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500" firstSheet="11" activeTab="2" autoFilterDateGrouping="1"/>
  </bookViews>
  <sheets>
    <sheet xmlns:r="http://schemas.openxmlformats.org/officeDocument/2006/relationships" name="Legenda e Metodologia" sheetId="1" state="visible" r:id="rId1"/>
    <sheet xmlns:r="http://schemas.openxmlformats.org/officeDocument/2006/relationships" name="Códigos Santander (ref)" sheetId="2" state="visible" r:id="rId2"/>
    <sheet xmlns:r="http://schemas.openxmlformats.org/officeDocument/2006/relationships" name="Códigos Itaú (ref)" sheetId="3" state="visible" r:id="rId3"/>
    <sheet xmlns:r="http://schemas.openxmlformats.org/officeDocument/2006/relationships" name="Indicadores" sheetId="4" state="visible" r:id="rId4"/>
    <sheet xmlns:r="http://schemas.openxmlformats.org/officeDocument/2006/relationships" name="Painel de Indicadores" sheetId="5" state="visible" r:id="rId5"/>
    <sheet xmlns:r="http://schemas.openxmlformats.org/officeDocument/2006/relationships" name="Janeiro 2026" sheetId="6" state="visible" r:id="rId6"/>
    <sheet xmlns:r="http://schemas.openxmlformats.org/officeDocument/2006/relationships" name="Fevereiro 2026" sheetId="7" state="visible" r:id="rId7"/>
    <sheet xmlns:r="http://schemas.openxmlformats.org/officeDocument/2006/relationships" name="Março 2026" sheetId="8" state="visible" r:id="rId8"/>
    <sheet xmlns:r="http://schemas.openxmlformats.org/officeDocument/2006/relationships" name="Abril 2026 " sheetId="9" state="visible" r:id="rId9"/>
    <sheet xmlns:r="http://schemas.openxmlformats.org/officeDocument/2006/relationships" name="Maio 2026" sheetId="10" state="visible" r:id="rId10"/>
    <sheet xmlns:r="http://schemas.openxmlformats.org/officeDocument/2006/relationships" name="Junho 2026" sheetId="11" state="visible" r:id="rId11"/>
    <sheet xmlns:r="http://schemas.openxmlformats.org/officeDocument/2006/relationships" name="Julho 2026" sheetId="12" state="visible" r:id="rId12"/>
    <sheet xmlns:r="http://schemas.openxmlformats.org/officeDocument/2006/relationships" name="Agosto 2026" sheetId="13" state="visible" r:id="rId13"/>
    <sheet xmlns:r="http://schemas.openxmlformats.org/officeDocument/2006/relationships" name="Setembro 2026" sheetId="14" state="visible" r:id="rId14"/>
  </sheets>
  <definedNames>
    <definedName name="_xlnm._FilterDatabase" localSheetId="6" hidden="1">'Fevereiro 2026'!$A$1:$Z$180</definedName>
    <definedName name="_xlnm._FilterDatabase" localSheetId="8" hidden="1">'Abril 2026 '!$A$1:$Z$218</definedName>
    <definedName name="_xlnm._FilterDatabase" localSheetId="9" hidden="1">'Maio 2026'!$A$1:$Z$209</definedName>
    <definedName name="_xlnm._FilterDatabase" localSheetId="10" hidden="1">'Junho 2026'!$A$1:$Z$182</definedName>
    <definedName name="_xlnm._FilterDatabase" localSheetId="11" hidden="1">'Julho 2026'!$A$1:$Z$218</definedName>
    <definedName name="_xlnm._FilterDatabase" localSheetId="12" hidden="1">'Agosto 2026'!$A$1:$AA$621</definedName>
    <definedName name="_xlnm._FilterDatabase" localSheetId="13" hidden="1">'Setembro 2026'!$A$1:$AA$640</definedName>
  </definedNames>
  <calcPr calcId="191028" fullCalcOnLoad="1"/>
</workbook>
</file>

<file path=xl/styles.xml><?xml version="1.0" encoding="utf-8"?>
<styleSheet xmlns="http://schemas.openxmlformats.org/spreadsheetml/2006/main">
  <numFmts count="12">
    <numFmt numFmtId="164" formatCode="#,##0.0"/>
    <numFmt numFmtId="165" formatCode="_-[$R$-416]\ * #,##0.00_-;\-[$R$-416]\ * #,##0.00_-;_-[$R$-416]\ * \-??_-;_-@_-"/>
    <numFmt numFmtId="166" formatCode="dd/mm/yy;@"/>
    <numFmt numFmtId="167" formatCode="_-&quot;R$ &quot;* #,##0.00_-;&quot;-R$ &quot;* #,##0.00_-;_-&quot;R$ &quot;* \-??_-;_-@_-"/>
    <numFmt numFmtId="168" formatCode="&quot;R$ &quot;#,##0.00;[Red]&quot;R$ &quot;#,##0.00"/>
    <numFmt numFmtId="169" formatCode="[$R$-416]\ #,##0.00;[Red][$R$-416]\ #,##0.00"/>
    <numFmt numFmtId="170" formatCode="&quot;R$ &quot;#,##0.00"/>
    <numFmt numFmtId="171" formatCode="&quot;R$ &quot;#,##0.00;[Red]&quot;-R$ &quot;#,##0.00"/>
    <numFmt numFmtId="172" formatCode="_-[$R$-416]\ * #,##0.00_-;\-[$R$-416]\ * #,##0.00_-;_-[$R$-416]\ * &quot;-&quot;??_-;_-@_-"/>
    <numFmt numFmtId="173" formatCode="&quot;R$&quot; #,##0"/>
    <numFmt numFmtId="174" formatCode="0.0%"/>
    <numFmt numFmtId="175" formatCode="&quot;R$&quot; #,##0.00"/>
  </numFmts>
  <fonts count="56">
    <font>
      <name val="Calibri"/>
      <charset val="1"/>
      <family val="2"/>
      <color theme="1"/>
      <sz val="11"/>
    </font>
    <font>
      <name val="Arial"/>
      <charset val="1"/>
      <b val="1"/>
      <color rgb="FFFFFFFF"/>
      <sz val="14"/>
    </font>
    <font>
      <name val="Arial"/>
      <charset val="1"/>
      <sz val="10"/>
    </font>
    <font>
      <name val="Arial"/>
      <charset val="1"/>
      <b val="1"/>
      <sz val="11"/>
    </font>
    <font>
      <name val="Arial"/>
      <charset val="1"/>
      <b val="1"/>
      <color rgb="FFC00000"/>
      <sz val="10"/>
    </font>
    <font>
      <name val="Arial"/>
      <charset val="1"/>
      <b val="1"/>
      <color rgb="FFFFFFFF"/>
      <sz val="12"/>
    </font>
    <font>
      <name val="Arial"/>
      <charset val="1"/>
      <b val="1"/>
      <sz val="10"/>
    </font>
    <font>
      <name val="Arial"/>
      <charset val="1"/>
      <color theme="1"/>
      <sz val="11"/>
    </font>
    <font>
      <name val="Arial"/>
      <charset val="1"/>
      <b val="1"/>
      <color rgb="FF000000"/>
      <sz val="10"/>
    </font>
    <font>
      <name val="Aptos Narrow"/>
      <charset val="1"/>
      <family val="2"/>
      <b val="1"/>
      <color rgb="FF000000"/>
      <sz val="11"/>
    </font>
    <font>
      <name val="Arial"/>
      <charset val="1"/>
      <color theme="1"/>
      <sz val="10"/>
    </font>
    <font>
      <name val="Aptos Narrow"/>
      <charset val="1"/>
      <color rgb="FF000000"/>
      <sz val="11"/>
    </font>
    <font>
      <name val="Aptos Narrow"/>
      <charset val="1"/>
      <family val="2"/>
      <color rgb="FF000000"/>
      <sz val="11"/>
    </font>
    <font>
      <name val="Calibri"/>
      <charset val="1"/>
      <family val="2"/>
      <color rgb="FF000000"/>
      <sz val="11"/>
    </font>
    <font>
      <name val="Aptos Narrow"/>
      <charset val="1"/>
      <family val="2"/>
      <color theme="1"/>
      <sz val="11"/>
    </font>
    <font>
      <name val="Aptos Narrow"/>
      <charset val="1"/>
      <color theme="1"/>
      <sz val="11"/>
    </font>
    <font>
      <name val="Aptos Display"/>
      <charset val="1"/>
      <color theme="1"/>
      <sz val="11"/>
    </font>
    <font>
      <name val="Arial"/>
      <charset val="1"/>
      <color rgb="FF000000"/>
      <sz val="10"/>
    </font>
    <font>
      <name val="Aptos Narrow"/>
      <charset val="1"/>
      <family val="2"/>
      <color rgb="FFFF0000"/>
      <sz val="11"/>
    </font>
    <font>
      <name val="Aptos Narrow"/>
      <charset val="1"/>
      <color rgb="FFFF0000"/>
      <sz val="11"/>
    </font>
    <font>
      <name val="Aptos Narrow"/>
      <charset val="1"/>
      <b val="1"/>
      <color rgb="FF000000"/>
      <sz val="11"/>
    </font>
    <font>
      <name val="Calibri Light"/>
      <charset val="1"/>
      <color rgb="FF000000"/>
      <sz val="11"/>
    </font>
    <font>
      <name val="Aptos Display"/>
      <charset val="1"/>
      <color rgb="FF000000"/>
      <sz val="11"/>
    </font>
    <font>
      <name val="Calibri"/>
      <charset val="1"/>
      <family val="2"/>
      <b val="1"/>
      <color rgb="FF000000"/>
      <sz val="11"/>
    </font>
    <font>
      <name val="Calibri"/>
      <charset val="1"/>
      <color rgb="FF000000"/>
      <sz val="11"/>
    </font>
    <font>
      <name val="Aptos Display"/>
      <charset val="1"/>
      <color rgb="FF000000"/>
      <sz val="10"/>
    </font>
    <font>
      <name val="Calibri"/>
      <charset val="1"/>
      <family val="2"/>
      <color rgb="FFFF0000"/>
      <sz val="11"/>
    </font>
    <font>
      <name val="Aptos"/>
      <charset val="1"/>
      <color rgb="FF000000"/>
      <sz val="11"/>
    </font>
    <font>
      <name val="Aptos Narrow"/>
      <charset val="1"/>
      <b val="1"/>
      <color rgb="FFFF0000"/>
      <sz val="11"/>
    </font>
    <font>
      <name val="Calibri (corpo)"/>
      <charset val="1"/>
      <color rgb="FF000000"/>
      <sz val="11"/>
    </font>
    <font>
      <name val="Aptos Narrow"/>
      <charset val="1"/>
      <b val="1"/>
      <color rgb="FFC00000"/>
      <sz val="11"/>
    </font>
    <font>
      <name val="Arial"/>
      <family val="2"/>
      <sz val="10"/>
    </font>
    <font>
      <name val="Segoe UI"/>
      <charset val="1"/>
      <color theme="1"/>
      <sz val="11"/>
    </font>
    <font>
      <name val="Arial"/>
      <charset val="1"/>
      <i val="1"/>
      <sz val="9"/>
    </font>
    <font>
      <name val="Arial"/>
      <b val="1"/>
      <color rgb="FFFFFFFF"/>
      <sz val="12"/>
    </font>
    <font>
      <name val="Arial"/>
      <b val="1"/>
      <sz val="10"/>
    </font>
    <font>
      <name val="Arial"/>
      <sz val="10"/>
    </font>
    <font>
      <name val="Calibri"/>
      <charset val="1"/>
      <family val="2"/>
      <i val="1"/>
      <color rgb="FF000000"/>
      <sz val="11"/>
    </font>
    <font>
      <name val="Aptos Narrow"/>
      <color rgb="FFFF0000"/>
      <sz val="11"/>
    </font>
    <font>
      <name val="Calibri"/>
      <family val="2"/>
      <color rgb="FF000000"/>
      <sz val="11"/>
      <scheme val="minor"/>
    </font>
    <font>
      <name val="Aptos Narrow"/>
      <color rgb="FF000000"/>
      <sz val="11"/>
    </font>
    <font>
      <name val="Calibri"/>
      <color rgb="FF000000"/>
      <sz val="11"/>
      <scheme val="minor"/>
    </font>
    <font>
      <name val="Helvetica Neue"/>
      <b val="1"/>
      <color rgb="FF69AA46"/>
      <sz val="8"/>
    </font>
    <font>
      <name val="Arial"/>
      <charset val="1"/>
      <b val="1"/>
      <color rgb="FFFF0000"/>
      <sz val="10"/>
    </font>
    <font>
      <name val="Arial"/>
      <b val="1"/>
      <color rgb="FF000000"/>
      <sz val="10"/>
    </font>
    <font>
      <b val="1"/>
    </font>
    <font>
      <name val="Calibri"/>
      <b val="1"/>
      <color rgb="FFFFFFFF"/>
      <sz val="20"/>
    </font>
    <font>
      <name val="Calibri"/>
      <i val="1"/>
      <color rgb="FF404040"/>
      <sz val="11"/>
    </font>
    <font>
      <name val="Calibri"/>
      <b val="1"/>
      <color rgb="FFFFFFFF"/>
      <sz val="10"/>
    </font>
    <font>
      <name val="Calibri"/>
      <b val="1"/>
      <color rgb="FFFFFFFF"/>
      <sz val="26"/>
    </font>
    <font>
      <name val="Calibri"/>
      <color rgb="FFFFFFFF"/>
      <sz val="9"/>
    </font>
    <font>
      <i val="1"/>
      <color rgb="FF404040"/>
      <sz val="9"/>
    </font>
    <font>
      <b val="1"/>
      <color rgb="FFFFFFFF"/>
    </font>
    <font>
      <b val="1"/>
      <color rgb="FF1F4E78"/>
      <sz val="13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rgb="FFFF0000"/>
      <sz val="11"/>
    </font>
  </fonts>
  <fills count="13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theme="8" tint="0.3998840296639912"/>
        <bgColor rgb="FFBFBFBF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9" tint="-0.249977111117893"/>
        <bgColor rgb="FF33996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2E75B6"/>
      </patternFill>
    </fill>
  </fills>
  <borders count="3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9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3" borderId="1" applyAlignment="1" pivotButton="0" quotePrefix="0" xfId="0">
      <alignment horizontal="center"/>
    </xf>
    <xf numFmtId="0" fontId="6" fillId="0" borderId="0" pivotButton="0" quotePrefix="0" xfId="0"/>
    <xf numFmtId="3" fontId="2" fillId="0" borderId="1" pivotButton="0" quotePrefix="0" xfId="0"/>
    <xf numFmtId="3" fontId="7" fillId="0" borderId="1" pivotButton="0" quotePrefix="0" xfId="0"/>
    <xf numFmtId="164" fontId="7" fillId="0" borderId="1" pivotButton="0" quotePrefix="0" xfId="0"/>
    <xf numFmtId="4" fontId="2" fillId="0" borderId="1" pivotButton="0" quotePrefix="0" xfId="0"/>
    <xf numFmtId="4" fontId="7" fillId="0" borderId="1" pivotButton="0" quotePrefix="0" xfId="0"/>
    <xf numFmtId="0" fontId="0" fillId="0" borderId="0" applyAlignment="1" pivotButton="0" quotePrefix="0" xfId="0">
      <alignment horizontal="center"/>
    </xf>
    <xf numFmtId="165" fontId="0" fillId="0" borderId="0" pivotButton="0" quotePrefix="0" xfId="0"/>
    <xf numFmtId="14" fontId="0" fillId="0" borderId="0" pivotButton="0" quotePrefix="0" xfId="0"/>
    <xf numFmtId="0" fontId="0" fillId="0" borderId="2" pivotButton="0" quotePrefix="0" xfId="0"/>
    <xf numFmtId="14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8" fillId="4" borderId="3" applyAlignment="1" pivotButton="0" quotePrefix="0" xfId="0">
      <alignment horizontal="center"/>
    </xf>
    <xf numFmtId="0" fontId="8" fillId="4" borderId="4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165" fontId="8" fillId="4" borderId="4" applyAlignment="1" pivotButton="0" quotePrefix="0" xfId="0">
      <alignment horizontal="center"/>
    </xf>
    <xf numFmtId="14" fontId="8" fillId="4" borderId="4" applyAlignment="1" pivotButton="0" quotePrefix="0" xfId="0">
      <alignment horizontal="center"/>
    </xf>
    <xf numFmtId="14" fontId="8" fillId="4" borderId="5" applyAlignment="1" pivotButton="0" quotePrefix="0" xfId="0">
      <alignment horizontal="center"/>
    </xf>
    <xf numFmtId="0" fontId="8" fillId="4" borderId="4" pivotButton="0" quotePrefix="0" xfId="0"/>
    <xf numFmtId="14" fontId="8" fillId="4" borderId="6" applyAlignment="1" pivotButton="0" quotePrefix="0" xfId="0">
      <alignment horizontal="center"/>
    </xf>
    <xf numFmtId="166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 wrapText="1"/>
    </xf>
    <xf numFmtId="0" fontId="0" fillId="5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49" fontId="10" fillId="5" borderId="2" applyAlignment="1" pivotButton="0" quotePrefix="0" xfId="0">
      <alignment horizontal="center"/>
    </xf>
    <xf numFmtId="165" fontId="10" fillId="5" borderId="2" pivotButton="0" quotePrefix="0" xfId="0"/>
    <xf numFmtId="167" fontId="10" fillId="5" borderId="2" pivotButton="0" quotePrefix="0" xfId="0"/>
    <xf numFmtId="0" fontId="10" fillId="5" borderId="2" pivotButton="0" quotePrefix="0" xfId="0"/>
    <xf numFmtId="1" fontId="10" fillId="5" borderId="2" applyAlignment="1" pivotButton="0" quotePrefix="0" xfId="0">
      <alignment horizontal="center"/>
    </xf>
    <xf numFmtId="14" fontId="10" fillId="5" borderId="2" applyAlignment="1" pivotButton="0" quotePrefix="0" xfId="0">
      <alignment horizontal="center"/>
    </xf>
    <xf numFmtId="14" fontId="10" fillId="5" borderId="7" applyAlignment="1" pivotButton="0" quotePrefix="0" xfId="0">
      <alignment horizontal="center"/>
    </xf>
    <xf numFmtId="0" fontId="11" fillId="5" borderId="2" pivotButton="0" quotePrefix="0" xfId="0"/>
    <xf numFmtId="0" fontId="10" fillId="5" borderId="8" applyAlignment="1" pivotButton="0" quotePrefix="0" xfId="0">
      <alignment horizontal="center"/>
    </xf>
    <xf numFmtId="14" fontId="10" fillId="5" borderId="7" applyAlignment="1" pivotButton="0" quotePrefix="0" xfId="0">
      <alignment horizontal="center" vertical="center"/>
    </xf>
    <xf numFmtId="14" fontId="10" fillId="5" borderId="8" applyAlignment="1" pivotButton="0" quotePrefix="0" xfId="0">
      <alignment horizontal="center"/>
    </xf>
    <xf numFmtId="0" fontId="12" fillId="5" borderId="2" applyAlignment="1" pivotButton="0" quotePrefix="0" xfId="0">
      <alignment horizontal="center"/>
    </xf>
    <xf numFmtId="0" fontId="10" fillId="5" borderId="7" applyAlignment="1" pivotButton="0" quotePrefix="0" xfId="0">
      <alignment wrapText="1"/>
    </xf>
    <xf numFmtId="0" fontId="10" fillId="5" borderId="0" pivotButton="0" quotePrefix="0" xfId="0"/>
    <xf numFmtId="0" fontId="13" fillId="5" borderId="0" pivotButton="0" quotePrefix="0" xfId="0"/>
    <xf numFmtId="0" fontId="13" fillId="0" borderId="0" pivotButton="0" quotePrefix="0" xfId="0"/>
    <xf numFmtId="0" fontId="10" fillId="0" borderId="0" pivotButton="0" quotePrefix="0" xfId="0"/>
    <xf numFmtId="14" fontId="10" fillId="5" borderId="2" pivotButton="0" quotePrefix="0" xfId="0"/>
    <xf numFmtId="14" fontId="10" fillId="5" borderId="7" pivotButton="0" quotePrefix="0" xfId="0"/>
    <xf numFmtId="14" fontId="10" fillId="5" borderId="9" applyAlignment="1" pivotButton="0" quotePrefix="0" xfId="0">
      <alignment horizontal="center"/>
    </xf>
    <xf numFmtId="0" fontId="10" fillId="5" borderId="2" applyAlignment="1" pivotButton="0" quotePrefix="0" xfId="0">
      <alignment wrapText="1"/>
    </xf>
    <xf numFmtId="0" fontId="12" fillId="5" borderId="8" applyAlignment="1" pivotButton="0" quotePrefix="0" xfId="0">
      <alignment horizontal="center"/>
    </xf>
    <xf numFmtId="165" fontId="12" fillId="5" borderId="2" pivotButton="0" quotePrefix="0" xfId="0"/>
    <xf numFmtId="0" fontId="12" fillId="5" borderId="2" pivotButton="0" quotePrefix="0" xfId="0"/>
    <xf numFmtId="14" fontId="12" fillId="5" borderId="2" pivotButton="0" quotePrefix="0" xfId="0"/>
    <xf numFmtId="14" fontId="12" fillId="5" borderId="7" pivotButton="0" quotePrefix="0" xfId="0"/>
    <xf numFmtId="14" fontId="12" fillId="5" borderId="7" applyAlignment="1" pivotButton="0" quotePrefix="0" xfId="0">
      <alignment horizontal="center"/>
    </xf>
    <xf numFmtId="14" fontId="12" fillId="5" borderId="2" applyAlignment="1" pivotButton="0" quotePrefix="0" xfId="0">
      <alignment horizontal="center"/>
    </xf>
    <xf numFmtId="14" fontId="12" fillId="5" borderId="8" applyAlignment="1" pivotButton="0" quotePrefix="0" xfId="0">
      <alignment horizontal="center"/>
    </xf>
    <xf numFmtId="0" fontId="12" fillId="5" borderId="7" applyAlignment="1" pivotButton="0" quotePrefix="0" xfId="0">
      <alignment horizontal="center" wrapText="1"/>
    </xf>
    <xf numFmtId="14" fontId="11" fillId="5" borderId="2" applyAlignment="1" pivotButton="0" quotePrefix="0" xfId="0">
      <alignment horizontal="center"/>
    </xf>
    <xf numFmtId="0" fontId="14" fillId="5" borderId="8" applyAlignment="1" pivotButton="0" quotePrefix="0" xfId="0">
      <alignment horizontal="center"/>
    </xf>
    <xf numFmtId="0" fontId="14" fillId="5" borderId="2" applyAlignment="1" pivotButton="0" quotePrefix="0" xfId="0">
      <alignment horizontal="center"/>
    </xf>
    <xf numFmtId="0" fontId="15" fillId="5" borderId="2" applyAlignment="1" pivotButton="0" quotePrefix="0" xfId="0">
      <alignment horizontal="center"/>
    </xf>
    <xf numFmtId="165" fontId="14" fillId="5" borderId="2" pivotButton="0" quotePrefix="0" xfId="0"/>
    <xf numFmtId="0" fontId="15" fillId="5" borderId="2" pivotButton="0" quotePrefix="0" xfId="0"/>
    <xf numFmtId="14" fontId="14" fillId="5" borderId="2" pivotButton="0" quotePrefix="0" xfId="0"/>
    <xf numFmtId="14" fontId="14" fillId="5" borderId="7" pivotButton="0" quotePrefix="0" xfId="0"/>
    <xf numFmtId="14" fontId="15" fillId="5" borderId="7" applyAlignment="1" pivotButton="0" quotePrefix="0" xfId="0">
      <alignment horizontal="center"/>
    </xf>
    <xf numFmtId="14" fontId="15" fillId="5" borderId="2" applyAlignment="1" pivotButton="0" quotePrefix="0" xfId="0">
      <alignment horizontal="center"/>
    </xf>
    <xf numFmtId="0" fontId="14" fillId="5" borderId="7" applyAlignment="1" pivotButton="0" quotePrefix="0" xfId="0">
      <alignment horizontal="center" wrapText="1"/>
    </xf>
    <xf numFmtId="1" fontId="14" fillId="5" borderId="2" applyAlignment="1" pivotButton="0" quotePrefix="0" xfId="0">
      <alignment horizontal="center"/>
    </xf>
    <xf numFmtId="14" fontId="14" fillId="5" borderId="8" applyAlignment="1" pivotButton="0" quotePrefix="0" xfId="0">
      <alignment horizontal="center"/>
    </xf>
    <xf numFmtId="14" fontId="14" fillId="5" borderId="2" applyAlignment="1" pivotButton="0" quotePrefix="0" xfId="0">
      <alignment horizontal="center"/>
    </xf>
    <xf numFmtId="14" fontId="14" fillId="5" borderId="7" applyAlignment="1" pivotButton="0" quotePrefix="0" xfId="0">
      <alignment horizontal="center"/>
    </xf>
    <xf numFmtId="14" fontId="15" fillId="5" borderId="0" applyAlignment="1" pivotButton="0" quotePrefix="0" xfId="0">
      <alignment horizontal="center"/>
    </xf>
    <xf numFmtId="14" fontId="14" fillId="5" borderId="9" pivotButton="0" quotePrefix="0" xfId="0"/>
    <xf numFmtId="0" fontId="14" fillId="5" borderId="7" applyAlignment="1" pivotButton="0" quotePrefix="0" xfId="0">
      <alignment horizontal="center"/>
    </xf>
    <xf numFmtId="14" fontId="14" fillId="5" borderId="10" applyAlignment="1" pivotButton="0" quotePrefix="0" xfId="0">
      <alignment horizontal="center"/>
    </xf>
    <xf numFmtId="14" fontId="14" fillId="5" borderId="4" pivotButton="0" quotePrefix="0" xfId="0"/>
    <xf numFmtId="0" fontId="14" fillId="5" borderId="2" pivotButton="0" quotePrefix="0" xfId="0"/>
    <xf numFmtId="165" fontId="14" fillId="5" borderId="2" applyAlignment="1" pivotButton="0" quotePrefix="0" xfId="0">
      <alignment horizontal="center"/>
    </xf>
    <xf numFmtId="0" fontId="15" fillId="5" borderId="2" applyAlignment="1" pivotButton="0" quotePrefix="0" xfId="0">
      <alignment horizontal="left"/>
    </xf>
    <xf numFmtId="49" fontId="14" fillId="5" borderId="2" applyAlignment="1" pivotButton="0" quotePrefix="0" xfId="0">
      <alignment horizontal="center"/>
    </xf>
    <xf numFmtId="0" fontId="14" fillId="5" borderId="11" applyAlignment="1" pivotButton="0" quotePrefix="0" xfId="0">
      <alignment horizontal="center"/>
    </xf>
    <xf numFmtId="0" fontId="14" fillId="5" borderId="9" applyAlignment="1" pivotButton="0" quotePrefix="0" xfId="0">
      <alignment horizontal="center"/>
    </xf>
    <xf numFmtId="0" fontId="15" fillId="5" borderId="9" applyAlignment="1" pivotButton="0" quotePrefix="0" xfId="0">
      <alignment horizontal="center"/>
    </xf>
    <xf numFmtId="165" fontId="14" fillId="5" borderId="9" pivotButton="0" quotePrefix="0" xfId="0"/>
    <xf numFmtId="0" fontId="15" fillId="5" borderId="9" pivotButton="0" quotePrefix="0" xfId="0"/>
    <xf numFmtId="14" fontId="14" fillId="5" borderId="12" applyAlignment="1" pivotButton="0" quotePrefix="0" xfId="0">
      <alignment horizontal="center"/>
    </xf>
    <xf numFmtId="14" fontId="15" fillId="5" borderId="9" applyAlignment="1" pivotButton="0" quotePrefix="0" xfId="0">
      <alignment horizontal="center"/>
    </xf>
    <xf numFmtId="14" fontId="14" fillId="5" borderId="9" applyAlignment="1" pivotButton="0" quotePrefix="0" xfId="0">
      <alignment horizontal="center"/>
    </xf>
    <xf numFmtId="0" fontId="15" fillId="5" borderId="0" applyAlignment="1" pivotButton="0" quotePrefix="0" xfId="0">
      <alignment wrapText="1"/>
    </xf>
    <xf numFmtId="1" fontId="14" fillId="5" borderId="9" applyAlignment="1" pivotButton="0" quotePrefix="0" xfId="0">
      <alignment horizontal="center"/>
    </xf>
    <xf numFmtId="14" fontId="14" fillId="5" borderId="12" pivotButton="0" quotePrefix="0" xfId="0"/>
    <xf numFmtId="0" fontId="14" fillId="5" borderId="12" applyAlignment="1" pivotButton="0" quotePrefix="0" xfId="0">
      <alignment horizontal="center" wrapText="1"/>
    </xf>
    <xf numFmtId="0" fontId="14" fillId="5" borderId="12" applyAlignment="1" pivotButton="0" quotePrefix="0" xfId="0">
      <alignment horizontal="center"/>
    </xf>
    <xf numFmtId="0" fontId="15" fillId="5" borderId="11" applyAlignment="1" pivotButton="0" quotePrefix="0" xfId="0">
      <alignment horizontal="center"/>
    </xf>
    <xf numFmtId="1" fontId="15" fillId="5" borderId="9" applyAlignment="1" pivotButton="0" quotePrefix="0" xfId="0">
      <alignment horizontal="center"/>
    </xf>
    <xf numFmtId="0" fontId="15" fillId="5" borderId="12" pivotButton="0" quotePrefix="0" xfId="0"/>
    <xf numFmtId="14" fontId="14" fillId="5" borderId="8" pivotButton="0" quotePrefix="0" xfId="0"/>
    <xf numFmtId="0" fontId="16" fillId="5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166" fontId="14" fillId="5" borderId="2" applyAlignment="1" pivotButton="0" quotePrefix="0" xfId="0">
      <alignment horizontal="center"/>
    </xf>
    <xf numFmtId="0" fontId="15" fillId="5" borderId="4" applyAlignment="1" pivotButton="0" quotePrefix="0" xfId="0">
      <alignment horizontal="center"/>
    </xf>
    <xf numFmtId="0" fontId="11" fillId="5" borderId="2" applyAlignment="1" pivotButton="0" quotePrefix="0" xfId="0">
      <alignment horizontal="center"/>
    </xf>
    <xf numFmtId="1" fontId="11" fillId="5" borderId="9" applyAlignment="1" pivotButton="0" quotePrefix="0" xfId="0">
      <alignment horizontal="center"/>
    </xf>
    <xf numFmtId="0" fontId="11" fillId="5" borderId="9" pivotButton="0" quotePrefix="0" xfId="0"/>
    <xf numFmtId="0" fontId="11" fillId="5" borderId="9" applyAlignment="1" pivotButton="0" quotePrefix="0" xfId="0">
      <alignment horizontal="center"/>
    </xf>
    <xf numFmtId="0" fontId="11" fillId="5" borderId="11" applyAlignment="1" pivotButton="0" quotePrefix="0" xfId="0">
      <alignment horizontal="center"/>
    </xf>
    <xf numFmtId="0" fontId="17" fillId="5" borderId="2" applyAlignment="1" pivotButton="0" quotePrefix="0" xfId="0">
      <alignment horizontal="center"/>
    </xf>
    <xf numFmtId="49" fontId="17" fillId="5" borderId="2" applyAlignment="1" pivotButton="0" quotePrefix="0" xfId="0">
      <alignment horizontal="center"/>
    </xf>
    <xf numFmtId="165" fontId="17" fillId="5" borderId="2" applyAlignment="1" pivotButton="0" quotePrefix="0" xfId="0">
      <alignment horizontal="center"/>
    </xf>
    <xf numFmtId="167" fontId="17" fillId="5" borderId="2" applyAlignment="1" pivotButton="0" quotePrefix="0" xfId="0">
      <alignment horizontal="center"/>
    </xf>
    <xf numFmtId="0" fontId="17" fillId="5" borderId="2" applyAlignment="1" pivotButton="0" quotePrefix="0" xfId="0">
      <alignment horizontal="left"/>
    </xf>
    <xf numFmtId="1" fontId="17" fillId="5" borderId="2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1" fillId="5" borderId="0" applyAlignment="1" pivotButton="0" quotePrefix="0" xfId="0">
      <alignment horizontal="center"/>
    </xf>
    <xf numFmtId="1" fontId="12" fillId="5" borderId="2" applyAlignment="1" pivotButton="0" quotePrefix="0" xfId="0">
      <alignment horizontal="center"/>
    </xf>
    <xf numFmtId="20" fontId="11" fillId="5" borderId="2" applyAlignment="1" pivotButton="0" quotePrefix="0" xfId="0">
      <alignment horizontal="center"/>
    </xf>
    <xf numFmtId="166" fontId="12" fillId="5" borderId="2" applyAlignment="1" pivotButton="0" quotePrefix="0" xfId="0">
      <alignment horizontal="center"/>
    </xf>
    <xf numFmtId="0" fontId="11" fillId="5" borderId="12" applyAlignment="1" pivotButton="0" quotePrefix="0" xfId="0">
      <alignment horizontal="center"/>
    </xf>
    <xf numFmtId="165" fontId="11" fillId="5" borderId="12" applyAlignment="1" pivotButton="0" quotePrefix="0" xfId="0">
      <alignment horizontal="right"/>
    </xf>
    <xf numFmtId="0" fontId="11" fillId="5" borderId="12" pivotButton="0" quotePrefix="0" xfId="0"/>
    <xf numFmtId="1" fontId="11" fillId="5" borderId="2" applyAlignment="1" pivotButton="0" quotePrefix="0" xfId="0">
      <alignment horizontal="center"/>
    </xf>
    <xf numFmtId="14" fontId="11" fillId="5" borderId="2" pivotButton="0" quotePrefix="0" xfId="0"/>
    <xf numFmtId="0" fontId="11" fillId="5" borderId="2" applyAlignment="1" pivotButton="0" quotePrefix="0" xfId="0">
      <alignment horizontal="center" wrapText="1"/>
    </xf>
    <xf numFmtId="0" fontId="18" fillId="5" borderId="11" applyAlignment="1" pivotButton="0" quotePrefix="0" xfId="0">
      <alignment horizontal="center"/>
    </xf>
    <xf numFmtId="0" fontId="18" fillId="5" borderId="9" applyAlignment="1" pivotButton="0" quotePrefix="0" xfId="0">
      <alignment horizontal="center"/>
    </xf>
    <xf numFmtId="0" fontId="19" fillId="5" borderId="9" applyAlignment="1" pivotButton="0" quotePrefix="0" xfId="0">
      <alignment horizontal="center"/>
    </xf>
    <xf numFmtId="165" fontId="18" fillId="5" borderId="9" pivotButton="0" quotePrefix="0" xfId="0"/>
    <xf numFmtId="0" fontId="19" fillId="5" borderId="9" pivotButton="0" quotePrefix="0" xfId="0"/>
    <xf numFmtId="14" fontId="12" fillId="5" borderId="9" pivotButton="0" quotePrefix="0" xfId="0"/>
    <xf numFmtId="14" fontId="12" fillId="5" borderId="12" pivotButton="0" quotePrefix="0" xfId="0"/>
    <xf numFmtId="0" fontId="12" fillId="5" borderId="11" pivotButton="0" quotePrefix="0" xfId="0"/>
    <xf numFmtId="14" fontId="19" fillId="5" borderId="9" applyAlignment="1" pivotButton="0" quotePrefix="0" xfId="0">
      <alignment horizontal="center"/>
    </xf>
    <xf numFmtId="14" fontId="12" fillId="5" borderId="9" applyAlignment="1" pivotButton="0" quotePrefix="0" xfId="0">
      <alignment horizontal="center"/>
    </xf>
    <xf numFmtId="166" fontId="12" fillId="5" borderId="9" applyAlignment="1" pivotButton="0" quotePrefix="0" xfId="0">
      <alignment horizontal="center"/>
    </xf>
    <xf numFmtId="0" fontId="12" fillId="5" borderId="9" applyAlignment="1" pivotButton="0" quotePrefix="0" xfId="0">
      <alignment horizontal="center"/>
    </xf>
    <xf numFmtId="0" fontId="12" fillId="5" borderId="12" applyAlignment="1" pivotButton="0" quotePrefix="0" xfId="0">
      <alignment horizontal="center" wrapText="1"/>
    </xf>
    <xf numFmtId="0" fontId="0" fillId="0" borderId="4" pivotButton="0" quotePrefix="0" xfId="0"/>
    <xf numFmtId="0" fontId="0" fillId="0" borderId="2" applyAlignment="1" pivotButton="0" quotePrefix="0" xfId="0">
      <alignment horizontal="center"/>
    </xf>
    <xf numFmtId="165" fontId="0" fillId="0" borderId="0" applyAlignment="1" pivotButton="0" quotePrefix="0" xfId="0">
      <alignment horizontal="right"/>
    </xf>
    <xf numFmtId="0" fontId="8" fillId="4" borderId="12" applyAlignment="1" pivotButton="0" quotePrefix="0" xfId="0">
      <alignment horizontal="center"/>
    </xf>
    <xf numFmtId="0" fontId="20" fillId="4" borderId="12" applyAlignment="1" pivotButton="0" quotePrefix="0" xfId="0">
      <alignment horizontal="center"/>
    </xf>
    <xf numFmtId="165" fontId="8" fillId="4" borderId="2" applyAlignment="1" pivotButton="0" quotePrefix="0" xfId="0">
      <alignment horizontal="right"/>
    </xf>
    <xf numFmtId="0" fontId="8" fillId="4" borderId="2" applyAlignment="1" pivotButton="0" quotePrefix="0" xfId="0">
      <alignment horizontal="center"/>
    </xf>
    <xf numFmtId="14" fontId="8" fillId="4" borderId="2" applyAlignment="1" pivotButton="0" quotePrefix="0" xfId="0">
      <alignment horizontal="center"/>
    </xf>
    <xf numFmtId="0" fontId="8" fillId="4" borderId="2" pivotButton="0" quotePrefix="0" xfId="0"/>
    <xf numFmtId="166" fontId="8" fillId="4" borderId="2" applyAlignment="1" pivotButton="0" quotePrefix="0" xfId="0">
      <alignment horizontal="center"/>
    </xf>
    <xf numFmtId="0" fontId="13" fillId="5" borderId="0" applyAlignment="1" pivotButton="0" quotePrefix="0" xfId="0">
      <alignment horizontal="center"/>
    </xf>
    <xf numFmtId="0" fontId="13" fillId="4" borderId="0" applyAlignment="1" pivotButton="0" quotePrefix="0" xfId="0">
      <alignment horizontal="center"/>
    </xf>
    <xf numFmtId="0" fontId="11" fillId="5" borderId="7" applyAlignment="1" pivotButton="0" quotePrefix="0" xfId="0">
      <alignment horizontal="center"/>
    </xf>
    <xf numFmtId="165" fontId="11" fillId="5" borderId="2" applyAlignment="1" pivotButton="0" quotePrefix="0" xfId="0">
      <alignment horizontal="right"/>
    </xf>
    <xf numFmtId="0" fontId="17" fillId="5" borderId="2" pivotButton="0" quotePrefix="0" xfId="0"/>
    <xf numFmtId="14" fontId="17" fillId="5" borderId="2" applyAlignment="1" pivotButton="0" quotePrefix="0" xfId="0">
      <alignment horizontal="center"/>
    </xf>
    <xf numFmtId="1" fontId="11" fillId="5" borderId="7" applyAlignment="1" pivotButton="0" quotePrefix="0" xfId="0">
      <alignment horizontal="center"/>
    </xf>
    <xf numFmtId="166" fontId="11" fillId="5" borderId="2" applyAlignment="1" pivotButton="0" quotePrefix="0" xfId="0">
      <alignment horizontal="center"/>
    </xf>
    <xf numFmtId="1" fontId="21" fillId="5" borderId="2" applyAlignment="1" pivotButton="0" quotePrefix="0" xfId="0">
      <alignment horizontal="center" wrapText="1"/>
    </xf>
    <xf numFmtId="49" fontId="11" fillId="5" borderId="2" applyAlignment="1" pivotButton="0" quotePrefix="0" xfId="0">
      <alignment horizontal="center"/>
    </xf>
    <xf numFmtId="11" fontId="11" fillId="5" borderId="7" applyAlignment="1" pivotButton="0" quotePrefix="0" xfId="0">
      <alignment horizontal="center"/>
    </xf>
    <xf numFmtId="0" fontId="13" fillId="5" borderId="2" applyAlignment="1" pivotButton="0" quotePrefix="0" xfId="0">
      <alignment horizontal="center" wrapText="1"/>
    </xf>
    <xf numFmtId="0" fontId="13" fillId="5" borderId="2" applyAlignment="1" pivotButton="0" quotePrefix="0" xfId="0">
      <alignment horizontal="center"/>
    </xf>
    <xf numFmtId="0" fontId="22" fillId="5" borderId="2" applyAlignment="1" pivotButton="0" quotePrefix="0" xfId="0">
      <alignment horizontal="center"/>
    </xf>
    <xf numFmtId="168" fontId="11" fillId="5" borderId="7" applyAlignment="1" pivotButton="0" quotePrefix="0" xfId="0">
      <alignment horizontal="center"/>
    </xf>
    <xf numFmtId="0" fontId="17" fillId="5" borderId="7" applyAlignment="1" pivotButton="0" quotePrefix="0" xfId="0">
      <alignment horizontal="center"/>
    </xf>
    <xf numFmtId="165" fontId="17" fillId="5" borderId="2" applyAlignment="1" pivotButton="0" quotePrefix="0" xfId="0">
      <alignment horizontal="right"/>
    </xf>
    <xf numFmtId="169" fontId="17" fillId="5" borderId="2" applyAlignment="1" pivotButton="0" quotePrefix="0" xfId="0">
      <alignment horizontal="right"/>
    </xf>
    <xf numFmtId="14" fontId="20" fillId="5" borderId="2" applyAlignment="1" pivotButton="0" quotePrefix="0" xfId="0">
      <alignment horizontal="center"/>
    </xf>
    <xf numFmtId="0" fontId="20" fillId="5" borderId="2" applyAlignment="1" pivotButton="0" quotePrefix="0" xfId="0">
      <alignment horizontal="center"/>
    </xf>
    <xf numFmtId="0" fontId="23" fillId="0" borderId="0" applyAlignment="1" pivotButton="0" quotePrefix="0" xfId="0">
      <alignment horizontal="center"/>
    </xf>
    <xf numFmtId="14" fontId="19" fillId="5" borderId="2" pivotButton="0" quotePrefix="0" xfId="0"/>
    <xf numFmtId="14" fontId="19" fillId="5" borderId="2" applyAlignment="1" pivotButton="0" quotePrefix="0" xfId="0">
      <alignment horizontal="center"/>
    </xf>
    <xf numFmtId="0" fontId="0" fillId="5" borderId="2" pivotButton="0" quotePrefix="0" xfId="0"/>
    <xf numFmtId="0" fontId="11" fillId="5" borderId="8" applyAlignment="1" pivotButton="0" quotePrefix="0" xfId="0">
      <alignment horizontal="center"/>
    </xf>
    <xf numFmtId="165" fontId="11" fillId="5" borderId="2" pivotButton="0" quotePrefix="0" xfId="0"/>
    <xf numFmtId="14" fontId="11" fillId="5" borderId="7" applyAlignment="1" pivotButton="0" quotePrefix="0" xfId="0">
      <alignment horizontal="center"/>
    </xf>
    <xf numFmtId="0" fontId="11" fillId="5" borderId="7" applyAlignment="1" pivotButton="0" quotePrefix="0" xfId="0">
      <alignment horizontal="center" wrapText="1"/>
    </xf>
    <xf numFmtId="0" fontId="0" fillId="0" borderId="4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20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11" fillId="5" borderId="2" applyAlignment="1" pivotButton="0" quotePrefix="0" xfId="0">
      <alignment horizontal="center" vertical="center"/>
    </xf>
    <xf numFmtId="0" fontId="13" fillId="5" borderId="8" applyAlignment="1" pivotButton="0" quotePrefix="0" xfId="0">
      <alignment horizontal="center"/>
    </xf>
    <xf numFmtId="165" fontId="13" fillId="5" borderId="2" applyAlignment="1" pivotButton="0" quotePrefix="0" xfId="0">
      <alignment horizontal="center"/>
    </xf>
    <xf numFmtId="1" fontId="13" fillId="5" borderId="2" applyAlignment="1" pivotButton="0" quotePrefix="0" xfId="0">
      <alignment horizontal="center"/>
    </xf>
    <xf numFmtId="14" fontId="13" fillId="5" borderId="2" applyAlignment="1" pivotButton="0" quotePrefix="0" xfId="0">
      <alignment horizontal="center"/>
    </xf>
    <xf numFmtId="0" fontId="13" fillId="5" borderId="7" applyAlignment="1" pivotButton="0" quotePrefix="0" xfId="0">
      <alignment horizontal="center"/>
    </xf>
    <xf numFmtId="0" fontId="24" fillId="5" borderId="2" applyAlignment="1" pivotButton="0" quotePrefix="0" xfId="0">
      <alignment horizontal="center"/>
    </xf>
    <xf numFmtId="0" fontId="13" fillId="5" borderId="2" pivotButton="0" quotePrefix="0" xfId="0"/>
    <xf numFmtId="0" fontId="13" fillId="5" borderId="2" applyAlignment="1" pivotButton="0" quotePrefix="0" xfId="0">
      <alignment horizontal="center" vertical="center"/>
    </xf>
    <xf numFmtId="49" fontId="13" fillId="5" borderId="2" applyAlignment="1" pivotButton="0" quotePrefix="0" xfId="0">
      <alignment horizontal="center"/>
    </xf>
    <xf numFmtId="0" fontId="24" fillId="5" borderId="2" pivotButton="0" quotePrefix="0" xfId="0"/>
    <xf numFmtId="0" fontId="13" fillId="0" borderId="2" applyAlignment="1" pivotButton="0" quotePrefix="0" xfId="0">
      <alignment horizontal="center"/>
    </xf>
    <xf numFmtId="165" fontId="11" fillId="5" borderId="8" applyAlignment="1" pivotButton="0" quotePrefix="0" xfId="0">
      <alignment horizontal="right"/>
    </xf>
    <xf numFmtId="0" fontId="25" fillId="5" borderId="2" applyAlignment="1" pivotButton="0" quotePrefix="0" xfId="0">
      <alignment horizontal="center"/>
    </xf>
    <xf numFmtId="0" fontId="0" fillId="5" borderId="9" applyAlignment="1" pivotButton="0" quotePrefix="0" xfId="0">
      <alignment horizontal="center"/>
    </xf>
    <xf numFmtId="0" fontId="20" fillId="4" borderId="2" applyAlignment="1" pivotButton="0" quotePrefix="0" xfId="0">
      <alignment horizontal="center"/>
    </xf>
    <xf numFmtId="165" fontId="8" fillId="4" borderId="2" applyAlignment="1" pivotButton="0" quotePrefix="0" xfId="0">
      <alignment horizontal="center"/>
    </xf>
    <xf numFmtId="14" fontId="13" fillId="5" borderId="9" applyAlignment="1" pivotButton="0" quotePrefix="0" xfId="0">
      <alignment horizontal="center"/>
    </xf>
    <xf numFmtId="14" fontId="13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13" fillId="5" borderId="9" applyAlignment="1" pivotButton="0" quotePrefix="0" xfId="0">
      <alignment horizontal="center"/>
    </xf>
    <xf numFmtId="0" fontId="13" fillId="0" borderId="9" applyAlignment="1" pivotButton="0" quotePrefix="0" xfId="0">
      <alignment horizontal="center"/>
    </xf>
    <xf numFmtId="165" fontId="13" fillId="5" borderId="9" applyAlignment="1" pivotButton="0" quotePrefix="0" xfId="0">
      <alignment horizontal="center"/>
    </xf>
    <xf numFmtId="0" fontId="13" fillId="5" borderId="6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0" fontId="27" fillId="0" borderId="2" applyAlignment="1" pivotButton="0" quotePrefix="0" xfId="0">
      <alignment horizontal="center"/>
    </xf>
    <xf numFmtId="0" fontId="11" fillId="5" borderId="4" applyAlignment="1" pivotButton="0" quotePrefix="0" xfId="0">
      <alignment horizontal="center"/>
    </xf>
    <xf numFmtId="14" fontId="11" fillId="5" borderId="8" applyAlignment="1" pivotButton="0" quotePrefix="0" xfId="0">
      <alignment horizontal="center"/>
    </xf>
    <xf numFmtId="14" fontId="11" fillId="0" borderId="0" applyAlignment="1" pivotButton="0" quotePrefix="0" xfId="0">
      <alignment horizontal="center"/>
    </xf>
    <xf numFmtId="14" fontId="11" fillId="5" borderId="9" applyAlignment="1" pivotButton="0" quotePrefix="0" xfId="0">
      <alignment horizontal="center"/>
    </xf>
    <xf numFmtId="14" fontId="11" fillId="5" borderId="10" applyAlignment="1" pivotButton="0" quotePrefix="0" xfId="0">
      <alignment horizontal="center"/>
    </xf>
    <xf numFmtId="14" fontId="11" fillId="0" borderId="2" applyAlignment="1" pivotButton="0" quotePrefix="0" xfId="0">
      <alignment horizontal="center"/>
    </xf>
    <xf numFmtId="0" fontId="11" fillId="0" borderId="2" applyAlignment="1" pivotButton="0" quotePrefix="0" xfId="0">
      <alignment wrapText="1"/>
    </xf>
    <xf numFmtId="0" fontId="11" fillId="0" borderId="2" pivotButton="0" quotePrefix="0" xfId="0"/>
    <xf numFmtId="14" fontId="11" fillId="5" borderId="4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4" fontId="15" fillId="5" borderId="8" applyAlignment="1" pivotButton="0" quotePrefix="0" xfId="0">
      <alignment horizontal="center"/>
    </xf>
    <xf numFmtId="165" fontId="15" fillId="5" borderId="2" applyAlignment="1" pivotButton="0" quotePrefix="0" xfId="0">
      <alignment horizontal="right"/>
    </xf>
    <xf numFmtId="1" fontId="15" fillId="5" borderId="2" applyAlignment="1" pivotButton="0" quotePrefix="0" xfId="0">
      <alignment horizontal="center"/>
    </xf>
    <xf numFmtId="0" fontId="15" fillId="0" borderId="2" applyAlignment="1" pivotButton="0" quotePrefix="0" xfId="0">
      <alignment horizontal="center"/>
    </xf>
    <xf numFmtId="0" fontId="0" fillId="5" borderId="7" applyAlignment="1" pivotButton="0" quotePrefix="0" xfId="0">
      <alignment horizontal="center"/>
    </xf>
    <xf numFmtId="0" fontId="19" fillId="5" borderId="2" applyAlignment="1" pivotButton="0" quotePrefix="0" xfId="0">
      <alignment horizontal="center"/>
    </xf>
    <xf numFmtId="165" fontId="28" fillId="5" borderId="2" applyAlignment="1" pivotButton="0" quotePrefix="0" xfId="0">
      <alignment horizontal="right"/>
    </xf>
    <xf numFmtId="1" fontId="19" fillId="5" borderId="2" applyAlignment="1" pivotButton="0" quotePrefix="0" xfId="0">
      <alignment horizontal="center"/>
    </xf>
    <xf numFmtId="0" fontId="26" fillId="5" borderId="7" applyAlignment="1" pivotButton="0" quotePrefix="0" xfId="0">
      <alignment horizontal="center"/>
    </xf>
    <xf numFmtId="0" fontId="26" fillId="5" borderId="2" applyAlignment="1" pivotButton="0" quotePrefix="0" xfId="0">
      <alignment horizontal="center"/>
    </xf>
    <xf numFmtId="14" fontId="19" fillId="5" borderId="8" applyAlignment="1" pivotButton="0" quotePrefix="0" xfId="0">
      <alignment horizontal="center"/>
    </xf>
    <xf numFmtId="0" fontId="11" fillId="6" borderId="2" applyAlignment="1" pivotButton="0" quotePrefix="0" xfId="0">
      <alignment horizontal="center"/>
    </xf>
    <xf numFmtId="0" fontId="29" fillId="5" borderId="2" applyAlignment="1" pivotButton="0" quotePrefix="0" xfId="0">
      <alignment horizontal="center"/>
    </xf>
    <xf numFmtId="165" fontId="11" fillId="5" borderId="9" applyAlignment="1" pivotButton="0" quotePrefix="0" xfId="0">
      <alignment horizontal="right"/>
    </xf>
    <xf numFmtId="0" fontId="13" fillId="5" borderId="12" applyAlignment="1" pivotButton="0" quotePrefix="0" xfId="0">
      <alignment horizontal="center"/>
    </xf>
    <xf numFmtId="14" fontId="11" fillId="5" borderId="11" applyAlignment="1" pivotButton="0" quotePrefix="0" xfId="0">
      <alignment horizontal="center"/>
    </xf>
    <xf numFmtId="165" fontId="30" fillId="5" borderId="2" applyAlignment="1" pivotButton="0" quotePrefix="0" xfId="0">
      <alignment horizontal="right"/>
    </xf>
    <xf numFmtId="170" fontId="30" fillId="0" borderId="2" applyAlignment="1" pivotButton="0" quotePrefix="0" xfId="0">
      <alignment horizontal="right"/>
    </xf>
    <xf numFmtId="0" fontId="13" fillId="0" borderId="2" pivotButton="0" quotePrefix="0" xfId="0"/>
    <xf numFmtId="165" fontId="11" fillId="5" borderId="0" applyAlignment="1" pivotButton="0" quotePrefix="0" xfId="0">
      <alignment horizontal="right"/>
    </xf>
    <xf numFmtId="1" fontId="11" fillId="5" borderId="0" applyAlignment="1" pivotButton="0" quotePrefix="0" xfId="0">
      <alignment horizontal="center"/>
    </xf>
    <xf numFmtId="14" fontId="11" fillId="5" borderId="0" applyAlignment="1" pivotButton="0" quotePrefix="0" xfId="0">
      <alignment horizontal="center"/>
    </xf>
    <xf numFmtId="0" fontId="19" fillId="5" borderId="0" applyAlignment="1" pivotButton="0" quotePrefix="0" xfId="0">
      <alignment horizontal="center"/>
    </xf>
    <xf numFmtId="165" fontId="19" fillId="5" borderId="0" applyAlignment="1" pivotButton="0" quotePrefix="0" xfId="0">
      <alignment horizontal="right"/>
    </xf>
    <xf numFmtId="1" fontId="19" fillId="5" borderId="0" applyAlignment="1" pivotButton="0" quotePrefix="0" xfId="0">
      <alignment horizontal="center"/>
    </xf>
    <xf numFmtId="0" fontId="26" fillId="5" borderId="0" applyAlignment="1" pivotButton="0" quotePrefix="0" xfId="0">
      <alignment horizontal="center"/>
    </xf>
    <xf numFmtId="14" fontId="19" fillId="5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1" fontId="13" fillId="0" borderId="0" applyAlignment="1" pivotButton="0" quotePrefix="0" xfId="0">
      <alignment horizontal="center"/>
    </xf>
    <xf numFmtId="0" fontId="26" fillId="5" borderId="9" applyAlignment="1" pivotButton="0" quotePrefix="0" xfId="0">
      <alignment horizontal="center"/>
    </xf>
    <xf numFmtId="0" fontId="26" fillId="0" borderId="2" applyAlignment="1" pivotButton="0" quotePrefix="0" xfId="0">
      <alignment horizontal="center"/>
    </xf>
    <xf numFmtId="0" fontId="19" fillId="0" borderId="2" applyAlignment="1" pivotButton="0" quotePrefix="0" xfId="0">
      <alignment horizontal="center"/>
    </xf>
    <xf numFmtId="165" fontId="19" fillId="5" borderId="2" applyAlignment="1" pivotButton="0" quotePrefix="0" xfId="0">
      <alignment horizontal="right"/>
    </xf>
    <xf numFmtId="0" fontId="19" fillId="5" borderId="7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5" fillId="0" borderId="0" pivotButton="0" quotePrefix="0" xfId="0"/>
    <xf numFmtId="166" fontId="0" fillId="0" borderId="0" pivotButton="0" quotePrefix="0" xfId="0"/>
    <xf numFmtId="0" fontId="8" fillId="4" borderId="7" applyAlignment="1" pivotButton="0" quotePrefix="0" xfId="0">
      <alignment horizontal="center"/>
    </xf>
    <xf numFmtId="0" fontId="13" fillId="7" borderId="2" applyAlignment="1" pivotButton="0" quotePrefix="0" xfId="0">
      <alignment horizontal="center"/>
    </xf>
    <xf numFmtId="166" fontId="11" fillId="5" borderId="8" applyAlignment="1" pivotButton="0" quotePrefix="0" xfId="0">
      <alignment horizontal="center"/>
    </xf>
    <xf numFmtId="166" fontId="11" fillId="5" borderId="7" applyAlignment="1" pivotButton="0" quotePrefix="0" xfId="0">
      <alignment horizontal="center"/>
    </xf>
    <xf numFmtId="0" fontId="11" fillId="5" borderId="10" applyAlignment="1" pivotButton="0" quotePrefix="0" xfId="0">
      <alignment horizontal="center"/>
    </xf>
    <xf numFmtId="4" fontId="11" fillId="5" borderId="10" applyAlignment="1" pivotButton="0" quotePrefix="0" xfId="0">
      <alignment horizontal="center"/>
    </xf>
    <xf numFmtId="166" fontId="13" fillId="5" borderId="9" applyAlignment="1" pivotButton="0" quotePrefix="0" xfId="0">
      <alignment horizontal="center"/>
    </xf>
    <xf numFmtId="166" fontId="13" fillId="5" borderId="2" applyAlignment="1" pivotButton="0" quotePrefix="0" xfId="0">
      <alignment horizontal="center"/>
    </xf>
    <xf numFmtId="0" fontId="11" fillId="5" borderId="5" applyAlignment="1" pivotButton="0" quotePrefix="0" xfId="0">
      <alignment horizontal="center"/>
    </xf>
    <xf numFmtId="166" fontId="13" fillId="0" borderId="0" pivotButton="0" quotePrefix="0" xfId="0"/>
    <xf numFmtId="0" fontId="11" fillId="0" borderId="7" applyAlignment="1" pivotButton="0" quotePrefix="0" xfId="0">
      <alignment wrapText="1"/>
    </xf>
    <xf numFmtId="166" fontId="11" fillId="0" borderId="2" applyAlignment="1" pivotButton="0" quotePrefix="0" xfId="0">
      <alignment horizontal="center"/>
    </xf>
    <xf numFmtId="166" fontId="11" fillId="5" borderId="10" applyAlignment="1" pivotButton="0" quotePrefix="0" xfId="0">
      <alignment horizontal="center"/>
    </xf>
    <xf numFmtId="11" fontId="11" fillId="5" borderId="2" applyAlignment="1" pivotButton="0" quotePrefix="0" xfId="0">
      <alignment horizontal="center"/>
    </xf>
    <xf numFmtId="0" fontId="11" fillId="0" borderId="7" applyAlignment="1" pivotButton="0" quotePrefix="0" xfId="0">
      <alignment horizontal="center"/>
    </xf>
    <xf numFmtId="0" fontId="13" fillId="0" borderId="7" applyAlignment="1" pivotButton="0" quotePrefix="0" xfId="0">
      <alignment horizontal="center"/>
    </xf>
    <xf numFmtId="165" fontId="11" fillId="5" borderId="2" applyAlignment="1" pivotButton="0" quotePrefix="0" xfId="0">
      <alignment horizontal="left" wrapText="1"/>
    </xf>
    <xf numFmtId="0" fontId="11" fillId="0" borderId="0" applyAlignment="1" pivotButton="0" quotePrefix="0" xfId="0">
      <alignment horizontal="center" vertical="center" wrapText="1"/>
    </xf>
    <xf numFmtId="166" fontId="13" fillId="0" borderId="0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24" fillId="5" borderId="9" applyAlignment="1" pivotButton="0" quotePrefix="0" xfId="0">
      <alignment horizontal="center"/>
    </xf>
    <xf numFmtId="166" fontId="19" fillId="5" borderId="8" applyAlignment="1" pivotButton="0" quotePrefix="0" xfId="0">
      <alignment horizontal="center"/>
    </xf>
    <xf numFmtId="166" fontId="11" fillId="5" borderId="9" applyAlignment="1" pivotButton="0" quotePrefix="0" xfId="0">
      <alignment horizontal="center"/>
    </xf>
    <xf numFmtId="166" fontId="11" fillId="5" borderId="11" applyAlignment="1" pivotButton="0" quotePrefix="0" xfId="0">
      <alignment horizontal="center"/>
    </xf>
    <xf numFmtId="0" fontId="11" fillId="5" borderId="13" applyAlignment="1" pivotButton="0" quotePrefix="0" xfId="0">
      <alignment horizontal="center"/>
    </xf>
    <xf numFmtId="0" fontId="13" fillId="0" borderId="6" applyAlignment="1" pivotButton="0" quotePrefix="0" xfId="0">
      <alignment horizontal="center"/>
    </xf>
    <xf numFmtId="0" fontId="11" fillId="0" borderId="9" applyAlignment="1" pivotButton="0" quotePrefix="0" xfId="0">
      <alignment horizontal="center"/>
    </xf>
    <xf numFmtId="1" fontId="11" fillId="5" borderId="12" applyAlignment="1" pivotButton="0" quotePrefix="0" xfId="0">
      <alignment horizontal="center"/>
    </xf>
    <xf numFmtId="0" fontId="13" fillId="7" borderId="8" applyAlignment="1" pivotButton="0" quotePrefix="0" xfId="0">
      <alignment horizontal="center"/>
    </xf>
    <xf numFmtId="166" fontId="11" fillId="5" borderId="6" applyAlignment="1" pivotButton="0" quotePrefix="0" xfId="0">
      <alignment horizontal="center"/>
    </xf>
    <xf numFmtId="166" fontId="11" fillId="5" borderId="4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26" fillId="0" borderId="0" applyAlignment="1" pivotButton="0" quotePrefix="0" xfId="0">
      <alignment horizontal="center"/>
    </xf>
    <xf numFmtId="165" fontId="19" fillId="0" borderId="0" applyAlignment="1" pivotButton="0" quotePrefix="0" xfId="0">
      <alignment horizontal="right"/>
    </xf>
    <xf numFmtId="1" fontId="19" fillId="0" borderId="0" applyAlignment="1" pivotButton="0" quotePrefix="0" xfId="0">
      <alignment horizontal="center"/>
    </xf>
    <xf numFmtId="166" fontId="19" fillId="0" borderId="0" applyAlignment="1" pivotButton="0" quotePrefix="0" xfId="0">
      <alignment horizontal="center"/>
    </xf>
    <xf numFmtId="165" fontId="11" fillId="0" borderId="0" applyAlignment="1" pivotButton="0" quotePrefix="0" xfId="0">
      <alignment horizontal="right"/>
    </xf>
    <xf numFmtId="1" fontId="11" fillId="0" borderId="0" applyAlignment="1" pivotButton="0" quotePrefix="0" xfId="0">
      <alignment horizontal="center"/>
    </xf>
    <xf numFmtId="166" fontId="11" fillId="0" borderId="0" applyAlignment="1" pivotButton="0" quotePrefix="0" xfId="0">
      <alignment horizontal="center"/>
    </xf>
    <xf numFmtId="0" fontId="32" fillId="0" borderId="0" pivotButton="0" quotePrefix="0" xfId="0"/>
    <xf numFmtId="171" fontId="10" fillId="0" borderId="0" pivotButton="0" quotePrefix="0" xfId="0"/>
    <xf numFmtId="0" fontId="33" fillId="0" borderId="0" pivotButton="0" quotePrefix="0" xfId="0"/>
    <xf numFmtId="0" fontId="7" fillId="0" borderId="0" pivotButton="0" quotePrefix="0" xfId="0"/>
    <xf numFmtId="166" fontId="11" fillId="0" borderId="9" applyAlignment="1" pivotButton="0" quotePrefix="0" xfId="0">
      <alignment horizontal="center"/>
    </xf>
    <xf numFmtId="0" fontId="13" fillId="8" borderId="2" applyAlignment="1" pivotButton="0" quotePrefix="0" xfId="0">
      <alignment horizontal="center"/>
    </xf>
    <xf numFmtId="0" fontId="34" fillId="2" borderId="0" pivotButton="0" quotePrefix="0" xfId="0"/>
    <xf numFmtId="0" fontId="35" fillId="3" borderId="1" applyAlignment="1" pivotButton="0" quotePrefix="0" xfId="0">
      <alignment horizontal="center"/>
    </xf>
    <xf numFmtId="0" fontId="35" fillId="0" borderId="0" pivotButton="0" quotePrefix="0" xfId="0"/>
    <xf numFmtId="0" fontId="36" fillId="0" borderId="0" pivotButton="0" quotePrefix="0" xfId="0"/>
    <xf numFmtId="3" fontId="36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34" fillId="8" borderId="0" pivotButton="0" quotePrefix="0" xfId="0"/>
    <xf numFmtId="0" fontId="35" fillId="8" borderId="0" applyAlignment="1" pivotButton="0" quotePrefix="0" xfId="0">
      <alignment horizontal="center"/>
    </xf>
    <xf numFmtId="3" fontId="36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3" fontId="2" fillId="0" borderId="16" pivotButton="0" quotePrefix="0" xfId="0"/>
    <xf numFmtId="3" fontId="7" fillId="0" borderId="16" pivotButton="0" quotePrefix="0" xfId="0"/>
    <xf numFmtId="3" fontId="2" fillId="0" borderId="15" pivotButton="0" quotePrefix="0" xfId="0"/>
    <xf numFmtId="3" fontId="7" fillId="0" borderId="15" pivotButton="0" quotePrefix="0" xfId="0"/>
    <xf numFmtId="164" fontId="7" fillId="0" borderId="15" pivotButton="0" quotePrefix="0" xfId="0"/>
    <xf numFmtId="9" fontId="0" fillId="0" borderId="0" pivotButton="0" quotePrefix="0" xfId="0"/>
    <xf numFmtId="9" fontId="0" fillId="0" borderId="15" pivotButton="0" quotePrefix="0" xfId="0"/>
    <xf numFmtId="9" fontId="0" fillId="0" borderId="17" pivotButton="0" quotePrefix="0" xfId="0"/>
    <xf numFmtId="9" fontId="37" fillId="0" borderId="0" pivotButton="0" quotePrefix="0" xfId="0"/>
    <xf numFmtId="0" fontId="11" fillId="5" borderId="6" applyAlignment="1" pivotButton="0" quotePrefix="0" xfId="0">
      <alignment horizontal="center"/>
    </xf>
    <xf numFmtId="9" fontId="0" fillId="8" borderId="17" pivotButton="0" quotePrefix="0" xfId="0"/>
    <xf numFmtId="9" fontId="0" fillId="8" borderId="15" pivotButton="0" quotePrefix="0" xfId="0"/>
    <xf numFmtId="0" fontId="39" fillId="8" borderId="18" applyAlignment="1" pivotButton="0" quotePrefix="0" xfId="0">
      <alignment horizontal="center"/>
    </xf>
    <xf numFmtId="0" fontId="40" fillId="8" borderId="20" applyAlignment="1" pivotButton="0" quotePrefix="0" xfId="0">
      <alignment horizontal="center"/>
    </xf>
    <xf numFmtId="166" fontId="40" fillId="8" borderId="19" applyAlignment="1" pivotButton="0" quotePrefix="0" xfId="0">
      <alignment horizontal="center"/>
    </xf>
    <xf numFmtId="0" fontId="41" fillId="8" borderId="18" applyAlignment="1" pivotButton="0" quotePrefix="0" xfId="0">
      <alignment horizontal="center"/>
    </xf>
    <xf numFmtId="0" fontId="40" fillId="8" borderId="18" applyAlignment="1" pivotButton="0" quotePrefix="0" xfId="0">
      <alignment horizontal="center"/>
    </xf>
    <xf numFmtId="0" fontId="40" fillId="8" borderId="19" applyAlignment="1" pivotButton="0" quotePrefix="0" xfId="0">
      <alignment horizontal="center"/>
    </xf>
    <xf numFmtId="172" fontId="40" fillId="8" borderId="18" applyAlignment="1" pivotButton="0" quotePrefix="0" xfId="0">
      <alignment horizontal="right"/>
    </xf>
    <xf numFmtId="1" fontId="40" fillId="8" borderId="18" applyAlignment="1" pivotButton="0" quotePrefix="0" xfId="0">
      <alignment horizontal="center"/>
    </xf>
    <xf numFmtId="166" fontId="40" fillId="8" borderId="18" applyAlignment="1" pivotButton="0" quotePrefix="0" xfId="0">
      <alignment horizontal="center"/>
    </xf>
    <xf numFmtId="0" fontId="19" fillId="5" borderId="15" applyAlignment="1" pivotButton="0" quotePrefix="0" xfId="0">
      <alignment horizontal="center"/>
    </xf>
    <xf numFmtId="165" fontId="19" fillId="5" borderId="15" applyAlignment="1" pivotButton="0" quotePrefix="0" xfId="0">
      <alignment horizontal="right"/>
    </xf>
    <xf numFmtId="1" fontId="19" fillId="5" borderId="15" applyAlignment="1" pivotButton="0" quotePrefix="0" xfId="0">
      <alignment horizontal="center"/>
    </xf>
    <xf numFmtId="0" fontId="26" fillId="5" borderId="15" applyAlignment="1" pivotButton="0" quotePrefix="0" xfId="0">
      <alignment horizontal="center"/>
    </xf>
    <xf numFmtId="166" fontId="19" fillId="5" borderId="15" applyAlignment="1" pivotButton="0" quotePrefix="0" xfId="0">
      <alignment horizontal="center"/>
    </xf>
    <xf numFmtId="0" fontId="19" fillId="0" borderId="15" applyAlignment="1" pivotButton="0" quotePrefix="0" xfId="0">
      <alignment horizontal="center"/>
    </xf>
    <xf numFmtId="0" fontId="26" fillId="0" borderId="15" applyAlignment="1" pivotButton="0" quotePrefix="0" xfId="0">
      <alignment horizontal="center"/>
    </xf>
    <xf numFmtId="0" fontId="13" fillId="0" borderId="15" pivotButton="0" quotePrefix="0" xfId="0"/>
    <xf numFmtId="0" fontId="0" fillId="0" borderId="15" pivotButton="0" quotePrefix="0" xfId="0"/>
    <xf numFmtId="0" fontId="13" fillId="0" borderId="21" pivotButton="0" quotePrefix="0" xfId="0"/>
    <xf numFmtId="166" fontId="40" fillId="5" borderId="9" applyAlignment="1" pivotButton="0" quotePrefix="0" xfId="0">
      <alignment horizontal="center"/>
    </xf>
    <xf numFmtId="0" fontId="13" fillId="5" borderId="15" applyAlignment="1" pivotButton="0" quotePrefix="0" xfId="0">
      <alignment horizontal="center"/>
    </xf>
    <xf numFmtId="0" fontId="11" fillId="5" borderId="15" applyAlignment="1" pivotButton="0" quotePrefix="0" xfId="0">
      <alignment horizontal="center"/>
    </xf>
    <xf numFmtId="166" fontId="11" fillId="5" borderId="15" applyAlignment="1" pivotButton="0" quotePrefix="0" xfId="0">
      <alignment horizontal="center"/>
    </xf>
    <xf numFmtId="166" fontId="40" fillId="5" borderId="15" applyAlignment="1" pivotButton="0" quotePrefix="0" xfId="0">
      <alignment horizontal="center"/>
    </xf>
    <xf numFmtId="166" fontId="11" fillId="5" borderId="22" applyAlignment="1" pivotButton="0" quotePrefix="0" xfId="0">
      <alignment horizontal="center"/>
    </xf>
    <xf numFmtId="165" fontId="11" fillId="5" borderId="15" applyAlignment="1" pivotButton="0" quotePrefix="0" xfId="0">
      <alignment horizontal="right"/>
    </xf>
    <xf numFmtId="1" fontId="11" fillId="5" borderId="15" applyAlignment="1" pivotButton="0" quotePrefix="0" xfId="0">
      <alignment horizontal="center"/>
    </xf>
    <xf numFmtId="166" fontId="11" fillId="5" borderId="17" applyAlignment="1" pivotButton="0" quotePrefix="0" xfId="0">
      <alignment horizontal="center"/>
    </xf>
    <xf numFmtId="0" fontId="11" fillId="0" borderId="15" applyAlignment="1" pivotButton="0" quotePrefix="0" xfId="0">
      <alignment horizontal="center"/>
    </xf>
    <xf numFmtId="0" fontId="13" fillId="0" borderId="15" applyAlignment="1" pivotButton="0" quotePrefix="0" xfId="0">
      <alignment horizontal="center"/>
    </xf>
    <xf numFmtId="0" fontId="13" fillId="0" borderId="25" pivotButton="0" quotePrefix="0" xfId="0"/>
    <xf numFmtId="0" fontId="11" fillId="5" borderId="21" applyAlignment="1" pivotButton="0" quotePrefix="0" xfId="0">
      <alignment horizontal="center"/>
    </xf>
    <xf numFmtId="165" fontId="11" fillId="5" borderId="21" applyAlignment="1" pivotButton="0" quotePrefix="0" xfId="0">
      <alignment horizontal="right"/>
    </xf>
    <xf numFmtId="1" fontId="11" fillId="5" borderId="21" applyAlignment="1" pivotButton="0" quotePrefix="0" xfId="0">
      <alignment horizontal="center"/>
    </xf>
    <xf numFmtId="0" fontId="13" fillId="5" borderId="21" applyAlignment="1" pivotButton="0" quotePrefix="0" xfId="0">
      <alignment horizontal="center"/>
    </xf>
    <xf numFmtId="166" fontId="11" fillId="5" borderId="21" applyAlignment="1" pivotButton="0" quotePrefix="0" xfId="0">
      <alignment horizontal="center"/>
    </xf>
    <xf numFmtId="166" fontId="11" fillId="5" borderId="23" applyAlignment="1" pivotButton="0" quotePrefix="0" xfId="0">
      <alignment horizontal="center"/>
    </xf>
    <xf numFmtId="0" fontId="11" fillId="0" borderId="21" applyAlignment="1" pivotButton="0" quotePrefix="0" xfId="0">
      <alignment horizontal="center"/>
    </xf>
    <xf numFmtId="0" fontId="40" fillId="5" borderId="21" applyAlignment="1" pivotButton="0" quotePrefix="0" xfId="0">
      <alignment horizontal="center"/>
    </xf>
    <xf numFmtId="0" fontId="13" fillId="5" borderId="25" applyAlignment="1" pivotButton="0" quotePrefix="0" xfId="0">
      <alignment horizontal="center"/>
    </xf>
    <xf numFmtId="0" fontId="11" fillId="5" borderId="25" applyAlignment="1" pivotButton="0" quotePrefix="0" xfId="0">
      <alignment horizontal="center"/>
    </xf>
    <xf numFmtId="165" fontId="11" fillId="5" borderId="25" applyAlignment="1" pivotButton="0" quotePrefix="0" xfId="0">
      <alignment horizontal="right"/>
    </xf>
    <xf numFmtId="1" fontId="11" fillId="5" borderId="25" applyAlignment="1" pivotButton="0" quotePrefix="0" xfId="0">
      <alignment horizontal="center"/>
    </xf>
    <xf numFmtId="0" fontId="11" fillId="5" borderId="18" applyAlignment="1" pivotButton="0" quotePrefix="0" xfId="0">
      <alignment horizontal="center"/>
    </xf>
    <xf numFmtId="0" fontId="11" fillId="5" borderId="26" applyAlignment="1" pivotButton="0" quotePrefix="0" xfId="0">
      <alignment horizontal="center"/>
    </xf>
    <xf numFmtId="0" fontId="13" fillId="5" borderId="19" applyAlignment="1" pivotButton="0" quotePrefix="0" xfId="0">
      <alignment horizontal="center"/>
    </xf>
    <xf numFmtId="166" fontId="11" fillId="5" borderId="25" applyAlignment="1" pivotButton="0" quotePrefix="0" xfId="0">
      <alignment horizontal="center"/>
    </xf>
    <xf numFmtId="166" fontId="11" fillId="5" borderId="27" applyAlignment="1" pivotButton="0" quotePrefix="0" xfId="0">
      <alignment horizontal="center"/>
    </xf>
    <xf numFmtId="0" fontId="11" fillId="5" borderId="22" applyAlignment="1" pivotButton="0" quotePrefix="0" xfId="0">
      <alignment horizontal="center"/>
    </xf>
    <xf numFmtId="0" fontId="13" fillId="5" borderId="18" applyAlignment="1" pivotButton="0" quotePrefix="0" xfId="0">
      <alignment horizontal="center"/>
    </xf>
    <xf numFmtId="166" fontId="11" fillId="5" borderId="14" applyAlignment="1" pivotButton="0" quotePrefix="0" xfId="0">
      <alignment horizontal="center"/>
    </xf>
    <xf numFmtId="1" fontId="40" fillId="5" borderId="9" applyAlignment="1" pivotButton="0" quotePrefix="0" xfId="0">
      <alignment horizontal="center"/>
    </xf>
    <xf numFmtId="0" fontId="40" fillId="5" borderId="9" applyAlignment="1" pivotButton="0" quotePrefix="0" xfId="0">
      <alignment horizontal="center"/>
    </xf>
    <xf numFmtId="166" fontId="11" fillId="5" borderId="18" applyAlignment="1" pivotButton="0" quotePrefix="0" xfId="0">
      <alignment horizontal="center"/>
    </xf>
    <xf numFmtId="166" fontId="19" fillId="5" borderId="0" applyAlignment="1" pivotButton="0" quotePrefix="0" xfId="0">
      <alignment horizontal="center"/>
    </xf>
    <xf numFmtId="0" fontId="19" fillId="8" borderId="15" applyAlignment="1" pivotButton="0" quotePrefix="0" xfId="0">
      <alignment horizontal="center"/>
    </xf>
    <xf numFmtId="0" fontId="13" fillId="5" borderId="17" applyAlignment="1" pivotButton="0" quotePrefix="0" xfId="0">
      <alignment horizontal="center"/>
    </xf>
    <xf numFmtId="14" fontId="42" fillId="0" borderId="0" pivotButton="0" quotePrefix="0" xfId="0"/>
    <xf numFmtId="0" fontId="13" fillId="0" borderId="2" applyAlignment="1" pivotButton="0" quotePrefix="0" xfId="0">
      <alignment horizontal="center" vertical="center"/>
    </xf>
    <xf numFmtId="166" fontId="11" fillId="0" borderId="11" applyAlignment="1" pivotButton="0" quotePrefix="0" xfId="0">
      <alignment horizontal="center"/>
    </xf>
    <xf numFmtId="0" fontId="40" fillId="0" borderId="15" applyAlignment="1" pivotButton="0" quotePrefix="0" xfId="0">
      <alignment horizontal="center"/>
    </xf>
    <xf numFmtId="0" fontId="11" fillId="8" borderId="15" applyAlignment="1" pivotButton="0" quotePrefix="0" xfId="0">
      <alignment horizontal="center"/>
    </xf>
    <xf numFmtId="166" fontId="11" fillId="5" borderId="28" applyAlignment="1" pivotButton="0" quotePrefix="0" xfId="0">
      <alignment horizontal="center"/>
    </xf>
    <xf numFmtId="0" fontId="39" fillId="0" borderId="18" applyAlignment="1" pivotButton="0" quotePrefix="0" xfId="0">
      <alignment horizontal="center"/>
    </xf>
    <xf numFmtId="166" fontId="13" fillId="0" borderId="15" applyAlignment="1" pivotButton="0" quotePrefix="0" xfId="0">
      <alignment horizontal="center"/>
    </xf>
    <xf numFmtId="166" fontId="11" fillId="5" borderId="29" applyAlignment="1" pivotButton="0" quotePrefix="0" xfId="0">
      <alignment horizontal="center"/>
    </xf>
    <xf numFmtId="166" fontId="11" fillId="5" borderId="26" applyAlignment="1" pivotButton="0" quotePrefix="0" xfId="0">
      <alignment horizontal="center"/>
    </xf>
    <xf numFmtId="166" fontId="8" fillId="4" borderId="7" applyAlignment="1" pivotButton="0" quotePrefix="0" xfId="0">
      <alignment horizontal="center"/>
    </xf>
    <xf numFmtId="166" fontId="11" fillId="5" borderId="0" applyAlignment="1" pivotButton="0" quotePrefix="0" xfId="0">
      <alignment horizontal="center"/>
    </xf>
    <xf numFmtId="0" fontId="13" fillId="0" borderId="17" applyAlignment="1" pivotButton="0" quotePrefix="0" xfId="0">
      <alignment horizontal="center"/>
    </xf>
    <xf numFmtId="0" fontId="13" fillId="0" borderId="24" applyAlignment="1" pivotButton="0" quotePrefix="0" xfId="0">
      <alignment horizontal="center"/>
    </xf>
    <xf numFmtId="0" fontId="13" fillId="0" borderId="27" applyAlignment="1" pivotButton="0" quotePrefix="0" xfId="0">
      <alignment horizontal="center"/>
    </xf>
    <xf numFmtId="0" fontId="11" fillId="0" borderId="18" applyAlignment="1" pivotButton="0" quotePrefix="0" xfId="0">
      <alignment horizontal="center"/>
    </xf>
    <xf numFmtId="166" fontId="11" fillId="5" borderId="5" applyAlignment="1" pivotButton="0" quotePrefix="0" xfId="0">
      <alignment horizontal="center"/>
    </xf>
    <xf numFmtId="166" fontId="19" fillId="5" borderId="22" applyAlignment="1" pivotButton="0" quotePrefix="0" xfId="0">
      <alignment horizontal="center"/>
    </xf>
    <xf numFmtId="0" fontId="19" fillId="0" borderId="17" applyAlignment="1" pivotButton="0" quotePrefix="0" xfId="0">
      <alignment horizontal="center"/>
    </xf>
    <xf numFmtId="0" fontId="38" fillId="0" borderId="15" applyAlignment="1" pivotButton="0" quotePrefix="0" xfId="0">
      <alignment horizontal="center"/>
    </xf>
    <xf numFmtId="0" fontId="38" fillId="0" borderId="17" applyAlignment="1" pivotButton="0" quotePrefix="0" xfId="0">
      <alignment horizontal="center"/>
    </xf>
    <xf numFmtId="0" fontId="11" fillId="9" borderId="15" applyAlignment="1" pivotButton="0" quotePrefix="0" xfId="0">
      <alignment horizontal="center"/>
    </xf>
    <xf numFmtId="166" fontId="19" fillId="5" borderId="20" applyAlignment="1" pivotButton="0" quotePrefix="0" xfId="0">
      <alignment horizontal="center"/>
    </xf>
    <xf numFmtId="166" fontId="11" fillId="5" borderId="20" applyAlignment="1" pivotButton="0" quotePrefix="0" xfId="0">
      <alignment horizontal="center"/>
    </xf>
    <xf numFmtId="0" fontId="13" fillId="8" borderId="15" applyAlignment="1" pivotButton="0" quotePrefix="0" xfId="0">
      <alignment horizontal="center"/>
    </xf>
    <xf numFmtId="0" fontId="11" fillId="0" borderId="17" applyAlignment="1" pivotButton="0" quotePrefix="0" xfId="0">
      <alignment horizontal="center"/>
    </xf>
    <xf numFmtId="0" fontId="38" fillId="5" borderId="15" applyAlignment="1" pivotButton="0" quotePrefix="0" xfId="0">
      <alignment horizontal="center"/>
    </xf>
    <xf numFmtId="0" fontId="40" fillId="0" borderId="17" applyAlignment="1" pivotButton="0" quotePrefix="0" xfId="0">
      <alignment horizontal="center"/>
    </xf>
    <xf numFmtId="0" fontId="11" fillId="8" borderId="2" applyAlignment="1" pivotButton="0" quotePrefix="0" xfId="0">
      <alignment horizontal="center"/>
    </xf>
    <xf numFmtId="166" fontId="19" fillId="8" borderId="15" applyAlignment="1" pivotButton="0" quotePrefix="0" xfId="0">
      <alignment horizontal="center"/>
    </xf>
    <xf numFmtId="1" fontId="26" fillId="0" borderId="15" applyAlignment="1" pivotButton="0" quotePrefix="0" xfId="0">
      <alignment horizontal="center"/>
    </xf>
    <xf numFmtId="0" fontId="40" fillId="5" borderId="15" applyAlignment="1" pivotButton="0" quotePrefix="0" xfId="0">
      <alignment horizontal="center"/>
    </xf>
    <xf numFmtId="1" fontId="40" fillId="5" borderId="15" applyAlignment="1" pivotButton="0" quotePrefix="0" xfId="0">
      <alignment horizontal="center"/>
    </xf>
    <xf numFmtId="0" fontId="43" fillId="4" borderId="2" applyAlignment="1" pivotButton="0" quotePrefix="0" xfId="0">
      <alignment horizontal="center"/>
    </xf>
    <xf numFmtId="0" fontId="26" fillId="0" borderId="0" pivotButton="0" quotePrefix="0" xfId="0"/>
    <xf numFmtId="166" fontId="19" fillId="5" borderId="18" applyAlignment="1" pivotButton="0" quotePrefix="0" xfId="0">
      <alignment horizontal="center"/>
    </xf>
    <xf numFmtId="0" fontId="26" fillId="0" borderId="15" pivotButton="0" quotePrefix="0" xfId="0"/>
    <xf numFmtId="166" fontId="38" fillId="5" borderId="15" applyAlignment="1" pivotButton="0" quotePrefix="0" xfId="0">
      <alignment horizontal="center"/>
    </xf>
    <xf numFmtId="0" fontId="26" fillId="0" borderId="24" applyAlignment="1" pivotButton="0" quotePrefix="0" xfId="0">
      <alignment horizontal="center"/>
    </xf>
    <xf numFmtId="0" fontId="26" fillId="0" borderId="21" pivotButton="0" quotePrefix="0" xfId="0"/>
    <xf numFmtId="166" fontId="19" fillId="5" borderId="21" applyAlignment="1" pivotButton="0" quotePrefix="0" xfId="0">
      <alignment horizontal="center"/>
    </xf>
    <xf numFmtId="0" fontId="26" fillId="0" borderId="27" applyAlignment="1" pivotButton="0" quotePrefix="0" xfId="0">
      <alignment horizontal="center"/>
    </xf>
    <xf numFmtId="0" fontId="26" fillId="0" borderId="25" pivotButton="0" quotePrefix="0" xfId="0"/>
    <xf numFmtId="166" fontId="26" fillId="0" borderId="15" applyAlignment="1" pivotButton="0" quotePrefix="0" xfId="0">
      <alignment horizontal="center"/>
    </xf>
    <xf numFmtId="0" fontId="19" fillId="5" borderId="21" applyAlignment="1" pivotButton="0" quotePrefix="0" xfId="0">
      <alignment horizontal="center"/>
    </xf>
    <xf numFmtId="165" fontId="19" fillId="5" borderId="21" applyAlignment="1" pivotButton="0" quotePrefix="0" xfId="0">
      <alignment horizontal="right"/>
    </xf>
    <xf numFmtId="1" fontId="19" fillId="5" borderId="21" applyAlignment="1" pivotButton="0" quotePrefix="0" xfId="0">
      <alignment horizontal="center"/>
    </xf>
    <xf numFmtId="166" fontId="44" fillId="4" borderId="2" applyAlignment="1" pivotButton="0" quotePrefix="0" xfId="0">
      <alignment horizontal="center"/>
    </xf>
    <xf numFmtId="166" fontId="44" fillId="4" borderId="7" applyAlignment="1" pivotButton="0" quotePrefix="0" xfId="0">
      <alignment horizontal="center"/>
    </xf>
    <xf numFmtId="166" fontId="44" fillId="4" borderId="15" applyAlignment="1" pivotButton="0" quotePrefix="0" xfId="0">
      <alignment horizontal="center"/>
    </xf>
    <xf numFmtId="166" fontId="40" fillId="5" borderId="22" applyAlignment="1" pivotButton="0" quotePrefix="0" xfId="0">
      <alignment horizontal="center"/>
    </xf>
    <xf numFmtId="166" fontId="38" fillId="5" borderId="22" applyAlignment="1" pivotButton="0" quotePrefix="0" xfId="0">
      <alignment horizontal="center"/>
    </xf>
    <xf numFmtId="0" fontId="43" fillId="4" borderId="10" applyAlignment="1" pivotButton="0" quotePrefix="0" xfId="0">
      <alignment horizontal="center"/>
    </xf>
    <xf numFmtId="0" fontId="19" fillId="0" borderId="19" applyAlignment="1" pivotButton="0" quotePrefix="0" xfId="0">
      <alignment horizontal="center"/>
    </xf>
    <xf numFmtId="0" fontId="19" fillId="8" borderId="17" applyAlignment="1" pivotButton="0" quotePrefix="0" xfId="0">
      <alignment horizontal="center"/>
    </xf>
    <xf numFmtId="166" fontId="11" fillId="5" borderId="12" applyAlignment="1" pivotButton="0" quotePrefix="0" xfId="0">
      <alignment horizontal="center"/>
    </xf>
    <xf numFmtId="0" fontId="11" fillId="5" borderId="14" applyAlignment="1" pivotButton="0" quotePrefix="0" xfId="0">
      <alignment horizontal="center"/>
    </xf>
    <xf numFmtId="1" fontId="13" fillId="0" borderId="15" applyAlignment="1" pivotButton="0" quotePrefix="0" xfId="0">
      <alignment horizontal="center"/>
    </xf>
    <xf numFmtId="0" fontId="11" fillId="8" borderId="9" applyAlignment="1" pivotButton="0" quotePrefix="0" xfId="0">
      <alignment horizontal="center"/>
    </xf>
    <xf numFmtId="166" fontId="11" fillId="8" borderId="15" applyAlignment="1" pivotButton="0" quotePrefix="0" xfId="0">
      <alignment horizontal="center"/>
    </xf>
    <xf numFmtId="0" fontId="11" fillId="0" borderId="11" applyAlignment="1" pivotButton="0" quotePrefix="0" xfId="0">
      <alignment horizontal="center"/>
    </xf>
    <xf numFmtId="166" fontId="40" fillId="5" borderId="12" applyAlignment="1" pivotButton="0" quotePrefix="0" xfId="0">
      <alignment horizontal="center"/>
    </xf>
    <xf numFmtId="0" fontId="19" fillId="5" borderId="25" applyAlignment="1" pivotButton="0" quotePrefix="0" xfId="0">
      <alignment horizontal="center"/>
    </xf>
    <xf numFmtId="165" fontId="19" fillId="5" borderId="25" applyAlignment="1" pivotButton="0" quotePrefix="0" xfId="0">
      <alignment horizontal="right"/>
    </xf>
    <xf numFmtId="1" fontId="19" fillId="5" borderId="25" applyAlignment="1" pivotButton="0" quotePrefix="0" xfId="0">
      <alignment horizontal="center"/>
    </xf>
    <xf numFmtId="0" fontId="19" fillId="5" borderId="18" applyAlignment="1" pivotButton="0" quotePrefix="0" xfId="0">
      <alignment horizontal="center"/>
    </xf>
    <xf numFmtId="165" fontId="26" fillId="0" borderId="0" applyAlignment="1" pivotButton="0" quotePrefix="0" xfId="0">
      <alignment horizontal="right"/>
    </xf>
    <xf numFmtId="165" fontId="26" fillId="0" borderId="0" applyAlignment="1" pivotButton="0" quotePrefix="0" xfId="0">
      <alignment horizontal="center"/>
    </xf>
    <xf numFmtId="165" fontId="40" fillId="5" borderId="2" applyAlignment="1" pivotButton="0" quotePrefix="0" xfId="0">
      <alignment horizontal="right"/>
    </xf>
    <xf numFmtId="0" fontId="13" fillId="5" borderId="22" applyAlignment="1" pivotButton="0" quotePrefix="0" xfId="0">
      <alignment horizontal="center"/>
    </xf>
    <xf numFmtId="166" fontId="11" fillId="5" borderId="30" applyAlignment="1" pivotButton="0" quotePrefix="0" xfId="0">
      <alignment horizontal="center"/>
    </xf>
    <xf numFmtId="166" fontId="11" fillId="5" borderId="24" applyAlignment="1" pivotButton="0" quotePrefix="0" xfId="0">
      <alignment horizontal="center"/>
    </xf>
    <xf numFmtId="0" fontId="11" fillId="5" borderId="23" applyAlignment="1" pivotButton="0" quotePrefix="0" xfId="0">
      <alignment horizontal="center"/>
    </xf>
    <xf numFmtId="166" fontId="11" fillId="5" borderId="13" applyAlignment="1" pivotButton="0" quotePrefix="0" xfId="0">
      <alignment horizontal="center"/>
    </xf>
    <xf numFmtId="0" fontId="13" fillId="7" borderId="15" applyAlignment="1" pivotButton="0" quotePrefix="0" xfId="0">
      <alignment horizontal="center"/>
    </xf>
    <xf numFmtId="0" fontId="40" fillId="5" borderId="18" applyAlignment="1" pivotButton="0" quotePrefix="0" xfId="0">
      <alignment horizontal="center"/>
    </xf>
    <xf numFmtId="0" fontId="13" fillId="7" borderId="9" applyAlignment="1" pivotButton="0" quotePrefix="0" xfId="0">
      <alignment horizontal="center"/>
    </xf>
    <xf numFmtId="165" fontId="11" fillId="5" borderId="6" applyAlignment="1" pivotButton="0" quotePrefix="0" xfId="0">
      <alignment horizontal="right"/>
    </xf>
    <xf numFmtId="1" fontId="11" fillId="5" borderId="6" applyAlignment="1" pivotButton="0" quotePrefix="0" xfId="0">
      <alignment horizontal="center"/>
    </xf>
    <xf numFmtId="166" fontId="40" fillId="5" borderId="6" applyAlignment="1" pivotButton="0" quotePrefix="0" xfId="0">
      <alignment horizontal="center"/>
    </xf>
    <xf numFmtId="0" fontId="13" fillId="7" borderId="4" applyAlignment="1" pivotButton="0" quotePrefix="0" xfId="0">
      <alignment horizontal="center"/>
    </xf>
    <xf numFmtId="0" fontId="13" fillId="5" borderId="27" applyAlignment="1" pivotButton="0" quotePrefix="0" xfId="0">
      <alignment horizontal="center"/>
    </xf>
    <xf numFmtId="166" fontId="40" fillId="5" borderId="21" applyAlignment="1" pivotButton="0" quotePrefix="0" xfId="0">
      <alignment horizontal="center"/>
    </xf>
    <xf numFmtId="0" fontId="11" fillId="0" borderId="24" applyAlignment="1" pivotButton="0" quotePrefix="0" xfId="0">
      <alignment horizontal="center"/>
    </xf>
    <xf numFmtId="0" fontId="19" fillId="9" borderId="15" applyAlignment="1" pivotButton="0" quotePrefix="0" xfId="0">
      <alignment horizontal="center"/>
    </xf>
    <xf numFmtId="0" fontId="11" fillId="0" borderId="19" applyAlignment="1" pivotButton="0" quotePrefix="0" xfId="0">
      <alignment horizontal="center"/>
    </xf>
    <xf numFmtId="1" fontId="19" fillId="5" borderId="9" applyAlignment="1" pivotButton="0" quotePrefix="0" xfId="0">
      <alignment horizontal="center"/>
    </xf>
    <xf numFmtId="0" fontId="26" fillId="8" borderId="15" applyAlignment="1" pivotButton="0" quotePrefix="0" xfId="0">
      <alignment horizontal="center"/>
    </xf>
    <xf numFmtId="0" fontId="38" fillId="0" borderId="0" applyAlignment="1" pivotButton="0" quotePrefix="0" xfId="0">
      <alignment horizontal="center" vertical="center"/>
    </xf>
    <xf numFmtId="1" fontId="38" fillId="5" borderId="9" applyAlignment="1" pivotButton="0" quotePrefix="0" xfId="0">
      <alignment horizontal="center"/>
    </xf>
    <xf numFmtId="0" fontId="38" fillId="5" borderId="9" applyAlignment="1" pivotButton="0" quotePrefix="0" xfId="0">
      <alignment horizontal="center"/>
    </xf>
    <xf numFmtId="166" fontId="19" fillId="9" borderId="22" applyAlignment="1" pivotButton="0" quotePrefix="0" xfId="0">
      <alignment horizontal="center"/>
    </xf>
    <xf numFmtId="166" fontId="11" fillId="8" borderId="22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45" fillId="0" borderId="0" pivotButton="0" quotePrefix="0" xfId="0"/>
    <xf numFmtId="0" fontId="35" fillId="3" borderId="0" pivotButton="0" quotePrefix="0" xfId="0"/>
    <xf numFmtId="0" fontId="46" fillId="10" borderId="0" applyAlignment="1" pivotButton="0" quotePrefix="0" xfId="0">
      <alignment horizontal="left" vertical="center" indent="1"/>
    </xf>
    <xf numFmtId="0" fontId="51" fillId="0" borderId="0" pivotButton="0" quotePrefix="0" xfId="0"/>
    <xf numFmtId="0" fontId="47" fillId="11" borderId="0" applyAlignment="1" pivotButton="0" quotePrefix="0" xfId="0">
      <alignment horizontal="left" vertical="center" indent="1"/>
    </xf>
    <xf numFmtId="0" fontId="52" fillId="10" borderId="0" pivotButton="0" quotePrefix="0" xfId="0"/>
    <xf numFmtId="0" fontId="48" fillId="12" borderId="0" applyAlignment="1" pivotButton="0" quotePrefix="0" xfId="0">
      <alignment horizontal="center" vertical="center" wrapText="1"/>
    </xf>
    <xf numFmtId="173" fontId="0" fillId="0" borderId="0" pivotButton="0" quotePrefix="0" xfId="0"/>
    <xf numFmtId="3" fontId="49" fillId="12" borderId="0" applyAlignment="1" pivotButton="0" quotePrefix="0" xfId="0">
      <alignment horizontal="center" vertical="center"/>
    </xf>
    <xf numFmtId="173" fontId="49" fillId="12" borderId="0" applyAlignment="1" pivotButton="0" quotePrefix="0" xfId="0">
      <alignment horizontal="center" vertical="center"/>
    </xf>
    <xf numFmtId="174" fontId="49" fillId="12" borderId="0" applyAlignment="1" pivotButton="0" quotePrefix="0" xfId="0">
      <alignment horizontal="center" vertical="center"/>
    </xf>
    <xf numFmtId="175" fontId="49" fillId="12" borderId="0" applyAlignment="1" pivotButton="0" quotePrefix="0" xfId="0">
      <alignment horizontal="center" vertical="center"/>
    </xf>
    <xf numFmtId="0" fontId="50" fillId="12" borderId="0" applyAlignment="1" pivotButton="0" quotePrefix="0" xfId="0">
      <alignment horizontal="center" vertical="center" wrapText="1"/>
    </xf>
    <xf numFmtId="0" fontId="53" fillId="0" borderId="0" applyAlignment="1" pivotButton="0" quotePrefix="0" xfId="0">
      <alignment horizontal="left" vertical="center" indent="1"/>
    </xf>
    <xf numFmtId="0" fontId="54" fillId="5" borderId="0" applyAlignment="1" pivotButton="0" quotePrefix="0" xfId="0">
      <alignment horizontal="center"/>
    </xf>
    <xf numFmtId="0" fontId="23" fillId="5" borderId="0" applyAlignment="1" pivotButton="0" quotePrefix="0" xfId="0">
      <alignment horizontal="center"/>
    </xf>
    <xf numFmtId="0" fontId="55" fillId="5" borderId="0" applyAlignment="1" pivotButton="0" quotePrefix="0" xfId="0">
      <alignment horizontal="center"/>
    </xf>
  </cellXfs>
  <cellStyles count="1">
    <cellStyle name="Normal" xfId="0" builtinId="0"/>
  </cellStyles>
  <dxfs count="51"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19" formatCode="dd/mm/yyyy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165" formatCode="_-[$R$-416]\ * #,##0.00_-;\-[$R$-416]\ * #,##0.00_-;_-[$R$-416]\ * \-??_-;_-@_-"/>
      <alignment horizontal="center" vertical="bottom"/>
    </dxf>
    <dxf>
      <font>
        <color rgb="FFFF0000"/>
      </font>
      <numFmt numFmtId="165" formatCode="_-[$R$-416]\ * #,##0.00_-;\-[$R$-416]\ * #,##0.00_-;_-[$R$-416]\ * \-??_-;_-@_-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ont>
        <name val="Aptos Narrow"/>
        <charset val="1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FFFFCC"/>
          <bgColor theme="0"/>
        </patternFill>
      </fill>
      <alignment horizontal="center" vertical="bottom" wrapText="1"/>
      <border outline="0">
        <left style="thin">
          <color auto="1"/>
        </left>
        <right/>
        <top style="thin">
          <color auto="1"/>
        </top>
        <bottom/>
      </border>
    </dxf>
    <dxf>
      <font>
        <name val="Aptos Narrow"/>
        <charset val="1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FFFFCC"/>
          <bgColor theme="0"/>
        </patternFill>
      </fill>
      <alignment horizontal="center" vertical="bottom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Aptos Narrow"/>
        <charset val="1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66" formatCode="dd/mm/yy;@"/>
      <fill>
        <patternFill patternType="solid">
          <fgColor rgb="FFFFFFCC"/>
          <bgColor theme="0"/>
        </patternFill>
      </fill>
      <alignment horizontal="center" vertical="bottom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Aptos Narrow"/>
        <charset val="1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9" formatCode="dd/mm/yyyy"/>
      <fill>
        <patternFill patternType="solid">
          <fgColor rgb="FFFFFFCC"/>
          <bgColor theme="0"/>
        </patternFill>
      </fill>
      <alignment horizontal="center" vertical="bottom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Aptos Narrow"/>
        <charset val="1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9" formatCode="dd/mm/yyyy"/>
      <fill>
        <patternFill patternType="solid">
          <fgColor rgb="FFFFFFCC"/>
          <bgColor theme="0"/>
        </patternFill>
      </fill>
      <alignment horizontal="center" vertical="bottom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Aptos Narrow"/>
        <charset val="1"/>
        <strike val="0"/>
        <outline val="0"/>
        <shadow val="0"/>
        <condense val="0"/>
        <color rgb="FFFF0000"/>
        <extend val="0"/>
        <sz val="11"/>
        <vertAlign val="baseline"/>
      </font>
      <numFmt numFmtId="19" formatCode="dd/mm/yyyy"/>
      <fill>
        <patternFill patternType="solid">
          <fgColor rgb="FFFFFFCC"/>
          <bgColor theme="0"/>
        </patternFill>
      </fill>
      <alignment horizontal="center" vertical="bottom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Aptos Narrow"/>
        <charset val="1"/>
        <strike val="0"/>
        <outline val="0"/>
        <shadow val="0"/>
        <condense val="0"/>
        <color rgb="FFFF0000"/>
        <extend val="0"/>
        <sz val="11"/>
        <vertAlign val="baseline"/>
      </font>
      <fill>
        <patternFill patternType="solid">
          <fgColor rgb="FFFFFFCC"/>
          <bgColor theme="0"/>
        </patternFill>
      </fill>
      <alignment horizontal="center" vertical="bottom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Aptos Narrow"/>
        <charset val="1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 patternType="solid">
          <fgColor rgb="FFFFFFCC"/>
          <bgColor theme="0"/>
        </patternFill>
      </fill>
      <border outline="0">
        <left/>
        <right style="thin">
          <color auto="1"/>
        </right>
        <top style="thin">
          <color auto="1"/>
        </top>
        <bottom/>
      </border>
    </dxf>
    <dxf>
      <font>
        <name val="Aptos Narrow"/>
        <charset val="1"/>
        <strike val="0"/>
        <outline val="0"/>
        <shadow val="0"/>
        <condense val="0"/>
        <color rgb="FFFF0000"/>
        <extend val="0"/>
        <sz val="11"/>
        <vertAlign val="baseline"/>
      </font>
      <fill>
        <patternFill patternType="solid">
          <fgColor rgb="FFFFFFCC"/>
          <bgColor theme="0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Aptos Narrow"/>
        <charset val="1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9" formatCode="dd/mm/yyyy"/>
      <fill>
        <patternFill patternType="solid">
          <fgColor rgb="FFFFFFCC"/>
          <bgColor theme="0"/>
        </patternFill>
      </fill>
      <border outline="0">
        <left style="thin">
          <color auto="1"/>
        </left>
        <right/>
        <top style="thin">
          <color auto="1"/>
        </top>
        <bottom/>
      </border>
    </dxf>
    <dxf>
      <font>
        <name val="Aptos Narrow"/>
        <charset val="1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9" formatCode="dd/mm/yyyy"/>
      <fill>
        <patternFill patternType="solid">
          <fgColor rgb="FFFFFFCC"/>
          <bgColor theme="0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Aptos Narrow"/>
        <charset val="1"/>
        <strike val="0"/>
        <outline val="0"/>
        <shadow val="0"/>
        <condense val="0"/>
        <color rgb="FFFF0000"/>
        <extend val="0"/>
        <sz val="11"/>
        <vertAlign val="baseline"/>
      </font>
      <fill>
        <patternFill patternType="solid">
          <fgColor rgb="FFFFFFCC"/>
          <bgColor theme="0"/>
        </patternFill>
      </fill>
      <alignment horizontal="center" vertical="bottom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Aptos Narrow"/>
        <charset val="1"/>
        <strike val="0"/>
        <outline val="0"/>
        <shadow val="0"/>
        <condense val="0"/>
        <color rgb="FFFF0000"/>
        <extend val="0"/>
        <sz val="11"/>
        <vertAlign val="baseline"/>
      </font>
      <fill>
        <patternFill patternType="solid">
          <fgColor rgb="FFFFFFCC"/>
          <bgColor theme="0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Aptos Narrow"/>
        <charset val="1"/>
        <strike val="0"/>
        <outline val="0"/>
        <shadow val="0"/>
        <condense val="0"/>
        <color rgb="FFFF0000"/>
        <extend val="0"/>
        <sz val="11"/>
        <vertAlign val="baseline"/>
      </font>
      <fill>
        <patternFill patternType="solid">
          <fgColor rgb="FFFFFFCC"/>
          <bgColor theme="0"/>
        </patternFill>
      </fill>
      <alignment horizontal="center" vertical="bottom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Aptos Narrow"/>
        <charset val="1"/>
        <strike val="0"/>
        <outline val="0"/>
        <shadow val="0"/>
        <condense val="0"/>
        <color rgb="FFFF0000"/>
        <extend val="0"/>
        <sz val="11"/>
        <vertAlign val="baseline"/>
      </font>
      <fill>
        <patternFill patternType="solid">
          <fgColor rgb="FFFFFFCC"/>
          <bgColor theme="0"/>
        </patternFill>
      </fill>
      <alignment horizontal="center" vertical="bottom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Aptos Narrow"/>
        <charset val="1"/>
        <family val="2"/>
        <strike val="0"/>
        <outline val="0"/>
        <shadow val="0"/>
        <condense val="0"/>
        <color rgb="FFFF0000"/>
        <extend val="0"/>
        <sz val="11"/>
        <vertAlign val="baseline"/>
      </font>
      <fill>
        <patternFill patternType="solid">
          <fgColor rgb="FFFFFFCC"/>
          <bgColor theme="0"/>
        </patternFill>
      </fill>
      <alignment horizontal="center" vertical="bottom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solid">
          <fgColor rgb="FFFFFFCC"/>
          <bgColor theme="0"/>
        </patternFill>
      </fill>
      <alignment horizontal="center" vertical="bottom"/>
    </dxf>
    <dxf>
      <font>
        <name val="Aptos Narrow"/>
        <charset val="1"/>
        <strike val="0"/>
        <outline val="0"/>
        <shadow val="0"/>
        <condense val="0"/>
        <color rgb="FFFF0000"/>
        <extend val="0"/>
        <sz val="11"/>
        <vertAlign val="baseline"/>
      </font>
      <fill>
        <patternFill patternType="solid">
          <fgColor rgb="FFFFFFCC"/>
          <bgColor theme="0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Aptos Narrow"/>
        <charset val="1"/>
        <family val="2"/>
        <strike val="0"/>
        <outline val="0"/>
        <shadow val="0"/>
        <condense val="0"/>
        <color rgb="FFFF0000"/>
        <extend val="0"/>
        <sz val="11"/>
        <vertAlign val="baseline"/>
      </font>
      <numFmt numFmtId="165" formatCode="_-[$R$-416]\ * #,##0.00_-;\-[$R$-416]\ * #,##0.00_-;_-[$R$-416]\ * \-??_-;_-@_-"/>
      <fill>
        <patternFill patternType="solid">
          <fgColor rgb="FFFFFFCC"/>
          <bgColor theme="0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Aptos Narrow"/>
        <charset val="1"/>
        <family val="2"/>
        <strike val="0"/>
        <outline val="0"/>
        <shadow val="0"/>
        <condense val="0"/>
        <color rgb="FFFF0000"/>
        <extend val="0"/>
        <sz val="11"/>
        <vertAlign val="baseline"/>
      </font>
      <numFmt numFmtId="165" formatCode="_-[$R$-416]\ * #,##0.00_-;\-[$R$-416]\ * #,##0.00_-;_-[$R$-416]\ * \-??_-;_-@_-"/>
      <fill>
        <patternFill patternType="solid">
          <fgColor rgb="FFFFFFCC"/>
          <bgColor theme="0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Aptos Narrow"/>
        <charset val="1"/>
        <family val="2"/>
        <strike val="0"/>
        <outline val="0"/>
        <shadow val="0"/>
        <condense val="0"/>
        <color rgb="FFFF0000"/>
        <extend val="0"/>
        <sz val="11"/>
        <vertAlign val="baseline"/>
      </font>
      <fill>
        <patternFill patternType="solid">
          <fgColor rgb="FFFFFFCC"/>
          <bgColor theme="0"/>
        </patternFill>
      </fill>
      <alignment horizontal="center" vertical="bottom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Aptos Narrow"/>
        <charset val="1"/>
        <family val="2"/>
        <strike val="0"/>
        <outline val="0"/>
        <shadow val="0"/>
        <condense val="0"/>
        <color rgb="FFFF0000"/>
        <extend val="0"/>
        <sz val="11"/>
        <vertAlign val="baseline"/>
      </font>
      <fill>
        <patternFill patternType="solid">
          <fgColor rgb="FFFFFFCC"/>
          <bgColor theme="0"/>
        </patternFill>
      </fill>
      <alignment horizontal="center" vertical="bottom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Aptos Narrow"/>
        <charset val="1"/>
        <strike val="0"/>
        <outline val="0"/>
        <shadow val="0"/>
        <condense val="0"/>
        <color rgb="FFFF0000"/>
        <extend val="0"/>
        <sz val="11"/>
        <vertAlign val="baseline"/>
      </font>
      <fill>
        <patternFill patternType="solid">
          <fgColor rgb="FFFFFFCC"/>
          <bgColor theme="0"/>
        </patternFill>
      </fill>
      <alignment horizontal="center" vertical="bottom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Aptos Narrow"/>
        <charset val="1"/>
        <family val="2"/>
        <strike val="0"/>
        <outline val="0"/>
        <shadow val="0"/>
        <condense val="0"/>
        <color rgb="FFFF0000"/>
        <extend val="0"/>
        <sz val="11"/>
        <vertAlign val="baseline"/>
      </font>
      <fill>
        <patternFill patternType="solid">
          <fgColor rgb="FFFFFFCC"/>
          <bgColor theme="0"/>
        </patternFill>
      </fill>
      <alignment horizontal="center" vertical="bottom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Aptos Narrow"/>
        <charset val="1"/>
        <family val="2"/>
        <strike val="0"/>
        <outline val="0"/>
        <shadow val="0"/>
        <condense val="0"/>
        <color rgb="FFFF0000"/>
        <extend val="0"/>
        <sz val="11"/>
        <vertAlign val="baseline"/>
      </font>
      <fill>
        <patternFill patternType="solid">
          <fgColor rgb="FFFFFFCC"/>
          <bgColor theme="0"/>
        </patternFill>
      </fill>
      <alignment horizontal="center" vertical="bottom"/>
      <border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Aptos Narrow"/>
        <charset val="1"/>
        <family val="2"/>
        <strike val="0"/>
        <outline val="0"/>
        <shadow val="0"/>
        <condense val="0"/>
        <color rgb="FFFF0000"/>
        <extend val="0"/>
        <sz val="11"/>
        <vertAlign val="baseline"/>
      </font>
      <fill>
        <patternFill patternType="solid">
          <fgColor rgb="FFFFFFCC"/>
          <bgColor theme="0"/>
        </patternFill>
      </fill>
      <alignment horizontal="center" vertical="bottom"/>
      <border outline="0">
        <left/>
        <right style="thin">
          <color auto="1"/>
        </right>
        <top style="thin">
          <color auto="1"/>
        </top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BFBFBF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Reembolso por motivo (R$) - acumulado 2026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'Painel de Indicadores'!S3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'Painel de Indicadores'!$R$4:$R$6</f>
            </numRef>
          </cat>
          <val>
            <numRef>
              <f>'Painel de Indicadores'!$S$4:$S$6</f>
            </numRef>
          </val>
        </ser>
        <dLbls>
          <numFmt formatCode="&quot;R$&quot; #,##0"/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Valor pago por segmento - acumulado 2026</a:t>
            </a:r>
          </a:p>
        </rich>
      </tx>
    </title>
    <plotArea>
      <doughnutChart>
        <varyColors val="1"/>
        <ser>
          <idx val="0"/>
          <order val="0"/>
          <tx>
            <strRef>
              <f>'Painel de Indicadores'!S9</f>
            </strRef>
          </tx>
          <spPr>
            <a:ln xmlns:a="http://schemas.openxmlformats.org/drawingml/2006/main">
              <a:prstDash val="solid"/>
            </a:ln>
          </spPr>
          <cat>
            <numRef>
              <f>'Painel de Indicadores'!$R$10:$R$13</f>
            </numRef>
          </cat>
          <val>
            <numRef>
              <f>'Painel de Indicadores'!$S$10:$S$13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ASR paga por mês (2026)</a:t>
            </a:r>
          </a:p>
        </rich>
      </tx>
    </title>
    <plotArea>
      <lineChart>
        <grouping val="standard"/>
        <ser>
          <idx val="0"/>
          <order val="0"/>
          <tx>
            <strRef>
              <f>'Painel de Indicadores'!S16</f>
            </strRef>
          </tx>
          <spPr>
            <a:ln xmlns:a="http://schemas.openxmlformats.org/drawingml/2006/main" w="250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'Painel de Indicadores'!$R$17:$R$25</f>
            </numRef>
          </cat>
          <val>
            <numRef>
              <f>'Painel de Indicadores'!$S$17:$S$25</f>
            </numRef>
          </val>
          <smooth val="0"/>
        </ser>
        <dLbls>
          <showLegendKey val="0"/>
          <showVal val="1"/>
          <showCatName val="0"/>
          <showSerName val="0"/>
          <showPercent val="0"/>
        </dLbls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ASR dentro x fora do prazo contratual, por mês (2026)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'Painel de Indicadores'!S28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'Painel de Indicadores'!$R$29:$R$37</f>
            </numRef>
          </cat>
          <val>
            <numRef>
              <f>'Painel de Indicadores'!$S$29:$S$37</f>
            </numRef>
          </val>
        </ser>
        <ser>
          <idx val="1"/>
          <order val="1"/>
          <tx>
            <strRef>
              <f>'Painel de Indicadores'!T28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'Painel de Indicadores'!$R$29:$R$37</f>
            </numRef>
          </cat>
          <val>
            <numRef>
              <f>'Painel de Indicadores'!$T$29:$T$37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Unknown Author</author>
  </authors>
  <commentList>
    <comment ref="H175" authorId="0" shapeId="0">
      <text>
        <t>Valor com formato inválido: "163,,40" (vírgula duplicada). Corrija para o número correto (provavelmente 163,40) para que entre nos totais da aba Indicadores.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25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ela13" displayName="Tabela13" ref="A1:Z173" headerRowCount="1" totalsRowCount="1">
  <autoFilter ref="A1:Z172"/>
  <tableColumns count="26">
    <tableColumn id="1" name="CANAL" totalsRowDxfId="50"/>
    <tableColumn id="2" name="N° SOLICITAÇÃO " totalsRowDxfId="49"/>
    <tableColumn id="3" name="CÓD. EMPRESA" totalsRowDxfId="48"/>
    <tableColumn id="4" name="EMPRESA" totalsRowDxfId="47"/>
    <tableColumn id="5" name="CPF TITULAR" totalsRowDxfId="46"/>
    <tableColumn id="6" name="COD. DO BENEFICIÁRIO" totalsRowDxfId="45"/>
    <tableColumn id="7" name="VALOR SOLICITADO" totalsRowFunction="custom" totalsRowDxfId="44">
      <totalsRowFormula>SUM(G2:G172)</totalsRowFormula>
    </tableColumn>
    <tableColumn id="8" name="VALOR PAGO" totalsRowFunction="custom" totalsRowDxfId="43">
      <totalsRowFormula>SUM(H2:H172)</totalsRowFormula>
    </tableColumn>
    <tableColumn id="9" name="MOTIVO" totalsRowDxfId="42"/>
    <tableColumn id="10" name="CPF/CNPJ DENTISTA " totalsRowDxfId="41"/>
    <tableColumn id="11" name="NOME PRESTADOR DE SERVIÇO" totalsRowDxfId="40"/>
    <tableColumn id="12" name="CIDADE PRESTADOR" totalsRowDxfId="39"/>
    <tableColumn id="13" name="UF PRESTADOR" totalsRowDxfId="38"/>
    <tableColumn id="14" name="AUDITOR" totalsRowDxfId="37"/>
    <tableColumn id="15" name="ASTREIN" totalsRowDxfId="36"/>
    <tableColumn id="16" name="DT SOLICITAÇÃO ASTREIN" totalsRowDxfId="35"/>
    <tableColumn id="17" name="DT LIBERAÇÃO ASTREIN" totalsRowDxfId="34"/>
    <tableColumn id="18" name="STATUS DA SOLICITAÇÃO" totalsRowDxfId="33"/>
    <tableColumn id="19" name="PROCESSO" totalsRowDxfId="32"/>
    <tableColumn id="20" name="PRAZO CONTRATUAL" totalsRowDxfId="31"/>
    <tableColumn id="21" name="DT AUDITORIA" totalsRowDxfId="30"/>
    <tableColumn id="22" name="DT APROVAÇÃO" totalsRowDxfId="29"/>
    <tableColumn id="23" name="DT PRAZO CONTRATUAL" totalsRowDxfId="28"/>
    <tableColumn id="24" name="DATA DE PAGAMENTO SAP" totalsRowDxfId="27"/>
    <tableColumn id="25" name="PRAZO ATENDIDO" totalsRowDxfId="26"/>
    <tableColumn id="26" name="OBS" totalsRowDxfId="2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ela1" displayName="Tabela1" ref="A1:Z197" headerRowCount="1" totalsRowCount="1">
  <autoFilter ref="A1:Z196"/>
  <tableColumns count="26">
    <tableColumn id="1" name="CANAL" totalsRowDxfId="24"/>
    <tableColumn id="2" name="N° SOLICITAÇÃO " totalsRowDxfId="23"/>
    <tableColumn id="3" name="CÓD. EMPRESA" totalsRowDxfId="22"/>
    <tableColumn id="4" name="EMPRESA" totalsRowDxfId="21"/>
    <tableColumn id="5" name="CPF TITULAR" totalsRowDxfId="20"/>
    <tableColumn id="6" name="COD. DO BENEFICIÁRIO" totalsRowDxfId="19"/>
    <tableColumn id="7" name="VALOR SOLICITADO" totalsRowFunction="custom" totalsRowDxfId="18">
      <totalsRowFormula>SUM(G2:G196)</totalsRowFormula>
    </tableColumn>
    <tableColumn id="8" name="VALOR PAGO" totalsRowDxfId="17"/>
    <tableColumn id="9" name="MOTIVO" totalsRowDxfId="16"/>
    <tableColumn id="10" name="CPF/CNPJ DENTISTA " totalsRowDxfId="15"/>
    <tableColumn id="11" name="NOME PRESTADOR DE SERVIÇO" totalsRowDxfId="14"/>
    <tableColumn id="12" name="CIDADE PRESTADOR" totalsRowDxfId="13"/>
    <tableColumn id="13" name="UF PRESTADOR" totalsRowDxfId="12"/>
    <tableColumn id="14" name="AUDITOR"/>
    <tableColumn id="15" name="ASTREIN" totalsRowDxfId="11"/>
    <tableColumn id="16" name="DT SOLICITAÇÃO ASTREIN" totalsRowDxfId="10"/>
    <tableColumn id="17" name="DT LIBERAÇÃO ASTREIN" totalsRowDxfId="9"/>
    <tableColumn id="18" name="STATUS DA SOLICITAÇÃO" totalsRowDxfId="8"/>
    <tableColumn id="19" name="PROCESSO" totalsRowDxfId="7"/>
    <tableColumn id="20" name="PRAZO CONTRATUAL" totalsRowDxfId="6"/>
    <tableColumn id="21" name="DT AUDITORIA" totalsRowDxfId="5"/>
    <tableColumn id="22" name="DT APROVAÇÃO" totalsRowDxfId="4"/>
    <tableColumn id="23" name="DT PRAZO CONTRATUAL" totalsRowDxfId="3"/>
    <tableColumn id="24" name="DATA DE PAGAMENTO SAP" totalsRowDxfId="2"/>
    <tableColumn id="25" name="PRAZO ATENDIDO" totalsRowDxfId="1"/>
    <tableColumn id="26" name="OBS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zoomScaleNormal="100" workbookViewId="0">
      <selection activeCell="A1" sqref="A1:F1"/>
    </sheetView>
  </sheetViews>
  <sheetFormatPr baseColWidth="8" defaultColWidth="8.7109375" defaultRowHeight="15"/>
  <cols>
    <col width="100" customWidth="1" min="1" max="1"/>
    <col width="8" customWidth="1" min="2" max="8"/>
  </cols>
  <sheetData>
    <row r="1" ht="17.25" customHeight="1">
      <c r="A1" s="476" t="inlineStr">
        <is>
          <t>LEGENDA E METODOLOGIA — Aba "Indicadores"</t>
        </is>
      </c>
    </row>
    <row r="3" ht="15" customHeight="1">
      <c r="A3" s="477" t="inlineStr">
        <is>
          <t>Esta aba explica como cada número da aba "Indicadores" é calculado e quais critérios foram usados, para que você possa auditar e ajustar quando precisar.</t>
        </is>
      </c>
    </row>
    <row r="5" ht="15" customHeight="1">
      <c r="A5" s="2" t="inlineStr">
        <is>
          <t>Como funciona</t>
        </is>
      </c>
    </row>
    <row r="6" ht="15" customHeight="1">
      <c r="A6" s="477" t="inlineStr">
        <is>
          <t>Todos os valores da aba "Indicadores" são fórmulas que buscam direto nas abas mensais (Janeiro 2026, Fevereiro 2026, etc.). Não digite números à mão nessa aba — se digitar, a fórmula é perdida.</t>
        </is>
      </c>
    </row>
    <row r="7" ht="15" customHeight="1">
      <c r="A7" s="477" t="inlineStr">
        <is>
          <t>Quando você criar a aba de um novo mês (ex: "Setembro 2026"), copie a fórmula de um mês já pronto (ex: coluna I, referente a Agosto) para a coluna do novo mês e troque o nome da aba dentro da fórmula.</t>
        </is>
      </c>
    </row>
    <row r="8" ht="15" customHeight="1">
      <c r="A8" s="477" t="inlineStr">
        <is>
          <t>Todas as fórmulas ignoram maiúsculas/minúsculas e espaços extras no início/fim do texto (TRIM/UPPER), para não quebrar por causa de digitação diferente.</t>
        </is>
      </c>
    </row>
    <row r="10" ht="15" customHeight="1">
      <c r="A10" s="2" t="inlineStr">
        <is>
          <t>Indicadores excluídos a pedido do usuário</t>
        </is>
      </c>
    </row>
    <row r="11" ht="15" customHeight="1">
      <c r="A11" s="477" t="inlineStr">
        <is>
          <t>"ASR irregular", "ASR negada" e "Total de protocolos SAC" NÃO foram incluídos, pois você indicou que não são calculados a partir desta base.</t>
        </is>
      </c>
    </row>
    <row r="13" ht="15" customHeight="1">
      <c r="A13" s="2" t="inlineStr">
        <is>
          <t>Critério de cada indicador</t>
        </is>
      </c>
    </row>
    <row r="14" ht="15" customHeight="1">
      <c r="A14" s="477" t="inlineStr">
        <is>
          <t>QUANTIDADE DE ASR PAGA (recebida): conta o número de linhas com "N° Solicitação" preenchido em cada mês.</t>
        </is>
      </c>
    </row>
    <row r="15" ht="15" customHeight="1">
      <c r="A15" s="477" t="inlineStr">
        <is>
          <t>VALOR DE REEMBOLSO SOLICITADO / PAGO: soma as colunas "VALOR SOLICITADO" / "VALOR PAGO", apenas nas linhas com "N° Solicitação" preenchido (algumas abas mensais têm uma linha de subtotal solta, sem número de solicitação — essa linha é ignorada de propósito).</t>
        </is>
      </c>
    </row>
    <row r="16" ht="15" customHeight="1">
      <c r="A16" s="477" t="inlineStr">
        <is>
          <t>BENEFICIÁRIOS COM REEMBOLSOS PAGOS: conta valores únicos (não vazios) da coluna "COD. DO BENEFICIÁRIO".</t>
        </is>
      </c>
    </row>
    <row r="17" ht="15" customHeight="1">
      <c r="A17" s="477" t="inlineStr">
        <is>
          <t>SANTANDER R$ PAGO: soma "VALOR PAGO" das linhas cujo "CÓD. EMPRESA" está na lista da aba "Códigos Santander (ref)" — 74 códigos, extraídos do arquivo "CONTRATO_ATIVOS" que você enviou (contratos com EMPRESA UTILIZAÇÃO = 1RUGW, grupo Santander).</t>
        </is>
      </c>
    </row>
    <row r="18" ht="15" customHeight="1">
      <c r="A18" s="477" t="inlineStr">
        <is>
          <t>ITAÚ R$ PAGO: soma "VALOR PAGO" das linhas cuja coluna "EMPRESA" contém o texto "ITAU" (cobre todas as variações encontradas nos dados).</t>
        </is>
      </c>
    </row>
    <row r="19" ht="15" customHeight="1">
      <c r="A19" s="477" t="inlineStr">
        <is>
          <t>PREMIUM FREE R$: soma "VALOR PAGO" das linhas em que a coluna "EMPRESA" contém "INDIVIDUAL" (ignorando espaços — cobre também "I N D I V I D U A L" espaçado) E a coluna "MOTIVO" é exatamente "CONTRATUAL". Critério confirmado por você.</t>
        </is>
      </c>
    </row>
    <row r="20" ht="15" customHeight="1">
      <c r="A20" s="477" t="inlineStr">
        <is>
          <t>ASRs DENTRO / FORA DO PRAZO CONTRATUAL: conta "SIM" / "NÃO" na coluna "PRAZO ATENDIDO" (nas abas de Julho e Agosto essa coluna está com o cabeçalho errado, escrito "PRAZO CONTRATUAL" ao invés de "PRAZO ATENDIDO" — mas o conteúdo da coluna é o mesmo, então a fórmula funciona normalmente; vale corrigir o título lá na base quando puder).</t>
        </is>
      </c>
    </row>
    <row r="21" ht="15" customHeight="1">
      <c r="A21" s="477" t="inlineStr">
        <is>
          <t>SOLICITAÇÃO DE CADASTRO ASTREIN: conta linhas em que a coluna "ASTREIN" está preenchida e é diferente de "JÁ POSSUI" (ou seja, foram os pedidos de cadastro novo).</t>
        </is>
      </c>
    </row>
    <row r="22" ht="15" customHeight="1">
      <c r="A22" s="477" t="inlineStr">
        <is>
          <t>REEMBOLSO POR INSUFICIÊNCIA DE REDE / COBRANÇA INDEVIDA / DESLOCAMENTO (R$): soma "VALOR PAGO" filtrando pela coluna "MOTIVO" igual a cada um desses textos.</t>
        </is>
      </c>
    </row>
    <row r="24" ht="15" customHeight="1">
      <c r="A24" s="2" t="inlineStr">
        <is>
          <t>Correções feitas na base durante a montagem desta planilha</t>
        </is>
      </c>
    </row>
    <row r="25" ht="15" customHeight="1">
      <c r="A25" s="478" t="inlineStr">
        <is>
          <t>1) Aba "Fevereiro 2026", célula Y4: a fórmula estava quebrada (referência a uma coluna apagada, gerando erro de referência). Corrigi para seguir o mesmo padrão das outras linhas.</t>
        </is>
      </c>
    </row>
    <row r="26" ht="15" customHeight="1">
      <c r="A26" s="478" t="inlineStr">
        <is>
          <t>2) Aba "Julho 2026", célula H175 (Solicitação 58100): o valor pago estava digitado como texto "163,,40" (vírgula duplicada) em vez de número. Deixei um comentário nessa célula — até você corrigir o valor, essa linha entra como R$ 0,00 nos totais de Julho (as fórmulas foram blindadas para não quebrar, mas não adivinham o valor certo).</t>
        </is>
      </c>
    </row>
    <row r="28" ht="15" customHeight="1">
      <c r="A28" s="2" t="inlineStr">
        <is>
          <t>Ponto de atenção (pequena diferença remanescente)</t>
        </is>
      </c>
    </row>
    <row r="29" ht="15" customHeight="1">
      <c r="A29" s="478" t="inlineStr">
        <is>
          <t>Ao validar o indicador "Santander R$ pago" com os números que você já tinha em janeiro (R$ 33.894,52), a fórmula bateu com uma diferença de R$ 100,00 — falta a empresa "EM DIA SERVIÇOS ESPECIALIZADOS EM COBRANÇAS LTDA" (código 1RBFP), que não está na lista de códigos do arquivo "CONTRATO_ATIVOS" que você enviou. Se essa empresa também for do grupo Santander, me avise ou adicione a linha na aba "Códigos Santander (ref)".</t>
        </is>
      </c>
    </row>
    <row r="31" ht="15" customHeight="1">
      <c r="A31" s="2" t="inlineStr">
        <is>
          <t>Anos futuros (2027 em diante)</t>
        </is>
      </c>
    </row>
    <row r="32" ht="15" customHeight="1">
      <c r="A32" s="477" t="inlineStr">
        <is>
          <t>Esta versão cobre apenas 2026, seguindo a estrutura atual da base (abas "Janeiro 2026" a "Agosto 2026"). Quando o ano virar, é preciso duplicar os blocos de fórmulas para um novo ano, apontando para as novas abas mensais.</t>
        </is>
      </c>
    </row>
    <row r="34">
      <c r="A34" s="480" t="inlineStr">
        <is>
          <t>Correções feitas em 21/09/2026 (a pedido da usuária)</t>
        </is>
      </c>
    </row>
    <row r="35">
      <c r="A35" t="inlineStr">
        <is>
          <t>1) REEMBOLSO COBRANÇA INDEVIDA e REEMBOLSO DESLOCAMENTO (R$): faltava a coluna de Setembro/2026 - incluída.</t>
        </is>
      </c>
    </row>
    <row r="36">
      <c r="A36" t="inlineStr">
        <is>
          <t>2) Adicionados os indicadores de QUANTIDADE (nº de ASR) para INSUFICIÊNCIA DE REDE, COBRANÇA INDEVIDA e DESLOCAMENTO, no mesmo critério da coluna MOTIVO (coluna I) usado nos indicadores em R$.</t>
        </is>
      </c>
    </row>
    <row r="37">
      <c r="A37" t="inlineStr">
        <is>
          <t>3) SANTANDER R$ PAGO / Qtd: lista de códigos da aba "Códigos Santander (ref)" atualizada com o arquivo "Santander_e_Itau_empresas.xlsx" enviado pela usuária (corrigido 1 código duplicado e incluído o código que faltava, 1RNXU).</t>
        </is>
      </c>
    </row>
    <row r="38">
      <c r="A38" t="inlineStr">
        <is>
          <t>4) ITAÚ R$ PAGO / Qtd: deixou de usar busca por texto "ITAU" no nome da empresa e passou a usar a lista de códigos oficiais da aba "Códigos Itaú (ref)" (nova), a partir do mesmo arquivo "Santander_e_Itau_empresas.xlsx".</t>
        </is>
      </c>
    </row>
    <row r="39">
      <c r="A39" t="inlineStr">
        <is>
          <t>5) QUANTIDADE DE ASR PAGA POR SEGMENTO (Santander/Itaú/Premium Free): corrigida uma referência quebrada a um arquivo externo na coluna de Agosto e incluída a coluna de Setembro, que estava faltando.</t>
        </is>
      </c>
    </row>
    <row r="41">
      <c r="A41" s="480" t="inlineStr">
        <is>
          <t>Correção adicional em 21/09/2026 - Santander/Itaú/Premium Free</t>
        </is>
      </c>
    </row>
    <row r="42">
      <c r="A42" t="inlineStr">
        <is>
          <t>As fórmulas de SANTANDER R$ PAGO, ITAÚ R$ PAGO e PREMIUM FREE R$ (e as versões em quantidade) foram reescritas para não usar mais SOMARPRODUTO(CORRESP(...)) diretamente. Em vez disso, cada aba mensal ganhou uma coluna auxiliar "SEGMENTO" (coluna AC) que já classifica cada linha (SANTANDER / ITAU / PREMIUM FREE / vazio), e a aba Indicadores só soma/conta essa coluna com SOMASES/CONT.SES. Isso evita um comportamento do Excel (inserção automática do operador @) que fazia o SOMARPRODUTO somar só uma célula em vez da coluna inteira, gerando totais errados.</t>
        </is>
      </c>
    </row>
  </sheetData>
  <mergeCells count="19">
    <mergeCell ref="A15:H15"/>
    <mergeCell ref="A11:H11"/>
    <mergeCell ref="A6:H6"/>
    <mergeCell ref="A7:H7"/>
    <mergeCell ref="A25:H25"/>
    <mergeCell ref="A16:H16"/>
    <mergeCell ref="A18:H18"/>
    <mergeCell ref="A3:H3"/>
    <mergeCell ref="A26:H26"/>
    <mergeCell ref="A21:H21"/>
    <mergeCell ref="A14:H14"/>
    <mergeCell ref="A32:H32"/>
    <mergeCell ref="A8:H8"/>
    <mergeCell ref="A22:H22"/>
    <mergeCell ref="A17:H17"/>
    <mergeCell ref="A29:H29"/>
    <mergeCell ref="A20:H20"/>
    <mergeCell ref="A1:F1"/>
    <mergeCell ref="A19:H19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"/>
  <sheetViews>
    <sheetView zoomScaleNormal="100" workbookViewId="0">
      <selection activeCell="A1" sqref="A1"/>
    </sheetView>
  </sheetViews>
  <sheetFormatPr baseColWidth="8" defaultColWidth="8.7109375" defaultRowHeight="15"/>
  <cols>
    <col width="14" customWidth="1" min="1" max="1"/>
    <col width="64.5703125" customWidth="1" min="2" max="2"/>
    <col width="90" customWidth="1" min="4" max="4"/>
  </cols>
  <sheetData>
    <row r="1" ht="15" customHeight="1">
      <c r="A1" s="2" t="inlineStr">
        <is>
          <t>CÓD. EMPRESA</t>
        </is>
      </c>
      <c r="B1" s="2" t="inlineStr">
        <is>
          <t>RAZÃO SOCIAL</t>
        </is>
      </c>
      <c r="D1" s="298" t="inlineStr">
        <is>
          <t>Fonte: arquivo "Santander_e_Itau_empresas.xlsx" (aba SANTANDER) enviado pela usuária em 21/09/2026 - lista de códigos de empresa do grupo Santander, usada nos indicadores "Santander R$ pago" e "Santander - Qtd ASR paga".</t>
        </is>
      </c>
    </row>
    <row r="2" ht="15" customHeight="1">
      <c r="A2" s="299" t="inlineStr">
        <is>
          <t>1RUGW</t>
        </is>
      </c>
      <c r="B2" s="299" t="inlineStr">
        <is>
          <t>BANCO SANTANDER BRASIL SA</t>
        </is>
      </c>
    </row>
    <row r="3" ht="15" customHeight="1">
      <c r="A3" s="299" t="inlineStr">
        <is>
          <t>0LDEA</t>
        </is>
      </c>
      <c r="B3" s="299" t="inlineStr">
        <is>
          <t>SUPER PAG ADM MEIOS ELETRONICOS SA</t>
        </is>
      </c>
    </row>
    <row r="4" ht="15" customHeight="1">
      <c r="A4" s="299" t="inlineStr">
        <is>
          <t>0KQ1R</t>
        </is>
      </c>
      <c r="B4" s="299" t="inlineStr">
        <is>
          <t>F1RST TECNOLOGIA E INOVACAO LTDA</t>
        </is>
      </c>
    </row>
    <row r="5" ht="15" customHeight="1">
      <c r="A5" s="299" t="inlineStr">
        <is>
          <t>0KGE5</t>
        </is>
      </c>
      <c r="B5" s="299" t="inlineStr">
        <is>
          <t>BANCO SANTANDER BRASIL SA</t>
        </is>
      </c>
    </row>
    <row r="6" ht="15" customHeight="1">
      <c r="A6" s="299" t="inlineStr">
        <is>
          <t>0KRU9</t>
        </is>
      </c>
      <c r="B6" s="299" t="inlineStr">
        <is>
          <t>SANB PROMOTORA DE VENDAS E COBRANCA SA</t>
        </is>
      </c>
    </row>
    <row r="7" ht="15" customHeight="1">
      <c r="A7" s="299" t="inlineStr">
        <is>
          <t>0KRUA</t>
        </is>
      </c>
      <c r="B7" s="299" t="inlineStr">
        <is>
          <t>SX TOOLS SOLUC SERV COMPARTILHADOS LTDA</t>
        </is>
      </c>
    </row>
    <row r="8" ht="15" customHeight="1">
      <c r="A8" s="299" t="inlineStr">
        <is>
          <t>1UX41</t>
        </is>
      </c>
      <c r="B8" s="299" t="inlineStr">
        <is>
          <t>BANCO SANTANDER SA</t>
        </is>
      </c>
    </row>
    <row r="9" ht="15" customHeight="1">
      <c r="A9" s="299" t="inlineStr">
        <is>
          <t>1T5GA</t>
        </is>
      </c>
      <c r="B9" s="299" t="inlineStr">
        <is>
          <t>BANCO SANTANDER SA</t>
        </is>
      </c>
    </row>
    <row r="10" ht="15" customHeight="1">
      <c r="A10" s="299" t="inlineStr">
        <is>
          <t>1RUAW</t>
        </is>
      </c>
      <c r="B10" s="299" t="inlineStr">
        <is>
          <t>SANTANDER FINANCE ARRENDAMENTO MERCANTIL SA</t>
        </is>
      </c>
    </row>
    <row r="11" ht="15" customHeight="1">
      <c r="A11" s="299" t="inlineStr">
        <is>
          <t>1RUAY</t>
        </is>
      </c>
      <c r="B11" s="299" t="inlineStr">
        <is>
          <t>ATUAL SERVICOS RECUP DE CREDITOS E MEIOS DIGI</t>
        </is>
      </c>
    </row>
    <row r="12" ht="15" customHeight="1">
      <c r="A12" s="299" t="inlineStr">
        <is>
          <t>1RUAX</t>
        </is>
      </c>
      <c r="B12" s="299" t="inlineStr">
        <is>
          <t>ESFERA FIDELIDADE SA</t>
        </is>
      </c>
    </row>
    <row r="13" ht="15" customHeight="1">
      <c r="A13" s="299" t="inlineStr">
        <is>
          <t>1RUB0</t>
        </is>
      </c>
      <c r="B13" s="299" t="inlineStr">
        <is>
          <t>BANCO SANTANDER BRASIL SA</t>
        </is>
      </c>
    </row>
    <row r="14" ht="15" customHeight="1">
      <c r="A14" s="299" t="inlineStr">
        <is>
          <t>1RUB1</t>
        </is>
      </c>
      <c r="B14" s="299" t="inlineStr">
        <is>
          <t>F1RST TECNOLOGIA E INOVACAO LTDA</t>
        </is>
      </c>
    </row>
    <row r="15" ht="15" customHeight="1">
      <c r="A15" s="299" t="inlineStr">
        <is>
          <t>1RUB2</t>
        </is>
      </c>
      <c r="B15" s="299" t="inlineStr">
        <is>
          <t>BANCO SANTANDER BRASIL SA</t>
        </is>
      </c>
    </row>
    <row r="16" ht="15" customHeight="1">
      <c r="A16" s="299" t="inlineStr">
        <is>
          <t>1RUB3</t>
        </is>
      </c>
      <c r="B16" s="299" t="inlineStr">
        <is>
          <t>SUPER PAG ADM MEIOS ELETRONICOS SA</t>
        </is>
      </c>
    </row>
    <row r="17" ht="15" customHeight="1">
      <c r="A17" s="299" t="inlineStr">
        <is>
          <t>1RUB4</t>
        </is>
      </c>
      <c r="B17" s="299" t="inlineStr">
        <is>
          <t>SANB PROMOTORA DE VENDAS E COBRANCA SA</t>
        </is>
      </c>
    </row>
    <row r="18" ht="15" customHeight="1">
      <c r="A18" s="299" t="inlineStr">
        <is>
          <t>1RUB5</t>
        </is>
      </c>
      <c r="B18" s="299" t="inlineStr">
        <is>
          <t xml:space="preserve">RETURN CAPITAL SERVICOS RECUPERACAO CREDITOS </t>
        </is>
      </c>
    </row>
    <row r="19" ht="15" customHeight="1">
      <c r="A19" s="299" t="inlineStr">
        <is>
          <t>1RUB6</t>
        </is>
      </c>
      <c r="B19" s="299" t="inlineStr">
        <is>
          <t>SX TOOLS SOLUC SERV COMPARTILHADOS LTDA</t>
        </is>
      </c>
    </row>
    <row r="20" ht="15" customHeight="1">
      <c r="A20" s="299" t="inlineStr">
        <is>
          <t>1RUCW</t>
        </is>
      </c>
      <c r="B20" s="299" t="inlineStr">
        <is>
          <t>REAL CORRETORA DE SEGUROS SA</t>
        </is>
      </c>
    </row>
    <row r="21" ht="15" customHeight="1">
      <c r="A21" s="299" t="inlineStr">
        <is>
          <t>1RUCZ</t>
        </is>
      </c>
      <c r="B21" s="299" t="inlineStr">
        <is>
          <t>INSTITUTO ESCOLA BRASIL</t>
        </is>
      </c>
    </row>
    <row r="22" ht="15" customHeight="1">
      <c r="A22" s="299" t="inlineStr">
        <is>
          <t>1RUD2</t>
        </is>
      </c>
      <c r="B22" s="299" t="inlineStr">
        <is>
          <t>MANTIQ INVESTIMENTOS LTDA</t>
        </is>
      </c>
    </row>
    <row r="23" ht="15" customHeight="1">
      <c r="A23" s="299" t="inlineStr">
        <is>
          <t>1RUD4</t>
        </is>
      </c>
      <c r="B23" s="299" t="inlineStr">
        <is>
          <t>SANTANDER SEC SERV BR DIST TIT VAL IMOB SA</t>
        </is>
      </c>
    </row>
    <row r="24" ht="15" customHeight="1">
      <c r="A24" s="299" t="inlineStr">
        <is>
          <t>1RUD5</t>
        </is>
      </c>
      <c r="B24" s="299" t="inlineStr">
        <is>
          <t>SANTANDER HOLDING IMOBILIARIA SA</t>
        </is>
      </c>
    </row>
    <row r="25" ht="15" customHeight="1">
      <c r="A25" s="299" t="inlineStr">
        <is>
          <t>1RU51</t>
        </is>
      </c>
      <c r="B25" s="299" t="inlineStr">
        <is>
          <t>BANCO SANTANDER BRASIL SA</t>
        </is>
      </c>
    </row>
    <row r="26" ht="15" customHeight="1">
      <c r="A26" s="299" t="inlineStr">
        <is>
          <t>1RU52</t>
        </is>
      </c>
      <c r="B26" s="299" t="inlineStr">
        <is>
          <t>ASSOCIACAO DOS FUNCIONARIOS DO BANCO PROVINCI</t>
        </is>
      </c>
    </row>
    <row r="27" ht="15" customHeight="1">
      <c r="A27" s="299" t="inlineStr">
        <is>
          <t>1RU53</t>
        </is>
      </c>
      <c r="B27" s="299" t="inlineStr">
        <is>
          <t>CAIXA DE AUXILIO DOS FUNC DO BCO NAC DO COM S</t>
        </is>
      </c>
    </row>
    <row r="28" ht="15" customHeight="1">
      <c r="A28" s="299" t="inlineStr">
        <is>
          <t>1RU54</t>
        </is>
      </c>
      <c r="B28" s="299" t="inlineStr">
        <is>
          <t>BANCO SANTANDER BRASIL SA</t>
        </is>
      </c>
    </row>
    <row r="29" ht="15" customHeight="1">
      <c r="A29" s="299" t="inlineStr">
        <is>
          <t>1RU55</t>
        </is>
      </c>
      <c r="B29" s="299" t="inlineStr">
        <is>
          <t>BANCO SANTANDER BRASIL SA</t>
        </is>
      </c>
    </row>
    <row r="30" ht="15" customHeight="1">
      <c r="A30" s="299" t="inlineStr">
        <is>
          <t>1RUEW</t>
        </is>
      </c>
      <c r="B30" s="299" t="inlineStr">
        <is>
          <t>ASSOCIACAO DOS FUNCIONARIOS DO BANCO PROVINCI</t>
        </is>
      </c>
    </row>
    <row r="31" ht="15" customHeight="1">
      <c r="A31" s="299" t="inlineStr">
        <is>
          <t>1RUEY</t>
        </is>
      </c>
      <c r="B31" s="299" t="inlineStr">
        <is>
          <t>SANTANDER BANESPA ASSET MANAGEMENT LTDA</t>
        </is>
      </c>
    </row>
    <row r="32" ht="15" customHeight="1">
      <c r="A32" s="299" t="inlineStr">
        <is>
          <t>1RUEX</t>
        </is>
      </c>
      <c r="B32" s="299" t="inlineStr">
        <is>
          <t>INSTITUTO ASSISTENCIAL SULBANCO</t>
        </is>
      </c>
    </row>
    <row r="33" ht="15" customHeight="1">
      <c r="A33" s="299" t="inlineStr">
        <is>
          <t>1RUEZ</t>
        </is>
      </c>
      <c r="B33" s="299" t="inlineStr">
        <is>
          <t>CAIXA DE AUXILIO DOS FUNC DO BCO NAC DO COM S</t>
        </is>
      </c>
    </row>
    <row r="34" ht="15" customHeight="1">
      <c r="A34" s="299" t="inlineStr">
        <is>
          <t>1RUF1</t>
        </is>
      </c>
      <c r="B34" s="299" t="inlineStr">
        <is>
          <t>BANESPA SA SERV TEC ADM E DE CORRET DE SEGURO</t>
        </is>
      </c>
    </row>
    <row r="35" ht="15" customHeight="1">
      <c r="A35" s="299" t="inlineStr">
        <is>
          <t>1RUD0</t>
        </is>
      </c>
      <c r="B35" s="299" t="inlineStr">
        <is>
          <t>SANTANDER ADVISORY SERVICES SA</t>
        </is>
      </c>
    </row>
    <row r="36" ht="15" customHeight="1">
      <c r="A36" s="299" t="inlineStr">
        <is>
          <t>1RUD1</t>
        </is>
      </c>
      <c r="B36" s="299" t="inlineStr">
        <is>
          <t>ABN AMRO ASSET MANAGEMENT DIST DE TITULOS E V</t>
        </is>
      </c>
    </row>
    <row r="37" ht="15" customHeight="1">
      <c r="A37" s="299" t="inlineStr">
        <is>
          <t>1RUD3</t>
        </is>
      </c>
      <c r="B37" s="299" t="inlineStr">
        <is>
          <t>SANTANDER BRASIL GESTAO DE RECURSOS HUMANOS L</t>
        </is>
      </c>
    </row>
    <row r="38" ht="15" customHeight="1">
      <c r="A38" s="299" t="inlineStr">
        <is>
          <t>1RUF0</t>
        </is>
      </c>
      <c r="B38" s="299" t="inlineStr">
        <is>
          <t>BANCO DO ESTADO DE SAO PAULO BANESPA</t>
        </is>
      </c>
    </row>
    <row r="39" ht="15" customHeight="1">
      <c r="A39" s="299" t="inlineStr">
        <is>
          <t>1RUD6</t>
        </is>
      </c>
      <c r="B39" s="299" t="inlineStr">
        <is>
          <t>SANTANDER BRASIL TECNOLOGIA SA</t>
        </is>
      </c>
    </row>
    <row r="40" ht="15" customHeight="1">
      <c r="A40" s="299" t="inlineStr">
        <is>
          <t>1RUF2</t>
        </is>
      </c>
      <c r="B40" s="299" t="inlineStr">
        <is>
          <t>BANESPA SA CORRETORA DE CAMBIO E TITULOS</t>
        </is>
      </c>
    </row>
    <row r="41" ht="15" customHeight="1">
      <c r="A41" s="299" t="inlineStr">
        <is>
          <t>1RNXU</t>
        </is>
      </c>
      <c r="B41" s="299" t="n"/>
    </row>
    <row r="42" ht="15" customHeight="1">
      <c r="A42" s="299" t="inlineStr">
        <is>
          <t>1RUF3</t>
        </is>
      </c>
      <c r="B42" s="299" t="inlineStr">
        <is>
          <t>SANTANDER COMPANHIA SECUR DE CREDITOS FINANCE</t>
        </is>
      </c>
    </row>
    <row r="43" ht="15" customHeight="1">
      <c r="A43" s="299" t="inlineStr">
        <is>
          <t>1RUF4</t>
        </is>
      </c>
      <c r="B43" s="299" t="inlineStr">
        <is>
          <t>AYMORE CREDITO FINANCIAMENTO E INVESTIMENTO S</t>
        </is>
      </c>
    </row>
    <row r="44" ht="15" customHeight="1">
      <c r="A44" s="299" t="inlineStr">
        <is>
          <t>1RUF5</t>
        </is>
      </c>
      <c r="B44" s="299" t="inlineStr">
        <is>
          <t>REAL MICROCREDITO ASSESSORIA FINANCEIRA SA</t>
        </is>
      </c>
    </row>
    <row r="45" ht="15" customHeight="1">
      <c r="A45" s="299" t="inlineStr">
        <is>
          <t>1RU6Z</t>
        </is>
      </c>
      <c r="B45" s="299" t="inlineStr">
        <is>
          <t>F1RST TECNOLOGIA E INOVACAO LTDA</t>
        </is>
      </c>
    </row>
    <row r="46" ht="15" customHeight="1">
      <c r="A46" s="299" t="inlineStr">
        <is>
          <t>1RU70</t>
        </is>
      </c>
      <c r="B46" s="299" t="inlineStr">
        <is>
          <t>SANTANDER SEC SERV BR DIST TIT VAL IMOB SA</t>
        </is>
      </c>
    </row>
    <row r="47" ht="15" customHeight="1">
      <c r="A47" s="299" t="inlineStr">
        <is>
          <t>1RU71</t>
        </is>
      </c>
      <c r="B47" s="299" t="inlineStr">
        <is>
          <t>SANTANDER HOLDING IMOBILIARIA SA</t>
        </is>
      </c>
    </row>
    <row r="48" ht="15" customHeight="1">
      <c r="A48" s="299" t="inlineStr">
        <is>
          <t>1RU72</t>
        </is>
      </c>
      <c r="B48" s="299" t="inlineStr">
        <is>
          <t>SANTANDER BRASIL TECNOLOGIA SA</t>
        </is>
      </c>
    </row>
    <row r="49" ht="15" customHeight="1">
      <c r="A49" s="299" t="inlineStr">
        <is>
          <t>1RU73</t>
        </is>
      </c>
      <c r="B49" s="299" t="inlineStr">
        <is>
          <t>BANCO SANTANDER BRASIL SA</t>
        </is>
      </c>
    </row>
    <row r="50" ht="15" customHeight="1">
      <c r="A50" s="299" t="inlineStr">
        <is>
          <t>1RU74</t>
        </is>
      </c>
      <c r="B50" s="299" t="inlineStr">
        <is>
          <t>SANTANDER BRASIL INVESTIMENTOS E SERVICOS SA</t>
        </is>
      </c>
    </row>
    <row r="51" ht="15" customHeight="1">
      <c r="A51" s="299" t="inlineStr">
        <is>
          <t>1RU75</t>
        </is>
      </c>
      <c r="B51" s="299" t="inlineStr">
        <is>
          <t>BANCO SANTANDER BRASIL SA</t>
        </is>
      </c>
    </row>
    <row r="52" ht="15" customHeight="1">
      <c r="A52" s="299" t="inlineStr">
        <is>
          <t>1RU76</t>
        </is>
      </c>
      <c r="B52" s="299" t="inlineStr">
        <is>
          <t>BANCO SANTANDER BRASIL SA</t>
        </is>
      </c>
    </row>
    <row r="53" ht="15" customHeight="1">
      <c r="A53" s="299" t="inlineStr">
        <is>
          <t>1RU77</t>
        </is>
      </c>
      <c r="B53" s="299" t="inlineStr">
        <is>
          <t>SANTANDER BANESPA ASSET MANAGEMENT LTDA</t>
        </is>
      </c>
    </row>
    <row r="54" ht="15" customHeight="1">
      <c r="A54" s="299" t="inlineStr">
        <is>
          <t>1RU78</t>
        </is>
      </c>
      <c r="B54" s="299" t="inlineStr">
        <is>
          <t>INSTITUTO ASSISTENCIAL SULBANCO</t>
        </is>
      </c>
    </row>
    <row r="55" ht="15" customHeight="1">
      <c r="A55" s="299" t="inlineStr">
        <is>
          <t>1RUGT</t>
        </is>
      </c>
      <c r="B55" s="299" t="inlineStr">
        <is>
          <t>SUPER PAG ADM MEIOS ELETRONICOS SA</t>
        </is>
      </c>
    </row>
    <row r="56" ht="15" customHeight="1">
      <c r="A56" s="299" t="inlineStr">
        <is>
          <t>1RUGY</t>
        </is>
      </c>
      <c r="B56" s="299" t="inlineStr">
        <is>
          <t>SANB PROMOTORA DE VENDAS E COBRANCA SA</t>
        </is>
      </c>
    </row>
    <row r="57" ht="15" customHeight="1">
      <c r="A57" s="299" t="inlineStr">
        <is>
          <t>1RUGX</t>
        </is>
      </c>
      <c r="B57" s="299" t="inlineStr">
        <is>
          <t>RETURN CAP GEST DE ATIVOS E PARTIC S.A</t>
        </is>
      </c>
    </row>
    <row r="58" ht="15" customHeight="1">
      <c r="A58" s="299" t="inlineStr">
        <is>
          <t>1RUGZ</t>
        </is>
      </c>
      <c r="B58" s="299" t="inlineStr">
        <is>
          <t>SX TOOLS SOLUC SERV COMPARTILHADOS LTDA</t>
        </is>
      </c>
    </row>
    <row r="59" ht="15" customHeight="1">
      <c r="A59" s="299" t="inlineStr">
        <is>
          <t>1RUH1</t>
        </is>
      </c>
      <c r="B59" s="299" t="inlineStr">
        <is>
          <t>SANTANDER BRASIL INVESTIMENTOS E SERVICOS SA</t>
        </is>
      </c>
    </row>
    <row r="60" ht="15" customHeight="1">
      <c r="A60" s="299" t="inlineStr">
        <is>
          <t>1RUH2</t>
        </is>
      </c>
      <c r="B60" s="299" t="inlineStr">
        <is>
          <t>BANCO SANTANDER BRASIL SA</t>
        </is>
      </c>
    </row>
    <row r="61" ht="15" customHeight="1">
      <c r="A61" s="299" t="inlineStr">
        <is>
          <t>1RUH3</t>
        </is>
      </c>
      <c r="B61" s="299" t="inlineStr">
        <is>
          <t>BANCO SANTANDER BRASIL SA</t>
        </is>
      </c>
    </row>
    <row r="62" ht="15" customHeight="1">
      <c r="A62" s="299" t="inlineStr">
        <is>
          <t>1RU90</t>
        </is>
      </c>
      <c r="B62" s="299" t="inlineStr">
        <is>
          <t>BANCO DO ESTADO DE SAO PAULO BANESPA</t>
        </is>
      </c>
    </row>
    <row r="63" ht="15" customHeight="1">
      <c r="A63" s="299" t="inlineStr">
        <is>
          <t>1RU91</t>
        </is>
      </c>
      <c r="B63" s="299" t="inlineStr">
        <is>
          <t>BANESPA SA SERV TEC ADM E DE CORRET DE SEGURO</t>
        </is>
      </c>
    </row>
    <row r="64" ht="15" customHeight="1">
      <c r="A64" s="299" t="inlineStr">
        <is>
          <t>1RU92</t>
        </is>
      </c>
      <c r="B64" s="299" t="inlineStr">
        <is>
          <t>BANESPA SA CORRETORA DE CAMBIO E TITULOS</t>
        </is>
      </c>
    </row>
    <row r="65" ht="15" customHeight="1">
      <c r="A65" s="299" t="inlineStr">
        <is>
          <t>1RU93</t>
        </is>
      </c>
      <c r="B65" s="299" t="inlineStr">
        <is>
          <t>SANTANDER COMPANHIA SECUR DE CREDITOS FINANCE</t>
        </is>
      </c>
    </row>
    <row r="66" ht="15" customHeight="1">
      <c r="A66" s="299" t="inlineStr">
        <is>
          <t>1RU94</t>
        </is>
      </c>
      <c r="B66" s="299" t="inlineStr">
        <is>
          <t>AYMORE CREDITO FINANCIAMENTO E INVESTIMENTO S</t>
        </is>
      </c>
    </row>
    <row r="67" ht="15" customHeight="1">
      <c r="A67" s="299" t="inlineStr">
        <is>
          <t>1RU95</t>
        </is>
      </c>
      <c r="B67" s="299" t="inlineStr">
        <is>
          <t>REAL MICROCREDITO ASSESSORIA FINANCEIRA SA</t>
        </is>
      </c>
    </row>
    <row r="68" ht="15" customHeight="1">
      <c r="A68" s="299" t="inlineStr">
        <is>
          <t>1RU97</t>
        </is>
      </c>
      <c r="B68" s="299" t="inlineStr">
        <is>
          <t>SANTANDER ADVISORY SERVICES SA</t>
        </is>
      </c>
    </row>
    <row r="69" ht="15" customHeight="1">
      <c r="A69" s="299" t="inlineStr">
        <is>
          <t>1RU98</t>
        </is>
      </c>
      <c r="B69" s="299" t="inlineStr">
        <is>
          <t>ABN AMRO ASSET MANAGEMENT DIST DE TITULOS E V</t>
        </is>
      </c>
    </row>
    <row r="70" ht="15" customHeight="1">
      <c r="A70" s="299" t="inlineStr">
        <is>
          <t>R26R0</t>
        </is>
      </c>
      <c r="B70" s="299" t="inlineStr">
        <is>
          <t>TORO INVESTIMENTOS S/A</t>
        </is>
      </c>
    </row>
    <row r="71" ht="15" customHeight="1">
      <c r="A71" s="299" t="inlineStr">
        <is>
          <t>1RU96</t>
        </is>
      </c>
      <c r="B71" s="299" t="inlineStr">
        <is>
          <t>WEBMOTORS SA</t>
        </is>
      </c>
    </row>
    <row r="72" ht="15" customHeight="1">
      <c r="A72" s="299" t="inlineStr">
        <is>
          <t>LHA58</t>
        </is>
      </c>
      <c r="B72" s="299" t="inlineStr">
        <is>
          <t>SANTANDER ADVISORY SERVICES SA</t>
        </is>
      </c>
    </row>
    <row r="73" ht="15" customHeight="1">
      <c r="A73" s="299" t="inlineStr">
        <is>
          <t>1RBFP</t>
        </is>
      </c>
      <c r="B73" s="299" t="inlineStr">
        <is>
          <t>EM DIA SERVICOS ESPECIALIZADOS EM COBRANCAS L</t>
        </is>
      </c>
    </row>
    <row r="74" ht="15" customHeight="1">
      <c r="A74" s="299" t="inlineStr">
        <is>
          <t>1RU99</t>
        </is>
      </c>
      <c r="B74" s="299" t="inlineStr">
        <is>
          <t>SANTANDER BRASIL GESTAO DE RECURSOS HUMANOS L</t>
        </is>
      </c>
    </row>
    <row r="75" ht="15" customHeight="1">
      <c r="A75" s="299" t="inlineStr">
        <is>
          <t>VE36W</t>
        </is>
      </c>
      <c r="B75" s="299" t="inlineStr">
        <is>
          <t>AYMORE CREDITO FINANCIAMENTO E INVESTIMENTO S</t>
        </is>
      </c>
    </row>
    <row r="76" ht="15" customHeight="1">
      <c r="A76" s="299" t="inlineStr">
        <is>
          <t>1RUH0</t>
        </is>
      </c>
      <c r="B76" s="299" t="inlineStr">
        <is>
          <t>SANTANDER GLOBAL CARDS DIGITAL SOLUTIONS BR</t>
        </is>
      </c>
    </row>
    <row r="77" ht="15" customHeight="1">
      <c r="A77" s="299" t="inlineStr">
        <is>
          <t>1RU8Z</t>
        </is>
      </c>
      <c r="B77" s="299" t="inlineStr">
        <is>
          <t>UNIVERSIA BRASIL SA</t>
        </is>
      </c>
    </row>
    <row r="78" ht="15" customHeight="1">
      <c r="A78" s="299" t="inlineStr">
        <is>
          <t>VADRX</t>
        </is>
      </c>
      <c r="B78" s="299" t="inlineStr">
        <is>
          <t>BANCO SANTANDER BRASIL SA</t>
        </is>
      </c>
    </row>
    <row r="79" ht="15" customHeight="1">
      <c r="A79" s="299" t="inlineStr">
        <is>
          <t>S21FQ</t>
        </is>
      </c>
      <c r="B79" s="299" t="inlineStr">
        <is>
          <t>SANTANDER SERVICOS DIGITAIS BRASIL LTDA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14" customWidth="1" min="1" max="1"/>
    <col width="64.5703125" customWidth="1" min="2" max="2"/>
  </cols>
  <sheetData>
    <row r="1">
      <c r="A1" s="2" t="inlineStr">
        <is>
          <t>CÓD. EMPRESA</t>
        </is>
      </c>
      <c r="B1" s="2" t="inlineStr">
        <is>
          <t>RAZÃO SOCIAL</t>
        </is>
      </c>
      <c r="D1" t="inlineStr">
        <is>
          <t>Fonte: arquivo "Santander_e_Itau_empresas.xlsx" (aba ITAU) enviado pela usuária em 21/09/2026 - lista de códigos de empresa do grupo Itaú, usada nos indicadores "Itaú R$ pago" e "Itaú - Qtd ASR paga" (substitui a busca por texto "ITAU" no nome da empresa).</t>
        </is>
      </c>
    </row>
    <row r="2">
      <c r="A2" t="inlineStr">
        <is>
          <t>1RSLN</t>
        </is>
      </c>
    </row>
    <row r="3">
      <c r="A3" t="inlineStr">
        <is>
          <t>1RSX6</t>
        </is>
      </c>
    </row>
    <row r="4">
      <c r="A4" t="inlineStr">
        <is>
          <t>1RT70</t>
        </is>
      </c>
    </row>
    <row r="5">
      <c r="A5" t="inlineStr">
        <is>
          <t>1RT73</t>
        </is>
      </c>
    </row>
    <row r="6">
      <c r="A6" t="inlineStr">
        <is>
          <t>1RT7A</t>
        </is>
      </c>
    </row>
    <row r="7">
      <c r="A7" t="inlineStr">
        <is>
          <t>1RU23</t>
        </is>
      </c>
    </row>
    <row r="8">
      <c r="A8" t="inlineStr">
        <is>
          <t>1RT8Z</t>
        </is>
      </c>
    </row>
    <row r="9">
      <c r="A9" t="inlineStr">
        <is>
          <t>1RT95</t>
        </is>
      </c>
    </row>
    <row r="10">
      <c r="A10" t="inlineStr">
        <is>
          <t>1RTSM</t>
        </is>
      </c>
    </row>
    <row r="11">
      <c r="A11" t="inlineStr">
        <is>
          <t>1RT1I</t>
        </is>
      </c>
    </row>
    <row r="12">
      <c r="A12" t="inlineStr">
        <is>
          <t>1RT1T</t>
        </is>
      </c>
    </row>
    <row r="13">
      <c r="A13" t="inlineStr">
        <is>
          <t>1RTAL</t>
        </is>
      </c>
    </row>
    <row r="14">
      <c r="A14" t="inlineStr">
        <is>
          <t>1RTAP</t>
        </is>
      </c>
    </row>
    <row r="15">
      <c r="A15" t="inlineStr">
        <is>
          <t>1RTAQ</t>
        </is>
      </c>
    </row>
    <row r="16">
      <c r="A16" t="inlineStr">
        <is>
          <t>1RTB8</t>
        </is>
      </c>
    </row>
    <row r="17">
      <c r="A17" t="inlineStr">
        <is>
          <t>1RTB9</t>
        </is>
      </c>
    </row>
    <row r="18">
      <c r="A18" t="inlineStr">
        <is>
          <t>1RTBA</t>
        </is>
      </c>
    </row>
    <row r="19">
      <c r="A19" t="inlineStr">
        <is>
          <t>1RT3A</t>
        </is>
      </c>
    </row>
    <row r="20">
      <c r="A20" t="inlineStr">
        <is>
          <t>1RTWK</t>
        </is>
      </c>
    </row>
    <row r="21">
      <c r="A21" t="inlineStr">
        <is>
          <t>1RT3C</t>
        </is>
      </c>
    </row>
    <row r="22">
      <c r="A22" t="inlineStr">
        <is>
          <t>1RT3G</t>
        </is>
      </c>
    </row>
    <row r="23">
      <c r="A23" t="inlineStr">
        <is>
          <t>1RT3J</t>
        </is>
      </c>
    </row>
    <row r="24">
      <c r="A24" t="inlineStr">
        <is>
          <t>1RTCK</t>
        </is>
      </c>
    </row>
    <row r="25">
      <c r="A25" t="inlineStr">
        <is>
          <t>1RU7W</t>
        </is>
      </c>
    </row>
    <row r="26">
      <c r="A26" t="inlineStr">
        <is>
          <t>1RTXE</t>
        </is>
      </c>
    </row>
    <row r="27">
      <c r="A27" t="inlineStr">
        <is>
          <t>1RSLS</t>
        </is>
      </c>
    </row>
    <row r="28">
      <c r="A28" t="inlineStr">
        <is>
          <t>1RSLT</t>
        </is>
      </c>
    </row>
    <row r="29">
      <c r="A29" t="inlineStr">
        <is>
          <t>1RSLV</t>
        </is>
      </c>
    </row>
    <row r="30">
      <c r="A30" t="inlineStr">
        <is>
          <t>1RSLY</t>
        </is>
      </c>
    </row>
    <row r="31">
      <c r="A31" t="inlineStr">
        <is>
          <t>1RU08</t>
        </is>
      </c>
    </row>
    <row r="32">
      <c r="A32" t="inlineStr">
        <is>
          <t>1RU09</t>
        </is>
      </c>
    </row>
    <row r="33">
      <c r="A33" t="inlineStr">
        <is>
          <t>0KPZ4</t>
        </is>
      </c>
    </row>
    <row r="34">
      <c r="A34" t="inlineStr">
        <is>
          <t>1RSX8</t>
        </is>
      </c>
    </row>
    <row r="35">
      <c r="A35" t="inlineStr">
        <is>
          <t>1RTR6</t>
        </is>
      </c>
    </row>
    <row r="36">
      <c r="A36" t="inlineStr">
        <is>
          <t>1RTRB</t>
        </is>
      </c>
    </row>
    <row r="37">
      <c r="A37" t="inlineStr">
        <is>
          <t>1RSZX</t>
        </is>
      </c>
    </row>
    <row r="38">
      <c r="A38" t="inlineStr">
        <is>
          <t>1RT00</t>
        </is>
      </c>
    </row>
    <row r="39">
      <c r="A39" t="inlineStr">
        <is>
          <t>1RTVU</t>
        </is>
      </c>
    </row>
    <row r="40">
      <c r="A40" t="inlineStr">
        <is>
          <t>1RTYW</t>
        </is>
      </c>
    </row>
    <row r="41">
      <c r="A41" t="inlineStr">
        <is>
          <t>1RSYN</t>
        </is>
      </c>
    </row>
    <row r="42">
      <c r="A42" t="inlineStr">
        <is>
          <t>1RSYQ</t>
        </is>
      </c>
    </row>
    <row r="43">
      <c r="A43" t="inlineStr">
        <is>
          <t>1RSYV</t>
        </is>
      </c>
    </row>
    <row r="44">
      <c r="A44" t="inlineStr">
        <is>
          <t>IMM5N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06"/>
  <sheetViews>
    <sheetView showGridLines="0" tabSelected="1" zoomScaleNormal="100" workbookViewId="0">
      <pane xSplit="1" ySplit="1" topLeftCell="B2" activePane="bottomRight" state="frozen"/>
      <selection pane="bottomRight" activeCell="E7" sqref="E7"/>
      <selection pane="bottomLeft" activeCell="A2" sqref="A2"/>
      <selection pane="topRight" activeCell="B1" sqref="B1"/>
    </sheetView>
  </sheetViews>
  <sheetFormatPr baseColWidth="8" defaultColWidth="8.7109375" defaultRowHeight="15"/>
  <cols>
    <col width="35.7109375" customWidth="1" min="1" max="1"/>
    <col width="11" customWidth="1" min="2" max="13"/>
    <col width="14.42578125" customWidth="1" min="14" max="14"/>
    <col width="15.42578125" customWidth="1" min="15" max="15"/>
  </cols>
  <sheetData>
    <row r="1" ht="15" customHeight="1">
      <c r="A1" s="479" t="inlineStr">
        <is>
          <t>QUANTIDADE DE ASR PAGA</t>
        </is>
      </c>
    </row>
    <row r="3" ht="15" customHeight="1">
      <c r="A3" s="3" t="inlineStr">
        <is>
          <t>Mês</t>
        </is>
      </c>
      <c r="B3" s="3" t="inlineStr">
        <is>
          <t>Jan</t>
        </is>
      </c>
      <c r="C3" s="3" t="inlineStr">
        <is>
          <t>Fev</t>
        </is>
      </c>
      <c r="D3" s="3" t="inlineStr">
        <is>
          <t>Mar</t>
        </is>
      </c>
      <c r="E3" s="3" t="inlineStr">
        <is>
          <t>Abr</t>
        </is>
      </c>
      <c r="F3" s="3" t="inlineStr">
        <is>
          <t>Mai</t>
        </is>
      </c>
      <c r="G3" s="3" t="inlineStr">
        <is>
          <t>Jun</t>
        </is>
      </c>
      <c r="H3" s="3" t="inlineStr">
        <is>
          <t>Jul</t>
        </is>
      </c>
      <c r="I3" s="3" t="inlineStr">
        <is>
          <t>Ago</t>
        </is>
      </c>
      <c r="J3" s="3" t="inlineStr">
        <is>
          <t>Set</t>
        </is>
      </c>
      <c r="K3" s="3" t="inlineStr">
        <is>
          <t>Out</t>
        </is>
      </c>
      <c r="L3" s="3" t="inlineStr">
        <is>
          <t>Nov</t>
        </is>
      </c>
      <c r="M3" s="3" t="inlineStr">
        <is>
          <t>Dez</t>
        </is>
      </c>
      <c r="N3" s="3" t="inlineStr">
        <is>
          <t>Acumulado</t>
        </is>
      </c>
      <c r="O3" s="3" t="inlineStr">
        <is>
          <t>Média</t>
        </is>
      </c>
    </row>
    <row r="4" ht="15" customHeight="1">
      <c r="A4" s="4" t="inlineStr">
        <is>
          <t>Ano</t>
        </is>
      </c>
    </row>
    <row r="5" ht="15" customHeight="1">
      <c r="A5" s="477" t="inlineStr">
        <is>
          <t>ASR paga 2026</t>
        </is>
      </c>
      <c r="B5" s="316">
        <f>COUNTA('Janeiro 2026'!$B$2:$B$3000)</f>
        <v/>
      </c>
      <c r="C5" s="316">
        <f>COUNTA('Fevereiro 2026'!$B$2:$B$2999)</f>
        <v/>
      </c>
      <c r="D5" s="316">
        <f>COUNTA('Março 2026'!$B$2:$B$2999)</f>
        <v/>
      </c>
      <c r="E5" s="316">
        <f>COUNTA('Abril 2026 '!$B$2:$B$3000)</f>
        <v/>
      </c>
      <c r="F5" s="316">
        <f>COUNTA('Maio 2026'!$B$2:$B$3000)</f>
        <v/>
      </c>
      <c r="G5" s="316">
        <f>COUNTA('Junho 2026'!$B$2:$B$3000)</f>
        <v/>
      </c>
      <c r="H5" s="316">
        <f>COUNTA('Julho 2026'!$B$2:$B$3000)</f>
        <v/>
      </c>
      <c r="I5" s="316">
        <f>COUNTA('Agosto 2026'!$B$2:$B$3000)</f>
        <v/>
      </c>
      <c r="J5" s="316">
        <f>COUNTA('Setembro 2026'!$B$2:$B$2998)</f>
        <v/>
      </c>
      <c r="K5" s="316" t="n"/>
      <c r="L5" s="316" t="n"/>
      <c r="M5" s="316" t="n"/>
      <c r="N5" s="317">
        <f>SUM(B5:M5)</f>
        <v/>
      </c>
      <c r="O5" s="318">
        <f>IFERROR(AVERAGE(B5:M5),0)</f>
        <v/>
      </c>
    </row>
    <row r="8" ht="15" customHeight="1">
      <c r="A8" s="479" t="inlineStr">
        <is>
          <t>VALOR DE REEMBOLSO SOLICITADO (R$)</t>
        </is>
      </c>
    </row>
    <row r="10" ht="15" customHeight="1">
      <c r="A10" s="3" t="inlineStr">
        <is>
          <t>Mês</t>
        </is>
      </c>
      <c r="B10" s="3" t="inlineStr">
        <is>
          <t>Jan</t>
        </is>
      </c>
      <c r="C10" s="3" t="inlineStr">
        <is>
          <t>Fev</t>
        </is>
      </c>
      <c r="D10" s="3" t="inlineStr">
        <is>
          <t>Mar</t>
        </is>
      </c>
      <c r="E10" s="3" t="inlineStr">
        <is>
          <t>Abr</t>
        </is>
      </c>
      <c r="F10" s="3" t="inlineStr">
        <is>
          <t>Mai</t>
        </is>
      </c>
      <c r="G10" s="3" t="inlineStr">
        <is>
          <t>Jun</t>
        </is>
      </c>
      <c r="H10" s="3" t="inlineStr">
        <is>
          <t>Jul</t>
        </is>
      </c>
      <c r="I10" s="3" t="inlineStr">
        <is>
          <t>Ago</t>
        </is>
      </c>
      <c r="J10" s="3" t="inlineStr">
        <is>
          <t>Set</t>
        </is>
      </c>
      <c r="K10" s="3" t="inlineStr">
        <is>
          <t>Out</t>
        </is>
      </c>
      <c r="L10" s="3" t="inlineStr">
        <is>
          <t>Nov</t>
        </is>
      </c>
      <c r="M10" s="3" t="inlineStr">
        <is>
          <t>Dez</t>
        </is>
      </c>
      <c r="N10" s="3" t="inlineStr">
        <is>
          <t>Acumulado</t>
        </is>
      </c>
      <c r="O10" s="3" t="inlineStr">
        <is>
          <t>Média</t>
        </is>
      </c>
    </row>
    <row r="11" ht="15" customHeight="1">
      <c r="A11" s="4" t="inlineStr">
        <is>
          <t>Ano</t>
        </is>
      </c>
    </row>
    <row r="12" ht="15" customHeight="1">
      <c r="A12" s="477" t="inlineStr">
        <is>
          <t>R$ solicitado 2026</t>
        </is>
      </c>
      <c r="B12" s="8">
        <f>SUMIFS('Janeiro 2026'!$G$2:$G$3000,'Janeiro 2026'!$B$2:$B$3000,"&lt;&gt;")</f>
        <v/>
      </c>
      <c r="C12" s="8">
        <f>SUMIFS('Fevereiro 2026'!$G$2:$G$2999,'Fevereiro 2026'!$B$2:$B$2999,"&lt;&gt;")</f>
        <v/>
      </c>
      <c r="D12" s="8">
        <f>SUMIFS('Março 2026'!$G$2:$G$2999,'Março 2026'!$B$2:$B$2999,"&lt;&gt;")</f>
        <v/>
      </c>
      <c r="E12" s="8">
        <f>SUMIFS('Abril 2026 '!$G$2:$G$3000,'Abril 2026 '!$B$2:$B$3000,"&lt;&gt;")</f>
        <v/>
      </c>
      <c r="F12" s="8">
        <f>SUMIFS('Maio 2026'!$G$2:$G$3000,'Maio 2026'!$B$2:$B$3000,"&lt;&gt;")</f>
        <v/>
      </c>
      <c r="G12" s="8">
        <f>SUMIFS('Junho 2026'!$G$2:$G$3000,'Junho 2026'!$B$2:$B$3000,"&lt;&gt;")</f>
        <v/>
      </c>
      <c r="H12" s="8">
        <f>SUMIFS('Julho 2026'!$G$2:$G$3000,'Julho 2026'!$B$2:$B$3000,"&lt;&gt;")</f>
        <v/>
      </c>
      <c r="I12" s="8">
        <f>SUMIFS('Agosto 2026'!$G$2:$G$3000,'Agosto 2026'!$B$2:$B$3000,"&lt;&gt;")</f>
        <v/>
      </c>
      <c r="J12" s="8">
        <f>SUMIFS('Setembro 2026'!$G$2:$G$2998,'Setembro 2026'!$B$2:$B$2998,"&lt;&gt;")</f>
        <v/>
      </c>
      <c r="K12" s="8" t="n"/>
      <c r="L12" s="8" t="n"/>
      <c r="M12" s="8" t="n"/>
      <c r="N12" s="9">
        <f>SUM(B12:M12)</f>
        <v/>
      </c>
      <c r="O12" s="9">
        <f>IFERROR(AVERAGE(B12:M12),0)</f>
        <v/>
      </c>
    </row>
    <row r="15" ht="15" customHeight="1">
      <c r="A15" s="479" t="inlineStr">
        <is>
          <t>VALOR DE REEMBOLSO PAGO (R$)</t>
        </is>
      </c>
    </row>
    <row r="17" ht="15" customHeight="1">
      <c r="A17" s="3" t="inlineStr">
        <is>
          <t>Mês</t>
        </is>
      </c>
      <c r="B17" s="3" t="inlineStr">
        <is>
          <t>Jan</t>
        </is>
      </c>
      <c r="C17" s="3" t="inlineStr">
        <is>
          <t>Fev</t>
        </is>
      </c>
      <c r="D17" s="3" t="inlineStr">
        <is>
          <t>Mar</t>
        </is>
      </c>
      <c r="E17" s="3" t="inlineStr">
        <is>
          <t>Abr</t>
        </is>
      </c>
      <c r="F17" s="3" t="inlineStr">
        <is>
          <t>Mai</t>
        </is>
      </c>
      <c r="G17" s="3" t="inlineStr">
        <is>
          <t>Jun</t>
        </is>
      </c>
      <c r="H17" s="3" t="inlineStr">
        <is>
          <t>Jul</t>
        </is>
      </c>
      <c r="I17" s="3" t="inlineStr">
        <is>
          <t>Ago</t>
        </is>
      </c>
      <c r="J17" s="3" t="inlineStr">
        <is>
          <t>Set</t>
        </is>
      </c>
      <c r="K17" s="3" t="inlineStr">
        <is>
          <t>Out</t>
        </is>
      </c>
      <c r="L17" s="3" t="inlineStr">
        <is>
          <t>Nov</t>
        </is>
      </c>
      <c r="M17" s="3" t="inlineStr">
        <is>
          <t>Dez</t>
        </is>
      </c>
      <c r="N17" s="3" t="inlineStr">
        <is>
          <t>Acumulado</t>
        </is>
      </c>
      <c r="O17" s="3" t="inlineStr">
        <is>
          <t>Média</t>
        </is>
      </c>
    </row>
    <row r="18" ht="15" customHeight="1">
      <c r="A18" s="4" t="inlineStr">
        <is>
          <t>Ano</t>
        </is>
      </c>
    </row>
    <row r="19" ht="15" customHeight="1">
      <c r="A19" s="477" t="inlineStr">
        <is>
          <t>R$ pago 2026</t>
        </is>
      </c>
      <c r="B19" s="8">
        <f>SUMIFS('Janeiro 2026'!$H$2:$H$3000,'Janeiro 2026'!$B$2:$B$3000,"&lt;&gt;")</f>
        <v/>
      </c>
      <c r="C19" s="8">
        <f>SUMIFS('Fevereiro 2026'!$H$2:$H$2999,'Fevereiro 2026'!$B$2:$B$2999,"&lt;&gt;")</f>
        <v/>
      </c>
      <c r="D19" s="8">
        <f>SUMIFS('Março 2026'!$H$2:$H$2999,'Março 2026'!$B$2:$B$2999,"&lt;&gt;")</f>
        <v/>
      </c>
      <c r="E19" s="8">
        <f>SUMIFS('Abril 2026 '!$H$2:$H$3000,'Abril 2026 '!$B$2:$B$3000,"&lt;&gt;")</f>
        <v/>
      </c>
      <c r="F19" s="8">
        <f>SUMIFS('Maio 2026'!$H$2:$H$3000,'Maio 2026'!$B$2:$B$3000,"&lt;&gt;")</f>
        <v/>
      </c>
      <c r="G19" s="8">
        <f>SUMIFS('Junho 2026'!$H$2:$H$3000,'Junho 2026'!$B$2:$B$3000,"&lt;&gt;")</f>
        <v/>
      </c>
      <c r="H19" s="8">
        <f>SUMIFS('Julho 2026'!$H$2:$H$3000,'Julho 2026'!$B$2:$B$3000,"&lt;&gt;")</f>
        <v/>
      </c>
      <c r="I19" s="8">
        <f>SUMIFS('Agosto 2026'!$H$2:$H$3000,'Agosto 2026'!$B$2:$B$3000,"&lt;&gt;")</f>
        <v/>
      </c>
      <c r="J19" s="8">
        <f>SUMIFS('Setembro 2026'!$H$2:$H$2998,'Setembro 2026'!$B$2:$B$2998,"&lt;&gt;")</f>
        <v/>
      </c>
      <c r="K19" s="8" t="n"/>
      <c r="L19" s="8" t="n"/>
      <c r="M19" s="8" t="n"/>
      <c r="N19" s="9">
        <f>SUM(B19:M19)</f>
        <v/>
      </c>
      <c r="O19" s="9">
        <f>IFERROR(AVERAGE(B19:M19),0)</f>
        <v/>
      </c>
    </row>
    <row r="22" ht="15" customHeight="1">
      <c r="A22" s="479" t="inlineStr">
        <is>
          <t>QUANTIDADE DE BENEFICIÁRIOS COM REEMBOLSOS PAGOS</t>
        </is>
      </c>
    </row>
    <row r="24" ht="15" customHeight="1">
      <c r="A24" s="3" t="inlineStr">
        <is>
          <t>Mês</t>
        </is>
      </c>
      <c r="B24" s="3" t="inlineStr">
        <is>
          <t>Jan</t>
        </is>
      </c>
      <c r="C24" s="3" t="inlineStr">
        <is>
          <t>Fev</t>
        </is>
      </c>
      <c r="D24" s="3" t="inlineStr">
        <is>
          <t>Mar</t>
        </is>
      </c>
      <c r="E24" s="3" t="inlineStr">
        <is>
          <t>Abr</t>
        </is>
      </c>
      <c r="F24" s="3" t="inlineStr">
        <is>
          <t>Mai</t>
        </is>
      </c>
      <c r="G24" s="3" t="inlineStr">
        <is>
          <t>Jun</t>
        </is>
      </c>
      <c r="H24" s="3" t="inlineStr">
        <is>
          <t>Jul</t>
        </is>
      </c>
      <c r="I24" s="3" t="inlineStr">
        <is>
          <t>Ago</t>
        </is>
      </c>
      <c r="J24" s="3" t="inlineStr">
        <is>
          <t>Set</t>
        </is>
      </c>
      <c r="K24" s="3" t="inlineStr">
        <is>
          <t>Out</t>
        </is>
      </c>
      <c r="L24" s="3" t="inlineStr">
        <is>
          <t>Nov</t>
        </is>
      </c>
      <c r="M24" s="3" t="inlineStr">
        <is>
          <t>Dez</t>
        </is>
      </c>
      <c r="N24" s="3" t="inlineStr">
        <is>
          <t>Acumulado</t>
        </is>
      </c>
      <c r="O24" s="3" t="inlineStr">
        <is>
          <t>Média</t>
        </is>
      </c>
    </row>
    <row r="25" ht="15" customHeight="1">
      <c r="A25" s="4" t="inlineStr">
        <is>
          <t>Ano</t>
        </is>
      </c>
    </row>
    <row r="26" ht="15" customHeight="1">
      <c r="A26" s="477" t="inlineStr">
        <is>
          <t>2026</t>
        </is>
      </c>
      <c r="B26" s="5">
        <f>SUMPRODUCT(('Janeiro 2026'!$F$2:$F$3000&lt;&gt;"")/COUNTIF('Janeiro 2026'!$F$2:$F$3000,'Janeiro 2026'!$F$2:$F$3000&amp;""))</f>
        <v/>
      </c>
      <c r="C26" s="5">
        <f>SUMPRODUCT(('Fevereiro 2026'!$F$2:$F$2999&lt;&gt;"")/COUNTIF('Fevereiro 2026'!$F$2:$F$2999,'Fevereiro 2026'!$F$2:$F$2999&amp;""))</f>
        <v/>
      </c>
      <c r="D26" s="5">
        <f>SUMPRODUCT(('Março 2026'!$F$2:$F$2999&lt;&gt;"")/COUNTIF('Março 2026'!$F$2:$F$2999,'Março 2026'!$F$2:$F$2999&amp;""))</f>
        <v/>
      </c>
      <c r="E26" s="5">
        <f>SUMPRODUCT(('Abril 2026 '!$F$2:$F$3000&lt;&gt;"")/COUNTIF('Abril 2026 '!$F$2:$F$3000,'Abril 2026 '!$F$2:$F$3000&amp;""))</f>
        <v/>
      </c>
      <c r="F26" s="5">
        <f>SUMPRODUCT(('Maio 2026'!$F$2:$F$3000&lt;&gt;"")/COUNTIF('Maio 2026'!$F$2:$F$3000,'Maio 2026'!$F$2:$F$3000&amp;""))</f>
        <v/>
      </c>
      <c r="G26" s="5">
        <f>SUMPRODUCT(('Junho 2026'!$F$2:$F$3000&lt;&gt;"")/COUNTIF('Junho 2026'!$F$2:$F$3000,'Junho 2026'!$F$2:$F$3000&amp;""))</f>
        <v/>
      </c>
      <c r="H26" s="5">
        <f>SUMPRODUCT(('Julho 2026'!$F$2:$F$3000&lt;&gt;"")/COUNTIF('Julho 2026'!$F$2:$F$3000,'Julho 2026'!$F$2:$F$3000&amp;""))</f>
        <v/>
      </c>
      <c r="I26" s="5">
        <f t="array" ref="I26">SUMPRODUCT(('Agosto 2026'!$F$2:$F$3000&lt;&gt;"")/COUNTIF('Agosto 2026'!$F$2:$F$3000,'Agosto 2026'!$F$2:$F$3000&amp;""))</f>
        <v/>
      </c>
      <c r="J26" s="5">
        <f t="array" ref="J26">SUMPRODUCT(('Setembro 2026'!$F$2:$F$2998&lt;&gt;"")/COUNTIF('Setembro 2026'!$F$2:$F$2998,'Setembro 2026'!$F$2:$F$2998&amp;""))</f>
        <v/>
      </c>
      <c r="K26" s="5" t="n"/>
      <c r="L26" s="5" t="n"/>
      <c r="M26" s="5" t="n"/>
      <c r="N26" s="6">
        <f>SUM(B26:M26)</f>
        <v/>
      </c>
      <c r="O26" s="7">
        <f>IFERROR(AVERAGE(B26:M26),0)</f>
        <v/>
      </c>
    </row>
    <row r="29" ht="15" customHeight="1">
      <c r="A29" s="479" t="inlineStr">
        <is>
          <t>EMPRESAS COM MAIORES VALORES (R$) DE REEMBOLSO + PRODUTO PREMIUM FREE</t>
        </is>
      </c>
    </row>
    <row r="31" ht="15" customHeight="1">
      <c r="A31" s="3" t="inlineStr">
        <is>
          <t>Mês</t>
        </is>
      </c>
      <c r="B31" s="3" t="inlineStr">
        <is>
          <t>Jan</t>
        </is>
      </c>
      <c r="C31" s="3" t="inlineStr">
        <is>
          <t>Fev</t>
        </is>
      </c>
      <c r="D31" s="3" t="inlineStr">
        <is>
          <t>Mar</t>
        </is>
      </c>
      <c r="E31" s="3" t="inlineStr">
        <is>
          <t>Abr</t>
        </is>
      </c>
      <c r="F31" s="3" t="inlineStr">
        <is>
          <t>Mai</t>
        </is>
      </c>
      <c r="G31" s="3" t="inlineStr">
        <is>
          <t>Jun</t>
        </is>
      </c>
      <c r="H31" s="3" t="inlineStr">
        <is>
          <t>Jul</t>
        </is>
      </c>
      <c r="I31" s="3" t="inlineStr">
        <is>
          <t>Ago</t>
        </is>
      </c>
      <c r="J31" s="3" t="inlineStr">
        <is>
          <t>Set</t>
        </is>
      </c>
      <c r="K31" s="3" t="inlineStr">
        <is>
          <t>Out</t>
        </is>
      </c>
      <c r="L31" s="3" t="inlineStr">
        <is>
          <t>Nov</t>
        </is>
      </c>
      <c r="M31" s="3" t="inlineStr">
        <is>
          <t>Dez</t>
        </is>
      </c>
      <c r="N31" s="3" t="inlineStr">
        <is>
          <t>Acumulado</t>
        </is>
      </c>
      <c r="O31" s="3" t="inlineStr">
        <is>
          <t>Média</t>
        </is>
      </c>
    </row>
    <row r="32" ht="15" customHeight="1">
      <c r="A32" s="4" t="inlineStr">
        <is>
          <t>Empresas</t>
        </is>
      </c>
    </row>
    <row r="33" ht="15" customHeight="1">
      <c r="A33" s="477" t="inlineStr">
        <is>
          <t>Santander R$ pago 2026</t>
        </is>
      </c>
      <c r="B33" s="8">
        <f>SUMIFS('Janeiro 2026'!$H$2:$H$5000,'Janeiro 2026'!$AC$2:$AC$5000,"SANTANDER")</f>
        <v/>
      </c>
      <c r="C33" s="8">
        <f>SUMIFS('Fevereiro 2026'!$H$2:$H$5000,'Fevereiro 2026'!$AC$2:$AC$5000,"SANTANDER")</f>
        <v/>
      </c>
      <c r="D33" s="8">
        <f>SUMIFS('Março 2026'!$H$2:$H$5000,'Março 2026'!$AC$2:$AC$5000,"SANTANDER")</f>
        <v/>
      </c>
      <c r="E33" s="8">
        <f>SUMIFS('Abril 2026 '!$H$2:$H$5000,'Abril 2026 '!$AC$2:$AC$5000,"SANTANDER")</f>
        <v/>
      </c>
      <c r="F33" s="8">
        <f>SUMIFS('Maio 2026'!$H$2:$H$5000,'Maio 2026'!$AC$2:$AC$5000,"SANTANDER")</f>
        <v/>
      </c>
      <c r="G33" s="8">
        <f>SUMIFS('Junho 2026'!$H$2:$H$5000,'Junho 2026'!$AC$2:$AC$5000,"SANTANDER")</f>
        <v/>
      </c>
      <c r="H33" s="8">
        <f>SUMIFS('Julho 2026'!$H$2:$H$5000,'Julho 2026'!$AC$2:$AC$5000,"SANTANDER")</f>
        <v/>
      </c>
      <c r="I33" s="8">
        <f>SUMIFS('Agosto 2026'!$H$2:$H$5000,'Agosto 2026'!$AC$2:$AC$5000,"SANTANDER")</f>
        <v/>
      </c>
      <c r="J33" s="8">
        <f>SUMIFS('Setembro 2026'!$H$2:$H$5000,'Setembro 2026'!$AC$2:$AC$5000,"SANTANDER")</f>
        <v/>
      </c>
      <c r="K33" s="8" t="n"/>
      <c r="L33" s="8" t="n"/>
      <c r="M33" s="8" t="n"/>
      <c r="N33" s="9">
        <f>SUM(B33:M33)</f>
        <v/>
      </c>
      <c r="O33" s="9">
        <f>IFERROR(AVERAGE(B33:M33),0)</f>
        <v/>
      </c>
    </row>
    <row r="34" ht="15" customHeight="1">
      <c r="A34" s="477" t="inlineStr">
        <is>
          <t>Itaú R$ pago 2026</t>
        </is>
      </c>
      <c r="B34" s="8">
        <f>SUMIFS('Janeiro 2026'!$H$2:$H$5000,'Janeiro 2026'!$AC$2:$AC$5000,"ITAU")</f>
        <v/>
      </c>
      <c r="C34" s="8">
        <f>SUMIFS('Fevereiro 2026'!$H$2:$H$5000,'Fevereiro 2026'!$AC$2:$AC$5000,"ITAU")</f>
        <v/>
      </c>
      <c r="D34" s="8">
        <f>SUMIFS('Março 2026'!$H$2:$H$5000,'Março 2026'!$AC$2:$AC$5000,"ITAU")</f>
        <v/>
      </c>
      <c r="E34" s="8">
        <f>SUMIFS('Abril 2026 '!$H$2:$H$5000,'Abril 2026 '!$AC$2:$AC$5000,"ITAU")</f>
        <v/>
      </c>
      <c r="F34" s="8">
        <f>SUMIFS('Maio 2026'!$H$2:$H$5000,'Maio 2026'!$AC$2:$AC$5000,"ITAU")</f>
        <v/>
      </c>
      <c r="G34" s="8">
        <f>SUMIFS('Junho 2026'!$H$2:$H$5000,'Junho 2026'!$AC$2:$AC$5000,"ITAU")</f>
        <v/>
      </c>
      <c r="H34" s="8">
        <f>SUMIFS('Julho 2026'!$H$2:$H$5000,'Julho 2026'!$AC$2:$AC$5000,"ITAU")</f>
        <v/>
      </c>
      <c r="I34" s="8">
        <f>SUMIFS('Agosto 2026'!$H$2:$H$5000,'Agosto 2026'!$AC$2:$AC$5000,"ITAU")</f>
        <v/>
      </c>
      <c r="J34" s="8">
        <f>SUMIFS('Setembro 2026'!$H$2:$H$5000,'Setembro 2026'!$AC$2:$AC$5000,"ITAU")</f>
        <v/>
      </c>
      <c r="K34" s="8" t="n"/>
      <c r="L34" s="8" t="n"/>
      <c r="M34" s="8" t="n"/>
      <c r="N34" s="9">
        <f>SUM(B34:M34)</f>
        <v/>
      </c>
      <c r="O34" s="9">
        <f>IFERROR(AVERAGE(B34:M34),0)</f>
        <v/>
      </c>
    </row>
    <row r="35" ht="15" customHeight="1">
      <c r="A35" s="477" t="inlineStr">
        <is>
          <t>Premium free R$ 2026</t>
        </is>
      </c>
      <c r="B35" s="8">
        <f>SUMIFS('Janeiro 2026'!$H$2:$H$5000,'Janeiro 2026'!$AC$2:$AC$5000,"PREMIUM FREE")</f>
        <v/>
      </c>
      <c r="C35" s="8">
        <f>SUMIFS('Fevereiro 2026'!$H$2:$H$5000,'Fevereiro 2026'!$AC$2:$AC$5000,"PREMIUM FREE")</f>
        <v/>
      </c>
      <c r="D35" s="8">
        <f>SUMIFS('Março 2026'!$H$2:$H$5000,'Março 2026'!$AC$2:$AC$5000,"PREMIUM FREE")</f>
        <v/>
      </c>
      <c r="E35" s="8">
        <f>SUMIFS('Abril 2026 '!$H$2:$H$5000,'Abril 2026 '!$AC$2:$AC$5000,"PREMIUM FREE")</f>
        <v/>
      </c>
      <c r="F35" s="8">
        <f>SUMIFS('Maio 2026'!$H$2:$H$5000,'Maio 2026'!$AC$2:$AC$5000,"PREMIUM FREE")</f>
        <v/>
      </c>
      <c r="G35" s="8">
        <f>SUMIFS('Junho 2026'!$H$2:$H$5000,'Junho 2026'!$AC$2:$AC$5000,"PREMIUM FREE")</f>
        <v/>
      </c>
      <c r="H35" s="8">
        <f>SUMIFS('Julho 2026'!$H$2:$H$5000,'Julho 2026'!$AC$2:$AC$5000,"PREMIUM FREE")</f>
        <v/>
      </c>
      <c r="I35" s="8">
        <f>SUMIFS('Agosto 2026'!$H$2:$H$5000,'Agosto 2026'!$AC$2:$AC$5000,"PREMIUM FREE")</f>
        <v/>
      </c>
      <c r="J35" s="8">
        <f>SUMIFS('Setembro 2026'!$H$2:$H$5000,'Setembro 2026'!$AC$2:$AC$5000,"PREMIUM FREE")</f>
        <v/>
      </c>
      <c r="K35" s="8" t="n"/>
      <c r="L35" s="8" t="n"/>
      <c r="M35" s="8" t="n"/>
      <c r="N35" s="9">
        <f>SUM(B35:M35)</f>
        <v/>
      </c>
      <c r="O35" s="9">
        <f>IFERROR(AVERAGE(B35:M35),0)</f>
        <v/>
      </c>
    </row>
    <row r="38" ht="15" customHeight="1">
      <c r="A38" s="479" t="inlineStr">
        <is>
          <t>ASRs PAGAS DENTRO DO PRAZO CONTRATUAL</t>
        </is>
      </c>
    </row>
    <row r="40" ht="15" customHeight="1">
      <c r="A40" s="3" t="inlineStr">
        <is>
          <t>Mês</t>
        </is>
      </c>
      <c r="B40" s="3" t="inlineStr">
        <is>
          <t>Jan</t>
        </is>
      </c>
      <c r="C40" s="3" t="inlineStr">
        <is>
          <t>Fev</t>
        </is>
      </c>
      <c r="D40" s="3" t="inlineStr">
        <is>
          <t>Mar</t>
        </is>
      </c>
      <c r="E40" s="3" t="inlineStr">
        <is>
          <t>Abr</t>
        </is>
      </c>
      <c r="F40" s="3" t="inlineStr">
        <is>
          <t>Mai</t>
        </is>
      </c>
      <c r="G40" s="3" t="inlineStr">
        <is>
          <t>Jun</t>
        </is>
      </c>
      <c r="H40" s="3" t="inlineStr">
        <is>
          <t>Jul</t>
        </is>
      </c>
      <c r="I40" s="3" t="inlineStr">
        <is>
          <t>Ago</t>
        </is>
      </c>
      <c r="J40" s="3" t="inlineStr">
        <is>
          <t>Set</t>
        </is>
      </c>
      <c r="K40" s="3" t="inlineStr">
        <is>
          <t>Out</t>
        </is>
      </c>
      <c r="L40" s="3" t="inlineStr">
        <is>
          <t>Nov</t>
        </is>
      </c>
      <c r="M40" s="3" t="inlineStr">
        <is>
          <t>Dez</t>
        </is>
      </c>
      <c r="N40" s="3" t="inlineStr">
        <is>
          <t>Acumulado</t>
        </is>
      </c>
      <c r="O40" s="3" t="inlineStr">
        <is>
          <t>Média</t>
        </is>
      </c>
    </row>
    <row r="41" ht="15" customHeight="1">
      <c r="A41" s="4" t="inlineStr">
        <is>
          <t>Ano</t>
        </is>
      </c>
    </row>
    <row r="42" ht="15" customHeight="1">
      <c r="A42" s="477" t="inlineStr">
        <is>
          <t>ASRs dentro do prazo 2026</t>
        </is>
      </c>
      <c r="B42" s="314">
        <f>SUMPRODUCT((TRIM(UPPER('Janeiro 2026'!$Y$2:$Y$3000))="SIM")*1)</f>
        <v/>
      </c>
      <c r="C42" s="314">
        <f>SUMPRODUCT((TRIM(UPPER('Fevereiro 2026'!$Y$2:$Y$2999))="SIM")*1)</f>
        <v/>
      </c>
      <c r="D42" s="314">
        <f>SUMPRODUCT((TRIM(UPPER('Março 2026'!$Y$2:$Y$2999))="SIM")*1)</f>
        <v/>
      </c>
      <c r="E42" s="314">
        <f>SUMPRODUCT((TRIM(UPPER('Abril 2026 '!$Y$2:$Y$3000))="SIM")*1)</f>
        <v/>
      </c>
      <c r="F42" s="314">
        <f>SUMPRODUCT((TRIM(UPPER('Maio 2026'!$Y$2:$Y$3000))="SIM")*1)</f>
        <v/>
      </c>
      <c r="G42" s="314">
        <f>SUMPRODUCT((TRIM(UPPER('Junho 2026'!$Y$2:$Y$3000))="SIM")*1)</f>
        <v/>
      </c>
      <c r="H42" s="314">
        <f t="array" ref="H42">SUMPRODUCT((TRIM(UPPER('Julho 2026'!$Y$2:$Y$3000))="SIM")*1)</f>
        <v/>
      </c>
      <c r="I42" s="314">
        <f t="array" ref="I42">SUMPRODUCT((TRIM(UPPER('Agosto 2026'!$Y$2:$Y$3000))="SIM")*1)</f>
        <v/>
      </c>
      <c r="J42" s="314">
        <f t="array" ref="J42">SUMPRODUCT((TRIM(UPPER('Setembro 2026'!$Y$2:$Y$2998))="SIM")*1)</f>
        <v/>
      </c>
      <c r="K42" s="314" t="n"/>
      <c r="L42" s="314" t="n"/>
      <c r="M42" s="314" t="n"/>
      <c r="N42" s="315">
        <f>SUM(B42:M42)</f>
        <v/>
      </c>
    </row>
    <row r="43" customFormat="1" s="319">
      <c r="A43" s="322" t="inlineStr">
        <is>
          <t>% sobre ASR recebida no mês</t>
        </is>
      </c>
      <c r="B43" s="320">
        <f>IFERROR(B42/B$5,"")</f>
        <v/>
      </c>
      <c r="C43" s="320">
        <f>IFERROR(C42/C$5,"")</f>
        <v/>
      </c>
      <c r="D43" s="320">
        <f>IFERROR(D42/D$5,"")</f>
        <v/>
      </c>
      <c r="E43" s="320">
        <f>IFERROR(E42/E$5,"")</f>
        <v/>
      </c>
      <c r="F43" s="320">
        <f>IFERROR(F42/F$5,"")</f>
        <v/>
      </c>
      <c r="G43" s="320">
        <f>IFERROR(G42/G$5,"")</f>
        <v/>
      </c>
      <c r="H43" s="320">
        <f>IFERROR(H42/H$5,"")</f>
        <v/>
      </c>
      <c r="I43" s="320">
        <f>IFERROR(I42/I$5,"")</f>
        <v/>
      </c>
      <c r="J43" s="320">
        <f>IFERROR(J42/J$5,"")</f>
        <v/>
      </c>
      <c r="K43" s="320" t="n"/>
      <c r="L43" s="320" t="n"/>
      <c r="M43" s="320" t="n"/>
      <c r="N43" s="320" t="n"/>
    </row>
    <row r="45" ht="15" customHeight="1">
      <c r="A45" s="479" t="inlineStr">
        <is>
          <t>ASRs PAGAS FORA DO PRAZO CONTRATUAL</t>
        </is>
      </c>
    </row>
    <row r="47" ht="15" customHeight="1">
      <c r="A47" s="3" t="inlineStr">
        <is>
          <t>Mês</t>
        </is>
      </c>
      <c r="B47" s="3" t="inlineStr">
        <is>
          <t>Jan</t>
        </is>
      </c>
      <c r="C47" s="3" t="inlineStr">
        <is>
          <t>Fev</t>
        </is>
      </c>
      <c r="D47" s="3" t="inlineStr">
        <is>
          <t>Mar</t>
        </is>
      </c>
      <c r="E47" s="3" t="inlineStr">
        <is>
          <t>Abr</t>
        </is>
      </c>
      <c r="F47" s="3" t="inlineStr">
        <is>
          <t>Mai</t>
        </is>
      </c>
      <c r="G47" s="3" t="inlineStr">
        <is>
          <t>Jun</t>
        </is>
      </c>
      <c r="H47" s="3" t="inlineStr">
        <is>
          <t>Jul</t>
        </is>
      </c>
      <c r="I47" s="3" t="inlineStr">
        <is>
          <t>Ago</t>
        </is>
      </c>
      <c r="J47" s="3" t="inlineStr">
        <is>
          <t>Set</t>
        </is>
      </c>
      <c r="K47" s="3" t="inlineStr">
        <is>
          <t>Out</t>
        </is>
      </c>
      <c r="L47" s="3" t="inlineStr">
        <is>
          <t>Nov</t>
        </is>
      </c>
      <c r="M47" s="3" t="inlineStr">
        <is>
          <t>Dez</t>
        </is>
      </c>
      <c r="N47" s="3" t="inlineStr">
        <is>
          <t>Acumulado</t>
        </is>
      </c>
      <c r="O47" s="3" t="inlineStr">
        <is>
          <t>Média</t>
        </is>
      </c>
    </row>
    <row r="48" ht="15" customHeight="1">
      <c r="A48" s="4" t="inlineStr">
        <is>
          <t>Ano</t>
        </is>
      </c>
    </row>
    <row r="49" ht="15" customHeight="1">
      <c r="A49" s="477" t="inlineStr">
        <is>
          <t>ASRs fora do prazo 2026</t>
        </is>
      </c>
      <c r="B49" s="314">
        <f>SUMPRODUCT((TRIM(UPPER('Janeiro 2026'!$Y$2:$Y$3000))="NÃO")*1)</f>
        <v/>
      </c>
      <c r="C49" s="314">
        <f>SUMPRODUCT((TRIM(UPPER('Fevereiro 2026'!$Y$2:$Y$2999))="NÃO")*1)</f>
        <v/>
      </c>
      <c r="D49" s="314">
        <f>SUMPRODUCT((TRIM(UPPER('Março 2026'!$Y$2:$Y$2999))="NÃO")*1)</f>
        <v/>
      </c>
      <c r="E49" s="314">
        <f>SUMPRODUCT((TRIM(UPPER('Abril 2026 '!$Y$2:$Y$3000))="NÃO")*1)</f>
        <v/>
      </c>
      <c r="F49" s="314">
        <f>SUMPRODUCT((TRIM(UPPER('Maio 2026'!$Y$2:$Y$3000))="NÃO")*1)</f>
        <v/>
      </c>
      <c r="G49" s="314">
        <f>SUMPRODUCT((TRIM(UPPER('Junho 2026'!$Y$2:$Y$3000))="NÃO")*1)</f>
        <v/>
      </c>
      <c r="H49" s="314">
        <f t="array" ref="H49">SUMPRODUCT((TRIM(UPPER('Julho 2026'!$Y$2:$Y$3000))="NÃO")*1)</f>
        <v/>
      </c>
      <c r="I49" s="314">
        <f t="array" ref="I49">SUMPRODUCT((TRIM(UPPER('Agosto 2026'!$Y$2:$Y$3000))="NÃO")*1)</f>
        <v/>
      </c>
      <c r="J49" s="314">
        <f t="array" ref="J49">SUMPRODUCT((TRIM(UPPER('Setembro 2026'!$Y$2:$Y$3000))="NÃO")*1)</f>
        <v/>
      </c>
      <c r="K49" s="314" t="n"/>
      <c r="L49" s="314" t="n"/>
      <c r="M49" s="314" t="n"/>
      <c r="N49" s="315">
        <f>SUM(B49:M49)</f>
        <v/>
      </c>
    </row>
    <row r="50" customFormat="1" s="320">
      <c r="A50" s="322" t="inlineStr">
        <is>
          <t>% sobre ASR recebida no mês</t>
        </is>
      </c>
      <c r="B50" s="324">
        <f>IFERROR(B49/B$5,"")</f>
        <v/>
      </c>
      <c r="C50" s="325">
        <f>IFERROR(C49/C$5,"")</f>
        <v/>
      </c>
      <c r="D50" s="320">
        <f>IFERROR(D49/D$5,"")</f>
        <v/>
      </c>
      <c r="E50" s="320">
        <f>IFERROR(E49/E$5,"")</f>
        <v/>
      </c>
      <c r="F50" s="320">
        <f>IFERROR(F49/F$5,"")</f>
        <v/>
      </c>
      <c r="G50" s="320">
        <f>IFERROR(G49/G$5,"")</f>
        <v/>
      </c>
      <c r="H50" s="320">
        <f>IFERROR(H49/H$5,"")</f>
        <v/>
      </c>
      <c r="I50" s="320">
        <f>IFERROR(I49/I$5,"")</f>
        <v/>
      </c>
      <c r="J50" s="320">
        <f>IFERROR(J49/J$5,"")</f>
        <v/>
      </c>
      <c r="O50" s="319" t="n"/>
      <c r="P50" s="319" t="n"/>
      <c r="Q50" s="319" t="n"/>
      <c r="R50" s="319" t="n"/>
      <c r="S50" s="319" t="n"/>
      <c r="T50" s="319" t="n"/>
      <c r="U50" s="319" t="n"/>
      <c r="V50" s="319" t="n"/>
      <c r="W50" s="319" t="n"/>
      <c r="X50" s="319" t="n"/>
      <c r="Y50" s="319" t="n"/>
      <c r="Z50" s="319" t="n"/>
      <c r="AA50" s="319" t="n"/>
      <c r="AB50" s="319" t="n"/>
      <c r="AC50" s="319" t="n"/>
      <c r="AD50" s="319" t="n"/>
      <c r="AE50" s="319" t="n"/>
      <c r="AF50" s="319" t="n"/>
      <c r="AG50" s="319" t="n"/>
      <c r="AH50" s="319" t="n"/>
      <c r="AI50" s="319" t="n"/>
      <c r="AJ50" s="319" t="n"/>
      <c r="AK50" s="319" t="n"/>
      <c r="AL50" s="319" t="n"/>
      <c r="AM50" s="319" t="n"/>
      <c r="AN50" s="321" t="n"/>
    </row>
    <row r="52" ht="15" customHeight="1">
      <c r="A52" s="479" t="inlineStr">
        <is>
          <t>SOLICITAÇÃO DE CADASTRO ASTREIN (DADOS BANCÁRIOS)</t>
        </is>
      </c>
    </row>
    <row r="54" ht="15" customHeight="1">
      <c r="A54" s="3" t="inlineStr">
        <is>
          <t>Mês</t>
        </is>
      </c>
      <c r="B54" s="3" t="inlineStr">
        <is>
          <t>Jan</t>
        </is>
      </c>
      <c r="C54" s="3" t="inlineStr">
        <is>
          <t>Fev</t>
        </is>
      </c>
      <c r="D54" s="3" t="inlineStr">
        <is>
          <t>Mar</t>
        </is>
      </c>
      <c r="E54" s="3" t="inlineStr">
        <is>
          <t>Abr</t>
        </is>
      </c>
      <c r="F54" s="3" t="inlineStr">
        <is>
          <t>Mai</t>
        </is>
      </c>
      <c r="G54" s="3" t="inlineStr">
        <is>
          <t>Jun</t>
        </is>
      </c>
      <c r="H54" s="3" t="inlineStr">
        <is>
          <t>Jul</t>
        </is>
      </c>
      <c r="I54" s="3" t="inlineStr">
        <is>
          <t>Ago</t>
        </is>
      </c>
      <c r="J54" s="3" t="inlineStr">
        <is>
          <t>Set</t>
        </is>
      </c>
      <c r="K54" s="3" t="inlineStr">
        <is>
          <t>Out</t>
        </is>
      </c>
      <c r="L54" s="3" t="inlineStr">
        <is>
          <t>Nov</t>
        </is>
      </c>
      <c r="M54" s="3" t="inlineStr">
        <is>
          <t>Dez</t>
        </is>
      </c>
      <c r="N54" s="3" t="inlineStr">
        <is>
          <t>Acumulado</t>
        </is>
      </c>
      <c r="O54" s="3" t="inlineStr">
        <is>
          <t>Média</t>
        </is>
      </c>
    </row>
    <row r="55" ht="15" customHeight="1">
      <c r="A55" s="4" t="inlineStr">
        <is>
          <t>Ano</t>
        </is>
      </c>
    </row>
    <row r="56" ht="15" customHeight="1">
      <c r="A56" s="477" t="inlineStr">
        <is>
          <t>Ano 2026</t>
        </is>
      </c>
      <c r="B56" s="5">
        <f>SUMPRODUCT((TRIM('Janeiro 2026'!$O$2:$O$3000)&lt;&gt;"")*(TRIM(UPPER('Janeiro 2026'!$O$2:$O$3000))&lt;&gt;"JA POSSUI"))</f>
        <v/>
      </c>
      <c r="C56" s="5">
        <f>SUMPRODUCT((TRIM('Fevereiro 2026'!$O$2:$O$2999)&lt;&gt;"")*(TRIM(UPPER('Fevereiro 2026'!$O$2:$O$2999))&lt;&gt;"JA POSSUI"))</f>
        <v/>
      </c>
      <c r="D56" s="5">
        <f>SUMPRODUCT((TRIM('Março 2026'!$O$2:$O$2999)&lt;&gt;"")*(TRIM(UPPER('Março 2026'!$O$2:$O$2999))&lt;&gt;"JA POSSUI"))</f>
        <v/>
      </c>
      <c r="E56" s="5">
        <f>SUMPRODUCT((TRIM('Abril 2026 '!$O$2:$O$3000)&lt;&gt;"")*(TRIM(UPPER('Abril 2026 '!$O$2:$O$3000))&lt;&gt;"JA POSSUI"))</f>
        <v/>
      </c>
      <c r="F56" s="5">
        <f>SUMPRODUCT((TRIM('Maio 2026'!$O$2:$O$3000)&lt;&gt;"")*(TRIM(UPPER('Maio 2026'!$O$2:$O$3000))&lt;&gt;"JA POSSUI"))</f>
        <v/>
      </c>
      <c r="G56" s="5">
        <f>SUMPRODUCT((TRIM('Junho 2026'!$O$2:$O$3000)&lt;&gt;"")*(TRIM(UPPER('Junho 2026'!$O$2:$O$3000))&lt;&gt;"JA POSSUI"))</f>
        <v/>
      </c>
      <c r="H56" s="5">
        <f t="array" ref="H56">SUMPRODUCT((TRIM('Julho 2026'!$O$2:$O$3000)&lt;&gt;"")*(TRIM(UPPER('Julho 2026'!$O$2:$O$3000))&lt;&gt;"JA POSSUI"))</f>
        <v/>
      </c>
      <c r="I56" s="5">
        <f t="array" ref="I56">SUMPRODUCT((TRIM('Agosto 2026'!$O$2:$O$3000)&lt;&gt;"")*(TRIM(UPPER('Agosto 2026'!$O$2:$O$3000))&lt;&gt;"JA POSSUI"))</f>
        <v/>
      </c>
      <c r="J56" s="5">
        <f t="array" ref="J56">SUMPRODUCT((TRIM('Setembro 2026'!$O$2:$O$2998)&lt;&gt;"")*(TRIM(UPPER('Setembro 2026'!$O$2:$O$2998))&lt;&gt;"JA POSSUI"))</f>
        <v/>
      </c>
      <c r="K56" s="5" t="n"/>
      <c r="L56" s="5" t="n"/>
      <c r="M56" s="5" t="n"/>
      <c r="N56" s="6">
        <f>SUM(B56:M56)</f>
        <v/>
      </c>
      <c r="O56" s="7">
        <f>IFERROR(AVERAGE(B56:M56),0)</f>
        <v/>
      </c>
    </row>
    <row r="59" ht="15" customHeight="1">
      <c r="A59" s="479" t="inlineStr">
        <is>
          <t>REEMBOLSO INSUFICIÊNCIA DE REDE EM R$</t>
        </is>
      </c>
    </row>
    <row r="61" ht="15" customHeight="1">
      <c r="A61" s="3" t="inlineStr">
        <is>
          <t>Mês</t>
        </is>
      </c>
      <c r="B61" s="3" t="inlineStr">
        <is>
          <t>Jan</t>
        </is>
      </c>
      <c r="C61" s="3" t="inlineStr">
        <is>
          <t>Fev</t>
        </is>
      </c>
      <c r="D61" s="3" t="inlineStr">
        <is>
          <t>Mar</t>
        </is>
      </c>
      <c r="E61" s="3" t="inlineStr">
        <is>
          <t>Abr</t>
        </is>
      </c>
      <c r="F61" s="3" t="inlineStr">
        <is>
          <t>Mai</t>
        </is>
      </c>
      <c r="G61" s="3" t="inlineStr">
        <is>
          <t>Jun</t>
        </is>
      </c>
      <c r="H61" s="3" t="inlineStr">
        <is>
          <t>Jul</t>
        </is>
      </c>
      <c r="I61" s="3" t="inlineStr">
        <is>
          <t>Ago</t>
        </is>
      </c>
      <c r="J61" s="3" t="inlineStr">
        <is>
          <t>Set</t>
        </is>
      </c>
      <c r="K61" s="3" t="inlineStr">
        <is>
          <t>Out</t>
        </is>
      </c>
      <c r="L61" s="3" t="inlineStr">
        <is>
          <t>Nov</t>
        </is>
      </c>
      <c r="M61" s="3" t="inlineStr">
        <is>
          <t>Dez</t>
        </is>
      </c>
      <c r="N61" s="3" t="inlineStr">
        <is>
          <t>Acumulado</t>
        </is>
      </c>
      <c r="O61" s="3" t="inlineStr">
        <is>
          <t>Média</t>
        </is>
      </c>
    </row>
    <row r="62" ht="15" customHeight="1">
      <c r="A62" s="4" t="inlineStr">
        <is>
          <t>Ano</t>
        </is>
      </c>
    </row>
    <row r="63" ht="15" customHeight="1">
      <c r="A63" s="477" t="inlineStr">
        <is>
          <t>Ano 2026</t>
        </is>
      </c>
      <c r="B63" s="8">
        <f>SUMIFS('Janeiro 2026'!$H$2:$H$5000,'Janeiro 2026'!$I$2:$I$5000,"*INSUFICIÊNCIA DE REDE*")</f>
        <v/>
      </c>
      <c r="C63" s="8">
        <f>SUMIFS('Fevereiro 2026'!$H$2:$H$5000,'Fevereiro 2026'!$I$2:$I$5000,"*INSUFICIÊNCIA DE REDE*")</f>
        <v/>
      </c>
      <c r="D63" s="8">
        <f>SUMIFS('Março 2026'!$H$2:$H$5000,'Março 2026'!$I$2:$I$5000,"*INSUFICIÊNCIA DE REDE*")</f>
        <v/>
      </c>
      <c r="E63" s="8">
        <f>SUMIFS('Abril 2026 '!$H$2:$H$5000,'Abril 2026 '!$I$2:$I$5000,"*INSUFICIÊNCIA DE REDE*")</f>
        <v/>
      </c>
      <c r="F63" s="8">
        <f>SUMIFS('Maio 2026'!$H$2:$H$5000,'Maio 2026'!$I$2:$I$5000,"*INSUFICIÊNCIA DE REDE*")</f>
        <v/>
      </c>
      <c r="G63" s="8">
        <f>SUMIFS('Junho 2026'!$H$2:$H$5000,'Junho 2026'!$I$2:$I$5000,"*INSUFICIÊNCIA DE REDE*")</f>
        <v/>
      </c>
      <c r="H63" s="8">
        <f>SUMIFS('Julho 2026'!$H$2:$H$5000,'Julho 2026'!$I$2:$I$5000,"*INSUFICIÊNCIA DE REDE*")</f>
        <v/>
      </c>
      <c r="I63" s="8">
        <f>SUMIFS('Agosto 2026'!$H$2:$H$5000,'Agosto 2026'!$I$2:$I$5000,"*INSUFICIÊNCIA DE REDE*")</f>
        <v/>
      </c>
      <c r="J63" s="8">
        <f>SUMIFS('Setembro 2026'!$H$2:$H$5000,'Setembro 2026'!$I$2:$I$5000,"*INSUFICIÊNCIA DE REDE*")</f>
        <v/>
      </c>
      <c r="K63" s="8" t="n"/>
      <c r="L63" s="8" t="n"/>
      <c r="M63" s="8" t="n"/>
      <c r="N63" s="9">
        <f>SUM(B63:M63)</f>
        <v/>
      </c>
      <c r="O63" s="9">
        <f>IFERROR(AVERAGE(B63:M63),0)</f>
        <v/>
      </c>
    </row>
    <row r="66" ht="15" customHeight="1">
      <c r="A66" s="479" t="inlineStr">
        <is>
          <t>REEMBOLSO COBRANÇA INDEVIDA EM R$</t>
        </is>
      </c>
    </row>
    <row r="68" ht="15" customHeight="1">
      <c r="A68" s="3" t="inlineStr">
        <is>
          <t>Mês</t>
        </is>
      </c>
      <c r="B68" s="3" t="inlineStr">
        <is>
          <t>Jan</t>
        </is>
      </c>
      <c r="C68" s="3" t="inlineStr">
        <is>
          <t>Fev</t>
        </is>
      </c>
      <c r="D68" s="3" t="inlineStr">
        <is>
          <t>Mar</t>
        </is>
      </c>
      <c r="E68" s="3" t="inlineStr">
        <is>
          <t>Abr</t>
        </is>
      </c>
      <c r="F68" s="3" t="inlineStr">
        <is>
          <t>Mai</t>
        </is>
      </c>
      <c r="G68" s="3" t="inlineStr">
        <is>
          <t>Jun</t>
        </is>
      </c>
      <c r="H68" s="3" t="inlineStr">
        <is>
          <t>Jul</t>
        </is>
      </c>
      <c r="I68" s="3" t="inlineStr">
        <is>
          <t>Ago</t>
        </is>
      </c>
      <c r="J68" s="3" t="inlineStr">
        <is>
          <t>Set</t>
        </is>
      </c>
      <c r="K68" s="3" t="inlineStr">
        <is>
          <t>Out</t>
        </is>
      </c>
      <c r="L68" s="3" t="inlineStr">
        <is>
          <t>Nov</t>
        </is>
      </c>
      <c r="M68" s="3" t="inlineStr">
        <is>
          <t>Dez</t>
        </is>
      </c>
      <c r="N68" s="3" t="inlineStr">
        <is>
          <t>Acumulado</t>
        </is>
      </c>
      <c r="O68" s="3" t="inlineStr">
        <is>
          <t>Média</t>
        </is>
      </c>
    </row>
    <row r="69" ht="15" customHeight="1">
      <c r="A69" s="4" t="inlineStr">
        <is>
          <t>Ano</t>
        </is>
      </c>
    </row>
    <row r="70" ht="15" customHeight="1">
      <c r="A70" s="477" t="inlineStr">
        <is>
          <t>Ano 2026</t>
        </is>
      </c>
      <c r="B70" s="8">
        <f>SUMIFS('Janeiro 2026'!$H$2:$H$5000,'Janeiro 2026'!$I$2:$I$5000,"*COBRANÇA INDEVIDA*")</f>
        <v/>
      </c>
      <c r="C70" s="8">
        <f>SUMIFS('Fevereiro 2026'!$H$2:$H$5000,'Fevereiro 2026'!$I$2:$I$5000,"*COBRANÇA INDEVIDA*")</f>
        <v/>
      </c>
      <c r="D70" s="8">
        <f>SUMIFS('Março 2026'!$H$2:$H$5000,'Março 2026'!$I$2:$I$5000,"*COBRANÇA INDEVIDA*")</f>
        <v/>
      </c>
      <c r="E70" s="8">
        <f>SUMIFS('Abril 2026 '!$H$2:$H$5000,'Abril 2026 '!$I$2:$I$5000,"*COBRANÇA INDEVIDA*")</f>
        <v/>
      </c>
      <c r="F70" s="8">
        <f>SUMIFS('Maio 2026'!$H$2:$H$5000,'Maio 2026'!$I$2:$I$5000,"*COBRANÇA INDEVIDA*")</f>
        <v/>
      </c>
      <c r="G70" s="8">
        <f>SUMIFS('Junho 2026'!$H$2:$H$5000,'Junho 2026'!$I$2:$I$5000,"*COBRANÇA INDEVIDA*")</f>
        <v/>
      </c>
      <c r="H70" s="8">
        <f>SUMIFS('Julho 2026'!$H$2:$H$5000,'Julho 2026'!$I$2:$I$5000,"*COBRANÇA INDEVIDA*")</f>
        <v/>
      </c>
      <c r="I70" s="8">
        <f>SUMIFS('Agosto 2026'!$H$2:$H$5000,'Agosto 2026'!$I$2:$I$5000,"*COBRANÇA INDEVIDA*")</f>
        <v/>
      </c>
      <c r="J70" s="8">
        <f>SUMIFS('Setembro 2026'!$H$2:$H$5000,'Setembro 2026'!$I$2:$I$5000,"*COBRANÇA INDEVIDA*")</f>
        <v/>
      </c>
      <c r="K70" s="8" t="n"/>
      <c r="L70" s="8" t="n"/>
      <c r="M70" s="8" t="n"/>
      <c r="N70" s="9">
        <f>SUM(B70:M70)</f>
        <v/>
      </c>
      <c r="O70" s="9">
        <f>IFERROR(AVERAGE(B70:M70),0)</f>
        <v/>
      </c>
    </row>
    <row r="73" ht="15" customHeight="1">
      <c r="A73" s="479" t="inlineStr">
        <is>
          <t>REEMBOLSO DESLOCAMENTO EM R$</t>
        </is>
      </c>
    </row>
    <row r="75" ht="15" customHeight="1">
      <c r="A75" s="3" t="inlineStr">
        <is>
          <t>Mês</t>
        </is>
      </c>
      <c r="B75" s="3" t="inlineStr">
        <is>
          <t>Jan</t>
        </is>
      </c>
      <c r="C75" s="3" t="inlineStr">
        <is>
          <t>Fev</t>
        </is>
      </c>
      <c r="D75" s="3" t="inlineStr">
        <is>
          <t>Mar</t>
        </is>
      </c>
      <c r="E75" s="3" t="inlineStr">
        <is>
          <t>Abr</t>
        </is>
      </c>
      <c r="F75" s="3" t="inlineStr">
        <is>
          <t>Mai</t>
        </is>
      </c>
      <c r="G75" s="3" t="inlineStr">
        <is>
          <t>Jun</t>
        </is>
      </c>
      <c r="H75" s="3" t="inlineStr">
        <is>
          <t>Jul</t>
        </is>
      </c>
      <c r="I75" s="3" t="inlineStr">
        <is>
          <t>Ago</t>
        </is>
      </c>
      <c r="J75" s="3" t="inlineStr">
        <is>
          <t>Set</t>
        </is>
      </c>
      <c r="K75" s="3" t="inlineStr">
        <is>
          <t>Out</t>
        </is>
      </c>
      <c r="L75" s="3" t="inlineStr">
        <is>
          <t>Nov</t>
        </is>
      </c>
      <c r="M75" s="3" t="inlineStr">
        <is>
          <t>Dez</t>
        </is>
      </c>
      <c r="N75" s="3" t="inlineStr">
        <is>
          <t>Acumulado</t>
        </is>
      </c>
      <c r="O75" s="3" t="inlineStr">
        <is>
          <t>Média</t>
        </is>
      </c>
    </row>
    <row r="76" ht="15" customHeight="1">
      <c r="A76" s="4" t="inlineStr">
        <is>
          <t>Ano</t>
        </is>
      </c>
    </row>
    <row r="77" ht="15" customHeight="1">
      <c r="A77" s="477" t="inlineStr">
        <is>
          <t>Ano 2026</t>
        </is>
      </c>
      <c r="B77" s="8">
        <f>SUMIFS('Janeiro 2026'!$H$2:$H$5000,'Janeiro 2026'!$I$2:$I$5000,"*DESLOCAMENTO*")</f>
        <v/>
      </c>
      <c r="C77" s="8">
        <f>SUMIFS('Fevereiro 2026'!$H$2:$H$5000,'Fevereiro 2026'!$I$2:$I$5000,"*DESLOCAMENTO*")</f>
        <v/>
      </c>
      <c r="D77" s="8">
        <f>SUMIFS('Março 2026'!$H$2:$H$5000,'Março 2026'!$I$2:$I$5000,"*DESLOCAMENTO*")</f>
        <v/>
      </c>
      <c r="E77" s="8">
        <f>SUMIFS('Abril 2026 '!$H$2:$H$5000,'Abril 2026 '!$I$2:$I$5000,"*DESLOCAMENTO*")</f>
        <v/>
      </c>
      <c r="F77" s="8">
        <f>SUMIFS('Maio 2026'!$H$2:$H$5000,'Maio 2026'!$I$2:$I$5000,"*DESLOCAMENTO*")</f>
        <v/>
      </c>
      <c r="G77" s="8">
        <f>SUMIFS('Junho 2026'!$H$2:$H$5000,'Junho 2026'!$I$2:$I$5000,"*DESLOCAMENTO*")</f>
        <v/>
      </c>
      <c r="H77" s="8">
        <f>SUMIFS('Julho 2026'!$H$2:$H$5000,'Julho 2026'!$I$2:$I$5000,"*DESLOCAMENTO*")</f>
        <v/>
      </c>
      <c r="I77" s="8">
        <f>SUMIFS('Agosto 2026'!$H$2:$H$5000,'Agosto 2026'!$I$2:$I$5000,"*DESLOCAMENTO*")</f>
        <v/>
      </c>
      <c r="J77" s="8">
        <f>SUMIFS('Setembro 2026'!$H$2:$H$5000,'Setembro 2026'!$I$2:$I$5000,"*DESLOCAMENTO*")</f>
        <v/>
      </c>
      <c r="K77" s="8" t="n"/>
      <c r="L77" s="8" t="n"/>
      <c r="M77" s="8" t="n"/>
      <c r="N77" s="9">
        <f>SUM(B77:M77)</f>
        <v/>
      </c>
      <c r="O77" s="9">
        <f>IFERROR(AVERAGE(B77:M77),0)</f>
        <v/>
      </c>
    </row>
    <row r="79" ht="15.75" customHeight="1">
      <c r="A79" s="302" t="inlineStr">
        <is>
          <t>QUANTIDADE DE ASR PAGA POR SEGMENTO (Santander / Itaú / Premium Free)</t>
        </is>
      </c>
      <c r="B79" s="302" t="n"/>
      <c r="C79" s="302" t="n"/>
      <c r="D79" s="302" t="n"/>
      <c r="E79" s="302" t="n"/>
      <c r="F79" s="302" t="n"/>
      <c r="G79" s="302" t="n"/>
      <c r="H79" s="302" t="n"/>
      <c r="I79" s="302" t="n"/>
      <c r="J79" s="302" t="n"/>
      <c r="K79" s="302" t="n"/>
      <c r="L79" s="302" t="n"/>
      <c r="M79" s="302" t="n"/>
      <c r="N79" s="302" t="n"/>
      <c r="O79" s="302" t="n"/>
    </row>
    <row r="81">
      <c r="A81" s="303" t="inlineStr">
        <is>
          <t>Mês</t>
        </is>
      </c>
      <c r="B81" s="303" t="inlineStr">
        <is>
          <t>Jan</t>
        </is>
      </c>
      <c r="C81" s="303" t="inlineStr">
        <is>
          <t>Fev</t>
        </is>
      </c>
      <c r="D81" s="303" t="inlineStr">
        <is>
          <t>Mar</t>
        </is>
      </c>
      <c r="E81" s="303" t="inlineStr">
        <is>
          <t>Abr</t>
        </is>
      </c>
      <c r="F81" s="303" t="inlineStr">
        <is>
          <t>Mai</t>
        </is>
      </c>
      <c r="G81" s="303" t="inlineStr">
        <is>
          <t>Jun</t>
        </is>
      </c>
      <c r="H81" s="303" t="inlineStr">
        <is>
          <t>Jul</t>
        </is>
      </c>
      <c r="I81" s="303" t="inlineStr">
        <is>
          <t>Ago</t>
        </is>
      </c>
      <c r="J81" s="303" t="inlineStr">
        <is>
          <t>Set</t>
        </is>
      </c>
      <c r="K81" s="303" t="inlineStr">
        <is>
          <t>Out</t>
        </is>
      </c>
      <c r="L81" s="303" t="inlineStr">
        <is>
          <t>Nov</t>
        </is>
      </c>
      <c r="M81" s="303" t="inlineStr">
        <is>
          <t>Dez</t>
        </is>
      </c>
      <c r="N81" s="303" t="inlineStr">
        <is>
          <t>Acumulado</t>
        </is>
      </c>
      <c r="O81" s="303" t="inlineStr">
        <is>
          <t>Média</t>
        </is>
      </c>
    </row>
    <row r="82">
      <c r="A82" s="304" t="inlineStr">
        <is>
          <t>Empresas</t>
        </is>
      </c>
    </row>
    <row r="83">
      <c r="A83" s="305" t="inlineStr">
        <is>
          <t>Santander - Qtd ASR paga 2026</t>
        </is>
      </c>
      <c r="B83" s="306">
        <f>COUNTIFS('Janeiro 2026'!$AC$2:$AC$5000,"SANTANDER")</f>
        <v/>
      </c>
      <c r="C83" s="306">
        <f>COUNTIFS('Fevereiro 2026'!$AC$2:$AC$5000,"SANTANDER")</f>
        <v/>
      </c>
      <c r="D83" s="306">
        <f>COUNTIFS('Março 2026'!$AC$2:$AC$5000,"SANTANDER")</f>
        <v/>
      </c>
      <c r="E83" s="306">
        <f>COUNTIFS('Abril 2026 '!$AC$2:$AC$5000,"SANTANDER")</f>
        <v/>
      </c>
      <c r="F83" s="306">
        <f>COUNTIFS('Maio 2026'!$AC$2:$AC$5000,"SANTANDER")</f>
        <v/>
      </c>
      <c r="G83" s="306">
        <f>COUNTIFS('Junho 2026'!$AC$2:$AC$5000,"SANTANDER")</f>
        <v/>
      </c>
      <c r="H83" s="306">
        <f>COUNTIFS('Julho 2026'!$AC$2:$AC$5000,"SANTANDER")</f>
        <v/>
      </c>
      <c r="I83" s="306">
        <f>COUNTIFS('Agosto 2026'!$AC$2:$AC$5000,"SANTANDER")</f>
        <v/>
      </c>
      <c r="J83" s="306">
        <f>COUNTIFS('Setembro 2026'!$AC$2:$AC$5000,"SANTANDER")</f>
        <v/>
      </c>
      <c r="K83" s="306" t="n"/>
      <c r="L83" s="306" t="n"/>
      <c r="M83" s="306" t="n"/>
      <c r="N83" s="307">
        <f>SUM(B83:M83)</f>
        <v/>
      </c>
      <c r="O83" s="307">
        <f>IFERROR(AVERAGE(B83:M83),0)</f>
        <v/>
      </c>
    </row>
    <row r="84">
      <c r="A84" s="305" t="inlineStr">
        <is>
          <t>Itaú - Qtd ASR paga 2026</t>
        </is>
      </c>
      <c r="B84" s="306">
        <f>COUNTIFS('Janeiro 2026'!$AC$2:$AC$5000,"ITAU")</f>
        <v/>
      </c>
      <c r="C84" s="306">
        <f>COUNTIFS('Fevereiro 2026'!$AC$2:$AC$5000,"ITAU")</f>
        <v/>
      </c>
      <c r="D84" s="306">
        <f>COUNTIFS('Março 2026'!$AC$2:$AC$5000,"ITAU")</f>
        <v/>
      </c>
      <c r="E84" s="306">
        <f>COUNTIFS('Abril 2026 '!$AC$2:$AC$5000,"ITAU")</f>
        <v/>
      </c>
      <c r="F84" s="306">
        <f>COUNTIFS('Maio 2026'!$AC$2:$AC$5000,"ITAU")</f>
        <v/>
      </c>
      <c r="G84" s="306">
        <f>COUNTIFS('Junho 2026'!$AC$2:$AC$5000,"ITAU")</f>
        <v/>
      </c>
      <c r="H84" s="306">
        <f>COUNTIFS('Julho 2026'!$AC$2:$AC$5000,"ITAU")</f>
        <v/>
      </c>
      <c r="I84" s="306">
        <f>COUNTIFS('Agosto 2026'!$AC$2:$AC$5000,"ITAU")</f>
        <v/>
      </c>
      <c r="J84" s="306">
        <f>COUNTIFS('Setembro 2026'!$AC$2:$AC$5000,"ITAU")</f>
        <v/>
      </c>
      <c r="K84" s="306" t="n"/>
      <c r="L84" s="306" t="n"/>
      <c r="M84" s="306" t="n"/>
      <c r="N84" s="307">
        <f>SUM(B84:M84)</f>
        <v/>
      </c>
      <c r="O84" s="307">
        <f>IFERROR(AVERAGE(B84:M84),0)</f>
        <v/>
      </c>
    </row>
    <row r="85">
      <c r="A85" s="305" t="inlineStr">
        <is>
          <t>Premium free - Qtd ASR paga 2026</t>
        </is>
      </c>
      <c r="B85" s="306">
        <f>COUNTIFS('Janeiro 2026'!$AC$2:$AC$5000,"PREMIUM FREE")</f>
        <v/>
      </c>
      <c r="C85" s="306">
        <f>COUNTIFS('Fevereiro 2026'!$AC$2:$AC$5000,"PREMIUM FREE")</f>
        <v/>
      </c>
      <c r="D85" s="306">
        <f>COUNTIFS('Março 2026'!$AC$2:$AC$5000,"PREMIUM FREE")</f>
        <v/>
      </c>
      <c r="E85" s="306">
        <f>COUNTIFS('Abril 2026 '!$AC$2:$AC$5000,"PREMIUM FREE")</f>
        <v/>
      </c>
      <c r="F85" s="306">
        <f>COUNTIFS('Maio 2026'!$AC$2:$AC$5000,"PREMIUM FREE")</f>
        <v/>
      </c>
      <c r="G85" s="306">
        <f>COUNTIFS('Junho 2026'!$AC$2:$AC$5000,"PREMIUM FREE")</f>
        <v/>
      </c>
      <c r="H85" s="306">
        <f>COUNTIFS('Julho 2026'!$AC$2:$AC$5000,"PREMIUM FREE")</f>
        <v/>
      </c>
      <c r="I85" s="306">
        <f>COUNTIFS('Agosto 2026'!$AC$2:$AC$5000,"PREMIUM FREE")</f>
        <v/>
      </c>
      <c r="J85" s="306">
        <f>COUNTIFS('Setembro 2026'!$AC$2:$AC$5000,"PREMIUM FREE")</f>
        <v/>
      </c>
      <c r="K85" s="306" t="n"/>
      <c r="L85" s="306" t="n"/>
      <c r="M85" s="306" t="n"/>
      <c r="N85" s="307">
        <f>SUM(B85:M85)</f>
        <v/>
      </c>
      <c r="O85" s="307">
        <f>IFERROR(AVERAGE(B85:M85),0)</f>
        <v/>
      </c>
    </row>
    <row r="88">
      <c r="A88" s="302" t="inlineStr">
        <is>
          <t>REEMBOLSO INSUFICIÊNCIA DE REDE - QUANTIDADE DE ASR</t>
        </is>
      </c>
    </row>
    <row r="90">
      <c r="A90" s="481" t="inlineStr">
        <is>
          <t>Mês</t>
        </is>
      </c>
      <c r="B90" s="481" t="inlineStr">
        <is>
          <t>Jan</t>
        </is>
      </c>
      <c r="C90" s="481" t="inlineStr">
        <is>
          <t>Fev</t>
        </is>
      </c>
      <c r="D90" s="481" t="inlineStr">
        <is>
          <t>Mar</t>
        </is>
      </c>
      <c r="E90" s="481" t="inlineStr">
        <is>
          <t>Abr</t>
        </is>
      </c>
      <c r="F90" s="481" t="inlineStr">
        <is>
          <t>Mai</t>
        </is>
      </c>
      <c r="G90" s="481" t="inlineStr">
        <is>
          <t>Jun</t>
        </is>
      </c>
      <c r="H90" s="481" t="inlineStr">
        <is>
          <t>Jul</t>
        </is>
      </c>
      <c r="I90" s="481" t="inlineStr">
        <is>
          <t>Ago</t>
        </is>
      </c>
      <c r="J90" s="481" t="inlineStr">
        <is>
          <t>Set</t>
        </is>
      </c>
      <c r="K90" s="481" t="inlineStr">
        <is>
          <t>Out</t>
        </is>
      </c>
      <c r="L90" s="481" t="inlineStr">
        <is>
          <t>Nov</t>
        </is>
      </c>
      <c r="M90" s="481" t="inlineStr">
        <is>
          <t>Dez</t>
        </is>
      </c>
      <c r="N90" s="481" t="inlineStr">
        <is>
          <t>Acumulado</t>
        </is>
      </c>
      <c r="O90" s="481" t="inlineStr">
        <is>
          <t>Média</t>
        </is>
      </c>
    </row>
    <row r="91">
      <c r="A91" t="inlineStr">
        <is>
          <t>Ano</t>
        </is>
      </c>
    </row>
    <row r="92">
      <c r="A92" t="inlineStr">
        <is>
          <t>Qtd ASR 2026</t>
        </is>
      </c>
      <c r="B92" s="312">
        <f>COUNTIFS('Janeiro 2026'!$I$2:$I$5000,"*INSUFICIÊNCIA DE REDE*")</f>
        <v/>
      </c>
      <c r="C92" s="312">
        <f>COUNTIFS('Fevereiro 2026'!$I$2:$I$5000,"*INSUFICIÊNCIA DE REDE*")</f>
        <v/>
      </c>
      <c r="D92" s="312">
        <f>COUNTIFS('Março 2026'!$I$2:$I$5000,"*INSUFICIÊNCIA DE REDE*")</f>
        <v/>
      </c>
      <c r="E92" s="312">
        <f>COUNTIFS('Abril 2026 '!$I$2:$I$5000,"*INSUFICIÊNCIA DE REDE*")</f>
        <v/>
      </c>
      <c r="F92" s="312">
        <f>COUNTIFS('Maio 2026'!$I$2:$I$5000,"*INSUFICIÊNCIA DE REDE*")</f>
        <v/>
      </c>
      <c r="G92" s="312">
        <f>COUNTIFS('Junho 2026'!$I$2:$I$5000,"*INSUFICIÊNCIA DE REDE*")</f>
        <v/>
      </c>
      <c r="H92" s="312">
        <f>COUNTIFS('Julho 2026'!$I$2:$I$5000,"*INSUFICIÊNCIA DE REDE*")</f>
        <v/>
      </c>
      <c r="I92" s="312">
        <f>COUNTIFS('Agosto 2026'!$I$2:$I$5000,"*INSUFICIÊNCIA DE REDE*")</f>
        <v/>
      </c>
      <c r="J92" s="312">
        <f>COUNTIFS('Setembro 2026'!$I$2:$I$5000,"*INSUFICIÊNCIA DE REDE*")</f>
        <v/>
      </c>
      <c r="N92" s="312">
        <f>SUM(B92:M92)</f>
        <v/>
      </c>
      <c r="O92" s="312">
        <f>IFERROR(AVERAGE(B92:M92),0)</f>
        <v/>
      </c>
    </row>
    <row r="95">
      <c r="A95" s="302" t="inlineStr">
        <is>
          <t>REEMBOLSO COBRANÇA INDEVIDA - QUANTIDADE DE ASR</t>
        </is>
      </c>
    </row>
    <row r="97">
      <c r="A97" s="481" t="inlineStr">
        <is>
          <t>Mês</t>
        </is>
      </c>
      <c r="B97" s="481" t="inlineStr">
        <is>
          <t>Jan</t>
        </is>
      </c>
      <c r="C97" s="481" t="inlineStr">
        <is>
          <t>Fev</t>
        </is>
      </c>
      <c r="D97" s="481" t="inlineStr">
        <is>
          <t>Mar</t>
        </is>
      </c>
      <c r="E97" s="481" t="inlineStr">
        <is>
          <t>Abr</t>
        </is>
      </c>
      <c r="F97" s="481" t="inlineStr">
        <is>
          <t>Mai</t>
        </is>
      </c>
      <c r="G97" s="481" t="inlineStr">
        <is>
          <t>Jun</t>
        </is>
      </c>
      <c r="H97" s="481" t="inlineStr">
        <is>
          <t>Jul</t>
        </is>
      </c>
      <c r="I97" s="481" t="inlineStr">
        <is>
          <t>Ago</t>
        </is>
      </c>
      <c r="J97" s="481" t="inlineStr">
        <is>
          <t>Set</t>
        </is>
      </c>
      <c r="K97" s="481" t="inlineStr">
        <is>
          <t>Out</t>
        </is>
      </c>
      <c r="L97" s="481" t="inlineStr">
        <is>
          <t>Nov</t>
        </is>
      </c>
      <c r="M97" s="481" t="inlineStr">
        <is>
          <t>Dez</t>
        </is>
      </c>
      <c r="N97" s="481" t="inlineStr">
        <is>
          <t>Acumulado</t>
        </is>
      </c>
      <c r="O97" s="481" t="inlineStr">
        <is>
          <t>Média</t>
        </is>
      </c>
    </row>
    <row r="98">
      <c r="A98" t="inlineStr">
        <is>
          <t>Ano</t>
        </is>
      </c>
    </row>
    <row r="99">
      <c r="A99" t="inlineStr">
        <is>
          <t>Qtd ASR 2026</t>
        </is>
      </c>
      <c r="B99" s="312">
        <f>COUNTIFS('Janeiro 2026'!$I$2:$I$5000,"*COBRANÇA INDEVIDA*")</f>
        <v/>
      </c>
      <c r="C99" s="312">
        <f>COUNTIFS('Fevereiro 2026'!$I$2:$I$5000,"*COBRANÇA INDEVIDA*")</f>
        <v/>
      </c>
      <c r="D99" s="312">
        <f>COUNTIFS('Março 2026'!$I$2:$I$5000,"*COBRANÇA INDEVIDA*")</f>
        <v/>
      </c>
      <c r="E99" s="312">
        <f>COUNTIFS('Abril 2026 '!$I$2:$I$5000,"*COBRANÇA INDEVIDA*")</f>
        <v/>
      </c>
      <c r="F99" s="312">
        <f>COUNTIFS('Maio 2026'!$I$2:$I$5000,"*COBRANÇA INDEVIDA*")</f>
        <v/>
      </c>
      <c r="G99" s="312">
        <f>COUNTIFS('Junho 2026'!$I$2:$I$5000,"*COBRANÇA INDEVIDA*")</f>
        <v/>
      </c>
      <c r="H99" s="312">
        <f>COUNTIFS('Julho 2026'!$I$2:$I$5000,"*COBRANÇA INDEVIDA*")</f>
        <v/>
      </c>
      <c r="I99" s="312">
        <f>COUNTIFS('Agosto 2026'!$I$2:$I$5000,"*COBRANÇA INDEVIDA*")</f>
        <v/>
      </c>
      <c r="J99" s="312">
        <f>COUNTIFS('Setembro 2026'!$I$2:$I$5000,"*COBRANÇA INDEVIDA*")</f>
        <v/>
      </c>
      <c r="N99" s="312">
        <f>SUM(B99:M99)</f>
        <v/>
      </c>
      <c r="O99" s="312">
        <f>IFERROR(AVERAGE(B99:M99),0)</f>
        <v/>
      </c>
    </row>
    <row r="102">
      <c r="A102" s="302" t="inlineStr">
        <is>
          <t>REEMBOLSO DESLOCAMENTO - QUANTIDADE DE ASR</t>
        </is>
      </c>
    </row>
    <row r="104">
      <c r="A104" s="481" t="inlineStr">
        <is>
          <t>Mês</t>
        </is>
      </c>
      <c r="B104" s="481" t="inlineStr">
        <is>
          <t>Jan</t>
        </is>
      </c>
      <c r="C104" s="481" t="inlineStr">
        <is>
          <t>Fev</t>
        </is>
      </c>
      <c r="D104" s="481" t="inlineStr">
        <is>
          <t>Mar</t>
        </is>
      </c>
      <c r="E104" s="481" t="inlineStr">
        <is>
          <t>Abr</t>
        </is>
      </c>
      <c r="F104" s="481" t="inlineStr">
        <is>
          <t>Mai</t>
        </is>
      </c>
      <c r="G104" s="481" t="inlineStr">
        <is>
          <t>Jun</t>
        </is>
      </c>
      <c r="H104" s="481" t="inlineStr">
        <is>
          <t>Jul</t>
        </is>
      </c>
      <c r="I104" s="481" t="inlineStr">
        <is>
          <t>Ago</t>
        </is>
      </c>
      <c r="J104" s="481" t="inlineStr">
        <is>
          <t>Set</t>
        </is>
      </c>
      <c r="K104" s="481" t="inlineStr">
        <is>
          <t>Out</t>
        </is>
      </c>
      <c r="L104" s="481" t="inlineStr">
        <is>
          <t>Nov</t>
        </is>
      </c>
      <c r="M104" s="481" t="inlineStr">
        <is>
          <t>Dez</t>
        </is>
      </c>
      <c r="N104" s="481" t="inlineStr">
        <is>
          <t>Acumulado</t>
        </is>
      </c>
      <c r="O104" s="481" t="inlineStr">
        <is>
          <t>Média</t>
        </is>
      </c>
    </row>
    <row r="105">
      <c r="A105" t="inlineStr">
        <is>
          <t>Ano</t>
        </is>
      </c>
    </row>
    <row r="106">
      <c r="A106" t="inlineStr">
        <is>
          <t>Qtd ASR 2026</t>
        </is>
      </c>
      <c r="B106" s="312">
        <f>COUNTIFS('Janeiro 2026'!$I$2:$I$5000,"*DESLOCAMENTO*")</f>
        <v/>
      </c>
      <c r="C106" s="312">
        <f>COUNTIFS('Fevereiro 2026'!$I$2:$I$5000,"*DESLOCAMENTO*")</f>
        <v/>
      </c>
      <c r="D106" s="312">
        <f>COUNTIFS('Março 2026'!$I$2:$I$5000,"*DESLOCAMENTO*")</f>
        <v/>
      </c>
      <c r="E106" s="312">
        <f>COUNTIFS('Abril 2026 '!$I$2:$I$5000,"*DESLOCAMENTO*")</f>
        <v/>
      </c>
      <c r="F106" s="312">
        <f>COUNTIFS('Maio 2026'!$I$2:$I$5000,"*DESLOCAMENTO*")</f>
        <v/>
      </c>
      <c r="G106" s="312">
        <f>COUNTIFS('Junho 2026'!$I$2:$I$5000,"*DESLOCAMENTO*")</f>
        <v/>
      </c>
      <c r="H106" s="312">
        <f>COUNTIFS('Julho 2026'!$I$2:$I$5000,"*DESLOCAMENTO*")</f>
        <v/>
      </c>
      <c r="I106" s="312">
        <f>COUNTIFS('Agosto 2026'!$I$2:$I$5000,"*DESLOCAMENTO*")</f>
        <v/>
      </c>
      <c r="J106" s="312">
        <f>COUNTIFS('Setembro 2026'!$I$2:$I$5000,"*DESLOCAMENTO*")</f>
        <v/>
      </c>
      <c r="N106" s="312">
        <f>SUM(B106:M106)</f>
        <v/>
      </c>
      <c r="O106" s="312">
        <f>IFERROR(AVERAGE(B106:M106),0)</f>
        <v/>
      </c>
    </row>
  </sheetData>
  <mergeCells count="14">
    <mergeCell ref="A88:O88"/>
    <mergeCell ref="A15:O15"/>
    <mergeCell ref="A29:O29"/>
    <mergeCell ref="A59:O59"/>
    <mergeCell ref="A95:O95"/>
    <mergeCell ref="A38:O38"/>
    <mergeCell ref="A73:O73"/>
    <mergeCell ref="A52:O52"/>
    <mergeCell ref="A66:O66"/>
    <mergeCell ref="A102:O102"/>
    <mergeCell ref="A1:O1"/>
    <mergeCell ref="A45:O45"/>
    <mergeCell ref="A8:O8"/>
    <mergeCell ref="A22:O22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20" customWidth="1" min="18" max="18"/>
    <col width="20" customWidth="1" min="19" max="19"/>
    <col width="20" customWidth="1" min="20" max="20"/>
  </cols>
  <sheetData>
    <row r="1" ht="34" customHeight="1">
      <c r="A1" s="482" t="inlineStr">
        <is>
          <t>PAINEL DE INDICADORES DE REEMBOLSO (ASR)</t>
        </is>
      </c>
      <c r="R1" s="483" t="inlineStr">
        <is>
          <t>Dados-fonte do painel (ligados à aba "Indicadores" - não precisa mexer aqui)</t>
        </is>
      </c>
    </row>
    <row r="2" ht="20" customHeight="1">
      <c r="A2" s="484" t="inlineStr">
        <is>
          <t>Auditoria Odontológica  ·  Base 2026  ·  atualizado automaticamente a partir da aba "Indicadores"</t>
        </is>
      </c>
    </row>
    <row r="3" ht="8" customHeight="1">
      <c r="R3" s="485" t="inlineStr">
        <is>
          <t>Motivo</t>
        </is>
      </c>
      <c r="S3" s="485" t="inlineStr">
        <is>
          <t>Valor 2026 (R$)</t>
        </is>
      </c>
    </row>
    <row r="4" ht="15" customHeight="1">
      <c r="A4" s="486" t="inlineStr">
        <is>
          <t>ASR PAGA (ACUMULADO 2026)</t>
        </is>
      </c>
      <c r="E4" s="486" t="inlineStr">
        <is>
          <t>VALOR PAGO (ACUMULADO 2026)</t>
        </is>
      </c>
      <c r="I4" s="486" t="inlineStr">
        <is>
          <t>% DENTRO DO PRAZO CONTRATUAL</t>
        </is>
      </c>
      <c r="M4" s="486" t="inlineStr">
        <is>
          <t>TICKET MÉDIO PAGO (R$)</t>
        </is>
      </c>
      <c r="R4" t="inlineStr">
        <is>
          <t>Insuficiência de Rede</t>
        </is>
      </c>
      <c r="S4" s="487">
        <f>'Indicadores'!N63</f>
        <v/>
      </c>
    </row>
    <row r="5" ht="15" customHeight="1">
      <c r="A5" s="488">
        <f>'Indicadores'!N5</f>
        <v/>
      </c>
      <c r="E5" s="489">
        <f>'Indicadores'!N19</f>
        <v/>
      </c>
      <c r="I5" s="490">
        <f>'Indicadores'!N42/'Indicadores'!N5</f>
        <v/>
      </c>
      <c r="M5" s="491">
        <f>'Indicadores'!N19/'Indicadores'!N5</f>
        <v/>
      </c>
      <c r="R5" t="inlineStr">
        <is>
          <t>Cobrança Indevida</t>
        </is>
      </c>
      <c r="S5" s="487">
        <f>'Indicadores'!N70</f>
        <v/>
      </c>
    </row>
    <row r="6" ht="15" customHeight="1">
      <c r="R6" t="inlineStr">
        <is>
          <t>Deslocamento</t>
        </is>
      </c>
      <c r="S6" s="487">
        <f>'Indicadores'!N77</f>
        <v/>
      </c>
    </row>
    <row r="7" ht="15" customHeight="1">
      <c r="A7" s="492">
        <f>"Média mensal: "&amp;TEXT('Indicadores'!O5,"#,##0")&amp;" ASR/mês"</f>
        <v/>
      </c>
      <c r="E7" s="492">
        <f>"Solicitado: R$ "&amp;TEXT('Indicadores'!N12,"#,##0")</f>
        <v/>
      </c>
      <c r="I7" s="492">
        <f>"Fora do prazo: "&amp;TEXT('Indicadores'!N49,"#,##0")&amp;" ASR"</f>
        <v/>
      </c>
      <c r="M7" s="492">
        <f>"Beneficiários (soma mensal): "&amp;TEXT('Indicadores'!N26,"#,##0")</f>
        <v/>
      </c>
    </row>
    <row r="8" ht="10" customHeight="1"/>
    <row r="9" ht="22" customHeight="1">
      <c r="A9" s="493" t="inlineStr">
        <is>
          <t>DISTRIBUIÇÃO E TENDÊNCIAS — 2026</t>
        </is>
      </c>
      <c r="R9" s="485" t="inlineStr">
        <is>
          <t>Segmento</t>
        </is>
      </c>
      <c r="S9" s="485" t="inlineStr">
        <is>
          <t>Valor 2026 (R$)</t>
        </is>
      </c>
    </row>
    <row r="10">
      <c r="R10" t="inlineStr">
        <is>
          <t>Santander</t>
        </is>
      </c>
      <c r="S10" s="487">
        <f>'Indicadores'!N33</f>
        <v/>
      </c>
    </row>
    <row r="11">
      <c r="R11" t="inlineStr">
        <is>
          <t>Itaú</t>
        </is>
      </c>
      <c r="S11" s="487">
        <f>'Indicadores'!N34</f>
        <v/>
      </c>
    </row>
    <row r="12">
      <c r="R12" t="inlineStr">
        <is>
          <t>Premium Free</t>
        </is>
      </c>
      <c r="S12" s="487">
        <f>'Indicadores'!N35</f>
        <v/>
      </c>
    </row>
    <row r="13">
      <c r="R13" t="inlineStr">
        <is>
          <t>Outros</t>
        </is>
      </c>
      <c r="S13" s="487">
        <f>'Indicadores'!N19-S10-S11-S12</f>
        <v/>
      </c>
    </row>
    <row r="16">
      <c r="R16" s="485" t="inlineStr">
        <is>
          <t>Mês</t>
        </is>
      </c>
      <c r="S16" s="485" t="inlineStr">
        <is>
          <t>ASR paga</t>
        </is>
      </c>
    </row>
    <row r="17">
      <c r="R17">
        <f>'Indicadores'!B3</f>
        <v/>
      </c>
      <c r="S17">
        <f>'Indicadores'!B5</f>
        <v/>
      </c>
    </row>
    <row r="18">
      <c r="R18">
        <f>'Indicadores'!C3</f>
        <v/>
      </c>
      <c r="S18">
        <f>'Indicadores'!C5</f>
        <v/>
      </c>
    </row>
    <row r="19">
      <c r="R19">
        <f>'Indicadores'!D3</f>
        <v/>
      </c>
      <c r="S19">
        <f>'Indicadores'!D5</f>
        <v/>
      </c>
    </row>
    <row r="20">
      <c r="R20">
        <f>'Indicadores'!E3</f>
        <v/>
      </c>
      <c r="S20">
        <f>'Indicadores'!E5</f>
        <v/>
      </c>
    </row>
    <row r="21">
      <c r="R21">
        <f>'Indicadores'!F3</f>
        <v/>
      </c>
      <c r="S21">
        <f>'Indicadores'!F5</f>
        <v/>
      </c>
    </row>
    <row r="22">
      <c r="R22">
        <f>'Indicadores'!G3</f>
        <v/>
      </c>
      <c r="S22">
        <f>'Indicadores'!G5</f>
        <v/>
      </c>
    </row>
    <row r="23">
      <c r="R23">
        <f>'Indicadores'!H3</f>
        <v/>
      </c>
      <c r="S23">
        <f>'Indicadores'!H5</f>
        <v/>
      </c>
    </row>
    <row r="24">
      <c r="R24">
        <f>'Indicadores'!I3</f>
        <v/>
      </c>
      <c r="S24">
        <f>'Indicadores'!I5</f>
        <v/>
      </c>
    </row>
    <row r="25">
      <c r="R25">
        <f>'Indicadores'!J3</f>
        <v/>
      </c>
      <c r="S25">
        <f>'Indicadores'!J5</f>
        <v/>
      </c>
    </row>
    <row r="28">
      <c r="R28" s="485" t="inlineStr">
        <is>
          <t>Mês</t>
        </is>
      </c>
      <c r="S28" s="485" t="inlineStr">
        <is>
          <t>Dentro do prazo</t>
        </is>
      </c>
      <c r="T28" s="485" t="inlineStr">
        <is>
          <t>Fora do prazo</t>
        </is>
      </c>
    </row>
    <row r="29">
      <c r="R29">
        <f>'Indicadores'!B3</f>
        <v/>
      </c>
      <c r="S29">
        <f>'Indicadores'!B42</f>
        <v/>
      </c>
      <c r="T29">
        <f>'Indicadores'!B49</f>
        <v/>
      </c>
    </row>
    <row r="30">
      <c r="R30">
        <f>'Indicadores'!C3</f>
        <v/>
      </c>
      <c r="S30">
        <f>'Indicadores'!C42</f>
        <v/>
      </c>
      <c r="T30">
        <f>'Indicadores'!C49</f>
        <v/>
      </c>
    </row>
    <row r="31">
      <c r="R31">
        <f>'Indicadores'!D3</f>
        <v/>
      </c>
      <c r="S31">
        <f>'Indicadores'!D42</f>
        <v/>
      </c>
      <c r="T31">
        <f>'Indicadores'!D49</f>
        <v/>
      </c>
    </row>
    <row r="32">
      <c r="R32">
        <f>'Indicadores'!E3</f>
        <v/>
      </c>
      <c r="S32">
        <f>'Indicadores'!E42</f>
        <v/>
      </c>
      <c r="T32">
        <f>'Indicadores'!E49</f>
        <v/>
      </c>
    </row>
    <row r="33">
      <c r="R33">
        <f>'Indicadores'!F3</f>
        <v/>
      </c>
      <c r="S33">
        <f>'Indicadores'!F42</f>
        <v/>
      </c>
      <c r="T33">
        <f>'Indicadores'!F49</f>
        <v/>
      </c>
    </row>
    <row r="34">
      <c r="R34">
        <f>'Indicadores'!G3</f>
        <v/>
      </c>
      <c r="S34">
        <f>'Indicadores'!G42</f>
        <v/>
      </c>
      <c r="T34">
        <f>'Indicadores'!G49</f>
        <v/>
      </c>
    </row>
    <row r="35">
      <c r="R35">
        <f>'Indicadores'!H3</f>
        <v/>
      </c>
      <c r="S35">
        <f>'Indicadores'!H42</f>
        <v/>
      </c>
      <c r="T35">
        <f>'Indicadores'!H49</f>
        <v/>
      </c>
    </row>
    <row r="36">
      <c r="R36">
        <f>'Indicadores'!I3</f>
        <v/>
      </c>
      <c r="S36">
        <f>'Indicadores'!I42</f>
        <v/>
      </c>
      <c r="T36">
        <f>'Indicadores'!I49</f>
        <v/>
      </c>
    </row>
    <row r="37">
      <c r="R37">
        <f>'Indicadores'!J3</f>
        <v/>
      </c>
      <c r="S37">
        <f>'Indicadores'!J42</f>
        <v/>
      </c>
      <c r="T37">
        <f>'Indicadores'!J49</f>
        <v/>
      </c>
    </row>
  </sheetData>
  <mergeCells count="15">
    <mergeCell ref="A2:O2"/>
    <mergeCell ref="A5:C6"/>
    <mergeCell ref="E5:G6"/>
    <mergeCell ref="M4:O4"/>
    <mergeCell ref="I5:K6"/>
    <mergeCell ref="A1:O1"/>
    <mergeCell ref="M5:O6"/>
    <mergeCell ref="E4:G4"/>
    <mergeCell ref="M7:O7"/>
    <mergeCell ref="I4:K4"/>
    <mergeCell ref="A7:C7"/>
    <mergeCell ref="A4:C4"/>
    <mergeCell ref="A9:O9"/>
    <mergeCell ref="E7:G7"/>
    <mergeCell ref="I7:K7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M5000"/>
  <sheetViews>
    <sheetView zoomScaleNormal="100" workbookViewId="0">
      <pane ySplit="1" topLeftCell="D169" activePane="bottomLeft" state="frozen"/>
      <selection pane="bottomLeft" activeCell="G2" sqref="G2"/>
    </sheetView>
  </sheetViews>
  <sheetFormatPr baseColWidth="8" defaultColWidth="8.7109375" defaultRowHeight="15"/>
  <cols>
    <col width="11.140625" customWidth="1" style="10" min="1" max="1"/>
    <col width="19.28515625" customWidth="1" style="10" min="2" max="2"/>
    <col width="17.140625" customWidth="1" style="10" min="3" max="3"/>
    <col width="58.42578125" customWidth="1" style="10" min="4" max="4"/>
    <col width="17.42578125" customWidth="1" style="10" min="5" max="5"/>
    <col width="25.85546875" customWidth="1" style="10" min="6" max="6"/>
    <col width="23.28515625" customWidth="1" style="11" min="7" max="7"/>
    <col width="17.140625" customWidth="1" style="11" min="8" max="8"/>
    <col width="22.7109375" customWidth="1" min="9" max="9"/>
    <col width="23.7109375" customWidth="1" style="10" min="10" max="10"/>
    <col width="65.7109375" customWidth="1" style="10" min="11" max="11"/>
    <col width="25.85546875" customWidth="1" style="10" min="12" max="12"/>
    <col width="18.28515625" customWidth="1" style="10" min="13" max="13"/>
    <col width="11.85546875" customWidth="1" min="14" max="14"/>
    <col width="19.85546875" customWidth="1" style="10" min="15" max="15"/>
    <col width="28.28515625" customWidth="1" style="12" min="16" max="16"/>
    <col width="26.42578125" customWidth="1" style="12" min="17" max="17"/>
    <col width="27.28515625" customWidth="1" style="13" min="18" max="18"/>
    <col width="16.140625" customWidth="1" min="19" max="19"/>
    <col width="23.5703125" customWidth="1" style="10" min="20" max="20"/>
    <col width="16.85546875" customWidth="1" style="14" min="21" max="21"/>
    <col width="18.42578125" customWidth="1" style="14" min="22" max="22"/>
    <col width="26.7109375" customWidth="1" style="14" min="23" max="23"/>
    <col width="29.140625" customWidth="1" style="15" min="24" max="24"/>
    <col width="20.42578125" customWidth="1" style="10" min="25" max="25"/>
    <col width="48.28515625" customWidth="1" style="16" min="26" max="26"/>
    <col width="22" customWidth="1" min="29" max="29"/>
  </cols>
  <sheetData>
    <row r="1" ht="15" customFormat="1" customHeight="1" s="28">
      <c r="A1" s="17" t="inlineStr">
        <is>
          <t>CANAL</t>
        </is>
      </c>
      <c r="B1" s="18" t="inlineStr">
        <is>
          <t xml:space="preserve">N° SOLICITAÇÃO </t>
        </is>
      </c>
      <c r="C1" s="19" t="inlineStr">
        <is>
          <t>CÓD. EMPRESA</t>
        </is>
      </c>
      <c r="D1" s="18" t="inlineStr">
        <is>
          <t>EMPRESA</t>
        </is>
      </c>
      <c r="E1" s="18" t="inlineStr">
        <is>
          <t>CPF TITULAR</t>
        </is>
      </c>
      <c r="F1" s="18" t="inlineStr">
        <is>
          <t>COD. DO BENEFICIÁRIO</t>
        </is>
      </c>
      <c r="G1" s="20" t="inlineStr">
        <is>
          <t>VALOR SOLICITADO</t>
        </is>
      </c>
      <c r="H1" s="20" t="inlineStr">
        <is>
          <t>VALOR PAGO</t>
        </is>
      </c>
      <c r="I1" s="18" t="inlineStr">
        <is>
          <t>MOTIVO</t>
        </is>
      </c>
      <c r="J1" s="18" t="inlineStr">
        <is>
          <t xml:space="preserve">CPF/CNPJ DENTISTA </t>
        </is>
      </c>
      <c r="K1" s="18" t="inlineStr">
        <is>
          <t>NOME PRESTADOR DE SERVIÇO</t>
        </is>
      </c>
      <c r="L1" s="18" t="inlineStr">
        <is>
          <t>CIDADE PRESTADOR</t>
        </is>
      </c>
      <c r="M1" s="18" t="inlineStr">
        <is>
          <t>UF PRESTADOR</t>
        </is>
      </c>
      <c r="N1" s="18" t="inlineStr">
        <is>
          <t>AUDITOR</t>
        </is>
      </c>
      <c r="O1" s="18" t="inlineStr">
        <is>
          <t>ASTREIN</t>
        </is>
      </c>
      <c r="P1" s="21" t="inlineStr">
        <is>
          <t>DT SOLICITAÇÃO ASTREIN</t>
        </is>
      </c>
      <c r="Q1" s="22" t="inlineStr">
        <is>
          <t>DT LIBERAÇÃO ASTREIN</t>
        </is>
      </c>
      <c r="R1" s="23" t="inlineStr">
        <is>
          <t>STATUS DA SOLICITAÇÃO</t>
        </is>
      </c>
      <c r="S1" s="17" t="inlineStr">
        <is>
          <t>PROCESSO</t>
        </is>
      </c>
      <c r="T1" s="18" t="inlineStr">
        <is>
          <t>PRAZO CONTRATUAL</t>
        </is>
      </c>
      <c r="U1" s="21" t="inlineStr">
        <is>
          <t>DT AUDITORIA</t>
        </is>
      </c>
      <c r="V1" s="24" t="inlineStr">
        <is>
          <t>DT APROVAÇÃO</t>
        </is>
      </c>
      <c r="W1" s="21" t="inlineStr">
        <is>
          <t>DT PRAZO CONTRATUAL</t>
        </is>
      </c>
      <c r="X1" s="25" t="inlineStr">
        <is>
          <t>DATA DE PAGAMENTO SAP</t>
        </is>
      </c>
      <c r="Y1" s="18" t="inlineStr">
        <is>
          <t>PRAZO ATENDIDO</t>
        </is>
      </c>
      <c r="Z1" s="26" t="inlineStr">
        <is>
          <t>OBS</t>
        </is>
      </c>
      <c r="AA1" s="27" t="n"/>
      <c r="AB1" s="27" t="n"/>
      <c r="AC1" s="494" t="inlineStr">
        <is>
          <t>SEGMENTO (auxiliar automático)</t>
        </is>
      </c>
      <c r="AD1" s="27" t="n"/>
      <c r="AE1" s="27" t="n"/>
      <c r="AF1" s="27" t="n"/>
      <c r="AG1" s="27" t="n"/>
      <c r="AH1" s="27" t="n"/>
      <c r="AI1" s="27" t="n"/>
      <c r="AJ1" s="27" t="n"/>
      <c r="AK1" s="27" t="n"/>
      <c r="AL1" s="27" t="n"/>
      <c r="AM1" s="27" t="n"/>
      <c r="AN1" s="27" t="n"/>
      <c r="AO1" s="27" t="n"/>
      <c r="AP1" s="27" t="n"/>
      <c r="AQ1" s="27" t="n"/>
      <c r="AR1" s="27" t="n"/>
      <c r="AS1" s="27" t="n"/>
      <c r="AT1" s="27" t="n"/>
      <c r="AU1" s="27" t="n"/>
      <c r="AV1" s="27" t="n"/>
      <c r="AW1" s="27" t="n"/>
      <c r="AX1" s="27" t="n"/>
      <c r="AY1" s="27" t="n"/>
      <c r="AZ1" s="27" t="n"/>
      <c r="BA1" s="27" t="n"/>
      <c r="BB1" s="27" t="n"/>
      <c r="BC1" s="27" t="n"/>
      <c r="BD1" s="27" t="n"/>
      <c r="BE1" s="27" t="n"/>
      <c r="BF1" s="27" t="n"/>
      <c r="BG1" s="27" t="n"/>
      <c r="BH1" s="27" t="n"/>
      <c r="BI1" s="27" t="n"/>
      <c r="BJ1" s="27" t="n"/>
      <c r="BK1" s="27" t="n"/>
      <c r="BL1" s="27" t="n"/>
      <c r="BM1" s="27" t="n"/>
      <c r="BN1" s="27" t="n"/>
      <c r="BO1" s="27" t="n"/>
      <c r="BP1" s="27" t="n"/>
      <c r="BQ1" s="27" t="n"/>
      <c r="BR1" s="27" t="n"/>
      <c r="BS1" s="27" t="n"/>
      <c r="BT1" s="27" t="n"/>
      <c r="BU1" s="27" t="n"/>
      <c r="BV1" s="27" t="n"/>
      <c r="BW1" s="27" t="n"/>
      <c r="BX1" s="27" t="n"/>
      <c r="BY1" s="27" t="n"/>
      <c r="BZ1" s="27" t="n"/>
      <c r="CA1" s="27" t="n"/>
      <c r="CB1" s="27" t="n"/>
      <c r="CC1" s="27" t="n"/>
      <c r="CD1" s="27" t="n"/>
      <c r="CE1" s="27" t="n"/>
      <c r="CF1" s="27" t="n"/>
      <c r="CG1" s="27" t="n"/>
      <c r="CH1" s="27" t="n"/>
      <c r="CI1" s="27" t="n"/>
      <c r="CJ1" s="27" t="n"/>
      <c r="CK1" s="27" t="n"/>
      <c r="CL1" s="27" t="n"/>
      <c r="CM1" s="27" t="n"/>
    </row>
    <row r="2" ht="15" customFormat="1" customHeight="1" s="45">
      <c r="A2" s="29" t="inlineStr">
        <is>
          <t>TELA</t>
        </is>
      </c>
      <c r="B2" s="29" t="n">
        <v>52406</v>
      </c>
      <c r="C2" s="29" t="inlineStr">
        <is>
          <t>1RU51</t>
        </is>
      </c>
      <c r="D2" s="29" t="inlineStr">
        <is>
          <t>BANCO SANTANDER BRASIL SA</t>
        </is>
      </c>
      <c r="E2" s="30" t="inlineStr">
        <is>
          <t>8898809808</t>
        </is>
      </c>
      <c r="F2" s="29" t="inlineStr">
        <is>
          <t>1RU51000478008</t>
        </is>
      </c>
      <c r="G2" s="31" t="n">
        <v>950</v>
      </c>
      <c r="H2" s="32" t="n">
        <v>391.95</v>
      </c>
      <c r="I2" s="33" t="inlineStr">
        <is>
          <t>CONTRATUAL</t>
        </is>
      </c>
      <c r="J2" s="34" t="n">
        <v>24870458000160</v>
      </c>
      <c r="K2" s="29" t="inlineStr">
        <is>
          <t>EDWAL LOBOSCHI</t>
        </is>
      </c>
      <c r="L2" s="29" t="inlineStr">
        <is>
          <t>SÃO PAULO</t>
        </is>
      </c>
      <c r="M2" s="29" t="inlineStr">
        <is>
          <t>SP</t>
        </is>
      </c>
      <c r="N2" s="33" t="inlineStr">
        <is>
          <t>SERGIANA</t>
        </is>
      </c>
      <c r="O2" s="29" t="n">
        <v>519338</v>
      </c>
      <c r="P2" s="35" t="n">
        <v>46014</v>
      </c>
      <c r="Q2" s="36" t="n">
        <v>46020</v>
      </c>
      <c r="R2" s="37" t="inlineStr">
        <is>
          <t>AUTORIZADO PAGAMENTO</t>
        </is>
      </c>
      <c r="S2" s="38" t="n">
        <v>8202610637</v>
      </c>
      <c r="T2" s="29" t="inlineStr">
        <is>
          <t>5 DIAS ÚTEIS</t>
        </is>
      </c>
      <c r="U2" s="39" t="n">
        <v>46014</v>
      </c>
      <c r="V2" s="35" t="n">
        <v>46027</v>
      </c>
      <c r="W2" s="40" t="n">
        <v>46034</v>
      </c>
      <c r="X2" s="35" t="n">
        <v>46031</v>
      </c>
      <c r="Y2" s="41">
        <f>IF(AND(X2&lt;&gt;"",W2&lt;&gt;""),IF(X2&lt;=W2,"SIM","NÃO"),"")</f>
        <v/>
      </c>
      <c r="Z2" s="42" t="n"/>
      <c r="AA2" s="43" t="n"/>
      <c r="AB2" s="43" t="n"/>
      <c r="AC2" s="44">
        <f>IF($C2="","",IF(COUNTIF('Códigos Santander (ref)'!$A$2:$A$79,$C2)&gt;0,"SANTANDER",IF(COUNTIF('Códigos Itaú (ref)'!$A$2:$A$44,$C2)&gt;0,"ITAU",IF(AND(TRIM(UPPER($I2))="CONTRATUAL",ISNUMBER(SEARCH("INDIVIDUAL",SUBSTITUTE(UPPER($D2)," ","")))),"PREMIUM FREE",""))))</f>
        <v/>
      </c>
      <c r="AD2" s="44" t="n"/>
      <c r="AE2" s="44" t="n"/>
      <c r="AF2" s="44" t="n"/>
      <c r="AG2" s="44" t="n"/>
      <c r="AH2" s="44" t="n"/>
      <c r="AI2" s="44" t="n"/>
      <c r="AJ2" s="44" t="n"/>
      <c r="AK2" s="44" t="n"/>
      <c r="AL2" s="44" t="n"/>
      <c r="AM2" s="44" t="n"/>
      <c r="AN2" s="44" t="n"/>
      <c r="AO2" s="44" t="n"/>
      <c r="AP2" s="44" t="n"/>
      <c r="AQ2" s="44" t="n"/>
      <c r="AR2" s="44" t="n"/>
      <c r="AS2" s="44" t="n"/>
      <c r="AT2" s="44" t="n"/>
      <c r="AU2" s="44" t="n"/>
      <c r="AV2" s="44" t="n"/>
      <c r="AW2" s="44" t="n"/>
      <c r="AX2" s="44" t="n"/>
      <c r="AY2" s="44" t="n"/>
      <c r="AZ2" s="44" t="n"/>
      <c r="BA2" s="44" t="n"/>
      <c r="BB2" s="44" t="n"/>
      <c r="BC2" s="44" t="n"/>
      <c r="BD2" s="44" t="n"/>
      <c r="BE2" s="44" t="n"/>
      <c r="BF2" s="44" t="n"/>
      <c r="BG2" s="44" t="n"/>
      <c r="BH2" s="44" t="n"/>
      <c r="BI2" s="44" t="n"/>
      <c r="BJ2" s="44" t="n"/>
      <c r="BK2" s="44" t="n"/>
      <c r="BL2" s="44" t="n"/>
      <c r="BM2" s="44" t="n"/>
      <c r="BN2" s="44" t="n"/>
      <c r="BO2" s="44" t="n"/>
      <c r="BP2" s="44" t="n"/>
      <c r="BQ2" s="44" t="n"/>
      <c r="BR2" s="44" t="n"/>
      <c r="BS2" s="44" t="n"/>
      <c r="BT2" s="44" t="n"/>
      <c r="BU2" s="44" t="n"/>
      <c r="BV2" s="44" t="n"/>
      <c r="BW2" s="44" t="n"/>
      <c r="BX2" s="44" t="n"/>
      <c r="BY2" s="44" t="n"/>
      <c r="BZ2" s="44" t="n"/>
      <c r="CA2" s="44" t="n"/>
      <c r="CB2" s="44" t="n"/>
      <c r="CC2" s="44" t="n"/>
      <c r="CD2" s="44" t="n"/>
      <c r="CE2" s="44" t="n"/>
      <c r="CF2" s="44" t="n"/>
      <c r="CG2" s="44" t="n"/>
      <c r="CH2" s="44" t="n"/>
      <c r="CI2" s="44" t="n"/>
      <c r="CJ2" s="44" t="n"/>
      <c r="CK2" s="44" t="n"/>
      <c r="CL2" s="44" t="n"/>
      <c r="CM2" s="44" t="n"/>
    </row>
    <row r="3" ht="15" customFormat="1" customHeight="1" s="45">
      <c r="A3" s="29" t="inlineStr">
        <is>
          <t>TELA</t>
        </is>
      </c>
      <c r="B3" s="29" t="n">
        <v>52332</v>
      </c>
      <c r="C3" s="29" t="inlineStr">
        <is>
          <t>1RUH3</t>
        </is>
      </c>
      <c r="D3" s="29" t="inlineStr">
        <is>
          <t>BANCO SANTANDER BRASIL SA</t>
        </is>
      </c>
      <c r="E3" s="30" t="inlineStr">
        <is>
          <t>35769531835</t>
        </is>
      </c>
      <c r="F3" s="29" t="inlineStr">
        <is>
          <t>1RUH3011824000</t>
        </is>
      </c>
      <c r="G3" s="31" t="n">
        <v>1510</v>
      </c>
      <c r="H3" s="32" t="n">
        <v>290.45</v>
      </c>
      <c r="I3" s="33" t="inlineStr">
        <is>
          <t>CONTRATUAL</t>
        </is>
      </c>
      <c r="J3" s="34" t="n">
        <v>37709145892</v>
      </c>
      <c r="K3" s="29" t="inlineStr">
        <is>
          <t>FLAVIA MARTINS LEAL SEPINHO</t>
        </is>
      </c>
      <c r="L3" s="29" t="inlineStr">
        <is>
          <t>JACAREI</t>
        </is>
      </c>
      <c r="M3" s="29" t="inlineStr">
        <is>
          <t>SP</t>
        </is>
      </c>
      <c r="N3" s="33" t="inlineStr">
        <is>
          <t>SERGIANA</t>
        </is>
      </c>
      <c r="O3" s="29" t="n">
        <v>519341</v>
      </c>
      <c r="P3" s="35" t="n">
        <v>46014</v>
      </c>
      <c r="Q3" s="36" t="n">
        <v>46020</v>
      </c>
      <c r="R3" s="37" t="inlineStr">
        <is>
          <t>AUTORIZADO PAGAMENTO</t>
        </is>
      </c>
      <c r="S3" s="38" t="n">
        <v>8202610641</v>
      </c>
      <c r="T3" s="29" t="inlineStr">
        <is>
          <t>5 DIAS ÚTEIS</t>
        </is>
      </c>
      <c r="U3" s="39" t="n">
        <v>46014</v>
      </c>
      <c r="V3" s="35" t="n">
        <v>46027</v>
      </c>
      <c r="W3" s="40" t="n">
        <v>46034</v>
      </c>
      <c r="X3" s="35" t="n">
        <v>46031</v>
      </c>
      <c r="Y3" s="41">
        <f>IF(AND(X3&lt;&gt;"",W3&lt;&gt;""),IF(X3&lt;=W3,"SIM","NÃO"),"")</f>
        <v/>
      </c>
      <c r="Z3" s="42" t="n"/>
      <c r="AA3" s="43" t="n"/>
      <c r="AB3" s="43" t="n"/>
      <c r="AC3" s="44">
        <f>IF($C3="","",IF(COUNTIF('Códigos Santander (ref)'!$A$2:$A$79,$C3)&gt;0,"SANTANDER",IF(COUNTIF('Códigos Itaú (ref)'!$A$2:$A$44,$C3)&gt;0,"ITAU",IF(AND(TRIM(UPPER($I3))="CONTRATUAL",ISNUMBER(SEARCH("INDIVIDUAL",SUBSTITUTE(UPPER($D3)," ","")))),"PREMIUM FREE",""))))</f>
        <v/>
      </c>
      <c r="AD3" s="44" t="n"/>
      <c r="AE3" s="44" t="n"/>
      <c r="AF3" s="44" t="n"/>
      <c r="AG3" s="44" t="n"/>
      <c r="AH3" s="44" t="n"/>
      <c r="AI3" s="44" t="n"/>
      <c r="AJ3" s="44" t="n"/>
      <c r="AK3" s="44" t="n"/>
      <c r="AL3" s="44" t="n"/>
      <c r="AM3" s="44" t="n"/>
      <c r="AN3" s="44" t="n"/>
      <c r="AO3" s="44" t="n"/>
      <c r="AP3" s="44" t="n"/>
      <c r="AQ3" s="44" t="n"/>
      <c r="AR3" s="44" t="n"/>
      <c r="AS3" s="44" t="n"/>
      <c r="AT3" s="44" t="n"/>
      <c r="AU3" s="44" t="n"/>
      <c r="AV3" s="44" t="n"/>
      <c r="AW3" s="44" t="n"/>
      <c r="AX3" s="44" t="n"/>
      <c r="AY3" s="44" t="n"/>
      <c r="AZ3" s="44" t="n"/>
      <c r="BA3" s="44" t="n"/>
      <c r="BB3" s="44" t="n"/>
      <c r="BC3" s="44" t="n"/>
      <c r="BD3" s="44" t="n"/>
      <c r="BE3" s="44" t="n"/>
      <c r="BF3" s="44" t="n"/>
      <c r="BG3" s="44" t="n"/>
      <c r="BH3" s="44" t="n"/>
      <c r="BI3" s="44" t="n"/>
      <c r="BJ3" s="44" t="n"/>
      <c r="BK3" s="44" t="n"/>
      <c r="BL3" s="44" t="n"/>
      <c r="BM3" s="44" t="n"/>
      <c r="BN3" s="44" t="n"/>
      <c r="BO3" s="44" t="n"/>
      <c r="BP3" s="44" t="n"/>
      <c r="BQ3" s="44" t="n"/>
      <c r="BR3" s="44" t="n"/>
      <c r="BS3" s="44" t="n"/>
      <c r="BT3" s="44" t="n"/>
      <c r="BU3" s="44" t="n"/>
      <c r="BV3" s="44" t="n"/>
      <c r="BW3" s="44" t="n"/>
      <c r="BX3" s="44" t="n"/>
      <c r="BY3" s="44" t="n"/>
      <c r="BZ3" s="44" t="n"/>
      <c r="CA3" s="44" t="n"/>
      <c r="CB3" s="44" t="n"/>
      <c r="CC3" s="44" t="n"/>
      <c r="CD3" s="44" t="n"/>
      <c r="CE3" s="44" t="n"/>
      <c r="CF3" s="44" t="n"/>
      <c r="CG3" s="44" t="n"/>
      <c r="CH3" s="44" t="n"/>
      <c r="CI3" s="44" t="n"/>
      <c r="CJ3" s="44" t="n"/>
      <c r="CK3" s="44" t="n"/>
      <c r="CL3" s="44" t="n"/>
      <c r="CM3" s="44" t="n"/>
    </row>
    <row r="4" ht="15" customFormat="1" customHeight="1" s="45">
      <c r="A4" s="29" t="inlineStr">
        <is>
          <t>TELA</t>
        </is>
      </c>
      <c r="B4" s="29" t="n">
        <v>52236</v>
      </c>
      <c r="C4" s="29" t="inlineStr">
        <is>
          <t>1RU51</t>
        </is>
      </c>
      <c r="D4" s="29" t="inlineStr">
        <is>
          <t>BANCO SANTANDER BRASIL SA</t>
        </is>
      </c>
      <c r="E4" s="30" t="inlineStr">
        <is>
          <t>11278282823</t>
        </is>
      </c>
      <c r="F4" s="29" t="inlineStr">
        <is>
          <t>1RU51000204005</t>
        </is>
      </c>
      <c r="G4" s="31" t="n">
        <v>609.4</v>
      </c>
      <c r="H4" s="32" t="n">
        <v>164.43</v>
      </c>
      <c r="I4" s="33" t="inlineStr">
        <is>
          <t>CONTRATUAL</t>
        </is>
      </c>
      <c r="J4" s="34" t="n">
        <v>42063134820</v>
      </c>
      <c r="K4" s="29" t="inlineStr">
        <is>
          <t>JULIO ANTONIO VEIGA SERRASQUEIRO</t>
        </is>
      </c>
      <c r="L4" s="29" t="inlineStr">
        <is>
          <t>SÃO PAULO</t>
        </is>
      </c>
      <c r="M4" s="29" t="inlineStr">
        <is>
          <t>SP</t>
        </is>
      </c>
      <c r="N4" s="33" t="inlineStr">
        <is>
          <t>SERGIANA</t>
        </is>
      </c>
      <c r="O4" s="29" t="n">
        <v>519599</v>
      </c>
      <c r="P4" s="35" t="n">
        <v>46020</v>
      </c>
      <c r="Q4" s="36" t="n">
        <v>46021</v>
      </c>
      <c r="R4" s="37" t="inlineStr">
        <is>
          <t>AUTORIZADO PAGAMENTO</t>
        </is>
      </c>
      <c r="S4" s="38" t="n">
        <v>8202610642</v>
      </c>
      <c r="T4" s="29" t="inlineStr">
        <is>
          <t>5 DIAS ÚTEIS</t>
        </is>
      </c>
      <c r="U4" s="39" t="n">
        <v>46015</v>
      </c>
      <c r="V4" s="35" t="n">
        <v>46027</v>
      </c>
      <c r="W4" s="40" t="n">
        <v>46034</v>
      </c>
      <c r="X4" s="35" t="n">
        <v>46031</v>
      </c>
      <c r="Y4" s="41">
        <f>IF(AND(X4&lt;&gt;"",W4&lt;&gt;""),IF(X4&lt;=W4,"SIM","NÃO"),"")</f>
        <v/>
      </c>
      <c r="Z4" s="42" t="n"/>
      <c r="AA4" s="46" t="n"/>
      <c r="AB4" s="46" t="n"/>
      <c r="AC4">
        <f>IF($C4="","",IF(COUNTIF('Códigos Santander (ref)'!$A$2:$A$79,$C4)&gt;0,"SANTANDER",IF(COUNTIF('Códigos Itaú (ref)'!$A$2:$A$44,$C4)&gt;0,"ITAU",IF(AND(TRIM(UPPER($I4))="CONTRATUAL",ISNUMBER(SEARCH("INDIVIDUAL",SUBSTITUTE(UPPER($D4)," ","")))),"PREMIUM FREE",""))))</f>
        <v/>
      </c>
    </row>
    <row r="5" ht="15" customFormat="1" customHeight="1" s="45">
      <c r="A5" s="29" t="inlineStr">
        <is>
          <t>TELA</t>
        </is>
      </c>
      <c r="B5" s="29" t="n">
        <v>52242</v>
      </c>
      <c r="C5" s="29" t="inlineStr">
        <is>
          <t>1RUB1</t>
        </is>
      </c>
      <c r="D5" s="29" t="inlineStr">
        <is>
          <t>F1RST TECNOLOGIA E INOVACAO LTDA</t>
        </is>
      </c>
      <c r="E5" s="30" t="inlineStr">
        <is>
          <t>16384262878</t>
        </is>
      </c>
      <c r="F5" s="29" t="inlineStr">
        <is>
          <t>1RUB1005723000</t>
        </is>
      </c>
      <c r="G5" s="31" t="n">
        <v>2850</v>
      </c>
      <c r="H5" s="32" t="n">
        <v>81.66</v>
      </c>
      <c r="I5" s="33" t="inlineStr">
        <is>
          <t>CONTRATUAL</t>
        </is>
      </c>
      <c r="J5" s="34" t="n">
        <v>42714999000180</v>
      </c>
      <c r="K5" s="29" t="inlineStr">
        <is>
          <t>AFD ODONTOLOGIA LTDA</t>
        </is>
      </c>
      <c r="L5" s="29" t="inlineStr">
        <is>
          <t>SÃO PAULO</t>
        </is>
      </c>
      <c r="M5" s="29" t="inlineStr">
        <is>
          <t>SP</t>
        </is>
      </c>
      <c r="N5" s="33" t="inlineStr">
        <is>
          <t>SERGIANA</t>
        </is>
      </c>
      <c r="O5" s="29" t="inlineStr">
        <is>
          <t>JA POSSUI</t>
        </is>
      </c>
      <c r="P5" s="47" t="n"/>
      <c r="Q5" s="48" t="n"/>
      <c r="R5" s="37" t="inlineStr">
        <is>
          <t>AUTORIZADO PAGAMENTO</t>
        </is>
      </c>
      <c r="S5" s="38" t="n">
        <v>8202610644</v>
      </c>
      <c r="T5" s="29" t="inlineStr">
        <is>
          <t>5 DIAS ÚTEIS</t>
        </is>
      </c>
      <c r="U5" s="39" t="n">
        <v>46020</v>
      </c>
      <c r="V5" s="35" t="n">
        <v>46027</v>
      </c>
      <c r="W5" s="40" t="n">
        <v>46034</v>
      </c>
      <c r="X5" s="49" t="n">
        <v>46031</v>
      </c>
      <c r="Y5" s="41">
        <f>IF(AND(X5&lt;&gt;"",W5&lt;&gt;""),IF(X5&lt;=W5,"SIM","NÃO"),"")</f>
        <v/>
      </c>
      <c r="Z5" s="50" t="n"/>
      <c r="AA5" s="46" t="n"/>
      <c r="AB5" s="46" t="n"/>
      <c r="AC5">
        <f>IF($C5="","",IF(COUNTIF('Códigos Santander (ref)'!$A$2:$A$79,$C5)&gt;0,"SANTANDER",IF(COUNTIF('Códigos Itaú (ref)'!$A$2:$A$44,$C5)&gt;0,"ITAU",IF(AND(TRIM(UPPER($I5))="CONTRATUAL",ISNUMBER(SEARCH("INDIVIDUAL",SUBSTITUTE(UPPER($D5)," ","")))),"PREMIUM FREE",""))))</f>
        <v/>
      </c>
    </row>
    <row r="6" ht="15" customFormat="1" customHeight="1" s="45">
      <c r="A6" s="29" t="inlineStr">
        <is>
          <t>TELA</t>
        </is>
      </c>
      <c r="B6" s="29" t="n">
        <v>52338</v>
      </c>
      <c r="C6" s="29" t="inlineStr">
        <is>
          <t>1RUB1</t>
        </is>
      </c>
      <c r="D6" s="29" t="inlineStr">
        <is>
          <t>F1RST TECNOLOGIA E INOVACAO LTDA</t>
        </is>
      </c>
      <c r="E6" s="30" t="inlineStr">
        <is>
          <t>35369845840</t>
        </is>
      </c>
      <c r="F6" s="29" t="inlineStr">
        <is>
          <t>1RUB1002304015</t>
        </is>
      </c>
      <c r="G6" s="31" t="n">
        <v>175</v>
      </c>
      <c r="H6" s="32" t="n">
        <v>175</v>
      </c>
      <c r="I6" s="33" t="inlineStr">
        <is>
          <t>CONTRATUAL</t>
        </is>
      </c>
      <c r="J6" s="34" t="n">
        <v>36897556890</v>
      </c>
      <c r="K6" s="29" t="inlineStr">
        <is>
          <t>IINGRID CAROLINE CRUZ BUSSINE</t>
        </is>
      </c>
      <c r="L6" s="29" t="inlineStr">
        <is>
          <t>SÃO PAULO</t>
        </is>
      </c>
      <c r="M6" s="29" t="inlineStr">
        <is>
          <t>SP</t>
        </is>
      </c>
      <c r="N6" s="33" t="inlineStr">
        <is>
          <t>SERGIANA</t>
        </is>
      </c>
      <c r="O6" s="29" t="inlineStr">
        <is>
          <t>JA POSSUI</t>
        </is>
      </c>
      <c r="P6" s="47" t="n"/>
      <c r="Q6" s="48" t="n"/>
      <c r="R6" s="37" t="inlineStr">
        <is>
          <t>AUTORIZADO PAGAMENTO</t>
        </is>
      </c>
      <c r="S6" s="38" t="n">
        <v>8202610645</v>
      </c>
      <c r="T6" s="29" t="inlineStr">
        <is>
          <t>5 DIAS ÚTEIS</t>
        </is>
      </c>
      <c r="U6" s="39" t="n">
        <v>46020</v>
      </c>
      <c r="V6" s="35" t="n">
        <v>46027</v>
      </c>
      <c r="W6" s="40" t="n">
        <v>46034</v>
      </c>
      <c r="X6" s="49" t="n">
        <v>46031</v>
      </c>
      <c r="Y6" s="41">
        <f>IF(AND(X6&lt;&gt;"",W6&lt;&gt;""),IF(X6&lt;=W6,"SIM","NÃO"),"")</f>
        <v/>
      </c>
      <c r="Z6" s="50" t="n"/>
      <c r="AA6" s="46" t="n"/>
      <c r="AB6" s="46" t="n"/>
      <c r="AC6">
        <f>IF($C6="","",IF(COUNTIF('Códigos Santander (ref)'!$A$2:$A$79,$C6)&gt;0,"SANTANDER",IF(COUNTIF('Códigos Itaú (ref)'!$A$2:$A$44,$C6)&gt;0,"ITAU",IF(AND(TRIM(UPPER($I6))="CONTRATUAL",ISNUMBER(SEARCH("INDIVIDUAL",SUBSTITUTE(UPPER($D6)," ","")))),"PREMIUM FREE",""))))</f>
        <v/>
      </c>
    </row>
    <row r="7" ht="15" customFormat="1" customHeight="1" s="45">
      <c r="A7" s="29" t="inlineStr">
        <is>
          <t>TELA</t>
        </is>
      </c>
      <c r="B7" s="29" t="n">
        <v>52449</v>
      </c>
      <c r="C7" s="29" t="inlineStr">
        <is>
          <t>1RUH3</t>
        </is>
      </c>
      <c r="D7" s="29" t="inlineStr">
        <is>
          <t>BANCO SANTANDER BRASIL SA</t>
        </is>
      </c>
      <c r="E7" s="30" t="inlineStr">
        <is>
          <t>35294731894</t>
        </is>
      </c>
      <c r="F7" s="29" t="inlineStr">
        <is>
          <t>1RUH3003838030</t>
        </is>
      </c>
      <c r="G7" s="31" t="n">
        <v>250</v>
      </c>
      <c r="H7" s="32" t="n">
        <v>212.19</v>
      </c>
      <c r="I7" s="33" t="inlineStr">
        <is>
          <t>CONTRATUAL</t>
        </is>
      </c>
      <c r="J7" s="34" t="n">
        <v>21621700860</v>
      </c>
      <c r="K7" s="29" t="inlineStr">
        <is>
          <t>CAMILA CRISTINA FANTI TAPIA</t>
        </is>
      </c>
      <c r="L7" s="29" t="inlineStr">
        <is>
          <t>SÃO PAULO</t>
        </is>
      </c>
      <c r="M7" s="29" t="inlineStr">
        <is>
          <t>SP</t>
        </is>
      </c>
      <c r="N7" s="33" t="inlineStr">
        <is>
          <t>SERGIANA</t>
        </is>
      </c>
      <c r="O7" s="29" t="inlineStr">
        <is>
          <t>JA POSSUI</t>
        </is>
      </c>
      <c r="P7" s="47" t="n"/>
      <c r="Q7" s="48" t="n"/>
      <c r="R7" s="37" t="inlineStr">
        <is>
          <t>AUTORIZADO PAGAMENTO</t>
        </is>
      </c>
      <c r="S7" s="38" t="n">
        <v>8202610646</v>
      </c>
      <c r="T7" s="29" t="inlineStr">
        <is>
          <t>5 DIAS ÚTEIS</t>
        </is>
      </c>
      <c r="U7" s="39" t="n">
        <v>46020</v>
      </c>
      <c r="V7" s="35" t="n">
        <v>46027</v>
      </c>
      <c r="W7" s="40" t="n">
        <v>46034</v>
      </c>
      <c r="X7" s="49" t="n">
        <v>46031</v>
      </c>
      <c r="Y7" s="41">
        <f>IF(AND(X7&lt;&gt;"",W7&lt;&gt;""),IF(X7&lt;=W7,"SIM","NÃO"),"")</f>
        <v/>
      </c>
      <c r="Z7" s="50" t="n"/>
      <c r="AA7" s="46" t="n"/>
      <c r="AB7" s="46" t="n"/>
      <c r="AC7">
        <f>IF($C7="","",IF(COUNTIF('Códigos Santander (ref)'!$A$2:$A$79,$C7)&gt;0,"SANTANDER",IF(COUNTIF('Códigos Itaú (ref)'!$A$2:$A$44,$C7)&gt;0,"ITAU",IF(AND(TRIM(UPPER($I7))="CONTRATUAL",ISNUMBER(SEARCH("INDIVIDUAL",SUBSTITUTE(UPPER($D7)," ","")))),"PREMIUM FREE",""))))</f>
        <v/>
      </c>
    </row>
    <row r="8" ht="15" customFormat="1" customHeight="1" s="45">
      <c r="A8" s="29" t="inlineStr">
        <is>
          <t>TELA</t>
        </is>
      </c>
      <c r="B8" s="29" t="n">
        <v>52525</v>
      </c>
      <c r="C8" s="29" t="inlineStr">
        <is>
          <t>1RUH3</t>
        </is>
      </c>
      <c r="D8" s="29" t="inlineStr">
        <is>
          <t>BANCO SANTANDER BRASIL SA</t>
        </is>
      </c>
      <c r="E8" s="30" t="inlineStr">
        <is>
          <t>25547807818</t>
        </is>
      </c>
      <c r="F8" s="29" t="inlineStr">
        <is>
          <t>1RUH3021267006</t>
        </is>
      </c>
      <c r="G8" s="31" t="n">
        <v>350</v>
      </c>
      <c r="H8" s="32" t="n">
        <v>243.88</v>
      </c>
      <c r="I8" s="33" t="inlineStr">
        <is>
          <t>CONTRATUAL</t>
        </is>
      </c>
      <c r="J8" s="34" t="n">
        <v>24870458000160</v>
      </c>
      <c r="K8" s="29" t="inlineStr">
        <is>
          <t>EDWAL LOBOSCHI</t>
        </is>
      </c>
      <c r="L8" s="29" t="inlineStr">
        <is>
          <t>SÃO PAULO</t>
        </is>
      </c>
      <c r="M8" s="29" t="inlineStr">
        <is>
          <t>SP</t>
        </is>
      </c>
      <c r="N8" s="33" t="inlineStr">
        <is>
          <t>SERGIANA</t>
        </is>
      </c>
      <c r="O8" s="29" t="n">
        <v>520010</v>
      </c>
      <c r="P8" s="35" t="n">
        <v>46027</v>
      </c>
      <c r="Q8" s="36" t="n">
        <v>46027</v>
      </c>
      <c r="R8" s="37" t="inlineStr">
        <is>
          <t>AUTORIZADO PAGAMENTO</t>
        </is>
      </c>
      <c r="S8" s="38" t="n">
        <v>8202610772</v>
      </c>
      <c r="T8" s="29" t="inlineStr">
        <is>
          <t>5 DIAS ÚTEIS</t>
        </is>
      </c>
      <c r="U8" s="39" t="n">
        <v>46020</v>
      </c>
      <c r="V8" s="35" t="n">
        <v>46028</v>
      </c>
      <c r="W8" s="40" t="n">
        <v>46035</v>
      </c>
      <c r="X8" s="35" t="n">
        <v>46036</v>
      </c>
      <c r="Y8" s="41">
        <f>IF(AND(X8&lt;&gt;"",W8&lt;&gt;""),IF(X8&lt;=W8,"SIM","NÃO"),"")</f>
        <v/>
      </c>
      <c r="Z8" s="50" t="n"/>
      <c r="AA8" s="46" t="n"/>
      <c r="AB8" s="46" t="n"/>
      <c r="AC8">
        <f>IF($C8="","",IF(COUNTIF('Códigos Santander (ref)'!$A$2:$A$79,$C8)&gt;0,"SANTANDER",IF(COUNTIF('Códigos Itaú (ref)'!$A$2:$A$44,$C8)&gt;0,"ITAU",IF(AND(TRIM(UPPER($I8))="CONTRATUAL",ISNUMBER(SEARCH("INDIVIDUAL",SUBSTITUTE(UPPER($D8)," ","")))),"PREMIUM FREE",""))))</f>
        <v/>
      </c>
    </row>
    <row r="9" ht="15" customFormat="1" customHeight="1" s="45">
      <c r="A9" s="29" t="inlineStr">
        <is>
          <t>TELA</t>
        </is>
      </c>
      <c r="B9" s="29" t="n">
        <v>51651</v>
      </c>
      <c r="C9" s="29" t="inlineStr">
        <is>
          <t>1RUH3</t>
        </is>
      </c>
      <c r="D9" s="29" t="inlineStr">
        <is>
          <t>BANCO SANTANDER BRASIL SA</t>
        </is>
      </c>
      <c r="E9" s="30" t="inlineStr">
        <is>
          <t>47036900806</t>
        </is>
      </c>
      <c r="F9" s="29" t="inlineStr">
        <is>
          <t>1RUH3015381005</t>
        </is>
      </c>
      <c r="G9" s="31" t="n">
        <v>350</v>
      </c>
      <c r="H9" s="32" t="n">
        <v>243.88</v>
      </c>
      <c r="I9" s="33" t="inlineStr">
        <is>
          <t>CONTRATUAL</t>
        </is>
      </c>
      <c r="J9" s="34" t="n">
        <v>24870458000160</v>
      </c>
      <c r="K9" s="29" t="inlineStr">
        <is>
          <t>EDWAL LOBOSCHI</t>
        </is>
      </c>
      <c r="L9" s="29" t="inlineStr">
        <is>
          <t>SÃO PAULO</t>
        </is>
      </c>
      <c r="M9" s="29" t="inlineStr">
        <is>
          <t>SP</t>
        </is>
      </c>
      <c r="N9" s="33" t="inlineStr">
        <is>
          <t>SERGIANA</t>
        </is>
      </c>
      <c r="O9" s="29" t="n">
        <v>520012</v>
      </c>
      <c r="P9" s="35" t="n">
        <v>46027</v>
      </c>
      <c r="Q9" s="36" t="n">
        <v>46027</v>
      </c>
      <c r="R9" s="37" t="inlineStr">
        <is>
          <t>AUTORIZADO PAGAMENTO</t>
        </is>
      </c>
      <c r="S9" s="38" t="n">
        <v>8202610773</v>
      </c>
      <c r="T9" s="29" t="inlineStr">
        <is>
          <t>5 DIAS ÚTEIS</t>
        </is>
      </c>
      <c r="U9" s="39" t="n">
        <v>46022</v>
      </c>
      <c r="V9" s="35" t="n">
        <v>46028</v>
      </c>
      <c r="W9" s="40" t="n">
        <v>46035</v>
      </c>
      <c r="X9" s="49" t="n">
        <v>46036</v>
      </c>
      <c r="Y9" s="41">
        <f>IF(AND(X9&lt;&gt;"",W9&lt;&gt;""),IF(X9&lt;=W9,"SIM","NÃO"),"")</f>
        <v/>
      </c>
      <c r="Z9" s="50" t="n"/>
      <c r="AA9" s="46" t="n"/>
      <c r="AB9" s="46" t="n"/>
      <c r="AC9">
        <f>IF($C9="","",IF(COUNTIF('Códigos Santander (ref)'!$A$2:$A$79,$C9)&gt;0,"SANTANDER",IF(COUNTIF('Códigos Itaú (ref)'!$A$2:$A$44,$C9)&gt;0,"ITAU",IF(AND(TRIM(UPPER($I9))="CONTRATUAL",ISNUMBER(SEARCH("INDIVIDUAL",SUBSTITUTE(UPPER($D9)," ","")))),"PREMIUM FREE",""))))</f>
        <v/>
      </c>
    </row>
    <row r="10" ht="15" customFormat="1" customHeight="1" s="45">
      <c r="A10" s="29" t="inlineStr">
        <is>
          <t>TELA</t>
        </is>
      </c>
      <c r="B10" s="29" t="n">
        <v>52426</v>
      </c>
      <c r="C10" s="29" t="inlineStr">
        <is>
          <t>1RUH3</t>
        </is>
      </c>
      <c r="D10" s="29" t="inlineStr">
        <is>
          <t>BANCO SANTANDER BRASIL SA</t>
        </is>
      </c>
      <c r="E10" s="30" t="inlineStr">
        <is>
          <t>5748915529</t>
        </is>
      </c>
      <c r="F10" s="29" t="inlineStr">
        <is>
          <t>1RUH3014267012</t>
        </is>
      </c>
      <c r="G10" s="31" t="n">
        <v>115</v>
      </c>
      <c r="H10" s="32" t="n">
        <v>115</v>
      </c>
      <c r="I10" s="33" t="inlineStr">
        <is>
          <t>CONTRATUAL</t>
        </is>
      </c>
      <c r="J10" s="34" t="n">
        <v>9028521000121</v>
      </c>
      <c r="K10" s="29" t="inlineStr">
        <is>
          <t>RADIUM UNIDADE DE SERVICOS DE IMAGENS DA FACE LTDA</t>
        </is>
      </c>
      <c r="L10" s="29" t="inlineStr">
        <is>
          <t>JUAZEIRO</t>
        </is>
      </c>
      <c r="M10" s="29" t="inlineStr">
        <is>
          <t>BA</t>
        </is>
      </c>
      <c r="N10" s="33" t="inlineStr">
        <is>
          <t>SERGIANA</t>
        </is>
      </c>
      <c r="O10" s="29" t="inlineStr">
        <is>
          <t>JA POSSUI</t>
        </is>
      </c>
      <c r="P10" s="47" t="n"/>
      <c r="Q10" s="48" t="n"/>
      <c r="R10" s="37" t="inlineStr">
        <is>
          <t>AUTORIZADO PAGAMENTO</t>
        </is>
      </c>
      <c r="S10" s="38" t="n">
        <v>8202610647</v>
      </c>
      <c r="T10" s="29" t="inlineStr">
        <is>
          <t>5 DIAS ÚTEIS</t>
        </is>
      </c>
      <c r="U10" s="39" t="n">
        <v>46022</v>
      </c>
      <c r="V10" s="35" t="n">
        <v>46027</v>
      </c>
      <c r="W10" s="40" t="n">
        <v>46034</v>
      </c>
      <c r="X10" s="35" t="n">
        <v>46031</v>
      </c>
      <c r="Y10" s="41">
        <f>IF(AND(X10&lt;&gt;"",W10&lt;&gt;""),IF(X10&lt;=W10,"SIM","NÃO"),"")</f>
        <v/>
      </c>
      <c r="Z10" s="50" t="n"/>
      <c r="AA10" s="46" t="n"/>
      <c r="AB10" s="46" t="n"/>
      <c r="AC10">
        <f>IF($C10="","",IF(COUNTIF('Códigos Santander (ref)'!$A$2:$A$79,$C10)&gt;0,"SANTANDER",IF(COUNTIF('Códigos Itaú (ref)'!$A$2:$A$44,$C10)&gt;0,"ITAU",IF(AND(TRIM(UPPER($I10))="CONTRATUAL",ISNUMBER(SEARCH("INDIVIDUAL",SUBSTITUTE(UPPER($D10)," ","")))),"PREMIUM FREE",""))))</f>
        <v/>
      </c>
    </row>
    <row r="11" ht="15" customFormat="1" customHeight="1" s="45">
      <c r="A11" s="51" t="inlineStr">
        <is>
          <t>TELA</t>
        </is>
      </c>
      <c r="B11" s="41" t="n">
        <v>52628</v>
      </c>
      <c r="C11" s="41" t="inlineStr">
        <is>
          <t>S21FQ</t>
        </is>
      </c>
      <c r="D11" s="41" t="inlineStr">
        <is>
          <t>SANTANDER SERVICOS DIGITAIS BRASIL LTDA</t>
        </is>
      </c>
      <c r="E11" s="41" t="n">
        <v>21400310830</v>
      </c>
      <c r="F11" s="41" t="inlineStr">
        <is>
          <t>S21FQ000899020</t>
        </is>
      </c>
      <c r="G11" s="52" t="n">
        <v>250</v>
      </c>
      <c r="H11" s="52" t="n">
        <v>212.19</v>
      </c>
      <c r="I11" s="53" t="inlineStr">
        <is>
          <t>CONTRATUAL</t>
        </is>
      </c>
      <c r="J11" s="41" t="n">
        <v>11186762896</v>
      </c>
      <c r="K11" s="41" t="inlineStr">
        <is>
          <t>ANA CLAUDIA GGUIMARAES COSTA</t>
        </is>
      </c>
      <c r="L11" s="41" t="inlineStr">
        <is>
          <t>CAMPINAS</t>
        </is>
      </c>
      <c r="M11" s="41" t="inlineStr">
        <is>
          <t>SP</t>
        </is>
      </c>
      <c r="N11" s="53" t="inlineStr">
        <is>
          <t>SERGIANA</t>
        </is>
      </c>
      <c r="O11" s="41" t="inlineStr">
        <is>
          <t>JA POSSUI</t>
        </is>
      </c>
      <c r="P11" s="54" t="n"/>
      <c r="Q11" s="55" t="n"/>
      <c r="R11" s="53" t="inlineStr">
        <is>
          <t xml:space="preserve">AUTORIZADO PAGAMENTO </t>
        </is>
      </c>
      <c r="S11" s="51" t="n">
        <v>8202610720</v>
      </c>
      <c r="T11" s="41" t="inlineStr">
        <is>
          <t>5 DIAS ÚTEIS</t>
        </is>
      </c>
      <c r="U11" s="56" t="n">
        <v>46027</v>
      </c>
      <c r="V11" s="57" t="n">
        <v>46028</v>
      </c>
      <c r="W11" s="57" t="n">
        <v>46035</v>
      </c>
      <c r="X11" s="58" t="n">
        <v>46031</v>
      </c>
      <c r="Y11" s="41">
        <f>IF(AND(X11&lt;&gt;"",W11&lt;&gt;""),IF(X11&lt;=W11,"SIM","NÃO"),"")</f>
        <v/>
      </c>
      <c r="Z11" s="59" t="inlineStr">
        <is>
          <t>SIM</t>
        </is>
      </c>
      <c r="AC11">
        <f>IF($C11="","",IF(COUNTIF('Códigos Santander (ref)'!$A$2:$A$79,$C11)&gt;0,"SANTANDER",IF(COUNTIF('Códigos Itaú (ref)'!$A$2:$A$44,$C11)&gt;0,"ITAU",IF(AND(TRIM(UPPER($I11))="CONTRATUAL",ISNUMBER(SEARCH("INDIVIDUAL",SUBSTITUTE(UPPER($D11)," ","")))),"PREMIUM FREE",""))))</f>
        <v/>
      </c>
    </row>
    <row r="12" ht="15" customFormat="1" customHeight="1" s="45">
      <c r="A12" s="51" t="inlineStr">
        <is>
          <t>TELA</t>
        </is>
      </c>
      <c r="B12" s="41" t="n">
        <v>52607</v>
      </c>
      <c r="C12" s="41" t="inlineStr">
        <is>
          <t>1RUD5</t>
        </is>
      </c>
      <c r="D12" s="41" t="inlineStr">
        <is>
          <t>SANTANDER HOLDING IMOBILIARIA SA</t>
        </is>
      </c>
      <c r="E12" s="41" t="n">
        <v>26534957833</v>
      </c>
      <c r="F12" s="41" t="inlineStr">
        <is>
          <t>1RUD5000037010</t>
        </is>
      </c>
      <c r="G12" s="52" t="n">
        <v>300</v>
      </c>
      <c r="H12" s="52" t="n">
        <v>212.19</v>
      </c>
      <c r="I12" s="53" t="inlineStr">
        <is>
          <t>CONTRATUAL</t>
        </is>
      </c>
      <c r="J12" s="41" t="n">
        <v>21315482819</v>
      </c>
      <c r="K12" s="41" t="inlineStr">
        <is>
          <t>CRISTINA YUKA HASSUNUMA</t>
        </is>
      </c>
      <c r="L12" s="41" t="inlineStr">
        <is>
          <t>SÃO PAULO</t>
        </is>
      </c>
      <c r="M12" s="41" t="inlineStr">
        <is>
          <t>SP</t>
        </is>
      </c>
      <c r="N12" s="53" t="inlineStr">
        <is>
          <t>SERGIANA</t>
        </is>
      </c>
      <c r="O12" s="41" t="inlineStr">
        <is>
          <t>JA POSSUI</t>
        </is>
      </c>
      <c r="P12" s="54" t="n"/>
      <c r="Q12" s="55" t="n"/>
      <c r="R12" s="37" t="inlineStr">
        <is>
          <t>AUTORIZADO PAGAMENTO</t>
        </is>
      </c>
      <c r="S12" s="51" t="n">
        <v>8202610722</v>
      </c>
      <c r="T12" s="41" t="inlineStr">
        <is>
          <t>5 DIAS ÚTEIS</t>
        </is>
      </c>
      <c r="U12" s="56" t="n">
        <v>46027</v>
      </c>
      <c r="V12" s="60" t="n">
        <v>46028</v>
      </c>
      <c r="W12" s="57" t="n">
        <v>46035</v>
      </c>
      <c r="X12" s="58" t="n">
        <v>46031</v>
      </c>
      <c r="Y12" s="41">
        <f>IF(AND(X12&lt;&gt;"",W12&lt;&gt;""),IF(X12&lt;=W12,"SIM","NÃO"),"")</f>
        <v/>
      </c>
      <c r="Z12" s="59" t="n"/>
      <c r="AC12">
        <f>IF($C12="","",IF(COUNTIF('Códigos Santander (ref)'!$A$2:$A$79,$C12)&gt;0,"SANTANDER",IF(COUNTIF('Códigos Itaú (ref)'!$A$2:$A$44,$C12)&gt;0,"ITAU",IF(AND(TRIM(UPPER($I12))="CONTRATUAL",ISNUMBER(SEARCH("INDIVIDUAL",SUBSTITUTE(UPPER($D12)," ","")))),"PREMIUM FREE",""))))</f>
        <v/>
      </c>
    </row>
    <row r="13" ht="15" customFormat="1" customHeight="1" s="45">
      <c r="A13" s="51" t="inlineStr">
        <is>
          <t>TELA</t>
        </is>
      </c>
      <c r="B13" s="41" t="n">
        <v>52626</v>
      </c>
      <c r="C13" s="41" t="inlineStr">
        <is>
          <t>1RUH3</t>
        </is>
      </c>
      <c r="D13" s="41" t="inlineStr">
        <is>
          <t>BANCO SANTANDER BRASIL SA</t>
        </is>
      </c>
      <c r="E13" s="41" t="n">
        <v>15858127819</v>
      </c>
      <c r="F13" s="41" t="inlineStr">
        <is>
          <t>1RUH3030565030</t>
        </is>
      </c>
      <c r="G13" s="52" t="n">
        <v>370</v>
      </c>
      <c r="H13" s="52" t="n">
        <v>51.03</v>
      </c>
      <c r="I13" s="53" t="inlineStr">
        <is>
          <t>CONTRATUAL</t>
        </is>
      </c>
      <c r="J13" s="41" t="n">
        <v>4116655961</v>
      </c>
      <c r="K13" s="41" t="inlineStr">
        <is>
          <t>MELINA VITALI DA SILVA MATOS</t>
        </is>
      </c>
      <c r="L13" s="41" t="inlineStr">
        <is>
          <t>LONDRINA</t>
        </is>
      </c>
      <c r="M13" s="41" t="inlineStr">
        <is>
          <t>PR</t>
        </is>
      </c>
      <c r="N13" s="53" t="inlineStr">
        <is>
          <t>SERGIANA</t>
        </is>
      </c>
      <c r="O13" s="41" t="inlineStr">
        <is>
          <t>JA POSSUI</t>
        </is>
      </c>
      <c r="P13" s="54" t="n"/>
      <c r="Q13" s="55" t="n"/>
      <c r="R13" s="37" t="inlineStr">
        <is>
          <t>AUTORIZADO PAGAMENTO</t>
        </is>
      </c>
      <c r="S13" s="51" t="n">
        <v>8202610723</v>
      </c>
      <c r="T13" s="41" t="inlineStr">
        <is>
          <t>5 DIAS ÚTEIS</t>
        </is>
      </c>
      <c r="U13" s="56" t="n">
        <v>46027</v>
      </c>
      <c r="V13" s="60" t="n">
        <v>46028</v>
      </c>
      <c r="W13" s="57" t="n">
        <v>46035</v>
      </c>
      <c r="X13" s="58" t="n">
        <v>46031</v>
      </c>
      <c r="Y13" s="41">
        <f>IF(AND(X13&lt;&gt;"",W13&lt;&gt;""),IF(X13&lt;=W13,"SIM","NÃO"),"")</f>
        <v/>
      </c>
      <c r="Z13" s="59" t="n"/>
      <c r="AC13">
        <f>IF($C13="","",IF(COUNTIF('Códigos Santander (ref)'!$A$2:$A$79,$C13)&gt;0,"SANTANDER",IF(COUNTIF('Códigos Itaú (ref)'!$A$2:$A$44,$C13)&gt;0,"ITAU",IF(AND(TRIM(UPPER($I13))="CONTRATUAL",ISNUMBER(SEARCH("INDIVIDUAL",SUBSTITUTE(UPPER($D13)," ","")))),"PREMIUM FREE",""))))</f>
        <v/>
      </c>
    </row>
    <row r="14" ht="15" customHeight="1">
      <c r="A14" s="61" t="inlineStr">
        <is>
          <t>TELA</t>
        </is>
      </c>
      <c r="B14" s="62" t="n">
        <v>52241</v>
      </c>
      <c r="C14" s="62" t="inlineStr">
        <is>
          <t>1RUH3</t>
        </is>
      </c>
      <c r="D14" s="63" t="inlineStr">
        <is>
          <t>BANCO SANTANDER BRASIL SA</t>
        </is>
      </c>
      <c r="E14" s="62" t="n">
        <v>1835147771</v>
      </c>
      <c r="F14" s="62" t="inlineStr">
        <is>
          <t>1RUH3030092000</t>
        </is>
      </c>
      <c r="G14" s="64" t="n">
        <v>4250</v>
      </c>
      <c r="H14" s="64" t="n">
        <v>2849.21</v>
      </c>
      <c r="I14" s="65" t="inlineStr">
        <is>
          <t>CONTRATUAL</t>
        </is>
      </c>
      <c r="J14" s="62" t="n">
        <v>1287115748</v>
      </c>
      <c r="K14" s="62" t="inlineStr">
        <is>
          <t>JULIO CESAR FERREIRA RODRIGUES</t>
        </is>
      </c>
      <c r="L14" s="62" t="inlineStr">
        <is>
          <t>SÃO GONÇALO</t>
        </is>
      </c>
      <c r="M14" s="62" t="inlineStr">
        <is>
          <t>RJ</t>
        </is>
      </c>
      <c r="N14" s="65" t="inlineStr">
        <is>
          <t>SERGIANA</t>
        </is>
      </c>
      <c r="O14" s="63" t="inlineStr">
        <is>
          <t>JA POSSUI</t>
        </is>
      </c>
      <c r="P14" s="66" t="n"/>
      <c r="Q14" s="67" t="n"/>
      <c r="R14" s="65" t="inlineStr">
        <is>
          <t>AUTORIZADO PAGAMENTO</t>
        </is>
      </c>
      <c r="S14" s="61" t="n">
        <v>8202610724</v>
      </c>
      <c r="T14" s="63" t="inlineStr">
        <is>
          <t>5 DIAS ÚTEIS</t>
        </is>
      </c>
      <c r="U14" s="68" t="n">
        <v>46027</v>
      </c>
      <c r="V14" s="69" t="n">
        <v>46028</v>
      </c>
      <c r="W14" s="57" t="n">
        <v>46035</v>
      </c>
      <c r="X14" s="58" t="n">
        <v>46031</v>
      </c>
      <c r="Y14" s="41">
        <f>IF(AND(X14&lt;&gt;"",W14&lt;&gt;""),IF(X14&lt;=W14,"SIM","NÃO"),"")</f>
        <v/>
      </c>
      <c r="Z14" s="70" t="n"/>
      <c r="AC14">
        <f>IF($C14="","",IF(COUNTIF('Códigos Santander (ref)'!$A$2:$A$79,$C14)&gt;0,"SANTANDER",IF(COUNTIF('Códigos Itaú (ref)'!$A$2:$A$44,$C14)&gt;0,"ITAU",IF(AND(TRIM(UPPER($I14))="CONTRATUAL",ISNUMBER(SEARCH("INDIVIDUAL",SUBSTITUTE(UPPER($D14)," ","")))),"PREMIUM FREE",""))))</f>
        <v/>
      </c>
    </row>
    <row r="15" ht="15" customHeight="1">
      <c r="A15" s="61" t="inlineStr">
        <is>
          <t>TELA</t>
        </is>
      </c>
      <c r="B15" s="62" t="n">
        <v>52451</v>
      </c>
      <c r="C15" s="62" t="n">
        <v>60300</v>
      </c>
      <c r="D15" s="62" t="inlineStr">
        <is>
          <t>INDIVIDUAL</t>
        </is>
      </c>
      <c r="E15" s="62" t="n">
        <v>2528015208</v>
      </c>
      <c r="F15" s="71" t="n">
        <v>60300911953014</v>
      </c>
      <c r="G15" s="64" t="n">
        <v>600</v>
      </c>
      <c r="H15" s="64" t="n">
        <v>53.4</v>
      </c>
      <c r="I15" s="65" t="inlineStr">
        <is>
          <t>CONTRATUAL</t>
        </is>
      </c>
      <c r="J15" s="71" t="n">
        <v>30278271000174</v>
      </c>
      <c r="K15" s="62" t="inlineStr">
        <is>
          <t>ARTE DO SORRISO ODONTOLOGIA</t>
        </is>
      </c>
      <c r="L15" s="62" t="inlineStr">
        <is>
          <t>MANAUS</t>
        </is>
      </c>
      <c r="M15" s="62" t="inlineStr">
        <is>
          <t>AM</t>
        </is>
      </c>
      <c r="N15" s="65" t="inlineStr">
        <is>
          <t>SERGIANA</t>
        </is>
      </c>
      <c r="O15" s="63" t="inlineStr">
        <is>
          <t>JA POSSUI</t>
        </is>
      </c>
      <c r="P15" s="66" t="n"/>
      <c r="Q15" s="67" t="n"/>
      <c r="R15" s="65" t="inlineStr">
        <is>
          <t>AUTORIZADO PAGAMENTO</t>
        </is>
      </c>
      <c r="S15" s="61" t="n">
        <v>8202610725</v>
      </c>
      <c r="T15" s="62" t="inlineStr">
        <is>
          <t>30 DIAS CORRIDOS</t>
        </is>
      </c>
      <c r="U15" s="68" t="n">
        <v>46027</v>
      </c>
      <c r="V15" s="69" t="n">
        <v>46028</v>
      </c>
      <c r="W15" s="72" t="n">
        <v>46059</v>
      </c>
      <c r="X15" s="58" t="n">
        <v>46031</v>
      </c>
      <c r="Y15" s="41">
        <f>IF(AND(X15&lt;&gt;"",W15&lt;&gt;""),IF(X15&lt;=W15,"SIM","NÃO"),"")</f>
        <v/>
      </c>
      <c r="Z15" s="70" t="n"/>
      <c r="AC15">
        <f>IF($C15="","",IF(COUNTIF('Códigos Santander (ref)'!$A$2:$A$79,$C15)&gt;0,"SANTANDER",IF(COUNTIF('Códigos Itaú (ref)'!$A$2:$A$44,$C15)&gt;0,"ITAU",IF(AND(TRIM(UPPER($I15))="CONTRATUAL",ISNUMBER(SEARCH("INDIVIDUAL",SUBSTITUTE(UPPER($D15)," ","")))),"PREMIUM FREE",""))))</f>
        <v/>
      </c>
    </row>
    <row r="16" ht="15" customHeight="1">
      <c r="A16" s="61" t="inlineStr">
        <is>
          <t>TELA</t>
        </is>
      </c>
      <c r="B16" s="62" t="n">
        <v>52181</v>
      </c>
      <c r="C16" s="62" t="n">
        <v>50700</v>
      </c>
      <c r="D16" s="62" t="inlineStr">
        <is>
          <t>INDIVIDUAL MAISODONTO</t>
        </is>
      </c>
      <c r="E16" s="62" t="n">
        <v>10028584457</v>
      </c>
      <c r="F16" s="71" t="n">
        <v>50700371165007</v>
      </c>
      <c r="G16" s="64" t="n">
        <v>1080</v>
      </c>
      <c r="H16" s="64" t="n">
        <v>79.8</v>
      </c>
      <c r="I16" s="65" t="inlineStr">
        <is>
          <t>CONTRATUAL</t>
        </is>
      </c>
      <c r="J16" s="62" t="n">
        <v>5259219406</v>
      </c>
      <c r="K16" s="62" t="inlineStr">
        <is>
          <t>KEILA NASCIMENTO VIEIRA GAUDENCIO</t>
        </is>
      </c>
      <c r="L16" s="62" t="inlineStr">
        <is>
          <t>CAMPINA GRANDE</t>
        </is>
      </c>
      <c r="M16" s="62" t="inlineStr">
        <is>
          <t>PB</t>
        </is>
      </c>
      <c r="N16" s="65" t="inlineStr">
        <is>
          <t>SERGIANA</t>
        </is>
      </c>
      <c r="O16" s="62" t="n">
        <v>520317</v>
      </c>
      <c r="P16" s="73" t="n">
        <v>46028</v>
      </c>
      <c r="Q16" s="74" t="n">
        <v>46028</v>
      </c>
      <c r="R16" s="65" t="inlineStr">
        <is>
          <t>AUTORIZADO PAGAMENTO</t>
        </is>
      </c>
      <c r="S16" s="61" t="n">
        <v>8202610779</v>
      </c>
      <c r="T16" s="62" t="inlineStr">
        <is>
          <t>30 DIAS CORRIDOS</t>
        </is>
      </c>
      <c r="U16" s="68" t="n">
        <v>46027</v>
      </c>
      <c r="V16" s="73" t="n">
        <v>46028</v>
      </c>
      <c r="W16" s="72" t="n">
        <v>46059</v>
      </c>
      <c r="X16" s="73" t="n">
        <v>46036</v>
      </c>
      <c r="Y16" s="41">
        <f>IF(AND(X16&lt;&gt;"",W16&lt;&gt;""),IF(X16&lt;=W16,"SIM","NÃO"),"")</f>
        <v/>
      </c>
      <c r="Z16" s="70" t="n"/>
      <c r="AC16">
        <f>IF($C16="","",IF(COUNTIF('Códigos Santander (ref)'!$A$2:$A$79,$C16)&gt;0,"SANTANDER",IF(COUNTIF('Códigos Itaú (ref)'!$A$2:$A$44,$C16)&gt;0,"ITAU",IF(AND(TRIM(UPPER($I16))="CONTRATUAL",ISNUMBER(SEARCH("INDIVIDUAL",SUBSTITUTE(UPPER($D16)," ","")))),"PREMIUM FREE",""))))</f>
        <v/>
      </c>
    </row>
    <row r="17" ht="15" customHeight="1">
      <c r="A17" s="61" t="inlineStr">
        <is>
          <t>TELA</t>
        </is>
      </c>
      <c r="B17" s="62" t="n">
        <v>50949</v>
      </c>
      <c r="C17" s="62" t="inlineStr">
        <is>
          <t>1RUH3</t>
        </is>
      </c>
      <c r="D17" s="62" t="inlineStr">
        <is>
          <t>BANCO SANTANDER BRASIL SA</t>
        </is>
      </c>
      <c r="E17" s="62" t="n">
        <v>28475431801</v>
      </c>
      <c r="F17" s="62" t="inlineStr">
        <is>
          <t>1RUH3031318010</t>
        </is>
      </c>
      <c r="G17" s="64" t="n">
        <v>140</v>
      </c>
      <c r="H17" s="64" t="n">
        <v>71.81</v>
      </c>
      <c r="I17" s="65" t="inlineStr">
        <is>
          <t>CONTRATUAL</t>
        </is>
      </c>
      <c r="J17" s="71" t="n">
        <v>24973449000102</v>
      </c>
      <c r="K17" s="62" t="inlineStr">
        <is>
          <t>RAFAEL DESSIMONI DELA COLETA ME</t>
        </is>
      </c>
      <c r="L17" s="62" t="inlineStr">
        <is>
          <t>SÃO JOSÉ DO RIO PARDO</t>
        </is>
      </c>
      <c r="M17" s="62" t="inlineStr">
        <is>
          <t>SP</t>
        </is>
      </c>
      <c r="N17" s="65" t="inlineStr">
        <is>
          <t>SERGIANA</t>
        </is>
      </c>
      <c r="O17" s="62" t="n">
        <v>520327</v>
      </c>
      <c r="P17" s="75" t="n">
        <v>46028</v>
      </c>
      <c r="Q17" s="74" t="n">
        <v>46028</v>
      </c>
      <c r="R17" s="65" t="inlineStr">
        <is>
          <t>AUTORIZADO PAGAMENTO</t>
        </is>
      </c>
      <c r="S17" s="61" t="n">
        <v>8202610781</v>
      </c>
      <c r="T17" s="63" t="inlineStr">
        <is>
          <t>5 DIAS ÚTEIS</t>
        </is>
      </c>
      <c r="U17" s="68" t="n">
        <v>46027</v>
      </c>
      <c r="V17" s="73" t="n">
        <v>46028</v>
      </c>
      <c r="W17" s="57" t="n">
        <v>46035</v>
      </c>
      <c r="X17" s="73" t="n">
        <v>46036</v>
      </c>
      <c r="Y17" s="41">
        <f>IF(AND(X17&lt;&gt;"",W17&lt;&gt;""),IF(X17&lt;=W17,"SIM","NÃO"),"")</f>
        <v/>
      </c>
      <c r="Z17" s="70" t="n"/>
      <c r="AC17">
        <f>IF($C17="","",IF(COUNTIF('Códigos Santander (ref)'!$A$2:$A$79,$C17)&gt;0,"SANTANDER",IF(COUNTIF('Códigos Itaú (ref)'!$A$2:$A$44,$C17)&gt;0,"ITAU",IF(AND(TRIM(UPPER($I17))="CONTRATUAL",ISNUMBER(SEARCH("INDIVIDUAL",SUBSTITUTE(UPPER($D17)," ","")))),"PREMIUM FREE",""))))</f>
        <v/>
      </c>
    </row>
    <row r="18" ht="15" customHeight="1">
      <c r="A18" s="61" t="inlineStr">
        <is>
          <t>TELA</t>
        </is>
      </c>
      <c r="B18" s="62" t="n">
        <v>51040</v>
      </c>
      <c r="C18" s="62" t="inlineStr">
        <is>
          <t>1RUH3</t>
        </is>
      </c>
      <c r="D18" s="62" t="inlineStr">
        <is>
          <t>BANCO SANTANDER BRASIL SA</t>
        </is>
      </c>
      <c r="E18" s="62" t="n">
        <v>8248767760</v>
      </c>
      <c r="F18" s="62" t="inlineStr">
        <is>
          <t>1RUH3019582013</t>
        </is>
      </c>
      <c r="G18" s="64" t="n">
        <v>260</v>
      </c>
      <c r="H18" s="64" t="n">
        <v>212.19</v>
      </c>
      <c r="I18" s="65" t="inlineStr">
        <is>
          <t>CONTRATUAL</t>
        </is>
      </c>
      <c r="J18" s="62" t="n">
        <v>5950466730</v>
      </c>
      <c r="K18" s="62" t="inlineStr">
        <is>
          <t>ZULMA FLORES BLANCO QUEIROZ</t>
        </is>
      </c>
      <c r="L18" s="62" t="inlineStr">
        <is>
          <t>SÃO GONÇALO</t>
        </is>
      </c>
      <c r="M18" s="62" t="inlineStr">
        <is>
          <t>RJ</t>
        </is>
      </c>
      <c r="N18" s="65" t="inlineStr">
        <is>
          <t>SERGIANA</t>
        </is>
      </c>
      <c r="O18" s="63" t="inlineStr">
        <is>
          <t>JA POSSUI</t>
        </is>
      </c>
      <c r="P18" s="66" t="n"/>
      <c r="Q18" s="67" t="n"/>
      <c r="R18" s="65" t="inlineStr">
        <is>
          <t>AUTORIZADO PAGAMENTO</t>
        </is>
      </c>
      <c r="S18" s="61" t="n">
        <v>8202610726</v>
      </c>
      <c r="T18" s="63" t="inlineStr">
        <is>
          <t>5 DIAS ÚTEIS</t>
        </is>
      </c>
      <c r="U18" s="68" t="n">
        <v>46027</v>
      </c>
      <c r="V18" s="73" t="n">
        <v>46028</v>
      </c>
      <c r="W18" s="57" t="n">
        <v>46035</v>
      </c>
      <c r="X18" s="58" t="n">
        <v>46031</v>
      </c>
      <c r="Y18" s="41">
        <f>IF(AND(X18&lt;&gt;"",W18&lt;&gt;""),IF(X18&lt;=W18,"SIM","NÃO"),"")</f>
        <v/>
      </c>
      <c r="Z18" s="70" t="n"/>
      <c r="AC18">
        <f>IF($C18="","",IF(COUNTIF('Códigos Santander (ref)'!$A$2:$A$79,$C18)&gt;0,"SANTANDER",IF(COUNTIF('Códigos Itaú (ref)'!$A$2:$A$44,$C18)&gt;0,"ITAU",IF(AND(TRIM(UPPER($I18))="CONTRATUAL",ISNUMBER(SEARCH("INDIVIDUAL",SUBSTITUTE(UPPER($D18)," ","")))),"PREMIUM FREE",""))))</f>
        <v/>
      </c>
    </row>
    <row r="19" ht="15" customHeight="1">
      <c r="A19" s="61" t="inlineStr">
        <is>
          <t>TELA</t>
        </is>
      </c>
      <c r="B19" s="62" t="n">
        <v>52146</v>
      </c>
      <c r="C19" s="62" t="inlineStr">
        <is>
          <t>1RUH3</t>
        </is>
      </c>
      <c r="D19" s="62" t="inlineStr">
        <is>
          <t>BANCO SANTANDER BRASIL SA</t>
        </is>
      </c>
      <c r="E19" s="62" t="n">
        <v>8248767760</v>
      </c>
      <c r="F19" s="62" t="inlineStr">
        <is>
          <t>1RUH3019582013</t>
        </is>
      </c>
      <c r="G19" s="64" t="n">
        <v>260</v>
      </c>
      <c r="H19" s="64" t="n">
        <v>212.19</v>
      </c>
      <c r="I19" s="65" t="inlineStr">
        <is>
          <t>CONTRATUAL</t>
        </is>
      </c>
      <c r="J19" s="62" t="n">
        <v>5950466730</v>
      </c>
      <c r="K19" s="62" t="inlineStr">
        <is>
          <t>ZULMA FLORES BLANCO QUEIROZ</t>
        </is>
      </c>
      <c r="L19" s="62" t="inlineStr">
        <is>
          <t>SÃO GONÇALO</t>
        </is>
      </c>
      <c r="M19" s="62" t="inlineStr">
        <is>
          <t>RJ</t>
        </is>
      </c>
      <c r="N19" s="65" t="inlineStr">
        <is>
          <t>SERGIANA</t>
        </is>
      </c>
      <c r="O19" s="63" t="inlineStr">
        <is>
          <t>JA POSSUI</t>
        </is>
      </c>
      <c r="P19" s="66" t="n"/>
      <c r="Q19" s="67" t="n"/>
      <c r="R19" s="65" t="inlineStr">
        <is>
          <t>AUTORIZADO PAGAMENTO</t>
        </is>
      </c>
      <c r="S19" s="61" t="n">
        <v>8202610727</v>
      </c>
      <c r="T19" s="63" t="inlineStr">
        <is>
          <t>5 DIAS ÚTEIS</t>
        </is>
      </c>
      <c r="U19" s="68" t="n">
        <v>46027</v>
      </c>
      <c r="V19" s="69" t="n">
        <v>46028</v>
      </c>
      <c r="W19" s="57" t="n">
        <v>46035</v>
      </c>
      <c r="X19" s="73" t="n">
        <v>46031</v>
      </c>
      <c r="Y19" s="41">
        <f>IF(AND(X19&lt;&gt;"",W19&lt;&gt;""),IF(X19&lt;=W19,"SIM","NÃO"),"")</f>
        <v/>
      </c>
      <c r="Z19" s="70" t="n"/>
      <c r="AC19">
        <f>IF($C19="","",IF(COUNTIF('Códigos Santander (ref)'!$A$2:$A$79,$C19)&gt;0,"SANTANDER",IF(COUNTIF('Códigos Itaú (ref)'!$A$2:$A$44,$C19)&gt;0,"ITAU",IF(AND(TRIM(UPPER($I19))="CONTRATUAL",ISNUMBER(SEARCH("INDIVIDUAL",SUBSTITUTE(UPPER($D19)," ","")))),"PREMIUM FREE",""))))</f>
        <v/>
      </c>
    </row>
    <row r="20" ht="15" customHeight="1">
      <c r="A20" s="61" t="inlineStr">
        <is>
          <t>TELA</t>
        </is>
      </c>
      <c r="B20" s="62" t="n">
        <v>51903</v>
      </c>
      <c r="C20" s="62" t="inlineStr">
        <is>
          <t>1RUH3</t>
        </is>
      </c>
      <c r="D20" s="62" t="inlineStr">
        <is>
          <t>BANCO SANTANDER BRASIL SA</t>
        </is>
      </c>
      <c r="E20" s="62" t="n">
        <v>1498442714</v>
      </c>
      <c r="F20" s="62" t="inlineStr">
        <is>
          <t>1RUH3030007038</t>
        </is>
      </c>
      <c r="G20" s="64" t="n">
        <v>260</v>
      </c>
      <c r="H20" s="64" t="n">
        <v>212.19</v>
      </c>
      <c r="I20" s="65" t="inlineStr">
        <is>
          <t>CONTRATUAL</t>
        </is>
      </c>
      <c r="J20" s="62" t="n">
        <v>229031781</v>
      </c>
      <c r="K20" s="62" t="inlineStr">
        <is>
          <t>LEONARDO LIMA BITTENCOURT COSTA</t>
        </is>
      </c>
      <c r="L20" s="62" t="inlineStr">
        <is>
          <t>SÃO GONÇALO</t>
        </is>
      </c>
      <c r="M20" s="62" t="inlineStr">
        <is>
          <t>RJ</t>
        </is>
      </c>
      <c r="N20" s="65" t="inlineStr">
        <is>
          <t>SERGIANA</t>
        </is>
      </c>
      <c r="O20" s="63" t="inlineStr">
        <is>
          <t>JA POSSUI</t>
        </is>
      </c>
      <c r="P20" s="66" t="n"/>
      <c r="Q20" s="67" t="n"/>
      <c r="R20" s="65" t="inlineStr">
        <is>
          <t>AUTORIZADO PAGAMENTO</t>
        </is>
      </c>
      <c r="S20" s="61" t="n">
        <v>8202610730</v>
      </c>
      <c r="T20" s="63" t="inlineStr">
        <is>
          <t>5 DIAS ÚTEIS</t>
        </is>
      </c>
      <c r="U20" s="68" t="n">
        <v>46027</v>
      </c>
      <c r="V20" s="69" t="n">
        <v>46028</v>
      </c>
      <c r="W20" s="57" t="n">
        <v>46035</v>
      </c>
      <c r="X20" s="73" t="n">
        <v>46031</v>
      </c>
      <c r="Y20" s="41">
        <f>IF(AND(X20&lt;&gt;"",W20&lt;&gt;""),IF(X20&lt;=W20,"SIM","NÃO"),"")</f>
        <v/>
      </c>
      <c r="Z20" s="70" t="n"/>
      <c r="AC20">
        <f>IF($C20="","",IF(COUNTIF('Códigos Santander (ref)'!$A$2:$A$79,$C20)&gt;0,"SANTANDER",IF(COUNTIF('Códigos Itaú (ref)'!$A$2:$A$44,$C20)&gt;0,"ITAU",IF(AND(TRIM(UPPER($I20))="CONTRATUAL",ISNUMBER(SEARCH("INDIVIDUAL",SUBSTITUTE(UPPER($D20)," ","")))),"PREMIUM FREE",""))))</f>
        <v/>
      </c>
    </row>
    <row r="21" ht="15" customHeight="1">
      <c r="A21" s="61" t="inlineStr">
        <is>
          <t>TELA</t>
        </is>
      </c>
      <c r="B21" s="62" t="n">
        <v>52425</v>
      </c>
      <c r="C21" s="62" t="inlineStr">
        <is>
          <t>S21FQ</t>
        </is>
      </c>
      <c r="D21" s="62" t="inlineStr">
        <is>
          <t>SANTANDER SERVICOS DIGITAIS BRASIL LTDA</t>
        </is>
      </c>
      <c r="E21" s="62" t="n">
        <v>21400310830</v>
      </c>
      <c r="F21" s="62" t="inlineStr">
        <is>
          <t>S21FQ000899011</t>
        </is>
      </c>
      <c r="G21" s="64" t="n">
        <v>250</v>
      </c>
      <c r="H21" s="64" t="n">
        <v>212.19</v>
      </c>
      <c r="I21" s="65" t="inlineStr">
        <is>
          <t>CONTRATUAL</t>
        </is>
      </c>
      <c r="J21" s="62" t="n">
        <v>11186762896</v>
      </c>
      <c r="K21" s="62" t="inlineStr">
        <is>
          <t>ANA CLAUDIA GUIMARAES COSTA</t>
        </is>
      </c>
      <c r="L21" s="62" t="inlineStr">
        <is>
          <t>CAMPINAS</t>
        </is>
      </c>
      <c r="M21" s="62" t="inlineStr">
        <is>
          <t>SP</t>
        </is>
      </c>
      <c r="N21" s="65" t="inlineStr">
        <is>
          <t>SERGIANA</t>
        </is>
      </c>
      <c r="O21" s="63" t="inlineStr">
        <is>
          <t>JA POSSUI</t>
        </is>
      </c>
      <c r="P21" s="66" t="n"/>
      <c r="Q21" s="67" t="n"/>
      <c r="R21" s="65" t="inlineStr">
        <is>
          <t>AUTORIZADO PAGAMENTO</t>
        </is>
      </c>
      <c r="S21" s="61" t="n">
        <v>8202610733</v>
      </c>
      <c r="T21" s="63" t="inlineStr">
        <is>
          <t>5 DIAS ÚTEIS</t>
        </is>
      </c>
      <c r="U21" s="68" t="n">
        <v>46027</v>
      </c>
      <c r="V21" s="69" t="n">
        <v>46028</v>
      </c>
      <c r="W21" s="57" t="n">
        <v>46035</v>
      </c>
      <c r="X21" s="73" t="n">
        <v>46031</v>
      </c>
      <c r="Y21" s="41">
        <f>IF(AND(X21&lt;&gt;"",W21&lt;&gt;""),IF(X21&lt;=W21,"SIM","NÃO"),"")</f>
        <v/>
      </c>
      <c r="Z21" s="70" t="n"/>
      <c r="AC21">
        <f>IF($C21="","",IF(COUNTIF('Códigos Santander (ref)'!$A$2:$A$79,$C21)&gt;0,"SANTANDER",IF(COUNTIF('Códigos Itaú (ref)'!$A$2:$A$44,$C21)&gt;0,"ITAU",IF(AND(TRIM(UPPER($I21))="CONTRATUAL",ISNUMBER(SEARCH("INDIVIDUAL",SUBSTITUTE(UPPER($D21)," ","")))),"PREMIUM FREE",""))))</f>
        <v/>
      </c>
    </row>
    <row r="22" ht="15" customHeight="1">
      <c r="A22" s="61" t="inlineStr">
        <is>
          <t>TELA</t>
        </is>
      </c>
      <c r="B22" s="62" t="n">
        <v>52646</v>
      </c>
      <c r="C22" s="62" t="inlineStr">
        <is>
          <t>S21FQ</t>
        </is>
      </c>
      <c r="D22" s="62" t="inlineStr">
        <is>
          <t>SANTANDER SERVICOS DIGITAIS BRASIL LTDA</t>
        </is>
      </c>
      <c r="E22" s="62" t="n">
        <v>21400310830</v>
      </c>
      <c r="F22" s="62" t="inlineStr">
        <is>
          <t>S21FQ000899011</t>
        </is>
      </c>
      <c r="G22" s="64" t="n">
        <v>250</v>
      </c>
      <c r="H22" s="64" t="n">
        <v>212.19</v>
      </c>
      <c r="I22" s="65" t="inlineStr">
        <is>
          <t>CONTRATUAL</t>
        </is>
      </c>
      <c r="J22" s="62" t="n">
        <v>11186762896</v>
      </c>
      <c r="K22" s="62" t="inlineStr">
        <is>
          <t>ANA CLAUDIA GUIMARAES COSTA</t>
        </is>
      </c>
      <c r="L22" s="62" t="inlineStr">
        <is>
          <t>CAMPINAS</t>
        </is>
      </c>
      <c r="M22" s="62" t="inlineStr">
        <is>
          <t>SP</t>
        </is>
      </c>
      <c r="N22" s="65" t="inlineStr">
        <is>
          <t>SERGIANA</t>
        </is>
      </c>
      <c r="O22" s="63" t="inlineStr">
        <is>
          <t>JA POSSUI</t>
        </is>
      </c>
      <c r="P22" s="66" t="n"/>
      <c r="Q22" s="67" t="n"/>
      <c r="R22" s="65" t="inlineStr">
        <is>
          <t>AUTORIZADO PAGAMENTO</t>
        </is>
      </c>
      <c r="S22" s="61" t="n">
        <v>8202610734</v>
      </c>
      <c r="T22" s="63" t="inlineStr">
        <is>
          <t>5 DIAS ÚTEIS</t>
        </is>
      </c>
      <c r="U22" s="68" t="n">
        <v>46027</v>
      </c>
      <c r="V22" s="69" t="n">
        <v>46028</v>
      </c>
      <c r="W22" s="57" t="n">
        <v>46035</v>
      </c>
      <c r="X22" s="73" t="n">
        <v>46031</v>
      </c>
      <c r="Y22" s="41">
        <f>IF(AND(X22&lt;&gt;"",W22&lt;&gt;""),IF(X22&lt;=W22,"SIM","NÃO"),"")</f>
        <v/>
      </c>
      <c r="Z22" s="70" t="n"/>
      <c r="AC22">
        <f>IF($C22="","",IF(COUNTIF('Códigos Santander (ref)'!$A$2:$A$79,$C22)&gt;0,"SANTANDER",IF(COUNTIF('Códigos Itaú (ref)'!$A$2:$A$44,$C22)&gt;0,"ITAU",IF(AND(TRIM(UPPER($I22))="CONTRATUAL",ISNUMBER(SEARCH("INDIVIDUAL",SUBSTITUTE(UPPER($D22)," ","")))),"PREMIUM FREE",""))))</f>
        <v/>
      </c>
    </row>
    <row r="23" ht="15" customHeight="1">
      <c r="A23" s="61" t="inlineStr">
        <is>
          <t>TELA</t>
        </is>
      </c>
      <c r="B23" s="62" t="n">
        <v>52669</v>
      </c>
      <c r="C23" s="62" t="inlineStr">
        <is>
          <t>1RUH3</t>
        </is>
      </c>
      <c r="D23" s="62" t="inlineStr">
        <is>
          <t>BANCO SANTANDER BRASIL SA</t>
        </is>
      </c>
      <c r="E23" s="62" t="n">
        <v>2243809745</v>
      </c>
      <c r="F23" s="62" t="inlineStr">
        <is>
          <t>1RU55000339024</t>
        </is>
      </c>
      <c r="G23" s="64" t="n">
        <v>260</v>
      </c>
      <c r="H23" s="64" t="n">
        <v>90.94</v>
      </c>
      <c r="I23" s="65" t="inlineStr">
        <is>
          <t>CONTRATUAL</t>
        </is>
      </c>
      <c r="J23" s="62" t="n">
        <v>5950466730</v>
      </c>
      <c r="K23" s="62" t="inlineStr">
        <is>
          <t>ZULMA FLORES BLANCO QUEIROZ</t>
        </is>
      </c>
      <c r="L23" s="62" t="inlineStr">
        <is>
          <t>SÃO GONÇALO</t>
        </is>
      </c>
      <c r="M23" s="62" t="inlineStr">
        <is>
          <t>RJ</t>
        </is>
      </c>
      <c r="N23" s="65" t="inlineStr">
        <is>
          <t>SERGIANA</t>
        </is>
      </c>
      <c r="O23" s="63" t="inlineStr">
        <is>
          <t>JA POSSUI</t>
        </is>
      </c>
      <c r="P23" s="66" t="n"/>
      <c r="Q23" s="67" t="n"/>
      <c r="R23" s="65" t="inlineStr">
        <is>
          <t>AUTORIZADO PAGAMENTO</t>
        </is>
      </c>
      <c r="S23" s="61" t="n">
        <v>8202610787</v>
      </c>
      <c r="T23" s="63" t="inlineStr">
        <is>
          <t>5 DIAS ÚTEIS</t>
        </is>
      </c>
      <c r="U23" s="74" t="n">
        <v>46028</v>
      </c>
      <c r="V23" s="69" t="n">
        <v>46028</v>
      </c>
      <c r="W23" s="57" t="n">
        <v>46035</v>
      </c>
      <c r="X23" s="73" t="n">
        <v>46036</v>
      </c>
      <c r="Y23" s="41">
        <f>IF(AND(X23&lt;&gt;"",W23&lt;&gt;""),IF(X23&lt;=W23,"SIM","NÃO"),"")</f>
        <v/>
      </c>
      <c r="Z23" s="70" t="n"/>
      <c r="AC23">
        <f>IF($C23="","",IF(COUNTIF('Códigos Santander (ref)'!$A$2:$A$79,$C23)&gt;0,"SANTANDER",IF(COUNTIF('Códigos Itaú (ref)'!$A$2:$A$44,$C23)&gt;0,"ITAU",IF(AND(TRIM(UPPER($I23))="CONTRATUAL",ISNUMBER(SEARCH("INDIVIDUAL",SUBSTITUTE(UPPER($D23)," ","")))),"PREMIUM FREE",""))))</f>
        <v/>
      </c>
    </row>
    <row r="24" ht="15" customHeight="1">
      <c r="A24" s="61" t="inlineStr">
        <is>
          <t>TELA</t>
        </is>
      </c>
      <c r="B24" s="62" t="n">
        <v>52668</v>
      </c>
      <c r="C24" s="62" t="inlineStr">
        <is>
          <t>1RUH3</t>
        </is>
      </c>
      <c r="D24" s="62" t="inlineStr">
        <is>
          <t>BANCO SANTANDER BRASIL SA</t>
        </is>
      </c>
      <c r="E24" s="62" t="n">
        <v>2243809745</v>
      </c>
      <c r="F24" s="62" t="inlineStr">
        <is>
          <t>1RU55000339016</t>
        </is>
      </c>
      <c r="G24" s="64" t="n">
        <v>260</v>
      </c>
      <c r="H24" s="64" t="n">
        <v>90.94</v>
      </c>
      <c r="I24" s="65" t="inlineStr">
        <is>
          <t>CONTRATUAL</t>
        </is>
      </c>
      <c r="J24" s="62" t="n">
        <v>5950466730</v>
      </c>
      <c r="K24" s="62" t="inlineStr">
        <is>
          <t>ZULMA FLORES BLANCO QUEIROZ</t>
        </is>
      </c>
      <c r="L24" s="62" t="inlineStr">
        <is>
          <t>SÃO GONÇALO</t>
        </is>
      </c>
      <c r="M24" s="62" t="inlineStr">
        <is>
          <t>RJ</t>
        </is>
      </c>
      <c r="N24" s="65" t="inlineStr">
        <is>
          <t>SERGIANA</t>
        </is>
      </c>
      <c r="O24" s="63" t="inlineStr">
        <is>
          <t>JA POSSUI</t>
        </is>
      </c>
      <c r="P24" s="66" t="n"/>
      <c r="Q24" s="67" t="n"/>
      <c r="R24" s="65" t="inlineStr">
        <is>
          <t>AUTORIZADO PAGAMENTO</t>
        </is>
      </c>
      <c r="S24" s="61" t="n">
        <v>8202610789</v>
      </c>
      <c r="T24" s="63" t="inlineStr">
        <is>
          <t>5 DIAS ÚTEIS</t>
        </is>
      </c>
      <c r="U24" s="74" t="n">
        <v>46028</v>
      </c>
      <c r="V24" s="69" t="n">
        <v>46028</v>
      </c>
      <c r="W24" s="57" t="n">
        <v>46035</v>
      </c>
      <c r="X24" s="73" t="n">
        <v>46036</v>
      </c>
      <c r="Y24" s="41">
        <f>IF(AND(X24&lt;&gt;"",W24&lt;&gt;""),IF(X24&lt;=W24,"SIM","NÃO"),"")</f>
        <v/>
      </c>
      <c r="Z24" s="70" t="n"/>
      <c r="AC24">
        <f>IF($C24="","",IF(COUNTIF('Códigos Santander (ref)'!$A$2:$A$79,$C24)&gt;0,"SANTANDER",IF(COUNTIF('Códigos Itaú (ref)'!$A$2:$A$44,$C24)&gt;0,"ITAU",IF(AND(TRIM(UPPER($I24))="CONTRATUAL",ISNUMBER(SEARCH("INDIVIDUAL",SUBSTITUTE(UPPER($D24)," ","")))),"PREMIUM FREE",""))))</f>
        <v/>
      </c>
    </row>
    <row r="25" ht="15" customHeight="1">
      <c r="A25" s="61" t="inlineStr">
        <is>
          <t>TELA</t>
        </is>
      </c>
      <c r="B25" s="62" t="n">
        <v>52705</v>
      </c>
      <c r="C25" s="62" t="inlineStr">
        <is>
          <t>1RSLN</t>
        </is>
      </c>
      <c r="D25" s="62" t="inlineStr">
        <is>
          <t>ITAU UNIBANCO SA</t>
        </is>
      </c>
      <c r="E25" s="62" t="n">
        <v>80214789772</v>
      </c>
      <c r="F25" s="62" t="inlineStr">
        <is>
          <t>1RSLN015975002</t>
        </is>
      </c>
      <c r="G25" s="64" t="n">
        <v>10100</v>
      </c>
      <c r="H25" s="64" t="n">
        <v>6999.98</v>
      </c>
      <c r="I25" s="65" t="inlineStr">
        <is>
          <t>CONTRATUAL</t>
        </is>
      </c>
      <c r="J25" s="62" t="n">
        <v>8186777750</v>
      </c>
      <c r="K25" s="62" t="inlineStr">
        <is>
          <t>FERNANDO CAMPOS MOREIRA</t>
        </is>
      </c>
      <c r="L25" s="62" t="inlineStr">
        <is>
          <t>SÃO GONÇALO</t>
        </is>
      </c>
      <c r="M25" s="62" t="inlineStr">
        <is>
          <t>RJ</t>
        </is>
      </c>
      <c r="N25" s="65" t="inlineStr">
        <is>
          <t>SERGIANA</t>
        </is>
      </c>
      <c r="O25" s="63" t="inlineStr">
        <is>
          <t>JA POSSUI</t>
        </is>
      </c>
      <c r="P25" s="66" t="n"/>
      <c r="Q25" s="67" t="n"/>
      <c r="R25" s="65" t="inlineStr">
        <is>
          <t>AUTORIZADO PAGAMENTO</t>
        </is>
      </c>
      <c r="S25" s="61" t="n">
        <v>8202610790</v>
      </c>
      <c r="T25" s="63" t="inlineStr">
        <is>
          <t>5 DIAS ÚTEIS</t>
        </is>
      </c>
      <c r="U25" s="74" t="n">
        <v>46028</v>
      </c>
      <c r="V25" s="69" t="n">
        <v>46028</v>
      </c>
      <c r="W25" s="57" t="n">
        <v>46035</v>
      </c>
      <c r="X25" s="73" t="n">
        <v>46036</v>
      </c>
      <c r="Y25" s="41">
        <f>IF(AND(X25&lt;&gt;"",W25&lt;&gt;""),IF(X25&lt;=W25,"SIM","NÃO"),"")</f>
        <v/>
      </c>
      <c r="Z25" s="70" t="n"/>
      <c r="AC25">
        <f>IF($C25="","",IF(COUNTIF('Códigos Santander (ref)'!$A$2:$A$79,$C25)&gt;0,"SANTANDER",IF(COUNTIF('Códigos Itaú (ref)'!$A$2:$A$44,$C25)&gt;0,"ITAU",IF(AND(TRIM(UPPER($I25))="CONTRATUAL",ISNUMBER(SEARCH("INDIVIDUAL",SUBSTITUTE(UPPER($D25)," ","")))),"PREMIUM FREE",""))))</f>
        <v/>
      </c>
    </row>
    <row r="26" ht="15" customHeight="1">
      <c r="A26" s="61" t="inlineStr">
        <is>
          <t>TELA</t>
        </is>
      </c>
      <c r="B26" s="62" t="n">
        <v>52339</v>
      </c>
      <c r="C26" s="62" t="inlineStr">
        <is>
          <t>1RUH3</t>
        </is>
      </c>
      <c r="D26" s="63" t="inlineStr">
        <is>
          <t>BANCO SANTANDER BRASIL SA</t>
        </is>
      </c>
      <c r="E26" s="62" t="n">
        <v>29459620809</v>
      </c>
      <c r="F26" s="62" t="inlineStr">
        <is>
          <t>1RUH3037701002</t>
        </is>
      </c>
      <c r="G26" s="64" t="n">
        <v>150</v>
      </c>
      <c r="H26" s="64" t="n">
        <v>9.91</v>
      </c>
      <c r="I26" s="65" t="inlineStr">
        <is>
          <t>CONTRATUAL</t>
        </is>
      </c>
      <c r="J26" s="71" t="n">
        <v>24463831000168</v>
      </c>
      <c r="K26" s="62" t="inlineStr">
        <is>
          <t>CLINICA RADIOLOGICA DIAGNOSTIC DENTE LTDA</t>
        </is>
      </c>
      <c r="L26" s="62" t="inlineStr">
        <is>
          <t>EMBU-GUAÇU</t>
        </is>
      </c>
      <c r="M26" s="62" t="inlineStr">
        <is>
          <t>SP</t>
        </is>
      </c>
      <c r="N26" s="65" t="inlineStr">
        <is>
          <t>SERGIANA</t>
        </is>
      </c>
      <c r="O26" s="62" t="n">
        <v>520555</v>
      </c>
      <c r="P26" s="73" t="n">
        <v>46028</v>
      </c>
      <c r="Q26" s="74" t="n">
        <v>46029</v>
      </c>
      <c r="R26" s="65" t="inlineStr">
        <is>
          <t>AUTORIZADO PAGAMENTO</t>
        </is>
      </c>
      <c r="S26" s="61" t="n">
        <v>8202610809</v>
      </c>
      <c r="T26" s="63" t="inlineStr">
        <is>
          <t>5 DIAS ÚTEIS</t>
        </is>
      </c>
      <c r="U26" s="68" t="n">
        <v>46028</v>
      </c>
      <c r="V26" s="73" t="n">
        <v>46029</v>
      </c>
      <c r="W26" s="72" t="n">
        <v>46036</v>
      </c>
      <c r="X26" s="73" t="n">
        <v>46036</v>
      </c>
      <c r="Y26" s="41">
        <f>IF(AND(X26&lt;&gt;"",W26&lt;&gt;""),IF(X26&lt;=W26,"SIM","NÃO"),"")</f>
        <v/>
      </c>
      <c r="Z26" s="70" t="n"/>
      <c r="AC26">
        <f>IF($C26="","",IF(COUNTIF('Códigos Santander (ref)'!$A$2:$A$79,$C26)&gt;0,"SANTANDER",IF(COUNTIF('Códigos Itaú (ref)'!$A$2:$A$44,$C26)&gt;0,"ITAU",IF(AND(TRIM(UPPER($I26))="CONTRATUAL",ISNUMBER(SEARCH("INDIVIDUAL",SUBSTITUTE(UPPER($D26)," ","")))),"PREMIUM FREE",""))))</f>
        <v/>
      </c>
    </row>
    <row r="27" ht="15" customHeight="1">
      <c r="A27" s="61" t="inlineStr">
        <is>
          <t>TELA</t>
        </is>
      </c>
      <c r="B27" s="62" t="n">
        <v>52174</v>
      </c>
      <c r="C27" s="62" t="inlineStr">
        <is>
          <t>1RSX8</t>
        </is>
      </c>
      <c r="D27" s="63" t="inlineStr">
        <is>
          <t>ITAU UNIBANCO SA</t>
        </is>
      </c>
      <c r="E27" s="62" t="n">
        <v>50361414749</v>
      </c>
      <c r="F27" s="62" t="inlineStr">
        <is>
          <t>1RSX8000316008</t>
        </is>
      </c>
      <c r="G27" s="64" t="n">
        <v>1550</v>
      </c>
      <c r="H27" s="64" t="n">
        <v>691.99</v>
      </c>
      <c r="I27" s="65" t="inlineStr">
        <is>
          <t>CONTRATUAL</t>
        </is>
      </c>
      <c r="J27" s="62" t="n">
        <v>7959716722</v>
      </c>
      <c r="K27" s="62" t="inlineStr">
        <is>
          <t>JULIANA VIEGAS SONEGHETI</t>
        </is>
      </c>
      <c r="L27" s="62" t="inlineStr">
        <is>
          <t>NITEROI</t>
        </is>
      </c>
      <c r="M27" s="63" t="inlineStr">
        <is>
          <t>RJ</t>
        </is>
      </c>
      <c r="N27" s="65" t="inlineStr">
        <is>
          <t>SERGIANA</t>
        </is>
      </c>
      <c r="O27" s="63" t="inlineStr">
        <is>
          <t>JA POSSUI</t>
        </is>
      </c>
      <c r="P27" s="76" t="n"/>
      <c r="Q27" s="74" t="n"/>
      <c r="R27" s="65" t="inlineStr">
        <is>
          <t>AUTORIZADO PAGAMENTO</t>
        </is>
      </c>
      <c r="S27" s="61" t="n">
        <v>8202610791</v>
      </c>
      <c r="T27" s="63" t="inlineStr">
        <is>
          <t>5 DIAS ÚTEIS</t>
        </is>
      </c>
      <c r="U27" s="68" t="n">
        <v>46028</v>
      </c>
      <c r="V27" s="69" t="n">
        <v>46028</v>
      </c>
      <c r="W27" s="72" t="n">
        <v>46035</v>
      </c>
      <c r="X27" s="73" t="n">
        <v>46036</v>
      </c>
      <c r="Y27" s="41">
        <f>IF(AND(X27&lt;&gt;"",W27&lt;&gt;""),IF(X27&lt;=W27,"SIM","NÃO"),"")</f>
        <v/>
      </c>
      <c r="Z27" s="70" t="n"/>
      <c r="AC27">
        <f>IF($C27="","",IF(COUNTIF('Códigos Santander (ref)'!$A$2:$A$79,$C27)&gt;0,"SANTANDER",IF(COUNTIF('Códigos Itaú (ref)'!$A$2:$A$44,$C27)&gt;0,"ITAU",IF(AND(TRIM(UPPER($I27))="CONTRATUAL",ISNUMBER(SEARCH("INDIVIDUAL",SUBSTITUTE(UPPER($D27)," ","")))),"PREMIUM FREE",""))))</f>
        <v/>
      </c>
    </row>
    <row r="28" ht="15" customHeight="1">
      <c r="A28" s="61" t="inlineStr">
        <is>
          <t>SAC</t>
        </is>
      </c>
      <c r="B28" s="62" t="n">
        <v>51910</v>
      </c>
      <c r="C28" s="62" t="inlineStr">
        <is>
          <t>0GE92</t>
        </is>
      </c>
      <c r="D28" s="62" t="inlineStr">
        <is>
          <t>CRUZEIRO DO SUL EDUCACIONAL SA</t>
        </is>
      </c>
      <c r="E28" s="62" t="n">
        <v>10708058663</v>
      </c>
      <c r="F28" s="62" t="inlineStr">
        <is>
          <t>0GE92005427010</t>
        </is>
      </c>
      <c r="G28" s="64" t="n">
        <v>1500</v>
      </c>
      <c r="H28" s="64" t="n">
        <v>1500</v>
      </c>
      <c r="I28" s="65" t="inlineStr">
        <is>
          <t>INSUFICIÊNCIA DE REDE</t>
        </is>
      </c>
      <c r="J28" s="71" t="n">
        <v>59327485000175</v>
      </c>
      <c r="K28" s="62" t="inlineStr">
        <is>
          <t>PASTRE ODONTOLOGIA</t>
        </is>
      </c>
      <c r="L28" s="62" t="inlineStr">
        <is>
          <t>ANDRADAS</t>
        </is>
      </c>
      <c r="M28" s="62" t="inlineStr">
        <is>
          <t>MG</t>
        </is>
      </c>
      <c r="N28" s="65" t="inlineStr">
        <is>
          <t>SERGIANA</t>
        </is>
      </c>
      <c r="O28" s="77" t="n">
        <v>520563</v>
      </c>
      <c r="P28" s="69" t="n">
        <v>46028</v>
      </c>
      <c r="Q28" s="78" t="n">
        <v>46029</v>
      </c>
      <c r="R28" s="65" t="inlineStr">
        <is>
          <t>AUTORIZADO PAGAMENTO</t>
        </is>
      </c>
      <c r="S28" s="61" t="n">
        <v>8202610811</v>
      </c>
      <c r="T28" s="63" t="inlineStr">
        <is>
          <t>30 DIAS CORRIDOS</t>
        </is>
      </c>
      <c r="U28" s="68" t="n">
        <v>46028</v>
      </c>
      <c r="V28" s="73" t="n">
        <v>46029</v>
      </c>
      <c r="W28" s="72" t="n">
        <v>46067</v>
      </c>
      <c r="X28" s="73" t="n">
        <v>46036</v>
      </c>
      <c r="Y28" s="41">
        <f>IF(AND(X28&lt;&gt;"",W28&lt;&gt;""),IF(X28&lt;=W28,"SIM","NÃO"),"")</f>
        <v/>
      </c>
      <c r="Z28" s="70" t="n"/>
      <c r="AC28">
        <f>IF($C28="","",IF(COUNTIF('Códigos Santander (ref)'!$A$2:$A$79,$C28)&gt;0,"SANTANDER",IF(COUNTIF('Códigos Itaú (ref)'!$A$2:$A$44,$C28)&gt;0,"ITAU",IF(AND(TRIM(UPPER($I28))="CONTRATUAL",ISNUMBER(SEARCH("INDIVIDUAL",SUBSTITUTE(UPPER($D28)," ","")))),"PREMIUM FREE",""))))</f>
        <v/>
      </c>
    </row>
    <row r="29" ht="15" customHeight="1">
      <c r="A29" s="61" t="inlineStr">
        <is>
          <t>TELA</t>
        </is>
      </c>
      <c r="B29" s="62" t="n">
        <v>51867</v>
      </c>
      <c r="C29" s="62" t="inlineStr">
        <is>
          <t>1RSLY</t>
        </is>
      </c>
      <c r="D29" s="62" t="inlineStr">
        <is>
          <t>ITAU SEGUROS SA</t>
        </is>
      </c>
      <c r="E29" s="62" t="n">
        <v>62422758720</v>
      </c>
      <c r="F29" s="62" t="inlineStr">
        <is>
          <t>1RSLY000039004</t>
        </is>
      </c>
      <c r="G29" s="64" t="n">
        <v>430</v>
      </c>
      <c r="H29" s="64" t="n">
        <v>239.99</v>
      </c>
      <c r="I29" s="65" t="inlineStr">
        <is>
          <t>CONTRATUAL</t>
        </is>
      </c>
      <c r="J29" s="71" t="n">
        <v>40465008000148</v>
      </c>
      <c r="K29" s="62" t="inlineStr">
        <is>
          <t>ALFA ODONTO FACIAL LTDA</t>
        </is>
      </c>
      <c r="L29" s="62" t="inlineStr">
        <is>
          <t>CABO FRIO</t>
        </is>
      </c>
      <c r="M29" s="63" t="inlineStr">
        <is>
          <t>RJ</t>
        </is>
      </c>
      <c r="N29" s="65" t="inlineStr">
        <is>
          <t>SERGIANA</t>
        </is>
      </c>
      <c r="O29" s="77" t="n">
        <v>520607</v>
      </c>
      <c r="P29" s="69" t="n">
        <v>46028</v>
      </c>
      <c r="Q29" s="78" t="n">
        <v>46029</v>
      </c>
      <c r="R29" s="65" t="inlineStr">
        <is>
          <t>AUTORIZADO PAGAMENTO</t>
        </is>
      </c>
      <c r="S29" s="61" t="n">
        <v>8202610816</v>
      </c>
      <c r="T29" s="63" t="inlineStr">
        <is>
          <t>5 DIAS ÚTEIS</t>
        </is>
      </c>
      <c r="U29" s="68" t="n">
        <v>46028</v>
      </c>
      <c r="V29" s="73" t="n">
        <v>46029</v>
      </c>
      <c r="W29" s="72" t="n">
        <v>46036</v>
      </c>
      <c r="X29" s="73" t="n">
        <v>46036</v>
      </c>
      <c r="Y29" s="41">
        <f>IF(AND(X29&lt;&gt;"",W29&lt;&gt;""),IF(X29&lt;=W29,"SIM","NÃO"),"")</f>
        <v/>
      </c>
      <c r="Z29" s="70" t="n"/>
      <c r="AC29">
        <f>IF($C29="","",IF(COUNTIF('Códigos Santander (ref)'!$A$2:$A$79,$C29)&gt;0,"SANTANDER",IF(COUNTIF('Códigos Itaú (ref)'!$A$2:$A$44,$C29)&gt;0,"ITAU",IF(AND(TRIM(UPPER($I29))="CONTRATUAL",ISNUMBER(SEARCH("INDIVIDUAL",SUBSTITUTE(UPPER($D29)," ","")))),"PREMIUM FREE",""))))</f>
        <v/>
      </c>
    </row>
    <row r="30" ht="15" customHeight="1">
      <c r="A30" s="61" t="inlineStr">
        <is>
          <t>TELA</t>
        </is>
      </c>
      <c r="B30" s="62" t="n">
        <v>52630</v>
      </c>
      <c r="C30" s="62" t="inlineStr">
        <is>
          <t>1RUH3</t>
        </is>
      </c>
      <c r="D30" s="63" t="inlineStr">
        <is>
          <t>BANCO SANTANDER BRASIL SA</t>
        </is>
      </c>
      <c r="E30" s="62" t="n">
        <v>46992730843</v>
      </c>
      <c r="F30" s="62" t="inlineStr">
        <is>
          <t>1RUH3006876021</t>
        </is>
      </c>
      <c r="G30" s="64" t="n">
        <v>150</v>
      </c>
      <c r="H30" s="64" t="n">
        <v>150</v>
      </c>
      <c r="I30" s="65" t="inlineStr">
        <is>
          <t>CONTRATUAL</t>
        </is>
      </c>
      <c r="J30" s="62" t="n">
        <v>37710114857</v>
      </c>
      <c r="K30" s="62" t="inlineStr">
        <is>
          <t>LARISSA SANDY DA SILVA LEITE</t>
        </is>
      </c>
      <c r="L30" s="62" t="inlineStr">
        <is>
          <t>CRUZEIRO</t>
        </is>
      </c>
      <c r="M30" s="62" t="inlineStr">
        <is>
          <t>SP</t>
        </is>
      </c>
      <c r="N30" s="65" t="inlineStr">
        <is>
          <t>SERGIANA</t>
        </is>
      </c>
      <c r="O30" s="63" t="inlineStr">
        <is>
          <t>JA POSSUI</t>
        </is>
      </c>
      <c r="P30" s="79" t="n"/>
      <c r="Q30" s="67" t="n"/>
      <c r="R30" s="65" t="inlineStr">
        <is>
          <t>AUTORIZADO PAGAMENTO</t>
        </is>
      </c>
      <c r="S30" s="61" t="n">
        <v>8202610840</v>
      </c>
      <c r="T30" s="63" t="inlineStr">
        <is>
          <t>5 DIAS ÚTEIS</t>
        </is>
      </c>
      <c r="U30" s="68" t="n">
        <v>46028</v>
      </c>
      <c r="V30" s="73" t="n">
        <v>46029</v>
      </c>
      <c r="W30" s="72" t="n">
        <v>46036</v>
      </c>
      <c r="X30" s="73" t="n">
        <v>46036</v>
      </c>
      <c r="Y30" s="41">
        <f>IF(AND(X30&lt;&gt;"",W30&lt;&gt;""),IF(X30&lt;=W30,"SIM","NÃO"),"")</f>
        <v/>
      </c>
      <c r="Z30" s="70" t="n"/>
      <c r="AC30">
        <f>IF($C30="","",IF(COUNTIF('Códigos Santander (ref)'!$A$2:$A$79,$C30)&gt;0,"SANTANDER",IF(COUNTIF('Códigos Itaú (ref)'!$A$2:$A$44,$C30)&gt;0,"ITAU",IF(AND(TRIM(UPPER($I30))="CONTRATUAL",ISNUMBER(SEARCH("INDIVIDUAL",SUBSTITUTE(UPPER($D30)," ","")))),"PREMIUM FREE",""))))</f>
        <v/>
      </c>
    </row>
    <row r="31" ht="15" customHeight="1">
      <c r="A31" s="61" t="inlineStr">
        <is>
          <t>TELA</t>
        </is>
      </c>
      <c r="B31" s="62" t="n">
        <v>52685</v>
      </c>
      <c r="C31" s="62" t="inlineStr">
        <is>
          <t>1RUH3</t>
        </is>
      </c>
      <c r="D31" s="63" t="inlineStr">
        <is>
          <t>BANCO SANTANDER BRASIL SA</t>
        </is>
      </c>
      <c r="E31" s="62" t="n">
        <v>4053432138</v>
      </c>
      <c r="F31" s="62" t="inlineStr">
        <is>
          <t>1RUH3010105000</t>
        </is>
      </c>
      <c r="G31" s="64" t="n">
        <v>260</v>
      </c>
      <c r="H31" s="64" t="n">
        <v>181.88</v>
      </c>
      <c r="I31" s="65" t="inlineStr">
        <is>
          <t>CONTRATUAL</t>
        </is>
      </c>
      <c r="J31" s="62" t="n">
        <v>236694111</v>
      </c>
      <c r="K31" s="62" t="inlineStr">
        <is>
          <t>CRISTIANE KAMINSK</t>
        </is>
      </c>
      <c r="L31" s="62" t="inlineStr">
        <is>
          <t>JUARA</t>
        </is>
      </c>
      <c r="M31" s="62" t="inlineStr">
        <is>
          <t>MT</t>
        </is>
      </c>
      <c r="N31" s="65" t="inlineStr">
        <is>
          <t>SERGIANA</t>
        </is>
      </c>
      <c r="O31" s="63" t="inlineStr">
        <is>
          <t>JA POSSUI</t>
        </is>
      </c>
      <c r="P31" s="66" t="n"/>
      <c r="Q31" s="67" t="n"/>
      <c r="R31" s="65" t="inlineStr">
        <is>
          <t>AUTORIZADO PAGAMENTO</t>
        </is>
      </c>
      <c r="S31" s="61" t="n">
        <v>8202610842</v>
      </c>
      <c r="T31" s="63" t="inlineStr">
        <is>
          <t>5 DIAS ÚTEIS</t>
        </is>
      </c>
      <c r="U31" s="74" t="n">
        <v>46029</v>
      </c>
      <c r="V31" s="73" t="n">
        <v>46029</v>
      </c>
      <c r="W31" s="72" t="n">
        <v>46036</v>
      </c>
      <c r="X31" s="73" t="n">
        <v>46036</v>
      </c>
      <c r="Y31" s="41">
        <f>IF(AND(X31&lt;&gt;"",W31&lt;&gt;""),IF(X31&lt;=W31,"SIM","NÃO"),"")</f>
        <v/>
      </c>
      <c r="Z31" s="70" t="n"/>
      <c r="AC31">
        <f>IF($C31="","",IF(COUNTIF('Códigos Santander (ref)'!$A$2:$A$79,$C31)&gt;0,"SANTANDER",IF(COUNTIF('Códigos Itaú (ref)'!$A$2:$A$44,$C31)&gt;0,"ITAU",IF(AND(TRIM(UPPER($I31))="CONTRATUAL",ISNUMBER(SEARCH("INDIVIDUAL",SUBSTITUTE(UPPER($D31)," ","")))),"PREMIUM FREE",""))))</f>
        <v/>
      </c>
    </row>
    <row r="32" ht="15" customHeight="1">
      <c r="A32" s="61" t="inlineStr">
        <is>
          <t>TELA</t>
        </is>
      </c>
      <c r="B32" s="62" t="n">
        <v>52369</v>
      </c>
      <c r="C32" s="62" t="inlineStr">
        <is>
          <t>1RUH3</t>
        </is>
      </c>
      <c r="D32" s="63" t="inlineStr">
        <is>
          <t>BANCO SANTANDER BRASIL SA</t>
        </is>
      </c>
      <c r="E32" s="62" t="n">
        <v>48016311857</v>
      </c>
      <c r="F32" s="62" t="inlineStr">
        <is>
          <t>1RUH3000218006</t>
        </is>
      </c>
      <c r="G32" s="64" t="n">
        <v>250</v>
      </c>
      <c r="H32" s="64" t="n">
        <v>51.03</v>
      </c>
      <c r="I32" s="65" t="inlineStr">
        <is>
          <t>CONTRATUAL</t>
        </is>
      </c>
      <c r="J32" s="71" t="n">
        <v>46682363000155</v>
      </c>
      <c r="K32" s="62" t="inlineStr">
        <is>
          <t>AMEISI ODONTOLOGIA LTDA</t>
        </is>
      </c>
      <c r="L32" s="62" t="inlineStr">
        <is>
          <t>SÃO PAULO</t>
        </is>
      </c>
      <c r="M32" s="62" t="inlineStr">
        <is>
          <t>SP</t>
        </is>
      </c>
      <c r="N32" s="65" t="inlineStr">
        <is>
          <t>SERGIANA</t>
        </is>
      </c>
      <c r="O32" s="62" t="n">
        <v>520673</v>
      </c>
      <c r="P32" s="73" t="n">
        <v>46029</v>
      </c>
      <c r="Q32" s="74" t="n">
        <v>46029</v>
      </c>
      <c r="R32" s="65" t="inlineStr">
        <is>
          <t>AUTORIZADO PAGAMENTO</t>
        </is>
      </c>
      <c r="S32" s="61" t="n">
        <v>8202610942</v>
      </c>
      <c r="T32" s="63" t="inlineStr">
        <is>
          <t>5 DIAS ÚTEIS</t>
        </is>
      </c>
      <c r="U32" s="74" t="n">
        <v>46029</v>
      </c>
      <c r="V32" s="73" t="n">
        <v>46031</v>
      </c>
      <c r="W32" s="72" t="n">
        <v>46038</v>
      </c>
      <c r="X32" s="73" t="n">
        <v>46036</v>
      </c>
      <c r="Y32" s="41">
        <f>IF(AND(X32&lt;&gt;"",W32&lt;&gt;""),IF(X32&lt;=W32,"SIM","NÃO"),"")</f>
        <v/>
      </c>
      <c r="Z32" s="70" t="n"/>
      <c r="AC32">
        <f>IF($C32="","",IF(COUNTIF('Códigos Santander (ref)'!$A$2:$A$79,$C32)&gt;0,"SANTANDER",IF(COUNTIF('Códigos Itaú (ref)'!$A$2:$A$44,$C32)&gt;0,"ITAU",IF(AND(TRIM(UPPER($I32))="CONTRATUAL",ISNUMBER(SEARCH("INDIVIDUAL",SUBSTITUTE(UPPER($D32)," ","")))),"PREMIUM FREE",""))))</f>
        <v/>
      </c>
    </row>
    <row r="33" ht="15" customHeight="1">
      <c r="A33" s="61" t="inlineStr">
        <is>
          <t>TELA</t>
        </is>
      </c>
      <c r="B33" s="62" t="n">
        <v>52410</v>
      </c>
      <c r="C33" s="62" t="n">
        <v>60300</v>
      </c>
      <c r="D33" s="62" t="inlineStr">
        <is>
          <t>INDIVIDUAL</t>
        </is>
      </c>
      <c r="E33" s="62" t="n">
        <v>2573627543</v>
      </c>
      <c r="F33" s="71" t="n">
        <v>60300897827024</v>
      </c>
      <c r="G33" s="64" t="n">
        <v>70</v>
      </c>
      <c r="H33" s="64" t="n">
        <v>7.5</v>
      </c>
      <c r="I33" s="65" t="inlineStr">
        <is>
          <t>CONTRATUAL</t>
        </is>
      </c>
      <c r="J33" s="62" t="n">
        <v>1142614581</v>
      </c>
      <c r="K33" s="62" t="inlineStr">
        <is>
          <t>JEANE DANTAS DE MENEZES VIANA</t>
        </is>
      </c>
      <c r="L33" s="62" t="inlineStr">
        <is>
          <t>ARACAJU</t>
        </is>
      </c>
      <c r="M33" s="62" t="inlineStr">
        <is>
          <t>SE</t>
        </is>
      </c>
      <c r="N33" s="65" t="inlineStr">
        <is>
          <t>SERGIANA</t>
        </is>
      </c>
      <c r="O33" s="62" t="n">
        <v>520682</v>
      </c>
      <c r="P33" s="75" t="n">
        <v>46029</v>
      </c>
      <c r="Q33" s="74" t="n">
        <v>46030</v>
      </c>
      <c r="R33" s="65" t="inlineStr">
        <is>
          <t>AUTORIZADO PAGAMENTO</t>
        </is>
      </c>
      <c r="S33" s="61" t="n">
        <v>8202610885</v>
      </c>
      <c r="T33" s="63" t="inlineStr">
        <is>
          <t>30 DIAS CORRIDOS</t>
        </is>
      </c>
      <c r="U33" s="74" t="n">
        <v>46029</v>
      </c>
      <c r="V33" s="73" t="n">
        <v>46031</v>
      </c>
      <c r="W33" s="72" t="n">
        <v>46062</v>
      </c>
      <c r="X33" s="73" t="n">
        <v>46036</v>
      </c>
      <c r="Y33" s="41">
        <f>IF(AND(X33&lt;&gt;"",W33&lt;&gt;""),IF(X33&lt;=W33,"SIM","NÃO"),"")</f>
        <v/>
      </c>
      <c r="Z33" s="70" t="n"/>
      <c r="AC33">
        <f>IF($C33="","",IF(COUNTIF('Códigos Santander (ref)'!$A$2:$A$79,$C33)&gt;0,"SANTANDER",IF(COUNTIF('Códigos Itaú (ref)'!$A$2:$A$44,$C33)&gt;0,"ITAU",IF(AND(TRIM(UPPER($I33))="CONTRATUAL",ISNUMBER(SEARCH("INDIVIDUAL",SUBSTITUTE(UPPER($D33)," ","")))),"PREMIUM FREE",""))))</f>
        <v/>
      </c>
    </row>
    <row r="34" ht="15" customHeight="1">
      <c r="A34" s="61" t="inlineStr">
        <is>
          <t>TELA</t>
        </is>
      </c>
      <c r="B34" s="62" t="n">
        <v>51664</v>
      </c>
      <c r="C34" s="62" t="inlineStr">
        <is>
          <t>1RUH3</t>
        </is>
      </c>
      <c r="D34" s="63" t="inlineStr">
        <is>
          <t>BANCO SANTANDER BRASIL SA</t>
        </is>
      </c>
      <c r="E34" s="62" t="n">
        <v>33555194801</v>
      </c>
      <c r="F34" s="62" t="inlineStr">
        <is>
          <t>1RUH3036142000</t>
        </is>
      </c>
      <c r="G34" s="64" t="n">
        <v>450</v>
      </c>
      <c r="H34" s="64" t="n">
        <v>312.27</v>
      </c>
      <c r="I34" s="65" t="inlineStr">
        <is>
          <t>CONTRATUAL</t>
        </is>
      </c>
      <c r="J34" s="71" t="n">
        <v>24870458000160</v>
      </c>
      <c r="K34" s="62" t="inlineStr">
        <is>
          <t>EDWAL LOBOSCHI</t>
        </is>
      </c>
      <c r="L34" s="62" t="inlineStr">
        <is>
          <t>SÃO PAULO</t>
        </is>
      </c>
      <c r="M34" s="62" t="inlineStr">
        <is>
          <t>SP</t>
        </is>
      </c>
      <c r="N34" s="65" t="inlineStr">
        <is>
          <t>SERGIANA</t>
        </is>
      </c>
      <c r="O34" s="63" t="inlineStr">
        <is>
          <t>JA POSSUI</t>
        </is>
      </c>
      <c r="P34" s="66" t="n"/>
      <c r="Q34" s="67" t="n"/>
      <c r="R34" s="65" t="inlineStr">
        <is>
          <t>AUTORIZADO PAGAMENTO</t>
        </is>
      </c>
      <c r="S34" s="61" t="n">
        <v>8202610941</v>
      </c>
      <c r="T34" s="63" t="inlineStr">
        <is>
          <t>5 DIAS ÚTEIS</t>
        </is>
      </c>
      <c r="U34" s="74" t="n">
        <v>46029</v>
      </c>
      <c r="V34" s="73" t="n">
        <v>46030</v>
      </c>
      <c r="W34" s="72" t="n">
        <v>46037</v>
      </c>
      <c r="X34" s="73" t="n">
        <v>46036</v>
      </c>
      <c r="Y34" s="41">
        <f>IF(AND(X34&lt;&gt;"",W34&lt;&gt;""),IF(X34&lt;=W34,"SIM","NÃO"),"")</f>
        <v/>
      </c>
      <c r="Z34" s="70" t="n"/>
      <c r="AC34">
        <f>IF($C34="","",IF(COUNTIF('Códigos Santander (ref)'!$A$2:$A$79,$C34)&gt;0,"SANTANDER",IF(COUNTIF('Códigos Itaú (ref)'!$A$2:$A$44,$C34)&gt;0,"ITAU",IF(AND(TRIM(UPPER($I34))="CONTRATUAL",ISNUMBER(SEARCH("INDIVIDUAL",SUBSTITUTE(UPPER($D34)," ","")))),"PREMIUM FREE",""))))</f>
        <v/>
      </c>
    </row>
    <row r="35" ht="15" customHeight="1">
      <c r="A35" s="61" t="inlineStr">
        <is>
          <t>TELA</t>
        </is>
      </c>
      <c r="B35" s="62" t="n">
        <v>52387</v>
      </c>
      <c r="C35" s="62" t="inlineStr">
        <is>
          <t>1RU51</t>
        </is>
      </c>
      <c r="D35" s="63" t="inlineStr">
        <is>
          <t>BANCO SANTANDER BRASIL SA</t>
        </is>
      </c>
      <c r="E35" s="62" t="n">
        <v>3526964866</v>
      </c>
      <c r="F35" s="62" t="inlineStr">
        <is>
          <t>1RU51000389005</t>
        </is>
      </c>
      <c r="G35" s="64" t="n">
        <v>2120</v>
      </c>
      <c r="H35" s="64" t="n">
        <v>1595.11</v>
      </c>
      <c r="I35" s="65" t="inlineStr">
        <is>
          <t>CONTRATUAL</t>
        </is>
      </c>
      <c r="J35" s="62" t="n">
        <v>67069282672</v>
      </c>
      <c r="K35" s="62" t="inlineStr">
        <is>
          <t>LEONE RIBEIRO DE ALMEIDA</t>
        </is>
      </c>
      <c r="L35" s="62" t="inlineStr">
        <is>
          <t>SÃO PAULO</t>
        </is>
      </c>
      <c r="M35" s="62" t="inlineStr">
        <is>
          <t>SP</t>
        </is>
      </c>
      <c r="N35" s="65" t="inlineStr">
        <is>
          <t>SERGIANA</t>
        </is>
      </c>
      <c r="O35" s="63" t="inlineStr">
        <is>
          <t>JA POSSUI</t>
        </is>
      </c>
      <c r="P35" s="66" t="n"/>
      <c r="Q35" s="67" t="n"/>
      <c r="R35" s="65" t="inlineStr">
        <is>
          <t>AUTORIZADO PAGAMENTO</t>
        </is>
      </c>
      <c r="S35" s="61" t="n">
        <v>8202610847</v>
      </c>
      <c r="T35" s="63" t="inlineStr">
        <is>
          <t>5 DIAS ÚTEIS</t>
        </is>
      </c>
      <c r="U35" s="74" t="n">
        <v>46029</v>
      </c>
      <c r="V35" s="73" t="n">
        <v>46029</v>
      </c>
      <c r="W35" s="72" t="n">
        <v>46036</v>
      </c>
      <c r="X35" s="73" t="n">
        <v>46036</v>
      </c>
      <c r="Y35" s="41">
        <f>IF(AND(X35&lt;&gt;"",W35&lt;&gt;""),IF(X35&lt;=W35,"SIM","NÃO"),"")</f>
        <v/>
      </c>
      <c r="Z35" s="70" t="n"/>
      <c r="AC35">
        <f>IF($C35="","",IF(COUNTIF('Códigos Santander (ref)'!$A$2:$A$79,$C35)&gt;0,"SANTANDER",IF(COUNTIF('Códigos Itaú (ref)'!$A$2:$A$44,$C35)&gt;0,"ITAU",IF(AND(TRIM(UPPER($I35))="CONTRATUAL",ISNUMBER(SEARCH("INDIVIDUAL",SUBSTITUTE(UPPER($D35)," ","")))),"PREMIUM FREE",""))))</f>
        <v/>
      </c>
    </row>
    <row r="36" ht="15" customHeight="1">
      <c r="A36" s="61" t="inlineStr">
        <is>
          <t>TELA</t>
        </is>
      </c>
      <c r="B36" s="62" t="n">
        <v>52611</v>
      </c>
      <c r="C36" s="62" t="inlineStr">
        <is>
          <t>1RUH3</t>
        </is>
      </c>
      <c r="D36" s="63" t="inlineStr">
        <is>
          <t>BANCO SANTANDER BRASIL SA</t>
        </is>
      </c>
      <c r="E36" s="62" t="n">
        <v>14580526805</v>
      </c>
      <c r="F36" s="62" t="inlineStr">
        <is>
          <t>1RUH3030679036</t>
        </is>
      </c>
      <c r="G36" s="64" t="n">
        <v>180</v>
      </c>
      <c r="H36" s="64" t="n">
        <v>124.6</v>
      </c>
      <c r="I36" s="65" t="inlineStr">
        <is>
          <t>CONTRATUAL</t>
        </is>
      </c>
      <c r="J36" s="62" t="n">
        <v>27364022864</v>
      </c>
      <c r="K36" s="62" t="inlineStr">
        <is>
          <t>ANA CAROLINA RIZZO</t>
        </is>
      </c>
      <c r="L36" s="62" t="inlineStr">
        <is>
          <t>BOTUCATU</t>
        </is>
      </c>
      <c r="M36" s="62" t="inlineStr">
        <is>
          <t>SP</t>
        </is>
      </c>
      <c r="N36" s="65" t="inlineStr">
        <is>
          <t>SERGIANA</t>
        </is>
      </c>
      <c r="O36" s="63" t="inlineStr">
        <is>
          <t>JA POSSUI</t>
        </is>
      </c>
      <c r="P36" s="66" t="n"/>
      <c r="Q36" s="67" t="n"/>
      <c r="R36" s="65" t="inlineStr">
        <is>
          <t>AUTORIZADO PAGAMENTO</t>
        </is>
      </c>
      <c r="S36" s="61" t="n">
        <v>8202610848</v>
      </c>
      <c r="T36" s="63" t="inlineStr">
        <is>
          <t>5 DIAS ÚTEIS</t>
        </is>
      </c>
      <c r="U36" s="74" t="n">
        <v>46029</v>
      </c>
      <c r="V36" s="73" t="n">
        <v>46029</v>
      </c>
      <c r="W36" s="72" t="n">
        <v>46036</v>
      </c>
      <c r="X36" s="73" t="n">
        <v>46036</v>
      </c>
      <c r="Y36" s="41">
        <f>IF(AND(X36&lt;&gt;"",W36&lt;&gt;""),IF(X36&lt;=W36,"SIM","NÃO"),"")</f>
        <v/>
      </c>
      <c r="Z36" s="70" t="n"/>
      <c r="AC36">
        <f>IF($C36="","",IF(COUNTIF('Códigos Santander (ref)'!$A$2:$A$79,$C36)&gt;0,"SANTANDER",IF(COUNTIF('Códigos Itaú (ref)'!$A$2:$A$44,$C36)&gt;0,"ITAU",IF(AND(TRIM(UPPER($I36))="CONTRATUAL",ISNUMBER(SEARCH("INDIVIDUAL",SUBSTITUTE(UPPER($D36)," ","")))),"PREMIUM FREE",""))))</f>
        <v/>
      </c>
    </row>
    <row r="37" ht="15" customHeight="1">
      <c r="A37" s="61" t="inlineStr">
        <is>
          <t>TELA</t>
        </is>
      </c>
      <c r="B37" s="62" t="n">
        <v>52765</v>
      </c>
      <c r="C37" s="62" t="inlineStr">
        <is>
          <t>1RUH3</t>
        </is>
      </c>
      <c r="D37" s="63" t="inlineStr">
        <is>
          <t>BANCO SANTANDER BRASIL SA</t>
        </is>
      </c>
      <c r="E37" s="62" t="n">
        <v>2635116776</v>
      </c>
      <c r="F37" s="62" t="inlineStr">
        <is>
          <t>1RUH3032448023</t>
        </is>
      </c>
      <c r="G37" s="64" t="n">
        <v>730</v>
      </c>
      <c r="H37" s="64" t="n">
        <v>397.34</v>
      </c>
      <c r="I37" s="65" t="inlineStr">
        <is>
          <t>CONTRATUAL</t>
        </is>
      </c>
      <c r="J37" s="62" t="n">
        <v>5187127705</v>
      </c>
      <c r="K37" s="62" t="inlineStr">
        <is>
          <t>LUCINDA  MERCEDES CORDEIRO DE VASCONCELOS OLIVEIRA</t>
        </is>
      </c>
      <c r="L37" s="62" t="inlineStr">
        <is>
          <t>SÃO GONÇALO</t>
        </is>
      </c>
      <c r="M37" s="63" t="inlineStr">
        <is>
          <t>RJ</t>
        </is>
      </c>
      <c r="N37" s="65" t="inlineStr">
        <is>
          <t>SERGIANA</t>
        </is>
      </c>
      <c r="O37" s="63" t="inlineStr">
        <is>
          <t>JA POSSUI</t>
        </is>
      </c>
      <c r="P37" s="66" t="n"/>
      <c r="Q37" s="67" t="n"/>
      <c r="R37" s="65" t="inlineStr">
        <is>
          <t>AUTORIZADO PAGAMENTO</t>
        </is>
      </c>
      <c r="S37" s="61" t="n">
        <v>8202610918</v>
      </c>
      <c r="T37" s="63" t="inlineStr">
        <is>
          <t>5 DIAS ÚTEIS</t>
        </is>
      </c>
      <c r="U37" s="74" t="n">
        <v>46029</v>
      </c>
      <c r="V37" s="73" t="n">
        <v>46030</v>
      </c>
      <c r="W37" s="72" t="n">
        <v>46037</v>
      </c>
      <c r="X37" s="73" t="n">
        <v>46036</v>
      </c>
      <c r="Y37" s="41">
        <f>IF(AND(X37&lt;&gt;"",W37&lt;&gt;""),IF(X37&lt;=W37,"SIM","NÃO"),"")</f>
        <v/>
      </c>
      <c r="Z37" s="70" t="n"/>
      <c r="AC37">
        <f>IF($C37="","",IF(COUNTIF('Códigos Santander (ref)'!$A$2:$A$79,$C37)&gt;0,"SANTANDER",IF(COUNTIF('Códigos Itaú (ref)'!$A$2:$A$44,$C37)&gt;0,"ITAU",IF(AND(TRIM(UPPER($I37))="CONTRATUAL",ISNUMBER(SEARCH("INDIVIDUAL",SUBSTITUTE(UPPER($D37)," ","")))),"PREMIUM FREE",""))))</f>
        <v/>
      </c>
    </row>
    <row r="38" ht="15" customHeight="1">
      <c r="A38" s="61" t="inlineStr">
        <is>
          <t>TELA</t>
        </is>
      </c>
      <c r="B38" s="62" t="n">
        <v>52613</v>
      </c>
      <c r="C38" s="62" t="inlineStr">
        <is>
          <t>1RUH3</t>
        </is>
      </c>
      <c r="D38" s="63" t="inlineStr">
        <is>
          <t>BANCO SANTANDER BRASIL SA</t>
        </is>
      </c>
      <c r="E38" s="62" t="n">
        <v>26447218811</v>
      </c>
      <c r="F38" s="62" t="inlineStr">
        <is>
          <t>1RUH3032093004</t>
        </is>
      </c>
      <c r="G38" s="64" t="n">
        <v>200</v>
      </c>
      <c r="H38" s="64" t="n">
        <v>200</v>
      </c>
      <c r="I38" s="65" t="inlineStr">
        <is>
          <t>CONTRATUAL</t>
        </is>
      </c>
      <c r="J38" s="71" t="n">
        <v>5389120000146</v>
      </c>
      <c r="K38" s="62" t="inlineStr">
        <is>
          <t>K N SERVICOS MEDICOS E ODONTOLOGICOS S/S LTDA</t>
        </is>
      </c>
      <c r="L38" s="62" t="inlineStr">
        <is>
          <t>JACAREÍ</t>
        </is>
      </c>
      <c r="M38" s="62" t="inlineStr">
        <is>
          <t>SP</t>
        </is>
      </c>
      <c r="N38" s="65" t="inlineStr">
        <is>
          <t>SERGIANA</t>
        </is>
      </c>
      <c r="O38" s="63" t="inlineStr">
        <is>
          <t>JA POSSUI</t>
        </is>
      </c>
      <c r="P38" s="66" t="n"/>
      <c r="Q38" s="67" t="n"/>
      <c r="R38" s="65" t="inlineStr">
        <is>
          <t>AUTORIZADO PAGAMENTO</t>
        </is>
      </c>
      <c r="S38" s="61" t="n">
        <v>8202610919</v>
      </c>
      <c r="T38" s="63" t="inlineStr">
        <is>
          <t>5 DIAS ÚTEIS</t>
        </is>
      </c>
      <c r="U38" s="74" t="n">
        <v>46029</v>
      </c>
      <c r="V38" s="73" t="n">
        <v>46030</v>
      </c>
      <c r="W38" s="72" t="n">
        <v>46037</v>
      </c>
      <c r="X38" s="73" t="n">
        <v>46036</v>
      </c>
      <c r="Y38" s="41">
        <f>IF(AND(X38&lt;&gt;"",W38&lt;&gt;""),IF(X38&lt;=W38,"SIM","NÃO"),"")</f>
        <v/>
      </c>
      <c r="Z38" s="70" t="n"/>
      <c r="AC38">
        <f>IF($C38="","",IF(COUNTIF('Códigos Santander (ref)'!$A$2:$A$79,$C38)&gt;0,"SANTANDER",IF(COUNTIF('Códigos Itaú (ref)'!$A$2:$A$44,$C38)&gt;0,"ITAU",IF(AND(TRIM(UPPER($I38))="CONTRATUAL",ISNUMBER(SEARCH("INDIVIDUAL",SUBSTITUTE(UPPER($D38)," ","")))),"PREMIUM FREE",""))))</f>
        <v/>
      </c>
    </row>
    <row r="39" ht="15" customHeight="1">
      <c r="A39" s="61" t="inlineStr">
        <is>
          <t>TELA</t>
        </is>
      </c>
      <c r="B39" s="62" t="n">
        <v>51385</v>
      </c>
      <c r="C39" s="62" t="inlineStr">
        <is>
          <t>1RSLN</t>
        </is>
      </c>
      <c r="D39" s="63" t="inlineStr">
        <is>
          <t>ITAU UNIBANCO SA</t>
        </is>
      </c>
      <c r="E39" s="62" t="n">
        <v>710685700</v>
      </c>
      <c r="F39" s="62" t="inlineStr">
        <is>
          <t>1RSLN018578004</t>
        </is>
      </c>
      <c r="G39" s="64" t="n">
        <v>1200</v>
      </c>
      <c r="H39" s="64" t="n">
        <v>1200</v>
      </c>
      <c r="I39" s="65" t="inlineStr">
        <is>
          <t>CONTRATUAL</t>
        </is>
      </c>
      <c r="J39" s="62" t="n">
        <v>11564355799</v>
      </c>
      <c r="K39" s="62" t="inlineStr">
        <is>
          <t>PILLAR CORREA SILVA SARDINHA</t>
        </is>
      </c>
      <c r="L39" s="62" t="inlineStr">
        <is>
          <t>CAMPO DOS GOYTACAZES</t>
        </is>
      </c>
      <c r="M39" s="63" t="inlineStr">
        <is>
          <t>RJ</t>
        </is>
      </c>
      <c r="N39" s="65" t="inlineStr">
        <is>
          <t>SERGIANA</t>
        </is>
      </c>
      <c r="O39" s="62" t="n">
        <v>520940</v>
      </c>
      <c r="P39" s="73" t="n">
        <v>46030</v>
      </c>
      <c r="Q39" s="74" t="n">
        <v>46030</v>
      </c>
      <c r="R39" s="65" t="inlineStr">
        <is>
          <t>AUTORIZADO PAGAMENTO</t>
        </is>
      </c>
      <c r="S39" s="61" t="n">
        <v>8202610922</v>
      </c>
      <c r="T39" s="63" t="inlineStr">
        <is>
          <t>5 DIAS ÚTEIS</t>
        </is>
      </c>
      <c r="U39" s="74" t="n">
        <v>46030</v>
      </c>
      <c r="V39" s="73" t="n">
        <v>46030</v>
      </c>
      <c r="W39" s="72" t="n">
        <v>46037</v>
      </c>
      <c r="X39" s="73" t="n">
        <v>46036</v>
      </c>
      <c r="Y39" s="41">
        <f>IF(AND(X39&lt;&gt;"",W39&lt;&gt;""),IF(X39&lt;=W39,"SIM","NÃO"),"")</f>
        <v/>
      </c>
      <c r="Z39" s="70" t="n"/>
      <c r="AC39">
        <f>IF($C39="","",IF(COUNTIF('Códigos Santander (ref)'!$A$2:$A$79,$C39)&gt;0,"SANTANDER",IF(COUNTIF('Códigos Itaú (ref)'!$A$2:$A$44,$C39)&gt;0,"ITAU",IF(AND(TRIM(UPPER($I39))="CONTRATUAL",ISNUMBER(SEARCH("INDIVIDUAL",SUBSTITUTE(UPPER($D39)," ","")))),"PREMIUM FREE",""))))</f>
        <v/>
      </c>
    </row>
    <row r="40" ht="15" customHeight="1">
      <c r="A40" s="61" t="inlineStr">
        <is>
          <t>NIP</t>
        </is>
      </c>
      <c r="B40" s="62" t="n">
        <v>52687</v>
      </c>
      <c r="C40" s="62" t="inlineStr">
        <is>
          <t>WXJ2I</t>
        </is>
      </c>
      <c r="D40" s="62" t="inlineStr">
        <is>
          <t>HC CONSULTORIA EM GESTAO EMPRESARIAL E AMBIENTAL LTDA</t>
        </is>
      </c>
      <c r="E40" s="62" t="n">
        <v>335513247</v>
      </c>
      <c r="F40" s="62" t="inlineStr">
        <is>
          <t>WXJ2I000025003</t>
        </is>
      </c>
      <c r="G40" s="64" t="n">
        <v>180</v>
      </c>
      <c r="H40" s="64" t="n">
        <v>180</v>
      </c>
      <c r="I40" s="80" t="inlineStr">
        <is>
          <t>COBRANÇA INDEVIDA</t>
        </is>
      </c>
      <c r="J40" s="71" t="n">
        <v>32884766000172</v>
      </c>
      <c r="K40" s="62" t="inlineStr">
        <is>
          <t>KELLY LEOPOLDINA SOARES FILGUEIRAS COSTA</t>
        </is>
      </c>
      <c r="L40" s="62" t="inlineStr">
        <is>
          <t>MANAUS</t>
        </is>
      </c>
      <c r="M40" s="62" t="inlineStr">
        <is>
          <t>AM</t>
        </is>
      </c>
      <c r="N40" s="80" t="inlineStr">
        <is>
          <t>CIBELY</t>
        </is>
      </c>
      <c r="O40" s="62" t="n">
        <v>520976</v>
      </c>
      <c r="P40" s="69" t="n">
        <v>46030</v>
      </c>
      <c r="Q40" s="74" t="n">
        <v>46030</v>
      </c>
      <c r="R40" s="65" t="inlineStr">
        <is>
          <t>AUTORIZADO PAGAMENTO</t>
        </is>
      </c>
      <c r="S40" s="61" t="n">
        <v>8202610923</v>
      </c>
      <c r="T40" s="62" t="inlineStr">
        <is>
          <t>30 DIAS CORRIDOS</t>
        </is>
      </c>
      <c r="U40" s="74" t="n">
        <v>46030</v>
      </c>
      <c r="V40" s="73" t="n">
        <v>46030</v>
      </c>
      <c r="W40" s="72" t="n">
        <v>46061</v>
      </c>
      <c r="X40" s="73" t="n">
        <v>46036</v>
      </c>
      <c r="Y40" s="41">
        <f>IF(AND(X40&lt;&gt;"",W40&lt;&gt;""),IF(X40&lt;=W40,"SIM","NÃO"),"")</f>
        <v/>
      </c>
      <c r="Z40" s="70" t="n"/>
      <c r="AC40">
        <f>IF($C40="","",IF(COUNTIF('Códigos Santander (ref)'!$A$2:$A$79,$C40)&gt;0,"SANTANDER",IF(COUNTIF('Códigos Itaú (ref)'!$A$2:$A$44,$C40)&gt;0,"ITAU",IF(AND(TRIM(UPPER($I40))="CONTRATUAL",ISNUMBER(SEARCH("INDIVIDUAL",SUBSTITUTE(UPPER($D40)," ","")))),"PREMIUM FREE",""))))</f>
        <v/>
      </c>
    </row>
    <row r="41" ht="15" customHeight="1">
      <c r="A41" s="61" t="inlineStr">
        <is>
          <t>TELA</t>
        </is>
      </c>
      <c r="B41" s="62" t="n">
        <v>52405</v>
      </c>
      <c r="C41" s="62" t="inlineStr">
        <is>
          <t>1RUH3</t>
        </is>
      </c>
      <c r="D41" s="63" t="inlineStr">
        <is>
          <t>BANCO SANTANDER BRASIL SA</t>
        </is>
      </c>
      <c r="E41" s="62" t="n">
        <v>48014401859</v>
      </c>
      <c r="F41" s="62" t="inlineStr">
        <is>
          <t>1RUH3003197000</t>
        </is>
      </c>
      <c r="G41" s="64" t="n">
        <v>250</v>
      </c>
      <c r="H41" s="64" t="n">
        <v>14.58</v>
      </c>
      <c r="I41" s="65" t="inlineStr">
        <is>
          <t>CONTRATUAL</t>
        </is>
      </c>
      <c r="J41" s="71" t="n">
        <v>46682363000155</v>
      </c>
      <c r="K41" s="62" t="inlineStr">
        <is>
          <t>AMEISI ODONTOLOGIA LTDA</t>
        </is>
      </c>
      <c r="L41" s="63" t="inlineStr">
        <is>
          <t>SÃO PAULO</t>
        </is>
      </c>
      <c r="M41" s="63" t="inlineStr">
        <is>
          <t>SP</t>
        </is>
      </c>
      <c r="N41" s="65" t="inlineStr">
        <is>
          <t>SERGIANA</t>
        </is>
      </c>
      <c r="O41" s="63" t="n">
        <v>521027</v>
      </c>
      <c r="P41" s="69" t="n">
        <v>46030</v>
      </c>
      <c r="Q41" s="74" t="n">
        <v>46030</v>
      </c>
      <c r="R41" s="65" t="inlineStr">
        <is>
          <t>AUTORIZADO PAGAMENTO</t>
        </is>
      </c>
      <c r="S41" s="61" t="n">
        <v>8202610924</v>
      </c>
      <c r="T41" s="63" t="inlineStr">
        <is>
          <t>5 DIAS ÚTEIS</t>
        </is>
      </c>
      <c r="U41" s="68" t="n">
        <v>46030</v>
      </c>
      <c r="V41" s="73" t="n">
        <v>46030</v>
      </c>
      <c r="W41" s="72" t="n">
        <v>46037</v>
      </c>
      <c r="X41" s="73" t="n">
        <v>46036</v>
      </c>
      <c r="Y41" s="41">
        <f>IF(AND(X41&lt;&gt;"",W41&lt;&gt;""),IF(X41&lt;=W41,"SIM","NÃO"),"")</f>
        <v/>
      </c>
      <c r="Z41" s="70" t="n"/>
      <c r="AC41">
        <f>IF($C41="","",IF(COUNTIF('Códigos Santander (ref)'!$A$2:$A$79,$C41)&gt;0,"SANTANDER",IF(COUNTIF('Códigos Itaú (ref)'!$A$2:$A$44,$C41)&gt;0,"ITAU",IF(AND(TRIM(UPPER($I41))="CONTRATUAL",ISNUMBER(SEARCH("INDIVIDUAL",SUBSTITUTE(UPPER($D41)," ","")))),"PREMIUM FREE",""))))</f>
        <v/>
      </c>
    </row>
    <row r="42" ht="15" customHeight="1">
      <c r="A42" s="61" t="inlineStr">
        <is>
          <t>TELA</t>
        </is>
      </c>
      <c r="B42" s="62" t="n">
        <v>50493</v>
      </c>
      <c r="C42" s="62" t="inlineStr">
        <is>
          <t>1RUH3</t>
        </is>
      </c>
      <c r="D42" s="63" t="inlineStr">
        <is>
          <t>BANCO SANTANDER BRASIL SA</t>
        </is>
      </c>
      <c r="E42" s="62" t="n">
        <v>28475431801</v>
      </c>
      <c r="F42" s="62" t="inlineStr">
        <is>
          <t>1RUH3031318010</t>
        </is>
      </c>
      <c r="G42" s="64" t="n">
        <v>500</v>
      </c>
      <c r="H42" s="64" t="n">
        <v>267.6</v>
      </c>
      <c r="I42" s="65" t="inlineStr">
        <is>
          <t>CONTRATUAL</t>
        </is>
      </c>
      <c r="J42" s="62" t="n">
        <v>22259762875</v>
      </c>
      <c r="K42" s="62" t="inlineStr">
        <is>
          <t>ANELENA SIMOES BRAGHIROLI</t>
        </is>
      </c>
      <c r="L42" s="62" t="inlineStr">
        <is>
          <t>SÃO JOSÉ DO RIO PARDO</t>
        </is>
      </c>
      <c r="M42" s="63" t="inlineStr">
        <is>
          <t>SP</t>
        </is>
      </c>
      <c r="N42" s="65" t="inlineStr">
        <is>
          <t>SERGIANA</t>
        </is>
      </c>
      <c r="O42" s="63" t="inlineStr">
        <is>
          <t>JA POSSUI</t>
        </is>
      </c>
      <c r="P42" s="66" t="n"/>
      <c r="Q42" s="67" t="n"/>
      <c r="R42" s="65" t="inlineStr">
        <is>
          <t>AUTORIZADO PAGAMENTO</t>
        </is>
      </c>
      <c r="S42" s="61" t="n">
        <v>8202610921</v>
      </c>
      <c r="T42" s="63" t="inlineStr">
        <is>
          <t>5 DIAS ÚTEIS</t>
        </is>
      </c>
      <c r="U42" s="68" t="n">
        <v>46030</v>
      </c>
      <c r="V42" s="73" t="n">
        <v>46030</v>
      </c>
      <c r="W42" s="72" t="n">
        <v>46037</v>
      </c>
      <c r="X42" s="73" t="n">
        <v>46036</v>
      </c>
      <c r="Y42" s="41">
        <f>IF(AND(X42&lt;&gt;"",W42&lt;&gt;""),IF(X42&lt;=W42,"SIM","NÃO"),"")</f>
        <v/>
      </c>
      <c r="Z42" s="70" t="n"/>
      <c r="AC42">
        <f>IF($C42="","",IF(COUNTIF('Códigos Santander (ref)'!$A$2:$A$79,$C42)&gt;0,"SANTANDER",IF(COUNTIF('Códigos Itaú (ref)'!$A$2:$A$44,$C42)&gt;0,"ITAU",IF(AND(TRIM(UPPER($I42))="CONTRATUAL",ISNUMBER(SEARCH("INDIVIDUAL",SUBSTITUTE(UPPER($D42)," ","")))),"PREMIUM FREE",""))))</f>
        <v/>
      </c>
    </row>
    <row r="43" ht="15" customHeight="1">
      <c r="A43" s="61" t="inlineStr">
        <is>
          <t>NIP</t>
        </is>
      </c>
      <c r="B43" s="62" t="n">
        <v>52785</v>
      </c>
      <c r="C43" s="62" t="inlineStr">
        <is>
          <t>0700D</t>
        </is>
      </c>
      <c r="D43" s="62" t="inlineStr">
        <is>
          <t>I N D I V I D U A L</t>
        </is>
      </c>
      <c r="E43" s="62" t="n">
        <v>1237725160</v>
      </c>
      <c r="F43" s="62" t="inlineStr">
        <is>
          <t>0700D768248005</t>
        </is>
      </c>
      <c r="G43" s="64" t="n">
        <v>645.76</v>
      </c>
      <c r="H43" s="64" t="n">
        <v>645.76</v>
      </c>
      <c r="I43" s="80" t="inlineStr">
        <is>
          <t>CONTRATUAL</t>
        </is>
      </c>
      <c r="J43" s="62" t="n">
        <v>4898593135</v>
      </c>
      <c r="K43" s="62" t="inlineStr">
        <is>
          <t>LETICIA CRISTINA MORAIS SOUZA</t>
        </is>
      </c>
      <c r="L43" s="62" t="inlineStr">
        <is>
          <t>ANICUNS</t>
        </is>
      </c>
      <c r="M43" s="62" t="inlineStr">
        <is>
          <t>GO</t>
        </is>
      </c>
      <c r="N43" s="80" t="inlineStr">
        <is>
          <t>CIBELY</t>
        </is>
      </c>
      <c r="O43" s="62" t="n">
        <v>521118</v>
      </c>
      <c r="P43" s="69" t="n">
        <v>46030</v>
      </c>
      <c r="Q43" s="74" t="n">
        <v>46030</v>
      </c>
      <c r="R43" s="65" t="inlineStr">
        <is>
          <t>AUTORIZADO PAGAMENTO</t>
        </is>
      </c>
      <c r="S43" s="61" t="n">
        <v>8202610934</v>
      </c>
      <c r="T43" s="62" t="inlineStr">
        <is>
          <t>30 DIAS CORRIDOS</t>
        </is>
      </c>
      <c r="U43" s="74" t="n">
        <v>46030</v>
      </c>
      <c r="V43" s="73" t="n">
        <v>46031</v>
      </c>
      <c r="W43" s="72" t="n">
        <v>46062</v>
      </c>
      <c r="X43" s="73" t="n">
        <v>46036</v>
      </c>
      <c r="Y43" s="41">
        <f>IF(AND(X43&lt;&gt;"",W43&lt;&gt;""),IF(X43&lt;=W43,"SIM","NÃO"),"")</f>
        <v/>
      </c>
      <c r="Z43" s="70" t="n"/>
      <c r="AC43">
        <f>IF($C43="","",IF(COUNTIF('Códigos Santander (ref)'!$A$2:$A$79,$C43)&gt;0,"SANTANDER",IF(COUNTIF('Códigos Itaú (ref)'!$A$2:$A$44,$C43)&gt;0,"ITAU",IF(AND(TRIM(UPPER($I43))="CONTRATUAL",ISNUMBER(SEARCH("INDIVIDUAL",SUBSTITUTE(UPPER($D43)," ","")))),"PREMIUM FREE",""))))</f>
        <v/>
      </c>
    </row>
    <row r="44" ht="15" customHeight="1">
      <c r="A44" s="61" t="inlineStr">
        <is>
          <t>TELA</t>
        </is>
      </c>
      <c r="B44" s="62" t="n">
        <v>51303</v>
      </c>
      <c r="C44" s="62" t="n">
        <v>60300</v>
      </c>
      <c r="D44" s="63" t="inlineStr">
        <is>
          <t>I N D I V I D U A L</t>
        </is>
      </c>
      <c r="E44" s="62" t="n">
        <v>33700078862</v>
      </c>
      <c r="F44" s="71" t="n">
        <v>60300916837012</v>
      </c>
      <c r="G44" s="64" t="n">
        <v>90</v>
      </c>
      <c r="H44" s="64" t="n">
        <v>45</v>
      </c>
      <c r="I44" s="65" t="inlineStr">
        <is>
          <t>CONTRATUAL</t>
        </is>
      </c>
      <c r="J44" s="71" t="n">
        <v>5456361000160</v>
      </c>
      <c r="K44" s="62" t="inlineStr">
        <is>
          <t>INSTITUTO SAO LUCAS DE RADIOLOGIA</t>
        </is>
      </c>
      <c r="L44" s="62" t="inlineStr">
        <is>
          <t>SÃO CARLOS</t>
        </is>
      </c>
      <c r="M44" s="63" t="inlineStr">
        <is>
          <t>SP</t>
        </is>
      </c>
      <c r="N44" s="65" t="inlineStr">
        <is>
          <t>SERGIANA</t>
        </is>
      </c>
      <c r="O44" s="62" t="n">
        <v>521261</v>
      </c>
      <c r="P44" s="73" t="n">
        <v>46031</v>
      </c>
      <c r="Q44" s="74" t="n">
        <v>46034</v>
      </c>
      <c r="R44" s="65" t="inlineStr">
        <is>
          <t>AUTORIZADO PAGAMENTO</t>
        </is>
      </c>
      <c r="S44" s="61" t="n">
        <v>8202611069</v>
      </c>
      <c r="T44" s="63" t="inlineStr">
        <is>
          <t>30 DIAS CORRIDOS</t>
        </is>
      </c>
      <c r="U44" s="68" t="n">
        <v>46030</v>
      </c>
      <c r="V44" s="73" t="n">
        <v>46034</v>
      </c>
      <c r="W44" s="72" t="n">
        <v>46065</v>
      </c>
      <c r="X44" s="73" t="n">
        <v>46038</v>
      </c>
      <c r="Y44" s="41">
        <f>IF(AND(X44&lt;&gt;"",W44&lt;&gt;""),IF(X44&lt;=W44,"SIM","NÃO"),"")</f>
        <v/>
      </c>
      <c r="Z44" s="70" t="n"/>
      <c r="AC44">
        <f>IF($C44="","",IF(COUNTIF('Códigos Santander (ref)'!$A$2:$A$79,$C44)&gt;0,"SANTANDER",IF(COUNTIF('Códigos Itaú (ref)'!$A$2:$A$44,$C44)&gt;0,"ITAU",IF(AND(TRIM(UPPER($I44))="CONTRATUAL",ISNUMBER(SEARCH("INDIVIDUAL",SUBSTITUTE(UPPER($D44)," ","")))),"PREMIUM FREE",""))))</f>
        <v/>
      </c>
    </row>
    <row r="45" ht="15" customHeight="1">
      <c r="A45" s="61" t="inlineStr">
        <is>
          <t>TELA</t>
        </is>
      </c>
      <c r="B45" s="62" t="n">
        <v>52806</v>
      </c>
      <c r="C45" s="62" t="inlineStr">
        <is>
          <t>1RUH3</t>
        </is>
      </c>
      <c r="D45" s="63" t="inlineStr">
        <is>
          <t>BANCO SANTANDER BRASIL SA</t>
        </is>
      </c>
      <c r="E45" s="62" t="n">
        <v>4898151892</v>
      </c>
      <c r="F45" s="62" t="inlineStr">
        <is>
          <t>1RUH3036902004</t>
        </is>
      </c>
      <c r="G45" s="64" t="n">
        <v>370</v>
      </c>
      <c r="H45" s="64" t="n">
        <v>243.88</v>
      </c>
      <c r="I45" s="65" t="inlineStr">
        <is>
          <t>CONTRATUAL</t>
        </is>
      </c>
      <c r="J45" s="71" t="n">
        <v>24870458000160</v>
      </c>
      <c r="K45" s="62" t="inlineStr">
        <is>
          <t>EDWAL LOBOSCHI</t>
        </is>
      </c>
      <c r="L45" s="63" t="inlineStr">
        <is>
          <t>SÃO PAULO</t>
        </is>
      </c>
      <c r="M45" s="63" t="inlineStr">
        <is>
          <t>SP</t>
        </is>
      </c>
      <c r="N45" s="65" t="inlineStr">
        <is>
          <t>SERGIANA</t>
        </is>
      </c>
      <c r="O45" s="63" t="inlineStr">
        <is>
          <t>JA POSSUI</t>
        </is>
      </c>
      <c r="P45" s="66" t="n"/>
      <c r="Q45" s="67" t="n"/>
      <c r="R45" s="65" t="inlineStr">
        <is>
          <t>AUTORIZADO PAGAMENTO</t>
        </is>
      </c>
      <c r="S45" s="61" t="n">
        <v>8202610943</v>
      </c>
      <c r="T45" s="63" t="inlineStr">
        <is>
          <t>5 DIAS ÚTEIS</t>
        </is>
      </c>
      <c r="U45" s="74" t="n">
        <v>46031</v>
      </c>
      <c r="V45" s="73" t="n">
        <v>46031</v>
      </c>
      <c r="W45" s="72" t="n">
        <v>46038</v>
      </c>
      <c r="X45" s="73" t="n">
        <v>46036</v>
      </c>
      <c r="Y45" s="41">
        <f>IF(AND(X45&lt;&gt;"",W45&lt;&gt;""),IF(X45&lt;=W45,"SIM","NÃO"),"")</f>
        <v/>
      </c>
      <c r="Z45" s="70" t="n"/>
      <c r="AC45">
        <f>IF($C45="","",IF(COUNTIF('Códigos Santander (ref)'!$A$2:$A$79,$C45)&gt;0,"SANTANDER",IF(COUNTIF('Códigos Itaú (ref)'!$A$2:$A$44,$C45)&gt;0,"ITAU",IF(AND(TRIM(UPPER($I45))="CONTRATUAL",ISNUMBER(SEARCH("INDIVIDUAL",SUBSTITUTE(UPPER($D45)," ","")))),"PREMIUM FREE",""))))</f>
        <v/>
      </c>
    </row>
    <row r="46" ht="15" customHeight="1">
      <c r="A46" s="61" t="inlineStr">
        <is>
          <t>TELA</t>
        </is>
      </c>
      <c r="B46" s="62" t="n">
        <v>52688</v>
      </c>
      <c r="C46" s="62" t="inlineStr">
        <is>
          <t>1RUB1</t>
        </is>
      </c>
      <c r="D46" s="62" t="inlineStr">
        <is>
          <t>F1RST TECNOLOGIA E INOVACAO LTDA</t>
        </is>
      </c>
      <c r="E46" s="62" t="n">
        <v>35353181816</v>
      </c>
      <c r="F46" s="62" t="inlineStr">
        <is>
          <t>1RUB1001483013</t>
        </is>
      </c>
      <c r="G46" s="64" t="n">
        <v>230</v>
      </c>
      <c r="H46" s="64" t="n">
        <v>192.85</v>
      </c>
      <c r="I46" s="65" t="inlineStr">
        <is>
          <t>CONTRATUAL</t>
        </is>
      </c>
      <c r="J46" s="62" t="n">
        <v>22733506862</v>
      </c>
      <c r="K46" s="62" t="inlineStr">
        <is>
          <t>THAIS SIMONE ELIAS</t>
        </is>
      </c>
      <c r="L46" s="62" t="inlineStr">
        <is>
          <t>SÃO BERNARDO DO CAMPO</t>
        </is>
      </c>
      <c r="M46" s="63" t="inlineStr">
        <is>
          <t>SP</t>
        </is>
      </c>
      <c r="N46" s="65" t="inlineStr">
        <is>
          <t>SERGIANA</t>
        </is>
      </c>
      <c r="O46" s="63" t="inlineStr">
        <is>
          <t>JA POSSUI</t>
        </is>
      </c>
      <c r="P46" s="66" t="n"/>
      <c r="Q46" s="67" t="n"/>
      <c r="R46" s="65" t="inlineStr">
        <is>
          <t>AUTORIZADO PAGAMENTO</t>
        </is>
      </c>
      <c r="S46" s="61" t="n">
        <v>8202611071</v>
      </c>
      <c r="T46" s="63" t="inlineStr">
        <is>
          <t>5 DIAS ÚTEIS</t>
        </is>
      </c>
      <c r="U46" s="73" t="n">
        <v>46031</v>
      </c>
      <c r="V46" s="73" t="n">
        <v>46034</v>
      </c>
      <c r="W46" s="72" t="n">
        <v>46041</v>
      </c>
      <c r="X46" s="73" t="n">
        <v>46038</v>
      </c>
      <c r="Y46" s="41">
        <f>IF(AND(X46&lt;&gt;"",W46&lt;&gt;""),IF(X46&lt;=W46,"SIM","NÃO"),"")</f>
        <v/>
      </c>
      <c r="Z46" s="70" t="n"/>
      <c r="AC46">
        <f>IF($C46="","",IF(COUNTIF('Códigos Santander (ref)'!$A$2:$A$79,$C46)&gt;0,"SANTANDER",IF(COUNTIF('Códigos Itaú (ref)'!$A$2:$A$44,$C46)&gt;0,"ITAU",IF(AND(TRIM(UPPER($I46))="CONTRATUAL",ISNUMBER(SEARCH("INDIVIDUAL",SUBSTITUTE(UPPER($D46)," ","")))),"PREMIUM FREE",""))))</f>
        <v/>
      </c>
    </row>
    <row r="47" ht="15" customHeight="1">
      <c r="A47" s="61" t="inlineStr">
        <is>
          <t>TELA</t>
        </is>
      </c>
      <c r="B47" s="62" t="n">
        <v>28861</v>
      </c>
      <c r="C47" s="62" t="inlineStr">
        <is>
          <t>0700G</t>
        </is>
      </c>
      <c r="D47" s="63" t="inlineStr">
        <is>
          <t>I N D I V I D U A L</t>
        </is>
      </c>
      <c r="E47" s="62" t="n">
        <v>9512446120</v>
      </c>
      <c r="F47" s="62" t="inlineStr">
        <is>
          <t>0700G664775002</t>
        </is>
      </c>
      <c r="G47" s="64" t="n">
        <v>2000</v>
      </c>
      <c r="H47" s="64" t="n">
        <v>156</v>
      </c>
      <c r="I47" s="65" t="inlineStr">
        <is>
          <t>CONTRATUAL</t>
        </is>
      </c>
      <c r="J47" s="62" t="n">
        <v>4340252166</v>
      </c>
      <c r="K47" s="62" t="inlineStr">
        <is>
          <t>JOÃO  VICTOR ROMUALDO CAVALCANTE</t>
        </is>
      </c>
      <c r="L47" s="62" t="inlineStr">
        <is>
          <t>SANCLERLÂNDIA</t>
        </is>
      </c>
      <c r="M47" s="62" t="inlineStr">
        <is>
          <t>GO</t>
        </is>
      </c>
      <c r="N47" s="65" t="inlineStr">
        <is>
          <t>SERGIANA</t>
        </is>
      </c>
      <c r="O47" s="62" t="n">
        <v>521363</v>
      </c>
      <c r="P47" s="69" t="n">
        <v>46031</v>
      </c>
      <c r="Q47" s="74" t="n">
        <v>46034</v>
      </c>
      <c r="R47" s="65" t="inlineStr">
        <is>
          <t>AUTORIZADO PAGAMENTO</t>
        </is>
      </c>
      <c r="S47" s="61" t="n">
        <v>8202611072</v>
      </c>
      <c r="T47" s="63" t="inlineStr">
        <is>
          <t>30 DIAS CORRIDOS</t>
        </is>
      </c>
      <c r="U47" s="74" t="n">
        <v>46031</v>
      </c>
      <c r="V47" s="73" t="n">
        <v>46034</v>
      </c>
      <c r="W47" s="72" t="n">
        <v>46065</v>
      </c>
      <c r="X47" s="73" t="n">
        <v>46038</v>
      </c>
      <c r="Y47" s="41">
        <f>IF(AND(X47&lt;&gt;"",W47&lt;&gt;""),IF(X47&lt;=W47,"SIM","NÃO"),"")</f>
        <v/>
      </c>
      <c r="Z47" s="70" t="n"/>
      <c r="AC47">
        <f>IF($C47="","",IF(COUNTIF('Códigos Santander (ref)'!$A$2:$A$79,$C47)&gt;0,"SANTANDER",IF(COUNTIF('Códigos Itaú (ref)'!$A$2:$A$44,$C47)&gt;0,"ITAU",IF(AND(TRIM(UPPER($I47))="CONTRATUAL",ISNUMBER(SEARCH("INDIVIDUAL",SUBSTITUTE(UPPER($D47)," ","")))),"PREMIUM FREE",""))))</f>
        <v/>
      </c>
    </row>
    <row r="48" ht="15" customHeight="1">
      <c r="A48" s="61" t="inlineStr">
        <is>
          <t>TELA</t>
        </is>
      </c>
      <c r="B48" s="62" t="n">
        <v>52233</v>
      </c>
      <c r="C48" s="62" t="inlineStr">
        <is>
          <t>1RUH3</t>
        </is>
      </c>
      <c r="D48" s="63" t="inlineStr">
        <is>
          <t>BANCO SANTANDER BRASIL SA</t>
        </is>
      </c>
      <c r="E48" s="62" t="n">
        <v>17612779870</v>
      </c>
      <c r="F48" s="62" t="inlineStr">
        <is>
          <t>1RUH3027278018</t>
        </is>
      </c>
      <c r="G48" s="64" t="n">
        <v>950</v>
      </c>
      <c r="H48" s="64" t="n">
        <v>391.95</v>
      </c>
      <c r="I48" s="65" t="inlineStr">
        <is>
          <t>CONTRATUAL</t>
        </is>
      </c>
      <c r="J48" s="71" t="n">
        <v>24870458000160</v>
      </c>
      <c r="K48" s="63" t="inlineStr">
        <is>
          <t>EDWAL LOBOSCHI</t>
        </is>
      </c>
      <c r="L48" s="63" t="inlineStr">
        <is>
          <t>SÃO PAULO</t>
        </is>
      </c>
      <c r="M48" s="63" t="inlineStr">
        <is>
          <t>SP</t>
        </is>
      </c>
      <c r="N48" s="65" t="inlineStr">
        <is>
          <t>SERGIANA</t>
        </is>
      </c>
      <c r="O48" s="63" t="inlineStr">
        <is>
          <t>JA POSSUI</t>
        </is>
      </c>
      <c r="P48" s="66" t="n"/>
      <c r="Q48" s="67" t="n"/>
      <c r="R48" s="65" t="inlineStr">
        <is>
          <t>AUTORIZADO PAGAMENTO</t>
        </is>
      </c>
      <c r="S48" s="61" t="n">
        <v>8202610944</v>
      </c>
      <c r="T48" s="63" t="inlineStr">
        <is>
          <t>5 DIAS ÚTEIS</t>
        </is>
      </c>
      <c r="U48" s="68" t="n">
        <v>46031</v>
      </c>
      <c r="V48" s="73" t="n">
        <v>46031</v>
      </c>
      <c r="W48" s="72" t="n">
        <v>46038</v>
      </c>
      <c r="X48" s="73" t="n">
        <v>46036</v>
      </c>
      <c r="Y48" s="41">
        <f>IF(AND(X48&lt;&gt;"",W48&lt;&gt;""),IF(X48&lt;=W48,"SIM","NÃO"),"")</f>
        <v/>
      </c>
      <c r="Z48" s="70" t="n"/>
      <c r="AC48">
        <f>IF($C48="","",IF(COUNTIF('Códigos Santander (ref)'!$A$2:$A$79,$C48)&gt;0,"SANTANDER",IF(COUNTIF('Códigos Itaú (ref)'!$A$2:$A$44,$C48)&gt;0,"ITAU",IF(AND(TRIM(UPPER($I48))="CONTRATUAL",ISNUMBER(SEARCH("INDIVIDUAL",SUBSTITUTE(UPPER($D48)," ","")))),"PREMIUM FREE",""))))</f>
        <v/>
      </c>
    </row>
    <row r="49" ht="15" customFormat="1" customHeight="1" s="10">
      <c r="A49" s="61" t="inlineStr">
        <is>
          <t>TELA</t>
        </is>
      </c>
      <c r="B49" s="62" t="n">
        <v>52827</v>
      </c>
      <c r="C49" s="62" t="inlineStr">
        <is>
          <t>0700G</t>
        </is>
      </c>
      <c r="D49" s="63" t="inlineStr">
        <is>
          <t>I N D I V I D U A L</t>
        </is>
      </c>
      <c r="E49" s="62" t="n">
        <v>1013798201</v>
      </c>
      <c r="F49" s="62" t="inlineStr">
        <is>
          <t>0700G294928017</t>
        </is>
      </c>
      <c r="G49" s="81" t="n">
        <v>250</v>
      </c>
      <c r="H49" s="81" t="n">
        <v>33.9</v>
      </c>
      <c r="I49" s="82" t="inlineStr">
        <is>
          <t>CONTRATUAL</t>
        </is>
      </c>
      <c r="J49" s="62" t="n">
        <v>427256232</v>
      </c>
      <c r="K49" s="62" t="inlineStr">
        <is>
          <t>BEATRIZ JATENE OLIVEIRA DE MEDEIROS</t>
        </is>
      </c>
      <c r="L49" s="62" t="inlineStr">
        <is>
          <t>BELÉM</t>
        </is>
      </c>
      <c r="M49" s="62" t="inlineStr">
        <is>
          <t>PA</t>
        </is>
      </c>
      <c r="N49" s="63" t="inlineStr">
        <is>
          <t>SERGIANA</t>
        </is>
      </c>
      <c r="O49" s="62" t="n">
        <v>521864</v>
      </c>
      <c r="P49" s="73" t="n">
        <v>46034</v>
      </c>
      <c r="Q49" s="74" t="n">
        <v>46036</v>
      </c>
      <c r="R49" s="65" t="inlineStr">
        <is>
          <t>AUTORIZADO PAGAMENTO</t>
        </is>
      </c>
      <c r="S49" s="61" t="n">
        <v>8202611141</v>
      </c>
      <c r="T49" s="63" t="inlineStr">
        <is>
          <t>30 DIAS CORRIDOS</t>
        </is>
      </c>
      <c r="U49" s="68" t="n">
        <v>46031</v>
      </c>
      <c r="V49" s="73" t="n">
        <v>46036</v>
      </c>
      <c r="W49" s="72" t="n">
        <v>46067</v>
      </c>
      <c r="X49" s="73" t="n">
        <v>46043</v>
      </c>
      <c r="Y49" s="41">
        <f>IF(AND(X49&lt;&gt;"",W49&lt;&gt;""),IF(X49&lt;=W49,"SIM","NÃO"),"")</f>
        <v/>
      </c>
      <c r="Z49" s="70" t="n"/>
      <c r="AC49">
        <f>IF($C49="","",IF(COUNTIF('Códigos Santander (ref)'!$A$2:$A$79,$C49)&gt;0,"SANTANDER",IF(COUNTIF('Códigos Itaú (ref)'!$A$2:$A$44,$C49)&gt;0,"ITAU",IF(AND(TRIM(UPPER($I49))="CONTRATUAL",ISNUMBER(SEARCH("INDIVIDUAL",SUBSTITUTE(UPPER($D49)," ","")))),"PREMIUM FREE",""))))</f>
        <v/>
      </c>
    </row>
    <row r="50" ht="15" customHeight="1">
      <c r="A50" s="61" t="inlineStr">
        <is>
          <t>TELA</t>
        </is>
      </c>
      <c r="B50" s="62" t="n">
        <v>52928</v>
      </c>
      <c r="C50" s="62" t="inlineStr">
        <is>
          <t>1RUGZ</t>
        </is>
      </c>
      <c r="D50" s="62" t="inlineStr">
        <is>
          <t>SX TOOLS SOLUC SERV COMPARTILHADOS LTDA</t>
        </is>
      </c>
      <c r="E50" s="62" t="n">
        <v>32684403805</v>
      </c>
      <c r="F50" s="62" t="inlineStr">
        <is>
          <t>1RUGZ000755010</t>
        </is>
      </c>
      <c r="G50" s="64" t="n">
        <v>139.9</v>
      </c>
      <c r="H50" s="64" t="n">
        <v>90.94</v>
      </c>
      <c r="I50" s="65" t="inlineStr">
        <is>
          <t>CONTRATUAL</t>
        </is>
      </c>
      <c r="J50" s="71" t="n">
        <v>22339086000114</v>
      </c>
      <c r="K50" s="62" t="inlineStr">
        <is>
          <t>CEORT CLINICA ODONTOLOGICA LTDA</t>
        </is>
      </c>
      <c r="L50" s="62" t="inlineStr">
        <is>
          <t>SÃO BERNARDO DO CAMPO</t>
        </is>
      </c>
      <c r="M50" s="63" t="inlineStr">
        <is>
          <t>SP</t>
        </is>
      </c>
      <c r="N50" s="65" t="inlineStr">
        <is>
          <t>SERGIANA</t>
        </is>
      </c>
      <c r="O50" s="63" t="inlineStr">
        <is>
          <t>JA POSSUI</t>
        </is>
      </c>
      <c r="P50" s="66" t="n"/>
      <c r="Q50" s="67" t="n"/>
      <c r="R50" s="65" t="inlineStr">
        <is>
          <t>AUTORIZADO PAGAMENTO</t>
        </is>
      </c>
      <c r="S50" s="61" t="n">
        <v>8202611074</v>
      </c>
      <c r="T50" s="63" t="inlineStr">
        <is>
          <t>5 DIAS ÚTEIS</t>
        </is>
      </c>
      <c r="U50" s="73" t="n">
        <v>46034</v>
      </c>
      <c r="V50" s="73" t="n">
        <v>46034</v>
      </c>
      <c r="W50" s="72" t="n">
        <v>46041</v>
      </c>
      <c r="X50" s="73" t="n">
        <v>46038</v>
      </c>
      <c r="Y50" s="41">
        <f>IF(AND(X50&lt;&gt;"",W50&lt;&gt;""),IF(X50&lt;=W50,"SIM","NÃO"),"")</f>
        <v/>
      </c>
      <c r="Z50" s="70" t="n"/>
      <c r="AC50">
        <f>IF($C50="","",IF(COUNTIF('Códigos Santander (ref)'!$A$2:$A$79,$C50)&gt;0,"SANTANDER",IF(COUNTIF('Códigos Itaú (ref)'!$A$2:$A$44,$C50)&gt;0,"ITAU",IF(AND(TRIM(UPPER($I50))="CONTRATUAL",ISNUMBER(SEARCH("INDIVIDUAL",SUBSTITUTE(UPPER($D50)," ","")))),"PREMIUM FREE",""))))</f>
        <v/>
      </c>
    </row>
    <row r="51" ht="15" customHeight="1">
      <c r="A51" s="61" t="inlineStr">
        <is>
          <t>TELA</t>
        </is>
      </c>
      <c r="B51" s="62" t="n">
        <v>52888</v>
      </c>
      <c r="C51" s="62" t="inlineStr">
        <is>
          <t>1RUH3</t>
        </is>
      </c>
      <c r="D51" s="63" t="inlineStr">
        <is>
          <t>BANCO SANTANDER BRASIL SA</t>
        </is>
      </c>
      <c r="E51" s="62" t="n">
        <v>2635116776</v>
      </c>
      <c r="F51" s="62" t="inlineStr">
        <is>
          <t>1RUH3032448015</t>
        </is>
      </c>
      <c r="G51" s="64" t="n">
        <v>260</v>
      </c>
      <c r="H51" s="64" t="n">
        <v>212.19</v>
      </c>
      <c r="I51" s="65" t="inlineStr">
        <is>
          <t>CONTRATUAL</t>
        </is>
      </c>
      <c r="J51" s="62" t="n">
        <v>5950466730</v>
      </c>
      <c r="K51" s="62" t="inlineStr">
        <is>
          <t>ZULMA FLORES BLANCO QUEIROZ</t>
        </is>
      </c>
      <c r="L51" s="62" t="inlineStr">
        <is>
          <t>SÃO GONÇALO</t>
        </is>
      </c>
      <c r="M51" s="63" t="inlineStr">
        <is>
          <t>RJ</t>
        </is>
      </c>
      <c r="N51" s="65" t="inlineStr">
        <is>
          <t>SERGIANA</t>
        </is>
      </c>
      <c r="O51" s="63" t="inlineStr">
        <is>
          <t>JA POSSUI</t>
        </is>
      </c>
      <c r="P51" s="66" t="n"/>
      <c r="Q51" s="67" t="n"/>
      <c r="R51" s="65" t="inlineStr">
        <is>
          <t>AUTORIZADO PAGAMENTO</t>
        </is>
      </c>
      <c r="S51" s="61" t="n">
        <v>8202611076</v>
      </c>
      <c r="T51" s="63" t="inlineStr">
        <is>
          <t>5 DIAS ÚTEIS</t>
        </is>
      </c>
      <c r="U51" s="73" t="n">
        <v>46034</v>
      </c>
      <c r="V51" s="73" t="n">
        <v>46034</v>
      </c>
      <c r="W51" s="72" t="n">
        <v>46041</v>
      </c>
      <c r="X51" s="73" t="n">
        <v>46038</v>
      </c>
      <c r="Y51" s="41">
        <f>IF(AND(X51&lt;&gt;"",W51&lt;&gt;""),IF(X51&lt;=W51,"SIM","NÃO"),"")</f>
        <v/>
      </c>
      <c r="Z51" s="70" t="n"/>
      <c r="AC51">
        <f>IF($C51="","",IF(COUNTIF('Códigos Santander (ref)'!$A$2:$A$79,$C51)&gt;0,"SANTANDER",IF(COUNTIF('Códigos Itaú (ref)'!$A$2:$A$44,$C51)&gt;0,"ITAU",IF(AND(TRIM(UPPER($I51))="CONTRATUAL",ISNUMBER(SEARCH("INDIVIDUAL",SUBSTITUTE(UPPER($D51)," ","")))),"PREMIUM FREE",""))))</f>
        <v/>
      </c>
    </row>
    <row r="52" ht="15" customHeight="1">
      <c r="A52" s="61" t="inlineStr">
        <is>
          <t>TELA</t>
        </is>
      </c>
      <c r="B52" s="62" t="n">
        <v>52947</v>
      </c>
      <c r="C52" s="62" t="inlineStr">
        <is>
          <t>1RUH3</t>
        </is>
      </c>
      <c r="D52" s="63" t="inlineStr">
        <is>
          <t>BANCO SANTANDER BRASIL SA</t>
        </is>
      </c>
      <c r="E52" s="62" t="n">
        <v>646044702</v>
      </c>
      <c r="F52" s="62" t="inlineStr">
        <is>
          <t>1RUH3031002005</t>
        </is>
      </c>
      <c r="G52" s="64" t="n">
        <v>260</v>
      </c>
      <c r="H52" s="64" t="n">
        <v>212.19</v>
      </c>
      <c r="I52" s="65" t="inlineStr">
        <is>
          <t>CONTRATUAL</t>
        </is>
      </c>
      <c r="J52" s="62" t="n">
        <v>5950466730</v>
      </c>
      <c r="K52" s="62" t="inlineStr">
        <is>
          <t>ZULMA FLORES BLANCO QUEIROZ</t>
        </is>
      </c>
      <c r="L52" s="62" t="inlineStr">
        <is>
          <t>SÃO GONÇALO</t>
        </is>
      </c>
      <c r="M52" s="63" t="inlineStr">
        <is>
          <t>RJ</t>
        </is>
      </c>
      <c r="N52" s="65" t="inlineStr">
        <is>
          <t>SERGIANA</t>
        </is>
      </c>
      <c r="O52" s="63" t="inlineStr">
        <is>
          <t>JA POSSUI</t>
        </is>
      </c>
      <c r="P52" s="66" t="n"/>
      <c r="Q52" s="67" t="n"/>
      <c r="R52" s="65" t="inlineStr">
        <is>
          <t>AUTORIZADO PAGAMENTO</t>
        </is>
      </c>
      <c r="S52" s="61" t="n">
        <v>8202611077</v>
      </c>
      <c r="T52" s="63" t="inlineStr">
        <is>
          <t>5 DIAS ÚTEIS</t>
        </is>
      </c>
      <c r="U52" s="73" t="n">
        <v>46034</v>
      </c>
      <c r="V52" s="73" t="n">
        <v>46034</v>
      </c>
      <c r="W52" s="72" t="n">
        <v>46041</v>
      </c>
      <c r="X52" s="73" t="n">
        <v>46038</v>
      </c>
      <c r="Y52" s="41">
        <f>IF(AND(X52&lt;&gt;"",W52&lt;&gt;""),IF(X52&lt;=W52,"SIM","NÃO"),"")</f>
        <v/>
      </c>
      <c r="Z52" s="70" t="n"/>
      <c r="AC52">
        <f>IF($C52="","",IF(COUNTIF('Códigos Santander (ref)'!$A$2:$A$79,$C52)&gt;0,"SANTANDER",IF(COUNTIF('Códigos Itaú (ref)'!$A$2:$A$44,$C52)&gt;0,"ITAU",IF(AND(TRIM(UPPER($I52))="CONTRATUAL",ISNUMBER(SEARCH("INDIVIDUAL",SUBSTITUTE(UPPER($D52)," ","")))),"PREMIUM FREE",""))))</f>
        <v/>
      </c>
    </row>
    <row r="53" ht="15" customHeight="1">
      <c r="A53" s="61" t="inlineStr">
        <is>
          <t>TELA</t>
        </is>
      </c>
      <c r="B53" s="62" t="n">
        <v>52927</v>
      </c>
      <c r="C53" s="62" t="inlineStr">
        <is>
          <t>1RUH3</t>
        </is>
      </c>
      <c r="D53" s="63" t="inlineStr">
        <is>
          <t>BANCO SANTANDER BRASIL SA</t>
        </is>
      </c>
      <c r="E53" s="62" t="n">
        <v>8248767760</v>
      </c>
      <c r="F53" s="62" t="inlineStr">
        <is>
          <t>1RUH3019582005</t>
        </is>
      </c>
      <c r="G53" s="64" t="n">
        <v>260</v>
      </c>
      <c r="H53" s="64" t="n">
        <v>212.19</v>
      </c>
      <c r="I53" s="80" t="inlineStr">
        <is>
          <t>CONTRATUAL</t>
        </is>
      </c>
      <c r="J53" s="62" t="n">
        <v>5950466730</v>
      </c>
      <c r="K53" s="62" t="inlineStr">
        <is>
          <t>ZULMA FLORES BLANCO QUEIROZ</t>
        </is>
      </c>
      <c r="L53" s="62" t="inlineStr">
        <is>
          <t>SÃO GONÇALO</t>
        </is>
      </c>
      <c r="M53" s="63" t="inlineStr">
        <is>
          <t>RJ</t>
        </is>
      </c>
      <c r="N53" s="65" t="inlineStr">
        <is>
          <t>SERGIANA</t>
        </is>
      </c>
      <c r="O53" s="63" t="inlineStr">
        <is>
          <t>JA POSSUI</t>
        </is>
      </c>
      <c r="P53" s="66" t="n"/>
      <c r="Q53" s="67" t="n"/>
      <c r="R53" s="65" t="inlineStr">
        <is>
          <t>AUTORIZADO PAGAMENTO</t>
        </is>
      </c>
      <c r="S53" s="61" t="n">
        <v>8202611078</v>
      </c>
      <c r="T53" s="63" t="inlineStr">
        <is>
          <t>5 DIAS ÚTEIS</t>
        </is>
      </c>
      <c r="U53" s="73" t="n">
        <v>46034</v>
      </c>
      <c r="V53" s="73" t="n">
        <v>46034</v>
      </c>
      <c r="W53" s="72" t="n">
        <v>46041</v>
      </c>
      <c r="X53" s="73" t="n">
        <v>46038</v>
      </c>
      <c r="Y53" s="41">
        <f>IF(AND(X53&lt;&gt;"",W53&lt;&gt;""),IF(X53&lt;=W53,"SIM","NÃO"),"")</f>
        <v/>
      </c>
      <c r="Z53" s="70" t="n"/>
      <c r="AC53">
        <f>IF($C53="","",IF(COUNTIF('Códigos Santander (ref)'!$A$2:$A$79,$C53)&gt;0,"SANTANDER",IF(COUNTIF('Códigos Itaú (ref)'!$A$2:$A$44,$C53)&gt;0,"ITAU",IF(AND(TRIM(UPPER($I53))="CONTRATUAL",ISNUMBER(SEARCH("INDIVIDUAL",SUBSTITUTE(UPPER($D53)," ","")))),"PREMIUM FREE",""))))</f>
        <v/>
      </c>
    </row>
    <row r="54" ht="15" customHeight="1">
      <c r="A54" s="61" t="inlineStr">
        <is>
          <t>TELA</t>
        </is>
      </c>
      <c r="B54" s="62" t="n">
        <v>52907</v>
      </c>
      <c r="C54" s="62" t="inlineStr">
        <is>
          <t>1RUH3</t>
        </is>
      </c>
      <c r="D54" s="63" t="inlineStr">
        <is>
          <t>BANCO SANTANDER BRASIL SA</t>
        </is>
      </c>
      <c r="E54" s="62" t="n">
        <v>8248767760</v>
      </c>
      <c r="F54" s="62" t="inlineStr">
        <is>
          <t>1RUH3019582013</t>
        </is>
      </c>
      <c r="G54" s="64" t="n">
        <v>260</v>
      </c>
      <c r="H54" s="64" t="n">
        <v>212.19</v>
      </c>
      <c r="I54" s="80" t="inlineStr">
        <is>
          <t>CONTRATUAL</t>
        </is>
      </c>
      <c r="J54" s="62" t="n">
        <v>5950466730</v>
      </c>
      <c r="K54" s="62" t="inlineStr">
        <is>
          <t>ZULMA FLORES BLANCO QUEIROZ</t>
        </is>
      </c>
      <c r="L54" s="62" t="inlineStr">
        <is>
          <t>SÃO GONÇALO</t>
        </is>
      </c>
      <c r="M54" s="63" t="inlineStr">
        <is>
          <t>RJ</t>
        </is>
      </c>
      <c r="N54" s="65" t="inlineStr">
        <is>
          <t>SERGIANA</t>
        </is>
      </c>
      <c r="O54" s="63" t="inlineStr">
        <is>
          <t>JA POSSUI</t>
        </is>
      </c>
      <c r="P54" s="66" t="n"/>
      <c r="Q54" s="67" t="n"/>
      <c r="R54" s="65" t="inlineStr">
        <is>
          <t>AUTORIZADO PAGAMENTO</t>
        </is>
      </c>
      <c r="S54" s="61" t="n">
        <v>8202611079</v>
      </c>
      <c r="T54" s="63" t="inlineStr">
        <is>
          <t>5 DIAS ÚTEIS</t>
        </is>
      </c>
      <c r="U54" s="73" t="n">
        <v>46034</v>
      </c>
      <c r="V54" s="73" t="n">
        <v>46034</v>
      </c>
      <c r="W54" s="72" t="n">
        <v>46041</v>
      </c>
      <c r="X54" s="73" t="n">
        <v>46038</v>
      </c>
      <c r="Y54" s="41">
        <f>IF(AND(X54&lt;&gt;"",W54&lt;&gt;""),IF(X54&lt;=W54,"SIM","NÃO"),"")</f>
        <v/>
      </c>
      <c r="Z54" s="70" t="n"/>
      <c r="AC54">
        <f>IF($C54="","",IF(COUNTIF('Códigos Santander (ref)'!$A$2:$A$79,$C54)&gt;0,"SANTANDER",IF(COUNTIF('Códigos Itaú (ref)'!$A$2:$A$44,$C54)&gt;0,"ITAU",IF(AND(TRIM(UPPER($I54))="CONTRATUAL",ISNUMBER(SEARCH("INDIVIDUAL",SUBSTITUTE(UPPER($D54)," ","")))),"PREMIUM FREE",""))))</f>
        <v/>
      </c>
    </row>
    <row r="55" ht="15" customHeight="1">
      <c r="A55" s="61" t="inlineStr">
        <is>
          <t>TELA</t>
        </is>
      </c>
      <c r="B55" s="62" t="n">
        <v>52886</v>
      </c>
      <c r="C55" s="62" t="inlineStr">
        <is>
          <t>1RU54</t>
        </is>
      </c>
      <c r="D55" s="63" t="inlineStr">
        <is>
          <t>BANCO SANTANDER BRASIL SA</t>
        </is>
      </c>
      <c r="E55" s="62" t="n">
        <v>93719264815</v>
      </c>
      <c r="F55" s="62" t="inlineStr">
        <is>
          <t>1RU54000109029</t>
        </is>
      </c>
      <c r="G55" s="64" t="n">
        <v>350</v>
      </c>
      <c r="H55" s="64" t="n">
        <v>243.88</v>
      </c>
      <c r="I55" s="80" t="inlineStr">
        <is>
          <t>CONTRATUAL</t>
        </is>
      </c>
      <c r="J55" s="71" t="n">
        <v>24870458000160</v>
      </c>
      <c r="K55" s="63" t="inlineStr">
        <is>
          <t>EDWAL LOBOSCHI</t>
        </is>
      </c>
      <c r="L55" s="63" t="inlineStr">
        <is>
          <t>SÃO PAULO</t>
        </is>
      </c>
      <c r="M55" s="63" t="inlineStr">
        <is>
          <t>SP</t>
        </is>
      </c>
      <c r="N55" s="65" t="inlineStr">
        <is>
          <t>SERGIANA</t>
        </is>
      </c>
      <c r="O55" s="63" t="inlineStr">
        <is>
          <t>JA POSSUI</t>
        </is>
      </c>
      <c r="P55" s="66" t="n"/>
      <c r="Q55" s="67" t="n"/>
      <c r="R55" s="65" t="inlineStr">
        <is>
          <t>AUTORIZADO PAGAMENTO</t>
        </is>
      </c>
      <c r="S55" s="61" t="n">
        <v>8202611080</v>
      </c>
      <c r="T55" s="63" t="inlineStr">
        <is>
          <t>5 DIAS ÚTEIS</t>
        </is>
      </c>
      <c r="U55" s="73" t="n">
        <v>46034</v>
      </c>
      <c r="V55" s="73" t="n">
        <v>46034</v>
      </c>
      <c r="W55" s="72" t="n">
        <v>46041</v>
      </c>
      <c r="X55" s="73" t="n">
        <v>46038</v>
      </c>
      <c r="Y55" s="41">
        <f>IF(AND(X55&lt;&gt;"",W55&lt;&gt;""),IF(X55&lt;=W55,"SIM","NÃO"),"")</f>
        <v/>
      </c>
      <c r="Z55" s="70" t="n"/>
      <c r="AC55">
        <f>IF($C55="","",IF(COUNTIF('Códigos Santander (ref)'!$A$2:$A$79,$C55)&gt;0,"SANTANDER",IF(COUNTIF('Códigos Itaú (ref)'!$A$2:$A$44,$C55)&gt;0,"ITAU",IF(AND(TRIM(UPPER($I55))="CONTRATUAL",ISNUMBER(SEARCH("INDIVIDUAL",SUBSTITUTE(UPPER($D55)," ","")))),"PREMIUM FREE",""))))</f>
        <v/>
      </c>
    </row>
    <row r="56" ht="15" customHeight="1">
      <c r="A56" s="61" t="inlineStr">
        <is>
          <t>TELA</t>
        </is>
      </c>
      <c r="B56" s="62" t="n">
        <v>52606</v>
      </c>
      <c r="C56" s="62" t="inlineStr">
        <is>
          <t>1RUH3</t>
        </is>
      </c>
      <c r="D56" s="63" t="inlineStr">
        <is>
          <t>BANCO SANTANDER BRASIL SA</t>
        </is>
      </c>
      <c r="E56" s="62" t="n">
        <v>15858127819</v>
      </c>
      <c r="F56" s="62" t="inlineStr">
        <is>
          <t>1RUH3030565030</t>
        </is>
      </c>
      <c r="G56" s="64" t="n">
        <v>840</v>
      </c>
      <c r="H56" s="64" t="n">
        <v>278.25</v>
      </c>
      <c r="I56" s="80" t="inlineStr">
        <is>
          <t>CONTRATUAL</t>
        </is>
      </c>
      <c r="J56" s="71" t="n">
        <v>4435078000190</v>
      </c>
      <c r="K56" s="62" t="inlineStr">
        <is>
          <t>RH RADIOLOGIA E DOCUMENTACAO ODONTOLOGICA SS LTDA</t>
        </is>
      </c>
      <c r="L56" s="62" t="inlineStr">
        <is>
          <t>LONDRINA</t>
        </is>
      </c>
      <c r="M56" s="62" t="inlineStr">
        <is>
          <t>PR</t>
        </is>
      </c>
      <c r="N56" s="65" t="inlineStr">
        <is>
          <t>SERGIANA</t>
        </is>
      </c>
      <c r="O56" s="63" t="inlineStr">
        <is>
          <t>JA POSSUI</t>
        </is>
      </c>
      <c r="P56" s="66" t="n"/>
      <c r="Q56" s="67" t="n"/>
      <c r="R56" s="65" t="inlineStr">
        <is>
          <t>AUTORIZADO PAGAMENTO</t>
        </is>
      </c>
      <c r="S56" s="61" t="n">
        <v>8202611081</v>
      </c>
      <c r="T56" s="63" t="inlineStr">
        <is>
          <t>5 DIAS ÚTEIS</t>
        </is>
      </c>
      <c r="U56" s="73" t="n">
        <v>46034</v>
      </c>
      <c r="V56" s="73" t="n">
        <v>46034</v>
      </c>
      <c r="W56" s="72" t="n">
        <v>46041</v>
      </c>
      <c r="X56" s="73" t="n">
        <v>46038</v>
      </c>
      <c r="Y56" s="41">
        <f>IF(AND(X56&lt;&gt;"",W56&lt;&gt;""),IF(X56&lt;=W56,"SIM","NÃO"),"")</f>
        <v/>
      </c>
      <c r="Z56" s="70" t="n"/>
      <c r="AC56">
        <f>IF($C56="","",IF(COUNTIF('Códigos Santander (ref)'!$A$2:$A$79,$C56)&gt;0,"SANTANDER",IF(COUNTIF('Códigos Itaú (ref)'!$A$2:$A$44,$C56)&gt;0,"ITAU",IF(AND(TRIM(UPPER($I56))="CONTRATUAL",ISNUMBER(SEARCH("INDIVIDUAL",SUBSTITUTE(UPPER($D56)," ","")))),"PREMIUM FREE",""))))</f>
        <v/>
      </c>
    </row>
    <row r="57" ht="15" customHeight="1">
      <c r="A57" s="61" t="inlineStr">
        <is>
          <t>TELA</t>
        </is>
      </c>
      <c r="B57" s="62" t="n">
        <v>52745</v>
      </c>
      <c r="C57" s="62" t="inlineStr">
        <is>
          <t>051CF</t>
        </is>
      </c>
      <c r="D57" s="62" t="inlineStr">
        <is>
          <t>CAERN COMPANHIA DE AGUAS E ESGOTOS DO RN</t>
        </is>
      </c>
      <c r="E57" s="62" t="n">
        <v>6421737455</v>
      </c>
      <c r="F57" s="62" t="inlineStr">
        <is>
          <t>051CF000780006</t>
        </is>
      </c>
      <c r="G57" s="64" t="n">
        <v>1070</v>
      </c>
      <c r="H57" s="64" t="n">
        <v>1070</v>
      </c>
      <c r="I57" s="80" t="inlineStr">
        <is>
          <t>CONTRATUAL</t>
        </is>
      </c>
      <c r="J57" s="71" t="n">
        <v>1786172000103</v>
      </c>
      <c r="K57" s="62" t="inlineStr">
        <is>
          <t>CENTRO ODONTOMODICO VALE DO ASSU LTDA</t>
        </is>
      </c>
      <c r="L57" s="62" t="inlineStr">
        <is>
          <t>ASSU</t>
        </is>
      </c>
      <c r="M57" s="62" t="inlineStr">
        <is>
          <t>RN</t>
        </is>
      </c>
      <c r="N57" s="65" t="inlineStr">
        <is>
          <t>SERGIANA</t>
        </is>
      </c>
      <c r="O57" s="62" t="inlineStr">
        <is>
          <t>JA POSSUI</t>
        </is>
      </c>
      <c r="P57" s="66" t="n"/>
      <c r="Q57" s="67" t="n"/>
      <c r="R57" s="65" t="inlineStr">
        <is>
          <t>AUTORIZADO PAGAMENTO</t>
        </is>
      </c>
      <c r="S57" s="61" t="n">
        <v>8202611123</v>
      </c>
      <c r="T57" s="63" t="inlineStr">
        <is>
          <t>30 DIAS CORRIDOS</t>
        </is>
      </c>
      <c r="U57" s="73" t="n">
        <v>46034</v>
      </c>
      <c r="V57" s="73" t="n">
        <v>46036</v>
      </c>
      <c r="W57" s="73" t="n">
        <v>46067</v>
      </c>
      <c r="X57" s="73" t="n">
        <v>46043</v>
      </c>
      <c r="Y57" s="41">
        <f>IF(AND(X57&lt;&gt;"",W57&lt;&gt;""),IF(X57&lt;=W57,"SIM","NÃO"),"")</f>
        <v/>
      </c>
      <c r="Z57" s="70" t="n"/>
      <c r="AC57">
        <f>IF($C57="","",IF(COUNTIF('Códigos Santander (ref)'!$A$2:$A$79,$C57)&gt;0,"SANTANDER",IF(COUNTIF('Códigos Itaú (ref)'!$A$2:$A$44,$C57)&gt;0,"ITAU",IF(AND(TRIM(UPPER($I57))="CONTRATUAL",ISNUMBER(SEARCH("INDIVIDUAL",SUBSTITUTE(UPPER($D57)," ","")))),"PREMIUM FREE",""))))</f>
        <v/>
      </c>
    </row>
    <row r="58" ht="15" customHeight="1">
      <c r="A58" s="61" t="inlineStr">
        <is>
          <t>TELA</t>
        </is>
      </c>
      <c r="B58" s="62" t="n">
        <v>52987</v>
      </c>
      <c r="C58" s="62" t="inlineStr">
        <is>
          <t>1RUH3</t>
        </is>
      </c>
      <c r="D58" s="63" t="inlineStr">
        <is>
          <t>BANCO SANTANDER BRASIL SA</t>
        </is>
      </c>
      <c r="E58" s="62" t="n">
        <v>28239531830</v>
      </c>
      <c r="F58" s="62" t="inlineStr">
        <is>
          <t>1RUH3032075006</t>
        </is>
      </c>
      <c r="G58" s="64" t="n">
        <v>900</v>
      </c>
      <c r="H58" s="64" t="n">
        <v>688.98</v>
      </c>
      <c r="I58" s="80" t="inlineStr">
        <is>
          <t>CONTRATUAL</t>
        </is>
      </c>
      <c r="J58" s="71" t="n">
        <v>48034250000179</v>
      </c>
      <c r="K58" s="62" t="inlineStr">
        <is>
          <t>INSTITUTO DE ODONTOLOGIA DR GALIOTTI LTDA</t>
        </is>
      </c>
      <c r="L58" s="62" t="inlineStr">
        <is>
          <t>SANTO ANDRÉ</t>
        </is>
      </c>
      <c r="M58" s="62" t="inlineStr">
        <is>
          <t>SP</t>
        </is>
      </c>
      <c r="N58" s="65" t="inlineStr">
        <is>
          <t>SERGIANA</t>
        </is>
      </c>
      <c r="O58" s="63" t="inlineStr">
        <is>
          <t>JA POSSUI</t>
        </is>
      </c>
      <c r="P58" s="66" t="n"/>
      <c r="Q58" s="67" t="n"/>
      <c r="R58" s="65" t="inlineStr">
        <is>
          <t>AUTORIZADO PAGAMENTO</t>
        </is>
      </c>
      <c r="S58" s="61" t="n">
        <v>8202611124</v>
      </c>
      <c r="T58" s="63" t="inlineStr">
        <is>
          <t>5 DIAS ÚTEIS</t>
        </is>
      </c>
      <c r="U58" s="73" t="n">
        <v>46034</v>
      </c>
      <c r="V58" s="73" t="n">
        <v>46036</v>
      </c>
      <c r="W58" s="73" t="n">
        <v>46043</v>
      </c>
      <c r="X58" s="73" t="n">
        <v>46043</v>
      </c>
      <c r="Y58" s="41">
        <f>IF(AND(X58&lt;&gt;"",W58&lt;&gt;""),IF(X58&lt;=W58,"SIM","NÃO"),"")</f>
        <v/>
      </c>
      <c r="Z58" s="70" t="n"/>
      <c r="AC58">
        <f>IF($C58="","",IF(COUNTIF('Códigos Santander (ref)'!$A$2:$A$79,$C58)&gt;0,"SANTANDER",IF(COUNTIF('Códigos Itaú (ref)'!$A$2:$A$44,$C58)&gt;0,"ITAU",IF(AND(TRIM(UPPER($I58))="CONTRATUAL",ISNUMBER(SEARCH("INDIVIDUAL",SUBSTITUTE(UPPER($D58)," ","")))),"PREMIUM FREE",""))))</f>
        <v/>
      </c>
    </row>
    <row r="59" ht="15" customHeight="1">
      <c r="A59" s="61" t="inlineStr">
        <is>
          <t>LECOM</t>
        </is>
      </c>
      <c r="B59" s="62" t="n">
        <v>53007</v>
      </c>
      <c r="C59" s="62" t="inlineStr">
        <is>
          <t>1RBDC</t>
        </is>
      </c>
      <c r="D59" s="62" t="inlineStr">
        <is>
          <t>SEGURPRO VIGILANCIA PATRIMONIAL SA</t>
        </is>
      </c>
      <c r="E59" s="62" t="n">
        <v>78149703691</v>
      </c>
      <c r="F59" s="62" t="inlineStr">
        <is>
          <t>1RBDC002165007</t>
        </is>
      </c>
      <c r="G59" s="64" t="n">
        <v>1200</v>
      </c>
      <c r="H59" s="64" t="n">
        <v>1200</v>
      </c>
      <c r="I59" s="80" t="inlineStr">
        <is>
          <t>INSUFICIÊNCIA DE REDE</t>
        </is>
      </c>
      <c r="J59" s="83" t="inlineStr">
        <is>
          <t>40758776000190</t>
        </is>
      </c>
      <c r="K59" s="62" t="inlineStr">
        <is>
          <t>ZANETTI &amp; DUTRA ODONTOLOGIA LTDA</t>
        </is>
      </c>
      <c r="L59" s="62" t="inlineStr">
        <is>
          <t>CURVELO</t>
        </is>
      </c>
      <c r="M59" s="62" t="inlineStr">
        <is>
          <t>MG</t>
        </is>
      </c>
      <c r="N59" s="80" t="inlineStr">
        <is>
          <t>RONE</t>
        </is>
      </c>
      <c r="O59" s="62" t="n">
        <v>522065</v>
      </c>
      <c r="P59" s="73" t="n">
        <v>46035</v>
      </c>
      <c r="Q59" s="74" t="n">
        <v>46036</v>
      </c>
      <c r="R59" s="65" t="inlineStr">
        <is>
          <t>AUTORIZADO PAGAMENTO</t>
        </is>
      </c>
      <c r="S59" s="61" t="n">
        <v>8202611142</v>
      </c>
      <c r="T59" s="63" t="inlineStr">
        <is>
          <t>30 DIAS CORRIDOS</t>
        </is>
      </c>
      <c r="U59" s="73" t="n">
        <v>46035</v>
      </c>
      <c r="V59" s="73" t="n">
        <v>46036</v>
      </c>
      <c r="W59" s="73" t="n">
        <v>46067</v>
      </c>
      <c r="X59" s="73" t="n">
        <v>46043</v>
      </c>
      <c r="Y59" s="41">
        <f>IF(AND(X59&lt;&gt;"",W59&lt;&gt;""),IF(X59&lt;=W59,"SIM","NÃO"),"")</f>
        <v/>
      </c>
      <c r="Z59" s="70" t="inlineStr">
        <is>
          <t>LECOM 1.165.305</t>
        </is>
      </c>
      <c r="AC59">
        <f>IF($C59="","",IF(COUNTIF('Códigos Santander (ref)'!$A$2:$A$79,$C59)&gt;0,"SANTANDER",IF(COUNTIF('Códigos Itaú (ref)'!$A$2:$A$44,$C59)&gt;0,"ITAU",IF(AND(TRIM(UPPER($I59))="CONTRATUAL",ISNUMBER(SEARCH("INDIVIDUAL",SUBSTITUTE(UPPER($D59)," ","")))),"PREMIUM FREE",""))))</f>
        <v/>
      </c>
    </row>
    <row r="60" ht="15" customHeight="1">
      <c r="A60" s="61" t="inlineStr">
        <is>
          <t>TELA</t>
        </is>
      </c>
      <c r="B60" s="62" t="n">
        <v>52932</v>
      </c>
      <c r="C60" s="62" t="inlineStr">
        <is>
          <t>1RUH3</t>
        </is>
      </c>
      <c r="D60" s="63" t="inlineStr">
        <is>
          <t>BANCO SANTANDER BRASIL SA</t>
        </is>
      </c>
      <c r="E60" s="62" t="n">
        <v>6385586464</v>
      </c>
      <c r="F60" s="62" t="inlineStr">
        <is>
          <t>1RUH3026703009</t>
        </is>
      </c>
      <c r="G60" s="64" t="n">
        <v>200</v>
      </c>
      <c r="H60" s="64" t="n">
        <v>82.65000000000001</v>
      </c>
      <c r="I60" s="80" t="inlineStr">
        <is>
          <t>CONTRATUAL</t>
        </is>
      </c>
      <c r="J60" s="62" t="n">
        <v>10643929460</v>
      </c>
      <c r="K60" s="62" t="inlineStr">
        <is>
          <t>CAMILA FERREIRA DE CARVALHO</t>
        </is>
      </c>
      <c r="L60" s="62" t="inlineStr">
        <is>
          <t>CARUARU</t>
        </is>
      </c>
      <c r="M60" s="62" t="inlineStr">
        <is>
          <t>PE</t>
        </is>
      </c>
      <c r="N60" s="65" t="inlineStr">
        <is>
          <t>SERGIANA</t>
        </is>
      </c>
      <c r="O60" s="63" t="inlineStr">
        <is>
          <t>JA POSSUI</t>
        </is>
      </c>
      <c r="P60" s="66" t="n"/>
      <c r="Q60" s="67" t="n"/>
      <c r="R60" s="65" t="inlineStr">
        <is>
          <t>AUTORIZADO PAGAMENTO</t>
        </is>
      </c>
      <c r="S60" s="61" t="n">
        <v>8202611125</v>
      </c>
      <c r="T60" s="63" t="inlineStr">
        <is>
          <t>5 DIAS ÚTEIS</t>
        </is>
      </c>
      <c r="U60" s="73" t="n">
        <v>46035</v>
      </c>
      <c r="V60" s="73" t="n">
        <v>46036</v>
      </c>
      <c r="W60" s="73" t="n">
        <v>46043</v>
      </c>
      <c r="X60" s="73" t="n">
        <v>46043</v>
      </c>
      <c r="Y60" s="41">
        <f>IF(AND(X60&lt;&gt;"",W60&lt;&gt;""),IF(X60&lt;=W60,"SIM","NÃO"),"")</f>
        <v/>
      </c>
      <c r="Z60" s="70" t="n"/>
      <c r="AC60">
        <f>IF($C60="","",IF(COUNTIF('Códigos Santander (ref)'!$A$2:$A$79,$C60)&gt;0,"SANTANDER",IF(COUNTIF('Códigos Itaú (ref)'!$A$2:$A$44,$C60)&gt;0,"ITAU",IF(AND(TRIM(UPPER($I60))="CONTRATUAL",ISNUMBER(SEARCH("INDIVIDUAL",SUBSTITUTE(UPPER($D60)," ","")))),"PREMIUM FREE",""))))</f>
        <v/>
      </c>
    </row>
    <row r="61" ht="15" customHeight="1">
      <c r="A61" s="61" t="inlineStr">
        <is>
          <t>TELA</t>
        </is>
      </c>
      <c r="B61" s="62" t="n">
        <v>52887</v>
      </c>
      <c r="C61" s="62" t="inlineStr">
        <is>
          <t>1RSLN</t>
        </is>
      </c>
      <c r="D61" s="63" t="inlineStr">
        <is>
          <t>ITAU UNIBANCO SA</t>
        </is>
      </c>
      <c r="E61" s="62" t="n">
        <v>38867117572</v>
      </c>
      <c r="F61" s="62" t="inlineStr">
        <is>
          <t>1RSLN021005001</t>
        </is>
      </c>
      <c r="G61" s="64" t="n">
        <v>150</v>
      </c>
      <c r="H61" s="64" t="n">
        <v>126</v>
      </c>
      <c r="I61" s="80" t="inlineStr">
        <is>
          <t>CONTRATUAL</t>
        </is>
      </c>
      <c r="J61" s="71" t="n">
        <v>46183574000143</v>
      </c>
      <c r="K61" s="62" t="inlineStr">
        <is>
          <t>LEANDRO DE OLIVEIRA VALENÇA</t>
        </is>
      </c>
      <c r="L61" s="62" t="inlineStr">
        <is>
          <t>RIO REAL</t>
        </is>
      </c>
      <c r="M61" s="62" t="inlineStr">
        <is>
          <t>BA</t>
        </is>
      </c>
      <c r="N61" s="65" t="inlineStr">
        <is>
          <t>SERGIANA</t>
        </is>
      </c>
      <c r="O61" s="63" t="inlineStr">
        <is>
          <t>JA POSSUI</t>
        </is>
      </c>
      <c r="P61" s="66" t="n"/>
      <c r="Q61" s="67" t="n"/>
      <c r="R61" s="65" t="inlineStr">
        <is>
          <t>AUTORIZADO PAGAMENTO</t>
        </is>
      </c>
      <c r="S61" s="61" t="n">
        <v>8202611127</v>
      </c>
      <c r="T61" s="63" t="inlineStr">
        <is>
          <t>5 DIAS ÚTEIS</t>
        </is>
      </c>
      <c r="U61" s="73" t="n">
        <v>46035</v>
      </c>
      <c r="V61" s="73" t="n">
        <v>46036</v>
      </c>
      <c r="W61" s="73" t="n">
        <v>46043</v>
      </c>
      <c r="X61" s="73" t="n">
        <v>46043</v>
      </c>
      <c r="Y61" s="62">
        <f>IF(AND(X61&lt;&gt;"",W61&lt;&gt;""),IF(X61&lt;=W61,"SIM","NÃO"),"")</f>
        <v/>
      </c>
      <c r="Z61" s="70" t="n"/>
      <c r="AC61">
        <f>IF($C61="","",IF(COUNTIF('Códigos Santander (ref)'!$A$2:$A$79,$C61)&gt;0,"SANTANDER",IF(COUNTIF('Códigos Itaú (ref)'!$A$2:$A$44,$C61)&gt;0,"ITAU",IF(AND(TRIM(UPPER($I61))="CONTRATUAL",ISNUMBER(SEARCH("INDIVIDUAL",SUBSTITUTE(UPPER($D61)," ","")))),"PREMIUM FREE",""))))</f>
        <v/>
      </c>
    </row>
    <row r="62" ht="15" customHeight="1">
      <c r="A62" s="61" t="inlineStr">
        <is>
          <t>TELA</t>
        </is>
      </c>
      <c r="B62" s="62" t="n">
        <v>52614</v>
      </c>
      <c r="C62" s="62" t="inlineStr">
        <is>
          <t>1RUH3</t>
        </is>
      </c>
      <c r="D62" s="63" t="inlineStr">
        <is>
          <t>BANCO SANTANDER BRASIL SA</t>
        </is>
      </c>
      <c r="E62" s="62" t="n">
        <v>29459620809</v>
      </c>
      <c r="F62" s="62" t="inlineStr">
        <is>
          <t>1RUH3037701002</t>
        </is>
      </c>
      <c r="G62" s="64" t="n">
        <v>500</v>
      </c>
      <c r="H62" s="64" t="n">
        <v>136</v>
      </c>
      <c r="I62" s="80" t="inlineStr">
        <is>
          <t>CONTRATUAL</t>
        </is>
      </c>
      <c r="J62" s="62" t="n">
        <v>30786562846</v>
      </c>
      <c r="K62" s="62" t="inlineStr">
        <is>
          <t>DEYZE ZILLIG DE ALMEIDA</t>
        </is>
      </c>
      <c r="L62" s="62" t="inlineStr">
        <is>
          <t>EMBU GUAÇU</t>
        </is>
      </c>
      <c r="M62" s="62" t="inlineStr">
        <is>
          <t>SP</t>
        </is>
      </c>
      <c r="N62" s="65" t="inlineStr">
        <is>
          <t>SERGIANA</t>
        </is>
      </c>
      <c r="O62" s="63" t="inlineStr">
        <is>
          <t>JA POSSUI</t>
        </is>
      </c>
      <c r="P62" s="66" t="n"/>
      <c r="Q62" s="67" t="n"/>
      <c r="R62" s="65" t="inlineStr">
        <is>
          <t>AUTORIZADO PAGAMENTO</t>
        </is>
      </c>
      <c r="S62" s="61" t="n">
        <v>8202611128</v>
      </c>
      <c r="T62" s="63" t="inlineStr">
        <is>
          <t>5 DIAS ÚTEIS</t>
        </is>
      </c>
      <c r="U62" s="73" t="n">
        <v>46035</v>
      </c>
      <c r="V62" s="73" t="n">
        <v>46036</v>
      </c>
      <c r="W62" s="73" t="n">
        <v>46043</v>
      </c>
      <c r="X62" s="73" t="n">
        <v>46043</v>
      </c>
      <c r="Y62" s="62">
        <f>IF(AND(X62&lt;&gt;"",W62&lt;&gt;""),IF(X62&lt;=W62,"SIM","NÃO"),"")</f>
        <v/>
      </c>
      <c r="Z62" s="70" t="n"/>
      <c r="AC62">
        <f>IF($C62="","",IF(COUNTIF('Códigos Santander (ref)'!$A$2:$A$79,$C62)&gt;0,"SANTANDER",IF(COUNTIF('Códigos Itaú (ref)'!$A$2:$A$44,$C62)&gt;0,"ITAU",IF(AND(TRIM(UPPER($I62))="CONTRATUAL",ISNUMBER(SEARCH("INDIVIDUAL",SUBSTITUTE(UPPER($D62)," ","")))),"PREMIUM FREE",""))))</f>
        <v/>
      </c>
    </row>
    <row r="63" ht="15" customHeight="1">
      <c r="A63" s="61" t="inlineStr">
        <is>
          <t>TELA</t>
        </is>
      </c>
      <c r="B63" s="62" t="n">
        <v>52340</v>
      </c>
      <c r="C63" s="62" t="inlineStr">
        <is>
          <t>1RUD5</t>
        </is>
      </c>
      <c r="D63" s="62" t="inlineStr">
        <is>
          <t>SANTANDER HOLDING IMOBILIARIA SA</t>
        </is>
      </c>
      <c r="E63" s="62" t="n">
        <v>32077546867</v>
      </c>
      <c r="F63" s="62" t="inlineStr">
        <is>
          <t>1RUD5000069019</t>
        </is>
      </c>
      <c r="G63" s="64" t="n">
        <v>350</v>
      </c>
      <c r="H63" s="64" t="n">
        <v>164.43</v>
      </c>
      <c r="I63" s="80" t="inlineStr">
        <is>
          <t>CONTRATUAL</t>
        </is>
      </c>
      <c r="J63" s="62" t="n">
        <v>20609740890</v>
      </c>
      <c r="K63" s="62" t="inlineStr">
        <is>
          <t>FABIOLA DOMINGUES</t>
        </is>
      </c>
      <c r="L63" s="62" t="inlineStr">
        <is>
          <t>SÃO PAULO</t>
        </is>
      </c>
      <c r="M63" s="62" t="inlineStr">
        <is>
          <t>SP</t>
        </is>
      </c>
      <c r="N63" s="65" t="inlineStr">
        <is>
          <t>SERGIANA</t>
        </is>
      </c>
      <c r="O63" s="63" t="inlineStr">
        <is>
          <t>JA POSSUI</t>
        </is>
      </c>
      <c r="P63" s="66" t="n"/>
      <c r="Q63" s="67" t="n"/>
      <c r="R63" s="65" t="inlineStr">
        <is>
          <t>AUTORIZADO PAGAMENTO</t>
        </is>
      </c>
      <c r="S63" s="61" t="n">
        <v>8202611129</v>
      </c>
      <c r="T63" s="63" t="inlineStr">
        <is>
          <t>5 DIAS ÚTEIS</t>
        </is>
      </c>
      <c r="U63" s="73" t="n">
        <v>46035</v>
      </c>
      <c r="V63" s="73" t="n">
        <v>46036</v>
      </c>
      <c r="W63" s="73" t="n">
        <v>46043</v>
      </c>
      <c r="X63" s="73" t="n">
        <v>46043</v>
      </c>
      <c r="Y63" s="62">
        <f>IF(AND(X63&lt;&gt;"",W63&lt;&gt;""),IF(X63&lt;=W63,"SIM","NÃO"),"")</f>
        <v/>
      </c>
      <c r="Z63" s="70" t="n"/>
      <c r="AC63">
        <f>IF($C63="","",IF(COUNTIF('Códigos Santander (ref)'!$A$2:$A$79,$C63)&gt;0,"SANTANDER",IF(COUNTIF('Códigos Itaú (ref)'!$A$2:$A$44,$C63)&gt;0,"ITAU",IF(AND(TRIM(UPPER($I63))="CONTRATUAL",ISNUMBER(SEARCH("INDIVIDUAL",SUBSTITUTE(UPPER($D63)," ","")))),"PREMIUM FREE",""))))</f>
        <v/>
      </c>
    </row>
    <row r="64" ht="15" customHeight="1">
      <c r="A64" s="61" t="inlineStr">
        <is>
          <t>TELA</t>
        </is>
      </c>
      <c r="B64" s="62" t="n">
        <v>52935</v>
      </c>
      <c r="C64" s="62" t="inlineStr">
        <is>
          <t>1RSLN</t>
        </is>
      </c>
      <c r="D64" s="63" t="inlineStr">
        <is>
          <t>ITAU UNIBANCO SA</t>
        </is>
      </c>
      <c r="E64" s="62" t="n">
        <v>1010151789</v>
      </c>
      <c r="F64" s="62" t="inlineStr">
        <is>
          <t>1RSLN019627025</t>
        </is>
      </c>
      <c r="G64" s="64" t="n">
        <v>930</v>
      </c>
      <c r="H64" s="64" t="n">
        <v>637.2</v>
      </c>
      <c r="I64" s="80" t="inlineStr">
        <is>
          <t>CONTRATUAL</t>
        </is>
      </c>
      <c r="J64" s="62" t="n">
        <v>5187127705</v>
      </c>
      <c r="K64" s="62" t="inlineStr">
        <is>
          <t>LUCINDA  MERCEDES CORDEIRO DE VASCONCELOS OLIVEIRA</t>
        </is>
      </c>
      <c r="L64" s="62" t="inlineStr">
        <is>
          <t>SÃO GONÇALO</t>
        </is>
      </c>
      <c r="M64" s="62" t="inlineStr">
        <is>
          <t>RJ</t>
        </is>
      </c>
      <c r="N64" s="65" t="inlineStr">
        <is>
          <t>SERGIANA</t>
        </is>
      </c>
      <c r="O64" s="63" t="inlineStr">
        <is>
          <t>JA POSSUI</t>
        </is>
      </c>
      <c r="P64" s="66" t="n"/>
      <c r="Q64" s="67" t="n"/>
      <c r="R64" s="65" t="inlineStr">
        <is>
          <t>AUTORIZADO PAGAMENTO</t>
        </is>
      </c>
      <c r="S64" s="61" t="n">
        <v>8202611131</v>
      </c>
      <c r="T64" s="63" t="inlineStr">
        <is>
          <t>5 DIAS ÚTEIS</t>
        </is>
      </c>
      <c r="U64" s="73" t="n">
        <v>46035</v>
      </c>
      <c r="V64" s="73" t="n">
        <v>46036</v>
      </c>
      <c r="W64" s="73" t="n">
        <v>46043</v>
      </c>
      <c r="X64" s="73" t="n">
        <v>46043</v>
      </c>
      <c r="Y64" s="62">
        <f>IF(AND(X64&lt;&gt;"",W64&lt;&gt;""),IF(X64&lt;=W64,"SIM","NÃO"),"")</f>
        <v/>
      </c>
      <c r="Z64" s="70" t="n"/>
      <c r="AC64">
        <f>IF($C64="","",IF(COUNTIF('Códigos Santander (ref)'!$A$2:$A$79,$C64)&gt;0,"SANTANDER",IF(COUNTIF('Códigos Itaú (ref)'!$A$2:$A$44,$C64)&gt;0,"ITAU",IF(AND(TRIM(UPPER($I64))="CONTRATUAL",ISNUMBER(SEARCH("INDIVIDUAL",SUBSTITUTE(UPPER($D64)," ","")))),"PREMIUM FREE",""))))</f>
        <v/>
      </c>
    </row>
    <row r="65" ht="15" customHeight="1">
      <c r="A65" s="61" t="inlineStr">
        <is>
          <t>TELA</t>
        </is>
      </c>
      <c r="B65" s="62" t="n">
        <v>52989</v>
      </c>
      <c r="C65" s="62" t="inlineStr">
        <is>
          <t>1RSLN</t>
        </is>
      </c>
      <c r="D65" s="63" t="inlineStr">
        <is>
          <t>ITAU UNIBANCO SA</t>
        </is>
      </c>
      <c r="E65" s="62" t="n">
        <v>1010151789</v>
      </c>
      <c r="F65" s="62" t="inlineStr">
        <is>
          <t>1RSLN019627025</t>
        </is>
      </c>
      <c r="G65" s="64" t="n">
        <v>900</v>
      </c>
      <c r="H65" s="64" t="n">
        <v>531</v>
      </c>
      <c r="I65" s="80" t="inlineStr">
        <is>
          <t>CONTRATUAL</t>
        </is>
      </c>
      <c r="J65" s="62" t="n">
        <v>5950466730</v>
      </c>
      <c r="K65" s="62" t="inlineStr">
        <is>
          <t>ZULMA FLORES BLANCO QUEIROZ</t>
        </is>
      </c>
      <c r="L65" s="62" t="inlineStr">
        <is>
          <t>SÃO GONÇALO</t>
        </is>
      </c>
      <c r="M65" s="62" t="inlineStr">
        <is>
          <t>RJ</t>
        </is>
      </c>
      <c r="N65" s="65" t="inlineStr">
        <is>
          <t>SERGIANA</t>
        </is>
      </c>
      <c r="O65" s="63" t="inlineStr">
        <is>
          <t>JA POSSUI</t>
        </is>
      </c>
      <c r="P65" s="66" t="n"/>
      <c r="Q65" s="67" t="n"/>
      <c r="R65" s="65" t="inlineStr">
        <is>
          <t>AUTORIZADO PAGAMENTO</t>
        </is>
      </c>
      <c r="S65" s="61" t="n">
        <v>8202611132</v>
      </c>
      <c r="T65" s="63" t="inlineStr">
        <is>
          <t>5 DIAS ÚTEIS</t>
        </is>
      </c>
      <c r="U65" s="73" t="n">
        <v>46035</v>
      </c>
      <c r="V65" s="73" t="n">
        <v>46036</v>
      </c>
      <c r="W65" s="73" t="n">
        <v>46043</v>
      </c>
      <c r="X65" s="73" t="n">
        <v>46043</v>
      </c>
      <c r="Y65" s="62">
        <f>IF(AND(X65&lt;&gt;"",W65&lt;&gt;""),IF(X65&lt;=W65,"SIM","NÃO"),"")</f>
        <v/>
      </c>
      <c r="Z65" s="70" t="n"/>
      <c r="AC65">
        <f>IF($C65="","",IF(COUNTIF('Códigos Santander (ref)'!$A$2:$A$79,$C65)&gt;0,"SANTANDER",IF(COUNTIF('Códigos Itaú (ref)'!$A$2:$A$44,$C65)&gt;0,"ITAU",IF(AND(TRIM(UPPER($I65))="CONTRATUAL",ISNUMBER(SEARCH("INDIVIDUAL",SUBSTITUTE(UPPER($D65)," ","")))),"PREMIUM FREE",""))))</f>
        <v/>
      </c>
    </row>
    <row r="66" ht="15" customHeight="1">
      <c r="A66" s="61" t="inlineStr">
        <is>
          <t>TELA</t>
        </is>
      </c>
      <c r="B66" s="62" t="n">
        <v>52990</v>
      </c>
      <c r="C66" s="62" t="inlineStr">
        <is>
          <t>1RUH3</t>
        </is>
      </c>
      <c r="D66" s="63" t="inlineStr">
        <is>
          <t>BANCO SANTANDER BRASIL SA</t>
        </is>
      </c>
      <c r="E66" s="62" t="n">
        <v>1498442714</v>
      </c>
      <c r="F66" s="62" t="inlineStr">
        <is>
          <t>1RUH3030007038</t>
        </is>
      </c>
      <c r="G66" s="64" t="n">
        <v>260</v>
      </c>
      <c r="H66" s="64" t="n">
        <v>212.19</v>
      </c>
      <c r="I66" s="80" t="inlineStr">
        <is>
          <t>CONTRATUAL</t>
        </is>
      </c>
      <c r="J66" s="62" t="n">
        <v>229031781</v>
      </c>
      <c r="K66" s="62" t="inlineStr">
        <is>
          <t>LEONARDO LIMA BITTENCOURT COSTA</t>
        </is>
      </c>
      <c r="L66" s="62" t="inlineStr">
        <is>
          <t>SÃO GONÇALO</t>
        </is>
      </c>
      <c r="M66" s="62" t="inlineStr">
        <is>
          <t>RJ</t>
        </is>
      </c>
      <c r="N66" s="65" t="inlineStr">
        <is>
          <t>SERGIANA</t>
        </is>
      </c>
      <c r="O66" s="63" t="inlineStr">
        <is>
          <t>JA POSSUI</t>
        </is>
      </c>
      <c r="P66" s="66" t="n"/>
      <c r="Q66" s="67" t="n"/>
      <c r="R66" s="65" t="inlineStr">
        <is>
          <t>AUTORIZADO PAGAMENTO</t>
        </is>
      </c>
      <c r="S66" s="61" t="n">
        <v>8202611133</v>
      </c>
      <c r="T66" s="63" t="inlineStr">
        <is>
          <t>5 DIAS ÚTEIS</t>
        </is>
      </c>
      <c r="U66" s="73" t="n">
        <v>46035</v>
      </c>
      <c r="V66" s="73" t="n">
        <v>46036</v>
      </c>
      <c r="W66" s="73" t="n">
        <v>46043</v>
      </c>
      <c r="X66" s="73" t="n">
        <v>46043</v>
      </c>
      <c r="Y66" s="62">
        <f>IF(AND(X66&lt;&gt;"",W66&lt;&gt;""),IF(X66&lt;=W66,"SIM","NÃO"),"")</f>
        <v/>
      </c>
      <c r="Z66" s="70" t="n"/>
      <c r="AC66">
        <f>IF($C66="","",IF(COUNTIF('Códigos Santander (ref)'!$A$2:$A$79,$C66)&gt;0,"SANTANDER",IF(COUNTIF('Códigos Itaú (ref)'!$A$2:$A$44,$C66)&gt;0,"ITAU",IF(AND(TRIM(UPPER($I66))="CONTRATUAL",ISNUMBER(SEARCH("INDIVIDUAL",SUBSTITUTE(UPPER($D66)," ","")))),"PREMIUM FREE",""))))</f>
        <v/>
      </c>
    </row>
    <row r="67" ht="15" customHeight="1">
      <c r="A67" s="61" t="inlineStr">
        <is>
          <t>TELA</t>
        </is>
      </c>
      <c r="B67" s="62" t="n">
        <v>52891</v>
      </c>
      <c r="C67" s="62" t="inlineStr">
        <is>
          <t>0KGE5</t>
        </is>
      </c>
      <c r="D67" s="63" t="inlineStr">
        <is>
          <t>BANCO SANTANDER BRASIL SA</t>
        </is>
      </c>
      <c r="E67" s="62" t="n">
        <v>7898151763</v>
      </c>
      <c r="F67" s="62" t="inlineStr">
        <is>
          <t>0KGE5028783000</t>
        </is>
      </c>
      <c r="G67" s="64" t="n">
        <v>280</v>
      </c>
      <c r="H67" s="64" t="n">
        <v>212.19</v>
      </c>
      <c r="I67" s="80" t="inlineStr">
        <is>
          <t>CONTRATUAL</t>
        </is>
      </c>
      <c r="J67" s="62" t="n">
        <v>229031781</v>
      </c>
      <c r="K67" s="62" t="inlineStr">
        <is>
          <t>LEONARDO LIMA BITTENCOURT COSTA</t>
        </is>
      </c>
      <c r="L67" s="62" t="inlineStr">
        <is>
          <t>SÃO GONÇALO</t>
        </is>
      </c>
      <c r="M67" s="62" t="inlineStr">
        <is>
          <t>RJ</t>
        </is>
      </c>
      <c r="N67" s="65" t="inlineStr">
        <is>
          <t>SERGIANA</t>
        </is>
      </c>
      <c r="O67" s="63" t="inlineStr">
        <is>
          <t>JA POSSUI</t>
        </is>
      </c>
      <c r="P67" s="66" t="n"/>
      <c r="Q67" s="67" t="n"/>
      <c r="R67" s="65" t="inlineStr">
        <is>
          <t>AUTORIZADO PAGAMENTO</t>
        </is>
      </c>
      <c r="S67" s="61" t="n">
        <v>8202611134</v>
      </c>
      <c r="T67" s="63" t="inlineStr">
        <is>
          <t>5 DIAS ÚTEIS</t>
        </is>
      </c>
      <c r="U67" s="73" t="n">
        <v>46035</v>
      </c>
      <c r="V67" s="73" t="n">
        <v>46036</v>
      </c>
      <c r="W67" s="73" t="n">
        <v>46043</v>
      </c>
      <c r="X67" s="73" t="n">
        <v>46043</v>
      </c>
      <c r="Y67" s="62">
        <f>IF(AND(X67&lt;&gt;"",W67&lt;&gt;""),IF(X67&lt;=W67,"SIM","NÃO"),"")</f>
        <v/>
      </c>
      <c r="Z67" s="70" t="n"/>
      <c r="AC67">
        <f>IF($C67="","",IF(COUNTIF('Códigos Santander (ref)'!$A$2:$A$79,$C67)&gt;0,"SANTANDER",IF(COUNTIF('Códigos Itaú (ref)'!$A$2:$A$44,$C67)&gt;0,"ITAU",IF(AND(TRIM(UPPER($I67))="CONTRATUAL",ISNUMBER(SEARCH("INDIVIDUAL",SUBSTITUTE(UPPER($D67)," ","")))),"PREMIUM FREE",""))))</f>
        <v/>
      </c>
    </row>
    <row r="68" ht="15" customHeight="1">
      <c r="A68" s="61" t="inlineStr">
        <is>
          <t>TELA</t>
        </is>
      </c>
      <c r="B68" s="62" t="n">
        <v>52937</v>
      </c>
      <c r="C68" s="62" t="inlineStr">
        <is>
          <t>1RUH3</t>
        </is>
      </c>
      <c r="D68" s="63" t="inlineStr">
        <is>
          <t>BANCO SANTANDER BRASIL SA</t>
        </is>
      </c>
      <c r="E68" s="62" t="n">
        <v>31801933871</v>
      </c>
      <c r="F68" s="62" t="inlineStr">
        <is>
          <t>1RUH3027211029</t>
        </is>
      </c>
      <c r="G68" s="64" t="n">
        <v>636</v>
      </c>
      <c r="H68" s="64" t="n">
        <v>636</v>
      </c>
      <c r="I68" s="65" t="inlineStr">
        <is>
          <t>CONTRATUAL</t>
        </is>
      </c>
      <c r="J68" s="71" t="n">
        <v>5573342000114</v>
      </c>
      <c r="K68" s="63" t="inlineStr">
        <is>
          <t>VICENTE ESPERIDIAO ODONTOLOGIA AVANCADA LTDA</t>
        </is>
      </c>
      <c r="L68" s="63" t="inlineStr">
        <is>
          <t>SÃO PAULO</t>
        </is>
      </c>
      <c r="M68" s="63" t="inlineStr">
        <is>
          <t>SP</t>
        </is>
      </c>
      <c r="N68" s="65" t="inlineStr">
        <is>
          <t>SERGIANA</t>
        </is>
      </c>
      <c r="O68" s="63" t="inlineStr">
        <is>
          <t>JA POSSUI</t>
        </is>
      </c>
      <c r="P68" s="66" t="n"/>
      <c r="Q68" s="67" t="n"/>
      <c r="R68" s="65" t="inlineStr">
        <is>
          <t>AUTORIZADO PAGAMENTO</t>
        </is>
      </c>
      <c r="S68" s="61" t="n">
        <v>8202611211</v>
      </c>
      <c r="T68" s="63" t="inlineStr">
        <is>
          <t>5 DIAS ÚTEIS</t>
        </is>
      </c>
      <c r="U68" s="69" t="n">
        <v>46036</v>
      </c>
      <c r="V68" s="73" t="n">
        <v>46037</v>
      </c>
      <c r="W68" s="73" t="n">
        <v>46044</v>
      </c>
      <c r="X68" s="73" t="n">
        <v>46043</v>
      </c>
      <c r="Y68" s="62">
        <f>IF(AND(X68&lt;&gt;"",W68&lt;&gt;""),IF(X68&lt;=W68,"SIM","NÃO"),"")</f>
        <v/>
      </c>
      <c r="Z68" s="70" t="n"/>
      <c r="AC68">
        <f>IF($C68="","",IF(COUNTIF('Códigos Santander (ref)'!$A$2:$A$79,$C68)&gt;0,"SANTANDER",IF(COUNTIF('Códigos Itaú (ref)'!$A$2:$A$44,$C68)&gt;0,"ITAU",IF(AND(TRIM(UPPER($I68))="CONTRATUAL",ISNUMBER(SEARCH("INDIVIDUAL",SUBSTITUTE(UPPER($D68)," ","")))),"PREMIUM FREE",""))))</f>
        <v/>
      </c>
    </row>
    <row r="69" ht="15" customHeight="1">
      <c r="A69" s="61" t="inlineStr">
        <is>
          <t>TELA</t>
        </is>
      </c>
      <c r="B69" s="62" t="n">
        <v>52936</v>
      </c>
      <c r="C69" s="62" t="inlineStr">
        <is>
          <t>1RUH3</t>
        </is>
      </c>
      <c r="D69" s="63" t="inlineStr">
        <is>
          <t>BANCO SANTANDER BRASIL SA</t>
        </is>
      </c>
      <c r="E69" s="62" t="n">
        <v>18968051836</v>
      </c>
      <c r="F69" s="62" t="inlineStr">
        <is>
          <t>1RUH3028125029</t>
        </is>
      </c>
      <c r="G69" s="64" t="n">
        <v>250</v>
      </c>
      <c r="H69" s="64" t="n">
        <v>242.85</v>
      </c>
      <c r="I69" s="65" t="inlineStr">
        <is>
          <t>CONTRATUAL</t>
        </is>
      </c>
      <c r="J69" s="62" t="n">
        <v>15739539897</v>
      </c>
      <c r="K69" s="62" t="inlineStr">
        <is>
          <t>MARCIA REGINA DE OLIVEIRA FARINA</t>
        </is>
      </c>
      <c r="L69" s="63" t="inlineStr">
        <is>
          <t>SÃO PAULO</t>
        </is>
      </c>
      <c r="M69" s="63" t="inlineStr">
        <is>
          <t>SP</t>
        </is>
      </c>
      <c r="N69" s="65" t="inlineStr">
        <is>
          <t>SERGIANA</t>
        </is>
      </c>
      <c r="O69" s="63" t="inlineStr">
        <is>
          <t>JA POSSUI</t>
        </is>
      </c>
      <c r="P69" s="66" t="n"/>
      <c r="Q69" s="67" t="n"/>
      <c r="R69" s="65" t="inlineStr">
        <is>
          <t>AUTORIZADO PAGAMENTO</t>
        </is>
      </c>
      <c r="S69" s="61" t="n">
        <v>8202611214</v>
      </c>
      <c r="T69" s="63" t="inlineStr">
        <is>
          <t>5 DIAS ÚTEIS</t>
        </is>
      </c>
      <c r="U69" s="69" t="n">
        <v>46036</v>
      </c>
      <c r="V69" s="73" t="n">
        <v>46037</v>
      </c>
      <c r="W69" s="73" t="n">
        <v>46044</v>
      </c>
      <c r="X69" s="73" t="n">
        <v>46043</v>
      </c>
      <c r="Y69" s="62">
        <f>IF(AND(X69&lt;&gt;"",W69&lt;&gt;""),IF(X69&lt;=W69,"SIM","NÃO"),"")</f>
        <v/>
      </c>
      <c r="Z69" s="70" t="n"/>
      <c r="AC69">
        <f>IF($C69="","",IF(COUNTIF('Códigos Santander (ref)'!$A$2:$A$79,$C69)&gt;0,"SANTANDER",IF(COUNTIF('Códigos Itaú (ref)'!$A$2:$A$44,$C69)&gt;0,"ITAU",IF(AND(TRIM(UPPER($I69))="CONTRATUAL",ISNUMBER(SEARCH("INDIVIDUAL",SUBSTITUTE(UPPER($D69)," ","")))),"PREMIUM FREE",""))))</f>
        <v/>
      </c>
    </row>
    <row r="70" ht="15" customHeight="1">
      <c r="A70" s="61" t="inlineStr">
        <is>
          <t>TELA</t>
        </is>
      </c>
      <c r="B70" s="62" t="n">
        <v>52892</v>
      </c>
      <c r="C70" s="62" t="inlineStr">
        <is>
          <t>0KGE5</t>
        </is>
      </c>
      <c r="D70" s="63" t="inlineStr">
        <is>
          <t>BANCO SANTANDER BRASIL SA</t>
        </is>
      </c>
      <c r="E70" s="62" t="n">
        <v>7898151763</v>
      </c>
      <c r="F70" s="62" t="inlineStr">
        <is>
          <t>0KGE5028783026</t>
        </is>
      </c>
      <c r="G70" s="64" t="n">
        <v>260</v>
      </c>
      <c r="H70" s="64" t="n">
        <v>212.19</v>
      </c>
      <c r="I70" s="65" t="inlineStr">
        <is>
          <t>CONTRATUAL</t>
        </is>
      </c>
      <c r="J70" s="62" t="n">
        <v>229031781</v>
      </c>
      <c r="K70" s="63" t="inlineStr">
        <is>
          <t>LEONARDO LIMA BITTENCOURT COSTA</t>
        </is>
      </c>
      <c r="L70" s="63" t="inlineStr">
        <is>
          <t>SÃO GONÇALO</t>
        </is>
      </c>
      <c r="M70" s="63" t="inlineStr">
        <is>
          <t>RJ</t>
        </is>
      </c>
      <c r="N70" s="65" t="inlineStr">
        <is>
          <t>SERGIANA</t>
        </is>
      </c>
      <c r="O70" s="63" t="inlineStr">
        <is>
          <t>JA POSSUI</t>
        </is>
      </c>
      <c r="P70" s="66" t="n"/>
      <c r="Q70" s="67" t="n"/>
      <c r="R70" s="65" t="inlineStr">
        <is>
          <t>AUTORIZADO PAGAMENTO</t>
        </is>
      </c>
      <c r="S70" s="61" t="n">
        <v>8202611223</v>
      </c>
      <c r="T70" s="63" t="inlineStr">
        <is>
          <t>5 DIAS ÚTEIS</t>
        </is>
      </c>
      <c r="U70" s="69" t="n">
        <v>46036</v>
      </c>
      <c r="V70" s="73" t="n">
        <v>46037</v>
      </c>
      <c r="W70" s="73" t="n">
        <v>46044</v>
      </c>
      <c r="X70" s="73" t="n">
        <v>46043</v>
      </c>
      <c r="Y70" s="62">
        <f>IF(AND(X70&lt;&gt;"",W70&lt;&gt;""),IF(X70&lt;=W70,"SIM","NÃO"),"")</f>
        <v/>
      </c>
      <c r="Z70" s="70" t="n"/>
      <c r="AC70">
        <f>IF($C70="","",IF(COUNTIF('Códigos Santander (ref)'!$A$2:$A$79,$C70)&gt;0,"SANTANDER",IF(COUNTIF('Códigos Itaú (ref)'!$A$2:$A$44,$C70)&gt;0,"ITAU",IF(AND(TRIM(UPPER($I70))="CONTRATUAL",ISNUMBER(SEARCH("INDIVIDUAL",SUBSTITUTE(UPPER($D70)," ","")))),"PREMIUM FREE",""))))</f>
        <v/>
      </c>
    </row>
    <row r="71" ht="15" customHeight="1">
      <c r="A71" s="61" t="inlineStr">
        <is>
          <t>SAC</t>
        </is>
      </c>
      <c r="B71" s="62" t="n">
        <v>52450</v>
      </c>
      <c r="C71" s="62" t="inlineStr">
        <is>
          <t>0P4KE</t>
        </is>
      </c>
      <c r="D71" s="62" t="inlineStr">
        <is>
          <t>FUNDO ASSIST SAUDE SERVIDOR</t>
        </is>
      </c>
      <c r="E71" s="62" t="n">
        <v>10543154777</v>
      </c>
      <c r="F71" s="62" t="inlineStr">
        <is>
          <t>0P4KE000324000</t>
        </is>
      </c>
      <c r="G71" s="64" t="n">
        <v>350</v>
      </c>
      <c r="H71" s="64" t="n">
        <v>350</v>
      </c>
      <c r="I71" s="65" t="inlineStr">
        <is>
          <t>COBRANÇA INDEVIDA</t>
        </is>
      </c>
      <c r="J71" s="71" t="n">
        <v>39936876000180</v>
      </c>
      <c r="K71" s="62" t="inlineStr">
        <is>
          <t>A2 FACILE CLINICAS ODONTOLOGICAS LTDA</t>
        </is>
      </c>
      <c r="L71" s="62" t="inlineStr">
        <is>
          <t>RIO DE JANEIRO</t>
        </is>
      </c>
      <c r="M71" s="63" t="inlineStr">
        <is>
          <t>RJ</t>
        </is>
      </c>
      <c r="N71" s="65" t="inlineStr">
        <is>
          <t>SERGIANA</t>
        </is>
      </c>
      <c r="O71" s="63" t="n">
        <v>523285</v>
      </c>
      <c r="P71" s="73" t="n">
        <v>46038</v>
      </c>
      <c r="Q71" s="74" t="n">
        <v>46041</v>
      </c>
      <c r="R71" s="65" t="inlineStr">
        <is>
          <t>AUTORIZADO PAGAMENTO</t>
        </is>
      </c>
      <c r="S71" s="61" t="n">
        <v>8202611353</v>
      </c>
      <c r="T71" s="63" t="inlineStr">
        <is>
          <t>30 DIAS CORRIDOS</t>
        </is>
      </c>
      <c r="U71" s="69" t="n">
        <v>46036</v>
      </c>
      <c r="V71" s="73" t="n">
        <v>46042</v>
      </c>
      <c r="W71" s="73" t="n">
        <v>46073</v>
      </c>
      <c r="X71" s="73" t="n">
        <v>46048</v>
      </c>
      <c r="Y71" s="62">
        <f>IF(AND(X71&lt;&gt;"",W71&lt;&gt;""),IF(X71&lt;=W71,"SIM","NÃO"),"")</f>
        <v/>
      </c>
      <c r="Z71" s="70" t="n"/>
      <c r="AC71">
        <f>IF($C71="","",IF(COUNTIF('Códigos Santander (ref)'!$A$2:$A$79,$C71)&gt;0,"SANTANDER",IF(COUNTIF('Códigos Itaú (ref)'!$A$2:$A$44,$C71)&gt;0,"ITAU",IF(AND(TRIM(UPPER($I71))="CONTRATUAL",ISNUMBER(SEARCH("INDIVIDUAL",SUBSTITUTE(UPPER($D71)," ","")))),"PREMIUM FREE",""))))</f>
        <v/>
      </c>
    </row>
    <row r="72" ht="15" customHeight="1">
      <c r="A72" s="61" t="inlineStr">
        <is>
          <t>TELA</t>
        </is>
      </c>
      <c r="B72" s="62" t="n">
        <v>51033</v>
      </c>
      <c r="C72" s="62" t="inlineStr">
        <is>
          <t>1RSLN</t>
        </is>
      </c>
      <c r="D72" s="63" t="inlineStr">
        <is>
          <t>ITAU UNIBANCO SA</t>
        </is>
      </c>
      <c r="E72" s="62" t="n">
        <v>23087866806</v>
      </c>
      <c r="F72" s="62" t="inlineStr">
        <is>
          <t>1RSLN016000013</t>
        </is>
      </c>
      <c r="G72" s="64" t="n">
        <v>2950</v>
      </c>
      <c r="H72" s="64" t="n">
        <v>2102.4</v>
      </c>
      <c r="I72" s="65" t="inlineStr">
        <is>
          <t>CONTRATUAL</t>
        </is>
      </c>
      <c r="J72" s="62" t="n">
        <v>33642600875</v>
      </c>
      <c r="K72" s="62" t="inlineStr">
        <is>
          <t>LUANA RODRIGUES DE SA DA SILVEIRA</t>
        </is>
      </c>
      <c r="L72" s="62" t="inlineStr">
        <is>
          <t>SÃO JOSE DO RIO PRETO</t>
        </is>
      </c>
      <c r="M72" s="63" t="inlineStr">
        <is>
          <t>SP</t>
        </is>
      </c>
      <c r="N72" s="65" t="inlineStr">
        <is>
          <t>SERGIANA</t>
        </is>
      </c>
      <c r="O72" s="63" t="inlineStr">
        <is>
          <t>JA POSSUI</t>
        </is>
      </c>
      <c r="P72" s="66" t="n"/>
      <c r="Q72" s="67" t="n"/>
      <c r="R72" s="65" t="inlineStr">
        <is>
          <t>AUTORIZADO PAGAMENTO</t>
        </is>
      </c>
      <c r="S72" s="61" t="n">
        <v>8202611224</v>
      </c>
      <c r="T72" s="63" t="inlineStr">
        <is>
          <t>5 DIAS ÚTEIS</t>
        </is>
      </c>
      <c r="U72" s="69" t="n">
        <v>46036</v>
      </c>
      <c r="V72" s="73" t="n">
        <v>46037</v>
      </c>
      <c r="W72" s="73" t="n">
        <v>46044</v>
      </c>
      <c r="X72" s="73" t="n">
        <v>46043</v>
      </c>
      <c r="Y72" s="62">
        <f>IF(AND(X72&lt;&gt;"",W72&lt;&gt;""),IF(X72&lt;=W72,"SIM","NÃO"),"")</f>
        <v/>
      </c>
      <c r="Z72" s="70" t="n"/>
      <c r="AC72">
        <f>IF($C72="","",IF(COUNTIF('Códigos Santander (ref)'!$A$2:$A$79,$C72)&gt;0,"SANTANDER",IF(COUNTIF('Códigos Itaú (ref)'!$A$2:$A$44,$C72)&gt;0,"ITAU",IF(AND(TRIM(UPPER($I72))="CONTRATUAL",ISNUMBER(SEARCH("INDIVIDUAL",SUBSTITUTE(UPPER($D72)," ","")))),"PREMIUM FREE",""))))</f>
        <v/>
      </c>
    </row>
    <row r="73" ht="15" customHeight="1">
      <c r="A73" s="61" t="inlineStr">
        <is>
          <t>SAC</t>
        </is>
      </c>
      <c r="B73" s="62" t="n">
        <v>52471</v>
      </c>
      <c r="C73" s="62" t="inlineStr">
        <is>
          <t>0700C</t>
        </is>
      </c>
      <c r="D73" s="62" t="inlineStr">
        <is>
          <t>INDIVIDUAL</t>
        </is>
      </c>
      <c r="E73" s="62" t="n">
        <v>43123180425</v>
      </c>
      <c r="F73" s="62" t="inlineStr">
        <is>
          <t>0700C221210000</t>
        </is>
      </c>
      <c r="G73" s="64" t="n">
        <v>950</v>
      </c>
      <c r="H73" s="64" t="n">
        <v>950</v>
      </c>
      <c r="I73" s="65" t="inlineStr">
        <is>
          <t>COBRANÇA INDEVIDA</t>
        </is>
      </c>
      <c r="J73" s="62" t="n">
        <v>11080860711</v>
      </c>
      <c r="K73" s="62" t="inlineStr">
        <is>
          <t>LILIANE NUNES DINIZ</t>
        </is>
      </c>
      <c r="L73" s="62" t="inlineStr">
        <is>
          <t>RIO DE JANEIRO</t>
        </is>
      </c>
      <c r="M73" s="63" t="inlineStr">
        <is>
          <t>RJ</t>
        </is>
      </c>
      <c r="N73" s="65" t="inlineStr">
        <is>
          <t>SERGIANA</t>
        </is>
      </c>
      <c r="O73" s="62" t="n">
        <v>522769</v>
      </c>
      <c r="P73" s="73" t="n">
        <v>46037</v>
      </c>
      <c r="Q73" s="74" t="n">
        <v>46037</v>
      </c>
      <c r="R73" s="65" t="inlineStr">
        <is>
          <t>AUTORIZADO PAGAMENTO</t>
        </is>
      </c>
      <c r="S73" s="61" t="n">
        <v>8202611225</v>
      </c>
      <c r="T73" s="63" t="inlineStr">
        <is>
          <t>30 DIAS CORRIDOS</t>
        </is>
      </c>
      <c r="U73" s="69" t="n">
        <v>46036</v>
      </c>
      <c r="V73" s="73" t="n">
        <v>46037</v>
      </c>
      <c r="W73" s="73" t="n">
        <v>46068</v>
      </c>
      <c r="X73" s="73" t="n">
        <v>46043</v>
      </c>
      <c r="Y73" s="62">
        <f>IF(AND(X73&lt;&gt;"",W73&lt;&gt;""),IF(X73&lt;=W73,"SIM","NÃO"),"")</f>
        <v/>
      </c>
      <c r="Z73" s="70" t="n"/>
      <c r="AC73">
        <f>IF($C73="","",IF(COUNTIF('Códigos Santander (ref)'!$A$2:$A$79,$C73)&gt;0,"SANTANDER",IF(COUNTIF('Códigos Itaú (ref)'!$A$2:$A$44,$C73)&gt;0,"ITAU",IF(AND(TRIM(UPPER($I73))="CONTRATUAL",ISNUMBER(SEARCH("INDIVIDUAL",SUBSTITUTE(UPPER($D73)," ","")))),"PREMIUM FREE",""))))</f>
        <v/>
      </c>
    </row>
    <row r="74" ht="15" customHeight="1">
      <c r="A74" s="61" t="inlineStr">
        <is>
          <t>TELA</t>
        </is>
      </c>
      <c r="B74" s="62" t="n">
        <v>52942</v>
      </c>
      <c r="C74" s="62" t="inlineStr">
        <is>
          <t>1RUH3</t>
        </is>
      </c>
      <c r="D74" s="63" t="inlineStr">
        <is>
          <t>BANCO SANTANDER BRASIL SA</t>
        </is>
      </c>
      <c r="E74" s="62" t="n">
        <v>5748915529</v>
      </c>
      <c r="F74" s="62" t="inlineStr">
        <is>
          <t>1RUH3014267012</t>
        </is>
      </c>
      <c r="G74" s="64" t="n">
        <v>30</v>
      </c>
      <c r="H74" s="64" t="n">
        <v>17.34</v>
      </c>
      <c r="I74" s="65" t="inlineStr">
        <is>
          <t>CONTRATUAL</t>
        </is>
      </c>
      <c r="J74" s="71" t="n">
        <v>9028521000121</v>
      </c>
      <c r="K74" s="62" t="inlineStr">
        <is>
          <t>RADIUM UNIDADE DE SERVICOS DE IMAGENS DA FACE LTDA</t>
        </is>
      </c>
      <c r="L74" s="62" t="inlineStr">
        <is>
          <t>JUAZEIRO</t>
        </is>
      </c>
      <c r="M74" s="62" t="inlineStr">
        <is>
          <t>BA</t>
        </is>
      </c>
      <c r="N74" s="65" t="inlineStr">
        <is>
          <t>SERGIANA</t>
        </is>
      </c>
      <c r="O74" s="63" t="inlineStr">
        <is>
          <t>JA POSSUI</t>
        </is>
      </c>
      <c r="P74" s="66" t="n"/>
      <c r="Q74" s="67" t="n"/>
      <c r="R74" s="65" t="inlineStr">
        <is>
          <t>AUTORIZADO PAGAMENTO</t>
        </is>
      </c>
      <c r="S74" s="61" t="n">
        <v>8202611226</v>
      </c>
      <c r="T74" s="63" t="inlineStr">
        <is>
          <t>5 DIAS ÚTEIS</t>
        </is>
      </c>
      <c r="U74" s="73" t="n">
        <v>46037</v>
      </c>
      <c r="V74" s="73" t="n">
        <v>46037</v>
      </c>
      <c r="W74" s="73" t="n">
        <v>46044</v>
      </c>
      <c r="X74" s="73" t="n">
        <v>46043</v>
      </c>
      <c r="Y74" s="62">
        <f>IF(AND(X74&lt;&gt;"",W74&lt;&gt;""),IF(X74&lt;=W74,"SIM","NÃO"),"")</f>
        <v/>
      </c>
      <c r="Z74" s="70" t="n"/>
      <c r="AC74">
        <f>IF($C74="","",IF(COUNTIF('Códigos Santander (ref)'!$A$2:$A$79,$C74)&gt;0,"SANTANDER",IF(COUNTIF('Códigos Itaú (ref)'!$A$2:$A$44,$C74)&gt;0,"ITAU",IF(AND(TRIM(UPPER($I74))="CONTRATUAL",ISNUMBER(SEARCH("INDIVIDUAL",SUBSTITUTE(UPPER($D74)," ","")))),"PREMIUM FREE",""))))</f>
        <v/>
      </c>
    </row>
    <row r="75" ht="15" customHeight="1">
      <c r="A75" s="61" t="inlineStr">
        <is>
          <t>TELA</t>
        </is>
      </c>
      <c r="B75" s="62" t="n">
        <v>52934</v>
      </c>
      <c r="C75" s="62" t="inlineStr">
        <is>
          <t>1RUGZ</t>
        </is>
      </c>
      <c r="D75" s="62" t="inlineStr">
        <is>
          <t>SX TOOLS SOLUC SERV COMPARTILHADOS LTDA</t>
        </is>
      </c>
      <c r="E75" s="62" t="n">
        <v>28776802825</v>
      </c>
      <c r="F75" s="62" t="inlineStr">
        <is>
          <t>1RUGZ002658020</t>
        </is>
      </c>
      <c r="G75" s="64" t="n">
        <v>250</v>
      </c>
      <c r="H75" s="64" t="n">
        <v>212.19</v>
      </c>
      <c r="I75" s="65" t="inlineStr">
        <is>
          <t>CONTRATUAL</t>
        </is>
      </c>
      <c r="J75" s="62" t="n">
        <v>12974178871</v>
      </c>
      <c r="K75" s="62" t="inlineStr">
        <is>
          <t>MARCIA FERNANDES SARDINHA</t>
        </is>
      </c>
      <c r="L75" s="62" t="inlineStr">
        <is>
          <t>SÃO PAULO</t>
        </is>
      </c>
      <c r="M75" s="62" t="inlineStr">
        <is>
          <t>SP</t>
        </is>
      </c>
      <c r="N75" s="65" t="inlineStr">
        <is>
          <t>SERGIANA</t>
        </is>
      </c>
      <c r="O75" s="63" t="inlineStr">
        <is>
          <t>JA POSSUI</t>
        </is>
      </c>
      <c r="P75" s="66" t="n"/>
      <c r="Q75" s="67" t="n"/>
      <c r="R75" s="65" t="inlineStr">
        <is>
          <t>AUTORIZADO PAGAMENTO</t>
        </is>
      </c>
      <c r="S75" s="61" t="n">
        <v>8202611228</v>
      </c>
      <c r="T75" s="63" t="inlineStr">
        <is>
          <t>5 DIAS ÚTEIS</t>
        </is>
      </c>
      <c r="U75" s="69" t="n">
        <v>46037</v>
      </c>
      <c r="V75" s="73" t="n">
        <v>46037</v>
      </c>
      <c r="W75" s="73" t="n">
        <v>46044</v>
      </c>
      <c r="X75" s="73" t="n">
        <v>46043</v>
      </c>
      <c r="Y75" s="62">
        <f>IF(AND(X75&lt;&gt;"",W75&lt;&gt;""),IF(X75&lt;=W75,"SIM","NÃO"),"")</f>
        <v/>
      </c>
      <c r="Z75" s="70" t="n"/>
      <c r="AC75">
        <f>IF($C75="","",IF(COUNTIF('Códigos Santander (ref)'!$A$2:$A$79,$C75)&gt;0,"SANTANDER",IF(COUNTIF('Códigos Itaú (ref)'!$A$2:$A$44,$C75)&gt;0,"ITAU",IF(AND(TRIM(UPPER($I75))="CONTRATUAL",ISNUMBER(SEARCH("INDIVIDUAL",SUBSTITUTE(UPPER($D75)," ","")))),"PREMIUM FREE",""))))</f>
        <v/>
      </c>
    </row>
    <row r="76" ht="15" customHeight="1">
      <c r="A76" s="61" t="inlineStr">
        <is>
          <t>TELA</t>
        </is>
      </c>
      <c r="B76" s="62" t="n">
        <v>52940</v>
      </c>
      <c r="C76" s="62" t="inlineStr">
        <is>
          <t>1RUH3</t>
        </is>
      </c>
      <c r="D76" s="63" t="inlineStr">
        <is>
          <t>BANCO SANTANDER BRASIL SA</t>
        </is>
      </c>
      <c r="E76" s="62" t="n">
        <v>22024640850</v>
      </c>
      <c r="F76" s="62" t="inlineStr">
        <is>
          <t>1RUH3033793034</t>
        </is>
      </c>
      <c r="G76" s="64" t="n">
        <v>1399.39</v>
      </c>
      <c r="H76" s="64" t="n">
        <v>1399.39</v>
      </c>
      <c r="I76" s="65" t="inlineStr">
        <is>
          <t>CONTRATUAL</t>
        </is>
      </c>
      <c r="J76" s="71" t="n">
        <v>38260191000101</v>
      </c>
      <c r="K76" s="62" t="inlineStr">
        <is>
          <t>FREDERICO VICENTE CLINICA ODONTOLOGICA UNIPESSOAL LTDA</t>
        </is>
      </c>
      <c r="L76" s="63" t="inlineStr">
        <is>
          <t>SÃO PAULO</t>
        </is>
      </c>
      <c r="M76" s="63" t="inlineStr">
        <is>
          <t>SP</t>
        </is>
      </c>
      <c r="N76" s="65" t="inlineStr">
        <is>
          <t>SERGIANA</t>
        </is>
      </c>
      <c r="O76" s="63" t="inlineStr">
        <is>
          <t>JA POSSUI</t>
        </is>
      </c>
      <c r="P76" s="66" t="n"/>
      <c r="Q76" s="67" t="n"/>
      <c r="R76" s="65" t="inlineStr">
        <is>
          <t>AUTORIZADO PAGAMENTO</t>
        </is>
      </c>
      <c r="S76" s="61" t="n">
        <v>8202611229</v>
      </c>
      <c r="T76" s="63" t="inlineStr">
        <is>
          <t>5 DIAS ÚTEIS</t>
        </is>
      </c>
      <c r="U76" s="69" t="n">
        <v>46037</v>
      </c>
      <c r="V76" s="73" t="n">
        <v>46037</v>
      </c>
      <c r="W76" s="73" t="n">
        <v>46044</v>
      </c>
      <c r="X76" s="73" t="n">
        <v>46043</v>
      </c>
      <c r="Y76" s="62">
        <f>IF(AND(X76&lt;&gt;"",W76&lt;&gt;""),IF(X76&lt;=W76,"SIM","NÃO"),"")</f>
        <v/>
      </c>
      <c r="Z76" s="70" t="n"/>
      <c r="AC76">
        <f>IF($C76="","",IF(COUNTIF('Códigos Santander (ref)'!$A$2:$A$79,$C76)&gt;0,"SANTANDER",IF(COUNTIF('Códigos Itaú (ref)'!$A$2:$A$44,$C76)&gt;0,"ITAU",IF(AND(TRIM(UPPER($I76))="CONTRATUAL",ISNUMBER(SEARCH("INDIVIDUAL",SUBSTITUTE(UPPER($D76)," ","")))),"PREMIUM FREE",""))))</f>
        <v/>
      </c>
    </row>
    <row r="77" ht="29.25" customHeight="1">
      <c r="A77" s="61" t="inlineStr">
        <is>
          <t>TELA</t>
        </is>
      </c>
      <c r="B77" s="62" t="n">
        <v>52527</v>
      </c>
      <c r="C77" s="62" t="inlineStr">
        <is>
          <t>1RUH3</t>
        </is>
      </c>
      <c r="D77" s="63" t="inlineStr">
        <is>
          <t>BANCO SANTANDER BRASIL SA</t>
        </is>
      </c>
      <c r="E77" s="62" t="n">
        <v>33468161840</v>
      </c>
      <c r="F77" s="62" t="inlineStr">
        <is>
          <t>1RUH3031823009</t>
        </is>
      </c>
      <c r="G77" s="64" t="n">
        <v>385</v>
      </c>
      <c r="H77" s="64" t="n">
        <v>113.4</v>
      </c>
      <c r="I77" s="65" t="inlineStr">
        <is>
          <t>CONTRATUAL</t>
        </is>
      </c>
      <c r="J77" s="62" t="n">
        <v>21476763810</v>
      </c>
      <c r="K77" s="62" t="inlineStr">
        <is>
          <t>OSIAS FERREIRA DA SILVA JUNIOR</t>
        </is>
      </c>
      <c r="L77" s="63" t="inlineStr">
        <is>
          <t>SÃO PAULO</t>
        </is>
      </c>
      <c r="M77" s="63" t="inlineStr">
        <is>
          <t>SP</t>
        </is>
      </c>
      <c r="N77" s="65" t="inlineStr">
        <is>
          <t>SERGIANA</t>
        </is>
      </c>
      <c r="O77" s="62" t="n">
        <v>523103</v>
      </c>
      <c r="P77" s="73" t="n">
        <v>46037</v>
      </c>
      <c r="Q77" s="74" t="n">
        <v>46042</v>
      </c>
      <c r="R77" s="65" t="inlineStr">
        <is>
          <t>AUTORIZADO PAGAMENTO</t>
        </is>
      </c>
      <c r="S77" s="61" t="n">
        <v>8202611355</v>
      </c>
      <c r="T77" s="63" t="inlineStr">
        <is>
          <t>5 DIAS ÚTEIS</t>
        </is>
      </c>
      <c r="U77" s="69" t="n">
        <v>46037</v>
      </c>
      <c r="V77" s="73" t="n">
        <v>46042</v>
      </c>
      <c r="W77" s="73" t="n">
        <v>46049</v>
      </c>
      <c r="X77" s="73" t="n">
        <v>46048</v>
      </c>
      <c r="Y77" s="62">
        <f>IF(AND(X77&lt;&gt;"",W77&lt;&gt;""),IF(X77&lt;=W77,"SIM","NÃO"),"")</f>
        <v/>
      </c>
      <c r="Z77" s="70" t="inlineStr">
        <is>
          <t>Consta no astrein liberação 16/01/2026, erro do SAP</t>
        </is>
      </c>
      <c r="AC77">
        <f>IF($C77="","",IF(COUNTIF('Códigos Santander (ref)'!$A$2:$A$79,$C77)&gt;0,"SANTANDER",IF(COUNTIF('Códigos Itaú (ref)'!$A$2:$A$44,$C77)&gt;0,"ITAU",IF(AND(TRIM(UPPER($I77))="CONTRATUAL",ISNUMBER(SEARCH("INDIVIDUAL",SUBSTITUTE(UPPER($D77)," ","")))),"PREMIUM FREE",""))))</f>
        <v/>
      </c>
    </row>
    <row r="78" ht="29.25" customHeight="1">
      <c r="A78" s="84" t="inlineStr">
        <is>
          <t>TELA</t>
        </is>
      </c>
      <c r="B78" s="85" t="n">
        <v>52585</v>
      </c>
      <c r="C78" s="86" t="inlineStr">
        <is>
          <t>1RUH3</t>
        </is>
      </c>
      <c r="D78" s="86" t="inlineStr">
        <is>
          <t>BANCO SANTANDER BRASIL SA</t>
        </is>
      </c>
      <c r="E78" s="86" t="n">
        <v>33468161840</v>
      </c>
      <c r="F78" s="85" t="inlineStr">
        <is>
          <t>1RUH3031823017</t>
        </is>
      </c>
      <c r="G78" s="87" t="n">
        <v>385</v>
      </c>
      <c r="H78" s="87" t="n">
        <v>113.4</v>
      </c>
      <c r="I78" s="88" t="inlineStr">
        <is>
          <t>CONTRATUAL</t>
        </is>
      </c>
      <c r="J78" s="86" t="n">
        <v>21476763810</v>
      </c>
      <c r="K78" s="86" t="inlineStr">
        <is>
          <t>OSIAS FERREIRA DA SILVA JUNIOR</t>
        </is>
      </c>
      <c r="L78" s="86" t="inlineStr">
        <is>
          <t>SÃO PAULO</t>
        </is>
      </c>
      <c r="M78" s="86" t="inlineStr">
        <is>
          <t>SP</t>
        </is>
      </c>
      <c r="N78" s="88" t="inlineStr">
        <is>
          <t>SERGIANA</t>
        </is>
      </c>
      <c r="O78" s="63" t="n">
        <v>523103</v>
      </c>
      <c r="P78" s="69" t="n">
        <v>46037</v>
      </c>
      <c r="Q78" s="89" t="n">
        <v>46042</v>
      </c>
      <c r="R78" s="65" t="inlineStr">
        <is>
          <t>AUTORIZADO PAGAMENTO</t>
        </is>
      </c>
      <c r="S78" s="84" t="n">
        <v>8202611356</v>
      </c>
      <c r="T78" s="86" t="inlineStr">
        <is>
          <t>5 DIAS ÚTEIS</t>
        </is>
      </c>
      <c r="U78" s="90" t="n">
        <v>46037</v>
      </c>
      <c r="V78" s="91" t="n">
        <v>46042</v>
      </c>
      <c r="W78" s="73" t="n">
        <v>46049</v>
      </c>
      <c r="X78" s="91" t="n">
        <v>46048</v>
      </c>
      <c r="Y78" s="62">
        <f>IF(AND(X78&lt;&gt;"",W78&lt;&gt;""),IF(X78&lt;=W78,"SIM","NÃO"),"")</f>
        <v/>
      </c>
      <c r="Z78" s="92" t="inlineStr">
        <is>
          <t>Consta no astrein liberação 16/01/2026, erro do SAP</t>
        </is>
      </c>
      <c r="AC78">
        <f>IF($C78="","",IF(COUNTIF('Códigos Santander (ref)'!$A$2:$A$79,$C78)&gt;0,"SANTANDER",IF(COUNTIF('Códigos Itaú (ref)'!$A$2:$A$44,$C78)&gt;0,"ITAU",IF(AND(TRIM(UPPER($I78))="CONTRATUAL",ISNUMBER(SEARCH("INDIVIDUAL",SUBSTITUTE(UPPER($D78)," ","")))),"PREMIUM FREE",""))))</f>
        <v/>
      </c>
    </row>
    <row r="79" ht="29.25" customHeight="1">
      <c r="A79" s="84" t="inlineStr">
        <is>
          <t>EMAIL</t>
        </is>
      </c>
      <c r="B79" s="85" t="n">
        <v>42883</v>
      </c>
      <c r="C79" s="85" t="inlineStr">
        <is>
          <t>1RU08</t>
        </is>
      </c>
      <c r="D79" s="86" t="inlineStr">
        <is>
          <t>ITAU UNIBANCO SA</t>
        </is>
      </c>
      <c r="E79" s="85" t="n">
        <v>75843307700</v>
      </c>
      <c r="F79" s="85" t="inlineStr">
        <is>
          <t>1RU08000843008</t>
        </is>
      </c>
      <c r="G79" s="87" t="n">
        <v>16340</v>
      </c>
      <c r="H79" s="87" t="n">
        <v>3021.88</v>
      </c>
      <c r="I79" s="88" t="inlineStr">
        <is>
          <t>CONTRATUAL</t>
        </is>
      </c>
      <c r="J79" s="93" t="n">
        <v>17750168000117</v>
      </c>
      <c r="K79" s="85" t="inlineStr">
        <is>
          <t>ORAL DESIGN ODONTOLOGIA LTDA</t>
        </is>
      </c>
      <c r="L79" s="86" t="inlineStr">
        <is>
          <t>RIO DE JANEIRO</t>
        </is>
      </c>
      <c r="M79" s="86" t="inlineStr">
        <is>
          <t>RJ</t>
        </is>
      </c>
      <c r="N79" s="88" t="inlineStr">
        <is>
          <t>CIBELY</t>
        </is>
      </c>
      <c r="O79" s="86" t="n">
        <v>523121</v>
      </c>
      <c r="P79" s="91" t="n">
        <v>46037</v>
      </c>
      <c r="Q79" s="89" t="n">
        <v>46042</v>
      </c>
      <c r="R79" s="65" t="inlineStr">
        <is>
          <t>AUTORIZADO PAGAMENTO</t>
        </is>
      </c>
      <c r="S79" s="84" t="n">
        <v>8202611357</v>
      </c>
      <c r="T79" s="86" t="inlineStr">
        <is>
          <t>5 DIAS ÚTEIS</t>
        </is>
      </c>
      <c r="U79" s="90" t="n">
        <v>46037</v>
      </c>
      <c r="V79" s="91" t="n">
        <v>46042</v>
      </c>
      <c r="W79" s="73" t="n">
        <v>46049</v>
      </c>
      <c r="X79" s="91" t="n">
        <v>46048</v>
      </c>
      <c r="Y79" s="62">
        <f>IF(AND(X79&lt;&gt;"",W79&lt;&gt;""),IF(X79&lt;=W79,"SIM","NÃO"),"")</f>
        <v/>
      </c>
      <c r="Z79" s="92" t="inlineStr">
        <is>
          <t>Consta no astrein liberação 16/01/2026, erro do SAP</t>
        </is>
      </c>
      <c r="AC79">
        <f>IF($C79="","",IF(COUNTIF('Códigos Santander (ref)'!$A$2:$A$79,$C79)&gt;0,"SANTANDER",IF(COUNTIF('Códigos Itaú (ref)'!$A$2:$A$44,$C79)&gt;0,"ITAU",IF(AND(TRIM(UPPER($I79))="CONTRATUAL",ISNUMBER(SEARCH("INDIVIDUAL",SUBSTITUTE(UPPER($D79)," ","")))),"PREMIUM FREE",""))))</f>
        <v/>
      </c>
    </row>
    <row r="80" ht="15" customHeight="1">
      <c r="A80" s="84" t="inlineStr">
        <is>
          <t>TELA</t>
        </is>
      </c>
      <c r="B80" s="85" t="n">
        <v>52914</v>
      </c>
      <c r="C80" s="85" t="inlineStr">
        <is>
          <t>1RUH3</t>
        </is>
      </c>
      <c r="D80" s="86" t="inlineStr">
        <is>
          <t>BANCO SANTANDER BRASIL SA</t>
        </is>
      </c>
      <c r="E80" s="85" t="n">
        <v>23788731826</v>
      </c>
      <c r="F80" s="85" t="inlineStr">
        <is>
          <t>1RUH3017169003</t>
        </is>
      </c>
      <c r="G80" s="87" t="n">
        <v>600</v>
      </c>
      <c r="H80" s="87" t="n">
        <v>456.07</v>
      </c>
      <c r="I80" s="88" t="inlineStr">
        <is>
          <t>CONTRATUAL</t>
        </is>
      </c>
      <c r="J80" s="71" t="n">
        <v>24870458000160</v>
      </c>
      <c r="K80" s="63" t="inlineStr">
        <is>
          <t>EDWAL LOBOSCHI</t>
        </is>
      </c>
      <c r="L80" s="86" t="inlineStr">
        <is>
          <t>SÃO PAULO</t>
        </is>
      </c>
      <c r="M80" s="86" t="inlineStr">
        <is>
          <t>SP</t>
        </is>
      </c>
      <c r="N80" s="88" t="inlineStr">
        <is>
          <t>SERGIANA</t>
        </is>
      </c>
      <c r="O80" s="63" t="inlineStr">
        <is>
          <t>JA POSSUI</t>
        </is>
      </c>
      <c r="P80" s="76" t="n"/>
      <c r="Q80" s="94" t="n"/>
      <c r="R80" s="65" t="inlineStr">
        <is>
          <t>AUTORIZADO PAGAMENTO</t>
        </is>
      </c>
      <c r="S80" s="84" t="n">
        <v>8202611230</v>
      </c>
      <c r="T80" s="86" t="inlineStr">
        <is>
          <t>5 DIAS ÚTEIS</t>
        </is>
      </c>
      <c r="U80" s="90" t="n">
        <v>46037</v>
      </c>
      <c r="V80" s="91" t="n">
        <v>46037</v>
      </c>
      <c r="W80" s="73" t="n">
        <v>46044</v>
      </c>
      <c r="X80" s="91" t="n">
        <v>46043</v>
      </c>
      <c r="Y80" s="62">
        <f>IF(AND(X80&lt;&gt;"",W80&lt;&gt;""),IF(X80&lt;=W80,"SIM","NÃO"),"")</f>
        <v/>
      </c>
      <c r="Z80" s="95" t="n"/>
      <c r="AC80">
        <f>IF($C80="","",IF(COUNTIF('Códigos Santander (ref)'!$A$2:$A$79,$C80)&gt;0,"SANTANDER",IF(COUNTIF('Códigos Itaú (ref)'!$A$2:$A$44,$C80)&gt;0,"ITAU",IF(AND(TRIM(UPPER($I80))="CONTRATUAL",ISNUMBER(SEARCH("INDIVIDUAL",SUBSTITUTE(UPPER($D80)," ","")))),"PREMIUM FREE",""))))</f>
        <v/>
      </c>
    </row>
    <row r="81" ht="15" customHeight="1">
      <c r="A81" s="84" t="inlineStr">
        <is>
          <t>TELA</t>
        </is>
      </c>
      <c r="B81" s="85" t="n">
        <v>53048</v>
      </c>
      <c r="C81" s="85" t="inlineStr">
        <is>
          <t>1RUH3</t>
        </is>
      </c>
      <c r="D81" s="86" t="inlineStr">
        <is>
          <t>BANCO SANTANDER BRASIL SA</t>
        </is>
      </c>
      <c r="E81" s="85" t="n">
        <v>8484858740</v>
      </c>
      <c r="F81" s="85" t="inlineStr">
        <is>
          <t>1RUH3029712009</t>
        </is>
      </c>
      <c r="G81" s="87" t="n">
        <v>800</v>
      </c>
      <c r="H81" s="87" t="n">
        <v>385</v>
      </c>
      <c r="I81" s="88" t="inlineStr">
        <is>
          <t>CONTRATUAL</t>
        </is>
      </c>
      <c r="J81" s="85" t="n">
        <v>229031781</v>
      </c>
      <c r="K81" s="62" t="inlineStr">
        <is>
          <t>LEONARDO LIMA BITTENCOURT COSTA</t>
        </is>
      </c>
      <c r="L81" s="85" t="inlineStr">
        <is>
          <t>SÃO GONÇALO</t>
        </is>
      </c>
      <c r="M81" s="86" t="inlineStr">
        <is>
          <t>RJ</t>
        </is>
      </c>
      <c r="N81" s="88" t="inlineStr">
        <is>
          <t>SERGIANA</t>
        </is>
      </c>
      <c r="O81" s="63" t="inlineStr">
        <is>
          <t>JA POSSUI</t>
        </is>
      </c>
      <c r="P81" s="76" t="n"/>
      <c r="Q81" s="94" t="n"/>
      <c r="R81" s="65" t="inlineStr">
        <is>
          <t>AUTORIZADO PAGAMENTO</t>
        </is>
      </c>
      <c r="S81" s="84" t="n">
        <v>8202611231</v>
      </c>
      <c r="T81" s="86" t="inlineStr">
        <is>
          <t>5 DIAS ÚTEIS</t>
        </is>
      </c>
      <c r="U81" s="90" t="n">
        <v>46037</v>
      </c>
      <c r="V81" s="91" t="n">
        <v>46037</v>
      </c>
      <c r="W81" s="73" t="n">
        <v>46044</v>
      </c>
      <c r="X81" s="91" t="n">
        <v>46043</v>
      </c>
      <c r="Y81" s="62">
        <f>IF(AND(X81&lt;&gt;"",W81&lt;&gt;""),IF(X81&lt;=W81,"SIM","NÃO"),"")</f>
        <v/>
      </c>
      <c r="Z81" s="95" t="n"/>
      <c r="AC81">
        <f>IF($C81="","",IF(COUNTIF('Códigos Santander (ref)'!$A$2:$A$79,$C81)&gt;0,"SANTANDER",IF(COUNTIF('Códigos Itaú (ref)'!$A$2:$A$44,$C81)&gt;0,"ITAU",IF(AND(TRIM(UPPER($I81))="CONTRATUAL",ISNUMBER(SEARCH("INDIVIDUAL",SUBSTITUTE(UPPER($D81)," ","")))),"PREMIUM FREE",""))))</f>
        <v/>
      </c>
    </row>
    <row r="82" ht="15" customHeight="1">
      <c r="A82" s="84" t="inlineStr">
        <is>
          <t>TELA</t>
        </is>
      </c>
      <c r="B82" s="85" t="n">
        <v>52998</v>
      </c>
      <c r="C82" s="85" t="inlineStr">
        <is>
          <t>1RU51</t>
        </is>
      </c>
      <c r="D82" s="86" t="inlineStr">
        <is>
          <t>BANCO SANTANDER BRASIL SA</t>
        </is>
      </c>
      <c r="E82" s="85" t="n">
        <v>10326932828</v>
      </c>
      <c r="F82" s="85" t="inlineStr">
        <is>
          <t>1RU51000260010</t>
        </is>
      </c>
      <c r="G82" s="87" t="n">
        <v>318.67</v>
      </c>
      <c r="H82" s="87" t="n">
        <v>318.67</v>
      </c>
      <c r="I82" s="88" t="inlineStr">
        <is>
          <t>CONTRATUAL</t>
        </is>
      </c>
      <c r="J82" s="93" t="n">
        <v>38260191000101</v>
      </c>
      <c r="K82" s="96" t="inlineStr">
        <is>
          <t>FREDERICO VICENTE CLINICA ODONTOLOGICA UNIPESSOAL LTDA</t>
        </is>
      </c>
      <c r="L82" s="63" t="inlineStr">
        <is>
          <t>SÃO PAULO</t>
        </is>
      </c>
      <c r="M82" s="97" t="inlineStr">
        <is>
          <t>SP</t>
        </is>
      </c>
      <c r="N82" s="88" t="inlineStr">
        <is>
          <t>SERGIANA</t>
        </is>
      </c>
      <c r="O82" s="63" t="inlineStr">
        <is>
          <t>JA POSSUI</t>
        </is>
      </c>
      <c r="P82" s="76" t="n"/>
      <c r="Q82" s="94" t="n"/>
      <c r="R82" s="65" t="inlineStr">
        <is>
          <t>AUTORIZADO PAGAMENTO</t>
        </is>
      </c>
      <c r="S82" s="84" t="n">
        <v>8202611232</v>
      </c>
      <c r="T82" s="86" t="inlineStr">
        <is>
          <t>5 DIAS ÚTEIS</t>
        </is>
      </c>
      <c r="U82" s="90" t="n">
        <v>46037</v>
      </c>
      <c r="V82" s="91" t="n">
        <v>46037</v>
      </c>
      <c r="W82" s="73" t="n">
        <v>46044</v>
      </c>
      <c r="X82" s="91" t="n">
        <v>46043</v>
      </c>
      <c r="Y82" s="62">
        <f>IF(AND(X82&lt;&gt;"",W82&lt;&gt;""),IF(X82&lt;=W82,"SIM","NÃO"),"")</f>
        <v/>
      </c>
      <c r="Z82" s="95" t="n"/>
      <c r="AC82">
        <f>IF($C82="","",IF(COUNTIF('Códigos Santander (ref)'!$A$2:$A$79,$C82)&gt;0,"SANTANDER",IF(COUNTIF('Códigos Itaú (ref)'!$A$2:$A$44,$C82)&gt;0,"ITAU",IF(AND(TRIM(UPPER($I82))="CONTRATUAL",ISNUMBER(SEARCH("INDIVIDUAL",SUBSTITUTE(UPPER($D82)," ","")))),"PREMIUM FREE",""))))</f>
        <v/>
      </c>
    </row>
    <row r="83" ht="15" customHeight="1">
      <c r="A83" s="84" t="inlineStr">
        <is>
          <t>NIP</t>
        </is>
      </c>
      <c r="B83" s="85" t="n">
        <v>51887</v>
      </c>
      <c r="C83" s="85" t="n">
        <v>50700</v>
      </c>
      <c r="D83" s="86" t="inlineStr">
        <is>
          <t>INDIVIDUAL MAISODONTO</t>
        </is>
      </c>
      <c r="E83" s="85" t="n">
        <v>6778323469</v>
      </c>
      <c r="F83" s="93" t="n">
        <v>50700152160003</v>
      </c>
      <c r="G83" s="87" t="n">
        <v>800</v>
      </c>
      <c r="H83" s="87" t="n">
        <v>600</v>
      </c>
      <c r="I83" s="88" t="inlineStr">
        <is>
          <t>COBRANÇA INDEVIDA</t>
        </is>
      </c>
      <c r="J83" s="98" t="n">
        <v>40446840000105</v>
      </c>
      <c r="K83" s="96" t="inlineStr">
        <is>
          <t>SORRIA CLINICAS ODONTOLOGICAS CARUARU LTDA</t>
        </is>
      </c>
      <c r="L83" s="63" t="inlineStr">
        <is>
          <t>CARUARU</t>
        </is>
      </c>
      <c r="M83" s="97" t="inlineStr">
        <is>
          <t>PE</t>
        </is>
      </c>
      <c r="N83" s="88" t="inlineStr">
        <is>
          <t>CIBELY</t>
        </is>
      </c>
      <c r="O83" s="86" t="n">
        <v>523245</v>
      </c>
      <c r="P83" s="91" t="n">
        <v>46037</v>
      </c>
      <c r="Q83" s="89" t="n">
        <v>46041</v>
      </c>
      <c r="R83" s="65" t="inlineStr">
        <is>
          <t>AUTORIZADO PAGAMENTO</t>
        </is>
      </c>
      <c r="S83" s="84" t="n">
        <v>8202611358</v>
      </c>
      <c r="T83" s="86" t="inlineStr">
        <is>
          <t>30 DIAS CORRIDOS</t>
        </is>
      </c>
      <c r="U83" s="90" t="n">
        <v>46037</v>
      </c>
      <c r="V83" s="91" t="n">
        <v>46042</v>
      </c>
      <c r="W83" s="91" t="n">
        <v>46073</v>
      </c>
      <c r="X83" s="91" t="n">
        <v>46048</v>
      </c>
      <c r="Y83" s="62">
        <f>IF(AND(X83&lt;&gt;"",W83&lt;&gt;""),IF(X83&lt;=W83,"SIM","NÃO"),"")</f>
        <v/>
      </c>
      <c r="Z83" s="95" t="n"/>
      <c r="AC83">
        <f>IF($C83="","",IF(COUNTIF('Códigos Santander (ref)'!$A$2:$A$79,$C83)&gt;0,"SANTANDER",IF(COUNTIF('Códigos Itaú (ref)'!$A$2:$A$44,$C83)&gt;0,"ITAU",IF(AND(TRIM(UPPER($I83))="CONTRATUAL",ISNUMBER(SEARCH("INDIVIDUAL",SUBSTITUTE(UPPER($D83)," ","")))),"PREMIUM FREE",""))))</f>
        <v/>
      </c>
    </row>
    <row r="84" ht="15" customHeight="1">
      <c r="A84" s="84" t="inlineStr">
        <is>
          <t>TELA</t>
        </is>
      </c>
      <c r="B84" s="85" t="n">
        <v>53067</v>
      </c>
      <c r="C84" s="85" t="inlineStr">
        <is>
          <t>1RUH3</t>
        </is>
      </c>
      <c r="D84" s="86" t="inlineStr">
        <is>
          <t>BANCO SANTANDER BRASIL SA</t>
        </is>
      </c>
      <c r="E84" s="85" t="n">
        <v>33118843888</v>
      </c>
      <c r="F84" s="85" t="inlineStr">
        <is>
          <t>1RUH3032082037</t>
        </is>
      </c>
      <c r="G84" s="87" t="n">
        <v>560</v>
      </c>
      <c r="H84" s="87" t="n">
        <v>424.38</v>
      </c>
      <c r="I84" s="88" t="inlineStr">
        <is>
          <t>CONTRATUAL</t>
        </is>
      </c>
      <c r="J84" s="71" t="n">
        <v>24870458000160</v>
      </c>
      <c r="K84" s="63" t="inlineStr">
        <is>
          <t>EDWAL LOBOSCHI</t>
        </is>
      </c>
      <c r="L84" s="86" t="inlineStr">
        <is>
          <t>SÃO PAULO</t>
        </is>
      </c>
      <c r="M84" s="97" t="inlineStr">
        <is>
          <t>SP</t>
        </is>
      </c>
      <c r="N84" s="88" t="inlineStr">
        <is>
          <t>SERGIANA</t>
        </is>
      </c>
      <c r="O84" s="86" t="inlineStr">
        <is>
          <t>JA POSSUI</t>
        </is>
      </c>
      <c r="P84" s="76" t="n"/>
      <c r="Q84" s="94" t="n"/>
      <c r="R84" s="65" t="inlineStr">
        <is>
          <t>AUTORIZADO PAGAMENTO</t>
        </is>
      </c>
      <c r="S84" s="84" t="n">
        <v>8202611253</v>
      </c>
      <c r="T84" s="86" t="inlineStr">
        <is>
          <t>5 DIAS ÚTEIS</t>
        </is>
      </c>
      <c r="U84" s="90" t="n">
        <v>46037</v>
      </c>
      <c r="V84" s="91" t="n">
        <v>46038</v>
      </c>
      <c r="W84" s="73" t="n">
        <v>46045</v>
      </c>
      <c r="X84" s="91" t="n">
        <v>46045</v>
      </c>
      <c r="Y84" s="62">
        <f>IF(AND(X84&lt;&gt;"",W84&lt;&gt;""),IF(X84&lt;=W84,"SIM","NÃO"),"")</f>
        <v/>
      </c>
      <c r="Z84" s="95" t="n"/>
      <c r="AC84">
        <f>IF($C84="","",IF(COUNTIF('Códigos Santander (ref)'!$A$2:$A$79,$C84)&gt;0,"SANTANDER",IF(COUNTIF('Códigos Itaú (ref)'!$A$2:$A$44,$C84)&gt;0,"ITAU",IF(AND(TRIM(UPPER($I84))="CONTRATUAL",ISNUMBER(SEARCH("INDIVIDUAL",SUBSTITUTE(UPPER($D84)," ","")))),"PREMIUM FREE",""))))</f>
        <v/>
      </c>
    </row>
    <row r="85" ht="15" customHeight="1">
      <c r="A85" s="84" t="inlineStr">
        <is>
          <t>TELA</t>
        </is>
      </c>
      <c r="B85" s="85" t="n">
        <v>52941</v>
      </c>
      <c r="C85" s="85" t="inlineStr">
        <is>
          <t>1RSLN</t>
        </is>
      </c>
      <c r="D85" s="86" t="inlineStr">
        <is>
          <t>ITAU UNIBANCO SA</t>
        </is>
      </c>
      <c r="E85" s="85" t="n">
        <v>240505123</v>
      </c>
      <c r="F85" s="85" t="inlineStr">
        <is>
          <t>1RSLN009713000</t>
        </is>
      </c>
      <c r="G85" s="87" t="n">
        <v>180</v>
      </c>
      <c r="H85" s="87" t="n">
        <v>174.6</v>
      </c>
      <c r="I85" s="88" t="inlineStr">
        <is>
          <t>CONTRATUAL</t>
        </is>
      </c>
      <c r="J85" s="93" t="n">
        <v>12717171000115</v>
      </c>
      <c r="K85" s="85" t="inlineStr">
        <is>
          <t>EXAME DIGITAL LTDA</t>
        </is>
      </c>
      <c r="L85" s="86" t="inlineStr">
        <is>
          <t>TAQUARA</t>
        </is>
      </c>
      <c r="M85" s="97" t="inlineStr">
        <is>
          <t>RS</t>
        </is>
      </c>
      <c r="N85" s="88" t="inlineStr">
        <is>
          <t>SERGIANA</t>
        </is>
      </c>
      <c r="O85" s="86" t="inlineStr">
        <is>
          <t>JA POSSUI</t>
        </is>
      </c>
      <c r="P85" s="76" t="n"/>
      <c r="Q85" s="94" t="n"/>
      <c r="R85" s="65" t="inlineStr">
        <is>
          <t>AUTORIZADO PAGAMENTO</t>
        </is>
      </c>
      <c r="S85" s="84" t="n">
        <v>8202611254</v>
      </c>
      <c r="T85" s="86" t="inlineStr">
        <is>
          <t>5 DIAS ÚTEIS</t>
        </is>
      </c>
      <c r="U85" s="90" t="n">
        <v>46037</v>
      </c>
      <c r="V85" s="91" t="n">
        <v>46038</v>
      </c>
      <c r="W85" s="73" t="n">
        <v>46045</v>
      </c>
      <c r="X85" s="91" t="n">
        <v>46045</v>
      </c>
      <c r="Y85" s="62">
        <f>IF(AND(X85&lt;&gt;"",W85&lt;&gt;""),IF(X85&lt;=W85,"SIM","NÃO"),"")</f>
        <v/>
      </c>
      <c r="Z85" s="95" t="n"/>
      <c r="AC85">
        <f>IF($C85="","",IF(COUNTIF('Códigos Santander (ref)'!$A$2:$A$79,$C85)&gt;0,"SANTANDER",IF(COUNTIF('Códigos Itaú (ref)'!$A$2:$A$44,$C85)&gt;0,"ITAU",IF(AND(TRIM(UPPER($I85))="CONTRATUAL",ISNUMBER(SEARCH("INDIVIDUAL",SUBSTITUTE(UPPER($D85)," ","")))),"PREMIUM FREE",""))))</f>
        <v/>
      </c>
    </row>
    <row r="86" ht="15" customHeight="1">
      <c r="A86" s="84" t="inlineStr">
        <is>
          <t>TELA</t>
        </is>
      </c>
      <c r="B86" s="85" t="n">
        <v>52912</v>
      </c>
      <c r="C86" s="85" t="inlineStr">
        <is>
          <t>1RSLN</t>
        </is>
      </c>
      <c r="D86" s="86" t="inlineStr">
        <is>
          <t>ITAU UNIBANCO SA</t>
        </is>
      </c>
      <c r="E86" s="85" t="n">
        <v>240505123</v>
      </c>
      <c r="F86" s="85" t="inlineStr">
        <is>
          <t>1RSLN009713000</t>
        </is>
      </c>
      <c r="G86" s="87" t="n">
        <v>250</v>
      </c>
      <c r="H86" s="87" t="n">
        <v>61.2</v>
      </c>
      <c r="I86" s="88" t="inlineStr">
        <is>
          <t>CONTRATUAL</t>
        </is>
      </c>
      <c r="J86" s="85" t="n">
        <v>2351898044</v>
      </c>
      <c r="K86" s="85" t="inlineStr">
        <is>
          <t>SCHAIANE L. TEIXEIRA BARRETO</t>
        </is>
      </c>
      <c r="L86" s="86" t="inlineStr">
        <is>
          <t>TAQUARA</t>
        </is>
      </c>
      <c r="M86" s="97" t="inlineStr">
        <is>
          <t>RS</t>
        </is>
      </c>
      <c r="N86" s="88" t="inlineStr">
        <is>
          <t>SERGIANA</t>
        </is>
      </c>
      <c r="O86" s="86" t="inlineStr">
        <is>
          <t>JA POSSUI</t>
        </is>
      </c>
      <c r="P86" s="76" t="n"/>
      <c r="Q86" s="89" t="n"/>
      <c r="R86" s="65" t="inlineStr">
        <is>
          <t>AUTORIZADO PAGAMENTO</t>
        </is>
      </c>
      <c r="S86" s="84" t="n">
        <v>8202611256</v>
      </c>
      <c r="T86" s="86" t="inlineStr">
        <is>
          <t>5 DIAS ÚTEIS</t>
        </is>
      </c>
      <c r="U86" s="90" t="n">
        <v>46037</v>
      </c>
      <c r="V86" s="91" t="n">
        <v>46038</v>
      </c>
      <c r="W86" s="73" t="n">
        <v>46045</v>
      </c>
      <c r="X86" s="91" t="n">
        <v>46045</v>
      </c>
      <c r="Y86" s="62">
        <f>IF(AND(X86&lt;&gt;"",W86&lt;&gt;""),IF(X86&lt;=W86,"SIM","NÃO"),"")</f>
        <v/>
      </c>
      <c r="Z86" s="95" t="n"/>
      <c r="AC86">
        <f>IF($C86="","",IF(COUNTIF('Códigos Santander (ref)'!$A$2:$A$79,$C86)&gt;0,"SANTANDER",IF(COUNTIF('Códigos Itaú (ref)'!$A$2:$A$44,$C86)&gt;0,"ITAU",IF(AND(TRIM(UPPER($I86))="CONTRATUAL",ISNUMBER(SEARCH("INDIVIDUAL",SUBSTITUTE(UPPER($D86)," ","")))),"PREMIUM FREE",""))))</f>
        <v/>
      </c>
    </row>
    <row r="87" ht="15" customHeight="1">
      <c r="A87" s="84" t="inlineStr">
        <is>
          <t>TELA</t>
        </is>
      </c>
      <c r="B87" s="85" t="n">
        <v>53069</v>
      </c>
      <c r="C87" s="85" t="inlineStr">
        <is>
          <t>1RUH3</t>
        </is>
      </c>
      <c r="D87" s="86" t="inlineStr">
        <is>
          <t>BANCO SANTANDER BRASIL SA</t>
        </is>
      </c>
      <c r="E87" s="85" t="n">
        <v>22001287895</v>
      </c>
      <c r="F87" s="85" t="inlineStr">
        <is>
          <t>1RUH3031150004</t>
        </is>
      </c>
      <c r="G87" s="87" t="n">
        <v>350</v>
      </c>
      <c r="H87" s="87" t="n">
        <v>243.88</v>
      </c>
      <c r="I87" s="88" t="inlineStr">
        <is>
          <t>CONTRATUAL</t>
        </is>
      </c>
      <c r="J87" s="93" t="n">
        <v>24870458000160</v>
      </c>
      <c r="K87" s="63" t="inlineStr">
        <is>
          <t>EDWAL LOBOSCHI</t>
        </is>
      </c>
      <c r="L87" s="86" t="inlineStr">
        <is>
          <t>SÃO PAULO</t>
        </is>
      </c>
      <c r="M87" s="97" t="inlineStr">
        <is>
          <t>SP</t>
        </is>
      </c>
      <c r="N87" s="88" t="inlineStr">
        <is>
          <t>SERGIANA</t>
        </is>
      </c>
      <c r="O87" s="86" t="n">
        <v>523377</v>
      </c>
      <c r="P87" s="91" t="n">
        <v>46038</v>
      </c>
      <c r="Q87" s="89" t="n">
        <v>46041</v>
      </c>
      <c r="R87" s="65" t="inlineStr">
        <is>
          <t>AUTORIZADO PAGAMENTO</t>
        </is>
      </c>
      <c r="S87" s="84" t="n">
        <v>8202611359</v>
      </c>
      <c r="T87" s="86" t="inlineStr">
        <is>
          <t>5 DIAS ÚTEIS</t>
        </is>
      </c>
      <c r="U87" s="90" t="n">
        <v>46038</v>
      </c>
      <c r="V87" s="91" t="n">
        <v>46042</v>
      </c>
      <c r="W87" s="73" t="n">
        <v>46049</v>
      </c>
      <c r="X87" s="91" t="n">
        <v>46048</v>
      </c>
      <c r="Y87" s="62">
        <f>IF(AND(X87&lt;&gt;"",W87&lt;&gt;""),IF(X87&lt;=W87,"SIM","NÃO"),"")</f>
        <v/>
      </c>
      <c r="Z87" s="95" t="n"/>
      <c r="AC87">
        <f>IF($C87="","",IF(COUNTIF('Códigos Santander (ref)'!$A$2:$A$79,$C87)&gt;0,"SANTANDER",IF(COUNTIF('Códigos Itaú (ref)'!$A$2:$A$44,$C87)&gt;0,"ITAU",IF(AND(TRIM(UPPER($I87))="CONTRATUAL",ISNUMBER(SEARCH("INDIVIDUAL",SUBSTITUTE(UPPER($D87)," ","")))),"PREMIUM FREE",""))))</f>
        <v/>
      </c>
    </row>
    <row r="88" ht="15" customHeight="1">
      <c r="A88" s="84" t="inlineStr">
        <is>
          <t>TELA</t>
        </is>
      </c>
      <c r="B88" s="85" t="n">
        <v>52807</v>
      </c>
      <c r="C88" s="85" t="inlineStr">
        <is>
          <t>1RUH3</t>
        </is>
      </c>
      <c r="D88" s="86" t="inlineStr">
        <is>
          <t>BANCO SANTANDER BRASIL SA</t>
        </is>
      </c>
      <c r="E88" s="85" t="n">
        <v>17214156709</v>
      </c>
      <c r="F88" s="85" t="inlineStr">
        <is>
          <t>1RUH3012406007</t>
        </is>
      </c>
      <c r="G88" s="87" t="n">
        <v>350</v>
      </c>
      <c r="H88" s="87" t="n">
        <v>14.58</v>
      </c>
      <c r="I88" s="88" t="inlineStr">
        <is>
          <t>CONTRATUAL</t>
        </is>
      </c>
      <c r="J88" s="93" t="n">
        <v>22822219000109</v>
      </c>
      <c r="K88" s="85" t="inlineStr">
        <is>
          <t>F RACHID DAU PACHECO ODONTOLOGIA ME</t>
        </is>
      </c>
      <c r="L88" s="86" t="inlineStr">
        <is>
          <t>NOVA IGUAÇU</t>
        </is>
      </c>
      <c r="M88" s="86" t="inlineStr">
        <is>
          <t>RJ</t>
        </is>
      </c>
      <c r="N88" s="88" t="inlineStr">
        <is>
          <t>SERGIANA</t>
        </is>
      </c>
      <c r="O88" s="86" t="n">
        <v>523415</v>
      </c>
      <c r="P88" s="91" t="n">
        <v>46038</v>
      </c>
      <c r="Q88" s="89" t="n">
        <v>46041</v>
      </c>
      <c r="R88" s="65" t="inlineStr">
        <is>
          <t>AUTORIZADO PAGAMENTO</t>
        </is>
      </c>
      <c r="S88" s="84" t="n">
        <v>8202611360</v>
      </c>
      <c r="T88" s="86" t="inlineStr">
        <is>
          <t>5 DIAS ÚTEIS</t>
        </is>
      </c>
      <c r="U88" s="90" t="n">
        <v>46038</v>
      </c>
      <c r="V88" s="91" t="n">
        <v>46042</v>
      </c>
      <c r="W88" s="73" t="n">
        <v>46049</v>
      </c>
      <c r="X88" s="91" t="n">
        <v>46048</v>
      </c>
      <c r="Y88" s="62">
        <f>IF(AND(X88&lt;&gt;"",W88&lt;&gt;""),IF(X88&lt;=W88,"SIM","NÃO"),"")</f>
        <v/>
      </c>
      <c r="Z88" s="95" t="n"/>
      <c r="AC88">
        <f>IF($C88="","",IF(COUNTIF('Códigos Santander (ref)'!$A$2:$A$79,$C88)&gt;0,"SANTANDER",IF(COUNTIF('Códigos Itaú (ref)'!$A$2:$A$44,$C88)&gt;0,"ITAU",IF(AND(TRIM(UPPER($I88))="CONTRATUAL",ISNUMBER(SEARCH("INDIVIDUAL",SUBSTITUTE(UPPER($D88)," ","")))),"PREMIUM FREE",""))))</f>
        <v/>
      </c>
    </row>
    <row r="89" ht="15" customHeight="1">
      <c r="A89" s="84" t="inlineStr">
        <is>
          <t>TELA</t>
        </is>
      </c>
      <c r="B89" s="85" t="n">
        <v>52918</v>
      </c>
      <c r="C89" s="85" t="inlineStr">
        <is>
          <t>1RSLN</t>
        </is>
      </c>
      <c r="D89" s="86" t="inlineStr">
        <is>
          <t>ITAU UNIBANCO SA</t>
        </is>
      </c>
      <c r="E89" s="85" t="n">
        <v>11435080769</v>
      </c>
      <c r="F89" s="85" t="inlineStr">
        <is>
          <t>1RSLN016080009</t>
        </is>
      </c>
      <c r="G89" s="87" t="n">
        <v>450</v>
      </c>
      <c r="H89" s="87" t="n">
        <v>450</v>
      </c>
      <c r="I89" s="88" t="inlineStr">
        <is>
          <t>CONTRATUAL</t>
        </is>
      </c>
      <c r="J89" s="85" t="n">
        <v>229031781</v>
      </c>
      <c r="K89" s="62" t="inlineStr">
        <is>
          <t>LEONARDO LIMA BITTENCOURT COSTA</t>
        </is>
      </c>
      <c r="L89" s="85" t="inlineStr">
        <is>
          <t>SÃO GONÇALO</t>
        </is>
      </c>
      <c r="M89" s="86" t="inlineStr">
        <is>
          <t>RJ</t>
        </is>
      </c>
      <c r="N89" s="88" t="inlineStr">
        <is>
          <t>SERGIANA</t>
        </is>
      </c>
      <c r="O89" s="86" t="inlineStr">
        <is>
          <t>JA POSSUI</t>
        </is>
      </c>
      <c r="P89" s="76" t="n"/>
      <c r="Q89" s="94" t="n"/>
      <c r="R89" s="65" t="inlineStr">
        <is>
          <t>AUTORIZADO PAGAMENTO</t>
        </is>
      </c>
      <c r="S89" s="84" t="n">
        <v>8202611257</v>
      </c>
      <c r="T89" s="86" t="inlineStr">
        <is>
          <t>5 DIAS ÚTEIS</t>
        </is>
      </c>
      <c r="U89" s="90" t="n">
        <v>46038</v>
      </c>
      <c r="V89" s="91" t="n">
        <v>46038</v>
      </c>
      <c r="W89" s="73" t="n">
        <v>46045</v>
      </c>
      <c r="X89" s="91" t="n">
        <v>46045</v>
      </c>
      <c r="Y89" s="62">
        <f>IF(AND(X89&lt;&gt;"",W89&lt;&gt;""),IF(X89&lt;=W89,"SIM","NÃO"),"")</f>
        <v/>
      </c>
      <c r="Z89" s="95" t="n"/>
      <c r="AC89">
        <f>IF($C89="","",IF(COUNTIF('Códigos Santander (ref)'!$A$2:$A$79,$C89)&gt;0,"SANTANDER",IF(COUNTIF('Códigos Itaú (ref)'!$A$2:$A$44,$C89)&gt;0,"ITAU",IF(AND(TRIM(UPPER($I89))="CONTRATUAL",ISNUMBER(SEARCH("INDIVIDUAL",SUBSTITUTE(UPPER($D89)," ","")))),"PREMIUM FREE",""))))</f>
        <v/>
      </c>
    </row>
    <row r="90" ht="15" customHeight="1">
      <c r="A90" s="84" t="inlineStr">
        <is>
          <t>TELA</t>
        </is>
      </c>
      <c r="B90" s="85" t="n">
        <v>53050</v>
      </c>
      <c r="C90" s="85" t="inlineStr">
        <is>
          <t>1RSLN</t>
        </is>
      </c>
      <c r="D90" s="86" t="inlineStr">
        <is>
          <t>ITAU UNIBANCO SA</t>
        </is>
      </c>
      <c r="E90" s="85" t="n">
        <v>93401736</v>
      </c>
      <c r="F90" s="85" t="inlineStr">
        <is>
          <t>1RSLN011817003</t>
        </is>
      </c>
      <c r="G90" s="87" t="n">
        <v>450</v>
      </c>
      <c r="H90" s="87" t="n">
        <v>450</v>
      </c>
      <c r="I90" s="88" t="inlineStr">
        <is>
          <t>CONTRATUAL</t>
        </is>
      </c>
      <c r="J90" s="85" t="n">
        <v>5950466730</v>
      </c>
      <c r="K90" s="85" t="inlineStr">
        <is>
          <t>ZULMA FLORES BLANCO QUEIROZ</t>
        </is>
      </c>
      <c r="L90" s="85" t="inlineStr">
        <is>
          <t>SÃO GONÇALO</t>
        </is>
      </c>
      <c r="M90" s="86" t="inlineStr">
        <is>
          <t>RJ</t>
        </is>
      </c>
      <c r="N90" s="88" t="inlineStr">
        <is>
          <t>SERGIANA</t>
        </is>
      </c>
      <c r="O90" s="86" t="inlineStr">
        <is>
          <t>JA POSSUI</t>
        </is>
      </c>
      <c r="P90" s="76" t="n"/>
      <c r="Q90" s="94" t="n"/>
      <c r="R90" s="65" t="inlineStr">
        <is>
          <t>AUTORIZADO PAGAMENTO</t>
        </is>
      </c>
      <c r="S90" s="84" t="n">
        <v>8202611258</v>
      </c>
      <c r="T90" s="86" t="inlineStr">
        <is>
          <t>5 DIAS ÚTEIS</t>
        </is>
      </c>
      <c r="U90" s="90" t="n">
        <v>46038</v>
      </c>
      <c r="V90" s="91" t="n">
        <v>46038</v>
      </c>
      <c r="W90" s="73" t="n">
        <v>46045</v>
      </c>
      <c r="X90" s="91" t="n">
        <v>46045</v>
      </c>
      <c r="Y90" s="62">
        <f>IF(AND(X90&lt;&gt;"",W90&lt;&gt;""),IF(X90&lt;=W90,"SIM","NÃO"),"")</f>
        <v/>
      </c>
      <c r="Z90" s="95" t="n"/>
      <c r="AC90">
        <f>IF($C90="","",IF(COUNTIF('Códigos Santander (ref)'!$A$2:$A$79,$C90)&gt;0,"SANTANDER",IF(COUNTIF('Códigos Itaú (ref)'!$A$2:$A$44,$C90)&gt;0,"ITAU",IF(AND(TRIM(UPPER($I90))="CONTRATUAL",ISNUMBER(SEARCH("INDIVIDUAL",SUBSTITUTE(UPPER($D90)," ","")))),"PREMIUM FREE",""))))</f>
        <v/>
      </c>
    </row>
    <row r="91" ht="15" customHeight="1">
      <c r="A91" s="84" t="inlineStr">
        <is>
          <t>TELA</t>
        </is>
      </c>
      <c r="B91" s="85" t="n">
        <v>53051</v>
      </c>
      <c r="C91" s="85" t="inlineStr">
        <is>
          <t>1RSLN</t>
        </is>
      </c>
      <c r="D91" s="86" t="inlineStr">
        <is>
          <t>ITAU UNIBANCO SA</t>
        </is>
      </c>
      <c r="E91" s="85" t="n">
        <v>30097221848</v>
      </c>
      <c r="F91" s="85" t="inlineStr">
        <is>
          <t>1RSLN013923021</t>
        </is>
      </c>
      <c r="G91" s="87" t="n">
        <v>500</v>
      </c>
      <c r="H91" s="87" t="n">
        <v>500</v>
      </c>
      <c r="I91" s="88" t="inlineStr">
        <is>
          <t>CONTRATUAL</t>
        </is>
      </c>
      <c r="J91" s="85" t="n">
        <v>85769908815</v>
      </c>
      <c r="K91" s="85" t="inlineStr">
        <is>
          <t>SONIA PINEDA VICENTE</t>
        </is>
      </c>
      <c r="L91" s="86" t="inlineStr">
        <is>
          <t>SÃO PAULO</t>
        </is>
      </c>
      <c r="M91" s="97" t="inlineStr">
        <is>
          <t>SP</t>
        </is>
      </c>
      <c r="N91" s="88" t="inlineStr">
        <is>
          <t>SERGIANA</t>
        </is>
      </c>
      <c r="O91" s="86" t="inlineStr">
        <is>
          <t>JA POSSUI</t>
        </is>
      </c>
      <c r="P91" s="76" t="n"/>
      <c r="Q91" s="94" t="n"/>
      <c r="R91" s="65" t="inlineStr">
        <is>
          <t>AUTORIZADO PAGAMENTO</t>
        </is>
      </c>
      <c r="S91" s="84" t="n">
        <v>8202611259</v>
      </c>
      <c r="T91" s="86" t="inlineStr">
        <is>
          <t>5 DIAS ÚTEIS</t>
        </is>
      </c>
      <c r="U91" s="90" t="n">
        <v>46038</v>
      </c>
      <c r="V91" s="91" t="n">
        <v>46038</v>
      </c>
      <c r="W91" s="73" t="n">
        <v>46045</v>
      </c>
      <c r="X91" s="91" t="n">
        <v>46045</v>
      </c>
      <c r="Y91" s="62">
        <f>IF(AND(X91&lt;&gt;"",W91&lt;&gt;""),IF(X91&lt;=W91,"SIM","NÃO"),"")</f>
        <v/>
      </c>
      <c r="Z91" s="95" t="n"/>
      <c r="AC91">
        <f>IF($C91="","",IF(COUNTIF('Códigos Santander (ref)'!$A$2:$A$79,$C91)&gt;0,"SANTANDER",IF(COUNTIF('Códigos Itaú (ref)'!$A$2:$A$44,$C91)&gt;0,"ITAU",IF(AND(TRIM(UPPER($I91))="CONTRATUAL",ISNUMBER(SEARCH("INDIVIDUAL",SUBSTITUTE(UPPER($D91)," ","")))),"PREMIUM FREE",""))))</f>
        <v/>
      </c>
    </row>
    <row r="92" ht="15" customHeight="1">
      <c r="A92" s="84" t="inlineStr">
        <is>
          <t>TELA</t>
        </is>
      </c>
      <c r="B92" s="85" t="n">
        <v>52917</v>
      </c>
      <c r="C92" s="85" t="inlineStr">
        <is>
          <t>1RUH3</t>
        </is>
      </c>
      <c r="D92" s="86" t="inlineStr">
        <is>
          <t>BANCO SANTANDER BRASIL SA</t>
        </is>
      </c>
      <c r="E92" s="85" t="n">
        <v>8608758733</v>
      </c>
      <c r="F92" s="85" t="inlineStr">
        <is>
          <t>1RUH3031469019</t>
        </is>
      </c>
      <c r="G92" s="87" t="n">
        <v>260</v>
      </c>
      <c r="H92" s="87" t="n">
        <v>212.19</v>
      </c>
      <c r="I92" s="88" t="inlineStr">
        <is>
          <t>CONTRATUAL</t>
        </is>
      </c>
      <c r="J92" s="85" t="n">
        <v>5950466730</v>
      </c>
      <c r="K92" s="85" t="inlineStr">
        <is>
          <t>ZULMA FLORES BLANCO QUEIROZ</t>
        </is>
      </c>
      <c r="L92" s="85" t="inlineStr">
        <is>
          <t>SÃO GONÇALO</t>
        </is>
      </c>
      <c r="M92" s="86" t="inlineStr">
        <is>
          <t>RJ</t>
        </is>
      </c>
      <c r="N92" s="88" t="inlineStr">
        <is>
          <t>SERGIANA</t>
        </is>
      </c>
      <c r="O92" s="86" t="inlineStr">
        <is>
          <t>JA POSSUI</t>
        </is>
      </c>
      <c r="P92" s="76" t="n"/>
      <c r="Q92" s="94" t="n"/>
      <c r="R92" s="65" t="inlineStr">
        <is>
          <t>AUTORIZADO PAGAMENTO</t>
        </is>
      </c>
      <c r="S92" s="84" t="n">
        <v>8202611260</v>
      </c>
      <c r="T92" s="86" t="inlineStr">
        <is>
          <t>5 DIAS ÚTEIS</t>
        </is>
      </c>
      <c r="U92" s="90" t="n">
        <v>46038</v>
      </c>
      <c r="V92" s="91" t="n">
        <v>46038</v>
      </c>
      <c r="W92" s="73" t="n">
        <v>46045</v>
      </c>
      <c r="X92" s="91" t="n">
        <v>46045</v>
      </c>
      <c r="Y92" s="62">
        <f>IF(AND(X92&lt;&gt;"",W92&lt;&gt;""),IF(X92&lt;=W92,"SIM","NÃO"),"")</f>
        <v/>
      </c>
      <c r="Z92" s="95" t="n"/>
      <c r="AC92">
        <f>IF($C92="","",IF(COUNTIF('Códigos Santander (ref)'!$A$2:$A$79,$C92)&gt;0,"SANTANDER",IF(COUNTIF('Códigos Itaú (ref)'!$A$2:$A$44,$C92)&gt;0,"ITAU",IF(AND(TRIM(UPPER($I92))="CONTRATUAL",ISNUMBER(SEARCH("INDIVIDUAL",SUBSTITUTE(UPPER($D92)," ","")))),"PREMIUM FREE",""))))</f>
        <v/>
      </c>
    </row>
    <row r="93" ht="15" customHeight="1">
      <c r="A93" s="84" t="inlineStr">
        <is>
          <t>TELA</t>
        </is>
      </c>
      <c r="B93" s="85" t="n">
        <v>52999</v>
      </c>
      <c r="C93" s="85" t="inlineStr">
        <is>
          <t>1RUH3</t>
        </is>
      </c>
      <c r="D93" s="86" t="inlineStr">
        <is>
          <t>BANCO SANTANDER BRASIL SA</t>
        </is>
      </c>
      <c r="E93" s="85" t="n">
        <v>2635116776</v>
      </c>
      <c r="F93" s="85" t="inlineStr">
        <is>
          <t>1RUH3032448007</t>
        </is>
      </c>
      <c r="G93" s="87" t="n">
        <v>260</v>
      </c>
      <c r="H93" s="87" t="n">
        <v>212.19</v>
      </c>
      <c r="I93" s="88" t="inlineStr">
        <is>
          <t>CONTRATUAL</t>
        </is>
      </c>
      <c r="J93" s="85" t="n">
        <v>5950466730</v>
      </c>
      <c r="K93" s="85" t="inlineStr">
        <is>
          <t>ZULMA FLORES BLANCO QUEIROZ</t>
        </is>
      </c>
      <c r="L93" s="85" t="inlineStr">
        <is>
          <t>SÃO GONÇALO</t>
        </is>
      </c>
      <c r="M93" s="86" t="inlineStr">
        <is>
          <t>RJ</t>
        </is>
      </c>
      <c r="N93" s="88" t="inlineStr">
        <is>
          <t>SERGIANA</t>
        </is>
      </c>
      <c r="O93" s="86" t="inlineStr">
        <is>
          <t>JA POSSUI</t>
        </is>
      </c>
      <c r="P93" s="76" t="n"/>
      <c r="Q93" s="94" t="n"/>
      <c r="R93" s="65" t="inlineStr">
        <is>
          <t>AUTORIZADO PAGAMENTO</t>
        </is>
      </c>
      <c r="S93" s="84" t="n">
        <v>8202611261</v>
      </c>
      <c r="T93" s="86" t="inlineStr">
        <is>
          <t>5 DIAS ÚTEIS</t>
        </is>
      </c>
      <c r="U93" s="90" t="n">
        <v>46038</v>
      </c>
      <c r="V93" s="91" t="n">
        <v>46038</v>
      </c>
      <c r="W93" s="73" t="n">
        <v>46045</v>
      </c>
      <c r="X93" s="91" t="n">
        <v>46045</v>
      </c>
      <c r="Y93" s="62">
        <f>IF(AND(X93&lt;&gt;"",W93&lt;&gt;""),IF(X93&lt;=W93,"SIM","NÃO"),"")</f>
        <v/>
      </c>
      <c r="Z93" s="95" t="n"/>
      <c r="AC93">
        <f>IF($C93="","",IF(COUNTIF('Códigos Santander (ref)'!$A$2:$A$79,$C93)&gt;0,"SANTANDER",IF(COUNTIF('Códigos Itaú (ref)'!$A$2:$A$44,$C93)&gt;0,"ITAU",IF(AND(TRIM(UPPER($I93))="CONTRATUAL",ISNUMBER(SEARCH("INDIVIDUAL",SUBSTITUTE(UPPER($D93)," ","")))),"PREMIUM FREE",""))))</f>
        <v/>
      </c>
    </row>
    <row r="94" ht="15" customHeight="1">
      <c r="A94" s="84" t="inlineStr">
        <is>
          <t>TELA</t>
        </is>
      </c>
      <c r="B94" s="85" t="n">
        <v>52978</v>
      </c>
      <c r="C94" s="85" t="inlineStr">
        <is>
          <t>1RUB1</t>
        </is>
      </c>
      <c r="D94" s="86" t="inlineStr">
        <is>
          <t>F1RST TECNOLOGIA E INOVACAO LTDA</t>
        </is>
      </c>
      <c r="E94" s="85" t="n">
        <v>35353181816</v>
      </c>
      <c r="F94" s="85" t="inlineStr">
        <is>
          <t>1RUB1001483030</t>
        </is>
      </c>
      <c r="G94" s="87" t="n">
        <v>230</v>
      </c>
      <c r="H94" s="87" t="n">
        <v>122.48</v>
      </c>
      <c r="I94" s="88" t="inlineStr">
        <is>
          <t>CONTRATUAL</t>
        </is>
      </c>
      <c r="J94" s="85" t="n">
        <v>22733506862</v>
      </c>
      <c r="K94" s="85" t="inlineStr">
        <is>
          <t xml:space="preserve">THAIS SIMONE ELIAS </t>
        </is>
      </c>
      <c r="L94" s="86" t="inlineStr">
        <is>
          <t>SÃO BERNARDO DO CAMPO</t>
        </is>
      </c>
      <c r="M94" s="97" t="inlineStr">
        <is>
          <t>SP</t>
        </is>
      </c>
      <c r="N94" s="88" t="inlineStr">
        <is>
          <t>SERGIANA</t>
        </is>
      </c>
      <c r="O94" s="86" t="inlineStr">
        <is>
          <t>JA POSSUI</t>
        </is>
      </c>
      <c r="P94" s="76" t="n"/>
      <c r="Q94" s="94" t="n"/>
      <c r="R94" s="65" t="inlineStr">
        <is>
          <t>AUTORIZADO PAGAMENTO</t>
        </is>
      </c>
      <c r="S94" s="84" t="n">
        <v>8202611262</v>
      </c>
      <c r="T94" s="86" t="inlineStr">
        <is>
          <t>5 DIAS ÚTEIS</t>
        </is>
      </c>
      <c r="U94" s="90" t="n">
        <v>46038</v>
      </c>
      <c r="V94" s="91" t="n">
        <v>46038</v>
      </c>
      <c r="W94" s="73" t="n">
        <v>46045</v>
      </c>
      <c r="X94" s="91" t="n">
        <v>46045</v>
      </c>
      <c r="Y94" s="62">
        <f>IF(AND(X94&lt;&gt;"",W94&lt;&gt;""),IF(X94&lt;=W94,"SIM","NÃO"),"")</f>
        <v/>
      </c>
      <c r="Z94" s="95" t="n"/>
      <c r="AC94">
        <f>IF($C94="","",IF(COUNTIF('Códigos Santander (ref)'!$A$2:$A$79,$C94)&gt;0,"SANTANDER",IF(COUNTIF('Códigos Itaú (ref)'!$A$2:$A$44,$C94)&gt;0,"ITAU",IF(AND(TRIM(UPPER($I94))="CONTRATUAL",ISNUMBER(SEARCH("INDIVIDUAL",SUBSTITUTE(UPPER($D94)," ","")))),"PREMIUM FREE",""))))</f>
        <v/>
      </c>
    </row>
    <row r="95" ht="15" customHeight="1">
      <c r="A95" s="84" t="inlineStr">
        <is>
          <t>TELA</t>
        </is>
      </c>
      <c r="B95" s="85" t="n">
        <v>52943</v>
      </c>
      <c r="C95" s="85" t="inlineStr">
        <is>
          <t>1RUB1</t>
        </is>
      </c>
      <c r="D95" s="86" t="inlineStr">
        <is>
          <t>F1RST TECNOLOGIA E INOVACAO LTDA</t>
        </is>
      </c>
      <c r="E95" s="85" t="n">
        <v>35353181816</v>
      </c>
      <c r="F95" s="85" t="inlineStr">
        <is>
          <t>1RUB1001483021</t>
        </is>
      </c>
      <c r="G95" s="87" t="n">
        <v>230</v>
      </c>
      <c r="H95" s="87" t="n">
        <v>122.48</v>
      </c>
      <c r="I95" s="88" t="inlineStr">
        <is>
          <t>CONTRATUAL</t>
        </is>
      </c>
      <c r="J95" s="85" t="n">
        <v>22733506862</v>
      </c>
      <c r="K95" s="85" t="inlineStr">
        <is>
          <t xml:space="preserve">THAIS SIMONE ELIAS </t>
        </is>
      </c>
      <c r="L95" s="86" t="inlineStr">
        <is>
          <t>SÃO BERNARDO DO CAMPO</t>
        </is>
      </c>
      <c r="M95" s="97" t="inlineStr">
        <is>
          <t>SP</t>
        </is>
      </c>
      <c r="N95" s="88" t="inlineStr">
        <is>
          <t>SERGIANA</t>
        </is>
      </c>
      <c r="O95" s="86" t="inlineStr">
        <is>
          <t>JA POSSUI</t>
        </is>
      </c>
      <c r="P95" s="76" t="n"/>
      <c r="Q95" s="94" t="n"/>
      <c r="R95" s="65" t="inlineStr">
        <is>
          <t>AUTORIZADO PAGAMENTO</t>
        </is>
      </c>
      <c r="S95" s="84" t="n">
        <v>8202611263</v>
      </c>
      <c r="T95" s="86" t="inlineStr">
        <is>
          <t>5 DIAS ÚTEIS</t>
        </is>
      </c>
      <c r="U95" s="90" t="n">
        <v>46038</v>
      </c>
      <c r="V95" s="91" t="n">
        <v>46038</v>
      </c>
      <c r="W95" s="73" t="n">
        <v>46045</v>
      </c>
      <c r="X95" s="91" t="n">
        <v>46045</v>
      </c>
      <c r="Y95" s="62">
        <f>IF(AND(X95&lt;&gt;"",W95&lt;&gt;""),IF(X95&lt;=W95,"SIM","NÃO"),"")</f>
        <v/>
      </c>
      <c r="Z95" s="95" t="n"/>
      <c r="AC95">
        <f>IF($C95="","",IF(COUNTIF('Códigos Santander (ref)'!$A$2:$A$79,$C95)&gt;0,"SANTANDER",IF(COUNTIF('Códigos Itaú (ref)'!$A$2:$A$44,$C95)&gt;0,"ITAU",IF(AND(TRIM(UPPER($I95))="CONTRATUAL",ISNUMBER(SEARCH("INDIVIDUAL",SUBSTITUTE(UPPER($D95)," ","")))),"PREMIUM FREE",""))))</f>
        <v/>
      </c>
    </row>
    <row r="96" ht="15" customHeight="1">
      <c r="A96" s="84" t="inlineStr">
        <is>
          <t>TELA</t>
        </is>
      </c>
      <c r="B96" s="85" t="n">
        <v>52910</v>
      </c>
      <c r="C96" s="85" t="inlineStr">
        <is>
          <t>1RUH3</t>
        </is>
      </c>
      <c r="D96" s="86" t="inlineStr">
        <is>
          <t>BANCO SANTANDER BRASIL SA</t>
        </is>
      </c>
      <c r="E96" s="85" t="n">
        <v>10267586701</v>
      </c>
      <c r="F96" s="85" t="inlineStr">
        <is>
          <t>1RUH3014938006</t>
        </is>
      </c>
      <c r="G96" s="87" t="n">
        <v>400</v>
      </c>
      <c r="H96" s="87" t="n">
        <v>192.85</v>
      </c>
      <c r="I96" s="88" t="inlineStr">
        <is>
          <t>COBRANÇA INDEVIDA</t>
        </is>
      </c>
      <c r="J96" s="86" t="n">
        <v>22984621867</v>
      </c>
      <c r="K96" s="85" t="inlineStr">
        <is>
          <t>ISABELLA ZATZ PANCIOLI</t>
        </is>
      </c>
      <c r="L96" s="86" t="inlineStr">
        <is>
          <t>SÃO PAULO</t>
        </is>
      </c>
      <c r="M96" s="97" t="inlineStr">
        <is>
          <t>SP</t>
        </is>
      </c>
      <c r="N96" s="88" t="inlineStr">
        <is>
          <t>SERGIANA</t>
        </is>
      </c>
      <c r="O96" s="86" t="n">
        <v>523516</v>
      </c>
      <c r="P96" s="91" t="n">
        <v>46041</v>
      </c>
      <c r="Q96" s="89" t="n">
        <v>46042</v>
      </c>
      <c r="R96" s="65" t="inlineStr">
        <is>
          <t>AUTORIZADO PAGAMENTO</t>
        </is>
      </c>
      <c r="S96" s="84" t="n">
        <v>8202611361</v>
      </c>
      <c r="T96" s="86" t="inlineStr">
        <is>
          <t>5 DIAS ÚTEIS</t>
        </is>
      </c>
      <c r="U96" s="90" t="n">
        <v>46038</v>
      </c>
      <c r="V96" s="91" t="n">
        <v>46042</v>
      </c>
      <c r="W96" s="73" t="n">
        <v>46049</v>
      </c>
      <c r="X96" s="91" t="n">
        <v>46048</v>
      </c>
      <c r="Y96" s="62">
        <f>IF(AND(X96&lt;&gt;"",W96&lt;&gt;""),IF(X96&lt;=W96,"SIM","NÃO"),"")</f>
        <v/>
      </c>
      <c r="Z96" s="95" t="n"/>
      <c r="AC96">
        <f>IF($C96="","",IF(COUNTIF('Códigos Santander (ref)'!$A$2:$A$79,$C96)&gt;0,"SANTANDER",IF(COUNTIF('Códigos Itaú (ref)'!$A$2:$A$44,$C96)&gt;0,"ITAU",IF(AND(TRIM(UPPER($I96))="CONTRATUAL",ISNUMBER(SEARCH("INDIVIDUAL",SUBSTITUTE(UPPER($D96)," ","")))),"PREMIUM FREE",""))))</f>
        <v/>
      </c>
    </row>
    <row r="97" ht="15" customHeight="1">
      <c r="A97" s="84" t="inlineStr">
        <is>
          <t>TELA</t>
        </is>
      </c>
      <c r="B97" s="85" t="n">
        <v>52971</v>
      </c>
      <c r="C97" s="85" t="inlineStr">
        <is>
          <t>1RUH3</t>
        </is>
      </c>
      <c r="D97" s="86" t="inlineStr">
        <is>
          <t>BANCO SANTANDER BRASIL SA</t>
        </is>
      </c>
      <c r="E97" s="85" t="n">
        <v>2786641640</v>
      </c>
      <c r="F97" s="85" t="inlineStr">
        <is>
          <t>1RUH3037003003</t>
        </is>
      </c>
      <c r="G97" s="87" t="n">
        <v>572</v>
      </c>
      <c r="H97" s="87" t="n">
        <v>323.65</v>
      </c>
      <c r="I97" s="88" t="inlineStr">
        <is>
          <t>CONTRATUAL</t>
        </is>
      </c>
      <c r="J97" s="93" t="n">
        <v>2888202000147</v>
      </c>
      <c r="K97" s="85" t="inlineStr">
        <is>
          <t>DIAGNOSTICOS RADIOLOGIA ORAL LTDA</t>
        </is>
      </c>
      <c r="L97" s="86" t="inlineStr">
        <is>
          <t>CAMPINAS</t>
        </is>
      </c>
      <c r="M97" s="97" t="inlineStr">
        <is>
          <t>SP</t>
        </is>
      </c>
      <c r="N97" s="88" t="inlineStr">
        <is>
          <t>SERGIANA</t>
        </is>
      </c>
      <c r="O97" s="86" t="n">
        <v>523539</v>
      </c>
      <c r="P97" s="91" t="n">
        <v>46041</v>
      </c>
      <c r="Q97" s="89" t="n">
        <v>46042</v>
      </c>
      <c r="R97" s="65" t="inlineStr">
        <is>
          <t>AUTORIZADO PAGAMENTO</t>
        </is>
      </c>
      <c r="S97" s="84" t="n">
        <v>8202611363</v>
      </c>
      <c r="T97" s="86" t="inlineStr">
        <is>
          <t>5 DIAS ÚTEIS</t>
        </is>
      </c>
      <c r="U97" s="90" t="n">
        <v>46038</v>
      </c>
      <c r="V97" s="91" t="n">
        <v>46042</v>
      </c>
      <c r="W97" s="73" t="n">
        <v>46049</v>
      </c>
      <c r="X97" s="91" t="n">
        <v>46048</v>
      </c>
      <c r="Y97" s="62">
        <f>IF(AND(X97&lt;&gt;"",W97&lt;&gt;""),IF(X97&lt;=W97,"SIM","NÃO"),"")</f>
        <v/>
      </c>
      <c r="Z97" s="95" t="n"/>
      <c r="AC97">
        <f>IF($C97="","",IF(COUNTIF('Códigos Santander (ref)'!$A$2:$A$79,$C97)&gt;0,"SANTANDER",IF(COUNTIF('Códigos Itaú (ref)'!$A$2:$A$44,$C97)&gt;0,"ITAU",IF(AND(TRIM(UPPER($I97))="CONTRATUAL",ISNUMBER(SEARCH("INDIVIDUAL",SUBSTITUTE(UPPER($D97)," ","")))),"PREMIUM FREE",""))))</f>
        <v/>
      </c>
    </row>
    <row r="98" ht="15" customHeight="1">
      <c r="A98" s="61" t="inlineStr">
        <is>
          <t>TELA</t>
        </is>
      </c>
      <c r="B98" s="62" t="n">
        <v>53053</v>
      </c>
      <c r="C98" s="62" t="inlineStr">
        <is>
          <t>1RUH3</t>
        </is>
      </c>
      <c r="D98" s="86" t="inlineStr">
        <is>
          <t>BANCO SANTANDER BRASIL SA</t>
        </is>
      </c>
      <c r="E98" s="62" t="n">
        <v>12864768798</v>
      </c>
      <c r="F98" s="62" t="inlineStr">
        <is>
          <t>1RUH3025688022</t>
        </is>
      </c>
      <c r="G98" s="64" t="n">
        <v>280</v>
      </c>
      <c r="H98" s="64" t="n">
        <v>212.19</v>
      </c>
      <c r="I98" s="88" t="inlineStr">
        <is>
          <t>CONTRATUAL</t>
        </is>
      </c>
      <c r="J98" s="86" t="n">
        <v>229031781</v>
      </c>
      <c r="K98" s="62" t="inlineStr">
        <is>
          <t>LEONARDO LIMA BITTENCOURT COSTA</t>
        </is>
      </c>
      <c r="L98" s="85" t="inlineStr">
        <is>
          <t>SÃO GONÇALO</t>
        </is>
      </c>
      <c r="M98" s="86" t="inlineStr">
        <is>
          <t>RJ</t>
        </is>
      </c>
      <c r="N98" s="88" t="inlineStr">
        <is>
          <t>SERGIANA</t>
        </is>
      </c>
      <c r="O98" s="86" t="inlineStr">
        <is>
          <t>JA POSSUI</t>
        </is>
      </c>
      <c r="P98" s="66" t="n"/>
      <c r="Q98" s="74" t="n"/>
      <c r="R98" s="65" t="inlineStr">
        <is>
          <t>AUTORIZADO PAGAMENTO</t>
        </is>
      </c>
      <c r="S98" s="61" t="n">
        <v>8202611323</v>
      </c>
      <c r="T98" s="86" t="inlineStr">
        <is>
          <t>5 DIAS ÚTEIS</t>
        </is>
      </c>
      <c r="U98" s="69" t="n">
        <v>46041</v>
      </c>
      <c r="V98" s="73" t="n">
        <v>46041</v>
      </c>
      <c r="W98" s="73" t="n">
        <v>46048</v>
      </c>
      <c r="X98" s="73" t="n">
        <v>46045</v>
      </c>
      <c r="Y98" s="62">
        <f>IF(AND(X98&lt;&gt;"",W98&lt;&gt;""),IF(X98&lt;=W98,"SIM","NÃO"),"")</f>
        <v/>
      </c>
      <c r="Z98" s="70" t="n"/>
      <c r="AC98">
        <f>IF($C98="","",IF(COUNTIF('Códigos Santander (ref)'!$A$2:$A$79,$C98)&gt;0,"SANTANDER",IF(COUNTIF('Códigos Itaú (ref)'!$A$2:$A$44,$C98)&gt;0,"ITAU",IF(AND(TRIM(UPPER($I98))="CONTRATUAL",ISNUMBER(SEARCH("INDIVIDUAL",SUBSTITUTE(UPPER($D98)," ","")))),"PREMIUM FREE",""))))</f>
        <v/>
      </c>
    </row>
    <row r="99" ht="15" customHeight="1">
      <c r="A99" s="61" t="inlineStr">
        <is>
          <t>TELA</t>
        </is>
      </c>
      <c r="B99" s="62" t="n">
        <v>52920</v>
      </c>
      <c r="C99" s="62" t="inlineStr">
        <is>
          <t>1RU51</t>
        </is>
      </c>
      <c r="D99" s="86" t="inlineStr">
        <is>
          <t>BANCO SANTANDER BRASIL SA</t>
        </is>
      </c>
      <c r="E99" s="62" t="n">
        <v>10040693830</v>
      </c>
      <c r="F99" s="62" t="inlineStr">
        <is>
          <t>1RU51000205001</t>
        </is>
      </c>
      <c r="G99" s="64" t="n">
        <v>350</v>
      </c>
      <c r="H99" s="64" t="n">
        <v>163.8</v>
      </c>
      <c r="I99" s="88" t="inlineStr">
        <is>
          <t>CONTRATUAL</t>
        </is>
      </c>
      <c r="J99" s="98" t="n">
        <v>24870458000160</v>
      </c>
      <c r="K99" s="63" t="inlineStr">
        <is>
          <t>EDWAL LOBOSCHI</t>
        </is>
      </c>
      <c r="L99" s="86" t="inlineStr">
        <is>
          <t>SÃO PAULO</t>
        </is>
      </c>
      <c r="M99" s="97" t="inlineStr">
        <is>
          <t>SP</t>
        </is>
      </c>
      <c r="N99" s="88" t="inlineStr">
        <is>
          <t>SERGIANA</t>
        </is>
      </c>
      <c r="O99" s="86" t="inlineStr">
        <is>
          <t>JA POSSUI</t>
        </is>
      </c>
      <c r="P99" s="66" t="n"/>
      <c r="Q99" s="74" t="n"/>
      <c r="R99" s="65" t="inlineStr">
        <is>
          <t>AUTORIZADO PAGAMENTO</t>
        </is>
      </c>
      <c r="S99" s="61" t="n">
        <v>8202611324</v>
      </c>
      <c r="T99" s="63" t="inlineStr">
        <is>
          <t>5 DIAS ÚTEIS</t>
        </is>
      </c>
      <c r="U99" s="69" t="n">
        <v>46041</v>
      </c>
      <c r="V99" s="73" t="n">
        <v>46041</v>
      </c>
      <c r="W99" s="73" t="n">
        <v>46048</v>
      </c>
      <c r="X99" s="73" t="n">
        <v>46045</v>
      </c>
      <c r="Y99" s="62">
        <f>IF(AND(X99&lt;&gt;"",W99&lt;&gt;""),IF(X99&lt;=W99,"SIM","NÃO"),"")</f>
        <v/>
      </c>
      <c r="Z99" s="70" t="n"/>
      <c r="AC99">
        <f>IF($C99="","",IF(COUNTIF('Códigos Santander (ref)'!$A$2:$A$79,$C99)&gt;0,"SANTANDER",IF(COUNTIF('Códigos Itaú (ref)'!$A$2:$A$44,$C99)&gt;0,"ITAU",IF(AND(TRIM(UPPER($I99))="CONTRATUAL",ISNUMBER(SEARCH("INDIVIDUAL",SUBSTITUTE(UPPER($D99)," ","")))),"PREMIUM FREE",""))))</f>
        <v/>
      </c>
    </row>
    <row r="100" ht="15" customHeight="1">
      <c r="A100" s="61" t="inlineStr">
        <is>
          <t>TELA</t>
        </is>
      </c>
      <c r="B100" s="62" t="n">
        <v>53052</v>
      </c>
      <c r="C100" s="62" t="inlineStr">
        <is>
          <t>1RUH3</t>
        </is>
      </c>
      <c r="D100" s="86" t="inlineStr">
        <is>
          <t>BANCO SANTANDER BRASIL SA</t>
        </is>
      </c>
      <c r="E100" s="62" t="n">
        <v>27788976822</v>
      </c>
      <c r="F100" s="62" t="inlineStr">
        <is>
          <t>1RUH3034713000</t>
        </is>
      </c>
      <c r="G100" s="64" t="n">
        <v>370</v>
      </c>
      <c r="H100" s="64" t="n">
        <v>243.88</v>
      </c>
      <c r="I100" s="65" t="inlineStr">
        <is>
          <t>CONTRATUAL</t>
        </is>
      </c>
      <c r="J100" s="98" t="n">
        <v>24870458000160</v>
      </c>
      <c r="K100" s="63" t="inlineStr">
        <is>
          <t>EDWAL LOBOSCHI</t>
        </is>
      </c>
      <c r="L100" s="86" t="inlineStr">
        <is>
          <t>SÃO PAULO</t>
        </is>
      </c>
      <c r="M100" s="97" t="inlineStr">
        <is>
          <t>SP</t>
        </is>
      </c>
      <c r="N100" s="88" t="inlineStr">
        <is>
          <t>SERGIANA</t>
        </is>
      </c>
      <c r="O100" s="86" t="inlineStr">
        <is>
          <t>JA POSSUI</t>
        </is>
      </c>
      <c r="P100" s="66" t="n"/>
      <c r="Q100" s="74" t="n"/>
      <c r="R100" s="65" t="inlineStr">
        <is>
          <t>AUTORIZADO PAGAMENTO</t>
        </is>
      </c>
      <c r="S100" s="61" t="n">
        <v>8202611326</v>
      </c>
      <c r="T100" s="63" t="inlineStr">
        <is>
          <t>5 DIAS ÚTEIS</t>
        </is>
      </c>
      <c r="U100" s="69" t="n">
        <v>46041</v>
      </c>
      <c r="V100" s="73" t="n">
        <v>46041</v>
      </c>
      <c r="W100" s="73" t="n">
        <v>46048</v>
      </c>
      <c r="X100" s="73" t="n">
        <v>46045</v>
      </c>
      <c r="Y100" s="62">
        <f>IF(AND(X100&lt;&gt;"",W100&lt;&gt;""),IF(X100&lt;=W100,"SIM","NÃO"),"")</f>
        <v/>
      </c>
      <c r="Z100" s="70" t="n"/>
      <c r="AC100">
        <f>IF($C100="","",IF(COUNTIF('Códigos Santander (ref)'!$A$2:$A$79,$C100)&gt;0,"SANTANDER",IF(COUNTIF('Códigos Itaú (ref)'!$A$2:$A$44,$C100)&gt;0,"ITAU",IF(AND(TRIM(UPPER($I100))="CONTRATUAL",ISNUMBER(SEARCH("INDIVIDUAL",SUBSTITUTE(UPPER($D100)," ","")))),"PREMIUM FREE",""))))</f>
        <v/>
      </c>
    </row>
    <row r="101" ht="15" customHeight="1">
      <c r="A101" s="61" t="inlineStr">
        <is>
          <t>TELA</t>
        </is>
      </c>
      <c r="B101" s="62" t="n">
        <v>52944</v>
      </c>
      <c r="C101" s="62" t="inlineStr">
        <is>
          <t>1RUB1</t>
        </is>
      </c>
      <c r="D101" s="63" t="inlineStr">
        <is>
          <t>F1RST TECNOLOGIA E INOVACAO LTDA</t>
        </is>
      </c>
      <c r="E101" s="62" t="n">
        <v>43139433824</v>
      </c>
      <c r="F101" s="62" t="inlineStr">
        <is>
          <t>1RUB1002774003</t>
        </is>
      </c>
      <c r="G101" s="64" t="n">
        <v>1275</v>
      </c>
      <c r="H101" s="64" t="n">
        <v>323.4</v>
      </c>
      <c r="I101" s="65" t="inlineStr">
        <is>
          <t>CONTRATUAL</t>
        </is>
      </c>
      <c r="J101" s="98" t="n">
        <v>45455717000166</v>
      </c>
      <c r="K101" s="62" t="inlineStr">
        <is>
          <t>LIRANCO MICHELETTI ODONTOLOGIA LTDA</t>
        </is>
      </c>
      <c r="L101" s="63" t="inlineStr">
        <is>
          <t>SÃO CARLOS</t>
        </is>
      </c>
      <c r="M101" s="97" t="inlineStr">
        <is>
          <t>SP</t>
        </is>
      </c>
      <c r="N101" s="99" t="inlineStr">
        <is>
          <t>SERGIANA</t>
        </is>
      </c>
      <c r="O101" s="63" t="inlineStr">
        <is>
          <t>JA POSSUI</t>
        </is>
      </c>
      <c r="P101" s="100" t="n"/>
      <c r="Q101" s="74" t="n"/>
      <c r="R101" s="65" t="inlineStr">
        <is>
          <t>AUTORIZADO PAGAMENTO</t>
        </is>
      </c>
      <c r="S101" s="61" t="n">
        <v>8202611328</v>
      </c>
      <c r="T101" s="63" t="inlineStr">
        <is>
          <t>5 DIAS ÚTEIS</t>
        </is>
      </c>
      <c r="U101" s="69" t="n">
        <v>46041</v>
      </c>
      <c r="V101" s="73" t="n">
        <v>46041</v>
      </c>
      <c r="W101" s="73" t="n">
        <v>46048</v>
      </c>
      <c r="X101" s="73" t="n">
        <v>46045</v>
      </c>
      <c r="Y101" s="62">
        <f>IF(AND(X101&lt;&gt;"",W101&lt;&gt;""),IF(X101&lt;=W101,"SIM","NÃO"),"")</f>
        <v/>
      </c>
      <c r="Z101" s="70" t="n"/>
      <c r="AC101">
        <f>IF($C101="","",IF(COUNTIF('Códigos Santander (ref)'!$A$2:$A$79,$C101)&gt;0,"SANTANDER",IF(COUNTIF('Códigos Itaú (ref)'!$A$2:$A$44,$C101)&gt;0,"ITAU",IF(AND(TRIM(UPPER($I101))="CONTRATUAL",ISNUMBER(SEARCH("INDIVIDUAL",SUBSTITUTE(UPPER($D101)," ","")))),"PREMIUM FREE",""))))</f>
        <v/>
      </c>
    </row>
    <row r="102" ht="15" customHeight="1">
      <c r="A102" s="61" t="inlineStr">
        <is>
          <t>TELA</t>
        </is>
      </c>
      <c r="B102" s="62" t="n">
        <v>51603</v>
      </c>
      <c r="C102" s="62" t="inlineStr">
        <is>
          <t>1RUH3</t>
        </is>
      </c>
      <c r="D102" s="86" t="inlineStr">
        <is>
          <t>BANCO SANTANDER BRASIL SA</t>
        </is>
      </c>
      <c r="E102" s="62" t="n">
        <v>53271164843</v>
      </c>
      <c r="F102" s="62" t="inlineStr">
        <is>
          <t>1RUH3004353005</t>
        </is>
      </c>
      <c r="G102" s="64" t="n">
        <v>980</v>
      </c>
      <c r="H102" s="64" t="n">
        <v>209.97</v>
      </c>
      <c r="I102" s="65" t="inlineStr">
        <is>
          <t>CONTRATUAL</t>
        </is>
      </c>
      <c r="J102" s="98" t="n">
        <v>52817918000121</v>
      </c>
      <c r="K102" s="62" t="inlineStr">
        <is>
          <t>BALK ODONTOLOGIA COMENDADOR LTDA</t>
        </is>
      </c>
      <c r="L102" s="86" t="inlineStr">
        <is>
          <t>SÃO PAULO</t>
        </is>
      </c>
      <c r="M102" s="97" t="inlineStr">
        <is>
          <t>SP</t>
        </is>
      </c>
      <c r="N102" s="99" t="inlineStr">
        <is>
          <t>SERGIANA</t>
        </is>
      </c>
      <c r="O102" s="101" t="n">
        <v>523712</v>
      </c>
      <c r="P102" s="72" t="n">
        <v>46041</v>
      </c>
      <c r="Q102" s="74" t="n">
        <v>46042</v>
      </c>
      <c r="R102" s="65" t="inlineStr">
        <is>
          <t>AUTORIZADO PAGAMENTO</t>
        </is>
      </c>
      <c r="S102" s="61" t="n">
        <v>8202611365</v>
      </c>
      <c r="T102" s="63" t="inlineStr">
        <is>
          <t>5 DIAS ÚTEIS</t>
        </is>
      </c>
      <c r="U102" s="69" t="n">
        <v>46041</v>
      </c>
      <c r="V102" s="73" t="n">
        <v>46042</v>
      </c>
      <c r="W102" s="73" t="n">
        <v>46049</v>
      </c>
      <c r="X102" s="73" t="n">
        <v>46048</v>
      </c>
      <c r="Y102" s="62">
        <f>IF(AND(X102&lt;&gt;"",W102&lt;&gt;""),IF(X102&lt;=W102,"SIM","NÃO"),"")</f>
        <v/>
      </c>
      <c r="Z102" s="70" t="n"/>
      <c r="AC102">
        <f>IF($C102="","",IF(COUNTIF('Códigos Santander (ref)'!$A$2:$A$79,$C102)&gt;0,"SANTANDER",IF(COUNTIF('Códigos Itaú (ref)'!$A$2:$A$44,$C102)&gt;0,"ITAU",IF(AND(TRIM(UPPER($I102))="CONTRATUAL",ISNUMBER(SEARCH("INDIVIDUAL",SUBSTITUTE(UPPER($D102)," ","")))),"PREMIUM FREE",""))))</f>
        <v/>
      </c>
    </row>
    <row r="103" ht="15" customHeight="1">
      <c r="A103" s="61" t="inlineStr">
        <is>
          <t>TELA</t>
        </is>
      </c>
      <c r="B103" s="62" t="n">
        <v>47674</v>
      </c>
      <c r="C103" s="62" t="inlineStr">
        <is>
          <t>0M1CA</t>
        </is>
      </c>
      <c r="D103" s="63" t="inlineStr">
        <is>
          <t>CARREFOUR COMERCIO E INDUSTRIA LTDA</t>
        </is>
      </c>
      <c r="E103" s="62" t="n">
        <v>66062977020</v>
      </c>
      <c r="F103" s="62" t="inlineStr">
        <is>
          <t>0M1CA014476010</t>
        </is>
      </c>
      <c r="G103" s="64" t="n">
        <v>8570</v>
      </c>
      <c r="H103" s="64" t="n">
        <v>661.5</v>
      </c>
      <c r="I103" s="65" t="inlineStr">
        <is>
          <t>CONTRATUAL</t>
        </is>
      </c>
      <c r="J103" s="86" t="n">
        <v>58558802149</v>
      </c>
      <c r="K103" s="62" t="inlineStr">
        <is>
          <t>ALESSANDRA CARRIIJO MONTEIRO DA CUNHA</t>
        </is>
      </c>
      <c r="L103" s="63" t="inlineStr">
        <is>
          <t>GOIANIA</t>
        </is>
      </c>
      <c r="M103" s="63" t="inlineStr">
        <is>
          <t>GO</t>
        </is>
      </c>
      <c r="N103" s="99" t="inlineStr">
        <is>
          <t>SERGIANA</t>
        </is>
      </c>
      <c r="O103" s="102" t="n">
        <v>524005</v>
      </c>
      <c r="P103" s="72" t="n">
        <v>46042</v>
      </c>
      <c r="Q103" s="74" t="n">
        <v>46044</v>
      </c>
      <c r="R103" s="65" t="inlineStr">
        <is>
          <t>AUTORIZADO PAGAMENTO</t>
        </is>
      </c>
      <c r="S103" s="61" t="n">
        <v>8202611478</v>
      </c>
      <c r="T103" s="63" t="inlineStr">
        <is>
          <t>8 DIAS ÚTEIS</t>
        </is>
      </c>
      <c r="U103" s="69" t="n">
        <v>46042</v>
      </c>
      <c r="V103" s="73" t="n">
        <v>46044</v>
      </c>
      <c r="W103" s="73" t="n">
        <v>46051</v>
      </c>
      <c r="X103" s="103" t="n">
        <v>46052</v>
      </c>
      <c r="Y103" s="62">
        <f>IF(AND(X103&lt;&gt;"",W103&lt;&gt;""),IF(X103&lt;=W103,"SIM","NÃO"),"")</f>
        <v/>
      </c>
      <c r="Z103" s="70" t="n"/>
      <c r="AC103">
        <f>IF($C103="","",IF(COUNTIF('Códigos Santander (ref)'!$A$2:$A$79,$C103)&gt;0,"SANTANDER",IF(COUNTIF('Códigos Itaú (ref)'!$A$2:$A$44,$C103)&gt;0,"ITAU",IF(AND(TRIM(UPPER($I103))="CONTRATUAL",ISNUMBER(SEARCH("INDIVIDUAL",SUBSTITUTE(UPPER($D103)," ","")))),"PREMIUM FREE",""))))</f>
        <v/>
      </c>
    </row>
    <row r="104" ht="15" customHeight="1">
      <c r="A104" s="61" t="inlineStr">
        <is>
          <t>TELA</t>
        </is>
      </c>
      <c r="B104" s="62" t="n">
        <v>53167</v>
      </c>
      <c r="C104" s="62" t="inlineStr">
        <is>
          <t>1RUH3</t>
        </is>
      </c>
      <c r="D104" s="86" t="inlineStr">
        <is>
          <t>BANCO SANTANDER BRASIL SA</t>
        </is>
      </c>
      <c r="E104" s="62" t="n">
        <v>33118843888</v>
      </c>
      <c r="F104" s="62" t="inlineStr">
        <is>
          <t>1RUH3032082037</t>
        </is>
      </c>
      <c r="G104" s="64" t="n">
        <v>280</v>
      </c>
      <c r="H104" s="64" t="n">
        <v>212.19</v>
      </c>
      <c r="I104" s="65" t="inlineStr">
        <is>
          <t>CONTRATUAL</t>
        </is>
      </c>
      <c r="J104" s="98" t="n">
        <v>24870458000160</v>
      </c>
      <c r="K104" s="63" t="inlineStr">
        <is>
          <t>EDWAL LOBOSCHI</t>
        </is>
      </c>
      <c r="L104" s="86" t="inlineStr">
        <is>
          <t>SÃO PAULO</t>
        </is>
      </c>
      <c r="M104" s="97" t="inlineStr">
        <is>
          <t>SP</t>
        </is>
      </c>
      <c r="N104" s="88" t="inlineStr">
        <is>
          <t>SERGIANA</t>
        </is>
      </c>
      <c r="O104" s="104" t="inlineStr">
        <is>
          <t>JA POSSUI</t>
        </is>
      </c>
      <c r="P104" s="66" t="n"/>
      <c r="Q104" s="67" t="n"/>
      <c r="R104" s="65" t="inlineStr">
        <is>
          <t>AUTORIZADO PAGAMENTO</t>
        </is>
      </c>
      <c r="S104" s="61" t="n">
        <v>8202611379</v>
      </c>
      <c r="T104" s="63" t="inlineStr">
        <is>
          <t>5 DIAS ÚTEIS</t>
        </is>
      </c>
      <c r="U104" s="69" t="n">
        <v>46042</v>
      </c>
      <c r="V104" s="73" t="n">
        <v>46042</v>
      </c>
      <c r="W104" s="73" t="n">
        <v>46049</v>
      </c>
      <c r="X104" s="73" t="n">
        <v>46048</v>
      </c>
      <c r="Y104" s="62">
        <f>IF(AND(X104&lt;&gt;"",W104&lt;&gt;""),IF(X104&lt;=W104,"SIM","NÃO"),"")</f>
        <v/>
      </c>
      <c r="Z104" s="70" t="n"/>
      <c r="AC104">
        <f>IF($C104="","",IF(COUNTIF('Códigos Santander (ref)'!$A$2:$A$79,$C104)&gt;0,"SANTANDER",IF(COUNTIF('Códigos Itaú (ref)'!$A$2:$A$44,$C104)&gt;0,"ITAU",IF(AND(TRIM(UPPER($I104))="CONTRATUAL",ISNUMBER(SEARCH("INDIVIDUAL",SUBSTITUTE(UPPER($D104)," ","")))),"PREMIUM FREE",""))))</f>
        <v/>
      </c>
    </row>
    <row r="105" ht="15" customHeight="1">
      <c r="A105" s="61" t="inlineStr">
        <is>
          <t>TELA</t>
        </is>
      </c>
      <c r="B105" s="62" t="n">
        <v>51779</v>
      </c>
      <c r="C105" s="62" t="inlineStr">
        <is>
          <t>1RU51</t>
        </is>
      </c>
      <c r="D105" s="86" t="inlineStr">
        <is>
          <t>BANCO SANTANDER BRASIL SA</t>
        </is>
      </c>
      <c r="E105" s="62" t="n">
        <v>5323354810</v>
      </c>
      <c r="F105" s="62" t="inlineStr">
        <is>
          <t>1RU51000365009</t>
        </is>
      </c>
      <c r="G105" s="64" t="n">
        <v>450</v>
      </c>
      <c r="H105" s="64" t="n">
        <v>242.85</v>
      </c>
      <c r="I105" s="65" t="inlineStr">
        <is>
          <t>CONTRATUAL</t>
        </is>
      </c>
      <c r="J105" s="86" t="n">
        <v>15739539897</v>
      </c>
      <c r="K105" s="62" t="inlineStr">
        <is>
          <t>MARCIA REGINA DE OLIVEIRA FARINA</t>
        </is>
      </c>
      <c r="L105" s="86" t="inlineStr">
        <is>
          <t>SÃO PAULO</t>
        </is>
      </c>
      <c r="M105" s="97" t="inlineStr">
        <is>
          <t>SP</t>
        </is>
      </c>
      <c r="N105" s="88" t="inlineStr">
        <is>
          <t>SERGIANA</t>
        </is>
      </c>
      <c r="O105" s="86" t="inlineStr">
        <is>
          <t>JA POSSUI</t>
        </is>
      </c>
      <c r="P105" s="66" t="n"/>
      <c r="Q105" s="67" t="n"/>
      <c r="R105" s="65" t="inlineStr">
        <is>
          <t>AUTORIZADO PAGAMENTO</t>
        </is>
      </c>
      <c r="S105" s="61" t="n">
        <v>8202611381</v>
      </c>
      <c r="T105" s="63" t="inlineStr">
        <is>
          <t>5 DIAS ÚTEIS</t>
        </is>
      </c>
      <c r="U105" s="69" t="n">
        <v>46042</v>
      </c>
      <c r="V105" s="73" t="n">
        <v>46042</v>
      </c>
      <c r="W105" s="73" t="n">
        <v>46049</v>
      </c>
      <c r="X105" s="73" t="n">
        <v>46048</v>
      </c>
      <c r="Y105" s="62">
        <f>IF(AND(X105&lt;&gt;"",W105&lt;&gt;""),IF(X105&lt;=W105,"SIM","NÃO"),"")</f>
        <v/>
      </c>
      <c r="Z105" s="70" t="n"/>
      <c r="AC105">
        <f>IF($C105="","",IF(COUNTIF('Códigos Santander (ref)'!$A$2:$A$79,$C105)&gt;0,"SANTANDER",IF(COUNTIF('Códigos Itaú (ref)'!$A$2:$A$44,$C105)&gt;0,"ITAU",IF(AND(TRIM(UPPER($I105))="CONTRATUAL",ISNUMBER(SEARCH("INDIVIDUAL",SUBSTITUTE(UPPER($D105)," ","")))),"PREMIUM FREE",""))))</f>
        <v/>
      </c>
    </row>
    <row r="106" ht="15" customHeight="1">
      <c r="A106" s="61" t="inlineStr">
        <is>
          <t>TELA</t>
        </is>
      </c>
      <c r="B106" s="62" t="n">
        <v>53005</v>
      </c>
      <c r="C106" s="62" t="inlineStr">
        <is>
          <t>0KGE5</t>
        </is>
      </c>
      <c r="D106" s="86" t="inlineStr">
        <is>
          <t>BANCO SANTANDER BRASIL SA</t>
        </is>
      </c>
      <c r="E106" s="62" t="n">
        <v>7900495622</v>
      </c>
      <c r="F106" s="62" t="inlineStr">
        <is>
          <t>0KGE5001148001</t>
        </is>
      </c>
      <c r="G106" s="64" t="n">
        <v>125</v>
      </c>
      <c r="H106" s="64" t="n">
        <v>98.95999999999999</v>
      </c>
      <c r="I106" s="65" t="inlineStr">
        <is>
          <t>CONTRATUAL</t>
        </is>
      </c>
      <c r="J106" s="98" t="n">
        <v>28922604000104</v>
      </c>
      <c r="K106" s="62" t="inlineStr">
        <is>
          <t>CLIERO ODONTOLOGIA  S/S</t>
        </is>
      </c>
      <c r="L106" s="63" t="inlineStr">
        <is>
          <t>VIÇOSA</t>
        </is>
      </c>
      <c r="M106" s="63" t="inlineStr">
        <is>
          <t>MG</t>
        </is>
      </c>
      <c r="N106" s="88" t="inlineStr">
        <is>
          <t>SERGIANA</t>
        </is>
      </c>
      <c r="O106" s="86" t="inlineStr">
        <is>
          <t>JA POSSUI</t>
        </is>
      </c>
      <c r="P106" s="66" t="n"/>
      <c r="Q106" s="67" t="n"/>
      <c r="R106" s="65" t="inlineStr">
        <is>
          <t>AUTORIZADO PAGAMENTO</t>
        </is>
      </c>
      <c r="S106" s="61" t="n">
        <v>8202611440</v>
      </c>
      <c r="T106" s="63" t="inlineStr">
        <is>
          <t>5 DIAS ÚTEIS</t>
        </is>
      </c>
      <c r="U106" s="69" t="n">
        <v>46042</v>
      </c>
      <c r="V106" s="73" t="n">
        <v>46043</v>
      </c>
      <c r="W106" s="73" t="n">
        <v>46050</v>
      </c>
      <c r="X106" s="73" t="n">
        <v>46048</v>
      </c>
      <c r="Y106" s="62">
        <f>IF(AND(X106&lt;&gt;"",W106&lt;&gt;""),IF(X106&lt;=W106,"SIM","NÃO"),"")</f>
        <v/>
      </c>
      <c r="Z106" s="70" t="n"/>
      <c r="AC106">
        <f>IF($C106="","",IF(COUNTIF('Códigos Santander (ref)'!$A$2:$A$79,$C106)&gt;0,"SANTANDER",IF(COUNTIF('Códigos Itaú (ref)'!$A$2:$A$44,$C106)&gt;0,"ITAU",IF(AND(TRIM(UPPER($I106))="CONTRATUAL",ISNUMBER(SEARCH("INDIVIDUAL",SUBSTITUTE(UPPER($D106)," ","")))),"PREMIUM FREE",""))))</f>
        <v/>
      </c>
    </row>
    <row r="107" ht="15" customHeight="1">
      <c r="A107" s="61" t="inlineStr">
        <is>
          <t>TELA</t>
        </is>
      </c>
      <c r="B107" s="62" t="n">
        <v>53087</v>
      </c>
      <c r="C107" s="62" t="inlineStr">
        <is>
          <t>1RUH3</t>
        </is>
      </c>
      <c r="D107" s="86" t="inlineStr">
        <is>
          <t>BANCO SANTANDER BRASIL SA</t>
        </is>
      </c>
      <c r="E107" s="62" t="n">
        <v>7724980756</v>
      </c>
      <c r="F107" s="62" t="inlineStr">
        <is>
          <t>1RUH3029806003</t>
        </is>
      </c>
      <c r="G107" s="64" t="n">
        <v>2530</v>
      </c>
      <c r="H107" s="64" t="n">
        <v>1291.8</v>
      </c>
      <c r="I107" s="65" t="inlineStr">
        <is>
          <t>CONTRATUAL</t>
        </is>
      </c>
      <c r="J107" s="86" t="n">
        <v>5187127705</v>
      </c>
      <c r="K107" s="62" t="inlineStr">
        <is>
          <t>LUCINDA  MERCEDES CORDEIRO DE VASCONCELOS OLIVEIRA</t>
        </is>
      </c>
      <c r="L107" s="63" t="inlineStr">
        <is>
          <t>SÃO GONÇALO</t>
        </is>
      </c>
      <c r="M107" s="63" t="inlineStr">
        <is>
          <t>RJ</t>
        </is>
      </c>
      <c r="N107" s="88" t="inlineStr">
        <is>
          <t>SERGIANA</t>
        </is>
      </c>
      <c r="O107" s="86" t="inlineStr">
        <is>
          <t>JA POSSUI</t>
        </is>
      </c>
      <c r="P107" s="66" t="n"/>
      <c r="Q107" s="67" t="n"/>
      <c r="R107" s="65" t="inlineStr">
        <is>
          <t>AUTORIZADO PAGAMENTO</t>
        </is>
      </c>
      <c r="S107" s="61" t="n">
        <v>8202611439</v>
      </c>
      <c r="T107" s="63" t="inlineStr">
        <is>
          <t>5 DIAS ÚTEIS</t>
        </is>
      </c>
      <c r="U107" s="69" t="n">
        <v>46042</v>
      </c>
      <c r="V107" s="73" t="n">
        <v>46043</v>
      </c>
      <c r="W107" s="73" t="n">
        <v>46050</v>
      </c>
      <c r="X107" s="73" t="n">
        <v>46048</v>
      </c>
      <c r="Y107" s="62">
        <f>IF(AND(X107&lt;&gt;"",W107&lt;&gt;""),IF(X107&lt;=W107,"SIM","NÃO"),"")</f>
        <v/>
      </c>
      <c r="Z107" s="70" t="n"/>
      <c r="AC107">
        <f>IF($C107="","",IF(COUNTIF('Códigos Santander (ref)'!$A$2:$A$79,$C107)&gt;0,"SANTANDER",IF(COUNTIF('Códigos Itaú (ref)'!$A$2:$A$44,$C107)&gt;0,"ITAU",IF(AND(TRIM(UPPER($I107))="CONTRATUAL",ISNUMBER(SEARCH("INDIVIDUAL",SUBSTITUTE(UPPER($D107)," ","")))),"PREMIUM FREE",""))))</f>
        <v/>
      </c>
    </row>
    <row r="108" ht="15" customFormat="1" customHeight="1" s="45">
      <c r="A108" s="51" t="inlineStr">
        <is>
          <t>TELA</t>
        </is>
      </c>
      <c r="B108" s="41" t="n">
        <v>52921</v>
      </c>
      <c r="C108" s="41" t="inlineStr">
        <is>
          <t>0700G</t>
        </is>
      </c>
      <c r="D108" s="105" t="inlineStr">
        <is>
          <t>I N D I V I D U A L</t>
        </is>
      </c>
      <c r="E108" s="41" t="n">
        <v>8626631480</v>
      </c>
      <c r="F108" s="41" t="inlineStr">
        <is>
          <t>0700G241127010</t>
        </is>
      </c>
      <c r="G108" s="52" t="n">
        <v>750</v>
      </c>
      <c r="H108" s="52" t="n">
        <v>750</v>
      </c>
      <c r="I108" s="37" t="inlineStr">
        <is>
          <t>COBRANÇA INDEVIDA</t>
        </is>
      </c>
      <c r="J108" s="106" t="n">
        <v>32441906000138</v>
      </c>
      <c r="K108" s="41" t="inlineStr">
        <is>
          <t>NEGROMONTE ODONTOLOGIA LTDA</t>
        </is>
      </c>
      <c r="L108" s="105" t="inlineStr">
        <is>
          <t>NATAL</t>
        </is>
      </c>
      <c r="M108" s="105" t="inlineStr">
        <is>
          <t>RN</t>
        </is>
      </c>
      <c r="N108" s="107" t="inlineStr">
        <is>
          <t>SERGIANA</t>
        </is>
      </c>
      <c r="O108" s="105" t="n">
        <v>524235</v>
      </c>
      <c r="P108" s="57" t="n">
        <v>46043</v>
      </c>
      <c r="Q108" s="56" t="n">
        <v>46050</v>
      </c>
      <c r="R108" s="37" t="inlineStr">
        <is>
          <t>AUTORIZADO PAGAMENTO</t>
        </is>
      </c>
      <c r="S108" s="51" t="n">
        <v>8202611633</v>
      </c>
      <c r="T108" s="108" t="inlineStr">
        <is>
          <t>30 DIAS CORRIDOS</t>
        </is>
      </c>
      <c r="U108" s="60" t="n">
        <v>46043</v>
      </c>
      <c r="V108" s="57" t="n">
        <v>46051</v>
      </c>
      <c r="W108" s="57" t="n">
        <v>46081</v>
      </c>
      <c r="X108" s="57" t="n">
        <v>46059</v>
      </c>
      <c r="Y108" s="41">
        <f>IF(AND(X108&lt;&gt;"",W108&lt;&gt;""),IF(X108&lt;=W108,"SIM","NÃO"),"")</f>
        <v/>
      </c>
      <c r="Z108" s="59" t="n"/>
      <c r="AC108">
        <f>IF($C108="","",IF(COUNTIF('Códigos Santander (ref)'!$A$2:$A$79,$C108)&gt;0,"SANTANDER",IF(COUNTIF('Códigos Itaú (ref)'!$A$2:$A$44,$C108)&gt;0,"ITAU",IF(AND(TRIM(UPPER($I108))="CONTRATUAL",ISNUMBER(SEARCH("INDIVIDUAL",SUBSTITUTE(UPPER($D108)," ","")))),"PREMIUM FREE",""))))</f>
        <v/>
      </c>
    </row>
    <row r="109" ht="15" customFormat="1" customHeight="1" s="45">
      <c r="A109" s="51" t="inlineStr">
        <is>
          <t>TELA</t>
        </is>
      </c>
      <c r="B109" s="41" t="n">
        <v>50153</v>
      </c>
      <c r="C109" s="41" t="inlineStr">
        <is>
          <t>0A2YM</t>
        </is>
      </c>
      <c r="D109" s="105" t="inlineStr">
        <is>
          <t>ALTER ADMINISTRADORA DE BENEFICIOS</t>
        </is>
      </c>
      <c r="E109" s="41" t="n">
        <v>2850973181</v>
      </c>
      <c r="F109" s="41" t="inlineStr">
        <is>
          <t>0A2YM002465019</t>
        </is>
      </c>
      <c r="G109" s="52" t="n">
        <v>1410</v>
      </c>
      <c r="H109" s="52" t="n">
        <v>1410</v>
      </c>
      <c r="I109" s="37" t="inlineStr">
        <is>
          <t>INSUFICIÊNCIA DE REDE</t>
        </is>
      </c>
      <c r="J109" s="108" t="n">
        <v>4167000121</v>
      </c>
      <c r="K109" s="41" t="inlineStr">
        <is>
          <t>TATIANE LIMA CARRIJO</t>
        </is>
      </c>
      <c r="L109" s="105" t="inlineStr">
        <is>
          <t>COSTA RICA</t>
        </is>
      </c>
      <c r="M109" s="105" t="inlineStr">
        <is>
          <t>MS</t>
        </is>
      </c>
      <c r="N109" s="107" t="inlineStr">
        <is>
          <t>SERGIANA</t>
        </is>
      </c>
      <c r="O109" s="105" t="inlineStr">
        <is>
          <t>JA POSSUI</t>
        </is>
      </c>
      <c r="P109" s="54" t="n"/>
      <c r="Q109" s="55" t="n"/>
      <c r="R109" s="37" t="inlineStr">
        <is>
          <t>AUTORIZADO PAGAMENTO</t>
        </is>
      </c>
      <c r="S109" s="51" t="n">
        <v>8202611581</v>
      </c>
      <c r="T109" s="105" t="inlineStr">
        <is>
          <t>30 DIAS CORRIDOS</t>
        </is>
      </c>
      <c r="U109" s="60" t="n">
        <v>46048</v>
      </c>
      <c r="V109" s="57" t="n">
        <v>46049</v>
      </c>
      <c r="W109" s="57" t="n">
        <v>46080</v>
      </c>
      <c r="X109" s="57" t="n">
        <v>46059</v>
      </c>
      <c r="Y109" s="41">
        <f>IF(AND(X109&lt;&gt;"",W109&lt;&gt;""),IF(X109&lt;=W109,"SIM","NÃO"),"")</f>
        <v/>
      </c>
      <c r="Z109" s="59" t="n"/>
      <c r="AC109">
        <f>IF($C109="","",IF(COUNTIF('Códigos Santander (ref)'!$A$2:$A$79,$C109)&gt;0,"SANTANDER",IF(COUNTIF('Códigos Itaú (ref)'!$A$2:$A$44,$C109)&gt;0,"ITAU",IF(AND(TRIM(UPPER($I109))="CONTRATUAL",ISNUMBER(SEARCH("INDIVIDUAL",SUBSTITUTE(UPPER($D109)," ","")))),"PREMIUM FREE",""))))</f>
        <v/>
      </c>
    </row>
    <row r="110" ht="15" customFormat="1" customHeight="1" s="45">
      <c r="A110" s="51" t="inlineStr">
        <is>
          <t>TELA</t>
        </is>
      </c>
      <c r="B110" s="41" t="n">
        <v>43011</v>
      </c>
      <c r="C110" s="41" t="inlineStr">
        <is>
          <t>1RUH3</t>
        </is>
      </c>
      <c r="D110" s="108" t="inlineStr">
        <is>
          <t>BANCO SANTANDER BRASIL SA</t>
        </is>
      </c>
      <c r="E110" s="41" t="n">
        <v>23497951870</v>
      </c>
      <c r="F110" s="41" t="inlineStr">
        <is>
          <t>1RUH3009548009</t>
        </is>
      </c>
      <c r="G110" s="52" t="n">
        <v>350</v>
      </c>
      <c r="H110" s="52" t="n">
        <v>124.6</v>
      </c>
      <c r="I110" s="37" t="inlineStr">
        <is>
          <t>CONTRATUAL</t>
        </is>
      </c>
      <c r="J110" s="108" t="n">
        <v>15739539897</v>
      </c>
      <c r="K110" s="41" t="inlineStr">
        <is>
          <t>MARCIA REGINA DE OLIVEIRA FARINA</t>
        </is>
      </c>
      <c r="L110" s="108" t="inlineStr">
        <is>
          <t>SÃO PAULO</t>
        </is>
      </c>
      <c r="M110" s="109" t="inlineStr">
        <is>
          <t>SP</t>
        </is>
      </c>
      <c r="N110" s="107" t="inlineStr">
        <is>
          <t>SERGIANA</t>
        </is>
      </c>
      <c r="O110" s="108" t="inlineStr">
        <is>
          <t>JA POSSUI</t>
        </is>
      </c>
      <c r="P110" s="54" t="n"/>
      <c r="Q110" s="55" t="n"/>
      <c r="R110" s="37" t="inlineStr">
        <is>
          <t>AUTORIZADO PAGAMENTO</t>
        </is>
      </c>
      <c r="S110" s="51" t="n">
        <v>8202611438</v>
      </c>
      <c r="T110" s="105" t="inlineStr">
        <is>
          <t>5 DIAS ÚTEIS</t>
        </is>
      </c>
      <c r="U110" s="60" t="n">
        <v>46043</v>
      </c>
      <c r="V110" s="57" t="n">
        <v>46043</v>
      </c>
      <c r="W110" s="73" t="n">
        <v>46050</v>
      </c>
      <c r="X110" s="57" t="n">
        <v>46048</v>
      </c>
      <c r="Y110" s="41">
        <f>IF(AND(X110&lt;&gt;"",W110&lt;&gt;""),IF(X110&lt;=W110,"SIM","NÃO"),"")</f>
        <v/>
      </c>
      <c r="Z110" s="59" t="n"/>
      <c r="AC110">
        <f>IF($C110="","",IF(COUNTIF('Códigos Santander (ref)'!$A$2:$A$79,$C110)&gt;0,"SANTANDER",IF(COUNTIF('Códigos Itaú (ref)'!$A$2:$A$44,$C110)&gt;0,"ITAU",IF(AND(TRIM(UPPER($I110))="CONTRATUAL",ISNUMBER(SEARCH("INDIVIDUAL",SUBSTITUTE(UPPER($D110)," ","")))),"PREMIUM FREE",""))))</f>
        <v/>
      </c>
    </row>
    <row r="111" ht="15" customFormat="1" customHeight="1" s="45">
      <c r="A111" s="51" t="inlineStr">
        <is>
          <t>TELA</t>
        </is>
      </c>
      <c r="B111" s="41" t="n">
        <v>53168</v>
      </c>
      <c r="C111" s="41" t="inlineStr">
        <is>
          <t>1RUH3</t>
        </is>
      </c>
      <c r="D111" s="108" t="inlineStr">
        <is>
          <t>BANCO SANTANDER BRASIL SA</t>
        </is>
      </c>
      <c r="E111" s="41" t="n">
        <v>23497951870</v>
      </c>
      <c r="F111" s="41" t="inlineStr">
        <is>
          <t>1RUH3009548009</t>
        </is>
      </c>
      <c r="G111" s="52" t="n">
        <v>250</v>
      </c>
      <c r="H111" s="52" t="n">
        <v>242.85</v>
      </c>
      <c r="I111" s="37" t="inlineStr">
        <is>
          <t>CONTRATUAL</t>
        </is>
      </c>
      <c r="J111" s="108" t="n">
        <v>15739539897</v>
      </c>
      <c r="K111" s="41" t="inlineStr">
        <is>
          <t>MARCIA REGINA DE OLIVEIRA FARINA</t>
        </is>
      </c>
      <c r="L111" s="108" t="inlineStr">
        <is>
          <t>SÃO PAULO</t>
        </is>
      </c>
      <c r="M111" s="109" t="inlineStr">
        <is>
          <t>SP</t>
        </is>
      </c>
      <c r="N111" s="107" t="inlineStr">
        <is>
          <t>SERGIANA</t>
        </is>
      </c>
      <c r="O111" s="108" t="inlineStr">
        <is>
          <t>JA POSSUI</t>
        </is>
      </c>
      <c r="P111" s="54" t="n"/>
      <c r="Q111" s="55" t="n"/>
      <c r="R111" s="37" t="inlineStr">
        <is>
          <t>AUTORIZADO PAGAMENTO</t>
        </is>
      </c>
      <c r="S111" s="51" t="n">
        <v>8202611437</v>
      </c>
      <c r="T111" s="105" t="inlineStr">
        <is>
          <t>5 DIAS ÚTEIS</t>
        </is>
      </c>
      <c r="U111" s="60" t="n">
        <v>46043</v>
      </c>
      <c r="V111" s="57" t="n">
        <v>46043</v>
      </c>
      <c r="W111" s="73" t="n">
        <v>46050</v>
      </c>
      <c r="X111" s="57" t="n">
        <v>46048</v>
      </c>
      <c r="Y111" s="41">
        <f>IF(AND(X111&lt;&gt;"",W111&lt;&gt;""),IF(X111&lt;=W111,"SIM","NÃO"),"")</f>
        <v/>
      </c>
      <c r="Z111" s="59" t="n"/>
      <c r="AC111">
        <f>IF($C111="","",IF(COUNTIF('Códigos Santander (ref)'!$A$2:$A$79,$C111)&gt;0,"SANTANDER",IF(COUNTIF('Códigos Itaú (ref)'!$A$2:$A$44,$C111)&gt;0,"ITAU",IF(AND(TRIM(UPPER($I111))="CONTRATUAL",ISNUMBER(SEARCH("INDIVIDUAL",SUBSTITUTE(UPPER($D111)," ","")))),"PREMIUM FREE",""))))</f>
        <v/>
      </c>
    </row>
    <row r="112" ht="15" customFormat="1" customHeight="1" s="45">
      <c r="A112" s="51" t="inlineStr">
        <is>
          <t>TELA</t>
        </is>
      </c>
      <c r="B112" s="41" t="n">
        <v>43244</v>
      </c>
      <c r="C112" s="41" t="inlineStr">
        <is>
          <t>1RUH3</t>
        </is>
      </c>
      <c r="D112" s="108" t="inlineStr">
        <is>
          <t>BANCO SANTANDER BRASIL SA</t>
        </is>
      </c>
      <c r="E112" s="41" t="n">
        <v>23497951870</v>
      </c>
      <c r="F112" s="41" t="inlineStr">
        <is>
          <t>1RUH3009548009</t>
        </is>
      </c>
      <c r="G112" s="52" t="n">
        <v>500</v>
      </c>
      <c r="H112" s="52" t="n">
        <v>170.8</v>
      </c>
      <c r="I112" s="37" t="inlineStr">
        <is>
          <t>CONTRATUAL</t>
        </is>
      </c>
      <c r="J112" s="108" t="n">
        <v>15739539897</v>
      </c>
      <c r="K112" s="41" t="inlineStr">
        <is>
          <t>MARCIA REGINA DE OLIVEIRA FARINA</t>
        </is>
      </c>
      <c r="L112" s="108" t="inlineStr">
        <is>
          <t>SÃO PAULO</t>
        </is>
      </c>
      <c r="M112" s="109" t="inlineStr">
        <is>
          <t>SP</t>
        </is>
      </c>
      <c r="N112" s="107" t="inlineStr">
        <is>
          <t>SERGIANA</t>
        </is>
      </c>
      <c r="O112" s="108" t="inlineStr">
        <is>
          <t>JA POSSUI</t>
        </is>
      </c>
      <c r="P112" s="54" t="n"/>
      <c r="Q112" s="55" t="n"/>
      <c r="R112" s="37" t="inlineStr">
        <is>
          <t>AUTORIZADO PAGAMENTO</t>
        </is>
      </c>
      <c r="S112" s="51" t="n">
        <v>8202611436</v>
      </c>
      <c r="T112" s="105" t="inlineStr">
        <is>
          <t>5 DIAS ÚTEIS</t>
        </is>
      </c>
      <c r="U112" s="60" t="n">
        <v>46043</v>
      </c>
      <c r="V112" s="57" t="n">
        <v>46043</v>
      </c>
      <c r="W112" s="73" t="n">
        <v>46050</v>
      </c>
      <c r="X112" s="57" t="n">
        <v>46048</v>
      </c>
      <c r="Y112" s="41" t="inlineStr">
        <is>
          <t>SIM</t>
        </is>
      </c>
      <c r="Z112" s="59" t="n"/>
      <c r="AC112">
        <f>IF($C112="","",IF(COUNTIF('Códigos Santander (ref)'!$A$2:$A$79,$C112)&gt;0,"SANTANDER",IF(COUNTIF('Códigos Itaú (ref)'!$A$2:$A$44,$C112)&gt;0,"ITAU",IF(AND(TRIM(UPPER($I112))="CONTRATUAL",ISNUMBER(SEARCH("INDIVIDUAL",SUBSTITUTE(UPPER($D112)," ","")))),"PREMIUM FREE",""))))</f>
        <v/>
      </c>
    </row>
    <row r="113" ht="15" customFormat="1" customHeight="1" s="45">
      <c r="A113" s="51" t="inlineStr">
        <is>
          <t>TELA</t>
        </is>
      </c>
      <c r="B113" s="41" t="n">
        <v>53130</v>
      </c>
      <c r="C113" s="41" t="inlineStr">
        <is>
          <t>1RUH3</t>
        </is>
      </c>
      <c r="D113" s="108" t="inlineStr">
        <is>
          <t>BANCO SANTANDER BRASIL SA</t>
        </is>
      </c>
      <c r="E113" s="41" t="n">
        <v>23497951870</v>
      </c>
      <c r="F113" s="41" t="inlineStr">
        <is>
          <t>1RUH3009548017</t>
        </is>
      </c>
      <c r="G113" s="52" t="n">
        <v>250</v>
      </c>
      <c r="H113" s="52" t="n">
        <v>242.85</v>
      </c>
      <c r="I113" s="37" t="inlineStr">
        <is>
          <t>CONTRATUAL</t>
        </is>
      </c>
      <c r="J113" s="108" t="n">
        <v>15739539897</v>
      </c>
      <c r="K113" s="41" t="inlineStr">
        <is>
          <t>MARCIA REGINA DE OLIVEIRA FARINA</t>
        </is>
      </c>
      <c r="L113" s="108" t="inlineStr">
        <is>
          <t>SÃO PAULO</t>
        </is>
      </c>
      <c r="M113" s="109" t="inlineStr">
        <is>
          <t>SP</t>
        </is>
      </c>
      <c r="N113" s="107" t="inlineStr">
        <is>
          <t>SERGIANA</t>
        </is>
      </c>
      <c r="O113" s="108" t="inlineStr">
        <is>
          <t>JA POSSUI</t>
        </is>
      </c>
      <c r="P113" s="54" t="n"/>
      <c r="Q113" s="55" t="n"/>
      <c r="R113" s="37" t="inlineStr">
        <is>
          <t>AUTORIZADO PAGAMENTO</t>
        </is>
      </c>
      <c r="S113" s="51" t="n">
        <v>8202611434</v>
      </c>
      <c r="T113" s="105" t="inlineStr">
        <is>
          <t>5 DIAS ÚTEIS</t>
        </is>
      </c>
      <c r="U113" s="60" t="n">
        <v>46043</v>
      </c>
      <c r="V113" s="57" t="n">
        <v>46043</v>
      </c>
      <c r="W113" s="73" t="n">
        <v>46050</v>
      </c>
      <c r="X113" s="57" t="n">
        <v>46048</v>
      </c>
      <c r="Y113" s="41">
        <f>IF(AND(X113&lt;&gt;"",W113&lt;&gt;""),IF(X113&lt;=W113,"SIM","NÃO"),"")</f>
        <v/>
      </c>
      <c r="Z113" s="59" t="n"/>
      <c r="AC113">
        <f>IF($C113="","",IF(COUNTIF('Códigos Santander (ref)'!$A$2:$A$79,$C113)&gt;0,"SANTANDER",IF(COUNTIF('Códigos Itaú (ref)'!$A$2:$A$44,$C113)&gt;0,"ITAU",IF(AND(TRIM(UPPER($I113))="CONTRATUAL",ISNUMBER(SEARCH("INDIVIDUAL",SUBSTITUTE(UPPER($D113)," ","")))),"PREMIUM FREE",""))))</f>
        <v/>
      </c>
    </row>
    <row r="114" ht="15" customFormat="1" customHeight="1" s="45">
      <c r="A114" s="51" t="inlineStr">
        <is>
          <t>TELA</t>
        </is>
      </c>
      <c r="B114" s="41" t="n">
        <v>53108</v>
      </c>
      <c r="C114" s="41" t="inlineStr">
        <is>
          <t>1RUH3</t>
        </is>
      </c>
      <c r="D114" s="105" t="inlineStr">
        <is>
          <t>BANCO SANTANDER BRASIL SA</t>
        </is>
      </c>
      <c r="E114" s="41" t="n">
        <v>20615022880</v>
      </c>
      <c r="F114" s="41" t="inlineStr">
        <is>
          <t>1RUH3031275028</t>
        </is>
      </c>
      <c r="G114" s="52" t="n">
        <v>360</v>
      </c>
      <c r="H114" s="52" t="n">
        <v>243.88</v>
      </c>
      <c r="I114" s="37" t="inlineStr">
        <is>
          <t>CONTRATUAL</t>
        </is>
      </c>
      <c r="J114" s="108" t="n">
        <v>15739539897</v>
      </c>
      <c r="K114" s="41" t="inlineStr">
        <is>
          <t>MARCIA REGINA DE OLIVEIRA FARINA</t>
        </is>
      </c>
      <c r="L114" s="108" t="inlineStr">
        <is>
          <t>SÃO PAULO</t>
        </is>
      </c>
      <c r="M114" s="109" t="inlineStr">
        <is>
          <t>SP</t>
        </is>
      </c>
      <c r="N114" s="107" t="inlineStr">
        <is>
          <t>SERGIANA</t>
        </is>
      </c>
      <c r="O114" s="108" t="inlineStr">
        <is>
          <t>JA POSSUI</t>
        </is>
      </c>
      <c r="P114" s="54" t="n"/>
      <c r="Q114" s="55" t="n"/>
      <c r="R114" s="37" t="inlineStr">
        <is>
          <t>AUTORIZADO PAGAMENTO</t>
        </is>
      </c>
      <c r="S114" s="51" t="n">
        <v>8202611433</v>
      </c>
      <c r="T114" s="105" t="inlineStr">
        <is>
          <t>5 DIAS ÚTEIS</t>
        </is>
      </c>
      <c r="U114" s="60" t="n">
        <v>46043</v>
      </c>
      <c r="V114" s="57" t="n">
        <v>46043</v>
      </c>
      <c r="W114" s="73" t="n">
        <v>46050</v>
      </c>
      <c r="X114" s="57" t="n">
        <v>46048</v>
      </c>
      <c r="Y114" s="41">
        <f>IF(AND(X114&lt;&gt;"",W114&lt;&gt;""),IF(X114&lt;=W114,"SIM","NÃO"),"")</f>
        <v/>
      </c>
      <c r="Z114" s="59" t="n"/>
      <c r="AC114">
        <f>IF($C114="","",IF(COUNTIF('Códigos Santander (ref)'!$A$2:$A$79,$C114)&gt;0,"SANTANDER",IF(COUNTIF('Códigos Itaú (ref)'!$A$2:$A$44,$C114)&gt;0,"ITAU",IF(AND(TRIM(UPPER($I114))="CONTRATUAL",ISNUMBER(SEARCH("INDIVIDUAL",SUBSTITUTE(UPPER($D114)," ","")))),"PREMIUM FREE",""))))</f>
        <v/>
      </c>
    </row>
    <row r="115" ht="15" customFormat="1" customHeight="1" s="45">
      <c r="A115" s="51" t="inlineStr">
        <is>
          <t>TELA</t>
        </is>
      </c>
      <c r="B115" s="41" t="n">
        <v>52922</v>
      </c>
      <c r="C115" s="41" t="inlineStr">
        <is>
          <t>1RUH3</t>
        </is>
      </c>
      <c r="D115" s="105" t="inlineStr">
        <is>
          <t>BANCO SANTANDER BRASIL SA</t>
        </is>
      </c>
      <c r="E115" s="41" t="n">
        <v>20615022880</v>
      </c>
      <c r="F115" s="41" t="inlineStr">
        <is>
          <t>1RUH3031275001</t>
        </is>
      </c>
      <c r="G115" s="52" t="n">
        <v>360</v>
      </c>
      <c r="H115" s="52" t="n">
        <v>243.88</v>
      </c>
      <c r="I115" s="37" t="inlineStr">
        <is>
          <t>CONTRATUAL</t>
        </is>
      </c>
      <c r="J115" s="108" t="n">
        <v>15739539897</v>
      </c>
      <c r="K115" s="41" t="inlineStr">
        <is>
          <t>MARCIA REGINA DE OLIVEIRA FARINA</t>
        </is>
      </c>
      <c r="L115" s="108" t="inlineStr">
        <is>
          <t>SÃO PAULO</t>
        </is>
      </c>
      <c r="M115" s="109" t="inlineStr">
        <is>
          <t>SP</t>
        </is>
      </c>
      <c r="N115" s="107" t="inlineStr">
        <is>
          <t>SERGIANA</t>
        </is>
      </c>
      <c r="O115" s="108" t="inlineStr">
        <is>
          <t>JA POSSUI</t>
        </is>
      </c>
      <c r="P115" s="54" t="n"/>
      <c r="Q115" s="55" t="n"/>
      <c r="R115" s="37" t="inlineStr">
        <is>
          <t>AUTORIZADO PAGAMENTO</t>
        </is>
      </c>
      <c r="S115" s="51" t="n">
        <v>8202611432</v>
      </c>
      <c r="T115" s="105" t="inlineStr">
        <is>
          <t>5 DIAS ÚTEIS</t>
        </is>
      </c>
      <c r="U115" s="60" t="n">
        <v>46043</v>
      </c>
      <c r="V115" s="57" t="n">
        <v>46043</v>
      </c>
      <c r="W115" s="73" t="n">
        <v>46050</v>
      </c>
      <c r="X115" s="57" t="n">
        <v>46048</v>
      </c>
      <c r="Y115" s="41">
        <f>IF(AND(X115&lt;&gt;"",W115&lt;&gt;""),IF(X115&lt;=W115,"SIM","NÃO"),"")</f>
        <v/>
      </c>
      <c r="Z115" s="59" t="n"/>
      <c r="AC115">
        <f>IF($C115="","",IF(COUNTIF('Códigos Santander (ref)'!$A$2:$A$79,$C115)&gt;0,"SANTANDER",IF(COUNTIF('Códigos Itaú (ref)'!$A$2:$A$44,$C115)&gt;0,"ITAU",IF(AND(TRIM(UPPER($I115))="CONTRATUAL",ISNUMBER(SEARCH("INDIVIDUAL",SUBSTITUTE(UPPER($D115)," ","")))),"PREMIUM FREE",""))))</f>
        <v/>
      </c>
    </row>
    <row r="116" ht="15" customFormat="1" customHeight="1" s="45">
      <c r="A116" s="51" t="inlineStr">
        <is>
          <t>TELA</t>
        </is>
      </c>
      <c r="B116" s="41" t="n">
        <v>53129</v>
      </c>
      <c r="C116" s="41" t="inlineStr">
        <is>
          <t>1RUH3</t>
        </is>
      </c>
      <c r="D116" s="105" t="inlineStr">
        <is>
          <t>BANCO SANTANDER BRASIL SA</t>
        </is>
      </c>
      <c r="E116" s="41" t="n">
        <v>6332356600</v>
      </c>
      <c r="F116" s="41" t="inlineStr">
        <is>
          <t>1RUH3022551000</t>
        </is>
      </c>
      <c r="G116" s="52" t="n">
        <v>252</v>
      </c>
      <c r="H116" s="52" t="n">
        <v>243.88</v>
      </c>
      <c r="I116" s="37" t="inlineStr">
        <is>
          <t>CONTRATUAL</t>
        </is>
      </c>
      <c r="J116" s="108" t="n">
        <v>15739539897</v>
      </c>
      <c r="K116" s="41" t="inlineStr">
        <is>
          <t>MARCIA REGINA DE OLIVEIRA FARINA</t>
        </is>
      </c>
      <c r="L116" s="105" t="inlineStr">
        <is>
          <t>SÃO PAULO</t>
        </is>
      </c>
      <c r="M116" s="109" t="inlineStr">
        <is>
          <t>SP</t>
        </is>
      </c>
      <c r="N116" s="107" t="inlineStr">
        <is>
          <t>SERGIANA</t>
        </is>
      </c>
      <c r="O116" s="108" t="inlineStr">
        <is>
          <t>JA POSSUI</t>
        </is>
      </c>
      <c r="P116" s="54" t="n"/>
      <c r="Q116" s="55" t="n"/>
      <c r="R116" s="37" t="inlineStr">
        <is>
          <t>AUTORIZADO PAGAMENTO</t>
        </is>
      </c>
      <c r="S116" s="51" t="n">
        <v>8202611431</v>
      </c>
      <c r="T116" s="105" t="inlineStr">
        <is>
          <t>5 DIAS ÚTEIS</t>
        </is>
      </c>
      <c r="U116" s="60" t="n">
        <v>46043</v>
      </c>
      <c r="V116" s="57" t="n">
        <v>46043</v>
      </c>
      <c r="W116" s="73" t="n">
        <v>46050</v>
      </c>
      <c r="X116" s="57" t="n">
        <v>46048</v>
      </c>
      <c r="Y116" s="41">
        <f>IF(AND(X116&lt;&gt;"",W116&lt;&gt;""),IF(X116&lt;=W116,"SIM","NÃO"),"")</f>
        <v/>
      </c>
      <c r="Z116" s="59" t="n"/>
      <c r="AC116">
        <f>IF($C116="","",IF(COUNTIF('Códigos Santander (ref)'!$A$2:$A$79,$C116)&gt;0,"SANTANDER",IF(COUNTIF('Códigos Itaú (ref)'!$A$2:$A$44,$C116)&gt;0,"ITAU",IF(AND(TRIM(UPPER($I116))="CONTRATUAL",ISNUMBER(SEARCH("INDIVIDUAL",SUBSTITUTE(UPPER($D116)," ","")))),"PREMIUM FREE",""))))</f>
        <v/>
      </c>
    </row>
    <row r="117" ht="15" customFormat="1" customHeight="1" s="45">
      <c r="A117" s="51" t="inlineStr">
        <is>
          <t>TELA</t>
        </is>
      </c>
      <c r="B117" s="41" t="n">
        <v>53127</v>
      </c>
      <c r="C117" s="41" t="inlineStr">
        <is>
          <t>1RUF4</t>
        </is>
      </c>
      <c r="D117" s="105" t="inlineStr">
        <is>
          <t>AYMORE CREDITO FINANCIAMENTO E INVESTIMENTO S</t>
        </is>
      </c>
      <c r="E117" s="41" t="n">
        <v>26652987830</v>
      </c>
      <c r="F117" s="41" t="inlineStr">
        <is>
          <t>1RUF4001066021</t>
        </is>
      </c>
      <c r="G117" s="52" t="n">
        <v>400</v>
      </c>
      <c r="H117" s="52" t="n">
        <v>89.09</v>
      </c>
      <c r="I117" s="37" t="inlineStr">
        <is>
          <t>CONTRATUAL</t>
        </is>
      </c>
      <c r="J117" s="108" t="n">
        <v>11408538806</v>
      </c>
      <c r="K117" s="41" t="inlineStr">
        <is>
          <t>ANA PAULA DOMINGUES PRATA</t>
        </is>
      </c>
      <c r="L117" s="105" t="inlineStr">
        <is>
          <t>SÃO PAULO</t>
        </is>
      </c>
      <c r="M117" s="109" t="inlineStr">
        <is>
          <t>SP</t>
        </is>
      </c>
      <c r="N117" s="107" t="inlineStr">
        <is>
          <t>SERGIANA</t>
        </is>
      </c>
      <c r="O117" s="108" t="inlineStr">
        <is>
          <t>JA POSSUI</t>
        </is>
      </c>
      <c r="P117" s="54" t="n"/>
      <c r="Q117" s="55" t="n"/>
      <c r="R117" s="37" t="inlineStr">
        <is>
          <t>AUTORIZADO PAGAMENTO</t>
        </is>
      </c>
      <c r="S117" s="51" t="n">
        <v>8202611430</v>
      </c>
      <c r="T117" s="105" t="inlineStr">
        <is>
          <t>5 DIAS ÚTEIS</t>
        </is>
      </c>
      <c r="U117" s="60" t="n">
        <v>46043</v>
      </c>
      <c r="V117" s="57" t="n">
        <v>46043</v>
      </c>
      <c r="W117" s="73" t="n">
        <v>46050</v>
      </c>
      <c r="X117" s="57" t="n">
        <v>46048</v>
      </c>
      <c r="Y117" s="41">
        <f>IF(AND(X117&lt;&gt;"",W117&lt;&gt;""),IF(X117&lt;=W117,"SIM","NÃO"),"")</f>
        <v/>
      </c>
      <c r="Z117" s="59" t="n"/>
      <c r="AC117">
        <f>IF($C117="","",IF(COUNTIF('Códigos Santander (ref)'!$A$2:$A$79,$C117)&gt;0,"SANTANDER",IF(COUNTIF('Códigos Itaú (ref)'!$A$2:$A$44,$C117)&gt;0,"ITAU",IF(AND(TRIM(UPPER($I117))="CONTRATUAL",ISNUMBER(SEARCH("INDIVIDUAL",SUBSTITUTE(UPPER($D117)," ","")))),"PREMIUM FREE",""))))</f>
        <v/>
      </c>
    </row>
    <row r="118" ht="15" customFormat="1" customHeight="1" s="45">
      <c r="A118" s="51" t="inlineStr">
        <is>
          <t>TELA</t>
        </is>
      </c>
      <c r="B118" s="41" t="n">
        <v>53089</v>
      </c>
      <c r="C118" s="41" t="inlineStr">
        <is>
          <t>1RUF4</t>
        </is>
      </c>
      <c r="D118" s="105" t="inlineStr">
        <is>
          <t>AYMORE CREDITO FINANCIAMENTO E INVESTIMENTO S</t>
        </is>
      </c>
      <c r="E118" s="41" t="n">
        <v>26652987830</v>
      </c>
      <c r="F118" s="41" t="inlineStr">
        <is>
          <t>1RUF4001066013</t>
        </is>
      </c>
      <c r="G118" s="52" t="n">
        <v>850</v>
      </c>
      <c r="H118" s="52" t="n">
        <v>209.25</v>
      </c>
      <c r="I118" s="37" t="inlineStr">
        <is>
          <t>CONTRATUAL</t>
        </is>
      </c>
      <c r="J118" s="108" t="n">
        <v>11408538806</v>
      </c>
      <c r="K118" s="41" t="inlineStr">
        <is>
          <t>ANA PAULA DOMINGUES PRATA</t>
        </is>
      </c>
      <c r="L118" s="105" t="inlineStr">
        <is>
          <t>SÃO PAULO</t>
        </is>
      </c>
      <c r="M118" s="109" t="inlineStr">
        <is>
          <t>SP</t>
        </is>
      </c>
      <c r="N118" s="107" t="inlineStr">
        <is>
          <t>SERGIANA</t>
        </is>
      </c>
      <c r="O118" s="108" t="inlineStr">
        <is>
          <t>JA POSSUI</t>
        </is>
      </c>
      <c r="P118" s="54" t="n"/>
      <c r="Q118" s="55" t="n"/>
      <c r="R118" s="37" t="inlineStr">
        <is>
          <t>AUTORIZADO PAGAMENTO</t>
        </is>
      </c>
      <c r="S118" s="51" t="n">
        <v>8202611428</v>
      </c>
      <c r="T118" s="105" t="inlineStr">
        <is>
          <t>5 DIAS ÚTEIS</t>
        </is>
      </c>
      <c r="U118" s="60" t="n">
        <v>46043</v>
      </c>
      <c r="V118" s="57" t="n">
        <v>46043</v>
      </c>
      <c r="W118" s="73" t="n">
        <v>46050</v>
      </c>
      <c r="X118" s="57" t="n">
        <v>46048</v>
      </c>
      <c r="Y118" s="41">
        <f>IF(AND(X118&lt;&gt;"",W118&lt;&gt;""),IF(X118&lt;=W118,"SIM","NÃO"),"")</f>
        <v/>
      </c>
      <c r="Z118" s="59" t="n"/>
      <c r="AC118">
        <f>IF($C118="","",IF(COUNTIF('Códigos Santander (ref)'!$A$2:$A$79,$C118)&gt;0,"SANTANDER",IF(COUNTIF('Códigos Itaú (ref)'!$A$2:$A$44,$C118)&gt;0,"ITAU",IF(AND(TRIM(UPPER($I118))="CONTRATUAL",ISNUMBER(SEARCH("INDIVIDUAL",SUBSTITUTE(UPPER($D118)," ","")))),"PREMIUM FREE",""))))</f>
        <v/>
      </c>
    </row>
    <row r="119" ht="15" customFormat="1" customHeight="1" s="45">
      <c r="A119" s="51" t="inlineStr">
        <is>
          <t>TELA</t>
        </is>
      </c>
      <c r="B119" s="41" t="n">
        <v>53107</v>
      </c>
      <c r="C119" s="41" t="inlineStr">
        <is>
          <t>1RUF4</t>
        </is>
      </c>
      <c r="D119" s="105" t="inlineStr">
        <is>
          <t>AYMORE CREDITO FINANCIAMENTO E INVESTIMENTO S</t>
        </is>
      </c>
      <c r="E119" s="41" t="n">
        <v>44204568840</v>
      </c>
      <c r="F119" s="41" t="inlineStr">
        <is>
          <t>1RUF4000081000</t>
        </is>
      </c>
      <c r="G119" s="52" t="n">
        <v>210</v>
      </c>
      <c r="H119" s="52" t="n">
        <v>210</v>
      </c>
      <c r="I119" s="37" t="inlineStr">
        <is>
          <t>CONTRATUAL</t>
        </is>
      </c>
      <c r="J119" s="108" t="n">
        <v>6906367846</v>
      </c>
      <c r="K119" s="41" t="inlineStr">
        <is>
          <t>MARIA BETHANIA MOSCARDINI</t>
        </is>
      </c>
      <c r="L119" s="105" t="inlineStr">
        <is>
          <t>SANTO ANDRÉ</t>
        </is>
      </c>
      <c r="M119" s="109" t="inlineStr">
        <is>
          <t>SP</t>
        </is>
      </c>
      <c r="N119" s="107" t="inlineStr">
        <is>
          <t>SERGIANA</t>
        </is>
      </c>
      <c r="O119" s="108" t="inlineStr">
        <is>
          <t>JA POSSUI</t>
        </is>
      </c>
      <c r="P119" s="54" t="n"/>
      <c r="Q119" s="55" t="n"/>
      <c r="R119" s="37" t="inlineStr">
        <is>
          <t>AUTORIZADO PAGAMENTO</t>
        </is>
      </c>
      <c r="S119" s="51" t="n">
        <v>8202611427</v>
      </c>
      <c r="T119" s="105" t="inlineStr">
        <is>
          <t>5 DIAS ÚTEIS</t>
        </is>
      </c>
      <c r="U119" s="60" t="n">
        <v>46043</v>
      </c>
      <c r="V119" s="57" t="n">
        <v>46043</v>
      </c>
      <c r="W119" s="73" t="n">
        <v>46050</v>
      </c>
      <c r="X119" s="57" t="n">
        <v>46048</v>
      </c>
      <c r="Y119" s="41">
        <f>IF(AND(X119&lt;&gt;"",W119&lt;&gt;""),IF(X119&lt;=W119,"SIM","NÃO"),"")</f>
        <v/>
      </c>
      <c r="Z119" s="59" t="n"/>
      <c r="AC119">
        <f>IF($C119="","",IF(COUNTIF('Códigos Santander (ref)'!$A$2:$A$79,$C119)&gt;0,"SANTANDER",IF(COUNTIF('Códigos Itaú (ref)'!$A$2:$A$44,$C119)&gt;0,"ITAU",IF(AND(TRIM(UPPER($I119))="CONTRATUAL",ISNUMBER(SEARCH("INDIVIDUAL",SUBSTITUTE(UPPER($D119)," ","")))),"PREMIUM FREE",""))))</f>
        <v/>
      </c>
    </row>
    <row r="120" ht="15" customFormat="1" customHeight="1" s="45">
      <c r="A120" s="51" t="inlineStr">
        <is>
          <t>TELA</t>
        </is>
      </c>
      <c r="B120" s="41" t="n">
        <v>52945</v>
      </c>
      <c r="C120" s="41" t="inlineStr">
        <is>
          <t>0KRUA</t>
        </is>
      </c>
      <c r="D120" s="105" t="inlineStr">
        <is>
          <t>SX TOOLS SOLUC SERV COMPARTILHADOS LTDA</t>
        </is>
      </c>
      <c r="E120" s="41" t="n">
        <v>13471581898</v>
      </c>
      <c r="F120" s="41" t="inlineStr">
        <is>
          <t>0KRUA002864010</t>
        </is>
      </c>
      <c r="G120" s="52" t="n">
        <v>318.67</v>
      </c>
      <c r="H120" s="52" t="n">
        <v>318.67</v>
      </c>
      <c r="I120" s="37" t="inlineStr">
        <is>
          <t>CONTRATUAL</t>
        </is>
      </c>
      <c r="J120" s="106" t="n">
        <v>38260191000101</v>
      </c>
      <c r="K120" s="41" t="inlineStr">
        <is>
          <t>FREDERICO VICENTE CLINICA ODONTOLOGICA UNIPESSOAL LTDA</t>
        </is>
      </c>
      <c r="L120" s="105" t="inlineStr">
        <is>
          <t>SÃO PAULO</t>
        </is>
      </c>
      <c r="M120" s="109" t="inlineStr">
        <is>
          <t>SP</t>
        </is>
      </c>
      <c r="N120" s="107" t="inlineStr">
        <is>
          <t>SERGIANA</t>
        </is>
      </c>
      <c r="O120" s="108" t="inlineStr">
        <is>
          <t>JA POSSUI</t>
        </is>
      </c>
      <c r="P120" s="54" t="n"/>
      <c r="Q120" s="55" t="n"/>
      <c r="R120" s="37" t="inlineStr">
        <is>
          <t>AUTORIZADO PAGAMENTO</t>
        </is>
      </c>
      <c r="S120" s="51" t="n">
        <v>8202611426</v>
      </c>
      <c r="T120" s="105" t="inlineStr">
        <is>
          <t>5 DIAS ÚTEIS</t>
        </is>
      </c>
      <c r="U120" s="60" t="n">
        <v>46043</v>
      </c>
      <c r="V120" s="57" t="n">
        <v>46043</v>
      </c>
      <c r="W120" s="73" t="n">
        <v>46050</v>
      </c>
      <c r="X120" s="57" t="n">
        <v>46048</v>
      </c>
      <c r="Y120" s="41">
        <f>IF(AND(X120&lt;&gt;"",W120&lt;&gt;""),IF(X120&lt;=W120,"SIM","NÃO"),"")</f>
        <v/>
      </c>
      <c r="Z120" s="59" t="n"/>
      <c r="AC120">
        <f>IF($C120="","",IF(COUNTIF('Códigos Santander (ref)'!$A$2:$A$79,$C120)&gt;0,"SANTANDER",IF(COUNTIF('Códigos Itaú (ref)'!$A$2:$A$44,$C120)&gt;0,"ITAU",IF(AND(TRIM(UPPER($I120))="CONTRATUAL",ISNUMBER(SEARCH("INDIVIDUAL",SUBSTITUTE(UPPER($D120)," ","")))),"PREMIUM FREE",""))))</f>
        <v/>
      </c>
    </row>
    <row r="121" ht="15" customFormat="1" customHeight="1" s="45">
      <c r="A121" s="51" t="inlineStr">
        <is>
          <t>TELA</t>
        </is>
      </c>
      <c r="B121" s="41" t="n">
        <v>52911</v>
      </c>
      <c r="C121" s="41" t="inlineStr">
        <is>
          <t>0KRUA</t>
        </is>
      </c>
      <c r="D121" s="105" t="inlineStr">
        <is>
          <t>SX TOOLS SOLUC SERV COMPARTILHADOS LTDA</t>
        </is>
      </c>
      <c r="E121" s="41" t="n">
        <v>13471581898</v>
      </c>
      <c r="F121" s="41" t="inlineStr">
        <is>
          <t>0KRUA002864029</t>
        </is>
      </c>
      <c r="G121" s="52" t="n">
        <v>636</v>
      </c>
      <c r="H121" s="52" t="n">
        <v>636</v>
      </c>
      <c r="I121" s="37" t="inlineStr">
        <is>
          <t>CONTRATUAL</t>
        </is>
      </c>
      <c r="J121" s="106" t="n">
        <v>38260191000101</v>
      </c>
      <c r="K121" s="41" t="inlineStr">
        <is>
          <t>FREDERICO VICENTE CLINICA ODONTOLOGICA UNIPESSOAL LTDA</t>
        </is>
      </c>
      <c r="L121" s="105" t="inlineStr">
        <is>
          <t>SÃO PAULO</t>
        </is>
      </c>
      <c r="M121" s="109" t="inlineStr">
        <is>
          <t>SP</t>
        </is>
      </c>
      <c r="N121" s="107" t="inlineStr">
        <is>
          <t>SERGIANA</t>
        </is>
      </c>
      <c r="O121" s="108" t="inlineStr">
        <is>
          <t>JA POSSUI</t>
        </is>
      </c>
      <c r="P121" s="54" t="n"/>
      <c r="Q121" s="55" t="n"/>
      <c r="R121" s="37" t="inlineStr">
        <is>
          <t>AUTORIZADO PAGAMENTO</t>
        </is>
      </c>
      <c r="S121" s="51" t="n">
        <v>8202611424</v>
      </c>
      <c r="T121" s="105" t="inlineStr">
        <is>
          <t>5 DIAS ÚTEIS</t>
        </is>
      </c>
      <c r="U121" s="60" t="n">
        <v>46043</v>
      </c>
      <c r="V121" s="57" t="n">
        <v>46043</v>
      </c>
      <c r="W121" s="73" t="n">
        <v>46050</v>
      </c>
      <c r="X121" s="57" t="n">
        <v>46048</v>
      </c>
      <c r="Y121" s="41">
        <f>IF(AND(X121&lt;&gt;"",W121&lt;&gt;""),IF(X121&lt;=W121,"SIM","NÃO"),"")</f>
        <v/>
      </c>
      <c r="Z121" s="59" t="n"/>
      <c r="AC121">
        <f>IF($C121="","",IF(COUNTIF('Códigos Santander (ref)'!$A$2:$A$79,$C121)&gt;0,"SANTANDER",IF(COUNTIF('Códigos Itaú (ref)'!$A$2:$A$44,$C121)&gt;0,"ITAU",IF(AND(TRIM(UPPER($I121))="CONTRATUAL",ISNUMBER(SEARCH("INDIVIDUAL",SUBSTITUTE(UPPER($D121)," ","")))),"PREMIUM FREE",""))))</f>
        <v/>
      </c>
    </row>
    <row r="122" ht="15" customFormat="1" customHeight="1" s="45">
      <c r="A122" s="51" t="inlineStr">
        <is>
          <t>TELA</t>
        </is>
      </c>
      <c r="B122" s="41" t="n">
        <v>52939</v>
      </c>
      <c r="C122" s="41" t="inlineStr">
        <is>
          <t>1RU54</t>
        </is>
      </c>
      <c r="D122" s="105" t="inlineStr">
        <is>
          <t>BANCO SANTANDER BRASIL SA</t>
        </is>
      </c>
      <c r="E122" s="41" t="n">
        <v>2178148751</v>
      </c>
      <c r="F122" s="41" t="inlineStr">
        <is>
          <t>1RU54000093025</t>
        </is>
      </c>
      <c r="G122" s="52" t="n">
        <v>318.67</v>
      </c>
      <c r="H122" s="52" t="n">
        <v>318.67</v>
      </c>
      <c r="I122" s="37" t="inlineStr">
        <is>
          <t>CONTRATUAL</t>
        </is>
      </c>
      <c r="J122" s="106" t="n">
        <v>38260191000101</v>
      </c>
      <c r="K122" s="41" t="inlineStr">
        <is>
          <t>FREDERICO VICENTE CLINICA ODONTOLOGICA UNIPESSOAL LTDA</t>
        </is>
      </c>
      <c r="L122" s="105" t="inlineStr">
        <is>
          <t>SÃO PAULO</t>
        </is>
      </c>
      <c r="M122" s="109" t="inlineStr">
        <is>
          <t>SP</t>
        </is>
      </c>
      <c r="N122" s="107" t="inlineStr">
        <is>
          <t>SERGIANA</t>
        </is>
      </c>
      <c r="O122" s="108" t="inlineStr">
        <is>
          <t>JA POSSUI</t>
        </is>
      </c>
      <c r="P122" s="54" t="n"/>
      <c r="Q122" s="55" t="n"/>
      <c r="R122" s="37" t="inlineStr">
        <is>
          <t>AUTORIZADO PAGAMENTO</t>
        </is>
      </c>
      <c r="S122" s="51" t="n">
        <v>8202611464</v>
      </c>
      <c r="T122" s="105" t="inlineStr">
        <is>
          <t>5 DIAS ÚTEIS</t>
        </is>
      </c>
      <c r="U122" s="60" t="n">
        <v>46043</v>
      </c>
      <c r="V122" s="57" t="n">
        <v>46044</v>
      </c>
      <c r="W122" s="73" t="n">
        <v>46051</v>
      </c>
      <c r="X122" s="57" t="n">
        <v>46052</v>
      </c>
      <c r="Y122" s="41">
        <f>IF(AND(X122&lt;&gt;"",W122&lt;&gt;""),IF(X122&lt;=W122,"SIM","NÃO"),"")</f>
        <v/>
      </c>
      <c r="Z122" s="59" t="n"/>
      <c r="AC122">
        <f>IF($C122="","",IF(COUNTIF('Códigos Santander (ref)'!$A$2:$A$79,$C122)&gt;0,"SANTANDER",IF(COUNTIF('Códigos Itaú (ref)'!$A$2:$A$44,$C122)&gt;0,"ITAU",IF(AND(TRIM(UPPER($I122))="CONTRATUAL",ISNUMBER(SEARCH("INDIVIDUAL",SUBSTITUTE(UPPER($D122)," ","")))),"PREMIUM FREE",""))))</f>
        <v/>
      </c>
    </row>
    <row r="123" ht="15" customFormat="1" customHeight="1" s="45">
      <c r="A123" s="51" t="inlineStr">
        <is>
          <t>TELA</t>
        </is>
      </c>
      <c r="B123" s="41" t="n">
        <v>52952</v>
      </c>
      <c r="C123" s="41" t="inlineStr">
        <is>
          <t>1RU51</t>
        </is>
      </c>
      <c r="D123" s="105" t="inlineStr">
        <is>
          <t>BANCO SANTANDER BRASIL SA</t>
        </is>
      </c>
      <c r="E123" s="41" t="n">
        <v>13482478864</v>
      </c>
      <c r="F123" s="41" t="inlineStr">
        <is>
          <t>1RU51000453021</t>
        </is>
      </c>
      <c r="G123" s="52" t="n">
        <v>636</v>
      </c>
      <c r="H123" s="52" t="n">
        <v>636</v>
      </c>
      <c r="I123" s="37" t="inlineStr">
        <is>
          <t>CONTRATUAL</t>
        </is>
      </c>
      <c r="J123" s="106" t="n">
        <v>5573342000114</v>
      </c>
      <c r="K123" s="41" t="inlineStr">
        <is>
          <t>VICENTE ESPERIDIAO ODONTOLOGIA AVANCADA LTDA</t>
        </is>
      </c>
      <c r="L123" s="105" t="inlineStr">
        <is>
          <t>SÃO PAULO</t>
        </is>
      </c>
      <c r="M123" s="109" t="inlineStr">
        <is>
          <t>SP</t>
        </is>
      </c>
      <c r="N123" s="107" t="inlineStr">
        <is>
          <t>SERGIANA</t>
        </is>
      </c>
      <c r="O123" s="108" t="inlineStr">
        <is>
          <t>JA POSSUI</t>
        </is>
      </c>
      <c r="P123" s="54" t="n"/>
      <c r="Q123" s="55" t="n"/>
      <c r="R123" s="37" t="inlineStr">
        <is>
          <t>AUTORIZADO PAGAMENTO</t>
        </is>
      </c>
      <c r="S123" s="51" t="n">
        <v>8202611465</v>
      </c>
      <c r="T123" s="105" t="inlineStr">
        <is>
          <t>5 DIAS ÚTEIS</t>
        </is>
      </c>
      <c r="U123" s="60" t="n">
        <v>46043</v>
      </c>
      <c r="V123" s="57" t="n">
        <v>46044</v>
      </c>
      <c r="W123" s="73" t="n">
        <v>46051</v>
      </c>
      <c r="X123" s="57" t="n">
        <v>46052</v>
      </c>
      <c r="Y123" s="41">
        <f>IF(AND(X123&lt;&gt;"",W123&lt;&gt;""),IF(X123&lt;=W123,"SIM","NÃO"),"")</f>
        <v/>
      </c>
      <c r="Z123" s="59" t="n"/>
      <c r="AC123">
        <f>IF($C123="","",IF(COUNTIF('Códigos Santander (ref)'!$A$2:$A$79,$C123)&gt;0,"SANTANDER",IF(COUNTIF('Códigos Itaú (ref)'!$A$2:$A$44,$C123)&gt;0,"ITAU",IF(AND(TRIM(UPPER($I123))="CONTRATUAL",ISNUMBER(SEARCH("INDIVIDUAL",SUBSTITUTE(UPPER($D123)," ","")))),"PREMIUM FREE",""))))</f>
        <v/>
      </c>
    </row>
    <row r="124" ht="15" customFormat="1" customHeight="1" s="45">
      <c r="A124" s="51" t="inlineStr">
        <is>
          <t>TELA</t>
        </is>
      </c>
      <c r="B124" s="41" t="n">
        <v>52893</v>
      </c>
      <c r="C124" s="41" t="inlineStr">
        <is>
          <t>1RU51</t>
        </is>
      </c>
      <c r="D124" s="105" t="inlineStr">
        <is>
          <t>BANCO SANTANDER BRASIL SA</t>
        </is>
      </c>
      <c r="E124" s="41" t="n">
        <v>13482478864</v>
      </c>
      <c r="F124" s="41" t="inlineStr">
        <is>
          <t>1RU51000453030</t>
        </is>
      </c>
      <c r="G124" s="52" t="n">
        <v>636</v>
      </c>
      <c r="H124" s="52" t="n">
        <v>636</v>
      </c>
      <c r="I124" s="37" t="inlineStr">
        <is>
          <t>CONTRATUAL</t>
        </is>
      </c>
      <c r="J124" s="106" t="n">
        <v>5573342000114</v>
      </c>
      <c r="K124" s="41" t="inlineStr">
        <is>
          <t>VICENTE ESPERIDIAO ODONTOLOGIA AVANCADA LTDA</t>
        </is>
      </c>
      <c r="L124" s="105" t="inlineStr">
        <is>
          <t>SÃO PAULO</t>
        </is>
      </c>
      <c r="M124" s="109" t="inlineStr">
        <is>
          <t>SP</t>
        </is>
      </c>
      <c r="N124" s="107" t="inlineStr">
        <is>
          <t>SERGIANA</t>
        </is>
      </c>
      <c r="O124" s="108" t="inlineStr">
        <is>
          <t>JA POSSUI</t>
        </is>
      </c>
      <c r="P124" s="54" t="n"/>
      <c r="Q124" s="55" t="n"/>
      <c r="R124" s="37" t="inlineStr">
        <is>
          <t>AUTORIZADO PAGAMENTO</t>
        </is>
      </c>
      <c r="S124" s="51" t="n">
        <v>8202611470</v>
      </c>
      <c r="T124" s="105" t="inlineStr">
        <is>
          <t>5 DIAS ÚTEIS</t>
        </is>
      </c>
      <c r="U124" s="60" t="n">
        <v>46043</v>
      </c>
      <c r="V124" s="57" t="n">
        <v>46044</v>
      </c>
      <c r="W124" s="73" t="n">
        <v>46051</v>
      </c>
      <c r="X124" s="57" t="n">
        <v>46052</v>
      </c>
      <c r="Y124" s="41">
        <f>IF(AND(X124&lt;&gt;"",W124&lt;&gt;""),IF(X124&lt;=W124,"SIM","NÃO"),"")</f>
        <v/>
      </c>
      <c r="Z124" s="59" t="n"/>
      <c r="AC124">
        <f>IF($C124="","",IF(COUNTIF('Códigos Santander (ref)'!$A$2:$A$79,$C124)&gt;0,"SANTANDER",IF(COUNTIF('Códigos Itaú (ref)'!$A$2:$A$44,$C124)&gt;0,"ITAU",IF(AND(TRIM(UPPER($I124))="CONTRATUAL",ISNUMBER(SEARCH("INDIVIDUAL",SUBSTITUTE(UPPER($D124)," ","")))),"PREMIUM FREE",""))))</f>
        <v/>
      </c>
    </row>
    <row r="125" ht="15" customFormat="1" customHeight="1" s="45">
      <c r="A125" s="51" t="inlineStr">
        <is>
          <t>TELA</t>
        </is>
      </c>
      <c r="B125" s="41" t="n">
        <v>52967</v>
      </c>
      <c r="C125" s="41" t="inlineStr">
        <is>
          <t>1RSLN</t>
        </is>
      </c>
      <c r="D125" s="105" t="inlineStr">
        <is>
          <t>ITAU UNIBANCO SA</t>
        </is>
      </c>
      <c r="E125" s="41" t="n">
        <v>48789384806</v>
      </c>
      <c r="F125" s="41" t="inlineStr">
        <is>
          <t>1RSLN000209007</t>
        </is>
      </c>
      <c r="G125" s="52" t="n">
        <v>370</v>
      </c>
      <c r="H125" s="52" t="n">
        <v>126</v>
      </c>
      <c r="I125" s="37" t="inlineStr">
        <is>
          <t>CONTRATUAL</t>
        </is>
      </c>
      <c r="J125" s="106" t="n">
        <v>10626730000156</v>
      </c>
      <c r="K125" s="41" t="inlineStr">
        <is>
          <t>ODONTOMEP ASSISTE NCIA ODONTOLOGICA LTDA</t>
        </is>
      </c>
      <c r="L125" s="105" t="inlineStr">
        <is>
          <t>DIADEMA</t>
        </is>
      </c>
      <c r="M125" s="109" t="inlineStr">
        <is>
          <t>SP</t>
        </is>
      </c>
      <c r="N125" s="107" t="inlineStr">
        <is>
          <t>SERGIANA</t>
        </is>
      </c>
      <c r="O125" s="108" t="inlineStr">
        <is>
          <t>JA POSSUI</t>
        </is>
      </c>
      <c r="P125" s="54" t="n"/>
      <c r="Q125" s="55" t="n"/>
      <c r="R125" s="37" t="inlineStr">
        <is>
          <t>AUTORIZADO PAGAMENTO</t>
        </is>
      </c>
      <c r="S125" s="51" t="n">
        <v>8202611471</v>
      </c>
      <c r="T125" s="105" t="inlineStr">
        <is>
          <t>5 DIAS ÚTEIS</t>
        </is>
      </c>
      <c r="U125" s="60" t="n">
        <v>46043</v>
      </c>
      <c r="V125" s="57" t="n">
        <v>46044</v>
      </c>
      <c r="W125" s="73" t="n">
        <v>46051</v>
      </c>
      <c r="X125" s="57" t="n">
        <v>46052</v>
      </c>
      <c r="Y125" s="41">
        <f>IF(AND(X125&lt;&gt;"",W125&lt;&gt;""),IF(X125&lt;=W125,"SIM","NÃO"),"")</f>
        <v/>
      </c>
      <c r="Z125" s="59" t="n"/>
      <c r="AC125">
        <f>IF($C125="","",IF(COUNTIF('Códigos Santander (ref)'!$A$2:$A$79,$C125)&gt;0,"SANTANDER",IF(COUNTIF('Códigos Itaú (ref)'!$A$2:$A$44,$C125)&gt;0,"ITAU",IF(AND(TRIM(UPPER($I125))="CONTRATUAL",ISNUMBER(SEARCH("INDIVIDUAL",SUBSTITUTE(UPPER($D125)," ","")))),"PREMIUM FREE",""))))</f>
        <v/>
      </c>
    </row>
    <row r="126" ht="15" customFormat="1" customHeight="1" s="45">
      <c r="A126" s="51" t="inlineStr">
        <is>
          <t>TELA</t>
        </is>
      </c>
      <c r="B126" s="41" t="n">
        <v>52949</v>
      </c>
      <c r="C126" s="41" t="inlineStr">
        <is>
          <t>1RUH3</t>
        </is>
      </c>
      <c r="D126" s="105" t="inlineStr">
        <is>
          <t>BANCO SANTANDER BRASIL SA</t>
        </is>
      </c>
      <c r="E126" s="41" t="n">
        <v>29501104877</v>
      </c>
      <c r="F126" s="41" t="inlineStr">
        <is>
          <t>1RUH3039401006</t>
        </is>
      </c>
      <c r="G126" s="52" t="n">
        <v>1000</v>
      </c>
      <c r="H126" s="52" t="n">
        <v>330.86</v>
      </c>
      <c r="I126" s="37" t="inlineStr">
        <is>
          <t>CONTRATUAL</t>
        </is>
      </c>
      <c r="J126" s="106" t="n">
        <v>54360418000139</v>
      </c>
      <c r="K126" s="41" t="inlineStr">
        <is>
          <t>CLINICA SIAMEH ESTETICA LTDA</t>
        </is>
      </c>
      <c r="L126" s="105" t="inlineStr">
        <is>
          <t>AMERICANA</t>
        </is>
      </c>
      <c r="M126" s="109" t="inlineStr">
        <is>
          <t>SP</t>
        </is>
      </c>
      <c r="N126" s="37" t="inlineStr">
        <is>
          <t>SERGIANA</t>
        </is>
      </c>
      <c r="O126" s="105" t="n">
        <v>524502</v>
      </c>
      <c r="P126" s="57" t="n">
        <v>46044</v>
      </c>
      <c r="Q126" s="56" t="n">
        <v>46044</v>
      </c>
      <c r="R126" s="37" t="inlineStr">
        <is>
          <t>AUTORIZADO PAGAMENTO</t>
        </is>
      </c>
      <c r="S126" s="51" t="n">
        <v>8202611484</v>
      </c>
      <c r="T126" s="105" t="inlineStr">
        <is>
          <t>5 DIAS ÚTEIS</t>
        </is>
      </c>
      <c r="U126" s="60" t="n">
        <v>46043</v>
      </c>
      <c r="V126" s="57" t="n">
        <v>46045</v>
      </c>
      <c r="W126" s="57" t="n">
        <v>46052</v>
      </c>
      <c r="X126" s="57" t="n">
        <v>46052</v>
      </c>
      <c r="Y126" s="41">
        <f>IF(AND(X126&lt;&gt;"",W126&lt;&gt;""),IF(X126&lt;=W126,"SIM","NÃO"),"")</f>
        <v/>
      </c>
      <c r="Z126" s="59" t="n"/>
      <c r="AC126">
        <f>IF($C126="","",IF(COUNTIF('Códigos Santander (ref)'!$A$2:$A$79,$C126)&gt;0,"SANTANDER",IF(COUNTIF('Códigos Itaú (ref)'!$A$2:$A$44,$C126)&gt;0,"ITAU",IF(AND(TRIM(UPPER($I126))="CONTRATUAL",ISNUMBER(SEARCH("INDIVIDUAL",SUBSTITUTE(UPPER($D126)," ","")))),"PREMIUM FREE",""))))</f>
        <v/>
      </c>
    </row>
    <row r="127" ht="15" customFormat="1" customHeight="1" s="45">
      <c r="A127" s="51" t="inlineStr">
        <is>
          <t>TELA</t>
        </is>
      </c>
      <c r="B127" s="41" t="n">
        <v>52931</v>
      </c>
      <c r="C127" s="41" t="inlineStr">
        <is>
          <t>1RUH3</t>
        </is>
      </c>
      <c r="D127" s="105" t="inlineStr">
        <is>
          <t>BANCO SANTANDER BRASIL SA</t>
        </is>
      </c>
      <c r="E127" s="41" t="n">
        <v>29501104877</v>
      </c>
      <c r="F127" s="41" t="inlineStr">
        <is>
          <t>1RUH3039401030</t>
        </is>
      </c>
      <c r="G127" s="52" t="n">
        <v>2000</v>
      </c>
      <c r="H127" s="52" t="n">
        <v>136.78</v>
      </c>
      <c r="I127" s="37" t="inlineStr">
        <is>
          <t>CONTRATUAL</t>
        </is>
      </c>
      <c r="J127" s="106" t="n">
        <v>54360418000139</v>
      </c>
      <c r="K127" s="41" t="inlineStr">
        <is>
          <t>CLINICA SIAMEH ESTETICA LTDA</t>
        </is>
      </c>
      <c r="L127" s="105" t="inlineStr">
        <is>
          <t>AMERICANA</t>
        </is>
      </c>
      <c r="M127" s="109" t="inlineStr">
        <is>
          <t>SP</t>
        </is>
      </c>
      <c r="N127" s="37" t="inlineStr">
        <is>
          <t>SERGIANA</t>
        </is>
      </c>
      <c r="O127" s="105" t="n">
        <v>524502</v>
      </c>
      <c r="P127" s="57" t="n">
        <v>46044</v>
      </c>
      <c r="Q127" s="56" t="n">
        <v>46044</v>
      </c>
      <c r="R127" s="37" t="inlineStr">
        <is>
          <t>AUTORIZADO PAGAMENTO</t>
        </is>
      </c>
      <c r="S127" s="51" t="n">
        <v>8202611485</v>
      </c>
      <c r="T127" s="105" t="inlineStr">
        <is>
          <t>5 DIAS ÚTEIS</t>
        </is>
      </c>
      <c r="U127" s="60" t="n">
        <v>46043</v>
      </c>
      <c r="V127" s="57" t="n">
        <v>46045</v>
      </c>
      <c r="W127" s="57" t="n">
        <v>46052</v>
      </c>
      <c r="X127" s="57" t="n">
        <v>46052</v>
      </c>
      <c r="Y127" s="41">
        <f>IF(AND(X127&lt;&gt;"",W127&lt;&gt;""),IF(X127&lt;=W127,"SIM","NÃO"),"")</f>
        <v/>
      </c>
      <c r="Z127" s="59" t="n"/>
      <c r="AC127">
        <f>IF($C127="","",IF(COUNTIF('Códigos Santander (ref)'!$A$2:$A$79,$C127)&gt;0,"SANTANDER",IF(COUNTIF('Códigos Itaú (ref)'!$A$2:$A$44,$C127)&gt;0,"ITAU",IF(AND(TRIM(UPPER($I127))="CONTRATUAL",ISNUMBER(SEARCH("INDIVIDUAL",SUBSTITUTE(UPPER($D127)," ","")))),"PREMIUM FREE",""))))</f>
        <v/>
      </c>
    </row>
    <row r="128" ht="27.75" customFormat="1" customHeight="1" s="116">
      <c r="A128" s="51" t="inlineStr">
        <is>
          <t>TELA</t>
        </is>
      </c>
      <c r="B128" s="41" t="n">
        <v>53111</v>
      </c>
      <c r="C128" s="110" t="inlineStr">
        <is>
          <t>1RSLN</t>
        </is>
      </c>
      <c r="D128" s="110" t="inlineStr">
        <is>
          <t>ITAU UNIBANCO SA</t>
        </is>
      </c>
      <c r="E128" s="111" t="inlineStr">
        <is>
          <t>6396465906</t>
        </is>
      </c>
      <c r="F128" s="110" t="inlineStr">
        <is>
          <t>1RSLN015520005</t>
        </is>
      </c>
      <c r="G128" s="112" t="n">
        <v>2200</v>
      </c>
      <c r="H128" s="113" t="n">
        <v>860.8</v>
      </c>
      <c r="I128" s="114" t="inlineStr">
        <is>
          <t>CONTRATUAL</t>
        </is>
      </c>
      <c r="J128" s="115" t="n">
        <v>4242546971</v>
      </c>
      <c r="K128" s="110" t="inlineStr">
        <is>
          <t>DIANA DE PAULA FERNANDES FREITAS GONCALVES</t>
        </is>
      </c>
      <c r="L128" s="110" t="inlineStr">
        <is>
          <t>CURITIBA</t>
        </is>
      </c>
      <c r="M128" s="110" t="inlineStr">
        <is>
          <t>PR</t>
        </is>
      </c>
      <c r="N128" s="110" t="inlineStr">
        <is>
          <t>RONE</t>
        </is>
      </c>
      <c r="O128" s="105" t="n">
        <v>524447</v>
      </c>
      <c r="P128" s="57" t="n">
        <v>46043</v>
      </c>
      <c r="Q128" s="56" t="n">
        <v>46044</v>
      </c>
      <c r="R128" s="37" t="inlineStr">
        <is>
          <t>AUTORIZADO PAGAMENTO</t>
        </is>
      </c>
      <c r="S128" s="51" t="n">
        <v>8202611476</v>
      </c>
      <c r="T128" s="105" t="inlineStr">
        <is>
          <t>5 DIAS ÚTEIS</t>
        </is>
      </c>
      <c r="U128" s="60" t="n">
        <v>46044</v>
      </c>
      <c r="V128" s="57" t="n">
        <v>46044</v>
      </c>
      <c r="W128" s="73" t="n">
        <v>46051</v>
      </c>
      <c r="X128" s="57" t="n">
        <v>46052</v>
      </c>
      <c r="Y128" s="41">
        <f>IF(AND(X128&lt;&gt;"",W128&lt;&gt;""),IF(X128&lt;=W128,"SIM","NÃO"),"")</f>
        <v/>
      </c>
      <c r="Z128" s="59" t="inlineStr">
        <is>
          <t>REFERENTE AO ERRO DE CONTA DA SOL 51653</t>
        </is>
      </c>
      <c r="AC128">
        <f>IF($C128="","",IF(COUNTIF('Códigos Santander (ref)'!$A$2:$A$79,$C128)&gt;0,"SANTANDER",IF(COUNTIF('Códigos Itaú (ref)'!$A$2:$A$44,$C128)&gt;0,"ITAU",IF(AND(TRIM(UPPER($I128))="CONTRATUAL",ISNUMBER(SEARCH("INDIVIDUAL",SUBSTITUTE(UPPER($D128)," ","")))),"PREMIUM FREE",""))))</f>
        <v/>
      </c>
    </row>
    <row r="129" ht="15" customFormat="1" customHeight="1" s="45">
      <c r="A129" s="51" t="inlineStr">
        <is>
          <t>TELA</t>
        </is>
      </c>
      <c r="B129" s="41" t="n">
        <v>51600</v>
      </c>
      <c r="C129" s="41" t="inlineStr">
        <is>
          <t>1RU51</t>
        </is>
      </c>
      <c r="D129" s="105" t="inlineStr">
        <is>
          <t>BANCO SANTANDER BRASIL SA</t>
        </is>
      </c>
      <c r="E129" s="41" t="n">
        <v>64281841849</v>
      </c>
      <c r="F129" s="41" t="inlineStr">
        <is>
          <t>1RU51000293008</t>
        </is>
      </c>
      <c r="G129" s="52" t="n">
        <v>1160</v>
      </c>
      <c r="H129" s="52" t="n">
        <v>649.2</v>
      </c>
      <c r="I129" s="37" t="inlineStr">
        <is>
          <t>CONTRATUAL</t>
        </is>
      </c>
      <c r="J129" s="108" t="n">
        <v>67069282672</v>
      </c>
      <c r="K129" s="41" t="inlineStr">
        <is>
          <t>LEONE RIBEIRO DE ALMEIDA</t>
        </is>
      </c>
      <c r="L129" s="105" t="inlineStr">
        <is>
          <t>SÃO PAULO</t>
        </is>
      </c>
      <c r="M129" s="109" t="inlineStr">
        <is>
          <t>SP</t>
        </is>
      </c>
      <c r="N129" s="37" t="inlineStr">
        <is>
          <t>SERGIANA</t>
        </is>
      </c>
      <c r="O129" s="108" t="inlineStr">
        <is>
          <t>JA POSSUI</t>
        </is>
      </c>
      <c r="P129" s="54" t="n"/>
      <c r="Q129" s="55" t="n"/>
      <c r="R129" s="37" t="inlineStr">
        <is>
          <t>AUTORIZADO PAGAMENTO</t>
        </is>
      </c>
      <c r="S129" s="51" t="n">
        <v>8202611472</v>
      </c>
      <c r="T129" s="105" t="inlineStr">
        <is>
          <t>5 DIAS ÚTEIS</t>
        </is>
      </c>
      <c r="U129" s="60" t="n">
        <v>46044</v>
      </c>
      <c r="V129" s="57" t="n">
        <v>46044</v>
      </c>
      <c r="W129" s="73" t="n">
        <v>46051</v>
      </c>
      <c r="X129" s="57" t="n">
        <v>46052</v>
      </c>
      <c r="Y129" s="41">
        <f>IF(AND(X129&lt;&gt;"",W129&lt;&gt;""),IF(X129&lt;=W129,"SIM","NÃO"),"")</f>
        <v/>
      </c>
      <c r="Z129" s="59" t="n"/>
      <c r="AC129">
        <f>IF($C129="","",IF(COUNTIF('Códigos Santander (ref)'!$A$2:$A$79,$C129)&gt;0,"SANTANDER",IF(COUNTIF('Códigos Itaú (ref)'!$A$2:$A$44,$C129)&gt;0,"ITAU",IF(AND(TRIM(UPPER($I129))="CONTRATUAL",ISNUMBER(SEARCH("INDIVIDUAL",SUBSTITUTE(UPPER($D129)," ","")))),"PREMIUM FREE",""))))</f>
        <v/>
      </c>
    </row>
    <row r="130" ht="15" customFormat="1" customHeight="1" s="45">
      <c r="A130" s="51" t="inlineStr">
        <is>
          <t>TELA</t>
        </is>
      </c>
      <c r="B130" s="41" t="n">
        <v>52916</v>
      </c>
      <c r="C130" s="41" t="inlineStr">
        <is>
          <t>1RUH3</t>
        </is>
      </c>
      <c r="D130" s="105" t="inlineStr">
        <is>
          <t>BANCO SANTANDER BRASIL SA</t>
        </is>
      </c>
      <c r="E130" s="41" t="n">
        <v>28475431801</v>
      </c>
      <c r="F130" s="41" t="inlineStr">
        <is>
          <t>1RUH3031318010</t>
        </is>
      </c>
      <c r="G130" s="52" t="n">
        <v>250</v>
      </c>
      <c r="H130" s="52" t="n">
        <v>36.6</v>
      </c>
      <c r="I130" s="37" t="inlineStr">
        <is>
          <t>CONTRATUAL</t>
        </is>
      </c>
      <c r="J130" s="108" t="n">
        <v>22259762875</v>
      </c>
      <c r="K130" s="41" t="inlineStr">
        <is>
          <t>ANELENA SIMOES BRAGHIROLI</t>
        </is>
      </c>
      <c r="L130" s="105" t="inlineStr">
        <is>
          <t>SÃO JOSE DO RIO PARDO</t>
        </is>
      </c>
      <c r="M130" s="109" t="inlineStr">
        <is>
          <t>SP</t>
        </is>
      </c>
      <c r="N130" s="37" t="inlineStr">
        <is>
          <t>SERGIANA</t>
        </is>
      </c>
      <c r="O130" s="108" t="inlineStr">
        <is>
          <t>JA POSSUI</t>
        </is>
      </c>
      <c r="P130" s="54" t="n"/>
      <c r="Q130" s="55" t="n"/>
      <c r="R130" s="37" t="inlineStr">
        <is>
          <t>AUTORIZADO PAGAMENTO</t>
        </is>
      </c>
      <c r="S130" s="51" t="n">
        <v>8202611473</v>
      </c>
      <c r="T130" s="105" t="inlineStr">
        <is>
          <t>5 DIAS ÚTEIS</t>
        </is>
      </c>
      <c r="U130" s="60" t="n">
        <v>46044</v>
      </c>
      <c r="V130" s="57" t="n">
        <v>46044</v>
      </c>
      <c r="W130" s="73" t="n">
        <v>46051</v>
      </c>
      <c r="X130" s="57" t="n">
        <v>46052</v>
      </c>
      <c r="Y130" s="41">
        <f>IF(AND(X130&lt;&gt;"",W130&lt;&gt;""),IF(X130&lt;=W130,"SIM","NÃO"),"")</f>
        <v/>
      </c>
      <c r="Z130" s="59" t="n"/>
      <c r="AC130">
        <f>IF($C130="","",IF(COUNTIF('Códigos Santander (ref)'!$A$2:$A$79,$C130)&gt;0,"SANTANDER",IF(COUNTIF('Códigos Itaú (ref)'!$A$2:$A$44,$C130)&gt;0,"ITAU",IF(AND(TRIM(UPPER($I130))="CONTRATUAL",ISNUMBER(SEARCH("INDIVIDUAL",SUBSTITUTE(UPPER($D130)," ","")))),"PREMIUM FREE",""))))</f>
        <v/>
      </c>
    </row>
    <row r="131" ht="15" customFormat="1" customHeight="1" s="45">
      <c r="A131" s="51" t="inlineStr">
        <is>
          <t>TELA</t>
        </is>
      </c>
      <c r="B131" s="41" t="n">
        <v>53091</v>
      </c>
      <c r="C131" s="41" t="inlineStr">
        <is>
          <t>1RSLN</t>
        </is>
      </c>
      <c r="D131" s="105" t="inlineStr">
        <is>
          <t>ITAU UNIBANCO SA</t>
        </is>
      </c>
      <c r="E131" s="41" t="n">
        <v>23087866806</v>
      </c>
      <c r="F131" s="41" t="inlineStr">
        <is>
          <t>1RSLN016000048</t>
        </is>
      </c>
      <c r="G131" s="52" t="n">
        <v>379</v>
      </c>
      <c r="H131" s="52" t="n">
        <v>379</v>
      </c>
      <c r="I131" s="37" t="inlineStr">
        <is>
          <t>CONTRATUAL</t>
        </is>
      </c>
      <c r="J131" s="106" t="n">
        <v>35796987000187</v>
      </c>
      <c r="K131" s="41" t="inlineStr">
        <is>
          <t>MARCIO A Z BUENO ODONTOLOGIA</t>
        </is>
      </c>
      <c r="L131" s="105" t="inlineStr">
        <is>
          <t>SÃO JOSÉ DO RIO PRETO</t>
        </is>
      </c>
      <c r="M131" s="109" t="inlineStr">
        <is>
          <t>SP</t>
        </is>
      </c>
      <c r="N131" s="37" t="inlineStr">
        <is>
          <t>SERGIANA</t>
        </is>
      </c>
      <c r="O131" s="108" t="inlineStr">
        <is>
          <t>JA POSSUI</t>
        </is>
      </c>
      <c r="P131" s="54" t="n"/>
      <c r="Q131" s="55" t="n"/>
      <c r="R131" s="37" t="inlineStr">
        <is>
          <t>AUTORIZADO PAGAMENTO</t>
        </is>
      </c>
      <c r="S131" s="51" t="n">
        <v>8202611474</v>
      </c>
      <c r="T131" s="105" t="inlineStr">
        <is>
          <t>5 DIAS ÚTEIS</t>
        </is>
      </c>
      <c r="U131" s="60" t="n">
        <v>46044</v>
      </c>
      <c r="V131" s="57" t="n">
        <v>46044</v>
      </c>
      <c r="W131" s="73" t="n">
        <v>46051</v>
      </c>
      <c r="X131" s="57" t="n">
        <v>46052</v>
      </c>
      <c r="Y131" s="41">
        <f>IF(AND(X131&lt;&gt;"",W131&lt;&gt;""),IF(X131&lt;=W131,"SIM","NÃO"),"")</f>
        <v/>
      </c>
      <c r="Z131" s="59" t="n"/>
      <c r="AC131">
        <f>IF($C131="","",IF(COUNTIF('Códigos Santander (ref)'!$A$2:$A$79,$C131)&gt;0,"SANTANDER",IF(COUNTIF('Códigos Itaú (ref)'!$A$2:$A$44,$C131)&gt;0,"ITAU",IF(AND(TRIM(UPPER($I131))="CONTRATUAL",ISNUMBER(SEARCH("INDIVIDUAL",SUBSTITUTE(UPPER($D131)," ","")))),"PREMIUM FREE",""))))</f>
        <v/>
      </c>
    </row>
    <row r="132" ht="15" customFormat="1" customHeight="1" s="45">
      <c r="A132" s="51" t="inlineStr">
        <is>
          <t>TELA</t>
        </is>
      </c>
      <c r="B132" s="41" t="n">
        <v>53191</v>
      </c>
      <c r="C132" s="41" t="inlineStr">
        <is>
          <t>1RU51</t>
        </is>
      </c>
      <c r="D132" s="105" t="inlineStr">
        <is>
          <t>BANCO SANTANDER BRASIL SA</t>
        </is>
      </c>
      <c r="E132" s="41" t="n">
        <v>10040693830</v>
      </c>
      <c r="F132" s="41" t="inlineStr">
        <is>
          <t>1RU51000205001</t>
        </is>
      </c>
      <c r="G132" s="52" t="n">
        <v>350</v>
      </c>
      <c r="H132" s="52" t="n">
        <v>163.8</v>
      </c>
      <c r="I132" s="37" t="inlineStr">
        <is>
          <t>CONTRATUAL</t>
        </is>
      </c>
      <c r="J132" s="106" t="n">
        <v>24870458000160</v>
      </c>
      <c r="K132" s="105" t="inlineStr">
        <is>
          <t>EDWAL LOBOSCHI</t>
        </is>
      </c>
      <c r="L132" s="105" t="inlineStr">
        <is>
          <t>SÃO PAULO</t>
        </is>
      </c>
      <c r="M132" s="109" t="inlineStr">
        <is>
          <t>SP</t>
        </is>
      </c>
      <c r="N132" s="37" t="inlineStr">
        <is>
          <t>SERGIANA</t>
        </is>
      </c>
      <c r="O132" s="108" t="inlineStr">
        <is>
          <t>JA POSSUI</t>
        </is>
      </c>
      <c r="P132" s="54" t="n"/>
      <c r="Q132" s="55" t="n"/>
      <c r="R132" s="37" t="inlineStr">
        <is>
          <t>AUTORIZADO PAGAMENTO</t>
        </is>
      </c>
      <c r="S132" s="51" t="n">
        <v>8202611475</v>
      </c>
      <c r="T132" s="105" t="inlineStr">
        <is>
          <t>5 DIAS ÚTEIS</t>
        </is>
      </c>
      <c r="U132" s="60" t="n">
        <v>46044</v>
      </c>
      <c r="V132" s="57" t="n">
        <v>46044</v>
      </c>
      <c r="W132" s="73" t="n">
        <v>46051</v>
      </c>
      <c r="X132" s="57" t="n">
        <v>46052</v>
      </c>
      <c r="Y132" s="41">
        <f>IF(AND(X132&lt;&gt;"",W132&lt;&gt;""),IF(X132&lt;=W132,"SIM","NÃO"),"")</f>
        <v/>
      </c>
      <c r="Z132" s="59" t="n"/>
      <c r="AC132">
        <f>IF($C132="","",IF(COUNTIF('Códigos Santander (ref)'!$A$2:$A$79,$C132)&gt;0,"SANTANDER",IF(COUNTIF('Códigos Itaú (ref)'!$A$2:$A$44,$C132)&gt;0,"ITAU",IF(AND(TRIM(UPPER($I132))="CONTRATUAL",ISNUMBER(SEARCH("INDIVIDUAL",SUBSTITUTE(UPPER($D132)," ","")))),"PREMIUM FREE",""))))</f>
        <v/>
      </c>
    </row>
    <row r="133" ht="15" customFormat="1" customHeight="1" s="45">
      <c r="A133" s="51" t="inlineStr">
        <is>
          <t>TELA</t>
        </is>
      </c>
      <c r="B133" s="41" t="n">
        <v>53169</v>
      </c>
      <c r="C133" s="41" t="inlineStr">
        <is>
          <t>1RUH3</t>
        </is>
      </c>
      <c r="D133" s="105" t="inlineStr">
        <is>
          <t>BANCO SANTANDER BRASIL SA</t>
        </is>
      </c>
      <c r="E133" s="41" t="n">
        <v>4898151892</v>
      </c>
      <c r="F133" s="41" t="inlineStr">
        <is>
          <t>1RUH3036902039</t>
        </is>
      </c>
      <c r="G133" s="52" t="n">
        <v>420</v>
      </c>
      <c r="H133" s="52" t="n">
        <v>173.51</v>
      </c>
      <c r="I133" s="37" t="inlineStr">
        <is>
          <t>CONTRATUAL</t>
        </is>
      </c>
      <c r="J133" s="108" t="n">
        <v>29818777808</v>
      </c>
      <c r="K133" s="41" t="inlineStr">
        <is>
          <t>CRISTIANE CAMMAROTA BARBETA</t>
        </is>
      </c>
      <c r="L133" s="105" t="inlineStr">
        <is>
          <t>SÃO PAULO</t>
        </is>
      </c>
      <c r="M133" s="109" t="inlineStr">
        <is>
          <t>SP</t>
        </is>
      </c>
      <c r="N133" s="37" t="inlineStr">
        <is>
          <t>SERGIANA</t>
        </is>
      </c>
      <c r="O133" s="108" t="inlineStr">
        <is>
          <t>JA POSSUI</t>
        </is>
      </c>
      <c r="P133" s="54" t="n"/>
      <c r="Q133" s="55" t="n"/>
      <c r="R133" s="37" t="inlineStr">
        <is>
          <t>AUTORIZADO PAGAMENTO</t>
        </is>
      </c>
      <c r="S133" s="51" t="n">
        <v>8202611477</v>
      </c>
      <c r="T133" s="105" t="inlineStr">
        <is>
          <t>5 DIAS ÚTEIS</t>
        </is>
      </c>
      <c r="U133" s="60" t="n">
        <v>46044</v>
      </c>
      <c r="V133" s="57" t="n">
        <v>46044</v>
      </c>
      <c r="W133" s="73" t="n">
        <v>46051</v>
      </c>
      <c r="X133" s="57" t="n">
        <v>46052</v>
      </c>
      <c r="Y133" s="41">
        <f>IF(AND(X133&lt;&gt;"",W133&lt;&gt;""),IF(X133&lt;=W133,"SIM","NÃO"),"")</f>
        <v/>
      </c>
      <c r="Z133" s="59" t="n"/>
      <c r="AC133">
        <f>IF($C133="","",IF(COUNTIF('Códigos Santander (ref)'!$A$2:$A$79,$C133)&gt;0,"SANTANDER",IF(COUNTIF('Códigos Itaú (ref)'!$A$2:$A$44,$C133)&gt;0,"ITAU",IF(AND(TRIM(UPPER($I133))="CONTRATUAL",ISNUMBER(SEARCH("INDIVIDUAL",SUBSTITUTE(UPPER($D133)," ","")))),"PREMIUM FREE",""))))</f>
        <v/>
      </c>
    </row>
    <row r="134" ht="15" customFormat="1" customHeight="1" s="45">
      <c r="A134" s="51" t="inlineStr">
        <is>
          <t>TELA</t>
        </is>
      </c>
      <c r="B134" s="41" t="n">
        <v>53056</v>
      </c>
      <c r="C134" s="41" t="inlineStr">
        <is>
          <t>1RSX8</t>
        </is>
      </c>
      <c r="D134" s="105" t="inlineStr">
        <is>
          <t>ITAU UNIBANCO SA</t>
        </is>
      </c>
      <c r="E134" s="41" t="n">
        <v>2189582776</v>
      </c>
      <c r="F134" s="41" t="inlineStr">
        <is>
          <t>1RSX8000073032</t>
        </is>
      </c>
      <c r="G134" s="52" t="n">
        <v>350</v>
      </c>
      <c r="H134" s="52" t="n">
        <v>262.8</v>
      </c>
      <c r="I134" s="37" t="inlineStr">
        <is>
          <t>CONTRATUAL</t>
        </is>
      </c>
      <c r="J134" s="108" t="n">
        <v>83768890600</v>
      </c>
      <c r="K134" s="41" t="inlineStr">
        <is>
          <t>HELLEN  ROSALEE  SATHLER VIDAL</t>
        </is>
      </c>
      <c r="L134" s="105" t="inlineStr">
        <is>
          <t>NITEROI</t>
        </is>
      </c>
      <c r="M134" s="105" t="inlineStr">
        <is>
          <t>RJ</t>
        </is>
      </c>
      <c r="N134" s="37" t="inlineStr">
        <is>
          <t>SERGIANA</t>
        </is>
      </c>
      <c r="O134" s="108" t="inlineStr">
        <is>
          <t>JA POSSUI</t>
        </is>
      </c>
      <c r="P134" s="54" t="n"/>
      <c r="Q134" s="55" t="n"/>
      <c r="R134" s="37" t="inlineStr">
        <is>
          <t>AUTORIZADO PAGAMENTO</t>
        </is>
      </c>
      <c r="S134" s="51" t="n">
        <v>8202611507</v>
      </c>
      <c r="T134" s="105" t="inlineStr">
        <is>
          <t>5 DIAS ÚTEIS</t>
        </is>
      </c>
      <c r="U134" s="60" t="n">
        <v>46044</v>
      </c>
      <c r="V134" s="57" t="n">
        <v>46045</v>
      </c>
      <c r="W134" s="57" t="n">
        <v>46052</v>
      </c>
      <c r="X134" s="57" t="n">
        <v>46052</v>
      </c>
      <c r="Y134" s="41">
        <f>IF(AND(X134&lt;&gt;"",W134&lt;&gt;""),IF(X134&lt;=W134,"SIM","NÃO"),"")</f>
        <v/>
      </c>
      <c r="Z134" s="59" t="n"/>
      <c r="AC134">
        <f>IF($C134="","",IF(COUNTIF('Códigos Santander (ref)'!$A$2:$A$79,$C134)&gt;0,"SANTANDER",IF(COUNTIF('Códigos Itaú (ref)'!$A$2:$A$44,$C134)&gt;0,"ITAU",IF(AND(TRIM(UPPER($I134))="CONTRATUAL",ISNUMBER(SEARCH("INDIVIDUAL",SUBSTITUTE(UPPER($D134)," ","")))),"PREMIUM FREE",""))))</f>
        <v/>
      </c>
    </row>
    <row r="135" ht="15" customFormat="1" customHeight="1" s="45">
      <c r="A135" s="51" t="inlineStr">
        <is>
          <t>TELA</t>
        </is>
      </c>
      <c r="B135" s="41" t="n">
        <v>53133</v>
      </c>
      <c r="C135" s="41" t="inlineStr">
        <is>
          <t>1RSX8</t>
        </is>
      </c>
      <c r="D135" s="105" t="inlineStr">
        <is>
          <t>ITAU UNIBANCO SA</t>
        </is>
      </c>
      <c r="E135" s="41" t="n">
        <v>2189582776</v>
      </c>
      <c r="F135" s="41" t="inlineStr">
        <is>
          <t>1RSX8000073008</t>
        </is>
      </c>
      <c r="G135" s="52" t="n">
        <v>350</v>
      </c>
      <c r="H135" s="52" t="n">
        <v>262.8</v>
      </c>
      <c r="I135" s="37" t="inlineStr">
        <is>
          <t>CONTRATUAL</t>
        </is>
      </c>
      <c r="J135" s="108" t="n">
        <v>83768890600</v>
      </c>
      <c r="K135" s="41" t="inlineStr">
        <is>
          <t>HELLEN  ROSALEE  SATHLER VIDAL</t>
        </is>
      </c>
      <c r="L135" s="105" t="inlineStr">
        <is>
          <t>NITEROI</t>
        </is>
      </c>
      <c r="M135" s="105" t="inlineStr">
        <is>
          <t>RJ</t>
        </is>
      </c>
      <c r="N135" s="37" t="inlineStr">
        <is>
          <t>SERGIANA</t>
        </is>
      </c>
      <c r="O135" s="108" t="inlineStr">
        <is>
          <t>JA POSSUI</t>
        </is>
      </c>
      <c r="P135" s="54" t="n"/>
      <c r="Q135" s="55" t="n"/>
      <c r="R135" s="37" t="inlineStr">
        <is>
          <t>AUTORIZADO PAGAMENTO</t>
        </is>
      </c>
      <c r="S135" s="51" t="n">
        <v>8202611508</v>
      </c>
      <c r="T135" s="105" t="inlineStr">
        <is>
          <t>5 DIAS ÚTEIS</t>
        </is>
      </c>
      <c r="U135" s="60" t="n">
        <v>46044</v>
      </c>
      <c r="V135" s="57" t="n">
        <v>46045</v>
      </c>
      <c r="W135" s="57" t="n">
        <v>46052</v>
      </c>
      <c r="X135" s="57" t="n">
        <v>46052</v>
      </c>
      <c r="Y135" s="41">
        <f>IF(AND(X135&lt;&gt;"",W135&lt;&gt;""),IF(X135&lt;=W135,"SIM","NÃO"),"")</f>
        <v/>
      </c>
      <c r="Z135" s="59" t="n"/>
      <c r="AC135">
        <f>IF($C135="","",IF(COUNTIF('Códigos Santander (ref)'!$A$2:$A$79,$C135)&gt;0,"SANTANDER",IF(COUNTIF('Códigos Itaú (ref)'!$A$2:$A$44,$C135)&gt;0,"ITAU",IF(AND(TRIM(UPPER($I135))="CONTRATUAL",ISNUMBER(SEARCH("INDIVIDUAL",SUBSTITUTE(UPPER($D135)," ","")))),"PREMIUM FREE",""))))</f>
        <v/>
      </c>
    </row>
    <row r="136" ht="15" customFormat="1" customHeight="1" s="45">
      <c r="A136" s="51" t="inlineStr">
        <is>
          <t>TELA</t>
        </is>
      </c>
      <c r="B136" s="41" t="n">
        <v>53092</v>
      </c>
      <c r="C136" s="41" t="inlineStr">
        <is>
          <t>1RUH3</t>
        </is>
      </c>
      <c r="D136" s="105" t="inlineStr">
        <is>
          <t>BANCO SANTANDER BRASIL SA</t>
        </is>
      </c>
      <c r="E136" s="41" t="n">
        <v>73665916615</v>
      </c>
      <c r="F136" s="41" t="inlineStr">
        <is>
          <t>1RUH3031117007</t>
        </is>
      </c>
      <c r="G136" s="52" t="n">
        <v>150</v>
      </c>
      <c r="H136" s="52" t="n">
        <v>90.94</v>
      </c>
      <c r="I136" s="37" t="inlineStr">
        <is>
          <t>CONTRATUAL</t>
        </is>
      </c>
      <c r="J136" s="106" t="n">
        <v>39158772000191</v>
      </c>
      <c r="K136" s="41" t="inlineStr">
        <is>
          <t>COC CLINICA ODONTOLOGICA DO COMERCIO LTDA</t>
        </is>
      </c>
      <c r="L136" s="105" t="inlineStr">
        <is>
          <t>SALVADOR</t>
        </is>
      </c>
      <c r="M136" s="105" t="inlineStr">
        <is>
          <t>BA</t>
        </is>
      </c>
      <c r="N136" s="37" t="inlineStr">
        <is>
          <t>SERGIANA</t>
        </is>
      </c>
      <c r="O136" s="108" t="inlineStr">
        <is>
          <t>JA POSSUI</t>
        </is>
      </c>
      <c r="P136" s="54" t="n"/>
      <c r="Q136" s="55" t="n"/>
      <c r="R136" s="37" t="inlineStr">
        <is>
          <t>AUTORIZADO PAGAMENTO</t>
        </is>
      </c>
      <c r="S136" s="51" t="n">
        <v>8202611509</v>
      </c>
      <c r="T136" s="105" t="inlineStr">
        <is>
          <t>5 DIAS ÚTEIS</t>
        </is>
      </c>
      <c r="U136" s="60" t="n">
        <v>46044</v>
      </c>
      <c r="V136" s="57" t="n">
        <v>46045</v>
      </c>
      <c r="W136" s="57" t="n">
        <v>46052</v>
      </c>
      <c r="X136" s="57" t="n">
        <v>46052</v>
      </c>
      <c r="Y136" s="41">
        <f>IF(AND(X136&lt;&gt;"",W136&lt;&gt;""),IF(X136&lt;=W136,"SIM","NÃO"),"")</f>
        <v/>
      </c>
      <c r="Z136" s="59" t="n"/>
      <c r="AC136">
        <f>IF($C136="","",IF(COUNTIF('Códigos Santander (ref)'!$A$2:$A$79,$C136)&gt;0,"SANTANDER",IF(COUNTIF('Códigos Itaú (ref)'!$A$2:$A$44,$C136)&gt;0,"ITAU",IF(AND(TRIM(UPPER($I136))="CONTRATUAL",ISNUMBER(SEARCH("INDIVIDUAL",SUBSTITUTE(UPPER($D136)," ","")))),"PREMIUM FREE",""))))</f>
        <v/>
      </c>
    </row>
    <row r="137" ht="15" customFormat="1" customHeight="1" s="45">
      <c r="A137" s="51" t="inlineStr">
        <is>
          <t>TELA</t>
        </is>
      </c>
      <c r="B137" s="41" t="n">
        <v>52147</v>
      </c>
      <c r="C137" s="41" t="inlineStr">
        <is>
          <t>1RUH3</t>
        </is>
      </c>
      <c r="D137" s="105" t="inlineStr">
        <is>
          <t>BANCO SANTANDER BRASIL SA</t>
        </is>
      </c>
      <c r="E137" s="41" t="n">
        <v>10267159706</v>
      </c>
      <c r="F137" s="41" t="inlineStr">
        <is>
          <t>1RUH3031872018</t>
        </is>
      </c>
      <c r="G137" s="52" t="n">
        <v>260</v>
      </c>
      <c r="H137" s="52" t="n">
        <v>212.19</v>
      </c>
      <c r="I137" s="37" t="inlineStr">
        <is>
          <t>CONTRATUAL</t>
        </is>
      </c>
      <c r="J137" s="108" t="n">
        <v>5950466730</v>
      </c>
      <c r="K137" s="117" t="inlineStr">
        <is>
          <t>ZULMA FLORES BLANCO QUEIROZ</t>
        </is>
      </c>
      <c r="L137" s="105" t="inlineStr">
        <is>
          <t>SÃO GONÇALO</t>
        </is>
      </c>
      <c r="M137" s="105" t="inlineStr">
        <is>
          <t>RJ</t>
        </is>
      </c>
      <c r="N137" s="37" t="inlineStr">
        <is>
          <t>CIBELY</t>
        </is>
      </c>
      <c r="O137" s="105" t="inlineStr">
        <is>
          <t>JA POSSUI</t>
        </is>
      </c>
      <c r="P137" s="54" t="n"/>
      <c r="Q137" s="55" t="n"/>
      <c r="R137" s="37" t="inlineStr">
        <is>
          <t>AUTORIZADO PAGAMENTO</t>
        </is>
      </c>
      <c r="S137" s="51" t="n">
        <v>8202611510</v>
      </c>
      <c r="T137" s="105" t="inlineStr">
        <is>
          <t>5 DIAS ÚTEIS</t>
        </is>
      </c>
      <c r="U137" s="60" t="n">
        <v>46045</v>
      </c>
      <c r="V137" s="57" t="n">
        <v>46045</v>
      </c>
      <c r="W137" s="57" t="n">
        <v>46052</v>
      </c>
      <c r="X137" s="57" t="n">
        <v>46052</v>
      </c>
      <c r="Y137" s="41">
        <f>IF(AND(X137&lt;&gt;"",W137&lt;&gt;""),IF(X137&lt;=W137,"SIM","NÃO"),"")</f>
        <v/>
      </c>
      <c r="Z137" s="59" t="n"/>
      <c r="AC137">
        <f>IF($C137="","",IF(COUNTIF('Códigos Santander (ref)'!$A$2:$A$79,$C137)&gt;0,"SANTANDER",IF(COUNTIF('Códigos Itaú (ref)'!$A$2:$A$44,$C137)&gt;0,"ITAU",IF(AND(TRIM(UPPER($I137))="CONTRATUAL",ISNUMBER(SEARCH("INDIVIDUAL",SUBSTITUTE(UPPER($D137)," ","")))),"PREMIUM FREE",""))))</f>
        <v/>
      </c>
    </row>
    <row r="138" ht="15" customFormat="1" customHeight="1" s="45">
      <c r="A138" s="51" t="inlineStr">
        <is>
          <t>TELA</t>
        </is>
      </c>
      <c r="B138" s="41" t="n">
        <v>53049</v>
      </c>
      <c r="C138" s="41" t="inlineStr">
        <is>
          <t>1RUH3</t>
        </is>
      </c>
      <c r="D138" s="105" t="inlineStr">
        <is>
          <t>BANCO SANTANDER BRASIL SA</t>
        </is>
      </c>
      <c r="E138" s="41" t="n">
        <v>10267159706</v>
      </c>
      <c r="F138" s="41" t="inlineStr">
        <is>
          <t>1RUH3031872018</t>
        </is>
      </c>
      <c r="G138" s="52" t="n">
        <v>260</v>
      </c>
      <c r="H138" s="52" t="n">
        <v>212.19</v>
      </c>
      <c r="I138" s="37" t="inlineStr">
        <is>
          <t>CONTRATUAL</t>
        </is>
      </c>
      <c r="J138" s="108" t="n">
        <v>5950466730</v>
      </c>
      <c r="K138" s="41" t="inlineStr">
        <is>
          <t>ZULMA FLORES BLANCO QUEIROZ</t>
        </is>
      </c>
      <c r="L138" s="117" t="inlineStr">
        <is>
          <t>SÃO GONÇALO</t>
        </is>
      </c>
      <c r="M138" s="105" t="inlineStr">
        <is>
          <t>RJ</t>
        </is>
      </c>
      <c r="N138" s="37" t="inlineStr">
        <is>
          <t>CIBELY</t>
        </is>
      </c>
      <c r="O138" s="117" t="inlineStr">
        <is>
          <t>JA POSSUI</t>
        </is>
      </c>
      <c r="P138" s="54" t="n"/>
      <c r="Q138" s="55" t="n"/>
      <c r="R138" s="37" t="inlineStr">
        <is>
          <t>AUTORIZADO PAGAMENTO</t>
        </is>
      </c>
      <c r="S138" s="51" t="n">
        <v>8202611511</v>
      </c>
      <c r="T138" s="105" t="inlineStr">
        <is>
          <t>5 DIAS ÚTEIS</t>
        </is>
      </c>
      <c r="U138" s="60" t="n">
        <v>46045</v>
      </c>
      <c r="V138" s="57" t="n">
        <v>46045</v>
      </c>
      <c r="W138" s="57" t="n">
        <v>46052</v>
      </c>
      <c r="X138" s="57" t="n">
        <v>46052</v>
      </c>
      <c r="Y138" s="41">
        <f>IF(AND(X138&lt;&gt;"",W138&lt;&gt;""),IF(X138&lt;=W138,"SIM","NÃO"),"")</f>
        <v/>
      </c>
      <c r="Z138" s="59" t="n"/>
      <c r="AC138">
        <f>IF($C138="","",IF(COUNTIF('Códigos Santander (ref)'!$A$2:$A$79,$C138)&gt;0,"SANTANDER",IF(COUNTIF('Códigos Itaú (ref)'!$A$2:$A$44,$C138)&gt;0,"ITAU",IF(AND(TRIM(UPPER($I138))="CONTRATUAL",ISNUMBER(SEARCH("INDIVIDUAL",SUBSTITUTE(UPPER($D138)," ","")))),"PREMIUM FREE",""))))</f>
        <v/>
      </c>
    </row>
    <row r="139" ht="15" customFormat="1" customHeight="1" s="45">
      <c r="A139" s="51" t="inlineStr">
        <is>
          <t>TELA</t>
        </is>
      </c>
      <c r="B139" s="41" t="n">
        <v>50499</v>
      </c>
      <c r="C139" s="41" t="inlineStr">
        <is>
          <t>1RUH3</t>
        </is>
      </c>
      <c r="D139" s="105" t="inlineStr">
        <is>
          <t>BANCO SANTANDER BRASIL SA</t>
        </is>
      </c>
      <c r="E139" s="41" t="n">
        <v>5353490924</v>
      </c>
      <c r="F139" s="41" t="inlineStr">
        <is>
          <t>1RUH3019962002</t>
        </is>
      </c>
      <c r="G139" s="52" t="n">
        <v>45</v>
      </c>
      <c r="H139" s="52" t="n">
        <v>9.91</v>
      </c>
      <c r="I139" s="37" t="inlineStr">
        <is>
          <t>CONTRATUAL</t>
        </is>
      </c>
      <c r="J139" s="106" t="n">
        <v>7929660000281</v>
      </c>
      <c r="K139" s="41" t="inlineStr">
        <is>
          <t>MARTINEZ SANTOS RADIOLOGIA ODONTOLOGICA LTDA</t>
        </is>
      </c>
      <c r="L139" s="105" t="inlineStr">
        <is>
          <t>CURITIBA</t>
        </is>
      </c>
      <c r="M139" s="105" t="inlineStr">
        <is>
          <t>PR</t>
        </is>
      </c>
      <c r="N139" s="37" t="inlineStr">
        <is>
          <t>CIBELY</t>
        </is>
      </c>
      <c r="O139" s="105" t="n">
        <v>525317</v>
      </c>
      <c r="P139" s="57" t="n">
        <v>46048</v>
      </c>
      <c r="Q139" s="56" t="n">
        <v>46048</v>
      </c>
      <c r="R139" s="37" t="inlineStr">
        <is>
          <t>AUTORIZADO PAGAMENTO</t>
        </is>
      </c>
      <c r="S139" s="51" t="n">
        <v>8202611582</v>
      </c>
      <c r="T139" s="105" t="inlineStr">
        <is>
          <t>5 DIAS ÚTEIS</t>
        </is>
      </c>
      <c r="U139" s="60" t="n">
        <v>46045</v>
      </c>
      <c r="V139" s="57" t="n">
        <v>46049</v>
      </c>
      <c r="W139" s="57" t="n">
        <v>46056</v>
      </c>
      <c r="X139" s="57" t="n">
        <v>46059</v>
      </c>
      <c r="Y139" s="41" t="inlineStr">
        <is>
          <t>NÃO</t>
        </is>
      </c>
      <c r="Z139" s="59" t="n"/>
      <c r="AC139">
        <f>IF($C139="","",IF(COUNTIF('Códigos Santander (ref)'!$A$2:$A$79,$C139)&gt;0,"SANTANDER",IF(COUNTIF('Códigos Itaú (ref)'!$A$2:$A$44,$C139)&gt;0,"ITAU",IF(AND(TRIM(UPPER($I139))="CONTRATUAL",ISNUMBER(SEARCH("INDIVIDUAL",SUBSTITUTE(UPPER($D139)," ","")))),"PREMIUM FREE",""))))</f>
        <v/>
      </c>
    </row>
    <row r="140" ht="15" customFormat="1" customHeight="1" s="45">
      <c r="A140" s="51" t="inlineStr">
        <is>
          <t>TELA</t>
        </is>
      </c>
      <c r="B140" s="41" t="n">
        <v>49612</v>
      </c>
      <c r="C140" s="41" t="inlineStr">
        <is>
          <t>1RUH3</t>
        </is>
      </c>
      <c r="D140" s="105" t="inlineStr">
        <is>
          <t>BANCO SANTANDER BRASIL SA</t>
        </is>
      </c>
      <c r="E140" s="41" t="n">
        <v>5353490924</v>
      </c>
      <c r="F140" s="41" t="inlineStr">
        <is>
          <t>1RUH3019962002</t>
        </is>
      </c>
      <c r="G140" s="52" t="n">
        <v>55</v>
      </c>
      <c r="H140" s="52" t="n">
        <v>47.87</v>
      </c>
      <c r="I140" s="37" t="inlineStr">
        <is>
          <t>CONTRATUAL</t>
        </is>
      </c>
      <c r="J140" s="106" t="n">
        <v>7929660000281</v>
      </c>
      <c r="K140" s="41" t="inlineStr">
        <is>
          <t>MARTINEZ SANTOS RADIOLOGIA ODONTOLOGICA LTDA</t>
        </is>
      </c>
      <c r="L140" s="105" t="inlineStr">
        <is>
          <t>CURITIBA</t>
        </is>
      </c>
      <c r="M140" s="105" t="inlineStr">
        <is>
          <t>PR</t>
        </is>
      </c>
      <c r="N140" s="37" t="inlineStr">
        <is>
          <t>CIBELY</t>
        </is>
      </c>
      <c r="O140" s="105" t="n">
        <v>525317</v>
      </c>
      <c r="P140" s="57" t="n">
        <v>46048</v>
      </c>
      <c r="Q140" s="56" t="n">
        <v>46048</v>
      </c>
      <c r="R140" s="37" t="inlineStr">
        <is>
          <t>AUTORIZADO PAGAMENTO</t>
        </is>
      </c>
      <c r="S140" s="51" t="n">
        <v>8202611584</v>
      </c>
      <c r="T140" s="105" t="inlineStr">
        <is>
          <t>5 DIAS ÚTEIS</t>
        </is>
      </c>
      <c r="U140" s="60" t="n">
        <v>46045</v>
      </c>
      <c r="V140" s="57" t="n">
        <v>46049</v>
      </c>
      <c r="W140" s="57" t="n">
        <v>46056</v>
      </c>
      <c r="X140" s="57" t="n">
        <v>46059</v>
      </c>
      <c r="Y140" s="41">
        <f>IF(AND(X140&lt;&gt;"",W140&lt;&gt;""),IF(X140&lt;=W140,"SIM","NÃO"),"")</f>
        <v/>
      </c>
      <c r="Z140" s="59" t="n"/>
      <c r="AC140">
        <f>IF($C140="","",IF(COUNTIF('Códigos Santander (ref)'!$A$2:$A$79,$C140)&gt;0,"SANTANDER",IF(COUNTIF('Códigos Itaú (ref)'!$A$2:$A$44,$C140)&gt;0,"ITAU",IF(AND(TRIM(UPPER($I140))="CONTRATUAL",ISNUMBER(SEARCH("INDIVIDUAL",SUBSTITUTE(UPPER($D140)," ","")))),"PREMIUM FREE",""))))</f>
        <v/>
      </c>
    </row>
    <row r="141" ht="15" customFormat="1" customHeight="1" s="45">
      <c r="A141" s="51" t="inlineStr">
        <is>
          <t>TELA</t>
        </is>
      </c>
      <c r="B141" s="41" t="n">
        <v>53094</v>
      </c>
      <c r="C141" s="41" t="inlineStr">
        <is>
          <t>1RUH3</t>
        </is>
      </c>
      <c r="D141" s="105" t="inlineStr">
        <is>
          <t>BANCO SANTANDER BRASIL SA</t>
        </is>
      </c>
      <c r="E141" s="41" t="n">
        <v>29826168823</v>
      </c>
      <c r="F141" s="41" t="inlineStr">
        <is>
          <t>1RUH3032247001</t>
        </is>
      </c>
      <c r="G141" s="52" t="n">
        <v>150</v>
      </c>
      <c r="H141" s="52" t="n">
        <v>90.94</v>
      </c>
      <c r="I141" s="37" t="inlineStr">
        <is>
          <t>CONTRATUAL</t>
        </is>
      </c>
      <c r="J141" s="108" t="n">
        <v>29190313844</v>
      </c>
      <c r="K141" s="41" t="inlineStr">
        <is>
          <t>CAMILA JOAQUIM REDUA</t>
        </is>
      </c>
      <c r="L141" s="105" t="inlineStr">
        <is>
          <t>SÃO PAULO</t>
        </is>
      </c>
      <c r="M141" s="105" t="inlineStr">
        <is>
          <t>SP</t>
        </is>
      </c>
      <c r="N141" s="37" t="inlineStr">
        <is>
          <t>SERGIANA</t>
        </is>
      </c>
      <c r="O141" s="108" t="inlineStr">
        <is>
          <t>JA POSSUI</t>
        </is>
      </c>
      <c r="P141" s="54" t="n"/>
      <c r="Q141" s="56" t="n"/>
      <c r="R141" s="37" t="inlineStr">
        <is>
          <t>AUTORIZADO PAGAMENTO</t>
        </is>
      </c>
      <c r="S141" s="51" t="n">
        <v>8202611553</v>
      </c>
      <c r="T141" s="105" t="inlineStr">
        <is>
          <t>5 DIAS ÚTEIS</t>
        </is>
      </c>
      <c r="U141" s="60" t="n">
        <v>46048</v>
      </c>
      <c r="V141" s="57" t="n">
        <v>46048</v>
      </c>
      <c r="W141" s="57" t="n">
        <v>46055</v>
      </c>
      <c r="X141" s="57" t="n">
        <v>46052</v>
      </c>
      <c r="Y141" s="41">
        <f>IF(AND(X141&lt;&gt;"",W141&lt;&gt;""),IF(X141&lt;=W141,"SIM","NÃO"),"")</f>
        <v/>
      </c>
      <c r="Z141" s="59" t="n"/>
      <c r="AC141">
        <f>IF($C141="","",IF(COUNTIF('Códigos Santander (ref)'!$A$2:$A$79,$C141)&gt;0,"SANTANDER",IF(COUNTIF('Códigos Itaú (ref)'!$A$2:$A$44,$C141)&gt;0,"ITAU",IF(AND(TRIM(UPPER($I141))="CONTRATUAL",ISNUMBER(SEARCH("INDIVIDUAL",SUBSTITUTE(UPPER($D141)," ","")))),"PREMIUM FREE",""))))</f>
        <v/>
      </c>
    </row>
    <row r="142" ht="15" customFormat="1" customHeight="1" s="45">
      <c r="A142" s="51" t="inlineStr">
        <is>
          <t>TELA</t>
        </is>
      </c>
      <c r="B142" s="41" t="n">
        <v>53174</v>
      </c>
      <c r="C142" s="41" t="inlineStr">
        <is>
          <t>1RSX8</t>
        </is>
      </c>
      <c r="D142" s="105" t="inlineStr">
        <is>
          <t>ITAU UNIBANCO SA</t>
        </is>
      </c>
      <c r="E142" s="41" t="n">
        <v>86498584734</v>
      </c>
      <c r="F142" s="41" t="inlineStr">
        <is>
          <t>1RSX8000168009</t>
        </is>
      </c>
      <c r="G142" s="52" t="n">
        <v>450</v>
      </c>
      <c r="H142" s="52" t="n">
        <v>450</v>
      </c>
      <c r="I142" s="37" t="inlineStr">
        <is>
          <t>CONTRATUAL</t>
        </is>
      </c>
      <c r="J142" s="108" t="n">
        <v>5950466730</v>
      </c>
      <c r="K142" s="41" t="inlineStr">
        <is>
          <t>ZULMA FLORES BLANCO QUEIROZ</t>
        </is>
      </c>
      <c r="L142" s="105" t="inlineStr">
        <is>
          <t>SÃO GONÇALO</t>
        </is>
      </c>
      <c r="M142" s="105" t="inlineStr">
        <is>
          <t>RJ</t>
        </is>
      </c>
      <c r="N142" s="37" t="inlineStr">
        <is>
          <t>SERGIANA</t>
        </is>
      </c>
      <c r="O142" s="108" t="inlineStr">
        <is>
          <t>JA POSSUI</t>
        </is>
      </c>
      <c r="P142" s="54" t="n"/>
      <c r="Q142" s="55" t="n"/>
      <c r="R142" s="37" t="inlineStr">
        <is>
          <t>AUTORIZADO PAGAMENTO</t>
        </is>
      </c>
      <c r="S142" s="51" t="n">
        <v>8202611555</v>
      </c>
      <c r="T142" s="105" t="inlineStr">
        <is>
          <t>5 DIAS ÚTEIS</t>
        </is>
      </c>
      <c r="U142" s="60" t="n">
        <v>46048</v>
      </c>
      <c r="V142" s="57" t="n">
        <v>46048</v>
      </c>
      <c r="W142" s="57" t="n">
        <v>46055</v>
      </c>
      <c r="X142" s="57" t="n">
        <v>46052</v>
      </c>
      <c r="Y142" s="41">
        <f>IF(AND(X142&lt;&gt;"",W142&lt;&gt;""),IF(X142&lt;=W142,"SIM","NÃO"),"")</f>
        <v/>
      </c>
      <c r="Z142" s="59" t="n"/>
      <c r="AC142">
        <f>IF($C142="","",IF(COUNTIF('Códigos Santander (ref)'!$A$2:$A$79,$C142)&gt;0,"SANTANDER",IF(COUNTIF('Códigos Itaú (ref)'!$A$2:$A$44,$C142)&gt;0,"ITAU",IF(AND(TRIM(UPPER($I142))="CONTRATUAL",ISNUMBER(SEARCH("INDIVIDUAL",SUBSTITUTE(UPPER($D142)," ","")))),"PREMIUM FREE",""))))</f>
        <v/>
      </c>
    </row>
    <row r="143" ht="15" customFormat="1" customHeight="1" s="45">
      <c r="A143" s="51" t="inlineStr">
        <is>
          <t>TELA</t>
        </is>
      </c>
      <c r="B143" s="41" t="n">
        <v>53197</v>
      </c>
      <c r="C143" s="41" t="inlineStr">
        <is>
          <t>1RSX8</t>
        </is>
      </c>
      <c r="D143" s="105" t="inlineStr">
        <is>
          <t>ITAU UNIBANCO SA</t>
        </is>
      </c>
      <c r="E143" s="41" t="n">
        <v>86498584734</v>
      </c>
      <c r="F143" s="41" t="inlineStr">
        <is>
          <t>1RSX8000168009</t>
        </is>
      </c>
      <c r="G143" s="52" t="n">
        <v>450</v>
      </c>
      <c r="H143" s="52" t="n">
        <v>450</v>
      </c>
      <c r="I143" s="37" t="inlineStr">
        <is>
          <t>CONTRATUAL</t>
        </is>
      </c>
      <c r="J143" s="108" t="n">
        <v>5950466730</v>
      </c>
      <c r="K143" s="41" t="inlineStr">
        <is>
          <t>ZULMA FLORES BLANCO QUEIROZ</t>
        </is>
      </c>
      <c r="L143" s="105" t="inlineStr">
        <is>
          <t>SÃO GONÇALO</t>
        </is>
      </c>
      <c r="M143" s="105" t="inlineStr">
        <is>
          <t>RJ</t>
        </is>
      </c>
      <c r="N143" s="37" t="inlineStr">
        <is>
          <t>SERGIANA</t>
        </is>
      </c>
      <c r="O143" s="108" t="inlineStr">
        <is>
          <t>JA POSSUI</t>
        </is>
      </c>
      <c r="P143" s="54" t="n"/>
      <c r="Q143" s="55" t="n"/>
      <c r="R143" s="37" t="inlineStr">
        <is>
          <t>AUTORIZADO PAGAMENTO</t>
        </is>
      </c>
      <c r="S143" s="51" t="n">
        <v>8202611556</v>
      </c>
      <c r="T143" s="105" t="inlineStr">
        <is>
          <t>5 DIAS ÚTEIS</t>
        </is>
      </c>
      <c r="U143" s="60" t="n">
        <v>46048</v>
      </c>
      <c r="V143" s="57" t="n">
        <v>46048</v>
      </c>
      <c r="W143" s="57" t="n">
        <v>46055</v>
      </c>
      <c r="X143" s="57" t="n">
        <v>46052</v>
      </c>
      <c r="Y143" s="41">
        <f>IF(AND(X143&lt;&gt;"",W143&lt;&gt;""),IF(X143&lt;=W143,"SIM","NÃO"),"")</f>
        <v/>
      </c>
      <c r="Z143" s="59" t="n"/>
      <c r="AC143">
        <f>IF($C143="","",IF(COUNTIF('Códigos Santander (ref)'!$A$2:$A$79,$C143)&gt;0,"SANTANDER",IF(COUNTIF('Códigos Itaú (ref)'!$A$2:$A$44,$C143)&gt;0,"ITAU",IF(AND(TRIM(UPPER($I143))="CONTRATUAL",ISNUMBER(SEARCH("INDIVIDUAL",SUBSTITUTE(UPPER($D143)," ","")))),"PREMIUM FREE",""))))</f>
        <v/>
      </c>
    </row>
    <row r="144" ht="15" customFormat="1" customHeight="1" s="45">
      <c r="A144" s="51" t="inlineStr">
        <is>
          <t>TELA</t>
        </is>
      </c>
      <c r="B144" s="41" t="n">
        <v>53198</v>
      </c>
      <c r="C144" s="41" t="inlineStr">
        <is>
          <t>1RSX8</t>
        </is>
      </c>
      <c r="D144" s="105" t="inlineStr">
        <is>
          <t>ITAU UNIBANCO SA</t>
        </is>
      </c>
      <c r="E144" s="41" t="n">
        <v>86498584734</v>
      </c>
      <c r="F144" s="41" t="inlineStr">
        <is>
          <t>1RSX8000168009</t>
        </is>
      </c>
      <c r="G144" s="52" t="n">
        <v>450</v>
      </c>
      <c r="H144" s="52" t="n">
        <v>450</v>
      </c>
      <c r="I144" s="37" t="inlineStr">
        <is>
          <t>CONTRATUAL</t>
        </is>
      </c>
      <c r="J144" s="108" t="n">
        <v>5950466730</v>
      </c>
      <c r="K144" s="41" t="inlineStr">
        <is>
          <t>ZULMA FLORES BLANCO QUEIROZ</t>
        </is>
      </c>
      <c r="L144" s="105" t="inlineStr">
        <is>
          <t>SÃO GONÇALO</t>
        </is>
      </c>
      <c r="M144" s="105" t="inlineStr">
        <is>
          <t>RJ</t>
        </is>
      </c>
      <c r="N144" s="37" t="inlineStr">
        <is>
          <t>SERGIANA</t>
        </is>
      </c>
      <c r="O144" s="108" t="inlineStr">
        <is>
          <t>JA POSSUI</t>
        </is>
      </c>
      <c r="P144" s="54" t="n"/>
      <c r="Q144" s="55" t="n"/>
      <c r="R144" s="37" t="inlineStr">
        <is>
          <t>AUTORIZADO PAGAMENTO</t>
        </is>
      </c>
      <c r="S144" s="51" t="n">
        <v>8202611557</v>
      </c>
      <c r="T144" s="105" t="inlineStr">
        <is>
          <t>5 DIAS ÚTEIS</t>
        </is>
      </c>
      <c r="U144" s="60" t="n">
        <v>46048</v>
      </c>
      <c r="V144" s="57" t="n">
        <v>46048</v>
      </c>
      <c r="W144" s="57" t="n">
        <v>46055</v>
      </c>
      <c r="X144" s="57" t="n">
        <v>46052</v>
      </c>
      <c r="Y144" s="41">
        <f>IF(AND(X144&lt;&gt;"",W144&lt;&gt;""),IF(X144&lt;=W144,"SIM","NÃO"),"")</f>
        <v/>
      </c>
      <c r="Z144" s="59" t="n"/>
      <c r="AC144">
        <f>IF($C144="","",IF(COUNTIF('Códigos Santander (ref)'!$A$2:$A$79,$C144)&gt;0,"SANTANDER",IF(COUNTIF('Códigos Itaú (ref)'!$A$2:$A$44,$C144)&gt;0,"ITAU",IF(AND(TRIM(UPPER($I144))="CONTRATUAL",ISNUMBER(SEARCH("INDIVIDUAL",SUBSTITUTE(UPPER($D144)," ","")))),"PREMIUM FREE",""))))</f>
        <v/>
      </c>
    </row>
    <row r="145" ht="15" customFormat="1" customHeight="1" s="45">
      <c r="A145" s="51" t="inlineStr">
        <is>
          <t>OUVIDORIA</t>
        </is>
      </c>
      <c r="B145" s="41" t="n">
        <v>53207</v>
      </c>
      <c r="C145" s="41" t="n">
        <v>700</v>
      </c>
      <c r="D145" s="105" t="inlineStr">
        <is>
          <t>I N D I V I D U A L</t>
        </is>
      </c>
      <c r="E145" s="41" t="n">
        <v>97668818200</v>
      </c>
      <c r="F145" s="118" t="n">
        <v>700201307007</v>
      </c>
      <c r="G145" s="52" t="n">
        <v>400</v>
      </c>
      <c r="H145" s="52" t="n">
        <v>400</v>
      </c>
      <c r="I145" s="37" t="inlineStr">
        <is>
          <t>INSUFICIÊNCIA DE REDE</t>
        </is>
      </c>
      <c r="J145" s="106" t="n">
        <v>23712964000168</v>
      </c>
      <c r="K145" s="41" t="inlineStr">
        <is>
          <t>INGLYD TAYANA DA SILVA PAIXAO</t>
        </is>
      </c>
      <c r="L145" s="105" t="inlineStr">
        <is>
          <t>BELEM</t>
        </is>
      </c>
      <c r="M145" s="105" t="inlineStr">
        <is>
          <t>PA</t>
        </is>
      </c>
      <c r="N145" s="37" t="inlineStr">
        <is>
          <t>CIBELY</t>
        </is>
      </c>
      <c r="O145" s="105" t="n">
        <v>525508</v>
      </c>
      <c r="P145" s="57" t="n">
        <v>46048</v>
      </c>
      <c r="Q145" s="56" t="n">
        <v>46049</v>
      </c>
      <c r="R145" s="37" t="inlineStr">
        <is>
          <t>AUTORIZADO PAGAMENTO</t>
        </is>
      </c>
      <c r="S145" s="51" t="n">
        <v>8202611585</v>
      </c>
      <c r="T145" s="105" t="inlineStr">
        <is>
          <t>30 DIAS CORRIDOS</t>
        </is>
      </c>
      <c r="U145" s="60" t="n">
        <v>46048</v>
      </c>
      <c r="V145" s="57" t="n">
        <v>46049</v>
      </c>
      <c r="W145" s="57" t="n">
        <v>46080</v>
      </c>
      <c r="X145" s="57" t="n">
        <v>46057</v>
      </c>
      <c r="Y145" s="41">
        <f>IF(AND(X145&lt;&gt;"",W145&lt;&gt;""),IF(X145&lt;=W145,"SIM","NÃO"),"")</f>
        <v/>
      </c>
      <c r="Z145" s="59" t="n"/>
      <c r="AC145">
        <f>IF($C145="","",IF(COUNTIF('Códigos Santander (ref)'!$A$2:$A$79,$C145)&gt;0,"SANTANDER",IF(COUNTIF('Códigos Itaú (ref)'!$A$2:$A$44,$C145)&gt;0,"ITAU",IF(AND(TRIM(UPPER($I145))="CONTRATUAL",ISNUMBER(SEARCH("INDIVIDUAL",SUBSTITUTE(UPPER($D145)," ","")))),"PREMIUM FREE",""))))</f>
        <v/>
      </c>
    </row>
    <row r="146" ht="15" customFormat="1" customHeight="1" s="45">
      <c r="A146" s="51" t="inlineStr">
        <is>
          <t>SAC</t>
        </is>
      </c>
      <c r="B146" s="41" t="n">
        <v>53176</v>
      </c>
      <c r="C146" s="41" t="inlineStr">
        <is>
          <t>4010X</t>
        </is>
      </c>
      <c r="D146" s="119" t="inlineStr">
        <is>
          <t>I N D I V I D U A L</t>
        </is>
      </c>
      <c r="E146" s="41" t="n">
        <v>94271941700</v>
      </c>
      <c r="F146" s="41" t="inlineStr">
        <is>
          <t>4010X106710016</t>
        </is>
      </c>
      <c r="G146" s="52" t="n">
        <v>200</v>
      </c>
      <c r="H146" s="52" t="n">
        <v>200</v>
      </c>
      <c r="I146" s="37" t="inlineStr">
        <is>
          <t>COBRANÇA INDEVIDA</t>
        </is>
      </c>
      <c r="J146" s="108" t="n">
        <v>4776288699</v>
      </c>
      <c r="K146" s="41" t="inlineStr">
        <is>
          <t>RAFAEL MACHADO SANTOS</t>
        </is>
      </c>
      <c r="L146" s="105" t="inlineStr">
        <is>
          <t>BETIM</t>
        </is>
      </c>
      <c r="M146" s="105" t="inlineStr">
        <is>
          <t>MG</t>
        </is>
      </c>
      <c r="N146" s="37" t="inlineStr">
        <is>
          <t>CIBELY</t>
        </is>
      </c>
      <c r="O146" s="105" t="n">
        <v>525615</v>
      </c>
      <c r="P146" s="57" t="n">
        <v>46048</v>
      </c>
      <c r="Q146" s="56" t="n">
        <v>46050</v>
      </c>
      <c r="R146" s="37" t="inlineStr">
        <is>
          <t>AUTORIZADO PAGAMENTO</t>
        </is>
      </c>
      <c r="S146" s="51" t="n">
        <v>8202611634</v>
      </c>
      <c r="T146" s="105" t="inlineStr">
        <is>
          <t>30 DIAS CORRIDOS</t>
        </is>
      </c>
      <c r="U146" s="60" t="n">
        <v>46048</v>
      </c>
      <c r="V146" s="57" t="n">
        <v>46051</v>
      </c>
      <c r="W146" s="57" t="n">
        <v>46081</v>
      </c>
      <c r="X146" s="57" t="n">
        <v>46057</v>
      </c>
      <c r="Y146" s="41">
        <f>IF(AND(X146&lt;&gt;"",W146&lt;&gt;""),IF(X146&lt;=W146,"SIM","NÃO"),"")</f>
        <v/>
      </c>
      <c r="Z146" s="59" t="n"/>
      <c r="AC146">
        <f>IF($C146="","",IF(COUNTIF('Códigos Santander (ref)'!$A$2:$A$79,$C146)&gt;0,"SANTANDER",IF(COUNTIF('Códigos Itaú (ref)'!$A$2:$A$44,$C146)&gt;0,"ITAU",IF(AND(TRIM(UPPER($I146))="CONTRATUAL",ISNUMBER(SEARCH("INDIVIDUAL",SUBSTITUTE(UPPER($D146)," ","")))),"PREMIUM FREE",""))))</f>
        <v/>
      </c>
    </row>
    <row r="147" ht="15" customFormat="1" customHeight="1" s="45">
      <c r="A147" s="51" t="inlineStr">
        <is>
          <t>SAC</t>
        </is>
      </c>
      <c r="B147" s="41" t="n">
        <v>52848</v>
      </c>
      <c r="C147" s="41" t="inlineStr">
        <is>
          <t>0B0N8</t>
        </is>
      </c>
      <c r="D147" s="105" t="inlineStr">
        <is>
          <t>CENTRO CLINICO GAUCHO LTDA</t>
        </is>
      </c>
      <c r="E147" s="41" t="n">
        <v>1802116095</v>
      </c>
      <c r="F147" s="41" t="inlineStr">
        <is>
          <t>0B0N8076633012</t>
        </is>
      </c>
      <c r="G147" s="52" t="n">
        <v>380</v>
      </c>
      <c r="H147" s="52" t="n">
        <v>380</v>
      </c>
      <c r="I147" s="37" t="inlineStr">
        <is>
          <t>INSUFICIÊNCIA DE REDE</t>
        </is>
      </c>
      <c r="J147" s="118" t="n">
        <v>30396961000128</v>
      </c>
      <c r="K147" s="118" t="inlineStr">
        <is>
          <t>ODONTOKIDS&amp;TEENS CLINICA ESPECIALIZADA EM ODONTOPEDIATRIA E ORTODONTIA EIRELI</t>
        </is>
      </c>
      <c r="L147" s="105" t="inlineStr">
        <is>
          <t>GRAVATAÍ</t>
        </is>
      </c>
      <c r="M147" s="105" t="inlineStr">
        <is>
          <t>RS</t>
        </is>
      </c>
      <c r="N147" s="37" t="inlineStr">
        <is>
          <t>SERGIANA</t>
        </is>
      </c>
      <c r="O147" s="105" t="n">
        <v>525681</v>
      </c>
      <c r="P147" s="57" t="n">
        <v>46049</v>
      </c>
      <c r="Q147" s="56" t="n">
        <v>46050</v>
      </c>
      <c r="R147" s="37" t="inlineStr">
        <is>
          <t>AUTORIZADO PAGAMENTO</t>
        </is>
      </c>
      <c r="S147" s="51" t="n">
        <v>8202611635</v>
      </c>
      <c r="T147" s="105" t="inlineStr">
        <is>
          <t>30 DIAS CORRIDOS</t>
        </is>
      </c>
      <c r="U147" s="60" t="n">
        <v>46048</v>
      </c>
      <c r="V147" s="57" t="n">
        <v>46051</v>
      </c>
      <c r="W147" s="57" t="n">
        <v>46081</v>
      </c>
      <c r="X147" s="57" t="n">
        <v>46057</v>
      </c>
      <c r="Y147" s="41">
        <f>IF(AND(X147&lt;&gt;"",W147&lt;&gt;""),IF(X147&lt;=W147,"SIM","NÃO"),"")</f>
        <v/>
      </c>
      <c r="Z147" s="59" t="n"/>
      <c r="AC147">
        <f>IF($C147="","",IF(COUNTIF('Códigos Santander (ref)'!$A$2:$A$79,$C147)&gt;0,"SANTANDER",IF(COUNTIF('Códigos Itaú (ref)'!$A$2:$A$44,$C147)&gt;0,"ITAU",IF(AND(TRIM(UPPER($I147))="CONTRATUAL",ISNUMBER(SEARCH("INDIVIDUAL",SUBSTITUTE(UPPER($D147)," ","")))),"PREMIUM FREE",""))))</f>
        <v/>
      </c>
    </row>
    <row r="148" ht="15" customFormat="1" customHeight="1" s="45">
      <c r="A148" s="51" t="inlineStr">
        <is>
          <t>TELA</t>
        </is>
      </c>
      <c r="B148" s="41" t="n">
        <v>53003</v>
      </c>
      <c r="C148" s="41" t="inlineStr">
        <is>
          <t>1RUGZ</t>
        </is>
      </c>
      <c r="D148" s="105" t="inlineStr">
        <is>
          <t>SX TOOLS SOLUC SERV COMPARTILHADOS LTDA</t>
        </is>
      </c>
      <c r="E148" s="41" t="n">
        <v>40533585821</v>
      </c>
      <c r="F148" s="41" t="inlineStr">
        <is>
          <t>1RUGZ001300008</t>
        </is>
      </c>
      <c r="G148" s="52" t="n">
        <v>170</v>
      </c>
      <c r="H148" s="52" t="n">
        <v>170</v>
      </c>
      <c r="I148" s="37" t="inlineStr">
        <is>
          <t>COBRANÇA INDEVIDA</t>
        </is>
      </c>
      <c r="J148" s="106" t="n">
        <v>43074054000104</v>
      </c>
      <c r="K148" s="41" t="inlineStr">
        <is>
          <t>CLINICA MAESTA ODONTOLOGIA</t>
        </is>
      </c>
      <c r="L148" s="105" t="inlineStr">
        <is>
          <t>PIRACICABA</t>
        </is>
      </c>
      <c r="M148" s="105" t="inlineStr">
        <is>
          <t>SP</t>
        </is>
      </c>
      <c r="N148" s="37" t="inlineStr">
        <is>
          <t>SERGIANA</t>
        </is>
      </c>
      <c r="O148" s="105" t="n">
        <v>525684</v>
      </c>
      <c r="P148" s="57" t="n">
        <v>46049</v>
      </c>
      <c r="Q148" s="56" t="n">
        <v>46050</v>
      </c>
      <c r="R148" s="37" t="inlineStr">
        <is>
          <t>AUTORIZADO PAGAMENTO</t>
        </is>
      </c>
      <c r="S148" s="51" t="n">
        <v>8202611637</v>
      </c>
      <c r="T148" s="105" t="inlineStr">
        <is>
          <t>5 DIAS ÚTEIS</t>
        </is>
      </c>
      <c r="U148" s="60" t="n">
        <v>46048</v>
      </c>
      <c r="V148" s="57" t="n">
        <v>46051</v>
      </c>
      <c r="W148" s="57" t="n">
        <v>46058</v>
      </c>
      <c r="X148" s="57" t="n">
        <v>46057</v>
      </c>
      <c r="Y148" s="41">
        <f>IF(AND(X148&lt;&gt;"",W148&lt;&gt;""),IF(X148&lt;=W148,"SIM","NÃO"),"")</f>
        <v/>
      </c>
      <c r="Z148" s="59" t="n"/>
      <c r="AC148">
        <f>IF($C148="","",IF(COUNTIF('Códigos Santander (ref)'!$A$2:$A$79,$C148)&gt;0,"SANTANDER",IF(COUNTIF('Códigos Itaú (ref)'!$A$2:$A$44,$C148)&gt;0,"ITAU",IF(AND(TRIM(UPPER($I148))="CONTRATUAL",ISNUMBER(SEARCH("INDIVIDUAL",SUBSTITUTE(UPPER($D148)," ","")))),"PREMIUM FREE",""))))</f>
        <v/>
      </c>
    </row>
    <row r="149" ht="15" customFormat="1" customHeight="1" s="45">
      <c r="A149" s="51" t="inlineStr">
        <is>
          <t>TELA</t>
        </is>
      </c>
      <c r="B149" s="41" t="n">
        <v>53004</v>
      </c>
      <c r="C149" s="41" t="inlineStr">
        <is>
          <t>1RUGZ</t>
        </is>
      </c>
      <c r="D149" s="105" t="inlineStr">
        <is>
          <t>SX TOOLS SOLUC SERV COMPARTILHADOS LTDA</t>
        </is>
      </c>
      <c r="E149" s="41" t="n">
        <v>40533585821</v>
      </c>
      <c r="F149" s="41" t="inlineStr">
        <is>
          <t>1RUGZ001300008</t>
        </is>
      </c>
      <c r="G149" s="52" t="n">
        <v>170</v>
      </c>
      <c r="H149" s="52" t="n">
        <v>170</v>
      </c>
      <c r="I149" s="37" t="inlineStr">
        <is>
          <t>COBRANÇA INDEVIDA</t>
        </is>
      </c>
      <c r="J149" s="106" t="n">
        <v>43074054000104</v>
      </c>
      <c r="K149" s="41" t="inlineStr">
        <is>
          <t>CLINICA MAESTA ODONTOLOGIA</t>
        </is>
      </c>
      <c r="L149" s="105" t="inlineStr">
        <is>
          <t>PIRACICABA</t>
        </is>
      </c>
      <c r="M149" s="105" t="inlineStr">
        <is>
          <t>SP</t>
        </is>
      </c>
      <c r="N149" s="37" t="inlineStr">
        <is>
          <t>SERGIANA</t>
        </is>
      </c>
      <c r="O149" s="105" t="n">
        <v>525684</v>
      </c>
      <c r="P149" s="57" t="n">
        <v>46049</v>
      </c>
      <c r="Q149" s="56" t="n">
        <v>46050</v>
      </c>
      <c r="R149" s="37" t="inlineStr">
        <is>
          <t>AUTORIZADO PAGAMENTO</t>
        </is>
      </c>
      <c r="S149" s="51" t="n">
        <v>8202611638</v>
      </c>
      <c r="T149" s="105" t="inlineStr">
        <is>
          <t>5 DIAS ÚTEIS</t>
        </is>
      </c>
      <c r="U149" s="60" t="n">
        <v>46048</v>
      </c>
      <c r="V149" s="57" t="n">
        <v>46051</v>
      </c>
      <c r="W149" s="57" t="n">
        <v>46058</v>
      </c>
      <c r="X149" s="57" t="n">
        <v>46057</v>
      </c>
      <c r="Y149" s="41">
        <f>IF(AND(X149&lt;&gt;"",W149&lt;&gt;""),IF(X149&lt;=W149,"SIM","NÃO"),"")</f>
        <v/>
      </c>
      <c r="Z149" s="59" t="n"/>
      <c r="AC149">
        <f>IF($C149="","",IF(COUNTIF('Códigos Santander (ref)'!$A$2:$A$79,$C149)&gt;0,"SANTANDER",IF(COUNTIF('Códigos Itaú (ref)'!$A$2:$A$44,$C149)&gt;0,"ITAU",IF(AND(TRIM(UPPER($I149))="CONTRATUAL",ISNUMBER(SEARCH("INDIVIDUAL",SUBSTITUTE(UPPER($D149)," ","")))),"PREMIUM FREE",""))))</f>
        <v/>
      </c>
    </row>
    <row r="150" ht="15" customFormat="1" customHeight="1" s="45">
      <c r="A150" s="51" t="inlineStr">
        <is>
          <t>TELA</t>
        </is>
      </c>
      <c r="B150" s="41" t="n">
        <v>53099</v>
      </c>
      <c r="C150" s="41" t="inlineStr">
        <is>
          <t>1RUH3</t>
        </is>
      </c>
      <c r="D150" s="105" t="inlineStr">
        <is>
          <t>BANCO SANTANDER BRASIL SA</t>
        </is>
      </c>
      <c r="E150" s="41" t="n">
        <v>30895640848</v>
      </c>
      <c r="F150" s="41" t="inlineStr">
        <is>
          <t>1RUH3035661020</t>
        </is>
      </c>
      <c r="G150" s="52" t="n">
        <v>180</v>
      </c>
      <c r="H150" s="52" t="n">
        <v>180</v>
      </c>
      <c r="I150" s="37" t="inlineStr">
        <is>
          <t>CONTRATUAL</t>
        </is>
      </c>
      <c r="J150" s="106" t="n">
        <v>14175680000199</v>
      </c>
      <c r="K150" s="41" t="inlineStr">
        <is>
          <t>STEFANO CARVALHO ROSA</t>
        </is>
      </c>
      <c r="L150" s="105" t="inlineStr">
        <is>
          <t xml:space="preserve">SÃO ROQUE </t>
        </is>
      </c>
      <c r="M150" s="105" t="inlineStr">
        <is>
          <t>SP</t>
        </is>
      </c>
      <c r="N150" s="37" t="inlineStr">
        <is>
          <t>CIBELY</t>
        </is>
      </c>
      <c r="O150" s="105" t="n">
        <v>525826</v>
      </c>
      <c r="P150" s="57" t="n">
        <v>46049</v>
      </c>
      <c r="Q150" s="56" t="n">
        <v>46050</v>
      </c>
      <c r="R150" s="37" t="inlineStr">
        <is>
          <t>AUTORIZADO PAGAMENTO</t>
        </is>
      </c>
      <c r="S150" s="51" t="n">
        <v>8202611639</v>
      </c>
      <c r="T150" s="105" t="inlineStr">
        <is>
          <t>5 DIAS ÚTEIS</t>
        </is>
      </c>
      <c r="U150" s="60" t="n">
        <v>46049</v>
      </c>
      <c r="V150" s="57" t="n">
        <v>46051</v>
      </c>
      <c r="W150" s="57" t="n">
        <v>46058</v>
      </c>
      <c r="X150" s="57" t="n">
        <v>46057</v>
      </c>
      <c r="Y150" s="41">
        <f>IF(AND(X150&lt;&gt;"",W150&lt;&gt;""),IF(X150&lt;=W150,"SIM","NÃO"),"")</f>
        <v/>
      </c>
      <c r="Z150" s="59" t="n"/>
      <c r="AC150">
        <f>IF($C150="","",IF(COUNTIF('Códigos Santander (ref)'!$A$2:$A$79,$C150)&gt;0,"SANTANDER",IF(COUNTIF('Códigos Itaú (ref)'!$A$2:$A$44,$C150)&gt;0,"ITAU",IF(AND(TRIM(UPPER($I150))="CONTRATUAL",ISNUMBER(SEARCH("INDIVIDUAL",SUBSTITUTE(UPPER($D150)," ","")))),"PREMIUM FREE",""))))</f>
        <v/>
      </c>
    </row>
    <row r="151" ht="15" customFormat="1" customHeight="1" s="45">
      <c r="A151" s="51" t="inlineStr">
        <is>
          <t>TELA</t>
        </is>
      </c>
      <c r="B151" s="41" t="n">
        <v>52992</v>
      </c>
      <c r="C151" s="41" t="inlineStr">
        <is>
          <t>1RUGZ</t>
        </is>
      </c>
      <c r="D151" s="105" t="inlineStr">
        <is>
          <t>SX TOOLS SOLUC SERV COMPARTILHADOS LTDA</t>
        </is>
      </c>
      <c r="E151" s="41" t="n">
        <v>14748534800</v>
      </c>
      <c r="F151" s="41" t="inlineStr">
        <is>
          <t>1RUGZ002696010</t>
        </is>
      </c>
      <c r="G151" s="52" t="n">
        <v>1272</v>
      </c>
      <c r="H151" s="52" t="n">
        <v>1272</v>
      </c>
      <c r="I151" s="37" t="inlineStr">
        <is>
          <t>CONTRATUAL</t>
        </is>
      </c>
      <c r="J151" s="106" t="n">
        <v>5573342000114</v>
      </c>
      <c r="K151" s="41" t="inlineStr">
        <is>
          <t>VICENTE ESPERIDIAO ODONTOLOGIA AVANCADA LTDA</t>
        </is>
      </c>
      <c r="L151" s="105" t="inlineStr">
        <is>
          <t>SÃO PAULO</t>
        </is>
      </c>
      <c r="M151" s="105" t="inlineStr">
        <is>
          <t>SP</t>
        </is>
      </c>
      <c r="N151" s="37" t="inlineStr">
        <is>
          <t>SERGIANA</t>
        </is>
      </c>
      <c r="O151" s="117" t="inlineStr">
        <is>
          <t>JA POSSUI</t>
        </is>
      </c>
      <c r="P151" s="54" t="n"/>
      <c r="Q151" s="55" t="n"/>
      <c r="R151" s="37" t="inlineStr">
        <is>
          <t>AUTORIZADO PAGAMENTO</t>
        </is>
      </c>
      <c r="S151" s="51" t="n">
        <v>8202611592</v>
      </c>
      <c r="T151" s="105" t="inlineStr">
        <is>
          <t>5 DIAS ÚTEIS</t>
        </is>
      </c>
      <c r="U151" s="60" t="n">
        <v>46049</v>
      </c>
      <c r="V151" s="57" t="n">
        <v>46049</v>
      </c>
      <c r="W151" s="57" t="n">
        <v>46056</v>
      </c>
      <c r="X151" s="57" t="n">
        <v>46057</v>
      </c>
      <c r="Y151" s="41">
        <f>IF(AND(X151&lt;&gt;"",W151&lt;&gt;""),IF(X151&lt;=W151,"SIM","NÃO"),"")</f>
        <v/>
      </c>
      <c r="Z151" s="59" t="n"/>
      <c r="AC151">
        <f>IF($C151="","",IF(COUNTIF('Códigos Santander (ref)'!$A$2:$A$79,$C151)&gt;0,"SANTANDER",IF(COUNTIF('Códigos Itaú (ref)'!$A$2:$A$44,$C151)&gt;0,"ITAU",IF(AND(TRIM(UPPER($I151))="CONTRATUAL",ISNUMBER(SEARCH("INDIVIDUAL",SUBSTITUTE(UPPER($D151)," ","")))),"PREMIUM FREE",""))))</f>
        <v/>
      </c>
    </row>
    <row r="152" ht="15" customFormat="1" customHeight="1" s="45">
      <c r="A152" s="51" t="inlineStr">
        <is>
          <t>TELA</t>
        </is>
      </c>
      <c r="B152" s="41" t="n">
        <v>52612</v>
      </c>
      <c r="C152" s="41" t="inlineStr">
        <is>
          <t>1RSX8</t>
        </is>
      </c>
      <c r="D152" s="105" t="inlineStr">
        <is>
          <t>ITAU UNIBANCO SA</t>
        </is>
      </c>
      <c r="E152" s="41" t="n">
        <v>8335805822</v>
      </c>
      <c r="F152" s="41" t="inlineStr">
        <is>
          <t>1RSX8000127019</t>
        </is>
      </c>
      <c r="G152" s="52" t="n">
        <v>407</v>
      </c>
      <c r="H152" s="52" t="n">
        <v>153</v>
      </c>
      <c r="I152" s="37" t="inlineStr">
        <is>
          <t>CONTRATUAL</t>
        </is>
      </c>
      <c r="J152" s="106" t="n">
        <v>31441367000174</v>
      </c>
      <c r="K152" s="41" t="inlineStr">
        <is>
          <t>FERNANDA ANGELO ODONTOLOGIA LTDA</t>
        </is>
      </c>
      <c r="L152" s="105" t="inlineStr">
        <is>
          <t>SÃO PAULO</t>
        </is>
      </c>
      <c r="M152" s="105" t="inlineStr">
        <is>
          <t>SP</t>
        </is>
      </c>
      <c r="N152" s="37" t="inlineStr">
        <is>
          <t>SERGIANA</t>
        </is>
      </c>
      <c r="O152" s="117" t="inlineStr">
        <is>
          <t>JA POSSUI</t>
        </is>
      </c>
      <c r="P152" s="54" t="n"/>
      <c r="Q152" s="55" t="n"/>
      <c r="R152" s="37" t="inlineStr">
        <is>
          <t>AUTORIZADO PAGAMENTO</t>
        </is>
      </c>
      <c r="S152" s="51" t="n">
        <v>8202611591</v>
      </c>
      <c r="T152" s="105" t="inlineStr">
        <is>
          <t>5 DIAS ÚTEIS</t>
        </is>
      </c>
      <c r="U152" s="60" t="n">
        <v>46049</v>
      </c>
      <c r="V152" s="57" t="n">
        <v>46049</v>
      </c>
      <c r="W152" s="57" t="n">
        <v>46056</v>
      </c>
      <c r="X152" s="57" t="n">
        <v>46057</v>
      </c>
      <c r="Y152" s="41">
        <f>IF(AND(X152&lt;&gt;"",W152&lt;&gt;""),IF(X152&lt;=W152,"SIM","NÃO"),"")</f>
        <v/>
      </c>
      <c r="Z152" s="59" t="n"/>
      <c r="AC152">
        <f>IF($C152="","",IF(COUNTIF('Códigos Santander (ref)'!$A$2:$A$79,$C152)&gt;0,"SANTANDER",IF(COUNTIF('Códigos Itaú (ref)'!$A$2:$A$44,$C152)&gt;0,"ITAU",IF(AND(TRIM(UPPER($I152))="CONTRATUAL",ISNUMBER(SEARCH("INDIVIDUAL",SUBSTITUTE(UPPER($D152)," ","")))),"PREMIUM FREE",""))))</f>
        <v/>
      </c>
    </row>
    <row r="153" ht="15" customFormat="1" customHeight="1" s="45">
      <c r="A153" s="51" t="inlineStr">
        <is>
          <t>TELA</t>
        </is>
      </c>
      <c r="B153" s="41" t="n">
        <v>53179</v>
      </c>
      <c r="C153" s="41" t="inlineStr">
        <is>
          <t>1RUH3</t>
        </is>
      </c>
      <c r="D153" s="105" t="inlineStr">
        <is>
          <t>BANCO SANTANDER BRASIL SA</t>
        </is>
      </c>
      <c r="E153" s="41" t="n">
        <v>22499045884</v>
      </c>
      <c r="F153" s="41" t="inlineStr">
        <is>
          <t>1RUH3037548026</t>
        </is>
      </c>
      <c r="G153" s="52" t="n">
        <v>157.05</v>
      </c>
      <c r="H153" s="52" t="n">
        <v>157.05</v>
      </c>
      <c r="I153" s="37" t="inlineStr">
        <is>
          <t>CONTRATUAL</t>
        </is>
      </c>
      <c r="J153" s="106" t="n">
        <v>33688992000140</v>
      </c>
      <c r="K153" s="41" t="inlineStr">
        <is>
          <t>ANTONIO CARLOS CURY CHAGAS</t>
        </is>
      </c>
      <c r="L153" s="105" t="inlineStr">
        <is>
          <t>RINCÃO</t>
        </is>
      </c>
      <c r="M153" s="105" t="inlineStr">
        <is>
          <t>SP</t>
        </is>
      </c>
      <c r="N153" s="37" t="inlineStr">
        <is>
          <t>SERGIANA</t>
        </is>
      </c>
      <c r="O153" s="117" t="inlineStr">
        <is>
          <t>JA POSSUI</t>
        </is>
      </c>
      <c r="P153" s="54" t="n"/>
      <c r="Q153" s="55" t="n"/>
      <c r="R153" s="37" t="inlineStr">
        <is>
          <t>AUTORIZADO PAGAMENTO</t>
        </is>
      </c>
      <c r="S153" s="51" t="n">
        <v>8202611590</v>
      </c>
      <c r="T153" s="105" t="inlineStr">
        <is>
          <t>5 DIAS ÚTEIS</t>
        </is>
      </c>
      <c r="U153" s="60" t="n">
        <v>46049</v>
      </c>
      <c r="V153" s="57" t="n">
        <v>46049</v>
      </c>
      <c r="W153" s="57" t="n">
        <v>46056</v>
      </c>
      <c r="X153" s="57" t="n">
        <v>46057</v>
      </c>
      <c r="Y153" s="41">
        <f>IF(AND(X153&lt;&gt;"",W153&lt;&gt;""),IF(X153&lt;=W153,"SIM","NÃO"),"")</f>
        <v/>
      </c>
      <c r="Z153" s="59" t="n"/>
      <c r="AC153">
        <f>IF($C153="","",IF(COUNTIF('Códigos Santander (ref)'!$A$2:$A$79,$C153)&gt;0,"SANTANDER",IF(COUNTIF('Códigos Itaú (ref)'!$A$2:$A$44,$C153)&gt;0,"ITAU",IF(AND(TRIM(UPPER($I153))="CONTRATUAL",ISNUMBER(SEARCH("INDIVIDUAL",SUBSTITUTE(UPPER($D153)," ","")))),"PREMIUM FREE",""))))</f>
        <v/>
      </c>
    </row>
    <row r="154" ht="15" customFormat="1" customHeight="1" s="45">
      <c r="A154" s="51" t="inlineStr">
        <is>
          <t>TELA</t>
        </is>
      </c>
      <c r="B154" s="41" t="n">
        <v>53180</v>
      </c>
      <c r="C154" s="41" t="inlineStr">
        <is>
          <t>1RUH3</t>
        </is>
      </c>
      <c r="D154" s="105" t="inlineStr">
        <is>
          <t>BANCO SANTANDER BRASIL SA</t>
        </is>
      </c>
      <c r="E154" s="41" t="n">
        <v>22499045884</v>
      </c>
      <c r="F154" s="41" t="inlineStr">
        <is>
          <t>1RUH3037548018</t>
        </is>
      </c>
      <c r="G154" s="52" t="n">
        <v>80</v>
      </c>
      <c r="H154" s="52" t="n">
        <v>80</v>
      </c>
      <c r="I154" s="37" t="inlineStr">
        <is>
          <t>CONTRATUAL</t>
        </is>
      </c>
      <c r="J154" s="106" t="n">
        <v>33688992000140</v>
      </c>
      <c r="K154" s="41" t="inlineStr">
        <is>
          <t>ANTONIO CARLOS CURY CHAGAS</t>
        </is>
      </c>
      <c r="L154" s="105" t="inlineStr">
        <is>
          <t>RINCÃO</t>
        </is>
      </c>
      <c r="M154" s="105" t="inlineStr">
        <is>
          <t>SP</t>
        </is>
      </c>
      <c r="N154" s="37" t="inlineStr">
        <is>
          <t>SERGIANA</t>
        </is>
      </c>
      <c r="O154" s="117" t="inlineStr">
        <is>
          <t>JA POSSUI</t>
        </is>
      </c>
      <c r="P154" s="54" t="n"/>
      <c r="Q154" s="55" t="n"/>
      <c r="R154" s="37" t="inlineStr">
        <is>
          <t>AUTORIZADO PAGAMENTO</t>
        </is>
      </c>
      <c r="S154" s="51" t="n">
        <v>8202611589</v>
      </c>
      <c r="T154" s="105" t="inlineStr">
        <is>
          <t>5 DIAS ÚTEIS</t>
        </is>
      </c>
      <c r="U154" s="60" t="n">
        <v>46049</v>
      </c>
      <c r="V154" s="57" t="n">
        <v>46049</v>
      </c>
      <c r="W154" s="57" t="n">
        <v>46056</v>
      </c>
      <c r="X154" s="57" t="n">
        <v>46057</v>
      </c>
      <c r="Y154" s="41">
        <f>IF(AND(X154&lt;&gt;"",W154&lt;&gt;""),IF(X154&lt;=W154,"SIM","NÃO"),"")</f>
        <v/>
      </c>
      <c r="Z154" s="59" t="n"/>
      <c r="AC154">
        <f>IF($C154="","",IF(COUNTIF('Códigos Santander (ref)'!$A$2:$A$79,$C154)&gt;0,"SANTANDER",IF(COUNTIF('Códigos Itaú (ref)'!$A$2:$A$44,$C154)&gt;0,"ITAU",IF(AND(TRIM(UPPER($I154))="CONTRATUAL",ISNUMBER(SEARCH("INDIVIDUAL",SUBSTITUTE(UPPER($D154)," ","")))),"PREMIUM FREE",""))))</f>
        <v/>
      </c>
    </row>
    <row r="155" ht="15" customFormat="1" customHeight="1" s="45">
      <c r="A155" s="51" t="inlineStr">
        <is>
          <t>NIP</t>
        </is>
      </c>
      <c r="B155" s="41" t="n">
        <v>53100</v>
      </c>
      <c r="C155" s="41" t="inlineStr">
        <is>
          <t>09JQF</t>
        </is>
      </c>
      <c r="D155" s="105" t="inlineStr">
        <is>
          <t>PROSEGURANCA EQUIPAMENTOS DE PROTECAO LTDA</t>
        </is>
      </c>
      <c r="E155" s="41" t="n">
        <v>48336220682</v>
      </c>
      <c r="F155" s="41" t="inlineStr">
        <is>
          <t>09JQF000001040</t>
        </is>
      </c>
      <c r="G155" s="52" t="n">
        <v>1950</v>
      </c>
      <c r="H155" s="52" t="n">
        <v>750</v>
      </c>
      <c r="I155" s="37" t="inlineStr">
        <is>
          <t>INSUFICIÊNCIA DE REDE</t>
        </is>
      </c>
      <c r="J155" s="106" t="n">
        <v>60496335000174</v>
      </c>
      <c r="K155" s="41" t="inlineStr">
        <is>
          <t>RIBEIRO DE OLIVEIRA CLINICA DE SAUDE INTEGRADA</t>
        </is>
      </c>
      <c r="L155" s="105" t="inlineStr">
        <is>
          <t>BARRETOS</t>
        </is>
      </c>
      <c r="M155" s="105" t="inlineStr">
        <is>
          <t>SP</t>
        </is>
      </c>
      <c r="N155" s="37" t="inlineStr">
        <is>
          <t>CIBELY</t>
        </is>
      </c>
      <c r="O155" s="105" t="n">
        <v>525950</v>
      </c>
      <c r="P155" s="57" t="n">
        <v>46049</v>
      </c>
      <c r="Q155" s="56" t="n">
        <v>46051</v>
      </c>
      <c r="R155" s="37" t="inlineStr">
        <is>
          <t>AUTORIZADO PAGAMENTO</t>
        </is>
      </c>
      <c r="S155" s="51" t="n">
        <v>8202611666</v>
      </c>
      <c r="T155" s="105" t="inlineStr">
        <is>
          <t>30 DIAS CORRIDOS</t>
        </is>
      </c>
      <c r="U155" s="60" t="n">
        <v>46049</v>
      </c>
      <c r="V155" s="57" t="n">
        <v>46051</v>
      </c>
      <c r="W155" s="57" t="n">
        <v>46081</v>
      </c>
      <c r="X155" s="57" t="n">
        <v>46057</v>
      </c>
      <c r="Y155" s="41">
        <f>IF(AND(X155&lt;&gt;"",W155&lt;&gt;""),IF(X155&lt;=W155,"SIM","NÃO"),"")</f>
        <v/>
      </c>
      <c r="Z155" s="59" t="n"/>
      <c r="AC155">
        <f>IF($C155="","",IF(COUNTIF('Códigos Santander (ref)'!$A$2:$A$79,$C155)&gt;0,"SANTANDER",IF(COUNTIF('Códigos Itaú (ref)'!$A$2:$A$44,$C155)&gt;0,"ITAU",IF(AND(TRIM(UPPER($I155))="CONTRATUAL",ISNUMBER(SEARCH("INDIVIDUAL",SUBSTITUTE(UPPER($D155)," ","")))),"PREMIUM FREE",""))))</f>
        <v/>
      </c>
    </row>
    <row r="156" ht="15" customFormat="1" customHeight="1" s="45">
      <c r="A156" s="51" t="inlineStr">
        <is>
          <t>TELA</t>
        </is>
      </c>
      <c r="B156" s="41" t="n">
        <v>52919</v>
      </c>
      <c r="C156" s="41" t="inlineStr">
        <is>
          <t>0M1CA</t>
        </is>
      </c>
      <c r="D156" s="105" t="inlineStr">
        <is>
          <t>CARREFOUR COMERCIO E INDUSTRIA LTDA</t>
        </is>
      </c>
      <c r="E156" s="41" t="n">
        <v>8449540712</v>
      </c>
      <c r="F156" s="41" t="inlineStr">
        <is>
          <t>0M1CA023070021</t>
        </is>
      </c>
      <c r="G156" s="52" t="n">
        <v>350</v>
      </c>
      <c r="H156" s="52" t="n">
        <v>350</v>
      </c>
      <c r="I156" s="37" t="inlineStr">
        <is>
          <t>CONTRATUAL</t>
        </is>
      </c>
      <c r="J156" s="106" t="n">
        <v>37597348000118</v>
      </c>
      <c r="K156" s="41" t="inlineStr">
        <is>
          <t>CLINICA ODONTOLOGICA ODONTOTIX KIDS LTDA</t>
        </is>
      </c>
      <c r="L156" s="105" t="inlineStr">
        <is>
          <t>RIO DE JANEIRO</t>
        </is>
      </c>
      <c r="M156" s="105" t="inlineStr">
        <is>
          <t>RJ</t>
        </is>
      </c>
      <c r="N156" s="37" t="inlineStr">
        <is>
          <t>SERGIANA</t>
        </is>
      </c>
      <c r="O156" s="117" t="inlineStr">
        <is>
          <t>JA POSSUI</t>
        </is>
      </c>
      <c r="P156" s="54" t="n"/>
      <c r="Q156" s="55" t="n"/>
      <c r="R156" s="37" t="inlineStr">
        <is>
          <t>AUTORIZADO PAGAMENTO</t>
        </is>
      </c>
      <c r="S156" s="51" t="n">
        <v>8202611594</v>
      </c>
      <c r="T156" s="105" t="inlineStr">
        <is>
          <t>8 DIAS ÚTEIS</t>
        </is>
      </c>
      <c r="U156" s="60" t="n">
        <v>46049</v>
      </c>
      <c r="V156" s="57" t="n">
        <v>46049</v>
      </c>
      <c r="W156" s="57" t="n">
        <v>46059</v>
      </c>
      <c r="X156" s="120" t="n">
        <v>46057</v>
      </c>
      <c r="Y156" s="41" t="inlineStr">
        <is>
          <t>SIM</t>
        </is>
      </c>
      <c r="Z156" s="59" t="n"/>
      <c r="AC156">
        <f>IF($C156="","",IF(COUNTIF('Códigos Santander (ref)'!$A$2:$A$79,$C156)&gt;0,"SANTANDER",IF(COUNTIF('Códigos Itaú (ref)'!$A$2:$A$44,$C156)&gt;0,"ITAU",IF(AND(TRIM(UPPER($I156))="CONTRATUAL",ISNUMBER(SEARCH("INDIVIDUAL",SUBSTITUTE(UPPER($D156)," ","")))),"PREMIUM FREE",""))))</f>
        <v/>
      </c>
    </row>
    <row r="157" ht="15" customFormat="1" customHeight="1" s="45">
      <c r="A157" s="51" t="inlineStr">
        <is>
          <t>TELA</t>
        </is>
      </c>
      <c r="B157" s="41" t="n">
        <v>53144</v>
      </c>
      <c r="C157" s="41" t="inlineStr">
        <is>
          <t>0M19C</t>
        </is>
      </c>
      <c r="D157" s="105" t="inlineStr">
        <is>
          <t>BANCO CSF SA</t>
        </is>
      </c>
      <c r="E157" s="41" t="n">
        <v>41106753836</v>
      </c>
      <c r="F157" s="41" t="inlineStr">
        <is>
          <t>0M19C000147001</t>
        </is>
      </c>
      <c r="G157" s="52" t="n">
        <v>310</v>
      </c>
      <c r="H157" s="52" t="n">
        <v>310</v>
      </c>
      <c r="I157" s="37" t="inlineStr">
        <is>
          <t>CONTRATUAL</t>
        </is>
      </c>
      <c r="J157" s="106" t="n">
        <v>26218087000161</v>
      </c>
      <c r="K157" s="41" t="inlineStr">
        <is>
          <t>CRISTINA RAMOS DA SILVA</t>
        </is>
      </c>
      <c r="L157" s="105" t="inlineStr">
        <is>
          <t>SÃO PAULO</t>
        </is>
      </c>
      <c r="M157" s="105" t="inlineStr">
        <is>
          <t>SP</t>
        </is>
      </c>
      <c r="N157" s="37" t="inlineStr">
        <is>
          <t>SERGIANA</t>
        </is>
      </c>
      <c r="O157" s="117" t="inlineStr">
        <is>
          <t>JA POSSUI</t>
        </is>
      </c>
      <c r="P157" s="54" t="n"/>
      <c r="Q157" s="55" t="n"/>
      <c r="R157" s="37" t="inlineStr">
        <is>
          <t>AUTORIZADO PAGAMENTO</t>
        </is>
      </c>
      <c r="S157" s="51" t="n">
        <v>8202611640</v>
      </c>
      <c r="T157" s="105" t="inlineStr">
        <is>
          <t>8 DIAS ÚTEIS</t>
        </is>
      </c>
      <c r="U157" s="60" t="n">
        <v>46049</v>
      </c>
      <c r="V157" s="57" t="n">
        <v>46051</v>
      </c>
      <c r="W157" s="57" t="n">
        <v>46063</v>
      </c>
      <c r="X157" s="120" t="n">
        <v>46057</v>
      </c>
      <c r="Y157" s="41">
        <f>IF(AND(X157&lt;&gt;"",W157&lt;&gt;""),IF(X157&lt;=W157,"SIM","NÃO"),"")</f>
        <v/>
      </c>
      <c r="Z157" s="59" t="n"/>
      <c r="AC157">
        <f>IF($C157="","",IF(COUNTIF('Códigos Santander (ref)'!$A$2:$A$79,$C157)&gt;0,"SANTANDER",IF(COUNTIF('Códigos Itaú (ref)'!$A$2:$A$44,$C157)&gt;0,"ITAU",IF(AND(TRIM(UPPER($I157))="CONTRATUAL",ISNUMBER(SEARCH("INDIVIDUAL",SUBSTITUTE(UPPER($D157)," ","")))),"PREMIUM FREE",""))))</f>
        <v/>
      </c>
    </row>
    <row r="158" ht="15" customFormat="1" customHeight="1" s="45">
      <c r="A158" s="51" t="inlineStr">
        <is>
          <t>TELA</t>
        </is>
      </c>
      <c r="B158" s="41" t="n">
        <v>53267</v>
      </c>
      <c r="C158" s="41" t="inlineStr">
        <is>
          <t>1RUH3</t>
        </is>
      </c>
      <c r="D158" s="105" t="inlineStr">
        <is>
          <t>BANCO SANTANDER BRASIL SA</t>
        </is>
      </c>
      <c r="E158" s="41" t="n">
        <v>6332356600</v>
      </c>
      <c r="F158" s="41" t="inlineStr">
        <is>
          <t>1RUH3022551000</t>
        </is>
      </c>
      <c r="G158" s="52" t="n">
        <v>252</v>
      </c>
      <c r="H158" s="52" t="n">
        <v>243.88</v>
      </c>
      <c r="I158" s="37" t="inlineStr">
        <is>
          <t>CONTRATUAL</t>
        </is>
      </c>
      <c r="J158" s="108" t="n">
        <v>15739539897</v>
      </c>
      <c r="K158" s="41" t="inlineStr">
        <is>
          <t>MARCIA REGINA DE OLIVEIRA FARINA</t>
        </is>
      </c>
      <c r="L158" s="105" t="inlineStr">
        <is>
          <t>SÃO BERNARDO DO CAMPO</t>
        </is>
      </c>
      <c r="M158" s="105" t="inlineStr">
        <is>
          <t>SP</t>
        </is>
      </c>
      <c r="N158" s="37" t="inlineStr">
        <is>
          <t>SERGIANA</t>
        </is>
      </c>
      <c r="O158" s="117" t="inlineStr">
        <is>
          <t>JA POSSUI</t>
        </is>
      </c>
      <c r="P158" s="54" t="n"/>
      <c r="Q158" s="55" t="n"/>
      <c r="R158" s="37" t="inlineStr">
        <is>
          <t>AUTORIZADO PAGAMENTO</t>
        </is>
      </c>
      <c r="S158" s="51" t="n">
        <v>8202611641</v>
      </c>
      <c r="T158" s="105" t="inlineStr">
        <is>
          <t>5 DIAS ÚTEIS</t>
        </is>
      </c>
      <c r="U158" s="60" t="n">
        <v>46049</v>
      </c>
      <c r="V158" s="57" t="n">
        <v>46051</v>
      </c>
      <c r="W158" s="57" t="n">
        <v>46058</v>
      </c>
      <c r="X158" s="57" t="n">
        <v>46057</v>
      </c>
      <c r="Y158" s="41">
        <f>IF(AND(X158&lt;&gt;"",W158&lt;&gt;""),IF(X158&lt;=W158,"SIM","NÃO"),"")</f>
        <v/>
      </c>
      <c r="Z158" s="59" t="n"/>
      <c r="AC158">
        <f>IF($C158="","",IF(COUNTIF('Códigos Santander (ref)'!$A$2:$A$79,$C158)&gt;0,"SANTANDER",IF(COUNTIF('Códigos Itaú (ref)'!$A$2:$A$44,$C158)&gt;0,"ITAU",IF(AND(TRIM(UPPER($I158))="CONTRATUAL",ISNUMBER(SEARCH("INDIVIDUAL",SUBSTITUTE(UPPER($D158)," ","")))),"PREMIUM FREE",""))))</f>
        <v/>
      </c>
    </row>
    <row r="159" ht="15" customFormat="1" customHeight="1" s="45">
      <c r="A159" s="51" t="inlineStr">
        <is>
          <t>TELA</t>
        </is>
      </c>
      <c r="B159" s="41" t="n">
        <v>53113</v>
      </c>
      <c r="C159" s="41" t="inlineStr">
        <is>
          <t>1RUH3</t>
        </is>
      </c>
      <c r="D159" s="105" t="inlineStr">
        <is>
          <t>BANCO SANTANDER BRASIL SA</t>
        </is>
      </c>
      <c r="E159" s="41" t="n">
        <v>52827027895</v>
      </c>
      <c r="F159" s="41" t="inlineStr">
        <is>
          <t>1RUH3003438007</t>
        </is>
      </c>
      <c r="G159" s="52" t="n">
        <v>1350</v>
      </c>
      <c r="H159" s="52" t="n">
        <v>81.66</v>
      </c>
      <c r="I159" s="37" t="inlineStr">
        <is>
          <t>CONTRATUAL</t>
        </is>
      </c>
      <c r="J159" s="108" t="n">
        <v>25267165867</v>
      </c>
      <c r="K159" s="41" t="inlineStr">
        <is>
          <t>ALEXANDRE ATSUO ENDO</t>
        </is>
      </c>
      <c r="L159" s="105" t="inlineStr">
        <is>
          <t>TABOAO DA SERRA</t>
        </is>
      </c>
      <c r="M159" s="105" t="inlineStr">
        <is>
          <t>SP</t>
        </is>
      </c>
      <c r="N159" s="37" t="inlineStr">
        <is>
          <t>SERGIANA</t>
        </is>
      </c>
      <c r="O159" s="117" t="n">
        <v>526275</v>
      </c>
      <c r="P159" s="57" t="n">
        <v>46050</v>
      </c>
      <c r="Q159" s="56" t="n">
        <v>46051</v>
      </c>
      <c r="R159" s="37" t="inlineStr">
        <is>
          <t>AUTORIZADO PAGAMENTO</t>
        </is>
      </c>
      <c r="S159" s="51" t="n">
        <v>8202611667</v>
      </c>
      <c r="T159" s="105" t="inlineStr">
        <is>
          <t>5 DIAS ÚTEIS</t>
        </is>
      </c>
      <c r="U159" s="60" t="n">
        <v>46050</v>
      </c>
      <c r="V159" s="57" t="n">
        <v>46051</v>
      </c>
      <c r="W159" s="57" t="n">
        <v>46058</v>
      </c>
      <c r="X159" s="57" t="n">
        <v>46057</v>
      </c>
      <c r="Y159" s="41">
        <f>IF(AND(X159&lt;&gt;"",W159&lt;&gt;""),IF(X159&lt;=W159,"SIM","NÃO"),"")</f>
        <v/>
      </c>
      <c r="Z159" s="59" t="n"/>
      <c r="AC159">
        <f>IF($C159="","",IF(COUNTIF('Códigos Santander (ref)'!$A$2:$A$79,$C159)&gt;0,"SANTANDER",IF(COUNTIF('Códigos Itaú (ref)'!$A$2:$A$44,$C159)&gt;0,"ITAU",IF(AND(TRIM(UPPER($I159))="CONTRATUAL",ISNUMBER(SEARCH("INDIVIDUAL",SUBSTITUTE(UPPER($D159)," ","")))),"PREMIUM FREE",""))))</f>
        <v/>
      </c>
    </row>
    <row r="160" ht="15" customFormat="1" customHeight="1" s="45">
      <c r="A160" s="51" t="inlineStr">
        <is>
          <t>TELA</t>
        </is>
      </c>
      <c r="B160" s="41" t="n">
        <v>53096</v>
      </c>
      <c r="C160" s="41" t="inlineStr">
        <is>
          <t>1RUH3</t>
        </is>
      </c>
      <c r="D160" s="105" t="inlineStr">
        <is>
          <t>BANCO SANTANDER BRASIL SA</t>
        </is>
      </c>
      <c r="E160" s="41" t="n">
        <v>11739729781</v>
      </c>
      <c r="F160" s="41" t="inlineStr">
        <is>
          <t>1RUH3039606007</t>
        </is>
      </c>
      <c r="G160" s="52" t="n">
        <v>120</v>
      </c>
      <c r="H160" s="52" t="n">
        <v>120</v>
      </c>
      <c r="I160" s="37" t="inlineStr">
        <is>
          <t>CONTRATUAL</t>
        </is>
      </c>
      <c r="J160" s="106" t="n">
        <v>23069179000139</v>
      </c>
      <c r="K160" s="41" t="inlineStr">
        <is>
          <t>J. MEYER FERNANDES LTDA</t>
        </is>
      </c>
      <c r="L160" s="105" t="inlineStr">
        <is>
          <t>RIO DE JANEIRO</t>
        </is>
      </c>
      <c r="M160" s="105" t="inlineStr">
        <is>
          <t>RJ</t>
        </is>
      </c>
      <c r="N160" s="37" t="inlineStr">
        <is>
          <t>SERGIANA</t>
        </is>
      </c>
      <c r="O160" s="105" t="n">
        <v>526279</v>
      </c>
      <c r="P160" s="57" t="n">
        <v>46050</v>
      </c>
      <c r="Q160" s="56" t="n">
        <v>46051</v>
      </c>
      <c r="R160" s="37" t="inlineStr">
        <is>
          <t>AUTORIZADO PAGAMENTO</t>
        </is>
      </c>
      <c r="S160" s="51" t="n">
        <v>8202611668</v>
      </c>
      <c r="T160" s="105" t="inlineStr">
        <is>
          <t>5 DIAS ÚTEIS</t>
        </is>
      </c>
      <c r="U160" s="60" t="n">
        <v>46050</v>
      </c>
      <c r="V160" s="57" t="n">
        <v>46051</v>
      </c>
      <c r="W160" s="57" t="n">
        <v>46058</v>
      </c>
      <c r="X160" s="57" t="n">
        <v>46057</v>
      </c>
      <c r="Y160" s="41">
        <f>IF(AND(X160&lt;&gt;"",W160&lt;&gt;""),IF(X160&lt;=W160,"SIM","NÃO"),"")</f>
        <v/>
      </c>
      <c r="Z160" s="59" t="n"/>
      <c r="AC160">
        <f>IF($C160="","",IF(COUNTIF('Códigos Santander (ref)'!$A$2:$A$79,$C160)&gt;0,"SANTANDER",IF(COUNTIF('Códigos Itaú (ref)'!$A$2:$A$44,$C160)&gt;0,"ITAU",IF(AND(TRIM(UPPER($I160))="CONTRATUAL",ISNUMBER(SEARCH("INDIVIDUAL",SUBSTITUTE(UPPER($D160)," ","")))),"PREMIUM FREE",""))))</f>
        <v/>
      </c>
    </row>
    <row r="161" ht="15" customFormat="1" customHeight="1" s="45">
      <c r="A161" s="51" t="inlineStr">
        <is>
          <t>TELA</t>
        </is>
      </c>
      <c r="B161" s="41" t="n">
        <v>53103</v>
      </c>
      <c r="C161" s="41" t="inlineStr">
        <is>
          <t>1RUH3</t>
        </is>
      </c>
      <c r="D161" s="105" t="inlineStr">
        <is>
          <t>BANCO SANTANDER BRASIL SA</t>
        </is>
      </c>
      <c r="E161" s="41" t="n">
        <v>15357624895</v>
      </c>
      <c r="F161" s="41" t="inlineStr">
        <is>
          <t>1RUH3021581002</t>
        </is>
      </c>
      <c r="G161" s="52" t="n">
        <v>370</v>
      </c>
      <c r="H161" s="52" t="n">
        <v>243.88</v>
      </c>
      <c r="I161" s="37" t="inlineStr">
        <is>
          <t>CONTRATUAL</t>
        </is>
      </c>
      <c r="J161" s="106" t="n">
        <v>24870458000160</v>
      </c>
      <c r="K161" s="105" t="inlineStr">
        <is>
          <t>EDWAL LOBOSCHI</t>
        </is>
      </c>
      <c r="L161" s="105" t="inlineStr">
        <is>
          <t>SÃO PAULO</t>
        </is>
      </c>
      <c r="M161" s="105" t="inlineStr">
        <is>
          <t>SP</t>
        </is>
      </c>
      <c r="N161" s="37" t="inlineStr">
        <is>
          <t>SERGIANA</t>
        </is>
      </c>
      <c r="O161" s="117" t="inlineStr">
        <is>
          <t>JA POSSUI</t>
        </is>
      </c>
      <c r="P161" s="54" t="n"/>
      <c r="Q161" s="55" t="n"/>
      <c r="R161" s="37" t="inlineStr">
        <is>
          <t>AUTORIZADO PAGAMENTO</t>
        </is>
      </c>
      <c r="S161" s="51" t="n">
        <v>8202611642</v>
      </c>
      <c r="T161" s="105" t="inlineStr">
        <is>
          <t>5 DIAS ÚTEIS</t>
        </is>
      </c>
      <c r="U161" s="60" t="n">
        <v>46050</v>
      </c>
      <c r="V161" s="57" t="n">
        <v>46051</v>
      </c>
      <c r="W161" s="57" t="n">
        <v>46058</v>
      </c>
      <c r="X161" s="57" t="n">
        <v>46057</v>
      </c>
      <c r="Y161" s="41">
        <f>IF(AND(X161&lt;&gt;"",W161&lt;&gt;""),IF(X161&lt;=W161,"SIM","NÃO"),"")</f>
        <v/>
      </c>
      <c r="Z161" s="59" t="n"/>
      <c r="AC161">
        <f>IF($C161="","",IF(COUNTIF('Códigos Santander (ref)'!$A$2:$A$79,$C161)&gt;0,"SANTANDER",IF(COUNTIF('Códigos Itaú (ref)'!$A$2:$A$44,$C161)&gt;0,"ITAU",IF(AND(TRIM(UPPER($I161))="CONTRATUAL",ISNUMBER(SEARCH("INDIVIDUAL",SUBSTITUTE(UPPER($D161)," ","")))),"PREMIUM FREE",""))))</f>
        <v/>
      </c>
    </row>
    <row r="162" ht="15" customFormat="1" customHeight="1" s="45">
      <c r="A162" s="51" t="inlineStr">
        <is>
          <t>TELA</t>
        </is>
      </c>
      <c r="B162" s="41" t="n">
        <v>53101</v>
      </c>
      <c r="C162" s="41" t="inlineStr">
        <is>
          <t>1RU51</t>
        </is>
      </c>
      <c r="D162" s="105" t="inlineStr">
        <is>
          <t>BANCO SANTANDER BRASIL SA</t>
        </is>
      </c>
      <c r="E162" s="41" t="n">
        <v>5323354810</v>
      </c>
      <c r="F162" s="41" t="inlineStr">
        <is>
          <t>1RU51000365009</t>
        </is>
      </c>
      <c r="G162" s="52" t="n">
        <v>450</v>
      </c>
      <c r="H162" s="52" t="n">
        <v>242.85</v>
      </c>
      <c r="I162" s="37" t="inlineStr">
        <is>
          <t>CONTRATUAL</t>
        </is>
      </c>
      <c r="J162" s="108" t="n">
        <v>15739539897</v>
      </c>
      <c r="K162" s="41" t="inlineStr">
        <is>
          <t>MARCIA REGINA DE OLIVEIRA FARINA</t>
        </is>
      </c>
      <c r="L162" s="105" t="inlineStr">
        <is>
          <t>SÃO PAULO</t>
        </is>
      </c>
      <c r="M162" s="105" t="inlineStr">
        <is>
          <t>SP</t>
        </is>
      </c>
      <c r="N162" s="37" t="inlineStr">
        <is>
          <t>SERGIANA</t>
        </is>
      </c>
      <c r="O162" s="117" t="inlineStr">
        <is>
          <t>JA POSSUI</t>
        </is>
      </c>
      <c r="P162" s="54" t="n"/>
      <c r="Q162" s="55" t="n"/>
      <c r="R162" s="37" t="inlineStr">
        <is>
          <t>AUTORIZADO PAGAMENTO</t>
        </is>
      </c>
      <c r="S162" s="51" t="n">
        <v>8202611643</v>
      </c>
      <c r="T162" s="105" t="inlineStr">
        <is>
          <t>5 DIAS ÚTEIS</t>
        </is>
      </c>
      <c r="U162" s="60" t="n">
        <v>46050</v>
      </c>
      <c r="V162" s="57" t="n">
        <v>46051</v>
      </c>
      <c r="W162" s="57" t="n">
        <v>46058</v>
      </c>
      <c r="X162" s="57" t="n">
        <v>46057</v>
      </c>
      <c r="Y162" s="41">
        <f>IF(AND(X162&lt;&gt;"",W162&lt;&gt;""),IF(X162&lt;=W162,"SIM","NÃO"),"")</f>
        <v/>
      </c>
      <c r="Z162" s="59" t="n"/>
      <c r="AC162">
        <f>IF($C162="","",IF(COUNTIF('Códigos Santander (ref)'!$A$2:$A$79,$C162)&gt;0,"SANTANDER",IF(COUNTIF('Códigos Itaú (ref)'!$A$2:$A$44,$C162)&gt;0,"ITAU",IF(AND(TRIM(UPPER($I162))="CONTRATUAL",ISNUMBER(SEARCH("INDIVIDUAL",SUBSTITUTE(UPPER($D162)," ","")))),"PREMIUM FREE",""))))</f>
        <v/>
      </c>
    </row>
    <row r="163" ht="15" customFormat="1" customHeight="1" s="45">
      <c r="A163" s="51" t="inlineStr">
        <is>
          <t>TELA</t>
        </is>
      </c>
      <c r="B163" s="41" t="n">
        <v>53269</v>
      </c>
      <c r="C163" s="41" t="inlineStr">
        <is>
          <t>1RU54</t>
        </is>
      </c>
      <c r="D163" s="105" t="inlineStr">
        <is>
          <t>BANCO SANTANDER BRASIL SA</t>
        </is>
      </c>
      <c r="E163" s="41" t="n">
        <v>93719264815</v>
      </c>
      <c r="F163" s="41" t="inlineStr">
        <is>
          <t>1RU54000109010</t>
        </is>
      </c>
      <c r="G163" s="52" t="n">
        <v>350</v>
      </c>
      <c r="H163" s="52" t="n">
        <v>85.40000000000001</v>
      </c>
      <c r="I163" s="37" t="inlineStr">
        <is>
          <t>CONTRATUAL</t>
        </is>
      </c>
      <c r="J163" s="106" t="n">
        <v>24870458000160</v>
      </c>
      <c r="K163" s="105" t="inlineStr">
        <is>
          <t>EDWAL LOBOSCHI</t>
        </is>
      </c>
      <c r="L163" s="105" t="inlineStr">
        <is>
          <t>SÃO PAULO</t>
        </is>
      </c>
      <c r="M163" s="105" t="inlineStr">
        <is>
          <t>SP</t>
        </is>
      </c>
      <c r="N163" s="37" t="inlineStr">
        <is>
          <t>SERGIANA</t>
        </is>
      </c>
      <c r="O163" s="117" t="inlineStr">
        <is>
          <t>JA POSSUI</t>
        </is>
      </c>
      <c r="P163" s="54" t="n"/>
      <c r="Q163" s="55" t="n"/>
      <c r="R163" s="37" t="inlineStr">
        <is>
          <t>AUTORIZADO PAGAMENTO</t>
        </is>
      </c>
      <c r="S163" s="51" t="n">
        <v>8202611644</v>
      </c>
      <c r="T163" s="105" t="inlineStr">
        <is>
          <t>5 DIAS ÚTEIS</t>
        </is>
      </c>
      <c r="U163" s="60" t="n">
        <v>46050</v>
      </c>
      <c r="V163" s="57" t="n">
        <v>46051</v>
      </c>
      <c r="W163" s="57" t="n">
        <v>46058</v>
      </c>
      <c r="X163" s="57" t="n">
        <v>46057</v>
      </c>
      <c r="Y163" s="41">
        <f>IF(AND(X163&lt;&gt;"",W163&lt;&gt;""),IF(X163&lt;=W163,"SIM","NÃO"),"")</f>
        <v/>
      </c>
      <c r="Z163" s="59" t="n"/>
      <c r="AC163">
        <f>IF($C163="","",IF(COUNTIF('Códigos Santander (ref)'!$A$2:$A$79,$C163)&gt;0,"SANTANDER",IF(COUNTIF('Códigos Itaú (ref)'!$A$2:$A$44,$C163)&gt;0,"ITAU",IF(AND(TRIM(UPPER($I163))="CONTRATUAL",ISNUMBER(SEARCH("INDIVIDUAL",SUBSTITUTE(UPPER($D163)," ","")))),"PREMIUM FREE",""))))</f>
        <v/>
      </c>
    </row>
    <row r="164" ht="15" customFormat="1" customHeight="1" s="45">
      <c r="A164" s="41" t="inlineStr">
        <is>
          <t>TELA</t>
        </is>
      </c>
      <c r="B164" s="41" t="n">
        <v>53211</v>
      </c>
      <c r="C164" s="41" t="inlineStr">
        <is>
          <t>1RU51</t>
        </is>
      </c>
      <c r="D164" s="105" t="inlineStr">
        <is>
          <t>BANCO SANTANDER BRASIL SA</t>
        </is>
      </c>
      <c r="E164" s="41" t="n">
        <v>9033885883</v>
      </c>
      <c r="F164" s="41" t="inlineStr">
        <is>
          <t>1RU51000622001</t>
        </is>
      </c>
      <c r="G164" s="52" t="n">
        <v>400</v>
      </c>
      <c r="H164" s="52" t="n">
        <v>192.85</v>
      </c>
      <c r="I164" s="37" t="inlineStr">
        <is>
          <t>CONTRATUAL</t>
        </is>
      </c>
      <c r="J164" s="108" t="n">
        <v>7746721885</v>
      </c>
      <c r="K164" s="41" t="inlineStr">
        <is>
          <t>PAULO EDUARDO DAMIANI</t>
        </is>
      </c>
      <c r="L164" s="105" t="inlineStr">
        <is>
          <t>SÃO PAULO</t>
        </is>
      </c>
      <c r="M164" s="105" t="inlineStr">
        <is>
          <t>SP</t>
        </is>
      </c>
      <c r="N164" s="37" t="inlineStr">
        <is>
          <t>SERGIANA</t>
        </is>
      </c>
      <c r="O164" s="117" t="inlineStr">
        <is>
          <t>JA POSSUI</t>
        </is>
      </c>
      <c r="P164" s="54" t="n"/>
      <c r="Q164" s="55" t="n"/>
      <c r="R164" s="37" t="inlineStr">
        <is>
          <t>AUTORIZADO PAGAMENTO</t>
        </is>
      </c>
      <c r="S164" s="51" t="n">
        <v>8202611698</v>
      </c>
      <c r="T164" s="105" t="inlineStr">
        <is>
          <t>5 DIAS ÚTEIS</t>
        </is>
      </c>
      <c r="U164" s="60" t="n">
        <v>46050</v>
      </c>
      <c r="V164" s="57" t="n">
        <v>46052</v>
      </c>
      <c r="W164" s="57" t="n">
        <v>46059</v>
      </c>
      <c r="X164" s="57" t="n">
        <v>46057</v>
      </c>
      <c r="Y164" s="41">
        <f>IF(AND(X164&lt;&gt;"",W164&lt;&gt;""),IF(X164&lt;=W164,"SIM","NÃO"),"")</f>
        <v/>
      </c>
      <c r="Z164" s="59" t="n"/>
      <c r="AC164">
        <f>IF($C164="","",IF(COUNTIF('Códigos Santander (ref)'!$A$2:$A$79,$C164)&gt;0,"SANTANDER",IF(COUNTIF('Códigos Itaú (ref)'!$A$2:$A$44,$C164)&gt;0,"ITAU",IF(AND(TRIM(UPPER($I164))="CONTRATUAL",ISNUMBER(SEARCH("INDIVIDUAL",SUBSTITUTE(UPPER($D164)," ","")))),"PREMIUM FREE",""))))</f>
        <v/>
      </c>
    </row>
    <row r="165" ht="15" customFormat="1" customHeight="1" s="45">
      <c r="A165" s="51" t="inlineStr">
        <is>
          <t>TELA</t>
        </is>
      </c>
      <c r="B165" s="41" t="n">
        <v>53105</v>
      </c>
      <c r="C165" s="41" t="inlineStr">
        <is>
          <t>1RUH3</t>
        </is>
      </c>
      <c r="D165" s="105" t="inlineStr">
        <is>
          <t>BANCO SANTANDER BRASIL SA</t>
        </is>
      </c>
      <c r="E165" s="41" t="n">
        <v>2243809745</v>
      </c>
      <c r="F165" s="41" t="inlineStr">
        <is>
          <t>1RUH3040396029</t>
        </is>
      </c>
      <c r="G165" s="52" t="n">
        <v>260</v>
      </c>
      <c r="H165" s="52" t="n">
        <v>90.94</v>
      </c>
      <c r="I165" s="37" t="inlineStr">
        <is>
          <t>CONTRATUAL</t>
        </is>
      </c>
      <c r="J165" s="108" t="n">
        <v>5950466730</v>
      </c>
      <c r="K165" s="41" t="inlineStr">
        <is>
          <t>ZULMA FLORES BLANCO QUEIROZ</t>
        </is>
      </c>
      <c r="L165" s="105" t="inlineStr">
        <is>
          <t>SÃO GONÇALO</t>
        </is>
      </c>
      <c r="M165" s="105" t="inlineStr">
        <is>
          <t>RJ</t>
        </is>
      </c>
      <c r="N165" s="37" t="inlineStr">
        <is>
          <t>SERGIANA</t>
        </is>
      </c>
      <c r="O165" s="117" t="inlineStr">
        <is>
          <t>JA POSSUI</t>
        </is>
      </c>
      <c r="P165" s="54" t="n"/>
      <c r="Q165" s="55" t="n"/>
      <c r="R165" s="37" t="inlineStr">
        <is>
          <t>AUTORIZADO PAGAMENTO</t>
        </is>
      </c>
      <c r="S165" s="51" t="n">
        <v>8202611700</v>
      </c>
      <c r="T165" s="105" t="inlineStr">
        <is>
          <t>5 DIAS ÚTEIS</t>
        </is>
      </c>
      <c r="U165" s="60" t="n">
        <v>46051</v>
      </c>
      <c r="V165" s="57" t="n">
        <v>46052</v>
      </c>
      <c r="W165" s="57" t="n">
        <v>46059</v>
      </c>
      <c r="X165" s="57" t="n">
        <v>46057</v>
      </c>
      <c r="Y165" s="41">
        <f>IF(AND(X165&lt;&gt;"",W165&lt;&gt;""),IF(X165&lt;=W165,"SIM","NÃO"),"")</f>
        <v/>
      </c>
      <c r="Z165" s="59" t="n"/>
      <c r="AC165">
        <f>IF($C165="","",IF(COUNTIF('Códigos Santander (ref)'!$A$2:$A$79,$C165)&gt;0,"SANTANDER",IF(COUNTIF('Códigos Itaú (ref)'!$A$2:$A$44,$C165)&gt;0,"ITAU",IF(AND(TRIM(UPPER($I165))="CONTRATUAL",ISNUMBER(SEARCH("INDIVIDUAL",SUBSTITUTE(UPPER($D165)," ","")))),"PREMIUM FREE",""))))</f>
        <v/>
      </c>
    </row>
    <row r="166" ht="15" customFormat="1" customHeight="1" s="45">
      <c r="A166" s="51" t="inlineStr">
        <is>
          <t>TELA</t>
        </is>
      </c>
      <c r="B166" s="41" t="n">
        <v>53216</v>
      </c>
      <c r="C166" s="41" t="inlineStr">
        <is>
          <t>1RUH3</t>
        </is>
      </c>
      <c r="D166" s="105" t="inlineStr">
        <is>
          <t>BANCO SANTANDER BRASIL SA</t>
        </is>
      </c>
      <c r="E166" s="41" t="n">
        <v>2243809745</v>
      </c>
      <c r="F166" s="41" t="inlineStr">
        <is>
          <t>1RUH3040396010</t>
        </is>
      </c>
      <c r="G166" s="52" t="n">
        <v>260</v>
      </c>
      <c r="H166" s="52" t="n">
        <v>90.94</v>
      </c>
      <c r="I166" s="37" t="inlineStr">
        <is>
          <t>CONTRATUAL</t>
        </is>
      </c>
      <c r="J166" s="108" t="n">
        <v>5950466730</v>
      </c>
      <c r="K166" s="41" t="inlineStr">
        <is>
          <t>ZULMA FLORES BLANCO QUEIROZ</t>
        </is>
      </c>
      <c r="L166" s="105" t="inlineStr">
        <is>
          <t>SÃO GONÇALO</t>
        </is>
      </c>
      <c r="M166" s="105" t="inlineStr">
        <is>
          <t>RJ</t>
        </is>
      </c>
      <c r="N166" s="37" t="inlineStr">
        <is>
          <t>SERGIANA</t>
        </is>
      </c>
      <c r="O166" s="117" t="inlineStr">
        <is>
          <t>JA POSSUI</t>
        </is>
      </c>
      <c r="P166" s="54" t="n"/>
      <c r="Q166" s="55" t="n"/>
      <c r="R166" s="37" t="inlineStr">
        <is>
          <t>AUTORIZADO PAGAMENTO</t>
        </is>
      </c>
      <c r="S166" s="51" t="n">
        <v>8202611701</v>
      </c>
      <c r="T166" s="105" t="inlineStr">
        <is>
          <t>5 DIAS ÚTEIS</t>
        </is>
      </c>
      <c r="U166" s="60" t="n">
        <v>46051</v>
      </c>
      <c r="V166" s="57" t="n">
        <v>46052</v>
      </c>
      <c r="W166" s="57" t="n">
        <v>46059</v>
      </c>
      <c r="X166" s="57" t="n">
        <v>46057</v>
      </c>
      <c r="Y166" s="41">
        <f>IF(AND(X166&lt;&gt;"",W166&lt;&gt;""),IF(X166&lt;=W166,"SIM","NÃO"),"")</f>
        <v/>
      </c>
      <c r="Z166" s="59" t="n"/>
      <c r="AC166">
        <f>IF($C166="","",IF(COUNTIF('Códigos Santander (ref)'!$A$2:$A$79,$C166)&gt;0,"SANTANDER",IF(COUNTIF('Códigos Itaú (ref)'!$A$2:$A$44,$C166)&gt;0,"ITAU",IF(AND(TRIM(UPPER($I166))="CONTRATUAL",ISNUMBER(SEARCH("INDIVIDUAL",SUBSTITUTE(UPPER($D166)," ","")))),"PREMIUM FREE",""))))</f>
        <v/>
      </c>
    </row>
    <row r="167" ht="15" customFormat="1" customHeight="1" s="45">
      <c r="A167" s="51" t="inlineStr">
        <is>
          <t>SAC</t>
        </is>
      </c>
      <c r="B167" s="41" t="n">
        <v>53184</v>
      </c>
      <c r="C167" s="41" t="inlineStr">
        <is>
          <t>1RUGZ</t>
        </is>
      </c>
      <c r="D167" s="105" t="inlineStr">
        <is>
          <t>SX TOOLS SOLUC SERV COMPARTILHADOS LTDA</t>
        </is>
      </c>
      <c r="E167" s="41" t="n">
        <v>28776802825</v>
      </c>
      <c r="F167" s="41" t="inlineStr">
        <is>
          <t>1RUGZ002658020</t>
        </is>
      </c>
      <c r="G167" s="52" t="n">
        <v>250</v>
      </c>
      <c r="H167" s="52" t="n">
        <v>212.19</v>
      </c>
      <c r="I167" s="37" t="inlineStr">
        <is>
          <t>CONTRATUAL</t>
        </is>
      </c>
      <c r="J167" s="108" t="n">
        <v>12974178871</v>
      </c>
      <c r="K167" s="41" t="inlineStr">
        <is>
          <t>MARCIA FERNANDES SARDINHA</t>
        </is>
      </c>
      <c r="L167" s="105" t="inlineStr">
        <is>
          <t>SÃO PAULO</t>
        </is>
      </c>
      <c r="M167" s="105" t="inlineStr">
        <is>
          <t>SP</t>
        </is>
      </c>
      <c r="N167" s="37" t="inlineStr">
        <is>
          <t>CIBELY</t>
        </is>
      </c>
      <c r="O167" s="105" t="n">
        <v>526515</v>
      </c>
      <c r="P167" s="57" t="n">
        <v>46051</v>
      </c>
      <c r="Q167" s="56" t="n">
        <v>46052</v>
      </c>
      <c r="R167" s="37" t="inlineStr">
        <is>
          <t>AUTORIZADO PAGAMENTO</t>
        </is>
      </c>
      <c r="S167" s="51" t="n">
        <v>8202611702</v>
      </c>
      <c r="T167" s="105" t="inlineStr">
        <is>
          <t>5 DIAS ÚTEIS</t>
        </is>
      </c>
      <c r="U167" s="60" t="n">
        <v>46051</v>
      </c>
      <c r="V167" s="57" t="n">
        <v>46052</v>
      </c>
      <c r="W167" s="57" t="n">
        <v>46059</v>
      </c>
      <c r="X167" s="57" t="n">
        <v>46057</v>
      </c>
      <c r="Y167" s="41">
        <f>IF(AND(X167&lt;&gt;"",W167&lt;&gt;""),IF(X167&lt;=W167,"SIM","NÃO"),"")</f>
        <v/>
      </c>
      <c r="Z167" s="59" t="inlineStr">
        <is>
          <t>Solicitado alteração de PD</t>
        </is>
      </c>
      <c r="AC167">
        <f>IF($C167="","",IF(COUNTIF('Códigos Santander (ref)'!$A$2:$A$79,$C167)&gt;0,"SANTANDER",IF(COUNTIF('Códigos Itaú (ref)'!$A$2:$A$44,$C167)&gt;0,"ITAU",IF(AND(TRIM(UPPER($I167))="CONTRATUAL",ISNUMBER(SEARCH("INDIVIDUAL",SUBSTITUTE(UPPER($D167)," ","")))),"PREMIUM FREE",""))))</f>
        <v/>
      </c>
    </row>
    <row r="168" ht="15" customFormat="1" customHeight="1" s="45">
      <c r="A168" s="51" t="inlineStr">
        <is>
          <t>TELA</t>
        </is>
      </c>
      <c r="B168" s="41" t="n">
        <v>53274</v>
      </c>
      <c r="C168" s="41" t="inlineStr">
        <is>
          <t>1RUB1</t>
        </is>
      </c>
      <c r="D168" s="105" t="inlineStr">
        <is>
          <t>F1RST TECNOLOGIA E INOVACAO LTDA</t>
        </is>
      </c>
      <c r="E168" s="41" t="n">
        <v>35369845840</v>
      </c>
      <c r="F168" s="41" t="inlineStr">
        <is>
          <t>1RUB1002304015</t>
        </is>
      </c>
      <c r="G168" s="52" t="n">
        <v>175</v>
      </c>
      <c r="H168" s="52" t="n">
        <v>175</v>
      </c>
      <c r="I168" s="37" t="inlineStr">
        <is>
          <t>CONTRATUAL</t>
        </is>
      </c>
      <c r="J168" s="108" t="n">
        <v>36897556890</v>
      </c>
      <c r="K168" s="41" t="inlineStr">
        <is>
          <t>IINGRID CAROLINE CRUZ BUSSINE</t>
        </is>
      </c>
      <c r="L168" s="105" t="inlineStr">
        <is>
          <t>SÃO PAULO</t>
        </is>
      </c>
      <c r="M168" s="105" t="inlineStr">
        <is>
          <t>SP</t>
        </is>
      </c>
      <c r="N168" s="37" t="inlineStr">
        <is>
          <t>SERGIANA</t>
        </is>
      </c>
      <c r="O168" s="117" t="inlineStr">
        <is>
          <t>JA POSSUI</t>
        </is>
      </c>
      <c r="P168" s="57" t="n"/>
      <c r="Q168" s="55" t="n"/>
      <c r="R168" s="37" t="inlineStr">
        <is>
          <t>AUTORIZADO PAGAMENTO</t>
        </is>
      </c>
      <c r="S168" s="51" t="n">
        <v>8202611708</v>
      </c>
      <c r="T168" s="105" t="inlineStr">
        <is>
          <t>5 DIAS ÚTEIS</t>
        </is>
      </c>
      <c r="U168" s="60" t="n">
        <v>46052</v>
      </c>
      <c r="V168" s="57" t="n">
        <v>46052</v>
      </c>
      <c r="W168" s="57" t="n">
        <v>46059</v>
      </c>
      <c r="X168" s="57" t="n">
        <v>46057</v>
      </c>
      <c r="Y168" s="41">
        <f>IF(AND(X168&lt;&gt;"",W168&lt;&gt;""),IF(X168&lt;=W168,"SIM","NÃO"),"")</f>
        <v/>
      </c>
      <c r="Z168" s="59" t="n"/>
      <c r="AC168">
        <f>IF($C168="","",IF(COUNTIF('Códigos Santander (ref)'!$A$2:$A$79,$C168)&gt;0,"SANTANDER",IF(COUNTIF('Códigos Itaú (ref)'!$A$2:$A$44,$C168)&gt;0,"ITAU",IF(AND(TRIM(UPPER($I168))="CONTRATUAL",ISNUMBER(SEARCH("INDIVIDUAL",SUBSTITUTE(UPPER($D168)," ","")))),"PREMIUM FREE",""))))</f>
        <v/>
      </c>
    </row>
    <row r="169" ht="15" customFormat="1" customHeight="1" s="45">
      <c r="A169" s="51" t="inlineStr">
        <is>
          <t>TELA</t>
        </is>
      </c>
      <c r="B169" s="41" t="n">
        <v>53217</v>
      </c>
      <c r="C169" s="41" t="inlineStr">
        <is>
          <t>1RU54</t>
        </is>
      </c>
      <c r="D169" s="105" t="inlineStr">
        <is>
          <t>BANCO SANTANDER BRASIL SA</t>
        </is>
      </c>
      <c r="E169" s="41" t="n">
        <v>5296844890</v>
      </c>
      <c r="F169" s="41" t="inlineStr">
        <is>
          <t>1RU54000197017</t>
        </is>
      </c>
      <c r="G169" s="52" t="n">
        <v>370</v>
      </c>
      <c r="H169" s="52" t="n">
        <v>243.88</v>
      </c>
      <c r="I169" s="37" t="inlineStr">
        <is>
          <t>CONTRATUAL</t>
        </is>
      </c>
      <c r="J169" s="106" t="n">
        <v>24870458000160</v>
      </c>
      <c r="K169" s="41" t="inlineStr">
        <is>
          <t>EDWAL  LOBOSCHI</t>
        </is>
      </c>
      <c r="L169" s="105" t="inlineStr">
        <is>
          <t>SÃO PAULO</t>
        </is>
      </c>
      <c r="M169" s="105" t="inlineStr">
        <is>
          <t>SP</t>
        </is>
      </c>
      <c r="N169" s="37" t="inlineStr">
        <is>
          <t>SERGIANA</t>
        </is>
      </c>
      <c r="O169" s="117" t="inlineStr">
        <is>
          <t>JA POSSUI</t>
        </is>
      </c>
      <c r="P169" s="54" t="n"/>
      <c r="Q169" s="55" t="n"/>
      <c r="R169" s="37" t="inlineStr">
        <is>
          <t>AUTORIZADO PAGAMENTO</t>
        </is>
      </c>
      <c r="S169" s="51" t="n">
        <v>8202611704</v>
      </c>
      <c r="T169" s="105" t="inlineStr">
        <is>
          <t>5 DIAS ÚTEIS</t>
        </is>
      </c>
      <c r="U169" s="60" t="n">
        <v>46052</v>
      </c>
      <c r="V169" s="57" t="n">
        <v>46052</v>
      </c>
      <c r="W169" s="57" t="n">
        <v>46059</v>
      </c>
      <c r="X169" s="57" t="n">
        <v>46057</v>
      </c>
      <c r="Y169" s="41">
        <f>IF(AND(X169&lt;&gt;"",W169&lt;&gt;""),IF(X169&lt;=W169,"SIM","NÃO"),"")</f>
        <v/>
      </c>
      <c r="Z169" s="59" t="n"/>
      <c r="AC169">
        <f>IF($C169="","",IF(COUNTIF('Códigos Santander (ref)'!$A$2:$A$79,$C169)&gt;0,"SANTANDER",IF(COUNTIF('Códigos Itaú (ref)'!$A$2:$A$44,$C169)&gt;0,"ITAU",IF(AND(TRIM(UPPER($I169))="CONTRATUAL",ISNUMBER(SEARCH("INDIVIDUAL",SUBSTITUTE(UPPER($D169)," ","")))),"PREMIUM FREE",""))))</f>
        <v/>
      </c>
    </row>
    <row r="170" ht="15" customFormat="1" customHeight="1" s="45">
      <c r="A170" s="51" t="inlineStr">
        <is>
          <t>TELA</t>
        </is>
      </c>
      <c r="B170" s="51" t="n">
        <v>53273</v>
      </c>
      <c r="C170" s="41" t="inlineStr">
        <is>
          <t>1RU51</t>
        </is>
      </c>
      <c r="D170" s="105" t="inlineStr">
        <is>
          <t>BANCO SANTANDER BRASIL SA</t>
        </is>
      </c>
      <c r="E170" s="41" t="n">
        <v>9033885883</v>
      </c>
      <c r="F170" s="41" t="inlineStr">
        <is>
          <t>1RU51000622001</t>
        </is>
      </c>
      <c r="G170" s="52" t="n">
        <v>300</v>
      </c>
      <c r="H170" s="52" t="n">
        <v>85.40000000000001</v>
      </c>
      <c r="I170" s="37" t="inlineStr">
        <is>
          <t>CONTRATUAL</t>
        </is>
      </c>
      <c r="J170" s="108" t="n">
        <v>7746721885</v>
      </c>
      <c r="K170" s="41" t="inlineStr">
        <is>
          <t>PAULO EDUARDO DAMIANI</t>
        </is>
      </c>
      <c r="L170" s="105" t="inlineStr">
        <is>
          <t>SÃO PAULO</t>
        </is>
      </c>
      <c r="M170" s="105" t="inlineStr">
        <is>
          <t>SP</t>
        </is>
      </c>
      <c r="N170" s="37" t="inlineStr">
        <is>
          <t>SERGIANA</t>
        </is>
      </c>
      <c r="O170" s="117" t="inlineStr">
        <is>
          <t>JA POSSUI</t>
        </is>
      </c>
      <c r="P170" s="54" t="n"/>
      <c r="Q170" s="55" t="n"/>
      <c r="R170" s="37" t="inlineStr">
        <is>
          <t>AUTORIZADO PAGAMENTO</t>
        </is>
      </c>
      <c r="S170" s="51" t="n">
        <v>8202611707</v>
      </c>
      <c r="T170" s="105" t="inlineStr">
        <is>
          <t>5 DIAS ÚTEIS</t>
        </is>
      </c>
      <c r="U170" s="60" t="n">
        <v>46052</v>
      </c>
      <c r="V170" s="57" t="n">
        <v>46052</v>
      </c>
      <c r="W170" s="57" t="n">
        <v>46059</v>
      </c>
      <c r="X170" s="57" t="n">
        <v>46057</v>
      </c>
      <c r="Y170" s="41">
        <f>IF(AND(X170&lt;&gt;"",W170&lt;&gt;""),IF(X170&lt;=W170,"SIM","NÃO"),"")</f>
        <v/>
      </c>
      <c r="Z170" s="59" t="n"/>
      <c r="AC170">
        <f>IF($C170="","",IF(COUNTIF('Códigos Santander (ref)'!$A$2:$A$79,$C170)&gt;0,"SANTANDER",IF(COUNTIF('Códigos Itaú (ref)'!$A$2:$A$44,$C170)&gt;0,"ITAU",IF(AND(TRIM(UPPER($I170))="CONTRATUAL",ISNUMBER(SEARCH("INDIVIDUAL",SUBSTITUTE(UPPER($D170)," ","")))),"PREMIUM FREE",""))))</f>
        <v/>
      </c>
    </row>
    <row r="171" ht="15" customFormat="1" customHeight="1" s="45">
      <c r="A171" s="121" t="inlineStr">
        <is>
          <t>TELA</t>
        </is>
      </c>
      <c r="B171" s="121" t="n">
        <v>53276</v>
      </c>
      <c r="C171" s="121" t="inlineStr">
        <is>
          <t>1RBFP</t>
        </is>
      </c>
      <c r="D171" s="121" t="inlineStr">
        <is>
          <t>EM DIA SERVICOS ESPECIALIZADOS EM COBRANCAS L</t>
        </is>
      </c>
      <c r="E171" s="121" t="n">
        <v>22145988807</v>
      </c>
      <c r="F171" s="121" t="inlineStr">
        <is>
          <t>1RBFP000169005</t>
        </is>
      </c>
      <c r="G171" s="122" t="n">
        <v>100</v>
      </c>
      <c r="H171" s="122" t="n">
        <v>100</v>
      </c>
      <c r="I171" s="123" t="inlineStr">
        <is>
          <t>CONTRATUAL</t>
        </is>
      </c>
      <c r="J171" s="124" t="n">
        <v>37541578000165</v>
      </c>
      <c r="K171" s="105" t="inlineStr">
        <is>
          <t>AKANABE ODONTOLOGIA LTDA</t>
        </is>
      </c>
      <c r="L171" s="105" t="inlineStr">
        <is>
          <t>SÃO PAULO</t>
        </is>
      </c>
      <c r="M171" s="105" t="inlineStr">
        <is>
          <t>SP</t>
        </is>
      </c>
      <c r="N171" s="37" t="inlineStr">
        <is>
          <t>SERGIANA</t>
        </is>
      </c>
      <c r="O171" s="105" t="inlineStr">
        <is>
          <t>JA POSSUI</t>
        </is>
      </c>
      <c r="P171" s="125" t="n"/>
      <c r="Q171" s="125" t="n"/>
      <c r="R171" s="37" t="inlineStr">
        <is>
          <t>AUTORIZADO PAGAMENTO</t>
        </is>
      </c>
      <c r="S171" s="105" t="n">
        <v>8202611705</v>
      </c>
      <c r="T171" s="105" t="inlineStr">
        <is>
          <t>5 DIAS ÚTEIS</t>
        </is>
      </c>
      <c r="U171" s="60" t="n">
        <v>46052</v>
      </c>
      <c r="V171" s="60" t="n">
        <v>46052</v>
      </c>
      <c r="W171" s="60" t="n">
        <v>46059</v>
      </c>
      <c r="X171" s="60" t="n">
        <v>46057</v>
      </c>
      <c r="Y171" s="105">
        <f>IF(AND(X171&lt;&gt;"",W171&lt;&gt;""),IF(X171&lt;=W171,"SIM","NÃO"),"")</f>
        <v/>
      </c>
      <c r="Z171" s="126" t="n"/>
      <c r="AC171">
        <f>IF($C171="","",IF(COUNTIF('Códigos Santander (ref)'!$A$2:$A$79,$C171)&gt;0,"SANTANDER",IF(COUNTIF('Códigos Itaú (ref)'!$A$2:$A$44,$C171)&gt;0,"ITAU",IF(AND(TRIM(UPPER($I171))="CONTRATUAL",ISNUMBER(SEARCH("INDIVIDUAL",SUBSTITUTE(UPPER($D171)," ","")))),"PREMIUM FREE",""))))</f>
        <v/>
      </c>
    </row>
    <row r="172" ht="15" customFormat="1" customHeight="1" s="45">
      <c r="A172" s="121" t="inlineStr">
        <is>
          <t>TELA</t>
        </is>
      </c>
      <c r="B172" s="121" t="n">
        <v>53232</v>
      </c>
      <c r="C172" s="121" t="inlineStr">
        <is>
          <t>1RU51</t>
        </is>
      </c>
      <c r="D172" s="121" t="inlineStr">
        <is>
          <t>BANCO SANTANDER BRASIL SA</t>
        </is>
      </c>
      <c r="E172" s="121" t="n">
        <v>9033885883</v>
      </c>
      <c r="F172" s="121" t="inlineStr">
        <is>
          <t>1RU51000622001</t>
        </is>
      </c>
      <c r="G172" s="122" t="n">
        <v>450</v>
      </c>
      <c r="H172" s="122" t="n">
        <v>312.2</v>
      </c>
      <c r="I172" s="123" t="inlineStr">
        <is>
          <t>CONTRATUAL</t>
        </is>
      </c>
      <c r="J172" s="105" t="n">
        <v>7746721885</v>
      </c>
      <c r="K172" s="105" t="inlineStr">
        <is>
          <t>PAULO EDUARDO DAMIANI</t>
        </is>
      </c>
      <c r="L172" s="105" t="inlineStr">
        <is>
          <t>SÃO PAULO</t>
        </is>
      </c>
      <c r="M172" s="105" t="inlineStr">
        <is>
          <t>SP</t>
        </is>
      </c>
      <c r="N172" s="37" t="inlineStr">
        <is>
          <t>SERGIANA</t>
        </is>
      </c>
      <c r="O172" s="105" t="inlineStr">
        <is>
          <t>JA POSSUI</t>
        </is>
      </c>
      <c r="P172" s="125" t="n"/>
      <c r="Q172" s="125" t="n"/>
      <c r="R172" s="37" t="inlineStr">
        <is>
          <t>AUTORIZADO PAGAMENTO</t>
        </is>
      </c>
      <c r="S172" s="105" t="n">
        <v>8202611706</v>
      </c>
      <c r="T172" s="105" t="inlineStr">
        <is>
          <t>5 DIAS ÚTEIS</t>
        </is>
      </c>
      <c r="U172" s="60" t="n">
        <v>46052</v>
      </c>
      <c r="V172" s="60" t="n">
        <v>46052</v>
      </c>
      <c r="W172" s="60" t="n">
        <v>46059</v>
      </c>
      <c r="X172" s="60" t="n">
        <v>46057</v>
      </c>
      <c r="Y172" s="105">
        <f>IF(AND(X172&lt;&gt;"",W172&lt;&gt;""),IF(X172&lt;=W172,"SIM","NÃO"),"")</f>
        <v/>
      </c>
      <c r="Z172" s="126" t="n"/>
      <c r="AC172">
        <f>IF($C172="","",IF(COUNTIF('Códigos Santander (ref)'!$A$2:$A$79,$C172)&gt;0,"SANTANDER",IF(COUNTIF('Códigos Itaú (ref)'!$A$2:$A$44,$C172)&gt;0,"ITAU",IF(AND(TRIM(UPPER($I172))="CONTRATUAL",ISNUMBER(SEARCH("INDIVIDUAL",SUBSTITUTE(UPPER($D172)," ","")))),"PREMIUM FREE",""))))</f>
        <v/>
      </c>
    </row>
    <row r="173" ht="15" customHeight="1">
      <c r="A173" s="127" t="n"/>
      <c r="B173" s="128" t="n"/>
      <c r="C173" s="128" t="n"/>
      <c r="D173" s="129" t="n"/>
      <c r="E173" s="128" t="n"/>
      <c r="F173" s="128" t="n"/>
      <c r="G173" s="130">
        <f>SUM(G2:G172)</f>
        <v/>
      </c>
      <c r="H173" s="130">
        <f>SUM(H2:H172)</f>
        <v/>
      </c>
      <c r="I173" s="131" t="n"/>
      <c r="J173" s="27" t="n"/>
      <c r="K173" s="128" t="n"/>
      <c r="L173" s="129" t="n"/>
      <c r="M173" s="129" t="n"/>
      <c r="N173" s="131" t="n"/>
      <c r="O173" s="129" t="n"/>
      <c r="P173" s="132" t="n"/>
      <c r="Q173" s="133" t="n"/>
      <c r="R173" s="131" t="n"/>
      <c r="S173" s="134" t="n"/>
      <c r="T173" s="129" t="n"/>
      <c r="U173" s="135" t="n"/>
      <c r="V173" s="136" t="n"/>
      <c r="W173" s="136" t="n"/>
      <c r="X173" s="137" t="n"/>
      <c r="Y173" s="138" t="n"/>
      <c r="Z173" s="139" t="n"/>
      <c r="AC173">
        <f>IF($C173="","",IF(COUNTIF('Códigos Santander (ref)'!$A$2:$A$79,$C173)&gt;0,"SANTANDER",IF(COUNTIF('Códigos Itaú (ref)'!$A$2:$A$44,$C173)&gt;0,"ITAU",IF(AND(TRIM(UPPER($I173))="CONTRATUAL",ISNUMBER(SEARCH("INDIVIDUAL",SUBSTITUTE(UPPER($D173)," ","")))),"PREMIUM FREE",""))))</f>
        <v/>
      </c>
    </row>
    <row r="174">
      <c r="AC174">
        <f>IF($C174="","",IF(COUNTIF('Códigos Santander (ref)'!$A$2:$A$79,$C174)&gt;0,"SANTANDER",IF(COUNTIF('Códigos Itaú (ref)'!$A$2:$A$44,$C174)&gt;0,"ITAU",IF(AND(TRIM(UPPER($I174))="CONTRATUAL",ISNUMBER(SEARCH("INDIVIDUAL",SUBSTITUTE(UPPER($D174)," ","")))),"PREMIUM FREE",""))))</f>
        <v/>
      </c>
    </row>
    <row r="175">
      <c r="AC175">
        <f>IF($C175="","",IF(COUNTIF('Códigos Santander (ref)'!$A$2:$A$79,$C175)&gt;0,"SANTANDER",IF(COUNTIF('Códigos Itaú (ref)'!$A$2:$A$44,$C175)&gt;0,"ITAU",IF(AND(TRIM(UPPER($I175))="CONTRATUAL",ISNUMBER(SEARCH("INDIVIDUAL",SUBSTITUTE(UPPER($D175)," ","")))),"PREMIUM FREE",""))))</f>
        <v/>
      </c>
    </row>
    <row r="176">
      <c r="AC176">
        <f>IF($C176="","",IF(COUNTIF('Códigos Santander (ref)'!$A$2:$A$79,$C176)&gt;0,"SANTANDER",IF(COUNTIF('Códigos Itaú (ref)'!$A$2:$A$44,$C176)&gt;0,"ITAU",IF(AND(TRIM(UPPER($I176))="CONTRATUAL",ISNUMBER(SEARCH("INDIVIDUAL",SUBSTITUTE(UPPER($D176)," ","")))),"PREMIUM FREE",""))))</f>
        <v/>
      </c>
    </row>
    <row r="177">
      <c r="AC177">
        <f>IF($C177="","",IF(COUNTIF('Códigos Santander (ref)'!$A$2:$A$79,$C177)&gt;0,"SANTANDER",IF(COUNTIF('Códigos Itaú (ref)'!$A$2:$A$44,$C177)&gt;0,"ITAU",IF(AND(TRIM(UPPER($I177))="CONTRATUAL",ISNUMBER(SEARCH("INDIVIDUAL",SUBSTITUTE(UPPER($D177)," ","")))),"PREMIUM FREE",""))))</f>
        <v/>
      </c>
    </row>
    <row r="178">
      <c r="AC178">
        <f>IF($C178="","",IF(COUNTIF('Códigos Santander (ref)'!$A$2:$A$79,$C178)&gt;0,"SANTANDER",IF(COUNTIF('Códigos Itaú (ref)'!$A$2:$A$44,$C178)&gt;0,"ITAU",IF(AND(TRIM(UPPER($I178))="CONTRATUAL",ISNUMBER(SEARCH("INDIVIDUAL",SUBSTITUTE(UPPER($D178)," ","")))),"PREMIUM FREE",""))))</f>
        <v/>
      </c>
    </row>
    <row r="179">
      <c r="AC179">
        <f>IF($C179="","",IF(COUNTIF('Códigos Santander (ref)'!$A$2:$A$79,$C179)&gt;0,"SANTANDER",IF(COUNTIF('Códigos Itaú (ref)'!$A$2:$A$44,$C179)&gt;0,"ITAU",IF(AND(TRIM(UPPER($I179))="CONTRATUAL",ISNUMBER(SEARCH("INDIVIDUAL",SUBSTITUTE(UPPER($D179)," ","")))),"PREMIUM FREE",""))))</f>
        <v/>
      </c>
    </row>
    <row r="180">
      <c r="AC180">
        <f>IF($C180="","",IF(COUNTIF('Códigos Santander (ref)'!$A$2:$A$79,$C180)&gt;0,"SANTANDER",IF(COUNTIF('Códigos Itaú (ref)'!$A$2:$A$44,$C180)&gt;0,"ITAU",IF(AND(TRIM(UPPER($I180))="CONTRATUAL",ISNUMBER(SEARCH("INDIVIDUAL",SUBSTITUTE(UPPER($D180)," ","")))),"PREMIUM FREE",""))))</f>
        <v/>
      </c>
    </row>
    <row r="181">
      <c r="AC181">
        <f>IF($C181="","",IF(COUNTIF('Códigos Santander (ref)'!$A$2:$A$79,$C181)&gt;0,"SANTANDER",IF(COUNTIF('Códigos Itaú (ref)'!$A$2:$A$44,$C181)&gt;0,"ITAU",IF(AND(TRIM(UPPER($I181))="CONTRATUAL",ISNUMBER(SEARCH("INDIVIDUAL",SUBSTITUTE(UPPER($D181)," ","")))),"PREMIUM FREE",""))))</f>
        <v/>
      </c>
    </row>
    <row r="182">
      <c r="AC182">
        <f>IF($C182="","",IF(COUNTIF('Códigos Santander (ref)'!$A$2:$A$79,$C182)&gt;0,"SANTANDER",IF(COUNTIF('Códigos Itaú (ref)'!$A$2:$A$44,$C182)&gt;0,"ITAU",IF(AND(TRIM(UPPER($I182))="CONTRATUAL",ISNUMBER(SEARCH("INDIVIDUAL",SUBSTITUTE(UPPER($D182)," ","")))),"PREMIUM FREE",""))))</f>
        <v/>
      </c>
    </row>
    <row r="183">
      <c r="AC183">
        <f>IF($C183="","",IF(COUNTIF('Códigos Santander (ref)'!$A$2:$A$79,$C183)&gt;0,"SANTANDER",IF(COUNTIF('Códigos Itaú (ref)'!$A$2:$A$44,$C183)&gt;0,"ITAU",IF(AND(TRIM(UPPER($I183))="CONTRATUAL",ISNUMBER(SEARCH("INDIVIDUAL",SUBSTITUTE(UPPER($D183)," ","")))),"PREMIUM FREE",""))))</f>
        <v/>
      </c>
    </row>
    <row r="184">
      <c r="AC184">
        <f>IF($C184="","",IF(COUNTIF('Códigos Santander (ref)'!$A$2:$A$79,$C184)&gt;0,"SANTANDER",IF(COUNTIF('Códigos Itaú (ref)'!$A$2:$A$44,$C184)&gt;0,"ITAU",IF(AND(TRIM(UPPER($I184))="CONTRATUAL",ISNUMBER(SEARCH("INDIVIDUAL",SUBSTITUTE(UPPER($D184)," ","")))),"PREMIUM FREE",""))))</f>
        <v/>
      </c>
    </row>
    <row r="185">
      <c r="AC185">
        <f>IF($C185="","",IF(COUNTIF('Códigos Santander (ref)'!$A$2:$A$79,$C185)&gt;0,"SANTANDER",IF(COUNTIF('Códigos Itaú (ref)'!$A$2:$A$44,$C185)&gt;0,"ITAU",IF(AND(TRIM(UPPER($I185))="CONTRATUAL",ISNUMBER(SEARCH("INDIVIDUAL",SUBSTITUTE(UPPER($D185)," ","")))),"PREMIUM FREE",""))))</f>
        <v/>
      </c>
    </row>
    <row r="186">
      <c r="AC186">
        <f>IF($C186="","",IF(COUNTIF('Códigos Santander (ref)'!$A$2:$A$79,$C186)&gt;0,"SANTANDER",IF(COUNTIF('Códigos Itaú (ref)'!$A$2:$A$44,$C186)&gt;0,"ITAU",IF(AND(TRIM(UPPER($I186))="CONTRATUAL",ISNUMBER(SEARCH("INDIVIDUAL",SUBSTITUTE(UPPER($D186)," ","")))),"PREMIUM FREE",""))))</f>
        <v/>
      </c>
    </row>
    <row r="187">
      <c r="AC187">
        <f>IF($C187="","",IF(COUNTIF('Códigos Santander (ref)'!$A$2:$A$79,$C187)&gt;0,"SANTANDER",IF(COUNTIF('Códigos Itaú (ref)'!$A$2:$A$44,$C187)&gt;0,"ITAU",IF(AND(TRIM(UPPER($I187))="CONTRATUAL",ISNUMBER(SEARCH("INDIVIDUAL",SUBSTITUTE(UPPER($D187)," ","")))),"PREMIUM FREE",""))))</f>
        <v/>
      </c>
    </row>
    <row r="188">
      <c r="AC188">
        <f>IF($C188="","",IF(COUNTIF('Códigos Santander (ref)'!$A$2:$A$79,$C188)&gt;0,"SANTANDER",IF(COUNTIF('Códigos Itaú (ref)'!$A$2:$A$44,$C188)&gt;0,"ITAU",IF(AND(TRIM(UPPER($I188))="CONTRATUAL",ISNUMBER(SEARCH("INDIVIDUAL",SUBSTITUTE(UPPER($D188)," ","")))),"PREMIUM FREE",""))))</f>
        <v/>
      </c>
    </row>
    <row r="189">
      <c r="AC189">
        <f>IF($C189="","",IF(COUNTIF('Códigos Santander (ref)'!$A$2:$A$79,$C189)&gt;0,"SANTANDER",IF(COUNTIF('Códigos Itaú (ref)'!$A$2:$A$44,$C189)&gt;0,"ITAU",IF(AND(TRIM(UPPER($I189))="CONTRATUAL",ISNUMBER(SEARCH("INDIVIDUAL",SUBSTITUTE(UPPER($D189)," ","")))),"PREMIUM FREE",""))))</f>
        <v/>
      </c>
    </row>
    <row r="190">
      <c r="AC190">
        <f>IF($C190="","",IF(COUNTIF('Códigos Santander (ref)'!$A$2:$A$79,$C190)&gt;0,"SANTANDER",IF(COUNTIF('Códigos Itaú (ref)'!$A$2:$A$44,$C190)&gt;0,"ITAU",IF(AND(TRIM(UPPER($I190))="CONTRATUAL",ISNUMBER(SEARCH("INDIVIDUAL",SUBSTITUTE(UPPER($D190)," ","")))),"PREMIUM FREE",""))))</f>
        <v/>
      </c>
    </row>
    <row r="191">
      <c r="AC191">
        <f>IF($C191="","",IF(COUNTIF('Códigos Santander (ref)'!$A$2:$A$79,$C191)&gt;0,"SANTANDER",IF(COUNTIF('Códigos Itaú (ref)'!$A$2:$A$44,$C191)&gt;0,"ITAU",IF(AND(TRIM(UPPER($I191))="CONTRATUAL",ISNUMBER(SEARCH("INDIVIDUAL",SUBSTITUTE(UPPER($D191)," ","")))),"PREMIUM FREE",""))))</f>
        <v/>
      </c>
    </row>
    <row r="192">
      <c r="AC192">
        <f>IF($C192="","",IF(COUNTIF('Códigos Santander (ref)'!$A$2:$A$79,$C192)&gt;0,"SANTANDER",IF(COUNTIF('Códigos Itaú (ref)'!$A$2:$A$44,$C192)&gt;0,"ITAU",IF(AND(TRIM(UPPER($I192))="CONTRATUAL",ISNUMBER(SEARCH("INDIVIDUAL",SUBSTITUTE(UPPER($D192)," ","")))),"PREMIUM FREE",""))))</f>
        <v/>
      </c>
    </row>
    <row r="193">
      <c r="AC193">
        <f>IF($C193="","",IF(COUNTIF('Códigos Santander (ref)'!$A$2:$A$79,$C193)&gt;0,"SANTANDER",IF(COUNTIF('Códigos Itaú (ref)'!$A$2:$A$44,$C193)&gt;0,"ITAU",IF(AND(TRIM(UPPER($I193))="CONTRATUAL",ISNUMBER(SEARCH("INDIVIDUAL",SUBSTITUTE(UPPER($D193)," ","")))),"PREMIUM FREE",""))))</f>
        <v/>
      </c>
    </row>
    <row r="194">
      <c r="AC194">
        <f>IF($C194="","",IF(COUNTIF('Códigos Santander (ref)'!$A$2:$A$79,$C194)&gt;0,"SANTANDER",IF(COUNTIF('Códigos Itaú (ref)'!$A$2:$A$44,$C194)&gt;0,"ITAU",IF(AND(TRIM(UPPER($I194))="CONTRATUAL",ISNUMBER(SEARCH("INDIVIDUAL",SUBSTITUTE(UPPER($D194)," ","")))),"PREMIUM FREE",""))))</f>
        <v/>
      </c>
    </row>
    <row r="195">
      <c r="AC195">
        <f>IF($C195="","",IF(COUNTIF('Códigos Santander (ref)'!$A$2:$A$79,$C195)&gt;0,"SANTANDER",IF(COUNTIF('Códigos Itaú (ref)'!$A$2:$A$44,$C195)&gt;0,"ITAU",IF(AND(TRIM(UPPER($I195))="CONTRATUAL",ISNUMBER(SEARCH("INDIVIDUAL",SUBSTITUTE(UPPER($D195)," ","")))),"PREMIUM FREE",""))))</f>
        <v/>
      </c>
    </row>
    <row r="196">
      <c r="AC196">
        <f>IF($C196="","",IF(COUNTIF('Códigos Santander (ref)'!$A$2:$A$79,$C196)&gt;0,"SANTANDER",IF(COUNTIF('Códigos Itaú (ref)'!$A$2:$A$44,$C196)&gt;0,"ITAU",IF(AND(TRIM(UPPER($I196))="CONTRATUAL",ISNUMBER(SEARCH("INDIVIDUAL",SUBSTITUTE(UPPER($D196)," ","")))),"PREMIUM FREE",""))))</f>
        <v/>
      </c>
    </row>
    <row r="197">
      <c r="AC197">
        <f>IF($C197="","",IF(COUNTIF('Códigos Santander (ref)'!$A$2:$A$79,$C197)&gt;0,"SANTANDER",IF(COUNTIF('Códigos Itaú (ref)'!$A$2:$A$44,$C197)&gt;0,"ITAU",IF(AND(TRIM(UPPER($I197))="CONTRATUAL",ISNUMBER(SEARCH("INDIVIDUAL",SUBSTITUTE(UPPER($D197)," ","")))),"PREMIUM FREE",""))))</f>
        <v/>
      </c>
    </row>
    <row r="198">
      <c r="AC198">
        <f>IF($C198="","",IF(COUNTIF('Códigos Santander (ref)'!$A$2:$A$79,$C198)&gt;0,"SANTANDER",IF(COUNTIF('Códigos Itaú (ref)'!$A$2:$A$44,$C198)&gt;0,"ITAU",IF(AND(TRIM(UPPER($I198))="CONTRATUAL",ISNUMBER(SEARCH("INDIVIDUAL",SUBSTITUTE(UPPER($D198)," ","")))),"PREMIUM FREE",""))))</f>
        <v/>
      </c>
    </row>
    <row r="199">
      <c r="AC199">
        <f>IF($C199="","",IF(COUNTIF('Códigos Santander (ref)'!$A$2:$A$79,$C199)&gt;0,"SANTANDER",IF(COUNTIF('Códigos Itaú (ref)'!$A$2:$A$44,$C199)&gt;0,"ITAU",IF(AND(TRIM(UPPER($I199))="CONTRATUAL",ISNUMBER(SEARCH("INDIVIDUAL",SUBSTITUTE(UPPER($D199)," ","")))),"PREMIUM FREE",""))))</f>
        <v/>
      </c>
    </row>
    <row r="200">
      <c r="AC200">
        <f>IF($C200="","",IF(COUNTIF('Códigos Santander (ref)'!$A$2:$A$79,$C200)&gt;0,"SANTANDER",IF(COUNTIF('Códigos Itaú (ref)'!$A$2:$A$44,$C200)&gt;0,"ITAU",IF(AND(TRIM(UPPER($I200))="CONTRATUAL",ISNUMBER(SEARCH("INDIVIDUAL",SUBSTITUTE(UPPER($D200)," ","")))),"PREMIUM FREE",""))))</f>
        <v/>
      </c>
    </row>
    <row r="201">
      <c r="AC201">
        <f>IF($C201="","",IF(COUNTIF('Códigos Santander (ref)'!$A$2:$A$79,$C201)&gt;0,"SANTANDER",IF(COUNTIF('Códigos Itaú (ref)'!$A$2:$A$44,$C201)&gt;0,"ITAU",IF(AND(TRIM(UPPER($I201))="CONTRATUAL",ISNUMBER(SEARCH("INDIVIDUAL",SUBSTITUTE(UPPER($D201)," ","")))),"PREMIUM FREE",""))))</f>
        <v/>
      </c>
    </row>
    <row r="202">
      <c r="AC202">
        <f>IF($C202="","",IF(COUNTIF('Códigos Santander (ref)'!$A$2:$A$79,$C202)&gt;0,"SANTANDER",IF(COUNTIF('Códigos Itaú (ref)'!$A$2:$A$44,$C202)&gt;0,"ITAU",IF(AND(TRIM(UPPER($I202))="CONTRATUAL",ISNUMBER(SEARCH("INDIVIDUAL",SUBSTITUTE(UPPER($D202)," ","")))),"PREMIUM FREE",""))))</f>
        <v/>
      </c>
    </row>
    <row r="203">
      <c r="AC203">
        <f>IF($C203="","",IF(COUNTIF('Códigos Santander (ref)'!$A$2:$A$79,$C203)&gt;0,"SANTANDER",IF(COUNTIF('Códigos Itaú (ref)'!$A$2:$A$44,$C203)&gt;0,"ITAU",IF(AND(TRIM(UPPER($I203))="CONTRATUAL",ISNUMBER(SEARCH("INDIVIDUAL",SUBSTITUTE(UPPER($D203)," ","")))),"PREMIUM FREE",""))))</f>
        <v/>
      </c>
    </row>
    <row r="204">
      <c r="AC204">
        <f>IF($C204="","",IF(COUNTIF('Códigos Santander (ref)'!$A$2:$A$79,$C204)&gt;0,"SANTANDER",IF(COUNTIF('Códigos Itaú (ref)'!$A$2:$A$44,$C204)&gt;0,"ITAU",IF(AND(TRIM(UPPER($I204))="CONTRATUAL",ISNUMBER(SEARCH("INDIVIDUAL",SUBSTITUTE(UPPER($D204)," ","")))),"PREMIUM FREE",""))))</f>
        <v/>
      </c>
    </row>
    <row r="205">
      <c r="AC205">
        <f>IF($C205="","",IF(COUNTIF('Códigos Santander (ref)'!$A$2:$A$79,$C205)&gt;0,"SANTANDER",IF(COUNTIF('Códigos Itaú (ref)'!$A$2:$A$44,$C205)&gt;0,"ITAU",IF(AND(TRIM(UPPER($I205))="CONTRATUAL",ISNUMBER(SEARCH("INDIVIDUAL",SUBSTITUTE(UPPER($D205)," ","")))),"PREMIUM FREE",""))))</f>
        <v/>
      </c>
    </row>
    <row r="206">
      <c r="AC206">
        <f>IF($C206="","",IF(COUNTIF('Códigos Santander (ref)'!$A$2:$A$79,$C206)&gt;0,"SANTANDER",IF(COUNTIF('Códigos Itaú (ref)'!$A$2:$A$44,$C206)&gt;0,"ITAU",IF(AND(TRIM(UPPER($I206))="CONTRATUAL",ISNUMBER(SEARCH("INDIVIDUAL",SUBSTITUTE(UPPER($D206)," ","")))),"PREMIUM FREE",""))))</f>
        <v/>
      </c>
    </row>
    <row r="207">
      <c r="AC207">
        <f>IF($C207="","",IF(COUNTIF('Códigos Santander (ref)'!$A$2:$A$79,$C207)&gt;0,"SANTANDER",IF(COUNTIF('Códigos Itaú (ref)'!$A$2:$A$44,$C207)&gt;0,"ITAU",IF(AND(TRIM(UPPER($I207))="CONTRATUAL",ISNUMBER(SEARCH("INDIVIDUAL",SUBSTITUTE(UPPER($D207)," ","")))),"PREMIUM FREE",""))))</f>
        <v/>
      </c>
    </row>
    <row r="208">
      <c r="AC208">
        <f>IF($C208="","",IF(COUNTIF('Códigos Santander (ref)'!$A$2:$A$79,$C208)&gt;0,"SANTANDER",IF(COUNTIF('Códigos Itaú (ref)'!$A$2:$A$44,$C208)&gt;0,"ITAU",IF(AND(TRIM(UPPER($I208))="CONTRATUAL",ISNUMBER(SEARCH("INDIVIDUAL",SUBSTITUTE(UPPER($D208)," ","")))),"PREMIUM FREE",""))))</f>
        <v/>
      </c>
    </row>
    <row r="209">
      <c r="AC209">
        <f>IF($C209="","",IF(COUNTIF('Códigos Santander (ref)'!$A$2:$A$79,$C209)&gt;0,"SANTANDER",IF(COUNTIF('Códigos Itaú (ref)'!$A$2:$A$44,$C209)&gt;0,"ITAU",IF(AND(TRIM(UPPER($I209))="CONTRATUAL",ISNUMBER(SEARCH("INDIVIDUAL",SUBSTITUTE(UPPER($D209)," ","")))),"PREMIUM FREE",""))))</f>
        <v/>
      </c>
    </row>
    <row r="210">
      <c r="AC210">
        <f>IF($C210="","",IF(COUNTIF('Códigos Santander (ref)'!$A$2:$A$79,$C210)&gt;0,"SANTANDER",IF(COUNTIF('Códigos Itaú (ref)'!$A$2:$A$44,$C210)&gt;0,"ITAU",IF(AND(TRIM(UPPER($I210))="CONTRATUAL",ISNUMBER(SEARCH("INDIVIDUAL",SUBSTITUTE(UPPER($D210)," ","")))),"PREMIUM FREE",""))))</f>
        <v/>
      </c>
    </row>
    <row r="211">
      <c r="AC211">
        <f>IF($C211="","",IF(COUNTIF('Códigos Santander (ref)'!$A$2:$A$79,$C211)&gt;0,"SANTANDER",IF(COUNTIF('Códigos Itaú (ref)'!$A$2:$A$44,$C211)&gt;0,"ITAU",IF(AND(TRIM(UPPER($I211))="CONTRATUAL",ISNUMBER(SEARCH("INDIVIDUAL",SUBSTITUTE(UPPER($D211)," ","")))),"PREMIUM FREE",""))))</f>
        <v/>
      </c>
    </row>
    <row r="212">
      <c r="AC212">
        <f>IF($C212="","",IF(COUNTIF('Códigos Santander (ref)'!$A$2:$A$79,$C212)&gt;0,"SANTANDER",IF(COUNTIF('Códigos Itaú (ref)'!$A$2:$A$44,$C212)&gt;0,"ITAU",IF(AND(TRIM(UPPER($I212))="CONTRATUAL",ISNUMBER(SEARCH("INDIVIDUAL",SUBSTITUTE(UPPER($D212)," ","")))),"PREMIUM FREE",""))))</f>
        <v/>
      </c>
    </row>
    <row r="213">
      <c r="AC213">
        <f>IF($C213="","",IF(COUNTIF('Códigos Santander (ref)'!$A$2:$A$79,$C213)&gt;0,"SANTANDER",IF(COUNTIF('Códigos Itaú (ref)'!$A$2:$A$44,$C213)&gt;0,"ITAU",IF(AND(TRIM(UPPER($I213))="CONTRATUAL",ISNUMBER(SEARCH("INDIVIDUAL",SUBSTITUTE(UPPER($D213)," ","")))),"PREMIUM FREE",""))))</f>
        <v/>
      </c>
    </row>
    <row r="214">
      <c r="AC214">
        <f>IF($C214="","",IF(COUNTIF('Códigos Santander (ref)'!$A$2:$A$79,$C214)&gt;0,"SANTANDER",IF(COUNTIF('Códigos Itaú (ref)'!$A$2:$A$44,$C214)&gt;0,"ITAU",IF(AND(TRIM(UPPER($I214))="CONTRATUAL",ISNUMBER(SEARCH("INDIVIDUAL",SUBSTITUTE(UPPER($D214)," ","")))),"PREMIUM FREE",""))))</f>
        <v/>
      </c>
    </row>
    <row r="215">
      <c r="AC215">
        <f>IF($C215="","",IF(COUNTIF('Códigos Santander (ref)'!$A$2:$A$79,$C215)&gt;0,"SANTANDER",IF(COUNTIF('Códigos Itaú (ref)'!$A$2:$A$44,$C215)&gt;0,"ITAU",IF(AND(TRIM(UPPER($I215))="CONTRATUAL",ISNUMBER(SEARCH("INDIVIDUAL",SUBSTITUTE(UPPER($D215)," ","")))),"PREMIUM FREE",""))))</f>
        <v/>
      </c>
    </row>
    <row r="216">
      <c r="AC216">
        <f>IF($C216="","",IF(COUNTIF('Códigos Santander (ref)'!$A$2:$A$79,$C216)&gt;0,"SANTANDER",IF(COUNTIF('Códigos Itaú (ref)'!$A$2:$A$44,$C216)&gt;0,"ITAU",IF(AND(TRIM(UPPER($I216))="CONTRATUAL",ISNUMBER(SEARCH("INDIVIDUAL",SUBSTITUTE(UPPER($D216)," ","")))),"PREMIUM FREE",""))))</f>
        <v/>
      </c>
    </row>
    <row r="217">
      <c r="AC217">
        <f>IF($C217="","",IF(COUNTIF('Códigos Santander (ref)'!$A$2:$A$79,$C217)&gt;0,"SANTANDER",IF(COUNTIF('Códigos Itaú (ref)'!$A$2:$A$44,$C217)&gt;0,"ITAU",IF(AND(TRIM(UPPER($I217))="CONTRATUAL",ISNUMBER(SEARCH("INDIVIDUAL",SUBSTITUTE(UPPER($D217)," ","")))),"PREMIUM FREE",""))))</f>
        <v/>
      </c>
    </row>
    <row r="218">
      <c r="AC218">
        <f>IF($C218="","",IF(COUNTIF('Códigos Santander (ref)'!$A$2:$A$79,$C218)&gt;0,"SANTANDER",IF(COUNTIF('Códigos Itaú (ref)'!$A$2:$A$44,$C218)&gt;0,"ITAU",IF(AND(TRIM(UPPER($I218))="CONTRATUAL",ISNUMBER(SEARCH("INDIVIDUAL",SUBSTITUTE(UPPER($D218)," ","")))),"PREMIUM FREE",""))))</f>
        <v/>
      </c>
    </row>
    <row r="219">
      <c r="AC219">
        <f>IF($C219="","",IF(COUNTIF('Códigos Santander (ref)'!$A$2:$A$79,$C219)&gt;0,"SANTANDER",IF(COUNTIF('Códigos Itaú (ref)'!$A$2:$A$44,$C219)&gt;0,"ITAU",IF(AND(TRIM(UPPER($I219))="CONTRATUAL",ISNUMBER(SEARCH("INDIVIDUAL",SUBSTITUTE(UPPER($D219)," ","")))),"PREMIUM FREE",""))))</f>
        <v/>
      </c>
    </row>
    <row r="220" ht="15" customHeight="1">
      <c r="R220" s="140" t="n"/>
      <c r="AC220">
        <f>IF($C220="","",IF(COUNTIF('Códigos Santander (ref)'!$A$2:$A$79,$C220)&gt;0,"SANTANDER",IF(COUNTIF('Códigos Itaú (ref)'!$A$2:$A$44,$C220)&gt;0,"ITAU",IF(AND(TRIM(UPPER($I220))="CONTRATUAL",ISNUMBER(SEARCH("INDIVIDUAL",SUBSTITUTE(UPPER($D220)," ","")))),"PREMIUM FREE",""))))</f>
        <v/>
      </c>
    </row>
    <row r="221">
      <c r="AC221">
        <f>IF($C221="","",IF(COUNTIF('Códigos Santander (ref)'!$A$2:$A$79,$C221)&gt;0,"SANTANDER",IF(COUNTIF('Códigos Itaú (ref)'!$A$2:$A$44,$C221)&gt;0,"ITAU",IF(AND(TRIM(UPPER($I221))="CONTRATUAL",ISNUMBER(SEARCH("INDIVIDUAL",SUBSTITUTE(UPPER($D221)," ","")))),"PREMIUM FREE",""))))</f>
        <v/>
      </c>
    </row>
    <row r="222">
      <c r="AC222">
        <f>IF($C222="","",IF(COUNTIF('Códigos Santander (ref)'!$A$2:$A$79,$C222)&gt;0,"SANTANDER",IF(COUNTIF('Códigos Itaú (ref)'!$A$2:$A$44,$C222)&gt;0,"ITAU",IF(AND(TRIM(UPPER($I222))="CONTRATUAL",ISNUMBER(SEARCH("INDIVIDUAL",SUBSTITUTE(UPPER($D222)," ","")))),"PREMIUM FREE",""))))</f>
        <v/>
      </c>
    </row>
    <row r="223">
      <c r="AC223">
        <f>IF($C223="","",IF(COUNTIF('Códigos Santander (ref)'!$A$2:$A$79,$C223)&gt;0,"SANTANDER",IF(COUNTIF('Códigos Itaú (ref)'!$A$2:$A$44,$C223)&gt;0,"ITAU",IF(AND(TRIM(UPPER($I223))="CONTRATUAL",ISNUMBER(SEARCH("INDIVIDUAL",SUBSTITUTE(UPPER($D223)," ","")))),"PREMIUM FREE",""))))</f>
        <v/>
      </c>
    </row>
    <row r="224">
      <c r="AC224">
        <f>IF($C224="","",IF(COUNTIF('Códigos Santander (ref)'!$A$2:$A$79,$C224)&gt;0,"SANTANDER",IF(COUNTIF('Códigos Itaú (ref)'!$A$2:$A$44,$C224)&gt;0,"ITAU",IF(AND(TRIM(UPPER($I224))="CONTRATUAL",ISNUMBER(SEARCH("INDIVIDUAL",SUBSTITUTE(UPPER($D224)," ","")))),"PREMIUM FREE",""))))</f>
        <v/>
      </c>
    </row>
    <row r="225">
      <c r="AC225">
        <f>IF($C225="","",IF(COUNTIF('Códigos Santander (ref)'!$A$2:$A$79,$C225)&gt;0,"SANTANDER",IF(COUNTIF('Códigos Itaú (ref)'!$A$2:$A$44,$C225)&gt;0,"ITAU",IF(AND(TRIM(UPPER($I225))="CONTRATUAL",ISNUMBER(SEARCH("INDIVIDUAL",SUBSTITUTE(UPPER($D225)," ","")))),"PREMIUM FREE",""))))</f>
        <v/>
      </c>
    </row>
    <row r="226">
      <c r="AC226">
        <f>IF($C226="","",IF(COUNTIF('Códigos Santander (ref)'!$A$2:$A$79,$C226)&gt;0,"SANTANDER",IF(COUNTIF('Códigos Itaú (ref)'!$A$2:$A$44,$C226)&gt;0,"ITAU",IF(AND(TRIM(UPPER($I226))="CONTRATUAL",ISNUMBER(SEARCH("INDIVIDUAL",SUBSTITUTE(UPPER($D226)," ","")))),"PREMIUM FREE",""))))</f>
        <v/>
      </c>
    </row>
    <row r="227">
      <c r="AC227">
        <f>IF($C227="","",IF(COUNTIF('Códigos Santander (ref)'!$A$2:$A$79,$C227)&gt;0,"SANTANDER",IF(COUNTIF('Códigos Itaú (ref)'!$A$2:$A$44,$C227)&gt;0,"ITAU",IF(AND(TRIM(UPPER($I227))="CONTRATUAL",ISNUMBER(SEARCH("INDIVIDUAL",SUBSTITUTE(UPPER($D227)," ","")))),"PREMIUM FREE",""))))</f>
        <v/>
      </c>
    </row>
    <row r="228">
      <c r="AC228">
        <f>IF($C228="","",IF(COUNTIF('Códigos Santander (ref)'!$A$2:$A$79,$C228)&gt;0,"SANTANDER",IF(COUNTIF('Códigos Itaú (ref)'!$A$2:$A$44,$C228)&gt;0,"ITAU",IF(AND(TRIM(UPPER($I228))="CONTRATUAL",ISNUMBER(SEARCH("INDIVIDUAL",SUBSTITUTE(UPPER($D228)," ","")))),"PREMIUM FREE",""))))</f>
        <v/>
      </c>
    </row>
    <row r="229">
      <c r="AC229">
        <f>IF($C229="","",IF(COUNTIF('Códigos Santander (ref)'!$A$2:$A$79,$C229)&gt;0,"SANTANDER",IF(COUNTIF('Códigos Itaú (ref)'!$A$2:$A$44,$C229)&gt;0,"ITAU",IF(AND(TRIM(UPPER($I229))="CONTRATUAL",ISNUMBER(SEARCH("INDIVIDUAL",SUBSTITUTE(UPPER($D229)," ","")))),"PREMIUM FREE",""))))</f>
        <v/>
      </c>
    </row>
    <row r="230">
      <c r="AC230">
        <f>IF($C230="","",IF(COUNTIF('Códigos Santander (ref)'!$A$2:$A$79,$C230)&gt;0,"SANTANDER",IF(COUNTIF('Códigos Itaú (ref)'!$A$2:$A$44,$C230)&gt;0,"ITAU",IF(AND(TRIM(UPPER($I230))="CONTRATUAL",ISNUMBER(SEARCH("INDIVIDUAL",SUBSTITUTE(UPPER($D230)," ","")))),"PREMIUM FREE",""))))</f>
        <v/>
      </c>
    </row>
    <row r="231">
      <c r="AC231">
        <f>IF($C231="","",IF(COUNTIF('Códigos Santander (ref)'!$A$2:$A$79,$C231)&gt;0,"SANTANDER",IF(COUNTIF('Códigos Itaú (ref)'!$A$2:$A$44,$C231)&gt;0,"ITAU",IF(AND(TRIM(UPPER($I231))="CONTRATUAL",ISNUMBER(SEARCH("INDIVIDUAL",SUBSTITUTE(UPPER($D231)," ","")))),"PREMIUM FREE",""))))</f>
        <v/>
      </c>
    </row>
    <row r="232">
      <c r="AC232">
        <f>IF($C232="","",IF(COUNTIF('Códigos Santander (ref)'!$A$2:$A$79,$C232)&gt;0,"SANTANDER",IF(COUNTIF('Códigos Itaú (ref)'!$A$2:$A$44,$C232)&gt;0,"ITAU",IF(AND(TRIM(UPPER($I232))="CONTRATUAL",ISNUMBER(SEARCH("INDIVIDUAL",SUBSTITUTE(UPPER($D232)," ","")))),"PREMIUM FREE",""))))</f>
        <v/>
      </c>
    </row>
    <row r="233">
      <c r="AC233">
        <f>IF($C233="","",IF(COUNTIF('Códigos Santander (ref)'!$A$2:$A$79,$C233)&gt;0,"SANTANDER",IF(COUNTIF('Códigos Itaú (ref)'!$A$2:$A$44,$C233)&gt;0,"ITAU",IF(AND(TRIM(UPPER($I233))="CONTRATUAL",ISNUMBER(SEARCH("INDIVIDUAL",SUBSTITUTE(UPPER($D233)," ","")))),"PREMIUM FREE",""))))</f>
        <v/>
      </c>
    </row>
    <row r="234">
      <c r="AC234">
        <f>IF($C234="","",IF(COUNTIF('Códigos Santander (ref)'!$A$2:$A$79,$C234)&gt;0,"SANTANDER",IF(COUNTIF('Códigos Itaú (ref)'!$A$2:$A$44,$C234)&gt;0,"ITAU",IF(AND(TRIM(UPPER($I234))="CONTRATUAL",ISNUMBER(SEARCH("INDIVIDUAL",SUBSTITUTE(UPPER($D234)," ","")))),"PREMIUM FREE",""))))</f>
        <v/>
      </c>
    </row>
    <row r="235">
      <c r="AC235">
        <f>IF($C235="","",IF(COUNTIF('Códigos Santander (ref)'!$A$2:$A$79,$C235)&gt;0,"SANTANDER",IF(COUNTIF('Códigos Itaú (ref)'!$A$2:$A$44,$C235)&gt;0,"ITAU",IF(AND(TRIM(UPPER($I235))="CONTRATUAL",ISNUMBER(SEARCH("INDIVIDUAL",SUBSTITUTE(UPPER($D235)," ","")))),"PREMIUM FREE",""))))</f>
        <v/>
      </c>
    </row>
    <row r="236">
      <c r="AC236">
        <f>IF($C236="","",IF(COUNTIF('Códigos Santander (ref)'!$A$2:$A$79,$C236)&gt;0,"SANTANDER",IF(COUNTIF('Códigos Itaú (ref)'!$A$2:$A$44,$C236)&gt;0,"ITAU",IF(AND(TRIM(UPPER($I236))="CONTRATUAL",ISNUMBER(SEARCH("INDIVIDUAL",SUBSTITUTE(UPPER($D236)," ","")))),"PREMIUM FREE",""))))</f>
        <v/>
      </c>
    </row>
    <row r="237">
      <c r="AC237">
        <f>IF($C237="","",IF(COUNTIF('Códigos Santander (ref)'!$A$2:$A$79,$C237)&gt;0,"SANTANDER",IF(COUNTIF('Códigos Itaú (ref)'!$A$2:$A$44,$C237)&gt;0,"ITAU",IF(AND(TRIM(UPPER($I237))="CONTRATUAL",ISNUMBER(SEARCH("INDIVIDUAL",SUBSTITUTE(UPPER($D237)," ","")))),"PREMIUM FREE",""))))</f>
        <v/>
      </c>
    </row>
    <row r="238">
      <c r="AC238">
        <f>IF($C238="","",IF(COUNTIF('Códigos Santander (ref)'!$A$2:$A$79,$C238)&gt;0,"SANTANDER",IF(COUNTIF('Códigos Itaú (ref)'!$A$2:$A$44,$C238)&gt;0,"ITAU",IF(AND(TRIM(UPPER($I238))="CONTRATUAL",ISNUMBER(SEARCH("INDIVIDUAL",SUBSTITUTE(UPPER($D238)," ","")))),"PREMIUM FREE",""))))</f>
        <v/>
      </c>
    </row>
    <row r="239">
      <c r="AC239">
        <f>IF($C239="","",IF(COUNTIF('Códigos Santander (ref)'!$A$2:$A$79,$C239)&gt;0,"SANTANDER",IF(COUNTIF('Códigos Itaú (ref)'!$A$2:$A$44,$C239)&gt;0,"ITAU",IF(AND(TRIM(UPPER($I239))="CONTRATUAL",ISNUMBER(SEARCH("INDIVIDUAL",SUBSTITUTE(UPPER($D239)," ","")))),"PREMIUM FREE",""))))</f>
        <v/>
      </c>
    </row>
    <row r="240">
      <c r="AC240">
        <f>IF($C240="","",IF(COUNTIF('Códigos Santander (ref)'!$A$2:$A$79,$C240)&gt;0,"SANTANDER",IF(COUNTIF('Códigos Itaú (ref)'!$A$2:$A$44,$C240)&gt;0,"ITAU",IF(AND(TRIM(UPPER($I240))="CONTRATUAL",ISNUMBER(SEARCH("INDIVIDUAL",SUBSTITUTE(UPPER($D240)," ","")))),"PREMIUM FREE",""))))</f>
        <v/>
      </c>
    </row>
    <row r="241">
      <c r="AC241">
        <f>IF($C241="","",IF(COUNTIF('Códigos Santander (ref)'!$A$2:$A$79,$C241)&gt;0,"SANTANDER",IF(COUNTIF('Códigos Itaú (ref)'!$A$2:$A$44,$C241)&gt;0,"ITAU",IF(AND(TRIM(UPPER($I241))="CONTRATUAL",ISNUMBER(SEARCH("INDIVIDUAL",SUBSTITUTE(UPPER($D241)," ","")))),"PREMIUM FREE",""))))</f>
        <v/>
      </c>
    </row>
    <row r="242">
      <c r="AC242">
        <f>IF($C242="","",IF(COUNTIF('Códigos Santander (ref)'!$A$2:$A$79,$C242)&gt;0,"SANTANDER",IF(COUNTIF('Códigos Itaú (ref)'!$A$2:$A$44,$C242)&gt;0,"ITAU",IF(AND(TRIM(UPPER($I242))="CONTRATUAL",ISNUMBER(SEARCH("INDIVIDUAL",SUBSTITUTE(UPPER($D242)," ","")))),"PREMIUM FREE",""))))</f>
        <v/>
      </c>
    </row>
    <row r="243">
      <c r="AC243">
        <f>IF($C243="","",IF(COUNTIF('Códigos Santander (ref)'!$A$2:$A$79,$C243)&gt;0,"SANTANDER",IF(COUNTIF('Códigos Itaú (ref)'!$A$2:$A$44,$C243)&gt;0,"ITAU",IF(AND(TRIM(UPPER($I243))="CONTRATUAL",ISNUMBER(SEARCH("INDIVIDUAL",SUBSTITUTE(UPPER($D243)," ","")))),"PREMIUM FREE",""))))</f>
        <v/>
      </c>
    </row>
    <row r="244">
      <c r="AC244">
        <f>IF($C244="","",IF(COUNTIF('Códigos Santander (ref)'!$A$2:$A$79,$C244)&gt;0,"SANTANDER",IF(COUNTIF('Códigos Itaú (ref)'!$A$2:$A$44,$C244)&gt;0,"ITAU",IF(AND(TRIM(UPPER($I244))="CONTRATUAL",ISNUMBER(SEARCH("INDIVIDUAL",SUBSTITUTE(UPPER($D244)," ","")))),"PREMIUM FREE",""))))</f>
        <v/>
      </c>
    </row>
    <row r="245">
      <c r="AC245">
        <f>IF($C245="","",IF(COUNTIF('Códigos Santander (ref)'!$A$2:$A$79,$C245)&gt;0,"SANTANDER",IF(COUNTIF('Códigos Itaú (ref)'!$A$2:$A$44,$C245)&gt;0,"ITAU",IF(AND(TRIM(UPPER($I245))="CONTRATUAL",ISNUMBER(SEARCH("INDIVIDUAL",SUBSTITUTE(UPPER($D245)," ","")))),"PREMIUM FREE",""))))</f>
        <v/>
      </c>
    </row>
    <row r="246">
      <c r="AC246">
        <f>IF($C246="","",IF(COUNTIF('Códigos Santander (ref)'!$A$2:$A$79,$C246)&gt;0,"SANTANDER",IF(COUNTIF('Códigos Itaú (ref)'!$A$2:$A$44,$C246)&gt;0,"ITAU",IF(AND(TRIM(UPPER($I246))="CONTRATUAL",ISNUMBER(SEARCH("INDIVIDUAL",SUBSTITUTE(UPPER($D246)," ","")))),"PREMIUM FREE",""))))</f>
        <v/>
      </c>
    </row>
    <row r="247">
      <c r="AC247">
        <f>IF($C247="","",IF(COUNTIF('Códigos Santander (ref)'!$A$2:$A$79,$C247)&gt;0,"SANTANDER",IF(COUNTIF('Códigos Itaú (ref)'!$A$2:$A$44,$C247)&gt;0,"ITAU",IF(AND(TRIM(UPPER($I247))="CONTRATUAL",ISNUMBER(SEARCH("INDIVIDUAL",SUBSTITUTE(UPPER($D247)," ","")))),"PREMIUM FREE",""))))</f>
        <v/>
      </c>
    </row>
    <row r="248">
      <c r="AC248">
        <f>IF($C248="","",IF(COUNTIF('Códigos Santander (ref)'!$A$2:$A$79,$C248)&gt;0,"SANTANDER",IF(COUNTIF('Códigos Itaú (ref)'!$A$2:$A$44,$C248)&gt;0,"ITAU",IF(AND(TRIM(UPPER($I248))="CONTRATUAL",ISNUMBER(SEARCH("INDIVIDUAL",SUBSTITUTE(UPPER($D248)," ","")))),"PREMIUM FREE",""))))</f>
        <v/>
      </c>
    </row>
    <row r="249">
      <c r="AC249">
        <f>IF($C249="","",IF(COUNTIF('Códigos Santander (ref)'!$A$2:$A$79,$C249)&gt;0,"SANTANDER",IF(COUNTIF('Códigos Itaú (ref)'!$A$2:$A$44,$C249)&gt;0,"ITAU",IF(AND(TRIM(UPPER($I249))="CONTRATUAL",ISNUMBER(SEARCH("INDIVIDUAL",SUBSTITUTE(UPPER($D249)," ","")))),"PREMIUM FREE",""))))</f>
        <v/>
      </c>
    </row>
    <row r="250">
      <c r="AC250">
        <f>IF($C250="","",IF(COUNTIF('Códigos Santander (ref)'!$A$2:$A$79,$C250)&gt;0,"SANTANDER",IF(COUNTIF('Códigos Itaú (ref)'!$A$2:$A$44,$C250)&gt;0,"ITAU",IF(AND(TRIM(UPPER($I250))="CONTRATUAL",ISNUMBER(SEARCH("INDIVIDUAL",SUBSTITUTE(UPPER($D250)," ","")))),"PREMIUM FREE",""))))</f>
        <v/>
      </c>
    </row>
    <row r="251">
      <c r="AC251">
        <f>IF($C251="","",IF(COUNTIF('Códigos Santander (ref)'!$A$2:$A$79,$C251)&gt;0,"SANTANDER",IF(COUNTIF('Códigos Itaú (ref)'!$A$2:$A$44,$C251)&gt;0,"ITAU",IF(AND(TRIM(UPPER($I251))="CONTRATUAL",ISNUMBER(SEARCH("INDIVIDUAL",SUBSTITUTE(UPPER($D251)," ","")))),"PREMIUM FREE",""))))</f>
        <v/>
      </c>
    </row>
    <row r="252">
      <c r="AC252">
        <f>IF($C252="","",IF(COUNTIF('Códigos Santander (ref)'!$A$2:$A$79,$C252)&gt;0,"SANTANDER",IF(COUNTIF('Códigos Itaú (ref)'!$A$2:$A$44,$C252)&gt;0,"ITAU",IF(AND(TRIM(UPPER($I252))="CONTRATUAL",ISNUMBER(SEARCH("INDIVIDUAL",SUBSTITUTE(UPPER($D252)," ","")))),"PREMIUM FREE",""))))</f>
        <v/>
      </c>
    </row>
    <row r="253">
      <c r="AC253">
        <f>IF($C253="","",IF(COUNTIF('Códigos Santander (ref)'!$A$2:$A$79,$C253)&gt;0,"SANTANDER",IF(COUNTIF('Códigos Itaú (ref)'!$A$2:$A$44,$C253)&gt;0,"ITAU",IF(AND(TRIM(UPPER($I253))="CONTRATUAL",ISNUMBER(SEARCH("INDIVIDUAL",SUBSTITUTE(UPPER($D253)," ","")))),"PREMIUM FREE",""))))</f>
        <v/>
      </c>
    </row>
    <row r="254">
      <c r="AC254">
        <f>IF($C254="","",IF(COUNTIF('Códigos Santander (ref)'!$A$2:$A$79,$C254)&gt;0,"SANTANDER",IF(COUNTIF('Códigos Itaú (ref)'!$A$2:$A$44,$C254)&gt;0,"ITAU",IF(AND(TRIM(UPPER($I254))="CONTRATUAL",ISNUMBER(SEARCH("INDIVIDUAL",SUBSTITUTE(UPPER($D254)," ","")))),"PREMIUM FREE",""))))</f>
        <v/>
      </c>
    </row>
    <row r="255">
      <c r="AC255">
        <f>IF($C255="","",IF(COUNTIF('Códigos Santander (ref)'!$A$2:$A$79,$C255)&gt;0,"SANTANDER",IF(COUNTIF('Códigos Itaú (ref)'!$A$2:$A$44,$C255)&gt;0,"ITAU",IF(AND(TRIM(UPPER($I255))="CONTRATUAL",ISNUMBER(SEARCH("INDIVIDUAL",SUBSTITUTE(UPPER($D255)," ","")))),"PREMIUM FREE",""))))</f>
        <v/>
      </c>
    </row>
    <row r="256">
      <c r="AC256">
        <f>IF($C256="","",IF(COUNTIF('Códigos Santander (ref)'!$A$2:$A$79,$C256)&gt;0,"SANTANDER",IF(COUNTIF('Códigos Itaú (ref)'!$A$2:$A$44,$C256)&gt;0,"ITAU",IF(AND(TRIM(UPPER($I256))="CONTRATUAL",ISNUMBER(SEARCH("INDIVIDUAL",SUBSTITUTE(UPPER($D256)," ","")))),"PREMIUM FREE",""))))</f>
        <v/>
      </c>
    </row>
    <row r="257">
      <c r="AC257">
        <f>IF($C257="","",IF(COUNTIF('Códigos Santander (ref)'!$A$2:$A$79,$C257)&gt;0,"SANTANDER",IF(COUNTIF('Códigos Itaú (ref)'!$A$2:$A$44,$C257)&gt;0,"ITAU",IF(AND(TRIM(UPPER($I257))="CONTRATUAL",ISNUMBER(SEARCH("INDIVIDUAL",SUBSTITUTE(UPPER($D257)," ","")))),"PREMIUM FREE",""))))</f>
        <v/>
      </c>
    </row>
    <row r="258">
      <c r="AC258">
        <f>IF($C258="","",IF(COUNTIF('Códigos Santander (ref)'!$A$2:$A$79,$C258)&gt;0,"SANTANDER",IF(COUNTIF('Códigos Itaú (ref)'!$A$2:$A$44,$C258)&gt;0,"ITAU",IF(AND(TRIM(UPPER($I258))="CONTRATUAL",ISNUMBER(SEARCH("INDIVIDUAL",SUBSTITUTE(UPPER($D258)," ","")))),"PREMIUM FREE",""))))</f>
        <v/>
      </c>
    </row>
    <row r="259">
      <c r="AC259">
        <f>IF($C259="","",IF(COUNTIF('Códigos Santander (ref)'!$A$2:$A$79,$C259)&gt;0,"SANTANDER",IF(COUNTIF('Códigos Itaú (ref)'!$A$2:$A$44,$C259)&gt;0,"ITAU",IF(AND(TRIM(UPPER($I259))="CONTRATUAL",ISNUMBER(SEARCH("INDIVIDUAL",SUBSTITUTE(UPPER($D259)," ","")))),"PREMIUM FREE",""))))</f>
        <v/>
      </c>
    </row>
    <row r="260">
      <c r="AC260">
        <f>IF($C260="","",IF(COUNTIF('Códigos Santander (ref)'!$A$2:$A$79,$C260)&gt;0,"SANTANDER",IF(COUNTIF('Códigos Itaú (ref)'!$A$2:$A$44,$C260)&gt;0,"ITAU",IF(AND(TRIM(UPPER($I260))="CONTRATUAL",ISNUMBER(SEARCH("INDIVIDUAL",SUBSTITUTE(UPPER($D260)," ","")))),"PREMIUM FREE",""))))</f>
        <v/>
      </c>
    </row>
    <row r="261">
      <c r="AC261">
        <f>IF($C261="","",IF(COUNTIF('Códigos Santander (ref)'!$A$2:$A$79,$C261)&gt;0,"SANTANDER",IF(COUNTIF('Códigos Itaú (ref)'!$A$2:$A$44,$C261)&gt;0,"ITAU",IF(AND(TRIM(UPPER($I261))="CONTRATUAL",ISNUMBER(SEARCH("INDIVIDUAL",SUBSTITUTE(UPPER($D261)," ","")))),"PREMIUM FREE",""))))</f>
        <v/>
      </c>
    </row>
    <row r="262">
      <c r="AC262">
        <f>IF($C262="","",IF(COUNTIF('Códigos Santander (ref)'!$A$2:$A$79,$C262)&gt;0,"SANTANDER",IF(COUNTIF('Códigos Itaú (ref)'!$A$2:$A$44,$C262)&gt;0,"ITAU",IF(AND(TRIM(UPPER($I262))="CONTRATUAL",ISNUMBER(SEARCH("INDIVIDUAL",SUBSTITUTE(UPPER($D262)," ","")))),"PREMIUM FREE",""))))</f>
        <v/>
      </c>
    </row>
    <row r="263">
      <c r="AC263">
        <f>IF($C263="","",IF(COUNTIF('Códigos Santander (ref)'!$A$2:$A$79,$C263)&gt;0,"SANTANDER",IF(COUNTIF('Códigos Itaú (ref)'!$A$2:$A$44,$C263)&gt;0,"ITAU",IF(AND(TRIM(UPPER($I263))="CONTRATUAL",ISNUMBER(SEARCH("INDIVIDUAL",SUBSTITUTE(UPPER($D263)," ","")))),"PREMIUM FREE",""))))</f>
        <v/>
      </c>
    </row>
    <row r="264">
      <c r="AC264">
        <f>IF($C264="","",IF(COUNTIF('Códigos Santander (ref)'!$A$2:$A$79,$C264)&gt;0,"SANTANDER",IF(COUNTIF('Códigos Itaú (ref)'!$A$2:$A$44,$C264)&gt;0,"ITAU",IF(AND(TRIM(UPPER($I264))="CONTRATUAL",ISNUMBER(SEARCH("INDIVIDUAL",SUBSTITUTE(UPPER($D264)," ","")))),"PREMIUM FREE",""))))</f>
        <v/>
      </c>
    </row>
    <row r="265">
      <c r="AC265">
        <f>IF($C265="","",IF(COUNTIF('Códigos Santander (ref)'!$A$2:$A$79,$C265)&gt;0,"SANTANDER",IF(COUNTIF('Códigos Itaú (ref)'!$A$2:$A$44,$C265)&gt;0,"ITAU",IF(AND(TRIM(UPPER($I265))="CONTRATUAL",ISNUMBER(SEARCH("INDIVIDUAL",SUBSTITUTE(UPPER($D265)," ","")))),"PREMIUM FREE",""))))</f>
        <v/>
      </c>
    </row>
    <row r="266">
      <c r="AC266">
        <f>IF($C266="","",IF(COUNTIF('Códigos Santander (ref)'!$A$2:$A$79,$C266)&gt;0,"SANTANDER",IF(COUNTIF('Códigos Itaú (ref)'!$A$2:$A$44,$C266)&gt;0,"ITAU",IF(AND(TRIM(UPPER($I266))="CONTRATUAL",ISNUMBER(SEARCH("INDIVIDUAL",SUBSTITUTE(UPPER($D266)," ","")))),"PREMIUM FREE",""))))</f>
        <v/>
      </c>
    </row>
    <row r="267">
      <c r="AC267">
        <f>IF($C267="","",IF(COUNTIF('Códigos Santander (ref)'!$A$2:$A$79,$C267)&gt;0,"SANTANDER",IF(COUNTIF('Códigos Itaú (ref)'!$A$2:$A$44,$C267)&gt;0,"ITAU",IF(AND(TRIM(UPPER($I267))="CONTRATUAL",ISNUMBER(SEARCH("INDIVIDUAL",SUBSTITUTE(UPPER($D267)," ","")))),"PREMIUM FREE",""))))</f>
        <v/>
      </c>
    </row>
    <row r="268">
      <c r="AC268">
        <f>IF($C268="","",IF(COUNTIF('Códigos Santander (ref)'!$A$2:$A$79,$C268)&gt;0,"SANTANDER",IF(COUNTIF('Códigos Itaú (ref)'!$A$2:$A$44,$C268)&gt;0,"ITAU",IF(AND(TRIM(UPPER($I268))="CONTRATUAL",ISNUMBER(SEARCH("INDIVIDUAL",SUBSTITUTE(UPPER($D268)," ","")))),"PREMIUM FREE",""))))</f>
        <v/>
      </c>
    </row>
    <row r="269">
      <c r="AC269">
        <f>IF($C269="","",IF(COUNTIF('Códigos Santander (ref)'!$A$2:$A$79,$C269)&gt;0,"SANTANDER",IF(COUNTIF('Códigos Itaú (ref)'!$A$2:$A$44,$C269)&gt;0,"ITAU",IF(AND(TRIM(UPPER($I269))="CONTRATUAL",ISNUMBER(SEARCH("INDIVIDUAL",SUBSTITUTE(UPPER($D269)," ","")))),"PREMIUM FREE",""))))</f>
        <v/>
      </c>
    </row>
    <row r="270">
      <c r="AC270">
        <f>IF($C270="","",IF(COUNTIF('Códigos Santander (ref)'!$A$2:$A$79,$C270)&gt;0,"SANTANDER",IF(COUNTIF('Códigos Itaú (ref)'!$A$2:$A$44,$C270)&gt;0,"ITAU",IF(AND(TRIM(UPPER($I270))="CONTRATUAL",ISNUMBER(SEARCH("INDIVIDUAL",SUBSTITUTE(UPPER($D270)," ","")))),"PREMIUM FREE",""))))</f>
        <v/>
      </c>
    </row>
    <row r="271">
      <c r="AC271">
        <f>IF($C271="","",IF(COUNTIF('Códigos Santander (ref)'!$A$2:$A$79,$C271)&gt;0,"SANTANDER",IF(COUNTIF('Códigos Itaú (ref)'!$A$2:$A$44,$C271)&gt;0,"ITAU",IF(AND(TRIM(UPPER($I271))="CONTRATUAL",ISNUMBER(SEARCH("INDIVIDUAL",SUBSTITUTE(UPPER($D271)," ","")))),"PREMIUM FREE",""))))</f>
        <v/>
      </c>
    </row>
    <row r="272">
      <c r="AC272">
        <f>IF($C272="","",IF(COUNTIF('Códigos Santander (ref)'!$A$2:$A$79,$C272)&gt;0,"SANTANDER",IF(COUNTIF('Códigos Itaú (ref)'!$A$2:$A$44,$C272)&gt;0,"ITAU",IF(AND(TRIM(UPPER($I272))="CONTRATUAL",ISNUMBER(SEARCH("INDIVIDUAL",SUBSTITUTE(UPPER($D272)," ","")))),"PREMIUM FREE",""))))</f>
        <v/>
      </c>
    </row>
    <row r="273">
      <c r="AC273">
        <f>IF($C273="","",IF(COUNTIF('Códigos Santander (ref)'!$A$2:$A$79,$C273)&gt;0,"SANTANDER",IF(COUNTIF('Códigos Itaú (ref)'!$A$2:$A$44,$C273)&gt;0,"ITAU",IF(AND(TRIM(UPPER($I273))="CONTRATUAL",ISNUMBER(SEARCH("INDIVIDUAL",SUBSTITUTE(UPPER($D273)," ","")))),"PREMIUM FREE",""))))</f>
        <v/>
      </c>
    </row>
    <row r="274">
      <c r="AC274">
        <f>IF($C274="","",IF(COUNTIF('Códigos Santander (ref)'!$A$2:$A$79,$C274)&gt;0,"SANTANDER",IF(COUNTIF('Códigos Itaú (ref)'!$A$2:$A$44,$C274)&gt;0,"ITAU",IF(AND(TRIM(UPPER($I274))="CONTRATUAL",ISNUMBER(SEARCH("INDIVIDUAL",SUBSTITUTE(UPPER($D274)," ","")))),"PREMIUM FREE",""))))</f>
        <v/>
      </c>
    </row>
    <row r="275">
      <c r="AC275">
        <f>IF($C275="","",IF(COUNTIF('Códigos Santander (ref)'!$A$2:$A$79,$C275)&gt;0,"SANTANDER",IF(COUNTIF('Códigos Itaú (ref)'!$A$2:$A$44,$C275)&gt;0,"ITAU",IF(AND(TRIM(UPPER($I275))="CONTRATUAL",ISNUMBER(SEARCH("INDIVIDUAL",SUBSTITUTE(UPPER($D275)," ","")))),"PREMIUM FREE",""))))</f>
        <v/>
      </c>
    </row>
    <row r="276">
      <c r="AC276">
        <f>IF($C276="","",IF(COUNTIF('Códigos Santander (ref)'!$A$2:$A$79,$C276)&gt;0,"SANTANDER",IF(COUNTIF('Códigos Itaú (ref)'!$A$2:$A$44,$C276)&gt;0,"ITAU",IF(AND(TRIM(UPPER($I276))="CONTRATUAL",ISNUMBER(SEARCH("INDIVIDUAL",SUBSTITUTE(UPPER($D276)," ","")))),"PREMIUM FREE",""))))</f>
        <v/>
      </c>
    </row>
    <row r="277">
      <c r="AC277">
        <f>IF($C277="","",IF(COUNTIF('Códigos Santander (ref)'!$A$2:$A$79,$C277)&gt;0,"SANTANDER",IF(COUNTIF('Códigos Itaú (ref)'!$A$2:$A$44,$C277)&gt;0,"ITAU",IF(AND(TRIM(UPPER($I277))="CONTRATUAL",ISNUMBER(SEARCH("INDIVIDUAL",SUBSTITUTE(UPPER($D277)," ","")))),"PREMIUM FREE",""))))</f>
        <v/>
      </c>
    </row>
    <row r="278">
      <c r="AC278">
        <f>IF($C278="","",IF(COUNTIF('Códigos Santander (ref)'!$A$2:$A$79,$C278)&gt;0,"SANTANDER",IF(COUNTIF('Códigos Itaú (ref)'!$A$2:$A$44,$C278)&gt;0,"ITAU",IF(AND(TRIM(UPPER($I278))="CONTRATUAL",ISNUMBER(SEARCH("INDIVIDUAL",SUBSTITUTE(UPPER($D278)," ","")))),"PREMIUM FREE",""))))</f>
        <v/>
      </c>
    </row>
    <row r="279">
      <c r="AC279">
        <f>IF($C279="","",IF(COUNTIF('Códigos Santander (ref)'!$A$2:$A$79,$C279)&gt;0,"SANTANDER",IF(COUNTIF('Códigos Itaú (ref)'!$A$2:$A$44,$C279)&gt;0,"ITAU",IF(AND(TRIM(UPPER($I279))="CONTRATUAL",ISNUMBER(SEARCH("INDIVIDUAL",SUBSTITUTE(UPPER($D279)," ","")))),"PREMIUM FREE",""))))</f>
        <v/>
      </c>
    </row>
    <row r="280">
      <c r="AC280">
        <f>IF($C280="","",IF(COUNTIF('Códigos Santander (ref)'!$A$2:$A$79,$C280)&gt;0,"SANTANDER",IF(COUNTIF('Códigos Itaú (ref)'!$A$2:$A$44,$C280)&gt;0,"ITAU",IF(AND(TRIM(UPPER($I280))="CONTRATUAL",ISNUMBER(SEARCH("INDIVIDUAL",SUBSTITUTE(UPPER($D280)," ","")))),"PREMIUM FREE",""))))</f>
        <v/>
      </c>
    </row>
    <row r="281">
      <c r="AC281">
        <f>IF($C281="","",IF(COUNTIF('Códigos Santander (ref)'!$A$2:$A$79,$C281)&gt;0,"SANTANDER",IF(COUNTIF('Códigos Itaú (ref)'!$A$2:$A$44,$C281)&gt;0,"ITAU",IF(AND(TRIM(UPPER($I281))="CONTRATUAL",ISNUMBER(SEARCH("INDIVIDUAL",SUBSTITUTE(UPPER($D281)," ","")))),"PREMIUM FREE",""))))</f>
        <v/>
      </c>
    </row>
    <row r="282">
      <c r="AC282">
        <f>IF($C282="","",IF(COUNTIF('Códigos Santander (ref)'!$A$2:$A$79,$C282)&gt;0,"SANTANDER",IF(COUNTIF('Códigos Itaú (ref)'!$A$2:$A$44,$C282)&gt;0,"ITAU",IF(AND(TRIM(UPPER($I282))="CONTRATUAL",ISNUMBER(SEARCH("INDIVIDUAL",SUBSTITUTE(UPPER($D282)," ","")))),"PREMIUM FREE",""))))</f>
        <v/>
      </c>
    </row>
    <row r="283">
      <c r="AC283">
        <f>IF($C283="","",IF(COUNTIF('Códigos Santander (ref)'!$A$2:$A$79,$C283)&gt;0,"SANTANDER",IF(COUNTIF('Códigos Itaú (ref)'!$A$2:$A$44,$C283)&gt;0,"ITAU",IF(AND(TRIM(UPPER($I283))="CONTRATUAL",ISNUMBER(SEARCH("INDIVIDUAL",SUBSTITUTE(UPPER($D283)," ","")))),"PREMIUM FREE",""))))</f>
        <v/>
      </c>
    </row>
    <row r="284">
      <c r="AC284">
        <f>IF($C284="","",IF(COUNTIF('Códigos Santander (ref)'!$A$2:$A$79,$C284)&gt;0,"SANTANDER",IF(COUNTIF('Códigos Itaú (ref)'!$A$2:$A$44,$C284)&gt;0,"ITAU",IF(AND(TRIM(UPPER($I284))="CONTRATUAL",ISNUMBER(SEARCH("INDIVIDUAL",SUBSTITUTE(UPPER($D284)," ","")))),"PREMIUM FREE",""))))</f>
        <v/>
      </c>
    </row>
    <row r="285">
      <c r="AC285">
        <f>IF($C285="","",IF(COUNTIF('Códigos Santander (ref)'!$A$2:$A$79,$C285)&gt;0,"SANTANDER",IF(COUNTIF('Códigos Itaú (ref)'!$A$2:$A$44,$C285)&gt;0,"ITAU",IF(AND(TRIM(UPPER($I285))="CONTRATUAL",ISNUMBER(SEARCH("INDIVIDUAL",SUBSTITUTE(UPPER($D285)," ","")))),"PREMIUM FREE",""))))</f>
        <v/>
      </c>
    </row>
    <row r="286">
      <c r="AC286">
        <f>IF($C286="","",IF(COUNTIF('Códigos Santander (ref)'!$A$2:$A$79,$C286)&gt;0,"SANTANDER",IF(COUNTIF('Códigos Itaú (ref)'!$A$2:$A$44,$C286)&gt;0,"ITAU",IF(AND(TRIM(UPPER($I286))="CONTRATUAL",ISNUMBER(SEARCH("INDIVIDUAL",SUBSTITUTE(UPPER($D286)," ","")))),"PREMIUM FREE",""))))</f>
        <v/>
      </c>
    </row>
    <row r="287">
      <c r="AC287">
        <f>IF($C287="","",IF(COUNTIF('Códigos Santander (ref)'!$A$2:$A$79,$C287)&gt;0,"SANTANDER",IF(COUNTIF('Códigos Itaú (ref)'!$A$2:$A$44,$C287)&gt;0,"ITAU",IF(AND(TRIM(UPPER($I287))="CONTRATUAL",ISNUMBER(SEARCH("INDIVIDUAL",SUBSTITUTE(UPPER($D287)," ","")))),"PREMIUM FREE",""))))</f>
        <v/>
      </c>
    </row>
    <row r="288">
      <c r="AC288">
        <f>IF($C288="","",IF(COUNTIF('Códigos Santander (ref)'!$A$2:$A$79,$C288)&gt;0,"SANTANDER",IF(COUNTIF('Códigos Itaú (ref)'!$A$2:$A$44,$C288)&gt;0,"ITAU",IF(AND(TRIM(UPPER($I288))="CONTRATUAL",ISNUMBER(SEARCH("INDIVIDUAL",SUBSTITUTE(UPPER($D288)," ","")))),"PREMIUM FREE",""))))</f>
        <v/>
      </c>
    </row>
    <row r="289">
      <c r="AC289">
        <f>IF($C289="","",IF(COUNTIF('Códigos Santander (ref)'!$A$2:$A$79,$C289)&gt;0,"SANTANDER",IF(COUNTIF('Códigos Itaú (ref)'!$A$2:$A$44,$C289)&gt;0,"ITAU",IF(AND(TRIM(UPPER($I289))="CONTRATUAL",ISNUMBER(SEARCH("INDIVIDUAL",SUBSTITUTE(UPPER($D289)," ","")))),"PREMIUM FREE",""))))</f>
        <v/>
      </c>
    </row>
    <row r="290">
      <c r="AC290">
        <f>IF($C290="","",IF(COUNTIF('Códigos Santander (ref)'!$A$2:$A$79,$C290)&gt;0,"SANTANDER",IF(COUNTIF('Códigos Itaú (ref)'!$A$2:$A$44,$C290)&gt;0,"ITAU",IF(AND(TRIM(UPPER($I290))="CONTRATUAL",ISNUMBER(SEARCH("INDIVIDUAL",SUBSTITUTE(UPPER($D290)," ","")))),"PREMIUM FREE",""))))</f>
        <v/>
      </c>
    </row>
    <row r="291">
      <c r="AC291">
        <f>IF($C291="","",IF(COUNTIF('Códigos Santander (ref)'!$A$2:$A$79,$C291)&gt;0,"SANTANDER",IF(COUNTIF('Códigos Itaú (ref)'!$A$2:$A$44,$C291)&gt;0,"ITAU",IF(AND(TRIM(UPPER($I291))="CONTRATUAL",ISNUMBER(SEARCH("INDIVIDUAL",SUBSTITUTE(UPPER($D291)," ","")))),"PREMIUM FREE",""))))</f>
        <v/>
      </c>
    </row>
    <row r="292">
      <c r="AC292">
        <f>IF($C292="","",IF(COUNTIF('Códigos Santander (ref)'!$A$2:$A$79,$C292)&gt;0,"SANTANDER",IF(COUNTIF('Códigos Itaú (ref)'!$A$2:$A$44,$C292)&gt;0,"ITAU",IF(AND(TRIM(UPPER($I292))="CONTRATUAL",ISNUMBER(SEARCH("INDIVIDUAL",SUBSTITUTE(UPPER($D292)," ","")))),"PREMIUM FREE",""))))</f>
        <v/>
      </c>
    </row>
    <row r="293">
      <c r="AC293">
        <f>IF($C293="","",IF(COUNTIF('Códigos Santander (ref)'!$A$2:$A$79,$C293)&gt;0,"SANTANDER",IF(COUNTIF('Códigos Itaú (ref)'!$A$2:$A$44,$C293)&gt;0,"ITAU",IF(AND(TRIM(UPPER($I293))="CONTRATUAL",ISNUMBER(SEARCH("INDIVIDUAL",SUBSTITUTE(UPPER($D293)," ","")))),"PREMIUM FREE",""))))</f>
        <v/>
      </c>
    </row>
    <row r="294">
      <c r="AC294">
        <f>IF($C294="","",IF(COUNTIF('Códigos Santander (ref)'!$A$2:$A$79,$C294)&gt;0,"SANTANDER",IF(COUNTIF('Códigos Itaú (ref)'!$A$2:$A$44,$C294)&gt;0,"ITAU",IF(AND(TRIM(UPPER($I294))="CONTRATUAL",ISNUMBER(SEARCH("INDIVIDUAL",SUBSTITUTE(UPPER($D294)," ","")))),"PREMIUM FREE",""))))</f>
        <v/>
      </c>
    </row>
    <row r="295">
      <c r="AC295">
        <f>IF($C295="","",IF(COUNTIF('Códigos Santander (ref)'!$A$2:$A$79,$C295)&gt;0,"SANTANDER",IF(COUNTIF('Códigos Itaú (ref)'!$A$2:$A$44,$C295)&gt;0,"ITAU",IF(AND(TRIM(UPPER($I295))="CONTRATUAL",ISNUMBER(SEARCH("INDIVIDUAL",SUBSTITUTE(UPPER($D295)," ","")))),"PREMIUM FREE",""))))</f>
        <v/>
      </c>
    </row>
    <row r="296">
      <c r="AC296">
        <f>IF($C296="","",IF(COUNTIF('Códigos Santander (ref)'!$A$2:$A$79,$C296)&gt;0,"SANTANDER",IF(COUNTIF('Códigos Itaú (ref)'!$A$2:$A$44,$C296)&gt;0,"ITAU",IF(AND(TRIM(UPPER($I296))="CONTRATUAL",ISNUMBER(SEARCH("INDIVIDUAL",SUBSTITUTE(UPPER($D296)," ","")))),"PREMIUM FREE",""))))</f>
        <v/>
      </c>
    </row>
    <row r="297">
      <c r="AC297">
        <f>IF($C297="","",IF(COUNTIF('Códigos Santander (ref)'!$A$2:$A$79,$C297)&gt;0,"SANTANDER",IF(COUNTIF('Códigos Itaú (ref)'!$A$2:$A$44,$C297)&gt;0,"ITAU",IF(AND(TRIM(UPPER($I297))="CONTRATUAL",ISNUMBER(SEARCH("INDIVIDUAL",SUBSTITUTE(UPPER($D297)," ","")))),"PREMIUM FREE",""))))</f>
        <v/>
      </c>
    </row>
    <row r="298">
      <c r="AC298">
        <f>IF($C298="","",IF(COUNTIF('Códigos Santander (ref)'!$A$2:$A$79,$C298)&gt;0,"SANTANDER",IF(COUNTIF('Códigos Itaú (ref)'!$A$2:$A$44,$C298)&gt;0,"ITAU",IF(AND(TRIM(UPPER($I298))="CONTRATUAL",ISNUMBER(SEARCH("INDIVIDUAL",SUBSTITUTE(UPPER($D298)," ","")))),"PREMIUM FREE",""))))</f>
        <v/>
      </c>
    </row>
    <row r="299">
      <c r="AC299">
        <f>IF($C299="","",IF(COUNTIF('Códigos Santander (ref)'!$A$2:$A$79,$C299)&gt;0,"SANTANDER",IF(COUNTIF('Códigos Itaú (ref)'!$A$2:$A$44,$C299)&gt;0,"ITAU",IF(AND(TRIM(UPPER($I299))="CONTRATUAL",ISNUMBER(SEARCH("INDIVIDUAL",SUBSTITUTE(UPPER($D299)," ","")))),"PREMIUM FREE",""))))</f>
        <v/>
      </c>
    </row>
    <row r="300">
      <c r="AC300">
        <f>IF($C300="","",IF(COUNTIF('Códigos Santander (ref)'!$A$2:$A$79,$C300)&gt;0,"SANTANDER",IF(COUNTIF('Códigos Itaú (ref)'!$A$2:$A$44,$C300)&gt;0,"ITAU",IF(AND(TRIM(UPPER($I300))="CONTRATUAL",ISNUMBER(SEARCH("INDIVIDUAL",SUBSTITUTE(UPPER($D300)," ","")))),"PREMIUM FREE",""))))</f>
        <v/>
      </c>
    </row>
    <row r="301">
      <c r="AC301">
        <f>IF($C301="","",IF(COUNTIF('Códigos Santander (ref)'!$A$2:$A$79,$C301)&gt;0,"SANTANDER",IF(COUNTIF('Códigos Itaú (ref)'!$A$2:$A$44,$C301)&gt;0,"ITAU",IF(AND(TRIM(UPPER($I301))="CONTRATUAL",ISNUMBER(SEARCH("INDIVIDUAL",SUBSTITUTE(UPPER($D301)," ","")))),"PREMIUM FREE",""))))</f>
        <v/>
      </c>
    </row>
    <row r="302">
      <c r="AC302">
        <f>IF($C302="","",IF(COUNTIF('Códigos Santander (ref)'!$A$2:$A$79,$C302)&gt;0,"SANTANDER",IF(COUNTIF('Códigos Itaú (ref)'!$A$2:$A$44,$C302)&gt;0,"ITAU",IF(AND(TRIM(UPPER($I302))="CONTRATUAL",ISNUMBER(SEARCH("INDIVIDUAL",SUBSTITUTE(UPPER($D302)," ","")))),"PREMIUM FREE",""))))</f>
        <v/>
      </c>
    </row>
    <row r="303">
      <c r="AC303">
        <f>IF($C303="","",IF(COUNTIF('Códigos Santander (ref)'!$A$2:$A$79,$C303)&gt;0,"SANTANDER",IF(COUNTIF('Códigos Itaú (ref)'!$A$2:$A$44,$C303)&gt;0,"ITAU",IF(AND(TRIM(UPPER($I303))="CONTRATUAL",ISNUMBER(SEARCH("INDIVIDUAL",SUBSTITUTE(UPPER($D303)," ","")))),"PREMIUM FREE",""))))</f>
        <v/>
      </c>
    </row>
    <row r="304">
      <c r="AC304">
        <f>IF($C304="","",IF(COUNTIF('Códigos Santander (ref)'!$A$2:$A$79,$C304)&gt;0,"SANTANDER",IF(COUNTIF('Códigos Itaú (ref)'!$A$2:$A$44,$C304)&gt;0,"ITAU",IF(AND(TRIM(UPPER($I304))="CONTRATUAL",ISNUMBER(SEARCH("INDIVIDUAL",SUBSTITUTE(UPPER($D304)," ","")))),"PREMIUM FREE",""))))</f>
        <v/>
      </c>
    </row>
    <row r="305">
      <c r="AC305">
        <f>IF($C305="","",IF(COUNTIF('Códigos Santander (ref)'!$A$2:$A$79,$C305)&gt;0,"SANTANDER",IF(COUNTIF('Códigos Itaú (ref)'!$A$2:$A$44,$C305)&gt;0,"ITAU",IF(AND(TRIM(UPPER($I305))="CONTRATUAL",ISNUMBER(SEARCH("INDIVIDUAL",SUBSTITUTE(UPPER($D305)," ","")))),"PREMIUM FREE",""))))</f>
        <v/>
      </c>
    </row>
    <row r="306">
      <c r="AC306">
        <f>IF($C306="","",IF(COUNTIF('Códigos Santander (ref)'!$A$2:$A$79,$C306)&gt;0,"SANTANDER",IF(COUNTIF('Códigos Itaú (ref)'!$A$2:$A$44,$C306)&gt;0,"ITAU",IF(AND(TRIM(UPPER($I306))="CONTRATUAL",ISNUMBER(SEARCH("INDIVIDUAL",SUBSTITUTE(UPPER($D306)," ","")))),"PREMIUM FREE",""))))</f>
        <v/>
      </c>
    </row>
    <row r="307">
      <c r="AC307">
        <f>IF($C307="","",IF(COUNTIF('Códigos Santander (ref)'!$A$2:$A$79,$C307)&gt;0,"SANTANDER",IF(COUNTIF('Códigos Itaú (ref)'!$A$2:$A$44,$C307)&gt;0,"ITAU",IF(AND(TRIM(UPPER($I307))="CONTRATUAL",ISNUMBER(SEARCH("INDIVIDUAL",SUBSTITUTE(UPPER($D307)," ","")))),"PREMIUM FREE",""))))</f>
        <v/>
      </c>
    </row>
    <row r="308">
      <c r="AC308">
        <f>IF($C308="","",IF(COUNTIF('Códigos Santander (ref)'!$A$2:$A$79,$C308)&gt;0,"SANTANDER",IF(COUNTIF('Códigos Itaú (ref)'!$A$2:$A$44,$C308)&gt;0,"ITAU",IF(AND(TRIM(UPPER($I308))="CONTRATUAL",ISNUMBER(SEARCH("INDIVIDUAL",SUBSTITUTE(UPPER($D308)," ","")))),"PREMIUM FREE",""))))</f>
        <v/>
      </c>
    </row>
    <row r="309">
      <c r="AC309">
        <f>IF($C309="","",IF(COUNTIF('Códigos Santander (ref)'!$A$2:$A$79,$C309)&gt;0,"SANTANDER",IF(COUNTIF('Códigos Itaú (ref)'!$A$2:$A$44,$C309)&gt;0,"ITAU",IF(AND(TRIM(UPPER($I309))="CONTRATUAL",ISNUMBER(SEARCH("INDIVIDUAL",SUBSTITUTE(UPPER($D309)," ","")))),"PREMIUM FREE",""))))</f>
        <v/>
      </c>
    </row>
    <row r="310">
      <c r="AC310">
        <f>IF($C310="","",IF(COUNTIF('Códigos Santander (ref)'!$A$2:$A$79,$C310)&gt;0,"SANTANDER",IF(COUNTIF('Códigos Itaú (ref)'!$A$2:$A$44,$C310)&gt;0,"ITAU",IF(AND(TRIM(UPPER($I310))="CONTRATUAL",ISNUMBER(SEARCH("INDIVIDUAL",SUBSTITUTE(UPPER($D310)," ","")))),"PREMIUM FREE",""))))</f>
        <v/>
      </c>
    </row>
    <row r="311">
      <c r="AC311">
        <f>IF($C311="","",IF(COUNTIF('Códigos Santander (ref)'!$A$2:$A$79,$C311)&gt;0,"SANTANDER",IF(COUNTIF('Códigos Itaú (ref)'!$A$2:$A$44,$C311)&gt;0,"ITAU",IF(AND(TRIM(UPPER($I311))="CONTRATUAL",ISNUMBER(SEARCH("INDIVIDUAL",SUBSTITUTE(UPPER($D311)," ","")))),"PREMIUM FREE",""))))</f>
        <v/>
      </c>
    </row>
    <row r="312">
      <c r="AC312">
        <f>IF($C312="","",IF(COUNTIF('Códigos Santander (ref)'!$A$2:$A$79,$C312)&gt;0,"SANTANDER",IF(COUNTIF('Códigos Itaú (ref)'!$A$2:$A$44,$C312)&gt;0,"ITAU",IF(AND(TRIM(UPPER($I312))="CONTRATUAL",ISNUMBER(SEARCH("INDIVIDUAL",SUBSTITUTE(UPPER($D312)," ","")))),"PREMIUM FREE",""))))</f>
        <v/>
      </c>
    </row>
    <row r="313">
      <c r="AC313">
        <f>IF($C313="","",IF(COUNTIF('Códigos Santander (ref)'!$A$2:$A$79,$C313)&gt;0,"SANTANDER",IF(COUNTIF('Códigos Itaú (ref)'!$A$2:$A$44,$C313)&gt;0,"ITAU",IF(AND(TRIM(UPPER($I313))="CONTRATUAL",ISNUMBER(SEARCH("INDIVIDUAL",SUBSTITUTE(UPPER($D313)," ","")))),"PREMIUM FREE",""))))</f>
        <v/>
      </c>
    </row>
    <row r="314">
      <c r="AC314">
        <f>IF($C314="","",IF(COUNTIF('Códigos Santander (ref)'!$A$2:$A$79,$C314)&gt;0,"SANTANDER",IF(COUNTIF('Códigos Itaú (ref)'!$A$2:$A$44,$C314)&gt;0,"ITAU",IF(AND(TRIM(UPPER($I314))="CONTRATUAL",ISNUMBER(SEARCH("INDIVIDUAL",SUBSTITUTE(UPPER($D314)," ","")))),"PREMIUM FREE",""))))</f>
        <v/>
      </c>
    </row>
    <row r="315">
      <c r="AC315">
        <f>IF($C315="","",IF(COUNTIF('Códigos Santander (ref)'!$A$2:$A$79,$C315)&gt;0,"SANTANDER",IF(COUNTIF('Códigos Itaú (ref)'!$A$2:$A$44,$C315)&gt;0,"ITAU",IF(AND(TRIM(UPPER($I315))="CONTRATUAL",ISNUMBER(SEARCH("INDIVIDUAL",SUBSTITUTE(UPPER($D315)," ","")))),"PREMIUM FREE",""))))</f>
        <v/>
      </c>
    </row>
    <row r="316">
      <c r="AC316">
        <f>IF($C316="","",IF(COUNTIF('Códigos Santander (ref)'!$A$2:$A$79,$C316)&gt;0,"SANTANDER",IF(COUNTIF('Códigos Itaú (ref)'!$A$2:$A$44,$C316)&gt;0,"ITAU",IF(AND(TRIM(UPPER($I316))="CONTRATUAL",ISNUMBER(SEARCH("INDIVIDUAL",SUBSTITUTE(UPPER($D316)," ","")))),"PREMIUM FREE",""))))</f>
        <v/>
      </c>
    </row>
    <row r="317">
      <c r="AC317">
        <f>IF($C317="","",IF(COUNTIF('Códigos Santander (ref)'!$A$2:$A$79,$C317)&gt;0,"SANTANDER",IF(COUNTIF('Códigos Itaú (ref)'!$A$2:$A$44,$C317)&gt;0,"ITAU",IF(AND(TRIM(UPPER($I317))="CONTRATUAL",ISNUMBER(SEARCH("INDIVIDUAL",SUBSTITUTE(UPPER($D317)," ","")))),"PREMIUM FREE",""))))</f>
        <v/>
      </c>
    </row>
    <row r="318">
      <c r="AC318">
        <f>IF($C318="","",IF(COUNTIF('Códigos Santander (ref)'!$A$2:$A$79,$C318)&gt;0,"SANTANDER",IF(COUNTIF('Códigos Itaú (ref)'!$A$2:$A$44,$C318)&gt;0,"ITAU",IF(AND(TRIM(UPPER($I318))="CONTRATUAL",ISNUMBER(SEARCH("INDIVIDUAL",SUBSTITUTE(UPPER($D318)," ","")))),"PREMIUM FREE",""))))</f>
        <v/>
      </c>
    </row>
    <row r="319">
      <c r="AC319">
        <f>IF($C319="","",IF(COUNTIF('Códigos Santander (ref)'!$A$2:$A$79,$C319)&gt;0,"SANTANDER",IF(COUNTIF('Códigos Itaú (ref)'!$A$2:$A$44,$C319)&gt;0,"ITAU",IF(AND(TRIM(UPPER($I319))="CONTRATUAL",ISNUMBER(SEARCH("INDIVIDUAL",SUBSTITUTE(UPPER($D319)," ","")))),"PREMIUM FREE",""))))</f>
        <v/>
      </c>
    </row>
    <row r="320">
      <c r="AC320">
        <f>IF($C320="","",IF(COUNTIF('Códigos Santander (ref)'!$A$2:$A$79,$C320)&gt;0,"SANTANDER",IF(COUNTIF('Códigos Itaú (ref)'!$A$2:$A$44,$C320)&gt;0,"ITAU",IF(AND(TRIM(UPPER($I320))="CONTRATUAL",ISNUMBER(SEARCH("INDIVIDUAL",SUBSTITUTE(UPPER($D320)," ","")))),"PREMIUM FREE",""))))</f>
        <v/>
      </c>
    </row>
    <row r="321">
      <c r="AC321">
        <f>IF($C321="","",IF(COUNTIF('Códigos Santander (ref)'!$A$2:$A$79,$C321)&gt;0,"SANTANDER",IF(COUNTIF('Códigos Itaú (ref)'!$A$2:$A$44,$C321)&gt;0,"ITAU",IF(AND(TRIM(UPPER($I321))="CONTRATUAL",ISNUMBER(SEARCH("INDIVIDUAL",SUBSTITUTE(UPPER($D321)," ","")))),"PREMIUM FREE",""))))</f>
        <v/>
      </c>
    </row>
    <row r="322">
      <c r="AC322">
        <f>IF($C322="","",IF(COUNTIF('Códigos Santander (ref)'!$A$2:$A$79,$C322)&gt;0,"SANTANDER",IF(COUNTIF('Códigos Itaú (ref)'!$A$2:$A$44,$C322)&gt;0,"ITAU",IF(AND(TRIM(UPPER($I322))="CONTRATUAL",ISNUMBER(SEARCH("INDIVIDUAL",SUBSTITUTE(UPPER($D322)," ","")))),"PREMIUM FREE",""))))</f>
        <v/>
      </c>
    </row>
    <row r="323">
      <c r="AC323">
        <f>IF($C323="","",IF(COUNTIF('Códigos Santander (ref)'!$A$2:$A$79,$C323)&gt;0,"SANTANDER",IF(COUNTIF('Códigos Itaú (ref)'!$A$2:$A$44,$C323)&gt;0,"ITAU",IF(AND(TRIM(UPPER($I323))="CONTRATUAL",ISNUMBER(SEARCH("INDIVIDUAL",SUBSTITUTE(UPPER($D323)," ","")))),"PREMIUM FREE",""))))</f>
        <v/>
      </c>
    </row>
    <row r="324">
      <c r="AC324">
        <f>IF($C324="","",IF(COUNTIF('Códigos Santander (ref)'!$A$2:$A$79,$C324)&gt;0,"SANTANDER",IF(COUNTIF('Códigos Itaú (ref)'!$A$2:$A$44,$C324)&gt;0,"ITAU",IF(AND(TRIM(UPPER($I324))="CONTRATUAL",ISNUMBER(SEARCH("INDIVIDUAL",SUBSTITUTE(UPPER($D324)," ","")))),"PREMIUM FREE",""))))</f>
        <v/>
      </c>
    </row>
    <row r="325">
      <c r="AC325">
        <f>IF($C325="","",IF(COUNTIF('Códigos Santander (ref)'!$A$2:$A$79,$C325)&gt;0,"SANTANDER",IF(COUNTIF('Códigos Itaú (ref)'!$A$2:$A$44,$C325)&gt;0,"ITAU",IF(AND(TRIM(UPPER($I325))="CONTRATUAL",ISNUMBER(SEARCH("INDIVIDUAL",SUBSTITUTE(UPPER($D325)," ","")))),"PREMIUM FREE",""))))</f>
        <v/>
      </c>
    </row>
    <row r="326">
      <c r="AC326">
        <f>IF($C326="","",IF(COUNTIF('Códigos Santander (ref)'!$A$2:$A$79,$C326)&gt;0,"SANTANDER",IF(COUNTIF('Códigos Itaú (ref)'!$A$2:$A$44,$C326)&gt;0,"ITAU",IF(AND(TRIM(UPPER($I326))="CONTRATUAL",ISNUMBER(SEARCH("INDIVIDUAL",SUBSTITUTE(UPPER($D326)," ","")))),"PREMIUM FREE",""))))</f>
        <v/>
      </c>
    </row>
    <row r="327">
      <c r="AC327">
        <f>IF($C327="","",IF(COUNTIF('Códigos Santander (ref)'!$A$2:$A$79,$C327)&gt;0,"SANTANDER",IF(COUNTIF('Códigos Itaú (ref)'!$A$2:$A$44,$C327)&gt;0,"ITAU",IF(AND(TRIM(UPPER($I327))="CONTRATUAL",ISNUMBER(SEARCH("INDIVIDUAL",SUBSTITUTE(UPPER($D327)," ","")))),"PREMIUM FREE",""))))</f>
        <v/>
      </c>
    </row>
    <row r="328">
      <c r="AC328">
        <f>IF($C328="","",IF(COUNTIF('Códigos Santander (ref)'!$A$2:$A$79,$C328)&gt;0,"SANTANDER",IF(COUNTIF('Códigos Itaú (ref)'!$A$2:$A$44,$C328)&gt;0,"ITAU",IF(AND(TRIM(UPPER($I328))="CONTRATUAL",ISNUMBER(SEARCH("INDIVIDUAL",SUBSTITUTE(UPPER($D328)," ","")))),"PREMIUM FREE",""))))</f>
        <v/>
      </c>
    </row>
    <row r="329">
      <c r="AC329">
        <f>IF($C329="","",IF(COUNTIF('Códigos Santander (ref)'!$A$2:$A$79,$C329)&gt;0,"SANTANDER",IF(COUNTIF('Códigos Itaú (ref)'!$A$2:$A$44,$C329)&gt;0,"ITAU",IF(AND(TRIM(UPPER($I329))="CONTRATUAL",ISNUMBER(SEARCH("INDIVIDUAL",SUBSTITUTE(UPPER($D329)," ","")))),"PREMIUM FREE",""))))</f>
        <v/>
      </c>
    </row>
    <row r="330">
      <c r="AC330">
        <f>IF($C330="","",IF(COUNTIF('Códigos Santander (ref)'!$A$2:$A$79,$C330)&gt;0,"SANTANDER",IF(COUNTIF('Códigos Itaú (ref)'!$A$2:$A$44,$C330)&gt;0,"ITAU",IF(AND(TRIM(UPPER($I330))="CONTRATUAL",ISNUMBER(SEARCH("INDIVIDUAL",SUBSTITUTE(UPPER($D330)," ","")))),"PREMIUM FREE",""))))</f>
        <v/>
      </c>
    </row>
    <row r="331">
      <c r="AC331">
        <f>IF($C331="","",IF(COUNTIF('Códigos Santander (ref)'!$A$2:$A$79,$C331)&gt;0,"SANTANDER",IF(COUNTIF('Códigos Itaú (ref)'!$A$2:$A$44,$C331)&gt;0,"ITAU",IF(AND(TRIM(UPPER($I331))="CONTRATUAL",ISNUMBER(SEARCH("INDIVIDUAL",SUBSTITUTE(UPPER($D331)," ","")))),"PREMIUM FREE",""))))</f>
        <v/>
      </c>
    </row>
    <row r="332">
      <c r="AC332">
        <f>IF($C332="","",IF(COUNTIF('Códigos Santander (ref)'!$A$2:$A$79,$C332)&gt;0,"SANTANDER",IF(COUNTIF('Códigos Itaú (ref)'!$A$2:$A$44,$C332)&gt;0,"ITAU",IF(AND(TRIM(UPPER($I332))="CONTRATUAL",ISNUMBER(SEARCH("INDIVIDUAL",SUBSTITUTE(UPPER($D332)," ","")))),"PREMIUM FREE",""))))</f>
        <v/>
      </c>
    </row>
    <row r="333">
      <c r="AC333">
        <f>IF($C333="","",IF(COUNTIF('Códigos Santander (ref)'!$A$2:$A$79,$C333)&gt;0,"SANTANDER",IF(COUNTIF('Códigos Itaú (ref)'!$A$2:$A$44,$C333)&gt;0,"ITAU",IF(AND(TRIM(UPPER($I333))="CONTRATUAL",ISNUMBER(SEARCH("INDIVIDUAL",SUBSTITUTE(UPPER($D333)," ","")))),"PREMIUM FREE",""))))</f>
        <v/>
      </c>
    </row>
    <row r="334">
      <c r="AC334">
        <f>IF($C334="","",IF(COUNTIF('Códigos Santander (ref)'!$A$2:$A$79,$C334)&gt;0,"SANTANDER",IF(COUNTIF('Códigos Itaú (ref)'!$A$2:$A$44,$C334)&gt;0,"ITAU",IF(AND(TRIM(UPPER($I334))="CONTRATUAL",ISNUMBER(SEARCH("INDIVIDUAL",SUBSTITUTE(UPPER($D334)," ","")))),"PREMIUM FREE",""))))</f>
        <v/>
      </c>
    </row>
    <row r="335">
      <c r="AC335">
        <f>IF($C335="","",IF(COUNTIF('Códigos Santander (ref)'!$A$2:$A$79,$C335)&gt;0,"SANTANDER",IF(COUNTIF('Códigos Itaú (ref)'!$A$2:$A$44,$C335)&gt;0,"ITAU",IF(AND(TRIM(UPPER($I335))="CONTRATUAL",ISNUMBER(SEARCH("INDIVIDUAL",SUBSTITUTE(UPPER($D335)," ","")))),"PREMIUM FREE",""))))</f>
        <v/>
      </c>
    </row>
    <row r="336">
      <c r="AC336">
        <f>IF($C336="","",IF(COUNTIF('Códigos Santander (ref)'!$A$2:$A$79,$C336)&gt;0,"SANTANDER",IF(COUNTIF('Códigos Itaú (ref)'!$A$2:$A$44,$C336)&gt;0,"ITAU",IF(AND(TRIM(UPPER($I336))="CONTRATUAL",ISNUMBER(SEARCH("INDIVIDUAL",SUBSTITUTE(UPPER($D336)," ","")))),"PREMIUM FREE",""))))</f>
        <v/>
      </c>
    </row>
    <row r="337">
      <c r="AC337">
        <f>IF($C337="","",IF(COUNTIF('Códigos Santander (ref)'!$A$2:$A$79,$C337)&gt;0,"SANTANDER",IF(COUNTIF('Códigos Itaú (ref)'!$A$2:$A$44,$C337)&gt;0,"ITAU",IF(AND(TRIM(UPPER($I337))="CONTRATUAL",ISNUMBER(SEARCH("INDIVIDUAL",SUBSTITUTE(UPPER($D337)," ","")))),"PREMIUM FREE",""))))</f>
        <v/>
      </c>
    </row>
    <row r="338">
      <c r="AC338">
        <f>IF($C338="","",IF(COUNTIF('Códigos Santander (ref)'!$A$2:$A$79,$C338)&gt;0,"SANTANDER",IF(COUNTIF('Códigos Itaú (ref)'!$A$2:$A$44,$C338)&gt;0,"ITAU",IF(AND(TRIM(UPPER($I338))="CONTRATUAL",ISNUMBER(SEARCH("INDIVIDUAL",SUBSTITUTE(UPPER($D338)," ","")))),"PREMIUM FREE",""))))</f>
        <v/>
      </c>
    </row>
    <row r="339">
      <c r="AC339">
        <f>IF($C339="","",IF(COUNTIF('Códigos Santander (ref)'!$A$2:$A$79,$C339)&gt;0,"SANTANDER",IF(COUNTIF('Códigos Itaú (ref)'!$A$2:$A$44,$C339)&gt;0,"ITAU",IF(AND(TRIM(UPPER($I339))="CONTRATUAL",ISNUMBER(SEARCH("INDIVIDUAL",SUBSTITUTE(UPPER($D339)," ","")))),"PREMIUM FREE",""))))</f>
        <v/>
      </c>
    </row>
    <row r="340">
      <c r="AC340">
        <f>IF($C340="","",IF(COUNTIF('Códigos Santander (ref)'!$A$2:$A$79,$C340)&gt;0,"SANTANDER",IF(COUNTIF('Códigos Itaú (ref)'!$A$2:$A$44,$C340)&gt;0,"ITAU",IF(AND(TRIM(UPPER($I340))="CONTRATUAL",ISNUMBER(SEARCH("INDIVIDUAL",SUBSTITUTE(UPPER($D340)," ","")))),"PREMIUM FREE",""))))</f>
        <v/>
      </c>
    </row>
    <row r="341">
      <c r="AC341">
        <f>IF($C341="","",IF(COUNTIF('Códigos Santander (ref)'!$A$2:$A$79,$C341)&gt;0,"SANTANDER",IF(COUNTIF('Códigos Itaú (ref)'!$A$2:$A$44,$C341)&gt;0,"ITAU",IF(AND(TRIM(UPPER($I341))="CONTRATUAL",ISNUMBER(SEARCH("INDIVIDUAL",SUBSTITUTE(UPPER($D341)," ","")))),"PREMIUM FREE",""))))</f>
        <v/>
      </c>
    </row>
    <row r="342">
      <c r="AC342">
        <f>IF($C342="","",IF(COUNTIF('Códigos Santander (ref)'!$A$2:$A$79,$C342)&gt;0,"SANTANDER",IF(COUNTIF('Códigos Itaú (ref)'!$A$2:$A$44,$C342)&gt;0,"ITAU",IF(AND(TRIM(UPPER($I342))="CONTRATUAL",ISNUMBER(SEARCH("INDIVIDUAL",SUBSTITUTE(UPPER($D342)," ","")))),"PREMIUM FREE",""))))</f>
        <v/>
      </c>
    </row>
    <row r="343">
      <c r="AC343">
        <f>IF($C343="","",IF(COUNTIF('Códigos Santander (ref)'!$A$2:$A$79,$C343)&gt;0,"SANTANDER",IF(COUNTIF('Códigos Itaú (ref)'!$A$2:$A$44,$C343)&gt;0,"ITAU",IF(AND(TRIM(UPPER($I343))="CONTRATUAL",ISNUMBER(SEARCH("INDIVIDUAL",SUBSTITUTE(UPPER($D343)," ","")))),"PREMIUM FREE",""))))</f>
        <v/>
      </c>
    </row>
    <row r="344">
      <c r="AC344">
        <f>IF($C344="","",IF(COUNTIF('Códigos Santander (ref)'!$A$2:$A$79,$C344)&gt;0,"SANTANDER",IF(COUNTIF('Códigos Itaú (ref)'!$A$2:$A$44,$C344)&gt;0,"ITAU",IF(AND(TRIM(UPPER($I344))="CONTRATUAL",ISNUMBER(SEARCH("INDIVIDUAL",SUBSTITUTE(UPPER($D344)," ","")))),"PREMIUM FREE",""))))</f>
        <v/>
      </c>
    </row>
    <row r="345">
      <c r="AC345">
        <f>IF($C345="","",IF(COUNTIF('Códigos Santander (ref)'!$A$2:$A$79,$C345)&gt;0,"SANTANDER",IF(COUNTIF('Códigos Itaú (ref)'!$A$2:$A$44,$C345)&gt;0,"ITAU",IF(AND(TRIM(UPPER($I345))="CONTRATUAL",ISNUMBER(SEARCH("INDIVIDUAL",SUBSTITUTE(UPPER($D345)," ","")))),"PREMIUM FREE",""))))</f>
        <v/>
      </c>
    </row>
    <row r="346">
      <c r="AC346">
        <f>IF($C346="","",IF(COUNTIF('Códigos Santander (ref)'!$A$2:$A$79,$C346)&gt;0,"SANTANDER",IF(COUNTIF('Códigos Itaú (ref)'!$A$2:$A$44,$C346)&gt;0,"ITAU",IF(AND(TRIM(UPPER($I346))="CONTRATUAL",ISNUMBER(SEARCH("INDIVIDUAL",SUBSTITUTE(UPPER($D346)," ","")))),"PREMIUM FREE",""))))</f>
        <v/>
      </c>
    </row>
    <row r="347">
      <c r="AC347">
        <f>IF($C347="","",IF(COUNTIF('Códigos Santander (ref)'!$A$2:$A$79,$C347)&gt;0,"SANTANDER",IF(COUNTIF('Códigos Itaú (ref)'!$A$2:$A$44,$C347)&gt;0,"ITAU",IF(AND(TRIM(UPPER($I347))="CONTRATUAL",ISNUMBER(SEARCH("INDIVIDUAL",SUBSTITUTE(UPPER($D347)," ","")))),"PREMIUM FREE",""))))</f>
        <v/>
      </c>
    </row>
    <row r="348">
      <c r="AC348">
        <f>IF($C348="","",IF(COUNTIF('Códigos Santander (ref)'!$A$2:$A$79,$C348)&gt;0,"SANTANDER",IF(COUNTIF('Códigos Itaú (ref)'!$A$2:$A$44,$C348)&gt;0,"ITAU",IF(AND(TRIM(UPPER($I348))="CONTRATUAL",ISNUMBER(SEARCH("INDIVIDUAL",SUBSTITUTE(UPPER($D348)," ","")))),"PREMIUM FREE",""))))</f>
        <v/>
      </c>
    </row>
    <row r="349">
      <c r="AC349">
        <f>IF($C349="","",IF(COUNTIF('Códigos Santander (ref)'!$A$2:$A$79,$C349)&gt;0,"SANTANDER",IF(COUNTIF('Códigos Itaú (ref)'!$A$2:$A$44,$C349)&gt;0,"ITAU",IF(AND(TRIM(UPPER($I349))="CONTRATUAL",ISNUMBER(SEARCH("INDIVIDUAL",SUBSTITUTE(UPPER($D349)," ","")))),"PREMIUM FREE",""))))</f>
        <v/>
      </c>
    </row>
    <row r="350">
      <c r="AC350">
        <f>IF($C350="","",IF(COUNTIF('Códigos Santander (ref)'!$A$2:$A$79,$C350)&gt;0,"SANTANDER",IF(COUNTIF('Códigos Itaú (ref)'!$A$2:$A$44,$C350)&gt;0,"ITAU",IF(AND(TRIM(UPPER($I350))="CONTRATUAL",ISNUMBER(SEARCH("INDIVIDUAL",SUBSTITUTE(UPPER($D350)," ","")))),"PREMIUM FREE",""))))</f>
        <v/>
      </c>
    </row>
    <row r="351">
      <c r="AC351">
        <f>IF($C351="","",IF(COUNTIF('Códigos Santander (ref)'!$A$2:$A$79,$C351)&gt;0,"SANTANDER",IF(COUNTIF('Códigos Itaú (ref)'!$A$2:$A$44,$C351)&gt;0,"ITAU",IF(AND(TRIM(UPPER($I351))="CONTRATUAL",ISNUMBER(SEARCH("INDIVIDUAL",SUBSTITUTE(UPPER($D351)," ","")))),"PREMIUM FREE",""))))</f>
        <v/>
      </c>
    </row>
    <row r="352">
      <c r="AC352">
        <f>IF($C352="","",IF(COUNTIF('Códigos Santander (ref)'!$A$2:$A$79,$C352)&gt;0,"SANTANDER",IF(COUNTIF('Códigos Itaú (ref)'!$A$2:$A$44,$C352)&gt;0,"ITAU",IF(AND(TRIM(UPPER($I352))="CONTRATUAL",ISNUMBER(SEARCH("INDIVIDUAL",SUBSTITUTE(UPPER($D352)," ","")))),"PREMIUM FREE",""))))</f>
        <v/>
      </c>
    </row>
    <row r="353">
      <c r="AC353">
        <f>IF($C353="","",IF(COUNTIF('Códigos Santander (ref)'!$A$2:$A$79,$C353)&gt;0,"SANTANDER",IF(COUNTIF('Códigos Itaú (ref)'!$A$2:$A$44,$C353)&gt;0,"ITAU",IF(AND(TRIM(UPPER($I353))="CONTRATUAL",ISNUMBER(SEARCH("INDIVIDUAL",SUBSTITUTE(UPPER($D353)," ","")))),"PREMIUM FREE",""))))</f>
        <v/>
      </c>
    </row>
    <row r="354">
      <c r="AC354">
        <f>IF($C354="","",IF(COUNTIF('Códigos Santander (ref)'!$A$2:$A$79,$C354)&gt;0,"SANTANDER",IF(COUNTIF('Códigos Itaú (ref)'!$A$2:$A$44,$C354)&gt;0,"ITAU",IF(AND(TRIM(UPPER($I354))="CONTRATUAL",ISNUMBER(SEARCH("INDIVIDUAL",SUBSTITUTE(UPPER($D354)," ","")))),"PREMIUM FREE",""))))</f>
        <v/>
      </c>
    </row>
    <row r="355">
      <c r="AC355">
        <f>IF($C355="","",IF(COUNTIF('Códigos Santander (ref)'!$A$2:$A$79,$C355)&gt;0,"SANTANDER",IF(COUNTIF('Códigos Itaú (ref)'!$A$2:$A$44,$C355)&gt;0,"ITAU",IF(AND(TRIM(UPPER($I355))="CONTRATUAL",ISNUMBER(SEARCH("INDIVIDUAL",SUBSTITUTE(UPPER($D355)," ","")))),"PREMIUM FREE",""))))</f>
        <v/>
      </c>
    </row>
    <row r="356">
      <c r="AC356">
        <f>IF($C356="","",IF(COUNTIF('Códigos Santander (ref)'!$A$2:$A$79,$C356)&gt;0,"SANTANDER",IF(COUNTIF('Códigos Itaú (ref)'!$A$2:$A$44,$C356)&gt;0,"ITAU",IF(AND(TRIM(UPPER($I356))="CONTRATUAL",ISNUMBER(SEARCH("INDIVIDUAL",SUBSTITUTE(UPPER($D356)," ","")))),"PREMIUM FREE",""))))</f>
        <v/>
      </c>
    </row>
    <row r="357">
      <c r="AC357">
        <f>IF($C357="","",IF(COUNTIF('Códigos Santander (ref)'!$A$2:$A$79,$C357)&gt;0,"SANTANDER",IF(COUNTIF('Códigos Itaú (ref)'!$A$2:$A$44,$C357)&gt;0,"ITAU",IF(AND(TRIM(UPPER($I357))="CONTRATUAL",ISNUMBER(SEARCH("INDIVIDUAL",SUBSTITUTE(UPPER($D357)," ","")))),"PREMIUM FREE",""))))</f>
        <v/>
      </c>
    </row>
    <row r="358">
      <c r="AC358">
        <f>IF($C358="","",IF(COUNTIF('Códigos Santander (ref)'!$A$2:$A$79,$C358)&gt;0,"SANTANDER",IF(COUNTIF('Códigos Itaú (ref)'!$A$2:$A$44,$C358)&gt;0,"ITAU",IF(AND(TRIM(UPPER($I358))="CONTRATUAL",ISNUMBER(SEARCH("INDIVIDUAL",SUBSTITUTE(UPPER($D358)," ","")))),"PREMIUM FREE",""))))</f>
        <v/>
      </c>
    </row>
    <row r="359">
      <c r="AC359">
        <f>IF($C359="","",IF(COUNTIF('Códigos Santander (ref)'!$A$2:$A$79,$C359)&gt;0,"SANTANDER",IF(COUNTIF('Códigos Itaú (ref)'!$A$2:$A$44,$C359)&gt;0,"ITAU",IF(AND(TRIM(UPPER($I359))="CONTRATUAL",ISNUMBER(SEARCH("INDIVIDUAL",SUBSTITUTE(UPPER($D359)," ","")))),"PREMIUM FREE",""))))</f>
        <v/>
      </c>
    </row>
    <row r="360">
      <c r="AC360">
        <f>IF($C360="","",IF(COUNTIF('Códigos Santander (ref)'!$A$2:$A$79,$C360)&gt;0,"SANTANDER",IF(COUNTIF('Códigos Itaú (ref)'!$A$2:$A$44,$C360)&gt;0,"ITAU",IF(AND(TRIM(UPPER($I360))="CONTRATUAL",ISNUMBER(SEARCH("INDIVIDUAL",SUBSTITUTE(UPPER($D360)," ","")))),"PREMIUM FREE",""))))</f>
        <v/>
      </c>
    </row>
    <row r="361">
      <c r="AC361">
        <f>IF($C361="","",IF(COUNTIF('Códigos Santander (ref)'!$A$2:$A$79,$C361)&gt;0,"SANTANDER",IF(COUNTIF('Códigos Itaú (ref)'!$A$2:$A$44,$C361)&gt;0,"ITAU",IF(AND(TRIM(UPPER($I361))="CONTRATUAL",ISNUMBER(SEARCH("INDIVIDUAL",SUBSTITUTE(UPPER($D361)," ","")))),"PREMIUM FREE",""))))</f>
        <v/>
      </c>
    </row>
    <row r="362">
      <c r="AC362">
        <f>IF($C362="","",IF(COUNTIF('Códigos Santander (ref)'!$A$2:$A$79,$C362)&gt;0,"SANTANDER",IF(COUNTIF('Códigos Itaú (ref)'!$A$2:$A$44,$C362)&gt;0,"ITAU",IF(AND(TRIM(UPPER($I362))="CONTRATUAL",ISNUMBER(SEARCH("INDIVIDUAL",SUBSTITUTE(UPPER($D362)," ","")))),"PREMIUM FREE",""))))</f>
        <v/>
      </c>
    </row>
    <row r="363">
      <c r="AC363">
        <f>IF($C363="","",IF(COUNTIF('Códigos Santander (ref)'!$A$2:$A$79,$C363)&gt;0,"SANTANDER",IF(COUNTIF('Códigos Itaú (ref)'!$A$2:$A$44,$C363)&gt;0,"ITAU",IF(AND(TRIM(UPPER($I363))="CONTRATUAL",ISNUMBER(SEARCH("INDIVIDUAL",SUBSTITUTE(UPPER($D363)," ","")))),"PREMIUM FREE",""))))</f>
        <v/>
      </c>
    </row>
    <row r="364">
      <c r="AC364">
        <f>IF($C364="","",IF(COUNTIF('Códigos Santander (ref)'!$A$2:$A$79,$C364)&gt;0,"SANTANDER",IF(COUNTIF('Códigos Itaú (ref)'!$A$2:$A$44,$C364)&gt;0,"ITAU",IF(AND(TRIM(UPPER($I364))="CONTRATUAL",ISNUMBER(SEARCH("INDIVIDUAL",SUBSTITUTE(UPPER($D364)," ","")))),"PREMIUM FREE",""))))</f>
        <v/>
      </c>
    </row>
    <row r="365">
      <c r="AC365">
        <f>IF($C365="","",IF(COUNTIF('Códigos Santander (ref)'!$A$2:$A$79,$C365)&gt;0,"SANTANDER",IF(COUNTIF('Códigos Itaú (ref)'!$A$2:$A$44,$C365)&gt;0,"ITAU",IF(AND(TRIM(UPPER($I365))="CONTRATUAL",ISNUMBER(SEARCH("INDIVIDUAL",SUBSTITUTE(UPPER($D365)," ","")))),"PREMIUM FREE",""))))</f>
        <v/>
      </c>
    </row>
    <row r="366">
      <c r="AC366">
        <f>IF($C366="","",IF(COUNTIF('Códigos Santander (ref)'!$A$2:$A$79,$C366)&gt;0,"SANTANDER",IF(COUNTIF('Códigos Itaú (ref)'!$A$2:$A$44,$C366)&gt;0,"ITAU",IF(AND(TRIM(UPPER($I366))="CONTRATUAL",ISNUMBER(SEARCH("INDIVIDUAL",SUBSTITUTE(UPPER($D366)," ","")))),"PREMIUM FREE",""))))</f>
        <v/>
      </c>
    </row>
    <row r="367">
      <c r="AC367">
        <f>IF($C367="","",IF(COUNTIF('Códigos Santander (ref)'!$A$2:$A$79,$C367)&gt;0,"SANTANDER",IF(COUNTIF('Códigos Itaú (ref)'!$A$2:$A$44,$C367)&gt;0,"ITAU",IF(AND(TRIM(UPPER($I367))="CONTRATUAL",ISNUMBER(SEARCH("INDIVIDUAL",SUBSTITUTE(UPPER($D367)," ","")))),"PREMIUM FREE",""))))</f>
        <v/>
      </c>
    </row>
    <row r="368">
      <c r="AC368">
        <f>IF($C368="","",IF(COUNTIF('Códigos Santander (ref)'!$A$2:$A$79,$C368)&gt;0,"SANTANDER",IF(COUNTIF('Códigos Itaú (ref)'!$A$2:$A$44,$C368)&gt;0,"ITAU",IF(AND(TRIM(UPPER($I368))="CONTRATUAL",ISNUMBER(SEARCH("INDIVIDUAL",SUBSTITUTE(UPPER($D368)," ","")))),"PREMIUM FREE",""))))</f>
        <v/>
      </c>
    </row>
    <row r="369">
      <c r="AC369">
        <f>IF($C369="","",IF(COUNTIF('Códigos Santander (ref)'!$A$2:$A$79,$C369)&gt;0,"SANTANDER",IF(COUNTIF('Códigos Itaú (ref)'!$A$2:$A$44,$C369)&gt;0,"ITAU",IF(AND(TRIM(UPPER($I369))="CONTRATUAL",ISNUMBER(SEARCH("INDIVIDUAL",SUBSTITUTE(UPPER($D369)," ","")))),"PREMIUM FREE",""))))</f>
        <v/>
      </c>
    </row>
    <row r="370">
      <c r="AC370">
        <f>IF($C370="","",IF(COUNTIF('Códigos Santander (ref)'!$A$2:$A$79,$C370)&gt;0,"SANTANDER",IF(COUNTIF('Códigos Itaú (ref)'!$A$2:$A$44,$C370)&gt;0,"ITAU",IF(AND(TRIM(UPPER($I370))="CONTRATUAL",ISNUMBER(SEARCH("INDIVIDUAL",SUBSTITUTE(UPPER($D370)," ","")))),"PREMIUM FREE",""))))</f>
        <v/>
      </c>
    </row>
    <row r="371">
      <c r="AC371">
        <f>IF($C371="","",IF(COUNTIF('Códigos Santander (ref)'!$A$2:$A$79,$C371)&gt;0,"SANTANDER",IF(COUNTIF('Códigos Itaú (ref)'!$A$2:$A$44,$C371)&gt;0,"ITAU",IF(AND(TRIM(UPPER($I371))="CONTRATUAL",ISNUMBER(SEARCH("INDIVIDUAL",SUBSTITUTE(UPPER($D371)," ","")))),"PREMIUM FREE",""))))</f>
        <v/>
      </c>
    </row>
    <row r="372">
      <c r="AC372">
        <f>IF($C372="","",IF(COUNTIF('Códigos Santander (ref)'!$A$2:$A$79,$C372)&gt;0,"SANTANDER",IF(COUNTIF('Códigos Itaú (ref)'!$A$2:$A$44,$C372)&gt;0,"ITAU",IF(AND(TRIM(UPPER($I372))="CONTRATUAL",ISNUMBER(SEARCH("INDIVIDUAL",SUBSTITUTE(UPPER($D372)," ","")))),"PREMIUM FREE",""))))</f>
        <v/>
      </c>
    </row>
    <row r="373">
      <c r="AC373">
        <f>IF($C373="","",IF(COUNTIF('Códigos Santander (ref)'!$A$2:$A$79,$C373)&gt;0,"SANTANDER",IF(COUNTIF('Códigos Itaú (ref)'!$A$2:$A$44,$C373)&gt;0,"ITAU",IF(AND(TRIM(UPPER($I373))="CONTRATUAL",ISNUMBER(SEARCH("INDIVIDUAL",SUBSTITUTE(UPPER($D373)," ","")))),"PREMIUM FREE",""))))</f>
        <v/>
      </c>
    </row>
    <row r="374">
      <c r="AC374">
        <f>IF($C374="","",IF(COUNTIF('Códigos Santander (ref)'!$A$2:$A$79,$C374)&gt;0,"SANTANDER",IF(COUNTIF('Códigos Itaú (ref)'!$A$2:$A$44,$C374)&gt;0,"ITAU",IF(AND(TRIM(UPPER($I374))="CONTRATUAL",ISNUMBER(SEARCH("INDIVIDUAL",SUBSTITUTE(UPPER($D374)," ","")))),"PREMIUM FREE",""))))</f>
        <v/>
      </c>
    </row>
    <row r="375">
      <c r="AC375">
        <f>IF($C375="","",IF(COUNTIF('Códigos Santander (ref)'!$A$2:$A$79,$C375)&gt;0,"SANTANDER",IF(COUNTIF('Códigos Itaú (ref)'!$A$2:$A$44,$C375)&gt;0,"ITAU",IF(AND(TRIM(UPPER($I375))="CONTRATUAL",ISNUMBER(SEARCH("INDIVIDUAL",SUBSTITUTE(UPPER($D375)," ","")))),"PREMIUM FREE",""))))</f>
        <v/>
      </c>
    </row>
    <row r="376">
      <c r="AC376">
        <f>IF($C376="","",IF(COUNTIF('Códigos Santander (ref)'!$A$2:$A$79,$C376)&gt;0,"SANTANDER",IF(COUNTIF('Códigos Itaú (ref)'!$A$2:$A$44,$C376)&gt;0,"ITAU",IF(AND(TRIM(UPPER($I376))="CONTRATUAL",ISNUMBER(SEARCH("INDIVIDUAL",SUBSTITUTE(UPPER($D376)," ","")))),"PREMIUM FREE",""))))</f>
        <v/>
      </c>
    </row>
    <row r="377">
      <c r="AC377">
        <f>IF($C377="","",IF(COUNTIF('Códigos Santander (ref)'!$A$2:$A$79,$C377)&gt;0,"SANTANDER",IF(COUNTIF('Códigos Itaú (ref)'!$A$2:$A$44,$C377)&gt;0,"ITAU",IF(AND(TRIM(UPPER($I377))="CONTRATUAL",ISNUMBER(SEARCH("INDIVIDUAL",SUBSTITUTE(UPPER($D377)," ","")))),"PREMIUM FREE",""))))</f>
        <v/>
      </c>
    </row>
    <row r="378">
      <c r="AC378">
        <f>IF($C378="","",IF(COUNTIF('Códigos Santander (ref)'!$A$2:$A$79,$C378)&gt;0,"SANTANDER",IF(COUNTIF('Códigos Itaú (ref)'!$A$2:$A$44,$C378)&gt;0,"ITAU",IF(AND(TRIM(UPPER($I378))="CONTRATUAL",ISNUMBER(SEARCH("INDIVIDUAL",SUBSTITUTE(UPPER($D378)," ","")))),"PREMIUM FREE",""))))</f>
        <v/>
      </c>
    </row>
    <row r="379">
      <c r="AC379">
        <f>IF($C379="","",IF(COUNTIF('Códigos Santander (ref)'!$A$2:$A$79,$C379)&gt;0,"SANTANDER",IF(COUNTIF('Códigos Itaú (ref)'!$A$2:$A$44,$C379)&gt;0,"ITAU",IF(AND(TRIM(UPPER($I379))="CONTRATUAL",ISNUMBER(SEARCH("INDIVIDUAL",SUBSTITUTE(UPPER($D379)," ","")))),"PREMIUM FREE",""))))</f>
        <v/>
      </c>
    </row>
    <row r="380">
      <c r="AC380">
        <f>IF($C380="","",IF(COUNTIF('Códigos Santander (ref)'!$A$2:$A$79,$C380)&gt;0,"SANTANDER",IF(COUNTIF('Códigos Itaú (ref)'!$A$2:$A$44,$C380)&gt;0,"ITAU",IF(AND(TRIM(UPPER($I380))="CONTRATUAL",ISNUMBER(SEARCH("INDIVIDUAL",SUBSTITUTE(UPPER($D380)," ","")))),"PREMIUM FREE",""))))</f>
        <v/>
      </c>
    </row>
    <row r="381">
      <c r="AC381">
        <f>IF($C381="","",IF(COUNTIF('Códigos Santander (ref)'!$A$2:$A$79,$C381)&gt;0,"SANTANDER",IF(COUNTIF('Códigos Itaú (ref)'!$A$2:$A$44,$C381)&gt;0,"ITAU",IF(AND(TRIM(UPPER($I381))="CONTRATUAL",ISNUMBER(SEARCH("INDIVIDUAL",SUBSTITUTE(UPPER($D381)," ","")))),"PREMIUM FREE",""))))</f>
        <v/>
      </c>
    </row>
    <row r="382">
      <c r="AC382">
        <f>IF($C382="","",IF(COUNTIF('Códigos Santander (ref)'!$A$2:$A$79,$C382)&gt;0,"SANTANDER",IF(COUNTIF('Códigos Itaú (ref)'!$A$2:$A$44,$C382)&gt;0,"ITAU",IF(AND(TRIM(UPPER($I382))="CONTRATUAL",ISNUMBER(SEARCH("INDIVIDUAL",SUBSTITUTE(UPPER($D382)," ","")))),"PREMIUM FREE",""))))</f>
        <v/>
      </c>
    </row>
    <row r="383">
      <c r="AC383">
        <f>IF($C383="","",IF(COUNTIF('Códigos Santander (ref)'!$A$2:$A$79,$C383)&gt;0,"SANTANDER",IF(COUNTIF('Códigos Itaú (ref)'!$A$2:$A$44,$C383)&gt;0,"ITAU",IF(AND(TRIM(UPPER($I383))="CONTRATUAL",ISNUMBER(SEARCH("INDIVIDUAL",SUBSTITUTE(UPPER($D383)," ","")))),"PREMIUM FREE",""))))</f>
        <v/>
      </c>
    </row>
    <row r="384">
      <c r="AC384">
        <f>IF($C384="","",IF(COUNTIF('Códigos Santander (ref)'!$A$2:$A$79,$C384)&gt;0,"SANTANDER",IF(COUNTIF('Códigos Itaú (ref)'!$A$2:$A$44,$C384)&gt;0,"ITAU",IF(AND(TRIM(UPPER($I384))="CONTRATUAL",ISNUMBER(SEARCH("INDIVIDUAL",SUBSTITUTE(UPPER($D384)," ","")))),"PREMIUM FREE",""))))</f>
        <v/>
      </c>
    </row>
    <row r="385">
      <c r="AC385">
        <f>IF($C385="","",IF(COUNTIF('Códigos Santander (ref)'!$A$2:$A$79,$C385)&gt;0,"SANTANDER",IF(COUNTIF('Códigos Itaú (ref)'!$A$2:$A$44,$C385)&gt;0,"ITAU",IF(AND(TRIM(UPPER($I385))="CONTRATUAL",ISNUMBER(SEARCH("INDIVIDUAL",SUBSTITUTE(UPPER($D385)," ","")))),"PREMIUM FREE",""))))</f>
        <v/>
      </c>
    </row>
    <row r="386">
      <c r="AC386">
        <f>IF($C386="","",IF(COUNTIF('Códigos Santander (ref)'!$A$2:$A$79,$C386)&gt;0,"SANTANDER",IF(COUNTIF('Códigos Itaú (ref)'!$A$2:$A$44,$C386)&gt;0,"ITAU",IF(AND(TRIM(UPPER($I386))="CONTRATUAL",ISNUMBER(SEARCH("INDIVIDUAL",SUBSTITUTE(UPPER($D386)," ","")))),"PREMIUM FREE",""))))</f>
        <v/>
      </c>
    </row>
    <row r="387">
      <c r="AC387">
        <f>IF($C387="","",IF(COUNTIF('Códigos Santander (ref)'!$A$2:$A$79,$C387)&gt;0,"SANTANDER",IF(COUNTIF('Códigos Itaú (ref)'!$A$2:$A$44,$C387)&gt;0,"ITAU",IF(AND(TRIM(UPPER($I387))="CONTRATUAL",ISNUMBER(SEARCH("INDIVIDUAL",SUBSTITUTE(UPPER($D387)," ","")))),"PREMIUM FREE",""))))</f>
        <v/>
      </c>
    </row>
    <row r="388">
      <c r="AC388">
        <f>IF($C388="","",IF(COUNTIF('Códigos Santander (ref)'!$A$2:$A$79,$C388)&gt;0,"SANTANDER",IF(COUNTIF('Códigos Itaú (ref)'!$A$2:$A$44,$C388)&gt;0,"ITAU",IF(AND(TRIM(UPPER($I388))="CONTRATUAL",ISNUMBER(SEARCH("INDIVIDUAL",SUBSTITUTE(UPPER($D388)," ","")))),"PREMIUM FREE",""))))</f>
        <v/>
      </c>
    </row>
    <row r="389">
      <c r="AC389">
        <f>IF($C389="","",IF(COUNTIF('Códigos Santander (ref)'!$A$2:$A$79,$C389)&gt;0,"SANTANDER",IF(COUNTIF('Códigos Itaú (ref)'!$A$2:$A$44,$C389)&gt;0,"ITAU",IF(AND(TRIM(UPPER($I389))="CONTRATUAL",ISNUMBER(SEARCH("INDIVIDUAL",SUBSTITUTE(UPPER($D389)," ","")))),"PREMIUM FREE",""))))</f>
        <v/>
      </c>
    </row>
    <row r="390">
      <c r="AC390">
        <f>IF($C390="","",IF(COUNTIF('Códigos Santander (ref)'!$A$2:$A$79,$C390)&gt;0,"SANTANDER",IF(COUNTIF('Códigos Itaú (ref)'!$A$2:$A$44,$C390)&gt;0,"ITAU",IF(AND(TRIM(UPPER($I390))="CONTRATUAL",ISNUMBER(SEARCH("INDIVIDUAL",SUBSTITUTE(UPPER($D390)," ","")))),"PREMIUM FREE",""))))</f>
        <v/>
      </c>
    </row>
    <row r="391">
      <c r="AC391">
        <f>IF($C391="","",IF(COUNTIF('Códigos Santander (ref)'!$A$2:$A$79,$C391)&gt;0,"SANTANDER",IF(COUNTIF('Códigos Itaú (ref)'!$A$2:$A$44,$C391)&gt;0,"ITAU",IF(AND(TRIM(UPPER($I391))="CONTRATUAL",ISNUMBER(SEARCH("INDIVIDUAL",SUBSTITUTE(UPPER($D391)," ","")))),"PREMIUM FREE",""))))</f>
        <v/>
      </c>
    </row>
    <row r="392">
      <c r="AC392">
        <f>IF($C392="","",IF(COUNTIF('Códigos Santander (ref)'!$A$2:$A$79,$C392)&gt;0,"SANTANDER",IF(COUNTIF('Códigos Itaú (ref)'!$A$2:$A$44,$C392)&gt;0,"ITAU",IF(AND(TRIM(UPPER($I392))="CONTRATUAL",ISNUMBER(SEARCH("INDIVIDUAL",SUBSTITUTE(UPPER($D392)," ","")))),"PREMIUM FREE",""))))</f>
        <v/>
      </c>
    </row>
    <row r="393">
      <c r="AC393">
        <f>IF($C393="","",IF(COUNTIF('Códigos Santander (ref)'!$A$2:$A$79,$C393)&gt;0,"SANTANDER",IF(COUNTIF('Códigos Itaú (ref)'!$A$2:$A$44,$C393)&gt;0,"ITAU",IF(AND(TRIM(UPPER($I393))="CONTRATUAL",ISNUMBER(SEARCH("INDIVIDUAL",SUBSTITUTE(UPPER($D393)," ","")))),"PREMIUM FREE",""))))</f>
        <v/>
      </c>
    </row>
    <row r="394">
      <c r="AC394">
        <f>IF($C394="","",IF(COUNTIF('Códigos Santander (ref)'!$A$2:$A$79,$C394)&gt;0,"SANTANDER",IF(COUNTIF('Códigos Itaú (ref)'!$A$2:$A$44,$C394)&gt;0,"ITAU",IF(AND(TRIM(UPPER($I394))="CONTRATUAL",ISNUMBER(SEARCH("INDIVIDUAL",SUBSTITUTE(UPPER($D394)," ","")))),"PREMIUM FREE",""))))</f>
        <v/>
      </c>
    </row>
    <row r="395">
      <c r="AC395">
        <f>IF($C395="","",IF(COUNTIF('Códigos Santander (ref)'!$A$2:$A$79,$C395)&gt;0,"SANTANDER",IF(COUNTIF('Códigos Itaú (ref)'!$A$2:$A$44,$C395)&gt;0,"ITAU",IF(AND(TRIM(UPPER($I395))="CONTRATUAL",ISNUMBER(SEARCH("INDIVIDUAL",SUBSTITUTE(UPPER($D395)," ","")))),"PREMIUM FREE",""))))</f>
        <v/>
      </c>
    </row>
    <row r="396">
      <c r="AC396">
        <f>IF($C396="","",IF(COUNTIF('Códigos Santander (ref)'!$A$2:$A$79,$C396)&gt;0,"SANTANDER",IF(COUNTIF('Códigos Itaú (ref)'!$A$2:$A$44,$C396)&gt;0,"ITAU",IF(AND(TRIM(UPPER($I396))="CONTRATUAL",ISNUMBER(SEARCH("INDIVIDUAL",SUBSTITUTE(UPPER($D396)," ","")))),"PREMIUM FREE",""))))</f>
        <v/>
      </c>
    </row>
    <row r="397">
      <c r="AC397">
        <f>IF($C397="","",IF(COUNTIF('Códigos Santander (ref)'!$A$2:$A$79,$C397)&gt;0,"SANTANDER",IF(COUNTIF('Códigos Itaú (ref)'!$A$2:$A$44,$C397)&gt;0,"ITAU",IF(AND(TRIM(UPPER($I397))="CONTRATUAL",ISNUMBER(SEARCH("INDIVIDUAL",SUBSTITUTE(UPPER($D397)," ","")))),"PREMIUM FREE",""))))</f>
        <v/>
      </c>
    </row>
    <row r="398">
      <c r="AC398">
        <f>IF($C398="","",IF(COUNTIF('Códigos Santander (ref)'!$A$2:$A$79,$C398)&gt;0,"SANTANDER",IF(COUNTIF('Códigos Itaú (ref)'!$A$2:$A$44,$C398)&gt;0,"ITAU",IF(AND(TRIM(UPPER($I398))="CONTRATUAL",ISNUMBER(SEARCH("INDIVIDUAL",SUBSTITUTE(UPPER($D398)," ","")))),"PREMIUM FREE",""))))</f>
        <v/>
      </c>
    </row>
    <row r="399">
      <c r="AC399">
        <f>IF($C399="","",IF(COUNTIF('Códigos Santander (ref)'!$A$2:$A$79,$C399)&gt;0,"SANTANDER",IF(COUNTIF('Códigos Itaú (ref)'!$A$2:$A$44,$C399)&gt;0,"ITAU",IF(AND(TRIM(UPPER($I399))="CONTRATUAL",ISNUMBER(SEARCH("INDIVIDUAL",SUBSTITUTE(UPPER($D399)," ","")))),"PREMIUM FREE",""))))</f>
        <v/>
      </c>
    </row>
    <row r="400">
      <c r="AC400">
        <f>IF($C400="","",IF(COUNTIF('Códigos Santander (ref)'!$A$2:$A$79,$C400)&gt;0,"SANTANDER",IF(COUNTIF('Códigos Itaú (ref)'!$A$2:$A$44,$C400)&gt;0,"ITAU",IF(AND(TRIM(UPPER($I400))="CONTRATUAL",ISNUMBER(SEARCH("INDIVIDUAL",SUBSTITUTE(UPPER($D400)," ","")))),"PREMIUM FREE",""))))</f>
        <v/>
      </c>
    </row>
    <row r="401">
      <c r="AC401">
        <f>IF($C401="","",IF(COUNTIF('Códigos Santander (ref)'!$A$2:$A$79,$C401)&gt;0,"SANTANDER",IF(COUNTIF('Códigos Itaú (ref)'!$A$2:$A$44,$C401)&gt;0,"ITAU",IF(AND(TRIM(UPPER($I401))="CONTRATUAL",ISNUMBER(SEARCH("INDIVIDUAL",SUBSTITUTE(UPPER($D401)," ","")))),"PREMIUM FREE",""))))</f>
        <v/>
      </c>
    </row>
    <row r="402">
      <c r="AC402">
        <f>IF($C402="","",IF(COUNTIF('Códigos Santander (ref)'!$A$2:$A$79,$C402)&gt;0,"SANTANDER",IF(COUNTIF('Códigos Itaú (ref)'!$A$2:$A$44,$C402)&gt;0,"ITAU",IF(AND(TRIM(UPPER($I402))="CONTRATUAL",ISNUMBER(SEARCH("INDIVIDUAL",SUBSTITUTE(UPPER($D402)," ","")))),"PREMIUM FREE",""))))</f>
        <v/>
      </c>
    </row>
    <row r="403">
      <c r="AC403">
        <f>IF($C403="","",IF(COUNTIF('Códigos Santander (ref)'!$A$2:$A$79,$C403)&gt;0,"SANTANDER",IF(COUNTIF('Códigos Itaú (ref)'!$A$2:$A$44,$C403)&gt;0,"ITAU",IF(AND(TRIM(UPPER($I403))="CONTRATUAL",ISNUMBER(SEARCH("INDIVIDUAL",SUBSTITUTE(UPPER($D403)," ","")))),"PREMIUM FREE",""))))</f>
        <v/>
      </c>
    </row>
    <row r="404">
      <c r="AC404">
        <f>IF($C404="","",IF(COUNTIF('Códigos Santander (ref)'!$A$2:$A$79,$C404)&gt;0,"SANTANDER",IF(COUNTIF('Códigos Itaú (ref)'!$A$2:$A$44,$C404)&gt;0,"ITAU",IF(AND(TRIM(UPPER($I404))="CONTRATUAL",ISNUMBER(SEARCH("INDIVIDUAL",SUBSTITUTE(UPPER($D404)," ","")))),"PREMIUM FREE",""))))</f>
        <v/>
      </c>
    </row>
    <row r="405">
      <c r="AC405">
        <f>IF($C405="","",IF(COUNTIF('Códigos Santander (ref)'!$A$2:$A$79,$C405)&gt;0,"SANTANDER",IF(COUNTIF('Códigos Itaú (ref)'!$A$2:$A$44,$C405)&gt;0,"ITAU",IF(AND(TRIM(UPPER($I405))="CONTRATUAL",ISNUMBER(SEARCH("INDIVIDUAL",SUBSTITUTE(UPPER($D405)," ","")))),"PREMIUM FREE",""))))</f>
        <v/>
      </c>
    </row>
    <row r="406">
      <c r="AC406">
        <f>IF($C406="","",IF(COUNTIF('Códigos Santander (ref)'!$A$2:$A$79,$C406)&gt;0,"SANTANDER",IF(COUNTIF('Códigos Itaú (ref)'!$A$2:$A$44,$C406)&gt;0,"ITAU",IF(AND(TRIM(UPPER($I406))="CONTRATUAL",ISNUMBER(SEARCH("INDIVIDUAL",SUBSTITUTE(UPPER($D406)," ","")))),"PREMIUM FREE",""))))</f>
        <v/>
      </c>
    </row>
    <row r="407">
      <c r="AC407">
        <f>IF($C407="","",IF(COUNTIF('Códigos Santander (ref)'!$A$2:$A$79,$C407)&gt;0,"SANTANDER",IF(COUNTIF('Códigos Itaú (ref)'!$A$2:$A$44,$C407)&gt;0,"ITAU",IF(AND(TRIM(UPPER($I407))="CONTRATUAL",ISNUMBER(SEARCH("INDIVIDUAL",SUBSTITUTE(UPPER($D407)," ","")))),"PREMIUM FREE",""))))</f>
        <v/>
      </c>
    </row>
    <row r="408">
      <c r="AC408">
        <f>IF($C408="","",IF(COUNTIF('Códigos Santander (ref)'!$A$2:$A$79,$C408)&gt;0,"SANTANDER",IF(COUNTIF('Códigos Itaú (ref)'!$A$2:$A$44,$C408)&gt;0,"ITAU",IF(AND(TRIM(UPPER($I408))="CONTRATUAL",ISNUMBER(SEARCH("INDIVIDUAL",SUBSTITUTE(UPPER($D408)," ","")))),"PREMIUM FREE",""))))</f>
        <v/>
      </c>
    </row>
    <row r="409">
      <c r="AC409">
        <f>IF($C409="","",IF(COUNTIF('Códigos Santander (ref)'!$A$2:$A$79,$C409)&gt;0,"SANTANDER",IF(COUNTIF('Códigos Itaú (ref)'!$A$2:$A$44,$C409)&gt;0,"ITAU",IF(AND(TRIM(UPPER($I409))="CONTRATUAL",ISNUMBER(SEARCH("INDIVIDUAL",SUBSTITUTE(UPPER($D409)," ","")))),"PREMIUM FREE",""))))</f>
        <v/>
      </c>
    </row>
    <row r="410">
      <c r="AC410">
        <f>IF($C410="","",IF(COUNTIF('Códigos Santander (ref)'!$A$2:$A$79,$C410)&gt;0,"SANTANDER",IF(COUNTIF('Códigos Itaú (ref)'!$A$2:$A$44,$C410)&gt;0,"ITAU",IF(AND(TRIM(UPPER($I410))="CONTRATUAL",ISNUMBER(SEARCH("INDIVIDUAL",SUBSTITUTE(UPPER($D410)," ","")))),"PREMIUM FREE",""))))</f>
        <v/>
      </c>
    </row>
    <row r="411">
      <c r="AC411">
        <f>IF($C411="","",IF(COUNTIF('Códigos Santander (ref)'!$A$2:$A$79,$C411)&gt;0,"SANTANDER",IF(COUNTIF('Códigos Itaú (ref)'!$A$2:$A$44,$C411)&gt;0,"ITAU",IF(AND(TRIM(UPPER($I411))="CONTRATUAL",ISNUMBER(SEARCH("INDIVIDUAL",SUBSTITUTE(UPPER($D411)," ","")))),"PREMIUM FREE",""))))</f>
        <v/>
      </c>
    </row>
    <row r="412">
      <c r="AC412">
        <f>IF($C412="","",IF(COUNTIF('Códigos Santander (ref)'!$A$2:$A$79,$C412)&gt;0,"SANTANDER",IF(COUNTIF('Códigos Itaú (ref)'!$A$2:$A$44,$C412)&gt;0,"ITAU",IF(AND(TRIM(UPPER($I412))="CONTRATUAL",ISNUMBER(SEARCH("INDIVIDUAL",SUBSTITUTE(UPPER($D412)," ","")))),"PREMIUM FREE",""))))</f>
        <v/>
      </c>
    </row>
    <row r="413">
      <c r="AC413">
        <f>IF($C413="","",IF(COUNTIF('Códigos Santander (ref)'!$A$2:$A$79,$C413)&gt;0,"SANTANDER",IF(COUNTIF('Códigos Itaú (ref)'!$A$2:$A$44,$C413)&gt;0,"ITAU",IF(AND(TRIM(UPPER($I413))="CONTRATUAL",ISNUMBER(SEARCH("INDIVIDUAL",SUBSTITUTE(UPPER($D413)," ","")))),"PREMIUM FREE",""))))</f>
        <v/>
      </c>
    </row>
    <row r="414">
      <c r="AC414">
        <f>IF($C414="","",IF(COUNTIF('Códigos Santander (ref)'!$A$2:$A$79,$C414)&gt;0,"SANTANDER",IF(COUNTIF('Códigos Itaú (ref)'!$A$2:$A$44,$C414)&gt;0,"ITAU",IF(AND(TRIM(UPPER($I414))="CONTRATUAL",ISNUMBER(SEARCH("INDIVIDUAL",SUBSTITUTE(UPPER($D414)," ","")))),"PREMIUM FREE",""))))</f>
        <v/>
      </c>
    </row>
    <row r="415">
      <c r="AC415">
        <f>IF($C415="","",IF(COUNTIF('Códigos Santander (ref)'!$A$2:$A$79,$C415)&gt;0,"SANTANDER",IF(COUNTIF('Códigos Itaú (ref)'!$A$2:$A$44,$C415)&gt;0,"ITAU",IF(AND(TRIM(UPPER($I415))="CONTRATUAL",ISNUMBER(SEARCH("INDIVIDUAL",SUBSTITUTE(UPPER($D415)," ","")))),"PREMIUM FREE",""))))</f>
        <v/>
      </c>
    </row>
    <row r="416">
      <c r="AC416">
        <f>IF($C416="","",IF(COUNTIF('Códigos Santander (ref)'!$A$2:$A$79,$C416)&gt;0,"SANTANDER",IF(COUNTIF('Códigos Itaú (ref)'!$A$2:$A$44,$C416)&gt;0,"ITAU",IF(AND(TRIM(UPPER($I416))="CONTRATUAL",ISNUMBER(SEARCH("INDIVIDUAL",SUBSTITUTE(UPPER($D416)," ","")))),"PREMIUM FREE",""))))</f>
        <v/>
      </c>
    </row>
    <row r="417">
      <c r="AC417">
        <f>IF($C417="","",IF(COUNTIF('Códigos Santander (ref)'!$A$2:$A$79,$C417)&gt;0,"SANTANDER",IF(COUNTIF('Códigos Itaú (ref)'!$A$2:$A$44,$C417)&gt;0,"ITAU",IF(AND(TRIM(UPPER($I417))="CONTRATUAL",ISNUMBER(SEARCH("INDIVIDUAL",SUBSTITUTE(UPPER($D417)," ","")))),"PREMIUM FREE",""))))</f>
        <v/>
      </c>
    </row>
    <row r="418">
      <c r="AC418">
        <f>IF($C418="","",IF(COUNTIF('Códigos Santander (ref)'!$A$2:$A$79,$C418)&gt;0,"SANTANDER",IF(COUNTIF('Códigos Itaú (ref)'!$A$2:$A$44,$C418)&gt;0,"ITAU",IF(AND(TRIM(UPPER($I418))="CONTRATUAL",ISNUMBER(SEARCH("INDIVIDUAL",SUBSTITUTE(UPPER($D418)," ","")))),"PREMIUM FREE",""))))</f>
        <v/>
      </c>
    </row>
    <row r="419">
      <c r="AC419">
        <f>IF($C419="","",IF(COUNTIF('Códigos Santander (ref)'!$A$2:$A$79,$C419)&gt;0,"SANTANDER",IF(COUNTIF('Códigos Itaú (ref)'!$A$2:$A$44,$C419)&gt;0,"ITAU",IF(AND(TRIM(UPPER($I419))="CONTRATUAL",ISNUMBER(SEARCH("INDIVIDUAL",SUBSTITUTE(UPPER($D419)," ","")))),"PREMIUM FREE",""))))</f>
        <v/>
      </c>
    </row>
    <row r="420">
      <c r="AC420">
        <f>IF($C420="","",IF(COUNTIF('Códigos Santander (ref)'!$A$2:$A$79,$C420)&gt;0,"SANTANDER",IF(COUNTIF('Códigos Itaú (ref)'!$A$2:$A$44,$C420)&gt;0,"ITAU",IF(AND(TRIM(UPPER($I420))="CONTRATUAL",ISNUMBER(SEARCH("INDIVIDUAL",SUBSTITUTE(UPPER($D420)," ","")))),"PREMIUM FREE",""))))</f>
        <v/>
      </c>
    </row>
    <row r="421">
      <c r="AC421">
        <f>IF($C421="","",IF(COUNTIF('Códigos Santander (ref)'!$A$2:$A$79,$C421)&gt;0,"SANTANDER",IF(COUNTIF('Códigos Itaú (ref)'!$A$2:$A$44,$C421)&gt;0,"ITAU",IF(AND(TRIM(UPPER($I421))="CONTRATUAL",ISNUMBER(SEARCH("INDIVIDUAL",SUBSTITUTE(UPPER($D421)," ","")))),"PREMIUM FREE",""))))</f>
        <v/>
      </c>
    </row>
    <row r="422">
      <c r="AC422">
        <f>IF($C422="","",IF(COUNTIF('Códigos Santander (ref)'!$A$2:$A$79,$C422)&gt;0,"SANTANDER",IF(COUNTIF('Códigos Itaú (ref)'!$A$2:$A$44,$C422)&gt;0,"ITAU",IF(AND(TRIM(UPPER($I422))="CONTRATUAL",ISNUMBER(SEARCH("INDIVIDUAL",SUBSTITUTE(UPPER($D422)," ","")))),"PREMIUM FREE",""))))</f>
        <v/>
      </c>
    </row>
    <row r="423">
      <c r="AC423">
        <f>IF($C423="","",IF(COUNTIF('Códigos Santander (ref)'!$A$2:$A$79,$C423)&gt;0,"SANTANDER",IF(COUNTIF('Códigos Itaú (ref)'!$A$2:$A$44,$C423)&gt;0,"ITAU",IF(AND(TRIM(UPPER($I423))="CONTRATUAL",ISNUMBER(SEARCH("INDIVIDUAL",SUBSTITUTE(UPPER($D423)," ","")))),"PREMIUM FREE",""))))</f>
        <v/>
      </c>
    </row>
    <row r="424">
      <c r="AC424">
        <f>IF($C424="","",IF(COUNTIF('Códigos Santander (ref)'!$A$2:$A$79,$C424)&gt;0,"SANTANDER",IF(COUNTIF('Códigos Itaú (ref)'!$A$2:$A$44,$C424)&gt;0,"ITAU",IF(AND(TRIM(UPPER($I424))="CONTRATUAL",ISNUMBER(SEARCH("INDIVIDUAL",SUBSTITUTE(UPPER($D424)," ","")))),"PREMIUM FREE",""))))</f>
        <v/>
      </c>
    </row>
    <row r="425">
      <c r="AC425">
        <f>IF($C425="","",IF(COUNTIF('Códigos Santander (ref)'!$A$2:$A$79,$C425)&gt;0,"SANTANDER",IF(COUNTIF('Códigos Itaú (ref)'!$A$2:$A$44,$C425)&gt;0,"ITAU",IF(AND(TRIM(UPPER($I425))="CONTRATUAL",ISNUMBER(SEARCH("INDIVIDUAL",SUBSTITUTE(UPPER($D425)," ","")))),"PREMIUM FREE",""))))</f>
        <v/>
      </c>
    </row>
    <row r="426">
      <c r="AC426">
        <f>IF($C426="","",IF(COUNTIF('Códigos Santander (ref)'!$A$2:$A$79,$C426)&gt;0,"SANTANDER",IF(COUNTIF('Códigos Itaú (ref)'!$A$2:$A$44,$C426)&gt;0,"ITAU",IF(AND(TRIM(UPPER($I426))="CONTRATUAL",ISNUMBER(SEARCH("INDIVIDUAL",SUBSTITUTE(UPPER($D426)," ","")))),"PREMIUM FREE",""))))</f>
        <v/>
      </c>
    </row>
    <row r="427">
      <c r="AC427">
        <f>IF($C427="","",IF(COUNTIF('Códigos Santander (ref)'!$A$2:$A$79,$C427)&gt;0,"SANTANDER",IF(COUNTIF('Códigos Itaú (ref)'!$A$2:$A$44,$C427)&gt;0,"ITAU",IF(AND(TRIM(UPPER($I427))="CONTRATUAL",ISNUMBER(SEARCH("INDIVIDUAL",SUBSTITUTE(UPPER($D427)," ","")))),"PREMIUM FREE",""))))</f>
        <v/>
      </c>
    </row>
    <row r="428">
      <c r="AC428">
        <f>IF($C428="","",IF(COUNTIF('Códigos Santander (ref)'!$A$2:$A$79,$C428)&gt;0,"SANTANDER",IF(COUNTIF('Códigos Itaú (ref)'!$A$2:$A$44,$C428)&gt;0,"ITAU",IF(AND(TRIM(UPPER($I428))="CONTRATUAL",ISNUMBER(SEARCH("INDIVIDUAL",SUBSTITUTE(UPPER($D428)," ","")))),"PREMIUM FREE",""))))</f>
        <v/>
      </c>
    </row>
    <row r="429">
      <c r="AC429">
        <f>IF($C429="","",IF(COUNTIF('Códigos Santander (ref)'!$A$2:$A$79,$C429)&gt;0,"SANTANDER",IF(COUNTIF('Códigos Itaú (ref)'!$A$2:$A$44,$C429)&gt;0,"ITAU",IF(AND(TRIM(UPPER($I429))="CONTRATUAL",ISNUMBER(SEARCH("INDIVIDUAL",SUBSTITUTE(UPPER($D429)," ","")))),"PREMIUM FREE",""))))</f>
        <v/>
      </c>
    </row>
    <row r="430">
      <c r="AC430">
        <f>IF($C430="","",IF(COUNTIF('Códigos Santander (ref)'!$A$2:$A$79,$C430)&gt;0,"SANTANDER",IF(COUNTIF('Códigos Itaú (ref)'!$A$2:$A$44,$C430)&gt;0,"ITAU",IF(AND(TRIM(UPPER($I430))="CONTRATUAL",ISNUMBER(SEARCH("INDIVIDUAL",SUBSTITUTE(UPPER($D430)," ","")))),"PREMIUM FREE",""))))</f>
        <v/>
      </c>
    </row>
    <row r="431">
      <c r="AC431">
        <f>IF($C431="","",IF(COUNTIF('Códigos Santander (ref)'!$A$2:$A$79,$C431)&gt;0,"SANTANDER",IF(COUNTIF('Códigos Itaú (ref)'!$A$2:$A$44,$C431)&gt;0,"ITAU",IF(AND(TRIM(UPPER($I431))="CONTRATUAL",ISNUMBER(SEARCH("INDIVIDUAL",SUBSTITUTE(UPPER($D431)," ","")))),"PREMIUM FREE",""))))</f>
        <v/>
      </c>
    </row>
    <row r="432">
      <c r="AC432">
        <f>IF($C432="","",IF(COUNTIF('Códigos Santander (ref)'!$A$2:$A$79,$C432)&gt;0,"SANTANDER",IF(COUNTIF('Códigos Itaú (ref)'!$A$2:$A$44,$C432)&gt;0,"ITAU",IF(AND(TRIM(UPPER($I432))="CONTRATUAL",ISNUMBER(SEARCH("INDIVIDUAL",SUBSTITUTE(UPPER($D432)," ","")))),"PREMIUM FREE",""))))</f>
        <v/>
      </c>
    </row>
    <row r="433">
      <c r="AC433">
        <f>IF($C433="","",IF(COUNTIF('Códigos Santander (ref)'!$A$2:$A$79,$C433)&gt;0,"SANTANDER",IF(COUNTIF('Códigos Itaú (ref)'!$A$2:$A$44,$C433)&gt;0,"ITAU",IF(AND(TRIM(UPPER($I433))="CONTRATUAL",ISNUMBER(SEARCH("INDIVIDUAL",SUBSTITUTE(UPPER($D433)," ","")))),"PREMIUM FREE",""))))</f>
        <v/>
      </c>
    </row>
    <row r="434">
      <c r="AC434">
        <f>IF($C434="","",IF(COUNTIF('Códigos Santander (ref)'!$A$2:$A$79,$C434)&gt;0,"SANTANDER",IF(COUNTIF('Códigos Itaú (ref)'!$A$2:$A$44,$C434)&gt;0,"ITAU",IF(AND(TRIM(UPPER($I434))="CONTRATUAL",ISNUMBER(SEARCH("INDIVIDUAL",SUBSTITUTE(UPPER($D434)," ","")))),"PREMIUM FREE",""))))</f>
        <v/>
      </c>
    </row>
    <row r="435">
      <c r="AC435">
        <f>IF($C435="","",IF(COUNTIF('Códigos Santander (ref)'!$A$2:$A$79,$C435)&gt;0,"SANTANDER",IF(COUNTIF('Códigos Itaú (ref)'!$A$2:$A$44,$C435)&gt;0,"ITAU",IF(AND(TRIM(UPPER($I435))="CONTRATUAL",ISNUMBER(SEARCH("INDIVIDUAL",SUBSTITUTE(UPPER($D435)," ","")))),"PREMIUM FREE",""))))</f>
        <v/>
      </c>
    </row>
    <row r="436">
      <c r="AC436">
        <f>IF($C436="","",IF(COUNTIF('Códigos Santander (ref)'!$A$2:$A$79,$C436)&gt;0,"SANTANDER",IF(COUNTIF('Códigos Itaú (ref)'!$A$2:$A$44,$C436)&gt;0,"ITAU",IF(AND(TRIM(UPPER($I436))="CONTRATUAL",ISNUMBER(SEARCH("INDIVIDUAL",SUBSTITUTE(UPPER($D436)," ","")))),"PREMIUM FREE",""))))</f>
        <v/>
      </c>
    </row>
    <row r="437">
      <c r="AC437">
        <f>IF($C437="","",IF(COUNTIF('Códigos Santander (ref)'!$A$2:$A$79,$C437)&gt;0,"SANTANDER",IF(COUNTIF('Códigos Itaú (ref)'!$A$2:$A$44,$C437)&gt;0,"ITAU",IF(AND(TRIM(UPPER($I437))="CONTRATUAL",ISNUMBER(SEARCH("INDIVIDUAL",SUBSTITUTE(UPPER($D437)," ","")))),"PREMIUM FREE",""))))</f>
        <v/>
      </c>
    </row>
    <row r="438">
      <c r="AC438">
        <f>IF($C438="","",IF(COUNTIF('Códigos Santander (ref)'!$A$2:$A$79,$C438)&gt;0,"SANTANDER",IF(COUNTIF('Códigos Itaú (ref)'!$A$2:$A$44,$C438)&gt;0,"ITAU",IF(AND(TRIM(UPPER($I438))="CONTRATUAL",ISNUMBER(SEARCH("INDIVIDUAL",SUBSTITUTE(UPPER($D438)," ","")))),"PREMIUM FREE",""))))</f>
        <v/>
      </c>
    </row>
    <row r="439">
      <c r="AC439">
        <f>IF($C439="","",IF(COUNTIF('Códigos Santander (ref)'!$A$2:$A$79,$C439)&gt;0,"SANTANDER",IF(COUNTIF('Códigos Itaú (ref)'!$A$2:$A$44,$C439)&gt;0,"ITAU",IF(AND(TRIM(UPPER($I439))="CONTRATUAL",ISNUMBER(SEARCH("INDIVIDUAL",SUBSTITUTE(UPPER($D439)," ","")))),"PREMIUM FREE",""))))</f>
        <v/>
      </c>
    </row>
    <row r="440">
      <c r="AC440">
        <f>IF($C440="","",IF(COUNTIF('Códigos Santander (ref)'!$A$2:$A$79,$C440)&gt;0,"SANTANDER",IF(COUNTIF('Códigos Itaú (ref)'!$A$2:$A$44,$C440)&gt;0,"ITAU",IF(AND(TRIM(UPPER($I440))="CONTRATUAL",ISNUMBER(SEARCH("INDIVIDUAL",SUBSTITUTE(UPPER($D440)," ","")))),"PREMIUM FREE",""))))</f>
        <v/>
      </c>
    </row>
    <row r="441">
      <c r="AC441">
        <f>IF($C441="","",IF(COUNTIF('Códigos Santander (ref)'!$A$2:$A$79,$C441)&gt;0,"SANTANDER",IF(COUNTIF('Códigos Itaú (ref)'!$A$2:$A$44,$C441)&gt;0,"ITAU",IF(AND(TRIM(UPPER($I441))="CONTRATUAL",ISNUMBER(SEARCH("INDIVIDUAL",SUBSTITUTE(UPPER($D441)," ","")))),"PREMIUM FREE",""))))</f>
        <v/>
      </c>
    </row>
    <row r="442">
      <c r="AC442">
        <f>IF($C442="","",IF(COUNTIF('Códigos Santander (ref)'!$A$2:$A$79,$C442)&gt;0,"SANTANDER",IF(COUNTIF('Códigos Itaú (ref)'!$A$2:$A$44,$C442)&gt;0,"ITAU",IF(AND(TRIM(UPPER($I442))="CONTRATUAL",ISNUMBER(SEARCH("INDIVIDUAL",SUBSTITUTE(UPPER($D442)," ","")))),"PREMIUM FREE",""))))</f>
        <v/>
      </c>
    </row>
    <row r="443">
      <c r="AC443">
        <f>IF($C443="","",IF(COUNTIF('Códigos Santander (ref)'!$A$2:$A$79,$C443)&gt;0,"SANTANDER",IF(COUNTIF('Códigos Itaú (ref)'!$A$2:$A$44,$C443)&gt;0,"ITAU",IF(AND(TRIM(UPPER($I443))="CONTRATUAL",ISNUMBER(SEARCH("INDIVIDUAL",SUBSTITUTE(UPPER($D443)," ","")))),"PREMIUM FREE",""))))</f>
        <v/>
      </c>
    </row>
    <row r="444">
      <c r="AC444">
        <f>IF($C444="","",IF(COUNTIF('Códigos Santander (ref)'!$A$2:$A$79,$C444)&gt;0,"SANTANDER",IF(COUNTIF('Códigos Itaú (ref)'!$A$2:$A$44,$C444)&gt;0,"ITAU",IF(AND(TRIM(UPPER($I444))="CONTRATUAL",ISNUMBER(SEARCH("INDIVIDUAL",SUBSTITUTE(UPPER($D444)," ","")))),"PREMIUM FREE",""))))</f>
        <v/>
      </c>
    </row>
    <row r="445">
      <c r="AC445">
        <f>IF($C445="","",IF(COUNTIF('Códigos Santander (ref)'!$A$2:$A$79,$C445)&gt;0,"SANTANDER",IF(COUNTIF('Códigos Itaú (ref)'!$A$2:$A$44,$C445)&gt;0,"ITAU",IF(AND(TRIM(UPPER($I445))="CONTRATUAL",ISNUMBER(SEARCH("INDIVIDUAL",SUBSTITUTE(UPPER($D445)," ","")))),"PREMIUM FREE",""))))</f>
        <v/>
      </c>
    </row>
    <row r="446">
      <c r="AC446">
        <f>IF($C446="","",IF(COUNTIF('Códigos Santander (ref)'!$A$2:$A$79,$C446)&gt;0,"SANTANDER",IF(COUNTIF('Códigos Itaú (ref)'!$A$2:$A$44,$C446)&gt;0,"ITAU",IF(AND(TRIM(UPPER($I446))="CONTRATUAL",ISNUMBER(SEARCH("INDIVIDUAL",SUBSTITUTE(UPPER($D446)," ","")))),"PREMIUM FREE",""))))</f>
        <v/>
      </c>
    </row>
    <row r="447">
      <c r="AC447">
        <f>IF($C447="","",IF(COUNTIF('Códigos Santander (ref)'!$A$2:$A$79,$C447)&gt;0,"SANTANDER",IF(COUNTIF('Códigos Itaú (ref)'!$A$2:$A$44,$C447)&gt;0,"ITAU",IF(AND(TRIM(UPPER($I447))="CONTRATUAL",ISNUMBER(SEARCH("INDIVIDUAL",SUBSTITUTE(UPPER($D447)," ","")))),"PREMIUM FREE",""))))</f>
        <v/>
      </c>
    </row>
    <row r="448">
      <c r="AC448">
        <f>IF($C448="","",IF(COUNTIF('Códigos Santander (ref)'!$A$2:$A$79,$C448)&gt;0,"SANTANDER",IF(COUNTIF('Códigos Itaú (ref)'!$A$2:$A$44,$C448)&gt;0,"ITAU",IF(AND(TRIM(UPPER($I448))="CONTRATUAL",ISNUMBER(SEARCH("INDIVIDUAL",SUBSTITUTE(UPPER($D448)," ","")))),"PREMIUM FREE",""))))</f>
        <v/>
      </c>
    </row>
    <row r="449">
      <c r="AC449">
        <f>IF($C449="","",IF(COUNTIF('Códigos Santander (ref)'!$A$2:$A$79,$C449)&gt;0,"SANTANDER",IF(COUNTIF('Códigos Itaú (ref)'!$A$2:$A$44,$C449)&gt;0,"ITAU",IF(AND(TRIM(UPPER($I449))="CONTRATUAL",ISNUMBER(SEARCH("INDIVIDUAL",SUBSTITUTE(UPPER($D449)," ","")))),"PREMIUM FREE",""))))</f>
        <v/>
      </c>
    </row>
    <row r="450">
      <c r="AC450">
        <f>IF($C450="","",IF(COUNTIF('Códigos Santander (ref)'!$A$2:$A$79,$C450)&gt;0,"SANTANDER",IF(COUNTIF('Códigos Itaú (ref)'!$A$2:$A$44,$C450)&gt;0,"ITAU",IF(AND(TRIM(UPPER($I450))="CONTRATUAL",ISNUMBER(SEARCH("INDIVIDUAL",SUBSTITUTE(UPPER($D450)," ","")))),"PREMIUM FREE",""))))</f>
        <v/>
      </c>
    </row>
    <row r="451">
      <c r="AC451">
        <f>IF($C451="","",IF(COUNTIF('Códigos Santander (ref)'!$A$2:$A$79,$C451)&gt;0,"SANTANDER",IF(COUNTIF('Códigos Itaú (ref)'!$A$2:$A$44,$C451)&gt;0,"ITAU",IF(AND(TRIM(UPPER($I451))="CONTRATUAL",ISNUMBER(SEARCH("INDIVIDUAL",SUBSTITUTE(UPPER($D451)," ","")))),"PREMIUM FREE",""))))</f>
        <v/>
      </c>
    </row>
    <row r="452">
      <c r="AC452">
        <f>IF($C452="","",IF(COUNTIF('Códigos Santander (ref)'!$A$2:$A$79,$C452)&gt;0,"SANTANDER",IF(COUNTIF('Códigos Itaú (ref)'!$A$2:$A$44,$C452)&gt;0,"ITAU",IF(AND(TRIM(UPPER($I452))="CONTRATUAL",ISNUMBER(SEARCH("INDIVIDUAL",SUBSTITUTE(UPPER($D452)," ","")))),"PREMIUM FREE",""))))</f>
        <v/>
      </c>
    </row>
    <row r="453">
      <c r="AC453">
        <f>IF($C453="","",IF(COUNTIF('Códigos Santander (ref)'!$A$2:$A$79,$C453)&gt;0,"SANTANDER",IF(COUNTIF('Códigos Itaú (ref)'!$A$2:$A$44,$C453)&gt;0,"ITAU",IF(AND(TRIM(UPPER($I453))="CONTRATUAL",ISNUMBER(SEARCH("INDIVIDUAL",SUBSTITUTE(UPPER($D453)," ","")))),"PREMIUM FREE",""))))</f>
        <v/>
      </c>
    </row>
    <row r="454">
      <c r="AC454">
        <f>IF($C454="","",IF(COUNTIF('Códigos Santander (ref)'!$A$2:$A$79,$C454)&gt;0,"SANTANDER",IF(COUNTIF('Códigos Itaú (ref)'!$A$2:$A$44,$C454)&gt;0,"ITAU",IF(AND(TRIM(UPPER($I454))="CONTRATUAL",ISNUMBER(SEARCH("INDIVIDUAL",SUBSTITUTE(UPPER($D454)," ","")))),"PREMIUM FREE",""))))</f>
        <v/>
      </c>
    </row>
    <row r="455">
      <c r="AC455">
        <f>IF($C455="","",IF(COUNTIF('Códigos Santander (ref)'!$A$2:$A$79,$C455)&gt;0,"SANTANDER",IF(COUNTIF('Códigos Itaú (ref)'!$A$2:$A$44,$C455)&gt;0,"ITAU",IF(AND(TRIM(UPPER($I455))="CONTRATUAL",ISNUMBER(SEARCH("INDIVIDUAL",SUBSTITUTE(UPPER($D455)," ","")))),"PREMIUM FREE",""))))</f>
        <v/>
      </c>
    </row>
    <row r="456">
      <c r="AC456">
        <f>IF($C456="","",IF(COUNTIF('Códigos Santander (ref)'!$A$2:$A$79,$C456)&gt;0,"SANTANDER",IF(COUNTIF('Códigos Itaú (ref)'!$A$2:$A$44,$C456)&gt;0,"ITAU",IF(AND(TRIM(UPPER($I456))="CONTRATUAL",ISNUMBER(SEARCH("INDIVIDUAL",SUBSTITUTE(UPPER($D456)," ","")))),"PREMIUM FREE",""))))</f>
        <v/>
      </c>
    </row>
    <row r="457">
      <c r="AC457">
        <f>IF($C457="","",IF(COUNTIF('Códigos Santander (ref)'!$A$2:$A$79,$C457)&gt;0,"SANTANDER",IF(COUNTIF('Códigos Itaú (ref)'!$A$2:$A$44,$C457)&gt;0,"ITAU",IF(AND(TRIM(UPPER($I457))="CONTRATUAL",ISNUMBER(SEARCH("INDIVIDUAL",SUBSTITUTE(UPPER($D457)," ","")))),"PREMIUM FREE",""))))</f>
        <v/>
      </c>
    </row>
    <row r="458">
      <c r="AC458">
        <f>IF($C458="","",IF(COUNTIF('Códigos Santander (ref)'!$A$2:$A$79,$C458)&gt;0,"SANTANDER",IF(COUNTIF('Códigos Itaú (ref)'!$A$2:$A$44,$C458)&gt;0,"ITAU",IF(AND(TRIM(UPPER($I458))="CONTRATUAL",ISNUMBER(SEARCH("INDIVIDUAL",SUBSTITUTE(UPPER($D458)," ","")))),"PREMIUM FREE",""))))</f>
        <v/>
      </c>
    </row>
    <row r="459">
      <c r="AC459">
        <f>IF($C459="","",IF(COUNTIF('Códigos Santander (ref)'!$A$2:$A$79,$C459)&gt;0,"SANTANDER",IF(COUNTIF('Códigos Itaú (ref)'!$A$2:$A$44,$C459)&gt;0,"ITAU",IF(AND(TRIM(UPPER($I459))="CONTRATUAL",ISNUMBER(SEARCH("INDIVIDUAL",SUBSTITUTE(UPPER($D459)," ","")))),"PREMIUM FREE",""))))</f>
        <v/>
      </c>
    </row>
    <row r="460">
      <c r="AC460">
        <f>IF($C460="","",IF(COUNTIF('Códigos Santander (ref)'!$A$2:$A$79,$C460)&gt;0,"SANTANDER",IF(COUNTIF('Códigos Itaú (ref)'!$A$2:$A$44,$C460)&gt;0,"ITAU",IF(AND(TRIM(UPPER($I460))="CONTRATUAL",ISNUMBER(SEARCH("INDIVIDUAL",SUBSTITUTE(UPPER($D460)," ","")))),"PREMIUM FREE",""))))</f>
        <v/>
      </c>
    </row>
    <row r="461">
      <c r="AC461">
        <f>IF($C461="","",IF(COUNTIF('Códigos Santander (ref)'!$A$2:$A$79,$C461)&gt;0,"SANTANDER",IF(COUNTIF('Códigos Itaú (ref)'!$A$2:$A$44,$C461)&gt;0,"ITAU",IF(AND(TRIM(UPPER($I461))="CONTRATUAL",ISNUMBER(SEARCH("INDIVIDUAL",SUBSTITUTE(UPPER($D461)," ","")))),"PREMIUM FREE",""))))</f>
        <v/>
      </c>
    </row>
    <row r="462">
      <c r="AC462">
        <f>IF($C462="","",IF(COUNTIF('Códigos Santander (ref)'!$A$2:$A$79,$C462)&gt;0,"SANTANDER",IF(COUNTIF('Códigos Itaú (ref)'!$A$2:$A$44,$C462)&gt;0,"ITAU",IF(AND(TRIM(UPPER($I462))="CONTRATUAL",ISNUMBER(SEARCH("INDIVIDUAL",SUBSTITUTE(UPPER($D462)," ","")))),"PREMIUM FREE",""))))</f>
        <v/>
      </c>
    </row>
    <row r="463">
      <c r="AC463">
        <f>IF($C463="","",IF(COUNTIF('Códigos Santander (ref)'!$A$2:$A$79,$C463)&gt;0,"SANTANDER",IF(COUNTIF('Códigos Itaú (ref)'!$A$2:$A$44,$C463)&gt;0,"ITAU",IF(AND(TRIM(UPPER($I463))="CONTRATUAL",ISNUMBER(SEARCH("INDIVIDUAL",SUBSTITUTE(UPPER($D463)," ","")))),"PREMIUM FREE",""))))</f>
        <v/>
      </c>
    </row>
    <row r="464">
      <c r="AC464">
        <f>IF($C464="","",IF(COUNTIF('Códigos Santander (ref)'!$A$2:$A$79,$C464)&gt;0,"SANTANDER",IF(COUNTIF('Códigos Itaú (ref)'!$A$2:$A$44,$C464)&gt;0,"ITAU",IF(AND(TRIM(UPPER($I464))="CONTRATUAL",ISNUMBER(SEARCH("INDIVIDUAL",SUBSTITUTE(UPPER($D464)," ","")))),"PREMIUM FREE",""))))</f>
        <v/>
      </c>
    </row>
    <row r="465">
      <c r="AC465">
        <f>IF($C465="","",IF(COUNTIF('Códigos Santander (ref)'!$A$2:$A$79,$C465)&gt;0,"SANTANDER",IF(COUNTIF('Códigos Itaú (ref)'!$A$2:$A$44,$C465)&gt;0,"ITAU",IF(AND(TRIM(UPPER($I465))="CONTRATUAL",ISNUMBER(SEARCH("INDIVIDUAL",SUBSTITUTE(UPPER($D465)," ","")))),"PREMIUM FREE",""))))</f>
        <v/>
      </c>
    </row>
    <row r="466">
      <c r="AC466">
        <f>IF($C466="","",IF(COUNTIF('Códigos Santander (ref)'!$A$2:$A$79,$C466)&gt;0,"SANTANDER",IF(COUNTIF('Códigos Itaú (ref)'!$A$2:$A$44,$C466)&gt;0,"ITAU",IF(AND(TRIM(UPPER($I466))="CONTRATUAL",ISNUMBER(SEARCH("INDIVIDUAL",SUBSTITUTE(UPPER($D466)," ","")))),"PREMIUM FREE",""))))</f>
        <v/>
      </c>
    </row>
    <row r="467">
      <c r="AC467">
        <f>IF($C467="","",IF(COUNTIF('Códigos Santander (ref)'!$A$2:$A$79,$C467)&gt;0,"SANTANDER",IF(COUNTIF('Códigos Itaú (ref)'!$A$2:$A$44,$C467)&gt;0,"ITAU",IF(AND(TRIM(UPPER($I467))="CONTRATUAL",ISNUMBER(SEARCH("INDIVIDUAL",SUBSTITUTE(UPPER($D467)," ","")))),"PREMIUM FREE",""))))</f>
        <v/>
      </c>
    </row>
    <row r="468">
      <c r="AC468">
        <f>IF($C468="","",IF(COUNTIF('Códigos Santander (ref)'!$A$2:$A$79,$C468)&gt;0,"SANTANDER",IF(COUNTIF('Códigos Itaú (ref)'!$A$2:$A$44,$C468)&gt;0,"ITAU",IF(AND(TRIM(UPPER($I468))="CONTRATUAL",ISNUMBER(SEARCH("INDIVIDUAL",SUBSTITUTE(UPPER($D468)," ","")))),"PREMIUM FREE",""))))</f>
        <v/>
      </c>
    </row>
    <row r="469">
      <c r="AC469">
        <f>IF($C469="","",IF(COUNTIF('Códigos Santander (ref)'!$A$2:$A$79,$C469)&gt;0,"SANTANDER",IF(COUNTIF('Códigos Itaú (ref)'!$A$2:$A$44,$C469)&gt;0,"ITAU",IF(AND(TRIM(UPPER($I469))="CONTRATUAL",ISNUMBER(SEARCH("INDIVIDUAL",SUBSTITUTE(UPPER($D469)," ","")))),"PREMIUM FREE",""))))</f>
        <v/>
      </c>
    </row>
    <row r="470">
      <c r="AC470">
        <f>IF($C470="","",IF(COUNTIF('Códigos Santander (ref)'!$A$2:$A$79,$C470)&gt;0,"SANTANDER",IF(COUNTIF('Códigos Itaú (ref)'!$A$2:$A$44,$C470)&gt;0,"ITAU",IF(AND(TRIM(UPPER($I470))="CONTRATUAL",ISNUMBER(SEARCH("INDIVIDUAL",SUBSTITUTE(UPPER($D470)," ","")))),"PREMIUM FREE",""))))</f>
        <v/>
      </c>
    </row>
    <row r="471">
      <c r="AC471">
        <f>IF($C471="","",IF(COUNTIF('Códigos Santander (ref)'!$A$2:$A$79,$C471)&gt;0,"SANTANDER",IF(COUNTIF('Códigos Itaú (ref)'!$A$2:$A$44,$C471)&gt;0,"ITAU",IF(AND(TRIM(UPPER($I471))="CONTRATUAL",ISNUMBER(SEARCH("INDIVIDUAL",SUBSTITUTE(UPPER($D471)," ","")))),"PREMIUM FREE",""))))</f>
        <v/>
      </c>
    </row>
    <row r="472">
      <c r="AC472">
        <f>IF($C472="","",IF(COUNTIF('Códigos Santander (ref)'!$A$2:$A$79,$C472)&gt;0,"SANTANDER",IF(COUNTIF('Códigos Itaú (ref)'!$A$2:$A$44,$C472)&gt;0,"ITAU",IF(AND(TRIM(UPPER($I472))="CONTRATUAL",ISNUMBER(SEARCH("INDIVIDUAL",SUBSTITUTE(UPPER($D472)," ","")))),"PREMIUM FREE",""))))</f>
        <v/>
      </c>
    </row>
    <row r="473">
      <c r="AC473">
        <f>IF($C473="","",IF(COUNTIF('Códigos Santander (ref)'!$A$2:$A$79,$C473)&gt;0,"SANTANDER",IF(COUNTIF('Códigos Itaú (ref)'!$A$2:$A$44,$C473)&gt;0,"ITAU",IF(AND(TRIM(UPPER($I473))="CONTRATUAL",ISNUMBER(SEARCH("INDIVIDUAL",SUBSTITUTE(UPPER($D473)," ","")))),"PREMIUM FREE",""))))</f>
        <v/>
      </c>
    </row>
    <row r="474">
      <c r="AC474">
        <f>IF($C474="","",IF(COUNTIF('Códigos Santander (ref)'!$A$2:$A$79,$C474)&gt;0,"SANTANDER",IF(COUNTIF('Códigos Itaú (ref)'!$A$2:$A$44,$C474)&gt;0,"ITAU",IF(AND(TRIM(UPPER($I474))="CONTRATUAL",ISNUMBER(SEARCH("INDIVIDUAL",SUBSTITUTE(UPPER($D474)," ","")))),"PREMIUM FREE",""))))</f>
        <v/>
      </c>
    </row>
    <row r="475">
      <c r="AC475">
        <f>IF($C475="","",IF(COUNTIF('Códigos Santander (ref)'!$A$2:$A$79,$C475)&gt;0,"SANTANDER",IF(COUNTIF('Códigos Itaú (ref)'!$A$2:$A$44,$C475)&gt;0,"ITAU",IF(AND(TRIM(UPPER($I475))="CONTRATUAL",ISNUMBER(SEARCH("INDIVIDUAL",SUBSTITUTE(UPPER($D475)," ","")))),"PREMIUM FREE",""))))</f>
        <v/>
      </c>
    </row>
    <row r="476">
      <c r="AC476">
        <f>IF($C476="","",IF(COUNTIF('Códigos Santander (ref)'!$A$2:$A$79,$C476)&gt;0,"SANTANDER",IF(COUNTIF('Códigos Itaú (ref)'!$A$2:$A$44,$C476)&gt;0,"ITAU",IF(AND(TRIM(UPPER($I476))="CONTRATUAL",ISNUMBER(SEARCH("INDIVIDUAL",SUBSTITUTE(UPPER($D476)," ","")))),"PREMIUM FREE",""))))</f>
        <v/>
      </c>
    </row>
    <row r="477">
      <c r="AC477">
        <f>IF($C477="","",IF(COUNTIF('Códigos Santander (ref)'!$A$2:$A$79,$C477)&gt;0,"SANTANDER",IF(COUNTIF('Códigos Itaú (ref)'!$A$2:$A$44,$C477)&gt;0,"ITAU",IF(AND(TRIM(UPPER($I477))="CONTRATUAL",ISNUMBER(SEARCH("INDIVIDUAL",SUBSTITUTE(UPPER($D477)," ","")))),"PREMIUM FREE",""))))</f>
        <v/>
      </c>
    </row>
    <row r="478">
      <c r="AC478">
        <f>IF($C478="","",IF(COUNTIF('Códigos Santander (ref)'!$A$2:$A$79,$C478)&gt;0,"SANTANDER",IF(COUNTIF('Códigos Itaú (ref)'!$A$2:$A$44,$C478)&gt;0,"ITAU",IF(AND(TRIM(UPPER($I478))="CONTRATUAL",ISNUMBER(SEARCH("INDIVIDUAL",SUBSTITUTE(UPPER($D478)," ","")))),"PREMIUM FREE",""))))</f>
        <v/>
      </c>
    </row>
    <row r="479">
      <c r="AC479">
        <f>IF($C479="","",IF(COUNTIF('Códigos Santander (ref)'!$A$2:$A$79,$C479)&gt;0,"SANTANDER",IF(COUNTIF('Códigos Itaú (ref)'!$A$2:$A$44,$C479)&gt;0,"ITAU",IF(AND(TRIM(UPPER($I479))="CONTRATUAL",ISNUMBER(SEARCH("INDIVIDUAL",SUBSTITUTE(UPPER($D479)," ","")))),"PREMIUM FREE",""))))</f>
        <v/>
      </c>
    </row>
    <row r="480">
      <c r="AC480">
        <f>IF($C480="","",IF(COUNTIF('Códigos Santander (ref)'!$A$2:$A$79,$C480)&gt;0,"SANTANDER",IF(COUNTIF('Códigos Itaú (ref)'!$A$2:$A$44,$C480)&gt;0,"ITAU",IF(AND(TRIM(UPPER($I480))="CONTRATUAL",ISNUMBER(SEARCH("INDIVIDUAL",SUBSTITUTE(UPPER($D480)," ","")))),"PREMIUM FREE",""))))</f>
        <v/>
      </c>
    </row>
    <row r="481">
      <c r="AC481">
        <f>IF($C481="","",IF(COUNTIF('Códigos Santander (ref)'!$A$2:$A$79,$C481)&gt;0,"SANTANDER",IF(COUNTIF('Códigos Itaú (ref)'!$A$2:$A$44,$C481)&gt;0,"ITAU",IF(AND(TRIM(UPPER($I481))="CONTRATUAL",ISNUMBER(SEARCH("INDIVIDUAL",SUBSTITUTE(UPPER($D481)," ","")))),"PREMIUM FREE",""))))</f>
        <v/>
      </c>
    </row>
    <row r="482">
      <c r="AC482">
        <f>IF($C482="","",IF(COUNTIF('Códigos Santander (ref)'!$A$2:$A$79,$C482)&gt;0,"SANTANDER",IF(COUNTIF('Códigos Itaú (ref)'!$A$2:$A$44,$C482)&gt;0,"ITAU",IF(AND(TRIM(UPPER($I482))="CONTRATUAL",ISNUMBER(SEARCH("INDIVIDUAL",SUBSTITUTE(UPPER($D482)," ","")))),"PREMIUM FREE",""))))</f>
        <v/>
      </c>
    </row>
    <row r="483">
      <c r="AC483">
        <f>IF($C483="","",IF(COUNTIF('Códigos Santander (ref)'!$A$2:$A$79,$C483)&gt;0,"SANTANDER",IF(COUNTIF('Códigos Itaú (ref)'!$A$2:$A$44,$C483)&gt;0,"ITAU",IF(AND(TRIM(UPPER($I483))="CONTRATUAL",ISNUMBER(SEARCH("INDIVIDUAL",SUBSTITUTE(UPPER($D483)," ","")))),"PREMIUM FREE",""))))</f>
        <v/>
      </c>
    </row>
    <row r="484">
      <c r="AC484">
        <f>IF($C484="","",IF(COUNTIF('Códigos Santander (ref)'!$A$2:$A$79,$C484)&gt;0,"SANTANDER",IF(COUNTIF('Códigos Itaú (ref)'!$A$2:$A$44,$C484)&gt;0,"ITAU",IF(AND(TRIM(UPPER($I484))="CONTRATUAL",ISNUMBER(SEARCH("INDIVIDUAL",SUBSTITUTE(UPPER($D484)," ","")))),"PREMIUM FREE",""))))</f>
        <v/>
      </c>
    </row>
    <row r="485">
      <c r="AC485">
        <f>IF($C485="","",IF(COUNTIF('Códigos Santander (ref)'!$A$2:$A$79,$C485)&gt;0,"SANTANDER",IF(COUNTIF('Códigos Itaú (ref)'!$A$2:$A$44,$C485)&gt;0,"ITAU",IF(AND(TRIM(UPPER($I485))="CONTRATUAL",ISNUMBER(SEARCH("INDIVIDUAL",SUBSTITUTE(UPPER($D485)," ","")))),"PREMIUM FREE",""))))</f>
        <v/>
      </c>
    </row>
    <row r="486">
      <c r="AC486">
        <f>IF($C486="","",IF(COUNTIF('Códigos Santander (ref)'!$A$2:$A$79,$C486)&gt;0,"SANTANDER",IF(COUNTIF('Códigos Itaú (ref)'!$A$2:$A$44,$C486)&gt;0,"ITAU",IF(AND(TRIM(UPPER($I486))="CONTRATUAL",ISNUMBER(SEARCH("INDIVIDUAL",SUBSTITUTE(UPPER($D486)," ","")))),"PREMIUM FREE",""))))</f>
        <v/>
      </c>
    </row>
    <row r="487">
      <c r="AC487">
        <f>IF($C487="","",IF(COUNTIF('Códigos Santander (ref)'!$A$2:$A$79,$C487)&gt;0,"SANTANDER",IF(COUNTIF('Códigos Itaú (ref)'!$A$2:$A$44,$C487)&gt;0,"ITAU",IF(AND(TRIM(UPPER($I487))="CONTRATUAL",ISNUMBER(SEARCH("INDIVIDUAL",SUBSTITUTE(UPPER($D487)," ","")))),"PREMIUM FREE",""))))</f>
        <v/>
      </c>
    </row>
    <row r="488">
      <c r="AC488">
        <f>IF($C488="","",IF(COUNTIF('Códigos Santander (ref)'!$A$2:$A$79,$C488)&gt;0,"SANTANDER",IF(COUNTIF('Códigos Itaú (ref)'!$A$2:$A$44,$C488)&gt;0,"ITAU",IF(AND(TRIM(UPPER($I488))="CONTRATUAL",ISNUMBER(SEARCH("INDIVIDUAL",SUBSTITUTE(UPPER($D488)," ","")))),"PREMIUM FREE",""))))</f>
        <v/>
      </c>
    </row>
    <row r="489">
      <c r="AC489">
        <f>IF($C489="","",IF(COUNTIF('Códigos Santander (ref)'!$A$2:$A$79,$C489)&gt;0,"SANTANDER",IF(COUNTIF('Códigos Itaú (ref)'!$A$2:$A$44,$C489)&gt;0,"ITAU",IF(AND(TRIM(UPPER($I489))="CONTRATUAL",ISNUMBER(SEARCH("INDIVIDUAL",SUBSTITUTE(UPPER($D489)," ","")))),"PREMIUM FREE",""))))</f>
        <v/>
      </c>
    </row>
    <row r="490">
      <c r="AC490">
        <f>IF($C490="","",IF(COUNTIF('Códigos Santander (ref)'!$A$2:$A$79,$C490)&gt;0,"SANTANDER",IF(COUNTIF('Códigos Itaú (ref)'!$A$2:$A$44,$C490)&gt;0,"ITAU",IF(AND(TRIM(UPPER($I490))="CONTRATUAL",ISNUMBER(SEARCH("INDIVIDUAL",SUBSTITUTE(UPPER($D490)," ","")))),"PREMIUM FREE",""))))</f>
        <v/>
      </c>
    </row>
    <row r="491">
      <c r="AC491">
        <f>IF($C491="","",IF(COUNTIF('Códigos Santander (ref)'!$A$2:$A$79,$C491)&gt;0,"SANTANDER",IF(COUNTIF('Códigos Itaú (ref)'!$A$2:$A$44,$C491)&gt;0,"ITAU",IF(AND(TRIM(UPPER($I491))="CONTRATUAL",ISNUMBER(SEARCH("INDIVIDUAL",SUBSTITUTE(UPPER($D491)," ","")))),"PREMIUM FREE",""))))</f>
        <v/>
      </c>
    </row>
    <row r="492">
      <c r="AC492">
        <f>IF($C492="","",IF(COUNTIF('Códigos Santander (ref)'!$A$2:$A$79,$C492)&gt;0,"SANTANDER",IF(COUNTIF('Códigos Itaú (ref)'!$A$2:$A$44,$C492)&gt;0,"ITAU",IF(AND(TRIM(UPPER($I492))="CONTRATUAL",ISNUMBER(SEARCH("INDIVIDUAL",SUBSTITUTE(UPPER($D492)," ","")))),"PREMIUM FREE",""))))</f>
        <v/>
      </c>
    </row>
    <row r="493">
      <c r="AC493">
        <f>IF($C493="","",IF(COUNTIF('Códigos Santander (ref)'!$A$2:$A$79,$C493)&gt;0,"SANTANDER",IF(COUNTIF('Códigos Itaú (ref)'!$A$2:$A$44,$C493)&gt;0,"ITAU",IF(AND(TRIM(UPPER($I493))="CONTRATUAL",ISNUMBER(SEARCH("INDIVIDUAL",SUBSTITUTE(UPPER($D493)," ","")))),"PREMIUM FREE",""))))</f>
        <v/>
      </c>
    </row>
    <row r="494">
      <c r="AC494">
        <f>IF($C494="","",IF(COUNTIF('Códigos Santander (ref)'!$A$2:$A$79,$C494)&gt;0,"SANTANDER",IF(COUNTIF('Códigos Itaú (ref)'!$A$2:$A$44,$C494)&gt;0,"ITAU",IF(AND(TRIM(UPPER($I494))="CONTRATUAL",ISNUMBER(SEARCH("INDIVIDUAL",SUBSTITUTE(UPPER($D494)," ","")))),"PREMIUM FREE",""))))</f>
        <v/>
      </c>
    </row>
    <row r="495">
      <c r="AC495">
        <f>IF($C495="","",IF(COUNTIF('Códigos Santander (ref)'!$A$2:$A$79,$C495)&gt;0,"SANTANDER",IF(COUNTIF('Códigos Itaú (ref)'!$A$2:$A$44,$C495)&gt;0,"ITAU",IF(AND(TRIM(UPPER($I495))="CONTRATUAL",ISNUMBER(SEARCH("INDIVIDUAL",SUBSTITUTE(UPPER($D495)," ","")))),"PREMIUM FREE",""))))</f>
        <v/>
      </c>
    </row>
    <row r="496">
      <c r="AC496">
        <f>IF($C496="","",IF(COUNTIF('Códigos Santander (ref)'!$A$2:$A$79,$C496)&gt;0,"SANTANDER",IF(COUNTIF('Códigos Itaú (ref)'!$A$2:$A$44,$C496)&gt;0,"ITAU",IF(AND(TRIM(UPPER($I496))="CONTRATUAL",ISNUMBER(SEARCH("INDIVIDUAL",SUBSTITUTE(UPPER($D496)," ","")))),"PREMIUM FREE",""))))</f>
        <v/>
      </c>
    </row>
    <row r="497">
      <c r="AC497">
        <f>IF($C497="","",IF(COUNTIF('Códigos Santander (ref)'!$A$2:$A$79,$C497)&gt;0,"SANTANDER",IF(COUNTIF('Códigos Itaú (ref)'!$A$2:$A$44,$C497)&gt;0,"ITAU",IF(AND(TRIM(UPPER($I497))="CONTRATUAL",ISNUMBER(SEARCH("INDIVIDUAL",SUBSTITUTE(UPPER($D497)," ","")))),"PREMIUM FREE",""))))</f>
        <v/>
      </c>
    </row>
    <row r="498">
      <c r="AC498">
        <f>IF($C498="","",IF(COUNTIF('Códigos Santander (ref)'!$A$2:$A$79,$C498)&gt;0,"SANTANDER",IF(COUNTIF('Códigos Itaú (ref)'!$A$2:$A$44,$C498)&gt;0,"ITAU",IF(AND(TRIM(UPPER($I498))="CONTRATUAL",ISNUMBER(SEARCH("INDIVIDUAL",SUBSTITUTE(UPPER($D498)," ","")))),"PREMIUM FREE",""))))</f>
        <v/>
      </c>
    </row>
    <row r="499">
      <c r="AC499">
        <f>IF($C499="","",IF(COUNTIF('Códigos Santander (ref)'!$A$2:$A$79,$C499)&gt;0,"SANTANDER",IF(COUNTIF('Códigos Itaú (ref)'!$A$2:$A$44,$C499)&gt;0,"ITAU",IF(AND(TRIM(UPPER($I499))="CONTRATUAL",ISNUMBER(SEARCH("INDIVIDUAL",SUBSTITUTE(UPPER($D499)," ","")))),"PREMIUM FREE",""))))</f>
        <v/>
      </c>
    </row>
    <row r="500">
      <c r="AC500">
        <f>IF($C500="","",IF(COUNTIF('Códigos Santander (ref)'!$A$2:$A$79,$C500)&gt;0,"SANTANDER",IF(COUNTIF('Códigos Itaú (ref)'!$A$2:$A$44,$C500)&gt;0,"ITAU",IF(AND(TRIM(UPPER($I500))="CONTRATUAL",ISNUMBER(SEARCH("INDIVIDUAL",SUBSTITUTE(UPPER($D500)," ","")))),"PREMIUM FREE",""))))</f>
        <v/>
      </c>
    </row>
    <row r="501">
      <c r="AC501">
        <f>IF($C501="","",IF(COUNTIF('Códigos Santander (ref)'!$A$2:$A$79,$C501)&gt;0,"SANTANDER",IF(COUNTIF('Códigos Itaú (ref)'!$A$2:$A$44,$C501)&gt;0,"ITAU",IF(AND(TRIM(UPPER($I501))="CONTRATUAL",ISNUMBER(SEARCH("INDIVIDUAL",SUBSTITUTE(UPPER($D501)," ","")))),"PREMIUM FREE",""))))</f>
        <v/>
      </c>
    </row>
    <row r="502">
      <c r="AC502">
        <f>IF($C502="","",IF(COUNTIF('Códigos Santander (ref)'!$A$2:$A$79,$C502)&gt;0,"SANTANDER",IF(COUNTIF('Códigos Itaú (ref)'!$A$2:$A$44,$C502)&gt;0,"ITAU",IF(AND(TRIM(UPPER($I502))="CONTRATUAL",ISNUMBER(SEARCH("INDIVIDUAL",SUBSTITUTE(UPPER($D502)," ","")))),"PREMIUM FREE",""))))</f>
        <v/>
      </c>
    </row>
    <row r="503">
      <c r="AC503">
        <f>IF($C503="","",IF(COUNTIF('Códigos Santander (ref)'!$A$2:$A$79,$C503)&gt;0,"SANTANDER",IF(COUNTIF('Códigos Itaú (ref)'!$A$2:$A$44,$C503)&gt;0,"ITAU",IF(AND(TRIM(UPPER($I503))="CONTRATUAL",ISNUMBER(SEARCH("INDIVIDUAL",SUBSTITUTE(UPPER($D503)," ","")))),"PREMIUM FREE",""))))</f>
        <v/>
      </c>
    </row>
    <row r="504">
      <c r="AC504">
        <f>IF($C504="","",IF(COUNTIF('Códigos Santander (ref)'!$A$2:$A$79,$C504)&gt;0,"SANTANDER",IF(COUNTIF('Códigos Itaú (ref)'!$A$2:$A$44,$C504)&gt;0,"ITAU",IF(AND(TRIM(UPPER($I504))="CONTRATUAL",ISNUMBER(SEARCH("INDIVIDUAL",SUBSTITUTE(UPPER($D504)," ","")))),"PREMIUM FREE",""))))</f>
        <v/>
      </c>
    </row>
    <row r="505">
      <c r="AC505">
        <f>IF($C505="","",IF(COUNTIF('Códigos Santander (ref)'!$A$2:$A$79,$C505)&gt;0,"SANTANDER",IF(COUNTIF('Códigos Itaú (ref)'!$A$2:$A$44,$C505)&gt;0,"ITAU",IF(AND(TRIM(UPPER($I505))="CONTRATUAL",ISNUMBER(SEARCH("INDIVIDUAL",SUBSTITUTE(UPPER($D505)," ","")))),"PREMIUM FREE",""))))</f>
        <v/>
      </c>
    </row>
    <row r="506">
      <c r="AC506">
        <f>IF($C506="","",IF(COUNTIF('Códigos Santander (ref)'!$A$2:$A$79,$C506)&gt;0,"SANTANDER",IF(COUNTIF('Códigos Itaú (ref)'!$A$2:$A$44,$C506)&gt;0,"ITAU",IF(AND(TRIM(UPPER($I506))="CONTRATUAL",ISNUMBER(SEARCH("INDIVIDUAL",SUBSTITUTE(UPPER($D506)," ","")))),"PREMIUM FREE",""))))</f>
        <v/>
      </c>
    </row>
    <row r="507">
      <c r="AC507">
        <f>IF($C507="","",IF(COUNTIF('Códigos Santander (ref)'!$A$2:$A$79,$C507)&gt;0,"SANTANDER",IF(COUNTIF('Códigos Itaú (ref)'!$A$2:$A$44,$C507)&gt;0,"ITAU",IF(AND(TRIM(UPPER($I507))="CONTRATUAL",ISNUMBER(SEARCH("INDIVIDUAL",SUBSTITUTE(UPPER($D507)," ","")))),"PREMIUM FREE",""))))</f>
        <v/>
      </c>
    </row>
    <row r="508">
      <c r="AC508">
        <f>IF($C508="","",IF(COUNTIF('Códigos Santander (ref)'!$A$2:$A$79,$C508)&gt;0,"SANTANDER",IF(COUNTIF('Códigos Itaú (ref)'!$A$2:$A$44,$C508)&gt;0,"ITAU",IF(AND(TRIM(UPPER($I508))="CONTRATUAL",ISNUMBER(SEARCH("INDIVIDUAL",SUBSTITUTE(UPPER($D508)," ","")))),"PREMIUM FREE",""))))</f>
        <v/>
      </c>
    </row>
    <row r="509">
      <c r="AC509">
        <f>IF($C509="","",IF(COUNTIF('Códigos Santander (ref)'!$A$2:$A$79,$C509)&gt;0,"SANTANDER",IF(COUNTIF('Códigos Itaú (ref)'!$A$2:$A$44,$C509)&gt;0,"ITAU",IF(AND(TRIM(UPPER($I509))="CONTRATUAL",ISNUMBER(SEARCH("INDIVIDUAL",SUBSTITUTE(UPPER($D509)," ","")))),"PREMIUM FREE",""))))</f>
        <v/>
      </c>
    </row>
    <row r="510">
      <c r="AC510">
        <f>IF($C510="","",IF(COUNTIF('Códigos Santander (ref)'!$A$2:$A$79,$C510)&gt;0,"SANTANDER",IF(COUNTIF('Códigos Itaú (ref)'!$A$2:$A$44,$C510)&gt;0,"ITAU",IF(AND(TRIM(UPPER($I510))="CONTRATUAL",ISNUMBER(SEARCH("INDIVIDUAL",SUBSTITUTE(UPPER($D510)," ","")))),"PREMIUM FREE",""))))</f>
        <v/>
      </c>
    </row>
    <row r="511">
      <c r="AC511">
        <f>IF($C511="","",IF(COUNTIF('Códigos Santander (ref)'!$A$2:$A$79,$C511)&gt;0,"SANTANDER",IF(COUNTIF('Códigos Itaú (ref)'!$A$2:$A$44,$C511)&gt;0,"ITAU",IF(AND(TRIM(UPPER($I511))="CONTRATUAL",ISNUMBER(SEARCH("INDIVIDUAL",SUBSTITUTE(UPPER($D511)," ","")))),"PREMIUM FREE",""))))</f>
        <v/>
      </c>
    </row>
    <row r="512">
      <c r="AC512">
        <f>IF($C512="","",IF(COUNTIF('Códigos Santander (ref)'!$A$2:$A$79,$C512)&gt;0,"SANTANDER",IF(COUNTIF('Códigos Itaú (ref)'!$A$2:$A$44,$C512)&gt;0,"ITAU",IF(AND(TRIM(UPPER($I512))="CONTRATUAL",ISNUMBER(SEARCH("INDIVIDUAL",SUBSTITUTE(UPPER($D512)," ","")))),"PREMIUM FREE",""))))</f>
        <v/>
      </c>
    </row>
    <row r="513">
      <c r="AC513">
        <f>IF($C513="","",IF(COUNTIF('Códigos Santander (ref)'!$A$2:$A$79,$C513)&gt;0,"SANTANDER",IF(COUNTIF('Códigos Itaú (ref)'!$A$2:$A$44,$C513)&gt;0,"ITAU",IF(AND(TRIM(UPPER($I513))="CONTRATUAL",ISNUMBER(SEARCH("INDIVIDUAL",SUBSTITUTE(UPPER($D513)," ","")))),"PREMIUM FREE",""))))</f>
        <v/>
      </c>
    </row>
    <row r="514">
      <c r="AC514">
        <f>IF($C514="","",IF(COUNTIF('Códigos Santander (ref)'!$A$2:$A$79,$C514)&gt;0,"SANTANDER",IF(COUNTIF('Códigos Itaú (ref)'!$A$2:$A$44,$C514)&gt;0,"ITAU",IF(AND(TRIM(UPPER($I514))="CONTRATUAL",ISNUMBER(SEARCH("INDIVIDUAL",SUBSTITUTE(UPPER($D514)," ","")))),"PREMIUM FREE",""))))</f>
        <v/>
      </c>
    </row>
    <row r="515">
      <c r="AC515">
        <f>IF($C515="","",IF(COUNTIF('Códigos Santander (ref)'!$A$2:$A$79,$C515)&gt;0,"SANTANDER",IF(COUNTIF('Códigos Itaú (ref)'!$A$2:$A$44,$C515)&gt;0,"ITAU",IF(AND(TRIM(UPPER($I515))="CONTRATUAL",ISNUMBER(SEARCH("INDIVIDUAL",SUBSTITUTE(UPPER($D515)," ","")))),"PREMIUM FREE",""))))</f>
        <v/>
      </c>
    </row>
    <row r="516">
      <c r="AC516">
        <f>IF($C516="","",IF(COUNTIF('Códigos Santander (ref)'!$A$2:$A$79,$C516)&gt;0,"SANTANDER",IF(COUNTIF('Códigos Itaú (ref)'!$A$2:$A$44,$C516)&gt;0,"ITAU",IF(AND(TRIM(UPPER($I516))="CONTRATUAL",ISNUMBER(SEARCH("INDIVIDUAL",SUBSTITUTE(UPPER($D516)," ","")))),"PREMIUM FREE",""))))</f>
        <v/>
      </c>
    </row>
    <row r="517">
      <c r="AC517">
        <f>IF($C517="","",IF(COUNTIF('Códigos Santander (ref)'!$A$2:$A$79,$C517)&gt;0,"SANTANDER",IF(COUNTIF('Códigos Itaú (ref)'!$A$2:$A$44,$C517)&gt;0,"ITAU",IF(AND(TRIM(UPPER($I517))="CONTRATUAL",ISNUMBER(SEARCH("INDIVIDUAL",SUBSTITUTE(UPPER($D517)," ","")))),"PREMIUM FREE",""))))</f>
        <v/>
      </c>
    </row>
    <row r="518">
      <c r="AC518">
        <f>IF($C518="","",IF(COUNTIF('Códigos Santander (ref)'!$A$2:$A$79,$C518)&gt;0,"SANTANDER",IF(COUNTIF('Códigos Itaú (ref)'!$A$2:$A$44,$C518)&gt;0,"ITAU",IF(AND(TRIM(UPPER($I518))="CONTRATUAL",ISNUMBER(SEARCH("INDIVIDUAL",SUBSTITUTE(UPPER($D518)," ","")))),"PREMIUM FREE",""))))</f>
        <v/>
      </c>
    </row>
    <row r="519">
      <c r="AC519">
        <f>IF($C519="","",IF(COUNTIF('Códigos Santander (ref)'!$A$2:$A$79,$C519)&gt;0,"SANTANDER",IF(COUNTIF('Códigos Itaú (ref)'!$A$2:$A$44,$C519)&gt;0,"ITAU",IF(AND(TRIM(UPPER($I519))="CONTRATUAL",ISNUMBER(SEARCH("INDIVIDUAL",SUBSTITUTE(UPPER($D519)," ","")))),"PREMIUM FREE",""))))</f>
        <v/>
      </c>
    </row>
    <row r="520">
      <c r="AC520">
        <f>IF($C520="","",IF(COUNTIF('Códigos Santander (ref)'!$A$2:$A$79,$C520)&gt;0,"SANTANDER",IF(COUNTIF('Códigos Itaú (ref)'!$A$2:$A$44,$C520)&gt;0,"ITAU",IF(AND(TRIM(UPPER($I520))="CONTRATUAL",ISNUMBER(SEARCH("INDIVIDUAL",SUBSTITUTE(UPPER($D520)," ","")))),"PREMIUM FREE",""))))</f>
        <v/>
      </c>
    </row>
    <row r="521">
      <c r="AC521">
        <f>IF($C521="","",IF(COUNTIF('Códigos Santander (ref)'!$A$2:$A$79,$C521)&gt;0,"SANTANDER",IF(COUNTIF('Códigos Itaú (ref)'!$A$2:$A$44,$C521)&gt;0,"ITAU",IF(AND(TRIM(UPPER($I521))="CONTRATUAL",ISNUMBER(SEARCH("INDIVIDUAL",SUBSTITUTE(UPPER($D521)," ","")))),"PREMIUM FREE",""))))</f>
        <v/>
      </c>
    </row>
    <row r="522">
      <c r="AC522">
        <f>IF($C522="","",IF(COUNTIF('Códigos Santander (ref)'!$A$2:$A$79,$C522)&gt;0,"SANTANDER",IF(COUNTIF('Códigos Itaú (ref)'!$A$2:$A$44,$C522)&gt;0,"ITAU",IF(AND(TRIM(UPPER($I522))="CONTRATUAL",ISNUMBER(SEARCH("INDIVIDUAL",SUBSTITUTE(UPPER($D522)," ","")))),"PREMIUM FREE",""))))</f>
        <v/>
      </c>
    </row>
    <row r="523">
      <c r="AC523">
        <f>IF($C523="","",IF(COUNTIF('Códigos Santander (ref)'!$A$2:$A$79,$C523)&gt;0,"SANTANDER",IF(COUNTIF('Códigos Itaú (ref)'!$A$2:$A$44,$C523)&gt;0,"ITAU",IF(AND(TRIM(UPPER($I523))="CONTRATUAL",ISNUMBER(SEARCH("INDIVIDUAL",SUBSTITUTE(UPPER($D523)," ","")))),"PREMIUM FREE",""))))</f>
        <v/>
      </c>
    </row>
    <row r="524">
      <c r="AC524">
        <f>IF($C524="","",IF(COUNTIF('Códigos Santander (ref)'!$A$2:$A$79,$C524)&gt;0,"SANTANDER",IF(COUNTIF('Códigos Itaú (ref)'!$A$2:$A$44,$C524)&gt;0,"ITAU",IF(AND(TRIM(UPPER($I524))="CONTRATUAL",ISNUMBER(SEARCH("INDIVIDUAL",SUBSTITUTE(UPPER($D524)," ","")))),"PREMIUM FREE",""))))</f>
        <v/>
      </c>
    </row>
    <row r="525">
      <c r="AC525">
        <f>IF($C525="","",IF(COUNTIF('Códigos Santander (ref)'!$A$2:$A$79,$C525)&gt;0,"SANTANDER",IF(COUNTIF('Códigos Itaú (ref)'!$A$2:$A$44,$C525)&gt;0,"ITAU",IF(AND(TRIM(UPPER($I525))="CONTRATUAL",ISNUMBER(SEARCH("INDIVIDUAL",SUBSTITUTE(UPPER($D525)," ","")))),"PREMIUM FREE",""))))</f>
        <v/>
      </c>
    </row>
    <row r="526">
      <c r="AC526">
        <f>IF($C526="","",IF(COUNTIF('Códigos Santander (ref)'!$A$2:$A$79,$C526)&gt;0,"SANTANDER",IF(COUNTIF('Códigos Itaú (ref)'!$A$2:$A$44,$C526)&gt;0,"ITAU",IF(AND(TRIM(UPPER($I526))="CONTRATUAL",ISNUMBER(SEARCH("INDIVIDUAL",SUBSTITUTE(UPPER($D526)," ","")))),"PREMIUM FREE",""))))</f>
        <v/>
      </c>
    </row>
    <row r="527">
      <c r="AC527">
        <f>IF($C527="","",IF(COUNTIF('Códigos Santander (ref)'!$A$2:$A$79,$C527)&gt;0,"SANTANDER",IF(COUNTIF('Códigos Itaú (ref)'!$A$2:$A$44,$C527)&gt;0,"ITAU",IF(AND(TRIM(UPPER($I527))="CONTRATUAL",ISNUMBER(SEARCH("INDIVIDUAL",SUBSTITUTE(UPPER($D527)," ","")))),"PREMIUM FREE",""))))</f>
        <v/>
      </c>
    </row>
    <row r="528">
      <c r="AC528">
        <f>IF($C528="","",IF(COUNTIF('Códigos Santander (ref)'!$A$2:$A$79,$C528)&gt;0,"SANTANDER",IF(COUNTIF('Códigos Itaú (ref)'!$A$2:$A$44,$C528)&gt;0,"ITAU",IF(AND(TRIM(UPPER($I528))="CONTRATUAL",ISNUMBER(SEARCH("INDIVIDUAL",SUBSTITUTE(UPPER($D528)," ","")))),"PREMIUM FREE",""))))</f>
        <v/>
      </c>
    </row>
    <row r="529">
      <c r="AC529">
        <f>IF($C529="","",IF(COUNTIF('Códigos Santander (ref)'!$A$2:$A$79,$C529)&gt;0,"SANTANDER",IF(COUNTIF('Códigos Itaú (ref)'!$A$2:$A$44,$C529)&gt;0,"ITAU",IF(AND(TRIM(UPPER($I529))="CONTRATUAL",ISNUMBER(SEARCH("INDIVIDUAL",SUBSTITUTE(UPPER($D529)," ","")))),"PREMIUM FREE",""))))</f>
        <v/>
      </c>
    </row>
    <row r="530">
      <c r="AC530">
        <f>IF($C530="","",IF(COUNTIF('Códigos Santander (ref)'!$A$2:$A$79,$C530)&gt;0,"SANTANDER",IF(COUNTIF('Códigos Itaú (ref)'!$A$2:$A$44,$C530)&gt;0,"ITAU",IF(AND(TRIM(UPPER($I530))="CONTRATUAL",ISNUMBER(SEARCH("INDIVIDUAL",SUBSTITUTE(UPPER($D530)," ","")))),"PREMIUM FREE",""))))</f>
        <v/>
      </c>
    </row>
    <row r="531">
      <c r="AC531">
        <f>IF($C531="","",IF(COUNTIF('Códigos Santander (ref)'!$A$2:$A$79,$C531)&gt;0,"SANTANDER",IF(COUNTIF('Códigos Itaú (ref)'!$A$2:$A$44,$C531)&gt;0,"ITAU",IF(AND(TRIM(UPPER($I531))="CONTRATUAL",ISNUMBER(SEARCH("INDIVIDUAL",SUBSTITUTE(UPPER($D531)," ","")))),"PREMIUM FREE",""))))</f>
        <v/>
      </c>
    </row>
    <row r="532">
      <c r="AC532">
        <f>IF($C532="","",IF(COUNTIF('Códigos Santander (ref)'!$A$2:$A$79,$C532)&gt;0,"SANTANDER",IF(COUNTIF('Códigos Itaú (ref)'!$A$2:$A$44,$C532)&gt;0,"ITAU",IF(AND(TRIM(UPPER($I532))="CONTRATUAL",ISNUMBER(SEARCH("INDIVIDUAL",SUBSTITUTE(UPPER($D532)," ","")))),"PREMIUM FREE",""))))</f>
        <v/>
      </c>
    </row>
    <row r="533">
      <c r="AC533">
        <f>IF($C533="","",IF(COUNTIF('Códigos Santander (ref)'!$A$2:$A$79,$C533)&gt;0,"SANTANDER",IF(COUNTIF('Códigos Itaú (ref)'!$A$2:$A$44,$C533)&gt;0,"ITAU",IF(AND(TRIM(UPPER($I533))="CONTRATUAL",ISNUMBER(SEARCH("INDIVIDUAL",SUBSTITUTE(UPPER($D533)," ","")))),"PREMIUM FREE",""))))</f>
        <v/>
      </c>
    </row>
    <row r="534">
      <c r="AC534">
        <f>IF($C534="","",IF(COUNTIF('Códigos Santander (ref)'!$A$2:$A$79,$C534)&gt;0,"SANTANDER",IF(COUNTIF('Códigos Itaú (ref)'!$A$2:$A$44,$C534)&gt;0,"ITAU",IF(AND(TRIM(UPPER($I534))="CONTRATUAL",ISNUMBER(SEARCH("INDIVIDUAL",SUBSTITUTE(UPPER($D534)," ","")))),"PREMIUM FREE",""))))</f>
        <v/>
      </c>
    </row>
    <row r="535">
      <c r="AC535">
        <f>IF($C535="","",IF(COUNTIF('Códigos Santander (ref)'!$A$2:$A$79,$C535)&gt;0,"SANTANDER",IF(COUNTIF('Códigos Itaú (ref)'!$A$2:$A$44,$C535)&gt;0,"ITAU",IF(AND(TRIM(UPPER($I535))="CONTRATUAL",ISNUMBER(SEARCH("INDIVIDUAL",SUBSTITUTE(UPPER($D535)," ","")))),"PREMIUM FREE",""))))</f>
        <v/>
      </c>
    </row>
    <row r="536">
      <c r="AC536">
        <f>IF($C536="","",IF(COUNTIF('Códigos Santander (ref)'!$A$2:$A$79,$C536)&gt;0,"SANTANDER",IF(COUNTIF('Códigos Itaú (ref)'!$A$2:$A$44,$C536)&gt;0,"ITAU",IF(AND(TRIM(UPPER($I536))="CONTRATUAL",ISNUMBER(SEARCH("INDIVIDUAL",SUBSTITUTE(UPPER($D536)," ","")))),"PREMIUM FREE",""))))</f>
        <v/>
      </c>
    </row>
    <row r="537">
      <c r="AC537">
        <f>IF($C537="","",IF(COUNTIF('Códigos Santander (ref)'!$A$2:$A$79,$C537)&gt;0,"SANTANDER",IF(COUNTIF('Códigos Itaú (ref)'!$A$2:$A$44,$C537)&gt;0,"ITAU",IF(AND(TRIM(UPPER($I537))="CONTRATUAL",ISNUMBER(SEARCH("INDIVIDUAL",SUBSTITUTE(UPPER($D537)," ","")))),"PREMIUM FREE",""))))</f>
        <v/>
      </c>
    </row>
    <row r="538">
      <c r="AC538">
        <f>IF($C538="","",IF(COUNTIF('Códigos Santander (ref)'!$A$2:$A$79,$C538)&gt;0,"SANTANDER",IF(COUNTIF('Códigos Itaú (ref)'!$A$2:$A$44,$C538)&gt;0,"ITAU",IF(AND(TRIM(UPPER($I538))="CONTRATUAL",ISNUMBER(SEARCH("INDIVIDUAL",SUBSTITUTE(UPPER($D538)," ","")))),"PREMIUM FREE",""))))</f>
        <v/>
      </c>
    </row>
    <row r="539">
      <c r="AC539">
        <f>IF($C539="","",IF(COUNTIF('Códigos Santander (ref)'!$A$2:$A$79,$C539)&gt;0,"SANTANDER",IF(COUNTIF('Códigos Itaú (ref)'!$A$2:$A$44,$C539)&gt;0,"ITAU",IF(AND(TRIM(UPPER($I539))="CONTRATUAL",ISNUMBER(SEARCH("INDIVIDUAL",SUBSTITUTE(UPPER($D539)," ","")))),"PREMIUM FREE",""))))</f>
        <v/>
      </c>
    </row>
    <row r="540">
      <c r="AC540">
        <f>IF($C540="","",IF(COUNTIF('Códigos Santander (ref)'!$A$2:$A$79,$C540)&gt;0,"SANTANDER",IF(COUNTIF('Códigos Itaú (ref)'!$A$2:$A$44,$C540)&gt;0,"ITAU",IF(AND(TRIM(UPPER($I540))="CONTRATUAL",ISNUMBER(SEARCH("INDIVIDUAL",SUBSTITUTE(UPPER($D540)," ","")))),"PREMIUM FREE",""))))</f>
        <v/>
      </c>
    </row>
    <row r="541">
      <c r="AC541">
        <f>IF($C541="","",IF(COUNTIF('Códigos Santander (ref)'!$A$2:$A$79,$C541)&gt;0,"SANTANDER",IF(COUNTIF('Códigos Itaú (ref)'!$A$2:$A$44,$C541)&gt;0,"ITAU",IF(AND(TRIM(UPPER($I541))="CONTRATUAL",ISNUMBER(SEARCH("INDIVIDUAL",SUBSTITUTE(UPPER($D541)," ","")))),"PREMIUM FREE",""))))</f>
        <v/>
      </c>
    </row>
    <row r="542">
      <c r="AC542">
        <f>IF($C542="","",IF(COUNTIF('Códigos Santander (ref)'!$A$2:$A$79,$C542)&gt;0,"SANTANDER",IF(COUNTIF('Códigos Itaú (ref)'!$A$2:$A$44,$C542)&gt;0,"ITAU",IF(AND(TRIM(UPPER($I542))="CONTRATUAL",ISNUMBER(SEARCH("INDIVIDUAL",SUBSTITUTE(UPPER($D542)," ","")))),"PREMIUM FREE",""))))</f>
        <v/>
      </c>
    </row>
    <row r="543">
      <c r="AC543">
        <f>IF($C543="","",IF(COUNTIF('Códigos Santander (ref)'!$A$2:$A$79,$C543)&gt;0,"SANTANDER",IF(COUNTIF('Códigos Itaú (ref)'!$A$2:$A$44,$C543)&gt;0,"ITAU",IF(AND(TRIM(UPPER($I543))="CONTRATUAL",ISNUMBER(SEARCH("INDIVIDUAL",SUBSTITUTE(UPPER($D543)," ","")))),"PREMIUM FREE",""))))</f>
        <v/>
      </c>
    </row>
    <row r="544">
      <c r="AC544">
        <f>IF($C544="","",IF(COUNTIF('Códigos Santander (ref)'!$A$2:$A$79,$C544)&gt;0,"SANTANDER",IF(COUNTIF('Códigos Itaú (ref)'!$A$2:$A$44,$C544)&gt;0,"ITAU",IF(AND(TRIM(UPPER($I544))="CONTRATUAL",ISNUMBER(SEARCH("INDIVIDUAL",SUBSTITUTE(UPPER($D544)," ","")))),"PREMIUM FREE",""))))</f>
        <v/>
      </c>
    </row>
    <row r="545">
      <c r="AC545">
        <f>IF($C545="","",IF(COUNTIF('Códigos Santander (ref)'!$A$2:$A$79,$C545)&gt;0,"SANTANDER",IF(COUNTIF('Códigos Itaú (ref)'!$A$2:$A$44,$C545)&gt;0,"ITAU",IF(AND(TRIM(UPPER($I545))="CONTRATUAL",ISNUMBER(SEARCH("INDIVIDUAL",SUBSTITUTE(UPPER($D545)," ","")))),"PREMIUM FREE",""))))</f>
        <v/>
      </c>
    </row>
    <row r="546">
      <c r="AC546">
        <f>IF($C546="","",IF(COUNTIF('Códigos Santander (ref)'!$A$2:$A$79,$C546)&gt;0,"SANTANDER",IF(COUNTIF('Códigos Itaú (ref)'!$A$2:$A$44,$C546)&gt;0,"ITAU",IF(AND(TRIM(UPPER($I546))="CONTRATUAL",ISNUMBER(SEARCH("INDIVIDUAL",SUBSTITUTE(UPPER($D546)," ","")))),"PREMIUM FREE",""))))</f>
        <v/>
      </c>
    </row>
    <row r="547">
      <c r="AC547">
        <f>IF($C547="","",IF(COUNTIF('Códigos Santander (ref)'!$A$2:$A$79,$C547)&gt;0,"SANTANDER",IF(COUNTIF('Códigos Itaú (ref)'!$A$2:$A$44,$C547)&gt;0,"ITAU",IF(AND(TRIM(UPPER($I547))="CONTRATUAL",ISNUMBER(SEARCH("INDIVIDUAL",SUBSTITUTE(UPPER($D547)," ","")))),"PREMIUM FREE",""))))</f>
        <v/>
      </c>
    </row>
    <row r="548">
      <c r="AC548">
        <f>IF($C548="","",IF(COUNTIF('Códigos Santander (ref)'!$A$2:$A$79,$C548)&gt;0,"SANTANDER",IF(COUNTIF('Códigos Itaú (ref)'!$A$2:$A$44,$C548)&gt;0,"ITAU",IF(AND(TRIM(UPPER($I548))="CONTRATUAL",ISNUMBER(SEARCH("INDIVIDUAL",SUBSTITUTE(UPPER($D548)," ","")))),"PREMIUM FREE",""))))</f>
        <v/>
      </c>
    </row>
    <row r="549">
      <c r="AC549">
        <f>IF($C549="","",IF(COUNTIF('Códigos Santander (ref)'!$A$2:$A$79,$C549)&gt;0,"SANTANDER",IF(COUNTIF('Códigos Itaú (ref)'!$A$2:$A$44,$C549)&gt;0,"ITAU",IF(AND(TRIM(UPPER($I549))="CONTRATUAL",ISNUMBER(SEARCH("INDIVIDUAL",SUBSTITUTE(UPPER($D549)," ","")))),"PREMIUM FREE",""))))</f>
        <v/>
      </c>
    </row>
    <row r="550">
      <c r="AC550">
        <f>IF($C550="","",IF(COUNTIF('Códigos Santander (ref)'!$A$2:$A$79,$C550)&gt;0,"SANTANDER",IF(COUNTIF('Códigos Itaú (ref)'!$A$2:$A$44,$C550)&gt;0,"ITAU",IF(AND(TRIM(UPPER($I550))="CONTRATUAL",ISNUMBER(SEARCH("INDIVIDUAL",SUBSTITUTE(UPPER($D550)," ","")))),"PREMIUM FREE",""))))</f>
        <v/>
      </c>
    </row>
    <row r="551">
      <c r="AC551">
        <f>IF($C551="","",IF(COUNTIF('Códigos Santander (ref)'!$A$2:$A$79,$C551)&gt;0,"SANTANDER",IF(COUNTIF('Códigos Itaú (ref)'!$A$2:$A$44,$C551)&gt;0,"ITAU",IF(AND(TRIM(UPPER($I551))="CONTRATUAL",ISNUMBER(SEARCH("INDIVIDUAL",SUBSTITUTE(UPPER($D551)," ","")))),"PREMIUM FREE",""))))</f>
        <v/>
      </c>
    </row>
    <row r="552">
      <c r="AC552">
        <f>IF($C552="","",IF(COUNTIF('Códigos Santander (ref)'!$A$2:$A$79,$C552)&gt;0,"SANTANDER",IF(COUNTIF('Códigos Itaú (ref)'!$A$2:$A$44,$C552)&gt;0,"ITAU",IF(AND(TRIM(UPPER($I552))="CONTRATUAL",ISNUMBER(SEARCH("INDIVIDUAL",SUBSTITUTE(UPPER($D552)," ","")))),"PREMIUM FREE",""))))</f>
        <v/>
      </c>
    </row>
    <row r="553">
      <c r="AC553">
        <f>IF($C553="","",IF(COUNTIF('Códigos Santander (ref)'!$A$2:$A$79,$C553)&gt;0,"SANTANDER",IF(COUNTIF('Códigos Itaú (ref)'!$A$2:$A$44,$C553)&gt;0,"ITAU",IF(AND(TRIM(UPPER($I553))="CONTRATUAL",ISNUMBER(SEARCH("INDIVIDUAL",SUBSTITUTE(UPPER($D553)," ","")))),"PREMIUM FREE",""))))</f>
        <v/>
      </c>
    </row>
    <row r="554">
      <c r="AC554">
        <f>IF($C554="","",IF(COUNTIF('Códigos Santander (ref)'!$A$2:$A$79,$C554)&gt;0,"SANTANDER",IF(COUNTIF('Códigos Itaú (ref)'!$A$2:$A$44,$C554)&gt;0,"ITAU",IF(AND(TRIM(UPPER($I554))="CONTRATUAL",ISNUMBER(SEARCH("INDIVIDUAL",SUBSTITUTE(UPPER($D554)," ","")))),"PREMIUM FREE",""))))</f>
        <v/>
      </c>
    </row>
    <row r="555">
      <c r="AC555">
        <f>IF($C555="","",IF(COUNTIF('Códigos Santander (ref)'!$A$2:$A$79,$C555)&gt;0,"SANTANDER",IF(COUNTIF('Códigos Itaú (ref)'!$A$2:$A$44,$C555)&gt;0,"ITAU",IF(AND(TRIM(UPPER($I555))="CONTRATUAL",ISNUMBER(SEARCH("INDIVIDUAL",SUBSTITUTE(UPPER($D555)," ","")))),"PREMIUM FREE",""))))</f>
        <v/>
      </c>
    </row>
    <row r="556">
      <c r="AC556">
        <f>IF($C556="","",IF(COUNTIF('Códigos Santander (ref)'!$A$2:$A$79,$C556)&gt;0,"SANTANDER",IF(COUNTIF('Códigos Itaú (ref)'!$A$2:$A$44,$C556)&gt;0,"ITAU",IF(AND(TRIM(UPPER($I556))="CONTRATUAL",ISNUMBER(SEARCH("INDIVIDUAL",SUBSTITUTE(UPPER($D556)," ","")))),"PREMIUM FREE",""))))</f>
        <v/>
      </c>
    </row>
    <row r="557">
      <c r="AC557">
        <f>IF($C557="","",IF(COUNTIF('Códigos Santander (ref)'!$A$2:$A$79,$C557)&gt;0,"SANTANDER",IF(COUNTIF('Códigos Itaú (ref)'!$A$2:$A$44,$C557)&gt;0,"ITAU",IF(AND(TRIM(UPPER($I557))="CONTRATUAL",ISNUMBER(SEARCH("INDIVIDUAL",SUBSTITUTE(UPPER($D557)," ","")))),"PREMIUM FREE",""))))</f>
        <v/>
      </c>
    </row>
    <row r="558">
      <c r="AC558">
        <f>IF($C558="","",IF(COUNTIF('Códigos Santander (ref)'!$A$2:$A$79,$C558)&gt;0,"SANTANDER",IF(COUNTIF('Códigos Itaú (ref)'!$A$2:$A$44,$C558)&gt;0,"ITAU",IF(AND(TRIM(UPPER($I558))="CONTRATUAL",ISNUMBER(SEARCH("INDIVIDUAL",SUBSTITUTE(UPPER($D558)," ","")))),"PREMIUM FREE",""))))</f>
        <v/>
      </c>
    </row>
    <row r="559">
      <c r="AC559">
        <f>IF($C559="","",IF(COUNTIF('Códigos Santander (ref)'!$A$2:$A$79,$C559)&gt;0,"SANTANDER",IF(COUNTIF('Códigos Itaú (ref)'!$A$2:$A$44,$C559)&gt;0,"ITAU",IF(AND(TRIM(UPPER($I559))="CONTRATUAL",ISNUMBER(SEARCH("INDIVIDUAL",SUBSTITUTE(UPPER($D559)," ","")))),"PREMIUM FREE",""))))</f>
        <v/>
      </c>
    </row>
    <row r="560">
      <c r="AC560">
        <f>IF($C560="","",IF(COUNTIF('Códigos Santander (ref)'!$A$2:$A$79,$C560)&gt;0,"SANTANDER",IF(COUNTIF('Códigos Itaú (ref)'!$A$2:$A$44,$C560)&gt;0,"ITAU",IF(AND(TRIM(UPPER($I560))="CONTRATUAL",ISNUMBER(SEARCH("INDIVIDUAL",SUBSTITUTE(UPPER($D560)," ","")))),"PREMIUM FREE",""))))</f>
        <v/>
      </c>
    </row>
    <row r="561">
      <c r="AC561">
        <f>IF($C561="","",IF(COUNTIF('Códigos Santander (ref)'!$A$2:$A$79,$C561)&gt;0,"SANTANDER",IF(COUNTIF('Códigos Itaú (ref)'!$A$2:$A$44,$C561)&gt;0,"ITAU",IF(AND(TRIM(UPPER($I561))="CONTRATUAL",ISNUMBER(SEARCH("INDIVIDUAL",SUBSTITUTE(UPPER($D561)," ","")))),"PREMIUM FREE",""))))</f>
        <v/>
      </c>
    </row>
    <row r="562">
      <c r="AC562">
        <f>IF($C562="","",IF(COUNTIF('Códigos Santander (ref)'!$A$2:$A$79,$C562)&gt;0,"SANTANDER",IF(COUNTIF('Códigos Itaú (ref)'!$A$2:$A$44,$C562)&gt;0,"ITAU",IF(AND(TRIM(UPPER($I562))="CONTRATUAL",ISNUMBER(SEARCH("INDIVIDUAL",SUBSTITUTE(UPPER($D562)," ","")))),"PREMIUM FREE",""))))</f>
        <v/>
      </c>
    </row>
    <row r="563">
      <c r="AC563">
        <f>IF($C563="","",IF(COUNTIF('Códigos Santander (ref)'!$A$2:$A$79,$C563)&gt;0,"SANTANDER",IF(COUNTIF('Códigos Itaú (ref)'!$A$2:$A$44,$C563)&gt;0,"ITAU",IF(AND(TRIM(UPPER($I563))="CONTRATUAL",ISNUMBER(SEARCH("INDIVIDUAL",SUBSTITUTE(UPPER($D563)," ","")))),"PREMIUM FREE",""))))</f>
        <v/>
      </c>
    </row>
    <row r="564">
      <c r="AC564">
        <f>IF($C564="","",IF(COUNTIF('Códigos Santander (ref)'!$A$2:$A$79,$C564)&gt;0,"SANTANDER",IF(COUNTIF('Códigos Itaú (ref)'!$A$2:$A$44,$C564)&gt;0,"ITAU",IF(AND(TRIM(UPPER($I564))="CONTRATUAL",ISNUMBER(SEARCH("INDIVIDUAL",SUBSTITUTE(UPPER($D564)," ","")))),"PREMIUM FREE",""))))</f>
        <v/>
      </c>
    </row>
    <row r="565">
      <c r="AC565">
        <f>IF($C565="","",IF(COUNTIF('Códigos Santander (ref)'!$A$2:$A$79,$C565)&gt;0,"SANTANDER",IF(COUNTIF('Códigos Itaú (ref)'!$A$2:$A$44,$C565)&gt;0,"ITAU",IF(AND(TRIM(UPPER($I565))="CONTRATUAL",ISNUMBER(SEARCH("INDIVIDUAL",SUBSTITUTE(UPPER($D565)," ","")))),"PREMIUM FREE",""))))</f>
        <v/>
      </c>
    </row>
    <row r="566">
      <c r="AC566">
        <f>IF($C566="","",IF(COUNTIF('Códigos Santander (ref)'!$A$2:$A$79,$C566)&gt;0,"SANTANDER",IF(COUNTIF('Códigos Itaú (ref)'!$A$2:$A$44,$C566)&gt;0,"ITAU",IF(AND(TRIM(UPPER($I566))="CONTRATUAL",ISNUMBER(SEARCH("INDIVIDUAL",SUBSTITUTE(UPPER($D566)," ","")))),"PREMIUM FREE",""))))</f>
        <v/>
      </c>
    </row>
    <row r="567">
      <c r="AC567">
        <f>IF($C567="","",IF(COUNTIF('Códigos Santander (ref)'!$A$2:$A$79,$C567)&gt;0,"SANTANDER",IF(COUNTIF('Códigos Itaú (ref)'!$A$2:$A$44,$C567)&gt;0,"ITAU",IF(AND(TRIM(UPPER($I567))="CONTRATUAL",ISNUMBER(SEARCH("INDIVIDUAL",SUBSTITUTE(UPPER($D567)," ","")))),"PREMIUM FREE",""))))</f>
        <v/>
      </c>
    </row>
    <row r="568">
      <c r="AC568">
        <f>IF($C568="","",IF(COUNTIF('Códigos Santander (ref)'!$A$2:$A$79,$C568)&gt;0,"SANTANDER",IF(COUNTIF('Códigos Itaú (ref)'!$A$2:$A$44,$C568)&gt;0,"ITAU",IF(AND(TRIM(UPPER($I568))="CONTRATUAL",ISNUMBER(SEARCH("INDIVIDUAL",SUBSTITUTE(UPPER($D568)," ","")))),"PREMIUM FREE",""))))</f>
        <v/>
      </c>
    </row>
    <row r="569">
      <c r="AC569">
        <f>IF($C569="","",IF(COUNTIF('Códigos Santander (ref)'!$A$2:$A$79,$C569)&gt;0,"SANTANDER",IF(COUNTIF('Códigos Itaú (ref)'!$A$2:$A$44,$C569)&gt;0,"ITAU",IF(AND(TRIM(UPPER($I569))="CONTRATUAL",ISNUMBER(SEARCH("INDIVIDUAL",SUBSTITUTE(UPPER($D569)," ","")))),"PREMIUM FREE",""))))</f>
        <v/>
      </c>
    </row>
    <row r="570">
      <c r="AC570">
        <f>IF($C570="","",IF(COUNTIF('Códigos Santander (ref)'!$A$2:$A$79,$C570)&gt;0,"SANTANDER",IF(COUNTIF('Códigos Itaú (ref)'!$A$2:$A$44,$C570)&gt;0,"ITAU",IF(AND(TRIM(UPPER($I570))="CONTRATUAL",ISNUMBER(SEARCH("INDIVIDUAL",SUBSTITUTE(UPPER($D570)," ","")))),"PREMIUM FREE",""))))</f>
        <v/>
      </c>
    </row>
    <row r="571">
      <c r="AC571">
        <f>IF($C571="","",IF(COUNTIF('Códigos Santander (ref)'!$A$2:$A$79,$C571)&gt;0,"SANTANDER",IF(COUNTIF('Códigos Itaú (ref)'!$A$2:$A$44,$C571)&gt;0,"ITAU",IF(AND(TRIM(UPPER($I571))="CONTRATUAL",ISNUMBER(SEARCH("INDIVIDUAL",SUBSTITUTE(UPPER($D571)," ","")))),"PREMIUM FREE",""))))</f>
        <v/>
      </c>
    </row>
    <row r="572">
      <c r="AC572">
        <f>IF($C572="","",IF(COUNTIF('Códigos Santander (ref)'!$A$2:$A$79,$C572)&gt;0,"SANTANDER",IF(COUNTIF('Códigos Itaú (ref)'!$A$2:$A$44,$C572)&gt;0,"ITAU",IF(AND(TRIM(UPPER($I572))="CONTRATUAL",ISNUMBER(SEARCH("INDIVIDUAL",SUBSTITUTE(UPPER($D572)," ","")))),"PREMIUM FREE",""))))</f>
        <v/>
      </c>
    </row>
    <row r="573">
      <c r="AC573">
        <f>IF($C573="","",IF(COUNTIF('Códigos Santander (ref)'!$A$2:$A$79,$C573)&gt;0,"SANTANDER",IF(COUNTIF('Códigos Itaú (ref)'!$A$2:$A$44,$C573)&gt;0,"ITAU",IF(AND(TRIM(UPPER($I573))="CONTRATUAL",ISNUMBER(SEARCH("INDIVIDUAL",SUBSTITUTE(UPPER($D573)," ","")))),"PREMIUM FREE",""))))</f>
        <v/>
      </c>
    </row>
    <row r="574">
      <c r="AC574">
        <f>IF($C574="","",IF(COUNTIF('Códigos Santander (ref)'!$A$2:$A$79,$C574)&gt;0,"SANTANDER",IF(COUNTIF('Códigos Itaú (ref)'!$A$2:$A$44,$C574)&gt;0,"ITAU",IF(AND(TRIM(UPPER($I574))="CONTRATUAL",ISNUMBER(SEARCH("INDIVIDUAL",SUBSTITUTE(UPPER($D574)," ","")))),"PREMIUM FREE",""))))</f>
        <v/>
      </c>
    </row>
    <row r="575">
      <c r="AC575">
        <f>IF($C575="","",IF(COUNTIF('Códigos Santander (ref)'!$A$2:$A$79,$C575)&gt;0,"SANTANDER",IF(COUNTIF('Códigos Itaú (ref)'!$A$2:$A$44,$C575)&gt;0,"ITAU",IF(AND(TRIM(UPPER($I575))="CONTRATUAL",ISNUMBER(SEARCH("INDIVIDUAL",SUBSTITUTE(UPPER($D575)," ","")))),"PREMIUM FREE",""))))</f>
        <v/>
      </c>
    </row>
    <row r="576">
      <c r="AC576">
        <f>IF($C576="","",IF(COUNTIF('Códigos Santander (ref)'!$A$2:$A$79,$C576)&gt;0,"SANTANDER",IF(COUNTIF('Códigos Itaú (ref)'!$A$2:$A$44,$C576)&gt;0,"ITAU",IF(AND(TRIM(UPPER($I576))="CONTRATUAL",ISNUMBER(SEARCH("INDIVIDUAL",SUBSTITUTE(UPPER($D576)," ","")))),"PREMIUM FREE",""))))</f>
        <v/>
      </c>
    </row>
    <row r="577">
      <c r="AC577">
        <f>IF($C577="","",IF(COUNTIF('Códigos Santander (ref)'!$A$2:$A$79,$C577)&gt;0,"SANTANDER",IF(COUNTIF('Códigos Itaú (ref)'!$A$2:$A$44,$C577)&gt;0,"ITAU",IF(AND(TRIM(UPPER($I577))="CONTRATUAL",ISNUMBER(SEARCH("INDIVIDUAL",SUBSTITUTE(UPPER($D577)," ","")))),"PREMIUM FREE",""))))</f>
        <v/>
      </c>
    </row>
    <row r="578">
      <c r="AC578">
        <f>IF($C578="","",IF(COUNTIF('Códigos Santander (ref)'!$A$2:$A$79,$C578)&gt;0,"SANTANDER",IF(COUNTIF('Códigos Itaú (ref)'!$A$2:$A$44,$C578)&gt;0,"ITAU",IF(AND(TRIM(UPPER($I578))="CONTRATUAL",ISNUMBER(SEARCH("INDIVIDUAL",SUBSTITUTE(UPPER($D578)," ","")))),"PREMIUM FREE",""))))</f>
        <v/>
      </c>
    </row>
    <row r="579">
      <c r="AC579">
        <f>IF($C579="","",IF(COUNTIF('Códigos Santander (ref)'!$A$2:$A$79,$C579)&gt;0,"SANTANDER",IF(COUNTIF('Códigos Itaú (ref)'!$A$2:$A$44,$C579)&gt;0,"ITAU",IF(AND(TRIM(UPPER($I579))="CONTRATUAL",ISNUMBER(SEARCH("INDIVIDUAL",SUBSTITUTE(UPPER($D579)," ","")))),"PREMIUM FREE",""))))</f>
        <v/>
      </c>
    </row>
    <row r="580">
      <c r="AC580">
        <f>IF($C580="","",IF(COUNTIF('Códigos Santander (ref)'!$A$2:$A$79,$C580)&gt;0,"SANTANDER",IF(COUNTIF('Códigos Itaú (ref)'!$A$2:$A$44,$C580)&gt;0,"ITAU",IF(AND(TRIM(UPPER($I580))="CONTRATUAL",ISNUMBER(SEARCH("INDIVIDUAL",SUBSTITUTE(UPPER($D580)," ","")))),"PREMIUM FREE",""))))</f>
        <v/>
      </c>
    </row>
    <row r="581">
      <c r="AC581">
        <f>IF($C581="","",IF(COUNTIF('Códigos Santander (ref)'!$A$2:$A$79,$C581)&gt;0,"SANTANDER",IF(COUNTIF('Códigos Itaú (ref)'!$A$2:$A$44,$C581)&gt;0,"ITAU",IF(AND(TRIM(UPPER($I581))="CONTRATUAL",ISNUMBER(SEARCH("INDIVIDUAL",SUBSTITUTE(UPPER($D581)," ","")))),"PREMIUM FREE",""))))</f>
        <v/>
      </c>
    </row>
    <row r="582">
      <c r="AC582">
        <f>IF($C582="","",IF(COUNTIF('Códigos Santander (ref)'!$A$2:$A$79,$C582)&gt;0,"SANTANDER",IF(COUNTIF('Códigos Itaú (ref)'!$A$2:$A$44,$C582)&gt;0,"ITAU",IF(AND(TRIM(UPPER($I582))="CONTRATUAL",ISNUMBER(SEARCH("INDIVIDUAL",SUBSTITUTE(UPPER($D582)," ","")))),"PREMIUM FREE",""))))</f>
        <v/>
      </c>
    </row>
    <row r="583">
      <c r="AC583">
        <f>IF($C583="","",IF(COUNTIF('Códigos Santander (ref)'!$A$2:$A$79,$C583)&gt;0,"SANTANDER",IF(COUNTIF('Códigos Itaú (ref)'!$A$2:$A$44,$C583)&gt;0,"ITAU",IF(AND(TRIM(UPPER($I583))="CONTRATUAL",ISNUMBER(SEARCH("INDIVIDUAL",SUBSTITUTE(UPPER($D583)," ","")))),"PREMIUM FREE",""))))</f>
        <v/>
      </c>
    </row>
    <row r="584">
      <c r="AC584">
        <f>IF($C584="","",IF(COUNTIF('Códigos Santander (ref)'!$A$2:$A$79,$C584)&gt;0,"SANTANDER",IF(COUNTIF('Códigos Itaú (ref)'!$A$2:$A$44,$C584)&gt;0,"ITAU",IF(AND(TRIM(UPPER($I584))="CONTRATUAL",ISNUMBER(SEARCH("INDIVIDUAL",SUBSTITUTE(UPPER($D584)," ","")))),"PREMIUM FREE",""))))</f>
        <v/>
      </c>
    </row>
    <row r="585">
      <c r="AC585">
        <f>IF($C585="","",IF(COUNTIF('Códigos Santander (ref)'!$A$2:$A$79,$C585)&gt;0,"SANTANDER",IF(COUNTIF('Códigos Itaú (ref)'!$A$2:$A$44,$C585)&gt;0,"ITAU",IF(AND(TRIM(UPPER($I585))="CONTRATUAL",ISNUMBER(SEARCH("INDIVIDUAL",SUBSTITUTE(UPPER($D585)," ","")))),"PREMIUM FREE",""))))</f>
        <v/>
      </c>
    </row>
    <row r="586">
      <c r="AC586">
        <f>IF($C586="","",IF(COUNTIF('Códigos Santander (ref)'!$A$2:$A$79,$C586)&gt;0,"SANTANDER",IF(COUNTIF('Códigos Itaú (ref)'!$A$2:$A$44,$C586)&gt;0,"ITAU",IF(AND(TRIM(UPPER($I586))="CONTRATUAL",ISNUMBER(SEARCH("INDIVIDUAL",SUBSTITUTE(UPPER($D586)," ","")))),"PREMIUM FREE",""))))</f>
        <v/>
      </c>
    </row>
    <row r="587">
      <c r="AC587">
        <f>IF($C587="","",IF(COUNTIF('Códigos Santander (ref)'!$A$2:$A$79,$C587)&gt;0,"SANTANDER",IF(COUNTIF('Códigos Itaú (ref)'!$A$2:$A$44,$C587)&gt;0,"ITAU",IF(AND(TRIM(UPPER($I587))="CONTRATUAL",ISNUMBER(SEARCH("INDIVIDUAL",SUBSTITUTE(UPPER($D587)," ","")))),"PREMIUM FREE",""))))</f>
        <v/>
      </c>
    </row>
    <row r="588">
      <c r="AC588">
        <f>IF($C588="","",IF(COUNTIF('Códigos Santander (ref)'!$A$2:$A$79,$C588)&gt;0,"SANTANDER",IF(COUNTIF('Códigos Itaú (ref)'!$A$2:$A$44,$C588)&gt;0,"ITAU",IF(AND(TRIM(UPPER($I588))="CONTRATUAL",ISNUMBER(SEARCH("INDIVIDUAL",SUBSTITUTE(UPPER($D588)," ","")))),"PREMIUM FREE",""))))</f>
        <v/>
      </c>
    </row>
    <row r="589">
      <c r="AC589">
        <f>IF($C589="","",IF(COUNTIF('Códigos Santander (ref)'!$A$2:$A$79,$C589)&gt;0,"SANTANDER",IF(COUNTIF('Códigos Itaú (ref)'!$A$2:$A$44,$C589)&gt;0,"ITAU",IF(AND(TRIM(UPPER($I589))="CONTRATUAL",ISNUMBER(SEARCH("INDIVIDUAL",SUBSTITUTE(UPPER($D589)," ","")))),"PREMIUM FREE",""))))</f>
        <v/>
      </c>
    </row>
    <row r="590">
      <c r="AC590">
        <f>IF($C590="","",IF(COUNTIF('Códigos Santander (ref)'!$A$2:$A$79,$C590)&gt;0,"SANTANDER",IF(COUNTIF('Códigos Itaú (ref)'!$A$2:$A$44,$C590)&gt;0,"ITAU",IF(AND(TRIM(UPPER($I590))="CONTRATUAL",ISNUMBER(SEARCH("INDIVIDUAL",SUBSTITUTE(UPPER($D590)," ","")))),"PREMIUM FREE",""))))</f>
        <v/>
      </c>
    </row>
    <row r="591">
      <c r="AC591">
        <f>IF($C591="","",IF(COUNTIF('Códigos Santander (ref)'!$A$2:$A$79,$C591)&gt;0,"SANTANDER",IF(COUNTIF('Códigos Itaú (ref)'!$A$2:$A$44,$C591)&gt;0,"ITAU",IF(AND(TRIM(UPPER($I591))="CONTRATUAL",ISNUMBER(SEARCH("INDIVIDUAL",SUBSTITUTE(UPPER($D591)," ","")))),"PREMIUM FREE",""))))</f>
        <v/>
      </c>
    </row>
    <row r="592">
      <c r="AC592">
        <f>IF($C592="","",IF(COUNTIF('Códigos Santander (ref)'!$A$2:$A$79,$C592)&gt;0,"SANTANDER",IF(COUNTIF('Códigos Itaú (ref)'!$A$2:$A$44,$C592)&gt;0,"ITAU",IF(AND(TRIM(UPPER($I592))="CONTRATUAL",ISNUMBER(SEARCH("INDIVIDUAL",SUBSTITUTE(UPPER($D592)," ","")))),"PREMIUM FREE",""))))</f>
        <v/>
      </c>
    </row>
    <row r="593">
      <c r="AC593">
        <f>IF($C593="","",IF(COUNTIF('Códigos Santander (ref)'!$A$2:$A$79,$C593)&gt;0,"SANTANDER",IF(COUNTIF('Códigos Itaú (ref)'!$A$2:$A$44,$C593)&gt;0,"ITAU",IF(AND(TRIM(UPPER($I593))="CONTRATUAL",ISNUMBER(SEARCH("INDIVIDUAL",SUBSTITUTE(UPPER($D593)," ","")))),"PREMIUM FREE",""))))</f>
        <v/>
      </c>
    </row>
    <row r="594">
      <c r="AC594">
        <f>IF($C594="","",IF(COUNTIF('Códigos Santander (ref)'!$A$2:$A$79,$C594)&gt;0,"SANTANDER",IF(COUNTIF('Códigos Itaú (ref)'!$A$2:$A$44,$C594)&gt;0,"ITAU",IF(AND(TRIM(UPPER($I594))="CONTRATUAL",ISNUMBER(SEARCH("INDIVIDUAL",SUBSTITUTE(UPPER($D594)," ","")))),"PREMIUM FREE",""))))</f>
        <v/>
      </c>
    </row>
    <row r="595">
      <c r="AC595">
        <f>IF($C595="","",IF(COUNTIF('Códigos Santander (ref)'!$A$2:$A$79,$C595)&gt;0,"SANTANDER",IF(COUNTIF('Códigos Itaú (ref)'!$A$2:$A$44,$C595)&gt;0,"ITAU",IF(AND(TRIM(UPPER($I595))="CONTRATUAL",ISNUMBER(SEARCH("INDIVIDUAL",SUBSTITUTE(UPPER($D595)," ","")))),"PREMIUM FREE",""))))</f>
        <v/>
      </c>
    </row>
    <row r="596">
      <c r="AC596">
        <f>IF($C596="","",IF(COUNTIF('Códigos Santander (ref)'!$A$2:$A$79,$C596)&gt;0,"SANTANDER",IF(COUNTIF('Códigos Itaú (ref)'!$A$2:$A$44,$C596)&gt;0,"ITAU",IF(AND(TRIM(UPPER($I596))="CONTRATUAL",ISNUMBER(SEARCH("INDIVIDUAL",SUBSTITUTE(UPPER($D596)," ","")))),"PREMIUM FREE",""))))</f>
        <v/>
      </c>
    </row>
    <row r="597">
      <c r="AC597">
        <f>IF($C597="","",IF(COUNTIF('Códigos Santander (ref)'!$A$2:$A$79,$C597)&gt;0,"SANTANDER",IF(COUNTIF('Códigos Itaú (ref)'!$A$2:$A$44,$C597)&gt;0,"ITAU",IF(AND(TRIM(UPPER($I597))="CONTRATUAL",ISNUMBER(SEARCH("INDIVIDUAL",SUBSTITUTE(UPPER($D597)," ","")))),"PREMIUM FREE",""))))</f>
        <v/>
      </c>
    </row>
    <row r="598">
      <c r="AC598">
        <f>IF($C598="","",IF(COUNTIF('Códigos Santander (ref)'!$A$2:$A$79,$C598)&gt;0,"SANTANDER",IF(COUNTIF('Códigos Itaú (ref)'!$A$2:$A$44,$C598)&gt;0,"ITAU",IF(AND(TRIM(UPPER($I598))="CONTRATUAL",ISNUMBER(SEARCH("INDIVIDUAL",SUBSTITUTE(UPPER($D598)," ","")))),"PREMIUM FREE",""))))</f>
        <v/>
      </c>
    </row>
    <row r="599">
      <c r="AC599">
        <f>IF($C599="","",IF(COUNTIF('Códigos Santander (ref)'!$A$2:$A$79,$C599)&gt;0,"SANTANDER",IF(COUNTIF('Códigos Itaú (ref)'!$A$2:$A$44,$C599)&gt;0,"ITAU",IF(AND(TRIM(UPPER($I599))="CONTRATUAL",ISNUMBER(SEARCH("INDIVIDUAL",SUBSTITUTE(UPPER($D599)," ","")))),"PREMIUM FREE",""))))</f>
        <v/>
      </c>
    </row>
    <row r="600">
      <c r="AC600">
        <f>IF($C600="","",IF(COUNTIF('Códigos Santander (ref)'!$A$2:$A$79,$C600)&gt;0,"SANTANDER",IF(COUNTIF('Códigos Itaú (ref)'!$A$2:$A$44,$C600)&gt;0,"ITAU",IF(AND(TRIM(UPPER($I600))="CONTRATUAL",ISNUMBER(SEARCH("INDIVIDUAL",SUBSTITUTE(UPPER($D600)," ","")))),"PREMIUM FREE",""))))</f>
        <v/>
      </c>
    </row>
    <row r="601">
      <c r="AC601">
        <f>IF($C601="","",IF(COUNTIF('Códigos Santander (ref)'!$A$2:$A$79,$C601)&gt;0,"SANTANDER",IF(COUNTIF('Códigos Itaú (ref)'!$A$2:$A$44,$C601)&gt;0,"ITAU",IF(AND(TRIM(UPPER($I601))="CONTRATUAL",ISNUMBER(SEARCH("INDIVIDUAL",SUBSTITUTE(UPPER($D601)," ","")))),"PREMIUM FREE",""))))</f>
        <v/>
      </c>
    </row>
    <row r="602">
      <c r="AC602">
        <f>IF($C602="","",IF(COUNTIF('Códigos Santander (ref)'!$A$2:$A$79,$C602)&gt;0,"SANTANDER",IF(COUNTIF('Códigos Itaú (ref)'!$A$2:$A$44,$C602)&gt;0,"ITAU",IF(AND(TRIM(UPPER($I602))="CONTRATUAL",ISNUMBER(SEARCH("INDIVIDUAL",SUBSTITUTE(UPPER($D602)," ","")))),"PREMIUM FREE",""))))</f>
        <v/>
      </c>
    </row>
    <row r="603">
      <c r="AC603">
        <f>IF($C603="","",IF(COUNTIF('Códigos Santander (ref)'!$A$2:$A$79,$C603)&gt;0,"SANTANDER",IF(COUNTIF('Códigos Itaú (ref)'!$A$2:$A$44,$C603)&gt;0,"ITAU",IF(AND(TRIM(UPPER($I603))="CONTRATUAL",ISNUMBER(SEARCH("INDIVIDUAL",SUBSTITUTE(UPPER($D603)," ","")))),"PREMIUM FREE",""))))</f>
        <v/>
      </c>
    </row>
    <row r="604">
      <c r="AC604">
        <f>IF($C604="","",IF(COUNTIF('Códigos Santander (ref)'!$A$2:$A$79,$C604)&gt;0,"SANTANDER",IF(COUNTIF('Códigos Itaú (ref)'!$A$2:$A$44,$C604)&gt;0,"ITAU",IF(AND(TRIM(UPPER($I604))="CONTRATUAL",ISNUMBER(SEARCH("INDIVIDUAL",SUBSTITUTE(UPPER($D604)," ","")))),"PREMIUM FREE",""))))</f>
        <v/>
      </c>
    </row>
    <row r="605">
      <c r="AC605">
        <f>IF($C605="","",IF(COUNTIF('Códigos Santander (ref)'!$A$2:$A$79,$C605)&gt;0,"SANTANDER",IF(COUNTIF('Códigos Itaú (ref)'!$A$2:$A$44,$C605)&gt;0,"ITAU",IF(AND(TRIM(UPPER($I605))="CONTRATUAL",ISNUMBER(SEARCH("INDIVIDUAL",SUBSTITUTE(UPPER($D605)," ","")))),"PREMIUM FREE",""))))</f>
        <v/>
      </c>
    </row>
    <row r="606">
      <c r="AC606">
        <f>IF($C606="","",IF(COUNTIF('Códigos Santander (ref)'!$A$2:$A$79,$C606)&gt;0,"SANTANDER",IF(COUNTIF('Códigos Itaú (ref)'!$A$2:$A$44,$C606)&gt;0,"ITAU",IF(AND(TRIM(UPPER($I606))="CONTRATUAL",ISNUMBER(SEARCH("INDIVIDUAL",SUBSTITUTE(UPPER($D606)," ","")))),"PREMIUM FREE",""))))</f>
        <v/>
      </c>
    </row>
    <row r="607">
      <c r="AC607">
        <f>IF($C607="","",IF(COUNTIF('Códigos Santander (ref)'!$A$2:$A$79,$C607)&gt;0,"SANTANDER",IF(COUNTIF('Códigos Itaú (ref)'!$A$2:$A$44,$C607)&gt;0,"ITAU",IF(AND(TRIM(UPPER($I607))="CONTRATUAL",ISNUMBER(SEARCH("INDIVIDUAL",SUBSTITUTE(UPPER($D607)," ","")))),"PREMIUM FREE",""))))</f>
        <v/>
      </c>
    </row>
    <row r="608">
      <c r="AC608">
        <f>IF($C608="","",IF(COUNTIF('Códigos Santander (ref)'!$A$2:$A$79,$C608)&gt;0,"SANTANDER",IF(COUNTIF('Códigos Itaú (ref)'!$A$2:$A$44,$C608)&gt;0,"ITAU",IF(AND(TRIM(UPPER($I608))="CONTRATUAL",ISNUMBER(SEARCH("INDIVIDUAL",SUBSTITUTE(UPPER($D608)," ","")))),"PREMIUM FREE",""))))</f>
        <v/>
      </c>
    </row>
    <row r="609">
      <c r="AC609">
        <f>IF($C609="","",IF(COUNTIF('Códigos Santander (ref)'!$A$2:$A$79,$C609)&gt;0,"SANTANDER",IF(COUNTIF('Códigos Itaú (ref)'!$A$2:$A$44,$C609)&gt;0,"ITAU",IF(AND(TRIM(UPPER($I609))="CONTRATUAL",ISNUMBER(SEARCH("INDIVIDUAL",SUBSTITUTE(UPPER($D609)," ","")))),"PREMIUM FREE",""))))</f>
        <v/>
      </c>
    </row>
    <row r="610">
      <c r="AC610">
        <f>IF($C610="","",IF(COUNTIF('Códigos Santander (ref)'!$A$2:$A$79,$C610)&gt;0,"SANTANDER",IF(COUNTIF('Códigos Itaú (ref)'!$A$2:$A$44,$C610)&gt;0,"ITAU",IF(AND(TRIM(UPPER($I610))="CONTRATUAL",ISNUMBER(SEARCH("INDIVIDUAL",SUBSTITUTE(UPPER($D610)," ","")))),"PREMIUM FREE",""))))</f>
        <v/>
      </c>
    </row>
    <row r="611">
      <c r="AC611">
        <f>IF($C611="","",IF(COUNTIF('Códigos Santander (ref)'!$A$2:$A$79,$C611)&gt;0,"SANTANDER",IF(COUNTIF('Códigos Itaú (ref)'!$A$2:$A$44,$C611)&gt;0,"ITAU",IF(AND(TRIM(UPPER($I611))="CONTRATUAL",ISNUMBER(SEARCH("INDIVIDUAL",SUBSTITUTE(UPPER($D611)," ","")))),"PREMIUM FREE",""))))</f>
        <v/>
      </c>
    </row>
    <row r="612">
      <c r="AC612">
        <f>IF($C612="","",IF(COUNTIF('Códigos Santander (ref)'!$A$2:$A$79,$C612)&gt;0,"SANTANDER",IF(COUNTIF('Códigos Itaú (ref)'!$A$2:$A$44,$C612)&gt;0,"ITAU",IF(AND(TRIM(UPPER($I612))="CONTRATUAL",ISNUMBER(SEARCH("INDIVIDUAL",SUBSTITUTE(UPPER($D612)," ","")))),"PREMIUM FREE",""))))</f>
        <v/>
      </c>
    </row>
    <row r="613">
      <c r="AC613">
        <f>IF($C613="","",IF(COUNTIF('Códigos Santander (ref)'!$A$2:$A$79,$C613)&gt;0,"SANTANDER",IF(COUNTIF('Códigos Itaú (ref)'!$A$2:$A$44,$C613)&gt;0,"ITAU",IF(AND(TRIM(UPPER($I613))="CONTRATUAL",ISNUMBER(SEARCH("INDIVIDUAL",SUBSTITUTE(UPPER($D613)," ","")))),"PREMIUM FREE",""))))</f>
        <v/>
      </c>
    </row>
    <row r="614">
      <c r="AC614">
        <f>IF($C614="","",IF(COUNTIF('Códigos Santander (ref)'!$A$2:$A$79,$C614)&gt;0,"SANTANDER",IF(COUNTIF('Códigos Itaú (ref)'!$A$2:$A$44,$C614)&gt;0,"ITAU",IF(AND(TRIM(UPPER($I614))="CONTRATUAL",ISNUMBER(SEARCH("INDIVIDUAL",SUBSTITUTE(UPPER($D614)," ","")))),"PREMIUM FREE",""))))</f>
        <v/>
      </c>
    </row>
    <row r="615">
      <c r="AC615">
        <f>IF($C615="","",IF(COUNTIF('Códigos Santander (ref)'!$A$2:$A$79,$C615)&gt;0,"SANTANDER",IF(COUNTIF('Códigos Itaú (ref)'!$A$2:$A$44,$C615)&gt;0,"ITAU",IF(AND(TRIM(UPPER($I615))="CONTRATUAL",ISNUMBER(SEARCH("INDIVIDUAL",SUBSTITUTE(UPPER($D615)," ","")))),"PREMIUM FREE",""))))</f>
        <v/>
      </c>
    </row>
    <row r="616">
      <c r="AC616">
        <f>IF($C616="","",IF(COUNTIF('Códigos Santander (ref)'!$A$2:$A$79,$C616)&gt;0,"SANTANDER",IF(COUNTIF('Códigos Itaú (ref)'!$A$2:$A$44,$C616)&gt;0,"ITAU",IF(AND(TRIM(UPPER($I616))="CONTRATUAL",ISNUMBER(SEARCH("INDIVIDUAL",SUBSTITUTE(UPPER($D616)," ","")))),"PREMIUM FREE",""))))</f>
        <v/>
      </c>
    </row>
    <row r="617">
      <c r="AC617">
        <f>IF($C617="","",IF(COUNTIF('Códigos Santander (ref)'!$A$2:$A$79,$C617)&gt;0,"SANTANDER",IF(COUNTIF('Códigos Itaú (ref)'!$A$2:$A$44,$C617)&gt;0,"ITAU",IF(AND(TRIM(UPPER($I617))="CONTRATUAL",ISNUMBER(SEARCH("INDIVIDUAL",SUBSTITUTE(UPPER($D617)," ","")))),"PREMIUM FREE",""))))</f>
        <v/>
      </c>
    </row>
    <row r="618">
      <c r="AC618">
        <f>IF($C618="","",IF(COUNTIF('Códigos Santander (ref)'!$A$2:$A$79,$C618)&gt;0,"SANTANDER",IF(COUNTIF('Códigos Itaú (ref)'!$A$2:$A$44,$C618)&gt;0,"ITAU",IF(AND(TRIM(UPPER($I618))="CONTRATUAL",ISNUMBER(SEARCH("INDIVIDUAL",SUBSTITUTE(UPPER($D618)," ","")))),"PREMIUM FREE",""))))</f>
        <v/>
      </c>
    </row>
    <row r="619">
      <c r="AC619">
        <f>IF($C619="","",IF(COUNTIF('Códigos Santander (ref)'!$A$2:$A$79,$C619)&gt;0,"SANTANDER",IF(COUNTIF('Códigos Itaú (ref)'!$A$2:$A$44,$C619)&gt;0,"ITAU",IF(AND(TRIM(UPPER($I619))="CONTRATUAL",ISNUMBER(SEARCH("INDIVIDUAL",SUBSTITUTE(UPPER($D619)," ","")))),"PREMIUM FREE",""))))</f>
        <v/>
      </c>
    </row>
    <row r="620">
      <c r="AC620">
        <f>IF($C620="","",IF(COUNTIF('Códigos Santander (ref)'!$A$2:$A$79,$C620)&gt;0,"SANTANDER",IF(COUNTIF('Códigos Itaú (ref)'!$A$2:$A$44,$C620)&gt;0,"ITAU",IF(AND(TRIM(UPPER($I620))="CONTRATUAL",ISNUMBER(SEARCH("INDIVIDUAL",SUBSTITUTE(UPPER($D620)," ","")))),"PREMIUM FREE",""))))</f>
        <v/>
      </c>
    </row>
    <row r="621">
      <c r="AC621">
        <f>IF($C621="","",IF(COUNTIF('Códigos Santander (ref)'!$A$2:$A$79,$C621)&gt;0,"SANTANDER",IF(COUNTIF('Códigos Itaú (ref)'!$A$2:$A$44,$C621)&gt;0,"ITAU",IF(AND(TRIM(UPPER($I621))="CONTRATUAL",ISNUMBER(SEARCH("INDIVIDUAL",SUBSTITUTE(UPPER($D621)," ","")))),"PREMIUM FREE",""))))</f>
        <v/>
      </c>
    </row>
    <row r="622">
      <c r="AC622">
        <f>IF($C622="","",IF(COUNTIF('Códigos Santander (ref)'!$A$2:$A$79,$C622)&gt;0,"SANTANDER",IF(COUNTIF('Códigos Itaú (ref)'!$A$2:$A$44,$C622)&gt;0,"ITAU",IF(AND(TRIM(UPPER($I622))="CONTRATUAL",ISNUMBER(SEARCH("INDIVIDUAL",SUBSTITUTE(UPPER($D622)," ","")))),"PREMIUM FREE",""))))</f>
        <v/>
      </c>
    </row>
    <row r="623">
      <c r="AC623">
        <f>IF($C623="","",IF(COUNTIF('Códigos Santander (ref)'!$A$2:$A$79,$C623)&gt;0,"SANTANDER",IF(COUNTIF('Códigos Itaú (ref)'!$A$2:$A$44,$C623)&gt;0,"ITAU",IF(AND(TRIM(UPPER($I623))="CONTRATUAL",ISNUMBER(SEARCH("INDIVIDUAL",SUBSTITUTE(UPPER($D623)," ","")))),"PREMIUM FREE",""))))</f>
        <v/>
      </c>
    </row>
    <row r="624">
      <c r="AC624">
        <f>IF($C624="","",IF(COUNTIF('Códigos Santander (ref)'!$A$2:$A$79,$C624)&gt;0,"SANTANDER",IF(COUNTIF('Códigos Itaú (ref)'!$A$2:$A$44,$C624)&gt;0,"ITAU",IF(AND(TRIM(UPPER($I624))="CONTRATUAL",ISNUMBER(SEARCH("INDIVIDUAL",SUBSTITUTE(UPPER($D624)," ","")))),"PREMIUM FREE",""))))</f>
        <v/>
      </c>
    </row>
    <row r="625">
      <c r="AC625">
        <f>IF($C625="","",IF(COUNTIF('Códigos Santander (ref)'!$A$2:$A$79,$C625)&gt;0,"SANTANDER",IF(COUNTIF('Códigos Itaú (ref)'!$A$2:$A$44,$C625)&gt;0,"ITAU",IF(AND(TRIM(UPPER($I625))="CONTRATUAL",ISNUMBER(SEARCH("INDIVIDUAL",SUBSTITUTE(UPPER($D625)," ","")))),"PREMIUM FREE",""))))</f>
        <v/>
      </c>
    </row>
    <row r="626">
      <c r="AC626">
        <f>IF($C626="","",IF(COUNTIF('Códigos Santander (ref)'!$A$2:$A$79,$C626)&gt;0,"SANTANDER",IF(COUNTIF('Códigos Itaú (ref)'!$A$2:$A$44,$C626)&gt;0,"ITAU",IF(AND(TRIM(UPPER($I626))="CONTRATUAL",ISNUMBER(SEARCH("INDIVIDUAL",SUBSTITUTE(UPPER($D626)," ","")))),"PREMIUM FREE",""))))</f>
        <v/>
      </c>
    </row>
    <row r="627">
      <c r="AC627">
        <f>IF($C627="","",IF(COUNTIF('Códigos Santander (ref)'!$A$2:$A$79,$C627)&gt;0,"SANTANDER",IF(COUNTIF('Códigos Itaú (ref)'!$A$2:$A$44,$C627)&gt;0,"ITAU",IF(AND(TRIM(UPPER($I627))="CONTRATUAL",ISNUMBER(SEARCH("INDIVIDUAL",SUBSTITUTE(UPPER($D627)," ","")))),"PREMIUM FREE",""))))</f>
        <v/>
      </c>
    </row>
    <row r="628">
      <c r="AC628">
        <f>IF($C628="","",IF(COUNTIF('Códigos Santander (ref)'!$A$2:$A$79,$C628)&gt;0,"SANTANDER",IF(COUNTIF('Códigos Itaú (ref)'!$A$2:$A$44,$C628)&gt;0,"ITAU",IF(AND(TRIM(UPPER($I628))="CONTRATUAL",ISNUMBER(SEARCH("INDIVIDUAL",SUBSTITUTE(UPPER($D628)," ","")))),"PREMIUM FREE",""))))</f>
        <v/>
      </c>
    </row>
    <row r="629">
      <c r="AC629">
        <f>IF($C629="","",IF(COUNTIF('Códigos Santander (ref)'!$A$2:$A$79,$C629)&gt;0,"SANTANDER",IF(COUNTIF('Códigos Itaú (ref)'!$A$2:$A$44,$C629)&gt;0,"ITAU",IF(AND(TRIM(UPPER($I629))="CONTRATUAL",ISNUMBER(SEARCH("INDIVIDUAL",SUBSTITUTE(UPPER($D629)," ","")))),"PREMIUM FREE",""))))</f>
        <v/>
      </c>
    </row>
    <row r="630">
      <c r="AC630">
        <f>IF($C630="","",IF(COUNTIF('Códigos Santander (ref)'!$A$2:$A$79,$C630)&gt;0,"SANTANDER",IF(COUNTIF('Códigos Itaú (ref)'!$A$2:$A$44,$C630)&gt;0,"ITAU",IF(AND(TRIM(UPPER($I630))="CONTRATUAL",ISNUMBER(SEARCH("INDIVIDUAL",SUBSTITUTE(UPPER($D630)," ","")))),"PREMIUM FREE",""))))</f>
        <v/>
      </c>
    </row>
    <row r="631">
      <c r="AC631">
        <f>IF($C631="","",IF(COUNTIF('Códigos Santander (ref)'!$A$2:$A$79,$C631)&gt;0,"SANTANDER",IF(COUNTIF('Códigos Itaú (ref)'!$A$2:$A$44,$C631)&gt;0,"ITAU",IF(AND(TRIM(UPPER($I631))="CONTRATUAL",ISNUMBER(SEARCH("INDIVIDUAL",SUBSTITUTE(UPPER($D631)," ","")))),"PREMIUM FREE",""))))</f>
        <v/>
      </c>
    </row>
    <row r="632">
      <c r="AC632">
        <f>IF($C632="","",IF(COUNTIF('Códigos Santander (ref)'!$A$2:$A$79,$C632)&gt;0,"SANTANDER",IF(COUNTIF('Códigos Itaú (ref)'!$A$2:$A$44,$C632)&gt;0,"ITAU",IF(AND(TRIM(UPPER($I632))="CONTRATUAL",ISNUMBER(SEARCH("INDIVIDUAL",SUBSTITUTE(UPPER($D632)," ","")))),"PREMIUM FREE",""))))</f>
        <v/>
      </c>
    </row>
    <row r="633">
      <c r="AC633">
        <f>IF($C633="","",IF(COUNTIF('Códigos Santander (ref)'!$A$2:$A$79,$C633)&gt;0,"SANTANDER",IF(COUNTIF('Códigos Itaú (ref)'!$A$2:$A$44,$C633)&gt;0,"ITAU",IF(AND(TRIM(UPPER($I633))="CONTRATUAL",ISNUMBER(SEARCH("INDIVIDUAL",SUBSTITUTE(UPPER($D633)," ","")))),"PREMIUM FREE",""))))</f>
        <v/>
      </c>
    </row>
    <row r="634">
      <c r="AC634">
        <f>IF($C634="","",IF(COUNTIF('Códigos Santander (ref)'!$A$2:$A$79,$C634)&gt;0,"SANTANDER",IF(COUNTIF('Códigos Itaú (ref)'!$A$2:$A$44,$C634)&gt;0,"ITAU",IF(AND(TRIM(UPPER($I634))="CONTRATUAL",ISNUMBER(SEARCH("INDIVIDUAL",SUBSTITUTE(UPPER($D634)," ","")))),"PREMIUM FREE",""))))</f>
        <v/>
      </c>
    </row>
    <row r="635">
      <c r="AC635">
        <f>IF($C635="","",IF(COUNTIF('Códigos Santander (ref)'!$A$2:$A$79,$C635)&gt;0,"SANTANDER",IF(COUNTIF('Códigos Itaú (ref)'!$A$2:$A$44,$C635)&gt;0,"ITAU",IF(AND(TRIM(UPPER($I635))="CONTRATUAL",ISNUMBER(SEARCH("INDIVIDUAL",SUBSTITUTE(UPPER($D635)," ","")))),"PREMIUM FREE",""))))</f>
        <v/>
      </c>
    </row>
    <row r="636">
      <c r="AC636">
        <f>IF($C636="","",IF(COUNTIF('Códigos Santander (ref)'!$A$2:$A$79,$C636)&gt;0,"SANTANDER",IF(COUNTIF('Códigos Itaú (ref)'!$A$2:$A$44,$C636)&gt;0,"ITAU",IF(AND(TRIM(UPPER($I636))="CONTRATUAL",ISNUMBER(SEARCH("INDIVIDUAL",SUBSTITUTE(UPPER($D636)," ","")))),"PREMIUM FREE",""))))</f>
        <v/>
      </c>
    </row>
    <row r="637">
      <c r="AC637">
        <f>IF($C637="","",IF(COUNTIF('Códigos Santander (ref)'!$A$2:$A$79,$C637)&gt;0,"SANTANDER",IF(COUNTIF('Códigos Itaú (ref)'!$A$2:$A$44,$C637)&gt;0,"ITAU",IF(AND(TRIM(UPPER($I637))="CONTRATUAL",ISNUMBER(SEARCH("INDIVIDUAL",SUBSTITUTE(UPPER($D637)," ","")))),"PREMIUM FREE",""))))</f>
        <v/>
      </c>
    </row>
    <row r="638">
      <c r="AC638">
        <f>IF($C638="","",IF(COUNTIF('Códigos Santander (ref)'!$A$2:$A$79,$C638)&gt;0,"SANTANDER",IF(COUNTIF('Códigos Itaú (ref)'!$A$2:$A$44,$C638)&gt;0,"ITAU",IF(AND(TRIM(UPPER($I638))="CONTRATUAL",ISNUMBER(SEARCH("INDIVIDUAL",SUBSTITUTE(UPPER($D638)," ","")))),"PREMIUM FREE",""))))</f>
        <v/>
      </c>
    </row>
    <row r="639">
      <c r="AC639">
        <f>IF($C639="","",IF(COUNTIF('Códigos Santander (ref)'!$A$2:$A$79,$C639)&gt;0,"SANTANDER",IF(COUNTIF('Códigos Itaú (ref)'!$A$2:$A$44,$C639)&gt;0,"ITAU",IF(AND(TRIM(UPPER($I639))="CONTRATUAL",ISNUMBER(SEARCH("INDIVIDUAL",SUBSTITUTE(UPPER($D639)," ","")))),"PREMIUM FREE",""))))</f>
        <v/>
      </c>
    </row>
    <row r="640">
      <c r="AC640">
        <f>IF($C640="","",IF(COUNTIF('Códigos Santander (ref)'!$A$2:$A$79,$C640)&gt;0,"SANTANDER",IF(COUNTIF('Códigos Itaú (ref)'!$A$2:$A$44,$C640)&gt;0,"ITAU",IF(AND(TRIM(UPPER($I640))="CONTRATUAL",ISNUMBER(SEARCH("INDIVIDUAL",SUBSTITUTE(UPPER($D640)," ","")))),"PREMIUM FREE",""))))</f>
        <v/>
      </c>
    </row>
    <row r="641">
      <c r="AC641">
        <f>IF($C641="","",IF(COUNTIF('Códigos Santander (ref)'!$A$2:$A$79,$C641)&gt;0,"SANTANDER",IF(COUNTIF('Códigos Itaú (ref)'!$A$2:$A$44,$C641)&gt;0,"ITAU",IF(AND(TRIM(UPPER($I641))="CONTRATUAL",ISNUMBER(SEARCH("INDIVIDUAL",SUBSTITUTE(UPPER($D641)," ","")))),"PREMIUM FREE",""))))</f>
        <v/>
      </c>
    </row>
    <row r="642">
      <c r="AC642">
        <f>IF($C642="","",IF(COUNTIF('Códigos Santander (ref)'!$A$2:$A$79,$C642)&gt;0,"SANTANDER",IF(COUNTIF('Códigos Itaú (ref)'!$A$2:$A$44,$C642)&gt;0,"ITAU",IF(AND(TRIM(UPPER($I642))="CONTRATUAL",ISNUMBER(SEARCH("INDIVIDUAL",SUBSTITUTE(UPPER($D642)," ","")))),"PREMIUM FREE",""))))</f>
        <v/>
      </c>
    </row>
    <row r="643">
      <c r="AC643">
        <f>IF($C643="","",IF(COUNTIF('Códigos Santander (ref)'!$A$2:$A$79,$C643)&gt;0,"SANTANDER",IF(COUNTIF('Códigos Itaú (ref)'!$A$2:$A$44,$C643)&gt;0,"ITAU",IF(AND(TRIM(UPPER($I643))="CONTRATUAL",ISNUMBER(SEARCH("INDIVIDUAL",SUBSTITUTE(UPPER($D643)," ","")))),"PREMIUM FREE",""))))</f>
        <v/>
      </c>
    </row>
    <row r="644">
      <c r="AC644">
        <f>IF($C644="","",IF(COUNTIF('Códigos Santander (ref)'!$A$2:$A$79,$C644)&gt;0,"SANTANDER",IF(COUNTIF('Códigos Itaú (ref)'!$A$2:$A$44,$C644)&gt;0,"ITAU",IF(AND(TRIM(UPPER($I644))="CONTRATUAL",ISNUMBER(SEARCH("INDIVIDUAL",SUBSTITUTE(UPPER($D644)," ","")))),"PREMIUM FREE",""))))</f>
        <v/>
      </c>
    </row>
    <row r="645">
      <c r="AC645">
        <f>IF($C645="","",IF(COUNTIF('Códigos Santander (ref)'!$A$2:$A$79,$C645)&gt;0,"SANTANDER",IF(COUNTIF('Códigos Itaú (ref)'!$A$2:$A$44,$C645)&gt;0,"ITAU",IF(AND(TRIM(UPPER($I645))="CONTRATUAL",ISNUMBER(SEARCH("INDIVIDUAL",SUBSTITUTE(UPPER($D645)," ","")))),"PREMIUM FREE",""))))</f>
        <v/>
      </c>
    </row>
    <row r="646">
      <c r="AC646">
        <f>IF($C646="","",IF(COUNTIF('Códigos Santander (ref)'!$A$2:$A$79,$C646)&gt;0,"SANTANDER",IF(COUNTIF('Códigos Itaú (ref)'!$A$2:$A$44,$C646)&gt;0,"ITAU",IF(AND(TRIM(UPPER($I646))="CONTRATUAL",ISNUMBER(SEARCH("INDIVIDUAL",SUBSTITUTE(UPPER($D646)," ","")))),"PREMIUM FREE",""))))</f>
        <v/>
      </c>
    </row>
    <row r="647">
      <c r="AC647">
        <f>IF($C647="","",IF(COUNTIF('Códigos Santander (ref)'!$A$2:$A$79,$C647)&gt;0,"SANTANDER",IF(COUNTIF('Códigos Itaú (ref)'!$A$2:$A$44,$C647)&gt;0,"ITAU",IF(AND(TRIM(UPPER($I647))="CONTRATUAL",ISNUMBER(SEARCH("INDIVIDUAL",SUBSTITUTE(UPPER($D647)," ","")))),"PREMIUM FREE",""))))</f>
        <v/>
      </c>
    </row>
    <row r="648">
      <c r="AC648">
        <f>IF($C648="","",IF(COUNTIF('Códigos Santander (ref)'!$A$2:$A$79,$C648)&gt;0,"SANTANDER",IF(COUNTIF('Códigos Itaú (ref)'!$A$2:$A$44,$C648)&gt;0,"ITAU",IF(AND(TRIM(UPPER($I648))="CONTRATUAL",ISNUMBER(SEARCH("INDIVIDUAL",SUBSTITUTE(UPPER($D648)," ","")))),"PREMIUM FREE",""))))</f>
        <v/>
      </c>
    </row>
    <row r="649">
      <c r="AC649">
        <f>IF($C649="","",IF(COUNTIF('Códigos Santander (ref)'!$A$2:$A$79,$C649)&gt;0,"SANTANDER",IF(COUNTIF('Códigos Itaú (ref)'!$A$2:$A$44,$C649)&gt;0,"ITAU",IF(AND(TRIM(UPPER($I649))="CONTRATUAL",ISNUMBER(SEARCH("INDIVIDUAL",SUBSTITUTE(UPPER($D649)," ","")))),"PREMIUM FREE",""))))</f>
        <v/>
      </c>
    </row>
    <row r="650">
      <c r="AC650">
        <f>IF($C650="","",IF(COUNTIF('Códigos Santander (ref)'!$A$2:$A$79,$C650)&gt;0,"SANTANDER",IF(COUNTIF('Códigos Itaú (ref)'!$A$2:$A$44,$C650)&gt;0,"ITAU",IF(AND(TRIM(UPPER($I650))="CONTRATUAL",ISNUMBER(SEARCH("INDIVIDUAL",SUBSTITUTE(UPPER($D650)," ","")))),"PREMIUM FREE",""))))</f>
        <v/>
      </c>
    </row>
    <row r="651">
      <c r="AC651">
        <f>IF($C651="","",IF(COUNTIF('Códigos Santander (ref)'!$A$2:$A$79,$C651)&gt;0,"SANTANDER",IF(COUNTIF('Códigos Itaú (ref)'!$A$2:$A$44,$C651)&gt;0,"ITAU",IF(AND(TRIM(UPPER($I651))="CONTRATUAL",ISNUMBER(SEARCH("INDIVIDUAL",SUBSTITUTE(UPPER($D651)," ","")))),"PREMIUM FREE",""))))</f>
        <v/>
      </c>
    </row>
    <row r="652">
      <c r="AC652">
        <f>IF($C652="","",IF(COUNTIF('Códigos Santander (ref)'!$A$2:$A$79,$C652)&gt;0,"SANTANDER",IF(COUNTIF('Códigos Itaú (ref)'!$A$2:$A$44,$C652)&gt;0,"ITAU",IF(AND(TRIM(UPPER($I652))="CONTRATUAL",ISNUMBER(SEARCH("INDIVIDUAL",SUBSTITUTE(UPPER($D652)," ","")))),"PREMIUM FREE",""))))</f>
        <v/>
      </c>
    </row>
    <row r="653">
      <c r="AC653">
        <f>IF($C653="","",IF(COUNTIF('Códigos Santander (ref)'!$A$2:$A$79,$C653)&gt;0,"SANTANDER",IF(COUNTIF('Códigos Itaú (ref)'!$A$2:$A$44,$C653)&gt;0,"ITAU",IF(AND(TRIM(UPPER($I653))="CONTRATUAL",ISNUMBER(SEARCH("INDIVIDUAL",SUBSTITUTE(UPPER($D653)," ","")))),"PREMIUM FREE",""))))</f>
        <v/>
      </c>
    </row>
    <row r="654">
      <c r="AC654">
        <f>IF($C654="","",IF(COUNTIF('Códigos Santander (ref)'!$A$2:$A$79,$C654)&gt;0,"SANTANDER",IF(COUNTIF('Códigos Itaú (ref)'!$A$2:$A$44,$C654)&gt;0,"ITAU",IF(AND(TRIM(UPPER($I654))="CONTRATUAL",ISNUMBER(SEARCH("INDIVIDUAL",SUBSTITUTE(UPPER($D654)," ","")))),"PREMIUM FREE",""))))</f>
        <v/>
      </c>
    </row>
    <row r="655">
      <c r="AC655">
        <f>IF($C655="","",IF(COUNTIF('Códigos Santander (ref)'!$A$2:$A$79,$C655)&gt;0,"SANTANDER",IF(COUNTIF('Códigos Itaú (ref)'!$A$2:$A$44,$C655)&gt;0,"ITAU",IF(AND(TRIM(UPPER($I655))="CONTRATUAL",ISNUMBER(SEARCH("INDIVIDUAL",SUBSTITUTE(UPPER($D655)," ","")))),"PREMIUM FREE",""))))</f>
        <v/>
      </c>
    </row>
    <row r="656">
      <c r="AC656">
        <f>IF($C656="","",IF(COUNTIF('Códigos Santander (ref)'!$A$2:$A$79,$C656)&gt;0,"SANTANDER",IF(COUNTIF('Códigos Itaú (ref)'!$A$2:$A$44,$C656)&gt;0,"ITAU",IF(AND(TRIM(UPPER($I656))="CONTRATUAL",ISNUMBER(SEARCH("INDIVIDUAL",SUBSTITUTE(UPPER($D656)," ","")))),"PREMIUM FREE",""))))</f>
        <v/>
      </c>
    </row>
    <row r="657">
      <c r="AC657">
        <f>IF($C657="","",IF(COUNTIF('Códigos Santander (ref)'!$A$2:$A$79,$C657)&gt;0,"SANTANDER",IF(COUNTIF('Códigos Itaú (ref)'!$A$2:$A$44,$C657)&gt;0,"ITAU",IF(AND(TRIM(UPPER($I657))="CONTRATUAL",ISNUMBER(SEARCH("INDIVIDUAL",SUBSTITUTE(UPPER($D657)," ","")))),"PREMIUM FREE",""))))</f>
        <v/>
      </c>
    </row>
    <row r="658">
      <c r="AC658">
        <f>IF($C658="","",IF(COUNTIF('Códigos Santander (ref)'!$A$2:$A$79,$C658)&gt;0,"SANTANDER",IF(COUNTIF('Códigos Itaú (ref)'!$A$2:$A$44,$C658)&gt;0,"ITAU",IF(AND(TRIM(UPPER($I658))="CONTRATUAL",ISNUMBER(SEARCH("INDIVIDUAL",SUBSTITUTE(UPPER($D658)," ","")))),"PREMIUM FREE",""))))</f>
        <v/>
      </c>
    </row>
    <row r="659">
      <c r="AC659">
        <f>IF($C659="","",IF(COUNTIF('Códigos Santander (ref)'!$A$2:$A$79,$C659)&gt;0,"SANTANDER",IF(COUNTIF('Códigos Itaú (ref)'!$A$2:$A$44,$C659)&gt;0,"ITAU",IF(AND(TRIM(UPPER($I659))="CONTRATUAL",ISNUMBER(SEARCH("INDIVIDUAL",SUBSTITUTE(UPPER($D659)," ","")))),"PREMIUM FREE",""))))</f>
        <v/>
      </c>
    </row>
    <row r="660">
      <c r="AC660">
        <f>IF($C660="","",IF(COUNTIF('Códigos Santander (ref)'!$A$2:$A$79,$C660)&gt;0,"SANTANDER",IF(COUNTIF('Códigos Itaú (ref)'!$A$2:$A$44,$C660)&gt;0,"ITAU",IF(AND(TRIM(UPPER($I660))="CONTRATUAL",ISNUMBER(SEARCH("INDIVIDUAL",SUBSTITUTE(UPPER($D660)," ","")))),"PREMIUM FREE",""))))</f>
        <v/>
      </c>
    </row>
    <row r="661">
      <c r="AC661">
        <f>IF($C661="","",IF(COUNTIF('Códigos Santander (ref)'!$A$2:$A$79,$C661)&gt;0,"SANTANDER",IF(COUNTIF('Códigos Itaú (ref)'!$A$2:$A$44,$C661)&gt;0,"ITAU",IF(AND(TRIM(UPPER($I661))="CONTRATUAL",ISNUMBER(SEARCH("INDIVIDUAL",SUBSTITUTE(UPPER($D661)," ","")))),"PREMIUM FREE",""))))</f>
        <v/>
      </c>
    </row>
    <row r="662">
      <c r="AC662">
        <f>IF($C662="","",IF(COUNTIF('Códigos Santander (ref)'!$A$2:$A$79,$C662)&gt;0,"SANTANDER",IF(COUNTIF('Códigos Itaú (ref)'!$A$2:$A$44,$C662)&gt;0,"ITAU",IF(AND(TRIM(UPPER($I662))="CONTRATUAL",ISNUMBER(SEARCH("INDIVIDUAL",SUBSTITUTE(UPPER($D662)," ","")))),"PREMIUM FREE",""))))</f>
        <v/>
      </c>
    </row>
    <row r="663">
      <c r="AC663">
        <f>IF($C663="","",IF(COUNTIF('Códigos Santander (ref)'!$A$2:$A$79,$C663)&gt;0,"SANTANDER",IF(COUNTIF('Códigos Itaú (ref)'!$A$2:$A$44,$C663)&gt;0,"ITAU",IF(AND(TRIM(UPPER($I663))="CONTRATUAL",ISNUMBER(SEARCH("INDIVIDUAL",SUBSTITUTE(UPPER($D663)," ","")))),"PREMIUM FREE",""))))</f>
        <v/>
      </c>
    </row>
    <row r="664">
      <c r="AC664">
        <f>IF($C664="","",IF(COUNTIF('Códigos Santander (ref)'!$A$2:$A$79,$C664)&gt;0,"SANTANDER",IF(COUNTIF('Códigos Itaú (ref)'!$A$2:$A$44,$C664)&gt;0,"ITAU",IF(AND(TRIM(UPPER($I664))="CONTRATUAL",ISNUMBER(SEARCH("INDIVIDUAL",SUBSTITUTE(UPPER($D664)," ","")))),"PREMIUM FREE",""))))</f>
        <v/>
      </c>
    </row>
    <row r="665">
      <c r="AC665">
        <f>IF($C665="","",IF(COUNTIF('Códigos Santander (ref)'!$A$2:$A$79,$C665)&gt;0,"SANTANDER",IF(COUNTIF('Códigos Itaú (ref)'!$A$2:$A$44,$C665)&gt;0,"ITAU",IF(AND(TRIM(UPPER($I665))="CONTRATUAL",ISNUMBER(SEARCH("INDIVIDUAL",SUBSTITUTE(UPPER($D665)," ","")))),"PREMIUM FREE",""))))</f>
        <v/>
      </c>
    </row>
    <row r="666">
      <c r="AC666">
        <f>IF($C666="","",IF(COUNTIF('Códigos Santander (ref)'!$A$2:$A$79,$C666)&gt;0,"SANTANDER",IF(COUNTIF('Códigos Itaú (ref)'!$A$2:$A$44,$C666)&gt;0,"ITAU",IF(AND(TRIM(UPPER($I666))="CONTRATUAL",ISNUMBER(SEARCH("INDIVIDUAL",SUBSTITUTE(UPPER($D666)," ","")))),"PREMIUM FREE",""))))</f>
        <v/>
      </c>
    </row>
    <row r="667">
      <c r="AC667">
        <f>IF($C667="","",IF(COUNTIF('Códigos Santander (ref)'!$A$2:$A$79,$C667)&gt;0,"SANTANDER",IF(COUNTIF('Códigos Itaú (ref)'!$A$2:$A$44,$C667)&gt;0,"ITAU",IF(AND(TRIM(UPPER($I667))="CONTRATUAL",ISNUMBER(SEARCH("INDIVIDUAL",SUBSTITUTE(UPPER($D667)," ","")))),"PREMIUM FREE",""))))</f>
        <v/>
      </c>
    </row>
    <row r="668">
      <c r="AC668">
        <f>IF($C668="","",IF(COUNTIF('Códigos Santander (ref)'!$A$2:$A$79,$C668)&gt;0,"SANTANDER",IF(COUNTIF('Códigos Itaú (ref)'!$A$2:$A$44,$C668)&gt;0,"ITAU",IF(AND(TRIM(UPPER($I668))="CONTRATUAL",ISNUMBER(SEARCH("INDIVIDUAL",SUBSTITUTE(UPPER($D668)," ","")))),"PREMIUM FREE",""))))</f>
        <v/>
      </c>
    </row>
    <row r="669">
      <c r="AC669">
        <f>IF($C669="","",IF(COUNTIF('Códigos Santander (ref)'!$A$2:$A$79,$C669)&gt;0,"SANTANDER",IF(COUNTIF('Códigos Itaú (ref)'!$A$2:$A$44,$C669)&gt;0,"ITAU",IF(AND(TRIM(UPPER($I669))="CONTRATUAL",ISNUMBER(SEARCH("INDIVIDUAL",SUBSTITUTE(UPPER($D669)," ","")))),"PREMIUM FREE",""))))</f>
        <v/>
      </c>
    </row>
    <row r="670">
      <c r="AC670">
        <f>IF($C670="","",IF(COUNTIF('Códigos Santander (ref)'!$A$2:$A$79,$C670)&gt;0,"SANTANDER",IF(COUNTIF('Códigos Itaú (ref)'!$A$2:$A$44,$C670)&gt;0,"ITAU",IF(AND(TRIM(UPPER($I670))="CONTRATUAL",ISNUMBER(SEARCH("INDIVIDUAL",SUBSTITUTE(UPPER($D670)," ","")))),"PREMIUM FREE",""))))</f>
        <v/>
      </c>
    </row>
    <row r="671">
      <c r="AC671">
        <f>IF($C671="","",IF(COUNTIF('Códigos Santander (ref)'!$A$2:$A$79,$C671)&gt;0,"SANTANDER",IF(COUNTIF('Códigos Itaú (ref)'!$A$2:$A$44,$C671)&gt;0,"ITAU",IF(AND(TRIM(UPPER($I671))="CONTRATUAL",ISNUMBER(SEARCH("INDIVIDUAL",SUBSTITUTE(UPPER($D671)," ","")))),"PREMIUM FREE",""))))</f>
        <v/>
      </c>
    </row>
    <row r="672">
      <c r="AC672">
        <f>IF($C672="","",IF(COUNTIF('Códigos Santander (ref)'!$A$2:$A$79,$C672)&gt;0,"SANTANDER",IF(COUNTIF('Códigos Itaú (ref)'!$A$2:$A$44,$C672)&gt;0,"ITAU",IF(AND(TRIM(UPPER($I672))="CONTRATUAL",ISNUMBER(SEARCH("INDIVIDUAL",SUBSTITUTE(UPPER($D672)," ","")))),"PREMIUM FREE",""))))</f>
        <v/>
      </c>
    </row>
    <row r="673">
      <c r="AC673">
        <f>IF($C673="","",IF(COUNTIF('Códigos Santander (ref)'!$A$2:$A$79,$C673)&gt;0,"SANTANDER",IF(COUNTIF('Códigos Itaú (ref)'!$A$2:$A$44,$C673)&gt;0,"ITAU",IF(AND(TRIM(UPPER($I673))="CONTRATUAL",ISNUMBER(SEARCH("INDIVIDUAL",SUBSTITUTE(UPPER($D673)," ","")))),"PREMIUM FREE",""))))</f>
        <v/>
      </c>
    </row>
    <row r="674">
      <c r="AC674">
        <f>IF($C674="","",IF(COUNTIF('Códigos Santander (ref)'!$A$2:$A$79,$C674)&gt;0,"SANTANDER",IF(COUNTIF('Códigos Itaú (ref)'!$A$2:$A$44,$C674)&gt;0,"ITAU",IF(AND(TRIM(UPPER($I674))="CONTRATUAL",ISNUMBER(SEARCH("INDIVIDUAL",SUBSTITUTE(UPPER($D674)," ","")))),"PREMIUM FREE",""))))</f>
        <v/>
      </c>
    </row>
    <row r="675">
      <c r="AC675">
        <f>IF($C675="","",IF(COUNTIF('Códigos Santander (ref)'!$A$2:$A$79,$C675)&gt;0,"SANTANDER",IF(COUNTIF('Códigos Itaú (ref)'!$A$2:$A$44,$C675)&gt;0,"ITAU",IF(AND(TRIM(UPPER($I675))="CONTRATUAL",ISNUMBER(SEARCH("INDIVIDUAL",SUBSTITUTE(UPPER($D675)," ","")))),"PREMIUM FREE",""))))</f>
        <v/>
      </c>
    </row>
    <row r="676">
      <c r="AC676">
        <f>IF($C676="","",IF(COUNTIF('Códigos Santander (ref)'!$A$2:$A$79,$C676)&gt;0,"SANTANDER",IF(COUNTIF('Códigos Itaú (ref)'!$A$2:$A$44,$C676)&gt;0,"ITAU",IF(AND(TRIM(UPPER($I676))="CONTRATUAL",ISNUMBER(SEARCH("INDIVIDUAL",SUBSTITUTE(UPPER($D676)," ","")))),"PREMIUM FREE",""))))</f>
        <v/>
      </c>
    </row>
    <row r="677">
      <c r="AC677">
        <f>IF($C677="","",IF(COUNTIF('Códigos Santander (ref)'!$A$2:$A$79,$C677)&gt;0,"SANTANDER",IF(COUNTIF('Códigos Itaú (ref)'!$A$2:$A$44,$C677)&gt;0,"ITAU",IF(AND(TRIM(UPPER($I677))="CONTRATUAL",ISNUMBER(SEARCH("INDIVIDUAL",SUBSTITUTE(UPPER($D677)," ","")))),"PREMIUM FREE",""))))</f>
        <v/>
      </c>
    </row>
    <row r="678">
      <c r="AC678">
        <f>IF($C678="","",IF(COUNTIF('Códigos Santander (ref)'!$A$2:$A$79,$C678)&gt;0,"SANTANDER",IF(COUNTIF('Códigos Itaú (ref)'!$A$2:$A$44,$C678)&gt;0,"ITAU",IF(AND(TRIM(UPPER($I678))="CONTRATUAL",ISNUMBER(SEARCH("INDIVIDUAL",SUBSTITUTE(UPPER($D678)," ","")))),"PREMIUM FREE",""))))</f>
        <v/>
      </c>
    </row>
    <row r="679">
      <c r="AC679">
        <f>IF($C679="","",IF(COUNTIF('Códigos Santander (ref)'!$A$2:$A$79,$C679)&gt;0,"SANTANDER",IF(COUNTIF('Códigos Itaú (ref)'!$A$2:$A$44,$C679)&gt;0,"ITAU",IF(AND(TRIM(UPPER($I679))="CONTRATUAL",ISNUMBER(SEARCH("INDIVIDUAL",SUBSTITUTE(UPPER($D679)," ","")))),"PREMIUM FREE",""))))</f>
        <v/>
      </c>
    </row>
    <row r="680">
      <c r="AC680">
        <f>IF($C680="","",IF(COUNTIF('Códigos Santander (ref)'!$A$2:$A$79,$C680)&gt;0,"SANTANDER",IF(COUNTIF('Códigos Itaú (ref)'!$A$2:$A$44,$C680)&gt;0,"ITAU",IF(AND(TRIM(UPPER($I680))="CONTRATUAL",ISNUMBER(SEARCH("INDIVIDUAL",SUBSTITUTE(UPPER($D680)," ","")))),"PREMIUM FREE",""))))</f>
        <v/>
      </c>
    </row>
    <row r="681">
      <c r="AC681">
        <f>IF($C681="","",IF(COUNTIF('Códigos Santander (ref)'!$A$2:$A$79,$C681)&gt;0,"SANTANDER",IF(COUNTIF('Códigos Itaú (ref)'!$A$2:$A$44,$C681)&gt;0,"ITAU",IF(AND(TRIM(UPPER($I681))="CONTRATUAL",ISNUMBER(SEARCH("INDIVIDUAL",SUBSTITUTE(UPPER($D681)," ","")))),"PREMIUM FREE",""))))</f>
        <v/>
      </c>
    </row>
    <row r="682">
      <c r="AC682">
        <f>IF($C682="","",IF(COUNTIF('Códigos Santander (ref)'!$A$2:$A$79,$C682)&gt;0,"SANTANDER",IF(COUNTIF('Códigos Itaú (ref)'!$A$2:$A$44,$C682)&gt;0,"ITAU",IF(AND(TRIM(UPPER($I682))="CONTRATUAL",ISNUMBER(SEARCH("INDIVIDUAL",SUBSTITUTE(UPPER($D682)," ","")))),"PREMIUM FREE",""))))</f>
        <v/>
      </c>
    </row>
    <row r="683">
      <c r="AC683">
        <f>IF($C683="","",IF(COUNTIF('Códigos Santander (ref)'!$A$2:$A$79,$C683)&gt;0,"SANTANDER",IF(COUNTIF('Códigos Itaú (ref)'!$A$2:$A$44,$C683)&gt;0,"ITAU",IF(AND(TRIM(UPPER($I683))="CONTRATUAL",ISNUMBER(SEARCH("INDIVIDUAL",SUBSTITUTE(UPPER($D683)," ","")))),"PREMIUM FREE",""))))</f>
        <v/>
      </c>
    </row>
    <row r="684">
      <c r="AC684">
        <f>IF($C684="","",IF(COUNTIF('Códigos Santander (ref)'!$A$2:$A$79,$C684)&gt;0,"SANTANDER",IF(COUNTIF('Códigos Itaú (ref)'!$A$2:$A$44,$C684)&gt;0,"ITAU",IF(AND(TRIM(UPPER($I684))="CONTRATUAL",ISNUMBER(SEARCH("INDIVIDUAL",SUBSTITUTE(UPPER($D684)," ","")))),"PREMIUM FREE",""))))</f>
        <v/>
      </c>
    </row>
    <row r="685">
      <c r="AC685">
        <f>IF($C685="","",IF(COUNTIF('Códigos Santander (ref)'!$A$2:$A$79,$C685)&gt;0,"SANTANDER",IF(COUNTIF('Códigos Itaú (ref)'!$A$2:$A$44,$C685)&gt;0,"ITAU",IF(AND(TRIM(UPPER($I685))="CONTRATUAL",ISNUMBER(SEARCH("INDIVIDUAL",SUBSTITUTE(UPPER($D685)," ","")))),"PREMIUM FREE",""))))</f>
        <v/>
      </c>
    </row>
    <row r="686">
      <c r="AC686">
        <f>IF($C686="","",IF(COUNTIF('Códigos Santander (ref)'!$A$2:$A$79,$C686)&gt;0,"SANTANDER",IF(COUNTIF('Códigos Itaú (ref)'!$A$2:$A$44,$C686)&gt;0,"ITAU",IF(AND(TRIM(UPPER($I686))="CONTRATUAL",ISNUMBER(SEARCH("INDIVIDUAL",SUBSTITUTE(UPPER($D686)," ","")))),"PREMIUM FREE",""))))</f>
        <v/>
      </c>
    </row>
    <row r="687">
      <c r="AC687">
        <f>IF($C687="","",IF(COUNTIF('Códigos Santander (ref)'!$A$2:$A$79,$C687)&gt;0,"SANTANDER",IF(COUNTIF('Códigos Itaú (ref)'!$A$2:$A$44,$C687)&gt;0,"ITAU",IF(AND(TRIM(UPPER($I687))="CONTRATUAL",ISNUMBER(SEARCH("INDIVIDUAL",SUBSTITUTE(UPPER($D687)," ","")))),"PREMIUM FREE",""))))</f>
        <v/>
      </c>
    </row>
    <row r="688">
      <c r="AC688">
        <f>IF($C688="","",IF(COUNTIF('Códigos Santander (ref)'!$A$2:$A$79,$C688)&gt;0,"SANTANDER",IF(COUNTIF('Códigos Itaú (ref)'!$A$2:$A$44,$C688)&gt;0,"ITAU",IF(AND(TRIM(UPPER($I688))="CONTRATUAL",ISNUMBER(SEARCH("INDIVIDUAL",SUBSTITUTE(UPPER($D688)," ","")))),"PREMIUM FREE",""))))</f>
        <v/>
      </c>
    </row>
    <row r="689">
      <c r="AC689">
        <f>IF($C689="","",IF(COUNTIF('Códigos Santander (ref)'!$A$2:$A$79,$C689)&gt;0,"SANTANDER",IF(COUNTIF('Códigos Itaú (ref)'!$A$2:$A$44,$C689)&gt;0,"ITAU",IF(AND(TRIM(UPPER($I689))="CONTRATUAL",ISNUMBER(SEARCH("INDIVIDUAL",SUBSTITUTE(UPPER($D689)," ","")))),"PREMIUM FREE",""))))</f>
        <v/>
      </c>
    </row>
    <row r="690">
      <c r="AC690">
        <f>IF($C690="","",IF(COUNTIF('Códigos Santander (ref)'!$A$2:$A$79,$C690)&gt;0,"SANTANDER",IF(COUNTIF('Códigos Itaú (ref)'!$A$2:$A$44,$C690)&gt;0,"ITAU",IF(AND(TRIM(UPPER($I690))="CONTRATUAL",ISNUMBER(SEARCH("INDIVIDUAL",SUBSTITUTE(UPPER($D690)," ","")))),"PREMIUM FREE",""))))</f>
        <v/>
      </c>
    </row>
    <row r="691">
      <c r="AC691">
        <f>IF($C691="","",IF(COUNTIF('Códigos Santander (ref)'!$A$2:$A$79,$C691)&gt;0,"SANTANDER",IF(COUNTIF('Códigos Itaú (ref)'!$A$2:$A$44,$C691)&gt;0,"ITAU",IF(AND(TRIM(UPPER($I691))="CONTRATUAL",ISNUMBER(SEARCH("INDIVIDUAL",SUBSTITUTE(UPPER($D691)," ","")))),"PREMIUM FREE",""))))</f>
        <v/>
      </c>
    </row>
    <row r="692">
      <c r="AC692">
        <f>IF($C692="","",IF(COUNTIF('Códigos Santander (ref)'!$A$2:$A$79,$C692)&gt;0,"SANTANDER",IF(COUNTIF('Códigos Itaú (ref)'!$A$2:$A$44,$C692)&gt;0,"ITAU",IF(AND(TRIM(UPPER($I692))="CONTRATUAL",ISNUMBER(SEARCH("INDIVIDUAL",SUBSTITUTE(UPPER($D692)," ","")))),"PREMIUM FREE",""))))</f>
        <v/>
      </c>
    </row>
    <row r="693">
      <c r="AC693">
        <f>IF($C693="","",IF(COUNTIF('Códigos Santander (ref)'!$A$2:$A$79,$C693)&gt;0,"SANTANDER",IF(COUNTIF('Códigos Itaú (ref)'!$A$2:$A$44,$C693)&gt;0,"ITAU",IF(AND(TRIM(UPPER($I693))="CONTRATUAL",ISNUMBER(SEARCH("INDIVIDUAL",SUBSTITUTE(UPPER($D693)," ","")))),"PREMIUM FREE",""))))</f>
        <v/>
      </c>
    </row>
    <row r="694">
      <c r="AC694">
        <f>IF($C694="","",IF(COUNTIF('Códigos Santander (ref)'!$A$2:$A$79,$C694)&gt;0,"SANTANDER",IF(COUNTIF('Códigos Itaú (ref)'!$A$2:$A$44,$C694)&gt;0,"ITAU",IF(AND(TRIM(UPPER($I694))="CONTRATUAL",ISNUMBER(SEARCH("INDIVIDUAL",SUBSTITUTE(UPPER($D694)," ","")))),"PREMIUM FREE",""))))</f>
        <v/>
      </c>
    </row>
    <row r="695">
      <c r="AC695">
        <f>IF($C695="","",IF(COUNTIF('Códigos Santander (ref)'!$A$2:$A$79,$C695)&gt;0,"SANTANDER",IF(COUNTIF('Códigos Itaú (ref)'!$A$2:$A$44,$C695)&gt;0,"ITAU",IF(AND(TRIM(UPPER($I695))="CONTRATUAL",ISNUMBER(SEARCH("INDIVIDUAL",SUBSTITUTE(UPPER($D695)," ","")))),"PREMIUM FREE",""))))</f>
        <v/>
      </c>
    </row>
    <row r="696">
      <c r="AC696">
        <f>IF($C696="","",IF(COUNTIF('Códigos Santander (ref)'!$A$2:$A$79,$C696)&gt;0,"SANTANDER",IF(COUNTIF('Códigos Itaú (ref)'!$A$2:$A$44,$C696)&gt;0,"ITAU",IF(AND(TRIM(UPPER($I696))="CONTRATUAL",ISNUMBER(SEARCH("INDIVIDUAL",SUBSTITUTE(UPPER($D696)," ","")))),"PREMIUM FREE",""))))</f>
        <v/>
      </c>
    </row>
    <row r="697">
      <c r="AC697">
        <f>IF($C697="","",IF(COUNTIF('Códigos Santander (ref)'!$A$2:$A$79,$C697)&gt;0,"SANTANDER",IF(COUNTIF('Códigos Itaú (ref)'!$A$2:$A$44,$C697)&gt;0,"ITAU",IF(AND(TRIM(UPPER($I697))="CONTRATUAL",ISNUMBER(SEARCH("INDIVIDUAL",SUBSTITUTE(UPPER($D697)," ","")))),"PREMIUM FREE",""))))</f>
        <v/>
      </c>
    </row>
    <row r="698">
      <c r="AC698">
        <f>IF($C698="","",IF(COUNTIF('Códigos Santander (ref)'!$A$2:$A$79,$C698)&gt;0,"SANTANDER",IF(COUNTIF('Códigos Itaú (ref)'!$A$2:$A$44,$C698)&gt;0,"ITAU",IF(AND(TRIM(UPPER($I698))="CONTRATUAL",ISNUMBER(SEARCH("INDIVIDUAL",SUBSTITUTE(UPPER($D698)," ","")))),"PREMIUM FREE",""))))</f>
        <v/>
      </c>
    </row>
    <row r="699">
      <c r="AC699">
        <f>IF($C699="","",IF(COUNTIF('Códigos Santander (ref)'!$A$2:$A$79,$C699)&gt;0,"SANTANDER",IF(COUNTIF('Códigos Itaú (ref)'!$A$2:$A$44,$C699)&gt;0,"ITAU",IF(AND(TRIM(UPPER($I699))="CONTRATUAL",ISNUMBER(SEARCH("INDIVIDUAL",SUBSTITUTE(UPPER($D699)," ","")))),"PREMIUM FREE",""))))</f>
        <v/>
      </c>
    </row>
    <row r="700">
      <c r="AC700">
        <f>IF($C700="","",IF(COUNTIF('Códigos Santander (ref)'!$A$2:$A$79,$C700)&gt;0,"SANTANDER",IF(COUNTIF('Códigos Itaú (ref)'!$A$2:$A$44,$C700)&gt;0,"ITAU",IF(AND(TRIM(UPPER($I700))="CONTRATUAL",ISNUMBER(SEARCH("INDIVIDUAL",SUBSTITUTE(UPPER($D700)," ","")))),"PREMIUM FREE",""))))</f>
        <v/>
      </c>
    </row>
    <row r="701">
      <c r="AC701">
        <f>IF($C701="","",IF(COUNTIF('Códigos Santander (ref)'!$A$2:$A$79,$C701)&gt;0,"SANTANDER",IF(COUNTIF('Códigos Itaú (ref)'!$A$2:$A$44,$C701)&gt;0,"ITAU",IF(AND(TRIM(UPPER($I701))="CONTRATUAL",ISNUMBER(SEARCH("INDIVIDUAL",SUBSTITUTE(UPPER($D701)," ","")))),"PREMIUM FREE",""))))</f>
        <v/>
      </c>
    </row>
    <row r="702">
      <c r="AC702">
        <f>IF($C702="","",IF(COUNTIF('Códigos Santander (ref)'!$A$2:$A$79,$C702)&gt;0,"SANTANDER",IF(COUNTIF('Códigos Itaú (ref)'!$A$2:$A$44,$C702)&gt;0,"ITAU",IF(AND(TRIM(UPPER($I702))="CONTRATUAL",ISNUMBER(SEARCH("INDIVIDUAL",SUBSTITUTE(UPPER($D702)," ","")))),"PREMIUM FREE",""))))</f>
        <v/>
      </c>
    </row>
    <row r="703">
      <c r="AC703">
        <f>IF($C703="","",IF(COUNTIF('Códigos Santander (ref)'!$A$2:$A$79,$C703)&gt;0,"SANTANDER",IF(COUNTIF('Códigos Itaú (ref)'!$A$2:$A$44,$C703)&gt;0,"ITAU",IF(AND(TRIM(UPPER($I703))="CONTRATUAL",ISNUMBER(SEARCH("INDIVIDUAL",SUBSTITUTE(UPPER($D703)," ","")))),"PREMIUM FREE",""))))</f>
        <v/>
      </c>
    </row>
    <row r="704">
      <c r="AC704">
        <f>IF($C704="","",IF(COUNTIF('Códigos Santander (ref)'!$A$2:$A$79,$C704)&gt;0,"SANTANDER",IF(COUNTIF('Códigos Itaú (ref)'!$A$2:$A$44,$C704)&gt;0,"ITAU",IF(AND(TRIM(UPPER($I704))="CONTRATUAL",ISNUMBER(SEARCH("INDIVIDUAL",SUBSTITUTE(UPPER($D704)," ","")))),"PREMIUM FREE",""))))</f>
        <v/>
      </c>
    </row>
    <row r="705">
      <c r="AC705">
        <f>IF($C705="","",IF(COUNTIF('Códigos Santander (ref)'!$A$2:$A$79,$C705)&gt;0,"SANTANDER",IF(COUNTIF('Códigos Itaú (ref)'!$A$2:$A$44,$C705)&gt;0,"ITAU",IF(AND(TRIM(UPPER($I705))="CONTRATUAL",ISNUMBER(SEARCH("INDIVIDUAL",SUBSTITUTE(UPPER($D705)," ","")))),"PREMIUM FREE",""))))</f>
        <v/>
      </c>
    </row>
    <row r="706">
      <c r="AC706">
        <f>IF($C706="","",IF(COUNTIF('Códigos Santander (ref)'!$A$2:$A$79,$C706)&gt;0,"SANTANDER",IF(COUNTIF('Códigos Itaú (ref)'!$A$2:$A$44,$C706)&gt;0,"ITAU",IF(AND(TRIM(UPPER($I706))="CONTRATUAL",ISNUMBER(SEARCH("INDIVIDUAL",SUBSTITUTE(UPPER($D706)," ","")))),"PREMIUM FREE",""))))</f>
        <v/>
      </c>
    </row>
    <row r="707">
      <c r="AC707">
        <f>IF($C707="","",IF(COUNTIF('Códigos Santander (ref)'!$A$2:$A$79,$C707)&gt;0,"SANTANDER",IF(COUNTIF('Códigos Itaú (ref)'!$A$2:$A$44,$C707)&gt;0,"ITAU",IF(AND(TRIM(UPPER($I707))="CONTRATUAL",ISNUMBER(SEARCH("INDIVIDUAL",SUBSTITUTE(UPPER($D707)," ","")))),"PREMIUM FREE",""))))</f>
        <v/>
      </c>
    </row>
    <row r="708">
      <c r="AC708">
        <f>IF($C708="","",IF(COUNTIF('Códigos Santander (ref)'!$A$2:$A$79,$C708)&gt;0,"SANTANDER",IF(COUNTIF('Códigos Itaú (ref)'!$A$2:$A$44,$C708)&gt;0,"ITAU",IF(AND(TRIM(UPPER($I708))="CONTRATUAL",ISNUMBER(SEARCH("INDIVIDUAL",SUBSTITUTE(UPPER($D708)," ","")))),"PREMIUM FREE",""))))</f>
        <v/>
      </c>
    </row>
    <row r="709">
      <c r="AC709">
        <f>IF($C709="","",IF(COUNTIF('Códigos Santander (ref)'!$A$2:$A$79,$C709)&gt;0,"SANTANDER",IF(COUNTIF('Códigos Itaú (ref)'!$A$2:$A$44,$C709)&gt;0,"ITAU",IF(AND(TRIM(UPPER($I709))="CONTRATUAL",ISNUMBER(SEARCH("INDIVIDUAL",SUBSTITUTE(UPPER($D709)," ","")))),"PREMIUM FREE",""))))</f>
        <v/>
      </c>
    </row>
    <row r="710">
      <c r="AC710">
        <f>IF($C710="","",IF(COUNTIF('Códigos Santander (ref)'!$A$2:$A$79,$C710)&gt;0,"SANTANDER",IF(COUNTIF('Códigos Itaú (ref)'!$A$2:$A$44,$C710)&gt;0,"ITAU",IF(AND(TRIM(UPPER($I710))="CONTRATUAL",ISNUMBER(SEARCH("INDIVIDUAL",SUBSTITUTE(UPPER($D710)," ","")))),"PREMIUM FREE",""))))</f>
        <v/>
      </c>
    </row>
    <row r="711">
      <c r="AC711">
        <f>IF($C711="","",IF(COUNTIF('Códigos Santander (ref)'!$A$2:$A$79,$C711)&gt;0,"SANTANDER",IF(COUNTIF('Códigos Itaú (ref)'!$A$2:$A$44,$C711)&gt;0,"ITAU",IF(AND(TRIM(UPPER($I711))="CONTRATUAL",ISNUMBER(SEARCH("INDIVIDUAL",SUBSTITUTE(UPPER($D711)," ","")))),"PREMIUM FREE",""))))</f>
        <v/>
      </c>
    </row>
    <row r="712">
      <c r="AC712">
        <f>IF($C712="","",IF(COUNTIF('Códigos Santander (ref)'!$A$2:$A$79,$C712)&gt;0,"SANTANDER",IF(COUNTIF('Códigos Itaú (ref)'!$A$2:$A$44,$C712)&gt;0,"ITAU",IF(AND(TRIM(UPPER($I712))="CONTRATUAL",ISNUMBER(SEARCH("INDIVIDUAL",SUBSTITUTE(UPPER($D712)," ","")))),"PREMIUM FREE",""))))</f>
        <v/>
      </c>
    </row>
    <row r="713">
      <c r="AC713">
        <f>IF($C713="","",IF(COUNTIF('Códigos Santander (ref)'!$A$2:$A$79,$C713)&gt;0,"SANTANDER",IF(COUNTIF('Códigos Itaú (ref)'!$A$2:$A$44,$C713)&gt;0,"ITAU",IF(AND(TRIM(UPPER($I713))="CONTRATUAL",ISNUMBER(SEARCH("INDIVIDUAL",SUBSTITUTE(UPPER($D713)," ","")))),"PREMIUM FREE",""))))</f>
        <v/>
      </c>
    </row>
    <row r="714">
      <c r="AC714">
        <f>IF($C714="","",IF(COUNTIF('Códigos Santander (ref)'!$A$2:$A$79,$C714)&gt;0,"SANTANDER",IF(COUNTIF('Códigos Itaú (ref)'!$A$2:$A$44,$C714)&gt;0,"ITAU",IF(AND(TRIM(UPPER($I714))="CONTRATUAL",ISNUMBER(SEARCH("INDIVIDUAL",SUBSTITUTE(UPPER($D714)," ","")))),"PREMIUM FREE",""))))</f>
        <v/>
      </c>
    </row>
    <row r="715">
      <c r="AC715">
        <f>IF($C715="","",IF(COUNTIF('Códigos Santander (ref)'!$A$2:$A$79,$C715)&gt;0,"SANTANDER",IF(COUNTIF('Códigos Itaú (ref)'!$A$2:$A$44,$C715)&gt;0,"ITAU",IF(AND(TRIM(UPPER($I715))="CONTRATUAL",ISNUMBER(SEARCH("INDIVIDUAL",SUBSTITUTE(UPPER($D715)," ","")))),"PREMIUM FREE",""))))</f>
        <v/>
      </c>
    </row>
    <row r="716">
      <c r="AC716">
        <f>IF($C716="","",IF(COUNTIF('Códigos Santander (ref)'!$A$2:$A$79,$C716)&gt;0,"SANTANDER",IF(COUNTIF('Códigos Itaú (ref)'!$A$2:$A$44,$C716)&gt;0,"ITAU",IF(AND(TRIM(UPPER($I716))="CONTRATUAL",ISNUMBER(SEARCH("INDIVIDUAL",SUBSTITUTE(UPPER($D716)," ","")))),"PREMIUM FREE",""))))</f>
        <v/>
      </c>
    </row>
    <row r="717">
      <c r="AC717">
        <f>IF($C717="","",IF(COUNTIF('Códigos Santander (ref)'!$A$2:$A$79,$C717)&gt;0,"SANTANDER",IF(COUNTIF('Códigos Itaú (ref)'!$A$2:$A$44,$C717)&gt;0,"ITAU",IF(AND(TRIM(UPPER($I717))="CONTRATUAL",ISNUMBER(SEARCH("INDIVIDUAL",SUBSTITUTE(UPPER($D717)," ","")))),"PREMIUM FREE",""))))</f>
        <v/>
      </c>
    </row>
    <row r="718">
      <c r="AC718">
        <f>IF($C718="","",IF(COUNTIF('Códigos Santander (ref)'!$A$2:$A$79,$C718)&gt;0,"SANTANDER",IF(COUNTIF('Códigos Itaú (ref)'!$A$2:$A$44,$C718)&gt;0,"ITAU",IF(AND(TRIM(UPPER($I718))="CONTRATUAL",ISNUMBER(SEARCH("INDIVIDUAL",SUBSTITUTE(UPPER($D718)," ","")))),"PREMIUM FREE",""))))</f>
        <v/>
      </c>
    </row>
    <row r="719">
      <c r="AC719">
        <f>IF($C719="","",IF(COUNTIF('Códigos Santander (ref)'!$A$2:$A$79,$C719)&gt;0,"SANTANDER",IF(COUNTIF('Códigos Itaú (ref)'!$A$2:$A$44,$C719)&gt;0,"ITAU",IF(AND(TRIM(UPPER($I719))="CONTRATUAL",ISNUMBER(SEARCH("INDIVIDUAL",SUBSTITUTE(UPPER($D719)," ","")))),"PREMIUM FREE",""))))</f>
        <v/>
      </c>
    </row>
    <row r="720">
      <c r="AC720">
        <f>IF($C720="","",IF(COUNTIF('Códigos Santander (ref)'!$A$2:$A$79,$C720)&gt;0,"SANTANDER",IF(COUNTIF('Códigos Itaú (ref)'!$A$2:$A$44,$C720)&gt;0,"ITAU",IF(AND(TRIM(UPPER($I720))="CONTRATUAL",ISNUMBER(SEARCH("INDIVIDUAL",SUBSTITUTE(UPPER($D720)," ","")))),"PREMIUM FREE",""))))</f>
        <v/>
      </c>
    </row>
    <row r="721">
      <c r="AC721">
        <f>IF($C721="","",IF(COUNTIF('Códigos Santander (ref)'!$A$2:$A$79,$C721)&gt;0,"SANTANDER",IF(COUNTIF('Códigos Itaú (ref)'!$A$2:$A$44,$C721)&gt;0,"ITAU",IF(AND(TRIM(UPPER($I721))="CONTRATUAL",ISNUMBER(SEARCH("INDIVIDUAL",SUBSTITUTE(UPPER($D721)," ","")))),"PREMIUM FREE",""))))</f>
        <v/>
      </c>
    </row>
    <row r="722">
      <c r="AC722">
        <f>IF($C722="","",IF(COUNTIF('Códigos Santander (ref)'!$A$2:$A$79,$C722)&gt;0,"SANTANDER",IF(COUNTIF('Códigos Itaú (ref)'!$A$2:$A$44,$C722)&gt;0,"ITAU",IF(AND(TRIM(UPPER($I722))="CONTRATUAL",ISNUMBER(SEARCH("INDIVIDUAL",SUBSTITUTE(UPPER($D722)," ","")))),"PREMIUM FREE",""))))</f>
        <v/>
      </c>
    </row>
    <row r="723">
      <c r="AC723">
        <f>IF($C723="","",IF(COUNTIF('Códigos Santander (ref)'!$A$2:$A$79,$C723)&gt;0,"SANTANDER",IF(COUNTIF('Códigos Itaú (ref)'!$A$2:$A$44,$C723)&gt;0,"ITAU",IF(AND(TRIM(UPPER($I723))="CONTRATUAL",ISNUMBER(SEARCH("INDIVIDUAL",SUBSTITUTE(UPPER($D723)," ","")))),"PREMIUM FREE",""))))</f>
        <v/>
      </c>
    </row>
    <row r="724">
      <c r="AC724">
        <f>IF($C724="","",IF(COUNTIF('Códigos Santander (ref)'!$A$2:$A$79,$C724)&gt;0,"SANTANDER",IF(COUNTIF('Códigos Itaú (ref)'!$A$2:$A$44,$C724)&gt;0,"ITAU",IF(AND(TRIM(UPPER($I724))="CONTRATUAL",ISNUMBER(SEARCH("INDIVIDUAL",SUBSTITUTE(UPPER($D724)," ","")))),"PREMIUM FREE",""))))</f>
        <v/>
      </c>
    </row>
    <row r="725">
      <c r="AC725">
        <f>IF($C725="","",IF(COUNTIF('Códigos Santander (ref)'!$A$2:$A$79,$C725)&gt;0,"SANTANDER",IF(COUNTIF('Códigos Itaú (ref)'!$A$2:$A$44,$C725)&gt;0,"ITAU",IF(AND(TRIM(UPPER($I725))="CONTRATUAL",ISNUMBER(SEARCH("INDIVIDUAL",SUBSTITUTE(UPPER($D725)," ","")))),"PREMIUM FREE",""))))</f>
        <v/>
      </c>
    </row>
    <row r="726">
      <c r="AC726">
        <f>IF($C726="","",IF(COUNTIF('Códigos Santander (ref)'!$A$2:$A$79,$C726)&gt;0,"SANTANDER",IF(COUNTIF('Códigos Itaú (ref)'!$A$2:$A$44,$C726)&gt;0,"ITAU",IF(AND(TRIM(UPPER($I726))="CONTRATUAL",ISNUMBER(SEARCH("INDIVIDUAL",SUBSTITUTE(UPPER($D726)," ","")))),"PREMIUM FREE",""))))</f>
        <v/>
      </c>
    </row>
    <row r="727">
      <c r="AC727">
        <f>IF($C727="","",IF(COUNTIF('Códigos Santander (ref)'!$A$2:$A$79,$C727)&gt;0,"SANTANDER",IF(COUNTIF('Códigos Itaú (ref)'!$A$2:$A$44,$C727)&gt;0,"ITAU",IF(AND(TRIM(UPPER($I727))="CONTRATUAL",ISNUMBER(SEARCH("INDIVIDUAL",SUBSTITUTE(UPPER($D727)," ","")))),"PREMIUM FREE",""))))</f>
        <v/>
      </c>
    </row>
    <row r="728">
      <c r="AC728">
        <f>IF($C728="","",IF(COUNTIF('Códigos Santander (ref)'!$A$2:$A$79,$C728)&gt;0,"SANTANDER",IF(COUNTIF('Códigos Itaú (ref)'!$A$2:$A$44,$C728)&gt;0,"ITAU",IF(AND(TRIM(UPPER($I728))="CONTRATUAL",ISNUMBER(SEARCH("INDIVIDUAL",SUBSTITUTE(UPPER($D728)," ","")))),"PREMIUM FREE",""))))</f>
        <v/>
      </c>
    </row>
    <row r="729">
      <c r="AC729">
        <f>IF($C729="","",IF(COUNTIF('Códigos Santander (ref)'!$A$2:$A$79,$C729)&gt;0,"SANTANDER",IF(COUNTIF('Códigos Itaú (ref)'!$A$2:$A$44,$C729)&gt;0,"ITAU",IF(AND(TRIM(UPPER($I729))="CONTRATUAL",ISNUMBER(SEARCH("INDIVIDUAL",SUBSTITUTE(UPPER($D729)," ","")))),"PREMIUM FREE",""))))</f>
        <v/>
      </c>
    </row>
    <row r="730">
      <c r="AC730">
        <f>IF($C730="","",IF(COUNTIF('Códigos Santander (ref)'!$A$2:$A$79,$C730)&gt;0,"SANTANDER",IF(COUNTIF('Códigos Itaú (ref)'!$A$2:$A$44,$C730)&gt;0,"ITAU",IF(AND(TRIM(UPPER($I730))="CONTRATUAL",ISNUMBER(SEARCH("INDIVIDUAL",SUBSTITUTE(UPPER($D730)," ","")))),"PREMIUM FREE",""))))</f>
        <v/>
      </c>
    </row>
    <row r="731">
      <c r="AC731">
        <f>IF($C731="","",IF(COUNTIF('Códigos Santander (ref)'!$A$2:$A$79,$C731)&gt;0,"SANTANDER",IF(COUNTIF('Códigos Itaú (ref)'!$A$2:$A$44,$C731)&gt;0,"ITAU",IF(AND(TRIM(UPPER($I731))="CONTRATUAL",ISNUMBER(SEARCH("INDIVIDUAL",SUBSTITUTE(UPPER($D731)," ","")))),"PREMIUM FREE",""))))</f>
        <v/>
      </c>
    </row>
    <row r="732">
      <c r="AC732">
        <f>IF($C732="","",IF(COUNTIF('Códigos Santander (ref)'!$A$2:$A$79,$C732)&gt;0,"SANTANDER",IF(COUNTIF('Códigos Itaú (ref)'!$A$2:$A$44,$C732)&gt;0,"ITAU",IF(AND(TRIM(UPPER($I732))="CONTRATUAL",ISNUMBER(SEARCH("INDIVIDUAL",SUBSTITUTE(UPPER($D732)," ","")))),"PREMIUM FREE",""))))</f>
        <v/>
      </c>
    </row>
    <row r="733">
      <c r="AC733">
        <f>IF($C733="","",IF(COUNTIF('Códigos Santander (ref)'!$A$2:$A$79,$C733)&gt;0,"SANTANDER",IF(COUNTIF('Códigos Itaú (ref)'!$A$2:$A$44,$C733)&gt;0,"ITAU",IF(AND(TRIM(UPPER($I733))="CONTRATUAL",ISNUMBER(SEARCH("INDIVIDUAL",SUBSTITUTE(UPPER($D733)," ","")))),"PREMIUM FREE",""))))</f>
        <v/>
      </c>
    </row>
    <row r="734">
      <c r="AC734">
        <f>IF($C734="","",IF(COUNTIF('Códigos Santander (ref)'!$A$2:$A$79,$C734)&gt;0,"SANTANDER",IF(COUNTIF('Códigos Itaú (ref)'!$A$2:$A$44,$C734)&gt;0,"ITAU",IF(AND(TRIM(UPPER($I734))="CONTRATUAL",ISNUMBER(SEARCH("INDIVIDUAL",SUBSTITUTE(UPPER($D734)," ","")))),"PREMIUM FREE",""))))</f>
        <v/>
      </c>
    </row>
    <row r="735">
      <c r="AC735">
        <f>IF($C735="","",IF(COUNTIF('Códigos Santander (ref)'!$A$2:$A$79,$C735)&gt;0,"SANTANDER",IF(COUNTIF('Códigos Itaú (ref)'!$A$2:$A$44,$C735)&gt;0,"ITAU",IF(AND(TRIM(UPPER($I735))="CONTRATUAL",ISNUMBER(SEARCH("INDIVIDUAL",SUBSTITUTE(UPPER($D735)," ","")))),"PREMIUM FREE",""))))</f>
        <v/>
      </c>
    </row>
    <row r="736">
      <c r="AC736">
        <f>IF($C736="","",IF(COUNTIF('Códigos Santander (ref)'!$A$2:$A$79,$C736)&gt;0,"SANTANDER",IF(COUNTIF('Códigos Itaú (ref)'!$A$2:$A$44,$C736)&gt;0,"ITAU",IF(AND(TRIM(UPPER($I736))="CONTRATUAL",ISNUMBER(SEARCH("INDIVIDUAL",SUBSTITUTE(UPPER($D736)," ","")))),"PREMIUM FREE",""))))</f>
        <v/>
      </c>
    </row>
    <row r="737">
      <c r="AC737">
        <f>IF($C737="","",IF(COUNTIF('Códigos Santander (ref)'!$A$2:$A$79,$C737)&gt;0,"SANTANDER",IF(COUNTIF('Códigos Itaú (ref)'!$A$2:$A$44,$C737)&gt;0,"ITAU",IF(AND(TRIM(UPPER($I737))="CONTRATUAL",ISNUMBER(SEARCH("INDIVIDUAL",SUBSTITUTE(UPPER($D737)," ","")))),"PREMIUM FREE",""))))</f>
        <v/>
      </c>
    </row>
    <row r="738">
      <c r="AC738">
        <f>IF($C738="","",IF(COUNTIF('Códigos Santander (ref)'!$A$2:$A$79,$C738)&gt;0,"SANTANDER",IF(COUNTIF('Códigos Itaú (ref)'!$A$2:$A$44,$C738)&gt;0,"ITAU",IF(AND(TRIM(UPPER($I738))="CONTRATUAL",ISNUMBER(SEARCH("INDIVIDUAL",SUBSTITUTE(UPPER($D738)," ","")))),"PREMIUM FREE",""))))</f>
        <v/>
      </c>
    </row>
    <row r="739">
      <c r="AC739">
        <f>IF($C739="","",IF(COUNTIF('Códigos Santander (ref)'!$A$2:$A$79,$C739)&gt;0,"SANTANDER",IF(COUNTIF('Códigos Itaú (ref)'!$A$2:$A$44,$C739)&gt;0,"ITAU",IF(AND(TRIM(UPPER($I739))="CONTRATUAL",ISNUMBER(SEARCH("INDIVIDUAL",SUBSTITUTE(UPPER($D739)," ","")))),"PREMIUM FREE",""))))</f>
        <v/>
      </c>
    </row>
    <row r="740">
      <c r="AC740">
        <f>IF($C740="","",IF(COUNTIF('Códigos Santander (ref)'!$A$2:$A$79,$C740)&gt;0,"SANTANDER",IF(COUNTIF('Códigos Itaú (ref)'!$A$2:$A$44,$C740)&gt;0,"ITAU",IF(AND(TRIM(UPPER($I740))="CONTRATUAL",ISNUMBER(SEARCH("INDIVIDUAL",SUBSTITUTE(UPPER($D740)," ","")))),"PREMIUM FREE",""))))</f>
        <v/>
      </c>
    </row>
    <row r="741">
      <c r="AC741">
        <f>IF($C741="","",IF(COUNTIF('Códigos Santander (ref)'!$A$2:$A$79,$C741)&gt;0,"SANTANDER",IF(COUNTIF('Códigos Itaú (ref)'!$A$2:$A$44,$C741)&gt;0,"ITAU",IF(AND(TRIM(UPPER($I741))="CONTRATUAL",ISNUMBER(SEARCH("INDIVIDUAL",SUBSTITUTE(UPPER($D741)," ","")))),"PREMIUM FREE",""))))</f>
        <v/>
      </c>
    </row>
    <row r="742">
      <c r="AC742">
        <f>IF($C742="","",IF(COUNTIF('Códigos Santander (ref)'!$A$2:$A$79,$C742)&gt;0,"SANTANDER",IF(COUNTIF('Códigos Itaú (ref)'!$A$2:$A$44,$C742)&gt;0,"ITAU",IF(AND(TRIM(UPPER($I742))="CONTRATUAL",ISNUMBER(SEARCH("INDIVIDUAL",SUBSTITUTE(UPPER($D742)," ","")))),"PREMIUM FREE",""))))</f>
        <v/>
      </c>
    </row>
    <row r="743">
      <c r="AC743">
        <f>IF($C743="","",IF(COUNTIF('Códigos Santander (ref)'!$A$2:$A$79,$C743)&gt;0,"SANTANDER",IF(COUNTIF('Códigos Itaú (ref)'!$A$2:$A$44,$C743)&gt;0,"ITAU",IF(AND(TRIM(UPPER($I743))="CONTRATUAL",ISNUMBER(SEARCH("INDIVIDUAL",SUBSTITUTE(UPPER($D743)," ","")))),"PREMIUM FREE",""))))</f>
        <v/>
      </c>
    </row>
    <row r="744">
      <c r="AC744">
        <f>IF($C744="","",IF(COUNTIF('Códigos Santander (ref)'!$A$2:$A$79,$C744)&gt;0,"SANTANDER",IF(COUNTIF('Códigos Itaú (ref)'!$A$2:$A$44,$C744)&gt;0,"ITAU",IF(AND(TRIM(UPPER($I744))="CONTRATUAL",ISNUMBER(SEARCH("INDIVIDUAL",SUBSTITUTE(UPPER($D744)," ","")))),"PREMIUM FREE",""))))</f>
        <v/>
      </c>
    </row>
    <row r="745">
      <c r="AC745">
        <f>IF($C745="","",IF(COUNTIF('Códigos Santander (ref)'!$A$2:$A$79,$C745)&gt;0,"SANTANDER",IF(COUNTIF('Códigos Itaú (ref)'!$A$2:$A$44,$C745)&gt;0,"ITAU",IF(AND(TRIM(UPPER($I745))="CONTRATUAL",ISNUMBER(SEARCH("INDIVIDUAL",SUBSTITUTE(UPPER($D745)," ","")))),"PREMIUM FREE",""))))</f>
        <v/>
      </c>
    </row>
    <row r="746">
      <c r="AC746">
        <f>IF($C746="","",IF(COUNTIF('Códigos Santander (ref)'!$A$2:$A$79,$C746)&gt;0,"SANTANDER",IF(COUNTIF('Códigos Itaú (ref)'!$A$2:$A$44,$C746)&gt;0,"ITAU",IF(AND(TRIM(UPPER($I746))="CONTRATUAL",ISNUMBER(SEARCH("INDIVIDUAL",SUBSTITUTE(UPPER($D746)," ","")))),"PREMIUM FREE",""))))</f>
        <v/>
      </c>
    </row>
    <row r="747">
      <c r="AC747">
        <f>IF($C747="","",IF(COUNTIF('Códigos Santander (ref)'!$A$2:$A$79,$C747)&gt;0,"SANTANDER",IF(COUNTIF('Códigos Itaú (ref)'!$A$2:$A$44,$C747)&gt;0,"ITAU",IF(AND(TRIM(UPPER($I747))="CONTRATUAL",ISNUMBER(SEARCH("INDIVIDUAL",SUBSTITUTE(UPPER($D747)," ","")))),"PREMIUM FREE",""))))</f>
        <v/>
      </c>
    </row>
    <row r="748">
      <c r="AC748">
        <f>IF($C748="","",IF(COUNTIF('Códigos Santander (ref)'!$A$2:$A$79,$C748)&gt;0,"SANTANDER",IF(COUNTIF('Códigos Itaú (ref)'!$A$2:$A$44,$C748)&gt;0,"ITAU",IF(AND(TRIM(UPPER($I748))="CONTRATUAL",ISNUMBER(SEARCH("INDIVIDUAL",SUBSTITUTE(UPPER($D748)," ","")))),"PREMIUM FREE",""))))</f>
        <v/>
      </c>
    </row>
    <row r="749">
      <c r="AC749">
        <f>IF($C749="","",IF(COUNTIF('Códigos Santander (ref)'!$A$2:$A$79,$C749)&gt;0,"SANTANDER",IF(COUNTIF('Códigos Itaú (ref)'!$A$2:$A$44,$C749)&gt;0,"ITAU",IF(AND(TRIM(UPPER($I749))="CONTRATUAL",ISNUMBER(SEARCH("INDIVIDUAL",SUBSTITUTE(UPPER($D749)," ","")))),"PREMIUM FREE",""))))</f>
        <v/>
      </c>
    </row>
    <row r="750">
      <c r="AC750">
        <f>IF($C750="","",IF(COUNTIF('Códigos Santander (ref)'!$A$2:$A$79,$C750)&gt;0,"SANTANDER",IF(COUNTIF('Códigos Itaú (ref)'!$A$2:$A$44,$C750)&gt;0,"ITAU",IF(AND(TRIM(UPPER($I750))="CONTRATUAL",ISNUMBER(SEARCH("INDIVIDUAL",SUBSTITUTE(UPPER($D750)," ","")))),"PREMIUM FREE",""))))</f>
        <v/>
      </c>
    </row>
    <row r="751">
      <c r="AC751">
        <f>IF($C751="","",IF(COUNTIF('Códigos Santander (ref)'!$A$2:$A$79,$C751)&gt;0,"SANTANDER",IF(COUNTIF('Códigos Itaú (ref)'!$A$2:$A$44,$C751)&gt;0,"ITAU",IF(AND(TRIM(UPPER($I751))="CONTRATUAL",ISNUMBER(SEARCH("INDIVIDUAL",SUBSTITUTE(UPPER($D751)," ","")))),"PREMIUM FREE",""))))</f>
        <v/>
      </c>
    </row>
    <row r="752">
      <c r="AC752">
        <f>IF($C752="","",IF(COUNTIF('Códigos Santander (ref)'!$A$2:$A$79,$C752)&gt;0,"SANTANDER",IF(COUNTIF('Códigos Itaú (ref)'!$A$2:$A$44,$C752)&gt;0,"ITAU",IF(AND(TRIM(UPPER($I752))="CONTRATUAL",ISNUMBER(SEARCH("INDIVIDUAL",SUBSTITUTE(UPPER($D752)," ","")))),"PREMIUM FREE",""))))</f>
        <v/>
      </c>
    </row>
    <row r="753">
      <c r="AC753">
        <f>IF($C753="","",IF(COUNTIF('Códigos Santander (ref)'!$A$2:$A$79,$C753)&gt;0,"SANTANDER",IF(COUNTIF('Códigos Itaú (ref)'!$A$2:$A$44,$C753)&gt;0,"ITAU",IF(AND(TRIM(UPPER($I753))="CONTRATUAL",ISNUMBER(SEARCH("INDIVIDUAL",SUBSTITUTE(UPPER($D753)," ","")))),"PREMIUM FREE",""))))</f>
        <v/>
      </c>
    </row>
    <row r="754">
      <c r="AC754">
        <f>IF($C754="","",IF(COUNTIF('Códigos Santander (ref)'!$A$2:$A$79,$C754)&gt;0,"SANTANDER",IF(COUNTIF('Códigos Itaú (ref)'!$A$2:$A$44,$C754)&gt;0,"ITAU",IF(AND(TRIM(UPPER($I754))="CONTRATUAL",ISNUMBER(SEARCH("INDIVIDUAL",SUBSTITUTE(UPPER($D754)," ","")))),"PREMIUM FREE",""))))</f>
        <v/>
      </c>
    </row>
    <row r="755">
      <c r="AC755">
        <f>IF($C755="","",IF(COUNTIF('Códigos Santander (ref)'!$A$2:$A$79,$C755)&gt;0,"SANTANDER",IF(COUNTIF('Códigos Itaú (ref)'!$A$2:$A$44,$C755)&gt;0,"ITAU",IF(AND(TRIM(UPPER($I755))="CONTRATUAL",ISNUMBER(SEARCH("INDIVIDUAL",SUBSTITUTE(UPPER($D755)," ","")))),"PREMIUM FREE",""))))</f>
        <v/>
      </c>
    </row>
    <row r="756">
      <c r="AC756">
        <f>IF($C756="","",IF(COUNTIF('Códigos Santander (ref)'!$A$2:$A$79,$C756)&gt;0,"SANTANDER",IF(COUNTIF('Códigos Itaú (ref)'!$A$2:$A$44,$C756)&gt;0,"ITAU",IF(AND(TRIM(UPPER($I756))="CONTRATUAL",ISNUMBER(SEARCH("INDIVIDUAL",SUBSTITUTE(UPPER($D756)," ","")))),"PREMIUM FREE",""))))</f>
        <v/>
      </c>
    </row>
    <row r="757">
      <c r="AC757">
        <f>IF($C757="","",IF(COUNTIF('Códigos Santander (ref)'!$A$2:$A$79,$C757)&gt;0,"SANTANDER",IF(COUNTIF('Códigos Itaú (ref)'!$A$2:$A$44,$C757)&gt;0,"ITAU",IF(AND(TRIM(UPPER($I757))="CONTRATUAL",ISNUMBER(SEARCH("INDIVIDUAL",SUBSTITUTE(UPPER($D757)," ","")))),"PREMIUM FREE",""))))</f>
        <v/>
      </c>
    </row>
    <row r="758">
      <c r="AC758">
        <f>IF($C758="","",IF(COUNTIF('Códigos Santander (ref)'!$A$2:$A$79,$C758)&gt;0,"SANTANDER",IF(COUNTIF('Códigos Itaú (ref)'!$A$2:$A$44,$C758)&gt;0,"ITAU",IF(AND(TRIM(UPPER($I758))="CONTRATUAL",ISNUMBER(SEARCH("INDIVIDUAL",SUBSTITUTE(UPPER($D758)," ","")))),"PREMIUM FREE",""))))</f>
        <v/>
      </c>
    </row>
    <row r="759">
      <c r="AC759">
        <f>IF($C759="","",IF(COUNTIF('Códigos Santander (ref)'!$A$2:$A$79,$C759)&gt;0,"SANTANDER",IF(COUNTIF('Códigos Itaú (ref)'!$A$2:$A$44,$C759)&gt;0,"ITAU",IF(AND(TRIM(UPPER($I759))="CONTRATUAL",ISNUMBER(SEARCH("INDIVIDUAL",SUBSTITUTE(UPPER($D759)," ","")))),"PREMIUM FREE",""))))</f>
        <v/>
      </c>
    </row>
    <row r="760">
      <c r="AC760">
        <f>IF($C760="","",IF(COUNTIF('Códigos Santander (ref)'!$A$2:$A$79,$C760)&gt;0,"SANTANDER",IF(COUNTIF('Códigos Itaú (ref)'!$A$2:$A$44,$C760)&gt;0,"ITAU",IF(AND(TRIM(UPPER($I760))="CONTRATUAL",ISNUMBER(SEARCH("INDIVIDUAL",SUBSTITUTE(UPPER($D760)," ","")))),"PREMIUM FREE",""))))</f>
        <v/>
      </c>
    </row>
    <row r="761">
      <c r="AC761">
        <f>IF($C761="","",IF(COUNTIF('Códigos Santander (ref)'!$A$2:$A$79,$C761)&gt;0,"SANTANDER",IF(COUNTIF('Códigos Itaú (ref)'!$A$2:$A$44,$C761)&gt;0,"ITAU",IF(AND(TRIM(UPPER($I761))="CONTRATUAL",ISNUMBER(SEARCH("INDIVIDUAL",SUBSTITUTE(UPPER($D761)," ","")))),"PREMIUM FREE",""))))</f>
        <v/>
      </c>
    </row>
    <row r="762">
      <c r="AC762">
        <f>IF($C762="","",IF(COUNTIF('Códigos Santander (ref)'!$A$2:$A$79,$C762)&gt;0,"SANTANDER",IF(COUNTIF('Códigos Itaú (ref)'!$A$2:$A$44,$C762)&gt;0,"ITAU",IF(AND(TRIM(UPPER($I762))="CONTRATUAL",ISNUMBER(SEARCH("INDIVIDUAL",SUBSTITUTE(UPPER($D762)," ","")))),"PREMIUM FREE",""))))</f>
        <v/>
      </c>
    </row>
    <row r="763">
      <c r="AC763">
        <f>IF($C763="","",IF(COUNTIF('Códigos Santander (ref)'!$A$2:$A$79,$C763)&gt;0,"SANTANDER",IF(COUNTIF('Códigos Itaú (ref)'!$A$2:$A$44,$C763)&gt;0,"ITAU",IF(AND(TRIM(UPPER($I763))="CONTRATUAL",ISNUMBER(SEARCH("INDIVIDUAL",SUBSTITUTE(UPPER($D763)," ","")))),"PREMIUM FREE",""))))</f>
        <v/>
      </c>
    </row>
    <row r="764">
      <c r="AC764">
        <f>IF($C764="","",IF(COUNTIF('Códigos Santander (ref)'!$A$2:$A$79,$C764)&gt;0,"SANTANDER",IF(COUNTIF('Códigos Itaú (ref)'!$A$2:$A$44,$C764)&gt;0,"ITAU",IF(AND(TRIM(UPPER($I764))="CONTRATUAL",ISNUMBER(SEARCH("INDIVIDUAL",SUBSTITUTE(UPPER($D764)," ","")))),"PREMIUM FREE",""))))</f>
        <v/>
      </c>
    </row>
    <row r="765">
      <c r="AC765">
        <f>IF($C765="","",IF(COUNTIF('Códigos Santander (ref)'!$A$2:$A$79,$C765)&gt;0,"SANTANDER",IF(COUNTIF('Códigos Itaú (ref)'!$A$2:$A$44,$C765)&gt;0,"ITAU",IF(AND(TRIM(UPPER($I765))="CONTRATUAL",ISNUMBER(SEARCH("INDIVIDUAL",SUBSTITUTE(UPPER($D765)," ","")))),"PREMIUM FREE",""))))</f>
        <v/>
      </c>
    </row>
    <row r="766">
      <c r="AC766">
        <f>IF($C766="","",IF(COUNTIF('Códigos Santander (ref)'!$A$2:$A$79,$C766)&gt;0,"SANTANDER",IF(COUNTIF('Códigos Itaú (ref)'!$A$2:$A$44,$C766)&gt;0,"ITAU",IF(AND(TRIM(UPPER($I766))="CONTRATUAL",ISNUMBER(SEARCH("INDIVIDUAL",SUBSTITUTE(UPPER($D766)," ","")))),"PREMIUM FREE",""))))</f>
        <v/>
      </c>
    </row>
    <row r="767">
      <c r="AC767">
        <f>IF($C767="","",IF(COUNTIF('Códigos Santander (ref)'!$A$2:$A$79,$C767)&gt;0,"SANTANDER",IF(COUNTIF('Códigos Itaú (ref)'!$A$2:$A$44,$C767)&gt;0,"ITAU",IF(AND(TRIM(UPPER($I767))="CONTRATUAL",ISNUMBER(SEARCH("INDIVIDUAL",SUBSTITUTE(UPPER($D767)," ","")))),"PREMIUM FREE",""))))</f>
        <v/>
      </c>
    </row>
    <row r="768">
      <c r="AC768">
        <f>IF($C768="","",IF(COUNTIF('Códigos Santander (ref)'!$A$2:$A$79,$C768)&gt;0,"SANTANDER",IF(COUNTIF('Códigos Itaú (ref)'!$A$2:$A$44,$C768)&gt;0,"ITAU",IF(AND(TRIM(UPPER($I768))="CONTRATUAL",ISNUMBER(SEARCH("INDIVIDUAL",SUBSTITUTE(UPPER($D768)," ","")))),"PREMIUM FREE",""))))</f>
        <v/>
      </c>
    </row>
    <row r="769">
      <c r="AC769">
        <f>IF($C769="","",IF(COUNTIF('Códigos Santander (ref)'!$A$2:$A$79,$C769)&gt;0,"SANTANDER",IF(COUNTIF('Códigos Itaú (ref)'!$A$2:$A$44,$C769)&gt;0,"ITAU",IF(AND(TRIM(UPPER($I769))="CONTRATUAL",ISNUMBER(SEARCH("INDIVIDUAL",SUBSTITUTE(UPPER($D769)," ","")))),"PREMIUM FREE",""))))</f>
        <v/>
      </c>
    </row>
    <row r="770">
      <c r="AC770">
        <f>IF($C770="","",IF(COUNTIF('Códigos Santander (ref)'!$A$2:$A$79,$C770)&gt;0,"SANTANDER",IF(COUNTIF('Códigos Itaú (ref)'!$A$2:$A$44,$C770)&gt;0,"ITAU",IF(AND(TRIM(UPPER($I770))="CONTRATUAL",ISNUMBER(SEARCH("INDIVIDUAL",SUBSTITUTE(UPPER($D770)," ","")))),"PREMIUM FREE",""))))</f>
        <v/>
      </c>
    </row>
    <row r="771">
      <c r="AC771">
        <f>IF($C771="","",IF(COUNTIF('Códigos Santander (ref)'!$A$2:$A$79,$C771)&gt;0,"SANTANDER",IF(COUNTIF('Códigos Itaú (ref)'!$A$2:$A$44,$C771)&gt;0,"ITAU",IF(AND(TRIM(UPPER($I771))="CONTRATUAL",ISNUMBER(SEARCH("INDIVIDUAL",SUBSTITUTE(UPPER($D771)," ","")))),"PREMIUM FREE",""))))</f>
        <v/>
      </c>
    </row>
    <row r="772">
      <c r="AC772">
        <f>IF($C772="","",IF(COUNTIF('Códigos Santander (ref)'!$A$2:$A$79,$C772)&gt;0,"SANTANDER",IF(COUNTIF('Códigos Itaú (ref)'!$A$2:$A$44,$C772)&gt;0,"ITAU",IF(AND(TRIM(UPPER($I772))="CONTRATUAL",ISNUMBER(SEARCH("INDIVIDUAL",SUBSTITUTE(UPPER($D772)," ","")))),"PREMIUM FREE",""))))</f>
        <v/>
      </c>
    </row>
    <row r="773">
      <c r="AC773">
        <f>IF($C773="","",IF(COUNTIF('Códigos Santander (ref)'!$A$2:$A$79,$C773)&gt;0,"SANTANDER",IF(COUNTIF('Códigos Itaú (ref)'!$A$2:$A$44,$C773)&gt;0,"ITAU",IF(AND(TRIM(UPPER($I773))="CONTRATUAL",ISNUMBER(SEARCH("INDIVIDUAL",SUBSTITUTE(UPPER($D773)," ","")))),"PREMIUM FREE",""))))</f>
        <v/>
      </c>
    </row>
    <row r="774">
      <c r="AC774">
        <f>IF($C774="","",IF(COUNTIF('Códigos Santander (ref)'!$A$2:$A$79,$C774)&gt;0,"SANTANDER",IF(COUNTIF('Códigos Itaú (ref)'!$A$2:$A$44,$C774)&gt;0,"ITAU",IF(AND(TRIM(UPPER($I774))="CONTRATUAL",ISNUMBER(SEARCH("INDIVIDUAL",SUBSTITUTE(UPPER($D774)," ","")))),"PREMIUM FREE",""))))</f>
        <v/>
      </c>
    </row>
    <row r="775">
      <c r="AC775">
        <f>IF($C775="","",IF(COUNTIF('Códigos Santander (ref)'!$A$2:$A$79,$C775)&gt;0,"SANTANDER",IF(COUNTIF('Códigos Itaú (ref)'!$A$2:$A$44,$C775)&gt;0,"ITAU",IF(AND(TRIM(UPPER($I775))="CONTRATUAL",ISNUMBER(SEARCH("INDIVIDUAL",SUBSTITUTE(UPPER($D775)," ","")))),"PREMIUM FREE",""))))</f>
        <v/>
      </c>
    </row>
    <row r="776">
      <c r="AC776">
        <f>IF($C776="","",IF(COUNTIF('Códigos Santander (ref)'!$A$2:$A$79,$C776)&gt;0,"SANTANDER",IF(COUNTIF('Códigos Itaú (ref)'!$A$2:$A$44,$C776)&gt;0,"ITAU",IF(AND(TRIM(UPPER($I776))="CONTRATUAL",ISNUMBER(SEARCH("INDIVIDUAL",SUBSTITUTE(UPPER($D776)," ","")))),"PREMIUM FREE",""))))</f>
        <v/>
      </c>
    </row>
    <row r="777">
      <c r="AC777">
        <f>IF($C777="","",IF(COUNTIF('Códigos Santander (ref)'!$A$2:$A$79,$C777)&gt;0,"SANTANDER",IF(COUNTIF('Códigos Itaú (ref)'!$A$2:$A$44,$C777)&gt;0,"ITAU",IF(AND(TRIM(UPPER($I777))="CONTRATUAL",ISNUMBER(SEARCH("INDIVIDUAL",SUBSTITUTE(UPPER($D777)," ","")))),"PREMIUM FREE",""))))</f>
        <v/>
      </c>
    </row>
    <row r="778">
      <c r="AC778">
        <f>IF($C778="","",IF(COUNTIF('Códigos Santander (ref)'!$A$2:$A$79,$C778)&gt;0,"SANTANDER",IF(COUNTIF('Códigos Itaú (ref)'!$A$2:$A$44,$C778)&gt;0,"ITAU",IF(AND(TRIM(UPPER($I778))="CONTRATUAL",ISNUMBER(SEARCH("INDIVIDUAL",SUBSTITUTE(UPPER($D778)," ","")))),"PREMIUM FREE",""))))</f>
        <v/>
      </c>
    </row>
    <row r="779">
      <c r="AC779">
        <f>IF($C779="","",IF(COUNTIF('Códigos Santander (ref)'!$A$2:$A$79,$C779)&gt;0,"SANTANDER",IF(COUNTIF('Códigos Itaú (ref)'!$A$2:$A$44,$C779)&gt;0,"ITAU",IF(AND(TRIM(UPPER($I779))="CONTRATUAL",ISNUMBER(SEARCH("INDIVIDUAL",SUBSTITUTE(UPPER($D779)," ","")))),"PREMIUM FREE",""))))</f>
        <v/>
      </c>
    </row>
    <row r="780">
      <c r="AC780">
        <f>IF($C780="","",IF(COUNTIF('Códigos Santander (ref)'!$A$2:$A$79,$C780)&gt;0,"SANTANDER",IF(COUNTIF('Códigos Itaú (ref)'!$A$2:$A$44,$C780)&gt;0,"ITAU",IF(AND(TRIM(UPPER($I780))="CONTRATUAL",ISNUMBER(SEARCH("INDIVIDUAL",SUBSTITUTE(UPPER($D780)," ","")))),"PREMIUM FREE",""))))</f>
        <v/>
      </c>
    </row>
    <row r="781">
      <c r="AC781">
        <f>IF($C781="","",IF(COUNTIF('Códigos Santander (ref)'!$A$2:$A$79,$C781)&gt;0,"SANTANDER",IF(COUNTIF('Códigos Itaú (ref)'!$A$2:$A$44,$C781)&gt;0,"ITAU",IF(AND(TRIM(UPPER($I781))="CONTRATUAL",ISNUMBER(SEARCH("INDIVIDUAL",SUBSTITUTE(UPPER($D781)," ","")))),"PREMIUM FREE",""))))</f>
        <v/>
      </c>
    </row>
    <row r="782">
      <c r="AC782">
        <f>IF($C782="","",IF(COUNTIF('Códigos Santander (ref)'!$A$2:$A$79,$C782)&gt;0,"SANTANDER",IF(COUNTIF('Códigos Itaú (ref)'!$A$2:$A$44,$C782)&gt;0,"ITAU",IF(AND(TRIM(UPPER($I782))="CONTRATUAL",ISNUMBER(SEARCH("INDIVIDUAL",SUBSTITUTE(UPPER($D782)," ","")))),"PREMIUM FREE",""))))</f>
        <v/>
      </c>
    </row>
    <row r="783">
      <c r="AC783">
        <f>IF($C783="","",IF(COUNTIF('Códigos Santander (ref)'!$A$2:$A$79,$C783)&gt;0,"SANTANDER",IF(COUNTIF('Códigos Itaú (ref)'!$A$2:$A$44,$C783)&gt;0,"ITAU",IF(AND(TRIM(UPPER($I783))="CONTRATUAL",ISNUMBER(SEARCH("INDIVIDUAL",SUBSTITUTE(UPPER($D783)," ","")))),"PREMIUM FREE",""))))</f>
        <v/>
      </c>
    </row>
    <row r="784">
      <c r="AC784">
        <f>IF($C784="","",IF(COUNTIF('Códigos Santander (ref)'!$A$2:$A$79,$C784)&gt;0,"SANTANDER",IF(COUNTIF('Códigos Itaú (ref)'!$A$2:$A$44,$C784)&gt;0,"ITAU",IF(AND(TRIM(UPPER($I784))="CONTRATUAL",ISNUMBER(SEARCH("INDIVIDUAL",SUBSTITUTE(UPPER($D784)," ","")))),"PREMIUM FREE",""))))</f>
        <v/>
      </c>
    </row>
    <row r="785">
      <c r="AC785">
        <f>IF($C785="","",IF(COUNTIF('Códigos Santander (ref)'!$A$2:$A$79,$C785)&gt;0,"SANTANDER",IF(COUNTIF('Códigos Itaú (ref)'!$A$2:$A$44,$C785)&gt;0,"ITAU",IF(AND(TRIM(UPPER($I785))="CONTRATUAL",ISNUMBER(SEARCH("INDIVIDUAL",SUBSTITUTE(UPPER($D785)," ","")))),"PREMIUM FREE",""))))</f>
        <v/>
      </c>
    </row>
    <row r="786">
      <c r="AC786">
        <f>IF($C786="","",IF(COUNTIF('Códigos Santander (ref)'!$A$2:$A$79,$C786)&gt;0,"SANTANDER",IF(COUNTIF('Códigos Itaú (ref)'!$A$2:$A$44,$C786)&gt;0,"ITAU",IF(AND(TRIM(UPPER($I786))="CONTRATUAL",ISNUMBER(SEARCH("INDIVIDUAL",SUBSTITUTE(UPPER($D786)," ","")))),"PREMIUM FREE",""))))</f>
        <v/>
      </c>
    </row>
    <row r="787">
      <c r="AC787">
        <f>IF($C787="","",IF(COUNTIF('Códigos Santander (ref)'!$A$2:$A$79,$C787)&gt;0,"SANTANDER",IF(COUNTIF('Códigos Itaú (ref)'!$A$2:$A$44,$C787)&gt;0,"ITAU",IF(AND(TRIM(UPPER($I787))="CONTRATUAL",ISNUMBER(SEARCH("INDIVIDUAL",SUBSTITUTE(UPPER($D787)," ","")))),"PREMIUM FREE",""))))</f>
        <v/>
      </c>
    </row>
    <row r="788">
      <c r="AC788">
        <f>IF($C788="","",IF(COUNTIF('Códigos Santander (ref)'!$A$2:$A$79,$C788)&gt;0,"SANTANDER",IF(COUNTIF('Códigos Itaú (ref)'!$A$2:$A$44,$C788)&gt;0,"ITAU",IF(AND(TRIM(UPPER($I788))="CONTRATUAL",ISNUMBER(SEARCH("INDIVIDUAL",SUBSTITUTE(UPPER($D788)," ","")))),"PREMIUM FREE",""))))</f>
        <v/>
      </c>
    </row>
    <row r="789">
      <c r="AC789">
        <f>IF($C789="","",IF(COUNTIF('Códigos Santander (ref)'!$A$2:$A$79,$C789)&gt;0,"SANTANDER",IF(COUNTIF('Códigos Itaú (ref)'!$A$2:$A$44,$C789)&gt;0,"ITAU",IF(AND(TRIM(UPPER($I789))="CONTRATUAL",ISNUMBER(SEARCH("INDIVIDUAL",SUBSTITUTE(UPPER($D789)," ","")))),"PREMIUM FREE",""))))</f>
        <v/>
      </c>
    </row>
    <row r="790">
      <c r="AC790">
        <f>IF($C790="","",IF(COUNTIF('Códigos Santander (ref)'!$A$2:$A$79,$C790)&gt;0,"SANTANDER",IF(COUNTIF('Códigos Itaú (ref)'!$A$2:$A$44,$C790)&gt;0,"ITAU",IF(AND(TRIM(UPPER($I790))="CONTRATUAL",ISNUMBER(SEARCH("INDIVIDUAL",SUBSTITUTE(UPPER($D790)," ","")))),"PREMIUM FREE",""))))</f>
        <v/>
      </c>
    </row>
    <row r="791">
      <c r="AC791">
        <f>IF($C791="","",IF(COUNTIF('Códigos Santander (ref)'!$A$2:$A$79,$C791)&gt;0,"SANTANDER",IF(COUNTIF('Códigos Itaú (ref)'!$A$2:$A$44,$C791)&gt;0,"ITAU",IF(AND(TRIM(UPPER($I791))="CONTRATUAL",ISNUMBER(SEARCH("INDIVIDUAL",SUBSTITUTE(UPPER($D791)," ","")))),"PREMIUM FREE",""))))</f>
        <v/>
      </c>
    </row>
    <row r="792">
      <c r="AC792">
        <f>IF($C792="","",IF(COUNTIF('Códigos Santander (ref)'!$A$2:$A$79,$C792)&gt;0,"SANTANDER",IF(COUNTIF('Códigos Itaú (ref)'!$A$2:$A$44,$C792)&gt;0,"ITAU",IF(AND(TRIM(UPPER($I792))="CONTRATUAL",ISNUMBER(SEARCH("INDIVIDUAL",SUBSTITUTE(UPPER($D792)," ","")))),"PREMIUM FREE",""))))</f>
        <v/>
      </c>
    </row>
    <row r="793">
      <c r="AC793">
        <f>IF($C793="","",IF(COUNTIF('Códigos Santander (ref)'!$A$2:$A$79,$C793)&gt;0,"SANTANDER",IF(COUNTIF('Códigos Itaú (ref)'!$A$2:$A$44,$C793)&gt;0,"ITAU",IF(AND(TRIM(UPPER($I793))="CONTRATUAL",ISNUMBER(SEARCH("INDIVIDUAL",SUBSTITUTE(UPPER($D793)," ","")))),"PREMIUM FREE",""))))</f>
        <v/>
      </c>
    </row>
    <row r="794">
      <c r="AC794">
        <f>IF($C794="","",IF(COUNTIF('Códigos Santander (ref)'!$A$2:$A$79,$C794)&gt;0,"SANTANDER",IF(COUNTIF('Códigos Itaú (ref)'!$A$2:$A$44,$C794)&gt;0,"ITAU",IF(AND(TRIM(UPPER($I794))="CONTRATUAL",ISNUMBER(SEARCH("INDIVIDUAL",SUBSTITUTE(UPPER($D794)," ","")))),"PREMIUM FREE",""))))</f>
        <v/>
      </c>
    </row>
    <row r="795">
      <c r="AC795">
        <f>IF($C795="","",IF(COUNTIF('Códigos Santander (ref)'!$A$2:$A$79,$C795)&gt;0,"SANTANDER",IF(COUNTIF('Códigos Itaú (ref)'!$A$2:$A$44,$C795)&gt;0,"ITAU",IF(AND(TRIM(UPPER($I795))="CONTRATUAL",ISNUMBER(SEARCH("INDIVIDUAL",SUBSTITUTE(UPPER($D795)," ","")))),"PREMIUM FREE",""))))</f>
        <v/>
      </c>
    </row>
    <row r="796">
      <c r="AC796">
        <f>IF($C796="","",IF(COUNTIF('Códigos Santander (ref)'!$A$2:$A$79,$C796)&gt;0,"SANTANDER",IF(COUNTIF('Códigos Itaú (ref)'!$A$2:$A$44,$C796)&gt;0,"ITAU",IF(AND(TRIM(UPPER($I796))="CONTRATUAL",ISNUMBER(SEARCH("INDIVIDUAL",SUBSTITUTE(UPPER($D796)," ","")))),"PREMIUM FREE",""))))</f>
        <v/>
      </c>
    </row>
    <row r="797">
      <c r="AC797">
        <f>IF($C797="","",IF(COUNTIF('Códigos Santander (ref)'!$A$2:$A$79,$C797)&gt;0,"SANTANDER",IF(COUNTIF('Códigos Itaú (ref)'!$A$2:$A$44,$C797)&gt;0,"ITAU",IF(AND(TRIM(UPPER($I797))="CONTRATUAL",ISNUMBER(SEARCH("INDIVIDUAL",SUBSTITUTE(UPPER($D797)," ","")))),"PREMIUM FREE",""))))</f>
        <v/>
      </c>
    </row>
    <row r="798">
      <c r="AC798">
        <f>IF($C798="","",IF(COUNTIF('Códigos Santander (ref)'!$A$2:$A$79,$C798)&gt;0,"SANTANDER",IF(COUNTIF('Códigos Itaú (ref)'!$A$2:$A$44,$C798)&gt;0,"ITAU",IF(AND(TRIM(UPPER($I798))="CONTRATUAL",ISNUMBER(SEARCH("INDIVIDUAL",SUBSTITUTE(UPPER($D798)," ","")))),"PREMIUM FREE",""))))</f>
        <v/>
      </c>
    </row>
    <row r="799">
      <c r="AC799">
        <f>IF($C799="","",IF(COUNTIF('Códigos Santander (ref)'!$A$2:$A$79,$C799)&gt;0,"SANTANDER",IF(COUNTIF('Códigos Itaú (ref)'!$A$2:$A$44,$C799)&gt;0,"ITAU",IF(AND(TRIM(UPPER($I799))="CONTRATUAL",ISNUMBER(SEARCH("INDIVIDUAL",SUBSTITUTE(UPPER($D799)," ","")))),"PREMIUM FREE",""))))</f>
        <v/>
      </c>
    </row>
    <row r="800">
      <c r="AC800">
        <f>IF($C800="","",IF(COUNTIF('Códigos Santander (ref)'!$A$2:$A$79,$C800)&gt;0,"SANTANDER",IF(COUNTIF('Códigos Itaú (ref)'!$A$2:$A$44,$C800)&gt;0,"ITAU",IF(AND(TRIM(UPPER($I800))="CONTRATUAL",ISNUMBER(SEARCH("INDIVIDUAL",SUBSTITUTE(UPPER($D800)," ","")))),"PREMIUM FREE",""))))</f>
        <v/>
      </c>
    </row>
    <row r="801">
      <c r="AC801">
        <f>IF($C801="","",IF(COUNTIF('Códigos Santander (ref)'!$A$2:$A$79,$C801)&gt;0,"SANTANDER",IF(COUNTIF('Códigos Itaú (ref)'!$A$2:$A$44,$C801)&gt;0,"ITAU",IF(AND(TRIM(UPPER($I801))="CONTRATUAL",ISNUMBER(SEARCH("INDIVIDUAL",SUBSTITUTE(UPPER($D801)," ","")))),"PREMIUM FREE",""))))</f>
        <v/>
      </c>
    </row>
    <row r="802">
      <c r="AC802">
        <f>IF($C802="","",IF(COUNTIF('Códigos Santander (ref)'!$A$2:$A$79,$C802)&gt;0,"SANTANDER",IF(COUNTIF('Códigos Itaú (ref)'!$A$2:$A$44,$C802)&gt;0,"ITAU",IF(AND(TRIM(UPPER($I802))="CONTRATUAL",ISNUMBER(SEARCH("INDIVIDUAL",SUBSTITUTE(UPPER($D802)," ","")))),"PREMIUM FREE",""))))</f>
        <v/>
      </c>
    </row>
    <row r="803">
      <c r="AC803">
        <f>IF($C803="","",IF(COUNTIF('Códigos Santander (ref)'!$A$2:$A$79,$C803)&gt;0,"SANTANDER",IF(COUNTIF('Códigos Itaú (ref)'!$A$2:$A$44,$C803)&gt;0,"ITAU",IF(AND(TRIM(UPPER($I803))="CONTRATUAL",ISNUMBER(SEARCH("INDIVIDUAL",SUBSTITUTE(UPPER($D803)," ","")))),"PREMIUM FREE",""))))</f>
        <v/>
      </c>
    </row>
    <row r="804">
      <c r="AC804">
        <f>IF($C804="","",IF(COUNTIF('Códigos Santander (ref)'!$A$2:$A$79,$C804)&gt;0,"SANTANDER",IF(COUNTIF('Códigos Itaú (ref)'!$A$2:$A$44,$C804)&gt;0,"ITAU",IF(AND(TRIM(UPPER($I804))="CONTRATUAL",ISNUMBER(SEARCH("INDIVIDUAL",SUBSTITUTE(UPPER($D804)," ","")))),"PREMIUM FREE",""))))</f>
        <v/>
      </c>
    </row>
    <row r="805">
      <c r="AC805">
        <f>IF($C805="","",IF(COUNTIF('Códigos Santander (ref)'!$A$2:$A$79,$C805)&gt;0,"SANTANDER",IF(COUNTIF('Códigos Itaú (ref)'!$A$2:$A$44,$C805)&gt;0,"ITAU",IF(AND(TRIM(UPPER($I805))="CONTRATUAL",ISNUMBER(SEARCH("INDIVIDUAL",SUBSTITUTE(UPPER($D805)," ","")))),"PREMIUM FREE",""))))</f>
        <v/>
      </c>
    </row>
    <row r="806">
      <c r="AC806">
        <f>IF($C806="","",IF(COUNTIF('Códigos Santander (ref)'!$A$2:$A$79,$C806)&gt;0,"SANTANDER",IF(COUNTIF('Códigos Itaú (ref)'!$A$2:$A$44,$C806)&gt;0,"ITAU",IF(AND(TRIM(UPPER($I806))="CONTRATUAL",ISNUMBER(SEARCH("INDIVIDUAL",SUBSTITUTE(UPPER($D806)," ","")))),"PREMIUM FREE",""))))</f>
        <v/>
      </c>
    </row>
    <row r="807">
      <c r="AC807">
        <f>IF($C807="","",IF(COUNTIF('Códigos Santander (ref)'!$A$2:$A$79,$C807)&gt;0,"SANTANDER",IF(COUNTIF('Códigos Itaú (ref)'!$A$2:$A$44,$C807)&gt;0,"ITAU",IF(AND(TRIM(UPPER($I807))="CONTRATUAL",ISNUMBER(SEARCH("INDIVIDUAL",SUBSTITUTE(UPPER($D807)," ","")))),"PREMIUM FREE",""))))</f>
        <v/>
      </c>
    </row>
    <row r="808">
      <c r="AC808">
        <f>IF($C808="","",IF(COUNTIF('Códigos Santander (ref)'!$A$2:$A$79,$C808)&gt;0,"SANTANDER",IF(COUNTIF('Códigos Itaú (ref)'!$A$2:$A$44,$C808)&gt;0,"ITAU",IF(AND(TRIM(UPPER($I808))="CONTRATUAL",ISNUMBER(SEARCH("INDIVIDUAL",SUBSTITUTE(UPPER($D808)," ","")))),"PREMIUM FREE",""))))</f>
        <v/>
      </c>
    </row>
    <row r="809">
      <c r="AC809">
        <f>IF($C809="","",IF(COUNTIF('Códigos Santander (ref)'!$A$2:$A$79,$C809)&gt;0,"SANTANDER",IF(COUNTIF('Códigos Itaú (ref)'!$A$2:$A$44,$C809)&gt;0,"ITAU",IF(AND(TRIM(UPPER($I809))="CONTRATUAL",ISNUMBER(SEARCH("INDIVIDUAL",SUBSTITUTE(UPPER($D809)," ","")))),"PREMIUM FREE",""))))</f>
        <v/>
      </c>
    </row>
    <row r="810">
      <c r="AC810">
        <f>IF($C810="","",IF(COUNTIF('Códigos Santander (ref)'!$A$2:$A$79,$C810)&gt;0,"SANTANDER",IF(COUNTIF('Códigos Itaú (ref)'!$A$2:$A$44,$C810)&gt;0,"ITAU",IF(AND(TRIM(UPPER($I810))="CONTRATUAL",ISNUMBER(SEARCH("INDIVIDUAL",SUBSTITUTE(UPPER($D810)," ","")))),"PREMIUM FREE",""))))</f>
        <v/>
      </c>
    </row>
    <row r="811">
      <c r="AC811">
        <f>IF($C811="","",IF(COUNTIF('Códigos Santander (ref)'!$A$2:$A$79,$C811)&gt;0,"SANTANDER",IF(COUNTIF('Códigos Itaú (ref)'!$A$2:$A$44,$C811)&gt;0,"ITAU",IF(AND(TRIM(UPPER($I811))="CONTRATUAL",ISNUMBER(SEARCH("INDIVIDUAL",SUBSTITUTE(UPPER($D811)," ","")))),"PREMIUM FREE",""))))</f>
        <v/>
      </c>
    </row>
    <row r="812">
      <c r="AC812">
        <f>IF($C812="","",IF(COUNTIF('Códigos Santander (ref)'!$A$2:$A$79,$C812)&gt;0,"SANTANDER",IF(COUNTIF('Códigos Itaú (ref)'!$A$2:$A$44,$C812)&gt;0,"ITAU",IF(AND(TRIM(UPPER($I812))="CONTRATUAL",ISNUMBER(SEARCH("INDIVIDUAL",SUBSTITUTE(UPPER($D812)," ","")))),"PREMIUM FREE",""))))</f>
        <v/>
      </c>
    </row>
    <row r="813">
      <c r="AC813">
        <f>IF($C813="","",IF(COUNTIF('Códigos Santander (ref)'!$A$2:$A$79,$C813)&gt;0,"SANTANDER",IF(COUNTIF('Códigos Itaú (ref)'!$A$2:$A$44,$C813)&gt;0,"ITAU",IF(AND(TRIM(UPPER($I813))="CONTRATUAL",ISNUMBER(SEARCH("INDIVIDUAL",SUBSTITUTE(UPPER($D813)," ","")))),"PREMIUM FREE",""))))</f>
        <v/>
      </c>
    </row>
    <row r="814">
      <c r="AC814">
        <f>IF($C814="","",IF(COUNTIF('Códigos Santander (ref)'!$A$2:$A$79,$C814)&gt;0,"SANTANDER",IF(COUNTIF('Códigos Itaú (ref)'!$A$2:$A$44,$C814)&gt;0,"ITAU",IF(AND(TRIM(UPPER($I814))="CONTRATUAL",ISNUMBER(SEARCH("INDIVIDUAL",SUBSTITUTE(UPPER($D814)," ","")))),"PREMIUM FREE",""))))</f>
        <v/>
      </c>
    </row>
    <row r="815">
      <c r="AC815">
        <f>IF($C815="","",IF(COUNTIF('Códigos Santander (ref)'!$A$2:$A$79,$C815)&gt;0,"SANTANDER",IF(COUNTIF('Códigos Itaú (ref)'!$A$2:$A$44,$C815)&gt;0,"ITAU",IF(AND(TRIM(UPPER($I815))="CONTRATUAL",ISNUMBER(SEARCH("INDIVIDUAL",SUBSTITUTE(UPPER($D815)," ","")))),"PREMIUM FREE",""))))</f>
        <v/>
      </c>
    </row>
    <row r="816">
      <c r="AC816">
        <f>IF($C816="","",IF(COUNTIF('Códigos Santander (ref)'!$A$2:$A$79,$C816)&gt;0,"SANTANDER",IF(COUNTIF('Códigos Itaú (ref)'!$A$2:$A$44,$C816)&gt;0,"ITAU",IF(AND(TRIM(UPPER($I816))="CONTRATUAL",ISNUMBER(SEARCH("INDIVIDUAL",SUBSTITUTE(UPPER($D816)," ","")))),"PREMIUM FREE",""))))</f>
        <v/>
      </c>
    </row>
    <row r="817">
      <c r="AC817">
        <f>IF($C817="","",IF(COUNTIF('Códigos Santander (ref)'!$A$2:$A$79,$C817)&gt;0,"SANTANDER",IF(COUNTIF('Códigos Itaú (ref)'!$A$2:$A$44,$C817)&gt;0,"ITAU",IF(AND(TRIM(UPPER($I817))="CONTRATUAL",ISNUMBER(SEARCH("INDIVIDUAL",SUBSTITUTE(UPPER($D817)," ","")))),"PREMIUM FREE",""))))</f>
        <v/>
      </c>
    </row>
    <row r="818">
      <c r="AC818">
        <f>IF($C818="","",IF(COUNTIF('Códigos Santander (ref)'!$A$2:$A$79,$C818)&gt;0,"SANTANDER",IF(COUNTIF('Códigos Itaú (ref)'!$A$2:$A$44,$C818)&gt;0,"ITAU",IF(AND(TRIM(UPPER($I818))="CONTRATUAL",ISNUMBER(SEARCH("INDIVIDUAL",SUBSTITUTE(UPPER($D818)," ","")))),"PREMIUM FREE",""))))</f>
        <v/>
      </c>
    </row>
    <row r="819">
      <c r="AC819">
        <f>IF($C819="","",IF(COUNTIF('Códigos Santander (ref)'!$A$2:$A$79,$C819)&gt;0,"SANTANDER",IF(COUNTIF('Códigos Itaú (ref)'!$A$2:$A$44,$C819)&gt;0,"ITAU",IF(AND(TRIM(UPPER($I819))="CONTRATUAL",ISNUMBER(SEARCH("INDIVIDUAL",SUBSTITUTE(UPPER($D819)," ","")))),"PREMIUM FREE",""))))</f>
        <v/>
      </c>
    </row>
    <row r="820">
      <c r="AC820">
        <f>IF($C820="","",IF(COUNTIF('Códigos Santander (ref)'!$A$2:$A$79,$C820)&gt;0,"SANTANDER",IF(COUNTIF('Códigos Itaú (ref)'!$A$2:$A$44,$C820)&gt;0,"ITAU",IF(AND(TRIM(UPPER($I820))="CONTRATUAL",ISNUMBER(SEARCH("INDIVIDUAL",SUBSTITUTE(UPPER($D820)," ","")))),"PREMIUM FREE",""))))</f>
        <v/>
      </c>
    </row>
    <row r="821">
      <c r="AC821">
        <f>IF($C821="","",IF(COUNTIF('Códigos Santander (ref)'!$A$2:$A$79,$C821)&gt;0,"SANTANDER",IF(COUNTIF('Códigos Itaú (ref)'!$A$2:$A$44,$C821)&gt;0,"ITAU",IF(AND(TRIM(UPPER($I821))="CONTRATUAL",ISNUMBER(SEARCH("INDIVIDUAL",SUBSTITUTE(UPPER($D821)," ","")))),"PREMIUM FREE",""))))</f>
        <v/>
      </c>
    </row>
    <row r="822">
      <c r="AC822">
        <f>IF($C822="","",IF(COUNTIF('Códigos Santander (ref)'!$A$2:$A$79,$C822)&gt;0,"SANTANDER",IF(COUNTIF('Códigos Itaú (ref)'!$A$2:$A$44,$C822)&gt;0,"ITAU",IF(AND(TRIM(UPPER($I822))="CONTRATUAL",ISNUMBER(SEARCH("INDIVIDUAL",SUBSTITUTE(UPPER($D822)," ","")))),"PREMIUM FREE",""))))</f>
        <v/>
      </c>
    </row>
    <row r="823">
      <c r="AC823">
        <f>IF($C823="","",IF(COUNTIF('Códigos Santander (ref)'!$A$2:$A$79,$C823)&gt;0,"SANTANDER",IF(COUNTIF('Códigos Itaú (ref)'!$A$2:$A$44,$C823)&gt;0,"ITAU",IF(AND(TRIM(UPPER($I823))="CONTRATUAL",ISNUMBER(SEARCH("INDIVIDUAL",SUBSTITUTE(UPPER($D823)," ","")))),"PREMIUM FREE",""))))</f>
        <v/>
      </c>
    </row>
    <row r="824">
      <c r="AC824">
        <f>IF($C824="","",IF(COUNTIF('Códigos Santander (ref)'!$A$2:$A$79,$C824)&gt;0,"SANTANDER",IF(COUNTIF('Códigos Itaú (ref)'!$A$2:$A$44,$C824)&gt;0,"ITAU",IF(AND(TRIM(UPPER($I824))="CONTRATUAL",ISNUMBER(SEARCH("INDIVIDUAL",SUBSTITUTE(UPPER($D824)," ","")))),"PREMIUM FREE",""))))</f>
        <v/>
      </c>
    </row>
    <row r="825">
      <c r="AC825">
        <f>IF($C825="","",IF(COUNTIF('Códigos Santander (ref)'!$A$2:$A$79,$C825)&gt;0,"SANTANDER",IF(COUNTIF('Códigos Itaú (ref)'!$A$2:$A$44,$C825)&gt;0,"ITAU",IF(AND(TRIM(UPPER($I825))="CONTRATUAL",ISNUMBER(SEARCH("INDIVIDUAL",SUBSTITUTE(UPPER($D825)," ","")))),"PREMIUM FREE",""))))</f>
        <v/>
      </c>
    </row>
    <row r="826">
      <c r="AC826">
        <f>IF($C826="","",IF(COUNTIF('Códigos Santander (ref)'!$A$2:$A$79,$C826)&gt;0,"SANTANDER",IF(COUNTIF('Códigos Itaú (ref)'!$A$2:$A$44,$C826)&gt;0,"ITAU",IF(AND(TRIM(UPPER($I826))="CONTRATUAL",ISNUMBER(SEARCH("INDIVIDUAL",SUBSTITUTE(UPPER($D826)," ","")))),"PREMIUM FREE",""))))</f>
        <v/>
      </c>
    </row>
    <row r="827">
      <c r="AC827">
        <f>IF($C827="","",IF(COUNTIF('Códigos Santander (ref)'!$A$2:$A$79,$C827)&gt;0,"SANTANDER",IF(COUNTIF('Códigos Itaú (ref)'!$A$2:$A$44,$C827)&gt;0,"ITAU",IF(AND(TRIM(UPPER($I827))="CONTRATUAL",ISNUMBER(SEARCH("INDIVIDUAL",SUBSTITUTE(UPPER($D827)," ","")))),"PREMIUM FREE",""))))</f>
        <v/>
      </c>
    </row>
    <row r="828">
      <c r="AC828">
        <f>IF($C828="","",IF(COUNTIF('Códigos Santander (ref)'!$A$2:$A$79,$C828)&gt;0,"SANTANDER",IF(COUNTIF('Códigos Itaú (ref)'!$A$2:$A$44,$C828)&gt;0,"ITAU",IF(AND(TRIM(UPPER($I828))="CONTRATUAL",ISNUMBER(SEARCH("INDIVIDUAL",SUBSTITUTE(UPPER($D828)," ","")))),"PREMIUM FREE",""))))</f>
        <v/>
      </c>
    </row>
    <row r="829">
      <c r="AC829">
        <f>IF($C829="","",IF(COUNTIF('Códigos Santander (ref)'!$A$2:$A$79,$C829)&gt;0,"SANTANDER",IF(COUNTIF('Códigos Itaú (ref)'!$A$2:$A$44,$C829)&gt;0,"ITAU",IF(AND(TRIM(UPPER($I829))="CONTRATUAL",ISNUMBER(SEARCH("INDIVIDUAL",SUBSTITUTE(UPPER($D829)," ","")))),"PREMIUM FREE",""))))</f>
        <v/>
      </c>
    </row>
    <row r="830">
      <c r="AC830">
        <f>IF($C830="","",IF(COUNTIF('Códigos Santander (ref)'!$A$2:$A$79,$C830)&gt;0,"SANTANDER",IF(COUNTIF('Códigos Itaú (ref)'!$A$2:$A$44,$C830)&gt;0,"ITAU",IF(AND(TRIM(UPPER($I830))="CONTRATUAL",ISNUMBER(SEARCH("INDIVIDUAL",SUBSTITUTE(UPPER($D830)," ","")))),"PREMIUM FREE",""))))</f>
        <v/>
      </c>
    </row>
    <row r="831">
      <c r="AC831">
        <f>IF($C831="","",IF(COUNTIF('Códigos Santander (ref)'!$A$2:$A$79,$C831)&gt;0,"SANTANDER",IF(COUNTIF('Códigos Itaú (ref)'!$A$2:$A$44,$C831)&gt;0,"ITAU",IF(AND(TRIM(UPPER($I831))="CONTRATUAL",ISNUMBER(SEARCH("INDIVIDUAL",SUBSTITUTE(UPPER($D831)," ","")))),"PREMIUM FREE",""))))</f>
        <v/>
      </c>
    </row>
    <row r="832">
      <c r="AC832">
        <f>IF($C832="","",IF(COUNTIF('Códigos Santander (ref)'!$A$2:$A$79,$C832)&gt;0,"SANTANDER",IF(COUNTIF('Códigos Itaú (ref)'!$A$2:$A$44,$C832)&gt;0,"ITAU",IF(AND(TRIM(UPPER($I832))="CONTRATUAL",ISNUMBER(SEARCH("INDIVIDUAL",SUBSTITUTE(UPPER($D832)," ","")))),"PREMIUM FREE",""))))</f>
        <v/>
      </c>
    </row>
    <row r="833">
      <c r="AC833">
        <f>IF($C833="","",IF(COUNTIF('Códigos Santander (ref)'!$A$2:$A$79,$C833)&gt;0,"SANTANDER",IF(COUNTIF('Códigos Itaú (ref)'!$A$2:$A$44,$C833)&gt;0,"ITAU",IF(AND(TRIM(UPPER($I833))="CONTRATUAL",ISNUMBER(SEARCH("INDIVIDUAL",SUBSTITUTE(UPPER($D833)," ","")))),"PREMIUM FREE",""))))</f>
        <v/>
      </c>
    </row>
    <row r="834">
      <c r="AC834">
        <f>IF($C834="","",IF(COUNTIF('Códigos Santander (ref)'!$A$2:$A$79,$C834)&gt;0,"SANTANDER",IF(COUNTIF('Códigos Itaú (ref)'!$A$2:$A$44,$C834)&gt;0,"ITAU",IF(AND(TRIM(UPPER($I834))="CONTRATUAL",ISNUMBER(SEARCH("INDIVIDUAL",SUBSTITUTE(UPPER($D834)," ","")))),"PREMIUM FREE",""))))</f>
        <v/>
      </c>
    </row>
    <row r="835">
      <c r="AC835">
        <f>IF($C835="","",IF(COUNTIF('Códigos Santander (ref)'!$A$2:$A$79,$C835)&gt;0,"SANTANDER",IF(COUNTIF('Códigos Itaú (ref)'!$A$2:$A$44,$C835)&gt;0,"ITAU",IF(AND(TRIM(UPPER($I835))="CONTRATUAL",ISNUMBER(SEARCH("INDIVIDUAL",SUBSTITUTE(UPPER($D835)," ","")))),"PREMIUM FREE",""))))</f>
        <v/>
      </c>
    </row>
    <row r="836">
      <c r="AC836">
        <f>IF($C836="","",IF(COUNTIF('Códigos Santander (ref)'!$A$2:$A$79,$C836)&gt;0,"SANTANDER",IF(COUNTIF('Códigos Itaú (ref)'!$A$2:$A$44,$C836)&gt;0,"ITAU",IF(AND(TRIM(UPPER($I836))="CONTRATUAL",ISNUMBER(SEARCH("INDIVIDUAL",SUBSTITUTE(UPPER($D836)," ","")))),"PREMIUM FREE",""))))</f>
        <v/>
      </c>
    </row>
    <row r="837">
      <c r="AC837">
        <f>IF($C837="","",IF(COUNTIF('Códigos Santander (ref)'!$A$2:$A$79,$C837)&gt;0,"SANTANDER",IF(COUNTIF('Códigos Itaú (ref)'!$A$2:$A$44,$C837)&gt;0,"ITAU",IF(AND(TRIM(UPPER($I837))="CONTRATUAL",ISNUMBER(SEARCH("INDIVIDUAL",SUBSTITUTE(UPPER($D837)," ","")))),"PREMIUM FREE",""))))</f>
        <v/>
      </c>
    </row>
    <row r="838">
      <c r="AC838">
        <f>IF($C838="","",IF(COUNTIF('Códigos Santander (ref)'!$A$2:$A$79,$C838)&gt;0,"SANTANDER",IF(COUNTIF('Códigos Itaú (ref)'!$A$2:$A$44,$C838)&gt;0,"ITAU",IF(AND(TRIM(UPPER($I838))="CONTRATUAL",ISNUMBER(SEARCH("INDIVIDUAL",SUBSTITUTE(UPPER($D838)," ","")))),"PREMIUM FREE",""))))</f>
        <v/>
      </c>
    </row>
    <row r="839">
      <c r="AC839">
        <f>IF($C839="","",IF(COUNTIF('Códigos Santander (ref)'!$A$2:$A$79,$C839)&gt;0,"SANTANDER",IF(COUNTIF('Códigos Itaú (ref)'!$A$2:$A$44,$C839)&gt;0,"ITAU",IF(AND(TRIM(UPPER($I839))="CONTRATUAL",ISNUMBER(SEARCH("INDIVIDUAL",SUBSTITUTE(UPPER($D839)," ","")))),"PREMIUM FREE",""))))</f>
        <v/>
      </c>
    </row>
    <row r="840">
      <c r="AC840">
        <f>IF($C840="","",IF(COUNTIF('Códigos Santander (ref)'!$A$2:$A$79,$C840)&gt;0,"SANTANDER",IF(COUNTIF('Códigos Itaú (ref)'!$A$2:$A$44,$C840)&gt;0,"ITAU",IF(AND(TRIM(UPPER($I840))="CONTRATUAL",ISNUMBER(SEARCH("INDIVIDUAL",SUBSTITUTE(UPPER($D840)," ","")))),"PREMIUM FREE",""))))</f>
        <v/>
      </c>
    </row>
    <row r="841">
      <c r="AC841">
        <f>IF($C841="","",IF(COUNTIF('Códigos Santander (ref)'!$A$2:$A$79,$C841)&gt;0,"SANTANDER",IF(COUNTIF('Códigos Itaú (ref)'!$A$2:$A$44,$C841)&gt;0,"ITAU",IF(AND(TRIM(UPPER($I841))="CONTRATUAL",ISNUMBER(SEARCH("INDIVIDUAL",SUBSTITUTE(UPPER($D841)," ","")))),"PREMIUM FREE",""))))</f>
        <v/>
      </c>
    </row>
    <row r="842">
      <c r="AC842">
        <f>IF($C842="","",IF(COUNTIF('Códigos Santander (ref)'!$A$2:$A$79,$C842)&gt;0,"SANTANDER",IF(COUNTIF('Códigos Itaú (ref)'!$A$2:$A$44,$C842)&gt;0,"ITAU",IF(AND(TRIM(UPPER($I842))="CONTRATUAL",ISNUMBER(SEARCH("INDIVIDUAL",SUBSTITUTE(UPPER($D842)," ","")))),"PREMIUM FREE",""))))</f>
        <v/>
      </c>
    </row>
    <row r="843">
      <c r="AC843">
        <f>IF($C843="","",IF(COUNTIF('Códigos Santander (ref)'!$A$2:$A$79,$C843)&gt;0,"SANTANDER",IF(COUNTIF('Códigos Itaú (ref)'!$A$2:$A$44,$C843)&gt;0,"ITAU",IF(AND(TRIM(UPPER($I843))="CONTRATUAL",ISNUMBER(SEARCH("INDIVIDUAL",SUBSTITUTE(UPPER($D843)," ","")))),"PREMIUM FREE",""))))</f>
        <v/>
      </c>
    </row>
    <row r="844">
      <c r="AC844">
        <f>IF($C844="","",IF(COUNTIF('Códigos Santander (ref)'!$A$2:$A$79,$C844)&gt;0,"SANTANDER",IF(COUNTIF('Códigos Itaú (ref)'!$A$2:$A$44,$C844)&gt;0,"ITAU",IF(AND(TRIM(UPPER($I844))="CONTRATUAL",ISNUMBER(SEARCH("INDIVIDUAL",SUBSTITUTE(UPPER($D844)," ","")))),"PREMIUM FREE",""))))</f>
        <v/>
      </c>
    </row>
    <row r="845">
      <c r="AC845">
        <f>IF($C845="","",IF(COUNTIF('Códigos Santander (ref)'!$A$2:$A$79,$C845)&gt;0,"SANTANDER",IF(COUNTIF('Códigos Itaú (ref)'!$A$2:$A$44,$C845)&gt;0,"ITAU",IF(AND(TRIM(UPPER($I845))="CONTRATUAL",ISNUMBER(SEARCH("INDIVIDUAL",SUBSTITUTE(UPPER($D845)," ","")))),"PREMIUM FREE",""))))</f>
        <v/>
      </c>
    </row>
    <row r="846">
      <c r="AC846">
        <f>IF($C846="","",IF(COUNTIF('Códigos Santander (ref)'!$A$2:$A$79,$C846)&gt;0,"SANTANDER",IF(COUNTIF('Códigos Itaú (ref)'!$A$2:$A$44,$C846)&gt;0,"ITAU",IF(AND(TRIM(UPPER($I846))="CONTRATUAL",ISNUMBER(SEARCH("INDIVIDUAL",SUBSTITUTE(UPPER($D846)," ","")))),"PREMIUM FREE",""))))</f>
        <v/>
      </c>
    </row>
    <row r="847">
      <c r="AC847">
        <f>IF($C847="","",IF(COUNTIF('Códigos Santander (ref)'!$A$2:$A$79,$C847)&gt;0,"SANTANDER",IF(COUNTIF('Códigos Itaú (ref)'!$A$2:$A$44,$C847)&gt;0,"ITAU",IF(AND(TRIM(UPPER($I847))="CONTRATUAL",ISNUMBER(SEARCH("INDIVIDUAL",SUBSTITUTE(UPPER($D847)," ","")))),"PREMIUM FREE",""))))</f>
        <v/>
      </c>
    </row>
    <row r="848">
      <c r="AC848">
        <f>IF($C848="","",IF(COUNTIF('Códigos Santander (ref)'!$A$2:$A$79,$C848)&gt;0,"SANTANDER",IF(COUNTIF('Códigos Itaú (ref)'!$A$2:$A$44,$C848)&gt;0,"ITAU",IF(AND(TRIM(UPPER($I848))="CONTRATUAL",ISNUMBER(SEARCH("INDIVIDUAL",SUBSTITUTE(UPPER($D848)," ","")))),"PREMIUM FREE",""))))</f>
        <v/>
      </c>
    </row>
    <row r="849">
      <c r="AC849">
        <f>IF($C849="","",IF(COUNTIF('Códigos Santander (ref)'!$A$2:$A$79,$C849)&gt;0,"SANTANDER",IF(COUNTIF('Códigos Itaú (ref)'!$A$2:$A$44,$C849)&gt;0,"ITAU",IF(AND(TRIM(UPPER($I849))="CONTRATUAL",ISNUMBER(SEARCH("INDIVIDUAL",SUBSTITUTE(UPPER($D849)," ","")))),"PREMIUM FREE",""))))</f>
        <v/>
      </c>
    </row>
    <row r="850">
      <c r="AC850">
        <f>IF($C850="","",IF(COUNTIF('Códigos Santander (ref)'!$A$2:$A$79,$C850)&gt;0,"SANTANDER",IF(COUNTIF('Códigos Itaú (ref)'!$A$2:$A$44,$C850)&gt;0,"ITAU",IF(AND(TRIM(UPPER($I850))="CONTRATUAL",ISNUMBER(SEARCH("INDIVIDUAL",SUBSTITUTE(UPPER($D850)," ","")))),"PREMIUM FREE",""))))</f>
        <v/>
      </c>
    </row>
    <row r="851">
      <c r="AC851">
        <f>IF($C851="","",IF(COUNTIF('Códigos Santander (ref)'!$A$2:$A$79,$C851)&gt;0,"SANTANDER",IF(COUNTIF('Códigos Itaú (ref)'!$A$2:$A$44,$C851)&gt;0,"ITAU",IF(AND(TRIM(UPPER($I851))="CONTRATUAL",ISNUMBER(SEARCH("INDIVIDUAL",SUBSTITUTE(UPPER($D851)," ","")))),"PREMIUM FREE",""))))</f>
        <v/>
      </c>
    </row>
    <row r="852">
      <c r="AC852">
        <f>IF($C852="","",IF(COUNTIF('Códigos Santander (ref)'!$A$2:$A$79,$C852)&gt;0,"SANTANDER",IF(COUNTIF('Códigos Itaú (ref)'!$A$2:$A$44,$C852)&gt;0,"ITAU",IF(AND(TRIM(UPPER($I852))="CONTRATUAL",ISNUMBER(SEARCH("INDIVIDUAL",SUBSTITUTE(UPPER($D852)," ","")))),"PREMIUM FREE",""))))</f>
        <v/>
      </c>
    </row>
    <row r="853">
      <c r="AC853">
        <f>IF($C853="","",IF(COUNTIF('Códigos Santander (ref)'!$A$2:$A$79,$C853)&gt;0,"SANTANDER",IF(COUNTIF('Códigos Itaú (ref)'!$A$2:$A$44,$C853)&gt;0,"ITAU",IF(AND(TRIM(UPPER($I853))="CONTRATUAL",ISNUMBER(SEARCH("INDIVIDUAL",SUBSTITUTE(UPPER($D853)," ","")))),"PREMIUM FREE",""))))</f>
        <v/>
      </c>
    </row>
    <row r="854">
      <c r="AC854">
        <f>IF($C854="","",IF(COUNTIF('Códigos Santander (ref)'!$A$2:$A$79,$C854)&gt;0,"SANTANDER",IF(COUNTIF('Códigos Itaú (ref)'!$A$2:$A$44,$C854)&gt;0,"ITAU",IF(AND(TRIM(UPPER($I854))="CONTRATUAL",ISNUMBER(SEARCH("INDIVIDUAL",SUBSTITUTE(UPPER($D854)," ","")))),"PREMIUM FREE",""))))</f>
        <v/>
      </c>
    </row>
    <row r="855">
      <c r="AC855">
        <f>IF($C855="","",IF(COUNTIF('Códigos Santander (ref)'!$A$2:$A$79,$C855)&gt;0,"SANTANDER",IF(COUNTIF('Códigos Itaú (ref)'!$A$2:$A$44,$C855)&gt;0,"ITAU",IF(AND(TRIM(UPPER($I855))="CONTRATUAL",ISNUMBER(SEARCH("INDIVIDUAL",SUBSTITUTE(UPPER($D855)," ","")))),"PREMIUM FREE",""))))</f>
        <v/>
      </c>
    </row>
    <row r="856">
      <c r="AC856">
        <f>IF($C856="","",IF(COUNTIF('Códigos Santander (ref)'!$A$2:$A$79,$C856)&gt;0,"SANTANDER",IF(COUNTIF('Códigos Itaú (ref)'!$A$2:$A$44,$C856)&gt;0,"ITAU",IF(AND(TRIM(UPPER($I856))="CONTRATUAL",ISNUMBER(SEARCH("INDIVIDUAL",SUBSTITUTE(UPPER($D856)," ","")))),"PREMIUM FREE",""))))</f>
        <v/>
      </c>
    </row>
    <row r="857">
      <c r="AC857">
        <f>IF($C857="","",IF(COUNTIF('Códigos Santander (ref)'!$A$2:$A$79,$C857)&gt;0,"SANTANDER",IF(COUNTIF('Códigos Itaú (ref)'!$A$2:$A$44,$C857)&gt;0,"ITAU",IF(AND(TRIM(UPPER($I857))="CONTRATUAL",ISNUMBER(SEARCH("INDIVIDUAL",SUBSTITUTE(UPPER($D857)," ","")))),"PREMIUM FREE",""))))</f>
        <v/>
      </c>
    </row>
    <row r="858">
      <c r="AC858">
        <f>IF($C858="","",IF(COUNTIF('Códigos Santander (ref)'!$A$2:$A$79,$C858)&gt;0,"SANTANDER",IF(COUNTIF('Códigos Itaú (ref)'!$A$2:$A$44,$C858)&gt;0,"ITAU",IF(AND(TRIM(UPPER($I858))="CONTRATUAL",ISNUMBER(SEARCH("INDIVIDUAL",SUBSTITUTE(UPPER($D858)," ","")))),"PREMIUM FREE",""))))</f>
        <v/>
      </c>
    </row>
    <row r="859">
      <c r="AC859">
        <f>IF($C859="","",IF(COUNTIF('Códigos Santander (ref)'!$A$2:$A$79,$C859)&gt;0,"SANTANDER",IF(COUNTIF('Códigos Itaú (ref)'!$A$2:$A$44,$C859)&gt;0,"ITAU",IF(AND(TRIM(UPPER($I859))="CONTRATUAL",ISNUMBER(SEARCH("INDIVIDUAL",SUBSTITUTE(UPPER($D859)," ","")))),"PREMIUM FREE",""))))</f>
        <v/>
      </c>
    </row>
    <row r="860">
      <c r="AC860">
        <f>IF($C860="","",IF(COUNTIF('Códigos Santander (ref)'!$A$2:$A$79,$C860)&gt;0,"SANTANDER",IF(COUNTIF('Códigos Itaú (ref)'!$A$2:$A$44,$C860)&gt;0,"ITAU",IF(AND(TRIM(UPPER($I860))="CONTRATUAL",ISNUMBER(SEARCH("INDIVIDUAL",SUBSTITUTE(UPPER($D860)," ","")))),"PREMIUM FREE",""))))</f>
        <v/>
      </c>
    </row>
    <row r="861">
      <c r="AC861">
        <f>IF($C861="","",IF(COUNTIF('Códigos Santander (ref)'!$A$2:$A$79,$C861)&gt;0,"SANTANDER",IF(COUNTIF('Códigos Itaú (ref)'!$A$2:$A$44,$C861)&gt;0,"ITAU",IF(AND(TRIM(UPPER($I861))="CONTRATUAL",ISNUMBER(SEARCH("INDIVIDUAL",SUBSTITUTE(UPPER($D861)," ","")))),"PREMIUM FREE",""))))</f>
        <v/>
      </c>
    </row>
    <row r="862">
      <c r="AC862">
        <f>IF($C862="","",IF(COUNTIF('Códigos Santander (ref)'!$A$2:$A$79,$C862)&gt;0,"SANTANDER",IF(COUNTIF('Códigos Itaú (ref)'!$A$2:$A$44,$C862)&gt;0,"ITAU",IF(AND(TRIM(UPPER($I862))="CONTRATUAL",ISNUMBER(SEARCH("INDIVIDUAL",SUBSTITUTE(UPPER($D862)," ","")))),"PREMIUM FREE",""))))</f>
        <v/>
      </c>
    </row>
    <row r="863">
      <c r="AC863">
        <f>IF($C863="","",IF(COUNTIF('Códigos Santander (ref)'!$A$2:$A$79,$C863)&gt;0,"SANTANDER",IF(COUNTIF('Códigos Itaú (ref)'!$A$2:$A$44,$C863)&gt;0,"ITAU",IF(AND(TRIM(UPPER($I863))="CONTRATUAL",ISNUMBER(SEARCH("INDIVIDUAL",SUBSTITUTE(UPPER($D863)," ","")))),"PREMIUM FREE",""))))</f>
        <v/>
      </c>
    </row>
    <row r="864">
      <c r="AC864">
        <f>IF($C864="","",IF(COUNTIF('Códigos Santander (ref)'!$A$2:$A$79,$C864)&gt;0,"SANTANDER",IF(COUNTIF('Códigos Itaú (ref)'!$A$2:$A$44,$C864)&gt;0,"ITAU",IF(AND(TRIM(UPPER($I864))="CONTRATUAL",ISNUMBER(SEARCH("INDIVIDUAL",SUBSTITUTE(UPPER($D864)," ","")))),"PREMIUM FREE",""))))</f>
        <v/>
      </c>
    </row>
    <row r="865">
      <c r="AC865">
        <f>IF($C865="","",IF(COUNTIF('Códigos Santander (ref)'!$A$2:$A$79,$C865)&gt;0,"SANTANDER",IF(COUNTIF('Códigos Itaú (ref)'!$A$2:$A$44,$C865)&gt;0,"ITAU",IF(AND(TRIM(UPPER($I865))="CONTRATUAL",ISNUMBER(SEARCH("INDIVIDUAL",SUBSTITUTE(UPPER($D865)," ","")))),"PREMIUM FREE",""))))</f>
        <v/>
      </c>
    </row>
    <row r="866">
      <c r="AC866">
        <f>IF($C866="","",IF(COUNTIF('Códigos Santander (ref)'!$A$2:$A$79,$C866)&gt;0,"SANTANDER",IF(COUNTIF('Códigos Itaú (ref)'!$A$2:$A$44,$C866)&gt;0,"ITAU",IF(AND(TRIM(UPPER($I866))="CONTRATUAL",ISNUMBER(SEARCH("INDIVIDUAL",SUBSTITUTE(UPPER($D866)," ","")))),"PREMIUM FREE",""))))</f>
        <v/>
      </c>
    </row>
    <row r="867">
      <c r="AC867">
        <f>IF($C867="","",IF(COUNTIF('Códigos Santander (ref)'!$A$2:$A$79,$C867)&gt;0,"SANTANDER",IF(COUNTIF('Códigos Itaú (ref)'!$A$2:$A$44,$C867)&gt;0,"ITAU",IF(AND(TRIM(UPPER($I867))="CONTRATUAL",ISNUMBER(SEARCH("INDIVIDUAL",SUBSTITUTE(UPPER($D867)," ","")))),"PREMIUM FREE",""))))</f>
        <v/>
      </c>
    </row>
    <row r="868">
      <c r="AC868">
        <f>IF($C868="","",IF(COUNTIF('Códigos Santander (ref)'!$A$2:$A$79,$C868)&gt;0,"SANTANDER",IF(COUNTIF('Códigos Itaú (ref)'!$A$2:$A$44,$C868)&gt;0,"ITAU",IF(AND(TRIM(UPPER($I868))="CONTRATUAL",ISNUMBER(SEARCH("INDIVIDUAL",SUBSTITUTE(UPPER($D868)," ","")))),"PREMIUM FREE",""))))</f>
        <v/>
      </c>
    </row>
    <row r="869">
      <c r="AC869">
        <f>IF($C869="","",IF(COUNTIF('Códigos Santander (ref)'!$A$2:$A$79,$C869)&gt;0,"SANTANDER",IF(COUNTIF('Códigos Itaú (ref)'!$A$2:$A$44,$C869)&gt;0,"ITAU",IF(AND(TRIM(UPPER($I869))="CONTRATUAL",ISNUMBER(SEARCH("INDIVIDUAL",SUBSTITUTE(UPPER($D869)," ","")))),"PREMIUM FREE",""))))</f>
        <v/>
      </c>
    </row>
    <row r="870">
      <c r="AC870">
        <f>IF($C870="","",IF(COUNTIF('Códigos Santander (ref)'!$A$2:$A$79,$C870)&gt;0,"SANTANDER",IF(COUNTIF('Códigos Itaú (ref)'!$A$2:$A$44,$C870)&gt;0,"ITAU",IF(AND(TRIM(UPPER($I870))="CONTRATUAL",ISNUMBER(SEARCH("INDIVIDUAL",SUBSTITUTE(UPPER($D870)," ","")))),"PREMIUM FREE",""))))</f>
        <v/>
      </c>
    </row>
    <row r="871">
      <c r="AC871">
        <f>IF($C871="","",IF(COUNTIF('Códigos Santander (ref)'!$A$2:$A$79,$C871)&gt;0,"SANTANDER",IF(COUNTIF('Códigos Itaú (ref)'!$A$2:$A$44,$C871)&gt;0,"ITAU",IF(AND(TRIM(UPPER($I871))="CONTRATUAL",ISNUMBER(SEARCH("INDIVIDUAL",SUBSTITUTE(UPPER($D871)," ","")))),"PREMIUM FREE",""))))</f>
        <v/>
      </c>
    </row>
    <row r="872">
      <c r="AC872">
        <f>IF($C872="","",IF(COUNTIF('Códigos Santander (ref)'!$A$2:$A$79,$C872)&gt;0,"SANTANDER",IF(COUNTIF('Códigos Itaú (ref)'!$A$2:$A$44,$C872)&gt;0,"ITAU",IF(AND(TRIM(UPPER($I872))="CONTRATUAL",ISNUMBER(SEARCH("INDIVIDUAL",SUBSTITUTE(UPPER($D872)," ","")))),"PREMIUM FREE",""))))</f>
        <v/>
      </c>
    </row>
    <row r="873">
      <c r="AC873">
        <f>IF($C873="","",IF(COUNTIF('Códigos Santander (ref)'!$A$2:$A$79,$C873)&gt;0,"SANTANDER",IF(COUNTIF('Códigos Itaú (ref)'!$A$2:$A$44,$C873)&gt;0,"ITAU",IF(AND(TRIM(UPPER($I873))="CONTRATUAL",ISNUMBER(SEARCH("INDIVIDUAL",SUBSTITUTE(UPPER($D873)," ","")))),"PREMIUM FREE",""))))</f>
        <v/>
      </c>
    </row>
    <row r="874">
      <c r="AC874">
        <f>IF($C874="","",IF(COUNTIF('Códigos Santander (ref)'!$A$2:$A$79,$C874)&gt;0,"SANTANDER",IF(COUNTIF('Códigos Itaú (ref)'!$A$2:$A$44,$C874)&gt;0,"ITAU",IF(AND(TRIM(UPPER($I874))="CONTRATUAL",ISNUMBER(SEARCH("INDIVIDUAL",SUBSTITUTE(UPPER($D874)," ","")))),"PREMIUM FREE",""))))</f>
        <v/>
      </c>
    </row>
    <row r="875">
      <c r="AC875">
        <f>IF($C875="","",IF(COUNTIF('Códigos Santander (ref)'!$A$2:$A$79,$C875)&gt;0,"SANTANDER",IF(COUNTIF('Códigos Itaú (ref)'!$A$2:$A$44,$C875)&gt;0,"ITAU",IF(AND(TRIM(UPPER($I875))="CONTRATUAL",ISNUMBER(SEARCH("INDIVIDUAL",SUBSTITUTE(UPPER($D875)," ","")))),"PREMIUM FREE",""))))</f>
        <v/>
      </c>
    </row>
    <row r="876">
      <c r="AC876">
        <f>IF($C876="","",IF(COUNTIF('Códigos Santander (ref)'!$A$2:$A$79,$C876)&gt;0,"SANTANDER",IF(COUNTIF('Códigos Itaú (ref)'!$A$2:$A$44,$C876)&gt;0,"ITAU",IF(AND(TRIM(UPPER($I876))="CONTRATUAL",ISNUMBER(SEARCH("INDIVIDUAL",SUBSTITUTE(UPPER($D876)," ","")))),"PREMIUM FREE",""))))</f>
        <v/>
      </c>
    </row>
    <row r="877">
      <c r="AC877">
        <f>IF($C877="","",IF(COUNTIF('Códigos Santander (ref)'!$A$2:$A$79,$C877)&gt;0,"SANTANDER",IF(COUNTIF('Códigos Itaú (ref)'!$A$2:$A$44,$C877)&gt;0,"ITAU",IF(AND(TRIM(UPPER($I877))="CONTRATUAL",ISNUMBER(SEARCH("INDIVIDUAL",SUBSTITUTE(UPPER($D877)," ","")))),"PREMIUM FREE",""))))</f>
        <v/>
      </c>
    </row>
    <row r="878">
      <c r="AC878">
        <f>IF($C878="","",IF(COUNTIF('Códigos Santander (ref)'!$A$2:$A$79,$C878)&gt;0,"SANTANDER",IF(COUNTIF('Códigos Itaú (ref)'!$A$2:$A$44,$C878)&gt;0,"ITAU",IF(AND(TRIM(UPPER($I878))="CONTRATUAL",ISNUMBER(SEARCH("INDIVIDUAL",SUBSTITUTE(UPPER($D878)," ","")))),"PREMIUM FREE",""))))</f>
        <v/>
      </c>
    </row>
    <row r="879">
      <c r="AC879">
        <f>IF($C879="","",IF(COUNTIF('Códigos Santander (ref)'!$A$2:$A$79,$C879)&gt;0,"SANTANDER",IF(COUNTIF('Códigos Itaú (ref)'!$A$2:$A$44,$C879)&gt;0,"ITAU",IF(AND(TRIM(UPPER($I879))="CONTRATUAL",ISNUMBER(SEARCH("INDIVIDUAL",SUBSTITUTE(UPPER($D879)," ","")))),"PREMIUM FREE",""))))</f>
        <v/>
      </c>
    </row>
    <row r="880">
      <c r="AC880">
        <f>IF($C880="","",IF(COUNTIF('Códigos Santander (ref)'!$A$2:$A$79,$C880)&gt;0,"SANTANDER",IF(COUNTIF('Códigos Itaú (ref)'!$A$2:$A$44,$C880)&gt;0,"ITAU",IF(AND(TRIM(UPPER($I880))="CONTRATUAL",ISNUMBER(SEARCH("INDIVIDUAL",SUBSTITUTE(UPPER($D880)," ","")))),"PREMIUM FREE",""))))</f>
        <v/>
      </c>
    </row>
    <row r="881">
      <c r="AC881">
        <f>IF($C881="","",IF(COUNTIF('Códigos Santander (ref)'!$A$2:$A$79,$C881)&gt;0,"SANTANDER",IF(COUNTIF('Códigos Itaú (ref)'!$A$2:$A$44,$C881)&gt;0,"ITAU",IF(AND(TRIM(UPPER($I881))="CONTRATUAL",ISNUMBER(SEARCH("INDIVIDUAL",SUBSTITUTE(UPPER($D881)," ","")))),"PREMIUM FREE",""))))</f>
        <v/>
      </c>
    </row>
    <row r="882">
      <c r="AC882">
        <f>IF($C882="","",IF(COUNTIF('Códigos Santander (ref)'!$A$2:$A$79,$C882)&gt;0,"SANTANDER",IF(COUNTIF('Códigos Itaú (ref)'!$A$2:$A$44,$C882)&gt;0,"ITAU",IF(AND(TRIM(UPPER($I882))="CONTRATUAL",ISNUMBER(SEARCH("INDIVIDUAL",SUBSTITUTE(UPPER($D882)," ","")))),"PREMIUM FREE",""))))</f>
        <v/>
      </c>
    </row>
    <row r="883">
      <c r="AC883">
        <f>IF($C883="","",IF(COUNTIF('Códigos Santander (ref)'!$A$2:$A$79,$C883)&gt;0,"SANTANDER",IF(COUNTIF('Códigos Itaú (ref)'!$A$2:$A$44,$C883)&gt;0,"ITAU",IF(AND(TRIM(UPPER($I883))="CONTRATUAL",ISNUMBER(SEARCH("INDIVIDUAL",SUBSTITUTE(UPPER($D883)," ","")))),"PREMIUM FREE",""))))</f>
        <v/>
      </c>
    </row>
    <row r="884">
      <c r="AC884">
        <f>IF($C884="","",IF(COUNTIF('Códigos Santander (ref)'!$A$2:$A$79,$C884)&gt;0,"SANTANDER",IF(COUNTIF('Códigos Itaú (ref)'!$A$2:$A$44,$C884)&gt;0,"ITAU",IF(AND(TRIM(UPPER($I884))="CONTRATUAL",ISNUMBER(SEARCH("INDIVIDUAL",SUBSTITUTE(UPPER($D884)," ","")))),"PREMIUM FREE",""))))</f>
        <v/>
      </c>
    </row>
    <row r="885">
      <c r="AC885">
        <f>IF($C885="","",IF(COUNTIF('Códigos Santander (ref)'!$A$2:$A$79,$C885)&gt;0,"SANTANDER",IF(COUNTIF('Códigos Itaú (ref)'!$A$2:$A$44,$C885)&gt;0,"ITAU",IF(AND(TRIM(UPPER($I885))="CONTRATUAL",ISNUMBER(SEARCH("INDIVIDUAL",SUBSTITUTE(UPPER($D885)," ","")))),"PREMIUM FREE",""))))</f>
        <v/>
      </c>
    </row>
    <row r="886">
      <c r="AC886">
        <f>IF($C886="","",IF(COUNTIF('Códigos Santander (ref)'!$A$2:$A$79,$C886)&gt;0,"SANTANDER",IF(COUNTIF('Códigos Itaú (ref)'!$A$2:$A$44,$C886)&gt;0,"ITAU",IF(AND(TRIM(UPPER($I886))="CONTRATUAL",ISNUMBER(SEARCH("INDIVIDUAL",SUBSTITUTE(UPPER($D886)," ","")))),"PREMIUM FREE",""))))</f>
        <v/>
      </c>
    </row>
    <row r="887">
      <c r="AC887">
        <f>IF($C887="","",IF(COUNTIF('Códigos Santander (ref)'!$A$2:$A$79,$C887)&gt;0,"SANTANDER",IF(COUNTIF('Códigos Itaú (ref)'!$A$2:$A$44,$C887)&gt;0,"ITAU",IF(AND(TRIM(UPPER($I887))="CONTRATUAL",ISNUMBER(SEARCH("INDIVIDUAL",SUBSTITUTE(UPPER($D887)," ","")))),"PREMIUM FREE",""))))</f>
        <v/>
      </c>
    </row>
    <row r="888">
      <c r="AC888">
        <f>IF($C888="","",IF(COUNTIF('Códigos Santander (ref)'!$A$2:$A$79,$C888)&gt;0,"SANTANDER",IF(COUNTIF('Códigos Itaú (ref)'!$A$2:$A$44,$C888)&gt;0,"ITAU",IF(AND(TRIM(UPPER($I888))="CONTRATUAL",ISNUMBER(SEARCH("INDIVIDUAL",SUBSTITUTE(UPPER($D888)," ","")))),"PREMIUM FREE",""))))</f>
        <v/>
      </c>
    </row>
    <row r="889">
      <c r="AC889">
        <f>IF($C889="","",IF(COUNTIF('Códigos Santander (ref)'!$A$2:$A$79,$C889)&gt;0,"SANTANDER",IF(COUNTIF('Códigos Itaú (ref)'!$A$2:$A$44,$C889)&gt;0,"ITAU",IF(AND(TRIM(UPPER($I889))="CONTRATUAL",ISNUMBER(SEARCH("INDIVIDUAL",SUBSTITUTE(UPPER($D889)," ","")))),"PREMIUM FREE",""))))</f>
        <v/>
      </c>
    </row>
    <row r="890">
      <c r="AC890">
        <f>IF($C890="","",IF(COUNTIF('Códigos Santander (ref)'!$A$2:$A$79,$C890)&gt;0,"SANTANDER",IF(COUNTIF('Códigos Itaú (ref)'!$A$2:$A$44,$C890)&gt;0,"ITAU",IF(AND(TRIM(UPPER($I890))="CONTRATUAL",ISNUMBER(SEARCH("INDIVIDUAL",SUBSTITUTE(UPPER($D890)," ","")))),"PREMIUM FREE",""))))</f>
        <v/>
      </c>
    </row>
    <row r="891">
      <c r="AC891">
        <f>IF($C891="","",IF(COUNTIF('Códigos Santander (ref)'!$A$2:$A$79,$C891)&gt;0,"SANTANDER",IF(COUNTIF('Códigos Itaú (ref)'!$A$2:$A$44,$C891)&gt;0,"ITAU",IF(AND(TRIM(UPPER($I891))="CONTRATUAL",ISNUMBER(SEARCH("INDIVIDUAL",SUBSTITUTE(UPPER($D891)," ","")))),"PREMIUM FREE",""))))</f>
        <v/>
      </c>
    </row>
    <row r="892">
      <c r="AC892">
        <f>IF($C892="","",IF(COUNTIF('Códigos Santander (ref)'!$A$2:$A$79,$C892)&gt;0,"SANTANDER",IF(COUNTIF('Códigos Itaú (ref)'!$A$2:$A$44,$C892)&gt;0,"ITAU",IF(AND(TRIM(UPPER($I892))="CONTRATUAL",ISNUMBER(SEARCH("INDIVIDUAL",SUBSTITUTE(UPPER($D892)," ","")))),"PREMIUM FREE",""))))</f>
        <v/>
      </c>
    </row>
    <row r="893">
      <c r="AC893">
        <f>IF($C893="","",IF(COUNTIF('Códigos Santander (ref)'!$A$2:$A$79,$C893)&gt;0,"SANTANDER",IF(COUNTIF('Códigos Itaú (ref)'!$A$2:$A$44,$C893)&gt;0,"ITAU",IF(AND(TRIM(UPPER($I893))="CONTRATUAL",ISNUMBER(SEARCH("INDIVIDUAL",SUBSTITUTE(UPPER($D893)," ","")))),"PREMIUM FREE",""))))</f>
        <v/>
      </c>
    </row>
    <row r="894">
      <c r="AC894">
        <f>IF($C894="","",IF(COUNTIF('Códigos Santander (ref)'!$A$2:$A$79,$C894)&gt;0,"SANTANDER",IF(COUNTIF('Códigos Itaú (ref)'!$A$2:$A$44,$C894)&gt;0,"ITAU",IF(AND(TRIM(UPPER($I894))="CONTRATUAL",ISNUMBER(SEARCH("INDIVIDUAL",SUBSTITUTE(UPPER($D894)," ","")))),"PREMIUM FREE",""))))</f>
        <v/>
      </c>
    </row>
    <row r="895">
      <c r="AC895">
        <f>IF($C895="","",IF(COUNTIF('Códigos Santander (ref)'!$A$2:$A$79,$C895)&gt;0,"SANTANDER",IF(COUNTIF('Códigos Itaú (ref)'!$A$2:$A$44,$C895)&gt;0,"ITAU",IF(AND(TRIM(UPPER($I895))="CONTRATUAL",ISNUMBER(SEARCH("INDIVIDUAL",SUBSTITUTE(UPPER($D895)," ","")))),"PREMIUM FREE",""))))</f>
        <v/>
      </c>
    </row>
    <row r="896">
      <c r="AC896">
        <f>IF($C896="","",IF(COUNTIF('Códigos Santander (ref)'!$A$2:$A$79,$C896)&gt;0,"SANTANDER",IF(COUNTIF('Códigos Itaú (ref)'!$A$2:$A$44,$C896)&gt;0,"ITAU",IF(AND(TRIM(UPPER($I896))="CONTRATUAL",ISNUMBER(SEARCH("INDIVIDUAL",SUBSTITUTE(UPPER($D896)," ","")))),"PREMIUM FREE",""))))</f>
        <v/>
      </c>
    </row>
    <row r="897">
      <c r="AC897">
        <f>IF($C897="","",IF(COUNTIF('Códigos Santander (ref)'!$A$2:$A$79,$C897)&gt;0,"SANTANDER",IF(COUNTIF('Códigos Itaú (ref)'!$A$2:$A$44,$C897)&gt;0,"ITAU",IF(AND(TRIM(UPPER($I897))="CONTRATUAL",ISNUMBER(SEARCH("INDIVIDUAL",SUBSTITUTE(UPPER($D897)," ","")))),"PREMIUM FREE",""))))</f>
        <v/>
      </c>
    </row>
    <row r="898">
      <c r="AC898">
        <f>IF($C898="","",IF(COUNTIF('Códigos Santander (ref)'!$A$2:$A$79,$C898)&gt;0,"SANTANDER",IF(COUNTIF('Códigos Itaú (ref)'!$A$2:$A$44,$C898)&gt;0,"ITAU",IF(AND(TRIM(UPPER($I898))="CONTRATUAL",ISNUMBER(SEARCH("INDIVIDUAL",SUBSTITUTE(UPPER($D898)," ","")))),"PREMIUM FREE",""))))</f>
        <v/>
      </c>
    </row>
    <row r="899">
      <c r="AC899">
        <f>IF($C899="","",IF(COUNTIF('Códigos Santander (ref)'!$A$2:$A$79,$C899)&gt;0,"SANTANDER",IF(COUNTIF('Códigos Itaú (ref)'!$A$2:$A$44,$C899)&gt;0,"ITAU",IF(AND(TRIM(UPPER($I899))="CONTRATUAL",ISNUMBER(SEARCH("INDIVIDUAL",SUBSTITUTE(UPPER($D899)," ","")))),"PREMIUM FREE",""))))</f>
        <v/>
      </c>
    </row>
    <row r="900">
      <c r="AC900">
        <f>IF($C900="","",IF(COUNTIF('Códigos Santander (ref)'!$A$2:$A$79,$C900)&gt;0,"SANTANDER",IF(COUNTIF('Códigos Itaú (ref)'!$A$2:$A$44,$C900)&gt;0,"ITAU",IF(AND(TRIM(UPPER($I900))="CONTRATUAL",ISNUMBER(SEARCH("INDIVIDUAL",SUBSTITUTE(UPPER($D900)," ","")))),"PREMIUM FREE",""))))</f>
        <v/>
      </c>
    </row>
    <row r="901">
      <c r="AC901">
        <f>IF($C901="","",IF(COUNTIF('Códigos Santander (ref)'!$A$2:$A$79,$C901)&gt;0,"SANTANDER",IF(COUNTIF('Códigos Itaú (ref)'!$A$2:$A$44,$C901)&gt;0,"ITAU",IF(AND(TRIM(UPPER($I901))="CONTRATUAL",ISNUMBER(SEARCH("INDIVIDUAL",SUBSTITUTE(UPPER($D901)," ","")))),"PREMIUM FREE",""))))</f>
        <v/>
      </c>
    </row>
    <row r="902">
      <c r="AC902">
        <f>IF($C902="","",IF(COUNTIF('Códigos Santander (ref)'!$A$2:$A$79,$C902)&gt;0,"SANTANDER",IF(COUNTIF('Códigos Itaú (ref)'!$A$2:$A$44,$C902)&gt;0,"ITAU",IF(AND(TRIM(UPPER($I902))="CONTRATUAL",ISNUMBER(SEARCH("INDIVIDUAL",SUBSTITUTE(UPPER($D902)," ","")))),"PREMIUM FREE",""))))</f>
        <v/>
      </c>
    </row>
    <row r="903">
      <c r="AC903">
        <f>IF($C903="","",IF(COUNTIF('Códigos Santander (ref)'!$A$2:$A$79,$C903)&gt;0,"SANTANDER",IF(COUNTIF('Códigos Itaú (ref)'!$A$2:$A$44,$C903)&gt;0,"ITAU",IF(AND(TRIM(UPPER($I903))="CONTRATUAL",ISNUMBER(SEARCH("INDIVIDUAL",SUBSTITUTE(UPPER($D903)," ","")))),"PREMIUM FREE",""))))</f>
        <v/>
      </c>
    </row>
    <row r="904">
      <c r="AC904">
        <f>IF($C904="","",IF(COUNTIF('Códigos Santander (ref)'!$A$2:$A$79,$C904)&gt;0,"SANTANDER",IF(COUNTIF('Códigos Itaú (ref)'!$A$2:$A$44,$C904)&gt;0,"ITAU",IF(AND(TRIM(UPPER($I904))="CONTRATUAL",ISNUMBER(SEARCH("INDIVIDUAL",SUBSTITUTE(UPPER($D904)," ","")))),"PREMIUM FREE",""))))</f>
        <v/>
      </c>
    </row>
    <row r="905">
      <c r="AC905">
        <f>IF($C905="","",IF(COUNTIF('Códigos Santander (ref)'!$A$2:$A$79,$C905)&gt;0,"SANTANDER",IF(COUNTIF('Códigos Itaú (ref)'!$A$2:$A$44,$C905)&gt;0,"ITAU",IF(AND(TRIM(UPPER($I905))="CONTRATUAL",ISNUMBER(SEARCH("INDIVIDUAL",SUBSTITUTE(UPPER($D905)," ","")))),"PREMIUM FREE",""))))</f>
        <v/>
      </c>
    </row>
    <row r="906">
      <c r="AC906">
        <f>IF($C906="","",IF(COUNTIF('Códigos Santander (ref)'!$A$2:$A$79,$C906)&gt;0,"SANTANDER",IF(COUNTIF('Códigos Itaú (ref)'!$A$2:$A$44,$C906)&gt;0,"ITAU",IF(AND(TRIM(UPPER($I906))="CONTRATUAL",ISNUMBER(SEARCH("INDIVIDUAL",SUBSTITUTE(UPPER($D906)," ","")))),"PREMIUM FREE",""))))</f>
        <v/>
      </c>
    </row>
    <row r="907">
      <c r="AC907">
        <f>IF($C907="","",IF(COUNTIF('Códigos Santander (ref)'!$A$2:$A$79,$C907)&gt;0,"SANTANDER",IF(COUNTIF('Códigos Itaú (ref)'!$A$2:$A$44,$C907)&gt;0,"ITAU",IF(AND(TRIM(UPPER($I907))="CONTRATUAL",ISNUMBER(SEARCH("INDIVIDUAL",SUBSTITUTE(UPPER($D907)," ","")))),"PREMIUM FREE",""))))</f>
        <v/>
      </c>
    </row>
    <row r="908">
      <c r="AC908">
        <f>IF($C908="","",IF(COUNTIF('Códigos Santander (ref)'!$A$2:$A$79,$C908)&gt;0,"SANTANDER",IF(COUNTIF('Códigos Itaú (ref)'!$A$2:$A$44,$C908)&gt;0,"ITAU",IF(AND(TRIM(UPPER($I908))="CONTRATUAL",ISNUMBER(SEARCH("INDIVIDUAL",SUBSTITUTE(UPPER($D908)," ","")))),"PREMIUM FREE",""))))</f>
        <v/>
      </c>
    </row>
    <row r="909">
      <c r="AC909">
        <f>IF($C909="","",IF(COUNTIF('Códigos Santander (ref)'!$A$2:$A$79,$C909)&gt;0,"SANTANDER",IF(COUNTIF('Códigos Itaú (ref)'!$A$2:$A$44,$C909)&gt;0,"ITAU",IF(AND(TRIM(UPPER($I909))="CONTRATUAL",ISNUMBER(SEARCH("INDIVIDUAL",SUBSTITUTE(UPPER($D909)," ","")))),"PREMIUM FREE",""))))</f>
        <v/>
      </c>
    </row>
    <row r="910">
      <c r="AC910">
        <f>IF($C910="","",IF(COUNTIF('Códigos Santander (ref)'!$A$2:$A$79,$C910)&gt;0,"SANTANDER",IF(COUNTIF('Códigos Itaú (ref)'!$A$2:$A$44,$C910)&gt;0,"ITAU",IF(AND(TRIM(UPPER($I910))="CONTRATUAL",ISNUMBER(SEARCH("INDIVIDUAL",SUBSTITUTE(UPPER($D910)," ","")))),"PREMIUM FREE",""))))</f>
        <v/>
      </c>
    </row>
    <row r="911">
      <c r="AC911">
        <f>IF($C911="","",IF(COUNTIF('Códigos Santander (ref)'!$A$2:$A$79,$C911)&gt;0,"SANTANDER",IF(COUNTIF('Códigos Itaú (ref)'!$A$2:$A$44,$C911)&gt;0,"ITAU",IF(AND(TRIM(UPPER($I911))="CONTRATUAL",ISNUMBER(SEARCH("INDIVIDUAL",SUBSTITUTE(UPPER($D911)," ","")))),"PREMIUM FREE",""))))</f>
        <v/>
      </c>
    </row>
    <row r="912">
      <c r="AC912">
        <f>IF($C912="","",IF(COUNTIF('Códigos Santander (ref)'!$A$2:$A$79,$C912)&gt;0,"SANTANDER",IF(COUNTIF('Códigos Itaú (ref)'!$A$2:$A$44,$C912)&gt;0,"ITAU",IF(AND(TRIM(UPPER($I912))="CONTRATUAL",ISNUMBER(SEARCH("INDIVIDUAL",SUBSTITUTE(UPPER($D912)," ","")))),"PREMIUM FREE",""))))</f>
        <v/>
      </c>
    </row>
    <row r="913">
      <c r="AC913">
        <f>IF($C913="","",IF(COUNTIF('Códigos Santander (ref)'!$A$2:$A$79,$C913)&gt;0,"SANTANDER",IF(COUNTIF('Códigos Itaú (ref)'!$A$2:$A$44,$C913)&gt;0,"ITAU",IF(AND(TRIM(UPPER($I913))="CONTRATUAL",ISNUMBER(SEARCH("INDIVIDUAL",SUBSTITUTE(UPPER($D913)," ","")))),"PREMIUM FREE",""))))</f>
        <v/>
      </c>
    </row>
    <row r="914">
      <c r="AC914">
        <f>IF($C914="","",IF(COUNTIF('Códigos Santander (ref)'!$A$2:$A$79,$C914)&gt;0,"SANTANDER",IF(COUNTIF('Códigos Itaú (ref)'!$A$2:$A$44,$C914)&gt;0,"ITAU",IF(AND(TRIM(UPPER($I914))="CONTRATUAL",ISNUMBER(SEARCH("INDIVIDUAL",SUBSTITUTE(UPPER($D914)," ","")))),"PREMIUM FREE",""))))</f>
        <v/>
      </c>
    </row>
    <row r="915">
      <c r="AC915">
        <f>IF($C915="","",IF(COUNTIF('Códigos Santander (ref)'!$A$2:$A$79,$C915)&gt;0,"SANTANDER",IF(COUNTIF('Códigos Itaú (ref)'!$A$2:$A$44,$C915)&gt;0,"ITAU",IF(AND(TRIM(UPPER($I915))="CONTRATUAL",ISNUMBER(SEARCH("INDIVIDUAL",SUBSTITUTE(UPPER($D915)," ","")))),"PREMIUM FREE",""))))</f>
        <v/>
      </c>
    </row>
    <row r="916">
      <c r="AC916">
        <f>IF($C916="","",IF(COUNTIF('Códigos Santander (ref)'!$A$2:$A$79,$C916)&gt;0,"SANTANDER",IF(COUNTIF('Códigos Itaú (ref)'!$A$2:$A$44,$C916)&gt;0,"ITAU",IF(AND(TRIM(UPPER($I916))="CONTRATUAL",ISNUMBER(SEARCH("INDIVIDUAL",SUBSTITUTE(UPPER($D916)," ","")))),"PREMIUM FREE",""))))</f>
        <v/>
      </c>
    </row>
    <row r="917">
      <c r="AC917">
        <f>IF($C917="","",IF(COUNTIF('Códigos Santander (ref)'!$A$2:$A$79,$C917)&gt;0,"SANTANDER",IF(COUNTIF('Códigos Itaú (ref)'!$A$2:$A$44,$C917)&gt;0,"ITAU",IF(AND(TRIM(UPPER($I917))="CONTRATUAL",ISNUMBER(SEARCH("INDIVIDUAL",SUBSTITUTE(UPPER($D917)," ","")))),"PREMIUM FREE",""))))</f>
        <v/>
      </c>
    </row>
    <row r="918">
      <c r="AC918">
        <f>IF($C918="","",IF(COUNTIF('Códigos Santander (ref)'!$A$2:$A$79,$C918)&gt;0,"SANTANDER",IF(COUNTIF('Códigos Itaú (ref)'!$A$2:$A$44,$C918)&gt;0,"ITAU",IF(AND(TRIM(UPPER($I918))="CONTRATUAL",ISNUMBER(SEARCH("INDIVIDUAL",SUBSTITUTE(UPPER($D918)," ","")))),"PREMIUM FREE",""))))</f>
        <v/>
      </c>
    </row>
    <row r="919">
      <c r="AC919">
        <f>IF($C919="","",IF(COUNTIF('Códigos Santander (ref)'!$A$2:$A$79,$C919)&gt;0,"SANTANDER",IF(COUNTIF('Códigos Itaú (ref)'!$A$2:$A$44,$C919)&gt;0,"ITAU",IF(AND(TRIM(UPPER($I919))="CONTRATUAL",ISNUMBER(SEARCH("INDIVIDUAL",SUBSTITUTE(UPPER($D919)," ","")))),"PREMIUM FREE",""))))</f>
        <v/>
      </c>
    </row>
    <row r="920">
      <c r="AC920">
        <f>IF($C920="","",IF(COUNTIF('Códigos Santander (ref)'!$A$2:$A$79,$C920)&gt;0,"SANTANDER",IF(COUNTIF('Códigos Itaú (ref)'!$A$2:$A$44,$C920)&gt;0,"ITAU",IF(AND(TRIM(UPPER($I920))="CONTRATUAL",ISNUMBER(SEARCH("INDIVIDUAL",SUBSTITUTE(UPPER($D920)," ","")))),"PREMIUM FREE",""))))</f>
        <v/>
      </c>
    </row>
    <row r="921">
      <c r="AC921">
        <f>IF($C921="","",IF(COUNTIF('Códigos Santander (ref)'!$A$2:$A$79,$C921)&gt;0,"SANTANDER",IF(COUNTIF('Códigos Itaú (ref)'!$A$2:$A$44,$C921)&gt;0,"ITAU",IF(AND(TRIM(UPPER($I921))="CONTRATUAL",ISNUMBER(SEARCH("INDIVIDUAL",SUBSTITUTE(UPPER($D921)," ","")))),"PREMIUM FREE",""))))</f>
        <v/>
      </c>
    </row>
    <row r="922">
      <c r="AC922">
        <f>IF($C922="","",IF(COUNTIF('Códigos Santander (ref)'!$A$2:$A$79,$C922)&gt;0,"SANTANDER",IF(COUNTIF('Códigos Itaú (ref)'!$A$2:$A$44,$C922)&gt;0,"ITAU",IF(AND(TRIM(UPPER($I922))="CONTRATUAL",ISNUMBER(SEARCH("INDIVIDUAL",SUBSTITUTE(UPPER($D922)," ","")))),"PREMIUM FREE",""))))</f>
        <v/>
      </c>
    </row>
    <row r="923">
      <c r="AC923">
        <f>IF($C923="","",IF(COUNTIF('Códigos Santander (ref)'!$A$2:$A$79,$C923)&gt;0,"SANTANDER",IF(COUNTIF('Códigos Itaú (ref)'!$A$2:$A$44,$C923)&gt;0,"ITAU",IF(AND(TRIM(UPPER($I923))="CONTRATUAL",ISNUMBER(SEARCH("INDIVIDUAL",SUBSTITUTE(UPPER($D923)," ","")))),"PREMIUM FREE",""))))</f>
        <v/>
      </c>
    </row>
    <row r="924">
      <c r="AC924">
        <f>IF($C924="","",IF(COUNTIF('Códigos Santander (ref)'!$A$2:$A$79,$C924)&gt;0,"SANTANDER",IF(COUNTIF('Códigos Itaú (ref)'!$A$2:$A$44,$C924)&gt;0,"ITAU",IF(AND(TRIM(UPPER($I924))="CONTRATUAL",ISNUMBER(SEARCH("INDIVIDUAL",SUBSTITUTE(UPPER($D924)," ","")))),"PREMIUM FREE",""))))</f>
        <v/>
      </c>
    </row>
    <row r="925">
      <c r="AC925">
        <f>IF($C925="","",IF(COUNTIF('Códigos Santander (ref)'!$A$2:$A$79,$C925)&gt;0,"SANTANDER",IF(COUNTIF('Códigos Itaú (ref)'!$A$2:$A$44,$C925)&gt;0,"ITAU",IF(AND(TRIM(UPPER($I925))="CONTRATUAL",ISNUMBER(SEARCH("INDIVIDUAL",SUBSTITUTE(UPPER($D925)," ","")))),"PREMIUM FREE",""))))</f>
        <v/>
      </c>
    </row>
    <row r="926">
      <c r="AC926">
        <f>IF($C926="","",IF(COUNTIF('Códigos Santander (ref)'!$A$2:$A$79,$C926)&gt;0,"SANTANDER",IF(COUNTIF('Códigos Itaú (ref)'!$A$2:$A$44,$C926)&gt;0,"ITAU",IF(AND(TRIM(UPPER($I926))="CONTRATUAL",ISNUMBER(SEARCH("INDIVIDUAL",SUBSTITUTE(UPPER($D926)," ","")))),"PREMIUM FREE",""))))</f>
        <v/>
      </c>
    </row>
    <row r="927">
      <c r="AC927">
        <f>IF($C927="","",IF(COUNTIF('Códigos Santander (ref)'!$A$2:$A$79,$C927)&gt;0,"SANTANDER",IF(COUNTIF('Códigos Itaú (ref)'!$A$2:$A$44,$C927)&gt;0,"ITAU",IF(AND(TRIM(UPPER($I927))="CONTRATUAL",ISNUMBER(SEARCH("INDIVIDUAL",SUBSTITUTE(UPPER($D927)," ","")))),"PREMIUM FREE",""))))</f>
        <v/>
      </c>
    </row>
    <row r="928">
      <c r="AC928">
        <f>IF($C928="","",IF(COUNTIF('Códigos Santander (ref)'!$A$2:$A$79,$C928)&gt;0,"SANTANDER",IF(COUNTIF('Códigos Itaú (ref)'!$A$2:$A$44,$C928)&gt;0,"ITAU",IF(AND(TRIM(UPPER($I928))="CONTRATUAL",ISNUMBER(SEARCH("INDIVIDUAL",SUBSTITUTE(UPPER($D928)," ","")))),"PREMIUM FREE",""))))</f>
        <v/>
      </c>
    </row>
    <row r="929">
      <c r="AC929">
        <f>IF($C929="","",IF(COUNTIF('Códigos Santander (ref)'!$A$2:$A$79,$C929)&gt;0,"SANTANDER",IF(COUNTIF('Códigos Itaú (ref)'!$A$2:$A$44,$C929)&gt;0,"ITAU",IF(AND(TRIM(UPPER($I929))="CONTRATUAL",ISNUMBER(SEARCH("INDIVIDUAL",SUBSTITUTE(UPPER($D929)," ","")))),"PREMIUM FREE",""))))</f>
        <v/>
      </c>
    </row>
    <row r="930">
      <c r="AC930">
        <f>IF($C930="","",IF(COUNTIF('Códigos Santander (ref)'!$A$2:$A$79,$C930)&gt;0,"SANTANDER",IF(COUNTIF('Códigos Itaú (ref)'!$A$2:$A$44,$C930)&gt;0,"ITAU",IF(AND(TRIM(UPPER($I930))="CONTRATUAL",ISNUMBER(SEARCH("INDIVIDUAL",SUBSTITUTE(UPPER($D930)," ","")))),"PREMIUM FREE",""))))</f>
        <v/>
      </c>
    </row>
    <row r="931">
      <c r="AC931">
        <f>IF($C931="","",IF(COUNTIF('Códigos Santander (ref)'!$A$2:$A$79,$C931)&gt;0,"SANTANDER",IF(COUNTIF('Códigos Itaú (ref)'!$A$2:$A$44,$C931)&gt;0,"ITAU",IF(AND(TRIM(UPPER($I931))="CONTRATUAL",ISNUMBER(SEARCH("INDIVIDUAL",SUBSTITUTE(UPPER($D931)," ","")))),"PREMIUM FREE",""))))</f>
        <v/>
      </c>
    </row>
    <row r="932">
      <c r="AC932">
        <f>IF($C932="","",IF(COUNTIF('Códigos Santander (ref)'!$A$2:$A$79,$C932)&gt;0,"SANTANDER",IF(COUNTIF('Códigos Itaú (ref)'!$A$2:$A$44,$C932)&gt;0,"ITAU",IF(AND(TRIM(UPPER($I932))="CONTRATUAL",ISNUMBER(SEARCH("INDIVIDUAL",SUBSTITUTE(UPPER($D932)," ","")))),"PREMIUM FREE",""))))</f>
        <v/>
      </c>
    </row>
    <row r="933">
      <c r="AC933">
        <f>IF($C933="","",IF(COUNTIF('Códigos Santander (ref)'!$A$2:$A$79,$C933)&gt;0,"SANTANDER",IF(COUNTIF('Códigos Itaú (ref)'!$A$2:$A$44,$C933)&gt;0,"ITAU",IF(AND(TRIM(UPPER($I933))="CONTRATUAL",ISNUMBER(SEARCH("INDIVIDUAL",SUBSTITUTE(UPPER($D933)," ","")))),"PREMIUM FREE",""))))</f>
        <v/>
      </c>
    </row>
    <row r="934">
      <c r="AC934">
        <f>IF($C934="","",IF(COUNTIF('Códigos Santander (ref)'!$A$2:$A$79,$C934)&gt;0,"SANTANDER",IF(COUNTIF('Códigos Itaú (ref)'!$A$2:$A$44,$C934)&gt;0,"ITAU",IF(AND(TRIM(UPPER($I934))="CONTRATUAL",ISNUMBER(SEARCH("INDIVIDUAL",SUBSTITUTE(UPPER($D934)," ","")))),"PREMIUM FREE",""))))</f>
        <v/>
      </c>
    </row>
    <row r="935">
      <c r="AC935">
        <f>IF($C935="","",IF(COUNTIF('Códigos Santander (ref)'!$A$2:$A$79,$C935)&gt;0,"SANTANDER",IF(COUNTIF('Códigos Itaú (ref)'!$A$2:$A$44,$C935)&gt;0,"ITAU",IF(AND(TRIM(UPPER($I935))="CONTRATUAL",ISNUMBER(SEARCH("INDIVIDUAL",SUBSTITUTE(UPPER($D935)," ","")))),"PREMIUM FREE",""))))</f>
        <v/>
      </c>
    </row>
    <row r="936">
      <c r="AC936">
        <f>IF($C936="","",IF(COUNTIF('Códigos Santander (ref)'!$A$2:$A$79,$C936)&gt;0,"SANTANDER",IF(COUNTIF('Códigos Itaú (ref)'!$A$2:$A$44,$C936)&gt;0,"ITAU",IF(AND(TRIM(UPPER($I936))="CONTRATUAL",ISNUMBER(SEARCH("INDIVIDUAL",SUBSTITUTE(UPPER($D936)," ","")))),"PREMIUM FREE",""))))</f>
        <v/>
      </c>
    </row>
    <row r="937">
      <c r="AC937">
        <f>IF($C937="","",IF(COUNTIF('Códigos Santander (ref)'!$A$2:$A$79,$C937)&gt;0,"SANTANDER",IF(COUNTIF('Códigos Itaú (ref)'!$A$2:$A$44,$C937)&gt;0,"ITAU",IF(AND(TRIM(UPPER($I937))="CONTRATUAL",ISNUMBER(SEARCH("INDIVIDUAL",SUBSTITUTE(UPPER($D937)," ","")))),"PREMIUM FREE",""))))</f>
        <v/>
      </c>
    </row>
    <row r="938">
      <c r="AC938">
        <f>IF($C938="","",IF(COUNTIF('Códigos Santander (ref)'!$A$2:$A$79,$C938)&gt;0,"SANTANDER",IF(COUNTIF('Códigos Itaú (ref)'!$A$2:$A$44,$C938)&gt;0,"ITAU",IF(AND(TRIM(UPPER($I938))="CONTRATUAL",ISNUMBER(SEARCH("INDIVIDUAL",SUBSTITUTE(UPPER($D938)," ","")))),"PREMIUM FREE",""))))</f>
        <v/>
      </c>
    </row>
    <row r="939">
      <c r="AC939">
        <f>IF($C939="","",IF(COUNTIF('Códigos Santander (ref)'!$A$2:$A$79,$C939)&gt;0,"SANTANDER",IF(COUNTIF('Códigos Itaú (ref)'!$A$2:$A$44,$C939)&gt;0,"ITAU",IF(AND(TRIM(UPPER($I939))="CONTRATUAL",ISNUMBER(SEARCH("INDIVIDUAL",SUBSTITUTE(UPPER($D939)," ","")))),"PREMIUM FREE",""))))</f>
        <v/>
      </c>
    </row>
    <row r="940">
      <c r="AC940">
        <f>IF($C940="","",IF(COUNTIF('Códigos Santander (ref)'!$A$2:$A$79,$C940)&gt;0,"SANTANDER",IF(COUNTIF('Códigos Itaú (ref)'!$A$2:$A$44,$C940)&gt;0,"ITAU",IF(AND(TRIM(UPPER($I940))="CONTRATUAL",ISNUMBER(SEARCH("INDIVIDUAL",SUBSTITUTE(UPPER($D940)," ","")))),"PREMIUM FREE",""))))</f>
        <v/>
      </c>
    </row>
    <row r="941">
      <c r="AC941">
        <f>IF($C941="","",IF(COUNTIF('Códigos Santander (ref)'!$A$2:$A$79,$C941)&gt;0,"SANTANDER",IF(COUNTIF('Códigos Itaú (ref)'!$A$2:$A$44,$C941)&gt;0,"ITAU",IF(AND(TRIM(UPPER($I941))="CONTRATUAL",ISNUMBER(SEARCH("INDIVIDUAL",SUBSTITUTE(UPPER($D941)," ","")))),"PREMIUM FREE",""))))</f>
        <v/>
      </c>
    </row>
    <row r="942">
      <c r="AC942">
        <f>IF($C942="","",IF(COUNTIF('Códigos Santander (ref)'!$A$2:$A$79,$C942)&gt;0,"SANTANDER",IF(COUNTIF('Códigos Itaú (ref)'!$A$2:$A$44,$C942)&gt;0,"ITAU",IF(AND(TRIM(UPPER($I942))="CONTRATUAL",ISNUMBER(SEARCH("INDIVIDUAL",SUBSTITUTE(UPPER($D942)," ","")))),"PREMIUM FREE",""))))</f>
        <v/>
      </c>
    </row>
    <row r="943">
      <c r="AC943">
        <f>IF($C943="","",IF(COUNTIF('Códigos Santander (ref)'!$A$2:$A$79,$C943)&gt;0,"SANTANDER",IF(COUNTIF('Códigos Itaú (ref)'!$A$2:$A$44,$C943)&gt;0,"ITAU",IF(AND(TRIM(UPPER($I943))="CONTRATUAL",ISNUMBER(SEARCH("INDIVIDUAL",SUBSTITUTE(UPPER($D943)," ","")))),"PREMIUM FREE",""))))</f>
        <v/>
      </c>
    </row>
    <row r="944">
      <c r="AC944">
        <f>IF($C944="","",IF(COUNTIF('Códigos Santander (ref)'!$A$2:$A$79,$C944)&gt;0,"SANTANDER",IF(COUNTIF('Códigos Itaú (ref)'!$A$2:$A$44,$C944)&gt;0,"ITAU",IF(AND(TRIM(UPPER($I944))="CONTRATUAL",ISNUMBER(SEARCH("INDIVIDUAL",SUBSTITUTE(UPPER($D944)," ","")))),"PREMIUM FREE",""))))</f>
        <v/>
      </c>
    </row>
    <row r="945">
      <c r="AC945">
        <f>IF($C945="","",IF(COUNTIF('Códigos Santander (ref)'!$A$2:$A$79,$C945)&gt;0,"SANTANDER",IF(COUNTIF('Códigos Itaú (ref)'!$A$2:$A$44,$C945)&gt;0,"ITAU",IF(AND(TRIM(UPPER($I945))="CONTRATUAL",ISNUMBER(SEARCH("INDIVIDUAL",SUBSTITUTE(UPPER($D945)," ","")))),"PREMIUM FREE",""))))</f>
        <v/>
      </c>
    </row>
    <row r="946">
      <c r="AC946">
        <f>IF($C946="","",IF(COUNTIF('Códigos Santander (ref)'!$A$2:$A$79,$C946)&gt;0,"SANTANDER",IF(COUNTIF('Códigos Itaú (ref)'!$A$2:$A$44,$C946)&gt;0,"ITAU",IF(AND(TRIM(UPPER($I946))="CONTRATUAL",ISNUMBER(SEARCH("INDIVIDUAL",SUBSTITUTE(UPPER($D946)," ","")))),"PREMIUM FREE",""))))</f>
        <v/>
      </c>
    </row>
    <row r="947">
      <c r="AC947">
        <f>IF($C947="","",IF(COUNTIF('Códigos Santander (ref)'!$A$2:$A$79,$C947)&gt;0,"SANTANDER",IF(COUNTIF('Códigos Itaú (ref)'!$A$2:$A$44,$C947)&gt;0,"ITAU",IF(AND(TRIM(UPPER($I947))="CONTRATUAL",ISNUMBER(SEARCH("INDIVIDUAL",SUBSTITUTE(UPPER($D947)," ","")))),"PREMIUM FREE",""))))</f>
        <v/>
      </c>
    </row>
    <row r="948">
      <c r="AC948">
        <f>IF($C948="","",IF(COUNTIF('Códigos Santander (ref)'!$A$2:$A$79,$C948)&gt;0,"SANTANDER",IF(COUNTIF('Códigos Itaú (ref)'!$A$2:$A$44,$C948)&gt;0,"ITAU",IF(AND(TRIM(UPPER($I948))="CONTRATUAL",ISNUMBER(SEARCH("INDIVIDUAL",SUBSTITUTE(UPPER($D948)," ","")))),"PREMIUM FREE",""))))</f>
        <v/>
      </c>
    </row>
    <row r="949">
      <c r="AC949">
        <f>IF($C949="","",IF(COUNTIF('Códigos Santander (ref)'!$A$2:$A$79,$C949)&gt;0,"SANTANDER",IF(COUNTIF('Códigos Itaú (ref)'!$A$2:$A$44,$C949)&gt;0,"ITAU",IF(AND(TRIM(UPPER($I949))="CONTRATUAL",ISNUMBER(SEARCH("INDIVIDUAL",SUBSTITUTE(UPPER($D949)," ","")))),"PREMIUM FREE",""))))</f>
        <v/>
      </c>
    </row>
    <row r="950">
      <c r="AC950">
        <f>IF($C950="","",IF(COUNTIF('Códigos Santander (ref)'!$A$2:$A$79,$C950)&gt;0,"SANTANDER",IF(COUNTIF('Códigos Itaú (ref)'!$A$2:$A$44,$C950)&gt;0,"ITAU",IF(AND(TRIM(UPPER($I950))="CONTRATUAL",ISNUMBER(SEARCH("INDIVIDUAL",SUBSTITUTE(UPPER($D950)," ","")))),"PREMIUM FREE",""))))</f>
        <v/>
      </c>
    </row>
    <row r="951">
      <c r="AC951">
        <f>IF($C951="","",IF(COUNTIF('Códigos Santander (ref)'!$A$2:$A$79,$C951)&gt;0,"SANTANDER",IF(COUNTIF('Códigos Itaú (ref)'!$A$2:$A$44,$C951)&gt;0,"ITAU",IF(AND(TRIM(UPPER($I951))="CONTRATUAL",ISNUMBER(SEARCH("INDIVIDUAL",SUBSTITUTE(UPPER($D951)," ","")))),"PREMIUM FREE",""))))</f>
        <v/>
      </c>
    </row>
    <row r="952">
      <c r="AC952">
        <f>IF($C952="","",IF(COUNTIF('Códigos Santander (ref)'!$A$2:$A$79,$C952)&gt;0,"SANTANDER",IF(COUNTIF('Códigos Itaú (ref)'!$A$2:$A$44,$C952)&gt;0,"ITAU",IF(AND(TRIM(UPPER($I952))="CONTRATUAL",ISNUMBER(SEARCH("INDIVIDUAL",SUBSTITUTE(UPPER($D952)," ","")))),"PREMIUM FREE",""))))</f>
        <v/>
      </c>
    </row>
    <row r="953">
      <c r="AC953">
        <f>IF($C953="","",IF(COUNTIF('Códigos Santander (ref)'!$A$2:$A$79,$C953)&gt;0,"SANTANDER",IF(COUNTIF('Códigos Itaú (ref)'!$A$2:$A$44,$C953)&gt;0,"ITAU",IF(AND(TRIM(UPPER($I953))="CONTRATUAL",ISNUMBER(SEARCH("INDIVIDUAL",SUBSTITUTE(UPPER($D953)," ","")))),"PREMIUM FREE",""))))</f>
        <v/>
      </c>
    </row>
    <row r="954">
      <c r="AC954">
        <f>IF($C954="","",IF(COUNTIF('Códigos Santander (ref)'!$A$2:$A$79,$C954)&gt;0,"SANTANDER",IF(COUNTIF('Códigos Itaú (ref)'!$A$2:$A$44,$C954)&gt;0,"ITAU",IF(AND(TRIM(UPPER($I954))="CONTRATUAL",ISNUMBER(SEARCH("INDIVIDUAL",SUBSTITUTE(UPPER($D954)," ","")))),"PREMIUM FREE",""))))</f>
        <v/>
      </c>
    </row>
    <row r="955">
      <c r="AC955">
        <f>IF($C955="","",IF(COUNTIF('Códigos Santander (ref)'!$A$2:$A$79,$C955)&gt;0,"SANTANDER",IF(COUNTIF('Códigos Itaú (ref)'!$A$2:$A$44,$C955)&gt;0,"ITAU",IF(AND(TRIM(UPPER($I955))="CONTRATUAL",ISNUMBER(SEARCH("INDIVIDUAL",SUBSTITUTE(UPPER($D955)," ","")))),"PREMIUM FREE",""))))</f>
        <v/>
      </c>
    </row>
    <row r="956">
      <c r="AC956">
        <f>IF($C956="","",IF(COUNTIF('Códigos Santander (ref)'!$A$2:$A$79,$C956)&gt;0,"SANTANDER",IF(COUNTIF('Códigos Itaú (ref)'!$A$2:$A$44,$C956)&gt;0,"ITAU",IF(AND(TRIM(UPPER($I956))="CONTRATUAL",ISNUMBER(SEARCH("INDIVIDUAL",SUBSTITUTE(UPPER($D956)," ","")))),"PREMIUM FREE",""))))</f>
        <v/>
      </c>
    </row>
    <row r="957">
      <c r="AC957">
        <f>IF($C957="","",IF(COUNTIF('Códigos Santander (ref)'!$A$2:$A$79,$C957)&gt;0,"SANTANDER",IF(COUNTIF('Códigos Itaú (ref)'!$A$2:$A$44,$C957)&gt;0,"ITAU",IF(AND(TRIM(UPPER($I957))="CONTRATUAL",ISNUMBER(SEARCH("INDIVIDUAL",SUBSTITUTE(UPPER($D957)," ","")))),"PREMIUM FREE",""))))</f>
        <v/>
      </c>
    </row>
    <row r="958">
      <c r="AC958">
        <f>IF($C958="","",IF(COUNTIF('Códigos Santander (ref)'!$A$2:$A$79,$C958)&gt;0,"SANTANDER",IF(COUNTIF('Códigos Itaú (ref)'!$A$2:$A$44,$C958)&gt;0,"ITAU",IF(AND(TRIM(UPPER($I958))="CONTRATUAL",ISNUMBER(SEARCH("INDIVIDUAL",SUBSTITUTE(UPPER($D958)," ","")))),"PREMIUM FREE",""))))</f>
        <v/>
      </c>
    </row>
    <row r="959">
      <c r="AC959">
        <f>IF($C959="","",IF(COUNTIF('Códigos Santander (ref)'!$A$2:$A$79,$C959)&gt;0,"SANTANDER",IF(COUNTIF('Códigos Itaú (ref)'!$A$2:$A$44,$C959)&gt;0,"ITAU",IF(AND(TRIM(UPPER($I959))="CONTRATUAL",ISNUMBER(SEARCH("INDIVIDUAL",SUBSTITUTE(UPPER($D959)," ","")))),"PREMIUM FREE",""))))</f>
        <v/>
      </c>
    </row>
    <row r="960">
      <c r="AC960">
        <f>IF($C960="","",IF(COUNTIF('Códigos Santander (ref)'!$A$2:$A$79,$C960)&gt;0,"SANTANDER",IF(COUNTIF('Códigos Itaú (ref)'!$A$2:$A$44,$C960)&gt;0,"ITAU",IF(AND(TRIM(UPPER($I960))="CONTRATUAL",ISNUMBER(SEARCH("INDIVIDUAL",SUBSTITUTE(UPPER($D960)," ","")))),"PREMIUM FREE",""))))</f>
        <v/>
      </c>
    </row>
    <row r="961">
      <c r="AC961">
        <f>IF($C961="","",IF(COUNTIF('Códigos Santander (ref)'!$A$2:$A$79,$C961)&gt;0,"SANTANDER",IF(COUNTIF('Códigos Itaú (ref)'!$A$2:$A$44,$C961)&gt;0,"ITAU",IF(AND(TRIM(UPPER($I961))="CONTRATUAL",ISNUMBER(SEARCH("INDIVIDUAL",SUBSTITUTE(UPPER($D961)," ","")))),"PREMIUM FREE",""))))</f>
        <v/>
      </c>
    </row>
    <row r="962">
      <c r="AC962">
        <f>IF($C962="","",IF(COUNTIF('Códigos Santander (ref)'!$A$2:$A$79,$C962)&gt;0,"SANTANDER",IF(COUNTIF('Códigos Itaú (ref)'!$A$2:$A$44,$C962)&gt;0,"ITAU",IF(AND(TRIM(UPPER($I962))="CONTRATUAL",ISNUMBER(SEARCH("INDIVIDUAL",SUBSTITUTE(UPPER($D962)," ","")))),"PREMIUM FREE",""))))</f>
        <v/>
      </c>
    </row>
    <row r="963">
      <c r="AC963">
        <f>IF($C963="","",IF(COUNTIF('Códigos Santander (ref)'!$A$2:$A$79,$C963)&gt;0,"SANTANDER",IF(COUNTIF('Códigos Itaú (ref)'!$A$2:$A$44,$C963)&gt;0,"ITAU",IF(AND(TRIM(UPPER($I963))="CONTRATUAL",ISNUMBER(SEARCH("INDIVIDUAL",SUBSTITUTE(UPPER($D963)," ","")))),"PREMIUM FREE",""))))</f>
        <v/>
      </c>
    </row>
    <row r="964">
      <c r="AC964">
        <f>IF($C964="","",IF(COUNTIF('Códigos Santander (ref)'!$A$2:$A$79,$C964)&gt;0,"SANTANDER",IF(COUNTIF('Códigos Itaú (ref)'!$A$2:$A$44,$C964)&gt;0,"ITAU",IF(AND(TRIM(UPPER($I964))="CONTRATUAL",ISNUMBER(SEARCH("INDIVIDUAL",SUBSTITUTE(UPPER($D964)," ","")))),"PREMIUM FREE",""))))</f>
        <v/>
      </c>
    </row>
    <row r="965">
      <c r="AC965">
        <f>IF($C965="","",IF(COUNTIF('Códigos Santander (ref)'!$A$2:$A$79,$C965)&gt;0,"SANTANDER",IF(COUNTIF('Códigos Itaú (ref)'!$A$2:$A$44,$C965)&gt;0,"ITAU",IF(AND(TRIM(UPPER($I965))="CONTRATUAL",ISNUMBER(SEARCH("INDIVIDUAL",SUBSTITUTE(UPPER($D965)," ","")))),"PREMIUM FREE",""))))</f>
        <v/>
      </c>
    </row>
    <row r="966">
      <c r="AC966">
        <f>IF($C966="","",IF(COUNTIF('Códigos Santander (ref)'!$A$2:$A$79,$C966)&gt;0,"SANTANDER",IF(COUNTIF('Códigos Itaú (ref)'!$A$2:$A$44,$C966)&gt;0,"ITAU",IF(AND(TRIM(UPPER($I966))="CONTRATUAL",ISNUMBER(SEARCH("INDIVIDUAL",SUBSTITUTE(UPPER($D966)," ","")))),"PREMIUM FREE",""))))</f>
        <v/>
      </c>
    </row>
    <row r="967">
      <c r="AC967">
        <f>IF($C967="","",IF(COUNTIF('Códigos Santander (ref)'!$A$2:$A$79,$C967)&gt;0,"SANTANDER",IF(COUNTIF('Códigos Itaú (ref)'!$A$2:$A$44,$C967)&gt;0,"ITAU",IF(AND(TRIM(UPPER($I967))="CONTRATUAL",ISNUMBER(SEARCH("INDIVIDUAL",SUBSTITUTE(UPPER($D967)," ","")))),"PREMIUM FREE",""))))</f>
        <v/>
      </c>
    </row>
    <row r="968">
      <c r="AC968">
        <f>IF($C968="","",IF(COUNTIF('Códigos Santander (ref)'!$A$2:$A$79,$C968)&gt;0,"SANTANDER",IF(COUNTIF('Códigos Itaú (ref)'!$A$2:$A$44,$C968)&gt;0,"ITAU",IF(AND(TRIM(UPPER($I968))="CONTRATUAL",ISNUMBER(SEARCH("INDIVIDUAL",SUBSTITUTE(UPPER($D968)," ","")))),"PREMIUM FREE",""))))</f>
        <v/>
      </c>
    </row>
    <row r="969">
      <c r="AC969">
        <f>IF($C969="","",IF(COUNTIF('Códigos Santander (ref)'!$A$2:$A$79,$C969)&gt;0,"SANTANDER",IF(COUNTIF('Códigos Itaú (ref)'!$A$2:$A$44,$C969)&gt;0,"ITAU",IF(AND(TRIM(UPPER($I969))="CONTRATUAL",ISNUMBER(SEARCH("INDIVIDUAL",SUBSTITUTE(UPPER($D969)," ","")))),"PREMIUM FREE",""))))</f>
        <v/>
      </c>
    </row>
    <row r="970">
      <c r="AC970">
        <f>IF($C970="","",IF(COUNTIF('Códigos Santander (ref)'!$A$2:$A$79,$C970)&gt;0,"SANTANDER",IF(COUNTIF('Códigos Itaú (ref)'!$A$2:$A$44,$C970)&gt;0,"ITAU",IF(AND(TRIM(UPPER($I970))="CONTRATUAL",ISNUMBER(SEARCH("INDIVIDUAL",SUBSTITUTE(UPPER($D970)," ","")))),"PREMIUM FREE",""))))</f>
        <v/>
      </c>
    </row>
    <row r="971">
      <c r="AC971">
        <f>IF($C971="","",IF(COUNTIF('Códigos Santander (ref)'!$A$2:$A$79,$C971)&gt;0,"SANTANDER",IF(COUNTIF('Códigos Itaú (ref)'!$A$2:$A$44,$C971)&gt;0,"ITAU",IF(AND(TRIM(UPPER($I971))="CONTRATUAL",ISNUMBER(SEARCH("INDIVIDUAL",SUBSTITUTE(UPPER($D971)," ","")))),"PREMIUM FREE",""))))</f>
        <v/>
      </c>
    </row>
    <row r="972">
      <c r="AC972">
        <f>IF($C972="","",IF(COUNTIF('Códigos Santander (ref)'!$A$2:$A$79,$C972)&gt;0,"SANTANDER",IF(COUNTIF('Códigos Itaú (ref)'!$A$2:$A$44,$C972)&gt;0,"ITAU",IF(AND(TRIM(UPPER($I972))="CONTRATUAL",ISNUMBER(SEARCH("INDIVIDUAL",SUBSTITUTE(UPPER($D972)," ","")))),"PREMIUM FREE",""))))</f>
        <v/>
      </c>
    </row>
    <row r="973">
      <c r="AC973">
        <f>IF($C973="","",IF(COUNTIF('Códigos Santander (ref)'!$A$2:$A$79,$C973)&gt;0,"SANTANDER",IF(COUNTIF('Códigos Itaú (ref)'!$A$2:$A$44,$C973)&gt;0,"ITAU",IF(AND(TRIM(UPPER($I973))="CONTRATUAL",ISNUMBER(SEARCH("INDIVIDUAL",SUBSTITUTE(UPPER($D973)," ","")))),"PREMIUM FREE",""))))</f>
        <v/>
      </c>
    </row>
    <row r="974">
      <c r="AC974">
        <f>IF($C974="","",IF(COUNTIF('Códigos Santander (ref)'!$A$2:$A$79,$C974)&gt;0,"SANTANDER",IF(COUNTIF('Códigos Itaú (ref)'!$A$2:$A$44,$C974)&gt;0,"ITAU",IF(AND(TRIM(UPPER($I974))="CONTRATUAL",ISNUMBER(SEARCH("INDIVIDUAL",SUBSTITUTE(UPPER($D974)," ","")))),"PREMIUM FREE",""))))</f>
        <v/>
      </c>
    </row>
    <row r="975">
      <c r="AC975">
        <f>IF($C975="","",IF(COUNTIF('Códigos Santander (ref)'!$A$2:$A$79,$C975)&gt;0,"SANTANDER",IF(COUNTIF('Códigos Itaú (ref)'!$A$2:$A$44,$C975)&gt;0,"ITAU",IF(AND(TRIM(UPPER($I975))="CONTRATUAL",ISNUMBER(SEARCH("INDIVIDUAL",SUBSTITUTE(UPPER($D975)," ","")))),"PREMIUM FREE",""))))</f>
        <v/>
      </c>
    </row>
    <row r="976">
      <c r="AC976">
        <f>IF($C976="","",IF(COUNTIF('Códigos Santander (ref)'!$A$2:$A$79,$C976)&gt;0,"SANTANDER",IF(COUNTIF('Códigos Itaú (ref)'!$A$2:$A$44,$C976)&gt;0,"ITAU",IF(AND(TRIM(UPPER($I976))="CONTRATUAL",ISNUMBER(SEARCH("INDIVIDUAL",SUBSTITUTE(UPPER($D976)," ","")))),"PREMIUM FREE",""))))</f>
        <v/>
      </c>
    </row>
    <row r="977">
      <c r="AC977">
        <f>IF($C977="","",IF(COUNTIF('Códigos Santander (ref)'!$A$2:$A$79,$C977)&gt;0,"SANTANDER",IF(COUNTIF('Códigos Itaú (ref)'!$A$2:$A$44,$C977)&gt;0,"ITAU",IF(AND(TRIM(UPPER($I977))="CONTRATUAL",ISNUMBER(SEARCH("INDIVIDUAL",SUBSTITUTE(UPPER($D977)," ","")))),"PREMIUM FREE",""))))</f>
        <v/>
      </c>
    </row>
    <row r="978">
      <c r="AC978">
        <f>IF($C978="","",IF(COUNTIF('Códigos Santander (ref)'!$A$2:$A$79,$C978)&gt;0,"SANTANDER",IF(COUNTIF('Códigos Itaú (ref)'!$A$2:$A$44,$C978)&gt;0,"ITAU",IF(AND(TRIM(UPPER($I978))="CONTRATUAL",ISNUMBER(SEARCH("INDIVIDUAL",SUBSTITUTE(UPPER($D978)," ","")))),"PREMIUM FREE",""))))</f>
        <v/>
      </c>
    </row>
    <row r="979">
      <c r="AC979">
        <f>IF($C979="","",IF(COUNTIF('Códigos Santander (ref)'!$A$2:$A$79,$C979)&gt;0,"SANTANDER",IF(COUNTIF('Códigos Itaú (ref)'!$A$2:$A$44,$C979)&gt;0,"ITAU",IF(AND(TRIM(UPPER($I979))="CONTRATUAL",ISNUMBER(SEARCH("INDIVIDUAL",SUBSTITUTE(UPPER($D979)," ","")))),"PREMIUM FREE",""))))</f>
        <v/>
      </c>
    </row>
    <row r="980">
      <c r="AC980">
        <f>IF($C980="","",IF(COUNTIF('Códigos Santander (ref)'!$A$2:$A$79,$C980)&gt;0,"SANTANDER",IF(COUNTIF('Códigos Itaú (ref)'!$A$2:$A$44,$C980)&gt;0,"ITAU",IF(AND(TRIM(UPPER($I980))="CONTRATUAL",ISNUMBER(SEARCH("INDIVIDUAL",SUBSTITUTE(UPPER($D980)," ","")))),"PREMIUM FREE",""))))</f>
        <v/>
      </c>
    </row>
    <row r="981">
      <c r="AC981">
        <f>IF($C981="","",IF(COUNTIF('Códigos Santander (ref)'!$A$2:$A$79,$C981)&gt;0,"SANTANDER",IF(COUNTIF('Códigos Itaú (ref)'!$A$2:$A$44,$C981)&gt;0,"ITAU",IF(AND(TRIM(UPPER($I981))="CONTRATUAL",ISNUMBER(SEARCH("INDIVIDUAL",SUBSTITUTE(UPPER($D981)," ","")))),"PREMIUM FREE",""))))</f>
        <v/>
      </c>
    </row>
    <row r="982">
      <c r="AC982">
        <f>IF($C982="","",IF(COUNTIF('Códigos Santander (ref)'!$A$2:$A$79,$C982)&gt;0,"SANTANDER",IF(COUNTIF('Códigos Itaú (ref)'!$A$2:$A$44,$C982)&gt;0,"ITAU",IF(AND(TRIM(UPPER($I982))="CONTRATUAL",ISNUMBER(SEARCH("INDIVIDUAL",SUBSTITUTE(UPPER($D982)," ","")))),"PREMIUM FREE",""))))</f>
        <v/>
      </c>
    </row>
    <row r="983">
      <c r="AC983">
        <f>IF($C983="","",IF(COUNTIF('Códigos Santander (ref)'!$A$2:$A$79,$C983)&gt;0,"SANTANDER",IF(COUNTIF('Códigos Itaú (ref)'!$A$2:$A$44,$C983)&gt;0,"ITAU",IF(AND(TRIM(UPPER($I983))="CONTRATUAL",ISNUMBER(SEARCH("INDIVIDUAL",SUBSTITUTE(UPPER($D983)," ","")))),"PREMIUM FREE",""))))</f>
        <v/>
      </c>
    </row>
    <row r="984">
      <c r="AC984">
        <f>IF($C984="","",IF(COUNTIF('Códigos Santander (ref)'!$A$2:$A$79,$C984)&gt;0,"SANTANDER",IF(COUNTIF('Códigos Itaú (ref)'!$A$2:$A$44,$C984)&gt;0,"ITAU",IF(AND(TRIM(UPPER($I984))="CONTRATUAL",ISNUMBER(SEARCH("INDIVIDUAL",SUBSTITUTE(UPPER($D984)," ","")))),"PREMIUM FREE",""))))</f>
        <v/>
      </c>
    </row>
    <row r="985">
      <c r="AC985">
        <f>IF($C985="","",IF(COUNTIF('Códigos Santander (ref)'!$A$2:$A$79,$C985)&gt;0,"SANTANDER",IF(COUNTIF('Códigos Itaú (ref)'!$A$2:$A$44,$C985)&gt;0,"ITAU",IF(AND(TRIM(UPPER($I985))="CONTRATUAL",ISNUMBER(SEARCH("INDIVIDUAL",SUBSTITUTE(UPPER($D985)," ","")))),"PREMIUM FREE",""))))</f>
        <v/>
      </c>
    </row>
    <row r="986">
      <c r="AC986">
        <f>IF($C986="","",IF(COUNTIF('Códigos Santander (ref)'!$A$2:$A$79,$C986)&gt;0,"SANTANDER",IF(COUNTIF('Códigos Itaú (ref)'!$A$2:$A$44,$C986)&gt;0,"ITAU",IF(AND(TRIM(UPPER($I986))="CONTRATUAL",ISNUMBER(SEARCH("INDIVIDUAL",SUBSTITUTE(UPPER($D986)," ","")))),"PREMIUM FREE",""))))</f>
        <v/>
      </c>
    </row>
    <row r="987">
      <c r="AC987">
        <f>IF($C987="","",IF(COUNTIF('Códigos Santander (ref)'!$A$2:$A$79,$C987)&gt;0,"SANTANDER",IF(COUNTIF('Códigos Itaú (ref)'!$A$2:$A$44,$C987)&gt;0,"ITAU",IF(AND(TRIM(UPPER($I987))="CONTRATUAL",ISNUMBER(SEARCH("INDIVIDUAL",SUBSTITUTE(UPPER($D987)," ","")))),"PREMIUM FREE",""))))</f>
        <v/>
      </c>
    </row>
    <row r="988">
      <c r="AC988">
        <f>IF($C988="","",IF(COUNTIF('Códigos Santander (ref)'!$A$2:$A$79,$C988)&gt;0,"SANTANDER",IF(COUNTIF('Códigos Itaú (ref)'!$A$2:$A$44,$C988)&gt;0,"ITAU",IF(AND(TRIM(UPPER($I988))="CONTRATUAL",ISNUMBER(SEARCH("INDIVIDUAL",SUBSTITUTE(UPPER($D988)," ","")))),"PREMIUM FREE",""))))</f>
        <v/>
      </c>
    </row>
    <row r="989">
      <c r="AC989">
        <f>IF($C989="","",IF(COUNTIF('Códigos Santander (ref)'!$A$2:$A$79,$C989)&gt;0,"SANTANDER",IF(COUNTIF('Códigos Itaú (ref)'!$A$2:$A$44,$C989)&gt;0,"ITAU",IF(AND(TRIM(UPPER($I989))="CONTRATUAL",ISNUMBER(SEARCH("INDIVIDUAL",SUBSTITUTE(UPPER($D989)," ","")))),"PREMIUM FREE",""))))</f>
        <v/>
      </c>
    </row>
    <row r="990">
      <c r="AC990">
        <f>IF($C990="","",IF(COUNTIF('Códigos Santander (ref)'!$A$2:$A$79,$C990)&gt;0,"SANTANDER",IF(COUNTIF('Códigos Itaú (ref)'!$A$2:$A$44,$C990)&gt;0,"ITAU",IF(AND(TRIM(UPPER($I990))="CONTRATUAL",ISNUMBER(SEARCH("INDIVIDUAL",SUBSTITUTE(UPPER($D990)," ","")))),"PREMIUM FREE",""))))</f>
        <v/>
      </c>
    </row>
    <row r="991">
      <c r="AC991">
        <f>IF($C991="","",IF(COUNTIF('Códigos Santander (ref)'!$A$2:$A$79,$C991)&gt;0,"SANTANDER",IF(COUNTIF('Códigos Itaú (ref)'!$A$2:$A$44,$C991)&gt;0,"ITAU",IF(AND(TRIM(UPPER($I991))="CONTRATUAL",ISNUMBER(SEARCH("INDIVIDUAL",SUBSTITUTE(UPPER($D991)," ","")))),"PREMIUM FREE",""))))</f>
        <v/>
      </c>
    </row>
    <row r="992">
      <c r="AC992">
        <f>IF($C992="","",IF(COUNTIF('Códigos Santander (ref)'!$A$2:$A$79,$C992)&gt;0,"SANTANDER",IF(COUNTIF('Códigos Itaú (ref)'!$A$2:$A$44,$C992)&gt;0,"ITAU",IF(AND(TRIM(UPPER($I992))="CONTRATUAL",ISNUMBER(SEARCH("INDIVIDUAL",SUBSTITUTE(UPPER($D992)," ","")))),"PREMIUM FREE",""))))</f>
        <v/>
      </c>
    </row>
    <row r="993">
      <c r="AC993">
        <f>IF($C993="","",IF(COUNTIF('Códigos Santander (ref)'!$A$2:$A$79,$C993)&gt;0,"SANTANDER",IF(COUNTIF('Códigos Itaú (ref)'!$A$2:$A$44,$C993)&gt;0,"ITAU",IF(AND(TRIM(UPPER($I993))="CONTRATUAL",ISNUMBER(SEARCH("INDIVIDUAL",SUBSTITUTE(UPPER($D993)," ","")))),"PREMIUM FREE",""))))</f>
        <v/>
      </c>
    </row>
    <row r="994">
      <c r="AC994">
        <f>IF($C994="","",IF(COUNTIF('Códigos Santander (ref)'!$A$2:$A$79,$C994)&gt;0,"SANTANDER",IF(COUNTIF('Códigos Itaú (ref)'!$A$2:$A$44,$C994)&gt;0,"ITAU",IF(AND(TRIM(UPPER($I994))="CONTRATUAL",ISNUMBER(SEARCH("INDIVIDUAL",SUBSTITUTE(UPPER($D994)," ","")))),"PREMIUM FREE",""))))</f>
        <v/>
      </c>
    </row>
    <row r="995">
      <c r="AC995">
        <f>IF($C995="","",IF(COUNTIF('Códigos Santander (ref)'!$A$2:$A$79,$C995)&gt;0,"SANTANDER",IF(COUNTIF('Códigos Itaú (ref)'!$A$2:$A$44,$C995)&gt;0,"ITAU",IF(AND(TRIM(UPPER($I995))="CONTRATUAL",ISNUMBER(SEARCH("INDIVIDUAL",SUBSTITUTE(UPPER($D995)," ","")))),"PREMIUM FREE",""))))</f>
        <v/>
      </c>
    </row>
    <row r="996">
      <c r="AC996">
        <f>IF($C996="","",IF(COUNTIF('Códigos Santander (ref)'!$A$2:$A$79,$C996)&gt;0,"SANTANDER",IF(COUNTIF('Códigos Itaú (ref)'!$A$2:$A$44,$C996)&gt;0,"ITAU",IF(AND(TRIM(UPPER($I996))="CONTRATUAL",ISNUMBER(SEARCH("INDIVIDUAL",SUBSTITUTE(UPPER($D996)," ","")))),"PREMIUM FREE",""))))</f>
        <v/>
      </c>
    </row>
    <row r="997">
      <c r="AC997">
        <f>IF($C997="","",IF(COUNTIF('Códigos Santander (ref)'!$A$2:$A$79,$C997)&gt;0,"SANTANDER",IF(COUNTIF('Códigos Itaú (ref)'!$A$2:$A$44,$C997)&gt;0,"ITAU",IF(AND(TRIM(UPPER($I997))="CONTRATUAL",ISNUMBER(SEARCH("INDIVIDUAL",SUBSTITUTE(UPPER($D997)," ","")))),"PREMIUM FREE",""))))</f>
        <v/>
      </c>
    </row>
    <row r="998">
      <c r="AC998">
        <f>IF($C998="","",IF(COUNTIF('Códigos Santander (ref)'!$A$2:$A$79,$C998)&gt;0,"SANTANDER",IF(COUNTIF('Códigos Itaú (ref)'!$A$2:$A$44,$C998)&gt;0,"ITAU",IF(AND(TRIM(UPPER($I998))="CONTRATUAL",ISNUMBER(SEARCH("INDIVIDUAL",SUBSTITUTE(UPPER($D998)," ","")))),"PREMIUM FREE",""))))</f>
        <v/>
      </c>
    </row>
    <row r="999">
      <c r="AC999">
        <f>IF($C999="","",IF(COUNTIF('Códigos Santander (ref)'!$A$2:$A$79,$C999)&gt;0,"SANTANDER",IF(COUNTIF('Códigos Itaú (ref)'!$A$2:$A$44,$C999)&gt;0,"ITAU",IF(AND(TRIM(UPPER($I999))="CONTRATUAL",ISNUMBER(SEARCH("INDIVIDUAL",SUBSTITUTE(UPPER($D999)," ","")))),"PREMIUM FREE",""))))</f>
        <v/>
      </c>
    </row>
    <row r="1000">
      <c r="AC1000">
        <f>IF($C1000="","",IF(COUNTIF('Códigos Santander (ref)'!$A$2:$A$79,$C1000)&gt;0,"SANTANDER",IF(COUNTIF('Códigos Itaú (ref)'!$A$2:$A$44,$C1000)&gt;0,"ITAU",IF(AND(TRIM(UPPER($I1000))="CONTRATUAL",ISNUMBER(SEARCH("INDIVIDUAL",SUBSTITUTE(UPPER($D1000)," ","")))),"PREMIUM FREE",""))))</f>
        <v/>
      </c>
    </row>
    <row r="1001">
      <c r="AC1001">
        <f>IF($C1001="","",IF(COUNTIF('Códigos Santander (ref)'!$A$2:$A$79,$C1001)&gt;0,"SANTANDER",IF(COUNTIF('Códigos Itaú (ref)'!$A$2:$A$44,$C1001)&gt;0,"ITAU",IF(AND(TRIM(UPPER($I1001))="CONTRATUAL",ISNUMBER(SEARCH("INDIVIDUAL",SUBSTITUTE(UPPER($D1001)," ","")))),"PREMIUM FREE",""))))</f>
        <v/>
      </c>
    </row>
    <row r="1002">
      <c r="AC1002">
        <f>IF($C1002="","",IF(COUNTIF('Códigos Santander (ref)'!$A$2:$A$79,$C1002)&gt;0,"SANTANDER",IF(COUNTIF('Códigos Itaú (ref)'!$A$2:$A$44,$C1002)&gt;0,"ITAU",IF(AND(TRIM(UPPER($I1002))="CONTRATUAL",ISNUMBER(SEARCH("INDIVIDUAL",SUBSTITUTE(UPPER($D1002)," ","")))),"PREMIUM FREE",""))))</f>
        <v/>
      </c>
    </row>
    <row r="1003">
      <c r="AC1003">
        <f>IF($C1003="","",IF(COUNTIF('Códigos Santander (ref)'!$A$2:$A$79,$C1003)&gt;0,"SANTANDER",IF(COUNTIF('Códigos Itaú (ref)'!$A$2:$A$44,$C1003)&gt;0,"ITAU",IF(AND(TRIM(UPPER($I1003))="CONTRATUAL",ISNUMBER(SEARCH("INDIVIDUAL",SUBSTITUTE(UPPER($D1003)," ","")))),"PREMIUM FREE",""))))</f>
        <v/>
      </c>
    </row>
    <row r="1004">
      <c r="AC1004">
        <f>IF($C1004="","",IF(COUNTIF('Códigos Santander (ref)'!$A$2:$A$79,$C1004)&gt;0,"SANTANDER",IF(COUNTIF('Códigos Itaú (ref)'!$A$2:$A$44,$C1004)&gt;0,"ITAU",IF(AND(TRIM(UPPER($I1004))="CONTRATUAL",ISNUMBER(SEARCH("INDIVIDUAL",SUBSTITUTE(UPPER($D1004)," ","")))),"PREMIUM FREE",""))))</f>
        <v/>
      </c>
    </row>
    <row r="1005">
      <c r="AC1005">
        <f>IF($C1005="","",IF(COUNTIF('Códigos Santander (ref)'!$A$2:$A$79,$C1005)&gt;0,"SANTANDER",IF(COUNTIF('Códigos Itaú (ref)'!$A$2:$A$44,$C1005)&gt;0,"ITAU",IF(AND(TRIM(UPPER($I1005))="CONTRATUAL",ISNUMBER(SEARCH("INDIVIDUAL",SUBSTITUTE(UPPER($D1005)," ","")))),"PREMIUM FREE",""))))</f>
        <v/>
      </c>
    </row>
    <row r="1006">
      <c r="AC1006">
        <f>IF($C1006="","",IF(COUNTIF('Códigos Santander (ref)'!$A$2:$A$79,$C1006)&gt;0,"SANTANDER",IF(COUNTIF('Códigos Itaú (ref)'!$A$2:$A$44,$C1006)&gt;0,"ITAU",IF(AND(TRIM(UPPER($I1006))="CONTRATUAL",ISNUMBER(SEARCH("INDIVIDUAL",SUBSTITUTE(UPPER($D1006)," ","")))),"PREMIUM FREE",""))))</f>
        <v/>
      </c>
    </row>
    <row r="1007">
      <c r="AC1007">
        <f>IF($C1007="","",IF(COUNTIF('Códigos Santander (ref)'!$A$2:$A$79,$C1007)&gt;0,"SANTANDER",IF(COUNTIF('Códigos Itaú (ref)'!$A$2:$A$44,$C1007)&gt;0,"ITAU",IF(AND(TRIM(UPPER($I1007))="CONTRATUAL",ISNUMBER(SEARCH("INDIVIDUAL",SUBSTITUTE(UPPER($D1007)," ","")))),"PREMIUM FREE",""))))</f>
        <v/>
      </c>
    </row>
    <row r="1008">
      <c r="AC1008">
        <f>IF($C1008="","",IF(COUNTIF('Códigos Santander (ref)'!$A$2:$A$79,$C1008)&gt;0,"SANTANDER",IF(COUNTIF('Códigos Itaú (ref)'!$A$2:$A$44,$C1008)&gt;0,"ITAU",IF(AND(TRIM(UPPER($I1008))="CONTRATUAL",ISNUMBER(SEARCH("INDIVIDUAL",SUBSTITUTE(UPPER($D1008)," ","")))),"PREMIUM FREE",""))))</f>
        <v/>
      </c>
    </row>
    <row r="1009">
      <c r="AC1009">
        <f>IF($C1009="","",IF(COUNTIF('Códigos Santander (ref)'!$A$2:$A$79,$C1009)&gt;0,"SANTANDER",IF(COUNTIF('Códigos Itaú (ref)'!$A$2:$A$44,$C1009)&gt;0,"ITAU",IF(AND(TRIM(UPPER($I1009))="CONTRATUAL",ISNUMBER(SEARCH("INDIVIDUAL",SUBSTITUTE(UPPER($D1009)," ","")))),"PREMIUM FREE",""))))</f>
        <v/>
      </c>
    </row>
    <row r="1010">
      <c r="AC1010">
        <f>IF($C1010="","",IF(COUNTIF('Códigos Santander (ref)'!$A$2:$A$79,$C1010)&gt;0,"SANTANDER",IF(COUNTIF('Códigos Itaú (ref)'!$A$2:$A$44,$C1010)&gt;0,"ITAU",IF(AND(TRIM(UPPER($I1010))="CONTRATUAL",ISNUMBER(SEARCH("INDIVIDUAL",SUBSTITUTE(UPPER($D1010)," ","")))),"PREMIUM FREE",""))))</f>
        <v/>
      </c>
    </row>
    <row r="1011">
      <c r="AC1011">
        <f>IF($C1011="","",IF(COUNTIF('Códigos Santander (ref)'!$A$2:$A$79,$C1011)&gt;0,"SANTANDER",IF(COUNTIF('Códigos Itaú (ref)'!$A$2:$A$44,$C1011)&gt;0,"ITAU",IF(AND(TRIM(UPPER($I1011))="CONTRATUAL",ISNUMBER(SEARCH("INDIVIDUAL",SUBSTITUTE(UPPER($D1011)," ","")))),"PREMIUM FREE",""))))</f>
        <v/>
      </c>
    </row>
    <row r="1012">
      <c r="AC1012">
        <f>IF($C1012="","",IF(COUNTIF('Códigos Santander (ref)'!$A$2:$A$79,$C1012)&gt;0,"SANTANDER",IF(COUNTIF('Códigos Itaú (ref)'!$A$2:$A$44,$C1012)&gt;0,"ITAU",IF(AND(TRIM(UPPER($I1012))="CONTRATUAL",ISNUMBER(SEARCH("INDIVIDUAL",SUBSTITUTE(UPPER($D1012)," ","")))),"PREMIUM FREE",""))))</f>
        <v/>
      </c>
    </row>
    <row r="1013">
      <c r="AC1013">
        <f>IF($C1013="","",IF(COUNTIF('Códigos Santander (ref)'!$A$2:$A$79,$C1013)&gt;0,"SANTANDER",IF(COUNTIF('Códigos Itaú (ref)'!$A$2:$A$44,$C1013)&gt;0,"ITAU",IF(AND(TRIM(UPPER($I1013))="CONTRATUAL",ISNUMBER(SEARCH("INDIVIDUAL",SUBSTITUTE(UPPER($D1013)," ","")))),"PREMIUM FREE",""))))</f>
        <v/>
      </c>
    </row>
    <row r="1014">
      <c r="AC1014">
        <f>IF($C1014="","",IF(COUNTIF('Códigos Santander (ref)'!$A$2:$A$79,$C1014)&gt;0,"SANTANDER",IF(COUNTIF('Códigos Itaú (ref)'!$A$2:$A$44,$C1014)&gt;0,"ITAU",IF(AND(TRIM(UPPER($I1014))="CONTRATUAL",ISNUMBER(SEARCH("INDIVIDUAL",SUBSTITUTE(UPPER($D1014)," ","")))),"PREMIUM FREE",""))))</f>
        <v/>
      </c>
    </row>
    <row r="1015">
      <c r="AC1015">
        <f>IF($C1015="","",IF(COUNTIF('Códigos Santander (ref)'!$A$2:$A$79,$C1015)&gt;0,"SANTANDER",IF(COUNTIF('Códigos Itaú (ref)'!$A$2:$A$44,$C1015)&gt;0,"ITAU",IF(AND(TRIM(UPPER($I1015))="CONTRATUAL",ISNUMBER(SEARCH("INDIVIDUAL",SUBSTITUTE(UPPER($D1015)," ","")))),"PREMIUM FREE",""))))</f>
        <v/>
      </c>
    </row>
    <row r="1016">
      <c r="AC1016">
        <f>IF($C1016="","",IF(COUNTIF('Códigos Santander (ref)'!$A$2:$A$79,$C1016)&gt;0,"SANTANDER",IF(COUNTIF('Códigos Itaú (ref)'!$A$2:$A$44,$C1016)&gt;0,"ITAU",IF(AND(TRIM(UPPER($I1016))="CONTRATUAL",ISNUMBER(SEARCH("INDIVIDUAL",SUBSTITUTE(UPPER($D1016)," ","")))),"PREMIUM FREE",""))))</f>
        <v/>
      </c>
    </row>
    <row r="1017">
      <c r="AC1017">
        <f>IF($C1017="","",IF(COUNTIF('Códigos Santander (ref)'!$A$2:$A$79,$C1017)&gt;0,"SANTANDER",IF(COUNTIF('Códigos Itaú (ref)'!$A$2:$A$44,$C1017)&gt;0,"ITAU",IF(AND(TRIM(UPPER($I1017))="CONTRATUAL",ISNUMBER(SEARCH("INDIVIDUAL",SUBSTITUTE(UPPER($D1017)," ","")))),"PREMIUM FREE",""))))</f>
        <v/>
      </c>
    </row>
    <row r="1018">
      <c r="AC1018">
        <f>IF($C1018="","",IF(COUNTIF('Códigos Santander (ref)'!$A$2:$A$79,$C1018)&gt;0,"SANTANDER",IF(COUNTIF('Códigos Itaú (ref)'!$A$2:$A$44,$C1018)&gt;0,"ITAU",IF(AND(TRIM(UPPER($I1018))="CONTRATUAL",ISNUMBER(SEARCH("INDIVIDUAL",SUBSTITUTE(UPPER($D1018)," ","")))),"PREMIUM FREE",""))))</f>
        <v/>
      </c>
    </row>
    <row r="1019">
      <c r="AC1019">
        <f>IF($C1019="","",IF(COUNTIF('Códigos Santander (ref)'!$A$2:$A$79,$C1019)&gt;0,"SANTANDER",IF(COUNTIF('Códigos Itaú (ref)'!$A$2:$A$44,$C1019)&gt;0,"ITAU",IF(AND(TRIM(UPPER($I1019))="CONTRATUAL",ISNUMBER(SEARCH("INDIVIDUAL",SUBSTITUTE(UPPER($D1019)," ","")))),"PREMIUM FREE",""))))</f>
        <v/>
      </c>
    </row>
    <row r="1020">
      <c r="AC1020">
        <f>IF($C1020="","",IF(COUNTIF('Códigos Santander (ref)'!$A$2:$A$79,$C1020)&gt;0,"SANTANDER",IF(COUNTIF('Códigos Itaú (ref)'!$A$2:$A$44,$C1020)&gt;0,"ITAU",IF(AND(TRIM(UPPER($I1020))="CONTRATUAL",ISNUMBER(SEARCH("INDIVIDUAL",SUBSTITUTE(UPPER($D1020)," ","")))),"PREMIUM FREE",""))))</f>
        <v/>
      </c>
    </row>
    <row r="1021">
      <c r="AC1021">
        <f>IF($C1021="","",IF(COUNTIF('Códigos Santander (ref)'!$A$2:$A$79,$C1021)&gt;0,"SANTANDER",IF(COUNTIF('Códigos Itaú (ref)'!$A$2:$A$44,$C1021)&gt;0,"ITAU",IF(AND(TRIM(UPPER($I1021))="CONTRATUAL",ISNUMBER(SEARCH("INDIVIDUAL",SUBSTITUTE(UPPER($D1021)," ","")))),"PREMIUM FREE",""))))</f>
        <v/>
      </c>
    </row>
    <row r="1022">
      <c r="AC1022">
        <f>IF($C1022="","",IF(COUNTIF('Códigos Santander (ref)'!$A$2:$A$79,$C1022)&gt;0,"SANTANDER",IF(COUNTIF('Códigos Itaú (ref)'!$A$2:$A$44,$C1022)&gt;0,"ITAU",IF(AND(TRIM(UPPER($I1022))="CONTRATUAL",ISNUMBER(SEARCH("INDIVIDUAL",SUBSTITUTE(UPPER($D1022)," ","")))),"PREMIUM FREE",""))))</f>
        <v/>
      </c>
    </row>
    <row r="1023">
      <c r="AC1023">
        <f>IF($C1023="","",IF(COUNTIF('Códigos Santander (ref)'!$A$2:$A$79,$C1023)&gt;0,"SANTANDER",IF(COUNTIF('Códigos Itaú (ref)'!$A$2:$A$44,$C1023)&gt;0,"ITAU",IF(AND(TRIM(UPPER($I1023))="CONTRATUAL",ISNUMBER(SEARCH("INDIVIDUAL",SUBSTITUTE(UPPER($D1023)," ","")))),"PREMIUM FREE",""))))</f>
        <v/>
      </c>
    </row>
    <row r="1024">
      <c r="AC1024">
        <f>IF($C1024="","",IF(COUNTIF('Códigos Santander (ref)'!$A$2:$A$79,$C1024)&gt;0,"SANTANDER",IF(COUNTIF('Códigos Itaú (ref)'!$A$2:$A$44,$C1024)&gt;0,"ITAU",IF(AND(TRIM(UPPER($I1024))="CONTRATUAL",ISNUMBER(SEARCH("INDIVIDUAL",SUBSTITUTE(UPPER($D1024)," ","")))),"PREMIUM FREE",""))))</f>
        <v/>
      </c>
    </row>
    <row r="1025">
      <c r="AC1025">
        <f>IF($C1025="","",IF(COUNTIF('Códigos Santander (ref)'!$A$2:$A$79,$C1025)&gt;0,"SANTANDER",IF(COUNTIF('Códigos Itaú (ref)'!$A$2:$A$44,$C1025)&gt;0,"ITAU",IF(AND(TRIM(UPPER($I1025))="CONTRATUAL",ISNUMBER(SEARCH("INDIVIDUAL",SUBSTITUTE(UPPER($D1025)," ","")))),"PREMIUM FREE",""))))</f>
        <v/>
      </c>
    </row>
    <row r="1026">
      <c r="AC1026">
        <f>IF($C1026="","",IF(COUNTIF('Códigos Santander (ref)'!$A$2:$A$79,$C1026)&gt;0,"SANTANDER",IF(COUNTIF('Códigos Itaú (ref)'!$A$2:$A$44,$C1026)&gt;0,"ITAU",IF(AND(TRIM(UPPER($I1026))="CONTRATUAL",ISNUMBER(SEARCH("INDIVIDUAL",SUBSTITUTE(UPPER($D1026)," ","")))),"PREMIUM FREE",""))))</f>
        <v/>
      </c>
    </row>
    <row r="1027">
      <c r="AC1027">
        <f>IF($C1027="","",IF(COUNTIF('Códigos Santander (ref)'!$A$2:$A$79,$C1027)&gt;0,"SANTANDER",IF(COUNTIF('Códigos Itaú (ref)'!$A$2:$A$44,$C1027)&gt;0,"ITAU",IF(AND(TRIM(UPPER($I1027))="CONTRATUAL",ISNUMBER(SEARCH("INDIVIDUAL",SUBSTITUTE(UPPER($D1027)," ","")))),"PREMIUM FREE",""))))</f>
        <v/>
      </c>
    </row>
    <row r="1028">
      <c r="AC1028">
        <f>IF($C1028="","",IF(COUNTIF('Códigos Santander (ref)'!$A$2:$A$79,$C1028)&gt;0,"SANTANDER",IF(COUNTIF('Códigos Itaú (ref)'!$A$2:$A$44,$C1028)&gt;0,"ITAU",IF(AND(TRIM(UPPER($I1028))="CONTRATUAL",ISNUMBER(SEARCH("INDIVIDUAL",SUBSTITUTE(UPPER($D1028)," ","")))),"PREMIUM FREE",""))))</f>
        <v/>
      </c>
    </row>
    <row r="1029">
      <c r="AC1029">
        <f>IF($C1029="","",IF(COUNTIF('Códigos Santander (ref)'!$A$2:$A$79,$C1029)&gt;0,"SANTANDER",IF(COUNTIF('Códigos Itaú (ref)'!$A$2:$A$44,$C1029)&gt;0,"ITAU",IF(AND(TRIM(UPPER($I1029))="CONTRATUAL",ISNUMBER(SEARCH("INDIVIDUAL",SUBSTITUTE(UPPER($D1029)," ","")))),"PREMIUM FREE",""))))</f>
        <v/>
      </c>
    </row>
    <row r="1030">
      <c r="AC1030">
        <f>IF($C1030="","",IF(COUNTIF('Códigos Santander (ref)'!$A$2:$A$79,$C1030)&gt;0,"SANTANDER",IF(COUNTIF('Códigos Itaú (ref)'!$A$2:$A$44,$C1030)&gt;0,"ITAU",IF(AND(TRIM(UPPER($I1030))="CONTRATUAL",ISNUMBER(SEARCH("INDIVIDUAL",SUBSTITUTE(UPPER($D1030)," ","")))),"PREMIUM FREE",""))))</f>
        <v/>
      </c>
    </row>
    <row r="1031">
      <c r="AC1031">
        <f>IF($C1031="","",IF(COUNTIF('Códigos Santander (ref)'!$A$2:$A$79,$C1031)&gt;0,"SANTANDER",IF(COUNTIF('Códigos Itaú (ref)'!$A$2:$A$44,$C1031)&gt;0,"ITAU",IF(AND(TRIM(UPPER($I1031))="CONTRATUAL",ISNUMBER(SEARCH("INDIVIDUAL",SUBSTITUTE(UPPER($D1031)," ","")))),"PREMIUM FREE",""))))</f>
        <v/>
      </c>
    </row>
    <row r="1032">
      <c r="AC1032">
        <f>IF($C1032="","",IF(COUNTIF('Códigos Santander (ref)'!$A$2:$A$79,$C1032)&gt;0,"SANTANDER",IF(COUNTIF('Códigos Itaú (ref)'!$A$2:$A$44,$C1032)&gt;0,"ITAU",IF(AND(TRIM(UPPER($I1032))="CONTRATUAL",ISNUMBER(SEARCH("INDIVIDUAL",SUBSTITUTE(UPPER($D1032)," ","")))),"PREMIUM FREE",""))))</f>
        <v/>
      </c>
    </row>
    <row r="1033">
      <c r="AC1033">
        <f>IF($C1033="","",IF(COUNTIF('Códigos Santander (ref)'!$A$2:$A$79,$C1033)&gt;0,"SANTANDER",IF(COUNTIF('Códigos Itaú (ref)'!$A$2:$A$44,$C1033)&gt;0,"ITAU",IF(AND(TRIM(UPPER($I1033))="CONTRATUAL",ISNUMBER(SEARCH("INDIVIDUAL",SUBSTITUTE(UPPER($D1033)," ","")))),"PREMIUM FREE",""))))</f>
        <v/>
      </c>
    </row>
    <row r="1034">
      <c r="AC1034">
        <f>IF($C1034="","",IF(COUNTIF('Códigos Santander (ref)'!$A$2:$A$79,$C1034)&gt;0,"SANTANDER",IF(COUNTIF('Códigos Itaú (ref)'!$A$2:$A$44,$C1034)&gt;0,"ITAU",IF(AND(TRIM(UPPER($I1034))="CONTRATUAL",ISNUMBER(SEARCH("INDIVIDUAL",SUBSTITUTE(UPPER($D1034)," ","")))),"PREMIUM FREE",""))))</f>
        <v/>
      </c>
    </row>
    <row r="1035">
      <c r="AC1035">
        <f>IF($C1035="","",IF(COUNTIF('Códigos Santander (ref)'!$A$2:$A$79,$C1035)&gt;0,"SANTANDER",IF(COUNTIF('Códigos Itaú (ref)'!$A$2:$A$44,$C1035)&gt;0,"ITAU",IF(AND(TRIM(UPPER($I1035))="CONTRATUAL",ISNUMBER(SEARCH("INDIVIDUAL",SUBSTITUTE(UPPER($D1035)," ","")))),"PREMIUM FREE",""))))</f>
        <v/>
      </c>
    </row>
    <row r="1036">
      <c r="AC1036">
        <f>IF($C1036="","",IF(COUNTIF('Códigos Santander (ref)'!$A$2:$A$79,$C1036)&gt;0,"SANTANDER",IF(COUNTIF('Códigos Itaú (ref)'!$A$2:$A$44,$C1036)&gt;0,"ITAU",IF(AND(TRIM(UPPER($I1036))="CONTRATUAL",ISNUMBER(SEARCH("INDIVIDUAL",SUBSTITUTE(UPPER($D1036)," ","")))),"PREMIUM FREE",""))))</f>
        <v/>
      </c>
    </row>
    <row r="1037">
      <c r="AC1037">
        <f>IF($C1037="","",IF(COUNTIF('Códigos Santander (ref)'!$A$2:$A$79,$C1037)&gt;0,"SANTANDER",IF(COUNTIF('Códigos Itaú (ref)'!$A$2:$A$44,$C1037)&gt;0,"ITAU",IF(AND(TRIM(UPPER($I1037))="CONTRATUAL",ISNUMBER(SEARCH("INDIVIDUAL",SUBSTITUTE(UPPER($D1037)," ","")))),"PREMIUM FREE",""))))</f>
        <v/>
      </c>
    </row>
    <row r="1038">
      <c r="AC1038">
        <f>IF($C1038="","",IF(COUNTIF('Códigos Santander (ref)'!$A$2:$A$79,$C1038)&gt;0,"SANTANDER",IF(COUNTIF('Códigos Itaú (ref)'!$A$2:$A$44,$C1038)&gt;0,"ITAU",IF(AND(TRIM(UPPER($I1038))="CONTRATUAL",ISNUMBER(SEARCH("INDIVIDUAL",SUBSTITUTE(UPPER($D1038)," ","")))),"PREMIUM FREE",""))))</f>
        <v/>
      </c>
    </row>
    <row r="1039">
      <c r="AC1039">
        <f>IF($C1039="","",IF(COUNTIF('Códigos Santander (ref)'!$A$2:$A$79,$C1039)&gt;0,"SANTANDER",IF(COUNTIF('Códigos Itaú (ref)'!$A$2:$A$44,$C1039)&gt;0,"ITAU",IF(AND(TRIM(UPPER($I1039))="CONTRATUAL",ISNUMBER(SEARCH("INDIVIDUAL",SUBSTITUTE(UPPER($D1039)," ","")))),"PREMIUM FREE",""))))</f>
        <v/>
      </c>
    </row>
    <row r="1040">
      <c r="AC1040">
        <f>IF($C1040="","",IF(COUNTIF('Códigos Santander (ref)'!$A$2:$A$79,$C1040)&gt;0,"SANTANDER",IF(COUNTIF('Códigos Itaú (ref)'!$A$2:$A$44,$C1040)&gt;0,"ITAU",IF(AND(TRIM(UPPER($I1040))="CONTRATUAL",ISNUMBER(SEARCH("INDIVIDUAL",SUBSTITUTE(UPPER($D1040)," ","")))),"PREMIUM FREE",""))))</f>
        <v/>
      </c>
    </row>
    <row r="1041">
      <c r="AC1041">
        <f>IF($C1041="","",IF(COUNTIF('Códigos Santander (ref)'!$A$2:$A$79,$C1041)&gt;0,"SANTANDER",IF(COUNTIF('Códigos Itaú (ref)'!$A$2:$A$44,$C1041)&gt;0,"ITAU",IF(AND(TRIM(UPPER($I1041))="CONTRATUAL",ISNUMBER(SEARCH("INDIVIDUAL",SUBSTITUTE(UPPER($D1041)," ","")))),"PREMIUM FREE",""))))</f>
        <v/>
      </c>
    </row>
    <row r="1042">
      <c r="AC1042">
        <f>IF($C1042="","",IF(COUNTIF('Códigos Santander (ref)'!$A$2:$A$79,$C1042)&gt;0,"SANTANDER",IF(COUNTIF('Códigos Itaú (ref)'!$A$2:$A$44,$C1042)&gt;0,"ITAU",IF(AND(TRIM(UPPER($I1042))="CONTRATUAL",ISNUMBER(SEARCH("INDIVIDUAL",SUBSTITUTE(UPPER($D1042)," ","")))),"PREMIUM FREE",""))))</f>
        <v/>
      </c>
    </row>
    <row r="1043">
      <c r="AC1043">
        <f>IF($C1043="","",IF(COUNTIF('Códigos Santander (ref)'!$A$2:$A$79,$C1043)&gt;0,"SANTANDER",IF(COUNTIF('Códigos Itaú (ref)'!$A$2:$A$44,$C1043)&gt;0,"ITAU",IF(AND(TRIM(UPPER($I1043))="CONTRATUAL",ISNUMBER(SEARCH("INDIVIDUAL",SUBSTITUTE(UPPER($D1043)," ","")))),"PREMIUM FREE",""))))</f>
        <v/>
      </c>
    </row>
    <row r="1044">
      <c r="AC1044">
        <f>IF($C1044="","",IF(COUNTIF('Códigos Santander (ref)'!$A$2:$A$79,$C1044)&gt;0,"SANTANDER",IF(COUNTIF('Códigos Itaú (ref)'!$A$2:$A$44,$C1044)&gt;0,"ITAU",IF(AND(TRIM(UPPER($I1044))="CONTRATUAL",ISNUMBER(SEARCH("INDIVIDUAL",SUBSTITUTE(UPPER($D1044)," ","")))),"PREMIUM FREE",""))))</f>
        <v/>
      </c>
    </row>
    <row r="1045">
      <c r="AC1045">
        <f>IF($C1045="","",IF(COUNTIF('Códigos Santander (ref)'!$A$2:$A$79,$C1045)&gt;0,"SANTANDER",IF(COUNTIF('Códigos Itaú (ref)'!$A$2:$A$44,$C1045)&gt;0,"ITAU",IF(AND(TRIM(UPPER($I1045))="CONTRATUAL",ISNUMBER(SEARCH("INDIVIDUAL",SUBSTITUTE(UPPER($D1045)," ","")))),"PREMIUM FREE",""))))</f>
        <v/>
      </c>
    </row>
    <row r="1046">
      <c r="AC1046">
        <f>IF($C1046="","",IF(COUNTIF('Códigos Santander (ref)'!$A$2:$A$79,$C1046)&gt;0,"SANTANDER",IF(COUNTIF('Códigos Itaú (ref)'!$A$2:$A$44,$C1046)&gt;0,"ITAU",IF(AND(TRIM(UPPER($I1046))="CONTRATUAL",ISNUMBER(SEARCH("INDIVIDUAL",SUBSTITUTE(UPPER($D1046)," ","")))),"PREMIUM FREE",""))))</f>
        <v/>
      </c>
    </row>
    <row r="1047">
      <c r="AC1047">
        <f>IF($C1047="","",IF(COUNTIF('Códigos Santander (ref)'!$A$2:$A$79,$C1047)&gt;0,"SANTANDER",IF(COUNTIF('Códigos Itaú (ref)'!$A$2:$A$44,$C1047)&gt;0,"ITAU",IF(AND(TRIM(UPPER($I1047))="CONTRATUAL",ISNUMBER(SEARCH("INDIVIDUAL",SUBSTITUTE(UPPER($D1047)," ","")))),"PREMIUM FREE",""))))</f>
        <v/>
      </c>
    </row>
    <row r="1048">
      <c r="AC1048">
        <f>IF($C1048="","",IF(COUNTIF('Códigos Santander (ref)'!$A$2:$A$79,$C1048)&gt;0,"SANTANDER",IF(COUNTIF('Códigos Itaú (ref)'!$A$2:$A$44,$C1048)&gt;0,"ITAU",IF(AND(TRIM(UPPER($I1048))="CONTRATUAL",ISNUMBER(SEARCH("INDIVIDUAL",SUBSTITUTE(UPPER($D1048)," ","")))),"PREMIUM FREE",""))))</f>
        <v/>
      </c>
    </row>
    <row r="1049">
      <c r="AC1049">
        <f>IF($C1049="","",IF(COUNTIF('Códigos Santander (ref)'!$A$2:$A$79,$C1049)&gt;0,"SANTANDER",IF(COUNTIF('Códigos Itaú (ref)'!$A$2:$A$44,$C1049)&gt;0,"ITAU",IF(AND(TRIM(UPPER($I1049))="CONTRATUAL",ISNUMBER(SEARCH("INDIVIDUAL",SUBSTITUTE(UPPER($D1049)," ","")))),"PREMIUM FREE",""))))</f>
        <v/>
      </c>
    </row>
    <row r="1050">
      <c r="AC1050">
        <f>IF($C1050="","",IF(COUNTIF('Códigos Santander (ref)'!$A$2:$A$79,$C1050)&gt;0,"SANTANDER",IF(COUNTIF('Códigos Itaú (ref)'!$A$2:$A$44,$C1050)&gt;0,"ITAU",IF(AND(TRIM(UPPER($I1050))="CONTRATUAL",ISNUMBER(SEARCH("INDIVIDUAL",SUBSTITUTE(UPPER($D1050)," ","")))),"PREMIUM FREE",""))))</f>
        <v/>
      </c>
    </row>
    <row r="1051">
      <c r="AC1051">
        <f>IF($C1051="","",IF(COUNTIF('Códigos Santander (ref)'!$A$2:$A$79,$C1051)&gt;0,"SANTANDER",IF(COUNTIF('Códigos Itaú (ref)'!$A$2:$A$44,$C1051)&gt;0,"ITAU",IF(AND(TRIM(UPPER($I1051))="CONTRATUAL",ISNUMBER(SEARCH("INDIVIDUAL",SUBSTITUTE(UPPER($D1051)," ","")))),"PREMIUM FREE",""))))</f>
        <v/>
      </c>
    </row>
    <row r="1052">
      <c r="AC1052">
        <f>IF($C1052="","",IF(COUNTIF('Códigos Santander (ref)'!$A$2:$A$79,$C1052)&gt;0,"SANTANDER",IF(COUNTIF('Códigos Itaú (ref)'!$A$2:$A$44,$C1052)&gt;0,"ITAU",IF(AND(TRIM(UPPER($I1052))="CONTRATUAL",ISNUMBER(SEARCH("INDIVIDUAL",SUBSTITUTE(UPPER($D1052)," ","")))),"PREMIUM FREE",""))))</f>
        <v/>
      </c>
    </row>
    <row r="1053">
      <c r="AC1053">
        <f>IF($C1053="","",IF(COUNTIF('Códigos Santander (ref)'!$A$2:$A$79,$C1053)&gt;0,"SANTANDER",IF(COUNTIF('Códigos Itaú (ref)'!$A$2:$A$44,$C1053)&gt;0,"ITAU",IF(AND(TRIM(UPPER($I1053))="CONTRATUAL",ISNUMBER(SEARCH("INDIVIDUAL",SUBSTITUTE(UPPER($D1053)," ","")))),"PREMIUM FREE",""))))</f>
        <v/>
      </c>
    </row>
    <row r="1054">
      <c r="AC1054">
        <f>IF($C1054="","",IF(COUNTIF('Códigos Santander (ref)'!$A$2:$A$79,$C1054)&gt;0,"SANTANDER",IF(COUNTIF('Códigos Itaú (ref)'!$A$2:$A$44,$C1054)&gt;0,"ITAU",IF(AND(TRIM(UPPER($I1054))="CONTRATUAL",ISNUMBER(SEARCH("INDIVIDUAL",SUBSTITUTE(UPPER($D1054)," ","")))),"PREMIUM FREE",""))))</f>
        <v/>
      </c>
    </row>
    <row r="1055">
      <c r="AC1055">
        <f>IF($C1055="","",IF(COUNTIF('Códigos Santander (ref)'!$A$2:$A$79,$C1055)&gt;0,"SANTANDER",IF(COUNTIF('Códigos Itaú (ref)'!$A$2:$A$44,$C1055)&gt;0,"ITAU",IF(AND(TRIM(UPPER($I1055))="CONTRATUAL",ISNUMBER(SEARCH("INDIVIDUAL",SUBSTITUTE(UPPER($D1055)," ","")))),"PREMIUM FREE",""))))</f>
        <v/>
      </c>
    </row>
    <row r="1056">
      <c r="AC1056">
        <f>IF($C1056="","",IF(COUNTIF('Códigos Santander (ref)'!$A$2:$A$79,$C1056)&gt;0,"SANTANDER",IF(COUNTIF('Códigos Itaú (ref)'!$A$2:$A$44,$C1056)&gt;0,"ITAU",IF(AND(TRIM(UPPER($I1056))="CONTRATUAL",ISNUMBER(SEARCH("INDIVIDUAL",SUBSTITUTE(UPPER($D1056)," ","")))),"PREMIUM FREE",""))))</f>
        <v/>
      </c>
    </row>
    <row r="1057">
      <c r="AC1057">
        <f>IF($C1057="","",IF(COUNTIF('Códigos Santander (ref)'!$A$2:$A$79,$C1057)&gt;0,"SANTANDER",IF(COUNTIF('Códigos Itaú (ref)'!$A$2:$A$44,$C1057)&gt;0,"ITAU",IF(AND(TRIM(UPPER($I1057))="CONTRATUAL",ISNUMBER(SEARCH("INDIVIDUAL",SUBSTITUTE(UPPER($D1057)," ","")))),"PREMIUM FREE",""))))</f>
        <v/>
      </c>
    </row>
    <row r="1058">
      <c r="AC1058">
        <f>IF($C1058="","",IF(COUNTIF('Códigos Santander (ref)'!$A$2:$A$79,$C1058)&gt;0,"SANTANDER",IF(COUNTIF('Códigos Itaú (ref)'!$A$2:$A$44,$C1058)&gt;0,"ITAU",IF(AND(TRIM(UPPER($I1058))="CONTRATUAL",ISNUMBER(SEARCH("INDIVIDUAL",SUBSTITUTE(UPPER($D1058)," ","")))),"PREMIUM FREE",""))))</f>
        <v/>
      </c>
    </row>
    <row r="1059">
      <c r="AC1059">
        <f>IF($C1059="","",IF(COUNTIF('Códigos Santander (ref)'!$A$2:$A$79,$C1059)&gt;0,"SANTANDER",IF(COUNTIF('Códigos Itaú (ref)'!$A$2:$A$44,$C1059)&gt;0,"ITAU",IF(AND(TRIM(UPPER($I1059))="CONTRATUAL",ISNUMBER(SEARCH("INDIVIDUAL",SUBSTITUTE(UPPER($D1059)," ","")))),"PREMIUM FREE",""))))</f>
        <v/>
      </c>
    </row>
    <row r="1060">
      <c r="AC1060">
        <f>IF($C1060="","",IF(COUNTIF('Códigos Santander (ref)'!$A$2:$A$79,$C1060)&gt;0,"SANTANDER",IF(COUNTIF('Códigos Itaú (ref)'!$A$2:$A$44,$C1060)&gt;0,"ITAU",IF(AND(TRIM(UPPER($I1060))="CONTRATUAL",ISNUMBER(SEARCH("INDIVIDUAL",SUBSTITUTE(UPPER($D1060)," ","")))),"PREMIUM FREE",""))))</f>
        <v/>
      </c>
    </row>
    <row r="1061">
      <c r="AC1061">
        <f>IF($C1061="","",IF(COUNTIF('Códigos Santander (ref)'!$A$2:$A$79,$C1061)&gt;0,"SANTANDER",IF(COUNTIF('Códigos Itaú (ref)'!$A$2:$A$44,$C1061)&gt;0,"ITAU",IF(AND(TRIM(UPPER($I1061))="CONTRATUAL",ISNUMBER(SEARCH("INDIVIDUAL",SUBSTITUTE(UPPER($D1061)," ","")))),"PREMIUM FREE",""))))</f>
        <v/>
      </c>
    </row>
    <row r="1062">
      <c r="AC1062">
        <f>IF($C1062="","",IF(COUNTIF('Códigos Santander (ref)'!$A$2:$A$79,$C1062)&gt;0,"SANTANDER",IF(COUNTIF('Códigos Itaú (ref)'!$A$2:$A$44,$C1062)&gt;0,"ITAU",IF(AND(TRIM(UPPER($I1062))="CONTRATUAL",ISNUMBER(SEARCH("INDIVIDUAL",SUBSTITUTE(UPPER($D1062)," ","")))),"PREMIUM FREE",""))))</f>
        <v/>
      </c>
    </row>
    <row r="1063">
      <c r="AC1063">
        <f>IF($C1063="","",IF(COUNTIF('Códigos Santander (ref)'!$A$2:$A$79,$C1063)&gt;0,"SANTANDER",IF(COUNTIF('Códigos Itaú (ref)'!$A$2:$A$44,$C1063)&gt;0,"ITAU",IF(AND(TRIM(UPPER($I1063))="CONTRATUAL",ISNUMBER(SEARCH("INDIVIDUAL",SUBSTITUTE(UPPER($D1063)," ","")))),"PREMIUM FREE",""))))</f>
        <v/>
      </c>
    </row>
    <row r="1064">
      <c r="AC1064">
        <f>IF($C1064="","",IF(COUNTIF('Códigos Santander (ref)'!$A$2:$A$79,$C1064)&gt;0,"SANTANDER",IF(COUNTIF('Códigos Itaú (ref)'!$A$2:$A$44,$C1064)&gt;0,"ITAU",IF(AND(TRIM(UPPER($I1064))="CONTRATUAL",ISNUMBER(SEARCH("INDIVIDUAL",SUBSTITUTE(UPPER($D1064)," ","")))),"PREMIUM FREE",""))))</f>
        <v/>
      </c>
    </row>
    <row r="1065">
      <c r="AC1065">
        <f>IF($C1065="","",IF(COUNTIF('Códigos Santander (ref)'!$A$2:$A$79,$C1065)&gt;0,"SANTANDER",IF(COUNTIF('Códigos Itaú (ref)'!$A$2:$A$44,$C1065)&gt;0,"ITAU",IF(AND(TRIM(UPPER($I1065))="CONTRATUAL",ISNUMBER(SEARCH("INDIVIDUAL",SUBSTITUTE(UPPER($D1065)," ","")))),"PREMIUM FREE",""))))</f>
        <v/>
      </c>
    </row>
    <row r="1066">
      <c r="AC1066">
        <f>IF($C1066="","",IF(COUNTIF('Códigos Santander (ref)'!$A$2:$A$79,$C1066)&gt;0,"SANTANDER",IF(COUNTIF('Códigos Itaú (ref)'!$A$2:$A$44,$C1066)&gt;0,"ITAU",IF(AND(TRIM(UPPER($I1066))="CONTRATUAL",ISNUMBER(SEARCH("INDIVIDUAL",SUBSTITUTE(UPPER($D1066)," ","")))),"PREMIUM FREE",""))))</f>
        <v/>
      </c>
    </row>
    <row r="1067">
      <c r="AC1067">
        <f>IF($C1067="","",IF(COUNTIF('Códigos Santander (ref)'!$A$2:$A$79,$C1067)&gt;0,"SANTANDER",IF(COUNTIF('Códigos Itaú (ref)'!$A$2:$A$44,$C1067)&gt;0,"ITAU",IF(AND(TRIM(UPPER($I1067))="CONTRATUAL",ISNUMBER(SEARCH("INDIVIDUAL",SUBSTITUTE(UPPER($D1067)," ","")))),"PREMIUM FREE",""))))</f>
        <v/>
      </c>
    </row>
    <row r="1068">
      <c r="AC1068">
        <f>IF($C1068="","",IF(COUNTIF('Códigos Santander (ref)'!$A$2:$A$79,$C1068)&gt;0,"SANTANDER",IF(COUNTIF('Códigos Itaú (ref)'!$A$2:$A$44,$C1068)&gt;0,"ITAU",IF(AND(TRIM(UPPER($I1068))="CONTRATUAL",ISNUMBER(SEARCH("INDIVIDUAL",SUBSTITUTE(UPPER($D1068)," ","")))),"PREMIUM FREE",""))))</f>
        <v/>
      </c>
    </row>
    <row r="1069">
      <c r="AC1069">
        <f>IF($C1069="","",IF(COUNTIF('Códigos Santander (ref)'!$A$2:$A$79,$C1069)&gt;0,"SANTANDER",IF(COUNTIF('Códigos Itaú (ref)'!$A$2:$A$44,$C1069)&gt;0,"ITAU",IF(AND(TRIM(UPPER($I1069))="CONTRATUAL",ISNUMBER(SEARCH("INDIVIDUAL",SUBSTITUTE(UPPER($D1069)," ","")))),"PREMIUM FREE",""))))</f>
        <v/>
      </c>
    </row>
    <row r="1070">
      <c r="AC1070">
        <f>IF($C1070="","",IF(COUNTIF('Códigos Santander (ref)'!$A$2:$A$79,$C1070)&gt;0,"SANTANDER",IF(COUNTIF('Códigos Itaú (ref)'!$A$2:$A$44,$C1070)&gt;0,"ITAU",IF(AND(TRIM(UPPER($I1070))="CONTRATUAL",ISNUMBER(SEARCH("INDIVIDUAL",SUBSTITUTE(UPPER($D1070)," ","")))),"PREMIUM FREE",""))))</f>
        <v/>
      </c>
    </row>
    <row r="1071">
      <c r="AC1071">
        <f>IF($C1071="","",IF(COUNTIF('Códigos Santander (ref)'!$A$2:$A$79,$C1071)&gt;0,"SANTANDER",IF(COUNTIF('Códigos Itaú (ref)'!$A$2:$A$44,$C1071)&gt;0,"ITAU",IF(AND(TRIM(UPPER($I1071))="CONTRATUAL",ISNUMBER(SEARCH("INDIVIDUAL",SUBSTITUTE(UPPER($D1071)," ","")))),"PREMIUM FREE",""))))</f>
        <v/>
      </c>
    </row>
    <row r="1072">
      <c r="AC1072">
        <f>IF($C1072="","",IF(COUNTIF('Códigos Santander (ref)'!$A$2:$A$79,$C1072)&gt;0,"SANTANDER",IF(COUNTIF('Códigos Itaú (ref)'!$A$2:$A$44,$C1072)&gt;0,"ITAU",IF(AND(TRIM(UPPER($I1072))="CONTRATUAL",ISNUMBER(SEARCH("INDIVIDUAL",SUBSTITUTE(UPPER($D1072)," ","")))),"PREMIUM FREE",""))))</f>
        <v/>
      </c>
    </row>
    <row r="1073">
      <c r="AC1073">
        <f>IF($C1073="","",IF(COUNTIF('Códigos Santander (ref)'!$A$2:$A$79,$C1073)&gt;0,"SANTANDER",IF(COUNTIF('Códigos Itaú (ref)'!$A$2:$A$44,$C1073)&gt;0,"ITAU",IF(AND(TRIM(UPPER($I1073))="CONTRATUAL",ISNUMBER(SEARCH("INDIVIDUAL",SUBSTITUTE(UPPER($D1073)," ","")))),"PREMIUM FREE",""))))</f>
        <v/>
      </c>
    </row>
    <row r="1074">
      <c r="AC1074">
        <f>IF($C1074="","",IF(COUNTIF('Códigos Santander (ref)'!$A$2:$A$79,$C1074)&gt;0,"SANTANDER",IF(COUNTIF('Códigos Itaú (ref)'!$A$2:$A$44,$C1074)&gt;0,"ITAU",IF(AND(TRIM(UPPER($I1074))="CONTRATUAL",ISNUMBER(SEARCH("INDIVIDUAL",SUBSTITUTE(UPPER($D1074)," ","")))),"PREMIUM FREE",""))))</f>
        <v/>
      </c>
    </row>
    <row r="1075">
      <c r="AC1075">
        <f>IF($C1075="","",IF(COUNTIF('Códigos Santander (ref)'!$A$2:$A$79,$C1075)&gt;0,"SANTANDER",IF(COUNTIF('Códigos Itaú (ref)'!$A$2:$A$44,$C1075)&gt;0,"ITAU",IF(AND(TRIM(UPPER($I1075))="CONTRATUAL",ISNUMBER(SEARCH("INDIVIDUAL",SUBSTITUTE(UPPER($D1075)," ","")))),"PREMIUM FREE",""))))</f>
        <v/>
      </c>
    </row>
    <row r="1076">
      <c r="AC1076">
        <f>IF($C1076="","",IF(COUNTIF('Códigos Santander (ref)'!$A$2:$A$79,$C1076)&gt;0,"SANTANDER",IF(COUNTIF('Códigos Itaú (ref)'!$A$2:$A$44,$C1076)&gt;0,"ITAU",IF(AND(TRIM(UPPER($I1076))="CONTRATUAL",ISNUMBER(SEARCH("INDIVIDUAL",SUBSTITUTE(UPPER($D1076)," ","")))),"PREMIUM FREE",""))))</f>
        <v/>
      </c>
    </row>
    <row r="1077">
      <c r="AC1077">
        <f>IF($C1077="","",IF(COUNTIF('Códigos Santander (ref)'!$A$2:$A$79,$C1077)&gt;0,"SANTANDER",IF(COUNTIF('Códigos Itaú (ref)'!$A$2:$A$44,$C1077)&gt;0,"ITAU",IF(AND(TRIM(UPPER($I1077))="CONTRATUAL",ISNUMBER(SEARCH("INDIVIDUAL",SUBSTITUTE(UPPER($D1077)," ","")))),"PREMIUM FREE",""))))</f>
        <v/>
      </c>
    </row>
    <row r="1078">
      <c r="AC1078">
        <f>IF($C1078="","",IF(COUNTIF('Códigos Santander (ref)'!$A$2:$A$79,$C1078)&gt;0,"SANTANDER",IF(COUNTIF('Códigos Itaú (ref)'!$A$2:$A$44,$C1078)&gt;0,"ITAU",IF(AND(TRIM(UPPER($I1078))="CONTRATUAL",ISNUMBER(SEARCH("INDIVIDUAL",SUBSTITUTE(UPPER($D1078)," ","")))),"PREMIUM FREE",""))))</f>
        <v/>
      </c>
    </row>
    <row r="1079">
      <c r="AC1079">
        <f>IF($C1079="","",IF(COUNTIF('Códigos Santander (ref)'!$A$2:$A$79,$C1079)&gt;0,"SANTANDER",IF(COUNTIF('Códigos Itaú (ref)'!$A$2:$A$44,$C1079)&gt;0,"ITAU",IF(AND(TRIM(UPPER($I1079))="CONTRATUAL",ISNUMBER(SEARCH("INDIVIDUAL",SUBSTITUTE(UPPER($D1079)," ","")))),"PREMIUM FREE",""))))</f>
        <v/>
      </c>
    </row>
    <row r="1080">
      <c r="AC1080">
        <f>IF($C1080="","",IF(COUNTIF('Códigos Santander (ref)'!$A$2:$A$79,$C1080)&gt;0,"SANTANDER",IF(COUNTIF('Códigos Itaú (ref)'!$A$2:$A$44,$C1080)&gt;0,"ITAU",IF(AND(TRIM(UPPER($I1080))="CONTRATUAL",ISNUMBER(SEARCH("INDIVIDUAL",SUBSTITUTE(UPPER($D1080)," ","")))),"PREMIUM FREE",""))))</f>
        <v/>
      </c>
    </row>
    <row r="1081">
      <c r="AC1081">
        <f>IF($C1081="","",IF(COUNTIF('Códigos Santander (ref)'!$A$2:$A$79,$C1081)&gt;0,"SANTANDER",IF(COUNTIF('Códigos Itaú (ref)'!$A$2:$A$44,$C1081)&gt;0,"ITAU",IF(AND(TRIM(UPPER($I1081))="CONTRATUAL",ISNUMBER(SEARCH("INDIVIDUAL",SUBSTITUTE(UPPER($D1081)," ","")))),"PREMIUM FREE",""))))</f>
        <v/>
      </c>
    </row>
    <row r="1082">
      <c r="AC1082">
        <f>IF($C1082="","",IF(COUNTIF('Códigos Santander (ref)'!$A$2:$A$79,$C1082)&gt;0,"SANTANDER",IF(COUNTIF('Códigos Itaú (ref)'!$A$2:$A$44,$C1082)&gt;0,"ITAU",IF(AND(TRIM(UPPER($I1082))="CONTRATUAL",ISNUMBER(SEARCH("INDIVIDUAL",SUBSTITUTE(UPPER($D1082)," ","")))),"PREMIUM FREE",""))))</f>
        <v/>
      </c>
    </row>
    <row r="1083">
      <c r="AC1083">
        <f>IF($C1083="","",IF(COUNTIF('Códigos Santander (ref)'!$A$2:$A$79,$C1083)&gt;0,"SANTANDER",IF(COUNTIF('Códigos Itaú (ref)'!$A$2:$A$44,$C1083)&gt;0,"ITAU",IF(AND(TRIM(UPPER($I1083))="CONTRATUAL",ISNUMBER(SEARCH("INDIVIDUAL",SUBSTITUTE(UPPER($D1083)," ","")))),"PREMIUM FREE",""))))</f>
        <v/>
      </c>
    </row>
    <row r="1084">
      <c r="AC1084">
        <f>IF($C1084="","",IF(COUNTIF('Códigos Santander (ref)'!$A$2:$A$79,$C1084)&gt;0,"SANTANDER",IF(COUNTIF('Códigos Itaú (ref)'!$A$2:$A$44,$C1084)&gt;0,"ITAU",IF(AND(TRIM(UPPER($I1084))="CONTRATUAL",ISNUMBER(SEARCH("INDIVIDUAL",SUBSTITUTE(UPPER($D1084)," ","")))),"PREMIUM FREE",""))))</f>
        <v/>
      </c>
    </row>
    <row r="1085">
      <c r="AC1085">
        <f>IF($C1085="","",IF(COUNTIF('Códigos Santander (ref)'!$A$2:$A$79,$C1085)&gt;0,"SANTANDER",IF(COUNTIF('Códigos Itaú (ref)'!$A$2:$A$44,$C1085)&gt;0,"ITAU",IF(AND(TRIM(UPPER($I1085))="CONTRATUAL",ISNUMBER(SEARCH("INDIVIDUAL",SUBSTITUTE(UPPER($D1085)," ","")))),"PREMIUM FREE",""))))</f>
        <v/>
      </c>
    </row>
    <row r="1086">
      <c r="AC1086">
        <f>IF($C1086="","",IF(COUNTIF('Códigos Santander (ref)'!$A$2:$A$79,$C1086)&gt;0,"SANTANDER",IF(COUNTIF('Códigos Itaú (ref)'!$A$2:$A$44,$C1086)&gt;0,"ITAU",IF(AND(TRIM(UPPER($I1086))="CONTRATUAL",ISNUMBER(SEARCH("INDIVIDUAL",SUBSTITUTE(UPPER($D1086)," ","")))),"PREMIUM FREE",""))))</f>
        <v/>
      </c>
    </row>
    <row r="1087">
      <c r="AC1087">
        <f>IF($C1087="","",IF(COUNTIF('Códigos Santander (ref)'!$A$2:$A$79,$C1087)&gt;0,"SANTANDER",IF(COUNTIF('Códigos Itaú (ref)'!$A$2:$A$44,$C1087)&gt;0,"ITAU",IF(AND(TRIM(UPPER($I1087))="CONTRATUAL",ISNUMBER(SEARCH("INDIVIDUAL",SUBSTITUTE(UPPER($D1087)," ","")))),"PREMIUM FREE",""))))</f>
        <v/>
      </c>
    </row>
    <row r="1088">
      <c r="AC1088">
        <f>IF($C1088="","",IF(COUNTIF('Códigos Santander (ref)'!$A$2:$A$79,$C1088)&gt;0,"SANTANDER",IF(COUNTIF('Códigos Itaú (ref)'!$A$2:$A$44,$C1088)&gt;0,"ITAU",IF(AND(TRIM(UPPER($I1088))="CONTRATUAL",ISNUMBER(SEARCH("INDIVIDUAL",SUBSTITUTE(UPPER($D1088)," ","")))),"PREMIUM FREE",""))))</f>
        <v/>
      </c>
    </row>
    <row r="1089">
      <c r="AC1089">
        <f>IF($C1089="","",IF(COUNTIF('Códigos Santander (ref)'!$A$2:$A$79,$C1089)&gt;0,"SANTANDER",IF(COUNTIF('Códigos Itaú (ref)'!$A$2:$A$44,$C1089)&gt;0,"ITAU",IF(AND(TRIM(UPPER($I1089))="CONTRATUAL",ISNUMBER(SEARCH("INDIVIDUAL",SUBSTITUTE(UPPER($D1089)," ","")))),"PREMIUM FREE",""))))</f>
        <v/>
      </c>
    </row>
    <row r="1090">
      <c r="AC1090">
        <f>IF($C1090="","",IF(COUNTIF('Códigos Santander (ref)'!$A$2:$A$79,$C1090)&gt;0,"SANTANDER",IF(COUNTIF('Códigos Itaú (ref)'!$A$2:$A$44,$C1090)&gt;0,"ITAU",IF(AND(TRIM(UPPER($I1090))="CONTRATUAL",ISNUMBER(SEARCH("INDIVIDUAL",SUBSTITUTE(UPPER($D1090)," ","")))),"PREMIUM FREE",""))))</f>
        <v/>
      </c>
    </row>
    <row r="1091">
      <c r="AC1091">
        <f>IF($C1091="","",IF(COUNTIF('Códigos Santander (ref)'!$A$2:$A$79,$C1091)&gt;0,"SANTANDER",IF(COUNTIF('Códigos Itaú (ref)'!$A$2:$A$44,$C1091)&gt;0,"ITAU",IF(AND(TRIM(UPPER($I1091))="CONTRATUAL",ISNUMBER(SEARCH("INDIVIDUAL",SUBSTITUTE(UPPER($D1091)," ","")))),"PREMIUM FREE",""))))</f>
        <v/>
      </c>
    </row>
    <row r="1092">
      <c r="AC1092">
        <f>IF($C1092="","",IF(COUNTIF('Códigos Santander (ref)'!$A$2:$A$79,$C1092)&gt;0,"SANTANDER",IF(COUNTIF('Códigos Itaú (ref)'!$A$2:$A$44,$C1092)&gt;0,"ITAU",IF(AND(TRIM(UPPER($I1092))="CONTRATUAL",ISNUMBER(SEARCH("INDIVIDUAL",SUBSTITUTE(UPPER($D1092)," ","")))),"PREMIUM FREE",""))))</f>
        <v/>
      </c>
    </row>
    <row r="1093">
      <c r="AC1093">
        <f>IF($C1093="","",IF(COUNTIF('Códigos Santander (ref)'!$A$2:$A$79,$C1093)&gt;0,"SANTANDER",IF(COUNTIF('Códigos Itaú (ref)'!$A$2:$A$44,$C1093)&gt;0,"ITAU",IF(AND(TRIM(UPPER($I1093))="CONTRATUAL",ISNUMBER(SEARCH("INDIVIDUAL",SUBSTITUTE(UPPER($D1093)," ","")))),"PREMIUM FREE",""))))</f>
        <v/>
      </c>
    </row>
    <row r="1094">
      <c r="AC1094">
        <f>IF($C1094="","",IF(COUNTIF('Códigos Santander (ref)'!$A$2:$A$79,$C1094)&gt;0,"SANTANDER",IF(COUNTIF('Códigos Itaú (ref)'!$A$2:$A$44,$C1094)&gt;0,"ITAU",IF(AND(TRIM(UPPER($I1094))="CONTRATUAL",ISNUMBER(SEARCH("INDIVIDUAL",SUBSTITUTE(UPPER($D1094)," ","")))),"PREMIUM FREE",""))))</f>
        <v/>
      </c>
    </row>
    <row r="1095">
      <c r="AC1095">
        <f>IF($C1095="","",IF(COUNTIF('Códigos Santander (ref)'!$A$2:$A$79,$C1095)&gt;0,"SANTANDER",IF(COUNTIF('Códigos Itaú (ref)'!$A$2:$A$44,$C1095)&gt;0,"ITAU",IF(AND(TRIM(UPPER($I1095))="CONTRATUAL",ISNUMBER(SEARCH("INDIVIDUAL",SUBSTITUTE(UPPER($D1095)," ","")))),"PREMIUM FREE",""))))</f>
        <v/>
      </c>
    </row>
    <row r="1096">
      <c r="AC1096">
        <f>IF($C1096="","",IF(COUNTIF('Códigos Santander (ref)'!$A$2:$A$79,$C1096)&gt;0,"SANTANDER",IF(COUNTIF('Códigos Itaú (ref)'!$A$2:$A$44,$C1096)&gt;0,"ITAU",IF(AND(TRIM(UPPER($I1096))="CONTRATUAL",ISNUMBER(SEARCH("INDIVIDUAL",SUBSTITUTE(UPPER($D1096)," ","")))),"PREMIUM FREE",""))))</f>
        <v/>
      </c>
    </row>
    <row r="1097">
      <c r="AC1097">
        <f>IF($C1097="","",IF(COUNTIF('Códigos Santander (ref)'!$A$2:$A$79,$C1097)&gt;0,"SANTANDER",IF(COUNTIF('Códigos Itaú (ref)'!$A$2:$A$44,$C1097)&gt;0,"ITAU",IF(AND(TRIM(UPPER($I1097))="CONTRATUAL",ISNUMBER(SEARCH("INDIVIDUAL",SUBSTITUTE(UPPER($D1097)," ","")))),"PREMIUM FREE",""))))</f>
        <v/>
      </c>
    </row>
    <row r="1098">
      <c r="AC1098">
        <f>IF($C1098="","",IF(COUNTIF('Códigos Santander (ref)'!$A$2:$A$79,$C1098)&gt;0,"SANTANDER",IF(COUNTIF('Códigos Itaú (ref)'!$A$2:$A$44,$C1098)&gt;0,"ITAU",IF(AND(TRIM(UPPER($I1098))="CONTRATUAL",ISNUMBER(SEARCH("INDIVIDUAL",SUBSTITUTE(UPPER($D1098)," ","")))),"PREMIUM FREE",""))))</f>
        <v/>
      </c>
    </row>
    <row r="1099">
      <c r="AC1099">
        <f>IF($C1099="","",IF(COUNTIF('Códigos Santander (ref)'!$A$2:$A$79,$C1099)&gt;0,"SANTANDER",IF(COUNTIF('Códigos Itaú (ref)'!$A$2:$A$44,$C1099)&gt;0,"ITAU",IF(AND(TRIM(UPPER($I1099))="CONTRATUAL",ISNUMBER(SEARCH("INDIVIDUAL",SUBSTITUTE(UPPER($D1099)," ","")))),"PREMIUM FREE",""))))</f>
        <v/>
      </c>
    </row>
    <row r="1100">
      <c r="AC1100">
        <f>IF($C1100="","",IF(COUNTIF('Códigos Santander (ref)'!$A$2:$A$79,$C1100)&gt;0,"SANTANDER",IF(COUNTIF('Códigos Itaú (ref)'!$A$2:$A$44,$C1100)&gt;0,"ITAU",IF(AND(TRIM(UPPER($I1100))="CONTRATUAL",ISNUMBER(SEARCH("INDIVIDUAL",SUBSTITUTE(UPPER($D1100)," ","")))),"PREMIUM FREE",""))))</f>
        <v/>
      </c>
    </row>
    <row r="1101">
      <c r="AC1101">
        <f>IF($C1101="","",IF(COUNTIF('Códigos Santander (ref)'!$A$2:$A$79,$C1101)&gt;0,"SANTANDER",IF(COUNTIF('Códigos Itaú (ref)'!$A$2:$A$44,$C1101)&gt;0,"ITAU",IF(AND(TRIM(UPPER($I1101))="CONTRATUAL",ISNUMBER(SEARCH("INDIVIDUAL",SUBSTITUTE(UPPER($D1101)," ","")))),"PREMIUM FREE",""))))</f>
        <v/>
      </c>
    </row>
    <row r="1102">
      <c r="AC1102">
        <f>IF($C1102="","",IF(COUNTIF('Códigos Santander (ref)'!$A$2:$A$79,$C1102)&gt;0,"SANTANDER",IF(COUNTIF('Códigos Itaú (ref)'!$A$2:$A$44,$C1102)&gt;0,"ITAU",IF(AND(TRIM(UPPER($I1102))="CONTRATUAL",ISNUMBER(SEARCH("INDIVIDUAL",SUBSTITUTE(UPPER($D1102)," ","")))),"PREMIUM FREE",""))))</f>
        <v/>
      </c>
    </row>
    <row r="1103">
      <c r="AC1103">
        <f>IF($C1103="","",IF(COUNTIF('Códigos Santander (ref)'!$A$2:$A$79,$C1103)&gt;0,"SANTANDER",IF(COUNTIF('Códigos Itaú (ref)'!$A$2:$A$44,$C1103)&gt;0,"ITAU",IF(AND(TRIM(UPPER($I1103))="CONTRATUAL",ISNUMBER(SEARCH("INDIVIDUAL",SUBSTITUTE(UPPER($D1103)," ","")))),"PREMIUM FREE",""))))</f>
        <v/>
      </c>
    </row>
    <row r="1104">
      <c r="AC1104">
        <f>IF($C1104="","",IF(COUNTIF('Códigos Santander (ref)'!$A$2:$A$79,$C1104)&gt;0,"SANTANDER",IF(COUNTIF('Códigos Itaú (ref)'!$A$2:$A$44,$C1104)&gt;0,"ITAU",IF(AND(TRIM(UPPER($I1104))="CONTRATUAL",ISNUMBER(SEARCH("INDIVIDUAL",SUBSTITUTE(UPPER($D1104)," ","")))),"PREMIUM FREE",""))))</f>
        <v/>
      </c>
    </row>
    <row r="1105">
      <c r="AC1105">
        <f>IF($C1105="","",IF(COUNTIF('Códigos Santander (ref)'!$A$2:$A$79,$C1105)&gt;0,"SANTANDER",IF(COUNTIF('Códigos Itaú (ref)'!$A$2:$A$44,$C1105)&gt;0,"ITAU",IF(AND(TRIM(UPPER($I1105))="CONTRATUAL",ISNUMBER(SEARCH("INDIVIDUAL",SUBSTITUTE(UPPER($D1105)," ","")))),"PREMIUM FREE",""))))</f>
        <v/>
      </c>
    </row>
    <row r="1106">
      <c r="AC1106">
        <f>IF($C1106="","",IF(COUNTIF('Códigos Santander (ref)'!$A$2:$A$79,$C1106)&gt;0,"SANTANDER",IF(COUNTIF('Códigos Itaú (ref)'!$A$2:$A$44,$C1106)&gt;0,"ITAU",IF(AND(TRIM(UPPER($I1106))="CONTRATUAL",ISNUMBER(SEARCH("INDIVIDUAL",SUBSTITUTE(UPPER($D1106)," ","")))),"PREMIUM FREE",""))))</f>
        <v/>
      </c>
    </row>
    <row r="1107">
      <c r="AC1107">
        <f>IF($C1107="","",IF(COUNTIF('Códigos Santander (ref)'!$A$2:$A$79,$C1107)&gt;0,"SANTANDER",IF(COUNTIF('Códigos Itaú (ref)'!$A$2:$A$44,$C1107)&gt;0,"ITAU",IF(AND(TRIM(UPPER($I1107))="CONTRATUAL",ISNUMBER(SEARCH("INDIVIDUAL",SUBSTITUTE(UPPER($D1107)," ","")))),"PREMIUM FREE",""))))</f>
        <v/>
      </c>
    </row>
    <row r="1108">
      <c r="AC1108">
        <f>IF($C1108="","",IF(COUNTIF('Códigos Santander (ref)'!$A$2:$A$79,$C1108)&gt;0,"SANTANDER",IF(COUNTIF('Códigos Itaú (ref)'!$A$2:$A$44,$C1108)&gt;0,"ITAU",IF(AND(TRIM(UPPER($I1108))="CONTRATUAL",ISNUMBER(SEARCH("INDIVIDUAL",SUBSTITUTE(UPPER($D1108)," ","")))),"PREMIUM FREE",""))))</f>
        <v/>
      </c>
    </row>
    <row r="1109">
      <c r="AC1109">
        <f>IF($C1109="","",IF(COUNTIF('Códigos Santander (ref)'!$A$2:$A$79,$C1109)&gt;0,"SANTANDER",IF(COUNTIF('Códigos Itaú (ref)'!$A$2:$A$44,$C1109)&gt;0,"ITAU",IF(AND(TRIM(UPPER($I1109))="CONTRATUAL",ISNUMBER(SEARCH("INDIVIDUAL",SUBSTITUTE(UPPER($D1109)," ","")))),"PREMIUM FREE",""))))</f>
        <v/>
      </c>
    </row>
    <row r="1110">
      <c r="AC1110">
        <f>IF($C1110="","",IF(COUNTIF('Códigos Santander (ref)'!$A$2:$A$79,$C1110)&gt;0,"SANTANDER",IF(COUNTIF('Códigos Itaú (ref)'!$A$2:$A$44,$C1110)&gt;0,"ITAU",IF(AND(TRIM(UPPER($I1110))="CONTRATUAL",ISNUMBER(SEARCH("INDIVIDUAL",SUBSTITUTE(UPPER($D1110)," ","")))),"PREMIUM FREE",""))))</f>
        <v/>
      </c>
    </row>
    <row r="1111">
      <c r="AC1111">
        <f>IF($C1111="","",IF(COUNTIF('Códigos Santander (ref)'!$A$2:$A$79,$C1111)&gt;0,"SANTANDER",IF(COUNTIF('Códigos Itaú (ref)'!$A$2:$A$44,$C1111)&gt;0,"ITAU",IF(AND(TRIM(UPPER($I1111))="CONTRATUAL",ISNUMBER(SEARCH("INDIVIDUAL",SUBSTITUTE(UPPER($D1111)," ","")))),"PREMIUM FREE",""))))</f>
        <v/>
      </c>
    </row>
    <row r="1112">
      <c r="AC1112">
        <f>IF($C1112="","",IF(COUNTIF('Códigos Santander (ref)'!$A$2:$A$79,$C1112)&gt;0,"SANTANDER",IF(COUNTIF('Códigos Itaú (ref)'!$A$2:$A$44,$C1112)&gt;0,"ITAU",IF(AND(TRIM(UPPER($I1112))="CONTRATUAL",ISNUMBER(SEARCH("INDIVIDUAL",SUBSTITUTE(UPPER($D1112)," ","")))),"PREMIUM FREE",""))))</f>
        <v/>
      </c>
    </row>
    <row r="1113">
      <c r="AC1113">
        <f>IF($C1113="","",IF(COUNTIF('Códigos Santander (ref)'!$A$2:$A$79,$C1113)&gt;0,"SANTANDER",IF(COUNTIF('Códigos Itaú (ref)'!$A$2:$A$44,$C1113)&gt;0,"ITAU",IF(AND(TRIM(UPPER($I1113))="CONTRATUAL",ISNUMBER(SEARCH("INDIVIDUAL",SUBSTITUTE(UPPER($D1113)," ","")))),"PREMIUM FREE",""))))</f>
        <v/>
      </c>
    </row>
    <row r="1114">
      <c r="AC1114">
        <f>IF($C1114="","",IF(COUNTIF('Códigos Santander (ref)'!$A$2:$A$79,$C1114)&gt;0,"SANTANDER",IF(COUNTIF('Códigos Itaú (ref)'!$A$2:$A$44,$C1114)&gt;0,"ITAU",IF(AND(TRIM(UPPER($I1114))="CONTRATUAL",ISNUMBER(SEARCH("INDIVIDUAL",SUBSTITUTE(UPPER($D1114)," ","")))),"PREMIUM FREE",""))))</f>
        <v/>
      </c>
    </row>
    <row r="1115">
      <c r="AC1115">
        <f>IF($C1115="","",IF(COUNTIF('Códigos Santander (ref)'!$A$2:$A$79,$C1115)&gt;0,"SANTANDER",IF(COUNTIF('Códigos Itaú (ref)'!$A$2:$A$44,$C1115)&gt;0,"ITAU",IF(AND(TRIM(UPPER($I1115))="CONTRATUAL",ISNUMBER(SEARCH("INDIVIDUAL",SUBSTITUTE(UPPER($D1115)," ","")))),"PREMIUM FREE",""))))</f>
        <v/>
      </c>
    </row>
    <row r="1116">
      <c r="AC1116">
        <f>IF($C1116="","",IF(COUNTIF('Códigos Santander (ref)'!$A$2:$A$79,$C1116)&gt;0,"SANTANDER",IF(COUNTIF('Códigos Itaú (ref)'!$A$2:$A$44,$C1116)&gt;0,"ITAU",IF(AND(TRIM(UPPER($I1116))="CONTRATUAL",ISNUMBER(SEARCH("INDIVIDUAL",SUBSTITUTE(UPPER($D1116)," ","")))),"PREMIUM FREE",""))))</f>
        <v/>
      </c>
    </row>
    <row r="1117">
      <c r="AC1117">
        <f>IF($C1117="","",IF(COUNTIF('Códigos Santander (ref)'!$A$2:$A$79,$C1117)&gt;0,"SANTANDER",IF(COUNTIF('Códigos Itaú (ref)'!$A$2:$A$44,$C1117)&gt;0,"ITAU",IF(AND(TRIM(UPPER($I1117))="CONTRATUAL",ISNUMBER(SEARCH("INDIVIDUAL",SUBSTITUTE(UPPER($D1117)," ","")))),"PREMIUM FREE",""))))</f>
        <v/>
      </c>
    </row>
    <row r="1118">
      <c r="AC1118">
        <f>IF($C1118="","",IF(COUNTIF('Códigos Santander (ref)'!$A$2:$A$79,$C1118)&gt;0,"SANTANDER",IF(COUNTIF('Códigos Itaú (ref)'!$A$2:$A$44,$C1118)&gt;0,"ITAU",IF(AND(TRIM(UPPER($I1118))="CONTRATUAL",ISNUMBER(SEARCH("INDIVIDUAL",SUBSTITUTE(UPPER($D1118)," ","")))),"PREMIUM FREE",""))))</f>
        <v/>
      </c>
    </row>
    <row r="1119">
      <c r="AC1119">
        <f>IF($C1119="","",IF(COUNTIF('Códigos Santander (ref)'!$A$2:$A$79,$C1119)&gt;0,"SANTANDER",IF(COUNTIF('Códigos Itaú (ref)'!$A$2:$A$44,$C1119)&gt;0,"ITAU",IF(AND(TRIM(UPPER($I1119))="CONTRATUAL",ISNUMBER(SEARCH("INDIVIDUAL",SUBSTITUTE(UPPER($D1119)," ","")))),"PREMIUM FREE",""))))</f>
        <v/>
      </c>
    </row>
    <row r="1120">
      <c r="AC1120">
        <f>IF($C1120="","",IF(COUNTIF('Códigos Santander (ref)'!$A$2:$A$79,$C1120)&gt;0,"SANTANDER",IF(COUNTIF('Códigos Itaú (ref)'!$A$2:$A$44,$C1120)&gt;0,"ITAU",IF(AND(TRIM(UPPER($I1120))="CONTRATUAL",ISNUMBER(SEARCH("INDIVIDUAL",SUBSTITUTE(UPPER($D1120)," ","")))),"PREMIUM FREE",""))))</f>
        <v/>
      </c>
    </row>
    <row r="1121">
      <c r="AC1121">
        <f>IF($C1121="","",IF(COUNTIF('Códigos Santander (ref)'!$A$2:$A$79,$C1121)&gt;0,"SANTANDER",IF(COUNTIF('Códigos Itaú (ref)'!$A$2:$A$44,$C1121)&gt;0,"ITAU",IF(AND(TRIM(UPPER($I1121))="CONTRATUAL",ISNUMBER(SEARCH("INDIVIDUAL",SUBSTITUTE(UPPER($D1121)," ","")))),"PREMIUM FREE",""))))</f>
        <v/>
      </c>
    </row>
    <row r="1122">
      <c r="AC1122">
        <f>IF($C1122="","",IF(COUNTIF('Códigos Santander (ref)'!$A$2:$A$79,$C1122)&gt;0,"SANTANDER",IF(COUNTIF('Códigos Itaú (ref)'!$A$2:$A$44,$C1122)&gt;0,"ITAU",IF(AND(TRIM(UPPER($I1122))="CONTRATUAL",ISNUMBER(SEARCH("INDIVIDUAL",SUBSTITUTE(UPPER($D1122)," ","")))),"PREMIUM FREE",""))))</f>
        <v/>
      </c>
    </row>
    <row r="1123">
      <c r="AC1123">
        <f>IF($C1123="","",IF(COUNTIF('Códigos Santander (ref)'!$A$2:$A$79,$C1123)&gt;0,"SANTANDER",IF(COUNTIF('Códigos Itaú (ref)'!$A$2:$A$44,$C1123)&gt;0,"ITAU",IF(AND(TRIM(UPPER($I1123))="CONTRATUAL",ISNUMBER(SEARCH("INDIVIDUAL",SUBSTITUTE(UPPER($D1123)," ","")))),"PREMIUM FREE",""))))</f>
        <v/>
      </c>
    </row>
    <row r="1124">
      <c r="AC1124">
        <f>IF($C1124="","",IF(COUNTIF('Códigos Santander (ref)'!$A$2:$A$79,$C1124)&gt;0,"SANTANDER",IF(COUNTIF('Códigos Itaú (ref)'!$A$2:$A$44,$C1124)&gt;0,"ITAU",IF(AND(TRIM(UPPER($I1124))="CONTRATUAL",ISNUMBER(SEARCH("INDIVIDUAL",SUBSTITUTE(UPPER($D1124)," ","")))),"PREMIUM FREE",""))))</f>
        <v/>
      </c>
    </row>
    <row r="1125">
      <c r="AC1125">
        <f>IF($C1125="","",IF(COUNTIF('Códigos Santander (ref)'!$A$2:$A$79,$C1125)&gt;0,"SANTANDER",IF(COUNTIF('Códigos Itaú (ref)'!$A$2:$A$44,$C1125)&gt;0,"ITAU",IF(AND(TRIM(UPPER($I1125))="CONTRATUAL",ISNUMBER(SEARCH("INDIVIDUAL",SUBSTITUTE(UPPER($D1125)," ","")))),"PREMIUM FREE",""))))</f>
        <v/>
      </c>
    </row>
    <row r="1126">
      <c r="AC1126">
        <f>IF($C1126="","",IF(COUNTIF('Códigos Santander (ref)'!$A$2:$A$79,$C1126)&gt;0,"SANTANDER",IF(COUNTIF('Códigos Itaú (ref)'!$A$2:$A$44,$C1126)&gt;0,"ITAU",IF(AND(TRIM(UPPER($I1126))="CONTRATUAL",ISNUMBER(SEARCH("INDIVIDUAL",SUBSTITUTE(UPPER($D1126)," ","")))),"PREMIUM FREE",""))))</f>
        <v/>
      </c>
    </row>
    <row r="1127">
      <c r="AC1127">
        <f>IF($C1127="","",IF(COUNTIF('Códigos Santander (ref)'!$A$2:$A$79,$C1127)&gt;0,"SANTANDER",IF(COUNTIF('Códigos Itaú (ref)'!$A$2:$A$44,$C1127)&gt;0,"ITAU",IF(AND(TRIM(UPPER($I1127))="CONTRATUAL",ISNUMBER(SEARCH("INDIVIDUAL",SUBSTITUTE(UPPER($D1127)," ","")))),"PREMIUM FREE",""))))</f>
        <v/>
      </c>
    </row>
    <row r="1128">
      <c r="AC1128">
        <f>IF($C1128="","",IF(COUNTIF('Códigos Santander (ref)'!$A$2:$A$79,$C1128)&gt;0,"SANTANDER",IF(COUNTIF('Códigos Itaú (ref)'!$A$2:$A$44,$C1128)&gt;0,"ITAU",IF(AND(TRIM(UPPER($I1128))="CONTRATUAL",ISNUMBER(SEARCH("INDIVIDUAL",SUBSTITUTE(UPPER($D1128)," ","")))),"PREMIUM FREE",""))))</f>
        <v/>
      </c>
    </row>
    <row r="1129">
      <c r="AC1129">
        <f>IF($C1129="","",IF(COUNTIF('Códigos Santander (ref)'!$A$2:$A$79,$C1129)&gt;0,"SANTANDER",IF(COUNTIF('Códigos Itaú (ref)'!$A$2:$A$44,$C1129)&gt;0,"ITAU",IF(AND(TRIM(UPPER($I1129))="CONTRATUAL",ISNUMBER(SEARCH("INDIVIDUAL",SUBSTITUTE(UPPER($D1129)," ","")))),"PREMIUM FREE",""))))</f>
        <v/>
      </c>
    </row>
    <row r="1130">
      <c r="AC1130">
        <f>IF($C1130="","",IF(COUNTIF('Códigos Santander (ref)'!$A$2:$A$79,$C1130)&gt;0,"SANTANDER",IF(COUNTIF('Códigos Itaú (ref)'!$A$2:$A$44,$C1130)&gt;0,"ITAU",IF(AND(TRIM(UPPER($I1130))="CONTRATUAL",ISNUMBER(SEARCH("INDIVIDUAL",SUBSTITUTE(UPPER($D1130)," ","")))),"PREMIUM FREE",""))))</f>
        <v/>
      </c>
    </row>
    <row r="1131">
      <c r="AC1131">
        <f>IF($C1131="","",IF(COUNTIF('Códigos Santander (ref)'!$A$2:$A$79,$C1131)&gt;0,"SANTANDER",IF(COUNTIF('Códigos Itaú (ref)'!$A$2:$A$44,$C1131)&gt;0,"ITAU",IF(AND(TRIM(UPPER($I1131))="CONTRATUAL",ISNUMBER(SEARCH("INDIVIDUAL",SUBSTITUTE(UPPER($D1131)," ","")))),"PREMIUM FREE",""))))</f>
        <v/>
      </c>
    </row>
    <row r="1132">
      <c r="AC1132">
        <f>IF($C1132="","",IF(COUNTIF('Códigos Santander (ref)'!$A$2:$A$79,$C1132)&gt;0,"SANTANDER",IF(COUNTIF('Códigos Itaú (ref)'!$A$2:$A$44,$C1132)&gt;0,"ITAU",IF(AND(TRIM(UPPER($I1132))="CONTRATUAL",ISNUMBER(SEARCH("INDIVIDUAL",SUBSTITUTE(UPPER($D1132)," ","")))),"PREMIUM FREE",""))))</f>
        <v/>
      </c>
    </row>
    <row r="1133">
      <c r="AC1133">
        <f>IF($C1133="","",IF(COUNTIF('Códigos Santander (ref)'!$A$2:$A$79,$C1133)&gt;0,"SANTANDER",IF(COUNTIF('Códigos Itaú (ref)'!$A$2:$A$44,$C1133)&gt;0,"ITAU",IF(AND(TRIM(UPPER($I1133))="CONTRATUAL",ISNUMBER(SEARCH("INDIVIDUAL",SUBSTITUTE(UPPER($D1133)," ","")))),"PREMIUM FREE",""))))</f>
        <v/>
      </c>
    </row>
    <row r="1134">
      <c r="AC1134">
        <f>IF($C1134="","",IF(COUNTIF('Códigos Santander (ref)'!$A$2:$A$79,$C1134)&gt;0,"SANTANDER",IF(COUNTIF('Códigos Itaú (ref)'!$A$2:$A$44,$C1134)&gt;0,"ITAU",IF(AND(TRIM(UPPER($I1134))="CONTRATUAL",ISNUMBER(SEARCH("INDIVIDUAL",SUBSTITUTE(UPPER($D1134)," ","")))),"PREMIUM FREE",""))))</f>
        <v/>
      </c>
    </row>
    <row r="1135">
      <c r="AC1135">
        <f>IF($C1135="","",IF(COUNTIF('Códigos Santander (ref)'!$A$2:$A$79,$C1135)&gt;0,"SANTANDER",IF(COUNTIF('Códigos Itaú (ref)'!$A$2:$A$44,$C1135)&gt;0,"ITAU",IF(AND(TRIM(UPPER($I1135))="CONTRATUAL",ISNUMBER(SEARCH("INDIVIDUAL",SUBSTITUTE(UPPER($D1135)," ","")))),"PREMIUM FREE",""))))</f>
        <v/>
      </c>
    </row>
    <row r="1136">
      <c r="AC1136">
        <f>IF($C1136="","",IF(COUNTIF('Códigos Santander (ref)'!$A$2:$A$79,$C1136)&gt;0,"SANTANDER",IF(COUNTIF('Códigos Itaú (ref)'!$A$2:$A$44,$C1136)&gt;0,"ITAU",IF(AND(TRIM(UPPER($I1136))="CONTRATUAL",ISNUMBER(SEARCH("INDIVIDUAL",SUBSTITUTE(UPPER($D1136)," ","")))),"PREMIUM FREE",""))))</f>
        <v/>
      </c>
    </row>
    <row r="1137">
      <c r="AC1137">
        <f>IF($C1137="","",IF(COUNTIF('Códigos Santander (ref)'!$A$2:$A$79,$C1137)&gt;0,"SANTANDER",IF(COUNTIF('Códigos Itaú (ref)'!$A$2:$A$44,$C1137)&gt;0,"ITAU",IF(AND(TRIM(UPPER($I1137))="CONTRATUAL",ISNUMBER(SEARCH("INDIVIDUAL",SUBSTITUTE(UPPER($D1137)," ","")))),"PREMIUM FREE",""))))</f>
        <v/>
      </c>
    </row>
    <row r="1138">
      <c r="AC1138">
        <f>IF($C1138="","",IF(COUNTIF('Códigos Santander (ref)'!$A$2:$A$79,$C1138)&gt;0,"SANTANDER",IF(COUNTIF('Códigos Itaú (ref)'!$A$2:$A$44,$C1138)&gt;0,"ITAU",IF(AND(TRIM(UPPER($I1138))="CONTRATUAL",ISNUMBER(SEARCH("INDIVIDUAL",SUBSTITUTE(UPPER($D1138)," ","")))),"PREMIUM FREE",""))))</f>
        <v/>
      </c>
    </row>
    <row r="1139">
      <c r="AC1139">
        <f>IF($C1139="","",IF(COUNTIF('Códigos Santander (ref)'!$A$2:$A$79,$C1139)&gt;0,"SANTANDER",IF(COUNTIF('Códigos Itaú (ref)'!$A$2:$A$44,$C1139)&gt;0,"ITAU",IF(AND(TRIM(UPPER($I1139))="CONTRATUAL",ISNUMBER(SEARCH("INDIVIDUAL",SUBSTITUTE(UPPER($D1139)," ","")))),"PREMIUM FREE",""))))</f>
        <v/>
      </c>
    </row>
    <row r="1140">
      <c r="AC1140">
        <f>IF($C1140="","",IF(COUNTIF('Códigos Santander (ref)'!$A$2:$A$79,$C1140)&gt;0,"SANTANDER",IF(COUNTIF('Códigos Itaú (ref)'!$A$2:$A$44,$C1140)&gt;0,"ITAU",IF(AND(TRIM(UPPER($I1140))="CONTRATUAL",ISNUMBER(SEARCH("INDIVIDUAL",SUBSTITUTE(UPPER($D1140)," ","")))),"PREMIUM FREE",""))))</f>
        <v/>
      </c>
    </row>
    <row r="1141">
      <c r="AC1141">
        <f>IF($C1141="","",IF(COUNTIF('Códigos Santander (ref)'!$A$2:$A$79,$C1141)&gt;0,"SANTANDER",IF(COUNTIF('Códigos Itaú (ref)'!$A$2:$A$44,$C1141)&gt;0,"ITAU",IF(AND(TRIM(UPPER($I1141))="CONTRATUAL",ISNUMBER(SEARCH("INDIVIDUAL",SUBSTITUTE(UPPER($D1141)," ","")))),"PREMIUM FREE",""))))</f>
        <v/>
      </c>
    </row>
    <row r="1142">
      <c r="AC1142">
        <f>IF($C1142="","",IF(COUNTIF('Códigos Santander (ref)'!$A$2:$A$79,$C1142)&gt;0,"SANTANDER",IF(COUNTIF('Códigos Itaú (ref)'!$A$2:$A$44,$C1142)&gt;0,"ITAU",IF(AND(TRIM(UPPER($I1142))="CONTRATUAL",ISNUMBER(SEARCH("INDIVIDUAL",SUBSTITUTE(UPPER($D1142)," ","")))),"PREMIUM FREE",""))))</f>
        <v/>
      </c>
    </row>
    <row r="1143">
      <c r="AC1143">
        <f>IF($C1143="","",IF(COUNTIF('Códigos Santander (ref)'!$A$2:$A$79,$C1143)&gt;0,"SANTANDER",IF(COUNTIF('Códigos Itaú (ref)'!$A$2:$A$44,$C1143)&gt;0,"ITAU",IF(AND(TRIM(UPPER($I1143))="CONTRATUAL",ISNUMBER(SEARCH("INDIVIDUAL",SUBSTITUTE(UPPER($D1143)," ","")))),"PREMIUM FREE",""))))</f>
        <v/>
      </c>
    </row>
    <row r="1144">
      <c r="AC1144">
        <f>IF($C1144="","",IF(COUNTIF('Códigos Santander (ref)'!$A$2:$A$79,$C1144)&gt;0,"SANTANDER",IF(COUNTIF('Códigos Itaú (ref)'!$A$2:$A$44,$C1144)&gt;0,"ITAU",IF(AND(TRIM(UPPER($I1144))="CONTRATUAL",ISNUMBER(SEARCH("INDIVIDUAL",SUBSTITUTE(UPPER($D1144)," ","")))),"PREMIUM FREE",""))))</f>
        <v/>
      </c>
    </row>
    <row r="1145">
      <c r="AC1145">
        <f>IF($C1145="","",IF(COUNTIF('Códigos Santander (ref)'!$A$2:$A$79,$C1145)&gt;0,"SANTANDER",IF(COUNTIF('Códigos Itaú (ref)'!$A$2:$A$44,$C1145)&gt;0,"ITAU",IF(AND(TRIM(UPPER($I1145))="CONTRATUAL",ISNUMBER(SEARCH("INDIVIDUAL",SUBSTITUTE(UPPER($D1145)," ","")))),"PREMIUM FREE",""))))</f>
        <v/>
      </c>
    </row>
    <row r="1146">
      <c r="AC1146">
        <f>IF($C1146="","",IF(COUNTIF('Códigos Santander (ref)'!$A$2:$A$79,$C1146)&gt;0,"SANTANDER",IF(COUNTIF('Códigos Itaú (ref)'!$A$2:$A$44,$C1146)&gt;0,"ITAU",IF(AND(TRIM(UPPER($I1146))="CONTRATUAL",ISNUMBER(SEARCH("INDIVIDUAL",SUBSTITUTE(UPPER($D1146)," ","")))),"PREMIUM FREE",""))))</f>
        <v/>
      </c>
    </row>
    <row r="1147">
      <c r="AC1147">
        <f>IF($C1147="","",IF(COUNTIF('Códigos Santander (ref)'!$A$2:$A$79,$C1147)&gt;0,"SANTANDER",IF(COUNTIF('Códigos Itaú (ref)'!$A$2:$A$44,$C1147)&gt;0,"ITAU",IF(AND(TRIM(UPPER($I1147))="CONTRATUAL",ISNUMBER(SEARCH("INDIVIDUAL",SUBSTITUTE(UPPER($D1147)," ","")))),"PREMIUM FREE",""))))</f>
        <v/>
      </c>
    </row>
    <row r="1148">
      <c r="AC1148">
        <f>IF($C1148="","",IF(COUNTIF('Códigos Santander (ref)'!$A$2:$A$79,$C1148)&gt;0,"SANTANDER",IF(COUNTIF('Códigos Itaú (ref)'!$A$2:$A$44,$C1148)&gt;0,"ITAU",IF(AND(TRIM(UPPER($I1148))="CONTRATUAL",ISNUMBER(SEARCH("INDIVIDUAL",SUBSTITUTE(UPPER($D1148)," ","")))),"PREMIUM FREE",""))))</f>
        <v/>
      </c>
    </row>
    <row r="1149">
      <c r="AC1149">
        <f>IF($C1149="","",IF(COUNTIF('Códigos Santander (ref)'!$A$2:$A$79,$C1149)&gt;0,"SANTANDER",IF(COUNTIF('Códigos Itaú (ref)'!$A$2:$A$44,$C1149)&gt;0,"ITAU",IF(AND(TRIM(UPPER($I1149))="CONTRATUAL",ISNUMBER(SEARCH("INDIVIDUAL",SUBSTITUTE(UPPER($D1149)," ","")))),"PREMIUM FREE",""))))</f>
        <v/>
      </c>
    </row>
    <row r="1150">
      <c r="AC1150">
        <f>IF($C1150="","",IF(COUNTIF('Códigos Santander (ref)'!$A$2:$A$79,$C1150)&gt;0,"SANTANDER",IF(COUNTIF('Códigos Itaú (ref)'!$A$2:$A$44,$C1150)&gt;0,"ITAU",IF(AND(TRIM(UPPER($I1150))="CONTRATUAL",ISNUMBER(SEARCH("INDIVIDUAL",SUBSTITUTE(UPPER($D1150)," ","")))),"PREMIUM FREE",""))))</f>
        <v/>
      </c>
    </row>
    <row r="1151">
      <c r="AC1151">
        <f>IF($C1151="","",IF(COUNTIF('Códigos Santander (ref)'!$A$2:$A$79,$C1151)&gt;0,"SANTANDER",IF(COUNTIF('Códigos Itaú (ref)'!$A$2:$A$44,$C1151)&gt;0,"ITAU",IF(AND(TRIM(UPPER($I1151))="CONTRATUAL",ISNUMBER(SEARCH("INDIVIDUAL",SUBSTITUTE(UPPER($D1151)," ","")))),"PREMIUM FREE",""))))</f>
        <v/>
      </c>
    </row>
    <row r="1152">
      <c r="AC1152">
        <f>IF($C1152="","",IF(COUNTIF('Códigos Santander (ref)'!$A$2:$A$79,$C1152)&gt;0,"SANTANDER",IF(COUNTIF('Códigos Itaú (ref)'!$A$2:$A$44,$C1152)&gt;0,"ITAU",IF(AND(TRIM(UPPER($I1152))="CONTRATUAL",ISNUMBER(SEARCH("INDIVIDUAL",SUBSTITUTE(UPPER($D1152)," ","")))),"PREMIUM FREE",""))))</f>
        <v/>
      </c>
    </row>
    <row r="1153">
      <c r="AC1153">
        <f>IF($C1153="","",IF(COUNTIF('Códigos Santander (ref)'!$A$2:$A$79,$C1153)&gt;0,"SANTANDER",IF(COUNTIF('Códigos Itaú (ref)'!$A$2:$A$44,$C1153)&gt;0,"ITAU",IF(AND(TRIM(UPPER($I1153))="CONTRATUAL",ISNUMBER(SEARCH("INDIVIDUAL",SUBSTITUTE(UPPER($D1153)," ","")))),"PREMIUM FREE",""))))</f>
        <v/>
      </c>
    </row>
    <row r="1154">
      <c r="AC1154">
        <f>IF($C1154="","",IF(COUNTIF('Códigos Santander (ref)'!$A$2:$A$79,$C1154)&gt;0,"SANTANDER",IF(COUNTIF('Códigos Itaú (ref)'!$A$2:$A$44,$C1154)&gt;0,"ITAU",IF(AND(TRIM(UPPER($I1154))="CONTRATUAL",ISNUMBER(SEARCH("INDIVIDUAL",SUBSTITUTE(UPPER($D1154)," ","")))),"PREMIUM FREE",""))))</f>
        <v/>
      </c>
    </row>
    <row r="1155">
      <c r="AC1155">
        <f>IF($C1155="","",IF(COUNTIF('Códigos Santander (ref)'!$A$2:$A$79,$C1155)&gt;0,"SANTANDER",IF(COUNTIF('Códigos Itaú (ref)'!$A$2:$A$44,$C1155)&gt;0,"ITAU",IF(AND(TRIM(UPPER($I1155))="CONTRATUAL",ISNUMBER(SEARCH("INDIVIDUAL",SUBSTITUTE(UPPER($D1155)," ","")))),"PREMIUM FREE",""))))</f>
        <v/>
      </c>
    </row>
    <row r="1156">
      <c r="AC1156">
        <f>IF($C1156="","",IF(COUNTIF('Códigos Santander (ref)'!$A$2:$A$79,$C1156)&gt;0,"SANTANDER",IF(COUNTIF('Códigos Itaú (ref)'!$A$2:$A$44,$C1156)&gt;0,"ITAU",IF(AND(TRIM(UPPER($I1156))="CONTRATUAL",ISNUMBER(SEARCH("INDIVIDUAL",SUBSTITUTE(UPPER($D1156)," ","")))),"PREMIUM FREE",""))))</f>
        <v/>
      </c>
    </row>
    <row r="1157">
      <c r="AC1157">
        <f>IF($C1157="","",IF(COUNTIF('Códigos Santander (ref)'!$A$2:$A$79,$C1157)&gt;0,"SANTANDER",IF(COUNTIF('Códigos Itaú (ref)'!$A$2:$A$44,$C1157)&gt;0,"ITAU",IF(AND(TRIM(UPPER($I1157))="CONTRATUAL",ISNUMBER(SEARCH("INDIVIDUAL",SUBSTITUTE(UPPER($D1157)," ","")))),"PREMIUM FREE",""))))</f>
        <v/>
      </c>
    </row>
    <row r="1158">
      <c r="AC1158">
        <f>IF($C1158="","",IF(COUNTIF('Códigos Santander (ref)'!$A$2:$A$79,$C1158)&gt;0,"SANTANDER",IF(COUNTIF('Códigos Itaú (ref)'!$A$2:$A$44,$C1158)&gt;0,"ITAU",IF(AND(TRIM(UPPER($I1158))="CONTRATUAL",ISNUMBER(SEARCH("INDIVIDUAL",SUBSTITUTE(UPPER($D1158)," ","")))),"PREMIUM FREE",""))))</f>
        <v/>
      </c>
    </row>
    <row r="1159">
      <c r="AC1159">
        <f>IF($C1159="","",IF(COUNTIF('Códigos Santander (ref)'!$A$2:$A$79,$C1159)&gt;0,"SANTANDER",IF(COUNTIF('Códigos Itaú (ref)'!$A$2:$A$44,$C1159)&gt;0,"ITAU",IF(AND(TRIM(UPPER($I1159))="CONTRATUAL",ISNUMBER(SEARCH("INDIVIDUAL",SUBSTITUTE(UPPER($D1159)," ","")))),"PREMIUM FREE",""))))</f>
        <v/>
      </c>
    </row>
    <row r="1160">
      <c r="AC1160">
        <f>IF($C1160="","",IF(COUNTIF('Códigos Santander (ref)'!$A$2:$A$79,$C1160)&gt;0,"SANTANDER",IF(COUNTIF('Códigos Itaú (ref)'!$A$2:$A$44,$C1160)&gt;0,"ITAU",IF(AND(TRIM(UPPER($I1160))="CONTRATUAL",ISNUMBER(SEARCH("INDIVIDUAL",SUBSTITUTE(UPPER($D1160)," ","")))),"PREMIUM FREE",""))))</f>
        <v/>
      </c>
    </row>
    <row r="1161">
      <c r="AC1161">
        <f>IF($C1161="","",IF(COUNTIF('Códigos Santander (ref)'!$A$2:$A$79,$C1161)&gt;0,"SANTANDER",IF(COUNTIF('Códigos Itaú (ref)'!$A$2:$A$44,$C1161)&gt;0,"ITAU",IF(AND(TRIM(UPPER($I1161))="CONTRATUAL",ISNUMBER(SEARCH("INDIVIDUAL",SUBSTITUTE(UPPER($D1161)," ","")))),"PREMIUM FREE",""))))</f>
        <v/>
      </c>
    </row>
    <row r="1162">
      <c r="AC1162">
        <f>IF($C1162="","",IF(COUNTIF('Códigos Santander (ref)'!$A$2:$A$79,$C1162)&gt;0,"SANTANDER",IF(COUNTIF('Códigos Itaú (ref)'!$A$2:$A$44,$C1162)&gt;0,"ITAU",IF(AND(TRIM(UPPER($I1162))="CONTRATUAL",ISNUMBER(SEARCH("INDIVIDUAL",SUBSTITUTE(UPPER($D1162)," ","")))),"PREMIUM FREE",""))))</f>
        <v/>
      </c>
    </row>
    <row r="1163">
      <c r="AC1163">
        <f>IF($C1163="","",IF(COUNTIF('Códigos Santander (ref)'!$A$2:$A$79,$C1163)&gt;0,"SANTANDER",IF(COUNTIF('Códigos Itaú (ref)'!$A$2:$A$44,$C1163)&gt;0,"ITAU",IF(AND(TRIM(UPPER($I1163))="CONTRATUAL",ISNUMBER(SEARCH("INDIVIDUAL",SUBSTITUTE(UPPER($D1163)," ","")))),"PREMIUM FREE",""))))</f>
        <v/>
      </c>
    </row>
    <row r="1164">
      <c r="AC1164">
        <f>IF($C1164="","",IF(COUNTIF('Códigos Santander (ref)'!$A$2:$A$79,$C1164)&gt;0,"SANTANDER",IF(COUNTIF('Códigos Itaú (ref)'!$A$2:$A$44,$C1164)&gt;0,"ITAU",IF(AND(TRIM(UPPER($I1164))="CONTRATUAL",ISNUMBER(SEARCH("INDIVIDUAL",SUBSTITUTE(UPPER($D1164)," ","")))),"PREMIUM FREE",""))))</f>
        <v/>
      </c>
    </row>
    <row r="1165">
      <c r="AC1165">
        <f>IF($C1165="","",IF(COUNTIF('Códigos Santander (ref)'!$A$2:$A$79,$C1165)&gt;0,"SANTANDER",IF(COUNTIF('Códigos Itaú (ref)'!$A$2:$A$44,$C1165)&gt;0,"ITAU",IF(AND(TRIM(UPPER($I1165))="CONTRATUAL",ISNUMBER(SEARCH("INDIVIDUAL",SUBSTITUTE(UPPER($D1165)," ","")))),"PREMIUM FREE",""))))</f>
        <v/>
      </c>
    </row>
    <row r="1166">
      <c r="AC1166">
        <f>IF($C1166="","",IF(COUNTIF('Códigos Santander (ref)'!$A$2:$A$79,$C1166)&gt;0,"SANTANDER",IF(COUNTIF('Códigos Itaú (ref)'!$A$2:$A$44,$C1166)&gt;0,"ITAU",IF(AND(TRIM(UPPER($I1166))="CONTRATUAL",ISNUMBER(SEARCH("INDIVIDUAL",SUBSTITUTE(UPPER($D1166)," ","")))),"PREMIUM FREE",""))))</f>
        <v/>
      </c>
    </row>
    <row r="1167">
      <c r="AC1167">
        <f>IF($C1167="","",IF(COUNTIF('Códigos Santander (ref)'!$A$2:$A$79,$C1167)&gt;0,"SANTANDER",IF(COUNTIF('Códigos Itaú (ref)'!$A$2:$A$44,$C1167)&gt;0,"ITAU",IF(AND(TRIM(UPPER($I1167))="CONTRATUAL",ISNUMBER(SEARCH("INDIVIDUAL",SUBSTITUTE(UPPER($D1167)," ","")))),"PREMIUM FREE",""))))</f>
        <v/>
      </c>
    </row>
    <row r="1168">
      <c r="AC1168">
        <f>IF($C1168="","",IF(COUNTIF('Códigos Santander (ref)'!$A$2:$A$79,$C1168)&gt;0,"SANTANDER",IF(COUNTIF('Códigos Itaú (ref)'!$A$2:$A$44,$C1168)&gt;0,"ITAU",IF(AND(TRIM(UPPER($I1168))="CONTRATUAL",ISNUMBER(SEARCH("INDIVIDUAL",SUBSTITUTE(UPPER($D1168)," ","")))),"PREMIUM FREE",""))))</f>
        <v/>
      </c>
    </row>
    <row r="1169">
      <c r="AC1169">
        <f>IF($C1169="","",IF(COUNTIF('Códigos Santander (ref)'!$A$2:$A$79,$C1169)&gt;0,"SANTANDER",IF(COUNTIF('Códigos Itaú (ref)'!$A$2:$A$44,$C1169)&gt;0,"ITAU",IF(AND(TRIM(UPPER($I1169))="CONTRATUAL",ISNUMBER(SEARCH("INDIVIDUAL",SUBSTITUTE(UPPER($D1169)," ","")))),"PREMIUM FREE",""))))</f>
        <v/>
      </c>
    </row>
    <row r="1170">
      <c r="AC1170">
        <f>IF($C1170="","",IF(COUNTIF('Códigos Santander (ref)'!$A$2:$A$79,$C1170)&gt;0,"SANTANDER",IF(COUNTIF('Códigos Itaú (ref)'!$A$2:$A$44,$C1170)&gt;0,"ITAU",IF(AND(TRIM(UPPER($I1170))="CONTRATUAL",ISNUMBER(SEARCH("INDIVIDUAL",SUBSTITUTE(UPPER($D1170)," ","")))),"PREMIUM FREE",""))))</f>
        <v/>
      </c>
    </row>
    <row r="1171">
      <c r="AC1171">
        <f>IF($C1171="","",IF(COUNTIF('Códigos Santander (ref)'!$A$2:$A$79,$C1171)&gt;0,"SANTANDER",IF(COUNTIF('Códigos Itaú (ref)'!$A$2:$A$44,$C1171)&gt;0,"ITAU",IF(AND(TRIM(UPPER($I1171))="CONTRATUAL",ISNUMBER(SEARCH("INDIVIDUAL",SUBSTITUTE(UPPER($D1171)," ","")))),"PREMIUM FREE",""))))</f>
        <v/>
      </c>
    </row>
    <row r="1172">
      <c r="AC1172">
        <f>IF($C1172="","",IF(COUNTIF('Códigos Santander (ref)'!$A$2:$A$79,$C1172)&gt;0,"SANTANDER",IF(COUNTIF('Códigos Itaú (ref)'!$A$2:$A$44,$C1172)&gt;0,"ITAU",IF(AND(TRIM(UPPER($I1172))="CONTRATUAL",ISNUMBER(SEARCH("INDIVIDUAL",SUBSTITUTE(UPPER($D1172)," ","")))),"PREMIUM FREE",""))))</f>
        <v/>
      </c>
    </row>
    <row r="1173">
      <c r="AC1173">
        <f>IF($C1173="","",IF(COUNTIF('Códigos Santander (ref)'!$A$2:$A$79,$C1173)&gt;0,"SANTANDER",IF(COUNTIF('Códigos Itaú (ref)'!$A$2:$A$44,$C1173)&gt;0,"ITAU",IF(AND(TRIM(UPPER($I1173))="CONTRATUAL",ISNUMBER(SEARCH("INDIVIDUAL",SUBSTITUTE(UPPER($D1173)," ","")))),"PREMIUM FREE",""))))</f>
        <v/>
      </c>
    </row>
    <row r="1174">
      <c r="AC1174">
        <f>IF($C1174="","",IF(COUNTIF('Códigos Santander (ref)'!$A$2:$A$79,$C1174)&gt;0,"SANTANDER",IF(COUNTIF('Códigos Itaú (ref)'!$A$2:$A$44,$C1174)&gt;0,"ITAU",IF(AND(TRIM(UPPER($I1174))="CONTRATUAL",ISNUMBER(SEARCH("INDIVIDUAL",SUBSTITUTE(UPPER($D1174)," ","")))),"PREMIUM FREE",""))))</f>
        <v/>
      </c>
    </row>
    <row r="1175">
      <c r="AC1175">
        <f>IF($C1175="","",IF(COUNTIF('Códigos Santander (ref)'!$A$2:$A$79,$C1175)&gt;0,"SANTANDER",IF(COUNTIF('Códigos Itaú (ref)'!$A$2:$A$44,$C1175)&gt;0,"ITAU",IF(AND(TRIM(UPPER($I1175))="CONTRATUAL",ISNUMBER(SEARCH("INDIVIDUAL",SUBSTITUTE(UPPER($D1175)," ","")))),"PREMIUM FREE",""))))</f>
        <v/>
      </c>
    </row>
    <row r="1176">
      <c r="AC1176">
        <f>IF($C1176="","",IF(COUNTIF('Códigos Santander (ref)'!$A$2:$A$79,$C1176)&gt;0,"SANTANDER",IF(COUNTIF('Códigos Itaú (ref)'!$A$2:$A$44,$C1176)&gt;0,"ITAU",IF(AND(TRIM(UPPER($I1176))="CONTRATUAL",ISNUMBER(SEARCH("INDIVIDUAL",SUBSTITUTE(UPPER($D1176)," ","")))),"PREMIUM FREE",""))))</f>
        <v/>
      </c>
    </row>
    <row r="1177">
      <c r="AC1177">
        <f>IF($C1177="","",IF(COUNTIF('Códigos Santander (ref)'!$A$2:$A$79,$C1177)&gt;0,"SANTANDER",IF(COUNTIF('Códigos Itaú (ref)'!$A$2:$A$44,$C1177)&gt;0,"ITAU",IF(AND(TRIM(UPPER($I1177))="CONTRATUAL",ISNUMBER(SEARCH("INDIVIDUAL",SUBSTITUTE(UPPER($D1177)," ","")))),"PREMIUM FREE",""))))</f>
        <v/>
      </c>
    </row>
    <row r="1178">
      <c r="AC1178">
        <f>IF($C1178="","",IF(COUNTIF('Códigos Santander (ref)'!$A$2:$A$79,$C1178)&gt;0,"SANTANDER",IF(COUNTIF('Códigos Itaú (ref)'!$A$2:$A$44,$C1178)&gt;0,"ITAU",IF(AND(TRIM(UPPER($I1178))="CONTRATUAL",ISNUMBER(SEARCH("INDIVIDUAL",SUBSTITUTE(UPPER($D1178)," ","")))),"PREMIUM FREE",""))))</f>
        <v/>
      </c>
    </row>
    <row r="1179">
      <c r="AC1179">
        <f>IF($C1179="","",IF(COUNTIF('Códigos Santander (ref)'!$A$2:$A$79,$C1179)&gt;0,"SANTANDER",IF(COUNTIF('Códigos Itaú (ref)'!$A$2:$A$44,$C1179)&gt;0,"ITAU",IF(AND(TRIM(UPPER($I1179))="CONTRATUAL",ISNUMBER(SEARCH("INDIVIDUAL",SUBSTITUTE(UPPER($D1179)," ","")))),"PREMIUM FREE",""))))</f>
        <v/>
      </c>
    </row>
    <row r="1180">
      <c r="AC1180">
        <f>IF($C1180="","",IF(COUNTIF('Códigos Santander (ref)'!$A$2:$A$79,$C1180)&gt;0,"SANTANDER",IF(COUNTIF('Códigos Itaú (ref)'!$A$2:$A$44,$C1180)&gt;0,"ITAU",IF(AND(TRIM(UPPER($I1180))="CONTRATUAL",ISNUMBER(SEARCH("INDIVIDUAL",SUBSTITUTE(UPPER($D1180)," ","")))),"PREMIUM FREE",""))))</f>
        <v/>
      </c>
    </row>
    <row r="1181">
      <c r="AC1181">
        <f>IF($C1181="","",IF(COUNTIF('Códigos Santander (ref)'!$A$2:$A$79,$C1181)&gt;0,"SANTANDER",IF(COUNTIF('Códigos Itaú (ref)'!$A$2:$A$44,$C1181)&gt;0,"ITAU",IF(AND(TRIM(UPPER($I1181))="CONTRATUAL",ISNUMBER(SEARCH("INDIVIDUAL",SUBSTITUTE(UPPER($D1181)," ","")))),"PREMIUM FREE",""))))</f>
        <v/>
      </c>
    </row>
    <row r="1182">
      <c r="AC1182">
        <f>IF($C1182="","",IF(COUNTIF('Códigos Santander (ref)'!$A$2:$A$79,$C1182)&gt;0,"SANTANDER",IF(COUNTIF('Códigos Itaú (ref)'!$A$2:$A$44,$C1182)&gt;0,"ITAU",IF(AND(TRIM(UPPER($I1182))="CONTRATUAL",ISNUMBER(SEARCH("INDIVIDUAL",SUBSTITUTE(UPPER($D1182)," ","")))),"PREMIUM FREE",""))))</f>
        <v/>
      </c>
    </row>
    <row r="1183">
      <c r="AC1183">
        <f>IF($C1183="","",IF(COUNTIF('Códigos Santander (ref)'!$A$2:$A$79,$C1183)&gt;0,"SANTANDER",IF(COUNTIF('Códigos Itaú (ref)'!$A$2:$A$44,$C1183)&gt;0,"ITAU",IF(AND(TRIM(UPPER($I1183))="CONTRATUAL",ISNUMBER(SEARCH("INDIVIDUAL",SUBSTITUTE(UPPER($D1183)," ","")))),"PREMIUM FREE",""))))</f>
        <v/>
      </c>
    </row>
    <row r="1184">
      <c r="AC1184">
        <f>IF($C1184="","",IF(COUNTIF('Códigos Santander (ref)'!$A$2:$A$79,$C1184)&gt;0,"SANTANDER",IF(COUNTIF('Códigos Itaú (ref)'!$A$2:$A$44,$C1184)&gt;0,"ITAU",IF(AND(TRIM(UPPER($I1184))="CONTRATUAL",ISNUMBER(SEARCH("INDIVIDUAL",SUBSTITUTE(UPPER($D1184)," ","")))),"PREMIUM FREE",""))))</f>
        <v/>
      </c>
    </row>
    <row r="1185">
      <c r="AC1185">
        <f>IF($C1185="","",IF(COUNTIF('Códigos Santander (ref)'!$A$2:$A$79,$C1185)&gt;0,"SANTANDER",IF(COUNTIF('Códigos Itaú (ref)'!$A$2:$A$44,$C1185)&gt;0,"ITAU",IF(AND(TRIM(UPPER($I1185))="CONTRATUAL",ISNUMBER(SEARCH("INDIVIDUAL",SUBSTITUTE(UPPER($D1185)," ","")))),"PREMIUM FREE",""))))</f>
        <v/>
      </c>
    </row>
    <row r="1186">
      <c r="AC1186">
        <f>IF($C1186="","",IF(COUNTIF('Códigos Santander (ref)'!$A$2:$A$79,$C1186)&gt;0,"SANTANDER",IF(COUNTIF('Códigos Itaú (ref)'!$A$2:$A$44,$C1186)&gt;0,"ITAU",IF(AND(TRIM(UPPER($I1186))="CONTRATUAL",ISNUMBER(SEARCH("INDIVIDUAL",SUBSTITUTE(UPPER($D1186)," ","")))),"PREMIUM FREE",""))))</f>
        <v/>
      </c>
    </row>
    <row r="1187">
      <c r="AC1187">
        <f>IF($C1187="","",IF(COUNTIF('Códigos Santander (ref)'!$A$2:$A$79,$C1187)&gt;0,"SANTANDER",IF(COUNTIF('Códigos Itaú (ref)'!$A$2:$A$44,$C1187)&gt;0,"ITAU",IF(AND(TRIM(UPPER($I1187))="CONTRATUAL",ISNUMBER(SEARCH("INDIVIDUAL",SUBSTITUTE(UPPER($D1187)," ","")))),"PREMIUM FREE",""))))</f>
        <v/>
      </c>
    </row>
    <row r="1188">
      <c r="AC1188">
        <f>IF($C1188="","",IF(COUNTIF('Códigos Santander (ref)'!$A$2:$A$79,$C1188)&gt;0,"SANTANDER",IF(COUNTIF('Códigos Itaú (ref)'!$A$2:$A$44,$C1188)&gt;0,"ITAU",IF(AND(TRIM(UPPER($I1188))="CONTRATUAL",ISNUMBER(SEARCH("INDIVIDUAL",SUBSTITUTE(UPPER($D1188)," ","")))),"PREMIUM FREE",""))))</f>
        <v/>
      </c>
    </row>
    <row r="1189">
      <c r="AC1189">
        <f>IF($C1189="","",IF(COUNTIF('Códigos Santander (ref)'!$A$2:$A$79,$C1189)&gt;0,"SANTANDER",IF(COUNTIF('Códigos Itaú (ref)'!$A$2:$A$44,$C1189)&gt;0,"ITAU",IF(AND(TRIM(UPPER($I1189))="CONTRATUAL",ISNUMBER(SEARCH("INDIVIDUAL",SUBSTITUTE(UPPER($D1189)," ","")))),"PREMIUM FREE",""))))</f>
        <v/>
      </c>
    </row>
    <row r="1190">
      <c r="AC1190">
        <f>IF($C1190="","",IF(COUNTIF('Códigos Santander (ref)'!$A$2:$A$79,$C1190)&gt;0,"SANTANDER",IF(COUNTIF('Códigos Itaú (ref)'!$A$2:$A$44,$C1190)&gt;0,"ITAU",IF(AND(TRIM(UPPER($I1190))="CONTRATUAL",ISNUMBER(SEARCH("INDIVIDUAL",SUBSTITUTE(UPPER($D1190)," ","")))),"PREMIUM FREE",""))))</f>
        <v/>
      </c>
    </row>
    <row r="1191">
      <c r="AC1191">
        <f>IF($C1191="","",IF(COUNTIF('Códigos Santander (ref)'!$A$2:$A$79,$C1191)&gt;0,"SANTANDER",IF(COUNTIF('Códigos Itaú (ref)'!$A$2:$A$44,$C1191)&gt;0,"ITAU",IF(AND(TRIM(UPPER($I1191))="CONTRATUAL",ISNUMBER(SEARCH("INDIVIDUAL",SUBSTITUTE(UPPER($D1191)," ","")))),"PREMIUM FREE",""))))</f>
        <v/>
      </c>
    </row>
    <row r="1192">
      <c r="AC1192">
        <f>IF($C1192="","",IF(COUNTIF('Códigos Santander (ref)'!$A$2:$A$79,$C1192)&gt;0,"SANTANDER",IF(COUNTIF('Códigos Itaú (ref)'!$A$2:$A$44,$C1192)&gt;0,"ITAU",IF(AND(TRIM(UPPER($I1192))="CONTRATUAL",ISNUMBER(SEARCH("INDIVIDUAL",SUBSTITUTE(UPPER($D1192)," ","")))),"PREMIUM FREE",""))))</f>
        <v/>
      </c>
    </row>
    <row r="1193">
      <c r="AC1193">
        <f>IF($C1193="","",IF(COUNTIF('Códigos Santander (ref)'!$A$2:$A$79,$C1193)&gt;0,"SANTANDER",IF(COUNTIF('Códigos Itaú (ref)'!$A$2:$A$44,$C1193)&gt;0,"ITAU",IF(AND(TRIM(UPPER($I1193))="CONTRATUAL",ISNUMBER(SEARCH("INDIVIDUAL",SUBSTITUTE(UPPER($D1193)," ","")))),"PREMIUM FREE",""))))</f>
        <v/>
      </c>
    </row>
    <row r="1194">
      <c r="AC1194">
        <f>IF($C1194="","",IF(COUNTIF('Códigos Santander (ref)'!$A$2:$A$79,$C1194)&gt;0,"SANTANDER",IF(COUNTIF('Códigos Itaú (ref)'!$A$2:$A$44,$C1194)&gt;0,"ITAU",IF(AND(TRIM(UPPER($I1194))="CONTRATUAL",ISNUMBER(SEARCH("INDIVIDUAL",SUBSTITUTE(UPPER($D1194)," ","")))),"PREMIUM FREE",""))))</f>
        <v/>
      </c>
    </row>
    <row r="1195">
      <c r="AC1195">
        <f>IF($C1195="","",IF(COUNTIF('Códigos Santander (ref)'!$A$2:$A$79,$C1195)&gt;0,"SANTANDER",IF(COUNTIF('Códigos Itaú (ref)'!$A$2:$A$44,$C1195)&gt;0,"ITAU",IF(AND(TRIM(UPPER($I1195))="CONTRATUAL",ISNUMBER(SEARCH("INDIVIDUAL",SUBSTITUTE(UPPER($D1195)," ","")))),"PREMIUM FREE",""))))</f>
        <v/>
      </c>
    </row>
    <row r="1196">
      <c r="AC1196">
        <f>IF($C1196="","",IF(COUNTIF('Códigos Santander (ref)'!$A$2:$A$79,$C1196)&gt;0,"SANTANDER",IF(COUNTIF('Códigos Itaú (ref)'!$A$2:$A$44,$C1196)&gt;0,"ITAU",IF(AND(TRIM(UPPER($I1196))="CONTRATUAL",ISNUMBER(SEARCH("INDIVIDUAL",SUBSTITUTE(UPPER($D1196)," ","")))),"PREMIUM FREE",""))))</f>
        <v/>
      </c>
    </row>
    <row r="1197">
      <c r="AC1197">
        <f>IF($C1197="","",IF(COUNTIF('Códigos Santander (ref)'!$A$2:$A$79,$C1197)&gt;0,"SANTANDER",IF(COUNTIF('Códigos Itaú (ref)'!$A$2:$A$44,$C1197)&gt;0,"ITAU",IF(AND(TRIM(UPPER($I1197))="CONTRATUAL",ISNUMBER(SEARCH("INDIVIDUAL",SUBSTITUTE(UPPER($D1197)," ","")))),"PREMIUM FREE",""))))</f>
        <v/>
      </c>
    </row>
    <row r="1198">
      <c r="AC1198">
        <f>IF($C1198="","",IF(COUNTIF('Códigos Santander (ref)'!$A$2:$A$79,$C1198)&gt;0,"SANTANDER",IF(COUNTIF('Códigos Itaú (ref)'!$A$2:$A$44,$C1198)&gt;0,"ITAU",IF(AND(TRIM(UPPER($I1198))="CONTRATUAL",ISNUMBER(SEARCH("INDIVIDUAL",SUBSTITUTE(UPPER($D1198)," ","")))),"PREMIUM FREE",""))))</f>
        <v/>
      </c>
    </row>
    <row r="1199">
      <c r="AC1199">
        <f>IF($C1199="","",IF(COUNTIF('Códigos Santander (ref)'!$A$2:$A$79,$C1199)&gt;0,"SANTANDER",IF(COUNTIF('Códigos Itaú (ref)'!$A$2:$A$44,$C1199)&gt;0,"ITAU",IF(AND(TRIM(UPPER($I1199))="CONTRATUAL",ISNUMBER(SEARCH("INDIVIDUAL",SUBSTITUTE(UPPER($D1199)," ","")))),"PREMIUM FREE",""))))</f>
        <v/>
      </c>
    </row>
    <row r="1200">
      <c r="AC1200">
        <f>IF($C1200="","",IF(COUNTIF('Códigos Santander (ref)'!$A$2:$A$79,$C1200)&gt;0,"SANTANDER",IF(COUNTIF('Códigos Itaú (ref)'!$A$2:$A$44,$C1200)&gt;0,"ITAU",IF(AND(TRIM(UPPER($I1200))="CONTRATUAL",ISNUMBER(SEARCH("INDIVIDUAL",SUBSTITUTE(UPPER($D1200)," ","")))),"PREMIUM FREE",""))))</f>
        <v/>
      </c>
    </row>
    <row r="1201">
      <c r="AC1201">
        <f>IF($C1201="","",IF(COUNTIF('Códigos Santander (ref)'!$A$2:$A$79,$C1201)&gt;0,"SANTANDER",IF(COUNTIF('Códigos Itaú (ref)'!$A$2:$A$44,$C1201)&gt;0,"ITAU",IF(AND(TRIM(UPPER($I1201))="CONTRATUAL",ISNUMBER(SEARCH("INDIVIDUAL",SUBSTITUTE(UPPER($D1201)," ","")))),"PREMIUM FREE",""))))</f>
        <v/>
      </c>
    </row>
    <row r="1202">
      <c r="AC1202">
        <f>IF($C1202="","",IF(COUNTIF('Códigos Santander (ref)'!$A$2:$A$79,$C1202)&gt;0,"SANTANDER",IF(COUNTIF('Códigos Itaú (ref)'!$A$2:$A$44,$C1202)&gt;0,"ITAU",IF(AND(TRIM(UPPER($I1202))="CONTRATUAL",ISNUMBER(SEARCH("INDIVIDUAL",SUBSTITUTE(UPPER($D1202)," ","")))),"PREMIUM FREE",""))))</f>
        <v/>
      </c>
    </row>
    <row r="1203">
      <c r="AC1203">
        <f>IF($C1203="","",IF(COUNTIF('Códigos Santander (ref)'!$A$2:$A$79,$C1203)&gt;0,"SANTANDER",IF(COUNTIF('Códigos Itaú (ref)'!$A$2:$A$44,$C1203)&gt;0,"ITAU",IF(AND(TRIM(UPPER($I1203))="CONTRATUAL",ISNUMBER(SEARCH("INDIVIDUAL",SUBSTITUTE(UPPER($D1203)," ","")))),"PREMIUM FREE",""))))</f>
        <v/>
      </c>
    </row>
    <row r="1204">
      <c r="AC1204">
        <f>IF($C1204="","",IF(COUNTIF('Códigos Santander (ref)'!$A$2:$A$79,$C1204)&gt;0,"SANTANDER",IF(COUNTIF('Códigos Itaú (ref)'!$A$2:$A$44,$C1204)&gt;0,"ITAU",IF(AND(TRIM(UPPER($I1204))="CONTRATUAL",ISNUMBER(SEARCH("INDIVIDUAL",SUBSTITUTE(UPPER($D1204)," ","")))),"PREMIUM FREE",""))))</f>
        <v/>
      </c>
    </row>
    <row r="1205">
      <c r="AC1205">
        <f>IF($C1205="","",IF(COUNTIF('Códigos Santander (ref)'!$A$2:$A$79,$C1205)&gt;0,"SANTANDER",IF(COUNTIF('Códigos Itaú (ref)'!$A$2:$A$44,$C1205)&gt;0,"ITAU",IF(AND(TRIM(UPPER($I1205))="CONTRATUAL",ISNUMBER(SEARCH("INDIVIDUAL",SUBSTITUTE(UPPER($D1205)," ","")))),"PREMIUM FREE",""))))</f>
        <v/>
      </c>
    </row>
    <row r="1206">
      <c r="AC1206">
        <f>IF($C1206="","",IF(COUNTIF('Códigos Santander (ref)'!$A$2:$A$79,$C1206)&gt;0,"SANTANDER",IF(COUNTIF('Códigos Itaú (ref)'!$A$2:$A$44,$C1206)&gt;0,"ITAU",IF(AND(TRIM(UPPER($I1206))="CONTRATUAL",ISNUMBER(SEARCH("INDIVIDUAL",SUBSTITUTE(UPPER($D1206)," ","")))),"PREMIUM FREE",""))))</f>
        <v/>
      </c>
    </row>
    <row r="1207">
      <c r="AC1207">
        <f>IF($C1207="","",IF(COUNTIF('Códigos Santander (ref)'!$A$2:$A$79,$C1207)&gt;0,"SANTANDER",IF(COUNTIF('Códigos Itaú (ref)'!$A$2:$A$44,$C1207)&gt;0,"ITAU",IF(AND(TRIM(UPPER($I1207))="CONTRATUAL",ISNUMBER(SEARCH("INDIVIDUAL",SUBSTITUTE(UPPER($D1207)," ","")))),"PREMIUM FREE",""))))</f>
        <v/>
      </c>
    </row>
    <row r="1208">
      <c r="AC1208">
        <f>IF($C1208="","",IF(COUNTIF('Códigos Santander (ref)'!$A$2:$A$79,$C1208)&gt;0,"SANTANDER",IF(COUNTIF('Códigos Itaú (ref)'!$A$2:$A$44,$C1208)&gt;0,"ITAU",IF(AND(TRIM(UPPER($I1208))="CONTRATUAL",ISNUMBER(SEARCH("INDIVIDUAL",SUBSTITUTE(UPPER($D1208)," ","")))),"PREMIUM FREE",""))))</f>
        <v/>
      </c>
    </row>
    <row r="1209">
      <c r="AC1209">
        <f>IF($C1209="","",IF(COUNTIF('Códigos Santander (ref)'!$A$2:$A$79,$C1209)&gt;0,"SANTANDER",IF(COUNTIF('Códigos Itaú (ref)'!$A$2:$A$44,$C1209)&gt;0,"ITAU",IF(AND(TRIM(UPPER($I1209))="CONTRATUAL",ISNUMBER(SEARCH("INDIVIDUAL",SUBSTITUTE(UPPER($D1209)," ","")))),"PREMIUM FREE",""))))</f>
        <v/>
      </c>
    </row>
    <row r="1210">
      <c r="AC1210">
        <f>IF($C1210="","",IF(COUNTIF('Códigos Santander (ref)'!$A$2:$A$79,$C1210)&gt;0,"SANTANDER",IF(COUNTIF('Códigos Itaú (ref)'!$A$2:$A$44,$C1210)&gt;0,"ITAU",IF(AND(TRIM(UPPER($I1210))="CONTRATUAL",ISNUMBER(SEARCH("INDIVIDUAL",SUBSTITUTE(UPPER($D1210)," ","")))),"PREMIUM FREE",""))))</f>
        <v/>
      </c>
    </row>
    <row r="1211">
      <c r="AC1211">
        <f>IF($C1211="","",IF(COUNTIF('Códigos Santander (ref)'!$A$2:$A$79,$C1211)&gt;0,"SANTANDER",IF(COUNTIF('Códigos Itaú (ref)'!$A$2:$A$44,$C1211)&gt;0,"ITAU",IF(AND(TRIM(UPPER($I1211))="CONTRATUAL",ISNUMBER(SEARCH("INDIVIDUAL",SUBSTITUTE(UPPER($D1211)," ","")))),"PREMIUM FREE",""))))</f>
        <v/>
      </c>
    </row>
    <row r="1212">
      <c r="AC1212">
        <f>IF($C1212="","",IF(COUNTIF('Códigos Santander (ref)'!$A$2:$A$79,$C1212)&gt;0,"SANTANDER",IF(COUNTIF('Códigos Itaú (ref)'!$A$2:$A$44,$C1212)&gt;0,"ITAU",IF(AND(TRIM(UPPER($I1212))="CONTRATUAL",ISNUMBER(SEARCH("INDIVIDUAL",SUBSTITUTE(UPPER($D1212)," ","")))),"PREMIUM FREE",""))))</f>
        <v/>
      </c>
    </row>
    <row r="1213">
      <c r="AC1213">
        <f>IF($C1213="","",IF(COUNTIF('Códigos Santander (ref)'!$A$2:$A$79,$C1213)&gt;0,"SANTANDER",IF(COUNTIF('Códigos Itaú (ref)'!$A$2:$A$44,$C1213)&gt;0,"ITAU",IF(AND(TRIM(UPPER($I1213))="CONTRATUAL",ISNUMBER(SEARCH("INDIVIDUAL",SUBSTITUTE(UPPER($D1213)," ","")))),"PREMIUM FREE",""))))</f>
        <v/>
      </c>
    </row>
    <row r="1214">
      <c r="AC1214">
        <f>IF($C1214="","",IF(COUNTIF('Códigos Santander (ref)'!$A$2:$A$79,$C1214)&gt;0,"SANTANDER",IF(COUNTIF('Códigos Itaú (ref)'!$A$2:$A$44,$C1214)&gt;0,"ITAU",IF(AND(TRIM(UPPER($I1214))="CONTRATUAL",ISNUMBER(SEARCH("INDIVIDUAL",SUBSTITUTE(UPPER($D1214)," ","")))),"PREMIUM FREE",""))))</f>
        <v/>
      </c>
    </row>
    <row r="1215">
      <c r="AC1215">
        <f>IF($C1215="","",IF(COUNTIF('Códigos Santander (ref)'!$A$2:$A$79,$C1215)&gt;0,"SANTANDER",IF(COUNTIF('Códigos Itaú (ref)'!$A$2:$A$44,$C1215)&gt;0,"ITAU",IF(AND(TRIM(UPPER($I1215))="CONTRATUAL",ISNUMBER(SEARCH("INDIVIDUAL",SUBSTITUTE(UPPER($D1215)," ","")))),"PREMIUM FREE",""))))</f>
        <v/>
      </c>
    </row>
    <row r="1216">
      <c r="AC1216">
        <f>IF($C1216="","",IF(COUNTIF('Códigos Santander (ref)'!$A$2:$A$79,$C1216)&gt;0,"SANTANDER",IF(COUNTIF('Códigos Itaú (ref)'!$A$2:$A$44,$C1216)&gt;0,"ITAU",IF(AND(TRIM(UPPER($I1216))="CONTRATUAL",ISNUMBER(SEARCH("INDIVIDUAL",SUBSTITUTE(UPPER($D1216)," ","")))),"PREMIUM FREE",""))))</f>
        <v/>
      </c>
    </row>
    <row r="1217">
      <c r="AC1217">
        <f>IF($C1217="","",IF(COUNTIF('Códigos Santander (ref)'!$A$2:$A$79,$C1217)&gt;0,"SANTANDER",IF(COUNTIF('Códigos Itaú (ref)'!$A$2:$A$44,$C1217)&gt;0,"ITAU",IF(AND(TRIM(UPPER($I1217))="CONTRATUAL",ISNUMBER(SEARCH("INDIVIDUAL",SUBSTITUTE(UPPER($D1217)," ","")))),"PREMIUM FREE",""))))</f>
        <v/>
      </c>
    </row>
    <row r="1218">
      <c r="AC1218">
        <f>IF($C1218="","",IF(COUNTIF('Códigos Santander (ref)'!$A$2:$A$79,$C1218)&gt;0,"SANTANDER",IF(COUNTIF('Códigos Itaú (ref)'!$A$2:$A$44,$C1218)&gt;0,"ITAU",IF(AND(TRIM(UPPER($I1218))="CONTRATUAL",ISNUMBER(SEARCH("INDIVIDUAL",SUBSTITUTE(UPPER($D1218)," ","")))),"PREMIUM FREE",""))))</f>
        <v/>
      </c>
    </row>
    <row r="1219">
      <c r="AC1219">
        <f>IF($C1219="","",IF(COUNTIF('Códigos Santander (ref)'!$A$2:$A$79,$C1219)&gt;0,"SANTANDER",IF(COUNTIF('Códigos Itaú (ref)'!$A$2:$A$44,$C1219)&gt;0,"ITAU",IF(AND(TRIM(UPPER($I1219))="CONTRATUAL",ISNUMBER(SEARCH("INDIVIDUAL",SUBSTITUTE(UPPER($D1219)," ","")))),"PREMIUM FREE",""))))</f>
        <v/>
      </c>
    </row>
    <row r="1220">
      <c r="AC1220">
        <f>IF($C1220="","",IF(COUNTIF('Códigos Santander (ref)'!$A$2:$A$79,$C1220)&gt;0,"SANTANDER",IF(COUNTIF('Códigos Itaú (ref)'!$A$2:$A$44,$C1220)&gt;0,"ITAU",IF(AND(TRIM(UPPER($I1220))="CONTRATUAL",ISNUMBER(SEARCH("INDIVIDUAL",SUBSTITUTE(UPPER($D1220)," ","")))),"PREMIUM FREE",""))))</f>
        <v/>
      </c>
    </row>
    <row r="1221">
      <c r="AC1221">
        <f>IF($C1221="","",IF(COUNTIF('Códigos Santander (ref)'!$A$2:$A$79,$C1221)&gt;0,"SANTANDER",IF(COUNTIF('Códigos Itaú (ref)'!$A$2:$A$44,$C1221)&gt;0,"ITAU",IF(AND(TRIM(UPPER($I1221))="CONTRATUAL",ISNUMBER(SEARCH("INDIVIDUAL",SUBSTITUTE(UPPER($D1221)," ","")))),"PREMIUM FREE",""))))</f>
        <v/>
      </c>
    </row>
    <row r="1222">
      <c r="AC1222">
        <f>IF($C1222="","",IF(COUNTIF('Códigos Santander (ref)'!$A$2:$A$79,$C1222)&gt;0,"SANTANDER",IF(COUNTIF('Códigos Itaú (ref)'!$A$2:$A$44,$C1222)&gt;0,"ITAU",IF(AND(TRIM(UPPER($I1222))="CONTRATUAL",ISNUMBER(SEARCH("INDIVIDUAL",SUBSTITUTE(UPPER($D1222)," ","")))),"PREMIUM FREE",""))))</f>
        <v/>
      </c>
    </row>
    <row r="1223">
      <c r="AC1223">
        <f>IF($C1223="","",IF(COUNTIF('Códigos Santander (ref)'!$A$2:$A$79,$C1223)&gt;0,"SANTANDER",IF(COUNTIF('Códigos Itaú (ref)'!$A$2:$A$44,$C1223)&gt;0,"ITAU",IF(AND(TRIM(UPPER($I1223))="CONTRATUAL",ISNUMBER(SEARCH("INDIVIDUAL",SUBSTITUTE(UPPER($D1223)," ","")))),"PREMIUM FREE",""))))</f>
        <v/>
      </c>
    </row>
    <row r="1224">
      <c r="AC1224">
        <f>IF($C1224="","",IF(COUNTIF('Códigos Santander (ref)'!$A$2:$A$79,$C1224)&gt;0,"SANTANDER",IF(COUNTIF('Códigos Itaú (ref)'!$A$2:$A$44,$C1224)&gt;0,"ITAU",IF(AND(TRIM(UPPER($I1224))="CONTRATUAL",ISNUMBER(SEARCH("INDIVIDUAL",SUBSTITUTE(UPPER($D1224)," ","")))),"PREMIUM FREE",""))))</f>
        <v/>
      </c>
    </row>
    <row r="1225">
      <c r="AC1225">
        <f>IF($C1225="","",IF(COUNTIF('Códigos Santander (ref)'!$A$2:$A$79,$C1225)&gt;0,"SANTANDER",IF(COUNTIF('Códigos Itaú (ref)'!$A$2:$A$44,$C1225)&gt;0,"ITAU",IF(AND(TRIM(UPPER($I1225))="CONTRATUAL",ISNUMBER(SEARCH("INDIVIDUAL",SUBSTITUTE(UPPER($D1225)," ","")))),"PREMIUM FREE",""))))</f>
        <v/>
      </c>
    </row>
    <row r="1226">
      <c r="AC1226">
        <f>IF($C1226="","",IF(COUNTIF('Códigos Santander (ref)'!$A$2:$A$79,$C1226)&gt;0,"SANTANDER",IF(COUNTIF('Códigos Itaú (ref)'!$A$2:$A$44,$C1226)&gt;0,"ITAU",IF(AND(TRIM(UPPER($I1226))="CONTRATUAL",ISNUMBER(SEARCH("INDIVIDUAL",SUBSTITUTE(UPPER($D1226)," ","")))),"PREMIUM FREE",""))))</f>
        <v/>
      </c>
    </row>
    <row r="1227">
      <c r="AC1227">
        <f>IF($C1227="","",IF(COUNTIF('Códigos Santander (ref)'!$A$2:$A$79,$C1227)&gt;0,"SANTANDER",IF(COUNTIF('Códigos Itaú (ref)'!$A$2:$A$44,$C1227)&gt;0,"ITAU",IF(AND(TRIM(UPPER($I1227))="CONTRATUAL",ISNUMBER(SEARCH("INDIVIDUAL",SUBSTITUTE(UPPER($D1227)," ","")))),"PREMIUM FREE",""))))</f>
        <v/>
      </c>
    </row>
    <row r="1228">
      <c r="AC1228">
        <f>IF($C1228="","",IF(COUNTIF('Códigos Santander (ref)'!$A$2:$A$79,$C1228)&gt;0,"SANTANDER",IF(COUNTIF('Códigos Itaú (ref)'!$A$2:$A$44,$C1228)&gt;0,"ITAU",IF(AND(TRIM(UPPER($I1228))="CONTRATUAL",ISNUMBER(SEARCH("INDIVIDUAL",SUBSTITUTE(UPPER($D1228)," ","")))),"PREMIUM FREE",""))))</f>
        <v/>
      </c>
    </row>
    <row r="1229">
      <c r="AC1229">
        <f>IF($C1229="","",IF(COUNTIF('Códigos Santander (ref)'!$A$2:$A$79,$C1229)&gt;0,"SANTANDER",IF(COUNTIF('Códigos Itaú (ref)'!$A$2:$A$44,$C1229)&gt;0,"ITAU",IF(AND(TRIM(UPPER($I1229))="CONTRATUAL",ISNUMBER(SEARCH("INDIVIDUAL",SUBSTITUTE(UPPER($D1229)," ","")))),"PREMIUM FREE",""))))</f>
        <v/>
      </c>
    </row>
    <row r="1230">
      <c r="AC1230">
        <f>IF($C1230="","",IF(COUNTIF('Códigos Santander (ref)'!$A$2:$A$79,$C1230)&gt;0,"SANTANDER",IF(COUNTIF('Códigos Itaú (ref)'!$A$2:$A$44,$C1230)&gt;0,"ITAU",IF(AND(TRIM(UPPER($I1230))="CONTRATUAL",ISNUMBER(SEARCH("INDIVIDUAL",SUBSTITUTE(UPPER($D1230)," ","")))),"PREMIUM FREE",""))))</f>
        <v/>
      </c>
    </row>
    <row r="1231">
      <c r="AC1231">
        <f>IF($C1231="","",IF(COUNTIF('Códigos Santander (ref)'!$A$2:$A$79,$C1231)&gt;0,"SANTANDER",IF(COUNTIF('Códigos Itaú (ref)'!$A$2:$A$44,$C1231)&gt;0,"ITAU",IF(AND(TRIM(UPPER($I1231))="CONTRATUAL",ISNUMBER(SEARCH("INDIVIDUAL",SUBSTITUTE(UPPER($D1231)," ","")))),"PREMIUM FREE",""))))</f>
        <v/>
      </c>
    </row>
    <row r="1232">
      <c r="AC1232">
        <f>IF($C1232="","",IF(COUNTIF('Códigos Santander (ref)'!$A$2:$A$79,$C1232)&gt;0,"SANTANDER",IF(COUNTIF('Códigos Itaú (ref)'!$A$2:$A$44,$C1232)&gt;0,"ITAU",IF(AND(TRIM(UPPER($I1232))="CONTRATUAL",ISNUMBER(SEARCH("INDIVIDUAL",SUBSTITUTE(UPPER($D1232)," ","")))),"PREMIUM FREE",""))))</f>
        <v/>
      </c>
    </row>
    <row r="1233">
      <c r="AC1233">
        <f>IF($C1233="","",IF(COUNTIF('Códigos Santander (ref)'!$A$2:$A$79,$C1233)&gt;0,"SANTANDER",IF(COUNTIF('Códigos Itaú (ref)'!$A$2:$A$44,$C1233)&gt;0,"ITAU",IF(AND(TRIM(UPPER($I1233))="CONTRATUAL",ISNUMBER(SEARCH("INDIVIDUAL",SUBSTITUTE(UPPER($D1233)," ","")))),"PREMIUM FREE",""))))</f>
        <v/>
      </c>
    </row>
    <row r="1234">
      <c r="AC1234">
        <f>IF($C1234="","",IF(COUNTIF('Códigos Santander (ref)'!$A$2:$A$79,$C1234)&gt;0,"SANTANDER",IF(COUNTIF('Códigos Itaú (ref)'!$A$2:$A$44,$C1234)&gt;0,"ITAU",IF(AND(TRIM(UPPER($I1234))="CONTRATUAL",ISNUMBER(SEARCH("INDIVIDUAL",SUBSTITUTE(UPPER($D1234)," ","")))),"PREMIUM FREE",""))))</f>
        <v/>
      </c>
    </row>
    <row r="1235">
      <c r="AC1235">
        <f>IF($C1235="","",IF(COUNTIF('Códigos Santander (ref)'!$A$2:$A$79,$C1235)&gt;0,"SANTANDER",IF(COUNTIF('Códigos Itaú (ref)'!$A$2:$A$44,$C1235)&gt;0,"ITAU",IF(AND(TRIM(UPPER($I1235))="CONTRATUAL",ISNUMBER(SEARCH("INDIVIDUAL",SUBSTITUTE(UPPER($D1235)," ","")))),"PREMIUM FREE",""))))</f>
        <v/>
      </c>
    </row>
    <row r="1236">
      <c r="AC1236">
        <f>IF($C1236="","",IF(COUNTIF('Códigos Santander (ref)'!$A$2:$A$79,$C1236)&gt;0,"SANTANDER",IF(COUNTIF('Códigos Itaú (ref)'!$A$2:$A$44,$C1236)&gt;0,"ITAU",IF(AND(TRIM(UPPER($I1236))="CONTRATUAL",ISNUMBER(SEARCH("INDIVIDUAL",SUBSTITUTE(UPPER($D1236)," ","")))),"PREMIUM FREE",""))))</f>
        <v/>
      </c>
    </row>
    <row r="1237">
      <c r="AC1237">
        <f>IF($C1237="","",IF(COUNTIF('Códigos Santander (ref)'!$A$2:$A$79,$C1237)&gt;0,"SANTANDER",IF(COUNTIF('Códigos Itaú (ref)'!$A$2:$A$44,$C1237)&gt;0,"ITAU",IF(AND(TRIM(UPPER($I1237))="CONTRATUAL",ISNUMBER(SEARCH("INDIVIDUAL",SUBSTITUTE(UPPER($D1237)," ","")))),"PREMIUM FREE",""))))</f>
        <v/>
      </c>
    </row>
    <row r="1238">
      <c r="AC1238">
        <f>IF($C1238="","",IF(COUNTIF('Códigos Santander (ref)'!$A$2:$A$79,$C1238)&gt;0,"SANTANDER",IF(COUNTIF('Códigos Itaú (ref)'!$A$2:$A$44,$C1238)&gt;0,"ITAU",IF(AND(TRIM(UPPER($I1238))="CONTRATUAL",ISNUMBER(SEARCH("INDIVIDUAL",SUBSTITUTE(UPPER($D1238)," ","")))),"PREMIUM FREE",""))))</f>
        <v/>
      </c>
    </row>
    <row r="1239">
      <c r="AC1239">
        <f>IF($C1239="","",IF(COUNTIF('Códigos Santander (ref)'!$A$2:$A$79,$C1239)&gt;0,"SANTANDER",IF(COUNTIF('Códigos Itaú (ref)'!$A$2:$A$44,$C1239)&gt;0,"ITAU",IF(AND(TRIM(UPPER($I1239))="CONTRATUAL",ISNUMBER(SEARCH("INDIVIDUAL",SUBSTITUTE(UPPER($D1239)," ","")))),"PREMIUM FREE",""))))</f>
        <v/>
      </c>
    </row>
    <row r="1240">
      <c r="AC1240">
        <f>IF($C1240="","",IF(COUNTIF('Códigos Santander (ref)'!$A$2:$A$79,$C1240)&gt;0,"SANTANDER",IF(COUNTIF('Códigos Itaú (ref)'!$A$2:$A$44,$C1240)&gt;0,"ITAU",IF(AND(TRIM(UPPER($I1240))="CONTRATUAL",ISNUMBER(SEARCH("INDIVIDUAL",SUBSTITUTE(UPPER($D1240)," ","")))),"PREMIUM FREE",""))))</f>
        <v/>
      </c>
    </row>
    <row r="1241">
      <c r="AC1241">
        <f>IF($C1241="","",IF(COUNTIF('Códigos Santander (ref)'!$A$2:$A$79,$C1241)&gt;0,"SANTANDER",IF(COUNTIF('Códigos Itaú (ref)'!$A$2:$A$44,$C1241)&gt;0,"ITAU",IF(AND(TRIM(UPPER($I1241))="CONTRATUAL",ISNUMBER(SEARCH("INDIVIDUAL",SUBSTITUTE(UPPER($D1241)," ","")))),"PREMIUM FREE",""))))</f>
        <v/>
      </c>
    </row>
    <row r="1242">
      <c r="AC1242">
        <f>IF($C1242="","",IF(COUNTIF('Códigos Santander (ref)'!$A$2:$A$79,$C1242)&gt;0,"SANTANDER",IF(COUNTIF('Códigos Itaú (ref)'!$A$2:$A$44,$C1242)&gt;0,"ITAU",IF(AND(TRIM(UPPER($I1242))="CONTRATUAL",ISNUMBER(SEARCH("INDIVIDUAL",SUBSTITUTE(UPPER($D1242)," ","")))),"PREMIUM FREE",""))))</f>
        <v/>
      </c>
    </row>
    <row r="1243">
      <c r="AC1243">
        <f>IF($C1243="","",IF(COUNTIF('Códigos Santander (ref)'!$A$2:$A$79,$C1243)&gt;0,"SANTANDER",IF(COUNTIF('Códigos Itaú (ref)'!$A$2:$A$44,$C1243)&gt;0,"ITAU",IF(AND(TRIM(UPPER($I1243))="CONTRATUAL",ISNUMBER(SEARCH("INDIVIDUAL",SUBSTITUTE(UPPER($D1243)," ","")))),"PREMIUM FREE",""))))</f>
        <v/>
      </c>
    </row>
    <row r="1244">
      <c r="AC1244">
        <f>IF($C1244="","",IF(COUNTIF('Códigos Santander (ref)'!$A$2:$A$79,$C1244)&gt;0,"SANTANDER",IF(COUNTIF('Códigos Itaú (ref)'!$A$2:$A$44,$C1244)&gt;0,"ITAU",IF(AND(TRIM(UPPER($I1244))="CONTRATUAL",ISNUMBER(SEARCH("INDIVIDUAL",SUBSTITUTE(UPPER($D1244)," ","")))),"PREMIUM FREE",""))))</f>
        <v/>
      </c>
    </row>
    <row r="1245">
      <c r="AC1245">
        <f>IF($C1245="","",IF(COUNTIF('Códigos Santander (ref)'!$A$2:$A$79,$C1245)&gt;0,"SANTANDER",IF(COUNTIF('Códigos Itaú (ref)'!$A$2:$A$44,$C1245)&gt;0,"ITAU",IF(AND(TRIM(UPPER($I1245))="CONTRATUAL",ISNUMBER(SEARCH("INDIVIDUAL",SUBSTITUTE(UPPER($D1245)," ","")))),"PREMIUM FREE",""))))</f>
        <v/>
      </c>
    </row>
    <row r="1246">
      <c r="AC1246">
        <f>IF($C1246="","",IF(COUNTIF('Códigos Santander (ref)'!$A$2:$A$79,$C1246)&gt;0,"SANTANDER",IF(COUNTIF('Códigos Itaú (ref)'!$A$2:$A$44,$C1246)&gt;0,"ITAU",IF(AND(TRIM(UPPER($I1246))="CONTRATUAL",ISNUMBER(SEARCH("INDIVIDUAL",SUBSTITUTE(UPPER($D1246)," ","")))),"PREMIUM FREE",""))))</f>
        <v/>
      </c>
    </row>
    <row r="1247">
      <c r="AC1247">
        <f>IF($C1247="","",IF(COUNTIF('Códigos Santander (ref)'!$A$2:$A$79,$C1247)&gt;0,"SANTANDER",IF(COUNTIF('Códigos Itaú (ref)'!$A$2:$A$44,$C1247)&gt;0,"ITAU",IF(AND(TRIM(UPPER($I1247))="CONTRATUAL",ISNUMBER(SEARCH("INDIVIDUAL",SUBSTITUTE(UPPER($D1247)," ","")))),"PREMIUM FREE",""))))</f>
        <v/>
      </c>
    </row>
    <row r="1248">
      <c r="AC1248">
        <f>IF($C1248="","",IF(COUNTIF('Códigos Santander (ref)'!$A$2:$A$79,$C1248)&gt;0,"SANTANDER",IF(COUNTIF('Códigos Itaú (ref)'!$A$2:$A$44,$C1248)&gt;0,"ITAU",IF(AND(TRIM(UPPER($I1248))="CONTRATUAL",ISNUMBER(SEARCH("INDIVIDUAL",SUBSTITUTE(UPPER($D1248)," ","")))),"PREMIUM FREE",""))))</f>
        <v/>
      </c>
    </row>
    <row r="1249">
      <c r="AC1249">
        <f>IF($C1249="","",IF(COUNTIF('Códigos Santander (ref)'!$A$2:$A$79,$C1249)&gt;0,"SANTANDER",IF(COUNTIF('Códigos Itaú (ref)'!$A$2:$A$44,$C1249)&gt;0,"ITAU",IF(AND(TRIM(UPPER($I1249))="CONTRATUAL",ISNUMBER(SEARCH("INDIVIDUAL",SUBSTITUTE(UPPER($D1249)," ","")))),"PREMIUM FREE",""))))</f>
        <v/>
      </c>
    </row>
    <row r="1250">
      <c r="AC1250">
        <f>IF($C1250="","",IF(COUNTIF('Códigos Santander (ref)'!$A$2:$A$79,$C1250)&gt;0,"SANTANDER",IF(COUNTIF('Códigos Itaú (ref)'!$A$2:$A$44,$C1250)&gt;0,"ITAU",IF(AND(TRIM(UPPER($I1250))="CONTRATUAL",ISNUMBER(SEARCH("INDIVIDUAL",SUBSTITUTE(UPPER($D1250)," ","")))),"PREMIUM FREE",""))))</f>
        <v/>
      </c>
    </row>
    <row r="1251">
      <c r="AC1251">
        <f>IF($C1251="","",IF(COUNTIF('Códigos Santander (ref)'!$A$2:$A$79,$C1251)&gt;0,"SANTANDER",IF(COUNTIF('Códigos Itaú (ref)'!$A$2:$A$44,$C1251)&gt;0,"ITAU",IF(AND(TRIM(UPPER($I1251))="CONTRATUAL",ISNUMBER(SEARCH("INDIVIDUAL",SUBSTITUTE(UPPER($D1251)," ","")))),"PREMIUM FREE",""))))</f>
        <v/>
      </c>
    </row>
    <row r="1252">
      <c r="AC1252">
        <f>IF($C1252="","",IF(COUNTIF('Códigos Santander (ref)'!$A$2:$A$79,$C1252)&gt;0,"SANTANDER",IF(COUNTIF('Códigos Itaú (ref)'!$A$2:$A$44,$C1252)&gt;0,"ITAU",IF(AND(TRIM(UPPER($I1252))="CONTRATUAL",ISNUMBER(SEARCH("INDIVIDUAL",SUBSTITUTE(UPPER($D1252)," ","")))),"PREMIUM FREE",""))))</f>
        <v/>
      </c>
    </row>
    <row r="1253">
      <c r="AC1253">
        <f>IF($C1253="","",IF(COUNTIF('Códigos Santander (ref)'!$A$2:$A$79,$C1253)&gt;0,"SANTANDER",IF(COUNTIF('Códigos Itaú (ref)'!$A$2:$A$44,$C1253)&gt;0,"ITAU",IF(AND(TRIM(UPPER($I1253))="CONTRATUAL",ISNUMBER(SEARCH("INDIVIDUAL",SUBSTITUTE(UPPER($D1253)," ","")))),"PREMIUM FREE",""))))</f>
        <v/>
      </c>
    </row>
    <row r="1254">
      <c r="AC1254">
        <f>IF($C1254="","",IF(COUNTIF('Códigos Santander (ref)'!$A$2:$A$79,$C1254)&gt;0,"SANTANDER",IF(COUNTIF('Códigos Itaú (ref)'!$A$2:$A$44,$C1254)&gt;0,"ITAU",IF(AND(TRIM(UPPER($I1254))="CONTRATUAL",ISNUMBER(SEARCH("INDIVIDUAL",SUBSTITUTE(UPPER($D1254)," ","")))),"PREMIUM FREE",""))))</f>
        <v/>
      </c>
    </row>
    <row r="1255">
      <c r="AC1255">
        <f>IF($C1255="","",IF(COUNTIF('Códigos Santander (ref)'!$A$2:$A$79,$C1255)&gt;0,"SANTANDER",IF(COUNTIF('Códigos Itaú (ref)'!$A$2:$A$44,$C1255)&gt;0,"ITAU",IF(AND(TRIM(UPPER($I1255))="CONTRATUAL",ISNUMBER(SEARCH("INDIVIDUAL",SUBSTITUTE(UPPER($D1255)," ","")))),"PREMIUM FREE",""))))</f>
        <v/>
      </c>
    </row>
    <row r="1256">
      <c r="AC1256">
        <f>IF($C1256="","",IF(COUNTIF('Códigos Santander (ref)'!$A$2:$A$79,$C1256)&gt;0,"SANTANDER",IF(COUNTIF('Códigos Itaú (ref)'!$A$2:$A$44,$C1256)&gt;0,"ITAU",IF(AND(TRIM(UPPER($I1256))="CONTRATUAL",ISNUMBER(SEARCH("INDIVIDUAL",SUBSTITUTE(UPPER($D1256)," ","")))),"PREMIUM FREE",""))))</f>
        <v/>
      </c>
    </row>
    <row r="1257">
      <c r="AC1257">
        <f>IF($C1257="","",IF(COUNTIF('Códigos Santander (ref)'!$A$2:$A$79,$C1257)&gt;0,"SANTANDER",IF(COUNTIF('Códigos Itaú (ref)'!$A$2:$A$44,$C1257)&gt;0,"ITAU",IF(AND(TRIM(UPPER($I1257))="CONTRATUAL",ISNUMBER(SEARCH("INDIVIDUAL",SUBSTITUTE(UPPER($D1257)," ","")))),"PREMIUM FREE",""))))</f>
        <v/>
      </c>
    </row>
    <row r="1258">
      <c r="AC1258">
        <f>IF($C1258="","",IF(COUNTIF('Códigos Santander (ref)'!$A$2:$A$79,$C1258)&gt;0,"SANTANDER",IF(COUNTIF('Códigos Itaú (ref)'!$A$2:$A$44,$C1258)&gt;0,"ITAU",IF(AND(TRIM(UPPER($I1258))="CONTRATUAL",ISNUMBER(SEARCH("INDIVIDUAL",SUBSTITUTE(UPPER($D1258)," ","")))),"PREMIUM FREE",""))))</f>
        <v/>
      </c>
    </row>
    <row r="1259">
      <c r="AC1259">
        <f>IF($C1259="","",IF(COUNTIF('Códigos Santander (ref)'!$A$2:$A$79,$C1259)&gt;0,"SANTANDER",IF(COUNTIF('Códigos Itaú (ref)'!$A$2:$A$44,$C1259)&gt;0,"ITAU",IF(AND(TRIM(UPPER($I1259))="CONTRATUAL",ISNUMBER(SEARCH("INDIVIDUAL",SUBSTITUTE(UPPER($D1259)," ","")))),"PREMIUM FREE",""))))</f>
        <v/>
      </c>
    </row>
    <row r="1260">
      <c r="AC1260">
        <f>IF($C1260="","",IF(COUNTIF('Códigos Santander (ref)'!$A$2:$A$79,$C1260)&gt;0,"SANTANDER",IF(COUNTIF('Códigos Itaú (ref)'!$A$2:$A$44,$C1260)&gt;0,"ITAU",IF(AND(TRIM(UPPER($I1260))="CONTRATUAL",ISNUMBER(SEARCH("INDIVIDUAL",SUBSTITUTE(UPPER($D1260)," ","")))),"PREMIUM FREE",""))))</f>
        <v/>
      </c>
    </row>
    <row r="1261">
      <c r="AC1261">
        <f>IF($C1261="","",IF(COUNTIF('Códigos Santander (ref)'!$A$2:$A$79,$C1261)&gt;0,"SANTANDER",IF(COUNTIF('Códigos Itaú (ref)'!$A$2:$A$44,$C1261)&gt;0,"ITAU",IF(AND(TRIM(UPPER($I1261))="CONTRATUAL",ISNUMBER(SEARCH("INDIVIDUAL",SUBSTITUTE(UPPER($D1261)," ","")))),"PREMIUM FREE",""))))</f>
        <v/>
      </c>
    </row>
    <row r="1262">
      <c r="AC1262">
        <f>IF($C1262="","",IF(COUNTIF('Códigos Santander (ref)'!$A$2:$A$79,$C1262)&gt;0,"SANTANDER",IF(COUNTIF('Códigos Itaú (ref)'!$A$2:$A$44,$C1262)&gt;0,"ITAU",IF(AND(TRIM(UPPER($I1262))="CONTRATUAL",ISNUMBER(SEARCH("INDIVIDUAL",SUBSTITUTE(UPPER($D1262)," ","")))),"PREMIUM FREE",""))))</f>
        <v/>
      </c>
    </row>
    <row r="1263">
      <c r="AC1263">
        <f>IF($C1263="","",IF(COUNTIF('Códigos Santander (ref)'!$A$2:$A$79,$C1263)&gt;0,"SANTANDER",IF(COUNTIF('Códigos Itaú (ref)'!$A$2:$A$44,$C1263)&gt;0,"ITAU",IF(AND(TRIM(UPPER($I1263))="CONTRATUAL",ISNUMBER(SEARCH("INDIVIDUAL",SUBSTITUTE(UPPER($D1263)," ","")))),"PREMIUM FREE",""))))</f>
        <v/>
      </c>
    </row>
    <row r="1264">
      <c r="AC1264">
        <f>IF($C1264="","",IF(COUNTIF('Códigos Santander (ref)'!$A$2:$A$79,$C1264)&gt;0,"SANTANDER",IF(COUNTIF('Códigos Itaú (ref)'!$A$2:$A$44,$C1264)&gt;0,"ITAU",IF(AND(TRIM(UPPER($I1264))="CONTRATUAL",ISNUMBER(SEARCH("INDIVIDUAL",SUBSTITUTE(UPPER($D1264)," ","")))),"PREMIUM FREE",""))))</f>
        <v/>
      </c>
    </row>
    <row r="1265">
      <c r="AC1265">
        <f>IF($C1265="","",IF(COUNTIF('Códigos Santander (ref)'!$A$2:$A$79,$C1265)&gt;0,"SANTANDER",IF(COUNTIF('Códigos Itaú (ref)'!$A$2:$A$44,$C1265)&gt;0,"ITAU",IF(AND(TRIM(UPPER($I1265))="CONTRATUAL",ISNUMBER(SEARCH("INDIVIDUAL",SUBSTITUTE(UPPER($D1265)," ","")))),"PREMIUM FREE",""))))</f>
        <v/>
      </c>
    </row>
    <row r="1266">
      <c r="AC1266">
        <f>IF($C1266="","",IF(COUNTIF('Códigos Santander (ref)'!$A$2:$A$79,$C1266)&gt;0,"SANTANDER",IF(COUNTIF('Códigos Itaú (ref)'!$A$2:$A$44,$C1266)&gt;0,"ITAU",IF(AND(TRIM(UPPER($I1266))="CONTRATUAL",ISNUMBER(SEARCH("INDIVIDUAL",SUBSTITUTE(UPPER($D1266)," ","")))),"PREMIUM FREE",""))))</f>
        <v/>
      </c>
    </row>
    <row r="1267">
      <c r="AC1267">
        <f>IF($C1267="","",IF(COUNTIF('Códigos Santander (ref)'!$A$2:$A$79,$C1267)&gt;0,"SANTANDER",IF(COUNTIF('Códigos Itaú (ref)'!$A$2:$A$44,$C1267)&gt;0,"ITAU",IF(AND(TRIM(UPPER($I1267))="CONTRATUAL",ISNUMBER(SEARCH("INDIVIDUAL",SUBSTITUTE(UPPER($D1267)," ","")))),"PREMIUM FREE",""))))</f>
        <v/>
      </c>
    </row>
    <row r="1268">
      <c r="AC1268">
        <f>IF($C1268="","",IF(COUNTIF('Códigos Santander (ref)'!$A$2:$A$79,$C1268)&gt;0,"SANTANDER",IF(COUNTIF('Códigos Itaú (ref)'!$A$2:$A$44,$C1268)&gt;0,"ITAU",IF(AND(TRIM(UPPER($I1268))="CONTRATUAL",ISNUMBER(SEARCH("INDIVIDUAL",SUBSTITUTE(UPPER($D1268)," ","")))),"PREMIUM FREE",""))))</f>
        <v/>
      </c>
    </row>
    <row r="1269">
      <c r="AC1269">
        <f>IF($C1269="","",IF(COUNTIF('Códigos Santander (ref)'!$A$2:$A$79,$C1269)&gt;0,"SANTANDER",IF(COUNTIF('Códigos Itaú (ref)'!$A$2:$A$44,$C1269)&gt;0,"ITAU",IF(AND(TRIM(UPPER($I1269))="CONTRATUAL",ISNUMBER(SEARCH("INDIVIDUAL",SUBSTITUTE(UPPER($D1269)," ","")))),"PREMIUM FREE",""))))</f>
        <v/>
      </c>
    </row>
    <row r="1270">
      <c r="AC1270">
        <f>IF($C1270="","",IF(COUNTIF('Códigos Santander (ref)'!$A$2:$A$79,$C1270)&gt;0,"SANTANDER",IF(COUNTIF('Códigos Itaú (ref)'!$A$2:$A$44,$C1270)&gt;0,"ITAU",IF(AND(TRIM(UPPER($I1270))="CONTRATUAL",ISNUMBER(SEARCH("INDIVIDUAL",SUBSTITUTE(UPPER($D1270)," ","")))),"PREMIUM FREE",""))))</f>
        <v/>
      </c>
    </row>
    <row r="1271">
      <c r="AC1271">
        <f>IF($C1271="","",IF(COUNTIF('Códigos Santander (ref)'!$A$2:$A$79,$C1271)&gt;0,"SANTANDER",IF(COUNTIF('Códigos Itaú (ref)'!$A$2:$A$44,$C1271)&gt;0,"ITAU",IF(AND(TRIM(UPPER($I1271))="CONTRATUAL",ISNUMBER(SEARCH("INDIVIDUAL",SUBSTITUTE(UPPER($D1271)," ","")))),"PREMIUM FREE",""))))</f>
        <v/>
      </c>
    </row>
    <row r="1272">
      <c r="AC1272">
        <f>IF($C1272="","",IF(COUNTIF('Códigos Santander (ref)'!$A$2:$A$79,$C1272)&gt;0,"SANTANDER",IF(COUNTIF('Códigos Itaú (ref)'!$A$2:$A$44,$C1272)&gt;0,"ITAU",IF(AND(TRIM(UPPER($I1272))="CONTRATUAL",ISNUMBER(SEARCH("INDIVIDUAL",SUBSTITUTE(UPPER($D1272)," ","")))),"PREMIUM FREE",""))))</f>
        <v/>
      </c>
    </row>
    <row r="1273">
      <c r="AC1273">
        <f>IF($C1273="","",IF(COUNTIF('Códigos Santander (ref)'!$A$2:$A$79,$C1273)&gt;0,"SANTANDER",IF(COUNTIF('Códigos Itaú (ref)'!$A$2:$A$44,$C1273)&gt;0,"ITAU",IF(AND(TRIM(UPPER($I1273))="CONTRATUAL",ISNUMBER(SEARCH("INDIVIDUAL",SUBSTITUTE(UPPER($D1273)," ","")))),"PREMIUM FREE",""))))</f>
        <v/>
      </c>
    </row>
    <row r="1274">
      <c r="AC1274">
        <f>IF($C1274="","",IF(COUNTIF('Códigos Santander (ref)'!$A$2:$A$79,$C1274)&gt;0,"SANTANDER",IF(COUNTIF('Códigos Itaú (ref)'!$A$2:$A$44,$C1274)&gt;0,"ITAU",IF(AND(TRIM(UPPER($I1274))="CONTRATUAL",ISNUMBER(SEARCH("INDIVIDUAL",SUBSTITUTE(UPPER($D1274)," ","")))),"PREMIUM FREE",""))))</f>
        <v/>
      </c>
    </row>
    <row r="1275">
      <c r="AC1275">
        <f>IF($C1275="","",IF(COUNTIF('Códigos Santander (ref)'!$A$2:$A$79,$C1275)&gt;0,"SANTANDER",IF(COUNTIF('Códigos Itaú (ref)'!$A$2:$A$44,$C1275)&gt;0,"ITAU",IF(AND(TRIM(UPPER($I1275))="CONTRATUAL",ISNUMBER(SEARCH("INDIVIDUAL",SUBSTITUTE(UPPER($D1275)," ","")))),"PREMIUM FREE",""))))</f>
        <v/>
      </c>
    </row>
    <row r="1276">
      <c r="AC1276">
        <f>IF($C1276="","",IF(COUNTIF('Códigos Santander (ref)'!$A$2:$A$79,$C1276)&gt;0,"SANTANDER",IF(COUNTIF('Códigos Itaú (ref)'!$A$2:$A$44,$C1276)&gt;0,"ITAU",IF(AND(TRIM(UPPER($I1276))="CONTRATUAL",ISNUMBER(SEARCH("INDIVIDUAL",SUBSTITUTE(UPPER($D1276)," ","")))),"PREMIUM FREE",""))))</f>
        <v/>
      </c>
    </row>
    <row r="1277">
      <c r="AC1277">
        <f>IF($C1277="","",IF(COUNTIF('Códigos Santander (ref)'!$A$2:$A$79,$C1277)&gt;0,"SANTANDER",IF(COUNTIF('Códigos Itaú (ref)'!$A$2:$A$44,$C1277)&gt;0,"ITAU",IF(AND(TRIM(UPPER($I1277))="CONTRATUAL",ISNUMBER(SEARCH("INDIVIDUAL",SUBSTITUTE(UPPER($D1277)," ","")))),"PREMIUM FREE",""))))</f>
        <v/>
      </c>
    </row>
    <row r="1278">
      <c r="AC1278">
        <f>IF($C1278="","",IF(COUNTIF('Códigos Santander (ref)'!$A$2:$A$79,$C1278)&gt;0,"SANTANDER",IF(COUNTIF('Códigos Itaú (ref)'!$A$2:$A$44,$C1278)&gt;0,"ITAU",IF(AND(TRIM(UPPER($I1278))="CONTRATUAL",ISNUMBER(SEARCH("INDIVIDUAL",SUBSTITUTE(UPPER($D1278)," ","")))),"PREMIUM FREE",""))))</f>
        <v/>
      </c>
    </row>
    <row r="1279">
      <c r="AC1279">
        <f>IF($C1279="","",IF(COUNTIF('Códigos Santander (ref)'!$A$2:$A$79,$C1279)&gt;0,"SANTANDER",IF(COUNTIF('Códigos Itaú (ref)'!$A$2:$A$44,$C1279)&gt;0,"ITAU",IF(AND(TRIM(UPPER($I1279))="CONTRATUAL",ISNUMBER(SEARCH("INDIVIDUAL",SUBSTITUTE(UPPER($D1279)," ","")))),"PREMIUM FREE",""))))</f>
        <v/>
      </c>
    </row>
    <row r="1280">
      <c r="AC1280">
        <f>IF($C1280="","",IF(COUNTIF('Códigos Santander (ref)'!$A$2:$A$79,$C1280)&gt;0,"SANTANDER",IF(COUNTIF('Códigos Itaú (ref)'!$A$2:$A$44,$C1280)&gt;0,"ITAU",IF(AND(TRIM(UPPER($I1280))="CONTRATUAL",ISNUMBER(SEARCH("INDIVIDUAL",SUBSTITUTE(UPPER($D1280)," ","")))),"PREMIUM FREE",""))))</f>
        <v/>
      </c>
    </row>
    <row r="1281">
      <c r="AC1281">
        <f>IF($C1281="","",IF(COUNTIF('Códigos Santander (ref)'!$A$2:$A$79,$C1281)&gt;0,"SANTANDER",IF(COUNTIF('Códigos Itaú (ref)'!$A$2:$A$44,$C1281)&gt;0,"ITAU",IF(AND(TRIM(UPPER($I1281))="CONTRATUAL",ISNUMBER(SEARCH("INDIVIDUAL",SUBSTITUTE(UPPER($D1281)," ","")))),"PREMIUM FREE",""))))</f>
        <v/>
      </c>
    </row>
    <row r="1282">
      <c r="AC1282">
        <f>IF($C1282="","",IF(COUNTIF('Códigos Santander (ref)'!$A$2:$A$79,$C1282)&gt;0,"SANTANDER",IF(COUNTIF('Códigos Itaú (ref)'!$A$2:$A$44,$C1282)&gt;0,"ITAU",IF(AND(TRIM(UPPER($I1282))="CONTRATUAL",ISNUMBER(SEARCH("INDIVIDUAL",SUBSTITUTE(UPPER($D1282)," ","")))),"PREMIUM FREE",""))))</f>
        <v/>
      </c>
    </row>
    <row r="1283">
      <c r="AC1283">
        <f>IF($C1283="","",IF(COUNTIF('Códigos Santander (ref)'!$A$2:$A$79,$C1283)&gt;0,"SANTANDER",IF(COUNTIF('Códigos Itaú (ref)'!$A$2:$A$44,$C1283)&gt;0,"ITAU",IF(AND(TRIM(UPPER($I1283))="CONTRATUAL",ISNUMBER(SEARCH("INDIVIDUAL",SUBSTITUTE(UPPER($D1283)," ","")))),"PREMIUM FREE",""))))</f>
        <v/>
      </c>
    </row>
    <row r="1284">
      <c r="AC1284">
        <f>IF($C1284="","",IF(COUNTIF('Códigos Santander (ref)'!$A$2:$A$79,$C1284)&gt;0,"SANTANDER",IF(COUNTIF('Códigos Itaú (ref)'!$A$2:$A$44,$C1284)&gt;0,"ITAU",IF(AND(TRIM(UPPER($I1284))="CONTRATUAL",ISNUMBER(SEARCH("INDIVIDUAL",SUBSTITUTE(UPPER($D1284)," ","")))),"PREMIUM FREE",""))))</f>
        <v/>
      </c>
    </row>
    <row r="1285">
      <c r="AC1285">
        <f>IF($C1285="","",IF(COUNTIF('Códigos Santander (ref)'!$A$2:$A$79,$C1285)&gt;0,"SANTANDER",IF(COUNTIF('Códigos Itaú (ref)'!$A$2:$A$44,$C1285)&gt;0,"ITAU",IF(AND(TRIM(UPPER($I1285))="CONTRATUAL",ISNUMBER(SEARCH("INDIVIDUAL",SUBSTITUTE(UPPER($D1285)," ","")))),"PREMIUM FREE",""))))</f>
        <v/>
      </c>
    </row>
    <row r="1286">
      <c r="AC1286">
        <f>IF($C1286="","",IF(COUNTIF('Códigos Santander (ref)'!$A$2:$A$79,$C1286)&gt;0,"SANTANDER",IF(COUNTIF('Códigos Itaú (ref)'!$A$2:$A$44,$C1286)&gt;0,"ITAU",IF(AND(TRIM(UPPER($I1286))="CONTRATUAL",ISNUMBER(SEARCH("INDIVIDUAL",SUBSTITUTE(UPPER($D1286)," ","")))),"PREMIUM FREE",""))))</f>
        <v/>
      </c>
    </row>
    <row r="1287">
      <c r="AC1287">
        <f>IF($C1287="","",IF(COUNTIF('Códigos Santander (ref)'!$A$2:$A$79,$C1287)&gt;0,"SANTANDER",IF(COUNTIF('Códigos Itaú (ref)'!$A$2:$A$44,$C1287)&gt;0,"ITAU",IF(AND(TRIM(UPPER($I1287))="CONTRATUAL",ISNUMBER(SEARCH("INDIVIDUAL",SUBSTITUTE(UPPER($D1287)," ","")))),"PREMIUM FREE",""))))</f>
        <v/>
      </c>
    </row>
    <row r="1288">
      <c r="AC1288">
        <f>IF($C1288="","",IF(COUNTIF('Códigos Santander (ref)'!$A$2:$A$79,$C1288)&gt;0,"SANTANDER",IF(COUNTIF('Códigos Itaú (ref)'!$A$2:$A$44,$C1288)&gt;0,"ITAU",IF(AND(TRIM(UPPER($I1288))="CONTRATUAL",ISNUMBER(SEARCH("INDIVIDUAL",SUBSTITUTE(UPPER($D1288)," ","")))),"PREMIUM FREE",""))))</f>
        <v/>
      </c>
    </row>
    <row r="1289">
      <c r="AC1289">
        <f>IF($C1289="","",IF(COUNTIF('Códigos Santander (ref)'!$A$2:$A$79,$C1289)&gt;0,"SANTANDER",IF(COUNTIF('Códigos Itaú (ref)'!$A$2:$A$44,$C1289)&gt;0,"ITAU",IF(AND(TRIM(UPPER($I1289))="CONTRATUAL",ISNUMBER(SEARCH("INDIVIDUAL",SUBSTITUTE(UPPER($D1289)," ","")))),"PREMIUM FREE",""))))</f>
        <v/>
      </c>
    </row>
    <row r="1290">
      <c r="AC1290">
        <f>IF($C1290="","",IF(COUNTIF('Códigos Santander (ref)'!$A$2:$A$79,$C1290)&gt;0,"SANTANDER",IF(COUNTIF('Códigos Itaú (ref)'!$A$2:$A$44,$C1290)&gt;0,"ITAU",IF(AND(TRIM(UPPER($I1290))="CONTRATUAL",ISNUMBER(SEARCH("INDIVIDUAL",SUBSTITUTE(UPPER($D1290)," ","")))),"PREMIUM FREE",""))))</f>
        <v/>
      </c>
    </row>
    <row r="1291">
      <c r="AC1291">
        <f>IF($C1291="","",IF(COUNTIF('Códigos Santander (ref)'!$A$2:$A$79,$C1291)&gt;0,"SANTANDER",IF(COUNTIF('Códigos Itaú (ref)'!$A$2:$A$44,$C1291)&gt;0,"ITAU",IF(AND(TRIM(UPPER($I1291))="CONTRATUAL",ISNUMBER(SEARCH("INDIVIDUAL",SUBSTITUTE(UPPER($D1291)," ","")))),"PREMIUM FREE",""))))</f>
        <v/>
      </c>
    </row>
    <row r="1292">
      <c r="AC1292">
        <f>IF($C1292="","",IF(COUNTIF('Códigos Santander (ref)'!$A$2:$A$79,$C1292)&gt;0,"SANTANDER",IF(COUNTIF('Códigos Itaú (ref)'!$A$2:$A$44,$C1292)&gt;0,"ITAU",IF(AND(TRIM(UPPER($I1292))="CONTRATUAL",ISNUMBER(SEARCH("INDIVIDUAL",SUBSTITUTE(UPPER($D1292)," ","")))),"PREMIUM FREE",""))))</f>
        <v/>
      </c>
    </row>
    <row r="1293">
      <c r="AC1293">
        <f>IF($C1293="","",IF(COUNTIF('Códigos Santander (ref)'!$A$2:$A$79,$C1293)&gt;0,"SANTANDER",IF(COUNTIF('Códigos Itaú (ref)'!$A$2:$A$44,$C1293)&gt;0,"ITAU",IF(AND(TRIM(UPPER($I1293))="CONTRATUAL",ISNUMBER(SEARCH("INDIVIDUAL",SUBSTITUTE(UPPER($D1293)," ","")))),"PREMIUM FREE",""))))</f>
        <v/>
      </c>
    </row>
    <row r="1294">
      <c r="AC1294">
        <f>IF($C1294="","",IF(COUNTIF('Códigos Santander (ref)'!$A$2:$A$79,$C1294)&gt;0,"SANTANDER",IF(COUNTIF('Códigos Itaú (ref)'!$A$2:$A$44,$C1294)&gt;0,"ITAU",IF(AND(TRIM(UPPER($I1294))="CONTRATUAL",ISNUMBER(SEARCH("INDIVIDUAL",SUBSTITUTE(UPPER($D1294)," ","")))),"PREMIUM FREE",""))))</f>
        <v/>
      </c>
    </row>
    <row r="1295">
      <c r="AC1295">
        <f>IF($C1295="","",IF(COUNTIF('Códigos Santander (ref)'!$A$2:$A$79,$C1295)&gt;0,"SANTANDER",IF(COUNTIF('Códigos Itaú (ref)'!$A$2:$A$44,$C1295)&gt;0,"ITAU",IF(AND(TRIM(UPPER($I1295))="CONTRATUAL",ISNUMBER(SEARCH("INDIVIDUAL",SUBSTITUTE(UPPER($D1295)," ","")))),"PREMIUM FREE",""))))</f>
        <v/>
      </c>
    </row>
    <row r="1296">
      <c r="AC1296">
        <f>IF($C1296="","",IF(COUNTIF('Códigos Santander (ref)'!$A$2:$A$79,$C1296)&gt;0,"SANTANDER",IF(COUNTIF('Códigos Itaú (ref)'!$A$2:$A$44,$C1296)&gt;0,"ITAU",IF(AND(TRIM(UPPER($I1296))="CONTRATUAL",ISNUMBER(SEARCH("INDIVIDUAL",SUBSTITUTE(UPPER($D1296)," ","")))),"PREMIUM FREE",""))))</f>
        <v/>
      </c>
    </row>
    <row r="1297">
      <c r="AC1297">
        <f>IF($C1297="","",IF(COUNTIF('Códigos Santander (ref)'!$A$2:$A$79,$C1297)&gt;0,"SANTANDER",IF(COUNTIF('Códigos Itaú (ref)'!$A$2:$A$44,$C1297)&gt;0,"ITAU",IF(AND(TRIM(UPPER($I1297))="CONTRATUAL",ISNUMBER(SEARCH("INDIVIDUAL",SUBSTITUTE(UPPER($D1297)," ","")))),"PREMIUM FREE",""))))</f>
        <v/>
      </c>
    </row>
    <row r="1298">
      <c r="AC1298">
        <f>IF($C1298="","",IF(COUNTIF('Códigos Santander (ref)'!$A$2:$A$79,$C1298)&gt;0,"SANTANDER",IF(COUNTIF('Códigos Itaú (ref)'!$A$2:$A$44,$C1298)&gt;0,"ITAU",IF(AND(TRIM(UPPER($I1298))="CONTRATUAL",ISNUMBER(SEARCH("INDIVIDUAL",SUBSTITUTE(UPPER($D1298)," ","")))),"PREMIUM FREE",""))))</f>
        <v/>
      </c>
    </row>
    <row r="1299">
      <c r="AC1299">
        <f>IF($C1299="","",IF(COUNTIF('Códigos Santander (ref)'!$A$2:$A$79,$C1299)&gt;0,"SANTANDER",IF(COUNTIF('Códigos Itaú (ref)'!$A$2:$A$44,$C1299)&gt;0,"ITAU",IF(AND(TRIM(UPPER($I1299))="CONTRATUAL",ISNUMBER(SEARCH("INDIVIDUAL",SUBSTITUTE(UPPER($D1299)," ","")))),"PREMIUM FREE",""))))</f>
        <v/>
      </c>
    </row>
    <row r="1300">
      <c r="AC1300">
        <f>IF($C1300="","",IF(COUNTIF('Códigos Santander (ref)'!$A$2:$A$79,$C1300)&gt;0,"SANTANDER",IF(COUNTIF('Códigos Itaú (ref)'!$A$2:$A$44,$C1300)&gt;0,"ITAU",IF(AND(TRIM(UPPER($I1300))="CONTRATUAL",ISNUMBER(SEARCH("INDIVIDUAL",SUBSTITUTE(UPPER($D1300)," ","")))),"PREMIUM FREE",""))))</f>
        <v/>
      </c>
    </row>
    <row r="1301">
      <c r="AC1301">
        <f>IF($C1301="","",IF(COUNTIF('Códigos Santander (ref)'!$A$2:$A$79,$C1301)&gt;0,"SANTANDER",IF(COUNTIF('Códigos Itaú (ref)'!$A$2:$A$44,$C1301)&gt;0,"ITAU",IF(AND(TRIM(UPPER($I1301))="CONTRATUAL",ISNUMBER(SEARCH("INDIVIDUAL",SUBSTITUTE(UPPER($D1301)," ","")))),"PREMIUM FREE",""))))</f>
        <v/>
      </c>
    </row>
    <row r="1302">
      <c r="AC1302">
        <f>IF($C1302="","",IF(COUNTIF('Códigos Santander (ref)'!$A$2:$A$79,$C1302)&gt;0,"SANTANDER",IF(COUNTIF('Códigos Itaú (ref)'!$A$2:$A$44,$C1302)&gt;0,"ITAU",IF(AND(TRIM(UPPER($I1302))="CONTRATUAL",ISNUMBER(SEARCH("INDIVIDUAL",SUBSTITUTE(UPPER($D1302)," ","")))),"PREMIUM FREE",""))))</f>
        <v/>
      </c>
    </row>
    <row r="1303">
      <c r="AC1303">
        <f>IF($C1303="","",IF(COUNTIF('Códigos Santander (ref)'!$A$2:$A$79,$C1303)&gt;0,"SANTANDER",IF(COUNTIF('Códigos Itaú (ref)'!$A$2:$A$44,$C1303)&gt;0,"ITAU",IF(AND(TRIM(UPPER($I1303))="CONTRATUAL",ISNUMBER(SEARCH("INDIVIDUAL",SUBSTITUTE(UPPER($D1303)," ","")))),"PREMIUM FREE",""))))</f>
        <v/>
      </c>
    </row>
    <row r="1304">
      <c r="AC1304">
        <f>IF($C1304="","",IF(COUNTIF('Códigos Santander (ref)'!$A$2:$A$79,$C1304)&gt;0,"SANTANDER",IF(COUNTIF('Códigos Itaú (ref)'!$A$2:$A$44,$C1304)&gt;0,"ITAU",IF(AND(TRIM(UPPER($I1304))="CONTRATUAL",ISNUMBER(SEARCH("INDIVIDUAL",SUBSTITUTE(UPPER($D1304)," ","")))),"PREMIUM FREE",""))))</f>
        <v/>
      </c>
    </row>
    <row r="1305">
      <c r="AC1305">
        <f>IF($C1305="","",IF(COUNTIF('Códigos Santander (ref)'!$A$2:$A$79,$C1305)&gt;0,"SANTANDER",IF(COUNTIF('Códigos Itaú (ref)'!$A$2:$A$44,$C1305)&gt;0,"ITAU",IF(AND(TRIM(UPPER($I1305))="CONTRATUAL",ISNUMBER(SEARCH("INDIVIDUAL",SUBSTITUTE(UPPER($D1305)," ","")))),"PREMIUM FREE",""))))</f>
        <v/>
      </c>
    </row>
    <row r="1306">
      <c r="AC1306">
        <f>IF($C1306="","",IF(COUNTIF('Códigos Santander (ref)'!$A$2:$A$79,$C1306)&gt;0,"SANTANDER",IF(COUNTIF('Códigos Itaú (ref)'!$A$2:$A$44,$C1306)&gt;0,"ITAU",IF(AND(TRIM(UPPER($I1306))="CONTRATUAL",ISNUMBER(SEARCH("INDIVIDUAL",SUBSTITUTE(UPPER($D1306)," ","")))),"PREMIUM FREE",""))))</f>
        <v/>
      </c>
    </row>
    <row r="1307">
      <c r="AC1307">
        <f>IF($C1307="","",IF(COUNTIF('Códigos Santander (ref)'!$A$2:$A$79,$C1307)&gt;0,"SANTANDER",IF(COUNTIF('Códigos Itaú (ref)'!$A$2:$A$44,$C1307)&gt;0,"ITAU",IF(AND(TRIM(UPPER($I1307))="CONTRATUAL",ISNUMBER(SEARCH("INDIVIDUAL",SUBSTITUTE(UPPER($D1307)," ","")))),"PREMIUM FREE",""))))</f>
        <v/>
      </c>
    </row>
    <row r="1308">
      <c r="AC1308">
        <f>IF($C1308="","",IF(COUNTIF('Códigos Santander (ref)'!$A$2:$A$79,$C1308)&gt;0,"SANTANDER",IF(COUNTIF('Códigos Itaú (ref)'!$A$2:$A$44,$C1308)&gt;0,"ITAU",IF(AND(TRIM(UPPER($I1308))="CONTRATUAL",ISNUMBER(SEARCH("INDIVIDUAL",SUBSTITUTE(UPPER($D1308)," ","")))),"PREMIUM FREE",""))))</f>
        <v/>
      </c>
    </row>
    <row r="1309">
      <c r="AC1309">
        <f>IF($C1309="","",IF(COUNTIF('Códigos Santander (ref)'!$A$2:$A$79,$C1309)&gt;0,"SANTANDER",IF(COUNTIF('Códigos Itaú (ref)'!$A$2:$A$44,$C1309)&gt;0,"ITAU",IF(AND(TRIM(UPPER($I1309))="CONTRATUAL",ISNUMBER(SEARCH("INDIVIDUAL",SUBSTITUTE(UPPER($D1309)," ","")))),"PREMIUM FREE",""))))</f>
        <v/>
      </c>
    </row>
    <row r="1310">
      <c r="AC1310">
        <f>IF($C1310="","",IF(COUNTIF('Códigos Santander (ref)'!$A$2:$A$79,$C1310)&gt;0,"SANTANDER",IF(COUNTIF('Códigos Itaú (ref)'!$A$2:$A$44,$C1310)&gt;0,"ITAU",IF(AND(TRIM(UPPER($I1310))="CONTRATUAL",ISNUMBER(SEARCH("INDIVIDUAL",SUBSTITUTE(UPPER($D1310)," ","")))),"PREMIUM FREE",""))))</f>
        <v/>
      </c>
    </row>
    <row r="1311">
      <c r="AC1311">
        <f>IF($C1311="","",IF(COUNTIF('Códigos Santander (ref)'!$A$2:$A$79,$C1311)&gt;0,"SANTANDER",IF(COUNTIF('Códigos Itaú (ref)'!$A$2:$A$44,$C1311)&gt;0,"ITAU",IF(AND(TRIM(UPPER($I1311))="CONTRATUAL",ISNUMBER(SEARCH("INDIVIDUAL",SUBSTITUTE(UPPER($D1311)," ","")))),"PREMIUM FREE",""))))</f>
        <v/>
      </c>
    </row>
    <row r="1312">
      <c r="AC1312">
        <f>IF($C1312="","",IF(COUNTIF('Códigos Santander (ref)'!$A$2:$A$79,$C1312)&gt;0,"SANTANDER",IF(COUNTIF('Códigos Itaú (ref)'!$A$2:$A$44,$C1312)&gt;0,"ITAU",IF(AND(TRIM(UPPER($I1312))="CONTRATUAL",ISNUMBER(SEARCH("INDIVIDUAL",SUBSTITUTE(UPPER($D1312)," ","")))),"PREMIUM FREE",""))))</f>
        <v/>
      </c>
    </row>
    <row r="1313">
      <c r="AC1313">
        <f>IF($C1313="","",IF(COUNTIF('Códigos Santander (ref)'!$A$2:$A$79,$C1313)&gt;0,"SANTANDER",IF(COUNTIF('Códigos Itaú (ref)'!$A$2:$A$44,$C1313)&gt;0,"ITAU",IF(AND(TRIM(UPPER($I1313))="CONTRATUAL",ISNUMBER(SEARCH("INDIVIDUAL",SUBSTITUTE(UPPER($D1313)," ","")))),"PREMIUM FREE",""))))</f>
        <v/>
      </c>
    </row>
    <row r="1314">
      <c r="AC1314">
        <f>IF($C1314="","",IF(COUNTIF('Códigos Santander (ref)'!$A$2:$A$79,$C1314)&gt;0,"SANTANDER",IF(COUNTIF('Códigos Itaú (ref)'!$A$2:$A$44,$C1314)&gt;0,"ITAU",IF(AND(TRIM(UPPER($I1314))="CONTRATUAL",ISNUMBER(SEARCH("INDIVIDUAL",SUBSTITUTE(UPPER($D1314)," ","")))),"PREMIUM FREE",""))))</f>
        <v/>
      </c>
    </row>
    <row r="1315">
      <c r="AC1315">
        <f>IF($C1315="","",IF(COUNTIF('Códigos Santander (ref)'!$A$2:$A$79,$C1315)&gt;0,"SANTANDER",IF(COUNTIF('Códigos Itaú (ref)'!$A$2:$A$44,$C1315)&gt;0,"ITAU",IF(AND(TRIM(UPPER($I1315))="CONTRATUAL",ISNUMBER(SEARCH("INDIVIDUAL",SUBSTITUTE(UPPER($D1315)," ","")))),"PREMIUM FREE",""))))</f>
        <v/>
      </c>
    </row>
    <row r="1316">
      <c r="AC1316">
        <f>IF($C1316="","",IF(COUNTIF('Códigos Santander (ref)'!$A$2:$A$79,$C1316)&gt;0,"SANTANDER",IF(COUNTIF('Códigos Itaú (ref)'!$A$2:$A$44,$C1316)&gt;0,"ITAU",IF(AND(TRIM(UPPER($I1316))="CONTRATUAL",ISNUMBER(SEARCH("INDIVIDUAL",SUBSTITUTE(UPPER($D1316)," ","")))),"PREMIUM FREE",""))))</f>
        <v/>
      </c>
    </row>
    <row r="1317">
      <c r="AC1317">
        <f>IF($C1317="","",IF(COUNTIF('Códigos Santander (ref)'!$A$2:$A$79,$C1317)&gt;0,"SANTANDER",IF(COUNTIF('Códigos Itaú (ref)'!$A$2:$A$44,$C1317)&gt;0,"ITAU",IF(AND(TRIM(UPPER($I1317))="CONTRATUAL",ISNUMBER(SEARCH("INDIVIDUAL",SUBSTITUTE(UPPER($D1317)," ","")))),"PREMIUM FREE",""))))</f>
        <v/>
      </c>
    </row>
    <row r="1318">
      <c r="AC1318">
        <f>IF($C1318="","",IF(COUNTIF('Códigos Santander (ref)'!$A$2:$A$79,$C1318)&gt;0,"SANTANDER",IF(COUNTIF('Códigos Itaú (ref)'!$A$2:$A$44,$C1318)&gt;0,"ITAU",IF(AND(TRIM(UPPER($I1318))="CONTRATUAL",ISNUMBER(SEARCH("INDIVIDUAL",SUBSTITUTE(UPPER($D1318)," ","")))),"PREMIUM FREE",""))))</f>
        <v/>
      </c>
    </row>
    <row r="1319">
      <c r="AC1319">
        <f>IF($C1319="","",IF(COUNTIF('Códigos Santander (ref)'!$A$2:$A$79,$C1319)&gt;0,"SANTANDER",IF(COUNTIF('Códigos Itaú (ref)'!$A$2:$A$44,$C1319)&gt;0,"ITAU",IF(AND(TRIM(UPPER($I1319))="CONTRATUAL",ISNUMBER(SEARCH("INDIVIDUAL",SUBSTITUTE(UPPER($D1319)," ","")))),"PREMIUM FREE",""))))</f>
        <v/>
      </c>
    </row>
    <row r="1320">
      <c r="AC1320">
        <f>IF($C1320="","",IF(COUNTIF('Códigos Santander (ref)'!$A$2:$A$79,$C1320)&gt;0,"SANTANDER",IF(COUNTIF('Códigos Itaú (ref)'!$A$2:$A$44,$C1320)&gt;0,"ITAU",IF(AND(TRIM(UPPER($I1320))="CONTRATUAL",ISNUMBER(SEARCH("INDIVIDUAL",SUBSTITUTE(UPPER($D1320)," ","")))),"PREMIUM FREE",""))))</f>
        <v/>
      </c>
    </row>
    <row r="1321">
      <c r="AC1321">
        <f>IF($C1321="","",IF(COUNTIF('Códigos Santander (ref)'!$A$2:$A$79,$C1321)&gt;0,"SANTANDER",IF(COUNTIF('Códigos Itaú (ref)'!$A$2:$A$44,$C1321)&gt;0,"ITAU",IF(AND(TRIM(UPPER($I1321))="CONTRATUAL",ISNUMBER(SEARCH("INDIVIDUAL",SUBSTITUTE(UPPER($D1321)," ","")))),"PREMIUM FREE",""))))</f>
        <v/>
      </c>
    </row>
    <row r="1322">
      <c r="AC1322">
        <f>IF($C1322="","",IF(COUNTIF('Códigos Santander (ref)'!$A$2:$A$79,$C1322)&gt;0,"SANTANDER",IF(COUNTIF('Códigos Itaú (ref)'!$A$2:$A$44,$C1322)&gt;0,"ITAU",IF(AND(TRIM(UPPER($I1322))="CONTRATUAL",ISNUMBER(SEARCH("INDIVIDUAL",SUBSTITUTE(UPPER($D1322)," ","")))),"PREMIUM FREE",""))))</f>
        <v/>
      </c>
    </row>
    <row r="1323">
      <c r="AC1323">
        <f>IF($C1323="","",IF(COUNTIF('Códigos Santander (ref)'!$A$2:$A$79,$C1323)&gt;0,"SANTANDER",IF(COUNTIF('Códigos Itaú (ref)'!$A$2:$A$44,$C1323)&gt;0,"ITAU",IF(AND(TRIM(UPPER($I1323))="CONTRATUAL",ISNUMBER(SEARCH("INDIVIDUAL",SUBSTITUTE(UPPER($D1323)," ","")))),"PREMIUM FREE",""))))</f>
        <v/>
      </c>
    </row>
    <row r="1324">
      <c r="AC1324">
        <f>IF($C1324="","",IF(COUNTIF('Códigos Santander (ref)'!$A$2:$A$79,$C1324)&gt;0,"SANTANDER",IF(COUNTIF('Códigos Itaú (ref)'!$A$2:$A$44,$C1324)&gt;0,"ITAU",IF(AND(TRIM(UPPER($I1324))="CONTRATUAL",ISNUMBER(SEARCH("INDIVIDUAL",SUBSTITUTE(UPPER($D1324)," ","")))),"PREMIUM FREE",""))))</f>
        <v/>
      </c>
    </row>
    <row r="1325">
      <c r="AC1325">
        <f>IF($C1325="","",IF(COUNTIF('Códigos Santander (ref)'!$A$2:$A$79,$C1325)&gt;0,"SANTANDER",IF(COUNTIF('Códigos Itaú (ref)'!$A$2:$A$44,$C1325)&gt;0,"ITAU",IF(AND(TRIM(UPPER($I1325))="CONTRATUAL",ISNUMBER(SEARCH("INDIVIDUAL",SUBSTITUTE(UPPER($D1325)," ","")))),"PREMIUM FREE",""))))</f>
        <v/>
      </c>
    </row>
    <row r="1326">
      <c r="AC1326">
        <f>IF($C1326="","",IF(COUNTIF('Códigos Santander (ref)'!$A$2:$A$79,$C1326)&gt;0,"SANTANDER",IF(COUNTIF('Códigos Itaú (ref)'!$A$2:$A$44,$C1326)&gt;0,"ITAU",IF(AND(TRIM(UPPER($I1326))="CONTRATUAL",ISNUMBER(SEARCH("INDIVIDUAL",SUBSTITUTE(UPPER($D1326)," ","")))),"PREMIUM FREE",""))))</f>
        <v/>
      </c>
    </row>
    <row r="1327">
      <c r="AC1327">
        <f>IF($C1327="","",IF(COUNTIF('Códigos Santander (ref)'!$A$2:$A$79,$C1327)&gt;0,"SANTANDER",IF(COUNTIF('Códigos Itaú (ref)'!$A$2:$A$44,$C1327)&gt;0,"ITAU",IF(AND(TRIM(UPPER($I1327))="CONTRATUAL",ISNUMBER(SEARCH("INDIVIDUAL",SUBSTITUTE(UPPER($D1327)," ","")))),"PREMIUM FREE",""))))</f>
        <v/>
      </c>
    </row>
    <row r="1328">
      <c r="AC1328">
        <f>IF($C1328="","",IF(COUNTIF('Códigos Santander (ref)'!$A$2:$A$79,$C1328)&gt;0,"SANTANDER",IF(COUNTIF('Códigos Itaú (ref)'!$A$2:$A$44,$C1328)&gt;0,"ITAU",IF(AND(TRIM(UPPER($I1328))="CONTRATUAL",ISNUMBER(SEARCH("INDIVIDUAL",SUBSTITUTE(UPPER($D1328)," ","")))),"PREMIUM FREE",""))))</f>
        <v/>
      </c>
    </row>
    <row r="1329">
      <c r="AC1329">
        <f>IF($C1329="","",IF(COUNTIF('Códigos Santander (ref)'!$A$2:$A$79,$C1329)&gt;0,"SANTANDER",IF(COUNTIF('Códigos Itaú (ref)'!$A$2:$A$44,$C1329)&gt;0,"ITAU",IF(AND(TRIM(UPPER($I1329))="CONTRATUAL",ISNUMBER(SEARCH("INDIVIDUAL",SUBSTITUTE(UPPER($D1329)," ","")))),"PREMIUM FREE",""))))</f>
        <v/>
      </c>
    </row>
    <row r="1330">
      <c r="AC1330">
        <f>IF($C1330="","",IF(COUNTIF('Códigos Santander (ref)'!$A$2:$A$79,$C1330)&gt;0,"SANTANDER",IF(COUNTIF('Códigos Itaú (ref)'!$A$2:$A$44,$C1330)&gt;0,"ITAU",IF(AND(TRIM(UPPER($I1330))="CONTRATUAL",ISNUMBER(SEARCH("INDIVIDUAL",SUBSTITUTE(UPPER($D1330)," ","")))),"PREMIUM FREE",""))))</f>
        <v/>
      </c>
    </row>
    <row r="1331">
      <c r="AC1331">
        <f>IF($C1331="","",IF(COUNTIF('Códigos Santander (ref)'!$A$2:$A$79,$C1331)&gt;0,"SANTANDER",IF(COUNTIF('Códigos Itaú (ref)'!$A$2:$A$44,$C1331)&gt;0,"ITAU",IF(AND(TRIM(UPPER($I1331))="CONTRATUAL",ISNUMBER(SEARCH("INDIVIDUAL",SUBSTITUTE(UPPER($D1331)," ","")))),"PREMIUM FREE",""))))</f>
        <v/>
      </c>
    </row>
    <row r="1332">
      <c r="AC1332">
        <f>IF($C1332="","",IF(COUNTIF('Códigos Santander (ref)'!$A$2:$A$79,$C1332)&gt;0,"SANTANDER",IF(COUNTIF('Códigos Itaú (ref)'!$A$2:$A$44,$C1332)&gt;0,"ITAU",IF(AND(TRIM(UPPER($I1332))="CONTRATUAL",ISNUMBER(SEARCH("INDIVIDUAL",SUBSTITUTE(UPPER($D1332)," ","")))),"PREMIUM FREE",""))))</f>
        <v/>
      </c>
    </row>
    <row r="1333">
      <c r="AC1333">
        <f>IF($C1333="","",IF(COUNTIF('Códigos Santander (ref)'!$A$2:$A$79,$C1333)&gt;0,"SANTANDER",IF(COUNTIF('Códigos Itaú (ref)'!$A$2:$A$44,$C1333)&gt;0,"ITAU",IF(AND(TRIM(UPPER($I1333))="CONTRATUAL",ISNUMBER(SEARCH("INDIVIDUAL",SUBSTITUTE(UPPER($D1333)," ","")))),"PREMIUM FREE",""))))</f>
        <v/>
      </c>
    </row>
    <row r="1334">
      <c r="AC1334">
        <f>IF($C1334="","",IF(COUNTIF('Códigos Santander (ref)'!$A$2:$A$79,$C1334)&gt;0,"SANTANDER",IF(COUNTIF('Códigos Itaú (ref)'!$A$2:$A$44,$C1334)&gt;0,"ITAU",IF(AND(TRIM(UPPER($I1334))="CONTRATUAL",ISNUMBER(SEARCH("INDIVIDUAL",SUBSTITUTE(UPPER($D1334)," ","")))),"PREMIUM FREE",""))))</f>
        <v/>
      </c>
    </row>
    <row r="1335">
      <c r="AC1335">
        <f>IF($C1335="","",IF(COUNTIF('Códigos Santander (ref)'!$A$2:$A$79,$C1335)&gt;0,"SANTANDER",IF(COUNTIF('Códigos Itaú (ref)'!$A$2:$A$44,$C1335)&gt;0,"ITAU",IF(AND(TRIM(UPPER($I1335))="CONTRATUAL",ISNUMBER(SEARCH("INDIVIDUAL",SUBSTITUTE(UPPER($D1335)," ","")))),"PREMIUM FREE",""))))</f>
        <v/>
      </c>
    </row>
    <row r="1336">
      <c r="AC1336">
        <f>IF($C1336="","",IF(COUNTIF('Códigos Santander (ref)'!$A$2:$A$79,$C1336)&gt;0,"SANTANDER",IF(COUNTIF('Códigos Itaú (ref)'!$A$2:$A$44,$C1336)&gt;0,"ITAU",IF(AND(TRIM(UPPER($I1336))="CONTRATUAL",ISNUMBER(SEARCH("INDIVIDUAL",SUBSTITUTE(UPPER($D1336)," ","")))),"PREMIUM FREE",""))))</f>
        <v/>
      </c>
    </row>
    <row r="1337">
      <c r="AC1337">
        <f>IF($C1337="","",IF(COUNTIF('Códigos Santander (ref)'!$A$2:$A$79,$C1337)&gt;0,"SANTANDER",IF(COUNTIF('Códigos Itaú (ref)'!$A$2:$A$44,$C1337)&gt;0,"ITAU",IF(AND(TRIM(UPPER($I1337))="CONTRATUAL",ISNUMBER(SEARCH("INDIVIDUAL",SUBSTITUTE(UPPER($D1337)," ","")))),"PREMIUM FREE",""))))</f>
        <v/>
      </c>
    </row>
    <row r="1338">
      <c r="AC1338">
        <f>IF($C1338="","",IF(COUNTIF('Códigos Santander (ref)'!$A$2:$A$79,$C1338)&gt;0,"SANTANDER",IF(COUNTIF('Códigos Itaú (ref)'!$A$2:$A$44,$C1338)&gt;0,"ITAU",IF(AND(TRIM(UPPER($I1338))="CONTRATUAL",ISNUMBER(SEARCH("INDIVIDUAL",SUBSTITUTE(UPPER($D1338)," ","")))),"PREMIUM FREE",""))))</f>
        <v/>
      </c>
    </row>
    <row r="1339">
      <c r="AC1339">
        <f>IF($C1339="","",IF(COUNTIF('Códigos Santander (ref)'!$A$2:$A$79,$C1339)&gt;0,"SANTANDER",IF(COUNTIF('Códigos Itaú (ref)'!$A$2:$A$44,$C1339)&gt;0,"ITAU",IF(AND(TRIM(UPPER($I1339))="CONTRATUAL",ISNUMBER(SEARCH("INDIVIDUAL",SUBSTITUTE(UPPER($D1339)," ","")))),"PREMIUM FREE",""))))</f>
        <v/>
      </c>
    </row>
    <row r="1340">
      <c r="AC1340">
        <f>IF($C1340="","",IF(COUNTIF('Códigos Santander (ref)'!$A$2:$A$79,$C1340)&gt;0,"SANTANDER",IF(COUNTIF('Códigos Itaú (ref)'!$A$2:$A$44,$C1340)&gt;0,"ITAU",IF(AND(TRIM(UPPER($I1340))="CONTRATUAL",ISNUMBER(SEARCH("INDIVIDUAL",SUBSTITUTE(UPPER($D1340)," ","")))),"PREMIUM FREE",""))))</f>
        <v/>
      </c>
    </row>
    <row r="1341">
      <c r="AC1341">
        <f>IF($C1341="","",IF(COUNTIF('Códigos Santander (ref)'!$A$2:$A$79,$C1341)&gt;0,"SANTANDER",IF(COUNTIF('Códigos Itaú (ref)'!$A$2:$A$44,$C1341)&gt;0,"ITAU",IF(AND(TRIM(UPPER($I1341))="CONTRATUAL",ISNUMBER(SEARCH("INDIVIDUAL",SUBSTITUTE(UPPER($D1341)," ","")))),"PREMIUM FREE",""))))</f>
        <v/>
      </c>
    </row>
    <row r="1342">
      <c r="AC1342">
        <f>IF($C1342="","",IF(COUNTIF('Códigos Santander (ref)'!$A$2:$A$79,$C1342)&gt;0,"SANTANDER",IF(COUNTIF('Códigos Itaú (ref)'!$A$2:$A$44,$C1342)&gt;0,"ITAU",IF(AND(TRIM(UPPER($I1342))="CONTRATUAL",ISNUMBER(SEARCH("INDIVIDUAL",SUBSTITUTE(UPPER($D1342)," ","")))),"PREMIUM FREE",""))))</f>
        <v/>
      </c>
    </row>
    <row r="1343">
      <c r="AC1343">
        <f>IF($C1343="","",IF(COUNTIF('Códigos Santander (ref)'!$A$2:$A$79,$C1343)&gt;0,"SANTANDER",IF(COUNTIF('Códigos Itaú (ref)'!$A$2:$A$44,$C1343)&gt;0,"ITAU",IF(AND(TRIM(UPPER($I1343))="CONTRATUAL",ISNUMBER(SEARCH("INDIVIDUAL",SUBSTITUTE(UPPER($D1343)," ","")))),"PREMIUM FREE",""))))</f>
        <v/>
      </c>
    </row>
    <row r="1344">
      <c r="AC1344">
        <f>IF($C1344="","",IF(COUNTIF('Códigos Santander (ref)'!$A$2:$A$79,$C1344)&gt;0,"SANTANDER",IF(COUNTIF('Códigos Itaú (ref)'!$A$2:$A$44,$C1344)&gt;0,"ITAU",IF(AND(TRIM(UPPER($I1344))="CONTRATUAL",ISNUMBER(SEARCH("INDIVIDUAL",SUBSTITUTE(UPPER($D1344)," ","")))),"PREMIUM FREE",""))))</f>
        <v/>
      </c>
    </row>
    <row r="1345">
      <c r="AC1345">
        <f>IF($C1345="","",IF(COUNTIF('Códigos Santander (ref)'!$A$2:$A$79,$C1345)&gt;0,"SANTANDER",IF(COUNTIF('Códigos Itaú (ref)'!$A$2:$A$44,$C1345)&gt;0,"ITAU",IF(AND(TRIM(UPPER($I1345))="CONTRATUAL",ISNUMBER(SEARCH("INDIVIDUAL",SUBSTITUTE(UPPER($D1345)," ","")))),"PREMIUM FREE",""))))</f>
        <v/>
      </c>
    </row>
    <row r="1346">
      <c r="AC1346">
        <f>IF($C1346="","",IF(COUNTIF('Códigos Santander (ref)'!$A$2:$A$79,$C1346)&gt;0,"SANTANDER",IF(COUNTIF('Códigos Itaú (ref)'!$A$2:$A$44,$C1346)&gt;0,"ITAU",IF(AND(TRIM(UPPER($I1346))="CONTRATUAL",ISNUMBER(SEARCH("INDIVIDUAL",SUBSTITUTE(UPPER($D1346)," ","")))),"PREMIUM FREE",""))))</f>
        <v/>
      </c>
    </row>
    <row r="1347">
      <c r="AC1347">
        <f>IF($C1347="","",IF(COUNTIF('Códigos Santander (ref)'!$A$2:$A$79,$C1347)&gt;0,"SANTANDER",IF(COUNTIF('Códigos Itaú (ref)'!$A$2:$A$44,$C1347)&gt;0,"ITAU",IF(AND(TRIM(UPPER($I1347))="CONTRATUAL",ISNUMBER(SEARCH("INDIVIDUAL",SUBSTITUTE(UPPER($D1347)," ","")))),"PREMIUM FREE",""))))</f>
        <v/>
      </c>
    </row>
    <row r="1348">
      <c r="AC1348">
        <f>IF($C1348="","",IF(COUNTIF('Códigos Santander (ref)'!$A$2:$A$79,$C1348)&gt;0,"SANTANDER",IF(COUNTIF('Códigos Itaú (ref)'!$A$2:$A$44,$C1348)&gt;0,"ITAU",IF(AND(TRIM(UPPER($I1348))="CONTRATUAL",ISNUMBER(SEARCH("INDIVIDUAL",SUBSTITUTE(UPPER($D1348)," ","")))),"PREMIUM FREE",""))))</f>
        <v/>
      </c>
    </row>
    <row r="1349">
      <c r="AC1349">
        <f>IF($C1349="","",IF(COUNTIF('Códigos Santander (ref)'!$A$2:$A$79,$C1349)&gt;0,"SANTANDER",IF(COUNTIF('Códigos Itaú (ref)'!$A$2:$A$44,$C1349)&gt;0,"ITAU",IF(AND(TRIM(UPPER($I1349))="CONTRATUAL",ISNUMBER(SEARCH("INDIVIDUAL",SUBSTITUTE(UPPER($D1349)," ","")))),"PREMIUM FREE",""))))</f>
        <v/>
      </c>
    </row>
    <row r="1350">
      <c r="AC1350">
        <f>IF($C1350="","",IF(COUNTIF('Códigos Santander (ref)'!$A$2:$A$79,$C1350)&gt;0,"SANTANDER",IF(COUNTIF('Códigos Itaú (ref)'!$A$2:$A$44,$C1350)&gt;0,"ITAU",IF(AND(TRIM(UPPER($I1350))="CONTRATUAL",ISNUMBER(SEARCH("INDIVIDUAL",SUBSTITUTE(UPPER($D1350)," ","")))),"PREMIUM FREE",""))))</f>
        <v/>
      </c>
    </row>
    <row r="1351">
      <c r="AC1351">
        <f>IF($C1351="","",IF(COUNTIF('Códigos Santander (ref)'!$A$2:$A$79,$C1351)&gt;0,"SANTANDER",IF(COUNTIF('Códigos Itaú (ref)'!$A$2:$A$44,$C1351)&gt;0,"ITAU",IF(AND(TRIM(UPPER($I1351))="CONTRATUAL",ISNUMBER(SEARCH("INDIVIDUAL",SUBSTITUTE(UPPER($D1351)," ","")))),"PREMIUM FREE",""))))</f>
        <v/>
      </c>
    </row>
    <row r="1352">
      <c r="AC1352">
        <f>IF($C1352="","",IF(COUNTIF('Códigos Santander (ref)'!$A$2:$A$79,$C1352)&gt;0,"SANTANDER",IF(COUNTIF('Códigos Itaú (ref)'!$A$2:$A$44,$C1352)&gt;0,"ITAU",IF(AND(TRIM(UPPER($I1352))="CONTRATUAL",ISNUMBER(SEARCH("INDIVIDUAL",SUBSTITUTE(UPPER($D1352)," ","")))),"PREMIUM FREE",""))))</f>
        <v/>
      </c>
    </row>
    <row r="1353">
      <c r="AC1353">
        <f>IF($C1353="","",IF(COUNTIF('Códigos Santander (ref)'!$A$2:$A$79,$C1353)&gt;0,"SANTANDER",IF(COUNTIF('Códigos Itaú (ref)'!$A$2:$A$44,$C1353)&gt;0,"ITAU",IF(AND(TRIM(UPPER($I1353))="CONTRATUAL",ISNUMBER(SEARCH("INDIVIDUAL",SUBSTITUTE(UPPER($D1353)," ","")))),"PREMIUM FREE",""))))</f>
        <v/>
      </c>
    </row>
    <row r="1354">
      <c r="AC1354">
        <f>IF($C1354="","",IF(COUNTIF('Códigos Santander (ref)'!$A$2:$A$79,$C1354)&gt;0,"SANTANDER",IF(COUNTIF('Códigos Itaú (ref)'!$A$2:$A$44,$C1354)&gt;0,"ITAU",IF(AND(TRIM(UPPER($I1354))="CONTRATUAL",ISNUMBER(SEARCH("INDIVIDUAL",SUBSTITUTE(UPPER($D1354)," ","")))),"PREMIUM FREE",""))))</f>
        <v/>
      </c>
    </row>
    <row r="1355">
      <c r="AC1355">
        <f>IF($C1355="","",IF(COUNTIF('Códigos Santander (ref)'!$A$2:$A$79,$C1355)&gt;0,"SANTANDER",IF(COUNTIF('Códigos Itaú (ref)'!$A$2:$A$44,$C1355)&gt;0,"ITAU",IF(AND(TRIM(UPPER($I1355))="CONTRATUAL",ISNUMBER(SEARCH("INDIVIDUAL",SUBSTITUTE(UPPER($D1355)," ","")))),"PREMIUM FREE",""))))</f>
        <v/>
      </c>
    </row>
    <row r="1356">
      <c r="AC1356">
        <f>IF($C1356="","",IF(COUNTIF('Códigos Santander (ref)'!$A$2:$A$79,$C1356)&gt;0,"SANTANDER",IF(COUNTIF('Códigos Itaú (ref)'!$A$2:$A$44,$C1356)&gt;0,"ITAU",IF(AND(TRIM(UPPER($I1356))="CONTRATUAL",ISNUMBER(SEARCH("INDIVIDUAL",SUBSTITUTE(UPPER($D1356)," ","")))),"PREMIUM FREE",""))))</f>
        <v/>
      </c>
    </row>
    <row r="1357">
      <c r="AC1357">
        <f>IF($C1357="","",IF(COUNTIF('Códigos Santander (ref)'!$A$2:$A$79,$C1357)&gt;0,"SANTANDER",IF(COUNTIF('Códigos Itaú (ref)'!$A$2:$A$44,$C1357)&gt;0,"ITAU",IF(AND(TRIM(UPPER($I1357))="CONTRATUAL",ISNUMBER(SEARCH("INDIVIDUAL",SUBSTITUTE(UPPER($D1357)," ","")))),"PREMIUM FREE",""))))</f>
        <v/>
      </c>
    </row>
    <row r="1358">
      <c r="AC1358">
        <f>IF($C1358="","",IF(COUNTIF('Códigos Santander (ref)'!$A$2:$A$79,$C1358)&gt;0,"SANTANDER",IF(COUNTIF('Códigos Itaú (ref)'!$A$2:$A$44,$C1358)&gt;0,"ITAU",IF(AND(TRIM(UPPER($I1358))="CONTRATUAL",ISNUMBER(SEARCH("INDIVIDUAL",SUBSTITUTE(UPPER($D1358)," ","")))),"PREMIUM FREE",""))))</f>
        <v/>
      </c>
    </row>
    <row r="1359">
      <c r="AC1359">
        <f>IF($C1359="","",IF(COUNTIF('Códigos Santander (ref)'!$A$2:$A$79,$C1359)&gt;0,"SANTANDER",IF(COUNTIF('Códigos Itaú (ref)'!$A$2:$A$44,$C1359)&gt;0,"ITAU",IF(AND(TRIM(UPPER($I1359))="CONTRATUAL",ISNUMBER(SEARCH("INDIVIDUAL",SUBSTITUTE(UPPER($D1359)," ","")))),"PREMIUM FREE",""))))</f>
        <v/>
      </c>
    </row>
    <row r="1360">
      <c r="AC1360">
        <f>IF($C1360="","",IF(COUNTIF('Códigos Santander (ref)'!$A$2:$A$79,$C1360)&gt;0,"SANTANDER",IF(COUNTIF('Códigos Itaú (ref)'!$A$2:$A$44,$C1360)&gt;0,"ITAU",IF(AND(TRIM(UPPER($I1360))="CONTRATUAL",ISNUMBER(SEARCH("INDIVIDUAL",SUBSTITUTE(UPPER($D1360)," ","")))),"PREMIUM FREE",""))))</f>
        <v/>
      </c>
    </row>
    <row r="1361">
      <c r="AC1361">
        <f>IF($C1361="","",IF(COUNTIF('Códigos Santander (ref)'!$A$2:$A$79,$C1361)&gt;0,"SANTANDER",IF(COUNTIF('Códigos Itaú (ref)'!$A$2:$A$44,$C1361)&gt;0,"ITAU",IF(AND(TRIM(UPPER($I1361))="CONTRATUAL",ISNUMBER(SEARCH("INDIVIDUAL",SUBSTITUTE(UPPER($D1361)," ","")))),"PREMIUM FREE",""))))</f>
        <v/>
      </c>
    </row>
    <row r="1362">
      <c r="AC1362">
        <f>IF($C1362="","",IF(COUNTIF('Códigos Santander (ref)'!$A$2:$A$79,$C1362)&gt;0,"SANTANDER",IF(COUNTIF('Códigos Itaú (ref)'!$A$2:$A$44,$C1362)&gt;0,"ITAU",IF(AND(TRIM(UPPER($I1362))="CONTRATUAL",ISNUMBER(SEARCH("INDIVIDUAL",SUBSTITUTE(UPPER($D1362)," ","")))),"PREMIUM FREE",""))))</f>
        <v/>
      </c>
    </row>
    <row r="1363">
      <c r="AC1363">
        <f>IF($C1363="","",IF(COUNTIF('Códigos Santander (ref)'!$A$2:$A$79,$C1363)&gt;0,"SANTANDER",IF(COUNTIF('Códigos Itaú (ref)'!$A$2:$A$44,$C1363)&gt;0,"ITAU",IF(AND(TRIM(UPPER($I1363))="CONTRATUAL",ISNUMBER(SEARCH("INDIVIDUAL",SUBSTITUTE(UPPER($D1363)," ","")))),"PREMIUM FREE",""))))</f>
        <v/>
      </c>
    </row>
    <row r="1364">
      <c r="AC1364">
        <f>IF($C1364="","",IF(COUNTIF('Códigos Santander (ref)'!$A$2:$A$79,$C1364)&gt;0,"SANTANDER",IF(COUNTIF('Códigos Itaú (ref)'!$A$2:$A$44,$C1364)&gt;0,"ITAU",IF(AND(TRIM(UPPER($I1364))="CONTRATUAL",ISNUMBER(SEARCH("INDIVIDUAL",SUBSTITUTE(UPPER($D1364)," ","")))),"PREMIUM FREE",""))))</f>
        <v/>
      </c>
    </row>
    <row r="1365">
      <c r="AC1365">
        <f>IF($C1365="","",IF(COUNTIF('Códigos Santander (ref)'!$A$2:$A$79,$C1365)&gt;0,"SANTANDER",IF(COUNTIF('Códigos Itaú (ref)'!$A$2:$A$44,$C1365)&gt;0,"ITAU",IF(AND(TRIM(UPPER($I1365))="CONTRATUAL",ISNUMBER(SEARCH("INDIVIDUAL",SUBSTITUTE(UPPER($D1365)," ","")))),"PREMIUM FREE",""))))</f>
        <v/>
      </c>
    </row>
    <row r="1366">
      <c r="AC1366">
        <f>IF($C1366="","",IF(COUNTIF('Códigos Santander (ref)'!$A$2:$A$79,$C1366)&gt;0,"SANTANDER",IF(COUNTIF('Códigos Itaú (ref)'!$A$2:$A$44,$C1366)&gt;0,"ITAU",IF(AND(TRIM(UPPER($I1366))="CONTRATUAL",ISNUMBER(SEARCH("INDIVIDUAL",SUBSTITUTE(UPPER($D1366)," ","")))),"PREMIUM FREE",""))))</f>
        <v/>
      </c>
    </row>
    <row r="1367">
      <c r="AC1367">
        <f>IF($C1367="","",IF(COUNTIF('Códigos Santander (ref)'!$A$2:$A$79,$C1367)&gt;0,"SANTANDER",IF(COUNTIF('Códigos Itaú (ref)'!$A$2:$A$44,$C1367)&gt;0,"ITAU",IF(AND(TRIM(UPPER($I1367))="CONTRATUAL",ISNUMBER(SEARCH("INDIVIDUAL",SUBSTITUTE(UPPER($D1367)," ","")))),"PREMIUM FREE",""))))</f>
        <v/>
      </c>
    </row>
    <row r="1368">
      <c r="AC1368">
        <f>IF($C1368="","",IF(COUNTIF('Códigos Santander (ref)'!$A$2:$A$79,$C1368)&gt;0,"SANTANDER",IF(COUNTIF('Códigos Itaú (ref)'!$A$2:$A$44,$C1368)&gt;0,"ITAU",IF(AND(TRIM(UPPER($I1368))="CONTRATUAL",ISNUMBER(SEARCH("INDIVIDUAL",SUBSTITUTE(UPPER($D1368)," ","")))),"PREMIUM FREE",""))))</f>
        <v/>
      </c>
    </row>
    <row r="1369">
      <c r="AC1369">
        <f>IF($C1369="","",IF(COUNTIF('Códigos Santander (ref)'!$A$2:$A$79,$C1369)&gt;0,"SANTANDER",IF(COUNTIF('Códigos Itaú (ref)'!$A$2:$A$44,$C1369)&gt;0,"ITAU",IF(AND(TRIM(UPPER($I1369))="CONTRATUAL",ISNUMBER(SEARCH("INDIVIDUAL",SUBSTITUTE(UPPER($D1369)," ","")))),"PREMIUM FREE",""))))</f>
        <v/>
      </c>
    </row>
    <row r="1370">
      <c r="AC1370">
        <f>IF($C1370="","",IF(COUNTIF('Códigos Santander (ref)'!$A$2:$A$79,$C1370)&gt;0,"SANTANDER",IF(COUNTIF('Códigos Itaú (ref)'!$A$2:$A$44,$C1370)&gt;0,"ITAU",IF(AND(TRIM(UPPER($I1370))="CONTRATUAL",ISNUMBER(SEARCH("INDIVIDUAL",SUBSTITUTE(UPPER($D1370)," ","")))),"PREMIUM FREE",""))))</f>
        <v/>
      </c>
    </row>
    <row r="1371">
      <c r="AC1371">
        <f>IF($C1371="","",IF(COUNTIF('Códigos Santander (ref)'!$A$2:$A$79,$C1371)&gt;0,"SANTANDER",IF(COUNTIF('Códigos Itaú (ref)'!$A$2:$A$44,$C1371)&gt;0,"ITAU",IF(AND(TRIM(UPPER($I1371))="CONTRATUAL",ISNUMBER(SEARCH("INDIVIDUAL",SUBSTITUTE(UPPER($D1371)," ","")))),"PREMIUM FREE",""))))</f>
        <v/>
      </c>
    </row>
    <row r="1372">
      <c r="AC1372">
        <f>IF($C1372="","",IF(COUNTIF('Códigos Santander (ref)'!$A$2:$A$79,$C1372)&gt;0,"SANTANDER",IF(COUNTIF('Códigos Itaú (ref)'!$A$2:$A$44,$C1372)&gt;0,"ITAU",IF(AND(TRIM(UPPER($I1372))="CONTRATUAL",ISNUMBER(SEARCH("INDIVIDUAL",SUBSTITUTE(UPPER($D1372)," ","")))),"PREMIUM FREE",""))))</f>
        <v/>
      </c>
    </row>
    <row r="1373">
      <c r="AC1373">
        <f>IF($C1373="","",IF(COUNTIF('Códigos Santander (ref)'!$A$2:$A$79,$C1373)&gt;0,"SANTANDER",IF(COUNTIF('Códigos Itaú (ref)'!$A$2:$A$44,$C1373)&gt;0,"ITAU",IF(AND(TRIM(UPPER($I1373))="CONTRATUAL",ISNUMBER(SEARCH("INDIVIDUAL",SUBSTITUTE(UPPER($D1373)," ","")))),"PREMIUM FREE",""))))</f>
        <v/>
      </c>
    </row>
    <row r="1374">
      <c r="AC1374">
        <f>IF($C1374="","",IF(COUNTIF('Códigos Santander (ref)'!$A$2:$A$79,$C1374)&gt;0,"SANTANDER",IF(COUNTIF('Códigos Itaú (ref)'!$A$2:$A$44,$C1374)&gt;0,"ITAU",IF(AND(TRIM(UPPER($I1374))="CONTRATUAL",ISNUMBER(SEARCH("INDIVIDUAL",SUBSTITUTE(UPPER($D1374)," ","")))),"PREMIUM FREE",""))))</f>
        <v/>
      </c>
    </row>
    <row r="1375">
      <c r="AC1375">
        <f>IF($C1375="","",IF(COUNTIF('Códigos Santander (ref)'!$A$2:$A$79,$C1375)&gt;0,"SANTANDER",IF(COUNTIF('Códigos Itaú (ref)'!$A$2:$A$44,$C1375)&gt;0,"ITAU",IF(AND(TRIM(UPPER($I1375))="CONTRATUAL",ISNUMBER(SEARCH("INDIVIDUAL",SUBSTITUTE(UPPER($D1375)," ","")))),"PREMIUM FREE",""))))</f>
        <v/>
      </c>
    </row>
    <row r="1376">
      <c r="AC1376">
        <f>IF($C1376="","",IF(COUNTIF('Códigos Santander (ref)'!$A$2:$A$79,$C1376)&gt;0,"SANTANDER",IF(COUNTIF('Códigos Itaú (ref)'!$A$2:$A$44,$C1376)&gt;0,"ITAU",IF(AND(TRIM(UPPER($I1376))="CONTRATUAL",ISNUMBER(SEARCH("INDIVIDUAL",SUBSTITUTE(UPPER($D1376)," ","")))),"PREMIUM FREE",""))))</f>
        <v/>
      </c>
    </row>
    <row r="1377">
      <c r="AC1377">
        <f>IF($C1377="","",IF(COUNTIF('Códigos Santander (ref)'!$A$2:$A$79,$C1377)&gt;0,"SANTANDER",IF(COUNTIF('Códigos Itaú (ref)'!$A$2:$A$44,$C1377)&gt;0,"ITAU",IF(AND(TRIM(UPPER($I1377))="CONTRATUAL",ISNUMBER(SEARCH("INDIVIDUAL",SUBSTITUTE(UPPER($D1377)," ","")))),"PREMIUM FREE",""))))</f>
        <v/>
      </c>
    </row>
    <row r="1378">
      <c r="AC1378">
        <f>IF($C1378="","",IF(COUNTIF('Códigos Santander (ref)'!$A$2:$A$79,$C1378)&gt;0,"SANTANDER",IF(COUNTIF('Códigos Itaú (ref)'!$A$2:$A$44,$C1378)&gt;0,"ITAU",IF(AND(TRIM(UPPER($I1378))="CONTRATUAL",ISNUMBER(SEARCH("INDIVIDUAL",SUBSTITUTE(UPPER($D1378)," ","")))),"PREMIUM FREE",""))))</f>
        <v/>
      </c>
    </row>
    <row r="1379">
      <c r="AC1379">
        <f>IF($C1379="","",IF(COUNTIF('Códigos Santander (ref)'!$A$2:$A$79,$C1379)&gt;0,"SANTANDER",IF(COUNTIF('Códigos Itaú (ref)'!$A$2:$A$44,$C1379)&gt;0,"ITAU",IF(AND(TRIM(UPPER($I1379))="CONTRATUAL",ISNUMBER(SEARCH("INDIVIDUAL",SUBSTITUTE(UPPER($D1379)," ","")))),"PREMIUM FREE",""))))</f>
        <v/>
      </c>
    </row>
    <row r="1380">
      <c r="AC1380">
        <f>IF($C1380="","",IF(COUNTIF('Códigos Santander (ref)'!$A$2:$A$79,$C1380)&gt;0,"SANTANDER",IF(COUNTIF('Códigos Itaú (ref)'!$A$2:$A$44,$C1380)&gt;0,"ITAU",IF(AND(TRIM(UPPER($I1380))="CONTRATUAL",ISNUMBER(SEARCH("INDIVIDUAL",SUBSTITUTE(UPPER($D1380)," ","")))),"PREMIUM FREE",""))))</f>
        <v/>
      </c>
    </row>
    <row r="1381">
      <c r="AC1381">
        <f>IF($C1381="","",IF(COUNTIF('Códigos Santander (ref)'!$A$2:$A$79,$C1381)&gt;0,"SANTANDER",IF(COUNTIF('Códigos Itaú (ref)'!$A$2:$A$44,$C1381)&gt;0,"ITAU",IF(AND(TRIM(UPPER($I1381))="CONTRATUAL",ISNUMBER(SEARCH("INDIVIDUAL",SUBSTITUTE(UPPER($D1381)," ","")))),"PREMIUM FREE",""))))</f>
        <v/>
      </c>
    </row>
    <row r="1382">
      <c r="AC1382">
        <f>IF($C1382="","",IF(COUNTIF('Códigos Santander (ref)'!$A$2:$A$79,$C1382)&gt;0,"SANTANDER",IF(COUNTIF('Códigos Itaú (ref)'!$A$2:$A$44,$C1382)&gt;0,"ITAU",IF(AND(TRIM(UPPER($I1382))="CONTRATUAL",ISNUMBER(SEARCH("INDIVIDUAL",SUBSTITUTE(UPPER($D1382)," ","")))),"PREMIUM FREE",""))))</f>
        <v/>
      </c>
    </row>
    <row r="1383">
      <c r="AC1383">
        <f>IF($C1383="","",IF(COUNTIF('Códigos Santander (ref)'!$A$2:$A$79,$C1383)&gt;0,"SANTANDER",IF(COUNTIF('Códigos Itaú (ref)'!$A$2:$A$44,$C1383)&gt;0,"ITAU",IF(AND(TRIM(UPPER($I1383))="CONTRATUAL",ISNUMBER(SEARCH("INDIVIDUAL",SUBSTITUTE(UPPER($D1383)," ","")))),"PREMIUM FREE",""))))</f>
        <v/>
      </c>
    </row>
    <row r="1384">
      <c r="AC1384">
        <f>IF($C1384="","",IF(COUNTIF('Códigos Santander (ref)'!$A$2:$A$79,$C1384)&gt;0,"SANTANDER",IF(COUNTIF('Códigos Itaú (ref)'!$A$2:$A$44,$C1384)&gt;0,"ITAU",IF(AND(TRIM(UPPER($I1384))="CONTRATUAL",ISNUMBER(SEARCH("INDIVIDUAL",SUBSTITUTE(UPPER($D1384)," ","")))),"PREMIUM FREE",""))))</f>
        <v/>
      </c>
    </row>
    <row r="1385">
      <c r="AC1385">
        <f>IF($C1385="","",IF(COUNTIF('Códigos Santander (ref)'!$A$2:$A$79,$C1385)&gt;0,"SANTANDER",IF(COUNTIF('Códigos Itaú (ref)'!$A$2:$A$44,$C1385)&gt;0,"ITAU",IF(AND(TRIM(UPPER($I1385))="CONTRATUAL",ISNUMBER(SEARCH("INDIVIDUAL",SUBSTITUTE(UPPER($D1385)," ","")))),"PREMIUM FREE",""))))</f>
        <v/>
      </c>
    </row>
    <row r="1386">
      <c r="AC1386">
        <f>IF($C1386="","",IF(COUNTIF('Códigos Santander (ref)'!$A$2:$A$79,$C1386)&gt;0,"SANTANDER",IF(COUNTIF('Códigos Itaú (ref)'!$A$2:$A$44,$C1386)&gt;0,"ITAU",IF(AND(TRIM(UPPER($I1386))="CONTRATUAL",ISNUMBER(SEARCH("INDIVIDUAL",SUBSTITUTE(UPPER($D1386)," ","")))),"PREMIUM FREE",""))))</f>
        <v/>
      </c>
    </row>
    <row r="1387">
      <c r="AC1387">
        <f>IF($C1387="","",IF(COUNTIF('Códigos Santander (ref)'!$A$2:$A$79,$C1387)&gt;0,"SANTANDER",IF(COUNTIF('Códigos Itaú (ref)'!$A$2:$A$44,$C1387)&gt;0,"ITAU",IF(AND(TRIM(UPPER($I1387))="CONTRATUAL",ISNUMBER(SEARCH("INDIVIDUAL",SUBSTITUTE(UPPER($D1387)," ","")))),"PREMIUM FREE",""))))</f>
        <v/>
      </c>
    </row>
    <row r="1388">
      <c r="AC1388">
        <f>IF($C1388="","",IF(COUNTIF('Códigos Santander (ref)'!$A$2:$A$79,$C1388)&gt;0,"SANTANDER",IF(COUNTIF('Códigos Itaú (ref)'!$A$2:$A$44,$C1388)&gt;0,"ITAU",IF(AND(TRIM(UPPER($I1388))="CONTRATUAL",ISNUMBER(SEARCH("INDIVIDUAL",SUBSTITUTE(UPPER($D1388)," ","")))),"PREMIUM FREE",""))))</f>
        <v/>
      </c>
    </row>
    <row r="1389">
      <c r="AC1389">
        <f>IF($C1389="","",IF(COUNTIF('Códigos Santander (ref)'!$A$2:$A$79,$C1389)&gt;0,"SANTANDER",IF(COUNTIF('Códigos Itaú (ref)'!$A$2:$A$44,$C1389)&gt;0,"ITAU",IF(AND(TRIM(UPPER($I1389))="CONTRATUAL",ISNUMBER(SEARCH("INDIVIDUAL",SUBSTITUTE(UPPER($D1389)," ","")))),"PREMIUM FREE",""))))</f>
        <v/>
      </c>
    </row>
    <row r="1390">
      <c r="AC1390">
        <f>IF($C1390="","",IF(COUNTIF('Códigos Santander (ref)'!$A$2:$A$79,$C1390)&gt;0,"SANTANDER",IF(COUNTIF('Códigos Itaú (ref)'!$A$2:$A$44,$C1390)&gt;0,"ITAU",IF(AND(TRIM(UPPER($I1390))="CONTRATUAL",ISNUMBER(SEARCH("INDIVIDUAL",SUBSTITUTE(UPPER($D1390)," ","")))),"PREMIUM FREE",""))))</f>
        <v/>
      </c>
    </row>
    <row r="1391">
      <c r="AC1391">
        <f>IF($C1391="","",IF(COUNTIF('Códigos Santander (ref)'!$A$2:$A$79,$C1391)&gt;0,"SANTANDER",IF(COUNTIF('Códigos Itaú (ref)'!$A$2:$A$44,$C1391)&gt;0,"ITAU",IF(AND(TRIM(UPPER($I1391))="CONTRATUAL",ISNUMBER(SEARCH("INDIVIDUAL",SUBSTITUTE(UPPER($D1391)," ","")))),"PREMIUM FREE",""))))</f>
        <v/>
      </c>
    </row>
    <row r="1392">
      <c r="AC1392">
        <f>IF($C1392="","",IF(COUNTIF('Códigos Santander (ref)'!$A$2:$A$79,$C1392)&gt;0,"SANTANDER",IF(COUNTIF('Códigos Itaú (ref)'!$A$2:$A$44,$C1392)&gt;0,"ITAU",IF(AND(TRIM(UPPER($I1392))="CONTRATUAL",ISNUMBER(SEARCH("INDIVIDUAL",SUBSTITUTE(UPPER($D1392)," ","")))),"PREMIUM FREE",""))))</f>
        <v/>
      </c>
    </row>
    <row r="1393">
      <c r="AC1393">
        <f>IF($C1393="","",IF(COUNTIF('Códigos Santander (ref)'!$A$2:$A$79,$C1393)&gt;0,"SANTANDER",IF(COUNTIF('Códigos Itaú (ref)'!$A$2:$A$44,$C1393)&gt;0,"ITAU",IF(AND(TRIM(UPPER($I1393))="CONTRATUAL",ISNUMBER(SEARCH("INDIVIDUAL",SUBSTITUTE(UPPER($D1393)," ","")))),"PREMIUM FREE",""))))</f>
        <v/>
      </c>
    </row>
    <row r="1394">
      <c r="AC1394">
        <f>IF($C1394="","",IF(COUNTIF('Códigos Santander (ref)'!$A$2:$A$79,$C1394)&gt;0,"SANTANDER",IF(COUNTIF('Códigos Itaú (ref)'!$A$2:$A$44,$C1394)&gt;0,"ITAU",IF(AND(TRIM(UPPER($I1394))="CONTRATUAL",ISNUMBER(SEARCH("INDIVIDUAL",SUBSTITUTE(UPPER($D1394)," ","")))),"PREMIUM FREE",""))))</f>
        <v/>
      </c>
    </row>
    <row r="1395">
      <c r="AC1395">
        <f>IF($C1395="","",IF(COUNTIF('Códigos Santander (ref)'!$A$2:$A$79,$C1395)&gt;0,"SANTANDER",IF(COUNTIF('Códigos Itaú (ref)'!$A$2:$A$44,$C1395)&gt;0,"ITAU",IF(AND(TRIM(UPPER($I1395))="CONTRATUAL",ISNUMBER(SEARCH("INDIVIDUAL",SUBSTITUTE(UPPER($D1395)," ","")))),"PREMIUM FREE",""))))</f>
        <v/>
      </c>
    </row>
    <row r="1396">
      <c r="AC1396">
        <f>IF($C1396="","",IF(COUNTIF('Códigos Santander (ref)'!$A$2:$A$79,$C1396)&gt;0,"SANTANDER",IF(COUNTIF('Códigos Itaú (ref)'!$A$2:$A$44,$C1396)&gt;0,"ITAU",IF(AND(TRIM(UPPER($I1396))="CONTRATUAL",ISNUMBER(SEARCH("INDIVIDUAL",SUBSTITUTE(UPPER($D1396)," ","")))),"PREMIUM FREE",""))))</f>
        <v/>
      </c>
    </row>
    <row r="1397">
      <c r="AC1397">
        <f>IF($C1397="","",IF(COUNTIF('Códigos Santander (ref)'!$A$2:$A$79,$C1397)&gt;0,"SANTANDER",IF(COUNTIF('Códigos Itaú (ref)'!$A$2:$A$44,$C1397)&gt;0,"ITAU",IF(AND(TRIM(UPPER($I1397))="CONTRATUAL",ISNUMBER(SEARCH("INDIVIDUAL",SUBSTITUTE(UPPER($D1397)," ","")))),"PREMIUM FREE",""))))</f>
        <v/>
      </c>
    </row>
    <row r="1398">
      <c r="AC1398">
        <f>IF($C1398="","",IF(COUNTIF('Códigos Santander (ref)'!$A$2:$A$79,$C1398)&gt;0,"SANTANDER",IF(COUNTIF('Códigos Itaú (ref)'!$A$2:$A$44,$C1398)&gt;0,"ITAU",IF(AND(TRIM(UPPER($I1398))="CONTRATUAL",ISNUMBER(SEARCH("INDIVIDUAL",SUBSTITUTE(UPPER($D1398)," ","")))),"PREMIUM FREE",""))))</f>
        <v/>
      </c>
    </row>
    <row r="1399">
      <c r="AC1399">
        <f>IF($C1399="","",IF(COUNTIF('Códigos Santander (ref)'!$A$2:$A$79,$C1399)&gt;0,"SANTANDER",IF(COUNTIF('Códigos Itaú (ref)'!$A$2:$A$44,$C1399)&gt;0,"ITAU",IF(AND(TRIM(UPPER($I1399))="CONTRATUAL",ISNUMBER(SEARCH("INDIVIDUAL",SUBSTITUTE(UPPER($D1399)," ","")))),"PREMIUM FREE",""))))</f>
        <v/>
      </c>
    </row>
    <row r="1400">
      <c r="AC1400">
        <f>IF($C1400="","",IF(COUNTIF('Códigos Santander (ref)'!$A$2:$A$79,$C1400)&gt;0,"SANTANDER",IF(COUNTIF('Códigos Itaú (ref)'!$A$2:$A$44,$C1400)&gt;0,"ITAU",IF(AND(TRIM(UPPER($I1400))="CONTRATUAL",ISNUMBER(SEARCH("INDIVIDUAL",SUBSTITUTE(UPPER($D1400)," ","")))),"PREMIUM FREE",""))))</f>
        <v/>
      </c>
    </row>
    <row r="1401">
      <c r="AC1401">
        <f>IF($C1401="","",IF(COUNTIF('Códigos Santander (ref)'!$A$2:$A$79,$C1401)&gt;0,"SANTANDER",IF(COUNTIF('Códigos Itaú (ref)'!$A$2:$A$44,$C1401)&gt;0,"ITAU",IF(AND(TRIM(UPPER($I1401))="CONTRATUAL",ISNUMBER(SEARCH("INDIVIDUAL",SUBSTITUTE(UPPER($D1401)," ","")))),"PREMIUM FREE",""))))</f>
        <v/>
      </c>
    </row>
    <row r="1402">
      <c r="AC1402">
        <f>IF($C1402="","",IF(COUNTIF('Códigos Santander (ref)'!$A$2:$A$79,$C1402)&gt;0,"SANTANDER",IF(COUNTIF('Códigos Itaú (ref)'!$A$2:$A$44,$C1402)&gt;0,"ITAU",IF(AND(TRIM(UPPER($I1402))="CONTRATUAL",ISNUMBER(SEARCH("INDIVIDUAL",SUBSTITUTE(UPPER($D1402)," ","")))),"PREMIUM FREE",""))))</f>
        <v/>
      </c>
    </row>
    <row r="1403">
      <c r="AC1403">
        <f>IF($C1403="","",IF(COUNTIF('Códigos Santander (ref)'!$A$2:$A$79,$C1403)&gt;0,"SANTANDER",IF(COUNTIF('Códigos Itaú (ref)'!$A$2:$A$44,$C1403)&gt;0,"ITAU",IF(AND(TRIM(UPPER($I1403))="CONTRATUAL",ISNUMBER(SEARCH("INDIVIDUAL",SUBSTITUTE(UPPER($D1403)," ","")))),"PREMIUM FREE",""))))</f>
        <v/>
      </c>
    </row>
    <row r="1404">
      <c r="AC1404">
        <f>IF($C1404="","",IF(COUNTIF('Códigos Santander (ref)'!$A$2:$A$79,$C1404)&gt;0,"SANTANDER",IF(COUNTIF('Códigos Itaú (ref)'!$A$2:$A$44,$C1404)&gt;0,"ITAU",IF(AND(TRIM(UPPER($I1404))="CONTRATUAL",ISNUMBER(SEARCH("INDIVIDUAL",SUBSTITUTE(UPPER($D1404)," ","")))),"PREMIUM FREE",""))))</f>
        <v/>
      </c>
    </row>
    <row r="1405">
      <c r="AC1405">
        <f>IF($C1405="","",IF(COUNTIF('Códigos Santander (ref)'!$A$2:$A$79,$C1405)&gt;0,"SANTANDER",IF(COUNTIF('Códigos Itaú (ref)'!$A$2:$A$44,$C1405)&gt;0,"ITAU",IF(AND(TRIM(UPPER($I1405))="CONTRATUAL",ISNUMBER(SEARCH("INDIVIDUAL",SUBSTITUTE(UPPER($D1405)," ","")))),"PREMIUM FREE",""))))</f>
        <v/>
      </c>
    </row>
    <row r="1406">
      <c r="AC1406">
        <f>IF($C1406="","",IF(COUNTIF('Códigos Santander (ref)'!$A$2:$A$79,$C1406)&gt;0,"SANTANDER",IF(COUNTIF('Códigos Itaú (ref)'!$A$2:$A$44,$C1406)&gt;0,"ITAU",IF(AND(TRIM(UPPER($I1406))="CONTRATUAL",ISNUMBER(SEARCH("INDIVIDUAL",SUBSTITUTE(UPPER($D1406)," ","")))),"PREMIUM FREE",""))))</f>
        <v/>
      </c>
    </row>
    <row r="1407">
      <c r="AC1407">
        <f>IF($C1407="","",IF(COUNTIF('Códigos Santander (ref)'!$A$2:$A$79,$C1407)&gt;0,"SANTANDER",IF(COUNTIF('Códigos Itaú (ref)'!$A$2:$A$44,$C1407)&gt;0,"ITAU",IF(AND(TRIM(UPPER($I1407))="CONTRATUAL",ISNUMBER(SEARCH("INDIVIDUAL",SUBSTITUTE(UPPER($D1407)," ","")))),"PREMIUM FREE",""))))</f>
        <v/>
      </c>
    </row>
    <row r="1408">
      <c r="AC1408">
        <f>IF($C1408="","",IF(COUNTIF('Códigos Santander (ref)'!$A$2:$A$79,$C1408)&gt;0,"SANTANDER",IF(COUNTIF('Códigos Itaú (ref)'!$A$2:$A$44,$C1408)&gt;0,"ITAU",IF(AND(TRIM(UPPER($I1408))="CONTRATUAL",ISNUMBER(SEARCH("INDIVIDUAL",SUBSTITUTE(UPPER($D1408)," ","")))),"PREMIUM FREE",""))))</f>
        <v/>
      </c>
    </row>
    <row r="1409">
      <c r="AC1409">
        <f>IF($C1409="","",IF(COUNTIF('Códigos Santander (ref)'!$A$2:$A$79,$C1409)&gt;0,"SANTANDER",IF(COUNTIF('Códigos Itaú (ref)'!$A$2:$A$44,$C1409)&gt;0,"ITAU",IF(AND(TRIM(UPPER($I1409))="CONTRATUAL",ISNUMBER(SEARCH("INDIVIDUAL",SUBSTITUTE(UPPER($D1409)," ","")))),"PREMIUM FREE",""))))</f>
        <v/>
      </c>
    </row>
    <row r="1410">
      <c r="AC1410">
        <f>IF($C1410="","",IF(COUNTIF('Códigos Santander (ref)'!$A$2:$A$79,$C1410)&gt;0,"SANTANDER",IF(COUNTIF('Códigos Itaú (ref)'!$A$2:$A$44,$C1410)&gt;0,"ITAU",IF(AND(TRIM(UPPER($I1410))="CONTRATUAL",ISNUMBER(SEARCH("INDIVIDUAL",SUBSTITUTE(UPPER($D1410)," ","")))),"PREMIUM FREE",""))))</f>
        <v/>
      </c>
    </row>
    <row r="1411">
      <c r="AC1411">
        <f>IF($C1411="","",IF(COUNTIF('Códigos Santander (ref)'!$A$2:$A$79,$C1411)&gt;0,"SANTANDER",IF(COUNTIF('Códigos Itaú (ref)'!$A$2:$A$44,$C1411)&gt;0,"ITAU",IF(AND(TRIM(UPPER($I1411))="CONTRATUAL",ISNUMBER(SEARCH("INDIVIDUAL",SUBSTITUTE(UPPER($D1411)," ","")))),"PREMIUM FREE",""))))</f>
        <v/>
      </c>
    </row>
    <row r="1412">
      <c r="AC1412">
        <f>IF($C1412="","",IF(COUNTIF('Códigos Santander (ref)'!$A$2:$A$79,$C1412)&gt;0,"SANTANDER",IF(COUNTIF('Códigos Itaú (ref)'!$A$2:$A$44,$C1412)&gt;0,"ITAU",IF(AND(TRIM(UPPER($I1412))="CONTRATUAL",ISNUMBER(SEARCH("INDIVIDUAL",SUBSTITUTE(UPPER($D1412)," ","")))),"PREMIUM FREE",""))))</f>
        <v/>
      </c>
    </row>
    <row r="1413">
      <c r="AC1413">
        <f>IF($C1413="","",IF(COUNTIF('Códigos Santander (ref)'!$A$2:$A$79,$C1413)&gt;0,"SANTANDER",IF(COUNTIF('Códigos Itaú (ref)'!$A$2:$A$44,$C1413)&gt;0,"ITAU",IF(AND(TRIM(UPPER($I1413))="CONTRATUAL",ISNUMBER(SEARCH("INDIVIDUAL",SUBSTITUTE(UPPER($D1413)," ","")))),"PREMIUM FREE",""))))</f>
        <v/>
      </c>
    </row>
    <row r="1414">
      <c r="AC1414">
        <f>IF($C1414="","",IF(COUNTIF('Códigos Santander (ref)'!$A$2:$A$79,$C1414)&gt;0,"SANTANDER",IF(COUNTIF('Códigos Itaú (ref)'!$A$2:$A$44,$C1414)&gt;0,"ITAU",IF(AND(TRIM(UPPER($I1414))="CONTRATUAL",ISNUMBER(SEARCH("INDIVIDUAL",SUBSTITUTE(UPPER($D1414)," ","")))),"PREMIUM FREE",""))))</f>
        <v/>
      </c>
    </row>
    <row r="1415">
      <c r="AC1415">
        <f>IF($C1415="","",IF(COUNTIF('Códigos Santander (ref)'!$A$2:$A$79,$C1415)&gt;0,"SANTANDER",IF(COUNTIF('Códigos Itaú (ref)'!$A$2:$A$44,$C1415)&gt;0,"ITAU",IF(AND(TRIM(UPPER($I1415))="CONTRATUAL",ISNUMBER(SEARCH("INDIVIDUAL",SUBSTITUTE(UPPER($D1415)," ","")))),"PREMIUM FREE",""))))</f>
        <v/>
      </c>
    </row>
    <row r="1416">
      <c r="AC1416">
        <f>IF($C1416="","",IF(COUNTIF('Códigos Santander (ref)'!$A$2:$A$79,$C1416)&gt;0,"SANTANDER",IF(COUNTIF('Códigos Itaú (ref)'!$A$2:$A$44,$C1416)&gt;0,"ITAU",IF(AND(TRIM(UPPER($I1416))="CONTRATUAL",ISNUMBER(SEARCH("INDIVIDUAL",SUBSTITUTE(UPPER($D1416)," ","")))),"PREMIUM FREE",""))))</f>
        <v/>
      </c>
    </row>
    <row r="1417">
      <c r="AC1417">
        <f>IF($C1417="","",IF(COUNTIF('Códigos Santander (ref)'!$A$2:$A$79,$C1417)&gt;0,"SANTANDER",IF(COUNTIF('Códigos Itaú (ref)'!$A$2:$A$44,$C1417)&gt;0,"ITAU",IF(AND(TRIM(UPPER($I1417))="CONTRATUAL",ISNUMBER(SEARCH("INDIVIDUAL",SUBSTITUTE(UPPER($D1417)," ","")))),"PREMIUM FREE",""))))</f>
        <v/>
      </c>
    </row>
    <row r="1418">
      <c r="AC1418">
        <f>IF($C1418="","",IF(COUNTIF('Códigos Santander (ref)'!$A$2:$A$79,$C1418)&gt;0,"SANTANDER",IF(COUNTIF('Códigos Itaú (ref)'!$A$2:$A$44,$C1418)&gt;0,"ITAU",IF(AND(TRIM(UPPER($I1418))="CONTRATUAL",ISNUMBER(SEARCH("INDIVIDUAL",SUBSTITUTE(UPPER($D1418)," ","")))),"PREMIUM FREE",""))))</f>
        <v/>
      </c>
    </row>
    <row r="1419">
      <c r="AC1419">
        <f>IF($C1419="","",IF(COUNTIF('Códigos Santander (ref)'!$A$2:$A$79,$C1419)&gt;0,"SANTANDER",IF(COUNTIF('Códigos Itaú (ref)'!$A$2:$A$44,$C1419)&gt;0,"ITAU",IF(AND(TRIM(UPPER($I1419))="CONTRATUAL",ISNUMBER(SEARCH("INDIVIDUAL",SUBSTITUTE(UPPER($D1419)," ","")))),"PREMIUM FREE",""))))</f>
        <v/>
      </c>
    </row>
    <row r="1420">
      <c r="AC1420">
        <f>IF($C1420="","",IF(COUNTIF('Códigos Santander (ref)'!$A$2:$A$79,$C1420)&gt;0,"SANTANDER",IF(COUNTIF('Códigos Itaú (ref)'!$A$2:$A$44,$C1420)&gt;0,"ITAU",IF(AND(TRIM(UPPER($I1420))="CONTRATUAL",ISNUMBER(SEARCH("INDIVIDUAL",SUBSTITUTE(UPPER($D1420)," ","")))),"PREMIUM FREE",""))))</f>
        <v/>
      </c>
    </row>
    <row r="1421">
      <c r="AC1421">
        <f>IF($C1421="","",IF(COUNTIF('Códigos Santander (ref)'!$A$2:$A$79,$C1421)&gt;0,"SANTANDER",IF(COUNTIF('Códigos Itaú (ref)'!$A$2:$A$44,$C1421)&gt;0,"ITAU",IF(AND(TRIM(UPPER($I1421))="CONTRATUAL",ISNUMBER(SEARCH("INDIVIDUAL",SUBSTITUTE(UPPER($D1421)," ","")))),"PREMIUM FREE",""))))</f>
        <v/>
      </c>
    </row>
    <row r="1422">
      <c r="AC1422">
        <f>IF($C1422="","",IF(COUNTIF('Códigos Santander (ref)'!$A$2:$A$79,$C1422)&gt;0,"SANTANDER",IF(COUNTIF('Códigos Itaú (ref)'!$A$2:$A$44,$C1422)&gt;0,"ITAU",IF(AND(TRIM(UPPER($I1422))="CONTRATUAL",ISNUMBER(SEARCH("INDIVIDUAL",SUBSTITUTE(UPPER($D1422)," ","")))),"PREMIUM FREE",""))))</f>
        <v/>
      </c>
    </row>
    <row r="1423">
      <c r="AC1423">
        <f>IF($C1423="","",IF(COUNTIF('Códigos Santander (ref)'!$A$2:$A$79,$C1423)&gt;0,"SANTANDER",IF(COUNTIF('Códigos Itaú (ref)'!$A$2:$A$44,$C1423)&gt;0,"ITAU",IF(AND(TRIM(UPPER($I1423))="CONTRATUAL",ISNUMBER(SEARCH("INDIVIDUAL",SUBSTITUTE(UPPER($D1423)," ","")))),"PREMIUM FREE",""))))</f>
        <v/>
      </c>
    </row>
    <row r="1424">
      <c r="AC1424">
        <f>IF($C1424="","",IF(COUNTIF('Códigos Santander (ref)'!$A$2:$A$79,$C1424)&gt;0,"SANTANDER",IF(COUNTIF('Códigos Itaú (ref)'!$A$2:$A$44,$C1424)&gt;0,"ITAU",IF(AND(TRIM(UPPER($I1424))="CONTRATUAL",ISNUMBER(SEARCH("INDIVIDUAL",SUBSTITUTE(UPPER($D1424)," ","")))),"PREMIUM FREE",""))))</f>
        <v/>
      </c>
    </row>
    <row r="1425">
      <c r="AC1425">
        <f>IF($C1425="","",IF(COUNTIF('Códigos Santander (ref)'!$A$2:$A$79,$C1425)&gt;0,"SANTANDER",IF(COUNTIF('Códigos Itaú (ref)'!$A$2:$A$44,$C1425)&gt;0,"ITAU",IF(AND(TRIM(UPPER($I1425))="CONTRATUAL",ISNUMBER(SEARCH("INDIVIDUAL",SUBSTITUTE(UPPER($D1425)," ","")))),"PREMIUM FREE",""))))</f>
        <v/>
      </c>
    </row>
    <row r="1426">
      <c r="AC1426">
        <f>IF($C1426="","",IF(COUNTIF('Códigos Santander (ref)'!$A$2:$A$79,$C1426)&gt;0,"SANTANDER",IF(COUNTIF('Códigos Itaú (ref)'!$A$2:$A$44,$C1426)&gt;0,"ITAU",IF(AND(TRIM(UPPER($I1426))="CONTRATUAL",ISNUMBER(SEARCH("INDIVIDUAL",SUBSTITUTE(UPPER($D1426)," ","")))),"PREMIUM FREE",""))))</f>
        <v/>
      </c>
    </row>
    <row r="1427">
      <c r="AC1427">
        <f>IF($C1427="","",IF(COUNTIF('Códigos Santander (ref)'!$A$2:$A$79,$C1427)&gt;0,"SANTANDER",IF(COUNTIF('Códigos Itaú (ref)'!$A$2:$A$44,$C1427)&gt;0,"ITAU",IF(AND(TRIM(UPPER($I1427))="CONTRATUAL",ISNUMBER(SEARCH("INDIVIDUAL",SUBSTITUTE(UPPER($D1427)," ","")))),"PREMIUM FREE",""))))</f>
        <v/>
      </c>
    </row>
    <row r="1428">
      <c r="AC1428">
        <f>IF($C1428="","",IF(COUNTIF('Códigos Santander (ref)'!$A$2:$A$79,$C1428)&gt;0,"SANTANDER",IF(COUNTIF('Códigos Itaú (ref)'!$A$2:$A$44,$C1428)&gt;0,"ITAU",IF(AND(TRIM(UPPER($I1428))="CONTRATUAL",ISNUMBER(SEARCH("INDIVIDUAL",SUBSTITUTE(UPPER($D1428)," ","")))),"PREMIUM FREE",""))))</f>
        <v/>
      </c>
    </row>
    <row r="1429">
      <c r="AC1429">
        <f>IF($C1429="","",IF(COUNTIF('Códigos Santander (ref)'!$A$2:$A$79,$C1429)&gt;0,"SANTANDER",IF(COUNTIF('Códigos Itaú (ref)'!$A$2:$A$44,$C1429)&gt;0,"ITAU",IF(AND(TRIM(UPPER($I1429))="CONTRATUAL",ISNUMBER(SEARCH("INDIVIDUAL",SUBSTITUTE(UPPER($D1429)," ","")))),"PREMIUM FREE",""))))</f>
        <v/>
      </c>
    </row>
    <row r="1430">
      <c r="AC1430">
        <f>IF($C1430="","",IF(COUNTIF('Códigos Santander (ref)'!$A$2:$A$79,$C1430)&gt;0,"SANTANDER",IF(COUNTIF('Códigos Itaú (ref)'!$A$2:$A$44,$C1430)&gt;0,"ITAU",IF(AND(TRIM(UPPER($I1430))="CONTRATUAL",ISNUMBER(SEARCH("INDIVIDUAL",SUBSTITUTE(UPPER($D1430)," ","")))),"PREMIUM FREE",""))))</f>
        <v/>
      </c>
    </row>
    <row r="1431">
      <c r="AC1431">
        <f>IF($C1431="","",IF(COUNTIF('Códigos Santander (ref)'!$A$2:$A$79,$C1431)&gt;0,"SANTANDER",IF(COUNTIF('Códigos Itaú (ref)'!$A$2:$A$44,$C1431)&gt;0,"ITAU",IF(AND(TRIM(UPPER($I1431))="CONTRATUAL",ISNUMBER(SEARCH("INDIVIDUAL",SUBSTITUTE(UPPER($D1431)," ","")))),"PREMIUM FREE",""))))</f>
        <v/>
      </c>
    </row>
    <row r="1432">
      <c r="AC1432">
        <f>IF($C1432="","",IF(COUNTIF('Códigos Santander (ref)'!$A$2:$A$79,$C1432)&gt;0,"SANTANDER",IF(COUNTIF('Códigos Itaú (ref)'!$A$2:$A$44,$C1432)&gt;0,"ITAU",IF(AND(TRIM(UPPER($I1432))="CONTRATUAL",ISNUMBER(SEARCH("INDIVIDUAL",SUBSTITUTE(UPPER($D1432)," ","")))),"PREMIUM FREE",""))))</f>
        <v/>
      </c>
    </row>
    <row r="1433">
      <c r="AC1433">
        <f>IF($C1433="","",IF(COUNTIF('Códigos Santander (ref)'!$A$2:$A$79,$C1433)&gt;0,"SANTANDER",IF(COUNTIF('Códigos Itaú (ref)'!$A$2:$A$44,$C1433)&gt;0,"ITAU",IF(AND(TRIM(UPPER($I1433))="CONTRATUAL",ISNUMBER(SEARCH("INDIVIDUAL",SUBSTITUTE(UPPER($D1433)," ","")))),"PREMIUM FREE",""))))</f>
        <v/>
      </c>
    </row>
    <row r="1434">
      <c r="AC1434">
        <f>IF($C1434="","",IF(COUNTIF('Códigos Santander (ref)'!$A$2:$A$79,$C1434)&gt;0,"SANTANDER",IF(COUNTIF('Códigos Itaú (ref)'!$A$2:$A$44,$C1434)&gt;0,"ITAU",IF(AND(TRIM(UPPER($I1434))="CONTRATUAL",ISNUMBER(SEARCH("INDIVIDUAL",SUBSTITUTE(UPPER($D1434)," ","")))),"PREMIUM FREE",""))))</f>
        <v/>
      </c>
    </row>
    <row r="1435">
      <c r="AC1435">
        <f>IF($C1435="","",IF(COUNTIF('Códigos Santander (ref)'!$A$2:$A$79,$C1435)&gt;0,"SANTANDER",IF(COUNTIF('Códigos Itaú (ref)'!$A$2:$A$44,$C1435)&gt;0,"ITAU",IF(AND(TRIM(UPPER($I1435))="CONTRATUAL",ISNUMBER(SEARCH("INDIVIDUAL",SUBSTITUTE(UPPER($D1435)," ","")))),"PREMIUM FREE",""))))</f>
        <v/>
      </c>
    </row>
    <row r="1436">
      <c r="AC1436">
        <f>IF($C1436="","",IF(COUNTIF('Códigos Santander (ref)'!$A$2:$A$79,$C1436)&gt;0,"SANTANDER",IF(COUNTIF('Códigos Itaú (ref)'!$A$2:$A$44,$C1436)&gt;0,"ITAU",IF(AND(TRIM(UPPER($I1436))="CONTRATUAL",ISNUMBER(SEARCH("INDIVIDUAL",SUBSTITUTE(UPPER($D1436)," ","")))),"PREMIUM FREE",""))))</f>
        <v/>
      </c>
    </row>
    <row r="1437">
      <c r="AC1437">
        <f>IF($C1437="","",IF(COUNTIF('Códigos Santander (ref)'!$A$2:$A$79,$C1437)&gt;0,"SANTANDER",IF(COUNTIF('Códigos Itaú (ref)'!$A$2:$A$44,$C1437)&gt;0,"ITAU",IF(AND(TRIM(UPPER($I1437))="CONTRATUAL",ISNUMBER(SEARCH("INDIVIDUAL",SUBSTITUTE(UPPER($D1437)," ","")))),"PREMIUM FREE",""))))</f>
        <v/>
      </c>
    </row>
    <row r="1438">
      <c r="AC1438">
        <f>IF($C1438="","",IF(COUNTIF('Códigos Santander (ref)'!$A$2:$A$79,$C1438)&gt;0,"SANTANDER",IF(COUNTIF('Códigos Itaú (ref)'!$A$2:$A$44,$C1438)&gt;0,"ITAU",IF(AND(TRIM(UPPER($I1438))="CONTRATUAL",ISNUMBER(SEARCH("INDIVIDUAL",SUBSTITUTE(UPPER($D1438)," ","")))),"PREMIUM FREE",""))))</f>
        <v/>
      </c>
    </row>
    <row r="1439">
      <c r="AC1439">
        <f>IF($C1439="","",IF(COUNTIF('Códigos Santander (ref)'!$A$2:$A$79,$C1439)&gt;0,"SANTANDER",IF(COUNTIF('Códigos Itaú (ref)'!$A$2:$A$44,$C1439)&gt;0,"ITAU",IF(AND(TRIM(UPPER($I1439))="CONTRATUAL",ISNUMBER(SEARCH("INDIVIDUAL",SUBSTITUTE(UPPER($D1439)," ","")))),"PREMIUM FREE",""))))</f>
        <v/>
      </c>
    </row>
    <row r="1440">
      <c r="AC1440">
        <f>IF($C1440="","",IF(COUNTIF('Códigos Santander (ref)'!$A$2:$A$79,$C1440)&gt;0,"SANTANDER",IF(COUNTIF('Códigos Itaú (ref)'!$A$2:$A$44,$C1440)&gt;0,"ITAU",IF(AND(TRIM(UPPER($I1440))="CONTRATUAL",ISNUMBER(SEARCH("INDIVIDUAL",SUBSTITUTE(UPPER($D1440)," ","")))),"PREMIUM FREE",""))))</f>
        <v/>
      </c>
    </row>
    <row r="1441">
      <c r="AC1441">
        <f>IF($C1441="","",IF(COUNTIF('Códigos Santander (ref)'!$A$2:$A$79,$C1441)&gt;0,"SANTANDER",IF(COUNTIF('Códigos Itaú (ref)'!$A$2:$A$44,$C1441)&gt;0,"ITAU",IF(AND(TRIM(UPPER($I1441))="CONTRATUAL",ISNUMBER(SEARCH("INDIVIDUAL",SUBSTITUTE(UPPER($D1441)," ","")))),"PREMIUM FREE",""))))</f>
        <v/>
      </c>
    </row>
    <row r="1442">
      <c r="AC1442">
        <f>IF($C1442="","",IF(COUNTIF('Códigos Santander (ref)'!$A$2:$A$79,$C1442)&gt;0,"SANTANDER",IF(COUNTIF('Códigos Itaú (ref)'!$A$2:$A$44,$C1442)&gt;0,"ITAU",IF(AND(TRIM(UPPER($I1442))="CONTRATUAL",ISNUMBER(SEARCH("INDIVIDUAL",SUBSTITUTE(UPPER($D1442)," ","")))),"PREMIUM FREE",""))))</f>
        <v/>
      </c>
    </row>
    <row r="1443">
      <c r="AC1443">
        <f>IF($C1443="","",IF(COUNTIF('Códigos Santander (ref)'!$A$2:$A$79,$C1443)&gt;0,"SANTANDER",IF(COUNTIF('Códigos Itaú (ref)'!$A$2:$A$44,$C1443)&gt;0,"ITAU",IF(AND(TRIM(UPPER($I1443))="CONTRATUAL",ISNUMBER(SEARCH("INDIVIDUAL",SUBSTITUTE(UPPER($D1443)," ","")))),"PREMIUM FREE",""))))</f>
        <v/>
      </c>
    </row>
    <row r="1444">
      <c r="AC1444">
        <f>IF($C1444="","",IF(COUNTIF('Códigos Santander (ref)'!$A$2:$A$79,$C1444)&gt;0,"SANTANDER",IF(COUNTIF('Códigos Itaú (ref)'!$A$2:$A$44,$C1444)&gt;0,"ITAU",IF(AND(TRIM(UPPER($I1444))="CONTRATUAL",ISNUMBER(SEARCH("INDIVIDUAL",SUBSTITUTE(UPPER($D1444)," ","")))),"PREMIUM FREE",""))))</f>
        <v/>
      </c>
    </row>
    <row r="1445">
      <c r="AC1445">
        <f>IF($C1445="","",IF(COUNTIF('Códigos Santander (ref)'!$A$2:$A$79,$C1445)&gt;0,"SANTANDER",IF(COUNTIF('Códigos Itaú (ref)'!$A$2:$A$44,$C1445)&gt;0,"ITAU",IF(AND(TRIM(UPPER($I1445))="CONTRATUAL",ISNUMBER(SEARCH("INDIVIDUAL",SUBSTITUTE(UPPER($D1445)," ","")))),"PREMIUM FREE",""))))</f>
        <v/>
      </c>
    </row>
    <row r="1446">
      <c r="AC1446">
        <f>IF($C1446="","",IF(COUNTIF('Códigos Santander (ref)'!$A$2:$A$79,$C1446)&gt;0,"SANTANDER",IF(COUNTIF('Códigos Itaú (ref)'!$A$2:$A$44,$C1446)&gt;0,"ITAU",IF(AND(TRIM(UPPER($I1446))="CONTRATUAL",ISNUMBER(SEARCH("INDIVIDUAL",SUBSTITUTE(UPPER($D1446)," ","")))),"PREMIUM FREE",""))))</f>
        <v/>
      </c>
    </row>
    <row r="1447">
      <c r="AC1447">
        <f>IF($C1447="","",IF(COUNTIF('Códigos Santander (ref)'!$A$2:$A$79,$C1447)&gt;0,"SANTANDER",IF(COUNTIF('Códigos Itaú (ref)'!$A$2:$A$44,$C1447)&gt;0,"ITAU",IF(AND(TRIM(UPPER($I1447))="CONTRATUAL",ISNUMBER(SEARCH("INDIVIDUAL",SUBSTITUTE(UPPER($D1447)," ","")))),"PREMIUM FREE",""))))</f>
        <v/>
      </c>
    </row>
    <row r="1448">
      <c r="AC1448">
        <f>IF($C1448="","",IF(COUNTIF('Códigos Santander (ref)'!$A$2:$A$79,$C1448)&gt;0,"SANTANDER",IF(COUNTIF('Códigos Itaú (ref)'!$A$2:$A$44,$C1448)&gt;0,"ITAU",IF(AND(TRIM(UPPER($I1448))="CONTRATUAL",ISNUMBER(SEARCH("INDIVIDUAL",SUBSTITUTE(UPPER($D1448)," ","")))),"PREMIUM FREE",""))))</f>
        <v/>
      </c>
    </row>
    <row r="1449">
      <c r="AC1449">
        <f>IF($C1449="","",IF(COUNTIF('Códigos Santander (ref)'!$A$2:$A$79,$C1449)&gt;0,"SANTANDER",IF(COUNTIF('Códigos Itaú (ref)'!$A$2:$A$44,$C1449)&gt;0,"ITAU",IF(AND(TRIM(UPPER($I1449))="CONTRATUAL",ISNUMBER(SEARCH("INDIVIDUAL",SUBSTITUTE(UPPER($D1449)," ","")))),"PREMIUM FREE",""))))</f>
        <v/>
      </c>
    </row>
    <row r="1450">
      <c r="AC1450">
        <f>IF($C1450="","",IF(COUNTIF('Códigos Santander (ref)'!$A$2:$A$79,$C1450)&gt;0,"SANTANDER",IF(COUNTIF('Códigos Itaú (ref)'!$A$2:$A$44,$C1450)&gt;0,"ITAU",IF(AND(TRIM(UPPER($I1450))="CONTRATUAL",ISNUMBER(SEARCH("INDIVIDUAL",SUBSTITUTE(UPPER($D1450)," ","")))),"PREMIUM FREE",""))))</f>
        <v/>
      </c>
    </row>
    <row r="1451">
      <c r="AC1451">
        <f>IF($C1451="","",IF(COUNTIF('Códigos Santander (ref)'!$A$2:$A$79,$C1451)&gt;0,"SANTANDER",IF(COUNTIF('Códigos Itaú (ref)'!$A$2:$A$44,$C1451)&gt;0,"ITAU",IF(AND(TRIM(UPPER($I1451))="CONTRATUAL",ISNUMBER(SEARCH("INDIVIDUAL",SUBSTITUTE(UPPER($D1451)," ","")))),"PREMIUM FREE",""))))</f>
        <v/>
      </c>
    </row>
    <row r="1452">
      <c r="AC1452">
        <f>IF($C1452="","",IF(COUNTIF('Códigos Santander (ref)'!$A$2:$A$79,$C1452)&gt;0,"SANTANDER",IF(COUNTIF('Códigos Itaú (ref)'!$A$2:$A$44,$C1452)&gt;0,"ITAU",IF(AND(TRIM(UPPER($I1452))="CONTRATUAL",ISNUMBER(SEARCH("INDIVIDUAL",SUBSTITUTE(UPPER($D1452)," ","")))),"PREMIUM FREE",""))))</f>
        <v/>
      </c>
    </row>
    <row r="1453">
      <c r="AC1453">
        <f>IF($C1453="","",IF(COUNTIF('Códigos Santander (ref)'!$A$2:$A$79,$C1453)&gt;0,"SANTANDER",IF(COUNTIF('Códigos Itaú (ref)'!$A$2:$A$44,$C1453)&gt;0,"ITAU",IF(AND(TRIM(UPPER($I1453))="CONTRATUAL",ISNUMBER(SEARCH("INDIVIDUAL",SUBSTITUTE(UPPER($D1453)," ","")))),"PREMIUM FREE",""))))</f>
        <v/>
      </c>
    </row>
    <row r="1454">
      <c r="AC1454">
        <f>IF($C1454="","",IF(COUNTIF('Códigos Santander (ref)'!$A$2:$A$79,$C1454)&gt;0,"SANTANDER",IF(COUNTIF('Códigos Itaú (ref)'!$A$2:$A$44,$C1454)&gt;0,"ITAU",IF(AND(TRIM(UPPER($I1454))="CONTRATUAL",ISNUMBER(SEARCH("INDIVIDUAL",SUBSTITUTE(UPPER($D1454)," ","")))),"PREMIUM FREE",""))))</f>
        <v/>
      </c>
    </row>
    <row r="1455">
      <c r="AC1455">
        <f>IF($C1455="","",IF(COUNTIF('Códigos Santander (ref)'!$A$2:$A$79,$C1455)&gt;0,"SANTANDER",IF(COUNTIF('Códigos Itaú (ref)'!$A$2:$A$44,$C1455)&gt;0,"ITAU",IF(AND(TRIM(UPPER($I1455))="CONTRATUAL",ISNUMBER(SEARCH("INDIVIDUAL",SUBSTITUTE(UPPER($D1455)," ","")))),"PREMIUM FREE",""))))</f>
        <v/>
      </c>
    </row>
    <row r="1456">
      <c r="AC1456">
        <f>IF($C1456="","",IF(COUNTIF('Códigos Santander (ref)'!$A$2:$A$79,$C1456)&gt;0,"SANTANDER",IF(COUNTIF('Códigos Itaú (ref)'!$A$2:$A$44,$C1456)&gt;0,"ITAU",IF(AND(TRIM(UPPER($I1456))="CONTRATUAL",ISNUMBER(SEARCH("INDIVIDUAL",SUBSTITUTE(UPPER($D1456)," ","")))),"PREMIUM FREE",""))))</f>
        <v/>
      </c>
    </row>
    <row r="1457">
      <c r="AC1457">
        <f>IF($C1457="","",IF(COUNTIF('Códigos Santander (ref)'!$A$2:$A$79,$C1457)&gt;0,"SANTANDER",IF(COUNTIF('Códigos Itaú (ref)'!$A$2:$A$44,$C1457)&gt;0,"ITAU",IF(AND(TRIM(UPPER($I1457))="CONTRATUAL",ISNUMBER(SEARCH("INDIVIDUAL",SUBSTITUTE(UPPER($D1457)," ","")))),"PREMIUM FREE",""))))</f>
        <v/>
      </c>
    </row>
    <row r="1458">
      <c r="AC1458">
        <f>IF($C1458="","",IF(COUNTIF('Códigos Santander (ref)'!$A$2:$A$79,$C1458)&gt;0,"SANTANDER",IF(COUNTIF('Códigos Itaú (ref)'!$A$2:$A$44,$C1458)&gt;0,"ITAU",IF(AND(TRIM(UPPER($I1458))="CONTRATUAL",ISNUMBER(SEARCH("INDIVIDUAL",SUBSTITUTE(UPPER($D1458)," ","")))),"PREMIUM FREE",""))))</f>
        <v/>
      </c>
    </row>
    <row r="1459">
      <c r="AC1459">
        <f>IF($C1459="","",IF(COUNTIF('Códigos Santander (ref)'!$A$2:$A$79,$C1459)&gt;0,"SANTANDER",IF(COUNTIF('Códigos Itaú (ref)'!$A$2:$A$44,$C1459)&gt;0,"ITAU",IF(AND(TRIM(UPPER($I1459))="CONTRATUAL",ISNUMBER(SEARCH("INDIVIDUAL",SUBSTITUTE(UPPER($D1459)," ","")))),"PREMIUM FREE",""))))</f>
        <v/>
      </c>
    </row>
    <row r="1460">
      <c r="AC1460">
        <f>IF($C1460="","",IF(COUNTIF('Códigos Santander (ref)'!$A$2:$A$79,$C1460)&gt;0,"SANTANDER",IF(COUNTIF('Códigos Itaú (ref)'!$A$2:$A$44,$C1460)&gt;0,"ITAU",IF(AND(TRIM(UPPER($I1460))="CONTRATUAL",ISNUMBER(SEARCH("INDIVIDUAL",SUBSTITUTE(UPPER($D1460)," ","")))),"PREMIUM FREE",""))))</f>
        <v/>
      </c>
    </row>
    <row r="1461">
      <c r="AC1461">
        <f>IF($C1461="","",IF(COUNTIF('Códigos Santander (ref)'!$A$2:$A$79,$C1461)&gt;0,"SANTANDER",IF(COUNTIF('Códigos Itaú (ref)'!$A$2:$A$44,$C1461)&gt;0,"ITAU",IF(AND(TRIM(UPPER($I1461))="CONTRATUAL",ISNUMBER(SEARCH("INDIVIDUAL",SUBSTITUTE(UPPER($D1461)," ","")))),"PREMIUM FREE",""))))</f>
        <v/>
      </c>
    </row>
    <row r="1462">
      <c r="AC1462">
        <f>IF($C1462="","",IF(COUNTIF('Códigos Santander (ref)'!$A$2:$A$79,$C1462)&gt;0,"SANTANDER",IF(COUNTIF('Códigos Itaú (ref)'!$A$2:$A$44,$C1462)&gt;0,"ITAU",IF(AND(TRIM(UPPER($I1462))="CONTRATUAL",ISNUMBER(SEARCH("INDIVIDUAL",SUBSTITUTE(UPPER($D1462)," ","")))),"PREMIUM FREE",""))))</f>
        <v/>
      </c>
    </row>
    <row r="1463">
      <c r="AC1463">
        <f>IF($C1463="","",IF(COUNTIF('Códigos Santander (ref)'!$A$2:$A$79,$C1463)&gt;0,"SANTANDER",IF(COUNTIF('Códigos Itaú (ref)'!$A$2:$A$44,$C1463)&gt;0,"ITAU",IF(AND(TRIM(UPPER($I1463))="CONTRATUAL",ISNUMBER(SEARCH("INDIVIDUAL",SUBSTITUTE(UPPER($D1463)," ","")))),"PREMIUM FREE",""))))</f>
        <v/>
      </c>
    </row>
    <row r="1464">
      <c r="AC1464">
        <f>IF($C1464="","",IF(COUNTIF('Códigos Santander (ref)'!$A$2:$A$79,$C1464)&gt;0,"SANTANDER",IF(COUNTIF('Códigos Itaú (ref)'!$A$2:$A$44,$C1464)&gt;0,"ITAU",IF(AND(TRIM(UPPER($I1464))="CONTRATUAL",ISNUMBER(SEARCH("INDIVIDUAL",SUBSTITUTE(UPPER($D1464)," ","")))),"PREMIUM FREE",""))))</f>
        <v/>
      </c>
    </row>
    <row r="1465">
      <c r="AC1465">
        <f>IF($C1465="","",IF(COUNTIF('Códigos Santander (ref)'!$A$2:$A$79,$C1465)&gt;0,"SANTANDER",IF(COUNTIF('Códigos Itaú (ref)'!$A$2:$A$44,$C1465)&gt;0,"ITAU",IF(AND(TRIM(UPPER($I1465))="CONTRATUAL",ISNUMBER(SEARCH("INDIVIDUAL",SUBSTITUTE(UPPER($D1465)," ","")))),"PREMIUM FREE",""))))</f>
        <v/>
      </c>
    </row>
    <row r="1466">
      <c r="AC1466">
        <f>IF($C1466="","",IF(COUNTIF('Códigos Santander (ref)'!$A$2:$A$79,$C1466)&gt;0,"SANTANDER",IF(COUNTIF('Códigos Itaú (ref)'!$A$2:$A$44,$C1466)&gt;0,"ITAU",IF(AND(TRIM(UPPER($I1466))="CONTRATUAL",ISNUMBER(SEARCH("INDIVIDUAL",SUBSTITUTE(UPPER($D1466)," ","")))),"PREMIUM FREE",""))))</f>
        <v/>
      </c>
    </row>
    <row r="1467">
      <c r="AC1467">
        <f>IF($C1467="","",IF(COUNTIF('Códigos Santander (ref)'!$A$2:$A$79,$C1467)&gt;0,"SANTANDER",IF(COUNTIF('Códigos Itaú (ref)'!$A$2:$A$44,$C1467)&gt;0,"ITAU",IF(AND(TRIM(UPPER($I1467))="CONTRATUAL",ISNUMBER(SEARCH("INDIVIDUAL",SUBSTITUTE(UPPER($D1467)," ","")))),"PREMIUM FREE",""))))</f>
        <v/>
      </c>
    </row>
    <row r="1468">
      <c r="AC1468">
        <f>IF($C1468="","",IF(COUNTIF('Códigos Santander (ref)'!$A$2:$A$79,$C1468)&gt;0,"SANTANDER",IF(COUNTIF('Códigos Itaú (ref)'!$A$2:$A$44,$C1468)&gt;0,"ITAU",IF(AND(TRIM(UPPER($I1468))="CONTRATUAL",ISNUMBER(SEARCH("INDIVIDUAL",SUBSTITUTE(UPPER($D1468)," ","")))),"PREMIUM FREE",""))))</f>
        <v/>
      </c>
    </row>
    <row r="1469">
      <c r="AC1469">
        <f>IF($C1469="","",IF(COUNTIF('Códigos Santander (ref)'!$A$2:$A$79,$C1469)&gt;0,"SANTANDER",IF(COUNTIF('Códigos Itaú (ref)'!$A$2:$A$44,$C1469)&gt;0,"ITAU",IF(AND(TRIM(UPPER($I1469))="CONTRATUAL",ISNUMBER(SEARCH("INDIVIDUAL",SUBSTITUTE(UPPER($D1469)," ","")))),"PREMIUM FREE",""))))</f>
        <v/>
      </c>
    </row>
    <row r="1470">
      <c r="AC1470">
        <f>IF($C1470="","",IF(COUNTIF('Códigos Santander (ref)'!$A$2:$A$79,$C1470)&gt;0,"SANTANDER",IF(COUNTIF('Códigos Itaú (ref)'!$A$2:$A$44,$C1470)&gt;0,"ITAU",IF(AND(TRIM(UPPER($I1470))="CONTRATUAL",ISNUMBER(SEARCH("INDIVIDUAL",SUBSTITUTE(UPPER($D1470)," ","")))),"PREMIUM FREE",""))))</f>
        <v/>
      </c>
    </row>
    <row r="1471">
      <c r="AC1471">
        <f>IF($C1471="","",IF(COUNTIF('Códigos Santander (ref)'!$A$2:$A$79,$C1471)&gt;0,"SANTANDER",IF(COUNTIF('Códigos Itaú (ref)'!$A$2:$A$44,$C1471)&gt;0,"ITAU",IF(AND(TRIM(UPPER($I1471))="CONTRATUAL",ISNUMBER(SEARCH("INDIVIDUAL",SUBSTITUTE(UPPER($D1471)," ","")))),"PREMIUM FREE",""))))</f>
        <v/>
      </c>
    </row>
    <row r="1472">
      <c r="AC1472">
        <f>IF($C1472="","",IF(COUNTIF('Códigos Santander (ref)'!$A$2:$A$79,$C1472)&gt;0,"SANTANDER",IF(COUNTIF('Códigos Itaú (ref)'!$A$2:$A$44,$C1472)&gt;0,"ITAU",IF(AND(TRIM(UPPER($I1472))="CONTRATUAL",ISNUMBER(SEARCH("INDIVIDUAL",SUBSTITUTE(UPPER($D1472)," ","")))),"PREMIUM FREE",""))))</f>
        <v/>
      </c>
    </row>
    <row r="1473">
      <c r="AC1473">
        <f>IF($C1473="","",IF(COUNTIF('Códigos Santander (ref)'!$A$2:$A$79,$C1473)&gt;0,"SANTANDER",IF(COUNTIF('Códigos Itaú (ref)'!$A$2:$A$44,$C1473)&gt;0,"ITAU",IF(AND(TRIM(UPPER($I1473))="CONTRATUAL",ISNUMBER(SEARCH("INDIVIDUAL",SUBSTITUTE(UPPER($D1473)," ","")))),"PREMIUM FREE",""))))</f>
        <v/>
      </c>
    </row>
    <row r="1474">
      <c r="AC1474">
        <f>IF($C1474="","",IF(COUNTIF('Códigos Santander (ref)'!$A$2:$A$79,$C1474)&gt;0,"SANTANDER",IF(COUNTIF('Códigos Itaú (ref)'!$A$2:$A$44,$C1474)&gt;0,"ITAU",IF(AND(TRIM(UPPER($I1474))="CONTRATUAL",ISNUMBER(SEARCH("INDIVIDUAL",SUBSTITUTE(UPPER($D1474)," ","")))),"PREMIUM FREE",""))))</f>
        <v/>
      </c>
    </row>
    <row r="1475">
      <c r="AC1475">
        <f>IF($C1475="","",IF(COUNTIF('Códigos Santander (ref)'!$A$2:$A$79,$C1475)&gt;0,"SANTANDER",IF(COUNTIF('Códigos Itaú (ref)'!$A$2:$A$44,$C1475)&gt;0,"ITAU",IF(AND(TRIM(UPPER($I1475))="CONTRATUAL",ISNUMBER(SEARCH("INDIVIDUAL",SUBSTITUTE(UPPER($D1475)," ","")))),"PREMIUM FREE",""))))</f>
        <v/>
      </c>
    </row>
    <row r="1476">
      <c r="AC1476">
        <f>IF($C1476="","",IF(COUNTIF('Códigos Santander (ref)'!$A$2:$A$79,$C1476)&gt;0,"SANTANDER",IF(COUNTIF('Códigos Itaú (ref)'!$A$2:$A$44,$C1476)&gt;0,"ITAU",IF(AND(TRIM(UPPER($I1476))="CONTRATUAL",ISNUMBER(SEARCH("INDIVIDUAL",SUBSTITUTE(UPPER($D1476)," ","")))),"PREMIUM FREE",""))))</f>
        <v/>
      </c>
    </row>
    <row r="1477">
      <c r="AC1477">
        <f>IF($C1477="","",IF(COUNTIF('Códigos Santander (ref)'!$A$2:$A$79,$C1477)&gt;0,"SANTANDER",IF(COUNTIF('Códigos Itaú (ref)'!$A$2:$A$44,$C1477)&gt;0,"ITAU",IF(AND(TRIM(UPPER($I1477))="CONTRATUAL",ISNUMBER(SEARCH("INDIVIDUAL",SUBSTITUTE(UPPER($D1477)," ","")))),"PREMIUM FREE",""))))</f>
        <v/>
      </c>
    </row>
    <row r="1478">
      <c r="AC1478">
        <f>IF($C1478="","",IF(COUNTIF('Códigos Santander (ref)'!$A$2:$A$79,$C1478)&gt;0,"SANTANDER",IF(COUNTIF('Códigos Itaú (ref)'!$A$2:$A$44,$C1478)&gt;0,"ITAU",IF(AND(TRIM(UPPER($I1478))="CONTRATUAL",ISNUMBER(SEARCH("INDIVIDUAL",SUBSTITUTE(UPPER($D1478)," ","")))),"PREMIUM FREE",""))))</f>
        <v/>
      </c>
    </row>
    <row r="1479">
      <c r="AC1479">
        <f>IF($C1479="","",IF(COUNTIF('Códigos Santander (ref)'!$A$2:$A$79,$C1479)&gt;0,"SANTANDER",IF(COUNTIF('Códigos Itaú (ref)'!$A$2:$A$44,$C1479)&gt;0,"ITAU",IF(AND(TRIM(UPPER($I1479))="CONTRATUAL",ISNUMBER(SEARCH("INDIVIDUAL",SUBSTITUTE(UPPER($D1479)," ","")))),"PREMIUM FREE",""))))</f>
        <v/>
      </c>
    </row>
    <row r="1480">
      <c r="AC1480">
        <f>IF($C1480="","",IF(COUNTIF('Códigos Santander (ref)'!$A$2:$A$79,$C1480)&gt;0,"SANTANDER",IF(COUNTIF('Códigos Itaú (ref)'!$A$2:$A$44,$C1480)&gt;0,"ITAU",IF(AND(TRIM(UPPER($I1480))="CONTRATUAL",ISNUMBER(SEARCH("INDIVIDUAL",SUBSTITUTE(UPPER($D1480)," ","")))),"PREMIUM FREE",""))))</f>
        <v/>
      </c>
    </row>
    <row r="1481">
      <c r="AC1481">
        <f>IF($C1481="","",IF(COUNTIF('Códigos Santander (ref)'!$A$2:$A$79,$C1481)&gt;0,"SANTANDER",IF(COUNTIF('Códigos Itaú (ref)'!$A$2:$A$44,$C1481)&gt;0,"ITAU",IF(AND(TRIM(UPPER($I1481))="CONTRATUAL",ISNUMBER(SEARCH("INDIVIDUAL",SUBSTITUTE(UPPER($D1481)," ","")))),"PREMIUM FREE",""))))</f>
        <v/>
      </c>
    </row>
    <row r="1482">
      <c r="AC1482">
        <f>IF($C1482="","",IF(COUNTIF('Códigos Santander (ref)'!$A$2:$A$79,$C1482)&gt;0,"SANTANDER",IF(COUNTIF('Códigos Itaú (ref)'!$A$2:$A$44,$C1482)&gt;0,"ITAU",IF(AND(TRIM(UPPER($I1482))="CONTRATUAL",ISNUMBER(SEARCH("INDIVIDUAL",SUBSTITUTE(UPPER($D1482)," ","")))),"PREMIUM FREE",""))))</f>
        <v/>
      </c>
    </row>
    <row r="1483">
      <c r="AC1483">
        <f>IF($C1483="","",IF(COUNTIF('Códigos Santander (ref)'!$A$2:$A$79,$C1483)&gt;0,"SANTANDER",IF(COUNTIF('Códigos Itaú (ref)'!$A$2:$A$44,$C1483)&gt;0,"ITAU",IF(AND(TRIM(UPPER($I1483))="CONTRATUAL",ISNUMBER(SEARCH("INDIVIDUAL",SUBSTITUTE(UPPER($D1483)," ","")))),"PREMIUM FREE",""))))</f>
        <v/>
      </c>
    </row>
    <row r="1484">
      <c r="AC1484">
        <f>IF($C1484="","",IF(COUNTIF('Códigos Santander (ref)'!$A$2:$A$79,$C1484)&gt;0,"SANTANDER",IF(COUNTIF('Códigos Itaú (ref)'!$A$2:$A$44,$C1484)&gt;0,"ITAU",IF(AND(TRIM(UPPER($I1484))="CONTRATUAL",ISNUMBER(SEARCH("INDIVIDUAL",SUBSTITUTE(UPPER($D1484)," ","")))),"PREMIUM FREE",""))))</f>
        <v/>
      </c>
    </row>
    <row r="1485">
      <c r="AC1485">
        <f>IF($C1485="","",IF(COUNTIF('Códigos Santander (ref)'!$A$2:$A$79,$C1485)&gt;0,"SANTANDER",IF(COUNTIF('Códigos Itaú (ref)'!$A$2:$A$44,$C1485)&gt;0,"ITAU",IF(AND(TRIM(UPPER($I1485))="CONTRATUAL",ISNUMBER(SEARCH("INDIVIDUAL",SUBSTITUTE(UPPER($D1485)," ","")))),"PREMIUM FREE",""))))</f>
        <v/>
      </c>
    </row>
    <row r="1486">
      <c r="AC1486">
        <f>IF($C1486="","",IF(COUNTIF('Códigos Santander (ref)'!$A$2:$A$79,$C1486)&gt;0,"SANTANDER",IF(COUNTIF('Códigos Itaú (ref)'!$A$2:$A$44,$C1486)&gt;0,"ITAU",IF(AND(TRIM(UPPER($I1486))="CONTRATUAL",ISNUMBER(SEARCH("INDIVIDUAL",SUBSTITUTE(UPPER($D1486)," ","")))),"PREMIUM FREE",""))))</f>
        <v/>
      </c>
    </row>
    <row r="1487">
      <c r="AC1487">
        <f>IF($C1487="","",IF(COUNTIF('Códigos Santander (ref)'!$A$2:$A$79,$C1487)&gt;0,"SANTANDER",IF(COUNTIF('Códigos Itaú (ref)'!$A$2:$A$44,$C1487)&gt;0,"ITAU",IF(AND(TRIM(UPPER($I1487))="CONTRATUAL",ISNUMBER(SEARCH("INDIVIDUAL",SUBSTITUTE(UPPER($D1487)," ","")))),"PREMIUM FREE",""))))</f>
        <v/>
      </c>
    </row>
    <row r="1488">
      <c r="AC1488">
        <f>IF($C1488="","",IF(COUNTIF('Códigos Santander (ref)'!$A$2:$A$79,$C1488)&gt;0,"SANTANDER",IF(COUNTIF('Códigos Itaú (ref)'!$A$2:$A$44,$C1488)&gt;0,"ITAU",IF(AND(TRIM(UPPER($I1488))="CONTRATUAL",ISNUMBER(SEARCH("INDIVIDUAL",SUBSTITUTE(UPPER($D1488)," ","")))),"PREMIUM FREE",""))))</f>
        <v/>
      </c>
    </row>
    <row r="1489">
      <c r="AC1489">
        <f>IF($C1489="","",IF(COUNTIF('Códigos Santander (ref)'!$A$2:$A$79,$C1489)&gt;0,"SANTANDER",IF(COUNTIF('Códigos Itaú (ref)'!$A$2:$A$44,$C1489)&gt;0,"ITAU",IF(AND(TRIM(UPPER($I1489))="CONTRATUAL",ISNUMBER(SEARCH("INDIVIDUAL",SUBSTITUTE(UPPER($D1489)," ","")))),"PREMIUM FREE",""))))</f>
        <v/>
      </c>
    </row>
    <row r="1490">
      <c r="AC1490">
        <f>IF($C1490="","",IF(COUNTIF('Códigos Santander (ref)'!$A$2:$A$79,$C1490)&gt;0,"SANTANDER",IF(COUNTIF('Códigos Itaú (ref)'!$A$2:$A$44,$C1490)&gt;0,"ITAU",IF(AND(TRIM(UPPER($I1490))="CONTRATUAL",ISNUMBER(SEARCH("INDIVIDUAL",SUBSTITUTE(UPPER($D1490)," ","")))),"PREMIUM FREE",""))))</f>
        <v/>
      </c>
    </row>
    <row r="1491">
      <c r="AC1491">
        <f>IF($C1491="","",IF(COUNTIF('Códigos Santander (ref)'!$A$2:$A$79,$C1491)&gt;0,"SANTANDER",IF(COUNTIF('Códigos Itaú (ref)'!$A$2:$A$44,$C1491)&gt;0,"ITAU",IF(AND(TRIM(UPPER($I1491))="CONTRATUAL",ISNUMBER(SEARCH("INDIVIDUAL",SUBSTITUTE(UPPER($D1491)," ","")))),"PREMIUM FREE",""))))</f>
        <v/>
      </c>
    </row>
    <row r="1492">
      <c r="AC1492">
        <f>IF($C1492="","",IF(COUNTIF('Códigos Santander (ref)'!$A$2:$A$79,$C1492)&gt;0,"SANTANDER",IF(COUNTIF('Códigos Itaú (ref)'!$A$2:$A$44,$C1492)&gt;0,"ITAU",IF(AND(TRIM(UPPER($I1492))="CONTRATUAL",ISNUMBER(SEARCH("INDIVIDUAL",SUBSTITUTE(UPPER($D1492)," ","")))),"PREMIUM FREE",""))))</f>
        <v/>
      </c>
    </row>
    <row r="1493">
      <c r="AC1493">
        <f>IF($C1493="","",IF(COUNTIF('Códigos Santander (ref)'!$A$2:$A$79,$C1493)&gt;0,"SANTANDER",IF(COUNTIF('Códigos Itaú (ref)'!$A$2:$A$44,$C1493)&gt;0,"ITAU",IF(AND(TRIM(UPPER($I1493))="CONTRATUAL",ISNUMBER(SEARCH("INDIVIDUAL",SUBSTITUTE(UPPER($D1493)," ","")))),"PREMIUM FREE",""))))</f>
        <v/>
      </c>
    </row>
    <row r="1494">
      <c r="AC1494">
        <f>IF($C1494="","",IF(COUNTIF('Códigos Santander (ref)'!$A$2:$A$79,$C1494)&gt;0,"SANTANDER",IF(COUNTIF('Códigos Itaú (ref)'!$A$2:$A$44,$C1494)&gt;0,"ITAU",IF(AND(TRIM(UPPER($I1494))="CONTRATUAL",ISNUMBER(SEARCH("INDIVIDUAL",SUBSTITUTE(UPPER($D1494)," ","")))),"PREMIUM FREE",""))))</f>
        <v/>
      </c>
    </row>
    <row r="1495">
      <c r="AC1495">
        <f>IF($C1495="","",IF(COUNTIF('Códigos Santander (ref)'!$A$2:$A$79,$C1495)&gt;0,"SANTANDER",IF(COUNTIF('Códigos Itaú (ref)'!$A$2:$A$44,$C1495)&gt;0,"ITAU",IF(AND(TRIM(UPPER($I1495))="CONTRATUAL",ISNUMBER(SEARCH("INDIVIDUAL",SUBSTITUTE(UPPER($D1495)," ","")))),"PREMIUM FREE",""))))</f>
        <v/>
      </c>
    </row>
    <row r="1496">
      <c r="AC1496">
        <f>IF($C1496="","",IF(COUNTIF('Códigos Santander (ref)'!$A$2:$A$79,$C1496)&gt;0,"SANTANDER",IF(COUNTIF('Códigos Itaú (ref)'!$A$2:$A$44,$C1496)&gt;0,"ITAU",IF(AND(TRIM(UPPER($I1496))="CONTRATUAL",ISNUMBER(SEARCH("INDIVIDUAL",SUBSTITUTE(UPPER($D1496)," ","")))),"PREMIUM FREE",""))))</f>
        <v/>
      </c>
    </row>
    <row r="1497">
      <c r="AC1497">
        <f>IF($C1497="","",IF(COUNTIF('Códigos Santander (ref)'!$A$2:$A$79,$C1497)&gt;0,"SANTANDER",IF(COUNTIF('Códigos Itaú (ref)'!$A$2:$A$44,$C1497)&gt;0,"ITAU",IF(AND(TRIM(UPPER($I1497))="CONTRATUAL",ISNUMBER(SEARCH("INDIVIDUAL",SUBSTITUTE(UPPER($D1497)," ","")))),"PREMIUM FREE",""))))</f>
        <v/>
      </c>
    </row>
    <row r="1498">
      <c r="AC1498">
        <f>IF($C1498="","",IF(COUNTIF('Códigos Santander (ref)'!$A$2:$A$79,$C1498)&gt;0,"SANTANDER",IF(COUNTIF('Códigos Itaú (ref)'!$A$2:$A$44,$C1498)&gt;0,"ITAU",IF(AND(TRIM(UPPER($I1498))="CONTRATUAL",ISNUMBER(SEARCH("INDIVIDUAL",SUBSTITUTE(UPPER($D1498)," ","")))),"PREMIUM FREE",""))))</f>
        <v/>
      </c>
    </row>
    <row r="1499">
      <c r="AC1499">
        <f>IF($C1499="","",IF(COUNTIF('Códigos Santander (ref)'!$A$2:$A$79,$C1499)&gt;0,"SANTANDER",IF(COUNTIF('Códigos Itaú (ref)'!$A$2:$A$44,$C1499)&gt;0,"ITAU",IF(AND(TRIM(UPPER($I1499))="CONTRATUAL",ISNUMBER(SEARCH("INDIVIDUAL",SUBSTITUTE(UPPER($D1499)," ","")))),"PREMIUM FREE",""))))</f>
        <v/>
      </c>
    </row>
    <row r="1500">
      <c r="AC1500">
        <f>IF($C1500="","",IF(COUNTIF('Códigos Santander (ref)'!$A$2:$A$79,$C1500)&gt;0,"SANTANDER",IF(COUNTIF('Códigos Itaú (ref)'!$A$2:$A$44,$C1500)&gt;0,"ITAU",IF(AND(TRIM(UPPER($I1500))="CONTRATUAL",ISNUMBER(SEARCH("INDIVIDUAL",SUBSTITUTE(UPPER($D1500)," ","")))),"PREMIUM FREE",""))))</f>
        <v/>
      </c>
    </row>
    <row r="1501">
      <c r="AC1501">
        <f>IF($C1501="","",IF(COUNTIF('Códigos Santander (ref)'!$A$2:$A$79,$C1501)&gt;0,"SANTANDER",IF(COUNTIF('Códigos Itaú (ref)'!$A$2:$A$44,$C1501)&gt;0,"ITAU",IF(AND(TRIM(UPPER($I1501))="CONTRATUAL",ISNUMBER(SEARCH("INDIVIDUAL",SUBSTITUTE(UPPER($D1501)," ","")))),"PREMIUM FREE",""))))</f>
        <v/>
      </c>
    </row>
    <row r="1502">
      <c r="AC1502">
        <f>IF($C1502="","",IF(COUNTIF('Códigos Santander (ref)'!$A$2:$A$79,$C1502)&gt;0,"SANTANDER",IF(COUNTIF('Códigos Itaú (ref)'!$A$2:$A$44,$C1502)&gt;0,"ITAU",IF(AND(TRIM(UPPER($I1502))="CONTRATUAL",ISNUMBER(SEARCH("INDIVIDUAL",SUBSTITUTE(UPPER($D1502)," ","")))),"PREMIUM FREE",""))))</f>
        <v/>
      </c>
    </row>
    <row r="1503">
      <c r="AC1503">
        <f>IF($C1503="","",IF(COUNTIF('Códigos Santander (ref)'!$A$2:$A$79,$C1503)&gt;0,"SANTANDER",IF(COUNTIF('Códigos Itaú (ref)'!$A$2:$A$44,$C1503)&gt;0,"ITAU",IF(AND(TRIM(UPPER($I1503))="CONTRATUAL",ISNUMBER(SEARCH("INDIVIDUAL",SUBSTITUTE(UPPER($D1503)," ","")))),"PREMIUM FREE",""))))</f>
        <v/>
      </c>
    </row>
    <row r="1504">
      <c r="AC1504">
        <f>IF($C1504="","",IF(COUNTIF('Códigos Santander (ref)'!$A$2:$A$79,$C1504)&gt;0,"SANTANDER",IF(COUNTIF('Códigos Itaú (ref)'!$A$2:$A$44,$C1504)&gt;0,"ITAU",IF(AND(TRIM(UPPER($I1504))="CONTRATUAL",ISNUMBER(SEARCH("INDIVIDUAL",SUBSTITUTE(UPPER($D1504)," ","")))),"PREMIUM FREE",""))))</f>
        <v/>
      </c>
    </row>
    <row r="1505">
      <c r="AC1505">
        <f>IF($C1505="","",IF(COUNTIF('Códigos Santander (ref)'!$A$2:$A$79,$C1505)&gt;0,"SANTANDER",IF(COUNTIF('Códigos Itaú (ref)'!$A$2:$A$44,$C1505)&gt;0,"ITAU",IF(AND(TRIM(UPPER($I1505))="CONTRATUAL",ISNUMBER(SEARCH("INDIVIDUAL",SUBSTITUTE(UPPER($D1505)," ","")))),"PREMIUM FREE",""))))</f>
        <v/>
      </c>
    </row>
    <row r="1506">
      <c r="AC1506">
        <f>IF($C1506="","",IF(COUNTIF('Códigos Santander (ref)'!$A$2:$A$79,$C1506)&gt;0,"SANTANDER",IF(COUNTIF('Códigos Itaú (ref)'!$A$2:$A$44,$C1506)&gt;0,"ITAU",IF(AND(TRIM(UPPER($I1506))="CONTRATUAL",ISNUMBER(SEARCH("INDIVIDUAL",SUBSTITUTE(UPPER($D1506)," ","")))),"PREMIUM FREE",""))))</f>
        <v/>
      </c>
    </row>
    <row r="1507">
      <c r="AC1507">
        <f>IF($C1507="","",IF(COUNTIF('Códigos Santander (ref)'!$A$2:$A$79,$C1507)&gt;0,"SANTANDER",IF(COUNTIF('Códigos Itaú (ref)'!$A$2:$A$44,$C1507)&gt;0,"ITAU",IF(AND(TRIM(UPPER($I1507))="CONTRATUAL",ISNUMBER(SEARCH("INDIVIDUAL",SUBSTITUTE(UPPER($D1507)," ","")))),"PREMIUM FREE",""))))</f>
        <v/>
      </c>
    </row>
    <row r="1508">
      <c r="AC1508">
        <f>IF($C1508="","",IF(COUNTIF('Códigos Santander (ref)'!$A$2:$A$79,$C1508)&gt;0,"SANTANDER",IF(COUNTIF('Códigos Itaú (ref)'!$A$2:$A$44,$C1508)&gt;0,"ITAU",IF(AND(TRIM(UPPER($I1508))="CONTRATUAL",ISNUMBER(SEARCH("INDIVIDUAL",SUBSTITUTE(UPPER($D1508)," ","")))),"PREMIUM FREE",""))))</f>
        <v/>
      </c>
    </row>
    <row r="1509">
      <c r="AC1509">
        <f>IF($C1509="","",IF(COUNTIF('Códigos Santander (ref)'!$A$2:$A$79,$C1509)&gt;0,"SANTANDER",IF(COUNTIF('Códigos Itaú (ref)'!$A$2:$A$44,$C1509)&gt;0,"ITAU",IF(AND(TRIM(UPPER($I1509))="CONTRATUAL",ISNUMBER(SEARCH("INDIVIDUAL",SUBSTITUTE(UPPER($D1509)," ","")))),"PREMIUM FREE",""))))</f>
        <v/>
      </c>
    </row>
    <row r="1510">
      <c r="AC1510">
        <f>IF($C1510="","",IF(COUNTIF('Códigos Santander (ref)'!$A$2:$A$79,$C1510)&gt;0,"SANTANDER",IF(COUNTIF('Códigos Itaú (ref)'!$A$2:$A$44,$C1510)&gt;0,"ITAU",IF(AND(TRIM(UPPER($I1510))="CONTRATUAL",ISNUMBER(SEARCH("INDIVIDUAL",SUBSTITUTE(UPPER($D1510)," ","")))),"PREMIUM FREE",""))))</f>
        <v/>
      </c>
    </row>
    <row r="1511">
      <c r="AC1511">
        <f>IF($C1511="","",IF(COUNTIF('Códigos Santander (ref)'!$A$2:$A$79,$C1511)&gt;0,"SANTANDER",IF(COUNTIF('Códigos Itaú (ref)'!$A$2:$A$44,$C1511)&gt;0,"ITAU",IF(AND(TRIM(UPPER($I1511))="CONTRATUAL",ISNUMBER(SEARCH("INDIVIDUAL",SUBSTITUTE(UPPER($D1511)," ","")))),"PREMIUM FREE",""))))</f>
        <v/>
      </c>
    </row>
    <row r="1512">
      <c r="AC1512">
        <f>IF($C1512="","",IF(COUNTIF('Códigos Santander (ref)'!$A$2:$A$79,$C1512)&gt;0,"SANTANDER",IF(COUNTIF('Códigos Itaú (ref)'!$A$2:$A$44,$C1512)&gt;0,"ITAU",IF(AND(TRIM(UPPER($I1512))="CONTRATUAL",ISNUMBER(SEARCH("INDIVIDUAL",SUBSTITUTE(UPPER($D1512)," ","")))),"PREMIUM FREE",""))))</f>
        <v/>
      </c>
    </row>
    <row r="1513">
      <c r="AC1513">
        <f>IF($C1513="","",IF(COUNTIF('Códigos Santander (ref)'!$A$2:$A$79,$C1513)&gt;0,"SANTANDER",IF(COUNTIF('Códigos Itaú (ref)'!$A$2:$A$44,$C1513)&gt;0,"ITAU",IF(AND(TRIM(UPPER($I1513))="CONTRATUAL",ISNUMBER(SEARCH("INDIVIDUAL",SUBSTITUTE(UPPER($D1513)," ","")))),"PREMIUM FREE",""))))</f>
        <v/>
      </c>
    </row>
    <row r="1514">
      <c r="AC1514">
        <f>IF($C1514="","",IF(COUNTIF('Códigos Santander (ref)'!$A$2:$A$79,$C1514)&gt;0,"SANTANDER",IF(COUNTIF('Códigos Itaú (ref)'!$A$2:$A$44,$C1514)&gt;0,"ITAU",IF(AND(TRIM(UPPER($I1514))="CONTRATUAL",ISNUMBER(SEARCH("INDIVIDUAL",SUBSTITUTE(UPPER($D1514)," ","")))),"PREMIUM FREE",""))))</f>
        <v/>
      </c>
    </row>
    <row r="1515">
      <c r="AC1515">
        <f>IF($C1515="","",IF(COUNTIF('Códigos Santander (ref)'!$A$2:$A$79,$C1515)&gt;0,"SANTANDER",IF(COUNTIF('Códigos Itaú (ref)'!$A$2:$A$44,$C1515)&gt;0,"ITAU",IF(AND(TRIM(UPPER($I1515))="CONTRATUAL",ISNUMBER(SEARCH("INDIVIDUAL",SUBSTITUTE(UPPER($D1515)," ","")))),"PREMIUM FREE",""))))</f>
        <v/>
      </c>
    </row>
    <row r="1516">
      <c r="AC1516">
        <f>IF($C1516="","",IF(COUNTIF('Códigos Santander (ref)'!$A$2:$A$79,$C1516)&gt;0,"SANTANDER",IF(COUNTIF('Códigos Itaú (ref)'!$A$2:$A$44,$C1516)&gt;0,"ITAU",IF(AND(TRIM(UPPER($I1516))="CONTRATUAL",ISNUMBER(SEARCH("INDIVIDUAL",SUBSTITUTE(UPPER($D1516)," ","")))),"PREMIUM FREE",""))))</f>
        <v/>
      </c>
    </row>
    <row r="1517">
      <c r="AC1517">
        <f>IF($C1517="","",IF(COUNTIF('Códigos Santander (ref)'!$A$2:$A$79,$C1517)&gt;0,"SANTANDER",IF(COUNTIF('Códigos Itaú (ref)'!$A$2:$A$44,$C1517)&gt;0,"ITAU",IF(AND(TRIM(UPPER($I1517))="CONTRATUAL",ISNUMBER(SEARCH("INDIVIDUAL",SUBSTITUTE(UPPER($D1517)," ","")))),"PREMIUM FREE",""))))</f>
        <v/>
      </c>
    </row>
    <row r="1518">
      <c r="AC1518">
        <f>IF($C1518="","",IF(COUNTIF('Códigos Santander (ref)'!$A$2:$A$79,$C1518)&gt;0,"SANTANDER",IF(COUNTIF('Códigos Itaú (ref)'!$A$2:$A$44,$C1518)&gt;0,"ITAU",IF(AND(TRIM(UPPER($I1518))="CONTRATUAL",ISNUMBER(SEARCH("INDIVIDUAL",SUBSTITUTE(UPPER($D1518)," ","")))),"PREMIUM FREE",""))))</f>
        <v/>
      </c>
    </row>
    <row r="1519">
      <c r="AC1519">
        <f>IF($C1519="","",IF(COUNTIF('Códigos Santander (ref)'!$A$2:$A$79,$C1519)&gt;0,"SANTANDER",IF(COUNTIF('Códigos Itaú (ref)'!$A$2:$A$44,$C1519)&gt;0,"ITAU",IF(AND(TRIM(UPPER($I1519))="CONTRATUAL",ISNUMBER(SEARCH("INDIVIDUAL",SUBSTITUTE(UPPER($D1519)," ","")))),"PREMIUM FREE",""))))</f>
        <v/>
      </c>
    </row>
    <row r="1520">
      <c r="AC1520">
        <f>IF($C1520="","",IF(COUNTIF('Códigos Santander (ref)'!$A$2:$A$79,$C1520)&gt;0,"SANTANDER",IF(COUNTIF('Códigos Itaú (ref)'!$A$2:$A$44,$C1520)&gt;0,"ITAU",IF(AND(TRIM(UPPER($I1520))="CONTRATUAL",ISNUMBER(SEARCH("INDIVIDUAL",SUBSTITUTE(UPPER($D1520)," ","")))),"PREMIUM FREE",""))))</f>
        <v/>
      </c>
    </row>
    <row r="1521">
      <c r="AC1521">
        <f>IF($C1521="","",IF(COUNTIF('Códigos Santander (ref)'!$A$2:$A$79,$C1521)&gt;0,"SANTANDER",IF(COUNTIF('Códigos Itaú (ref)'!$A$2:$A$44,$C1521)&gt;0,"ITAU",IF(AND(TRIM(UPPER($I1521))="CONTRATUAL",ISNUMBER(SEARCH("INDIVIDUAL",SUBSTITUTE(UPPER($D1521)," ","")))),"PREMIUM FREE",""))))</f>
        <v/>
      </c>
    </row>
    <row r="1522">
      <c r="AC1522">
        <f>IF($C1522="","",IF(COUNTIF('Códigos Santander (ref)'!$A$2:$A$79,$C1522)&gt;0,"SANTANDER",IF(COUNTIF('Códigos Itaú (ref)'!$A$2:$A$44,$C1522)&gt;0,"ITAU",IF(AND(TRIM(UPPER($I1522))="CONTRATUAL",ISNUMBER(SEARCH("INDIVIDUAL",SUBSTITUTE(UPPER($D1522)," ","")))),"PREMIUM FREE",""))))</f>
        <v/>
      </c>
    </row>
    <row r="1523">
      <c r="AC1523">
        <f>IF($C1523="","",IF(COUNTIF('Códigos Santander (ref)'!$A$2:$A$79,$C1523)&gt;0,"SANTANDER",IF(COUNTIF('Códigos Itaú (ref)'!$A$2:$A$44,$C1523)&gt;0,"ITAU",IF(AND(TRIM(UPPER($I1523))="CONTRATUAL",ISNUMBER(SEARCH("INDIVIDUAL",SUBSTITUTE(UPPER($D1523)," ","")))),"PREMIUM FREE",""))))</f>
        <v/>
      </c>
    </row>
    <row r="1524">
      <c r="AC1524">
        <f>IF($C1524="","",IF(COUNTIF('Códigos Santander (ref)'!$A$2:$A$79,$C1524)&gt;0,"SANTANDER",IF(COUNTIF('Códigos Itaú (ref)'!$A$2:$A$44,$C1524)&gt;0,"ITAU",IF(AND(TRIM(UPPER($I1524))="CONTRATUAL",ISNUMBER(SEARCH("INDIVIDUAL",SUBSTITUTE(UPPER($D1524)," ","")))),"PREMIUM FREE",""))))</f>
        <v/>
      </c>
    </row>
    <row r="1525">
      <c r="AC1525">
        <f>IF($C1525="","",IF(COUNTIF('Códigos Santander (ref)'!$A$2:$A$79,$C1525)&gt;0,"SANTANDER",IF(COUNTIF('Códigos Itaú (ref)'!$A$2:$A$44,$C1525)&gt;0,"ITAU",IF(AND(TRIM(UPPER($I1525))="CONTRATUAL",ISNUMBER(SEARCH("INDIVIDUAL",SUBSTITUTE(UPPER($D1525)," ","")))),"PREMIUM FREE",""))))</f>
        <v/>
      </c>
    </row>
    <row r="1526">
      <c r="AC1526">
        <f>IF($C1526="","",IF(COUNTIF('Códigos Santander (ref)'!$A$2:$A$79,$C1526)&gt;0,"SANTANDER",IF(COUNTIF('Códigos Itaú (ref)'!$A$2:$A$44,$C1526)&gt;0,"ITAU",IF(AND(TRIM(UPPER($I1526))="CONTRATUAL",ISNUMBER(SEARCH("INDIVIDUAL",SUBSTITUTE(UPPER($D1526)," ","")))),"PREMIUM FREE",""))))</f>
        <v/>
      </c>
    </row>
    <row r="1527">
      <c r="AC1527">
        <f>IF($C1527="","",IF(COUNTIF('Códigos Santander (ref)'!$A$2:$A$79,$C1527)&gt;0,"SANTANDER",IF(COUNTIF('Códigos Itaú (ref)'!$A$2:$A$44,$C1527)&gt;0,"ITAU",IF(AND(TRIM(UPPER($I1527))="CONTRATUAL",ISNUMBER(SEARCH("INDIVIDUAL",SUBSTITUTE(UPPER($D1527)," ","")))),"PREMIUM FREE",""))))</f>
        <v/>
      </c>
    </row>
    <row r="1528">
      <c r="AC1528">
        <f>IF($C1528="","",IF(COUNTIF('Códigos Santander (ref)'!$A$2:$A$79,$C1528)&gt;0,"SANTANDER",IF(COUNTIF('Códigos Itaú (ref)'!$A$2:$A$44,$C1528)&gt;0,"ITAU",IF(AND(TRIM(UPPER($I1528))="CONTRATUAL",ISNUMBER(SEARCH("INDIVIDUAL",SUBSTITUTE(UPPER($D1528)," ","")))),"PREMIUM FREE",""))))</f>
        <v/>
      </c>
    </row>
    <row r="1529">
      <c r="AC1529">
        <f>IF($C1529="","",IF(COUNTIF('Códigos Santander (ref)'!$A$2:$A$79,$C1529)&gt;0,"SANTANDER",IF(COUNTIF('Códigos Itaú (ref)'!$A$2:$A$44,$C1529)&gt;0,"ITAU",IF(AND(TRIM(UPPER($I1529))="CONTRATUAL",ISNUMBER(SEARCH("INDIVIDUAL",SUBSTITUTE(UPPER($D1529)," ","")))),"PREMIUM FREE",""))))</f>
        <v/>
      </c>
    </row>
    <row r="1530">
      <c r="AC1530">
        <f>IF($C1530="","",IF(COUNTIF('Códigos Santander (ref)'!$A$2:$A$79,$C1530)&gt;0,"SANTANDER",IF(COUNTIF('Códigos Itaú (ref)'!$A$2:$A$44,$C1530)&gt;0,"ITAU",IF(AND(TRIM(UPPER($I1530))="CONTRATUAL",ISNUMBER(SEARCH("INDIVIDUAL",SUBSTITUTE(UPPER($D1530)," ","")))),"PREMIUM FREE",""))))</f>
        <v/>
      </c>
    </row>
    <row r="1531">
      <c r="AC1531">
        <f>IF($C1531="","",IF(COUNTIF('Códigos Santander (ref)'!$A$2:$A$79,$C1531)&gt;0,"SANTANDER",IF(COUNTIF('Códigos Itaú (ref)'!$A$2:$A$44,$C1531)&gt;0,"ITAU",IF(AND(TRIM(UPPER($I1531))="CONTRATUAL",ISNUMBER(SEARCH("INDIVIDUAL",SUBSTITUTE(UPPER($D1531)," ","")))),"PREMIUM FREE",""))))</f>
        <v/>
      </c>
    </row>
    <row r="1532">
      <c r="AC1532">
        <f>IF($C1532="","",IF(COUNTIF('Códigos Santander (ref)'!$A$2:$A$79,$C1532)&gt;0,"SANTANDER",IF(COUNTIF('Códigos Itaú (ref)'!$A$2:$A$44,$C1532)&gt;0,"ITAU",IF(AND(TRIM(UPPER($I1532))="CONTRATUAL",ISNUMBER(SEARCH("INDIVIDUAL",SUBSTITUTE(UPPER($D1532)," ","")))),"PREMIUM FREE",""))))</f>
        <v/>
      </c>
    </row>
    <row r="1533">
      <c r="AC1533">
        <f>IF($C1533="","",IF(COUNTIF('Códigos Santander (ref)'!$A$2:$A$79,$C1533)&gt;0,"SANTANDER",IF(COUNTIF('Códigos Itaú (ref)'!$A$2:$A$44,$C1533)&gt;0,"ITAU",IF(AND(TRIM(UPPER($I1533))="CONTRATUAL",ISNUMBER(SEARCH("INDIVIDUAL",SUBSTITUTE(UPPER($D1533)," ","")))),"PREMIUM FREE",""))))</f>
        <v/>
      </c>
    </row>
    <row r="1534">
      <c r="AC1534">
        <f>IF($C1534="","",IF(COUNTIF('Códigos Santander (ref)'!$A$2:$A$79,$C1534)&gt;0,"SANTANDER",IF(COUNTIF('Códigos Itaú (ref)'!$A$2:$A$44,$C1534)&gt;0,"ITAU",IF(AND(TRIM(UPPER($I1534))="CONTRATUAL",ISNUMBER(SEARCH("INDIVIDUAL",SUBSTITUTE(UPPER($D1534)," ","")))),"PREMIUM FREE",""))))</f>
        <v/>
      </c>
    </row>
    <row r="1535">
      <c r="AC1535">
        <f>IF($C1535="","",IF(COUNTIF('Códigos Santander (ref)'!$A$2:$A$79,$C1535)&gt;0,"SANTANDER",IF(COUNTIF('Códigos Itaú (ref)'!$A$2:$A$44,$C1535)&gt;0,"ITAU",IF(AND(TRIM(UPPER($I1535))="CONTRATUAL",ISNUMBER(SEARCH("INDIVIDUAL",SUBSTITUTE(UPPER($D1535)," ","")))),"PREMIUM FREE",""))))</f>
        <v/>
      </c>
    </row>
    <row r="1536">
      <c r="AC1536">
        <f>IF($C1536="","",IF(COUNTIF('Códigos Santander (ref)'!$A$2:$A$79,$C1536)&gt;0,"SANTANDER",IF(COUNTIF('Códigos Itaú (ref)'!$A$2:$A$44,$C1536)&gt;0,"ITAU",IF(AND(TRIM(UPPER($I1536))="CONTRATUAL",ISNUMBER(SEARCH("INDIVIDUAL",SUBSTITUTE(UPPER($D1536)," ","")))),"PREMIUM FREE",""))))</f>
        <v/>
      </c>
    </row>
    <row r="1537">
      <c r="AC1537">
        <f>IF($C1537="","",IF(COUNTIF('Códigos Santander (ref)'!$A$2:$A$79,$C1537)&gt;0,"SANTANDER",IF(COUNTIF('Códigos Itaú (ref)'!$A$2:$A$44,$C1537)&gt;0,"ITAU",IF(AND(TRIM(UPPER($I1537))="CONTRATUAL",ISNUMBER(SEARCH("INDIVIDUAL",SUBSTITUTE(UPPER($D1537)," ","")))),"PREMIUM FREE",""))))</f>
        <v/>
      </c>
    </row>
    <row r="1538">
      <c r="AC1538">
        <f>IF($C1538="","",IF(COUNTIF('Códigos Santander (ref)'!$A$2:$A$79,$C1538)&gt;0,"SANTANDER",IF(COUNTIF('Códigos Itaú (ref)'!$A$2:$A$44,$C1538)&gt;0,"ITAU",IF(AND(TRIM(UPPER($I1538))="CONTRATUAL",ISNUMBER(SEARCH("INDIVIDUAL",SUBSTITUTE(UPPER($D1538)," ","")))),"PREMIUM FREE",""))))</f>
        <v/>
      </c>
    </row>
    <row r="1539">
      <c r="AC1539">
        <f>IF($C1539="","",IF(COUNTIF('Códigos Santander (ref)'!$A$2:$A$79,$C1539)&gt;0,"SANTANDER",IF(COUNTIF('Códigos Itaú (ref)'!$A$2:$A$44,$C1539)&gt;0,"ITAU",IF(AND(TRIM(UPPER($I1539))="CONTRATUAL",ISNUMBER(SEARCH("INDIVIDUAL",SUBSTITUTE(UPPER($D1539)," ","")))),"PREMIUM FREE",""))))</f>
        <v/>
      </c>
    </row>
    <row r="1540">
      <c r="AC1540">
        <f>IF($C1540="","",IF(COUNTIF('Códigos Santander (ref)'!$A$2:$A$79,$C1540)&gt;0,"SANTANDER",IF(COUNTIF('Códigos Itaú (ref)'!$A$2:$A$44,$C1540)&gt;0,"ITAU",IF(AND(TRIM(UPPER($I1540))="CONTRATUAL",ISNUMBER(SEARCH("INDIVIDUAL",SUBSTITUTE(UPPER($D1540)," ","")))),"PREMIUM FREE",""))))</f>
        <v/>
      </c>
    </row>
    <row r="1541">
      <c r="AC1541">
        <f>IF($C1541="","",IF(COUNTIF('Códigos Santander (ref)'!$A$2:$A$79,$C1541)&gt;0,"SANTANDER",IF(COUNTIF('Códigos Itaú (ref)'!$A$2:$A$44,$C1541)&gt;0,"ITAU",IF(AND(TRIM(UPPER($I1541))="CONTRATUAL",ISNUMBER(SEARCH("INDIVIDUAL",SUBSTITUTE(UPPER($D1541)," ","")))),"PREMIUM FREE",""))))</f>
        <v/>
      </c>
    </row>
    <row r="1542">
      <c r="AC1542">
        <f>IF($C1542="","",IF(COUNTIF('Códigos Santander (ref)'!$A$2:$A$79,$C1542)&gt;0,"SANTANDER",IF(COUNTIF('Códigos Itaú (ref)'!$A$2:$A$44,$C1542)&gt;0,"ITAU",IF(AND(TRIM(UPPER($I1542))="CONTRATUAL",ISNUMBER(SEARCH("INDIVIDUAL",SUBSTITUTE(UPPER($D1542)," ","")))),"PREMIUM FREE",""))))</f>
        <v/>
      </c>
    </row>
    <row r="1543">
      <c r="AC1543">
        <f>IF($C1543="","",IF(COUNTIF('Códigos Santander (ref)'!$A$2:$A$79,$C1543)&gt;0,"SANTANDER",IF(COUNTIF('Códigos Itaú (ref)'!$A$2:$A$44,$C1543)&gt;0,"ITAU",IF(AND(TRIM(UPPER($I1543))="CONTRATUAL",ISNUMBER(SEARCH("INDIVIDUAL",SUBSTITUTE(UPPER($D1543)," ","")))),"PREMIUM FREE",""))))</f>
        <v/>
      </c>
    </row>
    <row r="1544">
      <c r="AC1544">
        <f>IF($C1544="","",IF(COUNTIF('Códigos Santander (ref)'!$A$2:$A$79,$C1544)&gt;0,"SANTANDER",IF(COUNTIF('Códigos Itaú (ref)'!$A$2:$A$44,$C1544)&gt;0,"ITAU",IF(AND(TRIM(UPPER($I1544))="CONTRATUAL",ISNUMBER(SEARCH("INDIVIDUAL",SUBSTITUTE(UPPER($D1544)," ","")))),"PREMIUM FREE",""))))</f>
        <v/>
      </c>
    </row>
    <row r="1545">
      <c r="AC1545">
        <f>IF($C1545="","",IF(COUNTIF('Códigos Santander (ref)'!$A$2:$A$79,$C1545)&gt;0,"SANTANDER",IF(COUNTIF('Códigos Itaú (ref)'!$A$2:$A$44,$C1545)&gt;0,"ITAU",IF(AND(TRIM(UPPER($I1545))="CONTRATUAL",ISNUMBER(SEARCH("INDIVIDUAL",SUBSTITUTE(UPPER($D1545)," ","")))),"PREMIUM FREE",""))))</f>
        <v/>
      </c>
    </row>
    <row r="1546">
      <c r="AC1546">
        <f>IF($C1546="","",IF(COUNTIF('Códigos Santander (ref)'!$A$2:$A$79,$C1546)&gt;0,"SANTANDER",IF(COUNTIF('Códigos Itaú (ref)'!$A$2:$A$44,$C1546)&gt;0,"ITAU",IF(AND(TRIM(UPPER($I1546))="CONTRATUAL",ISNUMBER(SEARCH("INDIVIDUAL",SUBSTITUTE(UPPER($D1546)," ","")))),"PREMIUM FREE",""))))</f>
        <v/>
      </c>
    </row>
    <row r="1547">
      <c r="AC1547">
        <f>IF($C1547="","",IF(COUNTIF('Códigos Santander (ref)'!$A$2:$A$79,$C1547)&gt;0,"SANTANDER",IF(COUNTIF('Códigos Itaú (ref)'!$A$2:$A$44,$C1547)&gt;0,"ITAU",IF(AND(TRIM(UPPER($I1547))="CONTRATUAL",ISNUMBER(SEARCH("INDIVIDUAL",SUBSTITUTE(UPPER($D1547)," ","")))),"PREMIUM FREE",""))))</f>
        <v/>
      </c>
    </row>
    <row r="1548">
      <c r="AC1548">
        <f>IF($C1548="","",IF(COUNTIF('Códigos Santander (ref)'!$A$2:$A$79,$C1548)&gt;0,"SANTANDER",IF(COUNTIF('Códigos Itaú (ref)'!$A$2:$A$44,$C1548)&gt;0,"ITAU",IF(AND(TRIM(UPPER($I1548))="CONTRATUAL",ISNUMBER(SEARCH("INDIVIDUAL",SUBSTITUTE(UPPER($D1548)," ","")))),"PREMIUM FREE",""))))</f>
        <v/>
      </c>
    </row>
    <row r="1549">
      <c r="AC1549">
        <f>IF($C1549="","",IF(COUNTIF('Códigos Santander (ref)'!$A$2:$A$79,$C1549)&gt;0,"SANTANDER",IF(COUNTIF('Códigos Itaú (ref)'!$A$2:$A$44,$C1549)&gt;0,"ITAU",IF(AND(TRIM(UPPER($I1549))="CONTRATUAL",ISNUMBER(SEARCH("INDIVIDUAL",SUBSTITUTE(UPPER($D1549)," ","")))),"PREMIUM FREE",""))))</f>
        <v/>
      </c>
    </row>
    <row r="1550">
      <c r="AC1550">
        <f>IF($C1550="","",IF(COUNTIF('Códigos Santander (ref)'!$A$2:$A$79,$C1550)&gt;0,"SANTANDER",IF(COUNTIF('Códigos Itaú (ref)'!$A$2:$A$44,$C1550)&gt;0,"ITAU",IF(AND(TRIM(UPPER($I1550))="CONTRATUAL",ISNUMBER(SEARCH("INDIVIDUAL",SUBSTITUTE(UPPER($D1550)," ","")))),"PREMIUM FREE",""))))</f>
        <v/>
      </c>
    </row>
    <row r="1551">
      <c r="AC1551">
        <f>IF($C1551="","",IF(COUNTIF('Códigos Santander (ref)'!$A$2:$A$79,$C1551)&gt;0,"SANTANDER",IF(COUNTIF('Códigos Itaú (ref)'!$A$2:$A$44,$C1551)&gt;0,"ITAU",IF(AND(TRIM(UPPER($I1551))="CONTRATUAL",ISNUMBER(SEARCH("INDIVIDUAL",SUBSTITUTE(UPPER($D1551)," ","")))),"PREMIUM FREE",""))))</f>
        <v/>
      </c>
    </row>
    <row r="1552">
      <c r="AC1552">
        <f>IF($C1552="","",IF(COUNTIF('Códigos Santander (ref)'!$A$2:$A$79,$C1552)&gt;0,"SANTANDER",IF(COUNTIF('Códigos Itaú (ref)'!$A$2:$A$44,$C1552)&gt;0,"ITAU",IF(AND(TRIM(UPPER($I1552))="CONTRATUAL",ISNUMBER(SEARCH("INDIVIDUAL",SUBSTITUTE(UPPER($D1552)," ","")))),"PREMIUM FREE",""))))</f>
        <v/>
      </c>
    </row>
    <row r="1553">
      <c r="AC1553">
        <f>IF($C1553="","",IF(COUNTIF('Códigos Santander (ref)'!$A$2:$A$79,$C1553)&gt;0,"SANTANDER",IF(COUNTIF('Códigos Itaú (ref)'!$A$2:$A$44,$C1553)&gt;0,"ITAU",IF(AND(TRIM(UPPER($I1553))="CONTRATUAL",ISNUMBER(SEARCH("INDIVIDUAL",SUBSTITUTE(UPPER($D1553)," ","")))),"PREMIUM FREE",""))))</f>
        <v/>
      </c>
    </row>
    <row r="1554">
      <c r="AC1554">
        <f>IF($C1554="","",IF(COUNTIF('Códigos Santander (ref)'!$A$2:$A$79,$C1554)&gt;0,"SANTANDER",IF(COUNTIF('Códigos Itaú (ref)'!$A$2:$A$44,$C1554)&gt;0,"ITAU",IF(AND(TRIM(UPPER($I1554))="CONTRATUAL",ISNUMBER(SEARCH("INDIVIDUAL",SUBSTITUTE(UPPER($D1554)," ","")))),"PREMIUM FREE",""))))</f>
        <v/>
      </c>
    </row>
    <row r="1555">
      <c r="AC1555">
        <f>IF($C1555="","",IF(COUNTIF('Códigos Santander (ref)'!$A$2:$A$79,$C1555)&gt;0,"SANTANDER",IF(COUNTIF('Códigos Itaú (ref)'!$A$2:$A$44,$C1555)&gt;0,"ITAU",IF(AND(TRIM(UPPER($I1555))="CONTRATUAL",ISNUMBER(SEARCH("INDIVIDUAL",SUBSTITUTE(UPPER($D1555)," ","")))),"PREMIUM FREE",""))))</f>
        <v/>
      </c>
    </row>
    <row r="1556">
      <c r="AC1556">
        <f>IF($C1556="","",IF(COUNTIF('Códigos Santander (ref)'!$A$2:$A$79,$C1556)&gt;0,"SANTANDER",IF(COUNTIF('Códigos Itaú (ref)'!$A$2:$A$44,$C1556)&gt;0,"ITAU",IF(AND(TRIM(UPPER($I1556))="CONTRATUAL",ISNUMBER(SEARCH("INDIVIDUAL",SUBSTITUTE(UPPER($D1556)," ","")))),"PREMIUM FREE",""))))</f>
        <v/>
      </c>
    </row>
    <row r="1557">
      <c r="AC1557">
        <f>IF($C1557="","",IF(COUNTIF('Códigos Santander (ref)'!$A$2:$A$79,$C1557)&gt;0,"SANTANDER",IF(COUNTIF('Códigos Itaú (ref)'!$A$2:$A$44,$C1557)&gt;0,"ITAU",IF(AND(TRIM(UPPER($I1557))="CONTRATUAL",ISNUMBER(SEARCH("INDIVIDUAL",SUBSTITUTE(UPPER($D1557)," ","")))),"PREMIUM FREE",""))))</f>
        <v/>
      </c>
    </row>
    <row r="1558">
      <c r="AC1558">
        <f>IF($C1558="","",IF(COUNTIF('Códigos Santander (ref)'!$A$2:$A$79,$C1558)&gt;0,"SANTANDER",IF(COUNTIF('Códigos Itaú (ref)'!$A$2:$A$44,$C1558)&gt;0,"ITAU",IF(AND(TRIM(UPPER($I1558))="CONTRATUAL",ISNUMBER(SEARCH("INDIVIDUAL",SUBSTITUTE(UPPER($D1558)," ","")))),"PREMIUM FREE",""))))</f>
        <v/>
      </c>
    </row>
    <row r="1559">
      <c r="AC1559">
        <f>IF($C1559="","",IF(COUNTIF('Códigos Santander (ref)'!$A$2:$A$79,$C1559)&gt;0,"SANTANDER",IF(COUNTIF('Códigos Itaú (ref)'!$A$2:$A$44,$C1559)&gt;0,"ITAU",IF(AND(TRIM(UPPER($I1559))="CONTRATUAL",ISNUMBER(SEARCH("INDIVIDUAL",SUBSTITUTE(UPPER($D1559)," ","")))),"PREMIUM FREE",""))))</f>
        <v/>
      </c>
    </row>
    <row r="1560">
      <c r="AC1560">
        <f>IF($C1560="","",IF(COUNTIF('Códigos Santander (ref)'!$A$2:$A$79,$C1560)&gt;0,"SANTANDER",IF(COUNTIF('Códigos Itaú (ref)'!$A$2:$A$44,$C1560)&gt;0,"ITAU",IF(AND(TRIM(UPPER($I1560))="CONTRATUAL",ISNUMBER(SEARCH("INDIVIDUAL",SUBSTITUTE(UPPER($D1560)," ","")))),"PREMIUM FREE",""))))</f>
        <v/>
      </c>
    </row>
    <row r="1561">
      <c r="AC1561">
        <f>IF($C1561="","",IF(COUNTIF('Códigos Santander (ref)'!$A$2:$A$79,$C1561)&gt;0,"SANTANDER",IF(COUNTIF('Códigos Itaú (ref)'!$A$2:$A$44,$C1561)&gt;0,"ITAU",IF(AND(TRIM(UPPER($I1561))="CONTRATUAL",ISNUMBER(SEARCH("INDIVIDUAL",SUBSTITUTE(UPPER($D1561)," ","")))),"PREMIUM FREE",""))))</f>
        <v/>
      </c>
    </row>
    <row r="1562">
      <c r="AC1562">
        <f>IF($C1562="","",IF(COUNTIF('Códigos Santander (ref)'!$A$2:$A$79,$C1562)&gt;0,"SANTANDER",IF(COUNTIF('Códigos Itaú (ref)'!$A$2:$A$44,$C1562)&gt;0,"ITAU",IF(AND(TRIM(UPPER($I1562))="CONTRATUAL",ISNUMBER(SEARCH("INDIVIDUAL",SUBSTITUTE(UPPER($D1562)," ","")))),"PREMIUM FREE",""))))</f>
        <v/>
      </c>
    </row>
    <row r="1563">
      <c r="AC1563">
        <f>IF($C1563="","",IF(COUNTIF('Códigos Santander (ref)'!$A$2:$A$79,$C1563)&gt;0,"SANTANDER",IF(COUNTIF('Códigos Itaú (ref)'!$A$2:$A$44,$C1563)&gt;0,"ITAU",IF(AND(TRIM(UPPER($I1563))="CONTRATUAL",ISNUMBER(SEARCH("INDIVIDUAL",SUBSTITUTE(UPPER($D1563)," ","")))),"PREMIUM FREE",""))))</f>
        <v/>
      </c>
    </row>
    <row r="1564">
      <c r="AC1564">
        <f>IF($C1564="","",IF(COUNTIF('Códigos Santander (ref)'!$A$2:$A$79,$C1564)&gt;0,"SANTANDER",IF(COUNTIF('Códigos Itaú (ref)'!$A$2:$A$44,$C1564)&gt;0,"ITAU",IF(AND(TRIM(UPPER($I1564))="CONTRATUAL",ISNUMBER(SEARCH("INDIVIDUAL",SUBSTITUTE(UPPER($D1564)," ","")))),"PREMIUM FREE",""))))</f>
        <v/>
      </c>
    </row>
    <row r="1565">
      <c r="AC1565">
        <f>IF($C1565="","",IF(COUNTIF('Códigos Santander (ref)'!$A$2:$A$79,$C1565)&gt;0,"SANTANDER",IF(COUNTIF('Códigos Itaú (ref)'!$A$2:$A$44,$C1565)&gt;0,"ITAU",IF(AND(TRIM(UPPER($I1565))="CONTRATUAL",ISNUMBER(SEARCH("INDIVIDUAL",SUBSTITUTE(UPPER($D1565)," ","")))),"PREMIUM FREE",""))))</f>
        <v/>
      </c>
    </row>
    <row r="1566">
      <c r="AC1566">
        <f>IF($C1566="","",IF(COUNTIF('Códigos Santander (ref)'!$A$2:$A$79,$C1566)&gt;0,"SANTANDER",IF(COUNTIF('Códigos Itaú (ref)'!$A$2:$A$44,$C1566)&gt;0,"ITAU",IF(AND(TRIM(UPPER($I1566))="CONTRATUAL",ISNUMBER(SEARCH("INDIVIDUAL",SUBSTITUTE(UPPER($D1566)," ","")))),"PREMIUM FREE",""))))</f>
        <v/>
      </c>
    </row>
    <row r="1567">
      <c r="AC1567">
        <f>IF($C1567="","",IF(COUNTIF('Códigos Santander (ref)'!$A$2:$A$79,$C1567)&gt;0,"SANTANDER",IF(COUNTIF('Códigos Itaú (ref)'!$A$2:$A$44,$C1567)&gt;0,"ITAU",IF(AND(TRIM(UPPER($I1567))="CONTRATUAL",ISNUMBER(SEARCH("INDIVIDUAL",SUBSTITUTE(UPPER($D1567)," ","")))),"PREMIUM FREE",""))))</f>
        <v/>
      </c>
    </row>
    <row r="1568">
      <c r="AC1568">
        <f>IF($C1568="","",IF(COUNTIF('Códigos Santander (ref)'!$A$2:$A$79,$C1568)&gt;0,"SANTANDER",IF(COUNTIF('Códigos Itaú (ref)'!$A$2:$A$44,$C1568)&gt;0,"ITAU",IF(AND(TRIM(UPPER($I1568))="CONTRATUAL",ISNUMBER(SEARCH("INDIVIDUAL",SUBSTITUTE(UPPER($D1568)," ","")))),"PREMIUM FREE",""))))</f>
        <v/>
      </c>
    </row>
    <row r="1569">
      <c r="AC1569">
        <f>IF($C1569="","",IF(COUNTIF('Códigos Santander (ref)'!$A$2:$A$79,$C1569)&gt;0,"SANTANDER",IF(COUNTIF('Códigos Itaú (ref)'!$A$2:$A$44,$C1569)&gt;0,"ITAU",IF(AND(TRIM(UPPER($I1569))="CONTRATUAL",ISNUMBER(SEARCH("INDIVIDUAL",SUBSTITUTE(UPPER($D1569)," ","")))),"PREMIUM FREE",""))))</f>
        <v/>
      </c>
    </row>
    <row r="1570">
      <c r="AC1570">
        <f>IF($C1570="","",IF(COUNTIF('Códigos Santander (ref)'!$A$2:$A$79,$C1570)&gt;0,"SANTANDER",IF(COUNTIF('Códigos Itaú (ref)'!$A$2:$A$44,$C1570)&gt;0,"ITAU",IF(AND(TRIM(UPPER($I1570))="CONTRATUAL",ISNUMBER(SEARCH("INDIVIDUAL",SUBSTITUTE(UPPER($D1570)," ","")))),"PREMIUM FREE",""))))</f>
        <v/>
      </c>
    </row>
    <row r="1571">
      <c r="AC1571">
        <f>IF($C1571="","",IF(COUNTIF('Códigos Santander (ref)'!$A$2:$A$79,$C1571)&gt;0,"SANTANDER",IF(COUNTIF('Códigos Itaú (ref)'!$A$2:$A$44,$C1571)&gt;0,"ITAU",IF(AND(TRIM(UPPER($I1571))="CONTRATUAL",ISNUMBER(SEARCH("INDIVIDUAL",SUBSTITUTE(UPPER($D1571)," ","")))),"PREMIUM FREE",""))))</f>
        <v/>
      </c>
    </row>
    <row r="1572">
      <c r="AC1572">
        <f>IF($C1572="","",IF(COUNTIF('Códigos Santander (ref)'!$A$2:$A$79,$C1572)&gt;0,"SANTANDER",IF(COUNTIF('Códigos Itaú (ref)'!$A$2:$A$44,$C1572)&gt;0,"ITAU",IF(AND(TRIM(UPPER($I1572))="CONTRATUAL",ISNUMBER(SEARCH("INDIVIDUAL",SUBSTITUTE(UPPER($D1572)," ","")))),"PREMIUM FREE",""))))</f>
        <v/>
      </c>
    </row>
    <row r="1573">
      <c r="AC1573">
        <f>IF($C1573="","",IF(COUNTIF('Códigos Santander (ref)'!$A$2:$A$79,$C1573)&gt;0,"SANTANDER",IF(COUNTIF('Códigos Itaú (ref)'!$A$2:$A$44,$C1573)&gt;0,"ITAU",IF(AND(TRIM(UPPER($I1573))="CONTRATUAL",ISNUMBER(SEARCH("INDIVIDUAL",SUBSTITUTE(UPPER($D1573)," ","")))),"PREMIUM FREE",""))))</f>
        <v/>
      </c>
    </row>
    <row r="1574">
      <c r="AC1574">
        <f>IF($C1574="","",IF(COUNTIF('Códigos Santander (ref)'!$A$2:$A$79,$C1574)&gt;0,"SANTANDER",IF(COUNTIF('Códigos Itaú (ref)'!$A$2:$A$44,$C1574)&gt;0,"ITAU",IF(AND(TRIM(UPPER($I1574))="CONTRATUAL",ISNUMBER(SEARCH("INDIVIDUAL",SUBSTITUTE(UPPER($D1574)," ","")))),"PREMIUM FREE",""))))</f>
        <v/>
      </c>
    </row>
    <row r="1575">
      <c r="AC1575">
        <f>IF($C1575="","",IF(COUNTIF('Códigos Santander (ref)'!$A$2:$A$79,$C1575)&gt;0,"SANTANDER",IF(COUNTIF('Códigos Itaú (ref)'!$A$2:$A$44,$C1575)&gt;0,"ITAU",IF(AND(TRIM(UPPER($I1575))="CONTRATUAL",ISNUMBER(SEARCH("INDIVIDUAL",SUBSTITUTE(UPPER($D1575)," ","")))),"PREMIUM FREE",""))))</f>
        <v/>
      </c>
    </row>
    <row r="1576">
      <c r="AC1576">
        <f>IF($C1576="","",IF(COUNTIF('Códigos Santander (ref)'!$A$2:$A$79,$C1576)&gt;0,"SANTANDER",IF(COUNTIF('Códigos Itaú (ref)'!$A$2:$A$44,$C1576)&gt;0,"ITAU",IF(AND(TRIM(UPPER($I1576))="CONTRATUAL",ISNUMBER(SEARCH("INDIVIDUAL",SUBSTITUTE(UPPER($D1576)," ","")))),"PREMIUM FREE",""))))</f>
        <v/>
      </c>
    </row>
    <row r="1577">
      <c r="AC1577">
        <f>IF($C1577="","",IF(COUNTIF('Códigos Santander (ref)'!$A$2:$A$79,$C1577)&gt;0,"SANTANDER",IF(COUNTIF('Códigos Itaú (ref)'!$A$2:$A$44,$C1577)&gt;0,"ITAU",IF(AND(TRIM(UPPER($I1577))="CONTRATUAL",ISNUMBER(SEARCH("INDIVIDUAL",SUBSTITUTE(UPPER($D1577)," ","")))),"PREMIUM FREE",""))))</f>
        <v/>
      </c>
    </row>
    <row r="1578">
      <c r="AC1578">
        <f>IF($C1578="","",IF(COUNTIF('Códigos Santander (ref)'!$A$2:$A$79,$C1578)&gt;0,"SANTANDER",IF(COUNTIF('Códigos Itaú (ref)'!$A$2:$A$44,$C1578)&gt;0,"ITAU",IF(AND(TRIM(UPPER($I1578))="CONTRATUAL",ISNUMBER(SEARCH("INDIVIDUAL",SUBSTITUTE(UPPER($D1578)," ","")))),"PREMIUM FREE",""))))</f>
        <v/>
      </c>
    </row>
    <row r="1579">
      <c r="AC1579">
        <f>IF($C1579="","",IF(COUNTIF('Códigos Santander (ref)'!$A$2:$A$79,$C1579)&gt;0,"SANTANDER",IF(COUNTIF('Códigos Itaú (ref)'!$A$2:$A$44,$C1579)&gt;0,"ITAU",IF(AND(TRIM(UPPER($I1579))="CONTRATUAL",ISNUMBER(SEARCH("INDIVIDUAL",SUBSTITUTE(UPPER($D1579)," ","")))),"PREMIUM FREE",""))))</f>
        <v/>
      </c>
    </row>
    <row r="1580">
      <c r="AC1580">
        <f>IF($C1580="","",IF(COUNTIF('Códigos Santander (ref)'!$A$2:$A$79,$C1580)&gt;0,"SANTANDER",IF(COUNTIF('Códigos Itaú (ref)'!$A$2:$A$44,$C1580)&gt;0,"ITAU",IF(AND(TRIM(UPPER($I1580))="CONTRATUAL",ISNUMBER(SEARCH("INDIVIDUAL",SUBSTITUTE(UPPER($D1580)," ","")))),"PREMIUM FREE",""))))</f>
        <v/>
      </c>
    </row>
    <row r="1581">
      <c r="AC1581">
        <f>IF($C1581="","",IF(COUNTIF('Códigos Santander (ref)'!$A$2:$A$79,$C1581)&gt;0,"SANTANDER",IF(COUNTIF('Códigos Itaú (ref)'!$A$2:$A$44,$C1581)&gt;0,"ITAU",IF(AND(TRIM(UPPER($I1581))="CONTRATUAL",ISNUMBER(SEARCH("INDIVIDUAL",SUBSTITUTE(UPPER($D1581)," ","")))),"PREMIUM FREE",""))))</f>
        <v/>
      </c>
    </row>
    <row r="1582">
      <c r="AC1582">
        <f>IF($C1582="","",IF(COUNTIF('Códigos Santander (ref)'!$A$2:$A$79,$C1582)&gt;0,"SANTANDER",IF(COUNTIF('Códigos Itaú (ref)'!$A$2:$A$44,$C1582)&gt;0,"ITAU",IF(AND(TRIM(UPPER($I1582))="CONTRATUAL",ISNUMBER(SEARCH("INDIVIDUAL",SUBSTITUTE(UPPER($D1582)," ","")))),"PREMIUM FREE",""))))</f>
        <v/>
      </c>
    </row>
    <row r="1583">
      <c r="AC1583">
        <f>IF($C1583="","",IF(COUNTIF('Códigos Santander (ref)'!$A$2:$A$79,$C1583)&gt;0,"SANTANDER",IF(COUNTIF('Códigos Itaú (ref)'!$A$2:$A$44,$C1583)&gt;0,"ITAU",IF(AND(TRIM(UPPER($I1583))="CONTRATUAL",ISNUMBER(SEARCH("INDIVIDUAL",SUBSTITUTE(UPPER($D1583)," ","")))),"PREMIUM FREE",""))))</f>
        <v/>
      </c>
    </row>
    <row r="1584">
      <c r="AC1584">
        <f>IF($C1584="","",IF(COUNTIF('Códigos Santander (ref)'!$A$2:$A$79,$C1584)&gt;0,"SANTANDER",IF(COUNTIF('Códigos Itaú (ref)'!$A$2:$A$44,$C1584)&gt;0,"ITAU",IF(AND(TRIM(UPPER($I1584))="CONTRATUAL",ISNUMBER(SEARCH("INDIVIDUAL",SUBSTITUTE(UPPER($D1584)," ","")))),"PREMIUM FREE",""))))</f>
        <v/>
      </c>
    </row>
    <row r="1585">
      <c r="AC1585">
        <f>IF($C1585="","",IF(COUNTIF('Códigos Santander (ref)'!$A$2:$A$79,$C1585)&gt;0,"SANTANDER",IF(COUNTIF('Códigos Itaú (ref)'!$A$2:$A$44,$C1585)&gt;0,"ITAU",IF(AND(TRIM(UPPER($I1585))="CONTRATUAL",ISNUMBER(SEARCH("INDIVIDUAL",SUBSTITUTE(UPPER($D1585)," ","")))),"PREMIUM FREE",""))))</f>
        <v/>
      </c>
    </row>
    <row r="1586">
      <c r="AC1586">
        <f>IF($C1586="","",IF(COUNTIF('Códigos Santander (ref)'!$A$2:$A$79,$C1586)&gt;0,"SANTANDER",IF(COUNTIF('Códigos Itaú (ref)'!$A$2:$A$44,$C1586)&gt;0,"ITAU",IF(AND(TRIM(UPPER($I1586))="CONTRATUAL",ISNUMBER(SEARCH("INDIVIDUAL",SUBSTITUTE(UPPER($D1586)," ","")))),"PREMIUM FREE",""))))</f>
        <v/>
      </c>
    </row>
    <row r="1587">
      <c r="AC1587">
        <f>IF($C1587="","",IF(COUNTIF('Códigos Santander (ref)'!$A$2:$A$79,$C1587)&gt;0,"SANTANDER",IF(COUNTIF('Códigos Itaú (ref)'!$A$2:$A$44,$C1587)&gt;0,"ITAU",IF(AND(TRIM(UPPER($I1587))="CONTRATUAL",ISNUMBER(SEARCH("INDIVIDUAL",SUBSTITUTE(UPPER($D1587)," ","")))),"PREMIUM FREE",""))))</f>
        <v/>
      </c>
    </row>
    <row r="1588">
      <c r="AC1588">
        <f>IF($C1588="","",IF(COUNTIF('Códigos Santander (ref)'!$A$2:$A$79,$C1588)&gt;0,"SANTANDER",IF(COUNTIF('Códigos Itaú (ref)'!$A$2:$A$44,$C1588)&gt;0,"ITAU",IF(AND(TRIM(UPPER($I1588))="CONTRATUAL",ISNUMBER(SEARCH("INDIVIDUAL",SUBSTITUTE(UPPER($D1588)," ","")))),"PREMIUM FREE",""))))</f>
        <v/>
      </c>
    </row>
    <row r="1589">
      <c r="AC1589">
        <f>IF($C1589="","",IF(COUNTIF('Códigos Santander (ref)'!$A$2:$A$79,$C1589)&gt;0,"SANTANDER",IF(COUNTIF('Códigos Itaú (ref)'!$A$2:$A$44,$C1589)&gt;0,"ITAU",IF(AND(TRIM(UPPER($I1589))="CONTRATUAL",ISNUMBER(SEARCH("INDIVIDUAL",SUBSTITUTE(UPPER($D1589)," ","")))),"PREMIUM FREE",""))))</f>
        <v/>
      </c>
    </row>
    <row r="1590">
      <c r="AC1590">
        <f>IF($C1590="","",IF(COUNTIF('Códigos Santander (ref)'!$A$2:$A$79,$C1590)&gt;0,"SANTANDER",IF(COUNTIF('Códigos Itaú (ref)'!$A$2:$A$44,$C1590)&gt;0,"ITAU",IF(AND(TRIM(UPPER($I1590))="CONTRATUAL",ISNUMBER(SEARCH("INDIVIDUAL",SUBSTITUTE(UPPER($D1590)," ","")))),"PREMIUM FREE",""))))</f>
        <v/>
      </c>
    </row>
    <row r="1591">
      <c r="AC1591">
        <f>IF($C1591="","",IF(COUNTIF('Códigos Santander (ref)'!$A$2:$A$79,$C1591)&gt;0,"SANTANDER",IF(COUNTIF('Códigos Itaú (ref)'!$A$2:$A$44,$C1591)&gt;0,"ITAU",IF(AND(TRIM(UPPER($I1591))="CONTRATUAL",ISNUMBER(SEARCH("INDIVIDUAL",SUBSTITUTE(UPPER($D1591)," ","")))),"PREMIUM FREE",""))))</f>
        <v/>
      </c>
    </row>
    <row r="1592">
      <c r="AC1592">
        <f>IF($C1592="","",IF(COUNTIF('Códigos Santander (ref)'!$A$2:$A$79,$C1592)&gt;0,"SANTANDER",IF(COUNTIF('Códigos Itaú (ref)'!$A$2:$A$44,$C1592)&gt;0,"ITAU",IF(AND(TRIM(UPPER($I1592))="CONTRATUAL",ISNUMBER(SEARCH("INDIVIDUAL",SUBSTITUTE(UPPER($D1592)," ","")))),"PREMIUM FREE",""))))</f>
        <v/>
      </c>
    </row>
    <row r="1593">
      <c r="AC1593">
        <f>IF($C1593="","",IF(COUNTIF('Códigos Santander (ref)'!$A$2:$A$79,$C1593)&gt;0,"SANTANDER",IF(COUNTIF('Códigos Itaú (ref)'!$A$2:$A$44,$C1593)&gt;0,"ITAU",IF(AND(TRIM(UPPER($I1593))="CONTRATUAL",ISNUMBER(SEARCH("INDIVIDUAL",SUBSTITUTE(UPPER($D1593)," ","")))),"PREMIUM FREE",""))))</f>
        <v/>
      </c>
    </row>
    <row r="1594">
      <c r="AC1594">
        <f>IF($C1594="","",IF(COUNTIF('Códigos Santander (ref)'!$A$2:$A$79,$C1594)&gt;0,"SANTANDER",IF(COUNTIF('Códigos Itaú (ref)'!$A$2:$A$44,$C1594)&gt;0,"ITAU",IF(AND(TRIM(UPPER($I1594))="CONTRATUAL",ISNUMBER(SEARCH("INDIVIDUAL",SUBSTITUTE(UPPER($D1594)," ","")))),"PREMIUM FREE",""))))</f>
        <v/>
      </c>
    </row>
    <row r="1595">
      <c r="AC1595">
        <f>IF($C1595="","",IF(COUNTIF('Códigos Santander (ref)'!$A$2:$A$79,$C1595)&gt;0,"SANTANDER",IF(COUNTIF('Códigos Itaú (ref)'!$A$2:$A$44,$C1595)&gt;0,"ITAU",IF(AND(TRIM(UPPER($I1595))="CONTRATUAL",ISNUMBER(SEARCH("INDIVIDUAL",SUBSTITUTE(UPPER($D1595)," ","")))),"PREMIUM FREE",""))))</f>
        <v/>
      </c>
    </row>
    <row r="1596">
      <c r="AC1596">
        <f>IF($C1596="","",IF(COUNTIF('Códigos Santander (ref)'!$A$2:$A$79,$C1596)&gt;0,"SANTANDER",IF(COUNTIF('Códigos Itaú (ref)'!$A$2:$A$44,$C1596)&gt;0,"ITAU",IF(AND(TRIM(UPPER($I1596))="CONTRATUAL",ISNUMBER(SEARCH("INDIVIDUAL",SUBSTITUTE(UPPER($D1596)," ","")))),"PREMIUM FREE",""))))</f>
        <v/>
      </c>
    </row>
    <row r="1597">
      <c r="AC1597">
        <f>IF($C1597="","",IF(COUNTIF('Códigos Santander (ref)'!$A$2:$A$79,$C1597)&gt;0,"SANTANDER",IF(COUNTIF('Códigos Itaú (ref)'!$A$2:$A$44,$C1597)&gt;0,"ITAU",IF(AND(TRIM(UPPER($I1597))="CONTRATUAL",ISNUMBER(SEARCH("INDIVIDUAL",SUBSTITUTE(UPPER($D1597)," ","")))),"PREMIUM FREE",""))))</f>
        <v/>
      </c>
    </row>
    <row r="1598">
      <c r="AC1598">
        <f>IF($C1598="","",IF(COUNTIF('Códigos Santander (ref)'!$A$2:$A$79,$C1598)&gt;0,"SANTANDER",IF(COUNTIF('Códigos Itaú (ref)'!$A$2:$A$44,$C1598)&gt;0,"ITAU",IF(AND(TRIM(UPPER($I1598))="CONTRATUAL",ISNUMBER(SEARCH("INDIVIDUAL",SUBSTITUTE(UPPER($D1598)," ","")))),"PREMIUM FREE",""))))</f>
        <v/>
      </c>
    </row>
    <row r="1599">
      <c r="AC1599">
        <f>IF($C1599="","",IF(COUNTIF('Códigos Santander (ref)'!$A$2:$A$79,$C1599)&gt;0,"SANTANDER",IF(COUNTIF('Códigos Itaú (ref)'!$A$2:$A$44,$C1599)&gt;0,"ITAU",IF(AND(TRIM(UPPER($I1599))="CONTRATUAL",ISNUMBER(SEARCH("INDIVIDUAL",SUBSTITUTE(UPPER($D1599)," ","")))),"PREMIUM FREE",""))))</f>
        <v/>
      </c>
    </row>
    <row r="1600">
      <c r="AC1600">
        <f>IF($C1600="","",IF(COUNTIF('Códigos Santander (ref)'!$A$2:$A$79,$C1600)&gt;0,"SANTANDER",IF(COUNTIF('Códigos Itaú (ref)'!$A$2:$A$44,$C1600)&gt;0,"ITAU",IF(AND(TRIM(UPPER($I1600))="CONTRATUAL",ISNUMBER(SEARCH("INDIVIDUAL",SUBSTITUTE(UPPER($D1600)," ","")))),"PREMIUM FREE",""))))</f>
        <v/>
      </c>
    </row>
    <row r="1601">
      <c r="AC1601">
        <f>IF($C1601="","",IF(COUNTIF('Códigos Santander (ref)'!$A$2:$A$79,$C1601)&gt;0,"SANTANDER",IF(COUNTIF('Códigos Itaú (ref)'!$A$2:$A$44,$C1601)&gt;0,"ITAU",IF(AND(TRIM(UPPER($I1601))="CONTRATUAL",ISNUMBER(SEARCH("INDIVIDUAL",SUBSTITUTE(UPPER($D1601)," ","")))),"PREMIUM FREE",""))))</f>
        <v/>
      </c>
    </row>
    <row r="1602">
      <c r="AC1602">
        <f>IF($C1602="","",IF(COUNTIF('Códigos Santander (ref)'!$A$2:$A$79,$C1602)&gt;0,"SANTANDER",IF(COUNTIF('Códigos Itaú (ref)'!$A$2:$A$44,$C1602)&gt;0,"ITAU",IF(AND(TRIM(UPPER($I1602))="CONTRATUAL",ISNUMBER(SEARCH("INDIVIDUAL",SUBSTITUTE(UPPER($D1602)," ","")))),"PREMIUM FREE",""))))</f>
        <v/>
      </c>
    </row>
    <row r="1603">
      <c r="AC1603">
        <f>IF($C1603="","",IF(COUNTIF('Códigos Santander (ref)'!$A$2:$A$79,$C1603)&gt;0,"SANTANDER",IF(COUNTIF('Códigos Itaú (ref)'!$A$2:$A$44,$C1603)&gt;0,"ITAU",IF(AND(TRIM(UPPER($I1603))="CONTRATUAL",ISNUMBER(SEARCH("INDIVIDUAL",SUBSTITUTE(UPPER($D1603)," ","")))),"PREMIUM FREE",""))))</f>
        <v/>
      </c>
    </row>
    <row r="1604">
      <c r="AC1604">
        <f>IF($C1604="","",IF(COUNTIF('Códigos Santander (ref)'!$A$2:$A$79,$C1604)&gt;0,"SANTANDER",IF(COUNTIF('Códigos Itaú (ref)'!$A$2:$A$44,$C1604)&gt;0,"ITAU",IF(AND(TRIM(UPPER($I1604))="CONTRATUAL",ISNUMBER(SEARCH("INDIVIDUAL",SUBSTITUTE(UPPER($D1604)," ","")))),"PREMIUM FREE",""))))</f>
        <v/>
      </c>
    </row>
    <row r="1605">
      <c r="AC1605">
        <f>IF($C1605="","",IF(COUNTIF('Códigos Santander (ref)'!$A$2:$A$79,$C1605)&gt;0,"SANTANDER",IF(COUNTIF('Códigos Itaú (ref)'!$A$2:$A$44,$C1605)&gt;0,"ITAU",IF(AND(TRIM(UPPER($I1605))="CONTRATUAL",ISNUMBER(SEARCH("INDIVIDUAL",SUBSTITUTE(UPPER($D1605)," ","")))),"PREMIUM FREE",""))))</f>
        <v/>
      </c>
    </row>
    <row r="1606">
      <c r="AC1606">
        <f>IF($C1606="","",IF(COUNTIF('Códigos Santander (ref)'!$A$2:$A$79,$C1606)&gt;0,"SANTANDER",IF(COUNTIF('Códigos Itaú (ref)'!$A$2:$A$44,$C1606)&gt;0,"ITAU",IF(AND(TRIM(UPPER($I1606))="CONTRATUAL",ISNUMBER(SEARCH("INDIVIDUAL",SUBSTITUTE(UPPER($D1606)," ","")))),"PREMIUM FREE",""))))</f>
        <v/>
      </c>
    </row>
    <row r="1607">
      <c r="AC1607">
        <f>IF($C1607="","",IF(COUNTIF('Códigos Santander (ref)'!$A$2:$A$79,$C1607)&gt;0,"SANTANDER",IF(COUNTIF('Códigos Itaú (ref)'!$A$2:$A$44,$C1607)&gt;0,"ITAU",IF(AND(TRIM(UPPER($I1607))="CONTRATUAL",ISNUMBER(SEARCH("INDIVIDUAL",SUBSTITUTE(UPPER($D1607)," ","")))),"PREMIUM FREE",""))))</f>
        <v/>
      </c>
    </row>
    <row r="1608">
      <c r="AC1608">
        <f>IF($C1608="","",IF(COUNTIF('Códigos Santander (ref)'!$A$2:$A$79,$C1608)&gt;0,"SANTANDER",IF(COUNTIF('Códigos Itaú (ref)'!$A$2:$A$44,$C1608)&gt;0,"ITAU",IF(AND(TRIM(UPPER($I1608))="CONTRATUAL",ISNUMBER(SEARCH("INDIVIDUAL",SUBSTITUTE(UPPER($D1608)," ","")))),"PREMIUM FREE",""))))</f>
        <v/>
      </c>
    </row>
    <row r="1609">
      <c r="AC1609">
        <f>IF($C1609="","",IF(COUNTIF('Códigos Santander (ref)'!$A$2:$A$79,$C1609)&gt;0,"SANTANDER",IF(COUNTIF('Códigos Itaú (ref)'!$A$2:$A$44,$C1609)&gt;0,"ITAU",IF(AND(TRIM(UPPER($I1609))="CONTRATUAL",ISNUMBER(SEARCH("INDIVIDUAL",SUBSTITUTE(UPPER($D1609)," ","")))),"PREMIUM FREE",""))))</f>
        <v/>
      </c>
    </row>
    <row r="1610">
      <c r="AC1610">
        <f>IF($C1610="","",IF(COUNTIF('Códigos Santander (ref)'!$A$2:$A$79,$C1610)&gt;0,"SANTANDER",IF(COUNTIF('Códigos Itaú (ref)'!$A$2:$A$44,$C1610)&gt;0,"ITAU",IF(AND(TRIM(UPPER($I1610))="CONTRATUAL",ISNUMBER(SEARCH("INDIVIDUAL",SUBSTITUTE(UPPER($D1610)," ","")))),"PREMIUM FREE",""))))</f>
        <v/>
      </c>
    </row>
    <row r="1611">
      <c r="AC1611">
        <f>IF($C1611="","",IF(COUNTIF('Códigos Santander (ref)'!$A$2:$A$79,$C1611)&gt;0,"SANTANDER",IF(COUNTIF('Códigos Itaú (ref)'!$A$2:$A$44,$C1611)&gt;0,"ITAU",IF(AND(TRIM(UPPER($I1611))="CONTRATUAL",ISNUMBER(SEARCH("INDIVIDUAL",SUBSTITUTE(UPPER($D1611)," ","")))),"PREMIUM FREE",""))))</f>
        <v/>
      </c>
    </row>
    <row r="1612">
      <c r="AC1612">
        <f>IF($C1612="","",IF(COUNTIF('Códigos Santander (ref)'!$A$2:$A$79,$C1612)&gt;0,"SANTANDER",IF(COUNTIF('Códigos Itaú (ref)'!$A$2:$A$44,$C1612)&gt;0,"ITAU",IF(AND(TRIM(UPPER($I1612))="CONTRATUAL",ISNUMBER(SEARCH("INDIVIDUAL",SUBSTITUTE(UPPER($D1612)," ","")))),"PREMIUM FREE",""))))</f>
        <v/>
      </c>
    </row>
    <row r="1613">
      <c r="AC1613">
        <f>IF($C1613="","",IF(COUNTIF('Códigos Santander (ref)'!$A$2:$A$79,$C1613)&gt;0,"SANTANDER",IF(COUNTIF('Códigos Itaú (ref)'!$A$2:$A$44,$C1613)&gt;0,"ITAU",IF(AND(TRIM(UPPER($I1613))="CONTRATUAL",ISNUMBER(SEARCH("INDIVIDUAL",SUBSTITUTE(UPPER($D1613)," ","")))),"PREMIUM FREE",""))))</f>
        <v/>
      </c>
    </row>
    <row r="1614">
      <c r="AC1614">
        <f>IF($C1614="","",IF(COUNTIF('Códigos Santander (ref)'!$A$2:$A$79,$C1614)&gt;0,"SANTANDER",IF(COUNTIF('Códigos Itaú (ref)'!$A$2:$A$44,$C1614)&gt;0,"ITAU",IF(AND(TRIM(UPPER($I1614))="CONTRATUAL",ISNUMBER(SEARCH("INDIVIDUAL",SUBSTITUTE(UPPER($D1614)," ","")))),"PREMIUM FREE",""))))</f>
        <v/>
      </c>
    </row>
    <row r="1615">
      <c r="AC1615">
        <f>IF($C1615="","",IF(COUNTIF('Códigos Santander (ref)'!$A$2:$A$79,$C1615)&gt;0,"SANTANDER",IF(COUNTIF('Códigos Itaú (ref)'!$A$2:$A$44,$C1615)&gt;0,"ITAU",IF(AND(TRIM(UPPER($I1615))="CONTRATUAL",ISNUMBER(SEARCH("INDIVIDUAL",SUBSTITUTE(UPPER($D1615)," ","")))),"PREMIUM FREE",""))))</f>
        <v/>
      </c>
    </row>
    <row r="1616">
      <c r="AC1616">
        <f>IF($C1616="","",IF(COUNTIF('Códigos Santander (ref)'!$A$2:$A$79,$C1616)&gt;0,"SANTANDER",IF(COUNTIF('Códigos Itaú (ref)'!$A$2:$A$44,$C1616)&gt;0,"ITAU",IF(AND(TRIM(UPPER($I1616))="CONTRATUAL",ISNUMBER(SEARCH("INDIVIDUAL",SUBSTITUTE(UPPER($D1616)," ","")))),"PREMIUM FREE",""))))</f>
        <v/>
      </c>
    </row>
    <row r="1617">
      <c r="AC1617">
        <f>IF($C1617="","",IF(COUNTIF('Códigos Santander (ref)'!$A$2:$A$79,$C1617)&gt;0,"SANTANDER",IF(COUNTIF('Códigos Itaú (ref)'!$A$2:$A$44,$C1617)&gt;0,"ITAU",IF(AND(TRIM(UPPER($I1617))="CONTRATUAL",ISNUMBER(SEARCH("INDIVIDUAL",SUBSTITUTE(UPPER($D1617)," ","")))),"PREMIUM FREE",""))))</f>
        <v/>
      </c>
    </row>
    <row r="1618">
      <c r="AC1618">
        <f>IF($C1618="","",IF(COUNTIF('Códigos Santander (ref)'!$A$2:$A$79,$C1618)&gt;0,"SANTANDER",IF(COUNTIF('Códigos Itaú (ref)'!$A$2:$A$44,$C1618)&gt;0,"ITAU",IF(AND(TRIM(UPPER($I1618))="CONTRATUAL",ISNUMBER(SEARCH("INDIVIDUAL",SUBSTITUTE(UPPER($D1618)," ","")))),"PREMIUM FREE",""))))</f>
        <v/>
      </c>
    </row>
    <row r="1619">
      <c r="AC1619">
        <f>IF($C1619="","",IF(COUNTIF('Códigos Santander (ref)'!$A$2:$A$79,$C1619)&gt;0,"SANTANDER",IF(COUNTIF('Códigos Itaú (ref)'!$A$2:$A$44,$C1619)&gt;0,"ITAU",IF(AND(TRIM(UPPER($I1619))="CONTRATUAL",ISNUMBER(SEARCH("INDIVIDUAL",SUBSTITUTE(UPPER($D1619)," ","")))),"PREMIUM FREE",""))))</f>
        <v/>
      </c>
    </row>
    <row r="1620">
      <c r="AC1620">
        <f>IF($C1620="","",IF(COUNTIF('Códigos Santander (ref)'!$A$2:$A$79,$C1620)&gt;0,"SANTANDER",IF(COUNTIF('Códigos Itaú (ref)'!$A$2:$A$44,$C1620)&gt;0,"ITAU",IF(AND(TRIM(UPPER($I1620))="CONTRATUAL",ISNUMBER(SEARCH("INDIVIDUAL",SUBSTITUTE(UPPER($D1620)," ","")))),"PREMIUM FREE",""))))</f>
        <v/>
      </c>
    </row>
    <row r="1621">
      <c r="AC1621">
        <f>IF($C1621="","",IF(COUNTIF('Códigos Santander (ref)'!$A$2:$A$79,$C1621)&gt;0,"SANTANDER",IF(COUNTIF('Códigos Itaú (ref)'!$A$2:$A$44,$C1621)&gt;0,"ITAU",IF(AND(TRIM(UPPER($I1621))="CONTRATUAL",ISNUMBER(SEARCH("INDIVIDUAL",SUBSTITUTE(UPPER($D1621)," ","")))),"PREMIUM FREE",""))))</f>
        <v/>
      </c>
    </row>
    <row r="1622">
      <c r="AC1622">
        <f>IF($C1622="","",IF(COUNTIF('Códigos Santander (ref)'!$A$2:$A$79,$C1622)&gt;0,"SANTANDER",IF(COUNTIF('Códigos Itaú (ref)'!$A$2:$A$44,$C1622)&gt;0,"ITAU",IF(AND(TRIM(UPPER($I1622))="CONTRATUAL",ISNUMBER(SEARCH("INDIVIDUAL",SUBSTITUTE(UPPER($D1622)," ","")))),"PREMIUM FREE",""))))</f>
        <v/>
      </c>
    </row>
    <row r="1623">
      <c r="AC1623">
        <f>IF($C1623="","",IF(COUNTIF('Códigos Santander (ref)'!$A$2:$A$79,$C1623)&gt;0,"SANTANDER",IF(COUNTIF('Códigos Itaú (ref)'!$A$2:$A$44,$C1623)&gt;0,"ITAU",IF(AND(TRIM(UPPER($I1623))="CONTRATUAL",ISNUMBER(SEARCH("INDIVIDUAL",SUBSTITUTE(UPPER($D1623)," ","")))),"PREMIUM FREE",""))))</f>
        <v/>
      </c>
    </row>
    <row r="1624">
      <c r="AC1624">
        <f>IF($C1624="","",IF(COUNTIF('Códigos Santander (ref)'!$A$2:$A$79,$C1624)&gt;0,"SANTANDER",IF(COUNTIF('Códigos Itaú (ref)'!$A$2:$A$44,$C1624)&gt;0,"ITAU",IF(AND(TRIM(UPPER($I1624))="CONTRATUAL",ISNUMBER(SEARCH("INDIVIDUAL",SUBSTITUTE(UPPER($D1624)," ","")))),"PREMIUM FREE",""))))</f>
        <v/>
      </c>
    </row>
    <row r="1625">
      <c r="AC1625">
        <f>IF($C1625="","",IF(COUNTIF('Códigos Santander (ref)'!$A$2:$A$79,$C1625)&gt;0,"SANTANDER",IF(COUNTIF('Códigos Itaú (ref)'!$A$2:$A$44,$C1625)&gt;0,"ITAU",IF(AND(TRIM(UPPER($I1625))="CONTRATUAL",ISNUMBER(SEARCH("INDIVIDUAL",SUBSTITUTE(UPPER($D1625)," ","")))),"PREMIUM FREE",""))))</f>
        <v/>
      </c>
    </row>
    <row r="1626">
      <c r="AC1626">
        <f>IF($C1626="","",IF(COUNTIF('Códigos Santander (ref)'!$A$2:$A$79,$C1626)&gt;0,"SANTANDER",IF(COUNTIF('Códigos Itaú (ref)'!$A$2:$A$44,$C1626)&gt;0,"ITAU",IF(AND(TRIM(UPPER($I1626))="CONTRATUAL",ISNUMBER(SEARCH("INDIVIDUAL",SUBSTITUTE(UPPER($D1626)," ","")))),"PREMIUM FREE",""))))</f>
        <v/>
      </c>
    </row>
    <row r="1627">
      <c r="AC1627">
        <f>IF($C1627="","",IF(COUNTIF('Códigos Santander (ref)'!$A$2:$A$79,$C1627)&gt;0,"SANTANDER",IF(COUNTIF('Códigos Itaú (ref)'!$A$2:$A$44,$C1627)&gt;0,"ITAU",IF(AND(TRIM(UPPER($I1627))="CONTRATUAL",ISNUMBER(SEARCH("INDIVIDUAL",SUBSTITUTE(UPPER($D1627)," ","")))),"PREMIUM FREE",""))))</f>
        <v/>
      </c>
    </row>
    <row r="1628">
      <c r="AC1628">
        <f>IF($C1628="","",IF(COUNTIF('Códigos Santander (ref)'!$A$2:$A$79,$C1628)&gt;0,"SANTANDER",IF(COUNTIF('Códigos Itaú (ref)'!$A$2:$A$44,$C1628)&gt;0,"ITAU",IF(AND(TRIM(UPPER($I1628))="CONTRATUAL",ISNUMBER(SEARCH("INDIVIDUAL",SUBSTITUTE(UPPER($D1628)," ","")))),"PREMIUM FREE",""))))</f>
        <v/>
      </c>
    </row>
    <row r="1629">
      <c r="AC1629">
        <f>IF($C1629="","",IF(COUNTIF('Códigos Santander (ref)'!$A$2:$A$79,$C1629)&gt;0,"SANTANDER",IF(COUNTIF('Códigos Itaú (ref)'!$A$2:$A$44,$C1629)&gt;0,"ITAU",IF(AND(TRIM(UPPER($I1629))="CONTRATUAL",ISNUMBER(SEARCH("INDIVIDUAL",SUBSTITUTE(UPPER($D1629)," ","")))),"PREMIUM FREE",""))))</f>
        <v/>
      </c>
    </row>
    <row r="1630">
      <c r="AC1630">
        <f>IF($C1630="","",IF(COUNTIF('Códigos Santander (ref)'!$A$2:$A$79,$C1630)&gt;0,"SANTANDER",IF(COUNTIF('Códigos Itaú (ref)'!$A$2:$A$44,$C1630)&gt;0,"ITAU",IF(AND(TRIM(UPPER($I1630))="CONTRATUAL",ISNUMBER(SEARCH("INDIVIDUAL",SUBSTITUTE(UPPER($D1630)," ","")))),"PREMIUM FREE",""))))</f>
        <v/>
      </c>
    </row>
    <row r="1631">
      <c r="AC1631">
        <f>IF($C1631="","",IF(COUNTIF('Códigos Santander (ref)'!$A$2:$A$79,$C1631)&gt;0,"SANTANDER",IF(COUNTIF('Códigos Itaú (ref)'!$A$2:$A$44,$C1631)&gt;0,"ITAU",IF(AND(TRIM(UPPER($I1631))="CONTRATUAL",ISNUMBER(SEARCH("INDIVIDUAL",SUBSTITUTE(UPPER($D1631)," ","")))),"PREMIUM FREE",""))))</f>
        <v/>
      </c>
    </row>
    <row r="1632">
      <c r="AC1632">
        <f>IF($C1632="","",IF(COUNTIF('Códigos Santander (ref)'!$A$2:$A$79,$C1632)&gt;0,"SANTANDER",IF(COUNTIF('Códigos Itaú (ref)'!$A$2:$A$44,$C1632)&gt;0,"ITAU",IF(AND(TRIM(UPPER($I1632))="CONTRATUAL",ISNUMBER(SEARCH("INDIVIDUAL",SUBSTITUTE(UPPER($D1632)," ","")))),"PREMIUM FREE",""))))</f>
        <v/>
      </c>
    </row>
    <row r="1633">
      <c r="AC1633">
        <f>IF($C1633="","",IF(COUNTIF('Códigos Santander (ref)'!$A$2:$A$79,$C1633)&gt;0,"SANTANDER",IF(COUNTIF('Códigos Itaú (ref)'!$A$2:$A$44,$C1633)&gt;0,"ITAU",IF(AND(TRIM(UPPER($I1633))="CONTRATUAL",ISNUMBER(SEARCH("INDIVIDUAL",SUBSTITUTE(UPPER($D1633)," ","")))),"PREMIUM FREE",""))))</f>
        <v/>
      </c>
    </row>
    <row r="1634">
      <c r="AC1634">
        <f>IF($C1634="","",IF(COUNTIF('Códigos Santander (ref)'!$A$2:$A$79,$C1634)&gt;0,"SANTANDER",IF(COUNTIF('Códigos Itaú (ref)'!$A$2:$A$44,$C1634)&gt;0,"ITAU",IF(AND(TRIM(UPPER($I1634))="CONTRATUAL",ISNUMBER(SEARCH("INDIVIDUAL",SUBSTITUTE(UPPER($D1634)," ","")))),"PREMIUM FREE",""))))</f>
        <v/>
      </c>
    </row>
    <row r="1635">
      <c r="AC1635">
        <f>IF($C1635="","",IF(COUNTIF('Códigos Santander (ref)'!$A$2:$A$79,$C1635)&gt;0,"SANTANDER",IF(COUNTIF('Códigos Itaú (ref)'!$A$2:$A$44,$C1635)&gt;0,"ITAU",IF(AND(TRIM(UPPER($I1635))="CONTRATUAL",ISNUMBER(SEARCH("INDIVIDUAL",SUBSTITUTE(UPPER($D1635)," ","")))),"PREMIUM FREE",""))))</f>
        <v/>
      </c>
    </row>
    <row r="1636">
      <c r="AC1636">
        <f>IF($C1636="","",IF(COUNTIF('Códigos Santander (ref)'!$A$2:$A$79,$C1636)&gt;0,"SANTANDER",IF(COUNTIF('Códigos Itaú (ref)'!$A$2:$A$44,$C1636)&gt;0,"ITAU",IF(AND(TRIM(UPPER($I1636))="CONTRATUAL",ISNUMBER(SEARCH("INDIVIDUAL",SUBSTITUTE(UPPER($D1636)," ","")))),"PREMIUM FREE",""))))</f>
        <v/>
      </c>
    </row>
    <row r="1637">
      <c r="AC1637">
        <f>IF($C1637="","",IF(COUNTIF('Códigos Santander (ref)'!$A$2:$A$79,$C1637)&gt;0,"SANTANDER",IF(COUNTIF('Códigos Itaú (ref)'!$A$2:$A$44,$C1637)&gt;0,"ITAU",IF(AND(TRIM(UPPER($I1637))="CONTRATUAL",ISNUMBER(SEARCH("INDIVIDUAL",SUBSTITUTE(UPPER($D1637)," ","")))),"PREMIUM FREE",""))))</f>
        <v/>
      </c>
    </row>
    <row r="1638">
      <c r="AC1638">
        <f>IF($C1638="","",IF(COUNTIF('Códigos Santander (ref)'!$A$2:$A$79,$C1638)&gt;0,"SANTANDER",IF(COUNTIF('Códigos Itaú (ref)'!$A$2:$A$44,$C1638)&gt;0,"ITAU",IF(AND(TRIM(UPPER($I1638))="CONTRATUAL",ISNUMBER(SEARCH("INDIVIDUAL",SUBSTITUTE(UPPER($D1638)," ","")))),"PREMIUM FREE",""))))</f>
        <v/>
      </c>
    </row>
    <row r="1639">
      <c r="AC1639">
        <f>IF($C1639="","",IF(COUNTIF('Códigos Santander (ref)'!$A$2:$A$79,$C1639)&gt;0,"SANTANDER",IF(COUNTIF('Códigos Itaú (ref)'!$A$2:$A$44,$C1639)&gt;0,"ITAU",IF(AND(TRIM(UPPER($I1639))="CONTRATUAL",ISNUMBER(SEARCH("INDIVIDUAL",SUBSTITUTE(UPPER($D1639)," ","")))),"PREMIUM FREE",""))))</f>
        <v/>
      </c>
    </row>
    <row r="1640">
      <c r="AC1640">
        <f>IF($C1640="","",IF(COUNTIF('Códigos Santander (ref)'!$A$2:$A$79,$C1640)&gt;0,"SANTANDER",IF(COUNTIF('Códigos Itaú (ref)'!$A$2:$A$44,$C1640)&gt;0,"ITAU",IF(AND(TRIM(UPPER($I1640))="CONTRATUAL",ISNUMBER(SEARCH("INDIVIDUAL",SUBSTITUTE(UPPER($D1640)," ","")))),"PREMIUM FREE",""))))</f>
        <v/>
      </c>
    </row>
    <row r="1641">
      <c r="AC1641">
        <f>IF($C1641="","",IF(COUNTIF('Códigos Santander (ref)'!$A$2:$A$79,$C1641)&gt;0,"SANTANDER",IF(COUNTIF('Códigos Itaú (ref)'!$A$2:$A$44,$C1641)&gt;0,"ITAU",IF(AND(TRIM(UPPER($I1641))="CONTRATUAL",ISNUMBER(SEARCH("INDIVIDUAL",SUBSTITUTE(UPPER($D1641)," ","")))),"PREMIUM FREE",""))))</f>
        <v/>
      </c>
    </row>
    <row r="1642">
      <c r="AC1642">
        <f>IF($C1642="","",IF(COUNTIF('Códigos Santander (ref)'!$A$2:$A$79,$C1642)&gt;0,"SANTANDER",IF(COUNTIF('Códigos Itaú (ref)'!$A$2:$A$44,$C1642)&gt;0,"ITAU",IF(AND(TRIM(UPPER($I1642))="CONTRATUAL",ISNUMBER(SEARCH("INDIVIDUAL",SUBSTITUTE(UPPER($D1642)," ","")))),"PREMIUM FREE",""))))</f>
        <v/>
      </c>
    </row>
    <row r="1643">
      <c r="AC1643">
        <f>IF($C1643="","",IF(COUNTIF('Códigos Santander (ref)'!$A$2:$A$79,$C1643)&gt;0,"SANTANDER",IF(COUNTIF('Códigos Itaú (ref)'!$A$2:$A$44,$C1643)&gt;0,"ITAU",IF(AND(TRIM(UPPER($I1643))="CONTRATUAL",ISNUMBER(SEARCH("INDIVIDUAL",SUBSTITUTE(UPPER($D1643)," ","")))),"PREMIUM FREE",""))))</f>
        <v/>
      </c>
    </row>
    <row r="1644">
      <c r="AC1644">
        <f>IF($C1644="","",IF(COUNTIF('Códigos Santander (ref)'!$A$2:$A$79,$C1644)&gt;0,"SANTANDER",IF(COUNTIF('Códigos Itaú (ref)'!$A$2:$A$44,$C1644)&gt;0,"ITAU",IF(AND(TRIM(UPPER($I1644))="CONTRATUAL",ISNUMBER(SEARCH("INDIVIDUAL",SUBSTITUTE(UPPER($D1644)," ","")))),"PREMIUM FREE",""))))</f>
        <v/>
      </c>
    </row>
    <row r="1645">
      <c r="AC1645">
        <f>IF($C1645="","",IF(COUNTIF('Códigos Santander (ref)'!$A$2:$A$79,$C1645)&gt;0,"SANTANDER",IF(COUNTIF('Códigos Itaú (ref)'!$A$2:$A$44,$C1645)&gt;0,"ITAU",IF(AND(TRIM(UPPER($I1645))="CONTRATUAL",ISNUMBER(SEARCH("INDIVIDUAL",SUBSTITUTE(UPPER($D1645)," ","")))),"PREMIUM FREE",""))))</f>
        <v/>
      </c>
    </row>
    <row r="1646">
      <c r="AC1646">
        <f>IF($C1646="","",IF(COUNTIF('Códigos Santander (ref)'!$A$2:$A$79,$C1646)&gt;0,"SANTANDER",IF(COUNTIF('Códigos Itaú (ref)'!$A$2:$A$44,$C1646)&gt;0,"ITAU",IF(AND(TRIM(UPPER($I1646))="CONTRATUAL",ISNUMBER(SEARCH("INDIVIDUAL",SUBSTITUTE(UPPER($D1646)," ","")))),"PREMIUM FREE",""))))</f>
        <v/>
      </c>
    </row>
    <row r="1647">
      <c r="AC1647">
        <f>IF($C1647="","",IF(COUNTIF('Códigos Santander (ref)'!$A$2:$A$79,$C1647)&gt;0,"SANTANDER",IF(COUNTIF('Códigos Itaú (ref)'!$A$2:$A$44,$C1647)&gt;0,"ITAU",IF(AND(TRIM(UPPER($I1647))="CONTRATUAL",ISNUMBER(SEARCH("INDIVIDUAL",SUBSTITUTE(UPPER($D1647)," ","")))),"PREMIUM FREE",""))))</f>
        <v/>
      </c>
    </row>
    <row r="1648">
      <c r="AC1648">
        <f>IF($C1648="","",IF(COUNTIF('Códigos Santander (ref)'!$A$2:$A$79,$C1648)&gt;0,"SANTANDER",IF(COUNTIF('Códigos Itaú (ref)'!$A$2:$A$44,$C1648)&gt;0,"ITAU",IF(AND(TRIM(UPPER($I1648))="CONTRATUAL",ISNUMBER(SEARCH("INDIVIDUAL",SUBSTITUTE(UPPER($D1648)," ","")))),"PREMIUM FREE",""))))</f>
        <v/>
      </c>
    </row>
    <row r="1649">
      <c r="AC1649">
        <f>IF($C1649="","",IF(COUNTIF('Códigos Santander (ref)'!$A$2:$A$79,$C1649)&gt;0,"SANTANDER",IF(COUNTIF('Códigos Itaú (ref)'!$A$2:$A$44,$C1649)&gt;0,"ITAU",IF(AND(TRIM(UPPER($I1649))="CONTRATUAL",ISNUMBER(SEARCH("INDIVIDUAL",SUBSTITUTE(UPPER($D1649)," ","")))),"PREMIUM FREE",""))))</f>
        <v/>
      </c>
    </row>
    <row r="1650">
      <c r="AC1650">
        <f>IF($C1650="","",IF(COUNTIF('Códigos Santander (ref)'!$A$2:$A$79,$C1650)&gt;0,"SANTANDER",IF(COUNTIF('Códigos Itaú (ref)'!$A$2:$A$44,$C1650)&gt;0,"ITAU",IF(AND(TRIM(UPPER($I1650))="CONTRATUAL",ISNUMBER(SEARCH("INDIVIDUAL",SUBSTITUTE(UPPER($D1650)," ","")))),"PREMIUM FREE",""))))</f>
        <v/>
      </c>
    </row>
    <row r="1651">
      <c r="AC1651">
        <f>IF($C1651="","",IF(COUNTIF('Códigos Santander (ref)'!$A$2:$A$79,$C1651)&gt;0,"SANTANDER",IF(COUNTIF('Códigos Itaú (ref)'!$A$2:$A$44,$C1651)&gt;0,"ITAU",IF(AND(TRIM(UPPER($I1651))="CONTRATUAL",ISNUMBER(SEARCH("INDIVIDUAL",SUBSTITUTE(UPPER($D1651)," ","")))),"PREMIUM FREE",""))))</f>
        <v/>
      </c>
    </row>
    <row r="1652">
      <c r="AC1652">
        <f>IF($C1652="","",IF(COUNTIF('Códigos Santander (ref)'!$A$2:$A$79,$C1652)&gt;0,"SANTANDER",IF(COUNTIF('Códigos Itaú (ref)'!$A$2:$A$44,$C1652)&gt;0,"ITAU",IF(AND(TRIM(UPPER($I1652))="CONTRATUAL",ISNUMBER(SEARCH("INDIVIDUAL",SUBSTITUTE(UPPER($D1652)," ","")))),"PREMIUM FREE",""))))</f>
        <v/>
      </c>
    </row>
    <row r="1653">
      <c r="AC1653">
        <f>IF($C1653="","",IF(COUNTIF('Códigos Santander (ref)'!$A$2:$A$79,$C1653)&gt;0,"SANTANDER",IF(COUNTIF('Códigos Itaú (ref)'!$A$2:$A$44,$C1653)&gt;0,"ITAU",IF(AND(TRIM(UPPER($I1653))="CONTRATUAL",ISNUMBER(SEARCH("INDIVIDUAL",SUBSTITUTE(UPPER($D1653)," ","")))),"PREMIUM FREE",""))))</f>
        <v/>
      </c>
    </row>
    <row r="1654">
      <c r="AC1654">
        <f>IF($C1654="","",IF(COUNTIF('Códigos Santander (ref)'!$A$2:$A$79,$C1654)&gt;0,"SANTANDER",IF(COUNTIF('Códigos Itaú (ref)'!$A$2:$A$44,$C1654)&gt;0,"ITAU",IF(AND(TRIM(UPPER($I1654))="CONTRATUAL",ISNUMBER(SEARCH("INDIVIDUAL",SUBSTITUTE(UPPER($D1654)," ","")))),"PREMIUM FREE",""))))</f>
        <v/>
      </c>
    </row>
    <row r="1655">
      <c r="AC1655">
        <f>IF($C1655="","",IF(COUNTIF('Códigos Santander (ref)'!$A$2:$A$79,$C1655)&gt;0,"SANTANDER",IF(COUNTIF('Códigos Itaú (ref)'!$A$2:$A$44,$C1655)&gt;0,"ITAU",IF(AND(TRIM(UPPER($I1655))="CONTRATUAL",ISNUMBER(SEARCH("INDIVIDUAL",SUBSTITUTE(UPPER($D1655)," ","")))),"PREMIUM FREE",""))))</f>
        <v/>
      </c>
    </row>
    <row r="1656">
      <c r="AC1656">
        <f>IF($C1656="","",IF(COUNTIF('Códigos Santander (ref)'!$A$2:$A$79,$C1656)&gt;0,"SANTANDER",IF(COUNTIF('Códigos Itaú (ref)'!$A$2:$A$44,$C1656)&gt;0,"ITAU",IF(AND(TRIM(UPPER($I1656))="CONTRATUAL",ISNUMBER(SEARCH("INDIVIDUAL",SUBSTITUTE(UPPER($D1656)," ","")))),"PREMIUM FREE",""))))</f>
        <v/>
      </c>
    </row>
    <row r="1657">
      <c r="AC1657">
        <f>IF($C1657="","",IF(COUNTIF('Códigos Santander (ref)'!$A$2:$A$79,$C1657)&gt;0,"SANTANDER",IF(COUNTIF('Códigos Itaú (ref)'!$A$2:$A$44,$C1657)&gt;0,"ITAU",IF(AND(TRIM(UPPER($I1657))="CONTRATUAL",ISNUMBER(SEARCH("INDIVIDUAL",SUBSTITUTE(UPPER($D1657)," ","")))),"PREMIUM FREE",""))))</f>
        <v/>
      </c>
    </row>
    <row r="1658">
      <c r="AC1658">
        <f>IF($C1658="","",IF(COUNTIF('Códigos Santander (ref)'!$A$2:$A$79,$C1658)&gt;0,"SANTANDER",IF(COUNTIF('Códigos Itaú (ref)'!$A$2:$A$44,$C1658)&gt;0,"ITAU",IF(AND(TRIM(UPPER($I1658))="CONTRATUAL",ISNUMBER(SEARCH("INDIVIDUAL",SUBSTITUTE(UPPER($D1658)," ","")))),"PREMIUM FREE",""))))</f>
        <v/>
      </c>
    </row>
    <row r="1659">
      <c r="AC1659">
        <f>IF($C1659="","",IF(COUNTIF('Códigos Santander (ref)'!$A$2:$A$79,$C1659)&gt;0,"SANTANDER",IF(COUNTIF('Códigos Itaú (ref)'!$A$2:$A$44,$C1659)&gt;0,"ITAU",IF(AND(TRIM(UPPER($I1659))="CONTRATUAL",ISNUMBER(SEARCH("INDIVIDUAL",SUBSTITUTE(UPPER($D1659)," ","")))),"PREMIUM FREE",""))))</f>
        <v/>
      </c>
    </row>
    <row r="1660">
      <c r="AC1660">
        <f>IF($C1660="","",IF(COUNTIF('Códigos Santander (ref)'!$A$2:$A$79,$C1660)&gt;0,"SANTANDER",IF(COUNTIF('Códigos Itaú (ref)'!$A$2:$A$44,$C1660)&gt;0,"ITAU",IF(AND(TRIM(UPPER($I1660))="CONTRATUAL",ISNUMBER(SEARCH("INDIVIDUAL",SUBSTITUTE(UPPER($D1660)," ","")))),"PREMIUM FREE",""))))</f>
        <v/>
      </c>
    </row>
    <row r="1661">
      <c r="AC1661">
        <f>IF($C1661="","",IF(COUNTIF('Códigos Santander (ref)'!$A$2:$A$79,$C1661)&gt;0,"SANTANDER",IF(COUNTIF('Códigos Itaú (ref)'!$A$2:$A$44,$C1661)&gt;0,"ITAU",IF(AND(TRIM(UPPER($I1661))="CONTRATUAL",ISNUMBER(SEARCH("INDIVIDUAL",SUBSTITUTE(UPPER($D1661)," ","")))),"PREMIUM FREE",""))))</f>
        <v/>
      </c>
    </row>
    <row r="1662">
      <c r="AC1662">
        <f>IF($C1662="","",IF(COUNTIF('Códigos Santander (ref)'!$A$2:$A$79,$C1662)&gt;0,"SANTANDER",IF(COUNTIF('Códigos Itaú (ref)'!$A$2:$A$44,$C1662)&gt;0,"ITAU",IF(AND(TRIM(UPPER($I1662))="CONTRATUAL",ISNUMBER(SEARCH("INDIVIDUAL",SUBSTITUTE(UPPER($D1662)," ","")))),"PREMIUM FREE",""))))</f>
        <v/>
      </c>
    </row>
    <row r="1663">
      <c r="AC1663">
        <f>IF($C1663="","",IF(COUNTIF('Códigos Santander (ref)'!$A$2:$A$79,$C1663)&gt;0,"SANTANDER",IF(COUNTIF('Códigos Itaú (ref)'!$A$2:$A$44,$C1663)&gt;0,"ITAU",IF(AND(TRIM(UPPER($I1663))="CONTRATUAL",ISNUMBER(SEARCH("INDIVIDUAL",SUBSTITUTE(UPPER($D1663)," ","")))),"PREMIUM FREE",""))))</f>
        <v/>
      </c>
    </row>
    <row r="1664">
      <c r="AC1664">
        <f>IF($C1664="","",IF(COUNTIF('Códigos Santander (ref)'!$A$2:$A$79,$C1664)&gt;0,"SANTANDER",IF(COUNTIF('Códigos Itaú (ref)'!$A$2:$A$44,$C1664)&gt;0,"ITAU",IF(AND(TRIM(UPPER($I1664))="CONTRATUAL",ISNUMBER(SEARCH("INDIVIDUAL",SUBSTITUTE(UPPER($D1664)," ","")))),"PREMIUM FREE",""))))</f>
        <v/>
      </c>
    </row>
    <row r="1665">
      <c r="AC1665">
        <f>IF($C1665="","",IF(COUNTIF('Códigos Santander (ref)'!$A$2:$A$79,$C1665)&gt;0,"SANTANDER",IF(COUNTIF('Códigos Itaú (ref)'!$A$2:$A$44,$C1665)&gt;0,"ITAU",IF(AND(TRIM(UPPER($I1665))="CONTRATUAL",ISNUMBER(SEARCH("INDIVIDUAL",SUBSTITUTE(UPPER($D1665)," ","")))),"PREMIUM FREE",""))))</f>
        <v/>
      </c>
    </row>
    <row r="1666">
      <c r="AC1666">
        <f>IF($C1666="","",IF(COUNTIF('Códigos Santander (ref)'!$A$2:$A$79,$C1666)&gt;0,"SANTANDER",IF(COUNTIF('Códigos Itaú (ref)'!$A$2:$A$44,$C1666)&gt;0,"ITAU",IF(AND(TRIM(UPPER($I1666))="CONTRATUAL",ISNUMBER(SEARCH("INDIVIDUAL",SUBSTITUTE(UPPER($D1666)," ","")))),"PREMIUM FREE",""))))</f>
        <v/>
      </c>
    </row>
    <row r="1667">
      <c r="AC1667">
        <f>IF($C1667="","",IF(COUNTIF('Códigos Santander (ref)'!$A$2:$A$79,$C1667)&gt;0,"SANTANDER",IF(COUNTIF('Códigos Itaú (ref)'!$A$2:$A$44,$C1667)&gt;0,"ITAU",IF(AND(TRIM(UPPER($I1667))="CONTRATUAL",ISNUMBER(SEARCH("INDIVIDUAL",SUBSTITUTE(UPPER($D1667)," ","")))),"PREMIUM FREE",""))))</f>
        <v/>
      </c>
    </row>
    <row r="1668">
      <c r="AC1668">
        <f>IF($C1668="","",IF(COUNTIF('Códigos Santander (ref)'!$A$2:$A$79,$C1668)&gt;0,"SANTANDER",IF(COUNTIF('Códigos Itaú (ref)'!$A$2:$A$44,$C1668)&gt;0,"ITAU",IF(AND(TRIM(UPPER($I1668))="CONTRATUAL",ISNUMBER(SEARCH("INDIVIDUAL",SUBSTITUTE(UPPER($D1668)," ","")))),"PREMIUM FREE",""))))</f>
        <v/>
      </c>
    </row>
    <row r="1669">
      <c r="AC1669">
        <f>IF($C1669="","",IF(COUNTIF('Códigos Santander (ref)'!$A$2:$A$79,$C1669)&gt;0,"SANTANDER",IF(COUNTIF('Códigos Itaú (ref)'!$A$2:$A$44,$C1669)&gt;0,"ITAU",IF(AND(TRIM(UPPER($I1669))="CONTRATUAL",ISNUMBER(SEARCH("INDIVIDUAL",SUBSTITUTE(UPPER($D1669)," ","")))),"PREMIUM FREE",""))))</f>
        <v/>
      </c>
    </row>
    <row r="1670">
      <c r="AC1670">
        <f>IF($C1670="","",IF(COUNTIF('Códigos Santander (ref)'!$A$2:$A$79,$C1670)&gt;0,"SANTANDER",IF(COUNTIF('Códigos Itaú (ref)'!$A$2:$A$44,$C1670)&gt;0,"ITAU",IF(AND(TRIM(UPPER($I1670))="CONTRATUAL",ISNUMBER(SEARCH("INDIVIDUAL",SUBSTITUTE(UPPER($D1670)," ","")))),"PREMIUM FREE",""))))</f>
        <v/>
      </c>
    </row>
    <row r="1671">
      <c r="AC1671">
        <f>IF($C1671="","",IF(COUNTIF('Códigos Santander (ref)'!$A$2:$A$79,$C1671)&gt;0,"SANTANDER",IF(COUNTIF('Códigos Itaú (ref)'!$A$2:$A$44,$C1671)&gt;0,"ITAU",IF(AND(TRIM(UPPER($I1671))="CONTRATUAL",ISNUMBER(SEARCH("INDIVIDUAL",SUBSTITUTE(UPPER($D1671)," ","")))),"PREMIUM FREE",""))))</f>
        <v/>
      </c>
    </row>
    <row r="1672">
      <c r="AC1672">
        <f>IF($C1672="","",IF(COUNTIF('Códigos Santander (ref)'!$A$2:$A$79,$C1672)&gt;0,"SANTANDER",IF(COUNTIF('Códigos Itaú (ref)'!$A$2:$A$44,$C1672)&gt;0,"ITAU",IF(AND(TRIM(UPPER($I1672))="CONTRATUAL",ISNUMBER(SEARCH("INDIVIDUAL",SUBSTITUTE(UPPER($D1672)," ","")))),"PREMIUM FREE",""))))</f>
        <v/>
      </c>
    </row>
    <row r="1673">
      <c r="AC1673">
        <f>IF($C1673="","",IF(COUNTIF('Códigos Santander (ref)'!$A$2:$A$79,$C1673)&gt;0,"SANTANDER",IF(COUNTIF('Códigos Itaú (ref)'!$A$2:$A$44,$C1673)&gt;0,"ITAU",IF(AND(TRIM(UPPER($I1673))="CONTRATUAL",ISNUMBER(SEARCH("INDIVIDUAL",SUBSTITUTE(UPPER($D1673)," ","")))),"PREMIUM FREE",""))))</f>
        <v/>
      </c>
    </row>
    <row r="1674">
      <c r="AC1674">
        <f>IF($C1674="","",IF(COUNTIF('Códigos Santander (ref)'!$A$2:$A$79,$C1674)&gt;0,"SANTANDER",IF(COUNTIF('Códigos Itaú (ref)'!$A$2:$A$44,$C1674)&gt;0,"ITAU",IF(AND(TRIM(UPPER($I1674))="CONTRATUAL",ISNUMBER(SEARCH("INDIVIDUAL",SUBSTITUTE(UPPER($D1674)," ","")))),"PREMIUM FREE",""))))</f>
        <v/>
      </c>
    </row>
    <row r="1675">
      <c r="AC1675">
        <f>IF($C1675="","",IF(COUNTIF('Códigos Santander (ref)'!$A$2:$A$79,$C1675)&gt;0,"SANTANDER",IF(COUNTIF('Códigos Itaú (ref)'!$A$2:$A$44,$C1675)&gt;0,"ITAU",IF(AND(TRIM(UPPER($I1675))="CONTRATUAL",ISNUMBER(SEARCH("INDIVIDUAL",SUBSTITUTE(UPPER($D1675)," ","")))),"PREMIUM FREE",""))))</f>
        <v/>
      </c>
    </row>
    <row r="1676">
      <c r="AC1676">
        <f>IF($C1676="","",IF(COUNTIF('Códigos Santander (ref)'!$A$2:$A$79,$C1676)&gt;0,"SANTANDER",IF(COUNTIF('Códigos Itaú (ref)'!$A$2:$A$44,$C1676)&gt;0,"ITAU",IF(AND(TRIM(UPPER($I1676))="CONTRATUAL",ISNUMBER(SEARCH("INDIVIDUAL",SUBSTITUTE(UPPER($D1676)," ","")))),"PREMIUM FREE",""))))</f>
        <v/>
      </c>
    </row>
    <row r="1677">
      <c r="AC1677">
        <f>IF($C1677="","",IF(COUNTIF('Códigos Santander (ref)'!$A$2:$A$79,$C1677)&gt;0,"SANTANDER",IF(COUNTIF('Códigos Itaú (ref)'!$A$2:$A$44,$C1677)&gt;0,"ITAU",IF(AND(TRIM(UPPER($I1677))="CONTRATUAL",ISNUMBER(SEARCH("INDIVIDUAL",SUBSTITUTE(UPPER($D1677)," ","")))),"PREMIUM FREE",""))))</f>
        <v/>
      </c>
    </row>
    <row r="1678">
      <c r="AC1678">
        <f>IF($C1678="","",IF(COUNTIF('Códigos Santander (ref)'!$A$2:$A$79,$C1678)&gt;0,"SANTANDER",IF(COUNTIF('Códigos Itaú (ref)'!$A$2:$A$44,$C1678)&gt;0,"ITAU",IF(AND(TRIM(UPPER($I1678))="CONTRATUAL",ISNUMBER(SEARCH("INDIVIDUAL",SUBSTITUTE(UPPER($D1678)," ","")))),"PREMIUM FREE",""))))</f>
        <v/>
      </c>
    </row>
    <row r="1679">
      <c r="AC1679">
        <f>IF($C1679="","",IF(COUNTIF('Códigos Santander (ref)'!$A$2:$A$79,$C1679)&gt;0,"SANTANDER",IF(COUNTIF('Códigos Itaú (ref)'!$A$2:$A$44,$C1679)&gt;0,"ITAU",IF(AND(TRIM(UPPER($I1679))="CONTRATUAL",ISNUMBER(SEARCH("INDIVIDUAL",SUBSTITUTE(UPPER($D1679)," ","")))),"PREMIUM FREE",""))))</f>
        <v/>
      </c>
    </row>
    <row r="1680">
      <c r="AC1680">
        <f>IF($C1680="","",IF(COUNTIF('Códigos Santander (ref)'!$A$2:$A$79,$C1680)&gt;0,"SANTANDER",IF(COUNTIF('Códigos Itaú (ref)'!$A$2:$A$44,$C1680)&gt;0,"ITAU",IF(AND(TRIM(UPPER($I1680))="CONTRATUAL",ISNUMBER(SEARCH("INDIVIDUAL",SUBSTITUTE(UPPER($D1680)," ","")))),"PREMIUM FREE",""))))</f>
        <v/>
      </c>
    </row>
    <row r="1681">
      <c r="AC1681">
        <f>IF($C1681="","",IF(COUNTIF('Códigos Santander (ref)'!$A$2:$A$79,$C1681)&gt;0,"SANTANDER",IF(COUNTIF('Códigos Itaú (ref)'!$A$2:$A$44,$C1681)&gt;0,"ITAU",IF(AND(TRIM(UPPER($I1681))="CONTRATUAL",ISNUMBER(SEARCH("INDIVIDUAL",SUBSTITUTE(UPPER($D1681)," ","")))),"PREMIUM FREE",""))))</f>
        <v/>
      </c>
    </row>
    <row r="1682">
      <c r="AC1682">
        <f>IF($C1682="","",IF(COUNTIF('Códigos Santander (ref)'!$A$2:$A$79,$C1682)&gt;0,"SANTANDER",IF(COUNTIF('Códigos Itaú (ref)'!$A$2:$A$44,$C1682)&gt;0,"ITAU",IF(AND(TRIM(UPPER($I1682))="CONTRATUAL",ISNUMBER(SEARCH("INDIVIDUAL",SUBSTITUTE(UPPER($D1682)," ","")))),"PREMIUM FREE",""))))</f>
        <v/>
      </c>
    </row>
    <row r="1683">
      <c r="AC1683">
        <f>IF($C1683="","",IF(COUNTIF('Códigos Santander (ref)'!$A$2:$A$79,$C1683)&gt;0,"SANTANDER",IF(COUNTIF('Códigos Itaú (ref)'!$A$2:$A$44,$C1683)&gt;0,"ITAU",IF(AND(TRIM(UPPER($I1683))="CONTRATUAL",ISNUMBER(SEARCH("INDIVIDUAL",SUBSTITUTE(UPPER($D1683)," ","")))),"PREMIUM FREE",""))))</f>
        <v/>
      </c>
    </row>
    <row r="1684">
      <c r="AC1684">
        <f>IF($C1684="","",IF(COUNTIF('Códigos Santander (ref)'!$A$2:$A$79,$C1684)&gt;0,"SANTANDER",IF(COUNTIF('Códigos Itaú (ref)'!$A$2:$A$44,$C1684)&gt;0,"ITAU",IF(AND(TRIM(UPPER($I1684))="CONTRATUAL",ISNUMBER(SEARCH("INDIVIDUAL",SUBSTITUTE(UPPER($D1684)," ","")))),"PREMIUM FREE",""))))</f>
        <v/>
      </c>
    </row>
    <row r="1685">
      <c r="AC1685">
        <f>IF($C1685="","",IF(COUNTIF('Códigos Santander (ref)'!$A$2:$A$79,$C1685)&gt;0,"SANTANDER",IF(COUNTIF('Códigos Itaú (ref)'!$A$2:$A$44,$C1685)&gt;0,"ITAU",IF(AND(TRIM(UPPER($I1685))="CONTRATUAL",ISNUMBER(SEARCH("INDIVIDUAL",SUBSTITUTE(UPPER($D1685)," ","")))),"PREMIUM FREE",""))))</f>
        <v/>
      </c>
    </row>
    <row r="1686">
      <c r="AC1686">
        <f>IF($C1686="","",IF(COUNTIF('Códigos Santander (ref)'!$A$2:$A$79,$C1686)&gt;0,"SANTANDER",IF(COUNTIF('Códigos Itaú (ref)'!$A$2:$A$44,$C1686)&gt;0,"ITAU",IF(AND(TRIM(UPPER($I1686))="CONTRATUAL",ISNUMBER(SEARCH("INDIVIDUAL",SUBSTITUTE(UPPER($D1686)," ","")))),"PREMIUM FREE",""))))</f>
        <v/>
      </c>
    </row>
    <row r="1687">
      <c r="AC1687">
        <f>IF($C1687="","",IF(COUNTIF('Códigos Santander (ref)'!$A$2:$A$79,$C1687)&gt;0,"SANTANDER",IF(COUNTIF('Códigos Itaú (ref)'!$A$2:$A$44,$C1687)&gt;0,"ITAU",IF(AND(TRIM(UPPER($I1687))="CONTRATUAL",ISNUMBER(SEARCH("INDIVIDUAL",SUBSTITUTE(UPPER($D1687)," ","")))),"PREMIUM FREE",""))))</f>
        <v/>
      </c>
    </row>
    <row r="1688">
      <c r="AC1688">
        <f>IF($C1688="","",IF(COUNTIF('Códigos Santander (ref)'!$A$2:$A$79,$C1688)&gt;0,"SANTANDER",IF(COUNTIF('Códigos Itaú (ref)'!$A$2:$A$44,$C1688)&gt;0,"ITAU",IF(AND(TRIM(UPPER($I1688))="CONTRATUAL",ISNUMBER(SEARCH("INDIVIDUAL",SUBSTITUTE(UPPER($D1688)," ","")))),"PREMIUM FREE",""))))</f>
        <v/>
      </c>
    </row>
    <row r="1689">
      <c r="AC1689">
        <f>IF($C1689="","",IF(COUNTIF('Códigos Santander (ref)'!$A$2:$A$79,$C1689)&gt;0,"SANTANDER",IF(COUNTIF('Códigos Itaú (ref)'!$A$2:$A$44,$C1689)&gt;0,"ITAU",IF(AND(TRIM(UPPER($I1689))="CONTRATUAL",ISNUMBER(SEARCH("INDIVIDUAL",SUBSTITUTE(UPPER($D1689)," ","")))),"PREMIUM FREE",""))))</f>
        <v/>
      </c>
    </row>
    <row r="1690">
      <c r="AC1690">
        <f>IF($C1690="","",IF(COUNTIF('Códigos Santander (ref)'!$A$2:$A$79,$C1690)&gt;0,"SANTANDER",IF(COUNTIF('Códigos Itaú (ref)'!$A$2:$A$44,$C1690)&gt;0,"ITAU",IF(AND(TRIM(UPPER($I1690))="CONTRATUAL",ISNUMBER(SEARCH("INDIVIDUAL",SUBSTITUTE(UPPER($D1690)," ","")))),"PREMIUM FREE",""))))</f>
        <v/>
      </c>
    </row>
    <row r="1691">
      <c r="AC1691">
        <f>IF($C1691="","",IF(COUNTIF('Códigos Santander (ref)'!$A$2:$A$79,$C1691)&gt;0,"SANTANDER",IF(COUNTIF('Códigos Itaú (ref)'!$A$2:$A$44,$C1691)&gt;0,"ITAU",IF(AND(TRIM(UPPER($I1691))="CONTRATUAL",ISNUMBER(SEARCH("INDIVIDUAL",SUBSTITUTE(UPPER($D1691)," ","")))),"PREMIUM FREE",""))))</f>
        <v/>
      </c>
    </row>
    <row r="1692">
      <c r="AC1692">
        <f>IF($C1692="","",IF(COUNTIF('Códigos Santander (ref)'!$A$2:$A$79,$C1692)&gt;0,"SANTANDER",IF(COUNTIF('Códigos Itaú (ref)'!$A$2:$A$44,$C1692)&gt;0,"ITAU",IF(AND(TRIM(UPPER($I1692))="CONTRATUAL",ISNUMBER(SEARCH("INDIVIDUAL",SUBSTITUTE(UPPER($D1692)," ","")))),"PREMIUM FREE",""))))</f>
        <v/>
      </c>
    </row>
    <row r="1693">
      <c r="AC1693">
        <f>IF($C1693="","",IF(COUNTIF('Códigos Santander (ref)'!$A$2:$A$79,$C1693)&gt;0,"SANTANDER",IF(COUNTIF('Códigos Itaú (ref)'!$A$2:$A$44,$C1693)&gt;0,"ITAU",IF(AND(TRIM(UPPER($I1693))="CONTRATUAL",ISNUMBER(SEARCH("INDIVIDUAL",SUBSTITUTE(UPPER($D1693)," ","")))),"PREMIUM FREE",""))))</f>
        <v/>
      </c>
    </row>
    <row r="1694">
      <c r="AC1694">
        <f>IF($C1694="","",IF(COUNTIF('Códigos Santander (ref)'!$A$2:$A$79,$C1694)&gt;0,"SANTANDER",IF(COUNTIF('Códigos Itaú (ref)'!$A$2:$A$44,$C1694)&gt;0,"ITAU",IF(AND(TRIM(UPPER($I1694))="CONTRATUAL",ISNUMBER(SEARCH("INDIVIDUAL",SUBSTITUTE(UPPER($D1694)," ","")))),"PREMIUM FREE",""))))</f>
        <v/>
      </c>
    </row>
    <row r="1695">
      <c r="AC1695">
        <f>IF($C1695="","",IF(COUNTIF('Códigos Santander (ref)'!$A$2:$A$79,$C1695)&gt;0,"SANTANDER",IF(COUNTIF('Códigos Itaú (ref)'!$A$2:$A$44,$C1695)&gt;0,"ITAU",IF(AND(TRIM(UPPER($I1695))="CONTRATUAL",ISNUMBER(SEARCH("INDIVIDUAL",SUBSTITUTE(UPPER($D1695)," ","")))),"PREMIUM FREE",""))))</f>
        <v/>
      </c>
    </row>
    <row r="1696">
      <c r="AC1696">
        <f>IF($C1696="","",IF(COUNTIF('Códigos Santander (ref)'!$A$2:$A$79,$C1696)&gt;0,"SANTANDER",IF(COUNTIF('Códigos Itaú (ref)'!$A$2:$A$44,$C1696)&gt;0,"ITAU",IF(AND(TRIM(UPPER($I1696))="CONTRATUAL",ISNUMBER(SEARCH("INDIVIDUAL",SUBSTITUTE(UPPER($D1696)," ","")))),"PREMIUM FREE",""))))</f>
        <v/>
      </c>
    </row>
    <row r="1697">
      <c r="AC1697">
        <f>IF($C1697="","",IF(COUNTIF('Códigos Santander (ref)'!$A$2:$A$79,$C1697)&gt;0,"SANTANDER",IF(COUNTIF('Códigos Itaú (ref)'!$A$2:$A$44,$C1697)&gt;0,"ITAU",IF(AND(TRIM(UPPER($I1697))="CONTRATUAL",ISNUMBER(SEARCH("INDIVIDUAL",SUBSTITUTE(UPPER($D1697)," ","")))),"PREMIUM FREE",""))))</f>
        <v/>
      </c>
    </row>
    <row r="1698">
      <c r="AC1698">
        <f>IF($C1698="","",IF(COUNTIF('Códigos Santander (ref)'!$A$2:$A$79,$C1698)&gt;0,"SANTANDER",IF(COUNTIF('Códigos Itaú (ref)'!$A$2:$A$44,$C1698)&gt;0,"ITAU",IF(AND(TRIM(UPPER($I1698))="CONTRATUAL",ISNUMBER(SEARCH("INDIVIDUAL",SUBSTITUTE(UPPER($D1698)," ","")))),"PREMIUM FREE",""))))</f>
        <v/>
      </c>
    </row>
    <row r="1699">
      <c r="AC1699">
        <f>IF($C1699="","",IF(COUNTIF('Códigos Santander (ref)'!$A$2:$A$79,$C1699)&gt;0,"SANTANDER",IF(COUNTIF('Códigos Itaú (ref)'!$A$2:$A$44,$C1699)&gt;0,"ITAU",IF(AND(TRIM(UPPER($I1699))="CONTRATUAL",ISNUMBER(SEARCH("INDIVIDUAL",SUBSTITUTE(UPPER($D1699)," ","")))),"PREMIUM FREE",""))))</f>
        <v/>
      </c>
    </row>
    <row r="1700">
      <c r="AC1700">
        <f>IF($C1700="","",IF(COUNTIF('Códigos Santander (ref)'!$A$2:$A$79,$C1700)&gt;0,"SANTANDER",IF(COUNTIF('Códigos Itaú (ref)'!$A$2:$A$44,$C1700)&gt;0,"ITAU",IF(AND(TRIM(UPPER($I1700))="CONTRATUAL",ISNUMBER(SEARCH("INDIVIDUAL",SUBSTITUTE(UPPER($D1700)," ","")))),"PREMIUM FREE",""))))</f>
        <v/>
      </c>
    </row>
    <row r="1701">
      <c r="AC1701">
        <f>IF($C1701="","",IF(COUNTIF('Códigos Santander (ref)'!$A$2:$A$79,$C1701)&gt;0,"SANTANDER",IF(COUNTIF('Códigos Itaú (ref)'!$A$2:$A$44,$C1701)&gt;0,"ITAU",IF(AND(TRIM(UPPER($I1701))="CONTRATUAL",ISNUMBER(SEARCH("INDIVIDUAL",SUBSTITUTE(UPPER($D1701)," ","")))),"PREMIUM FREE",""))))</f>
        <v/>
      </c>
    </row>
    <row r="1702">
      <c r="AC1702">
        <f>IF($C1702="","",IF(COUNTIF('Códigos Santander (ref)'!$A$2:$A$79,$C1702)&gt;0,"SANTANDER",IF(COUNTIF('Códigos Itaú (ref)'!$A$2:$A$44,$C1702)&gt;0,"ITAU",IF(AND(TRIM(UPPER($I1702))="CONTRATUAL",ISNUMBER(SEARCH("INDIVIDUAL",SUBSTITUTE(UPPER($D1702)," ","")))),"PREMIUM FREE",""))))</f>
        <v/>
      </c>
    </row>
    <row r="1703">
      <c r="AC1703">
        <f>IF($C1703="","",IF(COUNTIF('Códigos Santander (ref)'!$A$2:$A$79,$C1703)&gt;0,"SANTANDER",IF(COUNTIF('Códigos Itaú (ref)'!$A$2:$A$44,$C1703)&gt;0,"ITAU",IF(AND(TRIM(UPPER($I1703))="CONTRATUAL",ISNUMBER(SEARCH("INDIVIDUAL",SUBSTITUTE(UPPER($D1703)," ","")))),"PREMIUM FREE",""))))</f>
        <v/>
      </c>
    </row>
    <row r="1704">
      <c r="AC1704">
        <f>IF($C1704="","",IF(COUNTIF('Códigos Santander (ref)'!$A$2:$A$79,$C1704)&gt;0,"SANTANDER",IF(COUNTIF('Códigos Itaú (ref)'!$A$2:$A$44,$C1704)&gt;0,"ITAU",IF(AND(TRIM(UPPER($I1704))="CONTRATUAL",ISNUMBER(SEARCH("INDIVIDUAL",SUBSTITUTE(UPPER($D1704)," ","")))),"PREMIUM FREE",""))))</f>
        <v/>
      </c>
    </row>
    <row r="1705">
      <c r="AC1705">
        <f>IF($C1705="","",IF(COUNTIF('Códigos Santander (ref)'!$A$2:$A$79,$C1705)&gt;0,"SANTANDER",IF(COUNTIF('Códigos Itaú (ref)'!$A$2:$A$44,$C1705)&gt;0,"ITAU",IF(AND(TRIM(UPPER($I1705))="CONTRATUAL",ISNUMBER(SEARCH("INDIVIDUAL",SUBSTITUTE(UPPER($D1705)," ","")))),"PREMIUM FREE",""))))</f>
        <v/>
      </c>
    </row>
    <row r="1706">
      <c r="AC1706">
        <f>IF($C1706="","",IF(COUNTIF('Códigos Santander (ref)'!$A$2:$A$79,$C1706)&gt;0,"SANTANDER",IF(COUNTIF('Códigos Itaú (ref)'!$A$2:$A$44,$C1706)&gt;0,"ITAU",IF(AND(TRIM(UPPER($I1706))="CONTRATUAL",ISNUMBER(SEARCH("INDIVIDUAL",SUBSTITUTE(UPPER($D1706)," ","")))),"PREMIUM FREE",""))))</f>
        <v/>
      </c>
    </row>
    <row r="1707">
      <c r="AC1707">
        <f>IF($C1707="","",IF(COUNTIF('Códigos Santander (ref)'!$A$2:$A$79,$C1707)&gt;0,"SANTANDER",IF(COUNTIF('Códigos Itaú (ref)'!$A$2:$A$44,$C1707)&gt;0,"ITAU",IF(AND(TRIM(UPPER($I1707))="CONTRATUAL",ISNUMBER(SEARCH("INDIVIDUAL",SUBSTITUTE(UPPER($D1707)," ","")))),"PREMIUM FREE",""))))</f>
        <v/>
      </c>
    </row>
    <row r="1708">
      <c r="AC1708">
        <f>IF($C1708="","",IF(COUNTIF('Códigos Santander (ref)'!$A$2:$A$79,$C1708)&gt;0,"SANTANDER",IF(COUNTIF('Códigos Itaú (ref)'!$A$2:$A$44,$C1708)&gt;0,"ITAU",IF(AND(TRIM(UPPER($I1708))="CONTRATUAL",ISNUMBER(SEARCH("INDIVIDUAL",SUBSTITUTE(UPPER($D1708)," ","")))),"PREMIUM FREE",""))))</f>
        <v/>
      </c>
    </row>
    <row r="1709">
      <c r="AC1709">
        <f>IF($C1709="","",IF(COUNTIF('Códigos Santander (ref)'!$A$2:$A$79,$C1709)&gt;0,"SANTANDER",IF(COUNTIF('Códigos Itaú (ref)'!$A$2:$A$44,$C1709)&gt;0,"ITAU",IF(AND(TRIM(UPPER($I1709))="CONTRATUAL",ISNUMBER(SEARCH("INDIVIDUAL",SUBSTITUTE(UPPER($D1709)," ","")))),"PREMIUM FREE",""))))</f>
        <v/>
      </c>
    </row>
    <row r="1710">
      <c r="AC1710">
        <f>IF($C1710="","",IF(COUNTIF('Códigos Santander (ref)'!$A$2:$A$79,$C1710)&gt;0,"SANTANDER",IF(COUNTIF('Códigos Itaú (ref)'!$A$2:$A$44,$C1710)&gt;0,"ITAU",IF(AND(TRIM(UPPER($I1710))="CONTRATUAL",ISNUMBER(SEARCH("INDIVIDUAL",SUBSTITUTE(UPPER($D1710)," ","")))),"PREMIUM FREE",""))))</f>
        <v/>
      </c>
    </row>
    <row r="1711">
      <c r="AC1711">
        <f>IF($C1711="","",IF(COUNTIF('Códigos Santander (ref)'!$A$2:$A$79,$C1711)&gt;0,"SANTANDER",IF(COUNTIF('Códigos Itaú (ref)'!$A$2:$A$44,$C1711)&gt;0,"ITAU",IF(AND(TRIM(UPPER($I1711))="CONTRATUAL",ISNUMBER(SEARCH("INDIVIDUAL",SUBSTITUTE(UPPER($D1711)," ","")))),"PREMIUM FREE",""))))</f>
        <v/>
      </c>
    </row>
    <row r="1712">
      <c r="AC1712">
        <f>IF($C1712="","",IF(COUNTIF('Códigos Santander (ref)'!$A$2:$A$79,$C1712)&gt;0,"SANTANDER",IF(COUNTIF('Códigos Itaú (ref)'!$A$2:$A$44,$C1712)&gt;0,"ITAU",IF(AND(TRIM(UPPER($I1712))="CONTRATUAL",ISNUMBER(SEARCH("INDIVIDUAL",SUBSTITUTE(UPPER($D1712)," ","")))),"PREMIUM FREE",""))))</f>
        <v/>
      </c>
    </row>
    <row r="1713">
      <c r="AC1713">
        <f>IF($C1713="","",IF(COUNTIF('Códigos Santander (ref)'!$A$2:$A$79,$C1713)&gt;0,"SANTANDER",IF(COUNTIF('Códigos Itaú (ref)'!$A$2:$A$44,$C1713)&gt;0,"ITAU",IF(AND(TRIM(UPPER($I1713))="CONTRATUAL",ISNUMBER(SEARCH("INDIVIDUAL",SUBSTITUTE(UPPER($D1713)," ","")))),"PREMIUM FREE",""))))</f>
        <v/>
      </c>
    </row>
    <row r="1714">
      <c r="AC1714">
        <f>IF($C1714="","",IF(COUNTIF('Códigos Santander (ref)'!$A$2:$A$79,$C1714)&gt;0,"SANTANDER",IF(COUNTIF('Códigos Itaú (ref)'!$A$2:$A$44,$C1714)&gt;0,"ITAU",IF(AND(TRIM(UPPER($I1714))="CONTRATUAL",ISNUMBER(SEARCH("INDIVIDUAL",SUBSTITUTE(UPPER($D1714)," ","")))),"PREMIUM FREE",""))))</f>
        <v/>
      </c>
    </row>
    <row r="1715">
      <c r="AC1715">
        <f>IF($C1715="","",IF(COUNTIF('Códigos Santander (ref)'!$A$2:$A$79,$C1715)&gt;0,"SANTANDER",IF(COUNTIF('Códigos Itaú (ref)'!$A$2:$A$44,$C1715)&gt;0,"ITAU",IF(AND(TRIM(UPPER($I1715))="CONTRATUAL",ISNUMBER(SEARCH("INDIVIDUAL",SUBSTITUTE(UPPER($D1715)," ","")))),"PREMIUM FREE",""))))</f>
        <v/>
      </c>
    </row>
    <row r="1716">
      <c r="AC1716">
        <f>IF($C1716="","",IF(COUNTIF('Códigos Santander (ref)'!$A$2:$A$79,$C1716)&gt;0,"SANTANDER",IF(COUNTIF('Códigos Itaú (ref)'!$A$2:$A$44,$C1716)&gt;0,"ITAU",IF(AND(TRIM(UPPER($I1716))="CONTRATUAL",ISNUMBER(SEARCH("INDIVIDUAL",SUBSTITUTE(UPPER($D1716)," ","")))),"PREMIUM FREE",""))))</f>
        <v/>
      </c>
    </row>
    <row r="1717">
      <c r="AC1717">
        <f>IF($C1717="","",IF(COUNTIF('Códigos Santander (ref)'!$A$2:$A$79,$C1717)&gt;0,"SANTANDER",IF(COUNTIF('Códigos Itaú (ref)'!$A$2:$A$44,$C1717)&gt;0,"ITAU",IF(AND(TRIM(UPPER($I1717))="CONTRATUAL",ISNUMBER(SEARCH("INDIVIDUAL",SUBSTITUTE(UPPER($D1717)," ","")))),"PREMIUM FREE",""))))</f>
        <v/>
      </c>
    </row>
    <row r="1718">
      <c r="AC1718">
        <f>IF($C1718="","",IF(COUNTIF('Códigos Santander (ref)'!$A$2:$A$79,$C1718)&gt;0,"SANTANDER",IF(COUNTIF('Códigos Itaú (ref)'!$A$2:$A$44,$C1718)&gt;0,"ITAU",IF(AND(TRIM(UPPER($I1718))="CONTRATUAL",ISNUMBER(SEARCH("INDIVIDUAL",SUBSTITUTE(UPPER($D1718)," ","")))),"PREMIUM FREE",""))))</f>
        <v/>
      </c>
    </row>
    <row r="1719">
      <c r="AC1719">
        <f>IF($C1719="","",IF(COUNTIF('Códigos Santander (ref)'!$A$2:$A$79,$C1719)&gt;0,"SANTANDER",IF(COUNTIF('Códigos Itaú (ref)'!$A$2:$A$44,$C1719)&gt;0,"ITAU",IF(AND(TRIM(UPPER($I1719))="CONTRATUAL",ISNUMBER(SEARCH("INDIVIDUAL",SUBSTITUTE(UPPER($D1719)," ","")))),"PREMIUM FREE",""))))</f>
        <v/>
      </c>
    </row>
    <row r="1720">
      <c r="AC1720">
        <f>IF($C1720="","",IF(COUNTIF('Códigos Santander (ref)'!$A$2:$A$79,$C1720)&gt;0,"SANTANDER",IF(COUNTIF('Códigos Itaú (ref)'!$A$2:$A$44,$C1720)&gt;0,"ITAU",IF(AND(TRIM(UPPER($I1720))="CONTRATUAL",ISNUMBER(SEARCH("INDIVIDUAL",SUBSTITUTE(UPPER($D1720)," ","")))),"PREMIUM FREE",""))))</f>
        <v/>
      </c>
    </row>
    <row r="1721">
      <c r="AC1721">
        <f>IF($C1721="","",IF(COUNTIF('Códigos Santander (ref)'!$A$2:$A$79,$C1721)&gt;0,"SANTANDER",IF(COUNTIF('Códigos Itaú (ref)'!$A$2:$A$44,$C1721)&gt;0,"ITAU",IF(AND(TRIM(UPPER($I1721))="CONTRATUAL",ISNUMBER(SEARCH("INDIVIDUAL",SUBSTITUTE(UPPER($D1721)," ","")))),"PREMIUM FREE",""))))</f>
        <v/>
      </c>
    </row>
    <row r="1722">
      <c r="AC1722">
        <f>IF($C1722="","",IF(COUNTIF('Códigos Santander (ref)'!$A$2:$A$79,$C1722)&gt;0,"SANTANDER",IF(COUNTIF('Códigos Itaú (ref)'!$A$2:$A$44,$C1722)&gt;0,"ITAU",IF(AND(TRIM(UPPER($I1722))="CONTRATUAL",ISNUMBER(SEARCH("INDIVIDUAL",SUBSTITUTE(UPPER($D1722)," ","")))),"PREMIUM FREE",""))))</f>
        <v/>
      </c>
    </row>
    <row r="1723">
      <c r="AC1723">
        <f>IF($C1723="","",IF(COUNTIF('Códigos Santander (ref)'!$A$2:$A$79,$C1723)&gt;0,"SANTANDER",IF(COUNTIF('Códigos Itaú (ref)'!$A$2:$A$44,$C1723)&gt;0,"ITAU",IF(AND(TRIM(UPPER($I1723))="CONTRATUAL",ISNUMBER(SEARCH("INDIVIDUAL",SUBSTITUTE(UPPER($D1723)," ","")))),"PREMIUM FREE",""))))</f>
        <v/>
      </c>
    </row>
    <row r="1724">
      <c r="AC1724">
        <f>IF($C1724="","",IF(COUNTIF('Códigos Santander (ref)'!$A$2:$A$79,$C1724)&gt;0,"SANTANDER",IF(COUNTIF('Códigos Itaú (ref)'!$A$2:$A$44,$C1724)&gt;0,"ITAU",IF(AND(TRIM(UPPER($I1724))="CONTRATUAL",ISNUMBER(SEARCH("INDIVIDUAL",SUBSTITUTE(UPPER($D1724)," ","")))),"PREMIUM FREE",""))))</f>
        <v/>
      </c>
    </row>
    <row r="1725">
      <c r="AC1725">
        <f>IF($C1725="","",IF(COUNTIF('Códigos Santander (ref)'!$A$2:$A$79,$C1725)&gt;0,"SANTANDER",IF(COUNTIF('Códigos Itaú (ref)'!$A$2:$A$44,$C1725)&gt;0,"ITAU",IF(AND(TRIM(UPPER($I1725))="CONTRATUAL",ISNUMBER(SEARCH("INDIVIDUAL",SUBSTITUTE(UPPER($D1725)," ","")))),"PREMIUM FREE",""))))</f>
        <v/>
      </c>
    </row>
    <row r="1726">
      <c r="AC1726">
        <f>IF($C1726="","",IF(COUNTIF('Códigos Santander (ref)'!$A$2:$A$79,$C1726)&gt;0,"SANTANDER",IF(COUNTIF('Códigos Itaú (ref)'!$A$2:$A$44,$C1726)&gt;0,"ITAU",IF(AND(TRIM(UPPER($I1726))="CONTRATUAL",ISNUMBER(SEARCH("INDIVIDUAL",SUBSTITUTE(UPPER($D1726)," ","")))),"PREMIUM FREE",""))))</f>
        <v/>
      </c>
    </row>
    <row r="1727">
      <c r="AC1727">
        <f>IF($C1727="","",IF(COUNTIF('Códigos Santander (ref)'!$A$2:$A$79,$C1727)&gt;0,"SANTANDER",IF(COUNTIF('Códigos Itaú (ref)'!$A$2:$A$44,$C1727)&gt;0,"ITAU",IF(AND(TRIM(UPPER($I1727))="CONTRATUAL",ISNUMBER(SEARCH("INDIVIDUAL",SUBSTITUTE(UPPER($D1727)," ","")))),"PREMIUM FREE",""))))</f>
        <v/>
      </c>
    </row>
    <row r="1728">
      <c r="AC1728">
        <f>IF($C1728="","",IF(COUNTIF('Códigos Santander (ref)'!$A$2:$A$79,$C1728)&gt;0,"SANTANDER",IF(COUNTIF('Códigos Itaú (ref)'!$A$2:$A$44,$C1728)&gt;0,"ITAU",IF(AND(TRIM(UPPER($I1728))="CONTRATUAL",ISNUMBER(SEARCH("INDIVIDUAL",SUBSTITUTE(UPPER($D1728)," ","")))),"PREMIUM FREE",""))))</f>
        <v/>
      </c>
    </row>
    <row r="1729">
      <c r="AC1729">
        <f>IF($C1729="","",IF(COUNTIF('Códigos Santander (ref)'!$A$2:$A$79,$C1729)&gt;0,"SANTANDER",IF(COUNTIF('Códigos Itaú (ref)'!$A$2:$A$44,$C1729)&gt;0,"ITAU",IF(AND(TRIM(UPPER($I1729))="CONTRATUAL",ISNUMBER(SEARCH("INDIVIDUAL",SUBSTITUTE(UPPER($D1729)," ","")))),"PREMIUM FREE",""))))</f>
        <v/>
      </c>
    </row>
    <row r="1730">
      <c r="AC1730">
        <f>IF($C1730="","",IF(COUNTIF('Códigos Santander (ref)'!$A$2:$A$79,$C1730)&gt;0,"SANTANDER",IF(COUNTIF('Códigos Itaú (ref)'!$A$2:$A$44,$C1730)&gt;0,"ITAU",IF(AND(TRIM(UPPER($I1730))="CONTRATUAL",ISNUMBER(SEARCH("INDIVIDUAL",SUBSTITUTE(UPPER($D1730)," ","")))),"PREMIUM FREE",""))))</f>
        <v/>
      </c>
    </row>
    <row r="1731">
      <c r="AC1731">
        <f>IF($C1731="","",IF(COUNTIF('Códigos Santander (ref)'!$A$2:$A$79,$C1731)&gt;0,"SANTANDER",IF(COUNTIF('Códigos Itaú (ref)'!$A$2:$A$44,$C1731)&gt;0,"ITAU",IF(AND(TRIM(UPPER($I1731))="CONTRATUAL",ISNUMBER(SEARCH("INDIVIDUAL",SUBSTITUTE(UPPER($D1731)," ","")))),"PREMIUM FREE",""))))</f>
        <v/>
      </c>
    </row>
    <row r="1732">
      <c r="AC1732">
        <f>IF($C1732="","",IF(COUNTIF('Códigos Santander (ref)'!$A$2:$A$79,$C1732)&gt;0,"SANTANDER",IF(COUNTIF('Códigos Itaú (ref)'!$A$2:$A$44,$C1732)&gt;0,"ITAU",IF(AND(TRIM(UPPER($I1732))="CONTRATUAL",ISNUMBER(SEARCH("INDIVIDUAL",SUBSTITUTE(UPPER($D1732)," ","")))),"PREMIUM FREE",""))))</f>
        <v/>
      </c>
    </row>
    <row r="1733">
      <c r="AC1733">
        <f>IF($C1733="","",IF(COUNTIF('Códigos Santander (ref)'!$A$2:$A$79,$C1733)&gt;0,"SANTANDER",IF(COUNTIF('Códigos Itaú (ref)'!$A$2:$A$44,$C1733)&gt;0,"ITAU",IF(AND(TRIM(UPPER($I1733))="CONTRATUAL",ISNUMBER(SEARCH("INDIVIDUAL",SUBSTITUTE(UPPER($D1733)," ","")))),"PREMIUM FREE",""))))</f>
        <v/>
      </c>
    </row>
    <row r="1734">
      <c r="AC1734">
        <f>IF($C1734="","",IF(COUNTIF('Códigos Santander (ref)'!$A$2:$A$79,$C1734)&gt;0,"SANTANDER",IF(COUNTIF('Códigos Itaú (ref)'!$A$2:$A$44,$C1734)&gt;0,"ITAU",IF(AND(TRIM(UPPER($I1734))="CONTRATUAL",ISNUMBER(SEARCH("INDIVIDUAL",SUBSTITUTE(UPPER($D1734)," ","")))),"PREMIUM FREE",""))))</f>
        <v/>
      </c>
    </row>
    <row r="1735">
      <c r="AC1735">
        <f>IF($C1735="","",IF(COUNTIF('Códigos Santander (ref)'!$A$2:$A$79,$C1735)&gt;0,"SANTANDER",IF(COUNTIF('Códigos Itaú (ref)'!$A$2:$A$44,$C1735)&gt;0,"ITAU",IF(AND(TRIM(UPPER($I1735))="CONTRATUAL",ISNUMBER(SEARCH("INDIVIDUAL",SUBSTITUTE(UPPER($D1735)," ","")))),"PREMIUM FREE",""))))</f>
        <v/>
      </c>
    </row>
    <row r="1736">
      <c r="AC1736">
        <f>IF($C1736="","",IF(COUNTIF('Códigos Santander (ref)'!$A$2:$A$79,$C1736)&gt;0,"SANTANDER",IF(COUNTIF('Códigos Itaú (ref)'!$A$2:$A$44,$C1736)&gt;0,"ITAU",IF(AND(TRIM(UPPER($I1736))="CONTRATUAL",ISNUMBER(SEARCH("INDIVIDUAL",SUBSTITUTE(UPPER($D1736)," ","")))),"PREMIUM FREE",""))))</f>
        <v/>
      </c>
    </row>
    <row r="1737">
      <c r="AC1737">
        <f>IF($C1737="","",IF(COUNTIF('Códigos Santander (ref)'!$A$2:$A$79,$C1737)&gt;0,"SANTANDER",IF(COUNTIF('Códigos Itaú (ref)'!$A$2:$A$44,$C1737)&gt;0,"ITAU",IF(AND(TRIM(UPPER($I1737))="CONTRATUAL",ISNUMBER(SEARCH("INDIVIDUAL",SUBSTITUTE(UPPER($D1737)," ","")))),"PREMIUM FREE",""))))</f>
        <v/>
      </c>
    </row>
    <row r="1738">
      <c r="AC1738">
        <f>IF($C1738="","",IF(COUNTIF('Códigos Santander (ref)'!$A$2:$A$79,$C1738)&gt;0,"SANTANDER",IF(COUNTIF('Códigos Itaú (ref)'!$A$2:$A$44,$C1738)&gt;0,"ITAU",IF(AND(TRIM(UPPER($I1738))="CONTRATUAL",ISNUMBER(SEARCH("INDIVIDUAL",SUBSTITUTE(UPPER($D1738)," ","")))),"PREMIUM FREE",""))))</f>
        <v/>
      </c>
    </row>
    <row r="1739">
      <c r="AC1739">
        <f>IF($C1739="","",IF(COUNTIF('Códigos Santander (ref)'!$A$2:$A$79,$C1739)&gt;0,"SANTANDER",IF(COUNTIF('Códigos Itaú (ref)'!$A$2:$A$44,$C1739)&gt;0,"ITAU",IF(AND(TRIM(UPPER($I1739))="CONTRATUAL",ISNUMBER(SEARCH("INDIVIDUAL",SUBSTITUTE(UPPER($D1739)," ","")))),"PREMIUM FREE",""))))</f>
        <v/>
      </c>
    </row>
    <row r="1740">
      <c r="AC1740">
        <f>IF($C1740="","",IF(COUNTIF('Códigos Santander (ref)'!$A$2:$A$79,$C1740)&gt;0,"SANTANDER",IF(COUNTIF('Códigos Itaú (ref)'!$A$2:$A$44,$C1740)&gt;0,"ITAU",IF(AND(TRIM(UPPER($I1740))="CONTRATUAL",ISNUMBER(SEARCH("INDIVIDUAL",SUBSTITUTE(UPPER($D1740)," ","")))),"PREMIUM FREE",""))))</f>
        <v/>
      </c>
    </row>
    <row r="1741">
      <c r="AC1741">
        <f>IF($C1741="","",IF(COUNTIF('Códigos Santander (ref)'!$A$2:$A$79,$C1741)&gt;0,"SANTANDER",IF(COUNTIF('Códigos Itaú (ref)'!$A$2:$A$44,$C1741)&gt;0,"ITAU",IF(AND(TRIM(UPPER($I1741))="CONTRATUAL",ISNUMBER(SEARCH("INDIVIDUAL",SUBSTITUTE(UPPER($D1741)," ","")))),"PREMIUM FREE",""))))</f>
        <v/>
      </c>
    </row>
    <row r="1742">
      <c r="AC1742">
        <f>IF($C1742="","",IF(COUNTIF('Códigos Santander (ref)'!$A$2:$A$79,$C1742)&gt;0,"SANTANDER",IF(COUNTIF('Códigos Itaú (ref)'!$A$2:$A$44,$C1742)&gt;0,"ITAU",IF(AND(TRIM(UPPER($I1742))="CONTRATUAL",ISNUMBER(SEARCH("INDIVIDUAL",SUBSTITUTE(UPPER($D1742)," ","")))),"PREMIUM FREE",""))))</f>
        <v/>
      </c>
    </row>
    <row r="1743">
      <c r="AC1743">
        <f>IF($C1743="","",IF(COUNTIF('Códigos Santander (ref)'!$A$2:$A$79,$C1743)&gt;0,"SANTANDER",IF(COUNTIF('Códigos Itaú (ref)'!$A$2:$A$44,$C1743)&gt;0,"ITAU",IF(AND(TRIM(UPPER($I1743))="CONTRATUAL",ISNUMBER(SEARCH("INDIVIDUAL",SUBSTITUTE(UPPER($D1743)," ","")))),"PREMIUM FREE",""))))</f>
        <v/>
      </c>
    </row>
    <row r="1744">
      <c r="AC1744">
        <f>IF($C1744="","",IF(COUNTIF('Códigos Santander (ref)'!$A$2:$A$79,$C1744)&gt;0,"SANTANDER",IF(COUNTIF('Códigos Itaú (ref)'!$A$2:$A$44,$C1744)&gt;0,"ITAU",IF(AND(TRIM(UPPER($I1744))="CONTRATUAL",ISNUMBER(SEARCH("INDIVIDUAL",SUBSTITUTE(UPPER($D1744)," ","")))),"PREMIUM FREE",""))))</f>
        <v/>
      </c>
    </row>
    <row r="1745">
      <c r="AC1745">
        <f>IF($C1745="","",IF(COUNTIF('Códigos Santander (ref)'!$A$2:$A$79,$C1745)&gt;0,"SANTANDER",IF(COUNTIF('Códigos Itaú (ref)'!$A$2:$A$44,$C1745)&gt;0,"ITAU",IF(AND(TRIM(UPPER($I1745))="CONTRATUAL",ISNUMBER(SEARCH("INDIVIDUAL",SUBSTITUTE(UPPER($D1745)," ","")))),"PREMIUM FREE",""))))</f>
        <v/>
      </c>
    </row>
    <row r="1746">
      <c r="AC1746">
        <f>IF($C1746="","",IF(COUNTIF('Códigos Santander (ref)'!$A$2:$A$79,$C1746)&gt;0,"SANTANDER",IF(COUNTIF('Códigos Itaú (ref)'!$A$2:$A$44,$C1746)&gt;0,"ITAU",IF(AND(TRIM(UPPER($I1746))="CONTRATUAL",ISNUMBER(SEARCH("INDIVIDUAL",SUBSTITUTE(UPPER($D1746)," ","")))),"PREMIUM FREE",""))))</f>
        <v/>
      </c>
    </row>
    <row r="1747">
      <c r="AC1747">
        <f>IF($C1747="","",IF(COUNTIF('Códigos Santander (ref)'!$A$2:$A$79,$C1747)&gt;0,"SANTANDER",IF(COUNTIF('Códigos Itaú (ref)'!$A$2:$A$44,$C1747)&gt;0,"ITAU",IF(AND(TRIM(UPPER($I1747))="CONTRATUAL",ISNUMBER(SEARCH("INDIVIDUAL",SUBSTITUTE(UPPER($D1747)," ","")))),"PREMIUM FREE",""))))</f>
        <v/>
      </c>
    </row>
    <row r="1748">
      <c r="AC1748">
        <f>IF($C1748="","",IF(COUNTIF('Códigos Santander (ref)'!$A$2:$A$79,$C1748)&gt;0,"SANTANDER",IF(COUNTIF('Códigos Itaú (ref)'!$A$2:$A$44,$C1748)&gt;0,"ITAU",IF(AND(TRIM(UPPER($I1748))="CONTRATUAL",ISNUMBER(SEARCH("INDIVIDUAL",SUBSTITUTE(UPPER($D1748)," ","")))),"PREMIUM FREE",""))))</f>
        <v/>
      </c>
    </row>
    <row r="1749">
      <c r="AC1749">
        <f>IF($C1749="","",IF(COUNTIF('Códigos Santander (ref)'!$A$2:$A$79,$C1749)&gt;0,"SANTANDER",IF(COUNTIF('Códigos Itaú (ref)'!$A$2:$A$44,$C1749)&gt;0,"ITAU",IF(AND(TRIM(UPPER($I1749))="CONTRATUAL",ISNUMBER(SEARCH("INDIVIDUAL",SUBSTITUTE(UPPER($D1749)," ","")))),"PREMIUM FREE",""))))</f>
        <v/>
      </c>
    </row>
    <row r="1750">
      <c r="AC1750">
        <f>IF($C1750="","",IF(COUNTIF('Códigos Santander (ref)'!$A$2:$A$79,$C1750)&gt;0,"SANTANDER",IF(COUNTIF('Códigos Itaú (ref)'!$A$2:$A$44,$C1750)&gt;0,"ITAU",IF(AND(TRIM(UPPER($I1750))="CONTRATUAL",ISNUMBER(SEARCH("INDIVIDUAL",SUBSTITUTE(UPPER($D1750)," ","")))),"PREMIUM FREE",""))))</f>
        <v/>
      </c>
    </row>
    <row r="1751">
      <c r="AC1751">
        <f>IF($C1751="","",IF(COUNTIF('Códigos Santander (ref)'!$A$2:$A$79,$C1751)&gt;0,"SANTANDER",IF(COUNTIF('Códigos Itaú (ref)'!$A$2:$A$44,$C1751)&gt;0,"ITAU",IF(AND(TRIM(UPPER($I1751))="CONTRATUAL",ISNUMBER(SEARCH("INDIVIDUAL",SUBSTITUTE(UPPER($D1751)," ","")))),"PREMIUM FREE",""))))</f>
        <v/>
      </c>
    </row>
    <row r="1752">
      <c r="AC1752">
        <f>IF($C1752="","",IF(COUNTIF('Códigos Santander (ref)'!$A$2:$A$79,$C1752)&gt;0,"SANTANDER",IF(COUNTIF('Códigos Itaú (ref)'!$A$2:$A$44,$C1752)&gt;0,"ITAU",IF(AND(TRIM(UPPER($I1752))="CONTRATUAL",ISNUMBER(SEARCH("INDIVIDUAL",SUBSTITUTE(UPPER($D1752)," ","")))),"PREMIUM FREE",""))))</f>
        <v/>
      </c>
    </row>
    <row r="1753">
      <c r="AC1753">
        <f>IF($C1753="","",IF(COUNTIF('Códigos Santander (ref)'!$A$2:$A$79,$C1753)&gt;0,"SANTANDER",IF(COUNTIF('Códigos Itaú (ref)'!$A$2:$A$44,$C1753)&gt;0,"ITAU",IF(AND(TRIM(UPPER($I1753))="CONTRATUAL",ISNUMBER(SEARCH("INDIVIDUAL",SUBSTITUTE(UPPER($D1753)," ","")))),"PREMIUM FREE",""))))</f>
        <v/>
      </c>
    </row>
    <row r="1754">
      <c r="AC1754">
        <f>IF($C1754="","",IF(COUNTIF('Códigos Santander (ref)'!$A$2:$A$79,$C1754)&gt;0,"SANTANDER",IF(COUNTIF('Códigos Itaú (ref)'!$A$2:$A$44,$C1754)&gt;0,"ITAU",IF(AND(TRIM(UPPER($I1754))="CONTRATUAL",ISNUMBER(SEARCH("INDIVIDUAL",SUBSTITUTE(UPPER($D1754)," ","")))),"PREMIUM FREE",""))))</f>
        <v/>
      </c>
    </row>
    <row r="1755">
      <c r="AC1755">
        <f>IF($C1755="","",IF(COUNTIF('Códigos Santander (ref)'!$A$2:$A$79,$C1755)&gt;0,"SANTANDER",IF(COUNTIF('Códigos Itaú (ref)'!$A$2:$A$44,$C1755)&gt;0,"ITAU",IF(AND(TRIM(UPPER($I1755))="CONTRATUAL",ISNUMBER(SEARCH("INDIVIDUAL",SUBSTITUTE(UPPER($D1755)," ","")))),"PREMIUM FREE",""))))</f>
        <v/>
      </c>
    </row>
    <row r="1756">
      <c r="AC1756">
        <f>IF($C1756="","",IF(COUNTIF('Códigos Santander (ref)'!$A$2:$A$79,$C1756)&gt;0,"SANTANDER",IF(COUNTIF('Códigos Itaú (ref)'!$A$2:$A$44,$C1756)&gt;0,"ITAU",IF(AND(TRIM(UPPER($I1756))="CONTRATUAL",ISNUMBER(SEARCH("INDIVIDUAL",SUBSTITUTE(UPPER($D1756)," ","")))),"PREMIUM FREE",""))))</f>
        <v/>
      </c>
    </row>
    <row r="1757">
      <c r="AC1757">
        <f>IF($C1757="","",IF(COUNTIF('Códigos Santander (ref)'!$A$2:$A$79,$C1757)&gt;0,"SANTANDER",IF(COUNTIF('Códigos Itaú (ref)'!$A$2:$A$44,$C1757)&gt;0,"ITAU",IF(AND(TRIM(UPPER($I1757))="CONTRATUAL",ISNUMBER(SEARCH("INDIVIDUAL",SUBSTITUTE(UPPER($D1757)," ","")))),"PREMIUM FREE",""))))</f>
        <v/>
      </c>
    </row>
    <row r="1758">
      <c r="AC1758">
        <f>IF($C1758="","",IF(COUNTIF('Códigos Santander (ref)'!$A$2:$A$79,$C1758)&gt;0,"SANTANDER",IF(COUNTIF('Códigos Itaú (ref)'!$A$2:$A$44,$C1758)&gt;0,"ITAU",IF(AND(TRIM(UPPER($I1758))="CONTRATUAL",ISNUMBER(SEARCH("INDIVIDUAL",SUBSTITUTE(UPPER($D1758)," ","")))),"PREMIUM FREE",""))))</f>
        <v/>
      </c>
    </row>
    <row r="1759">
      <c r="AC1759">
        <f>IF($C1759="","",IF(COUNTIF('Códigos Santander (ref)'!$A$2:$A$79,$C1759)&gt;0,"SANTANDER",IF(COUNTIF('Códigos Itaú (ref)'!$A$2:$A$44,$C1759)&gt;0,"ITAU",IF(AND(TRIM(UPPER($I1759))="CONTRATUAL",ISNUMBER(SEARCH("INDIVIDUAL",SUBSTITUTE(UPPER($D1759)," ","")))),"PREMIUM FREE",""))))</f>
        <v/>
      </c>
    </row>
    <row r="1760">
      <c r="AC1760">
        <f>IF($C1760="","",IF(COUNTIF('Códigos Santander (ref)'!$A$2:$A$79,$C1760)&gt;0,"SANTANDER",IF(COUNTIF('Códigos Itaú (ref)'!$A$2:$A$44,$C1760)&gt;0,"ITAU",IF(AND(TRIM(UPPER($I1760))="CONTRATUAL",ISNUMBER(SEARCH("INDIVIDUAL",SUBSTITUTE(UPPER($D1760)," ","")))),"PREMIUM FREE",""))))</f>
        <v/>
      </c>
    </row>
    <row r="1761">
      <c r="AC1761">
        <f>IF($C1761="","",IF(COUNTIF('Códigos Santander (ref)'!$A$2:$A$79,$C1761)&gt;0,"SANTANDER",IF(COUNTIF('Códigos Itaú (ref)'!$A$2:$A$44,$C1761)&gt;0,"ITAU",IF(AND(TRIM(UPPER($I1761))="CONTRATUAL",ISNUMBER(SEARCH("INDIVIDUAL",SUBSTITUTE(UPPER($D1761)," ","")))),"PREMIUM FREE",""))))</f>
        <v/>
      </c>
    </row>
    <row r="1762">
      <c r="AC1762">
        <f>IF($C1762="","",IF(COUNTIF('Códigos Santander (ref)'!$A$2:$A$79,$C1762)&gt;0,"SANTANDER",IF(COUNTIF('Códigos Itaú (ref)'!$A$2:$A$44,$C1762)&gt;0,"ITAU",IF(AND(TRIM(UPPER($I1762))="CONTRATUAL",ISNUMBER(SEARCH("INDIVIDUAL",SUBSTITUTE(UPPER($D1762)," ","")))),"PREMIUM FREE",""))))</f>
        <v/>
      </c>
    </row>
    <row r="1763">
      <c r="AC1763">
        <f>IF($C1763="","",IF(COUNTIF('Códigos Santander (ref)'!$A$2:$A$79,$C1763)&gt;0,"SANTANDER",IF(COUNTIF('Códigos Itaú (ref)'!$A$2:$A$44,$C1763)&gt;0,"ITAU",IF(AND(TRIM(UPPER($I1763))="CONTRATUAL",ISNUMBER(SEARCH("INDIVIDUAL",SUBSTITUTE(UPPER($D1763)," ","")))),"PREMIUM FREE",""))))</f>
        <v/>
      </c>
    </row>
    <row r="1764">
      <c r="AC1764">
        <f>IF($C1764="","",IF(COUNTIF('Códigos Santander (ref)'!$A$2:$A$79,$C1764)&gt;0,"SANTANDER",IF(COUNTIF('Códigos Itaú (ref)'!$A$2:$A$44,$C1764)&gt;0,"ITAU",IF(AND(TRIM(UPPER($I1764))="CONTRATUAL",ISNUMBER(SEARCH("INDIVIDUAL",SUBSTITUTE(UPPER($D1764)," ","")))),"PREMIUM FREE",""))))</f>
        <v/>
      </c>
    </row>
    <row r="1765">
      <c r="AC1765">
        <f>IF($C1765="","",IF(COUNTIF('Códigos Santander (ref)'!$A$2:$A$79,$C1765)&gt;0,"SANTANDER",IF(COUNTIF('Códigos Itaú (ref)'!$A$2:$A$44,$C1765)&gt;0,"ITAU",IF(AND(TRIM(UPPER($I1765))="CONTRATUAL",ISNUMBER(SEARCH("INDIVIDUAL",SUBSTITUTE(UPPER($D1765)," ","")))),"PREMIUM FREE",""))))</f>
        <v/>
      </c>
    </row>
    <row r="1766">
      <c r="AC1766">
        <f>IF($C1766="","",IF(COUNTIF('Códigos Santander (ref)'!$A$2:$A$79,$C1766)&gt;0,"SANTANDER",IF(COUNTIF('Códigos Itaú (ref)'!$A$2:$A$44,$C1766)&gt;0,"ITAU",IF(AND(TRIM(UPPER($I1766))="CONTRATUAL",ISNUMBER(SEARCH("INDIVIDUAL",SUBSTITUTE(UPPER($D1766)," ","")))),"PREMIUM FREE",""))))</f>
        <v/>
      </c>
    </row>
    <row r="1767">
      <c r="AC1767">
        <f>IF($C1767="","",IF(COUNTIF('Códigos Santander (ref)'!$A$2:$A$79,$C1767)&gt;0,"SANTANDER",IF(COUNTIF('Códigos Itaú (ref)'!$A$2:$A$44,$C1767)&gt;0,"ITAU",IF(AND(TRIM(UPPER($I1767))="CONTRATUAL",ISNUMBER(SEARCH("INDIVIDUAL",SUBSTITUTE(UPPER($D1767)," ","")))),"PREMIUM FREE",""))))</f>
        <v/>
      </c>
    </row>
    <row r="1768">
      <c r="AC1768">
        <f>IF($C1768="","",IF(COUNTIF('Códigos Santander (ref)'!$A$2:$A$79,$C1768)&gt;0,"SANTANDER",IF(COUNTIF('Códigos Itaú (ref)'!$A$2:$A$44,$C1768)&gt;0,"ITAU",IF(AND(TRIM(UPPER($I1768))="CONTRATUAL",ISNUMBER(SEARCH("INDIVIDUAL",SUBSTITUTE(UPPER($D1768)," ","")))),"PREMIUM FREE",""))))</f>
        <v/>
      </c>
    </row>
    <row r="1769">
      <c r="AC1769">
        <f>IF($C1769="","",IF(COUNTIF('Códigos Santander (ref)'!$A$2:$A$79,$C1769)&gt;0,"SANTANDER",IF(COUNTIF('Códigos Itaú (ref)'!$A$2:$A$44,$C1769)&gt;0,"ITAU",IF(AND(TRIM(UPPER($I1769))="CONTRATUAL",ISNUMBER(SEARCH("INDIVIDUAL",SUBSTITUTE(UPPER($D1769)," ","")))),"PREMIUM FREE",""))))</f>
        <v/>
      </c>
    </row>
    <row r="1770">
      <c r="AC1770">
        <f>IF($C1770="","",IF(COUNTIF('Códigos Santander (ref)'!$A$2:$A$79,$C1770)&gt;0,"SANTANDER",IF(COUNTIF('Códigos Itaú (ref)'!$A$2:$A$44,$C1770)&gt;0,"ITAU",IF(AND(TRIM(UPPER($I1770))="CONTRATUAL",ISNUMBER(SEARCH("INDIVIDUAL",SUBSTITUTE(UPPER($D1770)," ","")))),"PREMIUM FREE",""))))</f>
        <v/>
      </c>
    </row>
    <row r="1771">
      <c r="AC1771">
        <f>IF($C1771="","",IF(COUNTIF('Códigos Santander (ref)'!$A$2:$A$79,$C1771)&gt;0,"SANTANDER",IF(COUNTIF('Códigos Itaú (ref)'!$A$2:$A$44,$C1771)&gt;0,"ITAU",IF(AND(TRIM(UPPER($I1771))="CONTRATUAL",ISNUMBER(SEARCH("INDIVIDUAL",SUBSTITUTE(UPPER($D1771)," ","")))),"PREMIUM FREE",""))))</f>
        <v/>
      </c>
    </row>
    <row r="1772">
      <c r="AC1772">
        <f>IF($C1772="","",IF(COUNTIF('Códigos Santander (ref)'!$A$2:$A$79,$C1772)&gt;0,"SANTANDER",IF(COUNTIF('Códigos Itaú (ref)'!$A$2:$A$44,$C1772)&gt;0,"ITAU",IF(AND(TRIM(UPPER($I1772))="CONTRATUAL",ISNUMBER(SEARCH("INDIVIDUAL",SUBSTITUTE(UPPER($D1772)," ","")))),"PREMIUM FREE",""))))</f>
        <v/>
      </c>
    </row>
    <row r="1773">
      <c r="AC1773">
        <f>IF($C1773="","",IF(COUNTIF('Códigos Santander (ref)'!$A$2:$A$79,$C1773)&gt;0,"SANTANDER",IF(COUNTIF('Códigos Itaú (ref)'!$A$2:$A$44,$C1773)&gt;0,"ITAU",IF(AND(TRIM(UPPER($I1773))="CONTRATUAL",ISNUMBER(SEARCH("INDIVIDUAL",SUBSTITUTE(UPPER($D1773)," ","")))),"PREMIUM FREE",""))))</f>
        <v/>
      </c>
    </row>
    <row r="1774">
      <c r="AC1774">
        <f>IF($C1774="","",IF(COUNTIF('Códigos Santander (ref)'!$A$2:$A$79,$C1774)&gt;0,"SANTANDER",IF(COUNTIF('Códigos Itaú (ref)'!$A$2:$A$44,$C1774)&gt;0,"ITAU",IF(AND(TRIM(UPPER($I1774))="CONTRATUAL",ISNUMBER(SEARCH("INDIVIDUAL",SUBSTITUTE(UPPER($D1774)," ","")))),"PREMIUM FREE",""))))</f>
        <v/>
      </c>
    </row>
    <row r="1775">
      <c r="AC1775">
        <f>IF($C1775="","",IF(COUNTIF('Códigos Santander (ref)'!$A$2:$A$79,$C1775)&gt;0,"SANTANDER",IF(COUNTIF('Códigos Itaú (ref)'!$A$2:$A$44,$C1775)&gt;0,"ITAU",IF(AND(TRIM(UPPER($I1775))="CONTRATUAL",ISNUMBER(SEARCH("INDIVIDUAL",SUBSTITUTE(UPPER($D1775)," ","")))),"PREMIUM FREE",""))))</f>
        <v/>
      </c>
    </row>
    <row r="1776">
      <c r="AC1776">
        <f>IF($C1776="","",IF(COUNTIF('Códigos Santander (ref)'!$A$2:$A$79,$C1776)&gt;0,"SANTANDER",IF(COUNTIF('Códigos Itaú (ref)'!$A$2:$A$44,$C1776)&gt;0,"ITAU",IF(AND(TRIM(UPPER($I1776))="CONTRATUAL",ISNUMBER(SEARCH("INDIVIDUAL",SUBSTITUTE(UPPER($D1776)," ","")))),"PREMIUM FREE",""))))</f>
        <v/>
      </c>
    </row>
    <row r="1777">
      <c r="AC1777">
        <f>IF($C1777="","",IF(COUNTIF('Códigos Santander (ref)'!$A$2:$A$79,$C1777)&gt;0,"SANTANDER",IF(COUNTIF('Códigos Itaú (ref)'!$A$2:$A$44,$C1777)&gt;0,"ITAU",IF(AND(TRIM(UPPER($I1777))="CONTRATUAL",ISNUMBER(SEARCH("INDIVIDUAL",SUBSTITUTE(UPPER($D1777)," ","")))),"PREMIUM FREE",""))))</f>
        <v/>
      </c>
    </row>
    <row r="1778">
      <c r="AC1778">
        <f>IF($C1778="","",IF(COUNTIF('Códigos Santander (ref)'!$A$2:$A$79,$C1778)&gt;0,"SANTANDER",IF(COUNTIF('Códigos Itaú (ref)'!$A$2:$A$44,$C1778)&gt;0,"ITAU",IF(AND(TRIM(UPPER($I1778))="CONTRATUAL",ISNUMBER(SEARCH("INDIVIDUAL",SUBSTITUTE(UPPER($D1778)," ","")))),"PREMIUM FREE",""))))</f>
        <v/>
      </c>
    </row>
    <row r="1779">
      <c r="AC1779">
        <f>IF($C1779="","",IF(COUNTIF('Códigos Santander (ref)'!$A$2:$A$79,$C1779)&gt;0,"SANTANDER",IF(COUNTIF('Códigos Itaú (ref)'!$A$2:$A$44,$C1779)&gt;0,"ITAU",IF(AND(TRIM(UPPER($I1779))="CONTRATUAL",ISNUMBER(SEARCH("INDIVIDUAL",SUBSTITUTE(UPPER($D1779)," ","")))),"PREMIUM FREE",""))))</f>
        <v/>
      </c>
    </row>
    <row r="1780">
      <c r="AC1780">
        <f>IF($C1780="","",IF(COUNTIF('Códigos Santander (ref)'!$A$2:$A$79,$C1780)&gt;0,"SANTANDER",IF(COUNTIF('Códigos Itaú (ref)'!$A$2:$A$44,$C1780)&gt;0,"ITAU",IF(AND(TRIM(UPPER($I1780))="CONTRATUAL",ISNUMBER(SEARCH("INDIVIDUAL",SUBSTITUTE(UPPER($D1780)," ","")))),"PREMIUM FREE",""))))</f>
        <v/>
      </c>
    </row>
    <row r="1781">
      <c r="AC1781">
        <f>IF($C1781="","",IF(COUNTIF('Códigos Santander (ref)'!$A$2:$A$79,$C1781)&gt;0,"SANTANDER",IF(COUNTIF('Códigos Itaú (ref)'!$A$2:$A$44,$C1781)&gt;0,"ITAU",IF(AND(TRIM(UPPER($I1781))="CONTRATUAL",ISNUMBER(SEARCH("INDIVIDUAL",SUBSTITUTE(UPPER($D1781)," ","")))),"PREMIUM FREE",""))))</f>
        <v/>
      </c>
    </row>
    <row r="1782">
      <c r="AC1782">
        <f>IF($C1782="","",IF(COUNTIF('Códigos Santander (ref)'!$A$2:$A$79,$C1782)&gt;0,"SANTANDER",IF(COUNTIF('Códigos Itaú (ref)'!$A$2:$A$44,$C1782)&gt;0,"ITAU",IF(AND(TRIM(UPPER($I1782))="CONTRATUAL",ISNUMBER(SEARCH("INDIVIDUAL",SUBSTITUTE(UPPER($D1782)," ","")))),"PREMIUM FREE",""))))</f>
        <v/>
      </c>
    </row>
    <row r="1783">
      <c r="AC1783">
        <f>IF($C1783="","",IF(COUNTIF('Códigos Santander (ref)'!$A$2:$A$79,$C1783)&gt;0,"SANTANDER",IF(COUNTIF('Códigos Itaú (ref)'!$A$2:$A$44,$C1783)&gt;0,"ITAU",IF(AND(TRIM(UPPER($I1783))="CONTRATUAL",ISNUMBER(SEARCH("INDIVIDUAL",SUBSTITUTE(UPPER($D1783)," ","")))),"PREMIUM FREE",""))))</f>
        <v/>
      </c>
    </row>
    <row r="1784">
      <c r="AC1784">
        <f>IF($C1784="","",IF(COUNTIF('Códigos Santander (ref)'!$A$2:$A$79,$C1784)&gt;0,"SANTANDER",IF(COUNTIF('Códigos Itaú (ref)'!$A$2:$A$44,$C1784)&gt;0,"ITAU",IF(AND(TRIM(UPPER($I1784))="CONTRATUAL",ISNUMBER(SEARCH("INDIVIDUAL",SUBSTITUTE(UPPER($D1784)," ","")))),"PREMIUM FREE",""))))</f>
        <v/>
      </c>
    </row>
    <row r="1785">
      <c r="AC1785">
        <f>IF($C1785="","",IF(COUNTIF('Códigos Santander (ref)'!$A$2:$A$79,$C1785)&gt;0,"SANTANDER",IF(COUNTIF('Códigos Itaú (ref)'!$A$2:$A$44,$C1785)&gt;0,"ITAU",IF(AND(TRIM(UPPER($I1785))="CONTRATUAL",ISNUMBER(SEARCH("INDIVIDUAL",SUBSTITUTE(UPPER($D1785)," ","")))),"PREMIUM FREE",""))))</f>
        <v/>
      </c>
    </row>
    <row r="1786">
      <c r="AC1786">
        <f>IF($C1786="","",IF(COUNTIF('Códigos Santander (ref)'!$A$2:$A$79,$C1786)&gt;0,"SANTANDER",IF(COUNTIF('Códigos Itaú (ref)'!$A$2:$A$44,$C1786)&gt;0,"ITAU",IF(AND(TRIM(UPPER($I1786))="CONTRATUAL",ISNUMBER(SEARCH("INDIVIDUAL",SUBSTITUTE(UPPER($D1786)," ","")))),"PREMIUM FREE",""))))</f>
        <v/>
      </c>
    </row>
    <row r="1787">
      <c r="AC1787">
        <f>IF($C1787="","",IF(COUNTIF('Códigos Santander (ref)'!$A$2:$A$79,$C1787)&gt;0,"SANTANDER",IF(COUNTIF('Códigos Itaú (ref)'!$A$2:$A$44,$C1787)&gt;0,"ITAU",IF(AND(TRIM(UPPER($I1787))="CONTRATUAL",ISNUMBER(SEARCH("INDIVIDUAL",SUBSTITUTE(UPPER($D1787)," ","")))),"PREMIUM FREE",""))))</f>
        <v/>
      </c>
    </row>
    <row r="1788">
      <c r="AC1788">
        <f>IF($C1788="","",IF(COUNTIF('Códigos Santander (ref)'!$A$2:$A$79,$C1788)&gt;0,"SANTANDER",IF(COUNTIF('Códigos Itaú (ref)'!$A$2:$A$44,$C1788)&gt;0,"ITAU",IF(AND(TRIM(UPPER($I1788))="CONTRATUAL",ISNUMBER(SEARCH("INDIVIDUAL",SUBSTITUTE(UPPER($D1788)," ","")))),"PREMIUM FREE",""))))</f>
        <v/>
      </c>
    </row>
    <row r="1789">
      <c r="AC1789">
        <f>IF($C1789="","",IF(COUNTIF('Códigos Santander (ref)'!$A$2:$A$79,$C1789)&gt;0,"SANTANDER",IF(COUNTIF('Códigos Itaú (ref)'!$A$2:$A$44,$C1789)&gt;0,"ITAU",IF(AND(TRIM(UPPER($I1789))="CONTRATUAL",ISNUMBER(SEARCH("INDIVIDUAL",SUBSTITUTE(UPPER($D1789)," ","")))),"PREMIUM FREE",""))))</f>
        <v/>
      </c>
    </row>
    <row r="1790">
      <c r="AC1790">
        <f>IF($C1790="","",IF(COUNTIF('Códigos Santander (ref)'!$A$2:$A$79,$C1790)&gt;0,"SANTANDER",IF(COUNTIF('Códigos Itaú (ref)'!$A$2:$A$44,$C1790)&gt;0,"ITAU",IF(AND(TRIM(UPPER($I1790))="CONTRATUAL",ISNUMBER(SEARCH("INDIVIDUAL",SUBSTITUTE(UPPER($D1790)," ","")))),"PREMIUM FREE",""))))</f>
        <v/>
      </c>
    </row>
    <row r="1791">
      <c r="AC1791">
        <f>IF($C1791="","",IF(COUNTIF('Códigos Santander (ref)'!$A$2:$A$79,$C1791)&gt;0,"SANTANDER",IF(COUNTIF('Códigos Itaú (ref)'!$A$2:$A$44,$C1791)&gt;0,"ITAU",IF(AND(TRIM(UPPER($I1791))="CONTRATUAL",ISNUMBER(SEARCH("INDIVIDUAL",SUBSTITUTE(UPPER($D1791)," ","")))),"PREMIUM FREE",""))))</f>
        <v/>
      </c>
    </row>
    <row r="1792">
      <c r="AC1792">
        <f>IF($C1792="","",IF(COUNTIF('Códigos Santander (ref)'!$A$2:$A$79,$C1792)&gt;0,"SANTANDER",IF(COUNTIF('Códigos Itaú (ref)'!$A$2:$A$44,$C1792)&gt;0,"ITAU",IF(AND(TRIM(UPPER($I1792))="CONTRATUAL",ISNUMBER(SEARCH("INDIVIDUAL",SUBSTITUTE(UPPER($D1792)," ","")))),"PREMIUM FREE",""))))</f>
        <v/>
      </c>
    </row>
    <row r="1793">
      <c r="AC1793">
        <f>IF($C1793="","",IF(COUNTIF('Códigos Santander (ref)'!$A$2:$A$79,$C1793)&gt;0,"SANTANDER",IF(COUNTIF('Códigos Itaú (ref)'!$A$2:$A$44,$C1793)&gt;0,"ITAU",IF(AND(TRIM(UPPER($I1793))="CONTRATUAL",ISNUMBER(SEARCH("INDIVIDUAL",SUBSTITUTE(UPPER($D1793)," ","")))),"PREMIUM FREE",""))))</f>
        <v/>
      </c>
    </row>
    <row r="1794">
      <c r="AC1794">
        <f>IF($C1794="","",IF(COUNTIF('Códigos Santander (ref)'!$A$2:$A$79,$C1794)&gt;0,"SANTANDER",IF(COUNTIF('Códigos Itaú (ref)'!$A$2:$A$44,$C1794)&gt;0,"ITAU",IF(AND(TRIM(UPPER($I1794))="CONTRATUAL",ISNUMBER(SEARCH("INDIVIDUAL",SUBSTITUTE(UPPER($D1794)," ","")))),"PREMIUM FREE",""))))</f>
        <v/>
      </c>
    </row>
    <row r="1795">
      <c r="AC1795">
        <f>IF($C1795="","",IF(COUNTIF('Códigos Santander (ref)'!$A$2:$A$79,$C1795)&gt;0,"SANTANDER",IF(COUNTIF('Códigos Itaú (ref)'!$A$2:$A$44,$C1795)&gt;0,"ITAU",IF(AND(TRIM(UPPER($I1795))="CONTRATUAL",ISNUMBER(SEARCH("INDIVIDUAL",SUBSTITUTE(UPPER($D1795)," ","")))),"PREMIUM FREE",""))))</f>
        <v/>
      </c>
    </row>
    <row r="1796">
      <c r="AC1796">
        <f>IF($C1796="","",IF(COUNTIF('Códigos Santander (ref)'!$A$2:$A$79,$C1796)&gt;0,"SANTANDER",IF(COUNTIF('Códigos Itaú (ref)'!$A$2:$A$44,$C1796)&gt;0,"ITAU",IF(AND(TRIM(UPPER($I1796))="CONTRATUAL",ISNUMBER(SEARCH("INDIVIDUAL",SUBSTITUTE(UPPER($D1796)," ","")))),"PREMIUM FREE",""))))</f>
        <v/>
      </c>
    </row>
    <row r="1797">
      <c r="AC1797">
        <f>IF($C1797="","",IF(COUNTIF('Códigos Santander (ref)'!$A$2:$A$79,$C1797)&gt;0,"SANTANDER",IF(COUNTIF('Códigos Itaú (ref)'!$A$2:$A$44,$C1797)&gt;0,"ITAU",IF(AND(TRIM(UPPER($I1797))="CONTRATUAL",ISNUMBER(SEARCH("INDIVIDUAL",SUBSTITUTE(UPPER($D1797)," ","")))),"PREMIUM FREE",""))))</f>
        <v/>
      </c>
    </row>
    <row r="1798">
      <c r="AC1798">
        <f>IF($C1798="","",IF(COUNTIF('Códigos Santander (ref)'!$A$2:$A$79,$C1798)&gt;0,"SANTANDER",IF(COUNTIF('Códigos Itaú (ref)'!$A$2:$A$44,$C1798)&gt;0,"ITAU",IF(AND(TRIM(UPPER($I1798))="CONTRATUAL",ISNUMBER(SEARCH("INDIVIDUAL",SUBSTITUTE(UPPER($D1798)," ","")))),"PREMIUM FREE",""))))</f>
        <v/>
      </c>
    </row>
    <row r="1799">
      <c r="AC1799">
        <f>IF($C1799="","",IF(COUNTIF('Códigos Santander (ref)'!$A$2:$A$79,$C1799)&gt;0,"SANTANDER",IF(COUNTIF('Códigos Itaú (ref)'!$A$2:$A$44,$C1799)&gt;0,"ITAU",IF(AND(TRIM(UPPER($I1799))="CONTRATUAL",ISNUMBER(SEARCH("INDIVIDUAL",SUBSTITUTE(UPPER($D1799)," ","")))),"PREMIUM FREE",""))))</f>
        <v/>
      </c>
    </row>
    <row r="1800">
      <c r="AC1800">
        <f>IF($C1800="","",IF(COUNTIF('Códigos Santander (ref)'!$A$2:$A$79,$C1800)&gt;0,"SANTANDER",IF(COUNTIF('Códigos Itaú (ref)'!$A$2:$A$44,$C1800)&gt;0,"ITAU",IF(AND(TRIM(UPPER($I1800))="CONTRATUAL",ISNUMBER(SEARCH("INDIVIDUAL",SUBSTITUTE(UPPER($D1800)," ","")))),"PREMIUM FREE",""))))</f>
        <v/>
      </c>
    </row>
    <row r="1801">
      <c r="AC1801">
        <f>IF($C1801="","",IF(COUNTIF('Códigos Santander (ref)'!$A$2:$A$79,$C1801)&gt;0,"SANTANDER",IF(COUNTIF('Códigos Itaú (ref)'!$A$2:$A$44,$C1801)&gt;0,"ITAU",IF(AND(TRIM(UPPER($I1801))="CONTRATUAL",ISNUMBER(SEARCH("INDIVIDUAL",SUBSTITUTE(UPPER($D1801)," ","")))),"PREMIUM FREE",""))))</f>
        <v/>
      </c>
    </row>
    <row r="1802">
      <c r="AC1802">
        <f>IF($C1802="","",IF(COUNTIF('Códigos Santander (ref)'!$A$2:$A$79,$C1802)&gt;0,"SANTANDER",IF(COUNTIF('Códigos Itaú (ref)'!$A$2:$A$44,$C1802)&gt;0,"ITAU",IF(AND(TRIM(UPPER($I1802))="CONTRATUAL",ISNUMBER(SEARCH("INDIVIDUAL",SUBSTITUTE(UPPER($D1802)," ","")))),"PREMIUM FREE",""))))</f>
        <v/>
      </c>
    </row>
    <row r="1803">
      <c r="AC1803">
        <f>IF($C1803="","",IF(COUNTIF('Códigos Santander (ref)'!$A$2:$A$79,$C1803)&gt;0,"SANTANDER",IF(COUNTIF('Códigos Itaú (ref)'!$A$2:$A$44,$C1803)&gt;0,"ITAU",IF(AND(TRIM(UPPER($I1803))="CONTRATUAL",ISNUMBER(SEARCH("INDIVIDUAL",SUBSTITUTE(UPPER($D1803)," ","")))),"PREMIUM FREE",""))))</f>
        <v/>
      </c>
    </row>
    <row r="1804">
      <c r="AC1804">
        <f>IF($C1804="","",IF(COUNTIF('Códigos Santander (ref)'!$A$2:$A$79,$C1804)&gt;0,"SANTANDER",IF(COUNTIF('Códigos Itaú (ref)'!$A$2:$A$44,$C1804)&gt;0,"ITAU",IF(AND(TRIM(UPPER($I1804))="CONTRATUAL",ISNUMBER(SEARCH("INDIVIDUAL",SUBSTITUTE(UPPER($D1804)," ","")))),"PREMIUM FREE",""))))</f>
        <v/>
      </c>
    </row>
    <row r="1805">
      <c r="AC1805">
        <f>IF($C1805="","",IF(COUNTIF('Códigos Santander (ref)'!$A$2:$A$79,$C1805)&gt;0,"SANTANDER",IF(COUNTIF('Códigos Itaú (ref)'!$A$2:$A$44,$C1805)&gt;0,"ITAU",IF(AND(TRIM(UPPER($I1805))="CONTRATUAL",ISNUMBER(SEARCH("INDIVIDUAL",SUBSTITUTE(UPPER($D1805)," ","")))),"PREMIUM FREE",""))))</f>
        <v/>
      </c>
    </row>
    <row r="1806">
      <c r="AC1806">
        <f>IF($C1806="","",IF(COUNTIF('Códigos Santander (ref)'!$A$2:$A$79,$C1806)&gt;0,"SANTANDER",IF(COUNTIF('Códigos Itaú (ref)'!$A$2:$A$44,$C1806)&gt;0,"ITAU",IF(AND(TRIM(UPPER($I1806))="CONTRATUAL",ISNUMBER(SEARCH("INDIVIDUAL",SUBSTITUTE(UPPER($D1806)," ","")))),"PREMIUM FREE",""))))</f>
        <v/>
      </c>
    </row>
    <row r="1807">
      <c r="AC1807">
        <f>IF($C1807="","",IF(COUNTIF('Códigos Santander (ref)'!$A$2:$A$79,$C1807)&gt;0,"SANTANDER",IF(COUNTIF('Códigos Itaú (ref)'!$A$2:$A$44,$C1807)&gt;0,"ITAU",IF(AND(TRIM(UPPER($I1807))="CONTRATUAL",ISNUMBER(SEARCH("INDIVIDUAL",SUBSTITUTE(UPPER($D1807)," ","")))),"PREMIUM FREE",""))))</f>
        <v/>
      </c>
    </row>
    <row r="1808">
      <c r="AC1808">
        <f>IF($C1808="","",IF(COUNTIF('Códigos Santander (ref)'!$A$2:$A$79,$C1808)&gt;0,"SANTANDER",IF(COUNTIF('Códigos Itaú (ref)'!$A$2:$A$44,$C1808)&gt;0,"ITAU",IF(AND(TRIM(UPPER($I1808))="CONTRATUAL",ISNUMBER(SEARCH("INDIVIDUAL",SUBSTITUTE(UPPER($D1808)," ","")))),"PREMIUM FREE",""))))</f>
        <v/>
      </c>
    </row>
    <row r="1809">
      <c r="AC1809">
        <f>IF($C1809="","",IF(COUNTIF('Códigos Santander (ref)'!$A$2:$A$79,$C1809)&gt;0,"SANTANDER",IF(COUNTIF('Códigos Itaú (ref)'!$A$2:$A$44,$C1809)&gt;0,"ITAU",IF(AND(TRIM(UPPER($I1809))="CONTRATUAL",ISNUMBER(SEARCH("INDIVIDUAL",SUBSTITUTE(UPPER($D1809)," ","")))),"PREMIUM FREE",""))))</f>
        <v/>
      </c>
    </row>
    <row r="1810">
      <c r="AC1810">
        <f>IF($C1810="","",IF(COUNTIF('Códigos Santander (ref)'!$A$2:$A$79,$C1810)&gt;0,"SANTANDER",IF(COUNTIF('Códigos Itaú (ref)'!$A$2:$A$44,$C1810)&gt;0,"ITAU",IF(AND(TRIM(UPPER($I1810))="CONTRATUAL",ISNUMBER(SEARCH("INDIVIDUAL",SUBSTITUTE(UPPER($D1810)," ","")))),"PREMIUM FREE",""))))</f>
        <v/>
      </c>
    </row>
    <row r="1811">
      <c r="AC1811">
        <f>IF($C1811="","",IF(COUNTIF('Códigos Santander (ref)'!$A$2:$A$79,$C1811)&gt;0,"SANTANDER",IF(COUNTIF('Códigos Itaú (ref)'!$A$2:$A$44,$C1811)&gt;0,"ITAU",IF(AND(TRIM(UPPER($I1811))="CONTRATUAL",ISNUMBER(SEARCH("INDIVIDUAL",SUBSTITUTE(UPPER($D1811)," ","")))),"PREMIUM FREE",""))))</f>
        <v/>
      </c>
    </row>
    <row r="1812">
      <c r="AC1812">
        <f>IF($C1812="","",IF(COUNTIF('Códigos Santander (ref)'!$A$2:$A$79,$C1812)&gt;0,"SANTANDER",IF(COUNTIF('Códigos Itaú (ref)'!$A$2:$A$44,$C1812)&gt;0,"ITAU",IF(AND(TRIM(UPPER($I1812))="CONTRATUAL",ISNUMBER(SEARCH("INDIVIDUAL",SUBSTITUTE(UPPER($D1812)," ","")))),"PREMIUM FREE",""))))</f>
        <v/>
      </c>
    </row>
    <row r="1813">
      <c r="AC1813">
        <f>IF($C1813="","",IF(COUNTIF('Códigos Santander (ref)'!$A$2:$A$79,$C1813)&gt;0,"SANTANDER",IF(COUNTIF('Códigos Itaú (ref)'!$A$2:$A$44,$C1813)&gt;0,"ITAU",IF(AND(TRIM(UPPER($I1813))="CONTRATUAL",ISNUMBER(SEARCH("INDIVIDUAL",SUBSTITUTE(UPPER($D1813)," ","")))),"PREMIUM FREE",""))))</f>
        <v/>
      </c>
    </row>
    <row r="1814">
      <c r="AC1814">
        <f>IF($C1814="","",IF(COUNTIF('Códigos Santander (ref)'!$A$2:$A$79,$C1814)&gt;0,"SANTANDER",IF(COUNTIF('Códigos Itaú (ref)'!$A$2:$A$44,$C1814)&gt;0,"ITAU",IF(AND(TRIM(UPPER($I1814))="CONTRATUAL",ISNUMBER(SEARCH("INDIVIDUAL",SUBSTITUTE(UPPER($D1814)," ","")))),"PREMIUM FREE",""))))</f>
        <v/>
      </c>
    </row>
    <row r="1815">
      <c r="AC1815">
        <f>IF($C1815="","",IF(COUNTIF('Códigos Santander (ref)'!$A$2:$A$79,$C1815)&gt;0,"SANTANDER",IF(COUNTIF('Códigos Itaú (ref)'!$A$2:$A$44,$C1815)&gt;0,"ITAU",IF(AND(TRIM(UPPER($I1815))="CONTRATUAL",ISNUMBER(SEARCH("INDIVIDUAL",SUBSTITUTE(UPPER($D1815)," ","")))),"PREMIUM FREE",""))))</f>
        <v/>
      </c>
    </row>
    <row r="1816">
      <c r="AC1816">
        <f>IF($C1816="","",IF(COUNTIF('Códigos Santander (ref)'!$A$2:$A$79,$C1816)&gt;0,"SANTANDER",IF(COUNTIF('Códigos Itaú (ref)'!$A$2:$A$44,$C1816)&gt;0,"ITAU",IF(AND(TRIM(UPPER($I1816))="CONTRATUAL",ISNUMBER(SEARCH("INDIVIDUAL",SUBSTITUTE(UPPER($D1816)," ","")))),"PREMIUM FREE",""))))</f>
        <v/>
      </c>
    </row>
    <row r="1817">
      <c r="AC1817">
        <f>IF($C1817="","",IF(COUNTIF('Códigos Santander (ref)'!$A$2:$A$79,$C1817)&gt;0,"SANTANDER",IF(COUNTIF('Códigos Itaú (ref)'!$A$2:$A$44,$C1817)&gt;0,"ITAU",IF(AND(TRIM(UPPER($I1817))="CONTRATUAL",ISNUMBER(SEARCH("INDIVIDUAL",SUBSTITUTE(UPPER($D1817)," ","")))),"PREMIUM FREE",""))))</f>
        <v/>
      </c>
    </row>
    <row r="1818">
      <c r="AC1818">
        <f>IF($C1818="","",IF(COUNTIF('Códigos Santander (ref)'!$A$2:$A$79,$C1818)&gt;0,"SANTANDER",IF(COUNTIF('Códigos Itaú (ref)'!$A$2:$A$44,$C1818)&gt;0,"ITAU",IF(AND(TRIM(UPPER($I1818))="CONTRATUAL",ISNUMBER(SEARCH("INDIVIDUAL",SUBSTITUTE(UPPER($D1818)," ","")))),"PREMIUM FREE",""))))</f>
        <v/>
      </c>
    </row>
    <row r="1819">
      <c r="AC1819">
        <f>IF($C1819="","",IF(COUNTIF('Códigos Santander (ref)'!$A$2:$A$79,$C1819)&gt;0,"SANTANDER",IF(COUNTIF('Códigos Itaú (ref)'!$A$2:$A$44,$C1819)&gt;0,"ITAU",IF(AND(TRIM(UPPER($I1819))="CONTRATUAL",ISNUMBER(SEARCH("INDIVIDUAL",SUBSTITUTE(UPPER($D1819)," ","")))),"PREMIUM FREE",""))))</f>
        <v/>
      </c>
    </row>
    <row r="1820">
      <c r="AC1820">
        <f>IF($C1820="","",IF(COUNTIF('Códigos Santander (ref)'!$A$2:$A$79,$C1820)&gt;0,"SANTANDER",IF(COUNTIF('Códigos Itaú (ref)'!$A$2:$A$44,$C1820)&gt;0,"ITAU",IF(AND(TRIM(UPPER($I1820))="CONTRATUAL",ISNUMBER(SEARCH("INDIVIDUAL",SUBSTITUTE(UPPER($D1820)," ","")))),"PREMIUM FREE",""))))</f>
        <v/>
      </c>
    </row>
    <row r="1821">
      <c r="AC1821">
        <f>IF($C1821="","",IF(COUNTIF('Códigos Santander (ref)'!$A$2:$A$79,$C1821)&gt;0,"SANTANDER",IF(COUNTIF('Códigos Itaú (ref)'!$A$2:$A$44,$C1821)&gt;0,"ITAU",IF(AND(TRIM(UPPER($I1821))="CONTRATUAL",ISNUMBER(SEARCH("INDIVIDUAL",SUBSTITUTE(UPPER($D1821)," ","")))),"PREMIUM FREE",""))))</f>
        <v/>
      </c>
    </row>
    <row r="1822">
      <c r="AC1822">
        <f>IF($C1822="","",IF(COUNTIF('Códigos Santander (ref)'!$A$2:$A$79,$C1822)&gt;0,"SANTANDER",IF(COUNTIF('Códigos Itaú (ref)'!$A$2:$A$44,$C1822)&gt;0,"ITAU",IF(AND(TRIM(UPPER($I1822))="CONTRATUAL",ISNUMBER(SEARCH("INDIVIDUAL",SUBSTITUTE(UPPER($D1822)," ","")))),"PREMIUM FREE",""))))</f>
        <v/>
      </c>
    </row>
    <row r="1823">
      <c r="AC1823">
        <f>IF($C1823="","",IF(COUNTIF('Códigos Santander (ref)'!$A$2:$A$79,$C1823)&gt;0,"SANTANDER",IF(COUNTIF('Códigos Itaú (ref)'!$A$2:$A$44,$C1823)&gt;0,"ITAU",IF(AND(TRIM(UPPER($I1823))="CONTRATUAL",ISNUMBER(SEARCH("INDIVIDUAL",SUBSTITUTE(UPPER($D1823)," ","")))),"PREMIUM FREE",""))))</f>
        <v/>
      </c>
    </row>
    <row r="1824">
      <c r="AC1824">
        <f>IF($C1824="","",IF(COUNTIF('Códigos Santander (ref)'!$A$2:$A$79,$C1824)&gt;0,"SANTANDER",IF(COUNTIF('Códigos Itaú (ref)'!$A$2:$A$44,$C1824)&gt;0,"ITAU",IF(AND(TRIM(UPPER($I1824))="CONTRATUAL",ISNUMBER(SEARCH("INDIVIDUAL",SUBSTITUTE(UPPER($D1824)," ","")))),"PREMIUM FREE",""))))</f>
        <v/>
      </c>
    </row>
    <row r="1825">
      <c r="AC1825">
        <f>IF($C1825="","",IF(COUNTIF('Códigos Santander (ref)'!$A$2:$A$79,$C1825)&gt;0,"SANTANDER",IF(COUNTIF('Códigos Itaú (ref)'!$A$2:$A$44,$C1825)&gt;0,"ITAU",IF(AND(TRIM(UPPER($I1825))="CONTRATUAL",ISNUMBER(SEARCH("INDIVIDUAL",SUBSTITUTE(UPPER($D1825)," ","")))),"PREMIUM FREE",""))))</f>
        <v/>
      </c>
    </row>
    <row r="1826">
      <c r="AC1826">
        <f>IF($C1826="","",IF(COUNTIF('Códigos Santander (ref)'!$A$2:$A$79,$C1826)&gt;0,"SANTANDER",IF(COUNTIF('Códigos Itaú (ref)'!$A$2:$A$44,$C1826)&gt;0,"ITAU",IF(AND(TRIM(UPPER($I1826))="CONTRATUAL",ISNUMBER(SEARCH("INDIVIDUAL",SUBSTITUTE(UPPER($D1826)," ","")))),"PREMIUM FREE",""))))</f>
        <v/>
      </c>
    </row>
    <row r="1827">
      <c r="AC1827">
        <f>IF($C1827="","",IF(COUNTIF('Códigos Santander (ref)'!$A$2:$A$79,$C1827)&gt;0,"SANTANDER",IF(COUNTIF('Códigos Itaú (ref)'!$A$2:$A$44,$C1827)&gt;0,"ITAU",IF(AND(TRIM(UPPER($I1827))="CONTRATUAL",ISNUMBER(SEARCH("INDIVIDUAL",SUBSTITUTE(UPPER($D1827)," ","")))),"PREMIUM FREE",""))))</f>
        <v/>
      </c>
    </row>
    <row r="1828">
      <c r="AC1828">
        <f>IF($C1828="","",IF(COUNTIF('Códigos Santander (ref)'!$A$2:$A$79,$C1828)&gt;0,"SANTANDER",IF(COUNTIF('Códigos Itaú (ref)'!$A$2:$A$44,$C1828)&gt;0,"ITAU",IF(AND(TRIM(UPPER($I1828))="CONTRATUAL",ISNUMBER(SEARCH("INDIVIDUAL",SUBSTITUTE(UPPER($D1828)," ","")))),"PREMIUM FREE",""))))</f>
        <v/>
      </c>
    </row>
    <row r="1829">
      <c r="AC1829">
        <f>IF($C1829="","",IF(COUNTIF('Códigos Santander (ref)'!$A$2:$A$79,$C1829)&gt;0,"SANTANDER",IF(COUNTIF('Códigos Itaú (ref)'!$A$2:$A$44,$C1829)&gt;0,"ITAU",IF(AND(TRIM(UPPER($I1829))="CONTRATUAL",ISNUMBER(SEARCH("INDIVIDUAL",SUBSTITUTE(UPPER($D1829)," ","")))),"PREMIUM FREE",""))))</f>
        <v/>
      </c>
    </row>
    <row r="1830">
      <c r="AC1830">
        <f>IF($C1830="","",IF(COUNTIF('Códigos Santander (ref)'!$A$2:$A$79,$C1830)&gt;0,"SANTANDER",IF(COUNTIF('Códigos Itaú (ref)'!$A$2:$A$44,$C1830)&gt;0,"ITAU",IF(AND(TRIM(UPPER($I1830))="CONTRATUAL",ISNUMBER(SEARCH("INDIVIDUAL",SUBSTITUTE(UPPER($D1830)," ","")))),"PREMIUM FREE",""))))</f>
        <v/>
      </c>
    </row>
    <row r="1831">
      <c r="AC1831">
        <f>IF($C1831="","",IF(COUNTIF('Códigos Santander (ref)'!$A$2:$A$79,$C1831)&gt;0,"SANTANDER",IF(COUNTIF('Códigos Itaú (ref)'!$A$2:$A$44,$C1831)&gt;0,"ITAU",IF(AND(TRIM(UPPER($I1831))="CONTRATUAL",ISNUMBER(SEARCH("INDIVIDUAL",SUBSTITUTE(UPPER($D1831)," ","")))),"PREMIUM FREE",""))))</f>
        <v/>
      </c>
    </row>
    <row r="1832">
      <c r="AC1832">
        <f>IF($C1832="","",IF(COUNTIF('Códigos Santander (ref)'!$A$2:$A$79,$C1832)&gt;0,"SANTANDER",IF(COUNTIF('Códigos Itaú (ref)'!$A$2:$A$44,$C1832)&gt;0,"ITAU",IF(AND(TRIM(UPPER($I1832))="CONTRATUAL",ISNUMBER(SEARCH("INDIVIDUAL",SUBSTITUTE(UPPER($D1832)," ","")))),"PREMIUM FREE",""))))</f>
        <v/>
      </c>
    </row>
    <row r="1833">
      <c r="AC1833">
        <f>IF($C1833="","",IF(COUNTIF('Códigos Santander (ref)'!$A$2:$A$79,$C1833)&gt;0,"SANTANDER",IF(COUNTIF('Códigos Itaú (ref)'!$A$2:$A$44,$C1833)&gt;0,"ITAU",IF(AND(TRIM(UPPER($I1833))="CONTRATUAL",ISNUMBER(SEARCH("INDIVIDUAL",SUBSTITUTE(UPPER($D1833)," ","")))),"PREMIUM FREE",""))))</f>
        <v/>
      </c>
    </row>
    <row r="1834">
      <c r="AC1834">
        <f>IF($C1834="","",IF(COUNTIF('Códigos Santander (ref)'!$A$2:$A$79,$C1834)&gt;0,"SANTANDER",IF(COUNTIF('Códigos Itaú (ref)'!$A$2:$A$44,$C1834)&gt;0,"ITAU",IF(AND(TRIM(UPPER($I1834))="CONTRATUAL",ISNUMBER(SEARCH("INDIVIDUAL",SUBSTITUTE(UPPER($D1834)," ","")))),"PREMIUM FREE",""))))</f>
        <v/>
      </c>
    </row>
    <row r="1835">
      <c r="AC1835">
        <f>IF($C1835="","",IF(COUNTIF('Códigos Santander (ref)'!$A$2:$A$79,$C1835)&gt;0,"SANTANDER",IF(COUNTIF('Códigos Itaú (ref)'!$A$2:$A$44,$C1835)&gt;0,"ITAU",IF(AND(TRIM(UPPER($I1835))="CONTRATUAL",ISNUMBER(SEARCH("INDIVIDUAL",SUBSTITUTE(UPPER($D1835)," ","")))),"PREMIUM FREE",""))))</f>
        <v/>
      </c>
    </row>
    <row r="1836">
      <c r="AC1836">
        <f>IF($C1836="","",IF(COUNTIF('Códigos Santander (ref)'!$A$2:$A$79,$C1836)&gt;0,"SANTANDER",IF(COUNTIF('Códigos Itaú (ref)'!$A$2:$A$44,$C1836)&gt;0,"ITAU",IF(AND(TRIM(UPPER($I1836))="CONTRATUAL",ISNUMBER(SEARCH("INDIVIDUAL",SUBSTITUTE(UPPER($D1836)," ","")))),"PREMIUM FREE",""))))</f>
        <v/>
      </c>
    </row>
    <row r="1837">
      <c r="AC1837">
        <f>IF($C1837="","",IF(COUNTIF('Códigos Santander (ref)'!$A$2:$A$79,$C1837)&gt;0,"SANTANDER",IF(COUNTIF('Códigos Itaú (ref)'!$A$2:$A$44,$C1837)&gt;0,"ITAU",IF(AND(TRIM(UPPER($I1837))="CONTRATUAL",ISNUMBER(SEARCH("INDIVIDUAL",SUBSTITUTE(UPPER($D1837)," ","")))),"PREMIUM FREE",""))))</f>
        <v/>
      </c>
    </row>
    <row r="1838">
      <c r="AC1838">
        <f>IF($C1838="","",IF(COUNTIF('Códigos Santander (ref)'!$A$2:$A$79,$C1838)&gt;0,"SANTANDER",IF(COUNTIF('Códigos Itaú (ref)'!$A$2:$A$44,$C1838)&gt;0,"ITAU",IF(AND(TRIM(UPPER($I1838))="CONTRATUAL",ISNUMBER(SEARCH("INDIVIDUAL",SUBSTITUTE(UPPER($D1838)," ","")))),"PREMIUM FREE",""))))</f>
        <v/>
      </c>
    </row>
    <row r="1839">
      <c r="AC1839">
        <f>IF($C1839="","",IF(COUNTIF('Códigos Santander (ref)'!$A$2:$A$79,$C1839)&gt;0,"SANTANDER",IF(COUNTIF('Códigos Itaú (ref)'!$A$2:$A$44,$C1839)&gt;0,"ITAU",IF(AND(TRIM(UPPER($I1839))="CONTRATUAL",ISNUMBER(SEARCH("INDIVIDUAL",SUBSTITUTE(UPPER($D1839)," ","")))),"PREMIUM FREE",""))))</f>
        <v/>
      </c>
    </row>
    <row r="1840">
      <c r="AC1840">
        <f>IF($C1840="","",IF(COUNTIF('Códigos Santander (ref)'!$A$2:$A$79,$C1840)&gt;0,"SANTANDER",IF(COUNTIF('Códigos Itaú (ref)'!$A$2:$A$44,$C1840)&gt;0,"ITAU",IF(AND(TRIM(UPPER($I1840))="CONTRATUAL",ISNUMBER(SEARCH("INDIVIDUAL",SUBSTITUTE(UPPER($D1840)," ","")))),"PREMIUM FREE",""))))</f>
        <v/>
      </c>
    </row>
    <row r="1841">
      <c r="AC1841">
        <f>IF($C1841="","",IF(COUNTIF('Códigos Santander (ref)'!$A$2:$A$79,$C1841)&gt;0,"SANTANDER",IF(COUNTIF('Códigos Itaú (ref)'!$A$2:$A$44,$C1841)&gt;0,"ITAU",IF(AND(TRIM(UPPER($I1841))="CONTRATUAL",ISNUMBER(SEARCH("INDIVIDUAL",SUBSTITUTE(UPPER($D1841)," ","")))),"PREMIUM FREE",""))))</f>
        <v/>
      </c>
    </row>
    <row r="1842">
      <c r="AC1842">
        <f>IF($C1842="","",IF(COUNTIF('Códigos Santander (ref)'!$A$2:$A$79,$C1842)&gt;0,"SANTANDER",IF(COUNTIF('Códigos Itaú (ref)'!$A$2:$A$44,$C1842)&gt;0,"ITAU",IF(AND(TRIM(UPPER($I1842))="CONTRATUAL",ISNUMBER(SEARCH("INDIVIDUAL",SUBSTITUTE(UPPER($D1842)," ","")))),"PREMIUM FREE",""))))</f>
        <v/>
      </c>
    </row>
    <row r="1843">
      <c r="AC1843">
        <f>IF($C1843="","",IF(COUNTIF('Códigos Santander (ref)'!$A$2:$A$79,$C1843)&gt;0,"SANTANDER",IF(COUNTIF('Códigos Itaú (ref)'!$A$2:$A$44,$C1843)&gt;0,"ITAU",IF(AND(TRIM(UPPER($I1843))="CONTRATUAL",ISNUMBER(SEARCH("INDIVIDUAL",SUBSTITUTE(UPPER($D1843)," ","")))),"PREMIUM FREE",""))))</f>
        <v/>
      </c>
    </row>
    <row r="1844">
      <c r="AC1844">
        <f>IF($C1844="","",IF(COUNTIF('Códigos Santander (ref)'!$A$2:$A$79,$C1844)&gt;0,"SANTANDER",IF(COUNTIF('Códigos Itaú (ref)'!$A$2:$A$44,$C1844)&gt;0,"ITAU",IF(AND(TRIM(UPPER($I1844))="CONTRATUAL",ISNUMBER(SEARCH("INDIVIDUAL",SUBSTITUTE(UPPER($D1844)," ","")))),"PREMIUM FREE",""))))</f>
        <v/>
      </c>
    </row>
    <row r="1845">
      <c r="AC1845">
        <f>IF($C1845="","",IF(COUNTIF('Códigos Santander (ref)'!$A$2:$A$79,$C1845)&gt;0,"SANTANDER",IF(COUNTIF('Códigos Itaú (ref)'!$A$2:$A$44,$C1845)&gt;0,"ITAU",IF(AND(TRIM(UPPER($I1845))="CONTRATUAL",ISNUMBER(SEARCH("INDIVIDUAL",SUBSTITUTE(UPPER($D1845)," ","")))),"PREMIUM FREE",""))))</f>
        <v/>
      </c>
    </row>
    <row r="1846">
      <c r="AC1846">
        <f>IF($C1846="","",IF(COUNTIF('Códigos Santander (ref)'!$A$2:$A$79,$C1846)&gt;0,"SANTANDER",IF(COUNTIF('Códigos Itaú (ref)'!$A$2:$A$44,$C1846)&gt;0,"ITAU",IF(AND(TRIM(UPPER($I1846))="CONTRATUAL",ISNUMBER(SEARCH("INDIVIDUAL",SUBSTITUTE(UPPER($D1846)," ","")))),"PREMIUM FREE",""))))</f>
        <v/>
      </c>
    </row>
    <row r="1847">
      <c r="AC1847">
        <f>IF($C1847="","",IF(COUNTIF('Códigos Santander (ref)'!$A$2:$A$79,$C1847)&gt;0,"SANTANDER",IF(COUNTIF('Códigos Itaú (ref)'!$A$2:$A$44,$C1847)&gt;0,"ITAU",IF(AND(TRIM(UPPER($I1847))="CONTRATUAL",ISNUMBER(SEARCH("INDIVIDUAL",SUBSTITUTE(UPPER($D1847)," ","")))),"PREMIUM FREE",""))))</f>
        <v/>
      </c>
    </row>
    <row r="1848">
      <c r="AC1848">
        <f>IF($C1848="","",IF(COUNTIF('Códigos Santander (ref)'!$A$2:$A$79,$C1848)&gt;0,"SANTANDER",IF(COUNTIF('Códigos Itaú (ref)'!$A$2:$A$44,$C1848)&gt;0,"ITAU",IF(AND(TRIM(UPPER($I1848))="CONTRATUAL",ISNUMBER(SEARCH("INDIVIDUAL",SUBSTITUTE(UPPER($D1848)," ","")))),"PREMIUM FREE",""))))</f>
        <v/>
      </c>
    </row>
    <row r="1849">
      <c r="AC1849">
        <f>IF($C1849="","",IF(COUNTIF('Códigos Santander (ref)'!$A$2:$A$79,$C1849)&gt;0,"SANTANDER",IF(COUNTIF('Códigos Itaú (ref)'!$A$2:$A$44,$C1849)&gt;0,"ITAU",IF(AND(TRIM(UPPER($I1849))="CONTRATUAL",ISNUMBER(SEARCH("INDIVIDUAL",SUBSTITUTE(UPPER($D1849)," ","")))),"PREMIUM FREE",""))))</f>
        <v/>
      </c>
    </row>
    <row r="1850">
      <c r="AC1850">
        <f>IF($C1850="","",IF(COUNTIF('Códigos Santander (ref)'!$A$2:$A$79,$C1850)&gt;0,"SANTANDER",IF(COUNTIF('Códigos Itaú (ref)'!$A$2:$A$44,$C1850)&gt;0,"ITAU",IF(AND(TRIM(UPPER($I1850))="CONTRATUAL",ISNUMBER(SEARCH("INDIVIDUAL",SUBSTITUTE(UPPER($D1850)," ","")))),"PREMIUM FREE",""))))</f>
        <v/>
      </c>
    </row>
    <row r="1851">
      <c r="AC1851">
        <f>IF($C1851="","",IF(COUNTIF('Códigos Santander (ref)'!$A$2:$A$79,$C1851)&gt;0,"SANTANDER",IF(COUNTIF('Códigos Itaú (ref)'!$A$2:$A$44,$C1851)&gt;0,"ITAU",IF(AND(TRIM(UPPER($I1851))="CONTRATUAL",ISNUMBER(SEARCH("INDIVIDUAL",SUBSTITUTE(UPPER($D1851)," ","")))),"PREMIUM FREE",""))))</f>
        <v/>
      </c>
    </row>
    <row r="1852">
      <c r="AC1852">
        <f>IF($C1852="","",IF(COUNTIF('Códigos Santander (ref)'!$A$2:$A$79,$C1852)&gt;0,"SANTANDER",IF(COUNTIF('Códigos Itaú (ref)'!$A$2:$A$44,$C1852)&gt;0,"ITAU",IF(AND(TRIM(UPPER($I1852))="CONTRATUAL",ISNUMBER(SEARCH("INDIVIDUAL",SUBSTITUTE(UPPER($D1852)," ","")))),"PREMIUM FREE",""))))</f>
        <v/>
      </c>
    </row>
    <row r="1853">
      <c r="AC1853">
        <f>IF($C1853="","",IF(COUNTIF('Códigos Santander (ref)'!$A$2:$A$79,$C1853)&gt;0,"SANTANDER",IF(COUNTIF('Códigos Itaú (ref)'!$A$2:$A$44,$C1853)&gt;0,"ITAU",IF(AND(TRIM(UPPER($I1853))="CONTRATUAL",ISNUMBER(SEARCH("INDIVIDUAL",SUBSTITUTE(UPPER($D1853)," ","")))),"PREMIUM FREE",""))))</f>
        <v/>
      </c>
    </row>
    <row r="1854">
      <c r="AC1854">
        <f>IF($C1854="","",IF(COUNTIF('Códigos Santander (ref)'!$A$2:$A$79,$C1854)&gt;0,"SANTANDER",IF(COUNTIF('Códigos Itaú (ref)'!$A$2:$A$44,$C1854)&gt;0,"ITAU",IF(AND(TRIM(UPPER($I1854))="CONTRATUAL",ISNUMBER(SEARCH("INDIVIDUAL",SUBSTITUTE(UPPER($D1854)," ","")))),"PREMIUM FREE",""))))</f>
        <v/>
      </c>
    </row>
    <row r="1855">
      <c r="AC1855">
        <f>IF($C1855="","",IF(COUNTIF('Códigos Santander (ref)'!$A$2:$A$79,$C1855)&gt;0,"SANTANDER",IF(COUNTIF('Códigos Itaú (ref)'!$A$2:$A$44,$C1855)&gt;0,"ITAU",IF(AND(TRIM(UPPER($I1855))="CONTRATUAL",ISNUMBER(SEARCH("INDIVIDUAL",SUBSTITUTE(UPPER($D1855)," ","")))),"PREMIUM FREE",""))))</f>
        <v/>
      </c>
    </row>
    <row r="1856">
      <c r="AC1856">
        <f>IF($C1856="","",IF(COUNTIF('Códigos Santander (ref)'!$A$2:$A$79,$C1856)&gt;0,"SANTANDER",IF(COUNTIF('Códigos Itaú (ref)'!$A$2:$A$44,$C1856)&gt;0,"ITAU",IF(AND(TRIM(UPPER($I1856))="CONTRATUAL",ISNUMBER(SEARCH("INDIVIDUAL",SUBSTITUTE(UPPER($D1856)," ","")))),"PREMIUM FREE",""))))</f>
        <v/>
      </c>
    </row>
    <row r="1857">
      <c r="AC1857">
        <f>IF($C1857="","",IF(COUNTIF('Códigos Santander (ref)'!$A$2:$A$79,$C1857)&gt;0,"SANTANDER",IF(COUNTIF('Códigos Itaú (ref)'!$A$2:$A$44,$C1857)&gt;0,"ITAU",IF(AND(TRIM(UPPER($I1857))="CONTRATUAL",ISNUMBER(SEARCH("INDIVIDUAL",SUBSTITUTE(UPPER($D1857)," ","")))),"PREMIUM FREE",""))))</f>
        <v/>
      </c>
    </row>
    <row r="1858">
      <c r="AC1858">
        <f>IF($C1858="","",IF(COUNTIF('Códigos Santander (ref)'!$A$2:$A$79,$C1858)&gt;0,"SANTANDER",IF(COUNTIF('Códigos Itaú (ref)'!$A$2:$A$44,$C1858)&gt;0,"ITAU",IF(AND(TRIM(UPPER($I1858))="CONTRATUAL",ISNUMBER(SEARCH("INDIVIDUAL",SUBSTITUTE(UPPER($D1858)," ","")))),"PREMIUM FREE",""))))</f>
        <v/>
      </c>
    </row>
    <row r="1859">
      <c r="AC1859">
        <f>IF($C1859="","",IF(COUNTIF('Códigos Santander (ref)'!$A$2:$A$79,$C1859)&gt;0,"SANTANDER",IF(COUNTIF('Códigos Itaú (ref)'!$A$2:$A$44,$C1859)&gt;0,"ITAU",IF(AND(TRIM(UPPER($I1859))="CONTRATUAL",ISNUMBER(SEARCH("INDIVIDUAL",SUBSTITUTE(UPPER($D1859)," ","")))),"PREMIUM FREE",""))))</f>
        <v/>
      </c>
    </row>
    <row r="1860">
      <c r="AC1860">
        <f>IF($C1860="","",IF(COUNTIF('Códigos Santander (ref)'!$A$2:$A$79,$C1860)&gt;0,"SANTANDER",IF(COUNTIF('Códigos Itaú (ref)'!$A$2:$A$44,$C1860)&gt;0,"ITAU",IF(AND(TRIM(UPPER($I1860))="CONTRATUAL",ISNUMBER(SEARCH("INDIVIDUAL",SUBSTITUTE(UPPER($D1860)," ","")))),"PREMIUM FREE",""))))</f>
        <v/>
      </c>
    </row>
    <row r="1861">
      <c r="AC1861">
        <f>IF($C1861="","",IF(COUNTIF('Códigos Santander (ref)'!$A$2:$A$79,$C1861)&gt;0,"SANTANDER",IF(COUNTIF('Códigos Itaú (ref)'!$A$2:$A$44,$C1861)&gt;0,"ITAU",IF(AND(TRIM(UPPER($I1861))="CONTRATUAL",ISNUMBER(SEARCH("INDIVIDUAL",SUBSTITUTE(UPPER($D1861)," ","")))),"PREMIUM FREE",""))))</f>
        <v/>
      </c>
    </row>
    <row r="1862">
      <c r="AC1862">
        <f>IF($C1862="","",IF(COUNTIF('Códigos Santander (ref)'!$A$2:$A$79,$C1862)&gt;0,"SANTANDER",IF(COUNTIF('Códigos Itaú (ref)'!$A$2:$A$44,$C1862)&gt;0,"ITAU",IF(AND(TRIM(UPPER($I1862))="CONTRATUAL",ISNUMBER(SEARCH("INDIVIDUAL",SUBSTITUTE(UPPER($D1862)," ","")))),"PREMIUM FREE",""))))</f>
        <v/>
      </c>
    </row>
    <row r="1863">
      <c r="AC1863">
        <f>IF($C1863="","",IF(COUNTIF('Códigos Santander (ref)'!$A$2:$A$79,$C1863)&gt;0,"SANTANDER",IF(COUNTIF('Códigos Itaú (ref)'!$A$2:$A$44,$C1863)&gt;0,"ITAU",IF(AND(TRIM(UPPER($I1863))="CONTRATUAL",ISNUMBER(SEARCH("INDIVIDUAL",SUBSTITUTE(UPPER($D1863)," ","")))),"PREMIUM FREE",""))))</f>
        <v/>
      </c>
    </row>
    <row r="1864">
      <c r="AC1864">
        <f>IF($C1864="","",IF(COUNTIF('Códigos Santander (ref)'!$A$2:$A$79,$C1864)&gt;0,"SANTANDER",IF(COUNTIF('Códigos Itaú (ref)'!$A$2:$A$44,$C1864)&gt;0,"ITAU",IF(AND(TRIM(UPPER($I1864))="CONTRATUAL",ISNUMBER(SEARCH("INDIVIDUAL",SUBSTITUTE(UPPER($D1864)," ","")))),"PREMIUM FREE",""))))</f>
        <v/>
      </c>
    </row>
    <row r="1865">
      <c r="AC1865">
        <f>IF($C1865="","",IF(COUNTIF('Códigos Santander (ref)'!$A$2:$A$79,$C1865)&gt;0,"SANTANDER",IF(COUNTIF('Códigos Itaú (ref)'!$A$2:$A$44,$C1865)&gt;0,"ITAU",IF(AND(TRIM(UPPER($I1865))="CONTRATUAL",ISNUMBER(SEARCH("INDIVIDUAL",SUBSTITUTE(UPPER($D1865)," ","")))),"PREMIUM FREE",""))))</f>
        <v/>
      </c>
    </row>
    <row r="1866">
      <c r="AC1866">
        <f>IF($C1866="","",IF(COUNTIF('Códigos Santander (ref)'!$A$2:$A$79,$C1866)&gt;0,"SANTANDER",IF(COUNTIF('Códigos Itaú (ref)'!$A$2:$A$44,$C1866)&gt;0,"ITAU",IF(AND(TRIM(UPPER($I1866))="CONTRATUAL",ISNUMBER(SEARCH("INDIVIDUAL",SUBSTITUTE(UPPER($D1866)," ","")))),"PREMIUM FREE",""))))</f>
        <v/>
      </c>
    </row>
    <row r="1867">
      <c r="AC1867">
        <f>IF($C1867="","",IF(COUNTIF('Códigos Santander (ref)'!$A$2:$A$79,$C1867)&gt;0,"SANTANDER",IF(COUNTIF('Códigos Itaú (ref)'!$A$2:$A$44,$C1867)&gt;0,"ITAU",IF(AND(TRIM(UPPER($I1867))="CONTRATUAL",ISNUMBER(SEARCH("INDIVIDUAL",SUBSTITUTE(UPPER($D1867)," ","")))),"PREMIUM FREE",""))))</f>
        <v/>
      </c>
    </row>
    <row r="1868">
      <c r="AC1868">
        <f>IF($C1868="","",IF(COUNTIF('Códigos Santander (ref)'!$A$2:$A$79,$C1868)&gt;0,"SANTANDER",IF(COUNTIF('Códigos Itaú (ref)'!$A$2:$A$44,$C1868)&gt;0,"ITAU",IF(AND(TRIM(UPPER($I1868))="CONTRATUAL",ISNUMBER(SEARCH("INDIVIDUAL",SUBSTITUTE(UPPER($D1868)," ","")))),"PREMIUM FREE",""))))</f>
        <v/>
      </c>
    </row>
    <row r="1869">
      <c r="AC1869">
        <f>IF($C1869="","",IF(COUNTIF('Códigos Santander (ref)'!$A$2:$A$79,$C1869)&gt;0,"SANTANDER",IF(COUNTIF('Códigos Itaú (ref)'!$A$2:$A$44,$C1869)&gt;0,"ITAU",IF(AND(TRIM(UPPER($I1869))="CONTRATUAL",ISNUMBER(SEARCH("INDIVIDUAL",SUBSTITUTE(UPPER($D1869)," ","")))),"PREMIUM FREE",""))))</f>
        <v/>
      </c>
    </row>
    <row r="1870">
      <c r="AC1870">
        <f>IF($C1870="","",IF(COUNTIF('Códigos Santander (ref)'!$A$2:$A$79,$C1870)&gt;0,"SANTANDER",IF(COUNTIF('Códigos Itaú (ref)'!$A$2:$A$44,$C1870)&gt;0,"ITAU",IF(AND(TRIM(UPPER($I1870))="CONTRATUAL",ISNUMBER(SEARCH("INDIVIDUAL",SUBSTITUTE(UPPER($D1870)," ","")))),"PREMIUM FREE",""))))</f>
        <v/>
      </c>
    </row>
    <row r="1871">
      <c r="AC1871">
        <f>IF($C1871="","",IF(COUNTIF('Códigos Santander (ref)'!$A$2:$A$79,$C1871)&gt;0,"SANTANDER",IF(COUNTIF('Códigos Itaú (ref)'!$A$2:$A$44,$C1871)&gt;0,"ITAU",IF(AND(TRIM(UPPER($I1871))="CONTRATUAL",ISNUMBER(SEARCH("INDIVIDUAL",SUBSTITUTE(UPPER($D1871)," ","")))),"PREMIUM FREE",""))))</f>
        <v/>
      </c>
    </row>
    <row r="1872">
      <c r="AC1872">
        <f>IF($C1872="","",IF(COUNTIF('Códigos Santander (ref)'!$A$2:$A$79,$C1872)&gt;0,"SANTANDER",IF(COUNTIF('Códigos Itaú (ref)'!$A$2:$A$44,$C1872)&gt;0,"ITAU",IF(AND(TRIM(UPPER($I1872))="CONTRATUAL",ISNUMBER(SEARCH("INDIVIDUAL",SUBSTITUTE(UPPER($D1872)," ","")))),"PREMIUM FREE",""))))</f>
        <v/>
      </c>
    </row>
    <row r="1873">
      <c r="AC1873">
        <f>IF($C1873="","",IF(COUNTIF('Códigos Santander (ref)'!$A$2:$A$79,$C1873)&gt;0,"SANTANDER",IF(COUNTIF('Códigos Itaú (ref)'!$A$2:$A$44,$C1873)&gt;0,"ITAU",IF(AND(TRIM(UPPER($I1873))="CONTRATUAL",ISNUMBER(SEARCH("INDIVIDUAL",SUBSTITUTE(UPPER($D1873)," ","")))),"PREMIUM FREE",""))))</f>
        <v/>
      </c>
    </row>
    <row r="1874">
      <c r="AC1874">
        <f>IF($C1874="","",IF(COUNTIF('Códigos Santander (ref)'!$A$2:$A$79,$C1874)&gt;0,"SANTANDER",IF(COUNTIF('Códigos Itaú (ref)'!$A$2:$A$44,$C1874)&gt;0,"ITAU",IF(AND(TRIM(UPPER($I1874))="CONTRATUAL",ISNUMBER(SEARCH("INDIVIDUAL",SUBSTITUTE(UPPER($D1874)," ","")))),"PREMIUM FREE",""))))</f>
        <v/>
      </c>
    </row>
    <row r="1875">
      <c r="AC1875">
        <f>IF($C1875="","",IF(COUNTIF('Códigos Santander (ref)'!$A$2:$A$79,$C1875)&gt;0,"SANTANDER",IF(COUNTIF('Códigos Itaú (ref)'!$A$2:$A$44,$C1875)&gt;0,"ITAU",IF(AND(TRIM(UPPER($I1875))="CONTRATUAL",ISNUMBER(SEARCH("INDIVIDUAL",SUBSTITUTE(UPPER($D1875)," ","")))),"PREMIUM FREE",""))))</f>
        <v/>
      </c>
    </row>
    <row r="1876">
      <c r="AC1876">
        <f>IF($C1876="","",IF(COUNTIF('Códigos Santander (ref)'!$A$2:$A$79,$C1876)&gt;0,"SANTANDER",IF(COUNTIF('Códigos Itaú (ref)'!$A$2:$A$44,$C1876)&gt;0,"ITAU",IF(AND(TRIM(UPPER($I1876))="CONTRATUAL",ISNUMBER(SEARCH("INDIVIDUAL",SUBSTITUTE(UPPER($D1876)," ","")))),"PREMIUM FREE",""))))</f>
        <v/>
      </c>
    </row>
    <row r="1877">
      <c r="AC1877">
        <f>IF($C1877="","",IF(COUNTIF('Códigos Santander (ref)'!$A$2:$A$79,$C1877)&gt;0,"SANTANDER",IF(COUNTIF('Códigos Itaú (ref)'!$A$2:$A$44,$C1877)&gt;0,"ITAU",IF(AND(TRIM(UPPER($I1877))="CONTRATUAL",ISNUMBER(SEARCH("INDIVIDUAL",SUBSTITUTE(UPPER($D1877)," ","")))),"PREMIUM FREE",""))))</f>
        <v/>
      </c>
    </row>
    <row r="1878">
      <c r="AC1878">
        <f>IF($C1878="","",IF(COUNTIF('Códigos Santander (ref)'!$A$2:$A$79,$C1878)&gt;0,"SANTANDER",IF(COUNTIF('Códigos Itaú (ref)'!$A$2:$A$44,$C1878)&gt;0,"ITAU",IF(AND(TRIM(UPPER($I1878))="CONTRATUAL",ISNUMBER(SEARCH("INDIVIDUAL",SUBSTITUTE(UPPER($D1878)," ","")))),"PREMIUM FREE",""))))</f>
        <v/>
      </c>
    </row>
    <row r="1879">
      <c r="AC1879">
        <f>IF($C1879="","",IF(COUNTIF('Códigos Santander (ref)'!$A$2:$A$79,$C1879)&gt;0,"SANTANDER",IF(COUNTIF('Códigos Itaú (ref)'!$A$2:$A$44,$C1879)&gt;0,"ITAU",IF(AND(TRIM(UPPER($I1879))="CONTRATUAL",ISNUMBER(SEARCH("INDIVIDUAL",SUBSTITUTE(UPPER($D1879)," ","")))),"PREMIUM FREE",""))))</f>
        <v/>
      </c>
    </row>
    <row r="1880">
      <c r="AC1880">
        <f>IF($C1880="","",IF(COUNTIF('Códigos Santander (ref)'!$A$2:$A$79,$C1880)&gt;0,"SANTANDER",IF(COUNTIF('Códigos Itaú (ref)'!$A$2:$A$44,$C1880)&gt;0,"ITAU",IF(AND(TRIM(UPPER($I1880))="CONTRATUAL",ISNUMBER(SEARCH("INDIVIDUAL",SUBSTITUTE(UPPER($D1880)," ","")))),"PREMIUM FREE",""))))</f>
        <v/>
      </c>
    </row>
    <row r="1881">
      <c r="AC1881">
        <f>IF($C1881="","",IF(COUNTIF('Códigos Santander (ref)'!$A$2:$A$79,$C1881)&gt;0,"SANTANDER",IF(COUNTIF('Códigos Itaú (ref)'!$A$2:$A$44,$C1881)&gt;0,"ITAU",IF(AND(TRIM(UPPER($I1881))="CONTRATUAL",ISNUMBER(SEARCH("INDIVIDUAL",SUBSTITUTE(UPPER($D1881)," ","")))),"PREMIUM FREE",""))))</f>
        <v/>
      </c>
    </row>
    <row r="1882">
      <c r="AC1882">
        <f>IF($C1882="","",IF(COUNTIF('Códigos Santander (ref)'!$A$2:$A$79,$C1882)&gt;0,"SANTANDER",IF(COUNTIF('Códigos Itaú (ref)'!$A$2:$A$44,$C1882)&gt;0,"ITAU",IF(AND(TRIM(UPPER($I1882))="CONTRATUAL",ISNUMBER(SEARCH("INDIVIDUAL",SUBSTITUTE(UPPER($D1882)," ","")))),"PREMIUM FREE",""))))</f>
        <v/>
      </c>
    </row>
    <row r="1883">
      <c r="AC1883">
        <f>IF($C1883="","",IF(COUNTIF('Códigos Santander (ref)'!$A$2:$A$79,$C1883)&gt;0,"SANTANDER",IF(COUNTIF('Códigos Itaú (ref)'!$A$2:$A$44,$C1883)&gt;0,"ITAU",IF(AND(TRIM(UPPER($I1883))="CONTRATUAL",ISNUMBER(SEARCH("INDIVIDUAL",SUBSTITUTE(UPPER($D1883)," ","")))),"PREMIUM FREE",""))))</f>
        <v/>
      </c>
    </row>
    <row r="1884">
      <c r="AC1884">
        <f>IF($C1884="","",IF(COUNTIF('Códigos Santander (ref)'!$A$2:$A$79,$C1884)&gt;0,"SANTANDER",IF(COUNTIF('Códigos Itaú (ref)'!$A$2:$A$44,$C1884)&gt;0,"ITAU",IF(AND(TRIM(UPPER($I1884))="CONTRATUAL",ISNUMBER(SEARCH("INDIVIDUAL",SUBSTITUTE(UPPER($D1884)," ","")))),"PREMIUM FREE",""))))</f>
        <v/>
      </c>
    </row>
    <row r="1885">
      <c r="AC1885">
        <f>IF($C1885="","",IF(COUNTIF('Códigos Santander (ref)'!$A$2:$A$79,$C1885)&gt;0,"SANTANDER",IF(COUNTIF('Códigos Itaú (ref)'!$A$2:$A$44,$C1885)&gt;0,"ITAU",IF(AND(TRIM(UPPER($I1885))="CONTRATUAL",ISNUMBER(SEARCH("INDIVIDUAL",SUBSTITUTE(UPPER($D1885)," ","")))),"PREMIUM FREE",""))))</f>
        <v/>
      </c>
    </row>
    <row r="1886">
      <c r="AC1886">
        <f>IF($C1886="","",IF(COUNTIF('Códigos Santander (ref)'!$A$2:$A$79,$C1886)&gt;0,"SANTANDER",IF(COUNTIF('Códigos Itaú (ref)'!$A$2:$A$44,$C1886)&gt;0,"ITAU",IF(AND(TRIM(UPPER($I1886))="CONTRATUAL",ISNUMBER(SEARCH("INDIVIDUAL",SUBSTITUTE(UPPER($D1886)," ","")))),"PREMIUM FREE",""))))</f>
        <v/>
      </c>
    </row>
    <row r="1887">
      <c r="AC1887">
        <f>IF($C1887="","",IF(COUNTIF('Códigos Santander (ref)'!$A$2:$A$79,$C1887)&gt;0,"SANTANDER",IF(COUNTIF('Códigos Itaú (ref)'!$A$2:$A$44,$C1887)&gt;0,"ITAU",IF(AND(TRIM(UPPER($I1887))="CONTRATUAL",ISNUMBER(SEARCH("INDIVIDUAL",SUBSTITUTE(UPPER($D1887)," ","")))),"PREMIUM FREE",""))))</f>
        <v/>
      </c>
    </row>
    <row r="1888">
      <c r="AC1888">
        <f>IF($C1888="","",IF(COUNTIF('Códigos Santander (ref)'!$A$2:$A$79,$C1888)&gt;0,"SANTANDER",IF(COUNTIF('Códigos Itaú (ref)'!$A$2:$A$44,$C1888)&gt;0,"ITAU",IF(AND(TRIM(UPPER($I1888))="CONTRATUAL",ISNUMBER(SEARCH("INDIVIDUAL",SUBSTITUTE(UPPER($D1888)," ","")))),"PREMIUM FREE",""))))</f>
        <v/>
      </c>
    </row>
    <row r="1889">
      <c r="AC1889">
        <f>IF($C1889="","",IF(COUNTIF('Códigos Santander (ref)'!$A$2:$A$79,$C1889)&gt;0,"SANTANDER",IF(COUNTIF('Códigos Itaú (ref)'!$A$2:$A$44,$C1889)&gt;0,"ITAU",IF(AND(TRIM(UPPER($I1889))="CONTRATUAL",ISNUMBER(SEARCH("INDIVIDUAL",SUBSTITUTE(UPPER($D1889)," ","")))),"PREMIUM FREE",""))))</f>
        <v/>
      </c>
    </row>
    <row r="1890">
      <c r="AC1890">
        <f>IF($C1890="","",IF(COUNTIF('Códigos Santander (ref)'!$A$2:$A$79,$C1890)&gt;0,"SANTANDER",IF(COUNTIF('Códigos Itaú (ref)'!$A$2:$A$44,$C1890)&gt;0,"ITAU",IF(AND(TRIM(UPPER($I1890))="CONTRATUAL",ISNUMBER(SEARCH("INDIVIDUAL",SUBSTITUTE(UPPER($D1890)," ","")))),"PREMIUM FREE",""))))</f>
        <v/>
      </c>
    </row>
    <row r="1891">
      <c r="AC1891">
        <f>IF($C1891="","",IF(COUNTIF('Códigos Santander (ref)'!$A$2:$A$79,$C1891)&gt;0,"SANTANDER",IF(COUNTIF('Códigos Itaú (ref)'!$A$2:$A$44,$C1891)&gt;0,"ITAU",IF(AND(TRIM(UPPER($I1891))="CONTRATUAL",ISNUMBER(SEARCH("INDIVIDUAL",SUBSTITUTE(UPPER($D1891)," ","")))),"PREMIUM FREE",""))))</f>
        <v/>
      </c>
    </row>
    <row r="1892">
      <c r="AC1892">
        <f>IF($C1892="","",IF(COUNTIF('Códigos Santander (ref)'!$A$2:$A$79,$C1892)&gt;0,"SANTANDER",IF(COUNTIF('Códigos Itaú (ref)'!$A$2:$A$44,$C1892)&gt;0,"ITAU",IF(AND(TRIM(UPPER($I1892))="CONTRATUAL",ISNUMBER(SEARCH("INDIVIDUAL",SUBSTITUTE(UPPER($D1892)," ","")))),"PREMIUM FREE",""))))</f>
        <v/>
      </c>
    </row>
    <row r="1893">
      <c r="AC1893">
        <f>IF($C1893="","",IF(COUNTIF('Códigos Santander (ref)'!$A$2:$A$79,$C1893)&gt;0,"SANTANDER",IF(COUNTIF('Códigos Itaú (ref)'!$A$2:$A$44,$C1893)&gt;0,"ITAU",IF(AND(TRIM(UPPER($I1893))="CONTRATUAL",ISNUMBER(SEARCH("INDIVIDUAL",SUBSTITUTE(UPPER($D1893)," ","")))),"PREMIUM FREE",""))))</f>
        <v/>
      </c>
    </row>
    <row r="1894">
      <c r="AC1894">
        <f>IF($C1894="","",IF(COUNTIF('Códigos Santander (ref)'!$A$2:$A$79,$C1894)&gt;0,"SANTANDER",IF(COUNTIF('Códigos Itaú (ref)'!$A$2:$A$44,$C1894)&gt;0,"ITAU",IF(AND(TRIM(UPPER($I1894))="CONTRATUAL",ISNUMBER(SEARCH("INDIVIDUAL",SUBSTITUTE(UPPER($D1894)," ","")))),"PREMIUM FREE",""))))</f>
        <v/>
      </c>
    </row>
    <row r="1895">
      <c r="AC1895">
        <f>IF($C1895="","",IF(COUNTIF('Códigos Santander (ref)'!$A$2:$A$79,$C1895)&gt;0,"SANTANDER",IF(COUNTIF('Códigos Itaú (ref)'!$A$2:$A$44,$C1895)&gt;0,"ITAU",IF(AND(TRIM(UPPER($I1895))="CONTRATUAL",ISNUMBER(SEARCH("INDIVIDUAL",SUBSTITUTE(UPPER($D1895)," ","")))),"PREMIUM FREE",""))))</f>
        <v/>
      </c>
    </row>
    <row r="1896">
      <c r="AC1896">
        <f>IF($C1896="","",IF(COUNTIF('Códigos Santander (ref)'!$A$2:$A$79,$C1896)&gt;0,"SANTANDER",IF(COUNTIF('Códigos Itaú (ref)'!$A$2:$A$44,$C1896)&gt;0,"ITAU",IF(AND(TRIM(UPPER($I1896))="CONTRATUAL",ISNUMBER(SEARCH("INDIVIDUAL",SUBSTITUTE(UPPER($D1896)," ","")))),"PREMIUM FREE",""))))</f>
        <v/>
      </c>
    </row>
    <row r="1897">
      <c r="AC1897">
        <f>IF($C1897="","",IF(COUNTIF('Códigos Santander (ref)'!$A$2:$A$79,$C1897)&gt;0,"SANTANDER",IF(COUNTIF('Códigos Itaú (ref)'!$A$2:$A$44,$C1897)&gt;0,"ITAU",IF(AND(TRIM(UPPER($I1897))="CONTRATUAL",ISNUMBER(SEARCH("INDIVIDUAL",SUBSTITUTE(UPPER($D1897)," ","")))),"PREMIUM FREE",""))))</f>
        <v/>
      </c>
    </row>
    <row r="1898">
      <c r="AC1898">
        <f>IF($C1898="","",IF(COUNTIF('Códigos Santander (ref)'!$A$2:$A$79,$C1898)&gt;0,"SANTANDER",IF(COUNTIF('Códigos Itaú (ref)'!$A$2:$A$44,$C1898)&gt;0,"ITAU",IF(AND(TRIM(UPPER($I1898))="CONTRATUAL",ISNUMBER(SEARCH("INDIVIDUAL",SUBSTITUTE(UPPER($D1898)," ","")))),"PREMIUM FREE",""))))</f>
        <v/>
      </c>
    </row>
    <row r="1899">
      <c r="AC1899">
        <f>IF($C1899="","",IF(COUNTIF('Códigos Santander (ref)'!$A$2:$A$79,$C1899)&gt;0,"SANTANDER",IF(COUNTIF('Códigos Itaú (ref)'!$A$2:$A$44,$C1899)&gt;0,"ITAU",IF(AND(TRIM(UPPER($I1899))="CONTRATUAL",ISNUMBER(SEARCH("INDIVIDUAL",SUBSTITUTE(UPPER($D1899)," ","")))),"PREMIUM FREE",""))))</f>
        <v/>
      </c>
    </row>
    <row r="1900">
      <c r="AC1900">
        <f>IF($C1900="","",IF(COUNTIF('Códigos Santander (ref)'!$A$2:$A$79,$C1900)&gt;0,"SANTANDER",IF(COUNTIF('Códigos Itaú (ref)'!$A$2:$A$44,$C1900)&gt;0,"ITAU",IF(AND(TRIM(UPPER($I1900))="CONTRATUAL",ISNUMBER(SEARCH("INDIVIDUAL",SUBSTITUTE(UPPER($D1900)," ","")))),"PREMIUM FREE",""))))</f>
        <v/>
      </c>
    </row>
    <row r="1901">
      <c r="AC1901">
        <f>IF($C1901="","",IF(COUNTIF('Códigos Santander (ref)'!$A$2:$A$79,$C1901)&gt;0,"SANTANDER",IF(COUNTIF('Códigos Itaú (ref)'!$A$2:$A$44,$C1901)&gt;0,"ITAU",IF(AND(TRIM(UPPER($I1901))="CONTRATUAL",ISNUMBER(SEARCH("INDIVIDUAL",SUBSTITUTE(UPPER($D1901)," ","")))),"PREMIUM FREE",""))))</f>
        <v/>
      </c>
    </row>
    <row r="1902">
      <c r="AC1902">
        <f>IF($C1902="","",IF(COUNTIF('Códigos Santander (ref)'!$A$2:$A$79,$C1902)&gt;0,"SANTANDER",IF(COUNTIF('Códigos Itaú (ref)'!$A$2:$A$44,$C1902)&gt;0,"ITAU",IF(AND(TRIM(UPPER($I1902))="CONTRATUAL",ISNUMBER(SEARCH("INDIVIDUAL",SUBSTITUTE(UPPER($D1902)," ","")))),"PREMIUM FREE",""))))</f>
        <v/>
      </c>
    </row>
    <row r="1903">
      <c r="AC1903">
        <f>IF($C1903="","",IF(COUNTIF('Códigos Santander (ref)'!$A$2:$A$79,$C1903)&gt;0,"SANTANDER",IF(COUNTIF('Códigos Itaú (ref)'!$A$2:$A$44,$C1903)&gt;0,"ITAU",IF(AND(TRIM(UPPER($I1903))="CONTRATUAL",ISNUMBER(SEARCH("INDIVIDUAL",SUBSTITUTE(UPPER($D1903)," ","")))),"PREMIUM FREE",""))))</f>
        <v/>
      </c>
    </row>
    <row r="1904">
      <c r="AC1904">
        <f>IF($C1904="","",IF(COUNTIF('Códigos Santander (ref)'!$A$2:$A$79,$C1904)&gt;0,"SANTANDER",IF(COUNTIF('Códigos Itaú (ref)'!$A$2:$A$44,$C1904)&gt;0,"ITAU",IF(AND(TRIM(UPPER($I1904))="CONTRATUAL",ISNUMBER(SEARCH("INDIVIDUAL",SUBSTITUTE(UPPER($D1904)," ","")))),"PREMIUM FREE",""))))</f>
        <v/>
      </c>
    </row>
    <row r="1905">
      <c r="AC1905">
        <f>IF($C1905="","",IF(COUNTIF('Códigos Santander (ref)'!$A$2:$A$79,$C1905)&gt;0,"SANTANDER",IF(COUNTIF('Códigos Itaú (ref)'!$A$2:$A$44,$C1905)&gt;0,"ITAU",IF(AND(TRIM(UPPER($I1905))="CONTRATUAL",ISNUMBER(SEARCH("INDIVIDUAL",SUBSTITUTE(UPPER($D1905)," ","")))),"PREMIUM FREE",""))))</f>
        <v/>
      </c>
    </row>
    <row r="1906">
      <c r="AC1906">
        <f>IF($C1906="","",IF(COUNTIF('Códigos Santander (ref)'!$A$2:$A$79,$C1906)&gt;0,"SANTANDER",IF(COUNTIF('Códigos Itaú (ref)'!$A$2:$A$44,$C1906)&gt;0,"ITAU",IF(AND(TRIM(UPPER($I1906))="CONTRATUAL",ISNUMBER(SEARCH("INDIVIDUAL",SUBSTITUTE(UPPER($D1906)," ","")))),"PREMIUM FREE",""))))</f>
        <v/>
      </c>
    </row>
    <row r="1907">
      <c r="AC1907">
        <f>IF($C1907="","",IF(COUNTIF('Códigos Santander (ref)'!$A$2:$A$79,$C1907)&gt;0,"SANTANDER",IF(COUNTIF('Códigos Itaú (ref)'!$A$2:$A$44,$C1907)&gt;0,"ITAU",IF(AND(TRIM(UPPER($I1907))="CONTRATUAL",ISNUMBER(SEARCH("INDIVIDUAL",SUBSTITUTE(UPPER($D1907)," ","")))),"PREMIUM FREE",""))))</f>
        <v/>
      </c>
    </row>
    <row r="1908">
      <c r="AC1908">
        <f>IF($C1908="","",IF(COUNTIF('Códigos Santander (ref)'!$A$2:$A$79,$C1908)&gt;0,"SANTANDER",IF(COUNTIF('Códigos Itaú (ref)'!$A$2:$A$44,$C1908)&gt;0,"ITAU",IF(AND(TRIM(UPPER($I1908))="CONTRATUAL",ISNUMBER(SEARCH("INDIVIDUAL",SUBSTITUTE(UPPER($D1908)," ","")))),"PREMIUM FREE",""))))</f>
        <v/>
      </c>
    </row>
    <row r="1909">
      <c r="AC1909">
        <f>IF($C1909="","",IF(COUNTIF('Códigos Santander (ref)'!$A$2:$A$79,$C1909)&gt;0,"SANTANDER",IF(COUNTIF('Códigos Itaú (ref)'!$A$2:$A$44,$C1909)&gt;0,"ITAU",IF(AND(TRIM(UPPER($I1909))="CONTRATUAL",ISNUMBER(SEARCH("INDIVIDUAL",SUBSTITUTE(UPPER($D1909)," ","")))),"PREMIUM FREE",""))))</f>
        <v/>
      </c>
    </row>
    <row r="1910">
      <c r="AC1910">
        <f>IF($C1910="","",IF(COUNTIF('Códigos Santander (ref)'!$A$2:$A$79,$C1910)&gt;0,"SANTANDER",IF(COUNTIF('Códigos Itaú (ref)'!$A$2:$A$44,$C1910)&gt;0,"ITAU",IF(AND(TRIM(UPPER($I1910))="CONTRATUAL",ISNUMBER(SEARCH("INDIVIDUAL",SUBSTITUTE(UPPER($D1910)," ","")))),"PREMIUM FREE",""))))</f>
        <v/>
      </c>
    </row>
    <row r="1911">
      <c r="AC1911">
        <f>IF($C1911="","",IF(COUNTIF('Códigos Santander (ref)'!$A$2:$A$79,$C1911)&gt;0,"SANTANDER",IF(COUNTIF('Códigos Itaú (ref)'!$A$2:$A$44,$C1911)&gt;0,"ITAU",IF(AND(TRIM(UPPER($I1911))="CONTRATUAL",ISNUMBER(SEARCH("INDIVIDUAL",SUBSTITUTE(UPPER($D1911)," ","")))),"PREMIUM FREE",""))))</f>
        <v/>
      </c>
    </row>
    <row r="1912">
      <c r="AC1912">
        <f>IF($C1912="","",IF(COUNTIF('Códigos Santander (ref)'!$A$2:$A$79,$C1912)&gt;0,"SANTANDER",IF(COUNTIF('Códigos Itaú (ref)'!$A$2:$A$44,$C1912)&gt;0,"ITAU",IF(AND(TRIM(UPPER($I1912))="CONTRATUAL",ISNUMBER(SEARCH("INDIVIDUAL",SUBSTITUTE(UPPER($D1912)," ","")))),"PREMIUM FREE",""))))</f>
        <v/>
      </c>
    </row>
    <row r="1913">
      <c r="AC1913">
        <f>IF($C1913="","",IF(COUNTIF('Códigos Santander (ref)'!$A$2:$A$79,$C1913)&gt;0,"SANTANDER",IF(COUNTIF('Códigos Itaú (ref)'!$A$2:$A$44,$C1913)&gt;0,"ITAU",IF(AND(TRIM(UPPER($I1913))="CONTRATUAL",ISNUMBER(SEARCH("INDIVIDUAL",SUBSTITUTE(UPPER($D1913)," ","")))),"PREMIUM FREE",""))))</f>
        <v/>
      </c>
    </row>
    <row r="1914">
      <c r="AC1914">
        <f>IF($C1914="","",IF(COUNTIF('Códigos Santander (ref)'!$A$2:$A$79,$C1914)&gt;0,"SANTANDER",IF(COUNTIF('Códigos Itaú (ref)'!$A$2:$A$44,$C1914)&gt;0,"ITAU",IF(AND(TRIM(UPPER($I1914))="CONTRATUAL",ISNUMBER(SEARCH("INDIVIDUAL",SUBSTITUTE(UPPER($D1914)," ","")))),"PREMIUM FREE",""))))</f>
        <v/>
      </c>
    </row>
    <row r="1915">
      <c r="AC1915">
        <f>IF($C1915="","",IF(COUNTIF('Códigos Santander (ref)'!$A$2:$A$79,$C1915)&gt;0,"SANTANDER",IF(COUNTIF('Códigos Itaú (ref)'!$A$2:$A$44,$C1915)&gt;0,"ITAU",IF(AND(TRIM(UPPER($I1915))="CONTRATUAL",ISNUMBER(SEARCH("INDIVIDUAL",SUBSTITUTE(UPPER($D1915)," ","")))),"PREMIUM FREE",""))))</f>
        <v/>
      </c>
    </row>
    <row r="1916">
      <c r="AC1916">
        <f>IF($C1916="","",IF(COUNTIF('Códigos Santander (ref)'!$A$2:$A$79,$C1916)&gt;0,"SANTANDER",IF(COUNTIF('Códigos Itaú (ref)'!$A$2:$A$44,$C1916)&gt;0,"ITAU",IF(AND(TRIM(UPPER($I1916))="CONTRATUAL",ISNUMBER(SEARCH("INDIVIDUAL",SUBSTITUTE(UPPER($D1916)," ","")))),"PREMIUM FREE",""))))</f>
        <v/>
      </c>
    </row>
    <row r="1917">
      <c r="AC1917">
        <f>IF($C1917="","",IF(COUNTIF('Códigos Santander (ref)'!$A$2:$A$79,$C1917)&gt;0,"SANTANDER",IF(COUNTIF('Códigos Itaú (ref)'!$A$2:$A$44,$C1917)&gt;0,"ITAU",IF(AND(TRIM(UPPER($I1917))="CONTRATUAL",ISNUMBER(SEARCH("INDIVIDUAL",SUBSTITUTE(UPPER($D1917)," ","")))),"PREMIUM FREE",""))))</f>
        <v/>
      </c>
    </row>
    <row r="1918">
      <c r="AC1918">
        <f>IF($C1918="","",IF(COUNTIF('Códigos Santander (ref)'!$A$2:$A$79,$C1918)&gt;0,"SANTANDER",IF(COUNTIF('Códigos Itaú (ref)'!$A$2:$A$44,$C1918)&gt;0,"ITAU",IF(AND(TRIM(UPPER($I1918))="CONTRATUAL",ISNUMBER(SEARCH("INDIVIDUAL",SUBSTITUTE(UPPER($D1918)," ","")))),"PREMIUM FREE",""))))</f>
        <v/>
      </c>
    </row>
    <row r="1919">
      <c r="AC1919">
        <f>IF($C1919="","",IF(COUNTIF('Códigos Santander (ref)'!$A$2:$A$79,$C1919)&gt;0,"SANTANDER",IF(COUNTIF('Códigos Itaú (ref)'!$A$2:$A$44,$C1919)&gt;0,"ITAU",IF(AND(TRIM(UPPER($I1919))="CONTRATUAL",ISNUMBER(SEARCH("INDIVIDUAL",SUBSTITUTE(UPPER($D1919)," ","")))),"PREMIUM FREE",""))))</f>
        <v/>
      </c>
    </row>
    <row r="1920">
      <c r="AC1920">
        <f>IF($C1920="","",IF(COUNTIF('Códigos Santander (ref)'!$A$2:$A$79,$C1920)&gt;0,"SANTANDER",IF(COUNTIF('Códigos Itaú (ref)'!$A$2:$A$44,$C1920)&gt;0,"ITAU",IF(AND(TRIM(UPPER($I1920))="CONTRATUAL",ISNUMBER(SEARCH("INDIVIDUAL",SUBSTITUTE(UPPER($D1920)," ","")))),"PREMIUM FREE",""))))</f>
        <v/>
      </c>
    </row>
    <row r="1921">
      <c r="AC1921">
        <f>IF($C1921="","",IF(COUNTIF('Códigos Santander (ref)'!$A$2:$A$79,$C1921)&gt;0,"SANTANDER",IF(COUNTIF('Códigos Itaú (ref)'!$A$2:$A$44,$C1921)&gt;0,"ITAU",IF(AND(TRIM(UPPER($I1921))="CONTRATUAL",ISNUMBER(SEARCH("INDIVIDUAL",SUBSTITUTE(UPPER($D1921)," ","")))),"PREMIUM FREE",""))))</f>
        <v/>
      </c>
    </row>
    <row r="1922">
      <c r="AC1922">
        <f>IF($C1922="","",IF(COUNTIF('Códigos Santander (ref)'!$A$2:$A$79,$C1922)&gt;0,"SANTANDER",IF(COUNTIF('Códigos Itaú (ref)'!$A$2:$A$44,$C1922)&gt;0,"ITAU",IF(AND(TRIM(UPPER($I1922))="CONTRATUAL",ISNUMBER(SEARCH("INDIVIDUAL",SUBSTITUTE(UPPER($D1922)," ","")))),"PREMIUM FREE",""))))</f>
        <v/>
      </c>
    </row>
    <row r="1923">
      <c r="AC1923">
        <f>IF($C1923="","",IF(COUNTIF('Códigos Santander (ref)'!$A$2:$A$79,$C1923)&gt;0,"SANTANDER",IF(COUNTIF('Códigos Itaú (ref)'!$A$2:$A$44,$C1923)&gt;0,"ITAU",IF(AND(TRIM(UPPER($I1923))="CONTRATUAL",ISNUMBER(SEARCH("INDIVIDUAL",SUBSTITUTE(UPPER($D1923)," ","")))),"PREMIUM FREE",""))))</f>
        <v/>
      </c>
    </row>
    <row r="1924">
      <c r="AC1924">
        <f>IF($C1924="","",IF(COUNTIF('Códigos Santander (ref)'!$A$2:$A$79,$C1924)&gt;0,"SANTANDER",IF(COUNTIF('Códigos Itaú (ref)'!$A$2:$A$44,$C1924)&gt;0,"ITAU",IF(AND(TRIM(UPPER($I1924))="CONTRATUAL",ISNUMBER(SEARCH("INDIVIDUAL",SUBSTITUTE(UPPER($D1924)," ","")))),"PREMIUM FREE",""))))</f>
        <v/>
      </c>
    </row>
    <row r="1925">
      <c r="AC1925">
        <f>IF($C1925="","",IF(COUNTIF('Códigos Santander (ref)'!$A$2:$A$79,$C1925)&gt;0,"SANTANDER",IF(COUNTIF('Códigos Itaú (ref)'!$A$2:$A$44,$C1925)&gt;0,"ITAU",IF(AND(TRIM(UPPER($I1925))="CONTRATUAL",ISNUMBER(SEARCH("INDIVIDUAL",SUBSTITUTE(UPPER($D1925)," ","")))),"PREMIUM FREE",""))))</f>
        <v/>
      </c>
    </row>
    <row r="1926">
      <c r="AC1926">
        <f>IF($C1926="","",IF(COUNTIF('Códigos Santander (ref)'!$A$2:$A$79,$C1926)&gt;0,"SANTANDER",IF(COUNTIF('Códigos Itaú (ref)'!$A$2:$A$44,$C1926)&gt;0,"ITAU",IF(AND(TRIM(UPPER($I1926))="CONTRATUAL",ISNUMBER(SEARCH("INDIVIDUAL",SUBSTITUTE(UPPER($D1926)," ","")))),"PREMIUM FREE",""))))</f>
        <v/>
      </c>
    </row>
    <row r="1927">
      <c r="AC1927">
        <f>IF($C1927="","",IF(COUNTIF('Códigos Santander (ref)'!$A$2:$A$79,$C1927)&gt;0,"SANTANDER",IF(COUNTIF('Códigos Itaú (ref)'!$A$2:$A$44,$C1927)&gt;0,"ITAU",IF(AND(TRIM(UPPER($I1927))="CONTRATUAL",ISNUMBER(SEARCH("INDIVIDUAL",SUBSTITUTE(UPPER($D1927)," ","")))),"PREMIUM FREE",""))))</f>
        <v/>
      </c>
    </row>
    <row r="1928">
      <c r="AC1928">
        <f>IF($C1928="","",IF(COUNTIF('Códigos Santander (ref)'!$A$2:$A$79,$C1928)&gt;0,"SANTANDER",IF(COUNTIF('Códigos Itaú (ref)'!$A$2:$A$44,$C1928)&gt;0,"ITAU",IF(AND(TRIM(UPPER($I1928))="CONTRATUAL",ISNUMBER(SEARCH("INDIVIDUAL",SUBSTITUTE(UPPER($D1928)," ","")))),"PREMIUM FREE",""))))</f>
        <v/>
      </c>
    </row>
    <row r="1929">
      <c r="AC1929">
        <f>IF($C1929="","",IF(COUNTIF('Códigos Santander (ref)'!$A$2:$A$79,$C1929)&gt;0,"SANTANDER",IF(COUNTIF('Códigos Itaú (ref)'!$A$2:$A$44,$C1929)&gt;0,"ITAU",IF(AND(TRIM(UPPER($I1929))="CONTRATUAL",ISNUMBER(SEARCH("INDIVIDUAL",SUBSTITUTE(UPPER($D1929)," ","")))),"PREMIUM FREE",""))))</f>
        <v/>
      </c>
    </row>
    <row r="1930">
      <c r="AC1930">
        <f>IF($C1930="","",IF(COUNTIF('Códigos Santander (ref)'!$A$2:$A$79,$C1930)&gt;0,"SANTANDER",IF(COUNTIF('Códigos Itaú (ref)'!$A$2:$A$44,$C1930)&gt;0,"ITAU",IF(AND(TRIM(UPPER($I1930))="CONTRATUAL",ISNUMBER(SEARCH("INDIVIDUAL",SUBSTITUTE(UPPER($D1930)," ","")))),"PREMIUM FREE",""))))</f>
        <v/>
      </c>
    </row>
    <row r="1931">
      <c r="AC1931">
        <f>IF($C1931="","",IF(COUNTIF('Códigos Santander (ref)'!$A$2:$A$79,$C1931)&gt;0,"SANTANDER",IF(COUNTIF('Códigos Itaú (ref)'!$A$2:$A$44,$C1931)&gt;0,"ITAU",IF(AND(TRIM(UPPER($I1931))="CONTRATUAL",ISNUMBER(SEARCH("INDIVIDUAL",SUBSTITUTE(UPPER($D1931)," ","")))),"PREMIUM FREE",""))))</f>
        <v/>
      </c>
    </row>
    <row r="1932">
      <c r="AC1932">
        <f>IF($C1932="","",IF(COUNTIF('Códigos Santander (ref)'!$A$2:$A$79,$C1932)&gt;0,"SANTANDER",IF(COUNTIF('Códigos Itaú (ref)'!$A$2:$A$44,$C1932)&gt;0,"ITAU",IF(AND(TRIM(UPPER($I1932))="CONTRATUAL",ISNUMBER(SEARCH("INDIVIDUAL",SUBSTITUTE(UPPER($D1932)," ","")))),"PREMIUM FREE",""))))</f>
        <v/>
      </c>
    </row>
    <row r="1933">
      <c r="AC1933">
        <f>IF($C1933="","",IF(COUNTIF('Códigos Santander (ref)'!$A$2:$A$79,$C1933)&gt;0,"SANTANDER",IF(COUNTIF('Códigos Itaú (ref)'!$A$2:$A$44,$C1933)&gt;0,"ITAU",IF(AND(TRIM(UPPER($I1933))="CONTRATUAL",ISNUMBER(SEARCH("INDIVIDUAL",SUBSTITUTE(UPPER($D1933)," ","")))),"PREMIUM FREE",""))))</f>
        <v/>
      </c>
    </row>
    <row r="1934">
      <c r="AC1934">
        <f>IF($C1934="","",IF(COUNTIF('Códigos Santander (ref)'!$A$2:$A$79,$C1934)&gt;0,"SANTANDER",IF(COUNTIF('Códigos Itaú (ref)'!$A$2:$A$44,$C1934)&gt;0,"ITAU",IF(AND(TRIM(UPPER($I1934))="CONTRATUAL",ISNUMBER(SEARCH("INDIVIDUAL",SUBSTITUTE(UPPER($D1934)," ","")))),"PREMIUM FREE",""))))</f>
        <v/>
      </c>
    </row>
    <row r="1935">
      <c r="AC1935">
        <f>IF($C1935="","",IF(COUNTIF('Códigos Santander (ref)'!$A$2:$A$79,$C1935)&gt;0,"SANTANDER",IF(COUNTIF('Códigos Itaú (ref)'!$A$2:$A$44,$C1935)&gt;0,"ITAU",IF(AND(TRIM(UPPER($I1935))="CONTRATUAL",ISNUMBER(SEARCH("INDIVIDUAL",SUBSTITUTE(UPPER($D1935)," ","")))),"PREMIUM FREE",""))))</f>
        <v/>
      </c>
    </row>
    <row r="1936">
      <c r="AC1936">
        <f>IF($C1936="","",IF(COUNTIF('Códigos Santander (ref)'!$A$2:$A$79,$C1936)&gt;0,"SANTANDER",IF(COUNTIF('Códigos Itaú (ref)'!$A$2:$A$44,$C1936)&gt;0,"ITAU",IF(AND(TRIM(UPPER($I1936))="CONTRATUAL",ISNUMBER(SEARCH("INDIVIDUAL",SUBSTITUTE(UPPER($D1936)," ","")))),"PREMIUM FREE",""))))</f>
        <v/>
      </c>
    </row>
    <row r="1937">
      <c r="AC1937">
        <f>IF($C1937="","",IF(COUNTIF('Códigos Santander (ref)'!$A$2:$A$79,$C1937)&gt;0,"SANTANDER",IF(COUNTIF('Códigos Itaú (ref)'!$A$2:$A$44,$C1937)&gt;0,"ITAU",IF(AND(TRIM(UPPER($I1937))="CONTRATUAL",ISNUMBER(SEARCH("INDIVIDUAL",SUBSTITUTE(UPPER($D1937)," ","")))),"PREMIUM FREE",""))))</f>
        <v/>
      </c>
    </row>
    <row r="1938">
      <c r="AC1938">
        <f>IF($C1938="","",IF(COUNTIF('Códigos Santander (ref)'!$A$2:$A$79,$C1938)&gt;0,"SANTANDER",IF(COUNTIF('Códigos Itaú (ref)'!$A$2:$A$44,$C1938)&gt;0,"ITAU",IF(AND(TRIM(UPPER($I1938))="CONTRATUAL",ISNUMBER(SEARCH("INDIVIDUAL",SUBSTITUTE(UPPER($D1938)," ","")))),"PREMIUM FREE",""))))</f>
        <v/>
      </c>
    </row>
    <row r="1939">
      <c r="AC1939">
        <f>IF($C1939="","",IF(COUNTIF('Códigos Santander (ref)'!$A$2:$A$79,$C1939)&gt;0,"SANTANDER",IF(COUNTIF('Códigos Itaú (ref)'!$A$2:$A$44,$C1939)&gt;0,"ITAU",IF(AND(TRIM(UPPER($I1939))="CONTRATUAL",ISNUMBER(SEARCH("INDIVIDUAL",SUBSTITUTE(UPPER($D1939)," ","")))),"PREMIUM FREE",""))))</f>
        <v/>
      </c>
    </row>
    <row r="1940">
      <c r="AC1940">
        <f>IF($C1940="","",IF(COUNTIF('Códigos Santander (ref)'!$A$2:$A$79,$C1940)&gt;0,"SANTANDER",IF(COUNTIF('Códigos Itaú (ref)'!$A$2:$A$44,$C1940)&gt;0,"ITAU",IF(AND(TRIM(UPPER($I1940))="CONTRATUAL",ISNUMBER(SEARCH("INDIVIDUAL",SUBSTITUTE(UPPER($D1940)," ","")))),"PREMIUM FREE",""))))</f>
        <v/>
      </c>
    </row>
    <row r="1941">
      <c r="AC1941">
        <f>IF($C1941="","",IF(COUNTIF('Códigos Santander (ref)'!$A$2:$A$79,$C1941)&gt;0,"SANTANDER",IF(COUNTIF('Códigos Itaú (ref)'!$A$2:$A$44,$C1941)&gt;0,"ITAU",IF(AND(TRIM(UPPER($I1941))="CONTRATUAL",ISNUMBER(SEARCH("INDIVIDUAL",SUBSTITUTE(UPPER($D1941)," ","")))),"PREMIUM FREE",""))))</f>
        <v/>
      </c>
    </row>
    <row r="1942">
      <c r="AC1942">
        <f>IF($C1942="","",IF(COUNTIF('Códigos Santander (ref)'!$A$2:$A$79,$C1942)&gt;0,"SANTANDER",IF(COUNTIF('Códigos Itaú (ref)'!$A$2:$A$44,$C1942)&gt;0,"ITAU",IF(AND(TRIM(UPPER($I1942))="CONTRATUAL",ISNUMBER(SEARCH("INDIVIDUAL",SUBSTITUTE(UPPER($D1942)," ","")))),"PREMIUM FREE",""))))</f>
        <v/>
      </c>
    </row>
    <row r="1943">
      <c r="AC1943">
        <f>IF($C1943="","",IF(COUNTIF('Códigos Santander (ref)'!$A$2:$A$79,$C1943)&gt;0,"SANTANDER",IF(COUNTIF('Códigos Itaú (ref)'!$A$2:$A$44,$C1943)&gt;0,"ITAU",IF(AND(TRIM(UPPER($I1943))="CONTRATUAL",ISNUMBER(SEARCH("INDIVIDUAL",SUBSTITUTE(UPPER($D1943)," ","")))),"PREMIUM FREE",""))))</f>
        <v/>
      </c>
    </row>
    <row r="1944">
      <c r="AC1944">
        <f>IF($C1944="","",IF(COUNTIF('Códigos Santander (ref)'!$A$2:$A$79,$C1944)&gt;0,"SANTANDER",IF(COUNTIF('Códigos Itaú (ref)'!$A$2:$A$44,$C1944)&gt;0,"ITAU",IF(AND(TRIM(UPPER($I1944))="CONTRATUAL",ISNUMBER(SEARCH("INDIVIDUAL",SUBSTITUTE(UPPER($D1944)," ","")))),"PREMIUM FREE",""))))</f>
        <v/>
      </c>
    </row>
    <row r="1945">
      <c r="AC1945">
        <f>IF($C1945="","",IF(COUNTIF('Códigos Santander (ref)'!$A$2:$A$79,$C1945)&gt;0,"SANTANDER",IF(COUNTIF('Códigos Itaú (ref)'!$A$2:$A$44,$C1945)&gt;0,"ITAU",IF(AND(TRIM(UPPER($I1945))="CONTRATUAL",ISNUMBER(SEARCH("INDIVIDUAL",SUBSTITUTE(UPPER($D1945)," ","")))),"PREMIUM FREE",""))))</f>
        <v/>
      </c>
    </row>
    <row r="1946">
      <c r="AC1946">
        <f>IF($C1946="","",IF(COUNTIF('Códigos Santander (ref)'!$A$2:$A$79,$C1946)&gt;0,"SANTANDER",IF(COUNTIF('Códigos Itaú (ref)'!$A$2:$A$44,$C1946)&gt;0,"ITAU",IF(AND(TRIM(UPPER($I1946))="CONTRATUAL",ISNUMBER(SEARCH("INDIVIDUAL",SUBSTITUTE(UPPER($D1946)," ","")))),"PREMIUM FREE",""))))</f>
        <v/>
      </c>
    </row>
    <row r="1947">
      <c r="AC1947">
        <f>IF($C1947="","",IF(COUNTIF('Códigos Santander (ref)'!$A$2:$A$79,$C1947)&gt;0,"SANTANDER",IF(COUNTIF('Códigos Itaú (ref)'!$A$2:$A$44,$C1947)&gt;0,"ITAU",IF(AND(TRIM(UPPER($I1947))="CONTRATUAL",ISNUMBER(SEARCH("INDIVIDUAL",SUBSTITUTE(UPPER($D1947)," ","")))),"PREMIUM FREE",""))))</f>
        <v/>
      </c>
    </row>
    <row r="1948">
      <c r="AC1948">
        <f>IF($C1948="","",IF(COUNTIF('Códigos Santander (ref)'!$A$2:$A$79,$C1948)&gt;0,"SANTANDER",IF(COUNTIF('Códigos Itaú (ref)'!$A$2:$A$44,$C1948)&gt;0,"ITAU",IF(AND(TRIM(UPPER($I1948))="CONTRATUAL",ISNUMBER(SEARCH("INDIVIDUAL",SUBSTITUTE(UPPER($D1948)," ","")))),"PREMIUM FREE",""))))</f>
        <v/>
      </c>
    </row>
    <row r="1949">
      <c r="AC1949">
        <f>IF($C1949="","",IF(COUNTIF('Códigos Santander (ref)'!$A$2:$A$79,$C1949)&gt;0,"SANTANDER",IF(COUNTIF('Códigos Itaú (ref)'!$A$2:$A$44,$C1949)&gt;0,"ITAU",IF(AND(TRIM(UPPER($I1949))="CONTRATUAL",ISNUMBER(SEARCH("INDIVIDUAL",SUBSTITUTE(UPPER($D1949)," ","")))),"PREMIUM FREE",""))))</f>
        <v/>
      </c>
    </row>
    <row r="1950">
      <c r="AC1950">
        <f>IF($C1950="","",IF(COUNTIF('Códigos Santander (ref)'!$A$2:$A$79,$C1950)&gt;0,"SANTANDER",IF(COUNTIF('Códigos Itaú (ref)'!$A$2:$A$44,$C1950)&gt;0,"ITAU",IF(AND(TRIM(UPPER($I1950))="CONTRATUAL",ISNUMBER(SEARCH("INDIVIDUAL",SUBSTITUTE(UPPER($D1950)," ","")))),"PREMIUM FREE",""))))</f>
        <v/>
      </c>
    </row>
    <row r="1951">
      <c r="AC1951">
        <f>IF($C1951="","",IF(COUNTIF('Códigos Santander (ref)'!$A$2:$A$79,$C1951)&gt;0,"SANTANDER",IF(COUNTIF('Códigos Itaú (ref)'!$A$2:$A$44,$C1951)&gt;0,"ITAU",IF(AND(TRIM(UPPER($I1951))="CONTRATUAL",ISNUMBER(SEARCH("INDIVIDUAL",SUBSTITUTE(UPPER($D1951)," ","")))),"PREMIUM FREE",""))))</f>
        <v/>
      </c>
    </row>
    <row r="1952">
      <c r="AC1952">
        <f>IF($C1952="","",IF(COUNTIF('Códigos Santander (ref)'!$A$2:$A$79,$C1952)&gt;0,"SANTANDER",IF(COUNTIF('Códigos Itaú (ref)'!$A$2:$A$44,$C1952)&gt;0,"ITAU",IF(AND(TRIM(UPPER($I1952))="CONTRATUAL",ISNUMBER(SEARCH("INDIVIDUAL",SUBSTITUTE(UPPER($D1952)," ","")))),"PREMIUM FREE",""))))</f>
        <v/>
      </c>
    </row>
    <row r="1953">
      <c r="AC1953">
        <f>IF($C1953="","",IF(COUNTIF('Códigos Santander (ref)'!$A$2:$A$79,$C1953)&gt;0,"SANTANDER",IF(COUNTIF('Códigos Itaú (ref)'!$A$2:$A$44,$C1953)&gt;0,"ITAU",IF(AND(TRIM(UPPER($I1953))="CONTRATUAL",ISNUMBER(SEARCH("INDIVIDUAL",SUBSTITUTE(UPPER($D1953)," ","")))),"PREMIUM FREE",""))))</f>
        <v/>
      </c>
    </row>
    <row r="1954">
      <c r="AC1954">
        <f>IF($C1954="","",IF(COUNTIF('Códigos Santander (ref)'!$A$2:$A$79,$C1954)&gt;0,"SANTANDER",IF(COUNTIF('Códigos Itaú (ref)'!$A$2:$A$44,$C1954)&gt;0,"ITAU",IF(AND(TRIM(UPPER($I1954))="CONTRATUAL",ISNUMBER(SEARCH("INDIVIDUAL",SUBSTITUTE(UPPER($D1954)," ","")))),"PREMIUM FREE",""))))</f>
        <v/>
      </c>
    </row>
    <row r="1955">
      <c r="AC1955">
        <f>IF($C1955="","",IF(COUNTIF('Códigos Santander (ref)'!$A$2:$A$79,$C1955)&gt;0,"SANTANDER",IF(COUNTIF('Códigos Itaú (ref)'!$A$2:$A$44,$C1955)&gt;0,"ITAU",IF(AND(TRIM(UPPER($I1955))="CONTRATUAL",ISNUMBER(SEARCH("INDIVIDUAL",SUBSTITUTE(UPPER($D1955)," ","")))),"PREMIUM FREE",""))))</f>
        <v/>
      </c>
    </row>
    <row r="1956">
      <c r="AC1956">
        <f>IF($C1956="","",IF(COUNTIF('Códigos Santander (ref)'!$A$2:$A$79,$C1956)&gt;0,"SANTANDER",IF(COUNTIF('Códigos Itaú (ref)'!$A$2:$A$44,$C1956)&gt;0,"ITAU",IF(AND(TRIM(UPPER($I1956))="CONTRATUAL",ISNUMBER(SEARCH("INDIVIDUAL",SUBSTITUTE(UPPER($D1956)," ","")))),"PREMIUM FREE",""))))</f>
        <v/>
      </c>
    </row>
    <row r="1957">
      <c r="AC1957">
        <f>IF($C1957="","",IF(COUNTIF('Códigos Santander (ref)'!$A$2:$A$79,$C1957)&gt;0,"SANTANDER",IF(COUNTIF('Códigos Itaú (ref)'!$A$2:$A$44,$C1957)&gt;0,"ITAU",IF(AND(TRIM(UPPER($I1957))="CONTRATUAL",ISNUMBER(SEARCH("INDIVIDUAL",SUBSTITUTE(UPPER($D1957)," ","")))),"PREMIUM FREE",""))))</f>
        <v/>
      </c>
    </row>
    <row r="1958">
      <c r="AC1958">
        <f>IF($C1958="","",IF(COUNTIF('Códigos Santander (ref)'!$A$2:$A$79,$C1958)&gt;0,"SANTANDER",IF(COUNTIF('Códigos Itaú (ref)'!$A$2:$A$44,$C1958)&gt;0,"ITAU",IF(AND(TRIM(UPPER($I1958))="CONTRATUAL",ISNUMBER(SEARCH("INDIVIDUAL",SUBSTITUTE(UPPER($D1958)," ","")))),"PREMIUM FREE",""))))</f>
        <v/>
      </c>
    </row>
    <row r="1959">
      <c r="AC1959">
        <f>IF($C1959="","",IF(COUNTIF('Códigos Santander (ref)'!$A$2:$A$79,$C1959)&gt;0,"SANTANDER",IF(COUNTIF('Códigos Itaú (ref)'!$A$2:$A$44,$C1959)&gt;0,"ITAU",IF(AND(TRIM(UPPER($I1959))="CONTRATUAL",ISNUMBER(SEARCH("INDIVIDUAL",SUBSTITUTE(UPPER($D1959)," ","")))),"PREMIUM FREE",""))))</f>
        <v/>
      </c>
    </row>
    <row r="1960">
      <c r="AC1960">
        <f>IF($C1960="","",IF(COUNTIF('Códigos Santander (ref)'!$A$2:$A$79,$C1960)&gt;0,"SANTANDER",IF(COUNTIF('Códigos Itaú (ref)'!$A$2:$A$44,$C1960)&gt;0,"ITAU",IF(AND(TRIM(UPPER($I1960))="CONTRATUAL",ISNUMBER(SEARCH("INDIVIDUAL",SUBSTITUTE(UPPER($D1960)," ","")))),"PREMIUM FREE",""))))</f>
        <v/>
      </c>
    </row>
    <row r="1961">
      <c r="AC1961">
        <f>IF($C1961="","",IF(COUNTIF('Códigos Santander (ref)'!$A$2:$A$79,$C1961)&gt;0,"SANTANDER",IF(COUNTIF('Códigos Itaú (ref)'!$A$2:$A$44,$C1961)&gt;0,"ITAU",IF(AND(TRIM(UPPER($I1961))="CONTRATUAL",ISNUMBER(SEARCH("INDIVIDUAL",SUBSTITUTE(UPPER($D1961)," ","")))),"PREMIUM FREE",""))))</f>
        <v/>
      </c>
    </row>
    <row r="1962">
      <c r="AC1962">
        <f>IF($C1962="","",IF(COUNTIF('Códigos Santander (ref)'!$A$2:$A$79,$C1962)&gt;0,"SANTANDER",IF(COUNTIF('Códigos Itaú (ref)'!$A$2:$A$44,$C1962)&gt;0,"ITAU",IF(AND(TRIM(UPPER($I1962))="CONTRATUAL",ISNUMBER(SEARCH("INDIVIDUAL",SUBSTITUTE(UPPER($D1962)," ","")))),"PREMIUM FREE",""))))</f>
        <v/>
      </c>
    </row>
    <row r="1963">
      <c r="AC1963">
        <f>IF($C1963="","",IF(COUNTIF('Códigos Santander (ref)'!$A$2:$A$79,$C1963)&gt;0,"SANTANDER",IF(COUNTIF('Códigos Itaú (ref)'!$A$2:$A$44,$C1963)&gt;0,"ITAU",IF(AND(TRIM(UPPER($I1963))="CONTRATUAL",ISNUMBER(SEARCH("INDIVIDUAL",SUBSTITUTE(UPPER($D1963)," ","")))),"PREMIUM FREE",""))))</f>
        <v/>
      </c>
    </row>
    <row r="1964">
      <c r="AC1964">
        <f>IF($C1964="","",IF(COUNTIF('Códigos Santander (ref)'!$A$2:$A$79,$C1964)&gt;0,"SANTANDER",IF(COUNTIF('Códigos Itaú (ref)'!$A$2:$A$44,$C1964)&gt;0,"ITAU",IF(AND(TRIM(UPPER($I1964))="CONTRATUAL",ISNUMBER(SEARCH("INDIVIDUAL",SUBSTITUTE(UPPER($D1964)," ","")))),"PREMIUM FREE",""))))</f>
        <v/>
      </c>
    </row>
    <row r="1965">
      <c r="AC1965">
        <f>IF($C1965="","",IF(COUNTIF('Códigos Santander (ref)'!$A$2:$A$79,$C1965)&gt;0,"SANTANDER",IF(COUNTIF('Códigos Itaú (ref)'!$A$2:$A$44,$C1965)&gt;0,"ITAU",IF(AND(TRIM(UPPER($I1965))="CONTRATUAL",ISNUMBER(SEARCH("INDIVIDUAL",SUBSTITUTE(UPPER($D1965)," ","")))),"PREMIUM FREE",""))))</f>
        <v/>
      </c>
    </row>
    <row r="1966">
      <c r="AC1966">
        <f>IF($C1966="","",IF(COUNTIF('Códigos Santander (ref)'!$A$2:$A$79,$C1966)&gt;0,"SANTANDER",IF(COUNTIF('Códigos Itaú (ref)'!$A$2:$A$44,$C1966)&gt;0,"ITAU",IF(AND(TRIM(UPPER($I1966))="CONTRATUAL",ISNUMBER(SEARCH("INDIVIDUAL",SUBSTITUTE(UPPER($D1966)," ","")))),"PREMIUM FREE",""))))</f>
        <v/>
      </c>
    </row>
    <row r="1967">
      <c r="AC1967">
        <f>IF($C1967="","",IF(COUNTIF('Códigos Santander (ref)'!$A$2:$A$79,$C1967)&gt;0,"SANTANDER",IF(COUNTIF('Códigos Itaú (ref)'!$A$2:$A$44,$C1967)&gt;0,"ITAU",IF(AND(TRIM(UPPER($I1967))="CONTRATUAL",ISNUMBER(SEARCH("INDIVIDUAL",SUBSTITUTE(UPPER($D1967)," ","")))),"PREMIUM FREE",""))))</f>
        <v/>
      </c>
    </row>
    <row r="1968">
      <c r="AC1968">
        <f>IF($C1968="","",IF(COUNTIF('Códigos Santander (ref)'!$A$2:$A$79,$C1968)&gt;0,"SANTANDER",IF(COUNTIF('Códigos Itaú (ref)'!$A$2:$A$44,$C1968)&gt;0,"ITAU",IF(AND(TRIM(UPPER($I1968))="CONTRATUAL",ISNUMBER(SEARCH("INDIVIDUAL",SUBSTITUTE(UPPER($D1968)," ","")))),"PREMIUM FREE",""))))</f>
        <v/>
      </c>
    </row>
    <row r="1969">
      <c r="AC1969">
        <f>IF($C1969="","",IF(COUNTIF('Códigos Santander (ref)'!$A$2:$A$79,$C1969)&gt;0,"SANTANDER",IF(COUNTIF('Códigos Itaú (ref)'!$A$2:$A$44,$C1969)&gt;0,"ITAU",IF(AND(TRIM(UPPER($I1969))="CONTRATUAL",ISNUMBER(SEARCH("INDIVIDUAL",SUBSTITUTE(UPPER($D1969)," ","")))),"PREMIUM FREE",""))))</f>
        <v/>
      </c>
    </row>
    <row r="1970">
      <c r="AC1970">
        <f>IF($C1970="","",IF(COUNTIF('Códigos Santander (ref)'!$A$2:$A$79,$C1970)&gt;0,"SANTANDER",IF(COUNTIF('Códigos Itaú (ref)'!$A$2:$A$44,$C1970)&gt;0,"ITAU",IF(AND(TRIM(UPPER($I1970))="CONTRATUAL",ISNUMBER(SEARCH("INDIVIDUAL",SUBSTITUTE(UPPER($D1970)," ","")))),"PREMIUM FREE",""))))</f>
        <v/>
      </c>
    </row>
    <row r="1971">
      <c r="AC1971">
        <f>IF($C1971="","",IF(COUNTIF('Códigos Santander (ref)'!$A$2:$A$79,$C1971)&gt;0,"SANTANDER",IF(COUNTIF('Códigos Itaú (ref)'!$A$2:$A$44,$C1971)&gt;0,"ITAU",IF(AND(TRIM(UPPER($I1971))="CONTRATUAL",ISNUMBER(SEARCH("INDIVIDUAL",SUBSTITUTE(UPPER($D1971)," ","")))),"PREMIUM FREE",""))))</f>
        <v/>
      </c>
    </row>
    <row r="1972">
      <c r="AC1972">
        <f>IF($C1972="","",IF(COUNTIF('Códigos Santander (ref)'!$A$2:$A$79,$C1972)&gt;0,"SANTANDER",IF(COUNTIF('Códigos Itaú (ref)'!$A$2:$A$44,$C1972)&gt;0,"ITAU",IF(AND(TRIM(UPPER($I1972))="CONTRATUAL",ISNUMBER(SEARCH("INDIVIDUAL",SUBSTITUTE(UPPER($D1972)," ","")))),"PREMIUM FREE",""))))</f>
        <v/>
      </c>
    </row>
    <row r="1973">
      <c r="AC1973">
        <f>IF($C1973="","",IF(COUNTIF('Códigos Santander (ref)'!$A$2:$A$79,$C1973)&gt;0,"SANTANDER",IF(COUNTIF('Códigos Itaú (ref)'!$A$2:$A$44,$C1973)&gt;0,"ITAU",IF(AND(TRIM(UPPER($I1973))="CONTRATUAL",ISNUMBER(SEARCH("INDIVIDUAL",SUBSTITUTE(UPPER($D1973)," ","")))),"PREMIUM FREE",""))))</f>
        <v/>
      </c>
    </row>
    <row r="1974">
      <c r="AC1974">
        <f>IF($C1974="","",IF(COUNTIF('Códigos Santander (ref)'!$A$2:$A$79,$C1974)&gt;0,"SANTANDER",IF(COUNTIF('Códigos Itaú (ref)'!$A$2:$A$44,$C1974)&gt;0,"ITAU",IF(AND(TRIM(UPPER($I1974))="CONTRATUAL",ISNUMBER(SEARCH("INDIVIDUAL",SUBSTITUTE(UPPER($D1974)," ","")))),"PREMIUM FREE",""))))</f>
        <v/>
      </c>
    </row>
    <row r="1975">
      <c r="AC1975">
        <f>IF($C1975="","",IF(COUNTIF('Códigos Santander (ref)'!$A$2:$A$79,$C1975)&gt;0,"SANTANDER",IF(COUNTIF('Códigos Itaú (ref)'!$A$2:$A$44,$C1975)&gt;0,"ITAU",IF(AND(TRIM(UPPER($I1975))="CONTRATUAL",ISNUMBER(SEARCH("INDIVIDUAL",SUBSTITUTE(UPPER($D1975)," ","")))),"PREMIUM FREE",""))))</f>
        <v/>
      </c>
    </row>
    <row r="1976">
      <c r="AC1976">
        <f>IF($C1976="","",IF(COUNTIF('Códigos Santander (ref)'!$A$2:$A$79,$C1976)&gt;0,"SANTANDER",IF(COUNTIF('Códigos Itaú (ref)'!$A$2:$A$44,$C1976)&gt;0,"ITAU",IF(AND(TRIM(UPPER($I1976))="CONTRATUAL",ISNUMBER(SEARCH("INDIVIDUAL",SUBSTITUTE(UPPER($D1976)," ","")))),"PREMIUM FREE",""))))</f>
        <v/>
      </c>
    </row>
    <row r="1977">
      <c r="AC1977">
        <f>IF($C1977="","",IF(COUNTIF('Códigos Santander (ref)'!$A$2:$A$79,$C1977)&gt;0,"SANTANDER",IF(COUNTIF('Códigos Itaú (ref)'!$A$2:$A$44,$C1977)&gt;0,"ITAU",IF(AND(TRIM(UPPER($I1977))="CONTRATUAL",ISNUMBER(SEARCH("INDIVIDUAL",SUBSTITUTE(UPPER($D1977)," ","")))),"PREMIUM FREE",""))))</f>
        <v/>
      </c>
    </row>
    <row r="1978">
      <c r="AC1978">
        <f>IF($C1978="","",IF(COUNTIF('Códigos Santander (ref)'!$A$2:$A$79,$C1978)&gt;0,"SANTANDER",IF(COUNTIF('Códigos Itaú (ref)'!$A$2:$A$44,$C1978)&gt;0,"ITAU",IF(AND(TRIM(UPPER($I1978))="CONTRATUAL",ISNUMBER(SEARCH("INDIVIDUAL",SUBSTITUTE(UPPER($D1978)," ","")))),"PREMIUM FREE",""))))</f>
        <v/>
      </c>
    </row>
    <row r="1979">
      <c r="AC1979">
        <f>IF($C1979="","",IF(COUNTIF('Códigos Santander (ref)'!$A$2:$A$79,$C1979)&gt;0,"SANTANDER",IF(COUNTIF('Códigos Itaú (ref)'!$A$2:$A$44,$C1979)&gt;0,"ITAU",IF(AND(TRIM(UPPER($I1979))="CONTRATUAL",ISNUMBER(SEARCH("INDIVIDUAL",SUBSTITUTE(UPPER($D1979)," ","")))),"PREMIUM FREE",""))))</f>
        <v/>
      </c>
    </row>
    <row r="1980">
      <c r="AC1980">
        <f>IF($C1980="","",IF(COUNTIF('Códigos Santander (ref)'!$A$2:$A$79,$C1980)&gt;0,"SANTANDER",IF(COUNTIF('Códigos Itaú (ref)'!$A$2:$A$44,$C1980)&gt;0,"ITAU",IF(AND(TRIM(UPPER($I1980))="CONTRATUAL",ISNUMBER(SEARCH("INDIVIDUAL",SUBSTITUTE(UPPER($D1980)," ","")))),"PREMIUM FREE",""))))</f>
        <v/>
      </c>
    </row>
    <row r="1981">
      <c r="AC1981">
        <f>IF($C1981="","",IF(COUNTIF('Códigos Santander (ref)'!$A$2:$A$79,$C1981)&gt;0,"SANTANDER",IF(COUNTIF('Códigos Itaú (ref)'!$A$2:$A$44,$C1981)&gt;0,"ITAU",IF(AND(TRIM(UPPER($I1981))="CONTRATUAL",ISNUMBER(SEARCH("INDIVIDUAL",SUBSTITUTE(UPPER($D1981)," ","")))),"PREMIUM FREE",""))))</f>
        <v/>
      </c>
    </row>
    <row r="1982">
      <c r="AC1982">
        <f>IF($C1982="","",IF(COUNTIF('Códigos Santander (ref)'!$A$2:$A$79,$C1982)&gt;0,"SANTANDER",IF(COUNTIF('Códigos Itaú (ref)'!$A$2:$A$44,$C1982)&gt;0,"ITAU",IF(AND(TRIM(UPPER($I1982))="CONTRATUAL",ISNUMBER(SEARCH("INDIVIDUAL",SUBSTITUTE(UPPER($D1982)," ","")))),"PREMIUM FREE",""))))</f>
        <v/>
      </c>
    </row>
    <row r="1983">
      <c r="AC1983">
        <f>IF($C1983="","",IF(COUNTIF('Códigos Santander (ref)'!$A$2:$A$79,$C1983)&gt;0,"SANTANDER",IF(COUNTIF('Códigos Itaú (ref)'!$A$2:$A$44,$C1983)&gt;0,"ITAU",IF(AND(TRIM(UPPER($I1983))="CONTRATUAL",ISNUMBER(SEARCH("INDIVIDUAL",SUBSTITUTE(UPPER($D1983)," ","")))),"PREMIUM FREE",""))))</f>
        <v/>
      </c>
    </row>
    <row r="1984">
      <c r="AC1984">
        <f>IF($C1984="","",IF(COUNTIF('Códigos Santander (ref)'!$A$2:$A$79,$C1984)&gt;0,"SANTANDER",IF(COUNTIF('Códigos Itaú (ref)'!$A$2:$A$44,$C1984)&gt;0,"ITAU",IF(AND(TRIM(UPPER($I1984))="CONTRATUAL",ISNUMBER(SEARCH("INDIVIDUAL",SUBSTITUTE(UPPER($D1984)," ","")))),"PREMIUM FREE",""))))</f>
        <v/>
      </c>
    </row>
    <row r="1985">
      <c r="AC1985">
        <f>IF($C1985="","",IF(COUNTIF('Códigos Santander (ref)'!$A$2:$A$79,$C1985)&gt;0,"SANTANDER",IF(COUNTIF('Códigos Itaú (ref)'!$A$2:$A$44,$C1985)&gt;0,"ITAU",IF(AND(TRIM(UPPER($I1985))="CONTRATUAL",ISNUMBER(SEARCH("INDIVIDUAL",SUBSTITUTE(UPPER($D1985)," ","")))),"PREMIUM FREE",""))))</f>
        <v/>
      </c>
    </row>
    <row r="1986">
      <c r="AC1986">
        <f>IF($C1986="","",IF(COUNTIF('Códigos Santander (ref)'!$A$2:$A$79,$C1986)&gt;0,"SANTANDER",IF(COUNTIF('Códigos Itaú (ref)'!$A$2:$A$44,$C1986)&gt;0,"ITAU",IF(AND(TRIM(UPPER($I1986))="CONTRATUAL",ISNUMBER(SEARCH("INDIVIDUAL",SUBSTITUTE(UPPER($D1986)," ","")))),"PREMIUM FREE",""))))</f>
        <v/>
      </c>
    </row>
    <row r="1987">
      <c r="AC1987">
        <f>IF($C1987="","",IF(COUNTIF('Códigos Santander (ref)'!$A$2:$A$79,$C1987)&gt;0,"SANTANDER",IF(COUNTIF('Códigos Itaú (ref)'!$A$2:$A$44,$C1987)&gt;0,"ITAU",IF(AND(TRIM(UPPER($I1987))="CONTRATUAL",ISNUMBER(SEARCH("INDIVIDUAL",SUBSTITUTE(UPPER($D1987)," ","")))),"PREMIUM FREE",""))))</f>
        <v/>
      </c>
    </row>
    <row r="1988">
      <c r="AC1988">
        <f>IF($C1988="","",IF(COUNTIF('Códigos Santander (ref)'!$A$2:$A$79,$C1988)&gt;0,"SANTANDER",IF(COUNTIF('Códigos Itaú (ref)'!$A$2:$A$44,$C1988)&gt;0,"ITAU",IF(AND(TRIM(UPPER($I1988))="CONTRATUAL",ISNUMBER(SEARCH("INDIVIDUAL",SUBSTITUTE(UPPER($D1988)," ","")))),"PREMIUM FREE",""))))</f>
        <v/>
      </c>
    </row>
    <row r="1989">
      <c r="AC1989">
        <f>IF($C1989="","",IF(COUNTIF('Códigos Santander (ref)'!$A$2:$A$79,$C1989)&gt;0,"SANTANDER",IF(COUNTIF('Códigos Itaú (ref)'!$A$2:$A$44,$C1989)&gt;0,"ITAU",IF(AND(TRIM(UPPER($I1989))="CONTRATUAL",ISNUMBER(SEARCH("INDIVIDUAL",SUBSTITUTE(UPPER($D1989)," ","")))),"PREMIUM FREE",""))))</f>
        <v/>
      </c>
    </row>
    <row r="1990">
      <c r="AC1990">
        <f>IF($C1990="","",IF(COUNTIF('Códigos Santander (ref)'!$A$2:$A$79,$C1990)&gt;0,"SANTANDER",IF(COUNTIF('Códigos Itaú (ref)'!$A$2:$A$44,$C1990)&gt;0,"ITAU",IF(AND(TRIM(UPPER($I1990))="CONTRATUAL",ISNUMBER(SEARCH("INDIVIDUAL",SUBSTITUTE(UPPER($D1990)," ","")))),"PREMIUM FREE",""))))</f>
        <v/>
      </c>
    </row>
    <row r="1991">
      <c r="AC1991">
        <f>IF($C1991="","",IF(COUNTIF('Códigos Santander (ref)'!$A$2:$A$79,$C1991)&gt;0,"SANTANDER",IF(COUNTIF('Códigos Itaú (ref)'!$A$2:$A$44,$C1991)&gt;0,"ITAU",IF(AND(TRIM(UPPER($I1991))="CONTRATUAL",ISNUMBER(SEARCH("INDIVIDUAL",SUBSTITUTE(UPPER($D1991)," ","")))),"PREMIUM FREE",""))))</f>
        <v/>
      </c>
    </row>
    <row r="1992">
      <c r="AC1992">
        <f>IF($C1992="","",IF(COUNTIF('Códigos Santander (ref)'!$A$2:$A$79,$C1992)&gt;0,"SANTANDER",IF(COUNTIF('Códigos Itaú (ref)'!$A$2:$A$44,$C1992)&gt;0,"ITAU",IF(AND(TRIM(UPPER($I1992))="CONTRATUAL",ISNUMBER(SEARCH("INDIVIDUAL",SUBSTITUTE(UPPER($D1992)," ","")))),"PREMIUM FREE",""))))</f>
        <v/>
      </c>
    </row>
    <row r="1993">
      <c r="AC1993">
        <f>IF($C1993="","",IF(COUNTIF('Códigos Santander (ref)'!$A$2:$A$79,$C1993)&gt;0,"SANTANDER",IF(COUNTIF('Códigos Itaú (ref)'!$A$2:$A$44,$C1993)&gt;0,"ITAU",IF(AND(TRIM(UPPER($I1993))="CONTRATUAL",ISNUMBER(SEARCH("INDIVIDUAL",SUBSTITUTE(UPPER($D1993)," ","")))),"PREMIUM FREE",""))))</f>
        <v/>
      </c>
    </row>
    <row r="1994">
      <c r="AC1994">
        <f>IF($C1994="","",IF(COUNTIF('Códigos Santander (ref)'!$A$2:$A$79,$C1994)&gt;0,"SANTANDER",IF(COUNTIF('Códigos Itaú (ref)'!$A$2:$A$44,$C1994)&gt;0,"ITAU",IF(AND(TRIM(UPPER($I1994))="CONTRATUAL",ISNUMBER(SEARCH("INDIVIDUAL",SUBSTITUTE(UPPER($D1994)," ","")))),"PREMIUM FREE",""))))</f>
        <v/>
      </c>
    </row>
    <row r="1995">
      <c r="AC1995">
        <f>IF($C1995="","",IF(COUNTIF('Códigos Santander (ref)'!$A$2:$A$79,$C1995)&gt;0,"SANTANDER",IF(COUNTIF('Códigos Itaú (ref)'!$A$2:$A$44,$C1995)&gt;0,"ITAU",IF(AND(TRIM(UPPER($I1995))="CONTRATUAL",ISNUMBER(SEARCH("INDIVIDUAL",SUBSTITUTE(UPPER($D1995)," ","")))),"PREMIUM FREE",""))))</f>
        <v/>
      </c>
    </row>
    <row r="1996">
      <c r="AC1996">
        <f>IF($C1996="","",IF(COUNTIF('Códigos Santander (ref)'!$A$2:$A$79,$C1996)&gt;0,"SANTANDER",IF(COUNTIF('Códigos Itaú (ref)'!$A$2:$A$44,$C1996)&gt;0,"ITAU",IF(AND(TRIM(UPPER($I1996))="CONTRATUAL",ISNUMBER(SEARCH("INDIVIDUAL",SUBSTITUTE(UPPER($D1996)," ","")))),"PREMIUM FREE",""))))</f>
        <v/>
      </c>
    </row>
    <row r="1997">
      <c r="AC1997">
        <f>IF($C1997="","",IF(COUNTIF('Códigos Santander (ref)'!$A$2:$A$79,$C1997)&gt;0,"SANTANDER",IF(COUNTIF('Códigos Itaú (ref)'!$A$2:$A$44,$C1997)&gt;0,"ITAU",IF(AND(TRIM(UPPER($I1997))="CONTRATUAL",ISNUMBER(SEARCH("INDIVIDUAL",SUBSTITUTE(UPPER($D1997)," ","")))),"PREMIUM FREE",""))))</f>
        <v/>
      </c>
    </row>
    <row r="1998">
      <c r="AC1998">
        <f>IF($C1998="","",IF(COUNTIF('Códigos Santander (ref)'!$A$2:$A$79,$C1998)&gt;0,"SANTANDER",IF(COUNTIF('Códigos Itaú (ref)'!$A$2:$A$44,$C1998)&gt;0,"ITAU",IF(AND(TRIM(UPPER($I1998))="CONTRATUAL",ISNUMBER(SEARCH("INDIVIDUAL",SUBSTITUTE(UPPER($D1998)," ","")))),"PREMIUM FREE",""))))</f>
        <v/>
      </c>
    </row>
    <row r="1999">
      <c r="AC1999">
        <f>IF($C1999="","",IF(COUNTIF('Códigos Santander (ref)'!$A$2:$A$79,$C1999)&gt;0,"SANTANDER",IF(COUNTIF('Códigos Itaú (ref)'!$A$2:$A$44,$C1999)&gt;0,"ITAU",IF(AND(TRIM(UPPER($I1999))="CONTRATUAL",ISNUMBER(SEARCH("INDIVIDUAL",SUBSTITUTE(UPPER($D1999)," ","")))),"PREMIUM FREE",""))))</f>
        <v/>
      </c>
    </row>
    <row r="2000">
      <c r="AC2000">
        <f>IF($C2000="","",IF(COUNTIF('Códigos Santander (ref)'!$A$2:$A$79,$C2000)&gt;0,"SANTANDER",IF(COUNTIF('Códigos Itaú (ref)'!$A$2:$A$44,$C2000)&gt;0,"ITAU",IF(AND(TRIM(UPPER($I2000))="CONTRATUAL",ISNUMBER(SEARCH("INDIVIDUAL",SUBSTITUTE(UPPER($D2000)," ","")))),"PREMIUM FREE",""))))</f>
        <v/>
      </c>
    </row>
    <row r="2001">
      <c r="AC2001">
        <f>IF($C2001="","",IF(COUNTIF('Códigos Santander (ref)'!$A$2:$A$79,$C2001)&gt;0,"SANTANDER",IF(COUNTIF('Códigos Itaú (ref)'!$A$2:$A$44,$C2001)&gt;0,"ITAU",IF(AND(TRIM(UPPER($I2001))="CONTRATUAL",ISNUMBER(SEARCH("INDIVIDUAL",SUBSTITUTE(UPPER($D2001)," ","")))),"PREMIUM FREE",""))))</f>
        <v/>
      </c>
    </row>
    <row r="2002">
      <c r="AC2002">
        <f>IF($C2002="","",IF(COUNTIF('Códigos Santander (ref)'!$A$2:$A$79,$C2002)&gt;0,"SANTANDER",IF(COUNTIF('Códigos Itaú (ref)'!$A$2:$A$44,$C2002)&gt;0,"ITAU",IF(AND(TRIM(UPPER($I2002))="CONTRATUAL",ISNUMBER(SEARCH("INDIVIDUAL",SUBSTITUTE(UPPER($D2002)," ","")))),"PREMIUM FREE",""))))</f>
        <v/>
      </c>
    </row>
    <row r="2003">
      <c r="AC2003">
        <f>IF($C2003="","",IF(COUNTIF('Códigos Santander (ref)'!$A$2:$A$79,$C2003)&gt;0,"SANTANDER",IF(COUNTIF('Códigos Itaú (ref)'!$A$2:$A$44,$C2003)&gt;0,"ITAU",IF(AND(TRIM(UPPER($I2003))="CONTRATUAL",ISNUMBER(SEARCH("INDIVIDUAL",SUBSTITUTE(UPPER($D2003)," ","")))),"PREMIUM FREE",""))))</f>
        <v/>
      </c>
    </row>
    <row r="2004">
      <c r="AC2004">
        <f>IF($C2004="","",IF(COUNTIF('Códigos Santander (ref)'!$A$2:$A$79,$C2004)&gt;0,"SANTANDER",IF(COUNTIF('Códigos Itaú (ref)'!$A$2:$A$44,$C2004)&gt;0,"ITAU",IF(AND(TRIM(UPPER($I2004))="CONTRATUAL",ISNUMBER(SEARCH("INDIVIDUAL",SUBSTITUTE(UPPER($D2004)," ","")))),"PREMIUM FREE",""))))</f>
        <v/>
      </c>
    </row>
    <row r="2005">
      <c r="AC2005">
        <f>IF($C2005="","",IF(COUNTIF('Códigos Santander (ref)'!$A$2:$A$79,$C2005)&gt;0,"SANTANDER",IF(COUNTIF('Códigos Itaú (ref)'!$A$2:$A$44,$C2005)&gt;0,"ITAU",IF(AND(TRIM(UPPER($I2005))="CONTRATUAL",ISNUMBER(SEARCH("INDIVIDUAL",SUBSTITUTE(UPPER($D2005)," ","")))),"PREMIUM FREE",""))))</f>
        <v/>
      </c>
    </row>
    <row r="2006">
      <c r="AC2006">
        <f>IF($C2006="","",IF(COUNTIF('Códigos Santander (ref)'!$A$2:$A$79,$C2006)&gt;0,"SANTANDER",IF(COUNTIF('Códigos Itaú (ref)'!$A$2:$A$44,$C2006)&gt;0,"ITAU",IF(AND(TRIM(UPPER($I2006))="CONTRATUAL",ISNUMBER(SEARCH("INDIVIDUAL",SUBSTITUTE(UPPER($D2006)," ","")))),"PREMIUM FREE",""))))</f>
        <v/>
      </c>
    </row>
    <row r="2007">
      <c r="AC2007">
        <f>IF($C2007="","",IF(COUNTIF('Códigos Santander (ref)'!$A$2:$A$79,$C2007)&gt;0,"SANTANDER",IF(COUNTIF('Códigos Itaú (ref)'!$A$2:$A$44,$C2007)&gt;0,"ITAU",IF(AND(TRIM(UPPER($I2007))="CONTRATUAL",ISNUMBER(SEARCH("INDIVIDUAL",SUBSTITUTE(UPPER($D2007)," ","")))),"PREMIUM FREE",""))))</f>
        <v/>
      </c>
    </row>
    <row r="2008">
      <c r="AC2008">
        <f>IF($C2008="","",IF(COUNTIF('Códigos Santander (ref)'!$A$2:$A$79,$C2008)&gt;0,"SANTANDER",IF(COUNTIF('Códigos Itaú (ref)'!$A$2:$A$44,$C2008)&gt;0,"ITAU",IF(AND(TRIM(UPPER($I2008))="CONTRATUAL",ISNUMBER(SEARCH("INDIVIDUAL",SUBSTITUTE(UPPER($D2008)," ","")))),"PREMIUM FREE",""))))</f>
        <v/>
      </c>
    </row>
    <row r="2009">
      <c r="AC2009">
        <f>IF($C2009="","",IF(COUNTIF('Códigos Santander (ref)'!$A$2:$A$79,$C2009)&gt;0,"SANTANDER",IF(COUNTIF('Códigos Itaú (ref)'!$A$2:$A$44,$C2009)&gt;0,"ITAU",IF(AND(TRIM(UPPER($I2009))="CONTRATUAL",ISNUMBER(SEARCH("INDIVIDUAL",SUBSTITUTE(UPPER($D2009)," ","")))),"PREMIUM FREE",""))))</f>
        <v/>
      </c>
    </row>
    <row r="2010">
      <c r="AC2010">
        <f>IF($C2010="","",IF(COUNTIF('Códigos Santander (ref)'!$A$2:$A$79,$C2010)&gt;0,"SANTANDER",IF(COUNTIF('Códigos Itaú (ref)'!$A$2:$A$44,$C2010)&gt;0,"ITAU",IF(AND(TRIM(UPPER($I2010))="CONTRATUAL",ISNUMBER(SEARCH("INDIVIDUAL",SUBSTITUTE(UPPER($D2010)," ","")))),"PREMIUM FREE",""))))</f>
        <v/>
      </c>
    </row>
    <row r="2011">
      <c r="AC2011">
        <f>IF($C2011="","",IF(COUNTIF('Códigos Santander (ref)'!$A$2:$A$79,$C2011)&gt;0,"SANTANDER",IF(COUNTIF('Códigos Itaú (ref)'!$A$2:$A$44,$C2011)&gt;0,"ITAU",IF(AND(TRIM(UPPER($I2011))="CONTRATUAL",ISNUMBER(SEARCH("INDIVIDUAL",SUBSTITUTE(UPPER($D2011)," ","")))),"PREMIUM FREE",""))))</f>
        <v/>
      </c>
    </row>
    <row r="2012">
      <c r="AC2012">
        <f>IF($C2012="","",IF(COUNTIF('Códigos Santander (ref)'!$A$2:$A$79,$C2012)&gt;0,"SANTANDER",IF(COUNTIF('Códigos Itaú (ref)'!$A$2:$A$44,$C2012)&gt;0,"ITAU",IF(AND(TRIM(UPPER($I2012))="CONTRATUAL",ISNUMBER(SEARCH("INDIVIDUAL",SUBSTITUTE(UPPER($D2012)," ","")))),"PREMIUM FREE",""))))</f>
        <v/>
      </c>
    </row>
    <row r="2013">
      <c r="AC2013">
        <f>IF($C2013="","",IF(COUNTIF('Códigos Santander (ref)'!$A$2:$A$79,$C2013)&gt;0,"SANTANDER",IF(COUNTIF('Códigos Itaú (ref)'!$A$2:$A$44,$C2013)&gt;0,"ITAU",IF(AND(TRIM(UPPER($I2013))="CONTRATUAL",ISNUMBER(SEARCH("INDIVIDUAL",SUBSTITUTE(UPPER($D2013)," ","")))),"PREMIUM FREE",""))))</f>
        <v/>
      </c>
    </row>
    <row r="2014">
      <c r="AC2014">
        <f>IF($C2014="","",IF(COUNTIF('Códigos Santander (ref)'!$A$2:$A$79,$C2014)&gt;0,"SANTANDER",IF(COUNTIF('Códigos Itaú (ref)'!$A$2:$A$44,$C2014)&gt;0,"ITAU",IF(AND(TRIM(UPPER($I2014))="CONTRATUAL",ISNUMBER(SEARCH("INDIVIDUAL",SUBSTITUTE(UPPER($D2014)," ","")))),"PREMIUM FREE",""))))</f>
        <v/>
      </c>
    </row>
    <row r="2015">
      <c r="AC2015">
        <f>IF($C2015="","",IF(COUNTIF('Códigos Santander (ref)'!$A$2:$A$79,$C2015)&gt;0,"SANTANDER",IF(COUNTIF('Códigos Itaú (ref)'!$A$2:$A$44,$C2015)&gt;0,"ITAU",IF(AND(TRIM(UPPER($I2015))="CONTRATUAL",ISNUMBER(SEARCH("INDIVIDUAL",SUBSTITUTE(UPPER($D2015)," ","")))),"PREMIUM FREE",""))))</f>
        <v/>
      </c>
    </row>
    <row r="2016">
      <c r="AC2016">
        <f>IF($C2016="","",IF(COUNTIF('Códigos Santander (ref)'!$A$2:$A$79,$C2016)&gt;0,"SANTANDER",IF(COUNTIF('Códigos Itaú (ref)'!$A$2:$A$44,$C2016)&gt;0,"ITAU",IF(AND(TRIM(UPPER($I2016))="CONTRATUAL",ISNUMBER(SEARCH("INDIVIDUAL",SUBSTITUTE(UPPER($D2016)," ","")))),"PREMIUM FREE",""))))</f>
        <v/>
      </c>
    </row>
    <row r="2017">
      <c r="AC2017">
        <f>IF($C2017="","",IF(COUNTIF('Códigos Santander (ref)'!$A$2:$A$79,$C2017)&gt;0,"SANTANDER",IF(COUNTIF('Códigos Itaú (ref)'!$A$2:$A$44,$C2017)&gt;0,"ITAU",IF(AND(TRIM(UPPER($I2017))="CONTRATUAL",ISNUMBER(SEARCH("INDIVIDUAL",SUBSTITUTE(UPPER($D2017)," ","")))),"PREMIUM FREE",""))))</f>
        <v/>
      </c>
    </row>
    <row r="2018">
      <c r="AC2018">
        <f>IF($C2018="","",IF(COUNTIF('Códigos Santander (ref)'!$A$2:$A$79,$C2018)&gt;0,"SANTANDER",IF(COUNTIF('Códigos Itaú (ref)'!$A$2:$A$44,$C2018)&gt;0,"ITAU",IF(AND(TRIM(UPPER($I2018))="CONTRATUAL",ISNUMBER(SEARCH("INDIVIDUAL",SUBSTITUTE(UPPER($D2018)," ","")))),"PREMIUM FREE",""))))</f>
        <v/>
      </c>
    </row>
    <row r="2019">
      <c r="AC2019">
        <f>IF($C2019="","",IF(COUNTIF('Códigos Santander (ref)'!$A$2:$A$79,$C2019)&gt;0,"SANTANDER",IF(COUNTIF('Códigos Itaú (ref)'!$A$2:$A$44,$C2019)&gt;0,"ITAU",IF(AND(TRIM(UPPER($I2019))="CONTRATUAL",ISNUMBER(SEARCH("INDIVIDUAL",SUBSTITUTE(UPPER($D2019)," ","")))),"PREMIUM FREE",""))))</f>
        <v/>
      </c>
    </row>
    <row r="2020">
      <c r="AC2020">
        <f>IF($C2020="","",IF(COUNTIF('Códigos Santander (ref)'!$A$2:$A$79,$C2020)&gt;0,"SANTANDER",IF(COUNTIF('Códigos Itaú (ref)'!$A$2:$A$44,$C2020)&gt;0,"ITAU",IF(AND(TRIM(UPPER($I2020))="CONTRATUAL",ISNUMBER(SEARCH("INDIVIDUAL",SUBSTITUTE(UPPER($D2020)," ","")))),"PREMIUM FREE",""))))</f>
        <v/>
      </c>
    </row>
    <row r="2021">
      <c r="AC2021">
        <f>IF($C2021="","",IF(COUNTIF('Códigos Santander (ref)'!$A$2:$A$79,$C2021)&gt;0,"SANTANDER",IF(COUNTIF('Códigos Itaú (ref)'!$A$2:$A$44,$C2021)&gt;0,"ITAU",IF(AND(TRIM(UPPER($I2021))="CONTRATUAL",ISNUMBER(SEARCH("INDIVIDUAL",SUBSTITUTE(UPPER($D2021)," ","")))),"PREMIUM FREE",""))))</f>
        <v/>
      </c>
    </row>
    <row r="2022">
      <c r="AC2022">
        <f>IF($C2022="","",IF(COUNTIF('Códigos Santander (ref)'!$A$2:$A$79,$C2022)&gt;0,"SANTANDER",IF(COUNTIF('Códigos Itaú (ref)'!$A$2:$A$44,$C2022)&gt;0,"ITAU",IF(AND(TRIM(UPPER($I2022))="CONTRATUAL",ISNUMBER(SEARCH("INDIVIDUAL",SUBSTITUTE(UPPER($D2022)," ","")))),"PREMIUM FREE",""))))</f>
        <v/>
      </c>
    </row>
    <row r="2023">
      <c r="AC2023">
        <f>IF($C2023="","",IF(COUNTIF('Códigos Santander (ref)'!$A$2:$A$79,$C2023)&gt;0,"SANTANDER",IF(COUNTIF('Códigos Itaú (ref)'!$A$2:$A$44,$C2023)&gt;0,"ITAU",IF(AND(TRIM(UPPER($I2023))="CONTRATUAL",ISNUMBER(SEARCH("INDIVIDUAL",SUBSTITUTE(UPPER($D2023)," ","")))),"PREMIUM FREE",""))))</f>
        <v/>
      </c>
    </row>
    <row r="2024">
      <c r="AC2024">
        <f>IF($C2024="","",IF(COUNTIF('Códigos Santander (ref)'!$A$2:$A$79,$C2024)&gt;0,"SANTANDER",IF(COUNTIF('Códigos Itaú (ref)'!$A$2:$A$44,$C2024)&gt;0,"ITAU",IF(AND(TRIM(UPPER($I2024))="CONTRATUAL",ISNUMBER(SEARCH("INDIVIDUAL",SUBSTITUTE(UPPER($D2024)," ","")))),"PREMIUM FREE",""))))</f>
        <v/>
      </c>
    </row>
    <row r="2025">
      <c r="AC2025">
        <f>IF($C2025="","",IF(COUNTIF('Códigos Santander (ref)'!$A$2:$A$79,$C2025)&gt;0,"SANTANDER",IF(COUNTIF('Códigos Itaú (ref)'!$A$2:$A$44,$C2025)&gt;0,"ITAU",IF(AND(TRIM(UPPER($I2025))="CONTRATUAL",ISNUMBER(SEARCH("INDIVIDUAL",SUBSTITUTE(UPPER($D2025)," ","")))),"PREMIUM FREE",""))))</f>
        <v/>
      </c>
    </row>
    <row r="2026">
      <c r="AC2026">
        <f>IF($C2026="","",IF(COUNTIF('Códigos Santander (ref)'!$A$2:$A$79,$C2026)&gt;0,"SANTANDER",IF(COUNTIF('Códigos Itaú (ref)'!$A$2:$A$44,$C2026)&gt;0,"ITAU",IF(AND(TRIM(UPPER($I2026))="CONTRATUAL",ISNUMBER(SEARCH("INDIVIDUAL",SUBSTITUTE(UPPER($D2026)," ","")))),"PREMIUM FREE",""))))</f>
        <v/>
      </c>
    </row>
    <row r="2027">
      <c r="AC2027">
        <f>IF($C2027="","",IF(COUNTIF('Códigos Santander (ref)'!$A$2:$A$79,$C2027)&gt;0,"SANTANDER",IF(COUNTIF('Códigos Itaú (ref)'!$A$2:$A$44,$C2027)&gt;0,"ITAU",IF(AND(TRIM(UPPER($I2027))="CONTRATUAL",ISNUMBER(SEARCH("INDIVIDUAL",SUBSTITUTE(UPPER($D2027)," ","")))),"PREMIUM FREE",""))))</f>
        <v/>
      </c>
    </row>
    <row r="2028">
      <c r="AC2028">
        <f>IF($C2028="","",IF(COUNTIF('Códigos Santander (ref)'!$A$2:$A$79,$C2028)&gt;0,"SANTANDER",IF(COUNTIF('Códigos Itaú (ref)'!$A$2:$A$44,$C2028)&gt;0,"ITAU",IF(AND(TRIM(UPPER($I2028))="CONTRATUAL",ISNUMBER(SEARCH("INDIVIDUAL",SUBSTITUTE(UPPER($D2028)," ","")))),"PREMIUM FREE",""))))</f>
        <v/>
      </c>
    </row>
    <row r="2029">
      <c r="AC2029">
        <f>IF($C2029="","",IF(COUNTIF('Códigos Santander (ref)'!$A$2:$A$79,$C2029)&gt;0,"SANTANDER",IF(COUNTIF('Códigos Itaú (ref)'!$A$2:$A$44,$C2029)&gt;0,"ITAU",IF(AND(TRIM(UPPER($I2029))="CONTRATUAL",ISNUMBER(SEARCH("INDIVIDUAL",SUBSTITUTE(UPPER($D2029)," ","")))),"PREMIUM FREE",""))))</f>
        <v/>
      </c>
    </row>
    <row r="2030">
      <c r="AC2030">
        <f>IF($C2030="","",IF(COUNTIF('Códigos Santander (ref)'!$A$2:$A$79,$C2030)&gt;0,"SANTANDER",IF(COUNTIF('Códigos Itaú (ref)'!$A$2:$A$44,$C2030)&gt;0,"ITAU",IF(AND(TRIM(UPPER($I2030))="CONTRATUAL",ISNUMBER(SEARCH("INDIVIDUAL",SUBSTITUTE(UPPER($D2030)," ","")))),"PREMIUM FREE",""))))</f>
        <v/>
      </c>
    </row>
    <row r="2031">
      <c r="AC2031">
        <f>IF($C2031="","",IF(COUNTIF('Códigos Santander (ref)'!$A$2:$A$79,$C2031)&gt;0,"SANTANDER",IF(COUNTIF('Códigos Itaú (ref)'!$A$2:$A$44,$C2031)&gt;0,"ITAU",IF(AND(TRIM(UPPER($I2031))="CONTRATUAL",ISNUMBER(SEARCH("INDIVIDUAL",SUBSTITUTE(UPPER($D2031)," ","")))),"PREMIUM FREE",""))))</f>
        <v/>
      </c>
    </row>
    <row r="2032">
      <c r="AC2032">
        <f>IF($C2032="","",IF(COUNTIF('Códigos Santander (ref)'!$A$2:$A$79,$C2032)&gt;0,"SANTANDER",IF(COUNTIF('Códigos Itaú (ref)'!$A$2:$A$44,$C2032)&gt;0,"ITAU",IF(AND(TRIM(UPPER($I2032))="CONTRATUAL",ISNUMBER(SEARCH("INDIVIDUAL",SUBSTITUTE(UPPER($D2032)," ","")))),"PREMIUM FREE",""))))</f>
        <v/>
      </c>
    </row>
    <row r="2033">
      <c r="AC2033">
        <f>IF($C2033="","",IF(COUNTIF('Códigos Santander (ref)'!$A$2:$A$79,$C2033)&gt;0,"SANTANDER",IF(COUNTIF('Códigos Itaú (ref)'!$A$2:$A$44,$C2033)&gt;0,"ITAU",IF(AND(TRIM(UPPER($I2033))="CONTRATUAL",ISNUMBER(SEARCH("INDIVIDUAL",SUBSTITUTE(UPPER($D2033)," ","")))),"PREMIUM FREE",""))))</f>
        <v/>
      </c>
    </row>
    <row r="2034">
      <c r="AC2034">
        <f>IF($C2034="","",IF(COUNTIF('Códigos Santander (ref)'!$A$2:$A$79,$C2034)&gt;0,"SANTANDER",IF(COUNTIF('Códigos Itaú (ref)'!$A$2:$A$44,$C2034)&gt;0,"ITAU",IF(AND(TRIM(UPPER($I2034))="CONTRATUAL",ISNUMBER(SEARCH("INDIVIDUAL",SUBSTITUTE(UPPER($D2034)," ","")))),"PREMIUM FREE",""))))</f>
        <v/>
      </c>
    </row>
    <row r="2035">
      <c r="AC2035">
        <f>IF($C2035="","",IF(COUNTIF('Códigos Santander (ref)'!$A$2:$A$79,$C2035)&gt;0,"SANTANDER",IF(COUNTIF('Códigos Itaú (ref)'!$A$2:$A$44,$C2035)&gt;0,"ITAU",IF(AND(TRIM(UPPER($I2035))="CONTRATUAL",ISNUMBER(SEARCH("INDIVIDUAL",SUBSTITUTE(UPPER($D2035)," ","")))),"PREMIUM FREE",""))))</f>
        <v/>
      </c>
    </row>
    <row r="2036">
      <c r="AC2036">
        <f>IF($C2036="","",IF(COUNTIF('Códigos Santander (ref)'!$A$2:$A$79,$C2036)&gt;0,"SANTANDER",IF(COUNTIF('Códigos Itaú (ref)'!$A$2:$A$44,$C2036)&gt;0,"ITAU",IF(AND(TRIM(UPPER($I2036))="CONTRATUAL",ISNUMBER(SEARCH("INDIVIDUAL",SUBSTITUTE(UPPER($D2036)," ","")))),"PREMIUM FREE",""))))</f>
        <v/>
      </c>
    </row>
    <row r="2037">
      <c r="AC2037">
        <f>IF($C2037="","",IF(COUNTIF('Códigos Santander (ref)'!$A$2:$A$79,$C2037)&gt;0,"SANTANDER",IF(COUNTIF('Códigos Itaú (ref)'!$A$2:$A$44,$C2037)&gt;0,"ITAU",IF(AND(TRIM(UPPER($I2037))="CONTRATUAL",ISNUMBER(SEARCH("INDIVIDUAL",SUBSTITUTE(UPPER($D2037)," ","")))),"PREMIUM FREE",""))))</f>
        <v/>
      </c>
    </row>
    <row r="2038">
      <c r="AC2038">
        <f>IF($C2038="","",IF(COUNTIF('Códigos Santander (ref)'!$A$2:$A$79,$C2038)&gt;0,"SANTANDER",IF(COUNTIF('Códigos Itaú (ref)'!$A$2:$A$44,$C2038)&gt;0,"ITAU",IF(AND(TRIM(UPPER($I2038))="CONTRATUAL",ISNUMBER(SEARCH("INDIVIDUAL",SUBSTITUTE(UPPER($D2038)," ","")))),"PREMIUM FREE",""))))</f>
        <v/>
      </c>
    </row>
    <row r="2039">
      <c r="AC2039">
        <f>IF($C2039="","",IF(COUNTIF('Códigos Santander (ref)'!$A$2:$A$79,$C2039)&gt;0,"SANTANDER",IF(COUNTIF('Códigos Itaú (ref)'!$A$2:$A$44,$C2039)&gt;0,"ITAU",IF(AND(TRIM(UPPER($I2039))="CONTRATUAL",ISNUMBER(SEARCH("INDIVIDUAL",SUBSTITUTE(UPPER($D2039)," ","")))),"PREMIUM FREE",""))))</f>
        <v/>
      </c>
    </row>
    <row r="2040">
      <c r="AC2040">
        <f>IF($C2040="","",IF(COUNTIF('Códigos Santander (ref)'!$A$2:$A$79,$C2040)&gt;0,"SANTANDER",IF(COUNTIF('Códigos Itaú (ref)'!$A$2:$A$44,$C2040)&gt;0,"ITAU",IF(AND(TRIM(UPPER($I2040))="CONTRATUAL",ISNUMBER(SEARCH("INDIVIDUAL",SUBSTITUTE(UPPER($D2040)," ","")))),"PREMIUM FREE",""))))</f>
        <v/>
      </c>
    </row>
    <row r="2041">
      <c r="AC2041">
        <f>IF($C2041="","",IF(COUNTIF('Códigos Santander (ref)'!$A$2:$A$79,$C2041)&gt;0,"SANTANDER",IF(COUNTIF('Códigos Itaú (ref)'!$A$2:$A$44,$C2041)&gt;0,"ITAU",IF(AND(TRIM(UPPER($I2041))="CONTRATUAL",ISNUMBER(SEARCH("INDIVIDUAL",SUBSTITUTE(UPPER($D2041)," ","")))),"PREMIUM FREE",""))))</f>
        <v/>
      </c>
    </row>
    <row r="2042">
      <c r="AC2042">
        <f>IF($C2042="","",IF(COUNTIF('Códigos Santander (ref)'!$A$2:$A$79,$C2042)&gt;0,"SANTANDER",IF(COUNTIF('Códigos Itaú (ref)'!$A$2:$A$44,$C2042)&gt;0,"ITAU",IF(AND(TRIM(UPPER($I2042))="CONTRATUAL",ISNUMBER(SEARCH("INDIVIDUAL",SUBSTITUTE(UPPER($D2042)," ","")))),"PREMIUM FREE",""))))</f>
        <v/>
      </c>
    </row>
    <row r="2043">
      <c r="AC2043">
        <f>IF($C2043="","",IF(COUNTIF('Códigos Santander (ref)'!$A$2:$A$79,$C2043)&gt;0,"SANTANDER",IF(COUNTIF('Códigos Itaú (ref)'!$A$2:$A$44,$C2043)&gt;0,"ITAU",IF(AND(TRIM(UPPER($I2043))="CONTRATUAL",ISNUMBER(SEARCH("INDIVIDUAL",SUBSTITUTE(UPPER($D2043)," ","")))),"PREMIUM FREE",""))))</f>
        <v/>
      </c>
    </row>
    <row r="2044">
      <c r="AC2044">
        <f>IF($C2044="","",IF(COUNTIF('Códigos Santander (ref)'!$A$2:$A$79,$C2044)&gt;0,"SANTANDER",IF(COUNTIF('Códigos Itaú (ref)'!$A$2:$A$44,$C2044)&gt;0,"ITAU",IF(AND(TRIM(UPPER($I2044))="CONTRATUAL",ISNUMBER(SEARCH("INDIVIDUAL",SUBSTITUTE(UPPER($D2044)," ","")))),"PREMIUM FREE",""))))</f>
        <v/>
      </c>
    </row>
    <row r="2045">
      <c r="AC2045">
        <f>IF($C2045="","",IF(COUNTIF('Códigos Santander (ref)'!$A$2:$A$79,$C2045)&gt;0,"SANTANDER",IF(COUNTIF('Códigos Itaú (ref)'!$A$2:$A$44,$C2045)&gt;0,"ITAU",IF(AND(TRIM(UPPER($I2045))="CONTRATUAL",ISNUMBER(SEARCH("INDIVIDUAL",SUBSTITUTE(UPPER($D2045)," ","")))),"PREMIUM FREE",""))))</f>
        <v/>
      </c>
    </row>
    <row r="2046">
      <c r="AC2046">
        <f>IF($C2046="","",IF(COUNTIF('Códigos Santander (ref)'!$A$2:$A$79,$C2046)&gt;0,"SANTANDER",IF(COUNTIF('Códigos Itaú (ref)'!$A$2:$A$44,$C2046)&gt;0,"ITAU",IF(AND(TRIM(UPPER($I2046))="CONTRATUAL",ISNUMBER(SEARCH("INDIVIDUAL",SUBSTITUTE(UPPER($D2046)," ","")))),"PREMIUM FREE",""))))</f>
        <v/>
      </c>
    </row>
    <row r="2047">
      <c r="AC2047">
        <f>IF($C2047="","",IF(COUNTIF('Códigos Santander (ref)'!$A$2:$A$79,$C2047)&gt;0,"SANTANDER",IF(COUNTIF('Códigos Itaú (ref)'!$A$2:$A$44,$C2047)&gt;0,"ITAU",IF(AND(TRIM(UPPER($I2047))="CONTRATUAL",ISNUMBER(SEARCH("INDIVIDUAL",SUBSTITUTE(UPPER($D2047)," ","")))),"PREMIUM FREE",""))))</f>
        <v/>
      </c>
    </row>
    <row r="2048">
      <c r="AC2048">
        <f>IF($C2048="","",IF(COUNTIF('Códigos Santander (ref)'!$A$2:$A$79,$C2048)&gt;0,"SANTANDER",IF(COUNTIF('Códigos Itaú (ref)'!$A$2:$A$44,$C2048)&gt;0,"ITAU",IF(AND(TRIM(UPPER($I2048))="CONTRATUAL",ISNUMBER(SEARCH("INDIVIDUAL",SUBSTITUTE(UPPER($D2048)," ","")))),"PREMIUM FREE",""))))</f>
        <v/>
      </c>
    </row>
    <row r="2049">
      <c r="AC2049">
        <f>IF($C2049="","",IF(COUNTIF('Códigos Santander (ref)'!$A$2:$A$79,$C2049)&gt;0,"SANTANDER",IF(COUNTIF('Códigos Itaú (ref)'!$A$2:$A$44,$C2049)&gt;0,"ITAU",IF(AND(TRIM(UPPER($I2049))="CONTRATUAL",ISNUMBER(SEARCH("INDIVIDUAL",SUBSTITUTE(UPPER($D2049)," ","")))),"PREMIUM FREE",""))))</f>
        <v/>
      </c>
    </row>
    <row r="2050">
      <c r="AC2050">
        <f>IF($C2050="","",IF(COUNTIF('Códigos Santander (ref)'!$A$2:$A$79,$C2050)&gt;0,"SANTANDER",IF(COUNTIF('Códigos Itaú (ref)'!$A$2:$A$44,$C2050)&gt;0,"ITAU",IF(AND(TRIM(UPPER($I2050))="CONTRATUAL",ISNUMBER(SEARCH("INDIVIDUAL",SUBSTITUTE(UPPER($D2050)," ","")))),"PREMIUM FREE",""))))</f>
        <v/>
      </c>
    </row>
    <row r="2051">
      <c r="AC2051">
        <f>IF($C2051="","",IF(COUNTIF('Códigos Santander (ref)'!$A$2:$A$79,$C2051)&gt;0,"SANTANDER",IF(COUNTIF('Códigos Itaú (ref)'!$A$2:$A$44,$C2051)&gt;0,"ITAU",IF(AND(TRIM(UPPER($I2051))="CONTRATUAL",ISNUMBER(SEARCH("INDIVIDUAL",SUBSTITUTE(UPPER($D2051)," ","")))),"PREMIUM FREE",""))))</f>
        <v/>
      </c>
    </row>
    <row r="2052">
      <c r="AC2052">
        <f>IF($C2052="","",IF(COUNTIF('Códigos Santander (ref)'!$A$2:$A$79,$C2052)&gt;0,"SANTANDER",IF(COUNTIF('Códigos Itaú (ref)'!$A$2:$A$44,$C2052)&gt;0,"ITAU",IF(AND(TRIM(UPPER($I2052))="CONTRATUAL",ISNUMBER(SEARCH("INDIVIDUAL",SUBSTITUTE(UPPER($D2052)," ","")))),"PREMIUM FREE",""))))</f>
        <v/>
      </c>
    </row>
    <row r="2053">
      <c r="AC2053">
        <f>IF($C2053="","",IF(COUNTIF('Códigos Santander (ref)'!$A$2:$A$79,$C2053)&gt;0,"SANTANDER",IF(COUNTIF('Códigos Itaú (ref)'!$A$2:$A$44,$C2053)&gt;0,"ITAU",IF(AND(TRIM(UPPER($I2053))="CONTRATUAL",ISNUMBER(SEARCH("INDIVIDUAL",SUBSTITUTE(UPPER($D2053)," ","")))),"PREMIUM FREE",""))))</f>
        <v/>
      </c>
    </row>
    <row r="2054">
      <c r="AC2054">
        <f>IF($C2054="","",IF(COUNTIF('Códigos Santander (ref)'!$A$2:$A$79,$C2054)&gt;0,"SANTANDER",IF(COUNTIF('Códigos Itaú (ref)'!$A$2:$A$44,$C2054)&gt;0,"ITAU",IF(AND(TRIM(UPPER($I2054))="CONTRATUAL",ISNUMBER(SEARCH("INDIVIDUAL",SUBSTITUTE(UPPER($D2054)," ","")))),"PREMIUM FREE",""))))</f>
        <v/>
      </c>
    </row>
    <row r="2055">
      <c r="AC2055">
        <f>IF($C2055="","",IF(COUNTIF('Códigos Santander (ref)'!$A$2:$A$79,$C2055)&gt;0,"SANTANDER",IF(COUNTIF('Códigos Itaú (ref)'!$A$2:$A$44,$C2055)&gt;0,"ITAU",IF(AND(TRIM(UPPER($I2055))="CONTRATUAL",ISNUMBER(SEARCH("INDIVIDUAL",SUBSTITUTE(UPPER($D2055)," ","")))),"PREMIUM FREE",""))))</f>
        <v/>
      </c>
    </row>
    <row r="2056">
      <c r="AC2056">
        <f>IF($C2056="","",IF(COUNTIF('Códigos Santander (ref)'!$A$2:$A$79,$C2056)&gt;0,"SANTANDER",IF(COUNTIF('Códigos Itaú (ref)'!$A$2:$A$44,$C2056)&gt;0,"ITAU",IF(AND(TRIM(UPPER($I2056))="CONTRATUAL",ISNUMBER(SEARCH("INDIVIDUAL",SUBSTITUTE(UPPER($D2056)," ","")))),"PREMIUM FREE",""))))</f>
        <v/>
      </c>
    </row>
    <row r="2057">
      <c r="AC2057">
        <f>IF($C2057="","",IF(COUNTIF('Códigos Santander (ref)'!$A$2:$A$79,$C2057)&gt;0,"SANTANDER",IF(COUNTIF('Códigos Itaú (ref)'!$A$2:$A$44,$C2057)&gt;0,"ITAU",IF(AND(TRIM(UPPER($I2057))="CONTRATUAL",ISNUMBER(SEARCH("INDIVIDUAL",SUBSTITUTE(UPPER($D2057)," ","")))),"PREMIUM FREE",""))))</f>
        <v/>
      </c>
    </row>
    <row r="2058">
      <c r="AC2058">
        <f>IF($C2058="","",IF(COUNTIF('Códigos Santander (ref)'!$A$2:$A$79,$C2058)&gt;0,"SANTANDER",IF(COUNTIF('Códigos Itaú (ref)'!$A$2:$A$44,$C2058)&gt;0,"ITAU",IF(AND(TRIM(UPPER($I2058))="CONTRATUAL",ISNUMBER(SEARCH("INDIVIDUAL",SUBSTITUTE(UPPER($D2058)," ","")))),"PREMIUM FREE",""))))</f>
        <v/>
      </c>
    </row>
    <row r="2059">
      <c r="AC2059">
        <f>IF($C2059="","",IF(COUNTIF('Códigos Santander (ref)'!$A$2:$A$79,$C2059)&gt;0,"SANTANDER",IF(COUNTIF('Códigos Itaú (ref)'!$A$2:$A$44,$C2059)&gt;0,"ITAU",IF(AND(TRIM(UPPER($I2059))="CONTRATUAL",ISNUMBER(SEARCH("INDIVIDUAL",SUBSTITUTE(UPPER($D2059)," ","")))),"PREMIUM FREE",""))))</f>
        <v/>
      </c>
    </row>
    <row r="2060">
      <c r="AC2060">
        <f>IF($C2060="","",IF(COUNTIF('Códigos Santander (ref)'!$A$2:$A$79,$C2060)&gt;0,"SANTANDER",IF(COUNTIF('Códigos Itaú (ref)'!$A$2:$A$44,$C2060)&gt;0,"ITAU",IF(AND(TRIM(UPPER($I2060))="CONTRATUAL",ISNUMBER(SEARCH("INDIVIDUAL",SUBSTITUTE(UPPER($D2060)," ","")))),"PREMIUM FREE",""))))</f>
        <v/>
      </c>
    </row>
    <row r="2061">
      <c r="AC2061">
        <f>IF($C2061="","",IF(COUNTIF('Códigos Santander (ref)'!$A$2:$A$79,$C2061)&gt;0,"SANTANDER",IF(COUNTIF('Códigos Itaú (ref)'!$A$2:$A$44,$C2061)&gt;0,"ITAU",IF(AND(TRIM(UPPER($I2061))="CONTRATUAL",ISNUMBER(SEARCH("INDIVIDUAL",SUBSTITUTE(UPPER($D2061)," ","")))),"PREMIUM FREE",""))))</f>
        <v/>
      </c>
    </row>
    <row r="2062">
      <c r="AC2062">
        <f>IF($C2062="","",IF(COUNTIF('Códigos Santander (ref)'!$A$2:$A$79,$C2062)&gt;0,"SANTANDER",IF(COUNTIF('Códigos Itaú (ref)'!$A$2:$A$44,$C2062)&gt;0,"ITAU",IF(AND(TRIM(UPPER($I2062))="CONTRATUAL",ISNUMBER(SEARCH("INDIVIDUAL",SUBSTITUTE(UPPER($D2062)," ","")))),"PREMIUM FREE",""))))</f>
        <v/>
      </c>
    </row>
    <row r="2063">
      <c r="AC2063">
        <f>IF($C2063="","",IF(COUNTIF('Códigos Santander (ref)'!$A$2:$A$79,$C2063)&gt;0,"SANTANDER",IF(COUNTIF('Códigos Itaú (ref)'!$A$2:$A$44,$C2063)&gt;0,"ITAU",IF(AND(TRIM(UPPER($I2063))="CONTRATUAL",ISNUMBER(SEARCH("INDIVIDUAL",SUBSTITUTE(UPPER($D2063)," ","")))),"PREMIUM FREE",""))))</f>
        <v/>
      </c>
    </row>
    <row r="2064">
      <c r="AC2064">
        <f>IF($C2064="","",IF(COUNTIF('Códigos Santander (ref)'!$A$2:$A$79,$C2064)&gt;0,"SANTANDER",IF(COUNTIF('Códigos Itaú (ref)'!$A$2:$A$44,$C2064)&gt;0,"ITAU",IF(AND(TRIM(UPPER($I2064))="CONTRATUAL",ISNUMBER(SEARCH("INDIVIDUAL",SUBSTITUTE(UPPER($D2064)," ","")))),"PREMIUM FREE",""))))</f>
        <v/>
      </c>
    </row>
    <row r="2065">
      <c r="AC2065">
        <f>IF($C2065="","",IF(COUNTIF('Códigos Santander (ref)'!$A$2:$A$79,$C2065)&gt;0,"SANTANDER",IF(COUNTIF('Códigos Itaú (ref)'!$A$2:$A$44,$C2065)&gt;0,"ITAU",IF(AND(TRIM(UPPER($I2065))="CONTRATUAL",ISNUMBER(SEARCH("INDIVIDUAL",SUBSTITUTE(UPPER($D2065)," ","")))),"PREMIUM FREE",""))))</f>
        <v/>
      </c>
    </row>
    <row r="2066">
      <c r="AC2066">
        <f>IF($C2066="","",IF(COUNTIF('Códigos Santander (ref)'!$A$2:$A$79,$C2066)&gt;0,"SANTANDER",IF(COUNTIF('Códigos Itaú (ref)'!$A$2:$A$44,$C2066)&gt;0,"ITAU",IF(AND(TRIM(UPPER($I2066))="CONTRATUAL",ISNUMBER(SEARCH("INDIVIDUAL",SUBSTITUTE(UPPER($D2066)," ","")))),"PREMIUM FREE",""))))</f>
        <v/>
      </c>
    </row>
    <row r="2067">
      <c r="AC2067">
        <f>IF($C2067="","",IF(COUNTIF('Códigos Santander (ref)'!$A$2:$A$79,$C2067)&gt;0,"SANTANDER",IF(COUNTIF('Códigos Itaú (ref)'!$A$2:$A$44,$C2067)&gt;0,"ITAU",IF(AND(TRIM(UPPER($I2067))="CONTRATUAL",ISNUMBER(SEARCH("INDIVIDUAL",SUBSTITUTE(UPPER($D2067)," ","")))),"PREMIUM FREE",""))))</f>
        <v/>
      </c>
    </row>
    <row r="2068">
      <c r="AC2068">
        <f>IF($C2068="","",IF(COUNTIF('Códigos Santander (ref)'!$A$2:$A$79,$C2068)&gt;0,"SANTANDER",IF(COUNTIF('Códigos Itaú (ref)'!$A$2:$A$44,$C2068)&gt;0,"ITAU",IF(AND(TRIM(UPPER($I2068))="CONTRATUAL",ISNUMBER(SEARCH("INDIVIDUAL",SUBSTITUTE(UPPER($D2068)," ","")))),"PREMIUM FREE",""))))</f>
        <v/>
      </c>
    </row>
    <row r="2069">
      <c r="AC2069">
        <f>IF($C2069="","",IF(COUNTIF('Códigos Santander (ref)'!$A$2:$A$79,$C2069)&gt;0,"SANTANDER",IF(COUNTIF('Códigos Itaú (ref)'!$A$2:$A$44,$C2069)&gt;0,"ITAU",IF(AND(TRIM(UPPER($I2069))="CONTRATUAL",ISNUMBER(SEARCH("INDIVIDUAL",SUBSTITUTE(UPPER($D2069)," ","")))),"PREMIUM FREE",""))))</f>
        <v/>
      </c>
    </row>
    <row r="2070">
      <c r="AC2070">
        <f>IF($C2070="","",IF(COUNTIF('Códigos Santander (ref)'!$A$2:$A$79,$C2070)&gt;0,"SANTANDER",IF(COUNTIF('Códigos Itaú (ref)'!$A$2:$A$44,$C2070)&gt;0,"ITAU",IF(AND(TRIM(UPPER($I2070))="CONTRATUAL",ISNUMBER(SEARCH("INDIVIDUAL",SUBSTITUTE(UPPER($D2070)," ","")))),"PREMIUM FREE",""))))</f>
        <v/>
      </c>
    </row>
    <row r="2071">
      <c r="AC2071">
        <f>IF($C2071="","",IF(COUNTIF('Códigos Santander (ref)'!$A$2:$A$79,$C2071)&gt;0,"SANTANDER",IF(COUNTIF('Códigos Itaú (ref)'!$A$2:$A$44,$C2071)&gt;0,"ITAU",IF(AND(TRIM(UPPER($I2071))="CONTRATUAL",ISNUMBER(SEARCH("INDIVIDUAL",SUBSTITUTE(UPPER($D2071)," ","")))),"PREMIUM FREE",""))))</f>
        <v/>
      </c>
    </row>
    <row r="2072">
      <c r="AC2072">
        <f>IF($C2072="","",IF(COUNTIF('Códigos Santander (ref)'!$A$2:$A$79,$C2072)&gt;0,"SANTANDER",IF(COUNTIF('Códigos Itaú (ref)'!$A$2:$A$44,$C2072)&gt;0,"ITAU",IF(AND(TRIM(UPPER($I2072))="CONTRATUAL",ISNUMBER(SEARCH("INDIVIDUAL",SUBSTITUTE(UPPER($D2072)," ","")))),"PREMIUM FREE",""))))</f>
        <v/>
      </c>
    </row>
    <row r="2073">
      <c r="AC2073">
        <f>IF($C2073="","",IF(COUNTIF('Códigos Santander (ref)'!$A$2:$A$79,$C2073)&gt;0,"SANTANDER",IF(COUNTIF('Códigos Itaú (ref)'!$A$2:$A$44,$C2073)&gt;0,"ITAU",IF(AND(TRIM(UPPER($I2073))="CONTRATUAL",ISNUMBER(SEARCH("INDIVIDUAL",SUBSTITUTE(UPPER($D2073)," ","")))),"PREMIUM FREE",""))))</f>
        <v/>
      </c>
    </row>
    <row r="2074">
      <c r="AC2074">
        <f>IF($C2074="","",IF(COUNTIF('Códigos Santander (ref)'!$A$2:$A$79,$C2074)&gt;0,"SANTANDER",IF(COUNTIF('Códigos Itaú (ref)'!$A$2:$A$44,$C2074)&gt;0,"ITAU",IF(AND(TRIM(UPPER($I2074))="CONTRATUAL",ISNUMBER(SEARCH("INDIVIDUAL",SUBSTITUTE(UPPER($D2074)," ","")))),"PREMIUM FREE",""))))</f>
        <v/>
      </c>
    </row>
    <row r="2075">
      <c r="AC2075">
        <f>IF($C2075="","",IF(COUNTIF('Códigos Santander (ref)'!$A$2:$A$79,$C2075)&gt;0,"SANTANDER",IF(COUNTIF('Códigos Itaú (ref)'!$A$2:$A$44,$C2075)&gt;0,"ITAU",IF(AND(TRIM(UPPER($I2075))="CONTRATUAL",ISNUMBER(SEARCH("INDIVIDUAL",SUBSTITUTE(UPPER($D2075)," ","")))),"PREMIUM FREE",""))))</f>
        <v/>
      </c>
    </row>
    <row r="2076">
      <c r="AC2076">
        <f>IF($C2076="","",IF(COUNTIF('Códigos Santander (ref)'!$A$2:$A$79,$C2076)&gt;0,"SANTANDER",IF(COUNTIF('Códigos Itaú (ref)'!$A$2:$A$44,$C2076)&gt;0,"ITAU",IF(AND(TRIM(UPPER($I2076))="CONTRATUAL",ISNUMBER(SEARCH("INDIVIDUAL",SUBSTITUTE(UPPER($D2076)," ","")))),"PREMIUM FREE",""))))</f>
        <v/>
      </c>
    </row>
    <row r="2077">
      <c r="AC2077">
        <f>IF($C2077="","",IF(COUNTIF('Códigos Santander (ref)'!$A$2:$A$79,$C2077)&gt;0,"SANTANDER",IF(COUNTIF('Códigos Itaú (ref)'!$A$2:$A$44,$C2077)&gt;0,"ITAU",IF(AND(TRIM(UPPER($I2077))="CONTRATUAL",ISNUMBER(SEARCH("INDIVIDUAL",SUBSTITUTE(UPPER($D2077)," ","")))),"PREMIUM FREE",""))))</f>
        <v/>
      </c>
    </row>
    <row r="2078">
      <c r="AC2078">
        <f>IF($C2078="","",IF(COUNTIF('Códigos Santander (ref)'!$A$2:$A$79,$C2078)&gt;0,"SANTANDER",IF(COUNTIF('Códigos Itaú (ref)'!$A$2:$A$44,$C2078)&gt;0,"ITAU",IF(AND(TRIM(UPPER($I2078))="CONTRATUAL",ISNUMBER(SEARCH("INDIVIDUAL",SUBSTITUTE(UPPER($D2078)," ","")))),"PREMIUM FREE",""))))</f>
        <v/>
      </c>
    </row>
    <row r="2079">
      <c r="AC2079">
        <f>IF($C2079="","",IF(COUNTIF('Códigos Santander (ref)'!$A$2:$A$79,$C2079)&gt;0,"SANTANDER",IF(COUNTIF('Códigos Itaú (ref)'!$A$2:$A$44,$C2079)&gt;0,"ITAU",IF(AND(TRIM(UPPER($I2079))="CONTRATUAL",ISNUMBER(SEARCH("INDIVIDUAL",SUBSTITUTE(UPPER($D2079)," ","")))),"PREMIUM FREE",""))))</f>
        <v/>
      </c>
    </row>
    <row r="2080">
      <c r="AC2080">
        <f>IF($C2080="","",IF(COUNTIF('Códigos Santander (ref)'!$A$2:$A$79,$C2080)&gt;0,"SANTANDER",IF(COUNTIF('Códigos Itaú (ref)'!$A$2:$A$44,$C2080)&gt;0,"ITAU",IF(AND(TRIM(UPPER($I2080))="CONTRATUAL",ISNUMBER(SEARCH("INDIVIDUAL",SUBSTITUTE(UPPER($D2080)," ","")))),"PREMIUM FREE",""))))</f>
        <v/>
      </c>
    </row>
    <row r="2081">
      <c r="AC2081">
        <f>IF($C2081="","",IF(COUNTIF('Códigos Santander (ref)'!$A$2:$A$79,$C2081)&gt;0,"SANTANDER",IF(COUNTIF('Códigos Itaú (ref)'!$A$2:$A$44,$C2081)&gt;0,"ITAU",IF(AND(TRIM(UPPER($I2081))="CONTRATUAL",ISNUMBER(SEARCH("INDIVIDUAL",SUBSTITUTE(UPPER($D2081)," ","")))),"PREMIUM FREE",""))))</f>
        <v/>
      </c>
    </row>
    <row r="2082">
      <c r="AC2082">
        <f>IF($C2082="","",IF(COUNTIF('Códigos Santander (ref)'!$A$2:$A$79,$C2082)&gt;0,"SANTANDER",IF(COUNTIF('Códigos Itaú (ref)'!$A$2:$A$44,$C2082)&gt;0,"ITAU",IF(AND(TRIM(UPPER($I2082))="CONTRATUAL",ISNUMBER(SEARCH("INDIVIDUAL",SUBSTITUTE(UPPER($D2082)," ","")))),"PREMIUM FREE",""))))</f>
        <v/>
      </c>
    </row>
    <row r="2083">
      <c r="AC2083">
        <f>IF($C2083="","",IF(COUNTIF('Códigos Santander (ref)'!$A$2:$A$79,$C2083)&gt;0,"SANTANDER",IF(COUNTIF('Códigos Itaú (ref)'!$A$2:$A$44,$C2083)&gt;0,"ITAU",IF(AND(TRIM(UPPER($I2083))="CONTRATUAL",ISNUMBER(SEARCH("INDIVIDUAL",SUBSTITUTE(UPPER($D2083)," ","")))),"PREMIUM FREE",""))))</f>
        <v/>
      </c>
    </row>
    <row r="2084">
      <c r="AC2084">
        <f>IF($C2084="","",IF(COUNTIF('Códigos Santander (ref)'!$A$2:$A$79,$C2084)&gt;0,"SANTANDER",IF(COUNTIF('Códigos Itaú (ref)'!$A$2:$A$44,$C2084)&gt;0,"ITAU",IF(AND(TRIM(UPPER($I2084))="CONTRATUAL",ISNUMBER(SEARCH("INDIVIDUAL",SUBSTITUTE(UPPER($D2084)," ","")))),"PREMIUM FREE",""))))</f>
        <v/>
      </c>
    </row>
    <row r="2085">
      <c r="AC2085">
        <f>IF($C2085="","",IF(COUNTIF('Códigos Santander (ref)'!$A$2:$A$79,$C2085)&gt;0,"SANTANDER",IF(COUNTIF('Códigos Itaú (ref)'!$A$2:$A$44,$C2085)&gt;0,"ITAU",IF(AND(TRIM(UPPER($I2085))="CONTRATUAL",ISNUMBER(SEARCH("INDIVIDUAL",SUBSTITUTE(UPPER($D2085)," ","")))),"PREMIUM FREE",""))))</f>
        <v/>
      </c>
    </row>
    <row r="2086">
      <c r="AC2086">
        <f>IF($C2086="","",IF(COUNTIF('Códigos Santander (ref)'!$A$2:$A$79,$C2086)&gt;0,"SANTANDER",IF(COUNTIF('Códigos Itaú (ref)'!$A$2:$A$44,$C2086)&gt;0,"ITAU",IF(AND(TRIM(UPPER($I2086))="CONTRATUAL",ISNUMBER(SEARCH("INDIVIDUAL",SUBSTITUTE(UPPER($D2086)," ","")))),"PREMIUM FREE",""))))</f>
        <v/>
      </c>
    </row>
    <row r="2087">
      <c r="AC2087">
        <f>IF($C2087="","",IF(COUNTIF('Códigos Santander (ref)'!$A$2:$A$79,$C2087)&gt;0,"SANTANDER",IF(COUNTIF('Códigos Itaú (ref)'!$A$2:$A$44,$C2087)&gt;0,"ITAU",IF(AND(TRIM(UPPER($I2087))="CONTRATUAL",ISNUMBER(SEARCH("INDIVIDUAL",SUBSTITUTE(UPPER($D2087)," ","")))),"PREMIUM FREE",""))))</f>
        <v/>
      </c>
    </row>
    <row r="2088">
      <c r="AC2088">
        <f>IF($C2088="","",IF(COUNTIF('Códigos Santander (ref)'!$A$2:$A$79,$C2088)&gt;0,"SANTANDER",IF(COUNTIF('Códigos Itaú (ref)'!$A$2:$A$44,$C2088)&gt;0,"ITAU",IF(AND(TRIM(UPPER($I2088))="CONTRATUAL",ISNUMBER(SEARCH("INDIVIDUAL",SUBSTITUTE(UPPER($D2088)," ","")))),"PREMIUM FREE",""))))</f>
        <v/>
      </c>
    </row>
    <row r="2089">
      <c r="AC2089">
        <f>IF($C2089="","",IF(COUNTIF('Códigos Santander (ref)'!$A$2:$A$79,$C2089)&gt;0,"SANTANDER",IF(COUNTIF('Códigos Itaú (ref)'!$A$2:$A$44,$C2089)&gt;0,"ITAU",IF(AND(TRIM(UPPER($I2089))="CONTRATUAL",ISNUMBER(SEARCH("INDIVIDUAL",SUBSTITUTE(UPPER($D2089)," ","")))),"PREMIUM FREE",""))))</f>
        <v/>
      </c>
    </row>
    <row r="2090">
      <c r="AC2090">
        <f>IF($C2090="","",IF(COUNTIF('Códigos Santander (ref)'!$A$2:$A$79,$C2090)&gt;0,"SANTANDER",IF(COUNTIF('Códigos Itaú (ref)'!$A$2:$A$44,$C2090)&gt;0,"ITAU",IF(AND(TRIM(UPPER($I2090))="CONTRATUAL",ISNUMBER(SEARCH("INDIVIDUAL",SUBSTITUTE(UPPER($D2090)," ","")))),"PREMIUM FREE",""))))</f>
        <v/>
      </c>
    </row>
    <row r="2091">
      <c r="AC2091">
        <f>IF($C2091="","",IF(COUNTIF('Códigos Santander (ref)'!$A$2:$A$79,$C2091)&gt;0,"SANTANDER",IF(COUNTIF('Códigos Itaú (ref)'!$A$2:$A$44,$C2091)&gt;0,"ITAU",IF(AND(TRIM(UPPER($I2091))="CONTRATUAL",ISNUMBER(SEARCH("INDIVIDUAL",SUBSTITUTE(UPPER($D2091)," ","")))),"PREMIUM FREE",""))))</f>
        <v/>
      </c>
    </row>
    <row r="2092">
      <c r="AC2092">
        <f>IF($C2092="","",IF(COUNTIF('Códigos Santander (ref)'!$A$2:$A$79,$C2092)&gt;0,"SANTANDER",IF(COUNTIF('Códigos Itaú (ref)'!$A$2:$A$44,$C2092)&gt;0,"ITAU",IF(AND(TRIM(UPPER($I2092))="CONTRATUAL",ISNUMBER(SEARCH("INDIVIDUAL",SUBSTITUTE(UPPER($D2092)," ","")))),"PREMIUM FREE",""))))</f>
        <v/>
      </c>
    </row>
    <row r="2093">
      <c r="AC2093">
        <f>IF($C2093="","",IF(COUNTIF('Códigos Santander (ref)'!$A$2:$A$79,$C2093)&gt;0,"SANTANDER",IF(COUNTIF('Códigos Itaú (ref)'!$A$2:$A$44,$C2093)&gt;0,"ITAU",IF(AND(TRIM(UPPER($I2093))="CONTRATUAL",ISNUMBER(SEARCH("INDIVIDUAL",SUBSTITUTE(UPPER($D2093)," ","")))),"PREMIUM FREE",""))))</f>
        <v/>
      </c>
    </row>
    <row r="2094">
      <c r="AC2094">
        <f>IF($C2094="","",IF(COUNTIF('Códigos Santander (ref)'!$A$2:$A$79,$C2094)&gt;0,"SANTANDER",IF(COUNTIF('Códigos Itaú (ref)'!$A$2:$A$44,$C2094)&gt;0,"ITAU",IF(AND(TRIM(UPPER($I2094))="CONTRATUAL",ISNUMBER(SEARCH("INDIVIDUAL",SUBSTITUTE(UPPER($D2094)," ","")))),"PREMIUM FREE",""))))</f>
        <v/>
      </c>
    </row>
    <row r="2095">
      <c r="AC2095">
        <f>IF($C2095="","",IF(COUNTIF('Códigos Santander (ref)'!$A$2:$A$79,$C2095)&gt;0,"SANTANDER",IF(COUNTIF('Códigos Itaú (ref)'!$A$2:$A$44,$C2095)&gt;0,"ITAU",IF(AND(TRIM(UPPER($I2095))="CONTRATUAL",ISNUMBER(SEARCH("INDIVIDUAL",SUBSTITUTE(UPPER($D2095)," ","")))),"PREMIUM FREE",""))))</f>
        <v/>
      </c>
    </row>
    <row r="2096">
      <c r="AC2096">
        <f>IF($C2096="","",IF(COUNTIF('Códigos Santander (ref)'!$A$2:$A$79,$C2096)&gt;0,"SANTANDER",IF(COUNTIF('Códigos Itaú (ref)'!$A$2:$A$44,$C2096)&gt;0,"ITAU",IF(AND(TRIM(UPPER($I2096))="CONTRATUAL",ISNUMBER(SEARCH("INDIVIDUAL",SUBSTITUTE(UPPER($D2096)," ","")))),"PREMIUM FREE",""))))</f>
        <v/>
      </c>
    </row>
    <row r="2097">
      <c r="AC2097">
        <f>IF($C2097="","",IF(COUNTIF('Códigos Santander (ref)'!$A$2:$A$79,$C2097)&gt;0,"SANTANDER",IF(COUNTIF('Códigos Itaú (ref)'!$A$2:$A$44,$C2097)&gt;0,"ITAU",IF(AND(TRIM(UPPER($I2097))="CONTRATUAL",ISNUMBER(SEARCH("INDIVIDUAL",SUBSTITUTE(UPPER($D2097)," ","")))),"PREMIUM FREE",""))))</f>
        <v/>
      </c>
    </row>
    <row r="2098">
      <c r="AC2098">
        <f>IF($C2098="","",IF(COUNTIF('Códigos Santander (ref)'!$A$2:$A$79,$C2098)&gt;0,"SANTANDER",IF(COUNTIF('Códigos Itaú (ref)'!$A$2:$A$44,$C2098)&gt;0,"ITAU",IF(AND(TRIM(UPPER($I2098))="CONTRATUAL",ISNUMBER(SEARCH("INDIVIDUAL",SUBSTITUTE(UPPER($D2098)," ","")))),"PREMIUM FREE",""))))</f>
        <v/>
      </c>
    </row>
    <row r="2099">
      <c r="AC2099">
        <f>IF($C2099="","",IF(COUNTIF('Códigos Santander (ref)'!$A$2:$A$79,$C2099)&gt;0,"SANTANDER",IF(COUNTIF('Códigos Itaú (ref)'!$A$2:$A$44,$C2099)&gt;0,"ITAU",IF(AND(TRIM(UPPER($I2099))="CONTRATUAL",ISNUMBER(SEARCH("INDIVIDUAL",SUBSTITUTE(UPPER($D2099)," ","")))),"PREMIUM FREE",""))))</f>
        <v/>
      </c>
    </row>
    <row r="2100">
      <c r="AC2100">
        <f>IF($C2100="","",IF(COUNTIF('Códigos Santander (ref)'!$A$2:$A$79,$C2100)&gt;0,"SANTANDER",IF(COUNTIF('Códigos Itaú (ref)'!$A$2:$A$44,$C2100)&gt;0,"ITAU",IF(AND(TRIM(UPPER($I2100))="CONTRATUAL",ISNUMBER(SEARCH("INDIVIDUAL",SUBSTITUTE(UPPER($D2100)," ","")))),"PREMIUM FREE",""))))</f>
        <v/>
      </c>
    </row>
    <row r="2101">
      <c r="AC2101">
        <f>IF($C2101="","",IF(COUNTIF('Códigos Santander (ref)'!$A$2:$A$79,$C2101)&gt;0,"SANTANDER",IF(COUNTIF('Códigos Itaú (ref)'!$A$2:$A$44,$C2101)&gt;0,"ITAU",IF(AND(TRIM(UPPER($I2101))="CONTRATUAL",ISNUMBER(SEARCH("INDIVIDUAL",SUBSTITUTE(UPPER($D2101)," ","")))),"PREMIUM FREE",""))))</f>
        <v/>
      </c>
    </row>
    <row r="2102">
      <c r="AC2102">
        <f>IF($C2102="","",IF(COUNTIF('Códigos Santander (ref)'!$A$2:$A$79,$C2102)&gt;0,"SANTANDER",IF(COUNTIF('Códigos Itaú (ref)'!$A$2:$A$44,$C2102)&gt;0,"ITAU",IF(AND(TRIM(UPPER($I2102))="CONTRATUAL",ISNUMBER(SEARCH("INDIVIDUAL",SUBSTITUTE(UPPER($D2102)," ","")))),"PREMIUM FREE",""))))</f>
        <v/>
      </c>
    </row>
    <row r="2103">
      <c r="AC2103">
        <f>IF($C2103="","",IF(COUNTIF('Códigos Santander (ref)'!$A$2:$A$79,$C2103)&gt;0,"SANTANDER",IF(COUNTIF('Códigos Itaú (ref)'!$A$2:$A$44,$C2103)&gt;0,"ITAU",IF(AND(TRIM(UPPER($I2103))="CONTRATUAL",ISNUMBER(SEARCH("INDIVIDUAL",SUBSTITUTE(UPPER($D2103)," ","")))),"PREMIUM FREE",""))))</f>
        <v/>
      </c>
    </row>
    <row r="2104">
      <c r="AC2104">
        <f>IF($C2104="","",IF(COUNTIF('Códigos Santander (ref)'!$A$2:$A$79,$C2104)&gt;0,"SANTANDER",IF(COUNTIF('Códigos Itaú (ref)'!$A$2:$A$44,$C2104)&gt;0,"ITAU",IF(AND(TRIM(UPPER($I2104))="CONTRATUAL",ISNUMBER(SEARCH("INDIVIDUAL",SUBSTITUTE(UPPER($D2104)," ","")))),"PREMIUM FREE",""))))</f>
        <v/>
      </c>
    </row>
    <row r="2105">
      <c r="AC2105">
        <f>IF($C2105="","",IF(COUNTIF('Códigos Santander (ref)'!$A$2:$A$79,$C2105)&gt;0,"SANTANDER",IF(COUNTIF('Códigos Itaú (ref)'!$A$2:$A$44,$C2105)&gt;0,"ITAU",IF(AND(TRIM(UPPER($I2105))="CONTRATUAL",ISNUMBER(SEARCH("INDIVIDUAL",SUBSTITUTE(UPPER($D2105)," ","")))),"PREMIUM FREE",""))))</f>
        <v/>
      </c>
    </row>
    <row r="2106">
      <c r="AC2106">
        <f>IF($C2106="","",IF(COUNTIF('Códigos Santander (ref)'!$A$2:$A$79,$C2106)&gt;0,"SANTANDER",IF(COUNTIF('Códigos Itaú (ref)'!$A$2:$A$44,$C2106)&gt;0,"ITAU",IF(AND(TRIM(UPPER($I2106))="CONTRATUAL",ISNUMBER(SEARCH("INDIVIDUAL",SUBSTITUTE(UPPER($D2106)," ","")))),"PREMIUM FREE",""))))</f>
        <v/>
      </c>
    </row>
    <row r="2107">
      <c r="AC2107">
        <f>IF($C2107="","",IF(COUNTIF('Códigos Santander (ref)'!$A$2:$A$79,$C2107)&gt;0,"SANTANDER",IF(COUNTIF('Códigos Itaú (ref)'!$A$2:$A$44,$C2107)&gt;0,"ITAU",IF(AND(TRIM(UPPER($I2107))="CONTRATUAL",ISNUMBER(SEARCH("INDIVIDUAL",SUBSTITUTE(UPPER($D2107)," ","")))),"PREMIUM FREE",""))))</f>
        <v/>
      </c>
    </row>
    <row r="2108">
      <c r="AC2108">
        <f>IF($C2108="","",IF(COUNTIF('Códigos Santander (ref)'!$A$2:$A$79,$C2108)&gt;0,"SANTANDER",IF(COUNTIF('Códigos Itaú (ref)'!$A$2:$A$44,$C2108)&gt;0,"ITAU",IF(AND(TRIM(UPPER($I2108))="CONTRATUAL",ISNUMBER(SEARCH("INDIVIDUAL",SUBSTITUTE(UPPER($D2108)," ","")))),"PREMIUM FREE",""))))</f>
        <v/>
      </c>
    </row>
    <row r="2109">
      <c r="AC2109">
        <f>IF($C2109="","",IF(COUNTIF('Códigos Santander (ref)'!$A$2:$A$79,$C2109)&gt;0,"SANTANDER",IF(COUNTIF('Códigos Itaú (ref)'!$A$2:$A$44,$C2109)&gt;0,"ITAU",IF(AND(TRIM(UPPER($I2109))="CONTRATUAL",ISNUMBER(SEARCH("INDIVIDUAL",SUBSTITUTE(UPPER($D2109)," ","")))),"PREMIUM FREE",""))))</f>
        <v/>
      </c>
    </row>
    <row r="2110">
      <c r="AC2110">
        <f>IF($C2110="","",IF(COUNTIF('Códigos Santander (ref)'!$A$2:$A$79,$C2110)&gt;0,"SANTANDER",IF(COUNTIF('Códigos Itaú (ref)'!$A$2:$A$44,$C2110)&gt;0,"ITAU",IF(AND(TRIM(UPPER($I2110))="CONTRATUAL",ISNUMBER(SEARCH("INDIVIDUAL",SUBSTITUTE(UPPER($D2110)," ","")))),"PREMIUM FREE",""))))</f>
        <v/>
      </c>
    </row>
    <row r="2111">
      <c r="AC2111">
        <f>IF($C2111="","",IF(COUNTIF('Códigos Santander (ref)'!$A$2:$A$79,$C2111)&gt;0,"SANTANDER",IF(COUNTIF('Códigos Itaú (ref)'!$A$2:$A$44,$C2111)&gt;0,"ITAU",IF(AND(TRIM(UPPER($I2111))="CONTRATUAL",ISNUMBER(SEARCH("INDIVIDUAL",SUBSTITUTE(UPPER($D2111)," ","")))),"PREMIUM FREE",""))))</f>
        <v/>
      </c>
    </row>
    <row r="2112">
      <c r="AC2112">
        <f>IF($C2112="","",IF(COUNTIF('Códigos Santander (ref)'!$A$2:$A$79,$C2112)&gt;0,"SANTANDER",IF(COUNTIF('Códigos Itaú (ref)'!$A$2:$A$44,$C2112)&gt;0,"ITAU",IF(AND(TRIM(UPPER($I2112))="CONTRATUAL",ISNUMBER(SEARCH("INDIVIDUAL",SUBSTITUTE(UPPER($D2112)," ","")))),"PREMIUM FREE",""))))</f>
        <v/>
      </c>
    </row>
    <row r="2113">
      <c r="AC2113">
        <f>IF($C2113="","",IF(COUNTIF('Códigos Santander (ref)'!$A$2:$A$79,$C2113)&gt;0,"SANTANDER",IF(COUNTIF('Códigos Itaú (ref)'!$A$2:$A$44,$C2113)&gt;0,"ITAU",IF(AND(TRIM(UPPER($I2113))="CONTRATUAL",ISNUMBER(SEARCH("INDIVIDUAL",SUBSTITUTE(UPPER($D2113)," ","")))),"PREMIUM FREE",""))))</f>
        <v/>
      </c>
    </row>
    <row r="2114">
      <c r="AC2114">
        <f>IF($C2114="","",IF(COUNTIF('Códigos Santander (ref)'!$A$2:$A$79,$C2114)&gt;0,"SANTANDER",IF(COUNTIF('Códigos Itaú (ref)'!$A$2:$A$44,$C2114)&gt;0,"ITAU",IF(AND(TRIM(UPPER($I2114))="CONTRATUAL",ISNUMBER(SEARCH("INDIVIDUAL",SUBSTITUTE(UPPER($D2114)," ","")))),"PREMIUM FREE",""))))</f>
        <v/>
      </c>
    </row>
    <row r="2115">
      <c r="AC2115">
        <f>IF($C2115="","",IF(COUNTIF('Códigos Santander (ref)'!$A$2:$A$79,$C2115)&gt;0,"SANTANDER",IF(COUNTIF('Códigos Itaú (ref)'!$A$2:$A$44,$C2115)&gt;0,"ITAU",IF(AND(TRIM(UPPER($I2115))="CONTRATUAL",ISNUMBER(SEARCH("INDIVIDUAL",SUBSTITUTE(UPPER($D2115)," ","")))),"PREMIUM FREE",""))))</f>
        <v/>
      </c>
    </row>
    <row r="2116">
      <c r="AC2116">
        <f>IF($C2116="","",IF(COUNTIF('Códigos Santander (ref)'!$A$2:$A$79,$C2116)&gt;0,"SANTANDER",IF(COUNTIF('Códigos Itaú (ref)'!$A$2:$A$44,$C2116)&gt;0,"ITAU",IF(AND(TRIM(UPPER($I2116))="CONTRATUAL",ISNUMBER(SEARCH("INDIVIDUAL",SUBSTITUTE(UPPER($D2116)," ","")))),"PREMIUM FREE",""))))</f>
        <v/>
      </c>
    </row>
    <row r="2117">
      <c r="AC2117">
        <f>IF($C2117="","",IF(COUNTIF('Códigos Santander (ref)'!$A$2:$A$79,$C2117)&gt;0,"SANTANDER",IF(COUNTIF('Códigos Itaú (ref)'!$A$2:$A$44,$C2117)&gt;0,"ITAU",IF(AND(TRIM(UPPER($I2117))="CONTRATUAL",ISNUMBER(SEARCH("INDIVIDUAL",SUBSTITUTE(UPPER($D2117)," ","")))),"PREMIUM FREE",""))))</f>
        <v/>
      </c>
    </row>
    <row r="2118">
      <c r="AC2118">
        <f>IF($C2118="","",IF(COUNTIF('Códigos Santander (ref)'!$A$2:$A$79,$C2118)&gt;0,"SANTANDER",IF(COUNTIF('Códigos Itaú (ref)'!$A$2:$A$44,$C2118)&gt;0,"ITAU",IF(AND(TRIM(UPPER($I2118))="CONTRATUAL",ISNUMBER(SEARCH("INDIVIDUAL",SUBSTITUTE(UPPER($D2118)," ","")))),"PREMIUM FREE",""))))</f>
        <v/>
      </c>
    </row>
    <row r="2119">
      <c r="AC2119">
        <f>IF($C2119="","",IF(COUNTIF('Códigos Santander (ref)'!$A$2:$A$79,$C2119)&gt;0,"SANTANDER",IF(COUNTIF('Códigos Itaú (ref)'!$A$2:$A$44,$C2119)&gt;0,"ITAU",IF(AND(TRIM(UPPER($I2119))="CONTRATUAL",ISNUMBER(SEARCH("INDIVIDUAL",SUBSTITUTE(UPPER($D2119)," ","")))),"PREMIUM FREE",""))))</f>
        <v/>
      </c>
    </row>
    <row r="2120">
      <c r="AC2120">
        <f>IF($C2120="","",IF(COUNTIF('Códigos Santander (ref)'!$A$2:$A$79,$C2120)&gt;0,"SANTANDER",IF(COUNTIF('Códigos Itaú (ref)'!$A$2:$A$44,$C2120)&gt;0,"ITAU",IF(AND(TRIM(UPPER($I2120))="CONTRATUAL",ISNUMBER(SEARCH("INDIVIDUAL",SUBSTITUTE(UPPER($D2120)," ","")))),"PREMIUM FREE",""))))</f>
        <v/>
      </c>
    </row>
    <row r="2121">
      <c r="AC2121">
        <f>IF($C2121="","",IF(COUNTIF('Códigos Santander (ref)'!$A$2:$A$79,$C2121)&gt;0,"SANTANDER",IF(COUNTIF('Códigos Itaú (ref)'!$A$2:$A$44,$C2121)&gt;0,"ITAU",IF(AND(TRIM(UPPER($I2121))="CONTRATUAL",ISNUMBER(SEARCH("INDIVIDUAL",SUBSTITUTE(UPPER($D2121)," ","")))),"PREMIUM FREE",""))))</f>
        <v/>
      </c>
    </row>
    <row r="2122">
      <c r="AC2122">
        <f>IF($C2122="","",IF(COUNTIF('Códigos Santander (ref)'!$A$2:$A$79,$C2122)&gt;0,"SANTANDER",IF(COUNTIF('Códigos Itaú (ref)'!$A$2:$A$44,$C2122)&gt;0,"ITAU",IF(AND(TRIM(UPPER($I2122))="CONTRATUAL",ISNUMBER(SEARCH("INDIVIDUAL",SUBSTITUTE(UPPER($D2122)," ","")))),"PREMIUM FREE",""))))</f>
        <v/>
      </c>
    </row>
    <row r="2123">
      <c r="AC2123">
        <f>IF($C2123="","",IF(COUNTIF('Códigos Santander (ref)'!$A$2:$A$79,$C2123)&gt;0,"SANTANDER",IF(COUNTIF('Códigos Itaú (ref)'!$A$2:$A$44,$C2123)&gt;0,"ITAU",IF(AND(TRIM(UPPER($I2123))="CONTRATUAL",ISNUMBER(SEARCH("INDIVIDUAL",SUBSTITUTE(UPPER($D2123)," ","")))),"PREMIUM FREE",""))))</f>
        <v/>
      </c>
    </row>
    <row r="2124">
      <c r="AC2124">
        <f>IF($C2124="","",IF(COUNTIF('Códigos Santander (ref)'!$A$2:$A$79,$C2124)&gt;0,"SANTANDER",IF(COUNTIF('Códigos Itaú (ref)'!$A$2:$A$44,$C2124)&gt;0,"ITAU",IF(AND(TRIM(UPPER($I2124))="CONTRATUAL",ISNUMBER(SEARCH("INDIVIDUAL",SUBSTITUTE(UPPER($D2124)," ","")))),"PREMIUM FREE",""))))</f>
        <v/>
      </c>
    </row>
    <row r="2125">
      <c r="AC2125">
        <f>IF($C2125="","",IF(COUNTIF('Códigos Santander (ref)'!$A$2:$A$79,$C2125)&gt;0,"SANTANDER",IF(COUNTIF('Códigos Itaú (ref)'!$A$2:$A$44,$C2125)&gt;0,"ITAU",IF(AND(TRIM(UPPER($I2125))="CONTRATUAL",ISNUMBER(SEARCH("INDIVIDUAL",SUBSTITUTE(UPPER($D2125)," ","")))),"PREMIUM FREE",""))))</f>
        <v/>
      </c>
    </row>
    <row r="2126">
      <c r="AC2126">
        <f>IF($C2126="","",IF(COUNTIF('Códigos Santander (ref)'!$A$2:$A$79,$C2126)&gt;0,"SANTANDER",IF(COUNTIF('Códigos Itaú (ref)'!$A$2:$A$44,$C2126)&gt;0,"ITAU",IF(AND(TRIM(UPPER($I2126))="CONTRATUAL",ISNUMBER(SEARCH("INDIVIDUAL",SUBSTITUTE(UPPER($D2126)," ","")))),"PREMIUM FREE",""))))</f>
        <v/>
      </c>
    </row>
    <row r="2127">
      <c r="AC2127">
        <f>IF($C2127="","",IF(COUNTIF('Códigos Santander (ref)'!$A$2:$A$79,$C2127)&gt;0,"SANTANDER",IF(COUNTIF('Códigos Itaú (ref)'!$A$2:$A$44,$C2127)&gt;0,"ITAU",IF(AND(TRIM(UPPER($I2127))="CONTRATUAL",ISNUMBER(SEARCH("INDIVIDUAL",SUBSTITUTE(UPPER($D2127)," ","")))),"PREMIUM FREE",""))))</f>
        <v/>
      </c>
    </row>
    <row r="2128">
      <c r="AC2128">
        <f>IF($C2128="","",IF(COUNTIF('Códigos Santander (ref)'!$A$2:$A$79,$C2128)&gt;0,"SANTANDER",IF(COUNTIF('Códigos Itaú (ref)'!$A$2:$A$44,$C2128)&gt;0,"ITAU",IF(AND(TRIM(UPPER($I2128))="CONTRATUAL",ISNUMBER(SEARCH("INDIVIDUAL",SUBSTITUTE(UPPER($D2128)," ","")))),"PREMIUM FREE",""))))</f>
        <v/>
      </c>
    </row>
    <row r="2129">
      <c r="AC2129">
        <f>IF($C2129="","",IF(COUNTIF('Códigos Santander (ref)'!$A$2:$A$79,$C2129)&gt;0,"SANTANDER",IF(COUNTIF('Códigos Itaú (ref)'!$A$2:$A$44,$C2129)&gt;0,"ITAU",IF(AND(TRIM(UPPER($I2129))="CONTRATUAL",ISNUMBER(SEARCH("INDIVIDUAL",SUBSTITUTE(UPPER($D2129)," ","")))),"PREMIUM FREE",""))))</f>
        <v/>
      </c>
    </row>
    <row r="2130">
      <c r="AC2130">
        <f>IF($C2130="","",IF(COUNTIF('Códigos Santander (ref)'!$A$2:$A$79,$C2130)&gt;0,"SANTANDER",IF(COUNTIF('Códigos Itaú (ref)'!$A$2:$A$44,$C2130)&gt;0,"ITAU",IF(AND(TRIM(UPPER($I2130))="CONTRATUAL",ISNUMBER(SEARCH("INDIVIDUAL",SUBSTITUTE(UPPER($D2130)," ","")))),"PREMIUM FREE",""))))</f>
        <v/>
      </c>
    </row>
    <row r="2131">
      <c r="AC2131">
        <f>IF($C2131="","",IF(COUNTIF('Códigos Santander (ref)'!$A$2:$A$79,$C2131)&gt;0,"SANTANDER",IF(COUNTIF('Códigos Itaú (ref)'!$A$2:$A$44,$C2131)&gt;0,"ITAU",IF(AND(TRIM(UPPER($I2131))="CONTRATUAL",ISNUMBER(SEARCH("INDIVIDUAL",SUBSTITUTE(UPPER($D2131)," ","")))),"PREMIUM FREE",""))))</f>
        <v/>
      </c>
    </row>
    <row r="2132">
      <c r="AC2132">
        <f>IF($C2132="","",IF(COUNTIF('Códigos Santander (ref)'!$A$2:$A$79,$C2132)&gt;0,"SANTANDER",IF(COUNTIF('Códigos Itaú (ref)'!$A$2:$A$44,$C2132)&gt;0,"ITAU",IF(AND(TRIM(UPPER($I2132))="CONTRATUAL",ISNUMBER(SEARCH("INDIVIDUAL",SUBSTITUTE(UPPER($D2132)," ","")))),"PREMIUM FREE",""))))</f>
        <v/>
      </c>
    </row>
    <row r="2133">
      <c r="AC2133">
        <f>IF($C2133="","",IF(COUNTIF('Códigos Santander (ref)'!$A$2:$A$79,$C2133)&gt;0,"SANTANDER",IF(COUNTIF('Códigos Itaú (ref)'!$A$2:$A$44,$C2133)&gt;0,"ITAU",IF(AND(TRIM(UPPER($I2133))="CONTRATUAL",ISNUMBER(SEARCH("INDIVIDUAL",SUBSTITUTE(UPPER($D2133)," ","")))),"PREMIUM FREE",""))))</f>
        <v/>
      </c>
    </row>
    <row r="2134">
      <c r="AC2134">
        <f>IF($C2134="","",IF(COUNTIF('Códigos Santander (ref)'!$A$2:$A$79,$C2134)&gt;0,"SANTANDER",IF(COUNTIF('Códigos Itaú (ref)'!$A$2:$A$44,$C2134)&gt;0,"ITAU",IF(AND(TRIM(UPPER($I2134))="CONTRATUAL",ISNUMBER(SEARCH("INDIVIDUAL",SUBSTITUTE(UPPER($D2134)," ","")))),"PREMIUM FREE",""))))</f>
        <v/>
      </c>
    </row>
    <row r="2135">
      <c r="AC2135">
        <f>IF($C2135="","",IF(COUNTIF('Códigos Santander (ref)'!$A$2:$A$79,$C2135)&gt;0,"SANTANDER",IF(COUNTIF('Códigos Itaú (ref)'!$A$2:$A$44,$C2135)&gt;0,"ITAU",IF(AND(TRIM(UPPER($I2135))="CONTRATUAL",ISNUMBER(SEARCH("INDIVIDUAL",SUBSTITUTE(UPPER($D2135)," ","")))),"PREMIUM FREE",""))))</f>
        <v/>
      </c>
    </row>
    <row r="2136">
      <c r="AC2136">
        <f>IF($C2136="","",IF(COUNTIF('Códigos Santander (ref)'!$A$2:$A$79,$C2136)&gt;0,"SANTANDER",IF(COUNTIF('Códigos Itaú (ref)'!$A$2:$A$44,$C2136)&gt;0,"ITAU",IF(AND(TRIM(UPPER($I2136))="CONTRATUAL",ISNUMBER(SEARCH("INDIVIDUAL",SUBSTITUTE(UPPER($D2136)," ","")))),"PREMIUM FREE",""))))</f>
        <v/>
      </c>
    </row>
    <row r="2137">
      <c r="AC2137">
        <f>IF($C2137="","",IF(COUNTIF('Códigos Santander (ref)'!$A$2:$A$79,$C2137)&gt;0,"SANTANDER",IF(COUNTIF('Códigos Itaú (ref)'!$A$2:$A$44,$C2137)&gt;0,"ITAU",IF(AND(TRIM(UPPER($I2137))="CONTRATUAL",ISNUMBER(SEARCH("INDIVIDUAL",SUBSTITUTE(UPPER($D2137)," ","")))),"PREMIUM FREE",""))))</f>
        <v/>
      </c>
    </row>
    <row r="2138">
      <c r="AC2138">
        <f>IF($C2138="","",IF(COUNTIF('Códigos Santander (ref)'!$A$2:$A$79,$C2138)&gt;0,"SANTANDER",IF(COUNTIF('Códigos Itaú (ref)'!$A$2:$A$44,$C2138)&gt;0,"ITAU",IF(AND(TRIM(UPPER($I2138))="CONTRATUAL",ISNUMBER(SEARCH("INDIVIDUAL",SUBSTITUTE(UPPER($D2138)," ","")))),"PREMIUM FREE",""))))</f>
        <v/>
      </c>
    </row>
    <row r="2139">
      <c r="AC2139">
        <f>IF($C2139="","",IF(COUNTIF('Códigos Santander (ref)'!$A$2:$A$79,$C2139)&gt;0,"SANTANDER",IF(COUNTIF('Códigos Itaú (ref)'!$A$2:$A$44,$C2139)&gt;0,"ITAU",IF(AND(TRIM(UPPER($I2139))="CONTRATUAL",ISNUMBER(SEARCH("INDIVIDUAL",SUBSTITUTE(UPPER($D2139)," ","")))),"PREMIUM FREE",""))))</f>
        <v/>
      </c>
    </row>
    <row r="2140">
      <c r="AC2140">
        <f>IF($C2140="","",IF(COUNTIF('Códigos Santander (ref)'!$A$2:$A$79,$C2140)&gt;0,"SANTANDER",IF(COUNTIF('Códigos Itaú (ref)'!$A$2:$A$44,$C2140)&gt;0,"ITAU",IF(AND(TRIM(UPPER($I2140))="CONTRATUAL",ISNUMBER(SEARCH("INDIVIDUAL",SUBSTITUTE(UPPER($D2140)," ","")))),"PREMIUM FREE",""))))</f>
        <v/>
      </c>
    </row>
    <row r="2141">
      <c r="AC2141">
        <f>IF($C2141="","",IF(COUNTIF('Códigos Santander (ref)'!$A$2:$A$79,$C2141)&gt;0,"SANTANDER",IF(COUNTIF('Códigos Itaú (ref)'!$A$2:$A$44,$C2141)&gt;0,"ITAU",IF(AND(TRIM(UPPER($I2141))="CONTRATUAL",ISNUMBER(SEARCH("INDIVIDUAL",SUBSTITUTE(UPPER($D2141)," ","")))),"PREMIUM FREE",""))))</f>
        <v/>
      </c>
    </row>
    <row r="2142">
      <c r="AC2142">
        <f>IF($C2142="","",IF(COUNTIF('Códigos Santander (ref)'!$A$2:$A$79,$C2142)&gt;0,"SANTANDER",IF(COUNTIF('Códigos Itaú (ref)'!$A$2:$A$44,$C2142)&gt;0,"ITAU",IF(AND(TRIM(UPPER($I2142))="CONTRATUAL",ISNUMBER(SEARCH("INDIVIDUAL",SUBSTITUTE(UPPER($D2142)," ","")))),"PREMIUM FREE",""))))</f>
        <v/>
      </c>
    </row>
    <row r="2143">
      <c r="AC2143">
        <f>IF($C2143="","",IF(COUNTIF('Códigos Santander (ref)'!$A$2:$A$79,$C2143)&gt;0,"SANTANDER",IF(COUNTIF('Códigos Itaú (ref)'!$A$2:$A$44,$C2143)&gt;0,"ITAU",IF(AND(TRIM(UPPER($I2143))="CONTRATUAL",ISNUMBER(SEARCH("INDIVIDUAL",SUBSTITUTE(UPPER($D2143)," ","")))),"PREMIUM FREE",""))))</f>
        <v/>
      </c>
    </row>
    <row r="2144">
      <c r="AC2144">
        <f>IF($C2144="","",IF(COUNTIF('Códigos Santander (ref)'!$A$2:$A$79,$C2144)&gt;0,"SANTANDER",IF(COUNTIF('Códigos Itaú (ref)'!$A$2:$A$44,$C2144)&gt;0,"ITAU",IF(AND(TRIM(UPPER($I2144))="CONTRATUAL",ISNUMBER(SEARCH("INDIVIDUAL",SUBSTITUTE(UPPER($D2144)," ","")))),"PREMIUM FREE",""))))</f>
        <v/>
      </c>
    </row>
    <row r="2145">
      <c r="AC2145">
        <f>IF($C2145="","",IF(COUNTIF('Códigos Santander (ref)'!$A$2:$A$79,$C2145)&gt;0,"SANTANDER",IF(COUNTIF('Códigos Itaú (ref)'!$A$2:$A$44,$C2145)&gt;0,"ITAU",IF(AND(TRIM(UPPER($I2145))="CONTRATUAL",ISNUMBER(SEARCH("INDIVIDUAL",SUBSTITUTE(UPPER($D2145)," ","")))),"PREMIUM FREE",""))))</f>
        <v/>
      </c>
    </row>
    <row r="2146">
      <c r="AC2146">
        <f>IF($C2146="","",IF(COUNTIF('Códigos Santander (ref)'!$A$2:$A$79,$C2146)&gt;0,"SANTANDER",IF(COUNTIF('Códigos Itaú (ref)'!$A$2:$A$44,$C2146)&gt;0,"ITAU",IF(AND(TRIM(UPPER($I2146))="CONTRATUAL",ISNUMBER(SEARCH("INDIVIDUAL",SUBSTITUTE(UPPER($D2146)," ","")))),"PREMIUM FREE",""))))</f>
        <v/>
      </c>
    </row>
    <row r="2147">
      <c r="AC2147">
        <f>IF($C2147="","",IF(COUNTIF('Códigos Santander (ref)'!$A$2:$A$79,$C2147)&gt;0,"SANTANDER",IF(COUNTIF('Códigos Itaú (ref)'!$A$2:$A$44,$C2147)&gt;0,"ITAU",IF(AND(TRIM(UPPER($I2147))="CONTRATUAL",ISNUMBER(SEARCH("INDIVIDUAL",SUBSTITUTE(UPPER($D2147)," ","")))),"PREMIUM FREE",""))))</f>
        <v/>
      </c>
    </row>
    <row r="2148">
      <c r="AC2148">
        <f>IF($C2148="","",IF(COUNTIF('Códigos Santander (ref)'!$A$2:$A$79,$C2148)&gt;0,"SANTANDER",IF(COUNTIF('Códigos Itaú (ref)'!$A$2:$A$44,$C2148)&gt;0,"ITAU",IF(AND(TRIM(UPPER($I2148))="CONTRATUAL",ISNUMBER(SEARCH("INDIVIDUAL",SUBSTITUTE(UPPER($D2148)," ","")))),"PREMIUM FREE",""))))</f>
        <v/>
      </c>
    </row>
    <row r="2149">
      <c r="AC2149">
        <f>IF($C2149="","",IF(COUNTIF('Códigos Santander (ref)'!$A$2:$A$79,$C2149)&gt;0,"SANTANDER",IF(COUNTIF('Códigos Itaú (ref)'!$A$2:$A$44,$C2149)&gt;0,"ITAU",IF(AND(TRIM(UPPER($I2149))="CONTRATUAL",ISNUMBER(SEARCH("INDIVIDUAL",SUBSTITUTE(UPPER($D2149)," ","")))),"PREMIUM FREE",""))))</f>
        <v/>
      </c>
    </row>
    <row r="2150">
      <c r="AC2150">
        <f>IF($C2150="","",IF(COUNTIF('Códigos Santander (ref)'!$A$2:$A$79,$C2150)&gt;0,"SANTANDER",IF(COUNTIF('Códigos Itaú (ref)'!$A$2:$A$44,$C2150)&gt;0,"ITAU",IF(AND(TRIM(UPPER($I2150))="CONTRATUAL",ISNUMBER(SEARCH("INDIVIDUAL",SUBSTITUTE(UPPER($D2150)," ","")))),"PREMIUM FREE",""))))</f>
        <v/>
      </c>
    </row>
    <row r="2151">
      <c r="AC2151">
        <f>IF($C2151="","",IF(COUNTIF('Códigos Santander (ref)'!$A$2:$A$79,$C2151)&gt;0,"SANTANDER",IF(COUNTIF('Códigos Itaú (ref)'!$A$2:$A$44,$C2151)&gt;0,"ITAU",IF(AND(TRIM(UPPER($I2151))="CONTRATUAL",ISNUMBER(SEARCH("INDIVIDUAL",SUBSTITUTE(UPPER($D2151)," ","")))),"PREMIUM FREE",""))))</f>
        <v/>
      </c>
    </row>
    <row r="2152">
      <c r="AC2152">
        <f>IF($C2152="","",IF(COUNTIF('Códigos Santander (ref)'!$A$2:$A$79,$C2152)&gt;0,"SANTANDER",IF(COUNTIF('Códigos Itaú (ref)'!$A$2:$A$44,$C2152)&gt;0,"ITAU",IF(AND(TRIM(UPPER($I2152))="CONTRATUAL",ISNUMBER(SEARCH("INDIVIDUAL",SUBSTITUTE(UPPER($D2152)," ","")))),"PREMIUM FREE",""))))</f>
        <v/>
      </c>
    </row>
    <row r="2153">
      <c r="AC2153">
        <f>IF($C2153="","",IF(COUNTIF('Códigos Santander (ref)'!$A$2:$A$79,$C2153)&gt;0,"SANTANDER",IF(COUNTIF('Códigos Itaú (ref)'!$A$2:$A$44,$C2153)&gt;0,"ITAU",IF(AND(TRIM(UPPER($I2153))="CONTRATUAL",ISNUMBER(SEARCH("INDIVIDUAL",SUBSTITUTE(UPPER($D2153)," ","")))),"PREMIUM FREE",""))))</f>
        <v/>
      </c>
    </row>
    <row r="2154">
      <c r="AC2154">
        <f>IF($C2154="","",IF(COUNTIF('Códigos Santander (ref)'!$A$2:$A$79,$C2154)&gt;0,"SANTANDER",IF(COUNTIF('Códigos Itaú (ref)'!$A$2:$A$44,$C2154)&gt;0,"ITAU",IF(AND(TRIM(UPPER($I2154))="CONTRATUAL",ISNUMBER(SEARCH("INDIVIDUAL",SUBSTITUTE(UPPER($D2154)," ","")))),"PREMIUM FREE",""))))</f>
        <v/>
      </c>
    </row>
    <row r="2155">
      <c r="AC2155">
        <f>IF($C2155="","",IF(COUNTIF('Códigos Santander (ref)'!$A$2:$A$79,$C2155)&gt;0,"SANTANDER",IF(COUNTIF('Códigos Itaú (ref)'!$A$2:$A$44,$C2155)&gt;0,"ITAU",IF(AND(TRIM(UPPER($I2155))="CONTRATUAL",ISNUMBER(SEARCH("INDIVIDUAL",SUBSTITUTE(UPPER($D2155)," ","")))),"PREMIUM FREE",""))))</f>
        <v/>
      </c>
    </row>
    <row r="2156">
      <c r="AC2156">
        <f>IF($C2156="","",IF(COUNTIF('Códigos Santander (ref)'!$A$2:$A$79,$C2156)&gt;0,"SANTANDER",IF(COUNTIF('Códigos Itaú (ref)'!$A$2:$A$44,$C2156)&gt;0,"ITAU",IF(AND(TRIM(UPPER($I2156))="CONTRATUAL",ISNUMBER(SEARCH("INDIVIDUAL",SUBSTITUTE(UPPER($D2156)," ","")))),"PREMIUM FREE",""))))</f>
        <v/>
      </c>
    </row>
    <row r="2157">
      <c r="AC2157">
        <f>IF($C2157="","",IF(COUNTIF('Códigos Santander (ref)'!$A$2:$A$79,$C2157)&gt;0,"SANTANDER",IF(COUNTIF('Códigos Itaú (ref)'!$A$2:$A$44,$C2157)&gt;0,"ITAU",IF(AND(TRIM(UPPER($I2157))="CONTRATUAL",ISNUMBER(SEARCH("INDIVIDUAL",SUBSTITUTE(UPPER($D2157)," ","")))),"PREMIUM FREE",""))))</f>
        <v/>
      </c>
    </row>
    <row r="2158">
      <c r="AC2158">
        <f>IF($C2158="","",IF(COUNTIF('Códigos Santander (ref)'!$A$2:$A$79,$C2158)&gt;0,"SANTANDER",IF(COUNTIF('Códigos Itaú (ref)'!$A$2:$A$44,$C2158)&gt;0,"ITAU",IF(AND(TRIM(UPPER($I2158))="CONTRATUAL",ISNUMBER(SEARCH("INDIVIDUAL",SUBSTITUTE(UPPER($D2158)," ","")))),"PREMIUM FREE",""))))</f>
        <v/>
      </c>
    </row>
    <row r="2159">
      <c r="AC2159">
        <f>IF($C2159="","",IF(COUNTIF('Códigos Santander (ref)'!$A$2:$A$79,$C2159)&gt;0,"SANTANDER",IF(COUNTIF('Códigos Itaú (ref)'!$A$2:$A$44,$C2159)&gt;0,"ITAU",IF(AND(TRIM(UPPER($I2159))="CONTRATUAL",ISNUMBER(SEARCH("INDIVIDUAL",SUBSTITUTE(UPPER($D2159)," ","")))),"PREMIUM FREE",""))))</f>
        <v/>
      </c>
    </row>
    <row r="2160">
      <c r="AC2160">
        <f>IF($C2160="","",IF(COUNTIF('Códigos Santander (ref)'!$A$2:$A$79,$C2160)&gt;0,"SANTANDER",IF(COUNTIF('Códigos Itaú (ref)'!$A$2:$A$44,$C2160)&gt;0,"ITAU",IF(AND(TRIM(UPPER($I2160))="CONTRATUAL",ISNUMBER(SEARCH("INDIVIDUAL",SUBSTITUTE(UPPER($D2160)," ","")))),"PREMIUM FREE",""))))</f>
        <v/>
      </c>
    </row>
    <row r="2161">
      <c r="AC2161">
        <f>IF($C2161="","",IF(COUNTIF('Códigos Santander (ref)'!$A$2:$A$79,$C2161)&gt;0,"SANTANDER",IF(COUNTIF('Códigos Itaú (ref)'!$A$2:$A$44,$C2161)&gt;0,"ITAU",IF(AND(TRIM(UPPER($I2161))="CONTRATUAL",ISNUMBER(SEARCH("INDIVIDUAL",SUBSTITUTE(UPPER($D2161)," ","")))),"PREMIUM FREE",""))))</f>
        <v/>
      </c>
    </row>
    <row r="2162">
      <c r="AC2162">
        <f>IF($C2162="","",IF(COUNTIF('Códigos Santander (ref)'!$A$2:$A$79,$C2162)&gt;0,"SANTANDER",IF(COUNTIF('Códigos Itaú (ref)'!$A$2:$A$44,$C2162)&gt;0,"ITAU",IF(AND(TRIM(UPPER($I2162))="CONTRATUAL",ISNUMBER(SEARCH("INDIVIDUAL",SUBSTITUTE(UPPER($D2162)," ","")))),"PREMIUM FREE",""))))</f>
        <v/>
      </c>
    </row>
    <row r="2163">
      <c r="AC2163">
        <f>IF($C2163="","",IF(COUNTIF('Códigos Santander (ref)'!$A$2:$A$79,$C2163)&gt;0,"SANTANDER",IF(COUNTIF('Códigos Itaú (ref)'!$A$2:$A$44,$C2163)&gt;0,"ITAU",IF(AND(TRIM(UPPER($I2163))="CONTRATUAL",ISNUMBER(SEARCH("INDIVIDUAL",SUBSTITUTE(UPPER($D2163)," ","")))),"PREMIUM FREE",""))))</f>
        <v/>
      </c>
    </row>
    <row r="2164">
      <c r="AC2164">
        <f>IF($C2164="","",IF(COUNTIF('Códigos Santander (ref)'!$A$2:$A$79,$C2164)&gt;0,"SANTANDER",IF(COUNTIF('Códigos Itaú (ref)'!$A$2:$A$44,$C2164)&gt;0,"ITAU",IF(AND(TRIM(UPPER($I2164))="CONTRATUAL",ISNUMBER(SEARCH("INDIVIDUAL",SUBSTITUTE(UPPER($D2164)," ","")))),"PREMIUM FREE",""))))</f>
        <v/>
      </c>
    </row>
    <row r="2165">
      <c r="AC2165">
        <f>IF($C2165="","",IF(COUNTIF('Códigos Santander (ref)'!$A$2:$A$79,$C2165)&gt;0,"SANTANDER",IF(COUNTIF('Códigos Itaú (ref)'!$A$2:$A$44,$C2165)&gt;0,"ITAU",IF(AND(TRIM(UPPER($I2165))="CONTRATUAL",ISNUMBER(SEARCH("INDIVIDUAL",SUBSTITUTE(UPPER($D2165)," ","")))),"PREMIUM FREE",""))))</f>
        <v/>
      </c>
    </row>
    <row r="2166">
      <c r="AC2166">
        <f>IF($C2166="","",IF(COUNTIF('Códigos Santander (ref)'!$A$2:$A$79,$C2166)&gt;0,"SANTANDER",IF(COUNTIF('Códigos Itaú (ref)'!$A$2:$A$44,$C2166)&gt;0,"ITAU",IF(AND(TRIM(UPPER($I2166))="CONTRATUAL",ISNUMBER(SEARCH("INDIVIDUAL",SUBSTITUTE(UPPER($D2166)," ","")))),"PREMIUM FREE",""))))</f>
        <v/>
      </c>
    </row>
    <row r="2167">
      <c r="AC2167">
        <f>IF($C2167="","",IF(COUNTIF('Códigos Santander (ref)'!$A$2:$A$79,$C2167)&gt;0,"SANTANDER",IF(COUNTIF('Códigos Itaú (ref)'!$A$2:$A$44,$C2167)&gt;0,"ITAU",IF(AND(TRIM(UPPER($I2167))="CONTRATUAL",ISNUMBER(SEARCH("INDIVIDUAL",SUBSTITUTE(UPPER($D2167)," ","")))),"PREMIUM FREE",""))))</f>
        <v/>
      </c>
    </row>
    <row r="2168">
      <c r="AC2168">
        <f>IF($C2168="","",IF(COUNTIF('Códigos Santander (ref)'!$A$2:$A$79,$C2168)&gt;0,"SANTANDER",IF(COUNTIF('Códigos Itaú (ref)'!$A$2:$A$44,$C2168)&gt;0,"ITAU",IF(AND(TRIM(UPPER($I2168))="CONTRATUAL",ISNUMBER(SEARCH("INDIVIDUAL",SUBSTITUTE(UPPER($D2168)," ","")))),"PREMIUM FREE",""))))</f>
        <v/>
      </c>
    </row>
    <row r="2169">
      <c r="AC2169">
        <f>IF($C2169="","",IF(COUNTIF('Códigos Santander (ref)'!$A$2:$A$79,$C2169)&gt;0,"SANTANDER",IF(COUNTIF('Códigos Itaú (ref)'!$A$2:$A$44,$C2169)&gt;0,"ITAU",IF(AND(TRIM(UPPER($I2169))="CONTRATUAL",ISNUMBER(SEARCH("INDIVIDUAL",SUBSTITUTE(UPPER($D2169)," ","")))),"PREMIUM FREE",""))))</f>
        <v/>
      </c>
    </row>
    <row r="2170">
      <c r="AC2170">
        <f>IF($C2170="","",IF(COUNTIF('Códigos Santander (ref)'!$A$2:$A$79,$C2170)&gt;0,"SANTANDER",IF(COUNTIF('Códigos Itaú (ref)'!$A$2:$A$44,$C2170)&gt;0,"ITAU",IF(AND(TRIM(UPPER($I2170))="CONTRATUAL",ISNUMBER(SEARCH("INDIVIDUAL",SUBSTITUTE(UPPER($D2170)," ","")))),"PREMIUM FREE",""))))</f>
        <v/>
      </c>
    </row>
    <row r="2171">
      <c r="AC2171">
        <f>IF($C2171="","",IF(COUNTIF('Códigos Santander (ref)'!$A$2:$A$79,$C2171)&gt;0,"SANTANDER",IF(COUNTIF('Códigos Itaú (ref)'!$A$2:$A$44,$C2171)&gt;0,"ITAU",IF(AND(TRIM(UPPER($I2171))="CONTRATUAL",ISNUMBER(SEARCH("INDIVIDUAL",SUBSTITUTE(UPPER($D2171)," ","")))),"PREMIUM FREE",""))))</f>
        <v/>
      </c>
    </row>
    <row r="2172">
      <c r="AC2172">
        <f>IF($C2172="","",IF(COUNTIF('Códigos Santander (ref)'!$A$2:$A$79,$C2172)&gt;0,"SANTANDER",IF(COUNTIF('Códigos Itaú (ref)'!$A$2:$A$44,$C2172)&gt;0,"ITAU",IF(AND(TRIM(UPPER($I2172))="CONTRATUAL",ISNUMBER(SEARCH("INDIVIDUAL",SUBSTITUTE(UPPER($D2172)," ","")))),"PREMIUM FREE",""))))</f>
        <v/>
      </c>
    </row>
    <row r="2173">
      <c r="AC2173">
        <f>IF($C2173="","",IF(COUNTIF('Códigos Santander (ref)'!$A$2:$A$79,$C2173)&gt;0,"SANTANDER",IF(COUNTIF('Códigos Itaú (ref)'!$A$2:$A$44,$C2173)&gt;0,"ITAU",IF(AND(TRIM(UPPER($I2173))="CONTRATUAL",ISNUMBER(SEARCH("INDIVIDUAL",SUBSTITUTE(UPPER($D2173)," ","")))),"PREMIUM FREE",""))))</f>
        <v/>
      </c>
    </row>
    <row r="2174">
      <c r="AC2174">
        <f>IF($C2174="","",IF(COUNTIF('Códigos Santander (ref)'!$A$2:$A$79,$C2174)&gt;0,"SANTANDER",IF(COUNTIF('Códigos Itaú (ref)'!$A$2:$A$44,$C2174)&gt;0,"ITAU",IF(AND(TRIM(UPPER($I2174))="CONTRATUAL",ISNUMBER(SEARCH("INDIVIDUAL",SUBSTITUTE(UPPER($D2174)," ","")))),"PREMIUM FREE",""))))</f>
        <v/>
      </c>
    </row>
    <row r="2175">
      <c r="AC2175">
        <f>IF($C2175="","",IF(COUNTIF('Códigos Santander (ref)'!$A$2:$A$79,$C2175)&gt;0,"SANTANDER",IF(COUNTIF('Códigos Itaú (ref)'!$A$2:$A$44,$C2175)&gt;0,"ITAU",IF(AND(TRIM(UPPER($I2175))="CONTRATUAL",ISNUMBER(SEARCH("INDIVIDUAL",SUBSTITUTE(UPPER($D2175)," ","")))),"PREMIUM FREE",""))))</f>
        <v/>
      </c>
    </row>
    <row r="2176">
      <c r="AC2176">
        <f>IF($C2176="","",IF(COUNTIF('Códigos Santander (ref)'!$A$2:$A$79,$C2176)&gt;0,"SANTANDER",IF(COUNTIF('Códigos Itaú (ref)'!$A$2:$A$44,$C2176)&gt;0,"ITAU",IF(AND(TRIM(UPPER($I2176))="CONTRATUAL",ISNUMBER(SEARCH("INDIVIDUAL",SUBSTITUTE(UPPER($D2176)," ","")))),"PREMIUM FREE",""))))</f>
        <v/>
      </c>
    </row>
    <row r="2177">
      <c r="AC2177">
        <f>IF($C2177="","",IF(COUNTIF('Códigos Santander (ref)'!$A$2:$A$79,$C2177)&gt;0,"SANTANDER",IF(COUNTIF('Códigos Itaú (ref)'!$A$2:$A$44,$C2177)&gt;0,"ITAU",IF(AND(TRIM(UPPER($I2177))="CONTRATUAL",ISNUMBER(SEARCH("INDIVIDUAL",SUBSTITUTE(UPPER($D2177)," ","")))),"PREMIUM FREE",""))))</f>
        <v/>
      </c>
    </row>
    <row r="2178">
      <c r="AC2178">
        <f>IF($C2178="","",IF(COUNTIF('Códigos Santander (ref)'!$A$2:$A$79,$C2178)&gt;0,"SANTANDER",IF(COUNTIF('Códigos Itaú (ref)'!$A$2:$A$44,$C2178)&gt;0,"ITAU",IF(AND(TRIM(UPPER($I2178))="CONTRATUAL",ISNUMBER(SEARCH("INDIVIDUAL",SUBSTITUTE(UPPER($D2178)," ","")))),"PREMIUM FREE",""))))</f>
        <v/>
      </c>
    </row>
    <row r="2179">
      <c r="AC2179">
        <f>IF($C2179="","",IF(COUNTIF('Códigos Santander (ref)'!$A$2:$A$79,$C2179)&gt;0,"SANTANDER",IF(COUNTIF('Códigos Itaú (ref)'!$A$2:$A$44,$C2179)&gt;0,"ITAU",IF(AND(TRIM(UPPER($I2179))="CONTRATUAL",ISNUMBER(SEARCH("INDIVIDUAL",SUBSTITUTE(UPPER($D2179)," ","")))),"PREMIUM FREE",""))))</f>
        <v/>
      </c>
    </row>
    <row r="2180">
      <c r="AC2180">
        <f>IF($C2180="","",IF(COUNTIF('Códigos Santander (ref)'!$A$2:$A$79,$C2180)&gt;0,"SANTANDER",IF(COUNTIF('Códigos Itaú (ref)'!$A$2:$A$44,$C2180)&gt;0,"ITAU",IF(AND(TRIM(UPPER($I2180))="CONTRATUAL",ISNUMBER(SEARCH("INDIVIDUAL",SUBSTITUTE(UPPER($D2180)," ","")))),"PREMIUM FREE",""))))</f>
        <v/>
      </c>
    </row>
    <row r="2181">
      <c r="AC2181">
        <f>IF($C2181="","",IF(COUNTIF('Códigos Santander (ref)'!$A$2:$A$79,$C2181)&gt;0,"SANTANDER",IF(COUNTIF('Códigos Itaú (ref)'!$A$2:$A$44,$C2181)&gt;0,"ITAU",IF(AND(TRIM(UPPER($I2181))="CONTRATUAL",ISNUMBER(SEARCH("INDIVIDUAL",SUBSTITUTE(UPPER($D2181)," ","")))),"PREMIUM FREE",""))))</f>
        <v/>
      </c>
    </row>
    <row r="2182">
      <c r="AC2182">
        <f>IF($C2182="","",IF(COUNTIF('Códigos Santander (ref)'!$A$2:$A$79,$C2182)&gt;0,"SANTANDER",IF(COUNTIF('Códigos Itaú (ref)'!$A$2:$A$44,$C2182)&gt;0,"ITAU",IF(AND(TRIM(UPPER($I2182))="CONTRATUAL",ISNUMBER(SEARCH("INDIVIDUAL",SUBSTITUTE(UPPER($D2182)," ","")))),"PREMIUM FREE",""))))</f>
        <v/>
      </c>
    </row>
    <row r="2183">
      <c r="AC2183">
        <f>IF($C2183="","",IF(COUNTIF('Códigos Santander (ref)'!$A$2:$A$79,$C2183)&gt;0,"SANTANDER",IF(COUNTIF('Códigos Itaú (ref)'!$A$2:$A$44,$C2183)&gt;0,"ITAU",IF(AND(TRIM(UPPER($I2183))="CONTRATUAL",ISNUMBER(SEARCH("INDIVIDUAL",SUBSTITUTE(UPPER($D2183)," ","")))),"PREMIUM FREE",""))))</f>
        <v/>
      </c>
    </row>
    <row r="2184">
      <c r="AC2184">
        <f>IF($C2184="","",IF(COUNTIF('Códigos Santander (ref)'!$A$2:$A$79,$C2184)&gt;0,"SANTANDER",IF(COUNTIF('Códigos Itaú (ref)'!$A$2:$A$44,$C2184)&gt;0,"ITAU",IF(AND(TRIM(UPPER($I2184))="CONTRATUAL",ISNUMBER(SEARCH("INDIVIDUAL",SUBSTITUTE(UPPER($D2184)," ","")))),"PREMIUM FREE",""))))</f>
        <v/>
      </c>
    </row>
    <row r="2185">
      <c r="AC2185">
        <f>IF($C2185="","",IF(COUNTIF('Códigos Santander (ref)'!$A$2:$A$79,$C2185)&gt;0,"SANTANDER",IF(COUNTIF('Códigos Itaú (ref)'!$A$2:$A$44,$C2185)&gt;0,"ITAU",IF(AND(TRIM(UPPER($I2185))="CONTRATUAL",ISNUMBER(SEARCH("INDIVIDUAL",SUBSTITUTE(UPPER($D2185)," ","")))),"PREMIUM FREE",""))))</f>
        <v/>
      </c>
    </row>
    <row r="2186">
      <c r="AC2186">
        <f>IF($C2186="","",IF(COUNTIF('Códigos Santander (ref)'!$A$2:$A$79,$C2186)&gt;0,"SANTANDER",IF(COUNTIF('Códigos Itaú (ref)'!$A$2:$A$44,$C2186)&gt;0,"ITAU",IF(AND(TRIM(UPPER($I2186))="CONTRATUAL",ISNUMBER(SEARCH("INDIVIDUAL",SUBSTITUTE(UPPER($D2186)," ","")))),"PREMIUM FREE",""))))</f>
        <v/>
      </c>
    </row>
    <row r="2187">
      <c r="AC2187">
        <f>IF($C2187="","",IF(COUNTIF('Códigos Santander (ref)'!$A$2:$A$79,$C2187)&gt;0,"SANTANDER",IF(COUNTIF('Códigos Itaú (ref)'!$A$2:$A$44,$C2187)&gt;0,"ITAU",IF(AND(TRIM(UPPER($I2187))="CONTRATUAL",ISNUMBER(SEARCH("INDIVIDUAL",SUBSTITUTE(UPPER($D2187)," ","")))),"PREMIUM FREE",""))))</f>
        <v/>
      </c>
    </row>
    <row r="2188">
      <c r="AC2188">
        <f>IF($C2188="","",IF(COUNTIF('Códigos Santander (ref)'!$A$2:$A$79,$C2188)&gt;0,"SANTANDER",IF(COUNTIF('Códigos Itaú (ref)'!$A$2:$A$44,$C2188)&gt;0,"ITAU",IF(AND(TRIM(UPPER($I2188))="CONTRATUAL",ISNUMBER(SEARCH("INDIVIDUAL",SUBSTITUTE(UPPER($D2188)," ","")))),"PREMIUM FREE",""))))</f>
        <v/>
      </c>
    </row>
    <row r="2189">
      <c r="AC2189">
        <f>IF($C2189="","",IF(COUNTIF('Códigos Santander (ref)'!$A$2:$A$79,$C2189)&gt;0,"SANTANDER",IF(COUNTIF('Códigos Itaú (ref)'!$A$2:$A$44,$C2189)&gt;0,"ITAU",IF(AND(TRIM(UPPER($I2189))="CONTRATUAL",ISNUMBER(SEARCH("INDIVIDUAL",SUBSTITUTE(UPPER($D2189)," ","")))),"PREMIUM FREE",""))))</f>
        <v/>
      </c>
    </row>
    <row r="2190">
      <c r="AC2190">
        <f>IF($C2190="","",IF(COUNTIF('Códigos Santander (ref)'!$A$2:$A$79,$C2190)&gt;0,"SANTANDER",IF(COUNTIF('Códigos Itaú (ref)'!$A$2:$A$44,$C2190)&gt;0,"ITAU",IF(AND(TRIM(UPPER($I2190))="CONTRATUAL",ISNUMBER(SEARCH("INDIVIDUAL",SUBSTITUTE(UPPER($D2190)," ","")))),"PREMIUM FREE",""))))</f>
        <v/>
      </c>
    </row>
    <row r="2191">
      <c r="AC2191">
        <f>IF($C2191="","",IF(COUNTIF('Códigos Santander (ref)'!$A$2:$A$79,$C2191)&gt;0,"SANTANDER",IF(COUNTIF('Códigos Itaú (ref)'!$A$2:$A$44,$C2191)&gt;0,"ITAU",IF(AND(TRIM(UPPER($I2191))="CONTRATUAL",ISNUMBER(SEARCH("INDIVIDUAL",SUBSTITUTE(UPPER($D2191)," ","")))),"PREMIUM FREE",""))))</f>
        <v/>
      </c>
    </row>
    <row r="2192">
      <c r="AC2192">
        <f>IF($C2192="","",IF(COUNTIF('Códigos Santander (ref)'!$A$2:$A$79,$C2192)&gt;0,"SANTANDER",IF(COUNTIF('Códigos Itaú (ref)'!$A$2:$A$44,$C2192)&gt;0,"ITAU",IF(AND(TRIM(UPPER($I2192))="CONTRATUAL",ISNUMBER(SEARCH("INDIVIDUAL",SUBSTITUTE(UPPER($D2192)," ","")))),"PREMIUM FREE",""))))</f>
        <v/>
      </c>
    </row>
    <row r="2193">
      <c r="AC2193">
        <f>IF($C2193="","",IF(COUNTIF('Códigos Santander (ref)'!$A$2:$A$79,$C2193)&gt;0,"SANTANDER",IF(COUNTIF('Códigos Itaú (ref)'!$A$2:$A$44,$C2193)&gt;0,"ITAU",IF(AND(TRIM(UPPER($I2193))="CONTRATUAL",ISNUMBER(SEARCH("INDIVIDUAL",SUBSTITUTE(UPPER($D2193)," ","")))),"PREMIUM FREE",""))))</f>
        <v/>
      </c>
    </row>
    <row r="2194">
      <c r="AC2194">
        <f>IF($C2194="","",IF(COUNTIF('Códigos Santander (ref)'!$A$2:$A$79,$C2194)&gt;0,"SANTANDER",IF(COUNTIF('Códigos Itaú (ref)'!$A$2:$A$44,$C2194)&gt;0,"ITAU",IF(AND(TRIM(UPPER($I2194))="CONTRATUAL",ISNUMBER(SEARCH("INDIVIDUAL",SUBSTITUTE(UPPER($D2194)," ","")))),"PREMIUM FREE",""))))</f>
        <v/>
      </c>
    </row>
    <row r="2195">
      <c r="AC2195">
        <f>IF($C2195="","",IF(COUNTIF('Códigos Santander (ref)'!$A$2:$A$79,$C2195)&gt;0,"SANTANDER",IF(COUNTIF('Códigos Itaú (ref)'!$A$2:$A$44,$C2195)&gt;0,"ITAU",IF(AND(TRIM(UPPER($I2195))="CONTRATUAL",ISNUMBER(SEARCH("INDIVIDUAL",SUBSTITUTE(UPPER($D2195)," ","")))),"PREMIUM FREE",""))))</f>
        <v/>
      </c>
    </row>
    <row r="2196">
      <c r="AC2196">
        <f>IF($C2196="","",IF(COUNTIF('Códigos Santander (ref)'!$A$2:$A$79,$C2196)&gt;0,"SANTANDER",IF(COUNTIF('Códigos Itaú (ref)'!$A$2:$A$44,$C2196)&gt;0,"ITAU",IF(AND(TRIM(UPPER($I2196))="CONTRATUAL",ISNUMBER(SEARCH("INDIVIDUAL",SUBSTITUTE(UPPER($D2196)," ","")))),"PREMIUM FREE",""))))</f>
        <v/>
      </c>
    </row>
    <row r="2197">
      <c r="AC2197">
        <f>IF($C2197="","",IF(COUNTIF('Códigos Santander (ref)'!$A$2:$A$79,$C2197)&gt;0,"SANTANDER",IF(COUNTIF('Códigos Itaú (ref)'!$A$2:$A$44,$C2197)&gt;0,"ITAU",IF(AND(TRIM(UPPER($I2197))="CONTRATUAL",ISNUMBER(SEARCH("INDIVIDUAL",SUBSTITUTE(UPPER($D2197)," ","")))),"PREMIUM FREE",""))))</f>
        <v/>
      </c>
    </row>
    <row r="2198">
      <c r="AC2198">
        <f>IF($C2198="","",IF(COUNTIF('Códigos Santander (ref)'!$A$2:$A$79,$C2198)&gt;0,"SANTANDER",IF(COUNTIF('Códigos Itaú (ref)'!$A$2:$A$44,$C2198)&gt;0,"ITAU",IF(AND(TRIM(UPPER($I2198))="CONTRATUAL",ISNUMBER(SEARCH("INDIVIDUAL",SUBSTITUTE(UPPER($D2198)," ","")))),"PREMIUM FREE",""))))</f>
        <v/>
      </c>
    </row>
    <row r="2199">
      <c r="AC2199">
        <f>IF($C2199="","",IF(COUNTIF('Códigos Santander (ref)'!$A$2:$A$79,$C2199)&gt;0,"SANTANDER",IF(COUNTIF('Códigos Itaú (ref)'!$A$2:$A$44,$C2199)&gt;0,"ITAU",IF(AND(TRIM(UPPER($I2199))="CONTRATUAL",ISNUMBER(SEARCH("INDIVIDUAL",SUBSTITUTE(UPPER($D2199)," ","")))),"PREMIUM FREE",""))))</f>
        <v/>
      </c>
    </row>
    <row r="2200">
      <c r="AC2200">
        <f>IF($C2200="","",IF(COUNTIF('Códigos Santander (ref)'!$A$2:$A$79,$C2200)&gt;0,"SANTANDER",IF(COUNTIF('Códigos Itaú (ref)'!$A$2:$A$44,$C2200)&gt;0,"ITAU",IF(AND(TRIM(UPPER($I2200))="CONTRATUAL",ISNUMBER(SEARCH("INDIVIDUAL",SUBSTITUTE(UPPER($D2200)," ","")))),"PREMIUM FREE",""))))</f>
        <v/>
      </c>
    </row>
    <row r="2201">
      <c r="AC2201">
        <f>IF($C2201="","",IF(COUNTIF('Códigos Santander (ref)'!$A$2:$A$79,$C2201)&gt;0,"SANTANDER",IF(COUNTIF('Códigos Itaú (ref)'!$A$2:$A$44,$C2201)&gt;0,"ITAU",IF(AND(TRIM(UPPER($I2201))="CONTRATUAL",ISNUMBER(SEARCH("INDIVIDUAL",SUBSTITUTE(UPPER($D2201)," ","")))),"PREMIUM FREE",""))))</f>
        <v/>
      </c>
    </row>
    <row r="2202">
      <c r="AC2202">
        <f>IF($C2202="","",IF(COUNTIF('Códigos Santander (ref)'!$A$2:$A$79,$C2202)&gt;0,"SANTANDER",IF(COUNTIF('Códigos Itaú (ref)'!$A$2:$A$44,$C2202)&gt;0,"ITAU",IF(AND(TRIM(UPPER($I2202))="CONTRATUAL",ISNUMBER(SEARCH("INDIVIDUAL",SUBSTITUTE(UPPER($D2202)," ","")))),"PREMIUM FREE",""))))</f>
        <v/>
      </c>
    </row>
    <row r="2203">
      <c r="AC2203">
        <f>IF($C2203="","",IF(COUNTIF('Códigos Santander (ref)'!$A$2:$A$79,$C2203)&gt;0,"SANTANDER",IF(COUNTIF('Códigos Itaú (ref)'!$A$2:$A$44,$C2203)&gt;0,"ITAU",IF(AND(TRIM(UPPER($I2203))="CONTRATUAL",ISNUMBER(SEARCH("INDIVIDUAL",SUBSTITUTE(UPPER($D2203)," ","")))),"PREMIUM FREE",""))))</f>
        <v/>
      </c>
    </row>
    <row r="2204">
      <c r="AC2204">
        <f>IF($C2204="","",IF(COUNTIF('Códigos Santander (ref)'!$A$2:$A$79,$C2204)&gt;0,"SANTANDER",IF(COUNTIF('Códigos Itaú (ref)'!$A$2:$A$44,$C2204)&gt;0,"ITAU",IF(AND(TRIM(UPPER($I2204))="CONTRATUAL",ISNUMBER(SEARCH("INDIVIDUAL",SUBSTITUTE(UPPER($D2204)," ","")))),"PREMIUM FREE",""))))</f>
        <v/>
      </c>
    </row>
    <row r="2205">
      <c r="AC2205">
        <f>IF($C2205="","",IF(COUNTIF('Códigos Santander (ref)'!$A$2:$A$79,$C2205)&gt;0,"SANTANDER",IF(COUNTIF('Códigos Itaú (ref)'!$A$2:$A$44,$C2205)&gt;0,"ITAU",IF(AND(TRIM(UPPER($I2205))="CONTRATUAL",ISNUMBER(SEARCH("INDIVIDUAL",SUBSTITUTE(UPPER($D2205)," ","")))),"PREMIUM FREE",""))))</f>
        <v/>
      </c>
    </row>
    <row r="2206">
      <c r="AC2206">
        <f>IF($C2206="","",IF(COUNTIF('Códigos Santander (ref)'!$A$2:$A$79,$C2206)&gt;0,"SANTANDER",IF(COUNTIF('Códigos Itaú (ref)'!$A$2:$A$44,$C2206)&gt;0,"ITAU",IF(AND(TRIM(UPPER($I2206))="CONTRATUAL",ISNUMBER(SEARCH("INDIVIDUAL",SUBSTITUTE(UPPER($D2206)," ","")))),"PREMIUM FREE",""))))</f>
        <v/>
      </c>
    </row>
    <row r="2207">
      <c r="AC2207">
        <f>IF($C2207="","",IF(COUNTIF('Códigos Santander (ref)'!$A$2:$A$79,$C2207)&gt;0,"SANTANDER",IF(COUNTIF('Códigos Itaú (ref)'!$A$2:$A$44,$C2207)&gt;0,"ITAU",IF(AND(TRIM(UPPER($I2207))="CONTRATUAL",ISNUMBER(SEARCH("INDIVIDUAL",SUBSTITUTE(UPPER($D2207)," ","")))),"PREMIUM FREE",""))))</f>
        <v/>
      </c>
    </row>
    <row r="2208">
      <c r="AC2208">
        <f>IF($C2208="","",IF(COUNTIF('Códigos Santander (ref)'!$A$2:$A$79,$C2208)&gt;0,"SANTANDER",IF(COUNTIF('Códigos Itaú (ref)'!$A$2:$A$44,$C2208)&gt;0,"ITAU",IF(AND(TRIM(UPPER($I2208))="CONTRATUAL",ISNUMBER(SEARCH("INDIVIDUAL",SUBSTITUTE(UPPER($D2208)," ","")))),"PREMIUM FREE",""))))</f>
        <v/>
      </c>
    </row>
    <row r="2209">
      <c r="AC2209">
        <f>IF($C2209="","",IF(COUNTIF('Códigos Santander (ref)'!$A$2:$A$79,$C2209)&gt;0,"SANTANDER",IF(COUNTIF('Códigos Itaú (ref)'!$A$2:$A$44,$C2209)&gt;0,"ITAU",IF(AND(TRIM(UPPER($I2209))="CONTRATUAL",ISNUMBER(SEARCH("INDIVIDUAL",SUBSTITUTE(UPPER($D2209)," ","")))),"PREMIUM FREE",""))))</f>
        <v/>
      </c>
    </row>
    <row r="2210">
      <c r="AC2210">
        <f>IF($C2210="","",IF(COUNTIF('Códigos Santander (ref)'!$A$2:$A$79,$C2210)&gt;0,"SANTANDER",IF(COUNTIF('Códigos Itaú (ref)'!$A$2:$A$44,$C2210)&gt;0,"ITAU",IF(AND(TRIM(UPPER($I2210))="CONTRATUAL",ISNUMBER(SEARCH("INDIVIDUAL",SUBSTITUTE(UPPER($D2210)," ","")))),"PREMIUM FREE",""))))</f>
        <v/>
      </c>
    </row>
    <row r="2211">
      <c r="AC2211">
        <f>IF($C2211="","",IF(COUNTIF('Códigos Santander (ref)'!$A$2:$A$79,$C2211)&gt;0,"SANTANDER",IF(COUNTIF('Códigos Itaú (ref)'!$A$2:$A$44,$C2211)&gt;0,"ITAU",IF(AND(TRIM(UPPER($I2211))="CONTRATUAL",ISNUMBER(SEARCH("INDIVIDUAL",SUBSTITUTE(UPPER($D2211)," ","")))),"PREMIUM FREE",""))))</f>
        <v/>
      </c>
    </row>
    <row r="2212">
      <c r="AC2212">
        <f>IF($C2212="","",IF(COUNTIF('Códigos Santander (ref)'!$A$2:$A$79,$C2212)&gt;0,"SANTANDER",IF(COUNTIF('Códigos Itaú (ref)'!$A$2:$A$44,$C2212)&gt;0,"ITAU",IF(AND(TRIM(UPPER($I2212))="CONTRATUAL",ISNUMBER(SEARCH("INDIVIDUAL",SUBSTITUTE(UPPER($D2212)," ","")))),"PREMIUM FREE",""))))</f>
        <v/>
      </c>
    </row>
    <row r="2213">
      <c r="AC2213">
        <f>IF($C2213="","",IF(COUNTIF('Códigos Santander (ref)'!$A$2:$A$79,$C2213)&gt;0,"SANTANDER",IF(COUNTIF('Códigos Itaú (ref)'!$A$2:$A$44,$C2213)&gt;0,"ITAU",IF(AND(TRIM(UPPER($I2213))="CONTRATUAL",ISNUMBER(SEARCH("INDIVIDUAL",SUBSTITUTE(UPPER($D2213)," ","")))),"PREMIUM FREE",""))))</f>
        <v/>
      </c>
    </row>
    <row r="2214">
      <c r="AC2214">
        <f>IF($C2214="","",IF(COUNTIF('Códigos Santander (ref)'!$A$2:$A$79,$C2214)&gt;0,"SANTANDER",IF(COUNTIF('Códigos Itaú (ref)'!$A$2:$A$44,$C2214)&gt;0,"ITAU",IF(AND(TRIM(UPPER($I2214))="CONTRATUAL",ISNUMBER(SEARCH("INDIVIDUAL",SUBSTITUTE(UPPER($D2214)," ","")))),"PREMIUM FREE",""))))</f>
        <v/>
      </c>
    </row>
    <row r="2215">
      <c r="AC2215">
        <f>IF($C2215="","",IF(COUNTIF('Códigos Santander (ref)'!$A$2:$A$79,$C2215)&gt;0,"SANTANDER",IF(COUNTIF('Códigos Itaú (ref)'!$A$2:$A$44,$C2215)&gt;0,"ITAU",IF(AND(TRIM(UPPER($I2215))="CONTRATUAL",ISNUMBER(SEARCH("INDIVIDUAL",SUBSTITUTE(UPPER($D2215)," ","")))),"PREMIUM FREE",""))))</f>
        <v/>
      </c>
    </row>
    <row r="2216">
      <c r="AC2216">
        <f>IF($C2216="","",IF(COUNTIF('Códigos Santander (ref)'!$A$2:$A$79,$C2216)&gt;0,"SANTANDER",IF(COUNTIF('Códigos Itaú (ref)'!$A$2:$A$44,$C2216)&gt;0,"ITAU",IF(AND(TRIM(UPPER($I2216))="CONTRATUAL",ISNUMBER(SEARCH("INDIVIDUAL",SUBSTITUTE(UPPER($D2216)," ","")))),"PREMIUM FREE",""))))</f>
        <v/>
      </c>
    </row>
    <row r="2217">
      <c r="AC2217">
        <f>IF($C2217="","",IF(COUNTIF('Códigos Santander (ref)'!$A$2:$A$79,$C2217)&gt;0,"SANTANDER",IF(COUNTIF('Códigos Itaú (ref)'!$A$2:$A$44,$C2217)&gt;0,"ITAU",IF(AND(TRIM(UPPER($I2217))="CONTRATUAL",ISNUMBER(SEARCH("INDIVIDUAL",SUBSTITUTE(UPPER($D2217)," ","")))),"PREMIUM FREE",""))))</f>
        <v/>
      </c>
    </row>
    <row r="2218">
      <c r="AC2218">
        <f>IF($C2218="","",IF(COUNTIF('Códigos Santander (ref)'!$A$2:$A$79,$C2218)&gt;0,"SANTANDER",IF(COUNTIF('Códigos Itaú (ref)'!$A$2:$A$44,$C2218)&gt;0,"ITAU",IF(AND(TRIM(UPPER($I2218))="CONTRATUAL",ISNUMBER(SEARCH("INDIVIDUAL",SUBSTITUTE(UPPER($D2218)," ","")))),"PREMIUM FREE",""))))</f>
        <v/>
      </c>
    </row>
    <row r="2219">
      <c r="AC2219">
        <f>IF($C2219="","",IF(COUNTIF('Códigos Santander (ref)'!$A$2:$A$79,$C2219)&gt;0,"SANTANDER",IF(COUNTIF('Códigos Itaú (ref)'!$A$2:$A$44,$C2219)&gt;0,"ITAU",IF(AND(TRIM(UPPER($I2219))="CONTRATUAL",ISNUMBER(SEARCH("INDIVIDUAL",SUBSTITUTE(UPPER($D2219)," ","")))),"PREMIUM FREE",""))))</f>
        <v/>
      </c>
    </row>
    <row r="2220">
      <c r="AC2220">
        <f>IF($C2220="","",IF(COUNTIF('Códigos Santander (ref)'!$A$2:$A$79,$C2220)&gt;0,"SANTANDER",IF(COUNTIF('Códigos Itaú (ref)'!$A$2:$A$44,$C2220)&gt;0,"ITAU",IF(AND(TRIM(UPPER($I2220))="CONTRATUAL",ISNUMBER(SEARCH("INDIVIDUAL",SUBSTITUTE(UPPER($D2220)," ","")))),"PREMIUM FREE",""))))</f>
        <v/>
      </c>
    </row>
    <row r="2221">
      <c r="AC2221">
        <f>IF($C2221="","",IF(COUNTIF('Códigos Santander (ref)'!$A$2:$A$79,$C2221)&gt;0,"SANTANDER",IF(COUNTIF('Códigos Itaú (ref)'!$A$2:$A$44,$C2221)&gt;0,"ITAU",IF(AND(TRIM(UPPER($I2221))="CONTRATUAL",ISNUMBER(SEARCH("INDIVIDUAL",SUBSTITUTE(UPPER($D2221)," ","")))),"PREMIUM FREE",""))))</f>
        <v/>
      </c>
    </row>
    <row r="2222">
      <c r="AC2222">
        <f>IF($C2222="","",IF(COUNTIF('Códigos Santander (ref)'!$A$2:$A$79,$C2222)&gt;0,"SANTANDER",IF(COUNTIF('Códigos Itaú (ref)'!$A$2:$A$44,$C2222)&gt;0,"ITAU",IF(AND(TRIM(UPPER($I2222))="CONTRATUAL",ISNUMBER(SEARCH("INDIVIDUAL",SUBSTITUTE(UPPER($D2222)," ","")))),"PREMIUM FREE",""))))</f>
        <v/>
      </c>
    </row>
    <row r="2223">
      <c r="AC2223">
        <f>IF($C2223="","",IF(COUNTIF('Códigos Santander (ref)'!$A$2:$A$79,$C2223)&gt;0,"SANTANDER",IF(COUNTIF('Códigos Itaú (ref)'!$A$2:$A$44,$C2223)&gt;0,"ITAU",IF(AND(TRIM(UPPER($I2223))="CONTRATUAL",ISNUMBER(SEARCH("INDIVIDUAL",SUBSTITUTE(UPPER($D2223)," ","")))),"PREMIUM FREE",""))))</f>
        <v/>
      </c>
    </row>
    <row r="2224">
      <c r="AC2224">
        <f>IF($C2224="","",IF(COUNTIF('Códigos Santander (ref)'!$A$2:$A$79,$C2224)&gt;0,"SANTANDER",IF(COUNTIF('Códigos Itaú (ref)'!$A$2:$A$44,$C2224)&gt;0,"ITAU",IF(AND(TRIM(UPPER($I2224))="CONTRATUAL",ISNUMBER(SEARCH("INDIVIDUAL",SUBSTITUTE(UPPER($D2224)," ","")))),"PREMIUM FREE",""))))</f>
        <v/>
      </c>
    </row>
    <row r="2225">
      <c r="AC2225">
        <f>IF($C2225="","",IF(COUNTIF('Códigos Santander (ref)'!$A$2:$A$79,$C2225)&gt;0,"SANTANDER",IF(COUNTIF('Códigos Itaú (ref)'!$A$2:$A$44,$C2225)&gt;0,"ITAU",IF(AND(TRIM(UPPER($I2225))="CONTRATUAL",ISNUMBER(SEARCH("INDIVIDUAL",SUBSTITUTE(UPPER($D2225)," ","")))),"PREMIUM FREE",""))))</f>
        <v/>
      </c>
    </row>
    <row r="2226">
      <c r="AC2226">
        <f>IF($C2226="","",IF(COUNTIF('Códigos Santander (ref)'!$A$2:$A$79,$C2226)&gt;0,"SANTANDER",IF(COUNTIF('Códigos Itaú (ref)'!$A$2:$A$44,$C2226)&gt;0,"ITAU",IF(AND(TRIM(UPPER($I2226))="CONTRATUAL",ISNUMBER(SEARCH("INDIVIDUAL",SUBSTITUTE(UPPER($D2226)," ","")))),"PREMIUM FREE",""))))</f>
        <v/>
      </c>
    </row>
    <row r="2227">
      <c r="AC2227">
        <f>IF($C2227="","",IF(COUNTIF('Códigos Santander (ref)'!$A$2:$A$79,$C2227)&gt;0,"SANTANDER",IF(COUNTIF('Códigos Itaú (ref)'!$A$2:$A$44,$C2227)&gt;0,"ITAU",IF(AND(TRIM(UPPER($I2227))="CONTRATUAL",ISNUMBER(SEARCH("INDIVIDUAL",SUBSTITUTE(UPPER($D2227)," ","")))),"PREMIUM FREE",""))))</f>
        <v/>
      </c>
    </row>
    <row r="2228">
      <c r="AC2228">
        <f>IF($C2228="","",IF(COUNTIF('Códigos Santander (ref)'!$A$2:$A$79,$C2228)&gt;0,"SANTANDER",IF(COUNTIF('Códigos Itaú (ref)'!$A$2:$A$44,$C2228)&gt;0,"ITAU",IF(AND(TRIM(UPPER($I2228))="CONTRATUAL",ISNUMBER(SEARCH("INDIVIDUAL",SUBSTITUTE(UPPER($D2228)," ","")))),"PREMIUM FREE",""))))</f>
        <v/>
      </c>
    </row>
    <row r="2229">
      <c r="AC2229">
        <f>IF($C2229="","",IF(COUNTIF('Códigos Santander (ref)'!$A$2:$A$79,$C2229)&gt;0,"SANTANDER",IF(COUNTIF('Códigos Itaú (ref)'!$A$2:$A$44,$C2229)&gt;0,"ITAU",IF(AND(TRIM(UPPER($I2229))="CONTRATUAL",ISNUMBER(SEARCH("INDIVIDUAL",SUBSTITUTE(UPPER($D2229)," ","")))),"PREMIUM FREE",""))))</f>
        <v/>
      </c>
    </row>
    <row r="2230">
      <c r="AC2230">
        <f>IF($C2230="","",IF(COUNTIF('Códigos Santander (ref)'!$A$2:$A$79,$C2230)&gt;0,"SANTANDER",IF(COUNTIF('Códigos Itaú (ref)'!$A$2:$A$44,$C2230)&gt;0,"ITAU",IF(AND(TRIM(UPPER($I2230))="CONTRATUAL",ISNUMBER(SEARCH("INDIVIDUAL",SUBSTITUTE(UPPER($D2230)," ","")))),"PREMIUM FREE",""))))</f>
        <v/>
      </c>
    </row>
    <row r="2231">
      <c r="AC2231">
        <f>IF($C2231="","",IF(COUNTIF('Códigos Santander (ref)'!$A$2:$A$79,$C2231)&gt;0,"SANTANDER",IF(COUNTIF('Códigos Itaú (ref)'!$A$2:$A$44,$C2231)&gt;0,"ITAU",IF(AND(TRIM(UPPER($I2231))="CONTRATUAL",ISNUMBER(SEARCH("INDIVIDUAL",SUBSTITUTE(UPPER($D2231)," ","")))),"PREMIUM FREE",""))))</f>
        <v/>
      </c>
    </row>
    <row r="2232">
      <c r="AC2232">
        <f>IF($C2232="","",IF(COUNTIF('Códigos Santander (ref)'!$A$2:$A$79,$C2232)&gt;0,"SANTANDER",IF(COUNTIF('Códigos Itaú (ref)'!$A$2:$A$44,$C2232)&gt;0,"ITAU",IF(AND(TRIM(UPPER($I2232))="CONTRATUAL",ISNUMBER(SEARCH("INDIVIDUAL",SUBSTITUTE(UPPER($D2232)," ","")))),"PREMIUM FREE",""))))</f>
        <v/>
      </c>
    </row>
    <row r="2233">
      <c r="AC2233">
        <f>IF($C2233="","",IF(COUNTIF('Códigos Santander (ref)'!$A$2:$A$79,$C2233)&gt;0,"SANTANDER",IF(COUNTIF('Códigos Itaú (ref)'!$A$2:$A$44,$C2233)&gt;0,"ITAU",IF(AND(TRIM(UPPER($I2233))="CONTRATUAL",ISNUMBER(SEARCH("INDIVIDUAL",SUBSTITUTE(UPPER($D2233)," ","")))),"PREMIUM FREE",""))))</f>
        <v/>
      </c>
    </row>
    <row r="2234">
      <c r="AC2234">
        <f>IF($C2234="","",IF(COUNTIF('Códigos Santander (ref)'!$A$2:$A$79,$C2234)&gt;0,"SANTANDER",IF(COUNTIF('Códigos Itaú (ref)'!$A$2:$A$44,$C2234)&gt;0,"ITAU",IF(AND(TRIM(UPPER($I2234))="CONTRATUAL",ISNUMBER(SEARCH("INDIVIDUAL",SUBSTITUTE(UPPER($D2234)," ","")))),"PREMIUM FREE",""))))</f>
        <v/>
      </c>
    </row>
    <row r="2235">
      <c r="AC2235">
        <f>IF($C2235="","",IF(COUNTIF('Códigos Santander (ref)'!$A$2:$A$79,$C2235)&gt;0,"SANTANDER",IF(COUNTIF('Códigos Itaú (ref)'!$A$2:$A$44,$C2235)&gt;0,"ITAU",IF(AND(TRIM(UPPER($I2235))="CONTRATUAL",ISNUMBER(SEARCH("INDIVIDUAL",SUBSTITUTE(UPPER($D2235)," ","")))),"PREMIUM FREE",""))))</f>
        <v/>
      </c>
    </row>
    <row r="2236">
      <c r="AC2236">
        <f>IF($C2236="","",IF(COUNTIF('Códigos Santander (ref)'!$A$2:$A$79,$C2236)&gt;0,"SANTANDER",IF(COUNTIF('Códigos Itaú (ref)'!$A$2:$A$44,$C2236)&gt;0,"ITAU",IF(AND(TRIM(UPPER($I2236))="CONTRATUAL",ISNUMBER(SEARCH("INDIVIDUAL",SUBSTITUTE(UPPER($D2236)," ","")))),"PREMIUM FREE",""))))</f>
        <v/>
      </c>
    </row>
    <row r="2237">
      <c r="AC2237">
        <f>IF($C2237="","",IF(COUNTIF('Códigos Santander (ref)'!$A$2:$A$79,$C2237)&gt;0,"SANTANDER",IF(COUNTIF('Códigos Itaú (ref)'!$A$2:$A$44,$C2237)&gt;0,"ITAU",IF(AND(TRIM(UPPER($I2237))="CONTRATUAL",ISNUMBER(SEARCH("INDIVIDUAL",SUBSTITUTE(UPPER($D2237)," ","")))),"PREMIUM FREE",""))))</f>
        <v/>
      </c>
    </row>
    <row r="2238">
      <c r="AC2238">
        <f>IF($C2238="","",IF(COUNTIF('Códigos Santander (ref)'!$A$2:$A$79,$C2238)&gt;0,"SANTANDER",IF(COUNTIF('Códigos Itaú (ref)'!$A$2:$A$44,$C2238)&gt;0,"ITAU",IF(AND(TRIM(UPPER($I2238))="CONTRATUAL",ISNUMBER(SEARCH("INDIVIDUAL",SUBSTITUTE(UPPER($D2238)," ","")))),"PREMIUM FREE",""))))</f>
        <v/>
      </c>
    </row>
    <row r="2239">
      <c r="AC2239">
        <f>IF($C2239="","",IF(COUNTIF('Códigos Santander (ref)'!$A$2:$A$79,$C2239)&gt;0,"SANTANDER",IF(COUNTIF('Códigos Itaú (ref)'!$A$2:$A$44,$C2239)&gt;0,"ITAU",IF(AND(TRIM(UPPER($I2239))="CONTRATUAL",ISNUMBER(SEARCH("INDIVIDUAL",SUBSTITUTE(UPPER($D2239)," ","")))),"PREMIUM FREE",""))))</f>
        <v/>
      </c>
    </row>
    <row r="2240">
      <c r="AC2240">
        <f>IF($C2240="","",IF(COUNTIF('Códigos Santander (ref)'!$A$2:$A$79,$C2240)&gt;0,"SANTANDER",IF(COUNTIF('Códigos Itaú (ref)'!$A$2:$A$44,$C2240)&gt;0,"ITAU",IF(AND(TRIM(UPPER($I2240))="CONTRATUAL",ISNUMBER(SEARCH("INDIVIDUAL",SUBSTITUTE(UPPER($D2240)," ","")))),"PREMIUM FREE",""))))</f>
        <v/>
      </c>
    </row>
    <row r="2241">
      <c r="AC2241">
        <f>IF($C2241="","",IF(COUNTIF('Códigos Santander (ref)'!$A$2:$A$79,$C2241)&gt;0,"SANTANDER",IF(COUNTIF('Códigos Itaú (ref)'!$A$2:$A$44,$C2241)&gt;0,"ITAU",IF(AND(TRIM(UPPER($I2241))="CONTRATUAL",ISNUMBER(SEARCH("INDIVIDUAL",SUBSTITUTE(UPPER($D2241)," ","")))),"PREMIUM FREE",""))))</f>
        <v/>
      </c>
    </row>
    <row r="2242">
      <c r="AC2242">
        <f>IF($C2242="","",IF(COUNTIF('Códigos Santander (ref)'!$A$2:$A$79,$C2242)&gt;0,"SANTANDER",IF(COUNTIF('Códigos Itaú (ref)'!$A$2:$A$44,$C2242)&gt;0,"ITAU",IF(AND(TRIM(UPPER($I2242))="CONTRATUAL",ISNUMBER(SEARCH("INDIVIDUAL",SUBSTITUTE(UPPER($D2242)," ","")))),"PREMIUM FREE",""))))</f>
        <v/>
      </c>
    </row>
    <row r="2243">
      <c r="AC2243">
        <f>IF($C2243="","",IF(COUNTIF('Códigos Santander (ref)'!$A$2:$A$79,$C2243)&gt;0,"SANTANDER",IF(COUNTIF('Códigos Itaú (ref)'!$A$2:$A$44,$C2243)&gt;0,"ITAU",IF(AND(TRIM(UPPER($I2243))="CONTRATUAL",ISNUMBER(SEARCH("INDIVIDUAL",SUBSTITUTE(UPPER($D2243)," ","")))),"PREMIUM FREE",""))))</f>
        <v/>
      </c>
    </row>
    <row r="2244">
      <c r="AC2244">
        <f>IF($C2244="","",IF(COUNTIF('Códigos Santander (ref)'!$A$2:$A$79,$C2244)&gt;0,"SANTANDER",IF(COUNTIF('Códigos Itaú (ref)'!$A$2:$A$44,$C2244)&gt;0,"ITAU",IF(AND(TRIM(UPPER($I2244))="CONTRATUAL",ISNUMBER(SEARCH("INDIVIDUAL",SUBSTITUTE(UPPER($D2244)," ","")))),"PREMIUM FREE",""))))</f>
        <v/>
      </c>
    </row>
    <row r="2245">
      <c r="AC2245">
        <f>IF($C2245="","",IF(COUNTIF('Códigos Santander (ref)'!$A$2:$A$79,$C2245)&gt;0,"SANTANDER",IF(COUNTIF('Códigos Itaú (ref)'!$A$2:$A$44,$C2245)&gt;0,"ITAU",IF(AND(TRIM(UPPER($I2245))="CONTRATUAL",ISNUMBER(SEARCH("INDIVIDUAL",SUBSTITUTE(UPPER($D2245)," ","")))),"PREMIUM FREE",""))))</f>
        <v/>
      </c>
    </row>
    <row r="2246">
      <c r="AC2246">
        <f>IF($C2246="","",IF(COUNTIF('Códigos Santander (ref)'!$A$2:$A$79,$C2246)&gt;0,"SANTANDER",IF(COUNTIF('Códigos Itaú (ref)'!$A$2:$A$44,$C2246)&gt;0,"ITAU",IF(AND(TRIM(UPPER($I2246))="CONTRATUAL",ISNUMBER(SEARCH("INDIVIDUAL",SUBSTITUTE(UPPER($D2246)," ","")))),"PREMIUM FREE",""))))</f>
        <v/>
      </c>
    </row>
    <row r="2247">
      <c r="AC2247">
        <f>IF($C2247="","",IF(COUNTIF('Códigos Santander (ref)'!$A$2:$A$79,$C2247)&gt;0,"SANTANDER",IF(COUNTIF('Códigos Itaú (ref)'!$A$2:$A$44,$C2247)&gt;0,"ITAU",IF(AND(TRIM(UPPER($I2247))="CONTRATUAL",ISNUMBER(SEARCH("INDIVIDUAL",SUBSTITUTE(UPPER($D2247)," ","")))),"PREMIUM FREE",""))))</f>
        <v/>
      </c>
    </row>
    <row r="2248">
      <c r="AC2248">
        <f>IF($C2248="","",IF(COUNTIF('Códigos Santander (ref)'!$A$2:$A$79,$C2248)&gt;0,"SANTANDER",IF(COUNTIF('Códigos Itaú (ref)'!$A$2:$A$44,$C2248)&gt;0,"ITAU",IF(AND(TRIM(UPPER($I2248))="CONTRATUAL",ISNUMBER(SEARCH("INDIVIDUAL",SUBSTITUTE(UPPER($D2248)," ","")))),"PREMIUM FREE",""))))</f>
        <v/>
      </c>
    </row>
    <row r="2249">
      <c r="AC2249">
        <f>IF($C2249="","",IF(COUNTIF('Códigos Santander (ref)'!$A$2:$A$79,$C2249)&gt;0,"SANTANDER",IF(COUNTIF('Códigos Itaú (ref)'!$A$2:$A$44,$C2249)&gt;0,"ITAU",IF(AND(TRIM(UPPER($I2249))="CONTRATUAL",ISNUMBER(SEARCH("INDIVIDUAL",SUBSTITUTE(UPPER($D2249)," ","")))),"PREMIUM FREE",""))))</f>
        <v/>
      </c>
    </row>
    <row r="2250">
      <c r="AC2250">
        <f>IF($C2250="","",IF(COUNTIF('Códigos Santander (ref)'!$A$2:$A$79,$C2250)&gt;0,"SANTANDER",IF(COUNTIF('Códigos Itaú (ref)'!$A$2:$A$44,$C2250)&gt;0,"ITAU",IF(AND(TRIM(UPPER($I2250))="CONTRATUAL",ISNUMBER(SEARCH("INDIVIDUAL",SUBSTITUTE(UPPER($D2250)," ","")))),"PREMIUM FREE",""))))</f>
        <v/>
      </c>
    </row>
    <row r="2251">
      <c r="AC2251">
        <f>IF($C2251="","",IF(COUNTIF('Códigos Santander (ref)'!$A$2:$A$79,$C2251)&gt;0,"SANTANDER",IF(COUNTIF('Códigos Itaú (ref)'!$A$2:$A$44,$C2251)&gt;0,"ITAU",IF(AND(TRIM(UPPER($I2251))="CONTRATUAL",ISNUMBER(SEARCH("INDIVIDUAL",SUBSTITUTE(UPPER($D2251)," ","")))),"PREMIUM FREE",""))))</f>
        <v/>
      </c>
    </row>
    <row r="2252">
      <c r="AC2252">
        <f>IF($C2252="","",IF(COUNTIF('Códigos Santander (ref)'!$A$2:$A$79,$C2252)&gt;0,"SANTANDER",IF(COUNTIF('Códigos Itaú (ref)'!$A$2:$A$44,$C2252)&gt;0,"ITAU",IF(AND(TRIM(UPPER($I2252))="CONTRATUAL",ISNUMBER(SEARCH("INDIVIDUAL",SUBSTITUTE(UPPER($D2252)," ","")))),"PREMIUM FREE",""))))</f>
        <v/>
      </c>
    </row>
    <row r="2253">
      <c r="AC2253">
        <f>IF($C2253="","",IF(COUNTIF('Códigos Santander (ref)'!$A$2:$A$79,$C2253)&gt;0,"SANTANDER",IF(COUNTIF('Códigos Itaú (ref)'!$A$2:$A$44,$C2253)&gt;0,"ITAU",IF(AND(TRIM(UPPER($I2253))="CONTRATUAL",ISNUMBER(SEARCH("INDIVIDUAL",SUBSTITUTE(UPPER($D2253)," ","")))),"PREMIUM FREE",""))))</f>
        <v/>
      </c>
    </row>
    <row r="2254">
      <c r="AC2254">
        <f>IF($C2254="","",IF(COUNTIF('Códigos Santander (ref)'!$A$2:$A$79,$C2254)&gt;0,"SANTANDER",IF(COUNTIF('Códigos Itaú (ref)'!$A$2:$A$44,$C2254)&gt;0,"ITAU",IF(AND(TRIM(UPPER($I2254))="CONTRATUAL",ISNUMBER(SEARCH("INDIVIDUAL",SUBSTITUTE(UPPER($D2254)," ","")))),"PREMIUM FREE",""))))</f>
        <v/>
      </c>
    </row>
    <row r="2255">
      <c r="AC2255">
        <f>IF($C2255="","",IF(COUNTIF('Códigos Santander (ref)'!$A$2:$A$79,$C2255)&gt;0,"SANTANDER",IF(COUNTIF('Códigos Itaú (ref)'!$A$2:$A$44,$C2255)&gt;0,"ITAU",IF(AND(TRIM(UPPER($I2255))="CONTRATUAL",ISNUMBER(SEARCH("INDIVIDUAL",SUBSTITUTE(UPPER($D2255)," ","")))),"PREMIUM FREE",""))))</f>
        <v/>
      </c>
    </row>
    <row r="2256">
      <c r="AC2256">
        <f>IF($C2256="","",IF(COUNTIF('Códigos Santander (ref)'!$A$2:$A$79,$C2256)&gt;0,"SANTANDER",IF(COUNTIF('Códigos Itaú (ref)'!$A$2:$A$44,$C2256)&gt;0,"ITAU",IF(AND(TRIM(UPPER($I2256))="CONTRATUAL",ISNUMBER(SEARCH("INDIVIDUAL",SUBSTITUTE(UPPER($D2256)," ","")))),"PREMIUM FREE",""))))</f>
        <v/>
      </c>
    </row>
    <row r="2257">
      <c r="AC2257">
        <f>IF($C2257="","",IF(COUNTIF('Códigos Santander (ref)'!$A$2:$A$79,$C2257)&gt;0,"SANTANDER",IF(COUNTIF('Códigos Itaú (ref)'!$A$2:$A$44,$C2257)&gt;0,"ITAU",IF(AND(TRIM(UPPER($I2257))="CONTRATUAL",ISNUMBER(SEARCH("INDIVIDUAL",SUBSTITUTE(UPPER($D2257)," ","")))),"PREMIUM FREE",""))))</f>
        <v/>
      </c>
    </row>
    <row r="2258">
      <c r="AC2258">
        <f>IF($C2258="","",IF(COUNTIF('Códigos Santander (ref)'!$A$2:$A$79,$C2258)&gt;0,"SANTANDER",IF(COUNTIF('Códigos Itaú (ref)'!$A$2:$A$44,$C2258)&gt;0,"ITAU",IF(AND(TRIM(UPPER($I2258))="CONTRATUAL",ISNUMBER(SEARCH("INDIVIDUAL",SUBSTITUTE(UPPER($D2258)," ","")))),"PREMIUM FREE",""))))</f>
        <v/>
      </c>
    </row>
    <row r="2259">
      <c r="AC2259">
        <f>IF($C2259="","",IF(COUNTIF('Códigos Santander (ref)'!$A$2:$A$79,$C2259)&gt;0,"SANTANDER",IF(COUNTIF('Códigos Itaú (ref)'!$A$2:$A$44,$C2259)&gt;0,"ITAU",IF(AND(TRIM(UPPER($I2259))="CONTRATUAL",ISNUMBER(SEARCH("INDIVIDUAL",SUBSTITUTE(UPPER($D2259)," ","")))),"PREMIUM FREE",""))))</f>
        <v/>
      </c>
    </row>
    <row r="2260">
      <c r="AC2260">
        <f>IF($C2260="","",IF(COUNTIF('Códigos Santander (ref)'!$A$2:$A$79,$C2260)&gt;0,"SANTANDER",IF(COUNTIF('Códigos Itaú (ref)'!$A$2:$A$44,$C2260)&gt;0,"ITAU",IF(AND(TRIM(UPPER($I2260))="CONTRATUAL",ISNUMBER(SEARCH("INDIVIDUAL",SUBSTITUTE(UPPER($D2260)," ","")))),"PREMIUM FREE",""))))</f>
        <v/>
      </c>
    </row>
    <row r="2261">
      <c r="AC2261">
        <f>IF($C2261="","",IF(COUNTIF('Códigos Santander (ref)'!$A$2:$A$79,$C2261)&gt;0,"SANTANDER",IF(COUNTIF('Códigos Itaú (ref)'!$A$2:$A$44,$C2261)&gt;0,"ITAU",IF(AND(TRIM(UPPER($I2261))="CONTRATUAL",ISNUMBER(SEARCH("INDIVIDUAL",SUBSTITUTE(UPPER($D2261)," ","")))),"PREMIUM FREE",""))))</f>
        <v/>
      </c>
    </row>
    <row r="2262">
      <c r="AC2262">
        <f>IF($C2262="","",IF(COUNTIF('Códigos Santander (ref)'!$A$2:$A$79,$C2262)&gt;0,"SANTANDER",IF(COUNTIF('Códigos Itaú (ref)'!$A$2:$A$44,$C2262)&gt;0,"ITAU",IF(AND(TRIM(UPPER($I2262))="CONTRATUAL",ISNUMBER(SEARCH("INDIVIDUAL",SUBSTITUTE(UPPER($D2262)," ","")))),"PREMIUM FREE",""))))</f>
        <v/>
      </c>
    </row>
    <row r="2263">
      <c r="AC2263">
        <f>IF($C2263="","",IF(COUNTIF('Códigos Santander (ref)'!$A$2:$A$79,$C2263)&gt;0,"SANTANDER",IF(COUNTIF('Códigos Itaú (ref)'!$A$2:$A$44,$C2263)&gt;0,"ITAU",IF(AND(TRIM(UPPER($I2263))="CONTRATUAL",ISNUMBER(SEARCH("INDIVIDUAL",SUBSTITUTE(UPPER($D2263)," ","")))),"PREMIUM FREE",""))))</f>
        <v/>
      </c>
    </row>
    <row r="2264">
      <c r="AC2264">
        <f>IF($C2264="","",IF(COUNTIF('Códigos Santander (ref)'!$A$2:$A$79,$C2264)&gt;0,"SANTANDER",IF(COUNTIF('Códigos Itaú (ref)'!$A$2:$A$44,$C2264)&gt;0,"ITAU",IF(AND(TRIM(UPPER($I2264))="CONTRATUAL",ISNUMBER(SEARCH("INDIVIDUAL",SUBSTITUTE(UPPER($D2264)," ","")))),"PREMIUM FREE",""))))</f>
        <v/>
      </c>
    </row>
    <row r="2265">
      <c r="AC2265">
        <f>IF($C2265="","",IF(COUNTIF('Códigos Santander (ref)'!$A$2:$A$79,$C2265)&gt;0,"SANTANDER",IF(COUNTIF('Códigos Itaú (ref)'!$A$2:$A$44,$C2265)&gt;0,"ITAU",IF(AND(TRIM(UPPER($I2265))="CONTRATUAL",ISNUMBER(SEARCH("INDIVIDUAL",SUBSTITUTE(UPPER($D2265)," ","")))),"PREMIUM FREE",""))))</f>
        <v/>
      </c>
    </row>
    <row r="2266">
      <c r="AC2266">
        <f>IF($C2266="","",IF(COUNTIF('Códigos Santander (ref)'!$A$2:$A$79,$C2266)&gt;0,"SANTANDER",IF(COUNTIF('Códigos Itaú (ref)'!$A$2:$A$44,$C2266)&gt;0,"ITAU",IF(AND(TRIM(UPPER($I2266))="CONTRATUAL",ISNUMBER(SEARCH("INDIVIDUAL",SUBSTITUTE(UPPER($D2266)," ","")))),"PREMIUM FREE",""))))</f>
        <v/>
      </c>
    </row>
    <row r="2267">
      <c r="AC2267">
        <f>IF($C2267="","",IF(COUNTIF('Códigos Santander (ref)'!$A$2:$A$79,$C2267)&gt;0,"SANTANDER",IF(COUNTIF('Códigos Itaú (ref)'!$A$2:$A$44,$C2267)&gt;0,"ITAU",IF(AND(TRIM(UPPER($I2267))="CONTRATUAL",ISNUMBER(SEARCH("INDIVIDUAL",SUBSTITUTE(UPPER($D2267)," ","")))),"PREMIUM FREE",""))))</f>
        <v/>
      </c>
    </row>
    <row r="2268">
      <c r="AC2268">
        <f>IF($C2268="","",IF(COUNTIF('Códigos Santander (ref)'!$A$2:$A$79,$C2268)&gt;0,"SANTANDER",IF(COUNTIF('Códigos Itaú (ref)'!$A$2:$A$44,$C2268)&gt;0,"ITAU",IF(AND(TRIM(UPPER($I2268))="CONTRATUAL",ISNUMBER(SEARCH("INDIVIDUAL",SUBSTITUTE(UPPER($D2268)," ","")))),"PREMIUM FREE",""))))</f>
        <v/>
      </c>
    </row>
    <row r="2269">
      <c r="AC2269">
        <f>IF($C2269="","",IF(COUNTIF('Códigos Santander (ref)'!$A$2:$A$79,$C2269)&gt;0,"SANTANDER",IF(COUNTIF('Códigos Itaú (ref)'!$A$2:$A$44,$C2269)&gt;0,"ITAU",IF(AND(TRIM(UPPER($I2269))="CONTRATUAL",ISNUMBER(SEARCH("INDIVIDUAL",SUBSTITUTE(UPPER($D2269)," ","")))),"PREMIUM FREE",""))))</f>
        <v/>
      </c>
    </row>
    <row r="2270">
      <c r="AC2270">
        <f>IF($C2270="","",IF(COUNTIF('Códigos Santander (ref)'!$A$2:$A$79,$C2270)&gt;0,"SANTANDER",IF(COUNTIF('Códigos Itaú (ref)'!$A$2:$A$44,$C2270)&gt;0,"ITAU",IF(AND(TRIM(UPPER($I2270))="CONTRATUAL",ISNUMBER(SEARCH("INDIVIDUAL",SUBSTITUTE(UPPER($D2270)," ","")))),"PREMIUM FREE",""))))</f>
        <v/>
      </c>
    </row>
    <row r="2271">
      <c r="AC2271">
        <f>IF($C2271="","",IF(COUNTIF('Códigos Santander (ref)'!$A$2:$A$79,$C2271)&gt;0,"SANTANDER",IF(COUNTIF('Códigos Itaú (ref)'!$A$2:$A$44,$C2271)&gt;0,"ITAU",IF(AND(TRIM(UPPER($I2271))="CONTRATUAL",ISNUMBER(SEARCH("INDIVIDUAL",SUBSTITUTE(UPPER($D2271)," ","")))),"PREMIUM FREE",""))))</f>
        <v/>
      </c>
    </row>
    <row r="2272">
      <c r="AC2272">
        <f>IF($C2272="","",IF(COUNTIF('Códigos Santander (ref)'!$A$2:$A$79,$C2272)&gt;0,"SANTANDER",IF(COUNTIF('Códigos Itaú (ref)'!$A$2:$A$44,$C2272)&gt;0,"ITAU",IF(AND(TRIM(UPPER($I2272))="CONTRATUAL",ISNUMBER(SEARCH("INDIVIDUAL",SUBSTITUTE(UPPER($D2272)," ","")))),"PREMIUM FREE",""))))</f>
        <v/>
      </c>
    </row>
    <row r="2273">
      <c r="AC2273">
        <f>IF($C2273="","",IF(COUNTIF('Códigos Santander (ref)'!$A$2:$A$79,$C2273)&gt;0,"SANTANDER",IF(COUNTIF('Códigos Itaú (ref)'!$A$2:$A$44,$C2273)&gt;0,"ITAU",IF(AND(TRIM(UPPER($I2273))="CONTRATUAL",ISNUMBER(SEARCH("INDIVIDUAL",SUBSTITUTE(UPPER($D2273)," ","")))),"PREMIUM FREE",""))))</f>
        <v/>
      </c>
    </row>
    <row r="2274">
      <c r="AC2274">
        <f>IF($C2274="","",IF(COUNTIF('Códigos Santander (ref)'!$A$2:$A$79,$C2274)&gt;0,"SANTANDER",IF(COUNTIF('Códigos Itaú (ref)'!$A$2:$A$44,$C2274)&gt;0,"ITAU",IF(AND(TRIM(UPPER($I2274))="CONTRATUAL",ISNUMBER(SEARCH("INDIVIDUAL",SUBSTITUTE(UPPER($D2274)," ","")))),"PREMIUM FREE",""))))</f>
        <v/>
      </c>
    </row>
    <row r="2275">
      <c r="AC2275">
        <f>IF($C2275="","",IF(COUNTIF('Códigos Santander (ref)'!$A$2:$A$79,$C2275)&gt;0,"SANTANDER",IF(COUNTIF('Códigos Itaú (ref)'!$A$2:$A$44,$C2275)&gt;0,"ITAU",IF(AND(TRIM(UPPER($I2275))="CONTRATUAL",ISNUMBER(SEARCH("INDIVIDUAL",SUBSTITUTE(UPPER($D2275)," ","")))),"PREMIUM FREE",""))))</f>
        <v/>
      </c>
    </row>
    <row r="2276">
      <c r="AC2276">
        <f>IF($C2276="","",IF(COUNTIF('Códigos Santander (ref)'!$A$2:$A$79,$C2276)&gt;0,"SANTANDER",IF(COUNTIF('Códigos Itaú (ref)'!$A$2:$A$44,$C2276)&gt;0,"ITAU",IF(AND(TRIM(UPPER($I2276))="CONTRATUAL",ISNUMBER(SEARCH("INDIVIDUAL",SUBSTITUTE(UPPER($D2276)," ","")))),"PREMIUM FREE",""))))</f>
        <v/>
      </c>
    </row>
    <row r="2277">
      <c r="AC2277">
        <f>IF($C2277="","",IF(COUNTIF('Códigos Santander (ref)'!$A$2:$A$79,$C2277)&gt;0,"SANTANDER",IF(COUNTIF('Códigos Itaú (ref)'!$A$2:$A$44,$C2277)&gt;0,"ITAU",IF(AND(TRIM(UPPER($I2277))="CONTRATUAL",ISNUMBER(SEARCH("INDIVIDUAL",SUBSTITUTE(UPPER($D2277)," ","")))),"PREMIUM FREE",""))))</f>
        <v/>
      </c>
    </row>
    <row r="2278">
      <c r="AC2278">
        <f>IF($C2278="","",IF(COUNTIF('Códigos Santander (ref)'!$A$2:$A$79,$C2278)&gt;0,"SANTANDER",IF(COUNTIF('Códigos Itaú (ref)'!$A$2:$A$44,$C2278)&gt;0,"ITAU",IF(AND(TRIM(UPPER($I2278))="CONTRATUAL",ISNUMBER(SEARCH("INDIVIDUAL",SUBSTITUTE(UPPER($D2278)," ","")))),"PREMIUM FREE",""))))</f>
        <v/>
      </c>
    </row>
    <row r="2279">
      <c r="AC2279">
        <f>IF($C2279="","",IF(COUNTIF('Códigos Santander (ref)'!$A$2:$A$79,$C2279)&gt;0,"SANTANDER",IF(COUNTIF('Códigos Itaú (ref)'!$A$2:$A$44,$C2279)&gt;0,"ITAU",IF(AND(TRIM(UPPER($I2279))="CONTRATUAL",ISNUMBER(SEARCH("INDIVIDUAL",SUBSTITUTE(UPPER($D2279)," ","")))),"PREMIUM FREE",""))))</f>
        <v/>
      </c>
    </row>
    <row r="2280">
      <c r="AC2280">
        <f>IF($C2280="","",IF(COUNTIF('Códigos Santander (ref)'!$A$2:$A$79,$C2280)&gt;0,"SANTANDER",IF(COUNTIF('Códigos Itaú (ref)'!$A$2:$A$44,$C2280)&gt;0,"ITAU",IF(AND(TRIM(UPPER($I2280))="CONTRATUAL",ISNUMBER(SEARCH("INDIVIDUAL",SUBSTITUTE(UPPER($D2280)," ","")))),"PREMIUM FREE",""))))</f>
        <v/>
      </c>
    </row>
    <row r="2281">
      <c r="AC2281">
        <f>IF($C2281="","",IF(COUNTIF('Códigos Santander (ref)'!$A$2:$A$79,$C2281)&gt;0,"SANTANDER",IF(COUNTIF('Códigos Itaú (ref)'!$A$2:$A$44,$C2281)&gt;0,"ITAU",IF(AND(TRIM(UPPER($I2281))="CONTRATUAL",ISNUMBER(SEARCH("INDIVIDUAL",SUBSTITUTE(UPPER($D2281)," ","")))),"PREMIUM FREE",""))))</f>
        <v/>
      </c>
    </row>
    <row r="2282">
      <c r="AC2282">
        <f>IF($C2282="","",IF(COUNTIF('Códigos Santander (ref)'!$A$2:$A$79,$C2282)&gt;0,"SANTANDER",IF(COUNTIF('Códigos Itaú (ref)'!$A$2:$A$44,$C2282)&gt;0,"ITAU",IF(AND(TRIM(UPPER($I2282))="CONTRATUAL",ISNUMBER(SEARCH("INDIVIDUAL",SUBSTITUTE(UPPER($D2282)," ","")))),"PREMIUM FREE",""))))</f>
        <v/>
      </c>
    </row>
    <row r="2283">
      <c r="AC2283">
        <f>IF($C2283="","",IF(COUNTIF('Códigos Santander (ref)'!$A$2:$A$79,$C2283)&gt;0,"SANTANDER",IF(COUNTIF('Códigos Itaú (ref)'!$A$2:$A$44,$C2283)&gt;0,"ITAU",IF(AND(TRIM(UPPER($I2283))="CONTRATUAL",ISNUMBER(SEARCH("INDIVIDUAL",SUBSTITUTE(UPPER($D2283)," ","")))),"PREMIUM FREE",""))))</f>
        <v/>
      </c>
    </row>
    <row r="2284">
      <c r="AC2284">
        <f>IF($C2284="","",IF(COUNTIF('Códigos Santander (ref)'!$A$2:$A$79,$C2284)&gt;0,"SANTANDER",IF(COUNTIF('Códigos Itaú (ref)'!$A$2:$A$44,$C2284)&gt;0,"ITAU",IF(AND(TRIM(UPPER($I2284))="CONTRATUAL",ISNUMBER(SEARCH("INDIVIDUAL",SUBSTITUTE(UPPER($D2284)," ","")))),"PREMIUM FREE",""))))</f>
        <v/>
      </c>
    </row>
    <row r="2285">
      <c r="AC2285">
        <f>IF($C2285="","",IF(COUNTIF('Códigos Santander (ref)'!$A$2:$A$79,$C2285)&gt;0,"SANTANDER",IF(COUNTIF('Códigos Itaú (ref)'!$A$2:$A$44,$C2285)&gt;0,"ITAU",IF(AND(TRIM(UPPER($I2285))="CONTRATUAL",ISNUMBER(SEARCH("INDIVIDUAL",SUBSTITUTE(UPPER($D2285)," ","")))),"PREMIUM FREE",""))))</f>
        <v/>
      </c>
    </row>
    <row r="2286">
      <c r="AC2286">
        <f>IF($C2286="","",IF(COUNTIF('Códigos Santander (ref)'!$A$2:$A$79,$C2286)&gt;0,"SANTANDER",IF(COUNTIF('Códigos Itaú (ref)'!$A$2:$A$44,$C2286)&gt;0,"ITAU",IF(AND(TRIM(UPPER($I2286))="CONTRATUAL",ISNUMBER(SEARCH("INDIVIDUAL",SUBSTITUTE(UPPER($D2286)," ","")))),"PREMIUM FREE",""))))</f>
        <v/>
      </c>
    </row>
    <row r="2287">
      <c r="AC2287">
        <f>IF($C2287="","",IF(COUNTIF('Códigos Santander (ref)'!$A$2:$A$79,$C2287)&gt;0,"SANTANDER",IF(COUNTIF('Códigos Itaú (ref)'!$A$2:$A$44,$C2287)&gt;0,"ITAU",IF(AND(TRIM(UPPER($I2287))="CONTRATUAL",ISNUMBER(SEARCH("INDIVIDUAL",SUBSTITUTE(UPPER($D2287)," ","")))),"PREMIUM FREE",""))))</f>
        <v/>
      </c>
    </row>
    <row r="2288">
      <c r="AC2288">
        <f>IF($C2288="","",IF(COUNTIF('Códigos Santander (ref)'!$A$2:$A$79,$C2288)&gt;0,"SANTANDER",IF(COUNTIF('Códigos Itaú (ref)'!$A$2:$A$44,$C2288)&gt;0,"ITAU",IF(AND(TRIM(UPPER($I2288))="CONTRATUAL",ISNUMBER(SEARCH("INDIVIDUAL",SUBSTITUTE(UPPER($D2288)," ","")))),"PREMIUM FREE",""))))</f>
        <v/>
      </c>
    </row>
    <row r="2289">
      <c r="AC2289">
        <f>IF($C2289="","",IF(COUNTIF('Códigos Santander (ref)'!$A$2:$A$79,$C2289)&gt;0,"SANTANDER",IF(COUNTIF('Códigos Itaú (ref)'!$A$2:$A$44,$C2289)&gt;0,"ITAU",IF(AND(TRIM(UPPER($I2289))="CONTRATUAL",ISNUMBER(SEARCH("INDIVIDUAL",SUBSTITUTE(UPPER($D2289)," ","")))),"PREMIUM FREE",""))))</f>
        <v/>
      </c>
    </row>
    <row r="2290">
      <c r="AC2290">
        <f>IF($C2290="","",IF(COUNTIF('Códigos Santander (ref)'!$A$2:$A$79,$C2290)&gt;0,"SANTANDER",IF(COUNTIF('Códigos Itaú (ref)'!$A$2:$A$44,$C2290)&gt;0,"ITAU",IF(AND(TRIM(UPPER($I2290))="CONTRATUAL",ISNUMBER(SEARCH("INDIVIDUAL",SUBSTITUTE(UPPER($D2290)," ","")))),"PREMIUM FREE",""))))</f>
        <v/>
      </c>
    </row>
    <row r="2291">
      <c r="AC2291">
        <f>IF($C2291="","",IF(COUNTIF('Códigos Santander (ref)'!$A$2:$A$79,$C2291)&gt;0,"SANTANDER",IF(COUNTIF('Códigos Itaú (ref)'!$A$2:$A$44,$C2291)&gt;0,"ITAU",IF(AND(TRIM(UPPER($I2291))="CONTRATUAL",ISNUMBER(SEARCH("INDIVIDUAL",SUBSTITUTE(UPPER($D2291)," ","")))),"PREMIUM FREE",""))))</f>
        <v/>
      </c>
    </row>
    <row r="2292">
      <c r="AC2292">
        <f>IF($C2292="","",IF(COUNTIF('Códigos Santander (ref)'!$A$2:$A$79,$C2292)&gt;0,"SANTANDER",IF(COUNTIF('Códigos Itaú (ref)'!$A$2:$A$44,$C2292)&gt;0,"ITAU",IF(AND(TRIM(UPPER($I2292))="CONTRATUAL",ISNUMBER(SEARCH("INDIVIDUAL",SUBSTITUTE(UPPER($D2292)," ","")))),"PREMIUM FREE",""))))</f>
        <v/>
      </c>
    </row>
    <row r="2293">
      <c r="AC2293">
        <f>IF($C2293="","",IF(COUNTIF('Códigos Santander (ref)'!$A$2:$A$79,$C2293)&gt;0,"SANTANDER",IF(COUNTIF('Códigos Itaú (ref)'!$A$2:$A$44,$C2293)&gt;0,"ITAU",IF(AND(TRIM(UPPER($I2293))="CONTRATUAL",ISNUMBER(SEARCH("INDIVIDUAL",SUBSTITUTE(UPPER($D2293)," ","")))),"PREMIUM FREE",""))))</f>
        <v/>
      </c>
    </row>
    <row r="2294">
      <c r="AC2294">
        <f>IF($C2294="","",IF(COUNTIF('Códigos Santander (ref)'!$A$2:$A$79,$C2294)&gt;0,"SANTANDER",IF(COUNTIF('Códigos Itaú (ref)'!$A$2:$A$44,$C2294)&gt;0,"ITAU",IF(AND(TRIM(UPPER($I2294))="CONTRATUAL",ISNUMBER(SEARCH("INDIVIDUAL",SUBSTITUTE(UPPER($D2294)," ","")))),"PREMIUM FREE",""))))</f>
        <v/>
      </c>
    </row>
    <row r="2295">
      <c r="AC2295">
        <f>IF($C2295="","",IF(COUNTIF('Códigos Santander (ref)'!$A$2:$A$79,$C2295)&gt;0,"SANTANDER",IF(COUNTIF('Códigos Itaú (ref)'!$A$2:$A$44,$C2295)&gt;0,"ITAU",IF(AND(TRIM(UPPER($I2295))="CONTRATUAL",ISNUMBER(SEARCH("INDIVIDUAL",SUBSTITUTE(UPPER($D2295)," ","")))),"PREMIUM FREE",""))))</f>
        <v/>
      </c>
    </row>
    <row r="2296">
      <c r="AC2296">
        <f>IF($C2296="","",IF(COUNTIF('Códigos Santander (ref)'!$A$2:$A$79,$C2296)&gt;0,"SANTANDER",IF(COUNTIF('Códigos Itaú (ref)'!$A$2:$A$44,$C2296)&gt;0,"ITAU",IF(AND(TRIM(UPPER($I2296))="CONTRATUAL",ISNUMBER(SEARCH("INDIVIDUAL",SUBSTITUTE(UPPER($D2296)," ","")))),"PREMIUM FREE",""))))</f>
        <v/>
      </c>
    </row>
    <row r="2297">
      <c r="AC2297">
        <f>IF($C2297="","",IF(COUNTIF('Códigos Santander (ref)'!$A$2:$A$79,$C2297)&gt;0,"SANTANDER",IF(COUNTIF('Códigos Itaú (ref)'!$A$2:$A$44,$C2297)&gt;0,"ITAU",IF(AND(TRIM(UPPER($I2297))="CONTRATUAL",ISNUMBER(SEARCH("INDIVIDUAL",SUBSTITUTE(UPPER($D2297)," ","")))),"PREMIUM FREE",""))))</f>
        <v/>
      </c>
    </row>
    <row r="2298">
      <c r="AC2298">
        <f>IF($C2298="","",IF(COUNTIF('Códigos Santander (ref)'!$A$2:$A$79,$C2298)&gt;0,"SANTANDER",IF(COUNTIF('Códigos Itaú (ref)'!$A$2:$A$44,$C2298)&gt;0,"ITAU",IF(AND(TRIM(UPPER($I2298))="CONTRATUAL",ISNUMBER(SEARCH("INDIVIDUAL",SUBSTITUTE(UPPER($D2298)," ","")))),"PREMIUM FREE",""))))</f>
        <v/>
      </c>
    </row>
    <row r="2299">
      <c r="AC2299">
        <f>IF($C2299="","",IF(COUNTIF('Códigos Santander (ref)'!$A$2:$A$79,$C2299)&gt;0,"SANTANDER",IF(COUNTIF('Códigos Itaú (ref)'!$A$2:$A$44,$C2299)&gt;0,"ITAU",IF(AND(TRIM(UPPER($I2299))="CONTRATUAL",ISNUMBER(SEARCH("INDIVIDUAL",SUBSTITUTE(UPPER($D2299)," ","")))),"PREMIUM FREE",""))))</f>
        <v/>
      </c>
    </row>
    <row r="2300">
      <c r="AC2300">
        <f>IF($C2300="","",IF(COUNTIF('Códigos Santander (ref)'!$A$2:$A$79,$C2300)&gt;0,"SANTANDER",IF(COUNTIF('Códigos Itaú (ref)'!$A$2:$A$44,$C2300)&gt;0,"ITAU",IF(AND(TRIM(UPPER($I2300))="CONTRATUAL",ISNUMBER(SEARCH("INDIVIDUAL",SUBSTITUTE(UPPER($D2300)," ","")))),"PREMIUM FREE",""))))</f>
        <v/>
      </c>
    </row>
    <row r="2301">
      <c r="AC2301">
        <f>IF($C2301="","",IF(COUNTIF('Códigos Santander (ref)'!$A$2:$A$79,$C2301)&gt;0,"SANTANDER",IF(COUNTIF('Códigos Itaú (ref)'!$A$2:$A$44,$C2301)&gt;0,"ITAU",IF(AND(TRIM(UPPER($I2301))="CONTRATUAL",ISNUMBER(SEARCH("INDIVIDUAL",SUBSTITUTE(UPPER($D2301)," ","")))),"PREMIUM FREE",""))))</f>
        <v/>
      </c>
    </row>
    <row r="2302">
      <c r="AC2302">
        <f>IF($C2302="","",IF(COUNTIF('Códigos Santander (ref)'!$A$2:$A$79,$C2302)&gt;0,"SANTANDER",IF(COUNTIF('Códigos Itaú (ref)'!$A$2:$A$44,$C2302)&gt;0,"ITAU",IF(AND(TRIM(UPPER($I2302))="CONTRATUAL",ISNUMBER(SEARCH("INDIVIDUAL",SUBSTITUTE(UPPER($D2302)," ","")))),"PREMIUM FREE",""))))</f>
        <v/>
      </c>
    </row>
    <row r="2303">
      <c r="AC2303">
        <f>IF($C2303="","",IF(COUNTIF('Códigos Santander (ref)'!$A$2:$A$79,$C2303)&gt;0,"SANTANDER",IF(COUNTIF('Códigos Itaú (ref)'!$A$2:$A$44,$C2303)&gt;0,"ITAU",IF(AND(TRIM(UPPER($I2303))="CONTRATUAL",ISNUMBER(SEARCH("INDIVIDUAL",SUBSTITUTE(UPPER($D2303)," ","")))),"PREMIUM FREE",""))))</f>
        <v/>
      </c>
    </row>
    <row r="2304">
      <c r="AC2304">
        <f>IF($C2304="","",IF(COUNTIF('Códigos Santander (ref)'!$A$2:$A$79,$C2304)&gt;0,"SANTANDER",IF(COUNTIF('Códigos Itaú (ref)'!$A$2:$A$44,$C2304)&gt;0,"ITAU",IF(AND(TRIM(UPPER($I2304))="CONTRATUAL",ISNUMBER(SEARCH("INDIVIDUAL",SUBSTITUTE(UPPER($D2304)," ","")))),"PREMIUM FREE",""))))</f>
        <v/>
      </c>
    </row>
    <row r="2305">
      <c r="AC2305">
        <f>IF($C2305="","",IF(COUNTIF('Códigos Santander (ref)'!$A$2:$A$79,$C2305)&gt;0,"SANTANDER",IF(COUNTIF('Códigos Itaú (ref)'!$A$2:$A$44,$C2305)&gt;0,"ITAU",IF(AND(TRIM(UPPER($I2305))="CONTRATUAL",ISNUMBER(SEARCH("INDIVIDUAL",SUBSTITUTE(UPPER($D2305)," ","")))),"PREMIUM FREE",""))))</f>
        <v/>
      </c>
    </row>
    <row r="2306">
      <c r="AC2306">
        <f>IF($C2306="","",IF(COUNTIF('Códigos Santander (ref)'!$A$2:$A$79,$C2306)&gt;0,"SANTANDER",IF(COUNTIF('Códigos Itaú (ref)'!$A$2:$A$44,$C2306)&gt;0,"ITAU",IF(AND(TRIM(UPPER($I2306))="CONTRATUAL",ISNUMBER(SEARCH("INDIVIDUAL",SUBSTITUTE(UPPER($D2306)," ","")))),"PREMIUM FREE",""))))</f>
        <v/>
      </c>
    </row>
    <row r="2307">
      <c r="AC2307">
        <f>IF($C2307="","",IF(COUNTIF('Códigos Santander (ref)'!$A$2:$A$79,$C2307)&gt;0,"SANTANDER",IF(COUNTIF('Códigos Itaú (ref)'!$A$2:$A$44,$C2307)&gt;0,"ITAU",IF(AND(TRIM(UPPER($I2307))="CONTRATUAL",ISNUMBER(SEARCH("INDIVIDUAL",SUBSTITUTE(UPPER($D2307)," ","")))),"PREMIUM FREE",""))))</f>
        <v/>
      </c>
    </row>
    <row r="2308">
      <c r="AC2308">
        <f>IF($C2308="","",IF(COUNTIF('Códigos Santander (ref)'!$A$2:$A$79,$C2308)&gt;0,"SANTANDER",IF(COUNTIF('Códigos Itaú (ref)'!$A$2:$A$44,$C2308)&gt;0,"ITAU",IF(AND(TRIM(UPPER($I2308))="CONTRATUAL",ISNUMBER(SEARCH("INDIVIDUAL",SUBSTITUTE(UPPER($D2308)," ","")))),"PREMIUM FREE",""))))</f>
        <v/>
      </c>
    </row>
    <row r="2309">
      <c r="AC2309">
        <f>IF($C2309="","",IF(COUNTIF('Códigos Santander (ref)'!$A$2:$A$79,$C2309)&gt;0,"SANTANDER",IF(COUNTIF('Códigos Itaú (ref)'!$A$2:$A$44,$C2309)&gt;0,"ITAU",IF(AND(TRIM(UPPER($I2309))="CONTRATUAL",ISNUMBER(SEARCH("INDIVIDUAL",SUBSTITUTE(UPPER($D2309)," ","")))),"PREMIUM FREE",""))))</f>
        <v/>
      </c>
    </row>
    <row r="2310">
      <c r="AC2310">
        <f>IF($C2310="","",IF(COUNTIF('Códigos Santander (ref)'!$A$2:$A$79,$C2310)&gt;0,"SANTANDER",IF(COUNTIF('Códigos Itaú (ref)'!$A$2:$A$44,$C2310)&gt;0,"ITAU",IF(AND(TRIM(UPPER($I2310))="CONTRATUAL",ISNUMBER(SEARCH("INDIVIDUAL",SUBSTITUTE(UPPER($D2310)," ","")))),"PREMIUM FREE",""))))</f>
        <v/>
      </c>
    </row>
    <row r="2311">
      <c r="AC2311">
        <f>IF($C2311="","",IF(COUNTIF('Códigos Santander (ref)'!$A$2:$A$79,$C2311)&gt;0,"SANTANDER",IF(COUNTIF('Códigos Itaú (ref)'!$A$2:$A$44,$C2311)&gt;0,"ITAU",IF(AND(TRIM(UPPER($I2311))="CONTRATUAL",ISNUMBER(SEARCH("INDIVIDUAL",SUBSTITUTE(UPPER($D2311)," ","")))),"PREMIUM FREE",""))))</f>
        <v/>
      </c>
    </row>
    <row r="2312">
      <c r="AC2312">
        <f>IF($C2312="","",IF(COUNTIF('Códigos Santander (ref)'!$A$2:$A$79,$C2312)&gt;0,"SANTANDER",IF(COUNTIF('Códigos Itaú (ref)'!$A$2:$A$44,$C2312)&gt;0,"ITAU",IF(AND(TRIM(UPPER($I2312))="CONTRATUAL",ISNUMBER(SEARCH("INDIVIDUAL",SUBSTITUTE(UPPER($D2312)," ","")))),"PREMIUM FREE",""))))</f>
        <v/>
      </c>
    </row>
    <row r="2313">
      <c r="AC2313">
        <f>IF($C2313="","",IF(COUNTIF('Códigos Santander (ref)'!$A$2:$A$79,$C2313)&gt;0,"SANTANDER",IF(COUNTIF('Códigos Itaú (ref)'!$A$2:$A$44,$C2313)&gt;0,"ITAU",IF(AND(TRIM(UPPER($I2313))="CONTRATUAL",ISNUMBER(SEARCH("INDIVIDUAL",SUBSTITUTE(UPPER($D2313)," ","")))),"PREMIUM FREE",""))))</f>
        <v/>
      </c>
    </row>
    <row r="2314">
      <c r="AC2314">
        <f>IF($C2314="","",IF(COUNTIF('Códigos Santander (ref)'!$A$2:$A$79,$C2314)&gt;0,"SANTANDER",IF(COUNTIF('Códigos Itaú (ref)'!$A$2:$A$44,$C2314)&gt;0,"ITAU",IF(AND(TRIM(UPPER($I2314))="CONTRATUAL",ISNUMBER(SEARCH("INDIVIDUAL",SUBSTITUTE(UPPER($D2314)," ","")))),"PREMIUM FREE",""))))</f>
        <v/>
      </c>
    </row>
    <row r="2315">
      <c r="AC2315">
        <f>IF($C2315="","",IF(COUNTIF('Códigos Santander (ref)'!$A$2:$A$79,$C2315)&gt;0,"SANTANDER",IF(COUNTIF('Códigos Itaú (ref)'!$A$2:$A$44,$C2315)&gt;0,"ITAU",IF(AND(TRIM(UPPER($I2315))="CONTRATUAL",ISNUMBER(SEARCH("INDIVIDUAL",SUBSTITUTE(UPPER($D2315)," ","")))),"PREMIUM FREE",""))))</f>
        <v/>
      </c>
    </row>
    <row r="2316">
      <c r="AC2316">
        <f>IF($C2316="","",IF(COUNTIF('Códigos Santander (ref)'!$A$2:$A$79,$C2316)&gt;0,"SANTANDER",IF(COUNTIF('Códigos Itaú (ref)'!$A$2:$A$44,$C2316)&gt;0,"ITAU",IF(AND(TRIM(UPPER($I2316))="CONTRATUAL",ISNUMBER(SEARCH("INDIVIDUAL",SUBSTITUTE(UPPER($D2316)," ","")))),"PREMIUM FREE",""))))</f>
        <v/>
      </c>
    </row>
    <row r="2317">
      <c r="AC2317">
        <f>IF($C2317="","",IF(COUNTIF('Códigos Santander (ref)'!$A$2:$A$79,$C2317)&gt;0,"SANTANDER",IF(COUNTIF('Códigos Itaú (ref)'!$A$2:$A$44,$C2317)&gt;0,"ITAU",IF(AND(TRIM(UPPER($I2317))="CONTRATUAL",ISNUMBER(SEARCH("INDIVIDUAL",SUBSTITUTE(UPPER($D2317)," ","")))),"PREMIUM FREE",""))))</f>
        <v/>
      </c>
    </row>
    <row r="2318">
      <c r="AC2318">
        <f>IF($C2318="","",IF(COUNTIF('Códigos Santander (ref)'!$A$2:$A$79,$C2318)&gt;0,"SANTANDER",IF(COUNTIF('Códigos Itaú (ref)'!$A$2:$A$44,$C2318)&gt;0,"ITAU",IF(AND(TRIM(UPPER($I2318))="CONTRATUAL",ISNUMBER(SEARCH("INDIVIDUAL",SUBSTITUTE(UPPER($D2318)," ","")))),"PREMIUM FREE",""))))</f>
        <v/>
      </c>
    </row>
    <row r="2319">
      <c r="AC2319">
        <f>IF($C2319="","",IF(COUNTIF('Códigos Santander (ref)'!$A$2:$A$79,$C2319)&gt;0,"SANTANDER",IF(COUNTIF('Códigos Itaú (ref)'!$A$2:$A$44,$C2319)&gt;0,"ITAU",IF(AND(TRIM(UPPER($I2319))="CONTRATUAL",ISNUMBER(SEARCH("INDIVIDUAL",SUBSTITUTE(UPPER($D2319)," ","")))),"PREMIUM FREE",""))))</f>
        <v/>
      </c>
    </row>
    <row r="2320">
      <c r="AC2320">
        <f>IF($C2320="","",IF(COUNTIF('Códigos Santander (ref)'!$A$2:$A$79,$C2320)&gt;0,"SANTANDER",IF(COUNTIF('Códigos Itaú (ref)'!$A$2:$A$44,$C2320)&gt;0,"ITAU",IF(AND(TRIM(UPPER($I2320))="CONTRATUAL",ISNUMBER(SEARCH("INDIVIDUAL",SUBSTITUTE(UPPER($D2320)," ","")))),"PREMIUM FREE",""))))</f>
        <v/>
      </c>
    </row>
    <row r="2321">
      <c r="AC2321">
        <f>IF($C2321="","",IF(COUNTIF('Códigos Santander (ref)'!$A$2:$A$79,$C2321)&gt;0,"SANTANDER",IF(COUNTIF('Códigos Itaú (ref)'!$A$2:$A$44,$C2321)&gt;0,"ITAU",IF(AND(TRIM(UPPER($I2321))="CONTRATUAL",ISNUMBER(SEARCH("INDIVIDUAL",SUBSTITUTE(UPPER($D2321)," ","")))),"PREMIUM FREE",""))))</f>
        <v/>
      </c>
    </row>
    <row r="2322">
      <c r="AC2322">
        <f>IF($C2322="","",IF(COUNTIF('Códigos Santander (ref)'!$A$2:$A$79,$C2322)&gt;0,"SANTANDER",IF(COUNTIF('Códigos Itaú (ref)'!$A$2:$A$44,$C2322)&gt;0,"ITAU",IF(AND(TRIM(UPPER($I2322))="CONTRATUAL",ISNUMBER(SEARCH("INDIVIDUAL",SUBSTITUTE(UPPER($D2322)," ","")))),"PREMIUM FREE",""))))</f>
        <v/>
      </c>
    </row>
    <row r="2323">
      <c r="AC2323">
        <f>IF($C2323="","",IF(COUNTIF('Códigos Santander (ref)'!$A$2:$A$79,$C2323)&gt;0,"SANTANDER",IF(COUNTIF('Códigos Itaú (ref)'!$A$2:$A$44,$C2323)&gt;0,"ITAU",IF(AND(TRIM(UPPER($I2323))="CONTRATUAL",ISNUMBER(SEARCH("INDIVIDUAL",SUBSTITUTE(UPPER($D2323)," ","")))),"PREMIUM FREE",""))))</f>
        <v/>
      </c>
    </row>
    <row r="2324">
      <c r="AC2324">
        <f>IF($C2324="","",IF(COUNTIF('Códigos Santander (ref)'!$A$2:$A$79,$C2324)&gt;0,"SANTANDER",IF(COUNTIF('Códigos Itaú (ref)'!$A$2:$A$44,$C2324)&gt;0,"ITAU",IF(AND(TRIM(UPPER($I2324))="CONTRATUAL",ISNUMBER(SEARCH("INDIVIDUAL",SUBSTITUTE(UPPER($D2324)," ","")))),"PREMIUM FREE",""))))</f>
        <v/>
      </c>
    </row>
    <row r="2325">
      <c r="AC2325">
        <f>IF($C2325="","",IF(COUNTIF('Códigos Santander (ref)'!$A$2:$A$79,$C2325)&gt;0,"SANTANDER",IF(COUNTIF('Códigos Itaú (ref)'!$A$2:$A$44,$C2325)&gt;0,"ITAU",IF(AND(TRIM(UPPER($I2325))="CONTRATUAL",ISNUMBER(SEARCH("INDIVIDUAL",SUBSTITUTE(UPPER($D2325)," ","")))),"PREMIUM FREE",""))))</f>
        <v/>
      </c>
    </row>
    <row r="2326">
      <c r="AC2326">
        <f>IF($C2326="","",IF(COUNTIF('Códigos Santander (ref)'!$A$2:$A$79,$C2326)&gt;0,"SANTANDER",IF(COUNTIF('Códigos Itaú (ref)'!$A$2:$A$44,$C2326)&gt;0,"ITAU",IF(AND(TRIM(UPPER($I2326))="CONTRATUAL",ISNUMBER(SEARCH("INDIVIDUAL",SUBSTITUTE(UPPER($D2326)," ","")))),"PREMIUM FREE",""))))</f>
        <v/>
      </c>
    </row>
    <row r="2327">
      <c r="AC2327">
        <f>IF($C2327="","",IF(COUNTIF('Códigos Santander (ref)'!$A$2:$A$79,$C2327)&gt;0,"SANTANDER",IF(COUNTIF('Códigos Itaú (ref)'!$A$2:$A$44,$C2327)&gt;0,"ITAU",IF(AND(TRIM(UPPER($I2327))="CONTRATUAL",ISNUMBER(SEARCH("INDIVIDUAL",SUBSTITUTE(UPPER($D2327)," ","")))),"PREMIUM FREE",""))))</f>
        <v/>
      </c>
    </row>
    <row r="2328">
      <c r="AC2328">
        <f>IF($C2328="","",IF(COUNTIF('Códigos Santander (ref)'!$A$2:$A$79,$C2328)&gt;0,"SANTANDER",IF(COUNTIF('Códigos Itaú (ref)'!$A$2:$A$44,$C2328)&gt;0,"ITAU",IF(AND(TRIM(UPPER($I2328))="CONTRATUAL",ISNUMBER(SEARCH("INDIVIDUAL",SUBSTITUTE(UPPER($D2328)," ","")))),"PREMIUM FREE",""))))</f>
        <v/>
      </c>
    </row>
    <row r="2329">
      <c r="AC2329">
        <f>IF($C2329="","",IF(COUNTIF('Códigos Santander (ref)'!$A$2:$A$79,$C2329)&gt;0,"SANTANDER",IF(COUNTIF('Códigos Itaú (ref)'!$A$2:$A$44,$C2329)&gt;0,"ITAU",IF(AND(TRIM(UPPER($I2329))="CONTRATUAL",ISNUMBER(SEARCH("INDIVIDUAL",SUBSTITUTE(UPPER($D2329)," ","")))),"PREMIUM FREE",""))))</f>
        <v/>
      </c>
    </row>
    <row r="2330">
      <c r="AC2330">
        <f>IF($C2330="","",IF(COUNTIF('Códigos Santander (ref)'!$A$2:$A$79,$C2330)&gt;0,"SANTANDER",IF(COUNTIF('Códigos Itaú (ref)'!$A$2:$A$44,$C2330)&gt;0,"ITAU",IF(AND(TRIM(UPPER($I2330))="CONTRATUAL",ISNUMBER(SEARCH("INDIVIDUAL",SUBSTITUTE(UPPER($D2330)," ","")))),"PREMIUM FREE",""))))</f>
        <v/>
      </c>
    </row>
    <row r="2331">
      <c r="AC2331">
        <f>IF($C2331="","",IF(COUNTIF('Códigos Santander (ref)'!$A$2:$A$79,$C2331)&gt;0,"SANTANDER",IF(COUNTIF('Códigos Itaú (ref)'!$A$2:$A$44,$C2331)&gt;0,"ITAU",IF(AND(TRIM(UPPER($I2331))="CONTRATUAL",ISNUMBER(SEARCH("INDIVIDUAL",SUBSTITUTE(UPPER($D2331)," ","")))),"PREMIUM FREE",""))))</f>
        <v/>
      </c>
    </row>
    <row r="2332">
      <c r="AC2332">
        <f>IF($C2332="","",IF(COUNTIF('Códigos Santander (ref)'!$A$2:$A$79,$C2332)&gt;0,"SANTANDER",IF(COUNTIF('Códigos Itaú (ref)'!$A$2:$A$44,$C2332)&gt;0,"ITAU",IF(AND(TRIM(UPPER($I2332))="CONTRATUAL",ISNUMBER(SEARCH("INDIVIDUAL",SUBSTITUTE(UPPER($D2332)," ","")))),"PREMIUM FREE",""))))</f>
        <v/>
      </c>
    </row>
    <row r="2333">
      <c r="AC2333">
        <f>IF($C2333="","",IF(COUNTIF('Códigos Santander (ref)'!$A$2:$A$79,$C2333)&gt;0,"SANTANDER",IF(COUNTIF('Códigos Itaú (ref)'!$A$2:$A$44,$C2333)&gt;0,"ITAU",IF(AND(TRIM(UPPER($I2333))="CONTRATUAL",ISNUMBER(SEARCH("INDIVIDUAL",SUBSTITUTE(UPPER($D2333)," ","")))),"PREMIUM FREE",""))))</f>
        <v/>
      </c>
    </row>
    <row r="2334">
      <c r="AC2334">
        <f>IF($C2334="","",IF(COUNTIF('Códigos Santander (ref)'!$A$2:$A$79,$C2334)&gt;0,"SANTANDER",IF(COUNTIF('Códigos Itaú (ref)'!$A$2:$A$44,$C2334)&gt;0,"ITAU",IF(AND(TRIM(UPPER($I2334))="CONTRATUAL",ISNUMBER(SEARCH("INDIVIDUAL",SUBSTITUTE(UPPER($D2334)," ","")))),"PREMIUM FREE",""))))</f>
        <v/>
      </c>
    </row>
    <row r="2335">
      <c r="AC2335">
        <f>IF($C2335="","",IF(COUNTIF('Códigos Santander (ref)'!$A$2:$A$79,$C2335)&gt;0,"SANTANDER",IF(COUNTIF('Códigos Itaú (ref)'!$A$2:$A$44,$C2335)&gt;0,"ITAU",IF(AND(TRIM(UPPER($I2335))="CONTRATUAL",ISNUMBER(SEARCH("INDIVIDUAL",SUBSTITUTE(UPPER($D2335)," ","")))),"PREMIUM FREE",""))))</f>
        <v/>
      </c>
    </row>
    <row r="2336">
      <c r="AC2336">
        <f>IF($C2336="","",IF(COUNTIF('Códigos Santander (ref)'!$A$2:$A$79,$C2336)&gt;0,"SANTANDER",IF(COUNTIF('Códigos Itaú (ref)'!$A$2:$A$44,$C2336)&gt;0,"ITAU",IF(AND(TRIM(UPPER($I2336))="CONTRATUAL",ISNUMBER(SEARCH("INDIVIDUAL",SUBSTITUTE(UPPER($D2336)," ","")))),"PREMIUM FREE",""))))</f>
        <v/>
      </c>
    </row>
    <row r="2337">
      <c r="AC2337">
        <f>IF($C2337="","",IF(COUNTIF('Códigos Santander (ref)'!$A$2:$A$79,$C2337)&gt;0,"SANTANDER",IF(COUNTIF('Códigos Itaú (ref)'!$A$2:$A$44,$C2337)&gt;0,"ITAU",IF(AND(TRIM(UPPER($I2337))="CONTRATUAL",ISNUMBER(SEARCH("INDIVIDUAL",SUBSTITUTE(UPPER($D2337)," ","")))),"PREMIUM FREE",""))))</f>
        <v/>
      </c>
    </row>
    <row r="2338">
      <c r="AC2338">
        <f>IF($C2338="","",IF(COUNTIF('Códigos Santander (ref)'!$A$2:$A$79,$C2338)&gt;0,"SANTANDER",IF(COUNTIF('Códigos Itaú (ref)'!$A$2:$A$44,$C2338)&gt;0,"ITAU",IF(AND(TRIM(UPPER($I2338))="CONTRATUAL",ISNUMBER(SEARCH("INDIVIDUAL",SUBSTITUTE(UPPER($D2338)," ","")))),"PREMIUM FREE",""))))</f>
        <v/>
      </c>
    </row>
    <row r="2339">
      <c r="AC2339">
        <f>IF($C2339="","",IF(COUNTIF('Códigos Santander (ref)'!$A$2:$A$79,$C2339)&gt;0,"SANTANDER",IF(COUNTIF('Códigos Itaú (ref)'!$A$2:$A$44,$C2339)&gt;0,"ITAU",IF(AND(TRIM(UPPER($I2339))="CONTRATUAL",ISNUMBER(SEARCH("INDIVIDUAL",SUBSTITUTE(UPPER($D2339)," ","")))),"PREMIUM FREE",""))))</f>
        <v/>
      </c>
    </row>
    <row r="2340">
      <c r="AC2340">
        <f>IF($C2340="","",IF(COUNTIF('Códigos Santander (ref)'!$A$2:$A$79,$C2340)&gt;0,"SANTANDER",IF(COUNTIF('Códigos Itaú (ref)'!$A$2:$A$44,$C2340)&gt;0,"ITAU",IF(AND(TRIM(UPPER($I2340))="CONTRATUAL",ISNUMBER(SEARCH("INDIVIDUAL",SUBSTITUTE(UPPER($D2340)," ","")))),"PREMIUM FREE",""))))</f>
        <v/>
      </c>
    </row>
    <row r="2341">
      <c r="AC2341">
        <f>IF($C2341="","",IF(COUNTIF('Códigos Santander (ref)'!$A$2:$A$79,$C2341)&gt;0,"SANTANDER",IF(COUNTIF('Códigos Itaú (ref)'!$A$2:$A$44,$C2341)&gt;0,"ITAU",IF(AND(TRIM(UPPER($I2341))="CONTRATUAL",ISNUMBER(SEARCH("INDIVIDUAL",SUBSTITUTE(UPPER($D2341)," ","")))),"PREMIUM FREE",""))))</f>
        <v/>
      </c>
    </row>
    <row r="2342">
      <c r="AC2342">
        <f>IF($C2342="","",IF(COUNTIF('Códigos Santander (ref)'!$A$2:$A$79,$C2342)&gt;0,"SANTANDER",IF(COUNTIF('Códigos Itaú (ref)'!$A$2:$A$44,$C2342)&gt;0,"ITAU",IF(AND(TRIM(UPPER($I2342))="CONTRATUAL",ISNUMBER(SEARCH("INDIVIDUAL",SUBSTITUTE(UPPER($D2342)," ","")))),"PREMIUM FREE",""))))</f>
        <v/>
      </c>
    </row>
    <row r="2343">
      <c r="AC2343">
        <f>IF($C2343="","",IF(COUNTIF('Códigos Santander (ref)'!$A$2:$A$79,$C2343)&gt;0,"SANTANDER",IF(COUNTIF('Códigos Itaú (ref)'!$A$2:$A$44,$C2343)&gt;0,"ITAU",IF(AND(TRIM(UPPER($I2343))="CONTRATUAL",ISNUMBER(SEARCH("INDIVIDUAL",SUBSTITUTE(UPPER($D2343)," ","")))),"PREMIUM FREE",""))))</f>
        <v/>
      </c>
    </row>
    <row r="2344">
      <c r="AC2344">
        <f>IF($C2344="","",IF(COUNTIF('Códigos Santander (ref)'!$A$2:$A$79,$C2344)&gt;0,"SANTANDER",IF(COUNTIF('Códigos Itaú (ref)'!$A$2:$A$44,$C2344)&gt;0,"ITAU",IF(AND(TRIM(UPPER($I2344))="CONTRATUAL",ISNUMBER(SEARCH("INDIVIDUAL",SUBSTITUTE(UPPER($D2344)," ","")))),"PREMIUM FREE",""))))</f>
        <v/>
      </c>
    </row>
    <row r="2345">
      <c r="AC2345">
        <f>IF($C2345="","",IF(COUNTIF('Códigos Santander (ref)'!$A$2:$A$79,$C2345)&gt;0,"SANTANDER",IF(COUNTIF('Códigos Itaú (ref)'!$A$2:$A$44,$C2345)&gt;0,"ITAU",IF(AND(TRIM(UPPER($I2345))="CONTRATUAL",ISNUMBER(SEARCH("INDIVIDUAL",SUBSTITUTE(UPPER($D2345)," ","")))),"PREMIUM FREE",""))))</f>
        <v/>
      </c>
    </row>
    <row r="2346">
      <c r="AC2346">
        <f>IF($C2346="","",IF(COUNTIF('Códigos Santander (ref)'!$A$2:$A$79,$C2346)&gt;0,"SANTANDER",IF(COUNTIF('Códigos Itaú (ref)'!$A$2:$A$44,$C2346)&gt;0,"ITAU",IF(AND(TRIM(UPPER($I2346))="CONTRATUAL",ISNUMBER(SEARCH("INDIVIDUAL",SUBSTITUTE(UPPER($D2346)," ","")))),"PREMIUM FREE",""))))</f>
        <v/>
      </c>
    </row>
    <row r="2347">
      <c r="AC2347">
        <f>IF($C2347="","",IF(COUNTIF('Códigos Santander (ref)'!$A$2:$A$79,$C2347)&gt;0,"SANTANDER",IF(COUNTIF('Códigos Itaú (ref)'!$A$2:$A$44,$C2347)&gt;0,"ITAU",IF(AND(TRIM(UPPER($I2347))="CONTRATUAL",ISNUMBER(SEARCH("INDIVIDUAL",SUBSTITUTE(UPPER($D2347)," ","")))),"PREMIUM FREE",""))))</f>
        <v/>
      </c>
    </row>
    <row r="2348">
      <c r="AC2348">
        <f>IF($C2348="","",IF(COUNTIF('Códigos Santander (ref)'!$A$2:$A$79,$C2348)&gt;0,"SANTANDER",IF(COUNTIF('Códigos Itaú (ref)'!$A$2:$A$44,$C2348)&gt;0,"ITAU",IF(AND(TRIM(UPPER($I2348))="CONTRATUAL",ISNUMBER(SEARCH("INDIVIDUAL",SUBSTITUTE(UPPER($D2348)," ","")))),"PREMIUM FREE",""))))</f>
        <v/>
      </c>
    </row>
    <row r="2349">
      <c r="AC2349">
        <f>IF($C2349="","",IF(COUNTIF('Códigos Santander (ref)'!$A$2:$A$79,$C2349)&gt;0,"SANTANDER",IF(COUNTIF('Códigos Itaú (ref)'!$A$2:$A$44,$C2349)&gt;0,"ITAU",IF(AND(TRIM(UPPER($I2349))="CONTRATUAL",ISNUMBER(SEARCH("INDIVIDUAL",SUBSTITUTE(UPPER($D2349)," ","")))),"PREMIUM FREE",""))))</f>
        <v/>
      </c>
    </row>
    <row r="2350">
      <c r="AC2350">
        <f>IF($C2350="","",IF(COUNTIF('Códigos Santander (ref)'!$A$2:$A$79,$C2350)&gt;0,"SANTANDER",IF(COUNTIF('Códigos Itaú (ref)'!$A$2:$A$44,$C2350)&gt;0,"ITAU",IF(AND(TRIM(UPPER($I2350))="CONTRATUAL",ISNUMBER(SEARCH("INDIVIDUAL",SUBSTITUTE(UPPER($D2350)," ","")))),"PREMIUM FREE",""))))</f>
        <v/>
      </c>
    </row>
    <row r="2351">
      <c r="AC2351">
        <f>IF($C2351="","",IF(COUNTIF('Códigos Santander (ref)'!$A$2:$A$79,$C2351)&gt;0,"SANTANDER",IF(COUNTIF('Códigos Itaú (ref)'!$A$2:$A$44,$C2351)&gt;0,"ITAU",IF(AND(TRIM(UPPER($I2351))="CONTRATUAL",ISNUMBER(SEARCH("INDIVIDUAL",SUBSTITUTE(UPPER($D2351)," ","")))),"PREMIUM FREE",""))))</f>
        <v/>
      </c>
    </row>
    <row r="2352">
      <c r="AC2352">
        <f>IF($C2352="","",IF(COUNTIF('Códigos Santander (ref)'!$A$2:$A$79,$C2352)&gt;0,"SANTANDER",IF(COUNTIF('Códigos Itaú (ref)'!$A$2:$A$44,$C2352)&gt;0,"ITAU",IF(AND(TRIM(UPPER($I2352))="CONTRATUAL",ISNUMBER(SEARCH("INDIVIDUAL",SUBSTITUTE(UPPER($D2352)," ","")))),"PREMIUM FREE",""))))</f>
        <v/>
      </c>
    </row>
    <row r="2353">
      <c r="AC2353">
        <f>IF($C2353="","",IF(COUNTIF('Códigos Santander (ref)'!$A$2:$A$79,$C2353)&gt;0,"SANTANDER",IF(COUNTIF('Códigos Itaú (ref)'!$A$2:$A$44,$C2353)&gt;0,"ITAU",IF(AND(TRIM(UPPER($I2353))="CONTRATUAL",ISNUMBER(SEARCH("INDIVIDUAL",SUBSTITUTE(UPPER($D2353)," ","")))),"PREMIUM FREE",""))))</f>
        <v/>
      </c>
    </row>
    <row r="2354">
      <c r="AC2354">
        <f>IF($C2354="","",IF(COUNTIF('Códigos Santander (ref)'!$A$2:$A$79,$C2354)&gt;0,"SANTANDER",IF(COUNTIF('Códigos Itaú (ref)'!$A$2:$A$44,$C2354)&gt;0,"ITAU",IF(AND(TRIM(UPPER($I2354))="CONTRATUAL",ISNUMBER(SEARCH("INDIVIDUAL",SUBSTITUTE(UPPER($D2354)," ","")))),"PREMIUM FREE",""))))</f>
        <v/>
      </c>
    </row>
    <row r="2355">
      <c r="AC2355">
        <f>IF($C2355="","",IF(COUNTIF('Códigos Santander (ref)'!$A$2:$A$79,$C2355)&gt;0,"SANTANDER",IF(COUNTIF('Códigos Itaú (ref)'!$A$2:$A$44,$C2355)&gt;0,"ITAU",IF(AND(TRIM(UPPER($I2355))="CONTRATUAL",ISNUMBER(SEARCH("INDIVIDUAL",SUBSTITUTE(UPPER($D2355)," ","")))),"PREMIUM FREE",""))))</f>
        <v/>
      </c>
    </row>
    <row r="2356">
      <c r="AC2356">
        <f>IF($C2356="","",IF(COUNTIF('Códigos Santander (ref)'!$A$2:$A$79,$C2356)&gt;0,"SANTANDER",IF(COUNTIF('Códigos Itaú (ref)'!$A$2:$A$44,$C2356)&gt;0,"ITAU",IF(AND(TRIM(UPPER($I2356))="CONTRATUAL",ISNUMBER(SEARCH("INDIVIDUAL",SUBSTITUTE(UPPER($D2356)," ","")))),"PREMIUM FREE",""))))</f>
        <v/>
      </c>
    </row>
    <row r="2357">
      <c r="AC2357">
        <f>IF($C2357="","",IF(COUNTIF('Códigos Santander (ref)'!$A$2:$A$79,$C2357)&gt;0,"SANTANDER",IF(COUNTIF('Códigos Itaú (ref)'!$A$2:$A$44,$C2357)&gt;0,"ITAU",IF(AND(TRIM(UPPER($I2357))="CONTRATUAL",ISNUMBER(SEARCH("INDIVIDUAL",SUBSTITUTE(UPPER($D2357)," ","")))),"PREMIUM FREE",""))))</f>
        <v/>
      </c>
    </row>
    <row r="2358">
      <c r="AC2358">
        <f>IF($C2358="","",IF(COUNTIF('Códigos Santander (ref)'!$A$2:$A$79,$C2358)&gt;0,"SANTANDER",IF(COUNTIF('Códigos Itaú (ref)'!$A$2:$A$44,$C2358)&gt;0,"ITAU",IF(AND(TRIM(UPPER($I2358))="CONTRATUAL",ISNUMBER(SEARCH("INDIVIDUAL",SUBSTITUTE(UPPER($D2358)," ","")))),"PREMIUM FREE",""))))</f>
        <v/>
      </c>
    </row>
    <row r="2359">
      <c r="AC2359">
        <f>IF($C2359="","",IF(COUNTIF('Códigos Santander (ref)'!$A$2:$A$79,$C2359)&gt;0,"SANTANDER",IF(COUNTIF('Códigos Itaú (ref)'!$A$2:$A$44,$C2359)&gt;0,"ITAU",IF(AND(TRIM(UPPER($I2359))="CONTRATUAL",ISNUMBER(SEARCH("INDIVIDUAL",SUBSTITUTE(UPPER($D2359)," ","")))),"PREMIUM FREE",""))))</f>
        <v/>
      </c>
    </row>
    <row r="2360">
      <c r="AC2360">
        <f>IF($C2360="","",IF(COUNTIF('Códigos Santander (ref)'!$A$2:$A$79,$C2360)&gt;0,"SANTANDER",IF(COUNTIF('Códigos Itaú (ref)'!$A$2:$A$44,$C2360)&gt;0,"ITAU",IF(AND(TRIM(UPPER($I2360))="CONTRATUAL",ISNUMBER(SEARCH("INDIVIDUAL",SUBSTITUTE(UPPER($D2360)," ","")))),"PREMIUM FREE",""))))</f>
        <v/>
      </c>
    </row>
    <row r="2361">
      <c r="AC2361">
        <f>IF($C2361="","",IF(COUNTIF('Códigos Santander (ref)'!$A$2:$A$79,$C2361)&gt;0,"SANTANDER",IF(COUNTIF('Códigos Itaú (ref)'!$A$2:$A$44,$C2361)&gt;0,"ITAU",IF(AND(TRIM(UPPER($I2361))="CONTRATUAL",ISNUMBER(SEARCH("INDIVIDUAL",SUBSTITUTE(UPPER($D2361)," ","")))),"PREMIUM FREE",""))))</f>
        <v/>
      </c>
    </row>
    <row r="2362">
      <c r="AC2362">
        <f>IF($C2362="","",IF(COUNTIF('Códigos Santander (ref)'!$A$2:$A$79,$C2362)&gt;0,"SANTANDER",IF(COUNTIF('Códigos Itaú (ref)'!$A$2:$A$44,$C2362)&gt;0,"ITAU",IF(AND(TRIM(UPPER($I2362))="CONTRATUAL",ISNUMBER(SEARCH("INDIVIDUAL",SUBSTITUTE(UPPER($D2362)," ","")))),"PREMIUM FREE",""))))</f>
        <v/>
      </c>
    </row>
    <row r="2363">
      <c r="AC2363">
        <f>IF($C2363="","",IF(COUNTIF('Códigos Santander (ref)'!$A$2:$A$79,$C2363)&gt;0,"SANTANDER",IF(COUNTIF('Códigos Itaú (ref)'!$A$2:$A$44,$C2363)&gt;0,"ITAU",IF(AND(TRIM(UPPER($I2363))="CONTRATUAL",ISNUMBER(SEARCH("INDIVIDUAL",SUBSTITUTE(UPPER($D2363)," ","")))),"PREMIUM FREE",""))))</f>
        <v/>
      </c>
    </row>
    <row r="2364">
      <c r="AC2364">
        <f>IF($C2364="","",IF(COUNTIF('Códigos Santander (ref)'!$A$2:$A$79,$C2364)&gt;0,"SANTANDER",IF(COUNTIF('Códigos Itaú (ref)'!$A$2:$A$44,$C2364)&gt;0,"ITAU",IF(AND(TRIM(UPPER($I2364))="CONTRATUAL",ISNUMBER(SEARCH("INDIVIDUAL",SUBSTITUTE(UPPER($D2364)," ","")))),"PREMIUM FREE",""))))</f>
        <v/>
      </c>
    </row>
    <row r="2365">
      <c r="AC2365">
        <f>IF($C2365="","",IF(COUNTIF('Códigos Santander (ref)'!$A$2:$A$79,$C2365)&gt;0,"SANTANDER",IF(COUNTIF('Códigos Itaú (ref)'!$A$2:$A$44,$C2365)&gt;0,"ITAU",IF(AND(TRIM(UPPER($I2365))="CONTRATUAL",ISNUMBER(SEARCH("INDIVIDUAL",SUBSTITUTE(UPPER($D2365)," ","")))),"PREMIUM FREE",""))))</f>
        <v/>
      </c>
    </row>
    <row r="2366">
      <c r="AC2366">
        <f>IF($C2366="","",IF(COUNTIF('Códigos Santander (ref)'!$A$2:$A$79,$C2366)&gt;0,"SANTANDER",IF(COUNTIF('Códigos Itaú (ref)'!$A$2:$A$44,$C2366)&gt;0,"ITAU",IF(AND(TRIM(UPPER($I2366))="CONTRATUAL",ISNUMBER(SEARCH("INDIVIDUAL",SUBSTITUTE(UPPER($D2366)," ","")))),"PREMIUM FREE",""))))</f>
        <v/>
      </c>
    </row>
    <row r="2367">
      <c r="AC2367">
        <f>IF($C2367="","",IF(COUNTIF('Códigos Santander (ref)'!$A$2:$A$79,$C2367)&gt;0,"SANTANDER",IF(COUNTIF('Códigos Itaú (ref)'!$A$2:$A$44,$C2367)&gt;0,"ITAU",IF(AND(TRIM(UPPER($I2367))="CONTRATUAL",ISNUMBER(SEARCH("INDIVIDUAL",SUBSTITUTE(UPPER($D2367)," ","")))),"PREMIUM FREE",""))))</f>
        <v/>
      </c>
    </row>
    <row r="2368">
      <c r="AC2368">
        <f>IF($C2368="","",IF(COUNTIF('Códigos Santander (ref)'!$A$2:$A$79,$C2368)&gt;0,"SANTANDER",IF(COUNTIF('Códigos Itaú (ref)'!$A$2:$A$44,$C2368)&gt;0,"ITAU",IF(AND(TRIM(UPPER($I2368))="CONTRATUAL",ISNUMBER(SEARCH("INDIVIDUAL",SUBSTITUTE(UPPER($D2368)," ","")))),"PREMIUM FREE",""))))</f>
        <v/>
      </c>
    </row>
    <row r="2369">
      <c r="AC2369">
        <f>IF($C2369="","",IF(COUNTIF('Códigos Santander (ref)'!$A$2:$A$79,$C2369)&gt;0,"SANTANDER",IF(COUNTIF('Códigos Itaú (ref)'!$A$2:$A$44,$C2369)&gt;0,"ITAU",IF(AND(TRIM(UPPER($I2369))="CONTRATUAL",ISNUMBER(SEARCH("INDIVIDUAL",SUBSTITUTE(UPPER($D2369)," ","")))),"PREMIUM FREE",""))))</f>
        <v/>
      </c>
    </row>
    <row r="2370">
      <c r="AC2370">
        <f>IF($C2370="","",IF(COUNTIF('Códigos Santander (ref)'!$A$2:$A$79,$C2370)&gt;0,"SANTANDER",IF(COUNTIF('Códigos Itaú (ref)'!$A$2:$A$44,$C2370)&gt;0,"ITAU",IF(AND(TRIM(UPPER($I2370))="CONTRATUAL",ISNUMBER(SEARCH("INDIVIDUAL",SUBSTITUTE(UPPER($D2370)," ","")))),"PREMIUM FREE",""))))</f>
        <v/>
      </c>
    </row>
    <row r="2371">
      <c r="AC2371">
        <f>IF($C2371="","",IF(COUNTIF('Códigos Santander (ref)'!$A$2:$A$79,$C2371)&gt;0,"SANTANDER",IF(COUNTIF('Códigos Itaú (ref)'!$A$2:$A$44,$C2371)&gt;0,"ITAU",IF(AND(TRIM(UPPER($I2371))="CONTRATUAL",ISNUMBER(SEARCH("INDIVIDUAL",SUBSTITUTE(UPPER($D2371)," ","")))),"PREMIUM FREE",""))))</f>
        <v/>
      </c>
    </row>
    <row r="2372">
      <c r="AC2372">
        <f>IF($C2372="","",IF(COUNTIF('Códigos Santander (ref)'!$A$2:$A$79,$C2372)&gt;0,"SANTANDER",IF(COUNTIF('Códigos Itaú (ref)'!$A$2:$A$44,$C2372)&gt;0,"ITAU",IF(AND(TRIM(UPPER($I2372))="CONTRATUAL",ISNUMBER(SEARCH("INDIVIDUAL",SUBSTITUTE(UPPER($D2372)," ","")))),"PREMIUM FREE",""))))</f>
        <v/>
      </c>
    </row>
    <row r="2373">
      <c r="AC2373">
        <f>IF($C2373="","",IF(COUNTIF('Códigos Santander (ref)'!$A$2:$A$79,$C2373)&gt;0,"SANTANDER",IF(COUNTIF('Códigos Itaú (ref)'!$A$2:$A$44,$C2373)&gt;0,"ITAU",IF(AND(TRIM(UPPER($I2373))="CONTRATUAL",ISNUMBER(SEARCH("INDIVIDUAL",SUBSTITUTE(UPPER($D2373)," ","")))),"PREMIUM FREE",""))))</f>
        <v/>
      </c>
    </row>
    <row r="2374">
      <c r="AC2374">
        <f>IF($C2374="","",IF(COUNTIF('Códigos Santander (ref)'!$A$2:$A$79,$C2374)&gt;0,"SANTANDER",IF(COUNTIF('Códigos Itaú (ref)'!$A$2:$A$44,$C2374)&gt;0,"ITAU",IF(AND(TRIM(UPPER($I2374))="CONTRATUAL",ISNUMBER(SEARCH("INDIVIDUAL",SUBSTITUTE(UPPER($D2374)," ","")))),"PREMIUM FREE",""))))</f>
        <v/>
      </c>
    </row>
    <row r="2375">
      <c r="AC2375">
        <f>IF($C2375="","",IF(COUNTIF('Códigos Santander (ref)'!$A$2:$A$79,$C2375)&gt;0,"SANTANDER",IF(COUNTIF('Códigos Itaú (ref)'!$A$2:$A$44,$C2375)&gt;0,"ITAU",IF(AND(TRIM(UPPER($I2375))="CONTRATUAL",ISNUMBER(SEARCH("INDIVIDUAL",SUBSTITUTE(UPPER($D2375)," ","")))),"PREMIUM FREE",""))))</f>
        <v/>
      </c>
    </row>
    <row r="2376">
      <c r="AC2376">
        <f>IF($C2376="","",IF(COUNTIF('Códigos Santander (ref)'!$A$2:$A$79,$C2376)&gt;0,"SANTANDER",IF(COUNTIF('Códigos Itaú (ref)'!$A$2:$A$44,$C2376)&gt;0,"ITAU",IF(AND(TRIM(UPPER($I2376))="CONTRATUAL",ISNUMBER(SEARCH("INDIVIDUAL",SUBSTITUTE(UPPER($D2376)," ","")))),"PREMIUM FREE",""))))</f>
        <v/>
      </c>
    </row>
    <row r="2377">
      <c r="AC2377">
        <f>IF($C2377="","",IF(COUNTIF('Códigos Santander (ref)'!$A$2:$A$79,$C2377)&gt;0,"SANTANDER",IF(COUNTIF('Códigos Itaú (ref)'!$A$2:$A$44,$C2377)&gt;0,"ITAU",IF(AND(TRIM(UPPER($I2377))="CONTRATUAL",ISNUMBER(SEARCH("INDIVIDUAL",SUBSTITUTE(UPPER($D2377)," ","")))),"PREMIUM FREE",""))))</f>
        <v/>
      </c>
    </row>
    <row r="2378">
      <c r="AC2378">
        <f>IF($C2378="","",IF(COUNTIF('Códigos Santander (ref)'!$A$2:$A$79,$C2378)&gt;0,"SANTANDER",IF(COUNTIF('Códigos Itaú (ref)'!$A$2:$A$44,$C2378)&gt;0,"ITAU",IF(AND(TRIM(UPPER($I2378))="CONTRATUAL",ISNUMBER(SEARCH("INDIVIDUAL",SUBSTITUTE(UPPER($D2378)," ","")))),"PREMIUM FREE",""))))</f>
        <v/>
      </c>
    </row>
    <row r="2379">
      <c r="AC2379">
        <f>IF($C2379="","",IF(COUNTIF('Códigos Santander (ref)'!$A$2:$A$79,$C2379)&gt;0,"SANTANDER",IF(COUNTIF('Códigos Itaú (ref)'!$A$2:$A$44,$C2379)&gt;0,"ITAU",IF(AND(TRIM(UPPER($I2379))="CONTRATUAL",ISNUMBER(SEARCH("INDIVIDUAL",SUBSTITUTE(UPPER($D2379)," ","")))),"PREMIUM FREE",""))))</f>
        <v/>
      </c>
    </row>
    <row r="2380">
      <c r="AC2380">
        <f>IF($C2380="","",IF(COUNTIF('Códigos Santander (ref)'!$A$2:$A$79,$C2380)&gt;0,"SANTANDER",IF(COUNTIF('Códigos Itaú (ref)'!$A$2:$A$44,$C2380)&gt;0,"ITAU",IF(AND(TRIM(UPPER($I2380))="CONTRATUAL",ISNUMBER(SEARCH("INDIVIDUAL",SUBSTITUTE(UPPER($D2380)," ","")))),"PREMIUM FREE",""))))</f>
        <v/>
      </c>
    </row>
    <row r="2381">
      <c r="AC2381">
        <f>IF($C2381="","",IF(COUNTIF('Códigos Santander (ref)'!$A$2:$A$79,$C2381)&gt;0,"SANTANDER",IF(COUNTIF('Códigos Itaú (ref)'!$A$2:$A$44,$C2381)&gt;0,"ITAU",IF(AND(TRIM(UPPER($I2381))="CONTRATUAL",ISNUMBER(SEARCH("INDIVIDUAL",SUBSTITUTE(UPPER($D2381)," ","")))),"PREMIUM FREE",""))))</f>
        <v/>
      </c>
    </row>
    <row r="2382">
      <c r="AC2382">
        <f>IF($C2382="","",IF(COUNTIF('Códigos Santander (ref)'!$A$2:$A$79,$C2382)&gt;0,"SANTANDER",IF(COUNTIF('Códigos Itaú (ref)'!$A$2:$A$44,$C2382)&gt;0,"ITAU",IF(AND(TRIM(UPPER($I2382))="CONTRATUAL",ISNUMBER(SEARCH("INDIVIDUAL",SUBSTITUTE(UPPER($D2382)," ","")))),"PREMIUM FREE",""))))</f>
        <v/>
      </c>
    </row>
    <row r="2383">
      <c r="AC2383">
        <f>IF($C2383="","",IF(COUNTIF('Códigos Santander (ref)'!$A$2:$A$79,$C2383)&gt;0,"SANTANDER",IF(COUNTIF('Códigos Itaú (ref)'!$A$2:$A$44,$C2383)&gt;0,"ITAU",IF(AND(TRIM(UPPER($I2383))="CONTRATUAL",ISNUMBER(SEARCH("INDIVIDUAL",SUBSTITUTE(UPPER($D2383)," ","")))),"PREMIUM FREE",""))))</f>
        <v/>
      </c>
    </row>
    <row r="2384">
      <c r="AC2384">
        <f>IF($C2384="","",IF(COUNTIF('Códigos Santander (ref)'!$A$2:$A$79,$C2384)&gt;0,"SANTANDER",IF(COUNTIF('Códigos Itaú (ref)'!$A$2:$A$44,$C2384)&gt;0,"ITAU",IF(AND(TRIM(UPPER($I2384))="CONTRATUAL",ISNUMBER(SEARCH("INDIVIDUAL",SUBSTITUTE(UPPER($D2384)," ","")))),"PREMIUM FREE",""))))</f>
        <v/>
      </c>
    </row>
    <row r="2385">
      <c r="AC2385">
        <f>IF($C2385="","",IF(COUNTIF('Códigos Santander (ref)'!$A$2:$A$79,$C2385)&gt;0,"SANTANDER",IF(COUNTIF('Códigos Itaú (ref)'!$A$2:$A$44,$C2385)&gt;0,"ITAU",IF(AND(TRIM(UPPER($I2385))="CONTRATUAL",ISNUMBER(SEARCH("INDIVIDUAL",SUBSTITUTE(UPPER($D2385)," ","")))),"PREMIUM FREE",""))))</f>
        <v/>
      </c>
    </row>
    <row r="2386">
      <c r="AC2386">
        <f>IF($C2386="","",IF(COUNTIF('Códigos Santander (ref)'!$A$2:$A$79,$C2386)&gt;0,"SANTANDER",IF(COUNTIF('Códigos Itaú (ref)'!$A$2:$A$44,$C2386)&gt;0,"ITAU",IF(AND(TRIM(UPPER($I2386))="CONTRATUAL",ISNUMBER(SEARCH("INDIVIDUAL",SUBSTITUTE(UPPER($D2386)," ","")))),"PREMIUM FREE",""))))</f>
        <v/>
      </c>
    </row>
    <row r="2387">
      <c r="AC2387">
        <f>IF($C2387="","",IF(COUNTIF('Códigos Santander (ref)'!$A$2:$A$79,$C2387)&gt;0,"SANTANDER",IF(COUNTIF('Códigos Itaú (ref)'!$A$2:$A$44,$C2387)&gt;0,"ITAU",IF(AND(TRIM(UPPER($I2387))="CONTRATUAL",ISNUMBER(SEARCH("INDIVIDUAL",SUBSTITUTE(UPPER($D2387)," ","")))),"PREMIUM FREE",""))))</f>
        <v/>
      </c>
    </row>
    <row r="2388">
      <c r="AC2388">
        <f>IF($C2388="","",IF(COUNTIF('Códigos Santander (ref)'!$A$2:$A$79,$C2388)&gt;0,"SANTANDER",IF(COUNTIF('Códigos Itaú (ref)'!$A$2:$A$44,$C2388)&gt;0,"ITAU",IF(AND(TRIM(UPPER($I2388))="CONTRATUAL",ISNUMBER(SEARCH("INDIVIDUAL",SUBSTITUTE(UPPER($D2388)," ","")))),"PREMIUM FREE",""))))</f>
        <v/>
      </c>
    </row>
    <row r="2389">
      <c r="AC2389">
        <f>IF($C2389="","",IF(COUNTIF('Códigos Santander (ref)'!$A$2:$A$79,$C2389)&gt;0,"SANTANDER",IF(COUNTIF('Códigos Itaú (ref)'!$A$2:$A$44,$C2389)&gt;0,"ITAU",IF(AND(TRIM(UPPER($I2389))="CONTRATUAL",ISNUMBER(SEARCH("INDIVIDUAL",SUBSTITUTE(UPPER($D2389)," ","")))),"PREMIUM FREE",""))))</f>
        <v/>
      </c>
    </row>
    <row r="2390">
      <c r="AC2390">
        <f>IF($C2390="","",IF(COUNTIF('Códigos Santander (ref)'!$A$2:$A$79,$C2390)&gt;0,"SANTANDER",IF(COUNTIF('Códigos Itaú (ref)'!$A$2:$A$44,$C2390)&gt;0,"ITAU",IF(AND(TRIM(UPPER($I2390))="CONTRATUAL",ISNUMBER(SEARCH("INDIVIDUAL",SUBSTITUTE(UPPER($D2390)," ","")))),"PREMIUM FREE",""))))</f>
        <v/>
      </c>
    </row>
    <row r="2391">
      <c r="AC2391">
        <f>IF($C2391="","",IF(COUNTIF('Códigos Santander (ref)'!$A$2:$A$79,$C2391)&gt;0,"SANTANDER",IF(COUNTIF('Códigos Itaú (ref)'!$A$2:$A$44,$C2391)&gt;0,"ITAU",IF(AND(TRIM(UPPER($I2391))="CONTRATUAL",ISNUMBER(SEARCH("INDIVIDUAL",SUBSTITUTE(UPPER($D2391)," ","")))),"PREMIUM FREE",""))))</f>
        <v/>
      </c>
    </row>
    <row r="2392">
      <c r="AC2392">
        <f>IF($C2392="","",IF(COUNTIF('Códigos Santander (ref)'!$A$2:$A$79,$C2392)&gt;0,"SANTANDER",IF(COUNTIF('Códigos Itaú (ref)'!$A$2:$A$44,$C2392)&gt;0,"ITAU",IF(AND(TRIM(UPPER($I2392))="CONTRATUAL",ISNUMBER(SEARCH("INDIVIDUAL",SUBSTITUTE(UPPER($D2392)," ","")))),"PREMIUM FREE",""))))</f>
        <v/>
      </c>
    </row>
    <row r="2393">
      <c r="AC2393">
        <f>IF($C2393="","",IF(COUNTIF('Códigos Santander (ref)'!$A$2:$A$79,$C2393)&gt;0,"SANTANDER",IF(COUNTIF('Códigos Itaú (ref)'!$A$2:$A$44,$C2393)&gt;0,"ITAU",IF(AND(TRIM(UPPER($I2393))="CONTRATUAL",ISNUMBER(SEARCH("INDIVIDUAL",SUBSTITUTE(UPPER($D2393)," ","")))),"PREMIUM FREE",""))))</f>
        <v/>
      </c>
    </row>
    <row r="2394">
      <c r="AC2394">
        <f>IF($C2394="","",IF(COUNTIF('Códigos Santander (ref)'!$A$2:$A$79,$C2394)&gt;0,"SANTANDER",IF(COUNTIF('Códigos Itaú (ref)'!$A$2:$A$44,$C2394)&gt;0,"ITAU",IF(AND(TRIM(UPPER($I2394))="CONTRATUAL",ISNUMBER(SEARCH("INDIVIDUAL",SUBSTITUTE(UPPER($D2394)," ","")))),"PREMIUM FREE",""))))</f>
        <v/>
      </c>
    </row>
    <row r="2395">
      <c r="AC2395">
        <f>IF($C2395="","",IF(COUNTIF('Códigos Santander (ref)'!$A$2:$A$79,$C2395)&gt;0,"SANTANDER",IF(COUNTIF('Códigos Itaú (ref)'!$A$2:$A$44,$C2395)&gt;0,"ITAU",IF(AND(TRIM(UPPER($I2395))="CONTRATUAL",ISNUMBER(SEARCH("INDIVIDUAL",SUBSTITUTE(UPPER($D2395)," ","")))),"PREMIUM FREE",""))))</f>
        <v/>
      </c>
    </row>
    <row r="2396">
      <c r="AC2396">
        <f>IF($C2396="","",IF(COUNTIF('Códigos Santander (ref)'!$A$2:$A$79,$C2396)&gt;0,"SANTANDER",IF(COUNTIF('Códigos Itaú (ref)'!$A$2:$A$44,$C2396)&gt;0,"ITAU",IF(AND(TRIM(UPPER($I2396))="CONTRATUAL",ISNUMBER(SEARCH("INDIVIDUAL",SUBSTITUTE(UPPER($D2396)," ","")))),"PREMIUM FREE",""))))</f>
        <v/>
      </c>
    </row>
    <row r="2397">
      <c r="AC2397">
        <f>IF($C2397="","",IF(COUNTIF('Códigos Santander (ref)'!$A$2:$A$79,$C2397)&gt;0,"SANTANDER",IF(COUNTIF('Códigos Itaú (ref)'!$A$2:$A$44,$C2397)&gt;0,"ITAU",IF(AND(TRIM(UPPER($I2397))="CONTRATUAL",ISNUMBER(SEARCH("INDIVIDUAL",SUBSTITUTE(UPPER($D2397)," ","")))),"PREMIUM FREE",""))))</f>
        <v/>
      </c>
    </row>
    <row r="2398">
      <c r="AC2398">
        <f>IF($C2398="","",IF(COUNTIF('Códigos Santander (ref)'!$A$2:$A$79,$C2398)&gt;0,"SANTANDER",IF(COUNTIF('Códigos Itaú (ref)'!$A$2:$A$44,$C2398)&gt;0,"ITAU",IF(AND(TRIM(UPPER($I2398))="CONTRATUAL",ISNUMBER(SEARCH("INDIVIDUAL",SUBSTITUTE(UPPER($D2398)," ","")))),"PREMIUM FREE",""))))</f>
        <v/>
      </c>
    </row>
    <row r="2399">
      <c r="AC2399">
        <f>IF($C2399="","",IF(COUNTIF('Códigos Santander (ref)'!$A$2:$A$79,$C2399)&gt;0,"SANTANDER",IF(COUNTIF('Códigos Itaú (ref)'!$A$2:$A$44,$C2399)&gt;0,"ITAU",IF(AND(TRIM(UPPER($I2399))="CONTRATUAL",ISNUMBER(SEARCH("INDIVIDUAL",SUBSTITUTE(UPPER($D2399)," ","")))),"PREMIUM FREE",""))))</f>
        <v/>
      </c>
    </row>
    <row r="2400">
      <c r="AC2400">
        <f>IF($C2400="","",IF(COUNTIF('Códigos Santander (ref)'!$A$2:$A$79,$C2400)&gt;0,"SANTANDER",IF(COUNTIF('Códigos Itaú (ref)'!$A$2:$A$44,$C2400)&gt;0,"ITAU",IF(AND(TRIM(UPPER($I2400))="CONTRATUAL",ISNUMBER(SEARCH("INDIVIDUAL",SUBSTITUTE(UPPER($D2400)," ","")))),"PREMIUM FREE",""))))</f>
        <v/>
      </c>
    </row>
    <row r="2401">
      <c r="AC2401">
        <f>IF($C2401="","",IF(COUNTIF('Códigos Santander (ref)'!$A$2:$A$79,$C2401)&gt;0,"SANTANDER",IF(COUNTIF('Códigos Itaú (ref)'!$A$2:$A$44,$C2401)&gt;0,"ITAU",IF(AND(TRIM(UPPER($I2401))="CONTRATUAL",ISNUMBER(SEARCH("INDIVIDUAL",SUBSTITUTE(UPPER($D2401)," ","")))),"PREMIUM FREE",""))))</f>
        <v/>
      </c>
    </row>
    <row r="2402">
      <c r="AC2402">
        <f>IF($C2402="","",IF(COUNTIF('Códigos Santander (ref)'!$A$2:$A$79,$C2402)&gt;0,"SANTANDER",IF(COUNTIF('Códigos Itaú (ref)'!$A$2:$A$44,$C2402)&gt;0,"ITAU",IF(AND(TRIM(UPPER($I2402))="CONTRATUAL",ISNUMBER(SEARCH("INDIVIDUAL",SUBSTITUTE(UPPER($D2402)," ","")))),"PREMIUM FREE",""))))</f>
        <v/>
      </c>
    </row>
    <row r="2403">
      <c r="AC2403">
        <f>IF($C2403="","",IF(COUNTIF('Códigos Santander (ref)'!$A$2:$A$79,$C2403)&gt;0,"SANTANDER",IF(COUNTIF('Códigos Itaú (ref)'!$A$2:$A$44,$C2403)&gt;0,"ITAU",IF(AND(TRIM(UPPER($I2403))="CONTRATUAL",ISNUMBER(SEARCH("INDIVIDUAL",SUBSTITUTE(UPPER($D2403)," ","")))),"PREMIUM FREE",""))))</f>
        <v/>
      </c>
    </row>
    <row r="2404">
      <c r="AC2404">
        <f>IF($C2404="","",IF(COUNTIF('Códigos Santander (ref)'!$A$2:$A$79,$C2404)&gt;0,"SANTANDER",IF(COUNTIF('Códigos Itaú (ref)'!$A$2:$A$44,$C2404)&gt;0,"ITAU",IF(AND(TRIM(UPPER($I2404))="CONTRATUAL",ISNUMBER(SEARCH("INDIVIDUAL",SUBSTITUTE(UPPER($D2404)," ","")))),"PREMIUM FREE",""))))</f>
        <v/>
      </c>
    </row>
    <row r="2405">
      <c r="AC2405">
        <f>IF($C2405="","",IF(COUNTIF('Códigos Santander (ref)'!$A$2:$A$79,$C2405)&gt;0,"SANTANDER",IF(COUNTIF('Códigos Itaú (ref)'!$A$2:$A$44,$C2405)&gt;0,"ITAU",IF(AND(TRIM(UPPER($I2405))="CONTRATUAL",ISNUMBER(SEARCH("INDIVIDUAL",SUBSTITUTE(UPPER($D2405)," ","")))),"PREMIUM FREE",""))))</f>
        <v/>
      </c>
    </row>
    <row r="2406">
      <c r="AC2406">
        <f>IF($C2406="","",IF(COUNTIF('Códigos Santander (ref)'!$A$2:$A$79,$C2406)&gt;0,"SANTANDER",IF(COUNTIF('Códigos Itaú (ref)'!$A$2:$A$44,$C2406)&gt;0,"ITAU",IF(AND(TRIM(UPPER($I2406))="CONTRATUAL",ISNUMBER(SEARCH("INDIVIDUAL",SUBSTITUTE(UPPER($D2406)," ","")))),"PREMIUM FREE",""))))</f>
        <v/>
      </c>
    </row>
    <row r="2407">
      <c r="AC2407">
        <f>IF($C2407="","",IF(COUNTIF('Códigos Santander (ref)'!$A$2:$A$79,$C2407)&gt;0,"SANTANDER",IF(COUNTIF('Códigos Itaú (ref)'!$A$2:$A$44,$C2407)&gt;0,"ITAU",IF(AND(TRIM(UPPER($I2407))="CONTRATUAL",ISNUMBER(SEARCH("INDIVIDUAL",SUBSTITUTE(UPPER($D2407)," ","")))),"PREMIUM FREE",""))))</f>
        <v/>
      </c>
    </row>
    <row r="2408">
      <c r="AC2408">
        <f>IF($C2408="","",IF(COUNTIF('Códigos Santander (ref)'!$A$2:$A$79,$C2408)&gt;0,"SANTANDER",IF(COUNTIF('Códigos Itaú (ref)'!$A$2:$A$44,$C2408)&gt;0,"ITAU",IF(AND(TRIM(UPPER($I2408))="CONTRATUAL",ISNUMBER(SEARCH("INDIVIDUAL",SUBSTITUTE(UPPER($D2408)," ","")))),"PREMIUM FREE",""))))</f>
        <v/>
      </c>
    </row>
    <row r="2409">
      <c r="AC2409">
        <f>IF($C2409="","",IF(COUNTIF('Códigos Santander (ref)'!$A$2:$A$79,$C2409)&gt;0,"SANTANDER",IF(COUNTIF('Códigos Itaú (ref)'!$A$2:$A$44,$C2409)&gt;0,"ITAU",IF(AND(TRIM(UPPER($I2409))="CONTRATUAL",ISNUMBER(SEARCH("INDIVIDUAL",SUBSTITUTE(UPPER($D2409)," ","")))),"PREMIUM FREE",""))))</f>
        <v/>
      </c>
    </row>
    <row r="2410">
      <c r="AC2410">
        <f>IF($C2410="","",IF(COUNTIF('Códigos Santander (ref)'!$A$2:$A$79,$C2410)&gt;0,"SANTANDER",IF(COUNTIF('Códigos Itaú (ref)'!$A$2:$A$44,$C2410)&gt;0,"ITAU",IF(AND(TRIM(UPPER($I2410))="CONTRATUAL",ISNUMBER(SEARCH("INDIVIDUAL",SUBSTITUTE(UPPER($D2410)," ","")))),"PREMIUM FREE",""))))</f>
        <v/>
      </c>
    </row>
    <row r="2411">
      <c r="AC2411">
        <f>IF($C2411="","",IF(COUNTIF('Códigos Santander (ref)'!$A$2:$A$79,$C2411)&gt;0,"SANTANDER",IF(COUNTIF('Códigos Itaú (ref)'!$A$2:$A$44,$C2411)&gt;0,"ITAU",IF(AND(TRIM(UPPER($I2411))="CONTRATUAL",ISNUMBER(SEARCH("INDIVIDUAL",SUBSTITUTE(UPPER($D2411)," ","")))),"PREMIUM FREE",""))))</f>
        <v/>
      </c>
    </row>
    <row r="2412">
      <c r="AC2412">
        <f>IF($C2412="","",IF(COUNTIF('Códigos Santander (ref)'!$A$2:$A$79,$C2412)&gt;0,"SANTANDER",IF(COUNTIF('Códigos Itaú (ref)'!$A$2:$A$44,$C2412)&gt;0,"ITAU",IF(AND(TRIM(UPPER($I2412))="CONTRATUAL",ISNUMBER(SEARCH("INDIVIDUAL",SUBSTITUTE(UPPER($D2412)," ","")))),"PREMIUM FREE",""))))</f>
        <v/>
      </c>
    </row>
    <row r="2413">
      <c r="AC2413">
        <f>IF($C2413="","",IF(COUNTIF('Códigos Santander (ref)'!$A$2:$A$79,$C2413)&gt;0,"SANTANDER",IF(COUNTIF('Códigos Itaú (ref)'!$A$2:$A$44,$C2413)&gt;0,"ITAU",IF(AND(TRIM(UPPER($I2413))="CONTRATUAL",ISNUMBER(SEARCH("INDIVIDUAL",SUBSTITUTE(UPPER($D2413)," ","")))),"PREMIUM FREE",""))))</f>
        <v/>
      </c>
    </row>
    <row r="2414">
      <c r="AC2414">
        <f>IF($C2414="","",IF(COUNTIF('Códigos Santander (ref)'!$A$2:$A$79,$C2414)&gt;0,"SANTANDER",IF(COUNTIF('Códigos Itaú (ref)'!$A$2:$A$44,$C2414)&gt;0,"ITAU",IF(AND(TRIM(UPPER($I2414))="CONTRATUAL",ISNUMBER(SEARCH("INDIVIDUAL",SUBSTITUTE(UPPER($D2414)," ","")))),"PREMIUM FREE",""))))</f>
        <v/>
      </c>
    </row>
    <row r="2415">
      <c r="AC2415">
        <f>IF($C2415="","",IF(COUNTIF('Códigos Santander (ref)'!$A$2:$A$79,$C2415)&gt;0,"SANTANDER",IF(COUNTIF('Códigos Itaú (ref)'!$A$2:$A$44,$C2415)&gt;0,"ITAU",IF(AND(TRIM(UPPER($I2415))="CONTRATUAL",ISNUMBER(SEARCH("INDIVIDUAL",SUBSTITUTE(UPPER($D2415)," ","")))),"PREMIUM FREE",""))))</f>
        <v/>
      </c>
    </row>
    <row r="2416">
      <c r="AC2416">
        <f>IF($C2416="","",IF(COUNTIF('Códigos Santander (ref)'!$A$2:$A$79,$C2416)&gt;0,"SANTANDER",IF(COUNTIF('Códigos Itaú (ref)'!$A$2:$A$44,$C2416)&gt;0,"ITAU",IF(AND(TRIM(UPPER($I2416))="CONTRATUAL",ISNUMBER(SEARCH("INDIVIDUAL",SUBSTITUTE(UPPER($D2416)," ","")))),"PREMIUM FREE",""))))</f>
        <v/>
      </c>
    </row>
    <row r="2417">
      <c r="AC2417">
        <f>IF($C2417="","",IF(COUNTIF('Códigos Santander (ref)'!$A$2:$A$79,$C2417)&gt;0,"SANTANDER",IF(COUNTIF('Códigos Itaú (ref)'!$A$2:$A$44,$C2417)&gt;0,"ITAU",IF(AND(TRIM(UPPER($I2417))="CONTRATUAL",ISNUMBER(SEARCH("INDIVIDUAL",SUBSTITUTE(UPPER($D2417)," ","")))),"PREMIUM FREE",""))))</f>
        <v/>
      </c>
    </row>
    <row r="2418">
      <c r="AC2418">
        <f>IF($C2418="","",IF(COUNTIF('Códigos Santander (ref)'!$A$2:$A$79,$C2418)&gt;0,"SANTANDER",IF(COUNTIF('Códigos Itaú (ref)'!$A$2:$A$44,$C2418)&gt;0,"ITAU",IF(AND(TRIM(UPPER($I2418))="CONTRATUAL",ISNUMBER(SEARCH("INDIVIDUAL",SUBSTITUTE(UPPER($D2418)," ","")))),"PREMIUM FREE",""))))</f>
        <v/>
      </c>
    </row>
    <row r="2419">
      <c r="AC2419">
        <f>IF($C2419="","",IF(COUNTIF('Códigos Santander (ref)'!$A$2:$A$79,$C2419)&gt;0,"SANTANDER",IF(COUNTIF('Códigos Itaú (ref)'!$A$2:$A$44,$C2419)&gt;0,"ITAU",IF(AND(TRIM(UPPER($I2419))="CONTRATUAL",ISNUMBER(SEARCH("INDIVIDUAL",SUBSTITUTE(UPPER($D2419)," ","")))),"PREMIUM FREE",""))))</f>
        <v/>
      </c>
    </row>
    <row r="2420">
      <c r="AC2420">
        <f>IF($C2420="","",IF(COUNTIF('Códigos Santander (ref)'!$A$2:$A$79,$C2420)&gt;0,"SANTANDER",IF(COUNTIF('Códigos Itaú (ref)'!$A$2:$A$44,$C2420)&gt;0,"ITAU",IF(AND(TRIM(UPPER($I2420))="CONTRATUAL",ISNUMBER(SEARCH("INDIVIDUAL",SUBSTITUTE(UPPER($D2420)," ","")))),"PREMIUM FREE",""))))</f>
        <v/>
      </c>
    </row>
    <row r="2421">
      <c r="AC2421">
        <f>IF($C2421="","",IF(COUNTIF('Códigos Santander (ref)'!$A$2:$A$79,$C2421)&gt;0,"SANTANDER",IF(COUNTIF('Códigos Itaú (ref)'!$A$2:$A$44,$C2421)&gt;0,"ITAU",IF(AND(TRIM(UPPER($I2421))="CONTRATUAL",ISNUMBER(SEARCH("INDIVIDUAL",SUBSTITUTE(UPPER($D2421)," ","")))),"PREMIUM FREE",""))))</f>
        <v/>
      </c>
    </row>
    <row r="2422">
      <c r="AC2422">
        <f>IF($C2422="","",IF(COUNTIF('Códigos Santander (ref)'!$A$2:$A$79,$C2422)&gt;0,"SANTANDER",IF(COUNTIF('Códigos Itaú (ref)'!$A$2:$A$44,$C2422)&gt;0,"ITAU",IF(AND(TRIM(UPPER($I2422))="CONTRATUAL",ISNUMBER(SEARCH("INDIVIDUAL",SUBSTITUTE(UPPER($D2422)," ","")))),"PREMIUM FREE",""))))</f>
        <v/>
      </c>
    </row>
    <row r="2423">
      <c r="AC2423">
        <f>IF($C2423="","",IF(COUNTIF('Códigos Santander (ref)'!$A$2:$A$79,$C2423)&gt;0,"SANTANDER",IF(COUNTIF('Códigos Itaú (ref)'!$A$2:$A$44,$C2423)&gt;0,"ITAU",IF(AND(TRIM(UPPER($I2423))="CONTRATUAL",ISNUMBER(SEARCH("INDIVIDUAL",SUBSTITUTE(UPPER($D2423)," ","")))),"PREMIUM FREE",""))))</f>
        <v/>
      </c>
    </row>
    <row r="2424">
      <c r="AC2424">
        <f>IF($C2424="","",IF(COUNTIF('Códigos Santander (ref)'!$A$2:$A$79,$C2424)&gt;0,"SANTANDER",IF(COUNTIF('Códigos Itaú (ref)'!$A$2:$A$44,$C2424)&gt;0,"ITAU",IF(AND(TRIM(UPPER($I2424))="CONTRATUAL",ISNUMBER(SEARCH("INDIVIDUAL",SUBSTITUTE(UPPER($D2424)," ","")))),"PREMIUM FREE",""))))</f>
        <v/>
      </c>
    </row>
    <row r="2425">
      <c r="AC2425">
        <f>IF($C2425="","",IF(COUNTIF('Códigos Santander (ref)'!$A$2:$A$79,$C2425)&gt;0,"SANTANDER",IF(COUNTIF('Códigos Itaú (ref)'!$A$2:$A$44,$C2425)&gt;0,"ITAU",IF(AND(TRIM(UPPER($I2425))="CONTRATUAL",ISNUMBER(SEARCH("INDIVIDUAL",SUBSTITUTE(UPPER($D2425)," ","")))),"PREMIUM FREE",""))))</f>
        <v/>
      </c>
    </row>
    <row r="2426">
      <c r="AC2426">
        <f>IF($C2426="","",IF(COUNTIF('Códigos Santander (ref)'!$A$2:$A$79,$C2426)&gt;0,"SANTANDER",IF(COUNTIF('Códigos Itaú (ref)'!$A$2:$A$44,$C2426)&gt;0,"ITAU",IF(AND(TRIM(UPPER($I2426))="CONTRATUAL",ISNUMBER(SEARCH("INDIVIDUAL",SUBSTITUTE(UPPER($D2426)," ","")))),"PREMIUM FREE",""))))</f>
        <v/>
      </c>
    </row>
    <row r="2427">
      <c r="AC2427">
        <f>IF($C2427="","",IF(COUNTIF('Códigos Santander (ref)'!$A$2:$A$79,$C2427)&gt;0,"SANTANDER",IF(COUNTIF('Códigos Itaú (ref)'!$A$2:$A$44,$C2427)&gt;0,"ITAU",IF(AND(TRIM(UPPER($I2427))="CONTRATUAL",ISNUMBER(SEARCH("INDIVIDUAL",SUBSTITUTE(UPPER($D2427)," ","")))),"PREMIUM FREE",""))))</f>
        <v/>
      </c>
    </row>
    <row r="2428">
      <c r="AC2428">
        <f>IF($C2428="","",IF(COUNTIF('Códigos Santander (ref)'!$A$2:$A$79,$C2428)&gt;0,"SANTANDER",IF(COUNTIF('Códigos Itaú (ref)'!$A$2:$A$44,$C2428)&gt;0,"ITAU",IF(AND(TRIM(UPPER($I2428))="CONTRATUAL",ISNUMBER(SEARCH("INDIVIDUAL",SUBSTITUTE(UPPER($D2428)," ","")))),"PREMIUM FREE",""))))</f>
        <v/>
      </c>
    </row>
    <row r="2429">
      <c r="AC2429">
        <f>IF($C2429="","",IF(COUNTIF('Códigos Santander (ref)'!$A$2:$A$79,$C2429)&gt;0,"SANTANDER",IF(COUNTIF('Códigos Itaú (ref)'!$A$2:$A$44,$C2429)&gt;0,"ITAU",IF(AND(TRIM(UPPER($I2429))="CONTRATUAL",ISNUMBER(SEARCH("INDIVIDUAL",SUBSTITUTE(UPPER($D2429)," ","")))),"PREMIUM FREE",""))))</f>
        <v/>
      </c>
    </row>
    <row r="2430">
      <c r="AC2430">
        <f>IF($C2430="","",IF(COUNTIF('Códigos Santander (ref)'!$A$2:$A$79,$C2430)&gt;0,"SANTANDER",IF(COUNTIF('Códigos Itaú (ref)'!$A$2:$A$44,$C2430)&gt;0,"ITAU",IF(AND(TRIM(UPPER($I2430))="CONTRATUAL",ISNUMBER(SEARCH("INDIVIDUAL",SUBSTITUTE(UPPER($D2430)," ","")))),"PREMIUM FREE",""))))</f>
        <v/>
      </c>
    </row>
    <row r="2431">
      <c r="AC2431">
        <f>IF($C2431="","",IF(COUNTIF('Códigos Santander (ref)'!$A$2:$A$79,$C2431)&gt;0,"SANTANDER",IF(COUNTIF('Códigos Itaú (ref)'!$A$2:$A$44,$C2431)&gt;0,"ITAU",IF(AND(TRIM(UPPER($I2431))="CONTRATUAL",ISNUMBER(SEARCH("INDIVIDUAL",SUBSTITUTE(UPPER($D2431)," ","")))),"PREMIUM FREE",""))))</f>
        <v/>
      </c>
    </row>
    <row r="2432">
      <c r="AC2432">
        <f>IF($C2432="","",IF(COUNTIF('Códigos Santander (ref)'!$A$2:$A$79,$C2432)&gt;0,"SANTANDER",IF(COUNTIF('Códigos Itaú (ref)'!$A$2:$A$44,$C2432)&gt;0,"ITAU",IF(AND(TRIM(UPPER($I2432))="CONTRATUAL",ISNUMBER(SEARCH("INDIVIDUAL",SUBSTITUTE(UPPER($D2432)," ","")))),"PREMIUM FREE",""))))</f>
        <v/>
      </c>
    </row>
    <row r="2433">
      <c r="AC2433">
        <f>IF($C2433="","",IF(COUNTIF('Códigos Santander (ref)'!$A$2:$A$79,$C2433)&gt;0,"SANTANDER",IF(COUNTIF('Códigos Itaú (ref)'!$A$2:$A$44,$C2433)&gt;0,"ITAU",IF(AND(TRIM(UPPER($I2433))="CONTRATUAL",ISNUMBER(SEARCH("INDIVIDUAL",SUBSTITUTE(UPPER($D2433)," ","")))),"PREMIUM FREE",""))))</f>
        <v/>
      </c>
    </row>
    <row r="2434">
      <c r="AC2434">
        <f>IF($C2434="","",IF(COUNTIF('Códigos Santander (ref)'!$A$2:$A$79,$C2434)&gt;0,"SANTANDER",IF(COUNTIF('Códigos Itaú (ref)'!$A$2:$A$44,$C2434)&gt;0,"ITAU",IF(AND(TRIM(UPPER($I2434))="CONTRATUAL",ISNUMBER(SEARCH("INDIVIDUAL",SUBSTITUTE(UPPER($D2434)," ","")))),"PREMIUM FREE",""))))</f>
        <v/>
      </c>
    </row>
    <row r="2435">
      <c r="AC2435">
        <f>IF($C2435="","",IF(COUNTIF('Códigos Santander (ref)'!$A$2:$A$79,$C2435)&gt;0,"SANTANDER",IF(COUNTIF('Códigos Itaú (ref)'!$A$2:$A$44,$C2435)&gt;0,"ITAU",IF(AND(TRIM(UPPER($I2435))="CONTRATUAL",ISNUMBER(SEARCH("INDIVIDUAL",SUBSTITUTE(UPPER($D2435)," ","")))),"PREMIUM FREE",""))))</f>
        <v/>
      </c>
    </row>
    <row r="2436">
      <c r="AC2436">
        <f>IF($C2436="","",IF(COUNTIF('Códigos Santander (ref)'!$A$2:$A$79,$C2436)&gt;0,"SANTANDER",IF(COUNTIF('Códigos Itaú (ref)'!$A$2:$A$44,$C2436)&gt;0,"ITAU",IF(AND(TRIM(UPPER($I2436))="CONTRATUAL",ISNUMBER(SEARCH("INDIVIDUAL",SUBSTITUTE(UPPER($D2436)," ","")))),"PREMIUM FREE",""))))</f>
        <v/>
      </c>
    </row>
    <row r="2437">
      <c r="AC2437">
        <f>IF($C2437="","",IF(COUNTIF('Códigos Santander (ref)'!$A$2:$A$79,$C2437)&gt;0,"SANTANDER",IF(COUNTIF('Códigos Itaú (ref)'!$A$2:$A$44,$C2437)&gt;0,"ITAU",IF(AND(TRIM(UPPER($I2437))="CONTRATUAL",ISNUMBER(SEARCH("INDIVIDUAL",SUBSTITUTE(UPPER($D2437)," ","")))),"PREMIUM FREE",""))))</f>
        <v/>
      </c>
    </row>
    <row r="2438">
      <c r="AC2438">
        <f>IF($C2438="","",IF(COUNTIF('Códigos Santander (ref)'!$A$2:$A$79,$C2438)&gt;0,"SANTANDER",IF(COUNTIF('Códigos Itaú (ref)'!$A$2:$A$44,$C2438)&gt;0,"ITAU",IF(AND(TRIM(UPPER($I2438))="CONTRATUAL",ISNUMBER(SEARCH("INDIVIDUAL",SUBSTITUTE(UPPER($D2438)," ","")))),"PREMIUM FREE",""))))</f>
        <v/>
      </c>
    </row>
    <row r="2439">
      <c r="AC2439">
        <f>IF($C2439="","",IF(COUNTIF('Códigos Santander (ref)'!$A$2:$A$79,$C2439)&gt;0,"SANTANDER",IF(COUNTIF('Códigos Itaú (ref)'!$A$2:$A$44,$C2439)&gt;0,"ITAU",IF(AND(TRIM(UPPER($I2439))="CONTRATUAL",ISNUMBER(SEARCH("INDIVIDUAL",SUBSTITUTE(UPPER($D2439)," ","")))),"PREMIUM FREE",""))))</f>
        <v/>
      </c>
    </row>
    <row r="2440">
      <c r="AC2440">
        <f>IF($C2440="","",IF(COUNTIF('Códigos Santander (ref)'!$A$2:$A$79,$C2440)&gt;0,"SANTANDER",IF(COUNTIF('Códigos Itaú (ref)'!$A$2:$A$44,$C2440)&gt;0,"ITAU",IF(AND(TRIM(UPPER($I2440))="CONTRATUAL",ISNUMBER(SEARCH("INDIVIDUAL",SUBSTITUTE(UPPER($D2440)," ","")))),"PREMIUM FREE",""))))</f>
        <v/>
      </c>
    </row>
    <row r="2441">
      <c r="AC2441">
        <f>IF($C2441="","",IF(COUNTIF('Códigos Santander (ref)'!$A$2:$A$79,$C2441)&gt;0,"SANTANDER",IF(COUNTIF('Códigos Itaú (ref)'!$A$2:$A$44,$C2441)&gt;0,"ITAU",IF(AND(TRIM(UPPER($I2441))="CONTRATUAL",ISNUMBER(SEARCH("INDIVIDUAL",SUBSTITUTE(UPPER($D2441)," ","")))),"PREMIUM FREE",""))))</f>
        <v/>
      </c>
    </row>
    <row r="2442">
      <c r="AC2442">
        <f>IF($C2442="","",IF(COUNTIF('Códigos Santander (ref)'!$A$2:$A$79,$C2442)&gt;0,"SANTANDER",IF(COUNTIF('Códigos Itaú (ref)'!$A$2:$A$44,$C2442)&gt;0,"ITAU",IF(AND(TRIM(UPPER($I2442))="CONTRATUAL",ISNUMBER(SEARCH("INDIVIDUAL",SUBSTITUTE(UPPER($D2442)," ","")))),"PREMIUM FREE",""))))</f>
        <v/>
      </c>
    </row>
    <row r="2443">
      <c r="AC2443">
        <f>IF($C2443="","",IF(COUNTIF('Códigos Santander (ref)'!$A$2:$A$79,$C2443)&gt;0,"SANTANDER",IF(COUNTIF('Códigos Itaú (ref)'!$A$2:$A$44,$C2443)&gt;0,"ITAU",IF(AND(TRIM(UPPER($I2443))="CONTRATUAL",ISNUMBER(SEARCH("INDIVIDUAL",SUBSTITUTE(UPPER($D2443)," ","")))),"PREMIUM FREE",""))))</f>
        <v/>
      </c>
    </row>
    <row r="2444">
      <c r="AC2444">
        <f>IF($C2444="","",IF(COUNTIF('Códigos Santander (ref)'!$A$2:$A$79,$C2444)&gt;0,"SANTANDER",IF(COUNTIF('Códigos Itaú (ref)'!$A$2:$A$44,$C2444)&gt;0,"ITAU",IF(AND(TRIM(UPPER($I2444))="CONTRATUAL",ISNUMBER(SEARCH("INDIVIDUAL",SUBSTITUTE(UPPER($D2444)," ","")))),"PREMIUM FREE",""))))</f>
        <v/>
      </c>
    </row>
    <row r="2445">
      <c r="AC2445">
        <f>IF($C2445="","",IF(COUNTIF('Códigos Santander (ref)'!$A$2:$A$79,$C2445)&gt;0,"SANTANDER",IF(COUNTIF('Códigos Itaú (ref)'!$A$2:$A$44,$C2445)&gt;0,"ITAU",IF(AND(TRIM(UPPER($I2445))="CONTRATUAL",ISNUMBER(SEARCH("INDIVIDUAL",SUBSTITUTE(UPPER($D2445)," ","")))),"PREMIUM FREE",""))))</f>
        <v/>
      </c>
    </row>
    <row r="2446">
      <c r="AC2446">
        <f>IF($C2446="","",IF(COUNTIF('Códigos Santander (ref)'!$A$2:$A$79,$C2446)&gt;0,"SANTANDER",IF(COUNTIF('Códigos Itaú (ref)'!$A$2:$A$44,$C2446)&gt;0,"ITAU",IF(AND(TRIM(UPPER($I2446))="CONTRATUAL",ISNUMBER(SEARCH("INDIVIDUAL",SUBSTITUTE(UPPER($D2446)," ","")))),"PREMIUM FREE",""))))</f>
        <v/>
      </c>
    </row>
    <row r="2447">
      <c r="AC2447">
        <f>IF($C2447="","",IF(COUNTIF('Códigos Santander (ref)'!$A$2:$A$79,$C2447)&gt;0,"SANTANDER",IF(COUNTIF('Códigos Itaú (ref)'!$A$2:$A$44,$C2447)&gt;0,"ITAU",IF(AND(TRIM(UPPER($I2447))="CONTRATUAL",ISNUMBER(SEARCH("INDIVIDUAL",SUBSTITUTE(UPPER($D2447)," ","")))),"PREMIUM FREE",""))))</f>
        <v/>
      </c>
    </row>
    <row r="2448">
      <c r="AC2448">
        <f>IF($C2448="","",IF(COUNTIF('Códigos Santander (ref)'!$A$2:$A$79,$C2448)&gt;0,"SANTANDER",IF(COUNTIF('Códigos Itaú (ref)'!$A$2:$A$44,$C2448)&gt;0,"ITAU",IF(AND(TRIM(UPPER($I2448))="CONTRATUAL",ISNUMBER(SEARCH("INDIVIDUAL",SUBSTITUTE(UPPER($D2448)," ","")))),"PREMIUM FREE",""))))</f>
        <v/>
      </c>
    </row>
    <row r="2449">
      <c r="AC2449">
        <f>IF($C2449="","",IF(COUNTIF('Códigos Santander (ref)'!$A$2:$A$79,$C2449)&gt;0,"SANTANDER",IF(COUNTIF('Códigos Itaú (ref)'!$A$2:$A$44,$C2449)&gt;0,"ITAU",IF(AND(TRIM(UPPER($I2449))="CONTRATUAL",ISNUMBER(SEARCH("INDIVIDUAL",SUBSTITUTE(UPPER($D2449)," ","")))),"PREMIUM FREE",""))))</f>
        <v/>
      </c>
    </row>
    <row r="2450">
      <c r="AC2450">
        <f>IF($C2450="","",IF(COUNTIF('Códigos Santander (ref)'!$A$2:$A$79,$C2450)&gt;0,"SANTANDER",IF(COUNTIF('Códigos Itaú (ref)'!$A$2:$A$44,$C2450)&gt;0,"ITAU",IF(AND(TRIM(UPPER($I2450))="CONTRATUAL",ISNUMBER(SEARCH("INDIVIDUAL",SUBSTITUTE(UPPER($D2450)," ","")))),"PREMIUM FREE",""))))</f>
        <v/>
      </c>
    </row>
    <row r="2451">
      <c r="AC2451">
        <f>IF($C2451="","",IF(COUNTIF('Códigos Santander (ref)'!$A$2:$A$79,$C2451)&gt;0,"SANTANDER",IF(COUNTIF('Códigos Itaú (ref)'!$A$2:$A$44,$C2451)&gt;0,"ITAU",IF(AND(TRIM(UPPER($I2451))="CONTRATUAL",ISNUMBER(SEARCH("INDIVIDUAL",SUBSTITUTE(UPPER($D2451)," ","")))),"PREMIUM FREE",""))))</f>
        <v/>
      </c>
    </row>
    <row r="2452">
      <c r="AC2452">
        <f>IF($C2452="","",IF(COUNTIF('Códigos Santander (ref)'!$A$2:$A$79,$C2452)&gt;0,"SANTANDER",IF(COUNTIF('Códigos Itaú (ref)'!$A$2:$A$44,$C2452)&gt;0,"ITAU",IF(AND(TRIM(UPPER($I2452))="CONTRATUAL",ISNUMBER(SEARCH("INDIVIDUAL",SUBSTITUTE(UPPER($D2452)," ","")))),"PREMIUM FREE",""))))</f>
        <v/>
      </c>
    </row>
    <row r="2453">
      <c r="AC2453">
        <f>IF($C2453="","",IF(COUNTIF('Códigos Santander (ref)'!$A$2:$A$79,$C2453)&gt;0,"SANTANDER",IF(COUNTIF('Códigos Itaú (ref)'!$A$2:$A$44,$C2453)&gt;0,"ITAU",IF(AND(TRIM(UPPER($I2453))="CONTRATUAL",ISNUMBER(SEARCH("INDIVIDUAL",SUBSTITUTE(UPPER($D2453)," ","")))),"PREMIUM FREE",""))))</f>
        <v/>
      </c>
    </row>
    <row r="2454">
      <c r="AC2454">
        <f>IF($C2454="","",IF(COUNTIF('Códigos Santander (ref)'!$A$2:$A$79,$C2454)&gt;0,"SANTANDER",IF(COUNTIF('Códigos Itaú (ref)'!$A$2:$A$44,$C2454)&gt;0,"ITAU",IF(AND(TRIM(UPPER($I2454))="CONTRATUAL",ISNUMBER(SEARCH("INDIVIDUAL",SUBSTITUTE(UPPER($D2454)," ","")))),"PREMIUM FREE",""))))</f>
        <v/>
      </c>
    </row>
    <row r="2455">
      <c r="AC2455">
        <f>IF($C2455="","",IF(COUNTIF('Códigos Santander (ref)'!$A$2:$A$79,$C2455)&gt;0,"SANTANDER",IF(COUNTIF('Códigos Itaú (ref)'!$A$2:$A$44,$C2455)&gt;0,"ITAU",IF(AND(TRIM(UPPER($I2455))="CONTRATUAL",ISNUMBER(SEARCH("INDIVIDUAL",SUBSTITUTE(UPPER($D2455)," ","")))),"PREMIUM FREE",""))))</f>
        <v/>
      </c>
    </row>
    <row r="2456">
      <c r="AC2456">
        <f>IF($C2456="","",IF(COUNTIF('Códigos Santander (ref)'!$A$2:$A$79,$C2456)&gt;0,"SANTANDER",IF(COUNTIF('Códigos Itaú (ref)'!$A$2:$A$44,$C2456)&gt;0,"ITAU",IF(AND(TRIM(UPPER($I2456))="CONTRATUAL",ISNUMBER(SEARCH("INDIVIDUAL",SUBSTITUTE(UPPER($D2456)," ","")))),"PREMIUM FREE",""))))</f>
        <v/>
      </c>
    </row>
    <row r="2457">
      <c r="AC2457">
        <f>IF($C2457="","",IF(COUNTIF('Códigos Santander (ref)'!$A$2:$A$79,$C2457)&gt;0,"SANTANDER",IF(COUNTIF('Códigos Itaú (ref)'!$A$2:$A$44,$C2457)&gt;0,"ITAU",IF(AND(TRIM(UPPER($I2457))="CONTRATUAL",ISNUMBER(SEARCH("INDIVIDUAL",SUBSTITUTE(UPPER($D2457)," ","")))),"PREMIUM FREE",""))))</f>
        <v/>
      </c>
    </row>
    <row r="2458">
      <c r="AC2458">
        <f>IF($C2458="","",IF(COUNTIF('Códigos Santander (ref)'!$A$2:$A$79,$C2458)&gt;0,"SANTANDER",IF(COUNTIF('Códigos Itaú (ref)'!$A$2:$A$44,$C2458)&gt;0,"ITAU",IF(AND(TRIM(UPPER($I2458))="CONTRATUAL",ISNUMBER(SEARCH("INDIVIDUAL",SUBSTITUTE(UPPER($D2458)," ","")))),"PREMIUM FREE",""))))</f>
        <v/>
      </c>
    </row>
    <row r="2459">
      <c r="AC2459">
        <f>IF($C2459="","",IF(COUNTIF('Códigos Santander (ref)'!$A$2:$A$79,$C2459)&gt;0,"SANTANDER",IF(COUNTIF('Códigos Itaú (ref)'!$A$2:$A$44,$C2459)&gt;0,"ITAU",IF(AND(TRIM(UPPER($I2459))="CONTRATUAL",ISNUMBER(SEARCH("INDIVIDUAL",SUBSTITUTE(UPPER($D2459)," ","")))),"PREMIUM FREE",""))))</f>
        <v/>
      </c>
    </row>
    <row r="2460">
      <c r="AC2460">
        <f>IF($C2460="","",IF(COUNTIF('Códigos Santander (ref)'!$A$2:$A$79,$C2460)&gt;0,"SANTANDER",IF(COUNTIF('Códigos Itaú (ref)'!$A$2:$A$44,$C2460)&gt;0,"ITAU",IF(AND(TRIM(UPPER($I2460))="CONTRATUAL",ISNUMBER(SEARCH("INDIVIDUAL",SUBSTITUTE(UPPER($D2460)," ","")))),"PREMIUM FREE",""))))</f>
        <v/>
      </c>
    </row>
    <row r="2461">
      <c r="AC2461">
        <f>IF($C2461="","",IF(COUNTIF('Códigos Santander (ref)'!$A$2:$A$79,$C2461)&gt;0,"SANTANDER",IF(COUNTIF('Códigos Itaú (ref)'!$A$2:$A$44,$C2461)&gt;0,"ITAU",IF(AND(TRIM(UPPER($I2461))="CONTRATUAL",ISNUMBER(SEARCH("INDIVIDUAL",SUBSTITUTE(UPPER($D2461)," ","")))),"PREMIUM FREE",""))))</f>
        <v/>
      </c>
    </row>
    <row r="2462">
      <c r="AC2462">
        <f>IF($C2462="","",IF(COUNTIF('Códigos Santander (ref)'!$A$2:$A$79,$C2462)&gt;0,"SANTANDER",IF(COUNTIF('Códigos Itaú (ref)'!$A$2:$A$44,$C2462)&gt;0,"ITAU",IF(AND(TRIM(UPPER($I2462))="CONTRATUAL",ISNUMBER(SEARCH("INDIVIDUAL",SUBSTITUTE(UPPER($D2462)," ","")))),"PREMIUM FREE",""))))</f>
        <v/>
      </c>
    </row>
    <row r="2463">
      <c r="AC2463">
        <f>IF($C2463="","",IF(COUNTIF('Códigos Santander (ref)'!$A$2:$A$79,$C2463)&gt;0,"SANTANDER",IF(COUNTIF('Códigos Itaú (ref)'!$A$2:$A$44,$C2463)&gt;0,"ITAU",IF(AND(TRIM(UPPER($I2463))="CONTRATUAL",ISNUMBER(SEARCH("INDIVIDUAL",SUBSTITUTE(UPPER($D2463)," ","")))),"PREMIUM FREE",""))))</f>
        <v/>
      </c>
    </row>
    <row r="2464">
      <c r="AC2464">
        <f>IF($C2464="","",IF(COUNTIF('Códigos Santander (ref)'!$A$2:$A$79,$C2464)&gt;0,"SANTANDER",IF(COUNTIF('Códigos Itaú (ref)'!$A$2:$A$44,$C2464)&gt;0,"ITAU",IF(AND(TRIM(UPPER($I2464))="CONTRATUAL",ISNUMBER(SEARCH("INDIVIDUAL",SUBSTITUTE(UPPER($D2464)," ","")))),"PREMIUM FREE",""))))</f>
        <v/>
      </c>
    </row>
    <row r="2465">
      <c r="AC2465">
        <f>IF($C2465="","",IF(COUNTIF('Códigos Santander (ref)'!$A$2:$A$79,$C2465)&gt;0,"SANTANDER",IF(COUNTIF('Códigos Itaú (ref)'!$A$2:$A$44,$C2465)&gt;0,"ITAU",IF(AND(TRIM(UPPER($I2465))="CONTRATUAL",ISNUMBER(SEARCH("INDIVIDUAL",SUBSTITUTE(UPPER($D2465)," ","")))),"PREMIUM FREE",""))))</f>
        <v/>
      </c>
    </row>
    <row r="2466">
      <c r="AC2466">
        <f>IF($C2466="","",IF(COUNTIF('Códigos Santander (ref)'!$A$2:$A$79,$C2466)&gt;0,"SANTANDER",IF(COUNTIF('Códigos Itaú (ref)'!$A$2:$A$44,$C2466)&gt;0,"ITAU",IF(AND(TRIM(UPPER($I2466))="CONTRATUAL",ISNUMBER(SEARCH("INDIVIDUAL",SUBSTITUTE(UPPER($D2466)," ","")))),"PREMIUM FREE",""))))</f>
        <v/>
      </c>
    </row>
    <row r="2467">
      <c r="AC2467">
        <f>IF($C2467="","",IF(COUNTIF('Códigos Santander (ref)'!$A$2:$A$79,$C2467)&gt;0,"SANTANDER",IF(COUNTIF('Códigos Itaú (ref)'!$A$2:$A$44,$C2467)&gt;0,"ITAU",IF(AND(TRIM(UPPER($I2467))="CONTRATUAL",ISNUMBER(SEARCH("INDIVIDUAL",SUBSTITUTE(UPPER($D2467)," ","")))),"PREMIUM FREE",""))))</f>
        <v/>
      </c>
    </row>
    <row r="2468">
      <c r="AC2468">
        <f>IF($C2468="","",IF(COUNTIF('Códigos Santander (ref)'!$A$2:$A$79,$C2468)&gt;0,"SANTANDER",IF(COUNTIF('Códigos Itaú (ref)'!$A$2:$A$44,$C2468)&gt;0,"ITAU",IF(AND(TRIM(UPPER($I2468))="CONTRATUAL",ISNUMBER(SEARCH("INDIVIDUAL",SUBSTITUTE(UPPER($D2468)," ","")))),"PREMIUM FREE",""))))</f>
        <v/>
      </c>
    </row>
    <row r="2469">
      <c r="AC2469">
        <f>IF($C2469="","",IF(COUNTIF('Códigos Santander (ref)'!$A$2:$A$79,$C2469)&gt;0,"SANTANDER",IF(COUNTIF('Códigos Itaú (ref)'!$A$2:$A$44,$C2469)&gt;0,"ITAU",IF(AND(TRIM(UPPER($I2469))="CONTRATUAL",ISNUMBER(SEARCH("INDIVIDUAL",SUBSTITUTE(UPPER($D2469)," ","")))),"PREMIUM FREE",""))))</f>
        <v/>
      </c>
    </row>
    <row r="2470">
      <c r="AC2470">
        <f>IF($C2470="","",IF(COUNTIF('Códigos Santander (ref)'!$A$2:$A$79,$C2470)&gt;0,"SANTANDER",IF(COUNTIF('Códigos Itaú (ref)'!$A$2:$A$44,$C2470)&gt;0,"ITAU",IF(AND(TRIM(UPPER($I2470))="CONTRATUAL",ISNUMBER(SEARCH("INDIVIDUAL",SUBSTITUTE(UPPER($D2470)," ","")))),"PREMIUM FREE",""))))</f>
        <v/>
      </c>
    </row>
    <row r="2471">
      <c r="AC2471">
        <f>IF($C2471="","",IF(COUNTIF('Códigos Santander (ref)'!$A$2:$A$79,$C2471)&gt;0,"SANTANDER",IF(COUNTIF('Códigos Itaú (ref)'!$A$2:$A$44,$C2471)&gt;0,"ITAU",IF(AND(TRIM(UPPER($I2471))="CONTRATUAL",ISNUMBER(SEARCH("INDIVIDUAL",SUBSTITUTE(UPPER($D2471)," ","")))),"PREMIUM FREE",""))))</f>
        <v/>
      </c>
    </row>
    <row r="2472">
      <c r="AC2472">
        <f>IF($C2472="","",IF(COUNTIF('Códigos Santander (ref)'!$A$2:$A$79,$C2472)&gt;0,"SANTANDER",IF(COUNTIF('Códigos Itaú (ref)'!$A$2:$A$44,$C2472)&gt;0,"ITAU",IF(AND(TRIM(UPPER($I2472))="CONTRATUAL",ISNUMBER(SEARCH("INDIVIDUAL",SUBSTITUTE(UPPER($D2472)," ","")))),"PREMIUM FREE",""))))</f>
        <v/>
      </c>
    </row>
    <row r="2473">
      <c r="AC2473">
        <f>IF($C2473="","",IF(COUNTIF('Códigos Santander (ref)'!$A$2:$A$79,$C2473)&gt;0,"SANTANDER",IF(COUNTIF('Códigos Itaú (ref)'!$A$2:$A$44,$C2473)&gt;0,"ITAU",IF(AND(TRIM(UPPER($I2473))="CONTRATUAL",ISNUMBER(SEARCH("INDIVIDUAL",SUBSTITUTE(UPPER($D2473)," ","")))),"PREMIUM FREE",""))))</f>
        <v/>
      </c>
    </row>
    <row r="2474">
      <c r="AC2474">
        <f>IF($C2474="","",IF(COUNTIF('Códigos Santander (ref)'!$A$2:$A$79,$C2474)&gt;0,"SANTANDER",IF(COUNTIF('Códigos Itaú (ref)'!$A$2:$A$44,$C2474)&gt;0,"ITAU",IF(AND(TRIM(UPPER($I2474))="CONTRATUAL",ISNUMBER(SEARCH("INDIVIDUAL",SUBSTITUTE(UPPER($D2474)," ","")))),"PREMIUM FREE",""))))</f>
        <v/>
      </c>
    </row>
    <row r="2475">
      <c r="AC2475">
        <f>IF($C2475="","",IF(COUNTIF('Códigos Santander (ref)'!$A$2:$A$79,$C2475)&gt;0,"SANTANDER",IF(COUNTIF('Códigos Itaú (ref)'!$A$2:$A$44,$C2475)&gt;0,"ITAU",IF(AND(TRIM(UPPER($I2475))="CONTRATUAL",ISNUMBER(SEARCH("INDIVIDUAL",SUBSTITUTE(UPPER($D2475)," ","")))),"PREMIUM FREE",""))))</f>
        <v/>
      </c>
    </row>
    <row r="2476">
      <c r="AC2476">
        <f>IF($C2476="","",IF(COUNTIF('Códigos Santander (ref)'!$A$2:$A$79,$C2476)&gt;0,"SANTANDER",IF(COUNTIF('Códigos Itaú (ref)'!$A$2:$A$44,$C2476)&gt;0,"ITAU",IF(AND(TRIM(UPPER($I2476))="CONTRATUAL",ISNUMBER(SEARCH("INDIVIDUAL",SUBSTITUTE(UPPER($D2476)," ","")))),"PREMIUM FREE",""))))</f>
        <v/>
      </c>
    </row>
    <row r="2477">
      <c r="AC2477">
        <f>IF($C2477="","",IF(COUNTIF('Códigos Santander (ref)'!$A$2:$A$79,$C2477)&gt;0,"SANTANDER",IF(COUNTIF('Códigos Itaú (ref)'!$A$2:$A$44,$C2477)&gt;0,"ITAU",IF(AND(TRIM(UPPER($I2477))="CONTRATUAL",ISNUMBER(SEARCH("INDIVIDUAL",SUBSTITUTE(UPPER($D2477)," ","")))),"PREMIUM FREE",""))))</f>
        <v/>
      </c>
    </row>
    <row r="2478">
      <c r="AC2478">
        <f>IF($C2478="","",IF(COUNTIF('Códigos Santander (ref)'!$A$2:$A$79,$C2478)&gt;0,"SANTANDER",IF(COUNTIF('Códigos Itaú (ref)'!$A$2:$A$44,$C2478)&gt;0,"ITAU",IF(AND(TRIM(UPPER($I2478))="CONTRATUAL",ISNUMBER(SEARCH("INDIVIDUAL",SUBSTITUTE(UPPER($D2478)," ","")))),"PREMIUM FREE",""))))</f>
        <v/>
      </c>
    </row>
    <row r="2479">
      <c r="AC2479">
        <f>IF($C2479="","",IF(COUNTIF('Códigos Santander (ref)'!$A$2:$A$79,$C2479)&gt;0,"SANTANDER",IF(COUNTIF('Códigos Itaú (ref)'!$A$2:$A$44,$C2479)&gt;0,"ITAU",IF(AND(TRIM(UPPER($I2479))="CONTRATUAL",ISNUMBER(SEARCH("INDIVIDUAL",SUBSTITUTE(UPPER($D2479)," ","")))),"PREMIUM FREE",""))))</f>
        <v/>
      </c>
    </row>
    <row r="2480">
      <c r="AC2480">
        <f>IF($C2480="","",IF(COUNTIF('Códigos Santander (ref)'!$A$2:$A$79,$C2480)&gt;0,"SANTANDER",IF(COUNTIF('Códigos Itaú (ref)'!$A$2:$A$44,$C2480)&gt;0,"ITAU",IF(AND(TRIM(UPPER($I2480))="CONTRATUAL",ISNUMBER(SEARCH("INDIVIDUAL",SUBSTITUTE(UPPER($D2480)," ","")))),"PREMIUM FREE",""))))</f>
        <v/>
      </c>
    </row>
    <row r="2481">
      <c r="AC2481">
        <f>IF($C2481="","",IF(COUNTIF('Códigos Santander (ref)'!$A$2:$A$79,$C2481)&gt;0,"SANTANDER",IF(COUNTIF('Códigos Itaú (ref)'!$A$2:$A$44,$C2481)&gt;0,"ITAU",IF(AND(TRIM(UPPER($I2481))="CONTRATUAL",ISNUMBER(SEARCH("INDIVIDUAL",SUBSTITUTE(UPPER($D2481)," ","")))),"PREMIUM FREE",""))))</f>
        <v/>
      </c>
    </row>
    <row r="2482">
      <c r="AC2482">
        <f>IF($C2482="","",IF(COUNTIF('Códigos Santander (ref)'!$A$2:$A$79,$C2482)&gt;0,"SANTANDER",IF(COUNTIF('Códigos Itaú (ref)'!$A$2:$A$44,$C2482)&gt;0,"ITAU",IF(AND(TRIM(UPPER($I2482))="CONTRATUAL",ISNUMBER(SEARCH("INDIVIDUAL",SUBSTITUTE(UPPER($D2482)," ","")))),"PREMIUM FREE",""))))</f>
        <v/>
      </c>
    </row>
    <row r="2483">
      <c r="AC2483">
        <f>IF($C2483="","",IF(COUNTIF('Códigos Santander (ref)'!$A$2:$A$79,$C2483)&gt;0,"SANTANDER",IF(COUNTIF('Códigos Itaú (ref)'!$A$2:$A$44,$C2483)&gt;0,"ITAU",IF(AND(TRIM(UPPER($I2483))="CONTRATUAL",ISNUMBER(SEARCH("INDIVIDUAL",SUBSTITUTE(UPPER($D2483)," ","")))),"PREMIUM FREE",""))))</f>
        <v/>
      </c>
    </row>
    <row r="2484">
      <c r="AC2484">
        <f>IF($C2484="","",IF(COUNTIF('Códigos Santander (ref)'!$A$2:$A$79,$C2484)&gt;0,"SANTANDER",IF(COUNTIF('Códigos Itaú (ref)'!$A$2:$A$44,$C2484)&gt;0,"ITAU",IF(AND(TRIM(UPPER($I2484))="CONTRATUAL",ISNUMBER(SEARCH("INDIVIDUAL",SUBSTITUTE(UPPER($D2484)," ","")))),"PREMIUM FREE",""))))</f>
        <v/>
      </c>
    </row>
    <row r="2485">
      <c r="AC2485">
        <f>IF($C2485="","",IF(COUNTIF('Códigos Santander (ref)'!$A$2:$A$79,$C2485)&gt;0,"SANTANDER",IF(COUNTIF('Códigos Itaú (ref)'!$A$2:$A$44,$C2485)&gt;0,"ITAU",IF(AND(TRIM(UPPER($I2485))="CONTRATUAL",ISNUMBER(SEARCH("INDIVIDUAL",SUBSTITUTE(UPPER($D2485)," ","")))),"PREMIUM FREE",""))))</f>
        <v/>
      </c>
    </row>
    <row r="2486">
      <c r="AC2486">
        <f>IF($C2486="","",IF(COUNTIF('Códigos Santander (ref)'!$A$2:$A$79,$C2486)&gt;0,"SANTANDER",IF(COUNTIF('Códigos Itaú (ref)'!$A$2:$A$44,$C2486)&gt;0,"ITAU",IF(AND(TRIM(UPPER($I2486))="CONTRATUAL",ISNUMBER(SEARCH("INDIVIDUAL",SUBSTITUTE(UPPER($D2486)," ","")))),"PREMIUM FREE",""))))</f>
        <v/>
      </c>
    </row>
    <row r="2487">
      <c r="AC2487">
        <f>IF($C2487="","",IF(COUNTIF('Códigos Santander (ref)'!$A$2:$A$79,$C2487)&gt;0,"SANTANDER",IF(COUNTIF('Códigos Itaú (ref)'!$A$2:$A$44,$C2487)&gt;0,"ITAU",IF(AND(TRIM(UPPER($I2487))="CONTRATUAL",ISNUMBER(SEARCH("INDIVIDUAL",SUBSTITUTE(UPPER($D2487)," ","")))),"PREMIUM FREE",""))))</f>
        <v/>
      </c>
    </row>
    <row r="2488">
      <c r="AC2488">
        <f>IF($C2488="","",IF(COUNTIF('Códigos Santander (ref)'!$A$2:$A$79,$C2488)&gt;0,"SANTANDER",IF(COUNTIF('Códigos Itaú (ref)'!$A$2:$A$44,$C2488)&gt;0,"ITAU",IF(AND(TRIM(UPPER($I2488))="CONTRATUAL",ISNUMBER(SEARCH("INDIVIDUAL",SUBSTITUTE(UPPER($D2488)," ","")))),"PREMIUM FREE",""))))</f>
        <v/>
      </c>
    </row>
    <row r="2489">
      <c r="AC2489">
        <f>IF($C2489="","",IF(COUNTIF('Códigos Santander (ref)'!$A$2:$A$79,$C2489)&gt;0,"SANTANDER",IF(COUNTIF('Códigos Itaú (ref)'!$A$2:$A$44,$C2489)&gt;0,"ITAU",IF(AND(TRIM(UPPER($I2489))="CONTRATUAL",ISNUMBER(SEARCH("INDIVIDUAL",SUBSTITUTE(UPPER($D2489)," ","")))),"PREMIUM FREE",""))))</f>
        <v/>
      </c>
    </row>
    <row r="2490">
      <c r="AC2490">
        <f>IF($C2490="","",IF(COUNTIF('Códigos Santander (ref)'!$A$2:$A$79,$C2490)&gt;0,"SANTANDER",IF(COUNTIF('Códigos Itaú (ref)'!$A$2:$A$44,$C2490)&gt;0,"ITAU",IF(AND(TRIM(UPPER($I2490))="CONTRATUAL",ISNUMBER(SEARCH("INDIVIDUAL",SUBSTITUTE(UPPER($D2490)," ","")))),"PREMIUM FREE",""))))</f>
        <v/>
      </c>
    </row>
    <row r="2491">
      <c r="AC2491">
        <f>IF($C2491="","",IF(COUNTIF('Códigos Santander (ref)'!$A$2:$A$79,$C2491)&gt;0,"SANTANDER",IF(COUNTIF('Códigos Itaú (ref)'!$A$2:$A$44,$C2491)&gt;0,"ITAU",IF(AND(TRIM(UPPER($I2491))="CONTRATUAL",ISNUMBER(SEARCH("INDIVIDUAL",SUBSTITUTE(UPPER($D2491)," ","")))),"PREMIUM FREE",""))))</f>
        <v/>
      </c>
    </row>
    <row r="2492">
      <c r="AC2492">
        <f>IF($C2492="","",IF(COUNTIF('Códigos Santander (ref)'!$A$2:$A$79,$C2492)&gt;0,"SANTANDER",IF(COUNTIF('Códigos Itaú (ref)'!$A$2:$A$44,$C2492)&gt;0,"ITAU",IF(AND(TRIM(UPPER($I2492))="CONTRATUAL",ISNUMBER(SEARCH("INDIVIDUAL",SUBSTITUTE(UPPER($D2492)," ","")))),"PREMIUM FREE",""))))</f>
        <v/>
      </c>
    </row>
    <row r="2493">
      <c r="AC2493">
        <f>IF($C2493="","",IF(COUNTIF('Códigos Santander (ref)'!$A$2:$A$79,$C2493)&gt;0,"SANTANDER",IF(COUNTIF('Códigos Itaú (ref)'!$A$2:$A$44,$C2493)&gt;0,"ITAU",IF(AND(TRIM(UPPER($I2493))="CONTRATUAL",ISNUMBER(SEARCH("INDIVIDUAL",SUBSTITUTE(UPPER($D2493)," ","")))),"PREMIUM FREE",""))))</f>
        <v/>
      </c>
    </row>
    <row r="2494">
      <c r="AC2494">
        <f>IF($C2494="","",IF(COUNTIF('Códigos Santander (ref)'!$A$2:$A$79,$C2494)&gt;0,"SANTANDER",IF(COUNTIF('Códigos Itaú (ref)'!$A$2:$A$44,$C2494)&gt;0,"ITAU",IF(AND(TRIM(UPPER($I2494))="CONTRATUAL",ISNUMBER(SEARCH("INDIVIDUAL",SUBSTITUTE(UPPER($D2494)," ","")))),"PREMIUM FREE",""))))</f>
        <v/>
      </c>
    </row>
    <row r="2495">
      <c r="AC2495">
        <f>IF($C2495="","",IF(COUNTIF('Códigos Santander (ref)'!$A$2:$A$79,$C2495)&gt;0,"SANTANDER",IF(COUNTIF('Códigos Itaú (ref)'!$A$2:$A$44,$C2495)&gt;0,"ITAU",IF(AND(TRIM(UPPER($I2495))="CONTRATUAL",ISNUMBER(SEARCH("INDIVIDUAL",SUBSTITUTE(UPPER($D2495)," ","")))),"PREMIUM FREE",""))))</f>
        <v/>
      </c>
    </row>
    <row r="2496">
      <c r="AC2496">
        <f>IF($C2496="","",IF(COUNTIF('Códigos Santander (ref)'!$A$2:$A$79,$C2496)&gt;0,"SANTANDER",IF(COUNTIF('Códigos Itaú (ref)'!$A$2:$A$44,$C2496)&gt;0,"ITAU",IF(AND(TRIM(UPPER($I2496))="CONTRATUAL",ISNUMBER(SEARCH("INDIVIDUAL",SUBSTITUTE(UPPER($D2496)," ","")))),"PREMIUM FREE",""))))</f>
        <v/>
      </c>
    </row>
    <row r="2497">
      <c r="AC2497">
        <f>IF($C2497="","",IF(COUNTIF('Códigos Santander (ref)'!$A$2:$A$79,$C2497)&gt;0,"SANTANDER",IF(COUNTIF('Códigos Itaú (ref)'!$A$2:$A$44,$C2497)&gt;0,"ITAU",IF(AND(TRIM(UPPER($I2497))="CONTRATUAL",ISNUMBER(SEARCH("INDIVIDUAL",SUBSTITUTE(UPPER($D2497)," ","")))),"PREMIUM FREE",""))))</f>
        <v/>
      </c>
    </row>
    <row r="2498">
      <c r="AC2498">
        <f>IF($C2498="","",IF(COUNTIF('Códigos Santander (ref)'!$A$2:$A$79,$C2498)&gt;0,"SANTANDER",IF(COUNTIF('Códigos Itaú (ref)'!$A$2:$A$44,$C2498)&gt;0,"ITAU",IF(AND(TRIM(UPPER($I2498))="CONTRATUAL",ISNUMBER(SEARCH("INDIVIDUAL",SUBSTITUTE(UPPER($D2498)," ","")))),"PREMIUM FREE",""))))</f>
        <v/>
      </c>
    </row>
    <row r="2499">
      <c r="AC2499">
        <f>IF($C2499="","",IF(COUNTIF('Códigos Santander (ref)'!$A$2:$A$79,$C2499)&gt;0,"SANTANDER",IF(COUNTIF('Códigos Itaú (ref)'!$A$2:$A$44,$C2499)&gt;0,"ITAU",IF(AND(TRIM(UPPER($I2499))="CONTRATUAL",ISNUMBER(SEARCH("INDIVIDUAL",SUBSTITUTE(UPPER($D2499)," ","")))),"PREMIUM FREE",""))))</f>
        <v/>
      </c>
    </row>
    <row r="2500">
      <c r="AC2500">
        <f>IF($C2500="","",IF(COUNTIF('Códigos Santander (ref)'!$A$2:$A$79,$C2500)&gt;0,"SANTANDER",IF(COUNTIF('Códigos Itaú (ref)'!$A$2:$A$44,$C2500)&gt;0,"ITAU",IF(AND(TRIM(UPPER($I2500))="CONTRATUAL",ISNUMBER(SEARCH("INDIVIDUAL",SUBSTITUTE(UPPER($D2500)," ","")))),"PREMIUM FREE",""))))</f>
        <v/>
      </c>
    </row>
    <row r="2501">
      <c r="AC2501">
        <f>IF($C2501="","",IF(COUNTIF('Códigos Santander (ref)'!$A$2:$A$79,$C2501)&gt;0,"SANTANDER",IF(COUNTIF('Códigos Itaú (ref)'!$A$2:$A$44,$C2501)&gt;0,"ITAU",IF(AND(TRIM(UPPER($I2501))="CONTRATUAL",ISNUMBER(SEARCH("INDIVIDUAL",SUBSTITUTE(UPPER($D2501)," ","")))),"PREMIUM FREE",""))))</f>
        <v/>
      </c>
    </row>
    <row r="2502">
      <c r="AC2502">
        <f>IF($C2502="","",IF(COUNTIF('Códigos Santander (ref)'!$A$2:$A$79,$C2502)&gt;0,"SANTANDER",IF(COUNTIF('Códigos Itaú (ref)'!$A$2:$A$44,$C2502)&gt;0,"ITAU",IF(AND(TRIM(UPPER($I2502))="CONTRATUAL",ISNUMBER(SEARCH("INDIVIDUAL",SUBSTITUTE(UPPER($D2502)," ","")))),"PREMIUM FREE",""))))</f>
        <v/>
      </c>
    </row>
    <row r="2503">
      <c r="AC2503">
        <f>IF($C2503="","",IF(COUNTIF('Códigos Santander (ref)'!$A$2:$A$79,$C2503)&gt;0,"SANTANDER",IF(COUNTIF('Códigos Itaú (ref)'!$A$2:$A$44,$C2503)&gt;0,"ITAU",IF(AND(TRIM(UPPER($I2503))="CONTRATUAL",ISNUMBER(SEARCH("INDIVIDUAL",SUBSTITUTE(UPPER($D2503)," ","")))),"PREMIUM FREE",""))))</f>
        <v/>
      </c>
    </row>
    <row r="2504">
      <c r="AC2504">
        <f>IF($C2504="","",IF(COUNTIF('Códigos Santander (ref)'!$A$2:$A$79,$C2504)&gt;0,"SANTANDER",IF(COUNTIF('Códigos Itaú (ref)'!$A$2:$A$44,$C2504)&gt;0,"ITAU",IF(AND(TRIM(UPPER($I2504))="CONTRATUAL",ISNUMBER(SEARCH("INDIVIDUAL",SUBSTITUTE(UPPER($D2504)," ","")))),"PREMIUM FREE",""))))</f>
        <v/>
      </c>
    </row>
    <row r="2505">
      <c r="AC2505">
        <f>IF($C2505="","",IF(COUNTIF('Códigos Santander (ref)'!$A$2:$A$79,$C2505)&gt;0,"SANTANDER",IF(COUNTIF('Códigos Itaú (ref)'!$A$2:$A$44,$C2505)&gt;0,"ITAU",IF(AND(TRIM(UPPER($I2505))="CONTRATUAL",ISNUMBER(SEARCH("INDIVIDUAL",SUBSTITUTE(UPPER($D2505)," ","")))),"PREMIUM FREE",""))))</f>
        <v/>
      </c>
    </row>
    <row r="2506">
      <c r="AC2506">
        <f>IF($C2506="","",IF(COUNTIF('Códigos Santander (ref)'!$A$2:$A$79,$C2506)&gt;0,"SANTANDER",IF(COUNTIF('Códigos Itaú (ref)'!$A$2:$A$44,$C2506)&gt;0,"ITAU",IF(AND(TRIM(UPPER($I2506))="CONTRATUAL",ISNUMBER(SEARCH("INDIVIDUAL",SUBSTITUTE(UPPER($D2506)," ","")))),"PREMIUM FREE",""))))</f>
        <v/>
      </c>
    </row>
    <row r="2507">
      <c r="AC2507">
        <f>IF($C2507="","",IF(COUNTIF('Códigos Santander (ref)'!$A$2:$A$79,$C2507)&gt;0,"SANTANDER",IF(COUNTIF('Códigos Itaú (ref)'!$A$2:$A$44,$C2507)&gt;0,"ITAU",IF(AND(TRIM(UPPER($I2507))="CONTRATUAL",ISNUMBER(SEARCH("INDIVIDUAL",SUBSTITUTE(UPPER($D2507)," ","")))),"PREMIUM FREE",""))))</f>
        <v/>
      </c>
    </row>
    <row r="2508">
      <c r="AC2508">
        <f>IF($C2508="","",IF(COUNTIF('Códigos Santander (ref)'!$A$2:$A$79,$C2508)&gt;0,"SANTANDER",IF(COUNTIF('Códigos Itaú (ref)'!$A$2:$A$44,$C2508)&gt;0,"ITAU",IF(AND(TRIM(UPPER($I2508))="CONTRATUAL",ISNUMBER(SEARCH("INDIVIDUAL",SUBSTITUTE(UPPER($D2508)," ","")))),"PREMIUM FREE",""))))</f>
        <v/>
      </c>
    </row>
    <row r="2509">
      <c r="AC2509">
        <f>IF($C2509="","",IF(COUNTIF('Códigos Santander (ref)'!$A$2:$A$79,$C2509)&gt;0,"SANTANDER",IF(COUNTIF('Códigos Itaú (ref)'!$A$2:$A$44,$C2509)&gt;0,"ITAU",IF(AND(TRIM(UPPER($I2509))="CONTRATUAL",ISNUMBER(SEARCH("INDIVIDUAL",SUBSTITUTE(UPPER($D2509)," ","")))),"PREMIUM FREE",""))))</f>
        <v/>
      </c>
    </row>
    <row r="2510">
      <c r="AC2510">
        <f>IF($C2510="","",IF(COUNTIF('Códigos Santander (ref)'!$A$2:$A$79,$C2510)&gt;0,"SANTANDER",IF(COUNTIF('Códigos Itaú (ref)'!$A$2:$A$44,$C2510)&gt;0,"ITAU",IF(AND(TRIM(UPPER($I2510))="CONTRATUAL",ISNUMBER(SEARCH("INDIVIDUAL",SUBSTITUTE(UPPER($D2510)," ","")))),"PREMIUM FREE",""))))</f>
        <v/>
      </c>
    </row>
    <row r="2511">
      <c r="AC2511">
        <f>IF($C2511="","",IF(COUNTIF('Códigos Santander (ref)'!$A$2:$A$79,$C2511)&gt;0,"SANTANDER",IF(COUNTIF('Códigos Itaú (ref)'!$A$2:$A$44,$C2511)&gt;0,"ITAU",IF(AND(TRIM(UPPER($I2511))="CONTRATUAL",ISNUMBER(SEARCH("INDIVIDUAL",SUBSTITUTE(UPPER($D2511)," ","")))),"PREMIUM FREE",""))))</f>
        <v/>
      </c>
    </row>
    <row r="2512">
      <c r="AC2512">
        <f>IF($C2512="","",IF(COUNTIF('Códigos Santander (ref)'!$A$2:$A$79,$C2512)&gt;0,"SANTANDER",IF(COUNTIF('Códigos Itaú (ref)'!$A$2:$A$44,$C2512)&gt;0,"ITAU",IF(AND(TRIM(UPPER($I2512))="CONTRATUAL",ISNUMBER(SEARCH("INDIVIDUAL",SUBSTITUTE(UPPER($D2512)," ","")))),"PREMIUM FREE",""))))</f>
        <v/>
      </c>
    </row>
    <row r="2513">
      <c r="AC2513">
        <f>IF($C2513="","",IF(COUNTIF('Códigos Santander (ref)'!$A$2:$A$79,$C2513)&gt;0,"SANTANDER",IF(COUNTIF('Códigos Itaú (ref)'!$A$2:$A$44,$C2513)&gt;0,"ITAU",IF(AND(TRIM(UPPER($I2513))="CONTRATUAL",ISNUMBER(SEARCH("INDIVIDUAL",SUBSTITUTE(UPPER($D2513)," ","")))),"PREMIUM FREE",""))))</f>
        <v/>
      </c>
    </row>
    <row r="2514">
      <c r="AC2514">
        <f>IF($C2514="","",IF(COUNTIF('Códigos Santander (ref)'!$A$2:$A$79,$C2514)&gt;0,"SANTANDER",IF(COUNTIF('Códigos Itaú (ref)'!$A$2:$A$44,$C2514)&gt;0,"ITAU",IF(AND(TRIM(UPPER($I2514))="CONTRATUAL",ISNUMBER(SEARCH("INDIVIDUAL",SUBSTITUTE(UPPER($D2514)," ","")))),"PREMIUM FREE",""))))</f>
        <v/>
      </c>
    </row>
    <row r="2515">
      <c r="AC2515">
        <f>IF($C2515="","",IF(COUNTIF('Códigos Santander (ref)'!$A$2:$A$79,$C2515)&gt;0,"SANTANDER",IF(COUNTIF('Códigos Itaú (ref)'!$A$2:$A$44,$C2515)&gt;0,"ITAU",IF(AND(TRIM(UPPER($I2515))="CONTRATUAL",ISNUMBER(SEARCH("INDIVIDUAL",SUBSTITUTE(UPPER($D2515)," ","")))),"PREMIUM FREE",""))))</f>
        <v/>
      </c>
    </row>
    <row r="2516">
      <c r="AC2516">
        <f>IF($C2516="","",IF(COUNTIF('Códigos Santander (ref)'!$A$2:$A$79,$C2516)&gt;0,"SANTANDER",IF(COUNTIF('Códigos Itaú (ref)'!$A$2:$A$44,$C2516)&gt;0,"ITAU",IF(AND(TRIM(UPPER($I2516))="CONTRATUAL",ISNUMBER(SEARCH("INDIVIDUAL",SUBSTITUTE(UPPER($D2516)," ","")))),"PREMIUM FREE",""))))</f>
        <v/>
      </c>
    </row>
    <row r="2517">
      <c r="AC2517">
        <f>IF($C2517="","",IF(COUNTIF('Códigos Santander (ref)'!$A$2:$A$79,$C2517)&gt;0,"SANTANDER",IF(COUNTIF('Códigos Itaú (ref)'!$A$2:$A$44,$C2517)&gt;0,"ITAU",IF(AND(TRIM(UPPER($I2517))="CONTRATUAL",ISNUMBER(SEARCH("INDIVIDUAL",SUBSTITUTE(UPPER($D2517)," ","")))),"PREMIUM FREE",""))))</f>
        <v/>
      </c>
    </row>
    <row r="2518">
      <c r="AC2518">
        <f>IF($C2518="","",IF(COUNTIF('Códigos Santander (ref)'!$A$2:$A$79,$C2518)&gt;0,"SANTANDER",IF(COUNTIF('Códigos Itaú (ref)'!$A$2:$A$44,$C2518)&gt;0,"ITAU",IF(AND(TRIM(UPPER($I2518))="CONTRATUAL",ISNUMBER(SEARCH("INDIVIDUAL",SUBSTITUTE(UPPER($D2518)," ","")))),"PREMIUM FREE",""))))</f>
        <v/>
      </c>
    </row>
    <row r="2519">
      <c r="AC2519">
        <f>IF($C2519="","",IF(COUNTIF('Códigos Santander (ref)'!$A$2:$A$79,$C2519)&gt;0,"SANTANDER",IF(COUNTIF('Códigos Itaú (ref)'!$A$2:$A$44,$C2519)&gt;0,"ITAU",IF(AND(TRIM(UPPER($I2519))="CONTRATUAL",ISNUMBER(SEARCH("INDIVIDUAL",SUBSTITUTE(UPPER($D2519)," ","")))),"PREMIUM FREE",""))))</f>
        <v/>
      </c>
    </row>
    <row r="2520">
      <c r="AC2520">
        <f>IF($C2520="","",IF(COUNTIF('Códigos Santander (ref)'!$A$2:$A$79,$C2520)&gt;0,"SANTANDER",IF(COUNTIF('Códigos Itaú (ref)'!$A$2:$A$44,$C2520)&gt;0,"ITAU",IF(AND(TRIM(UPPER($I2520))="CONTRATUAL",ISNUMBER(SEARCH("INDIVIDUAL",SUBSTITUTE(UPPER($D2520)," ","")))),"PREMIUM FREE",""))))</f>
        <v/>
      </c>
    </row>
    <row r="2521">
      <c r="AC2521">
        <f>IF($C2521="","",IF(COUNTIF('Códigos Santander (ref)'!$A$2:$A$79,$C2521)&gt;0,"SANTANDER",IF(COUNTIF('Códigos Itaú (ref)'!$A$2:$A$44,$C2521)&gt;0,"ITAU",IF(AND(TRIM(UPPER($I2521))="CONTRATUAL",ISNUMBER(SEARCH("INDIVIDUAL",SUBSTITUTE(UPPER($D2521)," ","")))),"PREMIUM FREE",""))))</f>
        <v/>
      </c>
    </row>
    <row r="2522">
      <c r="AC2522">
        <f>IF($C2522="","",IF(COUNTIF('Códigos Santander (ref)'!$A$2:$A$79,$C2522)&gt;0,"SANTANDER",IF(COUNTIF('Códigos Itaú (ref)'!$A$2:$A$44,$C2522)&gt;0,"ITAU",IF(AND(TRIM(UPPER($I2522))="CONTRATUAL",ISNUMBER(SEARCH("INDIVIDUAL",SUBSTITUTE(UPPER($D2522)," ","")))),"PREMIUM FREE",""))))</f>
        <v/>
      </c>
    </row>
    <row r="2523">
      <c r="AC2523">
        <f>IF($C2523="","",IF(COUNTIF('Códigos Santander (ref)'!$A$2:$A$79,$C2523)&gt;0,"SANTANDER",IF(COUNTIF('Códigos Itaú (ref)'!$A$2:$A$44,$C2523)&gt;0,"ITAU",IF(AND(TRIM(UPPER($I2523))="CONTRATUAL",ISNUMBER(SEARCH("INDIVIDUAL",SUBSTITUTE(UPPER($D2523)," ","")))),"PREMIUM FREE",""))))</f>
        <v/>
      </c>
    </row>
    <row r="2524">
      <c r="AC2524">
        <f>IF($C2524="","",IF(COUNTIF('Códigos Santander (ref)'!$A$2:$A$79,$C2524)&gt;0,"SANTANDER",IF(COUNTIF('Códigos Itaú (ref)'!$A$2:$A$44,$C2524)&gt;0,"ITAU",IF(AND(TRIM(UPPER($I2524))="CONTRATUAL",ISNUMBER(SEARCH("INDIVIDUAL",SUBSTITUTE(UPPER($D2524)," ","")))),"PREMIUM FREE",""))))</f>
        <v/>
      </c>
    </row>
    <row r="2525">
      <c r="AC2525">
        <f>IF($C2525="","",IF(COUNTIF('Códigos Santander (ref)'!$A$2:$A$79,$C2525)&gt;0,"SANTANDER",IF(COUNTIF('Códigos Itaú (ref)'!$A$2:$A$44,$C2525)&gt;0,"ITAU",IF(AND(TRIM(UPPER($I2525))="CONTRATUAL",ISNUMBER(SEARCH("INDIVIDUAL",SUBSTITUTE(UPPER($D2525)," ","")))),"PREMIUM FREE",""))))</f>
        <v/>
      </c>
    </row>
    <row r="2526">
      <c r="AC2526">
        <f>IF($C2526="","",IF(COUNTIF('Códigos Santander (ref)'!$A$2:$A$79,$C2526)&gt;0,"SANTANDER",IF(COUNTIF('Códigos Itaú (ref)'!$A$2:$A$44,$C2526)&gt;0,"ITAU",IF(AND(TRIM(UPPER($I2526))="CONTRATUAL",ISNUMBER(SEARCH("INDIVIDUAL",SUBSTITUTE(UPPER($D2526)," ","")))),"PREMIUM FREE",""))))</f>
        <v/>
      </c>
    </row>
    <row r="2527">
      <c r="AC2527">
        <f>IF($C2527="","",IF(COUNTIF('Códigos Santander (ref)'!$A$2:$A$79,$C2527)&gt;0,"SANTANDER",IF(COUNTIF('Códigos Itaú (ref)'!$A$2:$A$44,$C2527)&gt;0,"ITAU",IF(AND(TRIM(UPPER($I2527))="CONTRATUAL",ISNUMBER(SEARCH("INDIVIDUAL",SUBSTITUTE(UPPER($D2527)," ","")))),"PREMIUM FREE",""))))</f>
        <v/>
      </c>
    </row>
    <row r="2528">
      <c r="AC2528">
        <f>IF($C2528="","",IF(COUNTIF('Códigos Santander (ref)'!$A$2:$A$79,$C2528)&gt;0,"SANTANDER",IF(COUNTIF('Códigos Itaú (ref)'!$A$2:$A$44,$C2528)&gt;0,"ITAU",IF(AND(TRIM(UPPER($I2528))="CONTRATUAL",ISNUMBER(SEARCH("INDIVIDUAL",SUBSTITUTE(UPPER($D2528)," ","")))),"PREMIUM FREE",""))))</f>
        <v/>
      </c>
    </row>
    <row r="2529">
      <c r="AC2529">
        <f>IF($C2529="","",IF(COUNTIF('Códigos Santander (ref)'!$A$2:$A$79,$C2529)&gt;0,"SANTANDER",IF(COUNTIF('Códigos Itaú (ref)'!$A$2:$A$44,$C2529)&gt;0,"ITAU",IF(AND(TRIM(UPPER($I2529))="CONTRATUAL",ISNUMBER(SEARCH("INDIVIDUAL",SUBSTITUTE(UPPER($D2529)," ","")))),"PREMIUM FREE",""))))</f>
        <v/>
      </c>
    </row>
    <row r="2530">
      <c r="AC2530">
        <f>IF($C2530="","",IF(COUNTIF('Códigos Santander (ref)'!$A$2:$A$79,$C2530)&gt;0,"SANTANDER",IF(COUNTIF('Códigos Itaú (ref)'!$A$2:$A$44,$C2530)&gt;0,"ITAU",IF(AND(TRIM(UPPER($I2530))="CONTRATUAL",ISNUMBER(SEARCH("INDIVIDUAL",SUBSTITUTE(UPPER($D2530)," ","")))),"PREMIUM FREE",""))))</f>
        <v/>
      </c>
    </row>
    <row r="2531">
      <c r="AC2531">
        <f>IF($C2531="","",IF(COUNTIF('Códigos Santander (ref)'!$A$2:$A$79,$C2531)&gt;0,"SANTANDER",IF(COUNTIF('Códigos Itaú (ref)'!$A$2:$A$44,$C2531)&gt;0,"ITAU",IF(AND(TRIM(UPPER($I2531))="CONTRATUAL",ISNUMBER(SEARCH("INDIVIDUAL",SUBSTITUTE(UPPER($D2531)," ","")))),"PREMIUM FREE",""))))</f>
        <v/>
      </c>
    </row>
    <row r="2532">
      <c r="AC2532">
        <f>IF($C2532="","",IF(COUNTIF('Códigos Santander (ref)'!$A$2:$A$79,$C2532)&gt;0,"SANTANDER",IF(COUNTIF('Códigos Itaú (ref)'!$A$2:$A$44,$C2532)&gt;0,"ITAU",IF(AND(TRIM(UPPER($I2532))="CONTRATUAL",ISNUMBER(SEARCH("INDIVIDUAL",SUBSTITUTE(UPPER($D2532)," ","")))),"PREMIUM FREE",""))))</f>
        <v/>
      </c>
    </row>
    <row r="2533">
      <c r="AC2533">
        <f>IF($C2533="","",IF(COUNTIF('Códigos Santander (ref)'!$A$2:$A$79,$C2533)&gt;0,"SANTANDER",IF(COUNTIF('Códigos Itaú (ref)'!$A$2:$A$44,$C2533)&gt;0,"ITAU",IF(AND(TRIM(UPPER($I2533))="CONTRATUAL",ISNUMBER(SEARCH("INDIVIDUAL",SUBSTITUTE(UPPER($D2533)," ","")))),"PREMIUM FREE",""))))</f>
        <v/>
      </c>
    </row>
    <row r="2534">
      <c r="AC2534">
        <f>IF($C2534="","",IF(COUNTIF('Códigos Santander (ref)'!$A$2:$A$79,$C2534)&gt;0,"SANTANDER",IF(COUNTIF('Códigos Itaú (ref)'!$A$2:$A$44,$C2534)&gt;0,"ITAU",IF(AND(TRIM(UPPER($I2534))="CONTRATUAL",ISNUMBER(SEARCH("INDIVIDUAL",SUBSTITUTE(UPPER($D2534)," ","")))),"PREMIUM FREE",""))))</f>
        <v/>
      </c>
    </row>
    <row r="2535">
      <c r="AC2535">
        <f>IF($C2535="","",IF(COUNTIF('Códigos Santander (ref)'!$A$2:$A$79,$C2535)&gt;0,"SANTANDER",IF(COUNTIF('Códigos Itaú (ref)'!$A$2:$A$44,$C2535)&gt;0,"ITAU",IF(AND(TRIM(UPPER($I2535))="CONTRATUAL",ISNUMBER(SEARCH("INDIVIDUAL",SUBSTITUTE(UPPER($D2535)," ","")))),"PREMIUM FREE",""))))</f>
        <v/>
      </c>
    </row>
    <row r="2536">
      <c r="AC2536">
        <f>IF($C2536="","",IF(COUNTIF('Códigos Santander (ref)'!$A$2:$A$79,$C2536)&gt;0,"SANTANDER",IF(COUNTIF('Códigos Itaú (ref)'!$A$2:$A$44,$C2536)&gt;0,"ITAU",IF(AND(TRIM(UPPER($I2536))="CONTRATUAL",ISNUMBER(SEARCH("INDIVIDUAL",SUBSTITUTE(UPPER($D2536)," ","")))),"PREMIUM FREE",""))))</f>
        <v/>
      </c>
    </row>
    <row r="2537">
      <c r="AC2537">
        <f>IF($C2537="","",IF(COUNTIF('Códigos Santander (ref)'!$A$2:$A$79,$C2537)&gt;0,"SANTANDER",IF(COUNTIF('Códigos Itaú (ref)'!$A$2:$A$44,$C2537)&gt;0,"ITAU",IF(AND(TRIM(UPPER($I2537))="CONTRATUAL",ISNUMBER(SEARCH("INDIVIDUAL",SUBSTITUTE(UPPER($D2537)," ","")))),"PREMIUM FREE",""))))</f>
        <v/>
      </c>
    </row>
    <row r="2538">
      <c r="AC2538">
        <f>IF($C2538="","",IF(COUNTIF('Códigos Santander (ref)'!$A$2:$A$79,$C2538)&gt;0,"SANTANDER",IF(COUNTIF('Códigos Itaú (ref)'!$A$2:$A$44,$C2538)&gt;0,"ITAU",IF(AND(TRIM(UPPER($I2538))="CONTRATUAL",ISNUMBER(SEARCH("INDIVIDUAL",SUBSTITUTE(UPPER($D2538)," ","")))),"PREMIUM FREE",""))))</f>
        <v/>
      </c>
    </row>
    <row r="2539">
      <c r="AC2539">
        <f>IF($C2539="","",IF(COUNTIF('Códigos Santander (ref)'!$A$2:$A$79,$C2539)&gt;0,"SANTANDER",IF(COUNTIF('Códigos Itaú (ref)'!$A$2:$A$44,$C2539)&gt;0,"ITAU",IF(AND(TRIM(UPPER($I2539))="CONTRATUAL",ISNUMBER(SEARCH("INDIVIDUAL",SUBSTITUTE(UPPER($D2539)," ","")))),"PREMIUM FREE",""))))</f>
        <v/>
      </c>
    </row>
    <row r="2540">
      <c r="AC2540">
        <f>IF($C2540="","",IF(COUNTIF('Códigos Santander (ref)'!$A$2:$A$79,$C2540)&gt;0,"SANTANDER",IF(COUNTIF('Códigos Itaú (ref)'!$A$2:$A$44,$C2540)&gt;0,"ITAU",IF(AND(TRIM(UPPER($I2540))="CONTRATUAL",ISNUMBER(SEARCH("INDIVIDUAL",SUBSTITUTE(UPPER($D2540)," ","")))),"PREMIUM FREE",""))))</f>
        <v/>
      </c>
    </row>
    <row r="2541">
      <c r="AC2541">
        <f>IF($C2541="","",IF(COUNTIF('Códigos Santander (ref)'!$A$2:$A$79,$C2541)&gt;0,"SANTANDER",IF(COUNTIF('Códigos Itaú (ref)'!$A$2:$A$44,$C2541)&gt;0,"ITAU",IF(AND(TRIM(UPPER($I2541))="CONTRATUAL",ISNUMBER(SEARCH("INDIVIDUAL",SUBSTITUTE(UPPER($D2541)," ","")))),"PREMIUM FREE",""))))</f>
        <v/>
      </c>
    </row>
    <row r="2542">
      <c r="AC2542">
        <f>IF($C2542="","",IF(COUNTIF('Códigos Santander (ref)'!$A$2:$A$79,$C2542)&gt;0,"SANTANDER",IF(COUNTIF('Códigos Itaú (ref)'!$A$2:$A$44,$C2542)&gt;0,"ITAU",IF(AND(TRIM(UPPER($I2542))="CONTRATUAL",ISNUMBER(SEARCH("INDIVIDUAL",SUBSTITUTE(UPPER($D2542)," ","")))),"PREMIUM FREE",""))))</f>
        <v/>
      </c>
    </row>
    <row r="2543">
      <c r="AC2543">
        <f>IF($C2543="","",IF(COUNTIF('Códigos Santander (ref)'!$A$2:$A$79,$C2543)&gt;0,"SANTANDER",IF(COUNTIF('Códigos Itaú (ref)'!$A$2:$A$44,$C2543)&gt;0,"ITAU",IF(AND(TRIM(UPPER($I2543))="CONTRATUAL",ISNUMBER(SEARCH("INDIVIDUAL",SUBSTITUTE(UPPER($D2543)," ","")))),"PREMIUM FREE",""))))</f>
        <v/>
      </c>
    </row>
    <row r="2544">
      <c r="AC2544">
        <f>IF($C2544="","",IF(COUNTIF('Códigos Santander (ref)'!$A$2:$A$79,$C2544)&gt;0,"SANTANDER",IF(COUNTIF('Códigos Itaú (ref)'!$A$2:$A$44,$C2544)&gt;0,"ITAU",IF(AND(TRIM(UPPER($I2544))="CONTRATUAL",ISNUMBER(SEARCH("INDIVIDUAL",SUBSTITUTE(UPPER($D2544)," ","")))),"PREMIUM FREE",""))))</f>
        <v/>
      </c>
    </row>
    <row r="2545">
      <c r="AC2545">
        <f>IF($C2545="","",IF(COUNTIF('Códigos Santander (ref)'!$A$2:$A$79,$C2545)&gt;0,"SANTANDER",IF(COUNTIF('Códigos Itaú (ref)'!$A$2:$A$44,$C2545)&gt;0,"ITAU",IF(AND(TRIM(UPPER($I2545))="CONTRATUAL",ISNUMBER(SEARCH("INDIVIDUAL",SUBSTITUTE(UPPER($D2545)," ","")))),"PREMIUM FREE",""))))</f>
        <v/>
      </c>
    </row>
    <row r="2546">
      <c r="AC2546">
        <f>IF($C2546="","",IF(COUNTIF('Códigos Santander (ref)'!$A$2:$A$79,$C2546)&gt;0,"SANTANDER",IF(COUNTIF('Códigos Itaú (ref)'!$A$2:$A$44,$C2546)&gt;0,"ITAU",IF(AND(TRIM(UPPER($I2546))="CONTRATUAL",ISNUMBER(SEARCH("INDIVIDUAL",SUBSTITUTE(UPPER($D2546)," ","")))),"PREMIUM FREE",""))))</f>
        <v/>
      </c>
    </row>
    <row r="2547">
      <c r="AC2547">
        <f>IF($C2547="","",IF(COUNTIF('Códigos Santander (ref)'!$A$2:$A$79,$C2547)&gt;0,"SANTANDER",IF(COUNTIF('Códigos Itaú (ref)'!$A$2:$A$44,$C2547)&gt;0,"ITAU",IF(AND(TRIM(UPPER($I2547))="CONTRATUAL",ISNUMBER(SEARCH("INDIVIDUAL",SUBSTITUTE(UPPER($D2547)," ","")))),"PREMIUM FREE",""))))</f>
        <v/>
      </c>
    </row>
    <row r="2548">
      <c r="AC2548">
        <f>IF($C2548="","",IF(COUNTIF('Códigos Santander (ref)'!$A$2:$A$79,$C2548)&gt;0,"SANTANDER",IF(COUNTIF('Códigos Itaú (ref)'!$A$2:$A$44,$C2548)&gt;0,"ITAU",IF(AND(TRIM(UPPER($I2548))="CONTRATUAL",ISNUMBER(SEARCH("INDIVIDUAL",SUBSTITUTE(UPPER($D2548)," ","")))),"PREMIUM FREE",""))))</f>
        <v/>
      </c>
    </row>
    <row r="2549">
      <c r="AC2549">
        <f>IF($C2549="","",IF(COUNTIF('Códigos Santander (ref)'!$A$2:$A$79,$C2549)&gt;0,"SANTANDER",IF(COUNTIF('Códigos Itaú (ref)'!$A$2:$A$44,$C2549)&gt;0,"ITAU",IF(AND(TRIM(UPPER($I2549))="CONTRATUAL",ISNUMBER(SEARCH("INDIVIDUAL",SUBSTITUTE(UPPER($D2549)," ","")))),"PREMIUM FREE",""))))</f>
        <v/>
      </c>
    </row>
    <row r="2550">
      <c r="AC2550">
        <f>IF($C2550="","",IF(COUNTIF('Códigos Santander (ref)'!$A$2:$A$79,$C2550)&gt;0,"SANTANDER",IF(COUNTIF('Códigos Itaú (ref)'!$A$2:$A$44,$C2550)&gt;0,"ITAU",IF(AND(TRIM(UPPER($I2550))="CONTRATUAL",ISNUMBER(SEARCH("INDIVIDUAL",SUBSTITUTE(UPPER($D2550)," ","")))),"PREMIUM FREE",""))))</f>
        <v/>
      </c>
    </row>
    <row r="2551">
      <c r="AC2551">
        <f>IF($C2551="","",IF(COUNTIF('Códigos Santander (ref)'!$A$2:$A$79,$C2551)&gt;0,"SANTANDER",IF(COUNTIF('Códigos Itaú (ref)'!$A$2:$A$44,$C2551)&gt;0,"ITAU",IF(AND(TRIM(UPPER($I2551))="CONTRATUAL",ISNUMBER(SEARCH("INDIVIDUAL",SUBSTITUTE(UPPER($D2551)," ","")))),"PREMIUM FREE",""))))</f>
        <v/>
      </c>
    </row>
    <row r="2552">
      <c r="AC2552">
        <f>IF($C2552="","",IF(COUNTIF('Códigos Santander (ref)'!$A$2:$A$79,$C2552)&gt;0,"SANTANDER",IF(COUNTIF('Códigos Itaú (ref)'!$A$2:$A$44,$C2552)&gt;0,"ITAU",IF(AND(TRIM(UPPER($I2552))="CONTRATUAL",ISNUMBER(SEARCH("INDIVIDUAL",SUBSTITUTE(UPPER($D2552)," ","")))),"PREMIUM FREE",""))))</f>
        <v/>
      </c>
    </row>
    <row r="2553">
      <c r="AC2553">
        <f>IF($C2553="","",IF(COUNTIF('Códigos Santander (ref)'!$A$2:$A$79,$C2553)&gt;0,"SANTANDER",IF(COUNTIF('Códigos Itaú (ref)'!$A$2:$A$44,$C2553)&gt;0,"ITAU",IF(AND(TRIM(UPPER($I2553))="CONTRATUAL",ISNUMBER(SEARCH("INDIVIDUAL",SUBSTITUTE(UPPER($D2553)," ","")))),"PREMIUM FREE",""))))</f>
        <v/>
      </c>
    </row>
    <row r="2554">
      <c r="AC2554">
        <f>IF($C2554="","",IF(COUNTIF('Códigos Santander (ref)'!$A$2:$A$79,$C2554)&gt;0,"SANTANDER",IF(COUNTIF('Códigos Itaú (ref)'!$A$2:$A$44,$C2554)&gt;0,"ITAU",IF(AND(TRIM(UPPER($I2554))="CONTRATUAL",ISNUMBER(SEARCH("INDIVIDUAL",SUBSTITUTE(UPPER($D2554)," ","")))),"PREMIUM FREE",""))))</f>
        <v/>
      </c>
    </row>
    <row r="2555">
      <c r="AC2555">
        <f>IF($C2555="","",IF(COUNTIF('Códigos Santander (ref)'!$A$2:$A$79,$C2555)&gt;0,"SANTANDER",IF(COUNTIF('Códigos Itaú (ref)'!$A$2:$A$44,$C2555)&gt;0,"ITAU",IF(AND(TRIM(UPPER($I2555))="CONTRATUAL",ISNUMBER(SEARCH("INDIVIDUAL",SUBSTITUTE(UPPER($D2555)," ","")))),"PREMIUM FREE",""))))</f>
        <v/>
      </c>
    </row>
    <row r="2556">
      <c r="AC2556">
        <f>IF($C2556="","",IF(COUNTIF('Códigos Santander (ref)'!$A$2:$A$79,$C2556)&gt;0,"SANTANDER",IF(COUNTIF('Códigos Itaú (ref)'!$A$2:$A$44,$C2556)&gt;0,"ITAU",IF(AND(TRIM(UPPER($I2556))="CONTRATUAL",ISNUMBER(SEARCH("INDIVIDUAL",SUBSTITUTE(UPPER($D2556)," ","")))),"PREMIUM FREE",""))))</f>
        <v/>
      </c>
    </row>
    <row r="2557">
      <c r="AC2557">
        <f>IF($C2557="","",IF(COUNTIF('Códigos Santander (ref)'!$A$2:$A$79,$C2557)&gt;0,"SANTANDER",IF(COUNTIF('Códigos Itaú (ref)'!$A$2:$A$44,$C2557)&gt;0,"ITAU",IF(AND(TRIM(UPPER($I2557))="CONTRATUAL",ISNUMBER(SEARCH("INDIVIDUAL",SUBSTITUTE(UPPER($D2557)," ","")))),"PREMIUM FREE",""))))</f>
        <v/>
      </c>
    </row>
    <row r="2558">
      <c r="AC2558">
        <f>IF($C2558="","",IF(COUNTIF('Códigos Santander (ref)'!$A$2:$A$79,$C2558)&gt;0,"SANTANDER",IF(COUNTIF('Códigos Itaú (ref)'!$A$2:$A$44,$C2558)&gt;0,"ITAU",IF(AND(TRIM(UPPER($I2558))="CONTRATUAL",ISNUMBER(SEARCH("INDIVIDUAL",SUBSTITUTE(UPPER($D2558)," ","")))),"PREMIUM FREE",""))))</f>
        <v/>
      </c>
    </row>
    <row r="2559">
      <c r="AC2559">
        <f>IF($C2559="","",IF(COUNTIF('Códigos Santander (ref)'!$A$2:$A$79,$C2559)&gt;0,"SANTANDER",IF(COUNTIF('Códigos Itaú (ref)'!$A$2:$A$44,$C2559)&gt;0,"ITAU",IF(AND(TRIM(UPPER($I2559))="CONTRATUAL",ISNUMBER(SEARCH("INDIVIDUAL",SUBSTITUTE(UPPER($D2559)," ","")))),"PREMIUM FREE",""))))</f>
        <v/>
      </c>
    </row>
    <row r="2560">
      <c r="AC2560">
        <f>IF($C2560="","",IF(COUNTIF('Códigos Santander (ref)'!$A$2:$A$79,$C2560)&gt;0,"SANTANDER",IF(COUNTIF('Códigos Itaú (ref)'!$A$2:$A$44,$C2560)&gt;0,"ITAU",IF(AND(TRIM(UPPER($I2560))="CONTRATUAL",ISNUMBER(SEARCH("INDIVIDUAL",SUBSTITUTE(UPPER($D2560)," ","")))),"PREMIUM FREE",""))))</f>
        <v/>
      </c>
    </row>
    <row r="2561">
      <c r="AC2561">
        <f>IF($C2561="","",IF(COUNTIF('Códigos Santander (ref)'!$A$2:$A$79,$C2561)&gt;0,"SANTANDER",IF(COUNTIF('Códigos Itaú (ref)'!$A$2:$A$44,$C2561)&gt;0,"ITAU",IF(AND(TRIM(UPPER($I2561))="CONTRATUAL",ISNUMBER(SEARCH("INDIVIDUAL",SUBSTITUTE(UPPER($D2561)," ","")))),"PREMIUM FREE",""))))</f>
        <v/>
      </c>
    </row>
    <row r="2562">
      <c r="AC2562">
        <f>IF($C2562="","",IF(COUNTIF('Códigos Santander (ref)'!$A$2:$A$79,$C2562)&gt;0,"SANTANDER",IF(COUNTIF('Códigos Itaú (ref)'!$A$2:$A$44,$C2562)&gt;0,"ITAU",IF(AND(TRIM(UPPER($I2562))="CONTRATUAL",ISNUMBER(SEARCH("INDIVIDUAL",SUBSTITUTE(UPPER($D2562)," ","")))),"PREMIUM FREE",""))))</f>
        <v/>
      </c>
    </row>
    <row r="2563">
      <c r="AC2563">
        <f>IF($C2563="","",IF(COUNTIF('Códigos Santander (ref)'!$A$2:$A$79,$C2563)&gt;0,"SANTANDER",IF(COUNTIF('Códigos Itaú (ref)'!$A$2:$A$44,$C2563)&gt;0,"ITAU",IF(AND(TRIM(UPPER($I2563))="CONTRATUAL",ISNUMBER(SEARCH("INDIVIDUAL",SUBSTITUTE(UPPER($D2563)," ","")))),"PREMIUM FREE",""))))</f>
        <v/>
      </c>
    </row>
    <row r="2564">
      <c r="AC2564">
        <f>IF($C2564="","",IF(COUNTIF('Códigos Santander (ref)'!$A$2:$A$79,$C2564)&gt;0,"SANTANDER",IF(COUNTIF('Códigos Itaú (ref)'!$A$2:$A$44,$C2564)&gt;0,"ITAU",IF(AND(TRIM(UPPER($I2564))="CONTRATUAL",ISNUMBER(SEARCH("INDIVIDUAL",SUBSTITUTE(UPPER($D2564)," ","")))),"PREMIUM FREE",""))))</f>
        <v/>
      </c>
    </row>
    <row r="2565">
      <c r="AC2565">
        <f>IF($C2565="","",IF(COUNTIF('Códigos Santander (ref)'!$A$2:$A$79,$C2565)&gt;0,"SANTANDER",IF(COUNTIF('Códigos Itaú (ref)'!$A$2:$A$44,$C2565)&gt;0,"ITAU",IF(AND(TRIM(UPPER($I2565))="CONTRATUAL",ISNUMBER(SEARCH("INDIVIDUAL",SUBSTITUTE(UPPER($D2565)," ","")))),"PREMIUM FREE",""))))</f>
        <v/>
      </c>
    </row>
    <row r="2566">
      <c r="AC2566">
        <f>IF($C2566="","",IF(COUNTIF('Códigos Santander (ref)'!$A$2:$A$79,$C2566)&gt;0,"SANTANDER",IF(COUNTIF('Códigos Itaú (ref)'!$A$2:$A$44,$C2566)&gt;0,"ITAU",IF(AND(TRIM(UPPER($I2566))="CONTRATUAL",ISNUMBER(SEARCH("INDIVIDUAL",SUBSTITUTE(UPPER($D2566)," ","")))),"PREMIUM FREE",""))))</f>
        <v/>
      </c>
    </row>
    <row r="2567">
      <c r="AC2567">
        <f>IF($C2567="","",IF(COUNTIF('Códigos Santander (ref)'!$A$2:$A$79,$C2567)&gt;0,"SANTANDER",IF(COUNTIF('Códigos Itaú (ref)'!$A$2:$A$44,$C2567)&gt;0,"ITAU",IF(AND(TRIM(UPPER($I2567))="CONTRATUAL",ISNUMBER(SEARCH("INDIVIDUAL",SUBSTITUTE(UPPER($D2567)," ","")))),"PREMIUM FREE",""))))</f>
        <v/>
      </c>
    </row>
    <row r="2568">
      <c r="AC2568">
        <f>IF($C2568="","",IF(COUNTIF('Códigos Santander (ref)'!$A$2:$A$79,$C2568)&gt;0,"SANTANDER",IF(COUNTIF('Códigos Itaú (ref)'!$A$2:$A$44,$C2568)&gt;0,"ITAU",IF(AND(TRIM(UPPER($I2568))="CONTRATUAL",ISNUMBER(SEARCH("INDIVIDUAL",SUBSTITUTE(UPPER($D2568)," ","")))),"PREMIUM FREE",""))))</f>
        <v/>
      </c>
    </row>
    <row r="2569">
      <c r="AC2569">
        <f>IF($C2569="","",IF(COUNTIF('Códigos Santander (ref)'!$A$2:$A$79,$C2569)&gt;0,"SANTANDER",IF(COUNTIF('Códigos Itaú (ref)'!$A$2:$A$44,$C2569)&gt;0,"ITAU",IF(AND(TRIM(UPPER($I2569))="CONTRATUAL",ISNUMBER(SEARCH("INDIVIDUAL",SUBSTITUTE(UPPER($D2569)," ","")))),"PREMIUM FREE",""))))</f>
        <v/>
      </c>
    </row>
    <row r="2570">
      <c r="AC2570">
        <f>IF($C2570="","",IF(COUNTIF('Códigos Santander (ref)'!$A$2:$A$79,$C2570)&gt;0,"SANTANDER",IF(COUNTIF('Códigos Itaú (ref)'!$A$2:$A$44,$C2570)&gt;0,"ITAU",IF(AND(TRIM(UPPER($I2570))="CONTRATUAL",ISNUMBER(SEARCH("INDIVIDUAL",SUBSTITUTE(UPPER($D2570)," ","")))),"PREMIUM FREE",""))))</f>
        <v/>
      </c>
    </row>
    <row r="2571">
      <c r="AC2571">
        <f>IF($C2571="","",IF(COUNTIF('Códigos Santander (ref)'!$A$2:$A$79,$C2571)&gt;0,"SANTANDER",IF(COUNTIF('Códigos Itaú (ref)'!$A$2:$A$44,$C2571)&gt;0,"ITAU",IF(AND(TRIM(UPPER($I2571))="CONTRATUAL",ISNUMBER(SEARCH("INDIVIDUAL",SUBSTITUTE(UPPER($D2571)," ","")))),"PREMIUM FREE",""))))</f>
        <v/>
      </c>
    </row>
    <row r="2572">
      <c r="AC2572">
        <f>IF($C2572="","",IF(COUNTIF('Códigos Santander (ref)'!$A$2:$A$79,$C2572)&gt;0,"SANTANDER",IF(COUNTIF('Códigos Itaú (ref)'!$A$2:$A$44,$C2572)&gt;0,"ITAU",IF(AND(TRIM(UPPER($I2572))="CONTRATUAL",ISNUMBER(SEARCH("INDIVIDUAL",SUBSTITUTE(UPPER($D2572)," ","")))),"PREMIUM FREE",""))))</f>
        <v/>
      </c>
    </row>
    <row r="2573">
      <c r="AC2573">
        <f>IF($C2573="","",IF(COUNTIF('Códigos Santander (ref)'!$A$2:$A$79,$C2573)&gt;0,"SANTANDER",IF(COUNTIF('Códigos Itaú (ref)'!$A$2:$A$44,$C2573)&gt;0,"ITAU",IF(AND(TRIM(UPPER($I2573))="CONTRATUAL",ISNUMBER(SEARCH("INDIVIDUAL",SUBSTITUTE(UPPER($D2573)," ","")))),"PREMIUM FREE",""))))</f>
        <v/>
      </c>
    </row>
    <row r="2574">
      <c r="AC2574">
        <f>IF($C2574="","",IF(COUNTIF('Códigos Santander (ref)'!$A$2:$A$79,$C2574)&gt;0,"SANTANDER",IF(COUNTIF('Códigos Itaú (ref)'!$A$2:$A$44,$C2574)&gt;0,"ITAU",IF(AND(TRIM(UPPER($I2574))="CONTRATUAL",ISNUMBER(SEARCH("INDIVIDUAL",SUBSTITUTE(UPPER($D2574)," ","")))),"PREMIUM FREE",""))))</f>
        <v/>
      </c>
    </row>
    <row r="2575">
      <c r="AC2575">
        <f>IF($C2575="","",IF(COUNTIF('Códigos Santander (ref)'!$A$2:$A$79,$C2575)&gt;0,"SANTANDER",IF(COUNTIF('Códigos Itaú (ref)'!$A$2:$A$44,$C2575)&gt;0,"ITAU",IF(AND(TRIM(UPPER($I2575))="CONTRATUAL",ISNUMBER(SEARCH("INDIVIDUAL",SUBSTITUTE(UPPER($D2575)," ","")))),"PREMIUM FREE",""))))</f>
        <v/>
      </c>
    </row>
    <row r="2576">
      <c r="AC2576">
        <f>IF($C2576="","",IF(COUNTIF('Códigos Santander (ref)'!$A$2:$A$79,$C2576)&gt;0,"SANTANDER",IF(COUNTIF('Códigos Itaú (ref)'!$A$2:$A$44,$C2576)&gt;0,"ITAU",IF(AND(TRIM(UPPER($I2576))="CONTRATUAL",ISNUMBER(SEARCH("INDIVIDUAL",SUBSTITUTE(UPPER($D2576)," ","")))),"PREMIUM FREE",""))))</f>
        <v/>
      </c>
    </row>
    <row r="2577">
      <c r="AC2577">
        <f>IF($C2577="","",IF(COUNTIF('Códigos Santander (ref)'!$A$2:$A$79,$C2577)&gt;0,"SANTANDER",IF(COUNTIF('Códigos Itaú (ref)'!$A$2:$A$44,$C2577)&gt;0,"ITAU",IF(AND(TRIM(UPPER($I2577))="CONTRATUAL",ISNUMBER(SEARCH("INDIVIDUAL",SUBSTITUTE(UPPER($D2577)," ","")))),"PREMIUM FREE",""))))</f>
        <v/>
      </c>
    </row>
    <row r="2578">
      <c r="AC2578">
        <f>IF($C2578="","",IF(COUNTIF('Códigos Santander (ref)'!$A$2:$A$79,$C2578)&gt;0,"SANTANDER",IF(COUNTIF('Códigos Itaú (ref)'!$A$2:$A$44,$C2578)&gt;0,"ITAU",IF(AND(TRIM(UPPER($I2578))="CONTRATUAL",ISNUMBER(SEARCH("INDIVIDUAL",SUBSTITUTE(UPPER($D2578)," ","")))),"PREMIUM FREE",""))))</f>
        <v/>
      </c>
    </row>
    <row r="2579">
      <c r="AC2579">
        <f>IF($C2579="","",IF(COUNTIF('Códigos Santander (ref)'!$A$2:$A$79,$C2579)&gt;0,"SANTANDER",IF(COUNTIF('Códigos Itaú (ref)'!$A$2:$A$44,$C2579)&gt;0,"ITAU",IF(AND(TRIM(UPPER($I2579))="CONTRATUAL",ISNUMBER(SEARCH("INDIVIDUAL",SUBSTITUTE(UPPER($D2579)," ","")))),"PREMIUM FREE",""))))</f>
        <v/>
      </c>
    </row>
    <row r="2580">
      <c r="AC2580">
        <f>IF($C2580="","",IF(COUNTIF('Códigos Santander (ref)'!$A$2:$A$79,$C2580)&gt;0,"SANTANDER",IF(COUNTIF('Códigos Itaú (ref)'!$A$2:$A$44,$C2580)&gt;0,"ITAU",IF(AND(TRIM(UPPER($I2580))="CONTRATUAL",ISNUMBER(SEARCH("INDIVIDUAL",SUBSTITUTE(UPPER($D2580)," ","")))),"PREMIUM FREE",""))))</f>
        <v/>
      </c>
    </row>
    <row r="2581">
      <c r="AC2581">
        <f>IF($C2581="","",IF(COUNTIF('Códigos Santander (ref)'!$A$2:$A$79,$C2581)&gt;0,"SANTANDER",IF(COUNTIF('Códigos Itaú (ref)'!$A$2:$A$44,$C2581)&gt;0,"ITAU",IF(AND(TRIM(UPPER($I2581))="CONTRATUAL",ISNUMBER(SEARCH("INDIVIDUAL",SUBSTITUTE(UPPER($D2581)," ","")))),"PREMIUM FREE",""))))</f>
        <v/>
      </c>
    </row>
    <row r="2582">
      <c r="AC2582">
        <f>IF($C2582="","",IF(COUNTIF('Códigos Santander (ref)'!$A$2:$A$79,$C2582)&gt;0,"SANTANDER",IF(COUNTIF('Códigos Itaú (ref)'!$A$2:$A$44,$C2582)&gt;0,"ITAU",IF(AND(TRIM(UPPER($I2582))="CONTRATUAL",ISNUMBER(SEARCH("INDIVIDUAL",SUBSTITUTE(UPPER($D2582)," ","")))),"PREMIUM FREE",""))))</f>
        <v/>
      </c>
    </row>
    <row r="2583">
      <c r="AC2583">
        <f>IF($C2583="","",IF(COUNTIF('Códigos Santander (ref)'!$A$2:$A$79,$C2583)&gt;0,"SANTANDER",IF(COUNTIF('Códigos Itaú (ref)'!$A$2:$A$44,$C2583)&gt;0,"ITAU",IF(AND(TRIM(UPPER($I2583))="CONTRATUAL",ISNUMBER(SEARCH("INDIVIDUAL",SUBSTITUTE(UPPER($D2583)," ","")))),"PREMIUM FREE",""))))</f>
        <v/>
      </c>
    </row>
    <row r="2584">
      <c r="AC2584">
        <f>IF($C2584="","",IF(COUNTIF('Códigos Santander (ref)'!$A$2:$A$79,$C2584)&gt;0,"SANTANDER",IF(COUNTIF('Códigos Itaú (ref)'!$A$2:$A$44,$C2584)&gt;0,"ITAU",IF(AND(TRIM(UPPER($I2584))="CONTRATUAL",ISNUMBER(SEARCH("INDIVIDUAL",SUBSTITUTE(UPPER($D2584)," ","")))),"PREMIUM FREE",""))))</f>
        <v/>
      </c>
    </row>
    <row r="2585">
      <c r="AC2585">
        <f>IF($C2585="","",IF(COUNTIF('Códigos Santander (ref)'!$A$2:$A$79,$C2585)&gt;0,"SANTANDER",IF(COUNTIF('Códigos Itaú (ref)'!$A$2:$A$44,$C2585)&gt;0,"ITAU",IF(AND(TRIM(UPPER($I2585))="CONTRATUAL",ISNUMBER(SEARCH("INDIVIDUAL",SUBSTITUTE(UPPER($D2585)," ","")))),"PREMIUM FREE",""))))</f>
        <v/>
      </c>
    </row>
    <row r="2586">
      <c r="AC2586">
        <f>IF($C2586="","",IF(COUNTIF('Códigos Santander (ref)'!$A$2:$A$79,$C2586)&gt;0,"SANTANDER",IF(COUNTIF('Códigos Itaú (ref)'!$A$2:$A$44,$C2586)&gt;0,"ITAU",IF(AND(TRIM(UPPER($I2586))="CONTRATUAL",ISNUMBER(SEARCH("INDIVIDUAL",SUBSTITUTE(UPPER($D2586)," ","")))),"PREMIUM FREE",""))))</f>
        <v/>
      </c>
    </row>
    <row r="2587">
      <c r="AC2587">
        <f>IF($C2587="","",IF(COUNTIF('Códigos Santander (ref)'!$A$2:$A$79,$C2587)&gt;0,"SANTANDER",IF(COUNTIF('Códigos Itaú (ref)'!$A$2:$A$44,$C2587)&gt;0,"ITAU",IF(AND(TRIM(UPPER($I2587))="CONTRATUAL",ISNUMBER(SEARCH("INDIVIDUAL",SUBSTITUTE(UPPER($D2587)," ","")))),"PREMIUM FREE",""))))</f>
        <v/>
      </c>
    </row>
    <row r="2588">
      <c r="AC2588">
        <f>IF($C2588="","",IF(COUNTIF('Códigos Santander (ref)'!$A$2:$A$79,$C2588)&gt;0,"SANTANDER",IF(COUNTIF('Códigos Itaú (ref)'!$A$2:$A$44,$C2588)&gt;0,"ITAU",IF(AND(TRIM(UPPER($I2588))="CONTRATUAL",ISNUMBER(SEARCH("INDIVIDUAL",SUBSTITUTE(UPPER($D2588)," ","")))),"PREMIUM FREE",""))))</f>
        <v/>
      </c>
    </row>
    <row r="2589">
      <c r="AC2589">
        <f>IF($C2589="","",IF(COUNTIF('Códigos Santander (ref)'!$A$2:$A$79,$C2589)&gt;0,"SANTANDER",IF(COUNTIF('Códigos Itaú (ref)'!$A$2:$A$44,$C2589)&gt;0,"ITAU",IF(AND(TRIM(UPPER($I2589))="CONTRATUAL",ISNUMBER(SEARCH("INDIVIDUAL",SUBSTITUTE(UPPER($D2589)," ","")))),"PREMIUM FREE",""))))</f>
        <v/>
      </c>
    </row>
    <row r="2590">
      <c r="AC2590">
        <f>IF($C2590="","",IF(COUNTIF('Códigos Santander (ref)'!$A$2:$A$79,$C2590)&gt;0,"SANTANDER",IF(COUNTIF('Códigos Itaú (ref)'!$A$2:$A$44,$C2590)&gt;0,"ITAU",IF(AND(TRIM(UPPER($I2590))="CONTRATUAL",ISNUMBER(SEARCH("INDIVIDUAL",SUBSTITUTE(UPPER($D2590)," ","")))),"PREMIUM FREE",""))))</f>
        <v/>
      </c>
    </row>
    <row r="2591">
      <c r="AC2591">
        <f>IF($C2591="","",IF(COUNTIF('Códigos Santander (ref)'!$A$2:$A$79,$C2591)&gt;0,"SANTANDER",IF(COUNTIF('Códigos Itaú (ref)'!$A$2:$A$44,$C2591)&gt;0,"ITAU",IF(AND(TRIM(UPPER($I2591))="CONTRATUAL",ISNUMBER(SEARCH("INDIVIDUAL",SUBSTITUTE(UPPER($D2591)," ","")))),"PREMIUM FREE",""))))</f>
        <v/>
      </c>
    </row>
    <row r="2592">
      <c r="AC2592">
        <f>IF($C2592="","",IF(COUNTIF('Códigos Santander (ref)'!$A$2:$A$79,$C2592)&gt;0,"SANTANDER",IF(COUNTIF('Códigos Itaú (ref)'!$A$2:$A$44,$C2592)&gt;0,"ITAU",IF(AND(TRIM(UPPER($I2592))="CONTRATUAL",ISNUMBER(SEARCH("INDIVIDUAL",SUBSTITUTE(UPPER($D2592)," ","")))),"PREMIUM FREE",""))))</f>
        <v/>
      </c>
    </row>
    <row r="2593">
      <c r="AC2593">
        <f>IF($C2593="","",IF(COUNTIF('Códigos Santander (ref)'!$A$2:$A$79,$C2593)&gt;0,"SANTANDER",IF(COUNTIF('Códigos Itaú (ref)'!$A$2:$A$44,$C2593)&gt;0,"ITAU",IF(AND(TRIM(UPPER($I2593))="CONTRATUAL",ISNUMBER(SEARCH("INDIVIDUAL",SUBSTITUTE(UPPER($D2593)," ","")))),"PREMIUM FREE",""))))</f>
        <v/>
      </c>
    </row>
    <row r="2594">
      <c r="AC2594">
        <f>IF($C2594="","",IF(COUNTIF('Códigos Santander (ref)'!$A$2:$A$79,$C2594)&gt;0,"SANTANDER",IF(COUNTIF('Códigos Itaú (ref)'!$A$2:$A$44,$C2594)&gt;0,"ITAU",IF(AND(TRIM(UPPER($I2594))="CONTRATUAL",ISNUMBER(SEARCH("INDIVIDUAL",SUBSTITUTE(UPPER($D2594)," ","")))),"PREMIUM FREE",""))))</f>
        <v/>
      </c>
    </row>
    <row r="2595">
      <c r="AC2595">
        <f>IF($C2595="","",IF(COUNTIF('Códigos Santander (ref)'!$A$2:$A$79,$C2595)&gt;0,"SANTANDER",IF(COUNTIF('Códigos Itaú (ref)'!$A$2:$A$44,$C2595)&gt;0,"ITAU",IF(AND(TRIM(UPPER($I2595))="CONTRATUAL",ISNUMBER(SEARCH("INDIVIDUAL",SUBSTITUTE(UPPER($D2595)," ","")))),"PREMIUM FREE",""))))</f>
        <v/>
      </c>
    </row>
    <row r="2596">
      <c r="AC2596">
        <f>IF($C2596="","",IF(COUNTIF('Códigos Santander (ref)'!$A$2:$A$79,$C2596)&gt;0,"SANTANDER",IF(COUNTIF('Códigos Itaú (ref)'!$A$2:$A$44,$C2596)&gt;0,"ITAU",IF(AND(TRIM(UPPER($I2596))="CONTRATUAL",ISNUMBER(SEARCH("INDIVIDUAL",SUBSTITUTE(UPPER($D2596)," ","")))),"PREMIUM FREE",""))))</f>
        <v/>
      </c>
    </row>
    <row r="2597">
      <c r="AC2597">
        <f>IF($C2597="","",IF(COUNTIF('Códigos Santander (ref)'!$A$2:$A$79,$C2597)&gt;0,"SANTANDER",IF(COUNTIF('Códigos Itaú (ref)'!$A$2:$A$44,$C2597)&gt;0,"ITAU",IF(AND(TRIM(UPPER($I2597))="CONTRATUAL",ISNUMBER(SEARCH("INDIVIDUAL",SUBSTITUTE(UPPER($D2597)," ","")))),"PREMIUM FREE",""))))</f>
        <v/>
      </c>
    </row>
    <row r="2598">
      <c r="AC2598">
        <f>IF($C2598="","",IF(COUNTIF('Códigos Santander (ref)'!$A$2:$A$79,$C2598)&gt;0,"SANTANDER",IF(COUNTIF('Códigos Itaú (ref)'!$A$2:$A$44,$C2598)&gt;0,"ITAU",IF(AND(TRIM(UPPER($I2598))="CONTRATUAL",ISNUMBER(SEARCH("INDIVIDUAL",SUBSTITUTE(UPPER($D2598)," ","")))),"PREMIUM FREE",""))))</f>
        <v/>
      </c>
    </row>
    <row r="2599">
      <c r="AC2599">
        <f>IF($C2599="","",IF(COUNTIF('Códigos Santander (ref)'!$A$2:$A$79,$C2599)&gt;0,"SANTANDER",IF(COUNTIF('Códigos Itaú (ref)'!$A$2:$A$44,$C2599)&gt;0,"ITAU",IF(AND(TRIM(UPPER($I2599))="CONTRATUAL",ISNUMBER(SEARCH("INDIVIDUAL",SUBSTITUTE(UPPER($D2599)," ","")))),"PREMIUM FREE",""))))</f>
        <v/>
      </c>
    </row>
    <row r="2600">
      <c r="AC2600">
        <f>IF($C2600="","",IF(COUNTIF('Códigos Santander (ref)'!$A$2:$A$79,$C2600)&gt;0,"SANTANDER",IF(COUNTIF('Códigos Itaú (ref)'!$A$2:$A$44,$C2600)&gt;0,"ITAU",IF(AND(TRIM(UPPER($I2600))="CONTRATUAL",ISNUMBER(SEARCH("INDIVIDUAL",SUBSTITUTE(UPPER($D2600)," ","")))),"PREMIUM FREE",""))))</f>
        <v/>
      </c>
    </row>
    <row r="2601">
      <c r="AC2601">
        <f>IF($C2601="","",IF(COUNTIF('Códigos Santander (ref)'!$A$2:$A$79,$C2601)&gt;0,"SANTANDER",IF(COUNTIF('Códigos Itaú (ref)'!$A$2:$A$44,$C2601)&gt;0,"ITAU",IF(AND(TRIM(UPPER($I2601))="CONTRATUAL",ISNUMBER(SEARCH("INDIVIDUAL",SUBSTITUTE(UPPER($D2601)," ","")))),"PREMIUM FREE",""))))</f>
        <v/>
      </c>
    </row>
    <row r="2602">
      <c r="AC2602">
        <f>IF($C2602="","",IF(COUNTIF('Códigos Santander (ref)'!$A$2:$A$79,$C2602)&gt;0,"SANTANDER",IF(COUNTIF('Códigos Itaú (ref)'!$A$2:$A$44,$C2602)&gt;0,"ITAU",IF(AND(TRIM(UPPER($I2602))="CONTRATUAL",ISNUMBER(SEARCH("INDIVIDUAL",SUBSTITUTE(UPPER($D2602)," ","")))),"PREMIUM FREE",""))))</f>
        <v/>
      </c>
    </row>
    <row r="2603">
      <c r="AC2603">
        <f>IF($C2603="","",IF(COUNTIF('Códigos Santander (ref)'!$A$2:$A$79,$C2603)&gt;0,"SANTANDER",IF(COUNTIF('Códigos Itaú (ref)'!$A$2:$A$44,$C2603)&gt;0,"ITAU",IF(AND(TRIM(UPPER($I2603))="CONTRATUAL",ISNUMBER(SEARCH("INDIVIDUAL",SUBSTITUTE(UPPER($D2603)," ","")))),"PREMIUM FREE",""))))</f>
        <v/>
      </c>
    </row>
    <row r="2604">
      <c r="AC2604">
        <f>IF($C2604="","",IF(COUNTIF('Códigos Santander (ref)'!$A$2:$A$79,$C2604)&gt;0,"SANTANDER",IF(COUNTIF('Códigos Itaú (ref)'!$A$2:$A$44,$C2604)&gt;0,"ITAU",IF(AND(TRIM(UPPER($I2604))="CONTRATUAL",ISNUMBER(SEARCH("INDIVIDUAL",SUBSTITUTE(UPPER($D2604)," ","")))),"PREMIUM FREE",""))))</f>
        <v/>
      </c>
    </row>
    <row r="2605">
      <c r="AC2605">
        <f>IF($C2605="","",IF(COUNTIF('Códigos Santander (ref)'!$A$2:$A$79,$C2605)&gt;0,"SANTANDER",IF(COUNTIF('Códigos Itaú (ref)'!$A$2:$A$44,$C2605)&gt;0,"ITAU",IF(AND(TRIM(UPPER($I2605))="CONTRATUAL",ISNUMBER(SEARCH("INDIVIDUAL",SUBSTITUTE(UPPER($D2605)," ","")))),"PREMIUM FREE",""))))</f>
        <v/>
      </c>
    </row>
    <row r="2606">
      <c r="AC2606">
        <f>IF($C2606="","",IF(COUNTIF('Códigos Santander (ref)'!$A$2:$A$79,$C2606)&gt;0,"SANTANDER",IF(COUNTIF('Códigos Itaú (ref)'!$A$2:$A$44,$C2606)&gt;0,"ITAU",IF(AND(TRIM(UPPER($I2606))="CONTRATUAL",ISNUMBER(SEARCH("INDIVIDUAL",SUBSTITUTE(UPPER($D2606)," ","")))),"PREMIUM FREE",""))))</f>
        <v/>
      </c>
    </row>
    <row r="2607">
      <c r="AC2607">
        <f>IF($C2607="","",IF(COUNTIF('Códigos Santander (ref)'!$A$2:$A$79,$C2607)&gt;0,"SANTANDER",IF(COUNTIF('Códigos Itaú (ref)'!$A$2:$A$44,$C2607)&gt;0,"ITAU",IF(AND(TRIM(UPPER($I2607))="CONTRATUAL",ISNUMBER(SEARCH("INDIVIDUAL",SUBSTITUTE(UPPER($D2607)," ","")))),"PREMIUM FREE",""))))</f>
        <v/>
      </c>
    </row>
    <row r="2608">
      <c r="AC2608">
        <f>IF($C2608="","",IF(COUNTIF('Códigos Santander (ref)'!$A$2:$A$79,$C2608)&gt;0,"SANTANDER",IF(COUNTIF('Códigos Itaú (ref)'!$A$2:$A$44,$C2608)&gt;0,"ITAU",IF(AND(TRIM(UPPER($I2608))="CONTRATUAL",ISNUMBER(SEARCH("INDIVIDUAL",SUBSTITUTE(UPPER($D2608)," ","")))),"PREMIUM FREE",""))))</f>
        <v/>
      </c>
    </row>
    <row r="2609">
      <c r="AC2609">
        <f>IF($C2609="","",IF(COUNTIF('Códigos Santander (ref)'!$A$2:$A$79,$C2609)&gt;0,"SANTANDER",IF(COUNTIF('Códigos Itaú (ref)'!$A$2:$A$44,$C2609)&gt;0,"ITAU",IF(AND(TRIM(UPPER($I2609))="CONTRATUAL",ISNUMBER(SEARCH("INDIVIDUAL",SUBSTITUTE(UPPER($D2609)," ","")))),"PREMIUM FREE",""))))</f>
        <v/>
      </c>
    </row>
    <row r="2610">
      <c r="AC2610">
        <f>IF($C2610="","",IF(COUNTIF('Códigos Santander (ref)'!$A$2:$A$79,$C2610)&gt;0,"SANTANDER",IF(COUNTIF('Códigos Itaú (ref)'!$A$2:$A$44,$C2610)&gt;0,"ITAU",IF(AND(TRIM(UPPER($I2610))="CONTRATUAL",ISNUMBER(SEARCH("INDIVIDUAL",SUBSTITUTE(UPPER($D2610)," ","")))),"PREMIUM FREE",""))))</f>
        <v/>
      </c>
    </row>
    <row r="2611">
      <c r="AC2611">
        <f>IF($C2611="","",IF(COUNTIF('Códigos Santander (ref)'!$A$2:$A$79,$C2611)&gt;0,"SANTANDER",IF(COUNTIF('Códigos Itaú (ref)'!$A$2:$A$44,$C2611)&gt;0,"ITAU",IF(AND(TRIM(UPPER($I2611))="CONTRATUAL",ISNUMBER(SEARCH("INDIVIDUAL",SUBSTITUTE(UPPER($D2611)," ","")))),"PREMIUM FREE",""))))</f>
        <v/>
      </c>
    </row>
    <row r="2612">
      <c r="AC2612">
        <f>IF($C2612="","",IF(COUNTIF('Códigos Santander (ref)'!$A$2:$A$79,$C2612)&gt;0,"SANTANDER",IF(COUNTIF('Códigos Itaú (ref)'!$A$2:$A$44,$C2612)&gt;0,"ITAU",IF(AND(TRIM(UPPER($I2612))="CONTRATUAL",ISNUMBER(SEARCH("INDIVIDUAL",SUBSTITUTE(UPPER($D2612)," ","")))),"PREMIUM FREE",""))))</f>
        <v/>
      </c>
    </row>
    <row r="2613">
      <c r="AC2613">
        <f>IF($C2613="","",IF(COUNTIF('Códigos Santander (ref)'!$A$2:$A$79,$C2613)&gt;0,"SANTANDER",IF(COUNTIF('Códigos Itaú (ref)'!$A$2:$A$44,$C2613)&gt;0,"ITAU",IF(AND(TRIM(UPPER($I2613))="CONTRATUAL",ISNUMBER(SEARCH("INDIVIDUAL",SUBSTITUTE(UPPER($D2613)," ","")))),"PREMIUM FREE",""))))</f>
        <v/>
      </c>
    </row>
    <row r="2614">
      <c r="AC2614">
        <f>IF($C2614="","",IF(COUNTIF('Códigos Santander (ref)'!$A$2:$A$79,$C2614)&gt;0,"SANTANDER",IF(COUNTIF('Códigos Itaú (ref)'!$A$2:$A$44,$C2614)&gt;0,"ITAU",IF(AND(TRIM(UPPER($I2614))="CONTRATUAL",ISNUMBER(SEARCH("INDIVIDUAL",SUBSTITUTE(UPPER($D2614)," ","")))),"PREMIUM FREE",""))))</f>
        <v/>
      </c>
    </row>
    <row r="2615">
      <c r="AC2615">
        <f>IF($C2615="","",IF(COUNTIF('Códigos Santander (ref)'!$A$2:$A$79,$C2615)&gt;0,"SANTANDER",IF(COUNTIF('Códigos Itaú (ref)'!$A$2:$A$44,$C2615)&gt;0,"ITAU",IF(AND(TRIM(UPPER($I2615))="CONTRATUAL",ISNUMBER(SEARCH("INDIVIDUAL",SUBSTITUTE(UPPER($D2615)," ","")))),"PREMIUM FREE",""))))</f>
        <v/>
      </c>
    </row>
    <row r="2616">
      <c r="AC2616">
        <f>IF($C2616="","",IF(COUNTIF('Códigos Santander (ref)'!$A$2:$A$79,$C2616)&gt;0,"SANTANDER",IF(COUNTIF('Códigos Itaú (ref)'!$A$2:$A$44,$C2616)&gt;0,"ITAU",IF(AND(TRIM(UPPER($I2616))="CONTRATUAL",ISNUMBER(SEARCH("INDIVIDUAL",SUBSTITUTE(UPPER($D2616)," ","")))),"PREMIUM FREE",""))))</f>
        <v/>
      </c>
    </row>
    <row r="2617">
      <c r="AC2617">
        <f>IF($C2617="","",IF(COUNTIF('Códigos Santander (ref)'!$A$2:$A$79,$C2617)&gt;0,"SANTANDER",IF(COUNTIF('Códigos Itaú (ref)'!$A$2:$A$44,$C2617)&gt;0,"ITAU",IF(AND(TRIM(UPPER($I2617))="CONTRATUAL",ISNUMBER(SEARCH("INDIVIDUAL",SUBSTITUTE(UPPER($D2617)," ","")))),"PREMIUM FREE",""))))</f>
        <v/>
      </c>
    </row>
    <row r="2618">
      <c r="AC2618">
        <f>IF($C2618="","",IF(COUNTIF('Códigos Santander (ref)'!$A$2:$A$79,$C2618)&gt;0,"SANTANDER",IF(COUNTIF('Códigos Itaú (ref)'!$A$2:$A$44,$C2618)&gt;0,"ITAU",IF(AND(TRIM(UPPER($I2618))="CONTRATUAL",ISNUMBER(SEARCH("INDIVIDUAL",SUBSTITUTE(UPPER($D2618)," ","")))),"PREMIUM FREE",""))))</f>
        <v/>
      </c>
    </row>
    <row r="2619">
      <c r="AC2619">
        <f>IF($C2619="","",IF(COUNTIF('Códigos Santander (ref)'!$A$2:$A$79,$C2619)&gt;0,"SANTANDER",IF(COUNTIF('Códigos Itaú (ref)'!$A$2:$A$44,$C2619)&gt;0,"ITAU",IF(AND(TRIM(UPPER($I2619))="CONTRATUAL",ISNUMBER(SEARCH("INDIVIDUAL",SUBSTITUTE(UPPER($D2619)," ","")))),"PREMIUM FREE",""))))</f>
        <v/>
      </c>
    </row>
    <row r="2620">
      <c r="AC2620">
        <f>IF($C2620="","",IF(COUNTIF('Códigos Santander (ref)'!$A$2:$A$79,$C2620)&gt;0,"SANTANDER",IF(COUNTIF('Códigos Itaú (ref)'!$A$2:$A$44,$C2620)&gt;0,"ITAU",IF(AND(TRIM(UPPER($I2620))="CONTRATUAL",ISNUMBER(SEARCH("INDIVIDUAL",SUBSTITUTE(UPPER($D2620)," ","")))),"PREMIUM FREE",""))))</f>
        <v/>
      </c>
    </row>
    <row r="2621">
      <c r="AC2621">
        <f>IF($C2621="","",IF(COUNTIF('Códigos Santander (ref)'!$A$2:$A$79,$C2621)&gt;0,"SANTANDER",IF(COUNTIF('Códigos Itaú (ref)'!$A$2:$A$44,$C2621)&gt;0,"ITAU",IF(AND(TRIM(UPPER($I2621))="CONTRATUAL",ISNUMBER(SEARCH("INDIVIDUAL",SUBSTITUTE(UPPER($D2621)," ","")))),"PREMIUM FREE",""))))</f>
        <v/>
      </c>
    </row>
    <row r="2622">
      <c r="AC2622">
        <f>IF($C2622="","",IF(COUNTIF('Códigos Santander (ref)'!$A$2:$A$79,$C2622)&gt;0,"SANTANDER",IF(COUNTIF('Códigos Itaú (ref)'!$A$2:$A$44,$C2622)&gt;0,"ITAU",IF(AND(TRIM(UPPER($I2622))="CONTRATUAL",ISNUMBER(SEARCH("INDIVIDUAL",SUBSTITUTE(UPPER($D2622)," ","")))),"PREMIUM FREE",""))))</f>
        <v/>
      </c>
    </row>
    <row r="2623">
      <c r="AC2623">
        <f>IF($C2623="","",IF(COUNTIF('Códigos Santander (ref)'!$A$2:$A$79,$C2623)&gt;0,"SANTANDER",IF(COUNTIF('Códigos Itaú (ref)'!$A$2:$A$44,$C2623)&gt;0,"ITAU",IF(AND(TRIM(UPPER($I2623))="CONTRATUAL",ISNUMBER(SEARCH("INDIVIDUAL",SUBSTITUTE(UPPER($D2623)," ","")))),"PREMIUM FREE",""))))</f>
        <v/>
      </c>
    </row>
    <row r="2624">
      <c r="AC2624">
        <f>IF($C2624="","",IF(COUNTIF('Códigos Santander (ref)'!$A$2:$A$79,$C2624)&gt;0,"SANTANDER",IF(COUNTIF('Códigos Itaú (ref)'!$A$2:$A$44,$C2624)&gt;0,"ITAU",IF(AND(TRIM(UPPER($I2624))="CONTRATUAL",ISNUMBER(SEARCH("INDIVIDUAL",SUBSTITUTE(UPPER($D2624)," ","")))),"PREMIUM FREE",""))))</f>
        <v/>
      </c>
    </row>
    <row r="2625">
      <c r="AC2625">
        <f>IF($C2625="","",IF(COUNTIF('Códigos Santander (ref)'!$A$2:$A$79,$C2625)&gt;0,"SANTANDER",IF(COUNTIF('Códigos Itaú (ref)'!$A$2:$A$44,$C2625)&gt;0,"ITAU",IF(AND(TRIM(UPPER($I2625))="CONTRATUAL",ISNUMBER(SEARCH("INDIVIDUAL",SUBSTITUTE(UPPER($D2625)," ","")))),"PREMIUM FREE",""))))</f>
        <v/>
      </c>
    </row>
    <row r="2626">
      <c r="AC2626">
        <f>IF($C2626="","",IF(COUNTIF('Códigos Santander (ref)'!$A$2:$A$79,$C2626)&gt;0,"SANTANDER",IF(COUNTIF('Códigos Itaú (ref)'!$A$2:$A$44,$C2626)&gt;0,"ITAU",IF(AND(TRIM(UPPER($I2626))="CONTRATUAL",ISNUMBER(SEARCH("INDIVIDUAL",SUBSTITUTE(UPPER($D2626)," ","")))),"PREMIUM FREE",""))))</f>
        <v/>
      </c>
    </row>
    <row r="2627">
      <c r="AC2627">
        <f>IF($C2627="","",IF(COUNTIF('Códigos Santander (ref)'!$A$2:$A$79,$C2627)&gt;0,"SANTANDER",IF(COUNTIF('Códigos Itaú (ref)'!$A$2:$A$44,$C2627)&gt;0,"ITAU",IF(AND(TRIM(UPPER($I2627))="CONTRATUAL",ISNUMBER(SEARCH("INDIVIDUAL",SUBSTITUTE(UPPER($D2627)," ","")))),"PREMIUM FREE",""))))</f>
        <v/>
      </c>
    </row>
    <row r="2628">
      <c r="AC2628">
        <f>IF($C2628="","",IF(COUNTIF('Códigos Santander (ref)'!$A$2:$A$79,$C2628)&gt;0,"SANTANDER",IF(COUNTIF('Códigos Itaú (ref)'!$A$2:$A$44,$C2628)&gt;0,"ITAU",IF(AND(TRIM(UPPER($I2628))="CONTRATUAL",ISNUMBER(SEARCH("INDIVIDUAL",SUBSTITUTE(UPPER($D2628)," ","")))),"PREMIUM FREE",""))))</f>
        <v/>
      </c>
    </row>
    <row r="2629">
      <c r="AC2629">
        <f>IF($C2629="","",IF(COUNTIF('Códigos Santander (ref)'!$A$2:$A$79,$C2629)&gt;0,"SANTANDER",IF(COUNTIF('Códigos Itaú (ref)'!$A$2:$A$44,$C2629)&gt;0,"ITAU",IF(AND(TRIM(UPPER($I2629))="CONTRATUAL",ISNUMBER(SEARCH("INDIVIDUAL",SUBSTITUTE(UPPER($D2629)," ","")))),"PREMIUM FREE",""))))</f>
        <v/>
      </c>
    </row>
    <row r="2630">
      <c r="AC2630">
        <f>IF($C2630="","",IF(COUNTIF('Códigos Santander (ref)'!$A$2:$A$79,$C2630)&gt;0,"SANTANDER",IF(COUNTIF('Códigos Itaú (ref)'!$A$2:$A$44,$C2630)&gt;0,"ITAU",IF(AND(TRIM(UPPER($I2630))="CONTRATUAL",ISNUMBER(SEARCH("INDIVIDUAL",SUBSTITUTE(UPPER($D2630)," ","")))),"PREMIUM FREE",""))))</f>
        <v/>
      </c>
    </row>
    <row r="2631">
      <c r="AC2631">
        <f>IF($C2631="","",IF(COUNTIF('Códigos Santander (ref)'!$A$2:$A$79,$C2631)&gt;0,"SANTANDER",IF(COUNTIF('Códigos Itaú (ref)'!$A$2:$A$44,$C2631)&gt;0,"ITAU",IF(AND(TRIM(UPPER($I2631))="CONTRATUAL",ISNUMBER(SEARCH("INDIVIDUAL",SUBSTITUTE(UPPER($D2631)," ","")))),"PREMIUM FREE",""))))</f>
        <v/>
      </c>
    </row>
    <row r="2632">
      <c r="AC2632">
        <f>IF($C2632="","",IF(COUNTIF('Códigos Santander (ref)'!$A$2:$A$79,$C2632)&gt;0,"SANTANDER",IF(COUNTIF('Códigos Itaú (ref)'!$A$2:$A$44,$C2632)&gt;0,"ITAU",IF(AND(TRIM(UPPER($I2632))="CONTRATUAL",ISNUMBER(SEARCH("INDIVIDUAL",SUBSTITUTE(UPPER($D2632)," ","")))),"PREMIUM FREE",""))))</f>
        <v/>
      </c>
    </row>
    <row r="2633">
      <c r="AC2633">
        <f>IF($C2633="","",IF(COUNTIF('Códigos Santander (ref)'!$A$2:$A$79,$C2633)&gt;0,"SANTANDER",IF(COUNTIF('Códigos Itaú (ref)'!$A$2:$A$44,$C2633)&gt;0,"ITAU",IF(AND(TRIM(UPPER($I2633))="CONTRATUAL",ISNUMBER(SEARCH("INDIVIDUAL",SUBSTITUTE(UPPER($D2633)," ","")))),"PREMIUM FREE",""))))</f>
        <v/>
      </c>
    </row>
    <row r="2634">
      <c r="AC2634">
        <f>IF($C2634="","",IF(COUNTIF('Códigos Santander (ref)'!$A$2:$A$79,$C2634)&gt;0,"SANTANDER",IF(COUNTIF('Códigos Itaú (ref)'!$A$2:$A$44,$C2634)&gt;0,"ITAU",IF(AND(TRIM(UPPER($I2634))="CONTRATUAL",ISNUMBER(SEARCH("INDIVIDUAL",SUBSTITUTE(UPPER($D2634)," ","")))),"PREMIUM FREE",""))))</f>
        <v/>
      </c>
    </row>
    <row r="2635">
      <c r="AC2635">
        <f>IF($C2635="","",IF(COUNTIF('Códigos Santander (ref)'!$A$2:$A$79,$C2635)&gt;0,"SANTANDER",IF(COUNTIF('Códigos Itaú (ref)'!$A$2:$A$44,$C2635)&gt;0,"ITAU",IF(AND(TRIM(UPPER($I2635))="CONTRATUAL",ISNUMBER(SEARCH("INDIVIDUAL",SUBSTITUTE(UPPER($D2635)," ","")))),"PREMIUM FREE",""))))</f>
        <v/>
      </c>
    </row>
    <row r="2636">
      <c r="AC2636">
        <f>IF($C2636="","",IF(COUNTIF('Códigos Santander (ref)'!$A$2:$A$79,$C2636)&gt;0,"SANTANDER",IF(COUNTIF('Códigos Itaú (ref)'!$A$2:$A$44,$C2636)&gt;0,"ITAU",IF(AND(TRIM(UPPER($I2636))="CONTRATUAL",ISNUMBER(SEARCH("INDIVIDUAL",SUBSTITUTE(UPPER($D2636)," ","")))),"PREMIUM FREE",""))))</f>
        <v/>
      </c>
    </row>
    <row r="2637">
      <c r="AC2637">
        <f>IF($C2637="","",IF(COUNTIF('Códigos Santander (ref)'!$A$2:$A$79,$C2637)&gt;0,"SANTANDER",IF(COUNTIF('Códigos Itaú (ref)'!$A$2:$A$44,$C2637)&gt;0,"ITAU",IF(AND(TRIM(UPPER($I2637))="CONTRATUAL",ISNUMBER(SEARCH("INDIVIDUAL",SUBSTITUTE(UPPER($D2637)," ","")))),"PREMIUM FREE",""))))</f>
        <v/>
      </c>
    </row>
    <row r="2638">
      <c r="AC2638">
        <f>IF($C2638="","",IF(COUNTIF('Códigos Santander (ref)'!$A$2:$A$79,$C2638)&gt;0,"SANTANDER",IF(COUNTIF('Códigos Itaú (ref)'!$A$2:$A$44,$C2638)&gt;0,"ITAU",IF(AND(TRIM(UPPER($I2638))="CONTRATUAL",ISNUMBER(SEARCH("INDIVIDUAL",SUBSTITUTE(UPPER($D2638)," ","")))),"PREMIUM FREE",""))))</f>
        <v/>
      </c>
    </row>
    <row r="2639">
      <c r="AC2639">
        <f>IF($C2639="","",IF(COUNTIF('Códigos Santander (ref)'!$A$2:$A$79,$C2639)&gt;0,"SANTANDER",IF(COUNTIF('Códigos Itaú (ref)'!$A$2:$A$44,$C2639)&gt;0,"ITAU",IF(AND(TRIM(UPPER($I2639))="CONTRATUAL",ISNUMBER(SEARCH("INDIVIDUAL",SUBSTITUTE(UPPER($D2639)," ","")))),"PREMIUM FREE",""))))</f>
        <v/>
      </c>
    </row>
    <row r="2640">
      <c r="AC2640">
        <f>IF($C2640="","",IF(COUNTIF('Códigos Santander (ref)'!$A$2:$A$79,$C2640)&gt;0,"SANTANDER",IF(COUNTIF('Códigos Itaú (ref)'!$A$2:$A$44,$C2640)&gt;0,"ITAU",IF(AND(TRIM(UPPER($I2640))="CONTRATUAL",ISNUMBER(SEARCH("INDIVIDUAL",SUBSTITUTE(UPPER($D2640)," ","")))),"PREMIUM FREE",""))))</f>
        <v/>
      </c>
    </row>
    <row r="2641">
      <c r="AC2641">
        <f>IF($C2641="","",IF(COUNTIF('Códigos Santander (ref)'!$A$2:$A$79,$C2641)&gt;0,"SANTANDER",IF(COUNTIF('Códigos Itaú (ref)'!$A$2:$A$44,$C2641)&gt;0,"ITAU",IF(AND(TRIM(UPPER($I2641))="CONTRATUAL",ISNUMBER(SEARCH("INDIVIDUAL",SUBSTITUTE(UPPER($D2641)," ","")))),"PREMIUM FREE",""))))</f>
        <v/>
      </c>
    </row>
    <row r="2642">
      <c r="AC2642">
        <f>IF($C2642="","",IF(COUNTIF('Códigos Santander (ref)'!$A$2:$A$79,$C2642)&gt;0,"SANTANDER",IF(COUNTIF('Códigos Itaú (ref)'!$A$2:$A$44,$C2642)&gt;0,"ITAU",IF(AND(TRIM(UPPER($I2642))="CONTRATUAL",ISNUMBER(SEARCH("INDIVIDUAL",SUBSTITUTE(UPPER($D2642)," ","")))),"PREMIUM FREE",""))))</f>
        <v/>
      </c>
    </row>
    <row r="2643">
      <c r="AC2643">
        <f>IF($C2643="","",IF(COUNTIF('Códigos Santander (ref)'!$A$2:$A$79,$C2643)&gt;0,"SANTANDER",IF(COUNTIF('Códigos Itaú (ref)'!$A$2:$A$44,$C2643)&gt;0,"ITAU",IF(AND(TRIM(UPPER($I2643))="CONTRATUAL",ISNUMBER(SEARCH("INDIVIDUAL",SUBSTITUTE(UPPER($D2643)," ","")))),"PREMIUM FREE",""))))</f>
        <v/>
      </c>
    </row>
    <row r="2644">
      <c r="AC2644">
        <f>IF($C2644="","",IF(COUNTIF('Códigos Santander (ref)'!$A$2:$A$79,$C2644)&gt;0,"SANTANDER",IF(COUNTIF('Códigos Itaú (ref)'!$A$2:$A$44,$C2644)&gt;0,"ITAU",IF(AND(TRIM(UPPER($I2644))="CONTRATUAL",ISNUMBER(SEARCH("INDIVIDUAL",SUBSTITUTE(UPPER($D2644)," ","")))),"PREMIUM FREE",""))))</f>
        <v/>
      </c>
    </row>
    <row r="2645">
      <c r="AC2645">
        <f>IF($C2645="","",IF(COUNTIF('Códigos Santander (ref)'!$A$2:$A$79,$C2645)&gt;0,"SANTANDER",IF(COUNTIF('Códigos Itaú (ref)'!$A$2:$A$44,$C2645)&gt;0,"ITAU",IF(AND(TRIM(UPPER($I2645))="CONTRATUAL",ISNUMBER(SEARCH("INDIVIDUAL",SUBSTITUTE(UPPER($D2645)," ","")))),"PREMIUM FREE",""))))</f>
        <v/>
      </c>
    </row>
    <row r="2646">
      <c r="AC2646">
        <f>IF($C2646="","",IF(COUNTIF('Códigos Santander (ref)'!$A$2:$A$79,$C2646)&gt;0,"SANTANDER",IF(COUNTIF('Códigos Itaú (ref)'!$A$2:$A$44,$C2646)&gt;0,"ITAU",IF(AND(TRIM(UPPER($I2646))="CONTRATUAL",ISNUMBER(SEARCH("INDIVIDUAL",SUBSTITUTE(UPPER($D2646)," ","")))),"PREMIUM FREE",""))))</f>
        <v/>
      </c>
    </row>
    <row r="2647">
      <c r="AC2647">
        <f>IF($C2647="","",IF(COUNTIF('Códigos Santander (ref)'!$A$2:$A$79,$C2647)&gt;0,"SANTANDER",IF(COUNTIF('Códigos Itaú (ref)'!$A$2:$A$44,$C2647)&gt;0,"ITAU",IF(AND(TRIM(UPPER($I2647))="CONTRATUAL",ISNUMBER(SEARCH("INDIVIDUAL",SUBSTITUTE(UPPER($D2647)," ","")))),"PREMIUM FREE",""))))</f>
        <v/>
      </c>
    </row>
    <row r="2648">
      <c r="AC2648">
        <f>IF($C2648="","",IF(COUNTIF('Códigos Santander (ref)'!$A$2:$A$79,$C2648)&gt;0,"SANTANDER",IF(COUNTIF('Códigos Itaú (ref)'!$A$2:$A$44,$C2648)&gt;0,"ITAU",IF(AND(TRIM(UPPER($I2648))="CONTRATUAL",ISNUMBER(SEARCH("INDIVIDUAL",SUBSTITUTE(UPPER($D2648)," ","")))),"PREMIUM FREE",""))))</f>
        <v/>
      </c>
    </row>
    <row r="2649">
      <c r="AC2649">
        <f>IF($C2649="","",IF(COUNTIF('Códigos Santander (ref)'!$A$2:$A$79,$C2649)&gt;0,"SANTANDER",IF(COUNTIF('Códigos Itaú (ref)'!$A$2:$A$44,$C2649)&gt;0,"ITAU",IF(AND(TRIM(UPPER($I2649))="CONTRATUAL",ISNUMBER(SEARCH("INDIVIDUAL",SUBSTITUTE(UPPER($D2649)," ","")))),"PREMIUM FREE",""))))</f>
        <v/>
      </c>
    </row>
    <row r="2650">
      <c r="AC2650">
        <f>IF($C2650="","",IF(COUNTIF('Códigos Santander (ref)'!$A$2:$A$79,$C2650)&gt;0,"SANTANDER",IF(COUNTIF('Códigos Itaú (ref)'!$A$2:$A$44,$C2650)&gt;0,"ITAU",IF(AND(TRIM(UPPER($I2650))="CONTRATUAL",ISNUMBER(SEARCH("INDIVIDUAL",SUBSTITUTE(UPPER($D2650)," ","")))),"PREMIUM FREE",""))))</f>
        <v/>
      </c>
    </row>
    <row r="2651">
      <c r="AC2651">
        <f>IF($C2651="","",IF(COUNTIF('Códigos Santander (ref)'!$A$2:$A$79,$C2651)&gt;0,"SANTANDER",IF(COUNTIF('Códigos Itaú (ref)'!$A$2:$A$44,$C2651)&gt;0,"ITAU",IF(AND(TRIM(UPPER($I2651))="CONTRATUAL",ISNUMBER(SEARCH("INDIVIDUAL",SUBSTITUTE(UPPER($D2651)," ","")))),"PREMIUM FREE",""))))</f>
        <v/>
      </c>
    </row>
    <row r="2652">
      <c r="AC2652">
        <f>IF($C2652="","",IF(COUNTIF('Códigos Santander (ref)'!$A$2:$A$79,$C2652)&gt;0,"SANTANDER",IF(COUNTIF('Códigos Itaú (ref)'!$A$2:$A$44,$C2652)&gt;0,"ITAU",IF(AND(TRIM(UPPER($I2652))="CONTRATUAL",ISNUMBER(SEARCH("INDIVIDUAL",SUBSTITUTE(UPPER($D2652)," ","")))),"PREMIUM FREE",""))))</f>
        <v/>
      </c>
    </row>
    <row r="2653">
      <c r="AC2653">
        <f>IF($C2653="","",IF(COUNTIF('Códigos Santander (ref)'!$A$2:$A$79,$C2653)&gt;0,"SANTANDER",IF(COUNTIF('Códigos Itaú (ref)'!$A$2:$A$44,$C2653)&gt;0,"ITAU",IF(AND(TRIM(UPPER($I2653))="CONTRATUAL",ISNUMBER(SEARCH("INDIVIDUAL",SUBSTITUTE(UPPER($D2653)," ","")))),"PREMIUM FREE",""))))</f>
        <v/>
      </c>
    </row>
    <row r="2654">
      <c r="AC2654">
        <f>IF($C2654="","",IF(COUNTIF('Códigos Santander (ref)'!$A$2:$A$79,$C2654)&gt;0,"SANTANDER",IF(COUNTIF('Códigos Itaú (ref)'!$A$2:$A$44,$C2654)&gt;0,"ITAU",IF(AND(TRIM(UPPER($I2654))="CONTRATUAL",ISNUMBER(SEARCH("INDIVIDUAL",SUBSTITUTE(UPPER($D2654)," ","")))),"PREMIUM FREE",""))))</f>
        <v/>
      </c>
    </row>
    <row r="2655">
      <c r="AC2655">
        <f>IF($C2655="","",IF(COUNTIF('Códigos Santander (ref)'!$A$2:$A$79,$C2655)&gt;0,"SANTANDER",IF(COUNTIF('Códigos Itaú (ref)'!$A$2:$A$44,$C2655)&gt;0,"ITAU",IF(AND(TRIM(UPPER($I2655))="CONTRATUAL",ISNUMBER(SEARCH("INDIVIDUAL",SUBSTITUTE(UPPER($D2655)," ","")))),"PREMIUM FREE",""))))</f>
        <v/>
      </c>
    </row>
    <row r="2656">
      <c r="AC2656">
        <f>IF($C2656="","",IF(COUNTIF('Códigos Santander (ref)'!$A$2:$A$79,$C2656)&gt;0,"SANTANDER",IF(COUNTIF('Códigos Itaú (ref)'!$A$2:$A$44,$C2656)&gt;0,"ITAU",IF(AND(TRIM(UPPER($I2656))="CONTRATUAL",ISNUMBER(SEARCH("INDIVIDUAL",SUBSTITUTE(UPPER($D2656)," ","")))),"PREMIUM FREE",""))))</f>
        <v/>
      </c>
    </row>
    <row r="2657">
      <c r="AC2657">
        <f>IF($C2657="","",IF(COUNTIF('Códigos Santander (ref)'!$A$2:$A$79,$C2657)&gt;0,"SANTANDER",IF(COUNTIF('Códigos Itaú (ref)'!$A$2:$A$44,$C2657)&gt;0,"ITAU",IF(AND(TRIM(UPPER($I2657))="CONTRATUAL",ISNUMBER(SEARCH("INDIVIDUAL",SUBSTITUTE(UPPER($D2657)," ","")))),"PREMIUM FREE",""))))</f>
        <v/>
      </c>
    </row>
    <row r="2658">
      <c r="AC2658">
        <f>IF($C2658="","",IF(COUNTIF('Códigos Santander (ref)'!$A$2:$A$79,$C2658)&gt;0,"SANTANDER",IF(COUNTIF('Códigos Itaú (ref)'!$A$2:$A$44,$C2658)&gt;0,"ITAU",IF(AND(TRIM(UPPER($I2658))="CONTRATUAL",ISNUMBER(SEARCH("INDIVIDUAL",SUBSTITUTE(UPPER($D2658)," ","")))),"PREMIUM FREE",""))))</f>
        <v/>
      </c>
    </row>
    <row r="2659">
      <c r="AC2659">
        <f>IF($C2659="","",IF(COUNTIF('Códigos Santander (ref)'!$A$2:$A$79,$C2659)&gt;0,"SANTANDER",IF(COUNTIF('Códigos Itaú (ref)'!$A$2:$A$44,$C2659)&gt;0,"ITAU",IF(AND(TRIM(UPPER($I2659))="CONTRATUAL",ISNUMBER(SEARCH("INDIVIDUAL",SUBSTITUTE(UPPER($D2659)," ","")))),"PREMIUM FREE",""))))</f>
        <v/>
      </c>
    </row>
    <row r="2660">
      <c r="AC2660">
        <f>IF($C2660="","",IF(COUNTIF('Códigos Santander (ref)'!$A$2:$A$79,$C2660)&gt;0,"SANTANDER",IF(COUNTIF('Códigos Itaú (ref)'!$A$2:$A$44,$C2660)&gt;0,"ITAU",IF(AND(TRIM(UPPER($I2660))="CONTRATUAL",ISNUMBER(SEARCH("INDIVIDUAL",SUBSTITUTE(UPPER($D2660)," ","")))),"PREMIUM FREE",""))))</f>
        <v/>
      </c>
    </row>
    <row r="2661">
      <c r="AC2661">
        <f>IF($C2661="","",IF(COUNTIF('Códigos Santander (ref)'!$A$2:$A$79,$C2661)&gt;0,"SANTANDER",IF(COUNTIF('Códigos Itaú (ref)'!$A$2:$A$44,$C2661)&gt;0,"ITAU",IF(AND(TRIM(UPPER($I2661))="CONTRATUAL",ISNUMBER(SEARCH("INDIVIDUAL",SUBSTITUTE(UPPER($D2661)," ","")))),"PREMIUM FREE",""))))</f>
        <v/>
      </c>
    </row>
    <row r="2662">
      <c r="AC2662">
        <f>IF($C2662="","",IF(COUNTIF('Códigos Santander (ref)'!$A$2:$A$79,$C2662)&gt;0,"SANTANDER",IF(COUNTIF('Códigos Itaú (ref)'!$A$2:$A$44,$C2662)&gt;0,"ITAU",IF(AND(TRIM(UPPER($I2662))="CONTRATUAL",ISNUMBER(SEARCH("INDIVIDUAL",SUBSTITUTE(UPPER($D2662)," ","")))),"PREMIUM FREE",""))))</f>
        <v/>
      </c>
    </row>
    <row r="2663">
      <c r="AC2663">
        <f>IF($C2663="","",IF(COUNTIF('Códigos Santander (ref)'!$A$2:$A$79,$C2663)&gt;0,"SANTANDER",IF(COUNTIF('Códigos Itaú (ref)'!$A$2:$A$44,$C2663)&gt;0,"ITAU",IF(AND(TRIM(UPPER($I2663))="CONTRATUAL",ISNUMBER(SEARCH("INDIVIDUAL",SUBSTITUTE(UPPER($D2663)," ","")))),"PREMIUM FREE",""))))</f>
        <v/>
      </c>
    </row>
    <row r="2664">
      <c r="AC2664">
        <f>IF($C2664="","",IF(COUNTIF('Códigos Santander (ref)'!$A$2:$A$79,$C2664)&gt;0,"SANTANDER",IF(COUNTIF('Códigos Itaú (ref)'!$A$2:$A$44,$C2664)&gt;0,"ITAU",IF(AND(TRIM(UPPER($I2664))="CONTRATUAL",ISNUMBER(SEARCH("INDIVIDUAL",SUBSTITUTE(UPPER($D2664)," ","")))),"PREMIUM FREE",""))))</f>
        <v/>
      </c>
    </row>
    <row r="2665">
      <c r="AC2665">
        <f>IF($C2665="","",IF(COUNTIF('Códigos Santander (ref)'!$A$2:$A$79,$C2665)&gt;0,"SANTANDER",IF(COUNTIF('Códigos Itaú (ref)'!$A$2:$A$44,$C2665)&gt;0,"ITAU",IF(AND(TRIM(UPPER($I2665))="CONTRATUAL",ISNUMBER(SEARCH("INDIVIDUAL",SUBSTITUTE(UPPER($D2665)," ","")))),"PREMIUM FREE",""))))</f>
        <v/>
      </c>
    </row>
    <row r="2666">
      <c r="AC2666">
        <f>IF($C2666="","",IF(COUNTIF('Códigos Santander (ref)'!$A$2:$A$79,$C2666)&gt;0,"SANTANDER",IF(COUNTIF('Códigos Itaú (ref)'!$A$2:$A$44,$C2666)&gt;0,"ITAU",IF(AND(TRIM(UPPER($I2666))="CONTRATUAL",ISNUMBER(SEARCH("INDIVIDUAL",SUBSTITUTE(UPPER($D2666)," ","")))),"PREMIUM FREE",""))))</f>
        <v/>
      </c>
    </row>
    <row r="2667">
      <c r="AC2667">
        <f>IF($C2667="","",IF(COUNTIF('Códigos Santander (ref)'!$A$2:$A$79,$C2667)&gt;0,"SANTANDER",IF(COUNTIF('Códigos Itaú (ref)'!$A$2:$A$44,$C2667)&gt;0,"ITAU",IF(AND(TRIM(UPPER($I2667))="CONTRATUAL",ISNUMBER(SEARCH("INDIVIDUAL",SUBSTITUTE(UPPER($D2667)," ","")))),"PREMIUM FREE",""))))</f>
        <v/>
      </c>
    </row>
    <row r="2668">
      <c r="AC2668">
        <f>IF($C2668="","",IF(COUNTIF('Códigos Santander (ref)'!$A$2:$A$79,$C2668)&gt;0,"SANTANDER",IF(COUNTIF('Códigos Itaú (ref)'!$A$2:$A$44,$C2668)&gt;0,"ITAU",IF(AND(TRIM(UPPER($I2668))="CONTRATUAL",ISNUMBER(SEARCH("INDIVIDUAL",SUBSTITUTE(UPPER($D2668)," ","")))),"PREMIUM FREE",""))))</f>
        <v/>
      </c>
    </row>
    <row r="2669">
      <c r="AC2669">
        <f>IF($C2669="","",IF(COUNTIF('Códigos Santander (ref)'!$A$2:$A$79,$C2669)&gt;0,"SANTANDER",IF(COUNTIF('Códigos Itaú (ref)'!$A$2:$A$44,$C2669)&gt;0,"ITAU",IF(AND(TRIM(UPPER($I2669))="CONTRATUAL",ISNUMBER(SEARCH("INDIVIDUAL",SUBSTITUTE(UPPER($D2669)," ","")))),"PREMIUM FREE",""))))</f>
        <v/>
      </c>
    </row>
    <row r="2670">
      <c r="AC2670">
        <f>IF($C2670="","",IF(COUNTIF('Códigos Santander (ref)'!$A$2:$A$79,$C2670)&gt;0,"SANTANDER",IF(COUNTIF('Códigos Itaú (ref)'!$A$2:$A$44,$C2670)&gt;0,"ITAU",IF(AND(TRIM(UPPER($I2670))="CONTRATUAL",ISNUMBER(SEARCH("INDIVIDUAL",SUBSTITUTE(UPPER($D2670)," ","")))),"PREMIUM FREE",""))))</f>
        <v/>
      </c>
    </row>
    <row r="2671">
      <c r="AC2671">
        <f>IF($C2671="","",IF(COUNTIF('Códigos Santander (ref)'!$A$2:$A$79,$C2671)&gt;0,"SANTANDER",IF(COUNTIF('Códigos Itaú (ref)'!$A$2:$A$44,$C2671)&gt;0,"ITAU",IF(AND(TRIM(UPPER($I2671))="CONTRATUAL",ISNUMBER(SEARCH("INDIVIDUAL",SUBSTITUTE(UPPER($D2671)," ","")))),"PREMIUM FREE",""))))</f>
        <v/>
      </c>
    </row>
    <row r="2672">
      <c r="AC2672">
        <f>IF($C2672="","",IF(COUNTIF('Códigos Santander (ref)'!$A$2:$A$79,$C2672)&gt;0,"SANTANDER",IF(COUNTIF('Códigos Itaú (ref)'!$A$2:$A$44,$C2672)&gt;0,"ITAU",IF(AND(TRIM(UPPER($I2672))="CONTRATUAL",ISNUMBER(SEARCH("INDIVIDUAL",SUBSTITUTE(UPPER($D2672)," ","")))),"PREMIUM FREE",""))))</f>
        <v/>
      </c>
    </row>
    <row r="2673">
      <c r="AC2673">
        <f>IF($C2673="","",IF(COUNTIF('Códigos Santander (ref)'!$A$2:$A$79,$C2673)&gt;0,"SANTANDER",IF(COUNTIF('Códigos Itaú (ref)'!$A$2:$A$44,$C2673)&gt;0,"ITAU",IF(AND(TRIM(UPPER($I2673))="CONTRATUAL",ISNUMBER(SEARCH("INDIVIDUAL",SUBSTITUTE(UPPER($D2673)," ","")))),"PREMIUM FREE",""))))</f>
        <v/>
      </c>
    </row>
    <row r="2674">
      <c r="AC2674">
        <f>IF($C2674="","",IF(COUNTIF('Códigos Santander (ref)'!$A$2:$A$79,$C2674)&gt;0,"SANTANDER",IF(COUNTIF('Códigos Itaú (ref)'!$A$2:$A$44,$C2674)&gt;0,"ITAU",IF(AND(TRIM(UPPER($I2674))="CONTRATUAL",ISNUMBER(SEARCH("INDIVIDUAL",SUBSTITUTE(UPPER($D2674)," ","")))),"PREMIUM FREE",""))))</f>
        <v/>
      </c>
    </row>
    <row r="2675">
      <c r="AC2675">
        <f>IF($C2675="","",IF(COUNTIF('Códigos Santander (ref)'!$A$2:$A$79,$C2675)&gt;0,"SANTANDER",IF(COUNTIF('Códigos Itaú (ref)'!$A$2:$A$44,$C2675)&gt;0,"ITAU",IF(AND(TRIM(UPPER($I2675))="CONTRATUAL",ISNUMBER(SEARCH("INDIVIDUAL",SUBSTITUTE(UPPER($D2675)," ","")))),"PREMIUM FREE",""))))</f>
        <v/>
      </c>
    </row>
    <row r="2676">
      <c r="AC2676">
        <f>IF($C2676="","",IF(COUNTIF('Códigos Santander (ref)'!$A$2:$A$79,$C2676)&gt;0,"SANTANDER",IF(COUNTIF('Códigos Itaú (ref)'!$A$2:$A$44,$C2676)&gt;0,"ITAU",IF(AND(TRIM(UPPER($I2676))="CONTRATUAL",ISNUMBER(SEARCH("INDIVIDUAL",SUBSTITUTE(UPPER($D2676)," ","")))),"PREMIUM FREE",""))))</f>
        <v/>
      </c>
    </row>
    <row r="2677">
      <c r="AC2677">
        <f>IF($C2677="","",IF(COUNTIF('Códigos Santander (ref)'!$A$2:$A$79,$C2677)&gt;0,"SANTANDER",IF(COUNTIF('Códigos Itaú (ref)'!$A$2:$A$44,$C2677)&gt;0,"ITAU",IF(AND(TRIM(UPPER($I2677))="CONTRATUAL",ISNUMBER(SEARCH("INDIVIDUAL",SUBSTITUTE(UPPER($D2677)," ","")))),"PREMIUM FREE",""))))</f>
        <v/>
      </c>
    </row>
    <row r="2678">
      <c r="AC2678">
        <f>IF($C2678="","",IF(COUNTIF('Códigos Santander (ref)'!$A$2:$A$79,$C2678)&gt;0,"SANTANDER",IF(COUNTIF('Códigos Itaú (ref)'!$A$2:$A$44,$C2678)&gt;0,"ITAU",IF(AND(TRIM(UPPER($I2678))="CONTRATUAL",ISNUMBER(SEARCH("INDIVIDUAL",SUBSTITUTE(UPPER($D2678)," ","")))),"PREMIUM FREE",""))))</f>
        <v/>
      </c>
    </row>
    <row r="2679">
      <c r="AC2679">
        <f>IF($C2679="","",IF(COUNTIF('Códigos Santander (ref)'!$A$2:$A$79,$C2679)&gt;0,"SANTANDER",IF(COUNTIF('Códigos Itaú (ref)'!$A$2:$A$44,$C2679)&gt;0,"ITAU",IF(AND(TRIM(UPPER($I2679))="CONTRATUAL",ISNUMBER(SEARCH("INDIVIDUAL",SUBSTITUTE(UPPER($D2679)," ","")))),"PREMIUM FREE",""))))</f>
        <v/>
      </c>
    </row>
    <row r="2680">
      <c r="AC2680">
        <f>IF($C2680="","",IF(COUNTIF('Códigos Santander (ref)'!$A$2:$A$79,$C2680)&gt;0,"SANTANDER",IF(COUNTIF('Códigos Itaú (ref)'!$A$2:$A$44,$C2680)&gt;0,"ITAU",IF(AND(TRIM(UPPER($I2680))="CONTRATUAL",ISNUMBER(SEARCH("INDIVIDUAL",SUBSTITUTE(UPPER($D2680)," ","")))),"PREMIUM FREE",""))))</f>
        <v/>
      </c>
    </row>
    <row r="2681">
      <c r="AC2681">
        <f>IF($C2681="","",IF(COUNTIF('Códigos Santander (ref)'!$A$2:$A$79,$C2681)&gt;0,"SANTANDER",IF(COUNTIF('Códigos Itaú (ref)'!$A$2:$A$44,$C2681)&gt;0,"ITAU",IF(AND(TRIM(UPPER($I2681))="CONTRATUAL",ISNUMBER(SEARCH("INDIVIDUAL",SUBSTITUTE(UPPER($D2681)," ","")))),"PREMIUM FREE",""))))</f>
        <v/>
      </c>
    </row>
    <row r="2682">
      <c r="AC2682">
        <f>IF($C2682="","",IF(COUNTIF('Códigos Santander (ref)'!$A$2:$A$79,$C2682)&gt;0,"SANTANDER",IF(COUNTIF('Códigos Itaú (ref)'!$A$2:$A$44,$C2682)&gt;0,"ITAU",IF(AND(TRIM(UPPER($I2682))="CONTRATUAL",ISNUMBER(SEARCH("INDIVIDUAL",SUBSTITUTE(UPPER($D2682)," ","")))),"PREMIUM FREE",""))))</f>
        <v/>
      </c>
    </row>
    <row r="2683">
      <c r="AC2683">
        <f>IF($C2683="","",IF(COUNTIF('Códigos Santander (ref)'!$A$2:$A$79,$C2683)&gt;0,"SANTANDER",IF(COUNTIF('Códigos Itaú (ref)'!$A$2:$A$44,$C2683)&gt;0,"ITAU",IF(AND(TRIM(UPPER($I2683))="CONTRATUAL",ISNUMBER(SEARCH("INDIVIDUAL",SUBSTITUTE(UPPER($D2683)," ","")))),"PREMIUM FREE",""))))</f>
        <v/>
      </c>
    </row>
    <row r="2684">
      <c r="AC2684">
        <f>IF($C2684="","",IF(COUNTIF('Códigos Santander (ref)'!$A$2:$A$79,$C2684)&gt;0,"SANTANDER",IF(COUNTIF('Códigos Itaú (ref)'!$A$2:$A$44,$C2684)&gt;0,"ITAU",IF(AND(TRIM(UPPER($I2684))="CONTRATUAL",ISNUMBER(SEARCH("INDIVIDUAL",SUBSTITUTE(UPPER($D2684)," ","")))),"PREMIUM FREE",""))))</f>
        <v/>
      </c>
    </row>
    <row r="2685">
      <c r="AC2685">
        <f>IF($C2685="","",IF(COUNTIF('Códigos Santander (ref)'!$A$2:$A$79,$C2685)&gt;0,"SANTANDER",IF(COUNTIF('Códigos Itaú (ref)'!$A$2:$A$44,$C2685)&gt;0,"ITAU",IF(AND(TRIM(UPPER($I2685))="CONTRATUAL",ISNUMBER(SEARCH("INDIVIDUAL",SUBSTITUTE(UPPER($D2685)," ","")))),"PREMIUM FREE",""))))</f>
        <v/>
      </c>
    </row>
    <row r="2686">
      <c r="AC2686">
        <f>IF($C2686="","",IF(COUNTIF('Códigos Santander (ref)'!$A$2:$A$79,$C2686)&gt;0,"SANTANDER",IF(COUNTIF('Códigos Itaú (ref)'!$A$2:$A$44,$C2686)&gt;0,"ITAU",IF(AND(TRIM(UPPER($I2686))="CONTRATUAL",ISNUMBER(SEARCH("INDIVIDUAL",SUBSTITUTE(UPPER($D2686)," ","")))),"PREMIUM FREE",""))))</f>
        <v/>
      </c>
    </row>
    <row r="2687">
      <c r="AC2687">
        <f>IF($C2687="","",IF(COUNTIF('Códigos Santander (ref)'!$A$2:$A$79,$C2687)&gt;0,"SANTANDER",IF(COUNTIF('Códigos Itaú (ref)'!$A$2:$A$44,$C2687)&gt;0,"ITAU",IF(AND(TRIM(UPPER($I2687))="CONTRATUAL",ISNUMBER(SEARCH("INDIVIDUAL",SUBSTITUTE(UPPER($D2687)," ","")))),"PREMIUM FREE",""))))</f>
        <v/>
      </c>
    </row>
    <row r="2688">
      <c r="AC2688">
        <f>IF($C2688="","",IF(COUNTIF('Códigos Santander (ref)'!$A$2:$A$79,$C2688)&gt;0,"SANTANDER",IF(COUNTIF('Códigos Itaú (ref)'!$A$2:$A$44,$C2688)&gt;0,"ITAU",IF(AND(TRIM(UPPER($I2688))="CONTRATUAL",ISNUMBER(SEARCH("INDIVIDUAL",SUBSTITUTE(UPPER($D2688)," ","")))),"PREMIUM FREE",""))))</f>
        <v/>
      </c>
    </row>
    <row r="2689">
      <c r="AC2689">
        <f>IF($C2689="","",IF(COUNTIF('Códigos Santander (ref)'!$A$2:$A$79,$C2689)&gt;0,"SANTANDER",IF(COUNTIF('Códigos Itaú (ref)'!$A$2:$A$44,$C2689)&gt;0,"ITAU",IF(AND(TRIM(UPPER($I2689))="CONTRATUAL",ISNUMBER(SEARCH("INDIVIDUAL",SUBSTITUTE(UPPER($D2689)," ","")))),"PREMIUM FREE",""))))</f>
        <v/>
      </c>
    </row>
    <row r="2690">
      <c r="AC2690">
        <f>IF($C2690="","",IF(COUNTIF('Códigos Santander (ref)'!$A$2:$A$79,$C2690)&gt;0,"SANTANDER",IF(COUNTIF('Códigos Itaú (ref)'!$A$2:$A$44,$C2690)&gt;0,"ITAU",IF(AND(TRIM(UPPER($I2690))="CONTRATUAL",ISNUMBER(SEARCH("INDIVIDUAL",SUBSTITUTE(UPPER($D2690)," ","")))),"PREMIUM FREE",""))))</f>
        <v/>
      </c>
    </row>
    <row r="2691">
      <c r="AC2691">
        <f>IF($C2691="","",IF(COUNTIF('Códigos Santander (ref)'!$A$2:$A$79,$C2691)&gt;0,"SANTANDER",IF(COUNTIF('Códigos Itaú (ref)'!$A$2:$A$44,$C2691)&gt;0,"ITAU",IF(AND(TRIM(UPPER($I2691))="CONTRATUAL",ISNUMBER(SEARCH("INDIVIDUAL",SUBSTITUTE(UPPER($D2691)," ","")))),"PREMIUM FREE",""))))</f>
        <v/>
      </c>
    </row>
    <row r="2692">
      <c r="AC2692">
        <f>IF($C2692="","",IF(COUNTIF('Códigos Santander (ref)'!$A$2:$A$79,$C2692)&gt;0,"SANTANDER",IF(COUNTIF('Códigos Itaú (ref)'!$A$2:$A$44,$C2692)&gt;0,"ITAU",IF(AND(TRIM(UPPER($I2692))="CONTRATUAL",ISNUMBER(SEARCH("INDIVIDUAL",SUBSTITUTE(UPPER($D2692)," ","")))),"PREMIUM FREE",""))))</f>
        <v/>
      </c>
    </row>
    <row r="2693">
      <c r="AC2693">
        <f>IF($C2693="","",IF(COUNTIF('Códigos Santander (ref)'!$A$2:$A$79,$C2693)&gt;0,"SANTANDER",IF(COUNTIF('Códigos Itaú (ref)'!$A$2:$A$44,$C2693)&gt;0,"ITAU",IF(AND(TRIM(UPPER($I2693))="CONTRATUAL",ISNUMBER(SEARCH("INDIVIDUAL",SUBSTITUTE(UPPER($D2693)," ","")))),"PREMIUM FREE",""))))</f>
        <v/>
      </c>
    </row>
    <row r="2694">
      <c r="AC2694">
        <f>IF($C2694="","",IF(COUNTIF('Códigos Santander (ref)'!$A$2:$A$79,$C2694)&gt;0,"SANTANDER",IF(COUNTIF('Códigos Itaú (ref)'!$A$2:$A$44,$C2694)&gt;0,"ITAU",IF(AND(TRIM(UPPER($I2694))="CONTRATUAL",ISNUMBER(SEARCH("INDIVIDUAL",SUBSTITUTE(UPPER($D2694)," ","")))),"PREMIUM FREE",""))))</f>
        <v/>
      </c>
    </row>
    <row r="2695">
      <c r="AC2695">
        <f>IF($C2695="","",IF(COUNTIF('Códigos Santander (ref)'!$A$2:$A$79,$C2695)&gt;0,"SANTANDER",IF(COUNTIF('Códigos Itaú (ref)'!$A$2:$A$44,$C2695)&gt;0,"ITAU",IF(AND(TRIM(UPPER($I2695))="CONTRATUAL",ISNUMBER(SEARCH("INDIVIDUAL",SUBSTITUTE(UPPER($D2695)," ","")))),"PREMIUM FREE",""))))</f>
        <v/>
      </c>
    </row>
    <row r="2696">
      <c r="AC2696">
        <f>IF($C2696="","",IF(COUNTIF('Códigos Santander (ref)'!$A$2:$A$79,$C2696)&gt;0,"SANTANDER",IF(COUNTIF('Códigos Itaú (ref)'!$A$2:$A$44,$C2696)&gt;0,"ITAU",IF(AND(TRIM(UPPER($I2696))="CONTRATUAL",ISNUMBER(SEARCH("INDIVIDUAL",SUBSTITUTE(UPPER($D2696)," ","")))),"PREMIUM FREE",""))))</f>
        <v/>
      </c>
    </row>
    <row r="2697">
      <c r="AC2697">
        <f>IF($C2697="","",IF(COUNTIF('Códigos Santander (ref)'!$A$2:$A$79,$C2697)&gt;0,"SANTANDER",IF(COUNTIF('Códigos Itaú (ref)'!$A$2:$A$44,$C2697)&gt;0,"ITAU",IF(AND(TRIM(UPPER($I2697))="CONTRATUAL",ISNUMBER(SEARCH("INDIVIDUAL",SUBSTITUTE(UPPER($D2697)," ","")))),"PREMIUM FREE",""))))</f>
        <v/>
      </c>
    </row>
    <row r="2698">
      <c r="AC2698">
        <f>IF($C2698="","",IF(COUNTIF('Códigos Santander (ref)'!$A$2:$A$79,$C2698)&gt;0,"SANTANDER",IF(COUNTIF('Códigos Itaú (ref)'!$A$2:$A$44,$C2698)&gt;0,"ITAU",IF(AND(TRIM(UPPER($I2698))="CONTRATUAL",ISNUMBER(SEARCH("INDIVIDUAL",SUBSTITUTE(UPPER($D2698)," ","")))),"PREMIUM FREE",""))))</f>
        <v/>
      </c>
    </row>
    <row r="2699">
      <c r="AC2699">
        <f>IF($C2699="","",IF(COUNTIF('Códigos Santander (ref)'!$A$2:$A$79,$C2699)&gt;0,"SANTANDER",IF(COUNTIF('Códigos Itaú (ref)'!$A$2:$A$44,$C2699)&gt;0,"ITAU",IF(AND(TRIM(UPPER($I2699))="CONTRATUAL",ISNUMBER(SEARCH("INDIVIDUAL",SUBSTITUTE(UPPER($D2699)," ","")))),"PREMIUM FREE",""))))</f>
        <v/>
      </c>
    </row>
    <row r="2700">
      <c r="AC2700">
        <f>IF($C2700="","",IF(COUNTIF('Códigos Santander (ref)'!$A$2:$A$79,$C2700)&gt;0,"SANTANDER",IF(COUNTIF('Códigos Itaú (ref)'!$A$2:$A$44,$C2700)&gt;0,"ITAU",IF(AND(TRIM(UPPER($I2700))="CONTRATUAL",ISNUMBER(SEARCH("INDIVIDUAL",SUBSTITUTE(UPPER($D2700)," ","")))),"PREMIUM FREE",""))))</f>
        <v/>
      </c>
    </row>
    <row r="2701">
      <c r="AC2701">
        <f>IF($C2701="","",IF(COUNTIF('Códigos Santander (ref)'!$A$2:$A$79,$C2701)&gt;0,"SANTANDER",IF(COUNTIF('Códigos Itaú (ref)'!$A$2:$A$44,$C2701)&gt;0,"ITAU",IF(AND(TRIM(UPPER($I2701))="CONTRATUAL",ISNUMBER(SEARCH("INDIVIDUAL",SUBSTITUTE(UPPER($D2701)," ","")))),"PREMIUM FREE",""))))</f>
        <v/>
      </c>
    </row>
    <row r="2702">
      <c r="AC2702">
        <f>IF($C2702="","",IF(COUNTIF('Códigos Santander (ref)'!$A$2:$A$79,$C2702)&gt;0,"SANTANDER",IF(COUNTIF('Códigos Itaú (ref)'!$A$2:$A$44,$C2702)&gt;0,"ITAU",IF(AND(TRIM(UPPER($I2702))="CONTRATUAL",ISNUMBER(SEARCH("INDIVIDUAL",SUBSTITUTE(UPPER($D2702)," ","")))),"PREMIUM FREE",""))))</f>
        <v/>
      </c>
    </row>
    <row r="2703">
      <c r="AC2703">
        <f>IF($C2703="","",IF(COUNTIF('Códigos Santander (ref)'!$A$2:$A$79,$C2703)&gt;0,"SANTANDER",IF(COUNTIF('Códigos Itaú (ref)'!$A$2:$A$44,$C2703)&gt;0,"ITAU",IF(AND(TRIM(UPPER($I2703))="CONTRATUAL",ISNUMBER(SEARCH("INDIVIDUAL",SUBSTITUTE(UPPER($D2703)," ","")))),"PREMIUM FREE",""))))</f>
        <v/>
      </c>
    </row>
    <row r="2704">
      <c r="AC2704">
        <f>IF($C2704="","",IF(COUNTIF('Códigos Santander (ref)'!$A$2:$A$79,$C2704)&gt;0,"SANTANDER",IF(COUNTIF('Códigos Itaú (ref)'!$A$2:$A$44,$C2704)&gt;0,"ITAU",IF(AND(TRIM(UPPER($I2704))="CONTRATUAL",ISNUMBER(SEARCH("INDIVIDUAL",SUBSTITUTE(UPPER($D2704)," ","")))),"PREMIUM FREE",""))))</f>
        <v/>
      </c>
    </row>
    <row r="2705">
      <c r="AC2705">
        <f>IF($C2705="","",IF(COUNTIF('Códigos Santander (ref)'!$A$2:$A$79,$C2705)&gt;0,"SANTANDER",IF(COUNTIF('Códigos Itaú (ref)'!$A$2:$A$44,$C2705)&gt;0,"ITAU",IF(AND(TRIM(UPPER($I2705))="CONTRATUAL",ISNUMBER(SEARCH("INDIVIDUAL",SUBSTITUTE(UPPER($D2705)," ","")))),"PREMIUM FREE",""))))</f>
        <v/>
      </c>
    </row>
    <row r="2706">
      <c r="AC2706">
        <f>IF($C2706="","",IF(COUNTIF('Códigos Santander (ref)'!$A$2:$A$79,$C2706)&gt;0,"SANTANDER",IF(COUNTIF('Códigos Itaú (ref)'!$A$2:$A$44,$C2706)&gt;0,"ITAU",IF(AND(TRIM(UPPER($I2706))="CONTRATUAL",ISNUMBER(SEARCH("INDIVIDUAL",SUBSTITUTE(UPPER($D2706)," ","")))),"PREMIUM FREE",""))))</f>
        <v/>
      </c>
    </row>
    <row r="2707">
      <c r="AC2707">
        <f>IF($C2707="","",IF(COUNTIF('Códigos Santander (ref)'!$A$2:$A$79,$C2707)&gt;0,"SANTANDER",IF(COUNTIF('Códigos Itaú (ref)'!$A$2:$A$44,$C2707)&gt;0,"ITAU",IF(AND(TRIM(UPPER($I2707))="CONTRATUAL",ISNUMBER(SEARCH("INDIVIDUAL",SUBSTITUTE(UPPER($D2707)," ","")))),"PREMIUM FREE",""))))</f>
        <v/>
      </c>
    </row>
    <row r="2708">
      <c r="AC2708">
        <f>IF($C2708="","",IF(COUNTIF('Códigos Santander (ref)'!$A$2:$A$79,$C2708)&gt;0,"SANTANDER",IF(COUNTIF('Códigos Itaú (ref)'!$A$2:$A$44,$C2708)&gt;0,"ITAU",IF(AND(TRIM(UPPER($I2708))="CONTRATUAL",ISNUMBER(SEARCH("INDIVIDUAL",SUBSTITUTE(UPPER($D2708)," ","")))),"PREMIUM FREE",""))))</f>
        <v/>
      </c>
    </row>
    <row r="2709">
      <c r="AC2709">
        <f>IF($C2709="","",IF(COUNTIF('Códigos Santander (ref)'!$A$2:$A$79,$C2709)&gt;0,"SANTANDER",IF(COUNTIF('Códigos Itaú (ref)'!$A$2:$A$44,$C2709)&gt;0,"ITAU",IF(AND(TRIM(UPPER($I2709))="CONTRATUAL",ISNUMBER(SEARCH("INDIVIDUAL",SUBSTITUTE(UPPER($D2709)," ","")))),"PREMIUM FREE",""))))</f>
        <v/>
      </c>
    </row>
    <row r="2710">
      <c r="AC2710">
        <f>IF($C2710="","",IF(COUNTIF('Códigos Santander (ref)'!$A$2:$A$79,$C2710)&gt;0,"SANTANDER",IF(COUNTIF('Códigos Itaú (ref)'!$A$2:$A$44,$C2710)&gt;0,"ITAU",IF(AND(TRIM(UPPER($I2710))="CONTRATUAL",ISNUMBER(SEARCH("INDIVIDUAL",SUBSTITUTE(UPPER($D2710)," ","")))),"PREMIUM FREE",""))))</f>
        <v/>
      </c>
    </row>
    <row r="2711">
      <c r="AC2711">
        <f>IF($C2711="","",IF(COUNTIF('Códigos Santander (ref)'!$A$2:$A$79,$C2711)&gt;0,"SANTANDER",IF(COUNTIF('Códigos Itaú (ref)'!$A$2:$A$44,$C2711)&gt;0,"ITAU",IF(AND(TRIM(UPPER($I2711))="CONTRATUAL",ISNUMBER(SEARCH("INDIVIDUAL",SUBSTITUTE(UPPER($D2711)," ","")))),"PREMIUM FREE",""))))</f>
        <v/>
      </c>
    </row>
    <row r="2712">
      <c r="AC2712">
        <f>IF($C2712="","",IF(COUNTIF('Códigos Santander (ref)'!$A$2:$A$79,$C2712)&gt;0,"SANTANDER",IF(COUNTIF('Códigos Itaú (ref)'!$A$2:$A$44,$C2712)&gt;0,"ITAU",IF(AND(TRIM(UPPER($I2712))="CONTRATUAL",ISNUMBER(SEARCH("INDIVIDUAL",SUBSTITUTE(UPPER($D2712)," ","")))),"PREMIUM FREE",""))))</f>
        <v/>
      </c>
    </row>
    <row r="2713">
      <c r="AC2713">
        <f>IF($C2713="","",IF(COUNTIF('Códigos Santander (ref)'!$A$2:$A$79,$C2713)&gt;0,"SANTANDER",IF(COUNTIF('Códigos Itaú (ref)'!$A$2:$A$44,$C2713)&gt;0,"ITAU",IF(AND(TRIM(UPPER($I2713))="CONTRATUAL",ISNUMBER(SEARCH("INDIVIDUAL",SUBSTITUTE(UPPER($D2713)," ","")))),"PREMIUM FREE",""))))</f>
        <v/>
      </c>
    </row>
    <row r="2714">
      <c r="AC2714">
        <f>IF($C2714="","",IF(COUNTIF('Códigos Santander (ref)'!$A$2:$A$79,$C2714)&gt;0,"SANTANDER",IF(COUNTIF('Códigos Itaú (ref)'!$A$2:$A$44,$C2714)&gt;0,"ITAU",IF(AND(TRIM(UPPER($I2714))="CONTRATUAL",ISNUMBER(SEARCH("INDIVIDUAL",SUBSTITUTE(UPPER($D2714)," ","")))),"PREMIUM FREE",""))))</f>
        <v/>
      </c>
    </row>
    <row r="2715">
      <c r="AC2715">
        <f>IF($C2715="","",IF(COUNTIF('Códigos Santander (ref)'!$A$2:$A$79,$C2715)&gt;0,"SANTANDER",IF(COUNTIF('Códigos Itaú (ref)'!$A$2:$A$44,$C2715)&gt;0,"ITAU",IF(AND(TRIM(UPPER($I2715))="CONTRATUAL",ISNUMBER(SEARCH("INDIVIDUAL",SUBSTITUTE(UPPER($D2715)," ","")))),"PREMIUM FREE",""))))</f>
        <v/>
      </c>
    </row>
    <row r="2716">
      <c r="AC2716">
        <f>IF($C2716="","",IF(COUNTIF('Códigos Santander (ref)'!$A$2:$A$79,$C2716)&gt;0,"SANTANDER",IF(COUNTIF('Códigos Itaú (ref)'!$A$2:$A$44,$C2716)&gt;0,"ITAU",IF(AND(TRIM(UPPER($I2716))="CONTRATUAL",ISNUMBER(SEARCH("INDIVIDUAL",SUBSTITUTE(UPPER($D2716)," ","")))),"PREMIUM FREE",""))))</f>
        <v/>
      </c>
    </row>
    <row r="2717">
      <c r="AC2717">
        <f>IF($C2717="","",IF(COUNTIF('Códigos Santander (ref)'!$A$2:$A$79,$C2717)&gt;0,"SANTANDER",IF(COUNTIF('Códigos Itaú (ref)'!$A$2:$A$44,$C2717)&gt;0,"ITAU",IF(AND(TRIM(UPPER($I2717))="CONTRATUAL",ISNUMBER(SEARCH("INDIVIDUAL",SUBSTITUTE(UPPER($D2717)," ","")))),"PREMIUM FREE",""))))</f>
        <v/>
      </c>
    </row>
    <row r="2718">
      <c r="AC2718">
        <f>IF($C2718="","",IF(COUNTIF('Códigos Santander (ref)'!$A$2:$A$79,$C2718)&gt;0,"SANTANDER",IF(COUNTIF('Códigos Itaú (ref)'!$A$2:$A$44,$C2718)&gt;0,"ITAU",IF(AND(TRIM(UPPER($I2718))="CONTRATUAL",ISNUMBER(SEARCH("INDIVIDUAL",SUBSTITUTE(UPPER($D2718)," ","")))),"PREMIUM FREE",""))))</f>
        <v/>
      </c>
    </row>
    <row r="2719">
      <c r="AC2719">
        <f>IF($C2719="","",IF(COUNTIF('Códigos Santander (ref)'!$A$2:$A$79,$C2719)&gt;0,"SANTANDER",IF(COUNTIF('Códigos Itaú (ref)'!$A$2:$A$44,$C2719)&gt;0,"ITAU",IF(AND(TRIM(UPPER($I2719))="CONTRATUAL",ISNUMBER(SEARCH("INDIVIDUAL",SUBSTITUTE(UPPER($D2719)," ","")))),"PREMIUM FREE",""))))</f>
        <v/>
      </c>
    </row>
    <row r="2720">
      <c r="AC2720">
        <f>IF($C2720="","",IF(COUNTIF('Códigos Santander (ref)'!$A$2:$A$79,$C2720)&gt;0,"SANTANDER",IF(COUNTIF('Códigos Itaú (ref)'!$A$2:$A$44,$C2720)&gt;0,"ITAU",IF(AND(TRIM(UPPER($I2720))="CONTRATUAL",ISNUMBER(SEARCH("INDIVIDUAL",SUBSTITUTE(UPPER($D2720)," ","")))),"PREMIUM FREE",""))))</f>
        <v/>
      </c>
    </row>
    <row r="2721">
      <c r="AC2721">
        <f>IF($C2721="","",IF(COUNTIF('Códigos Santander (ref)'!$A$2:$A$79,$C2721)&gt;0,"SANTANDER",IF(COUNTIF('Códigos Itaú (ref)'!$A$2:$A$44,$C2721)&gt;0,"ITAU",IF(AND(TRIM(UPPER($I2721))="CONTRATUAL",ISNUMBER(SEARCH("INDIVIDUAL",SUBSTITUTE(UPPER($D2721)," ","")))),"PREMIUM FREE",""))))</f>
        <v/>
      </c>
    </row>
    <row r="2722">
      <c r="AC2722">
        <f>IF($C2722="","",IF(COUNTIF('Códigos Santander (ref)'!$A$2:$A$79,$C2722)&gt;0,"SANTANDER",IF(COUNTIF('Códigos Itaú (ref)'!$A$2:$A$44,$C2722)&gt;0,"ITAU",IF(AND(TRIM(UPPER($I2722))="CONTRATUAL",ISNUMBER(SEARCH("INDIVIDUAL",SUBSTITUTE(UPPER($D2722)," ","")))),"PREMIUM FREE",""))))</f>
        <v/>
      </c>
    </row>
    <row r="2723">
      <c r="AC2723">
        <f>IF($C2723="","",IF(COUNTIF('Códigos Santander (ref)'!$A$2:$A$79,$C2723)&gt;0,"SANTANDER",IF(COUNTIF('Códigos Itaú (ref)'!$A$2:$A$44,$C2723)&gt;0,"ITAU",IF(AND(TRIM(UPPER($I2723))="CONTRATUAL",ISNUMBER(SEARCH("INDIVIDUAL",SUBSTITUTE(UPPER($D2723)," ","")))),"PREMIUM FREE",""))))</f>
        <v/>
      </c>
    </row>
    <row r="2724">
      <c r="AC2724">
        <f>IF($C2724="","",IF(COUNTIF('Códigos Santander (ref)'!$A$2:$A$79,$C2724)&gt;0,"SANTANDER",IF(COUNTIF('Códigos Itaú (ref)'!$A$2:$A$44,$C2724)&gt;0,"ITAU",IF(AND(TRIM(UPPER($I2724))="CONTRATUAL",ISNUMBER(SEARCH("INDIVIDUAL",SUBSTITUTE(UPPER($D2724)," ","")))),"PREMIUM FREE",""))))</f>
        <v/>
      </c>
    </row>
    <row r="2725">
      <c r="AC2725">
        <f>IF($C2725="","",IF(COUNTIF('Códigos Santander (ref)'!$A$2:$A$79,$C2725)&gt;0,"SANTANDER",IF(COUNTIF('Códigos Itaú (ref)'!$A$2:$A$44,$C2725)&gt;0,"ITAU",IF(AND(TRIM(UPPER($I2725))="CONTRATUAL",ISNUMBER(SEARCH("INDIVIDUAL",SUBSTITUTE(UPPER($D2725)," ","")))),"PREMIUM FREE",""))))</f>
        <v/>
      </c>
    </row>
    <row r="2726">
      <c r="AC2726">
        <f>IF($C2726="","",IF(COUNTIF('Códigos Santander (ref)'!$A$2:$A$79,$C2726)&gt;0,"SANTANDER",IF(COUNTIF('Códigos Itaú (ref)'!$A$2:$A$44,$C2726)&gt;0,"ITAU",IF(AND(TRIM(UPPER($I2726))="CONTRATUAL",ISNUMBER(SEARCH("INDIVIDUAL",SUBSTITUTE(UPPER($D2726)," ","")))),"PREMIUM FREE",""))))</f>
        <v/>
      </c>
    </row>
    <row r="2727">
      <c r="AC2727">
        <f>IF($C2727="","",IF(COUNTIF('Códigos Santander (ref)'!$A$2:$A$79,$C2727)&gt;0,"SANTANDER",IF(COUNTIF('Códigos Itaú (ref)'!$A$2:$A$44,$C2727)&gt;0,"ITAU",IF(AND(TRIM(UPPER($I2727))="CONTRATUAL",ISNUMBER(SEARCH("INDIVIDUAL",SUBSTITUTE(UPPER($D2727)," ","")))),"PREMIUM FREE",""))))</f>
        <v/>
      </c>
    </row>
    <row r="2728">
      <c r="AC2728">
        <f>IF($C2728="","",IF(COUNTIF('Códigos Santander (ref)'!$A$2:$A$79,$C2728)&gt;0,"SANTANDER",IF(COUNTIF('Códigos Itaú (ref)'!$A$2:$A$44,$C2728)&gt;0,"ITAU",IF(AND(TRIM(UPPER($I2728))="CONTRATUAL",ISNUMBER(SEARCH("INDIVIDUAL",SUBSTITUTE(UPPER($D2728)," ","")))),"PREMIUM FREE",""))))</f>
        <v/>
      </c>
    </row>
    <row r="2729">
      <c r="AC2729">
        <f>IF($C2729="","",IF(COUNTIF('Códigos Santander (ref)'!$A$2:$A$79,$C2729)&gt;0,"SANTANDER",IF(COUNTIF('Códigos Itaú (ref)'!$A$2:$A$44,$C2729)&gt;0,"ITAU",IF(AND(TRIM(UPPER($I2729))="CONTRATUAL",ISNUMBER(SEARCH("INDIVIDUAL",SUBSTITUTE(UPPER($D2729)," ","")))),"PREMIUM FREE",""))))</f>
        <v/>
      </c>
    </row>
    <row r="2730">
      <c r="AC2730">
        <f>IF($C2730="","",IF(COUNTIF('Códigos Santander (ref)'!$A$2:$A$79,$C2730)&gt;0,"SANTANDER",IF(COUNTIF('Códigos Itaú (ref)'!$A$2:$A$44,$C2730)&gt;0,"ITAU",IF(AND(TRIM(UPPER($I2730))="CONTRATUAL",ISNUMBER(SEARCH("INDIVIDUAL",SUBSTITUTE(UPPER($D2730)," ","")))),"PREMIUM FREE",""))))</f>
        <v/>
      </c>
    </row>
    <row r="2731">
      <c r="AC2731">
        <f>IF($C2731="","",IF(COUNTIF('Códigos Santander (ref)'!$A$2:$A$79,$C2731)&gt;0,"SANTANDER",IF(COUNTIF('Códigos Itaú (ref)'!$A$2:$A$44,$C2731)&gt;0,"ITAU",IF(AND(TRIM(UPPER($I2731))="CONTRATUAL",ISNUMBER(SEARCH("INDIVIDUAL",SUBSTITUTE(UPPER($D2731)," ","")))),"PREMIUM FREE",""))))</f>
        <v/>
      </c>
    </row>
    <row r="2732">
      <c r="AC2732">
        <f>IF($C2732="","",IF(COUNTIF('Códigos Santander (ref)'!$A$2:$A$79,$C2732)&gt;0,"SANTANDER",IF(COUNTIF('Códigos Itaú (ref)'!$A$2:$A$44,$C2732)&gt;0,"ITAU",IF(AND(TRIM(UPPER($I2732))="CONTRATUAL",ISNUMBER(SEARCH("INDIVIDUAL",SUBSTITUTE(UPPER($D2732)," ","")))),"PREMIUM FREE",""))))</f>
        <v/>
      </c>
    </row>
    <row r="2733">
      <c r="AC2733">
        <f>IF($C2733="","",IF(COUNTIF('Códigos Santander (ref)'!$A$2:$A$79,$C2733)&gt;0,"SANTANDER",IF(COUNTIF('Códigos Itaú (ref)'!$A$2:$A$44,$C2733)&gt;0,"ITAU",IF(AND(TRIM(UPPER($I2733))="CONTRATUAL",ISNUMBER(SEARCH("INDIVIDUAL",SUBSTITUTE(UPPER($D2733)," ","")))),"PREMIUM FREE",""))))</f>
        <v/>
      </c>
    </row>
    <row r="2734">
      <c r="AC2734">
        <f>IF($C2734="","",IF(COUNTIF('Códigos Santander (ref)'!$A$2:$A$79,$C2734)&gt;0,"SANTANDER",IF(COUNTIF('Códigos Itaú (ref)'!$A$2:$A$44,$C2734)&gt;0,"ITAU",IF(AND(TRIM(UPPER($I2734))="CONTRATUAL",ISNUMBER(SEARCH("INDIVIDUAL",SUBSTITUTE(UPPER($D2734)," ","")))),"PREMIUM FREE",""))))</f>
        <v/>
      </c>
    </row>
    <row r="2735">
      <c r="AC2735">
        <f>IF($C2735="","",IF(COUNTIF('Códigos Santander (ref)'!$A$2:$A$79,$C2735)&gt;0,"SANTANDER",IF(COUNTIF('Códigos Itaú (ref)'!$A$2:$A$44,$C2735)&gt;0,"ITAU",IF(AND(TRIM(UPPER($I2735))="CONTRATUAL",ISNUMBER(SEARCH("INDIVIDUAL",SUBSTITUTE(UPPER($D2735)," ","")))),"PREMIUM FREE",""))))</f>
        <v/>
      </c>
    </row>
    <row r="2736">
      <c r="AC2736">
        <f>IF($C2736="","",IF(COUNTIF('Códigos Santander (ref)'!$A$2:$A$79,$C2736)&gt;0,"SANTANDER",IF(COUNTIF('Códigos Itaú (ref)'!$A$2:$A$44,$C2736)&gt;0,"ITAU",IF(AND(TRIM(UPPER($I2736))="CONTRATUAL",ISNUMBER(SEARCH("INDIVIDUAL",SUBSTITUTE(UPPER($D2736)," ","")))),"PREMIUM FREE",""))))</f>
        <v/>
      </c>
    </row>
    <row r="2737">
      <c r="AC2737">
        <f>IF($C2737="","",IF(COUNTIF('Códigos Santander (ref)'!$A$2:$A$79,$C2737)&gt;0,"SANTANDER",IF(COUNTIF('Códigos Itaú (ref)'!$A$2:$A$44,$C2737)&gt;0,"ITAU",IF(AND(TRIM(UPPER($I2737))="CONTRATUAL",ISNUMBER(SEARCH("INDIVIDUAL",SUBSTITUTE(UPPER($D2737)," ","")))),"PREMIUM FREE",""))))</f>
        <v/>
      </c>
    </row>
    <row r="2738">
      <c r="AC2738">
        <f>IF($C2738="","",IF(COUNTIF('Códigos Santander (ref)'!$A$2:$A$79,$C2738)&gt;0,"SANTANDER",IF(COUNTIF('Códigos Itaú (ref)'!$A$2:$A$44,$C2738)&gt;0,"ITAU",IF(AND(TRIM(UPPER($I2738))="CONTRATUAL",ISNUMBER(SEARCH("INDIVIDUAL",SUBSTITUTE(UPPER($D2738)," ","")))),"PREMIUM FREE",""))))</f>
        <v/>
      </c>
    </row>
    <row r="2739">
      <c r="AC2739">
        <f>IF($C2739="","",IF(COUNTIF('Códigos Santander (ref)'!$A$2:$A$79,$C2739)&gt;0,"SANTANDER",IF(COUNTIF('Códigos Itaú (ref)'!$A$2:$A$44,$C2739)&gt;0,"ITAU",IF(AND(TRIM(UPPER($I2739))="CONTRATUAL",ISNUMBER(SEARCH("INDIVIDUAL",SUBSTITUTE(UPPER($D2739)," ","")))),"PREMIUM FREE",""))))</f>
        <v/>
      </c>
    </row>
    <row r="2740">
      <c r="AC2740">
        <f>IF($C2740="","",IF(COUNTIF('Códigos Santander (ref)'!$A$2:$A$79,$C2740)&gt;0,"SANTANDER",IF(COUNTIF('Códigos Itaú (ref)'!$A$2:$A$44,$C2740)&gt;0,"ITAU",IF(AND(TRIM(UPPER($I2740))="CONTRATUAL",ISNUMBER(SEARCH("INDIVIDUAL",SUBSTITUTE(UPPER($D2740)," ","")))),"PREMIUM FREE",""))))</f>
        <v/>
      </c>
    </row>
    <row r="2741">
      <c r="AC2741">
        <f>IF($C2741="","",IF(COUNTIF('Códigos Santander (ref)'!$A$2:$A$79,$C2741)&gt;0,"SANTANDER",IF(COUNTIF('Códigos Itaú (ref)'!$A$2:$A$44,$C2741)&gt;0,"ITAU",IF(AND(TRIM(UPPER($I2741))="CONTRATUAL",ISNUMBER(SEARCH("INDIVIDUAL",SUBSTITUTE(UPPER($D2741)," ","")))),"PREMIUM FREE",""))))</f>
        <v/>
      </c>
    </row>
    <row r="2742">
      <c r="AC2742">
        <f>IF($C2742="","",IF(COUNTIF('Códigos Santander (ref)'!$A$2:$A$79,$C2742)&gt;0,"SANTANDER",IF(COUNTIF('Códigos Itaú (ref)'!$A$2:$A$44,$C2742)&gt;0,"ITAU",IF(AND(TRIM(UPPER($I2742))="CONTRATUAL",ISNUMBER(SEARCH("INDIVIDUAL",SUBSTITUTE(UPPER($D2742)," ","")))),"PREMIUM FREE",""))))</f>
        <v/>
      </c>
    </row>
    <row r="2743">
      <c r="AC2743">
        <f>IF($C2743="","",IF(COUNTIF('Códigos Santander (ref)'!$A$2:$A$79,$C2743)&gt;0,"SANTANDER",IF(COUNTIF('Códigos Itaú (ref)'!$A$2:$A$44,$C2743)&gt;0,"ITAU",IF(AND(TRIM(UPPER($I2743))="CONTRATUAL",ISNUMBER(SEARCH("INDIVIDUAL",SUBSTITUTE(UPPER($D2743)," ","")))),"PREMIUM FREE",""))))</f>
        <v/>
      </c>
    </row>
    <row r="2744">
      <c r="AC2744">
        <f>IF($C2744="","",IF(COUNTIF('Códigos Santander (ref)'!$A$2:$A$79,$C2744)&gt;0,"SANTANDER",IF(COUNTIF('Códigos Itaú (ref)'!$A$2:$A$44,$C2744)&gt;0,"ITAU",IF(AND(TRIM(UPPER($I2744))="CONTRATUAL",ISNUMBER(SEARCH("INDIVIDUAL",SUBSTITUTE(UPPER($D2744)," ","")))),"PREMIUM FREE",""))))</f>
        <v/>
      </c>
    </row>
    <row r="2745">
      <c r="AC2745">
        <f>IF($C2745="","",IF(COUNTIF('Códigos Santander (ref)'!$A$2:$A$79,$C2745)&gt;0,"SANTANDER",IF(COUNTIF('Códigos Itaú (ref)'!$A$2:$A$44,$C2745)&gt;0,"ITAU",IF(AND(TRIM(UPPER($I2745))="CONTRATUAL",ISNUMBER(SEARCH("INDIVIDUAL",SUBSTITUTE(UPPER($D2745)," ","")))),"PREMIUM FREE",""))))</f>
        <v/>
      </c>
    </row>
    <row r="2746">
      <c r="AC2746">
        <f>IF($C2746="","",IF(COUNTIF('Códigos Santander (ref)'!$A$2:$A$79,$C2746)&gt;0,"SANTANDER",IF(COUNTIF('Códigos Itaú (ref)'!$A$2:$A$44,$C2746)&gt;0,"ITAU",IF(AND(TRIM(UPPER($I2746))="CONTRATUAL",ISNUMBER(SEARCH("INDIVIDUAL",SUBSTITUTE(UPPER($D2746)," ","")))),"PREMIUM FREE",""))))</f>
        <v/>
      </c>
    </row>
    <row r="2747">
      <c r="AC2747">
        <f>IF($C2747="","",IF(COUNTIF('Códigos Santander (ref)'!$A$2:$A$79,$C2747)&gt;0,"SANTANDER",IF(COUNTIF('Códigos Itaú (ref)'!$A$2:$A$44,$C2747)&gt;0,"ITAU",IF(AND(TRIM(UPPER($I2747))="CONTRATUAL",ISNUMBER(SEARCH("INDIVIDUAL",SUBSTITUTE(UPPER($D2747)," ","")))),"PREMIUM FREE",""))))</f>
        <v/>
      </c>
    </row>
    <row r="2748">
      <c r="AC2748">
        <f>IF($C2748="","",IF(COUNTIF('Códigos Santander (ref)'!$A$2:$A$79,$C2748)&gt;0,"SANTANDER",IF(COUNTIF('Códigos Itaú (ref)'!$A$2:$A$44,$C2748)&gt;0,"ITAU",IF(AND(TRIM(UPPER($I2748))="CONTRATUAL",ISNUMBER(SEARCH("INDIVIDUAL",SUBSTITUTE(UPPER($D2748)," ","")))),"PREMIUM FREE",""))))</f>
        <v/>
      </c>
    </row>
    <row r="2749">
      <c r="AC2749">
        <f>IF($C2749="","",IF(COUNTIF('Códigos Santander (ref)'!$A$2:$A$79,$C2749)&gt;0,"SANTANDER",IF(COUNTIF('Códigos Itaú (ref)'!$A$2:$A$44,$C2749)&gt;0,"ITAU",IF(AND(TRIM(UPPER($I2749))="CONTRATUAL",ISNUMBER(SEARCH("INDIVIDUAL",SUBSTITUTE(UPPER($D2749)," ","")))),"PREMIUM FREE",""))))</f>
        <v/>
      </c>
    </row>
    <row r="2750">
      <c r="AC2750">
        <f>IF($C2750="","",IF(COUNTIF('Códigos Santander (ref)'!$A$2:$A$79,$C2750)&gt;0,"SANTANDER",IF(COUNTIF('Códigos Itaú (ref)'!$A$2:$A$44,$C2750)&gt;0,"ITAU",IF(AND(TRIM(UPPER($I2750))="CONTRATUAL",ISNUMBER(SEARCH("INDIVIDUAL",SUBSTITUTE(UPPER($D2750)," ","")))),"PREMIUM FREE",""))))</f>
        <v/>
      </c>
    </row>
    <row r="2751">
      <c r="AC2751">
        <f>IF($C2751="","",IF(COUNTIF('Códigos Santander (ref)'!$A$2:$A$79,$C2751)&gt;0,"SANTANDER",IF(COUNTIF('Códigos Itaú (ref)'!$A$2:$A$44,$C2751)&gt;0,"ITAU",IF(AND(TRIM(UPPER($I2751))="CONTRATUAL",ISNUMBER(SEARCH("INDIVIDUAL",SUBSTITUTE(UPPER($D2751)," ","")))),"PREMIUM FREE",""))))</f>
        <v/>
      </c>
    </row>
    <row r="2752">
      <c r="AC2752">
        <f>IF($C2752="","",IF(COUNTIF('Códigos Santander (ref)'!$A$2:$A$79,$C2752)&gt;0,"SANTANDER",IF(COUNTIF('Códigos Itaú (ref)'!$A$2:$A$44,$C2752)&gt;0,"ITAU",IF(AND(TRIM(UPPER($I2752))="CONTRATUAL",ISNUMBER(SEARCH("INDIVIDUAL",SUBSTITUTE(UPPER($D2752)," ","")))),"PREMIUM FREE",""))))</f>
        <v/>
      </c>
    </row>
    <row r="2753">
      <c r="AC2753">
        <f>IF($C2753="","",IF(COUNTIF('Códigos Santander (ref)'!$A$2:$A$79,$C2753)&gt;0,"SANTANDER",IF(COUNTIF('Códigos Itaú (ref)'!$A$2:$A$44,$C2753)&gt;0,"ITAU",IF(AND(TRIM(UPPER($I2753))="CONTRATUAL",ISNUMBER(SEARCH("INDIVIDUAL",SUBSTITUTE(UPPER($D2753)," ","")))),"PREMIUM FREE",""))))</f>
        <v/>
      </c>
    </row>
    <row r="2754">
      <c r="AC2754">
        <f>IF($C2754="","",IF(COUNTIF('Códigos Santander (ref)'!$A$2:$A$79,$C2754)&gt;0,"SANTANDER",IF(COUNTIF('Códigos Itaú (ref)'!$A$2:$A$44,$C2754)&gt;0,"ITAU",IF(AND(TRIM(UPPER($I2754))="CONTRATUAL",ISNUMBER(SEARCH("INDIVIDUAL",SUBSTITUTE(UPPER($D2754)," ","")))),"PREMIUM FREE",""))))</f>
        <v/>
      </c>
    </row>
    <row r="2755">
      <c r="AC2755">
        <f>IF($C2755="","",IF(COUNTIF('Códigos Santander (ref)'!$A$2:$A$79,$C2755)&gt;0,"SANTANDER",IF(COUNTIF('Códigos Itaú (ref)'!$A$2:$A$44,$C2755)&gt;0,"ITAU",IF(AND(TRIM(UPPER($I2755))="CONTRATUAL",ISNUMBER(SEARCH("INDIVIDUAL",SUBSTITUTE(UPPER($D2755)," ","")))),"PREMIUM FREE",""))))</f>
        <v/>
      </c>
    </row>
    <row r="2756">
      <c r="AC2756">
        <f>IF($C2756="","",IF(COUNTIF('Códigos Santander (ref)'!$A$2:$A$79,$C2756)&gt;0,"SANTANDER",IF(COUNTIF('Códigos Itaú (ref)'!$A$2:$A$44,$C2756)&gt;0,"ITAU",IF(AND(TRIM(UPPER($I2756))="CONTRATUAL",ISNUMBER(SEARCH("INDIVIDUAL",SUBSTITUTE(UPPER($D2756)," ","")))),"PREMIUM FREE",""))))</f>
        <v/>
      </c>
    </row>
    <row r="2757">
      <c r="AC2757">
        <f>IF($C2757="","",IF(COUNTIF('Códigos Santander (ref)'!$A$2:$A$79,$C2757)&gt;0,"SANTANDER",IF(COUNTIF('Códigos Itaú (ref)'!$A$2:$A$44,$C2757)&gt;0,"ITAU",IF(AND(TRIM(UPPER($I2757))="CONTRATUAL",ISNUMBER(SEARCH("INDIVIDUAL",SUBSTITUTE(UPPER($D2757)," ","")))),"PREMIUM FREE",""))))</f>
        <v/>
      </c>
    </row>
    <row r="2758">
      <c r="AC2758">
        <f>IF($C2758="","",IF(COUNTIF('Códigos Santander (ref)'!$A$2:$A$79,$C2758)&gt;0,"SANTANDER",IF(COUNTIF('Códigos Itaú (ref)'!$A$2:$A$44,$C2758)&gt;0,"ITAU",IF(AND(TRIM(UPPER($I2758))="CONTRATUAL",ISNUMBER(SEARCH("INDIVIDUAL",SUBSTITUTE(UPPER($D2758)," ","")))),"PREMIUM FREE",""))))</f>
        <v/>
      </c>
    </row>
    <row r="2759">
      <c r="AC2759">
        <f>IF($C2759="","",IF(COUNTIF('Códigos Santander (ref)'!$A$2:$A$79,$C2759)&gt;0,"SANTANDER",IF(COUNTIF('Códigos Itaú (ref)'!$A$2:$A$44,$C2759)&gt;0,"ITAU",IF(AND(TRIM(UPPER($I2759))="CONTRATUAL",ISNUMBER(SEARCH("INDIVIDUAL",SUBSTITUTE(UPPER($D2759)," ","")))),"PREMIUM FREE",""))))</f>
        <v/>
      </c>
    </row>
    <row r="2760">
      <c r="AC2760">
        <f>IF($C2760="","",IF(COUNTIF('Códigos Santander (ref)'!$A$2:$A$79,$C2760)&gt;0,"SANTANDER",IF(COUNTIF('Códigos Itaú (ref)'!$A$2:$A$44,$C2760)&gt;0,"ITAU",IF(AND(TRIM(UPPER($I2760))="CONTRATUAL",ISNUMBER(SEARCH("INDIVIDUAL",SUBSTITUTE(UPPER($D2760)," ","")))),"PREMIUM FREE",""))))</f>
        <v/>
      </c>
    </row>
    <row r="2761">
      <c r="AC2761">
        <f>IF($C2761="","",IF(COUNTIF('Códigos Santander (ref)'!$A$2:$A$79,$C2761)&gt;0,"SANTANDER",IF(COUNTIF('Códigos Itaú (ref)'!$A$2:$A$44,$C2761)&gt;0,"ITAU",IF(AND(TRIM(UPPER($I2761))="CONTRATUAL",ISNUMBER(SEARCH("INDIVIDUAL",SUBSTITUTE(UPPER($D2761)," ","")))),"PREMIUM FREE",""))))</f>
        <v/>
      </c>
    </row>
    <row r="2762">
      <c r="AC2762">
        <f>IF($C2762="","",IF(COUNTIF('Códigos Santander (ref)'!$A$2:$A$79,$C2762)&gt;0,"SANTANDER",IF(COUNTIF('Códigos Itaú (ref)'!$A$2:$A$44,$C2762)&gt;0,"ITAU",IF(AND(TRIM(UPPER($I2762))="CONTRATUAL",ISNUMBER(SEARCH("INDIVIDUAL",SUBSTITUTE(UPPER($D2762)," ","")))),"PREMIUM FREE",""))))</f>
        <v/>
      </c>
    </row>
    <row r="2763">
      <c r="AC2763">
        <f>IF($C2763="","",IF(COUNTIF('Códigos Santander (ref)'!$A$2:$A$79,$C2763)&gt;0,"SANTANDER",IF(COUNTIF('Códigos Itaú (ref)'!$A$2:$A$44,$C2763)&gt;0,"ITAU",IF(AND(TRIM(UPPER($I2763))="CONTRATUAL",ISNUMBER(SEARCH("INDIVIDUAL",SUBSTITUTE(UPPER($D2763)," ","")))),"PREMIUM FREE",""))))</f>
        <v/>
      </c>
    </row>
    <row r="2764">
      <c r="AC2764">
        <f>IF($C2764="","",IF(COUNTIF('Códigos Santander (ref)'!$A$2:$A$79,$C2764)&gt;0,"SANTANDER",IF(COUNTIF('Códigos Itaú (ref)'!$A$2:$A$44,$C2764)&gt;0,"ITAU",IF(AND(TRIM(UPPER($I2764))="CONTRATUAL",ISNUMBER(SEARCH("INDIVIDUAL",SUBSTITUTE(UPPER($D2764)," ","")))),"PREMIUM FREE",""))))</f>
        <v/>
      </c>
    </row>
    <row r="2765">
      <c r="AC2765">
        <f>IF($C2765="","",IF(COUNTIF('Códigos Santander (ref)'!$A$2:$A$79,$C2765)&gt;0,"SANTANDER",IF(COUNTIF('Códigos Itaú (ref)'!$A$2:$A$44,$C2765)&gt;0,"ITAU",IF(AND(TRIM(UPPER($I2765))="CONTRATUAL",ISNUMBER(SEARCH("INDIVIDUAL",SUBSTITUTE(UPPER($D2765)," ","")))),"PREMIUM FREE",""))))</f>
        <v/>
      </c>
    </row>
    <row r="2766">
      <c r="AC2766">
        <f>IF($C2766="","",IF(COUNTIF('Códigos Santander (ref)'!$A$2:$A$79,$C2766)&gt;0,"SANTANDER",IF(COUNTIF('Códigos Itaú (ref)'!$A$2:$A$44,$C2766)&gt;0,"ITAU",IF(AND(TRIM(UPPER($I2766))="CONTRATUAL",ISNUMBER(SEARCH("INDIVIDUAL",SUBSTITUTE(UPPER($D2766)," ","")))),"PREMIUM FREE",""))))</f>
        <v/>
      </c>
    </row>
    <row r="2767">
      <c r="AC2767">
        <f>IF($C2767="","",IF(COUNTIF('Códigos Santander (ref)'!$A$2:$A$79,$C2767)&gt;0,"SANTANDER",IF(COUNTIF('Códigos Itaú (ref)'!$A$2:$A$44,$C2767)&gt;0,"ITAU",IF(AND(TRIM(UPPER($I2767))="CONTRATUAL",ISNUMBER(SEARCH("INDIVIDUAL",SUBSTITUTE(UPPER($D2767)," ","")))),"PREMIUM FREE",""))))</f>
        <v/>
      </c>
    </row>
    <row r="2768">
      <c r="AC2768">
        <f>IF($C2768="","",IF(COUNTIF('Códigos Santander (ref)'!$A$2:$A$79,$C2768)&gt;0,"SANTANDER",IF(COUNTIF('Códigos Itaú (ref)'!$A$2:$A$44,$C2768)&gt;0,"ITAU",IF(AND(TRIM(UPPER($I2768))="CONTRATUAL",ISNUMBER(SEARCH("INDIVIDUAL",SUBSTITUTE(UPPER($D2768)," ","")))),"PREMIUM FREE",""))))</f>
        <v/>
      </c>
    </row>
    <row r="2769">
      <c r="AC2769">
        <f>IF($C2769="","",IF(COUNTIF('Códigos Santander (ref)'!$A$2:$A$79,$C2769)&gt;0,"SANTANDER",IF(COUNTIF('Códigos Itaú (ref)'!$A$2:$A$44,$C2769)&gt;0,"ITAU",IF(AND(TRIM(UPPER($I2769))="CONTRATUAL",ISNUMBER(SEARCH("INDIVIDUAL",SUBSTITUTE(UPPER($D2769)," ","")))),"PREMIUM FREE",""))))</f>
        <v/>
      </c>
    </row>
    <row r="2770">
      <c r="AC2770">
        <f>IF($C2770="","",IF(COUNTIF('Códigos Santander (ref)'!$A$2:$A$79,$C2770)&gt;0,"SANTANDER",IF(COUNTIF('Códigos Itaú (ref)'!$A$2:$A$44,$C2770)&gt;0,"ITAU",IF(AND(TRIM(UPPER($I2770))="CONTRATUAL",ISNUMBER(SEARCH("INDIVIDUAL",SUBSTITUTE(UPPER($D2770)," ","")))),"PREMIUM FREE",""))))</f>
        <v/>
      </c>
    </row>
    <row r="2771">
      <c r="AC2771">
        <f>IF($C2771="","",IF(COUNTIF('Códigos Santander (ref)'!$A$2:$A$79,$C2771)&gt;0,"SANTANDER",IF(COUNTIF('Códigos Itaú (ref)'!$A$2:$A$44,$C2771)&gt;0,"ITAU",IF(AND(TRIM(UPPER($I2771))="CONTRATUAL",ISNUMBER(SEARCH("INDIVIDUAL",SUBSTITUTE(UPPER($D2771)," ","")))),"PREMIUM FREE",""))))</f>
        <v/>
      </c>
    </row>
    <row r="2772">
      <c r="AC2772">
        <f>IF($C2772="","",IF(COUNTIF('Códigos Santander (ref)'!$A$2:$A$79,$C2772)&gt;0,"SANTANDER",IF(COUNTIF('Códigos Itaú (ref)'!$A$2:$A$44,$C2772)&gt;0,"ITAU",IF(AND(TRIM(UPPER($I2772))="CONTRATUAL",ISNUMBER(SEARCH("INDIVIDUAL",SUBSTITUTE(UPPER($D2772)," ","")))),"PREMIUM FREE",""))))</f>
        <v/>
      </c>
    </row>
    <row r="2773">
      <c r="AC2773">
        <f>IF($C2773="","",IF(COUNTIF('Códigos Santander (ref)'!$A$2:$A$79,$C2773)&gt;0,"SANTANDER",IF(COUNTIF('Códigos Itaú (ref)'!$A$2:$A$44,$C2773)&gt;0,"ITAU",IF(AND(TRIM(UPPER($I2773))="CONTRATUAL",ISNUMBER(SEARCH("INDIVIDUAL",SUBSTITUTE(UPPER($D2773)," ","")))),"PREMIUM FREE",""))))</f>
        <v/>
      </c>
    </row>
    <row r="2774">
      <c r="AC2774">
        <f>IF($C2774="","",IF(COUNTIF('Códigos Santander (ref)'!$A$2:$A$79,$C2774)&gt;0,"SANTANDER",IF(COUNTIF('Códigos Itaú (ref)'!$A$2:$A$44,$C2774)&gt;0,"ITAU",IF(AND(TRIM(UPPER($I2774))="CONTRATUAL",ISNUMBER(SEARCH("INDIVIDUAL",SUBSTITUTE(UPPER($D2774)," ","")))),"PREMIUM FREE",""))))</f>
        <v/>
      </c>
    </row>
    <row r="2775">
      <c r="AC2775">
        <f>IF($C2775="","",IF(COUNTIF('Códigos Santander (ref)'!$A$2:$A$79,$C2775)&gt;0,"SANTANDER",IF(COUNTIF('Códigos Itaú (ref)'!$A$2:$A$44,$C2775)&gt;0,"ITAU",IF(AND(TRIM(UPPER($I2775))="CONTRATUAL",ISNUMBER(SEARCH("INDIVIDUAL",SUBSTITUTE(UPPER($D2775)," ","")))),"PREMIUM FREE",""))))</f>
        <v/>
      </c>
    </row>
    <row r="2776">
      <c r="AC2776">
        <f>IF($C2776="","",IF(COUNTIF('Códigos Santander (ref)'!$A$2:$A$79,$C2776)&gt;0,"SANTANDER",IF(COUNTIF('Códigos Itaú (ref)'!$A$2:$A$44,$C2776)&gt;0,"ITAU",IF(AND(TRIM(UPPER($I2776))="CONTRATUAL",ISNUMBER(SEARCH("INDIVIDUAL",SUBSTITUTE(UPPER($D2776)," ","")))),"PREMIUM FREE",""))))</f>
        <v/>
      </c>
    </row>
    <row r="2777">
      <c r="AC2777">
        <f>IF($C2777="","",IF(COUNTIF('Códigos Santander (ref)'!$A$2:$A$79,$C2777)&gt;0,"SANTANDER",IF(COUNTIF('Códigos Itaú (ref)'!$A$2:$A$44,$C2777)&gt;0,"ITAU",IF(AND(TRIM(UPPER($I2777))="CONTRATUAL",ISNUMBER(SEARCH("INDIVIDUAL",SUBSTITUTE(UPPER($D2777)," ","")))),"PREMIUM FREE",""))))</f>
        <v/>
      </c>
    </row>
    <row r="2778">
      <c r="AC2778">
        <f>IF($C2778="","",IF(COUNTIF('Códigos Santander (ref)'!$A$2:$A$79,$C2778)&gt;0,"SANTANDER",IF(COUNTIF('Códigos Itaú (ref)'!$A$2:$A$44,$C2778)&gt;0,"ITAU",IF(AND(TRIM(UPPER($I2778))="CONTRATUAL",ISNUMBER(SEARCH("INDIVIDUAL",SUBSTITUTE(UPPER($D2778)," ","")))),"PREMIUM FREE",""))))</f>
        <v/>
      </c>
    </row>
    <row r="2779">
      <c r="AC2779">
        <f>IF($C2779="","",IF(COUNTIF('Códigos Santander (ref)'!$A$2:$A$79,$C2779)&gt;0,"SANTANDER",IF(COUNTIF('Códigos Itaú (ref)'!$A$2:$A$44,$C2779)&gt;0,"ITAU",IF(AND(TRIM(UPPER($I2779))="CONTRATUAL",ISNUMBER(SEARCH("INDIVIDUAL",SUBSTITUTE(UPPER($D2779)," ","")))),"PREMIUM FREE",""))))</f>
        <v/>
      </c>
    </row>
    <row r="2780">
      <c r="AC2780">
        <f>IF($C2780="","",IF(COUNTIF('Códigos Santander (ref)'!$A$2:$A$79,$C2780)&gt;0,"SANTANDER",IF(COUNTIF('Códigos Itaú (ref)'!$A$2:$A$44,$C2780)&gt;0,"ITAU",IF(AND(TRIM(UPPER($I2780))="CONTRATUAL",ISNUMBER(SEARCH("INDIVIDUAL",SUBSTITUTE(UPPER($D2780)," ","")))),"PREMIUM FREE",""))))</f>
        <v/>
      </c>
    </row>
    <row r="2781">
      <c r="AC2781">
        <f>IF($C2781="","",IF(COUNTIF('Códigos Santander (ref)'!$A$2:$A$79,$C2781)&gt;0,"SANTANDER",IF(COUNTIF('Códigos Itaú (ref)'!$A$2:$A$44,$C2781)&gt;0,"ITAU",IF(AND(TRIM(UPPER($I2781))="CONTRATUAL",ISNUMBER(SEARCH("INDIVIDUAL",SUBSTITUTE(UPPER($D2781)," ","")))),"PREMIUM FREE",""))))</f>
        <v/>
      </c>
    </row>
    <row r="2782">
      <c r="AC2782">
        <f>IF($C2782="","",IF(COUNTIF('Códigos Santander (ref)'!$A$2:$A$79,$C2782)&gt;0,"SANTANDER",IF(COUNTIF('Códigos Itaú (ref)'!$A$2:$A$44,$C2782)&gt;0,"ITAU",IF(AND(TRIM(UPPER($I2782))="CONTRATUAL",ISNUMBER(SEARCH("INDIVIDUAL",SUBSTITUTE(UPPER($D2782)," ","")))),"PREMIUM FREE",""))))</f>
        <v/>
      </c>
    </row>
    <row r="2783">
      <c r="AC2783">
        <f>IF($C2783="","",IF(COUNTIF('Códigos Santander (ref)'!$A$2:$A$79,$C2783)&gt;0,"SANTANDER",IF(COUNTIF('Códigos Itaú (ref)'!$A$2:$A$44,$C2783)&gt;0,"ITAU",IF(AND(TRIM(UPPER($I2783))="CONTRATUAL",ISNUMBER(SEARCH("INDIVIDUAL",SUBSTITUTE(UPPER($D2783)," ","")))),"PREMIUM FREE",""))))</f>
        <v/>
      </c>
    </row>
    <row r="2784">
      <c r="AC2784">
        <f>IF($C2784="","",IF(COUNTIF('Códigos Santander (ref)'!$A$2:$A$79,$C2784)&gt;0,"SANTANDER",IF(COUNTIF('Códigos Itaú (ref)'!$A$2:$A$44,$C2784)&gt;0,"ITAU",IF(AND(TRIM(UPPER($I2784))="CONTRATUAL",ISNUMBER(SEARCH("INDIVIDUAL",SUBSTITUTE(UPPER($D2784)," ","")))),"PREMIUM FREE",""))))</f>
        <v/>
      </c>
    </row>
    <row r="2785">
      <c r="AC2785">
        <f>IF($C2785="","",IF(COUNTIF('Códigos Santander (ref)'!$A$2:$A$79,$C2785)&gt;0,"SANTANDER",IF(COUNTIF('Códigos Itaú (ref)'!$A$2:$A$44,$C2785)&gt;0,"ITAU",IF(AND(TRIM(UPPER($I2785))="CONTRATUAL",ISNUMBER(SEARCH("INDIVIDUAL",SUBSTITUTE(UPPER($D2785)," ","")))),"PREMIUM FREE",""))))</f>
        <v/>
      </c>
    </row>
    <row r="2786">
      <c r="AC2786">
        <f>IF($C2786="","",IF(COUNTIF('Códigos Santander (ref)'!$A$2:$A$79,$C2786)&gt;0,"SANTANDER",IF(COUNTIF('Códigos Itaú (ref)'!$A$2:$A$44,$C2786)&gt;0,"ITAU",IF(AND(TRIM(UPPER($I2786))="CONTRATUAL",ISNUMBER(SEARCH("INDIVIDUAL",SUBSTITUTE(UPPER($D2786)," ","")))),"PREMIUM FREE",""))))</f>
        <v/>
      </c>
    </row>
    <row r="2787">
      <c r="AC2787">
        <f>IF($C2787="","",IF(COUNTIF('Códigos Santander (ref)'!$A$2:$A$79,$C2787)&gt;0,"SANTANDER",IF(COUNTIF('Códigos Itaú (ref)'!$A$2:$A$44,$C2787)&gt;0,"ITAU",IF(AND(TRIM(UPPER($I2787))="CONTRATUAL",ISNUMBER(SEARCH("INDIVIDUAL",SUBSTITUTE(UPPER($D2787)," ","")))),"PREMIUM FREE",""))))</f>
        <v/>
      </c>
    </row>
    <row r="2788">
      <c r="AC2788">
        <f>IF($C2788="","",IF(COUNTIF('Códigos Santander (ref)'!$A$2:$A$79,$C2788)&gt;0,"SANTANDER",IF(COUNTIF('Códigos Itaú (ref)'!$A$2:$A$44,$C2788)&gt;0,"ITAU",IF(AND(TRIM(UPPER($I2788))="CONTRATUAL",ISNUMBER(SEARCH("INDIVIDUAL",SUBSTITUTE(UPPER($D2788)," ","")))),"PREMIUM FREE",""))))</f>
        <v/>
      </c>
    </row>
    <row r="2789">
      <c r="AC2789">
        <f>IF($C2789="","",IF(COUNTIF('Códigos Santander (ref)'!$A$2:$A$79,$C2789)&gt;0,"SANTANDER",IF(COUNTIF('Códigos Itaú (ref)'!$A$2:$A$44,$C2789)&gt;0,"ITAU",IF(AND(TRIM(UPPER($I2789))="CONTRATUAL",ISNUMBER(SEARCH("INDIVIDUAL",SUBSTITUTE(UPPER($D2789)," ","")))),"PREMIUM FREE",""))))</f>
        <v/>
      </c>
    </row>
    <row r="2790">
      <c r="AC2790">
        <f>IF($C2790="","",IF(COUNTIF('Códigos Santander (ref)'!$A$2:$A$79,$C2790)&gt;0,"SANTANDER",IF(COUNTIF('Códigos Itaú (ref)'!$A$2:$A$44,$C2790)&gt;0,"ITAU",IF(AND(TRIM(UPPER($I2790))="CONTRATUAL",ISNUMBER(SEARCH("INDIVIDUAL",SUBSTITUTE(UPPER($D2790)," ","")))),"PREMIUM FREE",""))))</f>
        <v/>
      </c>
    </row>
    <row r="2791">
      <c r="AC2791">
        <f>IF($C2791="","",IF(COUNTIF('Códigos Santander (ref)'!$A$2:$A$79,$C2791)&gt;0,"SANTANDER",IF(COUNTIF('Códigos Itaú (ref)'!$A$2:$A$44,$C2791)&gt;0,"ITAU",IF(AND(TRIM(UPPER($I2791))="CONTRATUAL",ISNUMBER(SEARCH("INDIVIDUAL",SUBSTITUTE(UPPER($D2791)," ","")))),"PREMIUM FREE",""))))</f>
        <v/>
      </c>
    </row>
    <row r="2792">
      <c r="AC2792">
        <f>IF($C2792="","",IF(COUNTIF('Códigos Santander (ref)'!$A$2:$A$79,$C2792)&gt;0,"SANTANDER",IF(COUNTIF('Códigos Itaú (ref)'!$A$2:$A$44,$C2792)&gt;0,"ITAU",IF(AND(TRIM(UPPER($I2792))="CONTRATUAL",ISNUMBER(SEARCH("INDIVIDUAL",SUBSTITUTE(UPPER($D2792)," ","")))),"PREMIUM FREE",""))))</f>
        <v/>
      </c>
    </row>
    <row r="2793">
      <c r="AC2793">
        <f>IF($C2793="","",IF(COUNTIF('Códigos Santander (ref)'!$A$2:$A$79,$C2793)&gt;0,"SANTANDER",IF(COUNTIF('Códigos Itaú (ref)'!$A$2:$A$44,$C2793)&gt;0,"ITAU",IF(AND(TRIM(UPPER($I2793))="CONTRATUAL",ISNUMBER(SEARCH("INDIVIDUAL",SUBSTITUTE(UPPER($D2793)," ","")))),"PREMIUM FREE",""))))</f>
        <v/>
      </c>
    </row>
    <row r="2794">
      <c r="AC2794">
        <f>IF($C2794="","",IF(COUNTIF('Códigos Santander (ref)'!$A$2:$A$79,$C2794)&gt;0,"SANTANDER",IF(COUNTIF('Códigos Itaú (ref)'!$A$2:$A$44,$C2794)&gt;0,"ITAU",IF(AND(TRIM(UPPER($I2794))="CONTRATUAL",ISNUMBER(SEARCH("INDIVIDUAL",SUBSTITUTE(UPPER($D2794)," ","")))),"PREMIUM FREE",""))))</f>
        <v/>
      </c>
    </row>
    <row r="2795">
      <c r="AC2795">
        <f>IF($C2795="","",IF(COUNTIF('Códigos Santander (ref)'!$A$2:$A$79,$C2795)&gt;0,"SANTANDER",IF(COUNTIF('Códigos Itaú (ref)'!$A$2:$A$44,$C2795)&gt;0,"ITAU",IF(AND(TRIM(UPPER($I2795))="CONTRATUAL",ISNUMBER(SEARCH("INDIVIDUAL",SUBSTITUTE(UPPER($D2795)," ","")))),"PREMIUM FREE",""))))</f>
        <v/>
      </c>
    </row>
    <row r="2796">
      <c r="AC2796">
        <f>IF($C2796="","",IF(COUNTIF('Códigos Santander (ref)'!$A$2:$A$79,$C2796)&gt;0,"SANTANDER",IF(COUNTIF('Códigos Itaú (ref)'!$A$2:$A$44,$C2796)&gt;0,"ITAU",IF(AND(TRIM(UPPER($I2796))="CONTRATUAL",ISNUMBER(SEARCH("INDIVIDUAL",SUBSTITUTE(UPPER($D2796)," ","")))),"PREMIUM FREE",""))))</f>
        <v/>
      </c>
    </row>
    <row r="2797">
      <c r="AC2797">
        <f>IF($C2797="","",IF(COUNTIF('Códigos Santander (ref)'!$A$2:$A$79,$C2797)&gt;0,"SANTANDER",IF(COUNTIF('Códigos Itaú (ref)'!$A$2:$A$44,$C2797)&gt;0,"ITAU",IF(AND(TRIM(UPPER($I2797))="CONTRATUAL",ISNUMBER(SEARCH("INDIVIDUAL",SUBSTITUTE(UPPER($D2797)," ","")))),"PREMIUM FREE",""))))</f>
        <v/>
      </c>
    </row>
    <row r="2798">
      <c r="AC2798">
        <f>IF($C2798="","",IF(COUNTIF('Códigos Santander (ref)'!$A$2:$A$79,$C2798)&gt;0,"SANTANDER",IF(COUNTIF('Códigos Itaú (ref)'!$A$2:$A$44,$C2798)&gt;0,"ITAU",IF(AND(TRIM(UPPER($I2798))="CONTRATUAL",ISNUMBER(SEARCH("INDIVIDUAL",SUBSTITUTE(UPPER($D2798)," ","")))),"PREMIUM FREE",""))))</f>
        <v/>
      </c>
    </row>
    <row r="2799">
      <c r="AC2799">
        <f>IF($C2799="","",IF(COUNTIF('Códigos Santander (ref)'!$A$2:$A$79,$C2799)&gt;0,"SANTANDER",IF(COUNTIF('Códigos Itaú (ref)'!$A$2:$A$44,$C2799)&gt;0,"ITAU",IF(AND(TRIM(UPPER($I2799))="CONTRATUAL",ISNUMBER(SEARCH("INDIVIDUAL",SUBSTITUTE(UPPER($D2799)," ","")))),"PREMIUM FREE",""))))</f>
        <v/>
      </c>
    </row>
    <row r="2800">
      <c r="AC2800">
        <f>IF($C2800="","",IF(COUNTIF('Códigos Santander (ref)'!$A$2:$A$79,$C2800)&gt;0,"SANTANDER",IF(COUNTIF('Códigos Itaú (ref)'!$A$2:$A$44,$C2800)&gt;0,"ITAU",IF(AND(TRIM(UPPER($I2800))="CONTRATUAL",ISNUMBER(SEARCH("INDIVIDUAL",SUBSTITUTE(UPPER($D2800)," ","")))),"PREMIUM FREE",""))))</f>
        <v/>
      </c>
    </row>
    <row r="2801">
      <c r="AC2801">
        <f>IF($C2801="","",IF(COUNTIF('Códigos Santander (ref)'!$A$2:$A$79,$C2801)&gt;0,"SANTANDER",IF(COUNTIF('Códigos Itaú (ref)'!$A$2:$A$44,$C2801)&gt;0,"ITAU",IF(AND(TRIM(UPPER($I2801))="CONTRATUAL",ISNUMBER(SEARCH("INDIVIDUAL",SUBSTITUTE(UPPER($D2801)," ","")))),"PREMIUM FREE",""))))</f>
        <v/>
      </c>
    </row>
    <row r="2802">
      <c r="AC2802">
        <f>IF($C2802="","",IF(COUNTIF('Códigos Santander (ref)'!$A$2:$A$79,$C2802)&gt;0,"SANTANDER",IF(COUNTIF('Códigos Itaú (ref)'!$A$2:$A$44,$C2802)&gt;0,"ITAU",IF(AND(TRIM(UPPER($I2802))="CONTRATUAL",ISNUMBER(SEARCH("INDIVIDUAL",SUBSTITUTE(UPPER($D2802)," ","")))),"PREMIUM FREE",""))))</f>
        <v/>
      </c>
    </row>
    <row r="2803">
      <c r="AC2803">
        <f>IF($C2803="","",IF(COUNTIF('Códigos Santander (ref)'!$A$2:$A$79,$C2803)&gt;0,"SANTANDER",IF(COUNTIF('Códigos Itaú (ref)'!$A$2:$A$44,$C2803)&gt;0,"ITAU",IF(AND(TRIM(UPPER($I2803))="CONTRATUAL",ISNUMBER(SEARCH("INDIVIDUAL",SUBSTITUTE(UPPER($D2803)," ","")))),"PREMIUM FREE",""))))</f>
        <v/>
      </c>
    </row>
    <row r="2804">
      <c r="AC2804">
        <f>IF($C2804="","",IF(COUNTIF('Códigos Santander (ref)'!$A$2:$A$79,$C2804)&gt;0,"SANTANDER",IF(COUNTIF('Códigos Itaú (ref)'!$A$2:$A$44,$C2804)&gt;0,"ITAU",IF(AND(TRIM(UPPER($I2804))="CONTRATUAL",ISNUMBER(SEARCH("INDIVIDUAL",SUBSTITUTE(UPPER($D2804)," ","")))),"PREMIUM FREE",""))))</f>
        <v/>
      </c>
    </row>
    <row r="2805">
      <c r="AC2805">
        <f>IF($C2805="","",IF(COUNTIF('Códigos Santander (ref)'!$A$2:$A$79,$C2805)&gt;0,"SANTANDER",IF(COUNTIF('Códigos Itaú (ref)'!$A$2:$A$44,$C2805)&gt;0,"ITAU",IF(AND(TRIM(UPPER($I2805))="CONTRATUAL",ISNUMBER(SEARCH("INDIVIDUAL",SUBSTITUTE(UPPER($D2805)," ","")))),"PREMIUM FREE",""))))</f>
        <v/>
      </c>
    </row>
    <row r="2806">
      <c r="AC2806">
        <f>IF($C2806="","",IF(COUNTIF('Códigos Santander (ref)'!$A$2:$A$79,$C2806)&gt;0,"SANTANDER",IF(COUNTIF('Códigos Itaú (ref)'!$A$2:$A$44,$C2806)&gt;0,"ITAU",IF(AND(TRIM(UPPER($I2806))="CONTRATUAL",ISNUMBER(SEARCH("INDIVIDUAL",SUBSTITUTE(UPPER($D2806)," ","")))),"PREMIUM FREE",""))))</f>
        <v/>
      </c>
    </row>
    <row r="2807">
      <c r="AC2807">
        <f>IF($C2807="","",IF(COUNTIF('Códigos Santander (ref)'!$A$2:$A$79,$C2807)&gt;0,"SANTANDER",IF(COUNTIF('Códigos Itaú (ref)'!$A$2:$A$44,$C2807)&gt;0,"ITAU",IF(AND(TRIM(UPPER($I2807))="CONTRATUAL",ISNUMBER(SEARCH("INDIVIDUAL",SUBSTITUTE(UPPER($D2807)," ","")))),"PREMIUM FREE",""))))</f>
        <v/>
      </c>
    </row>
    <row r="2808">
      <c r="AC2808">
        <f>IF($C2808="","",IF(COUNTIF('Códigos Santander (ref)'!$A$2:$A$79,$C2808)&gt;0,"SANTANDER",IF(COUNTIF('Códigos Itaú (ref)'!$A$2:$A$44,$C2808)&gt;0,"ITAU",IF(AND(TRIM(UPPER($I2808))="CONTRATUAL",ISNUMBER(SEARCH("INDIVIDUAL",SUBSTITUTE(UPPER($D2808)," ","")))),"PREMIUM FREE",""))))</f>
        <v/>
      </c>
    </row>
    <row r="2809">
      <c r="AC2809">
        <f>IF($C2809="","",IF(COUNTIF('Códigos Santander (ref)'!$A$2:$A$79,$C2809)&gt;0,"SANTANDER",IF(COUNTIF('Códigos Itaú (ref)'!$A$2:$A$44,$C2809)&gt;0,"ITAU",IF(AND(TRIM(UPPER($I2809))="CONTRATUAL",ISNUMBER(SEARCH("INDIVIDUAL",SUBSTITUTE(UPPER($D2809)," ","")))),"PREMIUM FREE",""))))</f>
        <v/>
      </c>
    </row>
    <row r="2810">
      <c r="AC2810">
        <f>IF($C2810="","",IF(COUNTIF('Códigos Santander (ref)'!$A$2:$A$79,$C2810)&gt;0,"SANTANDER",IF(COUNTIF('Códigos Itaú (ref)'!$A$2:$A$44,$C2810)&gt;0,"ITAU",IF(AND(TRIM(UPPER($I2810))="CONTRATUAL",ISNUMBER(SEARCH("INDIVIDUAL",SUBSTITUTE(UPPER($D2810)," ","")))),"PREMIUM FREE",""))))</f>
        <v/>
      </c>
    </row>
    <row r="2811">
      <c r="AC2811">
        <f>IF($C2811="","",IF(COUNTIF('Códigos Santander (ref)'!$A$2:$A$79,$C2811)&gt;0,"SANTANDER",IF(COUNTIF('Códigos Itaú (ref)'!$A$2:$A$44,$C2811)&gt;0,"ITAU",IF(AND(TRIM(UPPER($I2811))="CONTRATUAL",ISNUMBER(SEARCH("INDIVIDUAL",SUBSTITUTE(UPPER($D2811)," ","")))),"PREMIUM FREE",""))))</f>
        <v/>
      </c>
    </row>
    <row r="2812">
      <c r="AC2812">
        <f>IF($C2812="","",IF(COUNTIF('Códigos Santander (ref)'!$A$2:$A$79,$C2812)&gt;0,"SANTANDER",IF(COUNTIF('Códigos Itaú (ref)'!$A$2:$A$44,$C2812)&gt;0,"ITAU",IF(AND(TRIM(UPPER($I2812))="CONTRATUAL",ISNUMBER(SEARCH("INDIVIDUAL",SUBSTITUTE(UPPER($D2812)," ","")))),"PREMIUM FREE",""))))</f>
        <v/>
      </c>
    </row>
    <row r="2813">
      <c r="AC2813">
        <f>IF($C2813="","",IF(COUNTIF('Códigos Santander (ref)'!$A$2:$A$79,$C2813)&gt;0,"SANTANDER",IF(COUNTIF('Códigos Itaú (ref)'!$A$2:$A$44,$C2813)&gt;0,"ITAU",IF(AND(TRIM(UPPER($I2813))="CONTRATUAL",ISNUMBER(SEARCH("INDIVIDUAL",SUBSTITUTE(UPPER($D2813)," ","")))),"PREMIUM FREE",""))))</f>
        <v/>
      </c>
    </row>
    <row r="2814">
      <c r="AC2814">
        <f>IF($C2814="","",IF(COUNTIF('Códigos Santander (ref)'!$A$2:$A$79,$C2814)&gt;0,"SANTANDER",IF(COUNTIF('Códigos Itaú (ref)'!$A$2:$A$44,$C2814)&gt;0,"ITAU",IF(AND(TRIM(UPPER($I2814))="CONTRATUAL",ISNUMBER(SEARCH("INDIVIDUAL",SUBSTITUTE(UPPER($D2814)," ","")))),"PREMIUM FREE",""))))</f>
        <v/>
      </c>
    </row>
    <row r="2815">
      <c r="AC2815">
        <f>IF($C2815="","",IF(COUNTIF('Códigos Santander (ref)'!$A$2:$A$79,$C2815)&gt;0,"SANTANDER",IF(COUNTIF('Códigos Itaú (ref)'!$A$2:$A$44,$C2815)&gt;0,"ITAU",IF(AND(TRIM(UPPER($I2815))="CONTRATUAL",ISNUMBER(SEARCH("INDIVIDUAL",SUBSTITUTE(UPPER($D2815)," ","")))),"PREMIUM FREE",""))))</f>
        <v/>
      </c>
    </row>
    <row r="2816">
      <c r="AC2816">
        <f>IF($C2816="","",IF(COUNTIF('Códigos Santander (ref)'!$A$2:$A$79,$C2816)&gt;0,"SANTANDER",IF(COUNTIF('Códigos Itaú (ref)'!$A$2:$A$44,$C2816)&gt;0,"ITAU",IF(AND(TRIM(UPPER($I2816))="CONTRATUAL",ISNUMBER(SEARCH("INDIVIDUAL",SUBSTITUTE(UPPER($D2816)," ","")))),"PREMIUM FREE",""))))</f>
        <v/>
      </c>
    </row>
    <row r="2817">
      <c r="AC2817">
        <f>IF($C2817="","",IF(COUNTIF('Códigos Santander (ref)'!$A$2:$A$79,$C2817)&gt;0,"SANTANDER",IF(COUNTIF('Códigos Itaú (ref)'!$A$2:$A$44,$C2817)&gt;0,"ITAU",IF(AND(TRIM(UPPER($I2817))="CONTRATUAL",ISNUMBER(SEARCH("INDIVIDUAL",SUBSTITUTE(UPPER($D2817)," ","")))),"PREMIUM FREE",""))))</f>
        <v/>
      </c>
    </row>
    <row r="2818">
      <c r="AC2818">
        <f>IF($C2818="","",IF(COUNTIF('Códigos Santander (ref)'!$A$2:$A$79,$C2818)&gt;0,"SANTANDER",IF(COUNTIF('Códigos Itaú (ref)'!$A$2:$A$44,$C2818)&gt;0,"ITAU",IF(AND(TRIM(UPPER($I2818))="CONTRATUAL",ISNUMBER(SEARCH("INDIVIDUAL",SUBSTITUTE(UPPER($D2818)," ","")))),"PREMIUM FREE",""))))</f>
        <v/>
      </c>
    </row>
    <row r="2819">
      <c r="AC2819">
        <f>IF($C2819="","",IF(COUNTIF('Códigos Santander (ref)'!$A$2:$A$79,$C2819)&gt;0,"SANTANDER",IF(COUNTIF('Códigos Itaú (ref)'!$A$2:$A$44,$C2819)&gt;0,"ITAU",IF(AND(TRIM(UPPER($I2819))="CONTRATUAL",ISNUMBER(SEARCH("INDIVIDUAL",SUBSTITUTE(UPPER($D2819)," ","")))),"PREMIUM FREE",""))))</f>
        <v/>
      </c>
    </row>
    <row r="2820">
      <c r="AC2820">
        <f>IF($C2820="","",IF(COUNTIF('Códigos Santander (ref)'!$A$2:$A$79,$C2820)&gt;0,"SANTANDER",IF(COUNTIF('Códigos Itaú (ref)'!$A$2:$A$44,$C2820)&gt;0,"ITAU",IF(AND(TRIM(UPPER($I2820))="CONTRATUAL",ISNUMBER(SEARCH("INDIVIDUAL",SUBSTITUTE(UPPER($D2820)," ","")))),"PREMIUM FREE",""))))</f>
        <v/>
      </c>
    </row>
    <row r="2821">
      <c r="AC2821">
        <f>IF($C2821="","",IF(COUNTIF('Códigos Santander (ref)'!$A$2:$A$79,$C2821)&gt;0,"SANTANDER",IF(COUNTIF('Códigos Itaú (ref)'!$A$2:$A$44,$C2821)&gt;0,"ITAU",IF(AND(TRIM(UPPER($I2821))="CONTRATUAL",ISNUMBER(SEARCH("INDIVIDUAL",SUBSTITUTE(UPPER($D2821)," ","")))),"PREMIUM FREE",""))))</f>
        <v/>
      </c>
    </row>
    <row r="2822">
      <c r="AC2822">
        <f>IF($C2822="","",IF(COUNTIF('Códigos Santander (ref)'!$A$2:$A$79,$C2822)&gt;0,"SANTANDER",IF(COUNTIF('Códigos Itaú (ref)'!$A$2:$A$44,$C2822)&gt;0,"ITAU",IF(AND(TRIM(UPPER($I2822))="CONTRATUAL",ISNUMBER(SEARCH("INDIVIDUAL",SUBSTITUTE(UPPER($D2822)," ","")))),"PREMIUM FREE",""))))</f>
        <v/>
      </c>
    </row>
    <row r="2823">
      <c r="AC2823">
        <f>IF($C2823="","",IF(COUNTIF('Códigos Santander (ref)'!$A$2:$A$79,$C2823)&gt;0,"SANTANDER",IF(COUNTIF('Códigos Itaú (ref)'!$A$2:$A$44,$C2823)&gt;0,"ITAU",IF(AND(TRIM(UPPER($I2823))="CONTRATUAL",ISNUMBER(SEARCH("INDIVIDUAL",SUBSTITUTE(UPPER($D2823)," ","")))),"PREMIUM FREE",""))))</f>
        <v/>
      </c>
    </row>
    <row r="2824">
      <c r="AC2824">
        <f>IF($C2824="","",IF(COUNTIF('Códigos Santander (ref)'!$A$2:$A$79,$C2824)&gt;0,"SANTANDER",IF(COUNTIF('Códigos Itaú (ref)'!$A$2:$A$44,$C2824)&gt;0,"ITAU",IF(AND(TRIM(UPPER($I2824))="CONTRATUAL",ISNUMBER(SEARCH("INDIVIDUAL",SUBSTITUTE(UPPER($D2824)," ","")))),"PREMIUM FREE",""))))</f>
        <v/>
      </c>
    </row>
    <row r="2825">
      <c r="AC2825">
        <f>IF($C2825="","",IF(COUNTIF('Códigos Santander (ref)'!$A$2:$A$79,$C2825)&gt;0,"SANTANDER",IF(COUNTIF('Códigos Itaú (ref)'!$A$2:$A$44,$C2825)&gt;0,"ITAU",IF(AND(TRIM(UPPER($I2825))="CONTRATUAL",ISNUMBER(SEARCH("INDIVIDUAL",SUBSTITUTE(UPPER($D2825)," ","")))),"PREMIUM FREE",""))))</f>
        <v/>
      </c>
    </row>
    <row r="2826">
      <c r="AC2826">
        <f>IF($C2826="","",IF(COUNTIF('Códigos Santander (ref)'!$A$2:$A$79,$C2826)&gt;0,"SANTANDER",IF(COUNTIF('Códigos Itaú (ref)'!$A$2:$A$44,$C2826)&gt;0,"ITAU",IF(AND(TRIM(UPPER($I2826))="CONTRATUAL",ISNUMBER(SEARCH("INDIVIDUAL",SUBSTITUTE(UPPER($D2826)," ","")))),"PREMIUM FREE",""))))</f>
        <v/>
      </c>
    </row>
    <row r="2827">
      <c r="AC2827">
        <f>IF($C2827="","",IF(COUNTIF('Códigos Santander (ref)'!$A$2:$A$79,$C2827)&gt;0,"SANTANDER",IF(COUNTIF('Códigos Itaú (ref)'!$A$2:$A$44,$C2827)&gt;0,"ITAU",IF(AND(TRIM(UPPER($I2827))="CONTRATUAL",ISNUMBER(SEARCH("INDIVIDUAL",SUBSTITUTE(UPPER($D2827)," ","")))),"PREMIUM FREE",""))))</f>
        <v/>
      </c>
    </row>
    <row r="2828">
      <c r="AC2828">
        <f>IF($C2828="","",IF(COUNTIF('Códigos Santander (ref)'!$A$2:$A$79,$C2828)&gt;0,"SANTANDER",IF(COUNTIF('Códigos Itaú (ref)'!$A$2:$A$44,$C2828)&gt;0,"ITAU",IF(AND(TRIM(UPPER($I2828))="CONTRATUAL",ISNUMBER(SEARCH("INDIVIDUAL",SUBSTITUTE(UPPER($D2828)," ","")))),"PREMIUM FREE",""))))</f>
        <v/>
      </c>
    </row>
    <row r="2829">
      <c r="AC2829">
        <f>IF($C2829="","",IF(COUNTIF('Códigos Santander (ref)'!$A$2:$A$79,$C2829)&gt;0,"SANTANDER",IF(COUNTIF('Códigos Itaú (ref)'!$A$2:$A$44,$C2829)&gt;0,"ITAU",IF(AND(TRIM(UPPER($I2829))="CONTRATUAL",ISNUMBER(SEARCH("INDIVIDUAL",SUBSTITUTE(UPPER($D2829)," ","")))),"PREMIUM FREE",""))))</f>
        <v/>
      </c>
    </row>
    <row r="2830">
      <c r="AC2830">
        <f>IF($C2830="","",IF(COUNTIF('Códigos Santander (ref)'!$A$2:$A$79,$C2830)&gt;0,"SANTANDER",IF(COUNTIF('Códigos Itaú (ref)'!$A$2:$A$44,$C2830)&gt;0,"ITAU",IF(AND(TRIM(UPPER($I2830))="CONTRATUAL",ISNUMBER(SEARCH("INDIVIDUAL",SUBSTITUTE(UPPER($D2830)," ","")))),"PREMIUM FREE",""))))</f>
        <v/>
      </c>
    </row>
    <row r="2831">
      <c r="AC2831">
        <f>IF($C2831="","",IF(COUNTIF('Códigos Santander (ref)'!$A$2:$A$79,$C2831)&gt;0,"SANTANDER",IF(COUNTIF('Códigos Itaú (ref)'!$A$2:$A$44,$C2831)&gt;0,"ITAU",IF(AND(TRIM(UPPER($I2831))="CONTRATUAL",ISNUMBER(SEARCH("INDIVIDUAL",SUBSTITUTE(UPPER($D2831)," ","")))),"PREMIUM FREE",""))))</f>
        <v/>
      </c>
    </row>
    <row r="2832">
      <c r="AC2832">
        <f>IF($C2832="","",IF(COUNTIF('Códigos Santander (ref)'!$A$2:$A$79,$C2832)&gt;0,"SANTANDER",IF(COUNTIF('Códigos Itaú (ref)'!$A$2:$A$44,$C2832)&gt;0,"ITAU",IF(AND(TRIM(UPPER($I2832))="CONTRATUAL",ISNUMBER(SEARCH("INDIVIDUAL",SUBSTITUTE(UPPER($D2832)," ","")))),"PREMIUM FREE",""))))</f>
        <v/>
      </c>
    </row>
    <row r="2833">
      <c r="AC2833">
        <f>IF($C2833="","",IF(COUNTIF('Códigos Santander (ref)'!$A$2:$A$79,$C2833)&gt;0,"SANTANDER",IF(COUNTIF('Códigos Itaú (ref)'!$A$2:$A$44,$C2833)&gt;0,"ITAU",IF(AND(TRIM(UPPER($I2833))="CONTRATUAL",ISNUMBER(SEARCH("INDIVIDUAL",SUBSTITUTE(UPPER($D2833)," ","")))),"PREMIUM FREE",""))))</f>
        <v/>
      </c>
    </row>
    <row r="2834">
      <c r="AC2834">
        <f>IF($C2834="","",IF(COUNTIF('Códigos Santander (ref)'!$A$2:$A$79,$C2834)&gt;0,"SANTANDER",IF(COUNTIF('Códigos Itaú (ref)'!$A$2:$A$44,$C2834)&gt;0,"ITAU",IF(AND(TRIM(UPPER($I2834))="CONTRATUAL",ISNUMBER(SEARCH("INDIVIDUAL",SUBSTITUTE(UPPER($D2834)," ","")))),"PREMIUM FREE",""))))</f>
        <v/>
      </c>
    </row>
    <row r="2835">
      <c r="AC2835">
        <f>IF($C2835="","",IF(COUNTIF('Códigos Santander (ref)'!$A$2:$A$79,$C2835)&gt;0,"SANTANDER",IF(COUNTIF('Códigos Itaú (ref)'!$A$2:$A$44,$C2835)&gt;0,"ITAU",IF(AND(TRIM(UPPER($I2835))="CONTRATUAL",ISNUMBER(SEARCH("INDIVIDUAL",SUBSTITUTE(UPPER($D2835)," ","")))),"PREMIUM FREE",""))))</f>
        <v/>
      </c>
    </row>
    <row r="2836">
      <c r="AC2836">
        <f>IF($C2836="","",IF(COUNTIF('Códigos Santander (ref)'!$A$2:$A$79,$C2836)&gt;0,"SANTANDER",IF(COUNTIF('Códigos Itaú (ref)'!$A$2:$A$44,$C2836)&gt;0,"ITAU",IF(AND(TRIM(UPPER($I2836))="CONTRATUAL",ISNUMBER(SEARCH("INDIVIDUAL",SUBSTITUTE(UPPER($D2836)," ","")))),"PREMIUM FREE",""))))</f>
        <v/>
      </c>
    </row>
    <row r="2837">
      <c r="AC2837">
        <f>IF($C2837="","",IF(COUNTIF('Códigos Santander (ref)'!$A$2:$A$79,$C2837)&gt;0,"SANTANDER",IF(COUNTIF('Códigos Itaú (ref)'!$A$2:$A$44,$C2837)&gt;0,"ITAU",IF(AND(TRIM(UPPER($I2837))="CONTRATUAL",ISNUMBER(SEARCH("INDIVIDUAL",SUBSTITUTE(UPPER($D2837)," ","")))),"PREMIUM FREE",""))))</f>
        <v/>
      </c>
    </row>
    <row r="2838">
      <c r="AC2838">
        <f>IF($C2838="","",IF(COUNTIF('Códigos Santander (ref)'!$A$2:$A$79,$C2838)&gt;0,"SANTANDER",IF(COUNTIF('Códigos Itaú (ref)'!$A$2:$A$44,$C2838)&gt;0,"ITAU",IF(AND(TRIM(UPPER($I2838))="CONTRATUAL",ISNUMBER(SEARCH("INDIVIDUAL",SUBSTITUTE(UPPER($D2838)," ","")))),"PREMIUM FREE",""))))</f>
        <v/>
      </c>
    </row>
    <row r="2839">
      <c r="AC2839">
        <f>IF($C2839="","",IF(COUNTIF('Códigos Santander (ref)'!$A$2:$A$79,$C2839)&gt;0,"SANTANDER",IF(COUNTIF('Códigos Itaú (ref)'!$A$2:$A$44,$C2839)&gt;0,"ITAU",IF(AND(TRIM(UPPER($I2839))="CONTRATUAL",ISNUMBER(SEARCH("INDIVIDUAL",SUBSTITUTE(UPPER($D2839)," ","")))),"PREMIUM FREE",""))))</f>
        <v/>
      </c>
    </row>
    <row r="2840">
      <c r="AC2840">
        <f>IF($C2840="","",IF(COUNTIF('Códigos Santander (ref)'!$A$2:$A$79,$C2840)&gt;0,"SANTANDER",IF(COUNTIF('Códigos Itaú (ref)'!$A$2:$A$44,$C2840)&gt;0,"ITAU",IF(AND(TRIM(UPPER($I2840))="CONTRATUAL",ISNUMBER(SEARCH("INDIVIDUAL",SUBSTITUTE(UPPER($D2840)," ","")))),"PREMIUM FREE",""))))</f>
        <v/>
      </c>
    </row>
    <row r="2841">
      <c r="AC2841">
        <f>IF($C2841="","",IF(COUNTIF('Códigos Santander (ref)'!$A$2:$A$79,$C2841)&gt;0,"SANTANDER",IF(COUNTIF('Códigos Itaú (ref)'!$A$2:$A$44,$C2841)&gt;0,"ITAU",IF(AND(TRIM(UPPER($I2841))="CONTRATUAL",ISNUMBER(SEARCH("INDIVIDUAL",SUBSTITUTE(UPPER($D2841)," ","")))),"PREMIUM FREE",""))))</f>
        <v/>
      </c>
    </row>
    <row r="2842">
      <c r="AC2842">
        <f>IF($C2842="","",IF(COUNTIF('Códigos Santander (ref)'!$A$2:$A$79,$C2842)&gt;0,"SANTANDER",IF(COUNTIF('Códigos Itaú (ref)'!$A$2:$A$44,$C2842)&gt;0,"ITAU",IF(AND(TRIM(UPPER($I2842))="CONTRATUAL",ISNUMBER(SEARCH("INDIVIDUAL",SUBSTITUTE(UPPER($D2842)," ","")))),"PREMIUM FREE",""))))</f>
        <v/>
      </c>
    </row>
    <row r="2843">
      <c r="AC2843">
        <f>IF($C2843="","",IF(COUNTIF('Códigos Santander (ref)'!$A$2:$A$79,$C2843)&gt;0,"SANTANDER",IF(COUNTIF('Códigos Itaú (ref)'!$A$2:$A$44,$C2843)&gt;0,"ITAU",IF(AND(TRIM(UPPER($I2843))="CONTRATUAL",ISNUMBER(SEARCH("INDIVIDUAL",SUBSTITUTE(UPPER($D2843)," ","")))),"PREMIUM FREE",""))))</f>
        <v/>
      </c>
    </row>
    <row r="2844">
      <c r="AC2844">
        <f>IF($C2844="","",IF(COUNTIF('Códigos Santander (ref)'!$A$2:$A$79,$C2844)&gt;0,"SANTANDER",IF(COUNTIF('Códigos Itaú (ref)'!$A$2:$A$44,$C2844)&gt;0,"ITAU",IF(AND(TRIM(UPPER($I2844))="CONTRATUAL",ISNUMBER(SEARCH("INDIVIDUAL",SUBSTITUTE(UPPER($D2844)," ","")))),"PREMIUM FREE",""))))</f>
        <v/>
      </c>
    </row>
    <row r="2845">
      <c r="AC2845">
        <f>IF($C2845="","",IF(COUNTIF('Códigos Santander (ref)'!$A$2:$A$79,$C2845)&gt;0,"SANTANDER",IF(COUNTIF('Códigos Itaú (ref)'!$A$2:$A$44,$C2845)&gt;0,"ITAU",IF(AND(TRIM(UPPER($I2845))="CONTRATUAL",ISNUMBER(SEARCH("INDIVIDUAL",SUBSTITUTE(UPPER($D2845)," ","")))),"PREMIUM FREE",""))))</f>
        <v/>
      </c>
    </row>
    <row r="2846">
      <c r="AC2846">
        <f>IF($C2846="","",IF(COUNTIF('Códigos Santander (ref)'!$A$2:$A$79,$C2846)&gt;0,"SANTANDER",IF(COUNTIF('Códigos Itaú (ref)'!$A$2:$A$44,$C2846)&gt;0,"ITAU",IF(AND(TRIM(UPPER($I2846))="CONTRATUAL",ISNUMBER(SEARCH("INDIVIDUAL",SUBSTITUTE(UPPER($D2846)," ","")))),"PREMIUM FREE",""))))</f>
        <v/>
      </c>
    </row>
    <row r="2847">
      <c r="AC2847">
        <f>IF($C2847="","",IF(COUNTIF('Códigos Santander (ref)'!$A$2:$A$79,$C2847)&gt;0,"SANTANDER",IF(COUNTIF('Códigos Itaú (ref)'!$A$2:$A$44,$C2847)&gt;0,"ITAU",IF(AND(TRIM(UPPER($I2847))="CONTRATUAL",ISNUMBER(SEARCH("INDIVIDUAL",SUBSTITUTE(UPPER($D2847)," ","")))),"PREMIUM FREE",""))))</f>
        <v/>
      </c>
    </row>
    <row r="2848">
      <c r="AC2848">
        <f>IF($C2848="","",IF(COUNTIF('Códigos Santander (ref)'!$A$2:$A$79,$C2848)&gt;0,"SANTANDER",IF(COUNTIF('Códigos Itaú (ref)'!$A$2:$A$44,$C2848)&gt;0,"ITAU",IF(AND(TRIM(UPPER($I2848))="CONTRATUAL",ISNUMBER(SEARCH("INDIVIDUAL",SUBSTITUTE(UPPER($D2848)," ","")))),"PREMIUM FREE",""))))</f>
        <v/>
      </c>
    </row>
    <row r="2849">
      <c r="AC2849">
        <f>IF($C2849="","",IF(COUNTIF('Códigos Santander (ref)'!$A$2:$A$79,$C2849)&gt;0,"SANTANDER",IF(COUNTIF('Códigos Itaú (ref)'!$A$2:$A$44,$C2849)&gt;0,"ITAU",IF(AND(TRIM(UPPER($I2849))="CONTRATUAL",ISNUMBER(SEARCH("INDIVIDUAL",SUBSTITUTE(UPPER($D2849)," ","")))),"PREMIUM FREE",""))))</f>
        <v/>
      </c>
    </row>
    <row r="2850">
      <c r="AC2850">
        <f>IF($C2850="","",IF(COUNTIF('Códigos Santander (ref)'!$A$2:$A$79,$C2850)&gt;0,"SANTANDER",IF(COUNTIF('Códigos Itaú (ref)'!$A$2:$A$44,$C2850)&gt;0,"ITAU",IF(AND(TRIM(UPPER($I2850))="CONTRATUAL",ISNUMBER(SEARCH("INDIVIDUAL",SUBSTITUTE(UPPER($D2850)," ","")))),"PREMIUM FREE",""))))</f>
        <v/>
      </c>
    </row>
    <row r="2851">
      <c r="AC2851">
        <f>IF($C2851="","",IF(COUNTIF('Códigos Santander (ref)'!$A$2:$A$79,$C2851)&gt;0,"SANTANDER",IF(COUNTIF('Códigos Itaú (ref)'!$A$2:$A$44,$C2851)&gt;0,"ITAU",IF(AND(TRIM(UPPER($I2851))="CONTRATUAL",ISNUMBER(SEARCH("INDIVIDUAL",SUBSTITUTE(UPPER($D2851)," ","")))),"PREMIUM FREE",""))))</f>
        <v/>
      </c>
    </row>
    <row r="2852">
      <c r="AC2852">
        <f>IF($C2852="","",IF(COUNTIF('Códigos Santander (ref)'!$A$2:$A$79,$C2852)&gt;0,"SANTANDER",IF(COUNTIF('Códigos Itaú (ref)'!$A$2:$A$44,$C2852)&gt;0,"ITAU",IF(AND(TRIM(UPPER($I2852))="CONTRATUAL",ISNUMBER(SEARCH("INDIVIDUAL",SUBSTITUTE(UPPER($D2852)," ","")))),"PREMIUM FREE",""))))</f>
        <v/>
      </c>
    </row>
    <row r="2853">
      <c r="AC2853">
        <f>IF($C2853="","",IF(COUNTIF('Códigos Santander (ref)'!$A$2:$A$79,$C2853)&gt;0,"SANTANDER",IF(COUNTIF('Códigos Itaú (ref)'!$A$2:$A$44,$C2853)&gt;0,"ITAU",IF(AND(TRIM(UPPER($I2853))="CONTRATUAL",ISNUMBER(SEARCH("INDIVIDUAL",SUBSTITUTE(UPPER($D2853)," ","")))),"PREMIUM FREE",""))))</f>
        <v/>
      </c>
    </row>
    <row r="2854">
      <c r="AC2854">
        <f>IF($C2854="","",IF(COUNTIF('Códigos Santander (ref)'!$A$2:$A$79,$C2854)&gt;0,"SANTANDER",IF(COUNTIF('Códigos Itaú (ref)'!$A$2:$A$44,$C2854)&gt;0,"ITAU",IF(AND(TRIM(UPPER($I2854))="CONTRATUAL",ISNUMBER(SEARCH("INDIVIDUAL",SUBSTITUTE(UPPER($D2854)," ","")))),"PREMIUM FREE",""))))</f>
        <v/>
      </c>
    </row>
    <row r="2855">
      <c r="AC2855">
        <f>IF($C2855="","",IF(COUNTIF('Códigos Santander (ref)'!$A$2:$A$79,$C2855)&gt;0,"SANTANDER",IF(COUNTIF('Códigos Itaú (ref)'!$A$2:$A$44,$C2855)&gt;0,"ITAU",IF(AND(TRIM(UPPER($I2855))="CONTRATUAL",ISNUMBER(SEARCH("INDIVIDUAL",SUBSTITUTE(UPPER($D2855)," ","")))),"PREMIUM FREE",""))))</f>
        <v/>
      </c>
    </row>
    <row r="2856">
      <c r="AC2856">
        <f>IF($C2856="","",IF(COUNTIF('Códigos Santander (ref)'!$A$2:$A$79,$C2856)&gt;0,"SANTANDER",IF(COUNTIF('Códigos Itaú (ref)'!$A$2:$A$44,$C2856)&gt;0,"ITAU",IF(AND(TRIM(UPPER($I2856))="CONTRATUAL",ISNUMBER(SEARCH("INDIVIDUAL",SUBSTITUTE(UPPER($D2856)," ","")))),"PREMIUM FREE",""))))</f>
        <v/>
      </c>
    </row>
    <row r="2857">
      <c r="AC2857">
        <f>IF($C2857="","",IF(COUNTIF('Códigos Santander (ref)'!$A$2:$A$79,$C2857)&gt;0,"SANTANDER",IF(COUNTIF('Códigos Itaú (ref)'!$A$2:$A$44,$C2857)&gt;0,"ITAU",IF(AND(TRIM(UPPER($I2857))="CONTRATUAL",ISNUMBER(SEARCH("INDIVIDUAL",SUBSTITUTE(UPPER($D2857)," ","")))),"PREMIUM FREE",""))))</f>
        <v/>
      </c>
    </row>
    <row r="2858">
      <c r="AC2858">
        <f>IF($C2858="","",IF(COUNTIF('Códigos Santander (ref)'!$A$2:$A$79,$C2858)&gt;0,"SANTANDER",IF(COUNTIF('Códigos Itaú (ref)'!$A$2:$A$44,$C2858)&gt;0,"ITAU",IF(AND(TRIM(UPPER($I2858))="CONTRATUAL",ISNUMBER(SEARCH("INDIVIDUAL",SUBSTITUTE(UPPER($D2858)," ","")))),"PREMIUM FREE",""))))</f>
        <v/>
      </c>
    </row>
    <row r="2859">
      <c r="AC2859">
        <f>IF($C2859="","",IF(COUNTIF('Códigos Santander (ref)'!$A$2:$A$79,$C2859)&gt;0,"SANTANDER",IF(COUNTIF('Códigos Itaú (ref)'!$A$2:$A$44,$C2859)&gt;0,"ITAU",IF(AND(TRIM(UPPER($I2859))="CONTRATUAL",ISNUMBER(SEARCH("INDIVIDUAL",SUBSTITUTE(UPPER($D2859)," ","")))),"PREMIUM FREE",""))))</f>
        <v/>
      </c>
    </row>
    <row r="2860">
      <c r="AC2860">
        <f>IF($C2860="","",IF(COUNTIF('Códigos Santander (ref)'!$A$2:$A$79,$C2860)&gt;0,"SANTANDER",IF(COUNTIF('Códigos Itaú (ref)'!$A$2:$A$44,$C2860)&gt;0,"ITAU",IF(AND(TRIM(UPPER($I2860))="CONTRATUAL",ISNUMBER(SEARCH("INDIVIDUAL",SUBSTITUTE(UPPER($D2860)," ","")))),"PREMIUM FREE",""))))</f>
        <v/>
      </c>
    </row>
    <row r="2861">
      <c r="AC2861">
        <f>IF($C2861="","",IF(COUNTIF('Códigos Santander (ref)'!$A$2:$A$79,$C2861)&gt;0,"SANTANDER",IF(COUNTIF('Códigos Itaú (ref)'!$A$2:$A$44,$C2861)&gt;0,"ITAU",IF(AND(TRIM(UPPER($I2861))="CONTRATUAL",ISNUMBER(SEARCH("INDIVIDUAL",SUBSTITUTE(UPPER($D2861)," ","")))),"PREMIUM FREE",""))))</f>
        <v/>
      </c>
    </row>
    <row r="2862">
      <c r="AC2862">
        <f>IF($C2862="","",IF(COUNTIF('Códigos Santander (ref)'!$A$2:$A$79,$C2862)&gt;0,"SANTANDER",IF(COUNTIF('Códigos Itaú (ref)'!$A$2:$A$44,$C2862)&gt;0,"ITAU",IF(AND(TRIM(UPPER($I2862))="CONTRATUAL",ISNUMBER(SEARCH("INDIVIDUAL",SUBSTITUTE(UPPER($D2862)," ","")))),"PREMIUM FREE",""))))</f>
        <v/>
      </c>
    </row>
    <row r="2863">
      <c r="AC2863">
        <f>IF($C2863="","",IF(COUNTIF('Códigos Santander (ref)'!$A$2:$A$79,$C2863)&gt;0,"SANTANDER",IF(COUNTIF('Códigos Itaú (ref)'!$A$2:$A$44,$C2863)&gt;0,"ITAU",IF(AND(TRIM(UPPER($I2863))="CONTRATUAL",ISNUMBER(SEARCH("INDIVIDUAL",SUBSTITUTE(UPPER($D2863)," ","")))),"PREMIUM FREE",""))))</f>
        <v/>
      </c>
    </row>
    <row r="2864">
      <c r="AC2864">
        <f>IF($C2864="","",IF(COUNTIF('Códigos Santander (ref)'!$A$2:$A$79,$C2864)&gt;0,"SANTANDER",IF(COUNTIF('Códigos Itaú (ref)'!$A$2:$A$44,$C2864)&gt;0,"ITAU",IF(AND(TRIM(UPPER($I2864))="CONTRATUAL",ISNUMBER(SEARCH("INDIVIDUAL",SUBSTITUTE(UPPER($D2864)," ","")))),"PREMIUM FREE",""))))</f>
        <v/>
      </c>
    </row>
    <row r="2865">
      <c r="AC2865">
        <f>IF($C2865="","",IF(COUNTIF('Códigos Santander (ref)'!$A$2:$A$79,$C2865)&gt;0,"SANTANDER",IF(COUNTIF('Códigos Itaú (ref)'!$A$2:$A$44,$C2865)&gt;0,"ITAU",IF(AND(TRIM(UPPER($I2865))="CONTRATUAL",ISNUMBER(SEARCH("INDIVIDUAL",SUBSTITUTE(UPPER($D2865)," ","")))),"PREMIUM FREE",""))))</f>
        <v/>
      </c>
    </row>
    <row r="2866">
      <c r="AC2866">
        <f>IF($C2866="","",IF(COUNTIF('Códigos Santander (ref)'!$A$2:$A$79,$C2866)&gt;0,"SANTANDER",IF(COUNTIF('Códigos Itaú (ref)'!$A$2:$A$44,$C2866)&gt;0,"ITAU",IF(AND(TRIM(UPPER($I2866))="CONTRATUAL",ISNUMBER(SEARCH("INDIVIDUAL",SUBSTITUTE(UPPER($D2866)," ","")))),"PREMIUM FREE",""))))</f>
        <v/>
      </c>
    </row>
    <row r="2867">
      <c r="AC2867">
        <f>IF($C2867="","",IF(COUNTIF('Códigos Santander (ref)'!$A$2:$A$79,$C2867)&gt;0,"SANTANDER",IF(COUNTIF('Códigos Itaú (ref)'!$A$2:$A$44,$C2867)&gt;0,"ITAU",IF(AND(TRIM(UPPER($I2867))="CONTRATUAL",ISNUMBER(SEARCH("INDIVIDUAL",SUBSTITUTE(UPPER($D2867)," ","")))),"PREMIUM FREE",""))))</f>
        <v/>
      </c>
    </row>
    <row r="2868">
      <c r="AC2868">
        <f>IF($C2868="","",IF(COUNTIF('Códigos Santander (ref)'!$A$2:$A$79,$C2868)&gt;0,"SANTANDER",IF(COUNTIF('Códigos Itaú (ref)'!$A$2:$A$44,$C2868)&gt;0,"ITAU",IF(AND(TRIM(UPPER($I2868))="CONTRATUAL",ISNUMBER(SEARCH("INDIVIDUAL",SUBSTITUTE(UPPER($D2868)," ","")))),"PREMIUM FREE",""))))</f>
        <v/>
      </c>
    </row>
    <row r="2869">
      <c r="AC2869">
        <f>IF($C2869="","",IF(COUNTIF('Códigos Santander (ref)'!$A$2:$A$79,$C2869)&gt;0,"SANTANDER",IF(COUNTIF('Códigos Itaú (ref)'!$A$2:$A$44,$C2869)&gt;0,"ITAU",IF(AND(TRIM(UPPER($I2869))="CONTRATUAL",ISNUMBER(SEARCH("INDIVIDUAL",SUBSTITUTE(UPPER($D2869)," ","")))),"PREMIUM FREE",""))))</f>
        <v/>
      </c>
    </row>
    <row r="2870">
      <c r="AC2870">
        <f>IF($C2870="","",IF(COUNTIF('Códigos Santander (ref)'!$A$2:$A$79,$C2870)&gt;0,"SANTANDER",IF(COUNTIF('Códigos Itaú (ref)'!$A$2:$A$44,$C2870)&gt;0,"ITAU",IF(AND(TRIM(UPPER($I2870))="CONTRATUAL",ISNUMBER(SEARCH("INDIVIDUAL",SUBSTITUTE(UPPER($D2870)," ","")))),"PREMIUM FREE",""))))</f>
        <v/>
      </c>
    </row>
    <row r="2871">
      <c r="AC2871">
        <f>IF($C2871="","",IF(COUNTIF('Códigos Santander (ref)'!$A$2:$A$79,$C2871)&gt;0,"SANTANDER",IF(COUNTIF('Códigos Itaú (ref)'!$A$2:$A$44,$C2871)&gt;0,"ITAU",IF(AND(TRIM(UPPER($I2871))="CONTRATUAL",ISNUMBER(SEARCH("INDIVIDUAL",SUBSTITUTE(UPPER($D2871)," ","")))),"PREMIUM FREE",""))))</f>
        <v/>
      </c>
    </row>
    <row r="2872">
      <c r="AC2872">
        <f>IF($C2872="","",IF(COUNTIF('Códigos Santander (ref)'!$A$2:$A$79,$C2872)&gt;0,"SANTANDER",IF(COUNTIF('Códigos Itaú (ref)'!$A$2:$A$44,$C2872)&gt;0,"ITAU",IF(AND(TRIM(UPPER($I2872))="CONTRATUAL",ISNUMBER(SEARCH("INDIVIDUAL",SUBSTITUTE(UPPER($D2872)," ","")))),"PREMIUM FREE",""))))</f>
        <v/>
      </c>
    </row>
    <row r="2873">
      <c r="AC2873">
        <f>IF($C2873="","",IF(COUNTIF('Códigos Santander (ref)'!$A$2:$A$79,$C2873)&gt;0,"SANTANDER",IF(COUNTIF('Códigos Itaú (ref)'!$A$2:$A$44,$C2873)&gt;0,"ITAU",IF(AND(TRIM(UPPER($I2873))="CONTRATUAL",ISNUMBER(SEARCH("INDIVIDUAL",SUBSTITUTE(UPPER($D2873)," ","")))),"PREMIUM FREE",""))))</f>
        <v/>
      </c>
    </row>
    <row r="2874">
      <c r="AC2874">
        <f>IF($C2874="","",IF(COUNTIF('Códigos Santander (ref)'!$A$2:$A$79,$C2874)&gt;0,"SANTANDER",IF(COUNTIF('Códigos Itaú (ref)'!$A$2:$A$44,$C2874)&gt;0,"ITAU",IF(AND(TRIM(UPPER($I2874))="CONTRATUAL",ISNUMBER(SEARCH("INDIVIDUAL",SUBSTITUTE(UPPER($D2874)," ","")))),"PREMIUM FREE",""))))</f>
        <v/>
      </c>
    </row>
    <row r="2875">
      <c r="AC2875">
        <f>IF($C2875="","",IF(COUNTIF('Códigos Santander (ref)'!$A$2:$A$79,$C2875)&gt;0,"SANTANDER",IF(COUNTIF('Códigos Itaú (ref)'!$A$2:$A$44,$C2875)&gt;0,"ITAU",IF(AND(TRIM(UPPER($I2875))="CONTRATUAL",ISNUMBER(SEARCH("INDIVIDUAL",SUBSTITUTE(UPPER($D2875)," ","")))),"PREMIUM FREE",""))))</f>
        <v/>
      </c>
    </row>
    <row r="2876">
      <c r="AC2876">
        <f>IF($C2876="","",IF(COUNTIF('Códigos Santander (ref)'!$A$2:$A$79,$C2876)&gt;0,"SANTANDER",IF(COUNTIF('Códigos Itaú (ref)'!$A$2:$A$44,$C2876)&gt;0,"ITAU",IF(AND(TRIM(UPPER($I2876))="CONTRATUAL",ISNUMBER(SEARCH("INDIVIDUAL",SUBSTITUTE(UPPER($D2876)," ","")))),"PREMIUM FREE",""))))</f>
        <v/>
      </c>
    </row>
    <row r="2877">
      <c r="AC2877">
        <f>IF($C2877="","",IF(COUNTIF('Códigos Santander (ref)'!$A$2:$A$79,$C2877)&gt;0,"SANTANDER",IF(COUNTIF('Códigos Itaú (ref)'!$A$2:$A$44,$C2877)&gt;0,"ITAU",IF(AND(TRIM(UPPER($I2877))="CONTRATUAL",ISNUMBER(SEARCH("INDIVIDUAL",SUBSTITUTE(UPPER($D2877)," ","")))),"PREMIUM FREE",""))))</f>
        <v/>
      </c>
    </row>
    <row r="2878">
      <c r="AC2878">
        <f>IF($C2878="","",IF(COUNTIF('Códigos Santander (ref)'!$A$2:$A$79,$C2878)&gt;0,"SANTANDER",IF(COUNTIF('Códigos Itaú (ref)'!$A$2:$A$44,$C2878)&gt;0,"ITAU",IF(AND(TRIM(UPPER($I2878))="CONTRATUAL",ISNUMBER(SEARCH("INDIVIDUAL",SUBSTITUTE(UPPER($D2878)," ","")))),"PREMIUM FREE",""))))</f>
        <v/>
      </c>
    </row>
    <row r="2879">
      <c r="AC2879">
        <f>IF($C2879="","",IF(COUNTIF('Códigos Santander (ref)'!$A$2:$A$79,$C2879)&gt;0,"SANTANDER",IF(COUNTIF('Códigos Itaú (ref)'!$A$2:$A$44,$C2879)&gt;0,"ITAU",IF(AND(TRIM(UPPER($I2879))="CONTRATUAL",ISNUMBER(SEARCH("INDIVIDUAL",SUBSTITUTE(UPPER($D2879)," ","")))),"PREMIUM FREE",""))))</f>
        <v/>
      </c>
    </row>
    <row r="2880">
      <c r="AC2880">
        <f>IF($C2880="","",IF(COUNTIF('Códigos Santander (ref)'!$A$2:$A$79,$C2880)&gt;0,"SANTANDER",IF(COUNTIF('Códigos Itaú (ref)'!$A$2:$A$44,$C2880)&gt;0,"ITAU",IF(AND(TRIM(UPPER($I2880))="CONTRATUAL",ISNUMBER(SEARCH("INDIVIDUAL",SUBSTITUTE(UPPER($D2880)," ","")))),"PREMIUM FREE",""))))</f>
        <v/>
      </c>
    </row>
    <row r="2881">
      <c r="AC2881">
        <f>IF($C2881="","",IF(COUNTIF('Códigos Santander (ref)'!$A$2:$A$79,$C2881)&gt;0,"SANTANDER",IF(COUNTIF('Códigos Itaú (ref)'!$A$2:$A$44,$C2881)&gt;0,"ITAU",IF(AND(TRIM(UPPER($I2881))="CONTRATUAL",ISNUMBER(SEARCH("INDIVIDUAL",SUBSTITUTE(UPPER($D2881)," ","")))),"PREMIUM FREE",""))))</f>
        <v/>
      </c>
    </row>
    <row r="2882">
      <c r="AC2882">
        <f>IF($C2882="","",IF(COUNTIF('Códigos Santander (ref)'!$A$2:$A$79,$C2882)&gt;0,"SANTANDER",IF(COUNTIF('Códigos Itaú (ref)'!$A$2:$A$44,$C2882)&gt;0,"ITAU",IF(AND(TRIM(UPPER($I2882))="CONTRATUAL",ISNUMBER(SEARCH("INDIVIDUAL",SUBSTITUTE(UPPER($D2882)," ","")))),"PREMIUM FREE",""))))</f>
        <v/>
      </c>
    </row>
    <row r="2883">
      <c r="AC2883">
        <f>IF($C2883="","",IF(COUNTIF('Códigos Santander (ref)'!$A$2:$A$79,$C2883)&gt;0,"SANTANDER",IF(COUNTIF('Códigos Itaú (ref)'!$A$2:$A$44,$C2883)&gt;0,"ITAU",IF(AND(TRIM(UPPER($I2883))="CONTRATUAL",ISNUMBER(SEARCH("INDIVIDUAL",SUBSTITUTE(UPPER($D2883)," ","")))),"PREMIUM FREE",""))))</f>
        <v/>
      </c>
    </row>
    <row r="2884">
      <c r="AC2884">
        <f>IF($C2884="","",IF(COUNTIF('Códigos Santander (ref)'!$A$2:$A$79,$C2884)&gt;0,"SANTANDER",IF(COUNTIF('Códigos Itaú (ref)'!$A$2:$A$44,$C2884)&gt;0,"ITAU",IF(AND(TRIM(UPPER($I2884))="CONTRATUAL",ISNUMBER(SEARCH("INDIVIDUAL",SUBSTITUTE(UPPER($D2884)," ","")))),"PREMIUM FREE",""))))</f>
        <v/>
      </c>
    </row>
    <row r="2885">
      <c r="AC2885">
        <f>IF($C2885="","",IF(COUNTIF('Códigos Santander (ref)'!$A$2:$A$79,$C2885)&gt;0,"SANTANDER",IF(COUNTIF('Códigos Itaú (ref)'!$A$2:$A$44,$C2885)&gt;0,"ITAU",IF(AND(TRIM(UPPER($I2885))="CONTRATUAL",ISNUMBER(SEARCH("INDIVIDUAL",SUBSTITUTE(UPPER($D2885)," ","")))),"PREMIUM FREE",""))))</f>
        <v/>
      </c>
    </row>
    <row r="2886">
      <c r="AC2886">
        <f>IF($C2886="","",IF(COUNTIF('Códigos Santander (ref)'!$A$2:$A$79,$C2886)&gt;0,"SANTANDER",IF(COUNTIF('Códigos Itaú (ref)'!$A$2:$A$44,$C2886)&gt;0,"ITAU",IF(AND(TRIM(UPPER($I2886))="CONTRATUAL",ISNUMBER(SEARCH("INDIVIDUAL",SUBSTITUTE(UPPER($D2886)," ","")))),"PREMIUM FREE",""))))</f>
        <v/>
      </c>
    </row>
    <row r="2887">
      <c r="AC2887">
        <f>IF($C2887="","",IF(COUNTIF('Códigos Santander (ref)'!$A$2:$A$79,$C2887)&gt;0,"SANTANDER",IF(COUNTIF('Códigos Itaú (ref)'!$A$2:$A$44,$C2887)&gt;0,"ITAU",IF(AND(TRIM(UPPER($I2887))="CONTRATUAL",ISNUMBER(SEARCH("INDIVIDUAL",SUBSTITUTE(UPPER($D2887)," ","")))),"PREMIUM FREE",""))))</f>
        <v/>
      </c>
    </row>
    <row r="2888">
      <c r="AC2888">
        <f>IF($C2888="","",IF(COUNTIF('Códigos Santander (ref)'!$A$2:$A$79,$C2888)&gt;0,"SANTANDER",IF(COUNTIF('Códigos Itaú (ref)'!$A$2:$A$44,$C2888)&gt;0,"ITAU",IF(AND(TRIM(UPPER($I2888))="CONTRATUAL",ISNUMBER(SEARCH("INDIVIDUAL",SUBSTITUTE(UPPER($D2888)," ","")))),"PREMIUM FREE",""))))</f>
        <v/>
      </c>
    </row>
    <row r="2889">
      <c r="AC2889">
        <f>IF($C2889="","",IF(COUNTIF('Códigos Santander (ref)'!$A$2:$A$79,$C2889)&gt;0,"SANTANDER",IF(COUNTIF('Códigos Itaú (ref)'!$A$2:$A$44,$C2889)&gt;0,"ITAU",IF(AND(TRIM(UPPER($I2889))="CONTRATUAL",ISNUMBER(SEARCH("INDIVIDUAL",SUBSTITUTE(UPPER($D2889)," ","")))),"PREMIUM FREE",""))))</f>
        <v/>
      </c>
    </row>
    <row r="2890">
      <c r="AC2890">
        <f>IF($C2890="","",IF(COUNTIF('Códigos Santander (ref)'!$A$2:$A$79,$C2890)&gt;0,"SANTANDER",IF(COUNTIF('Códigos Itaú (ref)'!$A$2:$A$44,$C2890)&gt;0,"ITAU",IF(AND(TRIM(UPPER($I2890))="CONTRATUAL",ISNUMBER(SEARCH("INDIVIDUAL",SUBSTITUTE(UPPER($D2890)," ","")))),"PREMIUM FREE",""))))</f>
        <v/>
      </c>
    </row>
    <row r="2891">
      <c r="AC2891">
        <f>IF($C2891="","",IF(COUNTIF('Códigos Santander (ref)'!$A$2:$A$79,$C2891)&gt;0,"SANTANDER",IF(COUNTIF('Códigos Itaú (ref)'!$A$2:$A$44,$C2891)&gt;0,"ITAU",IF(AND(TRIM(UPPER($I2891))="CONTRATUAL",ISNUMBER(SEARCH("INDIVIDUAL",SUBSTITUTE(UPPER($D2891)," ","")))),"PREMIUM FREE",""))))</f>
        <v/>
      </c>
    </row>
    <row r="2892">
      <c r="AC2892">
        <f>IF($C2892="","",IF(COUNTIF('Códigos Santander (ref)'!$A$2:$A$79,$C2892)&gt;0,"SANTANDER",IF(COUNTIF('Códigos Itaú (ref)'!$A$2:$A$44,$C2892)&gt;0,"ITAU",IF(AND(TRIM(UPPER($I2892))="CONTRATUAL",ISNUMBER(SEARCH("INDIVIDUAL",SUBSTITUTE(UPPER($D2892)," ","")))),"PREMIUM FREE",""))))</f>
        <v/>
      </c>
    </row>
    <row r="2893">
      <c r="AC2893">
        <f>IF($C2893="","",IF(COUNTIF('Códigos Santander (ref)'!$A$2:$A$79,$C2893)&gt;0,"SANTANDER",IF(COUNTIF('Códigos Itaú (ref)'!$A$2:$A$44,$C2893)&gt;0,"ITAU",IF(AND(TRIM(UPPER($I2893))="CONTRATUAL",ISNUMBER(SEARCH("INDIVIDUAL",SUBSTITUTE(UPPER($D2893)," ","")))),"PREMIUM FREE",""))))</f>
        <v/>
      </c>
    </row>
    <row r="2894">
      <c r="AC2894">
        <f>IF($C2894="","",IF(COUNTIF('Códigos Santander (ref)'!$A$2:$A$79,$C2894)&gt;0,"SANTANDER",IF(COUNTIF('Códigos Itaú (ref)'!$A$2:$A$44,$C2894)&gt;0,"ITAU",IF(AND(TRIM(UPPER($I2894))="CONTRATUAL",ISNUMBER(SEARCH("INDIVIDUAL",SUBSTITUTE(UPPER($D2894)," ","")))),"PREMIUM FREE",""))))</f>
        <v/>
      </c>
    </row>
    <row r="2895">
      <c r="AC2895">
        <f>IF($C2895="","",IF(COUNTIF('Códigos Santander (ref)'!$A$2:$A$79,$C2895)&gt;0,"SANTANDER",IF(COUNTIF('Códigos Itaú (ref)'!$A$2:$A$44,$C2895)&gt;0,"ITAU",IF(AND(TRIM(UPPER($I2895))="CONTRATUAL",ISNUMBER(SEARCH("INDIVIDUAL",SUBSTITUTE(UPPER($D2895)," ","")))),"PREMIUM FREE",""))))</f>
        <v/>
      </c>
    </row>
    <row r="2896">
      <c r="AC2896">
        <f>IF($C2896="","",IF(COUNTIF('Códigos Santander (ref)'!$A$2:$A$79,$C2896)&gt;0,"SANTANDER",IF(COUNTIF('Códigos Itaú (ref)'!$A$2:$A$44,$C2896)&gt;0,"ITAU",IF(AND(TRIM(UPPER($I2896))="CONTRATUAL",ISNUMBER(SEARCH("INDIVIDUAL",SUBSTITUTE(UPPER($D2896)," ","")))),"PREMIUM FREE",""))))</f>
        <v/>
      </c>
    </row>
    <row r="2897">
      <c r="AC2897">
        <f>IF($C2897="","",IF(COUNTIF('Códigos Santander (ref)'!$A$2:$A$79,$C2897)&gt;0,"SANTANDER",IF(COUNTIF('Códigos Itaú (ref)'!$A$2:$A$44,$C2897)&gt;0,"ITAU",IF(AND(TRIM(UPPER($I2897))="CONTRATUAL",ISNUMBER(SEARCH("INDIVIDUAL",SUBSTITUTE(UPPER($D2897)," ","")))),"PREMIUM FREE",""))))</f>
        <v/>
      </c>
    </row>
    <row r="2898">
      <c r="AC2898">
        <f>IF($C2898="","",IF(COUNTIF('Códigos Santander (ref)'!$A$2:$A$79,$C2898)&gt;0,"SANTANDER",IF(COUNTIF('Códigos Itaú (ref)'!$A$2:$A$44,$C2898)&gt;0,"ITAU",IF(AND(TRIM(UPPER($I2898))="CONTRATUAL",ISNUMBER(SEARCH("INDIVIDUAL",SUBSTITUTE(UPPER($D2898)," ","")))),"PREMIUM FREE",""))))</f>
        <v/>
      </c>
    </row>
    <row r="2899">
      <c r="AC2899">
        <f>IF($C2899="","",IF(COUNTIF('Códigos Santander (ref)'!$A$2:$A$79,$C2899)&gt;0,"SANTANDER",IF(COUNTIF('Códigos Itaú (ref)'!$A$2:$A$44,$C2899)&gt;0,"ITAU",IF(AND(TRIM(UPPER($I2899))="CONTRATUAL",ISNUMBER(SEARCH("INDIVIDUAL",SUBSTITUTE(UPPER($D2899)," ","")))),"PREMIUM FREE",""))))</f>
        <v/>
      </c>
    </row>
    <row r="2900">
      <c r="AC2900">
        <f>IF($C2900="","",IF(COUNTIF('Códigos Santander (ref)'!$A$2:$A$79,$C2900)&gt;0,"SANTANDER",IF(COUNTIF('Códigos Itaú (ref)'!$A$2:$A$44,$C2900)&gt;0,"ITAU",IF(AND(TRIM(UPPER($I2900))="CONTRATUAL",ISNUMBER(SEARCH("INDIVIDUAL",SUBSTITUTE(UPPER($D2900)," ","")))),"PREMIUM FREE",""))))</f>
        <v/>
      </c>
    </row>
    <row r="2901">
      <c r="AC2901">
        <f>IF($C2901="","",IF(COUNTIF('Códigos Santander (ref)'!$A$2:$A$79,$C2901)&gt;0,"SANTANDER",IF(COUNTIF('Códigos Itaú (ref)'!$A$2:$A$44,$C2901)&gt;0,"ITAU",IF(AND(TRIM(UPPER($I2901))="CONTRATUAL",ISNUMBER(SEARCH("INDIVIDUAL",SUBSTITUTE(UPPER($D2901)," ","")))),"PREMIUM FREE",""))))</f>
        <v/>
      </c>
    </row>
    <row r="2902">
      <c r="AC2902">
        <f>IF($C2902="","",IF(COUNTIF('Códigos Santander (ref)'!$A$2:$A$79,$C2902)&gt;0,"SANTANDER",IF(COUNTIF('Códigos Itaú (ref)'!$A$2:$A$44,$C2902)&gt;0,"ITAU",IF(AND(TRIM(UPPER($I2902))="CONTRATUAL",ISNUMBER(SEARCH("INDIVIDUAL",SUBSTITUTE(UPPER($D2902)," ","")))),"PREMIUM FREE",""))))</f>
        <v/>
      </c>
    </row>
    <row r="2903">
      <c r="AC2903">
        <f>IF($C2903="","",IF(COUNTIF('Códigos Santander (ref)'!$A$2:$A$79,$C2903)&gt;0,"SANTANDER",IF(COUNTIF('Códigos Itaú (ref)'!$A$2:$A$44,$C2903)&gt;0,"ITAU",IF(AND(TRIM(UPPER($I2903))="CONTRATUAL",ISNUMBER(SEARCH("INDIVIDUAL",SUBSTITUTE(UPPER($D2903)," ","")))),"PREMIUM FREE",""))))</f>
        <v/>
      </c>
    </row>
    <row r="2904">
      <c r="AC2904">
        <f>IF($C2904="","",IF(COUNTIF('Códigos Santander (ref)'!$A$2:$A$79,$C2904)&gt;0,"SANTANDER",IF(COUNTIF('Códigos Itaú (ref)'!$A$2:$A$44,$C2904)&gt;0,"ITAU",IF(AND(TRIM(UPPER($I2904))="CONTRATUAL",ISNUMBER(SEARCH("INDIVIDUAL",SUBSTITUTE(UPPER($D2904)," ","")))),"PREMIUM FREE",""))))</f>
        <v/>
      </c>
    </row>
    <row r="2905">
      <c r="AC2905">
        <f>IF($C2905="","",IF(COUNTIF('Códigos Santander (ref)'!$A$2:$A$79,$C2905)&gt;0,"SANTANDER",IF(COUNTIF('Códigos Itaú (ref)'!$A$2:$A$44,$C2905)&gt;0,"ITAU",IF(AND(TRIM(UPPER($I2905))="CONTRATUAL",ISNUMBER(SEARCH("INDIVIDUAL",SUBSTITUTE(UPPER($D2905)," ","")))),"PREMIUM FREE",""))))</f>
        <v/>
      </c>
    </row>
    <row r="2906">
      <c r="AC2906">
        <f>IF($C2906="","",IF(COUNTIF('Códigos Santander (ref)'!$A$2:$A$79,$C2906)&gt;0,"SANTANDER",IF(COUNTIF('Códigos Itaú (ref)'!$A$2:$A$44,$C2906)&gt;0,"ITAU",IF(AND(TRIM(UPPER($I2906))="CONTRATUAL",ISNUMBER(SEARCH("INDIVIDUAL",SUBSTITUTE(UPPER($D2906)," ","")))),"PREMIUM FREE",""))))</f>
        <v/>
      </c>
    </row>
    <row r="2907">
      <c r="AC2907">
        <f>IF($C2907="","",IF(COUNTIF('Códigos Santander (ref)'!$A$2:$A$79,$C2907)&gt;0,"SANTANDER",IF(COUNTIF('Códigos Itaú (ref)'!$A$2:$A$44,$C2907)&gt;0,"ITAU",IF(AND(TRIM(UPPER($I2907))="CONTRATUAL",ISNUMBER(SEARCH("INDIVIDUAL",SUBSTITUTE(UPPER($D2907)," ","")))),"PREMIUM FREE",""))))</f>
        <v/>
      </c>
    </row>
    <row r="2908">
      <c r="AC2908">
        <f>IF($C2908="","",IF(COUNTIF('Códigos Santander (ref)'!$A$2:$A$79,$C2908)&gt;0,"SANTANDER",IF(COUNTIF('Códigos Itaú (ref)'!$A$2:$A$44,$C2908)&gt;0,"ITAU",IF(AND(TRIM(UPPER($I2908))="CONTRATUAL",ISNUMBER(SEARCH("INDIVIDUAL",SUBSTITUTE(UPPER($D2908)," ","")))),"PREMIUM FREE",""))))</f>
        <v/>
      </c>
    </row>
    <row r="2909">
      <c r="AC2909">
        <f>IF($C2909="","",IF(COUNTIF('Códigos Santander (ref)'!$A$2:$A$79,$C2909)&gt;0,"SANTANDER",IF(COUNTIF('Códigos Itaú (ref)'!$A$2:$A$44,$C2909)&gt;0,"ITAU",IF(AND(TRIM(UPPER($I2909))="CONTRATUAL",ISNUMBER(SEARCH("INDIVIDUAL",SUBSTITUTE(UPPER($D2909)," ","")))),"PREMIUM FREE",""))))</f>
        <v/>
      </c>
    </row>
    <row r="2910">
      <c r="AC2910">
        <f>IF($C2910="","",IF(COUNTIF('Códigos Santander (ref)'!$A$2:$A$79,$C2910)&gt;0,"SANTANDER",IF(COUNTIF('Códigos Itaú (ref)'!$A$2:$A$44,$C2910)&gt;0,"ITAU",IF(AND(TRIM(UPPER($I2910))="CONTRATUAL",ISNUMBER(SEARCH("INDIVIDUAL",SUBSTITUTE(UPPER($D2910)," ","")))),"PREMIUM FREE",""))))</f>
        <v/>
      </c>
    </row>
    <row r="2911">
      <c r="AC2911">
        <f>IF($C2911="","",IF(COUNTIF('Códigos Santander (ref)'!$A$2:$A$79,$C2911)&gt;0,"SANTANDER",IF(COUNTIF('Códigos Itaú (ref)'!$A$2:$A$44,$C2911)&gt;0,"ITAU",IF(AND(TRIM(UPPER($I2911))="CONTRATUAL",ISNUMBER(SEARCH("INDIVIDUAL",SUBSTITUTE(UPPER($D2911)," ","")))),"PREMIUM FREE",""))))</f>
        <v/>
      </c>
    </row>
    <row r="2912">
      <c r="AC2912">
        <f>IF($C2912="","",IF(COUNTIF('Códigos Santander (ref)'!$A$2:$A$79,$C2912)&gt;0,"SANTANDER",IF(COUNTIF('Códigos Itaú (ref)'!$A$2:$A$44,$C2912)&gt;0,"ITAU",IF(AND(TRIM(UPPER($I2912))="CONTRATUAL",ISNUMBER(SEARCH("INDIVIDUAL",SUBSTITUTE(UPPER($D2912)," ","")))),"PREMIUM FREE",""))))</f>
        <v/>
      </c>
    </row>
    <row r="2913">
      <c r="AC2913">
        <f>IF($C2913="","",IF(COUNTIF('Códigos Santander (ref)'!$A$2:$A$79,$C2913)&gt;0,"SANTANDER",IF(COUNTIF('Códigos Itaú (ref)'!$A$2:$A$44,$C2913)&gt;0,"ITAU",IF(AND(TRIM(UPPER($I2913))="CONTRATUAL",ISNUMBER(SEARCH("INDIVIDUAL",SUBSTITUTE(UPPER($D2913)," ","")))),"PREMIUM FREE",""))))</f>
        <v/>
      </c>
    </row>
    <row r="2914">
      <c r="AC2914">
        <f>IF($C2914="","",IF(COUNTIF('Códigos Santander (ref)'!$A$2:$A$79,$C2914)&gt;0,"SANTANDER",IF(COUNTIF('Códigos Itaú (ref)'!$A$2:$A$44,$C2914)&gt;0,"ITAU",IF(AND(TRIM(UPPER($I2914))="CONTRATUAL",ISNUMBER(SEARCH("INDIVIDUAL",SUBSTITUTE(UPPER($D2914)," ","")))),"PREMIUM FREE",""))))</f>
        <v/>
      </c>
    </row>
    <row r="2915">
      <c r="AC2915">
        <f>IF($C2915="","",IF(COUNTIF('Códigos Santander (ref)'!$A$2:$A$79,$C2915)&gt;0,"SANTANDER",IF(COUNTIF('Códigos Itaú (ref)'!$A$2:$A$44,$C2915)&gt;0,"ITAU",IF(AND(TRIM(UPPER($I2915))="CONTRATUAL",ISNUMBER(SEARCH("INDIVIDUAL",SUBSTITUTE(UPPER($D2915)," ","")))),"PREMIUM FREE",""))))</f>
        <v/>
      </c>
    </row>
    <row r="2916">
      <c r="AC2916">
        <f>IF($C2916="","",IF(COUNTIF('Códigos Santander (ref)'!$A$2:$A$79,$C2916)&gt;0,"SANTANDER",IF(COUNTIF('Códigos Itaú (ref)'!$A$2:$A$44,$C2916)&gt;0,"ITAU",IF(AND(TRIM(UPPER($I2916))="CONTRATUAL",ISNUMBER(SEARCH("INDIVIDUAL",SUBSTITUTE(UPPER($D2916)," ","")))),"PREMIUM FREE",""))))</f>
        <v/>
      </c>
    </row>
    <row r="2917">
      <c r="AC2917">
        <f>IF($C2917="","",IF(COUNTIF('Códigos Santander (ref)'!$A$2:$A$79,$C2917)&gt;0,"SANTANDER",IF(COUNTIF('Códigos Itaú (ref)'!$A$2:$A$44,$C2917)&gt;0,"ITAU",IF(AND(TRIM(UPPER($I2917))="CONTRATUAL",ISNUMBER(SEARCH("INDIVIDUAL",SUBSTITUTE(UPPER($D2917)," ","")))),"PREMIUM FREE",""))))</f>
        <v/>
      </c>
    </row>
    <row r="2918">
      <c r="AC2918">
        <f>IF($C2918="","",IF(COUNTIF('Códigos Santander (ref)'!$A$2:$A$79,$C2918)&gt;0,"SANTANDER",IF(COUNTIF('Códigos Itaú (ref)'!$A$2:$A$44,$C2918)&gt;0,"ITAU",IF(AND(TRIM(UPPER($I2918))="CONTRATUAL",ISNUMBER(SEARCH("INDIVIDUAL",SUBSTITUTE(UPPER($D2918)," ","")))),"PREMIUM FREE",""))))</f>
        <v/>
      </c>
    </row>
    <row r="2919">
      <c r="AC2919">
        <f>IF($C2919="","",IF(COUNTIF('Códigos Santander (ref)'!$A$2:$A$79,$C2919)&gt;0,"SANTANDER",IF(COUNTIF('Códigos Itaú (ref)'!$A$2:$A$44,$C2919)&gt;0,"ITAU",IF(AND(TRIM(UPPER($I2919))="CONTRATUAL",ISNUMBER(SEARCH("INDIVIDUAL",SUBSTITUTE(UPPER($D2919)," ","")))),"PREMIUM FREE",""))))</f>
        <v/>
      </c>
    </row>
    <row r="2920">
      <c r="AC2920">
        <f>IF($C2920="","",IF(COUNTIF('Códigos Santander (ref)'!$A$2:$A$79,$C2920)&gt;0,"SANTANDER",IF(COUNTIF('Códigos Itaú (ref)'!$A$2:$A$44,$C2920)&gt;0,"ITAU",IF(AND(TRIM(UPPER($I2920))="CONTRATUAL",ISNUMBER(SEARCH("INDIVIDUAL",SUBSTITUTE(UPPER($D2920)," ","")))),"PREMIUM FREE",""))))</f>
        <v/>
      </c>
    </row>
    <row r="2921">
      <c r="AC2921">
        <f>IF($C2921="","",IF(COUNTIF('Códigos Santander (ref)'!$A$2:$A$79,$C2921)&gt;0,"SANTANDER",IF(COUNTIF('Códigos Itaú (ref)'!$A$2:$A$44,$C2921)&gt;0,"ITAU",IF(AND(TRIM(UPPER($I2921))="CONTRATUAL",ISNUMBER(SEARCH("INDIVIDUAL",SUBSTITUTE(UPPER($D2921)," ","")))),"PREMIUM FREE",""))))</f>
        <v/>
      </c>
    </row>
    <row r="2922">
      <c r="AC2922">
        <f>IF($C2922="","",IF(COUNTIF('Códigos Santander (ref)'!$A$2:$A$79,$C2922)&gt;0,"SANTANDER",IF(COUNTIF('Códigos Itaú (ref)'!$A$2:$A$44,$C2922)&gt;0,"ITAU",IF(AND(TRIM(UPPER($I2922))="CONTRATUAL",ISNUMBER(SEARCH("INDIVIDUAL",SUBSTITUTE(UPPER($D2922)," ","")))),"PREMIUM FREE",""))))</f>
        <v/>
      </c>
    </row>
    <row r="2923">
      <c r="AC2923">
        <f>IF($C2923="","",IF(COUNTIF('Códigos Santander (ref)'!$A$2:$A$79,$C2923)&gt;0,"SANTANDER",IF(COUNTIF('Códigos Itaú (ref)'!$A$2:$A$44,$C2923)&gt;0,"ITAU",IF(AND(TRIM(UPPER($I2923))="CONTRATUAL",ISNUMBER(SEARCH("INDIVIDUAL",SUBSTITUTE(UPPER($D2923)," ","")))),"PREMIUM FREE",""))))</f>
        <v/>
      </c>
    </row>
    <row r="2924">
      <c r="AC2924">
        <f>IF($C2924="","",IF(COUNTIF('Códigos Santander (ref)'!$A$2:$A$79,$C2924)&gt;0,"SANTANDER",IF(COUNTIF('Códigos Itaú (ref)'!$A$2:$A$44,$C2924)&gt;0,"ITAU",IF(AND(TRIM(UPPER($I2924))="CONTRATUAL",ISNUMBER(SEARCH("INDIVIDUAL",SUBSTITUTE(UPPER($D2924)," ","")))),"PREMIUM FREE",""))))</f>
        <v/>
      </c>
    </row>
    <row r="2925">
      <c r="AC2925">
        <f>IF($C2925="","",IF(COUNTIF('Códigos Santander (ref)'!$A$2:$A$79,$C2925)&gt;0,"SANTANDER",IF(COUNTIF('Códigos Itaú (ref)'!$A$2:$A$44,$C2925)&gt;0,"ITAU",IF(AND(TRIM(UPPER($I2925))="CONTRATUAL",ISNUMBER(SEARCH("INDIVIDUAL",SUBSTITUTE(UPPER($D2925)," ","")))),"PREMIUM FREE",""))))</f>
        <v/>
      </c>
    </row>
    <row r="2926">
      <c r="AC2926">
        <f>IF($C2926="","",IF(COUNTIF('Códigos Santander (ref)'!$A$2:$A$79,$C2926)&gt;0,"SANTANDER",IF(COUNTIF('Códigos Itaú (ref)'!$A$2:$A$44,$C2926)&gt;0,"ITAU",IF(AND(TRIM(UPPER($I2926))="CONTRATUAL",ISNUMBER(SEARCH("INDIVIDUAL",SUBSTITUTE(UPPER($D2926)," ","")))),"PREMIUM FREE",""))))</f>
        <v/>
      </c>
    </row>
    <row r="2927">
      <c r="AC2927">
        <f>IF($C2927="","",IF(COUNTIF('Códigos Santander (ref)'!$A$2:$A$79,$C2927)&gt;0,"SANTANDER",IF(COUNTIF('Códigos Itaú (ref)'!$A$2:$A$44,$C2927)&gt;0,"ITAU",IF(AND(TRIM(UPPER($I2927))="CONTRATUAL",ISNUMBER(SEARCH("INDIVIDUAL",SUBSTITUTE(UPPER($D2927)," ","")))),"PREMIUM FREE",""))))</f>
        <v/>
      </c>
    </row>
    <row r="2928">
      <c r="AC2928">
        <f>IF($C2928="","",IF(COUNTIF('Códigos Santander (ref)'!$A$2:$A$79,$C2928)&gt;0,"SANTANDER",IF(COUNTIF('Códigos Itaú (ref)'!$A$2:$A$44,$C2928)&gt;0,"ITAU",IF(AND(TRIM(UPPER($I2928))="CONTRATUAL",ISNUMBER(SEARCH("INDIVIDUAL",SUBSTITUTE(UPPER($D2928)," ","")))),"PREMIUM FREE",""))))</f>
        <v/>
      </c>
    </row>
    <row r="2929">
      <c r="AC2929">
        <f>IF($C2929="","",IF(COUNTIF('Códigos Santander (ref)'!$A$2:$A$79,$C2929)&gt;0,"SANTANDER",IF(COUNTIF('Códigos Itaú (ref)'!$A$2:$A$44,$C2929)&gt;0,"ITAU",IF(AND(TRIM(UPPER($I2929))="CONTRATUAL",ISNUMBER(SEARCH("INDIVIDUAL",SUBSTITUTE(UPPER($D2929)," ","")))),"PREMIUM FREE",""))))</f>
        <v/>
      </c>
    </row>
    <row r="2930">
      <c r="AC2930">
        <f>IF($C2930="","",IF(COUNTIF('Códigos Santander (ref)'!$A$2:$A$79,$C2930)&gt;0,"SANTANDER",IF(COUNTIF('Códigos Itaú (ref)'!$A$2:$A$44,$C2930)&gt;0,"ITAU",IF(AND(TRIM(UPPER($I2930))="CONTRATUAL",ISNUMBER(SEARCH("INDIVIDUAL",SUBSTITUTE(UPPER($D2930)," ","")))),"PREMIUM FREE",""))))</f>
        <v/>
      </c>
    </row>
    <row r="2931">
      <c r="AC2931">
        <f>IF($C2931="","",IF(COUNTIF('Códigos Santander (ref)'!$A$2:$A$79,$C2931)&gt;0,"SANTANDER",IF(COUNTIF('Códigos Itaú (ref)'!$A$2:$A$44,$C2931)&gt;0,"ITAU",IF(AND(TRIM(UPPER($I2931))="CONTRATUAL",ISNUMBER(SEARCH("INDIVIDUAL",SUBSTITUTE(UPPER($D2931)," ","")))),"PREMIUM FREE",""))))</f>
        <v/>
      </c>
    </row>
    <row r="2932">
      <c r="AC2932">
        <f>IF($C2932="","",IF(COUNTIF('Códigos Santander (ref)'!$A$2:$A$79,$C2932)&gt;0,"SANTANDER",IF(COUNTIF('Códigos Itaú (ref)'!$A$2:$A$44,$C2932)&gt;0,"ITAU",IF(AND(TRIM(UPPER($I2932))="CONTRATUAL",ISNUMBER(SEARCH("INDIVIDUAL",SUBSTITUTE(UPPER($D2932)," ","")))),"PREMIUM FREE",""))))</f>
        <v/>
      </c>
    </row>
    <row r="2933">
      <c r="AC2933">
        <f>IF($C2933="","",IF(COUNTIF('Códigos Santander (ref)'!$A$2:$A$79,$C2933)&gt;0,"SANTANDER",IF(COUNTIF('Códigos Itaú (ref)'!$A$2:$A$44,$C2933)&gt;0,"ITAU",IF(AND(TRIM(UPPER($I2933))="CONTRATUAL",ISNUMBER(SEARCH("INDIVIDUAL",SUBSTITUTE(UPPER($D2933)," ","")))),"PREMIUM FREE",""))))</f>
        <v/>
      </c>
    </row>
    <row r="2934">
      <c r="AC2934">
        <f>IF($C2934="","",IF(COUNTIF('Códigos Santander (ref)'!$A$2:$A$79,$C2934)&gt;0,"SANTANDER",IF(COUNTIF('Códigos Itaú (ref)'!$A$2:$A$44,$C2934)&gt;0,"ITAU",IF(AND(TRIM(UPPER($I2934))="CONTRATUAL",ISNUMBER(SEARCH("INDIVIDUAL",SUBSTITUTE(UPPER($D2934)," ","")))),"PREMIUM FREE",""))))</f>
        <v/>
      </c>
    </row>
    <row r="2935">
      <c r="AC2935">
        <f>IF($C2935="","",IF(COUNTIF('Códigos Santander (ref)'!$A$2:$A$79,$C2935)&gt;0,"SANTANDER",IF(COUNTIF('Códigos Itaú (ref)'!$A$2:$A$44,$C2935)&gt;0,"ITAU",IF(AND(TRIM(UPPER($I2935))="CONTRATUAL",ISNUMBER(SEARCH("INDIVIDUAL",SUBSTITUTE(UPPER($D2935)," ","")))),"PREMIUM FREE",""))))</f>
        <v/>
      </c>
    </row>
    <row r="2936">
      <c r="AC2936">
        <f>IF($C2936="","",IF(COUNTIF('Códigos Santander (ref)'!$A$2:$A$79,$C2936)&gt;0,"SANTANDER",IF(COUNTIF('Códigos Itaú (ref)'!$A$2:$A$44,$C2936)&gt;0,"ITAU",IF(AND(TRIM(UPPER($I2936))="CONTRATUAL",ISNUMBER(SEARCH("INDIVIDUAL",SUBSTITUTE(UPPER($D2936)," ","")))),"PREMIUM FREE",""))))</f>
        <v/>
      </c>
    </row>
    <row r="2937">
      <c r="AC2937">
        <f>IF($C2937="","",IF(COUNTIF('Códigos Santander (ref)'!$A$2:$A$79,$C2937)&gt;0,"SANTANDER",IF(COUNTIF('Códigos Itaú (ref)'!$A$2:$A$44,$C2937)&gt;0,"ITAU",IF(AND(TRIM(UPPER($I2937))="CONTRATUAL",ISNUMBER(SEARCH("INDIVIDUAL",SUBSTITUTE(UPPER($D2937)," ","")))),"PREMIUM FREE",""))))</f>
        <v/>
      </c>
    </row>
    <row r="2938">
      <c r="AC2938">
        <f>IF($C2938="","",IF(COUNTIF('Códigos Santander (ref)'!$A$2:$A$79,$C2938)&gt;0,"SANTANDER",IF(COUNTIF('Códigos Itaú (ref)'!$A$2:$A$44,$C2938)&gt;0,"ITAU",IF(AND(TRIM(UPPER($I2938))="CONTRATUAL",ISNUMBER(SEARCH("INDIVIDUAL",SUBSTITUTE(UPPER($D2938)," ","")))),"PREMIUM FREE",""))))</f>
        <v/>
      </c>
    </row>
    <row r="2939">
      <c r="AC2939">
        <f>IF($C2939="","",IF(COUNTIF('Códigos Santander (ref)'!$A$2:$A$79,$C2939)&gt;0,"SANTANDER",IF(COUNTIF('Códigos Itaú (ref)'!$A$2:$A$44,$C2939)&gt;0,"ITAU",IF(AND(TRIM(UPPER($I2939))="CONTRATUAL",ISNUMBER(SEARCH("INDIVIDUAL",SUBSTITUTE(UPPER($D2939)," ","")))),"PREMIUM FREE",""))))</f>
        <v/>
      </c>
    </row>
    <row r="2940">
      <c r="AC2940">
        <f>IF($C2940="","",IF(COUNTIF('Códigos Santander (ref)'!$A$2:$A$79,$C2940)&gt;0,"SANTANDER",IF(COUNTIF('Códigos Itaú (ref)'!$A$2:$A$44,$C2940)&gt;0,"ITAU",IF(AND(TRIM(UPPER($I2940))="CONTRATUAL",ISNUMBER(SEARCH("INDIVIDUAL",SUBSTITUTE(UPPER($D2940)," ","")))),"PREMIUM FREE",""))))</f>
        <v/>
      </c>
    </row>
    <row r="2941">
      <c r="AC2941">
        <f>IF($C2941="","",IF(COUNTIF('Códigos Santander (ref)'!$A$2:$A$79,$C2941)&gt;0,"SANTANDER",IF(COUNTIF('Códigos Itaú (ref)'!$A$2:$A$44,$C2941)&gt;0,"ITAU",IF(AND(TRIM(UPPER($I2941))="CONTRATUAL",ISNUMBER(SEARCH("INDIVIDUAL",SUBSTITUTE(UPPER($D2941)," ","")))),"PREMIUM FREE",""))))</f>
        <v/>
      </c>
    </row>
    <row r="2942">
      <c r="AC2942">
        <f>IF($C2942="","",IF(COUNTIF('Códigos Santander (ref)'!$A$2:$A$79,$C2942)&gt;0,"SANTANDER",IF(COUNTIF('Códigos Itaú (ref)'!$A$2:$A$44,$C2942)&gt;0,"ITAU",IF(AND(TRIM(UPPER($I2942))="CONTRATUAL",ISNUMBER(SEARCH("INDIVIDUAL",SUBSTITUTE(UPPER($D2942)," ","")))),"PREMIUM FREE",""))))</f>
        <v/>
      </c>
    </row>
    <row r="2943">
      <c r="AC2943">
        <f>IF($C2943="","",IF(COUNTIF('Códigos Santander (ref)'!$A$2:$A$79,$C2943)&gt;0,"SANTANDER",IF(COUNTIF('Códigos Itaú (ref)'!$A$2:$A$44,$C2943)&gt;0,"ITAU",IF(AND(TRIM(UPPER($I2943))="CONTRATUAL",ISNUMBER(SEARCH("INDIVIDUAL",SUBSTITUTE(UPPER($D2943)," ","")))),"PREMIUM FREE",""))))</f>
        <v/>
      </c>
    </row>
    <row r="2944">
      <c r="AC2944">
        <f>IF($C2944="","",IF(COUNTIF('Códigos Santander (ref)'!$A$2:$A$79,$C2944)&gt;0,"SANTANDER",IF(COUNTIF('Códigos Itaú (ref)'!$A$2:$A$44,$C2944)&gt;0,"ITAU",IF(AND(TRIM(UPPER($I2944))="CONTRATUAL",ISNUMBER(SEARCH("INDIVIDUAL",SUBSTITUTE(UPPER($D2944)," ","")))),"PREMIUM FREE",""))))</f>
        <v/>
      </c>
    </row>
    <row r="2945">
      <c r="AC2945">
        <f>IF($C2945="","",IF(COUNTIF('Códigos Santander (ref)'!$A$2:$A$79,$C2945)&gt;0,"SANTANDER",IF(COUNTIF('Códigos Itaú (ref)'!$A$2:$A$44,$C2945)&gt;0,"ITAU",IF(AND(TRIM(UPPER($I2945))="CONTRATUAL",ISNUMBER(SEARCH("INDIVIDUAL",SUBSTITUTE(UPPER($D2945)," ","")))),"PREMIUM FREE",""))))</f>
        <v/>
      </c>
    </row>
    <row r="2946">
      <c r="AC2946">
        <f>IF($C2946="","",IF(COUNTIF('Códigos Santander (ref)'!$A$2:$A$79,$C2946)&gt;0,"SANTANDER",IF(COUNTIF('Códigos Itaú (ref)'!$A$2:$A$44,$C2946)&gt;0,"ITAU",IF(AND(TRIM(UPPER($I2946))="CONTRATUAL",ISNUMBER(SEARCH("INDIVIDUAL",SUBSTITUTE(UPPER($D2946)," ","")))),"PREMIUM FREE",""))))</f>
        <v/>
      </c>
    </row>
    <row r="2947">
      <c r="AC2947">
        <f>IF($C2947="","",IF(COUNTIF('Códigos Santander (ref)'!$A$2:$A$79,$C2947)&gt;0,"SANTANDER",IF(COUNTIF('Códigos Itaú (ref)'!$A$2:$A$44,$C2947)&gt;0,"ITAU",IF(AND(TRIM(UPPER($I2947))="CONTRATUAL",ISNUMBER(SEARCH("INDIVIDUAL",SUBSTITUTE(UPPER($D2947)," ","")))),"PREMIUM FREE",""))))</f>
        <v/>
      </c>
    </row>
    <row r="2948">
      <c r="AC2948">
        <f>IF($C2948="","",IF(COUNTIF('Códigos Santander (ref)'!$A$2:$A$79,$C2948)&gt;0,"SANTANDER",IF(COUNTIF('Códigos Itaú (ref)'!$A$2:$A$44,$C2948)&gt;0,"ITAU",IF(AND(TRIM(UPPER($I2948))="CONTRATUAL",ISNUMBER(SEARCH("INDIVIDUAL",SUBSTITUTE(UPPER($D2948)," ","")))),"PREMIUM FREE",""))))</f>
        <v/>
      </c>
    </row>
    <row r="2949">
      <c r="AC2949">
        <f>IF($C2949="","",IF(COUNTIF('Códigos Santander (ref)'!$A$2:$A$79,$C2949)&gt;0,"SANTANDER",IF(COUNTIF('Códigos Itaú (ref)'!$A$2:$A$44,$C2949)&gt;0,"ITAU",IF(AND(TRIM(UPPER($I2949))="CONTRATUAL",ISNUMBER(SEARCH("INDIVIDUAL",SUBSTITUTE(UPPER($D2949)," ","")))),"PREMIUM FREE",""))))</f>
        <v/>
      </c>
    </row>
    <row r="2950">
      <c r="AC2950">
        <f>IF($C2950="","",IF(COUNTIF('Códigos Santander (ref)'!$A$2:$A$79,$C2950)&gt;0,"SANTANDER",IF(COUNTIF('Códigos Itaú (ref)'!$A$2:$A$44,$C2950)&gt;0,"ITAU",IF(AND(TRIM(UPPER($I2950))="CONTRATUAL",ISNUMBER(SEARCH("INDIVIDUAL",SUBSTITUTE(UPPER($D2950)," ","")))),"PREMIUM FREE",""))))</f>
        <v/>
      </c>
    </row>
    <row r="2951">
      <c r="AC2951">
        <f>IF($C2951="","",IF(COUNTIF('Códigos Santander (ref)'!$A$2:$A$79,$C2951)&gt;0,"SANTANDER",IF(COUNTIF('Códigos Itaú (ref)'!$A$2:$A$44,$C2951)&gt;0,"ITAU",IF(AND(TRIM(UPPER($I2951))="CONTRATUAL",ISNUMBER(SEARCH("INDIVIDUAL",SUBSTITUTE(UPPER($D2951)," ","")))),"PREMIUM FREE",""))))</f>
        <v/>
      </c>
    </row>
    <row r="2952">
      <c r="AC2952">
        <f>IF($C2952="","",IF(COUNTIF('Códigos Santander (ref)'!$A$2:$A$79,$C2952)&gt;0,"SANTANDER",IF(COUNTIF('Códigos Itaú (ref)'!$A$2:$A$44,$C2952)&gt;0,"ITAU",IF(AND(TRIM(UPPER($I2952))="CONTRATUAL",ISNUMBER(SEARCH("INDIVIDUAL",SUBSTITUTE(UPPER($D2952)," ","")))),"PREMIUM FREE",""))))</f>
        <v/>
      </c>
    </row>
    <row r="2953">
      <c r="AC2953">
        <f>IF($C2953="","",IF(COUNTIF('Códigos Santander (ref)'!$A$2:$A$79,$C2953)&gt;0,"SANTANDER",IF(COUNTIF('Códigos Itaú (ref)'!$A$2:$A$44,$C2953)&gt;0,"ITAU",IF(AND(TRIM(UPPER($I2953))="CONTRATUAL",ISNUMBER(SEARCH("INDIVIDUAL",SUBSTITUTE(UPPER($D2953)," ","")))),"PREMIUM FREE",""))))</f>
        <v/>
      </c>
    </row>
    <row r="2954">
      <c r="AC2954">
        <f>IF($C2954="","",IF(COUNTIF('Códigos Santander (ref)'!$A$2:$A$79,$C2954)&gt;0,"SANTANDER",IF(COUNTIF('Códigos Itaú (ref)'!$A$2:$A$44,$C2954)&gt;0,"ITAU",IF(AND(TRIM(UPPER($I2954))="CONTRATUAL",ISNUMBER(SEARCH("INDIVIDUAL",SUBSTITUTE(UPPER($D2954)," ","")))),"PREMIUM FREE",""))))</f>
        <v/>
      </c>
    </row>
    <row r="2955">
      <c r="AC2955">
        <f>IF($C2955="","",IF(COUNTIF('Códigos Santander (ref)'!$A$2:$A$79,$C2955)&gt;0,"SANTANDER",IF(COUNTIF('Códigos Itaú (ref)'!$A$2:$A$44,$C2955)&gt;0,"ITAU",IF(AND(TRIM(UPPER($I2955))="CONTRATUAL",ISNUMBER(SEARCH("INDIVIDUAL",SUBSTITUTE(UPPER($D2955)," ","")))),"PREMIUM FREE",""))))</f>
        <v/>
      </c>
    </row>
    <row r="2956">
      <c r="AC2956">
        <f>IF($C2956="","",IF(COUNTIF('Códigos Santander (ref)'!$A$2:$A$79,$C2956)&gt;0,"SANTANDER",IF(COUNTIF('Códigos Itaú (ref)'!$A$2:$A$44,$C2956)&gt;0,"ITAU",IF(AND(TRIM(UPPER($I2956))="CONTRATUAL",ISNUMBER(SEARCH("INDIVIDUAL",SUBSTITUTE(UPPER($D2956)," ","")))),"PREMIUM FREE",""))))</f>
        <v/>
      </c>
    </row>
    <row r="2957">
      <c r="AC2957">
        <f>IF($C2957="","",IF(COUNTIF('Códigos Santander (ref)'!$A$2:$A$79,$C2957)&gt;0,"SANTANDER",IF(COUNTIF('Códigos Itaú (ref)'!$A$2:$A$44,$C2957)&gt;0,"ITAU",IF(AND(TRIM(UPPER($I2957))="CONTRATUAL",ISNUMBER(SEARCH("INDIVIDUAL",SUBSTITUTE(UPPER($D2957)," ","")))),"PREMIUM FREE",""))))</f>
        <v/>
      </c>
    </row>
    <row r="2958">
      <c r="AC2958">
        <f>IF($C2958="","",IF(COUNTIF('Códigos Santander (ref)'!$A$2:$A$79,$C2958)&gt;0,"SANTANDER",IF(COUNTIF('Códigos Itaú (ref)'!$A$2:$A$44,$C2958)&gt;0,"ITAU",IF(AND(TRIM(UPPER($I2958))="CONTRATUAL",ISNUMBER(SEARCH("INDIVIDUAL",SUBSTITUTE(UPPER($D2958)," ","")))),"PREMIUM FREE",""))))</f>
        <v/>
      </c>
    </row>
    <row r="2959">
      <c r="AC2959">
        <f>IF($C2959="","",IF(COUNTIF('Códigos Santander (ref)'!$A$2:$A$79,$C2959)&gt;0,"SANTANDER",IF(COUNTIF('Códigos Itaú (ref)'!$A$2:$A$44,$C2959)&gt;0,"ITAU",IF(AND(TRIM(UPPER($I2959))="CONTRATUAL",ISNUMBER(SEARCH("INDIVIDUAL",SUBSTITUTE(UPPER($D2959)," ","")))),"PREMIUM FREE",""))))</f>
        <v/>
      </c>
    </row>
    <row r="2960">
      <c r="AC2960">
        <f>IF($C2960="","",IF(COUNTIF('Códigos Santander (ref)'!$A$2:$A$79,$C2960)&gt;0,"SANTANDER",IF(COUNTIF('Códigos Itaú (ref)'!$A$2:$A$44,$C2960)&gt;0,"ITAU",IF(AND(TRIM(UPPER($I2960))="CONTRATUAL",ISNUMBER(SEARCH("INDIVIDUAL",SUBSTITUTE(UPPER($D2960)," ","")))),"PREMIUM FREE",""))))</f>
        <v/>
      </c>
    </row>
    <row r="2961">
      <c r="AC2961">
        <f>IF($C2961="","",IF(COUNTIF('Códigos Santander (ref)'!$A$2:$A$79,$C2961)&gt;0,"SANTANDER",IF(COUNTIF('Códigos Itaú (ref)'!$A$2:$A$44,$C2961)&gt;0,"ITAU",IF(AND(TRIM(UPPER($I2961))="CONTRATUAL",ISNUMBER(SEARCH("INDIVIDUAL",SUBSTITUTE(UPPER($D2961)," ","")))),"PREMIUM FREE",""))))</f>
        <v/>
      </c>
    </row>
    <row r="2962">
      <c r="AC2962">
        <f>IF($C2962="","",IF(COUNTIF('Códigos Santander (ref)'!$A$2:$A$79,$C2962)&gt;0,"SANTANDER",IF(COUNTIF('Códigos Itaú (ref)'!$A$2:$A$44,$C2962)&gt;0,"ITAU",IF(AND(TRIM(UPPER($I2962))="CONTRATUAL",ISNUMBER(SEARCH("INDIVIDUAL",SUBSTITUTE(UPPER($D2962)," ","")))),"PREMIUM FREE",""))))</f>
        <v/>
      </c>
    </row>
    <row r="2963">
      <c r="AC2963">
        <f>IF($C2963="","",IF(COUNTIF('Códigos Santander (ref)'!$A$2:$A$79,$C2963)&gt;0,"SANTANDER",IF(COUNTIF('Códigos Itaú (ref)'!$A$2:$A$44,$C2963)&gt;0,"ITAU",IF(AND(TRIM(UPPER($I2963))="CONTRATUAL",ISNUMBER(SEARCH("INDIVIDUAL",SUBSTITUTE(UPPER($D2963)," ","")))),"PREMIUM FREE",""))))</f>
        <v/>
      </c>
    </row>
    <row r="2964">
      <c r="AC2964">
        <f>IF($C2964="","",IF(COUNTIF('Códigos Santander (ref)'!$A$2:$A$79,$C2964)&gt;0,"SANTANDER",IF(COUNTIF('Códigos Itaú (ref)'!$A$2:$A$44,$C2964)&gt;0,"ITAU",IF(AND(TRIM(UPPER($I2964))="CONTRATUAL",ISNUMBER(SEARCH("INDIVIDUAL",SUBSTITUTE(UPPER($D2964)," ","")))),"PREMIUM FREE",""))))</f>
        <v/>
      </c>
    </row>
    <row r="2965">
      <c r="AC2965">
        <f>IF($C2965="","",IF(COUNTIF('Códigos Santander (ref)'!$A$2:$A$79,$C2965)&gt;0,"SANTANDER",IF(COUNTIF('Códigos Itaú (ref)'!$A$2:$A$44,$C2965)&gt;0,"ITAU",IF(AND(TRIM(UPPER($I2965))="CONTRATUAL",ISNUMBER(SEARCH("INDIVIDUAL",SUBSTITUTE(UPPER($D2965)," ","")))),"PREMIUM FREE",""))))</f>
        <v/>
      </c>
    </row>
    <row r="2966">
      <c r="AC2966">
        <f>IF($C2966="","",IF(COUNTIF('Códigos Santander (ref)'!$A$2:$A$79,$C2966)&gt;0,"SANTANDER",IF(COUNTIF('Códigos Itaú (ref)'!$A$2:$A$44,$C2966)&gt;0,"ITAU",IF(AND(TRIM(UPPER($I2966))="CONTRATUAL",ISNUMBER(SEARCH("INDIVIDUAL",SUBSTITUTE(UPPER($D2966)," ","")))),"PREMIUM FREE",""))))</f>
        <v/>
      </c>
    </row>
    <row r="2967">
      <c r="AC2967">
        <f>IF($C2967="","",IF(COUNTIF('Códigos Santander (ref)'!$A$2:$A$79,$C2967)&gt;0,"SANTANDER",IF(COUNTIF('Códigos Itaú (ref)'!$A$2:$A$44,$C2967)&gt;0,"ITAU",IF(AND(TRIM(UPPER($I2967))="CONTRATUAL",ISNUMBER(SEARCH("INDIVIDUAL",SUBSTITUTE(UPPER($D2967)," ","")))),"PREMIUM FREE",""))))</f>
        <v/>
      </c>
    </row>
    <row r="2968">
      <c r="AC2968">
        <f>IF($C2968="","",IF(COUNTIF('Códigos Santander (ref)'!$A$2:$A$79,$C2968)&gt;0,"SANTANDER",IF(COUNTIF('Códigos Itaú (ref)'!$A$2:$A$44,$C2968)&gt;0,"ITAU",IF(AND(TRIM(UPPER($I2968))="CONTRATUAL",ISNUMBER(SEARCH("INDIVIDUAL",SUBSTITUTE(UPPER($D2968)," ","")))),"PREMIUM FREE",""))))</f>
        <v/>
      </c>
    </row>
    <row r="2969">
      <c r="AC2969">
        <f>IF($C2969="","",IF(COUNTIF('Códigos Santander (ref)'!$A$2:$A$79,$C2969)&gt;0,"SANTANDER",IF(COUNTIF('Códigos Itaú (ref)'!$A$2:$A$44,$C2969)&gt;0,"ITAU",IF(AND(TRIM(UPPER($I2969))="CONTRATUAL",ISNUMBER(SEARCH("INDIVIDUAL",SUBSTITUTE(UPPER($D2969)," ","")))),"PREMIUM FREE",""))))</f>
        <v/>
      </c>
    </row>
    <row r="2970">
      <c r="AC2970">
        <f>IF($C2970="","",IF(COUNTIF('Códigos Santander (ref)'!$A$2:$A$79,$C2970)&gt;0,"SANTANDER",IF(COUNTIF('Códigos Itaú (ref)'!$A$2:$A$44,$C2970)&gt;0,"ITAU",IF(AND(TRIM(UPPER($I2970))="CONTRATUAL",ISNUMBER(SEARCH("INDIVIDUAL",SUBSTITUTE(UPPER($D2970)," ","")))),"PREMIUM FREE",""))))</f>
        <v/>
      </c>
    </row>
    <row r="2971">
      <c r="AC2971">
        <f>IF($C2971="","",IF(COUNTIF('Códigos Santander (ref)'!$A$2:$A$79,$C2971)&gt;0,"SANTANDER",IF(COUNTIF('Códigos Itaú (ref)'!$A$2:$A$44,$C2971)&gt;0,"ITAU",IF(AND(TRIM(UPPER($I2971))="CONTRATUAL",ISNUMBER(SEARCH("INDIVIDUAL",SUBSTITUTE(UPPER($D2971)," ","")))),"PREMIUM FREE",""))))</f>
        <v/>
      </c>
    </row>
    <row r="2972">
      <c r="AC2972">
        <f>IF($C2972="","",IF(COUNTIF('Códigos Santander (ref)'!$A$2:$A$79,$C2972)&gt;0,"SANTANDER",IF(COUNTIF('Códigos Itaú (ref)'!$A$2:$A$44,$C2972)&gt;0,"ITAU",IF(AND(TRIM(UPPER($I2972))="CONTRATUAL",ISNUMBER(SEARCH("INDIVIDUAL",SUBSTITUTE(UPPER($D2972)," ","")))),"PREMIUM FREE",""))))</f>
        <v/>
      </c>
    </row>
    <row r="2973">
      <c r="AC2973">
        <f>IF($C2973="","",IF(COUNTIF('Códigos Santander (ref)'!$A$2:$A$79,$C2973)&gt;0,"SANTANDER",IF(COUNTIF('Códigos Itaú (ref)'!$A$2:$A$44,$C2973)&gt;0,"ITAU",IF(AND(TRIM(UPPER($I2973))="CONTRATUAL",ISNUMBER(SEARCH("INDIVIDUAL",SUBSTITUTE(UPPER($D2973)," ","")))),"PREMIUM FREE",""))))</f>
        <v/>
      </c>
    </row>
    <row r="2974">
      <c r="AC2974">
        <f>IF($C2974="","",IF(COUNTIF('Códigos Santander (ref)'!$A$2:$A$79,$C2974)&gt;0,"SANTANDER",IF(COUNTIF('Códigos Itaú (ref)'!$A$2:$A$44,$C2974)&gt;0,"ITAU",IF(AND(TRIM(UPPER($I2974))="CONTRATUAL",ISNUMBER(SEARCH("INDIVIDUAL",SUBSTITUTE(UPPER($D2974)," ","")))),"PREMIUM FREE",""))))</f>
        <v/>
      </c>
    </row>
    <row r="2975">
      <c r="AC2975">
        <f>IF($C2975="","",IF(COUNTIF('Códigos Santander (ref)'!$A$2:$A$79,$C2975)&gt;0,"SANTANDER",IF(COUNTIF('Códigos Itaú (ref)'!$A$2:$A$44,$C2975)&gt;0,"ITAU",IF(AND(TRIM(UPPER($I2975))="CONTRATUAL",ISNUMBER(SEARCH("INDIVIDUAL",SUBSTITUTE(UPPER($D2975)," ","")))),"PREMIUM FREE",""))))</f>
        <v/>
      </c>
    </row>
    <row r="2976">
      <c r="AC2976">
        <f>IF($C2976="","",IF(COUNTIF('Códigos Santander (ref)'!$A$2:$A$79,$C2976)&gt;0,"SANTANDER",IF(COUNTIF('Códigos Itaú (ref)'!$A$2:$A$44,$C2976)&gt;0,"ITAU",IF(AND(TRIM(UPPER($I2976))="CONTRATUAL",ISNUMBER(SEARCH("INDIVIDUAL",SUBSTITUTE(UPPER($D2976)," ","")))),"PREMIUM FREE",""))))</f>
        <v/>
      </c>
    </row>
    <row r="2977">
      <c r="AC2977">
        <f>IF($C2977="","",IF(COUNTIF('Códigos Santander (ref)'!$A$2:$A$79,$C2977)&gt;0,"SANTANDER",IF(COUNTIF('Códigos Itaú (ref)'!$A$2:$A$44,$C2977)&gt;0,"ITAU",IF(AND(TRIM(UPPER($I2977))="CONTRATUAL",ISNUMBER(SEARCH("INDIVIDUAL",SUBSTITUTE(UPPER($D2977)," ","")))),"PREMIUM FREE",""))))</f>
        <v/>
      </c>
    </row>
    <row r="2978">
      <c r="AC2978">
        <f>IF($C2978="","",IF(COUNTIF('Códigos Santander (ref)'!$A$2:$A$79,$C2978)&gt;0,"SANTANDER",IF(COUNTIF('Códigos Itaú (ref)'!$A$2:$A$44,$C2978)&gt;0,"ITAU",IF(AND(TRIM(UPPER($I2978))="CONTRATUAL",ISNUMBER(SEARCH("INDIVIDUAL",SUBSTITUTE(UPPER($D2978)," ","")))),"PREMIUM FREE",""))))</f>
        <v/>
      </c>
    </row>
    <row r="2979">
      <c r="AC2979">
        <f>IF($C2979="","",IF(COUNTIF('Códigos Santander (ref)'!$A$2:$A$79,$C2979)&gt;0,"SANTANDER",IF(COUNTIF('Códigos Itaú (ref)'!$A$2:$A$44,$C2979)&gt;0,"ITAU",IF(AND(TRIM(UPPER($I2979))="CONTRATUAL",ISNUMBER(SEARCH("INDIVIDUAL",SUBSTITUTE(UPPER($D2979)," ","")))),"PREMIUM FREE",""))))</f>
        <v/>
      </c>
    </row>
    <row r="2980">
      <c r="AC2980">
        <f>IF($C2980="","",IF(COUNTIF('Códigos Santander (ref)'!$A$2:$A$79,$C2980)&gt;0,"SANTANDER",IF(COUNTIF('Códigos Itaú (ref)'!$A$2:$A$44,$C2980)&gt;0,"ITAU",IF(AND(TRIM(UPPER($I2980))="CONTRATUAL",ISNUMBER(SEARCH("INDIVIDUAL",SUBSTITUTE(UPPER($D2980)," ","")))),"PREMIUM FREE",""))))</f>
        <v/>
      </c>
    </row>
    <row r="2981">
      <c r="AC2981">
        <f>IF($C2981="","",IF(COUNTIF('Códigos Santander (ref)'!$A$2:$A$79,$C2981)&gt;0,"SANTANDER",IF(COUNTIF('Códigos Itaú (ref)'!$A$2:$A$44,$C2981)&gt;0,"ITAU",IF(AND(TRIM(UPPER($I2981))="CONTRATUAL",ISNUMBER(SEARCH("INDIVIDUAL",SUBSTITUTE(UPPER($D2981)," ","")))),"PREMIUM FREE",""))))</f>
        <v/>
      </c>
    </row>
    <row r="2982">
      <c r="AC2982">
        <f>IF($C2982="","",IF(COUNTIF('Códigos Santander (ref)'!$A$2:$A$79,$C2982)&gt;0,"SANTANDER",IF(COUNTIF('Códigos Itaú (ref)'!$A$2:$A$44,$C2982)&gt;0,"ITAU",IF(AND(TRIM(UPPER($I2982))="CONTRATUAL",ISNUMBER(SEARCH("INDIVIDUAL",SUBSTITUTE(UPPER($D2982)," ","")))),"PREMIUM FREE",""))))</f>
        <v/>
      </c>
    </row>
    <row r="2983">
      <c r="AC2983">
        <f>IF($C2983="","",IF(COUNTIF('Códigos Santander (ref)'!$A$2:$A$79,$C2983)&gt;0,"SANTANDER",IF(COUNTIF('Códigos Itaú (ref)'!$A$2:$A$44,$C2983)&gt;0,"ITAU",IF(AND(TRIM(UPPER($I2983))="CONTRATUAL",ISNUMBER(SEARCH("INDIVIDUAL",SUBSTITUTE(UPPER($D2983)," ","")))),"PREMIUM FREE",""))))</f>
        <v/>
      </c>
    </row>
    <row r="2984">
      <c r="AC2984">
        <f>IF($C2984="","",IF(COUNTIF('Códigos Santander (ref)'!$A$2:$A$79,$C2984)&gt;0,"SANTANDER",IF(COUNTIF('Códigos Itaú (ref)'!$A$2:$A$44,$C2984)&gt;0,"ITAU",IF(AND(TRIM(UPPER($I2984))="CONTRATUAL",ISNUMBER(SEARCH("INDIVIDUAL",SUBSTITUTE(UPPER($D2984)," ","")))),"PREMIUM FREE",""))))</f>
        <v/>
      </c>
    </row>
    <row r="2985">
      <c r="AC2985">
        <f>IF($C2985="","",IF(COUNTIF('Códigos Santander (ref)'!$A$2:$A$79,$C2985)&gt;0,"SANTANDER",IF(COUNTIF('Códigos Itaú (ref)'!$A$2:$A$44,$C2985)&gt;0,"ITAU",IF(AND(TRIM(UPPER($I2985))="CONTRATUAL",ISNUMBER(SEARCH("INDIVIDUAL",SUBSTITUTE(UPPER($D2985)," ","")))),"PREMIUM FREE",""))))</f>
        <v/>
      </c>
    </row>
    <row r="2986">
      <c r="AC2986">
        <f>IF($C2986="","",IF(COUNTIF('Códigos Santander (ref)'!$A$2:$A$79,$C2986)&gt;0,"SANTANDER",IF(COUNTIF('Códigos Itaú (ref)'!$A$2:$A$44,$C2986)&gt;0,"ITAU",IF(AND(TRIM(UPPER($I2986))="CONTRATUAL",ISNUMBER(SEARCH("INDIVIDUAL",SUBSTITUTE(UPPER($D2986)," ","")))),"PREMIUM FREE",""))))</f>
        <v/>
      </c>
    </row>
    <row r="2987">
      <c r="AC2987">
        <f>IF($C2987="","",IF(COUNTIF('Códigos Santander (ref)'!$A$2:$A$79,$C2987)&gt;0,"SANTANDER",IF(COUNTIF('Códigos Itaú (ref)'!$A$2:$A$44,$C2987)&gt;0,"ITAU",IF(AND(TRIM(UPPER($I2987))="CONTRATUAL",ISNUMBER(SEARCH("INDIVIDUAL",SUBSTITUTE(UPPER($D2987)," ","")))),"PREMIUM FREE",""))))</f>
        <v/>
      </c>
    </row>
    <row r="2988">
      <c r="AC2988">
        <f>IF($C2988="","",IF(COUNTIF('Códigos Santander (ref)'!$A$2:$A$79,$C2988)&gt;0,"SANTANDER",IF(COUNTIF('Códigos Itaú (ref)'!$A$2:$A$44,$C2988)&gt;0,"ITAU",IF(AND(TRIM(UPPER($I2988))="CONTRATUAL",ISNUMBER(SEARCH("INDIVIDUAL",SUBSTITUTE(UPPER($D2988)," ","")))),"PREMIUM FREE",""))))</f>
        <v/>
      </c>
    </row>
    <row r="2989">
      <c r="AC2989">
        <f>IF($C2989="","",IF(COUNTIF('Códigos Santander (ref)'!$A$2:$A$79,$C2989)&gt;0,"SANTANDER",IF(COUNTIF('Códigos Itaú (ref)'!$A$2:$A$44,$C2989)&gt;0,"ITAU",IF(AND(TRIM(UPPER($I2989))="CONTRATUAL",ISNUMBER(SEARCH("INDIVIDUAL",SUBSTITUTE(UPPER($D2989)," ","")))),"PREMIUM FREE",""))))</f>
        <v/>
      </c>
    </row>
    <row r="2990">
      <c r="AC2990">
        <f>IF($C2990="","",IF(COUNTIF('Códigos Santander (ref)'!$A$2:$A$79,$C2990)&gt;0,"SANTANDER",IF(COUNTIF('Códigos Itaú (ref)'!$A$2:$A$44,$C2990)&gt;0,"ITAU",IF(AND(TRIM(UPPER($I2990))="CONTRATUAL",ISNUMBER(SEARCH("INDIVIDUAL",SUBSTITUTE(UPPER($D2990)," ","")))),"PREMIUM FREE",""))))</f>
        <v/>
      </c>
    </row>
    <row r="2991">
      <c r="AC2991">
        <f>IF($C2991="","",IF(COUNTIF('Códigos Santander (ref)'!$A$2:$A$79,$C2991)&gt;0,"SANTANDER",IF(COUNTIF('Códigos Itaú (ref)'!$A$2:$A$44,$C2991)&gt;0,"ITAU",IF(AND(TRIM(UPPER($I2991))="CONTRATUAL",ISNUMBER(SEARCH("INDIVIDUAL",SUBSTITUTE(UPPER($D2991)," ","")))),"PREMIUM FREE",""))))</f>
        <v/>
      </c>
    </row>
    <row r="2992">
      <c r="AC2992">
        <f>IF($C2992="","",IF(COUNTIF('Códigos Santander (ref)'!$A$2:$A$79,$C2992)&gt;0,"SANTANDER",IF(COUNTIF('Códigos Itaú (ref)'!$A$2:$A$44,$C2992)&gt;0,"ITAU",IF(AND(TRIM(UPPER($I2992))="CONTRATUAL",ISNUMBER(SEARCH("INDIVIDUAL",SUBSTITUTE(UPPER($D2992)," ","")))),"PREMIUM FREE",""))))</f>
        <v/>
      </c>
    </row>
    <row r="2993">
      <c r="AC2993">
        <f>IF($C2993="","",IF(COUNTIF('Códigos Santander (ref)'!$A$2:$A$79,$C2993)&gt;0,"SANTANDER",IF(COUNTIF('Códigos Itaú (ref)'!$A$2:$A$44,$C2993)&gt;0,"ITAU",IF(AND(TRIM(UPPER($I2993))="CONTRATUAL",ISNUMBER(SEARCH("INDIVIDUAL",SUBSTITUTE(UPPER($D2993)," ","")))),"PREMIUM FREE",""))))</f>
        <v/>
      </c>
    </row>
    <row r="2994">
      <c r="AC2994">
        <f>IF($C2994="","",IF(COUNTIF('Códigos Santander (ref)'!$A$2:$A$79,$C2994)&gt;0,"SANTANDER",IF(COUNTIF('Códigos Itaú (ref)'!$A$2:$A$44,$C2994)&gt;0,"ITAU",IF(AND(TRIM(UPPER($I2994))="CONTRATUAL",ISNUMBER(SEARCH("INDIVIDUAL",SUBSTITUTE(UPPER($D2994)," ","")))),"PREMIUM FREE",""))))</f>
        <v/>
      </c>
    </row>
    <row r="2995">
      <c r="AC2995">
        <f>IF($C2995="","",IF(COUNTIF('Códigos Santander (ref)'!$A$2:$A$79,$C2995)&gt;0,"SANTANDER",IF(COUNTIF('Códigos Itaú (ref)'!$A$2:$A$44,$C2995)&gt;0,"ITAU",IF(AND(TRIM(UPPER($I2995))="CONTRATUAL",ISNUMBER(SEARCH("INDIVIDUAL",SUBSTITUTE(UPPER($D2995)," ","")))),"PREMIUM FREE",""))))</f>
        <v/>
      </c>
    </row>
    <row r="2996">
      <c r="AC2996">
        <f>IF($C2996="","",IF(COUNTIF('Códigos Santander (ref)'!$A$2:$A$79,$C2996)&gt;0,"SANTANDER",IF(COUNTIF('Códigos Itaú (ref)'!$A$2:$A$44,$C2996)&gt;0,"ITAU",IF(AND(TRIM(UPPER($I2996))="CONTRATUAL",ISNUMBER(SEARCH("INDIVIDUAL",SUBSTITUTE(UPPER($D2996)," ","")))),"PREMIUM FREE",""))))</f>
        <v/>
      </c>
    </row>
    <row r="2997">
      <c r="AC2997">
        <f>IF($C2997="","",IF(COUNTIF('Códigos Santander (ref)'!$A$2:$A$79,$C2997)&gt;0,"SANTANDER",IF(COUNTIF('Códigos Itaú (ref)'!$A$2:$A$44,$C2997)&gt;0,"ITAU",IF(AND(TRIM(UPPER($I2997))="CONTRATUAL",ISNUMBER(SEARCH("INDIVIDUAL",SUBSTITUTE(UPPER($D2997)," ","")))),"PREMIUM FREE",""))))</f>
        <v/>
      </c>
    </row>
    <row r="2998">
      <c r="AC2998">
        <f>IF($C2998="","",IF(COUNTIF('Códigos Santander (ref)'!$A$2:$A$79,$C2998)&gt;0,"SANTANDER",IF(COUNTIF('Códigos Itaú (ref)'!$A$2:$A$44,$C2998)&gt;0,"ITAU",IF(AND(TRIM(UPPER($I2998))="CONTRATUAL",ISNUMBER(SEARCH("INDIVIDUAL",SUBSTITUTE(UPPER($D2998)," ","")))),"PREMIUM FREE",""))))</f>
        <v/>
      </c>
    </row>
    <row r="2999">
      <c r="AC2999">
        <f>IF($C2999="","",IF(COUNTIF('Códigos Santander (ref)'!$A$2:$A$79,$C2999)&gt;0,"SANTANDER",IF(COUNTIF('Códigos Itaú (ref)'!$A$2:$A$44,$C2999)&gt;0,"ITAU",IF(AND(TRIM(UPPER($I2999))="CONTRATUAL",ISNUMBER(SEARCH("INDIVIDUAL",SUBSTITUTE(UPPER($D2999)," ","")))),"PREMIUM FREE",""))))</f>
        <v/>
      </c>
    </row>
    <row r="3000">
      <c r="AC3000">
        <f>IF($C3000="","",IF(COUNTIF('Códigos Santander (ref)'!$A$2:$A$79,$C3000)&gt;0,"SANTANDER",IF(COUNTIF('Códigos Itaú (ref)'!$A$2:$A$44,$C3000)&gt;0,"ITAU",IF(AND(TRIM(UPPER($I3000))="CONTRATUAL",ISNUMBER(SEARCH("INDIVIDUAL",SUBSTITUTE(UPPER($D3000)," ","")))),"PREMIUM FREE",""))))</f>
        <v/>
      </c>
    </row>
    <row r="3001">
      <c r="AC3001">
        <f>IF($C3001="","",IF(COUNTIF('Códigos Santander (ref)'!$A$2:$A$79,$C3001)&gt;0,"SANTANDER",IF(COUNTIF('Códigos Itaú (ref)'!$A$2:$A$44,$C3001)&gt;0,"ITAU",IF(AND(TRIM(UPPER($I3001))="CONTRATUAL",ISNUMBER(SEARCH("INDIVIDUAL",SUBSTITUTE(UPPER($D3001)," ","")))),"PREMIUM FREE",""))))</f>
        <v/>
      </c>
    </row>
    <row r="3002">
      <c r="AC3002">
        <f>IF($C3002="","",IF(COUNTIF('Códigos Santander (ref)'!$A$2:$A$79,$C3002)&gt;0,"SANTANDER",IF(COUNTIF('Códigos Itaú (ref)'!$A$2:$A$44,$C3002)&gt;0,"ITAU",IF(AND(TRIM(UPPER($I3002))="CONTRATUAL",ISNUMBER(SEARCH("INDIVIDUAL",SUBSTITUTE(UPPER($D3002)," ","")))),"PREMIUM FREE",""))))</f>
        <v/>
      </c>
    </row>
    <row r="3003">
      <c r="AC3003">
        <f>IF($C3003="","",IF(COUNTIF('Códigos Santander (ref)'!$A$2:$A$79,$C3003)&gt;0,"SANTANDER",IF(COUNTIF('Códigos Itaú (ref)'!$A$2:$A$44,$C3003)&gt;0,"ITAU",IF(AND(TRIM(UPPER($I3003))="CONTRATUAL",ISNUMBER(SEARCH("INDIVIDUAL",SUBSTITUTE(UPPER($D3003)," ","")))),"PREMIUM FREE",""))))</f>
        <v/>
      </c>
    </row>
    <row r="3004">
      <c r="AC3004">
        <f>IF($C3004="","",IF(COUNTIF('Códigos Santander (ref)'!$A$2:$A$79,$C3004)&gt;0,"SANTANDER",IF(COUNTIF('Códigos Itaú (ref)'!$A$2:$A$44,$C3004)&gt;0,"ITAU",IF(AND(TRIM(UPPER($I3004))="CONTRATUAL",ISNUMBER(SEARCH("INDIVIDUAL",SUBSTITUTE(UPPER($D3004)," ","")))),"PREMIUM FREE",""))))</f>
        <v/>
      </c>
    </row>
    <row r="3005">
      <c r="AC3005">
        <f>IF($C3005="","",IF(COUNTIF('Códigos Santander (ref)'!$A$2:$A$79,$C3005)&gt;0,"SANTANDER",IF(COUNTIF('Códigos Itaú (ref)'!$A$2:$A$44,$C3005)&gt;0,"ITAU",IF(AND(TRIM(UPPER($I3005))="CONTRATUAL",ISNUMBER(SEARCH("INDIVIDUAL",SUBSTITUTE(UPPER($D3005)," ","")))),"PREMIUM FREE",""))))</f>
        <v/>
      </c>
    </row>
    <row r="3006">
      <c r="AC3006">
        <f>IF($C3006="","",IF(COUNTIF('Códigos Santander (ref)'!$A$2:$A$79,$C3006)&gt;0,"SANTANDER",IF(COUNTIF('Códigos Itaú (ref)'!$A$2:$A$44,$C3006)&gt;0,"ITAU",IF(AND(TRIM(UPPER($I3006))="CONTRATUAL",ISNUMBER(SEARCH("INDIVIDUAL",SUBSTITUTE(UPPER($D3006)," ","")))),"PREMIUM FREE",""))))</f>
        <v/>
      </c>
    </row>
    <row r="3007">
      <c r="AC3007">
        <f>IF($C3007="","",IF(COUNTIF('Códigos Santander (ref)'!$A$2:$A$79,$C3007)&gt;0,"SANTANDER",IF(COUNTIF('Códigos Itaú (ref)'!$A$2:$A$44,$C3007)&gt;0,"ITAU",IF(AND(TRIM(UPPER($I3007))="CONTRATUAL",ISNUMBER(SEARCH("INDIVIDUAL",SUBSTITUTE(UPPER($D3007)," ","")))),"PREMIUM FREE",""))))</f>
        <v/>
      </c>
    </row>
    <row r="3008">
      <c r="AC3008">
        <f>IF($C3008="","",IF(COUNTIF('Códigos Santander (ref)'!$A$2:$A$79,$C3008)&gt;0,"SANTANDER",IF(COUNTIF('Códigos Itaú (ref)'!$A$2:$A$44,$C3008)&gt;0,"ITAU",IF(AND(TRIM(UPPER($I3008))="CONTRATUAL",ISNUMBER(SEARCH("INDIVIDUAL",SUBSTITUTE(UPPER($D3008)," ","")))),"PREMIUM FREE",""))))</f>
        <v/>
      </c>
    </row>
    <row r="3009">
      <c r="AC3009">
        <f>IF($C3009="","",IF(COUNTIF('Códigos Santander (ref)'!$A$2:$A$79,$C3009)&gt;0,"SANTANDER",IF(COUNTIF('Códigos Itaú (ref)'!$A$2:$A$44,$C3009)&gt;0,"ITAU",IF(AND(TRIM(UPPER($I3009))="CONTRATUAL",ISNUMBER(SEARCH("INDIVIDUAL",SUBSTITUTE(UPPER($D3009)," ","")))),"PREMIUM FREE",""))))</f>
        <v/>
      </c>
    </row>
    <row r="3010">
      <c r="AC3010">
        <f>IF($C3010="","",IF(COUNTIF('Códigos Santander (ref)'!$A$2:$A$79,$C3010)&gt;0,"SANTANDER",IF(COUNTIF('Códigos Itaú (ref)'!$A$2:$A$44,$C3010)&gt;0,"ITAU",IF(AND(TRIM(UPPER($I3010))="CONTRATUAL",ISNUMBER(SEARCH("INDIVIDUAL",SUBSTITUTE(UPPER($D3010)," ","")))),"PREMIUM FREE",""))))</f>
        <v/>
      </c>
    </row>
    <row r="3011">
      <c r="AC3011">
        <f>IF($C3011="","",IF(COUNTIF('Códigos Santander (ref)'!$A$2:$A$79,$C3011)&gt;0,"SANTANDER",IF(COUNTIF('Códigos Itaú (ref)'!$A$2:$A$44,$C3011)&gt;0,"ITAU",IF(AND(TRIM(UPPER($I3011))="CONTRATUAL",ISNUMBER(SEARCH("INDIVIDUAL",SUBSTITUTE(UPPER($D3011)," ","")))),"PREMIUM FREE",""))))</f>
        <v/>
      </c>
    </row>
    <row r="3012">
      <c r="AC3012">
        <f>IF($C3012="","",IF(COUNTIF('Códigos Santander (ref)'!$A$2:$A$79,$C3012)&gt;0,"SANTANDER",IF(COUNTIF('Códigos Itaú (ref)'!$A$2:$A$44,$C3012)&gt;0,"ITAU",IF(AND(TRIM(UPPER($I3012))="CONTRATUAL",ISNUMBER(SEARCH("INDIVIDUAL",SUBSTITUTE(UPPER($D3012)," ","")))),"PREMIUM FREE",""))))</f>
        <v/>
      </c>
    </row>
    <row r="3013">
      <c r="AC3013">
        <f>IF($C3013="","",IF(COUNTIF('Códigos Santander (ref)'!$A$2:$A$79,$C3013)&gt;0,"SANTANDER",IF(COUNTIF('Códigos Itaú (ref)'!$A$2:$A$44,$C3013)&gt;0,"ITAU",IF(AND(TRIM(UPPER($I3013))="CONTRATUAL",ISNUMBER(SEARCH("INDIVIDUAL",SUBSTITUTE(UPPER($D3013)," ","")))),"PREMIUM FREE",""))))</f>
        <v/>
      </c>
    </row>
    <row r="3014">
      <c r="AC3014">
        <f>IF($C3014="","",IF(COUNTIF('Códigos Santander (ref)'!$A$2:$A$79,$C3014)&gt;0,"SANTANDER",IF(COUNTIF('Códigos Itaú (ref)'!$A$2:$A$44,$C3014)&gt;0,"ITAU",IF(AND(TRIM(UPPER($I3014))="CONTRATUAL",ISNUMBER(SEARCH("INDIVIDUAL",SUBSTITUTE(UPPER($D3014)," ","")))),"PREMIUM FREE",""))))</f>
        <v/>
      </c>
    </row>
    <row r="3015">
      <c r="AC3015">
        <f>IF($C3015="","",IF(COUNTIF('Códigos Santander (ref)'!$A$2:$A$79,$C3015)&gt;0,"SANTANDER",IF(COUNTIF('Códigos Itaú (ref)'!$A$2:$A$44,$C3015)&gt;0,"ITAU",IF(AND(TRIM(UPPER($I3015))="CONTRATUAL",ISNUMBER(SEARCH("INDIVIDUAL",SUBSTITUTE(UPPER($D3015)," ","")))),"PREMIUM FREE",""))))</f>
        <v/>
      </c>
    </row>
    <row r="3016">
      <c r="AC3016">
        <f>IF($C3016="","",IF(COUNTIF('Códigos Santander (ref)'!$A$2:$A$79,$C3016)&gt;0,"SANTANDER",IF(COUNTIF('Códigos Itaú (ref)'!$A$2:$A$44,$C3016)&gt;0,"ITAU",IF(AND(TRIM(UPPER($I3016))="CONTRATUAL",ISNUMBER(SEARCH("INDIVIDUAL",SUBSTITUTE(UPPER($D3016)," ","")))),"PREMIUM FREE",""))))</f>
        <v/>
      </c>
    </row>
    <row r="3017">
      <c r="AC3017">
        <f>IF($C3017="","",IF(COUNTIF('Códigos Santander (ref)'!$A$2:$A$79,$C3017)&gt;0,"SANTANDER",IF(COUNTIF('Códigos Itaú (ref)'!$A$2:$A$44,$C3017)&gt;0,"ITAU",IF(AND(TRIM(UPPER($I3017))="CONTRATUAL",ISNUMBER(SEARCH("INDIVIDUAL",SUBSTITUTE(UPPER($D3017)," ","")))),"PREMIUM FREE",""))))</f>
        <v/>
      </c>
    </row>
    <row r="3018">
      <c r="AC3018">
        <f>IF($C3018="","",IF(COUNTIF('Códigos Santander (ref)'!$A$2:$A$79,$C3018)&gt;0,"SANTANDER",IF(COUNTIF('Códigos Itaú (ref)'!$A$2:$A$44,$C3018)&gt;0,"ITAU",IF(AND(TRIM(UPPER($I3018))="CONTRATUAL",ISNUMBER(SEARCH("INDIVIDUAL",SUBSTITUTE(UPPER($D3018)," ","")))),"PREMIUM FREE",""))))</f>
        <v/>
      </c>
    </row>
    <row r="3019">
      <c r="AC3019">
        <f>IF($C3019="","",IF(COUNTIF('Códigos Santander (ref)'!$A$2:$A$79,$C3019)&gt;0,"SANTANDER",IF(COUNTIF('Códigos Itaú (ref)'!$A$2:$A$44,$C3019)&gt;0,"ITAU",IF(AND(TRIM(UPPER($I3019))="CONTRATUAL",ISNUMBER(SEARCH("INDIVIDUAL",SUBSTITUTE(UPPER($D3019)," ","")))),"PREMIUM FREE",""))))</f>
        <v/>
      </c>
    </row>
    <row r="3020">
      <c r="AC3020">
        <f>IF($C3020="","",IF(COUNTIF('Códigos Santander (ref)'!$A$2:$A$79,$C3020)&gt;0,"SANTANDER",IF(COUNTIF('Códigos Itaú (ref)'!$A$2:$A$44,$C3020)&gt;0,"ITAU",IF(AND(TRIM(UPPER($I3020))="CONTRATUAL",ISNUMBER(SEARCH("INDIVIDUAL",SUBSTITUTE(UPPER($D3020)," ","")))),"PREMIUM FREE",""))))</f>
        <v/>
      </c>
    </row>
    <row r="3021">
      <c r="AC3021">
        <f>IF($C3021="","",IF(COUNTIF('Códigos Santander (ref)'!$A$2:$A$79,$C3021)&gt;0,"SANTANDER",IF(COUNTIF('Códigos Itaú (ref)'!$A$2:$A$44,$C3021)&gt;0,"ITAU",IF(AND(TRIM(UPPER($I3021))="CONTRATUAL",ISNUMBER(SEARCH("INDIVIDUAL",SUBSTITUTE(UPPER($D3021)," ","")))),"PREMIUM FREE",""))))</f>
        <v/>
      </c>
    </row>
    <row r="3022">
      <c r="AC3022">
        <f>IF($C3022="","",IF(COUNTIF('Códigos Santander (ref)'!$A$2:$A$79,$C3022)&gt;0,"SANTANDER",IF(COUNTIF('Códigos Itaú (ref)'!$A$2:$A$44,$C3022)&gt;0,"ITAU",IF(AND(TRIM(UPPER($I3022))="CONTRATUAL",ISNUMBER(SEARCH("INDIVIDUAL",SUBSTITUTE(UPPER($D3022)," ","")))),"PREMIUM FREE",""))))</f>
        <v/>
      </c>
    </row>
    <row r="3023">
      <c r="AC3023">
        <f>IF($C3023="","",IF(COUNTIF('Códigos Santander (ref)'!$A$2:$A$79,$C3023)&gt;0,"SANTANDER",IF(COUNTIF('Códigos Itaú (ref)'!$A$2:$A$44,$C3023)&gt;0,"ITAU",IF(AND(TRIM(UPPER($I3023))="CONTRATUAL",ISNUMBER(SEARCH("INDIVIDUAL",SUBSTITUTE(UPPER($D3023)," ","")))),"PREMIUM FREE",""))))</f>
        <v/>
      </c>
    </row>
    <row r="3024">
      <c r="AC3024">
        <f>IF($C3024="","",IF(COUNTIF('Códigos Santander (ref)'!$A$2:$A$79,$C3024)&gt;0,"SANTANDER",IF(COUNTIF('Códigos Itaú (ref)'!$A$2:$A$44,$C3024)&gt;0,"ITAU",IF(AND(TRIM(UPPER($I3024))="CONTRATUAL",ISNUMBER(SEARCH("INDIVIDUAL",SUBSTITUTE(UPPER($D3024)," ","")))),"PREMIUM FREE",""))))</f>
        <v/>
      </c>
    </row>
    <row r="3025">
      <c r="AC3025">
        <f>IF($C3025="","",IF(COUNTIF('Códigos Santander (ref)'!$A$2:$A$79,$C3025)&gt;0,"SANTANDER",IF(COUNTIF('Códigos Itaú (ref)'!$A$2:$A$44,$C3025)&gt;0,"ITAU",IF(AND(TRIM(UPPER($I3025))="CONTRATUAL",ISNUMBER(SEARCH("INDIVIDUAL",SUBSTITUTE(UPPER($D3025)," ","")))),"PREMIUM FREE",""))))</f>
        <v/>
      </c>
    </row>
    <row r="3026">
      <c r="AC3026">
        <f>IF($C3026="","",IF(COUNTIF('Códigos Santander (ref)'!$A$2:$A$79,$C3026)&gt;0,"SANTANDER",IF(COUNTIF('Códigos Itaú (ref)'!$A$2:$A$44,$C3026)&gt;0,"ITAU",IF(AND(TRIM(UPPER($I3026))="CONTRATUAL",ISNUMBER(SEARCH("INDIVIDUAL",SUBSTITUTE(UPPER($D3026)," ","")))),"PREMIUM FREE",""))))</f>
        <v/>
      </c>
    </row>
    <row r="3027">
      <c r="AC3027">
        <f>IF($C3027="","",IF(COUNTIF('Códigos Santander (ref)'!$A$2:$A$79,$C3027)&gt;0,"SANTANDER",IF(COUNTIF('Códigos Itaú (ref)'!$A$2:$A$44,$C3027)&gt;0,"ITAU",IF(AND(TRIM(UPPER($I3027))="CONTRATUAL",ISNUMBER(SEARCH("INDIVIDUAL",SUBSTITUTE(UPPER($D3027)," ","")))),"PREMIUM FREE",""))))</f>
        <v/>
      </c>
    </row>
    <row r="3028">
      <c r="AC3028">
        <f>IF($C3028="","",IF(COUNTIF('Códigos Santander (ref)'!$A$2:$A$79,$C3028)&gt;0,"SANTANDER",IF(COUNTIF('Códigos Itaú (ref)'!$A$2:$A$44,$C3028)&gt;0,"ITAU",IF(AND(TRIM(UPPER($I3028))="CONTRATUAL",ISNUMBER(SEARCH("INDIVIDUAL",SUBSTITUTE(UPPER($D3028)," ","")))),"PREMIUM FREE",""))))</f>
        <v/>
      </c>
    </row>
    <row r="3029">
      <c r="AC3029">
        <f>IF($C3029="","",IF(COUNTIF('Códigos Santander (ref)'!$A$2:$A$79,$C3029)&gt;0,"SANTANDER",IF(COUNTIF('Códigos Itaú (ref)'!$A$2:$A$44,$C3029)&gt;0,"ITAU",IF(AND(TRIM(UPPER($I3029))="CONTRATUAL",ISNUMBER(SEARCH("INDIVIDUAL",SUBSTITUTE(UPPER($D3029)," ","")))),"PREMIUM FREE",""))))</f>
        <v/>
      </c>
    </row>
    <row r="3030">
      <c r="AC3030">
        <f>IF($C3030="","",IF(COUNTIF('Códigos Santander (ref)'!$A$2:$A$79,$C3030)&gt;0,"SANTANDER",IF(COUNTIF('Códigos Itaú (ref)'!$A$2:$A$44,$C3030)&gt;0,"ITAU",IF(AND(TRIM(UPPER($I3030))="CONTRATUAL",ISNUMBER(SEARCH("INDIVIDUAL",SUBSTITUTE(UPPER($D3030)," ","")))),"PREMIUM FREE",""))))</f>
        <v/>
      </c>
    </row>
    <row r="3031">
      <c r="AC3031">
        <f>IF($C3031="","",IF(COUNTIF('Códigos Santander (ref)'!$A$2:$A$79,$C3031)&gt;0,"SANTANDER",IF(COUNTIF('Códigos Itaú (ref)'!$A$2:$A$44,$C3031)&gt;0,"ITAU",IF(AND(TRIM(UPPER($I3031))="CONTRATUAL",ISNUMBER(SEARCH("INDIVIDUAL",SUBSTITUTE(UPPER($D3031)," ","")))),"PREMIUM FREE",""))))</f>
        <v/>
      </c>
    </row>
    <row r="3032">
      <c r="AC3032">
        <f>IF($C3032="","",IF(COUNTIF('Códigos Santander (ref)'!$A$2:$A$79,$C3032)&gt;0,"SANTANDER",IF(COUNTIF('Códigos Itaú (ref)'!$A$2:$A$44,$C3032)&gt;0,"ITAU",IF(AND(TRIM(UPPER($I3032))="CONTRATUAL",ISNUMBER(SEARCH("INDIVIDUAL",SUBSTITUTE(UPPER($D3032)," ","")))),"PREMIUM FREE",""))))</f>
        <v/>
      </c>
    </row>
    <row r="3033">
      <c r="AC3033">
        <f>IF($C3033="","",IF(COUNTIF('Códigos Santander (ref)'!$A$2:$A$79,$C3033)&gt;0,"SANTANDER",IF(COUNTIF('Códigos Itaú (ref)'!$A$2:$A$44,$C3033)&gt;0,"ITAU",IF(AND(TRIM(UPPER($I3033))="CONTRATUAL",ISNUMBER(SEARCH("INDIVIDUAL",SUBSTITUTE(UPPER($D3033)," ","")))),"PREMIUM FREE",""))))</f>
        <v/>
      </c>
    </row>
    <row r="3034">
      <c r="AC3034">
        <f>IF($C3034="","",IF(COUNTIF('Códigos Santander (ref)'!$A$2:$A$79,$C3034)&gt;0,"SANTANDER",IF(COUNTIF('Códigos Itaú (ref)'!$A$2:$A$44,$C3034)&gt;0,"ITAU",IF(AND(TRIM(UPPER($I3034))="CONTRATUAL",ISNUMBER(SEARCH("INDIVIDUAL",SUBSTITUTE(UPPER($D3034)," ","")))),"PREMIUM FREE",""))))</f>
        <v/>
      </c>
    </row>
    <row r="3035">
      <c r="AC3035">
        <f>IF($C3035="","",IF(COUNTIF('Códigos Santander (ref)'!$A$2:$A$79,$C3035)&gt;0,"SANTANDER",IF(COUNTIF('Códigos Itaú (ref)'!$A$2:$A$44,$C3035)&gt;0,"ITAU",IF(AND(TRIM(UPPER($I3035))="CONTRATUAL",ISNUMBER(SEARCH("INDIVIDUAL",SUBSTITUTE(UPPER($D3035)," ","")))),"PREMIUM FREE",""))))</f>
        <v/>
      </c>
    </row>
    <row r="3036">
      <c r="AC3036">
        <f>IF($C3036="","",IF(COUNTIF('Códigos Santander (ref)'!$A$2:$A$79,$C3036)&gt;0,"SANTANDER",IF(COUNTIF('Códigos Itaú (ref)'!$A$2:$A$44,$C3036)&gt;0,"ITAU",IF(AND(TRIM(UPPER($I3036))="CONTRATUAL",ISNUMBER(SEARCH("INDIVIDUAL",SUBSTITUTE(UPPER($D3036)," ","")))),"PREMIUM FREE",""))))</f>
        <v/>
      </c>
    </row>
    <row r="3037">
      <c r="AC3037">
        <f>IF($C3037="","",IF(COUNTIF('Códigos Santander (ref)'!$A$2:$A$79,$C3037)&gt;0,"SANTANDER",IF(COUNTIF('Códigos Itaú (ref)'!$A$2:$A$44,$C3037)&gt;0,"ITAU",IF(AND(TRIM(UPPER($I3037))="CONTRATUAL",ISNUMBER(SEARCH("INDIVIDUAL",SUBSTITUTE(UPPER($D3037)," ","")))),"PREMIUM FREE",""))))</f>
        <v/>
      </c>
    </row>
    <row r="3038">
      <c r="AC3038">
        <f>IF($C3038="","",IF(COUNTIF('Códigos Santander (ref)'!$A$2:$A$79,$C3038)&gt;0,"SANTANDER",IF(COUNTIF('Códigos Itaú (ref)'!$A$2:$A$44,$C3038)&gt;0,"ITAU",IF(AND(TRIM(UPPER($I3038))="CONTRATUAL",ISNUMBER(SEARCH("INDIVIDUAL",SUBSTITUTE(UPPER($D3038)," ","")))),"PREMIUM FREE",""))))</f>
        <v/>
      </c>
    </row>
    <row r="3039">
      <c r="AC3039">
        <f>IF($C3039="","",IF(COUNTIF('Códigos Santander (ref)'!$A$2:$A$79,$C3039)&gt;0,"SANTANDER",IF(COUNTIF('Códigos Itaú (ref)'!$A$2:$A$44,$C3039)&gt;0,"ITAU",IF(AND(TRIM(UPPER($I3039))="CONTRATUAL",ISNUMBER(SEARCH("INDIVIDUAL",SUBSTITUTE(UPPER($D3039)," ","")))),"PREMIUM FREE",""))))</f>
        <v/>
      </c>
    </row>
    <row r="3040">
      <c r="AC3040">
        <f>IF($C3040="","",IF(COUNTIF('Códigos Santander (ref)'!$A$2:$A$79,$C3040)&gt;0,"SANTANDER",IF(COUNTIF('Códigos Itaú (ref)'!$A$2:$A$44,$C3040)&gt;0,"ITAU",IF(AND(TRIM(UPPER($I3040))="CONTRATUAL",ISNUMBER(SEARCH("INDIVIDUAL",SUBSTITUTE(UPPER($D3040)," ","")))),"PREMIUM FREE",""))))</f>
        <v/>
      </c>
    </row>
    <row r="3041">
      <c r="AC3041">
        <f>IF($C3041="","",IF(COUNTIF('Códigos Santander (ref)'!$A$2:$A$79,$C3041)&gt;0,"SANTANDER",IF(COUNTIF('Códigos Itaú (ref)'!$A$2:$A$44,$C3041)&gt;0,"ITAU",IF(AND(TRIM(UPPER($I3041))="CONTRATUAL",ISNUMBER(SEARCH("INDIVIDUAL",SUBSTITUTE(UPPER($D3041)," ","")))),"PREMIUM FREE",""))))</f>
        <v/>
      </c>
    </row>
    <row r="3042">
      <c r="AC3042">
        <f>IF($C3042="","",IF(COUNTIF('Códigos Santander (ref)'!$A$2:$A$79,$C3042)&gt;0,"SANTANDER",IF(COUNTIF('Códigos Itaú (ref)'!$A$2:$A$44,$C3042)&gt;0,"ITAU",IF(AND(TRIM(UPPER($I3042))="CONTRATUAL",ISNUMBER(SEARCH("INDIVIDUAL",SUBSTITUTE(UPPER($D3042)," ","")))),"PREMIUM FREE",""))))</f>
        <v/>
      </c>
    </row>
    <row r="3043">
      <c r="AC3043">
        <f>IF($C3043="","",IF(COUNTIF('Códigos Santander (ref)'!$A$2:$A$79,$C3043)&gt;0,"SANTANDER",IF(COUNTIF('Códigos Itaú (ref)'!$A$2:$A$44,$C3043)&gt;0,"ITAU",IF(AND(TRIM(UPPER($I3043))="CONTRATUAL",ISNUMBER(SEARCH("INDIVIDUAL",SUBSTITUTE(UPPER($D3043)," ","")))),"PREMIUM FREE",""))))</f>
        <v/>
      </c>
    </row>
    <row r="3044">
      <c r="AC3044">
        <f>IF($C3044="","",IF(COUNTIF('Códigos Santander (ref)'!$A$2:$A$79,$C3044)&gt;0,"SANTANDER",IF(COUNTIF('Códigos Itaú (ref)'!$A$2:$A$44,$C3044)&gt;0,"ITAU",IF(AND(TRIM(UPPER($I3044))="CONTRATUAL",ISNUMBER(SEARCH("INDIVIDUAL",SUBSTITUTE(UPPER($D3044)," ","")))),"PREMIUM FREE",""))))</f>
        <v/>
      </c>
    </row>
    <row r="3045">
      <c r="AC3045">
        <f>IF($C3045="","",IF(COUNTIF('Códigos Santander (ref)'!$A$2:$A$79,$C3045)&gt;0,"SANTANDER",IF(COUNTIF('Códigos Itaú (ref)'!$A$2:$A$44,$C3045)&gt;0,"ITAU",IF(AND(TRIM(UPPER($I3045))="CONTRATUAL",ISNUMBER(SEARCH("INDIVIDUAL",SUBSTITUTE(UPPER($D3045)," ","")))),"PREMIUM FREE",""))))</f>
        <v/>
      </c>
    </row>
    <row r="3046">
      <c r="AC3046">
        <f>IF($C3046="","",IF(COUNTIF('Códigos Santander (ref)'!$A$2:$A$79,$C3046)&gt;0,"SANTANDER",IF(COUNTIF('Códigos Itaú (ref)'!$A$2:$A$44,$C3046)&gt;0,"ITAU",IF(AND(TRIM(UPPER($I3046))="CONTRATUAL",ISNUMBER(SEARCH("INDIVIDUAL",SUBSTITUTE(UPPER($D3046)," ","")))),"PREMIUM FREE",""))))</f>
        <v/>
      </c>
    </row>
    <row r="3047">
      <c r="AC3047">
        <f>IF($C3047="","",IF(COUNTIF('Códigos Santander (ref)'!$A$2:$A$79,$C3047)&gt;0,"SANTANDER",IF(COUNTIF('Códigos Itaú (ref)'!$A$2:$A$44,$C3047)&gt;0,"ITAU",IF(AND(TRIM(UPPER($I3047))="CONTRATUAL",ISNUMBER(SEARCH("INDIVIDUAL",SUBSTITUTE(UPPER($D3047)," ","")))),"PREMIUM FREE",""))))</f>
        <v/>
      </c>
    </row>
    <row r="3048">
      <c r="AC3048">
        <f>IF($C3048="","",IF(COUNTIF('Códigos Santander (ref)'!$A$2:$A$79,$C3048)&gt;0,"SANTANDER",IF(COUNTIF('Códigos Itaú (ref)'!$A$2:$A$44,$C3048)&gt;0,"ITAU",IF(AND(TRIM(UPPER($I3048))="CONTRATUAL",ISNUMBER(SEARCH("INDIVIDUAL",SUBSTITUTE(UPPER($D3048)," ","")))),"PREMIUM FREE",""))))</f>
        <v/>
      </c>
    </row>
    <row r="3049">
      <c r="AC3049">
        <f>IF($C3049="","",IF(COUNTIF('Códigos Santander (ref)'!$A$2:$A$79,$C3049)&gt;0,"SANTANDER",IF(COUNTIF('Códigos Itaú (ref)'!$A$2:$A$44,$C3049)&gt;0,"ITAU",IF(AND(TRIM(UPPER($I3049))="CONTRATUAL",ISNUMBER(SEARCH("INDIVIDUAL",SUBSTITUTE(UPPER($D3049)," ","")))),"PREMIUM FREE",""))))</f>
        <v/>
      </c>
    </row>
    <row r="3050">
      <c r="AC3050">
        <f>IF($C3050="","",IF(COUNTIF('Códigos Santander (ref)'!$A$2:$A$79,$C3050)&gt;0,"SANTANDER",IF(COUNTIF('Códigos Itaú (ref)'!$A$2:$A$44,$C3050)&gt;0,"ITAU",IF(AND(TRIM(UPPER($I3050))="CONTRATUAL",ISNUMBER(SEARCH("INDIVIDUAL",SUBSTITUTE(UPPER($D3050)," ","")))),"PREMIUM FREE",""))))</f>
        <v/>
      </c>
    </row>
    <row r="3051">
      <c r="AC3051">
        <f>IF($C3051="","",IF(COUNTIF('Códigos Santander (ref)'!$A$2:$A$79,$C3051)&gt;0,"SANTANDER",IF(COUNTIF('Códigos Itaú (ref)'!$A$2:$A$44,$C3051)&gt;0,"ITAU",IF(AND(TRIM(UPPER($I3051))="CONTRATUAL",ISNUMBER(SEARCH("INDIVIDUAL",SUBSTITUTE(UPPER($D3051)," ","")))),"PREMIUM FREE",""))))</f>
        <v/>
      </c>
    </row>
    <row r="3052">
      <c r="AC3052">
        <f>IF($C3052="","",IF(COUNTIF('Códigos Santander (ref)'!$A$2:$A$79,$C3052)&gt;0,"SANTANDER",IF(COUNTIF('Códigos Itaú (ref)'!$A$2:$A$44,$C3052)&gt;0,"ITAU",IF(AND(TRIM(UPPER($I3052))="CONTRATUAL",ISNUMBER(SEARCH("INDIVIDUAL",SUBSTITUTE(UPPER($D3052)," ","")))),"PREMIUM FREE",""))))</f>
        <v/>
      </c>
    </row>
    <row r="3053">
      <c r="AC3053">
        <f>IF($C3053="","",IF(COUNTIF('Códigos Santander (ref)'!$A$2:$A$79,$C3053)&gt;0,"SANTANDER",IF(COUNTIF('Códigos Itaú (ref)'!$A$2:$A$44,$C3053)&gt;0,"ITAU",IF(AND(TRIM(UPPER($I3053))="CONTRATUAL",ISNUMBER(SEARCH("INDIVIDUAL",SUBSTITUTE(UPPER($D3053)," ","")))),"PREMIUM FREE",""))))</f>
        <v/>
      </c>
    </row>
    <row r="3054">
      <c r="AC3054">
        <f>IF($C3054="","",IF(COUNTIF('Códigos Santander (ref)'!$A$2:$A$79,$C3054)&gt;0,"SANTANDER",IF(COUNTIF('Códigos Itaú (ref)'!$A$2:$A$44,$C3054)&gt;0,"ITAU",IF(AND(TRIM(UPPER($I3054))="CONTRATUAL",ISNUMBER(SEARCH("INDIVIDUAL",SUBSTITUTE(UPPER($D3054)," ","")))),"PREMIUM FREE",""))))</f>
        <v/>
      </c>
    </row>
    <row r="3055">
      <c r="AC3055">
        <f>IF($C3055="","",IF(COUNTIF('Códigos Santander (ref)'!$A$2:$A$79,$C3055)&gt;0,"SANTANDER",IF(COUNTIF('Códigos Itaú (ref)'!$A$2:$A$44,$C3055)&gt;0,"ITAU",IF(AND(TRIM(UPPER($I3055))="CONTRATUAL",ISNUMBER(SEARCH("INDIVIDUAL",SUBSTITUTE(UPPER($D3055)," ","")))),"PREMIUM FREE",""))))</f>
        <v/>
      </c>
    </row>
    <row r="3056">
      <c r="AC3056">
        <f>IF($C3056="","",IF(COUNTIF('Códigos Santander (ref)'!$A$2:$A$79,$C3056)&gt;0,"SANTANDER",IF(COUNTIF('Códigos Itaú (ref)'!$A$2:$A$44,$C3056)&gt;0,"ITAU",IF(AND(TRIM(UPPER($I3056))="CONTRATUAL",ISNUMBER(SEARCH("INDIVIDUAL",SUBSTITUTE(UPPER($D3056)," ","")))),"PREMIUM FREE",""))))</f>
        <v/>
      </c>
    </row>
    <row r="3057">
      <c r="AC3057">
        <f>IF($C3057="","",IF(COUNTIF('Códigos Santander (ref)'!$A$2:$A$79,$C3057)&gt;0,"SANTANDER",IF(COUNTIF('Códigos Itaú (ref)'!$A$2:$A$44,$C3057)&gt;0,"ITAU",IF(AND(TRIM(UPPER($I3057))="CONTRATUAL",ISNUMBER(SEARCH("INDIVIDUAL",SUBSTITUTE(UPPER($D3057)," ","")))),"PREMIUM FREE",""))))</f>
        <v/>
      </c>
    </row>
    <row r="3058">
      <c r="AC3058">
        <f>IF($C3058="","",IF(COUNTIF('Códigos Santander (ref)'!$A$2:$A$79,$C3058)&gt;0,"SANTANDER",IF(COUNTIF('Códigos Itaú (ref)'!$A$2:$A$44,$C3058)&gt;0,"ITAU",IF(AND(TRIM(UPPER($I3058))="CONTRATUAL",ISNUMBER(SEARCH("INDIVIDUAL",SUBSTITUTE(UPPER($D3058)," ","")))),"PREMIUM FREE",""))))</f>
        <v/>
      </c>
    </row>
    <row r="3059">
      <c r="AC3059">
        <f>IF($C3059="","",IF(COUNTIF('Códigos Santander (ref)'!$A$2:$A$79,$C3059)&gt;0,"SANTANDER",IF(COUNTIF('Códigos Itaú (ref)'!$A$2:$A$44,$C3059)&gt;0,"ITAU",IF(AND(TRIM(UPPER($I3059))="CONTRATUAL",ISNUMBER(SEARCH("INDIVIDUAL",SUBSTITUTE(UPPER($D3059)," ","")))),"PREMIUM FREE",""))))</f>
        <v/>
      </c>
    </row>
    <row r="3060">
      <c r="AC3060">
        <f>IF($C3060="","",IF(COUNTIF('Códigos Santander (ref)'!$A$2:$A$79,$C3060)&gt;0,"SANTANDER",IF(COUNTIF('Códigos Itaú (ref)'!$A$2:$A$44,$C3060)&gt;0,"ITAU",IF(AND(TRIM(UPPER($I3060))="CONTRATUAL",ISNUMBER(SEARCH("INDIVIDUAL",SUBSTITUTE(UPPER($D3060)," ","")))),"PREMIUM FREE",""))))</f>
        <v/>
      </c>
    </row>
    <row r="3061">
      <c r="AC3061">
        <f>IF($C3061="","",IF(COUNTIF('Códigos Santander (ref)'!$A$2:$A$79,$C3061)&gt;0,"SANTANDER",IF(COUNTIF('Códigos Itaú (ref)'!$A$2:$A$44,$C3061)&gt;0,"ITAU",IF(AND(TRIM(UPPER($I3061))="CONTRATUAL",ISNUMBER(SEARCH("INDIVIDUAL",SUBSTITUTE(UPPER($D3061)," ","")))),"PREMIUM FREE",""))))</f>
        <v/>
      </c>
    </row>
    <row r="3062">
      <c r="AC3062">
        <f>IF($C3062="","",IF(COUNTIF('Códigos Santander (ref)'!$A$2:$A$79,$C3062)&gt;0,"SANTANDER",IF(COUNTIF('Códigos Itaú (ref)'!$A$2:$A$44,$C3062)&gt;0,"ITAU",IF(AND(TRIM(UPPER($I3062))="CONTRATUAL",ISNUMBER(SEARCH("INDIVIDUAL",SUBSTITUTE(UPPER($D3062)," ","")))),"PREMIUM FREE",""))))</f>
        <v/>
      </c>
    </row>
    <row r="3063">
      <c r="AC3063">
        <f>IF($C3063="","",IF(COUNTIF('Códigos Santander (ref)'!$A$2:$A$79,$C3063)&gt;0,"SANTANDER",IF(COUNTIF('Códigos Itaú (ref)'!$A$2:$A$44,$C3063)&gt;0,"ITAU",IF(AND(TRIM(UPPER($I3063))="CONTRATUAL",ISNUMBER(SEARCH("INDIVIDUAL",SUBSTITUTE(UPPER($D3063)," ","")))),"PREMIUM FREE",""))))</f>
        <v/>
      </c>
    </row>
    <row r="3064">
      <c r="AC3064">
        <f>IF($C3064="","",IF(COUNTIF('Códigos Santander (ref)'!$A$2:$A$79,$C3064)&gt;0,"SANTANDER",IF(COUNTIF('Códigos Itaú (ref)'!$A$2:$A$44,$C3064)&gt;0,"ITAU",IF(AND(TRIM(UPPER($I3064))="CONTRATUAL",ISNUMBER(SEARCH("INDIVIDUAL",SUBSTITUTE(UPPER($D3064)," ","")))),"PREMIUM FREE",""))))</f>
        <v/>
      </c>
    </row>
    <row r="3065">
      <c r="AC3065">
        <f>IF($C3065="","",IF(COUNTIF('Códigos Santander (ref)'!$A$2:$A$79,$C3065)&gt;0,"SANTANDER",IF(COUNTIF('Códigos Itaú (ref)'!$A$2:$A$44,$C3065)&gt;0,"ITAU",IF(AND(TRIM(UPPER($I3065))="CONTRATUAL",ISNUMBER(SEARCH("INDIVIDUAL",SUBSTITUTE(UPPER($D3065)," ","")))),"PREMIUM FREE",""))))</f>
        <v/>
      </c>
    </row>
    <row r="3066">
      <c r="AC3066">
        <f>IF($C3066="","",IF(COUNTIF('Códigos Santander (ref)'!$A$2:$A$79,$C3066)&gt;0,"SANTANDER",IF(COUNTIF('Códigos Itaú (ref)'!$A$2:$A$44,$C3066)&gt;0,"ITAU",IF(AND(TRIM(UPPER($I3066))="CONTRATUAL",ISNUMBER(SEARCH("INDIVIDUAL",SUBSTITUTE(UPPER($D3066)," ","")))),"PREMIUM FREE",""))))</f>
        <v/>
      </c>
    </row>
    <row r="3067">
      <c r="AC3067">
        <f>IF($C3067="","",IF(COUNTIF('Códigos Santander (ref)'!$A$2:$A$79,$C3067)&gt;0,"SANTANDER",IF(COUNTIF('Códigos Itaú (ref)'!$A$2:$A$44,$C3067)&gt;0,"ITAU",IF(AND(TRIM(UPPER($I3067))="CONTRATUAL",ISNUMBER(SEARCH("INDIVIDUAL",SUBSTITUTE(UPPER($D3067)," ","")))),"PREMIUM FREE",""))))</f>
        <v/>
      </c>
    </row>
    <row r="3068">
      <c r="AC3068">
        <f>IF($C3068="","",IF(COUNTIF('Códigos Santander (ref)'!$A$2:$A$79,$C3068)&gt;0,"SANTANDER",IF(COUNTIF('Códigos Itaú (ref)'!$A$2:$A$44,$C3068)&gt;0,"ITAU",IF(AND(TRIM(UPPER($I3068))="CONTRATUAL",ISNUMBER(SEARCH("INDIVIDUAL",SUBSTITUTE(UPPER($D3068)," ","")))),"PREMIUM FREE",""))))</f>
        <v/>
      </c>
    </row>
    <row r="3069">
      <c r="AC3069">
        <f>IF($C3069="","",IF(COUNTIF('Códigos Santander (ref)'!$A$2:$A$79,$C3069)&gt;0,"SANTANDER",IF(COUNTIF('Códigos Itaú (ref)'!$A$2:$A$44,$C3069)&gt;0,"ITAU",IF(AND(TRIM(UPPER($I3069))="CONTRATUAL",ISNUMBER(SEARCH("INDIVIDUAL",SUBSTITUTE(UPPER($D3069)," ","")))),"PREMIUM FREE",""))))</f>
        <v/>
      </c>
    </row>
    <row r="3070">
      <c r="AC3070">
        <f>IF($C3070="","",IF(COUNTIF('Códigos Santander (ref)'!$A$2:$A$79,$C3070)&gt;0,"SANTANDER",IF(COUNTIF('Códigos Itaú (ref)'!$A$2:$A$44,$C3070)&gt;0,"ITAU",IF(AND(TRIM(UPPER($I3070))="CONTRATUAL",ISNUMBER(SEARCH("INDIVIDUAL",SUBSTITUTE(UPPER($D3070)," ","")))),"PREMIUM FREE",""))))</f>
        <v/>
      </c>
    </row>
    <row r="3071">
      <c r="AC3071">
        <f>IF($C3071="","",IF(COUNTIF('Códigos Santander (ref)'!$A$2:$A$79,$C3071)&gt;0,"SANTANDER",IF(COUNTIF('Códigos Itaú (ref)'!$A$2:$A$44,$C3071)&gt;0,"ITAU",IF(AND(TRIM(UPPER($I3071))="CONTRATUAL",ISNUMBER(SEARCH("INDIVIDUAL",SUBSTITUTE(UPPER($D3071)," ","")))),"PREMIUM FREE",""))))</f>
        <v/>
      </c>
    </row>
    <row r="3072">
      <c r="AC3072">
        <f>IF($C3072="","",IF(COUNTIF('Códigos Santander (ref)'!$A$2:$A$79,$C3072)&gt;0,"SANTANDER",IF(COUNTIF('Códigos Itaú (ref)'!$A$2:$A$44,$C3072)&gt;0,"ITAU",IF(AND(TRIM(UPPER($I3072))="CONTRATUAL",ISNUMBER(SEARCH("INDIVIDUAL",SUBSTITUTE(UPPER($D3072)," ","")))),"PREMIUM FREE",""))))</f>
        <v/>
      </c>
    </row>
    <row r="3073">
      <c r="AC3073">
        <f>IF($C3073="","",IF(COUNTIF('Códigos Santander (ref)'!$A$2:$A$79,$C3073)&gt;0,"SANTANDER",IF(COUNTIF('Códigos Itaú (ref)'!$A$2:$A$44,$C3073)&gt;0,"ITAU",IF(AND(TRIM(UPPER($I3073))="CONTRATUAL",ISNUMBER(SEARCH("INDIVIDUAL",SUBSTITUTE(UPPER($D3073)," ","")))),"PREMIUM FREE",""))))</f>
        <v/>
      </c>
    </row>
    <row r="3074">
      <c r="AC3074">
        <f>IF($C3074="","",IF(COUNTIF('Códigos Santander (ref)'!$A$2:$A$79,$C3074)&gt;0,"SANTANDER",IF(COUNTIF('Códigos Itaú (ref)'!$A$2:$A$44,$C3074)&gt;0,"ITAU",IF(AND(TRIM(UPPER($I3074))="CONTRATUAL",ISNUMBER(SEARCH("INDIVIDUAL",SUBSTITUTE(UPPER($D3074)," ","")))),"PREMIUM FREE",""))))</f>
        <v/>
      </c>
    </row>
    <row r="3075">
      <c r="AC3075">
        <f>IF($C3075="","",IF(COUNTIF('Códigos Santander (ref)'!$A$2:$A$79,$C3075)&gt;0,"SANTANDER",IF(COUNTIF('Códigos Itaú (ref)'!$A$2:$A$44,$C3075)&gt;0,"ITAU",IF(AND(TRIM(UPPER($I3075))="CONTRATUAL",ISNUMBER(SEARCH("INDIVIDUAL",SUBSTITUTE(UPPER($D3075)," ","")))),"PREMIUM FREE",""))))</f>
        <v/>
      </c>
    </row>
    <row r="3076">
      <c r="AC3076">
        <f>IF($C3076="","",IF(COUNTIF('Códigos Santander (ref)'!$A$2:$A$79,$C3076)&gt;0,"SANTANDER",IF(COUNTIF('Códigos Itaú (ref)'!$A$2:$A$44,$C3076)&gt;0,"ITAU",IF(AND(TRIM(UPPER($I3076))="CONTRATUAL",ISNUMBER(SEARCH("INDIVIDUAL",SUBSTITUTE(UPPER($D3076)," ","")))),"PREMIUM FREE",""))))</f>
        <v/>
      </c>
    </row>
    <row r="3077">
      <c r="AC3077">
        <f>IF($C3077="","",IF(COUNTIF('Códigos Santander (ref)'!$A$2:$A$79,$C3077)&gt;0,"SANTANDER",IF(COUNTIF('Códigos Itaú (ref)'!$A$2:$A$44,$C3077)&gt;0,"ITAU",IF(AND(TRIM(UPPER($I3077))="CONTRATUAL",ISNUMBER(SEARCH("INDIVIDUAL",SUBSTITUTE(UPPER($D3077)," ","")))),"PREMIUM FREE",""))))</f>
        <v/>
      </c>
    </row>
    <row r="3078">
      <c r="AC3078">
        <f>IF($C3078="","",IF(COUNTIF('Códigos Santander (ref)'!$A$2:$A$79,$C3078)&gt;0,"SANTANDER",IF(COUNTIF('Códigos Itaú (ref)'!$A$2:$A$44,$C3078)&gt;0,"ITAU",IF(AND(TRIM(UPPER($I3078))="CONTRATUAL",ISNUMBER(SEARCH("INDIVIDUAL",SUBSTITUTE(UPPER($D3078)," ","")))),"PREMIUM FREE",""))))</f>
        <v/>
      </c>
    </row>
    <row r="3079">
      <c r="AC3079">
        <f>IF($C3079="","",IF(COUNTIF('Códigos Santander (ref)'!$A$2:$A$79,$C3079)&gt;0,"SANTANDER",IF(COUNTIF('Códigos Itaú (ref)'!$A$2:$A$44,$C3079)&gt;0,"ITAU",IF(AND(TRIM(UPPER($I3079))="CONTRATUAL",ISNUMBER(SEARCH("INDIVIDUAL",SUBSTITUTE(UPPER($D3079)," ","")))),"PREMIUM FREE",""))))</f>
        <v/>
      </c>
    </row>
    <row r="3080">
      <c r="AC3080">
        <f>IF($C3080="","",IF(COUNTIF('Códigos Santander (ref)'!$A$2:$A$79,$C3080)&gt;0,"SANTANDER",IF(COUNTIF('Códigos Itaú (ref)'!$A$2:$A$44,$C3080)&gt;0,"ITAU",IF(AND(TRIM(UPPER($I3080))="CONTRATUAL",ISNUMBER(SEARCH("INDIVIDUAL",SUBSTITUTE(UPPER($D3080)," ","")))),"PREMIUM FREE",""))))</f>
        <v/>
      </c>
    </row>
    <row r="3081">
      <c r="AC3081">
        <f>IF($C3081="","",IF(COUNTIF('Códigos Santander (ref)'!$A$2:$A$79,$C3081)&gt;0,"SANTANDER",IF(COUNTIF('Códigos Itaú (ref)'!$A$2:$A$44,$C3081)&gt;0,"ITAU",IF(AND(TRIM(UPPER($I3081))="CONTRATUAL",ISNUMBER(SEARCH("INDIVIDUAL",SUBSTITUTE(UPPER($D3081)," ","")))),"PREMIUM FREE",""))))</f>
        <v/>
      </c>
    </row>
    <row r="3082">
      <c r="AC3082">
        <f>IF($C3082="","",IF(COUNTIF('Códigos Santander (ref)'!$A$2:$A$79,$C3082)&gt;0,"SANTANDER",IF(COUNTIF('Códigos Itaú (ref)'!$A$2:$A$44,$C3082)&gt;0,"ITAU",IF(AND(TRIM(UPPER($I3082))="CONTRATUAL",ISNUMBER(SEARCH("INDIVIDUAL",SUBSTITUTE(UPPER($D3082)," ","")))),"PREMIUM FREE",""))))</f>
        <v/>
      </c>
    </row>
    <row r="3083">
      <c r="AC3083">
        <f>IF($C3083="","",IF(COUNTIF('Códigos Santander (ref)'!$A$2:$A$79,$C3083)&gt;0,"SANTANDER",IF(COUNTIF('Códigos Itaú (ref)'!$A$2:$A$44,$C3083)&gt;0,"ITAU",IF(AND(TRIM(UPPER($I3083))="CONTRATUAL",ISNUMBER(SEARCH("INDIVIDUAL",SUBSTITUTE(UPPER($D3083)," ","")))),"PREMIUM FREE",""))))</f>
        <v/>
      </c>
    </row>
    <row r="3084">
      <c r="AC3084">
        <f>IF($C3084="","",IF(COUNTIF('Códigos Santander (ref)'!$A$2:$A$79,$C3084)&gt;0,"SANTANDER",IF(COUNTIF('Códigos Itaú (ref)'!$A$2:$A$44,$C3084)&gt;0,"ITAU",IF(AND(TRIM(UPPER($I3084))="CONTRATUAL",ISNUMBER(SEARCH("INDIVIDUAL",SUBSTITUTE(UPPER($D3084)," ","")))),"PREMIUM FREE",""))))</f>
        <v/>
      </c>
    </row>
    <row r="3085">
      <c r="AC3085">
        <f>IF($C3085="","",IF(COUNTIF('Códigos Santander (ref)'!$A$2:$A$79,$C3085)&gt;0,"SANTANDER",IF(COUNTIF('Códigos Itaú (ref)'!$A$2:$A$44,$C3085)&gt;0,"ITAU",IF(AND(TRIM(UPPER($I3085))="CONTRATUAL",ISNUMBER(SEARCH("INDIVIDUAL",SUBSTITUTE(UPPER($D3085)," ","")))),"PREMIUM FREE",""))))</f>
        <v/>
      </c>
    </row>
    <row r="3086">
      <c r="AC3086">
        <f>IF($C3086="","",IF(COUNTIF('Códigos Santander (ref)'!$A$2:$A$79,$C3086)&gt;0,"SANTANDER",IF(COUNTIF('Códigos Itaú (ref)'!$A$2:$A$44,$C3086)&gt;0,"ITAU",IF(AND(TRIM(UPPER($I3086))="CONTRATUAL",ISNUMBER(SEARCH("INDIVIDUAL",SUBSTITUTE(UPPER($D3086)," ","")))),"PREMIUM FREE",""))))</f>
        <v/>
      </c>
    </row>
    <row r="3087">
      <c r="AC3087">
        <f>IF($C3087="","",IF(COUNTIF('Códigos Santander (ref)'!$A$2:$A$79,$C3087)&gt;0,"SANTANDER",IF(COUNTIF('Códigos Itaú (ref)'!$A$2:$A$44,$C3087)&gt;0,"ITAU",IF(AND(TRIM(UPPER($I3087))="CONTRATUAL",ISNUMBER(SEARCH("INDIVIDUAL",SUBSTITUTE(UPPER($D3087)," ","")))),"PREMIUM FREE",""))))</f>
        <v/>
      </c>
    </row>
    <row r="3088">
      <c r="AC3088">
        <f>IF($C3088="","",IF(COUNTIF('Códigos Santander (ref)'!$A$2:$A$79,$C3088)&gt;0,"SANTANDER",IF(COUNTIF('Códigos Itaú (ref)'!$A$2:$A$44,$C3088)&gt;0,"ITAU",IF(AND(TRIM(UPPER($I3088))="CONTRATUAL",ISNUMBER(SEARCH("INDIVIDUAL",SUBSTITUTE(UPPER($D3088)," ","")))),"PREMIUM FREE",""))))</f>
        <v/>
      </c>
    </row>
    <row r="3089">
      <c r="AC3089">
        <f>IF($C3089="","",IF(COUNTIF('Códigos Santander (ref)'!$A$2:$A$79,$C3089)&gt;0,"SANTANDER",IF(COUNTIF('Códigos Itaú (ref)'!$A$2:$A$44,$C3089)&gt;0,"ITAU",IF(AND(TRIM(UPPER($I3089))="CONTRATUAL",ISNUMBER(SEARCH("INDIVIDUAL",SUBSTITUTE(UPPER($D3089)," ","")))),"PREMIUM FREE",""))))</f>
        <v/>
      </c>
    </row>
    <row r="3090">
      <c r="AC3090">
        <f>IF($C3090="","",IF(COUNTIF('Códigos Santander (ref)'!$A$2:$A$79,$C3090)&gt;0,"SANTANDER",IF(COUNTIF('Códigos Itaú (ref)'!$A$2:$A$44,$C3090)&gt;0,"ITAU",IF(AND(TRIM(UPPER($I3090))="CONTRATUAL",ISNUMBER(SEARCH("INDIVIDUAL",SUBSTITUTE(UPPER($D3090)," ","")))),"PREMIUM FREE",""))))</f>
        <v/>
      </c>
    </row>
    <row r="3091">
      <c r="AC3091">
        <f>IF($C3091="","",IF(COUNTIF('Códigos Santander (ref)'!$A$2:$A$79,$C3091)&gt;0,"SANTANDER",IF(COUNTIF('Códigos Itaú (ref)'!$A$2:$A$44,$C3091)&gt;0,"ITAU",IF(AND(TRIM(UPPER($I3091))="CONTRATUAL",ISNUMBER(SEARCH("INDIVIDUAL",SUBSTITUTE(UPPER($D3091)," ","")))),"PREMIUM FREE",""))))</f>
        <v/>
      </c>
    </row>
    <row r="3092">
      <c r="AC3092">
        <f>IF($C3092="","",IF(COUNTIF('Códigos Santander (ref)'!$A$2:$A$79,$C3092)&gt;0,"SANTANDER",IF(COUNTIF('Códigos Itaú (ref)'!$A$2:$A$44,$C3092)&gt;0,"ITAU",IF(AND(TRIM(UPPER($I3092))="CONTRATUAL",ISNUMBER(SEARCH("INDIVIDUAL",SUBSTITUTE(UPPER($D3092)," ","")))),"PREMIUM FREE",""))))</f>
        <v/>
      </c>
    </row>
    <row r="3093">
      <c r="AC3093">
        <f>IF($C3093="","",IF(COUNTIF('Códigos Santander (ref)'!$A$2:$A$79,$C3093)&gt;0,"SANTANDER",IF(COUNTIF('Códigos Itaú (ref)'!$A$2:$A$44,$C3093)&gt;0,"ITAU",IF(AND(TRIM(UPPER($I3093))="CONTRATUAL",ISNUMBER(SEARCH("INDIVIDUAL",SUBSTITUTE(UPPER($D3093)," ","")))),"PREMIUM FREE",""))))</f>
        <v/>
      </c>
    </row>
    <row r="3094">
      <c r="AC3094">
        <f>IF($C3094="","",IF(COUNTIF('Códigos Santander (ref)'!$A$2:$A$79,$C3094)&gt;0,"SANTANDER",IF(COUNTIF('Códigos Itaú (ref)'!$A$2:$A$44,$C3094)&gt;0,"ITAU",IF(AND(TRIM(UPPER($I3094))="CONTRATUAL",ISNUMBER(SEARCH("INDIVIDUAL",SUBSTITUTE(UPPER($D3094)," ","")))),"PREMIUM FREE",""))))</f>
        <v/>
      </c>
    </row>
    <row r="3095">
      <c r="AC3095">
        <f>IF($C3095="","",IF(COUNTIF('Códigos Santander (ref)'!$A$2:$A$79,$C3095)&gt;0,"SANTANDER",IF(COUNTIF('Códigos Itaú (ref)'!$A$2:$A$44,$C3095)&gt;0,"ITAU",IF(AND(TRIM(UPPER($I3095))="CONTRATUAL",ISNUMBER(SEARCH("INDIVIDUAL",SUBSTITUTE(UPPER($D3095)," ","")))),"PREMIUM FREE",""))))</f>
        <v/>
      </c>
    </row>
    <row r="3096">
      <c r="AC3096">
        <f>IF($C3096="","",IF(COUNTIF('Códigos Santander (ref)'!$A$2:$A$79,$C3096)&gt;0,"SANTANDER",IF(COUNTIF('Códigos Itaú (ref)'!$A$2:$A$44,$C3096)&gt;0,"ITAU",IF(AND(TRIM(UPPER($I3096))="CONTRATUAL",ISNUMBER(SEARCH("INDIVIDUAL",SUBSTITUTE(UPPER($D3096)," ","")))),"PREMIUM FREE",""))))</f>
        <v/>
      </c>
    </row>
    <row r="3097">
      <c r="AC3097">
        <f>IF($C3097="","",IF(COUNTIF('Códigos Santander (ref)'!$A$2:$A$79,$C3097)&gt;0,"SANTANDER",IF(COUNTIF('Códigos Itaú (ref)'!$A$2:$A$44,$C3097)&gt;0,"ITAU",IF(AND(TRIM(UPPER($I3097))="CONTRATUAL",ISNUMBER(SEARCH("INDIVIDUAL",SUBSTITUTE(UPPER($D3097)," ","")))),"PREMIUM FREE",""))))</f>
        <v/>
      </c>
    </row>
    <row r="3098">
      <c r="AC3098">
        <f>IF($C3098="","",IF(COUNTIF('Códigos Santander (ref)'!$A$2:$A$79,$C3098)&gt;0,"SANTANDER",IF(COUNTIF('Códigos Itaú (ref)'!$A$2:$A$44,$C3098)&gt;0,"ITAU",IF(AND(TRIM(UPPER($I3098))="CONTRATUAL",ISNUMBER(SEARCH("INDIVIDUAL",SUBSTITUTE(UPPER($D3098)," ","")))),"PREMIUM FREE",""))))</f>
        <v/>
      </c>
    </row>
    <row r="3099">
      <c r="AC3099">
        <f>IF($C3099="","",IF(COUNTIF('Códigos Santander (ref)'!$A$2:$A$79,$C3099)&gt;0,"SANTANDER",IF(COUNTIF('Códigos Itaú (ref)'!$A$2:$A$44,$C3099)&gt;0,"ITAU",IF(AND(TRIM(UPPER($I3099))="CONTRATUAL",ISNUMBER(SEARCH("INDIVIDUAL",SUBSTITUTE(UPPER($D3099)," ","")))),"PREMIUM FREE",""))))</f>
        <v/>
      </c>
    </row>
    <row r="3100">
      <c r="AC3100">
        <f>IF($C3100="","",IF(COUNTIF('Códigos Santander (ref)'!$A$2:$A$79,$C3100)&gt;0,"SANTANDER",IF(COUNTIF('Códigos Itaú (ref)'!$A$2:$A$44,$C3100)&gt;0,"ITAU",IF(AND(TRIM(UPPER($I3100))="CONTRATUAL",ISNUMBER(SEARCH("INDIVIDUAL",SUBSTITUTE(UPPER($D3100)," ","")))),"PREMIUM FREE",""))))</f>
        <v/>
      </c>
    </row>
    <row r="3101">
      <c r="AC3101">
        <f>IF($C3101="","",IF(COUNTIF('Códigos Santander (ref)'!$A$2:$A$79,$C3101)&gt;0,"SANTANDER",IF(COUNTIF('Códigos Itaú (ref)'!$A$2:$A$44,$C3101)&gt;0,"ITAU",IF(AND(TRIM(UPPER($I3101))="CONTRATUAL",ISNUMBER(SEARCH("INDIVIDUAL",SUBSTITUTE(UPPER($D3101)," ","")))),"PREMIUM FREE",""))))</f>
        <v/>
      </c>
    </row>
    <row r="3102">
      <c r="AC3102">
        <f>IF($C3102="","",IF(COUNTIF('Códigos Santander (ref)'!$A$2:$A$79,$C3102)&gt;0,"SANTANDER",IF(COUNTIF('Códigos Itaú (ref)'!$A$2:$A$44,$C3102)&gt;0,"ITAU",IF(AND(TRIM(UPPER($I3102))="CONTRATUAL",ISNUMBER(SEARCH("INDIVIDUAL",SUBSTITUTE(UPPER($D3102)," ","")))),"PREMIUM FREE",""))))</f>
        <v/>
      </c>
    </row>
    <row r="3103">
      <c r="AC3103">
        <f>IF($C3103="","",IF(COUNTIF('Códigos Santander (ref)'!$A$2:$A$79,$C3103)&gt;0,"SANTANDER",IF(COUNTIF('Códigos Itaú (ref)'!$A$2:$A$44,$C3103)&gt;0,"ITAU",IF(AND(TRIM(UPPER($I3103))="CONTRATUAL",ISNUMBER(SEARCH("INDIVIDUAL",SUBSTITUTE(UPPER($D3103)," ","")))),"PREMIUM FREE",""))))</f>
        <v/>
      </c>
    </row>
    <row r="3104">
      <c r="AC3104">
        <f>IF($C3104="","",IF(COUNTIF('Códigos Santander (ref)'!$A$2:$A$79,$C3104)&gt;0,"SANTANDER",IF(COUNTIF('Códigos Itaú (ref)'!$A$2:$A$44,$C3104)&gt;0,"ITAU",IF(AND(TRIM(UPPER($I3104))="CONTRATUAL",ISNUMBER(SEARCH("INDIVIDUAL",SUBSTITUTE(UPPER($D3104)," ","")))),"PREMIUM FREE",""))))</f>
        <v/>
      </c>
    </row>
    <row r="3105">
      <c r="AC3105">
        <f>IF($C3105="","",IF(COUNTIF('Códigos Santander (ref)'!$A$2:$A$79,$C3105)&gt;0,"SANTANDER",IF(COUNTIF('Códigos Itaú (ref)'!$A$2:$A$44,$C3105)&gt;0,"ITAU",IF(AND(TRIM(UPPER($I3105))="CONTRATUAL",ISNUMBER(SEARCH("INDIVIDUAL",SUBSTITUTE(UPPER($D3105)," ","")))),"PREMIUM FREE",""))))</f>
        <v/>
      </c>
    </row>
    <row r="3106">
      <c r="AC3106">
        <f>IF($C3106="","",IF(COUNTIF('Códigos Santander (ref)'!$A$2:$A$79,$C3106)&gt;0,"SANTANDER",IF(COUNTIF('Códigos Itaú (ref)'!$A$2:$A$44,$C3106)&gt;0,"ITAU",IF(AND(TRIM(UPPER($I3106))="CONTRATUAL",ISNUMBER(SEARCH("INDIVIDUAL",SUBSTITUTE(UPPER($D3106)," ","")))),"PREMIUM FREE",""))))</f>
        <v/>
      </c>
    </row>
    <row r="3107">
      <c r="AC3107">
        <f>IF($C3107="","",IF(COUNTIF('Códigos Santander (ref)'!$A$2:$A$79,$C3107)&gt;0,"SANTANDER",IF(COUNTIF('Códigos Itaú (ref)'!$A$2:$A$44,$C3107)&gt;0,"ITAU",IF(AND(TRIM(UPPER($I3107))="CONTRATUAL",ISNUMBER(SEARCH("INDIVIDUAL",SUBSTITUTE(UPPER($D3107)," ","")))),"PREMIUM FREE",""))))</f>
        <v/>
      </c>
    </row>
    <row r="3108">
      <c r="AC3108">
        <f>IF($C3108="","",IF(COUNTIF('Códigos Santander (ref)'!$A$2:$A$79,$C3108)&gt;0,"SANTANDER",IF(COUNTIF('Códigos Itaú (ref)'!$A$2:$A$44,$C3108)&gt;0,"ITAU",IF(AND(TRIM(UPPER($I3108))="CONTRATUAL",ISNUMBER(SEARCH("INDIVIDUAL",SUBSTITUTE(UPPER($D3108)," ","")))),"PREMIUM FREE",""))))</f>
        <v/>
      </c>
    </row>
    <row r="3109">
      <c r="AC3109">
        <f>IF($C3109="","",IF(COUNTIF('Códigos Santander (ref)'!$A$2:$A$79,$C3109)&gt;0,"SANTANDER",IF(COUNTIF('Códigos Itaú (ref)'!$A$2:$A$44,$C3109)&gt;0,"ITAU",IF(AND(TRIM(UPPER($I3109))="CONTRATUAL",ISNUMBER(SEARCH("INDIVIDUAL",SUBSTITUTE(UPPER($D3109)," ","")))),"PREMIUM FREE",""))))</f>
        <v/>
      </c>
    </row>
    <row r="3110">
      <c r="AC3110">
        <f>IF($C3110="","",IF(COUNTIF('Códigos Santander (ref)'!$A$2:$A$79,$C3110)&gt;0,"SANTANDER",IF(COUNTIF('Códigos Itaú (ref)'!$A$2:$A$44,$C3110)&gt;0,"ITAU",IF(AND(TRIM(UPPER($I3110))="CONTRATUAL",ISNUMBER(SEARCH("INDIVIDUAL",SUBSTITUTE(UPPER($D3110)," ","")))),"PREMIUM FREE",""))))</f>
        <v/>
      </c>
    </row>
    <row r="3111">
      <c r="AC3111">
        <f>IF($C3111="","",IF(COUNTIF('Códigos Santander (ref)'!$A$2:$A$79,$C3111)&gt;0,"SANTANDER",IF(COUNTIF('Códigos Itaú (ref)'!$A$2:$A$44,$C3111)&gt;0,"ITAU",IF(AND(TRIM(UPPER($I3111))="CONTRATUAL",ISNUMBER(SEARCH("INDIVIDUAL",SUBSTITUTE(UPPER($D3111)," ","")))),"PREMIUM FREE",""))))</f>
        <v/>
      </c>
    </row>
    <row r="3112">
      <c r="AC3112">
        <f>IF($C3112="","",IF(COUNTIF('Códigos Santander (ref)'!$A$2:$A$79,$C3112)&gt;0,"SANTANDER",IF(COUNTIF('Códigos Itaú (ref)'!$A$2:$A$44,$C3112)&gt;0,"ITAU",IF(AND(TRIM(UPPER($I3112))="CONTRATUAL",ISNUMBER(SEARCH("INDIVIDUAL",SUBSTITUTE(UPPER($D3112)," ","")))),"PREMIUM FREE",""))))</f>
        <v/>
      </c>
    </row>
    <row r="3113">
      <c r="AC3113">
        <f>IF($C3113="","",IF(COUNTIF('Códigos Santander (ref)'!$A$2:$A$79,$C3113)&gt;0,"SANTANDER",IF(COUNTIF('Códigos Itaú (ref)'!$A$2:$A$44,$C3113)&gt;0,"ITAU",IF(AND(TRIM(UPPER($I3113))="CONTRATUAL",ISNUMBER(SEARCH("INDIVIDUAL",SUBSTITUTE(UPPER($D3113)," ","")))),"PREMIUM FREE",""))))</f>
        <v/>
      </c>
    </row>
    <row r="3114">
      <c r="AC3114">
        <f>IF($C3114="","",IF(COUNTIF('Códigos Santander (ref)'!$A$2:$A$79,$C3114)&gt;0,"SANTANDER",IF(COUNTIF('Códigos Itaú (ref)'!$A$2:$A$44,$C3114)&gt;0,"ITAU",IF(AND(TRIM(UPPER($I3114))="CONTRATUAL",ISNUMBER(SEARCH("INDIVIDUAL",SUBSTITUTE(UPPER($D3114)," ","")))),"PREMIUM FREE",""))))</f>
        <v/>
      </c>
    </row>
    <row r="3115">
      <c r="AC3115">
        <f>IF($C3115="","",IF(COUNTIF('Códigos Santander (ref)'!$A$2:$A$79,$C3115)&gt;0,"SANTANDER",IF(COUNTIF('Códigos Itaú (ref)'!$A$2:$A$44,$C3115)&gt;0,"ITAU",IF(AND(TRIM(UPPER($I3115))="CONTRATUAL",ISNUMBER(SEARCH("INDIVIDUAL",SUBSTITUTE(UPPER($D3115)," ","")))),"PREMIUM FREE",""))))</f>
        <v/>
      </c>
    </row>
    <row r="3116">
      <c r="AC3116">
        <f>IF($C3116="","",IF(COUNTIF('Códigos Santander (ref)'!$A$2:$A$79,$C3116)&gt;0,"SANTANDER",IF(COUNTIF('Códigos Itaú (ref)'!$A$2:$A$44,$C3116)&gt;0,"ITAU",IF(AND(TRIM(UPPER($I3116))="CONTRATUAL",ISNUMBER(SEARCH("INDIVIDUAL",SUBSTITUTE(UPPER($D3116)," ","")))),"PREMIUM FREE",""))))</f>
        <v/>
      </c>
    </row>
    <row r="3117">
      <c r="AC3117">
        <f>IF($C3117="","",IF(COUNTIF('Códigos Santander (ref)'!$A$2:$A$79,$C3117)&gt;0,"SANTANDER",IF(COUNTIF('Códigos Itaú (ref)'!$A$2:$A$44,$C3117)&gt;0,"ITAU",IF(AND(TRIM(UPPER($I3117))="CONTRATUAL",ISNUMBER(SEARCH("INDIVIDUAL",SUBSTITUTE(UPPER($D3117)," ","")))),"PREMIUM FREE",""))))</f>
        <v/>
      </c>
    </row>
    <row r="3118">
      <c r="AC3118">
        <f>IF($C3118="","",IF(COUNTIF('Códigos Santander (ref)'!$A$2:$A$79,$C3118)&gt;0,"SANTANDER",IF(COUNTIF('Códigos Itaú (ref)'!$A$2:$A$44,$C3118)&gt;0,"ITAU",IF(AND(TRIM(UPPER($I3118))="CONTRATUAL",ISNUMBER(SEARCH("INDIVIDUAL",SUBSTITUTE(UPPER($D3118)," ","")))),"PREMIUM FREE",""))))</f>
        <v/>
      </c>
    </row>
    <row r="3119">
      <c r="AC3119">
        <f>IF($C3119="","",IF(COUNTIF('Códigos Santander (ref)'!$A$2:$A$79,$C3119)&gt;0,"SANTANDER",IF(COUNTIF('Códigos Itaú (ref)'!$A$2:$A$44,$C3119)&gt;0,"ITAU",IF(AND(TRIM(UPPER($I3119))="CONTRATUAL",ISNUMBER(SEARCH("INDIVIDUAL",SUBSTITUTE(UPPER($D3119)," ","")))),"PREMIUM FREE",""))))</f>
        <v/>
      </c>
    </row>
    <row r="3120">
      <c r="AC3120">
        <f>IF($C3120="","",IF(COUNTIF('Códigos Santander (ref)'!$A$2:$A$79,$C3120)&gt;0,"SANTANDER",IF(COUNTIF('Códigos Itaú (ref)'!$A$2:$A$44,$C3120)&gt;0,"ITAU",IF(AND(TRIM(UPPER($I3120))="CONTRATUAL",ISNUMBER(SEARCH("INDIVIDUAL",SUBSTITUTE(UPPER($D3120)," ","")))),"PREMIUM FREE",""))))</f>
        <v/>
      </c>
    </row>
    <row r="3121">
      <c r="AC3121">
        <f>IF($C3121="","",IF(COUNTIF('Códigos Santander (ref)'!$A$2:$A$79,$C3121)&gt;0,"SANTANDER",IF(COUNTIF('Códigos Itaú (ref)'!$A$2:$A$44,$C3121)&gt;0,"ITAU",IF(AND(TRIM(UPPER($I3121))="CONTRATUAL",ISNUMBER(SEARCH("INDIVIDUAL",SUBSTITUTE(UPPER($D3121)," ","")))),"PREMIUM FREE",""))))</f>
        <v/>
      </c>
    </row>
    <row r="3122">
      <c r="AC3122">
        <f>IF($C3122="","",IF(COUNTIF('Códigos Santander (ref)'!$A$2:$A$79,$C3122)&gt;0,"SANTANDER",IF(COUNTIF('Códigos Itaú (ref)'!$A$2:$A$44,$C3122)&gt;0,"ITAU",IF(AND(TRIM(UPPER($I3122))="CONTRATUAL",ISNUMBER(SEARCH("INDIVIDUAL",SUBSTITUTE(UPPER($D3122)," ","")))),"PREMIUM FREE",""))))</f>
        <v/>
      </c>
    </row>
    <row r="3123">
      <c r="AC3123">
        <f>IF($C3123="","",IF(COUNTIF('Códigos Santander (ref)'!$A$2:$A$79,$C3123)&gt;0,"SANTANDER",IF(COUNTIF('Códigos Itaú (ref)'!$A$2:$A$44,$C3123)&gt;0,"ITAU",IF(AND(TRIM(UPPER($I3123))="CONTRATUAL",ISNUMBER(SEARCH("INDIVIDUAL",SUBSTITUTE(UPPER($D3123)," ","")))),"PREMIUM FREE",""))))</f>
        <v/>
      </c>
    </row>
    <row r="3124">
      <c r="AC3124">
        <f>IF($C3124="","",IF(COUNTIF('Códigos Santander (ref)'!$A$2:$A$79,$C3124)&gt;0,"SANTANDER",IF(COUNTIF('Códigos Itaú (ref)'!$A$2:$A$44,$C3124)&gt;0,"ITAU",IF(AND(TRIM(UPPER($I3124))="CONTRATUAL",ISNUMBER(SEARCH("INDIVIDUAL",SUBSTITUTE(UPPER($D3124)," ","")))),"PREMIUM FREE",""))))</f>
        <v/>
      </c>
    </row>
    <row r="3125">
      <c r="AC3125">
        <f>IF($C3125="","",IF(COUNTIF('Códigos Santander (ref)'!$A$2:$A$79,$C3125)&gt;0,"SANTANDER",IF(COUNTIF('Códigos Itaú (ref)'!$A$2:$A$44,$C3125)&gt;0,"ITAU",IF(AND(TRIM(UPPER($I3125))="CONTRATUAL",ISNUMBER(SEARCH("INDIVIDUAL",SUBSTITUTE(UPPER($D3125)," ","")))),"PREMIUM FREE",""))))</f>
        <v/>
      </c>
    </row>
    <row r="3126">
      <c r="AC3126">
        <f>IF($C3126="","",IF(COUNTIF('Códigos Santander (ref)'!$A$2:$A$79,$C3126)&gt;0,"SANTANDER",IF(COUNTIF('Códigos Itaú (ref)'!$A$2:$A$44,$C3126)&gt;0,"ITAU",IF(AND(TRIM(UPPER($I3126))="CONTRATUAL",ISNUMBER(SEARCH("INDIVIDUAL",SUBSTITUTE(UPPER($D3126)," ","")))),"PREMIUM FREE",""))))</f>
        <v/>
      </c>
    </row>
    <row r="3127">
      <c r="AC3127">
        <f>IF($C3127="","",IF(COUNTIF('Códigos Santander (ref)'!$A$2:$A$79,$C3127)&gt;0,"SANTANDER",IF(COUNTIF('Códigos Itaú (ref)'!$A$2:$A$44,$C3127)&gt;0,"ITAU",IF(AND(TRIM(UPPER($I3127))="CONTRATUAL",ISNUMBER(SEARCH("INDIVIDUAL",SUBSTITUTE(UPPER($D3127)," ","")))),"PREMIUM FREE",""))))</f>
        <v/>
      </c>
    </row>
    <row r="3128">
      <c r="AC3128">
        <f>IF($C3128="","",IF(COUNTIF('Códigos Santander (ref)'!$A$2:$A$79,$C3128)&gt;0,"SANTANDER",IF(COUNTIF('Códigos Itaú (ref)'!$A$2:$A$44,$C3128)&gt;0,"ITAU",IF(AND(TRIM(UPPER($I3128))="CONTRATUAL",ISNUMBER(SEARCH("INDIVIDUAL",SUBSTITUTE(UPPER($D3128)," ","")))),"PREMIUM FREE",""))))</f>
        <v/>
      </c>
    </row>
    <row r="3129">
      <c r="AC3129">
        <f>IF($C3129="","",IF(COUNTIF('Códigos Santander (ref)'!$A$2:$A$79,$C3129)&gt;0,"SANTANDER",IF(COUNTIF('Códigos Itaú (ref)'!$A$2:$A$44,$C3129)&gt;0,"ITAU",IF(AND(TRIM(UPPER($I3129))="CONTRATUAL",ISNUMBER(SEARCH("INDIVIDUAL",SUBSTITUTE(UPPER($D3129)," ","")))),"PREMIUM FREE",""))))</f>
        <v/>
      </c>
    </row>
    <row r="3130">
      <c r="AC3130">
        <f>IF($C3130="","",IF(COUNTIF('Códigos Santander (ref)'!$A$2:$A$79,$C3130)&gt;0,"SANTANDER",IF(COUNTIF('Códigos Itaú (ref)'!$A$2:$A$44,$C3130)&gt;0,"ITAU",IF(AND(TRIM(UPPER($I3130))="CONTRATUAL",ISNUMBER(SEARCH("INDIVIDUAL",SUBSTITUTE(UPPER($D3130)," ","")))),"PREMIUM FREE",""))))</f>
        <v/>
      </c>
    </row>
    <row r="3131">
      <c r="AC3131">
        <f>IF($C3131="","",IF(COUNTIF('Códigos Santander (ref)'!$A$2:$A$79,$C3131)&gt;0,"SANTANDER",IF(COUNTIF('Códigos Itaú (ref)'!$A$2:$A$44,$C3131)&gt;0,"ITAU",IF(AND(TRIM(UPPER($I3131))="CONTRATUAL",ISNUMBER(SEARCH("INDIVIDUAL",SUBSTITUTE(UPPER($D3131)," ","")))),"PREMIUM FREE",""))))</f>
        <v/>
      </c>
    </row>
    <row r="3132">
      <c r="AC3132">
        <f>IF($C3132="","",IF(COUNTIF('Códigos Santander (ref)'!$A$2:$A$79,$C3132)&gt;0,"SANTANDER",IF(COUNTIF('Códigos Itaú (ref)'!$A$2:$A$44,$C3132)&gt;0,"ITAU",IF(AND(TRIM(UPPER($I3132))="CONTRATUAL",ISNUMBER(SEARCH("INDIVIDUAL",SUBSTITUTE(UPPER($D3132)," ","")))),"PREMIUM FREE",""))))</f>
        <v/>
      </c>
    </row>
    <row r="3133">
      <c r="AC3133">
        <f>IF($C3133="","",IF(COUNTIF('Códigos Santander (ref)'!$A$2:$A$79,$C3133)&gt;0,"SANTANDER",IF(COUNTIF('Códigos Itaú (ref)'!$A$2:$A$44,$C3133)&gt;0,"ITAU",IF(AND(TRIM(UPPER($I3133))="CONTRATUAL",ISNUMBER(SEARCH("INDIVIDUAL",SUBSTITUTE(UPPER($D3133)," ","")))),"PREMIUM FREE",""))))</f>
        <v/>
      </c>
    </row>
    <row r="3134">
      <c r="AC3134">
        <f>IF($C3134="","",IF(COUNTIF('Códigos Santander (ref)'!$A$2:$A$79,$C3134)&gt;0,"SANTANDER",IF(COUNTIF('Códigos Itaú (ref)'!$A$2:$A$44,$C3134)&gt;0,"ITAU",IF(AND(TRIM(UPPER($I3134))="CONTRATUAL",ISNUMBER(SEARCH("INDIVIDUAL",SUBSTITUTE(UPPER($D3134)," ","")))),"PREMIUM FREE",""))))</f>
        <v/>
      </c>
    </row>
    <row r="3135">
      <c r="AC3135">
        <f>IF($C3135="","",IF(COUNTIF('Códigos Santander (ref)'!$A$2:$A$79,$C3135)&gt;0,"SANTANDER",IF(COUNTIF('Códigos Itaú (ref)'!$A$2:$A$44,$C3135)&gt;0,"ITAU",IF(AND(TRIM(UPPER($I3135))="CONTRATUAL",ISNUMBER(SEARCH("INDIVIDUAL",SUBSTITUTE(UPPER($D3135)," ","")))),"PREMIUM FREE",""))))</f>
        <v/>
      </c>
    </row>
    <row r="3136">
      <c r="AC3136">
        <f>IF($C3136="","",IF(COUNTIF('Códigos Santander (ref)'!$A$2:$A$79,$C3136)&gt;0,"SANTANDER",IF(COUNTIF('Códigos Itaú (ref)'!$A$2:$A$44,$C3136)&gt;0,"ITAU",IF(AND(TRIM(UPPER($I3136))="CONTRATUAL",ISNUMBER(SEARCH("INDIVIDUAL",SUBSTITUTE(UPPER($D3136)," ","")))),"PREMIUM FREE",""))))</f>
        <v/>
      </c>
    </row>
    <row r="3137">
      <c r="AC3137">
        <f>IF($C3137="","",IF(COUNTIF('Códigos Santander (ref)'!$A$2:$A$79,$C3137)&gt;0,"SANTANDER",IF(COUNTIF('Códigos Itaú (ref)'!$A$2:$A$44,$C3137)&gt;0,"ITAU",IF(AND(TRIM(UPPER($I3137))="CONTRATUAL",ISNUMBER(SEARCH("INDIVIDUAL",SUBSTITUTE(UPPER($D3137)," ","")))),"PREMIUM FREE",""))))</f>
        <v/>
      </c>
    </row>
    <row r="3138">
      <c r="AC3138">
        <f>IF($C3138="","",IF(COUNTIF('Códigos Santander (ref)'!$A$2:$A$79,$C3138)&gt;0,"SANTANDER",IF(COUNTIF('Códigos Itaú (ref)'!$A$2:$A$44,$C3138)&gt;0,"ITAU",IF(AND(TRIM(UPPER($I3138))="CONTRATUAL",ISNUMBER(SEARCH("INDIVIDUAL",SUBSTITUTE(UPPER($D3138)," ","")))),"PREMIUM FREE",""))))</f>
        <v/>
      </c>
    </row>
    <row r="3139">
      <c r="AC3139">
        <f>IF($C3139="","",IF(COUNTIF('Códigos Santander (ref)'!$A$2:$A$79,$C3139)&gt;0,"SANTANDER",IF(COUNTIF('Códigos Itaú (ref)'!$A$2:$A$44,$C3139)&gt;0,"ITAU",IF(AND(TRIM(UPPER($I3139))="CONTRATUAL",ISNUMBER(SEARCH("INDIVIDUAL",SUBSTITUTE(UPPER($D3139)," ","")))),"PREMIUM FREE",""))))</f>
        <v/>
      </c>
    </row>
    <row r="3140">
      <c r="AC3140">
        <f>IF($C3140="","",IF(COUNTIF('Códigos Santander (ref)'!$A$2:$A$79,$C3140)&gt;0,"SANTANDER",IF(COUNTIF('Códigos Itaú (ref)'!$A$2:$A$44,$C3140)&gt;0,"ITAU",IF(AND(TRIM(UPPER($I3140))="CONTRATUAL",ISNUMBER(SEARCH("INDIVIDUAL",SUBSTITUTE(UPPER($D3140)," ","")))),"PREMIUM FREE",""))))</f>
        <v/>
      </c>
    </row>
    <row r="3141">
      <c r="AC3141">
        <f>IF($C3141="","",IF(COUNTIF('Códigos Santander (ref)'!$A$2:$A$79,$C3141)&gt;0,"SANTANDER",IF(COUNTIF('Códigos Itaú (ref)'!$A$2:$A$44,$C3141)&gt;0,"ITAU",IF(AND(TRIM(UPPER($I3141))="CONTRATUAL",ISNUMBER(SEARCH("INDIVIDUAL",SUBSTITUTE(UPPER($D3141)," ","")))),"PREMIUM FREE",""))))</f>
        <v/>
      </c>
    </row>
    <row r="3142">
      <c r="AC3142">
        <f>IF($C3142="","",IF(COUNTIF('Códigos Santander (ref)'!$A$2:$A$79,$C3142)&gt;0,"SANTANDER",IF(COUNTIF('Códigos Itaú (ref)'!$A$2:$A$44,$C3142)&gt;0,"ITAU",IF(AND(TRIM(UPPER($I3142))="CONTRATUAL",ISNUMBER(SEARCH("INDIVIDUAL",SUBSTITUTE(UPPER($D3142)," ","")))),"PREMIUM FREE",""))))</f>
        <v/>
      </c>
    </row>
    <row r="3143">
      <c r="AC3143">
        <f>IF($C3143="","",IF(COUNTIF('Códigos Santander (ref)'!$A$2:$A$79,$C3143)&gt;0,"SANTANDER",IF(COUNTIF('Códigos Itaú (ref)'!$A$2:$A$44,$C3143)&gt;0,"ITAU",IF(AND(TRIM(UPPER($I3143))="CONTRATUAL",ISNUMBER(SEARCH("INDIVIDUAL",SUBSTITUTE(UPPER($D3143)," ","")))),"PREMIUM FREE",""))))</f>
        <v/>
      </c>
    </row>
    <row r="3144">
      <c r="AC3144">
        <f>IF($C3144="","",IF(COUNTIF('Códigos Santander (ref)'!$A$2:$A$79,$C3144)&gt;0,"SANTANDER",IF(COUNTIF('Códigos Itaú (ref)'!$A$2:$A$44,$C3144)&gt;0,"ITAU",IF(AND(TRIM(UPPER($I3144))="CONTRATUAL",ISNUMBER(SEARCH("INDIVIDUAL",SUBSTITUTE(UPPER($D3144)," ","")))),"PREMIUM FREE",""))))</f>
        <v/>
      </c>
    </row>
    <row r="3145">
      <c r="AC3145">
        <f>IF($C3145="","",IF(COUNTIF('Códigos Santander (ref)'!$A$2:$A$79,$C3145)&gt;0,"SANTANDER",IF(COUNTIF('Códigos Itaú (ref)'!$A$2:$A$44,$C3145)&gt;0,"ITAU",IF(AND(TRIM(UPPER($I3145))="CONTRATUAL",ISNUMBER(SEARCH("INDIVIDUAL",SUBSTITUTE(UPPER($D3145)," ","")))),"PREMIUM FREE",""))))</f>
        <v/>
      </c>
    </row>
    <row r="3146">
      <c r="AC3146">
        <f>IF($C3146="","",IF(COUNTIF('Códigos Santander (ref)'!$A$2:$A$79,$C3146)&gt;0,"SANTANDER",IF(COUNTIF('Códigos Itaú (ref)'!$A$2:$A$44,$C3146)&gt;0,"ITAU",IF(AND(TRIM(UPPER($I3146))="CONTRATUAL",ISNUMBER(SEARCH("INDIVIDUAL",SUBSTITUTE(UPPER($D3146)," ","")))),"PREMIUM FREE",""))))</f>
        <v/>
      </c>
    </row>
    <row r="3147">
      <c r="AC3147">
        <f>IF($C3147="","",IF(COUNTIF('Códigos Santander (ref)'!$A$2:$A$79,$C3147)&gt;0,"SANTANDER",IF(COUNTIF('Códigos Itaú (ref)'!$A$2:$A$44,$C3147)&gt;0,"ITAU",IF(AND(TRIM(UPPER($I3147))="CONTRATUAL",ISNUMBER(SEARCH("INDIVIDUAL",SUBSTITUTE(UPPER($D3147)," ","")))),"PREMIUM FREE",""))))</f>
        <v/>
      </c>
    </row>
    <row r="3148">
      <c r="AC3148">
        <f>IF($C3148="","",IF(COUNTIF('Códigos Santander (ref)'!$A$2:$A$79,$C3148)&gt;0,"SANTANDER",IF(COUNTIF('Códigos Itaú (ref)'!$A$2:$A$44,$C3148)&gt;0,"ITAU",IF(AND(TRIM(UPPER($I3148))="CONTRATUAL",ISNUMBER(SEARCH("INDIVIDUAL",SUBSTITUTE(UPPER($D3148)," ","")))),"PREMIUM FREE",""))))</f>
        <v/>
      </c>
    </row>
    <row r="3149">
      <c r="AC3149">
        <f>IF($C3149="","",IF(COUNTIF('Códigos Santander (ref)'!$A$2:$A$79,$C3149)&gt;0,"SANTANDER",IF(COUNTIF('Códigos Itaú (ref)'!$A$2:$A$44,$C3149)&gt;0,"ITAU",IF(AND(TRIM(UPPER($I3149))="CONTRATUAL",ISNUMBER(SEARCH("INDIVIDUAL",SUBSTITUTE(UPPER($D3149)," ","")))),"PREMIUM FREE",""))))</f>
        <v/>
      </c>
    </row>
    <row r="3150">
      <c r="AC3150">
        <f>IF($C3150="","",IF(COUNTIF('Códigos Santander (ref)'!$A$2:$A$79,$C3150)&gt;0,"SANTANDER",IF(COUNTIF('Códigos Itaú (ref)'!$A$2:$A$44,$C3150)&gt;0,"ITAU",IF(AND(TRIM(UPPER($I3150))="CONTRATUAL",ISNUMBER(SEARCH("INDIVIDUAL",SUBSTITUTE(UPPER($D3150)," ","")))),"PREMIUM FREE",""))))</f>
        <v/>
      </c>
    </row>
    <row r="3151">
      <c r="AC3151">
        <f>IF($C3151="","",IF(COUNTIF('Códigos Santander (ref)'!$A$2:$A$79,$C3151)&gt;0,"SANTANDER",IF(COUNTIF('Códigos Itaú (ref)'!$A$2:$A$44,$C3151)&gt;0,"ITAU",IF(AND(TRIM(UPPER($I3151))="CONTRATUAL",ISNUMBER(SEARCH("INDIVIDUAL",SUBSTITUTE(UPPER($D3151)," ","")))),"PREMIUM FREE",""))))</f>
        <v/>
      </c>
    </row>
    <row r="3152">
      <c r="AC3152">
        <f>IF($C3152="","",IF(COUNTIF('Códigos Santander (ref)'!$A$2:$A$79,$C3152)&gt;0,"SANTANDER",IF(COUNTIF('Códigos Itaú (ref)'!$A$2:$A$44,$C3152)&gt;0,"ITAU",IF(AND(TRIM(UPPER($I3152))="CONTRATUAL",ISNUMBER(SEARCH("INDIVIDUAL",SUBSTITUTE(UPPER($D3152)," ","")))),"PREMIUM FREE",""))))</f>
        <v/>
      </c>
    </row>
    <row r="3153">
      <c r="AC3153">
        <f>IF($C3153="","",IF(COUNTIF('Códigos Santander (ref)'!$A$2:$A$79,$C3153)&gt;0,"SANTANDER",IF(COUNTIF('Códigos Itaú (ref)'!$A$2:$A$44,$C3153)&gt;0,"ITAU",IF(AND(TRIM(UPPER($I3153))="CONTRATUAL",ISNUMBER(SEARCH("INDIVIDUAL",SUBSTITUTE(UPPER($D3153)," ","")))),"PREMIUM FREE",""))))</f>
        <v/>
      </c>
    </row>
    <row r="3154">
      <c r="AC3154">
        <f>IF($C3154="","",IF(COUNTIF('Códigos Santander (ref)'!$A$2:$A$79,$C3154)&gt;0,"SANTANDER",IF(COUNTIF('Códigos Itaú (ref)'!$A$2:$A$44,$C3154)&gt;0,"ITAU",IF(AND(TRIM(UPPER($I3154))="CONTRATUAL",ISNUMBER(SEARCH("INDIVIDUAL",SUBSTITUTE(UPPER($D3154)," ","")))),"PREMIUM FREE",""))))</f>
        <v/>
      </c>
    </row>
    <row r="3155">
      <c r="AC3155">
        <f>IF($C3155="","",IF(COUNTIF('Códigos Santander (ref)'!$A$2:$A$79,$C3155)&gt;0,"SANTANDER",IF(COUNTIF('Códigos Itaú (ref)'!$A$2:$A$44,$C3155)&gt;0,"ITAU",IF(AND(TRIM(UPPER($I3155))="CONTRATUAL",ISNUMBER(SEARCH("INDIVIDUAL",SUBSTITUTE(UPPER($D3155)," ","")))),"PREMIUM FREE",""))))</f>
        <v/>
      </c>
    </row>
    <row r="3156">
      <c r="AC3156">
        <f>IF($C3156="","",IF(COUNTIF('Códigos Santander (ref)'!$A$2:$A$79,$C3156)&gt;0,"SANTANDER",IF(COUNTIF('Códigos Itaú (ref)'!$A$2:$A$44,$C3156)&gt;0,"ITAU",IF(AND(TRIM(UPPER($I3156))="CONTRATUAL",ISNUMBER(SEARCH("INDIVIDUAL",SUBSTITUTE(UPPER($D3156)," ","")))),"PREMIUM FREE",""))))</f>
        <v/>
      </c>
    </row>
    <row r="3157">
      <c r="AC3157">
        <f>IF($C3157="","",IF(COUNTIF('Códigos Santander (ref)'!$A$2:$A$79,$C3157)&gt;0,"SANTANDER",IF(COUNTIF('Códigos Itaú (ref)'!$A$2:$A$44,$C3157)&gt;0,"ITAU",IF(AND(TRIM(UPPER($I3157))="CONTRATUAL",ISNUMBER(SEARCH("INDIVIDUAL",SUBSTITUTE(UPPER($D3157)," ","")))),"PREMIUM FREE",""))))</f>
        <v/>
      </c>
    </row>
    <row r="3158">
      <c r="AC3158">
        <f>IF($C3158="","",IF(COUNTIF('Códigos Santander (ref)'!$A$2:$A$79,$C3158)&gt;0,"SANTANDER",IF(COUNTIF('Códigos Itaú (ref)'!$A$2:$A$44,$C3158)&gt;0,"ITAU",IF(AND(TRIM(UPPER($I3158))="CONTRATUAL",ISNUMBER(SEARCH("INDIVIDUAL",SUBSTITUTE(UPPER($D3158)," ","")))),"PREMIUM FREE",""))))</f>
        <v/>
      </c>
    </row>
    <row r="3159">
      <c r="AC3159">
        <f>IF($C3159="","",IF(COUNTIF('Códigos Santander (ref)'!$A$2:$A$79,$C3159)&gt;0,"SANTANDER",IF(COUNTIF('Códigos Itaú (ref)'!$A$2:$A$44,$C3159)&gt;0,"ITAU",IF(AND(TRIM(UPPER($I3159))="CONTRATUAL",ISNUMBER(SEARCH("INDIVIDUAL",SUBSTITUTE(UPPER($D3159)," ","")))),"PREMIUM FREE",""))))</f>
        <v/>
      </c>
    </row>
    <row r="3160">
      <c r="AC3160">
        <f>IF($C3160="","",IF(COUNTIF('Códigos Santander (ref)'!$A$2:$A$79,$C3160)&gt;0,"SANTANDER",IF(COUNTIF('Códigos Itaú (ref)'!$A$2:$A$44,$C3160)&gt;0,"ITAU",IF(AND(TRIM(UPPER($I3160))="CONTRATUAL",ISNUMBER(SEARCH("INDIVIDUAL",SUBSTITUTE(UPPER($D3160)," ","")))),"PREMIUM FREE",""))))</f>
        <v/>
      </c>
    </row>
    <row r="3161">
      <c r="AC3161">
        <f>IF($C3161="","",IF(COUNTIF('Códigos Santander (ref)'!$A$2:$A$79,$C3161)&gt;0,"SANTANDER",IF(COUNTIF('Códigos Itaú (ref)'!$A$2:$A$44,$C3161)&gt;0,"ITAU",IF(AND(TRIM(UPPER($I3161))="CONTRATUAL",ISNUMBER(SEARCH("INDIVIDUAL",SUBSTITUTE(UPPER($D3161)," ","")))),"PREMIUM FREE",""))))</f>
        <v/>
      </c>
    </row>
    <row r="3162">
      <c r="AC3162">
        <f>IF($C3162="","",IF(COUNTIF('Códigos Santander (ref)'!$A$2:$A$79,$C3162)&gt;0,"SANTANDER",IF(COUNTIF('Códigos Itaú (ref)'!$A$2:$A$44,$C3162)&gt;0,"ITAU",IF(AND(TRIM(UPPER($I3162))="CONTRATUAL",ISNUMBER(SEARCH("INDIVIDUAL",SUBSTITUTE(UPPER($D3162)," ","")))),"PREMIUM FREE",""))))</f>
        <v/>
      </c>
    </row>
    <row r="3163">
      <c r="AC3163">
        <f>IF($C3163="","",IF(COUNTIF('Códigos Santander (ref)'!$A$2:$A$79,$C3163)&gt;0,"SANTANDER",IF(COUNTIF('Códigos Itaú (ref)'!$A$2:$A$44,$C3163)&gt;0,"ITAU",IF(AND(TRIM(UPPER($I3163))="CONTRATUAL",ISNUMBER(SEARCH("INDIVIDUAL",SUBSTITUTE(UPPER($D3163)," ","")))),"PREMIUM FREE",""))))</f>
        <v/>
      </c>
    </row>
    <row r="3164">
      <c r="AC3164">
        <f>IF($C3164="","",IF(COUNTIF('Códigos Santander (ref)'!$A$2:$A$79,$C3164)&gt;0,"SANTANDER",IF(COUNTIF('Códigos Itaú (ref)'!$A$2:$A$44,$C3164)&gt;0,"ITAU",IF(AND(TRIM(UPPER($I3164))="CONTRATUAL",ISNUMBER(SEARCH("INDIVIDUAL",SUBSTITUTE(UPPER($D3164)," ","")))),"PREMIUM FREE",""))))</f>
        <v/>
      </c>
    </row>
    <row r="3165">
      <c r="AC3165">
        <f>IF($C3165="","",IF(COUNTIF('Códigos Santander (ref)'!$A$2:$A$79,$C3165)&gt;0,"SANTANDER",IF(COUNTIF('Códigos Itaú (ref)'!$A$2:$A$44,$C3165)&gt;0,"ITAU",IF(AND(TRIM(UPPER($I3165))="CONTRATUAL",ISNUMBER(SEARCH("INDIVIDUAL",SUBSTITUTE(UPPER($D3165)," ","")))),"PREMIUM FREE",""))))</f>
        <v/>
      </c>
    </row>
    <row r="3166">
      <c r="AC3166">
        <f>IF($C3166="","",IF(COUNTIF('Códigos Santander (ref)'!$A$2:$A$79,$C3166)&gt;0,"SANTANDER",IF(COUNTIF('Códigos Itaú (ref)'!$A$2:$A$44,$C3166)&gt;0,"ITAU",IF(AND(TRIM(UPPER($I3166))="CONTRATUAL",ISNUMBER(SEARCH("INDIVIDUAL",SUBSTITUTE(UPPER($D3166)," ","")))),"PREMIUM FREE",""))))</f>
        <v/>
      </c>
    </row>
    <row r="3167">
      <c r="AC3167">
        <f>IF($C3167="","",IF(COUNTIF('Códigos Santander (ref)'!$A$2:$A$79,$C3167)&gt;0,"SANTANDER",IF(COUNTIF('Códigos Itaú (ref)'!$A$2:$A$44,$C3167)&gt;0,"ITAU",IF(AND(TRIM(UPPER($I3167))="CONTRATUAL",ISNUMBER(SEARCH("INDIVIDUAL",SUBSTITUTE(UPPER($D3167)," ","")))),"PREMIUM FREE",""))))</f>
        <v/>
      </c>
    </row>
    <row r="3168">
      <c r="AC3168">
        <f>IF($C3168="","",IF(COUNTIF('Códigos Santander (ref)'!$A$2:$A$79,$C3168)&gt;0,"SANTANDER",IF(COUNTIF('Códigos Itaú (ref)'!$A$2:$A$44,$C3168)&gt;0,"ITAU",IF(AND(TRIM(UPPER($I3168))="CONTRATUAL",ISNUMBER(SEARCH("INDIVIDUAL",SUBSTITUTE(UPPER($D3168)," ","")))),"PREMIUM FREE",""))))</f>
        <v/>
      </c>
    </row>
    <row r="3169">
      <c r="AC3169">
        <f>IF($C3169="","",IF(COUNTIF('Códigos Santander (ref)'!$A$2:$A$79,$C3169)&gt;0,"SANTANDER",IF(COUNTIF('Códigos Itaú (ref)'!$A$2:$A$44,$C3169)&gt;0,"ITAU",IF(AND(TRIM(UPPER($I3169))="CONTRATUAL",ISNUMBER(SEARCH("INDIVIDUAL",SUBSTITUTE(UPPER($D3169)," ","")))),"PREMIUM FREE",""))))</f>
        <v/>
      </c>
    </row>
    <row r="3170">
      <c r="AC3170">
        <f>IF($C3170="","",IF(COUNTIF('Códigos Santander (ref)'!$A$2:$A$79,$C3170)&gt;0,"SANTANDER",IF(COUNTIF('Códigos Itaú (ref)'!$A$2:$A$44,$C3170)&gt;0,"ITAU",IF(AND(TRIM(UPPER($I3170))="CONTRATUAL",ISNUMBER(SEARCH("INDIVIDUAL",SUBSTITUTE(UPPER($D3170)," ","")))),"PREMIUM FREE",""))))</f>
        <v/>
      </c>
    </row>
    <row r="3171">
      <c r="AC3171">
        <f>IF($C3171="","",IF(COUNTIF('Códigos Santander (ref)'!$A$2:$A$79,$C3171)&gt;0,"SANTANDER",IF(COUNTIF('Códigos Itaú (ref)'!$A$2:$A$44,$C3171)&gt;0,"ITAU",IF(AND(TRIM(UPPER($I3171))="CONTRATUAL",ISNUMBER(SEARCH("INDIVIDUAL",SUBSTITUTE(UPPER($D3171)," ","")))),"PREMIUM FREE",""))))</f>
        <v/>
      </c>
    </row>
    <row r="3172">
      <c r="AC3172">
        <f>IF($C3172="","",IF(COUNTIF('Códigos Santander (ref)'!$A$2:$A$79,$C3172)&gt;0,"SANTANDER",IF(COUNTIF('Códigos Itaú (ref)'!$A$2:$A$44,$C3172)&gt;0,"ITAU",IF(AND(TRIM(UPPER($I3172))="CONTRATUAL",ISNUMBER(SEARCH("INDIVIDUAL",SUBSTITUTE(UPPER($D3172)," ","")))),"PREMIUM FREE",""))))</f>
        <v/>
      </c>
    </row>
    <row r="3173">
      <c r="AC3173">
        <f>IF($C3173="","",IF(COUNTIF('Códigos Santander (ref)'!$A$2:$A$79,$C3173)&gt;0,"SANTANDER",IF(COUNTIF('Códigos Itaú (ref)'!$A$2:$A$44,$C3173)&gt;0,"ITAU",IF(AND(TRIM(UPPER($I3173))="CONTRATUAL",ISNUMBER(SEARCH("INDIVIDUAL",SUBSTITUTE(UPPER($D3173)," ","")))),"PREMIUM FREE",""))))</f>
        <v/>
      </c>
    </row>
    <row r="3174">
      <c r="AC3174">
        <f>IF($C3174="","",IF(COUNTIF('Códigos Santander (ref)'!$A$2:$A$79,$C3174)&gt;0,"SANTANDER",IF(COUNTIF('Códigos Itaú (ref)'!$A$2:$A$44,$C3174)&gt;0,"ITAU",IF(AND(TRIM(UPPER($I3174))="CONTRATUAL",ISNUMBER(SEARCH("INDIVIDUAL",SUBSTITUTE(UPPER($D3174)," ","")))),"PREMIUM FREE",""))))</f>
        <v/>
      </c>
    </row>
    <row r="3175">
      <c r="AC3175">
        <f>IF($C3175="","",IF(COUNTIF('Códigos Santander (ref)'!$A$2:$A$79,$C3175)&gt;0,"SANTANDER",IF(COUNTIF('Códigos Itaú (ref)'!$A$2:$A$44,$C3175)&gt;0,"ITAU",IF(AND(TRIM(UPPER($I3175))="CONTRATUAL",ISNUMBER(SEARCH("INDIVIDUAL",SUBSTITUTE(UPPER($D3175)," ","")))),"PREMIUM FREE",""))))</f>
        <v/>
      </c>
    </row>
    <row r="3176">
      <c r="AC3176">
        <f>IF($C3176="","",IF(COUNTIF('Códigos Santander (ref)'!$A$2:$A$79,$C3176)&gt;0,"SANTANDER",IF(COUNTIF('Códigos Itaú (ref)'!$A$2:$A$44,$C3176)&gt;0,"ITAU",IF(AND(TRIM(UPPER($I3176))="CONTRATUAL",ISNUMBER(SEARCH("INDIVIDUAL",SUBSTITUTE(UPPER($D3176)," ","")))),"PREMIUM FREE",""))))</f>
        <v/>
      </c>
    </row>
    <row r="3177">
      <c r="AC3177">
        <f>IF($C3177="","",IF(COUNTIF('Códigos Santander (ref)'!$A$2:$A$79,$C3177)&gt;0,"SANTANDER",IF(COUNTIF('Códigos Itaú (ref)'!$A$2:$A$44,$C3177)&gt;0,"ITAU",IF(AND(TRIM(UPPER($I3177))="CONTRATUAL",ISNUMBER(SEARCH("INDIVIDUAL",SUBSTITUTE(UPPER($D3177)," ","")))),"PREMIUM FREE",""))))</f>
        <v/>
      </c>
    </row>
    <row r="3178">
      <c r="AC3178">
        <f>IF($C3178="","",IF(COUNTIF('Códigos Santander (ref)'!$A$2:$A$79,$C3178)&gt;0,"SANTANDER",IF(COUNTIF('Códigos Itaú (ref)'!$A$2:$A$44,$C3178)&gt;0,"ITAU",IF(AND(TRIM(UPPER($I3178))="CONTRATUAL",ISNUMBER(SEARCH("INDIVIDUAL",SUBSTITUTE(UPPER($D3178)," ","")))),"PREMIUM FREE",""))))</f>
        <v/>
      </c>
    </row>
    <row r="3179">
      <c r="AC3179">
        <f>IF($C3179="","",IF(COUNTIF('Códigos Santander (ref)'!$A$2:$A$79,$C3179)&gt;0,"SANTANDER",IF(COUNTIF('Códigos Itaú (ref)'!$A$2:$A$44,$C3179)&gt;0,"ITAU",IF(AND(TRIM(UPPER($I3179))="CONTRATUAL",ISNUMBER(SEARCH("INDIVIDUAL",SUBSTITUTE(UPPER($D3179)," ","")))),"PREMIUM FREE",""))))</f>
        <v/>
      </c>
    </row>
    <row r="3180">
      <c r="AC3180">
        <f>IF($C3180="","",IF(COUNTIF('Códigos Santander (ref)'!$A$2:$A$79,$C3180)&gt;0,"SANTANDER",IF(COUNTIF('Códigos Itaú (ref)'!$A$2:$A$44,$C3180)&gt;0,"ITAU",IF(AND(TRIM(UPPER($I3180))="CONTRATUAL",ISNUMBER(SEARCH("INDIVIDUAL",SUBSTITUTE(UPPER($D3180)," ","")))),"PREMIUM FREE",""))))</f>
        <v/>
      </c>
    </row>
    <row r="3181">
      <c r="AC3181">
        <f>IF($C3181="","",IF(COUNTIF('Códigos Santander (ref)'!$A$2:$A$79,$C3181)&gt;0,"SANTANDER",IF(COUNTIF('Códigos Itaú (ref)'!$A$2:$A$44,$C3181)&gt;0,"ITAU",IF(AND(TRIM(UPPER($I3181))="CONTRATUAL",ISNUMBER(SEARCH("INDIVIDUAL",SUBSTITUTE(UPPER($D3181)," ","")))),"PREMIUM FREE",""))))</f>
        <v/>
      </c>
    </row>
    <row r="3182">
      <c r="AC3182">
        <f>IF($C3182="","",IF(COUNTIF('Códigos Santander (ref)'!$A$2:$A$79,$C3182)&gt;0,"SANTANDER",IF(COUNTIF('Códigos Itaú (ref)'!$A$2:$A$44,$C3182)&gt;0,"ITAU",IF(AND(TRIM(UPPER($I3182))="CONTRATUAL",ISNUMBER(SEARCH("INDIVIDUAL",SUBSTITUTE(UPPER($D3182)," ","")))),"PREMIUM FREE",""))))</f>
        <v/>
      </c>
    </row>
    <row r="3183">
      <c r="AC3183">
        <f>IF($C3183="","",IF(COUNTIF('Códigos Santander (ref)'!$A$2:$A$79,$C3183)&gt;0,"SANTANDER",IF(COUNTIF('Códigos Itaú (ref)'!$A$2:$A$44,$C3183)&gt;0,"ITAU",IF(AND(TRIM(UPPER($I3183))="CONTRATUAL",ISNUMBER(SEARCH("INDIVIDUAL",SUBSTITUTE(UPPER($D3183)," ","")))),"PREMIUM FREE",""))))</f>
        <v/>
      </c>
    </row>
    <row r="3184">
      <c r="AC3184">
        <f>IF($C3184="","",IF(COUNTIF('Códigos Santander (ref)'!$A$2:$A$79,$C3184)&gt;0,"SANTANDER",IF(COUNTIF('Códigos Itaú (ref)'!$A$2:$A$44,$C3184)&gt;0,"ITAU",IF(AND(TRIM(UPPER($I3184))="CONTRATUAL",ISNUMBER(SEARCH("INDIVIDUAL",SUBSTITUTE(UPPER($D3184)," ","")))),"PREMIUM FREE",""))))</f>
        <v/>
      </c>
    </row>
    <row r="3185">
      <c r="AC3185">
        <f>IF($C3185="","",IF(COUNTIF('Códigos Santander (ref)'!$A$2:$A$79,$C3185)&gt;0,"SANTANDER",IF(COUNTIF('Códigos Itaú (ref)'!$A$2:$A$44,$C3185)&gt;0,"ITAU",IF(AND(TRIM(UPPER($I3185))="CONTRATUAL",ISNUMBER(SEARCH("INDIVIDUAL",SUBSTITUTE(UPPER($D3185)," ","")))),"PREMIUM FREE",""))))</f>
        <v/>
      </c>
    </row>
    <row r="3186">
      <c r="AC3186">
        <f>IF($C3186="","",IF(COUNTIF('Códigos Santander (ref)'!$A$2:$A$79,$C3186)&gt;0,"SANTANDER",IF(COUNTIF('Códigos Itaú (ref)'!$A$2:$A$44,$C3186)&gt;0,"ITAU",IF(AND(TRIM(UPPER($I3186))="CONTRATUAL",ISNUMBER(SEARCH("INDIVIDUAL",SUBSTITUTE(UPPER($D3186)," ","")))),"PREMIUM FREE",""))))</f>
        <v/>
      </c>
    </row>
    <row r="3187">
      <c r="AC3187">
        <f>IF($C3187="","",IF(COUNTIF('Códigos Santander (ref)'!$A$2:$A$79,$C3187)&gt;0,"SANTANDER",IF(COUNTIF('Códigos Itaú (ref)'!$A$2:$A$44,$C3187)&gt;0,"ITAU",IF(AND(TRIM(UPPER($I3187))="CONTRATUAL",ISNUMBER(SEARCH("INDIVIDUAL",SUBSTITUTE(UPPER($D3187)," ","")))),"PREMIUM FREE",""))))</f>
        <v/>
      </c>
    </row>
    <row r="3188">
      <c r="AC3188">
        <f>IF($C3188="","",IF(COUNTIF('Códigos Santander (ref)'!$A$2:$A$79,$C3188)&gt;0,"SANTANDER",IF(COUNTIF('Códigos Itaú (ref)'!$A$2:$A$44,$C3188)&gt;0,"ITAU",IF(AND(TRIM(UPPER($I3188))="CONTRATUAL",ISNUMBER(SEARCH("INDIVIDUAL",SUBSTITUTE(UPPER($D3188)," ","")))),"PREMIUM FREE",""))))</f>
        <v/>
      </c>
    </row>
    <row r="3189">
      <c r="AC3189">
        <f>IF($C3189="","",IF(COUNTIF('Códigos Santander (ref)'!$A$2:$A$79,$C3189)&gt;0,"SANTANDER",IF(COUNTIF('Códigos Itaú (ref)'!$A$2:$A$44,$C3189)&gt;0,"ITAU",IF(AND(TRIM(UPPER($I3189))="CONTRATUAL",ISNUMBER(SEARCH("INDIVIDUAL",SUBSTITUTE(UPPER($D3189)," ","")))),"PREMIUM FREE",""))))</f>
        <v/>
      </c>
    </row>
    <row r="3190">
      <c r="AC3190">
        <f>IF($C3190="","",IF(COUNTIF('Códigos Santander (ref)'!$A$2:$A$79,$C3190)&gt;0,"SANTANDER",IF(COUNTIF('Códigos Itaú (ref)'!$A$2:$A$44,$C3190)&gt;0,"ITAU",IF(AND(TRIM(UPPER($I3190))="CONTRATUAL",ISNUMBER(SEARCH("INDIVIDUAL",SUBSTITUTE(UPPER($D3190)," ","")))),"PREMIUM FREE",""))))</f>
        <v/>
      </c>
    </row>
    <row r="3191">
      <c r="AC3191">
        <f>IF($C3191="","",IF(COUNTIF('Códigos Santander (ref)'!$A$2:$A$79,$C3191)&gt;0,"SANTANDER",IF(COUNTIF('Códigos Itaú (ref)'!$A$2:$A$44,$C3191)&gt;0,"ITAU",IF(AND(TRIM(UPPER($I3191))="CONTRATUAL",ISNUMBER(SEARCH("INDIVIDUAL",SUBSTITUTE(UPPER($D3191)," ","")))),"PREMIUM FREE",""))))</f>
        <v/>
      </c>
    </row>
    <row r="3192">
      <c r="AC3192">
        <f>IF($C3192="","",IF(COUNTIF('Códigos Santander (ref)'!$A$2:$A$79,$C3192)&gt;0,"SANTANDER",IF(COUNTIF('Códigos Itaú (ref)'!$A$2:$A$44,$C3192)&gt;0,"ITAU",IF(AND(TRIM(UPPER($I3192))="CONTRATUAL",ISNUMBER(SEARCH("INDIVIDUAL",SUBSTITUTE(UPPER($D3192)," ","")))),"PREMIUM FREE",""))))</f>
        <v/>
      </c>
    </row>
    <row r="3193">
      <c r="AC3193">
        <f>IF($C3193="","",IF(COUNTIF('Códigos Santander (ref)'!$A$2:$A$79,$C3193)&gt;0,"SANTANDER",IF(COUNTIF('Códigos Itaú (ref)'!$A$2:$A$44,$C3193)&gt;0,"ITAU",IF(AND(TRIM(UPPER($I3193))="CONTRATUAL",ISNUMBER(SEARCH("INDIVIDUAL",SUBSTITUTE(UPPER($D3193)," ","")))),"PREMIUM FREE",""))))</f>
        <v/>
      </c>
    </row>
    <row r="3194">
      <c r="AC3194">
        <f>IF($C3194="","",IF(COUNTIF('Códigos Santander (ref)'!$A$2:$A$79,$C3194)&gt;0,"SANTANDER",IF(COUNTIF('Códigos Itaú (ref)'!$A$2:$A$44,$C3194)&gt;0,"ITAU",IF(AND(TRIM(UPPER($I3194))="CONTRATUAL",ISNUMBER(SEARCH("INDIVIDUAL",SUBSTITUTE(UPPER($D3194)," ","")))),"PREMIUM FREE",""))))</f>
        <v/>
      </c>
    </row>
    <row r="3195">
      <c r="AC3195">
        <f>IF($C3195="","",IF(COUNTIF('Códigos Santander (ref)'!$A$2:$A$79,$C3195)&gt;0,"SANTANDER",IF(COUNTIF('Códigos Itaú (ref)'!$A$2:$A$44,$C3195)&gt;0,"ITAU",IF(AND(TRIM(UPPER($I3195))="CONTRATUAL",ISNUMBER(SEARCH("INDIVIDUAL",SUBSTITUTE(UPPER($D3195)," ","")))),"PREMIUM FREE",""))))</f>
        <v/>
      </c>
    </row>
    <row r="3196">
      <c r="AC3196">
        <f>IF($C3196="","",IF(COUNTIF('Códigos Santander (ref)'!$A$2:$A$79,$C3196)&gt;0,"SANTANDER",IF(COUNTIF('Códigos Itaú (ref)'!$A$2:$A$44,$C3196)&gt;0,"ITAU",IF(AND(TRIM(UPPER($I3196))="CONTRATUAL",ISNUMBER(SEARCH("INDIVIDUAL",SUBSTITUTE(UPPER($D3196)," ","")))),"PREMIUM FREE",""))))</f>
        <v/>
      </c>
    </row>
    <row r="3197">
      <c r="AC3197">
        <f>IF($C3197="","",IF(COUNTIF('Códigos Santander (ref)'!$A$2:$A$79,$C3197)&gt;0,"SANTANDER",IF(COUNTIF('Códigos Itaú (ref)'!$A$2:$A$44,$C3197)&gt;0,"ITAU",IF(AND(TRIM(UPPER($I3197))="CONTRATUAL",ISNUMBER(SEARCH("INDIVIDUAL",SUBSTITUTE(UPPER($D3197)," ","")))),"PREMIUM FREE",""))))</f>
        <v/>
      </c>
    </row>
    <row r="3198">
      <c r="AC3198">
        <f>IF($C3198="","",IF(COUNTIF('Códigos Santander (ref)'!$A$2:$A$79,$C3198)&gt;0,"SANTANDER",IF(COUNTIF('Códigos Itaú (ref)'!$A$2:$A$44,$C3198)&gt;0,"ITAU",IF(AND(TRIM(UPPER($I3198))="CONTRATUAL",ISNUMBER(SEARCH("INDIVIDUAL",SUBSTITUTE(UPPER($D3198)," ","")))),"PREMIUM FREE",""))))</f>
        <v/>
      </c>
    </row>
    <row r="3199">
      <c r="AC3199">
        <f>IF($C3199="","",IF(COUNTIF('Códigos Santander (ref)'!$A$2:$A$79,$C3199)&gt;0,"SANTANDER",IF(COUNTIF('Códigos Itaú (ref)'!$A$2:$A$44,$C3199)&gt;0,"ITAU",IF(AND(TRIM(UPPER($I3199))="CONTRATUAL",ISNUMBER(SEARCH("INDIVIDUAL",SUBSTITUTE(UPPER($D3199)," ","")))),"PREMIUM FREE",""))))</f>
        <v/>
      </c>
    </row>
    <row r="3200">
      <c r="AC3200">
        <f>IF($C3200="","",IF(COUNTIF('Códigos Santander (ref)'!$A$2:$A$79,$C3200)&gt;0,"SANTANDER",IF(COUNTIF('Códigos Itaú (ref)'!$A$2:$A$44,$C3200)&gt;0,"ITAU",IF(AND(TRIM(UPPER($I3200))="CONTRATUAL",ISNUMBER(SEARCH("INDIVIDUAL",SUBSTITUTE(UPPER($D3200)," ","")))),"PREMIUM FREE",""))))</f>
        <v/>
      </c>
    </row>
    <row r="3201">
      <c r="AC3201">
        <f>IF($C3201="","",IF(COUNTIF('Códigos Santander (ref)'!$A$2:$A$79,$C3201)&gt;0,"SANTANDER",IF(COUNTIF('Códigos Itaú (ref)'!$A$2:$A$44,$C3201)&gt;0,"ITAU",IF(AND(TRIM(UPPER($I3201))="CONTRATUAL",ISNUMBER(SEARCH("INDIVIDUAL",SUBSTITUTE(UPPER($D3201)," ","")))),"PREMIUM FREE",""))))</f>
        <v/>
      </c>
    </row>
    <row r="3202">
      <c r="AC3202">
        <f>IF($C3202="","",IF(COUNTIF('Códigos Santander (ref)'!$A$2:$A$79,$C3202)&gt;0,"SANTANDER",IF(COUNTIF('Códigos Itaú (ref)'!$A$2:$A$44,$C3202)&gt;0,"ITAU",IF(AND(TRIM(UPPER($I3202))="CONTRATUAL",ISNUMBER(SEARCH("INDIVIDUAL",SUBSTITUTE(UPPER($D3202)," ","")))),"PREMIUM FREE",""))))</f>
        <v/>
      </c>
    </row>
    <row r="3203">
      <c r="AC3203">
        <f>IF($C3203="","",IF(COUNTIF('Códigos Santander (ref)'!$A$2:$A$79,$C3203)&gt;0,"SANTANDER",IF(COUNTIF('Códigos Itaú (ref)'!$A$2:$A$44,$C3203)&gt;0,"ITAU",IF(AND(TRIM(UPPER($I3203))="CONTRATUAL",ISNUMBER(SEARCH("INDIVIDUAL",SUBSTITUTE(UPPER($D3203)," ","")))),"PREMIUM FREE",""))))</f>
        <v/>
      </c>
    </row>
    <row r="3204">
      <c r="AC3204">
        <f>IF($C3204="","",IF(COUNTIF('Códigos Santander (ref)'!$A$2:$A$79,$C3204)&gt;0,"SANTANDER",IF(COUNTIF('Códigos Itaú (ref)'!$A$2:$A$44,$C3204)&gt;0,"ITAU",IF(AND(TRIM(UPPER($I3204))="CONTRATUAL",ISNUMBER(SEARCH("INDIVIDUAL",SUBSTITUTE(UPPER($D3204)," ","")))),"PREMIUM FREE",""))))</f>
        <v/>
      </c>
    </row>
    <row r="3205">
      <c r="AC3205">
        <f>IF($C3205="","",IF(COUNTIF('Códigos Santander (ref)'!$A$2:$A$79,$C3205)&gt;0,"SANTANDER",IF(COUNTIF('Códigos Itaú (ref)'!$A$2:$A$44,$C3205)&gt;0,"ITAU",IF(AND(TRIM(UPPER($I3205))="CONTRATUAL",ISNUMBER(SEARCH("INDIVIDUAL",SUBSTITUTE(UPPER($D3205)," ","")))),"PREMIUM FREE",""))))</f>
        <v/>
      </c>
    </row>
    <row r="3206">
      <c r="AC3206">
        <f>IF($C3206="","",IF(COUNTIF('Códigos Santander (ref)'!$A$2:$A$79,$C3206)&gt;0,"SANTANDER",IF(COUNTIF('Códigos Itaú (ref)'!$A$2:$A$44,$C3206)&gt;0,"ITAU",IF(AND(TRIM(UPPER($I3206))="CONTRATUAL",ISNUMBER(SEARCH("INDIVIDUAL",SUBSTITUTE(UPPER($D3206)," ","")))),"PREMIUM FREE",""))))</f>
        <v/>
      </c>
    </row>
    <row r="3207">
      <c r="AC3207">
        <f>IF($C3207="","",IF(COUNTIF('Códigos Santander (ref)'!$A$2:$A$79,$C3207)&gt;0,"SANTANDER",IF(COUNTIF('Códigos Itaú (ref)'!$A$2:$A$44,$C3207)&gt;0,"ITAU",IF(AND(TRIM(UPPER($I3207))="CONTRATUAL",ISNUMBER(SEARCH("INDIVIDUAL",SUBSTITUTE(UPPER($D3207)," ","")))),"PREMIUM FREE",""))))</f>
        <v/>
      </c>
    </row>
    <row r="3208">
      <c r="AC3208">
        <f>IF($C3208="","",IF(COUNTIF('Códigos Santander (ref)'!$A$2:$A$79,$C3208)&gt;0,"SANTANDER",IF(COUNTIF('Códigos Itaú (ref)'!$A$2:$A$44,$C3208)&gt;0,"ITAU",IF(AND(TRIM(UPPER($I3208))="CONTRATUAL",ISNUMBER(SEARCH("INDIVIDUAL",SUBSTITUTE(UPPER($D3208)," ","")))),"PREMIUM FREE",""))))</f>
        <v/>
      </c>
    </row>
    <row r="3209">
      <c r="AC3209">
        <f>IF($C3209="","",IF(COUNTIF('Códigos Santander (ref)'!$A$2:$A$79,$C3209)&gt;0,"SANTANDER",IF(COUNTIF('Códigos Itaú (ref)'!$A$2:$A$44,$C3209)&gt;0,"ITAU",IF(AND(TRIM(UPPER($I3209))="CONTRATUAL",ISNUMBER(SEARCH("INDIVIDUAL",SUBSTITUTE(UPPER($D3209)," ","")))),"PREMIUM FREE",""))))</f>
        <v/>
      </c>
    </row>
    <row r="3210">
      <c r="AC3210">
        <f>IF($C3210="","",IF(COUNTIF('Códigos Santander (ref)'!$A$2:$A$79,$C3210)&gt;0,"SANTANDER",IF(COUNTIF('Códigos Itaú (ref)'!$A$2:$A$44,$C3210)&gt;0,"ITAU",IF(AND(TRIM(UPPER($I3210))="CONTRATUAL",ISNUMBER(SEARCH("INDIVIDUAL",SUBSTITUTE(UPPER($D3210)," ","")))),"PREMIUM FREE",""))))</f>
        <v/>
      </c>
    </row>
    <row r="3211">
      <c r="AC3211">
        <f>IF($C3211="","",IF(COUNTIF('Códigos Santander (ref)'!$A$2:$A$79,$C3211)&gt;0,"SANTANDER",IF(COUNTIF('Códigos Itaú (ref)'!$A$2:$A$44,$C3211)&gt;0,"ITAU",IF(AND(TRIM(UPPER($I3211))="CONTRATUAL",ISNUMBER(SEARCH("INDIVIDUAL",SUBSTITUTE(UPPER($D3211)," ","")))),"PREMIUM FREE",""))))</f>
        <v/>
      </c>
    </row>
    <row r="3212">
      <c r="AC3212">
        <f>IF($C3212="","",IF(COUNTIF('Códigos Santander (ref)'!$A$2:$A$79,$C3212)&gt;0,"SANTANDER",IF(COUNTIF('Códigos Itaú (ref)'!$A$2:$A$44,$C3212)&gt;0,"ITAU",IF(AND(TRIM(UPPER($I3212))="CONTRATUAL",ISNUMBER(SEARCH("INDIVIDUAL",SUBSTITUTE(UPPER($D3212)," ","")))),"PREMIUM FREE",""))))</f>
        <v/>
      </c>
    </row>
    <row r="3213">
      <c r="AC3213">
        <f>IF($C3213="","",IF(COUNTIF('Códigos Santander (ref)'!$A$2:$A$79,$C3213)&gt;0,"SANTANDER",IF(COUNTIF('Códigos Itaú (ref)'!$A$2:$A$44,$C3213)&gt;0,"ITAU",IF(AND(TRIM(UPPER($I3213))="CONTRATUAL",ISNUMBER(SEARCH("INDIVIDUAL",SUBSTITUTE(UPPER($D3213)," ","")))),"PREMIUM FREE",""))))</f>
        <v/>
      </c>
    </row>
    <row r="3214">
      <c r="AC3214">
        <f>IF($C3214="","",IF(COUNTIF('Códigos Santander (ref)'!$A$2:$A$79,$C3214)&gt;0,"SANTANDER",IF(COUNTIF('Códigos Itaú (ref)'!$A$2:$A$44,$C3214)&gt;0,"ITAU",IF(AND(TRIM(UPPER($I3214))="CONTRATUAL",ISNUMBER(SEARCH("INDIVIDUAL",SUBSTITUTE(UPPER($D3214)," ","")))),"PREMIUM FREE",""))))</f>
        <v/>
      </c>
    </row>
    <row r="3215">
      <c r="AC3215">
        <f>IF($C3215="","",IF(COUNTIF('Códigos Santander (ref)'!$A$2:$A$79,$C3215)&gt;0,"SANTANDER",IF(COUNTIF('Códigos Itaú (ref)'!$A$2:$A$44,$C3215)&gt;0,"ITAU",IF(AND(TRIM(UPPER($I3215))="CONTRATUAL",ISNUMBER(SEARCH("INDIVIDUAL",SUBSTITUTE(UPPER($D3215)," ","")))),"PREMIUM FREE",""))))</f>
        <v/>
      </c>
    </row>
    <row r="3216">
      <c r="AC3216">
        <f>IF($C3216="","",IF(COUNTIF('Códigos Santander (ref)'!$A$2:$A$79,$C3216)&gt;0,"SANTANDER",IF(COUNTIF('Códigos Itaú (ref)'!$A$2:$A$44,$C3216)&gt;0,"ITAU",IF(AND(TRIM(UPPER($I3216))="CONTRATUAL",ISNUMBER(SEARCH("INDIVIDUAL",SUBSTITUTE(UPPER($D3216)," ","")))),"PREMIUM FREE",""))))</f>
        <v/>
      </c>
    </row>
    <row r="3217">
      <c r="AC3217">
        <f>IF($C3217="","",IF(COUNTIF('Códigos Santander (ref)'!$A$2:$A$79,$C3217)&gt;0,"SANTANDER",IF(COUNTIF('Códigos Itaú (ref)'!$A$2:$A$44,$C3217)&gt;0,"ITAU",IF(AND(TRIM(UPPER($I3217))="CONTRATUAL",ISNUMBER(SEARCH("INDIVIDUAL",SUBSTITUTE(UPPER($D3217)," ","")))),"PREMIUM FREE",""))))</f>
        <v/>
      </c>
    </row>
    <row r="3218">
      <c r="AC3218">
        <f>IF($C3218="","",IF(COUNTIF('Códigos Santander (ref)'!$A$2:$A$79,$C3218)&gt;0,"SANTANDER",IF(COUNTIF('Códigos Itaú (ref)'!$A$2:$A$44,$C3218)&gt;0,"ITAU",IF(AND(TRIM(UPPER($I3218))="CONTRATUAL",ISNUMBER(SEARCH("INDIVIDUAL",SUBSTITUTE(UPPER($D3218)," ","")))),"PREMIUM FREE",""))))</f>
        <v/>
      </c>
    </row>
    <row r="3219">
      <c r="AC3219">
        <f>IF($C3219="","",IF(COUNTIF('Códigos Santander (ref)'!$A$2:$A$79,$C3219)&gt;0,"SANTANDER",IF(COUNTIF('Códigos Itaú (ref)'!$A$2:$A$44,$C3219)&gt;0,"ITAU",IF(AND(TRIM(UPPER($I3219))="CONTRATUAL",ISNUMBER(SEARCH("INDIVIDUAL",SUBSTITUTE(UPPER($D3219)," ","")))),"PREMIUM FREE",""))))</f>
        <v/>
      </c>
    </row>
    <row r="3220">
      <c r="AC3220">
        <f>IF($C3220="","",IF(COUNTIF('Códigos Santander (ref)'!$A$2:$A$79,$C3220)&gt;0,"SANTANDER",IF(COUNTIF('Códigos Itaú (ref)'!$A$2:$A$44,$C3220)&gt;0,"ITAU",IF(AND(TRIM(UPPER($I3220))="CONTRATUAL",ISNUMBER(SEARCH("INDIVIDUAL",SUBSTITUTE(UPPER($D3220)," ","")))),"PREMIUM FREE",""))))</f>
        <v/>
      </c>
    </row>
    <row r="3221">
      <c r="AC3221">
        <f>IF($C3221="","",IF(COUNTIF('Códigos Santander (ref)'!$A$2:$A$79,$C3221)&gt;0,"SANTANDER",IF(COUNTIF('Códigos Itaú (ref)'!$A$2:$A$44,$C3221)&gt;0,"ITAU",IF(AND(TRIM(UPPER($I3221))="CONTRATUAL",ISNUMBER(SEARCH("INDIVIDUAL",SUBSTITUTE(UPPER($D3221)," ","")))),"PREMIUM FREE",""))))</f>
        <v/>
      </c>
    </row>
    <row r="3222">
      <c r="AC3222">
        <f>IF($C3222="","",IF(COUNTIF('Códigos Santander (ref)'!$A$2:$A$79,$C3222)&gt;0,"SANTANDER",IF(COUNTIF('Códigos Itaú (ref)'!$A$2:$A$44,$C3222)&gt;0,"ITAU",IF(AND(TRIM(UPPER($I3222))="CONTRATUAL",ISNUMBER(SEARCH("INDIVIDUAL",SUBSTITUTE(UPPER($D3222)," ","")))),"PREMIUM FREE",""))))</f>
        <v/>
      </c>
    </row>
    <row r="3223">
      <c r="AC3223">
        <f>IF($C3223="","",IF(COUNTIF('Códigos Santander (ref)'!$A$2:$A$79,$C3223)&gt;0,"SANTANDER",IF(COUNTIF('Códigos Itaú (ref)'!$A$2:$A$44,$C3223)&gt;0,"ITAU",IF(AND(TRIM(UPPER($I3223))="CONTRATUAL",ISNUMBER(SEARCH("INDIVIDUAL",SUBSTITUTE(UPPER($D3223)," ","")))),"PREMIUM FREE",""))))</f>
        <v/>
      </c>
    </row>
    <row r="3224">
      <c r="AC3224">
        <f>IF($C3224="","",IF(COUNTIF('Códigos Santander (ref)'!$A$2:$A$79,$C3224)&gt;0,"SANTANDER",IF(COUNTIF('Códigos Itaú (ref)'!$A$2:$A$44,$C3224)&gt;0,"ITAU",IF(AND(TRIM(UPPER($I3224))="CONTRATUAL",ISNUMBER(SEARCH("INDIVIDUAL",SUBSTITUTE(UPPER($D3224)," ","")))),"PREMIUM FREE",""))))</f>
        <v/>
      </c>
    </row>
    <row r="3225">
      <c r="AC3225">
        <f>IF($C3225="","",IF(COUNTIF('Códigos Santander (ref)'!$A$2:$A$79,$C3225)&gt;0,"SANTANDER",IF(COUNTIF('Códigos Itaú (ref)'!$A$2:$A$44,$C3225)&gt;0,"ITAU",IF(AND(TRIM(UPPER($I3225))="CONTRATUAL",ISNUMBER(SEARCH("INDIVIDUAL",SUBSTITUTE(UPPER($D3225)," ","")))),"PREMIUM FREE",""))))</f>
        <v/>
      </c>
    </row>
    <row r="3226">
      <c r="AC3226">
        <f>IF($C3226="","",IF(COUNTIF('Códigos Santander (ref)'!$A$2:$A$79,$C3226)&gt;0,"SANTANDER",IF(COUNTIF('Códigos Itaú (ref)'!$A$2:$A$44,$C3226)&gt;0,"ITAU",IF(AND(TRIM(UPPER($I3226))="CONTRATUAL",ISNUMBER(SEARCH("INDIVIDUAL",SUBSTITUTE(UPPER($D3226)," ","")))),"PREMIUM FREE",""))))</f>
        <v/>
      </c>
    </row>
    <row r="3227">
      <c r="AC3227">
        <f>IF($C3227="","",IF(COUNTIF('Códigos Santander (ref)'!$A$2:$A$79,$C3227)&gt;0,"SANTANDER",IF(COUNTIF('Códigos Itaú (ref)'!$A$2:$A$44,$C3227)&gt;0,"ITAU",IF(AND(TRIM(UPPER($I3227))="CONTRATUAL",ISNUMBER(SEARCH("INDIVIDUAL",SUBSTITUTE(UPPER($D3227)," ","")))),"PREMIUM FREE",""))))</f>
        <v/>
      </c>
    </row>
    <row r="3228">
      <c r="AC3228">
        <f>IF($C3228="","",IF(COUNTIF('Códigos Santander (ref)'!$A$2:$A$79,$C3228)&gt;0,"SANTANDER",IF(COUNTIF('Códigos Itaú (ref)'!$A$2:$A$44,$C3228)&gt;0,"ITAU",IF(AND(TRIM(UPPER($I3228))="CONTRATUAL",ISNUMBER(SEARCH("INDIVIDUAL",SUBSTITUTE(UPPER($D3228)," ","")))),"PREMIUM FREE",""))))</f>
        <v/>
      </c>
    </row>
    <row r="3229">
      <c r="AC3229">
        <f>IF($C3229="","",IF(COUNTIF('Códigos Santander (ref)'!$A$2:$A$79,$C3229)&gt;0,"SANTANDER",IF(COUNTIF('Códigos Itaú (ref)'!$A$2:$A$44,$C3229)&gt;0,"ITAU",IF(AND(TRIM(UPPER($I3229))="CONTRATUAL",ISNUMBER(SEARCH("INDIVIDUAL",SUBSTITUTE(UPPER($D3229)," ","")))),"PREMIUM FREE",""))))</f>
        <v/>
      </c>
    </row>
    <row r="3230">
      <c r="AC3230">
        <f>IF($C3230="","",IF(COUNTIF('Códigos Santander (ref)'!$A$2:$A$79,$C3230)&gt;0,"SANTANDER",IF(COUNTIF('Códigos Itaú (ref)'!$A$2:$A$44,$C3230)&gt;0,"ITAU",IF(AND(TRIM(UPPER($I3230))="CONTRATUAL",ISNUMBER(SEARCH("INDIVIDUAL",SUBSTITUTE(UPPER($D3230)," ","")))),"PREMIUM FREE",""))))</f>
        <v/>
      </c>
    </row>
    <row r="3231">
      <c r="AC3231">
        <f>IF($C3231="","",IF(COUNTIF('Códigos Santander (ref)'!$A$2:$A$79,$C3231)&gt;0,"SANTANDER",IF(COUNTIF('Códigos Itaú (ref)'!$A$2:$A$44,$C3231)&gt;0,"ITAU",IF(AND(TRIM(UPPER($I3231))="CONTRATUAL",ISNUMBER(SEARCH("INDIVIDUAL",SUBSTITUTE(UPPER($D3231)," ","")))),"PREMIUM FREE",""))))</f>
        <v/>
      </c>
    </row>
    <row r="3232">
      <c r="AC3232">
        <f>IF($C3232="","",IF(COUNTIF('Códigos Santander (ref)'!$A$2:$A$79,$C3232)&gt;0,"SANTANDER",IF(COUNTIF('Códigos Itaú (ref)'!$A$2:$A$44,$C3232)&gt;0,"ITAU",IF(AND(TRIM(UPPER($I3232))="CONTRATUAL",ISNUMBER(SEARCH("INDIVIDUAL",SUBSTITUTE(UPPER($D3232)," ","")))),"PREMIUM FREE",""))))</f>
        <v/>
      </c>
    </row>
    <row r="3233">
      <c r="AC3233">
        <f>IF($C3233="","",IF(COUNTIF('Códigos Santander (ref)'!$A$2:$A$79,$C3233)&gt;0,"SANTANDER",IF(COUNTIF('Códigos Itaú (ref)'!$A$2:$A$44,$C3233)&gt;0,"ITAU",IF(AND(TRIM(UPPER($I3233))="CONTRATUAL",ISNUMBER(SEARCH("INDIVIDUAL",SUBSTITUTE(UPPER($D3233)," ","")))),"PREMIUM FREE",""))))</f>
        <v/>
      </c>
    </row>
    <row r="3234">
      <c r="AC3234">
        <f>IF($C3234="","",IF(COUNTIF('Códigos Santander (ref)'!$A$2:$A$79,$C3234)&gt;0,"SANTANDER",IF(COUNTIF('Códigos Itaú (ref)'!$A$2:$A$44,$C3234)&gt;0,"ITAU",IF(AND(TRIM(UPPER($I3234))="CONTRATUAL",ISNUMBER(SEARCH("INDIVIDUAL",SUBSTITUTE(UPPER($D3234)," ","")))),"PREMIUM FREE",""))))</f>
        <v/>
      </c>
    </row>
    <row r="3235">
      <c r="AC3235">
        <f>IF($C3235="","",IF(COUNTIF('Códigos Santander (ref)'!$A$2:$A$79,$C3235)&gt;0,"SANTANDER",IF(COUNTIF('Códigos Itaú (ref)'!$A$2:$A$44,$C3235)&gt;0,"ITAU",IF(AND(TRIM(UPPER($I3235))="CONTRATUAL",ISNUMBER(SEARCH("INDIVIDUAL",SUBSTITUTE(UPPER($D3235)," ","")))),"PREMIUM FREE",""))))</f>
        <v/>
      </c>
    </row>
    <row r="3236">
      <c r="AC3236">
        <f>IF($C3236="","",IF(COUNTIF('Códigos Santander (ref)'!$A$2:$A$79,$C3236)&gt;0,"SANTANDER",IF(COUNTIF('Códigos Itaú (ref)'!$A$2:$A$44,$C3236)&gt;0,"ITAU",IF(AND(TRIM(UPPER($I3236))="CONTRATUAL",ISNUMBER(SEARCH("INDIVIDUAL",SUBSTITUTE(UPPER($D3236)," ","")))),"PREMIUM FREE",""))))</f>
        <v/>
      </c>
    </row>
    <row r="3237">
      <c r="AC3237">
        <f>IF($C3237="","",IF(COUNTIF('Códigos Santander (ref)'!$A$2:$A$79,$C3237)&gt;0,"SANTANDER",IF(COUNTIF('Códigos Itaú (ref)'!$A$2:$A$44,$C3237)&gt;0,"ITAU",IF(AND(TRIM(UPPER($I3237))="CONTRATUAL",ISNUMBER(SEARCH("INDIVIDUAL",SUBSTITUTE(UPPER($D3237)," ","")))),"PREMIUM FREE",""))))</f>
        <v/>
      </c>
    </row>
    <row r="3238">
      <c r="AC3238">
        <f>IF($C3238="","",IF(COUNTIF('Códigos Santander (ref)'!$A$2:$A$79,$C3238)&gt;0,"SANTANDER",IF(COUNTIF('Códigos Itaú (ref)'!$A$2:$A$44,$C3238)&gt;0,"ITAU",IF(AND(TRIM(UPPER($I3238))="CONTRATUAL",ISNUMBER(SEARCH("INDIVIDUAL",SUBSTITUTE(UPPER($D3238)," ","")))),"PREMIUM FREE",""))))</f>
        <v/>
      </c>
    </row>
    <row r="3239">
      <c r="AC3239">
        <f>IF($C3239="","",IF(COUNTIF('Códigos Santander (ref)'!$A$2:$A$79,$C3239)&gt;0,"SANTANDER",IF(COUNTIF('Códigos Itaú (ref)'!$A$2:$A$44,$C3239)&gt;0,"ITAU",IF(AND(TRIM(UPPER($I3239))="CONTRATUAL",ISNUMBER(SEARCH("INDIVIDUAL",SUBSTITUTE(UPPER($D3239)," ","")))),"PREMIUM FREE",""))))</f>
        <v/>
      </c>
    </row>
    <row r="3240">
      <c r="AC3240">
        <f>IF($C3240="","",IF(COUNTIF('Códigos Santander (ref)'!$A$2:$A$79,$C3240)&gt;0,"SANTANDER",IF(COUNTIF('Códigos Itaú (ref)'!$A$2:$A$44,$C3240)&gt;0,"ITAU",IF(AND(TRIM(UPPER($I3240))="CONTRATUAL",ISNUMBER(SEARCH("INDIVIDUAL",SUBSTITUTE(UPPER($D3240)," ","")))),"PREMIUM FREE",""))))</f>
        <v/>
      </c>
    </row>
    <row r="3241">
      <c r="AC3241">
        <f>IF($C3241="","",IF(COUNTIF('Códigos Santander (ref)'!$A$2:$A$79,$C3241)&gt;0,"SANTANDER",IF(COUNTIF('Códigos Itaú (ref)'!$A$2:$A$44,$C3241)&gt;0,"ITAU",IF(AND(TRIM(UPPER($I3241))="CONTRATUAL",ISNUMBER(SEARCH("INDIVIDUAL",SUBSTITUTE(UPPER($D3241)," ","")))),"PREMIUM FREE",""))))</f>
        <v/>
      </c>
    </row>
    <row r="3242">
      <c r="AC3242">
        <f>IF($C3242="","",IF(COUNTIF('Códigos Santander (ref)'!$A$2:$A$79,$C3242)&gt;0,"SANTANDER",IF(COUNTIF('Códigos Itaú (ref)'!$A$2:$A$44,$C3242)&gt;0,"ITAU",IF(AND(TRIM(UPPER($I3242))="CONTRATUAL",ISNUMBER(SEARCH("INDIVIDUAL",SUBSTITUTE(UPPER($D3242)," ","")))),"PREMIUM FREE",""))))</f>
        <v/>
      </c>
    </row>
    <row r="3243">
      <c r="AC3243">
        <f>IF($C3243="","",IF(COUNTIF('Códigos Santander (ref)'!$A$2:$A$79,$C3243)&gt;0,"SANTANDER",IF(COUNTIF('Códigos Itaú (ref)'!$A$2:$A$44,$C3243)&gt;0,"ITAU",IF(AND(TRIM(UPPER($I3243))="CONTRATUAL",ISNUMBER(SEARCH("INDIVIDUAL",SUBSTITUTE(UPPER($D3243)," ","")))),"PREMIUM FREE",""))))</f>
        <v/>
      </c>
    </row>
    <row r="3244">
      <c r="AC3244">
        <f>IF($C3244="","",IF(COUNTIF('Códigos Santander (ref)'!$A$2:$A$79,$C3244)&gt;0,"SANTANDER",IF(COUNTIF('Códigos Itaú (ref)'!$A$2:$A$44,$C3244)&gt;0,"ITAU",IF(AND(TRIM(UPPER($I3244))="CONTRATUAL",ISNUMBER(SEARCH("INDIVIDUAL",SUBSTITUTE(UPPER($D3244)," ","")))),"PREMIUM FREE",""))))</f>
        <v/>
      </c>
    </row>
    <row r="3245">
      <c r="AC3245">
        <f>IF($C3245="","",IF(COUNTIF('Códigos Santander (ref)'!$A$2:$A$79,$C3245)&gt;0,"SANTANDER",IF(COUNTIF('Códigos Itaú (ref)'!$A$2:$A$44,$C3245)&gt;0,"ITAU",IF(AND(TRIM(UPPER($I3245))="CONTRATUAL",ISNUMBER(SEARCH("INDIVIDUAL",SUBSTITUTE(UPPER($D3245)," ","")))),"PREMIUM FREE",""))))</f>
        <v/>
      </c>
    </row>
    <row r="3246">
      <c r="AC3246">
        <f>IF($C3246="","",IF(COUNTIF('Códigos Santander (ref)'!$A$2:$A$79,$C3246)&gt;0,"SANTANDER",IF(COUNTIF('Códigos Itaú (ref)'!$A$2:$A$44,$C3246)&gt;0,"ITAU",IF(AND(TRIM(UPPER($I3246))="CONTRATUAL",ISNUMBER(SEARCH("INDIVIDUAL",SUBSTITUTE(UPPER($D3246)," ","")))),"PREMIUM FREE",""))))</f>
        <v/>
      </c>
    </row>
    <row r="3247">
      <c r="AC3247">
        <f>IF($C3247="","",IF(COUNTIF('Códigos Santander (ref)'!$A$2:$A$79,$C3247)&gt;0,"SANTANDER",IF(COUNTIF('Códigos Itaú (ref)'!$A$2:$A$44,$C3247)&gt;0,"ITAU",IF(AND(TRIM(UPPER($I3247))="CONTRATUAL",ISNUMBER(SEARCH("INDIVIDUAL",SUBSTITUTE(UPPER($D3247)," ","")))),"PREMIUM FREE",""))))</f>
        <v/>
      </c>
    </row>
    <row r="3248">
      <c r="AC3248">
        <f>IF($C3248="","",IF(COUNTIF('Códigos Santander (ref)'!$A$2:$A$79,$C3248)&gt;0,"SANTANDER",IF(COUNTIF('Códigos Itaú (ref)'!$A$2:$A$44,$C3248)&gt;0,"ITAU",IF(AND(TRIM(UPPER($I3248))="CONTRATUAL",ISNUMBER(SEARCH("INDIVIDUAL",SUBSTITUTE(UPPER($D3248)," ","")))),"PREMIUM FREE",""))))</f>
        <v/>
      </c>
    </row>
    <row r="3249">
      <c r="AC3249">
        <f>IF($C3249="","",IF(COUNTIF('Códigos Santander (ref)'!$A$2:$A$79,$C3249)&gt;0,"SANTANDER",IF(COUNTIF('Códigos Itaú (ref)'!$A$2:$A$44,$C3249)&gt;0,"ITAU",IF(AND(TRIM(UPPER($I3249))="CONTRATUAL",ISNUMBER(SEARCH("INDIVIDUAL",SUBSTITUTE(UPPER($D3249)," ","")))),"PREMIUM FREE",""))))</f>
        <v/>
      </c>
    </row>
    <row r="3250">
      <c r="AC3250">
        <f>IF($C3250="","",IF(COUNTIF('Códigos Santander (ref)'!$A$2:$A$79,$C3250)&gt;0,"SANTANDER",IF(COUNTIF('Códigos Itaú (ref)'!$A$2:$A$44,$C3250)&gt;0,"ITAU",IF(AND(TRIM(UPPER($I3250))="CONTRATUAL",ISNUMBER(SEARCH("INDIVIDUAL",SUBSTITUTE(UPPER($D3250)," ","")))),"PREMIUM FREE",""))))</f>
        <v/>
      </c>
    </row>
    <row r="3251">
      <c r="AC3251">
        <f>IF($C3251="","",IF(COUNTIF('Códigos Santander (ref)'!$A$2:$A$79,$C3251)&gt;0,"SANTANDER",IF(COUNTIF('Códigos Itaú (ref)'!$A$2:$A$44,$C3251)&gt;0,"ITAU",IF(AND(TRIM(UPPER($I3251))="CONTRATUAL",ISNUMBER(SEARCH("INDIVIDUAL",SUBSTITUTE(UPPER($D3251)," ","")))),"PREMIUM FREE",""))))</f>
        <v/>
      </c>
    </row>
    <row r="3252">
      <c r="AC3252">
        <f>IF($C3252="","",IF(COUNTIF('Códigos Santander (ref)'!$A$2:$A$79,$C3252)&gt;0,"SANTANDER",IF(COUNTIF('Códigos Itaú (ref)'!$A$2:$A$44,$C3252)&gt;0,"ITAU",IF(AND(TRIM(UPPER($I3252))="CONTRATUAL",ISNUMBER(SEARCH("INDIVIDUAL",SUBSTITUTE(UPPER($D3252)," ","")))),"PREMIUM FREE",""))))</f>
        <v/>
      </c>
    </row>
    <row r="3253">
      <c r="AC3253">
        <f>IF($C3253="","",IF(COUNTIF('Códigos Santander (ref)'!$A$2:$A$79,$C3253)&gt;0,"SANTANDER",IF(COUNTIF('Códigos Itaú (ref)'!$A$2:$A$44,$C3253)&gt;0,"ITAU",IF(AND(TRIM(UPPER($I3253))="CONTRATUAL",ISNUMBER(SEARCH("INDIVIDUAL",SUBSTITUTE(UPPER($D3253)," ","")))),"PREMIUM FREE",""))))</f>
        <v/>
      </c>
    </row>
    <row r="3254">
      <c r="AC3254">
        <f>IF($C3254="","",IF(COUNTIF('Códigos Santander (ref)'!$A$2:$A$79,$C3254)&gt;0,"SANTANDER",IF(COUNTIF('Códigos Itaú (ref)'!$A$2:$A$44,$C3254)&gt;0,"ITAU",IF(AND(TRIM(UPPER($I3254))="CONTRATUAL",ISNUMBER(SEARCH("INDIVIDUAL",SUBSTITUTE(UPPER($D3254)," ","")))),"PREMIUM FREE",""))))</f>
        <v/>
      </c>
    </row>
    <row r="3255">
      <c r="AC3255">
        <f>IF($C3255="","",IF(COUNTIF('Códigos Santander (ref)'!$A$2:$A$79,$C3255)&gt;0,"SANTANDER",IF(COUNTIF('Códigos Itaú (ref)'!$A$2:$A$44,$C3255)&gt;0,"ITAU",IF(AND(TRIM(UPPER($I3255))="CONTRATUAL",ISNUMBER(SEARCH("INDIVIDUAL",SUBSTITUTE(UPPER($D3255)," ","")))),"PREMIUM FREE",""))))</f>
        <v/>
      </c>
    </row>
    <row r="3256">
      <c r="AC3256">
        <f>IF($C3256="","",IF(COUNTIF('Códigos Santander (ref)'!$A$2:$A$79,$C3256)&gt;0,"SANTANDER",IF(COUNTIF('Códigos Itaú (ref)'!$A$2:$A$44,$C3256)&gt;0,"ITAU",IF(AND(TRIM(UPPER($I3256))="CONTRATUAL",ISNUMBER(SEARCH("INDIVIDUAL",SUBSTITUTE(UPPER($D3256)," ","")))),"PREMIUM FREE",""))))</f>
        <v/>
      </c>
    </row>
    <row r="3257">
      <c r="AC3257">
        <f>IF($C3257="","",IF(COUNTIF('Códigos Santander (ref)'!$A$2:$A$79,$C3257)&gt;0,"SANTANDER",IF(COUNTIF('Códigos Itaú (ref)'!$A$2:$A$44,$C3257)&gt;0,"ITAU",IF(AND(TRIM(UPPER($I3257))="CONTRATUAL",ISNUMBER(SEARCH("INDIVIDUAL",SUBSTITUTE(UPPER($D3257)," ","")))),"PREMIUM FREE",""))))</f>
        <v/>
      </c>
    </row>
    <row r="3258">
      <c r="AC3258">
        <f>IF($C3258="","",IF(COUNTIF('Códigos Santander (ref)'!$A$2:$A$79,$C3258)&gt;0,"SANTANDER",IF(COUNTIF('Códigos Itaú (ref)'!$A$2:$A$44,$C3258)&gt;0,"ITAU",IF(AND(TRIM(UPPER($I3258))="CONTRATUAL",ISNUMBER(SEARCH("INDIVIDUAL",SUBSTITUTE(UPPER($D3258)," ","")))),"PREMIUM FREE",""))))</f>
        <v/>
      </c>
    </row>
    <row r="3259">
      <c r="AC3259">
        <f>IF($C3259="","",IF(COUNTIF('Códigos Santander (ref)'!$A$2:$A$79,$C3259)&gt;0,"SANTANDER",IF(COUNTIF('Códigos Itaú (ref)'!$A$2:$A$44,$C3259)&gt;0,"ITAU",IF(AND(TRIM(UPPER($I3259))="CONTRATUAL",ISNUMBER(SEARCH("INDIVIDUAL",SUBSTITUTE(UPPER($D3259)," ","")))),"PREMIUM FREE",""))))</f>
        <v/>
      </c>
    </row>
    <row r="3260">
      <c r="AC3260">
        <f>IF($C3260="","",IF(COUNTIF('Códigos Santander (ref)'!$A$2:$A$79,$C3260)&gt;0,"SANTANDER",IF(COUNTIF('Códigos Itaú (ref)'!$A$2:$A$44,$C3260)&gt;0,"ITAU",IF(AND(TRIM(UPPER($I3260))="CONTRATUAL",ISNUMBER(SEARCH("INDIVIDUAL",SUBSTITUTE(UPPER($D3260)," ","")))),"PREMIUM FREE",""))))</f>
        <v/>
      </c>
    </row>
    <row r="3261">
      <c r="AC3261">
        <f>IF($C3261="","",IF(COUNTIF('Códigos Santander (ref)'!$A$2:$A$79,$C3261)&gt;0,"SANTANDER",IF(COUNTIF('Códigos Itaú (ref)'!$A$2:$A$44,$C3261)&gt;0,"ITAU",IF(AND(TRIM(UPPER($I3261))="CONTRATUAL",ISNUMBER(SEARCH("INDIVIDUAL",SUBSTITUTE(UPPER($D3261)," ","")))),"PREMIUM FREE",""))))</f>
        <v/>
      </c>
    </row>
    <row r="3262">
      <c r="AC3262">
        <f>IF($C3262="","",IF(COUNTIF('Códigos Santander (ref)'!$A$2:$A$79,$C3262)&gt;0,"SANTANDER",IF(COUNTIF('Códigos Itaú (ref)'!$A$2:$A$44,$C3262)&gt;0,"ITAU",IF(AND(TRIM(UPPER($I3262))="CONTRATUAL",ISNUMBER(SEARCH("INDIVIDUAL",SUBSTITUTE(UPPER($D3262)," ","")))),"PREMIUM FREE",""))))</f>
        <v/>
      </c>
    </row>
    <row r="3263">
      <c r="AC3263">
        <f>IF($C3263="","",IF(COUNTIF('Códigos Santander (ref)'!$A$2:$A$79,$C3263)&gt;0,"SANTANDER",IF(COUNTIF('Códigos Itaú (ref)'!$A$2:$A$44,$C3263)&gt;0,"ITAU",IF(AND(TRIM(UPPER($I3263))="CONTRATUAL",ISNUMBER(SEARCH("INDIVIDUAL",SUBSTITUTE(UPPER($D3263)," ","")))),"PREMIUM FREE",""))))</f>
        <v/>
      </c>
    </row>
    <row r="3264">
      <c r="AC3264">
        <f>IF($C3264="","",IF(COUNTIF('Códigos Santander (ref)'!$A$2:$A$79,$C3264)&gt;0,"SANTANDER",IF(COUNTIF('Códigos Itaú (ref)'!$A$2:$A$44,$C3264)&gt;0,"ITAU",IF(AND(TRIM(UPPER($I3264))="CONTRATUAL",ISNUMBER(SEARCH("INDIVIDUAL",SUBSTITUTE(UPPER($D3264)," ","")))),"PREMIUM FREE",""))))</f>
        <v/>
      </c>
    </row>
    <row r="3265">
      <c r="AC3265">
        <f>IF($C3265="","",IF(COUNTIF('Códigos Santander (ref)'!$A$2:$A$79,$C3265)&gt;0,"SANTANDER",IF(COUNTIF('Códigos Itaú (ref)'!$A$2:$A$44,$C3265)&gt;0,"ITAU",IF(AND(TRIM(UPPER($I3265))="CONTRATUAL",ISNUMBER(SEARCH("INDIVIDUAL",SUBSTITUTE(UPPER($D3265)," ","")))),"PREMIUM FREE",""))))</f>
        <v/>
      </c>
    </row>
    <row r="3266">
      <c r="AC3266">
        <f>IF($C3266="","",IF(COUNTIF('Códigos Santander (ref)'!$A$2:$A$79,$C3266)&gt;0,"SANTANDER",IF(COUNTIF('Códigos Itaú (ref)'!$A$2:$A$44,$C3266)&gt;0,"ITAU",IF(AND(TRIM(UPPER($I3266))="CONTRATUAL",ISNUMBER(SEARCH("INDIVIDUAL",SUBSTITUTE(UPPER($D3266)," ","")))),"PREMIUM FREE",""))))</f>
        <v/>
      </c>
    </row>
    <row r="3267">
      <c r="AC3267">
        <f>IF($C3267="","",IF(COUNTIF('Códigos Santander (ref)'!$A$2:$A$79,$C3267)&gt;0,"SANTANDER",IF(COUNTIF('Códigos Itaú (ref)'!$A$2:$A$44,$C3267)&gt;0,"ITAU",IF(AND(TRIM(UPPER($I3267))="CONTRATUAL",ISNUMBER(SEARCH("INDIVIDUAL",SUBSTITUTE(UPPER($D3267)," ","")))),"PREMIUM FREE",""))))</f>
        <v/>
      </c>
    </row>
    <row r="3268">
      <c r="AC3268">
        <f>IF($C3268="","",IF(COUNTIF('Códigos Santander (ref)'!$A$2:$A$79,$C3268)&gt;0,"SANTANDER",IF(COUNTIF('Códigos Itaú (ref)'!$A$2:$A$44,$C3268)&gt;0,"ITAU",IF(AND(TRIM(UPPER($I3268))="CONTRATUAL",ISNUMBER(SEARCH("INDIVIDUAL",SUBSTITUTE(UPPER($D3268)," ","")))),"PREMIUM FREE",""))))</f>
        <v/>
      </c>
    </row>
    <row r="3269">
      <c r="AC3269">
        <f>IF($C3269="","",IF(COUNTIF('Códigos Santander (ref)'!$A$2:$A$79,$C3269)&gt;0,"SANTANDER",IF(COUNTIF('Códigos Itaú (ref)'!$A$2:$A$44,$C3269)&gt;0,"ITAU",IF(AND(TRIM(UPPER($I3269))="CONTRATUAL",ISNUMBER(SEARCH("INDIVIDUAL",SUBSTITUTE(UPPER($D3269)," ","")))),"PREMIUM FREE",""))))</f>
        <v/>
      </c>
    </row>
    <row r="3270">
      <c r="AC3270">
        <f>IF($C3270="","",IF(COUNTIF('Códigos Santander (ref)'!$A$2:$A$79,$C3270)&gt;0,"SANTANDER",IF(COUNTIF('Códigos Itaú (ref)'!$A$2:$A$44,$C3270)&gt;0,"ITAU",IF(AND(TRIM(UPPER($I3270))="CONTRATUAL",ISNUMBER(SEARCH("INDIVIDUAL",SUBSTITUTE(UPPER($D3270)," ","")))),"PREMIUM FREE",""))))</f>
        <v/>
      </c>
    </row>
    <row r="3271">
      <c r="AC3271">
        <f>IF($C3271="","",IF(COUNTIF('Códigos Santander (ref)'!$A$2:$A$79,$C3271)&gt;0,"SANTANDER",IF(COUNTIF('Códigos Itaú (ref)'!$A$2:$A$44,$C3271)&gt;0,"ITAU",IF(AND(TRIM(UPPER($I3271))="CONTRATUAL",ISNUMBER(SEARCH("INDIVIDUAL",SUBSTITUTE(UPPER($D3271)," ","")))),"PREMIUM FREE",""))))</f>
        <v/>
      </c>
    </row>
    <row r="3272">
      <c r="AC3272">
        <f>IF($C3272="","",IF(COUNTIF('Códigos Santander (ref)'!$A$2:$A$79,$C3272)&gt;0,"SANTANDER",IF(COUNTIF('Códigos Itaú (ref)'!$A$2:$A$44,$C3272)&gt;0,"ITAU",IF(AND(TRIM(UPPER($I3272))="CONTRATUAL",ISNUMBER(SEARCH("INDIVIDUAL",SUBSTITUTE(UPPER($D3272)," ","")))),"PREMIUM FREE",""))))</f>
        <v/>
      </c>
    </row>
    <row r="3273">
      <c r="AC3273">
        <f>IF($C3273="","",IF(COUNTIF('Códigos Santander (ref)'!$A$2:$A$79,$C3273)&gt;0,"SANTANDER",IF(COUNTIF('Códigos Itaú (ref)'!$A$2:$A$44,$C3273)&gt;0,"ITAU",IF(AND(TRIM(UPPER($I3273))="CONTRATUAL",ISNUMBER(SEARCH("INDIVIDUAL",SUBSTITUTE(UPPER($D3273)," ","")))),"PREMIUM FREE",""))))</f>
        <v/>
      </c>
    </row>
    <row r="3274">
      <c r="AC3274">
        <f>IF($C3274="","",IF(COUNTIF('Códigos Santander (ref)'!$A$2:$A$79,$C3274)&gt;0,"SANTANDER",IF(COUNTIF('Códigos Itaú (ref)'!$A$2:$A$44,$C3274)&gt;0,"ITAU",IF(AND(TRIM(UPPER($I3274))="CONTRATUAL",ISNUMBER(SEARCH("INDIVIDUAL",SUBSTITUTE(UPPER($D3274)," ","")))),"PREMIUM FREE",""))))</f>
        <v/>
      </c>
    </row>
    <row r="3275">
      <c r="AC3275">
        <f>IF($C3275="","",IF(COUNTIF('Códigos Santander (ref)'!$A$2:$A$79,$C3275)&gt;0,"SANTANDER",IF(COUNTIF('Códigos Itaú (ref)'!$A$2:$A$44,$C3275)&gt;0,"ITAU",IF(AND(TRIM(UPPER($I3275))="CONTRATUAL",ISNUMBER(SEARCH("INDIVIDUAL",SUBSTITUTE(UPPER($D3275)," ","")))),"PREMIUM FREE",""))))</f>
        <v/>
      </c>
    </row>
    <row r="3276">
      <c r="AC3276">
        <f>IF($C3276="","",IF(COUNTIF('Códigos Santander (ref)'!$A$2:$A$79,$C3276)&gt;0,"SANTANDER",IF(COUNTIF('Códigos Itaú (ref)'!$A$2:$A$44,$C3276)&gt;0,"ITAU",IF(AND(TRIM(UPPER($I3276))="CONTRATUAL",ISNUMBER(SEARCH("INDIVIDUAL",SUBSTITUTE(UPPER($D3276)," ","")))),"PREMIUM FREE",""))))</f>
        <v/>
      </c>
    </row>
    <row r="3277">
      <c r="AC3277">
        <f>IF($C3277="","",IF(COUNTIF('Códigos Santander (ref)'!$A$2:$A$79,$C3277)&gt;0,"SANTANDER",IF(COUNTIF('Códigos Itaú (ref)'!$A$2:$A$44,$C3277)&gt;0,"ITAU",IF(AND(TRIM(UPPER($I3277))="CONTRATUAL",ISNUMBER(SEARCH("INDIVIDUAL",SUBSTITUTE(UPPER($D3277)," ","")))),"PREMIUM FREE",""))))</f>
        <v/>
      </c>
    </row>
    <row r="3278">
      <c r="AC3278">
        <f>IF($C3278="","",IF(COUNTIF('Códigos Santander (ref)'!$A$2:$A$79,$C3278)&gt;0,"SANTANDER",IF(COUNTIF('Códigos Itaú (ref)'!$A$2:$A$44,$C3278)&gt;0,"ITAU",IF(AND(TRIM(UPPER($I3278))="CONTRATUAL",ISNUMBER(SEARCH("INDIVIDUAL",SUBSTITUTE(UPPER($D3278)," ","")))),"PREMIUM FREE",""))))</f>
        <v/>
      </c>
    </row>
    <row r="3279">
      <c r="AC3279">
        <f>IF($C3279="","",IF(COUNTIF('Códigos Santander (ref)'!$A$2:$A$79,$C3279)&gt;0,"SANTANDER",IF(COUNTIF('Códigos Itaú (ref)'!$A$2:$A$44,$C3279)&gt;0,"ITAU",IF(AND(TRIM(UPPER($I3279))="CONTRATUAL",ISNUMBER(SEARCH("INDIVIDUAL",SUBSTITUTE(UPPER($D3279)," ","")))),"PREMIUM FREE",""))))</f>
        <v/>
      </c>
    </row>
    <row r="3280">
      <c r="AC3280">
        <f>IF($C3280="","",IF(COUNTIF('Códigos Santander (ref)'!$A$2:$A$79,$C3280)&gt;0,"SANTANDER",IF(COUNTIF('Códigos Itaú (ref)'!$A$2:$A$44,$C3280)&gt;0,"ITAU",IF(AND(TRIM(UPPER($I3280))="CONTRATUAL",ISNUMBER(SEARCH("INDIVIDUAL",SUBSTITUTE(UPPER($D3280)," ","")))),"PREMIUM FREE",""))))</f>
        <v/>
      </c>
    </row>
    <row r="3281">
      <c r="AC3281">
        <f>IF($C3281="","",IF(COUNTIF('Códigos Santander (ref)'!$A$2:$A$79,$C3281)&gt;0,"SANTANDER",IF(COUNTIF('Códigos Itaú (ref)'!$A$2:$A$44,$C3281)&gt;0,"ITAU",IF(AND(TRIM(UPPER($I3281))="CONTRATUAL",ISNUMBER(SEARCH("INDIVIDUAL",SUBSTITUTE(UPPER($D3281)," ","")))),"PREMIUM FREE",""))))</f>
        <v/>
      </c>
    </row>
    <row r="3282">
      <c r="AC3282">
        <f>IF($C3282="","",IF(COUNTIF('Códigos Santander (ref)'!$A$2:$A$79,$C3282)&gt;0,"SANTANDER",IF(COUNTIF('Códigos Itaú (ref)'!$A$2:$A$44,$C3282)&gt;0,"ITAU",IF(AND(TRIM(UPPER($I3282))="CONTRATUAL",ISNUMBER(SEARCH("INDIVIDUAL",SUBSTITUTE(UPPER($D3282)," ","")))),"PREMIUM FREE",""))))</f>
        <v/>
      </c>
    </row>
    <row r="3283">
      <c r="AC3283">
        <f>IF($C3283="","",IF(COUNTIF('Códigos Santander (ref)'!$A$2:$A$79,$C3283)&gt;0,"SANTANDER",IF(COUNTIF('Códigos Itaú (ref)'!$A$2:$A$44,$C3283)&gt;0,"ITAU",IF(AND(TRIM(UPPER($I3283))="CONTRATUAL",ISNUMBER(SEARCH("INDIVIDUAL",SUBSTITUTE(UPPER($D3283)," ","")))),"PREMIUM FREE",""))))</f>
        <v/>
      </c>
    </row>
    <row r="3284">
      <c r="AC3284">
        <f>IF($C3284="","",IF(COUNTIF('Códigos Santander (ref)'!$A$2:$A$79,$C3284)&gt;0,"SANTANDER",IF(COUNTIF('Códigos Itaú (ref)'!$A$2:$A$44,$C3284)&gt;0,"ITAU",IF(AND(TRIM(UPPER($I3284))="CONTRATUAL",ISNUMBER(SEARCH("INDIVIDUAL",SUBSTITUTE(UPPER($D3284)," ","")))),"PREMIUM FREE",""))))</f>
        <v/>
      </c>
    </row>
    <row r="3285">
      <c r="AC3285">
        <f>IF($C3285="","",IF(COUNTIF('Códigos Santander (ref)'!$A$2:$A$79,$C3285)&gt;0,"SANTANDER",IF(COUNTIF('Códigos Itaú (ref)'!$A$2:$A$44,$C3285)&gt;0,"ITAU",IF(AND(TRIM(UPPER($I3285))="CONTRATUAL",ISNUMBER(SEARCH("INDIVIDUAL",SUBSTITUTE(UPPER($D3285)," ","")))),"PREMIUM FREE",""))))</f>
        <v/>
      </c>
    </row>
    <row r="3286">
      <c r="AC3286">
        <f>IF($C3286="","",IF(COUNTIF('Códigos Santander (ref)'!$A$2:$A$79,$C3286)&gt;0,"SANTANDER",IF(COUNTIF('Códigos Itaú (ref)'!$A$2:$A$44,$C3286)&gt;0,"ITAU",IF(AND(TRIM(UPPER($I3286))="CONTRATUAL",ISNUMBER(SEARCH("INDIVIDUAL",SUBSTITUTE(UPPER($D3286)," ","")))),"PREMIUM FREE",""))))</f>
        <v/>
      </c>
    </row>
    <row r="3287">
      <c r="AC3287">
        <f>IF($C3287="","",IF(COUNTIF('Códigos Santander (ref)'!$A$2:$A$79,$C3287)&gt;0,"SANTANDER",IF(COUNTIF('Códigos Itaú (ref)'!$A$2:$A$44,$C3287)&gt;0,"ITAU",IF(AND(TRIM(UPPER($I3287))="CONTRATUAL",ISNUMBER(SEARCH("INDIVIDUAL",SUBSTITUTE(UPPER($D3287)," ","")))),"PREMIUM FREE",""))))</f>
        <v/>
      </c>
    </row>
    <row r="3288">
      <c r="AC3288">
        <f>IF($C3288="","",IF(COUNTIF('Códigos Santander (ref)'!$A$2:$A$79,$C3288)&gt;0,"SANTANDER",IF(COUNTIF('Códigos Itaú (ref)'!$A$2:$A$44,$C3288)&gt;0,"ITAU",IF(AND(TRIM(UPPER($I3288))="CONTRATUAL",ISNUMBER(SEARCH("INDIVIDUAL",SUBSTITUTE(UPPER($D3288)," ","")))),"PREMIUM FREE",""))))</f>
        <v/>
      </c>
    </row>
    <row r="3289">
      <c r="AC3289">
        <f>IF($C3289="","",IF(COUNTIF('Códigos Santander (ref)'!$A$2:$A$79,$C3289)&gt;0,"SANTANDER",IF(COUNTIF('Códigos Itaú (ref)'!$A$2:$A$44,$C3289)&gt;0,"ITAU",IF(AND(TRIM(UPPER($I3289))="CONTRATUAL",ISNUMBER(SEARCH("INDIVIDUAL",SUBSTITUTE(UPPER($D3289)," ","")))),"PREMIUM FREE",""))))</f>
        <v/>
      </c>
    </row>
    <row r="3290">
      <c r="AC3290">
        <f>IF($C3290="","",IF(COUNTIF('Códigos Santander (ref)'!$A$2:$A$79,$C3290)&gt;0,"SANTANDER",IF(COUNTIF('Códigos Itaú (ref)'!$A$2:$A$44,$C3290)&gt;0,"ITAU",IF(AND(TRIM(UPPER($I3290))="CONTRATUAL",ISNUMBER(SEARCH("INDIVIDUAL",SUBSTITUTE(UPPER($D3290)," ","")))),"PREMIUM FREE",""))))</f>
        <v/>
      </c>
    </row>
    <row r="3291">
      <c r="AC3291">
        <f>IF($C3291="","",IF(COUNTIF('Códigos Santander (ref)'!$A$2:$A$79,$C3291)&gt;0,"SANTANDER",IF(COUNTIF('Códigos Itaú (ref)'!$A$2:$A$44,$C3291)&gt;0,"ITAU",IF(AND(TRIM(UPPER($I3291))="CONTRATUAL",ISNUMBER(SEARCH("INDIVIDUAL",SUBSTITUTE(UPPER($D3291)," ","")))),"PREMIUM FREE",""))))</f>
        <v/>
      </c>
    </row>
    <row r="3292">
      <c r="AC3292">
        <f>IF($C3292="","",IF(COUNTIF('Códigos Santander (ref)'!$A$2:$A$79,$C3292)&gt;0,"SANTANDER",IF(COUNTIF('Códigos Itaú (ref)'!$A$2:$A$44,$C3292)&gt;0,"ITAU",IF(AND(TRIM(UPPER($I3292))="CONTRATUAL",ISNUMBER(SEARCH("INDIVIDUAL",SUBSTITUTE(UPPER($D3292)," ","")))),"PREMIUM FREE",""))))</f>
        <v/>
      </c>
    </row>
    <row r="3293">
      <c r="AC3293">
        <f>IF($C3293="","",IF(COUNTIF('Códigos Santander (ref)'!$A$2:$A$79,$C3293)&gt;0,"SANTANDER",IF(COUNTIF('Códigos Itaú (ref)'!$A$2:$A$44,$C3293)&gt;0,"ITAU",IF(AND(TRIM(UPPER($I3293))="CONTRATUAL",ISNUMBER(SEARCH("INDIVIDUAL",SUBSTITUTE(UPPER($D3293)," ","")))),"PREMIUM FREE",""))))</f>
        <v/>
      </c>
    </row>
    <row r="3294">
      <c r="AC3294">
        <f>IF($C3294="","",IF(COUNTIF('Códigos Santander (ref)'!$A$2:$A$79,$C3294)&gt;0,"SANTANDER",IF(COUNTIF('Códigos Itaú (ref)'!$A$2:$A$44,$C3294)&gt;0,"ITAU",IF(AND(TRIM(UPPER($I3294))="CONTRATUAL",ISNUMBER(SEARCH("INDIVIDUAL",SUBSTITUTE(UPPER($D3294)," ","")))),"PREMIUM FREE",""))))</f>
        <v/>
      </c>
    </row>
    <row r="3295">
      <c r="AC3295">
        <f>IF($C3295="","",IF(COUNTIF('Códigos Santander (ref)'!$A$2:$A$79,$C3295)&gt;0,"SANTANDER",IF(COUNTIF('Códigos Itaú (ref)'!$A$2:$A$44,$C3295)&gt;0,"ITAU",IF(AND(TRIM(UPPER($I3295))="CONTRATUAL",ISNUMBER(SEARCH("INDIVIDUAL",SUBSTITUTE(UPPER($D3295)," ","")))),"PREMIUM FREE",""))))</f>
        <v/>
      </c>
    </row>
    <row r="3296">
      <c r="AC3296">
        <f>IF($C3296="","",IF(COUNTIF('Códigos Santander (ref)'!$A$2:$A$79,$C3296)&gt;0,"SANTANDER",IF(COUNTIF('Códigos Itaú (ref)'!$A$2:$A$44,$C3296)&gt;0,"ITAU",IF(AND(TRIM(UPPER($I3296))="CONTRATUAL",ISNUMBER(SEARCH("INDIVIDUAL",SUBSTITUTE(UPPER($D3296)," ","")))),"PREMIUM FREE",""))))</f>
        <v/>
      </c>
    </row>
    <row r="3297">
      <c r="AC3297">
        <f>IF($C3297="","",IF(COUNTIF('Códigos Santander (ref)'!$A$2:$A$79,$C3297)&gt;0,"SANTANDER",IF(COUNTIF('Códigos Itaú (ref)'!$A$2:$A$44,$C3297)&gt;0,"ITAU",IF(AND(TRIM(UPPER($I3297))="CONTRATUAL",ISNUMBER(SEARCH("INDIVIDUAL",SUBSTITUTE(UPPER($D3297)," ","")))),"PREMIUM FREE",""))))</f>
        <v/>
      </c>
    </row>
    <row r="3298">
      <c r="AC3298">
        <f>IF($C3298="","",IF(COUNTIF('Códigos Santander (ref)'!$A$2:$A$79,$C3298)&gt;0,"SANTANDER",IF(COUNTIF('Códigos Itaú (ref)'!$A$2:$A$44,$C3298)&gt;0,"ITAU",IF(AND(TRIM(UPPER($I3298))="CONTRATUAL",ISNUMBER(SEARCH("INDIVIDUAL",SUBSTITUTE(UPPER($D3298)," ","")))),"PREMIUM FREE",""))))</f>
        <v/>
      </c>
    </row>
    <row r="3299">
      <c r="AC3299">
        <f>IF($C3299="","",IF(COUNTIF('Códigos Santander (ref)'!$A$2:$A$79,$C3299)&gt;0,"SANTANDER",IF(COUNTIF('Códigos Itaú (ref)'!$A$2:$A$44,$C3299)&gt;0,"ITAU",IF(AND(TRIM(UPPER($I3299))="CONTRATUAL",ISNUMBER(SEARCH("INDIVIDUAL",SUBSTITUTE(UPPER($D3299)," ","")))),"PREMIUM FREE",""))))</f>
        <v/>
      </c>
    </row>
    <row r="3300">
      <c r="AC3300">
        <f>IF($C3300="","",IF(COUNTIF('Códigos Santander (ref)'!$A$2:$A$79,$C3300)&gt;0,"SANTANDER",IF(COUNTIF('Códigos Itaú (ref)'!$A$2:$A$44,$C3300)&gt;0,"ITAU",IF(AND(TRIM(UPPER($I3300))="CONTRATUAL",ISNUMBER(SEARCH("INDIVIDUAL",SUBSTITUTE(UPPER($D3300)," ","")))),"PREMIUM FREE",""))))</f>
        <v/>
      </c>
    </row>
    <row r="3301">
      <c r="AC3301">
        <f>IF($C3301="","",IF(COUNTIF('Códigos Santander (ref)'!$A$2:$A$79,$C3301)&gt;0,"SANTANDER",IF(COUNTIF('Códigos Itaú (ref)'!$A$2:$A$44,$C3301)&gt;0,"ITAU",IF(AND(TRIM(UPPER($I3301))="CONTRATUAL",ISNUMBER(SEARCH("INDIVIDUAL",SUBSTITUTE(UPPER($D3301)," ","")))),"PREMIUM FREE",""))))</f>
        <v/>
      </c>
    </row>
    <row r="3302">
      <c r="AC3302">
        <f>IF($C3302="","",IF(COUNTIF('Códigos Santander (ref)'!$A$2:$A$79,$C3302)&gt;0,"SANTANDER",IF(COUNTIF('Códigos Itaú (ref)'!$A$2:$A$44,$C3302)&gt;0,"ITAU",IF(AND(TRIM(UPPER($I3302))="CONTRATUAL",ISNUMBER(SEARCH("INDIVIDUAL",SUBSTITUTE(UPPER($D3302)," ","")))),"PREMIUM FREE",""))))</f>
        <v/>
      </c>
    </row>
    <row r="3303">
      <c r="AC3303">
        <f>IF($C3303="","",IF(COUNTIF('Códigos Santander (ref)'!$A$2:$A$79,$C3303)&gt;0,"SANTANDER",IF(COUNTIF('Códigos Itaú (ref)'!$A$2:$A$44,$C3303)&gt;0,"ITAU",IF(AND(TRIM(UPPER($I3303))="CONTRATUAL",ISNUMBER(SEARCH("INDIVIDUAL",SUBSTITUTE(UPPER($D3303)," ","")))),"PREMIUM FREE",""))))</f>
        <v/>
      </c>
    </row>
    <row r="3304">
      <c r="AC3304">
        <f>IF($C3304="","",IF(COUNTIF('Códigos Santander (ref)'!$A$2:$A$79,$C3304)&gt;0,"SANTANDER",IF(COUNTIF('Códigos Itaú (ref)'!$A$2:$A$44,$C3304)&gt;0,"ITAU",IF(AND(TRIM(UPPER($I3304))="CONTRATUAL",ISNUMBER(SEARCH("INDIVIDUAL",SUBSTITUTE(UPPER($D3304)," ","")))),"PREMIUM FREE",""))))</f>
        <v/>
      </c>
    </row>
    <row r="3305">
      <c r="AC3305">
        <f>IF($C3305="","",IF(COUNTIF('Códigos Santander (ref)'!$A$2:$A$79,$C3305)&gt;0,"SANTANDER",IF(COUNTIF('Códigos Itaú (ref)'!$A$2:$A$44,$C3305)&gt;0,"ITAU",IF(AND(TRIM(UPPER($I3305))="CONTRATUAL",ISNUMBER(SEARCH("INDIVIDUAL",SUBSTITUTE(UPPER($D3305)," ","")))),"PREMIUM FREE",""))))</f>
        <v/>
      </c>
    </row>
    <row r="3306">
      <c r="AC3306">
        <f>IF($C3306="","",IF(COUNTIF('Códigos Santander (ref)'!$A$2:$A$79,$C3306)&gt;0,"SANTANDER",IF(COUNTIF('Códigos Itaú (ref)'!$A$2:$A$44,$C3306)&gt;0,"ITAU",IF(AND(TRIM(UPPER($I3306))="CONTRATUAL",ISNUMBER(SEARCH("INDIVIDUAL",SUBSTITUTE(UPPER($D3306)," ","")))),"PREMIUM FREE",""))))</f>
        <v/>
      </c>
    </row>
    <row r="3307">
      <c r="AC3307">
        <f>IF($C3307="","",IF(COUNTIF('Códigos Santander (ref)'!$A$2:$A$79,$C3307)&gt;0,"SANTANDER",IF(COUNTIF('Códigos Itaú (ref)'!$A$2:$A$44,$C3307)&gt;0,"ITAU",IF(AND(TRIM(UPPER($I3307))="CONTRATUAL",ISNUMBER(SEARCH("INDIVIDUAL",SUBSTITUTE(UPPER($D3307)," ","")))),"PREMIUM FREE",""))))</f>
        <v/>
      </c>
    </row>
    <row r="3308">
      <c r="AC3308">
        <f>IF($C3308="","",IF(COUNTIF('Códigos Santander (ref)'!$A$2:$A$79,$C3308)&gt;0,"SANTANDER",IF(COUNTIF('Códigos Itaú (ref)'!$A$2:$A$44,$C3308)&gt;0,"ITAU",IF(AND(TRIM(UPPER($I3308))="CONTRATUAL",ISNUMBER(SEARCH("INDIVIDUAL",SUBSTITUTE(UPPER($D3308)," ","")))),"PREMIUM FREE",""))))</f>
        <v/>
      </c>
    </row>
    <row r="3309">
      <c r="AC3309">
        <f>IF($C3309="","",IF(COUNTIF('Códigos Santander (ref)'!$A$2:$A$79,$C3309)&gt;0,"SANTANDER",IF(COUNTIF('Códigos Itaú (ref)'!$A$2:$A$44,$C3309)&gt;0,"ITAU",IF(AND(TRIM(UPPER($I3309))="CONTRATUAL",ISNUMBER(SEARCH("INDIVIDUAL",SUBSTITUTE(UPPER($D3309)," ","")))),"PREMIUM FREE",""))))</f>
        <v/>
      </c>
    </row>
    <row r="3310">
      <c r="AC3310">
        <f>IF($C3310="","",IF(COUNTIF('Códigos Santander (ref)'!$A$2:$A$79,$C3310)&gt;0,"SANTANDER",IF(COUNTIF('Códigos Itaú (ref)'!$A$2:$A$44,$C3310)&gt;0,"ITAU",IF(AND(TRIM(UPPER($I3310))="CONTRATUAL",ISNUMBER(SEARCH("INDIVIDUAL",SUBSTITUTE(UPPER($D3310)," ","")))),"PREMIUM FREE",""))))</f>
        <v/>
      </c>
    </row>
    <row r="3311">
      <c r="AC3311">
        <f>IF($C3311="","",IF(COUNTIF('Códigos Santander (ref)'!$A$2:$A$79,$C3311)&gt;0,"SANTANDER",IF(COUNTIF('Códigos Itaú (ref)'!$A$2:$A$44,$C3311)&gt;0,"ITAU",IF(AND(TRIM(UPPER($I3311))="CONTRATUAL",ISNUMBER(SEARCH("INDIVIDUAL",SUBSTITUTE(UPPER($D3311)," ","")))),"PREMIUM FREE",""))))</f>
        <v/>
      </c>
    </row>
    <row r="3312">
      <c r="AC3312">
        <f>IF($C3312="","",IF(COUNTIF('Códigos Santander (ref)'!$A$2:$A$79,$C3312)&gt;0,"SANTANDER",IF(COUNTIF('Códigos Itaú (ref)'!$A$2:$A$44,$C3312)&gt;0,"ITAU",IF(AND(TRIM(UPPER($I3312))="CONTRATUAL",ISNUMBER(SEARCH("INDIVIDUAL",SUBSTITUTE(UPPER($D3312)," ","")))),"PREMIUM FREE",""))))</f>
        <v/>
      </c>
    </row>
    <row r="3313">
      <c r="AC3313">
        <f>IF($C3313="","",IF(COUNTIF('Códigos Santander (ref)'!$A$2:$A$79,$C3313)&gt;0,"SANTANDER",IF(COUNTIF('Códigos Itaú (ref)'!$A$2:$A$44,$C3313)&gt;0,"ITAU",IF(AND(TRIM(UPPER($I3313))="CONTRATUAL",ISNUMBER(SEARCH("INDIVIDUAL",SUBSTITUTE(UPPER($D3313)," ","")))),"PREMIUM FREE",""))))</f>
        <v/>
      </c>
    </row>
    <row r="3314">
      <c r="AC3314">
        <f>IF($C3314="","",IF(COUNTIF('Códigos Santander (ref)'!$A$2:$A$79,$C3314)&gt;0,"SANTANDER",IF(COUNTIF('Códigos Itaú (ref)'!$A$2:$A$44,$C3314)&gt;0,"ITAU",IF(AND(TRIM(UPPER($I3314))="CONTRATUAL",ISNUMBER(SEARCH("INDIVIDUAL",SUBSTITUTE(UPPER($D3314)," ","")))),"PREMIUM FREE",""))))</f>
        <v/>
      </c>
    </row>
    <row r="3315">
      <c r="AC3315">
        <f>IF($C3315="","",IF(COUNTIF('Códigos Santander (ref)'!$A$2:$A$79,$C3315)&gt;0,"SANTANDER",IF(COUNTIF('Códigos Itaú (ref)'!$A$2:$A$44,$C3315)&gt;0,"ITAU",IF(AND(TRIM(UPPER($I3315))="CONTRATUAL",ISNUMBER(SEARCH("INDIVIDUAL",SUBSTITUTE(UPPER($D3315)," ","")))),"PREMIUM FREE",""))))</f>
        <v/>
      </c>
    </row>
    <row r="3316">
      <c r="AC3316">
        <f>IF($C3316="","",IF(COUNTIF('Códigos Santander (ref)'!$A$2:$A$79,$C3316)&gt;0,"SANTANDER",IF(COUNTIF('Códigos Itaú (ref)'!$A$2:$A$44,$C3316)&gt;0,"ITAU",IF(AND(TRIM(UPPER($I3316))="CONTRATUAL",ISNUMBER(SEARCH("INDIVIDUAL",SUBSTITUTE(UPPER($D3316)," ","")))),"PREMIUM FREE",""))))</f>
        <v/>
      </c>
    </row>
    <row r="3317">
      <c r="AC3317">
        <f>IF($C3317="","",IF(COUNTIF('Códigos Santander (ref)'!$A$2:$A$79,$C3317)&gt;0,"SANTANDER",IF(COUNTIF('Códigos Itaú (ref)'!$A$2:$A$44,$C3317)&gt;0,"ITAU",IF(AND(TRIM(UPPER($I3317))="CONTRATUAL",ISNUMBER(SEARCH("INDIVIDUAL",SUBSTITUTE(UPPER($D3317)," ","")))),"PREMIUM FREE",""))))</f>
        <v/>
      </c>
    </row>
    <row r="3318">
      <c r="AC3318">
        <f>IF($C3318="","",IF(COUNTIF('Códigos Santander (ref)'!$A$2:$A$79,$C3318)&gt;0,"SANTANDER",IF(COUNTIF('Códigos Itaú (ref)'!$A$2:$A$44,$C3318)&gt;0,"ITAU",IF(AND(TRIM(UPPER($I3318))="CONTRATUAL",ISNUMBER(SEARCH("INDIVIDUAL",SUBSTITUTE(UPPER($D3318)," ","")))),"PREMIUM FREE",""))))</f>
        <v/>
      </c>
    </row>
    <row r="3319">
      <c r="AC3319">
        <f>IF($C3319="","",IF(COUNTIF('Códigos Santander (ref)'!$A$2:$A$79,$C3319)&gt;0,"SANTANDER",IF(COUNTIF('Códigos Itaú (ref)'!$A$2:$A$44,$C3319)&gt;0,"ITAU",IF(AND(TRIM(UPPER($I3319))="CONTRATUAL",ISNUMBER(SEARCH("INDIVIDUAL",SUBSTITUTE(UPPER($D3319)," ","")))),"PREMIUM FREE",""))))</f>
        <v/>
      </c>
    </row>
    <row r="3320">
      <c r="AC3320">
        <f>IF($C3320="","",IF(COUNTIF('Códigos Santander (ref)'!$A$2:$A$79,$C3320)&gt;0,"SANTANDER",IF(COUNTIF('Códigos Itaú (ref)'!$A$2:$A$44,$C3320)&gt;0,"ITAU",IF(AND(TRIM(UPPER($I3320))="CONTRATUAL",ISNUMBER(SEARCH("INDIVIDUAL",SUBSTITUTE(UPPER($D3320)," ","")))),"PREMIUM FREE",""))))</f>
        <v/>
      </c>
    </row>
    <row r="3321">
      <c r="AC3321">
        <f>IF($C3321="","",IF(COUNTIF('Códigos Santander (ref)'!$A$2:$A$79,$C3321)&gt;0,"SANTANDER",IF(COUNTIF('Códigos Itaú (ref)'!$A$2:$A$44,$C3321)&gt;0,"ITAU",IF(AND(TRIM(UPPER($I3321))="CONTRATUAL",ISNUMBER(SEARCH("INDIVIDUAL",SUBSTITUTE(UPPER($D3321)," ","")))),"PREMIUM FREE",""))))</f>
        <v/>
      </c>
    </row>
    <row r="3322">
      <c r="AC3322">
        <f>IF($C3322="","",IF(COUNTIF('Códigos Santander (ref)'!$A$2:$A$79,$C3322)&gt;0,"SANTANDER",IF(COUNTIF('Códigos Itaú (ref)'!$A$2:$A$44,$C3322)&gt;0,"ITAU",IF(AND(TRIM(UPPER($I3322))="CONTRATUAL",ISNUMBER(SEARCH("INDIVIDUAL",SUBSTITUTE(UPPER($D3322)," ","")))),"PREMIUM FREE",""))))</f>
        <v/>
      </c>
    </row>
    <row r="3323">
      <c r="AC3323">
        <f>IF($C3323="","",IF(COUNTIF('Códigos Santander (ref)'!$A$2:$A$79,$C3323)&gt;0,"SANTANDER",IF(COUNTIF('Códigos Itaú (ref)'!$A$2:$A$44,$C3323)&gt;0,"ITAU",IF(AND(TRIM(UPPER($I3323))="CONTRATUAL",ISNUMBER(SEARCH("INDIVIDUAL",SUBSTITUTE(UPPER($D3323)," ","")))),"PREMIUM FREE",""))))</f>
        <v/>
      </c>
    </row>
    <row r="3324">
      <c r="AC3324">
        <f>IF($C3324="","",IF(COUNTIF('Códigos Santander (ref)'!$A$2:$A$79,$C3324)&gt;0,"SANTANDER",IF(COUNTIF('Códigos Itaú (ref)'!$A$2:$A$44,$C3324)&gt;0,"ITAU",IF(AND(TRIM(UPPER($I3324))="CONTRATUAL",ISNUMBER(SEARCH("INDIVIDUAL",SUBSTITUTE(UPPER($D3324)," ","")))),"PREMIUM FREE",""))))</f>
        <v/>
      </c>
    </row>
    <row r="3325">
      <c r="AC3325">
        <f>IF($C3325="","",IF(COUNTIF('Códigos Santander (ref)'!$A$2:$A$79,$C3325)&gt;0,"SANTANDER",IF(COUNTIF('Códigos Itaú (ref)'!$A$2:$A$44,$C3325)&gt;0,"ITAU",IF(AND(TRIM(UPPER($I3325))="CONTRATUAL",ISNUMBER(SEARCH("INDIVIDUAL",SUBSTITUTE(UPPER($D3325)," ","")))),"PREMIUM FREE",""))))</f>
        <v/>
      </c>
    </row>
    <row r="3326">
      <c r="AC3326">
        <f>IF($C3326="","",IF(COUNTIF('Códigos Santander (ref)'!$A$2:$A$79,$C3326)&gt;0,"SANTANDER",IF(COUNTIF('Códigos Itaú (ref)'!$A$2:$A$44,$C3326)&gt;0,"ITAU",IF(AND(TRIM(UPPER($I3326))="CONTRATUAL",ISNUMBER(SEARCH("INDIVIDUAL",SUBSTITUTE(UPPER($D3326)," ","")))),"PREMIUM FREE",""))))</f>
        <v/>
      </c>
    </row>
    <row r="3327">
      <c r="AC3327">
        <f>IF($C3327="","",IF(COUNTIF('Códigos Santander (ref)'!$A$2:$A$79,$C3327)&gt;0,"SANTANDER",IF(COUNTIF('Códigos Itaú (ref)'!$A$2:$A$44,$C3327)&gt;0,"ITAU",IF(AND(TRIM(UPPER($I3327))="CONTRATUAL",ISNUMBER(SEARCH("INDIVIDUAL",SUBSTITUTE(UPPER($D3327)," ","")))),"PREMIUM FREE",""))))</f>
        <v/>
      </c>
    </row>
    <row r="3328">
      <c r="AC3328">
        <f>IF($C3328="","",IF(COUNTIF('Códigos Santander (ref)'!$A$2:$A$79,$C3328)&gt;0,"SANTANDER",IF(COUNTIF('Códigos Itaú (ref)'!$A$2:$A$44,$C3328)&gt;0,"ITAU",IF(AND(TRIM(UPPER($I3328))="CONTRATUAL",ISNUMBER(SEARCH("INDIVIDUAL",SUBSTITUTE(UPPER($D3328)," ","")))),"PREMIUM FREE",""))))</f>
        <v/>
      </c>
    </row>
    <row r="3329">
      <c r="AC3329">
        <f>IF($C3329="","",IF(COUNTIF('Códigos Santander (ref)'!$A$2:$A$79,$C3329)&gt;0,"SANTANDER",IF(COUNTIF('Códigos Itaú (ref)'!$A$2:$A$44,$C3329)&gt;0,"ITAU",IF(AND(TRIM(UPPER($I3329))="CONTRATUAL",ISNUMBER(SEARCH("INDIVIDUAL",SUBSTITUTE(UPPER($D3329)," ","")))),"PREMIUM FREE",""))))</f>
        <v/>
      </c>
    </row>
    <row r="3330">
      <c r="AC3330">
        <f>IF($C3330="","",IF(COUNTIF('Códigos Santander (ref)'!$A$2:$A$79,$C3330)&gt;0,"SANTANDER",IF(COUNTIF('Códigos Itaú (ref)'!$A$2:$A$44,$C3330)&gt;0,"ITAU",IF(AND(TRIM(UPPER($I3330))="CONTRATUAL",ISNUMBER(SEARCH("INDIVIDUAL",SUBSTITUTE(UPPER($D3330)," ","")))),"PREMIUM FREE",""))))</f>
        <v/>
      </c>
    </row>
    <row r="3331">
      <c r="AC3331">
        <f>IF($C3331="","",IF(COUNTIF('Códigos Santander (ref)'!$A$2:$A$79,$C3331)&gt;0,"SANTANDER",IF(COUNTIF('Códigos Itaú (ref)'!$A$2:$A$44,$C3331)&gt;0,"ITAU",IF(AND(TRIM(UPPER($I3331))="CONTRATUAL",ISNUMBER(SEARCH("INDIVIDUAL",SUBSTITUTE(UPPER($D3331)," ","")))),"PREMIUM FREE",""))))</f>
        <v/>
      </c>
    </row>
    <row r="3332">
      <c r="AC3332">
        <f>IF($C3332="","",IF(COUNTIF('Códigos Santander (ref)'!$A$2:$A$79,$C3332)&gt;0,"SANTANDER",IF(COUNTIF('Códigos Itaú (ref)'!$A$2:$A$44,$C3332)&gt;0,"ITAU",IF(AND(TRIM(UPPER($I3332))="CONTRATUAL",ISNUMBER(SEARCH("INDIVIDUAL",SUBSTITUTE(UPPER($D3332)," ","")))),"PREMIUM FREE",""))))</f>
        <v/>
      </c>
    </row>
    <row r="3333">
      <c r="AC3333">
        <f>IF($C3333="","",IF(COUNTIF('Códigos Santander (ref)'!$A$2:$A$79,$C3333)&gt;0,"SANTANDER",IF(COUNTIF('Códigos Itaú (ref)'!$A$2:$A$44,$C3333)&gt;0,"ITAU",IF(AND(TRIM(UPPER($I3333))="CONTRATUAL",ISNUMBER(SEARCH("INDIVIDUAL",SUBSTITUTE(UPPER($D3333)," ","")))),"PREMIUM FREE",""))))</f>
        <v/>
      </c>
    </row>
    <row r="3334">
      <c r="AC3334">
        <f>IF($C3334="","",IF(COUNTIF('Códigos Santander (ref)'!$A$2:$A$79,$C3334)&gt;0,"SANTANDER",IF(COUNTIF('Códigos Itaú (ref)'!$A$2:$A$44,$C3334)&gt;0,"ITAU",IF(AND(TRIM(UPPER($I3334))="CONTRATUAL",ISNUMBER(SEARCH("INDIVIDUAL",SUBSTITUTE(UPPER($D3334)," ","")))),"PREMIUM FREE",""))))</f>
        <v/>
      </c>
    </row>
    <row r="3335">
      <c r="AC3335">
        <f>IF($C3335="","",IF(COUNTIF('Códigos Santander (ref)'!$A$2:$A$79,$C3335)&gt;0,"SANTANDER",IF(COUNTIF('Códigos Itaú (ref)'!$A$2:$A$44,$C3335)&gt;0,"ITAU",IF(AND(TRIM(UPPER($I3335))="CONTRATUAL",ISNUMBER(SEARCH("INDIVIDUAL",SUBSTITUTE(UPPER($D3335)," ","")))),"PREMIUM FREE",""))))</f>
        <v/>
      </c>
    </row>
    <row r="3336">
      <c r="AC3336">
        <f>IF($C3336="","",IF(COUNTIF('Códigos Santander (ref)'!$A$2:$A$79,$C3336)&gt;0,"SANTANDER",IF(COUNTIF('Códigos Itaú (ref)'!$A$2:$A$44,$C3336)&gt;0,"ITAU",IF(AND(TRIM(UPPER($I3336))="CONTRATUAL",ISNUMBER(SEARCH("INDIVIDUAL",SUBSTITUTE(UPPER($D3336)," ","")))),"PREMIUM FREE",""))))</f>
        <v/>
      </c>
    </row>
    <row r="3337">
      <c r="AC3337">
        <f>IF($C3337="","",IF(COUNTIF('Códigos Santander (ref)'!$A$2:$A$79,$C3337)&gt;0,"SANTANDER",IF(COUNTIF('Códigos Itaú (ref)'!$A$2:$A$44,$C3337)&gt;0,"ITAU",IF(AND(TRIM(UPPER($I3337))="CONTRATUAL",ISNUMBER(SEARCH("INDIVIDUAL",SUBSTITUTE(UPPER($D3337)," ","")))),"PREMIUM FREE",""))))</f>
        <v/>
      </c>
    </row>
    <row r="3338">
      <c r="AC3338">
        <f>IF($C3338="","",IF(COUNTIF('Códigos Santander (ref)'!$A$2:$A$79,$C3338)&gt;0,"SANTANDER",IF(COUNTIF('Códigos Itaú (ref)'!$A$2:$A$44,$C3338)&gt;0,"ITAU",IF(AND(TRIM(UPPER($I3338))="CONTRATUAL",ISNUMBER(SEARCH("INDIVIDUAL",SUBSTITUTE(UPPER($D3338)," ","")))),"PREMIUM FREE",""))))</f>
        <v/>
      </c>
    </row>
    <row r="3339">
      <c r="AC3339">
        <f>IF($C3339="","",IF(COUNTIF('Códigos Santander (ref)'!$A$2:$A$79,$C3339)&gt;0,"SANTANDER",IF(COUNTIF('Códigos Itaú (ref)'!$A$2:$A$44,$C3339)&gt;0,"ITAU",IF(AND(TRIM(UPPER($I3339))="CONTRATUAL",ISNUMBER(SEARCH("INDIVIDUAL",SUBSTITUTE(UPPER($D3339)," ","")))),"PREMIUM FREE",""))))</f>
        <v/>
      </c>
    </row>
    <row r="3340">
      <c r="AC3340">
        <f>IF($C3340="","",IF(COUNTIF('Códigos Santander (ref)'!$A$2:$A$79,$C3340)&gt;0,"SANTANDER",IF(COUNTIF('Códigos Itaú (ref)'!$A$2:$A$44,$C3340)&gt;0,"ITAU",IF(AND(TRIM(UPPER($I3340))="CONTRATUAL",ISNUMBER(SEARCH("INDIVIDUAL",SUBSTITUTE(UPPER($D3340)," ","")))),"PREMIUM FREE",""))))</f>
        <v/>
      </c>
    </row>
    <row r="3341">
      <c r="AC3341">
        <f>IF($C3341="","",IF(COUNTIF('Códigos Santander (ref)'!$A$2:$A$79,$C3341)&gt;0,"SANTANDER",IF(COUNTIF('Códigos Itaú (ref)'!$A$2:$A$44,$C3341)&gt;0,"ITAU",IF(AND(TRIM(UPPER($I3341))="CONTRATUAL",ISNUMBER(SEARCH("INDIVIDUAL",SUBSTITUTE(UPPER($D3341)," ","")))),"PREMIUM FREE",""))))</f>
        <v/>
      </c>
    </row>
    <row r="3342">
      <c r="AC3342">
        <f>IF($C3342="","",IF(COUNTIF('Códigos Santander (ref)'!$A$2:$A$79,$C3342)&gt;0,"SANTANDER",IF(COUNTIF('Códigos Itaú (ref)'!$A$2:$A$44,$C3342)&gt;0,"ITAU",IF(AND(TRIM(UPPER($I3342))="CONTRATUAL",ISNUMBER(SEARCH("INDIVIDUAL",SUBSTITUTE(UPPER($D3342)," ","")))),"PREMIUM FREE",""))))</f>
        <v/>
      </c>
    </row>
    <row r="3343">
      <c r="AC3343">
        <f>IF($C3343="","",IF(COUNTIF('Códigos Santander (ref)'!$A$2:$A$79,$C3343)&gt;0,"SANTANDER",IF(COUNTIF('Códigos Itaú (ref)'!$A$2:$A$44,$C3343)&gt;0,"ITAU",IF(AND(TRIM(UPPER($I3343))="CONTRATUAL",ISNUMBER(SEARCH("INDIVIDUAL",SUBSTITUTE(UPPER($D3343)," ","")))),"PREMIUM FREE",""))))</f>
        <v/>
      </c>
    </row>
    <row r="3344">
      <c r="AC3344">
        <f>IF($C3344="","",IF(COUNTIF('Códigos Santander (ref)'!$A$2:$A$79,$C3344)&gt;0,"SANTANDER",IF(COUNTIF('Códigos Itaú (ref)'!$A$2:$A$44,$C3344)&gt;0,"ITAU",IF(AND(TRIM(UPPER($I3344))="CONTRATUAL",ISNUMBER(SEARCH("INDIVIDUAL",SUBSTITUTE(UPPER($D3344)," ","")))),"PREMIUM FREE",""))))</f>
        <v/>
      </c>
    </row>
    <row r="3345">
      <c r="AC3345">
        <f>IF($C3345="","",IF(COUNTIF('Códigos Santander (ref)'!$A$2:$A$79,$C3345)&gt;0,"SANTANDER",IF(COUNTIF('Códigos Itaú (ref)'!$A$2:$A$44,$C3345)&gt;0,"ITAU",IF(AND(TRIM(UPPER($I3345))="CONTRATUAL",ISNUMBER(SEARCH("INDIVIDUAL",SUBSTITUTE(UPPER($D3345)," ","")))),"PREMIUM FREE",""))))</f>
        <v/>
      </c>
    </row>
    <row r="3346">
      <c r="AC3346">
        <f>IF($C3346="","",IF(COUNTIF('Códigos Santander (ref)'!$A$2:$A$79,$C3346)&gt;0,"SANTANDER",IF(COUNTIF('Códigos Itaú (ref)'!$A$2:$A$44,$C3346)&gt;0,"ITAU",IF(AND(TRIM(UPPER($I3346))="CONTRATUAL",ISNUMBER(SEARCH("INDIVIDUAL",SUBSTITUTE(UPPER($D3346)," ","")))),"PREMIUM FREE",""))))</f>
        <v/>
      </c>
    </row>
    <row r="3347">
      <c r="AC3347">
        <f>IF($C3347="","",IF(COUNTIF('Códigos Santander (ref)'!$A$2:$A$79,$C3347)&gt;0,"SANTANDER",IF(COUNTIF('Códigos Itaú (ref)'!$A$2:$A$44,$C3347)&gt;0,"ITAU",IF(AND(TRIM(UPPER($I3347))="CONTRATUAL",ISNUMBER(SEARCH("INDIVIDUAL",SUBSTITUTE(UPPER($D3347)," ","")))),"PREMIUM FREE",""))))</f>
        <v/>
      </c>
    </row>
    <row r="3348">
      <c r="AC3348">
        <f>IF($C3348="","",IF(COUNTIF('Códigos Santander (ref)'!$A$2:$A$79,$C3348)&gt;0,"SANTANDER",IF(COUNTIF('Códigos Itaú (ref)'!$A$2:$A$44,$C3348)&gt;0,"ITAU",IF(AND(TRIM(UPPER($I3348))="CONTRATUAL",ISNUMBER(SEARCH("INDIVIDUAL",SUBSTITUTE(UPPER($D3348)," ","")))),"PREMIUM FREE",""))))</f>
        <v/>
      </c>
    </row>
    <row r="3349">
      <c r="AC3349">
        <f>IF($C3349="","",IF(COUNTIF('Códigos Santander (ref)'!$A$2:$A$79,$C3349)&gt;0,"SANTANDER",IF(COUNTIF('Códigos Itaú (ref)'!$A$2:$A$44,$C3349)&gt;0,"ITAU",IF(AND(TRIM(UPPER($I3349))="CONTRATUAL",ISNUMBER(SEARCH("INDIVIDUAL",SUBSTITUTE(UPPER($D3349)," ","")))),"PREMIUM FREE",""))))</f>
        <v/>
      </c>
    </row>
    <row r="3350">
      <c r="AC3350">
        <f>IF($C3350="","",IF(COUNTIF('Códigos Santander (ref)'!$A$2:$A$79,$C3350)&gt;0,"SANTANDER",IF(COUNTIF('Códigos Itaú (ref)'!$A$2:$A$44,$C3350)&gt;0,"ITAU",IF(AND(TRIM(UPPER($I3350))="CONTRATUAL",ISNUMBER(SEARCH("INDIVIDUAL",SUBSTITUTE(UPPER($D3350)," ","")))),"PREMIUM FREE",""))))</f>
        <v/>
      </c>
    </row>
    <row r="3351">
      <c r="AC3351">
        <f>IF($C3351="","",IF(COUNTIF('Códigos Santander (ref)'!$A$2:$A$79,$C3351)&gt;0,"SANTANDER",IF(COUNTIF('Códigos Itaú (ref)'!$A$2:$A$44,$C3351)&gt;0,"ITAU",IF(AND(TRIM(UPPER($I3351))="CONTRATUAL",ISNUMBER(SEARCH("INDIVIDUAL",SUBSTITUTE(UPPER($D3351)," ","")))),"PREMIUM FREE",""))))</f>
        <v/>
      </c>
    </row>
    <row r="3352">
      <c r="AC3352">
        <f>IF($C3352="","",IF(COUNTIF('Códigos Santander (ref)'!$A$2:$A$79,$C3352)&gt;0,"SANTANDER",IF(COUNTIF('Códigos Itaú (ref)'!$A$2:$A$44,$C3352)&gt;0,"ITAU",IF(AND(TRIM(UPPER($I3352))="CONTRATUAL",ISNUMBER(SEARCH("INDIVIDUAL",SUBSTITUTE(UPPER($D3352)," ","")))),"PREMIUM FREE",""))))</f>
        <v/>
      </c>
    </row>
    <row r="3353">
      <c r="AC3353">
        <f>IF($C3353="","",IF(COUNTIF('Códigos Santander (ref)'!$A$2:$A$79,$C3353)&gt;0,"SANTANDER",IF(COUNTIF('Códigos Itaú (ref)'!$A$2:$A$44,$C3353)&gt;0,"ITAU",IF(AND(TRIM(UPPER($I3353))="CONTRATUAL",ISNUMBER(SEARCH("INDIVIDUAL",SUBSTITUTE(UPPER($D3353)," ","")))),"PREMIUM FREE",""))))</f>
        <v/>
      </c>
    </row>
    <row r="3354">
      <c r="AC3354">
        <f>IF($C3354="","",IF(COUNTIF('Códigos Santander (ref)'!$A$2:$A$79,$C3354)&gt;0,"SANTANDER",IF(COUNTIF('Códigos Itaú (ref)'!$A$2:$A$44,$C3354)&gt;0,"ITAU",IF(AND(TRIM(UPPER($I3354))="CONTRATUAL",ISNUMBER(SEARCH("INDIVIDUAL",SUBSTITUTE(UPPER($D3354)," ","")))),"PREMIUM FREE",""))))</f>
        <v/>
      </c>
    </row>
    <row r="3355">
      <c r="AC3355">
        <f>IF($C3355="","",IF(COUNTIF('Códigos Santander (ref)'!$A$2:$A$79,$C3355)&gt;0,"SANTANDER",IF(COUNTIF('Códigos Itaú (ref)'!$A$2:$A$44,$C3355)&gt;0,"ITAU",IF(AND(TRIM(UPPER($I3355))="CONTRATUAL",ISNUMBER(SEARCH("INDIVIDUAL",SUBSTITUTE(UPPER($D3355)," ","")))),"PREMIUM FREE",""))))</f>
        <v/>
      </c>
    </row>
    <row r="3356">
      <c r="AC3356">
        <f>IF($C3356="","",IF(COUNTIF('Códigos Santander (ref)'!$A$2:$A$79,$C3356)&gt;0,"SANTANDER",IF(COUNTIF('Códigos Itaú (ref)'!$A$2:$A$44,$C3356)&gt;0,"ITAU",IF(AND(TRIM(UPPER($I3356))="CONTRATUAL",ISNUMBER(SEARCH("INDIVIDUAL",SUBSTITUTE(UPPER($D3356)," ","")))),"PREMIUM FREE",""))))</f>
        <v/>
      </c>
    </row>
    <row r="3357">
      <c r="AC3357">
        <f>IF($C3357="","",IF(COUNTIF('Códigos Santander (ref)'!$A$2:$A$79,$C3357)&gt;0,"SANTANDER",IF(COUNTIF('Códigos Itaú (ref)'!$A$2:$A$44,$C3357)&gt;0,"ITAU",IF(AND(TRIM(UPPER($I3357))="CONTRATUAL",ISNUMBER(SEARCH("INDIVIDUAL",SUBSTITUTE(UPPER($D3357)," ","")))),"PREMIUM FREE",""))))</f>
        <v/>
      </c>
    </row>
    <row r="3358">
      <c r="AC3358">
        <f>IF($C3358="","",IF(COUNTIF('Códigos Santander (ref)'!$A$2:$A$79,$C3358)&gt;0,"SANTANDER",IF(COUNTIF('Códigos Itaú (ref)'!$A$2:$A$44,$C3358)&gt;0,"ITAU",IF(AND(TRIM(UPPER($I3358))="CONTRATUAL",ISNUMBER(SEARCH("INDIVIDUAL",SUBSTITUTE(UPPER($D3358)," ","")))),"PREMIUM FREE",""))))</f>
        <v/>
      </c>
    </row>
    <row r="3359">
      <c r="AC3359">
        <f>IF($C3359="","",IF(COUNTIF('Códigos Santander (ref)'!$A$2:$A$79,$C3359)&gt;0,"SANTANDER",IF(COUNTIF('Códigos Itaú (ref)'!$A$2:$A$44,$C3359)&gt;0,"ITAU",IF(AND(TRIM(UPPER($I3359))="CONTRATUAL",ISNUMBER(SEARCH("INDIVIDUAL",SUBSTITUTE(UPPER($D3359)," ","")))),"PREMIUM FREE",""))))</f>
        <v/>
      </c>
    </row>
    <row r="3360">
      <c r="AC3360">
        <f>IF($C3360="","",IF(COUNTIF('Códigos Santander (ref)'!$A$2:$A$79,$C3360)&gt;0,"SANTANDER",IF(COUNTIF('Códigos Itaú (ref)'!$A$2:$A$44,$C3360)&gt;0,"ITAU",IF(AND(TRIM(UPPER($I3360))="CONTRATUAL",ISNUMBER(SEARCH("INDIVIDUAL",SUBSTITUTE(UPPER($D3360)," ","")))),"PREMIUM FREE",""))))</f>
        <v/>
      </c>
    </row>
    <row r="3361">
      <c r="AC3361">
        <f>IF($C3361="","",IF(COUNTIF('Códigos Santander (ref)'!$A$2:$A$79,$C3361)&gt;0,"SANTANDER",IF(COUNTIF('Códigos Itaú (ref)'!$A$2:$A$44,$C3361)&gt;0,"ITAU",IF(AND(TRIM(UPPER($I3361))="CONTRATUAL",ISNUMBER(SEARCH("INDIVIDUAL",SUBSTITUTE(UPPER($D3361)," ","")))),"PREMIUM FREE",""))))</f>
        <v/>
      </c>
    </row>
    <row r="3362">
      <c r="AC3362">
        <f>IF($C3362="","",IF(COUNTIF('Códigos Santander (ref)'!$A$2:$A$79,$C3362)&gt;0,"SANTANDER",IF(COUNTIF('Códigos Itaú (ref)'!$A$2:$A$44,$C3362)&gt;0,"ITAU",IF(AND(TRIM(UPPER($I3362))="CONTRATUAL",ISNUMBER(SEARCH("INDIVIDUAL",SUBSTITUTE(UPPER($D3362)," ","")))),"PREMIUM FREE",""))))</f>
        <v/>
      </c>
    </row>
    <row r="3363">
      <c r="AC3363">
        <f>IF($C3363="","",IF(COUNTIF('Códigos Santander (ref)'!$A$2:$A$79,$C3363)&gt;0,"SANTANDER",IF(COUNTIF('Códigos Itaú (ref)'!$A$2:$A$44,$C3363)&gt;0,"ITAU",IF(AND(TRIM(UPPER($I3363))="CONTRATUAL",ISNUMBER(SEARCH("INDIVIDUAL",SUBSTITUTE(UPPER($D3363)," ","")))),"PREMIUM FREE",""))))</f>
        <v/>
      </c>
    </row>
    <row r="3364">
      <c r="AC3364">
        <f>IF($C3364="","",IF(COUNTIF('Códigos Santander (ref)'!$A$2:$A$79,$C3364)&gt;0,"SANTANDER",IF(COUNTIF('Códigos Itaú (ref)'!$A$2:$A$44,$C3364)&gt;0,"ITAU",IF(AND(TRIM(UPPER($I3364))="CONTRATUAL",ISNUMBER(SEARCH("INDIVIDUAL",SUBSTITUTE(UPPER($D3364)," ","")))),"PREMIUM FREE",""))))</f>
        <v/>
      </c>
    </row>
    <row r="3365">
      <c r="AC3365">
        <f>IF($C3365="","",IF(COUNTIF('Códigos Santander (ref)'!$A$2:$A$79,$C3365)&gt;0,"SANTANDER",IF(COUNTIF('Códigos Itaú (ref)'!$A$2:$A$44,$C3365)&gt;0,"ITAU",IF(AND(TRIM(UPPER($I3365))="CONTRATUAL",ISNUMBER(SEARCH("INDIVIDUAL",SUBSTITUTE(UPPER($D3365)," ","")))),"PREMIUM FREE",""))))</f>
        <v/>
      </c>
    </row>
    <row r="3366">
      <c r="AC3366">
        <f>IF($C3366="","",IF(COUNTIF('Códigos Santander (ref)'!$A$2:$A$79,$C3366)&gt;0,"SANTANDER",IF(COUNTIF('Códigos Itaú (ref)'!$A$2:$A$44,$C3366)&gt;0,"ITAU",IF(AND(TRIM(UPPER($I3366))="CONTRATUAL",ISNUMBER(SEARCH("INDIVIDUAL",SUBSTITUTE(UPPER($D3366)," ","")))),"PREMIUM FREE",""))))</f>
        <v/>
      </c>
    </row>
    <row r="3367">
      <c r="AC3367">
        <f>IF($C3367="","",IF(COUNTIF('Códigos Santander (ref)'!$A$2:$A$79,$C3367)&gt;0,"SANTANDER",IF(COUNTIF('Códigos Itaú (ref)'!$A$2:$A$44,$C3367)&gt;0,"ITAU",IF(AND(TRIM(UPPER($I3367))="CONTRATUAL",ISNUMBER(SEARCH("INDIVIDUAL",SUBSTITUTE(UPPER($D3367)," ","")))),"PREMIUM FREE",""))))</f>
        <v/>
      </c>
    </row>
    <row r="3368">
      <c r="AC3368">
        <f>IF($C3368="","",IF(COUNTIF('Códigos Santander (ref)'!$A$2:$A$79,$C3368)&gt;0,"SANTANDER",IF(COUNTIF('Códigos Itaú (ref)'!$A$2:$A$44,$C3368)&gt;0,"ITAU",IF(AND(TRIM(UPPER($I3368))="CONTRATUAL",ISNUMBER(SEARCH("INDIVIDUAL",SUBSTITUTE(UPPER($D3368)," ","")))),"PREMIUM FREE",""))))</f>
        <v/>
      </c>
    </row>
    <row r="3369">
      <c r="AC3369">
        <f>IF($C3369="","",IF(COUNTIF('Códigos Santander (ref)'!$A$2:$A$79,$C3369)&gt;0,"SANTANDER",IF(COUNTIF('Códigos Itaú (ref)'!$A$2:$A$44,$C3369)&gt;0,"ITAU",IF(AND(TRIM(UPPER($I3369))="CONTRATUAL",ISNUMBER(SEARCH("INDIVIDUAL",SUBSTITUTE(UPPER($D3369)," ","")))),"PREMIUM FREE",""))))</f>
        <v/>
      </c>
    </row>
    <row r="3370">
      <c r="AC3370">
        <f>IF($C3370="","",IF(COUNTIF('Códigos Santander (ref)'!$A$2:$A$79,$C3370)&gt;0,"SANTANDER",IF(COUNTIF('Códigos Itaú (ref)'!$A$2:$A$44,$C3370)&gt;0,"ITAU",IF(AND(TRIM(UPPER($I3370))="CONTRATUAL",ISNUMBER(SEARCH("INDIVIDUAL",SUBSTITUTE(UPPER($D3370)," ","")))),"PREMIUM FREE",""))))</f>
        <v/>
      </c>
    </row>
    <row r="3371">
      <c r="AC3371">
        <f>IF($C3371="","",IF(COUNTIF('Códigos Santander (ref)'!$A$2:$A$79,$C3371)&gt;0,"SANTANDER",IF(COUNTIF('Códigos Itaú (ref)'!$A$2:$A$44,$C3371)&gt;0,"ITAU",IF(AND(TRIM(UPPER($I3371))="CONTRATUAL",ISNUMBER(SEARCH("INDIVIDUAL",SUBSTITUTE(UPPER($D3371)," ","")))),"PREMIUM FREE",""))))</f>
        <v/>
      </c>
    </row>
    <row r="3372">
      <c r="AC3372">
        <f>IF($C3372="","",IF(COUNTIF('Códigos Santander (ref)'!$A$2:$A$79,$C3372)&gt;0,"SANTANDER",IF(COUNTIF('Códigos Itaú (ref)'!$A$2:$A$44,$C3372)&gt;0,"ITAU",IF(AND(TRIM(UPPER($I3372))="CONTRATUAL",ISNUMBER(SEARCH("INDIVIDUAL",SUBSTITUTE(UPPER($D3372)," ","")))),"PREMIUM FREE",""))))</f>
        <v/>
      </c>
    </row>
    <row r="3373">
      <c r="AC3373">
        <f>IF($C3373="","",IF(COUNTIF('Códigos Santander (ref)'!$A$2:$A$79,$C3373)&gt;0,"SANTANDER",IF(COUNTIF('Códigos Itaú (ref)'!$A$2:$A$44,$C3373)&gt;0,"ITAU",IF(AND(TRIM(UPPER($I3373))="CONTRATUAL",ISNUMBER(SEARCH("INDIVIDUAL",SUBSTITUTE(UPPER($D3373)," ","")))),"PREMIUM FREE",""))))</f>
        <v/>
      </c>
    </row>
    <row r="3374">
      <c r="AC3374">
        <f>IF($C3374="","",IF(COUNTIF('Códigos Santander (ref)'!$A$2:$A$79,$C3374)&gt;0,"SANTANDER",IF(COUNTIF('Códigos Itaú (ref)'!$A$2:$A$44,$C3374)&gt;0,"ITAU",IF(AND(TRIM(UPPER($I3374))="CONTRATUAL",ISNUMBER(SEARCH("INDIVIDUAL",SUBSTITUTE(UPPER($D3374)," ","")))),"PREMIUM FREE",""))))</f>
        <v/>
      </c>
    </row>
    <row r="3375">
      <c r="AC3375">
        <f>IF($C3375="","",IF(COUNTIF('Códigos Santander (ref)'!$A$2:$A$79,$C3375)&gt;0,"SANTANDER",IF(COUNTIF('Códigos Itaú (ref)'!$A$2:$A$44,$C3375)&gt;0,"ITAU",IF(AND(TRIM(UPPER($I3375))="CONTRATUAL",ISNUMBER(SEARCH("INDIVIDUAL",SUBSTITUTE(UPPER($D3375)," ","")))),"PREMIUM FREE",""))))</f>
        <v/>
      </c>
    </row>
    <row r="3376">
      <c r="AC3376">
        <f>IF($C3376="","",IF(COUNTIF('Códigos Santander (ref)'!$A$2:$A$79,$C3376)&gt;0,"SANTANDER",IF(COUNTIF('Códigos Itaú (ref)'!$A$2:$A$44,$C3376)&gt;0,"ITAU",IF(AND(TRIM(UPPER($I3376))="CONTRATUAL",ISNUMBER(SEARCH("INDIVIDUAL",SUBSTITUTE(UPPER($D3376)," ","")))),"PREMIUM FREE",""))))</f>
        <v/>
      </c>
    </row>
    <row r="3377">
      <c r="AC3377">
        <f>IF($C3377="","",IF(COUNTIF('Códigos Santander (ref)'!$A$2:$A$79,$C3377)&gt;0,"SANTANDER",IF(COUNTIF('Códigos Itaú (ref)'!$A$2:$A$44,$C3377)&gt;0,"ITAU",IF(AND(TRIM(UPPER($I3377))="CONTRATUAL",ISNUMBER(SEARCH("INDIVIDUAL",SUBSTITUTE(UPPER($D3377)," ","")))),"PREMIUM FREE",""))))</f>
        <v/>
      </c>
    </row>
    <row r="3378">
      <c r="AC3378">
        <f>IF($C3378="","",IF(COUNTIF('Códigos Santander (ref)'!$A$2:$A$79,$C3378)&gt;0,"SANTANDER",IF(COUNTIF('Códigos Itaú (ref)'!$A$2:$A$44,$C3378)&gt;0,"ITAU",IF(AND(TRIM(UPPER($I3378))="CONTRATUAL",ISNUMBER(SEARCH("INDIVIDUAL",SUBSTITUTE(UPPER($D3378)," ","")))),"PREMIUM FREE",""))))</f>
        <v/>
      </c>
    </row>
    <row r="3379">
      <c r="AC3379">
        <f>IF($C3379="","",IF(COUNTIF('Códigos Santander (ref)'!$A$2:$A$79,$C3379)&gt;0,"SANTANDER",IF(COUNTIF('Códigos Itaú (ref)'!$A$2:$A$44,$C3379)&gt;0,"ITAU",IF(AND(TRIM(UPPER($I3379))="CONTRATUAL",ISNUMBER(SEARCH("INDIVIDUAL",SUBSTITUTE(UPPER($D3379)," ","")))),"PREMIUM FREE",""))))</f>
        <v/>
      </c>
    </row>
    <row r="3380">
      <c r="AC3380">
        <f>IF($C3380="","",IF(COUNTIF('Códigos Santander (ref)'!$A$2:$A$79,$C3380)&gt;0,"SANTANDER",IF(COUNTIF('Códigos Itaú (ref)'!$A$2:$A$44,$C3380)&gt;0,"ITAU",IF(AND(TRIM(UPPER($I3380))="CONTRATUAL",ISNUMBER(SEARCH("INDIVIDUAL",SUBSTITUTE(UPPER($D3380)," ","")))),"PREMIUM FREE",""))))</f>
        <v/>
      </c>
    </row>
    <row r="3381">
      <c r="AC3381">
        <f>IF($C3381="","",IF(COUNTIF('Códigos Santander (ref)'!$A$2:$A$79,$C3381)&gt;0,"SANTANDER",IF(COUNTIF('Códigos Itaú (ref)'!$A$2:$A$44,$C3381)&gt;0,"ITAU",IF(AND(TRIM(UPPER($I3381))="CONTRATUAL",ISNUMBER(SEARCH("INDIVIDUAL",SUBSTITUTE(UPPER($D3381)," ","")))),"PREMIUM FREE",""))))</f>
        <v/>
      </c>
    </row>
    <row r="3382">
      <c r="AC3382">
        <f>IF($C3382="","",IF(COUNTIF('Códigos Santander (ref)'!$A$2:$A$79,$C3382)&gt;0,"SANTANDER",IF(COUNTIF('Códigos Itaú (ref)'!$A$2:$A$44,$C3382)&gt;0,"ITAU",IF(AND(TRIM(UPPER($I3382))="CONTRATUAL",ISNUMBER(SEARCH("INDIVIDUAL",SUBSTITUTE(UPPER($D3382)," ","")))),"PREMIUM FREE",""))))</f>
        <v/>
      </c>
    </row>
    <row r="3383">
      <c r="AC3383">
        <f>IF($C3383="","",IF(COUNTIF('Códigos Santander (ref)'!$A$2:$A$79,$C3383)&gt;0,"SANTANDER",IF(COUNTIF('Códigos Itaú (ref)'!$A$2:$A$44,$C3383)&gt;0,"ITAU",IF(AND(TRIM(UPPER($I3383))="CONTRATUAL",ISNUMBER(SEARCH("INDIVIDUAL",SUBSTITUTE(UPPER($D3383)," ","")))),"PREMIUM FREE",""))))</f>
        <v/>
      </c>
    </row>
    <row r="3384">
      <c r="AC3384">
        <f>IF($C3384="","",IF(COUNTIF('Códigos Santander (ref)'!$A$2:$A$79,$C3384)&gt;0,"SANTANDER",IF(COUNTIF('Códigos Itaú (ref)'!$A$2:$A$44,$C3384)&gt;0,"ITAU",IF(AND(TRIM(UPPER($I3384))="CONTRATUAL",ISNUMBER(SEARCH("INDIVIDUAL",SUBSTITUTE(UPPER($D3384)," ","")))),"PREMIUM FREE",""))))</f>
        <v/>
      </c>
    </row>
    <row r="3385">
      <c r="AC3385">
        <f>IF($C3385="","",IF(COUNTIF('Códigos Santander (ref)'!$A$2:$A$79,$C3385)&gt;0,"SANTANDER",IF(COUNTIF('Códigos Itaú (ref)'!$A$2:$A$44,$C3385)&gt;0,"ITAU",IF(AND(TRIM(UPPER($I3385))="CONTRATUAL",ISNUMBER(SEARCH("INDIVIDUAL",SUBSTITUTE(UPPER($D3385)," ","")))),"PREMIUM FREE",""))))</f>
        <v/>
      </c>
    </row>
    <row r="3386">
      <c r="AC3386">
        <f>IF($C3386="","",IF(COUNTIF('Códigos Santander (ref)'!$A$2:$A$79,$C3386)&gt;0,"SANTANDER",IF(COUNTIF('Códigos Itaú (ref)'!$A$2:$A$44,$C3386)&gt;0,"ITAU",IF(AND(TRIM(UPPER($I3386))="CONTRATUAL",ISNUMBER(SEARCH("INDIVIDUAL",SUBSTITUTE(UPPER($D3386)," ","")))),"PREMIUM FREE",""))))</f>
        <v/>
      </c>
    </row>
    <row r="3387">
      <c r="AC3387">
        <f>IF($C3387="","",IF(COUNTIF('Códigos Santander (ref)'!$A$2:$A$79,$C3387)&gt;0,"SANTANDER",IF(COUNTIF('Códigos Itaú (ref)'!$A$2:$A$44,$C3387)&gt;0,"ITAU",IF(AND(TRIM(UPPER($I3387))="CONTRATUAL",ISNUMBER(SEARCH("INDIVIDUAL",SUBSTITUTE(UPPER($D3387)," ","")))),"PREMIUM FREE",""))))</f>
        <v/>
      </c>
    </row>
    <row r="3388">
      <c r="AC3388">
        <f>IF($C3388="","",IF(COUNTIF('Códigos Santander (ref)'!$A$2:$A$79,$C3388)&gt;0,"SANTANDER",IF(COUNTIF('Códigos Itaú (ref)'!$A$2:$A$44,$C3388)&gt;0,"ITAU",IF(AND(TRIM(UPPER($I3388))="CONTRATUAL",ISNUMBER(SEARCH("INDIVIDUAL",SUBSTITUTE(UPPER($D3388)," ","")))),"PREMIUM FREE",""))))</f>
        <v/>
      </c>
    </row>
    <row r="3389">
      <c r="AC3389">
        <f>IF($C3389="","",IF(COUNTIF('Códigos Santander (ref)'!$A$2:$A$79,$C3389)&gt;0,"SANTANDER",IF(COUNTIF('Códigos Itaú (ref)'!$A$2:$A$44,$C3389)&gt;0,"ITAU",IF(AND(TRIM(UPPER($I3389))="CONTRATUAL",ISNUMBER(SEARCH("INDIVIDUAL",SUBSTITUTE(UPPER($D3389)," ","")))),"PREMIUM FREE",""))))</f>
        <v/>
      </c>
    </row>
    <row r="3390">
      <c r="AC3390">
        <f>IF($C3390="","",IF(COUNTIF('Códigos Santander (ref)'!$A$2:$A$79,$C3390)&gt;0,"SANTANDER",IF(COUNTIF('Códigos Itaú (ref)'!$A$2:$A$44,$C3390)&gt;0,"ITAU",IF(AND(TRIM(UPPER($I3390))="CONTRATUAL",ISNUMBER(SEARCH("INDIVIDUAL",SUBSTITUTE(UPPER($D3390)," ","")))),"PREMIUM FREE",""))))</f>
        <v/>
      </c>
    </row>
    <row r="3391">
      <c r="AC3391">
        <f>IF($C3391="","",IF(COUNTIF('Códigos Santander (ref)'!$A$2:$A$79,$C3391)&gt;0,"SANTANDER",IF(COUNTIF('Códigos Itaú (ref)'!$A$2:$A$44,$C3391)&gt;0,"ITAU",IF(AND(TRIM(UPPER($I3391))="CONTRATUAL",ISNUMBER(SEARCH("INDIVIDUAL",SUBSTITUTE(UPPER($D3391)," ","")))),"PREMIUM FREE",""))))</f>
        <v/>
      </c>
    </row>
    <row r="3392">
      <c r="AC3392">
        <f>IF($C3392="","",IF(COUNTIF('Códigos Santander (ref)'!$A$2:$A$79,$C3392)&gt;0,"SANTANDER",IF(COUNTIF('Códigos Itaú (ref)'!$A$2:$A$44,$C3392)&gt;0,"ITAU",IF(AND(TRIM(UPPER($I3392))="CONTRATUAL",ISNUMBER(SEARCH("INDIVIDUAL",SUBSTITUTE(UPPER($D3392)," ","")))),"PREMIUM FREE",""))))</f>
        <v/>
      </c>
    </row>
    <row r="3393">
      <c r="AC3393">
        <f>IF($C3393="","",IF(COUNTIF('Códigos Santander (ref)'!$A$2:$A$79,$C3393)&gt;0,"SANTANDER",IF(COUNTIF('Códigos Itaú (ref)'!$A$2:$A$44,$C3393)&gt;0,"ITAU",IF(AND(TRIM(UPPER($I3393))="CONTRATUAL",ISNUMBER(SEARCH("INDIVIDUAL",SUBSTITUTE(UPPER($D3393)," ","")))),"PREMIUM FREE",""))))</f>
        <v/>
      </c>
    </row>
    <row r="3394">
      <c r="AC3394">
        <f>IF($C3394="","",IF(COUNTIF('Códigos Santander (ref)'!$A$2:$A$79,$C3394)&gt;0,"SANTANDER",IF(COUNTIF('Códigos Itaú (ref)'!$A$2:$A$44,$C3394)&gt;0,"ITAU",IF(AND(TRIM(UPPER($I3394))="CONTRATUAL",ISNUMBER(SEARCH("INDIVIDUAL",SUBSTITUTE(UPPER($D3394)," ","")))),"PREMIUM FREE",""))))</f>
        <v/>
      </c>
    </row>
    <row r="3395">
      <c r="AC3395">
        <f>IF($C3395="","",IF(COUNTIF('Códigos Santander (ref)'!$A$2:$A$79,$C3395)&gt;0,"SANTANDER",IF(COUNTIF('Códigos Itaú (ref)'!$A$2:$A$44,$C3395)&gt;0,"ITAU",IF(AND(TRIM(UPPER($I3395))="CONTRATUAL",ISNUMBER(SEARCH("INDIVIDUAL",SUBSTITUTE(UPPER($D3395)," ","")))),"PREMIUM FREE",""))))</f>
        <v/>
      </c>
    </row>
    <row r="3396">
      <c r="AC3396">
        <f>IF($C3396="","",IF(COUNTIF('Códigos Santander (ref)'!$A$2:$A$79,$C3396)&gt;0,"SANTANDER",IF(COUNTIF('Códigos Itaú (ref)'!$A$2:$A$44,$C3396)&gt;0,"ITAU",IF(AND(TRIM(UPPER($I3396))="CONTRATUAL",ISNUMBER(SEARCH("INDIVIDUAL",SUBSTITUTE(UPPER($D3396)," ","")))),"PREMIUM FREE",""))))</f>
        <v/>
      </c>
    </row>
    <row r="3397">
      <c r="AC3397">
        <f>IF($C3397="","",IF(COUNTIF('Códigos Santander (ref)'!$A$2:$A$79,$C3397)&gt;0,"SANTANDER",IF(COUNTIF('Códigos Itaú (ref)'!$A$2:$A$44,$C3397)&gt;0,"ITAU",IF(AND(TRIM(UPPER($I3397))="CONTRATUAL",ISNUMBER(SEARCH("INDIVIDUAL",SUBSTITUTE(UPPER($D3397)," ","")))),"PREMIUM FREE",""))))</f>
        <v/>
      </c>
    </row>
    <row r="3398">
      <c r="AC3398">
        <f>IF($C3398="","",IF(COUNTIF('Códigos Santander (ref)'!$A$2:$A$79,$C3398)&gt;0,"SANTANDER",IF(COUNTIF('Códigos Itaú (ref)'!$A$2:$A$44,$C3398)&gt;0,"ITAU",IF(AND(TRIM(UPPER($I3398))="CONTRATUAL",ISNUMBER(SEARCH("INDIVIDUAL",SUBSTITUTE(UPPER($D3398)," ","")))),"PREMIUM FREE",""))))</f>
        <v/>
      </c>
    </row>
    <row r="3399">
      <c r="AC3399">
        <f>IF($C3399="","",IF(COUNTIF('Códigos Santander (ref)'!$A$2:$A$79,$C3399)&gt;0,"SANTANDER",IF(COUNTIF('Códigos Itaú (ref)'!$A$2:$A$44,$C3399)&gt;0,"ITAU",IF(AND(TRIM(UPPER($I3399))="CONTRATUAL",ISNUMBER(SEARCH("INDIVIDUAL",SUBSTITUTE(UPPER($D3399)," ","")))),"PREMIUM FREE",""))))</f>
        <v/>
      </c>
    </row>
    <row r="3400">
      <c r="AC3400">
        <f>IF($C3400="","",IF(COUNTIF('Códigos Santander (ref)'!$A$2:$A$79,$C3400)&gt;0,"SANTANDER",IF(COUNTIF('Códigos Itaú (ref)'!$A$2:$A$44,$C3400)&gt;0,"ITAU",IF(AND(TRIM(UPPER($I3400))="CONTRATUAL",ISNUMBER(SEARCH("INDIVIDUAL",SUBSTITUTE(UPPER($D3400)," ","")))),"PREMIUM FREE",""))))</f>
        <v/>
      </c>
    </row>
    <row r="3401">
      <c r="AC3401">
        <f>IF($C3401="","",IF(COUNTIF('Códigos Santander (ref)'!$A$2:$A$79,$C3401)&gt;0,"SANTANDER",IF(COUNTIF('Códigos Itaú (ref)'!$A$2:$A$44,$C3401)&gt;0,"ITAU",IF(AND(TRIM(UPPER($I3401))="CONTRATUAL",ISNUMBER(SEARCH("INDIVIDUAL",SUBSTITUTE(UPPER($D3401)," ","")))),"PREMIUM FREE",""))))</f>
        <v/>
      </c>
    </row>
    <row r="3402">
      <c r="AC3402">
        <f>IF($C3402="","",IF(COUNTIF('Códigos Santander (ref)'!$A$2:$A$79,$C3402)&gt;0,"SANTANDER",IF(COUNTIF('Códigos Itaú (ref)'!$A$2:$A$44,$C3402)&gt;0,"ITAU",IF(AND(TRIM(UPPER($I3402))="CONTRATUAL",ISNUMBER(SEARCH("INDIVIDUAL",SUBSTITUTE(UPPER($D3402)," ","")))),"PREMIUM FREE",""))))</f>
        <v/>
      </c>
    </row>
    <row r="3403">
      <c r="AC3403">
        <f>IF($C3403="","",IF(COUNTIF('Códigos Santander (ref)'!$A$2:$A$79,$C3403)&gt;0,"SANTANDER",IF(COUNTIF('Códigos Itaú (ref)'!$A$2:$A$44,$C3403)&gt;0,"ITAU",IF(AND(TRIM(UPPER($I3403))="CONTRATUAL",ISNUMBER(SEARCH("INDIVIDUAL",SUBSTITUTE(UPPER($D3403)," ","")))),"PREMIUM FREE",""))))</f>
        <v/>
      </c>
    </row>
    <row r="3404">
      <c r="AC3404">
        <f>IF($C3404="","",IF(COUNTIF('Códigos Santander (ref)'!$A$2:$A$79,$C3404)&gt;0,"SANTANDER",IF(COUNTIF('Códigos Itaú (ref)'!$A$2:$A$44,$C3404)&gt;0,"ITAU",IF(AND(TRIM(UPPER($I3404))="CONTRATUAL",ISNUMBER(SEARCH("INDIVIDUAL",SUBSTITUTE(UPPER($D3404)," ","")))),"PREMIUM FREE",""))))</f>
        <v/>
      </c>
    </row>
    <row r="3405">
      <c r="AC3405">
        <f>IF($C3405="","",IF(COUNTIF('Códigos Santander (ref)'!$A$2:$A$79,$C3405)&gt;0,"SANTANDER",IF(COUNTIF('Códigos Itaú (ref)'!$A$2:$A$44,$C3405)&gt;0,"ITAU",IF(AND(TRIM(UPPER($I3405))="CONTRATUAL",ISNUMBER(SEARCH("INDIVIDUAL",SUBSTITUTE(UPPER($D3405)," ","")))),"PREMIUM FREE",""))))</f>
        <v/>
      </c>
    </row>
    <row r="3406">
      <c r="AC3406">
        <f>IF($C3406="","",IF(COUNTIF('Códigos Santander (ref)'!$A$2:$A$79,$C3406)&gt;0,"SANTANDER",IF(COUNTIF('Códigos Itaú (ref)'!$A$2:$A$44,$C3406)&gt;0,"ITAU",IF(AND(TRIM(UPPER($I3406))="CONTRATUAL",ISNUMBER(SEARCH("INDIVIDUAL",SUBSTITUTE(UPPER($D3406)," ","")))),"PREMIUM FREE",""))))</f>
        <v/>
      </c>
    </row>
    <row r="3407">
      <c r="AC3407">
        <f>IF($C3407="","",IF(COUNTIF('Códigos Santander (ref)'!$A$2:$A$79,$C3407)&gt;0,"SANTANDER",IF(COUNTIF('Códigos Itaú (ref)'!$A$2:$A$44,$C3407)&gt;0,"ITAU",IF(AND(TRIM(UPPER($I3407))="CONTRATUAL",ISNUMBER(SEARCH("INDIVIDUAL",SUBSTITUTE(UPPER($D3407)," ","")))),"PREMIUM FREE",""))))</f>
        <v/>
      </c>
    </row>
    <row r="3408">
      <c r="AC3408">
        <f>IF($C3408="","",IF(COUNTIF('Códigos Santander (ref)'!$A$2:$A$79,$C3408)&gt;0,"SANTANDER",IF(COUNTIF('Códigos Itaú (ref)'!$A$2:$A$44,$C3408)&gt;0,"ITAU",IF(AND(TRIM(UPPER($I3408))="CONTRATUAL",ISNUMBER(SEARCH("INDIVIDUAL",SUBSTITUTE(UPPER($D3408)," ","")))),"PREMIUM FREE",""))))</f>
        <v/>
      </c>
    </row>
    <row r="3409">
      <c r="AC3409">
        <f>IF($C3409="","",IF(COUNTIF('Códigos Santander (ref)'!$A$2:$A$79,$C3409)&gt;0,"SANTANDER",IF(COUNTIF('Códigos Itaú (ref)'!$A$2:$A$44,$C3409)&gt;0,"ITAU",IF(AND(TRIM(UPPER($I3409))="CONTRATUAL",ISNUMBER(SEARCH("INDIVIDUAL",SUBSTITUTE(UPPER($D3409)," ","")))),"PREMIUM FREE",""))))</f>
        <v/>
      </c>
    </row>
    <row r="3410">
      <c r="AC3410">
        <f>IF($C3410="","",IF(COUNTIF('Códigos Santander (ref)'!$A$2:$A$79,$C3410)&gt;0,"SANTANDER",IF(COUNTIF('Códigos Itaú (ref)'!$A$2:$A$44,$C3410)&gt;0,"ITAU",IF(AND(TRIM(UPPER($I3410))="CONTRATUAL",ISNUMBER(SEARCH("INDIVIDUAL",SUBSTITUTE(UPPER($D3410)," ","")))),"PREMIUM FREE",""))))</f>
        <v/>
      </c>
    </row>
    <row r="3411">
      <c r="AC3411">
        <f>IF($C3411="","",IF(COUNTIF('Códigos Santander (ref)'!$A$2:$A$79,$C3411)&gt;0,"SANTANDER",IF(COUNTIF('Códigos Itaú (ref)'!$A$2:$A$44,$C3411)&gt;0,"ITAU",IF(AND(TRIM(UPPER($I3411))="CONTRATUAL",ISNUMBER(SEARCH("INDIVIDUAL",SUBSTITUTE(UPPER($D3411)," ","")))),"PREMIUM FREE",""))))</f>
        <v/>
      </c>
    </row>
    <row r="3412">
      <c r="AC3412">
        <f>IF($C3412="","",IF(COUNTIF('Códigos Santander (ref)'!$A$2:$A$79,$C3412)&gt;0,"SANTANDER",IF(COUNTIF('Códigos Itaú (ref)'!$A$2:$A$44,$C3412)&gt;0,"ITAU",IF(AND(TRIM(UPPER($I3412))="CONTRATUAL",ISNUMBER(SEARCH("INDIVIDUAL",SUBSTITUTE(UPPER($D3412)," ","")))),"PREMIUM FREE",""))))</f>
        <v/>
      </c>
    </row>
    <row r="3413">
      <c r="AC3413">
        <f>IF($C3413="","",IF(COUNTIF('Códigos Santander (ref)'!$A$2:$A$79,$C3413)&gt;0,"SANTANDER",IF(COUNTIF('Códigos Itaú (ref)'!$A$2:$A$44,$C3413)&gt;0,"ITAU",IF(AND(TRIM(UPPER($I3413))="CONTRATUAL",ISNUMBER(SEARCH("INDIVIDUAL",SUBSTITUTE(UPPER($D3413)," ","")))),"PREMIUM FREE",""))))</f>
        <v/>
      </c>
    </row>
    <row r="3414">
      <c r="AC3414">
        <f>IF($C3414="","",IF(COUNTIF('Códigos Santander (ref)'!$A$2:$A$79,$C3414)&gt;0,"SANTANDER",IF(COUNTIF('Códigos Itaú (ref)'!$A$2:$A$44,$C3414)&gt;0,"ITAU",IF(AND(TRIM(UPPER($I3414))="CONTRATUAL",ISNUMBER(SEARCH("INDIVIDUAL",SUBSTITUTE(UPPER($D3414)," ","")))),"PREMIUM FREE",""))))</f>
        <v/>
      </c>
    </row>
    <row r="3415">
      <c r="AC3415">
        <f>IF($C3415="","",IF(COUNTIF('Códigos Santander (ref)'!$A$2:$A$79,$C3415)&gt;0,"SANTANDER",IF(COUNTIF('Códigos Itaú (ref)'!$A$2:$A$44,$C3415)&gt;0,"ITAU",IF(AND(TRIM(UPPER($I3415))="CONTRATUAL",ISNUMBER(SEARCH("INDIVIDUAL",SUBSTITUTE(UPPER($D3415)," ","")))),"PREMIUM FREE",""))))</f>
        <v/>
      </c>
    </row>
    <row r="3416">
      <c r="AC3416">
        <f>IF($C3416="","",IF(COUNTIF('Códigos Santander (ref)'!$A$2:$A$79,$C3416)&gt;0,"SANTANDER",IF(COUNTIF('Códigos Itaú (ref)'!$A$2:$A$44,$C3416)&gt;0,"ITAU",IF(AND(TRIM(UPPER($I3416))="CONTRATUAL",ISNUMBER(SEARCH("INDIVIDUAL",SUBSTITUTE(UPPER($D3416)," ","")))),"PREMIUM FREE",""))))</f>
        <v/>
      </c>
    </row>
    <row r="3417">
      <c r="AC3417">
        <f>IF($C3417="","",IF(COUNTIF('Códigos Santander (ref)'!$A$2:$A$79,$C3417)&gt;0,"SANTANDER",IF(COUNTIF('Códigos Itaú (ref)'!$A$2:$A$44,$C3417)&gt;0,"ITAU",IF(AND(TRIM(UPPER($I3417))="CONTRATUAL",ISNUMBER(SEARCH("INDIVIDUAL",SUBSTITUTE(UPPER($D3417)," ","")))),"PREMIUM FREE",""))))</f>
        <v/>
      </c>
    </row>
    <row r="3418">
      <c r="AC3418">
        <f>IF($C3418="","",IF(COUNTIF('Códigos Santander (ref)'!$A$2:$A$79,$C3418)&gt;0,"SANTANDER",IF(COUNTIF('Códigos Itaú (ref)'!$A$2:$A$44,$C3418)&gt;0,"ITAU",IF(AND(TRIM(UPPER($I3418))="CONTRATUAL",ISNUMBER(SEARCH("INDIVIDUAL",SUBSTITUTE(UPPER($D3418)," ","")))),"PREMIUM FREE",""))))</f>
        <v/>
      </c>
    </row>
    <row r="3419">
      <c r="AC3419">
        <f>IF($C3419="","",IF(COUNTIF('Códigos Santander (ref)'!$A$2:$A$79,$C3419)&gt;0,"SANTANDER",IF(COUNTIF('Códigos Itaú (ref)'!$A$2:$A$44,$C3419)&gt;0,"ITAU",IF(AND(TRIM(UPPER($I3419))="CONTRATUAL",ISNUMBER(SEARCH("INDIVIDUAL",SUBSTITUTE(UPPER($D3419)," ","")))),"PREMIUM FREE",""))))</f>
        <v/>
      </c>
    </row>
    <row r="3420">
      <c r="AC3420">
        <f>IF($C3420="","",IF(COUNTIF('Códigos Santander (ref)'!$A$2:$A$79,$C3420)&gt;0,"SANTANDER",IF(COUNTIF('Códigos Itaú (ref)'!$A$2:$A$44,$C3420)&gt;0,"ITAU",IF(AND(TRIM(UPPER($I3420))="CONTRATUAL",ISNUMBER(SEARCH("INDIVIDUAL",SUBSTITUTE(UPPER($D3420)," ","")))),"PREMIUM FREE",""))))</f>
        <v/>
      </c>
    </row>
    <row r="3421">
      <c r="AC3421">
        <f>IF($C3421="","",IF(COUNTIF('Códigos Santander (ref)'!$A$2:$A$79,$C3421)&gt;0,"SANTANDER",IF(COUNTIF('Códigos Itaú (ref)'!$A$2:$A$44,$C3421)&gt;0,"ITAU",IF(AND(TRIM(UPPER($I3421))="CONTRATUAL",ISNUMBER(SEARCH("INDIVIDUAL",SUBSTITUTE(UPPER($D3421)," ","")))),"PREMIUM FREE",""))))</f>
        <v/>
      </c>
    </row>
    <row r="3422">
      <c r="AC3422">
        <f>IF($C3422="","",IF(COUNTIF('Códigos Santander (ref)'!$A$2:$A$79,$C3422)&gt;0,"SANTANDER",IF(COUNTIF('Códigos Itaú (ref)'!$A$2:$A$44,$C3422)&gt;0,"ITAU",IF(AND(TRIM(UPPER($I3422))="CONTRATUAL",ISNUMBER(SEARCH("INDIVIDUAL",SUBSTITUTE(UPPER($D3422)," ","")))),"PREMIUM FREE",""))))</f>
        <v/>
      </c>
    </row>
    <row r="3423">
      <c r="AC3423">
        <f>IF($C3423="","",IF(COUNTIF('Códigos Santander (ref)'!$A$2:$A$79,$C3423)&gt;0,"SANTANDER",IF(COUNTIF('Códigos Itaú (ref)'!$A$2:$A$44,$C3423)&gt;0,"ITAU",IF(AND(TRIM(UPPER($I3423))="CONTRATUAL",ISNUMBER(SEARCH("INDIVIDUAL",SUBSTITUTE(UPPER($D3423)," ","")))),"PREMIUM FREE",""))))</f>
        <v/>
      </c>
    </row>
    <row r="3424">
      <c r="AC3424">
        <f>IF($C3424="","",IF(COUNTIF('Códigos Santander (ref)'!$A$2:$A$79,$C3424)&gt;0,"SANTANDER",IF(COUNTIF('Códigos Itaú (ref)'!$A$2:$A$44,$C3424)&gt;0,"ITAU",IF(AND(TRIM(UPPER($I3424))="CONTRATUAL",ISNUMBER(SEARCH("INDIVIDUAL",SUBSTITUTE(UPPER($D3424)," ","")))),"PREMIUM FREE",""))))</f>
        <v/>
      </c>
    </row>
    <row r="3425">
      <c r="AC3425">
        <f>IF($C3425="","",IF(COUNTIF('Códigos Santander (ref)'!$A$2:$A$79,$C3425)&gt;0,"SANTANDER",IF(COUNTIF('Códigos Itaú (ref)'!$A$2:$A$44,$C3425)&gt;0,"ITAU",IF(AND(TRIM(UPPER($I3425))="CONTRATUAL",ISNUMBER(SEARCH("INDIVIDUAL",SUBSTITUTE(UPPER($D3425)," ","")))),"PREMIUM FREE",""))))</f>
        <v/>
      </c>
    </row>
    <row r="3426">
      <c r="AC3426">
        <f>IF($C3426="","",IF(COUNTIF('Códigos Santander (ref)'!$A$2:$A$79,$C3426)&gt;0,"SANTANDER",IF(COUNTIF('Códigos Itaú (ref)'!$A$2:$A$44,$C3426)&gt;0,"ITAU",IF(AND(TRIM(UPPER($I3426))="CONTRATUAL",ISNUMBER(SEARCH("INDIVIDUAL",SUBSTITUTE(UPPER($D3426)," ","")))),"PREMIUM FREE",""))))</f>
        <v/>
      </c>
    </row>
    <row r="3427">
      <c r="AC3427">
        <f>IF($C3427="","",IF(COUNTIF('Códigos Santander (ref)'!$A$2:$A$79,$C3427)&gt;0,"SANTANDER",IF(COUNTIF('Códigos Itaú (ref)'!$A$2:$A$44,$C3427)&gt;0,"ITAU",IF(AND(TRIM(UPPER($I3427))="CONTRATUAL",ISNUMBER(SEARCH("INDIVIDUAL",SUBSTITUTE(UPPER($D3427)," ","")))),"PREMIUM FREE",""))))</f>
        <v/>
      </c>
    </row>
    <row r="3428">
      <c r="AC3428">
        <f>IF($C3428="","",IF(COUNTIF('Códigos Santander (ref)'!$A$2:$A$79,$C3428)&gt;0,"SANTANDER",IF(COUNTIF('Códigos Itaú (ref)'!$A$2:$A$44,$C3428)&gt;0,"ITAU",IF(AND(TRIM(UPPER($I3428))="CONTRATUAL",ISNUMBER(SEARCH("INDIVIDUAL",SUBSTITUTE(UPPER($D3428)," ","")))),"PREMIUM FREE",""))))</f>
        <v/>
      </c>
    </row>
    <row r="3429">
      <c r="AC3429">
        <f>IF($C3429="","",IF(COUNTIF('Códigos Santander (ref)'!$A$2:$A$79,$C3429)&gt;0,"SANTANDER",IF(COUNTIF('Códigos Itaú (ref)'!$A$2:$A$44,$C3429)&gt;0,"ITAU",IF(AND(TRIM(UPPER($I3429))="CONTRATUAL",ISNUMBER(SEARCH("INDIVIDUAL",SUBSTITUTE(UPPER($D3429)," ","")))),"PREMIUM FREE",""))))</f>
        <v/>
      </c>
    </row>
    <row r="3430">
      <c r="AC3430">
        <f>IF($C3430="","",IF(COUNTIF('Códigos Santander (ref)'!$A$2:$A$79,$C3430)&gt;0,"SANTANDER",IF(COUNTIF('Códigos Itaú (ref)'!$A$2:$A$44,$C3430)&gt;0,"ITAU",IF(AND(TRIM(UPPER($I3430))="CONTRATUAL",ISNUMBER(SEARCH("INDIVIDUAL",SUBSTITUTE(UPPER($D3430)," ","")))),"PREMIUM FREE",""))))</f>
        <v/>
      </c>
    </row>
    <row r="3431">
      <c r="AC3431">
        <f>IF($C3431="","",IF(COUNTIF('Códigos Santander (ref)'!$A$2:$A$79,$C3431)&gt;0,"SANTANDER",IF(COUNTIF('Códigos Itaú (ref)'!$A$2:$A$44,$C3431)&gt;0,"ITAU",IF(AND(TRIM(UPPER($I3431))="CONTRATUAL",ISNUMBER(SEARCH("INDIVIDUAL",SUBSTITUTE(UPPER($D3431)," ","")))),"PREMIUM FREE",""))))</f>
        <v/>
      </c>
    </row>
    <row r="3432">
      <c r="AC3432">
        <f>IF($C3432="","",IF(COUNTIF('Códigos Santander (ref)'!$A$2:$A$79,$C3432)&gt;0,"SANTANDER",IF(COUNTIF('Códigos Itaú (ref)'!$A$2:$A$44,$C3432)&gt;0,"ITAU",IF(AND(TRIM(UPPER($I3432))="CONTRATUAL",ISNUMBER(SEARCH("INDIVIDUAL",SUBSTITUTE(UPPER($D3432)," ","")))),"PREMIUM FREE",""))))</f>
        <v/>
      </c>
    </row>
    <row r="3433">
      <c r="AC3433">
        <f>IF($C3433="","",IF(COUNTIF('Códigos Santander (ref)'!$A$2:$A$79,$C3433)&gt;0,"SANTANDER",IF(COUNTIF('Códigos Itaú (ref)'!$A$2:$A$44,$C3433)&gt;0,"ITAU",IF(AND(TRIM(UPPER($I3433))="CONTRATUAL",ISNUMBER(SEARCH("INDIVIDUAL",SUBSTITUTE(UPPER($D3433)," ","")))),"PREMIUM FREE",""))))</f>
        <v/>
      </c>
    </row>
    <row r="3434">
      <c r="AC3434">
        <f>IF($C3434="","",IF(COUNTIF('Códigos Santander (ref)'!$A$2:$A$79,$C3434)&gt;0,"SANTANDER",IF(COUNTIF('Códigos Itaú (ref)'!$A$2:$A$44,$C3434)&gt;0,"ITAU",IF(AND(TRIM(UPPER($I3434))="CONTRATUAL",ISNUMBER(SEARCH("INDIVIDUAL",SUBSTITUTE(UPPER($D3434)," ","")))),"PREMIUM FREE",""))))</f>
        <v/>
      </c>
    </row>
    <row r="3435">
      <c r="AC3435">
        <f>IF($C3435="","",IF(COUNTIF('Códigos Santander (ref)'!$A$2:$A$79,$C3435)&gt;0,"SANTANDER",IF(COUNTIF('Códigos Itaú (ref)'!$A$2:$A$44,$C3435)&gt;0,"ITAU",IF(AND(TRIM(UPPER($I3435))="CONTRATUAL",ISNUMBER(SEARCH("INDIVIDUAL",SUBSTITUTE(UPPER($D3435)," ","")))),"PREMIUM FREE",""))))</f>
        <v/>
      </c>
    </row>
    <row r="3436">
      <c r="AC3436">
        <f>IF($C3436="","",IF(COUNTIF('Códigos Santander (ref)'!$A$2:$A$79,$C3436)&gt;0,"SANTANDER",IF(COUNTIF('Códigos Itaú (ref)'!$A$2:$A$44,$C3436)&gt;0,"ITAU",IF(AND(TRIM(UPPER($I3436))="CONTRATUAL",ISNUMBER(SEARCH("INDIVIDUAL",SUBSTITUTE(UPPER($D3436)," ","")))),"PREMIUM FREE",""))))</f>
        <v/>
      </c>
    </row>
    <row r="3437">
      <c r="AC3437">
        <f>IF($C3437="","",IF(COUNTIF('Códigos Santander (ref)'!$A$2:$A$79,$C3437)&gt;0,"SANTANDER",IF(COUNTIF('Códigos Itaú (ref)'!$A$2:$A$44,$C3437)&gt;0,"ITAU",IF(AND(TRIM(UPPER($I3437))="CONTRATUAL",ISNUMBER(SEARCH("INDIVIDUAL",SUBSTITUTE(UPPER($D3437)," ","")))),"PREMIUM FREE",""))))</f>
        <v/>
      </c>
    </row>
    <row r="3438">
      <c r="AC3438">
        <f>IF($C3438="","",IF(COUNTIF('Códigos Santander (ref)'!$A$2:$A$79,$C3438)&gt;0,"SANTANDER",IF(COUNTIF('Códigos Itaú (ref)'!$A$2:$A$44,$C3438)&gt;0,"ITAU",IF(AND(TRIM(UPPER($I3438))="CONTRATUAL",ISNUMBER(SEARCH("INDIVIDUAL",SUBSTITUTE(UPPER($D3438)," ","")))),"PREMIUM FREE",""))))</f>
        <v/>
      </c>
    </row>
    <row r="3439">
      <c r="AC3439">
        <f>IF($C3439="","",IF(COUNTIF('Códigos Santander (ref)'!$A$2:$A$79,$C3439)&gt;0,"SANTANDER",IF(COUNTIF('Códigos Itaú (ref)'!$A$2:$A$44,$C3439)&gt;0,"ITAU",IF(AND(TRIM(UPPER($I3439))="CONTRATUAL",ISNUMBER(SEARCH("INDIVIDUAL",SUBSTITUTE(UPPER($D3439)," ","")))),"PREMIUM FREE",""))))</f>
        <v/>
      </c>
    </row>
    <row r="3440">
      <c r="AC3440">
        <f>IF($C3440="","",IF(COUNTIF('Códigos Santander (ref)'!$A$2:$A$79,$C3440)&gt;0,"SANTANDER",IF(COUNTIF('Códigos Itaú (ref)'!$A$2:$A$44,$C3440)&gt;0,"ITAU",IF(AND(TRIM(UPPER($I3440))="CONTRATUAL",ISNUMBER(SEARCH("INDIVIDUAL",SUBSTITUTE(UPPER($D3440)," ","")))),"PREMIUM FREE",""))))</f>
        <v/>
      </c>
    </row>
    <row r="3441">
      <c r="AC3441">
        <f>IF($C3441="","",IF(COUNTIF('Códigos Santander (ref)'!$A$2:$A$79,$C3441)&gt;0,"SANTANDER",IF(COUNTIF('Códigos Itaú (ref)'!$A$2:$A$44,$C3441)&gt;0,"ITAU",IF(AND(TRIM(UPPER($I3441))="CONTRATUAL",ISNUMBER(SEARCH("INDIVIDUAL",SUBSTITUTE(UPPER($D3441)," ","")))),"PREMIUM FREE",""))))</f>
        <v/>
      </c>
    </row>
    <row r="3442">
      <c r="AC3442">
        <f>IF($C3442="","",IF(COUNTIF('Códigos Santander (ref)'!$A$2:$A$79,$C3442)&gt;0,"SANTANDER",IF(COUNTIF('Códigos Itaú (ref)'!$A$2:$A$44,$C3442)&gt;0,"ITAU",IF(AND(TRIM(UPPER($I3442))="CONTRATUAL",ISNUMBER(SEARCH("INDIVIDUAL",SUBSTITUTE(UPPER($D3442)," ","")))),"PREMIUM FREE",""))))</f>
        <v/>
      </c>
    </row>
    <row r="3443">
      <c r="AC3443">
        <f>IF($C3443="","",IF(COUNTIF('Códigos Santander (ref)'!$A$2:$A$79,$C3443)&gt;0,"SANTANDER",IF(COUNTIF('Códigos Itaú (ref)'!$A$2:$A$44,$C3443)&gt;0,"ITAU",IF(AND(TRIM(UPPER($I3443))="CONTRATUAL",ISNUMBER(SEARCH("INDIVIDUAL",SUBSTITUTE(UPPER($D3443)," ","")))),"PREMIUM FREE",""))))</f>
        <v/>
      </c>
    </row>
    <row r="3444">
      <c r="AC3444">
        <f>IF($C3444="","",IF(COUNTIF('Códigos Santander (ref)'!$A$2:$A$79,$C3444)&gt;0,"SANTANDER",IF(COUNTIF('Códigos Itaú (ref)'!$A$2:$A$44,$C3444)&gt;0,"ITAU",IF(AND(TRIM(UPPER($I3444))="CONTRATUAL",ISNUMBER(SEARCH("INDIVIDUAL",SUBSTITUTE(UPPER($D3444)," ","")))),"PREMIUM FREE",""))))</f>
        <v/>
      </c>
    </row>
    <row r="3445">
      <c r="AC3445">
        <f>IF($C3445="","",IF(COUNTIF('Códigos Santander (ref)'!$A$2:$A$79,$C3445)&gt;0,"SANTANDER",IF(COUNTIF('Códigos Itaú (ref)'!$A$2:$A$44,$C3445)&gt;0,"ITAU",IF(AND(TRIM(UPPER($I3445))="CONTRATUAL",ISNUMBER(SEARCH("INDIVIDUAL",SUBSTITUTE(UPPER($D3445)," ","")))),"PREMIUM FREE",""))))</f>
        <v/>
      </c>
    </row>
    <row r="3446">
      <c r="AC3446">
        <f>IF($C3446="","",IF(COUNTIF('Códigos Santander (ref)'!$A$2:$A$79,$C3446)&gt;0,"SANTANDER",IF(COUNTIF('Códigos Itaú (ref)'!$A$2:$A$44,$C3446)&gt;0,"ITAU",IF(AND(TRIM(UPPER($I3446))="CONTRATUAL",ISNUMBER(SEARCH("INDIVIDUAL",SUBSTITUTE(UPPER($D3446)," ","")))),"PREMIUM FREE",""))))</f>
        <v/>
      </c>
    </row>
    <row r="3447">
      <c r="AC3447">
        <f>IF($C3447="","",IF(COUNTIF('Códigos Santander (ref)'!$A$2:$A$79,$C3447)&gt;0,"SANTANDER",IF(COUNTIF('Códigos Itaú (ref)'!$A$2:$A$44,$C3447)&gt;0,"ITAU",IF(AND(TRIM(UPPER($I3447))="CONTRATUAL",ISNUMBER(SEARCH("INDIVIDUAL",SUBSTITUTE(UPPER($D3447)," ","")))),"PREMIUM FREE",""))))</f>
        <v/>
      </c>
    </row>
    <row r="3448">
      <c r="AC3448">
        <f>IF($C3448="","",IF(COUNTIF('Códigos Santander (ref)'!$A$2:$A$79,$C3448)&gt;0,"SANTANDER",IF(COUNTIF('Códigos Itaú (ref)'!$A$2:$A$44,$C3448)&gt;0,"ITAU",IF(AND(TRIM(UPPER($I3448))="CONTRATUAL",ISNUMBER(SEARCH("INDIVIDUAL",SUBSTITUTE(UPPER($D3448)," ","")))),"PREMIUM FREE",""))))</f>
        <v/>
      </c>
    </row>
    <row r="3449">
      <c r="AC3449">
        <f>IF($C3449="","",IF(COUNTIF('Códigos Santander (ref)'!$A$2:$A$79,$C3449)&gt;0,"SANTANDER",IF(COUNTIF('Códigos Itaú (ref)'!$A$2:$A$44,$C3449)&gt;0,"ITAU",IF(AND(TRIM(UPPER($I3449))="CONTRATUAL",ISNUMBER(SEARCH("INDIVIDUAL",SUBSTITUTE(UPPER($D3449)," ","")))),"PREMIUM FREE",""))))</f>
        <v/>
      </c>
    </row>
    <row r="3450">
      <c r="AC3450">
        <f>IF($C3450="","",IF(COUNTIF('Códigos Santander (ref)'!$A$2:$A$79,$C3450)&gt;0,"SANTANDER",IF(COUNTIF('Códigos Itaú (ref)'!$A$2:$A$44,$C3450)&gt;0,"ITAU",IF(AND(TRIM(UPPER($I3450))="CONTRATUAL",ISNUMBER(SEARCH("INDIVIDUAL",SUBSTITUTE(UPPER($D3450)," ","")))),"PREMIUM FREE",""))))</f>
        <v/>
      </c>
    </row>
    <row r="3451">
      <c r="AC3451">
        <f>IF($C3451="","",IF(COUNTIF('Códigos Santander (ref)'!$A$2:$A$79,$C3451)&gt;0,"SANTANDER",IF(COUNTIF('Códigos Itaú (ref)'!$A$2:$A$44,$C3451)&gt;0,"ITAU",IF(AND(TRIM(UPPER($I3451))="CONTRATUAL",ISNUMBER(SEARCH("INDIVIDUAL",SUBSTITUTE(UPPER($D3451)," ","")))),"PREMIUM FREE",""))))</f>
        <v/>
      </c>
    </row>
    <row r="3452">
      <c r="AC3452">
        <f>IF($C3452="","",IF(COUNTIF('Códigos Santander (ref)'!$A$2:$A$79,$C3452)&gt;0,"SANTANDER",IF(COUNTIF('Códigos Itaú (ref)'!$A$2:$A$44,$C3452)&gt;0,"ITAU",IF(AND(TRIM(UPPER($I3452))="CONTRATUAL",ISNUMBER(SEARCH("INDIVIDUAL",SUBSTITUTE(UPPER($D3452)," ","")))),"PREMIUM FREE",""))))</f>
        <v/>
      </c>
    </row>
    <row r="3453">
      <c r="AC3453">
        <f>IF($C3453="","",IF(COUNTIF('Códigos Santander (ref)'!$A$2:$A$79,$C3453)&gt;0,"SANTANDER",IF(COUNTIF('Códigos Itaú (ref)'!$A$2:$A$44,$C3453)&gt;0,"ITAU",IF(AND(TRIM(UPPER($I3453))="CONTRATUAL",ISNUMBER(SEARCH("INDIVIDUAL",SUBSTITUTE(UPPER($D3453)," ","")))),"PREMIUM FREE",""))))</f>
        <v/>
      </c>
    </row>
    <row r="3454">
      <c r="AC3454">
        <f>IF($C3454="","",IF(COUNTIF('Códigos Santander (ref)'!$A$2:$A$79,$C3454)&gt;0,"SANTANDER",IF(COUNTIF('Códigos Itaú (ref)'!$A$2:$A$44,$C3454)&gt;0,"ITAU",IF(AND(TRIM(UPPER($I3454))="CONTRATUAL",ISNUMBER(SEARCH("INDIVIDUAL",SUBSTITUTE(UPPER($D3454)," ","")))),"PREMIUM FREE",""))))</f>
        <v/>
      </c>
    </row>
    <row r="3455">
      <c r="AC3455">
        <f>IF($C3455="","",IF(COUNTIF('Códigos Santander (ref)'!$A$2:$A$79,$C3455)&gt;0,"SANTANDER",IF(COUNTIF('Códigos Itaú (ref)'!$A$2:$A$44,$C3455)&gt;0,"ITAU",IF(AND(TRIM(UPPER($I3455))="CONTRATUAL",ISNUMBER(SEARCH("INDIVIDUAL",SUBSTITUTE(UPPER($D3455)," ","")))),"PREMIUM FREE",""))))</f>
        <v/>
      </c>
    </row>
    <row r="3456">
      <c r="AC3456">
        <f>IF($C3456="","",IF(COUNTIF('Códigos Santander (ref)'!$A$2:$A$79,$C3456)&gt;0,"SANTANDER",IF(COUNTIF('Códigos Itaú (ref)'!$A$2:$A$44,$C3456)&gt;0,"ITAU",IF(AND(TRIM(UPPER($I3456))="CONTRATUAL",ISNUMBER(SEARCH("INDIVIDUAL",SUBSTITUTE(UPPER($D3456)," ","")))),"PREMIUM FREE",""))))</f>
        <v/>
      </c>
    </row>
    <row r="3457">
      <c r="AC3457">
        <f>IF($C3457="","",IF(COUNTIF('Códigos Santander (ref)'!$A$2:$A$79,$C3457)&gt;0,"SANTANDER",IF(COUNTIF('Códigos Itaú (ref)'!$A$2:$A$44,$C3457)&gt;0,"ITAU",IF(AND(TRIM(UPPER($I3457))="CONTRATUAL",ISNUMBER(SEARCH("INDIVIDUAL",SUBSTITUTE(UPPER($D3457)," ","")))),"PREMIUM FREE",""))))</f>
        <v/>
      </c>
    </row>
    <row r="3458">
      <c r="AC3458">
        <f>IF($C3458="","",IF(COUNTIF('Códigos Santander (ref)'!$A$2:$A$79,$C3458)&gt;0,"SANTANDER",IF(COUNTIF('Códigos Itaú (ref)'!$A$2:$A$44,$C3458)&gt;0,"ITAU",IF(AND(TRIM(UPPER($I3458))="CONTRATUAL",ISNUMBER(SEARCH("INDIVIDUAL",SUBSTITUTE(UPPER($D3458)," ","")))),"PREMIUM FREE",""))))</f>
        <v/>
      </c>
    </row>
    <row r="3459">
      <c r="AC3459">
        <f>IF($C3459="","",IF(COUNTIF('Códigos Santander (ref)'!$A$2:$A$79,$C3459)&gt;0,"SANTANDER",IF(COUNTIF('Códigos Itaú (ref)'!$A$2:$A$44,$C3459)&gt;0,"ITAU",IF(AND(TRIM(UPPER($I3459))="CONTRATUAL",ISNUMBER(SEARCH("INDIVIDUAL",SUBSTITUTE(UPPER($D3459)," ","")))),"PREMIUM FREE",""))))</f>
        <v/>
      </c>
    </row>
    <row r="3460">
      <c r="AC3460">
        <f>IF($C3460="","",IF(COUNTIF('Códigos Santander (ref)'!$A$2:$A$79,$C3460)&gt;0,"SANTANDER",IF(COUNTIF('Códigos Itaú (ref)'!$A$2:$A$44,$C3460)&gt;0,"ITAU",IF(AND(TRIM(UPPER($I3460))="CONTRATUAL",ISNUMBER(SEARCH("INDIVIDUAL",SUBSTITUTE(UPPER($D3460)," ","")))),"PREMIUM FREE",""))))</f>
        <v/>
      </c>
    </row>
    <row r="3461">
      <c r="AC3461">
        <f>IF($C3461="","",IF(COUNTIF('Códigos Santander (ref)'!$A$2:$A$79,$C3461)&gt;0,"SANTANDER",IF(COUNTIF('Códigos Itaú (ref)'!$A$2:$A$44,$C3461)&gt;0,"ITAU",IF(AND(TRIM(UPPER($I3461))="CONTRATUAL",ISNUMBER(SEARCH("INDIVIDUAL",SUBSTITUTE(UPPER($D3461)," ","")))),"PREMIUM FREE",""))))</f>
        <v/>
      </c>
    </row>
    <row r="3462">
      <c r="AC3462">
        <f>IF($C3462="","",IF(COUNTIF('Códigos Santander (ref)'!$A$2:$A$79,$C3462)&gt;0,"SANTANDER",IF(COUNTIF('Códigos Itaú (ref)'!$A$2:$A$44,$C3462)&gt;0,"ITAU",IF(AND(TRIM(UPPER($I3462))="CONTRATUAL",ISNUMBER(SEARCH("INDIVIDUAL",SUBSTITUTE(UPPER($D3462)," ","")))),"PREMIUM FREE",""))))</f>
        <v/>
      </c>
    </row>
    <row r="3463">
      <c r="AC3463">
        <f>IF($C3463="","",IF(COUNTIF('Códigos Santander (ref)'!$A$2:$A$79,$C3463)&gt;0,"SANTANDER",IF(COUNTIF('Códigos Itaú (ref)'!$A$2:$A$44,$C3463)&gt;0,"ITAU",IF(AND(TRIM(UPPER($I3463))="CONTRATUAL",ISNUMBER(SEARCH("INDIVIDUAL",SUBSTITUTE(UPPER($D3463)," ","")))),"PREMIUM FREE",""))))</f>
        <v/>
      </c>
    </row>
    <row r="3464">
      <c r="AC3464">
        <f>IF($C3464="","",IF(COUNTIF('Códigos Santander (ref)'!$A$2:$A$79,$C3464)&gt;0,"SANTANDER",IF(COUNTIF('Códigos Itaú (ref)'!$A$2:$A$44,$C3464)&gt;0,"ITAU",IF(AND(TRIM(UPPER($I3464))="CONTRATUAL",ISNUMBER(SEARCH("INDIVIDUAL",SUBSTITUTE(UPPER($D3464)," ","")))),"PREMIUM FREE",""))))</f>
        <v/>
      </c>
    </row>
    <row r="3465">
      <c r="AC3465">
        <f>IF($C3465="","",IF(COUNTIF('Códigos Santander (ref)'!$A$2:$A$79,$C3465)&gt;0,"SANTANDER",IF(COUNTIF('Códigos Itaú (ref)'!$A$2:$A$44,$C3465)&gt;0,"ITAU",IF(AND(TRIM(UPPER($I3465))="CONTRATUAL",ISNUMBER(SEARCH("INDIVIDUAL",SUBSTITUTE(UPPER($D3465)," ","")))),"PREMIUM FREE",""))))</f>
        <v/>
      </c>
    </row>
    <row r="3466">
      <c r="AC3466">
        <f>IF($C3466="","",IF(COUNTIF('Códigos Santander (ref)'!$A$2:$A$79,$C3466)&gt;0,"SANTANDER",IF(COUNTIF('Códigos Itaú (ref)'!$A$2:$A$44,$C3466)&gt;0,"ITAU",IF(AND(TRIM(UPPER($I3466))="CONTRATUAL",ISNUMBER(SEARCH("INDIVIDUAL",SUBSTITUTE(UPPER($D3466)," ","")))),"PREMIUM FREE",""))))</f>
        <v/>
      </c>
    </row>
    <row r="3467">
      <c r="AC3467">
        <f>IF($C3467="","",IF(COUNTIF('Códigos Santander (ref)'!$A$2:$A$79,$C3467)&gt;0,"SANTANDER",IF(COUNTIF('Códigos Itaú (ref)'!$A$2:$A$44,$C3467)&gt;0,"ITAU",IF(AND(TRIM(UPPER($I3467))="CONTRATUAL",ISNUMBER(SEARCH("INDIVIDUAL",SUBSTITUTE(UPPER($D3467)," ","")))),"PREMIUM FREE",""))))</f>
        <v/>
      </c>
    </row>
    <row r="3468">
      <c r="AC3468">
        <f>IF($C3468="","",IF(COUNTIF('Códigos Santander (ref)'!$A$2:$A$79,$C3468)&gt;0,"SANTANDER",IF(COUNTIF('Códigos Itaú (ref)'!$A$2:$A$44,$C3468)&gt;0,"ITAU",IF(AND(TRIM(UPPER($I3468))="CONTRATUAL",ISNUMBER(SEARCH("INDIVIDUAL",SUBSTITUTE(UPPER($D3468)," ","")))),"PREMIUM FREE",""))))</f>
        <v/>
      </c>
    </row>
    <row r="3469">
      <c r="AC3469">
        <f>IF($C3469="","",IF(COUNTIF('Códigos Santander (ref)'!$A$2:$A$79,$C3469)&gt;0,"SANTANDER",IF(COUNTIF('Códigos Itaú (ref)'!$A$2:$A$44,$C3469)&gt;0,"ITAU",IF(AND(TRIM(UPPER($I3469))="CONTRATUAL",ISNUMBER(SEARCH("INDIVIDUAL",SUBSTITUTE(UPPER($D3469)," ","")))),"PREMIUM FREE",""))))</f>
        <v/>
      </c>
    </row>
    <row r="3470">
      <c r="AC3470">
        <f>IF($C3470="","",IF(COUNTIF('Códigos Santander (ref)'!$A$2:$A$79,$C3470)&gt;0,"SANTANDER",IF(COUNTIF('Códigos Itaú (ref)'!$A$2:$A$44,$C3470)&gt;0,"ITAU",IF(AND(TRIM(UPPER($I3470))="CONTRATUAL",ISNUMBER(SEARCH("INDIVIDUAL",SUBSTITUTE(UPPER($D3470)," ","")))),"PREMIUM FREE",""))))</f>
        <v/>
      </c>
    </row>
    <row r="3471">
      <c r="AC3471">
        <f>IF($C3471="","",IF(COUNTIF('Códigos Santander (ref)'!$A$2:$A$79,$C3471)&gt;0,"SANTANDER",IF(COUNTIF('Códigos Itaú (ref)'!$A$2:$A$44,$C3471)&gt;0,"ITAU",IF(AND(TRIM(UPPER($I3471))="CONTRATUAL",ISNUMBER(SEARCH("INDIVIDUAL",SUBSTITUTE(UPPER($D3471)," ","")))),"PREMIUM FREE",""))))</f>
        <v/>
      </c>
    </row>
    <row r="3472">
      <c r="AC3472">
        <f>IF($C3472="","",IF(COUNTIF('Códigos Santander (ref)'!$A$2:$A$79,$C3472)&gt;0,"SANTANDER",IF(COUNTIF('Códigos Itaú (ref)'!$A$2:$A$44,$C3472)&gt;0,"ITAU",IF(AND(TRIM(UPPER($I3472))="CONTRATUAL",ISNUMBER(SEARCH("INDIVIDUAL",SUBSTITUTE(UPPER($D3472)," ","")))),"PREMIUM FREE",""))))</f>
        <v/>
      </c>
    </row>
    <row r="3473">
      <c r="AC3473">
        <f>IF($C3473="","",IF(COUNTIF('Códigos Santander (ref)'!$A$2:$A$79,$C3473)&gt;0,"SANTANDER",IF(COUNTIF('Códigos Itaú (ref)'!$A$2:$A$44,$C3473)&gt;0,"ITAU",IF(AND(TRIM(UPPER($I3473))="CONTRATUAL",ISNUMBER(SEARCH("INDIVIDUAL",SUBSTITUTE(UPPER($D3473)," ","")))),"PREMIUM FREE",""))))</f>
        <v/>
      </c>
    </row>
    <row r="3474">
      <c r="AC3474">
        <f>IF($C3474="","",IF(COUNTIF('Códigos Santander (ref)'!$A$2:$A$79,$C3474)&gt;0,"SANTANDER",IF(COUNTIF('Códigos Itaú (ref)'!$A$2:$A$44,$C3474)&gt;0,"ITAU",IF(AND(TRIM(UPPER($I3474))="CONTRATUAL",ISNUMBER(SEARCH("INDIVIDUAL",SUBSTITUTE(UPPER($D3474)," ","")))),"PREMIUM FREE",""))))</f>
        <v/>
      </c>
    </row>
    <row r="3475">
      <c r="AC3475">
        <f>IF($C3475="","",IF(COUNTIF('Códigos Santander (ref)'!$A$2:$A$79,$C3475)&gt;0,"SANTANDER",IF(COUNTIF('Códigos Itaú (ref)'!$A$2:$A$44,$C3475)&gt;0,"ITAU",IF(AND(TRIM(UPPER($I3475))="CONTRATUAL",ISNUMBER(SEARCH("INDIVIDUAL",SUBSTITUTE(UPPER($D3475)," ","")))),"PREMIUM FREE",""))))</f>
        <v/>
      </c>
    </row>
    <row r="3476">
      <c r="AC3476">
        <f>IF($C3476="","",IF(COUNTIF('Códigos Santander (ref)'!$A$2:$A$79,$C3476)&gt;0,"SANTANDER",IF(COUNTIF('Códigos Itaú (ref)'!$A$2:$A$44,$C3476)&gt;0,"ITAU",IF(AND(TRIM(UPPER($I3476))="CONTRATUAL",ISNUMBER(SEARCH("INDIVIDUAL",SUBSTITUTE(UPPER($D3476)," ","")))),"PREMIUM FREE",""))))</f>
        <v/>
      </c>
    </row>
    <row r="3477">
      <c r="AC3477">
        <f>IF($C3477="","",IF(COUNTIF('Códigos Santander (ref)'!$A$2:$A$79,$C3477)&gt;0,"SANTANDER",IF(COUNTIF('Códigos Itaú (ref)'!$A$2:$A$44,$C3477)&gt;0,"ITAU",IF(AND(TRIM(UPPER($I3477))="CONTRATUAL",ISNUMBER(SEARCH("INDIVIDUAL",SUBSTITUTE(UPPER($D3477)," ","")))),"PREMIUM FREE",""))))</f>
        <v/>
      </c>
    </row>
    <row r="3478">
      <c r="AC3478">
        <f>IF($C3478="","",IF(COUNTIF('Códigos Santander (ref)'!$A$2:$A$79,$C3478)&gt;0,"SANTANDER",IF(COUNTIF('Códigos Itaú (ref)'!$A$2:$A$44,$C3478)&gt;0,"ITAU",IF(AND(TRIM(UPPER($I3478))="CONTRATUAL",ISNUMBER(SEARCH("INDIVIDUAL",SUBSTITUTE(UPPER($D3478)," ","")))),"PREMIUM FREE",""))))</f>
        <v/>
      </c>
    </row>
    <row r="3479">
      <c r="AC3479">
        <f>IF($C3479="","",IF(COUNTIF('Códigos Santander (ref)'!$A$2:$A$79,$C3479)&gt;0,"SANTANDER",IF(COUNTIF('Códigos Itaú (ref)'!$A$2:$A$44,$C3479)&gt;0,"ITAU",IF(AND(TRIM(UPPER($I3479))="CONTRATUAL",ISNUMBER(SEARCH("INDIVIDUAL",SUBSTITUTE(UPPER($D3479)," ","")))),"PREMIUM FREE",""))))</f>
        <v/>
      </c>
    </row>
    <row r="3480">
      <c r="AC3480">
        <f>IF($C3480="","",IF(COUNTIF('Códigos Santander (ref)'!$A$2:$A$79,$C3480)&gt;0,"SANTANDER",IF(COUNTIF('Códigos Itaú (ref)'!$A$2:$A$44,$C3480)&gt;0,"ITAU",IF(AND(TRIM(UPPER($I3480))="CONTRATUAL",ISNUMBER(SEARCH("INDIVIDUAL",SUBSTITUTE(UPPER($D3480)," ","")))),"PREMIUM FREE",""))))</f>
        <v/>
      </c>
    </row>
    <row r="3481">
      <c r="AC3481">
        <f>IF($C3481="","",IF(COUNTIF('Códigos Santander (ref)'!$A$2:$A$79,$C3481)&gt;0,"SANTANDER",IF(COUNTIF('Códigos Itaú (ref)'!$A$2:$A$44,$C3481)&gt;0,"ITAU",IF(AND(TRIM(UPPER($I3481))="CONTRATUAL",ISNUMBER(SEARCH("INDIVIDUAL",SUBSTITUTE(UPPER($D3481)," ","")))),"PREMIUM FREE",""))))</f>
        <v/>
      </c>
    </row>
    <row r="3482">
      <c r="AC3482">
        <f>IF($C3482="","",IF(COUNTIF('Códigos Santander (ref)'!$A$2:$A$79,$C3482)&gt;0,"SANTANDER",IF(COUNTIF('Códigos Itaú (ref)'!$A$2:$A$44,$C3482)&gt;0,"ITAU",IF(AND(TRIM(UPPER($I3482))="CONTRATUAL",ISNUMBER(SEARCH("INDIVIDUAL",SUBSTITUTE(UPPER($D3482)," ","")))),"PREMIUM FREE",""))))</f>
        <v/>
      </c>
    </row>
    <row r="3483">
      <c r="AC3483">
        <f>IF($C3483="","",IF(COUNTIF('Códigos Santander (ref)'!$A$2:$A$79,$C3483)&gt;0,"SANTANDER",IF(COUNTIF('Códigos Itaú (ref)'!$A$2:$A$44,$C3483)&gt;0,"ITAU",IF(AND(TRIM(UPPER($I3483))="CONTRATUAL",ISNUMBER(SEARCH("INDIVIDUAL",SUBSTITUTE(UPPER($D3483)," ","")))),"PREMIUM FREE",""))))</f>
        <v/>
      </c>
    </row>
    <row r="3484">
      <c r="AC3484">
        <f>IF($C3484="","",IF(COUNTIF('Códigos Santander (ref)'!$A$2:$A$79,$C3484)&gt;0,"SANTANDER",IF(COUNTIF('Códigos Itaú (ref)'!$A$2:$A$44,$C3484)&gt;0,"ITAU",IF(AND(TRIM(UPPER($I3484))="CONTRATUAL",ISNUMBER(SEARCH("INDIVIDUAL",SUBSTITUTE(UPPER($D3484)," ","")))),"PREMIUM FREE",""))))</f>
        <v/>
      </c>
    </row>
    <row r="3485">
      <c r="AC3485">
        <f>IF($C3485="","",IF(COUNTIF('Códigos Santander (ref)'!$A$2:$A$79,$C3485)&gt;0,"SANTANDER",IF(COUNTIF('Códigos Itaú (ref)'!$A$2:$A$44,$C3485)&gt;0,"ITAU",IF(AND(TRIM(UPPER($I3485))="CONTRATUAL",ISNUMBER(SEARCH("INDIVIDUAL",SUBSTITUTE(UPPER($D3485)," ","")))),"PREMIUM FREE",""))))</f>
        <v/>
      </c>
    </row>
    <row r="3486">
      <c r="AC3486">
        <f>IF($C3486="","",IF(COUNTIF('Códigos Santander (ref)'!$A$2:$A$79,$C3486)&gt;0,"SANTANDER",IF(COUNTIF('Códigos Itaú (ref)'!$A$2:$A$44,$C3486)&gt;0,"ITAU",IF(AND(TRIM(UPPER($I3486))="CONTRATUAL",ISNUMBER(SEARCH("INDIVIDUAL",SUBSTITUTE(UPPER($D3486)," ","")))),"PREMIUM FREE",""))))</f>
        <v/>
      </c>
    </row>
    <row r="3487">
      <c r="AC3487">
        <f>IF($C3487="","",IF(COUNTIF('Códigos Santander (ref)'!$A$2:$A$79,$C3487)&gt;0,"SANTANDER",IF(COUNTIF('Códigos Itaú (ref)'!$A$2:$A$44,$C3487)&gt;0,"ITAU",IF(AND(TRIM(UPPER($I3487))="CONTRATUAL",ISNUMBER(SEARCH("INDIVIDUAL",SUBSTITUTE(UPPER($D3487)," ","")))),"PREMIUM FREE",""))))</f>
        <v/>
      </c>
    </row>
    <row r="3488">
      <c r="AC3488">
        <f>IF($C3488="","",IF(COUNTIF('Códigos Santander (ref)'!$A$2:$A$79,$C3488)&gt;0,"SANTANDER",IF(COUNTIF('Códigos Itaú (ref)'!$A$2:$A$44,$C3488)&gt;0,"ITAU",IF(AND(TRIM(UPPER($I3488))="CONTRATUAL",ISNUMBER(SEARCH("INDIVIDUAL",SUBSTITUTE(UPPER($D3488)," ","")))),"PREMIUM FREE",""))))</f>
        <v/>
      </c>
    </row>
    <row r="3489">
      <c r="AC3489">
        <f>IF($C3489="","",IF(COUNTIF('Códigos Santander (ref)'!$A$2:$A$79,$C3489)&gt;0,"SANTANDER",IF(COUNTIF('Códigos Itaú (ref)'!$A$2:$A$44,$C3489)&gt;0,"ITAU",IF(AND(TRIM(UPPER($I3489))="CONTRATUAL",ISNUMBER(SEARCH("INDIVIDUAL",SUBSTITUTE(UPPER($D3489)," ","")))),"PREMIUM FREE",""))))</f>
        <v/>
      </c>
    </row>
    <row r="3490">
      <c r="AC3490">
        <f>IF($C3490="","",IF(COUNTIF('Códigos Santander (ref)'!$A$2:$A$79,$C3490)&gt;0,"SANTANDER",IF(COUNTIF('Códigos Itaú (ref)'!$A$2:$A$44,$C3490)&gt;0,"ITAU",IF(AND(TRIM(UPPER($I3490))="CONTRATUAL",ISNUMBER(SEARCH("INDIVIDUAL",SUBSTITUTE(UPPER($D3490)," ","")))),"PREMIUM FREE",""))))</f>
        <v/>
      </c>
    </row>
    <row r="3491">
      <c r="AC3491">
        <f>IF($C3491="","",IF(COUNTIF('Códigos Santander (ref)'!$A$2:$A$79,$C3491)&gt;0,"SANTANDER",IF(COUNTIF('Códigos Itaú (ref)'!$A$2:$A$44,$C3491)&gt;0,"ITAU",IF(AND(TRIM(UPPER($I3491))="CONTRATUAL",ISNUMBER(SEARCH("INDIVIDUAL",SUBSTITUTE(UPPER($D3491)," ","")))),"PREMIUM FREE",""))))</f>
        <v/>
      </c>
    </row>
    <row r="3492">
      <c r="AC3492">
        <f>IF($C3492="","",IF(COUNTIF('Códigos Santander (ref)'!$A$2:$A$79,$C3492)&gt;0,"SANTANDER",IF(COUNTIF('Códigos Itaú (ref)'!$A$2:$A$44,$C3492)&gt;0,"ITAU",IF(AND(TRIM(UPPER($I3492))="CONTRATUAL",ISNUMBER(SEARCH("INDIVIDUAL",SUBSTITUTE(UPPER($D3492)," ","")))),"PREMIUM FREE",""))))</f>
        <v/>
      </c>
    </row>
    <row r="3493">
      <c r="AC3493">
        <f>IF($C3493="","",IF(COUNTIF('Códigos Santander (ref)'!$A$2:$A$79,$C3493)&gt;0,"SANTANDER",IF(COUNTIF('Códigos Itaú (ref)'!$A$2:$A$44,$C3493)&gt;0,"ITAU",IF(AND(TRIM(UPPER($I3493))="CONTRATUAL",ISNUMBER(SEARCH("INDIVIDUAL",SUBSTITUTE(UPPER($D3493)," ","")))),"PREMIUM FREE",""))))</f>
        <v/>
      </c>
    </row>
    <row r="3494">
      <c r="AC3494">
        <f>IF($C3494="","",IF(COUNTIF('Códigos Santander (ref)'!$A$2:$A$79,$C3494)&gt;0,"SANTANDER",IF(COUNTIF('Códigos Itaú (ref)'!$A$2:$A$44,$C3494)&gt;0,"ITAU",IF(AND(TRIM(UPPER($I3494))="CONTRATUAL",ISNUMBER(SEARCH("INDIVIDUAL",SUBSTITUTE(UPPER($D3494)," ","")))),"PREMIUM FREE",""))))</f>
        <v/>
      </c>
    </row>
    <row r="3495">
      <c r="AC3495">
        <f>IF($C3495="","",IF(COUNTIF('Códigos Santander (ref)'!$A$2:$A$79,$C3495)&gt;0,"SANTANDER",IF(COUNTIF('Códigos Itaú (ref)'!$A$2:$A$44,$C3495)&gt;0,"ITAU",IF(AND(TRIM(UPPER($I3495))="CONTRATUAL",ISNUMBER(SEARCH("INDIVIDUAL",SUBSTITUTE(UPPER($D3495)," ","")))),"PREMIUM FREE",""))))</f>
        <v/>
      </c>
    </row>
    <row r="3496">
      <c r="AC3496">
        <f>IF($C3496="","",IF(COUNTIF('Códigos Santander (ref)'!$A$2:$A$79,$C3496)&gt;0,"SANTANDER",IF(COUNTIF('Códigos Itaú (ref)'!$A$2:$A$44,$C3496)&gt;0,"ITAU",IF(AND(TRIM(UPPER($I3496))="CONTRATUAL",ISNUMBER(SEARCH("INDIVIDUAL",SUBSTITUTE(UPPER($D3496)," ","")))),"PREMIUM FREE",""))))</f>
        <v/>
      </c>
    </row>
    <row r="3497">
      <c r="AC3497">
        <f>IF($C3497="","",IF(COUNTIF('Códigos Santander (ref)'!$A$2:$A$79,$C3497)&gt;0,"SANTANDER",IF(COUNTIF('Códigos Itaú (ref)'!$A$2:$A$44,$C3497)&gt;0,"ITAU",IF(AND(TRIM(UPPER($I3497))="CONTRATUAL",ISNUMBER(SEARCH("INDIVIDUAL",SUBSTITUTE(UPPER($D3497)," ","")))),"PREMIUM FREE",""))))</f>
        <v/>
      </c>
    </row>
    <row r="3498">
      <c r="AC3498">
        <f>IF($C3498="","",IF(COUNTIF('Códigos Santander (ref)'!$A$2:$A$79,$C3498)&gt;0,"SANTANDER",IF(COUNTIF('Códigos Itaú (ref)'!$A$2:$A$44,$C3498)&gt;0,"ITAU",IF(AND(TRIM(UPPER($I3498))="CONTRATUAL",ISNUMBER(SEARCH("INDIVIDUAL",SUBSTITUTE(UPPER($D3498)," ","")))),"PREMIUM FREE",""))))</f>
        <v/>
      </c>
    </row>
    <row r="3499">
      <c r="AC3499">
        <f>IF($C3499="","",IF(COUNTIF('Códigos Santander (ref)'!$A$2:$A$79,$C3499)&gt;0,"SANTANDER",IF(COUNTIF('Códigos Itaú (ref)'!$A$2:$A$44,$C3499)&gt;0,"ITAU",IF(AND(TRIM(UPPER($I3499))="CONTRATUAL",ISNUMBER(SEARCH("INDIVIDUAL",SUBSTITUTE(UPPER($D3499)," ","")))),"PREMIUM FREE",""))))</f>
        <v/>
      </c>
    </row>
    <row r="3500">
      <c r="AC3500">
        <f>IF($C3500="","",IF(COUNTIF('Códigos Santander (ref)'!$A$2:$A$79,$C3500)&gt;0,"SANTANDER",IF(COUNTIF('Códigos Itaú (ref)'!$A$2:$A$44,$C3500)&gt;0,"ITAU",IF(AND(TRIM(UPPER($I3500))="CONTRATUAL",ISNUMBER(SEARCH("INDIVIDUAL",SUBSTITUTE(UPPER($D3500)," ","")))),"PREMIUM FREE",""))))</f>
        <v/>
      </c>
    </row>
    <row r="3501">
      <c r="AC3501">
        <f>IF($C3501="","",IF(COUNTIF('Códigos Santander (ref)'!$A$2:$A$79,$C3501)&gt;0,"SANTANDER",IF(COUNTIF('Códigos Itaú (ref)'!$A$2:$A$44,$C3501)&gt;0,"ITAU",IF(AND(TRIM(UPPER($I3501))="CONTRATUAL",ISNUMBER(SEARCH("INDIVIDUAL",SUBSTITUTE(UPPER($D3501)," ","")))),"PREMIUM FREE",""))))</f>
        <v/>
      </c>
    </row>
    <row r="3502">
      <c r="AC3502">
        <f>IF($C3502="","",IF(COUNTIF('Códigos Santander (ref)'!$A$2:$A$79,$C3502)&gt;0,"SANTANDER",IF(COUNTIF('Códigos Itaú (ref)'!$A$2:$A$44,$C3502)&gt;0,"ITAU",IF(AND(TRIM(UPPER($I3502))="CONTRATUAL",ISNUMBER(SEARCH("INDIVIDUAL",SUBSTITUTE(UPPER($D3502)," ","")))),"PREMIUM FREE",""))))</f>
        <v/>
      </c>
    </row>
    <row r="3503">
      <c r="AC3503">
        <f>IF($C3503="","",IF(COUNTIF('Códigos Santander (ref)'!$A$2:$A$79,$C3503)&gt;0,"SANTANDER",IF(COUNTIF('Códigos Itaú (ref)'!$A$2:$A$44,$C3503)&gt;0,"ITAU",IF(AND(TRIM(UPPER($I3503))="CONTRATUAL",ISNUMBER(SEARCH("INDIVIDUAL",SUBSTITUTE(UPPER($D3503)," ","")))),"PREMIUM FREE",""))))</f>
        <v/>
      </c>
    </row>
    <row r="3504">
      <c r="AC3504">
        <f>IF($C3504="","",IF(COUNTIF('Códigos Santander (ref)'!$A$2:$A$79,$C3504)&gt;0,"SANTANDER",IF(COUNTIF('Códigos Itaú (ref)'!$A$2:$A$44,$C3504)&gt;0,"ITAU",IF(AND(TRIM(UPPER($I3504))="CONTRATUAL",ISNUMBER(SEARCH("INDIVIDUAL",SUBSTITUTE(UPPER($D3504)," ","")))),"PREMIUM FREE",""))))</f>
        <v/>
      </c>
    </row>
    <row r="3505">
      <c r="AC3505">
        <f>IF($C3505="","",IF(COUNTIF('Códigos Santander (ref)'!$A$2:$A$79,$C3505)&gt;0,"SANTANDER",IF(COUNTIF('Códigos Itaú (ref)'!$A$2:$A$44,$C3505)&gt;0,"ITAU",IF(AND(TRIM(UPPER($I3505))="CONTRATUAL",ISNUMBER(SEARCH("INDIVIDUAL",SUBSTITUTE(UPPER($D3505)," ","")))),"PREMIUM FREE",""))))</f>
        <v/>
      </c>
    </row>
    <row r="3506">
      <c r="AC3506">
        <f>IF($C3506="","",IF(COUNTIF('Códigos Santander (ref)'!$A$2:$A$79,$C3506)&gt;0,"SANTANDER",IF(COUNTIF('Códigos Itaú (ref)'!$A$2:$A$44,$C3506)&gt;0,"ITAU",IF(AND(TRIM(UPPER($I3506))="CONTRATUAL",ISNUMBER(SEARCH("INDIVIDUAL",SUBSTITUTE(UPPER($D3506)," ","")))),"PREMIUM FREE",""))))</f>
        <v/>
      </c>
    </row>
    <row r="3507">
      <c r="AC3507">
        <f>IF($C3507="","",IF(COUNTIF('Códigos Santander (ref)'!$A$2:$A$79,$C3507)&gt;0,"SANTANDER",IF(COUNTIF('Códigos Itaú (ref)'!$A$2:$A$44,$C3507)&gt;0,"ITAU",IF(AND(TRIM(UPPER($I3507))="CONTRATUAL",ISNUMBER(SEARCH("INDIVIDUAL",SUBSTITUTE(UPPER($D3507)," ","")))),"PREMIUM FREE",""))))</f>
        <v/>
      </c>
    </row>
    <row r="3508">
      <c r="AC3508">
        <f>IF($C3508="","",IF(COUNTIF('Códigos Santander (ref)'!$A$2:$A$79,$C3508)&gt;0,"SANTANDER",IF(COUNTIF('Códigos Itaú (ref)'!$A$2:$A$44,$C3508)&gt;0,"ITAU",IF(AND(TRIM(UPPER($I3508))="CONTRATUAL",ISNUMBER(SEARCH("INDIVIDUAL",SUBSTITUTE(UPPER($D3508)," ","")))),"PREMIUM FREE",""))))</f>
        <v/>
      </c>
    </row>
    <row r="3509">
      <c r="AC3509">
        <f>IF($C3509="","",IF(COUNTIF('Códigos Santander (ref)'!$A$2:$A$79,$C3509)&gt;0,"SANTANDER",IF(COUNTIF('Códigos Itaú (ref)'!$A$2:$A$44,$C3509)&gt;0,"ITAU",IF(AND(TRIM(UPPER($I3509))="CONTRATUAL",ISNUMBER(SEARCH("INDIVIDUAL",SUBSTITUTE(UPPER($D3509)," ","")))),"PREMIUM FREE",""))))</f>
        <v/>
      </c>
    </row>
    <row r="3510">
      <c r="AC3510">
        <f>IF($C3510="","",IF(COUNTIF('Códigos Santander (ref)'!$A$2:$A$79,$C3510)&gt;0,"SANTANDER",IF(COUNTIF('Códigos Itaú (ref)'!$A$2:$A$44,$C3510)&gt;0,"ITAU",IF(AND(TRIM(UPPER($I3510))="CONTRATUAL",ISNUMBER(SEARCH("INDIVIDUAL",SUBSTITUTE(UPPER($D3510)," ","")))),"PREMIUM FREE",""))))</f>
        <v/>
      </c>
    </row>
    <row r="3511">
      <c r="AC3511">
        <f>IF($C3511="","",IF(COUNTIF('Códigos Santander (ref)'!$A$2:$A$79,$C3511)&gt;0,"SANTANDER",IF(COUNTIF('Códigos Itaú (ref)'!$A$2:$A$44,$C3511)&gt;0,"ITAU",IF(AND(TRIM(UPPER($I3511))="CONTRATUAL",ISNUMBER(SEARCH("INDIVIDUAL",SUBSTITUTE(UPPER($D3511)," ","")))),"PREMIUM FREE",""))))</f>
        <v/>
      </c>
    </row>
    <row r="3512">
      <c r="AC3512">
        <f>IF($C3512="","",IF(COUNTIF('Códigos Santander (ref)'!$A$2:$A$79,$C3512)&gt;0,"SANTANDER",IF(COUNTIF('Códigos Itaú (ref)'!$A$2:$A$44,$C3512)&gt;0,"ITAU",IF(AND(TRIM(UPPER($I3512))="CONTRATUAL",ISNUMBER(SEARCH("INDIVIDUAL",SUBSTITUTE(UPPER($D3512)," ","")))),"PREMIUM FREE",""))))</f>
        <v/>
      </c>
    </row>
    <row r="3513">
      <c r="AC3513">
        <f>IF($C3513="","",IF(COUNTIF('Códigos Santander (ref)'!$A$2:$A$79,$C3513)&gt;0,"SANTANDER",IF(COUNTIF('Códigos Itaú (ref)'!$A$2:$A$44,$C3513)&gt;0,"ITAU",IF(AND(TRIM(UPPER($I3513))="CONTRATUAL",ISNUMBER(SEARCH("INDIVIDUAL",SUBSTITUTE(UPPER($D3513)," ","")))),"PREMIUM FREE",""))))</f>
        <v/>
      </c>
    </row>
    <row r="3514">
      <c r="AC3514">
        <f>IF($C3514="","",IF(COUNTIF('Códigos Santander (ref)'!$A$2:$A$79,$C3514)&gt;0,"SANTANDER",IF(COUNTIF('Códigos Itaú (ref)'!$A$2:$A$44,$C3514)&gt;0,"ITAU",IF(AND(TRIM(UPPER($I3514))="CONTRATUAL",ISNUMBER(SEARCH("INDIVIDUAL",SUBSTITUTE(UPPER($D3514)," ","")))),"PREMIUM FREE",""))))</f>
        <v/>
      </c>
    </row>
    <row r="3515">
      <c r="AC3515">
        <f>IF($C3515="","",IF(COUNTIF('Códigos Santander (ref)'!$A$2:$A$79,$C3515)&gt;0,"SANTANDER",IF(COUNTIF('Códigos Itaú (ref)'!$A$2:$A$44,$C3515)&gt;0,"ITAU",IF(AND(TRIM(UPPER($I3515))="CONTRATUAL",ISNUMBER(SEARCH("INDIVIDUAL",SUBSTITUTE(UPPER($D3515)," ","")))),"PREMIUM FREE",""))))</f>
        <v/>
      </c>
    </row>
    <row r="3516">
      <c r="AC3516">
        <f>IF($C3516="","",IF(COUNTIF('Códigos Santander (ref)'!$A$2:$A$79,$C3516)&gt;0,"SANTANDER",IF(COUNTIF('Códigos Itaú (ref)'!$A$2:$A$44,$C3516)&gt;0,"ITAU",IF(AND(TRIM(UPPER($I3516))="CONTRATUAL",ISNUMBER(SEARCH("INDIVIDUAL",SUBSTITUTE(UPPER($D3516)," ","")))),"PREMIUM FREE",""))))</f>
        <v/>
      </c>
    </row>
    <row r="3517">
      <c r="AC3517">
        <f>IF($C3517="","",IF(COUNTIF('Códigos Santander (ref)'!$A$2:$A$79,$C3517)&gt;0,"SANTANDER",IF(COUNTIF('Códigos Itaú (ref)'!$A$2:$A$44,$C3517)&gt;0,"ITAU",IF(AND(TRIM(UPPER($I3517))="CONTRATUAL",ISNUMBER(SEARCH("INDIVIDUAL",SUBSTITUTE(UPPER($D3517)," ","")))),"PREMIUM FREE",""))))</f>
        <v/>
      </c>
    </row>
    <row r="3518">
      <c r="AC3518">
        <f>IF($C3518="","",IF(COUNTIF('Códigos Santander (ref)'!$A$2:$A$79,$C3518)&gt;0,"SANTANDER",IF(COUNTIF('Códigos Itaú (ref)'!$A$2:$A$44,$C3518)&gt;0,"ITAU",IF(AND(TRIM(UPPER($I3518))="CONTRATUAL",ISNUMBER(SEARCH("INDIVIDUAL",SUBSTITUTE(UPPER($D3518)," ","")))),"PREMIUM FREE",""))))</f>
        <v/>
      </c>
    </row>
    <row r="3519">
      <c r="AC3519">
        <f>IF($C3519="","",IF(COUNTIF('Códigos Santander (ref)'!$A$2:$A$79,$C3519)&gt;0,"SANTANDER",IF(COUNTIF('Códigos Itaú (ref)'!$A$2:$A$44,$C3519)&gt;0,"ITAU",IF(AND(TRIM(UPPER($I3519))="CONTRATUAL",ISNUMBER(SEARCH("INDIVIDUAL",SUBSTITUTE(UPPER($D3519)," ","")))),"PREMIUM FREE",""))))</f>
        <v/>
      </c>
    </row>
    <row r="3520">
      <c r="AC3520">
        <f>IF($C3520="","",IF(COUNTIF('Códigos Santander (ref)'!$A$2:$A$79,$C3520)&gt;0,"SANTANDER",IF(COUNTIF('Códigos Itaú (ref)'!$A$2:$A$44,$C3520)&gt;0,"ITAU",IF(AND(TRIM(UPPER($I3520))="CONTRATUAL",ISNUMBER(SEARCH("INDIVIDUAL",SUBSTITUTE(UPPER($D3520)," ","")))),"PREMIUM FREE",""))))</f>
        <v/>
      </c>
    </row>
    <row r="3521">
      <c r="AC3521">
        <f>IF($C3521="","",IF(COUNTIF('Códigos Santander (ref)'!$A$2:$A$79,$C3521)&gt;0,"SANTANDER",IF(COUNTIF('Códigos Itaú (ref)'!$A$2:$A$44,$C3521)&gt;0,"ITAU",IF(AND(TRIM(UPPER($I3521))="CONTRATUAL",ISNUMBER(SEARCH("INDIVIDUAL",SUBSTITUTE(UPPER($D3521)," ","")))),"PREMIUM FREE",""))))</f>
        <v/>
      </c>
    </row>
    <row r="3522">
      <c r="AC3522">
        <f>IF($C3522="","",IF(COUNTIF('Códigos Santander (ref)'!$A$2:$A$79,$C3522)&gt;0,"SANTANDER",IF(COUNTIF('Códigos Itaú (ref)'!$A$2:$A$44,$C3522)&gt;0,"ITAU",IF(AND(TRIM(UPPER($I3522))="CONTRATUAL",ISNUMBER(SEARCH("INDIVIDUAL",SUBSTITUTE(UPPER($D3522)," ","")))),"PREMIUM FREE",""))))</f>
        <v/>
      </c>
    </row>
    <row r="3523">
      <c r="AC3523">
        <f>IF($C3523="","",IF(COUNTIF('Códigos Santander (ref)'!$A$2:$A$79,$C3523)&gt;0,"SANTANDER",IF(COUNTIF('Códigos Itaú (ref)'!$A$2:$A$44,$C3523)&gt;0,"ITAU",IF(AND(TRIM(UPPER($I3523))="CONTRATUAL",ISNUMBER(SEARCH("INDIVIDUAL",SUBSTITUTE(UPPER($D3523)," ","")))),"PREMIUM FREE",""))))</f>
        <v/>
      </c>
    </row>
    <row r="3524">
      <c r="AC3524">
        <f>IF($C3524="","",IF(COUNTIF('Códigos Santander (ref)'!$A$2:$A$79,$C3524)&gt;0,"SANTANDER",IF(COUNTIF('Códigos Itaú (ref)'!$A$2:$A$44,$C3524)&gt;0,"ITAU",IF(AND(TRIM(UPPER($I3524))="CONTRATUAL",ISNUMBER(SEARCH("INDIVIDUAL",SUBSTITUTE(UPPER($D3524)," ","")))),"PREMIUM FREE",""))))</f>
        <v/>
      </c>
    </row>
    <row r="3525">
      <c r="AC3525">
        <f>IF($C3525="","",IF(COUNTIF('Códigos Santander (ref)'!$A$2:$A$79,$C3525)&gt;0,"SANTANDER",IF(COUNTIF('Códigos Itaú (ref)'!$A$2:$A$44,$C3525)&gt;0,"ITAU",IF(AND(TRIM(UPPER($I3525))="CONTRATUAL",ISNUMBER(SEARCH("INDIVIDUAL",SUBSTITUTE(UPPER($D3525)," ","")))),"PREMIUM FREE",""))))</f>
        <v/>
      </c>
    </row>
    <row r="3526">
      <c r="AC3526">
        <f>IF($C3526="","",IF(COUNTIF('Códigos Santander (ref)'!$A$2:$A$79,$C3526)&gt;0,"SANTANDER",IF(COUNTIF('Códigos Itaú (ref)'!$A$2:$A$44,$C3526)&gt;0,"ITAU",IF(AND(TRIM(UPPER($I3526))="CONTRATUAL",ISNUMBER(SEARCH("INDIVIDUAL",SUBSTITUTE(UPPER($D3526)," ","")))),"PREMIUM FREE",""))))</f>
        <v/>
      </c>
    </row>
    <row r="3527">
      <c r="AC3527">
        <f>IF($C3527="","",IF(COUNTIF('Códigos Santander (ref)'!$A$2:$A$79,$C3527)&gt;0,"SANTANDER",IF(COUNTIF('Códigos Itaú (ref)'!$A$2:$A$44,$C3527)&gt;0,"ITAU",IF(AND(TRIM(UPPER($I3527))="CONTRATUAL",ISNUMBER(SEARCH("INDIVIDUAL",SUBSTITUTE(UPPER($D3527)," ","")))),"PREMIUM FREE",""))))</f>
        <v/>
      </c>
    </row>
    <row r="3528">
      <c r="AC3528">
        <f>IF($C3528="","",IF(COUNTIF('Códigos Santander (ref)'!$A$2:$A$79,$C3528)&gt;0,"SANTANDER",IF(COUNTIF('Códigos Itaú (ref)'!$A$2:$A$44,$C3528)&gt;0,"ITAU",IF(AND(TRIM(UPPER($I3528))="CONTRATUAL",ISNUMBER(SEARCH("INDIVIDUAL",SUBSTITUTE(UPPER($D3528)," ","")))),"PREMIUM FREE",""))))</f>
        <v/>
      </c>
    </row>
    <row r="3529">
      <c r="AC3529">
        <f>IF($C3529="","",IF(COUNTIF('Códigos Santander (ref)'!$A$2:$A$79,$C3529)&gt;0,"SANTANDER",IF(COUNTIF('Códigos Itaú (ref)'!$A$2:$A$44,$C3529)&gt;0,"ITAU",IF(AND(TRIM(UPPER($I3529))="CONTRATUAL",ISNUMBER(SEARCH("INDIVIDUAL",SUBSTITUTE(UPPER($D3529)," ","")))),"PREMIUM FREE",""))))</f>
        <v/>
      </c>
    </row>
    <row r="3530">
      <c r="AC3530">
        <f>IF($C3530="","",IF(COUNTIF('Códigos Santander (ref)'!$A$2:$A$79,$C3530)&gt;0,"SANTANDER",IF(COUNTIF('Códigos Itaú (ref)'!$A$2:$A$44,$C3530)&gt;0,"ITAU",IF(AND(TRIM(UPPER($I3530))="CONTRATUAL",ISNUMBER(SEARCH("INDIVIDUAL",SUBSTITUTE(UPPER($D3530)," ","")))),"PREMIUM FREE",""))))</f>
        <v/>
      </c>
    </row>
    <row r="3531">
      <c r="AC3531">
        <f>IF($C3531="","",IF(COUNTIF('Códigos Santander (ref)'!$A$2:$A$79,$C3531)&gt;0,"SANTANDER",IF(COUNTIF('Códigos Itaú (ref)'!$A$2:$A$44,$C3531)&gt;0,"ITAU",IF(AND(TRIM(UPPER($I3531))="CONTRATUAL",ISNUMBER(SEARCH("INDIVIDUAL",SUBSTITUTE(UPPER($D3531)," ","")))),"PREMIUM FREE",""))))</f>
        <v/>
      </c>
    </row>
    <row r="3532">
      <c r="AC3532">
        <f>IF($C3532="","",IF(COUNTIF('Códigos Santander (ref)'!$A$2:$A$79,$C3532)&gt;0,"SANTANDER",IF(COUNTIF('Códigos Itaú (ref)'!$A$2:$A$44,$C3532)&gt;0,"ITAU",IF(AND(TRIM(UPPER($I3532))="CONTRATUAL",ISNUMBER(SEARCH("INDIVIDUAL",SUBSTITUTE(UPPER($D3532)," ","")))),"PREMIUM FREE",""))))</f>
        <v/>
      </c>
    </row>
    <row r="3533">
      <c r="AC3533">
        <f>IF($C3533="","",IF(COUNTIF('Códigos Santander (ref)'!$A$2:$A$79,$C3533)&gt;0,"SANTANDER",IF(COUNTIF('Códigos Itaú (ref)'!$A$2:$A$44,$C3533)&gt;0,"ITAU",IF(AND(TRIM(UPPER($I3533))="CONTRATUAL",ISNUMBER(SEARCH("INDIVIDUAL",SUBSTITUTE(UPPER($D3533)," ","")))),"PREMIUM FREE",""))))</f>
        <v/>
      </c>
    </row>
    <row r="3534">
      <c r="AC3534">
        <f>IF($C3534="","",IF(COUNTIF('Códigos Santander (ref)'!$A$2:$A$79,$C3534)&gt;0,"SANTANDER",IF(COUNTIF('Códigos Itaú (ref)'!$A$2:$A$44,$C3534)&gt;0,"ITAU",IF(AND(TRIM(UPPER($I3534))="CONTRATUAL",ISNUMBER(SEARCH("INDIVIDUAL",SUBSTITUTE(UPPER($D3534)," ","")))),"PREMIUM FREE",""))))</f>
        <v/>
      </c>
    </row>
    <row r="3535">
      <c r="AC3535">
        <f>IF($C3535="","",IF(COUNTIF('Códigos Santander (ref)'!$A$2:$A$79,$C3535)&gt;0,"SANTANDER",IF(COUNTIF('Códigos Itaú (ref)'!$A$2:$A$44,$C3535)&gt;0,"ITAU",IF(AND(TRIM(UPPER($I3535))="CONTRATUAL",ISNUMBER(SEARCH("INDIVIDUAL",SUBSTITUTE(UPPER($D3535)," ","")))),"PREMIUM FREE",""))))</f>
        <v/>
      </c>
    </row>
    <row r="3536">
      <c r="AC3536">
        <f>IF($C3536="","",IF(COUNTIF('Códigos Santander (ref)'!$A$2:$A$79,$C3536)&gt;0,"SANTANDER",IF(COUNTIF('Códigos Itaú (ref)'!$A$2:$A$44,$C3536)&gt;0,"ITAU",IF(AND(TRIM(UPPER($I3536))="CONTRATUAL",ISNUMBER(SEARCH("INDIVIDUAL",SUBSTITUTE(UPPER($D3536)," ","")))),"PREMIUM FREE",""))))</f>
        <v/>
      </c>
    </row>
    <row r="3537">
      <c r="AC3537">
        <f>IF($C3537="","",IF(COUNTIF('Códigos Santander (ref)'!$A$2:$A$79,$C3537)&gt;0,"SANTANDER",IF(COUNTIF('Códigos Itaú (ref)'!$A$2:$A$44,$C3537)&gt;0,"ITAU",IF(AND(TRIM(UPPER($I3537))="CONTRATUAL",ISNUMBER(SEARCH("INDIVIDUAL",SUBSTITUTE(UPPER($D3537)," ","")))),"PREMIUM FREE",""))))</f>
        <v/>
      </c>
    </row>
    <row r="3538">
      <c r="AC3538">
        <f>IF($C3538="","",IF(COUNTIF('Códigos Santander (ref)'!$A$2:$A$79,$C3538)&gt;0,"SANTANDER",IF(COUNTIF('Códigos Itaú (ref)'!$A$2:$A$44,$C3538)&gt;0,"ITAU",IF(AND(TRIM(UPPER($I3538))="CONTRATUAL",ISNUMBER(SEARCH("INDIVIDUAL",SUBSTITUTE(UPPER($D3538)," ","")))),"PREMIUM FREE",""))))</f>
        <v/>
      </c>
    </row>
    <row r="3539">
      <c r="AC3539">
        <f>IF($C3539="","",IF(COUNTIF('Códigos Santander (ref)'!$A$2:$A$79,$C3539)&gt;0,"SANTANDER",IF(COUNTIF('Códigos Itaú (ref)'!$A$2:$A$44,$C3539)&gt;0,"ITAU",IF(AND(TRIM(UPPER($I3539))="CONTRATUAL",ISNUMBER(SEARCH("INDIVIDUAL",SUBSTITUTE(UPPER($D3539)," ","")))),"PREMIUM FREE",""))))</f>
        <v/>
      </c>
    </row>
    <row r="3540">
      <c r="AC3540">
        <f>IF($C3540="","",IF(COUNTIF('Códigos Santander (ref)'!$A$2:$A$79,$C3540)&gt;0,"SANTANDER",IF(COUNTIF('Códigos Itaú (ref)'!$A$2:$A$44,$C3540)&gt;0,"ITAU",IF(AND(TRIM(UPPER($I3540))="CONTRATUAL",ISNUMBER(SEARCH("INDIVIDUAL",SUBSTITUTE(UPPER($D3540)," ","")))),"PREMIUM FREE",""))))</f>
        <v/>
      </c>
    </row>
    <row r="3541">
      <c r="AC3541">
        <f>IF($C3541="","",IF(COUNTIF('Códigos Santander (ref)'!$A$2:$A$79,$C3541)&gt;0,"SANTANDER",IF(COUNTIF('Códigos Itaú (ref)'!$A$2:$A$44,$C3541)&gt;0,"ITAU",IF(AND(TRIM(UPPER($I3541))="CONTRATUAL",ISNUMBER(SEARCH("INDIVIDUAL",SUBSTITUTE(UPPER($D3541)," ","")))),"PREMIUM FREE",""))))</f>
        <v/>
      </c>
    </row>
    <row r="3542">
      <c r="AC3542">
        <f>IF($C3542="","",IF(COUNTIF('Códigos Santander (ref)'!$A$2:$A$79,$C3542)&gt;0,"SANTANDER",IF(COUNTIF('Códigos Itaú (ref)'!$A$2:$A$44,$C3542)&gt;0,"ITAU",IF(AND(TRIM(UPPER($I3542))="CONTRATUAL",ISNUMBER(SEARCH("INDIVIDUAL",SUBSTITUTE(UPPER($D3542)," ","")))),"PREMIUM FREE",""))))</f>
        <v/>
      </c>
    </row>
    <row r="3543">
      <c r="AC3543">
        <f>IF($C3543="","",IF(COUNTIF('Códigos Santander (ref)'!$A$2:$A$79,$C3543)&gt;0,"SANTANDER",IF(COUNTIF('Códigos Itaú (ref)'!$A$2:$A$44,$C3543)&gt;0,"ITAU",IF(AND(TRIM(UPPER($I3543))="CONTRATUAL",ISNUMBER(SEARCH("INDIVIDUAL",SUBSTITUTE(UPPER($D3543)," ","")))),"PREMIUM FREE",""))))</f>
        <v/>
      </c>
    </row>
    <row r="3544">
      <c r="AC3544">
        <f>IF($C3544="","",IF(COUNTIF('Códigos Santander (ref)'!$A$2:$A$79,$C3544)&gt;0,"SANTANDER",IF(COUNTIF('Códigos Itaú (ref)'!$A$2:$A$44,$C3544)&gt;0,"ITAU",IF(AND(TRIM(UPPER($I3544))="CONTRATUAL",ISNUMBER(SEARCH("INDIVIDUAL",SUBSTITUTE(UPPER($D3544)," ","")))),"PREMIUM FREE",""))))</f>
        <v/>
      </c>
    </row>
    <row r="3545">
      <c r="AC3545">
        <f>IF($C3545="","",IF(COUNTIF('Códigos Santander (ref)'!$A$2:$A$79,$C3545)&gt;0,"SANTANDER",IF(COUNTIF('Códigos Itaú (ref)'!$A$2:$A$44,$C3545)&gt;0,"ITAU",IF(AND(TRIM(UPPER($I3545))="CONTRATUAL",ISNUMBER(SEARCH("INDIVIDUAL",SUBSTITUTE(UPPER($D3545)," ","")))),"PREMIUM FREE",""))))</f>
        <v/>
      </c>
    </row>
    <row r="3546">
      <c r="AC3546">
        <f>IF($C3546="","",IF(COUNTIF('Códigos Santander (ref)'!$A$2:$A$79,$C3546)&gt;0,"SANTANDER",IF(COUNTIF('Códigos Itaú (ref)'!$A$2:$A$44,$C3546)&gt;0,"ITAU",IF(AND(TRIM(UPPER($I3546))="CONTRATUAL",ISNUMBER(SEARCH("INDIVIDUAL",SUBSTITUTE(UPPER($D3546)," ","")))),"PREMIUM FREE",""))))</f>
        <v/>
      </c>
    </row>
    <row r="3547">
      <c r="AC3547">
        <f>IF($C3547="","",IF(COUNTIF('Códigos Santander (ref)'!$A$2:$A$79,$C3547)&gt;0,"SANTANDER",IF(COUNTIF('Códigos Itaú (ref)'!$A$2:$A$44,$C3547)&gt;0,"ITAU",IF(AND(TRIM(UPPER($I3547))="CONTRATUAL",ISNUMBER(SEARCH("INDIVIDUAL",SUBSTITUTE(UPPER($D3547)," ","")))),"PREMIUM FREE",""))))</f>
        <v/>
      </c>
    </row>
    <row r="3548">
      <c r="AC3548">
        <f>IF($C3548="","",IF(COUNTIF('Códigos Santander (ref)'!$A$2:$A$79,$C3548)&gt;0,"SANTANDER",IF(COUNTIF('Códigos Itaú (ref)'!$A$2:$A$44,$C3548)&gt;0,"ITAU",IF(AND(TRIM(UPPER($I3548))="CONTRATUAL",ISNUMBER(SEARCH("INDIVIDUAL",SUBSTITUTE(UPPER($D3548)," ","")))),"PREMIUM FREE",""))))</f>
        <v/>
      </c>
    </row>
    <row r="3549">
      <c r="AC3549">
        <f>IF($C3549="","",IF(COUNTIF('Códigos Santander (ref)'!$A$2:$A$79,$C3549)&gt;0,"SANTANDER",IF(COUNTIF('Códigos Itaú (ref)'!$A$2:$A$44,$C3549)&gt;0,"ITAU",IF(AND(TRIM(UPPER($I3549))="CONTRATUAL",ISNUMBER(SEARCH("INDIVIDUAL",SUBSTITUTE(UPPER($D3549)," ","")))),"PREMIUM FREE",""))))</f>
        <v/>
      </c>
    </row>
    <row r="3550">
      <c r="AC3550">
        <f>IF($C3550="","",IF(COUNTIF('Códigos Santander (ref)'!$A$2:$A$79,$C3550)&gt;0,"SANTANDER",IF(COUNTIF('Códigos Itaú (ref)'!$A$2:$A$44,$C3550)&gt;0,"ITAU",IF(AND(TRIM(UPPER($I3550))="CONTRATUAL",ISNUMBER(SEARCH("INDIVIDUAL",SUBSTITUTE(UPPER($D3550)," ","")))),"PREMIUM FREE",""))))</f>
        <v/>
      </c>
    </row>
    <row r="3551">
      <c r="AC3551">
        <f>IF($C3551="","",IF(COUNTIF('Códigos Santander (ref)'!$A$2:$A$79,$C3551)&gt;0,"SANTANDER",IF(COUNTIF('Códigos Itaú (ref)'!$A$2:$A$44,$C3551)&gt;0,"ITAU",IF(AND(TRIM(UPPER($I3551))="CONTRATUAL",ISNUMBER(SEARCH("INDIVIDUAL",SUBSTITUTE(UPPER($D3551)," ","")))),"PREMIUM FREE",""))))</f>
        <v/>
      </c>
    </row>
    <row r="3552">
      <c r="AC3552">
        <f>IF($C3552="","",IF(COUNTIF('Códigos Santander (ref)'!$A$2:$A$79,$C3552)&gt;0,"SANTANDER",IF(COUNTIF('Códigos Itaú (ref)'!$A$2:$A$44,$C3552)&gt;0,"ITAU",IF(AND(TRIM(UPPER($I3552))="CONTRATUAL",ISNUMBER(SEARCH("INDIVIDUAL",SUBSTITUTE(UPPER($D3552)," ","")))),"PREMIUM FREE",""))))</f>
        <v/>
      </c>
    </row>
    <row r="3553">
      <c r="AC3553">
        <f>IF($C3553="","",IF(COUNTIF('Códigos Santander (ref)'!$A$2:$A$79,$C3553)&gt;0,"SANTANDER",IF(COUNTIF('Códigos Itaú (ref)'!$A$2:$A$44,$C3553)&gt;0,"ITAU",IF(AND(TRIM(UPPER($I3553))="CONTRATUAL",ISNUMBER(SEARCH("INDIVIDUAL",SUBSTITUTE(UPPER($D3553)," ","")))),"PREMIUM FREE",""))))</f>
        <v/>
      </c>
    </row>
    <row r="3554">
      <c r="AC3554">
        <f>IF($C3554="","",IF(COUNTIF('Códigos Santander (ref)'!$A$2:$A$79,$C3554)&gt;0,"SANTANDER",IF(COUNTIF('Códigos Itaú (ref)'!$A$2:$A$44,$C3554)&gt;0,"ITAU",IF(AND(TRIM(UPPER($I3554))="CONTRATUAL",ISNUMBER(SEARCH("INDIVIDUAL",SUBSTITUTE(UPPER($D3554)," ","")))),"PREMIUM FREE",""))))</f>
        <v/>
      </c>
    </row>
    <row r="3555">
      <c r="AC3555">
        <f>IF($C3555="","",IF(COUNTIF('Códigos Santander (ref)'!$A$2:$A$79,$C3555)&gt;0,"SANTANDER",IF(COUNTIF('Códigos Itaú (ref)'!$A$2:$A$44,$C3555)&gt;0,"ITAU",IF(AND(TRIM(UPPER($I3555))="CONTRATUAL",ISNUMBER(SEARCH("INDIVIDUAL",SUBSTITUTE(UPPER($D3555)," ","")))),"PREMIUM FREE",""))))</f>
        <v/>
      </c>
    </row>
    <row r="3556">
      <c r="AC3556">
        <f>IF($C3556="","",IF(COUNTIF('Códigos Santander (ref)'!$A$2:$A$79,$C3556)&gt;0,"SANTANDER",IF(COUNTIF('Códigos Itaú (ref)'!$A$2:$A$44,$C3556)&gt;0,"ITAU",IF(AND(TRIM(UPPER($I3556))="CONTRATUAL",ISNUMBER(SEARCH("INDIVIDUAL",SUBSTITUTE(UPPER($D3556)," ","")))),"PREMIUM FREE",""))))</f>
        <v/>
      </c>
    </row>
    <row r="3557">
      <c r="AC3557">
        <f>IF($C3557="","",IF(COUNTIF('Códigos Santander (ref)'!$A$2:$A$79,$C3557)&gt;0,"SANTANDER",IF(COUNTIF('Códigos Itaú (ref)'!$A$2:$A$44,$C3557)&gt;0,"ITAU",IF(AND(TRIM(UPPER($I3557))="CONTRATUAL",ISNUMBER(SEARCH("INDIVIDUAL",SUBSTITUTE(UPPER($D3557)," ","")))),"PREMIUM FREE",""))))</f>
        <v/>
      </c>
    </row>
    <row r="3558">
      <c r="AC3558">
        <f>IF($C3558="","",IF(COUNTIF('Códigos Santander (ref)'!$A$2:$A$79,$C3558)&gt;0,"SANTANDER",IF(COUNTIF('Códigos Itaú (ref)'!$A$2:$A$44,$C3558)&gt;0,"ITAU",IF(AND(TRIM(UPPER($I3558))="CONTRATUAL",ISNUMBER(SEARCH("INDIVIDUAL",SUBSTITUTE(UPPER($D3558)," ","")))),"PREMIUM FREE",""))))</f>
        <v/>
      </c>
    </row>
    <row r="3559">
      <c r="AC3559">
        <f>IF($C3559="","",IF(COUNTIF('Códigos Santander (ref)'!$A$2:$A$79,$C3559)&gt;0,"SANTANDER",IF(COUNTIF('Códigos Itaú (ref)'!$A$2:$A$44,$C3559)&gt;0,"ITAU",IF(AND(TRIM(UPPER($I3559))="CONTRATUAL",ISNUMBER(SEARCH("INDIVIDUAL",SUBSTITUTE(UPPER($D3559)," ","")))),"PREMIUM FREE",""))))</f>
        <v/>
      </c>
    </row>
    <row r="3560">
      <c r="AC3560">
        <f>IF($C3560="","",IF(COUNTIF('Códigos Santander (ref)'!$A$2:$A$79,$C3560)&gt;0,"SANTANDER",IF(COUNTIF('Códigos Itaú (ref)'!$A$2:$A$44,$C3560)&gt;0,"ITAU",IF(AND(TRIM(UPPER($I3560))="CONTRATUAL",ISNUMBER(SEARCH("INDIVIDUAL",SUBSTITUTE(UPPER($D3560)," ","")))),"PREMIUM FREE",""))))</f>
        <v/>
      </c>
    </row>
    <row r="3561">
      <c r="AC3561">
        <f>IF($C3561="","",IF(COUNTIF('Códigos Santander (ref)'!$A$2:$A$79,$C3561)&gt;0,"SANTANDER",IF(COUNTIF('Códigos Itaú (ref)'!$A$2:$A$44,$C3561)&gt;0,"ITAU",IF(AND(TRIM(UPPER($I3561))="CONTRATUAL",ISNUMBER(SEARCH("INDIVIDUAL",SUBSTITUTE(UPPER($D3561)," ","")))),"PREMIUM FREE",""))))</f>
        <v/>
      </c>
    </row>
    <row r="3562">
      <c r="AC3562">
        <f>IF($C3562="","",IF(COUNTIF('Códigos Santander (ref)'!$A$2:$A$79,$C3562)&gt;0,"SANTANDER",IF(COUNTIF('Códigos Itaú (ref)'!$A$2:$A$44,$C3562)&gt;0,"ITAU",IF(AND(TRIM(UPPER($I3562))="CONTRATUAL",ISNUMBER(SEARCH("INDIVIDUAL",SUBSTITUTE(UPPER($D3562)," ","")))),"PREMIUM FREE",""))))</f>
        <v/>
      </c>
    </row>
    <row r="3563">
      <c r="AC3563">
        <f>IF($C3563="","",IF(COUNTIF('Códigos Santander (ref)'!$A$2:$A$79,$C3563)&gt;0,"SANTANDER",IF(COUNTIF('Códigos Itaú (ref)'!$A$2:$A$44,$C3563)&gt;0,"ITAU",IF(AND(TRIM(UPPER($I3563))="CONTRATUAL",ISNUMBER(SEARCH("INDIVIDUAL",SUBSTITUTE(UPPER($D3563)," ","")))),"PREMIUM FREE",""))))</f>
        <v/>
      </c>
    </row>
    <row r="3564">
      <c r="AC3564">
        <f>IF($C3564="","",IF(COUNTIF('Códigos Santander (ref)'!$A$2:$A$79,$C3564)&gt;0,"SANTANDER",IF(COUNTIF('Códigos Itaú (ref)'!$A$2:$A$44,$C3564)&gt;0,"ITAU",IF(AND(TRIM(UPPER($I3564))="CONTRATUAL",ISNUMBER(SEARCH("INDIVIDUAL",SUBSTITUTE(UPPER($D3564)," ","")))),"PREMIUM FREE",""))))</f>
        <v/>
      </c>
    </row>
    <row r="3565">
      <c r="AC3565">
        <f>IF($C3565="","",IF(COUNTIF('Códigos Santander (ref)'!$A$2:$A$79,$C3565)&gt;0,"SANTANDER",IF(COUNTIF('Códigos Itaú (ref)'!$A$2:$A$44,$C3565)&gt;0,"ITAU",IF(AND(TRIM(UPPER($I3565))="CONTRATUAL",ISNUMBER(SEARCH("INDIVIDUAL",SUBSTITUTE(UPPER($D3565)," ","")))),"PREMIUM FREE",""))))</f>
        <v/>
      </c>
    </row>
    <row r="3566">
      <c r="AC3566">
        <f>IF($C3566="","",IF(COUNTIF('Códigos Santander (ref)'!$A$2:$A$79,$C3566)&gt;0,"SANTANDER",IF(COUNTIF('Códigos Itaú (ref)'!$A$2:$A$44,$C3566)&gt;0,"ITAU",IF(AND(TRIM(UPPER($I3566))="CONTRATUAL",ISNUMBER(SEARCH("INDIVIDUAL",SUBSTITUTE(UPPER($D3566)," ","")))),"PREMIUM FREE",""))))</f>
        <v/>
      </c>
    </row>
    <row r="3567">
      <c r="AC3567">
        <f>IF($C3567="","",IF(COUNTIF('Códigos Santander (ref)'!$A$2:$A$79,$C3567)&gt;0,"SANTANDER",IF(COUNTIF('Códigos Itaú (ref)'!$A$2:$A$44,$C3567)&gt;0,"ITAU",IF(AND(TRIM(UPPER($I3567))="CONTRATUAL",ISNUMBER(SEARCH("INDIVIDUAL",SUBSTITUTE(UPPER($D3567)," ","")))),"PREMIUM FREE",""))))</f>
        <v/>
      </c>
    </row>
    <row r="3568">
      <c r="AC3568">
        <f>IF($C3568="","",IF(COUNTIF('Códigos Santander (ref)'!$A$2:$A$79,$C3568)&gt;0,"SANTANDER",IF(COUNTIF('Códigos Itaú (ref)'!$A$2:$A$44,$C3568)&gt;0,"ITAU",IF(AND(TRIM(UPPER($I3568))="CONTRATUAL",ISNUMBER(SEARCH("INDIVIDUAL",SUBSTITUTE(UPPER($D3568)," ","")))),"PREMIUM FREE",""))))</f>
        <v/>
      </c>
    </row>
    <row r="3569">
      <c r="AC3569">
        <f>IF($C3569="","",IF(COUNTIF('Códigos Santander (ref)'!$A$2:$A$79,$C3569)&gt;0,"SANTANDER",IF(COUNTIF('Códigos Itaú (ref)'!$A$2:$A$44,$C3569)&gt;0,"ITAU",IF(AND(TRIM(UPPER($I3569))="CONTRATUAL",ISNUMBER(SEARCH("INDIVIDUAL",SUBSTITUTE(UPPER($D3569)," ","")))),"PREMIUM FREE",""))))</f>
        <v/>
      </c>
    </row>
    <row r="3570">
      <c r="AC3570">
        <f>IF($C3570="","",IF(COUNTIF('Códigos Santander (ref)'!$A$2:$A$79,$C3570)&gt;0,"SANTANDER",IF(COUNTIF('Códigos Itaú (ref)'!$A$2:$A$44,$C3570)&gt;0,"ITAU",IF(AND(TRIM(UPPER($I3570))="CONTRATUAL",ISNUMBER(SEARCH("INDIVIDUAL",SUBSTITUTE(UPPER($D3570)," ","")))),"PREMIUM FREE",""))))</f>
        <v/>
      </c>
    </row>
    <row r="3571">
      <c r="AC3571">
        <f>IF($C3571="","",IF(COUNTIF('Códigos Santander (ref)'!$A$2:$A$79,$C3571)&gt;0,"SANTANDER",IF(COUNTIF('Códigos Itaú (ref)'!$A$2:$A$44,$C3571)&gt;0,"ITAU",IF(AND(TRIM(UPPER($I3571))="CONTRATUAL",ISNUMBER(SEARCH("INDIVIDUAL",SUBSTITUTE(UPPER($D3571)," ","")))),"PREMIUM FREE",""))))</f>
        <v/>
      </c>
    </row>
    <row r="3572">
      <c r="AC3572">
        <f>IF($C3572="","",IF(COUNTIF('Códigos Santander (ref)'!$A$2:$A$79,$C3572)&gt;0,"SANTANDER",IF(COUNTIF('Códigos Itaú (ref)'!$A$2:$A$44,$C3572)&gt;0,"ITAU",IF(AND(TRIM(UPPER($I3572))="CONTRATUAL",ISNUMBER(SEARCH("INDIVIDUAL",SUBSTITUTE(UPPER($D3572)," ","")))),"PREMIUM FREE",""))))</f>
        <v/>
      </c>
    </row>
    <row r="3573">
      <c r="AC3573">
        <f>IF($C3573="","",IF(COUNTIF('Códigos Santander (ref)'!$A$2:$A$79,$C3573)&gt;0,"SANTANDER",IF(COUNTIF('Códigos Itaú (ref)'!$A$2:$A$44,$C3573)&gt;0,"ITAU",IF(AND(TRIM(UPPER($I3573))="CONTRATUAL",ISNUMBER(SEARCH("INDIVIDUAL",SUBSTITUTE(UPPER($D3573)," ","")))),"PREMIUM FREE",""))))</f>
        <v/>
      </c>
    </row>
    <row r="3574">
      <c r="AC3574">
        <f>IF($C3574="","",IF(COUNTIF('Códigos Santander (ref)'!$A$2:$A$79,$C3574)&gt;0,"SANTANDER",IF(COUNTIF('Códigos Itaú (ref)'!$A$2:$A$44,$C3574)&gt;0,"ITAU",IF(AND(TRIM(UPPER($I3574))="CONTRATUAL",ISNUMBER(SEARCH("INDIVIDUAL",SUBSTITUTE(UPPER($D3574)," ","")))),"PREMIUM FREE",""))))</f>
        <v/>
      </c>
    </row>
    <row r="3575">
      <c r="AC3575">
        <f>IF($C3575="","",IF(COUNTIF('Códigos Santander (ref)'!$A$2:$A$79,$C3575)&gt;0,"SANTANDER",IF(COUNTIF('Códigos Itaú (ref)'!$A$2:$A$44,$C3575)&gt;0,"ITAU",IF(AND(TRIM(UPPER($I3575))="CONTRATUAL",ISNUMBER(SEARCH("INDIVIDUAL",SUBSTITUTE(UPPER($D3575)," ","")))),"PREMIUM FREE",""))))</f>
        <v/>
      </c>
    </row>
    <row r="3576">
      <c r="AC3576">
        <f>IF($C3576="","",IF(COUNTIF('Códigos Santander (ref)'!$A$2:$A$79,$C3576)&gt;0,"SANTANDER",IF(COUNTIF('Códigos Itaú (ref)'!$A$2:$A$44,$C3576)&gt;0,"ITAU",IF(AND(TRIM(UPPER($I3576))="CONTRATUAL",ISNUMBER(SEARCH("INDIVIDUAL",SUBSTITUTE(UPPER($D3576)," ","")))),"PREMIUM FREE",""))))</f>
        <v/>
      </c>
    </row>
    <row r="3577">
      <c r="AC3577">
        <f>IF($C3577="","",IF(COUNTIF('Códigos Santander (ref)'!$A$2:$A$79,$C3577)&gt;0,"SANTANDER",IF(COUNTIF('Códigos Itaú (ref)'!$A$2:$A$44,$C3577)&gt;0,"ITAU",IF(AND(TRIM(UPPER($I3577))="CONTRATUAL",ISNUMBER(SEARCH("INDIVIDUAL",SUBSTITUTE(UPPER($D3577)," ","")))),"PREMIUM FREE",""))))</f>
        <v/>
      </c>
    </row>
    <row r="3578">
      <c r="AC3578">
        <f>IF($C3578="","",IF(COUNTIF('Códigos Santander (ref)'!$A$2:$A$79,$C3578)&gt;0,"SANTANDER",IF(COUNTIF('Códigos Itaú (ref)'!$A$2:$A$44,$C3578)&gt;0,"ITAU",IF(AND(TRIM(UPPER($I3578))="CONTRATUAL",ISNUMBER(SEARCH("INDIVIDUAL",SUBSTITUTE(UPPER($D3578)," ","")))),"PREMIUM FREE",""))))</f>
        <v/>
      </c>
    </row>
    <row r="3579">
      <c r="AC3579">
        <f>IF($C3579="","",IF(COUNTIF('Códigos Santander (ref)'!$A$2:$A$79,$C3579)&gt;0,"SANTANDER",IF(COUNTIF('Códigos Itaú (ref)'!$A$2:$A$44,$C3579)&gt;0,"ITAU",IF(AND(TRIM(UPPER($I3579))="CONTRATUAL",ISNUMBER(SEARCH("INDIVIDUAL",SUBSTITUTE(UPPER($D3579)," ","")))),"PREMIUM FREE",""))))</f>
        <v/>
      </c>
    </row>
    <row r="3580">
      <c r="AC3580">
        <f>IF($C3580="","",IF(COUNTIF('Códigos Santander (ref)'!$A$2:$A$79,$C3580)&gt;0,"SANTANDER",IF(COUNTIF('Códigos Itaú (ref)'!$A$2:$A$44,$C3580)&gt;0,"ITAU",IF(AND(TRIM(UPPER($I3580))="CONTRATUAL",ISNUMBER(SEARCH("INDIVIDUAL",SUBSTITUTE(UPPER($D3580)," ","")))),"PREMIUM FREE",""))))</f>
        <v/>
      </c>
    </row>
    <row r="3581">
      <c r="AC3581">
        <f>IF($C3581="","",IF(COUNTIF('Códigos Santander (ref)'!$A$2:$A$79,$C3581)&gt;0,"SANTANDER",IF(COUNTIF('Códigos Itaú (ref)'!$A$2:$A$44,$C3581)&gt;0,"ITAU",IF(AND(TRIM(UPPER($I3581))="CONTRATUAL",ISNUMBER(SEARCH("INDIVIDUAL",SUBSTITUTE(UPPER($D3581)," ","")))),"PREMIUM FREE",""))))</f>
        <v/>
      </c>
    </row>
    <row r="3582">
      <c r="AC3582">
        <f>IF($C3582="","",IF(COUNTIF('Códigos Santander (ref)'!$A$2:$A$79,$C3582)&gt;0,"SANTANDER",IF(COUNTIF('Códigos Itaú (ref)'!$A$2:$A$44,$C3582)&gt;0,"ITAU",IF(AND(TRIM(UPPER($I3582))="CONTRATUAL",ISNUMBER(SEARCH("INDIVIDUAL",SUBSTITUTE(UPPER($D3582)," ","")))),"PREMIUM FREE",""))))</f>
        <v/>
      </c>
    </row>
    <row r="3583">
      <c r="AC3583">
        <f>IF($C3583="","",IF(COUNTIF('Códigos Santander (ref)'!$A$2:$A$79,$C3583)&gt;0,"SANTANDER",IF(COUNTIF('Códigos Itaú (ref)'!$A$2:$A$44,$C3583)&gt;0,"ITAU",IF(AND(TRIM(UPPER($I3583))="CONTRATUAL",ISNUMBER(SEARCH("INDIVIDUAL",SUBSTITUTE(UPPER($D3583)," ","")))),"PREMIUM FREE",""))))</f>
        <v/>
      </c>
    </row>
    <row r="3584">
      <c r="AC3584">
        <f>IF($C3584="","",IF(COUNTIF('Códigos Santander (ref)'!$A$2:$A$79,$C3584)&gt;0,"SANTANDER",IF(COUNTIF('Códigos Itaú (ref)'!$A$2:$A$44,$C3584)&gt;0,"ITAU",IF(AND(TRIM(UPPER($I3584))="CONTRATUAL",ISNUMBER(SEARCH("INDIVIDUAL",SUBSTITUTE(UPPER($D3584)," ","")))),"PREMIUM FREE",""))))</f>
        <v/>
      </c>
    </row>
    <row r="3585">
      <c r="AC3585">
        <f>IF($C3585="","",IF(COUNTIF('Códigos Santander (ref)'!$A$2:$A$79,$C3585)&gt;0,"SANTANDER",IF(COUNTIF('Códigos Itaú (ref)'!$A$2:$A$44,$C3585)&gt;0,"ITAU",IF(AND(TRIM(UPPER($I3585))="CONTRATUAL",ISNUMBER(SEARCH("INDIVIDUAL",SUBSTITUTE(UPPER($D3585)," ","")))),"PREMIUM FREE",""))))</f>
        <v/>
      </c>
    </row>
    <row r="3586">
      <c r="AC3586">
        <f>IF($C3586="","",IF(COUNTIF('Códigos Santander (ref)'!$A$2:$A$79,$C3586)&gt;0,"SANTANDER",IF(COUNTIF('Códigos Itaú (ref)'!$A$2:$A$44,$C3586)&gt;0,"ITAU",IF(AND(TRIM(UPPER($I3586))="CONTRATUAL",ISNUMBER(SEARCH("INDIVIDUAL",SUBSTITUTE(UPPER($D3586)," ","")))),"PREMIUM FREE",""))))</f>
        <v/>
      </c>
    </row>
    <row r="3587">
      <c r="AC3587">
        <f>IF($C3587="","",IF(COUNTIF('Códigos Santander (ref)'!$A$2:$A$79,$C3587)&gt;0,"SANTANDER",IF(COUNTIF('Códigos Itaú (ref)'!$A$2:$A$44,$C3587)&gt;0,"ITAU",IF(AND(TRIM(UPPER($I3587))="CONTRATUAL",ISNUMBER(SEARCH("INDIVIDUAL",SUBSTITUTE(UPPER($D3587)," ","")))),"PREMIUM FREE",""))))</f>
        <v/>
      </c>
    </row>
    <row r="3588">
      <c r="AC3588">
        <f>IF($C3588="","",IF(COUNTIF('Códigos Santander (ref)'!$A$2:$A$79,$C3588)&gt;0,"SANTANDER",IF(COUNTIF('Códigos Itaú (ref)'!$A$2:$A$44,$C3588)&gt;0,"ITAU",IF(AND(TRIM(UPPER($I3588))="CONTRATUAL",ISNUMBER(SEARCH("INDIVIDUAL",SUBSTITUTE(UPPER($D3588)," ","")))),"PREMIUM FREE",""))))</f>
        <v/>
      </c>
    </row>
    <row r="3589">
      <c r="AC3589">
        <f>IF($C3589="","",IF(COUNTIF('Códigos Santander (ref)'!$A$2:$A$79,$C3589)&gt;0,"SANTANDER",IF(COUNTIF('Códigos Itaú (ref)'!$A$2:$A$44,$C3589)&gt;0,"ITAU",IF(AND(TRIM(UPPER($I3589))="CONTRATUAL",ISNUMBER(SEARCH("INDIVIDUAL",SUBSTITUTE(UPPER($D3589)," ","")))),"PREMIUM FREE",""))))</f>
        <v/>
      </c>
    </row>
    <row r="3590">
      <c r="AC3590">
        <f>IF($C3590="","",IF(COUNTIF('Códigos Santander (ref)'!$A$2:$A$79,$C3590)&gt;0,"SANTANDER",IF(COUNTIF('Códigos Itaú (ref)'!$A$2:$A$44,$C3590)&gt;0,"ITAU",IF(AND(TRIM(UPPER($I3590))="CONTRATUAL",ISNUMBER(SEARCH("INDIVIDUAL",SUBSTITUTE(UPPER($D3590)," ","")))),"PREMIUM FREE",""))))</f>
        <v/>
      </c>
    </row>
    <row r="3591">
      <c r="AC3591">
        <f>IF($C3591="","",IF(COUNTIF('Códigos Santander (ref)'!$A$2:$A$79,$C3591)&gt;0,"SANTANDER",IF(COUNTIF('Códigos Itaú (ref)'!$A$2:$A$44,$C3591)&gt;0,"ITAU",IF(AND(TRIM(UPPER($I3591))="CONTRATUAL",ISNUMBER(SEARCH("INDIVIDUAL",SUBSTITUTE(UPPER($D3591)," ","")))),"PREMIUM FREE",""))))</f>
        <v/>
      </c>
    </row>
    <row r="3592">
      <c r="AC3592">
        <f>IF($C3592="","",IF(COUNTIF('Códigos Santander (ref)'!$A$2:$A$79,$C3592)&gt;0,"SANTANDER",IF(COUNTIF('Códigos Itaú (ref)'!$A$2:$A$44,$C3592)&gt;0,"ITAU",IF(AND(TRIM(UPPER($I3592))="CONTRATUAL",ISNUMBER(SEARCH("INDIVIDUAL",SUBSTITUTE(UPPER($D3592)," ","")))),"PREMIUM FREE",""))))</f>
        <v/>
      </c>
    </row>
    <row r="3593">
      <c r="AC3593">
        <f>IF($C3593="","",IF(COUNTIF('Códigos Santander (ref)'!$A$2:$A$79,$C3593)&gt;0,"SANTANDER",IF(COUNTIF('Códigos Itaú (ref)'!$A$2:$A$44,$C3593)&gt;0,"ITAU",IF(AND(TRIM(UPPER($I3593))="CONTRATUAL",ISNUMBER(SEARCH("INDIVIDUAL",SUBSTITUTE(UPPER($D3593)," ","")))),"PREMIUM FREE",""))))</f>
        <v/>
      </c>
    </row>
    <row r="3594">
      <c r="AC3594">
        <f>IF($C3594="","",IF(COUNTIF('Códigos Santander (ref)'!$A$2:$A$79,$C3594)&gt;0,"SANTANDER",IF(COUNTIF('Códigos Itaú (ref)'!$A$2:$A$44,$C3594)&gt;0,"ITAU",IF(AND(TRIM(UPPER($I3594))="CONTRATUAL",ISNUMBER(SEARCH("INDIVIDUAL",SUBSTITUTE(UPPER($D3594)," ","")))),"PREMIUM FREE",""))))</f>
        <v/>
      </c>
    </row>
    <row r="3595">
      <c r="AC3595">
        <f>IF($C3595="","",IF(COUNTIF('Códigos Santander (ref)'!$A$2:$A$79,$C3595)&gt;0,"SANTANDER",IF(COUNTIF('Códigos Itaú (ref)'!$A$2:$A$44,$C3595)&gt;0,"ITAU",IF(AND(TRIM(UPPER($I3595))="CONTRATUAL",ISNUMBER(SEARCH("INDIVIDUAL",SUBSTITUTE(UPPER($D3595)," ","")))),"PREMIUM FREE",""))))</f>
        <v/>
      </c>
    </row>
    <row r="3596">
      <c r="AC3596">
        <f>IF($C3596="","",IF(COUNTIF('Códigos Santander (ref)'!$A$2:$A$79,$C3596)&gt;0,"SANTANDER",IF(COUNTIF('Códigos Itaú (ref)'!$A$2:$A$44,$C3596)&gt;0,"ITAU",IF(AND(TRIM(UPPER($I3596))="CONTRATUAL",ISNUMBER(SEARCH("INDIVIDUAL",SUBSTITUTE(UPPER($D3596)," ","")))),"PREMIUM FREE",""))))</f>
        <v/>
      </c>
    </row>
    <row r="3597">
      <c r="AC3597">
        <f>IF($C3597="","",IF(COUNTIF('Códigos Santander (ref)'!$A$2:$A$79,$C3597)&gt;0,"SANTANDER",IF(COUNTIF('Códigos Itaú (ref)'!$A$2:$A$44,$C3597)&gt;0,"ITAU",IF(AND(TRIM(UPPER($I3597))="CONTRATUAL",ISNUMBER(SEARCH("INDIVIDUAL",SUBSTITUTE(UPPER($D3597)," ","")))),"PREMIUM FREE",""))))</f>
        <v/>
      </c>
    </row>
    <row r="3598">
      <c r="AC3598">
        <f>IF($C3598="","",IF(COUNTIF('Códigos Santander (ref)'!$A$2:$A$79,$C3598)&gt;0,"SANTANDER",IF(COUNTIF('Códigos Itaú (ref)'!$A$2:$A$44,$C3598)&gt;0,"ITAU",IF(AND(TRIM(UPPER($I3598))="CONTRATUAL",ISNUMBER(SEARCH("INDIVIDUAL",SUBSTITUTE(UPPER($D3598)," ","")))),"PREMIUM FREE",""))))</f>
        <v/>
      </c>
    </row>
    <row r="3599">
      <c r="AC3599">
        <f>IF($C3599="","",IF(COUNTIF('Códigos Santander (ref)'!$A$2:$A$79,$C3599)&gt;0,"SANTANDER",IF(COUNTIF('Códigos Itaú (ref)'!$A$2:$A$44,$C3599)&gt;0,"ITAU",IF(AND(TRIM(UPPER($I3599))="CONTRATUAL",ISNUMBER(SEARCH("INDIVIDUAL",SUBSTITUTE(UPPER($D3599)," ","")))),"PREMIUM FREE",""))))</f>
        <v/>
      </c>
    </row>
    <row r="3600">
      <c r="AC3600">
        <f>IF($C3600="","",IF(COUNTIF('Códigos Santander (ref)'!$A$2:$A$79,$C3600)&gt;0,"SANTANDER",IF(COUNTIF('Códigos Itaú (ref)'!$A$2:$A$44,$C3600)&gt;0,"ITAU",IF(AND(TRIM(UPPER($I3600))="CONTRATUAL",ISNUMBER(SEARCH("INDIVIDUAL",SUBSTITUTE(UPPER($D3600)," ","")))),"PREMIUM FREE",""))))</f>
        <v/>
      </c>
    </row>
    <row r="3601">
      <c r="AC3601">
        <f>IF($C3601="","",IF(COUNTIF('Códigos Santander (ref)'!$A$2:$A$79,$C3601)&gt;0,"SANTANDER",IF(COUNTIF('Códigos Itaú (ref)'!$A$2:$A$44,$C3601)&gt;0,"ITAU",IF(AND(TRIM(UPPER($I3601))="CONTRATUAL",ISNUMBER(SEARCH("INDIVIDUAL",SUBSTITUTE(UPPER($D3601)," ","")))),"PREMIUM FREE",""))))</f>
        <v/>
      </c>
    </row>
    <row r="3602">
      <c r="AC3602">
        <f>IF($C3602="","",IF(COUNTIF('Códigos Santander (ref)'!$A$2:$A$79,$C3602)&gt;0,"SANTANDER",IF(COUNTIF('Códigos Itaú (ref)'!$A$2:$A$44,$C3602)&gt;0,"ITAU",IF(AND(TRIM(UPPER($I3602))="CONTRATUAL",ISNUMBER(SEARCH("INDIVIDUAL",SUBSTITUTE(UPPER($D3602)," ","")))),"PREMIUM FREE",""))))</f>
        <v/>
      </c>
    </row>
    <row r="3603">
      <c r="AC3603">
        <f>IF($C3603="","",IF(COUNTIF('Códigos Santander (ref)'!$A$2:$A$79,$C3603)&gt;0,"SANTANDER",IF(COUNTIF('Códigos Itaú (ref)'!$A$2:$A$44,$C3603)&gt;0,"ITAU",IF(AND(TRIM(UPPER($I3603))="CONTRATUAL",ISNUMBER(SEARCH("INDIVIDUAL",SUBSTITUTE(UPPER($D3603)," ","")))),"PREMIUM FREE",""))))</f>
        <v/>
      </c>
    </row>
    <row r="3604">
      <c r="AC3604">
        <f>IF($C3604="","",IF(COUNTIF('Códigos Santander (ref)'!$A$2:$A$79,$C3604)&gt;0,"SANTANDER",IF(COUNTIF('Códigos Itaú (ref)'!$A$2:$A$44,$C3604)&gt;0,"ITAU",IF(AND(TRIM(UPPER($I3604))="CONTRATUAL",ISNUMBER(SEARCH("INDIVIDUAL",SUBSTITUTE(UPPER($D3604)," ","")))),"PREMIUM FREE",""))))</f>
        <v/>
      </c>
    </row>
    <row r="3605">
      <c r="AC3605">
        <f>IF($C3605="","",IF(COUNTIF('Códigos Santander (ref)'!$A$2:$A$79,$C3605)&gt;0,"SANTANDER",IF(COUNTIF('Códigos Itaú (ref)'!$A$2:$A$44,$C3605)&gt;0,"ITAU",IF(AND(TRIM(UPPER($I3605))="CONTRATUAL",ISNUMBER(SEARCH("INDIVIDUAL",SUBSTITUTE(UPPER($D3605)," ","")))),"PREMIUM FREE",""))))</f>
        <v/>
      </c>
    </row>
    <row r="3606">
      <c r="AC3606">
        <f>IF($C3606="","",IF(COUNTIF('Códigos Santander (ref)'!$A$2:$A$79,$C3606)&gt;0,"SANTANDER",IF(COUNTIF('Códigos Itaú (ref)'!$A$2:$A$44,$C3606)&gt;0,"ITAU",IF(AND(TRIM(UPPER($I3606))="CONTRATUAL",ISNUMBER(SEARCH("INDIVIDUAL",SUBSTITUTE(UPPER($D3606)," ","")))),"PREMIUM FREE",""))))</f>
        <v/>
      </c>
    </row>
    <row r="3607">
      <c r="AC3607">
        <f>IF($C3607="","",IF(COUNTIF('Códigos Santander (ref)'!$A$2:$A$79,$C3607)&gt;0,"SANTANDER",IF(COUNTIF('Códigos Itaú (ref)'!$A$2:$A$44,$C3607)&gt;0,"ITAU",IF(AND(TRIM(UPPER($I3607))="CONTRATUAL",ISNUMBER(SEARCH("INDIVIDUAL",SUBSTITUTE(UPPER($D3607)," ","")))),"PREMIUM FREE",""))))</f>
        <v/>
      </c>
    </row>
    <row r="3608">
      <c r="AC3608">
        <f>IF($C3608="","",IF(COUNTIF('Códigos Santander (ref)'!$A$2:$A$79,$C3608)&gt;0,"SANTANDER",IF(COUNTIF('Códigos Itaú (ref)'!$A$2:$A$44,$C3608)&gt;0,"ITAU",IF(AND(TRIM(UPPER($I3608))="CONTRATUAL",ISNUMBER(SEARCH("INDIVIDUAL",SUBSTITUTE(UPPER($D3608)," ","")))),"PREMIUM FREE",""))))</f>
        <v/>
      </c>
    </row>
    <row r="3609">
      <c r="AC3609">
        <f>IF($C3609="","",IF(COUNTIF('Códigos Santander (ref)'!$A$2:$A$79,$C3609)&gt;0,"SANTANDER",IF(COUNTIF('Códigos Itaú (ref)'!$A$2:$A$44,$C3609)&gt;0,"ITAU",IF(AND(TRIM(UPPER($I3609))="CONTRATUAL",ISNUMBER(SEARCH("INDIVIDUAL",SUBSTITUTE(UPPER($D3609)," ","")))),"PREMIUM FREE",""))))</f>
        <v/>
      </c>
    </row>
    <row r="3610">
      <c r="AC3610">
        <f>IF($C3610="","",IF(COUNTIF('Códigos Santander (ref)'!$A$2:$A$79,$C3610)&gt;0,"SANTANDER",IF(COUNTIF('Códigos Itaú (ref)'!$A$2:$A$44,$C3610)&gt;0,"ITAU",IF(AND(TRIM(UPPER($I3610))="CONTRATUAL",ISNUMBER(SEARCH("INDIVIDUAL",SUBSTITUTE(UPPER($D3610)," ","")))),"PREMIUM FREE",""))))</f>
        <v/>
      </c>
    </row>
    <row r="3611">
      <c r="AC3611">
        <f>IF($C3611="","",IF(COUNTIF('Códigos Santander (ref)'!$A$2:$A$79,$C3611)&gt;0,"SANTANDER",IF(COUNTIF('Códigos Itaú (ref)'!$A$2:$A$44,$C3611)&gt;0,"ITAU",IF(AND(TRIM(UPPER($I3611))="CONTRATUAL",ISNUMBER(SEARCH("INDIVIDUAL",SUBSTITUTE(UPPER($D3611)," ","")))),"PREMIUM FREE",""))))</f>
        <v/>
      </c>
    </row>
    <row r="3612">
      <c r="AC3612">
        <f>IF($C3612="","",IF(COUNTIF('Códigos Santander (ref)'!$A$2:$A$79,$C3612)&gt;0,"SANTANDER",IF(COUNTIF('Códigos Itaú (ref)'!$A$2:$A$44,$C3612)&gt;0,"ITAU",IF(AND(TRIM(UPPER($I3612))="CONTRATUAL",ISNUMBER(SEARCH("INDIVIDUAL",SUBSTITUTE(UPPER($D3612)," ","")))),"PREMIUM FREE",""))))</f>
        <v/>
      </c>
    </row>
    <row r="3613">
      <c r="AC3613">
        <f>IF($C3613="","",IF(COUNTIF('Códigos Santander (ref)'!$A$2:$A$79,$C3613)&gt;0,"SANTANDER",IF(COUNTIF('Códigos Itaú (ref)'!$A$2:$A$44,$C3613)&gt;0,"ITAU",IF(AND(TRIM(UPPER($I3613))="CONTRATUAL",ISNUMBER(SEARCH("INDIVIDUAL",SUBSTITUTE(UPPER($D3613)," ","")))),"PREMIUM FREE",""))))</f>
        <v/>
      </c>
    </row>
    <row r="3614">
      <c r="AC3614">
        <f>IF($C3614="","",IF(COUNTIF('Códigos Santander (ref)'!$A$2:$A$79,$C3614)&gt;0,"SANTANDER",IF(COUNTIF('Códigos Itaú (ref)'!$A$2:$A$44,$C3614)&gt;0,"ITAU",IF(AND(TRIM(UPPER($I3614))="CONTRATUAL",ISNUMBER(SEARCH("INDIVIDUAL",SUBSTITUTE(UPPER($D3614)," ","")))),"PREMIUM FREE",""))))</f>
        <v/>
      </c>
    </row>
    <row r="3615">
      <c r="AC3615">
        <f>IF($C3615="","",IF(COUNTIF('Códigos Santander (ref)'!$A$2:$A$79,$C3615)&gt;0,"SANTANDER",IF(COUNTIF('Códigos Itaú (ref)'!$A$2:$A$44,$C3615)&gt;0,"ITAU",IF(AND(TRIM(UPPER($I3615))="CONTRATUAL",ISNUMBER(SEARCH("INDIVIDUAL",SUBSTITUTE(UPPER($D3615)," ","")))),"PREMIUM FREE",""))))</f>
        <v/>
      </c>
    </row>
    <row r="3616">
      <c r="AC3616">
        <f>IF($C3616="","",IF(COUNTIF('Códigos Santander (ref)'!$A$2:$A$79,$C3616)&gt;0,"SANTANDER",IF(COUNTIF('Códigos Itaú (ref)'!$A$2:$A$44,$C3616)&gt;0,"ITAU",IF(AND(TRIM(UPPER($I3616))="CONTRATUAL",ISNUMBER(SEARCH("INDIVIDUAL",SUBSTITUTE(UPPER($D3616)," ","")))),"PREMIUM FREE",""))))</f>
        <v/>
      </c>
    </row>
    <row r="3617">
      <c r="AC3617">
        <f>IF($C3617="","",IF(COUNTIF('Códigos Santander (ref)'!$A$2:$A$79,$C3617)&gt;0,"SANTANDER",IF(COUNTIF('Códigos Itaú (ref)'!$A$2:$A$44,$C3617)&gt;0,"ITAU",IF(AND(TRIM(UPPER($I3617))="CONTRATUAL",ISNUMBER(SEARCH("INDIVIDUAL",SUBSTITUTE(UPPER($D3617)," ","")))),"PREMIUM FREE",""))))</f>
        <v/>
      </c>
    </row>
    <row r="3618">
      <c r="AC3618">
        <f>IF($C3618="","",IF(COUNTIF('Códigos Santander (ref)'!$A$2:$A$79,$C3618)&gt;0,"SANTANDER",IF(COUNTIF('Códigos Itaú (ref)'!$A$2:$A$44,$C3618)&gt;0,"ITAU",IF(AND(TRIM(UPPER($I3618))="CONTRATUAL",ISNUMBER(SEARCH("INDIVIDUAL",SUBSTITUTE(UPPER($D3618)," ","")))),"PREMIUM FREE",""))))</f>
        <v/>
      </c>
    </row>
    <row r="3619">
      <c r="AC3619">
        <f>IF($C3619="","",IF(COUNTIF('Códigos Santander (ref)'!$A$2:$A$79,$C3619)&gt;0,"SANTANDER",IF(COUNTIF('Códigos Itaú (ref)'!$A$2:$A$44,$C3619)&gt;0,"ITAU",IF(AND(TRIM(UPPER($I3619))="CONTRATUAL",ISNUMBER(SEARCH("INDIVIDUAL",SUBSTITUTE(UPPER($D3619)," ","")))),"PREMIUM FREE",""))))</f>
        <v/>
      </c>
    </row>
    <row r="3620">
      <c r="AC3620">
        <f>IF($C3620="","",IF(COUNTIF('Códigos Santander (ref)'!$A$2:$A$79,$C3620)&gt;0,"SANTANDER",IF(COUNTIF('Códigos Itaú (ref)'!$A$2:$A$44,$C3620)&gt;0,"ITAU",IF(AND(TRIM(UPPER($I3620))="CONTRATUAL",ISNUMBER(SEARCH("INDIVIDUAL",SUBSTITUTE(UPPER($D3620)," ","")))),"PREMIUM FREE",""))))</f>
        <v/>
      </c>
    </row>
    <row r="3621">
      <c r="AC3621">
        <f>IF($C3621="","",IF(COUNTIF('Códigos Santander (ref)'!$A$2:$A$79,$C3621)&gt;0,"SANTANDER",IF(COUNTIF('Códigos Itaú (ref)'!$A$2:$A$44,$C3621)&gt;0,"ITAU",IF(AND(TRIM(UPPER($I3621))="CONTRATUAL",ISNUMBER(SEARCH("INDIVIDUAL",SUBSTITUTE(UPPER($D3621)," ","")))),"PREMIUM FREE",""))))</f>
        <v/>
      </c>
    </row>
    <row r="3622">
      <c r="AC3622">
        <f>IF($C3622="","",IF(COUNTIF('Códigos Santander (ref)'!$A$2:$A$79,$C3622)&gt;0,"SANTANDER",IF(COUNTIF('Códigos Itaú (ref)'!$A$2:$A$44,$C3622)&gt;0,"ITAU",IF(AND(TRIM(UPPER($I3622))="CONTRATUAL",ISNUMBER(SEARCH("INDIVIDUAL",SUBSTITUTE(UPPER($D3622)," ","")))),"PREMIUM FREE",""))))</f>
        <v/>
      </c>
    </row>
    <row r="3623">
      <c r="AC3623">
        <f>IF($C3623="","",IF(COUNTIF('Códigos Santander (ref)'!$A$2:$A$79,$C3623)&gt;0,"SANTANDER",IF(COUNTIF('Códigos Itaú (ref)'!$A$2:$A$44,$C3623)&gt;0,"ITAU",IF(AND(TRIM(UPPER($I3623))="CONTRATUAL",ISNUMBER(SEARCH("INDIVIDUAL",SUBSTITUTE(UPPER($D3623)," ","")))),"PREMIUM FREE",""))))</f>
        <v/>
      </c>
    </row>
    <row r="3624">
      <c r="AC3624">
        <f>IF($C3624="","",IF(COUNTIF('Códigos Santander (ref)'!$A$2:$A$79,$C3624)&gt;0,"SANTANDER",IF(COUNTIF('Códigos Itaú (ref)'!$A$2:$A$44,$C3624)&gt;0,"ITAU",IF(AND(TRIM(UPPER($I3624))="CONTRATUAL",ISNUMBER(SEARCH("INDIVIDUAL",SUBSTITUTE(UPPER($D3624)," ","")))),"PREMIUM FREE",""))))</f>
        <v/>
      </c>
    </row>
    <row r="3625">
      <c r="AC3625">
        <f>IF($C3625="","",IF(COUNTIF('Códigos Santander (ref)'!$A$2:$A$79,$C3625)&gt;0,"SANTANDER",IF(COUNTIF('Códigos Itaú (ref)'!$A$2:$A$44,$C3625)&gt;0,"ITAU",IF(AND(TRIM(UPPER($I3625))="CONTRATUAL",ISNUMBER(SEARCH("INDIVIDUAL",SUBSTITUTE(UPPER($D3625)," ","")))),"PREMIUM FREE",""))))</f>
        <v/>
      </c>
    </row>
    <row r="3626">
      <c r="AC3626">
        <f>IF($C3626="","",IF(COUNTIF('Códigos Santander (ref)'!$A$2:$A$79,$C3626)&gt;0,"SANTANDER",IF(COUNTIF('Códigos Itaú (ref)'!$A$2:$A$44,$C3626)&gt;0,"ITAU",IF(AND(TRIM(UPPER($I3626))="CONTRATUAL",ISNUMBER(SEARCH("INDIVIDUAL",SUBSTITUTE(UPPER($D3626)," ","")))),"PREMIUM FREE",""))))</f>
        <v/>
      </c>
    </row>
    <row r="3627">
      <c r="AC3627">
        <f>IF($C3627="","",IF(COUNTIF('Códigos Santander (ref)'!$A$2:$A$79,$C3627)&gt;0,"SANTANDER",IF(COUNTIF('Códigos Itaú (ref)'!$A$2:$A$44,$C3627)&gt;0,"ITAU",IF(AND(TRIM(UPPER($I3627))="CONTRATUAL",ISNUMBER(SEARCH("INDIVIDUAL",SUBSTITUTE(UPPER($D3627)," ","")))),"PREMIUM FREE",""))))</f>
        <v/>
      </c>
    </row>
    <row r="3628">
      <c r="AC3628">
        <f>IF($C3628="","",IF(COUNTIF('Códigos Santander (ref)'!$A$2:$A$79,$C3628)&gt;0,"SANTANDER",IF(COUNTIF('Códigos Itaú (ref)'!$A$2:$A$44,$C3628)&gt;0,"ITAU",IF(AND(TRIM(UPPER($I3628))="CONTRATUAL",ISNUMBER(SEARCH("INDIVIDUAL",SUBSTITUTE(UPPER($D3628)," ","")))),"PREMIUM FREE",""))))</f>
        <v/>
      </c>
    </row>
    <row r="3629">
      <c r="AC3629">
        <f>IF($C3629="","",IF(COUNTIF('Códigos Santander (ref)'!$A$2:$A$79,$C3629)&gt;0,"SANTANDER",IF(COUNTIF('Códigos Itaú (ref)'!$A$2:$A$44,$C3629)&gt;0,"ITAU",IF(AND(TRIM(UPPER($I3629))="CONTRATUAL",ISNUMBER(SEARCH("INDIVIDUAL",SUBSTITUTE(UPPER($D3629)," ","")))),"PREMIUM FREE",""))))</f>
        <v/>
      </c>
    </row>
    <row r="3630">
      <c r="AC3630">
        <f>IF($C3630="","",IF(COUNTIF('Códigos Santander (ref)'!$A$2:$A$79,$C3630)&gt;0,"SANTANDER",IF(COUNTIF('Códigos Itaú (ref)'!$A$2:$A$44,$C3630)&gt;0,"ITAU",IF(AND(TRIM(UPPER($I3630))="CONTRATUAL",ISNUMBER(SEARCH("INDIVIDUAL",SUBSTITUTE(UPPER($D3630)," ","")))),"PREMIUM FREE",""))))</f>
        <v/>
      </c>
    </row>
    <row r="3631">
      <c r="AC3631">
        <f>IF($C3631="","",IF(COUNTIF('Códigos Santander (ref)'!$A$2:$A$79,$C3631)&gt;0,"SANTANDER",IF(COUNTIF('Códigos Itaú (ref)'!$A$2:$A$44,$C3631)&gt;0,"ITAU",IF(AND(TRIM(UPPER($I3631))="CONTRATUAL",ISNUMBER(SEARCH("INDIVIDUAL",SUBSTITUTE(UPPER($D3631)," ","")))),"PREMIUM FREE",""))))</f>
        <v/>
      </c>
    </row>
    <row r="3632">
      <c r="AC3632">
        <f>IF($C3632="","",IF(COUNTIF('Códigos Santander (ref)'!$A$2:$A$79,$C3632)&gt;0,"SANTANDER",IF(COUNTIF('Códigos Itaú (ref)'!$A$2:$A$44,$C3632)&gt;0,"ITAU",IF(AND(TRIM(UPPER($I3632))="CONTRATUAL",ISNUMBER(SEARCH("INDIVIDUAL",SUBSTITUTE(UPPER($D3632)," ","")))),"PREMIUM FREE",""))))</f>
        <v/>
      </c>
    </row>
    <row r="3633">
      <c r="AC3633">
        <f>IF($C3633="","",IF(COUNTIF('Códigos Santander (ref)'!$A$2:$A$79,$C3633)&gt;0,"SANTANDER",IF(COUNTIF('Códigos Itaú (ref)'!$A$2:$A$44,$C3633)&gt;0,"ITAU",IF(AND(TRIM(UPPER($I3633))="CONTRATUAL",ISNUMBER(SEARCH("INDIVIDUAL",SUBSTITUTE(UPPER($D3633)," ","")))),"PREMIUM FREE",""))))</f>
        <v/>
      </c>
    </row>
    <row r="3634">
      <c r="AC3634">
        <f>IF($C3634="","",IF(COUNTIF('Códigos Santander (ref)'!$A$2:$A$79,$C3634)&gt;0,"SANTANDER",IF(COUNTIF('Códigos Itaú (ref)'!$A$2:$A$44,$C3634)&gt;0,"ITAU",IF(AND(TRIM(UPPER($I3634))="CONTRATUAL",ISNUMBER(SEARCH("INDIVIDUAL",SUBSTITUTE(UPPER($D3634)," ","")))),"PREMIUM FREE",""))))</f>
        <v/>
      </c>
    </row>
    <row r="3635">
      <c r="AC3635">
        <f>IF($C3635="","",IF(COUNTIF('Códigos Santander (ref)'!$A$2:$A$79,$C3635)&gt;0,"SANTANDER",IF(COUNTIF('Códigos Itaú (ref)'!$A$2:$A$44,$C3635)&gt;0,"ITAU",IF(AND(TRIM(UPPER($I3635))="CONTRATUAL",ISNUMBER(SEARCH("INDIVIDUAL",SUBSTITUTE(UPPER($D3635)," ","")))),"PREMIUM FREE",""))))</f>
        <v/>
      </c>
    </row>
    <row r="3636">
      <c r="AC3636">
        <f>IF($C3636="","",IF(COUNTIF('Códigos Santander (ref)'!$A$2:$A$79,$C3636)&gt;0,"SANTANDER",IF(COUNTIF('Códigos Itaú (ref)'!$A$2:$A$44,$C3636)&gt;0,"ITAU",IF(AND(TRIM(UPPER($I3636))="CONTRATUAL",ISNUMBER(SEARCH("INDIVIDUAL",SUBSTITUTE(UPPER($D3636)," ","")))),"PREMIUM FREE",""))))</f>
        <v/>
      </c>
    </row>
    <row r="3637">
      <c r="AC3637">
        <f>IF($C3637="","",IF(COUNTIF('Códigos Santander (ref)'!$A$2:$A$79,$C3637)&gt;0,"SANTANDER",IF(COUNTIF('Códigos Itaú (ref)'!$A$2:$A$44,$C3637)&gt;0,"ITAU",IF(AND(TRIM(UPPER($I3637))="CONTRATUAL",ISNUMBER(SEARCH("INDIVIDUAL",SUBSTITUTE(UPPER($D3637)," ","")))),"PREMIUM FREE",""))))</f>
        <v/>
      </c>
    </row>
    <row r="3638">
      <c r="AC3638">
        <f>IF($C3638="","",IF(COUNTIF('Códigos Santander (ref)'!$A$2:$A$79,$C3638)&gt;0,"SANTANDER",IF(COUNTIF('Códigos Itaú (ref)'!$A$2:$A$44,$C3638)&gt;0,"ITAU",IF(AND(TRIM(UPPER($I3638))="CONTRATUAL",ISNUMBER(SEARCH("INDIVIDUAL",SUBSTITUTE(UPPER($D3638)," ","")))),"PREMIUM FREE",""))))</f>
        <v/>
      </c>
    </row>
    <row r="3639">
      <c r="AC3639">
        <f>IF($C3639="","",IF(COUNTIF('Códigos Santander (ref)'!$A$2:$A$79,$C3639)&gt;0,"SANTANDER",IF(COUNTIF('Códigos Itaú (ref)'!$A$2:$A$44,$C3639)&gt;0,"ITAU",IF(AND(TRIM(UPPER($I3639))="CONTRATUAL",ISNUMBER(SEARCH("INDIVIDUAL",SUBSTITUTE(UPPER($D3639)," ","")))),"PREMIUM FREE",""))))</f>
        <v/>
      </c>
    </row>
    <row r="3640">
      <c r="AC3640">
        <f>IF($C3640="","",IF(COUNTIF('Códigos Santander (ref)'!$A$2:$A$79,$C3640)&gt;0,"SANTANDER",IF(COUNTIF('Códigos Itaú (ref)'!$A$2:$A$44,$C3640)&gt;0,"ITAU",IF(AND(TRIM(UPPER($I3640))="CONTRATUAL",ISNUMBER(SEARCH("INDIVIDUAL",SUBSTITUTE(UPPER($D3640)," ","")))),"PREMIUM FREE",""))))</f>
        <v/>
      </c>
    </row>
    <row r="3641">
      <c r="AC3641">
        <f>IF($C3641="","",IF(COUNTIF('Códigos Santander (ref)'!$A$2:$A$79,$C3641)&gt;0,"SANTANDER",IF(COUNTIF('Códigos Itaú (ref)'!$A$2:$A$44,$C3641)&gt;0,"ITAU",IF(AND(TRIM(UPPER($I3641))="CONTRATUAL",ISNUMBER(SEARCH("INDIVIDUAL",SUBSTITUTE(UPPER($D3641)," ","")))),"PREMIUM FREE",""))))</f>
        <v/>
      </c>
    </row>
    <row r="3642">
      <c r="AC3642">
        <f>IF($C3642="","",IF(COUNTIF('Códigos Santander (ref)'!$A$2:$A$79,$C3642)&gt;0,"SANTANDER",IF(COUNTIF('Códigos Itaú (ref)'!$A$2:$A$44,$C3642)&gt;0,"ITAU",IF(AND(TRIM(UPPER($I3642))="CONTRATUAL",ISNUMBER(SEARCH("INDIVIDUAL",SUBSTITUTE(UPPER($D3642)," ","")))),"PREMIUM FREE",""))))</f>
        <v/>
      </c>
    </row>
    <row r="3643">
      <c r="AC3643">
        <f>IF($C3643="","",IF(COUNTIF('Códigos Santander (ref)'!$A$2:$A$79,$C3643)&gt;0,"SANTANDER",IF(COUNTIF('Códigos Itaú (ref)'!$A$2:$A$44,$C3643)&gt;0,"ITAU",IF(AND(TRIM(UPPER($I3643))="CONTRATUAL",ISNUMBER(SEARCH("INDIVIDUAL",SUBSTITUTE(UPPER($D3643)," ","")))),"PREMIUM FREE",""))))</f>
        <v/>
      </c>
    </row>
    <row r="3644">
      <c r="AC3644">
        <f>IF($C3644="","",IF(COUNTIF('Códigos Santander (ref)'!$A$2:$A$79,$C3644)&gt;0,"SANTANDER",IF(COUNTIF('Códigos Itaú (ref)'!$A$2:$A$44,$C3644)&gt;0,"ITAU",IF(AND(TRIM(UPPER($I3644))="CONTRATUAL",ISNUMBER(SEARCH("INDIVIDUAL",SUBSTITUTE(UPPER($D3644)," ","")))),"PREMIUM FREE",""))))</f>
        <v/>
      </c>
    </row>
    <row r="3645">
      <c r="AC3645">
        <f>IF($C3645="","",IF(COUNTIF('Códigos Santander (ref)'!$A$2:$A$79,$C3645)&gt;0,"SANTANDER",IF(COUNTIF('Códigos Itaú (ref)'!$A$2:$A$44,$C3645)&gt;0,"ITAU",IF(AND(TRIM(UPPER($I3645))="CONTRATUAL",ISNUMBER(SEARCH("INDIVIDUAL",SUBSTITUTE(UPPER($D3645)," ","")))),"PREMIUM FREE",""))))</f>
        <v/>
      </c>
    </row>
    <row r="3646">
      <c r="AC3646">
        <f>IF($C3646="","",IF(COUNTIF('Códigos Santander (ref)'!$A$2:$A$79,$C3646)&gt;0,"SANTANDER",IF(COUNTIF('Códigos Itaú (ref)'!$A$2:$A$44,$C3646)&gt;0,"ITAU",IF(AND(TRIM(UPPER($I3646))="CONTRATUAL",ISNUMBER(SEARCH("INDIVIDUAL",SUBSTITUTE(UPPER($D3646)," ","")))),"PREMIUM FREE",""))))</f>
        <v/>
      </c>
    </row>
    <row r="3647">
      <c r="AC3647">
        <f>IF($C3647="","",IF(COUNTIF('Códigos Santander (ref)'!$A$2:$A$79,$C3647)&gt;0,"SANTANDER",IF(COUNTIF('Códigos Itaú (ref)'!$A$2:$A$44,$C3647)&gt;0,"ITAU",IF(AND(TRIM(UPPER($I3647))="CONTRATUAL",ISNUMBER(SEARCH("INDIVIDUAL",SUBSTITUTE(UPPER($D3647)," ","")))),"PREMIUM FREE",""))))</f>
        <v/>
      </c>
    </row>
    <row r="3648">
      <c r="AC3648">
        <f>IF($C3648="","",IF(COUNTIF('Códigos Santander (ref)'!$A$2:$A$79,$C3648)&gt;0,"SANTANDER",IF(COUNTIF('Códigos Itaú (ref)'!$A$2:$A$44,$C3648)&gt;0,"ITAU",IF(AND(TRIM(UPPER($I3648))="CONTRATUAL",ISNUMBER(SEARCH("INDIVIDUAL",SUBSTITUTE(UPPER($D3648)," ","")))),"PREMIUM FREE",""))))</f>
        <v/>
      </c>
    </row>
    <row r="3649">
      <c r="AC3649">
        <f>IF($C3649="","",IF(COUNTIF('Códigos Santander (ref)'!$A$2:$A$79,$C3649)&gt;0,"SANTANDER",IF(COUNTIF('Códigos Itaú (ref)'!$A$2:$A$44,$C3649)&gt;0,"ITAU",IF(AND(TRIM(UPPER($I3649))="CONTRATUAL",ISNUMBER(SEARCH("INDIVIDUAL",SUBSTITUTE(UPPER($D3649)," ","")))),"PREMIUM FREE",""))))</f>
        <v/>
      </c>
    </row>
    <row r="3650">
      <c r="AC3650">
        <f>IF($C3650="","",IF(COUNTIF('Códigos Santander (ref)'!$A$2:$A$79,$C3650)&gt;0,"SANTANDER",IF(COUNTIF('Códigos Itaú (ref)'!$A$2:$A$44,$C3650)&gt;0,"ITAU",IF(AND(TRIM(UPPER($I3650))="CONTRATUAL",ISNUMBER(SEARCH("INDIVIDUAL",SUBSTITUTE(UPPER($D3650)," ","")))),"PREMIUM FREE",""))))</f>
        <v/>
      </c>
    </row>
    <row r="3651">
      <c r="AC3651">
        <f>IF($C3651="","",IF(COUNTIF('Códigos Santander (ref)'!$A$2:$A$79,$C3651)&gt;0,"SANTANDER",IF(COUNTIF('Códigos Itaú (ref)'!$A$2:$A$44,$C3651)&gt;0,"ITAU",IF(AND(TRIM(UPPER($I3651))="CONTRATUAL",ISNUMBER(SEARCH("INDIVIDUAL",SUBSTITUTE(UPPER($D3651)," ","")))),"PREMIUM FREE",""))))</f>
        <v/>
      </c>
    </row>
    <row r="3652">
      <c r="AC3652">
        <f>IF($C3652="","",IF(COUNTIF('Códigos Santander (ref)'!$A$2:$A$79,$C3652)&gt;0,"SANTANDER",IF(COUNTIF('Códigos Itaú (ref)'!$A$2:$A$44,$C3652)&gt;0,"ITAU",IF(AND(TRIM(UPPER($I3652))="CONTRATUAL",ISNUMBER(SEARCH("INDIVIDUAL",SUBSTITUTE(UPPER($D3652)," ","")))),"PREMIUM FREE",""))))</f>
        <v/>
      </c>
    </row>
    <row r="3653">
      <c r="AC3653">
        <f>IF($C3653="","",IF(COUNTIF('Códigos Santander (ref)'!$A$2:$A$79,$C3653)&gt;0,"SANTANDER",IF(COUNTIF('Códigos Itaú (ref)'!$A$2:$A$44,$C3653)&gt;0,"ITAU",IF(AND(TRIM(UPPER($I3653))="CONTRATUAL",ISNUMBER(SEARCH("INDIVIDUAL",SUBSTITUTE(UPPER($D3653)," ","")))),"PREMIUM FREE",""))))</f>
        <v/>
      </c>
    </row>
    <row r="3654">
      <c r="AC3654">
        <f>IF($C3654="","",IF(COUNTIF('Códigos Santander (ref)'!$A$2:$A$79,$C3654)&gt;0,"SANTANDER",IF(COUNTIF('Códigos Itaú (ref)'!$A$2:$A$44,$C3654)&gt;0,"ITAU",IF(AND(TRIM(UPPER($I3654))="CONTRATUAL",ISNUMBER(SEARCH("INDIVIDUAL",SUBSTITUTE(UPPER($D3654)," ","")))),"PREMIUM FREE",""))))</f>
        <v/>
      </c>
    </row>
    <row r="3655">
      <c r="AC3655">
        <f>IF($C3655="","",IF(COUNTIF('Códigos Santander (ref)'!$A$2:$A$79,$C3655)&gt;0,"SANTANDER",IF(COUNTIF('Códigos Itaú (ref)'!$A$2:$A$44,$C3655)&gt;0,"ITAU",IF(AND(TRIM(UPPER($I3655))="CONTRATUAL",ISNUMBER(SEARCH("INDIVIDUAL",SUBSTITUTE(UPPER($D3655)," ","")))),"PREMIUM FREE",""))))</f>
        <v/>
      </c>
    </row>
    <row r="3656">
      <c r="AC3656">
        <f>IF($C3656="","",IF(COUNTIF('Códigos Santander (ref)'!$A$2:$A$79,$C3656)&gt;0,"SANTANDER",IF(COUNTIF('Códigos Itaú (ref)'!$A$2:$A$44,$C3656)&gt;0,"ITAU",IF(AND(TRIM(UPPER($I3656))="CONTRATUAL",ISNUMBER(SEARCH("INDIVIDUAL",SUBSTITUTE(UPPER($D3656)," ","")))),"PREMIUM FREE",""))))</f>
        <v/>
      </c>
    </row>
    <row r="3657">
      <c r="AC3657">
        <f>IF($C3657="","",IF(COUNTIF('Códigos Santander (ref)'!$A$2:$A$79,$C3657)&gt;0,"SANTANDER",IF(COUNTIF('Códigos Itaú (ref)'!$A$2:$A$44,$C3657)&gt;0,"ITAU",IF(AND(TRIM(UPPER($I3657))="CONTRATUAL",ISNUMBER(SEARCH("INDIVIDUAL",SUBSTITUTE(UPPER($D3657)," ","")))),"PREMIUM FREE",""))))</f>
        <v/>
      </c>
    </row>
    <row r="3658">
      <c r="AC3658">
        <f>IF($C3658="","",IF(COUNTIF('Códigos Santander (ref)'!$A$2:$A$79,$C3658)&gt;0,"SANTANDER",IF(COUNTIF('Códigos Itaú (ref)'!$A$2:$A$44,$C3658)&gt;0,"ITAU",IF(AND(TRIM(UPPER($I3658))="CONTRATUAL",ISNUMBER(SEARCH("INDIVIDUAL",SUBSTITUTE(UPPER($D3658)," ","")))),"PREMIUM FREE",""))))</f>
        <v/>
      </c>
    </row>
    <row r="3659">
      <c r="AC3659">
        <f>IF($C3659="","",IF(COUNTIF('Códigos Santander (ref)'!$A$2:$A$79,$C3659)&gt;0,"SANTANDER",IF(COUNTIF('Códigos Itaú (ref)'!$A$2:$A$44,$C3659)&gt;0,"ITAU",IF(AND(TRIM(UPPER($I3659))="CONTRATUAL",ISNUMBER(SEARCH("INDIVIDUAL",SUBSTITUTE(UPPER($D3659)," ","")))),"PREMIUM FREE",""))))</f>
        <v/>
      </c>
    </row>
    <row r="3660">
      <c r="AC3660">
        <f>IF($C3660="","",IF(COUNTIF('Códigos Santander (ref)'!$A$2:$A$79,$C3660)&gt;0,"SANTANDER",IF(COUNTIF('Códigos Itaú (ref)'!$A$2:$A$44,$C3660)&gt;0,"ITAU",IF(AND(TRIM(UPPER($I3660))="CONTRATUAL",ISNUMBER(SEARCH("INDIVIDUAL",SUBSTITUTE(UPPER($D3660)," ","")))),"PREMIUM FREE",""))))</f>
        <v/>
      </c>
    </row>
    <row r="3661">
      <c r="AC3661">
        <f>IF($C3661="","",IF(COUNTIF('Códigos Santander (ref)'!$A$2:$A$79,$C3661)&gt;0,"SANTANDER",IF(COUNTIF('Códigos Itaú (ref)'!$A$2:$A$44,$C3661)&gt;0,"ITAU",IF(AND(TRIM(UPPER($I3661))="CONTRATUAL",ISNUMBER(SEARCH("INDIVIDUAL",SUBSTITUTE(UPPER($D3661)," ","")))),"PREMIUM FREE",""))))</f>
        <v/>
      </c>
    </row>
    <row r="3662">
      <c r="AC3662">
        <f>IF($C3662="","",IF(COUNTIF('Códigos Santander (ref)'!$A$2:$A$79,$C3662)&gt;0,"SANTANDER",IF(COUNTIF('Códigos Itaú (ref)'!$A$2:$A$44,$C3662)&gt;0,"ITAU",IF(AND(TRIM(UPPER($I3662))="CONTRATUAL",ISNUMBER(SEARCH("INDIVIDUAL",SUBSTITUTE(UPPER($D3662)," ","")))),"PREMIUM FREE",""))))</f>
        <v/>
      </c>
    </row>
    <row r="3663">
      <c r="AC3663">
        <f>IF($C3663="","",IF(COUNTIF('Códigos Santander (ref)'!$A$2:$A$79,$C3663)&gt;0,"SANTANDER",IF(COUNTIF('Códigos Itaú (ref)'!$A$2:$A$44,$C3663)&gt;0,"ITAU",IF(AND(TRIM(UPPER($I3663))="CONTRATUAL",ISNUMBER(SEARCH("INDIVIDUAL",SUBSTITUTE(UPPER($D3663)," ","")))),"PREMIUM FREE",""))))</f>
        <v/>
      </c>
    </row>
    <row r="3664">
      <c r="AC3664">
        <f>IF($C3664="","",IF(COUNTIF('Códigos Santander (ref)'!$A$2:$A$79,$C3664)&gt;0,"SANTANDER",IF(COUNTIF('Códigos Itaú (ref)'!$A$2:$A$44,$C3664)&gt;0,"ITAU",IF(AND(TRIM(UPPER($I3664))="CONTRATUAL",ISNUMBER(SEARCH("INDIVIDUAL",SUBSTITUTE(UPPER($D3664)," ","")))),"PREMIUM FREE",""))))</f>
        <v/>
      </c>
    </row>
    <row r="3665">
      <c r="AC3665">
        <f>IF($C3665="","",IF(COUNTIF('Códigos Santander (ref)'!$A$2:$A$79,$C3665)&gt;0,"SANTANDER",IF(COUNTIF('Códigos Itaú (ref)'!$A$2:$A$44,$C3665)&gt;0,"ITAU",IF(AND(TRIM(UPPER($I3665))="CONTRATUAL",ISNUMBER(SEARCH("INDIVIDUAL",SUBSTITUTE(UPPER($D3665)," ","")))),"PREMIUM FREE",""))))</f>
        <v/>
      </c>
    </row>
    <row r="3666">
      <c r="AC3666">
        <f>IF($C3666="","",IF(COUNTIF('Códigos Santander (ref)'!$A$2:$A$79,$C3666)&gt;0,"SANTANDER",IF(COUNTIF('Códigos Itaú (ref)'!$A$2:$A$44,$C3666)&gt;0,"ITAU",IF(AND(TRIM(UPPER($I3666))="CONTRATUAL",ISNUMBER(SEARCH("INDIVIDUAL",SUBSTITUTE(UPPER($D3666)," ","")))),"PREMIUM FREE",""))))</f>
        <v/>
      </c>
    </row>
    <row r="3667">
      <c r="AC3667">
        <f>IF($C3667="","",IF(COUNTIF('Códigos Santander (ref)'!$A$2:$A$79,$C3667)&gt;0,"SANTANDER",IF(COUNTIF('Códigos Itaú (ref)'!$A$2:$A$44,$C3667)&gt;0,"ITAU",IF(AND(TRIM(UPPER($I3667))="CONTRATUAL",ISNUMBER(SEARCH("INDIVIDUAL",SUBSTITUTE(UPPER($D3667)," ","")))),"PREMIUM FREE",""))))</f>
        <v/>
      </c>
    </row>
    <row r="3668">
      <c r="AC3668">
        <f>IF($C3668="","",IF(COUNTIF('Códigos Santander (ref)'!$A$2:$A$79,$C3668)&gt;0,"SANTANDER",IF(COUNTIF('Códigos Itaú (ref)'!$A$2:$A$44,$C3668)&gt;0,"ITAU",IF(AND(TRIM(UPPER($I3668))="CONTRATUAL",ISNUMBER(SEARCH("INDIVIDUAL",SUBSTITUTE(UPPER($D3668)," ","")))),"PREMIUM FREE",""))))</f>
        <v/>
      </c>
    </row>
    <row r="3669">
      <c r="AC3669">
        <f>IF($C3669="","",IF(COUNTIF('Códigos Santander (ref)'!$A$2:$A$79,$C3669)&gt;0,"SANTANDER",IF(COUNTIF('Códigos Itaú (ref)'!$A$2:$A$44,$C3669)&gt;0,"ITAU",IF(AND(TRIM(UPPER($I3669))="CONTRATUAL",ISNUMBER(SEARCH("INDIVIDUAL",SUBSTITUTE(UPPER($D3669)," ","")))),"PREMIUM FREE",""))))</f>
        <v/>
      </c>
    </row>
    <row r="3670">
      <c r="AC3670">
        <f>IF($C3670="","",IF(COUNTIF('Códigos Santander (ref)'!$A$2:$A$79,$C3670)&gt;0,"SANTANDER",IF(COUNTIF('Códigos Itaú (ref)'!$A$2:$A$44,$C3670)&gt;0,"ITAU",IF(AND(TRIM(UPPER($I3670))="CONTRATUAL",ISNUMBER(SEARCH("INDIVIDUAL",SUBSTITUTE(UPPER($D3670)," ","")))),"PREMIUM FREE",""))))</f>
        <v/>
      </c>
    </row>
    <row r="3671">
      <c r="AC3671">
        <f>IF($C3671="","",IF(COUNTIF('Códigos Santander (ref)'!$A$2:$A$79,$C3671)&gt;0,"SANTANDER",IF(COUNTIF('Códigos Itaú (ref)'!$A$2:$A$44,$C3671)&gt;0,"ITAU",IF(AND(TRIM(UPPER($I3671))="CONTRATUAL",ISNUMBER(SEARCH("INDIVIDUAL",SUBSTITUTE(UPPER($D3671)," ","")))),"PREMIUM FREE",""))))</f>
        <v/>
      </c>
    </row>
    <row r="3672">
      <c r="AC3672">
        <f>IF($C3672="","",IF(COUNTIF('Códigos Santander (ref)'!$A$2:$A$79,$C3672)&gt;0,"SANTANDER",IF(COUNTIF('Códigos Itaú (ref)'!$A$2:$A$44,$C3672)&gt;0,"ITAU",IF(AND(TRIM(UPPER($I3672))="CONTRATUAL",ISNUMBER(SEARCH("INDIVIDUAL",SUBSTITUTE(UPPER($D3672)," ","")))),"PREMIUM FREE",""))))</f>
        <v/>
      </c>
    </row>
    <row r="3673">
      <c r="AC3673">
        <f>IF($C3673="","",IF(COUNTIF('Códigos Santander (ref)'!$A$2:$A$79,$C3673)&gt;0,"SANTANDER",IF(COUNTIF('Códigos Itaú (ref)'!$A$2:$A$44,$C3673)&gt;0,"ITAU",IF(AND(TRIM(UPPER($I3673))="CONTRATUAL",ISNUMBER(SEARCH("INDIVIDUAL",SUBSTITUTE(UPPER($D3673)," ","")))),"PREMIUM FREE",""))))</f>
        <v/>
      </c>
    </row>
    <row r="3674">
      <c r="AC3674">
        <f>IF($C3674="","",IF(COUNTIF('Códigos Santander (ref)'!$A$2:$A$79,$C3674)&gt;0,"SANTANDER",IF(COUNTIF('Códigos Itaú (ref)'!$A$2:$A$44,$C3674)&gt;0,"ITAU",IF(AND(TRIM(UPPER($I3674))="CONTRATUAL",ISNUMBER(SEARCH("INDIVIDUAL",SUBSTITUTE(UPPER($D3674)," ","")))),"PREMIUM FREE",""))))</f>
        <v/>
      </c>
    </row>
    <row r="3675">
      <c r="AC3675">
        <f>IF($C3675="","",IF(COUNTIF('Códigos Santander (ref)'!$A$2:$A$79,$C3675)&gt;0,"SANTANDER",IF(COUNTIF('Códigos Itaú (ref)'!$A$2:$A$44,$C3675)&gt;0,"ITAU",IF(AND(TRIM(UPPER($I3675))="CONTRATUAL",ISNUMBER(SEARCH("INDIVIDUAL",SUBSTITUTE(UPPER($D3675)," ","")))),"PREMIUM FREE",""))))</f>
        <v/>
      </c>
    </row>
    <row r="3676">
      <c r="AC3676">
        <f>IF($C3676="","",IF(COUNTIF('Códigos Santander (ref)'!$A$2:$A$79,$C3676)&gt;0,"SANTANDER",IF(COUNTIF('Códigos Itaú (ref)'!$A$2:$A$44,$C3676)&gt;0,"ITAU",IF(AND(TRIM(UPPER($I3676))="CONTRATUAL",ISNUMBER(SEARCH("INDIVIDUAL",SUBSTITUTE(UPPER($D3676)," ","")))),"PREMIUM FREE",""))))</f>
        <v/>
      </c>
    </row>
    <row r="3677">
      <c r="AC3677">
        <f>IF($C3677="","",IF(COUNTIF('Códigos Santander (ref)'!$A$2:$A$79,$C3677)&gt;0,"SANTANDER",IF(COUNTIF('Códigos Itaú (ref)'!$A$2:$A$44,$C3677)&gt;0,"ITAU",IF(AND(TRIM(UPPER($I3677))="CONTRATUAL",ISNUMBER(SEARCH("INDIVIDUAL",SUBSTITUTE(UPPER($D3677)," ","")))),"PREMIUM FREE",""))))</f>
        <v/>
      </c>
    </row>
    <row r="3678">
      <c r="AC3678">
        <f>IF($C3678="","",IF(COUNTIF('Códigos Santander (ref)'!$A$2:$A$79,$C3678)&gt;0,"SANTANDER",IF(COUNTIF('Códigos Itaú (ref)'!$A$2:$A$44,$C3678)&gt;0,"ITAU",IF(AND(TRIM(UPPER($I3678))="CONTRATUAL",ISNUMBER(SEARCH("INDIVIDUAL",SUBSTITUTE(UPPER($D3678)," ","")))),"PREMIUM FREE",""))))</f>
        <v/>
      </c>
    </row>
    <row r="3679">
      <c r="AC3679">
        <f>IF($C3679="","",IF(COUNTIF('Códigos Santander (ref)'!$A$2:$A$79,$C3679)&gt;0,"SANTANDER",IF(COUNTIF('Códigos Itaú (ref)'!$A$2:$A$44,$C3679)&gt;0,"ITAU",IF(AND(TRIM(UPPER($I3679))="CONTRATUAL",ISNUMBER(SEARCH("INDIVIDUAL",SUBSTITUTE(UPPER($D3679)," ","")))),"PREMIUM FREE",""))))</f>
        <v/>
      </c>
    </row>
    <row r="3680">
      <c r="AC3680">
        <f>IF($C3680="","",IF(COUNTIF('Códigos Santander (ref)'!$A$2:$A$79,$C3680)&gt;0,"SANTANDER",IF(COUNTIF('Códigos Itaú (ref)'!$A$2:$A$44,$C3680)&gt;0,"ITAU",IF(AND(TRIM(UPPER($I3680))="CONTRATUAL",ISNUMBER(SEARCH("INDIVIDUAL",SUBSTITUTE(UPPER($D3680)," ","")))),"PREMIUM FREE",""))))</f>
        <v/>
      </c>
    </row>
    <row r="3681">
      <c r="AC3681">
        <f>IF($C3681="","",IF(COUNTIF('Códigos Santander (ref)'!$A$2:$A$79,$C3681)&gt;0,"SANTANDER",IF(COUNTIF('Códigos Itaú (ref)'!$A$2:$A$44,$C3681)&gt;0,"ITAU",IF(AND(TRIM(UPPER($I3681))="CONTRATUAL",ISNUMBER(SEARCH("INDIVIDUAL",SUBSTITUTE(UPPER($D3681)," ","")))),"PREMIUM FREE",""))))</f>
        <v/>
      </c>
    </row>
    <row r="3682">
      <c r="AC3682">
        <f>IF($C3682="","",IF(COUNTIF('Códigos Santander (ref)'!$A$2:$A$79,$C3682)&gt;0,"SANTANDER",IF(COUNTIF('Códigos Itaú (ref)'!$A$2:$A$44,$C3682)&gt;0,"ITAU",IF(AND(TRIM(UPPER($I3682))="CONTRATUAL",ISNUMBER(SEARCH("INDIVIDUAL",SUBSTITUTE(UPPER($D3682)," ","")))),"PREMIUM FREE",""))))</f>
        <v/>
      </c>
    </row>
    <row r="3683">
      <c r="AC3683">
        <f>IF($C3683="","",IF(COUNTIF('Códigos Santander (ref)'!$A$2:$A$79,$C3683)&gt;0,"SANTANDER",IF(COUNTIF('Códigos Itaú (ref)'!$A$2:$A$44,$C3683)&gt;0,"ITAU",IF(AND(TRIM(UPPER($I3683))="CONTRATUAL",ISNUMBER(SEARCH("INDIVIDUAL",SUBSTITUTE(UPPER($D3683)," ","")))),"PREMIUM FREE",""))))</f>
        <v/>
      </c>
    </row>
    <row r="3684">
      <c r="AC3684">
        <f>IF($C3684="","",IF(COUNTIF('Códigos Santander (ref)'!$A$2:$A$79,$C3684)&gt;0,"SANTANDER",IF(COUNTIF('Códigos Itaú (ref)'!$A$2:$A$44,$C3684)&gt;0,"ITAU",IF(AND(TRIM(UPPER($I3684))="CONTRATUAL",ISNUMBER(SEARCH("INDIVIDUAL",SUBSTITUTE(UPPER($D3684)," ","")))),"PREMIUM FREE",""))))</f>
        <v/>
      </c>
    </row>
    <row r="3685">
      <c r="AC3685">
        <f>IF($C3685="","",IF(COUNTIF('Códigos Santander (ref)'!$A$2:$A$79,$C3685)&gt;0,"SANTANDER",IF(COUNTIF('Códigos Itaú (ref)'!$A$2:$A$44,$C3685)&gt;0,"ITAU",IF(AND(TRIM(UPPER($I3685))="CONTRATUAL",ISNUMBER(SEARCH("INDIVIDUAL",SUBSTITUTE(UPPER($D3685)," ","")))),"PREMIUM FREE",""))))</f>
        <v/>
      </c>
    </row>
    <row r="3686">
      <c r="AC3686">
        <f>IF($C3686="","",IF(COUNTIF('Códigos Santander (ref)'!$A$2:$A$79,$C3686)&gt;0,"SANTANDER",IF(COUNTIF('Códigos Itaú (ref)'!$A$2:$A$44,$C3686)&gt;0,"ITAU",IF(AND(TRIM(UPPER($I3686))="CONTRATUAL",ISNUMBER(SEARCH("INDIVIDUAL",SUBSTITUTE(UPPER($D3686)," ","")))),"PREMIUM FREE",""))))</f>
        <v/>
      </c>
    </row>
    <row r="3687">
      <c r="AC3687">
        <f>IF($C3687="","",IF(COUNTIF('Códigos Santander (ref)'!$A$2:$A$79,$C3687)&gt;0,"SANTANDER",IF(COUNTIF('Códigos Itaú (ref)'!$A$2:$A$44,$C3687)&gt;0,"ITAU",IF(AND(TRIM(UPPER($I3687))="CONTRATUAL",ISNUMBER(SEARCH("INDIVIDUAL",SUBSTITUTE(UPPER($D3687)," ","")))),"PREMIUM FREE",""))))</f>
        <v/>
      </c>
    </row>
    <row r="3688">
      <c r="AC3688">
        <f>IF($C3688="","",IF(COUNTIF('Códigos Santander (ref)'!$A$2:$A$79,$C3688)&gt;0,"SANTANDER",IF(COUNTIF('Códigos Itaú (ref)'!$A$2:$A$44,$C3688)&gt;0,"ITAU",IF(AND(TRIM(UPPER($I3688))="CONTRATUAL",ISNUMBER(SEARCH("INDIVIDUAL",SUBSTITUTE(UPPER($D3688)," ","")))),"PREMIUM FREE",""))))</f>
        <v/>
      </c>
    </row>
    <row r="3689">
      <c r="AC3689">
        <f>IF($C3689="","",IF(COUNTIF('Códigos Santander (ref)'!$A$2:$A$79,$C3689)&gt;0,"SANTANDER",IF(COUNTIF('Códigos Itaú (ref)'!$A$2:$A$44,$C3689)&gt;0,"ITAU",IF(AND(TRIM(UPPER($I3689))="CONTRATUAL",ISNUMBER(SEARCH("INDIVIDUAL",SUBSTITUTE(UPPER($D3689)," ","")))),"PREMIUM FREE",""))))</f>
        <v/>
      </c>
    </row>
    <row r="3690">
      <c r="AC3690">
        <f>IF($C3690="","",IF(COUNTIF('Códigos Santander (ref)'!$A$2:$A$79,$C3690)&gt;0,"SANTANDER",IF(COUNTIF('Códigos Itaú (ref)'!$A$2:$A$44,$C3690)&gt;0,"ITAU",IF(AND(TRIM(UPPER($I3690))="CONTRATUAL",ISNUMBER(SEARCH("INDIVIDUAL",SUBSTITUTE(UPPER($D3690)," ","")))),"PREMIUM FREE",""))))</f>
        <v/>
      </c>
    </row>
    <row r="3691">
      <c r="AC3691">
        <f>IF($C3691="","",IF(COUNTIF('Códigos Santander (ref)'!$A$2:$A$79,$C3691)&gt;0,"SANTANDER",IF(COUNTIF('Códigos Itaú (ref)'!$A$2:$A$44,$C3691)&gt;0,"ITAU",IF(AND(TRIM(UPPER($I3691))="CONTRATUAL",ISNUMBER(SEARCH("INDIVIDUAL",SUBSTITUTE(UPPER($D3691)," ","")))),"PREMIUM FREE",""))))</f>
        <v/>
      </c>
    </row>
    <row r="3692">
      <c r="AC3692">
        <f>IF($C3692="","",IF(COUNTIF('Códigos Santander (ref)'!$A$2:$A$79,$C3692)&gt;0,"SANTANDER",IF(COUNTIF('Códigos Itaú (ref)'!$A$2:$A$44,$C3692)&gt;0,"ITAU",IF(AND(TRIM(UPPER($I3692))="CONTRATUAL",ISNUMBER(SEARCH("INDIVIDUAL",SUBSTITUTE(UPPER($D3692)," ","")))),"PREMIUM FREE",""))))</f>
        <v/>
      </c>
    </row>
    <row r="3693">
      <c r="AC3693">
        <f>IF($C3693="","",IF(COUNTIF('Códigos Santander (ref)'!$A$2:$A$79,$C3693)&gt;0,"SANTANDER",IF(COUNTIF('Códigos Itaú (ref)'!$A$2:$A$44,$C3693)&gt;0,"ITAU",IF(AND(TRIM(UPPER($I3693))="CONTRATUAL",ISNUMBER(SEARCH("INDIVIDUAL",SUBSTITUTE(UPPER($D3693)," ","")))),"PREMIUM FREE",""))))</f>
        <v/>
      </c>
    </row>
    <row r="3694">
      <c r="AC3694">
        <f>IF($C3694="","",IF(COUNTIF('Códigos Santander (ref)'!$A$2:$A$79,$C3694)&gt;0,"SANTANDER",IF(COUNTIF('Códigos Itaú (ref)'!$A$2:$A$44,$C3694)&gt;0,"ITAU",IF(AND(TRIM(UPPER($I3694))="CONTRATUAL",ISNUMBER(SEARCH("INDIVIDUAL",SUBSTITUTE(UPPER($D3694)," ","")))),"PREMIUM FREE",""))))</f>
        <v/>
      </c>
    </row>
    <row r="3695">
      <c r="AC3695">
        <f>IF($C3695="","",IF(COUNTIF('Códigos Santander (ref)'!$A$2:$A$79,$C3695)&gt;0,"SANTANDER",IF(COUNTIF('Códigos Itaú (ref)'!$A$2:$A$44,$C3695)&gt;0,"ITAU",IF(AND(TRIM(UPPER($I3695))="CONTRATUAL",ISNUMBER(SEARCH("INDIVIDUAL",SUBSTITUTE(UPPER($D3695)," ","")))),"PREMIUM FREE",""))))</f>
        <v/>
      </c>
    </row>
    <row r="3696">
      <c r="AC3696">
        <f>IF($C3696="","",IF(COUNTIF('Códigos Santander (ref)'!$A$2:$A$79,$C3696)&gt;0,"SANTANDER",IF(COUNTIF('Códigos Itaú (ref)'!$A$2:$A$44,$C3696)&gt;0,"ITAU",IF(AND(TRIM(UPPER($I3696))="CONTRATUAL",ISNUMBER(SEARCH("INDIVIDUAL",SUBSTITUTE(UPPER($D3696)," ","")))),"PREMIUM FREE",""))))</f>
        <v/>
      </c>
    </row>
    <row r="3697">
      <c r="AC3697">
        <f>IF($C3697="","",IF(COUNTIF('Códigos Santander (ref)'!$A$2:$A$79,$C3697)&gt;0,"SANTANDER",IF(COUNTIF('Códigos Itaú (ref)'!$A$2:$A$44,$C3697)&gt;0,"ITAU",IF(AND(TRIM(UPPER($I3697))="CONTRATUAL",ISNUMBER(SEARCH("INDIVIDUAL",SUBSTITUTE(UPPER($D3697)," ","")))),"PREMIUM FREE",""))))</f>
        <v/>
      </c>
    </row>
    <row r="3698">
      <c r="AC3698">
        <f>IF($C3698="","",IF(COUNTIF('Códigos Santander (ref)'!$A$2:$A$79,$C3698)&gt;0,"SANTANDER",IF(COUNTIF('Códigos Itaú (ref)'!$A$2:$A$44,$C3698)&gt;0,"ITAU",IF(AND(TRIM(UPPER($I3698))="CONTRATUAL",ISNUMBER(SEARCH("INDIVIDUAL",SUBSTITUTE(UPPER($D3698)," ","")))),"PREMIUM FREE",""))))</f>
        <v/>
      </c>
    </row>
    <row r="3699">
      <c r="AC3699">
        <f>IF($C3699="","",IF(COUNTIF('Códigos Santander (ref)'!$A$2:$A$79,$C3699)&gt;0,"SANTANDER",IF(COUNTIF('Códigos Itaú (ref)'!$A$2:$A$44,$C3699)&gt;0,"ITAU",IF(AND(TRIM(UPPER($I3699))="CONTRATUAL",ISNUMBER(SEARCH("INDIVIDUAL",SUBSTITUTE(UPPER($D3699)," ","")))),"PREMIUM FREE",""))))</f>
        <v/>
      </c>
    </row>
    <row r="3700">
      <c r="AC3700">
        <f>IF($C3700="","",IF(COUNTIF('Códigos Santander (ref)'!$A$2:$A$79,$C3700)&gt;0,"SANTANDER",IF(COUNTIF('Códigos Itaú (ref)'!$A$2:$A$44,$C3700)&gt;0,"ITAU",IF(AND(TRIM(UPPER($I3700))="CONTRATUAL",ISNUMBER(SEARCH("INDIVIDUAL",SUBSTITUTE(UPPER($D3700)," ","")))),"PREMIUM FREE",""))))</f>
        <v/>
      </c>
    </row>
    <row r="3701">
      <c r="AC3701">
        <f>IF($C3701="","",IF(COUNTIF('Códigos Santander (ref)'!$A$2:$A$79,$C3701)&gt;0,"SANTANDER",IF(COUNTIF('Códigos Itaú (ref)'!$A$2:$A$44,$C3701)&gt;0,"ITAU",IF(AND(TRIM(UPPER($I3701))="CONTRATUAL",ISNUMBER(SEARCH("INDIVIDUAL",SUBSTITUTE(UPPER($D3701)," ","")))),"PREMIUM FREE",""))))</f>
        <v/>
      </c>
    </row>
    <row r="3702">
      <c r="AC3702">
        <f>IF($C3702="","",IF(COUNTIF('Códigos Santander (ref)'!$A$2:$A$79,$C3702)&gt;0,"SANTANDER",IF(COUNTIF('Códigos Itaú (ref)'!$A$2:$A$44,$C3702)&gt;0,"ITAU",IF(AND(TRIM(UPPER($I3702))="CONTRATUAL",ISNUMBER(SEARCH("INDIVIDUAL",SUBSTITUTE(UPPER($D3702)," ","")))),"PREMIUM FREE",""))))</f>
        <v/>
      </c>
    </row>
    <row r="3703">
      <c r="AC3703">
        <f>IF($C3703="","",IF(COUNTIF('Códigos Santander (ref)'!$A$2:$A$79,$C3703)&gt;0,"SANTANDER",IF(COUNTIF('Códigos Itaú (ref)'!$A$2:$A$44,$C3703)&gt;0,"ITAU",IF(AND(TRIM(UPPER($I3703))="CONTRATUAL",ISNUMBER(SEARCH("INDIVIDUAL",SUBSTITUTE(UPPER($D3703)," ","")))),"PREMIUM FREE",""))))</f>
        <v/>
      </c>
    </row>
    <row r="3704">
      <c r="AC3704">
        <f>IF($C3704="","",IF(COUNTIF('Códigos Santander (ref)'!$A$2:$A$79,$C3704)&gt;0,"SANTANDER",IF(COUNTIF('Códigos Itaú (ref)'!$A$2:$A$44,$C3704)&gt;0,"ITAU",IF(AND(TRIM(UPPER($I3704))="CONTRATUAL",ISNUMBER(SEARCH("INDIVIDUAL",SUBSTITUTE(UPPER($D3704)," ","")))),"PREMIUM FREE",""))))</f>
        <v/>
      </c>
    </row>
    <row r="3705">
      <c r="AC3705">
        <f>IF($C3705="","",IF(COUNTIF('Códigos Santander (ref)'!$A$2:$A$79,$C3705)&gt;0,"SANTANDER",IF(COUNTIF('Códigos Itaú (ref)'!$A$2:$A$44,$C3705)&gt;0,"ITAU",IF(AND(TRIM(UPPER($I3705))="CONTRATUAL",ISNUMBER(SEARCH("INDIVIDUAL",SUBSTITUTE(UPPER($D3705)," ","")))),"PREMIUM FREE",""))))</f>
        <v/>
      </c>
    </row>
    <row r="3706">
      <c r="AC3706">
        <f>IF($C3706="","",IF(COUNTIF('Códigos Santander (ref)'!$A$2:$A$79,$C3706)&gt;0,"SANTANDER",IF(COUNTIF('Códigos Itaú (ref)'!$A$2:$A$44,$C3706)&gt;0,"ITAU",IF(AND(TRIM(UPPER($I3706))="CONTRATUAL",ISNUMBER(SEARCH("INDIVIDUAL",SUBSTITUTE(UPPER($D3706)," ","")))),"PREMIUM FREE",""))))</f>
        <v/>
      </c>
    </row>
    <row r="3707">
      <c r="AC3707">
        <f>IF($C3707="","",IF(COUNTIF('Códigos Santander (ref)'!$A$2:$A$79,$C3707)&gt;0,"SANTANDER",IF(COUNTIF('Códigos Itaú (ref)'!$A$2:$A$44,$C3707)&gt;0,"ITAU",IF(AND(TRIM(UPPER($I3707))="CONTRATUAL",ISNUMBER(SEARCH("INDIVIDUAL",SUBSTITUTE(UPPER($D3707)," ","")))),"PREMIUM FREE",""))))</f>
        <v/>
      </c>
    </row>
    <row r="3708">
      <c r="AC3708">
        <f>IF($C3708="","",IF(COUNTIF('Códigos Santander (ref)'!$A$2:$A$79,$C3708)&gt;0,"SANTANDER",IF(COUNTIF('Códigos Itaú (ref)'!$A$2:$A$44,$C3708)&gt;0,"ITAU",IF(AND(TRIM(UPPER($I3708))="CONTRATUAL",ISNUMBER(SEARCH("INDIVIDUAL",SUBSTITUTE(UPPER($D3708)," ","")))),"PREMIUM FREE",""))))</f>
        <v/>
      </c>
    </row>
    <row r="3709">
      <c r="AC3709">
        <f>IF($C3709="","",IF(COUNTIF('Códigos Santander (ref)'!$A$2:$A$79,$C3709)&gt;0,"SANTANDER",IF(COUNTIF('Códigos Itaú (ref)'!$A$2:$A$44,$C3709)&gt;0,"ITAU",IF(AND(TRIM(UPPER($I3709))="CONTRATUAL",ISNUMBER(SEARCH("INDIVIDUAL",SUBSTITUTE(UPPER($D3709)," ","")))),"PREMIUM FREE",""))))</f>
        <v/>
      </c>
    </row>
    <row r="3710">
      <c r="AC3710">
        <f>IF($C3710="","",IF(COUNTIF('Códigos Santander (ref)'!$A$2:$A$79,$C3710)&gt;0,"SANTANDER",IF(COUNTIF('Códigos Itaú (ref)'!$A$2:$A$44,$C3710)&gt;0,"ITAU",IF(AND(TRIM(UPPER($I3710))="CONTRATUAL",ISNUMBER(SEARCH("INDIVIDUAL",SUBSTITUTE(UPPER($D3710)," ","")))),"PREMIUM FREE",""))))</f>
        <v/>
      </c>
    </row>
    <row r="3711">
      <c r="AC3711">
        <f>IF($C3711="","",IF(COUNTIF('Códigos Santander (ref)'!$A$2:$A$79,$C3711)&gt;0,"SANTANDER",IF(COUNTIF('Códigos Itaú (ref)'!$A$2:$A$44,$C3711)&gt;0,"ITAU",IF(AND(TRIM(UPPER($I3711))="CONTRATUAL",ISNUMBER(SEARCH("INDIVIDUAL",SUBSTITUTE(UPPER($D3711)," ","")))),"PREMIUM FREE",""))))</f>
        <v/>
      </c>
    </row>
    <row r="3712">
      <c r="AC3712">
        <f>IF($C3712="","",IF(COUNTIF('Códigos Santander (ref)'!$A$2:$A$79,$C3712)&gt;0,"SANTANDER",IF(COUNTIF('Códigos Itaú (ref)'!$A$2:$A$44,$C3712)&gt;0,"ITAU",IF(AND(TRIM(UPPER($I3712))="CONTRATUAL",ISNUMBER(SEARCH("INDIVIDUAL",SUBSTITUTE(UPPER($D3712)," ","")))),"PREMIUM FREE",""))))</f>
        <v/>
      </c>
    </row>
    <row r="3713">
      <c r="AC3713">
        <f>IF($C3713="","",IF(COUNTIF('Códigos Santander (ref)'!$A$2:$A$79,$C3713)&gt;0,"SANTANDER",IF(COUNTIF('Códigos Itaú (ref)'!$A$2:$A$44,$C3713)&gt;0,"ITAU",IF(AND(TRIM(UPPER($I3713))="CONTRATUAL",ISNUMBER(SEARCH("INDIVIDUAL",SUBSTITUTE(UPPER($D3713)," ","")))),"PREMIUM FREE",""))))</f>
        <v/>
      </c>
    </row>
    <row r="3714">
      <c r="AC3714">
        <f>IF($C3714="","",IF(COUNTIF('Códigos Santander (ref)'!$A$2:$A$79,$C3714)&gt;0,"SANTANDER",IF(COUNTIF('Códigos Itaú (ref)'!$A$2:$A$44,$C3714)&gt;0,"ITAU",IF(AND(TRIM(UPPER($I3714))="CONTRATUAL",ISNUMBER(SEARCH("INDIVIDUAL",SUBSTITUTE(UPPER($D3714)," ","")))),"PREMIUM FREE",""))))</f>
        <v/>
      </c>
    </row>
    <row r="3715">
      <c r="AC3715">
        <f>IF($C3715="","",IF(COUNTIF('Códigos Santander (ref)'!$A$2:$A$79,$C3715)&gt;0,"SANTANDER",IF(COUNTIF('Códigos Itaú (ref)'!$A$2:$A$44,$C3715)&gt;0,"ITAU",IF(AND(TRIM(UPPER($I3715))="CONTRATUAL",ISNUMBER(SEARCH("INDIVIDUAL",SUBSTITUTE(UPPER($D3715)," ","")))),"PREMIUM FREE",""))))</f>
        <v/>
      </c>
    </row>
    <row r="3716">
      <c r="AC3716">
        <f>IF($C3716="","",IF(COUNTIF('Códigos Santander (ref)'!$A$2:$A$79,$C3716)&gt;0,"SANTANDER",IF(COUNTIF('Códigos Itaú (ref)'!$A$2:$A$44,$C3716)&gt;0,"ITAU",IF(AND(TRIM(UPPER($I3716))="CONTRATUAL",ISNUMBER(SEARCH("INDIVIDUAL",SUBSTITUTE(UPPER($D3716)," ","")))),"PREMIUM FREE",""))))</f>
        <v/>
      </c>
    </row>
    <row r="3717">
      <c r="AC3717">
        <f>IF($C3717="","",IF(COUNTIF('Códigos Santander (ref)'!$A$2:$A$79,$C3717)&gt;0,"SANTANDER",IF(COUNTIF('Códigos Itaú (ref)'!$A$2:$A$44,$C3717)&gt;0,"ITAU",IF(AND(TRIM(UPPER($I3717))="CONTRATUAL",ISNUMBER(SEARCH("INDIVIDUAL",SUBSTITUTE(UPPER($D3717)," ","")))),"PREMIUM FREE",""))))</f>
        <v/>
      </c>
    </row>
    <row r="3718">
      <c r="AC3718">
        <f>IF($C3718="","",IF(COUNTIF('Códigos Santander (ref)'!$A$2:$A$79,$C3718)&gt;0,"SANTANDER",IF(COUNTIF('Códigos Itaú (ref)'!$A$2:$A$44,$C3718)&gt;0,"ITAU",IF(AND(TRIM(UPPER($I3718))="CONTRATUAL",ISNUMBER(SEARCH("INDIVIDUAL",SUBSTITUTE(UPPER($D3718)," ","")))),"PREMIUM FREE",""))))</f>
        <v/>
      </c>
    </row>
    <row r="3719">
      <c r="AC3719">
        <f>IF($C3719="","",IF(COUNTIF('Códigos Santander (ref)'!$A$2:$A$79,$C3719)&gt;0,"SANTANDER",IF(COUNTIF('Códigos Itaú (ref)'!$A$2:$A$44,$C3719)&gt;0,"ITAU",IF(AND(TRIM(UPPER($I3719))="CONTRATUAL",ISNUMBER(SEARCH("INDIVIDUAL",SUBSTITUTE(UPPER($D3719)," ","")))),"PREMIUM FREE",""))))</f>
        <v/>
      </c>
    </row>
    <row r="3720">
      <c r="AC3720">
        <f>IF($C3720="","",IF(COUNTIF('Códigos Santander (ref)'!$A$2:$A$79,$C3720)&gt;0,"SANTANDER",IF(COUNTIF('Códigos Itaú (ref)'!$A$2:$A$44,$C3720)&gt;0,"ITAU",IF(AND(TRIM(UPPER($I3720))="CONTRATUAL",ISNUMBER(SEARCH("INDIVIDUAL",SUBSTITUTE(UPPER($D3720)," ","")))),"PREMIUM FREE",""))))</f>
        <v/>
      </c>
    </row>
    <row r="3721">
      <c r="AC3721">
        <f>IF($C3721="","",IF(COUNTIF('Códigos Santander (ref)'!$A$2:$A$79,$C3721)&gt;0,"SANTANDER",IF(COUNTIF('Códigos Itaú (ref)'!$A$2:$A$44,$C3721)&gt;0,"ITAU",IF(AND(TRIM(UPPER($I3721))="CONTRATUAL",ISNUMBER(SEARCH("INDIVIDUAL",SUBSTITUTE(UPPER($D3721)," ","")))),"PREMIUM FREE",""))))</f>
        <v/>
      </c>
    </row>
    <row r="3722">
      <c r="AC3722">
        <f>IF($C3722="","",IF(COUNTIF('Códigos Santander (ref)'!$A$2:$A$79,$C3722)&gt;0,"SANTANDER",IF(COUNTIF('Códigos Itaú (ref)'!$A$2:$A$44,$C3722)&gt;0,"ITAU",IF(AND(TRIM(UPPER($I3722))="CONTRATUAL",ISNUMBER(SEARCH("INDIVIDUAL",SUBSTITUTE(UPPER($D3722)," ","")))),"PREMIUM FREE",""))))</f>
        <v/>
      </c>
    </row>
    <row r="3723">
      <c r="AC3723">
        <f>IF($C3723="","",IF(COUNTIF('Códigos Santander (ref)'!$A$2:$A$79,$C3723)&gt;0,"SANTANDER",IF(COUNTIF('Códigos Itaú (ref)'!$A$2:$A$44,$C3723)&gt;0,"ITAU",IF(AND(TRIM(UPPER($I3723))="CONTRATUAL",ISNUMBER(SEARCH("INDIVIDUAL",SUBSTITUTE(UPPER($D3723)," ","")))),"PREMIUM FREE",""))))</f>
        <v/>
      </c>
    </row>
    <row r="3724">
      <c r="AC3724">
        <f>IF($C3724="","",IF(COUNTIF('Códigos Santander (ref)'!$A$2:$A$79,$C3724)&gt;0,"SANTANDER",IF(COUNTIF('Códigos Itaú (ref)'!$A$2:$A$44,$C3724)&gt;0,"ITAU",IF(AND(TRIM(UPPER($I3724))="CONTRATUAL",ISNUMBER(SEARCH("INDIVIDUAL",SUBSTITUTE(UPPER($D3724)," ","")))),"PREMIUM FREE",""))))</f>
        <v/>
      </c>
    </row>
    <row r="3725">
      <c r="AC3725">
        <f>IF($C3725="","",IF(COUNTIF('Códigos Santander (ref)'!$A$2:$A$79,$C3725)&gt;0,"SANTANDER",IF(COUNTIF('Códigos Itaú (ref)'!$A$2:$A$44,$C3725)&gt;0,"ITAU",IF(AND(TRIM(UPPER($I3725))="CONTRATUAL",ISNUMBER(SEARCH("INDIVIDUAL",SUBSTITUTE(UPPER($D3725)," ","")))),"PREMIUM FREE",""))))</f>
        <v/>
      </c>
    </row>
    <row r="3726">
      <c r="AC3726">
        <f>IF($C3726="","",IF(COUNTIF('Códigos Santander (ref)'!$A$2:$A$79,$C3726)&gt;0,"SANTANDER",IF(COUNTIF('Códigos Itaú (ref)'!$A$2:$A$44,$C3726)&gt;0,"ITAU",IF(AND(TRIM(UPPER($I3726))="CONTRATUAL",ISNUMBER(SEARCH("INDIVIDUAL",SUBSTITUTE(UPPER($D3726)," ","")))),"PREMIUM FREE",""))))</f>
        <v/>
      </c>
    </row>
    <row r="3727">
      <c r="AC3727">
        <f>IF($C3727="","",IF(COUNTIF('Códigos Santander (ref)'!$A$2:$A$79,$C3727)&gt;0,"SANTANDER",IF(COUNTIF('Códigos Itaú (ref)'!$A$2:$A$44,$C3727)&gt;0,"ITAU",IF(AND(TRIM(UPPER($I3727))="CONTRATUAL",ISNUMBER(SEARCH("INDIVIDUAL",SUBSTITUTE(UPPER($D3727)," ","")))),"PREMIUM FREE",""))))</f>
        <v/>
      </c>
    </row>
    <row r="3728">
      <c r="AC3728">
        <f>IF($C3728="","",IF(COUNTIF('Códigos Santander (ref)'!$A$2:$A$79,$C3728)&gt;0,"SANTANDER",IF(COUNTIF('Códigos Itaú (ref)'!$A$2:$A$44,$C3728)&gt;0,"ITAU",IF(AND(TRIM(UPPER($I3728))="CONTRATUAL",ISNUMBER(SEARCH("INDIVIDUAL",SUBSTITUTE(UPPER($D3728)," ","")))),"PREMIUM FREE",""))))</f>
        <v/>
      </c>
    </row>
    <row r="3729">
      <c r="AC3729">
        <f>IF($C3729="","",IF(COUNTIF('Códigos Santander (ref)'!$A$2:$A$79,$C3729)&gt;0,"SANTANDER",IF(COUNTIF('Códigos Itaú (ref)'!$A$2:$A$44,$C3729)&gt;0,"ITAU",IF(AND(TRIM(UPPER($I3729))="CONTRATUAL",ISNUMBER(SEARCH("INDIVIDUAL",SUBSTITUTE(UPPER($D3729)," ","")))),"PREMIUM FREE",""))))</f>
        <v/>
      </c>
    </row>
    <row r="3730">
      <c r="AC3730">
        <f>IF($C3730="","",IF(COUNTIF('Códigos Santander (ref)'!$A$2:$A$79,$C3730)&gt;0,"SANTANDER",IF(COUNTIF('Códigos Itaú (ref)'!$A$2:$A$44,$C3730)&gt;0,"ITAU",IF(AND(TRIM(UPPER($I3730))="CONTRATUAL",ISNUMBER(SEARCH("INDIVIDUAL",SUBSTITUTE(UPPER($D3730)," ","")))),"PREMIUM FREE",""))))</f>
        <v/>
      </c>
    </row>
    <row r="3731">
      <c r="AC3731">
        <f>IF($C3731="","",IF(COUNTIF('Códigos Santander (ref)'!$A$2:$A$79,$C3731)&gt;0,"SANTANDER",IF(COUNTIF('Códigos Itaú (ref)'!$A$2:$A$44,$C3731)&gt;0,"ITAU",IF(AND(TRIM(UPPER($I3731))="CONTRATUAL",ISNUMBER(SEARCH("INDIVIDUAL",SUBSTITUTE(UPPER($D3731)," ","")))),"PREMIUM FREE",""))))</f>
        <v/>
      </c>
    </row>
    <row r="3732">
      <c r="AC3732">
        <f>IF($C3732="","",IF(COUNTIF('Códigos Santander (ref)'!$A$2:$A$79,$C3732)&gt;0,"SANTANDER",IF(COUNTIF('Códigos Itaú (ref)'!$A$2:$A$44,$C3732)&gt;0,"ITAU",IF(AND(TRIM(UPPER($I3732))="CONTRATUAL",ISNUMBER(SEARCH("INDIVIDUAL",SUBSTITUTE(UPPER($D3732)," ","")))),"PREMIUM FREE",""))))</f>
        <v/>
      </c>
    </row>
    <row r="3733">
      <c r="AC3733">
        <f>IF($C3733="","",IF(COUNTIF('Códigos Santander (ref)'!$A$2:$A$79,$C3733)&gt;0,"SANTANDER",IF(COUNTIF('Códigos Itaú (ref)'!$A$2:$A$44,$C3733)&gt;0,"ITAU",IF(AND(TRIM(UPPER($I3733))="CONTRATUAL",ISNUMBER(SEARCH("INDIVIDUAL",SUBSTITUTE(UPPER($D3733)," ","")))),"PREMIUM FREE",""))))</f>
        <v/>
      </c>
    </row>
    <row r="3734">
      <c r="AC3734">
        <f>IF($C3734="","",IF(COUNTIF('Códigos Santander (ref)'!$A$2:$A$79,$C3734)&gt;0,"SANTANDER",IF(COUNTIF('Códigos Itaú (ref)'!$A$2:$A$44,$C3734)&gt;0,"ITAU",IF(AND(TRIM(UPPER($I3734))="CONTRATUAL",ISNUMBER(SEARCH("INDIVIDUAL",SUBSTITUTE(UPPER($D3734)," ","")))),"PREMIUM FREE",""))))</f>
        <v/>
      </c>
    </row>
    <row r="3735">
      <c r="AC3735">
        <f>IF($C3735="","",IF(COUNTIF('Códigos Santander (ref)'!$A$2:$A$79,$C3735)&gt;0,"SANTANDER",IF(COUNTIF('Códigos Itaú (ref)'!$A$2:$A$44,$C3735)&gt;0,"ITAU",IF(AND(TRIM(UPPER($I3735))="CONTRATUAL",ISNUMBER(SEARCH("INDIVIDUAL",SUBSTITUTE(UPPER($D3735)," ","")))),"PREMIUM FREE",""))))</f>
        <v/>
      </c>
    </row>
    <row r="3736">
      <c r="AC3736">
        <f>IF($C3736="","",IF(COUNTIF('Códigos Santander (ref)'!$A$2:$A$79,$C3736)&gt;0,"SANTANDER",IF(COUNTIF('Códigos Itaú (ref)'!$A$2:$A$44,$C3736)&gt;0,"ITAU",IF(AND(TRIM(UPPER($I3736))="CONTRATUAL",ISNUMBER(SEARCH("INDIVIDUAL",SUBSTITUTE(UPPER($D3736)," ","")))),"PREMIUM FREE",""))))</f>
        <v/>
      </c>
    </row>
    <row r="3737">
      <c r="AC3737">
        <f>IF($C3737="","",IF(COUNTIF('Códigos Santander (ref)'!$A$2:$A$79,$C3737)&gt;0,"SANTANDER",IF(COUNTIF('Códigos Itaú (ref)'!$A$2:$A$44,$C3737)&gt;0,"ITAU",IF(AND(TRIM(UPPER($I3737))="CONTRATUAL",ISNUMBER(SEARCH("INDIVIDUAL",SUBSTITUTE(UPPER($D3737)," ","")))),"PREMIUM FREE",""))))</f>
        <v/>
      </c>
    </row>
    <row r="3738">
      <c r="AC3738">
        <f>IF($C3738="","",IF(COUNTIF('Códigos Santander (ref)'!$A$2:$A$79,$C3738)&gt;0,"SANTANDER",IF(COUNTIF('Códigos Itaú (ref)'!$A$2:$A$44,$C3738)&gt;0,"ITAU",IF(AND(TRIM(UPPER($I3738))="CONTRATUAL",ISNUMBER(SEARCH("INDIVIDUAL",SUBSTITUTE(UPPER($D3738)," ","")))),"PREMIUM FREE",""))))</f>
        <v/>
      </c>
    </row>
    <row r="3739">
      <c r="AC3739">
        <f>IF($C3739="","",IF(COUNTIF('Códigos Santander (ref)'!$A$2:$A$79,$C3739)&gt;0,"SANTANDER",IF(COUNTIF('Códigos Itaú (ref)'!$A$2:$A$44,$C3739)&gt;0,"ITAU",IF(AND(TRIM(UPPER($I3739))="CONTRATUAL",ISNUMBER(SEARCH("INDIVIDUAL",SUBSTITUTE(UPPER($D3739)," ","")))),"PREMIUM FREE",""))))</f>
        <v/>
      </c>
    </row>
    <row r="3740">
      <c r="AC3740">
        <f>IF($C3740="","",IF(COUNTIF('Códigos Santander (ref)'!$A$2:$A$79,$C3740)&gt;0,"SANTANDER",IF(COUNTIF('Códigos Itaú (ref)'!$A$2:$A$44,$C3740)&gt;0,"ITAU",IF(AND(TRIM(UPPER($I3740))="CONTRATUAL",ISNUMBER(SEARCH("INDIVIDUAL",SUBSTITUTE(UPPER($D3740)," ","")))),"PREMIUM FREE",""))))</f>
        <v/>
      </c>
    </row>
    <row r="3741">
      <c r="AC3741">
        <f>IF($C3741="","",IF(COUNTIF('Códigos Santander (ref)'!$A$2:$A$79,$C3741)&gt;0,"SANTANDER",IF(COUNTIF('Códigos Itaú (ref)'!$A$2:$A$44,$C3741)&gt;0,"ITAU",IF(AND(TRIM(UPPER($I3741))="CONTRATUAL",ISNUMBER(SEARCH("INDIVIDUAL",SUBSTITUTE(UPPER($D3741)," ","")))),"PREMIUM FREE",""))))</f>
        <v/>
      </c>
    </row>
    <row r="3742">
      <c r="AC3742">
        <f>IF($C3742="","",IF(COUNTIF('Códigos Santander (ref)'!$A$2:$A$79,$C3742)&gt;0,"SANTANDER",IF(COUNTIF('Códigos Itaú (ref)'!$A$2:$A$44,$C3742)&gt;0,"ITAU",IF(AND(TRIM(UPPER($I3742))="CONTRATUAL",ISNUMBER(SEARCH("INDIVIDUAL",SUBSTITUTE(UPPER($D3742)," ","")))),"PREMIUM FREE",""))))</f>
        <v/>
      </c>
    </row>
    <row r="3743">
      <c r="AC3743">
        <f>IF($C3743="","",IF(COUNTIF('Códigos Santander (ref)'!$A$2:$A$79,$C3743)&gt;0,"SANTANDER",IF(COUNTIF('Códigos Itaú (ref)'!$A$2:$A$44,$C3743)&gt;0,"ITAU",IF(AND(TRIM(UPPER($I3743))="CONTRATUAL",ISNUMBER(SEARCH("INDIVIDUAL",SUBSTITUTE(UPPER($D3743)," ","")))),"PREMIUM FREE",""))))</f>
        <v/>
      </c>
    </row>
    <row r="3744">
      <c r="AC3744">
        <f>IF($C3744="","",IF(COUNTIF('Códigos Santander (ref)'!$A$2:$A$79,$C3744)&gt;0,"SANTANDER",IF(COUNTIF('Códigos Itaú (ref)'!$A$2:$A$44,$C3744)&gt;0,"ITAU",IF(AND(TRIM(UPPER($I3744))="CONTRATUAL",ISNUMBER(SEARCH("INDIVIDUAL",SUBSTITUTE(UPPER($D3744)," ","")))),"PREMIUM FREE",""))))</f>
        <v/>
      </c>
    </row>
    <row r="3745">
      <c r="AC3745">
        <f>IF($C3745="","",IF(COUNTIF('Códigos Santander (ref)'!$A$2:$A$79,$C3745)&gt;0,"SANTANDER",IF(COUNTIF('Códigos Itaú (ref)'!$A$2:$A$44,$C3745)&gt;0,"ITAU",IF(AND(TRIM(UPPER($I3745))="CONTRATUAL",ISNUMBER(SEARCH("INDIVIDUAL",SUBSTITUTE(UPPER($D3745)," ","")))),"PREMIUM FREE",""))))</f>
        <v/>
      </c>
    </row>
    <row r="3746">
      <c r="AC3746">
        <f>IF($C3746="","",IF(COUNTIF('Códigos Santander (ref)'!$A$2:$A$79,$C3746)&gt;0,"SANTANDER",IF(COUNTIF('Códigos Itaú (ref)'!$A$2:$A$44,$C3746)&gt;0,"ITAU",IF(AND(TRIM(UPPER($I3746))="CONTRATUAL",ISNUMBER(SEARCH("INDIVIDUAL",SUBSTITUTE(UPPER($D3746)," ","")))),"PREMIUM FREE",""))))</f>
        <v/>
      </c>
    </row>
    <row r="3747">
      <c r="AC3747">
        <f>IF($C3747="","",IF(COUNTIF('Códigos Santander (ref)'!$A$2:$A$79,$C3747)&gt;0,"SANTANDER",IF(COUNTIF('Códigos Itaú (ref)'!$A$2:$A$44,$C3747)&gt;0,"ITAU",IF(AND(TRIM(UPPER($I3747))="CONTRATUAL",ISNUMBER(SEARCH("INDIVIDUAL",SUBSTITUTE(UPPER($D3747)," ","")))),"PREMIUM FREE",""))))</f>
        <v/>
      </c>
    </row>
    <row r="3748">
      <c r="AC3748">
        <f>IF($C3748="","",IF(COUNTIF('Códigos Santander (ref)'!$A$2:$A$79,$C3748)&gt;0,"SANTANDER",IF(COUNTIF('Códigos Itaú (ref)'!$A$2:$A$44,$C3748)&gt;0,"ITAU",IF(AND(TRIM(UPPER($I3748))="CONTRATUAL",ISNUMBER(SEARCH("INDIVIDUAL",SUBSTITUTE(UPPER($D3748)," ","")))),"PREMIUM FREE",""))))</f>
        <v/>
      </c>
    </row>
    <row r="3749">
      <c r="AC3749">
        <f>IF($C3749="","",IF(COUNTIF('Códigos Santander (ref)'!$A$2:$A$79,$C3749)&gt;0,"SANTANDER",IF(COUNTIF('Códigos Itaú (ref)'!$A$2:$A$44,$C3749)&gt;0,"ITAU",IF(AND(TRIM(UPPER($I3749))="CONTRATUAL",ISNUMBER(SEARCH("INDIVIDUAL",SUBSTITUTE(UPPER($D3749)," ","")))),"PREMIUM FREE",""))))</f>
        <v/>
      </c>
    </row>
    <row r="3750">
      <c r="AC3750">
        <f>IF($C3750="","",IF(COUNTIF('Códigos Santander (ref)'!$A$2:$A$79,$C3750)&gt;0,"SANTANDER",IF(COUNTIF('Códigos Itaú (ref)'!$A$2:$A$44,$C3750)&gt;0,"ITAU",IF(AND(TRIM(UPPER($I3750))="CONTRATUAL",ISNUMBER(SEARCH("INDIVIDUAL",SUBSTITUTE(UPPER($D3750)," ","")))),"PREMIUM FREE",""))))</f>
        <v/>
      </c>
    </row>
    <row r="3751">
      <c r="AC3751">
        <f>IF($C3751="","",IF(COUNTIF('Códigos Santander (ref)'!$A$2:$A$79,$C3751)&gt;0,"SANTANDER",IF(COUNTIF('Códigos Itaú (ref)'!$A$2:$A$44,$C3751)&gt;0,"ITAU",IF(AND(TRIM(UPPER($I3751))="CONTRATUAL",ISNUMBER(SEARCH("INDIVIDUAL",SUBSTITUTE(UPPER($D3751)," ","")))),"PREMIUM FREE",""))))</f>
        <v/>
      </c>
    </row>
    <row r="3752">
      <c r="AC3752">
        <f>IF($C3752="","",IF(COUNTIF('Códigos Santander (ref)'!$A$2:$A$79,$C3752)&gt;0,"SANTANDER",IF(COUNTIF('Códigos Itaú (ref)'!$A$2:$A$44,$C3752)&gt;0,"ITAU",IF(AND(TRIM(UPPER($I3752))="CONTRATUAL",ISNUMBER(SEARCH("INDIVIDUAL",SUBSTITUTE(UPPER($D3752)," ","")))),"PREMIUM FREE",""))))</f>
        <v/>
      </c>
    </row>
    <row r="3753">
      <c r="AC3753">
        <f>IF($C3753="","",IF(COUNTIF('Códigos Santander (ref)'!$A$2:$A$79,$C3753)&gt;0,"SANTANDER",IF(COUNTIF('Códigos Itaú (ref)'!$A$2:$A$44,$C3753)&gt;0,"ITAU",IF(AND(TRIM(UPPER($I3753))="CONTRATUAL",ISNUMBER(SEARCH("INDIVIDUAL",SUBSTITUTE(UPPER($D3753)," ","")))),"PREMIUM FREE",""))))</f>
        <v/>
      </c>
    </row>
    <row r="3754">
      <c r="AC3754">
        <f>IF($C3754="","",IF(COUNTIF('Códigos Santander (ref)'!$A$2:$A$79,$C3754)&gt;0,"SANTANDER",IF(COUNTIF('Códigos Itaú (ref)'!$A$2:$A$44,$C3754)&gt;0,"ITAU",IF(AND(TRIM(UPPER($I3754))="CONTRATUAL",ISNUMBER(SEARCH("INDIVIDUAL",SUBSTITUTE(UPPER($D3754)," ","")))),"PREMIUM FREE",""))))</f>
        <v/>
      </c>
    </row>
    <row r="3755">
      <c r="AC3755">
        <f>IF($C3755="","",IF(COUNTIF('Códigos Santander (ref)'!$A$2:$A$79,$C3755)&gt;0,"SANTANDER",IF(COUNTIF('Códigos Itaú (ref)'!$A$2:$A$44,$C3755)&gt;0,"ITAU",IF(AND(TRIM(UPPER($I3755))="CONTRATUAL",ISNUMBER(SEARCH("INDIVIDUAL",SUBSTITUTE(UPPER($D3755)," ","")))),"PREMIUM FREE",""))))</f>
        <v/>
      </c>
    </row>
    <row r="3756">
      <c r="AC3756">
        <f>IF($C3756="","",IF(COUNTIF('Códigos Santander (ref)'!$A$2:$A$79,$C3756)&gt;0,"SANTANDER",IF(COUNTIF('Códigos Itaú (ref)'!$A$2:$A$44,$C3756)&gt;0,"ITAU",IF(AND(TRIM(UPPER($I3756))="CONTRATUAL",ISNUMBER(SEARCH("INDIVIDUAL",SUBSTITUTE(UPPER($D3756)," ","")))),"PREMIUM FREE",""))))</f>
        <v/>
      </c>
    </row>
    <row r="3757">
      <c r="AC3757">
        <f>IF($C3757="","",IF(COUNTIF('Códigos Santander (ref)'!$A$2:$A$79,$C3757)&gt;0,"SANTANDER",IF(COUNTIF('Códigos Itaú (ref)'!$A$2:$A$44,$C3757)&gt;0,"ITAU",IF(AND(TRIM(UPPER($I3757))="CONTRATUAL",ISNUMBER(SEARCH("INDIVIDUAL",SUBSTITUTE(UPPER($D3757)," ","")))),"PREMIUM FREE",""))))</f>
        <v/>
      </c>
    </row>
    <row r="3758">
      <c r="AC3758">
        <f>IF($C3758="","",IF(COUNTIF('Códigos Santander (ref)'!$A$2:$A$79,$C3758)&gt;0,"SANTANDER",IF(COUNTIF('Códigos Itaú (ref)'!$A$2:$A$44,$C3758)&gt;0,"ITAU",IF(AND(TRIM(UPPER($I3758))="CONTRATUAL",ISNUMBER(SEARCH("INDIVIDUAL",SUBSTITUTE(UPPER($D3758)," ","")))),"PREMIUM FREE",""))))</f>
        <v/>
      </c>
    </row>
    <row r="3759">
      <c r="AC3759">
        <f>IF($C3759="","",IF(COUNTIF('Códigos Santander (ref)'!$A$2:$A$79,$C3759)&gt;0,"SANTANDER",IF(COUNTIF('Códigos Itaú (ref)'!$A$2:$A$44,$C3759)&gt;0,"ITAU",IF(AND(TRIM(UPPER($I3759))="CONTRATUAL",ISNUMBER(SEARCH("INDIVIDUAL",SUBSTITUTE(UPPER($D3759)," ","")))),"PREMIUM FREE",""))))</f>
        <v/>
      </c>
    </row>
    <row r="3760">
      <c r="AC3760">
        <f>IF($C3760="","",IF(COUNTIF('Códigos Santander (ref)'!$A$2:$A$79,$C3760)&gt;0,"SANTANDER",IF(COUNTIF('Códigos Itaú (ref)'!$A$2:$A$44,$C3760)&gt;0,"ITAU",IF(AND(TRIM(UPPER($I3760))="CONTRATUAL",ISNUMBER(SEARCH("INDIVIDUAL",SUBSTITUTE(UPPER($D3760)," ","")))),"PREMIUM FREE",""))))</f>
        <v/>
      </c>
    </row>
    <row r="3761">
      <c r="AC3761">
        <f>IF($C3761="","",IF(COUNTIF('Códigos Santander (ref)'!$A$2:$A$79,$C3761)&gt;0,"SANTANDER",IF(COUNTIF('Códigos Itaú (ref)'!$A$2:$A$44,$C3761)&gt;0,"ITAU",IF(AND(TRIM(UPPER($I3761))="CONTRATUAL",ISNUMBER(SEARCH("INDIVIDUAL",SUBSTITUTE(UPPER($D3761)," ","")))),"PREMIUM FREE",""))))</f>
        <v/>
      </c>
    </row>
    <row r="3762">
      <c r="AC3762">
        <f>IF($C3762="","",IF(COUNTIF('Códigos Santander (ref)'!$A$2:$A$79,$C3762)&gt;0,"SANTANDER",IF(COUNTIF('Códigos Itaú (ref)'!$A$2:$A$44,$C3762)&gt;0,"ITAU",IF(AND(TRIM(UPPER($I3762))="CONTRATUAL",ISNUMBER(SEARCH("INDIVIDUAL",SUBSTITUTE(UPPER($D3762)," ","")))),"PREMIUM FREE",""))))</f>
        <v/>
      </c>
    </row>
    <row r="3763">
      <c r="AC3763">
        <f>IF($C3763="","",IF(COUNTIF('Códigos Santander (ref)'!$A$2:$A$79,$C3763)&gt;0,"SANTANDER",IF(COUNTIF('Códigos Itaú (ref)'!$A$2:$A$44,$C3763)&gt;0,"ITAU",IF(AND(TRIM(UPPER($I3763))="CONTRATUAL",ISNUMBER(SEARCH("INDIVIDUAL",SUBSTITUTE(UPPER($D3763)," ","")))),"PREMIUM FREE",""))))</f>
        <v/>
      </c>
    </row>
    <row r="3764">
      <c r="AC3764">
        <f>IF($C3764="","",IF(COUNTIF('Códigos Santander (ref)'!$A$2:$A$79,$C3764)&gt;0,"SANTANDER",IF(COUNTIF('Códigos Itaú (ref)'!$A$2:$A$44,$C3764)&gt;0,"ITAU",IF(AND(TRIM(UPPER($I3764))="CONTRATUAL",ISNUMBER(SEARCH("INDIVIDUAL",SUBSTITUTE(UPPER($D3764)," ","")))),"PREMIUM FREE",""))))</f>
        <v/>
      </c>
    </row>
    <row r="3765">
      <c r="AC3765">
        <f>IF($C3765="","",IF(COUNTIF('Códigos Santander (ref)'!$A$2:$A$79,$C3765)&gt;0,"SANTANDER",IF(COUNTIF('Códigos Itaú (ref)'!$A$2:$A$44,$C3765)&gt;0,"ITAU",IF(AND(TRIM(UPPER($I3765))="CONTRATUAL",ISNUMBER(SEARCH("INDIVIDUAL",SUBSTITUTE(UPPER($D3765)," ","")))),"PREMIUM FREE",""))))</f>
        <v/>
      </c>
    </row>
    <row r="3766">
      <c r="AC3766">
        <f>IF($C3766="","",IF(COUNTIF('Códigos Santander (ref)'!$A$2:$A$79,$C3766)&gt;0,"SANTANDER",IF(COUNTIF('Códigos Itaú (ref)'!$A$2:$A$44,$C3766)&gt;0,"ITAU",IF(AND(TRIM(UPPER($I3766))="CONTRATUAL",ISNUMBER(SEARCH("INDIVIDUAL",SUBSTITUTE(UPPER($D3766)," ","")))),"PREMIUM FREE",""))))</f>
        <v/>
      </c>
    </row>
    <row r="3767">
      <c r="AC3767">
        <f>IF($C3767="","",IF(COUNTIF('Códigos Santander (ref)'!$A$2:$A$79,$C3767)&gt;0,"SANTANDER",IF(COUNTIF('Códigos Itaú (ref)'!$A$2:$A$44,$C3767)&gt;0,"ITAU",IF(AND(TRIM(UPPER($I3767))="CONTRATUAL",ISNUMBER(SEARCH("INDIVIDUAL",SUBSTITUTE(UPPER($D3767)," ","")))),"PREMIUM FREE",""))))</f>
        <v/>
      </c>
    </row>
    <row r="3768">
      <c r="AC3768">
        <f>IF($C3768="","",IF(COUNTIF('Códigos Santander (ref)'!$A$2:$A$79,$C3768)&gt;0,"SANTANDER",IF(COUNTIF('Códigos Itaú (ref)'!$A$2:$A$44,$C3768)&gt;0,"ITAU",IF(AND(TRIM(UPPER($I3768))="CONTRATUAL",ISNUMBER(SEARCH("INDIVIDUAL",SUBSTITUTE(UPPER($D3768)," ","")))),"PREMIUM FREE",""))))</f>
        <v/>
      </c>
    </row>
    <row r="3769">
      <c r="AC3769">
        <f>IF($C3769="","",IF(COUNTIF('Códigos Santander (ref)'!$A$2:$A$79,$C3769)&gt;0,"SANTANDER",IF(COUNTIF('Códigos Itaú (ref)'!$A$2:$A$44,$C3769)&gt;0,"ITAU",IF(AND(TRIM(UPPER($I3769))="CONTRATUAL",ISNUMBER(SEARCH("INDIVIDUAL",SUBSTITUTE(UPPER($D3769)," ","")))),"PREMIUM FREE",""))))</f>
        <v/>
      </c>
    </row>
    <row r="3770">
      <c r="AC3770">
        <f>IF($C3770="","",IF(COUNTIF('Códigos Santander (ref)'!$A$2:$A$79,$C3770)&gt;0,"SANTANDER",IF(COUNTIF('Códigos Itaú (ref)'!$A$2:$A$44,$C3770)&gt;0,"ITAU",IF(AND(TRIM(UPPER($I3770))="CONTRATUAL",ISNUMBER(SEARCH("INDIVIDUAL",SUBSTITUTE(UPPER($D3770)," ","")))),"PREMIUM FREE",""))))</f>
        <v/>
      </c>
    </row>
    <row r="3771">
      <c r="AC3771">
        <f>IF($C3771="","",IF(COUNTIF('Códigos Santander (ref)'!$A$2:$A$79,$C3771)&gt;0,"SANTANDER",IF(COUNTIF('Códigos Itaú (ref)'!$A$2:$A$44,$C3771)&gt;0,"ITAU",IF(AND(TRIM(UPPER($I3771))="CONTRATUAL",ISNUMBER(SEARCH("INDIVIDUAL",SUBSTITUTE(UPPER($D3771)," ","")))),"PREMIUM FREE",""))))</f>
        <v/>
      </c>
    </row>
    <row r="3772">
      <c r="AC3772">
        <f>IF($C3772="","",IF(COUNTIF('Códigos Santander (ref)'!$A$2:$A$79,$C3772)&gt;0,"SANTANDER",IF(COUNTIF('Códigos Itaú (ref)'!$A$2:$A$44,$C3772)&gt;0,"ITAU",IF(AND(TRIM(UPPER($I3772))="CONTRATUAL",ISNUMBER(SEARCH("INDIVIDUAL",SUBSTITUTE(UPPER($D3772)," ","")))),"PREMIUM FREE",""))))</f>
        <v/>
      </c>
    </row>
    <row r="3773">
      <c r="AC3773">
        <f>IF($C3773="","",IF(COUNTIF('Códigos Santander (ref)'!$A$2:$A$79,$C3773)&gt;0,"SANTANDER",IF(COUNTIF('Códigos Itaú (ref)'!$A$2:$A$44,$C3773)&gt;0,"ITAU",IF(AND(TRIM(UPPER($I3773))="CONTRATUAL",ISNUMBER(SEARCH("INDIVIDUAL",SUBSTITUTE(UPPER($D3773)," ","")))),"PREMIUM FREE",""))))</f>
        <v/>
      </c>
    </row>
    <row r="3774">
      <c r="AC3774">
        <f>IF($C3774="","",IF(COUNTIF('Códigos Santander (ref)'!$A$2:$A$79,$C3774)&gt;0,"SANTANDER",IF(COUNTIF('Códigos Itaú (ref)'!$A$2:$A$44,$C3774)&gt;0,"ITAU",IF(AND(TRIM(UPPER($I3774))="CONTRATUAL",ISNUMBER(SEARCH("INDIVIDUAL",SUBSTITUTE(UPPER($D3774)," ","")))),"PREMIUM FREE",""))))</f>
        <v/>
      </c>
    </row>
    <row r="3775">
      <c r="AC3775">
        <f>IF($C3775="","",IF(COUNTIF('Códigos Santander (ref)'!$A$2:$A$79,$C3775)&gt;0,"SANTANDER",IF(COUNTIF('Códigos Itaú (ref)'!$A$2:$A$44,$C3775)&gt;0,"ITAU",IF(AND(TRIM(UPPER($I3775))="CONTRATUAL",ISNUMBER(SEARCH("INDIVIDUAL",SUBSTITUTE(UPPER($D3775)," ","")))),"PREMIUM FREE",""))))</f>
        <v/>
      </c>
    </row>
    <row r="3776">
      <c r="AC3776">
        <f>IF($C3776="","",IF(COUNTIF('Códigos Santander (ref)'!$A$2:$A$79,$C3776)&gt;0,"SANTANDER",IF(COUNTIF('Códigos Itaú (ref)'!$A$2:$A$44,$C3776)&gt;0,"ITAU",IF(AND(TRIM(UPPER($I3776))="CONTRATUAL",ISNUMBER(SEARCH("INDIVIDUAL",SUBSTITUTE(UPPER($D3776)," ","")))),"PREMIUM FREE",""))))</f>
        <v/>
      </c>
    </row>
    <row r="3777">
      <c r="AC3777">
        <f>IF($C3777="","",IF(COUNTIF('Códigos Santander (ref)'!$A$2:$A$79,$C3777)&gt;0,"SANTANDER",IF(COUNTIF('Códigos Itaú (ref)'!$A$2:$A$44,$C3777)&gt;0,"ITAU",IF(AND(TRIM(UPPER($I3777))="CONTRATUAL",ISNUMBER(SEARCH("INDIVIDUAL",SUBSTITUTE(UPPER($D3777)," ","")))),"PREMIUM FREE",""))))</f>
        <v/>
      </c>
    </row>
    <row r="3778">
      <c r="AC3778">
        <f>IF($C3778="","",IF(COUNTIF('Códigos Santander (ref)'!$A$2:$A$79,$C3778)&gt;0,"SANTANDER",IF(COUNTIF('Códigos Itaú (ref)'!$A$2:$A$44,$C3778)&gt;0,"ITAU",IF(AND(TRIM(UPPER($I3778))="CONTRATUAL",ISNUMBER(SEARCH("INDIVIDUAL",SUBSTITUTE(UPPER($D3778)," ","")))),"PREMIUM FREE",""))))</f>
        <v/>
      </c>
    </row>
    <row r="3779">
      <c r="AC3779">
        <f>IF($C3779="","",IF(COUNTIF('Códigos Santander (ref)'!$A$2:$A$79,$C3779)&gt;0,"SANTANDER",IF(COUNTIF('Códigos Itaú (ref)'!$A$2:$A$44,$C3779)&gt;0,"ITAU",IF(AND(TRIM(UPPER($I3779))="CONTRATUAL",ISNUMBER(SEARCH("INDIVIDUAL",SUBSTITUTE(UPPER($D3779)," ","")))),"PREMIUM FREE",""))))</f>
        <v/>
      </c>
    </row>
    <row r="3780">
      <c r="AC3780">
        <f>IF($C3780="","",IF(COUNTIF('Códigos Santander (ref)'!$A$2:$A$79,$C3780)&gt;0,"SANTANDER",IF(COUNTIF('Códigos Itaú (ref)'!$A$2:$A$44,$C3780)&gt;0,"ITAU",IF(AND(TRIM(UPPER($I3780))="CONTRATUAL",ISNUMBER(SEARCH("INDIVIDUAL",SUBSTITUTE(UPPER($D3780)," ","")))),"PREMIUM FREE",""))))</f>
        <v/>
      </c>
    </row>
    <row r="3781">
      <c r="AC3781">
        <f>IF($C3781="","",IF(COUNTIF('Códigos Santander (ref)'!$A$2:$A$79,$C3781)&gt;0,"SANTANDER",IF(COUNTIF('Códigos Itaú (ref)'!$A$2:$A$44,$C3781)&gt;0,"ITAU",IF(AND(TRIM(UPPER($I3781))="CONTRATUAL",ISNUMBER(SEARCH("INDIVIDUAL",SUBSTITUTE(UPPER($D3781)," ","")))),"PREMIUM FREE",""))))</f>
        <v/>
      </c>
    </row>
    <row r="3782">
      <c r="AC3782">
        <f>IF($C3782="","",IF(COUNTIF('Códigos Santander (ref)'!$A$2:$A$79,$C3782)&gt;0,"SANTANDER",IF(COUNTIF('Códigos Itaú (ref)'!$A$2:$A$44,$C3782)&gt;0,"ITAU",IF(AND(TRIM(UPPER($I3782))="CONTRATUAL",ISNUMBER(SEARCH("INDIVIDUAL",SUBSTITUTE(UPPER($D3782)," ","")))),"PREMIUM FREE",""))))</f>
        <v/>
      </c>
    </row>
    <row r="3783">
      <c r="AC3783">
        <f>IF($C3783="","",IF(COUNTIF('Códigos Santander (ref)'!$A$2:$A$79,$C3783)&gt;0,"SANTANDER",IF(COUNTIF('Códigos Itaú (ref)'!$A$2:$A$44,$C3783)&gt;0,"ITAU",IF(AND(TRIM(UPPER($I3783))="CONTRATUAL",ISNUMBER(SEARCH("INDIVIDUAL",SUBSTITUTE(UPPER($D3783)," ","")))),"PREMIUM FREE",""))))</f>
        <v/>
      </c>
    </row>
    <row r="3784">
      <c r="AC3784">
        <f>IF($C3784="","",IF(COUNTIF('Códigos Santander (ref)'!$A$2:$A$79,$C3784)&gt;0,"SANTANDER",IF(COUNTIF('Códigos Itaú (ref)'!$A$2:$A$44,$C3784)&gt;0,"ITAU",IF(AND(TRIM(UPPER($I3784))="CONTRATUAL",ISNUMBER(SEARCH("INDIVIDUAL",SUBSTITUTE(UPPER($D3784)," ","")))),"PREMIUM FREE",""))))</f>
        <v/>
      </c>
    </row>
    <row r="3785">
      <c r="AC3785">
        <f>IF($C3785="","",IF(COUNTIF('Códigos Santander (ref)'!$A$2:$A$79,$C3785)&gt;0,"SANTANDER",IF(COUNTIF('Códigos Itaú (ref)'!$A$2:$A$44,$C3785)&gt;0,"ITAU",IF(AND(TRIM(UPPER($I3785))="CONTRATUAL",ISNUMBER(SEARCH("INDIVIDUAL",SUBSTITUTE(UPPER($D3785)," ","")))),"PREMIUM FREE",""))))</f>
        <v/>
      </c>
    </row>
    <row r="3786">
      <c r="AC3786">
        <f>IF($C3786="","",IF(COUNTIF('Códigos Santander (ref)'!$A$2:$A$79,$C3786)&gt;0,"SANTANDER",IF(COUNTIF('Códigos Itaú (ref)'!$A$2:$A$44,$C3786)&gt;0,"ITAU",IF(AND(TRIM(UPPER($I3786))="CONTRATUAL",ISNUMBER(SEARCH("INDIVIDUAL",SUBSTITUTE(UPPER($D3786)," ","")))),"PREMIUM FREE",""))))</f>
        <v/>
      </c>
    </row>
    <row r="3787">
      <c r="AC3787">
        <f>IF($C3787="","",IF(COUNTIF('Códigos Santander (ref)'!$A$2:$A$79,$C3787)&gt;0,"SANTANDER",IF(COUNTIF('Códigos Itaú (ref)'!$A$2:$A$44,$C3787)&gt;0,"ITAU",IF(AND(TRIM(UPPER($I3787))="CONTRATUAL",ISNUMBER(SEARCH("INDIVIDUAL",SUBSTITUTE(UPPER($D3787)," ","")))),"PREMIUM FREE",""))))</f>
        <v/>
      </c>
    </row>
    <row r="3788">
      <c r="AC3788">
        <f>IF($C3788="","",IF(COUNTIF('Códigos Santander (ref)'!$A$2:$A$79,$C3788)&gt;0,"SANTANDER",IF(COUNTIF('Códigos Itaú (ref)'!$A$2:$A$44,$C3788)&gt;0,"ITAU",IF(AND(TRIM(UPPER($I3788))="CONTRATUAL",ISNUMBER(SEARCH("INDIVIDUAL",SUBSTITUTE(UPPER($D3788)," ","")))),"PREMIUM FREE",""))))</f>
        <v/>
      </c>
    </row>
    <row r="3789">
      <c r="AC3789">
        <f>IF($C3789="","",IF(COUNTIF('Códigos Santander (ref)'!$A$2:$A$79,$C3789)&gt;0,"SANTANDER",IF(COUNTIF('Códigos Itaú (ref)'!$A$2:$A$44,$C3789)&gt;0,"ITAU",IF(AND(TRIM(UPPER($I3789))="CONTRATUAL",ISNUMBER(SEARCH("INDIVIDUAL",SUBSTITUTE(UPPER($D3789)," ","")))),"PREMIUM FREE",""))))</f>
        <v/>
      </c>
    </row>
    <row r="3790">
      <c r="AC3790">
        <f>IF($C3790="","",IF(COUNTIF('Códigos Santander (ref)'!$A$2:$A$79,$C3790)&gt;0,"SANTANDER",IF(COUNTIF('Códigos Itaú (ref)'!$A$2:$A$44,$C3790)&gt;0,"ITAU",IF(AND(TRIM(UPPER($I3790))="CONTRATUAL",ISNUMBER(SEARCH("INDIVIDUAL",SUBSTITUTE(UPPER($D3790)," ","")))),"PREMIUM FREE",""))))</f>
        <v/>
      </c>
    </row>
    <row r="3791">
      <c r="AC3791">
        <f>IF($C3791="","",IF(COUNTIF('Códigos Santander (ref)'!$A$2:$A$79,$C3791)&gt;0,"SANTANDER",IF(COUNTIF('Códigos Itaú (ref)'!$A$2:$A$44,$C3791)&gt;0,"ITAU",IF(AND(TRIM(UPPER($I3791))="CONTRATUAL",ISNUMBER(SEARCH("INDIVIDUAL",SUBSTITUTE(UPPER($D3791)," ","")))),"PREMIUM FREE",""))))</f>
        <v/>
      </c>
    </row>
    <row r="3792">
      <c r="AC3792">
        <f>IF($C3792="","",IF(COUNTIF('Códigos Santander (ref)'!$A$2:$A$79,$C3792)&gt;0,"SANTANDER",IF(COUNTIF('Códigos Itaú (ref)'!$A$2:$A$44,$C3792)&gt;0,"ITAU",IF(AND(TRIM(UPPER($I3792))="CONTRATUAL",ISNUMBER(SEARCH("INDIVIDUAL",SUBSTITUTE(UPPER($D3792)," ","")))),"PREMIUM FREE",""))))</f>
        <v/>
      </c>
    </row>
    <row r="3793">
      <c r="AC3793">
        <f>IF($C3793="","",IF(COUNTIF('Códigos Santander (ref)'!$A$2:$A$79,$C3793)&gt;0,"SANTANDER",IF(COUNTIF('Códigos Itaú (ref)'!$A$2:$A$44,$C3793)&gt;0,"ITAU",IF(AND(TRIM(UPPER($I3793))="CONTRATUAL",ISNUMBER(SEARCH("INDIVIDUAL",SUBSTITUTE(UPPER($D3793)," ","")))),"PREMIUM FREE",""))))</f>
        <v/>
      </c>
    </row>
    <row r="3794">
      <c r="AC3794">
        <f>IF($C3794="","",IF(COUNTIF('Códigos Santander (ref)'!$A$2:$A$79,$C3794)&gt;0,"SANTANDER",IF(COUNTIF('Códigos Itaú (ref)'!$A$2:$A$44,$C3794)&gt;0,"ITAU",IF(AND(TRIM(UPPER($I3794))="CONTRATUAL",ISNUMBER(SEARCH("INDIVIDUAL",SUBSTITUTE(UPPER($D3794)," ","")))),"PREMIUM FREE",""))))</f>
        <v/>
      </c>
    </row>
    <row r="3795">
      <c r="AC3795">
        <f>IF($C3795="","",IF(COUNTIF('Códigos Santander (ref)'!$A$2:$A$79,$C3795)&gt;0,"SANTANDER",IF(COUNTIF('Códigos Itaú (ref)'!$A$2:$A$44,$C3795)&gt;0,"ITAU",IF(AND(TRIM(UPPER($I3795))="CONTRATUAL",ISNUMBER(SEARCH("INDIVIDUAL",SUBSTITUTE(UPPER($D3795)," ","")))),"PREMIUM FREE",""))))</f>
        <v/>
      </c>
    </row>
    <row r="3796">
      <c r="AC3796">
        <f>IF($C3796="","",IF(COUNTIF('Códigos Santander (ref)'!$A$2:$A$79,$C3796)&gt;0,"SANTANDER",IF(COUNTIF('Códigos Itaú (ref)'!$A$2:$A$44,$C3796)&gt;0,"ITAU",IF(AND(TRIM(UPPER($I3796))="CONTRATUAL",ISNUMBER(SEARCH("INDIVIDUAL",SUBSTITUTE(UPPER($D3796)," ","")))),"PREMIUM FREE",""))))</f>
        <v/>
      </c>
    </row>
    <row r="3797">
      <c r="AC3797">
        <f>IF($C3797="","",IF(COUNTIF('Códigos Santander (ref)'!$A$2:$A$79,$C3797)&gt;0,"SANTANDER",IF(COUNTIF('Códigos Itaú (ref)'!$A$2:$A$44,$C3797)&gt;0,"ITAU",IF(AND(TRIM(UPPER($I3797))="CONTRATUAL",ISNUMBER(SEARCH("INDIVIDUAL",SUBSTITUTE(UPPER($D3797)," ","")))),"PREMIUM FREE",""))))</f>
        <v/>
      </c>
    </row>
    <row r="3798">
      <c r="AC3798">
        <f>IF($C3798="","",IF(COUNTIF('Códigos Santander (ref)'!$A$2:$A$79,$C3798)&gt;0,"SANTANDER",IF(COUNTIF('Códigos Itaú (ref)'!$A$2:$A$44,$C3798)&gt;0,"ITAU",IF(AND(TRIM(UPPER($I3798))="CONTRATUAL",ISNUMBER(SEARCH("INDIVIDUAL",SUBSTITUTE(UPPER($D3798)," ","")))),"PREMIUM FREE",""))))</f>
        <v/>
      </c>
    </row>
    <row r="3799">
      <c r="AC3799">
        <f>IF($C3799="","",IF(COUNTIF('Códigos Santander (ref)'!$A$2:$A$79,$C3799)&gt;0,"SANTANDER",IF(COUNTIF('Códigos Itaú (ref)'!$A$2:$A$44,$C3799)&gt;0,"ITAU",IF(AND(TRIM(UPPER($I3799))="CONTRATUAL",ISNUMBER(SEARCH("INDIVIDUAL",SUBSTITUTE(UPPER($D3799)," ","")))),"PREMIUM FREE",""))))</f>
        <v/>
      </c>
    </row>
    <row r="3800">
      <c r="AC3800">
        <f>IF($C3800="","",IF(COUNTIF('Códigos Santander (ref)'!$A$2:$A$79,$C3800)&gt;0,"SANTANDER",IF(COUNTIF('Códigos Itaú (ref)'!$A$2:$A$44,$C3800)&gt;0,"ITAU",IF(AND(TRIM(UPPER($I3800))="CONTRATUAL",ISNUMBER(SEARCH("INDIVIDUAL",SUBSTITUTE(UPPER($D3800)," ","")))),"PREMIUM FREE",""))))</f>
        <v/>
      </c>
    </row>
    <row r="3801">
      <c r="AC3801">
        <f>IF($C3801="","",IF(COUNTIF('Códigos Santander (ref)'!$A$2:$A$79,$C3801)&gt;0,"SANTANDER",IF(COUNTIF('Códigos Itaú (ref)'!$A$2:$A$44,$C3801)&gt;0,"ITAU",IF(AND(TRIM(UPPER($I3801))="CONTRATUAL",ISNUMBER(SEARCH("INDIVIDUAL",SUBSTITUTE(UPPER($D3801)," ","")))),"PREMIUM FREE",""))))</f>
        <v/>
      </c>
    </row>
    <row r="3802">
      <c r="AC3802">
        <f>IF($C3802="","",IF(COUNTIF('Códigos Santander (ref)'!$A$2:$A$79,$C3802)&gt;0,"SANTANDER",IF(COUNTIF('Códigos Itaú (ref)'!$A$2:$A$44,$C3802)&gt;0,"ITAU",IF(AND(TRIM(UPPER($I3802))="CONTRATUAL",ISNUMBER(SEARCH("INDIVIDUAL",SUBSTITUTE(UPPER($D3802)," ","")))),"PREMIUM FREE",""))))</f>
        <v/>
      </c>
    </row>
    <row r="3803">
      <c r="AC3803">
        <f>IF($C3803="","",IF(COUNTIF('Códigos Santander (ref)'!$A$2:$A$79,$C3803)&gt;0,"SANTANDER",IF(COUNTIF('Códigos Itaú (ref)'!$A$2:$A$44,$C3803)&gt;0,"ITAU",IF(AND(TRIM(UPPER($I3803))="CONTRATUAL",ISNUMBER(SEARCH("INDIVIDUAL",SUBSTITUTE(UPPER($D3803)," ","")))),"PREMIUM FREE",""))))</f>
        <v/>
      </c>
    </row>
    <row r="3804">
      <c r="AC3804">
        <f>IF($C3804="","",IF(COUNTIF('Códigos Santander (ref)'!$A$2:$A$79,$C3804)&gt;0,"SANTANDER",IF(COUNTIF('Códigos Itaú (ref)'!$A$2:$A$44,$C3804)&gt;0,"ITAU",IF(AND(TRIM(UPPER($I3804))="CONTRATUAL",ISNUMBER(SEARCH("INDIVIDUAL",SUBSTITUTE(UPPER($D3804)," ","")))),"PREMIUM FREE",""))))</f>
        <v/>
      </c>
    </row>
    <row r="3805">
      <c r="AC3805">
        <f>IF($C3805="","",IF(COUNTIF('Códigos Santander (ref)'!$A$2:$A$79,$C3805)&gt;0,"SANTANDER",IF(COUNTIF('Códigos Itaú (ref)'!$A$2:$A$44,$C3805)&gt;0,"ITAU",IF(AND(TRIM(UPPER($I3805))="CONTRATUAL",ISNUMBER(SEARCH("INDIVIDUAL",SUBSTITUTE(UPPER($D3805)," ","")))),"PREMIUM FREE",""))))</f>
        <v/>
      </c>
    </row>
    <row r="3806">
      <c r="AC3806">
        <f>IF($C3806="","",IF(COUNTIF('Códigos Santander (ref)'!$A$2:$A$79,$C3806)&gt;0,"SANTANDER",IF(COUNTIF('Códigos Itaú (ref)'!$A$2:$A$44,$C3806)&gt;0,"ITAU",IF(AND(TRIM(UPPER($I3806))="CONTRATUAL",ISNUMBER(SEARCH("INDIVIDUAL",SUBSTITUTE(UPPER($D3806)," ","")))),"PREMIUM FREE",""))))</f>
        <v/>
      </c>
    </row>
    <row r="3807">
      <c r="AC3807">
        <f>IF($C3807="","",IF(COUNTIF('Códigos Santander (ref)'!$A$2:$A$79,$C3807)&gt;0,"SANTANDER",IF(COUNTIF('Códigos Itaú (ref)'!$A$2:$A$44,$C3807)&gt;0,"ITAU",IF(AND(TRIM(UPPER($I3807))="CONTRATUAL",ISNUMBER(SEARCH("INDIVIDUAL",SUBSTITUTE(UPPER($D3807)," ","")))),"PREMIUM FREE",""))))</f>
        <v/>
      </c>
    </row>
    <row r="3808">
      <c r="AC3808">
        <f>IF($C3808="","",IF(COUNTIF('Códigos Santander (ref)'!$A$2:$A$79,$C3808)&gt;0,"SANTANDER",IF(COUNTIF('Códigos Itaú (ref)'!$A$2:$A$44,$C3808)&gt;0,"ITAU",IF(AND(TRIM(UPPER($I3808))="CONTRATUAL",ISNUMBER(SEARCH("INDIVIDUAL",SUBSTITUTE(UPPER($D3808)," ","")))),"PREMIUM FREE",""))))</f>
        <v/>
      </c>
    </row>
    <row r="3809">
      <c r="AC3809">
        <f>IF($C3809="","",IF(COUNTIF('Códigos Santander (ref)'!$A$2:$A$79,$C3809)&gt;0,"SANTANDER",IF(COUNTIF('Códigos Itaú (ref)'!$A$2:$A$44,$C3809)&gt;0,"ITAU",IF(AND(TRIM(UPPER($I3809))="CONTRATUAL",ISNUMBER(SEARCH("INDIVIDUAL",SUBSTITUTE(UPPER($D3809)," ","")))),"PREMIUM FREE",""))))</f>
        <v/>
      </c>
    </row>
    <row r="3810">
      <c r="AC3810">
        <f>IF($C3810="","",IF(COUNTIF('Códigos Santander (ref)'!$A$2:$A$79,$C3810)&gt;0,"SANTANDER",IF(COUNTIF('Códigos Itaú (ref)'!$A$2:$A$44,$C3810)&gt;0,"ITAU",IF(AND(TRIM(UPPER($I3810))="CONTRATUAL",ISNUMBER(SEARCH("INDIVIDUAL",SUBSTITUTE(UPPER($D3810)," ","")))),"PREMIUM FREE",""))))</f>
        <v/>
      </c>
    </row>
    <row r="3811">
      <c r="AC3811">
        <f>IF($C3811="","",IF(COUNTIF('Códigos Santander (ref)'!$A$2:$A$79,$C3811)&gt;0,"SANTANDER",IF(COUNTIF('Códigos Itaú (ref)'!$A$2:$A$44,$C3811)&gt;0,"ITAU",IF(AND(TRIM(UPPER($I3811))="CONTRATUAL",ISNUMBER(SEARCH("INDIVIDUAL",SUBSTITUTE(UPPER($D3811)," ","")))),"PREMIUM FREE",""))))</f>
        <v/>
      </c>
    </row>
    <row r="3812">
      <c r="AC3812">
        <f>IF($C3812="","",IF(COUNTIF('Códigos Santander (ref)'!$A$2:$A$79,$C3812)&gt;0,"SANTANDER",IF(COUNTIF('Códigos Itaú (ref)'!$A$2:$A$44,$C3812)&gt;0,"ITAU",IF(AND(TRIM(UPPER($I3812))="CONTRATUAL",ISNUMBER(SEARCH("INDIVIDUAL",SUBSTITUTE(UPPER($D3812)," ","")))),"PREMIUM FREE",""))))</f>
        <v/>
      </c>
    </row>
    <row r="3813">
      <c r="AC3813">
        <f>IF($C3813="","",IF(COUNTIF('Códigos Santander (ref)'!$A$2:$A$79,$C3813)&gt;0,"SANTANDER",IF(COUNTIF('Códigos Itaú (ref)'!$A$2:$A$44,$C3813)&gt;0,"ITAU",IF(AND(TRIM(UPPER($I3813))="CONTRATUAL",ISNUMBER(SEARCH("INDIVIDUAL",SUBSTITUTE(UPPER($D3813)," ","")))),"PREMIUM FREE",""))))</f>
        <v/>
      </c>
    </row>
    <row r="3814">
      <c r="AC3814">
        <f>IF($C3814="","",IF(COUNTIF('Códigos Santander (ref)'!$A$2:$A$79,$C3814)&gt;0,"SANTANDER",IF(COUNTIF('Códigos Itaú (ref)'!$A$2:$A$44,$C3814)&gt;0,"ITAU",IF(AND(TRIM(UPPER($I3814))="CONTRATUAL",ISNUMBER(SEARCH("INDIVIDUAL",SUBSTITUTE(UPPER($D3814)," ","")))),"PREMIUM FREE",""))))</f>
        <v/>
      </c>
    </row>
    <row r="3815">
      <c r="AC3815">
        <f>IF($C3815="","",IF(COUNTIF('Códigos Santander (ref)'!$A$2:$A$79,$C3815)&gt;0,"SANTANDER",IF(COUNTIF('Códigos Itaú (ref)'!$A$2:$A$44,$C3815)&gt;0,"ITAU",IF(AND(TRIM(UPPER($I3815))="CONTRATUAL",ISNUMBER(SEARCH("INDIVIDUAL",SUBSTITUTE(UPPER($D3815)," ","")))),"PREMIUM FREE",""))))</f>
        <v/>
      </c>
    </row>
    <row r="3816">
      <c r="AC3816">
        <f>IF($C3816="","",IF(COUNTIF('Códigos Santander (ref)'!$A$2:$A$79,$C3816)&gt;0,"SANTANDER",IF(COUNTIF('Códigos Itaú (ref)'!$A$2:$A$44,$C3816)&gt;0,"ITAU",IF(AND(TRIM(UPPER($I3816))="CONTRATUAL",ISNUMBER(SEARCH("INDIVIDUAL",SUBSTITUTE(UPPER($D3816)," ","")))),"PREMIUM FREE",""))))</f>
        <v/>
      </c>
    </row>
    <row r="3817">
      <c r="AC3817">
        <f>IF($C3817="","",IF(COUNTIF('Códigos Santander (ref)'!$A$2:$A$79,$C3817)&gt;0,"SANTANDER",IF(COUNTIF('Códigos Itaú (ref)'!$A$2:$A$44,$C3817)&gt;0,"ITAU",IF(AND(TRIM(UPPER($I3817))="CONTRATUAL",ISNUMBER(SEARCH("INDIVIDUAL",SUBSTITUTE(UPPER($D3817)," ","")))),"PREMIUM FREE",""))))</f>
        <v/>
      </c>
    </row>
    <row r="3818">
      <c r="AC3818">
        <f>IF($C3818="","",IF(COUNTIF('Códigos Santander (ref)'!$A$2:$A$79,$C3818)&gt;0,"SANTANDER",IF(COUNTIF('Códigos Itaú (ref)'!$A$2:$A$44,$C3818)&gt;0,"ITAU",IF(AND(TRIM(UPPER($I3818))="CONTRATUAL",ISNUMBER(SEARCH("INDIVIDUAL",SUBSTITUTE(UPPER($D3818)," ","")))),"PREMIUM FREE",""))))</f>
        <v/>
      </c>
    </row>
    <row r="3819">
      <c r="AC3819">
        <f>IF($C3819="","",IF(COUNTIF('Códigos Santander (ref)'!$A$2:$A$79,$C3819)&gt;0,"SANTANDER",IF(COUNTIF('Códigos Itaú (ref)'!$A$2:$A$44,$C3819)&gt;0,"ITAU",IF(AND(TRIM(UPPER($I3819))="CONTRATUAL",ISNUMBER(SEARCH("INDIVIDUAL",SUBSTITUTE(UPPER($D3819)," ","")))),"PREMIUM FREE",""))))</f>
        <v/>
      </c>
    </row>
    <row r="3820">
      <c r="AC3820">
        <f>IF($C3820="","",IF(COUNTIF('Códigos Santander (ref)'!$A$2:$A$79,$C3820)&gt;0,"SANTANDER",IF(COUNTIF('Códigos Itaú (ref)'!$A$2:$A$44,$C3820)&gt;0,"ITAU",IF(AND(TRIM(UPPER($I3820))="CONTRATUAL",ISNUMBER(SEARCH("INDIVIDUAL",SUBSTITUTE(UPPER($D3820)," ","")))),"PREMIUM FREE",""))))</f>
        <v/>
      </c>
    </row>
    <row r="3821">
      <c r="AC3821">
        <f>IF($C3821="","",IF(COUNTIF('Códigos Santander (ref)'!$A$2:$A$79,$C3821)&gt;0,"SANTANDER",IF(COUNTIF('Códigos Itaú (ref)'!$A$2:$A$44,$C3821)&gt;0,"ITAU",IF(AND(TRIM(UPPER($I3821))="CONTRATUAL",ISNUMBER(SEARCH("INDIVIDUAL",SUBSTITUTE(UPPER($D3821)," ","")))),"PREMIUM FREE",""))))</f>
        <v/>
      </c>
    </row>
    <row r="3822">
      <c r="AC3822">
        <f>IF($C3822="","",IF(COUNTIF('Códigos Santander (ref)'!$A$2:$A$79,$C3822)&gt;0,"SANTANDER",IF(COUNTIF('Códigos Itaú (ref)'!$A$2:$A$44,$C3822)&gt;0,"ITAU",IF(AND(TRIM(UPPER($I3822))="CONTRATUAL",ISNUMBER(SEARCH("INDIVIDUAL",SUBSTITUTE(UPPER($D3822)," ","")))),"PREMIUM FREE",""))))</f>
        <v/>
      </c>
    </row>
    <row r="3823">
      <c r="AC3823">
        <f>IF($C3823="","",IF(COUNTIF('Códigos Santander (ref)'!$A$2:$A$79,$C3823)&gt;0,"SANTANDER",IF(COUNTIF('Códigos Itaú (ref)'!$A$2:$A$44,$C3823)&gt;0,"ITAU",IF(AND(TRIM(UPPER($I3823))="CONTRATUAL",ISNUMBER(SEARCH("INDIVIDUAL",SUBSTITUTE(UPPER($D3823)," ","")))),"PREMIUM FREE",""))))</f>
        <v/>
      </c>
    </row>
    <row r="3824">
      <c r="AC3824">
        <f>IF($C3824="","",IF(COUNTIF('Códigos Santander (ref)'!$A$2:$A$79,$C3824)&gt;0,"SANTANDER",IF(COUNTIF('Códigos Itaú (ref)'!$A$2:$A$44,$C3824)&gt;0,"ITAU",IF(AND(TRIM(UPPER($I3824))="CONTRATUAL",ISNUMBER(SEARCH("INDIVIDUAL",SUBSTITUTE(UPPER($D3824)," ","")))),"PREMIUM FREE",""))))</f>
        <v/>
      </c>
    </row>
    <row r="3825">
      <c r="AC3825">
        <f>IF($C3825="","",IF(COUNTIF('Códigos Santander (ref)'!$A$2:$A$79,$C3825)&gt;0,"SANTANDER",IF(COUNTIF('Códigos Itaú (ref)'!$A$2:$A$44,$C3825)&gt;0,"ITAU",IF(AND(TRIM(UPPER($I3825))="CONTRATUAL",ISNUMBER(SEARCH("INDIVIDUAL",SUBSTITUTE(UPPER($D3825)," ","")))),"PREMIUM FREE",""))))</f>
        <v/>
      </c>
    </row>
    <row r="3826">
      <c r="AC3826">
        <f>IF($C3826="","",IF(COUNTIF('Códigos Santander (ref)'!$A$2:$A$79,$C3826)&gt;0,"SANTANDER",IF(COUNTIF('Códigos Itaú (ref)'!$A$2:$A$44,$C3826)&gt;0,"ITAU",IF(AND(TRIM(UPPER($I3826))="CONTRATUAL",ISNUMBER(SEARCH("INDIVIDUAL",SUBSTITUTE(UPPER($D3826)," ","")))),"PREMIUM FREE",""))))</f>
        <v/>
      </c>
    </row>
    <row r="3827">
      <c r="AC3827">
        <f>IF($C3827="","",IF(COUNTIF('Códigos Santander (ref)'!$A$2:$A$79,$C3827)&gt;0,"SANTANDER",IF(COUNTIF('Códigos Itaú (ref)'!$A$2:$A$44,$C3827)&gt;0,"ITAU",IF(AND(TRIM(UPPER($I3827))="CONTRATUAL",ISNUMBER(SEARCH("INDIVIDUAL",SUBSTITUTE(UPPER($D3827)," ","")))),"PREMIUM FREE",""))))</f>
        <v/>
      </c>
    </row>
    <row r="3828">
      <c r="AC3828">
        <f>IF($C3828="","",IF(COUNTIF('Códigos Santander (ref)'!$A$2:$A$79,$C3828)&gt;0,"SANTANDER",IF(COUNTIF('Códigos Itaú (ref)'!$A$2:$A$44,$C3828)&gt;0,"ITAU",IF(AND(TRIM(UPPER($I3828))="CONTRATUAL",ISNUMBER(SEARCH("INDIVIDUAL",SUBSTITUTE(UPPER($D3828)," ","")))),"PREMIUM FREE",""))))</f>
        <v/>
      </c>
    </row>
    <row r="3829">
      <c r="AC3829">
        <f>IF($C3829="","",IF(COUNTIF('Códigos Santander (ref)'!$A$2:$A$79,$C3829)&gt;0,"SANTANDER",IF(COUNTIF('Códigos Itaú (ref)'!$A$2:$A$44,$C3829)&gt;0,"ITAU",IF(AND(TRIM(UPPER($I3829))="CONTRATUAL",ISNUMBER(SEARCH("INDIVIDUAL",SUBSTITUTE(UPPER($D3829)," ","")))),"PREMIUM FREE",""))))</f>
        <v/>
      </c>
    </row>
    <row r="3830">
      <c r="AC3830">
        <f>IF($C3830="","",IF(COUNTIF('Códigos Santander (ref)'!$A$2:$A$79,$C3830)&gt;0,"SANTANDER",IF(COUNTIF('Códigos Itaú (ref)'!$A$2:$A$44,$C3830)&gt;0,"ITAU",IF(AND(TRIM(UPPER($I3830))="CONTRATUAL",ISNUMBER(SEARCH("INDIVIDUAL",SUBSTITUTE(UPPER($D3830)," ","")))),"PREMIUM FREE",""))))</f>
        <v/>
      </c>
    </row>
    <row r="3831">
      <c r="AC3831">
        <f>IF($C3831="","",IF(COUNTIF('Códigos Santander (ref)'!$A$2:$A$79,$C3831)&gt;0,"SANTANDER",IF(COUNTIF('Códigos Itaú (ref)'!$A$2:$A$44,$C3831)&gt;0,"ITAU",IF(AND(TRIM(UPPER($I3831))="CONTRATUAL",ISNUMBER(SEARCH("INDIVIDUAL",SUBSTITUTE(UPPER($D3831)," ","")))),"PREMIUM FREE",""))))</f>
        <v/>
      </c>
    </row>
    <row r="3832">
      <c r="AC3832">
        <f>IF($C3832="","",IF(COUNTIF('Códigos Santander (ref)'!$A$2:$A$79,$C3832)&gt;0,"SANTANDER",IF(COUNTIF('Códigos Itaú (ref)'!$A$2:$A$44,$C3832)&gt;0,"ITAU",IF(AND(TRIM(UPPER($I3832))="CONTRATUAL",ISNUMBER(SEARCH("INDIVIDUAL",SUBSTITUTE(UPPER($D3832)," ","")))),"PREMIUM FREE",""))))</f>
        <v/>
      </c>
    </row>
    <row r="3833">
      <c r="AC3833">
        <f>IF($C3833="","",IF(COUNTIF('Códigos Santander (ref)'!$A$2:$A$79,$C3833)&gt;0,"SANTANDER",IF(COUNTIF('Códigos Itaú (ref)'!$A$2:$A$44,$C3833)&gt;0,"ITAU",IF(AND(TRIM(UPPER($I3833))="CONTRATUAL",ISNUMBER(SEARCH("INDIVIDUAL",SUBSTITUTE(UPPER($D3833)," ","")))),"PREMIUM FREE",""))))</f>
        <v/>
      </c>
    </row>
    <row r="3834">
      <c r="AC3834">
        <f>IF($C3834="","",IF(COUNTIF('Códigos Santander (ref)'!$A$2:$A$79,$C3834)&gt;0,"SANTANDER",IF(COUNTIF('Códigos Itaú (ref)'!$A$2:$A$44,$C3834)&gt;0,"ITAU",IF(AND(TRIM(UPPER($I3834))="CONTRATUAL",ISNUMBER(SEARCH("INDIVIDUAL",SUBSTITUTE(UPPER($D3834)," ","")))),"PREMIUM FREE",""))))</f>
        <v/>
      </c>
    </row>
    <row r="3835">
      <c r="AC3835">
        <f>IF($C3835="","",IF(COUNTIF('Códigos Santander (ref)'!$A$2:$A$79,$C3835)&gt;0,"SANTANDER",IF(COUNTIF('Códigos Itaú (ref)'!$A$2:$A$44,$C3835)&gt;0,"ITAU",IF(AND(TRIM(UPPER($I3835))="CONTRATUAL",ISNUMBER(SEARCH("INDIVIDUAL",SUBSTITUTE(UPPER($D3835)," ","")))),"PREMIUM FREE",""))))</f>
        <v/>
      </c>
    </row>
    <row r="3836">
      <c r="AC3836">
        <f>IF($C3836="","",IF(COUNTIF('Códigos Santander (ref)'!$A$2:$A$79,$C3836)&gt;0,"SANTANDER",IF(COUNTIF('Códigos Itaú (ref)'!$A$2:$A$44,$C3836)&gt;0,"ITAU",IF(AND(TRIM(UPPER($I3836))="CONTRATUAL",ISNUMBER(SEARCH("INDIVIDUAL",SUBSTITUTE(UPPER($D3836)," ","")))),"PREMIUM FREE",""))))</f>
        <v/>
      </c>
    </row>
    <row r="3837">
      <c r="AC3837">
        <f>IF($C3837="","",IF(COUNTIF('Códigos Santander (ref)'!$A$2:$A$79,$C3837)&gt;0,"SANTANDER",IF(COUNTIF('Códigos Itaú (ref)'!$A$2:$A$44,$C3837)&gt;0,"ITAU",IF(AND(TRIM(UPPER($I3837))="CONTRATUAL",ISNUMBER(SEARCH("INDIVIDUAL",SUBSTITUTE(UPPER($D3837)," ","")))),"PREMIUM FREE",""))))</f>
        <v/>
      </c>
    </row>
    <row r="3838">
      <c r="AC3838">
        <f>IF($C3838="","",IF(COUNTIF('Códigos Santander (ref)'!$A$2:$A$79,$C3838)&gt;0,"SANTANDER",IF(COUNTIF('Códigos Itaú (ref)'!$A$2:$A$44,$C3838)&gt;0,"ITAU",IF(AND(TRIM(UPPER($I3838))="CONTRATUAL",ISNUMBER(SEARCH("INDIVIDUAL",SUBSTITUTE(UPPER($D3838)," ","")))),"PREMIUM FREE",""))))</f>
        <v/>
      </c>
    </row>
    <row r="3839">
      <c r="AC3839">
        <f>IF($C3839="","",IF(COUNTIF('Códigos Santander (ref)'!$A$2:$A$79,$C3839)&gt;0,"SANTANDER",IF(COUNTIF('Códigos Itaú (ref)'!$A$2:$A$44,$C3839)&gt;0,"ITAU",IF(AND(TRIM(UPPER($I3839))="CONTRATUAL",ISNUMBER(SEARCH("INDIVIDUAL",SUBSTITUTE(UPPER($D3839)," ","")))),"PREMIUM FREE",""))))</f>
        <v/>
      </c>
    </row>
    <row r="3840">
      <c r="AC3840">
        <f>IF($C3840="","",IF(COUNTIF('Códigos Santander (ref)'!$A$2:$A$79,$C3840)&gt;0,"SANTANDER",IF(COUNTIF('Códigos Itaú (ref)'!$A$2:$A$44,$C3840)&gt;0,"ITAU",IF(AND(TRIM(UPPER($I3840))="CONTRATUAL",ISNUMBER(SEARCH("INDIVIDUAL",SUBSTITUTE(UPPER($D3840)," ","")))),"PREMIUM FREE",""))))</f>
        <v/>
      </c>
    </row>
    <row r="3841">
      <c r="AC3841">
        <f>IF($C3841="","",IF(COUNTIF('Códigos Santander (ref)'!$A$2:$A$79,$C3841)&gt;0,"SANTANDER",IF(COUNTIF('Códigos Itaú (ref)'!$A$2:$A$44,$C3841)&gt;0,"ITAU",IF(AND(TRIM(UPPER($I3841))="CONTRATUAL",ISNUMBER(SEARCH("INDIVIDUAL",SUBSTITUTE(UPPER($D3841)," ","")))),"PREMIUM FREE",""))))</f>
        <v/>
      </c>
    </row>
    <row r="3842">
      <c r="AC3842">
        <f>IF($C3842="","",IF(COUNTIF('Códigos Santander (ref)'!$A$2:$A$79,$C3842)&gt;0,"SANTANDER",IF(COUNTIF('Códigos Itaú (ref)'!$A$2:$A$44,$C3842)&gt;0,"ITAU",IF(AND(TRIM(UPPER($I3842))="CONTRATUAL",ISNUMBER(SEARCH("INDIVIDUAL",SUBSTITUTE(UPPER($D3842)," ","")))),"PREMIUM FREE",""))))</f>
        <v/>
      </c>
    </row>
    <row r="3843">
      <c r="AC3843">
        <f>IF($C3843="","",IF(COUNTIF('Códigos Santander (ref)'!$A$2:$A$79,$C3843)&gt;0,"SANTANDER",IF(COUNTIF('Códigos Itaú (ref)'!$A$2:$A$44,$C3843)&gt;0,"ITAU",IF(AND(TRIM(UPPER($I3843))="CONTRATUAL",ISNUMBER(SEARCH("INDIVIDUAL",SUBSTITUTE(UPPER($D3843)," ","")))),"PREMIUM FREE",""))))</f>
        <v/>
      </c>
    </row>
    <row r="3844">
      <c r="AC3844">
        <f>IF($C3844="","",IF(COUNTIF('Códigos Santander (ref)'!$A$2:$A$79,$C3844)&gt;0,"SANTANDER",IF(COUNTIF('Códigos Itaú (ref)'!$A$2:$A$44,$C3844)&gt;0,"ITAU",IF(AND(TRIM(UPPER($I3844))="CONTRATUAL",ISNUMBER(SEARCH("INDIVIDUAL",SUBSTITUTE(UPPER($D3844)," ","")))),"PREMIUM FREE",""))))</f>
        <v/>
      </c>
    </row>
    <row r="3845">
      <c r="AC3845">
        <f>IF($C3845="","",IF(COUNTIF('Códigos Santander (ref)'!$A$2:$A$79,$C3845)&gt;0,"SANTANDER",IF(COUNTIF('Códigos Itaú (ref)'!$A$2:$A$44,$C3845)&gt;0,"ITAU",IF(AND(TRIM(UPPER($I3845))="CONTRATUAL",ISNUMBER(SEARCH("INDIVIDUAL",SUBSTITUTE(UPPER($D3845)," ","")))),"PREMIUM FREE",""))))</f>
        <v/>
      </c>
    </row>
    <row r="3846">
      <c r="AC3846">
        <f>IF($C3846="","",IF(COUNTIF('Códigos Santander (ref)'!$A$2:$A$79,$C3846)&gt;0,"SANTANDER",IF(COUNTIF('Códigos Itaú (ref)'!$A$2:$A$44,$C3846)&gt;0,"ITAU",IF(AND(TRIM(UPPER($I3846))="CONTRATUAL",ISNUMBER(SEARCH("INDIVIDUAL",SUBSTITUTE(UPPER($D3846)," ","")))),"PREMIUM FREE",""))))</f>
        <v/>
      </c>
    </row>
    <row r="3847">
      <c r="AC3847">
        <f>IF($C3847="","",IF(COUNTIF('Códigos Santander (ref)'!$A$2:$A$79,$C3847)&gt;0,"SANTANDER",IF(COUNTIF('Códigos Itaú (ref)'!$A$2:$A$44,$C3847)&gt;0,"ITAU",IF(AND(TRIM(UPPER($I3847))="CONTRATUAL",ISNUMBER(SEARCH("INDIVIDUAL",SUBSTITUTE(UPPER($D3847)," ","")))),"PREMIUM FREE",""))))</f>
        <v/>
      </c>
    </row>
    <row r="3848">
      <c r="AC3848">
        <f>IF($C3848="","",IF(COUNTIF('Códigos Santander (ref)'!$A$2:$A$79,$C3848)&gt;0,"SANTANDER",IF(COUNTIF('Códigos Itaú (ref)'!$A$2:$A$44,$C3848)&gt;0,"ITAU",IF(AND(TRIM(UPPER($I3848))="CONTRATUAL",ISNUMBER(SEARCH("INDIVIDUAL",SUBSTITUTE(UPPER($D3848)," ","")))),"PREMIUM FREE",""))))</f>
        <v/>
      </c>
    </row>
    <row r="3849">
      <c r="AC3849">
        <f>IF($C3849="","",IF(COUNTIF('Códigos Santander (ref)'!$A$2:$A$79,$C3849)&gt;0,"SANTANDER",IF(COUNTIF('Códigos Itaú (ref)'!$A$2:$A$44,$C3849)&gt;0,"ITAU",IF(AND(TRIM(UPPER($I3849))="CONTRATUAL",ISNUMBER(SEARCH("INDIVIDUAL",SUBSTITUTE(UPPER($D3849)," ","")))),"PREMIUM FREE",""))))</f>
        <v/>
      </c>
    </row>
    <row r="3850">
      <c r="AC3850">
        <f>IF($C3850="","",IF(COUNTIF('Códigos Santander (ref)'!$A$2:$A$79,$C3850)&gt;0,"SANTANDER",IF(COUNTIF('Códigos Itaú (ref)'!$A$2:$A$44,$C3850)&gt;0,"ITAU",IF(AND(TRIM(UPPER($I3850))="CONTRATUAL",ISNUMBER(SEARCH("INDIVIDUAL",SUBSTITUTE(UPPER($D3850)," ","")))),"PREMIUM FREE",""))))</f>
        <v/>
      </c>
    </row>
    <row r="3851">
      <c r="AC3851">
        <f>IF($C3851="","",IF(COUNTIF('Códigos Santander (ref)'!$A$2:$A$79,$C3851)&gt;0,"SANTANDER",IF(COUNTIF('Códigos Itaú (ref)'!$A$2:$A$44,$C3851)&gt;0,"ITAU",IF(AND(TRIM(UPPER($I3851))="CONTRATUAL",ISNUMBER(SEARCH("INDIVIDUAL",SUBSTITUTE(UPPER($D3851)," ","")))),"PREMIUM FREE",""))))</f>
        <v/>
      </c>
    </row>
    <row r="3852">
      <c r="AC3852">
        <f>IF($C3852="","",IF(COUNTIF('Códigos Santander (ref)'!$A$2:$A$79,$C3852)&gt;0,"SANTANDER",IF(COUNTIF('Códigos Itaú (ref)'!$A$2:$A$44,$C3852)&gt;0,"ITAU",IF(AND(TRIM(UPPER($I3852))="CONTRATUAL",ISNUMBER(SEARCH("INDIVIDUAL",SUBSTITUTE(UPPER($D3852)," ","")))),"PREMIUM FREE",""))))</f>
        <v/>
      </c>
    </row>
    <row r="3853">
      <c r="AC3853">
        <f>IF($C3853="","",IF(COUNTIF('Códigos Santander (ref)'!$A$2:$A$79,$C3853)&gt;0,"SANTANDER",IF(COUNTIF('Códigos Itaú (ref)'!$A$2:$A$44,$C3853)&gt;0,"ITAU",IF(AND(TRIM(UPPER($I3853))="CONTRATUAL",ISNUMBER(SEARCH("INDIVIDUAL",SUBSTITUTE(UPPER($D3853)," ","")))),"PREMIUM FREE",""))))</f>
        <v/>
      </c>
    </row>
    <row r="3854">
      <c r="AC3854">
        <f>IF($C3854="","",IF(COUNTIF('Códigos Santander (ref)'!$A$2:$A$79,$C3854)&gt;0,"SANTANDER",IF(COUNTIF('Códigos Itaú (ref)'!$A$2:$A$44,$C3854)&gt;0,"ITAU",IF(AND(TRIM(UPPER($I3854))="CONTRATUAL",ISNUMBER(SEARCH("INDIVIDUAL",SUBSTITUTE(UPPER($D3854)," ","")))),"PREMIUM FREE",""))))</f>
        <v/>
      </c>
    </row>
    <row r="3855">
      <c r="AC3855">
        <f>IF($C3855="","",IF(COUNTIF('Códigos Santander (ref)'!$A$2:$A$79,$C3855)&gt;0,"SANTANDER",IF(COUNTIF('Códigos Itaú (ref)'!$A$2:$A$44,$C3855)&gt;0,"ITAU",IF(AND(TRIM(UPPER($I3855))="CONTRATUAL",ISNUMBER(SEARCH("INDIVIDUAL",SUBSTITUTE(UPPER($D3855)," ","")))),"PREMIUM FREE",""))))</f>
        <v/>
      </c>
    </row>
    <row r="3856">
      <c r="AC3856">
        <f>IF($C3856="","",IF(COUNTIF('Códigos Santander (ref)'!$A$2:$A$79,$C3856)&gt;0,"SANTANDER",IF(COUNTIF('Códigos Itaú (ref)'!$A$2:$A$44,$C3856)&gt;0,"ITAU",IF(AND(TRIM(UPPER($I3856))="CONTRATUAL",ISNUMBER(SEARCH("INDIVIDUAL",SUBSTITUTE(UPPER($D3856)," ","")))),"PREMIUM FREE",""))))</f>
        <v/>
      </c>
    </row>
    <row r="3857">
      <c r="AC3857">
        <f>IF($C3857="","",IF(COUNTIF('Códigos Santander (ref)'!$A$2:$A$79,$C3857)&gt;0,"SANTANDER",IF(COUNTIF('Códigos Itaú (ref)'!$A$2:$A$44,$C3857)&gt;0,"ITAU",IF(AND(TRIM(UPPER($I3857))="CONTRATUAL",ISNUMBER(SEARCH("INDIVIDUAL",SUBSTITUTE(UPPER($D3857)," ","")))),"PREMIUM FREE",""))))</f>
        <v/>
      </c>
    </row>
    <row r="3858">
      <c r="AC3858">
        <f>IF($C3858="","",IF(COUNTIF('Códigos Santander (ref)'!$A$2:$A$79,$C3858)&gt;0,"SANTANDER",IF(COUNTIF('Códigos Itaú (ref)'!$A$2:$A$44,$C3858)&gt;0,"ITAU",IF(AND(TRIM(UPPER($I3858))="CONTRATUAL",ISNUMBER(SEARCH("INDIVIDUAL",SUBSTITUTE(UPPER($D3858)," ","")))),"PREMIUM FREE",""))))</f>
        <v/>
      </c>
    </row>
    <row r="3859">
      <c r="AC3859">
        <f>IF($C3859="","",IF(COUNTIF('Códigos Santander (ref)'!$A$2:$A$79,$C3859)&gt;0,"SANTANDER",IF(COUNTIF('Códigos Itaú (ref)'!$A$2:$A$44,$C3859)&gt;0,"ITAU",IF(AND(TRIM(UPPER($I3859))="CONTRATUAL",ISNUMBER(SEARCH("INDIVIDUAL",SUBSTITUTE(UPPER($D3859)," ","")))),"PREMIUM FREE",""))))</f>
        <v/>
      </c>
    </row>
    <row r="3860">
      <c r="AC3860">
        <f>IF($C3860="","",IF(COUNTIF('Códigos Santander (ref)'!$A$2:$A$79,$C3860)&gt;0,"SANTANDER",IF(COUNTIF('Códigos Itaú (ref)'!$A$2:$A$44,$C3860)&gt;0,"ITAU",IF(AND(TRIM(UPPER($I3860))="CONTRATUAL",ISNUMBER(SEARCH("INDIVIDUAL",SUBSTITUTE(UPPER($D3860)," ","")))),"PREMIUM FREE",""))))</f>
        <v/>
      </c>
    </row>
    <row r="3861">
      <c r="AC3861">
        <f>IF($C3861="","",IF(COUNTIF('Códigos Santander (ref)'!$A$2:$A$79,$C3861)&gt;0,"SANTANDER",IF(COUNTIF('Códigos Itaú (ref)'!$A$2:$A$44,$C3861)&gt;0,"ITAU",IF(AND(TRIM(UPPER($I3861))="CONTRATUAL",ISNUMBER(SEARCH("INDIVIDUAL",SUBSTITUTE(UPPER($D3861)," ","")))),"PREMIUM FREE",""))))</f>
        <v/>
      </c>
    </row>
    <row r="3862">
      <c r="AC3862">
        <f>IF($C3862="","",IF(COUNTIF('Códigos Santander (ref)'!$A$2:$A$79,$C3862)&gt;0,"SANTANDER",IF(COUNTIF('Códigos Itaú (ref)'!$A$2:$A$44,$C3862)&gt;0,"ITAU",IF(AND(TRIM(UPPER($I3862))="CONTRATUAL",ISNUMBER(SEARCH("INDIVIDUAL",SUBSTITUTE(UPPER($D3862)," ","")))),"PREMIUM FREE",""))))</f>
        <v/>
      </c>
    </row>
    <row r="3863">
      <c r="AC3863">
        <f>IF($C3863="","",IF(COUNTIF('Códigos Santander (ref)'!$A$2:$A$79,$C3863)&gt;0,"SANTANDER",IF(COUNTIF('Códigos Itaú (ref)'!$A$2:$A$44,$C3863)&gt;0,"ITAU",IF(AND(TRIM(UPPER($I3863))="CONTRATUAL",ISNUMBER(SEARCH("INDIVIDUAL",SUBSTITUTE(UPPER($D3863)," ","")))),"PREMIUM FREE",""))))</f>
        <v/>
      </c>
    </row>
    <row r="3864">
      <c r="AC3864">
        <f>IF($C3864="","",IF(COUNTIF('Códigos Santander (ref)'!$A$2:$A$79,$C3864)&gt;0,"SANTANDER",IF(COUNTIF('Códigos Itaú (ref)'!$A$2:$A$44,$C3864)&gt;0,"ITAU",IF(AND(TRIM(UPPER($I3864))="CONTRATUAL",ISNUMBER(SEARCH("INDIVIDUAL",SUBSTITUTE(UPPER($D3864)," ","")))),"PREMIUM FREE",""))))</f>
        <v/>
      </c>
    </row>
    <row r="3865">
      <c r="AC3865">
        <f>IF($C3865="","",IF(COUNTIF('Códigos Santander (ref)'!$A$2:$A$79,$C3865)&gt;0,"SANTANDER",IF(COUNTIF('Códigos Itaú (ref)'!$A$2:$A$44,$C3865)&gt;0,"ITAU",IF(AND(TRIM(UPPER($I3865))="CONTRATUAL",ISNUMBER(SEARCH("INDIVIDUAL",SUBSTITUTE(UPPER($D3865)," ","")))),"PREMIUM FREE",""))))</f>
        <v/>
      </c>
    </row>
    <row r="3866">
      <c r="AC3866">
        <f>IF($C3866="","",IF(COUNTIF('Códigos Santander (ref)'!$A$2:$A$79,$C3866)&gt;0,"SANTANDER",IF(COUNTIF('Códigos Itaú (ref)'!$A$2:$A$44,$C3866)&gt;0,"ITAU",IF(AND(TRIM(UPPER($I3866))="CONTRATUAL",ISNUMBER(SEARCH("INDIVIDUAL",SUBSTITUTE(UPPER($D3866)," ","")))),"PREMIUM FREE",""))))</f>
        <v/>
      </c>
    </row>
    <row r="3867">
      <c r="AC3867">
        <f>IF($C3867="","",IF(COUNTIF('Códigos Santander (ref)'!$A$2:$A$79,$C3867)&gt;0,"SANTANDER",IF(COUNTIF('Códigos Itaú (ref)'!$A$2:$A$44,$C3867)&gt;0,"ITAU",IF(AND(TRIM(UPPER($I3867))="CONTRATUAL",ISNUMBER(SEARCH("INDIVIDUAL",SUBSTITUTE(UPPER($D3867)," ","")))),"PREMIUM FREE",""))))</f>
        <v/>
      </c>
    </row>
    <row r="3868">
      <c r="AC3868">
        <f>IF($C3868="","",IF(COUNTIF('Códigos Santander (ref)'!$A$2:$A$79,$C3868)&gt;0,"SANTANDER",IF(COUNTIF('Códigos Itaú (ref)'!$A$2:$A$44,$C3868)&gt;0,"ITAU",IF(AND(TRIM(UPPER($I3868))="CONTRATUAL",ISNUMBER(SEARCH("INDIVIDUAL",SUBSTITUTE(UPPER($D3868)," ","")))),"PREMIUM FREE",""))))</f>
        <v/>
      </c>
    </row>
    <row r="3869">
      <c r="AC3869">
        <f>IF($C3869="","",IF(COUNTIF('Códigos Santander (ref)'!$A$2:$A$79,$C3869)&gt;0,"SANTANDER",IF(COUNTIF('Códigos Itaú (ref)'!$A$2:$A$44,$C3869)&gt;0,"ITAU",IF(AND(TRIM(UPPER($I3869))="CONTRATUAL",ISNUMBER(SEARCH("INDIVIDUAL",SUBSTITUTE(UPPER($D3869)," ","")))),"PREMIUM FREE",""))))</f>
        <v/>
      </c>
    </row>
    <row r="3870">
      <c r="AC3870">
        <f>IF($C3870="","",IF(COUNTIF('Códigos Santander (ref)'!$A$2:$A$79,$C3870)&gt;0,"SANTANDER",IF(COUNTIF('Códigos Itaú (ref)'!$A$2:$A$44,$C3870)&gt;0,"ITAU",IF(AND(TRIM(UPPER($I3870))="CONTRATUAL",ISNUMBER(SEARCH("INDIVIDUAL",SUBSTITUTE(UPPER($D3870)," ","")))),"PREMIUM FREE",""))))</f>
        <v/>
      </c>
    </row>
    <row r="3871">
      <c r="AC3871">
        <f>IF($C3871="","",IF(COUNTIF('Códigos Santander (ref)'!$A$2:$A$79,$C3871)&gt;0,"SANTANDER",IF(COUNTIF('Códigos Itaú (ref)'!$A$2:$A$44,$C3871)&gt;0,"ITAU",IF(AND(TRIM(UPPER($I3871))="CONTRATUAL",ISNUMBER(SEARCH("INDIVIDUAL",SUBSTITUTE(UPPER($D3871)," ","")))),"PREMIUM FREE",""))))</f>
        <v/>
      </c>
    </row>
    <row r="3872">
      <c r="AC3872">
        <f>IF($C3872="","",IF(COUNTIF('Códigos Santander (ref)'!$A$2:$A$79,$C3872)&gt;0,"SANTANDER",IF(COUNTIF('Códigos Itaú (ref)'!$A$2:$A$44,$C3872)&gt;0,"ITAU",IF(AND(TRIM(UPPER($I3872))="CONTRATUAL",ISNUMBER(SEARCH("INDIVIDUAL",SUBSTITUTE(UPPER($D3872)," ","")))),"PREMIUM FREE",""))))</f>
        <v/>
      </c>
    </row>
    <row r="3873">
      <c r="AC3873">
        <f>IF($C3873="","",IF(COUNTIF('Códigos Santander (ref)'!$A$2:$A$79,$C3873)&gt;0,"SANTANDER",IF(COUNTIF('Códigos Itaú (ref)'!$A$2:$A$44,$C3873)&gt;0,"ITAU",IF(AND(TRIM(UPPER($I3873))="CONTRATUAL",ISNUMBER(SEARCH("INDIVIDUAL",SUBSTITUTE(UPPER($D3873)," ","")))),"PREMIUM FREE",""))))</f>
        <v/>
      </c>
    </row>
    <row r="3874">
      <c r="AC3874">
        <f>IF($C3874="","",IF(COUNTIF('Códigos Santander (ref)'!$A$2:$A$79,$C3874)&gt;0,"SANTANDER",IF(COUNTIF('Códigos Itaú (ref)'!$A$2:$A$44,$C3874)&gt;0,"ITAU",IF(AND(TRIM(UPPER($I3874))="CONTRATUAL",ISNUMBER(SEARCH("INDIVIDUAL",SUBSTITUTE(UPPER($D3874)," ","")))),"PREMIUM FREE",""))))</f>
        <v/>
      </c>
    </row>
    <row r="3875">
      <c r="AC3875">
        <f>IF($C3875="","",IF(COUNTIF('Códigos Santander (ref)'!$A$2:$A$79,$C3875)&gt;0,"SANTANDER",IF(COUNTIF('Códigos Itaú (ref)'!$A$2:$A$44,$C3875)&gt;0,"ITAU",IF(AND(TRIM(UPPER($I3875))="CONTRATUAL",ISNUMBER(SEARCH("INDIVIDUAL",SUBSTITUTE(UPPER($D3875)," ","")))),"PREMIUM FREE",""))))</f>
        <v/>
      </c>
    </row>
    <row r="3876">
      <c r="AC3876">
        <f>IF($C3876="","",IF(COUNTIF('Códigos Santander (ref)'!$A$2:$A$79,$C3876)&gt;0,"SANTANDER",IF(COUNTIF('Códigos Itaú (ref)'!$A$2:$A$44,$C3876)&gt;0,"ITAU",IF(AND(TRIM(UPPER($I3876))="CONTRATUAL",ISNUMBER(SEARCH("INDIVIDUAL",SUBSTITUTE(UPPER($D3876)," ","")))),"PREMIUM FREE",""))))</f>
        <v/>
      </c>
    </row>
    <row r="3877">
      <c r="AC3877">
        <f>IF($C3877="","",IF(COUNTIF('Códigos Santander (ref)'!$A$2:$A$79,$C3877)&gt;0,"SANTANDER",IF(COUNTIF('Códigos Itaú (ref)'!$A$2:$A$44,$C3877)&gt;0,"ITAU",IF(AND(TRIM(UPPER($I3877))="CONTRATUAL",ISNUMBER(SEARCH("INDIVIDUAL",SUBSTITUTE(UPPER($D3877)," ","")))),"PREMIUM FREE",""))))</f>
        <v/>
      </c>
    </row>
    <row r="3878">
      <c r="AC3878">
        <f>IF($C3878="","",IF(COUNTIF('Códigos Santander (ref)'!$A$2:$A$79,$C3878)&gt;0,"SANTANDER",IF(COUNTIF('Códigos Itaú (ref)'!$A$2:$A$44,$C3878)&gt;0,"ITAU",IF(AND(TRIM(UPPER($I3878))="CONTRATUAL",ISNUMBER(SEARCH("INDIVIDUAL",SUBSTITUTE(UPPER($D3878)," ","")))),"PREMIUM FREE",""))))</f>
        <v/>
      </c>
    </row>
    <row r="3879">
      <c r="AC3879">
        <f>IF($C3879="","",IF(COUNTIF('Códigos Santander (ref)'!$A$2:$A$79,$C3879)&gt;0,"SANTANDER",IF(COUNTIF('Códigos Itaú (ref)'!$A$2:$A$44,$C3879)&gt;0,"ITAU",IF(AND(TRIM(UPPER($I3879))="CONTRATUAL",ISNUMBER(SEARCH("INDIVIDUAL",SUBSTITUTE(UPPER($D3879)," ","")))),"PREMIUM FREE",""))))</f>
        <v/>
      </c>
    </row>
    <row r="3880">
      <c r="AC3880">
        <f>IF($C3880="","",IF(COUNTIF('Códigos Santander (ref)'!$A$2:$A$79,$C3880)&gt;0,"SANTANDER",IF(COUNTIF('Códigos Itaú (ref)'!$A$2:$A$44,$C3880)&gt;0,"ITAU",IF(AND(TRIM(UPPER($I3880))="CONTRATUAL",ISNUMBER(SEARCH("INDIVIDUAL",SUBSTITUTE(UPPER($D3880)," ","")))),"PREMIUM FREE",""))))</f>
        <v/>
      </c>
    </row>
    <row r="3881">
      <c r="AC3881">
        <f>IF($C3881="","",IF(COUNTIF('Códigos Santander (ref)'!$A$2:$A$79,$C3881)&gt;0,"SANTANDER",IF(COUNTIF('Códigos Itaú (ref)'!$A$2:$A$44,$C3881)&gt;0,"ITAU",IF(AND(TRIM(UPPER($I3881))="CONTRATUAL",ISNUMBER(SEARCH("INDIVIDUAL",SUBSTITUTE(UPPER($D3881)," ","")))),"PREMIUM FREE",""))))</f>
        <v/>
      </c>
    </row>
    <row r="3882">
      <c r="AC3882">
        <f>IF($C3882="","",IF(COUNTIF('Códigos Santander (ref)'!$A$2:$A$79,$C3882)&gt;0,"SANTANDER",IF(COUNTIF('Códigos Itaú (ref)'!$A$2:$A$44,$C3882)&gt;0,"ITAU",IF(AND(TRIM(UPPER($I3882))="CONTRATUAL",ISNUMBER(SEARCH("INDIVIDUAL",SUBSTITUTE(UPPER($D3882)," ","")))),"PREMIUM FREE",""))))</f>
        <v/>
      </c>
    </row>
    <row r="3883">
      <c r="AC3883">
        <f>IF($C3883="","",IF(COUNTIF('Códigos Santander (ref)'!$A$2:$A$79,$C3883)&gt;0,"SANTANDER",IF(COUNTIF('Códigos Itaú (ref)'!$A$2:$A$44,$C3883)&gt;0,"ITAU",IF(AND(TRIM(UPPER($I3883))="CONTRATUAL",ISNUMBER(SEARCH("INDIVIDUAL",SUBSTITUTE(UPPER($D3883)," ","")))),"PREMIUM FREE",""))))</f>
        <v/>
      </c>
    </row>
    <row r="3884">
      <c r="AC3884">
        <f>IF($C3884="","",IF(COUNTIF('Códigos Santander (ref)'!$A$2:$A$79,$C3884)&gt;0,"SANTANDER",IF(COUNTIF('Códigos Itaú (ref)'!$A$2:$A$44,$C3884)&gt;0,"ITAU",IF(AND(TRIM(UPPER($I3884))="CONTRATUAL",ISNUMBER(SEARCH("INDIVIDUAL",SUBSTITUTE(UPPER($D3884)," ","")))),"PREMIUM FREE",""))))</f>
        <v/>
      </c>
    </row>
    <row r="3885">
      <c r="AC3885">
        <f>IF($C3885="","",IF(COUNTIF('Códigos Santander (ref)'!$A$2:$A$79,$C3885)&gt;0,"SANTANDER",IF(COUNTIF('Códigos Itaú (ref)'!$A$2:$A$44,$C3885)&gt;0,"ITAU",IF(AND(TRIM(UPPER($I3885))="CONTRATUAL",ISNUMBER(SEARCH("INDIVIDUAL",SUBSTITUTE(UPPER($D3885)," ","")))),"PREMIUM FREE",""))))</f>
        <v/>
      </c>
    </row>
    <row r="3886">
      <c r="AC3886">
        <f>IF($C3886="","",IF(COUNTIF('Códigos Santander (ref)'!$A$2:$A$79,$C3886)&gt;0,"SANTANDER",IF(COUNTIF('Códigos Itaú (ref)'!$A$2:$A$44,$C3886)&gt;0,"ITAU",IF(AND(TRIM(UPPER($I3886))="CONTRATUAL",ISNUMBER(SEARCH("INDIVIDUAL",SUBSTITUTE(UPPER($D3886)," ","")))),"PREMIUM FREE",""))))</f>
        <v/>
      </c>
    </row>
    <row r="3887">
      <c r="AC3887">
        <f>IF($C3887="","",IF(COUNTIF('Códigos Santander (ref)'!$A$2:$A$79,$C3887)&gt;0,"SANTANDER",IF(COUNTIF('Códigos Itaú (ref)'!$A$2:$A$44,$C3887)&gt;0,"ITAU",IF(AND(TRIM(UPPER($I3887))="CONTRATUAL",ISNUMBER(SEARCH("INDIVIDUAL",SUBSTITUTE(UPPER($D3887)," ","")))),"PREMIUM FREE",""))))</f>
        <v/>
      </c>
    </row>
    <row r="3888">
      <c r="AC3888">
        <f>IF($C3888="","",IF(COUNTIF('Códigos Santander (ref)'!$A$2:$A$79,$C3888)&gt;0,"SANTANDER",IF(COUNTIF('Códigos Itaú (ref)'!$A$2:$A$44,$C3888)&gt;0,"ITAU",IF(AND(TRIM(UPPER($I3888))="CONTRATUAL",ISNUMBER(SEARCH("INDIVIDUAL",SUBSTITUTE(UPPER($D3888)," ","")))),"PREMIUM FREE",""))))</f>
        <v/>
      </c>
    </row>
    <row r="3889">
      <c r="AC3889">
        <f>IF($C3889="","",IF(COUNTIF('Códigos Santander (ref)'!$A$2:$A$79,$C3889)&gt;0,"SANTANDER",IF(COUNTIF('Códigos Itaú (ref)'!$A$2:$A$44,$C3889)&gt;0,"ITAU",IF(AND(TRIM(UPPER($I3889))="CONTRATUAL",ISNUMBER(SEARCH("INDIVIDUAL",SUBSTITUTE(UPPER($D3889)," ","")))),"PREMIUM FREE",""))))</f>
        <v/>
      </c>
    </row>
    <row r="3890">
      <c r="AC3890">
        <f>IF($C3890="","",IF(COUNTIF('Códigos Santander (ref)'!$A$2:$A$79,$C3890)&gt;0,"SANTANDER",IF(COUNTIF('Códigos Itaú (ref)'!$A$2:$A$44,$C3890)&gt;0,"ITAU",IF(AND(TRIM(UPPER($I3890))="CONTRATUAL",ISNUMBER(SEARCH("INDIVIDUAL",SUBSTITUTE(UPPER($D3890)," ","")))),"PREMIUM FREE",""))))</f>
        <v/>
      </c>
    </row>
    <row r="3891">
      <c r="AC3891">
        <f>IF($C3891="","",IF(COUNTIF('Códigos Santander (ref)'!$A$2:$A$79,$C3891)&gt;0,"SANTANDER",IF(COUNTIF('Códigos Itaú (ref)'!$A$2:$A$44,$C3891)&gt;0,"ITAU",IF(AND(TRIM(UPPER($I3891))="CONTRATUAL",ISNUMBER(SEARCH("INDIVIDUAL",SUBSTITUTE(UPPER($D3891)," ","")))),"PREMIUM FREE",""))))</f>
        <v/>
      </c>
    </row>
    <row r="3892">
      <c r="AC3892">
        <f>IF($C3892="","",IF(COUNTIF('Códigos Santander (ref)'!$A$2:$A$79,$C3892)&gt;0,"SANTANDER",IF(COUNTIF('Códigos Itaú (ref)'!$A$2:$A$44,$C3892)&gt;0,"ITAU",IF(AND(TRIM(UPPER($I3892))="CONTRATUAL",ISNUMBER(SEARCH("INDIVIDUAL",SUBSTITUTE(UPPER($D3892)," ","")))),"PREMIUM FREE",""))))</f>
        <v/>
      </c>
    </row>
    <row r="3893">
      <c r="AC3893">
        <f>IF($C3893="","",IF(COUNTIF('Códigos Santander (ref)'!$A$2:$A$79,$C3893)&gt;0,"SANTANDER",IF(COUNTIF('Códigos Itaú (ref)'!$A$2:$A$44,$C3893)&gt;0,"ITAU",IF(AND(TRIM(UPPER($I3893))="CONTRATUAL",ISNUMBER(SEARCH("INDIVIDUAL",SUBSTITUTE(UPPER($D3893)," ","")))),"PREMIUM FREE",""))))</f>
        <v/>
      </c>
    </row>
    <row r="3894">
      <c r="AC3894">
        <f>IF($C3894="","",IF(COUNTIF('Códigos Santander (ref)'!$A$2:$A$79,$C3894)&gt;0,"SANTANDER",IF(COUNTIF('Códigos Itaú (ref)'!$A$2:$A$44,$C3894)&gt;0,"ITAU",IF(AND(TRIM(UPPER($I3894))="CONTRATUAL",ISNUMBER(SEARCH("INDIVIDUAL",SUBSTITUTE(UPPER($D3894)," ","")))),"PREMIUM FREE",""))))</f>
        <v/>
      </c>
    </row>
    <row r="3895">
      <c r="AC3895">
        <f>IF($C3895="","",IF(COUNTIF('Códigos Santander (ref)'!$A$2:$A$79,$C3895)&gt;0,"SANTANDER",IF(COUNTIF('Códigos Itaú (ref)'!$A$2:$A$44,$C3895)&gt;0,"ITAU",IF(AND(TRIM(UPPER($I3895))="CONTRATUAL",ISNUMBER(SEARCH("INDIVIDUAL",SUBSTITUTE(UPPER($D3895)," ","")))),"PREMIUM FREE",""))))</f>
        <v/>
      </c>
    </row>
    <row r="3896">
      <c r="AC3896">
        <f>IF($C3896="","",IF(COUNTIF('Códigos Santander (ref)'!$A$2:$A$79,$C3896)&gt;0,"SANTANDER",IF(COUNTIF('Códigos Itaú (ref)'!$A$2:$A$44,$C3896)&gt;0,"ITAU",IF(AND(TRIM(UPPER($I3896))="CONTRATUAL",ISNUMBER(SEARCH("INDIVIDUAL",SUBSTITUTE(UPPER($D3896)," ","")))),"PREMIUM FREE",""))))</f>
        <v/>
      </c>
    </row>
    <row r="3897">
      <c r="AC3897">
        <f>IF($C3897="","",IF(COUNTIF('Códigos Santander (ref)'!$A$2:$A$79,$C3897)&gt;0,"SANTANDER",IF(COUNTIF('Códigos Itaú (ref)'!$A$2:$A$44,$C3897)&gt;0,"ITAU",IF(AND(TRIM(UPPER($I3897))="CONTRATUAL",ISNUMBER(SEARCH("INDIVIDUAL",SUBSTITUTE(UPPER($D3897)," ","")))),"PREMIUM FREE",""))))</f>
        <v/>
      </c>
    </row>
    <row r="3898">
      <c r="AC3898">
        <f>IF($C3898="","",IF(COUNTIF('Códigos Santander (ref)'!$A$2:$A$79,$C3898)&gt;0,"SANTANDER",IF(COUNTIF('Códigos Itaú (ref)'!$A$2:$A$44,$C3898)&gt;0,"ITAU",IF(AND(TRIM(UPPER($I3898))="CONTRATUAL",ISNUMBER(SEARCH("INDIVIDUAL",SUBSTITUTE(UPPER($D3898)," ","")))),"PREMIUM FREE",""))))</f>
        <v/>
      </c>
    </row>
    <row r="3899">
      <c r="AC3899">
        <f>IF($C3899="","",IF(COUNTIF('Códigos Santander (ref)'!$A$2:$A$79,$C3899)&gt;0,"SANTANDER",IF(COUNTIF('Códigos Itaú (ref)'!$A$2:$A$44,$C3899)&gt;0,"ITAU",IF(AND(TRIM(UPPER($I3899))="CONTRATUAL",ISNUMBER(SEARCH("INDIVIDUAL",SUBSTITUTE(UPPER($D3899)," ","")))),"PREMIUM FREE",""))))</f>
        <v/>
      </c>
    </row>
    <row r="3900">
      <c r="AC3900">
        <f>IF($C3900="","",IF(COUNTIF('Códigos Santander (ref)'!$A$2:$A$79,$C3900)&gt;0,"SANTANDER",IF(COUNTIF('Códigos Itaú (ref)'!$A$2:$A$44,$C3900)&gt;0,"ITAU",IF(AND(TRIM(UPPER($I3900))="CONTRATUAL",ISNUMBER(SEARCH("INDIVIDUAL",SUBSTITUTE(UPPER($D3900)," ","")))),"PREMIUM FREE",""))))</f>
        <v/>
      </c>
    </row>
    <row r="3901">
      <c r="AC3901">
        <f>IF($C3901="","",IF(COUNTIF('Códigos Santander (ref)'!$A$2:$A$79,$C3901)&gt;0,"SANTANDER",IF(COUNTIF('Códigos Itaú (ref)'!$A$2:$A$44,$C3901)&gt;0,"ITAU",IF(AND(TRIM(UPPER($I3901))="CONTRATUAL",ISNUMBER(SEARCH("INDIVIDUAL",SUBSTITUTE(UPPER($D3901)," ","")))),"PREMIUM FREE",""))))</f>
        <v/>
      </c>
    </row>
    <row r="3902">
      <c r="AC3902">
        <f>IF($C3902="","",IF(COUNTIF('Códigos Santander (ref)'!$A$2:$A$79,$C3902)&gt;0,"SANTANDER",IF(COUNTIF('Códigos Itaú (ref)'!$A$2:$A$44,$C3902)&gt;0,"ITAU",IF(AND(TRIM(UPPER($I3902))="CONTRATUAL",ISNUMBER(SEARCH("INDIVIDUAL",SUBSTITUTE(UPPER($D3902)," ","")))),"PREMIUM FREE",""))))</f>
        <v/>
      </c>
    </row>
    <row r="3903">
      <c r="AC3903">
        <f>IF($C3903="","",IF(COUNTIF('Códigos Santander (ref)'!$A$2:$A$79,$C3903)&gt;0,"SANTANDER",IF(COUNTIF('Códigos Itaú (ref)'!$A$2:$A$44,$C3903)&gt;0,"ITAU",IF(AND(TRIM(UPPER($I3903))="CONTRATUAL",ISNUMBER(SEARCH("INDIVIDUAL",SUBSTITUTE(UPPER($D3903)," ","")))),"PREMIUM FREE",""))))</f>
        <v/>
      </c>
    </row>
    <row r="3904">
      <c r="AC3904">
        <f>IF($C3904="","",IF(COUNTIF('Códigos Santander (ref)'!$A$2:$A$79,$C3904)&gt;0,"SANTANDER",IF(COUNTIF('Códigos Itaú (ref)'!$A$2:$A$44,$C3904)&gt;0,"ITAU",IF(AND(TRIM(UPPER($I3904))="CONTRATUAL",ISNUMBER(SEARCH("INDIVIDUAL",SUBSTITUTE(UPPER($D3904)," ","")))),"PREMIUM FREE",""))))</f>
        <v/>
      </c>
    </row>
    <row r="3905">
      <c r="AC3905">
        <f>IF($C3905="","",IF(COUNTIF('Códigos Santander (ref)'!$A$2:$A$79,$C3905)&gt;0,"SANTANDER",IF(COUNTIF('Códigos Itaú (ref)'!$A$2:$A$44,$C3905)&gt;0,"ITAU",IF(AND(TRIM(UPPER($I3905))="CONTRATUAL",ISNUMBER(SEARCH("INDIVIDUAL",SUBSTITUTE(UPPER($D3905)," ","")))),"PREMIUM FREE",""))))</f>
        <v/>
      </c>
    </row>
    <row r="3906">
      <c r="AC3906">
        <f>IF($C3906="","",IF(COUNTIF('Códigos Santander (ref)'!$A$2:$A$79,$C3906)&gt;0,"SANTANDER",IF(COUNTIF('Códigos Itaú (ref)'!$A$2:$A$44,$C3906)&gt;0,"ITAU",IF(AND(TRIM(UPPER($I3906))="CONTRATUAL",ISNUMBER(SEARCH("INDIVIDUAL",SUBSTITUTE(UPPER($D3906)," ","")))),"PREMIUM FREE",""))))</f>
        <v/>
      </c>
    </row>
    <row r="3907">
      <c r="AC3907">
        <f>IF($C3907="","",IF(COUNTIF('Códigos Santander (ref)'!$A$2:$A$79,$C3907)&gt;0,"SANTANDER",IF(COUNTIF('Códigos Itaú (ref)'!$A$2:$A$44,$C3907)&gt;0,"ITAU",IF(AND(TRIM(UPPER($I3907))="CONTRATUAL",ISNUMBER(SEARCH("INDIVIDUAL",SUBSTITUTE(UPPER($D3907)," ","")))),"PREMIUM FREE",""))))</f>
        <v/>
      </c>
    </row>
    <row r="3908">
      <c r="AC3908">
        <f>IF($C3908="","",IF(COUNTIF('Códigos Santander (ref)'!$A$2:$A$79,$C3908)&gt;0,"SANTANDER",IF(COUNTIF('Códigos Itaú (ref)'!$A$2:$A$44,$C3908)&gt;0,"ITAU",IF(AND(TRIM(UPPER($I3908))="CONTRATUAL",ISNUMBER(SEARCH("INDIVIDUAL",SUBSTITUTE(UPPER($D3908)," ","")))),"PREMIUM FREE",""))))</f>
        <v/>
      </c>
    </row>
    <row r="3909">
      <c r="AC3909">
        <f>IF($C3909="","",IF(COUNTIF('Códigos Santander (ref)'!$A$2:$A$79,$C3909)&gt;0,"SANTANDER",IF(COUNTIF('Códigos Itaú (ref)'!$A$2:$A$44,$C3909)&gt;0,"ITAU",IF(AND(TRIM(UPPER($I3909))="CONTRATUAL",ISNUMBER(SEARCH("INDIVIDUAL",SUBSTITUTE(UPPER($D3909)," ","")))),"PREMIUM FREE",""))))</f>
        <v/>
      </c>
    </row>
    <row r="3910">
      <c r="AC3910">
        <f>IF($C3910="","",IF(COUNTIF('Códigos Santander (ref)'!$A$2:$A$79,$C3910)&gt;0,"SANTANDER",IF(COUNTIF('Códigos Itaú (ref)'!$A$2:$A$44,$C3910)&gt;0,"ITAU",IF(AND(TRIM(UPPER($I3910))="CONTRATUAL",ISNUMBER(SEARCH("INDIVIDUAL",SUBSTITUTE(UPPER($D3910)," ","")))),"PREMIUM FREE",""))))</f>
        <v/>
      </c>
    </row>
    <row r="3911">
      <c r="AC3911">
        <f>IF($C3911="","",IF(COUNTIF('Códigos Santander (ref)'!$A$2:$A$79,$C3911)&gt;0,"SANTANDER",IF(COUNTIF('Códigos Itaú (ref)'!$A$2:$A$44,$C3911)&gt;0,"ITAU",IF(AND(TRIM(UPPER($I3911))="CONTRATUAL",ISNUMBER(SEARCH("INDIVIDUAL",SUBSTITUTE(UPPER($D3911)," ","")))),"PREMIUM FREE",""))))</f>
        <v/>
      </c>
    </row>
    <row r="3912">
      <c r="AC3912">
        <f>IF($C3912="","",IF(COUNTIF('Códigos Santander (ref)'!$A$2:$A$79,$C3912)&gt;0,"SANTANDER",IF(COUNTIF('Códigos Itaú (ref)'!$A$2:$A$44,$C3912)&gt;0,"ITAU",IF(AND(TRIM(UPPER($I3912))="CONTRATUAL",ISNUMBER(SEARCH("INDIVIDUAL",SUBSTITUTE(UPPER($D3912)," ","")))),"PREMIUM FREE",""))))</f>
        <v/>
      </c>
    </row>
    <row r="3913">
      <c r="AC3913">
        <f>IF($C3913="","",IF(COUNTIF('Códigos Santander (ref)'!$A$2:$A$79,$C3913)&gt;0,"SANTANDER",IF(COUNTIF('Códigos Itaú (ref)'!$A$2:$A$44,$C3913)&gt;0,"ITAU",IF(AND(TRIM(UPPER($I3913))="CONTRATUAL",ISNUMBER(SEARCH("INDIVIDUAL",SUBSTITUTE(UPPER($D3913)," ","")))),"PREMIUM FREE",""))))</f>
        <v/>
      </c>
    </row>
    <row r="3914">
      <c r="AC3914">
        <f>IF($C3914="","",IF(COUNTIF('Códigos Santander (ref)'!$A$2:$A$79,$C3914)&gt;0,"SANTANDER",IF(COUNTIF('Códigos Itaú (ref)'!$A$2:$A$44,$C3914)&gt;0,"ITAU",IF(AND(TRIM(UPPER($I3914))="CONTRATUAL",ISNUMBER(SEARCH("INDIVIDUAL",SUBSTITUTE(UPPER($D3914)," ","")))),"PREMIUM FREE",""))))</f>
        <v/>
      </c>
    </row>
    <row r="3915">
      <c r="AC3915">
        <f>IF($C3915="","",IF(COUNTIF('Códigos Santander (ref)'!$A$2:$A$79,$C3915)&gt;0,"SANTANDER",IF(COUNTIF('Códigos Itaú (ref)'!$A$2:$A$44,$C3915)&gt;0,"ITAU",IF(AND(TRIM(UPPER($I3915))="CONTRATUAL",ISNUMBER(SEARCH("INDIVIDUAL",SUBSTITUTE(UPPER($D3915)," ","")))),"PREMIUM FREE",""))))</f>
        <v/>
      </c>
    </row>
    <row r="3916">
      <c r="AC3916">
        <f>IF($C3916="","",IF(COUNTIF('Códigos Santander (ref)'!$A$2:$A$79,$C3916)&gt;0,"SANTANDER",IF(COUNTIF('Códigos Itaú (ref)'!$A$2:$A$44,$C3916)&gt;0,"ITAU",IF(AND(TRIM(UPPER($I3916))="CONTRATUAL",ISNUMBER(SEARCH("INDIVIDUAL",SUBSTITUTE(UPPER($D3916)," ","")))),"PREMIUM FREE",""))))</f>
        <v/>
      </c>
    </row>
    <row r="3917">
      <c r="AC3917">
        <f>IF($C3917="","",IF(COUNTIF('Códigos Santander (ref)'!$A$2:$A$79,$C3917)&gt;0,"SANTANDER",IF(COUNTIF('Códigos Itaú (ref)'!$A$2:$A$44,$C3917)&gt;0,"ITAU",IF(AND(TRIM(UPPER($I3917))="CONTRATUAL",ISNUMBER(SEARCH("INDIVIDUAL",SUBSTITUTE(UPPER($D3917)," ","")))),"PREMIUM FREE",""))))</f>
        <v/>
      </c>
    </row>
    <row r="3918">
      <c r="AC3918">
        <f>IF($C3918="","",IF(COUNTIF('Códigos Santander (ref)'!$A$2:$A$79,$C3918)&gt;0,"SANTANDER",IF(COUNTIF('Códigos Itaú (ref)'!$A$2:$A$44,$C3918)&gt;0,"ITAU",IF(AND(TRIM(UPPER($I3918))="CONTRATUAL",ISNUMBER(SEARCH("INDIVIDUAL",SUBSTITUTE(UPPER($D3918)," ","")))),"PREMIUM FREE",""))))</f>
        <v/>
      </c>
    </row>
    <row r="3919">
      <c r="AC3919">
        <f>IF($C3919="","",IF(COUNTIF('Códigos Santander (ref)'!$A$2:$A$79,$C3919)&gt;0,"SANTANDER",IF(COUNTIF('Códigos Itaú (ref)'!$A$2:$A$44,$C3919)&gt;0,"ITAU",IF(AND(TRIM(UPPER($I3919))="CONTRATUAL",ISNUMBER(SEARCH("INDIVIDUAL",SUBSTITUTE(UPPER($D3919)," ","")))),"PREMIUM FREE",""))))</f>
        <v/>
      </c>
    </row>
    <row r="3920">
      <c r="AC3920">
        <f>IF($C3920="","",IF(COUNTIF('Códigos Santander (ref)'!$A$2:$A$79,$C3920)&gt;0,"SANTANDER",IF(COUNTIF('Códigos Itaú (ref)'!$A$2:$A$44,$C3920)&gt;0,"ITAU",IF(AND(TRIM(UPPER($I3920))="CONTRATUAL",ISNUMBER(SEARCH("INDIVIDUAL",SUBSTITUTE(UPPER($D3920)," ","")))),"PREMIUM FREE",""))))</f>
        <v/>
      </c>
    </row>
    <row r="3921">
      <c r="AC3921">
        <f>IF($C3921="","",IF(COUNTIF('Códigos Santander (ref)'!$A$2:$A$79,$C3921)&gt;0,"SANTANDER",IF(COUNTIF('Códigos Itaú (ref)'!$A$2:$A$44,$C3921)&gt;0,"ITAU",IF(AND(TRIM(UPPER($I3921))="CONTRATUAL",ISNUMBER(SEARCH("INDIVIDUAL",SUBSTITUTE(UPPER($D3921)," ","")))),"PREMIUM FREE",""))))</f>
        <v/>
      </c>
    </row>
    <row r="3922">
      <c r="AC3922">
        <f>IF($C3922="","",IF(COUNTIF('Códigos Santander (ref)'!$A$2:$A$79,$C3922)&gt;0,"SANTANDER",IF(COUNTIF('Códigos Itaú (ref)'!$A$2:$A$44,$C3922)&gt;0,"ITAU",IF(AND(TRIM(UPPER($I3922))="CONTRATUAL",ISNUMBER(SEARCH("INDIVIDUAL",SUBSTITUTE(UPPER($D3922)," ","")))),"PREMIUM FREE",""))))</f>
        <v/>
      </c>
    </row>
    <row r="3923">
      <c r="AC3923">
        <f>IF($C3923="","",IF(COUNTIF('Códigos Santander (ref)'!$A$2:$A$79,$C3923)&gt;0,"SANTANDER",IF(COUNTIF('Códigos Itaú (ref)'!$A$2:$A$44,$C3923)&gt;0,"ITAU",IF(AND(TRIM(UPPER($I3923))="CONTRATUAL",ISNUMBER(SEARCH("INDIVIDUAL",SUBSTITUTE(UPPER($D3923)," ","")))),"PREMIUM FREE",""))))</f>
        <v/>
      </c>
    </row>
    <row r="3924">
      <c r="AC3924">
        <f>IF($C3924="","",IF(COUNTIF('Códigos Santander (ref)'!$A$2:$A$79,$C3924)&gt;0,"SANTANDER",IF(COUNTIF('Códigos Itaú (ref)'!$A$2:$A$44,$C3924)&gt;0,"ITAU",IF(AND(TRIM(UPPER($I3924))="CONTRATUAL",ISNUMBER(SEARCH("INDIVIDUAL",SUBSTITUTE(UPPER($D3924)," ","")))),"PREMIUM FREE",""))))</f>
        <v/>
      </c>
    </row>
    <row r="3925">
      <c r="AC3925">
        <f>IF($C3925="","",IF(COUNTIF('Códigos Santander (ref)'!$A$2:$A$79,$C3925)&gt;0,"SANTANDER",IF(COUNTIF('Códigos Itaú (ref)'!$A$2:$A$44,$C3925)&gt;0,"ITAU",IF(AND(TRIM(UPPER($I3925))="CONTRATUAL",ISNUMBER(SEARCH("INDIVIDUAL",SUBSTITUTE(UPPER($D3925)," ","")))),"PREMIUM FREE",""))))</f>
        <v/>
      </c>
    </row>
    <row r="3926">
      <c r="AC3926">
        <f>IF($C3926="","",IF(COUNTIF('Códigos Santander (ref)'!$A$2:$A$79,$C3926)&gt;0,"SANTANDER",IF(COUNTIF('Códigos Itaú (ref)'!$A$2:$A$44,$C3926)&gt;0,"ITAU",IF(AND(TRIM(UPPER($I3926))="CONTRATUAL",ISNUMBER(SEARCH("INDIVIDUAL",SUBSTITUTE(UPPER($D3926)," ","")))),"PREMIUM FREE",""))))</f>
        <v/>
      </c>
    </row>
    <row r="3927">
      <c r="AC3927">
        <f>IF($C3927="","",IF(COUNTIF('Códigos Santander (ref)'!$A$2:$A$79,$C3927)&gt;0,"SANTANDER",IF(COUNTIF('Códigos Itaú (ref)'!$A$2:$A$44,$C3927)&gt;0,"ITAU",IF(AND(TRIM(UPPER($I3927))="CONTRATUAL",ISNUMBER(SEARCH("INDIVIDUAL",SUBSTITUTE(UPPER($D3927)," ","")))),"PREMIUM FREE",""))))</f>
        <v/>
      </c>
    </row>
    <row r="3928">
      <c r="AC3928">
        <f>IF($C3928="","",IF(COUNTIF('Códigos Santander (ref)'!$A$2:$A$79,$C3928)&gt;0,"SANTANDER",IF(COUNTIF('Códigos Itaú (ref)'!$A$2:$A$44,$C3928)&gt;0,"ITAU",IF(AND(TRIM(UPPER($I3928))="CONTRATUAL",ISNUMBER(SEARCH("INDIVIDUAL",SUBSTITUTE(UPPER($D3928)," ","")))),"PREMIUM FREE",""))))</f>
        <v/>
      </c>
    </row>
    <row r="3929">
      <c r="AC3929">
        <f>IF($C3929="","",IF(COUNTIF('Códigos Santander (ref)'!$A$2:$A$79,$C3929)&gt;0,"SANTANDER",IF(COUNTIF('Códigos Itaú (ref)'!$A$2:$A$44,$C3929)&gt;0,"ITAU",IF(AND(TRIM(UPPER($I3929))="CONTRATUAL",ISNUMBER(SEARCH("INDIVIDUAL",SUBSTITUTE(UPPER($D3929)," ","")))),"PREMIUM FREE",""))))</f>
        <v/>
      </c>
    </row>
    <row r="3930">
      <c r="AC3930">
        <f>IF($C3930="","",IF(COUNTIF('Códigos Santander (ref)'!$A$2:$A$79,$C3930)&gt;0,"SANTANDER",IF(COUNTIF('Códigos Itaú (ref)'!$A$2:$A$44,$C3930)&gt;0,"ITAU",IF(AND(TRIM(UPPER($I3930))="CONTRATUAL",ISNUMBER(SEARCH("INDIVIDUAL",SUBSTITUTE(UPPER($D3930)," ","")))),"PREMIUM FREE",""))))</f>
        <v/>
      </c>
    </row>
    <row r="3931">
      <c r="AC3931">
        <f>IF($C3931="","",IF(COUNTIF('Códigos Santander (ref)'!$A$2:$A$79,$C3931)&gt;0,"SANTANDER",IF(COUNTIF('Códigos Itaú (ref)'!$A$2:$A$44,$C3931)&gt;0,"ITAU",IF(AND(TRIM(UPPER($I3931))="CONTRATUAL",ISNUMBER(SEARCH("INDIVIDUAL",SUBSTITUTE(UPPER($D3931)," ","")))),"PREMIUM FREE",""))))</f>
        <v/>
      </c>
    </row>
    <row r="3932">
      <c r="AC3932">
        <f>IF($C3932="","",IF(COUNTIF('Códigos Santander (ref)'!$A$2:$A$79,$C3932)&gt;0,"SANTANDER",IF(COUNTIF('Códigos Itaú (ref)'!$A$2:$A$44,$C3932)&gt;0,"ITAU",IF(AND(TRIM(UPPER($I3932))="CONTRATUAL",ISNUMBER(SEARCH("INDIVIDUAL",SUBSTITUTE(UPPER($D3932)," ","")))),"PREMIUM FREE",""))))</f>
        <v/>
      </c>
    </row>
    <row r="3933">
      <c r="AC3933">
        <f>IF($C3933="","",IF(COUNTIF('Códigos Santander (ref)'!$A$2:$A$79,$C3933)&gt;0,"SANTANDER",IF(COUNTIF('Códigos Itaú (ref)'!$A$2:$A$44,$C3933)&gt;0,"ITAU",IF(AND(TRIM(UPPER($I3933))="CONTRATUAL",ISNUMBER(SEARCH("INDIVIDUAL",SUBSTITUTE(UPPER($D3933)," ","")))),"PREMIUM FREE",""))))</f>
        <v/>
      </c>
    </row>
    <row r="3934">
      <c r="AC3934">
        <f>IF($C3934="","",IF(COUNTIF('Códigos Santander (ref)'!$A$2:$A$79,$C3934)&gt;0,"SANTANDER",IF(COUNTIF('Códigos Itaú (ref)'!$A$2:$A$44,$C3934)&gt;0,"ITAU",IF(AND(TRIM(UPPER($I3934))="CONTRATUAL",ISNUMBER(SEARCH("INDIVIDUAL",SUBSTITUTE(UPPER($D3934)," ","")))),"PREMIUM FREE",""))))</f>
        <v/>
      </c>
    </row>
    <row r="3935">
      <c r="AC3935">
        <f>IF($C3935="","",IF(COUNTIF('Códigos Santander (ref)'!$A$2:$A$79,$C3935)&gt;0,"SANTANDER",IF(COUNTIF('Códigos Itaú (ref)'!$A$2:$A$44,$C3935)&gt;0,"ITAU",IF(AND(TRIM(UPPER($I3935))="CONTRATUAL",ISNUMBER(SEARCH("INDIVIDUAL",SUBSTITUTE(UPPER($D3935)," ","")))),"PREMIUM FREE",""))))</f>
        <v/>
      </c>
    </row>
    <row r="3936">
      <c r="AC3936">
        <f>IF($C3936="","",IF(COUNTIF('Códigos Santander (ref)'!$A$2:$A$79,$C3936)&gt;0,"SANTANDER",IF(COUNTIF('Códigos Itaú (ref)'!$A$2:$A$44,$C3936)&gt;0,"ITAU",IF(AND(TRIM(UPPER($I3936))="CONTRATUAL",ISNUMBER(SEARCH("INDIVIDUAL",SUBSTITUTE(UPPER($D3936)," ","")))),"PREMIUM FREE",""))))</f>
        <v/>
      </c>
    </row>
    <row r="3937">
      <c r="AC3937">
        <f>IF($C3937="","",IF(COUNTIF('Códigos Santander (ref)'!$A$2:$A$79,$C3937)&gt;0,"SANTANDER",IF(COUNTIF('Códigos Itaú (ref)'!$A$2:$A$44,$C3937)&gt;0,"ITAU",IF(AND(TRIM(UPPER($I3937))="CONTRATUAL",ISNUMBER(SEARCH("INDIVIDUAL",SUBSTITUTE(UPPER($D3937)," ","")))),"PREMIUM FREE",""))))</f>
        <v/>
      </c>
    </row>
    <row r="3938">
      <c r="AC3938">
        <f>IF($C3938="","",IF(COUNTIF('Códigos Santander (ref)'!$A$2:$A$79,$C3938)&gt;0,"SANTANDER",IF(COUNTIF('Códigos Itaú (ref)'!$A$2:$A$44,$C3938)&gt;0,"ITAU",IF(AND(TRIM(UPPER($I3938))="CONTRATUAL",ISNUMBER(SEARCH("INDIVIDUAL",SUBSTITUTE(UPPER($D3938)," ","")))),"PREMIUM FREE",""))))</f>
        <v/>
      </c>
    </row>
    <row r="3939">
      <c r="AC3939">
        <f>IF($C3939="","",IF(COUNTIF('Códigos Santander (ref)'!$A$2:$A$79,$C3939)&gt;0,"SANTANDER",IF(COUNTIF('Códigos Itaú (ref)'!$A$2:$A$44,$C3939)&gt;0,"ITAU",IF(AND(TRIM(UPPER($I3939))="CONTRATUAL",ISNUMBER(SEARCH("INDIVIDUAL",SUBSTITUTE(UPPER($D3939)," ","")))),"PREMIUM FREE",""))))</f>
        <v/>
      </c>
    </row>
    <row r="3940">
      <c r="AC3940">
        <f>IF($C3940="","",IF(COUNTIF('Códigos Santander (ref)'!$A$2:$A$79,$C3940)&gt;0,"SANTANDER",IF(COUNTIF('Códigos Itaú (ref)'!$A$2:$A$44,$C3940)&gt;0,"ITAU",IF(AND(TRIM(UPPER($I3940))="CONTRATUAL",ISNUMBER(SEARCH("INDIVIDUAL",SUBSTITUTE(UPPER($D3940)," ","")))),"PREMIUM FREE",""))))</f>
        <v/>
      </c>
    </row>
    <row r="3941">
      <c r="AC3941">
        <f>IF($C3941="","",IF(COUNTIF('Códigos Santander (ref)'!$A$2:$A$79,$C3941)&gt;0,"SANTANDER",IF(COUNTIF('Códigos Itaú (ref)'!$A$2:$A$44,$C3941)&gt;0,"ITAU",IF(AND(TRIM(UPPER($I3941))="CONTRATUAL",ISNUMBER(SEARCH("INDIVIDUAL",SUBSTITUTE(UPPER($D3941)," ","")))),"PREMIUM FREE",""))))</f>
        <v/>
      </c>
    </row>
    <row r="3942">
      <c r="AC3942">
        <f>IF($C3942="","",IF(COUNTIF('Códigos Santander (ref)'!$A$2:$A$79,$C3942)&gt;0,"SANTANDER",IF(COUNTIF('Códigos Itaú (ref)'!$A$2:$A$44,$C3942)&gt;0,"ITAU",IF(AND(TRIM(UPPER($I3942))="CONTRATUAL",ISNUMBER(SEARCH("INDIVIDUAL",SUBSTITUTE(UPPER($D3942)," ","")))),"PREMIUM FREE",""))))</f>
        <v/>
      </c>
    </row>
    <row r="3943">
      <c r="AC3943">
        <f>IF($C3943="","",IF(COUNTIF('Códigos Santander (ref)'!$A$2:$A$79,$C3943)&gt;0,"SANTANDER",IF(COUNTIF('Códigos Itaú (ref)'!$A$2:$A$44,$C3943)&gt;0,"ITAU",IF(AND(TRIM(UPPER($I3943))="CONTRATUAL",ISNUMBER(SEARCH("INDIVIDUAL",SUBSTITUTE(UPPER($D3943)," ","")))),"PREMIUM FREE",""))))</f>
        <v/>
      </c>
    </row>
    <row r="3944">
      <c r="AC3944">
        <f>IF($C3944="","",IF(COUNTIF('Códigos Santander (ref)'!$A$2:$A$79,$C3944)&gt;0,"SANTANDER",IF(COUNTIF('Códigos Itaú (ref)'!$A$2:$A$44,$C3944)&gt;0,"ITAU",IF(AND(TRIM(UPPER($I3944))="CONTRATUAL",ISNUMBER(SEARCH("INDIVIDUAL",SUBSTITUTE(UPPER($D3944)," ","")))),"PREMIUM FREE",""))))</f>
        <v/>
      </c>
    </row>
    <row r="3945">
      <c r="AC3945">
        <f>IF($C3945="","",IF(COUNTIF('Códigos Santander (ref)'!$A$2:$A$79,$C3945)&gt;0,"SANTANDER",IF(COUNTIF('Códigos Itaú (ref)'!$A$2:$A$44,$C3945)&gt;0,"ITAU",IF(AND(TRIM(UPPER($I3945))="CONTRATUAL",ISNUMBER(SEARCH("INDIVIDUAL",SUBSTITUTE(UPPER($D3945)," ","")))),"PREMIUM FREE",""))))</f>
        <v/>
      </c>
    </row>
    <row r="3946">
      <c r="AC3946">
        <f>IF($C3946="","",IF(COUNTIF('Códigos Santander (ref)'!$A$2:$A$79,$C3946)&gt;0,"SANTANDER",IF(COUNTIF('Códigos Itaú (ref)'!$A$2:$A$44,$C3946)&gt;0,"ITAU",IF(AND(TRIM(UPPER($I3946))="CONTRATUAL",ISNUMBER(SEARCH("INDIVIDUAL",SUBSTITUTE(UPPER($D3946)," ","")))),"PREMIUM FREE",""))))</f>
        <v/>
      </c>
    </row>
    <row r="3947">
      <c r="AC3947">
        <f>IF($C3947="","",IF(COUNTIF('Códigos Santander (ref)'!$A$2:$A$79,$C3947)&gt;0,"SANTANDER",IF(COUNTIF('Códigos Itaú (ref)'!$A$2:$A$44,$C3947)&gt;0,"ITAU",IF(AND(TRIM(UPPER($I3947))="CONTRATUAL",ISNUMBER(SEARCH("INDIVIDUAL",SUBSTITUTE(UPPER($D3947)," ","")))),"PREMIUM FREE",""))))</f>
        <v/>
      </c>
    </row>
    <row r="3948">
      <c r="AC3948">
        <f>IF($C3948="","",IF(COUNTIF('Códigos Santander (ref)'!$A$2:$A$79,$C3948)&gt;0,"SANTANDER",IF(COUNTIF('Códigos Itaú (ref)'!$A$2:$A$44,$C3948)&gt;0,"ITAU",IF(AND(TRIM(UPPER($I3948))="CONTRATUAL",ISNUMBER(SEARCH("INDIVIDUAL",SUBSTITUTE(UPPER($D3948)," ","")))),"PREMIUM FREE",""))))</f>
        <v/>
      </c>
    </row>
    <row r="3949">
      <c r="AC3949">
        <f>IF($C3949="","",IF(COUNTIF('Códigos Santander (ref)'!$A$2:$A$79,$C3949)&gt;0,"SANTANDER",IF(COUNTIF('Códigos Itaú (ref)'!$A$2:$A$44,$C3949)&gt;0,"ITAU",IF(AND(TRIM(UPPER($I3949))="CONTRATUAL",ISNUMBER(SEARCH("INDIVIDUAL",SUBSTITUTE(UPPER($D3949)," ","")))),"PREMIUM FREE",""))))</f>
        <v/>
      </c>
    </row>
    <row r="3950">
      <c r="AC3950">
        <f>IF($C3950="","",IF(COUNTIF('Códigos Santander (ref)'!$A$2:$A$79,$C3950)&gt;0,"SANTANDER",IF(COUNTIF('Códigos Itaú (ref)'!$A$2:$A$44,$C3950)&gt;0,"ITAU",IF(AND(TRIM(UPPER($I3950))="CONTRATUAL",ISNUMBER(SEARCH("INDIVIDUAL",SUBSTITUTE(UPPER($D3950)," ","")))),"PREMIUM FREE",""))))</f>
        <v/>
      </c>
    </row>
    <row r="3951">
      <c r="AC3951">
        <f>IF($C3951="","",IF(COUNTIF('Códigos Santander (ref)'!$A$2:$A$79,$C3951)&gt;0,"SANTANDER",IF(COUNTIF('Códigos Itaú (ref)'!$A$2:$A$44,$C3951)&gt;0,"ITAU",IF(AND(TRIM(UPPER($I3951))="CONTRATUAL",ISNUMBER(SEARCH("INDIVIDUAL",SUBSTITUTE(UPPER($D3951)," ","")))),"PREMIUM FREE",""))))</f>
        <v/>
      </c>
    </row>
    <row r="3952">
      <c r="AC3952">
        <f>IF($C3952="","",IF(COUNTIF('Códigos Santander (ref)'!$A$2:$A$79,$C3952)&gt;0,"SANTANDER",IF(COUNTIF('Códigos Itaú (ref)'!$A$2:$A$44,$C3952)&gt;0,"ITAU",IF(AND(TRIM(UPPER($I3952))="CONTRATUAL",ISNUMBER(SEARCH("INDIVIDUAL",SUBSTITUTE(UPPER($D3952)," ","")))),"PREMIUM FREE",""))))</f>
        <v/>
      </c>
    </row>
    <row r="3953">
      <c r="AC3953">
        <f>IF($C3953="","",IF(COUNTIF('Códigos Santander (ref)'!$A$2:$A$79,$C3953)&gt;0,"SANTANDER",IF(COUNTIF('Códigos Itaú (ref)'!$A$2:$A$44,$C3953)&gt;0,"ITAU",IF(AND(TRIM(UPPER($I3953))="CONTRATUAL",ISNUMBER(SEARCH("INDIVIDUAL",SUBSTITUTE(UPPER($D3953)," ","")))),"PREMIUM FREE",""))))</f>
        <v/>
      </c>
    </row>
    <row r="3954">
      <c r="AC3954">
        <f>IF($C3954="","",IF(COUNTIF('Códigos Santander (ref)'!$A$2:$A$79,$C3954)&gt;0,"SANTANDER",IF(COUNTIF('Códigos Itaú (ref)'!$A$2:$A$44,$C3954)&gt;0,"ITAU",IF(AND(TRIM(UPPER($I3954))="CONTRATUAL",ISNUMBER(SEARCH("INDIVIDUAL",SUBSTITUTE(UPPER($D3954)," ","")))),"PREMIUM FREE",""))))</f>
        <v/>
      </c>
    </row>
    <row r="3955">
      <c r="AC3955">
        <f>IF($C3955="","",IF(COUNTIF('Códigos Santander (ref)'!$A$2:$A$79,$C3955)&gt;0,"SANTANDER",IF(COUNTIF('Códigos Itaú (ref)'!$A$2:$A$44,$C3955)&gt;0,"ITAU",IF(AND(TRIM(UPPER($I3955))="CONTRATUAL",ISNUMBER(SEARCH("INDIVIDUAL",SUBSTITUTE(UPPER($D3955)," ","")))),"PREMIUM FREE",""))))</f>
        <v/>
      </c>
    </row>
    <row r="3956">
      <c r="AC3956">
        <f>IF($C3956="","",IF(COUNTIF('Códigos Santander (ref)'!$A$2:$A$79,$C3956)&gt;0,"SANTANDER",IF(COUNTIF('Códigos Itaú (ref)'!$A$2:$A$44,$C3956)&gt;0,"ITAU",IF(AND(TRIM(UPPER($I3956))="CONTRATUAL",ISNUMBER(SEARCH("INDIVIDUAL",SUBSTITUTE(UPPER($D3956)," ","")))),"PREMIUM FREE",""))))</f>
        <v/>
      </c>
    </row>
    <row r="3957">
      <c r="AC3957">
        <f>IF($C3957="","",IF(COUNTIF('Códigos Santander (ref)'!$A$2:$A$79,$C3957)&gt;0,"SANTANDER",IF(COUNTIF('Códigos Itaú (ref)'!$A$2:$A$44,$C3957)&gt;0,"ITAU",IF(AND(TRIM(UPPER($I3957))="CONTRATUAL",ISNUMBER(SEARCH("INDIVIDUAL",SUBSTITUTE(UPPER($D3957)," ","")))),"PREMIUM FREE",""))))</f>
        <v/>
      </c>
    </row>
    <row r="3958">
      <c r="AC3958">
        <f>IF($C3958="","",IF(COUNTIF('Códigos Santander (ref)'!$A$2:$A$79,$C3958)&gt;0,"SANTANDER",IF(COUNTIF('Códigos Itaú (ref)'!$A$2:$A$44,$C3958)&gt;0,"ITAU",IF(AND(TRIM(UPPER($I3958))="CONTRATUAL",ISNUMBER(SEARCH("INDIVIDUAL",SUBSTITUTE(UPPER($D3958)," ","")))),"PREMIUM FREE",""))))</f>
        <v/>
      </c>
    </row>
    <row r="3959">
      <c r="AC3959">
        <f>IF($C3959="","",IF(COUNTIF('Códigos Santander (ref)'!$A$2:$A$79,$C3959)&gt;0,"SANTANDER",IF(COUNTIF('Códigos Itaú (ref)'!$A$2:$A$44,$C3959)&gt;0,"ITAU",IF(AND(TRIM(UPPER($I3959))="CONTRATUAL",ISNUMBER(SEARCH("INDIVIDUAL",SUBSTITUTE(UPPER($D3959)," ","")))),"PREMIUM FREE",""))))</f>
        <v/>
      </c>
    </row>
    <row r="3960">
      <c r="AC3960">
        <f>IF($C3960="","",IF(COUNTIF('Códigos Santander (ref)'!$A$2:$A$79,$C3960)&gt;0,"SANTANDER",IF(COUNTIF('Códigos Itaú (ref)'!$A$2:$A$44,$C3960)&gt;0,"ITAU",IF(AND(TRIM(UPPER($I3960))="CONTRATUAL",ISNUMBER(SEARCH("INDIVIDUAL",SUBSTITUTE(UPPER($D3960)," ","")))),"PREMIUM FREE",""))))</f>
        <v/>
      </c>
    </row>
    <row r="3961">
      <c r="AC3961">
        <f>IF($C3961="","",IF(COUNTIF('Códigos Santander (ref)'!$A$2:$A$79,$C3961)&gt;0,"SANTANDER",IF(COUNTIF('Códigos Itaú (ref)'!$A$2:$A$44,$C3961)&gt;0,"ITAU",IF(AND(TRIM(UPPER($I3961))="CONTRATUAL",ISNUMBER(SEARCH("INDIVIDUAL",SUBSTITUTE(UPPER($D3961)," ","")))),"PREMIUM FREE",""))))</f>
        <v/>
      </c>
    </row>
    <row r="3962">
      <c r="AC3962">
        <f>IF($C3962="","",IF(COUNTIF('Códigos Santander (ref)'!$A$2:$A$79,$C3962)&gt;0,"SANTANDER",IF(COUNTIF('Códigos Itaú (ref)'!$A$2:$A$44,$C3962)&gt;0,"ITAU",IF(AND(TRIM(UPPER($I3962))="CONTRATUAL",ISNUMBER(SEARCH("INDIVIDUAL",SUBSTITUTE(UPPER($D3962)," ","")))),"PREMIUM FREE",""))))</f>
        <v/>
      </c>
    </row>
    <row r="3963">
      <c r="AC3963">
        <f>IF($C3963="","",IF(COUNTIF('Códigos Santander (ref)'!$A$2:$A$79,$C3963)&gt;0,"SANTANDER",IF(COUNTIF('Códigos Itaú (ref)'!$A$2:$A$44,$C3963)&gt;0,"ITAU",IF(AND(TRIM(UPPER($I3963))="CONTRATUAL",ISNUMBER(SEARCH("INDIVIDUAL",SUBSTITUTE(UPPER($D3963)," ","")))),"PREMIUM FREE",""))))</f>
        <v/>
      </c>
    </row>
    <row r="3964">
      <c r="AC3964">
        <f>IF($C3964="","",IF(COUNTIF('Códigos Santander (ref)'!$A$2:$A$79,$C3964)&gt;0,"SANTANDER",IF(COUNTIF('Códigos Itaú (ref)'!$A$2:$A$44,$C3964)&gt;0,"ITAU",IF(AND(TRIM(UPPER($I3964))="CONTRATUAL",ISNUMBER(SEARCH("INDIVIDUAL",SUBSTITUTE(UPPER($D3964)," ","")))),"PREMIUM FREE",""))))</f>
        <v/>
      </c>
    </row>
    <row r="3965">
      <c r="AC3965">
        <f>IF($C3965="","",IF(COUNTIF('Códigos Santander (ref)'!$A$2:$A$79,$C3965)&gt;0,"SANTANDER",IF(COUNTIF('Códigos Itaú (ref)'!$A$2:$A$44,$C3965)&gt;0,"ITAU",IF(AND(TRIM(UPPER($I3965))="CONTRATUAL",ISNUMBER(SEARCH("INDIVIDUAL",SUBSTITUTE(UPPER($D3965)," ","")))),"PREMIUM FREE",""))))</f>
        <v/>
      </c>
    </row>
    <row r="3966">
      <c r="AC3966">
        <f>IF($C3966="","",IF(COUNTIF('Códigos Santander (ref)'!$A$2:$A$79,$C3966)&gt;0,"SANTANDER",IF(COUNTIF('Códigos Itaú (ref)'!$A$2:$A$44,$C3966)&gt;0,"ITAU",IF(AND(TRIM(UPPER($I3966))="CONTRATUAL",ISNUMBER(SEARCH("INDIVIDUAL",SUBSTITUTE(UPPER($D3966)," ","")))),"PREMIUM FREE",""))))</f>
        <v/>
      </c>
    </row>
    <row r="3967">
      <c r="AC3967">
        <f>IF($C3967="","",IF(COUNTIF('Códigos Santander (ref)'!$A$2:$A$79,$C3967)&gt;0,"SANTANDER",IF(COUNTIF('Códigos Itaú (ref)'!$A$2:$A$44,$C3967)&gt;0,"ITAU",IF(AND(TRIM(UPPER($I3967))="CONTRATUAL",ISNUMBER(SEARCH("INDIVIDUAL",SUBSTITUTE(UPPER($D3967)," ","")))),"PREMIUM FREE",""))))</f>
        <v/>
      </c>
    </row>
    <row r="3968">
      <c r="AC3968">
        <f>IF($C3968="","",IF(COUNTIF('Códigos Santander (ref)'!$A$2:$A$79,$C3968)&gt;0,"SANTANDER",IF(COUNTIF('Códigos Itaú (ref)'!$A$2:$A$44,$C3968)&gt;0,"ITAU",IF(AND(TRIM(UPPER($I3968))="CONTRATUAL",ISNUMBER(SEARCH("INDIVIDUAL",SUBSTITUTE(UPPER($D3968)," ","")))),"PREMIUM FREE",""))))</f>
        <v/>
      </c>
    </row>
    <row r="3969">
      <c r="AC3969">
        <f>IF($C3969="","",IF(COUNTIF('Códigos Santander (ref)'!$A$2:$A$79,$C3969)&gt;0,"SANTANDER",IF(COUNTIF('Códigos Itaú (ref)'!$A$2:$A$44,$C3969)&gt;0,"ITAU",IF(AND(TRIM(UPPER($I3969))="CONTRATUAL",ISNUMBER(SEARCH("INDIVIDUAL",SUBSTITUTE(UPPER($D3969)," ","")))),"PREMIUM FREE",""))))</f>
        <v/>
      </c>
    </row>
    <row r="3970">
      <c r="AC3970">
        <f>IF($C3970="","",IF(COUNTIF('Códigos Santander (ref)'!$A$2:$A$79,$C3970)&gt;0,"SANTANDER",IF(COUNTIF('Códigos Itaú (ref)'!$A$2:$A$44,$C3970)&gt;0,"ITAU",IF(AND(TRIM(UPPER($I3970))="CONTRATUAL",ISNUMBER(SEARCH("INDIVIDUAL",SUBSTITUTE(UPPER($D3970)," ","")))),"PREMIUM FREE",""))))</f>
        <v/>
      </c>
    </row>
    <row r="3971">
      <c r="AC3971">
        <f>IF($C3971="","",IF(COUNTIF('Códigos Santander (ref)'!$A$2:$A$79,$C3971)&gt;0,"SANTANDER",IF(COUNTIF('Códigos Itaú (ref)'!$A$2:$A$44,$C3971)&gt;0,"ITAU",IF(AND(TRIM(UPPER($I3971))="CONTRATUAL",ISNUMBER(SEARCH("INDIVIDUAL",SUBSTITUTE(UPPER($D3971)," ","")))),"PREMIUM FREE",""))))</f>
        <v/>
      </c>
    </row>
    <row r="3972">
      <c r="AC3972">
        <f>IF($C3972="","",IF(COUNTIF('Códigos Santander (ref)'!$A$2:$A$79,$C3972)&gt;0,"SANTANDER",IF(COUNTIF('Códigos Itaú (ref)'!$A$2:$A$44,$C3972)&gt;0,"ITAU",IF(AND(TRIM(UPPER($I3972))="CONTRATUAL",ISNUMBER(SEARCH("INDIVIDUAL",SUBSTITUTE(UPPER($D3972)," ","")))),"PREMIUM FREE",""))))</f>
        <v/>
      </c>
    </row>
    <row r="3973">
      <c r="AC3973">
        <f>IF($C3973="","",IF(COUNTIF('Códigos Santander (ref)'!$A$2:$A$79,$C3973)&gt;0,"SANTANDER",IF(COUNTIF('Códigos Itaú (ref)'!$A$2:$A$44,$C3973)&gt;0,"ITAU",IF(AND(TRIM(UPPER($I3973))="CONTRATUAL",ISNUMBER(SEARCH("INDIVIDUAL",SUBSTITUTE(UPPER($D3973)," ","")))),"PREMIUM FREE",""))))</f>
        <v/>
      </c>
    </row>
    <row r="3974">
      <c r="AC3974">
        <f>IF($C3974="","",IF(COUNTIF('Códigos Santander (ref)'!$A$2:$A$79,$C3974)&gt;0,"SANTANDER",IF(COUNTIF('Códigos Itaú (ref)'!$A$2:$A$44,$C3974)&gt;0,"ITAU",IF(AND(TRIM(UPPER($I3974))="CONTRATUAL",ISNUMBER(SEARCH("INDIVIDUAL",SUBSTITUTE(UPPER($D3974)," ","")))),"PREMIUM FREE",""))))</f>
        <v/>
      </c>
    </row>
    <row r="3975">
      <c r="AC3975">
        <f>IF($C3975="","",IF(COUNTIF('Códigos Santander (ref)'!$A$2:$A$79,$C3975)&gt;0,"SANTANDER",IF(COUNTIF('Códigos Itaú (ref)'!$A$2:$A$44,$C3975)&gt;0,"ITAU",IF(AND(TRIM(UPPER($I3975))="CONTRATUAL",ISNUMBER(SEARCH("INDIVIDUAL",SUBSTITUTE(UPPER($D3975)," ","")))),"PREMIUM FREE",""))))</f>
        <v/>
      </c>
    </row>
    <row r="3976">
      <c r="AC3976">
        <f>IF($C3976="","",IF(COUNTIF('Códigos Santander (ref)'!$A$2:$A$79,$C3976)&gt;0,"SANTANDER",IF(COUNTIF('Códigos Itaú (ref)'!$A$2:$A$44,$C3976)&gt;0,"ITAU",IF(AND(TRIM(UPPER($I3976))="CONTRATUAL",ISNUMBER(SEARCH("INDIVIDUAL",SUBSTITUTE(UPPER($D3976)," ","")))),"PREMIUM FREE",""))))</f>
        <v/>
      </c>
    </row>
    <row r="3977">
      <c r="AC3977">
        <f>IF($C3977="","",IF(COUNTIF('Códigos Santander (ref)'!$A$2:$A$79,$C3977)&gt;0,"SANTANDER",IF(COUNTIF('Códigos Itaú (ref)'!$A$2:$A$44,$C3977)&gt;0,"ITAU",IF(AND(TRIM(UPPER($I3977))="CONTRATUAL",ISNUMBER(SEARCH("INDIVIDUAL",SUBSTITUTE(UPPER($D3977)," ","")))),"PREMIUM FREE",""))))</f>
        <v/>
      </c>
    </row>
    <row r="3978">
      <c r="AC3978">
        <f>IF($C3978="","",IF(COUNTIF('Códigos Santander (ref)'!$A$2:$A$79,$C3978)&gt;0,"SANTANDER",IF(COUNTIF('Códigos Itaú (ref)'!$A$2:$A$44,$C3978)&gt;0,"ITAU",IF(AND(TRIM(UPPER($I3978))="CONTRATUAL",ISNUMBER(SEARCH("INDIVIDUAL",SUBSTITUTE(UPPER($D3978)," ","")))),"PREMIUM FREE",""))))</f>
        <v/>
      </c>
    </row>
    <row r="3979">
      <c r="AC3979">
        <f>IF($C3979="","",IF(COUNTIF('Códigos Santander (ref)'!$A$2:$A$79,$C3979)&gt;0,"SANTANDER",IF(COUNTIF('Códigos Itaú (ref)'!$A$2:$A$44,$C3979)&gt;0,"ITAU",IF(AND(TRIM(UPPER($I3979))="CONTRATUAL",ISNUMBER(SEARCH("INDIVIDUAL",SUBSTITUTE(UPPER($D3979)," ","")))),"PREMIUM FREE",""))))</f>
        <v/>
      </c>
    </row>
    <row r="3980">
      <c r="AC3980">
        <f>IF($C3980="","",IF(COUNTIF('Códigos Santander (ref)'!$A$2:$A$79,$C3980)&gt;0,"SANTANDER",IF(COUNTIF('Códigos Itaú (ref)'!$A$2:$A$44,$C3980)&gt;0,"ITAU",IF(AND(TRIM(UPPER($I3980))="CONTRATUAL",ISNUMBER(SEARCH("INDIVIDUAL",SUBSTITUTE(UPPER($D3980)," ","")))),"PREMIUM FREE",""))))</f>
        <v/>
      </c>
    </row>
    <row r="3981">
      <c r="AC3981">
        <f>IF($C3981="","",IF(COUNTIF('Códigos Santander (ref)'!$A$2:$A$79,$C3981)&gt;0,"SANTANDER",IF(COUNTIF('Códigos Itaú (ref)'!$A$2:$A$44,$C3981)&gt;0,"ITAU",IF(AND(TRIM(UPPER($I3981))="CONTRATUAL",ISNUMBER(SEARCH("INDIVIDUAL",SUBSTITUTE(UPPER($D3981)," ","")))),"PREMIUM FREE",""))))</f>
        <v/>
      </c>
    </row>
    <row r="3982">
      <c r="AC3982">
        <f>IF($C3982="","",IF(COUNTIF('Códigos Santander (ref)'!$A$2:$A$79,$C3982)&gt;0,"SANTANDER",IF(COUNTIF('Códigos Itaú (ref)'!$A$2:$A$44,$C3982)&gt;0,"ITAU",IF(AND(TRIM(UPPER($I3982))="CONTRATUAL",ISNUMBER(SEARCH("INDIVIDUAL",SUBSTITUTE(UPPER($D3982)," ","")))),"PREMIUM FREE",""))))</f>
        <v/>
      </c>
    </row>
    <row r="3983">
      <c r="AC3983">
        <f>IF($C3983="","",IF(COUNTIF('Códigos Santander (ref)'!$A$2:$A$79,$C3983)&gt;0,"SANTANDER",IF(COUNTIF('Códigos Itaú (ref)'!$A$2:$A$44,$C3983)&gt;0,"ITAU",IF(AND(TRIM(UPPER($I3983))="CONTRATUAL",ISNUMBER(SEARCH("INDIVIDUAL",SUBSTITUTE(UPPER($D3983)," ","")))),"PREMIUM FREE",""))))</f>
        <v/>
      </c>
    </row>
    <row r="3984">
      <c r="AC3984">
        <f>IF($C3984="","",IF(COUNTIF('Códigos Santander (ref)'!$A$2:$A$79,$C3984)&gt;0,"SANTANDER",IF(COUNTIF('Códigos Itaú (ref)'!$A$2:$A$44,$C3984)&gt;0,"ITAU",IF(AND(TRIM(UPPER($I3984))="CONTRATUAL",ISNUMBER(SEARCH("INDIVIDUAL",SUBSTITUTE(UPPER($D3984)," ","")))),"PREMIUM FREE",""))))</f>
        <v/>
      </c>
    </row>
    <row r="3985">
      <c r="AC3985">
        <f>IF($C3985="","",IF(COUNTIF('Códigos Santander (ref)'!$A$2:$A$79,$C3985)&gt;0,"SANTANDER",IF(COUNTIF('Códigos Itaú (ref)'!$A$2:$A$44,$C3985)&gt;0,"ITAU",IF(AND(TRIM(UPPER($I3985))="CONTRATUAL",ISNUMBER(SEARCH("INDIVIDUAL",SUBSTITUTE(UPPER($D3985)," ","")))),"PREMIUM FREE",""))))</f>
        <v/>
      </c>
    </row>
    <row r="3986">
      <c r="AC3986">
        <f>IF($C3986="","",IF(COUNTIF('Códigos Santander (ref)'!$A$2:$A$79,$C3986)&gt;0,"SANTANDER",IF(COUNTIF('Códigos Itaú (ref)'!$A$2:$A$44,$C3986)&gt;0,"ITAU",IF(AND(TRIM(UPPER($I3986))="CONTRATUAL",ISNUMBER(SEARCH("INDIVIDUAL",SUBSTITUTE(UPPER($D3986)," ","")))),"PREMIUM FREE",""))))</f>
        <v/>
      </c>
    </row>
    <row r="3987">
      <c r="AC3987">
        <f>IF($C3987="","",IF(COUNTIF('Códigos Santander (ref)'!$A$2:$A$79,$C3987)&gt;0,"SANTANDER",IF(COUNTIF('Códigos Itaú (ref)'!$A$2:$A$44,$C3987)&gt;0,"ITAU",IF(AND(TRIM(UPPER($I3987))="CONTRATUAL",ISNUMBER(SEARCH("INDIVIDUAL",SUBSTITUTE(UPPER($D3987)," ","")))),"PREMIUM FREE",""))))</f>
        <v/>
      </c>
    </row>
    <row r="3988">
      <c r="AC3988">
        <f>IF($C3988="","",IF(COUNTIF('Códigos Santander (ref)'!$A$2:$A$79,$C3988)&gt;0,"SANTANDER",IF(COUNTIF('Códigos Itaú (ref)'!$A$2:$A$44,$C3988)&gt;0,"ITAU",IF(AND(TRIM(UPPER($I3988))="CONTRATUAL",ISNUMBER(SEARCH("INDIVIDUAL",SUBSTITUTE(UPPER($D3988)," ","")))),"PREMIUM FREE",""))))</f>
        <v/>
      </c>
    </row>
    <row r="3989">
      <c r="AC3989">
        <f>IF($C3989="","",IF(COUNTIF('Códigos Santander (ref)'!$A$2:$A$79,$C3989)&gt;0,"SANTANDER",IF(COUNTIF('Códigos Itaú (ref)'!$A$2:$A$44,$C3989)&gt;0,"ITAU",IF(AND(TRIM(UPPER($I3989))="CONTRATUAL",ISNUMBER(SEARCH("INDIVIDUAL",SUBSTITUTE(UPPER($D3989)," ","")))),"PREMIUM FREE",""))))</f>
        <v/>
      </c>
    </row>
    <row r="3990">
      <c r="AC3990">
        <f>IF($C3990="","",IF(COUNTIF('Códigos Santander (ref)'!$A$2:$A$79,$C3990)&gt;0,"SANTANDER",IF(COUNTIF('Códigos Itaú (ref)'!$A$2:$A$44,$C3990)&gt;0,"ITAU",IF(AND(TRIM(UPPER($I3990))="CONTRATUAL",ISNUMBER(SEARCH("INDIVIDUAL",SUBSTITUTE(UPPER($D3990)," ","")))),"PREMIUM FREE",""))))</f>
        <v/>
      </c>
    </row>
    <row r="3991">
      <c r="AC3991">
        <f>IF($C3991="","",IF(COUNTIF('Códigos Santander (ref)'!$A$2:$A$79,$C3991)&gt;0,"SANTANDER",IF(COUNTIF('Códigos Itaú (ref)'!$A$2:$A$44,$C3991)&gt;0,"ITAU",IF(AND(TRIM(UPPER($I3991))="CONTRATUAL",ISNUMBER(SEARCH("INDIVIDUAL",SUBSTITUTE(UPPER($D3991)," ","")))),"PREMIUM FREE",""))))</f>
        <v/>
      </c>
    </row>
    <row r="3992">
      <c r="AC3992">
        <f>IF($C3992="","",IF(COUNTIF('Códigos Santander (ref)'!$A$2:$A$79,$C3992)&gt;0,"SANTANDER",IF(COUNTIF('Códigos Itaú (ref)'!$A$2:$A$44,$C3992)&gt;0,"ITAU",IF(AND(TRIM(UPPER($I3992))="CONTRATUAL",ISNUMBER(SEARCH("INDIVIDUAL",SUBSTITUTE(UPPER($D3992)," ","")))),"PREMIUM FREE",""))))</f>
        <v/>
      </c>
    </row>
    <row r="3993">
      <c r="AC3993">
        <f>IF($C3993="","",IF(COUNTIF('Códigos Santander (ref)'!$A$2:$A$79,$C3993)&gt;0,"SANTANDER",IF(COUNTIF('Códigos Itaú (ref)'!$A$2:$A$44,$C3993)&gt;0,"ITAU",IF(AND(TRIM(UPPER($I3993))="CONTRATUAL",ISNUMBER(SEARCH("INDIVIDUAL",SUBSTITUTE(UPPER($D3993)," ","")))),"PREMIUM FREE",""))))</f>
        <v/>
      </c>
    </row>
    <row r="3994">
      <c r="AC3994">
        <f>IF($C3994="","",IF(COUNTIF('Códigos Santander (ref)'!$A$2:$A$79,$C3994)&gt;0,"SANTANDER",IF(COUNTIF('Códigos Itaú (ref)'!$A$2:$A$44,$C3994)&gt;0,"ITAU",IF(AND(TRIM(UPPER($I3994))="CONTRATUAL",ISNUMBER(SEARCH("INDIVIDUAL",SUBSTITUTE(UPPER($D3994)," ","")))),"PREMIUM FREE",""))))</f>
        <v/>
      </c>
    </row>
    <row r="3995">
      <c r="AC3995">
        <f>IF($C3995="","",IF(COUNTIF('Códigos Santander (ref)'!$A$2:$A$79,$C3995)&gt;0,"SANTANDER",IF(COUNTIF('Códigos Itaú (ref)'!$A$2:$A$44,$C3995)&gt;0,"ITAU",IF(AND(TRIM(UPPER($I3995))="CONTRATUAL",ISNUMBER(SEARCH("INDIVIDUAL",SUBSTITUTE(UPPER($D3995)," ","")))),"PREMIUM FREE",""))))</f>
        <v/>
      </c>
    </row>
    <row r="3996">
      <c r="AC3996">
        <f>IF($C3996="","",IF(COUNTIF('Códigos Santander (ref)'!$A$2:$A$79,$C3996)&gt;0,"SANTANDER",IF(COUNTIF('Códigos Itaú (ref)'!$A$2:$A$44,$C3996)&gt;0,"ITAU",IF(AND(TRIM(UPPER($I3996))="CONTRATUAL",ISNUMBER(SEARCH("INDIVIDUAL",SUBSTITUTE(UPPER($D3996)," ","")))),"PREMIUM FREE",""))))</f>
        <v/>
      </c>
    </row>
    <row r="3997">
      <c r="AC3997">
        <f>IF($C3997="","",IF(COUNTIF('Códigos Santander (ref)'!$A$2:$A$79,$C3997)&gt;0,"SANTANDER",IF(COUNTIF('Códigos Itaú (ref)'!$A$2:$A$44,$C3997)&gt;0,"ITAU",IF(AND(TRIM(UPPER($I3997))="CONTRATUAL",ISNUMBER(SEARCH("INDIVIDUAL",SUBSTITUTE(UPPER($D3997)," ","")))),"PREMIUM FREE",""))))</f>
        <v/>
      </c>
    </row>
    <row r="3998">
      <c r="AC3998">
        <f>IF($C3998="","",IF(COUNTIF('Códigos Santander (ref)'!$A$2:$A$79,$C3998)&gt;0,"SANTANDER",IF(COUNTIF('Códigos Itaú (ref)'!$A$2:$A$44,$C3998)&gt;0,"ITAU",IF(AND(TRIM(UPPER($I3998))="CONTRATUAL",ISNUMBER(SEARCH("INDIVIDUAL",SUBSTITUTE(UPPER($D3998)," ","")))),"PREMIUM FREE",""))))</f>
        <v/>
      </c>
    </row>
    <row r="3999">
      <c r="AC3999">
        <f>IF($C3999="","",IF(COUNTIF('Códigos Santander (ref)'!$A$2:$A$79,$C3999)&gt;0,"SANTANDER",IF(COUNTIF('Códigos Itaú (ref)'!$A$2:$A$44,$C3999)&gt;0,"ITAU",IF(AND(TRIM(UPPER($I3999))="CONTRATUAL",ISNUMBER(SEARCH("INDIVIDUAL",SUBSTITUTE(UPPER($D3999)," ","")))),"PREMIUM FREE",""))))</f>
        <v/>
      </c>
    </row>
    <row r="4000">
      <c r="AC4000">
        <f>IF($C4000="","",IF(COUNTIF('Códigos Santander (ref)'!$A$2:$A$79,$C4000)&gt;0,"SANTANDER",IF(COUNTIF('Códigos Itaú (ref)'!$A$2:$A$44,$C4000)&gt;0,"ITAU",IF(AND(TRIM(UPPER($I4000))="CONTRATUAL",ISNUMBER(SEARCH("INDIVIDUAL",SUBSTITUTE(UPPER($D4000)," ","")))),"PREMIUM FREE",""))))</f>
        <v/>
      </c>
    </row>
    <row r="4001">
      <c r="AC4001">
        <f>IF($C4001="","",IF(COUNTIF('Códigos Santander (ref)'!$A$2:$A$79,$C4001)&gt;0,"SANTANDER",IF(COUNTIF('Códigos Itaú (ref)'!$A$2:$A$44,$C4001)&gt;0,"ITAU",IF(AND(TRIM(UPPER($I4001))="CONTRATUAL",ISNUMBER(SEARCH("INDIVIDUAL",SUBSTITUTE(UPPER($D4001)," ","")))),"PREMIUM FREE",""))))</f>
        <v/>
      </c>
    </row>
    <row r="4002">
      <c r="AC4002">
        <f>IF($C4002="","",IF(COUNTIF('Códigos Santander (ref)'!$A$2:$A$79,$C4002)&gt;0,"SANTANDER",IF(COUNTIF('Códigos Itaú (ref)'!$A$2:$A$44,$C4002)&gt;0,"ITAU",IF(AND(TRIM(UPPER($I4002))="CONTRATUAL",ISNUMBER(SEARCH("INDIVIDUAL",SUBSTITUTE(UPPER($D4002)," ","")))),"PREMIUM FREE",""))))</f>
        <v/>
      </c>
    </row>
    <row r="4003">
      <c r="AC4003">
        <f>IF($C4003="","",IF(COUNTIF('Códigos Santander (ref)'!$A$2:$A$79,$C4003)&gt;0,"SANTANDER",IF(COUNTIF('Códigos Itaú (ref)'!$A$2:$A$44,$C4003)&gt;0,"ITAU",IF(AND(TRIM(UPPER($I4003))="CONTRATUAL",ISNUMBER(SEARCH("INDIVIDUAL",SUBSTITUTE(UPPER($D4003)," ","")))),"PREMIUM FREE",""))))</f>
        <v/>
      </c>
    </row>
    <row r="4004">
      <c r="AC4004">
        <f>IF($C4004="","",IF(COUNTIF('Códigos Santander (ref)'!$A$2:$A$79,$C4004)&gt;0,"SANTANDER",IF(COUNTIF('Códigos Itaú (ref)'!$A$2:$A$44,$C4004)&gt;0,"ITAU",IF(AND(TRIM(UPPER($I4004))="CONTRATUAL",ISNUMBER(SEARCH("INDIVIDUAL",SUBSTITUTE(UPPER($D4004)," ","")))),"PREMIUM FREE",""))))</f>
        <v/>
      </c>
    </row>
    <row r="4005">
      <c r="AC4005">
        <f>IF($C4005="","",IF(COUNTIF('Códigos Santander (ref)'!$A$2:$A$79,$C4005)&gt;0,"SANTANDER",IF(COUNTIF('Códigos Itaú (ref)'!$A$2:$A$44,$C4005)&gt;0,"ITAU",IF(AND(TRIM(UPPER($I4005))="CONTRATUAL",ISNUMBER(SEARCH("INDIVIDUAL",SUBSTITUTE(UPPER($D4005)," ","")))),"PREMIUM FREE",""))))</f>
        <v/>
      </c>
    </row>
    <row r="4006">
      <c r="AC4006">
        <f>IF($C4006="","",IF(COUNTIF('Códigos Santander (ref)'!$A$2:$A$79,$C4006)&gt;0,"SANTANDER",IF(COUNTIF('Códigos Itaú (ref)'!$A$2:$A$44,$C4006)&gt;0,"ITAU",IF(AND(TRIM(UPPER($I4006))="CONTRATUAL",ISNUMBER(SEARCH("INDIVIDUAL",SUBSTITUTE(UPPER($D4006)," ","")))),"PREMIUM FREE",""))))</f>
        <v/>
      </c>
    </row>
    <row r="4007">
      <c r="AC4007">
        <f>IF($C4007="","",IF(COUNTIF('Códigos Santander (ref)'!$A$2:$A$79,$C4007)&gt;0,"SANTANDER",IF(COUNTIF('Códigos Itaú (ref)'!$A$2:$A$44,$C4007)&gt;0,"ITAU",IF(AND(TRIM(UPPER($I4007))="CONTRATUAL",ISNUMBER(SEARCH("INDIVIDUAL",SUBSTITUTE(UPPER($D4007)," ","")))),"PREMIUM FREE",""))))</f>
        <v/>
      </c>
    </row>
    <row r="4008">
      <c r="AC4008">
        <f>IF($C4008="","",IF(COUNTIF('Códigos Santander (ref)'!$A$2:$A$79,$C4008)&gt;0,"SANTANDER",IF(COUNTIF('Códigos Itaú (ref)'!$A$2:$A$44,$C4008)&gt;0,"ITAU",IF(AND(TRIM(UPPER($I4008))="CONTRATUAL",ISNUMBER(SEARCH("INDIVIDUAL",SUBSTITUTE(UPPER($D4008)," ","")))),"PREMIUM FREE",""))))</f>
        <v/>
      </c>
    </row>
    <row r="4009">
      <c r="AC4009">
        <f>IF($C4009="","",IF(COUNTIF('Códigos Santander (ref)'!$A$2:$A$79,$C4009)&gt;0,"SANTANDER",IF(COUNTIF('Códigos Itaú (ref)'!$A$2:$A$44,$C4009)&gt;0,"ITAU",IF(AND(TRIM(UPPER($I4009))="CONTRATUAL",ISNUMBER(SEARCH("INDIVIDUAL",SUBSTITUTE(UPPER($D4009)," ","")))),"PREMIUM FREE",""))))</f>
        <v/>
      </c>
    </row>
    <row r="4010">
      <c r="AC4010">
        <f>IF($C4010="","",IF(COUNTIF('Códigos Santander (ref)'!$A$2:$A$79,$C4010)&gt;0,"SANTANDER",IF(COUNTIF('Códigos Itaú (ref)'!$A$2:$A$44,$C4010)&gt;0,"ITAU",IF(AND(TRIM(UPPER($I4010))="CONTRATUAL",ISNUMBER(SEARCH("INDIVIDUAL",SUBSTITUTE(UPPER($D4010)," ","")))),"PREMIUM FREE",""))))</f>
        <v/>
      </c>
    </row>
    <row r="4011">
      <c r="AC4011">
        <f>IF($C4011="","",IF(COUNTIF('Códigos Santander (ref)'!$A$2:$A$79,$C4011)&gt;0,"SANTANDER",IF(COUNTIF('Códigos Itaú (ref)'!$A$2:$A$44,$C4011)&gt;0,"ITAU",IF(AND(TRIM(UPPER($I4011))="CONTRATUAL",ISNUMBER(SEARCH("INDIVIDUAL",SUBSTITUTE(UPPER($D4011)," ","")))),"PREMIUM FREE",""))))</f>
        <v/>
      </c>
    </row>
    <row r="4012">
      <c r="AC4012">
        <f>IF($C4012="","",IF(COUNTIF('Códigos Santander (ref)'!$A$2:$A$79,$C4012)&gt;0,"SANTANDER",IF(COUNTIF('Códigos Itaú (ref)'!$A$2:$A$44,$C4012)&gt;0,"ITAU",IF(AND(TRIM(UPPER($I4012))="CONTRATUAL",ISNUMBER(SEARCH("INDIVIDUAL",SUBSTITUTE(UPPER($D4012)," ","")))),"PREMIUM FREE",""))))</f>
        <v/>
      </c>
    </row>
    <row r="4013">
      <c r="AC4013">
        <f>IF($C4013="","",IF(COUNTIF('Códigos Santander (ref)'!$A$2:$A$79,$C4013)&gt;0,"SANTANDER",IF(COUNTIF('Códigos Itaú (ref)'!$A$2:$A$44,$C4013)&gt;0,"ITAU",IF(AND(TRIM(UPPER($I4013))="CONTRATUAL",ISNUMBER(SEARCH("INDIVIDUAL",SUBSTITUTE(UPPER($D4013)," ","")))),"PREMIUM FREE",""))))</f>
        <v/>
      </c>
    </row>
    <row r="4014">
      <c r="AC4014">
        <f>IF($C4014="","",IF(COUNTIF('Códigos Santander (ref)'!$A$2:$A$79,$C4014)&gt;0,"SANTANDER",IF(COUNTIF('Códigos Itaú (ref)'!$A$2:$A$44,$C4014)&gt;0,"ITAU",IF(AND(TRIM(UPPER($I4014))="CONTRATUAL",ISNUMBER(SEARCH("INDIVIDUAL",SUBSTITUTE(UPPER($D4014)," ","")))),"PREMIUM FREE",""))))</f>
        <v/>
      </c>
    </row>
    <row r="4015">
      <c r="AC4015">
        <f>IF($C4015="","",IF(COUNTIF('Códigos Santander (ref)'!$A$2:$A$79,$C4015)&gt;0,"SANTANDER",IF(COUNTIF('Códigos Itaú (ref)'!$A$2:$A$44,$C4015)&gt;0,"ITAU",IF(AND(TRIM(UPPER($I4015))="CONTRATUAL",ISNUMBER(SEARCH("INDIVIDUAL",SUBSTITUTE(UPPER($D4015)," ","")))),"PREMIUM FREE",""))))</f>
        <v/>
      </c>
    </row>
    <row r="4016">
      <c r="AC4016">
        <f>IF($C4016="","",IF(COUNTIF('Códigos Santander (ref)'!$A$2:$A$79,$C4016)&gt;0,"SANTANDER",IF(COUNTIF('Códigos Itaú (ref)'!$A$2:$A$44,$C4016)&gt;0,"ITAU",IF(AND(TRIM(UPPER($I4016))="CONTRATUAL",ISNUMBER(SEARCH("INDIVIDUAL",SUBSTITUTE(UPPER($D4016)," ","")))),"PREMIUM FREE",""))))</f>
        <v/>
      </c>
    </row>
    <row r="4017">
      <c r="AC4017">
        <f>IF($C4017="","",IF(COUNTIF('Códigos Santander (ref)'!$A$2:$A$79,$C4017)&gt;0,"SANTANDER",IF(COUNTIF('Códigos Itaú (ref)'!$A$2:$A$44,$C4017)&gt;0,"ITAU",IF(AND(TRIM(UPPER($I4017))="CONTRATUAL",ISNUMBER(SEARCH("INDIVIDUAL",SUBSTITUTE(UPPER($D4017)," ","")))),"PREMIUM FREE",""))))</f>
        <v/>
      </c>
    </row>
    <row r="4018">
      <c r="AC4018">
        <f>IF($C4018="","",IF(COUNTIF('Códigos Santander (ref)'!$A$2:$A$79,$C4018)&gt;0,"SANTANDER",IF(COUNTIF('Códigos Itaú (ref)'!$A$2:$A$44,$C4018)&gt;0,"ITAU",IF(AND(TRIM(UPPER($I4018))="CONTRATUAL",ISNUMBER(SEARCH("INDIVIDUAL",SUBSTITUTE(UPPER($D4018)," ","")))),"PREMIUM FREE",""))))</f>
        <v/>
      </c>
    </row>
    <row r="4019">
      <c r="AC4019">
        <f>IF($C4019="","",IF(COUNTIF('Códigos Santander (ref)'!$A$2:$A$79,$C4019)&gt;0,"SANTANDER",IF(COUNTIF('Códigos Itaú (ref)'!$A$2:$A$44,$C4019)&gt;0,"ITAU",IF(AND(TRIM(UPPER($I4019))="CONTRATUAL",ISNUMBER(SEARCH("INDIVIDUAL",SUBSTITUTE(UPPER($D4019)," ","")))),"PREMIUM FREE",""))))</f>
        <v/>
      </c>
    </row>
    <row r="4020">
      <c r="AC4020">
        <f>IF($C4020="","",IF(COUNTIF('Códigos Santander (ref)'!$A$2:$A$79,$C4020)&gt;0,"SANTANDER",IF(COUNTIF('Códigos Itaú (ref)'!$A$2:$A$44,$C4020)&gt;0,"ITAU",IF(AND(TRIM(UPPER($I4020))="CONTRATUAL",ISNUMBER(SEARCH("INDIVIDUAL",SUBSTITUTE(UPPER($D4020)," ","")))),"PREMIUM FREE",""))))</f>
        <v/>
      </c>
    </row>
    <row r="4021">
      <c r="AC4021">
        <f>IF($C4021="","",IF(COUNTIF('Códigos Santander (ref)'!$A$2:$A$79,$C4021)&gt;0,"SANTANDER",IF(COUNTIF('Códigos Itaú (ref)'!$A$2:$A$44,$C4021)&gt;0,"ITAU",IF(AND(TRIM(UPPER($I4021))="CONTRATUAL",ISNUMBER(SEARCH("INDIVIDUAL",SUBSTITUTE(UPPER($D4021)," ","")))),"PREMIUM FREE",""))))</f>
        <v/>
      </c>
    </row>
    <row r="4022">
      <c r="AC4022">
        <f>IF($C4022="","",IF(COUNTIF('Códigos Santander (ref)'!$A$2:$A$79,$C4022)&gt;0,"SANTANDER",IF(COUNTIF('Códigos Itaú (ref)'!$A$2:$A$44,$C4022)&gt;0,"ITAU",IF(AND(TRIM(UPPER($I4022))="CONTRATUAL",ISNUMBER(SEARCH("INDIVIDUAL",SUBSTITUTE(UPPER($D4022)," ","")))),"PREMIUM FREE",""))))</f>
        <v/>
      </c>
    </row>
    <row r="4023">
      <c r="AC4023">
        <f>IF($C4023="","",IF(COUNTIF('Códigos Santander (ref)'!$A$2:$A$79,$C4023)&gt;0,"SANTANDER",IF(COUNTIF('Códigos Itaú (ref)'!$A$2:$A$44,$C4023)&gt;0,"ITAU",IF(AND(TRIM(UPPER($I4023))="CONTRATUAL",ISNUMBER(SEARCH("INDIVIDUAL",SUBSTITUTE(UPPER($D4023)," ","")))),"PREMIUM FREE",""))))</f>
        <v/>
      </c>
    </row>
    <row r="4024">
      <c r="AC4024">
        <f>IF($C4024="","",IF(COUNTIF('Códigos Santander (ref)'!$A$2:$A$79,$C4024)&gt;0,"SANTANDER",IF(COUNTIF('Códigos Itaú (ref)'!$A$2:$A$44,$C4024)&gt;0,"ITAU",IF(AND(TRIM(UPPER($I4024))="CONTRATUAL",ISNUMBER(SEARCH("INDIVIDUAL",SUBSTITUTE(UPPER($D4024)," ","")))),"PREMIUM FREE",""))))</f>
        <v/>
      </c>
    </row>
    <row r="4025">
      <c r="AC4025">
        <f>IF($C4025="","",IF(COUNTIF('Códigos Santander (ref)'!$A$2:$A$79,$C4025)&gt;0,"SANTANDER",IF(COUNTIF('Códigos Itaú (ref)'!$A$2:$A$44,$C4025)&gt;0,"ITAU",IF(AND(TRIM(UPPER($I4025))="CONTRATUAL",ISNUMBER(SEARCH("INDIVIDUAL",SUBSTITUTE(UPPER($D4025)," ","")))),"PREMIUM FREE",""))))</f>
        <v/>
      </c>
    </row>
    <row r="4026">
      <c r="AC4026">
        <f>IF($C4026="","",IF(COUNTIF('Códigos Santander (ref)'!$A$2:$A$79,$C4026)&gt;0,"SANTANDER",IF(COUNTIF('Códigos Itaú (ref)'!$A$2:$A$44,$C4026)&gt;0,"ITAU",IF(AND(TRIM(UPPER($I4026))="CONTRATUAL",ISNUMBER(SEARCH("INDIVIDUAL",SUBSTITUTE(UPPER($D4026)," ","")))),"PREMIUM FREE",""))))</f>
        <v/>
      </c>
    </row>
    <row r="4027">
      <c r="AC4027">
        <f>IF($C4027="","",IF(COUNTIF('Códigos Santander (ref)'!$A$2:$A$79,$C4027)&gt;0,"SANTANDER",IF(COUNTIF('Códigos Itaú (ref)'!$A$2:$A$44,$C4027)&gt;0,"ITAU",IF(AND(TRIM(UPPER($I4027))="CONTRATUAL",ISNUMBER(SEARCH("INDIVIDUAL",SUBSTITUTE(UPPER($D4027)," ","")))),"PREMIUM FREE",""))))</f>
        <v/>
      </c>
    </row>
    <row r="4028">
      <c r="AC4028">
        <f>IF($C4028="","",IF(COUNTIF('Códigos Santander (ref)'!$A$2:$A$79,$C4028)&gt;0,"SANTANDER",IF(COUNTIF('Códigos Itaú (ref)'!$A$2:$A$44,$C4028)&gt;0,"ITAU",IF(AND(TRIM(UPPER($I4028))="CONTRATUAL",ISNUMBER(SEARCH("INDIVIDUAL",SUBSTITUTE(UPPER($D4028)," ","")))),"PREMIUM FREE",""))))</f>
        <v/>
      </c>
    </row>
    <row r="4029">
      <c r="AC4029">
        <f>IF($C4029="","",IF(COUNTIF('Códigos Santander (ref)'!$A$2:$A$79,$C4029)&gt;0,"SANTANDER",IF(COUNTIF('Códigos Itaú (ref)'!$A$2:$A$44,$C4029)&gt;0,"ITAU",IF(AND(TRIM(UPPER($I4029))="CONTRATUAL",ISNUMBER(SEARCH("INDIVIDUAL",SUBSTITUTE(UPPER($D4029)," ","")))),"PREMIUM FREE",""))))</f>
        <v/>
      </c>
    </row>
    <row r="4030">
      <c r="AC4030">
        <f>IF($C4030="","",IF(COUNTIF('Códigos Santander (ref)'!$A$2:$A$79,$C4030)&gt;0,"SANTANDER",IF(COUNTIF('Códigos Itaú (ref)'!$A$2:$A$44,$C4030)&gt;0,"ITAU",IF(AND(TRIM(UPPER($I4030))="CONTRATUAL",ISNUMBER(SEARCH("INDIVIDUAL",SUBSTITUTE(UPPER($D4030)," ","")))),"PREMIUM FREE",""))))</f>
        <v/>
      </c>
    </row>
    <row r="4031">
      <c r="AC4031">
        <f>IF($C4031="","",IF(COUNTIF('Códigos Santander (ref)'!$A$2:$A$79,$C4031)&gt;0,"SANTANDER",IF(COUNTIF('Códigos Itaú (ref)'!$A$2:$A$44,$C4031)&gt;0,"ITAU",IF(AND(TRIM(UPPER($I4031))="CONTRATUAL",ISNUMBER(SEARCH("INDIVIDUAL",SUBSTITUTE(UPPER($D4031)," ","")))),"PREMIUM FREE",""))))</f>
        <v/>
      </c>
    </row>
    <row r="4032">
      <c r="AC4032">
        <f>IF($C4032="","",IF(COUNTIF('Códigos Santander (ref)'!$A$2:$A$79,$C4032)&gt;0,"SANTANDER",IF(COUNTIF('Códigos Itaú (ref)'!$A$2:$A$44,$C4032)&gt;0,"ITAU",IF(AND(TRIM(UPPER($I4032))="CONTRATUAL",ISNUMBER(SEARCH("INDIVIDUAL",SUBSTITUTE(UPPER($D4032)," ","")))),"PREMIUM FREE",""))))</f>
        <v/>
      </c>
    </row>
    <row r="4033">
      <c r="AC4033">
        <f>IF($C4033="","",IF(COUNTIF('Códigos Santander (ref)'!$A$2:$A$79,$C4033)&gt;0,"SANTANDER",IF(COUNTIF('Códigos Itaú (ref)'!$A$2:$A$44,$C4033)&gt;0,"ITAU",IF(AND(TRIM(UPPER($I4033))="CONTRATUAL",ISNUMBER(SEARCH("INDIVIDUAL",SUBSTITUTE(UPPER($D4033)," ","")))),"PREMIUM FREE",""))))</f>
        <v/>
      </c>
    </row>
    <row r="4034">
      <c r="AC4034">
        <f>IF($C4034="","",IF(COUNTIF('Códigos Santander (ref)'!$A$2:$A$79,$C4034)&gt;0,"SANTANDER",IF(COUNTIF('Códigos Itaú (ref)'!$A$2:$A$44,$C4034)&gt;0,"ITAU",IF(AND(TRIM(UPPER($I4034))="CONTRATUAL",ISNUMBER(SEARCH("INDIVIDUAL",SUBSTITUTE(UPPER($D4034)," ","")))),"PREMIUM FREE",""))))</f>
        <v/>
      </c>
    </row>
    <row r="4035">
      <c r="AC4035">
        <f>IF($C4035="","",IF(COUNTIF('Códigos Santander (ref)'!$A$2:$A$79,$C4035)&gt;0,"SANTANDER",IF(COUNTIF('Códigos Itaú (ref)'!$A$2:$A$44,$C4035)&gt;0,"ITAU",IF(AND(TRIM(UPPER($I4035))="CONTRATUAL",ISNUMBER(SEARCH("INDIVIDUAL",SUBSTITUTE(UPPER($D4035)," ","")))),"PREMIUM FREE",""))))</f>
        <v/>
      </c>
    </row>
    <row r="4036">
      <c r="AC4036">
        <f>IF($C4036="","",IF(COUNTIF('Códigos Santander (ref)'!$A$2:$A$79,$C4036)&gt;0,"SANTANDER",IF(COUNTIF('Códigos Itaú (ref)'!$A$2:$A$44,$C4036)&gt;0,"ITAU",IF(AND(TRIM(UPPER($I4036))="CONTRATUAL",ISNUMBER(SEARCH("INDIVIDUAL",SUBSTITUTE(UPPER($D4036)," ","")))),"PREMIUM FREE",""))))</f>
        <v/>
      </c>
    </row>
    <row r="4037">
      <c r="AC4037">
        <f>IF($C4037="","",IF(COUNTIF('Códigos Santander (ref)'!$A$2:$A$79,$C4037)&gt;0,"SANTANDER",IF(COUNTIF('Códigos Itaú (ref)'!$A$2:$A$44,$C4037)&gt;0,"ITAU",IF(AND(TRIM(UPPER($I4037))="CONTRATUAL",ISNUMBER(SEARCH("INDIVIDUAL",SUBSTITUTE(UPPER($D4037)," ","")))),"PREMIUM FREE",""))))</f>
        <v/>
      </c>
    </row>
    <row r="4038">
      <c r="AC4038">
        <f>IF($C4038="","",IF(COUNTIF('Códigos Santander (ref)'!$A$2:$A$79,$C4038)&gt;0,"SANTANDER",IF(COUNTIF('Códigos Itaú (ref)'!$A$2:$A$44,$C4038)&gt;0,"ITAU",IF(AND(TRIM(UPPER($I4038))="CONTRATUAL",ISNUMBER(SEARCH("INDIVIDUAL",SUBSTITUTE(UPPER($D4038)," ","")))),"PREMIUM FREE",""))))</f>
        <v/>
      </c>
    </row>
    <row r="4039">
      <c r="AC4039">
        <f>IF($C4039="","",IF(COUNTIF('Códigos Santander (ref)'!$A$2:$A$79,$C4039)&gt;0,"SANTANDER",IF(COUNTIF('Códigos Itaú (ref)'!$A$2:$A$44,$C4039)&gt;0,"ITAU",IF(AND(TRIM(UPPER($I4039))="CONTRATUAL",ISNUMBER(SEARCH("INDIVIDUAL",SUBSTITUTE(UPPER($D4039)," ","")))),"PREMIUM FREE",""))))</f>
        <v/>
      </c>
    </row>
    <row r="4040">
      <c r="AC4040">
        <f>IF($C4040="","",IF(COUNTIF('Códigos Santander (ref)'!$A$2:$A$79,$C4040)&gt;0,"SANTANDER",IF(COUNTIF('Códigos Itaú (ref)'!$A$2:$A$44,$C4040)&gt;0,"ITAU",IF(AND(TRIM(UPPER($I4040))="CONTRATUAL",ISNUMBER(SEARCH("INDIVIDUAL",SUBSTITUTE(UPPER($D4040)," ","")))),"PREMIUM FREE",""))))</f>
        <v/>
      </c>
    </row>
    <row r="4041">
      <c r="AC4041">
        <f>IF($C4041="","",IF(COUNTIF('Códigos Santander (ref)'!$A$2:$A$79,$C4041)&gt;0,"SANTANDER",IF(COUNTIF('Códigos Itaú (ref)'!$A$2:$A$44,$C4041)&gt;0,"ITAU",IF(AND(TRIM(UPPER($I4041))="CONTRATUAL",ISNUMBER(SEARCH("INDIVIDUAL",SUBSTITUTE(UPPER($D4041)," ","")))),"PREMIUM FREE",""))))</f>
        <v/>
      </c>
    </row>
    <row r="4042">
      <c r="AC4042">
        <f>IF($C4042="","",IF(COUNTIF('Códigos Santander (ref)'!$A$2:$A$79,$C4042)&gt;0,"SANTANDER",IF(COUNTIF('Códigos Itaú (ref)'!$A$2:$A$44,$C4042)&gt;0,"ITAU",IF(AND(TRIM(UPPER($I4042))="CONTRATUAL",ISNUMBER(SEARCH("INDIVIDUAL",SUBSTITUTE(UPPER($D4042)," ","")))),"PREMIUM FREE",""))))</f>
        <v/>
      </c>
    </row>
    <row r="4043">
      <c r="AC4043">
        <f>IF($C4043="","",IF(COUNTIF('Códigos Santander (ref)'!$A$2:$A$79,$C4043)&gt;0,"SANTANDER",IF(COUNTIF('Códigos Itaú (ref)'!$A$2:$A$44,$C4043)&gt;0,"ITAU",IF(AND(TRIM(UPPER($I4043))="CONTRATUAL",ISNUMBER(SEARCH("INDIVIDUAL",SUBSTITUTE(UPPER($D4043)," ","")))),"PREMIUM FREE",""))))</f>
        <v/>
      </c>
    </row>
    <row r="4044">
      <c r="AC4044">
        <f>IF($C4044="","",IF(COUNTIF('Códigos Santander (ref)'!$A$2:$A$79,$C4044)&gt;0,"SANTANDER",IF(COUNTIF('Códigos Itaú (ref)'!$A$2:$A$44,$C4044)&gt;0,"ITAU",IF(AND(TRIM(UPPER($I4044))="CONTRATUAL",ISNUMBER(SEARCH("INDIVIDUAL",SUBSTITUTE(UPPER($D4044)," ","")))),"PREMIUM FREE",""))))</f>
        <v/>
      </c>
    </row>
    <row r="4045">
      <c r="AC4045">
        <f>IF($C4045="","",IF(COUNTIF('Códigos Santander (ref)'!$A$2:$A$79,$C4045)&gt;0,"SANTANDER",IF(COUNTIF('Códigos Itaú (ref)'!$A$2:$A$44,$C4045)&gt;0,"ITAU",IF(AND(TRIM(UPPER($I4045))="CONTRATUAL",ISNUMBER(SEARCH("INDIVIDUAL",SUBSTITUTE(UPPER($D4045)," ","")))),"PREMIUM FREE",""))))</f>
        <v/>
      </c>
    </row>
    <row r="4046">
      <c r="AC4046">
        <f>IF($C4046="","",IF(COUNTIF('Códigos Santander (ref)'!$A$2:$A$79,$C4046)&gt;0,"SANTANDER",IF(COUNTIF('Códigos Itaú (ref)'!$A$2:$A$44,$C4046)&gt;0,"ITAU",IF(AND(TRIM(UPPER($I4046))="CONTRATUAL",ISNUMBER(SEARCH("INDIVIDUAL",SUBSTITUTE(UPPER($D4046)," ","")))),"PREMIUM FREE",""))))</f>
        <v/>
      </c>
    </row>
    <row r="4047">
      <c r="AC4047">
        <f>IF($C4047="","",IF(COUNTIF('Códigos Santander (ref)'!$A$2:$A$79,$C4047)&gt;0,"SANTANDER",IF(COUNTIF('Códigos Itaú (ref)'!$A$2:$A$44,$C4047)&gt;0,"ITAU",IF(AND(TRIM(UPPER($I4047))="CONTRATUAL",ISNUMBER(SEARCH("INDIVIDUAL",SUBSTITUTE(UPPER($D4047)," ","")))),"PREMIUM FREE",""))))</f>
        <v/>
      </c>
    </row>
    <row r="4048">
      <c r="AC4048">
        <f>IF($C4048="","",IF(COUNTIF('Códigos Santander (ref)'!$A$2:$A$79,$C4048)&gt;0,"SANTANDER",IF(COUNTIF('Códigos Itaú (ref)'!$A$2:$A$44,$C4048)&gt;0,"ITAU",IF(AND(TRIM(UPPER($I4048))="CONTRATUAL",ISNUMBER(SEARCH("INDIVIDUAL",SUBSTITUTE(UPPER($D4048)," ","")))),"PREMIUM FREE",""))))</f>
        <v/>
      </c>
    </row>
    <row r="4049">
      <c r="AC4049">
        <f>IF($C4049="","",IF(COUNTIF('Códigos Santander (ref)'!$A$2:$A$79,$C4049)&gt;0,"SANTANDER",IF(COUNTIF('Códigos Itaú (ref)'!$A$2:$A$44,$C4049)&gt;0,"ITAU",IF(AND(TRIM(UPPER($I4049))="CONTRATUAL",ISNUMBER(SEARCH("INDIVIDUAL",SUBSTITUTE(UPPER($D4049)," ","")))),"PREMIUM FREE",""))))</f>
        <v/>
      </c>
    </row>
    <row r="4050">
      <c r="AC4050">
        <f>IF($C4050="","",IF(COUNTIF('Códigos Santander (ref)'!$A$2:$A$79,$C4050)&gt;0,"SANTANDER",IF(COUNTIF('Códigos Itaú (ref)'!$A$2:$A$44,$C4050)&gt;0,"ITAU",IF(AND(TRIM(UPPER($I4050))="CONTRATUAL",ISNUMBER(SEARCH("INDIVIDUAL",SUBSTITUTE(UPPER($D4050)," ","")))),"PREMIUM FREE",""))))</f>
        <v/>
      </c>
    </row>
    <row r="4051">
      <c r="AC4051">
        <f>IF($C4051="","",IF(COUNTIF('Códigos Santander (ref)'!$A$2:$A$79,$C4051)&gt;0,"SANTANDER",IF(COUNTIF('Códigos Itaú (ref)'!$A$2:$A$44,$C4051)&gt;0,"ITAU",IF(AND(TRIM(UPPER($I4051))="CONTRATUAL",ISNUMBER(SEARCH("INDIVIDUAL",SUBSTITUTE(UPPER($D4051)," ","")))),"PREMIUM FREE",""))))</f>
        <v/>
      </c>
    </row>
    <row r="4052">
      <c r="AC4052">
        <f>IF($C4052="","",IF(COUNTIF('Códigos Santander (ref)'!$A$2:$A$79,$C4052)&gt;0,"SANTANDER",IF(COUNTIF('Códigos Itaú (ref)'!$A$2:$A$44,$C4052)&gt;0,"ITAU",IF(AND(TRIM(UPPER($I4052))="CONTRATUAL",ISNUMBER(SEARCH("INDIVIDUAL",SUBSTITUTE(UPPER($D4052)," ","")))),"PREMIUM FREE",""))))</f>
        <v/>
      </c>
    </row>
    <row r="4053">
      <c r="AC4053">
        <f>IF($C4053="","",IF(COUNTIF('Códigos Santander (ref)'!$A$2:$A$79,$C4053)&gt;0,"SANTANDER",IF(COUNTIF('Códigos Itaú (ref)'!$A$2:$A$44,$C4053)&gt;0,"ITAU",IF(AND(TRIM(UPPER($I4053))="CONTRATUAL",ISNUMBER(SEARCH("INDIVIDUAL",SUBSTITUTE(UPPER($D4053)," ","")))),"PREMIUM FREE",""))))</f>
        <v/>
      </c>
    </row>
    <row r="4054">
      <c r="AC4054">
        <f>IF($C4054="","",IF(COUNTIF('Códigos Santander (ref)'!$A$2:$A$79,$C4054)&gt;0,"SANTANDER",IF(COUNTIF('Códigos Itaú (ref)'!$A$2:$A$44,$C4054)&gt;0,"ITAU",IF(AND(TRIM(UPPER($I4054))="CONTRATUAL",ISNUMBER(SEARCH("INDIVIDUAL",SUBSTITUTE(UPPER($D4054)," ","")))),"PREMIUM FREE",""))))</f>
        <v/>
      </c>
    </row>
    <row r="4055">
      <c r="AC4055">
        <f>IF($C4055="","",IF(COUNTIF('Códigos Santander (ref)'!$A$2:$A$79,$C4055)&gt;0,"SANTANDER",IF(COUNTIF('Códigos Itaú (ref)'!$A$2:$A$44,$C4055)&gt;0,"ITAU",IF(AND(TRIM(UPPER($I4055))="CONTRATUAL",ISNUMBER(SEARCH("INDIVIDUAL",SUBSTITUTE(UPPER($D4055)," ","")))),"PREMIUM FREE",""))))</f>
        <v/>
      </c>
    </row>
    <row r="4056">
      <c r="AC4056">
        <f>IF($C4056="","",IF(COUNTIF('Códigos Santander (ref)'!$A$2:$A$79,$C4056)&gt;0,"SANTANDER",IF(COUNTIF('Códigos Itaú (ref)'!$A$2:$A$44,$C4056)&gt;0,"ITAU",IF(AND(TRIM(UPPER($I4056))="CONTRATUAL",ISNUMBER(SEARCH("INDIVIDUAL",SUBSTITUTE(UPPER($D4056)," ","")))),"PREMIUM FREE",""))))</f>
        <v/>
      </c>
    </row>
    <row r="4057">
      <c r="AC4057">
        <f>IF($C4057="","",IF(COUNTIF('Códigos Santander (ref)'!$A$2:$A$79,$C4057)&gt;0,"SANTANDER",IF(COUNTIF('Códigos Itaú (ref)'!$A$2:$A$44,$C4057)&gt;0,"ITAU",IF(AND(TRIM(UPPER($I4057))="CONTRATUAL",ISNUMBER(SEARCH("INDIVIDUAL",SUBSTITUTE(UPPER($D4057)," ","")))),"PREMIUM FREE",""))))</f>
        <v/>
      </c>
    </row>
    <row r="4058">
      <c r="AC4058">
        <f>IF($C4058="","",IF(COUNTIF('Códigos Santander (ref)'!$A$2:$A$79,$C4058)&gt;0,"SANTANDER",IF(COUNTIF('Códigos Itaú (ref)'!$A$2:$A$44,$C4058)&gt;0,"ITAU",IF(AND(TRIM(UPPER($I4058))="CONTRATUAL",ISNUMBER(SEARCH("INDIVIDUAL",SUBSTITUTE(UPPER($D4058)," ","")))),"PREMIUM FREE",""))))</f>
        <v/>
      </c>
    </row>
    <row r="4059">
      <c r="AC4059">
        <f>IF($C4059="","",IF(COUNTIF('Códigos Santander (ref)'!$A$2:$A$79,$C4059)&gt;0,"SANTANDER",IF(COUNTIF('Códigos Itaú (ref)'!$A$2:$A$44,$C4059)&gt;0,"ITAU",IF(AND(TRIM(UPPER($I4059))="CONTRATUAL",ISNUMBER(SEARCH("INDIVIDUAL",SUBSTITUTE(UPPER($D4059)," ","")))),"PREMIUM FREE",""))))</f>
        <v/>
      </c>
    </row>
    <row r="4060">
      <c r="AC4060">
        <f>IF($C4060="","",IF(COUNTIF('Códigos Santander (ref)'!$A$2:$A$79,$C4060)&gt;0,"SANTANDER",IF(COUNTIF('Códigos Itaú (ref)'!$A$2:$A$44,$C4060)&gt;0,"ITAU",IF(AND(TRIM(UPPER($I4060))="CONTRATUAL",ISNUMBER(SEARCH("INDIVIDUAL",SUBSTITUTE(UPPER($D4060)," ","")))),"PREMIUM FREE",""))))</f>
        <v/>
      </c>
    </row>
    <row r="4061">
      <c r="AC4061">
        <f>IF($C4061="","",IF(COUNTIF('Códigos Santander (ref)'!$A$2:$A$79,$C4061)&gt;0,"SANTANDER",IF(COUNTIF('Códigos Itaú (ref)'!$A$2:$A$44,$C4061)&gt;0,"ITAU",IF(AND(TRIM(UPPER($I4061))="CONTRATUAL",ISNUMBER(SEARCH("INDIVIDUAL",SUBSTITUTE(UPPER($D4061)," ","")))),"PREMIUM FREE",""))))</f>
        <v/>
      </c>
    </row>
    <row r="4062">
      <c r="AC4062">
        <f>IF($C4062="","",IF(COUNTIF('Códigos Santander (ref)'!$A$2:$A$79,$C4062)&gt;0,"SANTANDER",IF(COUNTIF('Códigos Itaú (ref)'!$A$2:$A$44,$C4062)&gt;0,"ITAU",IF(AND(TRIM(UPPER($I4062))="CONTRATUAL",ISNUMBER(SEARCH("INDIVIDUAL",SUBSTITUTE(UPPER($D4062)," ","")))),"PREMIUM FREE",""))))</f>
        <v/>
      </c>
    </row>
    <row r="4063">
      <c r="AC4063">
        <f>IF($C4063="","",IF(COUNTIF('Códigos Santander (ref)'!$A$2:$A$79,$C4063)&gt;0,"SANTANDER",IF(COUNTIF('Códigos Itaú (ref)'!$A$2:$A$44,$C4063)&gt;0,"ITAU",IF(AND(TRIM(UPPER($I4063))="CONTRATUAL",ISNUMBER(SEARCH("INDIVIDUAL",SUBSTITUTE(UPPER($D4063)," ","")))),"PREMIUM FREE",""))))</f>
        <v/>
      </c>
    </row>
    <row r="4064">
      <c r="AC4064">
        <f>IF($C4064="","",IF(COUNTIF('Códigos Santander (ref)'!$A$2:$A$79,$C4064)&gt;0,"SANTANDER",IF(COUNTIF('Códigos Itaú (ref)'!$A$2:$A$44,$C4064)&gt;0,"ITAU",IF(AND(TRIM(UPPER($I4064))="CONTRATUAL",ISNUMBER(SEARCH("INDIVIDUAL",SUBSTITUTE(UPPER($D4064)," ","")))),"PREMIUM FREE",""))))</f>
        <v/>
      </c>
    </row>
    <row r="4065">
      <c r="AC4065">
        <f>IF($C4065="","",IF(COUNTIF('Códigos Santander (ref)'!$A$2:$A$79,$C4065)&gt;0,"SANTANDER",IF(COUNTIF('Códigos Itaú (ref)'!$A$2:$A$44,$C4065)&gt;0,"ITAU",IF(AND(TRIM(UPPER($I4065))="CONTRATUAL",ISNUMBER(SEARCH("INDIVIDUAL",SUBSTITUTE(UPPER($D4065)," ","")))),"PREMIUM FREE",""))))</f>
        <v/>
      </c>
    </row>
    <row r="4066">
      <c r="AC4066">
        <f>IF($C4066="","",IF(COUNTIF('Códigos Santander (ref)'!$A$2:$A$79,$C4066)&gt;0,"SANTANDER",IF(COUNTIF('Códigos Itaú (ref)'!$A$2:$A$44,$C4066)&gt;0,"ITAU",IF(AND(TRIM(UPPER($I4066))="CONTRATUAL",ISNUMBER(SEARCH("INDIVIDUAL",SUBSTITUTE(UPPER($D4066)," ","")))),"PREMIUM FREE",""))))</f>
        <v/>
      </c>
    </row>
    <row r="4067">
      <c r="AC4067">
        <f>IF($C4067="","",IF(COUNTIF('Códigos Santander (ref)'!$A$2:$A$79,$C4067)&gt;0,"SANTANDER",IF(COUNTIF('Códigos Itaú (ref)'!$A$2:$A$44,$C4067)&gt;0,"ITAU",IF(AND(TRIM(UPPER($I4067))="CONTRATUAL",ISNUMBER(SEARCH("INDIVIDUAL",SUBSTITUTE(UPPER($D4067)," ","")))),"PREMIUM FREE",""))))</f>
        <v/>
      </c>
    </row>
    <row r="4068">
      <c r="AC4068">
        <f>IF($C4068="","",IF(COUNTIF('Códigos Santander (ref)'!$A$2:$A$79,$C4068)&gt;0,"SANTANDER",IF(COUNTIF('Códigos Itaú (ref)'!$A$2:$A$44,$C4068)&gt;0,"ITAU",IF(AND(TRIM(UPPER($I4068))="CONTRATUAL",ISNUMBER(SEARCH("INDIVIDUAL",SUBSTITUTE(UPPER($D4068)," ","")))),"PREMIUM FREE",""))))</f>
        <v/>
      </c>
    </row>
    <row r="4069">
      <c r="AC4069">
        <f>IF($C4069="","",IF(COUNTIF('Códigos Santander (ref)'!$A$2:$A$79,$C4069)&gt;0,"SANTANDER",IF(COUNTIF('Códigos Itaú (ref)'!$A$2:$A$44,$C4069)&gt;0,"ITAU",IF(AND(TRIM(UPPER($I4069))="CONTRATUAL",ISNUMBER(SEARCH("INDIVIDUAL",SUBSTITUTE(UPPER($D4069)," ","")))),"PREMIUM FREE",""))))</f>
        <v/>
      </c>
    </row>
    <row r="4070">
      <c r="AC4070">
        <f>IF($C4070="","",IF(COUNTIF('Códigos Santander (ref)'!$A$2:$A$79,$C4070)&gt;0,"SANTANDER",IF(COUNTIF('Códigos Itaú (ref)'!$A$2:$A$44,$C4070)&gt;0,"ITAU",IF(AND(TRIM(UPPER($I4070))="CONTRATUAL",ISNUMBER(SEARCH("INDIVIDUAL",SUBSTITUTE(UPPER($D4070)," ","")))),"PREMIUM FREE",""))))</f>
        <v/>
      </c>
    </row>
    <row r="4071">
      <c r="AC4071">
        <f>IF($C4071="","",IF(COUNTIF('Códigos Santander (ref)'!$A$2:$A$79,$C4071)&gt;0,"SANTANDER",IF(COUNTIF('Códigos Itaú (ref)'!$A$2:$A$44,$C4071)&gt;0,"ITAU",IF(AND(TRIM(UPPER($I4071))="CONTRATUAL",ISNUMBER(SEARCH("INDIVIDUAL",SUBSTITUTE(UPPER($D4071)," ","")))),"PREMIUM FREE",""))))</f>
        <v/>
      </c>
    </row>
    <row r="4072">
      <c r="AC4072">
        <f>IF($C4072="","",IF(COUNTIF('Códigos Santander (ref)'!$A$2:$A$79,$C4072)&gt;0,"SANTANDER",IF(COUNTIF('Códigos Itaú (ref)'!$A$2:$A$44,$C4072)&gt;0,"ITAU",IF(AND(TRIM(UPPER($I4072))="CONTRATUAL",ISNUMBER(SEARCH("INDIVIDUAL",SUBSTITUTE(UPPER($D4072)," ","")))),"PREMIUM FREE",""))))</f>
        <v/>
      </c>
    </row>
    <row r="4073">
      <c r="AC4073">
        <f>IF($C4073="","",IF(COUNTIF('Códigos Santander (ref)'!$A$2:$A$79,$C4073)&gt;0,"SANTANDER",IF(COUNTIF('Códigos Itaú (ref)'!$A$2:$A$44,$C4073)&gt;0,"ITAU",IF(AND(TRIM(UPPER($I4073))="CONTRATUAL",ISNUMBER(SEARCH("INDIVIDUAL",SUBSTITUTE(UPPER($D4073)," ","")))),"PREMIUM FREE",""))))</f>
        <v/>
      </c>
    </row>
    <row r="4074">
      <c r="AC4074">
        <f>IF($C4074="","",IF(COUNTIF('Códigos Santander (ref)'!$A$2:$A$79,$C4074)&gt;0,"SANTANDER",IF(COUNTIF('Códigos Itaú (ref)'!$A$2:$A$44,$C4074)&gt;0,"ITAU",IF(AND(TRIM(UPPER($I4074))="CONTRATUAL",ISNUMBER(SEARCH("INDIVIDUAL",SUBSTITUTE(UPPER($D4074)," ","")))),"PREMIUM FREE",""))))</f>
        <v/>
      </c>
    </row>
    <row r="4075">
      <c r="AC4075">
        <f>IF($C4075="","",IF(COUNTIF('Códigos Santander (ref)'!$A$2:$A$79,$C4075)&gt;0,"SANTANDER",IF(COUNTIF('Códigos Itaú (ref)'!$A$2:$A$44,$C4075)&gt;0,"ITAU",IF(AND(TRIM(UPPER($I4075))="CONTRATUAL",ISNUMBER(SEARCH("INDIVIDUAL",SUBSTITUTE(UPPER($D4075)," ","")))),"PREMIUM FREE",""))))</f>
        <v/>
      </c>
    </row>
    <row r="4076">
      <c r="AC4076">
        <f>IF($C4076="","",IF(COUNTIF('Códigos Santander (ref)'!$A$2:$A$79,$C4076)&gt;0,"SANTANDER",IF(COUNTIF('Códigos Itaú (ref)'!$A$2:$A$44,$C4076)&gt;0,"ITAU",IF(AND(TRIM(UPPER($I4076))="CONTRATUAL",ISNUMBER(SEARCH("INDIVIDUAL",SUBSTITUTE(UPPER($D4076)," ","")))),"PREMIUM FREE",""))))</f>
        <v/>
      </c>
    </row>
    <row r="4077">
      <c r="AC4077">
        <f>IF($C4077="","",IF(COUNTIF('Códigos Santander (ref)'!$A$2:$A$79,$C4077)&gt;0,"SANTANDER",IF(COUNTIF('Códigos Itaú (ref)'!$A$2:$A$44,$C4077)&gt;0,"ITAU",IF(AND(TRIM(UPPER($I4077))="CONTRATUAL",ISNUMBER(SEARCH("INDIVIDUAL",SUBSTITUTE(UPPER($D4077)," ","")))),"PREMIUM FREE",""))))</f>
        <v/>
      </c>
    </row>
    <row r="4078">
      <c r="AC4078">
        <f>IF($C4078="","",IF(COUNTIF('Códigos Santander (ref)'!$A$2:$A$79,$C4078)&gt;0,"SANTANDER",IF(COUNTIF('Códigos Itaú (ref)'!$A$2:$A$44,$C4078)&gt;0,"ITAU",IF(AND(TRIM(UPPER($I4078))="CONTRATUAL",ISNUMBER(SEARCH("INDIVIDUAL",SUBSTITUTE(UPPER($D4078)," ","")))),"PREMIUM FREE",""))))</f>
        <v/>
      </c>
    </row>
    <row r="4079">
      <c r="AC4079">
        <f>IF($C4079="","",IF(COUNTIF('Códigos Santander (ref)'!$A$2:$A$79,$C4079)&gt;0,"SANTANDER",IF(COUNTIF('Códigos Itaú (ref)'!$A$2:$A$44,$C4079)&gt;0,"ITAU",IF(AND(TRIM(UPPER($I4079))="CONTRATUAL",ISNUMBER(SEARCH("INDIVIDUAL",SUBSTITUTE(UPPER($D4079)," ","")))),"PREMIUM FREE",""))))</f>
        <v/>
      </c>
    </row>
    <row r="4080">
      <c r="AC4080">
        <f>IF($C4080="","",IF(COUNTIF('Códigos Santander (ref)'!$A$2:$A$79,$C4080)&gt;0,"SANTANDER",IF(COUNTIF('Códigos Itaú (ref)'!$A$2:$A$44,$C4080)&gt;0,"ITAU",IF(AND(TRIM(UPPER($I4080))="CONTRATUAL",ISNUMBER(SEARCH("INDIVIDUAL",SUBSTITUTE(UPPER($D4080)," ","")))),"PREMIUM FREE",""))))</f>
        <v/>
      </c>
    </row>
    <row r="4081">
      <c r="AC4081">
        <f>IF($C4081="","",IF(COUNTIF('Códigos Santander (ref)'!$A$2:$A$79,$C4081)&gt;0,"SANTANDER",IF(COUNTIF('Códigos Itaú (ref)'!$A$2:$A$44,$C4081)&gt;0,"ITAU",IF(AND(TRIM(UPPER($I4081))="CONTRATUAL",ISNUMBER(SEARCH("INDIVIDUAL",SUBSTITUTE(UPPER($D4081)," ","")))),"PREMIUM FREE",""))))</f>
        <v/>
      </c>
    </row>
    <row r="4082">
      <c r="AC4082">
        <f>IF($C4082="","",IF(COUNTIF('Códigos Santander (ref)'!$A$2:$A$79,$C4082)&gt;0,"SANTANDER",IF(COUNTIF('Códigos Itaú (ref)'!$A$2:$A$44,$C4082)&gt;0,"ITAU",IF(AND(TRIM(UPPER($I4082))="CONTRATUAL",ISNUMBER(SEARCH("INDIVIDUAL",SUBSTITUTE(UPPER($D4082)," ","")))),"PREMIUM FREE",""))))</f>
        <v/>
      </c>
    </row>
    <row r="4083">
      <c r="AC4083">
        <f>IF($C4083="","",IF(COUNTIF('Códigos Santander (ref)'!$A$2:$A$79,$C4083)&gt;0,"SANTANDER",IF(COUNTIF('Códigos Itaú (ref)'!$A$2:$A$44,$C4083)&gt;0,"ITAU",IF(AND(TRIM(UPPER($I4083))="CONTRATUAL",ISNUMBER(SEARCH("INDIVIDUAL",SUBSTITUTE(UPPER($D4083)," ","")))),"PREMIUM FREE",""))))</f>
        <v/>
      </c>
    </row>
    <row r="4084">
      <c r="AC4084">
        <f>IF($C4084="","",IF(COUNTIF('Códigos Santander (ref)'!$A$2:$A$79,$C4084)&gt;0,"SANTANDER",IF(COUNTIF('Códigos Itaú (ref)'!$A$2:$A$44,$C4084)&gt;0,"ITAU",IF(AND(TRIM(UPPER($I4084))="CONTRATUAL",ISNUMBER(SEARCH("INDIVIDUAL",SUBSTITUTE(UPPER($D4084)," ","")))),"PREMIUM FREE",""))))</f>
        <v/>
      </c>
    </row>
    <row r="4085">
      <c r="AC4085">
        <f>IF($C4085="","",IF(COUNTIF('Códigos Santander (ref)'!$A$2:$A$79,$C4085)&gt;0,"SANTANDER",IF(COUNTIF('Códigos Itaú (ref)'!$A$2:$A$44,$C4085)&gt;0,"ITAU",IF(AND(TRIM(UPPER($I4085))="CONTRATUAL",ISNUMBER(SEARCH("INDIVIDUAL",SUBSTITUTE(UPPER($D4085)," ","")))),"PREMIUM FREE",""))))</f>
        <v/>
      </c>
    </row>
    <row r="4086">
      <c r="AC4086">
        <f>IF($C4086="","",IF(COUNTIF('Códigos Santander (ref)'!$A$2:$A$79,$C4086)&gt;0,"SANTANDER",IF(COUNTIF('Códigos Itaú (ref)'!$A$2:$A$44,$C4086)&gt;0,"ITAU",IF(AND(TRIM(UPPER($I4086))="CONTRATUAL",ISNUMBER(SEARCH("INDIVIDUAL",SUBSTITUTE(UPPER($D4086)," ","")))),"PREMIUM FREE",""))))</f>
        <v/>
      </c>
    </row>
    <row r="4087">
      <c r="AC4087">
        <f>IF($C4087="","",IF(COUNTIF('Códigos Santander (ref)'!$A$2:$A$79,$C4087)&gt;0,"SANTANDER",IF(COUNTIF('Códigos Itaú (ref)'!$A$2:$A$44,$C4087)&gt;0,"ITAU",IF(AND(TRIM(UPPER($I4087))="CONTRATUAL",ISNUMBER(SEARCH("INDIVIDUAL",SUBSTITUTE(UPPER($D4087)," ","")))),"PREMIUM FREE",""))))</f>
        <v/>
      </c>
    </row>
    <row r="4088">
      <c r="AC4088">
        <f>IF($C4088="","",IF(COUNTIF('Códigos Santander (ref)'!$A$2:$A$79,$C4088)&gt;0,"SANTANDER",IF(COUNTIF('Códigos Itaú (ref)'!$A$2:$A$44,$C4088)&gt;0,"ITAU",IF(AND(TRIM(UPPER($I4088))="CONTRATUAL",ISNUMBER(SEARCH("INDIVIDUAL",SUBSTITUTE(UPPER($D4088)," ","")))),"PREMIUM FREE",""))))</f>
        <v/>
      </c>
    </row>
    <row r="4089">
      <c r="AC4089">
        <f>IF($C4089="","",IF(COUNTIF('Códigos Santander (ref)'!$A$2:$A$79,$C4089)&gt;0,"SANTANDER",IF(COUNTIF('Códigos Itaú (ref)'!$A$2:$A$44,$C4089)&gt;0,"ITAU",IF(AND(TRIM(UPPER($I4089))="CONTRATUAL",ISNUMBER(SEARCH("INDIVIDUAL",SUBSTITUTE(UPPER($D4089)," ","")))),"PREMIUM FREE",""))))</f>
        <v/>
      </c>
    </row>
    <row r="4090">
      <c r="AC4090">
        <f>IF($C4090="","",IF(COUNTIF('Códigos Santander (ref)'!$A$2:$A$79,$C4090)&gt;0,"SANTANDER",IF(COUNTIF('Códigos Itaú (ref)'!$A$2:$A$44,$C4090)&gt;0,"ITAU",IF(AND(TRIM(UPPER($I4090))="CONTRATUAL",ISNUMBER(SEARCH("INDIVIDUAL",SUBSTITUTE(UPPER($D4090)," ","")))),"PREMIUM FREE",""))))</f>
        <v/>
      </c>
    </row>
    <row r="4091">
      <c r="AC4091">
        <f>IF($C4091="","",IF(COUNTIF('Códigos Santander (ref)'!$A$2:$A$79,$C4091)&gt;0,"SANTANDER",IF(COUNTIF('Códigos Itaú (ref)'!$A$2:$A$44,$C4091)&gt;0,"ITAU",IF(AND(TRIM(UPPER($I4091))="CONTRATUAL",ISNUMBER(SEARCH("INDIVIDUAL",SUBSTITUTE(UPPER($D4091)," ","")))),"PREMIUM FREE",""))))</f>
        <v/>
      </c>
    </row>
    <row r="4092">
      <c r="AC4092">
        <f>IF($C4092="","",IF(COUNTIF('Códigos Santander (ref)'!$A$2:$A$79,$C4092)&gt;0,"SANTANDER",IF(COUNTIF('Códigos Itaú (ref)'!$A$2:$A$44,$C4092)&gt;0,"ITAU",IF(AND(TRIM(UPPER($I4092))="CONTRATUAL",ISNUMBER(SEARCH("INDIVIDUAL",SUBSTITUTE(UPPER($D4092)," ","")))),"PREMIUM FREE",""))))</f>
        <v/>
      </c>
    </row>
    <row r="4093">
      <c r="AC4093">
        <f>IF($C4093="","",IF(COUNTIF('Códigos Santander (ref)'!$A$2:$A$79,$C4093)&gt;0,"SANTANDER",IF(COUNTIF('Códigos Itaú (ref)'!$A$2:$A$44,$C4093)&gt;0,"ITAU",IF(AND(TRIM(UPPER($I4093))="CONTRATUAL",ISNUMBER(SEARCH("INDIVIDUAL",SUBSTITUTE(UPPER($D4093)," ","")))),"PREMIUM FREE",""))))</f>
        <v/>
      </c>
    </row>
    <row r="4094">
      <c r="AC4094">
        <f>IF($C4094="","",IF(COUNTIF('Códigos Santander (ref)'!$A$2:$A$79,$C4094)&gt;0,"SANTANDER",IF(COUNTIF('Códigos Itaú (ref)'!$A$2:$A$44,$C4094)&gt;0,"ITAU",IF(AND(TRIM(UPPER($I4094))="CONTRATUAL",ISNUMBER(SEARCH("INDIVIDUAL",SUBSTITUTE(UPPER($D4094)," ","")))),"PREMIUM FREE",""))))</f>
        <v/>
      </c>
    </row>
    <row r="4095">
      <c r="AC4095">
        <f>IF($C4095="","",IF(COUNTIF('Códigos Santander (ref)'!$A$2:$A$79,$C4095)&gt;0,"SANTANDER",IF(COUNTIF('Códigos Itaú (ref)'!$A$2:$A$44,$C4095)&gt;0,"ITAU",IF(AND(TRIM(UPPER($I4095))="CONTRATUAL",ISNUMBER(SEARCH("INDIVIDUAL",SUBSTITUTE(UPPER($D4095)," ","")))),"PREMIUM FREE",""))))</f>
        <v/>
      </c>
    </row>
    <row r="4096">
      <c r="AC4096">
        <f>IF($C4096="","",IF(COUNTIF('Códigos Santander (ref)'!$A$2:$A$79,$C4096)&gt;0,"SANTANDER",IF(COUNTIF('Códigos Itaú (ref)'!$A$2:$A$44,$C4096)&gt;0,"ITAU",IF(AND(TRIM(UPPER($I4096))="CONTRATUAL",ISNUMBER(SEARCH("INDIVIDUAL",SUBSTITUTE(UPPER($D4096)," ","")))),"PREMIUM FREE",""))))</f>
        <v/>
      </c>
    </row>
    <row r="4097">
      <c r="AC4097">
        <f>IF($C4097="","",IF(COUNTIF('Códigos Santander (ref)'!$A$2:$A$79,$C4097)&gt;0,"SANTANDER",IF(COUNTIF('Códigos Itaú (ref)'!$A$2:$A$44,$C4097)&gt;0,"ITAU",IF(AND(TRIM(UPPER($I4097))="CONTRATUAL",ISNUMBER(SEARCH("INDIVIDUAL",SUBSTITUTE(UPPER($D4097)," ","")))),"PREMIUM FREE",""))))</f>
        <v/>
      </c>
    </row>
    <row r="4098">
      <c r="AC4098">
        <f>IF($C4098="","",IF(COUNTIF('Códigos Santander (ref)'!$A$2:$A$79,$C4098)&gt;0,"SANTANDER",IF(COUNTIF('Códigos Itaú (ref)'!$A$2:$A$44,$C4098)&gt;0,"ITAU",IF(AND(TRIM(UPPER($I4098))="CONTRATUAL",ISNUMBER(SEARCH("INDIVIDUAL",SUBSTITUTE(UPPER($D4098)," ","")))),"PREMIUM FREE",""))))</f>
        <v/>
      </c>
    </row>
    <row r="4099">
      <c r="AC4099">
        <f>IF($C4099="","",IF(COUNTIF('Códigos Santander (ref)'!$A$2:$A$79,$C4099)&gt;0,"SANTANDER",IF(COUNTIF('Códigos Itaú (ref)'!$A$2:$A$44,$C4099)&gt;0,"ITAU",IF(AND(TRIM(UPPER($I4099))="CONTRATUAL",ISNUMBER(SEARCH("INDIVIDUAL",SUBSTITUTE(UPPER($D4099)," ","")))),"PREMIUM FREE",""))))</f>
        <v/>
      </c>
    </row>
    <row r="4100">
      <c r="AC4100">
        <f>IF($C4100="","",IF(COUNTIF('Códigos Santander (ref)'!$A$2:$A$79,$C4100)&gt;0,"SANTANDER",IF(COUNTIF('Códigos Itaú (ref)'!$A$2:$A$44,$C4100)&gt;0,"ITAU",IF(AND(TRIM(UPPER($I4100))="CONTRATUAL",ISNUMBER(SEARCH("INDIVIDUAL",SUBSTITUTE(UPPER($D4100)," ","")))),"PREMIUM FREE",""))))</f>
        <v/>
      </c>
    </row>
    <row r="4101">
      <c r="AC4101">
        <f>IF($C4101="","",IF(COUNTIF('Códigos Santander (ref)'!$A$2:$A$79,$C4101)&gt;0,"SANTANDER",IF(COUNTIF('Códigos Itaú (ref)'!$A$2:$A$44,$C4101)&gt;0,"ITAU",IF(AND(TRIM(UPPER($I4101))="CONTRATUAL",ISNUMBER(SEARCH("INDIVIDUAL",SUBSTITUTE(UPPER($D4101)," ","")))),"PREMIUM FREE",""))))</f>
        <v/>
      </c>
    </row>
    <row r="4102">
      <c r="AC4102">
        <f>IF($C4102="","",IF(COUNTIF('Códigos Santander (ref)'!$A$2:$A$79,$C4102)&gt;0,"SANTANDER",IF(COUNTIF('Códigos Itaú (ref)'!$A$2:$A$44,$C4102)&gt;0,"ITAU",IF(AND(TRIM(UPPER($I4102))="CONTRATUAL",ISNUMBER(SEARCH("INDIVIDUAL",SUBSTITUTE(UPPER($D4102)," ","")))),"PREMIUM FREE",""))))</f>
        <v/>
      </c>
    </row>
    <row r="4103">
      <c r="AC4103">
        <f>IF($C4103="","",IF(COUNTIF('Códigos Santander (ref)'!$A$2:$A$79,$C4103)&gt;0,"SANTANDER",IF(COUNTIF('Códigos Itaú (ref)'!$A$2:$A$44,$C4103)&gt;0,"ITAU",IF(AND(TRIM(UPPER($I4103))="CONTRATUAL",ISNUMBER(SEARCH("INDIVIDUAL",SUBSTITUTE(UPPER($D4103)," ","")))),"PREMIUM FREE",""))))</f>
        <v/>
      </c>
    </row>
    <row r="4104">
      <c r="AC4104">
        <f>IF($C4104="","",IF(COUNTIF('Códigos Santander (ref)'!$A$2:$A$79,$C4104)&gt;0,"SANTANDER",IF(COUNTIF('Códigos Itaú (ref)'!$A$2:$A$44,$C4104)&gt;0,"ITAU",IF(AND(TRIM(UPPER($I4104))="CONTRATUAL",ISNUMBER(SEARCH("INDIVIDUAL",SUBSTITUTE(UPPER($D4104)," ","")))),"PREMIUM FREE",""))))</f>
        <v/>
      </c>
    </row>
    <row r="4105">
      <c r="AC4105">
        <f>IF($C4105="","",IF(COUNTIF('Códigos Santander (ref)'!$A$2:$A$79,$C4105)&gt;0,"SANTANDER",IF(COUNTIF('Códigos Itaú (ref)'!$A$2:$A$44,$C4105)&gt;0,"ITAU",IF(AND(TRIM(UPPER($I4105))="CONTRATUAL",ISNUMBER(SEARCH("INDIVIDUAL",SUBSTITUTE(UPPER($D4105)," ","")))),"PREMIUM FREE",""))))</f>
        <v/>
      </c>
    </row>
    <row r="4106">
      <c r="AC4106">
        <f>IF($C4106="","",IF(COUNTIF('Códigos Santander (ref)'!$A$2:$A$79,$C4106)&gt;0,"SANTANDER",IF(COUNTIF('Códigos Itaú (ref)'!$A$2:$A$44,$C4106)&gt;0,"ITAU",IF(AND(TRIM(UPPER($I4106))="CONTRATUAL",ISNUMBER(SEARCH("INDIVIDUAL",SUBSTITUTE(UPPER($D4106)," ","")))),"PREMIUM FREE",""))))</f>
        <v/>
      </c>
    </row>
    <row r="4107">
      <c r="AC4107">
        <f>IF($C4107="","",IF(COUNTIF('Códigos Santander (ref)'!$A$2:$A$79,$C4107)&gt;0,"SANTANDER",IF(COUNTIF('Códigos Itaú (ref)'!$A$2:$A$44,$C4107)&gt;0,"ITAU",IF(AND(TRIM(UPPER($I4107))="CONTRATUAL",ISNUMBER(SEARCH("INDIVIDUAL",SUBSTITUTE(UPPER($D4107)," ","")))),"PREMIUM FREE",""))))</f>
        <v/>
      </c>
    </row>
    <row r="4108">
      <c r="AC4108">
        <f>IF($C4108="","",IF(COUNTIF('Códigos Santander (ref)'!$A$2:$A$79,$C4108)&gt;0,"SANTANDER",IF(COUNTIF('Códigos Itaú (ref)'!$A$2:$A$44,$C4108)&gt;0,"ITAU",IF(AND(TRIM(UPPER($I4108))="CONTRATUAL",ISNUMBER(SEARCH("INDIVIDUAL",SUBSTITUTE(UPPER($D4108)," ","")))),"PREMIUM FREE",""))))</f>
        <v/>
      </c>
    </row>
    <row r="4109">
      <c r="AC4109">
        <f>IF($C4109="","",IF(COUNTIF('Códigos Santander (ref)'!$A$2:$A$79,$C4109)&gt;0,"SANTANDER",IF(COUNTIF('Códigos Itaú (ref)'!$A$2:$A$44,$C4109)&gt;0,"ITAU",IF(AND(TRIM(UPPER($I4109))="CONTRATUAL",ISNUMBER(SEARCH("INDIVIDUAL",SUBSTITUTE(UPPER($D4109)," ","")))),"PREMIUM FREE",""))))</f>
        <v/>
      </c>
    </row>
    <row r="4110">
      <c r="AC4110">
        <f>IF($C4110="","",IF(COUNTIF('Códigos Santander (ref)'!$A$2:$A$79,$C4110)&gt;0,"SANTANDER",IF(COUNTIF('Códigos Itaú (ref)'!$A$2:$A$44,$C4110)&gt;0,"ITAU",IF(AND(TRIM(UPPER($I4110))="CONTRATUAL",ISNUMBER(SEARCH("INDIVIDUAL",SUBSTITUTE(UPPER($D4110)," ","")))),"PREMIUM FREE",""))))</f>
        <v/>
      </c>
    </row>
    <row r="4111">
      <c r="AC4111">
        <f>IF($C4111="","",IF(COUNTIF('Códigos Santander (ref)'!$A$2:$A$79,$C4111)&gt;0,"SANTANDER",IF(COUNTIF('Códigos Itaú (ref)'!$A$2:$A$44,$C4111)&gt;0,"ITAU",IF(AND(TRIM(UPPER($I4111))="CONTRATUAL",ISNUMBER(SEARCH("INDIVIDUAL",SUBSTITUTE(UPPER($D4111)," ","")))),"PREMIUM FREE",""))))</f>
        <v/>
      </c>
    </row>
    <row r="4112">
      <c r="AC4112">
        <f>IF($C4112="","",IF(COUNTIF('Códigos Santander (ref)'!$A$2:$A$79,$C4112)&gt;0,"SANTANDER",IF(COUNTIF('Códigos Itaú (ref)'!$A$2:$A$44,$C4112)&gt;0,"ITAU",IF(AND(TRIM(UPPER($I4112))="CONTRATUAL",ISNUMBER(SEARCH("INDIVIDUAL",SUBSTITUTE(UPPER($D4112)," ","")))),"PREMIUM FREE",""))))</f>
        <v/>
      </c>
    </row>
    <row r="4113">
      <c r="AC4113">
        <f>IF($C4113="","",IF(COUNTIF('Códigos Santander (ref)'!$A$2:$A$79,$C4113)&gt;0,"SANTANDER",IF(COUNTIF('Códigos Itaú (ref)'!$A$2:$A$44,$C4113)&gt;0,"ITAU",IF(AND(TRIM(UPPER($I4113))="CONTRATUAL",ISNUMBER(SEARCH("INDIVIDUAL",SUBSTITUTE(UPPER($D4113)," ","")))),"PREMIUM FREE",""))))</f>
        <v/>
      </c>
    </row>
    <row r="4114">
      <c r="AC4114">
        <f>IF($C4114="","",IF(COUNTIF('Códigos Santander (ref)'!$A$2:$A$79,$C4114)&gt;0,"SANTANDER",IF(COUNTIF('Códigos Itaú (ref)'!$A$2:$A$44,$C4114)&gt;0,"ITAU",IF(AND(TRIM(UPPER($I4114))="CONTRATUAL",ISNUMBER(SEARCH("INDIVIDUAL",SUBSTITUTE(UPPER($D4114)," ","")))),"PREMIUM FREE",""))))</f>
        <v/>
      </c>
    </row>
    <row r="4115">
      <c r="AC4115">
        <f>IF($C4115="","",IF(COUNTIF('Códigos Santander (ref)'!$A$2:$A$79,$C4115)&gt;0,"SANTANDER",IF(COUNTIF('Códigos Itaú (ref)'!$A$2:$A$44,$C4115)&gt;0,"ITAU",IF(AND(TRIM(UPPER($I4115))="CONTRATUAL",ISNUMBER(SEARCH("INDIVIDUAL",SUBSTITUTE(UPPER($D4115)," ","")))),"PREMIUM FREE",""))))</f>
        <v/>
      </c>
    </row>
    <row r="4116">
      <c r="AC4116">
        <f>IF($C4116="","",IF(COUNTIF('Códigos Santander (ref)'!$A$2:$A$79,$C4116)&gt;0,"SANTANDER",IF(COUNTIF('Códigos Itaú (ref)'!$A$2:$A$44,$C4116)&gt;0,"ITAU",IF(AND(TRIM(UPPER($I4116))="CONTRATUAL",ISNUMBER(SEARCH("INDIVIDUAL",SUBSTITUTE(UPPER($D4116)," ","")))),"PREMIUM FREE",""))))</f>
        <v/>
      </c>
    </row>
    <row r="4117">
      <c r="AC4117">
        <f>IF($C4117="","",IF(COUNTIF('Códigos Santander (ref)'!$A$2:$A$79,$C4117)&gt;0,"SANTANDER",IF(COUNTIF('Códigos Itaú (ref)'!$A$2:$A$44,$C4117)&gt;0,"ITAU",IF(AND(TRIM(UPPER($I4117))="CONTRATUAL",ISNUMBER(SEARCH("INDIVIDUAL",SUBSTITUTE(UPPER($D4117)," ","")))),"PREMIUM FREE",""))))</f>
        <v/>
      </c>
    </row>
    <row r="4118">
      <c r="AC4118">
        <f>IF($C4118="","",IF(COUNTIF('Códigos Santander (ref)'!$A$2:$A$79,$C4118)&gt;0,"SANTANDER",IF(COUNTIF('Códigos Itaú (ref)'!$A$2:$A$44,$C4118)&gt;0,"ITAU",IF(AND(TRIM(UPPER($I4118))="CONTRATUAL",ISNUMBER(SEARCH("INDIVIDUAL",SUBSTITUTE(UPPER($D4118)," ","")))),"PREMIUM FREE",""))))</f>
        <v/>
      </c>
    </row>
    <row r="4119">
      <c r="AC4119">
        <f>IF($C4119="","",IF(COUNTIF('Códigos Santander (ref)'!$A$2:$A$79,$C4119)&gt;0,"SANTANDER",IF(COUNTIF('Códigos Itaú (ref)'!$A$2:$A$44,$C4119)&gt;0,"ITAU",IF(AND(TRIM(UPPER($I4119))="CONTRATUAL",ISNUMBER(SEARCH("INDIVIDUAL",SUBSTITUTE(UPPER($D4119)," ","")))),"PREMIUM FREE",""))))</f>
        <v/>
      </c>
    </row>
    <row r="4120">
      <c r="AC4120">
        <f>IF($C4120="","",IF(COUNTIF('Códigos Santander (ref)'!$A$2:$A$79,$C4120)&gt;0,"SANTANDER",IF(COUNTIF('Códigos Itaú (ref)'!$A$2:$A$44,$C4120)&gt;0,"ITAU",IF(AND(TRIM(UPPER($I4120))="CONTRATUAL",ISNUMBER(SEARCH("INDIVIDUAL",SUBSTITUTE(UPPER($D4120)," ","")))),"PREMIUM FREE",""))))</f>
        <v/>
      </c>
    </row>
    <row r="4121">
      <c r="AC4121">
        <f>IF($C4121="","",IF(COUNTIF('Códigos Santander (ref)'!$A$2:$A$79,$C4121)&gt;0,"SANTANDER",IF(COUNTIF('Códigos Itaú (ref)'!$A$2:$A$44,$C4121)&gt;0,"ITAU",IF(AND(TRIM(UPPER($I4121))="CONTRATUAL",ISNUMBER(SEARCH("INDIVIDUAL",SUBSTITUTE(UPPER($D4121)," ","")))),"PREMIUM FREE",""))))</f>
        <v/>
      </c>
    </row>
    <row r="4122">
      <c r="AC4122">
        <f>IF($C4122="","",IF(COUNTIF('Códigos Santander (ref)'!$A$2:$A$79,$C4122)&gt;0,"SANTANDER",IF(COUNTIF('Códigos Itaú (ref)'!$A$2:$A$44,$C4122)&gt;0,"ITAU",IF(AND(TRIM(UPPER($I4122))="CONTRATUAL",ISNUMBER(SEARCH("INDIVIDUAL",SUBSTITUTE(UPPER($D4122)," ","")))),"PREMIUM FREE",""))))</f>
        <v/>
      </c>
    </row>
    <row r="4123">
      <c r="AC4123">
        <f>IF($C4123="","",IF(COUNTIF('Códigos Santander (ref)'!$A$2:$A$79,$C4123)&gt;0,"SANTANDER",IF(COUNTIF('Códigos Itaú (ref)'!$A$2:$A$44,$C4123)&gt;0,"ITAU",IF(AND(TRIM(UPPER($I4123))="CONTRATUAL",ISNUMBER(SEARCH("INDIVIDUAL",SUBSTITUTE(UPPER($D4123)," ","")))),"PREMIUM FREE",""))))</f>
        <v/>
      </c>
    </row>
    <row r="4124">
      <c r="AC4124">
        <f>IF($C4124="","",IF(COUNTIF('Códigos Santander (ref)'!$A$2:$A$79,$C4124)&gt;0,"SANTANDER",IF(COUNTIF('Códigos Itaú (ref)'!$A$2:$A$44,$C4124)&gt;0,"ITAU",IF(AND(TRIM(UPPER($I4124))="CONTRATUAL",ISNUMBER(SEARCH("INDIVIDUAL",SUBSTITUTE(UPPER($D4124)," ","")))),"PREMIUM FREE",""))))</f>
        <v/>
      </c>
    </row>
    <row r="4125">
      <c r="AC4125">
        <f>IF($C4125="","",IF(COUNTIF('Códigos Santander (ref)'!$A$2:$A$79,$C4125)&gt;0,"SANTANDER",IF(COUNTIF('Códigos Itaú (ref)'!$A$2:$A$44,$C4125)&gt;0,"ITAU",IF(AND(TRIM(UPPER($I4125))="CONTRATUAL",ISNUMBER(SEARCH("INDIVIDUAL",SUBSTITUTE(UPPER($D4125)," ","")))),"PREMIUM FREE",""))))</f>
        <v/>
      </c>
    </row>
    <row r="4126">
      <c r="AC4126">
        <f>IF($C4126="","",IF(COUNTIF('Códigos Santander (ref)'!$A$2:$A$79,$C4126)&gt;0,"SANTANDER",IF(COUNTIF('Códigos Itaú (ref)'!$A$2:$A$44,$C4126)&gt;0,"ITAU",IF(AND(TRIM(UPPER($I4126))="CONTRATUAL",ISNUMBER(SEARCH("INDIVIDUAL",SUBSTITUTE(UPPER($D4126)," ","")))),"PREMIUM FREE",""))))</f>
        <v/>
      </c>
    </row>
    <row r="4127">
      <c r="AC4127">
        <f>IF($C4127="","",IF(COUNTIF('Códigos Santander (ref)'!$A$2:$A$79,$C4127)&gt;0,"SANTANDER",IF(COUNTIF('Códigos Itaú (ref)'!$A$2:$A$44,$C4127)&gt;0,"ITAU",IF(AND(TRIM(UPPER($I4127))="CONTRATUAL",ISNUMBER(SEARCH("INDIVIDUAL",SUBSTITUTE(UPPER($D4127)," ","")))),"PREMIUM FREE",""))))</f>
        <v/>
      </c>
    </row>
    <row r="4128">
      <c r="AC4128">
        <f>IF($C4128="","",IF(COUNTIF('Códigos Santander (ref)'!$A$2:$A$79,$C4128)&gt;0,"SANTANDER",IF(COUNTIF('Códigos Itaú (ref)'!$A$2:$A$44,$C4128)&gt;0,"ITAU",IF(AND(TRIM(UPPER($I4128))="CONTRATUAL",ISNUMBER(SEARCH("INDIVIDUAL",SUBSTITUTE(UPPER($D4128)," ","")))),"PREMIUM FREE",""))))</f>
        <v/>
      </c>
    </row>
    <row r="4129">
      <c r="AC4129">
        <f>IF($C4129="","",IF(COUNTIF('Códigos Santander (ref)'!$A$2:$A$79,$C4129)&gt;0,"SANTANDER",IF(COUNTIF('Códigos Itaú (ref)'!$A$2:$A$44,$C4129)&gt;0,"ITAU",IF(AND(TRIM(UPPER($I4129))="CONTRATUAL",ISNUMBER(SEARCH("INDIVIDUAL",SUBSTITUTE(UPPER($D4129)," ","")))),"PREMIUM FREE",""))))</f>
        <v/>
      </c>
    </row>
    <row r="4130">
      <c r="AC4130">
        <f>IF($C4130="","",IF(COUNTIF('Códigos Santander (ref)'!$A$2:$A$79,$C4130)&gt;0,"SANTANDER",IF(COUNTIF('Códigos Itaú (ref)'!$A$2:$A$44,$C4130)&gt;0,"ITAU",IF(AND(TRIM(UPPER($I4130))="CONTRATUAL",ISNUMBER(SEARCH("INDIVIDUAL",SUBSTITUTE(UPPER($D4130)," ","")))),"PREMIUM FREE",""))))</f>
        <v/>
      </c>
    </row>
    <row r="4131">
      <c r="AC4131">
        <f>IF($C4131="","",IF(COUNTIF('Códigos Santander (ref)'!$A$2:$A$79,$C4131)&gt;0,"SANTANDER",IF(COUNTIF('Códigos Itaú (ref)'!$A$2:$A$44,$C4131)&gt;0,"ITAU",IF(AND(TRIM(UPPER($I4131))="CONTRATUAL",ISNUMBER(SEARCH("INDIVIDUAL",SUBSTITUTE(UPPER($D4131)," ","")))),"PREMIUM FREE",""))))</f>
        <v/>
      </c>
    </row>
    <row r="4132">
      <c r="AC4132">
        <f>IF($C4132="","",IF(COUNTIF('Códigos Santander (ref)'!$A$2:$A$79,$C4132)&gt;0,"SANTANDER",IF(COUNTIF('Códigos Itaú (ref)'!$A$2:$A$44,$C4132)&gt;0,"ITAU",IF(AND(TRIM(UPPER($I4132))="CONTRATUAL",ISNUMBER(SEARCH("INDIVIDUAL",SUBSTITUTE(UPPER($D4132)," ","")))),"PREMIUM FREE",""))))</f>
        <v/>
      </c>
    </row>
    <row r="4133">
      <c r="AC4133">
        <f>IF($C4133="","",IF(COUNTIF('Códigos Santander (ref)'!$A$2:$A$79,$C4133)&gt;0,"SANTANDER",IF(COUNTIF('Códigos Itaú (ref)'!$A$2:$A$44,$C4133)&gt;0,"ITAU",IF(AND(TRIM(UPPER($I4133))="CONTRATUAL",ISNUMBER(SEARCH("INDIVIDUAL",SUBSTITUTE(UPPER($D4133)," ","")))),"PREMIUM FREE",""))))</f>
        <v/>
      </c>
    </row>
    <row r="4134">
      <c r="AC4134">
        <f>IF($C4134="","",IF(COUNTIF('Códigos Santander (ref)'!$A$2:$A$79,$C4134)&gt;0,"SANTANDER",IF(COUNTIF('Códigos Itaú (ref)'!$A$2:$A$44,$C4134)&gt;0,"ITAU",IF(AND(TRIM(UPPER($I4134))="CONTRATUAL",ISNUMBER(SEARCH("INDIVIDUAL",SUBSTITUTE(UPPER($D4134)," ","")))),"PREMIUM FREE",""))))</f>
        <v/>
      </c>
    </row>
    <row r="4135">
      <c r="AC4135">
        <f>IF($C4135="","",IF(COUNTIF('Códigos Santander (ref)'!$A$2:$A$79,$C4135)&gt;0,"SANTANDER",IF(COUNTIF('Códigos Itaú (ref)'!$A$2:$A$44,$C4135)&gt;0,"ITAU",IF(AND(TRIM(UPPER($I4135))="CONTRATUAL",ISNUMBER(SEARCH("INDIVIDUAL",SUBSTITUTE(UPPER($D4135)," ","")))),"PREMIUM FREE",""))))</f>
        <v/>
      </c>
    </row>
    <row r="4136">
      <c r="AC4136">
        <f>IF($C4136="","",IF(COUNTIF('Códigos Santander (ref)'!$A$2:$A$79,$C4136)&gt;0,"SANTANDER",IF(COUNTIF('Códigos Itaú (ref)'!$A$2:$A$44,$C4136)&gt;0,"ITAU",IF(AND(TRIM(UPPER($I4136))="CONTRATUAL",ISNUMBER(SEARCH("INDIVIDUAL",SUBSTITUTE(UPPER($D4136)," ","")))),"PREMIUM FREE",""))))</f>
        <v/>
      </c>
    </row>
    <row r="4137">
      <c r="AC4137">
        <f>IF($C4137="","",IF(COUNTIF('Códigos Santander (ref)'!$A$2:$A$79,$C4137)&gt;0,"SANTANDER",IF(COUNTIF('Códigos Itaú (ref)'!$A$2:$A$44,$C4137)&gt;0,"ITAU",IF(AND(TRIM(UPPER($I4137))="CONTRATUAL",ISNUMBER(SEARCH("INDIVIDUAL",SUBSTITUTE(UPPER($D4137)," ","")))),"PREMIUM FREE",""))))</f>
        <v/>
      </c>
    </row>
    <row r="4138">
      <c r="AC4138">
        <f>IF($C4138="","",IF(COUNTIF('Códigos Santander (ref)'!$A$2:$A$79,$C4138)&gt;0,"SANTANDER",IF(COUNTIF('Códigos Itaú (ref)'!$A$2:$A$44,$C4138)&gt;0,"ITAU",IF(AND(TRIM(UPPER($I4138))="CONTRATUAL",ISNUMBER(SEARCH("INDIVIDUAL",SUBSTITUTE(UPPER($D4138)," ","")))),"PREMIUM FREE",""))))</f>
        <v/>
      </c>
    </row>
    <row r="4139">
      <c r="AC4139">
        <f>IF($C4139="","",IF(COUNTIF('Códigos Santander (ref)'!$A$2:$A$79,$C4139)&gt;0,"SANTANDER",IF(COUNTIF('Códigos Itaú (ref)'!$A$2:$A$44,$C4139)&gt;0,"ITAU",IF(AND(TRIM(UPPER($I4139))="CONTRATUAL",ISNUMBER(SEARCH("INDIVIDUAL",SUBSTITUTE(UPPER($D4139)," ","")))),"PREMIUM FREE",""))))</f>
        <v/>
      </c>
    </row>
    <row r="4140">
      <c r="AC4140">
        <f>IF($C4140="","",IF(COUNTIF('Códigos Santander (ref)'!$A$2:$A$79,$C4140)&gt;0,"SANTANDER",IF(COUNTIF('Códigos Itaú (ref)'!$A$2:$A$44,$C4140)&gt;0,"ITAU",IF(AND(TRIM(UPPER($I4140))="CONTRATUAL",ISNUMBER(SEARCH("INDIVIDUAL",SUBSTITUTE(UPPER($D4140)," ","")))),"PREMIUM FREE",""))))</f>
        <v/>
      </c>
    </row>
    <row r="4141">
      <c r="AC4141">
        <f>IF($C4141="","",IF(COUNTIF('Códigos Santander (ref)'!$A$2:$A$79,$C4141)&gt;0,"SANTANDER",IF(COUNTIF('Códigos Itaú (ref)'!$A$2:$A$44,$C4141)&gt;0,"ITAU",IF(AND(TRIM(UPPER($I4141))="CONTRATUAL",ISNUMBER(SEARCH("INDIVIDUAL",SUBSTITUTE(UPPER($D4141)," ","")))),"PREMIUM FREE",""))))</f>
        <v/>
      </c>
    </row>
    <row r="4142">
      <c r="AC4142">
        <f>IF($C4142="","",IF(COUNTIF('Códigos Santander (ref)'!$A$2:$A$79,$C4142)&gt;0,"SANTANDER",IF(COUNTIF('Códigos Itaú (ref)'!$A$2:$A$44,$C4142)&gt;0,"ITAU",IF(AND(TRIM(UPPER($I4142))="CONTRATUAL",ISNUMBER(SEARCH("INDIVIDUAL",SUBSTITUTE(UPPER($D4142)," ","")))),"PREMIUM FREE",""))))</f>
        <v/>
      </c>
    </row>
    <row r="4143">
      <c r="AC4143">
        <f>IF($C4143="","",IF(COUNTIF('Códigos Santander (ref)'!$A$2:$A$79,$C4143)&gt;0,"SANTANDER",IF(COUNTIF('Códigos Itaú (ref)'!$A$2:$A$44,$C4143)&gt;0,"ITAU",IF(AND(TRIM(UPPER($I4143))="CONTRATUAL",ISNUMBER(SEARCH("INDIVIDUAL",SUBSTITUTE(UPPER($D4143)," ","")))),"PREMIUM FREE",""))))</f>
        <v/>
      </c>
    </row>
    <row r="4144">
      <c r="AC4144">
        <f>IF($C4144="","",IF(COUNTIF('Códigos Santander (ref)'!$A$2:$A$79,$C4144)&gt;0,"SANTANDER",IF(COUNTIF('Códigos Itaú (ref)'!$A$2:$A$44,$C4144)&gt;0,"ITAU",IF(AND(TRIM(UPPER($I4144))="CONTRATUAL",ISNUMBER(SEARCH("INDIVIDUAL",SUBSTITUTE(UPPER($D4144)," ","")))),"PREMIUM FREE",""))))</f>
        <v/>
      </c>
    </row>
    <row r="4145">
      <c r="AC4145">
        <f>IF($C4145="","",IF(COUNTIF('Códigos Santander (ref)'!$A$2:$A$79,$C4145)&gt;0,"SANTANDER",IF(COUNTIF('Códigos Itaú (ref)'!$A$2:$A$44,$C4145)&gt;0,"ITAU",IF(AND(TRIM(UPPER($I4145))="CONTRATUAL",ISNUMBER(SEARCH("INDIVIDUAL",SUBSTITUTE(UPPER($D4145)," ","")))),"PREMIUM FREE",""))))</f>
        <v/>
      </c>
    </row>
    <row r="4146">
      <c r="AC4146">
        <f>IF($C4146="","",IF(COUNTIF('Códigos Santander (ref)'!$A$2:$A$79,$C4146)&gt;0,"SANTANDER",IF(COUNTIF('Códigos Itaú (ref)'!$A$2:$A$44,$C4146)&gt;0,"ITAU",IF(AND(TRIM(UPPER($I4146))="CONTRATUAL",ISNUMBER(SEARCH("INDIVIDUAL",SUBSTITUTE(UPPER($D4146)," ","")))),"PREMIUM FREE",""))))</f>
        <v/>
      </c>
    </row>
    <row r="4147">
      <c r="AC4147">
        <f>IF($C4147="","",IF(COUNTIF('Códigos Santander (ref)'!$A$2:$A$79,$C4147)&gt;0,"SANTANDER",IF(COUNTIF('Códigos Itaú (ref)'!$A$2:$A$44,$C4147)&gt;0,"ITAU",IF(AND(TRIM(UPPER($I4147))="CONTRATUAL",ISNUMBER(SEARCH("INDIVIDUAL",SUBSTITUTE(UPPER($D4147)," ","")))),"PREMIUM FREE",""))))</f>
        <v/>
      </c>
    </row>
    <row r="4148">
      <c r="AC4148">
        <f>IF($C4148="","",IF(COUNTIF('Códigos Santander (ref)'!$A$2:$A$79,$C4148)&gt;0,"SANTANDER",IF(COUNTIF('Códigos Itaú (ref)'!$A$2:$A$44,$C4148)&gt;0,"ITAU",IF(AND(TRIM(UPPER($I4148))="CONTRATUAL",ISNUMBER(SEARCH("INDIVIDUAL",SUBSTITUTE(UPPER($D4148)," ","")))),"PREMIUM FREE",""))))</f>
        <v/>
      </c>
    </row>
    <row r="4149">
      <c r="AC4149">
        <f>IF($C4149="","",IF(COUNTIF('Códigos Santander (ref)'!$A$2:$A$79,$C4149)&gt;0,"SANTANDER",IF(COUNTIF('Códigos Itaú (ref)'!$A$2:$A$44,$C4149)&gt;0,"ITAU",IF(AND(TRIM(UPPER($I4149))="CONTRATUAL",ISNUMBER(SEARCH("INDIVIDUAL",SUBSTITUTE(UPPER($D4149)," ","")))),"PREMIUM FREE",""))))</f>
        <v/>
      </c>
    </row>
    <row r="4150">
      <c r="AC4150">
        <f>IF($C4150="","",IF(COUNTIF('Códigos Santander (ref)'!$A$2:$A$79,$C4150)&gt;0,"SANTANDER",IF(COUNTIF('Códigos Itaú (ref)'!$A$2:$A$44,$C4150)&gt;0,"ITAU",IF(AND(TRIM(UPPER($I4150))="CONTRATUAL",ISNUMBER(SEARCH("INDIVIDUAL",SUBSTITUTE(UPPER($D4150)," ","")))),"PREMIUM FREE",""))))</f>
        <v/>
      </c>
    </row>
    <row r="4151">
      <c r="AC4151">
        <f>IF($C4151="","",IF(COUNTIF('Códigos Santander (ref)'!$A$2:$A$79,$C4151)&gt;0,"SANTANDER",IF(COUNTIF('Códigos Itaú (ref)'!$A$2:$A$44,$C4151)&gt;0,"ITAU",IF(AND(TRIM(UPPER($I4151))="CONTRATUAL",ISNUMBER(SEARCH("INDIVIDUAL",SUBSTITUTE(UPPER($D4151)," ","")))),"PREMIUM FREE",""))))</f>
        <v/>
      </c>
    </row>
    <row r="4152">
      <c r="AC4152">
        <f>IF($C4152="","",IF(COUNTIF('Códigos Santander (ref)'!$A$2:$A$79,$C4152)&gt;0,"SANTANDER",IF(COUNTIF('Códigos Itaú (ref)'!$A$2:$A$44,$C4152)&gt;0,"ITAU",IF(AND(TRIM(UPPER($I4152))="CONTRATUAL",ISNUMBER(SEARCH("INDIVIDUAL",SUBSTITUTE(UPPER($D4152)," ","")))),"PREMIUM FREE",""))))</f>
        <v/>
      </c>
    </row>
    <row r="4153">
      <c r="AC4153">
        <f>IF($C4153="","",IF(COUNTIF('Códigos Santander (ref)'!$A$2:$A$79,$C4153)&gt;0,"SANTANDER",IF(COUNTIF('Códigos Itaú (ref)'!$A$2:$A$44,$C4153)&gt;0,"ITAU",IF(AND(TRIM(UPPER($I4153))="CONTRATUAL",ISNUMBER(SEARCH("INDIVIDUAL",SUBSTITUTE(UPPER($D4153)," ","")))),"PREMIUM FREE",""))))</f>
        <v/>
      </c>
    </row>
    <row r="4154">
      <c r="AC4154">
        <f>IF($C4154="","",IF(COUNTIF('Códigos Santander (ref)'!$A$2:$A$79,$C4154)&gt;0,"SANTANDER",IF(COUNTIF('Códigos Itaú (ref)'!$A$2:$A$44,$C4154)&gt;0,"ITAU",IF(AND(TRIM(UPPER($I4154))="CONTRATUAL",ISNUMBER(SEARCH("INDIVIDUAL",SUBSTITUTE(UPPER($D4154)," ","")))),"PREMIUM FREE",""))))</f>
        <v/>
      </c>
    </row>
    <row r="4155">
      <c r="AC4155">
        <f>IF($C4155="","",IF(COUNTIF('Códigos Santander (ref)'!$A$2:$A$79,$C4155)&gt;0,"SANTANDER",IF(COUNTIF('Códigos Itaú (ref)'!$A$2:$A$44,$C4155)&gt;0,"ITAU",IF(AND(TRIM(UPPER($I4155))="CONTRATUAL",ISNUMBER(SEARCH("INDIVIDUAL",SUBSTITUTE(UPPER($D4155)," ","")))),"PREMIUM FREE",""))))</f>
        <v/>
      </c>
    </row>
    <row r="4156">
      <c r="AC4156">
        <f>IF($C4156="","",IF(COUNTIF('Códigos Santander (ref)'!$A$2:$A$79,$C4156)&gt;0,"SANTANDER",IF(COUNTIF('Códigos Itaú (ref)'!$A$2:$A$44,$C4156)&gt;0,"ITAU",IF(AND(TRIM(UPPER($I4156))="CONTRATUAL",ISNUMBER(SEARCH("INDIVIDUAL",SUBSTITUTE(UPPER($D4156)," ","")))),"PREMIUM FREE",""))))</f>
        <v/>
      </c>
    </row>
    <row r="4157">
      <c r="AC4157">
        <f>IF($C4157="","",IF(COUNTIF('Códigos Santander (ref)'!$A$2:$A$79,$C4157)&gt;0,"SANTANDER",IF(COUNTIF('Códigos Itaú (ref)'!$A$2:$A$44,$C4157)&gt;0,"ITAU",IF(AND(TRIM(UPPER($I4157))="CONTRATUAL",ISNUMBER(SEARCH("INDIVIDUAL",SUBSTITUTE(UPPER($D4157)," ","")))),"PREMIUM FREE",""))))</f>
        <v/>
      </c>
    </row>
    <row r="4158">
      <c r="AC4158">
        <f>IF($C4158="","",IF(COUNTIF('Códigos Santander (ref)'!$A$2:$A$79,$C4158)&gt;0,"SANTANDER",IF(COUNTIF('Códigos Itaú (ref)'!$A$2:$A$44,$C4158)&gt;0,"ITAU",IF(AND(TRIM(UPPER($I4158))="CONTRATUAL",ISNUMBER(SEARCH("INDIVIDUAL",SUBSTITUTE(UPPER($D4158)," ","")))),"PREMIUM FREE",""))))</f>
        <v/>
      </c>
    </row>
    <row r="4159">
      <c r="AC4159">
        <f>IF($C4159="","",IF(COUNTIF('Códigos Santander (ref)'!$A$2:$A$79,$C4159)&gt;0,"SANTANDER",IF(COUNTIF('Códigos Itaú (ref)'!$A$2:$A$44,$C4159)&gt;0,"ITAU",IF(AND(TRIM(UPPER($I4159))="CONTRATUAL",ISNUMBER(SEARCH("INDIVIDUAL",SUBSTITUTE(UPPER($D4159)," ","")))),"PREMIUM FREE",""))))</f>
        <v/>
      </c>
    </row>
    <row r="4160">
      <c r="AC4160">
        <f>IF($C4160="","",IF(COUNTIF('Códigos Santander (ref)'!$A$2:$A$79,$C4160)&gt;0,"SANTANDER",IF(COUNTIF('Códigos Itaú (ref)'!$A$2:$A$44,$C4160)&gt;0,"ITAU",IF(AND(TRIM(UPPER($I4160))="CONTRATUAL",ISNUMBER(SEARCH("INDIVIDUAL",SUBSTITUTE(UPPER($D4160)," ","")))),"PREMIUM FREE",""))))</f>
        <v/>
      </c>
    </row>
    <row r="4161">
      <c r="AC4161">
        <f>IF($C4161="","",IF(COUNTIF('Códigos Santander (ref)'!$A$2:$A$79,$C4161)&gt;0,"SANTANDER",IF(COUNTIF('Códigos Itaú (ref)'!$A$2:$A$44,$C4161)&gt;0,"ITAU",IF(AND(TRIM(UPPER($I4161))="CONTRATUAL",ISNUMBER(SEARCH("INDIVIDUAL",SUBSTITUTE(UPPER($D4161)," ","")))),"PREMIUM FREE",""))))</f>
        <v/>
      </c>
    </row>
    <row r="4162">
      <c r="AC4162">
        <f>IF($C4162="","",IF(COUNTIF('Códigos Santander (ref)'!$A$2:$A$79,$C4162)&gt;0,"SANTANDER",IF(COUNTIF('Códigos Itaú (ref)'!$A$2:$A$44,$C4162)&gt;0,"ITAU",IF(AND(TRIM(UPPER($I4162))="CONTRATUAL",ISNUMBER(SEARCH("INDIVIDUAL",SUBSTITUTE(UPPER($D4162)," ","")))),"PREMIUM FREE",""))))</f>
        <v/>
      </c>
    </row>
    <row r="4163">
      <c r="AC4163">
        <f>IF($C4163="","",IF(COUNTIF('Códigos Santander (ref)'!$A$2:$A$79,$C4163)&gt;0,"SANTANDER",IF(COUNTIF('Códigos Itaú (ref)'!$A$2:$A$44,$C4163)&gt;0,"ITAU",IF(AND(TRIM(UPPER($I4163))="CONTRATUAL",ISNUMBER(SEARCH("INDIVIDUAL",SUBSTITUTE(UPPER($D4163)," ","")))),"PREMIUM FREE",""))))</f>
        <v/>
      </c>
    </row>
    <row r="4164">
      <c r="AC4164">
        <f>IF($C4164="","",IF(COUNTIF('Códigos Santander (ref)'!$A$2:$A$79,$C4164)&gt;0,"SANTANDER",IF(COUNTIF('Códigos Itaú (ref)'!$A$2:$A$44,$C4164)&gt;0,"ITAU",IF(AND(TRIM(UPPER($I4164))="CONTRATUAL",ISNUMBER(SEARCH("INDIVIDUAL",SUBSTITUTE(UPPER($D4164)," ","")))),"PREMIUM FREE",""))))</f>
        <v/>
      </c>
    </row>
    <row r="4165">
      <c r="AC4165">
        <f>IF($C4165="","",IF(COUNTIF('Códigos Santander (ref)'!$A$2:$A$79,$C4165)&gt;0,"SANTANDER",IF(COUNTIF('Códigos Itaú (ref)'!$A$2:$A$44,$C4165)&gt;0,"ITAU",IF(AND(TRIM(UPPER($I4165))="CONTRATUAL",ISNUMBER(SEARCH("INDIVIDUAL",SUBSTITUTE(UPPER($D4165)," ","")))),"PREMIUM FREE",""))))</f>
        <v/>
      </c>
    </row>
    <row r="4166">
      <c r="AC4166">
        <f>IF($C4166="","",IF(COUNTIF('Códigos Santander (ref)'!$A$2:$A$79,$C4166)&gt;0,"SANTANDER",IF(COUNTIF('Códigos Itaú (ref)'!$A$2:$A$44,$C4166)&gt;0,"ITAU",IF(AND(TRIM(UPPER($I4166))="CONTRATUAL",ISNUMBER(SEARCH("INDIVIDUAL",SUBSTITUTE(UPPER($D4166)," ","")))),"PREMIUM FREE",""))))</f>
        <v/>
      </c>
    </row>
    <row r="4167">
      <c r="AC4167">
        <f>IF($C4167="","",IF(COUNTIF('Códigos Santander (ref)'!$A$2:$A$79,$C4167)&gt;0,"SANTANDER",IF(COUNTIF('Códigos Itaú (ref)'!$A$2:$A$44,$C4167)&gt;0,"ITAU",IF(AND(TRIM(UPPER($I4167))="CONTRATUAL",ISNUMBER(SEARCH("INDIVIDUAL",SUBSTITUTE(UPPER($D4167)," ","")))),"PREMIUM FREE",""))))</f>
        <v/>
      </c>
    </row>
    <row r="4168">
      <c r="AC4168">
        <f>IF($C4168="","",IF(COUNTIF('Códigos Santander (ref)'!$A$2:$A$79,$C4168)&gt;0,"SANTANDER",IF(COUNTIF('Códigos Itaú (ref)'!$A$2:$A$44,$C4168)&gt;0,"ITAU",IF(AND(TRIM(UPPER($I4168))="CONTRATUAL",ISNUMBER(SEARCH("INDIVIDUAL",SUBSTITUTE(UPPER($D4168)," ","")))),"PREMIUM FREE",""))))</f>
        <v/>
      </c>
    </row>
    <row r="4169">
      <c r="AC4169">
        <f>IF($C4169="","",IF(COUNTIF('Códigos Santander (ref)'!$A$2:$A$79,$C4169)&gt;0,"SANTANDER",IF(COUNTIF('Códigos Itaú (ref)'!$A$2:$A$44,$C4169)&gt;0,"ITAU",IF(AND(TRIM(UPPER($I4169))="CONTRATUAL",ISNUMBER(SEARCH("INDIVIDUAL",SUBSTITUTE(UPPER($D4169)," ","")))),"PREMIUM FREE",""))))</f>
        <v/>
      </c>
    </row>
    <row r="4170">
      <c r="AC4170">
        <f>IF($C4170="","",IF(COUNTIF('Códigos Santander (ref)'!$A$2:$A$79,$C4170)&gt;0,"SANTANDER",IF(COUNTIF('Códigos Itaú (ref)'!$A$2:$A$44,$C4170)&gt;0,"ITAU",IF(AND(TRIM(UPPER($I4170))="CONTRATUAL",ISNUMBER(SEARCH("INDIVIDUAL",SUBSTITUTE(UPPER($D4170)," ","")))),"PREMIUM FREE",""))))</f>
        <v/>
      </c>
    </row>
    <row r="4171">
      <c r="AC4171">
        <f>IF($C4171="","",IF(COUNTIF('Códigos Santander (ref)'!$A$2:$A$79,$C4171)&gt;0,"SANTANDER",IF(COUNTIF('Códigos Itaú (ref)'!$A$2:$A$44,$C4171)&gt;0,"ITAU",IF(AND(TRIM(UPPER($I4171))="CONTRATUAL",ISNUMBER(SEARCH("INDIVIDUAL",SUBSTITUTE(UPPER($D4171)," ","")))),"PREMIUM FREE",""))))</f>
        <v/>
      </c>
    </row>
    <row r="4172">
      <c r="AC4172">
        <f>IF($C4172="","",IF(COUNTIF('Códigos Santander (ref)'!$A$2:$A$79,$C4172)&gt;0,"SANTANDER",IF(COUNTIF('Códigos Itaú (ref)'!$A$2:$A$44,$C4172)&gt;0,"ITAU",IF(AND(TRIM(UPPER($I4172))="CONTRATUAL",ISNUMBER(SEARCH("INDIVIDUAL",SUBSTITUTE(UPPER($D4172)," ","")))),"PREMIUM FREE",""))))</f>
        <v/>
      </c>
    </row>
    <row r="4173">
      <c r="AC4173">
        <f>IF($C4173="","",IF(COUNTIF('Códigos Santander (ref)'!$A$2:$A$79,$C4173)&gt;0,"SANTANDER",IF(COUNTIF('Códigos Itaú (ref)'!$A$2:$A$44,$C4173)&gt;0,"ITAU",IF(AND(TRIM(UPPER($I4173))="CONTRATUAL",ISNUMBER(SEARCH("INDIVIDUAL",SUBSTITUTE(UPPER($D4173)," ","")))),"PREMIUM FREE",""))))</f>
        <v/>
      </c>
    </row>
    <row r="4174">
      <c r="AC4174">
        <f>IF($C4174="","",IF(COUNTIF('Códigos Santander (ref)'!$A$2:$A$79,$C4174)&gt;0,"SANTANDER",IF(COUNTIF('Códigos Itaú (ref)'!$A$2:$A$44,$C4174)&gt;0,"ITAU",IF(AND(TRIM(UPPER($I4174))="CONTRATUAL",ISNUMBER(SEARCH("INDIVIDUAL",SUBSTITUTE(UPPER($D4174)," ","")))),"PREMIUM FREE",""))))</f>
        <v/>
      </c>
    </row>
    <row r="4175">
      <c r="AC4175">
        <f>IF($C4175="","",IF(COUNTIF('Códigos Santander (ref)'!$A$2:$A$79,$C4175)&gt;0,"SANTANDER",IF(COUNTIF('Códigos Itaú (ref)'!$A$2:$A$44,$C4175)&gt;0,"ITAU",IF(AND(TRIM(UPPER($I4175))="CONTRATUAL",ISNUMBER(SEARCH("INDIVIDUAL",SUBSTITUTE(UPPER($D4175)," ","")))),"PREMIUM FREE",""))))</f>
        <v/>
      </c>
    </row>
    <row r="4176">
      <c r="AC4176">
        <f>IF($C4176="","",IF(COUNTIF('Códigos Santander (ref)'!$A$2:$A$79,$C4176)&gt;0,"SANTANDER",IF(COUNTIF('Códigos Itaú (ref)'!$A$2:$A$44,$C4176)&gt;0,"ITAU",IF(AND(TRIM(UPPER($I4176))="CONTRATUAL",ISNUMBER(SEARCH("INDIVIDUAL",SUBSTITUTE(UPPER($D4176)," ","")))),"PREMIUM FREE",""))))</f>
        <v/>
      </c>
    </row>
    <row r="4177">
      <c r="AC4177">
        <f>IF($C4177="","",IF(COUNTIF('Códigos Santander (ref)'!$A$2:$A$79,$C4177)&gt;0,"SANTANDER",IF(COUNTIF('Códigos Itaú (ref)'!$A$2:$A$44,$C4177)&gt;0,"ITAU",IF(AND(TRIM(UPPER($I4177))="CONTRATUAL",ISNUMBER(SEARCH("INDIVIDUAL",SUBSTITUTE(UPPER($D4177)," ","")))),"PREMIUM FREE",""))))</f>
        <v/>
      </c>
    </row>
    <row r="4178">
      <c r="AC4178">
        <f>IF($C4178="","",IF(COUNTIF('Códigos Santander (ref)'!$A$2:$A$79,$C4178)&gt;0,"SANTANDER",IF(COUNTIF('Códigos Itaú (ref)'!$A$2:$A$44,$C4178)&gt;0,"ITAU",IF(AND(TRIM(UPPER($I4178))="CONTRATUAL",ISNUMBER(SEARCH("INDIVIDUAL",SUBSTITUTE(UPPER($D4178)," ","")))),"PREMIUM FREE",""))))</f>
        <v/>
      </c>
    </row>
    <row r="4179">
      <c r="AC4179">
        <f>IF($C4179="","",IF(COUNTIF('Códigos Santander (ref)'!$A$2:$A$79,$C4179)&gt;0,"SANTANDER",IF(COUNTIF('Códigos Itaú (ref)'!$A$2:$A$44,$C4179)&gt;0,"ITAU",IF(AND(TRIM(UPPER($I4179))="CONTRATUAL",ISNUMBER(SEARCH("INDIVIDUAL",SUBSTITUTE(UPPER($D4179)," ","")))),"PREMIUM FREE",""))))</f>
        <v/>
      </c>
    </row>
    <row r="4180">
      <c r="AC4180">
        <f>IF($C4180="","",IF(COUNTIF('Códigos Santander (ref)'!$A$2:$A$79,$C4180)&gt;0,"SANTANDER",IF(COUNTIF('Códigos Itaú (ref)'!$A$2:$A$44,$C4180)&gt;0,"ITAU",IF(AND(TRIM(UPPER($I4180))="CONTRATUAL",ISNUMBER(SEARCH("INDIVIDUAL",SUBSTITUTE(UPPER($D4180)," ","")))),"PREMIUM FREE",""))))</f>
        <v/>
      </c>
    </row>
    <row r="4181">
      <c r="AC4181">
        <f>IF($C4181="","",IF(COUNTIF('Códigos Santander (ref)'!$A$2:$A$79,$C4181)&gt;0,"SANTANDER",IF(COUNTIF('Códigos Itaú (ref)'!$A$2:$A$44,$C4181)&gt;0,"ITAU",IF(AND(TRIM(UPPER($I4181))="CONTRATUAL",ISNUMBER(SEARCH("INDIVIDUAL",SUBSTITUTE(UPPER($D4181)," ","")))),"PREMIUM FREE",""))))</f>
        <v/>
      </c>
    </row>
    <row r="4182">
      <c r="AC4182">
        <f>IF($C4182="","",IF(COUNTIF('Códigos Santander (ref)'!$A$2:$A$79,$C4182)&gt;0,"SANTANDER",IF(COUNTIF('Códigos Itaú (ref)'!$A$2:$A$44,$C4182)&gt;0,"ITAU",IF(AND(TRIM(UPPER($I4182))="CONTRATUAL",ISNUMBER(SEARCH("INDIVIDUAL",SUBSTITUTE(UPPER($D4182)," ","")))),"PREMIUM FREE",""))))</f>
        <v/>
      </c>
    </row>
    <row r="4183">
      <c r="AC4183">
        <f>IF($C4183="","",IF(COUNTIF('Códigos Santander (ref)'!$A$2:$A$79,$C4183)&gt;0,"SANTANDER",IF(COUNTIF('Códigos Itaú (ref)'!$A$2:$A$44,$C4183)&gt;0,"ITAU",IF(AND(TRIM(UPPER($I4183))="CONTRATUAL",ISNUMBER(SEARCH("INDIVIDUAL",SUBSTITUTE(UPPER($D4183)," ","")))),"PREMIUM FREE",""))))</f>
        <v/>
      </c>
    </row>
    <row r="4184">
      <c r="AC4184">
        <f>IF($C4184="","",IF(COUNTIF('Códigos Santander (ref)'!$A$2:$A$79,$C4184)&gt;0,"SANTANDER",IF(COUNTIF('Códigos Itaú (ref)'!$A$2:$A$44,$C4184)&gt;0,"ITAU",IF(AND(TRIM(UPPER($I4184))="CONTRATUAL",ISNUMBER(SEARCH("INDIVIDUAL",SUBSTITUTE(UPPER($D4184)," ","")))),"PREMIUM FREE",""))))</f>
        <v/>
      </c>
    </row>
    <row r="4185">
      <c r="AC4185">
        <f>IF($C4185="","",IF(COUNTIF('Códigos Santander (ref)'!$A$2:$A$79,$C4185)&gt;0,"SANTANDER",IF(COUNTIF('Códigos Itaú (ref)'!$A$2:$A$44,$C4185)&gt;0,"ITAU",IF(AND(TRIM(UPPER($I4185))="CONTRATUAL",ISNUMBER(SEARCH("INDIVIDUAL",SUBSTITUTE(UPPER($D4185)," ","")))),"PREMIUM FREE",""))))</f>
        <v/>
      </c>
    </row>
    <row r="4186">
      <c r="AC4186">
        <f>IF($C4186="","",IF(COUNTIF('Códigos Santander (ref)'!$A$2:$A$79,$C4186)&gt;0,"SANTANDER",IF(COUNTIF('Códigos Itaú (ref)'!$A$2:$A$44,$C4186)&gt;0,"ITAU",IF(AND(TRIM(UPPER($I4186))="CONTRATUAL",ISNUMBER(SEARCH("INDIVIDUAL",SUBSTITUTE(UPPER($D4186)," ","")))),"PREMIUM FREE",""))))</f>
        <v/>
      </c>
    </row>
    <row r="4187">
      <c r="AC4187">
        <f>IF($C4187="","",IF(COUNTIF('Códigos Santander (ref)'!$A$2:$A$79,$C4187)&gt;0,"SANTANDER",IF(COUNTIF('Códigos Itaú (ref)'!$A$2:$A$44,$C4187)&gt;0,"ITAU",IF(AND(TRIM(UPPER($I4187))="CONTRATUAL",ISNUMBER(SEARCH("INDIVIDUAL",SUBSTITUTE(UPPER($D4187)," ","")))),"PREMIUM FREE",""))))</f>
        <v/>
      </c>
    </row>
    <row r="4188">
      <c r="AC4188">
        <f>IF($C4188="","",IF(COUNTIF('Códigos Santander (ref)'!$A$2:$A$79,$C4188)&gt;0,"SANTANDER",IF(COUNTIF('Códigos Itaú (ref)'!$A$2:$A$44,$C4188)&gt;0,"ITAU",IF(AND(TRIM(UPPER($I4188))="CONTRATUAL",ISNUMBER(SEARCH("INDIVIDUAL",SUBSTITUTE(UPPER($D4188)," ","")))),"PREMIUM FREE",""))))</f>
        <v/>
      </c>
    </row>
    <row r="4189">
      <c r="AC4189">
        <f>IF($C4189="","",IF(COUNTIF('Códigos Santander (ref)'!$A$2:$A$79,$C4189)&gt;0,"SANTANDER",IF(COUNTIF('Códigos Itaú (ref)'!$A$2:$A$44,$C4189)&gt;0,"ITAU",IF(AND(TRIM(UPPER($I4189))="CONTRATUAL",ISNUMBER(SEARCH("INDIVIDUAL",SUBSTITUTE(UPPER($D4189)," ","")))),"PREMIUM FREE",""))))</f>
        <v/>
      </c>
    </row>
    <row r="4190">
      <c r="AC4190">
        <f>IF($C4190="","",IF(COUNTIF('Códigos Santander (ref)'!$A$2:$A$79,$C4190)&gt;0,"SANTANDER",IF(COUNTIF('Códigos Itaú (ref)'!$A$2:$A$44,$C4190)&gt;0,"ITAU",IF(AND(TRIM(UPPER($I4190))="CONTRATUAL",ISNUMBER(SEARCH("INDIVIDUAL",SUBSTITUTE(UPPER($D4190)," ","")))),"PREMIUM FREE",""))))</f>
        <v/>
      </c>
    </row>
    <row r="4191">
      <c r="AC4191">
        <f>IF($C4191="","",IF(COUNTIF('Códigos Santander (ref)'!$A$2:$A$79,$C4191)&gt;0,"SANTANDER",IF(COUNTIF('Códigos Itaú (ref)'!$A$2:$A$44,$C4191)&gt;0,"ITAU",IF(AND(TRIM(UPPER($I4191))="CONTRATUAL",ISNUMBER(SEARCH("INDIVIDUAL",SUBSTITUTE(UPPER($D4191)," ","")))),"PREMIUM FREE",""))))</f>
        <v/>
      </c>
    </row>
    <row r="4192">
      <c r="AC4192">
        <f>IF($C4192="","",IF(COUNTIF('Códigos Santander (ref)'!$A$2:$A$79,$C4192)&gt;0,"SANTANDER",IF(COUNTIF('Códigos Itaú (ref)'!$A$2:$A$44,$C4192)&gt;0,"ITAU",IF(AND(TRIM(UPPER($I4192))="CONTRATUAL",ISNUMBER(SEARCH("INDIVIDUAL",SUBSTITUTE(UPPER($D4192)," ","")))),"PREMIUM FREE",""))))</f>
        <v/>
      </c>
    </row>
    <row r="4193">
      <c r="AC4193">
        <f>IF($C4193="","",IF(COUNTIF('Códigos Santander (ref)'!$A$2:$A$79,$C4193)&gt;0,"SANTANDER",IF(COUNTIF('Códigos Itaú (ref)'!$A$2:$A$44,$C4193)&gt;0,"ITAU",IF(AND(TRIM(UPPER($I4193))="CONTRATUAL",ISNUMBER(SEARCH("INDIVIDUAL",SUBSTITUTE(UPPER($D4193)," ","")))),"PREMIUM FREE",""))))</f>
        <v/>
      </c>
    </row>
    <row r="4194">
      <c r="AC4194">
        <f>IF($C4194="","",IF(COUNTIF('Códigos Santander (ref)'!$A$2:$A$79,$C4194)&gt;0,"SANTANDER",IF(COUNTIF('Códigos Itaú (ref)'!$A$2:$A$44,$C4194)&gt;0,"ITAU",IF(AND(TRIM(UPPER($I4194))="CONTRATUAL",ISNUMBER(SEARCH("INDIVIDUAL",SUBSTITUTE(UPPER($D4194)," ","")))),"PREMIUM FREE",""))))</f>
        <v/>
      </c>
    </row>
    <row r="4195">
      <c r="AC4195">
        <f>IF($C4195="","",IF(COUNTIF('Códigos Santander (ref)'!$A$2:$A$79,$C4195)&gt;0,"SANTANDER",IF(COUNTIF('Códigos Itaú (ref)'!$A$2:$A$44,$C4195)&gt;0,"ITAU",IF(AND(TRIM(UPPER($I4195))="CONTRATUAL",ISNUMBER(SEARCH("INDIVIDUAL",SUBSTITUTE(UPPER($D4195)," ","")))),"PREMIUM FREE",""))))</f>
        <v/>
      </c>
    </row>
    <row r="4196">
      <c r="AC4196">
        <f>IF($C4196="","",IF(COUNTIF('Códigos Santander (ref)'!$A$2:$A$79,$C4196)&gt;0,"SANTANDER",IF(COUNTIF('Códigos Itaú (ref)'!$A$2:$A$44,$C4196)&gt;0,"ITAU",IF(AND(TRIM(UPPER($I4196))="CONTRATUAL",ISNUMBER(SEARCH("INDIVIDUAL",SUBSTITUTE(UPPER($D4196)," ","")))),"PREMIUM FREE",""))))</f>
        <v/>
      </c>
    </row>
    <row r="4197">
      <c r="AC4197">
        <f>IF($C4197="","",IF(COUNTIF('Códigos Santander (ref)'!$A$2:$A$79,$C4197)&gt;0,"SANTANDER",IF(COUNTIF('Códigos Itaú (ref)'!$A$2:$A$44,$C4197)&gt;0,"ITAU",IF(AND(TRIM(UPPER($I4197))="CONTRATUAL",ISNUMBER(SEARCH("INDIVIDUAL",SUBSTITUTE(UPPER($D4197)," ","")))),"PREMIUM FREE",""))))</f>
        <v/>
      </c>
    </row>
    <row r="4198">
      <c r="AC4198">
        <f>IF($C4198="","",IF(COUNTIF('Códigos Santander (ref)'!$A$2:$A$79,$C4198)&gt;0,"SANTANDER",IF(COUNTIF('Códigos Itaú (ref)'!$A$2:$A$44,$C4198)&gt;0,"ITAU",IF(AND(TRIM(UPPER($I4198))="CONTRATUAL",ISNUMBER(SEARCH("INDIVIDUAL",SUBSTITUTE(UPPER($D4198)," ","")))),"PREMIUM FREE",""))))</f>
        <v/>
      </c>
    </row>
    <row r="4199">
      <c r="AC4199">
        <f>IF($C4199="","",IF(COUNTIF('Códigos Santander (ref)'!$A$2:$A$79,$C4199)&gt;0,"SANTANDER",IF(COUNTIF('Códigos Itaú (ref)'!$A$2:$A$44,$C4199)&gt;0,"ITAU",IF(AND(TRIM(UPPER($I4199))="CONTRATUAL",ISNUMBER(SEARCH("INDIVIDUAL",SUBSTITUTE(UPPER($D4199)," ","")))),"PREMIUM FREE",""))))</f>
        <v/>
      </c>
    </row>
    <row r="4200">
      <c r="AC4200">
        <f>IF($C4200="","",IF(COUNTIF('Códigos Santander (ref)'!$A$2:$A$79,$C4200)&gt;0,"SANTANDER",IF(COUNTIF('Códigos Itaú (ref)'!$A$2:$A$44,$C4200)&gt;0,"ITAU",IF(AND(TRIM(UPPER($I4200))="CONTRATUAL",ISNUMBER(SEARCH("INDIVIDUAL",SUBSTITUTE(UPPER($D4200)," ","")))),"PREMIUM FREE",""))))</f>
        <v/>
      </c>
    </row>
    <row r="4201">
      <c r="AC4201">
        <f>IF($C4201="","",IF(COUNTIF('Códigos Santander (ref)'!$A$2:$A$79,$C4201)&gt;0,"SANTANDER",IF(COUNTIF('Códigos Itaú (ref)'!$A$2:$A$44,$C4201)&gt;0,"ITAU",IF(AND(TRIM(UPPER($I4201))="CONTRATUAL",ISNUMBER(SEARCH("INDIVIDUAL",SUBSTITUTE(UPPER($D4201)," ","")))),"PREMIUM FREE",""))))</f>
        <v/>
      </c>
    </row>
    <row r="4202">
      <c r="AC4202">
        <f>IF($C4202="","",IF(COUNTIF('Códigos Santander (ref)'!$A$2:$A$79,$C4202)&gt;0,"SANTANDER",IF(COUNTIF('Códigos Itaú (ref)'!$A$2:$A$44,$C4202)&gt;0,"ITAU",IF(AND(TRIM(UPPER($I4202))="CONTRATUAL",ISNUMBER(SEARCH("INDIVIDUAL",SUBSTITUTE(UPPER($D4202)," ","")))),"PREMIUM FREE",""))))</f>
        <v/>
      </c>
    </row>
    <row r="4203">
      <c r="AC4203">
        <f>IF($C4203="","",IF(COUNTIF('Códigos Santander (ref)'!$A$2:$A$79,$C4203)&gt;0,"SANTANDER",IF(COUNTIF('Códigos Itaú (ref)'!$A$2:$A$44,$C4203)&gt;0,"ITAU",IF(AND(TRIM(UPPER($I4203))="CONTRATUAL",ISNUMBER(SEARCH("INDIVIDUAL",SUBSTITUTE(UPPER($D4203)," ","")))),"PREMIUM FREE",""))))</f>
        <v/>
      </c>
    </row>
    <row r="4204">
      <c r="AC4204">
        <f>IF($C4204="","",IF(COUNTIF('Códigos Santander (ref)'!$A$2:$A$79,$C4204)&gt;0,"SANTANDER",IF(COUNTIF('Códigos Itaú (ref)'!$A$2:$A$44,$C4204)&gt;0,"ITAU",IF(AND(TRIM(UPPER($I4204))="CONTRATUAL",ISNUMBER(SEARCH("INDIVIDUAL",SUBSTITUTE(UPPER($D4204)," ","")))),"PREMIUM FREE",""))))</f>
        <v/>
      </c>
    </row>
    <row r="4205">
      <c r="AC4205">
        <f>IF($C4205="","",IF(COUNTIF('Códigos Santander (ref)'!$A$2:$A$79,$C4205)&gt;0,"SANTANDER",IF(COUNTIF('Códigos Itaú (ref)'!$A$2:$A$44,$C4205)&gt;0,"ITAU",IF(AND(TRIM(UPPER($I4205))="CONTRATUAL",ISNUMBER(SEARCH("INDIVIDUAL",SUBSTITUTE(UPPER($D4205)," ","")))),"PREMIUM FREE",""))))</f>
        <v/>
      </c>
    </row>
    <row r="4206">
      <c r="AC4206">
        <f>IF($C4206="","",IF(COUNTIF('Códigos Santander (ref)'!$A$2:$A$79,$C4206)&gt;0,"SANTANDER",IF(COUNTIF('Códigos Itaú (ref)'!$A$2:$A$44,$C4206)&gt;0,"ITAU",IF(AND(TRIM(UPPER($I4206))="CONTRATUAL",ISNUMBER(SEARCH("INDIVIDUAL",SUBSTITUTE(UPPER($D4206)," ","")))),"PREMIUM FREE",""))))</f>
        <v/>
      </c>
    </row>
    <row r="4207">
      <c r="AC4207">
        <f>IF($C4207="","",IF(COUNTIF('Códigos Santander (ref)'!$A$2:$A$79,$C4207)&gt;0,"SANTANDER",IF(COUNTIF('Códigos Itaú (ref)'!$A$2:$A$44,$C4207)&gt;0,"ITAU",IF(AND(TRIM(UPPER($I4207))="CONTRATUAL",ISNUMBER(SEARCH("INDIVIDUAL",SUBSTITUTE(UPPER($D4207)," ","")))),"PREMIUM FREE",""))))</f>
        <v/>
      </c>
    </row>
    <row r="4208">
      <c r="AC4208">
        <f>IF($C4208="","",IF(COUNTIF('Códigos Santander (ref)'!$A$2:$A$79,$C4208)&gt;0,"SANTANDER",IF(COUNTIF('Códigos Itaú (ref)'!$A$2:$A$44,$C4208)&gt;0,"ITAU",IF(AND(TRIM(UPPER($I4208))="CONTRATUAL",ISNUMBER(SEARCH("INDIVIDUAL",SUBSTITUTE(UPPER($D4208)," ","")))),"PREMIUM FREE",""))))</f>
        <v/>
      </c>
    </row>
    <row r="4209">
      <c r="AC4209">
        <f>IF($C4209="","",IF(COUNTIF('Códigos Santander (ref)'!$A$2:$A$79,$C4209)&gt;0,"SANTANDER",IF(COUNTIF('Códigos Itaú (ref)'!$A$2:$A$44,$C4209)&gt;0,"ITAU",IF(AND(TRIM(UPPER($I4209))="CONTRATUAL",ISNUMBER(SEARCH("INDIVIDUAL",SUBSTITUTE(UPPER($D4209)," ","")))),"PREMIUM FREE",""))))</f>
        <v/>
      </c>
    </row>
    <row r="4210">
      <c r="AC4210">
        <f>IF($C4210="","",IF(COUNTIF('Códigos Santander (ref)'!$A$2:$A$79,$C4210)&gt;0,"SANTANDER",IF(COUNTIF('Códigos Itaú (ref)'!$A$2:$A$44,$C4210)&gt;0,"ITAU",IF(AND(TRIM(UPPER($I4210))="CONTRATUAL",ISNUMBER(SEARCH("INDIVIDUAL",SUBSTITUTE(UPPER($D4210)," ","")))),"PREMIUM FREE",""))))</f>
        <v/>
      </c>
    </row>
    <row r="4211">
      <c r="AC4211">
        <f>IF($C4211="","",IF(COUNTIF('Códigos Santander (ref)'!$A$2:$A$79,$C4211)&gt;0,"SANTANDER",IF(COUNTIF('Códigos Itaú (ref)'!$A$2:$A$44,$C4211)&gt;0,"ITAU",IF(AND(TRIM(UPPER($I4211))="CONTRATUAL",ISNUMBER(SEARCH("INDIVIDUAL",SUBSTITUTE(UPPER($D4211)," ","")))),"PREMIUM FREE",""))))</f>
        <v/>
      </c>
    </row>
    <row r="4212">
      <c r="AC4212">
        <f>IF($C4212="","",IF(COUNTIF('Códigos Santander (ref)'!$A$2:$A$79,$C4212)&gt;0,"SANTANDER",IF(COUNTIF('Códigos Itaú (ref)'!$A$2:$A$44,$C4212)&gt;0,"ITAU",IF(AND(TRIM(UPPER($I4212))="CONTRATUAL",ISNUMBER(SEARCH("INDIVIDUAL",SUBSTITUTE(UPPER($D4212)," ","")))),"PREMIUM FREE",""))))</f>
        <v/>
      </c>
    </row>
    <row r="4213">
      <c r="AC4213">
        <f>IF($C4213="","",IF(COUNTIF('Códigos Santander (ref)'!$A$2:$A$79,$C4213)&gt;0,"SANTANDER",IF(COUNTIF('Códigos Itaú (ref)'!$A$2:$A$44,$C4213)&gt;0,"ITAU",IF(AND(TRIM(UPPER($I4213))="CONTRATUAL",ISNUMBER(SEARCH("INDIVIDUAL",SUBSTITUTE(UPPER($D4213)," ","")))),"PREMIUM FREE",""))))</f>
        <v/>
      </c>
    </row>
    <row r="4214">
      <c r="AC4214">
        <f>IF($C4214="","",IF(COUNTIF('Códigos Santander (ref)'!$A$2:$A$79,$C4214)&gt;0,"SANTANDER",IF(COUNTIF('Códigos Itaú (ref)'!$A$2:$A$44,$C4214)&gt;0,"ITAU",IF(AND(TRIM(UPPER($I4214))="CONTRATUAL",ISNUMBER(SEARCH("INDIVIDUAL",SUBSTITUTE(UPPER($D4214)," ","")))),"PREMIUM FREE",""))))</f>
        <v/>
      </c>
    </row>
    <row r="4215">
      <c r="AC4215">
        <f>IF($C4215="","",IF(COUNTIF('Códigos Santander (ref)'!$A$2:$A$79,$C4215)&gt;0,"SANTANDER",IF(COUNTIF('Códigos Itaú (ref)'!$A$2:$A$44,$C4215)&gt;0,"ITAU",IF(AND(TRIM(UPPER($I4215))="CONTRATUAL",ISNUMBER(SEARCH("INDIVIDUAL",SUBSTITUTE(UPPER($D4215)," ","")))),"PREMIUM FREE",""))))</f>
        <v/>
      </c>
    </row>
    <row r="4216">
      <c r="AC4216">
        <f>IF($C4216="","",IF(COUNTIF('Códigos Santander (ref)'!$A$2:$A$79,$C4216)&gt;0,"SANTANDER",IF(COUNTIF('Códigos Itaú (ref)'!$A$2:$A$44,$C4216)&gt;0,"ITAU",IF(AND(TRIM(UPPER($I4216))="CONTRATUAL",ISNUMBER(SEARCH("INDIVIDUAL",SUBSTITUTE(UPPER($D4216)," ","")))),"PREMIUM FREE",""))))</f>
        <v/>
      </c>
    </row>
    <row r="4217">
      <c r="AC4217">
        <f>IF($C4217="","",IF(COUNTIF('Códigos Santander (ref)'!$A$2:$A$79,$C4217)&gt;0,"SANTANDER",IF(COUNTIF('Códigos Itaú (ref)'!$A$2:$A$44,$C4217)&gt;0,"ITAU",IF(AND(TRIM(UPPER($I4217))="CONTRATUAL",ISNUMBER(SEARCH("INDIVIDUAL",SUBSTITUTE(UPPER($D4217)," ","")))),"PREMIUM FREE",""))))</f>
        <v/>
      </c>
    </row>
    <row r="4218">
      <c r="AC4218">
        <f>IF($C4218="","",IF(COUNTIF('Códigos Santander (ref)'!$A$2:$A$79,$C4218)&gt;0,"SANTANDER",IF(COUNTIF('Códigos Itaú (ref)'!$A$2:$A$44,$C4218)&gt;0,"ITAU",IF(AND(TRIM(UPPER($I4218))="CONTRATUAL",ISNUMBER(SEARCH("INDIVIDUAL",SUBSTITUTE(UPPER($D4218)," ","")))),"PREMIUM FREE",""))))</f>
        <v/>
      </c>
    </row>
    <row r="4219">
      <c r="AC4219">
        <f>IF($C4219="","",IF(COUNTIF('Códigos Santander (ref)'!$A$2:$A$79,$C4219)&gt;0,"SANTANDER",IF(COUNTIF('Códigos Itaú (ref)'!$A$2:$A$44,$C4219)&gt;0,"ITAU",IF(AND(TRIM(UPPER($I4219))="CONTRATUAL",ISNUMBER(SEARCH("INDIVIDUAL",SUBSTITUTE(UPPER($D4219)," ","")))),"PREMIUM FREE",""))))</f>
        <v/>
      </c>
    </row>
    <row r="4220">
      <c r="AC4220">
        <f>IF($C4220="","",IF(COUNTIF('Códigos Santander (ref)'!$A$2:$A$79,$C4220)&gt;0,"SANTANDER",IF(COUNTIF('Códigos Itaú (ref)'!$A$2:$A$44,$C4220)&gt;0,"ITAU",IF(AND(TRIM(UPPER($I4220))="CONTRATUAL",ISNUMBER(SEARCH("INDIVIDUAL",SUBSTITUTE(UPPER($D4220)," ","")))),"PREMIUM FREE",""))))</f>
        <v/>
      </c>
    </row>
    <row r="4221">
      <c r="AC4221">
        <f>IF($C4221="","",IF(COUNTIF('Códigos Santander (ref)'!$A$2:$A$79,$C4221)&gt;0,"SANTANDER",IF(COUNTIF('Códigos Itaú (ref)'!$A$2:$A$44,$C4221)&gt;0,"ITAU",IF(AND(TRIM(UPPER($I4221))="CONTRATUAL",ISNUMBER(SEARCH("INDIVIDUAL",SUBSTITUTE(UPPER($D4221)," ","")))),"PREMIUM FREE",""))))</f>
        <v/>
      </c>
    </row>
    <row r="4222">
      <c r="AC4222">
        <f>IF($C4222="","",IF(COUNTIF('Códigos Santander (ref)'!$A$2:$A$79,$C4222)&gt;0,"SANTANDER",IF(COUNTIF('Códigos Itaú (ref)'!$A$2:$A$44,$C4222)&gt;0,"ITAU",IF(AND(TRIM(UPPER($I4222))="CONTRATUAL",ISNUMBER(SEARCH("INDIVIDUAL",SUBSTITUTE(UPPER($D4222)," ","")))),"PREMIUM FREE",""))))</f>
        <v/>
      </c>
    </row>
    <row r="4223">
      <c r="AC4223">
        <f>IF($C4223="","",IF(COUNTIF('Códigos Santander (ref)'!$A$2:$A$79,$C4223)&gt;0,"SANTANDER",IF(COUNTIF('Códigos Itaú (ref)'!$A$2:$A$44,$C4223)&gt;0,"ITAU",IF(AND(TRIM(UPPER($I4223))="CONTRATUAL",ISNUMBER(SEARCH("INDIVIDUAL",SUBSTITUTE(UPPER($D4223)," ","")))),"PREMIUM FREE",""))))</f>
        <v/>
      </c>
    </row>
    <row r="4224">
      <c r="AC4224">
        <f>IF($C4224="","",IF(COUNTIF('Códigos Santander (ref)'!$A$2:$A$79,$C4224)&gt;0,"SANTANDER",IF(COUNTIF('Códigos Itaú (ref)'!$A$2:$A$44,$C4224)&gt;0,"ITAU",IF(AND(TRIM(UPPER($I4224))="CONTRATUAL",ISNUMBER(SEARCH("INDIVIDUAL",SUBSTITUTE(UPPER($D4224)," ","")))),"PREMIUM FREE",""))))</f>
        <v/>
      </c>
    </row>
    <row r="4225">
      <c r="AC4225">
        <f>IF($C4225="","",IF(COUNTIF('Códigos Santander (ref)'!$A$2:$A$79,$C4225)&gt;0,"SANTANDER",IF(COUNTIF('Códigos Itaú (ref)'!$A$2:$A$44,$C4225)&gt;0,"ITAU",IF(AND(TRIM(UPPER($I4225))="CONTRATUAL",ISNUMBER(SEARCH("INDIVIDUAL",SUBSTITUTE(UPPER($D4225)," ","")))),"PREMIUM FREE",""))))</f>
        <v/>
      </c>
    </row>
    <row r="4226">
      <c r="AC4226">
        <f>IF($C4226="","",IF(COUNTIF('Códigos Santander (ref)'!$A$2:$A$79,$C4226)&gt;0,"SANTANDER",IF(COUNTIF('Códigos Itaú (ref)'!$A$2:$A$44,$C4226)&gt;0,"ITAU",IF(AND(TRIM(UPPER($I4226))="CONTRATUAL",ISNUMBER(SEARCH("INDIVIDUAL",SUBSTITUTE(UPPER($D4226)," ","")))),"PREMIUM FREE",""))))</f>
        <v/>
      </c>
    </row>
    <row r="4227">
      <c r="AC4227">
        <f>IF($C4227="","",IF(COUNTIF('Códigos Santander (ref)'!$A$2:$A$79,$C4227)&gt;0,"SANTANDER",IF(COUNTIF('Códigos Itaú (ref)'!$A$2:$A$44,$C4227)&gt;0,"ITAU",IF(AND(TRIM(UPPER($I4227))="CONTRATUAL",ISNUMBER(SEARCH("INDIVIDUAL",SUBSTITUTE(UPPER($D4227)," ","")))),"PREMIUM FREE",""))))</f>
        <v/>
      </c>
    </row>
    <row r="4228">
      <c r="AC4228">
        <f>IF($C4228="","",IF(COUNTIF('Códigos Santander (ref)'!$A$2:$A$79,$C4228)&gt;0,"SANTANDER",IF(COUNTIF('Códigos Itaú (ref)'!$A$2:$A$44,$C4228)&gt;0,"ITAU",IF(AND(TRIM(UPPER($I4228))="CONTRATUAL",ISNUMBER(SEARCH("INDIVIDUAL",SUBSTITUTE(UPPER($D4228)," ","")))),"PREMIUM FREE",""))))</f>
        <v/>
      </c>
    </row>
    <row r="4229">
      <c r="AC4229">
        <f>IF($C4229="","",IF(COUNTIF('Códigos Santander (ref)'!$A$2:$A$79,$C4229)&gt;0,"SANTANDER",IF(COUNTIF('Códigos Itaú (ref)'!$A$2:$A$44,$C4229)&gt;0,"ITAU",IF(AND(TRIM(UPPER($I4229))="CONTRATUAL",ISNUMBER(SEARCH("INDIVIDUAL",SUBSTITUTE(UPPER($D4229)," ","")))),"PREMIUM FREE",""))))</f>
        <v/>
      </c>
    </row>
    <row r="4230">
      <c r="AC4230">
        <f>IF($C4230="","",IF(COUNTIF('Códigos Santander (ref)'!$A$2:$A$79,$C4230)&gt;0,"SANTANDER",IF(COUNTIF('Códigos Itaú (ref)'!$A$2:$A$44,$C4230)&gt;0,"ITAU",IF(AND(TRIM(UPPER($I4230))="CONTRATUAL",ISNUMBER(SEARCH("INDIVIDUAL",SUBSTITUTE(UPPER($D4230)," ","")))),"PREMIUM FREE",""))))</f>
        <v/>
      </c>
    </row>
    <row r="4231">
      <c r="AC4231">
        <f>IF($C4231="","",IF(COUNTIF('Códigos Santander (ref)'!$A$2:$A$79,$C4231)&gt;0,"SANTANDER",IF(COUNTIF('Códigos Itaú (ref)'!$A$2:$A$44,$C4231)&gt;0,"ITAU",IF(AND(TRIM(UPPER($I4231))="CONTRATUAL",ISNUMBER(SEARCH("INDIVIDUAL",SUBSTITUTE(UPPER($D4231)," ","")))),"PREMIUM FREE",""))))</f>
        <v/>
      </c>
    </row>
    <row r="4232">
      <c r="AC4232">
        <f>IF($C4232="","",IF(COUNTIF('Códigos Santander (ref)'!$A$2:$A$79,$C4232)&gt;0,"SANTANDER",IF(COUNTIF('Códigos Itaú (ref)'!$A$2:$A$44,$C4232)&gt;0,"ITAU",IF(AND(TRIM(UPPER($I4232))="CONTRATUAL",ISNUMBER(SEARCH("INDIVIDUAL",SUBSTITUTE(UPPER($D4232)," ","")))),"PREMIUM FREE",""))))</f>
        <v/>
      </c>
    </row>
    <row r="4233">
      <c r="AC4233">
        <f>IF($C4233="","",IF(COUNTIF('Códigos Santander (ref)'!$A$2:$A$79,$C4233)&gt;0,"SANTANDER",IF(COUNTIF('Códigos Itaú (ref)'!$A$2:$A$44,$C4233)&gt;0,"ITAU",IF(AND(TRIM(UPPER($I4233))="CONTRATUAL",ISNUMBER(SEARCH("INDIVIDUAL",SUBSTITUTE(UPPER($D4233)," ","")))),"PREMIUM FREE",""))))</f>
        <v/>
      </c>
    </row>
    <row r="4234">
      <c r="AC4234">
        <f>IF($C4234="","",IF(COUNTIF('Códigos Santander (ref)'!$A$2:$A$79,$C4234)&gt;0,"SANTANDER",IF(COUNTIF('Códigos Itaú (ref)'!$A$2:$A$44,$C4234)&gt;0,"ITAU",IF(AND(TRIM(UPPER($I4234))="CONTRATUAL",ISNUMBER(SEARCH("INDIVIDUAL",SUBSTITUTE(UPPER($D4234)," ","")))),"PREMIUM FREE",""))))</f>
        <v/>
      </c>
    </row>
    <row r="4235">
      <c r="AC4235">
        <f>IF($C4235="","",IF(COUNTIF('Códigos Santander (ref)'!$A$2:$A$79,$C4235)&gt;0,"SANTANDER",IF(COUNTIF('Códigos Itaú (ref)'!$A$2:$A$44,$C4235)&gt;0,"ITAU",IF(AND(TRIM(UPPER($I4235))="CONTRATUAL",ISNUMBER(SEARCH("INDIVIDUAL",SUBSTITUTE(UPPER($D4235)," ","")))),"PREMIUM FREE",""))))</f>
        <v/>
      </c>
    </row>
    <row r="4236">
      <c r="AC4236">
        <f>IF($C4236="","",IF(COUNTIF('Códigos Santander (ref)'!$A$2:$A$79,$C4236)&gt;0,"SANTANDER",IF(COUNTIF('Códigos Itaú (ref)'!$A$2:$A$44,$C4236)&gt;0,"ITAU",IF(AND(TRIM(UPPER($I4236))="CONTRATUAL",ISNUMBER(SEARCH("INDIVIDUAL",SUBSTITUTE(UPPER($D4236)," ","")))),"PREMIUM FREE",""))))</f>
        <v/>
      </c>
    </row>
    <row r="4237">
      <c r="AC4237">
        <f>IF($C4237="","",IF(COUNTIF('Códigos Santander (ref)'!$A$2:$A$79,$C4237)&gt;0,"SANTANDER",IF(COUNTIF('Códigos Itaú (ref)'!$A$2:$A$44,$C4237)&gt;0,"ITAU",IF(AND(TRIM(UPPER($I4237))="CONTRATUAL",ISNUMBER(SEARCH("INDIVIDUAL",SUBSTITUTE(UPPER($D4237)," ","")))),"PREMIUM FREE",""))))</f>
        <v/>
      </c>
    </row>
    <row r="4238">
      <c r="AC4238">
        <f>IF($C4238="","",IF(COUNTIF('Códigos Santander (ref)'!$A$2:$A$79,$C4238)&gt;0,"SANTANDER",IF(COUNTIF('Códigos Itaú (ref)'!$A$2:$A$44,$C4238)&gt;0,"ITAU",IF(AND(TRIM(UPPER($I4238))="CONTRATUAL",ISNUMBER(SEARCH("INDIVIDUAL",SUBSTITUTE(UPPER($D4238)," ","")))),"PREMIUM FREE",""))))</f>
        <v/>
      </c>
    </row>
    <row r="4239">
      <c r="AC4239">
        <f>IF($C4239="","",IF(COUNTIF('Códigos Santander (ref)'!$A$2:$A$79,$C4239)&gt;0,"SANTANDER",IF(COUNTIF('Códigos Itaú (ref)'!$A$2:$A$44,$C4239)&gt;0,"ITAU",IF(AND(TRIM(UPPER($I4239))="CONTRATUAL",ISNUMBER(SEARCH("INDIVIDUAL",SUBSTITUTE(UPPER($D4239)," ","")))),"PREMIUM FREE",""))))</f>
        <v/>
      </c>
    </row>
    <row r="4240">
      <c r="AC4240">
        <f>IF($C4240="","",IF(COUNTIF('Códigos Santander (ref)'!$A$2:$A$79,$C4240)&gt;0,"SANTANDER",IF(COUNTIF('Códigos Itaú (ref)'!$A$2:$A$44,$C4240)&gt;0,"ITAU",IF(AND(TRIM(UPPER($I4240))="CONTRATUAL",ISNUMBER(SEARCH("INDIVIDUAL",SUBSTITUTE(UPPER($D4240)," ","")))),"PREMIUM FREE",""))))</f>
        <v/>
      </c>
    </row>
    <row r="4241">
      <c r="AC4241">
        <f>IF($C4241="","",IF(COUNTIF('Códigos Santander (ref)'!$A$2:$A$79,$C4241)&gt;0,"SANTANDER",IF(COUNTIF('Códigos Itaú (ref)'!$A$2:$A$44,$C4241)&gt;0,"ITAU",IF(AND(TRIM(UPPER($I4241))="CONTRATUAL",ISNUMBER(SEARCH("INDIVIDUAL",SUBSTITUTE(UPPER($D4241)," ","")))),"PREMIUM FREE",""))))</f>
        <v/>
      </c>
    </row>
    <row r="4242">
      <c r="AC4242">
        <f>IF($C4242="","",IF(COUNTIF('Códigos Santander (ref)'!$A$2:$A$79,$C4242)&gt;0,"SANTANDER",IF(COUNTIF('Códigos Itaú (ref)'!$A$2:$A$44,$C4242)&gt;0,"ITAU",IF(AND(TRIM(UPPER($I4242))="CONTRATUAL",ISNUMBER(SEARCH("INDIVIDUAL",SUBSTITUTE(UPPER($D4242)," ","")))),"PREMIUM FREE",""))))</f>
        <v/>
      </c>
    </row>
    <row r="4243">
      <c r="AC4243">
        <f>IF($C4243="","",IF(COUNTIF('Códigos Santander (ref)'!$A$2:$A$79,$C4243)&gt;0,"SANTANDER",IF(COUNTIF('Códigos Itaú (ref)'!$A$2:$A$44,$C4243)&gt;0,"ITAU",IF(AND(TRIM(UPPER($I4243))="CONTRATUAL",ISNUMBER(SEARCH("INDIVIDUAL",SUBSTITUTE(UPPER($D4243)," ","")))),"PREMIUM FREE",""))))</f>
        <v/>
      </c>
    </row>
    <row r="4244">
      <c r="AC4244">
        <f>IF($C4244="","",IF(COUNTIF('Códigos Santander (ref)'!$A$2:$A$79,$C4244)&gt;0,"SANTANDER",IF(COUNTIF('Códigos Itaú (ref)'!$A$2:$A$44,$C4244)&gt;0,"ITAU",IF(AND(TRIM(UPPER($I4244))="CONTRATUAL",ISNUMBER(SEARCH("INDIVIDUAL",SUBSTITUTE(UPPER($D4244)," ","")))),"PREMIUM FREE",""))))</f>
        <v/>
      </c>
    </row>
    <row r="4245">
      <c r="AC4245">
        <f>IF($C4245="","",IF(COUNTIF('Códigos Santander (ref)'!$A$2:$A$79,$C4245)&gt;0,"SANTANDER",IF(COUNTIF('Códigos Itaú (ref)'!$A$2:$A$44,$C4245)&gt;0,"ITAU",IF(AND(TRIM(UPPER($I4245))="CONTRATUAL",ISNUMBER(SEARCH("INDIVIDUAL",SUBSTITUTE(UPPER($D4245)," ","")))),"PREMIUM FREE",""))))</f>
        <v/>
      </c>
    </row>
    <row r="4246">
      <c r="AC4246">
        <f>IF($C4246="","",IF(COUNTIF('Códigos Santander (ref)'!$A$2:$A$79,$C4246)&gt;0,"SANTANDER",IF(COUNTIF('Códigos Itaú (ref)'!$A$2:$A$44,$C4246)&gt;0,"ITAU",IF(AND(TRIM(UPPER($I4246))="CONTRATUAL",ISNUMBER(SEARCH("INDIVIDUAL",SUBSTITUTE(UPPER($D4246)," ","")))),"PREMIUM FREE",""))))</f>
        <v/>
      </c>
    </row>
    <row r="4247">
      <c r="AC4247">
        <f>IF($C4247="","",IF(COUNTIF('Códigos Santander (ref)'!$A$2:$A$79,$C4247)&gt;0,"SANTANDER",IF(COUNTIF('Códigos Itaú (ref)'!$A$2:$A$44,$C4247)&gt;0,"ITAU",IF(AND(TRIM(UPPER($I4247))="CONTRATUAL",ISNUMBER(SEARCH("INDIVIDUAL",SUBSTITUTE(UPPER($D4247)," ","")))),"PREMIUM FREE",""))))</f>
        <v/>
      </c>
    </row>
    <row r="4248">
      <c r="AC4248">
        <f>IF($C4248="","",IF(COUNTIF('Códigos Santander (ref)'!$A$2:$A$79,$C4248)&gt;0,"SANTANDER",IF(COUNTIF('Códigos Itaú (ref)'!$A$2:$A$44,$C4248)&gt;0,"ITAU",IF(AND(TRIM(UPPER($I4248))="CONTRATUAL",ISNUMBER(SEARCH("INDIVIDUAL",SUBSTITUTE(UPPER($D4248)," ","")))),"PREMIUM FREE",""))))</f>
        <v/>
      </c>
    </row>
    <row r="4249">
      <c r="AC4249">
        <f>IF($C4249="","",IF(COUNTIF('Códigos Santander (ref)'!$A$2:$A$79,$C4249)&gt;0,"SANTANDER",IF(COUNTIF('Códigos Itaú (ref)'!$A$2:$A$44,$C4249)&gt;0,"ITAU",IF(AND(TRIM(UPPER($I4249))="CONTRATUAL",ISNUMBER(SEARCH("INDIVIDUAL",SUBSTITUTE(UPPER($D4249)," ","")))),"PREMIUM FREE",""))))</f>
        <v/>
      </c>
    </row>
    <row r="4250">
      <c r="AC4250">
        <f>IF($C4250="","",IF(COUNTIF('Códigos Santander (ref)'!$A$2:$A$79,$C4250)&gt;0,"SANTANDER",IF(COUNTIF('Códigos Itaú (ref)'!$A$2:$A$44,$C4250)&gt;0,"ITAU",IF(AND(TRIM(UPPER($I4250))="CONTRATUAL",ISNUMBER(SEARCH("INDIVIDUAL",SUBSTITUTE(UPPER($D4250)," ","")))),"PREMIUM FREE",""))))</f>
        <v/>
      </c>
    </row>
    <row r="4251">
      <c r="AC4251">
        <f>IF($C4251="","",IF(COUNTIF('Códigos Santander (ref)'!$A$2:$A$79,$C4251)&gt;0,"SANTANDER",IF(COUNTIF('Códigos Itaú (ref)'!$A$2:$A$44,$C4251)&gt;0,"ITAU",IF(AND(TRIM(UPPER($I4251))="CONTRATUAL",ISNUMBER(SEARCH("INDIVIDUAL",SUBSTITUTE(UPPER($D4251)," ","")))),"PREMIUM FREE",""))))</f>
        <v/>
      </c>
    </row>
    <row r="4252">
      <c r="AC4252">
        <f>IF($C4252="","",IF(COUNTIF('Códigos Santander (ref)'!$A$2:$A$79,$C4252)&gt;0,"SANTANDER",IF(COUNTIF('Códigos Itaú (ref)'!$A$2:$A$44,$C4252)&gt;0,"ITAU",IF(AND(TRIM(UPPER($I4252))="CONTRATUAL",ISNUMBER(SEARCH("INDIVIDUAL",SUBSTITUTE(UPPER($D4252)," ","")))),"PREMIUM FREE",""))))</f>
        <v/>
      </c>
    </row>
    <row r="4253">
      <c r="AC4253">
        <f>IF($C4253="","",IF(COUNTIF('Códigos Santander (ref)'!$A$2:$A$79,$C4253)&gt;0,"SANTANDER",IF(COUNTIF('Códigos Itaú (ref)'!$A$2:$A$44,$C4253)&gt;0,"ITAU",IF(AND(TRIM(UPPER($I4253))="CONTRATUAL",ISNUMBER(SEARCH("INDIVIDUAL",SUBSTITUTE(UPPER($D4253)," ","")))),"PREMIUM FREE",""))))</f>
        <v/>
      </c>
    </row>
    <row r="4254">
      <c r="AC4254">
        <f>IF($C4254="","",IF(COUNTIF('Códigos Santander (ref)'!$A$2:$A$79,$C4254)&gt;0,"SANTANDER",IF(COUNTIF('Códigos Itaú (ref)'!$A$2:$A$44,$C4254)&gt;0,"ITAU",IF(AND(TRIM(UPPER($I4254))="CONTRATUAL",ISNUMBER(SEARCH("INDIVIDUAL",SUBSTITUTE(UPPER($D4254)," ","")))),"PREMIUM FREE",""))))</f>
        <v/>
      </c>
    </row>
    <row r="4255">
      <c r="AC4255">
        <f>IF($C4255="","",IF(COUNTIF('Códigos Santander (ref)'!$A$2:$A$79,$C4255)&gt;0,"SANTANDER",IF(COUNTIF('Códigos Itaú (ref)'!$A$2:$A$44,$C4255)&gt;0,"ITAU",IF(AND(TRIM(UPPER($I4255))="CONTRATUAL",ISNUMBER(SEARCH("INDIVIDUAL",SUBSTITUTE(UPPER($D4255)," ","")))),"PREMIUM FREE",""))))</f>
        <v/>
      </c>
    </row>
    <row r="4256">
      <c r="AC4256">
        <f>IF($C4256="","",IF(COUNTIF('Códigos Santander (ref)'!$A$2:$A$79,$C4256)&gt;0,"SANTANDER",IF(COUNTIF('Códigos Itaú (ref)'!$A$2:$A$44,$C4256)&gt;0,"ITAU",IF(AND(TRIM(UPPER($I4256))="CONTRATUAL",ISNUMBER(SEARCH("INDIVIDUAL",SUBSTITUTE(UPPER($D4256)," ","")))),"PREMIUM FREE",""))))</f>
        <v/>
      </c>
    </row>
    <row r="4257">
      <c r="AC4257">
        <f>IF($C4257="","",IF(COUNTIF('Códigos Santander (ref)'!$A$2:$A$79,$C4257)&gt;0,"SANTANDER",IF(COUNTIF('Códigos Itaú (ref)'!$A$2:$A$44,$C4257)&gt;0,"ITAU",IF(AND(TRIM(UPPER($I4257))="CONTRATUAL",ISNUMBER(SEARCH("INDIVIDUAL",SUBSTITUTE(UPPER($D4257)," ","")))),"PREMIUM FREE",""))))</f>
        <v/>
      </c>
    </row>
    <row r="4258">
      <c r="AC4258">
        <f>IF($C4258="","",IF(COUNTIF('Códigos Santander (ref)'!$A$2:$A$79,$C4258)&gt;0,"SANTANDER",IF(COUNTIF('Códigos Itaú (ref)'!$A$2:$A$44,$C4258)&gt;0,"ITAU",IF(AND(TRIM(UPPER($I4258))="CONTRATUAL",ISNUMBER(SEARCH("INDIVIDUAL",SUBSTITUTE(UPPER($D4258)," ","")))),"PREMIUM FREE",""))))</f>
        <v/>
      </c>
    </row>
    <row r="4259">
      <c r="AC4259">
        <f>IF($C4259="","",IF(COUNTIF('Códigos Santander (ref)'!$A$2:$A$79,$C4259)&gt;0,"SANTANDER",IF(COUNTIF('Códigos Itaú (ref)'!$A$2:$A$44,$C4259)&gt;0,"ITAU",IF(AND(TRIM(UPPER($I4259))="CONTRATUAL",ISNUMBER(SEARCH("INDIVIDUAL",SUBSTITUTE(UPPER($D4259)," ","")))),"PREMIUM FREE",""))))</f>
        <v/>
      </c>
    </row>
    <row r="4260">
      <c r="AC4260">
        <f>IF($C4260="","",IF(COUNTIF('Códigos Santander (ref)'!$A$2:$A$79,$C4260)&gt;0,"SANTANDER",IF(COUNTIF('Códigos Itaú (ref)'!$A$2:$A$44,$C4260)&gt;0,"ITAU",IF(AND(TRIM(UPPER($I4260))="CONTRATUAL",ISNUMBER(SEARCH("INDIVIDUAL",SUBSTITUTE(UPPER($D4260)," ","")))),"PREMIUM FREE",""))))</f>
        <v/>
      </c>
    </row>
    <row r="4261">
      <c r="AC4261">
        <f>IF($C4261="","",IF(COUNTIF('Códigos Santander (ref)'!$A$2:$A$79,$C4261)&gt;0,"SANTANDER",IF(COUNTIF('Códigos Itaú (ref)'!$A$2:$A$44,$C4261)&gt;0,"ITAU",IF(AND(TRIM(UPPER($I4261))="CONTRATUAL",ISNUMBER(SEARCH("INDIVIDUAL",SUBSTITUTE(UPPER($D4261)," ","")))),"PREMIUM FREE",""))))</f>
        <v/>
      </c>
    </row>
    <row r="4262">
      <c r="AC4262">
        <f>IF($C4262="","",IF(COUNTIF('Códigos Santander (ref)'!$A$2:$A$79,$C4262)&gt;0,"SANTANDER",IF(COUNTIF('Códigos Itaú (ref)'!$A$2:$A$44,$C4262)&gt;0,"ITAU",IF(AND(TRIM(UPPER($I4262))="CONTRATUAL",ISNUMBER(SEARCH("INDIVIDUAL",SUBSTITUTE(UPPER($D4262)," ","")))),"PREMIUM FREE",""))))</f>
        <v/>
      </c>
    </row>
    <row r="4263">
      <c r="AC4263">
        <f>IF($C4263="","",IF(COUNTIF('Códigos Santander (ref)'!$A$2:$A$79,$C4263)&gt;0,"SANTANDER",IF(COUNTIF('Códigos Itaú (ref)'!$A$2:$A$44,$C4263)&gt;0,"ITAU",IF(AND(TRIM(UPPER($I4263))="CONTRATUAL",ISNUMBER(SEARCH("INDIVIDUAL",SUBSTITUTE(UPPER($D4263)," ","")))),"PREMIUM FREE",""))))</f>
        <v/>
      </c>
    </row>
    <row r="4264">
      <c r="AC4264">
        <f>IF($C4264="","",IF(COUNTIF('Códigos Santander (ref)'!$A$2:$A$79,$C4264)&gt;0,"SANTANDER",IF(COUNTIF('Códigos Itaú (ref)'!$A$2:$A$44,$C4264)&gt;0,"ITAU",IF(AND(TRIM(UPPER($I4264))="CONTRATUAL",ISNUMBER(SEARCH("INDIVIDUAL",SUBSTITUTE(UPPER($D4264)," ","")))),"PREMIUM FREE",""))))</f>
        <v/>
      </c>
    </row>
    <row r="4265">
      <c r="AC4265">
        <f>IF($C4265="","",IF(COUNTIF('Códigos Santander (ref)'!$A$2:$A$79,$C4265)&gt;0,"SANTANDER",IF(COUNTIF('Códigos Itaú (ref)'!$A$2:$A$44,$C4265)&gt;0,"ITAU",IF(AND(TRIM(UPPER($I4265))="CONTRATUAL",ISNUMBER(SEARCH("INDIVIDUAL",SUBSTITUTE(UPPER($D4265)," ","")))),"PREMIUM FREE",""))))</f>
        <v/>
      </c>
    </row>
    <row r="4266">
      <c r="AC4266">
        <f>IF($C4266="","",IF(COUNTIF('Códigos Santander (ref)'!$A$2:$A$79,$C4266)&gt;0,"SANTANDER",IF(COUNTIF('Códigos Itaú (ref)'!$A$2:$A$44,$C4266)&gt;0,"ITAU",IF(AND(TRIM(UPPER($I4266))="CONTRATUAL",ISNUMBER(SEARCH("INDIVIDUAL",SUBSTITUTE(UPPER($D4266)," ","")))),"PREMIUM FREE",""))))</f>
        <v/>
      </c>
    </row>
    <row r="4267">
      <c r="AC4267">
        <f>IF($C4267="","",IF(COUNTIF('Códigos Santander (ref)'!$A$2:$A$79,$C4267)&gt;0,"SANTANDER",IF(COUNTIF('Códigos Itaú (ref)'!$A$2:$A$44,$C4267)&gt;0,"ITAU",IF(AND(TRIM(UPPER($I4267))="CONTRATUAL",ISNUMBER(SEARCH("INDIVIDUAL",SUBSTITUTE(UPPER($D4267)," ","")))),"PREMIUM FREE",""))))</f>
        <v/>
      </c>
    </row>
    <row r="4268">
      <c r="AC4268">
        <f>IF($C4268="","",IF(COUNTIF('Códigos Santander (ref)'!$A$2:$A$79,$C4268)&gt;0,"SANTANDER",IF(COUNTIF('Códigos Itaú (ref)'!$A$2:$A$44,$C4268)&gt;0,"ITAU",IF(AND(TRIM(UPPER($I4268))="CONTRATUAL",ISNUMBER(SEARCH("INDIVIDUAL",SUBSTITUTE(UPPER($D4268)," ","")))),"PREMIUM FREE",""))))</f>
        <v/>
      </c>
    </row>
    <row r="4269">
      <c r="AC4269">
        <f>IF($C4269="","",IF(COUNTIF('Códigos Santander (ref)'!$A$2:$A$79,$C4269)&gt;0,"SANTANDER",IF(COUNTIF('Códigos Itaú (ref)'!$A$2:$A$44,$C4269)&gt;0,"ITAU",IF(AND(TRIM(UPPER($I4269))="CONTRATUAL",ISNUMBER(SEARCH("INDIVIDUAL",SUBSTITUTE(UPPER($D4269)," ","")))),"PREMIUM FREE",""))))</f>
        <v/>
      </c>
    </row>
    <row r="4270">
      <c r="AC4270">
        <f>IF($C4270="","",IF(COUNTIF('Códigos Santander (ref)'!$A$2:$A$79,$C4270)&gt;0,"SANTANDER",IF(COUNTIF('Códigos Itaú (ref)'!$A$2:$A$44,$C4270)&gt;0,"ITAU",IF(AND(TRIM(UPPER($I4270))="CONTRATUAL",ISNUMBER(SEARCH("INDIVIDUAL",SUBSTITUTE(UPPER($D4270)," ","")))),"PREMIUM FREE",""))))</f>
        <v/>
      </c>
    </row>
    <row r="4271">
      <c r="AC4271">
        <f>IF($C4271="","",IF(COUNTIF('Códigos Santander (ref)'!$A$2:$A$79,$C4271)&gt;0,"SANTANDER",IF(COUNTIF('Códigos Itaú (ref)'!$A$2:$A$44,$C4271)&gt;0,"ITAU",IF(AND(TRIM(UPPER($I4271))="CONTRATUAL",ISNUMBER(SEARCH("INDIVIDUAL",SUBSTITUTE(UPPER($D4271)," ","")))),"PREMIUM FREE",""))))</f>
        <v/>
      </c>
    </row>
    <row r="4272">
      <c r="AC4272">
        <f>IF($C4272="","",IF(COUNTIF('Códigos Santander (ref)'!$A$2:$A$79,$C4272)&gt;0,"SANTANDER",IF(COUNTIF('Códigos Itaú (ref)'!$A$2:$A$44,$C4272)&gt;0,"ITAU",IF(AND(TRIM(UPPER($I4272))="CONTRATUAL",ISNUMBER(SEARCH("INDIVIDUAL",SUBSTITUTE(UPPER($D4272)," ","")))),"PREMIUM FREE",""))))</f>
        <v/>
      </c>
    </row>
    <row r="4273">
      <c r="AC4273">
        <f>IF($C4273="","",IF(COUNTIF('Códigos Santander (ref)'!$A$2:$A$79,$C4273)&gt;0,"SANTANDER",IF(COUNTIF('Códigos Itaú (ref)'!$A$2:$A$44,$C4273)&gt;0,"ITAU",IF(AND(TRIM(UPPER($I4273))="CONTRATUAL",ISNUMBER(SEARCH("INDIVIDUAL",SUBSTITUTE(UPPER($D4273)," ","")))),"PREMIUM FREE",""))))</f>
        <v/>
      </c>
    </row>
    <row r="4274">
      <c r="AC4274">
        <f>IF($C4274="","",IF(COUNTIF('Códigos Santander (ref)'!$A$2:$A$79,$C4274)&gt;0,"SANTANDER",IF(COUNTIF('Códigos Itaú (ref)'!$A$2:$A$44,$C4274)&gt;0,"ITAU",IF(AND(TRIM(UPPER($I4274))="CONTRATUAL",ISNUMBER(SEARCH("INDIVIDUAL",SUBSTITUTE(UPPER($D4274)," ","")))),"PREMIUM FREE",""))))</f>
        <v/>
      </c>
    </row>
    <row r="4275">
      <c r="AC4275">
        <f>IF($C4275="","",IF(COUNTIF('Códigos Santander (ref)'!$A$2:$A$79,$C4275)&gt;0,"SANTANDER",IF(COUNTIF('Códigos Itaú (ref)'!$A$2:$A$44,$C4275)&gt;0,"ITAU",IF(AND(TRIM(UPPER($I4275))="CONTRATUAL",ISNUMBER(SEARCH("INDIVIDUAL",SUBSTITUTE(UPPER($D4275)," ","")))),"PREMIUM FREE",""))))</f>
        <v/>
      </c>
    </row>
    <row r="4276">
      <c r="AC4276">
        <f>IF($C4276="","",IF(COUNTIF('Códigos Santander (ref)'!$A$2:$A$79,$C4276)&gt;0,"SANTANDER",IF(COUNTIF('Códigos Itaú (ref)'!$A$2:$A$44,$C4276)&gt;0,"ITAU",IF(AND(TRIM(UPPER($I4276))="CONTRATUAL",ISNUMBER(SEARCH("INDIVIDUAL",SUBSTITUTE(UPPER($D4276)," ","")))),"PREMIUM FREE",""))))</f>
        <v/>
      </c>
    </row>
    <row r="4277">
      <c r="AC4277">
        <f>IF($C4277="","",IF(COUNTIF('Códigos Santander (ref)'!$A$2:$A$79,$C4277)&gt;0,"SANTANDER",IF(COUNTIF('Códigos Itaú (ref)'!$A$2:$A$44,$C4277)&gt;0,"ITAU",IF(AND(TRIM(UPPER($I4277))="CONTRATUAL",ISNUMBER(SEARCH("INDIVIDUAL",SUBSTITUTE(UPPER($D4277)," ","")))),"PREMIUM FREE",""))))</f>
        <v/>
      </c>
    </row>
    <row r="4278">
      <c r="AC4278">
        <f>IF($C4278="","",IF(COUNTIF('Códigos Santander (ref)'!$A$2:$A$79,$C4278)&gt;0,"SANTANDER",IF(COUNTIF('Códigos Itaú (ref)'!$A$2:$A$44,$C4278)&gt;0,"ITAU",IF(AND(TRIM(UPPER($I4278))="CONTRATUAL",ISNUMBER(SEARCH("INDIVIDUAL",SUBSTITUTE(UPPER($D4278)," ","")))),"PREMIUM FREE",""))))</f>
        <v/>
      </c>
    </row>
    <row r="4279">
      <c r="AC4279">
        <f>IF($C4279="","",IF(COUNTIF('Códigos Santander (ref)'!$A$2:$A$79,$C4279)&gt;0,"SANTANDER",IF(COUNTIF('Códigos Itaú (ref)'!$A$2:$A$44,$C4279)&gt;0,"ITAU",IF(AND(TRIM(UPPER($I4279))="CONTRATUAL",ISNUMBER(SEARCH("INDIVIDUAL",SUBSTITUTE(UPPER($D4279)," ","")))),"PREMIUM FREE",""))))</f>
        <v/>
      </c>
    </row>
    <row r="4280">
      <c r="AC4280">
        <f>IF($C4280="","",IF(COUNTIF('Códigos Santander (ref)'!$A$2:$A$79,$C4280)&gt;0,"SANTANDER",IF(COUNTIF('Códigos Itaú (ref)'!$A$2:$A$44,$C4280)&gt;0,"ITAU",IF(AND(TRIM(UPPER($I4280))="CONTRATUAL",ISNUMBER(SEARCH("INDIVIDUAL",SUBSTITUTE(UPPER($D4280)," ","")))),"PREMIUM FREE",""))))</f>
        <v/>
      </c>
    </row>
    <row r="4281">
      <c r="AC4281">
        <f>IF($C4281="","",IF(COUNTIF('Códigos Santander (ref)'!$A$2:$A$79,$C4281)&gt;0,"SANTANDER",IF(COUNTIF('Códigos Itaú (ref)'!$A$2:$A$44,$C4281)&gt;0,"ITAU",IF(AND(TRIM(UPPER($I4281))="CONTRATUAL",ISNUMBER(SEARCH("INDIVIDUAL",SUBSTITUTE(UPPER($D4281)," ","")))),"PREMIUM FREE",""))))</f>
        <v/>
      </c>
    </row>
    <row r="4282">
      <c r="AC4282">
        <f>IF($C4282="","",IF(COUNTIF('Códigos Santander (ref)'!$A$2:$A$79,$C4282)&gt;0,"SANTANDER",IF(COUNTIF('Códigos Itaú (ref)'!$A$2:$A$44,$C4282)&gt;0,"ITAU",IF(AND(TRIM(UPPER($I4282))="CONTRATUAL",ISNUMBER(SEARCH("INDIVIDUAL",SUBSTITUTE(UPPER($D4282)," ","")))),"PREMIUM FREE",""))))</f>
        <v/>
      </c>
    </row>
    <row r="4283">
      <c r="AC4283">
        <f>IF($C4283="","",IF(COUNTIF('Códigos Santander (ref)'!$A$2:$A$79,$C4283)&gt;0,"SANTANDER",IF(COUNTIF('Códigos Itaú (ref)'!$A$2:$A$44,$C4283)&gt;0,"ITAU",IF(AND(TRIM(UPPER($I4283))="CONTRATUAL",ISNUMBER(SEARCH("INDIVIDUAL",SUBSTITUTE(UPPER($D4283)," ","")))),"PREMIUM FREE",""))))</f>
        <v/>
      </c>
    </row>
    <row r="4284">
      <c r="AC4284">
        <f>IF($C4284="","",IF(COUNTIF('Códigos Santander (ref)'!$A$2:$A$79,$C4284)&gt;0,"SANTANDER",IF(COUNTIF('Códigos Itaú (ref)'!$A$2:$A$44,$C4284)&gt;0,"ITAU",IF(AND(TRIM(UPPER($I4284))="CONTRATUAL",ISNUMBER(SEARCH("INDIVIDUAL",SUBSTITUTE(UPPER($D4284)," ","")))),"PREMIUM FREE",""))))</f>
        <v/>
      </c>
    </row>
    <row r="4285">
      <c r="AC4285">
        <f>IF($C4285="","",IF(COUNTIF('Códigos Santander (ref)'!$A$2:$A$79,$C4285)&gt;0,"SANTANDER",IF(COUNTIF('Códigos Itaú (ref)'!$A$2:$A$44,$C4285)&gt;0,"ITAU",IF(AND(TRIM(UPPER($I4285))="CONTRATUAL",ISNUMBER(SEARCH("INDIVIDUAL",SUBSTITUTE(UPPER($D4285)," ","")))),"PREMIUM FREE",""))))</f>
        <v/>
      </c>
    </row>
    <row r="4286">
      <c r="AC4286">
        <f>IF($C4286="","",IF(COUNTIF('Códigos Santander (ref)'!$A$2:$A$79,$C4286)&gt;0,"SANTANDER",IF(COUNTIF('Códigos Itaú (ref)'!$A$2:$A$44,$C4286)&gt;0,"ITAU",IF(AND(TRIM(UPPER($I4286))="CONTRATUAL",ISNUMBER(SEARCH("INDIVIDUAL",SUBSTITUTE(UPPER($D4286)," ","")))),"PREMIUM FREE",""))))</f>
        <v/>
      </c>
    </row>
    <row r="4287">
      <c r="AC4287">
        <f>IF($C4287="","",IF(COUNTIF('Códigos Santander (ref)'!$A$2:$A$79,$C4287)&gt;0,"SANTANDER",IF(COUNTIF('Códigos Itaú (ref)'!$A$2:$A$44,$C4287)&gt;0,"ITAU",IF(AND(TRIM(UPPER($I4287))="CONTRATUAL",ISNUMBER(SEARCH("INDIVIDUAL",SUBSTITUTE(UPPER($D4287)," ","")))),"PREMIUM FREE",""))))</f>
        <v/>
      </c>
    </row>
    <row r="4288">
      <c r="AC4288">
        <f>IF($C4288="","",IF(COUNTIF('Códigos Santander (ref)'!$A$2:$A$79,$C4288)&gt;0,"SANTANDER",IF(COUNTIF('Códigos Itaú (ref)'!$A$2:$A$44,$C4288)&gt;0,"ITAU",IF(AND(TRIM(UPPER($I4288))="CONTRATUAL",ISNUMBER(SEARCH("INDIVIDUAL",SUBSTITUTE(UPPER($D4288)," ","")))),"PREMIUM FREE",""))))</f>
        <v/>
      </c>
    </row>
    <row r="4289">
      <c r="AC4289">
        <f>IF($C4289="","",IF(COUNTIF('Códigos Santander (ref)'!$A$2:$A$79,$C4289)&gt;0,"SANTANDER",IF(COUNTIF('Códigos Itaú (ref)'!$A$2:$A$44,$C4289)&gt;0,"ITAU",IF(AND(TRIM(UPPER($I4289))="CONTRATUAL",ISNUMBER(SEARCH("INDIVIDUAL",SUBSTITUTE(UPPER($D4289)," ","")))),"PREMIUM FREE",""))))</f>
        <v/>
      </c>
    </row>
    <row r="4290">
      <c r="AC4290">
        <f>IF($C4290="","",IF(COUNTIF('Códigos Santander (ref)'!$A$2:$A$79,$C4290)&gt;0,"SANTANDER",IF(COUNTIF('Códigos Itaú (ref)'!$A$2:$A$44,$C4290)&gt;0,"ITAU",IF(AND(TRIM(UPPER($I4290))="CONTRATUAL",ISNUMBER(SEARCH("INDIVIDUAL",SUBSTITUTE(UPPER($D4290)," ","")))),"PREMIUM FREE",""))))</f>
        <v/>
      </c>
    </row>
    <row r="4291">
      <c r="AC4291">
        <f>IF($C4291="","",IF(COUNTIF('Códigos Santander (ref)'!$A$2:$A$79,$C4291)&gt;0,"SANTANDER",IF(COUNTIF('Códigos Itaú (ref)'!$A$2:$A$44,$C4291)&gt;0,"ITAU",IF(AND(TRIM(UPPER($I4291))="CONTRATUAL",ISNUMBER(SEARCH("INDIVIDUAL",SUBSTITUTE(UPPER($D4291)," ","")))),"PREMIUM FREE",""))))</f>
        <v/>
      </c>
    </row>
    <row r="4292">
      <c r="AC4292">
        <f>IF($C4292="","",IF(COUNTIF('Códigos Santander (ref)'!$A$2:$A$79,$C4292)&gt;0,"SANTANDER",IF(COUNTIF('Códigos Itaú (ref)'!$A$2:$A$44,$C4292)&gt;0,"ITAU",IF(AND(TRIM(UPPER($I4292))="CONTRATUAL",ISNUMBER(SEARCH("INDIVIDUAL",SUBSTITUTE(UPPER($D4292)," ","")))),"PREMIUM FREE",""))))</f>
        <v/>
      </c>
    </row>
    <row r="4293">
      <c r="AC4293">
        <f>IF($C4293="","",IF(COUNTIF('Códigos Santander (ref)'!$A$2:$A$79,$C4293)&gt;0,"SANTANDER",IF(COUNTIF('Códigos Itaú (ref)'!$A$2:$A$44,$C4293)&gt;0,"ITAU",IF(AND(TRIM(UPPER($I4293))="CONTRATUAL",ISNUMBER(SEARCH("INDIVIDUAL",SUBSTITUTE(UPPER($D4293)," ","")))),"PREMIUM FREE",""))))</f>
        <v/>
      </c>
    </row>
    <row r="4294">
      <c r="AC4294">
        <f>IF($C4294="","",IF(COUNTIF('Códigos Santander (ref)'!$A$2:$A$79,$C4294)&gt;0,"SANTANDER",IF(COUNTIF('Códigos Itaú (ref)'!$A$2:$A$44,$C4294)&gt;0,"ITAU",IF(AND(TRIM(UPPER($I4294))="CONTRATUAL",ISNUMBER(SEARCH("INDIVIDUAL",SUBSTITUTE(UPPER($D4294)," ","")))),"PREMIUM FREE",""))))</f>
        <v/>
      </c>
    </row>
    <row r="4295">
      <c r="AC4295">
        <f>IF($C4295="","",IF(COUNTIF('Códigos Santander (ref)'!$A$2:$A$79,$C4295)&gt;0,"SANTANDER",IF(COUNTIF('Códigos Itaú (ref)'!$A$2:$A$44,$C4295)&gt;0,"ITAU",IF(AND(TRIM(UPPER($I4295))="CONTRATUAL",ISNUMBER(SEARCH("INDIVIDUAL",SUBSTITUTE(UPPER($D4295)," ","")))),"PREMIUM FREE",""))))</f>
        <v/>
      </c>
    </row>
    <row r="4296">
      <c r="AC4296">
        <f>IF($C4296="","",IF(COUNTIF('Códigos Santander (ref)'!$A$2:$A$79,$C4296)&gt;0,"SANTANDER",IF(COUNTIF('Códigos Itaú (ref)'!$A$2:$A$44,$C4296)&gt;0,"ITAU",IF(AND(TRIM(UPPER($I4296))="CONTRATUAL",ISNUMBER(SEARCH("INDIVIDUAL",SUBSTITUTE(UPPER($D4296)," ","")))),"PREMIUM FREE",""))))</f>
        <v/>
      </c>
    </row>
    <row r="4297">
      <c r="AC4297">
        <f>IF($C4297="","",IF(COUNTIF('Códigos Santander (ref)'!$A$2:$A$79,$C4297)&gt;0,"SANTANDER",IF(COUNTIF('Códigos Itaú (ref)'!$A$2:$A$44,$C4297)&gt;0,"ITAU",IF(AND(TRIM(UPPER($I4297))="CONTRATUAL",ISNUMBER(SEARCH("INDIVIDUAL",SUBSTITUTE(UPPER($D4297)," ","")))),"PREMIUM FREE",""))))</f>
        <v/>
      </c>
    </row>
    <row r="4298">
      <c r="AC4298">
        <f>IF($C4298="","",IF(COUNTIF('Códigos Santander (ref)'!$A$2:$A$79,$C4298)&gt;0,"SANTANDER",IF(COUNTIF('Códigos Itaú (ref)'!$A$2:$A$44,$C4298)&gt;0,"ITAU",IF(AND(TRIM(UPPER($I4298))="CONTRATUAL",ISNUMBER(SEARCH("INDIVIDUAL",SUBSTITUTE(UPPER($D4298)," ","")))),"PREMIUM FREE",""))))</f>
        <v/>
      </c>
    </row>
    <row r="4299">
      <c r="AC4299">
        <f>IF($C4299="","",IF(COUNTIF('Códigos Santander (ref)'!$A$2:$A$79,$C4299)&gt;0,"SANTANDER",IF(COUNTIF('Códigos Itaú (ref)'!$A$2:$A$44,$C4299)&gt;0,"ITAU",IF(AND(TRIM(UPPER($I4299))="CONTRATUAL",ISNUMBER(SEARCH("INDIVIDUAL",SUBSTITUTE(UPPER($D4299)," ","")))),"PREMIUM FREE",""))))</f>
        <v/>
      </c>
    </row>
    <row r="4300">
      <c r="AC4300">
        <f>IF($C4300="","",IF(COUNTIF('Códigos Santander (ref)'!$A$2:$A$79,$C4300)&gt;0,"SANTANDER",IF(COUNTIF('Códigos Itaú (ref)'!$A$2:$A$44,$C4300)&gt;0,"ITAU",IF(AND(TRIM(UPPER($I4300))="CONTRATUAL",ISNUMBER(SEARCH("INDIVIDUAL",SUBSTITUTE(UPPER($D4300)," ","")))),"PREMIUM FREE",""))))</f>
        <v/>
      </c>
    </row>
    <row r="4301">
      <c r="AC4301">
        <f>IF($C4301="","",IF(COUNTIF('Códigos Santander (ref)'!$A$2:$A$79,$C4301)&gt;0,"SANTANDER",IF(COUNTIF('Códigos Itaú (ref)'!$A$2:$A$44,$C4301)&gt;0,"ITAU",IF(AND(TRIM(UPPER($I4301))="CONTRATUAL",ISNUMBER(SEARCH("INDIVIDUAL",SUBSTITUTE(UPPER($D4301)," ","")))),"PREMIUM FREE",""))))</f>
        <v/>
      </c>
    </row>
    <row r="4302">
      <c r="AC4302">
        <f>IF($C4302="","",IF(COUNTIF('Códigos Santander (ref)'!$A$2:$A$79,$C4302)&gt;0,"SANTANDER",IF(COUNTIF('Códigos Itaú (ref)'!$A$2:$A$44,$C4302)&gt;0,"ITAU",IF(AND(TRIM(UPPER($I4302))="CONTRATUAL",ISNUMBER(SEARCH("INDIVIDUAL",SUBSTITUTE(UPPER($D4302)," ","")))),"PREMIUM FREE",""))))</f>
        <v/>
      </c>
    </row>
    <row r="4303">
      <c r="AC4303">
        <f>IF($C4303="","",IF(COUNTIF('Códigos Santander (ref)'!$A$2:$A$79,$C4303)&gt;0,"SANTANDER",IF(COUNTIF('Códigos Itaú (ref)'!$A$2:$A$44,$C4303)&gt;0,"ITAU",IF(AND(TRIM(UPPER($I4303))="CONTRATUAL",ISNUMBER(SEARCH("INDIVIDUAL",SUBSTITUTE(UPPER($D4303)," ","")))),"PREMIUM FREE",""))))</f>
        <v/>
      </c>
    </row>
    <row r="4304">
      <c r="AC4304">
        <f>IF($C4304="","",IF(COUNTIF('Códigos Santander (ref)'!$A$2:$A$79,$C4304)&gt;0,"SANTANDER",IF(COUNTIF('Códigos Itaú (ref)'!$A$2:$A$44,$C4304)&gt;0,"ITAU",IF(AND(TRIM(UPPER($I4304))="CONTRATUAL",ISNUMBER(SEARCH("INDIVIDUAL",SUBSTITUTE(UPPER($D4304)," ","")))),"PREMIUM FREE",""))))</f>
        <v/>
      </c>
    </row>
    <row r="4305">
      <c r="AC4305">
        <f>IF($C4305="","",IF(COUNTIF('Códigos Santander (ref)'!$A$2:$A$79,$C4305)&gt;0,"SANTANDER",IF(COUNTIF('Códigos Itaú (ref)'!$A$2:$A$44,$C4305)&gt;0,"ITAU",IF(AND(TRIM(UPPER($I4305))="CONTRATUAL",ISNUMBER(SEARCH("INDIVIDUAL",SUBSTITUTE(UPPER($D4305)," ","")))),"PREMIUM FREE",""))))</f>
        <v/>
      </c>
    </row>
    <row r="4306">
      <c r="AC4306">
        <f>IF($C4306="","",IF(COUNTIF('Códigos Santander (ref)'!$A$2:$A$79,$C4306)&gt;0,"SANTANDER",IF(COUNTIF('Códigos Itaú (ref)'!$A$2:$A$44,$C4306)&gt;0,"ITAU",IF(AND(TRIM(UPPER($I4306))="CONTRATUAL",ISNUMBER(SEARCH("INDIVIDUAL",SUBSTITUTE(UPPER($D4306)," ","")))),"PREMIUM FREE",""))))</f>
        <v/>
      </c>
    </row>
    <row r="4307">
      <c r="AC4307">
        <f>IF($C4307="","",IF(COUNTIF('Códigos Santander (ref)'!$A$2:$A$79,$C4307)&gt;0,"SANTANDER",IF(COUNTIF('Códigos Itaú (ref)'!$A$2:$A$44,$C4307)&gt;0,"ITAU",IF(AND(TRIM(UPPER($I4307))="CONTRATUAL",ISNUMBER(SEARCH("INDIVIDUAL",SUBSTITUTE(UPPER($D4307)," ","")))),"PREMIUM FREE",""))))</f>
        <v/>
      </c>
    </row>
    <row r="4308">
      <c r="AC4308">
        <f>IF($C4308="","",IF(COUNTIF('Códigos Santander (ref)'!$A$2:$A$79,$C4308)&gt;0,"SANTANDER",IF(COUNTIF('Códigos Itaú (ref)'!$A$2:$A$44,$C4308)&gt;0,"ITAU",IF(AND(TRIM(UPPER($I4308))="CONTRATUAL",ISNUMBER(SEARCH("INDIVIDUAL",SUBSTITUTE(UPPER($D4308)," ","")))),"PREMIUM FREE",""))))</f>
        <v/>
      </c>
    </row>
    <row r="4309">
      <c r="AC4309">
        <f>IF($C4309="","",IF(COUNTIF('Códigos Santander (ref)'!$A$2:$A$79,$C4309)&gt;0,"SANTANDER",IF(COUNTIF('Códigos Itaú (ref)'!$A$2:$A$44,$C4309)&gt;0,"ITAU",IF(AND(TRIM(UPPER($I4309))="CONTRATUAL",ISNUMBER(SEARCH("INDIVIDUAL",SUBSTITUTE(UPPER($D4309)," ","")))),"PREMIUM FREE",""))))</f>
        <v/>
      </c>
    </row>
    <row r="4310">
      <c r="AC4310">
        <f>IF($C4310="","",IF(COUNTIF('Códigos Santander (ref)'!$A$2:$A$79,$C4310)&gt;0,"SANTANDER",IF(COUNTIF('Códigos Itaú (ref)'!$A$2:$A$44,$C4310)&gt;0,"ITAU",IF(AND(TRIM(UPPER($I4310))="CONTRATUAL",ISNUMBER(SEARCH("INDIVIDUAL",SUBSTITUTE(UPPER($D4310)," ","")))),"PREMIUM FREE",""))))</f>
        <v/>
      </c>
    </row>
    <row r="4311">
      <c r="AC4311">
        <f>IF($C4311="","",IF(COUNTIF('Códigos Santander (ref)'!$A$2:$A$79,$C4311)&gt;0,"SANTANDER",IF(COUNTIF('Códigos Itaú (ref)'!$A$2:$A$44,$C4311)&gt;0,"ITAU",IF(AND(TRIM(UPPER($I4311))="CONTRATUAL",ISNUMBER(SEARCH("INDIVIDUAL",SUBSTITUTE(UPPER($D4311)," ","")))),"PREMIUM FREE",""))))</f>
        <v/>
      </c>
    </row>
    <row r="4312">
      <c r="AC4312">
        <f>IF($C4312="","",IF(COUNTIF('Códigos Santander (ref)'!$A$2:$A$79,$C4312)&gt;0,"SANTANDER",IF(COUNTIF('Códigos Itaú (ref)'!$A$2:$A$44,$C4312)&gt;0,"ITAU",IF(AND(TRIM(UPPER($I4312))="CONTRATUAL",ISNUMBER(SEARCH("INDIVIDUAL",SUBSTITUTE(UPPER($D4312)," ","")))),"PREMIUM FREE",""))))</f>
        <v/>
      </c>
    </row>
    <row r="4313">
      <c r="AC4313">
        <f>IF($C4313="","",IF(COUNTIF('Códigos Santander (ref)'!$A$2:$A$79,$C4313)&gt;0,"SANTANDER",IF(COUNTIF('Códigos Itaú (ref)'!$A$2:$A$44,$C4313)&gt;0,"ITAU",IF(AND(TRIM(UPPER($I4313))="CONTRATUAL",ISNUMBER(SEARCH("INDIVIDUAL",SUBSTITUTE(UPPER($D4313)," ","")))),"PREMIUM FREE",""))))</f>
        <v/>
      </c>
    </row>
    <row r="4314">
      <c r="AC4314">
        <f>IF($C4314="","",IF(COUNTIF('Códigos Santander (ref)'!$A$2:$A$79,$C4314)&gt;0,"SANTANDER",IF(COUNTIF('Códigos Itaú (ref)'!$A$2:$A$44,$C4314)&gt;0,"ITAU",IF(AND(TRIM(UPPER($I4314))="CONTRATUAL",ISNUMBER(SEARCH("INDIVIDUAL",SUBSTITUTE(UPPER($D4314)," ","")))),"PREMIUM FREE",""))))</f>
        <v/>
      </c>
    </row>
    <row r="4315">
      <c r="AC4315">
        <f>IF($C4315="","",IF(COUNTIF('Códigos Santander (ref)'!$A$2:$A$79,$C4315)&gt;0,"SANTANDER",IF(COUNTIF('Códigos Itaú (ref)'!$A$2:$A$44,$C4315)&gt;0,"ITAU",IF(AND(TRIM(UPPER($I4315))="CONTRATUAL",ISNUMBER(SEARCH("INDIVIDUAL",SUBSTITUTE(UPPER($D4315)," ","")))),"PREMIUM FREE",""))))</f>
        <v/>
      </c>
    </row>
    <row r="4316">
      <c r="AC4316">
        <f>IF($C4316="","",IF(COUNTIF('Códigos Santander (ref)'!$A$2:$A$79,$C4316)&gt;0,"SANTANDER",IF(COUNTIF('Códigos Itaú (ref)'!$A$2:$A$44,$C4316)&gt;0,"ITAU",IF(AND(TRIM(UPPER($I4316))="CONTRATUAL",ISNUMBER(SEARCH("INDIVIDUAL",SUBSTITUTE(UPPER($D4316)," ","")))),"PREMIUM FREE",""))))</f>
        <v/>
      </c>
    </row>
    <row r="4317">
      <c r="AC4317">
        <f>IF($C4317="","",IF(COUNTIF('Códigos Santander (ref)'!$A$2:$A$79,$C4317)&gt;0,"SANTANDER",IF(COUNTIF('Códigos Itaú (ref)'!$A$2:$A$44,$C4317)&gt;0,"ITAU",IF(AND(TRIM(UPPER($I4317))="CONTRATUAL",ISNUMBER(SEARCH("INDIVIDUAL",SUBSTITUTE(UPPER($D4317)," ","")))),"PREMIUM FREE",""))))</f>
        <v/>
      </c>
    </row>
    <row r="4318">
      <c r="AC4318">
        <f>IF($C4318="","",IF(COUNTIF('Códigos Santander (ref)'!$A$2:$A$79,$C4318)&gt;0,"SANTANDER",IF(COUNTIF('Códigos Itaú (ref)'!$A$2:$A$44,$C4318)&gt;0,"ITAU",IF(AND(TRIM(UPPER($I4318))="CONTRATUAL",ISNUMBER(SEARCH("INDIVIDUAL",SUBSTITUTE(UPPER($D4318)," ","")))),"PREMIUM FREE",""))))</f>
        <v/>
      </c>
    </row>
    <row r="4319">
      <c r="AC4319">
        <f>IF($C4319="","",IF(COUNTIF('Códigos Santander (ref)'!$A$2:$A$79,$C4319)&gt;0,"SANTANDER",IF(COUNTIF('Códigos Itaú (ref)'!$A$2:$A$44,$C4319)&gt;0,"ITAU",IF(AND(TRIM(UPPER($I4319))="CONTRATUAL",ISNUMBER(SEARCH("INDIVIDUAL",SUBSTITUTE(UPPER($D4319)," ","")))),"PREMIUM FREE",""))))</f>
        <v/>
      </c>
    </row>
    <row r="4320">
      <c r="AC4320">
        <f>IF($C4320="","",IF(COUNTIF('Códigos Santander (ref)'!$A$2:$A$79,$C4320)&gt;0,"SANTANDER",IF(COUNTIF('Códigos Itaú (ref)'!$A$2:$A$44,$C4320)&gt;0,"ITAU",IF(AND(TRIM(UPPER($I4320))="CONTRATUAL",ISNUMBER(SEARCH("INDIVIDUAL",SUBSTITUTE(UPPER($D4320)," ","")))),"PREMIUM FREE",""))))</f>
        <v/>
      </c>
    </row>
    <row r="4321">
      <c r="AC4321">
        <f>IF($C4321="","",IF(COUNTIF('Códigos Santander (ref)'!$A$2:$A$79,$C4321)&gt;0,"SANTANDER",IF(COUNTIF('Códigos Itaú (ref)'!$A$2:$A$44,$C4321)&gt;0,"ITAU",IF(AND(TRIM(UPPER($I4321))="CONTRATUAL",ISNUMBER(SEARCH("INDIVIDUAL",SUBSTITUTE(UPPER($D4321)," ","")))),"PREMIUM FREE",""))))</f>
        <v/>
      </c>
    </row>
    <row r="4322">
      <c r="AC4322">
        <f>IF($C4322="","",IF(COUNTIF('Códigos Santander (ref)'!$A$2:$A$79,$C4322)&gt;0,"SANTANDER",IF(COUNTIF('Códigos Itaú (ref)'!$A$2:$A$44,$C4322)&gt;0,"ITAU",IF(AND(TRIM(UPPER($I4322))="CONTRATUAL",ISNUMBER(SEARCH("INDIVIDUAL",SUBSTITUTE(UPPER($D4322)," ","")))),"PREMIUM FREE",""))))</f>
        <v/>
      </c>
    </row>
    <row r="4323">
      <c r="AC4323">
        <f>IF($C4323="","",IF(COUNTIF('Códigos Santander (ref)'!$A$2:$A$79,$C4323)&gt;0,"SANTANDER",IF(COUNTIF('Códigos Itaú (ref)'!$A$2:$A$44,$C4323)&gt;0,"ITAU",IF(AND(TRIM(UPPER($I4323))="CONTRATUAL",ISNUMBER(SEARCH("INDIVIDUAL",SUBSTITUTE(UPPER($D4323)," ","")))),"PREMIUM FREE",""))))</f>
        <v/>
      </c>
    </row>
    <row r="4324">
      <c r="AC4324">
        <f>IF($C4324="","",IF(COUNTIF('Códigos Santander (ref)'!$A$2:$A$79,$C4324)&gt;0,"SANTANDER",IF(COUNTIF('Códigos Itaú (ref)'!$A$2:$A$44,$C4324)&gt;0,"ITAU",IF(AND(TRIM(UPPER($I4324))="CONTRATUAL",ISNUMBER(SEARCH("INDIVIDUAL",SUBSTITUTE(UPPER($D4324)," ","")))),"PREMIUM FREE",""))))</f>
        <v/>
      </c>
    </row>
    <row r="4325">
      <c r="AC4325">
        <f>IF($C4325="","",IF(COUNTIF('Códigos Santander (ref)'!$A$2:$A$79,$C4325)&gt;0,"SANTANDER",IF(COUNTIF('Códigos Itaú (ref)'!$A$2:$A$44,$C4325)&gt;0,"ITAU",IF(AND(TRIM(UPPER($I4325))="CONTRATUAL",ISNUMBER(SEARCH("INDIVIDUAL",SUBSTITUTE(UPPER($D4325)," ","")))),"PREMIUM FREE",""))))</f>
        <v/>
      </c>
    </row>
    <row r="4326">
      <c r="AC4326">
        <f>IF($C4326="","",IF(COUNTIF('Códigos Santander (ref)'!$A$2:$A$79,$C4326)&gt;0,"SANTANDER",IF(COUNTIF('Códigos Itaú (ref)'!$A$2:$A$44,$C4326)&gt;0,"ITAU",IF(AND(TRIM(UPPER($I4326))="CONTRATUAL",ISNUMBER(SEARCH("INDIVIDUAL",SUBSTITUTE(UPPER($D4326)," ","")))),"PREMIUM FREE",""))))</f>
        <v/>
      </c>
    </row>
    <row r="4327">
      <c r="AC4327">
        <f>IF($C4327="","",IF(COUNTIF('Códigos Santander (ref)'!$A$2:$A$79,$C4327)&gt;0,"SANTANDER",IF(COUNTIF('Códigos Itaú (ref)'!$A$2:$A$44,$C4327)&gt;0,"ITAU",IF(AND(TRIM(UPPER($I4327))="CONTRATUAL",ISNUMBER(SEARCH("INDIVIDUAL",SUBSTITUTE(UPPER($D4327)," ","")))),"PREMIUM FREE",""))))</f>
        <v/>
      </c>
    </row>
    <row r="4328">
      <c r="AC4328">
        <f>IF($C4328="","",IF(COUNTIF('Códigos Santander (ref)'!$A$2:$A$79,$C4328)&gt;0,"SANTANDER",IF(COUNTIF('Códigos Itaú (ref)'!$A$2:$A$44,$C4328)&gt;0,"ITAU",IF(AND(TRIM(UPPER($I4328))="CONTRATUAL",ISNUMBER(SEARCH("INDIVIDUAL",SUBSTITUTE(UPPER($D4328)," ","")))),"PREMIUM FREE",""))))</f>
        <v/>
      </c>
    </row>
    <row r="4329">
      <c r="AC4329">
        <f>IF($C4329="","",IF(COUNTIF('Códigos Santander (ref)'!$A$2:$A$79,$C4329)&gt;0,"SANTANDER",IF(COUNTIF('Códigos Itaú (ref)'!$A$2:$A$44,$C4329)&gt;0,"ITAU",IF(AND(TRIM(UPPER($I4329))="CONTRATUAL",ISNUMBER(SEARCH("INDIVIDUAL",SUBSTITUTE(UPPER($D4329)," ","")))),"PREMIUM FREE",""))))</f>
        <v/>
      </c>
    </row>
    <row r="4330">
      <c r="AC4330">
        <f>IF($C4330="","",IF(COUNTIF('Códigos Santander (ref)'!$A$2:$A$79,$C4330)&gt;0,"SANTANDER",IF(COUNTIF('Códigos Itaú (ref)'!$A$2:$A$44,$C4330)&gt;0,"ITAU",IF(AND(TRIM(UPPER($I4330))="CONTRATUAL",ISNUMBER(SEARCH("INDIVIDUAL",SUBSTITUTE(UPPER($D4330)," ","")))),"PREMIUM FREE",""))))</f>
        <v/>
      </c>
    </row>
    <row r="4331">
      <c r="AC4331">
        <f>IF($C4331="","",IF(COUNTIF('Códigos Santander (ref)'!$A$2:$A$79,$C4331)&gt;0,"SANTANDER",IF(COUNTIF('Códigos Itaú (ref)'!$A$2:$A$44,$C4331)&gt;0,"ITAU",IF(AND(TRIM(UPPER($I4331))="CONTRATUAL",ISNUMBER(SEARCH("INDIVIDUAL",SUBSTITUTE(UPPER($D4331)," ","")))),"PREMIUM FREE",""))))</f>
        <v/>
      </c>
    </row>
    <row r="4332">
      <c r="AC4332">
        <f>IF($C4332="","",IF(COUNTIF('Códigos Santander (ref)'!$A$2:$A$79,$C4332)&gt;0,"SANTANDER",IF(COUNTIF('Códigos Itaú (ref)'!$A$2:$A$44,$C4332)&gt;0,"ITAU",IF(AND(TRIM(UPPER($I4332))="CONTRATUAL",ISNUMBER(SEARCH("INDIVIDUAL",SUBSTITUTE(UPPER($D4332)," ","")))),"PREMIUM FREE",""))))</f>
        <v/>
      </c>
    </row>
    <row r="4333">
      <c r="AC4333">
        <f>IF($C4333="","",IF(COUNTIF('Códigos Santander (ref)'!$A$2:$A$79,$C4333)&gt;0,"SANTANDER",IF(COUNTIF('Códigos Itaú (ref)'!$A$2:$A$44,$C4333)&gt;0,"ITAU",IF(AND(TRIM(UPPER($I4333))="CONTRATUAL",ISNUMBER(SEARCH("INDIVIDUAL",SUBSTITUTE(UPPER($D4333)," ","")))),"PREMIUM FREE",""))))</f>
        <v/>
      </c>
    </row>
    <row r="4334">
      <c r="AC4334">
        <f>IF($C4334="","",IF(COUNTIF('Códigos Santander (ref)'!$A$2:$A$79,$C4334)&gt;0,"SANTANDER",IF(COUNTIF('Códigos Itaú (ref)'!$A$2:$A$44,$C4334)&gt;0,"ITAU",IF(AND(TRIM(UPPER($I4334))="CONTRATUAL",ISNUMBER(SEARCH("INDIVIDUAL",SUBSTITUTE(UPPER($D4334)," ","")))),"PREMIUM FREE",""))))</f>
        <v/>
      </c>
    </row>
    <row r="4335">
      <c r="AC4335">
        <f>IF($C4335="","",IF(COUNTIF('Códigos Santander (ref)'!$A$2:$A$79,$C4335)&gt;0,"SANTANDER",IF(COUNTIF('Códigos Itaú (ref)'!$A$2:$A$44,$C4335)&gt;0,"ITAU",IF(AND(TRIM(UPPER($I4335))="CONTRATUAL",ISNUMBER(SEARCH("INDIVIDUAL",SUBSTITUTE(UPPER($D4335)," ","")))),"PREMIUM FREE",""))))</f>
        <v/>
      </c>
    </row>
    <row r="4336">
      <c r="AC4336">
        <f>IF($C4336="","",IF(COUNTIF('Códigos Santander (ref)'!$A$2:$A$79,$C4336)&gt;0,"SANTANDER",IF(COUNTIF('Códigos Itaú (ref)'!$A$2:$A$44,$C4336)&gt;0,"ITAU",IF(AND(TRIM(UPPER($I4336))="CONTRATUAL",ISNUMBER(SEARCH("INDIVIDUAL",SUBSTITUTE(UPPER($D4336)," ","")))),"PREMIUM FREE",""))))</f>
        <v/>
      </c>
    </row>
    <row r="4337">
      <c r="AC4337">
        <f>IF($C4337="","",IF(COUNTIF('Códigos Santander (ref)'!$A$2:$A$79,$C4337)&gt;0,"SANTANDER",IF(COUNTIF('Códigos Itaú (ref)'!$A$2:$A$44,$C4337)&gt;0,"ITAU",IF(AND(TRIM(UPPER($I4337))="CONTRATUAL",ISNUMBER(SEARCH("INDIVIDUAL",SUBSTITUTE(UPPER($D4337)," ","")))),"PREMIUM FREE",""))))</f>
        <v/>
      </c>
    </row>
    <row r="4338">
      <c r="AC4338">
        <f>IF($C4338="","",IF(COUNTIF('Códigos Santander (ref)'!$A$2:$A$79,$C4338)&gt;0,"SANTANDER",IF(COUNTIF('Códigos Itaú (ref)'!$A$2:$A$44,$C4338)&gt;0,"ITAU",IF(AND(TRIM(UPPER($I4338))="CONTRATUAL",ISNUMBER(SEARCH("INDIVIDUAL",SUBSTITUTE(UPPER($D4338)," ","")))),"PREMIUM FREE",""))))</f>
        <v/>
      </c>
    </row>
    <row r="4339">
      <c r="AC4339">
        <f>IF($C4339="","",IF(COUNTIF('Códigos Santander (ref)'!$A$2:$A$79,$C4339)&gt;0,"SANTANDER",IF(COUNTIF('Códigos Itaú (ref)'!$A$2:$A$44,$C4339)&gt;0,"ITAU",IF(AND(TRIM(UPPER($I4339))="CONTRATUAL",ISNUMBER(SEARCH("INDIVIDUAL",SUBSTITUTE(UPPER($D4339)," ","")))),"PREMIUM FREE",""))))</f>
        <v/>
      </c>
    </row>
    <row r="4340">
      <c r="AC4340">
        <f>IF($C4340="","",IF(COUNTIF('Códigos Santander (ref)'!$A$2:$A$79,$C4340)&gt;0,"SANTANDER",IF(COUNTIF('Códigos Itaú (ref)'!$A$2:$A$44,$C4340)&gt;0,"ITAU",IF(AND(TRIM(UPPER($I4340))="CONTRATUAL",ISNUMBER(SEARCH("INDIVIDUAL",SUBSTITUTE(UPPER($D4340)," ","")))),"PREMIUM FREE",""))))</f>
        <v/>
      </c>
    </row>
    <row r="4341">
      <c r="AC4341">
        <f>IF($C4341="","",IF(COUNTIF('Códigos Santander (ref)'!$A$2:$A$79,$C4341)&gt;0,"SANTANDER",IF(COUNTIF('Códigos Itaú (ref)'!$A$2:$A$44,$C4341)&gt;0,"ITAU",IF(AND(TRIM(UPPER($I4341))="CONTRATUAL",ISNUMBER(SEARCH("INDIVIDUAL",SUBSTITUTE(UPPER($D4341)," ","")))),"PREMIUM FREE",""))))</f>
        <v/>
      </c>
    </row>
    <row r="4342">
      <c r="AC4342">
        <f>IF($C4342="","",IF(COUNTIF('Códigos Santander (ref)'!$A$2:$A$79,$C4342)&gt;0,"SANTANDER",IF(COUNTIF('Códigos Itaú (ref)'!$A$2:$A$44,$C4342)&gt;0,"ITAU",IF(AND(TRIM(UPPER($I4342))="CONTRATUAL",ISNUMBER(SEARCH("INDIVIDUAL",SUBSTITUTE(UPPER($D4342)," ","")))),"PREMIUM FREE",""))))</f>
        <v/>
      </c>
    </row>
    <row r="4343">
      <c r="AC4343">
        <f>IF($C4343="","",IF(COUNTIF('Códigos Santander (ref)'!$A$2:$A$79,$C4343)&gt;0,"SANTANDER",IF(COUNTIF('Códigos Itaú (ref)'!$A$2:$A$44,$C4343)&gt;0,"ITAU",IF(AND(TRIM(UPPER($I4343))="CONTRATUAL",ISNUMBER(SEARCH("INDIVIDUAL",SUBSTITUTE(UPPER($D4343)," ","")))),"PREMIUM FREE",""))))</f>
        <v/>
      </c>
    </row>
    <row r="4344">
      <c r="AC4344">
        <f>IF($C4344="","",IF(COUNTIF('Códigos Santander (ref)'!$A$2:$A$79,$C4344)&gt;0,"SANTANDER",IF(COUNTIF('Códigos Itaú (ref)'!$A$2:$A$44,$C4344)&gt;0,"ITAU",IF(AND(TRIM(UPPER($I4344))="CONTRATUAL",ISNUMBER(SEARCH("INDIVIDUAL",SUBSTITUTE(UPPER($D4344)," ","")))),"PREMIUM FREE",""))))</f>
        <v/>
      </c>
    </row>
    <row r="4345">
      <c r="AC4345">
        <f>IF($C4345="","",IF(COUNTIF('Códigos Santander (ref)'!$A$2:$A$79,$C4345)&gt;0,"SANTANDER",IF(COUNTIF('Códigos Itaú (ref)'!$A$2:$A$44,$C4345)&gt;0,"ITAU",IF(AND(TRIM(UPPER($I4345))="CONTRATUAL",ISNUMBER(SEARCH("INDIVIDUAL",SUBSTITUTE(UPPER($D4345)," ","")))),"PREMIUM FREE",""))))</f>
        <v/>
      </c>
    </row>
    <row r="4346">
      <c r="AC4346">
        <f>IF($C4346="","",IF(COUNTIF('Códigos Santander (ref)'!$A$2:$A$79,$C4346)&gt;0,"SANTANDER",IF(COUNTIF('Códigos Itaú (ref)'!$A$2:$A$44,$C4346)&gt;0,"ITAU",IF(AND(TRIM(UPPER($I4346))="CONTRATUAL",ISNUMBER(SEARCH("INDIVIDUAL",SUBSTITUTE(UPPER($D4346)," ","")))),"PREMIUM FREE",""))))</f>
        <v/>
      </c>
    </row>
    <row r="4347">
      <c r="AC4347">
        <f>IF($C4347="","",IF(COUNTIF('Códigos Santander (ref)'!$A$2:$A$79,$C4347)&gt;0,"SANTANDER",IF(COUNTIF('Códigos Itaú (ref)'!$A$2:$A$44,$C4347)&gt;0,"ITAU",IF(AND(TRIM(UPPER($I4347))="CONTRATUAL",ISNUMBER(SEARCH("INDIVIDUAL",SUBSTITUTE(UPPER($D4347)," ","")))),"PREMIUM FREE",""))))</f>
        <v/>
      </c>
    </row>
    <row r="4348">
      <c r="AC4348">
        <f>IF($C4348="","",IF(COUNTIF('Códigos Santander (ref)'!$A$2:$A$79,$C4348)&gt;0,"SANTANDER",IF(COUNTIF('Códigos Itaú (ref)'!$A$2:$A$44,$C4348)&gt;0,"ITAU",IF(AND(TRIM(UPPER($I4348))="CONTRATUAL",ISNUMBER(SEARCH("INDIVIDUAL",SUBSTITUTE(UPPER($D4348)," ","")))),"PREMIUM FREE",""))))</f>
        <v/>
      </c>
    </row>
    <row r="4349">
      <c r="AC4349">
        <f>IF($C4349="","",IF(COUNTIF('Códigos Santander (ref)'!$A$2:$A$79,$C4349)&gt;0,"SANTANDER",IF(COUNTIF('Códigos Itaú (ref)'!$A$2:$A$44,$C4349)&gt;0,"ITAU",IF(AND(TRIM(UPPER($I4349))="CONTRATUAL",ISNUMBER(SEARCH("INDIVIDUAL",SUBSTITUTE(UPPER($D4349)," ","")))),"PREMIUM FREE",""))))</f>
        <v/>
      </c>
    </row>
    <row r="4350">
      <c r="AC4350">
        <f>IF($C4350="","",IF(COUNTIF('Códigos Santander (ref)'!$A$2:$A$79,$C4350)&gt;0,"SANTANDER",IF(COUNTIF('Códigos Itaú (ref)'!$A$2:$A$44,$C4350)&gt;0,"ITAU",IF(AND(TRIM(UPPER($I4350))="CONTRATUAL",ISNUMBER(SEARCH("INDIVIDUAL",SUBSTITUTE(UPPER($D4350)," ","")))),"PREMIUM FREE",""))))</f>
        <v/>
      </c>
    </row>
    <row r="4351">
      <c r="AC4351">
        <f>IF($C4351="","",IF(COUNTIF('Códigos Santander (ref)'!$A$2:$A$79,$C4351)&gt;0,"SANTANDER",IF(COUNTIF('Códigos Itaú (ref)'!$A$2:$A$44,$C4351)&gt;0,"ITAU",IF(AND(TRIM(UPPER($I4351))="CONTRATUAL",ISNUMBER(SEARCH("INDIVIDUAL",SUBSTITUTE(UPPER($D4351)," ","")))),"PREMIUM FREE",""))))</f>
        <v/>
      </c>
    </row>
    <row r="4352">
      <c r="AC4352">
        <f>IF($C4352="","",IF(COUNTIF('Códigos Santander (ref)'!$A$2:$A$79,$C4352)&gt;0,"SANTANDER",IF(COUNTIF('Códigos Itaú (ref)'!$A$2:$A$44,$C4352)&gt;0,"ITAU",IF(AND(TRIM(UPPER($I4352))="CONTRATUAL",ISNUMBER(SEARCH("INDIVIDUAL",SUBSTITUTE(UPPER($D4352)," ","")))),"PREMIUM FREE",""))))</f>
        <v/>
      </c>
    </row>
    <row r="4353">
      <c r="AC4353">
        <f>IF($C4353="","",IF(COUNTIF('Códigos Santander (ref)'!$A$2:$A$79,$C4353)&gt;0,"SANTANDER",IF(COUNTIF('Códigos Itaú (ref)'!$A$2:$A$44,$C4353)&gt;0,"ITAU",IF(AND(TRIM(UPPER($I4353))="CONTRATUAL",ISNUMBER(SEARCH("INDIVIDUAL",SUBSTITUTE(UPPER($D4353)," ","")))),"PREMIUM FREE",""))))</f>
        <v/>
      </c>
    </row>
    <row r="4354">
      <c r="AC4354">
        <f>IF($C4354="","",IF(COUNTIF('Códigos Santander (ref)'!$A$2:$A$79,$C4354)&gt;0,"SANTANDER",IF(COUNTIF('Códigos Itaú (ref)'!$A$2:$A$44,$C4354)&gt;0,"ITAU",IF(AND(TRIM(UPPER($I4354))="CONTRATUAL",ISNUMBER(SEARCH("INDIVIDUAL",SUBSTITUTE(UPPER($D4354)," ","")))),"PREMIUM FREE",""))))</f>
        <v/>
      </c>
    </row>
    <row r="4355">
      <c r="AC4355">
        <f>IF($C4355="","",IF(COUNTIF('Códigos Santander (ref)'!$A$2:$A$79,$C4355)&gt;0,"SANTANDER",IF(COUNTIF('Códigos Itaú (ref)'!$A$2:$A$44,$C4355)&gt;0,"ITAU",IF(AND(TRIM(UPPER($I4355))="CONTRATUAL",ISNUMBER(SEARCH("INDIVIDUAL",SUBSTITUTE(UPPER($D4355)," ","")))),"PREMIUM FREE",""))))</f>
        <v/>
      </c>
    </row>
    <row r="4356">
      <c r="AC4356">
        <f>IF($C4356="","",IF(COUNTIF('Códigos Santander (ref)'!$A$2:$A$79,$C4356)&gt;0,"SANTANDER",IF(COUNTIF('Códigos Itaú (ref)'!$A$2:$A$44,$C4356)&gt;0,"ITAU",IF(AND(TRIM(UPPER($I4356))="CONTRATUAL",ISNUMBER(SEARCH("INDIVIDUAL",SUBSTITUTE(UPPER($D4356)," ","")))),"PREMIUM FREE",""))))</f>
        <v/>
      </c>
    </row>
    <row r="4357">
      <c r="AC4357">
        <f>IF($C4357="","",IF(COUNTIF('Códigos Santander (ref)'!$A$2:$A$79,$C4357)&gt;0,"SANTANDER",IF(COUNTIF('Códigos Itaú (ref)'!$A$2:$A$44,$C4357)&gt;0,"ITAU",IF(AND(TRIM(UPPER($I4357))="CONTRATUAL",ISNUMBER(SEARCH("INDIVIDUAL",SUBSTITUTE(UPPER($D4357)," ","")))),"PREMIUM FREE",""))))</f>
        <v/>
      </c>
    </row>
    <row r="4358">
      <c r="AC4358">
        <f>IF($C4358="","",IF(COUNTIF('Códigos Santander (ref)'!$A$2:$A$79,$C4358)&gt;0,"SANTANDER",IF(COUNTIF('Códigos Itaú (ref)'!$A$2:$A$44,$C4358)&gt;0,"ITAU",IF(AND(TRIM(UPPER($I4358))="CONTRATUAL",ISNUMBER(SEARCH("INDIVIDUAL",SUBSTITUTE(UPPER($D4358)," ","")))),"PREMIUM FREE",""))))</f>
        <v/>
      </c>
    </row>
    <row r="4359">
      <c r="AC4359">
        <f>IF($C4359="","",IF(COUNTIF('Códigos Santander (ref)'!$A$2:$A$79,$C4359)&gt;0,"SANTANDER",IF(COUNTIF('Códigos Itaú (ref)'!$A$2:$A$44,$C4359)&gt;0,"ITAU",IF(AND(TRIM(UPPER($I4359))="CONTRATUAL",ISNUMBER(SEARCH("INDIVIDUAL",SUBSTITUTE(UPPER($D4359)," ","")))),"PREMIUM FREE",""))))</f>
        <v/>
      </c>
    </row>
    <row r="4360">
      <c r="AC4360">
        <f>IF($C4360="","",IF(COUNTIF('Códigos Santander (ref)'!$A$2:$A$79,$C4360)&gt;0,"SANTANDER",IF(COUNTIF('Códigos Itaú (ref)'!$A$2:$A$44,$C4360)&gt;0,"ITAU",IF(AND(TRIM(UPPER($I4360))="CONTRATUAL",ISNUMBER(SEARCH("INDIVIDUAL",SUBSTITUTE(UPPER($D4360)," ","")))),"PREMIUM FREE",""))))</f>
        <v/>
      </c>
    </row>
    <row r="4361">
      <c r="AC4361">
        <f>IF($C4361="","",IF(COUNTIF('Códigos Santander (ref)'!$A$2:$A$79,$C4361)&gt;0,"SANTANDER",IF(COUNTIF('Códigos Itaú (ref)'!$A$2:$A$44,$C4361)&gt;0,"ITAU",IF(AND(TRIM(UPPER($I4361))="CONTRATUAL",ISNUMBER(SEARCH("INDIVIDUAL",SUBSTITUTE(UPPER($D4361)," ","")))),"PREMIUM FREE",""))))</f>
        <v/>
      </c>
    </row>
    <row r="4362">
      <c r="AC4362">
        <f>IF($C4362="","",IF(COUNTIF('Códigos Santander (ref)'!$A$2:$A$79,$C4362)&gt;0,"SANTANDER",IF(COUNTIF('Códigos Itaú (ref)'!$A$2:$A$44,$C4362)&gt;0,"ITAU",IF(AND(TRIM(UPPER($I4362))="CONTRATUAL",ISNUMBER(SEARCH("INDIVIDUAL",SUBSTITUTE(UPPER($D4362)," ","")))),"PREMIUM FREE",""))))</f>
        <v/>
      </c>
    </row>
    <row r="4363">
      <c r="AC4363">
        <f>IF($C4363="","",IF(COUNTIF('Códigos Santander (ref)'!$A$2:$A$79,$C4363)&gt;0,"SANTANDER",IF(COUNTIF('Códigos Itaú (ref)'!$A$2:$A$44,$C4363)&gt;0,"ITAU",IF(AND(TRIM(UPPER($I4363))="CONTRATUAL",ISNUMBER(SEARCH("INDIVIDUAL",SUBSTITUTE(UPPER($D4363)," ","")))),"PREMIUM FREE",""))))</f>
        <v/>
      </c>
    </row>
    <row r="4364">
      <c r="AC4364">
        <f>IF($C4364="","",IF(COUNTIF('Códigos Santander (ref)'!$A$2:$A$79,$C4364)&gt;0,"SANTANDER",IF(COUNTIF('Códigos Itaú (ref)'!$A$2:$A$44,$C4364)&gt;0,"ITAU",IF(AND(TRIM(UPPER($I4364))="CONTRATUAL",ISNUMBER(SEARCH("INDIVIDUAL",SUBSTITUTE(UPPER($D4364)," ","")))),"PREMIUM FREE",""))))</f>
        <v/>
      </c>
    </row>
    <row r="4365">
      <c r="AC4365">
        <f>IF($C4365="","",IF(COUNTIF('Códigos Santander (ref)'!$A$2:$A$79,$C4365)&gt;0,"SANTANDER",IF(COUNTIF('Códigos Itaú (ref)'!$A$2:$A$44,$C4365)&gt;0,"ITAU",IF(AND(TRIM(UPPER($I4365))="CONTRATUAL",ISNUMBER(SEARCH("INDIVIDUAL",SUBSTITUTE(UPPER($D4365)," ","")))),"PREMIUM FREE",""))))</f>
        <v/>
      </c>
    </row>
    <row r="4366">
      <c r="AC4366">
        <f>IF($C4366="","",IF(COUNTIF('Códigos Santander (ref)'!$A$2:$A$79,$C4366)&gt;0,"SANTANDER",IF(COUNTIF('Códigos Itaú (ref)'!$A$2:$A$44,$C4366)&gt;0,"ITAU",IF(AND(TRIM(UPPER($I4366))="CONTRATUAL",ISNUMBER(SEARCH("INDIVIDUAL",SUBSTITUTE(UPPER($D4366)," ","")))),"PREMIUM FREE",""))))</f>
        <v/>
      </c>
    </row>
    <row r="4367">
      <c r="AC4367">
        <f>IF($C4367="","",IF(COUNTIF('Códigos Santander (ref)'!$A$2:$A$79,$C4367)&gt;0,"SANTANDER",IF(COUNTIF('Códigos Itaú (ref)'!$A$2:$A$44,$C4367)&gt;0,"ITAU",IF(AND(TRIM(UPPER($I4367))="CONTRATUAL",ISNUMBER(SEARCH("INDIVIDUAL",SUBSTITUTE(UPPER($D4367)," ","")))),"PREMIUM FREE",""))))</f>
        <v/>
      </c>
    </row>
    <row r="4368">
      <c r="AC4368">
        <f>IF($C4368="","",IF(COUNTIF('Códigos Santander (ref)'!$A$2:$A$79,$C4368)&gt;0,"SANTANDER",IF(COUNTIF('Códigos Itaú (ref)'!$A$2:$A$44,$C4368)&gt;0,"ITAU",IF(AND(TRIM(UPPER($I4368))="CONTRATUAL",ISNUMBER(SEARCH("INDIVIDUAL",SUBSTITUTE(UPPER($D4368)," ","")))),"PREMIUM FREE",""))))</f>
        <v/>
      </c>
    </row>
    <row r="4369">
      <c r="AC4369">
        <f>IF($C4369="","",IF(COUNTIF('Códigos Santander (ref)'!$A$2:$A$79,$C4369)&gt;0,"SANTANDER",IF(COUNTIF('Códigos Itaú (ref)'!$A$2:$A$44,$C4369)&gt;0,"ITAU",IF(AND(TRIM(UPPER($I4369))="CONTRATUAL",ISNUMBER(SEARCH("INDIVIDUAL",SUBSTITUTE(UPPER($D4369)," ","")))),"PREMIUM FREE",""))))</f>
        <v/>
      </c>
    </row>
    <row r="4370">
      <c r="AC4370">
        <f>IF($C4370="","",IF(COUNTIF('Códigos Santander (ref)'!$A$2:$A$79,$C4370)&gt;0,"SANTANDER",IF(COUNTIF('Códigos Itaú (ref)'!$A$2:$A$44,$C4370)&gt;0,"ITAU",IF(AND(TRIM(UPPER($I4370))="CONTRATUAL",ISNUMBER(SEARCH("INDIVIDUAL",SUBSTITUTE(UPPER($D4370)," ","")))),"PREMIUM FREE",""))))</f>
        <v/>
      </c>
    </row>
    <row r="4371">
      <c r="AC4371">
        <f>IF($C4371="","",IF(COUNTIF('Códigos Santander (ref)'!$A$2:$A$79,$C4371)&gt;0,"SANTANDER",IF(COUNTIF('Códigos Itaú (ref)'!$A$2:$A$44,$C4371)&gt;0,"ITAU",IF(AND(TRIM(UPPER($I4371))="CONTRATUAL",ISNUMBER(SEARCH("INDIVIDUAL",SUBSTITUTE(UPPER($D4371)," ","")))),"PREMIUM FREE",""))))</f>
        <v/>
      </c>
    </row>
    <row r="4372">
      <c r="AC4372">
        <f>IF($C4372="","",IF(COUNTIF('Códigos Santander (ref)'!$A$2:$A$79,$C4372)&gt;0,"SANTANDER",IF(COUNTIF('Códigos Itaú (ref)'!$A$2:$A$44,$C4372)&gt;0,"ITAU",IF(AND(TRIM(UPPER($I4372))="CONTRATUAL",ISNUMBER(SEARCH("INDIVIDUAL",SUBSTITUTE(UPPER($D4372)," ","")))),"PREMIUM FREE",""))))</f>
        <v/>
      </c>
    </row>
    <row r="4373">
      <c r="AC4373">
        <f>IF($C4373="","",IF(COUNTIF('Códigos Santander (ref)'!$A$2:$A$79,$C4373)&gt;0,"SANTANDER",IF(COUNTIF('Códigos Itaú (ref)'!$A$2:$A$44,$C4373)&gt;0,"ITAU",IF(AND(TRIM(UPPER($I4373))="CONTRATUAL",ISNUMBER(SEARCH("INDIVIDUAL",SUBSTITUTE(UPPER($D4373)," ","")))),"PREMIUM FREE",""))))</f>
        <v/>
      </c>
    </row>
    <row r="4374">
      <c r="AC4374">
        <f>IF($C4374="","",IF(COUNTIF('Códigos Santander (ref)'!$A$2:$A$79,$C4374)&gt;0,"SANTANDER",IF(COUNTIF('Códigos Itaú (ref)'!$A$2:$A$44,$C4374)&gt;0,"ITAU",IF(AND(TRIM(UPPER($I4374))="CONTRATUAL",ISNUMBER(SEARCH("INDIVIDUAL",SUBSTITUTE(UPPER($D4374)," ","")))),"PREMIUM FREE",""))))</f>
        <v/>
      </c>
    </row>
    <row r="4375">
      <c r="AC4375">
        <f>IF($C4375="","",IF(COUNTIF('Códigos Santander (ref)'!$A$2:$A$79,$C4375)&gt;0,"SANTANDER",IF(COUNTIF('Códigos Itaú (ref)'!$A$2:$A$44,$C4375)&gt;0,"ITAU",IF(AND(TRIM(UPPER($I4375))="CONTRATUAL",ISNUMBER(SEARCH("INDIVIDUAL",SUBSTITUTE(UPPER($D4375)," ","")))),"PREMIUM FREE",""))))</f>
        <v/>
      </c>
    </row>
    <row r="4376">
      <c r="AC4376">
        <f>IF($C4376="","",IF(COUNTIF('Códigos Santander (ref)'!$A$2:$A$79,$C4376)&gt;0,"SANTANDER",IF(COUNTIF('Códigos Itaú (ref)'!$A$2:$A$44,$C4376)&gt;0,"ITAU",IF(AND(TRIM(UPPER($I4376))="CONTRATUAL",ISNUMBER(SEARCH("INDIVIDUAL",SUBSTITUTE(UPPER($D4376)," ","")))),"PREMIUM FREE",""))))</f>
        <v/>
      </c>
    </row>
    <row r="4377">
      <c r="AC4377">
        <f>IF($C4377="","",IF(COUNTIF('Códigos Santander (ref)'!$A$2:$A$79,$C4377)&gt;0,"SANTANDER",IF(COUNTIF('Códigos Itaú (ref)'!$A$2:$A$44,$C4377)&gt;0,"ITAU",IF(AND(TRIM(UPPER($I4377))="CONTRATUAL",ISNUMBER(SEARCH("INDIVIDUAL",SUBSTITUTE(UPPER($D4377)," ","")))),"PREMIUM FREE",""))))</f>
        <v/>
      </c>
    </row>
    <row r="4378">
      <c r="AC4378">
        <f>IF($C4378="","",IF(COUNTIF('Códigos Santander (ref)'!$A$2:$A$79,$C4378)&gt;0,"SANTANDER",IF(COUNTIF('Códigos Itaú (ref)'!$A$2:$A$44,$C4378)&gt;0,"ITAU",IF(AND(TRIM(UPPER($I4378))="CONTRATUAL",ISNUMBER(SEARCH("INDIVIDUAL",SUBSTITUTE(UPPER($D4378)," ","")))),"PREMIUM FREE",""))))</f>
        <v/>
      </c>
    </row>
    <row r="4379">
      <c r="AC4379">
        <f>IF($C4379="","",IF(COUNTIF('Códigos Santander (ref)'!$A$2:$A$79,$C4379)&gt;0,"SANTANDER",IF(COUNTIF('Códigos Itaú (ref)'!$A$2:$A$44,$C4379)&gt;0,"ITAU",IF(AND(TRIM(UPPER($I4379))="CONTRATUAL",ISNUMBER(SEARCH("INDIVIDUAL",SUBSTITUTE(UPPER($D4379)," ","")))),"PREMIUM FREE",""))))</f>
        <v/>
      </c>
    </row>
    <row r="4380">
      <c r="AC4380">
        <f>IF($C4380="","",IF(COUNTIF('Códigos Santander (ref)'!$A$2:$A$79,$C4380)&gt;0,"SANTANDER",IF(COUNTIF('Códigos Itaú (ref)'!$A$2:$A$44,$C4380)&gt;0,"ITAU",IF(AND(TRIM(UPPER($I4380))="CONTRATUAL",ISNUMBER(SEARCH("INDIVIDUAL",SUBSTITUTE(UPPER($D4380)," ","")))),"PREMIUM FREE",""))))</f>
        <v/>
      </c>
    </row>
    <row r="4381">
      <c r="AC4381">
        <f>IF($C4381="","",IF(COUNTIF('Códigos Santander (ref)'!$A$2:$A$79,$C4381)&gt;0,"SANTANDER",IF(COUNTIF('Códigos Itaú (ref)'!$A$2:$A$44,$C4381)&gt;0,"ITAU",IF(AND(TRIM(UPPER($I4381))="CONTRATUAL",ISNUMBER(SEARCH("INDIVIDUAL",SUBSTITUTE(UPPER($D4381)," ","")))),"PREMIUM FREE",""))))</f>
        <v/>
      </c>
    </row>
    <row r="4382">
      <c r="AC4382">
        <f>IF($C4382="","",IF(COUNTIF('Códigos Santander (ref)'!$A$2:$A$79,$C4382)&gt;0,"SANTANDER",IF(COUNTIF('Códigos Itaú (ref)'!$A$2:$A$44,$C4382)&gt;0,"ITAU",IF(AND(TRIM(UPPER($I4382))="CONTRATUAL",ISNUMBER(SEARCH("INDIVIDUAL",SUBSTITUTE(UPPER($D4382)," ","")))),"PREMIUM FREE",""))))</f>
        <v/>
      </c>
    </row>
    <row r="4383">
      <c r="AC4383">
        <f>IF($C4383="","",IF(COUNTIF('Códigos Santander (ref)'!$A$2:$A$79,$C4383)&gt;0,"SANTANDER",IF(COUNTIF('Códigos Itaú (ref)'!$A$2:$A$44,$C4383)&gt;0,"ITAU",IF(AND(TRIM(UPPER($I4383))="CONTRATUAL",ISNUMBER(SEARCH("INDIVIDUAL",SUBSTITUTE(UPPER($D4383)," ","")))),"PREMIUM FREE",""))))</f>
        <v/>
      </c>
    </row>
    <row r="4384">
      <c r="AC4384">
        <f>IF($C4384="","",IF(COUNTIF('Códigos Santander (ref)'!$A$2:$A$79,$C4384)&gt;0,"SANTANDER",IF(COUNTIF('Códigos Itaú (ref)'!$A$2:$A$44,$C4384)&gt;0,"ITAU",IF(AND(TRIM(UPPER($I4384))="CONTRATUAL",ISNUMBER(SEARCH("INDIVIDUAL",SUBSTITUTE(UPPER($D4384)," ","")))),"PREMIUM FREE",""))))</f>
        <v/>
      </c>
    </row>
    <row r="4385">
      <c r="AC4385">
        <f>IF($C4385="","",IF(COUNTIF('Códigos Santander (ref)'!$A$2:$A$79,$C4385)&gt;0,"SANTANDER",IF(COUNTIF('Códigos Itaú (ref)'!$A$2:$A$44,$C4385)&gt;0,"ITAU",IF(AND(TRIM(UPPER($I4385))="CONTRATUAL",ISNUMBER(SEARCH("INDIVIDUAL",SUBSTITUTE(UPPER($D4385)," ","")))),"PREMIUM FREE",""))))</f>
        <v/>
      </c>
    </row>
    <row r="4386">
      <c r="AC4386">
        <f>IF($C4386="","",IF(COUNTIF('Códigos Santander (ref)'!$A$2:$A$79,$C4386)&gt;0,"SANTANDER",IF(COUNTIF('Códigos Itaú (ref)'!$A$2:$A$44,$C4386)&gt;0,"ITAU",IF(AND(TRIM(UPPER($I4386))="CONTRATUAL",ISNUMBER(SEARCH("INDIVIDUAL",SUBSTITUTE(UPPER($D4386)," ","")))),"PREMIUM FREE",""))))</f>
        <v/>
      </c>
    </row>
    <row r="4387">
      <c r="AC4387">
        <f>IF($C4387="","",IF(COUNTIF('Códigos Santander (ref)'!$A$2:$A$79,$C4387)&gt;0,"SANTANDER",IF(COUNTIF('Códigos Itaú (ref)'!$A$2:$A$44,$C4387)&gt;0,"ITAU",IF(AND(TRIM(UPPER($I4387))="CONTRATUAL",ISNUMBER(SEARCH("INDIVIDUAL",SUBSTITUTE(UPPER($D4387)," ","")))),"PREMIUM FREE",""))))</f>
        <v/>
      </c>
    </row>
    <row r="4388">
      <c r="AC4388">
        <f>IF($C4388="","",IF(COUNTIF('Códigos Santander (ref)'!$A$2:$A$79,$C4388)&gt;0,"SANTANDER",IF(COUNTIF('Códigos Itaú (ref)'!$A$2:$A$44,$C4388)&gt;0,"ITAU",IF(AND(TRIM(UPPER($I4388))="CONTRATUAL",ISNUMBER(SEARCH("INDIVIDUAL",SUBSTITUTE(UPPER($D4388)," ","")))),"PREMIUM FREE",""))))</f>
        <v/>
      </c>
    </row>
    <row r="4389">
      <c r="AC4389">
        <f>IF($C4389="","",IF(COUNTIF('Códigos Santander (ref)'!$A$2:$A$79,$C4389)&gt;0,"SANTANDER",IF(COUNTIF('Códigos Itaú (ref)'!$A$2:$A$44,$C4389)&gt;0,"ITAU",IF(AND(TRIM(UPPER($I4389))="CONTRATUAL",ISNUMBER(SEARCH("INDIVIDUAL",SUBSTITUTE(UPPER($D4389)," ","")))),"PREMIUM FREE",""))))</f>
        <v/>
      </c>
    </row>
    <row r="4390">
      <c r="AC4390">
        <f>IF($C4390="","",IF(COUNTIF('Códigos Santander (ref)'!$A$2:$A$79,$C4390)&gt;0,"SANTANDER",IF(COUNTIF('Códigos Itaú (ref)'!$A$2:$A$44,$C4390)&gt;0,"ITAU",IF(AND(TRIM(UPPER($I4390))="CONTRATUAL",ISNUMBER(SEARCH("INDIVIDUAL",SUBSTITUTE(UPPER($D4390)," ","")))),"PREMIUM FREE",""))))</f>
        <v/>
      </c>
    </row>
    <row r="4391">
      <c r="AC4391">
        <f>IF($C4391="","",IF(COUNTIF('Códigos Santander (ref)'!$A$2:$A$79,$C4391)&gt;0,"SANTANDER",IF(COUNTIF('Códigos Itaú (ref)'!$A$2:$A$44,$C4391)&gt;0,"ITAU",IF(AND(TRIM(UPPER($I4391))="CONTRATUAL",ISNUMBER(SEARCH("INDIVIDUAL",SUBSTITUTE(UPPER($D4391)," ","")))),"PREMIUM FREE",""))))</f>
        <v/>
      </c>
    </row>
    <row r="4392">
      <c r="AC4392">
        <f>IF($C4392="","",IF(COUNTIF('Códigos Santander (ref)'!$A$2:$A$79,$C4392)&gt;0,"SANTANDER",IF(COUNTIF('Códigos Itaú (ref)'!$A$2:$A$44,$C4392)&gt;0,"ITAU",IF(AND(TRIM(UPPER($I4392))="CONTRATUAL",ISNUMBER(SEARCH("INDIVIDUAL",SUBSTITUTE(UPPER($D4392)," ","")))),"PREMIUM FREE",""))))</f>
        <v/>
      </c>
    </row>
    <row r="4393">
      <c r="AC4393">
        <f>IF($C4393="","",IF(COUNTIF('Códigos Santander (ref)'!$A$2:$A$79,$C4393)&gt;0,"SANTANDER",IF(COUNTIF('Códigos Itaú (ref)'!$A$2:$A$44,$C4393)&gt;0,"ITAU",IF(AND(TRIM(UPPER($I4393))="CONTRATUAL",ISNUMBER(SEARCH("INDIVIDUAL",SUBSTITUTE(UPPER($D4393)," ","")))),"PREMIUM FREE",""))))</f>
        <v/>
      </c>
    </row>
    <row r="4394">
      <c r="AC4394">
        <f>IF($C4394="","",IF(COUNTIF('Códigos Santander (ref)'!$A$2:$A$79,$C4394)&gt;0,"SANTANDER",IF(COUNTIF('Códigos Itaú (ref)'!$A$2:$A$44,$C4394)&gt;0,"ITAU",IF(AND(TRIM(UPPER($I4394))="CONTRATUAL",ISNUMBER(SEARCH("INDIVIDUAL",SUBSTITUTE(UPPER($D4394)," ","")))),"PREMIUM FREE",""))))</f>
        <v/>
      </c>
    </row>
    <row r="4395">
      <c r="AC4395">
        <f>IF($C4395="","",IF(COUNTIF('Códigos Santander (ref)'!$A$2:$A$79,$C4395)&gt;0,"SANTANDER",IF(COUNTIF('Códigos Itaú (ref)'!$A$2:$A$44,$C4395)&gt;0,"ITAU",IF(AND(TRIM(UPPER($I4395))="CONTRATUAL",ISNUMBER(SEARCH("INDIVIDUAL",SUBSTITUTE(UPPER($D4395)," ","")))),"PREMIUM FREE",""))))</f>
        <v/>
      </c>
    </row>
    <row r="4396">
      <c r="AC4396">
        <f>IF($C4396="","",IF(COUNTIF('Códigos Santander (ref)'!$A$2:$A$79,$C4396)&gt;0,"SANTANDER",IF(COUNTIF('Códigos Itaú (ref)'!$A$2:$A$44,$C4396)&gt;0,"ITAU",IF(AND(TRIM(UPPER($I4396))="CONTRATUAL",ISNUMBER(SEARCH("INDIVIDUAL",SUBSTITUTE(UPPER($D4396)," ","")))),"PREMIUM FREE",""))))</f>
        <v/>
      </c>
    </row>
    <row r="4397">
      <c r="AC4397">
        <f>IF($C4397="","",IF(COUNTIF('Códigos Santander (ref)'!$A$2:$A$79,$C4397)&gt;0,"SANTANDER",IF(COUNTIF('Códigos Itaú (ref)'!$A$2:$A$44,$C4397)&gt;0,"ITAU",IF(AND(TRIM(UPPER($I4397))="CONTRATUAL",ISNUMBER(SEARCH("INDIVIDUAL",SUBSTITUTE(UPPER($D4397)," ","")))),"PREMIUM FREE",""))))</f>
        <v/>
      </c>
    </row>
    <row r="4398">
      <c r="AC4398">
        <f>IF($C4398="","",IF(COUNTIF('Códigos Santander (ref)'!$A$2:$A$79,$C4398)&gt;0,"SANTANDER",IF(COUNTIF('Códigos Itaú (ref)'!$A$2:$A$44,$C4398)&gt;0,"ITAU",IF(AND(TRIM(UPPER($I4398))="CONTRATUAL",ISNUMBER(SEARCH("INDIVIDUAL",SUBSTITUTE(UPPER($D4398)," ","")))),"PREMIUM FREE",""))))</f>
        <v/>
      </c>
    </row>
    <row r="4399">
      <c r="AC4399">
        <f>IF($C4399="","",IF(COUNTIF('Códigos Santander (ref)'!$A$2:$A$79,$C4399)&gt;0,"SANTANDER",IF(COUNTIF('Códigos Itaú (ref)'!$A$2:$A$44,$C4399)&gt;0,"ITAU",IF(AND(TRIM(UPPER($I4399))="CONTRATUAL",ISNUMBER(SEARCH("INDIVIDUAL",SUBSTITUTE(UPPER($D4399)," ","")))),"PREMIUM FREE",""))))</f>
        <v/>
      </c>
    </row>
    <row r="4400">
      <c r="AC4400">
        <f>IF($C4400="","",IF(COUNTIF('Códigos Santander (ref)'!$A$2:$A$79,$C4400)&gt;0,"SANTANDER",IF(COUNTIF('Códigos Itaú (ref)'!$A$2:$A$44,$C4400)&gt;0,"ITAU",IF(AND(TRIM(UPPER($I4400))="CONTRATUAL",ISNUMBER(SEARCH("INDIVIDUAL",SUBSTITUTE(UPPER($D4400)," ","")))),"PREMIUM FREE",""))))</f>
        <v/>
      </c>
    </row>
    <row r="4401">
      <c r="AC4401">
        <f>IF($C4401="","",IF(COUNTIF('Códigos Santander (ref)'!$A$2:$A$79,$C4401)&gt;0,"SANTANDER",IF(COUNTIF('Códigos Itaú (ref)'!$A$2:$A$44,$C4401)&gt;0,"ITAU",IF(AND(TRIM(UPPER($I4401))="CONTRATUAL",ISNUMBER(SEARCH("INDIVIDUAL",SUBSTITUTE(UPPER($D4401)," ","")))),"PREMIUM FREE",""))))</f>
        <v/>
      </c>
    </row>
    <row r="4402">
      <c r="AC4402">
        <f>IF($C4402="","",IF(COUNTIF('Códigos Santander (ref)'!$A$2:$A$79,$C4402)&gt;0,"SANTANDER",IF(COUNTIF('Códigos Itaú (ref)'!$A$2:$A$44,$C4402)&gt;0,"ITAU",IF(AND(TRIM(UPPER($I4402))="CONTRATUAL",ISNUMBER(SEARCH("INDIVIDUAL",SUBSTITUTE(UPPER($D4402)," ","")))),"PREMIUM FREE",""))))</f>
        <v/>
      </c>
    </row>
    <row r="4403">
      <c r="AC4403">
        <f>IF($C4403="","",IF(COUNTIF('Códigos Santander (ref)'!$A$2:$A$79,$C4403)&gt;0,"SANTANDER",IF(COUNTIF('Códigos Itaú (ref)'!$A$2:$A$44,$C4403)&gt;0,"ITAU",IF(AND(TRIM(UPPER($I4403))="CONTRATUAL",ISNUMBER(SEARCH("INDIVIDUAL",SUBSTITUTE(UPPER($D4403)," ","")))),"PREMIUM FREE",""))))</f>
        <v/>
      </c>
    </row>
    <row r="4404">
      <c r="AC4404">
        <f>IF($C4404="","",IF(COUNTIF('Códigos Santander (ref)'!$A$2:$A$79,$C4404)&gt;0,"SANTANDER",IF(COUNTIF('Códigos Itaú (ref)'!$A$2:$A$44,$C4404)&gt;0,"ITAU",IF(AND(TRIM(UPPER($I4404))="CONTRATUAL",ISNUMBER(SEARCH("INDIVIDUAL",SUBSTITUTE(UPPER($D4404)," ","")))),"PREMIUM FREE",""))))</f>
        <v/>
      </c>
    </row>
    <row r="4405">
      <c r="AC4405">
        <f>IF($C4405="","",IF(COUNTIF('Códigos Santander (ref)'!$A$2:$A$79,$C4405)&gt;0,"SANTANDER",IF(COUNTIF('Códigos Itaú (ref)'!$A$2:$A$44,$C4405)&gt;0,"ITAU",IF(AND(TRIM(UPPER($I4405))="CONTRATUAL",ISNUMBER(SEARCH("INDIVIDUAL",SUBSTITUTE(UPPER($D4405)," ","")))),"PREMIUM FREE",""))))</f>
        <v/>
      </c>
    </row>
    <row r="4406">
      <c r="AC4406">
        <f>IF($C4406="","",IF(COUNTIF('Códigos Santander (ref)'!$A$2:$A$79,$C4406)&gt;0,"SANTANDER",IF(COUNTIF('Códigos Itaú (ref)'!$A$2:$A$44,$C4406)&gt;0,"ITAU",IF(AND(TRIM(UPPER($I4406))="CONTRATUAL",ISNUMBER(SEARCH("INDIVIDUAL",SUBSTITUTE(UPPER($D4406)," ","")))),"PREMIUM FREE",""))))</f>
        <v/>
      </c>
    </row>
    <row r="4407">
      <c r="AC4407">
        <f>IF($C4407="","",IF(COUNTIF('Códigos Santander (ref)'!$A$2:$A$79,$C4407)&gt;0,"SANTANDER",IF(COUNTIF('Códigos Itaú (ref)'!$A$2:$A$44,$C4407)&gt;0,"ITAU",IF(AND(TRIM(UPPER($I4407))="CONTRATUAL",ISNUMBER(SEARCH("INDIVIDUAL",SUBSTITUTE(UPPER($D4407)," ","")))),"PREMIUM FREE",""))))</f>
        <v/>
      </c>
    </row>
    <row r="4408">
      <c r="AC4408">
        <f>IF($C4408="","",IF(COUNTIF('Códigos Santander (ref)'!$A$2:$A$79,$C4408)&gt;0,"SANTANDER",IF(COUNTIF('Códigos Itaú (ref)'!$A$2:$A$44,$C4408)&gt;0,"ITAU",IF(AND(TRIM(UPPER($I4408))="CONTRATUAL",ISNUMBER(SEARCH("INDIVIDUAL",SUBSTITUTE(UPPER($D4408)," ","")))),"PREMIUM FREE",""))))</f>
        <v/>
      </c>
    </row>
    <row r="4409">
      <c r="AC4409">
        <f>IF($C4409="","",IF(COUNTIF('Códigos Santander (ref)'!$A$2:$A$79,$C4409)&gt;0,"SANTANDER",IF(COUNTIF('Códigos Itaú (ref)'!$A$2:$A$44,$C4409)&gt;0,"ITAU",IF(AND(TRIM(UPPER($I4409))="CONTRATUAL",ISNUMBER(SEARCH("INDIVIDUAL",SUBSTITUTE(UPPER($D4409)," ","")))),"PREMIUM FREE",""))))</f>
        <v/>
      </c>
    </row>
    <row r="4410">
      <c r="AC4410">
        <f>IF($C4410="","",IF(COUNTIF('Códigos Santander (ref)'!$A$2:$A$79,$C4410)&gt;0,"SANTANDER",IF(COUNTIF('Códigos Itaú (ref)'!$A$2:$A$44,$C4410)&gt;0,"ITAU",IF(AND(TRIM(UPPER($I4410))="CONTRATUAL",ISNUMBER(SEARCH("INDIVIDUAL",SUBSTITUTE(UPPER($D4410)," ","")))),"PREMIUM FREE",""))))</f>
        <v/>
      </c>
    </row>
    <row r="4411">
      <c r="AC4411">
        <f>IF($C4411="","",IF(COUNTIF('Códigos Santander (ref)'!$A$2:$A$79,$C4411)&gt;0,"SANTANDER",IF(COUNTIF('Códigos Itaú (ref)'!$A$2:$A$44,$C4411)&gt;0,"ITAU",IF(AND(TRIM(UPPER($I4411))="CONTRATUAL",ISNUMBER(SEARCH("INDIVIDUAL",SUBSTITUTE(UPPER($D4411)," ","")))),"PREMIUM FREE",""))))</f>
        <v/>
      </c>
    </row>
    <row r="4412">
      <c r="AC4412">
        <f>IF($C4412="","",IF(COUNTIF('Códigos Santander (ref)'!$A$2:$A$79,$C4412)&gt;0,"SANTANDER",IF(COUNTIF('Códigos Itaú (ref)'!$A$2:$A$44,$C4412)&gt;0,"ITAU",IF(AND(TRIM(UPPER($I4412))="CONTRATUAL",ISNUMBER(SEARCH("INDIVIDUAL",SUBSTITUTE(UPPER($D4412)," ","")))),"PREMIUM FREE",""))))</f>
        <v/>
      </c>
    </row>
    <row r="4413">
      <c r="AC4413">
        <f>IF($C4413="","",IF(COUNTIF('Códigos Santander (ref)'!$A$2:$A$79,$C4413)&gt;0,"SANTANDER",IF(COUNTIF('Códigos Itaú (ref)'!$A$2:$A$44,$C4413)&gt;0,"ITAU",IF(AND(TRIM(UPPER($I4413))="CONTRATUAL",ISNUMBER(SEARCH("INDIVIDUAL",SUBSTITUTE(UPPER($D4413)," ","")))),"PREMIUM FREE",""))))</f>
        <v/>
      </c>
    </row>
    <row r="4414">
      <c r="AC4414">
        <f>IF($C4414="","",IF(COUNTIF('Códigos Santander (ref)'!$A$2:$A$79,$C4414)&gt;0,"SANTANDER",IF(COUNTIF('Códigos Itaú (ref)'!$A$2:$A$44,$C4414)&gt;0,"ITAU",IF(AND(TRIM(UPPER($I4414))="CONTRATUAL",ISNUMBER(SEARCH("INDIVIDUAL",SUBSTITUTE(UPPER($D4414)," ","")))),"PREMIUM FREE",""))))</f>
        <v/>
      </c>
    </row>
    <row r="4415">
      <c r="AC4415">
        <f>IF($C4415="","",IF(COUNTIF('Códigos Santander (ref)'!$A$2:$A$79,$C4415)&gt;0,"SANTANDER",IF(COUNTIF('Códigos Itaú (ref)'!$A$2:$A$44,$C4415)&gt;0,"ITAU",IF(AND(TRIM(UPPER($I4415))="CONTRATUAL",ISNUMBER(SEARCH("INDIVIDUAL",SUBSTITUTE(UPPER($D4415)," ","")))),"PREMIUM FREE",""))))</f>
        <v/>
      </c>
    </row>
    <row r="4416">
      <c r="AC4416">
        <f>IF($C4416="","",IF(COUNTIF('Códigos Santander (ref)'!$A$2:$A$79,$C4416)&gt;0,"SANTANDER",IF(COUNTIF('Códigos Itaú (ref)'!$A$2:$A$44,$C4416)&gt;0,"ITAU",IF(AND(TRIM(UPPER($I4416))="CONTRATUAL",ISNUMBER(SEARCH("INDIVIDUAL",SUBSTITUTE(UPPER($D4416)," ","")))),"PREMIUM FREE",""))))</f>
        <v/>
      </c>
    </row>
    <row r="4417">
      <c r="AC4417">
        <f>IF($C4417="","",IF(COUNTIF('Códigos Santander (ref)'!$A$2:$A$79,$C4417)&gt;0,"SANTANDER",IF(COUNTIF('Códigos Itaú (ref)'!$A$2:$A$44,$C4417)&gt;0,"ITAU",IF(AND(TRIM(UPPER($I4417))="CONTRATUAL",ISNUMBER(SEARCH("INDIVIDUAL",SUBSTITUTE(UPPER($D4417)," ","")))),"PREMIUM FREE",""))))</f>
        <v/>
      </c>
    </row>
    <row r="4418">
      <c r="AC4418">
        <f>IF($C4418="","",IF(COUNTIF('Códigos Santander (ref)'!$A$2:$A$79,$C4418)&gt;0,"SANTANDER",IF(COUNTIF('Códigos Itaú (ref)'!$A$2:$A$44,$C4418)&gt;0,"ITAU",IF(AND(TRIM(UPPER($I4418))="CONTRATUAL",ISNUMBER(SEARCH("INDIVIDUAL",SUBSTITUTE(UPPER($D4418)," ","")))),"PREMIUM FREE",""))))</f>
        <v/>
      </c>
    </row>
    <row r="4419">
      <c r="AC4419">
        <f>IF($C4419="","",IF(COUNTIF('Códigos Santander (ref)'!$A$2:$A$79,$C4419)&gt;0,"SANTANDER",IF(COUNTIF('Códigos Itaú (ref)'!$A$2:$A$44,$C4419)&gt;0,"ITAU",IF(AND(TRIM(UPPER($I4419))="CONTRATUAL",ISNUMBER(SEARCH("INDIVIDUAL",SUBSTITUTE(UPPER($D4419)," ","")))),"PREMIUM FREE",""))))</f>
        <v/>
      </c>
    </row>
    <row r="4420">
      <c r="AC4420">
        <f>IF($C4420="","",IF(COUNTIF('Códigos Santander (ref)'!$A$2:$A$79,$C4420)&gt;0,"SANTANDER",IF(COUNTIF('Códigos Itaú (ref)'!$A$2:$A$44,$C4420)&gt;0,"ITAU",IF(AND(TRIM(UPPER($I4420))="CONTRATUAL",ISNUMBER(SEARCH("INDIVIDUAL",SUBSTITUTE(UPPER($D4420)," ","")))),"PREMIUM FREE",""))))</f>
        <v/>
      </c>
    </row>
    <row r="4421">
      <c r="AC4421">
        <f>IF($C4421="","",IF(COUNTIF('Códigos Santander (ref)'!$A$2:$A$79,$C4421)&gt;0,"SANTANDER",IF(COUNTIF('Códigos Itaú (ref)'!$A$2:$A$44,$C4421)&gt;0,"ITAU",IF(AND(TRIM(UPPER($I4421))="CONTRATUAL",ISNUMBER(SEARCH("INDIVIDUAL",SUBSTITUTE(UPPER($D4421)," ","")))),"PREMIUM FREE",""))))</f>
        <v/>
      </c>
    </row>
    <row r="4422">
      <c r="AC4422">
        <f>IF($C4422="","",IF(COUNTIF('Códigos Santander (ref)'!$A$2:$A$79,$C4422)&gt;0,"SANTANDER",IF(COUNTIF('Códigos Itaú (ref)'!$A$2:$A$44,$C4422)&gt;0,"ITAU",IF(AND(TRIM(UPPER($I4422))="CONTRATUAL",ISNUMBER(SEARCH("INDIVIDUAL",SUBSTITUTE(UPPER($D4422)," ","")))),"PREMIUM FREE",""))))</f>
        <v/>
      </c>
    </row>
    <row r="4423">
      <c r="AC4423">
        <f>IF($C4423="","",IF(COUNTIF('Códigos Santander (ref)'!$A$2:$A$79,$C4423)&gt;0,"SANTANDER",IF(COUNTIF('Códigos Itaú (ref)'!$A$2:$A$44,$C4423)&gt;0,"ITAU",IF(AND(TRIM(UPPER($I4423))="CONTRATUAL",ISNUMBER(SEARCH("INDIVIDUAL",SUBSTITUTE(UPPER($D4423)," ","")))),"PREMIUM FREE",""))))</f>
        <v/>
      </c>
    </row>
    <row r="4424">
      <c r="AC4424">
        <f>IF($C4424="","",IF(COUNTIF('Códigos Santander (ref)'!$A$2:$A$79,$C4424)&gt;0,"SANTANDER",IF(COUNTIF('Códigos Itaú (ref)'!$A$2:$A$44,$C4424)&gt;0,"ITAU",IF(AND(TRIM(UPPER($I4424))="CONTRATUAL",ISNUMBER(SEARCH("INDIVIDUAL",SUBSTITUTE(UPPER($D4424)," ","")))),"PREMIUM FREE",""))))</f>
        <v/>
      </c>
    </row>
    <row r="4425">
      <c r="AC4425">
        <f>IF($C4425="","",IF(COUNTIF('Códigos Santander (ref)'!$A$2:$A$79,$C4425)&gt;0,"SANTANDER",IF(COUNTIF('Códigos Itaú (ref)'!$A$2:$A$44,$C4425)&gt;0,"ITAU",IF(AND(TRIM(UPPER($I4425))="CONTRATUAL",ISNUMBER(SEARCH("INDIVIDUAL",SUBSTITUTE(UPPER($D4425)," ","")))),"PREMIUM FREE",""))))</f>
        <v/>
      </c>
    </row>
    <row r="4426">
      <c r="AC4426">
        <f>IF($C4426="","",IF(COUNTIF('Códigos Santander (ref)'!$A$2:$A$79,$C4426)&gt;0,"SANTANDER",IF(COUNTIF('Códigos Itaú (ref)'!$A$2:$A$44,$C4426)&gt;0,"ITAU",IF(AND(TRIM(UPPER($I4426))="CONTRATUAL",ISNUMBER(SEARCH("INDIVIDUAL",SUBSTITUTE(UPPER($D4426)," ","")))),"PREMIUM FREE",""))))</f>
        <v/>
      </c>
    </row>
    <row r="4427">
      <c r="AC4427">
        <f>IF($C4427="","",IF(COUNTIF('Códigos Santander (ref)'!$A$2:$A$79,$C4427)&gt;0,"SANTANDER",IF(COUNTIF('Códigos Itaú (ref)'!$A$2:$A$44,$C4427)&gt;0,"ITAU",IF(AND(TRIM(UPPER($I4427))="CONTRATUAL",ISNUMBER(SEARCH("INDIVIDUAL",SUBSTITUTE(UPPER($D4427)," ","")))),"PREMIUM FREE",""))))</f>
        <v/>
      </c>
    </row>
    <row r="4428">
      <c r="AC4428">
        <f>IF($C4428="","",IF(COUNTIF('Códigos Santander (ref)'!$A$2:$A$79,$C4428)&gt;0,"SANTANDER",IF(COUNTIF('Códigos Itaú (ref)'!$A$2:$A$44,$C4428)&gt;0,"ITAU",IF(AND(TRIM(UPPER($I4428))="CONTRATUAL",ISNUMBER(SEARCH("INDIVIDUAL",SUBSTITUTE(UPPER($D4428)," ","")))),"PREMIUM FREE",""))))</f>
        <v/>
      </c>
    </row>
    <row r="4429">
      <c r="AC4429">
        <f>IF($C4429="","",IF(COUNTIF('Códigos Santander (ref)'!$A$2:$A$79,$C4429)&gt;0,"SANTANDER",IF(COUNTIF('Códigos Itaú (ref)'!$A$2:$A$44,$C4429)&gt;0,"ITAU",IF(AND(TRIM(UPPER($I4429))="CONTRATUAL",ISNUMBER(SEARCH("INDIVIDUAL",SUBSTITUTE(UPPER($D4429)," ","")))),"PREMIUM FREE",""))))</f>
        <v/>
      </c>
    </row>
    <row r="4430">
      <c r="AC4430">
        <f>IF($C4430="","",IF(COUNTIF('Códigos Santander (ref)'!$A$2:$A$79,$C4430)&gt;0,"SANTANDER",IF(COUNTIF('Códigos Itaú (ref)'!$A$2:$A$44,$C4430)&gt;0,"ITAU",IF(AND(TRIM(UPPER($I4430))="CONTRATUAL",ISNUMBER(SEARCH("INDIVIDUAL",SUBSTITUTE(UPPER($D4430)," ","")))),"PREMIUM FREE",""))))</f>
        <v/>
      </c>
    </row>
    <row r="4431">
      <c r="AC4431">
        <f>IF($C4431="","",IF(COUNTIF('Códigos Santander (ref)'!$A$2:$A$79,$C4431)&gt;0,"SANTANDER",IF(COUNTIF('Códigos Itaú (ref)'!$A$2:$A$44,$C4431)&gt;0,"ITAU",IF(AND(TRIM(UPPER($I4431))="CONTRATUAL",ISNUMBER(SEARCH("INDIVIDUAL",SUBSTITUTE(UPPER($D4431)," ","")))),"PREMIUM FREE",""))))</f>
        <v/>
      </c>
    </row>
    <row r="4432">
      <c r="AC4432">
        <f>IF($C4432="","",IF(COUNTIF('Códigos Santander (ref)'!$A$2:$A$79,$C4432)&gt;0,"SANTANDER",IF(COUNTIF('Códigos Itaú (ref)'!$A$2:$A$44,$C4432)&gt;0,"ITAU",IF(AND(TRIM(UPPER($I4432))="CONTRATUAL",ISNUMBER(SEARCH("INDIVIDUAL",SUBSTITUTE(UPPER($D4432)," ","")))),"PREMIUM FREE",""))))</f>
        <v/>
      </c>
    </row>
    <row r="4433">
      <c r="AC4433">
        <f>IF($C4433="","",IF(COUNTIF('Códigos Santander (ref)'!$A$2:$A$79,$C4433)&gt;0,"SANTANDER",IF(COUNTIF('Códigos Itaú (ref)'!$A$2:$A$44,$C4433)&gt;0,"ITAU",IF(AND(TRIM(UPPER($I4433))="CONTRATUAL",ISNUMBER(SEARCH("INDIVIDUAL",SUBSTITUTE(UPPER($D4433)," ","")))),"PREMIUM FREE",""))))</f>
        <v/>
      </c>
    </row>
    <row r="4434">
      <c r="AC4434">
        <f>IF($C4434="","",IF(COUNTIF('Códigos Santander (ref)'!$A$2:$A$79,$C4434)&gt;0,"SANTANDER",IF(COUNTIF('Códigos Itaú (ref)'!$A$2:$A$44,$C4434)&gt;0,"ITAU",IF(AND(TRIM(UPPER($I4434))="CONTRATUAL",ISNUMBER(SEARCH("INDIVIDUAL",SUBSTITUTE(UPPER($D4434)," ","")))),"PREMIUM FREE",""))))</f>
        <v/>
      </c>
    </row>
    <row r="4435">
      <c r="AC4435">
        <f>IF($C4435="","",IF(COUNTIF('Códigos Santander (ref)'!$A$2:$A$79,$C4435)&gt;0,"SANTANDER",IF(COUNTIF('Códigos Itaú (ref)'!$A$2:$A$44,$C4435)&gt;0,"ITAU",IF(AND(TRIM(UPPER($I4435))="CONTRATUAL",ISNUMBER(SEARCH("INDIVIDUAL",SUBSTITUTE(UPPER($D4435)," ","")))),"PREMIUM FREE",""))))</f>
        <v/>
      </c>
    </row>
    <row r="4436">
      <c r="AC4436">
        <f>IF($C4436="","",IF(COUNTIF('Códigos Santander (ref)'!$A$2:$A$79,$C4436)&gt;0,"SANTANDER",IF(COUNTIF('Códigos Itaú (ref)'!$A$2:$A$44,$C4436)&gt;0,"ITAU",IF(AND(TRIM(UPPER($I4436))="CONTRATUAL",ISNUMBER(SEARCH("INDIVIDUAL",SUBSTITUTE(UPPER($D4436)," ","")))),"PREMIUM FREE",""))))</f>
        <v/>
      </c>
    </row>
    <row r="4437">
      <c r="AC4437">
        <f>IF($C4437="","",IF(COUNTIF('Códigos Santander (ref)'!$A$2:$A$79,$C4437)&gt;0,"SANTANDER",IF(COUNTIF('Códigos Itaú (ref)'!$A$2:$A$44,$C4437)&gt;0,"ITAU",IF(AND(TRIM(UPPER($I4437))="CONTRATUAL",ISNUMBER(SEARCH("INDIVIDUAL",SUBSTITUTE(UPPER($D4437)," ","")))),"PREMIUM FREE",""))))</f>
        <v/>
      </c>
    </row>
    <row r="4438">
      <c r="AC4438">
        <f>IF($C4438="","",IF(COUNTIF('Códigos Santander (ref)'!$A$2:$A$79,$C4438)&gt;0,"SANTANDER",IF(COUNTIF('Códigos Itaú (ref)'!$A$2:$A$44,$C4438)&gt;0,"ITAU",IF(AND(TRIM(UPPER($I4438))="CONTRATUAL",ISNUMBER(SEARCH("INDIVIDUAL",SUBSTITUTE(UPPER($D4438)," ","")))),"PREMIUM FREE",""))))</f>
        <v/>
      </c>
    </row>
    <row r="4439">
      <c r="AC4439">
        <f>IF($C4439="","",IF(COUNTIF('Códigos Santander (ref)'!$A$2:$A$79,$C4439)&gt;0,"SANTANDER",IF(COUNTIF('Códigos Itaú (ref)'!$A$2:$A$44,$C4439)&gt;0,"ITAU",IF(AND(TRIM(UPPER($I4439))="CONTRATUAL",ISNUMBER(SEARCH("INDIVIDUAL",SUBSTITUTE(UPPER($D4439)," ","")))),"PREMIUM FREE",""))))</f>
        <v/>
      </c>
    </row>
    <row r="4440">
      <c r="AC4440">
        <f>IF($C4440="","",IF(COUNTIF('Códigos Santander (ref)'!$A$2:$A$79,$C4440)&gt;0,"SANTANDER",IF(COUNTIF('Códigos Itaú (ref)'!$A$2:$A$44,$C4440)&gt;0,"ITAU",IF(AND(TRIM(UPPER($I4440))="CONTRATUAL",ISNUMBER(SEARCH("INDIVIDUAL",SUBSTITUTE(UPPER($D4440)," ","")))),"PREMIUM FREE",""))))</f>
        <v/>
      </c>
    </row>
    <row r="4441">
      <c r="AC4441">
        <f>IF($C4441="","",IF(COUNTIF('Códigos Santander (ref)'!$A$2:$A$79,$C4441)&gt;0,"SANTANDER",IF(COUNTIF('Códigos Itaú (ref)'!$A$2:$A$44,$C4441)&gt;0,"ITAU",IF(AND(TRIM(UPPER($I4441))="CONTRATUAL",ISNUMBER(SEARCH("INDIVIDUAL",SUBSTITUTE(UPPER($D4441)," ","")))),"PREMIUM FREE",""))))</f>
        <v/>
      </c>
    </row>
    <row r="4442">
      <c r="AC4442">
        <f>IF($C4442="","",IF(COUNTIF('Códigos Santander (ref)'!$A$2:$A$79,$C4442)&gt;0,"SANTANDER",IF(COUNTIF('Códigos Itaú (ref)'!$A$2:$A$44,$C4442)&gt;0,"ITAU",IF(AND(TRIM(UPPER($I4442))="CONTRATUAL",ISNUMBER(SEARCH("INDIVIDUAL",SUBSTITUTE(UPPER($D4442)," ","")))),"PREMIUM FREE",""))))</f>
        <v/>
      </c>
    </row>
    <row r="4443">
      <c r="AC4443">
        <f>IF($C4443="","",IF(COUNTIF('Códigos Santander (ref)'!$A$2:$A$79,$C4443)&gt;0,"SANTANDER",IF(COUNTIF('Códigos Itaú (ref)'!$A$2:$A$44,$C4443)&gt;0,"ITAU",IF(AND(TRIM(UPPER($I4443))="CONTRATUAL",ISNUMBER(SEARCH("INDIVIDUAL",SUBSTITUTE(UPPER($D4443)," ","")))),"PREMIUM FREE",""))))</f>
        <v/>
      </c>
    </row>
    <row r="4444">
      <c r="AC4444">
        <f>IF($C4444="","",IF(COUNTIF('Códigos Santander (ref)'!$A$2:$A$79,$C4444)&gt;0,"SANTANDER",IF(COUNTIF('Códigos Itaú (ref)'!$A$2:$A$44,$C4444)&gt;0,"ITAU",IF(AND(TRIM(UPPER($I4444))="CONTRATUAL",ISNUMBER(SEARCH("INDIVIDUAL",SUBSTITUTE(UPPER($D4444)," ","")))),"PREMIUM FREE",""))))</f>
        <v/>
      </c>
    </row>
    <row r="4445">
      <c r="AC4445">
        <f>IF($C4445="","",IF(COUNTIF('Códigos Santander (ref)'!$A$2:$A$79,$C4445)&gt;0,"SANTANDER",IF(COUNTIF('Códigos Itaú (ref)'!$A$2:$A$44,$C4445)&gt;0,"ITAU",IF(AND(TRIM(UPPER($I4445))="CONTRATUAL",ISNUMBER(SEARCH("INDIVIDUAL",SUBSTITUTE(UPPER($D4445)," ","")))),"PREMIUM FREE",""))))</f>
        <v/>
      </c>
    </row>
    <row r="4446">
      <c r="AC4446">
        <f>IF($C4446="","",IF(COUNTIF('Códigos Santander (ref)'!$A$2:$A$79,$C4446)&gt;0,"SANTANDER",IF(COUNTIF('Códigos Itaú (ref)'!$A$2:$A$44,$C4446)&gt;0,"ITAU",IF(AND(TRIM(UPPER($I4446))="CONTRATUAL",ISNUMBER(SEARCH("INDIVIDUAL",SUBSTITUTE(UPPER($D4446)," ","")))),"PREMIUM FREE",""))))</f>
        <v/>
      </c>
    </row>
    <row r="4447">
      <c r="AC4447">
        <f>IF($C4447="","",IF(COUNTIF('Códigos Santander (ref)'!$A$2:$A$79,$C4447)&gt;0,"SANTANDER",IF(COUNTIF('Códigos Itaú (ref)'!$A$2:$A$44,$C4447)&gt;0,"ITAU",IF(AND(TRIM(UPPER($I4447))="CONTRATUAL",ISNUMBER(SEARCH("INDIVIDUAL",SUBSTITUTE(UPPER($D4447)," ","")))),"PREMIUM FREE",""))))</f>
        <v/>
      </c>
    </row>
    <row r="4448">
      <c r="AC4448">
        <f>IF($C4448="","",IF(COUNTIF('Códigos Santander (ref)'!$A$2:$A$79,$C4448)&gt;0,"SANTANDER",IF(COUNTIF('Códigos Itaú (ref)'!$A$2:$A$44,$C4448)&gt;0,"ITAU",IF(AND(TRIM(UPPER($I4448))="CONTRATUAL",ISNUMBER(SEARCH("INDIVIDUAL",SUBSTITUTE(UPPER($D4448)," ","")))),"PREMIUM FREE",""))))</f>
        <v/>
      </c>
    </row>
    <row r="4449">
      <c r="AC4449">
        <f>IF($C4449="","",IF(COUNTIF('Códigos Santander (ref)'!$A$2:$A$79,$C4449)&gt;0,"SANTANDER",IF(COUNTIF('Códigos Itaú (ref)'!$A$2:$A$44,$C4449)&gt;0,"ITAU",IF(AND(TRIM(UPPER($I4449))="CONTRATUAL",ISNUMBER(SEARCH("INDIVIDUAL",SUBSTITUTE(UPPER($D4449)," ","")))),"PREMIUM FREE",""))))</f>
        <v/>
      </c>
    </row>
    <row r="4450">
      <c r="AC4450">
        <f>IF($C4450="","",IF(COUNTIF('Códigos Santander (ref)'!$A$2:$A$79,$C4450)&gt;0,"SANTANDER",IF(COUNTIF('Códigos Itaú (ref)'!$A$2:$A$44,$C4450)&gt;0,"ITAU",IF(AND(TRIM(UPPER($I4450))="CONTRATUAL",ISNUMBER(SEARCH("INDIVIDUAL",SUBSTITUTE(UPPER($D4450)," ","")))),"PREMIUM FREE",""))))</f>
        <v/>
      </c>
    </row>
    <row r="4451">
      <c r="AC4451">
        <f>IF($C4451="","",IF(COUNTIF('Códigos Santander (ref)'!$A$2:$A$79,$C4451)&gt;0,"SANTANDER",IF(COUNTIF('Códigos Itaú (ref)'!$A$2:$A$44,$C4451)&gt;0,"ITAU",IF(AND(TRIM(UPPER($I4451))="CONTRATUAL",ISNUMBER(SEARCH("INDIVIDUAL",SUBSTITUTE(UPPER($D4451)," ","")))),"PREMIUM FREE",""))))</f>
        <v/>
      </c>
    </row>
    <row r="4452">
      <c r="AC4452">
        <f>IF($C4452="","",IF(COUNTIF('Códigos Santander (ref)'!$A$2:$A$79,$C4452)&gt;0,"SANTANDER",IF(COUNTIF('Códigos Itaú (ref)'!$A$2:$A$44,$C4452)&gt;0,"ITAU",IF(AND(TRIM(UPPER($I4452))="CONTRATUAL",ISNUMBER(SEARCH("INDIVIDUAL",SUBSTITUTE(UPPER($D4452)," ","")))),"PREMIUM FREE",""))))</f>
        <v/>
      </c>
    </row>
    <row r="4453">
      <c r="AC4453">
        <f>IF($C4453="","",IF(COUNTIF('Códigos Santander (ref)'!$A$2:$A$79,$C4453)&gt;0,"SANTANDER",IF(COUNTIF('Códigos Itaú (ref)'!$A$2:$A$44,$C4453)&gt;0,"ITAU",IF(AND(TRIM(UPPER($I4453))="CONTRATUAL",ISNUMBER(SEARCH("INDIVIDUAL",SUBSTITUTE(UPPER($D4453)," ","")))),"PREMIUM FREE",""))))</f>
        <v/>
      </c>
    </row>
    <row r="4454">
      <c r="AC4454">
        <f>IF($C4454="","",IF(COUNTIF('Códigos Santander (ref)'!$A$2:$A$79,$C4454)&gt;0,"SANTANDER",IF(COUNTIF('Códigos Itaú (ref)'!$A$2:$A$44,$C4454)&gt;0,"ITAU",IF(AND(TRIM(UPPER($I4454))="CONTRATUAL",ISNUMBER(SEARCH("INDIVIDUAL",SUBSTITUTE(UPPER($D4454)," ","")))),"PREMIUM FREE",""))))</f>
        <v/>
      </c>
    </row>
    <row r="4455">
      <c r="AC4455">
        <f>IF($C4455="","",IF(COUNTIF('Códigos Santander (ref)'!$A$2:$A$79,$C4455)&gt;0,"SANTANDER",IF(COUNTIF('Códigos Itaú (ref)'!$A$2:$A$44,$C4455)&gt;0,"ITAU",IF(AND(TRIM(UPPER($I4455))="CONTRATUAL",ISNUMBER(SEARCH("INDIVIDUAL",SUBSTITUTE(UPPER($D4455)," ","")))),"PREMIUM FREE",""))))</f>
        <v/>
      </c>
    </row>
    <row r="4456">
      <c r="AC4456">
        <f>IF($C4456="","",IF(COUNTIF('Códigos Santander (ref)'!$A$2:$A$79,$C4456)&gt;0,"SANTANDER",IF(COUNTIF('Códigos Itaú (ref)'!$A$2:$A$44,$C4456)&gt;0,"ITAU",IF(AND(TRIM(UPPER($I4456))="CONTRATUAL",ISNUMBER(SEARCH("INDIVIDUAL",SUBSTITUTE(UPPER($D4456)," ","")))),"PREMIUM FREE",""))))</f>
        <v/>
      </c>
    </row>
    <row r="4457">
      <c r="AC4457">
        <f>IF($C4457="","",IF(COUNTIF('Códigos Santander (ref)'!$A$2:$A$79,$C4457)&gt;0,"SANTANDER",IF(COUNTIF('Códigos Itaú (ref)'!$A$2:$A$44,$C4457)&gt;0,"ITAU",IF(AND(TRIM(UPPER($I4457))="CONTRATUAL",ISNUMBER(SEARCH("INDIVIDUAL",SUBSTITUTE(UPPER($D4457)," ","")))),"PREMIUM FREE",""))))</f>
        <v/>
      </c>
    </row>
    <row r="4458">
      <c r="AC4458">
        <f>IF($C4458="","",IF(COUNTIF('Códigos Santander (ref)'!$A$2:$A$79,$C4458)&gt;0,"SANTANDER",IF(COUNTIF('Códigos Itaú (ref)'!$A$2:$A$44,$C4458)&gt;0,"ITAU",IF(AND(TRIM(UPPER($I4458))="CONTRATUAL",ISNUMBER(SEARCH("INDIVIDUAL",SUBSTITUTE(UPPER($D4458)," ","")))),"PREMIUM FREE",""))))</f>
        <v/>
      </c>
    </row>
    <row r="4459">
      <c r="AC4459">
        <f>IF($C4459="","",IF(COUNTIF('Códigos Santander (ref)'!$A$2:$A$79,$C4459)&gt;0,"SANTANDER",IF(COUNTIF('Códigos Itaú (ref)'!$A$2:$A$44,$C4459)&gt;0,"ITAU",IF(AND(TRIM(UPPER($I4459))="CONTRATUAL",ISNUMBER(SEARCH("INDIVIDUAL",SUBSTITUTE(UPPER($D4459)," ","")))),"PREMIUM FREE",""))))</f>
        <v/>
      </c>
    </row>
    <row r="4460">
      <c r="AC4460">
        <f>IF($C4460="","",IF(COUNTIF('Códigos Santander (ref)'!$A$2:$A$79,$C4460)&gt;0,"SANTANDER",IF(COUNTIF('Códigos Itaú (ref)'!$A$2:$A$44,$C4460)&gt;0,"ITAU",IF(AND(TRIM(UPPER($I4460))="CONTRATUAL",ISNUMBER(SEARCH("INDIVIDUAL",SUBSTITUTE(UPPER($D4460)," ","")))),"PREMIUM FREE",""))))</f>
        <v/>
      </c>
    </row>
    <row r="4461">
      <c r="AC4461">
        <f>IF($C4461="","",IF(COUNTIF('Códigos Santander (ref)'!$A$2:$A$79,$C4461)&gt;0,"SANTANDER",IF(COUNTIF('Códigos Itaú (ref)'!$A$2:$A$44,$C4461)&gt;0,"ITAU",IF(AND(TRIM(UPPER($I4461))="CONTRATUAL",ISNUMBER(SEARCH("INDIVIDUAL",SUBSTITUTE(UPPER($D4461)," ","")))),"PREMIUM FREE",""))))</f>
        <v/>
      </c>
    </row>
    <row r="4462">
      <c r="AC4462">
        <f>IF($C4462="","",IF(COUNTIF('Códigos Santander (ref)'!$A$2:$A$79,$C4462)&gt;0,"SANTANDER",IF(COUNTIF('Códigos Itaú (ref)'!$A$2:$A$44,$C4462)&gt;0,"ITAU",IF(AND(TRIM(UPPER($I4462))="CONTRATUAL",ISNUMBER(SEARCH("INDIVIDUAL",SUBSTITUTE(UPPER($D4462)," ","")))),"PREMIUM FREE",""))))</f>
        <v/>
      </c>
    </row>
    <row r="4463">
      <c r="AC4463">
        <f>IF($C4463="","",IF(COUNTIF('Códigos Santander (ref)'!$A$2:$A$79,$C4463)&gt;0,"SANTANDER",IF(COUNTIF('Códigos Itaú (ref)'!$A$2:$A$44,$C4463)&gt;0,"ITAU",IF(AND(TRIM(UPPER($I4463))="CONTRATUAL",ISNUMBER(SEARCH("INDIVIDUAL",SUBSTITUTE(UPPER($D4463)," ","")))),"PREMIUM FREE",""))))</f>
        <v/>
      </c>
    </row>
    <row r="4464">
      <c r="AC4464">
        <f>IF($C4464="","",IF(COUNTIF('Códigos Santander (ref)'!$A$2:$A$79,$C4464)&gt;0,"SANTANDER",IF(COUNTIF('Códigos Itaú (ref)'!$A$2:$A$44,$C4464)&gt;0,"ITAU",IF(AND(TRIM(UPPER($I4464))="CONTRATUAL",ISNUMBER(SEARCH("INDIVIDUAL",SUBSTITUTE(UPPER($D4464)," ","")))),"PREMIUM FREE",""))))</f>
        <v/>
      </c>
    </row>
    <row r="4465">
      <c r="AC4465">
        <f>IF($C4465="","",IF(COUNTIF('Códigos Santander (ref)'!$A$2:$A$79,$C4465)&gt;0,"SANTANDER",IF(COUNTIF('Códigos Itaú (ref)'!$A$2:$A$44,$C4465)&gt;0,"ITAU",IF(AND(TRIM(UPPER($I4465))="CONTRATUAL",ISNUMBER(SEARCH("INDIVIDUAL",SUBSTITUTE(UPPER($D4465)," ","")))),"PREMIUM FREE",""))))</f>
        <v/>
      </c>
    </row>
    <row r="4466">
      <c r="AC4466">
        <f>IF($C4466="","",IF(COUNTIF('Códigos Santander (ref)'!$A$2:$A$79,$C4466)&gt;0,"SANTANDER",IF(COUNTIF('Códigos Itaú (ref)'!$A$2:$A$44,$C4466)&gt;0,"ITAU",IF(AND(TRIM(UPPER($I4466))="CONTRATUAL",ISNUMBER(SEARCH("INDIVIDUAL",SUBSTITUTE(UPPER($D4466)," ","")))),"PREMIUM FREE",""))))</f>
        <v/>
      </c>
    </row>
    <row r="4467">
      <c r="AC4467">
        <f>IF($C4467="","",IF(COUNTIF('Códigos Santander (ref)'!$A$2:$A$79,$C4467)&gt;0,"SANTANDER",IF(COUNTIF('Códigos Itaú (ref)'!$A$2:$A$44,$C4467)&gt;0,"ITAU",IF(AND(TRIM(UPPER($I4467))="CONTRATUAL",ISNUMBER(SEARCH("INDIVIDUAL",SUBSTITUTE(UPPER($D4467)," ","")))),"PREMIUM FREE",""))))</f>
        <v/>
      </c>
    </row>
    <row r="4468">
      <c r="AC4468">
        <f>IF($C4468="","",IF(COUNTIF('Códigos Santander (ref)'!$A$2:$A$79,$C4468)&gt;0,"SANTANDER",IF(COUNTIF('Códigos Itaú (ref)'!$A$2:$A$44,$C4468)&gt;0,"ITAU",IF(AND(TRIM(UPPER($I4468))="CONTRATUAL",ISNUMBER(SEARCH("INDIVIDUAL",SUBSTITUTE(UPPER($D4468)," ","")))),"PREMIUM FREE",""))))</f>
        <v/>
      </c>
    </row>
    <row r="4469">
      <c r="AC4469">
        <f>IF($C4469="","",IF(COUNTIF('Códigos Santander (ref)'!$A$2:$A$79,$C4469)&gt;0,"SANTANDER",IF(COUNTIF('Códigos Itaú (ref)'!$A$2:$A$44,$C4469)&gt;0,"ITAU",IF(AND(TRIM(UPPER($I4469))="CONTRATUAL",ISNUMBER(SEARCH("INDIVIDUAL",SUBSTITUTE(UPPER($D4469)," ","")))),"PREMIUM FREE",""))))</f>
        <v/>
      </c>
    </row>
    <row r="4470">
      <c r="AC4470">
        <f>IF($C4470="","",IF(COUNTIF('Códigos Santander (ref)'!$A$2:$A$79,$C4470)&gt;0,"SANTANDER",IF(COUNTIF('Códigos Itaú (ref)'!$A$2:$A$44,$C4470)&gt;0,"ITAU",IF(AND(TRIM(UPPER($I4470))="CONTRATUAL",ISNUMBER(SEARCH("INDIVIDUAL",SUBSTITUTE(UPPER($D4470)," ","")))),"PREMIUM FREE",""))))</f>
        <v/>
      </c>
    </row>
    <row r="4471">
      <c r="AC4471">
        <f>IF($C4471="","",IF(COUNTIF('Códigos Santander (ref)'!$A$2:$A$79,$C4471)&gt;0,"SANTANDER",IF(COUNTIF('Códigos Itaú (ref)'!$A$2:$A$44,$C4471)&gt;0,"ITAU",IF(AND(TRIM(UPPER($I4471))="CONTRATUAL",ISNUMBER(SEARCH("INDIVIDUAL",SUBSTITUTE(UPPER($D4471)," ","")))),"PREMIUM FREE",""))))</f>
        <v/>
      </c>
    </row>
    <row r="4472">
      <c r="AC4472">
        <f>IF($C4472="","",IF(COUNTIF('Códigos Santander (ref)'!$A$2:$A$79,$C4472)&gt;0,"SANTANDER",IF(COUNTIF('Códigos Itaú (ref)'!$A$2:$A$44,$C4472)&gt;0,"ITAU",IF(AND(TRIM(UPPER($I4472))="CONTRATUAL",ISNUMBER(SEARCH("INDIVIDUAL",SUBSTITUTE(UPPER($D4472)," ","")))),"PREMIUM FREE",""))))</f>
        <v/>
      </c>
    </row>
    <row r="4473">
      <c r="AC4473">
        <f>IF($C4473="","",IF(COUNTIF('Códigos Santander (ref)'!$A$2:$A$79,$C4473)&gt;0,"SANTANDER",IF(COUNTIF('Códigos Itaú (ref)'!$A$2:$A$44,$C4473)&gt;0,"ITAU",IF(AND(TRIM(UPPER($I4473))="CONTRATUAL",ISNUMBER(SEARCH("INDIVIDUAL",SUBSTITUTE(UPPER($D4473)," ","")))),"PREMIUM FREE",""))))</f>
        <v/>
      </c>
    </row>
    <row r="4474">
      <c r="AC4474">
        <f>IF($C4474="","",IF(COUNTIF('Códigos Santander (ref)'!$A$2:$A$79,$C4474)&gt;0,"SANTANDER",IF(COUNTIF('Códigos Itaú (ref)'!$A$2:$A$44,$C4474)&gt;0,"ITAU",IF(AND(TRIM(UPPER($I4474))="CONTRATUAL",ISNUMBER(SEARCH("INDIVIDUAL",SUBSTITUTE(UPPER($D4474)," ","")))),"PREMIUM FREE",""))))</f>
        <v/>
      </c>
    </row>
    <row r="4475">
      <c r="AC4475">
        <f>IF($C4475="","",IF(COUNTIF('Códigos Santander (ref)'!$A$2:$A$79,$C4475)&gt;0,"SANTANDER",IF(COUNTIF('Códigos Itaú (ref)'!$A$2:$A$44,$C4475)&gt;0,"ITAU",IF(AND(TRIM(UPPER($I4475))="CONTRATUAL",ISNUMBER(SEARCH("INDIVIDUAL",SUBSTITUTE(UPPER($D4475)," ","")))),"PREMIUM FREE",""))))</f>
        <v/>
      </c>
    </row>
    <row r="4476">
      <c r="AC4476">
        <f>IF($C4476="","",IF(COUNTIF('Códigos Santander (ref)'!$A$2:$A$79,$C4476)&gt;0,"SANTANDER",IF(COUNTIF('Códigos Itaú (ref)'!$A$2:$A$44,$C4476)&gt;0,"ITAU",IF(AND(TRIM(UPPER($I4476))="CONTRATUAL",ISNUMBER(SEARCH("INDIVIDUAL",SUBSTITUTE(UPPER($D4476)," ","")))),"PREMIUM FREE",""))))</f>
        <v/>
      </c>
    </row>
    <row r="4477">
      <c r="AC4477">
        <f>IF($C4477="","",IF(COUNTIF('Códigos Santander (ref)'!$A$2:$A$79,$C4477)&gt;0,"SANTANDER",IF(COUNTIF('Códigos Itaú (ref)'!$A$2:$A$44,$C4477)&gt;0,"ITAU",IF(AND(TRIM(UPPER($I4477))="CONTRATUAL",ISNUMBER(SEARCH("INDIVIDUAL",SUBSTITUTE(UPPER($D4477)," ","")))),"PREMIUM FREE",""))))</f>
        <v/>
      </c>
    </row>
    <row r="4478">
      <c r="AC4478">
        <f>IF($C4478="","",IF(COUNTIF('Códigos Santander (ref)'!$A$2:$A$79,$C4478)&gt;0,"SANTANDER",IF(COUNTIF('Códigos Itaú (ref)'!$A$2:$A$44,$C4478)&gt;0,"ITAU",IF(AND(TRIM(UPPER($I4478))="CONTRATUAL",ISNUMBER(SEARCH("INDIVIDUAL",SUBSTITUTE(UPPER($D4478)," ","")))),"PREMIUM FREE",""))))</f>
        <v/>
      </c>
    </row>
    <row r="4479">
      <c r="AC4479">
        <f>IF($C4479="","",IF(COUNTIF('Códigos Santander (ref)'!$A$2:$A$79,$C4479)&gt;0,"SANTANDER",IF(COUNTIF('Códigos Itaú (ref)'!$A$2:$A$44,$C4479)&gt;0,"ITAU",IF(AND(TRIM(UPPER($I4479))="CONTRATUAL",ISNUMBER(SEARCH("INDIVIDUAL",SUBSTITUTE(UPPER($D4479)," ","")))),"PREMIUM FREE",""))))</f>
        <v/>
      </c>
    </row>
    <row r="4480">
      <c r="AC4480">
        <f>IF($C4480="","",IF(COUNTIF('Códigos Santander (ref)'!$A$2:$A$79,$C4480)&gt;0,"SANTANDER",IF(COUNTIF('Códigos Itaú (ref)'!$A$2:$A$44,$C4480)&gt;0,"ITAU",IF(AND(TRIM(UPPER($I4480))="CONTRATUAL",ISNUMBER(SEARCH("INDIVIDUAL",SUBSTITUTE(UPPER($D4480)," ","")))),"PREMIUM FREE",""))))</f>
        <v/>
      </c>
    </row>
    <row r="4481">
      <c r="AC4481">
        <f>IF($C4481="","",IF(COUNTIF('Códigos Santander (ref)'!$A$2:$A$79,$C4481)&gt;0,"SANTANDER",IF(COUNTIF('Códigos Itaú (ref)'!$A$2:$A$44,$C4481)&gt;0,"ITAU",IF(AND(TRIM(UPPER($I4481))="CONTRATUAL",ISNUMBER(SEARCH("INDIVIDUAL",SUBSTITUTE(UPPER($D4481)," ","")))),"PREMIUM FREE",""))))</f>
        <v/>
      </c>
    </row>
    <row r="4482">
      <c r="AC4482">
        <f>IF($C4482="","",IF(COUNTIF('Códigos Santander (ref)'!$A$2:$A$79,$C4482)&gt;0,"SANTANDER",IF(COUNTIF('Códigos Itaú (ref)'!$A$2:$A$44,$C4482)&gt;0,"ITAU",IF(AND(TRIM(UPPER($I4482))="CONTRATUAL",ISNUMBER(SEARCH("INDIVIDUAL",SUBSTITUTE(UPPER($D4482)," ","")))),"PREMIUM FREE",""))))</f>
        <v/>
      </c>
    </row>
    <row r="4483">
      <c r="AC4483">
        <f>IF($C4483="","",IF(COUNTIF('Códigos Santander (ref)'!$A$2:$A$79,$C4483)&gt;0,"SANTANDER",IF(COUNTIF('Códigos Itaú (ref)'!$A$2:$A$44,$C4483)&gt;0,"ITAU",IF(AND(TRIM(UPPER($I4483))="CONTRATUAL",ISNUMBER(SEARCH("INDIVIDUAL",SUBSTITUTE(UPPER($D4483)," ","")))),"PREMIUM FREE",""))))</f>
        <v/>
      </c>
    </row>
    <row r="4484">
      <c r="AC4484">
        <f>IF($C4484="","",IF(COUNTIF('Códigos Santander (ref)'!$A$2:$A$79,$C4484)&gt;0,"SANTANDER",IF(COUNTIF('Códigos Itaú (ref)'!$A$2:$A$44,$C4484)&gt;0,"ITAU",IF(AND(TRIM(UPPER($I4484))="CONTRATUAL",ISNUMBER(SEARCH("INDIVIDUAL",SUBSTITUTE(UPPER($D4484)," ","")))),"PREMIUM FREE",""))))</f>
        <v/>
      </c>
    </row>
    <row r="4485">
      <c r="AC4485">
        <f>IF($C4485="","",IF(COUNTIF('Códigos Santander (ref)'!$A$2:$A$79,$C4485)&gt;0,"SANTANDER",IF(COUNTIF('Códigos Itaú (ref)'!$A$2:$A$44,$C4485)&gt;0,"ITAU",IF(AND(TRIM(UPPER($I4485))="CONTRATUAL",ISNUMBER(SEARCH("INDIVIDUAL",SUBSTITUTE(UPPER($D4485)," ","")))),"PREMIUM FREE",""))))</f>
        <v/>
      </c>
    </row>
    <row r="4486">
      <c r="AC4486">
        <f>IF($C4486="","",IF(COUNTIF('Códigos Santander (ref)'!$A$2:$A$79,$C4486)&gt;0,"SANTANDER",IF(COUNTIF('Códigos Itaú (ref)'!$A$2:$A$44,$C4486)&gt;0,"ITAU",IF(AND(TRIM(UPPER($I4486))="CONTRATUAL",ISNUMBER(SEARCH("INDIVIDUAL",SUBSTITUTE(UPPER($D4486)," ","")))),"PREMIUM FREE",""))))</f>
        <v/>
      </c>
    </row>
    <row r="4487">
      <c r="AC4487">
        <f>IF($C4487="","",IF(COUNTIF('Códigos Santander (ref)'!$A$2:$A$79,$C4487)&gt;0,"SANTANDER",IF(COUNTIF('Códigos Itaú (ref)'!$A$2:$A$44,$C4487)&gt;0,"ITAU",IF(AND(TRIM(UPPER($I4487))="CONTRATUAL",ISNUMBER(SEARCH("INDIVIDUAL",SUBSTITUTE(UPPER($D4487)," ","")))),"PREMIUM FREE",""))))</f>
        <v/>
      </c>
    </row>
    <row r="4488">
      <c r="AC4488">
        <f>IF($C4488="","",IF(COUNTIF('Códigos Santander (ref)'!$A$2:$A$79,$C4488)&gt;0,"SANTANDER",IF(COUNTIF('Códigos Itaú (ref)'!$A$2:$A$44,$C4488)&gt;0,"ITAU",IF(AND(TRIM(UPPER($I4488))="CONTRATUAL",ISNUMBER(SEARCH("INDIVIDUAL",SUBSTITUTE(UPPER($D4488)," ","")))),"PREMIUM FREE",""))))</f>
        <v/>
      </c>
    </row>
    <row r="4489">
      <c r="AC4489">
        <f>IF($C4489="","",IF(COUNTIF('Códigos Santander (ref)'!$A$2:$A$79,$C4489)&gt;0,"SANTANDER",IF(COUNTIF('Códigos Itaú (ref)'!$A$2:$A$44,$C4489)&gt;0,"ITAU",IF(AND(TRIM(UPPER($I4489))="CONTRATUAL",ISNUMBER(SEARCH("INDIVIDUAL",SUBSTITUTE(UPPER($D4489)," ","")))),"PREMIUM FREE",""))))</f>
        <v/>
      </c>
    </row>
    <row r="4490">
      <c r="AC4490">
        <f>IF($C4490="","",IF(COUNTIF('Códigos Santander (ref)'!$A$2:$A$79,$C4490)&gt;0,"SANTANDER",IF(COUNTIF('Códigos Itaú (ref)'!$A$2:$A$44,$C4490)&gt;0,"ITAU",IF(AND(TRIM(UPPER($I4490))="CONTRATUAL",ISNUMBER(SEARCH("INDIVIDUAL",SUBSTITUTE(UPPER($D4490)," ","")))),"PREMIUM FREE",""))))</f>
        <v/>
      </c>
    </row>
    <row r="4491">
      <c r="AC4491">
        <f>IF($C4491="","",IF(COUNTIF('Códigos Santander (ref)'!$A$2:$A$79,$C4491)&gt;0,"SANTANDER",IF(COUNTIF('Códigos Itaú (ref)'!$A$2:$A$44,$C4491)&gt;0,"ITAU",IF(AND(TRIM(UPPER($I4491))="CONTRATUAL",ISNUMBER(SEARCH("INDIVIDUAL",SUBSTITUTE(UPPER($D4491)," ","")))),"PREMIUM FREE",""))))</f>
        <v/>
      </c>
    </row>
    <row r="4492">
      <c r="AC4492">
        <f>IF($C4492="","",IF(COUNTIF('Códigos Santander (ref)'!$A$2:$A$79,$C4492)&gt;0,"SANTANDER",IF(COUNTIF('Códigos Itaú (ref)'!$A$2:$A$44,$C4492)&gt;0,"ITAU",IF(AND(TRIM(UPPER($I4492))="CONTRATUAL",ISNUMBER(SEARCH("INDIVIDUAL",SUBSTITUTE(UPPER($D4492)," ","")))),"PREMIUM FREE",""))))</f>
        <v/>
      </c>
    </row>
    <row r="4493">
      <c r="AC4493">
        <f>IF($C4493="","",IF(COUNTIF('Códigos Santander (ref)'!$A$2:$A$79,$C4493)&gt;0,"SANTANDER",IF(COUNTIF('Códigos Itaú (ref)'!$A$2:$A$44,$C4493)&gt;0,"ITAU",IF(AND(TRIM(UPPER($I4493))="CONTRATUAL",ISNUMBER(SEARCH("INDIVIDUAL",SUBSTITUTE(UPPER($D4493)," ","")))),"PREMIUM FREE",""))))</f>
        <v/>
      </c>
    </row>
    <row r="4494">
      <c r="AC4494">
        <f>IF($C4494="","",IF(COUNTIF('Códigos Santander (ref)'!$A$2:$A$79,$C4494)&gt;0,"SANTANDER",IF(COUNTIF('Códigos Itaú (ref)'!$A$2:$A$44,$C4494)&gt;0,"ITAU",IF(AND(TRIM(UPPER($I4494))="CONTRATUAL",ISNUMBER(SEARCH("INDIVIDUAL",SUBSTITUTE(UPPER($D4494)," ","")))),"PREMIUM FREE",""))))</f>
        <v/>
      </c>
    </row>
    <row r="4495">
      <c r="AC4495">
        <f>IF($C4495="","",IF(COUNTIF('Códigos Santander (ref)'!$A$2:$A$79,$C4495)&gt;0,"SANTANDER",IF(COUNTIF('Códigos Itaú (ref)'!$A$2:$A$44,$C4495)&gt;0,"ITAU",IF(AND(TRIM(UPPER($I4495))="CONTRATUAL",ISNUMBER(SEARCH("INDIVIDUAL",SUBSTITUTE(UPPER($D4495)," ","")))),"PREMIUM FREE",""))))</f>
        <v/>
      </c>
    </row>
    <row r="4496">
      <c r="AC4496">
        <f>IF($C4496="","",IF(COUNTIF('Códigos Santander (ref)'!$A$2:$A$79,$C4496)&gt;0,"SANTANDER",IF(COUNTIF('Códigos Itaú (ref)'!$A$2:$A$44,$C4496)&gt;0,"ITAU",IF(AND(TRIM(UPPER($I4496))="CONTRATUAL",ISNUMBER(SEARCH("INDIVIDUAL",SUBSTITUTE(UPPER($D4496)," ","")))),"PREMIUM FREE",""))))</f>
        <v/>
      </c>
    </row>
    <row r="4497">
      <c r="AC4497">
        <f>IF($C4497="","",IF(COUNTIF('Códigos Santander (ref)'!$A$2:$A$79,$C4497)&gt;0,"SANTANDER",IF(COUNTIF('Códigos Itaú (ref)'!$A$2:$A$44,$C4497)&gt;0,"ITAU",IF(AND(TRIM(UPPER($I4497))="CONTRATUAL",ISNUMBER(SEARCH("INDIVIDUAL",SUBSTITUTE(UPPER($D4497)," ","")))),"PREMIUM FREE",""))))</f>
        <v/>
      </c>
    </row>
    <row r="4498">
      <c r="AC4498">
        <f>IF($C4498="","",IF(COUNTIF('Códigos Santander (ref)'!$A$2:$A$79,$C4498)&gt;0,"SANTANDER",IF(COUNTIF('Códigos Itaú (ref)'!$A$2:$A$44,$C4498)&gt;0,"ITAU",IF(AND(TRIM(UPPER($I4498))="CONTRATUAL",ISNUMBER(SEARCH("INDIVIDUAL",SUBSTITUTE(UPPER($D4498)," ","")))),"PREMIUM FREE",""))))</f>
        <v/>
      </c>
    </row>
    <row r="4499">
      <c r="AC4499">
        <f>IF($C4499="","",IF(COUNTIF('Códigos Santander (ref)'!$A$2:$A$79,$C4499)&gt;0,"SANTANDER",IF(COUNTIF('Códigos Itaú (ref)'!$A$2:$A$44,$C4499)&gt;0,"ITAU",IF(AND(TRIM(UPPER($I4499))="CONTRATUAL",ISNUMBER(SEARCH("INDIVIDUAL",SUBSTITUTE(UPPER($D4499)," ","")))),"PREMIUM FREE",""))))</f>
        <v/>
      </c>
    </row>
    <row r="4500">
      <c r="AC4500">
        <f>IF($C4500="","",IF(COUNTIF('Códigos Santander (ref)'!$A$2:$A$79,$C4500)&gt;0,"SANTANDER",IF(COUNTIF('Códigos Itaú (ref)'!$A$2:$A$44,$C4500)&gt;0,"ITAU",IF(AND(TRIM(UPPER($I4500))="CONTRATUAL",ISNUMBER(SEARCH("INDIVIDUAL",SUBSTITUTE(UPPER($D4500)," ","")))),"PREMIUM FREE",""))))</f>
        <v/>
      </c>
    </row>
    <row r="4501">
      <c r="AC4501">
        <f>IF($C4501="","",IF(COUNTIF('Códigos Santander (ref)'!$A$2:$A$79,$C4501)&gt;0,"SANTANDER",IF(COUNTIF('Códigos Itaú (ref)'!$A$2:$A$44,$C4501)&gt;0,"ITAU",IF(AND(TRIM(UPPER($I4501))="CONTRATUAL",ISNUMBER(SEARCH("INDIVIDUAL",SUBSTITUTE(UPPER($D4501)," ","")))),"PREMIUM FREE",""))))</f>
        <v/>
      </c>
    </row>
    <row r="4502">
      <c r="AC4502">
        <f>IF($C4502="","",IF(COUNTIF('Códigos Santander (ref)'!$A$2:$A$79,$C4502)&gt;0,"SANTANDER",IF(COUNTIF('Códigos Itaú (ref)'!$A$2:$A$44,$C4502)&gt;0,"ITAU",IF(AND(TRIM(UPPER($I4502))="CONTRATUAL",ISNUMBER(SEARCH("INDIVIDUAL",SUBSTITUTE(UPPER($D4502)," ","")))),"PREMIUM FREE",""))))</f>
        <v/>
      </c>
    </row>
    <row r="4503">
      <c r="AC4503">
        <f>IF($C4503="","",IF(COUNTIF('Códigos Santander (ref)'!$A$2:$A$79,$C4503)&gt;0,"SANTANDER",IF(COUNTIF('Códigos Itaú (ref)'!$A$2:$A$44,$C4503)&gt;0,"ITAU",IF(AND(TRIM(UPPER($I4503))="CONTRATUAL",ISNUMBER(SEARCH("INDIVIDUAL",SUBSTITUTE(UPPER($D4503)," ","")))),"PREMIUM FREE",""))))</f>
        <v/>
      </c>
    </row>
    <row r="4504">
      <c r="AC4504">
        <f>IF($C4504="","",IF(COUNTIF('Códigos Santander (ref)'!$A$2:$A$79,$C4504)&gt;0,"SANTANDER",IF(COUNTIF('Códigos Itaú (ref)'!$A$2:$A$44,$C4504)&gt;0,"ITAU",IF(AND(TRIM(UPPER($I4504))="CONTRATUAL",ISNUMBER(SEARCH("INDIVIDUAL",SUBSTITUTE(UPPER($D4504)," ","")))),"PREMIUM FREE",""))))</f>
        <v/>
      </c>
    </row>
    <row r="4505">
      <c r="AC4505">
        <f>IF($C4505="","",IF(COUNTIF('Códigos Santander (ref)'!$A$2:$A$79,$C4505)&gt;0,"SANTANDER",IF(COUNTIF('Códigos Itaú (ref)'!$A$2:$A$44,$C4505)&gt;0,"ITAU",IF(AND(TRIM(UPPER($I4505))="CONTRATUAL",ISNUMBER(SEARCH("INDIVIDUAL",SUBSTITUTE(UPPER($D4505)," ","")))),"PREMIUM FREE",""))))</f>
        <v/>
      </c>
    </row>
    <row r="4506">
      <c r="AC4506">
        <f>IF($C4506="","",IF(COUNTIF('Códigos Santander (ref)'!$A$2:$A$79,$C4506)&gt;0,"SANTANDER",IF(COUNTIF('Códigos Itaú (ref)'!$A$2:$A$44,$C4506)&gt;0,"ITAU",IF(AND(TRIM(UPPER($I4506))="CONTRATUAL",ISNUMBER(SEARCH("INDIVIDUAL",SUBSTITUTE(UPPER($D4506)," ","")))),"PREMIUM FREE",""))))</f>
        <v/>
      </c>
    </row>
    <row r="4507">
      <c r="AC4507">
        <f>IF($C4507="","",IF(COUNTIF('Códigos Santander (ref)'!$A$2:$A$79,$C4507)&gt;0,"SANTANDER",IF(COUNTIF('Códigos Itaú (ref)'!$A$2:$A$44,$C4507)&gt;0,"ITAU",IF(AND(TRIM(UPPER($I4507))="CONTRATUAL",ISNUMBER(SEARCH("INDIVIDUAL",SUBSTITUTE(UPPER($D4507)," ","")))),"PREMIUM FREE",""))))</f>
        <v/>
      </c>
    </row>
    <row r="4508">
      <c r="AC4508">
        <f>IF($C4508="","",IF(COUNTIF('Códigos Santander (ref)'!$A$2:$A$79,$C4508)&gt;0,"SANTANDER",IF(COUNTIF('Códigos Itaú (ref)'!$A$2:$A$44,$C4508)&gt;0,"ITAU",IF(AND(TRIM(UPPER($I4508))="CONTRATUAL",ISNUMBER(SEARCH("INDIVIDUAL",SUBSTITUTE(UPPER($D4508)," ","")))),"PREMIUM FREE",""))))</f>
        <v/>
      </c>
    </row>
    <row r="4509">
      <c r="AC4509">
        <f>IF($C4509="","",IF(COUNTIF('Códigos Santander (ref)'!$A$2:$A$79,$C4509)&gt;0,"SANTANDER",IF(COUNTIF('Códigos Itaú (ref)'!$A$2:$A$44,$C4509)&gt;0,"ITAU",IF(AND(TRIM(UPPER($I4509))="CONTRATUAL",ISNUMBER(SEARCH("INDIVIDUAL",SUBSTITUTE(UPPER($D4509)," ","")))),"PREMIUM FREE",""))))</f>
        <v/>
      </c>
    </row>
    <row r="4510">
      <c r="AC4510">
        <f>IF($C4510="","",IF(COUNTIF('Códigos Santander (ref)'!$A$2:$A$79,$C4510)&gt;0,"SANTANDER",IF(COUNTIF('Códigos Itaú (ref)'!$A$2:$A$44,$C4510)&gt;0,"ITAU",IF(AND(TRIM(UPPER($I4510))="CONTRATUAL",ISNUMBER(SEARCH("INDIVIDUAL",SUBSTITUTE(UPPER($D4510)," ","")))),"PREMIUM FREE",""))))</f>
        <v/>
      </c>
    </row>
    <row r="4511">
      <c r="AC4511">
        <f>IF($C4511="","",IF(COUNTIF('Códigos Santander (ref)'!$A$2:$A$79,$C4511)&gt;0,"SANTANDER",IF(COUNTIF('Códigos Itaú (ref)'!$A$2:$A$44,$C4511)&gt;0,"ITAU",IF(AND(TRIM(UPPER($I4511))="CONTRATUAL",ISNUMBER(SEARCH("INDIVIDUAL",SUBSTITUTE(UPPER($D4511)," ","")))),"PREMIUM FREE",""))))</f>
        <v/>
      </c>
    </row>
    <row r="4512">
      <c r="AC4512">
        <f>IF($C4512="","",IF(COUNTIF('Códigos Santander (ref)'!$A$2:$A$79,$C4512)&gt;0,"SANTANDER",IF(COUNTIF('Códigos Itaú (ref)'!$A$2:$A$44,$C4512)&gt;0,"ITAU",IF(AND(TRIM(UPPER($I4512))="CONTRATUAL",ISNUMBER(SEARCH("INDIVIDUAL",SUBSTITUTE(UPPER($D4512)," ","")))),"PREMIUM FREE",""))))</f>
        <v/>
      </c>
    </row>
    <row r="4513">
      <c r="AC4513">
        <f>IF($C4513="","",IF(COUNTIF('Códigos Santander (ref)'!$A$2:$A$79,$C4513)&gt;0,"SANTANDER",IF(COUNTIF('Códigos Itaú (ref)'!$A$2:$A$44,$C4513)&gt;0,"ITAU",IF(AND(TRIM(UPPER($I4513))="CONTRATUAL",ISNUMBER(SEARCH("INDIVIDUAL",SUBSTITUTE(UPPER($D4513)," ","")))),"PREMIUM FREE",""))))</f>
        <v/>
      </c>
    </row>
    <row r="4514">
      <c r="AC4514">
        <f>IF($C4514="","",IF(COUNTIF('Códigos Santander (ref)'!$A$2:$A$79,$C4514)&gt;0,"SANTANDER",IF(COUNTIF('Códigos Itaú (ref)'!$A$2:$A$44,$C4514)&gt;0,"ITAU",IF(AND(TRIM(UPPER($I4514))="CONTRATUAL",ISNUMBER(SEARCH("INDIVIDUAL",SUBSTITUTE(UPPER($D4514)," ","")))),"PREMIUM FREE",""))))</f>
        <v/>
      </c>
    </row>
    <row r="4515">
      <c r="AC4515">
        <f>IF($C4515="","",IF(COUNTIF('Códigos Santander (ref)'!$A$2:$A$79,$C4515)&gt;0,"SANTANDER",IF(COUNTIF('Códigos Itaú (ref)'!$A$2:$A$44,$C4515)&gt;0,"ITAU",IF(AND(TRIM(UPPER($I4515))="CONTRATUAL",ISNUMBER(SEARCH("INDIVIDUAL",SUBSTITUTE(UPPER($D4515)," ","")))),"PREMIUM FREE",""))))</f>
        <v/>
      </c>
    </row>
    <row r="4516">
      <c r="AC4516">
        <f>IF($C4516="","",IF(COUNTIF('Códigos Santander (ref)'!$A$2:$A$79,$C4516)&gt;0,"SANTANDER",IF(COUNTIF('Códigos Itaú (ref)'!$A$2:$A$44,$C4516)&gt;0,"ITAU",IF(AND(TRIM(UPPER($I4516))="CONTRATUAL",ISNUMBER(SEARCH("INDIVIDUAL",SUBSTITUTE(UPPER($D4516)," ","")))),"PREMIUM FREE",""))))</f>
        <v/>
      </c>
    </row>
    <row r="4517">
      <c r="AC4517">
        <f>IF($C4517="","",IF(COUNTIF('Códigos Santander (ref)'!$A$2:$A$79,$C4517)&gt;0,"SANTANDER",IF(COUNTIF('Códigos Itaú (ref)'!$A$2:$A$44,$C4517)&gt;0,"ITAU",IF(AND(TRIM(UPPER($I4517))="CONTRATUAL",ISNUMBER(SEARCH("INDIVIDUAL",SUBSTITUTE(UPPER($D4517)," ","")))),"PREMIUM FREE",""))))</f>
        <v/>
      </c>
    </row>
    <row r="4518">
      <c r="AC4518">
        <f>IF($C4518="","",IF(COUNTIF('Códigos Santander (ref)'!$A$2:$A$79,$C4518)&gt;0,"SANTANDER",IF(COUNTIF('Códigos Itaú (ref)'!$A$2:$A$44,$C4518)&gt;0,"ITAU",IF(AND(TRIM(UPPER($I4518))="CONTRATUAL",ISNUMBER(SEARCH("INDIVIDUAL",SUBSTITUTE(UPPER($D4518)," ","")))),"PREMIUM FREE",""))))</f>
        <v/>
      </c>
    </row>
    <row r="4519">
      <c r="AC4519">
        <f>IF($C4519="","",IF(COUNTIF('Códigos Santander (ref)'!$A$2:$A$79,$C4519)&gt;0,"SANTANDER",IF(COUNTIF('Códigos Itaú (ref)'!$A$2:$A$44,$C4519)&gt;0,"ITAU",IF(AND(TRIM(UPPER($I4519))="CONTRATUAL",ISNUMBER(SEARCH("INDIVIDUAL",SUBSTITUTE(UPPER($D4519)," ","")))),"PREMIUM FREE",""))))</f>
        <v/>
      </c>
    </row>
    <row r="4520">
      <c r="AC4520">
        <f>IF($C4520="","",IF(COUNTIF('Códigos Santander (ref)'!$A$2:$A$79,$C4520)&gt;0,"SANTANDER",IF(COUNTIF('Códigos Itaú (ref)'!$A$2:$A$44,$C4520)&gt;0,"ITAU",IF(AND(TRIM(UPPER($I4520))="CONTRATUAL",ISNUMBER(SEARCH("INDIVIDUAL",SUBSTITUTE(UPPER($D4520)," ","")))),"PREMIUM FREE",""))))</f>
        <v/>
      </c>
    </row>
    <row r="4521">
      <c r="AC4521">
        <f>IF($C4521="","",IF(COUNTIF('Códigos Santander (ref)'!$A$2:$A$79,$C4521)&gt;0,"SANTANDER",IF(COUNTIF('Códigos Itaú (ref)'!$A$2:$A$44,$C4521)&gt;0,"ITAU",IF(AND(TRIM(UPPER($I4521))="CONTRATUAL",ISNUMBER(SEARCH("INDIVIDUAL",SUBSTITUTE(UPPER($D4521)," ","")))),"PREMIUM FREE",""))))</f>
        <v/>
      </c>
    </row>
    <row r="4522">
      <c r="AC4522">
        <f>IF($C4522="","",IF(COUNTIF('Códigos Santander (ref)'!$A$2:$A$79,$C4522)&gt;0,"SANTANDER",IF(COUNTIF('Códigos Itaú (ref)'!$A$2:$A$44,$C4522)&gt;0,"ITAU",IF(AND(TRIM(UPPER($I4522))="CONTRATUAL",ISNUMBER(SEARCH("INDIVIDUAL",SUBSTITUTE(UPPER($D4522)," ","")))),"PREMIUM FREE",""))))</f>
        <v/>
      </c>
    </row>
    <row r="4523">
      <c r="AC4523">
        <f>IF($C4523="","",IF(COUNTIF('Códigos Santander (ref)'!$A$2:$A$79,$C4523)&gt;0,"SANTANDER",IF(COUNTIF('Códigos Itaú (ref)'!$A$2:$A$44,$C4523)&gt;0,"ITAU",IF(AND(TRIM(UPPER($I4523))="CONTRATUAL",ISNUMBER(SEARCH("INDIVIDUAL",SUBSTITUTE(UPPER($D4523)," ","")))),"PREMIUM FREE",""))))</f>
        <v/>
      </c>
    </row>
    <row r="4524">
      <c r="AC4524">
        <f>IF($C4524="","",IF(COUNTIF('Códigos Santander (ref)'!$A$2:$A$79,$C4524)&gt;0,"SANTANDER",IF(COUNTIF('Códigos Itaú (ref)'!$A$2:$A$44,$C4524)&gt;0,"ITAU",IF(AND(TRIM(UPPER($I4524))="CONTRATUAL",ISNUMBER(SEARCH("INDIVIDUAL",SUBSTITUTE(UPPER($D4524)," ","")))),"PREMIUM FREE",""))))</f>
        <v/>
      </c>
    </row>
    <row r="4525">
      <c r="AC4525">
        <f>IF($C4525="","",IF(COUNTIF('Códigos Santander (ref)'!$A$2:$A$79,$C4525)&gt;0,"SANTANDER",IF(COUNTIF('Códigos Itaú (ref)'!$A$2:$A$44,$C4525)&gt;0,"ITAU",IF(AND(TRIM(UPPER($I4525))="CONTRATUAL",ISNUMBER(SEARCH("INDIVIDUAL",SUBSTITUTE(UPPER($D4525)," ","")))),"PREMIUM FREE",""))))</f>
        <v/>
      </c>
    </row>
    <row r="4526">
      <c r="AC4526">
        <f>IF($C4526="","",IF(COUNTIF('Códigos Santander (ref)'!$A$2:$A$79,$C4526)&gt;0,"SANTANDER",IF(COUNTIF('Códigos Itaú (ref)'!$A$2:$A$44,$C4526)&gt;0,"ITAU",IF(AND(TRIM(UPPER($I4526))="CONTRATUAL",ISNUMBER(SEARCH("INDIVIDUAL",SUBSTITUTE(UPPER($D4526)," ","")))),"PREMIUM FREE",""))))</f>
        <v/>
      </c>
    </row>
    <row r="4527">
      <c r="AC4527">
        <f>IF($C4527="","",IF(COUNTIF('Códigos Santander (ref)'!$A$2:$A$79,$C4527)&gt;0,"SANTANDER",IF(COUNTIF('Códigos Itaú (ref)'!$A$2:$A$44,$C4527)&gt;0,"ITAU",IF(AND(TRIM(UPPER($I4527))="CONTRATUAL",ISNUMBER(SEARCH("INDIVIDUAL",SUBSTITUTE(UPPER($D4527)," ","")))),"PREMIUM FREE",""))))</f>
        <v/>
      </c>
    </row>
    <row r="4528">
      <c r="AC4528">
        <f>IF($C4528="","",IF(COUNTIF('Códigos Santander (ref)'!$A$2:$A$79,$C4528)&gt;0,"SANTANDER",IF(COUNTIF('Códigos Itaú (ref)'!$A$2:$A$44,$C4528)&gt;0,"ITAU",IF(AND(TRIM(UPPER($I4528))="CONTRATUAL",ISNUMBER(SEARCH("INDIVIDUAL",SUBSTITUTE(UPPER($D4528)," ","")))),"PREMIUM FREE",""))))</f>
        <v/>
      </c>
    </row>
    <row r="4529">
      <c r="AC4529">
        <f>IF($C4529="","",IF(COUNTIF('Códigos Santander (ref)'!$A$2:$A$79,$C4529)&gt;0,"SANTANDER",IF(COUNTIF('Códigos Itaú (ref)'!$A$2:$A$44,$C4529)&gt;0,"ITAU",IF(AND(TRIM(UPPER($I4529))="CONTRATUAL",ISNUMBER(SEARCH("INDIVIDUAL",SUBSTITUTE(UPPER($D4529)," ","")))),"PREMIUM FREE",""))))</f>
        <v/>
      </c>
    </row>
    <row r="4530">
      <c r="AC4530">
        <f>IF($C4530="","",IF(COUNTIF('Códigos Santander (ref)'!$A$2:$A$79,$C4530)&gt;0,"SANTANDER",IF(COUNTIF('Códigos Itaú (ref)'!$A$2:$A$44,$C4530)&gt;0,"ITAU",IF(AND(TRIM(UPPER($I4530))="CONTRATUAL",ISNUMBER(SEARCH("INDIVIDUAL",SUBSTITUTE(UPPER($D4530)," ","")))),"PREMIUM FREE",""))))</f>
        <v/>
      </c>
    </row>
    <row r="4531">
      <c r="AC4531">
        <f>IF($C4531="","",IF(COUNTIF('Códigos Santander (ref)'!$A$2:$A$79,$C4531)&gt;0,"SANTANDER",IF(COUNTIF('Códigos Itaú (ref)'!$A$2:$A$44,$C4531)&gt;0,"ITAU",IF(AND(TRIM(UPPER($I4531))="CONTRATUAL",ISNUMBER(SEARCH("INDIVIDUAL",SUBSTITUTE(UPPER($D4531)," ","")))),"PREMIUM FREE",""))))</f>
        <v/>
      </c>
    </row>
    <row r="4532">
      <c r="AC4532">
        <f>IF($C4532="","",IF(COUNTIF('Códigos Santander (ref)'!$A$2:$A$79,$C4532)&gt;0,"SANTANDER",IF(COUNTIF('Códigos Itaú (ref)'!$A$2:$A$44,$C4532)&gt;0,"ITAU",IF(AND(TRIM(UPPER($I4532))="CONTRATUAL",ISNUMBER(SEARCH("INDIVIDUAL",SUBSTITUTE(UPPER($D4532)," ","")))),"PREMIUM FREE",""))))</f>
        <v/>
      </c>
    </row>
    <row r="4533">
      <c r="AC4533">
        <f>IF($C4533="","",IF(COUNTIF('Códigos Santander (ref)'!$A$2:$A$79,$C4533)&gt;0,"SANTANDER",IF(COUNTIF('Códigos Itaú (ref)'!$A$2:$A$44,$C4533)&gt;0,"ITAU",IF(AND(TRIM(UPPER($I4533))="CONTRATUAL",ISNUMBER(SEARCH("INDIVIDUAL",SUBSTITUTE(UPPER($D4533)," ","")))),"PREMIUM FREE",""))))</f>
        <v/>
      </c>
    </row>
    <row r="4534">
      <c r="AC4534">
        <f>IF($C4534="","",IF(COUNTIF('Códigos Santander (ref)'!$A$2:$A$79,$C4534)&gt;0,"SANTANDER",IF(COUNTIF('Códigos Itaú (ref)'!$A$2:$A$44,$C4534)&gt;0,"ITAU",IF(AND(TRIM(UPPER($I4534))="CONTRATUAL",ISNUMBER(SEARCH("INDIVIDUAL",SUBSTITUTE(UPPER($D4534)," ","")))),"PREMIUM FREE",""))))</f>
        <v/>
      </c>
    </row>
    <row r="4535">
      <c r="AC4535">
        <f>IF($C4535="","",IF(COUNTIF('Códigos Santander (ref)'!$A$2:$A$79,$C4535)&gt;0,"SANTANDER",IF(COUNTIF('Códigos Itaú (ref)'!$A$2:$A$44,$C4535)&gt;0,"ITAU",IF(AND(TRIM(UPPER($I4535))="CONTRATUAL",ISNUMBER(SEARCH("INDIVIDUAL",SUBSTITUTE(UPPER($D4535)," ","")))),"PREMIUM FREE",""))))</f>
        <v/>
      </c>
    </row>
    <row r="4536">
      <c r="AC4536">
        <f>IF($C4536="","",IF(COUNTIF('Códigos Santander (ref)'!$A$2:$A$79,$C4536)&gt;0,"SANTANDER",IF(COUNTIF('Códigos Itaú (ref)'!$A$2:$A$44,$C4536)&gt;0,"ITAU",IF(AND(TRIM(UPPER($I4536))="CONTRATUAL",ISNUMBER(SEARCH("INDIVIDUAL",SUBSTITUTE(UPPER($D4536)," ","")))),"PREMIUM FREE",""))))</f>
        <v/>
      </c>
    </row>
    <row r="4537">
      <c r="AC4537">
        <f>IF($C4537="","",IF(COUNTIF('Códigos Santander (ref)'!$A$2:$A$79,$C4537)&gt;0,"SANTANDER",IF(COUNTIF('Códigos Itaú (ref)'!$A$2:$A$44,$C4537)&gt;0,"ITAU",IF(AND(TRIM(UPPER($I4537))="CONTRATUAL",ISNUMBER(SEARCH("INDIVIDUAL",SUBSTITUTE(UPPER($D4537)," ","")))),"PREMIUM FREE",""))))</f>
        <v/>
      </c>
    </row>
    <row r="4538">
      <c r="AC4538">
        <f>IF($C4538="","",IF(COUNTIF('Códigos Santander (ref)'!$A$2:$A$79,$C4538)&gt;0,"SANTANDER",IF(COUNTIF('Códigos Itaú (ref)'!$A$2:$A$44,$C4538)&gt;0,"ITAU",IF(AND(TRIM(UPPER($I4538))="CONTRATUAL",ISNUMBER(SEARCH("INDIVIDUAL",SUBSTITUTE(UPPER($D4538)," ","")))),"PREMIUM FREE",""))))</f>
        <v/>
      </c>
    </row>
    <row r="4539">
      <c r="AC4539">
        <f>IF($C4539="","",IF(COUNTIF('Códigos Santander (ref)'!$A$2:$A$79,$C4539)&gt;0,"SANTANDER",IF(COUNTIF('Códigos Itaú (ref)'!$A$2:$A$44,$C4539)&gt;0,"ITAU",IF(AND(TRIM(UPPER($I4539))="CONTRATUAL",ISNUMBER(SEARCH("INDIVIDUAL",SUBSTITUTE(UPPER($D4539)," ","")))),"PREMIUM FREE",""))))</f>
        <v/>
      </c>
    </row>
    <row r="4540">
      <c r="AC4540">
        <f>IF($C4540="","",IF(COUNTIF('Códigos Santander (ref)'!$A$2:$A$79,$C4540)&gt;0,"SANTANDER",IF(COUNTIF('Códigos Itaú (ref)'!$A$2:$A$44,$C4540)&gt;0,"ITAU",IF(AND(TRIM(UPPER($I4540))="CONTRATUAL",ISNUMBER(SEARCH("INDIVIDUAL",SUBSTITUTE(UPPER($D4540)," ","")))),"PREMIUM FREE",""))))</f>
        <v/>
      </c>
    </row>
    <row r="4541">
      <c r="AC4541">
        <f>IF($C4541="","",IF(COUNTIF('Códigos Santander (ref)'!$A$2:$A$79,$C4541)&gt;0,"SANTANDER",IF(COUNTIF('Códigos Itaú (ref)'!$A$2:$A$44,$C4541)&gt;0,"ITAU",IF(AND(TRIM(UPPER($I4541))="CONTRATUAL",ISNUMBER(SEARCH("INDIVIDUAL",SUBSTITUTE(UPPER($D4541)," ","")))),"PREMIUM FREE",""))))</f>
        <v/>
      </c>
    </row>
    <row r="4542">
      <c r="AC4542">
        <f>IF($C4542="","",IF(COUNTIF('Códigos Santander (ref)'!$A$2:$A$79,$C4542)&gt;0,"SANTANDER",IF(COUNTIF('Códigos Itaú (ref)'!$A$2:$A$44,$C4542)&gt;0,"ITAU",IF(AND(TRIM(UPPER($I4542))="CONTRATUAL",ISNUMBER(SEARCH("INDIVIDUAL",SUBSTITUTE(UPPER($D4542)," ","")))),"PREMIUM FREE",""))))</f>
        <v/>
      </c>
    </row>
    <row r="4543">
      <c r="AC4543">
        <f>IF($C4543="","",IF(COUNTIF('Códigos Santander (ref)'!$A$2:$A$79,$C4543)&gt;0,"SANTANDER",IF(COUNTIF('Códigos Itaú (ref)'!$A$2:$A$44,$C4543)&gt;0,"ITAU",IF(AND(TRIM(UPPER($I4543))="CONTRATUAL",ISNUMBER(SEARCH("INDIVIDUAL",SUBSTITUTE(UPPER($D4543)," ","")))),"PREMIUM FREE",""))))</f>
        <v/>
      </c>
    </row>
    <row r="4544">
      <c r="AC4544">
        <f>IF($C4544="","",IF(COUNTIF('Códigos Santander (ref)'!$A$2:$A$79,$C4544)&gt;0,"SANTANDER",IF(COUNTIF('Códigos Itaú (ref)'!$A$2:$A$44,$C4544)&gt;0,"ITAU",IF(AND(TRIM(UPPER($I4544))="CONTRATUAL",ISNUMBER(SEARCH("INDIVIDUAL",SUBSTITUTE(UPPER($D4544)," ","")))),"PREMIUM FREE",""))))</f>
        <v/>
      </c>
    </row>
    <row r="4545">
      <c r="AC4545">
        <f>IF($C4545="","",IF(COUNTIF('Códigos Santander (ref)'!$A$2:$A$79,$C4545)&gt;0,"SANTANDER",IF(COUNTIF('Códigos Itaú (ref)'!$A$2:$A$44,$C4545)&gt;0,"ITAU",IF(AND(TRIM(UPPER($I4545))="CONTRATUAL",ISNUMBER(SEARCH("INDIVIDUAL",SUBSTITUTE(UPPER($D4545)," ","")))),"PREMIUM FREE",""))))</f>
        <v/>
      </c>
    </row>
    <row r="4546">
      <c r="AC4546">
        <f>IF($C4546="","",IF(COUNTIF('Códigos Santander (ref)'!$A$2:$A$79,$C4546)&gt;0,"SANTANDER",IF(COUNTIF('Códigos Itaú (ref)'!$A$2:$A$44,$C4546)&gt;0,"ITAU",IF(AND(TRIM(UPPER($I4546))="CONTRATUAL",ISNUMBER(SEARCH("INDIVIDUAL",SUBSTITUTE(UPPER($D4546)," ","")))),"PREMIUM FREE",""))))</f>
        <v/>
      </c>
    </row>
    <row r="4547">
      <c r="AC4547">
        <f>IF($C4547="","",IF(COUNTIF('Códigos Santander (ref)'!$A$2:$A$79,$C4547)&gt;0,"SANTANDER",IF(COUNTIF('Códigos Itaú (ref)'!$A$2:$A$44,$C4547)&gt;0,"ITAU",IF(AND(TRIM(UPPER($I4547))="CONTRATUAL",ISNUMBER(SEARCH("INDIVIDUAL",SUBSTITUTE(UPPER($D4547)," ","")))),"PREMIUM FREE",""))))</f>
        <v/>
      </c>
    </row>
    <row r="4548">
      <c r="AC4548">
        <f>IF($C4548="","",IF(COUNTIF('Códigos Santander (ref)'!$A$2:$A$79,$C4548)&gt;0,"SANTANDER",IF(COUNTIF('Códigos Itaú (ref)'!$A$2:$A$44,$C4548)&gt;0,"ITAU",IF(AND(TRIM(UPPER($I4548))="CONTRATUAL",ISNUMBER(SEARCH("INDIVIDUAL",SUBSTITUTE(UPPER($D4548)," ","")))),"PREMIUM FREE",""))))</f>
        <v/>
      </c>
    </row>
    <row r="4549">
      <c r="AC4549">
        <f>IF($C4549="","",IF(COUNTIF('Códigos Santander (ref)'!$A$2:$A$79,$C4549)&gt;0,"SANTANDER",IF(COUNTIF('Códigos Itaú (ref)'!$A$2:$A$44,$C4549)&gt;0,"ITAU",IF(AND(TRIM(UPPER($I4549))="CONTRATUAL",ISNUMBER(SEARCH("INDIVIDUAL",SUBSTITUTE(UPPER($D4549)," ","")))),"PREMIUM FREE",""))))</f>
        <v/>
      </c>
    </row>
    <row r="4550">
      <c r="AC4550">
        <f>IF($C4550="","",IF(COUNTIF('Códigos Santander (ref)'!$A$2:$A$79,$C4550)&gt;0,"SANTANDER",IF(COUNTIF('Códigos Itaú (ref)'!$A$2:$A$44,$C4550)&gt;0,"ITAU",IF(AND(TRIM(UPPER($I4550))="CONTRATUAL",ISNUMBER(SEARCH("INDIVIDUAL",SUBSTITUTE(UPPER($D4550)," ","")))),"PREMIUM FREE",""))))</f>
        <v/>
      </c>
    </row>
    <row r="4551">
      <c r="AC4551">
        <f>IF($C4551="","",IF(COUNTIF('Códigos Santander (ref)'!$A$2:$A$79,$C4551)&gt;0,"SANTANDER",IF(COUNTIF('Códigos Itaú (ref)'!$A$2:$A$44,$C4551)&gt;0,"ITAU",IF(AND(TRIM(UPPER($I4551))="CONTRATUAL",ISNUMBER(SEARCH("INDIVIDUAL",SUBSTITUTE(UPPER($D4551)," ","")))),"PREMIUM FREE",""))))</f>
        <v/>
      </c>
    </row>
    <row r="4552">
      <c r="AC4552">
        <f>IF($C4552="","",IF(COUNTIF('Códigos Santander (ref)'!$A$2:$A$79,$C4552)&gt;0,"SANTANDER",IF(COUNTIF('Códigos Itaú (ref)'!$A$2:$A$44,$C4552)&gt;0,"ITAU",IF(AND(TRIM(UPPER($I4552))="CONTRATUAL",ISNUMBER(SEARCH("INDIVIDUAL",SUBSTITUTE(UPPER($D4552)," ","")))),"PREMIUM FREE",""))))</f>
        <v/>
      </c>
    </row>
    <row r="4553">
      <c r="AC4553">
        <f>IF($C4553="","",IF(COUNTIF('Códigos Santander (ref)'!$A$2:$A$79,$C4553)&gt;0,"SANTANDER",IF(COUNTIF('Códigos Itaú (ref)'!$A$2:$A$44,$C4553)&gt;0,"ITAU",IF(AND(TRIM(UPPER($I4553))="CONTRATUAL",ISNUMBER(SEARCH("INDIVIDUAL",SUBSTITUTE(UPPER($D4553)," ","")))),"PREMIUM FREE",""))))</f>
        <v/>
      </c>
    </row>
    <row r="4554">
      <c r="AC4554">
        <f>IF($C4554="","",IF(COUNTIF('Códigos Santander (ref)'!$A$2:$A$79,$C4554)&gt;0,"SANTANDER",IF(COUNTIF('Códigos Itaú (ref)'!$A$2:$A$44,$C4554)&gt;0,"ITAU",IF(AND(TRIM(UPPER($I4554))="CONTRATUAL",ISNUMBER(SEARCH("INDIVIDUAL",SUBSTITUTE(UPPER($D4554)," ","")))),"PREMIUM FREE",""))))</f>
        <v/>
      </c>
    </row>
    <row r="4555">
      <c r="AC4555">
        <f>IF($C4555="","",IF(COUNTIF('Códigos Santander (ref)'!$A$2:$A$79,$C4555)&gt;0,"SANTANDER",IF(COUNTIF('Códigos Itaú (ref)'!$A$2:$A$44,$C4555)&gt;0,"ITAU",IF(AND(TRIM(UPPER($I4555))="CONTRATUAL",ISNUMBER(SEARCH("INDIVIDUAL",SUBSTITUTE(UPPER($D4555)," ","")))),"PREMIUM FREE",""))))</f>
        <v/>
      </c>
    </row>
    <row r="4556">
      <c r="AC4556">
        <f>IF($C4556="","",IF(COUNTIF('Códigos Santander (ref)'!$A$2:$A$79,$C4556)&gt;0,"SANTANDER",IF(COUNTIF('Códigos Itaú (ref)'!$A$2:$A$44,$C4556)&gt;0,"ITAU",IF(AND(TRIM(UPPER($I4556))="CONTRATUAL",ISNUMBER(SEARCH("INDIVIDUAL",SUBSTITUTE(UPPER($D4556)," ","")))),"PREMIUM FREE",""))))</f>
        <v/>
      </c>
    </row>
    <row r="4557">
      <c r="AC4557">
        <f>IF($C4557="","",IF(COUNTIF('Códigos Santander (ref)'!$A$2:$A$79,$C4557)&gt;0,"SANTANDER",IF(COUNTIF('Códigos Itaú (ref)'!$A$2:$A$44,$C4557)&gt;0,"ITAU",IF(AND(TRIM(UPPER($I4557))="CONTRATUAL",ISNUMBER(SEARCH("INDIVIDUAL",SUBSTITUTE(UPPER($D4557)," ","")))),"PREMIUM FREE",""))))</f>
        <v/>
      </c>
    </row>
    <row r="4558">
      <c r="AC4558">
        <f>IF($C4558="","",IF(COUNTIF('Códigos Santander (ref)'!$A$2:$A$79,$C4558)&gt;0,"SANTANDER",IF(COUNTIF('Códigos Itaú (ref)'!$A$2:$A$44,$C4558)&gt;0,"ITAU",IF(AND(TRIM(UPPER($I4558))="CONTRATUAL",ISNUMBER(SEARCH("INDIVIDUAL",SUBSTITUTE(UPPER($D4558)," ","")))),"PREMIUM FREE",""))))</f>
        <v/>
      </c>
    </row>
    <row r="4559">
      <c r="AC4559">
        <f>IF($C4559="","",IF(COUNTIF('Códigos Santander (ref)'!$A$2:$A$79,$C4559)&gt;0,"SANTANDER",IF(COUNTIF('Códigos Itaú (ref)'!$A$2:$A$44,$C4559)&gt;0,"ITAU",IF(AND(TRIM(UPPER($I4559))="CONTRATUAL",ISNUMBER(SEARCH("INDIVIDUAL",SUBSTITUTE(UPPER($D4559)," ","")))),"PREMIUM FREE",""))))</f>
        <v/>
      </c>
    </row>
    <row r="4560">
      <c r="AC4560">
        <f>IF($C4560="","",IF(COUNTIF('Códigos Santander (ref)'!$A$2:$A$79,$C4560)&gt;0,"SANTANDER",IF(COUNTIF('Códigos Itaú (ref)'!$A$2:$A$44,$C4560)&gt;0,"ITAU",IF(AND(TRIM(UPPER($I4560))="CONTRATUAL",ISNUMBER(SEARCH("INDIVIDUAL",SUBSTITUTE(UPPER($D4560)," ","")))),"PREMIUM FREE",""))))</f>
        <v/>
      </c>
    </row>
    <row r="4561">
      <c r="AC4561">
        <f>IF($C4561="","",IF(COUNTIF('Códigos Santander (ref)'!$A$2:$A$79,$C4561)&gt;0,"SANTANDER",IF(COUNTIF('Códigos Itaú (ref)'!$A$2:$A$44,$C4561)&gt;0,"ITAU",IF(AND(TRIM(UPPER($I4561))="CONTRATUAL",ISNUMBER(SEARCH("INDIVIDUAL",SUBSTITUTE(UPPER($D4561)," ","")))),"PREMIUM FREE",""))))</f>
        <v/>
      </c>
    </row>
    <row r="4562">
      <c r="AC4562">
        <f>IF($C4562="","",IF(COUNTIF('Códigos Santander (ref)'!$A$2:$A$79,$C4562)&gt;0,"SANTANDER",IF(COUNTIF('Códigos Itaú (ref)'!$A$2:$A$44,$C4562)&gt;0,"ITAU",IF(AND(TRIM(UPPER($I4562))="CONTRATUAL",ISNUMBER(SEARCH("INDIVIDUAL",SUBSTITUTE(UPPER($D4562)," ","")))),"PREMIUM FREE",""))))</f>
        <v/>
      </c>
    </row>
    <row r="4563">
      <c r="AC4563">
        <f>IF($C4563="","",IF(COUNTIF('Códigos Santander (ref)'!$A$2:$A$79,$C4563)&gt;0,"SANTANDER",IF(COUNTIF('Códigos Itaú (ref)'!$A$2:$A$44,$C4563)&gt;0,"ITAU",IF(AND(TRIM(UPPER($I4563))="CONTRATUAL",ISNUMBER(SEARCH("INDIVIDUAL",SUBSTITUTE(UPPER($D4563)," ","")))),"PREMIUM FREE",""))))</f>
        <v/>
      </c>
    </row>
    <row r="4564">
      <c r="AC4564">
        <f>IF($C4564="","",IF(COUNTIF('Códigos Santander (ref)'!$A$2:$A$79,$C4564)&gt;0,"SANTANDER",IF(COUNTIF('Códigos Itaú (ref)'!$A$2:$A$44,$C4564)&gt;0,"ITAU",IF(AND(TRIM(UPPER($I4564))="CONTRATUAL",ISNUMBER(SEARCH("INDIVIDUAL",SUBSTITUTE(UPPER($D4564)," ","")))),"PREMIUM FREE",""))))</f>
        <v/>
      </c>
    </row>
    <row r="4565">
      <c r="AC4565">
        <f>IF($C4565="","",IF(COUNTIF('Códigos Santander (ref)'!$A$2:$A$79,$C4565)&gt;0,"SANTANDER",IF(COUNTIF('Códigos Itaú (ref)'!$A$2:$A$44,$C4565)&gt;0,"ITAU",IF(AND(TRIM(UPPER($I4565))="CONTRATUAL",ISNUMBER(SEARCH("INDIVIDUAL",SUBSTITUTE(UPPER($D4565)," ","")))),"PREMIUM FREE",""))))</f>
        <v/>
      </c>
    </row>
    <row r="4566">
      <c r="AC4566">
        <f>IF($C4566="","",IF(COUNTIF('Códigos Santander (ref)'!$A$2:$A$79,$C4566)&gt;0,"SANTANDER",IF(COUNTIF('Códigos Itaú (ref)'!$A$2:$A$44,$C4566)&gt;0,"ITAU",IF(AND(TRIM(UPPER($I4566))="CONTRATUAL",ISNUMBER(SEARCH("INDIVIDUAL",SUBSTITUTE(UPPER($D4566)," ","")))),"PREMIUM FREE",""))))</f>
        <v/>
      </c>
    </row>
    <row r="4567">
      <c r="AC4567">
        <f>IF($C4567="","",IF(COUNTIF('Códigos Santander (ref)'!$A$2:$A$79,$C4567)&gt;0,"SANTANDER",IF(COUNTIF('Códigos Itaú (ref)'!$A$2:$A$44,$C4567)&gt;0,"ITAU",IF(AND(TRIM(UPPER($I4567))="CONTRATUAL",ISNUMBER(SEARCH("INDIVIDUAL",SUBSTITUTE(UPPER($D4567)," ","")))),"PREMIUM FREE",""))))</f>
        <v/>
      </c>
    </row>
    <row r="4568">
      <c r="AC4568">
        <f>IF($C4568="","",IF(COUNTIF('Códigos Santander (ref)'!$A$2:$A$79,$C4568)&gt;0,"SANTANDER",IF(COUNTIF('Códigos Itaú (ref)'!$A$2:$A$44,$C4568)&gt;0,"ITAU",IF(AND(TRIM(UPPER($I4568))="CONTRATUAL",ISNUMBER(SEARCH("INDIVIDUAL",SUBSTITUTE(UPPER($D4568)," ","")))),"PREMIUM FREE",""))))</f>
        <v/>
      </c>
    </row>
    <row r="4569">
      <c r="AC4569">
        <f>IF($C4569="","",IF(COUNTIF('Códigos Santander (ref)'!$A$2:$A$79,$C4569)&gt;0,"SANTANDER",IF(COUNTIF('Códigos Itaú (ref)'!$A$2:$A$44,$C4569)&gt;0,"ITAU",IF(AND(TRIM(UPPER($I4569))="CONTRATUAL",ISNUMBER(SEARCH("INDIVIDUAL",SUBSTITUTE(UPPER($D4569)," ","")))),"PREMIUM FREE",""))))</f>
        <v/>
      </c>
    </row>
    <row r="4570">
      <c r="AC4570">
        <f>IF($C4570="","",IF(COUNTIF('Códigos Santander (ref)'!$A$2:$A$79,$C4570)&gt;0,"SANTANDER",IF(COUNTIF('Códigos Itaú (ref)'!$A$2:$A$44,$C4570)&gt;0,"ITAU",IF(AND(TRIM(UPPER($I4570))="CONTRATUAL",ISNUMBER(SEARCH("INDIVIDUAL",SUBSTITUTE(UPPER($D4570)," ","")))),"PREMIUM FREE",""))))</f>
        <v/>
      </c>
    </row>
    <row r="4571">
      <c r="AC4571">
        <f>IF($C4571="","",IF(COUNTIF('Códigos Santander (ref)'!$A$2:$A$79,$C4571)&gt;0,"SANTANDER",IF(COUNTIF('Códigos Itaú (ref)'!$A$2:$A$44,$C4571)&gt;0,"ITAU",IF(AND(TRIM(UPPER($I4571))="CONTRATUAL",ISNUMBER(SEARCH("INDIVIDUAL",SUBSTITUTE(UPPER($D4571)," ","")))),"PREMIUM FREE",""))))</f>
        <v/>
      </c>
    </row>
    <row r="4572">
      <c r="AC4572">
        <f>IF($C4572="","",IF(COUNTIF('Códigos Santander (ref)'!$A$2:$A$79,$C4572)&gt;0,"SANTANDER",IF(COUNTIF('Códigos Itaú (ref)'!$A$2:$A$44,$C4572)&gt;0,"ITAU",IF(AND(TRIM(UPPER($I4572))="CONTRATUAL",ISNUMBER(SEARCH("INDIVIDUAL",SUBSTITUTE(UPPER($D4572)," ","")))),"PREMIUM FREE",""))))</f>
        <v/>
      </c>
    </row>
    <row r="4573">
      <c r="AC4573">
        <f>IF($C4573="","",IF(COUNTIF('Códigos Santander (ref)'!$A$2:$A$79,$C4573)&gt;0,"SANTANDER",IF(COUNTIF('Códigos Itaú (ref)'!$A$2:$A$44,$C4573)&gt;0,"ITAU",IF(AND(TRIM(UPPER($I4573))="CONTRATUAL",ISNUMBER(SEARCH("INDIVIDUAL",SUBSTITUTE(UPPER($D4573)," ","")))),"PREMIUM FREE",""))))</f>
        <v/>
      </c>
    </row>
    <row r="4574">
      <c r="AC4574">
        <f>IF($C4574="","",IF(COUNTIF('Códigos Santander (ref)'!$A$2:$A$79,$C4574)&gt;0,"SANTANDER",IF(COUNTIF('Códigos Itaú (ref)'!$A$2:$A$44,$C4574)&gt;0,"ITAU",IF(AND(TRIM(UPPER($I4574))="CONTRATUAL",ISNUMBER(SEARCH("INDIVIDUAL",SUBSTITUTE(UPPER($D4574)," ","")))),"PREMIUM FREE",""))))</f>
        <v/>
      </c>
    </row>
    <row r="4575">
      <c r="AC4575">
        <f>IF($C4575="","",IF(COUNTIF('Códigos Santander (ref)'!$A$2:$A$79,$C4575)&gt;0,"SANTANDER",IF(COUNTIF('Códigos Itaú (ref)'!$A$2:$A$44,$C4575)&gt;0,"ITAU",IF(AND(TRIM(UPPER($I4575))="CONTRATUAL",ISNUMBER(SEARCH("INDIVIDUAL",SUBSTITUTE(UPPER($D4575)," ","")))),"PREMIUM FREE",""))))</f>
        <v/>
      </c>
    </row>
    <row r="4576">
      <c r="AC4576">
        <f>IF($C4576="","",IF(COUNTIF('Códigos Santander (ref)'!$A$2:$A$79,$C4576)&gt;0,"SANTANDER",IF(COUNTIF('Códigos Itaú (ref)'!$A$2:$A$44,$C4576)&gt;0,"ITAU",IF(AND(TRIM(UPPER($I4576))="CONTRATUAL",ISNUMBER(SEARCH("INDIVIDUAL",SUBSTITUTE(UPPER($D4576)," ","")))),"PREMIUM FREE",""))))</f>
        <v/>
      </c>
    </row>
    <row r="4577">
      <c r="AC4577">
        <f>IF($C4577="","",IF(COUNTIF('Códigos Santander (ref)'!$A$2:$A$79,$C4577)&gt;0,"SANTANDER",IF(COUNTIF('Códigos Itaú (ref)'!$A$2:$A$44,$C4577)&gt;0,"ITAU",IF(AND(TRIM(UPPER($I4577))="CONTRATUAL",ISNUMBER(SEARCH("INDIVIDUAL",SUBSTITUTE(UPPER($D4577)," ","")))),"PREMIUM FREE",""))))</f>
        <v/>
      </c>
    </row>
    <row r="4578">
      <c r="AC4578">
        <f>IF($C4578="","",IF(COUNTIF('Códigos Santander (ref)'!$A$2:$A$79,$C4578)&gt;0,"SANTANDER",IF(COUNTIF('Códigos Itaú (ref)'!$A$2:$A$44,$C4578)&gt;0,"ITAU",IF(AND(TRIM(UPPER($I4578))="CONTRATUAL",ISNUMBER(SEARCH("INDIVIDUAL",SUBSTITUTE(UPPER($D4578)," ","")))),"PREMIUM FREE",""))))</f>
        <v/>
      </c>
    </row>
    <row r="4579">
      <c r="AC4579">
        <f>IF($C4579="","",IF(COUNTIF('Códigos Santander (ref)'!$A$2:$A$79,$C4579)&gt;0,"SANTANDER",IF(COUNTIF('Códigos Itaú (ref)'!$A$2:$A$44,$C4579)&gt;0,"ITAU",IF(AND(TRIM(UPPER($I4579))="CONTRATUAL",ISNUMBER(SEARCH("INDIVIDUAL",SUBSTITUTE(UPPER($D4579)," ","")))),"PREMIUM FREE",""))))</f>
        <v/>
      </c>
    </row>
    <row r="4580">
      <c r="AC4580">
        <f>IF($C4580="","",IF(COUNTIF('Códigos Santander (ref)'!$A$2:$A$79,$C4580)&gt;0,"SANTANDER",IF(COUNTIF('Códigos Itaú (ref)'!$A$2:$A$44,$C4580)&gt;0,"ITAU",IF(AND(TRIM(UPPER($I4580))="CONTRATUAL",ISNUMBER(SEARCH("INDIVIDUAL",SUBSTITUTE(UPPER($D4580)," ","")))),"PREMIUM FREE",""))))</f>
        <v/>
      </c>
    </row>
    <row r="4581">
      <c r="AC4581">
        <f>IF($C4581="","",IF(COUNTIF('Códigos Santander (ref)'!$A$2:$A$79,$C4581)&gt;0,"SANTANDER",IF(COUNTIF('Códigos Itaú (ref)'!$A$2:$A$44,$C4581)&gt;0,"ITAU",IF(AND(TRIM(UPPER($I4581))="CONTRATUAL",ISNUMBER(SEARCH("INDIVIDUAL",SUBSTITUTE(UPPER($D4581)," ","")))),"PREMIUM FREE",""))))</f>
        <v/>
      </c>
    </row>
    <row r="4582">
      <c r="AC4582">
        <f>IF($C4582="","",IF(COUNTIF('Códigos Santander (ref)'!$A$2:$A$79,$C4582)&gt;0,"SANTANDER",IF(COUNTIF('Códigos Itaú (ref)'!$A$2:$A$44,$C4582)&gt;0,"ITAU",IF(AND(TRIM(UPPER($I4582))="CONTRATUAL",ISNUMBER(SEARCH("INDIVIDUAL",SUBSTITUTE(UPPER($D4582)," ","")))),"PREMIUM FREE",""))))</f>
        <v/>
      </c>
    </row>
    <row r="4583">
      <c r="AC4583">
        <f>IF($C4583="","",IF(COUNTIF('Códigos Santander (ref)'!$A$2:$A$79,$C4583)&gt;0,"SANTANDER",IF(COUNTIF('Códigos Itaú (ref)'!$A$2:$A$44,$C4583)&gt;0,"ITAU",IF(AND(TRIM(UPPER($I4583))="CONTRATUAL",ISNUMBER(SEARCH("INDIVIDUAL",SUBSTITUTE(UPPER($D4583)," ","")))),"PREMIUM FREE",""))))</f>
        <v/>
      </c>
    </row>
    <row r="4584">
      <c r="AC4584">
        <f>IF($C4584="","",IF(COUNTIF('Códigos Santander (ref)'!$A$2:$A$79,$C4584)&gt;0,"SANTANDER",IF(COUNTIF('Códigos Itaú (ref)'!$A$2:$A$44,$C4584)&gt;0,"ITAU",IF(AND(TRIM(UPPER($I4584))="CONTRATUAL",ISNUMBER(SEARCH("INDIVIDUAL",SUBSTITUTE(UPPER($D4584)," ","")))),"PREMIUM FREE",""))))</f>
        <v/>
      </c>
    </row>
    <row r="4585">
      <c r="AC4585">
        <f>IF($C4585="","",IF(COUNTIF('Códigos Santander (ref)'!$A$2:$A$79,$C4585)&gt;0,"SANTANDER",IF(COUNTIF('Códigos Itaú (ref)'!$A$2:$A$44,$C4585)&gt;0,"ITAU",IF(AND(TRIM(UPPER($I4585))="CONTRATUAL",ISNUMBER(SEARCH("INDIVIDUAL",SUBSTITUTE(UPPER($D4585)," ","")))),"PREMIUM FREE",""))))</f>
        <v/>
      </c>
    </row>
    <row r="4586">
      <c r="AC4586">
        <f>IF($C4586="","",IF(COUNTIF('Códigos Santander (ref)'!$A$2:$A$79,$C4586)&gt;0,"SANTANDER",IF(COUNTIF('Códigos Itaú (ref)'!$A$2:$A$44,$C4586)&gt;0,"ITAU",IF(AND(TRIM(UPPER($I4586))="CONTRATUAL",ISNUMBER(SEARCH("INDIVIDUAL",SUBSTITUTE(UPPER($D4586)," ","")))),"PREMIUM FREE",""))))</f>
        <v/>
      </c>
    </row>
    <row r="4587">
      <c r="AC4587">
        <f>IF($C4587="","",IF(COUNTIF('Códigos Santander (ref)'!$A$2:$A$79,$C4587)&gt;0,"SANTANDER",IF(COUNTIF('Códigos Itaú (ref)'!$A$2:$A$44,$C4587)&gt;0,"ITAU",IF(AND(TRIM(UPPER($I4587))="CONTRATUAL",ISNUMBER(SEARCH("INDIVIDUAL",SUBSTITUTE(UPPER($D4587)," ","")))),"PREMIUM FREE",""))))</f>
        <v/>
      </c>
    </row>
    <row r="4588">
      <c r="AC4588">
        <f>IF($C4588="","",IF(COUNTIF('Códigos Santander (ref)'!$A$2:$A$79,$C4588)&gt;0,"SANTANDER",IF(COUNTIF('Códigos Itaú (ref)'!$A$2:$A$44,$C4588)&gt;0,"ITAU",IF(AND(TRIM(UPPER($I4588))="CONTRATUAL",ISNUMBER(SEARCH("INDIVIDUAL",SUBSTITUTE(UPPER($D4588)," ","")))),"PREMIUM FREE",""))))</f>
        <v/>
      </c>
    </row>
    <row r="4589">
      <c r="AC4589">
        <f>IF($C4589="","",IF(COUNTIF('Códigos Santander (ref)'!$A$2:$A$79,$C4589)&gt;0,"SANTANDER",IF(COUNTIF('Códigos Itaú (ref)'!$A$2:$A$44,$C4589)&gt;0,"ITAU",IF(AND(TRIM(UPPER($I4589))="CONTRATUAL",ISNUMBER(SEARCH("INDIVIDUAL",SUBSTITUTE(UPPER($D4589)," ","")))),"PREMIUM FREE",""))))</f>
        <v/>
      </c>
    </row>
    <row r="4590">
      <c r="AC4590">
        <f>IF($C4590="","",IF(COUNTIF('Códigos Santander (ref)'!$A$2:$A$79,$C4590)&gt;0,"SANTANDER",IF(COUNTIF('Códigos Itaú (ref)'!$A$2:$A$44,$C4590)&gt;0,"ITAU",IF(AND(TRIM(UPPER($I4590))="CONTRATUAL",ISNUMBER(SEARCH("INDIVIDUAL",SUBSTITUTE(UPPER($D4590)," ","")))),"PREMIUM FREE",""))))</f>
        <v/>
      </c>
    </row>
    <row r="4591">
      <c r="AC4591">
        <f>IF($C4591="","",IF(COUNTIF('Códigos Santander (ref)'!$A$2:$A$79,$C4591)&gt;0,"SANTANDER",IF(COUNTIF('Códigos Itaú (ref)'!$A$2:$A$44,$C4591)&gt;0,"ITAU",IF(AND(TRIM(UPPER($I4591))="CONTRATUAL",ISNUMBER(SEARCH("INDIVIDUAL",SUBSTITUTE(UPPER($D4591)," ","")))),"PREMIUM FREE",""))))</f>
        <v/>
      </c>
    </row>
    <row r="4592">
      <c r="AC4592">
        <f>IF($C4592="","",IF(COUNTIF('Códigos Santander (ref)'!$A$2:$A$79,$C4592)&gt;0,"SANTANDER",IF(COUNTIF('Códigos Itaú (ref)'!$A$2:$A$44,$C4592)&gt;0,"ITAU",IF(AND(TRIM(UPPER($I4592))="CONTRATUAL",ISNUMBER(SEARCH("INDIVIDUAL",SUBSTITUTE(UPPER($D4592)," ","")))),"PREMIUM FREE",""))))</f>
        <v/>
      </c>
    </row>
    <row r="4593">
      <c r="AC4593">
        <f>IF($C4593="","",IF(COUNTIF('Códigos Santander (ref)'!$A$2:$A$79,$C4593)&gt;0,"SANTANDER",IF(COUNTIF('Códigos Itaú (ref)'!$A$2:$A$44,$C4593)&gt;0,"ITAU",IF(AND(TRIM(UPPER($I4593))="CONTRATUAL",ISNUMBER(SEARCH("INDIVIDUAL",SUBSTITUTE(UPPER($D4593)," ","")))),"PREMIUM FREE",""))))</f>
        <v/>
      </c>
    </row>
    <row r="4594">
      <c r="AC4594">
        <f>IF($C4594="","",IF(COUNTIF('Códigos Santander (ref)'!$A$2:$A$79,$C4594)&gt;0,"SANTANDER",IF(COUNTIF('Códigos Itaú (ref)'!$A$2:$A$44,$C4594)&gt;0,"ITAU",IF(AND(TRIM(UPPER($I4594))="CONTRATUAL",ISNUMBER(SEARCH("INDIVIDUAL",SUBSTITUTE(UPPER($D4594)," ","")))),"PREMIUM FREE",""))))</f>
        <v/>
      </c>
    </row>
    <row r="4595">
      <c r="AC4595">
        <f>IF($C4595="","",IF(COUNTIF('Códigos Santander (ref)'!$A$2:$A$79,$C4595)&gt;0,"SANTANDER",IF(COUNTIF('Códigos Itaú (ref)'!$A$2:$A$44,$C4595)&gt;0,"ITAU",IF(AND(TRIM(UPPER($I4595))="CONTRATUAL",ISNUMBER(SEARCH("INDIVIDUAL",SUBSTITUTE(UPPER($D4595)," ","")))),"PREMIUM FREE",""))))</f>
        <v/>
      </c>
    </row>
    <row r="4596">
      <c r="AC4596">
        <f>IF($C4596="","",IF(COUNTIF('Códigos Santander (ref)'!$A$2:$A$79,$C4596)&gt;0,"SANTANDER",IF(COUNTIF('Códigos Itaú (ref)'!$A$2:$A$44,$C4596)&gt;0,"ITAU",IF(AND(TRIM(UPPER($I4596))="CONTRATUAL",ISNUMBER(SEARCH("INDIVIDUAL",SUBSTITUTE(UPPER($D4596)," ","")))),"PREMIUM FREE",""))))</f>
        <v/>
      </c>
    </row>
    <row r="4597">
      <c r="AC4597">
        <f>IF($C4597="","",IF(COUNTIF('Códigos Santander (ref)'!$A$2:$A$79,$C4597)&gt;0,"SANTANDER",IF(COUNTIF('Códigos Itaú (ref)'!$A$2:$A$44,$C4597)&gt;0,"ITAU",IF(AND(TRIM(UPPER($I4597))="CONTRATUAL",ISNUMBER(SEARCH("INDIVIDUAL",SUBSTITUTE(UPPER($D4597)," ","")))),"PREMIUM FREE",""))))</f>
        <v/>
      </c>
    </row>
    <row r="4598">
      <c r="AC4598">
        <f>IF($C4598="","",IF(COUNTIF('Códigos Santander (ref)'!$A$2:$A$79,$C4598)&gt;0,"SANTANDER",IF(COUNTIF('Códigos Itaú (ref)'!$A$2:$A$44,$C4598)&gt;0,"ITAU",IF(AND(TRIM(UPPER($I4598))="CONTRATUAL",ISNUMBER(SEARCH("INDIVIDUAL",SUBSTITUTE(UPPER($D4598)," ","")))),"PREMIUM FREE",""))))</f>
        <v/>
      </c>
    </row>
    <row r="4599">
      <c r="AC4599">
        <f>IF($C4599="","",IF(COUNTIF('Códigos Santander (ref)'!$A$2:$A$79,$C4599)&gt;0,"SANTANDER",IF(COUNTIF('Códigos Itaú (ref)'!$A$2:$A$44,$C4599)&gt;0,"ITAU",IF(AND(TRIM(UPPER($I4599))="CONTRATUAL",ISNUMBER(SEARCH("INDIVIDUAL",SUBSTITUTE(UPPER($D4599)," ","")))),"PREMIUM FREE",""))))</f>
        <v/>
      </c>
    </row>
    <row r="4600">
      <c r="AC4600">
        <f>IF($C4600="","",IF(COUNTIF('Códigos Santander (ref)'!$A$2:$A$79,$C4600)&gt;0,"SANTANDER",IF(COUNTIF('Códigos Itaú (ref)'!$A$2:$A$44,$C4600)&gt;0,"ITAU",IF(AND(TRIM(UPPER($I4600))="CONTRATUAL",ISNUMBER(SEARCH("INDIVIDUAL",SUBSTITUTE(UPPER($D4600)," ","")))),"PREMIUM FREE",""))))</f>
        <v/>
      </c>
    </row>
    <row r="4601">
      <c r="AC4601">
        <f>IF($C4601="","",IF(COUNTIF('Códigos Santander (ref)'!$A$2:$A$79,$C4601)&gt;0,"SANTANDER",IF(COUNTIF('Códigos Itaú (ref)'!$A$2:$A$44,$C4601)&gt;0,"ITAU",IF(AND(TRIM(UPPER($I4601))="CONTRATUAL",ISNUMBER(SEARCH("INDIVIDUAL",SUBSTITUTE(UPPER($D4601)," ","")))),"PREMIUM FREE",""))))</f>
        <v/>
      </c>
    </row>
    <row r="4602">
      <c r="AC4602">
        <f>IF($C4602="","",IF(COUNTIF('Códigos Santander (ref)'!$A$2:$A$79,$C4602)&gt;0,"SANTANDER",IF(COUNTIF('Códigos Itaú (ref)'!$A$2:$A$44,$C4602)&gt;0,"ITAU",IF(AND(TRIM(UPPER($I4602))="CONTRATUAL",ISNUMBER(SEARCH("INDIVIDUAL",SUBSTITUTE(UPPER($D4602)," ","")))),"PREMIUM FREE",""))))</f>
        <v/>
      </c>
    </row>
    <row r="4603">
      <c r="AC4603">
        <f>IF($C4603="","",IF(COUNTIF('Códigos Santander (ref)'!$A$2:$A$79,$C4603)&gt;0,"SANTANDER",IF(COUNTIF('Códigos Itaú (ref)'!$A$2:$A$44,$C4603)&gt;0,"ITAU",IF(AND(TRIM(UPPER($I4603))="CONTRATUAL",ISNUMBER(SEARCH("INDIVIDUAL",SUBSTITUTE(UPPER($D4603)," ","")))),"PREMIUM FREE",""))))</f>
        <v/>
      </c>
    </row>
    <row r="4604">
      <c r="AC4604">
        <f>IF($C4604="","",IF(COUNTIF('Códigos Santander (ref)'!$A$2:$A$79,$C4604)&gt;0,"SANTANDER",IF(COUNTIF('Códigos Itaú (ref)'!$A$2:$A$44,$C4604)&gt;0,"ITAU",IF(AND(TRIM(UPPER($I4604))="CONTRATUAL",ISNUMBER(SEARCH("INDIVIDUAL",SUBSTITUTE(UPPER($D4604)," ","")))),"PREMIUM FREE",""))))</f>
        <v/>
      </c>
    </row>
    <row r="4605">
      <c r="AC4605">
        <f>IF($C4605="","",IF(COUNTIF('Códigos Santander (ref)'!$A$2:$A$79,$C4605)&gt;0,"SANTANDER",IF(COUNTIF('Códigos Itaú (ref)'!$A$2:$A$44,$C4605)&gt;0,"ITAU",IF(AND(TRIM(UPPER($I4605))="CONTRATUAL",ISNUMBER(SEARCH("INDIVIDUAL",SUBSTITUTE(UPPER($D4605)," ","")))),"PREMIUM FREE",""))))</f>
        <v/>
      </c>
    </row>
    <row r="4606">
      <c r="AC4606">
        <f>IF($C4606="","",IF(COUNTIF('Códigos Santander (ref)'!$A$2:$A$79,$C4606)&gt;0,"SANTANDER",IF(COUNTIF('Códigos Itaú (ref)'!$A$2:$A$44,$C4606)&gt;0,"ITAU",IF(AND(TRIM(UPPER($I4606))="CONTRATUAL",ISNUMBER(SEARCH("INDIVIDUAL",SUBSTITUTE(UPPER($D4606)," ","")))),"PREMIUM FREE",""))))</f>
        <v/>
      </c>
    </row>
    <row r="4607">
      <c r="AC4607">
        <f>IF($C4607="","",IF(COUNTIF('Códigos Santander (ref)'!$A$2:$A$79,$C4607)&gt;0,"SANTANDER",IF(COUNTIF('Códigos Itaú (ref)'!$A$2:$A$44,$C4607)&gt;0,"ITAU",IF(AND(TRIM(UPPER($I4607))="CONTRATUAL",ISNUMBER(SEARCH("INDIVIDUAL",SUBSTITUTE(UPPER($D4607)," ","")))),"PREMIUM FREE",""))))</f>
        <v/>
      </c>
    </row>
    <row r="4608">
      <c r="AC4608">
        <f>IF($C4608="","",IF(COUNTIF('Códigos Santander (ref)'!$A$2:$A$79,$C4608)&gt;0,"SANTANDER",IF(COUNTIF('Códigos Itaú (ref)'!$A$2:$A$44,$C4608)&gt;0,"ITAU",IF(AND(TRIM(UPPER($I4608))="CONTRATUAL",ISNUMBER(SEARCH("INDIVIDUAL",SUBSTITUTE(UPPER($D4608)," ","")))),"PREMIUM FREE",""))))</f>
        <v/>
      </c>
    </row>
    <row r="4609">
      <c r="AC4609">
        <f>IF($C4609="","",IF(COUNTIF('Códigos Santander (ref)'!$A$2:$A$79,$C4609)&gt;0,"SANTANDER",IF(COUNTIF('Códigos Itaú (ref)'!$A$2:$A$44,$C4609)&gt;0,"ITAU",IF(AND(TRIM(UPPER($I4609))="CONTRATUAL",ISNUMBER(SEARCH("INDIVIDUAL",SUBSTITUTE(UPPER($D4609)," ","")))),"PREMIUM FREE",""))))</f>
        <v/>
      </c>
    </row>
    <row r="4610">
      <c r="AC4610">
        <f>IF($C4610="","",IF(COUNTIF('Códigos Santander (ref)'!$A$2:$A$79,$C4610)&gt;0,"SANTANDER",IF(COUNTIF('Códigos Itaú (ref)'!$A$2:$A$44,$C4610)&gt;0,"ITAU",IF(AND(TRIM(UPPER($I4610))="CONTRATUAL",ISNUMBER(SEARCH("INDIVIDUAL",SUBSTITUTE(UPPER($D4610)," ","")))),"PREMIUM FREE",""))))</f>
        <v/>
      </c>
    </row>
    <row r="4611">
      <c r="AC4611">
        <f>IF($C4611="","",IF(COUNTIF('Códigos Santander (ref)'!$A$2:$A$79,$C4611)&gt;0,"SANTANDER",IF(COUNTIF('Códigos Itaú (ref)'!$A$2:$A$44,$C4611)&gt;0,"ITAU",IF(AND(TRIM(UPPER($I4611))="CONTRATUAL",ISNUMBER(SEARCH("INDIVIDUAL",SUBSTITUTE(UPPER($D4611)," ","")))),"PREMIUM FREE",""))))</f>
        <v/>
      </c>
    </row>
    <row r="4612">
      <c r="AC4612">
        <f>IF($C4612="","",IF(COUNTIF('Códigos Santander (ref)'!$A$2:$A$79,$C4612)&gt;0,"SANTANDER",IF(COUNTIF('Códigos Itaú (ref)'!$A$2:$A$44,$C4612)&gt;0,"ITAU",IF(AND(TRIM(UPPER($I4612))="CONTRATUAL",ISNUMBER(SEARCH("INDIVIDUAL",SUBSTITUTE(UPPER($D4612)," ","")))),"PREMIUM FREE",""))))</f>
        <v/>
      </c>
    </row>
    <row r="4613">
      <c r="AC4613">
        <f>IF($C4613="","",IF(COUNTIF('Códigos Santander (ref)'!$A$2:$A$79,$C4613)&gt;0,"SANTANDER",IF(COUNTIF('Códigos Itaú (ref)'!$A$2:$A$44,$C4613)&gt;0,"ITAU",IF(AND(TRIM(UPPER($I4613))="CONTRATUAL",ISNUMBER(SEARCH("INDIVIDUAL",SUBSTITUTE(UPPER($D4613)," ","")))),"PREMIUM FREE",""))))</f>
        <v/>
      </c>
    </row>
    <row r="4614">
      <c r="AC4614">
        <f>IF($C4614="","",IF(COUNTIF('Códigos Santander (ref)'!$A$2:$A$79,$C4614)&gt;0,"SANTANDER",IF(COUNTIF('Códigos Itaú (ref)'!$A$2:$A$44,$C4614)&gt;0,"ITAU",IF(AND(TRIM(UPPER($I4614))="CONTRATUAL",ISNUMBER(SEARCH("INDIVIDUAL",SUBSTITUTE(UPPER($D4614)," ","")))),"PREMIUM FREE",""))))</f>
        <v/>
      </c>
    </row>
    <row r="4615">
      <c r="AC4615">
        <f>IF($C4615="","",IF(COUNTIF('Códigos Santander (ref)'!$A$2:$A$79,$C4615)&gt;0,"SANTANDER",IF(COUNTIF('Códigos Itaú (ref)'!$A$2:$A$44,$C4615)&gt;0,"ITAU",IF(AND(TRIM(UPPER($I4615))="CONTRATUAL",ISNUMBER(SEARCH("INDIVIDUAL",SUBSTITUTE(UPPER($D4615)," ","")))),"PREMIUM FREE",""))))</f>
        <v/>
      </c>
    </row>
    <row r="4616">
      <c r="AC4616">
        <f>IF($C4616="","",IF(COUNTIF('Códigos Santander (ref)'!$A$2:$A$79,$C4616)&gt;0,"SANTANDER",IF(COUNTIF('Códigos Itaú (ref)'!$A$2:$A$44,$C4616)&gt;0,"ITAU",IF(AND(TRIM(UPPER($I4616))="CONTRATUAL",ISNUMBER(SEARCH("INDIVIDUAL",SUBSTITUTE(UPPER($D4616)," ","")))),"PREMIUM FREE",""))))</f>
        <v/>
      </c>
    </row>
    <row r="4617">
      <c r="AC4617">
        <f>IF($C4617="","",IF(COUNTIF('Códigos Santander (ref)'!$A$2:$A$79,$C4617)&gt;0,"SANTANDER",IF(COUNTIF('Códigos Itaú (ref)'!$A$2:$A$44,$C4617)&gt;0,"ITAU",IF(AND(TRIM(UPPER($I4617))="CONTRATUAL",ISNUMBER(SEARCH("INDIVIDUAL",SUBSTITUTE(UPPER($D4617)," ","")))),"PREMIUM FREE",""))))</f>
        <v/>
      </c>
    </row>
    <row r="4618">
      <c r="AC4618">
        <f>IF($C4618="","",IF(COUNTIF('Códigos Santander (ref)'!$A$2:$A$79,$C4618)&gt;0,"SANTANDER",IF(COUNTIF('Códigos Itaú (ref)'!$A$2:$A$44,$C4618)&gt;0,"ITAU",IF(AND(TRIM(UPPER($I4618))="CONTRATUAL",ISNUMBER(SEARCH("INDIVIDUAL",SUBSTITUTE(UPPER($D4618)," ","")))),"PREMIUM FREE",""))))</f>
        <v/>
      </c>
    </row>
    <row r="4619">
      <c r="AC4619">
        <f>IF($C4619="","",IF(COUNTIF('Códigos Santander (ref)'!$A$2:$A$79,$C4619)&gt;0,"SANTANDER",IF(COUNTIF('Códigos Itaú (ref)'!$A$2:$A$44,$C4619)&gt;0,"ITAU",IF(AND(TRIM(UPPER($I4619))="CONTRATUAL",ISNUMBER(SEARCH("INDIVIDUAL",SUBSTITUTE(UPPER($D4619)," ","")))),"PREMIUM FREE",""))))</f>
        <v/>
      </c>
    </row>
    <row r="4620">
      <c r="AC4620">
        <f>IF($C4620="","",IF(COUNTIF('Códigos Santander (ref)'!$A$2:$A$79,$C4620)&gt;0,"SANTANDER",IF(COUNTIF('Códigos Itaú (ref)'!$A$2:$A$44,$C4620)&gt;0,"ITAU",IF(AND(TRIM(UPPER($I4620))="CONTRATUAL",ISNUMBER(SEARCH("INDIVIDUAL",SUBSTITUTE(UPPER($D4620)," ","")))),"PREMIUM FREE",""))))</f>
        <v/>
      </c>
    </row>
    <row r="4621">
      <c r="AC4621">
        <f>IF($C4621="","",IF(COUNTIF('Códigos Santander (ref)'!$A$2:$A$79,$C4621)&gt;0,"SANTANDER",IF(COUNTIF('Códigos Itaú (ref)'!$A$2:$A$44,$C4621)&gt;0,"ITAU",IF(AND(TRIM(UPPER($I4621))="CONTRATUAL",ISNUMBER(SEARCH("INDIVIDUAL",SUBSTITUTE(UPPER($D4621)," ","")))),"PREMIUM FREE",""))))</f>
        <v/>
      </c>
    </row>
    <row r="4622">
      <c r="AC4622">
        <f>IF($C4622="","",IF(COUNTIF('Códigos Santander (ref)'!$A$2:$A$79,$C4622)&gt;0,"SANTANDER",IF(COUNTIF('Códigos Itaú (ref)'!$A$2:$A$44,$C4622)&gt;0,"ITAU",IF(AND(TRIM(UPPER($I4622))="CONTRATUAL",ISNUMBER(SEARCH("INDIVIDUAL",SUBSTITUTE(UPPER($D4622)," ","")))),"PREMIUM FREE",""))))</f>
        <v/>
      </c>
    </row>
    <row r="4623">
      <c r="AC4623">
        <f>IF($C4623="","",IF(COUNTIF('Códigos Santander (ref)'!$A$2:$A$79,$C4623)&gt;0,"SANTANDER",IF(COUNTIF('Códigos Itaú (ref)'!$A$2:$A$44,$C4623)&gt;0,"ITAU",IF(AND(TRIM(UPPER($I4623))="CONTRATUAL",ISNUMBER(SEARCH("INDIVIDUAL",SUBSTITUTE(UPPER($D4623)," ","")))),"PREMIUM FREE",""))))</f>
        <v/>
      </c>
    </row>
    <row r="4624">
      <c r="AC4624">
        <f>IF($C4624="","",IF(COUNTIF('Códigos Santander (ref)'!$A$2:$A$79,$C4624)&gt;0,"SANTANDER",IF(COUNTIF('Códigos Itaú (ref)'!$A$2:$A$44,$C4624)&gt;0,"ITAU",IF(AND(TRIM(UPPER($I4624))="CONTRATUAL",ISNUMBER(SEARCH("INDIVIDUAL",SUBSTITUTE(UPPER($D4624)," ","")))),"PREMIUM FREE",""))))</f>
        <v/>
      </c>
    </row>
    <row r="4625">
      <c r="AC4625">
        <f>IF($C4625="","",IF(COUNTIF('Códigos Santander (ref)'!$A$2:$A$79,$C4625)&gt;0,"SANTANDER",IF(COUNTIF('Códigos Itaú (ref)'!$A$2:$A$44,$C4625)&gt;0,"ITAU",IF(AND(TRIM(UPPER($I4625))="CONTRATUAL",ISNUMBER(SEARCH("INDIVIDUAL",SUBSTITUTE(UPPER($D4625)," ","")))),"PREMIUM FREE",""))))</f>
        <v/>
      </c>
    </row>
    <row r="4626">
      <c r="AC4626">
        <f>IF($C4626="","",IF(COUNTIF('Códigos Santander (ref)'!$A$2:$A$79,$C4626)&gt;0,"SANTANDER",IF(COUNTIF('Códigos Itaú (ref)'!$A$2:$A$44,$C4626)&gt;0,"ITAU",IF(AND(TRIM(UPPER($I4626))="CONTRATUAL",ISNUMBER(SEARCH("INDIVIDUAL",SUBSTITUTE(UPPER($D4626)," ","")))),"PREMIUM FREE",""))))</f>
        <v/>
      </c>
    </row>
    <row r="4627">
      <c r="AC4627">
        <f>IF($C4627="","",IF(COUNTIF('Códigos Santander (ref)'!$A$2:$A$79,$C4627)&gt;0,"SANTANDER",IF(COUNTIF('Códigos Itaú (ref)'!$A$2:$A$44,$C4627)&gt;0,"ITAU",IF(AND(TRIM(UPPER($I4627))="CONTRATUAL",ISNUMBER(SEARCH("INDIVIDUAL",SUBSTITUTE(UPPER($D4627)," ","")))),"PREMIUM FREE",""))))</f>
        <v/>
      </c>
    </row>
    <row r="4628">
      <c r="AC4628">
        <f>IF($C4628="","",IF(COUNTIF('Códigos Santander (ref)'!$A$2:$A$79,$C4628)&gt;0,"SANTANDER",IF(COUNTIF('Códigos Itaú (ref)'!$A$2:$A$44,$C4628)&gt;0,"ITAU",IF(AND(TRIM(UPPER($I4628))="CONTRATUAL",ISNUMBER(SEARCH("INDIVIDUAL",SUBSTITUTE(UPPER($D4628)," ","")))),"PREMIUM FREE",""))))</f>
        <v/>
      </c>
    </row>
    <row r="4629">
      <c r="AC4629">
        <f>IF($C4629="","",IF(COUNTIF('Códigos Santander (ref)'!$A$2:$A$79,$C4629)&gt;0,"SANTANDER",IF(COUNTIF('Códigos Itaú (ref)'!$A$2:$A$44,$C4629)&gt;0,"ITAU",IF(AND(TRIM(UPPER($I4629))="CONTRATUAL",ISNUMBER(SEARCH("INDIVIDUAL",SUBSTITUTE(UPPER($D4629)," ","")))),"PREMIUM FREE",""))))</f>
        <v/>
      </c>
    </row>
    <row r="4630">
      <c r="AC4630">
        <f>IF($C4630="","",IF(COUNTIF('Códigos Santander (ref)'!$A$2:$A$79,$C4630)&gt;0,"SANTANDER",IF(COUNTIF('Códigos Itaú (ref)'!$A$2:$A$44,$C4630)&gt;0,"ITAU",IF(AND(TRIM(UPPER($I4630))="CONTRATUAL",ISNUMBER(SEARCH("INDIVIDUAL",SUBSTITUTE(UPPER($D4630)," ","")))),"PREMIUM FREE",""))))</f>
        <v/>
      </c>
    </row>
    <row r="4631">
      <c r="AC4631">
        <f>IF($C4631="","",IF(COUNTIF('Códigos Santander (ref)'!$A$2:$A$79,$C4631)&gt;0,"SANTANDER",IF(COUNTIF('Códigos Itaú (ref)'!$A$2:$A$44,$C4631)&gt;0,"ITAU",IF(AND(TRIM(UPPER($I4631))="CONTRATUAL",ISNUMBER(SEARCH("INDIVIDUAL",SUBSTITUTE(UPPER($D4631)," ","")))),"PREMIUM FREE",""))))</f>
        <v/>
      </c>
    </row>
    <row r="4632">
      <c r="AC4632">
        <f>IF($C4632="","",IF(COUNTIF('Códigos Santander (ref)'!$A$2:$A$79,$C4632)&gt;0,"SANTANDER",IF(COUNTIF('Códigos Itaú (ref)'!$A$2:$A$44,$C4632)&gt;0,"ITAU",IF(AND(TRIM(UPPER($I4632))="CONTRATUAL",ISNUMBER(SEARCH("INDIVIDUAL",SUBSTITUTE(UPPER($D4632)," ","")))),"PREMIUM FREE",""))))</f>
        <v/>
      </c>
    </row>
    <row r="4633">
      <c r="AC4633">
        <f>IF($C4633="","",IF(COUNTIF('Códigos Santander (ref)'!$A$2:$A$79,$C4633)&gt;0,"SANTANDER",IF(COUNTIF('Códigos Itaú (ref)'!$A$2:$A$44,$C4633)&gt;0,"ITAU",IF(AND(TRIM(UPPER($I4633))="CONTRATUAL",ISNUMBER(SEARCH("INDIVIDUAL",SUBSTITUTE(UPPER($D4633)," ","")))),"PREMIUM FREE",""))))</f>
        <v/>
      </c>
    </row>
    <row r="4634">
      <c r="AC4634">
        <f>IF($C4634="","",IF(COUNTIF('Códigos Santander (ref)'!$A$2:$A$79,$C4634)&gt;0,"SANTANDER",IF(COUNTIF('Códigos Itaú (ref)'!$A$2:$A$44,$C4634)&gt;0,"ITAU",IF(AND(TRIM(UPPER($I4634))="CONTRATUAL",ISNUMBER(SEARCH("INDIVIDUAL",SUBSTITUTE(UPPER($D4634)," ","")))),"PREMIUM FREE",""))))</f>
        <v/>
      </c>
    </row>
    <row r="4635">
      <c r="AC4635">
        <f>IF($C4635="","",IF(COUNTIF('Códigos Santander (ref)'!$A$2:$A$79,$C4635)&gt;0,"SANTANDER",IF(COUNTIF('Códigos Itaú (ref)'!$A$2:$A$44,$C4635)&gt;0,"ITAU",IF(AND(TRIM(UPPER($I4635))="CONTRATUAL",ISNUMBER(SEARCH("INDIVIDUAL",SUBSTITUTE(UPPER($D4635)," ","")))),"PREMIUM FREE",""))))</f>
        <v/>
      </c>
    </row>
    <row r="4636">
      <c r="AC4636">
        <f>IF($C4636="","",IF(COUNTIF('Códigos Santander (ref)'!$A$2:$A$79,$C4636)&gt;0,"SANTANDER",IF(COUNTIF('Códigos Itaú (ref)'!$A$2:$A$44,$C4636)&gt;0,"ITAU",IF(AND(TRIM(UPPER($I4636))="CONTRATUAL",ISNUMBER(SEARCH("INDIVIDUAL",SUBSTITUTE(UPPER($D4636)," ","")))),"PREMIUM FREE",""))))</f>
        <v/>
      </c>
    </row>
    <row r="4637">
      <c r="AC4637">
        <f>IF($C4637="","",IF(COUNTIF('Códigos Santander (ref)'!$A$2:$A$79,$C4637)&gt;0,"SANTANDER",IF(COUNTIF('Códigos Itaú (ref)'!$A$2:$A$44,$C4637)&gt;0,"ITAU",IF(AND(TRIM(UPPER($I4637))="CONTRATUAL",ISNUMBER(SEARCH("INDIVIDUAL",SUBSTITUTE(UPPER($D4637)," ","")))),"PREMIUM FREE",""))))</f>
        <v/>
      </c>
    </row>
    <row r="4638">
      <c r="AC4638">
        <f>IF($C4638="","",IF(COUNTIF('Códigos Santander (ref)'!$A$2:$A$79,$C4638)&gt;0,"SANTANDER",IF(COUNTIF('Códigos Itaú (ref)'!$A$2:$A$44,$C4638)&gt;0,"ITAU",IF(AND(TRIM(UPPER($I4638))="CONTRATUAL",ISNUMBER(SEARCH("INDIVIDUAL",SUBSTITUTE(UPPER($D4638)," ","")))),"PREMIUM FREE",""))))</f>
        <v/>
      </c>
    </row>
    <row r="4639">
      <c r="AC4639">
        <f>IF($C4639="","",IF(COUNTIF('Códigos Santander (ref)'!$A$2:$A$79,$C4639)&gt;0,"SANTANDER",IF(COUNTIF('Códigos Itaú (ref)'!$A$2:$A$44,$C4639)&gt;0,"ITAU",IF(AND(TRIM(UPPER($I4639))="CONTRATUAL",ISNUMBER(SEARCH("INDIVIDUAL",SUBSTITUTE(UPPER($D4639)," ","")))),"PREMIUM FREE",""))))</f>
        <v/>
      </c>
    </row>
    <row r="4640">
      <c r="AC4640">
        <f>IF($C4640="","",IF(COUNTIF('Códigos Santander (ref)'!$A$2:$A$79,$C4640)&gt;0,"SANTANDER",IF(COUNTIF('Códigos Itaú (ref)'!$A$2:$A$44,$C4640)&gt;0,"ITAU",IF(AND(TRIM(UPPER($I4640))="CONTRATUAL",ISNUMBER(SEARCH("INDIVIDUAL",SUBSTITUTE(UPPER($D4640)," ","")))),"PREMIUM FREE",""))))</f>
        <v/>
      </c>
    </row>
    <row r="4641">
      <c r="AC4641">
        <f>IF($C4641="","",IF(COUNTIF('Códigos Santander (ref)'!$A$2:$A$79,$C4641)&gt;0,"SANTANDER",IF(COUNTIF('Códigos Itaú (ref)'!$A$2:$A$44,$C4641)&gt;0,"ITAU",IF(AND(TRIM(UPPER($I4641))="CONTRATUAL",ISNUMBER(SEARCH("INDIVIDUAL",SUBSTITUTE(UPPER($D4641)," ","")))),"PREMIUM FREE",""))))</f>
        <v/>
      </c>
    </row>
    <row r="4642">
      <c r="AC4642">
        <f>IF($C4642="","",IF(COUNTIF('Códigos Santander (ref)'!$A$2:$A$79,$C4642)&gt;0,"SANTANDER",IF(COUNTIF('Códigos Itaú (ref)'!$A$2:$A$44,$C4642)&gt;0,"ITAU",IF(AND(TRIM(UPPER($I4642))="CONTRATUAL",ISNUMBER(SEARCH("INDIVIDUAL",SUBSTITUTE(UPPER($D4642)," ","")))),"PREMIUM FREE",""))))</f>
        <v/>
      </c>
    </row>
    <row r="4643">
      <c r="AC4643">
        <f>IF($C4643="","",IF(COUNTIF('Códigos Santander (ref)'!$A$2:$A$79,$C4643)&gt;0,"SANTANDER",IF(COUNTIF('Códigos Itaú (ref)'!$A$2:$A$44,$C4643)&gt;0,"ITAU",IF(AND(TRIM(UPPER($I4643))="CONTRATUAL",ISNUMBER(SEARCH("INDIVIDUAL",SUBSTITUTE(UPPER($D4643)," ","")))),"PREMIUM FREE",""))))</f>
        <v/>
      </c>
    </row>
    <row r="4644">
      <c r="AC4644">
        <f>IF($C4644="","",IF(COUNTIF('Códigos Santander (ref)'!$A$2:$A$79,$C4644)&gt;0,"SANTANDER",IF(COUNTIF('Códigos Itaú (ref)'!$A$2:$A$44,$C4644)&gt;0,"ITAU",IF(AND(TRIM(UPPER($I4644))="CONTRATUAL",ISNUMBER(SEARCH("INDIVIDUAL",SUBSTITUTE(UPPER($D4644)," ","")))),"PREMIUM FREE",""))))</f>
        <v/>
      </c>
    </row>
    <row r="4645">
      <c r="AC4645">
        <f>IF($C4645="","",IF(COUNTIF('Códigos Santander (ref)'!$A$2:$A$79,$C4645)&gt;0,"SANTANDER",IF(COUNTIF('Códigos Itaú (ref)'!$A$2:$A$44,$C4645)&gt;0,"ITAU",IF(AND(TRIM(UPPER($I4645))="CONTRATUAL",ISNUMBER(SEARCH("INDIVIDUAL",SUBSTITUTE(UPPER($D4645)," ","")))),"PREMIUM FREE",""))))</f>
        <v/>
      </c>
    </row>
    <row r="4646">
      <c r="AC4646">
        <f>IF($C4646="","",IF(COUNTIF('Códigos Santander (ref)'!$A$2:$A$79,$C4646)&gt;0,"SANTANDER",IF(COUNTIF('Códigos Itaú (ref)'!$A$2:$A$44,$C4646)&gt;0,"ITAU",IF(AND(TRIM(UPPER($I4646))="CONTRATUAL",ISNUMBER(SEARCH("INDIVIDUAL",SUBSTITUTE(UPPER($D4646)," ","")))),"PREMIUM FREE",""))))</f>
        <v/>
      </c>
    </row>
    <row r="4647">
      <c r="AC4647">
        <f>IF($C4647="","",IF(COUNTIF('Códigos Santander (ref)'!$A$2:$A$79,$C4647)&gt;0,"SANTANDER",IF(COUNTIF('Códigos Itaú (ref)'!$A$2:$A$44,$C4647)&gt;0,"ITAU",IF(AND(TRIM(UPPER($I4647))="CONTRATUAL",ISNUMBER(SEARCH("INDIVIDUAL",SUBSTITUTE(UPPER($D4647)," ","")))),"PREMIUM FREE",""))))</f>
        <v/>
      </c>
    </row>
    <row r="4648">
      <c r="AC4648">
        <f>IF($C4648="","",IF(COUNTIF('Códigos Santander (ref)'!$A$2:$A$79,$C4648)&gt;0,"SANTANDER",IF(COUNTIF('Códigos Itaú (ref)'!$A$2:$A$44,$C4648)&gt;0,"ITAU",IF(AND(TRIM(UPPER($I4648))="CONTRATUAL",ISNUMBER(SEARCH("INDIVIDUAL",SUBSTITUTE(UPPER($D4648)," ","")))),"PREMIUM FREE",""))))</f>
        <v/>
      </c>
    </row>
    <row r="4649">
      <c r="AC4649">
        <f>IF($C4649="","",IF(COUNTIF('Códigos Santander (ref)'!$A$2:$A$79,$C4649)&gt;0,"SANTANDER",IF(COUNTIF('Códigos Itaú (ref)'!$A$2:$A$44,$C4649)&gt;0,"ITAU",IF(AND(TRIM(UPPER($I4649))="CONTRATUAL",ISNUMBER(SEARCH("INDIVIDUAL",SUBSTITUTE(UPPER($D4649)," ","")))),"PREMIUM FREE",""))))</f>
        <v/>
      </c>
    </row>
    <row r="4650">
      <c r="AC4650">
        <f>IF($C4650="","",IF(COUNTIF('Códigos Santander (ref)'!$A$2:$A$79,$C4650)&gt;0,"SANTANDER",IF(COUNTIF('Códigos Itaú (ref)'!$A$2:$A$44,$C4650)&gt;0,"ITAU",IF(AND(TRIM(UPPER($I4650))="CONTRATUAL",ISNUMBER(SEARCH("INDIVIDUAL",SUBSTITUTE(UPPER($D4650)," ","")))),"PREMIUM FREE",""))))</f>
        <v/>
      </c>
    </row>
    <row r="4651">
      <c r="AC4651">
        <f>IF($C4651="","",IF(COUNTIF('Códigos Santander (ref)'!$A$2:$A$79,$C4651)&gt;0,"SANTANDER",IF(COUNTIF('Códigos Itaú (ref)'!$A$2:$A$44,$C4651)&gt;0,"ITAU",IF(AND(TRIM(UPPER($I4651))="CONTRATUAL",ISNUMBER(SEARCH("INDIVIDUAL",SUBSTITUTE(UPPER($D4651)," ","")))),"PREMIUM FREE",""))))</f>
        <v/>
      </c>
    </row>
    <row r="4652">
      <c r="AC4652">
        <f>IF($C4652="","",IF(COUNTIF('Códigos Santander (ref)'!$A$2:$A$79,$C4652)&gt;0,"SANTANDER",IF(COUNTIF('Códigos Itaú (ref)'!$A$2:$A$44,$C4652)&gt;0,"ITAU",IF(AND(TRIM(UPPER($I4652))="CONTRATUAL",ISNUMBER(SEARCH("INDIVIDUAL",SUBSTITUTE(UPPER($D4652)," ","")))),"PREMIUM FREE",""))))</f>
        <v/>
      </c>
    </row>
    <row r="4653">
      <c r="AC4653">
        <f>IF($C4653="","",IF(COUNTIF('Códigos Santander (ref)'!$A$2:$A$79,$C4653)&gt;0,"SANTANDER",IF(COUNTIF('Códigos Itaú (ref)'!$A$2:$A$44,$C4653)&gt;0,"ITAU",IF(AND(TRIM(UPPER($I4653))="CONTRATUAL",ISNUMBER(SEARCH("INDIVIDUAL",SUBSTITUTE(UPPER($D4653)," ","")))),"PREMIUM FREE",""))))</f>
        <v/>
      </c>
    </row>
    <row r="4654">
      <c r="AC4654">
        <f>IF($C4654="","",IF(COUNTIF('Códigos Santander (ref)'!$A$2:$A$79,$C4654)&gt;0,"SANTANDER",IF(COUNTIF('Códigos Itaú (ref)'!$A$2:$A$44,$C4654)&gt;0,"ITAU",IF(AND(TRIM(UPPER($I4654))="CONTRATUAL",ISNUMBER(SEARCH("INDIVIDUAL",SUBSTITUTE(UPPER($D4654)," ","")))),"PREMIUM FREE",""))))</f>
        <v/>
      </c>
    </row>
    <row r="4655">
      <c r="AC4655">
        <f>IF($C4655="","",IF(COUNTIF('Códigos Santander (ref)'!$A$2:$A$79,$C4655)&gt;0,"SANTANDER",IF(COUNTIF('Códigos Itaú (ref)'!$A$2:$A$44,$C4655)&gt;0,"ITAU",IF(AND(TRIM(UPPER($I4655))="CONTRATUAL",ISNUMBER(SEARCH("INDIVIDUAL",SUBSTITUTE(UPPER($D4655)," ","")))),"PREMIUM FREE",""))))</f>
        <v/>
      </c>
    </row>
    <row r="4656">
      <c r="AC4656">
        <f>IF($C4656="","",IF(COUNTIF('Códigos Santander (ref)'!$A$2:$A$79,$C4656)&gt;0,"SANTANDER",IF(COUNTIF('Códigos Itaú (ref)'!$A$2:$A$44,$C4656)&gt;0,"ITAU",IF(AND(TRIM(UPPER($I4656))="CONTRATUAL",ISNUMBER(SEARCH("INDIVIDUAL",SUBSTITUTE(UPPER($D4656)," ","")))),"PREMIUM FREE",""))))</f>
        <v/>
      </c>
    </row>
    <row r="4657">
      <c r="AC4657">
        <f>IF($C4657="","",IF(COUNTIF('Códigos Santander (ref)'!$A$2:$A$79,$C4657)&gt;0,"SANTANDER",IF(COUNTIF('Códigos Itaú (ref)'!$A$2:$A$44,$C4657)&gt;0,"ITAU",IF(AND(TRIM(UPPER($I4657))="CONTRATUAL",ISNUMBER(SEARCH("INDIVIDUAL",SUBSTITUTE(UPPER($D4657)," ","")))),"PREMIUM FREE",""))))</f>
        <v/>
      </c>
    </row>
    <row r="4658">
      <c r="AC4658">
        <f>IF($C4658="","",IF(COUNTIF('Códigos Santander (ref)'!$A$2:$A$79,$C4658)&gt;0,"SANTANDER",IF(COUNTIF('Códigos Itaú (ref)'!$A$2:$A$44,$C4658)&gt;0,"ITAU",IF(AND(TRIM(UPPER($I4658))="CONTRATUAL",ISNUMBER(SEARCH("INDIVIDUAL",SUBSTITUTE(UPPER($D4658)," ","")))),"PREMIUM FREE",""))))</f>
        <v/>
      </c>
    </row>
    <row r="4659">
      <c r="AC4659">
        <f>IF($C4659="","",IF(COUNTIF('Códigos Santander (ref)'!$A$2:$A$79,$C4659)&gt;0,"SANTANDER",IF(COUNTIF('Códigos Itaú (ref)'!$A$2:$A$44,$C4659)&gt;0,"ITAU",IF(AND(TRIM(UPPER($I4659))="CONTRATUAL",ISNUMBER(SEARCH("INDIVIDUAL",SUBSTITUTE(UPPER($D4659)," ","")))),"PREMIUM FREE",""))))</f>
        <v/>
      </c>
    </row>
    <row r="4660">
      <c r="AC4660">
        <f>IF($C4660="","",IF(COUNTIF('Códigos Santander (ref)'!$A$2:$A$79,$C4660)&gt;0,"SANTANDER",IF(COUNTIF('Códigos Itaú (ref)'!$A$2:$A$44,$C4660)&gt;0,"ITAU",IF(AND(TRIM(UPPER($I4660))="CONTRATUAL",ISNUMBER(SEARCH("INDIVIDUAL",SUBSTITUTE(UPPER($D4660)," ","")))),"PREMIUM FREE",""))))</f>
        <v/>
      </c>
    </row>
    <row r="4661">
      <c r="AC4661">
        <f>IF($C4661="","",IF(COUNTIF('Códigos Santander (ref)'!$A$2:$A$79,$C4661)&gt;0,"SANTANDER",IF(COUNTIF('Códigos Itaú (ref)'!$A$2:$A$44,$C4661)&gt;0,"ITAU",IF(AND(TRIM(UPPER($I4661))="CONTRATUAL",ISNUMBER(SEARCH("INDIVIDUAL",SUBSTITUTE(UPPER($D4661)," ","")))),"PREMIUM FREE",""))))</f>
        <v/>
      </c>
    </row>
    <row r="4662">
      <c r="AC4662">
        <f>IF($C4662="","",IF(COUNTIF('Códigos Santander (ref)'!$A$2:$A$79,$C4662)&gt;0,"SANTANDER",IF(COUNTIF('Códigos Itaú (ref)'!$A$2:$A$44,$C4662)&gt;0,"ITAU",IF(AND(TRIM(UPPER($I4662))="CONTRATUAL",ISNUMBER(SEARCH("INDIVIDUAL",SUBSTITUTE(UPPER($D4662)," ","")))),"PREMIUM FREE",""))))</f>
        <v/>
      </c>
    </row>
    <row r="4663">
      <c r="AC4663">
        <f>IF($C4663="","",IF(COUNTIF('Códigos Santander (ref)'!$A$2:$A$79,$C4663)&gt;0,"SANTANDER",IF(COUNTIF('Códigos Itaú (ref)'!$A$2:$A$44,$C4663)&gt;0,"ITAU",IF(AND(TRIM(UPPER($I4663))="CONTRATUAL",ISNUMBER(SEARCH("INDIVIDUAL",SUBSTITUTE(UPPER($D4663)," ","")))),"PREMIUM FREE",""))))</f>
        <v/>
      </c>
    </row>
    <row r="4664">
      <c r="AC4664">
        <f>IF($C4664="","",IF(COUNTIF('Códigos Santander (ref)'!$A$2:$A$79,$C4664)&gt;0,"SANTANDER",IF(COUNTIF('Códigos Itaú (ref)'!$A$2:$A$44,$C4664)&gt;0,"ITAU",IF(AND(TRIM(UPPER($I4664))="CONTRATUAL",ISNUMBER(SEARCH("INDIVIDUAL",SUBSTITUTE(UPPER($D4664)," ","")))),"PREMIUM FREE",""))))</f>
        <v/>
      </c>
    </row>
    <row r="4665">
      <c r="AC4665">
        <f>IF($C4665="","",IF(COUNTIF('Códigos Santander (ref)'!$A$2:$A$79,$C4665)&gt;0,"SANTANDER",IF(COUNTIF('Códigos Itaú (ref)'!$A$2:$A$44,$C4665)&gt;0,"ITAU",IF(AND(TRIM(UPPER($I4665))="CONTRATUAL",ISNUMBER(SEARCH("INDIVIDUAL",SUBSTITUTE(UPPER($D4665)," ","")))),"PREMIUM FREE",""))))</f>
        <v/>
      </c>
    </row>
    <row r="4666">
      <c r="AC4666">
        <f>IF($C4666="","",IF(COUNTIF('Códigos Santander (ref)'!$A$2:$A$79,$C4666)&gt;0,"SANTANDER",IF(COUNTIF('Códigos Itaú (ref)'!$A$2:$A$44,$C4666)&gt;0,"ITAU",IF(AND(TRIM(UPPER($I4666))="CONTRATUAL",ISNUMBER(SEARCH("INDIVIDUAL",SUBSTITUTE(UPPER($D4666)," ","")))),"PREMIUM FREE",""))))</f>
        <v/>
      </c>
    </row>
    <row r="4667">
      <c r="AC4667">
        <f>IF($C4667="","",IF(COUNTIF('Códigos Santander (ref)'!$A$2:$A$79,$C4667)&gt;0,"SANTANDER",IF(COUNTIF('Códigos Itaú (ref)'!$A$2:$A$44,$C4667)&gt;0,"ITAU",IF(AND(TRIM(UPPER($I4667))="CONTRATUAL",ISNUMBER(SEARCH("INDIVIDUAL",SUBSTITUTE(UPPER($D4667)," ","")))),"PREMIUM FREE",""))))</f>
        <v/>
      </c>
    </row>
    <row r="4668">
      <c r="AC4668">
        <f>IF($C4668="","",IF(COUNTIF('Códigos Santander (ref)'!$A$2:$A$79,$C4668)&gt;0,"SANTANDER",IF(COUNTIF('Códigos Itaú (ref)'!$A$2:$A$44,$C4668)&gt;0,"ITAU",IF(AND(TRIM(UPPER($I4668))="CONTRATUAL",ISNUMBER(SEARCH("INDIVIDUAL",SUBSTITUTE(UPPER($D4668)," ","")))),"PREMIUM FREE",""))))</f>
        <v/>
      </c>
    </row>
    <row r="4669">
      <c r="AC4669">
        <f>IF($C4669="","",IF(COUNTIF('Códigos Santander (ref)'!$A$2:$A$79,$C4669)&gt;0,"SANTANDER",IF(COUNTIF('Códigos Itaú (ref)'!$A$2:$A$44,$C4669)&gt;0,"ITAU",IF(AND(TRIM(UPPER($I4669))="CONTRATUAL",ISNUMBER(SEARCH("INDIVIDUAL",SUBSTITUTE(UPPER($D4669)," ","")))),"PREMIUM FREE",""))))</f>
        <v/>
      </c>
    </row>
    <row r="4670">
      <c r="AC4670">
        <f>IF($C4670="","",IF(COUNTIF('Códigos Santander (ref)'!$A$2:$A$79,$C4670)&gt;0,"SANTANDER",IF(COUNTIF('Códigos Itaú (ref)'!$A$2:$A$44,$C4670)&gt;0,"ITAU",IF(AND(TRIM(UPPER($I4670))="CONTRATUAL",ISNUMBER(SEARCH("INDIVIDUAL",SUBSTITUTE(UPPER($D4670)," ","")))),"PREMIUM FREE",""))))</f>
        <v/>
      </c>
    </row>
    <row r="4671">
      <c r="AC4671">
        <f>IF($C4671="","",IF(COUNTIF('Códigos Santander (ref)'!$A$2:$A$79,$C4671)&gt;0,"SANTANDER",IF(COUNTIF('Códigos Itaú (ref)'!$A$2:$A$44,$C4671)&gt;0,"ITAU",IF(AND(TRIM(UPPER($I4671))="CONTRATUAL",ISNUMBER(SEARCH("INDIVIDUAL",SUBSTITUTE(UPPER($D4671)," ","")))),"PREMIUM FREE",""))))</f>
        <v/>
      </c>
    </row>
    <row r="4672">
      <c r="AC4672">
        <f>IF($C4672="","",IF(COUNTIF('Códigos Santander (ref)'!$A$2:$A$79,$C4672)&gt;0,"SANTANDER",IF(COUNTIF('Códigos Itaú (ref)'!$A$2:$A$44,$C4672)&gt;0,"ITAU",IF(AND(TRIM(UPPER($I4672))="CONTRATUAL",ISNUMBER(SEARCH("INDIVIDUAL",SUBSTITUTE(UPPER($D4672)," ","")))),"PREMIUM FREE",""))))</f>
        <v/>
      </c>
    </row>
    <row r="4673">
      <c r="AC4673">
        <f>IF($C4673="","",IF(COUNTIF('Códigos Santander (ref)'!$A$2:$A$79,$C4673)&gt;0,"SANTANDER",IF(COUNTIF('Códigos Itaú (ref)'!$A$2:$A$44,$C4673)&gt;0,"ITAU",IF(AND(TRIM(UPPER($I4673))="CONTRATUAL",ISNUMBER(SEARCH("INDIVIDUAL",SUBSTITUTE(UPPER($D4673)," ","")))),"PREMIUM FREE",""))))</f>
        <v/>
      </c>
    </row>
    <row r="4674">
      <c r="AC4674">
        <f>IF($C4674="","",IF(COUNTIF('Códigos Santander (ref)'!$A$2:$A$79,$C4674)&gt;0,"SANTANDER",IF(COUNTIF('Códigos Itaú (ref)'!$A$2:$A$44,$C4674)&gt;0,"ITAU",IF(AND(TRIM(UPPER($I4674))="CONTRATUAL",ISNUMBER(SEARCH("INDIVIDUAL",SUBSTITUTE(UPPER($D4674)," ","")))),"PREMIUM FREE",""))))</f>
        <v/>
      </c>
    </row>
    <row r="4675">
      <c r="AC4675">
        <f>IF($C4675="","",IF(COUNTIF('Códigos Santander (ref)'!$A$2:$A$79,$C4675)&gt;0,"SANTANDER",IF(COUNTIF('Códigos Itaú (ref)'!$A$2:$A$44,$C4675)&gt;0,"ITAU",IF(AND(TRIM(UPPER($I4675))="CONTRATUAL",ISNUMBER(SEARCH("INDIVIDUAL",SUBSTITUTE(UPPER($D4675)," ","")))),"PREMIUM FREE",""))))</f>
        <v/>
      </c>
    </row>
    <row r="4676">
      <c r="AC4676">
        <f>IF($C4676="","",IF(COUNTIF('Códigos Santander (ref)'!$A$2:$A$79,$C4676)&gt;0,"SANTANDER",IF(COUNTIF('Códigos Itaú (ref)'!$A$2:$A$44,$C4676)&gt;0,"ITAU",IF(AND(TRIM(UPPER($I4676))="CONTRATUAL",ISNUMBER(SEARCH("INDIVIDUAL",SUBSTITUTE(UPPER($D4676)," ","")))),"PREMIUM FREE",""))))</f>
        <v/>
      </c>
    </row>
    <row r="4677">
      <c r="AC4677">
        <f>IF($C4677="","",IF(COUNTIF('Códigos Santander (ref)'!$A$2:$A$79,$C4677)&gt;0,"SANTANDER",IF(COUNTIF('Códigos Itaú (ref)'!$A$2:$A$44,$C4677)&gt;0,"ITAU",IF(AND(TRIM(UPPER($I4677))="CONTRATUAL",ISNUMBER(SEARCH("INDIVIDUAL",SUBSTITUTE(UPPER($D4677)," ","")))),"PREMIUM FREE",""))))</f>
        <v/>
      </c>
    </row>
    <row r="4678">
      <c r="AC4678">
        <f>IF($C4678="","",IF(COUNTIF('Códigos Santander (ref)'!$A$2:$A$79,$C4678)&gt;0,"SANTANDER",IF(COUNTIF('Códigos Itaú (ref)'!$A$2:$A$44,$C4678)&gt;0,"ITAU",IF(AND(TRIM(UPPER($I4678))="CONTRATUAL",ISNUMBER(SEARCH("INDIVIDUAL",SUBSTITUTE(UPPER($D4678)," ","")))),"PREMIUM FREE",""))))</f>
        <v/>
      </c>
    </row>
    <row r="4679">
      <c r="AC4679">
        <f>IF($C4679="","",IF(COUNTIF('Códigos Santander (ref)'!$A$2:$A$79,$C4679)&gt;0,"SANTANDER",IF(COUNTIF('Códigos Itaú (ref)'!$A$2:$A$44,$C4679)&gt;0,"ITAU",IF(AND(TRIM(UPPER($I4679))="CONTRATUAL",ISNUMBER(SEARCH("INDIVIDUAL",SUBSTITUTE(UPPER($D4679)," ","")))),"PREMIUM FREE",""))))</f>
        <v/>
      </c>
    </row>
    <row r="4680">
      <c r="AC4680">
        <f>IF($C4680="","",IF(COUNTIF('Códigos Santander (ref)'!$A$2:$A$79,$C4680)&gt;0,"SANTANDER",IF(COUNTIF('Códigos Itaú (ref)'!$A$2:$A$44,$C4680)&gt;0,"ITAU",IF(AND(TRIM(UPPER($I4680))="CONTRATUAL",ISNUMBER(SEARCH("INDIVIDUAL",SUBSTITUTE(UPPER($D4680)," ","")))),"PREMIUM FREE",""))))</f>
        <v/>
      </c>
    </row>
    <row r="4681">
      <c r="AC4681">
        <f>IF($C4681="","",IF(COUNTIF('Códigos Santander (ref)'!$A$2:$A$79,$C4681)&gt;0,"SANTANDER",IF(COUNTIF('Códigos Itaú (ref)'!$A$2:$A$44,$C4681)&gt;0,"ITAU",IF(AND(TRIM(UPPER($I4681))="CONTRATUAL",ISNUMBER(SEARCH("INDIVIDUAL",SUBSTITUTE(UPPER($D4681)," ","")))),"PREMIUM FREE",""))))</f>
        <v/>
      </c>
    </row>
    <row r="4682">
      <c r="AC4682">
        <f>IF($C4682="","",IF(COUNTIF('Códigos Santander (ref)'!$A$2:$A$79,$C4682)&gt;0,"SANTANDER",IF(COUNTIF('Códigos Itaú (ref)'!$A$2:$A$44,$C4682)&gt;0,"ITAU",IF(AND(TRIM(UPPER($I4682))="CONTRATUAL",ISNUMBER(SEARCH("INDIVIDUAL",SUBSTITUTE(UPPER($D4682)," ","")))),"PREMIUM FREE",""))))</f>
        <v/>
      </c>
    </row>
    <row r="4683">
      <c r="AC4683">
        <f>IF($C4683="","",IF(COUNTIF('Códigos Santander (ref)'!$A$2:$A$79,$C4683)&gt;0,"SANTANDER",IF(COUNTIF('Códigos Itaú (ref)'!$A$2:$A$44,$C4683)&gt;0,"ITAU",IF(AND(TRIM(UPPER($I4683))="CONTRATUAL",ISNUMBER(SEARCH("INDIVIDUAL",SUBSTITUTE(UPPER($D4683)," ","")))),"PREMIUM FREE",""))))</f>
        <v/>
      </c>
    </row>
    <row r="4684">
      <c r="AC4684">
        <f>IF($C4684="","",IF(COUNTIF('Códigos Santander (ref)'!$A$2:$A$79,$C4684)&gt;0,"SANTANDER",IF(COUNTIF('Códigos Itaú (ref)'!$A$2:$A$44,$C4684)&gt;0,"ITAU",IF(AND(TRIM(UPPER($I4684))="CONTRATUAL",ISNUMBER(SEARCH("INDIVIDUAL",SUBSTITUTE(UPPER($D4684)," ","")))),"PREMIUM FREE",""))))</f>
        <v/>
      </c>
    </row>
    <row r="4685">
      <c r="AC4685">
        <f>IF($C4685="","",IF(COUNTIF('Códigos Santander (ref)'!$A$2:$A$79,$C4685)&gt;0,"SANTANDER",IF(COUNTIF('Códigos Itaú (ref)'!$A$2:$A$44,$C4685)&gt;0,"ITAU",IF(AND(TRIM(UPPER($I4685))="CONTRATUAL",ISNUMBER(SEARCH("INDIVIDUAL",SUBSTITUTE(UPPER($D4685)," ","")))),"PREMIUM FREE",""))))</f>
        <v/>
      </c>
    </row>
    <row r="4686">
      <c r="AC4686">
        <f>IF($C4686="","",IF(COUNTIF('Códigos Santander (ref)'!$A$2:$A$79,$C4686)&gt;0,"SANTANDER",IF(COUNTIF('Códigos Itaú (ref)'!$A$2:$A$44,$C4686)&gt;0,"ITAU",IF(AND(TRIM(UPPER($I4686))="CONTRATUAL",ISNUMBER(SEARCH("INDIVIDUAL",SUBSTITUTE(UPPER($D4686)," ","")))),"PREMIUM FREE",""))))</f>
        <v/>
      </c>
    </row>
    <row r="4687">
      <c r="AC4687">
        <f>IF($C4687="","",IF(COUNTIF('Códigos Santander (ref)'!$A$2:$A$79,$C4687)&gt;0,"SANTANDER",IF(COUNTIF('Códigos Itaú (ref)'!$A$2:$A$44,$C4687)&gt;0,"ITAU",IF(AND(TRIM(UPPER($I4687))="CONTRATUAL",ISNUMBER(SEARCH("INDIVIDUAL",SUBSTITUTE(UPPER($D4687)," ","")))),"PREMIUM FREE",""))))</f>
        <v/>
      </c>
    </row>
    <row r="4688">
      <c r="AC4688">
        <f>IF($C4688="","",IF(COUNTIF('Códigos Santander (ref)'!$A$2:$A$79,$C4688)&gt;0,"SANTANDER",IF(COUNTIF('Códigos Itaú (ref)'!$A$2:$A$44,$C4688)&gt;0,"ITAU",IF(AND(TRIM(UPPER($I4688))="CONTRATUAL",ISNUMBER(SEARCH("INDIVIDUAL",SUBSTITUTE(UPPER($D4688)," ","")))),"PREMIUM FREE",""))))</f>
        <v/>
      </c>
    </row>
    <row r="4689">
      <c r="AC4689">
        <f>IF($C4689="","",IF(COUNTIF('Códigos Santander (ref)'!$A$2:$A$79,$C4689)&gt;0,"SANTANDER",IF(COUNTIF('Códigos Itaú (ref)'!$A$2:$A$44,$C4689)&gt;0,"ITAU",IF(AND(TRIM(UPPER($I4689))="CONTRATUAL",ISNUMBER(SEARCH("INDIVIDUAL",SUBSTITUTE(UPPER($D4689)," ","")))),"PREMIUM FREE",""))))</f>
        <v/>
      </c>
    </row>
    <row r="4690">
      <c r="AC4690">
        <f>IF($C4690="","",IF(COUNTIF('Códigos Santander (ref)'!$A$2:$A$79,$C4690)&gt;0,"SANTANDER",IF(COUNTIF('Códigos Itaú (ref)'!$A$2:$A$44,$C4690)&gt;0,"ITAU",IF(AND(TRIM(UPPER($I4690))="CONTRATUAL",ISNUMBER(SEARCH("INDIVIDUAL",SUBSTITUTE(UPPER($D4690)," ","")))),"PREMIUM FREE",""))))</f>
        <v/>
      </c>
    </row>
    <row r="4691">
      <c r="AC4691">
        <f>IF($C4691="","",IF(COUNTIF('Códigos Santander (ref)'!$A$2:$A$79,$C4691)&gt;0,"SANTANDER",IF(COUNTIF('Códigos Itaú (ref)'!$A$2:$A$44,$C4691)&gt;0,"ITAU",IF(AND(TRIM(UPPER($I4691))="CONTRATUAL",ISNUMBER(SEARCH("INDIVIDUAL",SUBSTITUTE(UPPER($D4691)," ","")))),"PREMIUM FREE",""))))</f>
        <v/>
      </c>
    </row>
    <row r="4692">
      <c r="AC4692">
        <f>IF($C4692="","",IF(COUNTIF('Códigos Santander (ref)'!$A$2:$A$79,$C4692)&gt;0,"SANTANDER",IF(COUNTIF('Códigos Itaú (ref)'!$A$2:$A$44,$C4692)&gt;0,"ITAU",IF(AND(TRIM(UPPER($I4692))="CONTRATUAL",ISNUMBER(SEARCH("INDIVIDUAL",SUBSTITUTE(UPPER($D4692)," ","")))),"PREMIUM FREE",""))))</f>
        <v/>
      </c>
    </row>
    <row r="4693">
      <c r="AC4693">
        <f>IF($C4693="","",IF(COUNTIF('Códigos Santander (ref)'!$A$2:$A$79,$C4693)&gt;0,"SANTANDER",IF(COUNTIF('Códigos Itaú (ref)'!$A$2:$A$44,$C4693)&gt;0,"ITAU",IF(AND(TRIM(UPPER($I4693))="CONTRATUAL",ISNUMBER(SEARCH("INDIVIDUAL",SUBSTITUTE(UPPER($D4693)," ","")))),"PREMIUM FREE",""))))</f>
        <v/>
      </c>
    </row>
    <row r="4694">
      <c r="AC4694">
        <f>IF($C4694="","",IF(COUNTIF('Códigos Santander (ref)'!$A$2:$A$79,$C4694)&gt;0,"SANTANDER",IF(COUNTIF('Códigos Itaú (ref)'!$A$2:$A$44,$C4694)&gt;0,"ITAU",IF(AND(TRIM(UPPER($I4694))="CONTRATUAL",ISNUMBER(SEARCH("INDIVIDUAL",SUBSTITUTE(UPPER($D4694)," ","")))),"PREMIUM FREE",""))))</f>
        <v/>
      </c>
    </row>
    <row r="4695">
      <c r="AC4695">
        <f>IF($C4695="","",IF(COUNTIF('Códigos Santander (ref)'!$A$2:$A$79,$C4695)&gt;0,"SANTANDER",IF(COUNTIF('Códigos Itaú (ref)'!$A$2:$A$44,$C4695)&gt;0,"ITAU",IF(AND(TRIM(UPPER($I4695))="CONTRATUAL",ISNUMBER(SEARCH("INDIVIDUAL",SUBSTITUTE(UPPER($D4695)," ","")))),"PREMIUM FREE",""))))</f>
        <v/>
      </c>
    </row>
    <row r="4696">
      <c r="AC4696">
        <f>IF($C4696="","",IF(COUNTIF('Códigos Santander (ref)'!$A$2:$A$79,$C4696)&gt;0,"SANTANDER",IF(COUNTIF('Códigos Itaú (ref)'!$A$2:$A$44,$C4696)&gt;0,"ITAU",IF(AND(TRIM(UPPER($I4696))="CONTRATUAL",ISNUMBER(SEARCH("INDIVIDUAL",SUBSTITUTE(UPPER($D4696)," ","")))),"PREMIUM FREE",""))))</f>
        <v/>
      </c>
    </row>
    <row r="4697">
      <c r="AC4697">
        <f>IF($C4697="","",IF(COUNTIF('Códigos Santander (ref)'!$A$2:$A$79,$C4697)&gt;0,"SANTANDER",IF(COUNTIF('Códigos Itaú (ref)'!$A$2:$A$44,$C4697)&gt;0,"ITAU",IF(AND(TRIM(UPPER($I4697))="CONTRATUAL",ISNUMBER(SEARCH("INDIVIDUAL",SUBSTITUTE(UPPER($D4697)," ","")))),"PREMIUM FREE",""))))</f>
        <v/>
      </c>
    </row>
    <row r="4698">
      <c r="AC4698">
        <f>IF($C4698="","",IF(COUNTIF('Códigos Santander (ref)'!$A$2:$A$79,$C4698)&gt;0,"SANTANDER",IF(COUNTIF('Códigos Itaú (ref)'!$A$2:$A$44,$C4698)&gt;0,"ITAU",IF(AND(TRIM(UPPER($I4698))="CONTRATUAL",ISNUMBER(SEARCH("INDIVIDUAL",SUBSTITUTE(UPPER($D4698)," ","")))),"PREMIUM FREE",""))))</f>
        <v/>
      </c>
    </row>
    <row r="4699">
      <c r="AC4699">
        <f>IF($C4699="","",IF(COUNTIF('Códigos Santander (ref)'!$A$2:$A$79,$C4699)&gt;0,"SANTANDER",IF(COUNTIF('Códigos Itaú (ref)'!$A$2:$A$44,$C4699)&gt;0,"ITAU",IF(AND(TRIM(UPPER($I4699))="CONTRATUAL",ISNUMBER(SEARCH("INDIVIDUAL",SUBSTITUTE(UPPER($D4699)," ","")))),"PREMIUM FREE",""))))</f>
        <v/>
      </c>
    </row>
    <row r="4700">
      <c r="AC4700">
        <f>IF($C4700="","",IF(COUNTIF('Códigos Santander (ref)'!$A$2:$A$79,$C4700)&gt;0,"SANTANDER",IF(COUNTIF('Códigos Itaú (ref)'!$A$2:$A$44,$C4700)&gt;0,"ITAU",IF(AND(TRIM(UPPER($I4700))="CONTRATUAL",ISNUMBER(SEARCH("INDIVIDUAL",SUBSTITUTE(UPPER($D4700)," ","")))),"PREMIUM FREE",""))))</f>
        <v/>
      </c>
    </row>
    <row r="4701">
      <c r="AC4701">
        <f>IF($C4701="","",IF(COUNTIF('Códigos Santander (ref)'!$A$2:$A$79,$C4701)&gt;0,"SANTANDER",IF(COUNTIF('Códigos Itaú (ref)'!$A$2:$A$44,$C4701)&gt;0,"ITAU",IF(AND(TRIM(UPPER($I4701))="CONTRATUAL",ISNUMBER(SEARCH("INDIVIDUAL",SUBSTITUTE(UPPER($D4701)," ","")))),"PREMIUM FREE",""))))</f>
        <v/>
      </c>
    </row>
    <row r="4702">
      <c r="AC4702">
        <f>IF($C4702="","",IF(COUNTIF('Códigos Santander (ref)'!$A$2:$A$79,$C4702)&gt;0,"SANTANDER",IF(COUNTIF('Códigos Itaú (ref)'!$A$2:$A$44,$C4702)&gt;0,"ITAU",IF(AND(TRIM(UPPER($I4702))="CONTRATUAL",ISNUMBER(SEARCH("INDIVIDUAL",SUBSTITUTE(UPPER($D4702)," ","")))),"PREMIUM FREE",""))))</f>
        <v/>
      </c>
    </row>
    <row r="4703">
      <c r="AC4703">
        <f>IF($C4703="","",IF(COUNTIF('Códigos Santander (ref)'!$A$2:$A$79,$C4703)&gt;0,"SANTANDER",IF(COUNTIF('Códigos Itaú (ref)'!$A$2:$A$44,$C4703)&gt;0,"ITAU",IF(AND(TRIM(UPPER($I4703))="CONTRATUAL",ISNUMBER(SEARCH("INDIVIDUAL",SUBSTITUTE(UPPER($D4703)," ","")))),"PREMIUM FREE",""))))</f>
        <v/>
      </c>
    </row>
    <row r="4704">
      <c r="AC4704">
        <f>IF($C4704="","",IF(COUNTIF('Códigos Santander (ref)'!$A$2:$A$79,$C4704)&gt;0,"SANTANDER",IF(COUNTIF('Códigos Itaú (ref)'!$A$2:$A$44,$C4704)&gt;0,"ITAU",IF(AND(TRIM(UPPER($I4704))="CONTRATUAL",ISNUMBER(SEARCH("INDIVIDUAL",SUBSTITUTE(UPPER($D4704)," ","")))),"PREMIUM FREE",""))))</f>
        <v/>
      </c>
    </row>
    <row r="4705">
      <c r="AC4705">
        <f>IF($C4705="","",IF(COUNTIF('Códigos Santander (ref)'!$A$2:$A$79,$C4705)&gt;0,"SANTANDER",IF(COUNTIF('Códigos Itaú (ref)'!$A$2:$A$44,$C4705)&gt;0,"ITAU",IF(AND(TRIM(UPPER($I4705))="CONTRATUAL",ISNUMBER(SEARCH("INDIVIDUAL",SUBSTITUTE(UPPER($D4705)," ","")))),"PREMIUM FREE",""))))</f>
        <v/>
      </c>
    </row>
    <row r="4706">
      <c r="AC4706">
        <f>IF($C4706="","",IF(COUNTIF('Códigos Santander (ref)'!$A$2:$A$79,$C4706)&gt;0,"SANTANDER",IF(COUNTIF('Códigos Itaú (ref)'!$A$2:$A$44,$C4706)&gt;0,"ITAU",IF(AND(TRIM(UPPER($I4706))="CONTRATUAL",ISNUMBER(SEARCH("INDIVIDUAL",SUBSTITUTE(UPPER($D4706)," ","")))),"PREMIUM FREE",""))))</f>
        <v/>
      </c>
    </row>
    <row r="4707">
      <c r="AC4707">
        <f>IF($C4707="","",IF(COUNTIF('Códigos Santander (ref)'!$A$2:$A$79,$C4707)&gt;0,"SANTANDER",IF(COUNTIF('Códigos Itaú (ref)'!$A$2:$A$44,$C4707)&gt;0,"ITAU",IF(AND(TRIM(UPPER($I4707))="CONTRATUAL",ISNUMBER(SEARCH("INDIVIDUAL",SUBSTITUTE(UPPER($D4707)," ","")))),"PREMIUM FREE",""))))</f>
        <v/>
      </c>
    </row>
    <row r="4708">
      <c r="AC4708">
        <f>IF($C4708="","",IF(COUNTIF('Códigos Santander (ref)'!$A$2:$A$79,$C4708)&gt;0,"SANTANDER",IF(COUNTIF('Códigos Itaú (ref)'!$A$2:$A$44,$C4708)&gt;0,"ITAU",IF(AND(TRIM(UPPER($I4708))="CONTRATUAL",ISNUMBER(SEARCH("INDIVIDUAL",SUBSTITUTE(UPPER($D4708)," ","")))),"PREMIUM FREE",""))))</f>
        <v/>
      </c>
    </row>
    <row r="4709">
      <c r="AC4709">
        <f>IF($C4709="","",IF(COUNTIF('Códigos Santander (ref)'!$A$2:$A$79,$C4709)&gt;0,"SANTANDER",IF(COUNTIF('Códigos Itaú (ref)'!$A$2:$A$44,$C4709)&gt;0,"ITAU",IF(AND(TRIM(UPPER($I4709))="CONTRATUAL",ISNUMBER(SEARCH("INDIVIDUAL",SUBSTITUTE(UPPER($D4709)," ","")))),"PREMIUM FREE",""))))</f>
        <v/>
      </c>
    </row>
    <row r="4710">
      <c r="AC4710">
        <f>IF($C4710="","",IF(COUNTIF('Códigos Santander (ref)'!$A$2:$A$79,$C4710)&gt;0,"SANTANDER",IF(COUNTIF('Códigos Itaú (ref)'!$A$2:$A$44,$C4710)&gt;0,"ITAU",IF(AND(TRIM(UPPER($I4710))="CONTRATUAL",ISNUMBER(SEARCH("INDIVIDUAL",SUBSTITUTE(UPPER($D4710)," ","")))),"PREMIUM FREE",""))))</f>
        <v/>
      </c>
    </row>
    <row r="4711">
      <c r="AC4711">
        <f>IF($C4711="","",IF(COUNTIF('Códigos Santander (ref)'!$A$2:$A$79,$C4711)&gt;0,"SANTANDER",IF(COUNTIF('Códigos Itaú (ref)'!$A$2:$A$44,$C4711)&gt;0,"ITAU",IF(AND(TRIM(UPPER($I4711))="CONTRATUAL",ISNUMBER(SEARCH("INDIVIDUAL",SUBSTITUTE(UPPER($D4711)," ","")))),"PREMIUM FREE",""))))</f>
        <v/>
      </c>
    </row>
    <row r="4712">
      <c r="AC4712">
        <f>IF($C4712="","",IF(COUNTIF('Códigos Santander (ref)'!$A$2:$A$79,$C4712)&gt;0,"SANTANDER",IF(COUNTIF('Códigos Itaú (ref)'!$A$2:$A$44,$C4712)&gt;0,"ITAU",IF(AND(TRIM(UPPER($I4712))="CONTRATUAL",ISNUMBER(SEARCH("INDIVIDUAL",SUBSTITUTE(UPPER($D4712)," ","")))),"PREMIUM FREE",""))))</f>
        <v/>
      </c>
    </row>
    <row r="4713">
      <c r="AC4713">
        <f>IF($C4713="","",IF(COUNTIF('Códigos Santander (ref)'!$A$2:$A$79,$C4713)&gt;0,"SANTANDER",IF(COUNTIF('Códigos Itaú (ref)'!$A$2:$A$44,$C4713)&gt;0,"ITAU",IF(AND(TRIM(UPPER($I4713))="CONTRATUAL",ISNUMBER(SEARCH("INDIVIDUAL",SUBSTITUTE(UPPER($D4713)," ","")))),"PREMIUM FREE",""))))</f>
        <v/>
      </c>
    </row>
    <row r="4714">
      <c r="AC4714">
        <f>IF($C4714="","",IF(COUNTIF('Códigos Santander (ref)'!$A$2:$A$79,$C4714)&gt;0,"SANTANDER",IF(COUNTIF('Códigos Itaú (ref)'!$A$2:$A$44,$C4714)&gt;0,"ITAU",IF(AND(TRIM(UPPER($I4714))="CONTRATUAL",ISNUMBER(SEARCH("INDIVIDUAL",SUBSTITUTE(UPPER($D4714)," ","")))),"PREMIUM FREE",""))))</f>
        <v/>
      </c>
    </row>
    <row r="4715">
      <c r="AC4715">
        <f>IF($C4715="","",IF(COUNTIF('Códigos Santander (ref)'!$A$2:$A$79,$C4715)&gt;0,"SANTANDER",IF(COUNTIF('Códigos Itaú (ref)'!$A$2:$A$44,$C4715)&gt;0,"ITAU",IF(AND(TRIM(UPPER($I4715))="CONTRATUAL",ISNUMBER(SEARCH("INDIVIDUAL",SUBSTITUTE(UPPER($D4715)," ","")))),"PREMIUM FREE",""))))</f>
        <v/>
      </c>
    </row>
    <row r="4716">
      <c r="AC4716">
        <f>IF($C4716="","",IF(COUNTIF('Códigos Santander (ref)'!$A$2:$A$79,$C4716)&gt;0,"SANTANDER",IF(COUNTIF('Códigos Itaú (ref)'!$A$2:$A$44,$C4716)&gt;0,"ITAU",IF(AND(TRIM(UPPER($I4716))="CONTRATUAL",ISNUMBER(SEARCH("INDIVIDUAL",SUBSTITUTE(UPPER($D4716)," ","")))),"PREMIUM FREE",""))))</f>
        <v/>
      </c>
    </row>
    <row r="4717">
      <c r="AC4717">
        <f>IF($C4717="","",IF(COUNTIF('Códigos Santander (ref)'!$A$2:$A$79,$C4717)&gt;0,"SANTANDER",IF(COUNTIF('Códigos Itaú (ref)'!$A$2:$A$44,$C4717)&gt;0,"ITAU",IF(AND(TRIM(UPPER($I4717))="CONTRATUAL",ISNUMBER(SEARCH("INDIVIDUAL",SUBSTITUTE(UPPER($D4717)," ","")))),"PREMIUM FREE",""))))</f>
        <v/>
      </c>
    </row>
    <row r="4718">
      <c r="AC4718">
        <f>IF($C4718="","",IF(COUNTIF('Códigos Santander (ref)'!$A$2:$A$79,$C4718)&gt;0,"SANTANDER",IF(COUNTIF('Códigos Itaú (ref)'!$A$2:$A$44,$C4718)&gt;0,"ITAU",IF(AND(TRIM(UPPER($I4718))="CONTRATUAL",ISNUMBER(SEARCH("INDIVIDUAL",SUBSTITUTE(UPPER($D4718)," ","")))),"PREMIUM FREE",""))))</f>
        <v/>
      </c>
    </row>
    <row r="4719">
      <c r="AC4719">
        <f>IF($C4719="","",IF(COUNTIF('Códigos Santander (ref)'!$A$2:$A$79,$C4719)&gt;0,"SANTANDER",IF(COUNTIF('Códigos Itaú (ref)'!$A$2:$A$44,$C4719)&gt;0,"ITAU",IF(AND(TRIM(UPPER($I4719))="CONTRATUAL",ISNUMBER(SEARCH("INDIVIDUAL",SUBSTITUTE(UPPER($D4719)," ","")))),"PREMIUM FREE",""))))</f>
        <v/>
      </c>
    </row>
    <row r="4720">
      <c r="AC4720">
        <f>IF($C4720="","",IF(COUNTIF('Códigos Santander (ref)'!$A$2:$A$79,$C4720)&gt;0,"SANTANDER",IF(COUNTIF('Códigos Itaú (ref)'!$A$2:$A$44,$C4720)&gt;0,"ITAU",IF(AND(TRIM(UPPER($I4720))="CONTRATUAL",ISNUMBER(SEARCH("INDIVIDUAL",SUBSTITUTE(UPPER($D4720)," ","")))),"PREMIUM FREE",""))))</f>
        <v/>
      </c>
    </row>
    <row r="4721">
      <c r="AC4721">
        <f>IF($C4721="","",IF(COUNTIF('Códigos Santander (ref)'!$A$2:$A$79,$C4721)&gt;0,"SANTANDER",IF(COUNTIF('Códigos Itaú (ref)'!$A$2:$A$44,$C4721)&gt;0,"ITAU",IF(AND(TRIM(UPPER($I4721))="CONTRATUAL",ISNUMBER(SEARCH("INDIVIDUAL",SUBSTITUTE(UPPER($D4721)," ","")))),"PREMIUM FREE",""))))</f>
        <v/>
      </c>
    </row>
    <row r="4722">
      <c r="AC4722">
        <f>IF($C4722="","",IF(COUNTIF('Códigos Santander (ref)'!$A$2:$A$79,$C4722)&gt;0,"SANTANDER",IF(COUNTIF('Códigos Itaú (ref)'!$A$2:$A$44,$C4722)&gt;0,"ITAU",IF(AND(TRIM(UPPER($I4722))="CONTRATUAL",ISNUMBER(SEARCH("INDIVIDUAL",SUBSTITUTE(UPPER($D4722)," ","")))),"PREMIUM FREE",""))))</f>
        <v/>
      </c>
    </row>
    <row r="4723">
      <c r="AC4723">
        <f>IF($C4723="","",IF(COUNTIF('Códigos Santander (ref)'!$A$2:$A$79,$C4723)&gt;0,"SANTANDER",IF(COUNTIF('Códigos Itaú (ref)'!$A$2:$A$44,$C4723)&gt;0,"ITAU",IF(AND(TRIM(UPPER($I4723))="CONTRATUAL",ISNUMBER(SEARCH("INDIVIDUAL",SUBSTITUTE(UPPER($D4723)," ","")))),"PREMIUM FREE",""))))</f>
        <v/>
      </c>
    </row>
    <row r="4724">
      <c r="AC4724">
        <f>IF($C4724="","",IF(COUNTIF('Códigos Santander (ref)'!$A$2:$A$79,$C4724)&gt;0,"SANTANDER",IF(COUNTIF('Códigos Itaú (ref)'!$A$2:$A$44,$C4724)&gt;0,"ITAU",IF(AND(TRIM(UPPER($I4724))="CONTRATUAL",ISNUMBER(SEARCH("INDIVIDUAL",SUBSTITUTE(UPPER($D4724)," ","")))),"PREMIUM FREE",""))))</f>
        <v/>
      </c>
    </row>
    <row r="4725">
      <c r="AC4725">
        <f>IF($C4725="","",IF(COUNTIF('Códigos Santander (ref)'!$A$2:$A$79,$C4725)&gt;0,"SANTANDER",IF(COUNTIF('Códigos Itaú (ref)'!$A$2:$A$44,$C4725)&gt;0,"ITAU",IF(AND(TRIM(UPPER($I4725))="CONTRATUAL",ISNUMBER(SEARCH("INDIVIDUAL",SUBSTITUTE(UPPER($D4725)," ","")))),"PREMIUM FREE",""))))</f>
        <v/>
      </c>
    </row>
    <row r="4726">
      <c r="AC4726">
        <f>IF($C4726="","",IF(COUNTIF('Códigos Santander (ref)'!$A$2:$A$79,$C4726)&gt;0,"SANTANDER",IF(COUNTIF('Códigos Itaú (ref)'!$A$2:$A$44,$C4726)&gt;0,"ITAU",IF(AND(TRIM(UPPER($I4726))="CONTRATUAL",ISNUMBER(SEARCH("INDIVIDUAL",SUBSTITUTE(UPPER($D4726)," ","")))),"PREMIUM FREE",""))))</f>
        <v/>
      </c>
    </row>
    <row r="4727">
      <c r="AC4727">
        <f>IF($C4727="","",IF(COUNTIF('Códigos Santander (ref)'!$A$2:$A$79,$C4727)&gt;0,"SANTANDER",IF(COUNTIF('Códigos Itaú (ref)'!$A$2:$A$44,$C4727)&gt;0,"ITAU",IF(AND(TRIM(UPPER($I4727))="CONTRATUAL",ISNUMBER(SEARCH("INDIVIDUAL",SUBSTITUTE(UPPER($D4727)," ","")))),"PREMIUM FREE",""))))</f>
        <v/>
      </c>
    </row>
    <row r="4728">
      <c r="AC4728">
        <f>IF($C4728="","",IF(COUNTIF('Códigos Santander (ref)'!$A$2:$A$79,$C4728)&gt;0,"SANTANDER",IF(COUNTIF('Códigos Itaú (ref)'!$A$2:$A$44,$C4728)&gt;0,"ITAU",IF(AND(TRIM(UPPER($I4728))="CONTRATUAL",ISNUMBER(SEARCH("INDIVIDUAL",SUBSTITUTE(UPPER($D4728)," ","")))),"PREMIUM FREE",""))))</f>
        <v/>
      </c>
    </row>
    <row r="4729">
      <c r="AC4729">
        <f>IF($C4729="","",IF(COUNTIF('Códigos Santander (ref)'!$A$2:$A$79,$C4729)&gt;0,"SANTANDER",IF(COUNTIF('Códigos Itaú (ref)'!$A$2:$A$44,$C4729)&gt;0,"ITAU",IF(AND(TRIM(UPPER($I4729))="CONTRATUAL",ISNUMBER(SEARCH("INDIVIDUAL",SUBSTITUTE(UPPER($D4729)," ","")))),"PREMIUM FREE",""))))</f>
        <v/>
      </c>
    </row>
    <row r="4730">
      <c r="AC4730">
        <f>IF($C4730="","",IF(COUNTIF('Códigos Santander (ref)'!$A$2:$A$79,$C4730)&gt;0,"SANTANDER",IF(COUNTIF('Códigos Itaú (ref)'!$A$2:$A$44,$C4730)&gt;0,"ITAU",IF(AND(TRIM(UPPER($I4730))="CONTRATUAL",ISNUMBER(SEARCH("INDIVIDUAL",SUBSTITUTE(UPPER($D4730)," ","")))),"PREMIUM FREE",""))))</f>
        <v/>
      </c>
    </row>
    <row r="4731">
      <c r="AC4731">
        <f>IF($C4731="","",IF(COUNTIF('Códigos Santander (ref)'!$A$2:$A$79,$C4731)&gt;0,"SANTANDER",IF(COUNTIF('Códigos Itaú (ref)'!$A$2:$A$44,$C4731)&gt;0,"ITAU",IF(AND(TRIM(UPPER($I4731))="CONTRATUAL",ISNUMBER(SEARCH("INDIVIDUAL",SUBSTITUTE(UPPER($D4731)," ","")))),"PREMIUM FREE",""))))</f>
        <v/>
      </c>
    </row>
    <row r="4732">
      <c r="AC4732">
        <f>IF($C4732="","",IF(COUNTIF('Códigos Santander (ref)'!$A$2:$A$79,$C4732)&gt;0,"SANTANDER",IF(COUNTIF('Códigos Itaú (ref)'!$A$2:$A$44,$C4732)&gt;0,"ITAU",IF(AND(TRIM(UPPER($I4732))="CONTRATUAL",ISNUMBER(SEARCH("INDIVIDUAL",SUBSTITUTE(UPPER($D4732)," ","")))),"PREMIUM FREE",""))))</f>
        <v/>
      </c>
    </row>
    <row r="4733">
      <c r="AC4733">
        <f>IF($C4733="","",IF(COUNTIF('Códigos Santander (ref)'!$A$2:$A$79,$C4733)&gt;0,"SANTANDER",IF(COUNTIF('Códigos Itaú (ref)'!$A$2:$A$44,$C4733)&gt;0,"ITAU",IF(AND(TRIM(UPPER($I4733))="CONTRATUAL",ISNUMBER(SEARCH("INDIVIDUAL",SUBSTITUTE(UPPER($D4733)," ","")))),"PREMIUM FREE",""))))</f>
        <v/>
      </c>
    </row>
    <row r="4734">
      <c r="AC4734">
        <f>IF($C4734="","",IF(COUNTIF('Códigos Santander (ref)'!$A$2:$A$79,$C4734)&gt;0,"SANTANDER",IF(COUNTIF('Códigos Itaú (ref)'!$A$2:$A$44,$C4734)&gt;0,"ITAU",IF(AND(TRIM(UPPER($I4734))="CONTRATUAL",ISNUMBER(SEARCH("INDIVIDUAL",SUBSTITUTE(UPPER($D4734)," ","")))),"PREMIUM FREE",""))))</f>
        <v/>
      </c>
    </row>
    <row r="4735">
      <c r="AC4735">
        <f>IF($C4735="","",IF(COUNTIF('Códigos Santander (ref)'!$A$2:$A$79,$C4735)&gt;0,"SANTANDER",IF(COUNTIF('Códigos Itaú (ref)'!$A$2:$A$44,$C4735)&gt;0,"ITAU",IF(AND(TRIM(UPPER($I4735))="CONTRATUAL",ISNUMBER(SEARCH("INDIVIDUAL",SUBSTITUTE(UPPER($D4735)," ","")))),"PREMIUM FREE",""))))</f>
        <v/>
      </c>
    </row>
    <row r="4736">
      <c r="AC4736">
        <f>IF($C4736="","",IF(COUNTIF('Códigos Santander (ref)'!$A$2:$A$79,$C4736)&gt;0,"SANTANDER",IF(COUNTIF('Códigos Itaú (ref)'!$A$2:$A$44,$C4736)&gt;0,"ITAU",IF(AND(TRIM(UPPER($I4736))="CONTRATUAL",ISNUMBER(SEARCH("INDIVIDUAL",SUBSTITUTE(UPPER($D4736)," ","")))),"PREMIUM FREE",""))))</f>
        <v/>
      </c>
    </row>
    <row r="4737">
      <c r="AC4737">
        <f>IF($C4737="","",IF(COUNTIF('Códigos Santander (ref)'!$A$2:$A$79,$C4737)&gt;0,"SANTANDER",IF(COUNTIF('Códigos Itaú (ref)'!$A$2:$A$44,$C4737)&gt;0,"ITAU",IF(AND(TRIM(UPPER($I4737))="CONTRATUAL",ISNUMBER(SEARCH("INDIVIDUAL",SUBSTITUTE(UPPER($D4737)," ","")))),"PREMIUM FREE",""))))</f>
        <v/>
      </c>
    </row>
    <row r="4738">
      <c r="AC4738">
        <f>IF($C4738="","",IF(COUNTIF('Códigos Santander (ref)'!$A$2:$A$79,$C4738)&gt;0,"SANTANDER",IF(COUNTIF('Códigos Itaú (ref)'!$A$2:$A$44,$C4738)&gt;0,"ITAU",IF(AND(TRIM(UPPER($I4738))="CONTRATUAL",ISNUMBER(SEARCH("INDIVIDUAL",SUBSTITUTE(UPPER($D4738)," ","")))),"PREMIUM FREE",""))))</f>
        <v/>
      </c>
    </row>
    <row r="4739">
      <c r="AC4739">
        <f>IF($C4739="","",IF(COUNTIF('Códigos Santander (ref)'!$A$2:$A$79,$C4739)&gt;0,"SANTANDER",IF(COUNTIF('Códigos Itaú (ref)'!$A$2:$A$44,$C4739)&gt;0,"ITAU",IF(AND(TRIM(UPPER($I4739))="CONTRATUAL",ISNUMBER(SEARCH("INDIVIDUAL",SUBSTITUTE(UPPER($D4739)," ","")))),"PREMIUM FREE",""))))</f>
        <v/>
      </c>
    </row>
    <row r="4740">
      <c r="AC4740">
        <f>IF($C4740="","",IF(COUNTIF('Códigos Santander (ref)'!$A$2:$A$79,$C4740)&gt;0,"SANTANDER",IF(COUNTIF('Códigos Itaú (ref)'!$A$2:$A$44,$C4740)&gt;0,"ITAU",IF(AND(TRIM(UPPER($I4740))="CONTRATUAL",ISNUMBER(SEARCH("INDIVIDUAL",SUBSTITUTE(UPPER($D4740)," ","")))),"PREMIUM FREE",""))))</f>
        <v/>
      </c>
    </row>
    <row r="4741">
      <c r="AC4741">
        <f>IF($C4741="","",IF(COUNTIF('Códigos Santander (ref)'!$A$2:$A$79,$C4741)&gt;0,"SANTANDER",IF(COUNTIF('Códigos Itaú (ref)'!$A$2:$A$44,$C4741)&gt;0,"ITAU",IF(AND(TRIM(UPPER($I4741))="CONTRATUAL",ISNUMBER(SEARCH("INDIVIDUAL",SUBSTITUTE(UPPER($D4741)," ","")))),"PREMIUM FREE",""))))</f>
        <v/>
      </c>
    </row>
    <row r="4742">
      <c r="AC4742">
        <f>IF($C4742="","",IF(COUNTIF('Códigos Santander (ref)'!$A$2:$A$79,$C4742)&gt;0,"SANTANDER",IF(COUNTIF('Códigos Itaú (ref)'!$A$2:$A$44,$C4742)&gt;0,"ITAU",IF(AND(TRIM(UPPER($I4742))="CONTRATUAL",ISNUMBER(SEARCH("INDIVIDUAL",SUBSTITUTE(UPPER($D4742)," ","")))),"PREMIUM FREE",""))))</f>
        <v/>
      </c>
    </row>
    <row r="4743">
      <c r="AC4743">
        <f>IF($C4743="","",IF(COUNTIF('Códigos Santander (ref)'!$A$2:$A$79,$C4743)&gt;0,"SANTANDER",IF(COUNTIF('Códigos Itaú (ref)'!$A$2:$A$44,$C4743)&gt;0,"ITAU",IF(AND(TRIM(UPPER($I4743))="CONTRATUAL",ISNUMBER(SEARCH("INDIVIDUAL",SUBSTITUTE(UPPER($D4743)," ","")))),"PREMIUM FREE",""))))</f>
        <v/>
      </c>
    </row>
    <row r="4744">
      <c r="AC4744">
        <f>IF($C4744="","",IF(COUNTIF('Códigos Santander (ref)'!$A$2:$A$79,$C4744)&gt;0,"SANTANDER",IF(COUNTIF('Códigos Itaú (ref)'!$A$2:$A$44,$C4744)&gt;0,"ITAU",IF(AND(TRIM(UPPER($I4744))="CONTRATUAL",ISNUMBER(SEARCH("INDIVIDUAL",SUBSTITUTE(UPPER($D4744)," ","")))),"PREMIUM FREE",""))))</f>
        <v/>
      </c>
    </row>
    <row r="4745">
      <c r="AC4745">
        <f>IF($C4745="","",IF(COUNTIF('Códigos Santander (ref)'!$A$2:$A$79,$C4745)&gt;0,"SANTANDER",IF(COUNTIF('Códigos Itaú (ref)'!$A$2:$A$44,$C4745)&gt;0,"ITAU",IF(AND(TRIM(UPPER($I4745))="CONTRATUAL",ISNUMBER(SEARCH("INDIVIDUAL",SUBSTITUTE(UPPER($D4745)," ","")))),"PREMIUM FREE",""))))</f>
        <v/>
      </c>
    </row>
    <row r="4746">
      <c r="AC4746">
        <f>IF($C4746="","",IF(COUNTIF('Códigos Santander (ref)'!$A$2:$A$79,$C4746)&gt;0,"SANTANDER",IF(COUNTIF('Códigos Itaú (ref)'!$A$2:$A$44,$C4746)&gt;0,"ITAU",IF(AND(TRIM(UPPER($I4746))="CONTRATUAL",ISNUMBER(SEARCH("INDIVIDUAL",SUBSTITUTE(UPPER($D4746)," ","")))),"PREMIUM FREE",""))))</f>
        <v/>
      </c>
    </row>
    <row r="4747">
      <c r="AC4747">
        <f>IF($C4747="","",IF(COUNTIF('Códigos Santander (ref)'!$A$2:$A$79,$C4747)&gt;0,"SANTANDER",IF(COUNTIF('Códigos Itaú (ref)'!$A$2:$A$44,$C4747)&gt;0,"ITAU",IF(AND(TRIM(UPPER($I4747))="CONTRATUAL",ISNUMBER(SEARCH("INDIVIDUAL",SUBSTITUTE(UPPER($D4747)," ","")))),"PREMIUM FREE",""))))</f>
        <v/>
      </c>
    </row>
    <row r="4748">
      <c r="AC4748">
        <f>IF($C4748="","",IF(COUNTIF('Códigos Santander (ref)'!$A$2:$A$79,$C4748)&gt;0,"SANTANDER",IF(COUNTIF('Códigos Itaú (ref)'!$A$2:$A$44,$C4748)&gt;0,"ITAU",IF(AND(TRIM(UPPER($I4748))="CONTRATUAL",ISNUMBER(SEARCH("INDIVIDUAL",SUBSTITUTE(UPPER($D4748)," ","")))),"PREMIUM FREE",""))))</f>
        <v/>
      </c>
    </row>
    <row r="4749">
      <c r="AC4749">
        <f>IF($C4749="","",IF(COUNTIF('Códigos Santander (ref)'!$A$2:$A$79,$C4749)&gt;0,"SANTANDER",IF(COUNTIF('Códigos Itaú (ref)'!$A$2:$A$44,$C4749)&gt;0,"ITAU",IF(AND(TRIM(UPPER($I4749))="CONTRATUAL",ISNUMBER(SEARCH("INDIVIDUAL",SUBSTITUTE(UPPER($D4749)," ","")))),"PREMIUM FREE",""))))</f>
        <v/>
      </c>
    </row>
    <row r="4750">
      <c r="AC4750">
        <f>IF($C4750="","",IF(COUNTIF('Códigos Santander (ref)'!$A$2:$A$79,$C4750)&gt;0,"SANTANDER",IF(COUNTIF('Códigos Itaú (ref)'!$A$2:$A$44,$C4750)&gt;0,"ITAU",IF(AND(TRIM(UPPER($I4750))="CONTRATUAL",ISNUMBER(SEARCH("INDIVIDUAL",SUBSTITUTE(UPPER($D4750)," ","")))),"PREMIUM FREE",""))))</f>
        <v/>
      </c>
    </row>
    <row r="4751">
      <c r="AC4751">
        <f>IF($C4751="","",IF(COUNTIF('Códigos Santander (ref)'!$A$2:$A$79,$C4751)&gt;0,"SANTANDER",IF(COUNTIF('Códigos Itaú (ref)'!$A$2:$A$44,$C4751)&gt;0,"ITAU",IF(AND(TRIM(UPPER($I4751))="CONTRATUAL",ISNUMBER(SEARCH("INDIVIDUAL",SUBSTITUTE(UPPER($D4751)," ","")))),"PREMIUM FREE",""))))</f>
        <v/>
      </c>
    </row>
    <row r="4752">
      <c r="AC4752">
        <f>IF($C4752="","",IF(COUNTIF('Códigos Santander (ref)'!$A$2:$A$79,$C4752)&gt;0,"SANTANDER",IF(COUNTIF('Códigos Itaú (ref)'!$A$2:$A$44,$C4752)&gt;0,"ITAU",IF(AND(TRIM(UPPER($I4752))="CONTRATUAL",ISNUMBER(SEARCH("INDIVIDUAL",SUBSTITUTE(UPPER($D4752)," ","")))),"PREMIUM FREE",""))))</f>
        <v/>
      </c>
    </row>
    <row r="4753">
      <c r="AC4753">
        <f>IF($C4753="","",IF(COUNTIF('Códigos Santander (ref)'!$A$2:$A$79,$C4753)&gt;0,"SANTANDER",IF(COUNTIF('Códigos Itaú (ref)'!$A$2:$A$44,$C4753)&gt;0,"ITAU",IF(AND(TRIM(UPPER($I4753))="CONTRATUAL",ISNUMBER(SEARCH("INDIVIDUAL",SUBSTITUTE(UPPER($D4753)," ","")))),"PREMIUM FREE",""))))</f>
        <v/>
      </c>
    </row>
    <row r="4754">
      <c r="AC4754">
        <f>IF($C4754="","",IF(COUNTIF('Códigos Santander (ref)'!$A$2:$A$79,$C4754)&gt;0,"SANTANDER",IF(COUNTIF('Códigos Itaú (ref)'!$A$2:$A$44,$C4754)&gt;0,"ITAU",IF(AND(TRIM(UPPER($I4754))="CONTRATUAL",ISNUMBER(SEARCH("INDIVIDUAL",SUBSTITUTE(UPPER($D4754)," ","")))),"PREMIUM FREE",""))))</f>
        <v/>
      </c>
    </row>
    <row r="4755">
      <c r="AC4755">
        <f>IF($C4755="","",IF(COUNTIF('Códigos Santander (ref)'!$A$2:$A$79,$C4755)&gt;0,"SANTANDER",IF(COUNTIF('Códigos Itaú (ref)'!$A$2:$A$44,$C4755)&gt;0,"ITAU",IF(AND(TRIM(UPPER($I4755))="CONTRATUAL",ISNUMBER(SEARCH("INDIVIDUAL",SUBSTITUTE(UPPER($D4755)," ","")))),"PREMIUM FREE",""))))</f>
        <v/>
      </c>
    </row>
    <row r="4756">
      <c r="AC4756">
        <f>IF($C4756="","",IF(COUNTIF('Códigos Santander (ref)'!$A$2:$A$79,$C4756)&gt;0,"SANTANDER",IF(COUNTIF('Códigos Itaú (ref)'!$A$2:$A$44,$C4756)&gt;0,"ITAU",IF(AND(TRIM(UPPER($I4756))="CONTRATUAL",ISNUMBER(SEARCH("INDIVIDUAL",SUBSTITUTE(UPPER($D4756)," ","")))),"PREMIUM FREE",""))))</f>
        <v/>
      </c>
    </row>
    <row r="4757">
      <c r="AC4757">
        <f>IF($C4757="","",IF(COUNTIF('Códigos Santander (ref)'!$A$2:$A$79,$C4757)&gt;0,"SANTANDER",IF(COUNTIF('Códigos Itaú (ref)'!$A$2:$A$44,$C4757)&gt;0,"ITAU",IF(AND(TRIM(UPPER($I4757))="CONTRATUAL",ISNUMBER(SEARCH("INDIVIDUAL",SUBSTITUTE(UPPER($D4757)," ","")))),"PREMIUM FREE",""))))</f>
        <v/>
      </c>
    </row>
    <row r="4758">
      <c r="AC4758">
        <f>IF($C4758="","",IF(COUNTIF('Códigos Santander (ref)'!$A$2:$A$79,$C4758)&gt;0,"SANTANDER",IF(COUNTIF('Códigos Itaú (ref)'!$A$2:$A$44,$C4758)&gt;0,"ITAU",IF(AND(TRIM(UPPER($I4758))="CONTRATUAL",ISNUMBER(SEARCH("INDIVIDUAL",SUBSTITUTE(UPPER($D4758)," ","")))),"PREMIUM FREE",""))))</f>
        <v/>
      </c>
    </row>
    <row r="4759">
      <c r="AC4759">
        <f>IF($C4759="","",IF(COUNTIF('Códigos Santander (ref)'!$A$2:$A$79,$C4759)&gt;0,"SANTANDER",IF(COUNTIF('Códigos Itaú (ref)'!$A$2:$A$44,$C4759)&gt;0,"ITAU",IF(AND(TRIM(UPPER($I4759))="CONTRATUAL",ISNUMBER(SEARCH("INDIVIDUAL",SUBSTITUTE(UPPER($D4759)," ","")))),"PREMIUM FREE",""))))</f>
        <v/>
      </c>
    </row>
    <row r="4760">
      <c r="AC4760">
        <f>IF($C4760="","",IF(COUNTIF('Códigos Santander (ref)'!$A$2:$A$79,$C4760)&gt;0,"SANTANDER",IF(COUNTIF('Códigos Itaú (ref)'!$A$2:$A$44,$C4760)&gt;0,"ITAU",IF(AND(TRIM(UPPER($I4760))="CONTRATUAL",ISNUMBER(SEARCH("INDIVIDUAL",SUBSTITUTE(UPPER($D4760)," ","")))),"PREMIUM FREE",""))))</f>
        <v/>
      </c>
    </row>
    <row r="4761">
      <c r="AC4761">
        <f>IF($C4761="","",IF(COUNTIF('Códigos Santander (ref)'!$A$2:$A$79,$C4761)&gt;0,"SANTANDER",IF(COUNTIF('Códigos Itaú (ref)'!$A$2:$A$44,$C4761)&gt;0,"ITAU",IF(AND(TRIM(UPPER($I4761))="CONTRATUAL",ISNUMBER(SEARCH("INDIVIDUAL",SUBSTITUTE(UPPER($D4761)," ","")))),"PREMIUM FREE",""))))</f>
        <v/>
      </c>
    </row>
    <row r="4762">
      <c r="AC4762">
        <f>IF($C4762="","",IF(COUNTIF('Códigos Santander (ref)'!$A$2:$A$79,$C4762)&gt;0,"SANTANDER",IF(COUNTIF('Códigos Itaú (ref)'!$A$2:$A$44,$C4762)&gt;0,"ITAU",IF(AND(TRIM(UPPER($I4762))="CONTRATUAL",ISNUMBER(SEARCH("INDIVIDUAL",SUBSTITUTE(UPPER($D4762)," ","")))),"PREMIUM FREE",""))))</f>
        <v/>
      </c>
    </row>
    <row r="4763">
      <c r="AC4763">
        <f>IF($C4763="","",IF(COUNTIF('Códigos Santander (ref)'!$A$2:$A$79,$C4763)&gt;0,"SANTANDER",IF(COUNTIF('Códigos Itaú (ref)'!$A$2:$A$44,$C4763)&gt;0,"ITAU",IF(AND(TRIM(UPPER($I4763))="CONTRATUAL",ISNUMBER(SEARCH("INDIVIDUAL",SUBSTITUTE(UPPER($D4763)," ","")))),"PREMIUM FREE",""))))</f>
        <v/>
      </c>
    </row>
    <row r="4764">
      <c r="AC4764">
        <f>IF($C4764="","",IF(COUNTIF('Códigos Santander (ref)'!$A$2:$A$79,$C4764)&gt;0,"SANTANDER",IF(COUNTIF('Códigos Itaú (ref)'!$A$2:$A$44,$C4764)&gt;0,"ITAU",IF(AND(TRIM(UPPER($I4764))="CONTRATUAL",ISNUMBER(SEARCH("INDIVIDUAL",SUBSTITUTE(UPPER($D4764)," ","")))),"PREMIUM FREE",""))))</f>
        <v/>
      </c>
    </row>
    <row r="4765">
      <c r="AC4765">
        <f>IF($C4765="","",IF(COUNTIF('Códigos Santander (ref)'!$A$2:$A$79,$C4765)&gt;0,"SANTANDER",IF(COUNTIF('Códigos Itaú (ref)'!$A$2:$A$44,$C4765)&gt;0,"ITAU",IF(AND(TRIM(UPPER($I4765))="CONTRATUAL",ISNUMBER(SEARCH("INDIVIDUAL",SUBSTITUTE(UPPER($D4765)," ","")))),"PREMIUM FREE",""))))</f>
        <v/>
      </c>
    </row>
    <row r="4766">
      <c r="AC4766">
        <f>IF($C4766="","",IF(COUNTIF('Códigos Santander (ref)'!$A$2:$A$79,$C4766)&gt;0,"SANTANDER",IF(COUNTIF('Códigos Itaú (ref)'!$A$2:$A$44,$C4766)&gt;0,"ITAU",IF(AND(TRIM(UPPER($I4766))="CONTRATUAL",ISNUMBER(SEARCH("INDIVIDUAL",SUBSTITUTE(UPPER($D4766)," ","")))),"PREMIUM FREE",""))))</f>
        <v/>
      </c>
    </row>
    <row r="4767">
      <c r="AC4767">
        <f>IF($C4767="","",IF(COUNTIF('Códigos Santander (ref)'!$A$2:$A$79,$C4767)&gt;0,"SANTANDER",IF(COUNTIF('Códigos Itaú (ref)'!$A$2:$A$44,$C4767)&gt;0,"ITAU",IF(AND(TRIM(UPPER($I4767))="CONTRATUAL",ISNUMBER(SEARCH("INDIVIDUAL",SUBSTITUTE(UPPER($D4767)," ","")))),"PREMIUM FREE",""))))</f>
        <v/>
      </c>
    </row>
    <row r="4768">
      <c r="AC4768">
        <f>IF($C4768="","",IF(COUNTIF('Códigos Santander (ref)'!$A$2:$A$79,$C4768)&gt;0,"SANTANDER",IF(COUNTIF('Códigos Itaú (ref)'!$A$2:$A$44,$C4768)&gt;0,"ITAU",IF(AND(TRIM(UPPER($I4768))="CONTRATUAL",ISNUMBER(SEARCH("INDIVIDUAL",SUBSTITUTE(UPPER($D4768)," ","")))),"PREMIUM FREE",""))))</f>
        <v/>
      </c>
    </row>
    <row r="4769">
      <c r="AC4769">
        <f>IF($C4769="","",IF(COUNTIF('Códigos Santander (ref)'!$A$2:$A$79,$C4769)&gt;0,"SANTANDER",IF(COUNTIF('Códigos Itaú (ref)'!$A$2:$A$44,$C4769)&gt;0,"ITAU",IF(AND(TRIM(UPPER($I4769))="CONTRATUAL",ISNUMBER(SEARCH("INDIVIDUAL",SUBSTITUTE(UPPER($D4769)," ","")))),"PREMIUM FREE",""))))</f>
        <v/>
      </c>
    </row>
    <row r="4770">
      <c r="AC4770">
        <f>IF($C4770="","",IF(COUNTIF('Códigos Santander (ref)'!$A$2:$A$79,$C4770)&gt;0,"SANTANDER",IF(COUNTIF('Códigos Itaú (ref)'!$A$2:$A$44,$C4770)&gt;0,"ITAU",IF(AND(TRIM(UPPER($I4770))="CONTRATUAL",ISNUMBER(SEARCH("INDIVIDUAL",SUBSTITUTE(UPPER($D4770)," ","")))),"PREMIUM FREE",""))))</f>
        <v/>
      </c>
    </row>
    <row r="4771">
      <c r="AC4771">
        <f>IF($C4771="","",IF(COUNTIF('Códigos Santander (ref)'!$A$2:$A$79,$C4771)&gt;0,"SANTANDER",IF(COUNTIF('Códigos Itaú (ref)'!$A$2:$A$44,$C4771)&gt;0,"ITAU",IF(AND(TRIM(UPPER($I4771))="CONTRATUAL",ISNUMBER(SEARCH("INDIVIDUAL",SUBSTITUTE(UPPER($D4771)," ","")))),"PREMIUM FREE",""))))</f>
        <v/>
      </c>
    </row>
    <row r="4772">
      <c r="AC4772">
        <f>IF($C4772="","",IF(COUNTIF('Códigos Santander (ref)'!$A$2:$A$79,$C4772)&gt;0,"SANTANDER",IF(COUNTIF('Códigos Itaú (ref)'!$A$2:$A$44,$C4772)&gt;0,"ITAU",IF(AND(TRIM(UPPER($I4772))="CONTRATUAL",ISNUMBER(SEARCH("INDIVIDUAL",SUBSTITUTE(UPPER($D4772)," ","")))),"PREMIUM FREE",""))))</f>
        <v/>
      </c>
    </row>
    <row r="4773">
      <c r="AC4773">
        <f>IF($C4773="","",IF(COUNTIF('Códigos Santander (ref)'!$A$2:$A$79,$C4773)&gt;0,"SANTANDER",IF(COUNTIF('Códigos Itaú (ref)'!$A$2:$A$44,$C4773)&gt;0,"ITAU",IF(AND(TRIM(UPPER($I4773))="CONTRATUAL",ISNUMBER(SEARCH("INDIVIDUAL",SUBSTITUTE(UPPER($D4773)," ","")))),"PREMIUM FREE",""))))</f>
        <v/>
      </c>
    </row>
    <row r="4774">
      <c r="AC4774">
        <f>IF($C4774="","",IF(COUNTIF('Códigos Santander (ref)'!$A$2:$A$79,$C4774)&gt;0,"SANTANDER",IF(COUNTIF('Códigos Itaú (ref)'!$A$2:$A$44,$C4774)&gt;0,"ITAU",IF(AND(TRIM(UPPER($I4774))="CONTRATUAL",ISNUMBER(SEARCH("INDIVIDUAL",SUBSTITUTE(UPPER($D4774)," ","")))),"PREMIUM FREE",""))))</f>
        <v/>
      </c>
    </row>
    <row r="4775">
      <c r="AC4775">
        <f>IF($C4775="","",IF(COUNTIF('Códigos Santander (ref)'!$A$2:$A$79,$C4775)&gt;0,"SANTANDER",IF(COUNTIF('Códigos Itaú (ref)'!$A$2:$A$44,$C4775)&gt;0,"ITAU",IF(AND(TRIM(UPPER($I4775))="CONTRATUAL",ISNUMBER(SEARCH("INDIVIDUAL",SUBSTITUTE(UPPER($D4775)," ","")))),"PREMIUM FREE",""))))</f>
        <v/>
      </c>
    </row>
    <row r="4776">
      <c r="AC4776">
        <f>IF($C4776="","",IF(COUNTIF('Códigos Santander (ref)'!$A$2:$A$79,$C4776)&gt;0,"SANTANDER",IF(COUNTIF('Códigos Itaú (ref)'!$A$2:$A$44,$C4776)&gt;0,"ITAU",IF(AND(TRIM(UPPER($I4776))="CONTRATUAL",ISNUMBER(SEARCH("INDIVIDUAL",SUBSTITUTE(UPPER($D4776)," ","")))),"PREMIUM FREE",""))))</f>
        <v/>
      </c>
    </row>
    <row r="4777">
      <c r="AC4777">
        <f>IF($C4777="","",IF(COUNTIF('Códigos Santander (ref)'!$A$2:$A$79,$C4777)&gt;0,"SANTANDER",IF(COUNTIF('Códigos Itaú (ref)'!$A$2:$A$44,$C4777)&gt;0,"ITAU",IF(AND(TRIM(UPPER($I4777))="CONTRATUAL",ISNUMBER(SEARCH("INDIVIDUAL",SUBSTITUTE(UPPER($D4777)," ","")))),"PREMIUM FREE",""))))</f>
        <v/>
      </c>
    </row>
    <row r="4778">
      <c r="AC4778">
        <f>IF($C4778="","",IF(COUNTIF('Códigos Santander (ref)'!$A$2:$A$79,$C4778)&gt;0,"SANTANDER",IF(COUNTIF('Códigos Itaú (ref)'!$A$2:$A$44,$C4778)&gt;0,"ITAU",IF(AND(TRIM(UPPER($I4778))="CONTRATUAL",ISNUMBER(SEARCH("INDIVIDUAL",SUBSTITUTE(UPPER($D4778)," ","")))),"PREMIUM FREE",""))))</f>
        <v/>
      </c>
    </row>
    <row r="4779">
      <c r="AC4779">
        <f>IF($C4779="","",IF(COUNTIF('Códigos Santander (ref)'!$A$2:$A$79,$C4779)&gt;0,"SANTANDER",IF(COUNTIF('Códigos Itaú (ref)'!$A$2:$A$44,$C4779)&gt;0,"ITAU",IF(AND(TRIM(UPPER($I4779))="CONTRATUAL",ISNUMBER(SEARCH("INDIVIDUAL",SUBSTITUTE(UPPER($D4779)," ","")))),"PREMIUM FREE",""))))</f>
        <v/>
      </c>
    </row>
    <row r="4780">
      <c r="AC4780">
        <f>IF($C4780="","",IF(COUNTIF('Códigos Santander (ref)'!$A$2:$A$79,$C4780)&gt;0,"SANTANDER",IF(COUNTIF('Códigos Itaú (ref)'!$A$2:$A$44,$C4780)&gt;0,"ITAU",IF(AND(TRIM(UPPER($I4780))="CONTRATUAL",ISNUMBER(SEARCH("INDIVIDUAL",SUBSTITUTE(UPPER($D4780)," ","")))),"PREMIUM FREE",""))))</f>
        <v/>
      </c>
    </row>
    <row r="4781">
      <c r="AC4781">
        <f>IF($C4781="","",IF(COUNTIF('Códigos Santander (ref)'!$A$2:$A$79,$C4781)&gt;0,"SANTANDER",IF(COUNTIF('Códigos Itaú (ref)'!$A$2:$A$44,$C4781)&gt;0,"ITAU",IF(AND(TRIM(UPPER($I4781))="CONTRATUAL",ISNUMBER(SEARCH("INDIVIDUAL",SUBSTITUTE(UPPER($D4781)," ","")))),"PREMIUM FREE",""))))</f>
        <v/>
      </c>
    </row>
    <row r="4782">
      <c r="AC4782">
        <f>IF($C4782="","",IF(COUNTIF('Códigos Santander (ref)'!$A$2:$A$79,$C4782)&gt;0,"SANTANDER",IF(COUNTIF('Códigos Itaú (ref)'!$A$2:$A$44,$C4782)&gt;0,"ITAU",IF(AND(TRIM(UPPER($I4782))="CONTRATUAL",ISNUMBER(SEARCH("INDIVIDUAL",SUBSTITUTE(UPPER($D4782)," ","")))),"PREMIUM FREE",""))))</f>
        <v/>
      </c>
    </row>
    <row r="4783">
      <c r="AC4783">
        <f>IF($C4783="","",IF(COUNTIF('Códigos Santander (ref)'!$A$2:$A$79,$C4783)&gt;0,"SANTANDER",IF(COUNTIF('Códigos Itaú (ref)'!$A$2:$A$44,$C4783)&gt;0,"ITAU",IF(AND(TRIM(UPPER($I4783))="CONTRATUAL",ISNUMBER(SEARCH("INDIVIDUAL",SUBSTITUTE(UPPER($D4783)," ","")))),"PREMIUM FREE",""))))</f>
        <v/>
      </c>
    </row>
    <row r="4784">
      <c r="AC4784">
        <f>IF($C4784="","",IF(COUNTIF('Códigos Santander (ref)'!$A$2:$A$79,$C4784)&gt;0,"SANTANDER",IF(COUNTIF('Códigos Itaú (ref)'!$A$2:$A$44,$C4784)&gt;0,"ITAU",IF(AND(TRIM(UPPER($I4784))="CONTRATUAL",ISNUMBER(SEARCH("INDIVIDUAL",SUBSTITUTE(UPPER($D4784)," ","")))),"PREMIUM FREE",""))))</f>
        <v/>
      </c>
    </row>
    <row r="4785">
      <c r="AC4785">
        <f>IF($C4785="","",IF(COUNTIF('Códigos Santander (ref)'!$A$2:$A$79,$C4785)&gt;0,"SANTANDER",IF(COUNTIF('Códigos Itaú (ref)'!$A$2:$A$44,$C4785)&gt;0,"ITAU",IF(AND(TRIM(UPPER($I4785))="CONTRATUAL",ISNUMBER(SEARCH("INDIVIDUAL",SUBSTITUTE(UPPER($D4785)," ","")))),"PREMIUM FREE",""))))</f>
        <v/>
      </c>
    </row>
    <row r="4786">
      <c r="AC4786">
        <f>IF($C4786="","",IF(COUNTIF('Códigos Santander (ref)'!$A$2:$A$79,$C4786)&gt;0,"SANTANDER",IF(COUNTIF('Códigos Itaú (ref)'!$A$2:$A$44,$C4786)&gt;0,"ITAU",IF(AND(TRIM(UPPER($I4786))="CONTRATUAL",ISNUMBER(SEARCH("INDIVIDUAL",SUBSTITUTE(UPPER($D4786)," ","")))),"PREMIUM FREE",""))))</f>
        <v/>
      </c>
    </row>
    <row r="4787">
      <c r="AC4787">
        <f>IF($C4787="","",IF(COUNTIF('Códigos Santander (ref)'!$A$2:$A$79,$C4787)&gt;0,"SANTANDER",IF(COUNTIF('Códigos Itaú (ref)'!$A$2:$A$44,$C4787)&gt;0,"ITAU",IF(AND(TRIM(UPPER($I4787))="CONTRATUAL",ISNUMBER(SEARCH("INDIVIDUAL",SUBSTITUTE(UPPER($D4787)," ","")))),"PREMIUM FREE",""))))</f>
        <v/>
      </c>
    </row>
    <row r="4788">
      <c r="AC4788">
        <f>IF($C4788="","",IF(COUNTIF('Códigos Santander (ref)'!$A$2:$A$79,$C4788)&gt;0,"SANTANDER",IF(COUNTIF('Códigos Itaú (ref)'!$A$2:$A$44,$C4788)&gt;0,"ITAU",IF(AND(TRIM(UPPER($I4788))="CONTRATUAL",ISNUMBER(SEARCH("INDIVIDUAL",SUBSTITUTE(UPPER($D4788)," ","")))),"PREMIUM FREE",""))))</f>
        <v/>
      </c>
    </row>
    <row r="4789">
      <c r="AC4789">
        <f>IF($C4789="","",IF(COUNTIF('Códigos Santander (ref)'!$A$2:$A$79,$C4789)&gt;0,"SANTANDER",IF(COUNTIF('Códigos Itaú (ref)'!$A$2:$A$44,$C4789)&gt;0,"ITAU",IF(AND(TRIM(UPPER($I4789))="CONTRATUAL",ISNUMBER(SEARCH("INDIVIDUAL",SUBSTITUTE(UPPER($D4789)," ","")))),"PREMIUM FREE",""))))</f>
        <v/>
      </c>
    </row>
    <row r="4790">
      <c r="AC4790">
        <f>IF($C4790="","",IF(COUNTIF('Códigos Santander (ref)'!$A$2:$A$79,$C4790)&gt;0,"SANTANDER",IF(COUNTIF('Códigos Itaú (ref)'!$A$2:$A$44,$C4790)&gt;0,"ITAU",IF(AND(TRIM(UPPER($I4790))="CONTRATUAL",ISNUMBER(SEARCH("INDIVIDUAL",SUBSTITUTE(UPPER($D4790)," ","")))),"PREMIUM FREE",""))))</f>
        <v/>
      </c>
    </row>
    <row r="4791">
      <c r="AC4791">
        <f>IF($C4791="","",IF(COUNTIF('Códigos Santander (ref)'!$A$2:$A$79,$C4791)&gt;0,"SANTANDER",IF(COUNTIF('Códigos Itaú (ref)'!$A$2:$A$44,$C4791)&gt;0,"ITAU",IF(AND(TRIM(UPPER($I4791))="CONTRATUAL",ISNUMBER(SEARCH("INDIVIDUAL",SUBSTITUTE(UPPER($D4791)," ","")))),"PREMIUM FREE",""))))</f>
        <v/>
      </c>
    </row>
    <row r="4792">
      <c r="AC4792">
        <f>IF($C4792="","",IF(COUNTIF('Códigos Santander (ref)'!$A$2:$A$79,$C4792)&gt;0,"SANTANDER",IF(COUNTIF('Códigos Itaú (ref)'!$A$2:$A$44,$C4792)&gt;0,"ITAU",IF(AND(TRIM(UPPER($I4792))="CONTRATUAL",ISNUMBER(SEARCH("INDIVIDUAL",SUBSTITUTE(UPPER($D4792)," ","")))),"PREMIUM FREE",""))))</f>
        <v/>
      </c>
    </row>
    <row r="4793">
      <c r="AC4793">
        <f>IF($C4793="","",IF(COUNTIF('Códigos Santander (ref)'!$A$2:$A$79,$C4793)&gt;0,"SANTANDER",IF(COUNTIF('Códigos Itaú (ref)'!$A$2:$A$44,$C4793)&gt;0,"ITAU",IF(AND(TRIM(UPPER($I4793))="CONTRATUAL",ISNUMBER(SEARCH("INDIVIDUAL",SUBSTITUTE(UPPER($D4793)," ","")))),"PREMIUM FREE",""))))</f>
        <v/>
      </c>
    </row>
    <row r="4794">
      <c r="AC4794">
        <f>IF($C4794="","",IF(COUNTIF('Códigos Santander (ref)'!$A$2:$A$79,$C4794)&gt;0,"SANTANDER",IF(COUNTIF('Códigos Itaú (ref)'!$A$2:$A$44,$C4794)&gt;0,"ITAU",IF(AND(TRIM(UPPER($I4794))="CONTRATUAL",ISNUMBER(SEARCH("INDIVIDUAL",SUBSTITUTE(UPPER($D4794)," ","")))),"PREMIUM FREE",""))))</f>
        <v/>
      </c>
    </row>
    <row r="4795">
      <c r="AC4795">
        <f>IF($C4795="","",IF(COUNTIF('Códigos Santander (ref)'!$A$2:$A$79,$C4795)&gt;0,"SANTANDER",IF(COUNTIF('Códigos Itaú (ref)'!$A$2:$A$44,$C4795)&gt;0,"ITAU",IF(AND(TRIM(UPPER($I4795))="CONTRATUAL",ISNUMBER(SEARCH("INDIVIDUAL",SUBSTITUTE(UPPER($D4795)," ","")))),"PREMIUM FREE",""))))</f>
        <v/>
      </c>
    </row>
    <row r="4796">
      <c r="AC4796">
        <f>IF($C4796="","",IF(COUNTIF('Códigos Santander (ref)'!$A$2:$A$79,$C4796)&gt;0,"SANTANDER",IF(COUNTIF('Códigos Itaú (ref)'!$A$2:$A$44,$C4796)&gt;0,"ITAU",IF(AND(TRIM(UPPER($I4796))="CONTRATUAL",ISNUMBER(SEARCH("INDIVIDUAL",SUBSTITUTE(UPPER($D4796)," ","")))),"PREMIUM FREE",""))))</f>
        <v/>
      </c>
    </row>
    <row r="4797">
      <c r="AC4797">
        <f>IF($C4797="","",IF(COUNTIF('Códigos Santander (ref)'!$A$2:$A$79,$C4797)&gt;0,"SANTANDER",IF(COUNTIF('Códigos Itaú (ref)'!$A$2:$A$44,$C4797)&gt;0,"ITAU",IF(AND(TRIM(UPPER($I4797))="CONTRATUAL",ISNUMBER(SEARCH("INDIVIDUAL",SUBSTITUTE(UPPER($D4797)," ","")))),"PREMIUM FREE",""))))</f>
        <v/>
      </c>
    </row>
    <row r="4798">
      <c r="AC4798">
        <f>IF($C4798="","",IF(COUNTIF('Códigos Santander (ref)'!$A$2:$A$79,$C4798)&gt;0,"SANTANDER",IF(COUNTIF('Códigos Itaú (ref)'!$A$2:$A$44,$C4798)&gt;0,"ITAU",IF(AND(TRIM(UPPER($I4798))="CONTRATUAL",ISNUMBER(SEARCH("INDIVIDUAL",SUBSTITUTE(UPPER($D4798)," ","")))),"PREMIUM FREE",""))))</f>
        <v/>
      </c>
    </row>
    <row r="4799">
      <c r="AC4799">
        <f>IF($C4799="","",IF(COUNTIF('Códigos Santander (ref)'!$A$2:$A$79,$C4799)&gt;0,"SANTANDER",IF(COUNTIF('Códigos Itaú (ref)'!$A$2:$A$44,$C4799)&gt;0,"ITAU",IF(AND(TRIM(UPPER($I4799))="CONTRATUAL",ISNUMBER(SEARCH("INDIVIDUAL",SUBSTITUTE(UPPER($D4799)," ","")))),"PREMIUM FREE",""))))</f>
        <v/>
      </c>
    </row>
    <row r="4800">
      <c r="AC4800">
        <f>IF($C4800="","",IF(COUNTIF('Códigos Santander (ref)'!$A$2:$A$79,$C4800)&gt;0,"SANTANDER",IF(COUNTIF('Códigos Itaú (ref)'!$A$2:$A$44,$C4800)&gt;0,"ITAU",IF(AND(TRIM(UPPER($I4800))="CONTRATUAL",ISNUMBER(SEARCH("INDIVIDUAL",SUBSTITUTE(UPPER($D4800)," ","")))),"PREMIUM FREE",""))))</f>
        <v/>
      </c>
    </row>
    <row r="4801">
      <c r="AC4801">
        <f>IF($C4801="","",IF(COUNTIF('Códigos Santander (ref)'!$A$2:$A$79,$C4801)&gt;0,"SANTANDER",IF(COUNTIF('Códigos Itaú (ref)'!$A$2:$A$44,$C4801)&gt;0,"ITAU",IF(AND(TRIM(UPPER($I4801))="CONTRATUAL",ISNUMBER(SEARCH("INDIVIDUAL",SUBSTITUTE(UPPER($D4801)," ","")))),"PREMIUM FREE",""))))</f>
        <v/>
      </c>
    </row>
    <row r="4802">
      <c r="AC4802">
        <f>IF($C4802="","",IF(COUNTIF('Códigos Santander (ref)'!$A$2:$A$79,$C4802)&gt;0,"SANTANDER",IF(COUNTIF('Códigos Itaú (ref)'!$A$2:$A$44,$C4802)&gt;0,"ITAU",IF(AND(TRIM(UPPER($I4802))="CONTRATUAL",ISNUMBER(SEARCH("INDIVIDUAL",SUBSTITUTE(UPPER($D4802)," ","")))),"PREMIUM FREE",""))))</f>
        <v/>
      </c>
    </row>
    <row r="4803">
      <c r="AC4803">
        <f>IF($C4803="","",IF(COUNTIF('Códigos Santander (ref)'!$A$2:$A$79,$C4803)&gt;0,"SANTANDER",IF(COUNTIF('Códigos Itaú (ref)'!$A$2:$A$44,$C4803)&gt;0,"ITAU",IF(AND(TRIM(UPPER($I4803))="CONTRATUAL",ISNUMBER(SEARCH("INDIVIDUAL",SUBSTITUTE(UPPER($D4803)," ","")))),"PREMIUM FREE",""))))</f>
        <v/>
      </c>
    </row>
    <row r="4804">
      <c r="AC4804">
        <f>IF($C4804="","",IF(COUNTIF('Códigos Santander (ref)'!$A$2:$A$79,$C4804)&gt;0,"SANTANDER",IF(COUNTIF('Códigos Itaú (ref)'!$A$2:$A$44,$C4804)&gt;0,"ITAU",IF(AND(TRIM(UPPER($I4804))="CONTRATUAL",ISNUMBER(SEARCH("INDIVIDUAL",SUBSTITUTE(UPPER($D4804)," ","")))),"PREMIUM FREE",""))))</f>
        <v/>
      </c>
    </row>
    <row r="4805">
      <c r="AC4805">
        <f>IF($C4805="","",IF(COUNTIF('Códigos Santander (ref)'!$A$2:$A$79,$C4805)&gt;0,"SANTANDER",IF(COUNTIF('Códigos Itaú (ref)'!$A$2:$A$44,$C4805)&gt;0,"ITAU",IF(AND(TRIM(UPPER($I4805))="CONTRATUAL",ISNUMBER(SEARCH("INDIVIDUAL",SUBSTITUTE(UPPER($D4805)," ","")))),"PREMIUM FREE",""))))</f>
        <v/>
      </c>
    </row>
    <row r="4806">
      <c r="AC4806">
        <f>IF($C4806="","",IF(COUNTIF('Códigos Santander (ref)'!$A$2:$A$79,$C4806)&gt;0,"SANTANDER",IF(COUNTIF('Códigos Itaú (ref)'!$A$2:$A$44,$C4806)&gt;0,"ITAU",IF(AND(TRIM(UPPER($I4806))="CONTRATUAL",ISNUMBER(SEARCH("INDIVIDUAL",SUBSTITUTE(UPPER($D4806)," ","")))),"PREMIUM FREE",""))))</f>
        <v/>
      </c>
    </row>
    <row r="4807">
      <c r="AC4807">
        <f>IF($C4807="","",IF(COUNTIF('Códigos Santander (ref)'!$A$2:$A$79,$C4807)&gt;0,"SANTANDER",IF(COUNTIF('Códigos Itaú (ref)'!$A$2:$A$44,$C4807)&gt;0,"ITAU",IF(AND(TRIM(UPPER($I4807))="CONTRATUAL",ISNUMBER(SEARCH("INDIVIDUAL",SUBSTITUTE(UPPER($D4807)," ","")))),"PREMIUM FREE",""))))</f>
        <v/>
      </c>
    </row>
    <row r="4808">
      <c r="AC4808">
        <f>IF($C4808="","",IF(COUNTIF('Códigos Santander (ref)'!$A$2:$A$79,$C4808)&gt;0,"SANTANDER",IF(COUNTIF('Códigos Itaú (ref)'!$A$2:$A$44,$C4808)&gt;0,"ITAU",IF(AND(TRIM(UPPER($I4808))="CONTRATUAL",ISNUMBER(SEARCH("INDIVIDUAL",SUBSTITUTE(UPPER($D4808)," ","")))),"PREMIUM FREE",""))))</f>
        <v/>
      </c>
    </row>
    <row r="4809">
      <c r="AC4809">
        <f>IF($C4809="","",IF(COUNTIF('Códigos Santander (ref)'!$A$2:$A$79,$C4809)&gt;0,"SANTANDER",IF(COUNTIF('Códigos Itaú (ref)'!$A$2:$A$44,$C4809)&gt;0,"ITAU",IF(AND(TRIM(UPPER($I4809))="CONTRATUAL",ISNUMBER(SEARCH("INDIVIDUAL",SUBSTITUTE(UPPER($D4809)," ","")))),"PREMIUM FREE",""))))</f>
        <v/>
      </c>
    </row>
    <row r="4810">
      <c r="AC4810">
        <f>IF($C4810="","",IF(COUNTIF('Códigos Santander (ref)'!$A$2:$A$79,$C4810)&gt;0,"SANTANDER",IF(COUNTIF('Códigos Itaú (ref)'!$A$2:$A$44,$C4810)&gt;0,"ITAU",IF(AND(TRIM(UPPER($I4810))="CONTRATUAL",ISNUMBER(SEARCH("INDIVIDUAL",SUBSTITUTE(UPPER($D4810)," ","")))),"PREMIUM FREE",""))))</f>
        <v/>
      </c>
    </row>
    <row r="4811">
      <c r="AC4811">
        <f>IF($C4811="","",IF(COUNTIF('Códigos Santander (ref)'!$A$2:$A$79,$C4811)&gt;0,"SANTANDER",IF(COUNTIF('Códigos Itaú (ref)'!$A$2:$A$44,$C4811)&gt;0,"ITAU",IF(AND(TRIM(UPPER($I4811))="CONTRATUAL",ISNUMBER(SEARCH("INDIVIDUAL",SUBSTITUTE(UPPER($D4811)," ","")))),"PREMIUM FREE",""))))</f>
        <v/>
      </c>
    </row>
    <row r="4812">
      <c r="AC4812">
        <f>IF($C4812="","",IF(COUNTIF('Códigos Santander (ref)'!$A$2:$A$79,$C4812)&gt;0,"SANTANDER",IF(COUNTIF('Códigos Itaú (ref)'!$A$2:$A$44,$C4812)&gt;0,"ITAU",IF(AND(TRIM(UPPER($I4812))="CONTRATUAL",ISNUMBER(SEARCH("INDIVIDUAL",SUBSTITUTE(UPPER($D4812)," ","")))),"PREMIUM FREE",""))))</f>
        <v/>
      </c>
    </row>
    <row r="4813">
      <c r="AC4813">
        <f>IF($C4813="","",IF(COUNTIF('Códigos Santander (ref)'!$A$2:$A$79,$C4813)&gt;0,"SANTANDER",IF(COUNTIF('Códigos Itaú (ref)'!$A$2:$A$44,$C4813)&gt;0,"ITAU",IF(AND(TRIM(UPPER($I4813))="CONTRATUAL",ISNUMBER(SEARCH("INDIVIDUAL",SUBSTITUTE(UPPER($D4813)," ","")))),"PREMIUM FREE",""))))</f>
        <v/>
      </c>
    </row>
    <row r="4814">
      <c r="AC4814">
        <f>IF($C4814="","",IF(COUNTIF('Códigos Santander (ref)'!$A$2:$A$79,$C4814)&gt;0,"SANTANDER",IF(COUNTIF('Códigos Itaú (ref)'!$A$2:$A$44,$C4814)&gt;0,"ITAU",IF(AND(TRIM(UPPER($I4814))="CONTRATUAL",ISNUMBER(SEARCH("INDIVIDUAL",SUBSTITUTE(UPPER($D4814)," ","")))),"PREMIUM FREE",""))))</f>
        <v/>
      </c>
    </row>
    <row r="4815">
      <c r="AC4815">
        <f>IF($C4815="","",IF(COUNTIF('Códigos Santander (ref)'!$A$2:$A$79,$C4815)&gt;0,"SANTANDER",IF(COUNTIF('Códigos Itaú (ref)'!$A$2:$A$44,$C4815)&gt;0,"ITAU",IF(AND(TRIM(UPPER($I4815))="CONTRATUAL",ISNUMBER(SEARCH("INDIVIDUAL",SUBSTITUTE(UPPER($D4815)," ","")))),"PREMIUM FREE",""))))</f>
        <v/>
      </c>
    </row>
    <row r="4816">
      <c r="AC4816">
        <f>IF($C4816="","",IF(COUNTIF('Códigos Santander (ref)'!$A$2:$A$79,$C4816)&gt;0,"SANTANDER",IF(COUNTIF('Códigos Itaú (ref)'!$A$2:$A$44,$C4816)&gt;0,"ITAU",IF(AND(TRIM(UPPER($I4816))="CONTRATUAL",ISNUMBER(SEARCH("INDIVIDUAL",SUBSTITUTE(UPPER($D4816)," ","")))),"PREMIUM FREE",""))))</f>
        <v/>
      </c>
    </row>
    <row r="4817">
      <c r="AC4817">
        <f>IF($C4817="","",IF(COUNTIF('Códigos Santander (ref)'!$A$2:$A$79,$C4817)&gt;0,"SANTANDER",IF(COUNTIF('Códigos Itaú (ref)'!$A$2:$A$44,$C4817)&gt;0,"ITAU",IF(AND(TRIM(UPPER($I4817))="CONTRATUAL",ISNUMBER(SEARCH("INDIVIDUAL",SUBSTITUTE(UPPER($D4817)," ","")))),"PREMIUM FREE",""))))</f>
        <v/>
      </c>
    </row>
    <row r="4818">
      <c r="AC4818">
        <f>IF($C4818="","",IF(COUNTIF('Códigos Santander (ref)'!$A$2:$A$79,$C4818)&gt;0,"SANTANDER",IF(COUNTIF('Códigos Itaú (ref)'!$A$2:$A$44,$C4818)&gt;0,"ITAU",IF(AND(TRIM(UPPER($I4818))="CONTRATUAL",ISNUMBER(SEARCH("INDIVIDUAL",SUBSTITUTE(UPPER($D4818)," ","")))),"PREMIUM FREE",""))))</f>
        <v/>
      </c>
    </row>
    <row r="4819">
      <c r="AC4819">
        <f>IF($C4819="","",IF(COUNTIF('Códigos Santander (ref)'!$A$2:$A$79,$C4819)&gt;0,"SANTANDER",IF(COUNTIF('Códigos Itaú (ref)'!$A$2:$A$44,$C4819)&gt;0,"ITAU",IF(AND(TRIM(UPPER($I4819))="CONTRATUAL",ISNUMBER(SEARCH("INDIVIDUAL",SUBSTITUTE(UPPER($D4819)," ","")))),"PREMIUM FREE",""))))</f>
        <v/>
      </c>
    </row>
    <row r="4820">
      <c r="AC4820">
        <f>IF($C4820="","",IF(COUNTIF('Códigos Santander (ref)'!$A$2:$A$79,$C4820)&gt;0,"SANTANDER",IF(COUNTIF('Códigos Itaú (ref)'!$A$2:$A$44,$C4820)&gt;0,"ITAU",IF(AND(TRIM(UPPER($I4820))="CONTRATUAL",ISNUMBER(SEARCH("INDIVIDUAL",SUBSTITUTE(UPPER($D4820)," ","")))),"PREMIUM FREE",""))))</f>
        <v/>
      </c>
    </row>
    <row r="4821">
      <c r="AC4821">
        <f>IF($C4821="","",IF(COUNTIF('Códigos Santander (ref)'!$A$2:$A$79,$C4821)&gt;0,"SANTANDER",IF(COUNTIF('Códigos Itaú (ref)'!$A$2:$A$44,$C4821)&gt;0,"ITAU",IF(AND(TRIM(UPPER($I4821))="CONTRATUAL",ISNUMBER(SEARCH("INDIVIDUAL",SUBSTITUTE(UPPER($D4821)," ","")))),"PREMIUM FREE",""))))</f>
        <v/>
      </c>
    </row>
    <row r="4822">
      <c r="AC4822">
        <f>IF($C4822="","",IF(COUNTIF('Códigos Santander (ref)'!$A$2:$A$79,$C4822)&gt;0,"SANTANDER",IF(COUNTIF('Códigos Itaú (ref)'!$A$2:$A$44,$C4822)&gt;0,"ITAU",IF(AND(TRIM(UPPER($I4822))="CONTRATUAL",ISNUMBER(SEARCH("INDIVIDUAL",SUBSTITUTE(UPPER($D4822)," ","")))),"PREMIUM FREE",""))))</f>
        <v/>
      </c>
    </row>
    <row r="4823">
      <c r="AC4823">
        <f>IF($C4823="","",IF(COUNTIF('Códigos Santander (ref)'!$A$2:$A$79,$C4823)&gt;0,"SANTANDER",IF(COUNTIF('Códigos Itaú (ref)'!$A$2:$A$44,$C4823)&gt;0,"ITAU",IF(AND(TRIM(UPPER($I4823))="CONTRATUAL",ISNUMBER(SEARCH("INDIVIDUAL",SUBSTITUTE(UPPER($D4823)," ","")))),"PREMIUM FREE",""))))</f>
        <v/>
      </c>
    </row>
    <row r="4824">
      <c r="AC4824">
        <f>IF($C4824="","",IF(COUNTIF('Códigos Santander (ref)'!$A$2:$A$79,$C4824)&gt;0,"SANTANDER",IF(COUNTIF('Códigos Itaú (ref)'!$A$2:$A$44,$C4824)&gt;0,"ITAU",IF(AND(TRIM(UPPER($I4824))="CONTRATUAL",ISNUMBER(SEARCH("INDIVIDUAL",SUBSTITUTE(UPPER($D4824)," ","")))),"PREMIUM FREE",""))))</f>
        <v/>
      </c>
    </row>
    <row r="4825">
      <c r="AC4825">
        <f>IF($C4825="","",IF(COUNTIF('Códigos Santander (ref)'!$A$2:$A$79,$C4825)&gt;0,"SANTANDER",IF(COUNTIF('Códigos Itaú (ref)'!$A$2:$A$44,$C4825)&gt;0,"ITAU",IF(AND(TRIM(UPPER($I4825))="CONTRATUAL",ISNUMBER(SEARCH("INDIVIDUAL",SUBSTITUTE(UPPER($D4825)," ","")))),"PREMIUM FREE",""))))</f>
        <v/>
      </c>
    </row>
    <row r="4826">
      <c r="AC4826">
        <f>IF($C4826="","",IF(COUNTIF('Códigos Santander (ref)'!$A$2:$A$79,$C4826)&gt;0,"SANTANDER",IF(COUNTIF('Códigos Itaú (ref)'!$A$2:$A$44,$C4826)&gt;0,"ITAU",IF(AND(TRIM(UPPER($I4826))="CONTRATUAL",ISNUMBER(SEARCH("INDIVIDUAL",SUBSTITUTE(UPPER($D4826)," ","")))),"PREMIUM FREE",""))))</f>
        <v/>
      </c>
    </row>
    <row r="4827">
      <c r="AC4827">
        <f>IF($C4827="","",IF(COUNTIF('Códigos Santander (ref)'!$A$2:$A$79,$C4827)&gt;0,"SANTANDER",IF(COUNTIF('Códigos Itaú (ref)'!$A$2:$A$44,$C4827)&gt;0,"ITAU",IF(AND(TRIM(UPPER($I4827))="CONTRATUAL",ISNUMBER(SEARCH("INDIVIDUAL",SUBSTITUTE(UPPER($D4827)," ","")))),"PREMIUM FREE",""))))</f>
        <v/>
      </c>
    </row>
    <row r="4828">
      <c r="AC4828">
        <f>IF($C4828="","",IF(COUNTIF('Códigos Santander (ref)'!$A$2:$A$79,$C4828)&gt;0,"SANTANDER",IF(COUNTIF('Códigos Itaú (ref)'!$A$2:$A$44,$C4828)&gt;0,"ITAU",IF(AND(TRIM(UPPER($I4828))="CONTRATUAL",ISNUMBER(SEARCH("INDIVIDUAL",SUBSTITUTE(UPPER($D4828)," ","")))),"PREMIUM FREE",""))))</f>
        <v/>
      </c>
    </row>
    <row r="4829">
      <c r="AC4829">
        <f>IF($C4829="","",IF(COUNTIF('Códigos Santander (ref)'!$A$2:$A$79,$C4829)&gt;0,"SANTANDER",IF(COUNTIF('Códigos Itaú (ref)'!$A$2:$A$44,$C4829)&gt;0,"ITAU",IF(AND(TRIM(UPPER($I4829))="CONTRATUAL",ISNUMBER(SEARCH("INDIVIDUAL",SUBSTITUTE(UPPER($D4829)," ","")))),"PREMIUM FREE",""))))</f>
        <v/>
      </c>
    </row>
    <row r="4830">
      <c r="AC4830">
        <f>IF($C4830="","",IF(COUNTIF('Códigos Santander (ref)'!$A$2:$A$79,$C4830)&gt;0,"SANTANDER",IF(COUNTIF('Códigos Itaú (ref)'!$A$2:$A$44,$C4830)&gt;0,"ITAU",IF(AND(TRIM(UPPER($I4830))="CONTRATUAL",ISNUMBER(SEARCH("INDIVIDUAL",SUBSTITUTE(UPPER($D4830)," ","")))),"PREMIUM FREE",""))))</f>
        <v/>
      </c>
    </row>
    <row r="4831">
      <c r="AC4831">
        <f>IF($C4831="","",IF(COUNTIF('Códigos Santander (ref)'!$A$2:$A$79,$C4831)&gt;0,"SANTANDER",IF(COUNTIF('Códigos Itaú (ref)'!$A$2:$A$44,$C4831)&gt;0,"ITAU",IF(AND(TRIM(UPPER($I4831))="CONTRATUAL",ISNUMBER(SEARCH("INDIVIDUAL",SUBSTITUTE(UPPER($D4831)," ","")))),"PREMIUM FREE",""))))</f>
        <v/>
      </c>
    </row>
    <row r="4832">
      <c r="AC4832">
        <f>IF($C4832="","",IF(COUNTIF('Códigos Santander (ref)'!$A$2:$A$79,$C4832)&gt;0,"SANTANDER",IF(COUNTIF('Códigos Itaú (ref)'!$A$2:$A$44,$C4832)&gt;0,"ITAU",IF(AND(TRIM(UPPER($I4832))="CONTRATUAL",ISNUMBER(SEARCH("INDIVIDUAL",SUBSTITUTE(UPPER($D4832)," ","")))),"PREMIUM FREE",""))))</f>
        <v/>
      </c>
    </row>
    <row r="4833">
      <c r="AC4833">
        <f>IF($C4833="","",IF(COUNTIF('Códigos Santander (ref)'!$A$2:$A$79,$C4833)&gt;0,"SANTANDER",IF(COUNTIF('Códigos Itaú (ref)'!$A$2:$A$44,$C4833)&gt;0,"ITAU",IF(AND(TRIM(UPPER($I4833))="CONTRATUAL",ISNUMBER(SEARCH("INDIVIDUAL",SUBSTITUTE(UPPER($D4833)," ","")))),"PREMIUM FREE",""))))</f>
        <v/>
      </c>
    </row>
    <row r="4834">
      <c r="AC4834">
        <f>IF($C4834="","",IF(COUNTIF('Códigos Santander (ref)'!$A$2:$A$79,$C4834)&gt;0,"SANTANDER",IF(COUNTIF('Códigos Itaú (ref)'!$A$2:$A$44,$C4834)&gt;0,"ITAU",IF(AND(TRIM(UPPER($I4834))="CONTRATUAL",ISNUMBER(SEARCH("INDIVIDUAL",SUBSTITUTE(UPPER($D4834)," ","")))),"PREMIUM FREE",""))))</f>
        <v/>
      </c>
    </row>
    <row r="4835">
      <c r="AC4835">
        <f>IF($C4835="","",IF(COUNTIF('Códigos Santander (ref)'!$A$2:$A$79,$C4835)&gt;0,"SANTANDER",IF(COUNTIF('Códigos Itaú (ref)'!$A$2:$A$44,$C4835)&gt;0,"ITAU",IF(AND(TRIM(UPPER($I4835))="CONTRATUAL",ISNUMBER(SEARCH("INDIVIDUAL",SUBSTITUTE(UPPER($D4835)," ","")))),"PREMIUM FREE",""))))</f>
        <v/>
      </c>
    </row>
    <row r="4836">
      <c r="AC4836">
        <f>IF($C4836="","",IF(COUNTIF('Códigos Santander (ref)'!$A$2:$A$79,$C4836)&gt;0,"SANTANDER",IF(COUNTIF('Códigos Itaú (ref)'!$A$2:$A$44,$C4836)&gt;0,"ITAU",IF(AND(TRIM(UPPER($I4836))="CONTRATUAL",ISNUMBER(SEARCH("INDIVIDUAL",SUBSTITUTE(UPPER($D4836)," ","")))),"PREMIUM FREE",""))))</f>
        <v/>
      </c>
    </row>
    <row r="4837">
      <c r="AC4837">
        <f>IF($C4837="","",IF(COUNTIF('Códigos Santander (ref)'!$A$2:$A$79,$C4837)&gt;0,"SANTANDER",IF(COUNTIF('Códigos Itaú (ref)'!$A$2:$A$44,$C4837)&gt;0,"ITAU",IF(AND(TRIM(UPPER($I4837))="CONTRATUAL",ISNUMBER(SEARCH("INDIVIDUAL",SUBSTITUTE(UPPER($D4837)," ","")))),"PREMIUM FREE",""))))</f>
        <v/>
      </c>
    </row>
    <row r="4838">
      <c r="AC4838">
        <f>IF($C4838="","",IF(COUNTIF('Códigos Santander (ref)'!$A$2:$A$79,$C4838)&gt;0,"SANTANDER",IF(COUNTIF('Códigos Itaú (ref)'!$A$2:$A$44,$C4838)&gt;0,"ITAU",IF(AND(TRIM(UPPER($I4838))="CONTRATUAL",ISNUMBER(SEARCH("INDIVIDUAL",SUBSTITUTE(UPPER($D4838)," ","")))),"PREMIUM FREE",""))))</f>
        <v/>
      </c>
    </row>
    <row r="4839">
      <c r="AC4839">
        <f>IF($C4839="","",IF(COUNTIF('Códigos Santander (ref)'!$A$2:$A$79,$C4839)&gt;0,"SANTANDER",IF(COUNTIF('Códigos Itaú (ref)'!$A$2:$A$44,$C4839)&gt;0,"ITAU",IF(AND(TRIM(UPPER($I4839))="CONTRATUAL",ISNUMBER(SEARCH("INDIVIDUAL",SUBSTITUTE(UPPER($D4839)," ","")))),"PREMIUM FREE",""))))</f>
        <v/>
      </c>
    </row>
    <row r="4840">
      <c r="AC4840">
        <f>IF($C4840="","",IF(COUNTIF('Códigos Santander (ref)'!$A$2:$A$79,$C4840)&gt;0,"SANTANDER",IF(COUNTIF('Códigos Itaú (ref)'!$A$2:$A$44,$C4840)&gt;0,"ITAU",IF(AND(TRIM(UPPER($I4840))="CONTRATUAL",ISNUMBER(SEARCH("INDIVIDUAL",SUBSTITUTE(UPPER($D4840)," ","")))),"PREMIUM FREE",""))))</f>
        <v/>
      </c>
    </row>
    <row r="4841">
      <c r="AC4841">
        <f>IF($C4841="","",IF(COUNTIF('Códigos Santander (ref)'!$A$2:$A$79,$C4841)&gt;0,"SANTANDER",IF(COUNTIF('Códigos Itaú (ref)'!$A$2:$A$44,$C4841)&gt;0,"ITAU",IF(AND(TRIM(UPPER($I4841))="CONTRATUAL",ISNUMBER(SEARCH("INDIVIDUAL",SUBSTITUTE(UPPER($D4841)," ","")))),"PREMIUM FREE",""))))</f>
        <v/>
      </c>
    </row>
    <row r="4842">
      <c r="AC4842">
        <f>IF($C4842="","",IF(COUNTIF('Códigos Santander (ref)'!$A$2:$A$79,$C4842)&gt;0,"SANTANDER",IF(COUNTIF('Códigos Itaú (ref)'!$A$2:$A$44,$C4842)&gt;0,"ITAU",IF(AND(TRIM(UPPER($I4842))="CONTRATUAL",ISNUMBER(SEARCH("INDIVIDUAL",SUBSTITUTE(UPPER($D4842)," ","")))),"PREMIUM FREE",""))))</f>
        <v/>
      </c>
    </row>
    <row r="4843">
      <c r="AC4843">
        <f>IF($C4843="","",IF(COUNTIF('Códigos Santander (ref)'!$A$2:$A$79,$C4843)&gt;0,"SANTANDER",IF(COUNTIF('Códigos Itaú (ref)'!$A$2:$A$44,$C4843)&gt;0,"ITAU",IF(AND(TRIM(UPPER($I4843))="CONTRATUAL",ISNUMBER(SEARCH("INDIVIDUAL",SUBSTITUTE(UPPER($D4843)," ","")))),"PREMIUM FREE",""))))</f>
        <v/>
      </c>
    </row>
    <row r="4844">
      <c r="AC4844">
        <f>IF($C4844="","",IF(COUNTIF('Códigos Santander (ref)'!$A$2:$A$79,$C4844)&gt;0,"SANTANDER",IF(COUNTIF('Códigos Itaú (ref)'!$A$2:$A$44,$C4844)&gt;0,"ITAU",IF(AND(TRIM(UPPER($I4844))="CONTRATUAL",ISNUMBER(SEARCH("INDIVIDUAL",SUBSTITUTE(UPPER($D4844)," ","")))),"PREMIUM FREE",""))))</f>
        <v/>
      </c>
    </row>
    <row r="4845">
      <c r="AC4845">
        <f>IF($C4845="","",IF(COUNTIF('Códigos Santander (ref)'!$A$2:$A$79,$C4845)&gt;0,"SANTANDER",IF(COUNTIF('Códigos Itaú (ref)'!$A$2:$A$44,$C4845)&gt;0,"ITAU",IF(AND(TRIM(UPPER($I4845))="CONTRATUAL",ISNUMBER(SEARCH("INDIVIDUAL",SUBSTITUTE(UPPER($D4845)," ","")))),"PREMIUM FREE",""))))</f>
        <v/>
      </c>
    </row>
    <row r="4846">
      <c r="AC4846">
        <f>IF($C4846="","",IF(COUNTIF('Códigos Santander (ref)'!$A$2:$A$79,$C4846)&gt;0,"SANTANDER",IF(COUNTIF('Códigos Itaú (ref)'!$A$2:$A$44,$C4846)&gt;0,"ITAU",IF(AND(TRIM(UPPER($I4846))="CONTRATUAL",ISNUMBER(SEARCH("INDIVIDUAL",SUBSTITUTE(UPPER($D4846)," ","")))),"PREMIUM FREE",""))))</f>
        <v/>
      </c>
    </row>
    <row r="4847">
      <c r="AC4847">
        <f>IF($C4847="","",IF(COUNTIF('Códigos Santander (ref)'!$A$2:$A$79,$C4847)&gt;0,"SANTANDER",IF(COUNTIF('Códigos Itaú (ref)'!$A$2:$A$44,$C4847)&gt;0,"ITAU",IF(AND(TRIM(UPPER($I4847))="CONTRATUAL",ISNUMBER(SEARCH("INDIVIDUAL",SUBSTITUTE(UPPER($D4847)," ","")))),"PREMIUM FREE",""))))</f>
        <v/>
      </c>
    </row>
    <row r="4848">
      <c r="AC4848">
        <f>IF($C4848="","",IF(COUNTIF('Códigos Santander (ref)'!$A$2:$A$79,$C4848)&gt;0,"SANTANDER",IF(COUNTIF('Códigos Itaú (ref)'!$A$2:$A$44,$C4848)&gt;0,"ITAU",IF(AND(TRIM(UPPER($I4848))="CONTRATUAL",ISNUMBER(SEARCH("INDIVIDUAL",SUBSTITUTE(UPPER($D4848)," ","")))),"PREMIUM FREE",""))))</f>
        <v/>
      </c>
    </row>
    <row r="4849">
      <c r="AC4849">
        <f>IF($C4849="","",IF(COUNTIF('Códigos Santander (ref)'!$A$2:$A$79,$C4849)&gt;0,"SANTANDER",IF(COUNTIF('Códigos Itaú (ref)'!$A$2:$A$44,$C4849)&gt;0,"ITAU",IF(AND(TRIM(UPPER($I4849))="CONTRATUAL",ISNUMBER(SEARCH("INDIVIDUAL",SUBSTITUTE(UPPER($D4849)," ","")))),"PREMIUM FREE",""))))</f>
        <v/>
      </c>
    </row>
    <row r="4850">
      <c r="AC4850">
        <f>IF($C4850="","",IF(COUNTIF('Códigos Santander (ref)'!$A$2:$A$79,$C4850)&gt;0,"SANTANDER",IF(COUNTIF('Códigos Itaú (ref)'!$A$2:$A$44,$C4850)&gt;0,"ITAU",IF(AND(TRIM(UPPER($I4850))="CONTRATUAL",ISNUMBER(SEARCH("INDIVIDUAL",SUBSTITUTE(UPPER($D4850)," ","")))),"PREMIUM FREE",""))))</f>
        <v/>
      </c>
    </row>
    <row r="4851">
      <c r="AC4851">
        <f>IF($C4851="","",IF(COUNTIF('Códigos Santander (ref)'!$A$2:$A$79,$C4851)&gt;0,"SANTANDER",IF(COUNTIF('Códigos Itaú (ref)'!$A$2:$A$44,$C4851)&gt;0,"ITAU",IF(AND(TRIM(UPPER($I4851))="CONTRATUAL",ISNUMBER(SEARCH("INDIVIDUAL",SUBSTITUTE(UPPER($D4851)," ","")))),"PREMIUM FREE",""))))</f>
        <v/>
      </c>
    </row>
    <row r="4852">
      <c r="AC4852">
        <f>IF($C4852="","",IF(COUNTIF('Códigos Santander (ref)'!$A$2:$A$79,$C4852)&gt;0,"SANTANDER",IF(COUNTIF('Códigos Itaú (ref)'!$A$2:$A$44,$C4852)&gt;0,"ITAU",IF(AND(TRIM(UPPER($I4852))="CONTRATUAL",ISNUMBER(SEARCH("INDIVIDUAL",SUBSTITUTE(UPPER($D4852)," ","")))),"PREMIUM FREE",""))))</f>
        <v/>
      </c>
    </row>
    <row r="4853">
      <c r="AC4853">
        <f>IF($C4853="","",IF(COUNTIF('Códigos Santander (ref)'!$A$2:$A$79,$C4853)&gt;0,"SANTANDER",IF(COUNTIF('Códigos Itaú (ref)'!$A$2:$A$44,$C4853)&gt;0,"ITAU",IF(AND(TRIM(UPPER($I4853))="CONTRATUAL",ISNUMBER(SEARCH("INDIVIDUAL",SUBSTITUTE(UPPER($D4853)," ","")))),"PREMIUM FREE",""))))</f>
        <v/>
      </c>
    </row>
    <row r="4854">
      <c r="AC4854">
        <f>IF($C4854="","",IF(COUNTIF('Códigos Santander (ref)'!$A$2:$A$79,$C4854)&gt;0,"SANTANDER",IF(COUNTIF('Códigos Itaú (ref)'!$A$2:$A$44,$C4854)&gt;0,"ITAU",IF(AND(TRIM(UPPER($I4854))="CONTRATUAL",ISNUMBER(SEARCH("INDIVIDUAL",SUBSTITUTE(UPPER($D4854)," ","")))),"PREMIUM FREE",""))))</f>
        <v/>
      </c>
    </row>
    <row r="4855">
      <c r="AC4855">
        <f>IF($C4855="","",IF(COUNTIF('Códigos Santander (ref)'!$A$2:$A$79,$C4855)&gt;0,"SANTANDER",IF(COUNTIF('Códigos Itaú (ref)'!$A$2:$A$44,$C4855)&gt;0,"ITAU",IF(AND(TRIM(UPPER($I4855))="CONTRATUAL",ISNUMBER(SEARCH("INDIVIDUAL",SUBSTITUTE(UPPER($D4855)," ","")))),"PREMIUM FREE",""))))</f>
        <v/>
      </c>
    </row>
    <row r="4856">
      <c r="AC4856">
        <f>IF($C4856="","",IF(COUNTIF('Códigos Santander (ref)'!$A$2:$A$79,$C4856)&gt;0,"SANTANDER",IF(COUNTIF('Códigos Itaú (ref)'!$A$2:$A$44,$C4856)&gt;0,"ITAU",IF(AND(TRIM(UPPER($I4856))="CONTRATUAL",ISNUMBER(SEARCH("INDIVIDUAL",SUBSTITUTE(UPPER($D4856)," ","")))),"PREMIUM FREE",""))))</f>
        <v/>
      </c>
    </row>
    <row r="4857">
      <c r="AC4857">
        <f>IF($C4857="","",IF(COUNTIF('Códigos Santander (ref)'!$A$2:$A$79,$C4857)&gt;0,"SANTANDER",IF(COUNTIF('Códigos Itaú (ref)'!$A$2:$A$44,$C4857)&gt;0,"ITAU",IF(AND(TRIM(UPPER($I4857))="CONTRATUAL",ISNUMBER(SEARCH("INDIVIDUAL",SUBSTITUTE(UPPER($D4857)," ","")))),"PREMIUM FREE",""))))</f>
        <v/>
      </c>
    </row>
    <row r="4858">
      <c r="AC4858">
        <f>IF($C4858="","",IF(COUNTIF('Códigos Santander (ref)'!$A$2:$A$79,$C4858)&gt;0,"SANTANDER",IF(COUNTIF('Códigos Itaú (ref)'!$A$2:$A$44,$C4858)&gt;0,"ITAU",IF(AND(TRIM(UPPER($I4858))="CONTRATUAL",ISNUMBER(SEARCH("INDIVIDUAL",SUBSTITUTE(UPPER($D4858)," ","")))),"PREMIUM FREE",""))))</f>
        <v/>
      </c>
    </row>
    <row r="4859">
      <c r="AC4859">
        <f>IF($C4859="","",IF(COUNTIF('Códigos Santander (ref)'!$A$2:$A$79,$C4859)&gt;0,"SANTANDER",IF(COUNTIF('Códigos Itaú (ref)'!$A$2:$A$44,$C4859)&gt;0,"ITAU",IF(AND(TRIM(UPPER($I4859))="CONTRATUAL",ISNUMBER(SEARCH("INDIVIDUAL",SUBSTITUTE(UPPER($D4859)," ","")))),"PREMIUM FREE",""))))</f>
        <v/>
      </c>
    </row>
    <row r="4860">
      <c r="AC4860">
        <f>IF($C4860="","",IF(COUNTIF('Códigos Santander (ref)'!$A$2:$A$79,$C4860)&gt;0,"SANTANDER",IF(COUNTIF('Códigos Itaú (ref)'!$A$2:$A$44,$C4860)&gt;0,"ITAU",IF(AND(TRIM(UPPER($I4860))="CONTRATUAL",ISNUMBER(SEARCH("INDIVIDUAL",SUBSTITUTE(UPPER($D4860)," ","")))),"PREMIUM FREE",""))))</f>
        <v/>
      </c>
    </row>
    <row r="4861">
      <c r="AC4861">
        <f>IF($C4861="","",IF(COUNTIF('Códigos Santander (ref)'!$A$2:$A$79,$C4861)&gt;0,"SANTANDER",IF(COUNTIF('Códigos Itaú (ref)'!$A$2:$A$44,$C4861)&gt;0,"ITAU",IF(AND(TRIM(UPPER($I4861))="CONTRATUAL",ISNUMBER(SEARCH("INDIVIDUAL",SUBSTITUTE(UPPER($D4861)," ","")))),"PREMIUM FREE",""))))</f>
        <v/>
      </c>
    </row>
    <row r="4862">
      <c r="AC4862">
        <f>IF($C4862="","",IF(COUNTIF('Códigos Santander (ref)'!$A$2:$A$79,$C4862)&gt;0,"SANTANDER",IF(COUNTIF('Códigos Itaú (ref)'!$A$2:$A$44,$C4862)&gt;0,"ITAU",IF(AND(TRIM(UPPER($I4862))="CONTRATUAL",ISNUMBER(SEARCH("INDIVIDUAL",SUBSTITUTE(UPPER($D4862)," ","")))),"PREMIUM FREE",""))))</f>
        <v/>
      </c>
    </row>
    <row r="4863">
      <c r="AC4863">
        <f>IF($C4863="","",IF(COUNTIF('Códigos Santander (ref)'!$A$2:$A$79,$C4863)&gt;0,"SANTANDER",IF(COUNTIF('Códigos Itaú (ref)'!$A$2:$A$44,$C4863)&gt;0,"ITAU",IF(AND(TRIM(UPPER($I4863))="CONTRATUAL",ISNUMBER(SEARCH("INDIVIDUAL",SUBSTITUTE(UPPER($D4863)," ","")))),"PREMIUM FREE",""))))</f>
        <v/>
      </c>
    </row>
    <row r="4864">
      <c r="AC4864">
        <f>IF($C4864="","",IF(COUNTIF('Códigos Santander (ref)'!$A$2:$A$79,$C4864)&gt;0,"SANTANDER",IF(COUNTIF('Códigos Itaú (ref)'!$A$2:$A$44,$C4864)&gt;0,"ITAU",IF(AND(TRIM(UPPER($I4864))="CONTRATUAL",ISNUMBER(SEARCH("INDIVIDUAL",SUBSTITUTE(UPPER($D4864)," ","")))),"PREMIUM FREE",""))))</f>
        <v/>
      </c>
    </row>
    <row r="4865">
      <c r="AC4865">
        <f>IF($C4865="","",IF(COUNTIF('Códigos Santander (ref)'!$A$2:$A$79,$C4865)&gt;0,"SANTANDER",IF(COUNTIF('Códigos Itaú (ref)'!$A$2:$A$44,$C4865)&gt;0,"ITAU",IF(AND(TRIM(UPPER($I4865))="CONTRATUAL",ISNUMBER(SEARCH("INDIVIDUAL",SUBSTITUTE(UPPER($D4865)," ","")))),"PREMIUM FREE",""))))</f>
        <v/>
      </c>
    </row>
    <row r="4866">
      <c r="AC4866">
        <f>IF($C4866="","",IF(COUNTIF('Códigos Santander (ref)'!$A$2:$A$79,$C4866)&gt;0,"SANTANDER",IF(COUNTIF('Códigos Itaú (ref)'!$A$2:$A$44,$C4866)&gt;0,"ITAU",IF(AND(TRIM(UPPER($I4866))="CONTRATUAL",ISNUMBER(SEARCH("INDIVIDUAL",SUBSTITUTE(UPPER($D4866)," ","")))),"PREMIUM FREE",""))))</f>
        <v/>
      </c>
    </row>
    <row r="4867">
      <c r="AC4867">
        <f>IF($C4867="","",IF(COUNTIF('Códigos Santander (ref)'!$A$2:$A$79,$C4867)&gt;0,"SANTANDER",IF(COUNTIF('Códigos Itaú (ref)'!$A$2:$A$44,$C4867)&gt;0,"ITAU",IF(AND(TRIM(UPPER($I4867))="CONTRATUAL",ISNUMBER(SEARCH("INDIVIDUAL",SUBSTITUTE(UPPER($D4867)," ","")))),"PREMIUM FREE",""))))</f>
        <v/>
      </c>
    </row>
    <row r="4868">
      <c r="AC4868">
        <f>IF($C4868="","",IF(COUNTIF('Códigos Santander (ref)'!$A$2:$A$79,$C4868)&gt;0,"SANTANDER",IF(COUNTIF('Códigos Itaú (ref)'!$A$2:$A$44,$C4868)&gt;0,"ITAU",IF(AND(TRIM(UPPER($I4868))="CONTRATUAL",ISNUMBER(SEARCH("INDIVIDUAL",SUBSTITUTE(UPPER($D4868)," ","")))),"PREMIUM FREE",""))))</f>
        <v/>
      </c>
    </row>
    <row r="4869">
      <c r="AC4869">
        <f>IF($C4869="","",IF(COUNTIF('Códigos Santander (ref)'!$A$2:$A$79,$C4869)&gt;0,"SANTANDER",IF(COUNTIF('Códigos Itaú (ref)'!$A$2:$A$44,$C4869)&gt;0,"ITAU",IF(AND(TRIM(UPPER($I4869))="CONTRATUAL",ISNUMBER(SEARCH("INDIVIDUAL",SUBSTITUTE(UPPER($D4869)," ","")))),"PREMIUM FREE",""))))</f>
        <v/>
      </c>
    </row>
    <row r="4870">
      <c r="AC4870">
        <f>IF($C4870="","",IF(COUNTIF('Códigos Santander (ref)'!$A$2:$A$79,$C4870)&gt;0,"SANTANDER",IF(COUNTIF('Códigos Itaú (ref)'!$A$2:$A$44,$C4870)&gt;0,"ITAU",IF(AND(TRIM(UPPER($I4870))="CONTRATUAL",ISNUMBER(SEARCH("INDIVIDUAL",SUBSTITUTE(UPPER($D4870)," ","")))),"PREMIUM FREE",""))))</f>
        <v/>
      </c>
    </row>
    <row r="4871">
      <c r="AC4871">
        <f>IF($C4871="","",IF(COUNTIF('Códigos Santander (ref)'!$A$2:$A$79,$C4871)&gt;0,"SANTANDER",IF(COUNTIF('Códigos Itaú (ref)'!$A$2:$A$44,$C4871)&gt;0,"ITAU",IF(AND(TRIM(UPPER($I4871))="CONTRATUAL",ISNUMBER(SEARCH("INDIVIDUAL",SUBSTITUTE(UPPER($D4871)," ","")))),"PREMIUM FREE",""))))</f>
        <v/>
      </c>
    </row>
    <row r="4872">
      <c r="AC4872">
        <f>IF($C4872="","",IF(COUNTIF('Códigos Santander (ref)'!$A$2:$A$79,$C4872)&gt;0,"SANTANDER",IF(COUNTIF('Códigos Itaú (ref)'!$A$2:$A$44,$C4872)&gt;0,"ITAU",IF(AND(TRIM(UPPER($I4872))="CONTRATUAL",ISNUMBER(SEARCH("INDIVIDUAL",SUBSTITUTE(UPPER($D4872)," ","")))),"PREMIUM FREE",""))))</f>
        <v/>
      </c>
    </row>
    <row r="4873">
      <c r="AC4873">
        <f>IF($C4873="","",IF(COUNTIF('Códigos Santander (ref)'!$A$2:$A$79,$C4873)&gt;0,"SANTANDER",IF(COUNTIF('Códigos Itaú (ref)'!$A$2:$A$44,$C4873)&gt;0,"ITAU",IF(AND(TRIM(UPPER($I4873))="CONTRATUAL",ISNUMBER(SEARCH("INDIVIDUAL",SUBSTITUTE(UPPER($D4873)," ","")))),"PREMIUM FREE",""))))</f>
        <v/>
      </c>
    </row>
    <row r="4874">
      <c r="AC4874">
        <f>IF($C4874="","",IF(COUNTIF('Códigos Santander (ref)'!$A$2:$A$79,$C4874)&gt;0,"SANTANDER",IF(COUNTIF('Códigos Itaú (ref)'!$A$2:$A$44,$C4874)&gt;0,"ITAU",IF(AND(TRIM(UPPER($I4874))="CONTRATUAL",ISNUMBER(SEARCH("INDIVIDUAL",SUBSTITUTE(UPPER($D4874)," ","")))),"PREMIUM FREE",""))))</f>
        <v/>
      </c>
    </row>
    <row r="4875">
      <c r="AC4875">
        <f>IF($C4875="","",IF(COUNTIF('Códigos Santander (ref)'!$A$2:$A$79,$C4875)&gt;0,"SANTANDER",IF(COUNTIF('Códigos Itaú (ref)'!$A$2:$A$44,$C4875)&gt;0,"ITAU",IF(AND(TRIM(UPPER($I4875))="CONTRATUAL",ISNUMBER(SEARCH("INDIVIDUAL",SUBSTITUTE(UPPER($D4875)," ","")))),"PREMIUM FREE",""))))</f>
        <v/>
      </c>
    </row>
    <row r="4876">
      <c r="AC4876">
        <f>IF($C4876="","",IF(COUNTIF('Códigos Santander (ref)'!$A$2:$A$79,$C4876)&gt;0,"SANTANDER",IF(COUNTIF('Códigos Itaú (ref)'!$A$2:$A$44,$C4876)&gt;0,"ITAU",IF(AND(TRIM(UPPER($I4876))="CONTRATUAL",ISNUMBER(SEARCH("INDIVIDUAL",SUBSTITUTE(UPPER($D4876)," ","")))),"PREMIUM FREE",""))))</f>
        <v/>
      </c>
    </row>
    <row r="4877">
      <c r="AC4877">
        <f>IF($C4877="","",IF(COUNTIF('Códigos Santander (ref)'!$A$2:$A$79,$C4877)&gt;0,"SANTANDER",IF(COUNTIF('Códigos Itaú (ref)'!$A$2:$A$44,$C4877)&gt;0,"ITAU",IF(AND(TRIM(UPPER($I4877))="CONTRATUAL",ISNUMBER(SEARCH("INDIVIDUAL",SUBSTITUTE(UPPER($D4877)," ","")))),"PREMIUM FREE",""))))</f>
        <v/>
      </c>
    </row>
    <row r="4878">
      <c r="AC4878">
        <f>IF($C4878="","",IF(COUNTIF('Códigos Santander (ref)'!$A$2:$A$79,$C4878)&gt;0,"SANTANDER",IF(COUNTIF('Códigos Itaú (ref)'!$A$2:$A$44,$C4878)&gt;0,"ITAU",IF(AND(TRIM(UPPER($I4878))="CONTRATUAL",ISNUMBER(SEARCH("INDIVIDUAL",SUBSTITUTE(UPPER($D4878)," ","")))),"PREMIUM FREE",""))))</f>
        <v/>
      </c>
    </row>
    <row r="4879">
      <c r="AC4879">
        <f>IF($C4879="","",IF(COUNTIF('Códigos Santander (ref)'!$A$2:$A$79,$C4879)&gt;0,"SANTANDER",IF(COUNTIF('Códigos Itaú (ref)'!$A$2:$A$44,$C4879)&gt;0,"ITAU",IF(AND(TRIM(UPPER($I4879))="CONTRATUAL",ISNUMBER(SEARCH("INDIVIDUAL",SUBSTITUTE(UPPER($D4879)," ","")))),"PREMIUM FREE",""))))</f>
        <v/>
      </c>
    </row>
    <row r="4880">
      <c r="AC4880">
        <f>IF($C4880="","",IF(COUNTIF('Códigos Santander (ref)'!$A$2:$A$79,$C4880)&gt;0,"SANTANDER",IF(COUNTIF('Códigos Itaú (ref)'!$A$2:$A$44,$C4880)&gt;0,"ITAU",IF(AND(TRIM(UPPER($I4880))="CONTRATUAL",ISNUMBER(SEARCH("INDIVIDUAL",SUBSTITUTE(UPPER($D4880)," ","")))),"PREMIUM FREE",""))))</f>
        <v/>
      </c>
    </row>
    <row r="4881">
      <c r="AC4881">
        <f>IF($C4881="","",IF(COUNTIF('Códigos Santander (ref)'!$A$2:$A$79,$C4881)&gt;0,"SANTANDER",IF(COUNTIF('Códigos Itaú (ref)'!$A$2:$A$44,$C4881)&gt;0,"ITAU",IF(AND(TRIM(UPPER($I4881))="CONTRATUAL",ISNUMBER(SEARCH("INDIVIDUAL",SUBSTITUTE(UPPER($D4881)," ","")))),"PREMIUM FREE",""))))</f>
        <v/>
      </c>
    </row>
    <row r="4882">
      <c r="AC4882">
        <f>IF($C4882="","",IF(COUNTIF('Códigos Santander (ref)'!$A$2:$A$79,$C4882)&gt;0,"SANTANDER",IF(COUNTIF('Códigos Itaú (ref)'!$A$2:$A$44,$C4882)&gt;0,"ITAU",IF(AND(TRIM(UPPER($I4882))="CONTRATUAL",ISNUMBER(SEARCH("INDIVIDUAL",SUBSTITUTE(UPPER($D4882)," ","")))),"PREMIUM FREE",""))))</f>
        <v/>
      </c>
    </row>
    <row r="4883">
      <c r="AC4883">
        <f>IF($C4883="","",IF(COUNTIF('Códigos Santander (ref)'!$A$2:$A$79,$C4883)&gt;0,"SANTANDER",IF(COUNTIF('Códigos Itaú (ref)'!$A$2:$A$44,$C4883)&gt;0,"ITAU",IF(AND(TRIM(UPPER($I4883))="CONTRATUAL",ISNUMBER(SEARCH("INDIVIDUAL",SUBSTITUTE(UPPER($D4883)," ","")))),"PREMIUM FREE",""))))</f>
        <v/>
      </c>
    </row>
    <row r="4884">
      <c r="AC4884">
        <f>IF($C4884="","",IF(COUNTIF('Códigos Santander (ref)'!$A$2:$A$79,$C4884)&gt;0,"SANTANDER",IF(COUNTIF('Códigos Itaú (ref)'!$A$2:$A$44,$C4884)&gt;0,"ITAU",IF(AND(TRIM(UPPER($I4884))="CONTRATUAL",ISNUMBER(SEARCH("INDIVIDUAL",SUBSTITUTE(UPPER($D4884)," ","")))),"PREMIUM FREE",""))))</f>
        <v/>
      </c>
    </row>
    <row r="4885">
      <c r="AC4885">
        <f>IF($C4885="","",IF(COUNTIF('Códigos Santander (ref)'!$A$2:$A$79,$C4885)&gt;0,"SANTANDER",IF(COUNTIF('Códigos Itaú (ref)'!$A$2:$A$44,$C4885)&gt;0,"ITAU",IF(AND(TRIM(UPPER($I4885))="CONTRATUAL",ISNUMBER(SEARCH("INDIVIDUAL",SUBSTITUTE(UPPER($D4885)," ","")))),"PREMIUM FREE",""))))</f>
        <v/>
      </c>
    </row>
    <row r="4886">
      <c r="AC4886">
        <f>IF($C4886="","",IF(COUNTIF('Códigos Santander (ref)'!$A$2:$A$79,$C4886)&gt;0,"SANTANDER",IF(COUNTIF('Códigos Itaú (ref)'!$A$2:$A$44,$C4886)&gt;0,"ITAU",IF(AND(TRIM(UPPER($I4886))="CONTRATUAL",ISNUMBER(SEARCH("INDIVIDUAL",SUBSTITUTE(UPPER($D4886)," ","")))),"PREMIUM FREE",""))))</f>
        <v/>
      </c>
    </row>
    <row r="4887">
      <c r="AC4887">
        <f>IF($C4887="","",IF(COUNTIF('Códigos Santander (ref)'!$A$2:$A$79,$C4887)&gt;0,"SANTANDER",IF(COUNTIF('Códigos Itaú (ref)'!$A$2:$A$44,$C4887)&gt;0,"ITAU",IF(AND(TRIM(UPPER($I4887))="CONTRATUAL",ISNUMBER(SEARCH("INDIVIDUAL",SUBSTITUTE(UPPER($D4887)," ","")))),"PREMIUM FREE",""))))</f>
        <v/>
      </c>
    </row>
    <row r="4888">
      <c r="AC4888">
        <f>IF($C4888="","",IF(COUNTIF('Códigos Santander (ref)'!$A$2:$A$79,$C4888)&gt;0,"SANTANDER",IF(COUNTIF('Códigos Itaú (ref)'!$A$2:$A$44,$C4888)&gt;0,"ITAU",IF(AND(TRIM(UPPER($I4888))="CONTRATUAL",ISNUMBER(SEARCH("INDIVIDUAL",SUBSTITUTE(UPPER($D4888)," ","")))),"PREMIUM FREE",""))))</f>
        <v/>
      </c>
    </row>
    <row r="4889">
      <c r="AC4889">
        <f>IF($C4889="","",IF(COUNTIF('Códigos Santander (ref)'!$A$2:$A$79,$C4889)&gt;0,"SANTANDER",IF(COUNTIF('Códigos Itaú (ref)'!$A$2:$A$44,$C4889)&gt;0,"ITAU",IF(AND(TRIM(UPPER($I4889))="CONTRATUAL",ISNUMBER(SEARCH("INDIVIDUAL",SUBSTITUTE(UPPER($D4889)," ","")))),"PREMIUM FREE",""))))</f>
        <v/>
      </c>
    </row>
    <row r="4890">
      <c r="AC4890">
        <f>IF($C4890="","",IF(COUNTIF('Códigos Santander (ref)'!$A$2:$A$79,$C4890)&gt;0,"SANTANDER",IF(COUNTIF('Códigos Itaú (ref)'!$A$2:$A$44,$C4890)&gt;0,"ITAU",IF(AND(TRIM(UPPER($I4890))="CONTRATUAL",ISNUMBER(SEARCH("INDIVIDUAL",SUBSTITUTE(UPPER($D4890)," ","")))),"PREMIUM FREE",""))))</f>
        <v/>
      </c>
    </row>
    <row r="4891">
      <c r="AC4891">
        <f>IF($C4891="","",IF(COUNTIF('Códigos Santander (ref)'!$A$2:$A$79,$C4891)&gt;0,"SANTANDER",IF(COUNTIF('Códigos Itaú (ref)'!$A$2:$A$44,$C4891)&gt;0,"ITAU",IF(AND(TRIM(UPPER($I4891))="CONTRATUAL",ISNUMBER(SEARCH("INDIVIDUAL",SUBSTITUTE(UPPER($D4891)," ","")))),"PREMIUM FREE",""))))</f>
        <v/>
      </c>
    </row>
    <row r="4892">
      <c r="AC4892">
        <f>IF($C4892="","",IF(COUNTIF('Códigos Santander (ref)'!$A$2:$A$79,$C4892)&gt;0,"SANTANDER",IF(COUNTIF('Códigos Itaú (ref)'!$A$2:$A$44,$C4892)&gt;0,"ITAU",IF(AND(TRIM(UPPER($I4892))="CONTRATUAL",ISNUMBER(SEARCH("INDIVIDUAL",SUBSTITUTE(UPPER($D4892)," ","")))),"PREMIUM FREE",""))))</f>
        <v/>
      </c>
    </row>
    <row r="4893">
      <c r="AC4893">
        <f>IF($C4893="","",IF(COUNTIF('Códigos Santander (ref)'!$A$2:$A$79,$C4893)&gt;0,"SANTANDER",IF(COUNTIF('Códigos Itaú (ref)'!$A$2:$A$44,$C4893)&gt;0,"ITAU",IF(AND(TRIM(UPPER($I4893))="CONTRATUAL",ISNUMBER(SEARCH("INDIVIDUAL",SUBSTITUTE(UPPER($D4893)," ","")))),"PREMIUM FREE",""))))</f>
        <v/>
      </c>
    </row>
    <row r="4894">
      <c r="AC4894">
        <f>IF($C4894="","",IF(COUNTIF('Códigos Santander (ref)'!$A$2:$A$79,$C4894)&gt;0,"SANTANDER",IF(COUNTIF('Códigos Itaú (ref)'!$A$2:$A$44,$C4894)&gt;0,"ITAU",IF(AND(TRIM(UPPER($I4894))="CONTRATUAL",ISNUMBER(SEARCH("INDIVIDUAL",SUBSTITUTE(UPPER($D4894)," ","")))),"PREMIUM FREE",""))))</f>
        <v/>
      </c>
    </row>
    <row r="4895">
      <c r="AC4895">
        <f>IF($C4895="","",IF(COUNTIF('Códigos Santander (ref)'!$A$2:$A$79,$C4895)&gt;0,"SANTANDER",IF(COUNTIF('Códigos Itaú (ref)'!$A$2:$A$44,$C4895)&gt;0,"ITAU",IF(AND(TRIM(UPPER($I4895))="CONTRATUAL",ISNUMBER(SEARCH("INDIVIDUAL",SUBSTITUTE(UPPER($D4895)," ","")))),"PREMIUM FREE",""))))</f>
        <v/>
      </c>
    </row>
    <row r="4896">
      <c r="AC4896">
        <f>IF($C4896="","",IF(COUNTIF('Códigos Santander (ref)'!$A$2:$A$79,$C4896)&gt;0,"SANTANDER",IF(COUNTIF('Códigos Itaú (ref)'!$A$2:$A$44,$C4896)&gt;0,"ITAU",IF(AND(TRIM(UPPER($I4896))="CONTRATUAL",ISNUMBER(SEARCH("INDIVIDUAL",SUBSTITUTE(UPPER($D4896)," ","")))),"PREMIUM FREE",""))))</f>
        <v/>
      </c>
    </row>
    <row r="4897">
      <c r="AC4897">
        <f>IF($C4897="","",IF(COUNTIF('Códigos Santander (ref)'!$A$2:$A$79,$C4897)&gt;0,"SANTANDER",IF(COUNTIF('Códigos Itaú (ref)'!$A$2:$A$44,$C4897)&gt;0,"ITAU",IF(AND(TRIM(UPPER($I4897))="CONTRATUAL",ISNUMBER(SEARCH("INDIVIDUAL",SUBSTITUTE(UPPER($D4897)," ","")))),"PREMIUM FREE",""))))</f>
        <v/>
      </c>
    </row>
    <row r="4898">
      <c r="AC4898">
        <f>IF($C4898="","",IF(COUNTIF('Códigos Santander (ref)'!$A$2:$A$79,$C4898)&gt;0,"SANTANDER",IF(COUNTIF('Códigos Itaú (ref)'!$A$2:$A$44,$C4898)&gt;0,"ITAU",IF(AND(TRIM(UPPER($I4898))="CONTRATUAL",ISNUMBER(SEARCH("INDIVIDUAL",SUBSTITUTE(UPPER($D4898)," ","")))),"PREMIUM FREE",""))))</f>
        <v/>
      </c>
    </row>
    <row r="4899">
      <c r="AC4899">
        <f>IF($C4899="","",IF(COUNTIF('Códigos Santander (ref)'!$A$2:$A$79,$C4899)&gt;0,"SANTANDER",IF(COUNTIF('Códigos Itaú (ref)'!$A$2:$A$44,$C4899)&gt;0,"ITAU",IF(AND(TRIM(UPPER($I4899))="CONTRATUAL",ISNUMBER(SEARCH("INDIVIDUAL",SUBSTITUTE(UPPER($D4899)," ","")))),"PREMIUM FREE",""))))</f>
        <v/>
      </c>
    </row>
    <row r="4900">
      <c r="AC4900">
        <f>IF($C4900="","",IF(COUNTIF('Códigos Santander (ref)'!$A$2:$A$79,$C4900)&gt;0,"SANTANDER",IF(COUNTIF('Códigos Itaú (ref)'!$A$2:$A$44,$C4900)&gt;0,"ITAU",IF(AND(TRIM(UPPER($I4900))="CONTRATUAL",ISNUMBER(SEARCH("INDIVIDUAL",SUBSTITUTE(UPPER($D4900)," ","")))),"PREMIUM FREE",""))))</f>
        <v/>
      </c>
    </row>
    <row r="4901">
      <c r="AC4901">
        <f>IF($C4901="","",IF(COUNTIF('Códigos Santander (ref)'!$A$2:$A$79,$C4901)&gt;0,"SANTANDER",IF(COUNTIF('Códigos Itaú (ref)'!$A$2:$A$44,$C4901)&gt;0,"ITAU",IF(AND(TRIM(UPPER($I4901))="CONTRATUAL",ISNUMBER(SEARCH("INDIVIDUAL",SUBSTITUTE(UPPER($D4901)," ","")))),"PREMIUM FREE",""))))</f>
        <v/>
      </c>
    </row>
    <row r="4902">
      <c r="AC4902">
        <f>IF($C4902="","",IF(COUNTIF('Códigos Santander (ref)'!$A$2:$A$79,$C4902)&gt;0,"SANTANDER",IF(COUNTIF('Códigos Itaú (ref)'!$A$2:$A$44,$C4902)&gt;0,"ITAU",IF(AND(TRIM(UPPER($I4902))="CONTRATUAL",ISNUMBER(SEARCH("INDIVIDUAL",SUBSTITUTE(UPPER($D4902)," ","")))),"PREMIUM FREE",""))))</f>
        <v/>
      </c>
    </row>
    <row r="4903">
      <c r="AC4903">
        <f>IF($C4903="","",IF(COUNTIF('Códigos Santander (ref)'!$A$2:$A$79,$C4903)&gt;0,"SANTANDER",IF(COUNTIF('Códigos Itaú (ref)'!$A$2:$A$44,$C4903)&gt;0,"ITAU",IF(AND(TRIM(UPPER($I4903))="CONTRATUAL",ISNUMBER(SEARCH("INDIVIDUAL",SUBSTITUTE(UPPER($D4903)," ","")))),"PREMIUM FREE",""))))</f>
        <v/>
      </c>
    </row>
    <row r="4904">
      <c r="AC4904">
        <f>IF($C4904="","",IF(COUNTIF('Códigos Santander (ref)'!$A$2:$A$79,$C4904)&gt;0,"SANTANDER",IF(COUNTIF('Códigos Itaú (ref)'!$A$2:$A$44,$C4904)&gt;0,"ITAU",IF(AND(TRIM(UPPER($I4904))="CONTRATUAL",ISNUMBER(SEARCH("INDIVIDUAL",SUBSTITUTE(UPPER($D4904)," ","")))),"PREMIUM FREE",""))))</f>
        <v/>
      </c>
    </row>
    <row r="4905">
      <c r="AC4905">
        <f>IF($C4905="","",IF(COUNTIF('Códigos Santander (ref)'!$A$2:$A$79,$C4905)&gt;0,"SANTANDER",IF(COUNTIF('Códigos Itaú (ref)'!$A$2:$A$44,$C4905)&gt;0,"ITAU",IF(AND(TRIM(UPPER($I4905))="CONTRATUAL",ISNUMBER(SEARCH("INDIVIDUAL",SUBSTITUTE(UPPER($D4905)," ","")))),"PREMIUM FREE",""))))</f>
        <v/>
      </c>
    </row>
    <row r="4906">
      <c r="AC4906">
        <f>IF($C4906="","",IF(COUNTIF('Códigos Santander (ref)'!$A$2:$A$79,$C4906)&gt;0,"SANTANDER",IF(COUNTIF('Códigos Itaú (ref)'!$A$2:$A$44,$C4906)&gt;0,"ITAU",IF(AND(TRIM(UPPER($I4906))="CONTRATUAL",ISNUMBER(SEARCH("INDIVIDUAL",SUBSTITUTE(UPPER($D4906)," ","")))),"PREMIUM FREE",""))))</f>
        <v/>
      </c>
    </row>
    <row r="4907">
      <c r="AC4907">
        <f>IF($C4907="","",IF(COUNTIF('Códigos Santander (ref)'!$A$2:$A$79,$C4907)&gt;0,"SANTANDER",IF(COUNTIF('Códigos Itaú (ref)'!$A$2:$A$44,$C4907)&gt;0,"ITAU",IF(AND(TRIM(UPPER($I4907))="CONTRATUAL",ISNUMBER(SEARCH("INDIVIDUAL",SUBSTITUTE(UPPER($D4907)," ","")))),"PREMIUM FREE",""))))</f>
        <v/>
      </c>
    </row>
    <row r="4908">
      <c r="AC4908">
        <f>IF($C4908="","",IF(COUNTIF('Códigos Santander (ref)'!$A$2:$A$79,$C4908)&gt;0,"SANTANDER",IF(COUNTIF('Códigos Itaú (ref)'!$A$2:$A$44,$C4908)&gt;0,"ITAU",IF(AND(TRIM(UPPER($I4908))="CONTRATUAL",ISNUMBER(SEARCH("INDIVIDUAL",SUBSTITUTE(UPPER($D4908)," ","")))),"PREMIUM FREE",""))))</f>
        <v/>
      </c>
    </row>
    <row r="4909">
      <c r="AC4909">
        <f>IF($C4909="","",IF(COUNTIF('Códigos Santander (ref)'!$A$2:$A$79,$C4909)&gt;0,"SANTANDER",IF(COUNTIF('Códigos Itaú (ref)'!$A$2:$A$44,$C4909)&gt;0,"ITAU",IF(AND(TRIM(UPPER($I4909))="CONTRATUAL",ISNUMBER(SEARCH("INDIVIDUAL",SUBSTITUTE(UPPER($D4909)," ","")))),"PREMIUM FREE",""))))</f>
        <v/>
      </c>
    </row>
    <row r="4910">
      <c r="AC4910">
        <f>IF($C4910="","",IF(COUNTIF('Códigos Santander (ref)'!$A$2:$A$79,$C4910)&gt;0,"SANTANDER",IF(COUNTIF('Códigos Itaú (ref)'!$A$2:$A$44,$C4910)&gt;0,"ITAU",IF(AND(TRIM(UPPER($I4910))="CONTRATUAL",ISNUMBER(SEARCH("INDIVIDUAL",SUBSTITUTE(UPPER($D4910)," ","")))),"PREMIUM FREE",""))))</f>
        <v/>
      </c>
    </row>
    <row r="4911">
      <c r="AC4911">
        <f>IF($C4911="","",IF(COUNTIF('Códigos Santander (ref)'!$A$2:$A$79,$C4911)&gt;0,"SANTANDER",IF(COUNTIF('Códigos Itaú (ref)'!$A$2:$A$44,$C4911)&gt;0,"ITAU",IF(AND(TRIM(UPPER($I4911))="CONTRATUAL",ISNUMBER(SEARCH("INDIVIDUAL",SUBSTITUTE(UPPER($D4911)," ","")))),"PREMIUM FREE",""))))</f>
        <v/>
      </c>
    </row>
    <row r="4912">
      <c r="AC4912">
        <f>IF($C4912="","",IF(COUNTIF('Códigos Santander (ref)'!$A$2:$A$79,$C4912)&gt;0,"SANTANDER",IF(COUNTIF('Códigos Itaú (ref)'!$A$2:$A$44,$C4912)&gt;0,"ITAU",IF(AND(TRIM(UPPER($I4912))="CONTRATUAL",ISNUMBER(SEARCH("INDIVIDUAL",SUBSTITUTE(UPPER($D4912)," ","")))),"PREMIUM FREE",""))))</f>
        <v/>
      </c>
    </row>
    <row r="4913">
      <c r="AC4913">
        <f>IF($C4913="","",IF(COUNTIF('Códigos Santander (ref)'!$A$2:$A$79,$C4913)&gt;0,"SANTANDER",IF(COUNTIF('Códigos Itaú (ref)'!$A$2:$A$44,$C4913)&gt;0,"ITAU",IF(AND(TRIM(UPPER($I4913))="CONTRATUAL",ISNUMBER(SEARCH("INDIVIDUAL",SUBSTITUTE(UPPER($D4913)," ","")))),"PREMIUM FREE",""))))</f>
        <v/>
      </c>
    </row>
    <row r="4914">
      <c r="AC4914">
        <f>IF($C4914="","",IF(COUNTIF('Códigos Santander (ref)'!$A$2:$A$79,$C4914)&gt;0,"SANTANDER",IF(COUNTIF('Códigos Itaú (ref)'!$A$2:$A$44,$C4914)&gt;0,"ITAU",IF(AND(TRIM(UPPER($I4914))="CONTRATUAL",ISNUMBER(SEARCH("INDIVIDUAL",SUBSTITUTE(UPPER($D4914)," ","")))),"PREMIUM FREE",""))))</f>
        <v/>
      </c>
    </row>
    <row r="4915">
      <c r="AC4915">
        <f>IF($C4915="","",IF(COUNTIF('Códigos Santander (ref)'!$A$2:$A$79,$C4915)&gt;0,"SANTANDER",IF(COUNTIF('Códigos Itaú (ref)'!$A$2:$A$44,$C4915)&gt;0,"ITAU",IF(AND(TRIM(UPPER($I4915))="CONTRATUAL",ISNUMBER(SEARCH("INDIVIDUAL",SUBSTITUTE(UPPER($D4915)," ","")))),"PREMIUM FREE",""))))</f>
        <v/>
      </c>
    </row>
    <row r="4916">
      <c r="AC4916">
        <f>IF($C4916="","",IF(COUNTIF('Códigos Santander (ref)'!$A$2:$A$79,$C4916)&gt;0,"SANTANDER",IF(COUNTIF('Códigos Itaú (ref)'!$A$2:$A$44,$C4916)&gt;0,"ITAU",IF(AND(TRIM(UPPER($I4916))="CONTRATUAL",ISNUMBER(SEARCH("INDIVIDUAL",SUBSTITUTE(UPPER($D4916)," ","")))),"PREMIUM FREE",""))))</f>
        <v/>
      </c>
    </row>
    <row r="4917">
      <c r="AC4917">
        <f>IF($C4917="","",IF(COUNTIF('Códigos Santander (ref)'!$A$2:$A$79,$C4917)&gt;0,"SANTANDER",IF(COUNTIF('Códigos Itaú (ref)'!$A$2:$A$44,$C4917)&gt;0,"ITAU",IF(AND(TRIM(UPPER($I4917))="CONTRATUAL",ISNUMBER(SEARCH("INDIVIDUAL",SUBSTITUTE(UPPER($D4917)," ","")))),"PREMIUM FREE",""))))</f>
        <v/>
      </c>
    </row>
    <row r="4918">
      <c r="AC4918">
        <f>IF($C4918="","",IF(COUNTIF('Códigos Santander (ref)'!$A$2:$A$79,$C4918)&gt;0,"SANTANDER",IF(COUNTIF('Códigos Itaú (ref)'!$A$2:$A$44,$C4918)&gt;0,"ITAU",IF(AND(TRIM(UPPER($I4918))="CONTRATUAL",ISNUMBER(SEARCH("INDIVIDUAL",SUBSTITUTE(UPPER($D4918)," ","")))),"PREMIUM FREE",""))))</f>
        <v/>
      </c>
    </row>
    <row r="4919">
      <c r="AC4919">
        <f>IF($C4919="","",IF(COUNTIF('Códigos Santander (ref)'!$A$2:$A$79,$C4919)&gt;0,"SANTANDER",IF(COUNTIF('Códigos Itaú (ref)'!$A$2:$A$44,$C4919)&gt;0,"ITAU",IF(AND(TRIM(UPPER($I4919))="CONTRATUAL",ISNUMBER(SEARCH("INDIVIDUAL",SUBSTITUTE(UPPER($D4919)," ","")))),"PREMIUM FREE",""))))</f>
        <v/>
      </c>
    </row>
    <row r="4920">
      <c r="AC4920">
        <f>IF($C4920="","",IF(COUNTIF('Códigos Santander (ref)'!$A$2:$A$79,$C4920)&gt;0,"SANTANDER",IF(COUNTIF('Códigos Itaú (ref)'!$A$2:$A$44,$C4920)&gt;0,"ITAU",IF(AND(TRIM(UPPER($I4920))="CONTRATUAL",ISNUMBER(SEARCH("INDIVIDUAL",SUBSTITUTE(UPPER($D4920)," ","")))),"PREMIUM FREE",""))))</f>
        <v/>
      </c>
    </row>
    <row r="4921">
      <c r="AC4921">
        <f>IF($C4921="","",IF(COUNTIF('Códigos Santander (ref)'!$A$2:$A$79,$C4921)&gt;0,"SANTANDER",IF(COUNTIF('Códigos Itaú (ref)'!$A$2:$A$44,$C4921)&gt;0,"ITAU",IF(AND(TRIM(UPPER($I4921))="CONTRATUAL",ISNUMBER(SEARCH("INDIVIDUAL",SUBSTITUTE(UPPER($D4921)," ","")))),"PREMIUM FREE",""))))</f>
        <v/>
      </c>
    </row>
    <row r="4922">
      <c r="AC4922">
        <f>IF($C4922="","",IF(COUNTIF('Códigos Santander (ref)'!$A$2:$A$79,$C4922)&gt;0,"SANTANDER",IF(COUNTIF('Códigos Itaú (ref)'!$A$2:$A$44,$C4922)&gt;0,"ITAU",IF(AND(TRIM(UPPER($I4922))="CONTRATUAL",ISNUMBER(SEARCH("INDIVIDUAL",SUBSTITUTE(UPPER($D4922)," ","")))),"PREMIUM FREE",""))))</f>
        <v/>
      </c>
    </row>
    <row r="4923">
      <c r="AC4923">
        <f>IF($C4923="","",IF(COUNTIF('Códigos Santander (ref)'!$A$2:$A$79,$C4923)&gt;0,"SANTANDER",IF(COUNTIF('Códigos Itaú (ref)'!$A$2:$A$44,$C4923)&gt;0,"ITAU",IF(AND(TRIM(UPPER($I4923))="CONTRATUAL",ISNUMBER(SEARCH("INDIVIDUAL",SUBSTITUTE(UPPER($D4923)," ","")))),"PREMIUM FREE",""))))</f>
        <v/>
      </c>
    </row>
    <row r="4924">
      <c r="AC4924">
        <f>IF($C4924="","",IF(COUNTIF('Códigos Santander (ref)'!$A$2:$A$79,$C4924)&gt;0,"SANTANDER",IF(COUNTIF('Códigos Itaú (ref)'!$A$2:$A$44,$C4924)&gt;0,"ITAU",IF(AND(TRIM(UPPER($I4924))="CONTRATUAL",ISNUMBER(SEARCH("INDIVIDUAL",SUBSTITUTE(UPPER($D4924)," ","")))),"PREMIUM FREE",""))))</f>
        <v/>
      </c>
    </row>
    <row r="4925">
      <c r="AC4925">
        <f>IF($C4925="","",IF(COUNTIF('Códigos Santander (ref)'!$A$2:$A$79,$C4925)&gt;0,"SANTANDER",IF(COUNTIF('Códigos Itaú (ref)'!$A$2:$A$44,$C4925)&gt;0,"ITAU",IF(AND(TRIM(UPPER($I4925))="CONTRATUAL",ISNUMBER(SEARCH("INDIVIDUAL",SUBSTITUTE(UPPER($D4925)," ","")))),"PREMIUM FREE",""))))</f>
        <v/>
      </c>
    </row>
    <row r="4926">
      <c r="AC4926">
        <f>IF($C4926="","",IF(COUNTIF('Códigos Santander (ref)'!$A$2:$A$79,$C4926)&gt;0,"SANTANDER",IF(COUNTIF('Códigos Itaú (ref)'!$A$2:$A$44,$C4926)&gt;0,"ITAU",IF(AND(TRIM(UPPER($I4926))="CONTRATUAL",ISNUMBER(SEARCH("INDIVIDUAL",SUBSTITUTE(UPPER($D4926)," ","")))),"PREMIUM FREE",""))))</f>
        <v/>
      </c>
    </row>
    <row r="4927">
      <c r="AC4927">
        <f>IF($C4927="","",IF(COUNTIF('Códigos Santander (ref)'!$A$2:$A$79,$C4927)&gt;0,"SANTANDER",IF(COUNTIF('Códigos Itaú (ref)'!$A$2:$A$44,$C4927)&gt;0,"ITAU",IF(AND(TRIM(UPPER($I4927))="CONTRATUAL",ISNUMBER(SEARCH("INDIVIDUAL",SUBSTITUTE(UPPER($D4927)," ","")))),"PREMIUM FREE",""))))</f>
        <v/>
      </c>
    </row>
    <row r="4928">
      <c r="AC4928">
        <f>IF($C4928="","",IF(COUNTIF('Códigos Santander (ref)'!$A$2:$A$79,$C4928)&gt;0,"SANTANDER",IF(COUNTIF('Códigos Itaú (ref)'!$A$2:$A$44,$C4928)&gt;0,"ITAU",IF(AND(TRIM(UPPER($I4928))="CONTRATUAL",ISNUMBER(SEARCH("INDIVIDUAL",SUBSTITUTE(UPPER($D4928)," ","")))),"PREMIUM FREE",""))))</f>
        <v/>
      </c>
    </row>
    <row r="4929">
      <c r="AC4929">
        <f>IF($C4929="","",IF(COUNTIF('Códigos Santander (ref)'!$A$2:$A$79,$C4929)&gt;0,"SANTANDER",IF(COUNTIF('Códigos Itaú (ref)'!$A$2:$A$44,$C4929)&gt;0,"ITAU",IF(AND(TRIM(UPPER($I4929))="CONTRATUAL",ISNUMBER(SEARCH("INDIVIDUAL",SUBSTITUTE(UPPER($D4929)," ","")))),"PREMIUM FREE",""))))</f>
        <v/>
      </c>
    </row>
    <row r="4930">
      <c r="AC4930">
        <f>IF($C4930="","",IF(COUNTIF('Códigos Santander (ref)'!$A$2:$A$79,$C4930)&gt;0,"SANTANDER",IF(COUNTIF('Códigos Itaú (ref)'!$A$2:$A$44,$C4930)&gt;0,"ITAU",IF(AND(TRIM(UPPER($I4930))="CONTRATUAL",ISNUMBER(SEARCH("INDIVIDUAL",SUBSTITUTE(UPPER($D4930)," ","")))),"PREMIUM FREE",""))))</f>
        <v/>
      </c>
    </row>
    <row r="4931">
      <c r="AC4931">
        <f>IF($C4931="","",IF(COUNTIF('Códigos Santander (ref)'!$A$2:$A$79,$C4931)&gt;0,"SANTANDER",IF(COUNTIF('Códigos Itaú (ref)'!$A$2:$A$44,$C4931)&gt;0,"ITAU",IF(AND(TRIM(UPPER($I4931))="CONTRATUAL",ISNUMBER(SEARCH("INDIVIDUAL",SUBSTITUTE(UPPER($D4931)," ","")))),"PREMIUM FREE",""))))</f>
        <v/>
      </c>
    </row>
    <row r="4932">
      <c r="AC4932">
        <f>IF($C4932="","",IF(COUNTIF('Códigos Santander (ref)'!$A$2:$A$79,$C4932)&gt;0,"SANTANDER",IF(COUNTIF('Códigos Itaú (ref)'!$A$2:$A$44,$C4932)&gt;0,"ITAU",IF(AND(TRIM(UPPER($I4932))="CONTRATUAL",ISNUMBER(SEARCH("INDIVIDUAL",SUBSTITUTE(UPPER($D4932)," ","")))),"PREMIUM FREE",""))))</f>
        <v/>
      </c>
    </row>
    <row r="4933">
      <c r="AC4933">
        <f>IF($C4933="","",IF(COUNTIF('Códigos Santander (ref)'!$A$2:$A$79,$C4933)&gt;0,"SANTANDER",IF(COUNTIF('Códigos Itaú (ref)'!$A$2:$A$44,$C4933)&gt;0,"ITAU",IF(AND(TRIM(UPPER($I4933))="CONTRATUAL",ISNUMBER(SEARCH("INDIVIDUAL",SUBSTITUTE(UPPER($D4933)," ","")))),"PREMIUM FREE",""))))</f>
        <v/>
      </c>
    </row>
    <row r="4934">
      <c r="AC4934">
        <f>IF($C4934="","",IF(COUNTIF('Códigos Santander (ref)'!$A$2:$A$79,$C4934)&gt;0,"SANTANDER",IF(COUNTIF('Códigos Itaú (ref)'!$A$2:$A$44,$C4934)&gt;0,"ITAU",IF(AND(TRIM(UPPER($I4934))="CONTRATUAL",ISNUMBER(SEARCH("INDIVIDUAL",SUBSTITUTE(UPPER($D4934)," ","")))),"PREMIUM FREE",""))))</f>
        <v/>
      </c>
    </row>
    <row r="4935">
      <c r="AC4935">
        <f>IF($C4935="","",IF(COUNTIF('Códigos Santander (ref)'!$A$2:$A$79,$C4935)&gt;0,"SANTANDER",IF(COUNTIF('Códigos Itaú (ref)'!$A$2:$A$44,$C4935)&gt;0,"ITAU",IF(AND(TRIM(UPPER($I4935))="CONTRATUAL",ISNUMBER(SEARCH("INDIVIDUAL",SUBSTITUTE(UPPER($D4935)," ","")))),"PREMIUM FREE",""))))</f>
        <v/>
      </c>
    </row>
    <row r="4936">
      <c r="AC4936">
        <f>IF($C4936="","",IF(COUNTIF('Códigos Santander (ref)'!$A$2:$A$79,$C4936)&gt;0,"SANTANDER",IF(COUNTIF('Códigos Itaú (ref)'!$A$2:$A$44,$C4936)&gt;0,"ITAU",IF(AND(TRIM(UPPER($I4936))="CONTRATUAL",ISNUMBER(SEARCH("INDIVIDUAL",SUBSTITUTE(UPPER($D4936)," ","")))),"PREMIUM FREE",""))))</f>
        <v/>
      </c>
    </row>
    <row r="4937">
      <c r="AC4937">
        <f>IF($C4937="","",IF(COUNTIF('Códigos Santander (ref)'!$A$2:$A$79,$C4937)&gt;0,"SANTANDER",IF(COUNTIF('Códigos Itaú (ref)'!$A$2:$A$44,$C4937)&gt;0,"ITAU",IF(AND(TRIM(UPPER($I4937))="CONTRATUAL",ISNUMBER(SEARCH("INDIVIDUAL",SUBSTITUTE(UPPER($D4937)," ","")))),"PREMIUM FREE",""))))</f>
        <v/>
      </c>
    </row>
    <row r="4938">
      <c r="AC4938">
        <f>IF($C4938="","",IF(COUNTIF('Códigos Santander (ref)'!$A$2:$A$79,$C4938)&gt;0,"SANTANDER",IF(COUNTIF('Códigos Itaú (ref)'!$A$2:$A$44,$C4938)&gt;0,"ITAU",IF(AND(TRIM(UPPER($I4938))="CONTRATUAL",ISNUMBER(SEARCH("INDIVIDUAL",SUBSTITUTE(UPPER($D4938)," ","")))),"PREMIUM FREE",""))))</f>
        <v/>
      </c>
    </row>
    <row r="4939">
      <c r="AC4939">
        <f>IF($C4939="","",IF(COUNTIF('Códigos Santander (ref)'!$A$2:$A$79,$C4939)&gt;0,"SANTANDER",IF(COUNTIF('Códigos Itaú (ref)'!$A$2:$A$44,$C4939)&gt;0,"ITAU",IF(AND(TRIM(UPPER($I4939))="CONTRATUAL",ISNUMBER(SEARCH("INDIVIDUAL",SUBSTITUTE(UPPER($D4939)," ","")))),"PREMIUM FREE",""))))</f>
        <v/>
      </c>
    </row>
    <row r="4940">
      <c r="AC4940">
        <f>IF($C4940="","",IF(COUNTIF('Códigos Santander (ref)'!$A$2:$A$79,$C4940)&gt;0,"SANTANDER",IF(COUNTIF('Códigos Itaú (ref)'!$A$2:$A$44,$C4940)&gt;0,"ITAU",IF(AND(TRIM(UPPER($I4940))="CONTRATUAL",ISNUMBER(SEARCH("INDIVIDUAL",SUBSTITUTE(UPPER($D4940)," ","")))),"PREMIUM FREE",""))))</f>
        <v/>
      </c>
    </row>
    <row r="4941">
      <c r="AC4941">
        <f>IF($C4941="","",IF(COUNTIF('Códigos Santander (ref)'!$A$2:$A$79,$C4941)&gt;0,"SANTANDER",IF(COUNTIF('Códigos Itaú (ref)'!$A$2:$A$44,$C4941)&gt;0,"ITAU",IF(AND(TRIM(UPPER($I4941))="CONTRATUAL",ISNUMBER(SEARCH("INDIVIDUAL",SUBSTITUTE(UPPER($D4941)," ","")))),"PREMIUM FREE",""))))</f>
        <v/>
      </c>
    </row>
    <row r="4942">
      <c r="AC4942">
        <f>IF($C4942="","",IF(COUNTIF('Códigos Santander (ref)'!$A$2:$A$79,$C4942)&gt;0,"SANTANDER",IF(COUNTIF('Códigos Itaú (ref)'!$A$2:$A$44,$C4942)&gt;0,"ITAU",IF(AND(TRIM(UPPER($I4942))="CONTRATUAL",ISNUMBER(SEARCH("INDIVIDUAL",SUBSTITUTE(UPPER($D4942)," ","")))),"PREMIUM FREE",""))))</f>
        <v/>
      </c>
    </row>
    <row r="4943">
      <c r="AC4943">
        <f>IF($C4943="","",IF(COUNTIF('Códigos Santander (ref)'!$A$2:$A$79,$C4943)&gt;0,"SANTANDER",IF(COUNTIF('Códigos Itaú (ref)'!$A$2:$A$44,$C4943)&gt;0,"ITAU",IF(AND(TRIM(UPPER($I4943))="CONTRATUAL",ISNUMBER(SEARCH("INDIVIDUAL",SUBSTITUTE(UPPER($D4943)," ","")))),"PREMIUM FREE",""))))</f>
        <v/>
      </c>
    </row>
    <row r="4944">
      <c r="AC4944">
        <f>IF($C4944="","",IF(COUNTIF('Códigos Santander (ref)'!$A$2:$A$79,$C4944)&gt;0,"SANTANDER",IF(COUNTIF('Códigos Itaú (ref)'!$A$2:$A$44,$C4944)&gt;0,"ITAU",IF(AND(TRIM(UPPER($I4944))="CONTRATUAL",ISNUMBER(SEARCH("INDIVIDUAL",SUBSTITUTE(UPPER($D4944)," ","")))),"PREMIUM FREE",""))))</f>
        <v/>
      </c>
    </row>
    <row r="4945">
      <c r="AC4945">
        <f>IF($C4945="","",IF(COUNTIF('Códigos Santander (ref)'!$A$2:$A$79,$C4945)&gt;0,"SANTANDER",IF(COUNTIF('Códigos Itaú (ref)'!$A$2:$A$44,$C4945)&gt;0,"ITAU",IF(AND(TRIM(UPPER($I4945))="CONTRATUAL",ISNUMBER(SEARCH("INDIVIDUAL",SUBSTITUTE(UPPER($D4945)," ","")))),"PREMIUM FREE",""))))</f>
        <v/>
      </c>
    </row>
    <row r="4946">
      <c r="AC4946">
        <f>IF($C4946="","",IF(COUNTIF('Códigos Santander (ref)'!$A$2:$A$79,$C4946)&gt;0,"SANTANDER",IF(COUNTIF('Códigos Itaú (ref)'!$A$2:$A$44,$C4946)&gt;0,"ITAU",IF(AND(TRIM(UPPER($I4946))="CONTRATUAL",ISNUMBER(SEARCH("INDIVIDUAL",SUBSTITUTE(UPPER($D4946)," ","")))),"PREMIUM FREE",""))))</f>
        <v/>
      </c>
    </row>
    <row r="4947">
      <c r="AC4947">
        <f>IF($C4947="","",IF(COUNTIF('Códigos Santander (ref)'!$A$2:$A$79,$C4947)&gt;0,"SANTANDER",IF(COUNTIF('Códigos Itaú (ref)'!$A$2:$A$44,$C4947)&gt;0,"ITAU",IF(AND(TRIM(UPPER($I4947))="CONTRATUAL",ISNUMBER(SEARCH("INDIVIDUAL",SUBSTITUTE(UPPER($D4947)," ","")))),"PREMIUM FREE",""))))</f>
        <v/>
      </c>
    </row>
    <row r="4948">
      <c r="AC4948">
        <f>IF($C4948="","",IF(COUNTIF('Códigos Santander (ref)'!$A$2:$A$79,$C4948)&gt;0,"SANTANDER",IF(COUNTIF('Códigos Itaú (ref)'!$A$2:$A$44,$C4948)&gt;0,"ITAU",IF(AND(TRIM(UPPER($I4948))="CONTRATUAL",ISNUMBER(SEARCH("INDIVIDUAL",SUBSTITUTE(UPPER($D4948)," ","")))),"PREMIUM FREE",""))))</f>
        <v/>
      </c>
    </row>
    <row r="4949">
      <c r="AC4949">
        <f>IF($C4949="","",IF(COUNTIF('Códigos Santander (ref)'!$A$2:$A$79,$C4949)&gt;0,"SANTANDER",IF(COUNTIF('Códigos Itaú (ref)'!$A$2:$A$44,$C4949)&gt;0,"ITAU",IF(AND(TRIM(UPPER($I4949))="CONTRATUAL",ISNUMBER(SEARCH("INDIVIDUAL",SUBSTITUTE(UPPER($D4949)," ","")))),"PREMIUM FREE",""))))</f>
        <v/>
      </c>
    </row>
    <row r="4950">
      <c r="AC4950">
        <f>IF($C4950="","",IF(COUNTIF('Códigos Santander (ref)'!$A$2:$A$79,$C4950)&gt;0,"SANTANDER",IF(COUNTIF('Códigos Itaú (ref)'!$A$2:$A$44,$C4950)&gt;0,"ITAU",IF(AND(TRIM(UPPER($I4950))="CONTRATUAL",ISNUMBER(SEARCH("INDIVIDUAL",SUBSTITUTE(UPPER($D4950)," ","")))),"PREMIUM FREE",""))))</f>
        <v/>
      </c>
    </row>
    <row r="4951">
      <c r="AC4951">
        <f>IF($C4951="","",IF(COUNTIF('Códigos Santander (ref)'!$A$2:$A$79,$C4951)&gt;0,"SANTANDER",IF(COUNTIF('Códigos Itaú (ref)'!$A$2:$A$44,$C4951)&gt;0,"ITAU",IF(AND(TRIM(UPPER($I4951))="CONTRATUAL",ISNUMBER(SEARCH("INDIVIDUAL",SUBSTITUTE(UPPER($D4951)," ","")))),"PREMIUM FREE",""))))</f>
        <v/>
      </c>
    </row>
    <row r="4952">
      <c r="AC4952">
        <f>IF($C4952="","",IF(COUNTIF('Códigos Santander (ref)'!$A$2:$A$79,$C4952)&gt;0,"SANTANDER",IF(COUNTIF('Códigos Itaú (ref)'!$A$2:$A$44,$C4952)&gt;0,"ITAU",IF(AND(TRIM(UPPER($I4952))="CONTRATUAL",ISNUMBER(SEARCH("INDIVIDUAL",SUBSTITUTE(UPPER($D4952)," ","")))),"PREMIUM FREE",""))))</f>
        <v/>
      </c>
    </row>
    <row r="4953">
      <c r="AC4953">
        <f>IF($C4953="","",IF(COUNTIF('Códigos Santander (ref)'!$A$2:$A$79,$C4953)&gt;0,"SANTANDER",IF(COUNTIF('Códigos Itaú (ref)'!$A$2:$A$44,$C4953)&gt;0,"ITAU",IF(AND(TRIM(UPPER($I4953))="CONTRATUAL",ISNUMBER(SEARCH("INDIVIDUAL",SUBSTITUTE(UPPER($D4953)," ","")))),"PREMIUM FREE",""))))</f>
        <v/>
      </c>
    </row>
    <row r="4954">
      <c r="AC4954">
        <f>IF($C4954="","",IF(COUNTIF('Códigos Santander (ref)'!$A$2:$A$79,$C4954)&gt;0,"SANTANDER",IF(COUNTIF('Códigos Itaú (ref)'!$A$2:$A$44,$C4954)&gt;0,"ITAU",IF(AND(TRIM(UPPER($I4954))="CONTRATUAL",ISNUMBER(SEARCH("INDIVIDUAL",SUBSTITUTE(UPPER($D4954)," ","")))),"PREMIUM FREE",""))))</f>
        <v/>
      </c>
    </row>
    <row r="4955">
      <c r="AC4955">
        <f>IF($C4955="","",IF(COUNTIF('Códigos Santander (ref)'!$A$2:$A$79,$C4955)&gt;0,"SANTANDER",IF(COUNTIF('Códigos Itaú (ref)'!$A$2:$A$44,$C4955)&gt;0,"ITAU",IF(AND(TRIM(UPPER($I4955))="CONTRATUAL",ISNUMBER(SEARCH("INDIVIDUAL",SUBSTITUTE(UPPER($D4955)," ","")))),"PREMIUM FREE",""))))</f>
        <v/>
      </c>
    </row>
    <row r="4956">
      <c r="AC4956">
        <f>IF($C4956="","",IF(COUNTIF('Códigos Santander (ref)'!$A$2:$A$79,$C4956)&gt;0,"SANTANDER",IF(COUNTIF('Códigos Itaú (ref)'!$A$2:$A$44,$C4956)&gt;0,"ITAU",IF(AND(TRIM(UPPER($I4956))="CONTRATUAL",ISNUMBER(SEARCH("INDIVIDUAL",SUBSTITUTE(UPPER($D4956)," ","")))),"PREMIUM FREE",""))))</f>
        <v/>
      </c>
    </row>
    <row r="4957">
      <c r="AC4957">
        <f>IF($C4957="","",IF(COUNTIF('Códigos Santander (ref)'!$A$2:$A$79,$C4957)&gt;0,"SANTANDER",IF(COUNTIF('Códigos Itaú (ref)'!$A$2:$A$44,$C4957)&gt;0,"ITAU",IF(AND(TRIM(UPPER($I4957))="CONTRATUAL",ISNUMBER(SEARCH("INDIVIDUAL",SUBSTITUTE(UPPER($D4957)," ","")))),"PREMIUM FREE",""))))</f>
        <v/>
      </c>
    </row>
    <row r="4958">
      <c r="AC4958">
        <f>IF($C4958="","",IF(COUNTIF('Códigos Santander (ref)'!$A$2:$A$79,$C4958)&gt;0,"SANTANDER",IF(COUNTIF('Códigos Itaú (ref)'!$A$2:$A$44,$C4958)&gt;0,"ITAU",IF(AND(TRIM(UPPER($I4958))="CONTRATUAL",ISNUMBER(SEARCH("INDIVIDUAL",SUBSTITUTE(UPPER($D4958)," ","")))),"PREMIUM FREE",""))))</f>
        <v/>
      </c>
    </row>
    <row r="4959">
      <c r="AC4959">
        <f>IF($C4959="","",IF(COUNTIF('Códigos Santander (ref)'!$A$2:$A$79,$C4959)&gt;0,"SANTANDER",IF(COUNTIF('Códigos Itaú (ref)'!$A$2:$A$44,$C4959)&gt;0,"ITAU",IF(AND(TRIM(UPPER($I4959))="CONTRATUAL",ISNUMBER(SEARCH("INDIVIDUAL",SUBSTITUTE(UPPER($D4959)," ","")))),"PREMIUM FREE",""))))</f>
        <v/>
      </c>
    </row>
    <row r="4960">
      <c r="AC4960">
        <f>IF($C4960="","",IF(COUNTIF('Códigos Santander (ref)'!$A$2:$A$79,$C4960)&gt;0,"SANTANDER",IF(COUNTIF('Códigos Itaú (ref)'!$A$2:$A$44,$C4960)&gt;0,"ITAU",IF(AND(TRIM(UPPER($I4960))="CONTRATUAL",ISNUMBER(SEARCH("INDIVIDUAL",SUBSTITUTE(UPPER($D4960)," ","")))),"PREMIUM FREE",""))))</f>
        <v/>
      </c>
    </row>
    <row r="4961">
      <c r="AC4961">
        <f>IF($C4961="","",IF(COUNTIF('Códigos Santander (ref)'!$A$2:$A$79,$C4961)&gt;0,"SANTANDER",IF(COUNTIF('Códigos Itaú (ref)'!$A$2:$A$44,$C4961)&gt;0,"ITAU",IF(AND(TRIM(UPPER($I4961))="CONTRATUAL",ISNUMBER(SEARCH("INDIVIDUAL",SUBSTITUTE(UPPER($D4961)," ","")))),"PREMIUM FREE",""))))</f>
        <v/>
      </c>
    </row>
    <row r="4962">
      <c r="AC4962">
        <f>IF($C4962="","",IF(COUNTIF('Códigos Santander (ref)'!$A$2:$A$79,$C4962)&gt;0,"SANTANDER",IF(COUNTIF('Códigos Itaú (ref)'!$A$2:$A$44,$C4962)&gt;0,"ITAU",IF(AND(TRIM(UPPER($I4962))="CONTRATUAL",ISNUMBER(SEARCH("INDIVIDUAL",SUBSTITUTE(UPPER($D4962)," ","")))),"PREMIUM FREE",""))))</f>
        <v/>
      </c>
    </row>
    <row r="4963">
      <c r="AC4963">
        <f>IF($C4963="","",IF(COUNTIF('Códigos Santander (ref)'!$A$2:$A$79,$C4963)&gt;0,"SANTANDER",IF(COUNTIF('Códigos Itaú (ref)'!$A$2:$A$44,$C4963)&gt;0,"ITAU",IF(AND(TRIM(UPPER($I4963))="CONTRATUAL",ISNUMBER(SEARCH("INDIVIDUAL",SUBSTITUTE(UPPER($D4963)," ","")))),"PREMIUM FREE",""))))</f>
        <v/>
      </c>
    </row>
    <row r="4964">
      <c r="AC4964">
        <f>IF($C4964="","",IF(COUNTIF('Códigos Santander (ref)'!$A$2:$A$79,$C4964)&gt;0,"SANTANDER",IF(COUNTIF('Códigos Itaú (ref)'!$A$2:$A$44,$C4964)&gt;0,"ITAU",IF(AND(TRIM(UPPER($I4964))="CONTRATUAL",ISNUMBER(SEARCH("INDIVIDUAL",SUBSTITUTE(UPPER($D4964)," ","")))),"PREMIUM FREE",""))))</f>
        <v/>
      </c>
    </row>
    <row r="4965">
      <c r="AC4965">
        <f>IF($C4965="","",IF(COUNTIF('Códigos Santander (ref)'!$A$2:$A$79,$C4965)&gt;0,"SANTANDER",IF(COUNTIF('Códigos Itaú (ref)'!$A$2:$A$44,$C4965)&gt;0,"ITAU",IF(AND(TRIM(UPPER($I4965))="CONTRATUAL",ISNUMBER(SEARCH("INDIVIDUAL",SUBSTITUTE(UPPER($D4965)," ","")))),"PREMIUM FREE",""))))</f>
        <v/>
      </c>
    </row>
    <row r="4966">
      <c r="AC4966">
        <f>IF($C4966="","",IF(COUNTIF('Códigos Santander (ref)'!$A$2:$A$79,$C4966)&gt;0,"SANTANDER",IF(COUNTIF('Códigos Itaú (ref)'!$A$2:$A$44,$C4966)&gt;0,"ITAU",IF(AND(TRIM(UPPER($I4966))="CONTRATUAL",ISNUMBER(SEARCH("INDIVIDUAL",SUBSTITUTE(UPPER($D4966)," ","")))),"PREMIUM FREE",""))))</f>
        <v/>
      </c>
    </row>
    <row r="4967">
      <c r="AC4967">
        <f>IF($C4967="","",IF(COUNTIF('Códigos Santander (ref)'!$A$2:$A$79,$C4967)&gt;0,"SANTANDER",IF(COUNTIF('Códigos Itaú (ref)'!$A$2:$A$44,$C4967)&gt;0,"ITAU",IF(AND(TRIM(UPPER($I4967))="CONTRATUAL",ISNUMBER(SEARCH("INDIVIDUAL",SUBSTITUTE(UPPER($D4967)," ","")))),"PREMIUM FREE",""))))</f>
        <v/>
      </c>
    </row>
    <row r="4968">
      <c r="AC4968">
        <f>IF($C4968="","",IF(COUNTIF('Códigos Santander (ref)'!$A$2:$A$79,$C4968)&gt;0,"SANTANDER",IF(COUNTIF('Códigos Itaú (ref)'!$A$2:$A$44,$C4968)&gt;0,"ITAU",IF(AND(TRIM(UPPER($I4968))="CONTRATUAL",ISNUMBER(SEARCH("INDIVIDUAL",SUBSTITUTE(UPPER($D4968)," ","")))),"PREMIUM FREE",""))))</f>
        <v/>
      </c>
    </row>
    <row r="4969">
      <c r="AC4969">
        <f>IF($C4969="","",IF(COUNTIF('Códigos Santander (ref)'!$A$2:$A$79,$C4969)&gt;0,"SANTANDER",IF(COUNTIF('Códigos Itaú (ref)'!$A$2:$A$44,$C4969)&gt;0,"ITAU",IF(AND(TRIM(UPPER($I4969))="CONTRATUAL",ISNUMBER(SEARCH("INDIVIDUAL",SUBSTITUTE(UPPER($D4969)," ","")))),"PREMIUM FREE",""))))</f>
        <v/>
      </c>
    </row>
    <row r="4970">
      <c r="AC4970">
        <f>IF($C4970="","",IF(COUNTIF('Códigos Santander (ref)'!$A$2:$A$79,$C4970)&gt;0,"SANTANDER",IF(COUNTIF('Códigos Itaú (ref)'!$A$2:$A$44,$C4970)&gt;0,"ITAU",IF(AND(TRIM(UPPER($I4970))="CONTRATUAL",ISNUMBER(SEARCH("INDIVIDUAL",SUBSTITUTE(UPPER($D4970)," ","")))),"PREMIUM FREE",""))))</f>
        <v/>
      </c>
    </row>
    <row r="4971">
      <c r="AC4971">
        <f>IF($C4971="","",IF(COUNTIF('Códigos Santander (ref)'!$A$2:$A$79,$C4971)&gt;0,"SANTANDER",IF(COUNTIF('Códigos Itaú (ref)'!$A$2:$A$44,$C4971)&gt;0,"ITAU",IF(AND(TRIM(UPPER($I4971))="CONTRATUAL",ISNUMBER(SEARCH("INDIVIDUAL",SUBSTITUTE(UPPER($D4971)," ","")))),"PREMIUM FREE",""))))</f>
        <v/>
      </c>
    </row>
    <row r="4972">
      <c r="AC4972">
        <f>IF($C4972="","",IF(COUNTIF('Códigos Santander (ref)'!$A$2:$A$79,$C4972)&gt;0,"SANTANDER",IF(COUNTIF('Códigos Itaú (ref)'!$A$2:$A$44,$C4972)&gt;0,"ITAU",IF(AND(TRIM(UPPER($I4972))="CONTRATUAL",ISNUMBER(SEARCH("INDIVIDUAL",SUBSTITUTE(UPPER($D4972)," ","")))),"PREMIUM FREE",""))))</f>
        <v/>
      </c>
    </row>
    <row r="4973">
      <c r="AC4973">
        <f>IF($C4973="","",IF(COUNTIF('Códigos Santander (ref)'!$A$2:$A$79,$C4973)&gt;0,"SANTANDER",IF(COUNTIF('Códigos Itaú (ref)'!$A$2:$A$44,$C4973)&gt;0,"ITAU",IF(AND(TRIM(UPPER($I4973))="CONTRATUAL",ISNUMBER(SEARCH("INDIVIDUAL",SUBSTITUTE(UPPER($D4973)," ","")))),"PREMIUM FREE",""))))</f>
        <v/>
      </c>
    </row>
    <row r="4974">
      <c r="AC4974">
        <f>IF($C4974="","",IF(COUNTIF('Códigos Santander (ref)'!$A$2:$A$79,$C4974)&gt;0,"SANTANDER",IF(COUNTIF('Códigos Itaú (ref)'!$A$2:$A$44,$C4974)&gt;0,"ITAU",IF(AND(TRIM(UPPER($I4974))="CONTRATUAL",ISNUMBER(SEARCH("INDIVIDUAL",SUBSTITUTE(UPPER($D4974)," ","")))),"PREMIUM FREE",""))))</f>
        <v/>
      </c>
    </row>
    <row r="4975">
      <c r="AC4975">
        <f>IF($C4975="","",IF(COUNTIF('Códigos Santander (ref)'!$A$2:$A$79,$C4975)&gt;0,"SANTANDER",IF(COUNTIF('Códigos Itaú (ref)'!$A$2:$A$44,$C4975)&gt;0,"ITAU",IF(AND(TRIM(UPPER($I4975))="CONTRATUAL",ISNUMBER(SEARCH("INDIVIDUAL",SUBSTITUTE(UPPER($D4975)," ","")))),"PREMIUM FREE",""))))</f>
        <v/>
      </c>
    </row>
    <row r="4976">
      <c r="AC4976">
        <f>IF($C4976="","",IF(COUNTIF('Códigos Santander (ref)'!$A$2:$A$79,$C4976)&gt;0,"SANTANDER",IF(COUNTIF('Códigos Itaú (ref)'!$A$2:$A$44,$C4976)&gt;0,"ITAU",IF(AND(TRIM(UPPER($I4976))="CONTRATUAL",ISNUMBER(SEARCH("INDIVIDUAL",SUBSTITUTE(UPPER($D4976)," ","")))),"PREMIUM FREE",""))))</f>
        <v/>
      </c>
    </row>
    <row r="4977">
      <c r="AC4977">
        <f>IF($C4977="","",IF(COUNTIF('Códigos Santander (ref)'!$A$2:$A$79,$C4977)&gt;0,"SANTANDER",IF(COUNTIF('Códigos Itaú (ref)'!$A$2:$A$44,$C4977)&gt;0,"ITAU",IF(AND(TRIM(UPPER($I4977))="CONTRATUAL",ISNUMBER(SEARCH("INDIVIDUAL",SUBSTITUTE(UPPER($D4977)," ","")))),"PREMIUM FREE",""))))</f>
        <v/>
      </c>
    </row>
    <row r="4978">
      <c r="AC4978">
        <f>IF($C4978="","",IF(COUNTIF('Códigos Santander (ref)'!$A$2:$A$79,$C4978)&gt;0,"SANTANDER",IF(COUNTIF('Códigos Itaú (ref)'!$A$2:$A$44,$C4978)&gt;0,"ITAU",IF(AND(TRIM(UPPER($I4978))="CONTRATUAL",ISNUMBER(SEARCH("INDIVIDUAL",SUBSTITUTE(UPPER($D4978)," ","")))),"PREMIUM FREE",""))))</f>
        <v/>
      </c>
    </row>
    <row r="4979">
      <c r="AC4979">
        <f>IF($C4979="","",IF(COUNTIF('Códigos Santander (ref)'!$A$2:$A$79,$C4979)&gt;0,"SANTANDER",IF(COUNTIF('Códigos Itaú (ref)'!$A$2:$A$44,$C4979)&gt;0,"ITAU",IF(AND(TRIM(UPPER($I4979))="CONTRATUAL",ISNUMBER(SEARCH("INDIVIDUAL",SUBSTITUTE(UPPER($D4979)," ","")))),"PREMIUM FREE",""))))</f>
        <v/>
      </c>
    </row>
    <row r="4980">
      <c r="AC4980">
        <f>IF($C4980="","",IF(COUNTIF('Códigos Santander (ref)'!$A$2:$A$79,$C4980)&gt;0,"SANTANDER",IF(COUNTIF('Códigos Itaú (ref)'!$A$2:$A$44,$C4980)&gt;0,"ITAU",IF(AND(TRIM(UPPER($I4980))="CONTRATUAL",ISNUMBER(SEARCH("INDIVIDUAL",SUBSTITUTE(UPPER($D4980)," ","")))),"PREMIUM FREE",""))))</f>
        <v/>
      </c>
    </row>
    <row r="4981">
      <c r="AC4981">
        <f>IF($C4981="","",IF(COUNTIF('Códigos Santander (ref)'!$A$2:$A$79,$C4981)&gt;0,"SANTANDER",IF(COUNTIF('Códigos Itaú (ref)'!$A$2:$A$44,$C4981)&gt;0,"ITAU",IF(AND(TRIM(UPPER($I4981))="CONTRATUAL",ISNUMBER(SEARCH("INDIVIDUAL",SUBSTITUTE(UPPER($D4981)," ","")))),"PREMIUM FREE",""))))</f>
        <v/>
      </c>
    </row>
    <row r="4982">
      <c r="AC4982">
        <f>IF($C4982="","",IF(COUNTIF('Códigos Santander (ref)'!$A$2:$A$79,$C4982)&gt;0,"SANTANDER",IF(COUNTIF('Códigos Itaú (ref)'!$A$2:$A$44,$C4982)&gt;0,"ITAU",IF(AND(TRIM(UPPER($I4982))="CONTRATUAL",ISNUMBER(SEARCH("INDIVIDUAL",SUBSTITUTE(UPPER($D4982)," ","")))),"PREMIUM FREE",""))))</f>
        <v/>
      </c>
    </row>
    <row r="4983">
      <c r="AC4983">
        <f>IF($C4983="","",IF(COUNTIF('Códigos Santander (ref)'!$A$2:$A$79,$C4983)&gt;0,"SANTANDER",IF(COUNTIF('Códigos Itaú (ref)'!$A$2:$A$44,$C4983)&gt;0,"ITAU",IF(AND(TRIM(UPPER($I4983))="CONTRATUAL",ISNUMBER(SEARCH("INDIVIDUAL",SUBSTITUTE(UPPER($D4983)," ","")))),"PREMIUM FREE",""))))</f>
        <v/>
      </c>
    </row>
    <row r="4984">
      <c r="AC4984">
        <f>IF($C4984="","",IF(COUNTIF('Códigos Santander (ref)'!$A$2:$A$79,$C4984)&gt;0,"SANTANDER",IF(COUNTIF('Códigos Itaú (ref)'!$A$2:$A$44,$C4984)&gt;0,"ITAU",IF(AND(TRIM(UPPER($I4984))="CONTRATUAL",ISNUMBER(SEARCH("INDIVIDUAL",SUBSTITUTE(UPPER($D4984)," ","")))),"PREMIUM FREE",""))))</f>
        <v/>
      </c>
    </row>
    <row r="4985">
      <c r="AC4985">
        <f>IF($C4985="","",IF(COUNTIF('Códigos Santander (ref)'!$A$2:$A$79,$C4985)&gt;0,"SANTANDER",IF(COUNTIF('Códigos Itaú (ref)'!$A$2:$A$44,$C4985)&gt;0,"ITAU",IF(AND(TRIM(UPPER($I4985))="CONTRATUAL",ISNUMBER(SEARCH("INDIVIDUAL",SUBSTITUTE(UPPER($D4985)," ","")))),"PREMIUM FREE",""))))</f>
        <v/>
      </c>
    </row>
    <row r="4986">
      <c r="AC4986">
        <f>IF($C4986="","",IF(COUNTIF('Códigos Santander (ref)'!$A$2:$A$79,$C4986)&gt;0,"SANTANDER",IF(COUNTIF('Códigos Itaú (ref)'!$A$2:$A$44,$C4986)&gt;0,"ITAU",IF(AND(TRIM(UPPER($I4986))="CONTRATUAL",ISNUMBER(SEARCH("INDIVIDUAL",SUBSTITUTE(UPPER($D4986)," ","")))),"PREMIUM FREE",""))))</f>
        <v/>
      </c>
    </row>
    <row r="4987">
      <c r="AC4987">
        <f>IF($C4987="","",IF(COUNTIF('Códigos Santander (ref)'!$A$2:$A$79,$C4987)&gt;0,"SANTANDER",IF(COUNTIF('Códigos Itaú (ref)'!$A$2:$A$44,$C4987)&gt;0,"ITAU",IF(AND(TRIM(UPPER($I4987))="CONTRATUAL",ISNUMBER(SEARCH("INDIVIDUAL",SUBSTITUTE(UPPER($D4987)," ","")))),"PREMIUM FREE",""))))</f>
        <v/>
      </c>
    </row>
    <row r="4988">
      <c r="AC4988">
        <f>IF($C4988="","",IF(COUNTIF('Códigos Santander (ref)'!$A$2:$A$79,$C4988)&gt;0,"SANTANDER",IF(COUNTIF('Códigos Itaú (ref)'!$A$2:$A$44,$C4988)&gt;0,"ITAU",IF(AND(TRIM(UPPER($I4988))="CONTRATUAL",ISNUMBER(SEARCH("INDIVIDUAL",SUBSTITUTE(UPPER($D4988)," ","")))),"PREMIUM FREE",""))))</f>
        <v/>
      </c>
    </row>
    <row r="4989">
      <c r="AC4989">
        <f>IF($C4989="","",IF(COUNTIF('Códigos Santander (ref)'!$A$2:$A$79,$C4989)&gt;0,"SANTANDER",IF(COUNTIF('Códigos Itaú (ref)'!$A$2:$A$44,$C4989)&gt;0,"ITAU",IF(AND(TRIM(UPPER($I4989))="CONTRATUAL",ISNUMBER(SEARCH("INDIVIDUAL",SUBSTITUTE(UPPER($D4989)," ","")))),"PREMIUM FREE",""))))</f>
        <v/>
      </c>
    </row>
    <row r="4990">
      <c r="AC4990">
        <f>IF($C4990="","",IF(COUNTIF('Códigos Santander (ref)'!$A$2:$A$79,$C4990)&gt;0,"SANTANDER",IF(COUNTIF('Códigos Itaú (ref)'!$A$2:$A$44,$C4990)&gt;0,"ITAU",IF(AND(TRIM(UPPER($I4990))="CONTRATUAL",ISNUMBER(SEARCH("INDIVIDUAL",SUBSTITUTE(UPPER($D4990)," ","")))),"PREMIUM FREE",""))))</f>
        <v/>
      </c>
    </row>
    <row r="4991">
      <c r="AC4991">
        <f>IF($C4991="","",IF(COUNTIF('Códigos Santander (ref)'!$A$2:$A$79,$C4991)&gt;0,"SANTANDER",IF(COUNTIF('Códigos Itaú (ref)'!$A$2:$A$44,$C4991)&gt;0,"ITAU",IF(AND(TRIM(UPPER($I4991))="CONTRATUAL",ISNUMBER(SEARCH("INDIVIDUAL",SUBSTITUTE(UPPER($D4991)," ","")))),"PREMIUM FREE",""))))</f>
        <v/>
      </c>
    </row>
    <row r="4992">
      <c r="AC4992">
        <f>IF($C4992="","",IF(COUNTIF('Códigos Santander (ref)'!$A$2:$A$79,$C4992)&gt;0,"SANTANDER",IF(COUNTIF('Códigos Itaú (ref)'!$A$2:$A$44,$C4992)&gt;0,"ITAU",IF(AND(TRIM(UPPER($I4992))="CONTRATUAL",ISNUMBER(SEARCH("INDIVIDUAL",SUBSTITUTE(UPPER($D4992)," ","")))),"PREMIUM FREE",""))))</f>
        <v/>
      </c>
    </row>
    <row r="4993">
      <c r="AC4993">
        <f>IF($C4993="","",IF(COUNTIF('Códigos Santander (ref)'!$A$2:$A$79,$C4993)&gt;0,"SANTANDER",IF(COUNTIF('Códigos Itaú (ref)'!$A$2:$A$44,$C4993)&gt;0,"ITAU",IF(AND(TRIM(UPPER($I4993))="CONTRATUAL",ISNUMBER(SEARCH("INDIVIDUAL",SUBSTITUTE(UPPER($D4993)," ","")))),"PREMIUM FREE",""))))</f>
        <v/>
      </c>
    </row>
    <row r="4994">
      <c r="AC4994">
        <f>IF($C4994="","",IF(COUNTIF('Códigos Santander (ref)'!$A$2:$A$79,$C4994)&gt;0,"SANTANDER",IF(COUNTIF('Códigos Itaú (ref)'!$A$2:$A$44,$C4994)&gt;0,"ITAU",IF(AND(TRIM(UPPER($I4994))="CONTRATUAL",ISNUMBER(SEARCH("INDIVIDUAL",SUBSTITUTE(UPPER($D4994)," ","")))),"PREMIUM FREE",""))))</f>
        <v/>
      </c>
    </row>
    <row r="4995">
      <c r="AC4995">
        <f>IF($C4995="","",IF(COUNTIF('Códigos Santander (ref)'!$A$2:$A$79,$C4995)&gt;0,"SANTANDER",IF(COUNTIF('Códigos Itaú (ref)'!$A$2:$A$44,$C4995)&gt;0,"ITAU",IF(AND(TRIM(UPPER($I4995))="CONTRATUAL",ISNUMBER(SEARCH("INDIVIDUAL",SUBSTITUTE(UPPER($D4995)," ","")))),"PREMIUM FREE",""))))</f>
        <v/>
      </c>
    </row>
    <row r="4996">
      <c r="AC4996">
        <f>IF($C4996="","",IF(COUNTIF('Códigos Santander (ref)'!$A$2:$A$79,$C4996)&gt;0,"SANTANDER",IF(COUNTIF('Códigos Itaú (ref)'!$A$2:$A$44,$C4996)&gt;0,"ITAU",IF(AND(TRIM(UPPER($I4996))="CONTRATUAL",ISNUMBER(SEARCH("INDIVIDUAL",SUBSTITUTE(UPPER($D4996)," ","")))),"PREMIUM FREE",""))))</f>
        <v/>
      </c>
    </row>
    <row r="4997">
      <c r="AC4997">
        <f>IF($C4997="","",IF(COUNTIF('Códigos Santander (ref)'!$A$2:$A$79,$C4997)&gt;0,"SANTANDER",IF(COUNTIF('Códigos Itaú (ref)'!$A$2:$A$44,$C4997)&gt;0,"ITAU",IF(AND(TRIM(UPPER($I4997))="CONTRATUAL",ISNUMBER(SEARCH("INDIVIDUAL",SUBSTITUTE(UPPER($D4997)," ","")))),"PREMIUM FREE",""))))</f>
        <v/>
      </c>
    </row>
    <row r="4998">
      <c r="AC4998">
        <f>IF($C4998="","",IF(COUNTIF('Códigos Santander (ref)'!$A$2:$A$79,$C4998)&gt;0,"SANTANDER",IF(COUNTIF('Códigos Itaú (ref)'!$A$2:$A$44,$C4998)&gt;0,"ITAU",IF(AND(TRIM(UPPER($I4998))="CONTRATUAL",ISNUMBER(SEARCH("INDIVIDUAL",SUBSTITUTE(UPPER($D4998)," ","")))),"PREMIUM FREE",""))))</f>
        <v/>
      </c>
    </row>
    <row r="4999">
      <c r="AC4999">
        <f>IF($C4999="","",IF(COUNTIF('Códigos Santander (ref)'!$A$2:$A$79,$C4999)&gt;0,"SANTANDER",IF(COUNTIF('Códigos Itaú (ref)'!$A$2:$A$44,$C4999)&gt;0,"ITAU",IF(AND(TRIM(UPPER($I4999))="CONTRATUAL",ISNUMBER(SEARCH("INDIVIDUAL",SUBSTITUTE(UPPER($D4999)," ","")))),"PREMIUM FREE",""))))</f>
        <v/>
      </c>
    </row>
    <row r="5000">
      <c r="AC5000">
        <f>IF($C5000="","",IF(COUNTIF('Códigos Santander (ref)'!$A$2:$A$79,$C5000)&gt;0,"SANTANDER",IF(COUNTIF('Códigos Itaú (ref)'!$A$2:$A$44,$C5000)&gt;0,"ITAU",IF(AND(TRIM(UPPER($I5000))="CONTRATUAL",ISNUMBER(SEARCH("INDIVIDUAL",SUBSTITUTE(UPPER($D5000)," ","")))),"PREMIUM FREE",""))))</f>
        <v/>
      </c>
    </row>
  </sheetData>
  <dataValidations count="6">
    <dataValidation sqref="N2:N10 N128" showDropDown="0" showInputMessage="1" showErrorMessage="1" allowBlank="1" type="list">
      <formula1>"CIBELY,RONE,SERGIANA,MARINA,VITÓRIA"</formula1>
      <formula2>0</formula2>
    </dataValidation>
    <dataValidation sqref="N1 N11:N127 N129:N170 N174:N1220" showDropDown="0" showInputMessage="1" showErrorMessage="1" allowBlank="1" type="list">
      <formula1>"CIBELY,RONE,SERGIANA,MARINA,VITORIA"</formula1>
      <formula2>0</formula2>
    </dataValidation>
    <dataValidation sqref="B1:B172 B174:B1220" showDropDown="0" showInputMessage="1" showErrorMessage="1" allowBlank="1">
      <formula1>0</formula1>
      <formula2>0</formula2>
    </dataValidation>
    <dataValidation sqref="A1:A172 A174:A1220" showDropDown="0" showInputMessage="1" showErrorMessage="1" allowBlank="1" type="list">
      <formula1>"TELA,LECOM,EMAIL,SAC,NIP,RA,OUVIDORIA"</formula1>
      <formula2>0</formula2>
    </dataValidation>
    <dataValidation sqref="I1:I172 I174:I1220" showDropDown="0" showInputMessage="1" showErrorMessage="1" allowBlank="1" type="list">
      <formula1>"CONTRATUAL,INSUFICIÊNCIA DE REDE,COBRANÇA INDEVIDA,DESLOCAMENTO,PÓS PAGAMENTO"</formula1>
      <formula2>0</formula2>
    </dataValidation>
    <dataValidation sqref="T1:T172 T174:T1220" showDropDown="0" showInputMessage="1" showErrorMessage="1" allowBlank="1" type="list">
      <formula1>"5 DIAS ÚTEIS,7 DIAS CORRIDOS,8 DIAS ÚTEIS,30 DIAS CORRIDOS"</formula1>
      <formula2>0</formula2>
    </dataValidation>
  </dataValidations>
  <pageMargins left="0.7" right="0.7" top="0.75" bottom="0.75" header="0.3" footer="0.3"/>
  <pageSetup orientation="portrait" paperSize="9" horizontalDpi="300" verticalDpi="300"/>
  <headerFooter>
    <oddHeader>&amp;C&amp;"Aptos,Regular"&amp;1 &amp;Kff0000 PÚBLICO#_x000d_</oddHeader>
    <oddFooter>&amp;C&amp;"Aptos,Regular"&amp;10 &amp;Kff0000_x000d_# PÚBLICO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5000"/>
  <sheetViews>
    <sheetView zoomScaleNormal="100" workbookViewId="0">
      <pane ySplit="1" topLeftCell="D171" activePane="bottomLeft" state="frozen"/>
      <selection pane="bottomLeft" activeCell="E182" sqref="E182"/>
    </sheetView>
  </sheetViews>
  <sheetFormatPr baseColWidth="8" defaultColWidth="8.7109375" defaultRowHeight="15"/>
  <cols>
    <col width="9.85546875" customWidth="1" style="10" min="1" max="1"/>
    <col width="19.28515625" customWidth="1" style="10" min="2" max="2"/>
    <col width="17.140625" customWidth="1" style="10" min="3" max="3"/>
    <col width="58.42578125" customWidth="1" style="141" min="4" max="4"/>
    <col width="17.42578125" customWidth="1" style="10" min="5" max="5"/>
    <col width="25.85546875" customWidth="1" style="10" min="6" max="6"/>
    <col width="19.5703125" customWidth="1" style="142" min="7" max="7"/>
    <col width="18.85546875" customWidth="1" style="142" min="8" max="8"/>
    <col width="30.140625" customWidth="1" min="9" max="9"/>
    <col width="23.7109375" customWidth="1" style="10" min="10" max="10"/>
    <col width="60.28515625" customWidth="1" style="10" min="11" max="11"/>
    <col width="27" customWidth="1" style="10" min="12" max="12"/>
    <col width="18.28515625" customWidth="1" style="10" min="13" max="13"/>
    <col width="11.85546875" customWidth="1" min="14" max="14"/>
    <col width="28" customWidth="1" style="10" min="15" max="15"/>
    <col width="28.28515625" customWidth="1" style="12" min="16" max="16"/>
    <col width="26.42578125" customWidth="1" style="12" min="17" max="17"/>
    <col width="27.28515625" customWidth="1" style="13" min="18" max="18"/>
    <col width="16.140625" customWidth="1" min="19" max="19"/>
    <col width="23.5703125" customWidth="1" style="10" min="20" max="20"/>
    <col width="16.85546875" customWidth="1" style="15" min="21" max="21"/>
    <col width="18.42578125" customWidth="1" style="14" min="22" max="22"/>
    <col width="26.7109375" customWidth="1" style="15" min="23" max="23"/>
    <col width="29.140625" customWidth="1" style="15" min="24" max="24"/>
    <col width="20.42578125" customWidth="1" style="10" min="25" max="25"/>
    <col width="71.42578125" customWidth="1" style="10" min="26" max="26"/>
    <col width="22" customWidth="1" min="29" max="29"/>
  </cols>
  <sheetData>
    <row r="1" ht="15" customFormat="1" customHeight="1" s="151">
      <c r="A1" s="143" t="inlineStr">
        <is>
          <t>CANAL</t>
        </is>
      </c>
      <c r="B1" s="143" t="inlineStr">
        <is>
          <t xml:space="preserve">N° SOLICITAÇÃO </t>
        </is>
      </c>
      <c r="C1" s="144" t="inlineStr">
        <is>
          <t>CÓD. EMPRESA</t>
        </is>
      </c>
      <c r="D1" s="143" t="inlineStr">
        <is>
          <t>EMPRESA</t>
        </is>
      </c>
      <c r="E1" s="143" t="inlineStr">
        <is>
          <t>CPF TITULAR</t>
        </is>
      </c>
      <c r="F1" s="143" t="inlineStr">
        <is>
          <t>COD. DO BENEFICIÁRIO</t>
        </is>
      </c>
      <c r="G1" s="145" t="inlineStr">
        <is>
          <t>VALOR SOLICITADO</t>
        </is>
      </c>
      <c r="H1" s="145" t="inlineStr">
        <is>
          <t>VALOR PAGO</t>
        </is>
      </c>
      <c r="I1" s="146" t="inlineStr">
        <is>
          <t>MOTIVO</t>
        </is>
      </c>
      <c r="J1" s="146" t="inlineStr">
        <is>
          <t xml:space="preserve">CPF/CNPJ DENTISTA </t>
        </is>
      </c>
      <c r="K1" s="146" t="inlineStr">
        <is>
          <t>NOME PRESTADOR DE SERVIÇO</t>
        </is>
      </c>
      <c r="L1" s="146" t="inlineStr">
        <is>
          <t>CIDADE PRESTADOR</t>
        </is>
      </c>
      <c r="M1" s="146" t="inlineStr">
        <is>
          <t>UF PRESTADOR</t>
        </is>
      </c>
      <c r="N1" s="146" t="inlineStr">
        <is>
          <t>AUDITOR</t>
        </is>
      </c>
      <c r="O1" s="146" t="inlineStr">
        <is>
          <t>ASTREIN</t>
        </is>
      </c>
      <c r="P1" s="147" t="inlineStr">
        <is>
          <t>DT SOLICITAÇÃO ASTREIN</t>
        </is>
      </c>
      <c r="Q1" s="147" t="inlineStr">
        <is>
          <t>DT LIBERAÇÃO ASTREIN</t>
        </is>
      </c>
      <c r="R1" s="148" t="inlineStr">
        <is>
          <t>STATUS DA SOLICITAÇÃO</t>
        </is>
      </c>
      <c r="S1" s="146" t="inlineStr">
        <is>
          <t>PROCESSO</t>
        </is>
      </c>
      <c r="T1" s="146" t="inlineStr">
        <is>
          <t>PRAZO CONTRATUAL</t>
        </is>
      </c>
      <c r="U1" s="149" t="inlineStr">
        <is>
          <t>DT AUDITORIA</t>
        </is>
      </c>
      <c r="V1" s="147" t="inlineStr">
        <is>
          <t>DT APROVAÇÃO</t>
        </is>
      </c>
      <c r="W1" s="149" t="inlineStr">
        <is>
          <t>DT PRAZO CONTRATUAL</t>
        </is>
      </c>
      <c r="X1" s="149" t="inlineStr">
        <is>
          <t>DATA DE PAGAMENTO SAP</t>
        </is>
      </c>
      <c r="Y1" s="146" t="inlineStr">
        <is>
          <t>PRAZO ATENDIDO</t>
        </is>
      </c>
      <c r="Z1" s="146" t="inlineStr">
        <is>
          <t>OBS</t>
        </is>
      </c>
      <c r="AA1" s="150" t="n"/>
      <c r="AB1" s="150" t="n"/>
      <c r="AC1" s="495" t="inlineStr">
        <is>
          <t>SEGMENTO (auxiliar automático)</t>
        </is>
      </c>
      <c r="AD1" s="150" t="n"/>
      <c r="AE1" s="150" t="n"/>
      <c r="AF1" s="150" t="n"/>
      <c r="AG1" s="150" t="n"/>
      <c r="AH1" s="150" t="n"/>
      <c r="AI1" s="150" t="n"/>
      <c r="AJ1" s="150" t="n"/>
      <c r="AK1" s="150" t="n"/>
      <c r="AL1" s="150" t="n"/>
      <c r="AM1" s="150" t="n"/>
      <c r="AN1" s="150" t="n"/>
      <c r="AO1" s="150" t="n"/>
      <c r="AP1" s="150" t="n"/>
      <c r="AQ1" s="150" t="n"/>
      <c r="AR1" s="150" t="n"/>
      <c r="AS1" s="150" t="n"/>
      <c r="AT1" s="150" t="n"/>
      <c r="AU1" s="150" t="n"/>
      <c r="AV1" s="150" t="n"/>
      <c r="AW1" s="150" t="n"/>
      <c r="AX1" s="150" t="n"/>
      <c r="AY1" s="150" t="n"/>
      <c r="AZ1" s="150" t="n"/>
      <c r="BA1" s="150" t="n"/>
      <c r="BB1" s="150" t="n"/>
      <c r="BC1" s="150" t="n"/>
      <c r="BD1" s="150" t="n"/>
      <c r="BE1" s="150" t="n"/>
      <c r="BF1" s="150" t="n"/>
      <c r="BG1" s="150" t="n"/>
      <c r="BH1" s="150" t="n"/>
      <c r="BI1" s="150" t="n"/>
      <c r="BJ1" s="150" t="n"/>
      <c r="BK1" s="150" t="n"/>
      <c r="BL1" s="150" t="n"/>
    </row>
    <row r="2" ht="15" customFormat="1" customHeight="1" s="45">
      <c r="A2" s="105" t="inlineStr">
        <is>
          <t>TELA</t>
        </is>
      </c>
      <c r="B2" s="105" t="n">
        <v>53289</v>
      </c>
      <c r="C2" s="105" t="inlineStr">
        <is>
          <t>1RUH3</t>
        </is>
      </c>
      <c r="D2" s="105" t="inlineStr">
        <is>
          <t>BANCO SANTANDER BRASIL SA</t>
        </is>
      </c>
      <c r="E2" s="105" t="n">
        <v>27277126858</v>
      </c>
      <c r="F2" s="152" t="inlineStr">
        <is>
          <t>1RUH3014749009</t>
        </is>
      </c>
      <c r="G2" s="153" t="n">
        <v>350</v>
      </c>
      <c r="H2" s="153" t="n">
        <v>243.88</v>
      </c>
      <c r="I2" s="37" t="inlineStr">
        <is>
          <t>CONTRATUAL</t>
        </is>
      </c>
      <c r="J2" s="124" t="n">
        <v>24870458000160</v>
      </c>
      <c r="K2" s="105" t="inlineStr">
        <is>
          <t>EDWAL  LOBOSCHI</t>
        </is>
      </c>
      <c r="L2" s="105" t="inlineStr">
        <is>
          <t>SÃO PAULO</t>
        </is>
      </c>
      <c r="M2" s="105" t="inlineStr">
        <is>
          <t>SP</t>
        </is>
      </c>
      <c r="N2" s="37" t="inlineStr">
        <is>
          <t>SERGIANA</t>
        </is>
      </c>
      <c r="O2" s="105" t="inlineStr">
        <is>
          <t>JA POSSUI</t>
        </is>
      </c>
      <c r="P2" s="125" t="n"/>
      <c r="Q2" s="125" t="n"/>
      <c r="R2" s="37" t="inlineStr">
        <is>
          <t>AUTORIZADO PAGAMENTO</t>
        </is>
      </c>
      <c r="S2" s="105" t="n">
        <v>8202617774</v>
      </c>
      <c r="T2" s="105" t="inlineStr">
        <is>
          <t>5 DIAS ÚTEIS</t>
        </is>
      </c>
      <c r="U2" s="60" t="n">
        <v>46052</v>
      </c>
      <c r="V2" s="60" t="n">
        <v>46055</v>
      </c>
      <c r="W2" s="60" t="n">
        <v>46062</v>
      </c>
      <c r="X2" s="60" t="n">
        <v>46059</v>
      </c>
      <c r="Y2" s="105">
        <f>IF(AND(X2&lt;&gt;"",W2&lt;&gt;""),IF(X2&lt;=W2,"SIM","NÃO"),"")</f>
        <v/>
      </c>
      <c r="Z2" s="126" t="n"/>
      <c r="AA2" s="44" t="n"/>
      <c r="AB2" s="44" t="n"/>
      <c r="AC2" s="44">
        <f>IF($C2="","",IF(COUNTIF('Códigos Santander (ref)'!$A$2:$A$79,$C2)&gt;0,"SANTANDER",IF(COUNTIF('Códigos Itaú (ref)'!$A$2:$A$44,$C2)&gt;0,"ITAU",IF(AND(TRIM(UPPER($I2))="CONTRATUAL",ISNUMBER(SEARCH("INDIVIDUAL",SUBSTITUTE(UPPER($D2)," ","")))),"PREMIUM FREE",""))))</f>
        <v/>
      </c>
      <c r="AD2" s="44" t="n"/>
      <c r="AE2" s="44" t="n"/>
      <c r="AF2" s="44" t="n"/>
      <c r="AG2" s="44" t="n"/>
      <c r="AH2" s="44" t="n"/>
      <c r="AI2" s="44" t="n"/>
      <c r="AJ2" s="44" t="n"/>
      <c r="AK2" s="44" t="n"/>
      <c r="AL2" s="44" t="n"/>
      <c r="AM2" s="44" t="n"/>
      <c r="AN2" s="44" t="n"/>
      <c r="AO2" s="44" t="n"/>
      <c r="AP2" s="44" t="n"/>
      <c r="AQ2" s="44" t="n"/>
      <c r="AR2" s="44" t="n"/>
      <c r="AS2" s="44" t="n"/>
      <c r="AT2" s="44" t="n"/>
      <c r="AU2" s="44" t="n"/>
      <c r="AV2" s="44" t="n"/>
      <c r="AW2" s="44" t="n"/>
      <c r="AX2" s="44" t="n"/>
      <c r="AY2" s="44" t="n"/>
      <c r="AZ2" s="44" t="n"/>
      <c r="BA2" s="44" t="n"/>
      <c r="BB2" s="44" t="n"/>
      <c r="BC2" s="44" t="n"/>
      <c r="BD2" s="44" t="n"/>
      <c r="BE2" s="44" t="n"/>
      <c r="BF2" s="44" t="n"/>
      <c r="BG2" s="44" t="n"/>
      <c r="BH2" s="44" t="n"/>
      <c r="BI2" s="44" t="n"/>
      <c r="BJ2" s="44" t="n"/>
      <c r="BK2" s="44" t="n"/>
      <c r="BL2" s="44" t="n"/>
    </row>
    <row r="3" ht="15" customFormat="1" customHeight="1" s="45">
      <c r="A3" s="105" t="inlineStr">
        <is>
          <t>TELA</t>
        </is>
      </c>
      <c r="B3" s="105" t="n">
        <v>53186</v>
      </c>
      <c r="C3" s="105" t="inlineStr">
        <is>
          <t>1RU51</t>
        </is>
      </c>
      <c r="D3" s="105" t="inlineStr">
        <is>
          <t>BANCO SANTANDER BRASIL SA</t>
        </is>
      </c>
      <c r="E3" s="105" t="n">
        <v>764153846</v>
      </c>
      <c r="F3" s="152" t="inlineStr">
        <is>
          <t>1RU51000760005</t>
        </is>
      </c>
      <c r="G3" s="153" t="n">
        <v>140</v>
      </c>
      <c r="H3" s="153" t="n">
        <v>140</v>
      </c>
      <c r="I3" s="37" t="inlineStr">
        <is>
          <t>CONTRATUAL</t>
        </is>
      </c>
      <c r="J3" s="124" t="n">
        <v>2190751000143</v>
      </c>
      <c r="K3" s="105" t="inlineStr">
        <is>
          <t>UNIRAD SERVICOS ODONTOLOGICOS LTDA</t>
        </is>
      </c>
      <c r="L3" s="105" t="inlineStr">
        <is>
          <t>SÃO PAULO</t>
        </is>
      </c>
      <c r="M3" s="105" t="inlineStr">
        <is>
          <t>SP</t>
        </is>
      </c>
      <c r="N3" s="37" t="inlineStr">
        <is>
          <t>SERGIANA</t>
        </is>
      </c>
      <c r="O3" s="105" t="inlineStr">
        <is>
          <t>JA POSSUI</t>
        </is>
      </c>
      <c r="P3" s="125" t="n"/>
      <c r="Q3" s="125" t="n"/>
      <c r="R3" s="37" t="inlineStr">
        <is>
          <t>AUTORIZADO PAGAMENTO</t>
        </is>
      </c>
      <c r="S3" s="105" t="n">
        <v>8202617776</v>
      </c>
      <c r="T3" s="105" t="inlineStr">
        <is>
          <t>5 DIAS ÚTEIS</t>
        </is>
      </c>
      <c r="U3" s="60" t="n">
        <v>46052</v>
      </c>
      <c r="V3" s="60" t="n">
        <v>46055</v>
      </c>
      <c r="W3" s="60" t="n">
        <v>46062</v>
      </c>
      <c r="X3" s="60" t="n">
        <v>46059</v>
      </c>
      <c r="Y3" s="105">
        <f>IF(AND(X3&lt;&gt;"",W3&lt;&gt;""),IF(X3&lt;=W3,"SIM","NÃO"),"")</f>
        <v/>
      </c>
      <c r="Z3" s="126" t="n"/>
      <c r="AA3" s="44" t="n"/>
      <c r="AB3" s="44" t="n"/>
      <c r="AC3" s="44">
        <f>IF($C3="","",IF(COUNTIF('Códigos Santander (ref)'!$A$2:$A$79,$C3)&gt;0,"SANTANDER",IF(COUNTIF('Códigos Itaú (ref)'!$A$2:$A$44,$C3)&gt;0,"ITAU",IF(AND(TRIM(UPPER($I3))="CONTRATUAL",ISNUMBER(SEARCH("INDIVIDUAL",SUBSTITUTE(UPPER($D3)," ","")))),"PREMIUM FREE",""))))</f>
        <v/>
      </c>
      <c r="AD3" s="44" t="n"/>
      <c r="AE3" s="44" t="n"/>
      <c r="AF3" s="44" t="n"/>
      <c r="AG3" s="44" t="n"/>
      <c r="AH3" s="44" t="n"/>
      <c r="AI3" s="44" t="n"/>
      <c r="AJ3" s="44" t="n"/>
      <c r="AK3" s="44" t="n"/>
      <c r="AL3" s="44" t="n"/>
      <c r="AM3" s="44" t="n"/>
      <c r="AN3" s="44" t="n"/>
      <c r="AO3" s="44" t="n"/>
      <c r="AP3" s="44" t="n"/>
      <c r="AQ3" s="44" t="n"/>
      <c r="AR3" s="44" t="n"/>
      <c r="AS3" s="44" t="n"/>
      <c r="AT3" s="44" t="n"/>
      <c r="AU3" s="44" t="n"/>
      <c r="AV3" s="44" t="n"/>
      <c r="AW3" s="44" t="n"/>
      <c r="AX3" s="44" t="n"/>
      <c r="AY3" s="44" t="n"/>
      <c r="AZ3" s="44" t="n"/>
      <c r="BA3" s="44" t="n"/>
      <c r="BB3" s="44" t="n"/>
      <c r="BC3" s="44" t="n"/>
      <c r="BD3" s="44" t="n"/>
      <c r="BE3" s="44" t="n"/>
      <c r="BF3" s="44" t="n"/>
      <c r="BG3" s="44" t="n"/>
      <c r="BH3" s="44" t="n"/>
      <c r="BI3" s="44" t="n"/>
      <c r="BJ3" s="44" t="n"/>
      <c r="BK3" s="44" t="n"/>
      <c r="BL3" s="44" t="n"/>
    </row>
    <row r="4" ht="15" customFormat="1" customHeight="1" s="45">
      <c r="A4" s="105" t="inlineStr">
        <is>
          <t>TELA</t>
        </is>
      </c>
      <c r="B4" s="105" t="n">
        <v>51889</v>
      </c>
      <c r="C4" s="105" t="inlineStr">
        <is>
          <t>1RUH3</t>
        </is>
      </c>
      <c r="D4" s="105" t="inlineStr">
        <is>
          <t>BANCO SANTANDER BRASIL SA</t>
        </is>
      </c>
      <c r="E4" s="105" t="n">
        <v>26501291828</v>
      </c>
      <c r="F4" s="152" t="inlineStr">
        <is>
          <t>1RUH3030923000</t>
        </is>
      </c>
      <c r="G4" s="153" t="n">
        <v>360</v>
      </c>
      <c r="H4" s="153" t="n">
        <v>243.88</v>
      </c>
      <c r="I4" s="37" t="inlineStr">
        <is>
          <t>CONTRATUAL</t>
        </is>
      </c>
      <c r="J4" s="105" t="n">
        <v>15739539897</v>
      </c>
      <c r="K4" s="105" t="inlineStr">
        <is>
          <t>MARCIA REGINA DE OLIVEIRA FARINA</t>
        </is>
      </c>
      <c r="L4" s="105" t="inlineStr">
        <is>
          <t>SÃO PAULO</t>
        </is>
      </c>
      <c r="M4" s="105" t="inlineStr">
        <is>
          <t>SP</t>
        </is>
      </c>
      <c r="N4" s="37" t="inlineStr">
        <is>
          <t>SERGIANA</t>
        </is>
      </c>
      <c r="O4" s="105" t="n">
        <v>526826</v>
      </c>
      <c r="P4" s="60" t="n">
        <v>46052</v>
      </c>
      <c r="Q4" s="60" t="n">
        <v>46055</v>
      </c>
      <c r="R4" s="37" t="inlineStr">
        <is>
          <t>AUTORIZADO PAGAMENTO</t>
        </is>
      </c>
      <c r="S4" s="105" t="n">
        <v>8202617873</v>
      </c>
      <c r="T4" s="105" t="inlineStr">
        <is>
          <t>5 DIAS ÚTEIS</t>
        </is>
      </c>
      <c r="U4" s="60" t="n">
        <v>46051</v>
      </c>
      <c r="V4" s="60" t="n">
        <v>46056</v>
      </c>
      <c r="W4" s="60" t="n">
        <v>46063</v>
      </c>
      <c r="X4" s="60" t="n">
        <v>46062</v>
      </c>
      <c r="Y4" s="105">
        <f>IF(AND(X4&lt;&gt;"",W4&lt;&gt;""),IF(X4&lt;=W4,"SIM","NÃO"),"")</f>
        <v/>
      </c>
      <c r="Z4" s="126" t="n"/>
      <c r="AA4" s="44" t="n"/>
      <c r="AB4" s="44" t="n"/>
      <c r="AC4" s="44">
        <f>IF($C4="","",IF(COUNTIF('Códigos Santander (ref)'!$A$2:$A$79,$C4)&gt;0,"SANTANDER",IF(COUNTIF('Códigos Itaú (ref)'!$A$2:$A$44,$C4)&gt;0,"ITAU",IF(AND(TRIM(UPPER($I4))="CONTRATUAL",ISNUMBER(SEARCH("INDIVIDUAL",SUBSTITUTE(UPPER($D4)," ","")))),"PREMIUM FREE",""))))</f>
        <v/>
      </c>
      <c r="AD4" s="44" t="n"/>
      <c r="AE4" s="44" t="n"/>
      <c r="AF4" s="44" t="n"/>
      <c r="AG4" s="44" t="n"/>
      <c r="AH4" s="44" t="n"/>
      <c r="AI4" s="44" t="n"/>
      <c r="AJ4" s="44" t="n"/>
      <c r="AK4" s="44" t="n"/>
      <c r="AL4" s="44" t="n"/>
      <c r="AM4" s="44" t="n"/>
      <c r="AN4" s="44" t="n"/>
      <c r="AO4" s="44" t="n"/>
      <c r="AP4" s="44" t="n"/>
      <c r="AQ4" s="44" t="n"/>
      <c r="AR4" s="44" t="n"/>
      <c r="AS4" s="44" t="n"/>
      <c r="AT4" s="44" t="n"/>
      <c r="AU4" s="44" t="n"/>
      <c r="AV4" s="44" t="n"/>
      <c r="AW4" s="44" t="n"/>
      <c r="AX4" s="44" t="n"/>
      <c r="AY4" s="44" t="n"/>
      <c r="AZ4" s="44" t="n"/>
      <c r="BA4" s="44" t="n"/>
      <c r="BB4" s="44" t="n"/>
      <c r="BC4" s="44" t="n"/>
      <c r="BD4" s="44" t="n"/>
      <c r="BE4" s="44" t="n"/>
      <c r="BF4" s="44" t="n"/>
      <c r="BG4" s="44" t="n"/>
      <c r="BH4" s="44" t="n"/>
      <c r="BI4" s="44" t="n"/>
      <c r="BJ4" s="44" t="n"/>
      <c r="BK4" s="44" t="n"/>
      <c r="BL4" s="44" t="n"/>
    </row>
    <row r="5" ht="15" customFormat="1" customHeight="1" s="45">
      <c r="A5" s="105" t="inlineStr">
        <is>
          <t>TELA</t>
        </is>
      </c>
      <c r="B5" s="105" t="n">
        <v>51965</v>
      </c>
      <c r="C5" s="105" t="inlineStr">
        <is>
          <t>1RUH3</t>
        </is>
      </c>
      <c r="D5" s="105" t="inlineStr">
        <is>
          <t>BANCO SANTANDER BRASIL SA</t>
        </is>
      </c>
      <c r="E5" s="105" t="n">
        <v>26501291828</v>
      </c>
      <c r="F5" s="152" t="inlineStr">
        <is>
          <t>1RUH3030923018</t>
        </is>
      </c>
      <c r="G5" s="153" t="n">
        <v>360</v>
      </c>
      <c r="H5" s="153" t="n">
        <v>243.88</v>
      </c>
      <c r="I5" s="37" t="inlineStr">
        <is>
          <t>CONTRATUAL</t>
        </is>
      </c>
      <c r="J5" s="105" t="n">
        <v>15739539897</v>
      </c>
      <c r="K5" s="105" t="inlineStr">
        <is>
          <t>MARCIA REGINA DE OLIVEIRA FARINA</t>
        </is>
      </c>
      <c r="L5" s="105" t="inlineStr">
        <is>
          <t>SÃO PAULO</t>
        </is>
      </c>
      <c r="M5" s="105" t="inlineStr">
        <is>
          <t>SP</t>
        </is>
      </c>
      <c r="N5" s="37" t="inlineStr">
        <is>
          <t>SERGIANA</t>
        </is>
      </c>
      <c r="O5" s="105" t="n">
        <v>526826</v>
      </c>
      <c r="P5" s="60" t="n">
        <v>46052</v>
      </c>
      <c r="Q5" s="60" t="n">
        <v>46055</v>
      </c>
      <c r="R5" s="37" t="inlineStr">
        <is>
          <t>AUTORIZADO PAGAMENTO</t>
        </is>
      </c>
      <c r="S5" s="105" t="n">
        <v>8202617874</v>
      </c>
      <c r="T5" s="105" t="inlineStr">
        <is>
          <t>5 DIAS ÚTEIS</t>
        </is>
      </c>
      <c r="U5" s="60" t="n">
        <v>46051</v>
      </c>
      <c r="V5" s="60" t="n">
        <v>46056</v>
      </c>
      <c r="W5" s="60" t="n">
        <v>46063</v>
      </c>
      <c r="X5" s="60" t="n">
        <v>46057</v>
      </c>
      <c r="Y5" s="105">
        <f>IF(AND(X5&lt;&gt;"",W5&lt;&gt;""),IF(X5&lt;=W5,"SIM","NÃO"),"")</f>
        <v/>
      </c>
      <c r="Z5" s="126" t="n"/>
      <c r="AA5" s="44" t="n"/>
      <c r="AB5" s="44" t="n"/>
      <c r="AC5" s="44">
        <f>IF($C5="","",IF(COUNTIF('Códigos Santander (ref)'!$A$2:$A$79,$C5)&gt;0,"SANTANDER",IF(COUNTIF('Códigos Itaú (ref)'!$A$2:$A$44,$C5)&gt;0,"ITAU",IF(AND(TRIM(UPPER($I5))="CONTRATUAL",ISNUMBER(SEARCH("INDIVIDUAL",SUBSTITUTE(UPPER($D5)," ","")))),"PREMIUM FREE",""))))</f>
        <v/>
      </c>
      <c r="AD5" s="44" t="n"/>
      <c r="AE5" s="44" t="n"/>
      <c r="AF5" s="44" t="n"/>
      <c r="AG5" s="44" t="n"/>
      <c r="AH5" s="44" t="n"/>
      <c r="AI5" s="44" t="n"/>
      <c r="AJ5" s="44" t="n"/>
      <c r="AK5" s="44" t="n"/>
      <c r="AL5" s="44" t="n"/>
      <c r="AM5" s="44" t="n"/>
      <c r="AN5" s="44" t="n"/>
      <c r="AO5" s="44" t="n"/>
      <c r="AP5" s="44" t="n"/>
      <c r="AQ5" s="44" t="n"/>
      <c r="AR5" s="44" t="n"/>
      <c r="AS5" s="44" t="n"/>
      <c r="AT5" s="44" t="n"/>
      <c r="AU5" s="44" t="n"/>
      <c r="AV5" s="44" t="n"/>
      <c r="AW5" s="44" t="n"/>
      <c r="AX5" s="44" t="n"/>
      <c r="AY5" s="44" t="n"/>
      <c r="AZ5" s="44" t="n"/>
      <c r="BA5" s="44" t="n"/>
      <c r="BB5" s="44" t="n"/>
      <c r="BC5" s="44" t="n"/>
      <c r="BD5" s="44" t="n"/>
      <c r="BE5" s="44" t="n"/>
      <c r="BF5" s="44" t="n"/>
      <c r="BG5" s="44" t="n"/>
      <c r="BH5" s="44" t="n"/>
      <c r="BI5" s="44" t="n"/>
      <c r="BJ5" s="44" t="n"/>
      <c r="BK5" s="44" t="n"/>
      <c r="BL5" s="44" t="n"/>
    </row>
    <row r="6" ht="15" customFormat="1" customHeight="1" s="45">
      <c r="A6" s="105" t="inlineStr">
        <is>
          <t>TELA</t>
        </is>
      </c>
      <c r="B6" s="105" t="n">
        <v>51780</v>
      </c>
      <c r="C6" s="105" t="inlineStr">
        <is>
          <t>1RUH3</t>
        </is>
      </c>
      <c r="D6" s="105" t="inlineStr">
        <is>
          <t>BANCO SANTANDER BRASIL SA</t>
        </is>
      </c>
      <c r="E6" s="105" t="n">
        <v>26501291828</v>
      </c>
      <c r="F6" s="152" t="inlineStr">
        <is>
          <t>1RUH3030923026</t>
        </is>
      </c>
      <c r="G6" s="153" t="n">
        <v>360</v>
      </c>
      <c r="H6" s="153" t="n">
        <v>173.51</v>
      </c>
      <c r="I6" s="37" t="inlineStr">
        <is>
          <t>CONTRATUAL</t>
        </is>
      </c>
      <c r="J6" s="105" t="n">
        <v>15739539897</v>
      </c>
      <c r="K6" s="105" t="inlineStr">
        <is>
          <t>MARCIA REGINA DE OLIVEIRA FARINA</t>
        </is>
      </c>
      <c r="L6" s="105" t="inlineStr">
        <is>
          <t>SÃO PAULO</t>
        </is>
      </c>
      <c r="M6" s="105" t="inlineStr">
        <is>
          <t>SP</t>
        </is>
      </c>
      <c r="N6" s="37" t="inlineStr">
        <is>
          <t>SERGIANA</t>
        </is>
      </c>
      <c r="O6" s="105" t="n">
        <v>526826</v>
      </c>
      <c r="P6" s="60" t="n">
        <v>46052</v>
      </c>
      <c r="Q6" s="60" t="n">
        <v>46055</v>
      </c>
      <c r="R6" s="37" t="inlineStr">
        <is>
          <t>AUTORIZADO PAGAMENTO</t>
        </is>
      </c>
      <c r="S6" s="105" t="n">
        <v>8202617875</v>
      </c>
      <c r="T6" s="105" t="inlineStr">
        <is>
          <t>5 DIAS ÚTEIS</t>
        </is>
      </c>
      <c r="U6" s="60" t="n">
        <v>46051</v>
      </c>
      <c r="V6" s="60" t="n">
        <v>46056</v>
      </c>
      <c r="W6" s="60" t="n">
        <v>46063</v>
      </c>
      <c r="X6" s="60" t="n">
        <v>46057</v>
      </c>
      <c r="Y6" s="105">
        <f>IF(AND(X6&lt;&gt;"",W6&lt;&gt;""),IF(X6&lt;=W6,"SIM","NÃO"),"")</f>
        <v/>
      </c>
      <c r="Z6" s="126" t="n"/>
      <c r="AA6" s="44" t="n"/>
      <c r="AB6" s="44" t="n"/>
      <c r="AC6" s="44">
        <f>IF($C6="","",IF(COUNTIF('Códigos Santander (ref)'!$A$2:$A$79,$C6)&gt;0,"SANTANDER",IF(COUNTIF('Códigos Itaú (ref)'!$A$2:$A$44,$C6)&gt;0,"ITAU",IF(AND(TRIM(UPPER($I6))="CONTRATUAL",ISNUMBER(SEARCH("INDIVIDUAL",SUBSTITUTE(UPPER($D6)," ","")))),"PREMIUM FREE",""))))</f>
        <v/>
      </c>
      <c r="AD6" s="44" t="n"/>
      <c r="AE6" s="44" t="n"/>
      <c r="AF6" s="44" t="n"/>
      <c r="AG6" s="44" t="n"/>
      <c r="AH6" s="44" t="n"/>
      <c r="AI6" s="44" t="n"/>
      <c r="AJ6" s="44" t="n"/>
      <c r="AK6" s="44" t="n"/>
      <c r="AL6" s="44" t="n"/>
      <c r="AM6" s="44" t="n"/>
      <c r="AN6" s="44" t="n"/>
      <c r="AO6" s="44" t="n"/>
      <c r="AP6" s="44" t="n"/>
      <c r="AQ6" s="44" t="n"/>
      <c r="AR6" s="44" t="n"/>
      <c r="AS6" s="44" t="n"/>
      <c r="AT6" s="44" t="n"/>
      <c r="AU6" s="44" t="n"/>
      <c r="AV6" s="44" t="n"/>
      <c r="AW6" s="44" t="n"/>
      <c r="AX6" s="44" t="n"/>
      <c r="AY6" s="44" t="n"/>
      <c r="AZ6" s="44" t="n"/>
      <c r="BA6" s="44" t="n"/>
      <c r="BB6" s="44" t="n"/>
      <c r="BC6" s="44" t="n"/>
      <c r="BD6" s="44" t="n"/>
      <c r="BE6" s="44" t="n"/>
      <c r="BF6" s="44" t="n"/>
      <c r="BG6" s="44" t="n"/>
      <c r="BH6" s="44" t="n"/>
      <c r="BI6" s="44" t="n"/>
      <c r="BJ6" s="44" t="n"/>
      <c r="BK6" s="44" t="n"/>
      <c r="BL6" s="44" t="n"/>
    </row>
    <row r="7" ht="15" customFormat="1" customHeight="1" s="45">
      <c r="A7" s="105" t="inlineStr">
        <is>
          <t>SAC</t>
        </is>
      </c>
      <c r="B7" s="105" t="n">
        <v>53143</v>
      </c>
      <c r="C7" s="105" t="inlineStr">
        <is>
          <t>0JMJX</t>
        </is>
      </c>
      <c r="D7" s="105" t="inlineStr">
        <is>
          <t>MARIA JEUSA DO NASCIMENTO ALMEIDA</t>
        </is>
      </c>
      <c r="E7" s="105" t="n">
        <v>15183274860</v>
      </c>
      <c r="F7" s="152" t="inlineStr">
        <is>
          <t>0JMJX472647011</t>
        </is>
      </c>
      <c r="G7" s="153" t="n">
        <v>300</v>
      </c>
      <c r="H7" s="153" t="n">
        <v>300</v>
      </c>
      <c r="I7" s="37" t="inlineStr">
        <is>
          <t>INSUFICIÊNCIA DE REDE</t>
        </is>
      </c>
      <c r="J7" s="124" t="n">
        <v>59527440000144</v>
      </c>
      <c r="K7" s="105" t="inlineStr">
        <is>
          <t>UNIODONTO DE JUNDIAI-COOPERATIVA ODONTOLOGICA</t>
        </is>
      </c>
      <c r="L7" s="105" t="inlineStr">
        <is>
          <t>JUNDIAÍ</t>
        </is>
      </c>
      <c r="M7" s="105" t="inlineStr">
        <is>
          <t>SP</t>
        </is>
      </c>
      <c r="N7" s="37" t="inlineStr">
        <is>
          <t>SERGIANA</t>
        </is>
      </c>
      <c r="O7" s="105" t="n">
        <v>526730</v>
      </c>
      <c r="P7" s="60" t="n">
        <v>46052</v>
      </c>
      <c r="Q7" s="60" t="n">
        <v>46055</v>
      </c>
      <c r="R7" s="37" t="inlineStr">
        <is>
          <t>AUTORIZADO PAGAMENTO</t>
        </is>
      </c>
      <c r="S7" s="105" t="n">
        <v>8202617772</v>
      </c>
      <c r="T7" s="105" t="inlineStr">
        <is>
          <t>30 DIAS CORRIDOS</t>
        </is>
      </c>
      <c r="U7" s="60" t="n">
        <v>46051</v>
      </c>
      <c r="V7" s="60" t="n">
        <v>46055</v>
      </c>
      <c r="W7" s="60" t="n">
        <v>46083</v>
      </c>
      <c r="X7" s="60" t="n">
        <v>46057</v>
      </c>
      <c r="Y7" s="105">
        <f>IF(AND(X7&lt;&gt;"",W7&lt;&gt;""),IF(X7&lt;=W7,"SIM","NÃO"),"")</f>
        <v/>
      </c>
      <c r="Z7" s="126" t="n"/>
      <c r="AA7" s="44" t="n"/>
      <c r="AB7" s="44" t="n"/>
      <c r="AC7" s="44">
        <f>IF($C7="","",IF(COUNTIF('Códigos Santander (ref)'!$A$2:$A$79,$C7)&gt;0,"SANTANDER",IF(COUNTIF('Códigos Itaú (ref)'!$A$2:$A$44,$C7)&gt;0,"ITAU",IF(AND(TRIM(UPPER($I7))="CONTRATUAL",ISNUMBER(SEARCH("INDIVIDUAL",SUBSTITUTE(UPPER($D7)," ","")))),"PREMIUM FREE",""))))</f>
        <v/>
      </c>
      <c r="AD7" s="44" t="n"/>
      <c r="AE7" s="44" t="n"/>
      <c r="AF7" s="44" t="n"/>
      <c r="AG7" s="44" t="n"/>
      <c r="AH7" s="44" t="n"/>
      <c r="AI7" s="44" t="n"/>
      <c r="AJ7" s="44" t="n"/>
      <c r="AK7" s="44" t="n"/>
      <c r="AL7" s="44" t="n"/>
      <c r="AM7" s="44" t="n"/>
      <c r="AN7" s="44" t="n"/>
      <c r="AO7" s="44" t="n"/>
      <c r="AP7" s="44" t="n"/>
      <c r="AQ7" s="44" t="n"/>
      <c r="AR7" s="44" t="n"/>
      <c r="AS7" s="44" t="n"/>
      <c r="AT7" s="44" t="n"/>
      <c r="AU7" s="44" t="n"/>
      <c r="AV7" s="44" t="n"/>
      <c r="AW7" s="44" t="n"/>
      <c r="AX7" s="44" t="n"/>
      <c r="AY7" s="44" t="n"/>
      <c r="AZ7" s="44" t="n"/>
      <c r="BA7" s="44" t="n"/>
      <c r="BB7" s="44" t="n"/>
      <c r="BC7" s="44" t="n"/>
      <c r="BD7" s="44" t="n"/>
      <c r="BE7" s="44" t="n"/>
      <c r="BF7" s="44" t="n"/>
      <c r="BG7" s="44" t="n"/>
      <c r="BH7" s="44" t="n"/>
      <c r="BI7" s="44" t="n"/>
      <c r="BJ7" s="44" t="n"/>
      <c r="BK7" s="44" t="n"/>
      <c r="BL7" s="44" t="n"/>
    </row>
    <row r="8" ht="15" customFormat="1" customHeight="1" s="45">
      <c r="A8" s="105" t="inlineStr">
        <is>
          <t>TELA</t>
        </is>
      </c>
      <c r="B8" s="105" t="n">
        <v>53289</v>
      </c>
      <c r="C8" s="105" t="inlineStr">
        <is>
          <t>1RUH3</t>
        </is>
      </c>
      <c r="D8" s="105" t="inlineStr">
        <is>
          <t>BANCO SANTANDER BRASIL SA</t>
        </is>
      </c>
      <c r="E8" s="105" t="n">
        <v>27277126858</v>
      </c>
      <c r="F8" s="152" t="inlineStr">
        <is>
          <t>1RUH3014749009</t>
        </is>
      </c>
      <c r="G8" s="153" t="n">
        <v>350</v>
      </c>
      <c r="H8" s="153" t="n">
        <v>243.88</v>
      </c>
      <c r="I8" s="37" t="inlineStr">
        <is>
          <t>CONTRATUAL</t>
        </is>
      </c>
      <c r="J8" s="124" t="n">
        <v>24870458000160</v>
      </c>
      <c r="K8" s="105" t="inlineStr">
        <is>
          <t>EDWAL  LOBOSCHI</t>
        </is>
      </c>
      <c r="L8" s="105" t="inlineStr">
        <is>
          <t>SÃO PAULO</t>
        </is>
      </c>
      <c r="M8" s="105" t="inlineStr">
        <is>
          <t>SP</t>
        </is>
      </c>
      <c r="N8" s="37" t="inlineStr">
        <is>
          <t>SERGIANA</t>
        </is>
      </c>
      <c r="O8" s="105" t="inlineStr">
        <is>
          <t>JA POSSUI</t>
        </is>
      </c>
      <c r="P8" s="125" t="n"/>
      <c r="Q8" s="125" t="n"/>
      <c r="R8" s="37" t="inlineStr">
        <is>
          <t>AUTORIZADO PAGAMENTO</t>
        </is>
      </c>
      <c r="S8" s="105" t="n">
        <v>8202617774</v>
      </c>
      <c r="T8" s="105" t="inlineStr">
        <is>
          <t>5 DIAS ÚTEIS</t>
        </is>
      </c>
      <c r="U8" s="60" t="n">
        <v>46052</v>
      </c>
      <c r="V8" s="60" t="n">
        <v>46055</v>
      </c>
      <c r="W8" s="60" t="n">
        <v>46062</v>
      </c>
      <c r="X8" s="60" t="n">
        <v>46059</v>
      </c>
      <c r="Y8" s="105">
        <f>IF(AND(X8&lt;&gt;"",W8&lt;&gt;""),IF(X8&lt;=W8,"SIM","NÃO"),"")</f>
        <v/>
      </c>
      <c r="Z8" s="126" t="n"/>
      <c r="AA8" s="44" t="n"/>
      <c r="AB8" s="44" t="n"/>
      <c r="AC8" s="44">
        <f>IF($C8="","",IF(COUNTIF('Códigos Santander (ref)'!$A$2:$A$79,$C8)&gt;0,"SANTANDER",IF(COUNTIF('Códigos Itaú (ref)'!$A$2:$A$44,$C8)&gt;0,"ITAU",IF(AND(TRIM(UPPER($I8))="CONTRATUAL",ISNUMBER(SEARCH("INDIVIDUAL",SUBSTITUTE(UPPER($D8)," ","")))),"PREMIUM FREE",""))))</f>
        <v/>
      </c>
      <c r="AD8" s="44" t="n"/>
      <c r="AE8" s="44" t="n"/>
      <c r="AF8" s="44" t="n"/>
      <c r="AG8" s="44" t="n"/>
      <c r="AH8" s="44" t="n"/>
      <c r="AI8" s="44" t="n"/>
      <c r="AJ8" s="44" t="n"/>
      <c r="AK8" s="44" t="n"/>
      <c r="AL8" s="44" t="n"/>
      <c r="AM8" s="44" t="n"/>
      <c r="AN8" s="44" t="n"/>
      <c r="AO8" s="44" t="n"/>
      <c r="AP8" s="44" t="n"/>
      <c r="AQ8" s="44" t="n"/>
      <c r="AR8" s="44" t="n"/>
      <c r="AS8" s="44" t="n"/>
      <c r="AT8" s="44" t="n"/>
      <c r="AU8" s="44" t="n"/>
      <c r="AV8" s="44" t="n"/>
      <c r="AW8" s="44" t="n"/>
      <c r="AX8" s="44" t="n"/>
      <c r="AY8" s="44" t="n"/>
      <c r="AZ8" s="44" t="n"/>
      <c r="BA8" s="44" t="n"/>
      <c r="BB8" s="44" t="n"/>
      <c r="BC8" s="44" t="n"/>
      <c r="BD8" s="44" t="n"/>
      <c r="BE8" s="44" t="n"/>
      <c r="BF8" s="44" t="n"/>
      <c r="BG8" s="44" t="n"/>
      <c r="BH8" s="44" t="n"/>
      <c r="BI8" s="44" t="n"/>
      <c r="BJ8" s="44" t="n"/>
      <c r="BK8" s="44" t="n"/>
      <c r="BL8" s="44" t="n"/>
    </row>
    <row r="9" ht="15" customFormat="1" customHeight="1" s="45">
      <c r="A9" s="105" t="inlineStr">
        <is>
          <t>TELA</t>
        </is>
      </c>
      <c r="B9" s="105" t="n">
        <v>53186</v>
      </c>
      <c r="C9" s="105" t="inlineStr">
        <is>
          <t>1RU51</t>
        </is>
      </c>
      <c r="D9" s="105" t="inlineStr">
        <is>
          <t>BANCO SANTANDER BRASIL SA</t>
        </is>
      </c>
      <c r="E9" s="105" t="n">
        <v>764153846</v>
      </c>
      <c r="F9" s="152" t="inlineStr">
        <is>
          <t>1RU51000760005</t>
        </is>
      </c>
      <c r="G9" s="153" t="n">
        <v>140</v>
      </c>
      <c r="H9" s="153" t="n">
        <v>140</v>
      </c>
      <c r="I9" s="37" t="inlineStr">
        <is>
          <t>CONTRATUAL</t>
        </is>
      </c>
      <c r="J9" s="124" t="n">
        <v>2190751000143</v>
      </c>
      <c r="K9" s="105" t="inlineStr">
        <is>
          <t>UNIRAD SERVICOS ODONTOLOGICOS LTDA</t>
        </is>
      </c>
      <c r="L9" s="105" t="inlineStr">
        <is>
          <t>SÃO PAULO</t>
        </is>
      </c>
      <c r="M9" s="105" t="inlineStr">
        <is>
          <t>SP</t>
        </is>
      </c>
      <c r="N9" s="37" t="inlineStr">
        <is>
          <t>SERGIANA</t>
        </is>
      </c>
      <c r="O9" s="105" t="inlineStr">
        <is>
          <t>JA POSSUI</t>
        </is>
      </c>
      <c r="P9" s="125" t="n"/>
      <c r="Q9" s="125" t="n"/>
      <c r="R9" s="37" t="inlineStr">
        <is>
          <t>AUTORIZADO PAGAMENTO</t>
        </is>
      </c>
      <c r="S9" s="105" t="n">
        <v>8202617776</v>
      </c>
      <c r="T9" s="105" t="inlineStr">
        <is>
          <t>5 DIAS ÚTEIS</t>
        </is>
      </c>
      <c r="U9" s="60" t="n">
        <v>46052</v>
      </c>
      <c r="V9" s="60" t="n">
        <v>46055</v>
      </c>
      <c r="W9" s="60" t="n">
        <v>46062</v>
      </c>
      <c r="X9" s="60" t="n">
        <v>46059</v>
      </c>
      <c r="Y9" s="105">
        <f>IF(AND(X9&lt;&gt;"",W9&lt;&gt;""),IF(X9&lt;=W9,"SIM","NÃO"),"")</f>
        <v/>
      </c>
      <c r="Z9" s="126" t="n"/>
      <c r="AA9" s="44" t="n"/>
      <c r="AB9" s="44" t="n"/>
      <c r="AC9" s="44">
        <f>IF($C9="","",IF(COUNTIF('Códigos Santander (ref)'!$A$2:$A$79,$C9)&gt;0,"SANTANDER",IF(COUNTIF('Códigos Itaú (ref)'!$A$2:$A$44,$C9)&gt;0,"ITAU",IF(AND(TRIM(UPPER($I9))="CONTRATUAL",ISNUMBER(SEARCH("INDIVIDUAL",SUBSTITUTE(UPPER($D9)," ","")))),"PREMIUM FREE",""))))</f>
        <v/>
      </c>
      <c r="AD9" s="44" t="n"/>
      <c r="AE9" s="44" t="n"/>
      <c r="AF9" s="44" t="n"/>
      <c r="AG9" s="44" t="n"/>
      <c r="AH9" s="44" t="n"/>
      <c r="AI9" s="44" t="n"/>
      <c r="AJ9" s="44" t="n"/>
      <c r="AK9" s="44" t="n"/>
      <c r="AL9" s="44" t="n"/>
      <c r="AM9" s="44" t="n"/>
      <c r="AN9" s="44" t="n"/>
      <c r="AO9" s="44" t="n"/>
      <c r="AP9" s="44" t="n"/>
      <c r="AQ9" s="44" t="n"/>
      <c r="AR9" s="44" t="n"/>
      <c r="AS9" s="44" t="n"/>
      <c r="AT9" s="44" t="n"/>
      <c r="AU9" s="44" t="n"/>
      <c r="AV9" s="44" t="n"/>
      <c r="AW9" s="44" t="n"/>
      <c r="AX9" s="44" t="n"/>
      <c r="AY9" s="44" t="n"/>
      <c r="AZ9" s="44" t="n"/>
      <c r="BA9" s="44" t="n"/>
      <c r="BB9" s="44" t="n"/>
      <c r="BC9" s="44" t="n"/>
      <c r="BD9" s="44" t="n"/>
      <c r="BE9" s="44" t="n"/>
      <c r="BF9" s="44" t="n"/>
      <c r="BG9" s="44" t="n"/>
      <c r="BH9" s="44" t="n"/>
      <c r="BI9" s="44" t="n"/>
      <c r="BJ9" s="44" t="n"/>
      <c r="BK9" s="44" t="n"/>
      <c r="BL9" s="44" t="n"/>
    </row>
    <row r="10" ht="15" customFormat="1" customHeight="1" s="45">
      <c r="A10" s="105" t="inlineStr">
        <is>
          <t>TELA</t>
        </is>
      </c>
      <c r="B10" s="105" t="n">
        <v>53280</v>
      </c>
      <c r="C10" s="105" t="inlineStr">
        <is>
          <t>1RUB1</t>
        </is>
      </c>
      <c r="D10" s="105" t="inlineStr">
        <is>
          <t>F1RST TECNOLOGIA E INOVACAO LTDA</t>
        </is>
      </c>
      <c r="E10" s="105" t="n">
        <v>16240400807</v>
      </c>
      <c r="F10" s="152" t="inlineStr">
        <is>
          <t>1RUB1000530000</t>
        </is>
      </c>
      <c r="G10" s="153" t="n">
        <v>908</v>
      </c>
      <c r="H10" s="153" t="n">
        <v>243.88</v>
      </c>
      <c r="I10" s="154" t="inlineStr">
        <is>
          <t>CONTRATUAL</t>
        </is>
      </c>
      <c r="J10" s="105" t="n">
        <v>2627303163</v>
      </c>
      <c r="K10" s="105" t="inlineStr">
        <is>
          <t>LAURA GUIMARAES MELO COSTA</t>
        </is>
      </c>
      <c r="L10" s="105" t="inlineStr">
        <is>
          <t>SANTOS</t>
        </is>
      </c>
      <c r="M10" s="110" t="inlineStr">
        <is>
          <t>SP</t>
        </is>
      </c>
      <c r="N10" s="154" t="inlineStr">
        <is>
          <t>SERGIANA</t>
        </is>
      </c>
      <c r="O10" s="105" t="n">
        <v>527566</v>
      </c>
      <c r="P10" s="60" t="n">
        <v>46056</v>
      </c>
      <c r="Q10" s="60" t="n">
        <v>46057</v>
      </c>
      <c r="R10" s="37" t="inlineStr">
        <is>
          <t xml:space="preserve">AUTORIZADO PAGAMENTO </t>
        </is>
      </c>
      <c r="S10" s="105" t="n">
        <v>8202617965</v>
      </c>
      <c r="T10" s="110" t="inlineStr">
        <is>
          <t>5 DIAS ÚTEIS</t>
        </is>
      </c>
      <c r="U10" s="60" t="n">
        <v>46056</v>
      </c>
      <c r="V10" s="60" t="n">
        <v>46058</v>
      </c>
      <c r="W10" s="60" t="n">
        <v>46065</v>
      </c>
      <c r="X10" s="60" t="n">
        <v>46064</v>
      </c>
      <c r="Y10" s="105" t="inlineStr">
        <is>
          <t>SIM</t>
        </is>
      </c>
      <c r="Z10" s="105" t="n"/>
      <c r="AC10">
        <f>IF($C10="","",IF(COUNTIF('Códigos Santander (ref)'!$A$2:$A$79,$C10)&gt;0,"SANTANDER",IF(COUNTIF('Códigos Itaú (ref)'!$A$2:$A$44,$C10)&gt;0,"ITAU",IF(AND(TRIM(UPPER($I10))="CONTRATUAL",ISNUMBER(SEARCH("INDIVIDUAL",SUBSTITUTE(UPPER($D10)," ","")))),"PREMIUM FREE",""))))</f>
        <v/>
      </c>
    </row>
    <row r="11" ht="15" customFormat="1" customHeight="1" s="45">
      <c r="A11" s="105" t="inlineStr">
        <is>
          <t>TELA</t>
        </is>
      </c>
      <c r="B11" s="105" t="n">
        <v>53293</v>
      </c>
      <c r="C11" s="105" t="inlineStr">
        <is>
          <t>1RUD5</t>
        </is>
      </c>
      <c r="D11" s="105" t="inlineStr">
        <is>
          <t>SANTANDER HOLDING IMOBILIARIA SA</t>
        </is>
      </c>
      <c r="E11" s="105" t="n">
        <v>26534957833</v>
      </c>
      <c r="F11" s="152" t="inlineStr">
        <is>
          <t>1RUD5000037010</t>
        </is>
      </c>
      <c r="G11" s="153" t="n">
        <v>300</v>
      </c>
      <c r="H11" s="153" t="n">
        <v>212.19</v>
      </c>
      <c r="I11" s="154" t="inlineStr">
        <is>
          <t>CONTRATUAL</t>
        </is>
      </c>
      <c r="J11" s="105" t="n">
        <v>21315482819</v>
      </c>
      <c r="K11" s="105" t="inlineStr">
        <is>
          <t>CRISTINA YUKA HASSUNUMA</t>
        </is>
      </c>
      <c r="L11" s="110" t="inlineStr">
        <is>
          <t>SÃO PAULO</t>
        </is>
      </c>
      <c r="M11" s="110" t="inlineStr">
        <is>
          <t>SP</t>
        </is>
      </c>
      <c r="N11" s="154" t="inlineStr">
        <is>
          <t>SERGIANA</t>
        </is>
      </c>
      <c r="O11" s="110" t="inlineStr">
        <is>
          <t>JA POSSUI</t>
        </is>
      </c>
      <c r="P11" s="125" t="n"/>
      <c r="Q11" s="125" t="n"/>
      <c r="R11" s="37" t="inlineStr">
        <is>
          <t xml:space="preserve">AUTORIZADO PAGAMENTO </t>
        </is>
      </c>
      <c r="S11" s="105" t="n">
        <v>8202617888</v>
      </c>
      <c r="T11" s="110" t="inlineStr">
        <is>
          <t>5 DIAS ÚTEIS</t>
        </is>
      </c>
      <c r="U11" s="60" t="n">
        <v>46056</v>
      </c>
      <c r="V11" s="60" t="n">
        <v>46056</v>
      </c>
      <c r="W11" s="155" t="n">
        <v>46063</v>
      </c>
      <c r="X11" s="60" t="n">
        <v>46062</v>
      </c>
      <c r="Y11" s="105" t="inlineStr">
        <is>
          <t>SIM</t>
        </is>
      </c>
      <c r="Z11" s="105" t="n"/>
      <c r="AC11">
        <f>IF($C11="","",IF(COUNTIF('Códigos Santander (ref)'!$A$2:$A$79,$C11)&gt;0,"SANTANDER",IF(COUNTIF('Códigos Itaú (ref)'!$A$2:$A$44,$C11)&gt;0,"ITAU",IF(AND(TRIM(UPPER($I11))="CONTRATUAL",ISNUMBER(SEARCH("INDIVIDUAL",SUBSTITUTE(UPPER($D11)," ","")))),"PREMIUM FREE",""))))</f>
        <v/>
      </c>
    </row>
    <row r="12" ht="15" customFormat="1" customHeight="1" s="45">
      <c r="A12" s="105" t="inlineStr">
        <is>
          <t>TELA</t>
        </is>
      </c>
      <c r="B12" s="105" t="n">
        <v>53331</v>
      </c>
      <c r="C12" s="105" t="inlineStr">
        <is>
          <t>1RUH3</t>
        </is>
      </c>
      <c r="D12" s="110" t="inlineStr">
        <is>
          <t>BANCO SANTANDER BRASIL SA</t>
        </is>
      </c>
      <c r="E12" s="105" t="n">
        <v>46992730843</v>
      </c>
      <c r="F12" s="152" t="inlineStr">
        <is>
          <t>1RUH3006876021</t>
        </is>
      </c>
      <c r="G12" s="153" t="n">
        <v>150</v>
      </c>
      <c r="H12" s="153" t="n">
        <v>150</v>
      </c>
      <c r="I12" s="154" t="inlineStr">
        <is>
          <t>CONTRATUAL</t>
        </is>
      </c>
      <c r="J12" s="105" t="n">
        <v>37710114857</v>
      </c>
      <c r="K12" s="105" t="inlineStr">
        <is>
          <t>LARISSA SANDY DA SILVA LEITE</t>
        </is>
      </c>
      <c r="L12" s="105" t="inlineStr">
        <is>
          <t>CRUZEIRO</t>
        </is>
      </c>
      <c r="M12" s="110" t="inlineStr">
        <is>
          <t>SP</t>
        </is>
      </c>
      <c r="N12" s="154" t="inlineStr">
        <is>
          <t>SERGIANA</t>
        </is>
      </c>
      <c r="O12" s="110" t="inlineStr">
        <is>
          <t>JA POSSUI</t>
        </is>
      </c>
      <c r="P12" s="125" t="n"/>
      <c r="Q12" s="125" t="n"/>
      <c r="R12" s="37" t="inlineStr">
        <is>
          <t xml:space="preserve">AUTORIZADO PAGAMENTO </t>
        </is>
      </c>
      <c r="S12" s="105" t="n">
        <v>8202617889</v>
      </c>
      <c r="T12" s="110" t="inlineStr">
        <is>
          <t>5 DIAS ÚTEIS</t>
        </is>
      </c>
      <c r="U12" s="60" t="n">
        <v>46056</v>
      </c>
      <c r="V12" s="60" t="n">
        <v>46056</v>
      </c>
      <c r="W12" s="155" t="n">
        <v>46063</v>
      </c>
      <c r="X12" s="60" t="n">
        <v>46062</v>
      </c>
      <c r="Y12" s="105" t="inlineStr">
        <is>
          <t>SIM</t>
        </is>
      </c>
      <c r="Z12" s="105" t="n"/>
      <c r="AC12">
        <f>IF($C12="","",IF(COUNTIF('Códigos Santander (ref)'!$A$2:$A$79,$C12)&gt;0,"SANTANDER",IF(COUNTIF('Códigos Itaú (ref)'!$A$2:$A$44,$C12)&gt;0,"ITAU",IF(AND(TRIM(UPPER($I12))="CONTRATUAL",ISNUMBER(SEARCH("INDIVIDUAL",SUBSTITUTE(UPPER($D12)," ","")))),"PREMIUM FREE",""))))</f>
        <v/>
      </c>
    </row>
    <row r="13" ht="15" customFormat="1" customHeight="1" s="45">
      <c r="A13" s="105" t="inlineStr">
        <is>
          <t>TELA</t>
        </is>
      </c>
      <c r="B13" s="105" t="n">
        <v>48305</v>
      </c>
      <c r="C13" s="105" t="inlineStr">
        <is>
          <t>1RSX8</t>
        </is>
      </c>
      <c r="D13" s="105" t="inlineStr">
        <is>
          <t>ITAU UNIBANCO SA</t>
        </is>
      </c>
      <c r="E13" s="105" t="n">
        <v>73126810772</v>
      </c>
      <c r="F13" s="156" t="inlineStr">
        <is>
          <t>1RSX8000317012</t>
        </is>
      </c>
      <c r="G13" s="153" t="n">
        <v>4490</v>
      </c>
      <c r="H13" s="153" t="n">
        <v>931</v>
      </c>
      <c r="I13" s="154" t="inlineStr">
        <is>
          <t>CONTRATUAL</t>
        </is>
      </c>
      <c r="J13" s="105" t="n">
        <v>7959716722</v>
      </c>
      <c r="K13" s="105" t="inlineStr">
        <is>
          <t>JULIANA VIEGAS SONEGHETI</t>
        </is>
      </c>
      <c r="L13" s="105" t="inlineStr">
        <is>
          <t>NITERÓI</t>
        </is>
      </c>
      <c r="M13" s="105" t="inlineStr">
        <is>
          <t>RJ</t>
        </is>
      </c>
      <c r="N13" s="154" t="inlineStr">
        <is>
          <t>SERGIANA</t>
        </is>
      </c>
      <c r="O13" s="110" t="inlineStr">
        <is>
          <t>JA POSSUI</t>
        </is>
      </c>
      <c r="P13" s="125" t="n"/>
      <c r="Q13" s="125" t="n"/>
      <c r="R13" s="37" t="inlineStr">
        <is>
          <t xml:space="preserve">AUTORIZADO PAGAMENTO </t>
        </is>
      </c>
      <c r="S13" s="105" t="n">
        <v>8202617890</v>
      </c>
      <c r="T13" s="110" t="inlineStr">
        <is>
          <t>5 DIAS ÚTEIS</t>
        </is>
      </c>
      <c r="U13" s="60" t="n">
        <v>46056</v>
      </c>
      <c r="V13" s="60" t="n">
        <v>46056</v>
      </c>
      <c r="W13" s="155" t="n">
        <v>46063</v>
      </c>
      <c r="X13" s="60" t="n">
        <v>46062</v>
      </c>
      <c r="Y13" s="105" t="inlineStr">
        <is>
          <t>SIM</t>
        </is>
      </c>
      <c r="Z13" s="105" t="n"/>
      <c r="AC13">
        <f>IF($C13="","",IF(COUNTIF('Códigos Santander (ref)'!$A$2:$A$79,$C13)&gt;0,"SANTANDER",IF(COUNTIF('Códigos Itaú (ref)'!$A$2:$A$44,$C13)&gt;0,"ITAU",IF(AND(TRIM(UPPER($I13))="CONTRATUAL",ISNUMBER(SEARCH("INDIVIDUAL",SUBSTITUTE(UPPER($D13)," ","")))),"PREMIUM FREE",""))))</f>
        <v/>
      </c>
    </row>
    <row r="14" ht="15" customFormat="1" customHeight="1" s="45">
      <c r="A14" s="105" t="inlineStr">
        <is>
          <t>TELA</t>
        </is>
      </c>
      <c r="B14" s="105" t="n">
        <v>46747</v>
      </c>
      <c r="C14" s="105" t="inlineStr">
        <is>
          <t>1RUH3</t>
        </is>
      </c>
      <c r="D14" s="110" t="inlineStr">
        <is>
          <t>BANCO SANTANDER BRASIL SA</t>
        </is>
      </c>
      <c r="E14" s="105" t="n">
        <v>40072933844</v>
      </c>
      <c r="F14" s="156" t="inlineStr">
        <is>
          <t>1RUH3038441004</t>
        </is>
      </c>
      <c r="G14" s="153" t="n">
        <v>3200</v>
      </c>
      <c r="H14" s="153" t="n">
        <v>470.25</v>
      </c>
      <c r="I14" s="154" t="inlineStr">
        <is>
          <t>CONTRATUAL</t>
        </is>
      </c>
      <c r="J14" s="105" t="n">
        <v>30589069861</v>
      </c>
      <c r="K14" s="105" t="inlineStr">
        <is>
          <t>SILVIO A. T. MACHADO FILHO</t>
        </is>
      </c>
      <c r="L14" s="110" t="inlineStr">
        <is>
          <t>SÃO PAULO</t>
        </is>
      </c>
      <c r="M14" s="110" t="inlineStr">
        <is>
          <t>SP</t>
        </is>
      </c>
      <c r="N14" s="154" t="inlineStr">
        <is>
          <t>SERGIANA</t>
        </is>
      </c>
      <c r="O14" s="105" t="n">
        <v>527568</v>
      </c>
      <c r="P14" s="60" t="n">
        <v>46056</v>
      </c>
      <c r="Q14" s="60" t="n">
        <v>46062</v>
      </c>
      <c r="R14" s="37" t="inlineStr">
        <is>
          <t xml:space="preserve">AUTORIZADO PAGAMENTO </t>
        </is>
      </c>
      <c r="S14" s="105" t="n">
        <v>8202618173</v>
      </c>
      <c r="T14" s="110" t="inlineStr">
        <is>
          <t>5 DIAS ÚTEIS</t>
        </is>
      </c>
      <c r="U14" s="60" t="n">
        <v>46056</v>
      </c>
      <c r="V14" s="60" t="n">
        <v>46062</v>
      </c>
      <c r="W14" s="60" t="n">
        <v>46069</v>
      </c>
      <c r="X14" s="60" t="n">
        <v>46071</v>
      </c>
      <c r="Y14" s="105" t="inlineStr">
        <is>
          <t>NÃO</t>
        </is>
      </c>
      <c r="Z14" s="105" t="n"/>
      <c r="AC14">
        <f>IF($C14="","",IF(COUNTIF('Códigos Santander (ref)'!$A$2:$A$79,$C14)&gt;0,"SANTANDER",IF(COUNTIF('Códigos Itaú (ref)'!$A$2:$A$44,$C14)&gt;0,"ITAU",IF(AND(TRIM(UPPER($I14))="CONTRATUAL",ISNUMBER(SEARCH("INDIVIDUAL",SUBSTITUTE(UPPER($D14)," ","")))),"PREMIUM FREE",""))))</f>
        <v/>
      </c>
    </row>
    <row r="15" ht="15" customFormat="1" customHeight="1" s="45">
      <c r="A15" s="105" t="inlineStr">
        <is>
          <t>TELA</t>
        </is>
      </c>
      <c r="B15" s="105" t="n">
        <v>53290</v>
      </c>
      <c r="C15" s="105" t="inlineStr">
        <is>
          <t>1RUH3</t>
        </is>
      </c>
      <c r="D15" s="110" t="inlineStr">
        <is>
          <t>BANCO SANTANDER BRASIL SA</t>
        </is>
      </c>
      <c r="E15" s="105" t="n">
        <v>22024640850</v>
      </c>
      <c r="F15" s="152" t="inlineStr">
        <is>
          <t>1RUH3033793018</t>
        </is>
      </c>
      <c r="G15" s="153" t="n">
        <v>352.06</v>
      </c>
      <c r="H15" s="153" t="n">
        <v>352.06</v>
      </c>
      <c r="I15" s="154" t="inlineStr">
        <is>
          <t>CONTRATUAL</t>
        </is>
      </c>
      <c r="J15" s="124" t="n">
        <v>5671101000108</v>
      </c>
      <c r="K15" s="105" t="inlineStr">
        <is>
          <t>FORMMA ODONTO LTDA</t>
        </is>
      </c>
      <c r="L15" s="110" t="inlineStr">
        <is>
          <t>SÃO PAULO</t>
        </is>
      </c>
      <c r="M15" s="110" t="inlineStr">
        <is>
          <t>SP</t>
        </is>
      </c>
      <c r="N15" s="154" t="inlineStr">
        <is>
          <t>SERGIANA</t>
        </is>
      </c>
      <c r="O15" s="110" t="inlineStr">
        <is>
          <t>JA POSSUI</t>
        </is>
      </c>
      <c r="P15" s="60" t="n"/>
      <c r="Q15" s="60" t="n"/>
      <c r="R15" s="37" t="inlineStr">
        <is>
          <t xml:space="preserve">AUTORIZADO PAGAMENTO </t>
        </is>
      </c>
      <c r="S15" s="105" t="n">
        <v>8202617891</v>
      </c>
      <c r="T15" s="110" t="inlineStr">
        <is>
          <t>5 DIAS ÚTEIS</t>
        </is>
      </c>
      <c r="U15" s="60" t="n">
        <v>46056</v>
      </c>
      <c r="V15" s="60" t="n">
        <v>46056</v>
      </c>
      <c r="W15" s="155" t="n">
        <v>46063</v>
      </c>
      <c r="X15" s="60" t="n">
        <v>46062</v>
      </c>
      <c r="Y15" s="105" t="inlineStr">
        <is>
          <t>SIM</t>
        </is>
      </c>
      <c r="Z15" s="105" t="n"/>
      <c r="AC15">
        <f>IF($C15="","",IF(COUNTIF('Códigos Santander (ref)'!$A$2:$A$79,$C15)&gt;0,"SANTANDER",IF(COUNTIF('Códigos Itaú (ref)'!$A$2:$A$44,$C15)&gt;0,"ITAU",IF(AND(TRIM(UPPER($I15))="CONTRATUAL",ISNUMBER(SEARCH("INDIVIDUAL",SUBSTITUTE(UPPER($D15)," ","")))),"PREMIUM FREE",""))))</f>
        <v/>
      </c>
    </row>
    <row r="16" ht="15" customFormat="1" customHeight="1" s="45">
      <c r="A16" s="105" t="inlineStr">
        <is>
          <t>TELA</t>
        </is>
      </c>
      <c r="B16" s="105" t="n">
        <v>53225</v>
      </c>
      <c r="C16" s="105" t="inlineStr">
        <is>
          <t>1RU51</t>
        </is>
      </c>
      <c r="D16" s="110" t="inlineStr">
        <is>
          <t>BANCO SANTANDER BRASIL SA</t>
        </is>
      </c>
      <c r="E16" s="105" t="n">
        <v>21957476842</v>
      </c>
      <c r="F16" s="152" t="inlineStr">
        <is>
          <t>1RU51000355011</t>
        </is>
      </c>
      <c r="G16" s="153" t="n">
        <v>210</v>
      </c>
      <c r="H16" s="153" t="n">
        <v>90.94</v>
      </c>
      <c r="I16" s="154" t="inlineStr">
        <is>
          <t>CONTRATUAL</t>
        </is>
      </c>
      <c r="J16" s="124" t="n">
        <v>8229165000141</v>
      </c>
      <c r="K16" s="105" t="inlineStr">
        <is>
          <t>CLINICA NEW LIFE PRIME ODONTOLOGIA LTDA</t>
        </is>
      </c>
      <c r="L16" s="110" t="inlineStr">
        <is>
          <t>SÃO PAULO</t>
        </is>
      </c>
      <c r="M16" s="110" t="inlineStr">
        <is>
          <t>SP</t>
        </is>
      </c>
      <c r="N16" s="154" t="inlineStr">
        <is>
          <t>SERGIANA</t>
        </is>
      </c>
      <c r="O16" s="110" t="inlineStr">
        <is>
          <t>JA POSSUI</t>
        </is>
      </c>
      <c r="P16" s="125" t="n"/>
      <c r="Q16" s="125" t="n"/>
      <c r="R16" s="37" t="inlineStr">
        <is>
          <t xml:space="preserve">AUTORIZADO PAGAMENTO </t>
        </is>
      </c>
      <c r="S16" s="105" t="n">
        <v>8202617892</v>
      </c>
      <c r="T16" s="110" t="inlineStr">
        <is>
          <t>5 DIAS ÚTEIS</t>
        </is>
      </c>
      <c r="U16" s="60" t="n">
        <v>46056</v>
      </c>
      <c r="V16" s="60" t="n">
        <v>46056</v>
      </c>
      <c r="W16" s="155" t="n">
        <v>46063</v>
      </c>
      <c r="X16" s="60" t="n">
        <v>46062</v>
      </c>
      <c r="Y16" s="105" t="inlineStr">
        <is>
          <t>SIM</t>
        </is>
      </c>
      <c r="Z16" s="105" t="n"/>
      <c r="AC16">
        <f>IF($C16="","",IF(COUNTIF('Códigos Santander (ref)'!$A$2:$A$79,$C16)&gt;0,"SANTANDER",IF(COUNTIF('Códigos Itaú (ref)'!$A$2:$A$44,$C16)&gt;0,"ITAU",IF(AND(TRIM(UPPER($I16))="CONTRATUAL",ISNUMBER(SEARCH("INDIVIDUAL",SUBSTITUTE(UPPER($D16)," ","")))),"PREMIUM FREE",""))))</f>
        <v/>
      </c>
    </row>
    <row r="17" ht="15" customFormat="1" customHeight="1" s="45">
      <c r="A17" s="105" t="inlineStr">
        <is>
          <t>TELA</t>
        </is>
      </c>
      <c r="B17" s="105" t="n">
        <v>53189</v>
      </c>
      <c r="C17" s="105" t="inlineStr">
        <is>
          <t>1RBB2</t>
        </is>
      </c>
      <c r="D17" s="105" t="inlineStr">
        <is>
          <t>PROTEGE SA PROTECAO E TRANSPORTE DE VALORES</t>
        </is>
      </c>
      <c r="E17" s="105" t="n">
        <v>7054095626</v>
      </c>
      <c r="F17" s="152" t="inlineStr">
        <is>
          <t>1RBB2000304000</t>
        </is>
      </c>
      <c r="G17" s="153" t="n">
        <v>55</v>
      </c>
      <c r="H17" s="153" t="n">
        <v>55</v>
      </c>
      <c r="I17" s="154" t="inlineStr">
        <is>
          <t>COBRANÇA INDEVIDA</t>
        </is>
      </c>
      <c r="J17" s="124" t="n">
        <v>29727662000140</v>
      </c>
      <c r="K17" s="105" t="inlineStr">
        <is>
          <t>ODONTOMED CONSULTORIO E SERVICOS LTDA</t>
        </is>
      </c>
      <c r="L17" s="105" t="inlineStr">
        <is>
          <t>MURIAÉ</t>
        </is>
      </c>
      <c r="M17" s="105" t="inlineStr">
        <is>
          <t>MG</t>
        </is>
      </c>
      <c r="N17" s="154" t="inlineStr">
        <is>
          <t>SERGIANA</t>
        </is>
      </c>
      <c r="O17" s="105" t="n">
        <v>527569</v>
      </c>
      <c r="P17" s="60" t="n">
        <v>46056</v>
      </c>
      <c r="Q17" s="60" t="n">
        <v>46063</v>
      </c>
      <c r="R17" s="37" t="inlineStr">
        <is>
          <t xml:space="preserve">AUTORIZADO PAGAMENTO </t>
        </is>
      </c>
      <c r="S17" s="105" t="n">
        <v>8202618221</v>
      </c>
      <c r="T17" s="110" t="inlineStr">
        <is>
          <t>30 DIAS CORRIDOS</t>
        </is>
      </c>
      <c r="U17" s="60" t="n">
        <v>46056</v>
      </c>
      <c r="V17" s="60" t="n">
        <v>46063</v>
      </c>
      <c r="W17" s="60" t="n">
        <v>46091</v>
      </c>
      <c r="X17" s="60" t="n">
        <v>46071</v>
      </c>
      <c r="Y17" s="105" t="inlineStr">
        <is>
          <t>SIM</t>
        </is>
      </c>
      <c r="Z17" s="105" t="n"/>
      <c r="AC17">
        <f>IF($C17="","",IF(COUNTIF('Códigos Santander (ref)'!$A$2:$A$79,$C17)&gt;0,"SANTANDER",IF(COUNTIF('Códigos Itaú (ref)'!$A$2:$A$44,$C17)&gt;0,"ITAU",IF(AND(TRIM(UPPER($I17))="CONTRATUAL",ISNUMBER(SEARCH("INDIVIDUAL",SUBSTITUTE(UPPER($D17)," ","")))),"PREMIUM FREE",""))))</f>
        <v/>
      </c>
    </row>
    <row r="18" ht="15" customFormat="1" customHeight="1" s="45">
      <c r="A18" s="105" t="inlineStr">
        <is>
          <t>TELA</t>
        </is>
      </c>
      <c r="B18" s="105" t="n">
        <v>53247</v>
      </c>
      <c r="C18" s="105" t="inlineStr">
        <is>
          <t>1RBB2</t>
        </is>
      </c>
      <c r="D18" s="105" t="inlineStr">
        <is>
          <t>PROTEGE SA PROTECAO E TRANSPORTE DE VALORES</t>
        </is>
      </c>
      <c r="E18" s="105" t="n">
        <v>7054095626</v>
      </c>
      <c r="F18" s="152" t="inlineStr">
        <is>
          <t>1RBB2000304000</t>
        </is>
      </c>
      <c r="G18" s="153" t="n">
        <v>50</v>
      </c>
      <c r="H18" s="153" t="n">
        <v>20</v>
      </c>
      <c r="I18" s="154" t="inlineStr">
        <is>
          <t>INSUFICIÊNCIA DE REDE</t>
        </is>
      </c>
      <c r="J18" s="124" t="n">
        <v>58148715000176</v>
      </c>
      <c r="K18" s="105" t="inlineStr">
        <is>
          <t>RXT RADIOLOGIA ODONTOLOGICA LTDA</t>
        </is>
      </c>
      <c r="L18" s="105" t="inlineStr">
        <is>
          <t>MURIAÉ</t>
        </is>
      </c>
      <c r="M18" s="105" t="inlineStr">
        <is>
          <t>MG</t>
        </is>
      </c>
      <c r="N18" s="154" t="inlineStr">
        <is>
          <t>SERGIANA</t>
        </is>
      </c>
      <c r="O18" s="105" t="n">
        <v>527569</v>
      </c>
      <c r="P18" s="60" t="n">
        <v>46056</v>
      </c>
      <c r="Q18" s="60" t="n">
        <v>46063</v>
      </c>
      <c r="R18" s="37" t="inlineStr">
        <is>
          <t xml:space="preserve">AUTORIZADO PAGAMENTO </t>
        </is>
      </c>
      <c r="S18" s="105" t="n">
        <v>8202618222</v>
      </c>
      <c r="T18" s="110" t="inlineStr">
        <is>
          <t>30 DIAS CORRIDOS</t>
        </is>
      </c>
      <c r="U18" s="60" t="n">
        <v>46056</v>
      </c>
      <c r="V18" s="60" t="n">
        <v>46063</v>
      </c>
      <c r="W18" s="60" t="n">
        <v>46091</v>
      </c>
      <c r="X18" s="60" t="n">
        <v>46071</v>
      </c>
      <c r="Y18" s="105" t="inlineStr">
        <is>
          <t>SIM</t>
        </is>
      </c>
      <c r="Z18" s="105" t="n"/>
      <c r="AC18">
        <f>IF($C18="","",IF(COUNTIF('Códigos Santander (ref)'!$A$2:$A$79,$C18)&gt;0,"SANTANDER",IF(COUNTIF('Códigos Itaú (ref)'!$A$2:$A$44,$C18)&gt;0,"ITAU",IF(AND(TRIM(UPPER($I18))="CONTRATUAL",ISNUMBER(SEARCH("INDIVIDUAL",SUBSTITUTE(UPPER($D18)," ","")))),"PREMIUM FREE",""))))</f>
        <v/>
      </c>
    </row>
    <row r="19" ht="15" customFormat="1" customHeight="1" s="45">
      <c r="A19" s="105" t="inlineStr">
        <is>
          <t>TELA</t>
        </is>
      </c>
      <c r="B19" s="105" t="n">
        <v>53248</v>
      </c>
      <c r="C19" s="105" t="inlineStr">
        <is>
          <t>1RBB2</t>
        </is>
      </c>
      <c r="D19" s="105" t="inlineStr">
        <is>
          <t>PROTEGE SA PROTECAO E TRANSPORTE DE VALORES</t>
        </is>
      </c>
      <c r="E19" s="105" t="n">
        <v>7054095626</v>
      </c>
      <c r="F19" s="152" t="inlineStr">
        <is>
          <t>1RBB2000304000</t>
        </is>
      </c>
      <c r="G19" s="153" t="n">
        <v>50</v>
      </c>
      <c r="H19" s="153" t="n">
        <v>50</v>
      </c>
      <c r="I19" s="154" t="inlineStr">
        <is>
          <t>INSUFICIÊNCIA DE REDE</t>
        </is>
      </c>
      <c r="J19" s="124" t="n">
        <v>12257539000100</v>
      </c>
      <c r="K19" s="105" t="inlineStr">
        <is>
          <t>RADIOLOGIA ODONTOLOGICA DIGITAL DE MURIAÃ LTDA</t>
        </is>
      </c>
      <c r="L19" s="105" t="inlineStr">
        <is>
          <t>MURIAÉ</t>
        </is>
      </c>
      <c r="M19" s="105" t="inlineStr">
        <is>
          <t>MG</t>
        </is>
      </c>
      <c r="N19" s="154" t="inlineStr">
        <is>
          <t>SERGIANA</t>
        </is>
      </c>
      <c r="O19" s="105" t="n">
        <v>527569</v>
      </c>
      <c r="P19" s="60" t="n">
        <v>46056</v>
      </c>
      <c r="Q19" s="60" t="n">
        <v>46063</v>
      </c>
      <c r="R19" s="37" t="inlineStr">
        <is>
          <t xml:space="preserve">AUTORIZADO PAGAMENTO </t>
        </is>
      </c>
      <c r="S19" s="105" t="n">
        <v>8202618223</v>
      </c>
      <c r="T19" s="110" t="inlineStr">
        <is>
          <t>30 DIAS CORRIDOS</t>
        </is>
      </c>
      <c r="U19" s="60" t="n">
        <v>46056</v>
      </c>
      <c r="V19" s="60" t="n">
        <v>46063</v>
      </c>
      <c r="W19" s="60" t="n">
        <v>46091</v>
      </c>
      <c r="X19" s="60" t="n">
        <v>46071</v>
      </c>
      <c r="Y19" s="105" t="inlineStr">
        <is>
          <t>SIM</t>
        </is>
      </c>
      <c r="Z19" s="105" t="n"/>
      <c r="AC19">
        <f>IF($C19="","",IF(COUNTIF('Códigos Santander (ref)'!$A$2:$A$79,$C19)&gt;0,"SANTANDER",IF(COUNTIF('Códigos Itaú (ref)'!$A$2:$A$44,$C19)&gt;0,"ITAU",IF(AND(TRIM(UPPER($I19))="CONTRATUAL",ISNUMBER(SEARCH("INDIVIDUAL",SUBSTITUTE(UPPER($D19)," ","")))),"PREMIUM FREE",""))))</f>
        <v/>
      </c>
    </row>
    <row r="20" ht="15" customFormat="1" customHeight="1" s="45">
      <c r="A20" s="105" t="inlineStr">
        <is>
          <t>EMAIL</t>
        </is>
      </c>
      <c r="B20" s="105" t="n">
        <v>53307</v>
      </c>
      <c r="C20" s="105" t="inlineStr">
        <is>
          <t>0JMK0</t>
        </is>
      </c>
      <c r="D20" s="105" t="inlineStr">
        <is>
          <t>KISTON RESTAURANTES LTDA</t>
        </is>
      </c>
      <c r="E20" s="105" t="n">
        <v>9944560693</v>
      </c>
      <c r="F20" s="152" t="inlineStr">
        <is>
          <t>0JMK0127277001</t>
        </is>
      </c>
      <c r="G20" s="153" t="n">
        <v>180</v>
      </c>
      <c r="H20" s="153" t="n">
        <v>180</v>
      </c>
      <c r="I20" s="37" t="inlineStr">
        <is>
          <t>COBRANÇA INDEVIDA</t>
        </is>
      </c>
      <c r="J20" s="124" t="n">
        <v>36420865000154</v>
      </c>
      <c r="K20" s="105" t="inlineStr">
        <is>
          <t>DESIGNO DO SORRISO LTDA</t>
        </is>
      </c>
      <c r="L20" s="105" t="inlineStr">
        <is>
          <t>SÃO PAULO</t>
        </is>
      </c>
      <c r="M20" s="105" t="inlineStr">
        <is>
          <t>SP</t>
        </is>
      </c>
      <c r="N20" s="37" t="inlineStr">
        <is>
          <t>CIBELY</t>
        </is>
      </c>
      <c r="O20" s="105" t="n">
        <v>527574</v>
      </c>
      <c r="P20" s="60" t="n">
        <v>46056</v>
      </c>
      <c r="Q20" s="60" t="n">
        <v>46057</v>
      </c>
      <c r="R20" s="37" t="inlineStr">
        <is>
          <t xml:space="preserve">AUTORIZADO PAGAMENTO </t>
        </is>
      </c>
      <c r="S20" s="105" t="n">
        <v>8202617966</v>
      </c>
      <c r="T20" s="105" t="inlineStr">
        <is>
          <t>30 DIAS CORRIDOS</t>
        </is>
      </c>
      <c r="U20" s="60" t="n">
        <v>46056</v>
      </c>
      <c r="V20" s="60" t="n">
        <v>46058</v>
      </c>
      <c r="W20" s="60" t="n">
        <v>46086</v>
      </c>
      <c r="X20" s="60" t="n">
        <v>46064</v>
      </c>
      <c r="Y20" s="105" t="inlineStr">
        <is>
          <t>SIM</t>
        </is>
      </c>
      <c r="Z20" s="105" t="n"/>
      <c r="AC20">
        <f>IF($C20="","",IF(COUNTIF('Códigos Santander (ref)'!$A$2:$A$79,$C20)&gt;0,"SANTANDER",IF(COUNTIF('Códigos Itaú (ref)'!$A$2:$A$44,$C20)&gt;0,"ITAU",IF(AND(TRIM(UPPER($I20))="CONTRATUAL",ISNUMBER(SEARCH("INDIVIDUAL",SUBSTITUTE(UPPER($D20)," ","")))),"PREMIUM FREE",""))))</f>
        <v/>
      </c>
    </row>
    <row r="21" ht="15" customFormat="1" customHeight="1" s="45">
      <c r="A21" s="105" t="inlineStr">
        <is>
          <t>TELA</t>
        </is>
      </c>
      <c r="B21" s="105" t="n">
        <v>52913</v>
      </c>
      <c r="C21" s="105" t="n">
        <v>50700</v>
      </c>
      <c r="D21" s="105" t="inlineStr">
        <is>
          <t>INDIVIDUAL MAISODONTO</t>
        </is>
      </c>
      <c r="E21" s="105" t="n">
        <v>235112577</v>
      </c>
      <c r="F21" s="156" t="n">
        <v>50700435930007</v>
      </c>
      <c r="G21" s="153" t="n">
        <v>350</v>
      </c>
      <c r="H21" s="153" t="n">
        <v>52.2</v>
      </c>
      <c r="I21" s="154" t="inlineStr">
        <is>
          <t>CONTRATUAL</t>
        </is>
      </c>
      <c r="J21" s="105" t="n">
        <v>96038624520</v>
      </c>
      <c r="K21" s="105" t="inlineStr">
        <is>
          <t>ODONTO FACE CENTER</t>
        </is>
      </c>
      <c r="L21" s="105" t="inlineStr">
        <is>
          <t>EUNAPOLIS</t>
        </is>
      </c>
      <c r="M21" s="105" t="inlineStr">
        <is>
          <t>BA</t>
        </is>
      </c>
      <c r="N21" s="154" t="inlineStr">
        <is>
          <t>SERGIANA</t>
        </is>
      </c>
      <c r="O21" s="105" t="n">
        <v>527585</v>
      </c>
      <c r="P21" s="60" t="n">
        <v>46056</v>
      </c>
      <c r="Q21" s="60" t="n">
        <v>46057</v>
      </c>
      <c r="R21" s="37" t="inlineStr">
        <is>
          <t xml:space="preserve">AUTORIZADO PAGAMENTO </t>
        </is>
      </c>
      <c r="S21" s="105" t="n">
        <v>8202618048</v>
      </c>
      <c r="T21" s="105" t="inlineStr">
        <is>
          <t>30 DIAS CORRIDOS</t>
        </is>
      </c>
      <c r="U21" s="60" t="n">
        <v>46056</v>
      </c>
      <c r="V21" s="60" t="n">
        <v>46058</v>
      </c>
      <c r="W21" s="60" t="n">
        <v>46086</v>
      </c>
      <c r="X21" s="60" t="n">
        <v>46064</v>
      </c>
      <c r="Y21" s="105" t="inlineStr">
        <is>
          <t>SIM</t>
        </is>
      </c>
      <c r="Z21" s="105" t="n"/>
      <c r="AC21">
        <f>IF($C21="","",IF(COUNTIF('Códigos Santander (ref)'!$A$2:$A$79,$C21)&gt;0,"SANTANDER",IF(COUNTIF('Códigos Itaú (ref)'!$A$2:$A$44,$C21)&gt;0,"ITAU",IF(AND(TRIM(UPPER($I21))="CONTRATUAL",ISNUMBER(SEARCH("INDIVIDUAL",SUBSTITUTE(UPPER($D21)," ","")))),"PREMIUM FREE",""))))</f>
        <v/>
      </c>
    </row>
    <row r="22" ht="15" customFormat="1" customHeight="1" s="45">
      <c r="A22" s="105" t="inlineStr">
        <is>
          <t>NIP</t>
        </is>
      </c>
      <c r="B22" s="105" t="n">
        <v>51531</v>
      </c>
      <c r="C22" s="105" t="inlineStr">
        <is>
          <t>0700G</t>
        </is>
      </c>
      <c r="D22" s="105" t="inlineStr">
        <is>
          <t>INDIVIDUAL</t>
        </is>
      </c>
      <c r="E22" s="105" t="n">
        <v>9197014699</v>
      </c>
      <c r="F22" s="152" t="inlineStr">
        <is>
          <t>0700G400908005</t>
        </is>
      </c>
      <c r="G22" s="153" t="n">
        <v>1000</v>
      </c>
      <c r="H22" s="153" t="n">
        <v>126</v>
      </c>
      <c r="I22" s="154" t="inlineStr">
        <is>
          <t>CONTRATUAL</t>
        </is>
      </c>
      <c r="J22" s="124" t="n">
        <v>5744533000100</v>
      </c>
      <c r="K22" s="105" t="inlineStr">
        <is>
          <t>NUCLEO ODONTOLOGICO LOURDES LTDA</t>
        </is>
      </c>
      <c r="L22" s="105" t="inlineStr">
        <is>
          <t>BELO HORIZONTE</t>
        </is>
      </c>
      <c r="M22" s="105" t="inlineStr">
        <is>
          <t>MG</t>
        </is>
      </c>
      <c r="N22" s="154" t="inlineStr">
        <is>
          <t>SERGIANA</t>
        </is>
      </c>
      <c r="O22" s="105" t="n">
        <v>527980</v>
      </c>
      <c r="P22" s="60" t="n">
        <v>46059</v>
      </c>
      <c r="Q22" s="60" t="n">
        <v>46062</v>
      </c>
      <c r="R22" s="37" t="inlineStr">
        <is>
          <t xml:space="preserve">AUTORIZADO PAGAMENTO </t>
        </is>
      </c>
      <c r="S22" s="105" t="n">
        <v>8202618174</v>
      </c>
      <c r="T22" s="105" t="inlineStr">
        <is>
          <t>30 DIAS CORRIDOS</t>
        </is>
      </c>
      <c r="U22" s="60" t="n">
        <v>46057</v>
      </c>
      <c r="V22" s="60" t="n">
        <v>46062</v>
      </c>
      <c r="W22" s="60" t="n">
        <v>46090</v>
      </c>
      <c r="X22" s="60" t="n">
        <v>46071</v>
      </c>
      <c r="Y22" s="105" t="inlineStr">
        <is>
          <t>SIM</t>
        </is>
      </c>
      <c r="Z22" s="105" t="n"/>
      <c r="AC22">
        <f>IF($C22="","",IF(COUNTIF('Códigos Santander (ref)'!$A$2:$A$79,$C22)&gt;0,"SANTANDER",IF(COUNTIF('Códigos Itaú (ref)'!$A$2:$A$44,$C22)&gt;0,"ITAU",IF(AND(TRIM(UPPER($I22))="CONTRATUAL",ISNUMBER(SEARCH("INDIVIDUAL",SUBSTITUTE(UPPER($D22)," ","")))),"PREMIUM FREE",""))))</f>
        <v/>
      </c>
    </row>
    <row r="23" ht="15" customFormat="1" customHeight="1" s="45">
      <c r="A23" s="105" t="inlineStr">
        <is>
          <t>TELA</t>
        </is>
      </c>
      <c r="B23" s="105" t="n">
        <v>52946</v>
      </c>
      <c r="C23" s="105" t="inlineStr">
        <is>
          <t>1RUH3</t>
        </is>
      </c>
      <c r="D23" s="110" t="inlineStr">
        <is>
          <t>BANCO SANTANDER BRASIL SA</t>
        </is>
      </c>
      <c r="E23" s="105" t="n">
        <v>33006382838</v>
      </c>
      <c r="F23" s="152" t="inlineStr">
        <is>
          <t>1RUH3024620009</t>
        </is>
      </c>
      <c r="G23" s="153" t="n">
        <v>2900</v>
      </c>
      <c r="H23" s="153" t="n">
        <v>977.33</v>
      </c>
      <c r="I23" s="154" t="inlineStr">
        <is>
          <t>CONTRATUAL</t>
        </is>
      </c>
      <c r="J23" s="124" t="n">
        <v>45641559000139</v>
      </c>
      <c r="K23" s="105" t="inlineStr">
        <is>
          <t>MM CLINICA ODONTOLOGICA S/S LTDA</t>
        </is>
      </c>
      <c r="L23" s="110" t="inlineStr">
        <is>
          <t>SÃO PAULO</t>
        </is>
      </c>
      <c r="M23" s="110" t="inlineStr">
        <is>
          <t>SP</t>
        </is>
      </c>
      <c r="N23" s="154" t="inlineStr">
        <is>
          <t>SERGIANA</t>
        </is>
      </c>
      <c r="O23" s="105" t="n">
        <v>528488</v>
      </c>
      <c r="P23" s="60" t="n">
        <v>46059</v>
      </c>
      <c r="Q23" s="60" t="n">
        <v>46063</v>
      </c>
      <c r="R23" s="37" t="inlineStr">
        <is>
          <t xml:space="preserve">AUTORIZADO PAGAMENTO </t>
        </is>
      </c>
      <c r="S23" s="105" t="n">
        <v>8202618219</v>
      </c>
      <c r="T23" s="110" t="inlineStr">
        <is>
          <t>5 DIAS ÚTEIS</t>
        </is>
      </c>
      <c r="U23" s="60" t="n">
        <v>46057</v>
      </c>
      <c r="V23" s="60" t="n">
        <v>46063</v>
      </c>
      <c r="W23" s="60" t="n">
        <v>46070</v>
      </c>
      <c r="X23" s="60" t="n">
        <v>46071</v>
      </c>
      <c r="Y23" s="105" t="inlineStr">
        <is>
          <t>NÃO</t>
        </is>
      </c>
      <c r="Z23" s="105" t="n"/>
      <c r="AC23">
        <f>IF($C23="","",IF(COUNTIF('Códigos Santander (ref)'!$A$2:$A$79,$C23)&gt;0,"SANTANDER",IF(COUNTIF('Códigos Itaú (ref)'!$A$2:$A$44,$C23)&gt;0,"ITAU",IF(AND(TRIM(UPPER($I23))="CONTRATUAL",ISNUMBER(SEARCH("INDIVIDUAL",SUBSTITUTE(UPPER($D23)," ","")))),"PREMIUM FREE",""))))</f>
        <v/>
      </c>
    </row>
    <row r="24" ht="15" customFormat="1" customHeight="1" s="45">
      <c r="A24" s="105" t="inlineStr">
        <is>
          <t>TELA</t>
        </is>
      </c>
      <c r="B24" s="105" t="n">
        <v>53055</v>
      </c>
      <c r="C24" s="105" t="inlineStr">
        <is>
          <t>0M1CA</t>
        </is>
      </c>
      <c r="D24" s="105" t="inlineStr">
        <is>
          <t>CARREFOUR COMERCIO E INDUSTRIA LTDA</t>
        </is>
      </c>
      <c r="E24" s="105" t="n">
        <v>34485510824</v>
      </c>
      <c r="F24" s="152" t="inlineStr">
        <is>
          <t>0M1CA011476036</t>
        </is>
      </c>
      <c r="G24" s="153" t="n">
        <v>91.2</v>
      </c>
      <c r="H24" s="153" t="n">
        <v>91.2</v>
      </c>
      <c r="I24" s="154" t="inlineStr">
        <is>
          <t>CONTRATUAL</t>
        </is>
      </c>
      <c r="J24" s="105" t="n">
        <v>29870689809</v>
      </c>
      <c r="K24" s="105" t="inlineStr">
        <is>
          <t>CENTRO ODONTOLOGICO PARQUE DAS NACOES LTDA</t>
        </is>
      </c>
      <c r="L24" s="105" t="inlineStr">
        <is>
          <t>SANTO ANDRÉ</t>
        </is>
      </c>
      <c r="M24" s="110" t="inlineStr">
        <is>
          <t>SP</t>
        </is>
      </c>
      <c r="N24" s="154" t="inlineStr">
        <is>
          <t>SERGIANA</t>
        </is>
      </c>
      <c r="O24" s="110" t="inlineStr">
        <is>
          <t>JA POSSUI</t>
        </is>
      </c>
      <c r="P24" s="125" t="n"/>
      <c r="Q24" s="60" t="n"/>
      <c r="R24" s="37" t="inlineStr">
        <is>
          <t xml:space="preserve">AUTORIZADO PAGAMENTO </t>
        </is>
      </c>
      <c r="S24" s="105" t="n">
        <v>8202617967</v>
      </c>
      <c r="T24" s="110" t="inlineStr">
        <is>
          <t>5 DIAS ÚTEIS</t>
        </is>
      </c>
      <c r="U24" s="157" t="n">
        <v>46057</v>
      </c>
      <c r="V24" s="60" t="n">
        <v>46058</v>
      </c>
      <c r="W24" s="157" t="n">
        <v>46065</v>
      </c>
      <c r="X24" s="157" t="n">
        <v>46064</v>
      </c>
      <c r="Y24" s="105" t="inlineStr">
        <is>
          <t>SIM</t>
        </is>
      </c>
      <c r="Z24" s="105" t="n"/>
      <c r="AC24">
        <f>IF($C24="","",IF(COUNTIF('Códigos Santander (ref)'!$A$2:$A$79,$C24)&gt;0,"SANTANDER",IF(COUNTIF('Códigos Itaú (ref)'!$A$2:$A$44,$C24)&gt;0,"ITAU",IF(AND(TRIM(UPPER($I24))="CONTRATUAL",ISNUMBER(SEARCH("INDIVIDUAL",SUBSTITUTE(UPPER($D24)," ","")))),"PREMIUM FREE",""))))</f>
        <v/>
      </c>
    </row>
    <row r="25" ht="15" customFormat="1" customHeight="1" s="45">
      <c r="A25" s="105" t="inlineStr">
        <is>
          <t>TELA</t>
        </is>
      </c>
      <c r="B25" s="105" t="n">
        <v>53251</v>
      </c>
      <c r="C25" s="105" t="inlineStr">
        <is>
          <t>1RU72</t>
        </is>
      </c>
      <c r="D25" s="105" t="inlineStr">
        <is>
          <t>SANTANDER BRASIL TECNOLOGIA SA</t>
        </is>
      </c>
      <c r="E25" s="105" t="n">
        <v>4530351831</v>
      </c>
      <c r="F25" s="152" t="inlineStr">
        <is>
          <t>1RU72000009016</t>
        </is>
      </c>
      <c r="G25" s="153" t="n">
        <v>340</v>
      </c>
      <c r="H25" s="153" t="n">
        <v>192.85</v>
      </c>
      <c r="I25" s="154" t="inlineStr">
        <is>
          <t>CONTRATUAL</t>
        </is>
      </c>
      <c r="J25" s="124" t="n">
        <v>10767888000146</v>
      </c>
      <c r="K25" s="105" t="inlineStr">
        <is>
          <t>SR ODONTOLOGIA INTEGRADA LTDA</t>
        </is>
      </c>
      <c r="L25" s="110" t="inlineStr">
        <is>
          <t>SÃO PAULO</t>
        </is>
      </c>
      <c r="M25" s="110" t="inlineStr">
        <is>
          <t>SP</t>
        </is>
      </c>
      <c r="N25" s="154" t="inlineStr">
        <is>
          <t>SERGIANA</t>
        </is>
      </c>
      <c r="O25" s="105" t="inlineStr">
        <is>
          <t>JA POSSUI</t>
        </is>
      </c>
      <c r="P25" s="60" t="n"/>
      <c r="Q25" s="60" t="n"/>
      <c r="R25" s="37" t="inlineStr">
        <is>
          <t xml:space="preserve">AUTORIZADO PAGAMENTO </t>
        </is>
      </c>
      <c r="S25" s="105" t="n">
        <v>8202618047</v>
      </c>
      <c r="T25" s="110" t="inlineStr">
        <is>
          <t>5 DIAS ÚTEIS</t>
        </is>
      </c>
      <c r="U25" s="60" t="n">
        <v>46057</v>
      </c>
      <c r="V25" s="60" t="n">
        <v>46058</v>
      </c>
      <c r="W25" s="60" t="n">
        <v>46065</v>
      </c>
      <c r="X25" s="60" t="n">
        <v>46064</v>
      </c>
      <c r="Y25" s="105" t="inlineStr">
        <is>
          <t>SIM</t>
        </is>
      </c>
      <c r="Z25" s="105" t="n"/>
      <c r="AC25">
        <f>IF($C25="","",IF(COUNTIF('Códigos Santander (ref)'!$A$2:$A$79,$C25)&gt;0,"SANTANDER",IF(COUNTIF('Códigos Itaú (ref)'!$A$2:$A$44,$C25)&gt;0,"ITAU",IF(AND(TRIM(UPPER($I25))="CONTRATUAL",ISNUMBER(SEARCH("INDIVIDUAL",SUBSTITUTE(UPPER($D25)," ","")))),"PREMIUM FREE",""))))</f>
        <v/>
      </c>
    </row>
    <row r="26" ht="15" customFormat="1" customHeight="1" s="45">
      <c r="A26" s="105" t="inlineStr">
        <is>
          <t>TELA</t>
        </is>
      </c>
      <c r="B26" s="105" t="n">
        <v>52847</v>
      </c>
      <c r="C26" s="105" t="n">
        <v>60300</v>
      </c>
      <c r="D26" s="105" t="inlineStr">
        <is>
          <t>INDIVIDUAL</t>
        </is>
      </c>
      <c r="E26" s="105" t="n">
        <v>7654056109</v>
      </c>
      <c r="F26" s="156" t="n">
        <v>60300860832016</v>
      </c>
      <c r="G26" s="153" t="n">
        <v>2250</v>
      </c>
      <c r="H26" s="153" t="n">
        <v>130.8</v>
      </c>
      <c r="I26" s="154" t="inlineStr">
        <is>
          <t>CONTRATUAL</t>
        </is>
      </c>
      <c r="J26" s="124" t="n">
        <v>52147029000102</v>
      </c>
      <c r="K26" s="105" t="inlineStr">
        <is>
          <t>N P CONSULTORIO ODONTOLOGICO</t>
        </is>
      </c>
      <c r="L26" s="105" t="inlineStr">
        <is>
          <t>GOIANIA</t>
        </is>
      </c>
      <c r="M26" s="105" t="inlineStr">
        <is>
          <t>GO</t>
        </is>
      </c>
      <c r="N26" s="154" t="inlineStr">
        <is>
          <t>SERGIANA</t>
        </is>
      </c>
      <c r="O26" s="105" t="n">
        <v>528500</v>
      </c>
      <c r="P26" s="60" t="n">
        <v>46059</v>
      </c>
      <c r="Q26" s="60" t="n">
        <v>46062</v>
      </c>
      <c r="R26" s="37" t="inlineStr">
        <is>
          <t xml:space="preserve">AUTORIZADO PAGAMENTO </t>
        </is>
      </c>
      <c r="S26" s="105" t="n">
        <v>8202618214</v>
      </c>
      <c r="T26" s="105" t="inlineStr">
        <is>
          <t>30 DIAS CORRIDOS</t>
        </is>
      </c>
      <c r="U26" s="60" t="n">
        <v>46057</v>
      </c>
      <c r="V26" s="60" t="n">
        <v>46063</v>
      </c>
      <c r="W26" s="60" t="n">
        <v>46091</v>
      </c>
      <c r="X26" s="60" t="n">
        <v>46071</v>
      </c>
      <c r="Y26" s="105" t="inlineStr">
        <is>
          <t>SIM</t>
        </is>
      </c>
      <c r="Z26" s="105" t="n"/>
      <c r="AC26">
        <f>IF($C26="","",IF(COUNTIF('Códigos Santander (ref)'!$A$2:$A$79,$C26)&gt;0,"SANTANDER",IF(COUNTIF('Códigos Itaú (ref)'!$A$2:$A$44,$C26)&gt;0,"ITAU",IF(AND(TRIM(UPPER($I26))="CONTRATUAL",ISNUMBER(SEARCH("INDIVIDUAL",SUBSTITUTE(UPPER($D26)," ","")))),"PREMIUM FREE",""))))</f>
        <v/>
      </c>
    </row>
    <row r="27" ht="15" customFormat="1" customHeight="1" s="45">
      <c r="A27" s="105" t="inlineStr">
        <is>
          <t>TELA</t>
        </is>
      </c>
      <c r="B27" s="105" t="n">
        <v>51786</v>
      </c>
      <c r="C27" s="105" t="inlineStr">
        <is>
          <t>1RU51</t>
        </is>
      </c>
      <c r="D27" s="110" t="inlineStr">
        <is>
          <t>BANCO SANTANDER BRASIL SA</t>
        </is>
      </c>
      <c r="E27" s="105" t="n">
        <v>9033885883</v>
      </c>
      <c r="F27" s="152" t="inlineStr">
        <is>
          <t>1RU51000622001</t>
        </is>
      </c>
      <c r="G27" s="153" t="n">
        <v>500</v>
      </c>
      <c r="H27" s="153" t="n">
        <v>159.3</v>
      </c>
      <c r="I27" s="154" t="inlineStr">
        <is>
          <t>CONTRATUAL</t>
        </is>
      </c>
      <c r="J27" s="124" t="n">
        <v>7746721885</v>
      </c>
      <c r="K27" s="105" t="inlineStr">
        <is>
          <t>PAULO EDUARDO DAMIANI</t>
        </is>
      </c>
      <c r="L27" s="110" t="inlineStr">
        <is>
          <t>SÃO PAULO</t>
        </is>
      </c>
      <c r="M27" s="110" t="inlineStr">
        <is>
          <t>SP</t>
        </is>
      </c>
      <c r="N27" s="154" t="inlineStr">
        <is>
          <t>SERGIANA</t>
        </is>
      </c>
      <c r="O27" s="110" t="inlineStr">
        <is>
          <t>JA POSSUI</t>
        </is>
      </c>
      <c r="P27" s="60" t="n"/>
      <c r="Q27" s="60" t="n"/>
      <c r="R27" s="37" t="inlineStr">
        <is>
          <t xml:space="preserve">AUTORIZADO PAGAMENTO </t>
        </is>
      </c>
      <c r="S27" s="105" t="n">
        <v>8202617968</v>
      </c>
      <c r="T27" s="110" t="inlineStr">
        <is>
          <t>5 DIAS ÚTEIS</t>
        </is>
      </c>
      <c r="U27" s="60" t="n">
        <v>46057</v>
      </c>
      <c r="V27" s="60" t="n">
        <v>46058</v>
      </c>
      <c r="W27" s="60" t="n">
        <v>46065</v>
      </c>
      <c r="X27" s="60" t="n">
        <v>46064</v>
      </c>
      <c r="Y27" s="105" t="inlineStr">
        <is>
          <t>SIM</t>
        </is>
      </c>
      <c r="Z27" s="105" t="n"/>
      <c r="AC27">
        <f>IF($C27="","",IF(COUNTIF('Códigos Santander (ref)'!$A$2:$A$79,$C27)&gt;0,"SANTANDER",IF(COUNTIF('Códigos Itaú (ref)'!$A$2:$A$44,$C27)&gt;0,"ITAU",IF(AND(TRIM(UPPER($I27))="CONTRATUAL",ISNUMBER(SEARCH("INDIVIDUAL",SUBSTITUTE(UPPER($D27)," ","")))),"PREMIUM FREE",""))))</f>
        <v/>
      </c>
    </row>
    <row r="28" ht="15" customFormat="1" customHeight="1" s="45">
      <c r="A28" s="105" t="inlineStr">
        <is>
          <t>TELA</t>
        </is>
      </c>
      <c r="B28" s="105" t="n">
        <v>52336</v>
      </c>
      <c r="C28" s="105" t="inlineStr">
        <is>
          <t>1RU51</t>
        </is>
      </c>
      <c r="D28" s="110" t="inlineStr">
        <is>
          <t>BANCO SANTANDER BRASIL SA</t>
        </is>
      </c>
      <c r="E28" s="105" t="n">
        <v>9033885883</v>
      </c>
      <c r="F28" s="152" t="inlineStr">
        <is>
          <t>1RU51000622001</t>
        </is>
      </c>
      <c r="G28" s="153" t="n">
        <v>3600</v>
      </c>
      <c r="H28" s="153" t="n">
        <v>326.64</v>
      </c>
      <c r="I28" s="154" t="inlineStr">
        <is>
          <t>CONTRATUAL</t>
        </is>
      </c>
      <c r="J28" s="124" t="n">
        <v>7746721885</v>
      </c>
      <c r="K28" s="105" t="inlineStr">
        <is>
          <t>PAULO EDUARDO DAMIANI</t>
        </is>
      </c>
      <c r="L28" s="110" t="inlineStr">
        <is>
          <t>SÃO PAULO</t>
        </is>
      </c>
      <c r="M28" s="110" t="inlineStr">
        <is>
          <t>SP</t>
        </is>
      </c>
      <c r="N28" s="154" t="inlineStr">
        <is>
          <t>SERGIANA</t>
        </is>
      </c>
      <c r="O28" s="110" t="inlineStr">
        <is>
          <t>JA POSSUI</t>
        </is>
      </c>
      <c r="P28" s="60" t="n"/>
      <c r="Q28" s="60" t="n"/>
      <c r="R28" s="37" t="inlineStr">
        <is>
          <t xml:space="preserve">AUTORIZADO PAGAMENTO </t>
        </is>
      </c>
      <c r="S28" s="105" t="n">
        <v>8202617969</v>
      </c>
      <c r="T28" s="110" t="inlineStr">
        <is>
          <t>5 DIAS ÚTEIS</t>
        </is>
      </c>
      <c r="U28" s="60" t="n">
        <v>46057</v>
      </c>
      <c r="V28" s="60" t="n">
        <v>46058</v>
      </c>
      <c r="W28" s="60" t="n">
        <v>46065</v>
      </c>
      <c r="X28" s="60" t="n">
        <v>46064</v>
      </c>
      <c r="Y28" s="105" t="inlineStr">
        <is>
          <t>SIM</t>
        </is>
      </c>
      <c r="Z28" s="105" t="n"/>
      <c r="AC28">
        <f>IF($C28="","",IF(COUNTIF('Códigos Santander (ref)'!$A$2:$A$79,$C28)&gt;0,"SANTANDER",IF(COUNTIF('Códigos Itaú (ref)'!$A$2:$A$44,$C28)&gt;0,"ITAU",IF(AND(TRIM(UPPER($I28))="CONTRATUAL",ISNUMBER(SEARCH("INDIVIDUAL",SUBSTITUTE(UPPER($D28)," ","")))),"PREMIUM FREE",""))))</f>
        <v/>
      </c>
    </row>
    <row r="29" ht="15" customFormat="1" customHeight="1" s="45">
      <c r="A29" s="105" t="inlineStr">
        <is>
          <t>SAC</t>
        </is>
      </c>
      <c r="B29" s="105" t="n">
        <v>53088</v>
      </c>
      <c r="C29" s="105" t="inlineStr">
        <is>
          <t>0JFQ2</t>
        </is>
      </c>
      <c r="D29" s="105" t="inlineStr">
        <is>
          <t>SAO LUCAS SAUDE SA</t>
        </is>
      </c>
      <c r="E29" s="105" t="n">
        <v>22251894802</v>
      </c>
      <c r="F29" s="152" t="inlineStr">
        <is>
          <t>0JFQ2000922005</t>
        </is>
      </c>
      <c r="G29" s="153" t="n">
        <v>1450</v>
      </c>
      <c r="H29" s="153" t="n">
        <v>1450</v>
      </c>
      <c r="I29" s="37" t="inlineStr">
        <is>
          <t>COBRANÇA INDEVIDA</t>
        </is>
      </c>
      <c r="J29" s="124" t="n">
        <v>34219934839</v>
      </c>
      <c r="K29" s="105" t="inlineStr">
        <is>
          <t>CARLOS HENRIQUE MELONI</t>
        </is>
      </c>
      <c r="L29" s="105" t="inlineStr">
        <is>
          <t>AMERICANA</t>
        </is>
      </c>
      <c r="M29" s="105" t="inlineStr">
        <is>
          <t>SP</t>
        </is>
      </c>
      <c r="N29" s="37" t="inlineStr">
        <is>
          <t>CIBELY</t>
        </is>
      </c>
      <c r="O29" s="105" t="n">
        <v>528509</v>
      </c>
      <c r="P29" s="60" t="n">
        <v>46059</v>
      </c>
      <c r="Q29" s="60" t="n">
        <v>46063</v>
      </c>
      <c r="R29" s="37" t="inlineStr">
        <is>
          <t xml:space="preserve">AUTORIZADO PAGAMENTO </t>
        </is>
      </c>
      <c r="S29" s="105" t="n">
        <v>8202618220</v>
      </c>
      <c r="T29" s="105" t="inlineStr">
        <is>
          <t>30 DIAS CORRIDOS</t>
        </is>
      </c>
      <c r="U29" s="60" t="n">
        <v>46057</v>
      </c>
      <c r="V29" s="60" t="n">
        <v>46063</v>
      </c>
      <c r="W29" s="60" t="n">
        <v>46091</v>
      </c>
      <c r="X29" s="60" t="n">
        <v>46071</v>
      </c>
      <c r="Y29" s="105" t="inlineStr">
        <is>
          <t>SIM</t>
        </is>
      </c>
      <c r="Z29" s="105" t="n"/>
      <c r="AC29">
        <f>IF($C29="","",IF(COUNTIF('Códigos Santander (ref)'!$A$2:$A$79,$C29)&gt;0,"SANTANDER",IF(COUNTIF('Códigos Itaú (ref)'!$A$2:$A$44,$C29)&gt;0,"ITAU",IF(AND(TRIM(UPPER($I29))="CONTRATUAL",ISNUMBER(SEARCH("INDIVIDUAL",SUBSTITUTE(UPPER($D29)," ","")))),"PREMIUM FREE",""))))</f>
        <v/>
      </c>
    </row>
    <row r="30" ht="15" customFormat="1" customHeight="1" s="45">
      <c r="A30" s="105" t="inlineStr">
        <is>
          <t>TELA</t>
        </is>
      </c>
      <c r="B30" s="105" t="n">
        <v>52930</v>
      </c>
      <c r="C30" s="105" t="inlineStr">
        <is>
          <t>1RSLN</t>
        </is>
      </c>
      <c r="D30" s="105" t="inlineStr">
        <is>
          <t>ITAU UNIBANCO SA</t>
        </is>
      </c>
      <c r="E30" s="105" t="n">
        <v>23087866806</v>
      </c>
      <c r="F30" s="152" t="inlineStr">
        <is>
          <t>1RSLN016000013</t>
        </is>
      </c>
      <c r="G30" s="153" t="n">
        <v>950</v>
      </c>
      <c r="H30" s="153" t="n">
        <v>288</v>
      </c>
      <c r="I30" s="154" t="inlineStr">
        <is>
          <t>CONTRATUAL</t>
        </is>
      </c>
      <c r="J30" s="105" t="n">
        <v>33642600875</v>
      </c>
      <c r="K30" s="105" t="inlineStr">
        <is>
          <t>LUANA RODRIGUES DE SA DA SILVEIRA</t>
        </is>
      </c>
      <c r="L30" s="105" t="inlineStr">
        <is>
          <t>SAO JOSE DO RIO PRETO</t>
        </is>
      </c>
      <c r="M30" s="105" t="n"/>
      <c r="N30" s="154" t="inlineStr">
        <is>
          <t>SERGIANA</t>
        </is>
      </c>
      <c r="O30" s="110" t="inlineStr">
        <is>
          <t>JA POSSUI</t>
        </is>
      </c>
      <c r="P30" s="125" t="n"/>
      <c r="Q30" s="125" t="n"/>
      <c r="R30" s="37" t="inlineStr">
        <is>
          <t xml:space="preserve">AUTORIZADO PAGAMENTO </t>
        </is>
      </c>
      <c r="S30" s="105" t="n">
        <v>8202617970</v>
      </c>
      <c r="T30" s="110" t="inlineStr">
        <is>
          <t>5 DIAS ÚTEIS</t>
        </is>
      </c>
      <c r="U30" s="60" t="n">
        <v>46057</v>
      </c>
      <c r="V30" s="60" t="n">
        <v>46058</v>
      </c>
      <c r="W30" s="60" t="n">
        <v>46065</v>
      </c>
      <c r="X30" s="60" t="n">
        <v>46064</v>
      </c>
      <c r="Y30" s="105" t="inlineStr">
        <is>
          <t>SIM</t>
        </is>
      </c>
      <c r="Z30" s="105" t="n"/>
      <c r="AC30">
        <f>IF($C30="","",IF(COUNTIF('Códigos Santander (ref)'!$A$2:$A$79,$C30)&gt;0,"SANTANDER",IF(COUNTIF('Códigos Itaú (ref)'!$A$2:$A$44,$C30)&gt;0,"ITAU",IF(AND(TRIM(UPPER($I30))="CONTRATUAL",ISNUMBER(SEARCH("INDIVIDUAL",SUBSTITUTE(UPPER($D30)," ","")))),"PREMIUM FREE",""))))</f>
        <v/>
      </c>
    </row>
    <row r="31" ht="15" customFormat="1" customHeight="1" s="45">
      <c r="A31" s="105" t="inlineStr">
        <is>
          <t>TELA</t>
        </is>
      </c>
      <c r="B31" s="105" t="n">
        <v>42603</v>
      </c>
      <c r="C31" s="105" t="inlineStr">
        <is>
          <t>1RSX8</t>
        </is>
      </c>
      <c r="D31" s="105" t="inlineStr">
        <is>
          <t>ITAU UNIBANCO SA</t>
        </is>
      </c>
      <c r="E31" s="105" t="n">
        <v>73126810772</v>
      </c>
      <c r="F31" s="152" t="inlineStr">
        <is>
          <t>1RSX8000317012</t>
        </is>
      </c>
      <c r="G31" s="153" t="n">
        <v>16000</v>
      </c>
      <c r="H31" s="153" t="n">
        <v>7999.99</v>
      </c>
      <c r="I31" s="154" t="inlineStr">
        <is>
          <t>CONTRATUAL</t>
        </is>
      </c>
      <c r="J31" s="105" t="n">
        <v>7959716722</v>
      </c>
      <c r="K31" s="105" t="inlineStr">
        <is>
          <t>JULIANA VIEGAS SONEGHETI</t>
        </is>
      </c>
      <c r="L31" s="105" t="inlineStr">
        <is>
          <t>NITERÓI</t>
        </is>
      </c>
      <c r="M31" s="105" t="inlineStr">
        <is>
          <t>RJ</t>
        </is>
      </c>
      <c r="N31" s="154" t="inlineStr">
        <is>
          <t>SERGIANA</t>
        </is>
      </c>
      <c r="O31" s="110" t="inlineStr">
        <is>
          <t>JA POSSUI</t>
        </is>
      </c>
      <c r="P31" s="125" t="n"/>
      <c r="Q31" s="125" t="n"/>
      <c r="R31" s="37" t="inlineStr">
        <is>
          <t xml:space="preserve">AUTORIZADO PAGAMENTO </t>
        </is>
      </c>
      <c r="S31" s="105" t="n">
        <v>8202617971</v>
      </c>
      <c r="T31" s="110" t="inlineStr">
        <is>
          <t>5 DIAS ÚTEIS</t>
        </is>
      </c>
      <c r="U31" s="60" t="n">
        <v>46057</v>
      </c>
      <c r="V31" s="60" t="n">
        <v>46058</v>
      </c>
      <c r="W31" s="60" t="n">
        <v>46065</v>
      </c>
      <c r="X31" s="60" t="n">
        <v>46064</v>
      </c>
      <c r="Y31" s="105" t="inlineStr">
        <is>
          <t>SIM</t>
        </is>
      </c>
      <c r="Z31" s="105" t="n"/>
      <c r="AC31">
        <f>IF($C31="","",IF(COUNTIF('Códigos Santander (ref)'!$A$2:$A$79,$C31)&gt;0,"SANTANDER",IF(COUNTIF('Códigos Itaú (ref)'!$A$2:$A$44,$C31)&gt;0,"ITAU",IF(AND(TRIM(UPPER($I31))="CONTRATUAL",ISNUMBER(SEARCH("INDIVIDUAL",SUBSTITUTE(UPPER($D31)," ","")))),"PREMIUM FREE",""))))</f>
        <v/>
      </c>
    </row>
    <row r="32" ht="15" customFormat="1" customHeight="1" s="45">
      <c r="A32" s="105" t="inlineStr">
        <is>
          <t>TELA</t>
        </is>
      </c>
      <c r="B32" s="105" t="n">
        <v>53301</v>
      </c>
      <c r="C32" s="105" t="inlineStr">
        <is>
          <t>1RUH3</t>
        </is>
      </c>
      <c r="D32" s="110" t="inlineStr">
        <is>
          <t>BANCO SANTANDER BRASIL SA</t>
        </is>
      </c>
      <c r="E32" s="105" t="n">
        <v>26447218811</v>
      </c>
      <c r="F32" s="152" t="inlineStr">
        <is>
          <t>1RUH3032093004</t>
        </is>
      </c>
      <c r="G32" s="153" t="n">
        <v>200</v>
      </c>
      <c r="H32" s="153" t="n">
        <v>200</v>
      </c>
      <c r="I32" s="154" t="inlineStr">
        <is>
          <t>CONTRATUAL</t>
        </is>
      </c>
      <c r="J32" s="124" t="n">
        <v>5389120000146</v>
      </c>
      <c r="K32" s="105" t="inlineStr">
        <is>
          <t>K N SERVICOS MEDICOS E ODONTOLOGICOS  S/S  LTDA</t>
        </is>
      </c>
      <c r="L32" s="105" t="inlineStr">
        <is>
          <t>JACAREÍ</t>
        </is>
      </c>
      <c r="M32" s="110" t="inlineStr">
        <is>
          <t>SP</t>
        </is>
      </c>
      <c r="N32" s="154" t="inlineStr">
        <is>
          <t>SERGIANA</t>
        </is>
      </c>
      <c r="O32" s="110" t="inlineStr">
        <is>
          <t>JA POSSUI</t>
        </is>
      </c>
      <c r="P32" s="125" t="n"/>
      <c r="Q32" s="125" t="n"/>
      <c r="R32" s="37" t="inlineStr">
        <is>
          <t xml:space="preserve">AUTORIZADO PAGAMENTO </t>
        </is>
      </c>
      <c r="S32" s="105" t="n">
        <v>8202617972</v>
      </c>
      <c r="T32" s="110" t="inlineStr">
        <is>
          <t>5 DIAS ÚTEIS</t>
        </is>
      </c>
      <c r="U32" s="60" t="n">
        <v>46057</v>
      </c>
      <c r="V32" s="60" t="n">
        <v>46058</v>
      </c>
      <c r="W32" s="60" t="n">
        <v>46065</v>
      </c>
      <c r="X32" s="60" t="n">
        <v>46064</v>
      </c>
      <c r="Y32" s="105" t="inlineStr">
        <is>
          <t>SIM</t>
        </is>
      </c>
      <c r="Z32" s="105" t="n"/>
      <c r="AC32">
        <f>IF($C32="","",IF(COUNTIF('Códigos Santander (ref)'!$A$2:$A$79,$C32)&gt;0,"SANTANDER",IF(COUNTIF('Códigos Itaú (ref)'!$A$2:$A$44,$C32)&gt;0,"ITAU",IF(AND(TRIM(UPPER($I32))="CONTRATUAL",ISNUMBER(SEARCH("INDIVIDUAL",SUBSTITUTE(UPPER($D32)," ","")))),"PREMIUM FREE",""))))</f>
        <v/>
      </c>
    </row>
    <row r="33" ht="15" customFormat="1" customHeight="1" s="45">
      <c r="A33" s="105" t="inlineStr">
        <is>
          <t>TELA</t>
        </is>
      </c>
      <c r="B33" s="105" t="n">
        <v>53001</v>
      </c>
      <c r="C33" s="105" t="n">
        <v>50700</v>
      </c>
      <c r="D33" s="105" t="inlineStr">
        <is>
          <t>INDIVIDUAL MAISODONTO</t>
        </is>
      </c>
      <c r="E33" s="105" t="n">
        <v>13277469646</v>
      </c>
      <c r="F33" s="156" t="n">
        <v>50700440549006</v>
      </c>
      <c r="G33" s="153" t="n">
        <v>200</v>
      </c>
      <c r="H33" s="153" t="n">
        <v>200</v>
      </c>
      <c r="I33" s="37" t="inlineStr">
        <is>
          <t>COBRANÇA INDEVIDA</t>
        </is>
      </c>
      <c r="J33" s="124" t="n">
        <v>12888840000111</v>
      </c>
      <c r="K33" s="105" t="inlineStr">
        <is>
          <t>CLINICA DENTARIA TIRADENTES LTDA</t>
        </is>
      </c>
      <c r="L33" s="105" t="inlineStr">
        <is>
          <t>CONTAGEM</t>
        </is>
      </c>
      <c r="M33" s="105" t="inlineStr">
        <is>
          <t>MG</t>
        </is>
      </c>
      <c r="N33" s="154" t="inlineStr">
        <is>
          <t>SERGIANA</t>
        </is>
      </c>
      <c r="O33" s="105" t="n">
        <v>528514</v>
      </c>
      <c r="P33" s="60" t="n">
        <v>46059</v>
      </c>
      <c r="Q33" s="60" t="n">
        <v>46062</v>
      </c>
      <c r="R33" s="37" t="inlineStr">
        <is>
          <t xml:space="preserve">AUTORIZADO PAGAMENTO </t>
        </is>
      </c>
      <c r="S33" s="105" t="n">
        <v>8202618215</v>
      </c>
      <c r="T33" s="105" t="inlineStr">
        <is>
          <t>30 DIAS CORRIDOS</t>
        </is>
      </c>
      <c r="U33" s="60" t="n">
        <v>46058</v>
      </c>
      <c r="V33" s="60" t="n">
        <v>46063</v>
      </c>
      <c r="W33" s="60" t="n">
        <v>46091</v>
      </c>
      <c r="X33" s="60" t="n">
        <v>46071</v>
      </c>
      <c r="Y33" s="105" t="inlineStr">
        <is>
          <t>SIM</t>
        </is>
      </c>
      <c r="Z33" s="105" t="n"/>
      <c r="AC33">
        <f>IF($C33="","",IF(COUNTIF('Códigos Santander (ref)'!$A$2:$A$79,$C33)&gt;0,"SANTANDER",IF(COUNTIF('Códigos Itaú (ref)'!$A$2:$A$44,$C33)&gt;0,"ITAU",IF(AND(TRIM(UPPER($I33))="CONTRATUAL",ISNUMBER(SEARCH("INDIVIDUAL",SUBSTITUTE(UPPER($D33)," ","")))),"PREMIUM FREE",""))))</f>
        <v/>
      </c>
    </row>
    <row r="34" ht="15" customFormat="1" customHeight="1" s="45">
      <c r="A34" s="105" t="inlineStr">
        <is>
          <t>TELA</t>
        </is>
      </c>
      <c r="B34" s="105" t="n">
        <v>52996</v>
      </c>
      <c r="C34" s="105" t="inlineStr">
        <is>
          <t>0GF7X</t>
        </is>
      </c>
      <c r="D34" s="105" t="inlineStr">
        <is>
          <t>JSL S.A.</t>
        </is>
      </c>
      <c r="E34" s="105" t="n">
        <v>46989579153</v>
      </c>
      <c r="F34" s="152" t="inlineStr">
        <is>
          <t>0GF7X002567008</t>
        </is>
      </c>
      <c r="G34" s="153" t="n">
        <v>350</v>
      </c>
      <c r="H34" s="153" t="n">
        <v>350</v>
      </c>
      <c r="I34" s="37" t="inlineStr">
        <is>
          <t>COBRANÇA INDEVIDA</t>
        </is>
      </c>
      <c r="J34" s="124" t="n">
        <v>43607045000131</v>
      </c>
      <c r="K34" s="105" t="inlineStr">
        <is>
          <t>CENTRO ODONTOLOGICO DRA RENATA TABORDA</t>
        </is>
      </c>
      <c r="L34" s="105" t="inlineStr">
        <is>
          <t>GOIANIA</t>
        </is>
      </c>
      <c r="M34" s="105" t="inlineStr">
        <is>
          <t>GO</t>
        </is>
      </c>
      <c r="N34" s="154" t="inlineStr">
        <is>
          <t>SERGIANA</t>
        </is>
      </c>
      <c r="O34" s="105" t="n">
        <v>528518</v>
      </c>
      <c r="P34" s="60" t="n">
        <v>46059</v>
      </c>
      <c r="Q34" s="60" t="n">
        <v>46063</v>
      </c>
      <c r="R34" s="37" t="inlineStr">
        <is>
          <t xml:space="preserve">AUTORIZADO PAGAMENTO </t>
        </is>
      </c>
      <c r="S34" s="105" t="n">
        <v>8202618224</v>
      </c>
      <c r="T34" s="105" t="inlineStr">
        <is>
          <t>30 DIAS CORRIDOS</t>
        </is>
      </c>
      <c r="U34" s="60" t="n">
        <v>46058</v>
      </c>
      <c r="V34" s="60" t="n">
        <v>46063</v>
      </c>
      <c r="W34" s="60" t="n">
        <v>46091</v>
      </c>
      <c r="X34" s="60" t="n">
        <v>46071</v>
      </c>
      <c r="Y34" s="105" t="inlineStr">
        <is>
          <t>SIM</t>
        </is>
      </c>
      <c r="Z34" s="105" t="n"/>
      <c r="AC34">
        <f>IF($C34="","",IF(COUNTIF('Códigos Santander (ref)'!$A$2:$A$79,$C34)&gt;0,"SANTANDER",IF(COUNTIF('Códigos Itaú (ref)'!$A$2:$A$44,$C34)&gt;0,"ITAU",IF(AND(TRIM(UPPER($I34))="CONTRATUAL",ISNUMBER(SEARCH("INDIVIDUAL",SUBSTITUTE(UPPER($D34)," ","")))),"PREMIUM FREE",""))))</f>
        <v/>
      </c>
    </row>
    <row r="35" ht="15" customFormat="1" customHeight="1" s="45">
      <c r="A35" s="105" t="inlineStr">
        <is>
          <t>TELA</t>
        </is>
      </c>
      <c r="B35" s="105" t="n">
        <v>53226</v>
      </c>
      <c r="C35" s="105" t="inlineStr">
        <is>
          <t>1RSX8</t>
        </is>
      </c>
      <c r="D35" s="105" t="inlineStr">
        <is>
          <t>ITAU UNIBANCO SA</t>
        </is>
      </c>
      <c r="E35" s="105" t="n">
        <v>8335805822</v>
      </c>
      <c r="F35" s="152" t="inlineStr">
        <is>
          <t>1RSX8000127019</t>
        </is>
      </c>
      <c r="G35" s="153" t="n">
        <v>3810</v>
      </c>
      <c r="H35" s="153" t="n">
        <v>1630.8</v>
      </c>
      <c r="I35" s="37" t="inlineStr">
        <is>
          <t>CONTRATUAL</t>
        </is>
      </c>
      <c r="J35" s="124" t="n">
        <v>56171371000190</v>
      </c>
      <c r="K35" s="105" t="inlineStr">
        <is>
          <t>BRUNA THAYLA OLIVEIRA DE SOUZA</t>
        </is>
      </c>
      <c r="L35" s="110" t="inlineStr">
        <is>
          <t>SÃO PAULO</t>
        </is>
      </c>
      <c r="M35" s="110" t="inlineStr">
        <is>
          <t>SP</t>
        </is>
      </c>
      <c r="N35" s="154" t="inlineStr">
        <is>
          <t>SERGIANA</t>
        </is>
      </c>
      <c r="O35" s="105" t="inlineStr">
        <is>
          <t>JA POSSUI</t>
        </is>
      </c>
      <c r="P35" s="60" t="n"/>
      <c r="Q35" s="60" t="n"/>
      <c r="R35" s="37" t="inlineStr">
        <is>
          <t xml:space="preserve">AUTORIZADO PAGAMENTO </t>
        </is>
      </c>
      <c r="S35" s="105" t="n">
        <v>8202618050</v>
      </c>
      <c r="T35" s="110" t="inlineStr">
        <is>
          <t>5 DIAS ÚTEIS</t>
        </is>
      </c>
      <c r="U35" s="60" t="n">
        <v>46058</v>
      </c>
      <c r="V35" s="60" t="n">
        <v>46059</v>
      </c>
      <c r="W35" s="60" t="n">
        <v>46066</v>
      </c>
      <c r="X35" s="60" t="n">
        <v>46064</v>
      </c>
      <c r="Y35" s="105" t="inlineStr">
        <is>
          <t>SIM</t>
        </is>
      </c>
      <c r="Z35" s="105" t="n"/>
      <c r="AC35">
        <f>IF($C35="","",IF(COUNTIF('Códigos Santander (ref)'!$A$2:$A$79,$C35)&gt;0,"SANTANDER",IF(COUNTIF('Códigos Itaú (ref)'!$A$2:$A$44,$C35)&gt;0,"ITAU",IF(AND(TRIM(UPPER($I35))="CONTRATUAL",ISNUMBER(SEARCH("INDIVIDUAL",SUBSTITUTE(UPPER($D35)," ","")))),"PREMIUM FREE",""))))</f>
        <v/>
      </c>
    </row>
    <row r="36" ht="15" customFormat="1" customHeight="1" s="45">
      <c r="A36" s="105" t="inlineStr">
        <is>
          <t>TELA</t>
        </is>
      </c>
      <c r="B36" s="105" t="n">
        <v>53136</v>
      </c>
      <c r="C36" s="105" t="inlineStr">
        <is>
          <t>1RUH3</t>
        </is>
      </c>
      <c r="D36" s="110" t="inlineStr">
        <is>
          <t>BANCO SANTANDER BRASIL SA</t>
        </is>
      </c>
      <c r="E36" s="105" t="n">
        <v>35294731894</v>
      </c>
      <c r="F36" s="152" t="inlineStr">
        <is>
          <t>1RUH3003838030</t>
        </is>
      </c>
      <c r="G36" s="153" t="n">
        <v>250</v>
      </c>
      <c r="H36" s="153" t="n">
        <v>212.19</v>
      </c>
      <c r="I36" s="37" t="inlineStr">
        <is>
          <t>CONTRATUAL</t>
        </is>
      </c>
      <c r="J36" s="124" t="n">
        <v>61473217000103</v>
      </c>
      <c r="K36" s="105" t="inlineStr">
        <is>
          <t>LUMINA ODONTOLOGIA ESPECIALIZADA LTDA</t>
        </is>
      </c>
      <c r="L36" s="110" t="inlineStr">
        <is>
          <t>SÃO PAULO</t>
        </is>
      </c>
      <c r="M36" s="110" t="inlineStr">
        <is>
          <t>SP</t>
        </is>
      </c>
      <c r="N36" s="154" t="inlineStr">
        <is>
          <t>SERGIANA</t>
        </is>
      </c>
      <c r="O36" s="105" t="n">
        <v>528596</v>
      </c>
      <c r="P36" s="60" t="n">
        <v>46059</v>
      </c>
      <c r="Q36" s="60" t="n">
        <v>46063</v>
      </c>
      <c r="R36" s="37" t="inlineStr">
        <is>
          <t xml:space="preserve">AUTORIZADO PAGAMENTO </t>
        </is>
      </c>
      <c r="S36" s="105" t="n">
        <v>8202618225</v>
      </c>
      <c r="T36" s="110" t="inlineStr">
        <is>
          <t>5 DIAS ÚTEIS</t>
        </is>
      </c>
      <c r="U36" s="60" t="n">
        <v>46058</v>
      </c>
      <c r="V36" s="60" t="n">
        <v>46063</v>
      </c>
      <c r="W36" s="60" t="n">
        <v>46070</v>
      </c>
      <c r="X36" s="60" t="n">
        <v>46071</v>
      </c>
      <c r="Y36" s="105" t="inlineStr">
        <is>
          <t>NÃO</t>
        </is>
      </c>
      <c r="Z36" s="105" t="inlineStr">
        <is>
          <t xml:space="preserve">Solicitado alteração de PD </t>
        </is>
      </c>
      <c r="AC36">
        <f>IF($C36="","",IF(COUNTIF('Códigos Santander (ref)'!$A$2:$A$79,$C36)&gt;0,"SANTANDER",IF(COUNTIF('Códigos Itaú (ref)'!$A$2:$A$44,$C36)&gt;0,"ITAU",IF(AND(TRIM(UPPER($I36))="CONTRATUAL",ISNUMBER(SEARCH("INDIVIDUAL",SUBSTITUTE(UPPER($D36)," ","")))),"PREMIUM FREE",""))))</f>
        <v/>
      </c>
    </row>
    <row r="37" ht="15" customFormat="1" customHeight="1" s="45">
      <c r="A37" s="105" t="inlineStr">
        <is>
          <t>TELA</t>
        </is>
      </c>
      <c r="B37" s="105" t="n">
        <v>53283</v>
      </c>
      <c r="C37" s="105" t="inlineStr">
        <is>
          <t>0M1CA</t>
        </is>
      </c>
      <c r="D37" s="105" t="inlineStr">
        <is>
          <t>CARREFOUR COMERCIO E INDUSTRIA LTDA</t>
        </is>
      </c>
      <c r="E37" s="105" t="n">
        <v>34485510824</v>
      </c>
      <c r="F37" s="152" t="inlineStr">
        <is>
          <t>0M1CA011476036</t>
        </is>
      </c>
      <c r="G37" s="153" t="n">
        <v>91.2</v>
      </c>
      <c r="H37" s="153" t="n">
        <v>91.2</v>
      </c>
      <c r="I37" s="37" t="inlineStr">
        <is>
          <t>CONTRATUAL</t>
        </is>
      </c>
      <c r="J37" s="124" t="n">
        <v>23698394000107</v>
      </c>
      <c r="K37" s="105" t="inlineStr">
        <is>
          <t>CENTRO ODONTOLOGICO PARQUE DAS NACOES LTDA</t>
        </is>
      </c>
      <c r="L37" s="105" t="inlineStr">
        <is>
          <t>SANTO ANDRÉ</t>
        </is>
      </c>
      <c r="M37" s="110" t="inlineStr">
        <is>
          <t>SP</t>
        </is>
      </c>
      <c r="N37" s="154" t="inlineStr">
        <is>
          <t>SERGIANA</t>
        </is>
      </c>
      <c r="O37" s="105" t="inlineStr">
        <is>
          <t>JA POSSUI</t>
        </is>
      </c>
      <c r="P37" s="60" t="n"/>
      <c r="Q37" s="60" t="n"/>
      <c r="R37" s="37" t="inlineStr">
        <is>
          <t xml:space="preserve">AUTORIZADO PAGAMENTO </t>
        </is>
      </c>
      <c r="S37" s="105" t="n">
        <v>8202618110</v>
      </c>
      <c r="T37" s="110" t="inlineStr">
        <is>
          <t>8 DIAS ÚTEIS</t>
        </is>
      </c>
      <c r="U37" s="157" t="n">
        <v>46058</v>
      </c>
      <c r="V37" s="60" t="n">
        <v>46059</v>
      </c>
      <c r="W37" s="157" t="n">
        <v>46066</v>
      </c>
      <c r="X37" s="157" t="n">
        <v>46064</v>
      </c>
      <c r="Y37" s="105" t="inlineStr">
        <is>
          <t>SIM</t>
        </is>
      </c>
      <c r="Z37" s="105" t="n"/>
      <c r="AC37">
        <f>IF($C37="","",IF(COUNTIF('Códigos Santander (ref)'!$A$2:$A$79,$C37)&gt;0,"SANTANDER",IF(COUNTIF('Códigos Itaú (ref)'!$A$2:$A$44,$C37)&gt;0,"ITAU",IF(AND(TRIM(UPPER($I37))="CONTRATUAL",ISNUMBER(SEARCH("INDIVIDUAL",SUBSTITUTE(UPPER($D37)," ","")))),"PREMIUM FREE",""))))</f>
        <v/>
      </c>
    </row>
    <row r="38" ht="15" customFormat="1" customHeight="1" s="45">
      <c r="A38" s="105" t="inlineStr">
        <is>
          <t>TELA</t>
        </is>
      </c>
      <c r="B38" s="105" t="n">
        <v>53231</v>
      </c>
      <c r="C38" s="105" t="inlineStr">
        <is>
          <t>1RUH3</t>
        </is>
      </c>
      <c r="D38" s="110" t="inlineStr">
        <is>
          <t>BANCO SANTANDER BRASIL SA</t>
        </is>
      </c>
      <c r="E38" s="105" t="n">
        <v>3528899930</v>
      </c>
      <c r="F38" s="156" t="inlineStr">
        <is>
          <t>1RUH3000745022</t>
        </is>
      </c>
      <c r="G38" s="153" t="n">
        <v>350</v>
      </c>
      <c r="H38" s="153" t="n">
        <v>350</v>
      </c>
      <c r="I38" s="37" t="inlineStr">
        <is>
          <t>CONTRATUAL</t>
        </is>
      </c>
      <c r="J38" s="124" t="n">
        <v>5377690000116</v>
      </c>
      <c r="K38" s="105" t="inlineStr">
        <is>
          <t>UESU ODONTOLOGIA ESPECIALIZADA LTDA</t>
        </is>
      </c>
      <c r="L38" s="105" t="inlineStr">
        <is>
          <t>MARINGÁ</t>
        </is>
      </c>
      <c r="M38" s="105" t="inlineStr">
        <is>
          <t>PR</t>
        </is>
      </c>
      <c r="N38" s="154" t="inlineStr">
        <is>
          <t>SERGIANA</t>
        </is>
      </c>
      <c r="O38" s="105" t="inlineStr">
        <is>
          <t>JA POSSUI</t>
        </is>
      </c>
      <c r="P38" s="60" t="n"/>
      <c r="Q38" s="60" t="n"/>
      <c r="R38" s="37" t="inlineStr">
        <is>
          <t xml:space="preserve">AUTORIZADO PAGAMENTO </t>
        </is>
      </c>
      <c r="S38" s="105" t="n">
        <v>8202618226</v>
      </c>
      <c r="T38" s="110" t="inlineStr">
        <is>
          <t>5 DIAS ÚTEIS</t>
        </is>
      </c>
      <c r="U38" s="60" t="n">
        <v>46058</v>
      </c>
      <c r="V38" s="60" t="n">
        <v>46063</v>
      </c>
      <c r="W38" s="60" t="n">
        <v>46070</v>
      </c>
      <c r="X38" s="60" t="n">
        <v>46071</v>
      </c>
      <c r="Y38" s="105" t="inlineStr">
        <is>
          <t>NÃO</t>
        </is>
      </c>
      <c r="Z38" s="105" t="n"/>
      <c r="AC38">
        <f>IF($C38="","",IF(COUNTIF('Códigos Santander (ref)'!$A$2:$A$79,$C38)&gt;0,"SANTANDER",IF(COUNTIF('Códigos Itaú (ref)'!$A$2:$A$44,$C38)&gt;0,"ITAU",IF(AND(TRIM(UPPER($I38))="CONTRATUAL",ISNUMBER(SEARCH("INDIVIDUAL",SUBSTITUTE(UPPER($D38)," ","")))),"PREMIUM FREE",""))))</f>
        <v/>
      </c>
    </row>
    <row r="39" ht="15" customFormat="1" customHeight="1" s="45">
      <c r="A39" s="105" t="inlineStr">
        <is>
          <t>TELA</t>
        </is>
      </c>
      <c r="B39" s="105" t="n">
        <v>53407</v>
      </c>
      <c r="C39" s="105" t="inlineStr">
        <is>
          <t>1RUGZ</t>
        </is>
      </c>
      <c r="D39" s="105" t="inlineStr">
        <is>
          <t>SX TOOLS SOLUC SERV COMPARTILHADOS LTDA</t>
        </is>
      </c>
      <c r="E39" s="105" t="n">
        <v>27057965842</v>
      </c>
      <c r="F39" s="152" t="inlineStr">
        <is>
          <t>1RUGZ003111008</t>
        </is>
      </c>
      <c r="G39" s="153" t="n">
        <v>400</v>
      </c>
      <c r="H39" s="153" t="n">
        <v>124.6</v>
      </c>
      <c r="I39" s="37" t="inlineStr">
        <is>
          <t>CONTRATUAL</t>
        </is>
      </c>
      <c r="J39" s="124" t="n">
        <v>24666522859</v>
      </c>
      <c r="K39" s="105" t="inlineStr">
        <is>
          <t>ANGELA DE CASSIA NAZARETH SOUTO</t>
        </is>
      </c>
      <c r="L39" s="110" t="inlineStr">
        <is>
          <t>SÃO PAULO</t>
        </is>
      </c>
      <c r="M39" s="110" t="inlineStr">
        <is>
          <t>SP</t>
        </is>
      </c>
      <c r="N39" s="154" t="inlineStr">
        <is>
          <t>SERGIANA</t>
        </is>
      </c>
      <c r="O39" s="105" t="n">
        <v>528525</v>
      </c>
      <c r="P39" s="60" t="n">
        <v>46059</v>
      </c>
      <c r="Q39" s="60" t="n">
        <v>46063</v>
      </c>
      <c r="R39" s="37" t="inlineStr">
        <is>
          <t xml:space="preserve">AUTORIZADO PAGAMENTO </t>
        </is>
      </c>
      <c r="S39" s="105" t="n">
        <v>8202618227</v>
      </c>
      <c r="T39" s="110" t="inlineStr">
        <is>
          <t>5 DIAS ÚTEIS</t>
        </is>
      </c>
      <c r="U39" s="60" t="n">
        <v>46058</v>
      </c>
      <c r="V39" s="60" t="n">
        <v>46063</v>
      </c>
      <c r="W39" s="60" t="n">
        <v>46070</v>
      </c>
      <c r="X39" s="60" t="n">
        <v>46071</v>
      </c>
      <c r="Y39" s="105" t="inlineStr">
        <is>
          <t>NÃO</t>
        </is>
      </c>
      <c r="Z39" s="105" t="n"/>
      <c r="AC39">
        <f>IF($C39="","",IF(COUNTIF('Códigos Santander (ref)'!$A$2:$A$79,$C39)&gt;0,"SANTANDER",IF(COUNTIF('Códigos Itaú (ref)'!$A$2:$A$44,$C39)&gt;0,"ITAU",IF(AND(TRIM(UPPER($I39))="CONTRATUAL",ISNUMBER(SEARCH("INDIVIDUAL",SUBSTITUTE(UPPER($D39)," ","")))),"PREMIUM FREE",""))))</f>
        <v/>
      </c>
    </row>
    <row r="40" ht="15" customFormat="1" customHeight="1" s="45">
      <c r="A40" s="105" t="inlineStr">
        <is>
          <t>TELA</t>
        </is>
      </c>
      <c r="B40" s="105" t="n">
        <v>51665</v>
      </c>
      <c r="C40" s="105" t="n">
        <v>60300</v>
      </c>
      <c r="D40" s="105" t="inlineStr">
        <is>
          <t>INDIVIDUAL</t>
        </is>
      </c>
      <c r="E40" s="105" t="n">
        <v>51656914549</v>
      </c>
      <c r="F40" s="156" t="n">
        <v>60300849475024</v>
      </c>
      <c r="G40" s="153" t="n">
        <v>750</v>
      </c>
      <c r="H40" s="153" t="n">
        <v>111.9</v>
      </c>
      <c r="I40" s="37" t="inlineStr">
        <is>
          <t>COBRANÇA INDEVIDA</t>
        </is>
      </c>
      <c r="J40" s="105" t="n">
        <v>99593807500</v>
      </c>
      <c r="K40" s="105" t="inlineStr">
        <is>
          <t>THIAGO CAVALCANTE MILET</t>
        </is>
      </c>
      <c r="L40" s="105" t="inlineStr">
        <is>
          <t>ARACAJU</t>
        </is>
      </c>
      <c r="M40" s="105" t="inlineStr">
        <is>
          <t>SE</t>
        </is>
      </c>
      <c r="N40" s="154" t="inlineStr">
        <is>
          <t>SERGIANA</t>
        </is>
      </c>
      <c r="O40" s="105" t="n">
        <v>528527</v>
      </c>
      <c r="P40" s="60" t="n">
        <v>46059</v>
      </c>
      <c r="Q40" s="60" t="n">
        <v>46062</v>
      </c>
      <c r="R40" s="37" t="inlineStr">
        <is>
          <t xml:space="preserve">AUTORIZADO PAGAMENTO </t>
        </is>
      </c>
      <c r="S40" s="105" t="n">
        <v>8202618216</v>
      </c>
      <c r="T40" s="105" t="inlineStr">
        <is>
          <t>30 DIAS CORRIDOS</t>
        </is>
      </c>
      <c r="U40" s="60" t="n">
        <v>46059</v>
      </c>
      <c r="V40" s="60" t="n">
        <v>46063</v>
      </c>
      <c r="W40" s="60" t="n">
        <v>46091</v>
      </c>
      <c r="X40" s="60" t="n">
        <v>46071</v>
      </c>
      <c r="Y40" s="105" t="inlineStr">
        <is>
          <t>SIM</t>
        </is>
      </c>
      <c r="Z40" s="105" t="n"/>
      <c r="AC40">
        <f>IF($C40="","",IF(COUNTIF('Códigos Santander (ref)'!$A$2:$A$79,$C40)&gt;0,"SANTANDER",IF(COUNTIF('Códigos Itaú (ref)'!$A$2:$A$44,$C40)&gt;0,"ITAU",IF(AND(TRIM(UPPER($I40))="CONTRATUAL",ISNUMBER(SEARCH("INDIVIDUAL",SUBSTITUTE(UPPER($D40)," ","")))),"PREMIUM FREE",""))))</f>
        <v/>
      </c>
    </row>
    <row r="41" ht="15" customFormat="1" customHeight="1" s="45">
      <c r="A41" s="105" t="inlineStr">
        <is>
          <t>LECOM</t>
        </is>
      </c>
      <c r="B41" s="105" t="n">
        <v>53447</v>
      </c>
      <c r="C41" s="105" t="inlineStr">
        <is>
          <t>1RTQK</t>
        </is>
      </c>
      <c r="D41" s="105" t="inlineStr">
        <is>
          <t>FABRISPUMA COLCHOES E MOVEIS LTDA</t>
        </is>
      </c>
      <c r="E41" s="105" t="n">
        <v>42707354813</v>
      </c>
      <c r="F41" s="152" t="inlineStr">
        <is>
          <t>1RTQK000326003</t>
        </is>
      </c>
      <c r="G41" s="153" t="n">
        <v>80</v>
      </c>
      <c r="H41" s="153" t="n">
        <v>80</v>
      </c>
      <c r="I41" s="37" t="inlineStr">
        <is>
          <t>CONTRATUAL</t>
        </is>
      </c>
      <c r="J41" s="158" t="n">
        <v>619727000151</v>
      </c>
      <c r="K41" s="105" t="inlineStr">
        <is>
          <t>ROI - RADIOLOGIA ODONTOLOGICA ITU LTDA</t>
        </is>
      </c>
      <c r="L41" s="105" t="inlineStr">
        <is>
          <t>ITU</t>
        </is>
      </c>
      <c r="M41" s="105" t="inlineStr">
        <is>
          <t>SP</t>
        </is>
      </c>
      <c r="N41" s="37" t="inlineStr">
        <is>
          <t>VITORIA</t>
        </is>
      </c>
      <c r="O41" s="105" t="n">
        <v>528492</v>
      </c>
      <c r="P41" s="60" t="n">
        <v>46059</v>
      </c>
      <c r="Q41" s="60" t="n">
        <v>46062</v>
      </c>
      <c r="R41" s="37" t="inlineStr">
        <is>
          <t xml:space="preserve">AUTORIZADO PAGAMENTO </t>
        </is>
      </c>
      <c r="S41" s="105" t="n">
        <v>8202618217</v>
      </c>
      <c r="T41" s="105" t="inlineStr">
        <is>
          <t>30 DIAS CORRIDOS</t>
        </is>
      </c>
      <c r="U41" s="60" t="n">
        <v>46059</v>
      </c>
      <c r="V41" s="60" t="n">
        <v>46063</v>
      </c>
      <c r="W41" s="60" t="n">
        <v>46091</v>
      </c>
      <c r="X41" s="60" t="n">
        <v>46071</v>
      </c>
      <c r="Y41" s="105" t="inlineStr">
        <is>
          <t>SIM</t>
        </is>
      </c>
      <c r="Z41" s="105" t="inlineStr">
        <is>
          <t>LECOM</t>
        </is>
      </c>
      <c r="AC41">
        <f>IF($C41="","",IF(COUNTIF('Códigos Santander (ref)'!$A$2:$A$79,$C41)&gt;0,"SANTANDER",IF(COUNTIF('Códigos Itaú (ref)'!$A$2:$A$44,$C41)&gt;0,"ITAU",IF(AND(TRIM(UPPER($I41))="CONTRATUAL",ISNUMBER(SEARCH("INDIVIDUAL",SUBSTITUTE(UPPER($D41)," ","")))),"PREMIUM FREE",""))))</f>
        <v/>
      </c>
    </row>
    <row r="42" ht="15" customFormat="1" customHeight="1" s="45">
      <c r="A42" s="105" t="inlineStr">
        <is>
          <t>TELA</t>
        </is>
      </c>
      <c r="B42" s="105" t="n">
        <v>53302</v>
      </c>
      <c r="C42" s="105" t="inlineStr">
        <is>
          <t>1RUD4</t>
        </is>
      </c>
      <c r="D42" s="105" t="inlineStr">
        <is>
          <t>SANTANDER SEC SERV BR DIST TIT VAL IMOB SA</t>
        </is>
      </c>
      <c r="E42" s="105" t="n">
        <v>27503251883</v>
      </c>
      <c r="F42" s="152" t="inlineStr">
        <is>
          <t>1RUD4000220000</t>
        </is>
      </c>
      <c r="G42" s="153" t="n">
        <v>220</v>
      </c>
      <c r="H42" s="153" t="n">
        <v>124.6</v>
      </c>
      <c r="I42" s="37" t="inlineStr">
        <is>
          <t>CONTRATUAL</t>
        </is>
      </c>
      <c r="J42" s="124" t="n">
        <v>48284105000146</v>
      </c>
      <c r="K42" s="105" t="inlineStr">
        <is>
          <t>CLINICA ODONTOLOGICA T.L.L. LTDA</t>
        </is>
      </c>
      <c r="L42" s="110" t="inlineStr">
        <is>
          <t>SÃO PAULO</t>
        </is>
      </c>
      <c r="M42" s="110" t="inlineStr">
        <is>
          <t>SP</t>
        </is>
      </c>
      <c r="N42" s="154" t="inlineStr">
        <is>
          <t>SERGIANA</t>
        </is>
      </c>
      <c r="O42" s="105" t="n">
        <v>528548</v>
      </c>
      <c r="P42" s="60" t="n">
        <v>46059</v>
      </c>
      <c r="Q42" s="60" t="n">
        <v>46063</v>
      </c>
      <c r="R42" s="37" t="inlineStr">
        <is>
          <t xml:space="preserve">AUTORIZADO PAGAMENTO </t>
        </is>
      </c>
      <c r="S42" s="105" t="n">
        <v>8202618218</v>
      </c>
      <c r="T42" s="110" t="inlineStr">
        <is>
          <t>5 DIAS ÚTEIS</t>
        </is>
      </c>
      <c r="U42" s="60" t="n">
        <v>46059</v>
      </c>
      <c r="V42" s="60" t="n">
        <v>46063</v>
      </c>
      <c r="W42" s="60" t="n">
        <v>46070</v>
      </c>
      <c r="X42" s="60" t="n">
        <v>46071</v>
      </c>
      <c r="Y42" s="105" t="inlineStr">
        <is>
          <t>NÃO</t>
        </is>
      </c>
      <c r="Z42" s="105" t="n"/>
      <c r="AC42">
        <f>IF($C42="","",IF(COUNTIF('Códigos Santander (ref)'!$A$2:$A$79,$C42)&gt;0,"SANTANDER",IF(COUNTIF('Códigos Itaú (ref)'!$A$2:$A$44,$C42)&gt;0,"ITAU",IF(AND(TRIM(UPPER($I42))="CONTRATUAL",ISNUMBER(SEARCH("INDIVIDUAL",SUBSTITUTE(UPPER($D42)," ","")))),"PREMIUM FREE",""))))</f>
        <v/>
      </c>
    </row>
    <row r="43" ht="15" customFormat="1" customHeight="1" s="116">
      <c r="A43" s="105" t="inlineStr">
        <is>
          <t>TELA</t>
        </is>
      </c>
      <c r="B43" s="105" t="n">
        <v>53391</v>
      </c>
      <c r="C43" s="105" t="inlineStr">
        <is>
          <t>1RSX8</t>
        </is>
      </c>
      <c r="D43" s="105" t="inlineStr">
        <is>
          <t>ITAU UNIBANCO SA</t>
        </is>
      </c>
      <c r="E43" s="105" t="n">
        <v>86498584734</v>
      </c>
      <c r="F43" s="152" t="inlineStr">
        <is>
          <t>1RSX8000168009</t>
        </is>
      </c>
      <c r="G43" s="153" t="n">
        <v>330</v>
      </c>
      <c r="H43" s="153" t="n">
        <v>162</v>
      </c>
      <c r="I43" s="37" t="inlineStr">
        <is>
          <t>CONTRATUAL</t>
        </is>
      </c>
      <c r="J43" s="105" t="n">
        <v>5187127705</v>
      </c>
      <c r="K43" s="105" t="inlineStr">
        <is>
          <t>LUCINDA MERCEDES CORDEIRO DE V OLIVEIRA</t>
        </is>
      </c>
      <c r="L43" s="105" t="inlineStr">
        <is>
          <t>SÃO GONÇALO</t>
        </is>
      </c>
      <c r="M43" s="105" t="inlineStr">
        <is>
          <t>RJ</t>
        </is>
      </c>
      <c r="N43" s="154" t="inlineStr">
        <is>
          <t>SERGIANA</t>
        </is>
      </c>
      <c r="O43" s="105" t="inlineStr">
        <is>
          <t>JA POSSUI</t>
        </is>
      </c>
      <c r="P43" s="60" t="n"/>
      <c r="Q43" s="60" t="n"/>
      <c r="R43" s="37" t="inlineStr">
        <is>
          <t xml:space="preserve">AUTORIZADO PAGAMENTO </t>
        </is>
      </c>
      <c r="S43" s="105" t="n">
        <v>8202618109</v>
      </c>
      <c r="T43" s="110" t="inlineStr">
        <is>
          <t>5 DIAS ÚTEIS</t>
        </is>
      </c>
      <c r="U43" s="60" t="n">
        <v>46059</v>
      </c>
      <c r="V43" s="60" t="n">
        <v>46059</v>
      </c>
      <c r="W43" s="60" t="n">
        <v>46066</v>
      </c>
      <c r="X43" s="60" t="n">
        <v>46064</v>
      </c>
      <c r="Y43" s="105" t="inlineStr">
        <is>
          <t>SIM</t>
        </is>
      </c>
      <c r="Z43" s="105" t="n"/>
      <c r="AC43">
        <f>IF($C43="","",IF(COUNTIF('Códigos Santander (ref)'!$A$2:$A$79,$C43)&gt;0,"SANTANDER",IF(COUNTIF('Códigos Itaú (ref)'!$A$2:$A$44,$C43)&gt;0,"ITAU",IF(AND(TRIM(UPPER($I43))="CONTRATUAL",ISNUMBER(SEARCH("INDIVIDUAL",SUBSTITUTE(UPPER($D43)," ","")))),"PREMIUM FREE",""))))</f>
        <v/>
      </c>
    </row>
    <row r="44" ht="15" customFormat="1" customHeight="1" s="45">
      <c r="A44" s="105" t="inlineStr">
        <is>
          <t>TELA</t>
        </is>
      </c>
      <c r="B44" s="105" t="n">
        <v>52446</v>
      </c>
      <c r="C44" s="105" t="inlineStr">
        <is>
          <t>1RSLN</t>
        </is>
      </c>
      <c r="D44" s="105" t="inlineStr">
        <is>
          <t>ITAU UNIBANCO SA</t>
        </is>
      </c>
      <c r="E44" s="105" t="n">
        <v>21955135860</v>
      </c>
      <c r="F44" s="152" t="inlineStr">
        <is>
          <t>1RSLN014848007</t>
        </is>
      </c>
      <c r="G44" s="153" t="n">
        <v>3525</v>
      </c>
      <c r="H44" s="153" t="n">
        <v>1693</v>
      </c>
      <c r="I44" s="37" t="inlineStr">
        <is>
          <t>CONTRATUAL</t>
        </is>
      </c>
      <c r="J44" s="105" t="n">
        <v>16897597805</v>
      </c>
      <c r="K44" s="105" t="inlineStr">
        <is>
          <t>ELISABETE RAMALHO SOARES</t>
        </is>
      </c>
      <c r="L44" s="105" t="inlineStr">
        <is>
          <t>SÃO PAULO</t>
        </is>
      </c>
      <c r="M44" s="105" t="inlineStr">
        <is>
          <t>SP</t>
        </is>
      </c>
      <c r="N44" s="37" t="inlineStr">
        <is>
          <t>CIBELY</t>
        </is>
      </c>
      <c r="O44" s="105" t="inlineStr">
        <is>
          <t>JA POSSUI</t>
        </is>
      </c>
      <c r="P44" s="125" t="n"/>
      <c r="Q44" s="125" t="n"/>
      <c r="R44" s="37" t="inlineStr">
        <is>
          <t xml:space="preserve">AUTORIZADO PAGAMENTO </t>
        </is>
      </c>
      <c r="S44" s="105" t="n">
        <v>8202618108</v>
      </c>
      <c r="T44" s="105" t="inlineStr">
        <is>
          <t>5 DIAS ÚTEIS</t>
        </is>
      </c>
      <c r="U44" s="60" t="n">
        <v>46059</v>
      </c>
      <c r="V44" s="60" t="n">
        <v>46059</v>
      </c>
      <c r="W44" s="60" t="n">
        <v>46066</v>
      </c>
      <c r="X44" s="60" t="n">
        <v>46064</v>
      </c>
      <c r="Y44" s="105" t="inlineStr">
        <is>
          <t>SIM</t>
        </is>
      </c>
      <c r="Z44" s="105" t="n"/>
      <c r="AC44">
        <f>IF($C44="","",IF(COUNTIF('Códigos Santander (ref)'!$A$2:$A$79,$C44)&gt;0,"SANTANDER",IF(COUNTIF('Códigos Itaú (ref)'!$A$2:$A$44,$C44)&gt;0,"ITAU",IF(AND(TRIM(UPPER($I44))="CONTRATUAL",ISNUMBER(SEARCH("INDIVIDUAL",SUBSTITUTE(UPPER($D44)," ","")))),"PREMIUM FREE",""))))</f>
        <v/>
      </c>
    </row>
    <row r="45" ht="15" customFormat="1" customHeight="1" s="45">
      <c r="A45" s="105" t="inlineStr">
        <is>
          <t>TELA</t>
        </is>
      </c>
      <c r="B45" s="105" t="n">
        <v>53357</v>
      </c>
      <c r="C45" s="105" t="inlineStr">
        <is>
          <t>1RU51</t>
        </is>
      </c>
      <c r="D45" s="110" t="inlineStr">
        <is>
          <t>BANCO SANTANDER BRASIL SA</t>
        </is>
      </c>
      <c r="E45" s="105" t="n">
        <v>764153846</v>
      </c>
      <c r="F45" s="152" t="inlineStr">
        <is>
          <t>1RU51000760005</t>
        </is>
      </c>
      <c r="G45" s="153" t="n">
        <v>800</v>
      </c>
      <c r="H45" s="153" t="n">
        <v>192.85</v>
      </c>
      <c r="I45" s="37" t="inlineStr">
        <is>
          <t>CONTRATUAL</t>
        </is>
      </c>
      <c r="J45" s="105" t="n">
        <v>96248351872</v>
      </c>
      <c r="K45" s="105" t="inlineStr">
        <is>
          <t>MARCELO RUI OLIVEIRA GONZAGA</t>
        </is>
      </c>
      <c r="L45" s="105" t="inlineStr">
        <is>
          <t>SÃO PAULO</t>
        </is>
      </c>
      <c r="M45" s="105" t="inlineStr">
        <is>
          <t>SP</t>
        </is>
      </c>
      <c r="N45" s="154" t="inlineStr">
        <is>
          <t>SERGIANA</t>
        </is>
      </c>
      <c r="O45" s="105" t="inlineStr">
        <is>
          <t>JA POSSUI</t>
        </is>
      </c>
      <c r="P45" s="125" t="n"/>
      <c r="Q45" s="125" t="n"/>
      <c r="R45" s="37" t="inlineStr">
        <is>
          <t xml:space="preserve">AUTORIZADO PAGAMENTO </t>
        </is>
      </c>
      <c r="S45" s="105" t="n">
        <v>8202618176</v>
      </c>
      <c r="T45" s="105" t="inlineStr">
        <is>
          <t>5 DIAS ÚTEIS</t>
        </is>
      </c>
      <c r="U45" s="60" t="n">
        <v>46059</v>
      </c>
      <c r="V45" s="60" t="n">
        <v>46062</v>
      </c>
      <c r="W45" s="60" t="n">
        <v>46069</v>
      </c>
      <c r="X45" s="60" t="n">
        <v>46071</v>
      </c>
      <c r="Y45" s="105" t="inlineStr">
        <is>
          <t>NÃO</t>
        </is>
      </c>
      <c r="Z45" s="105" t="n"/>
      <c r="AC45">
        <f>IF($C45="","",IF(COUNTIF('Códigos Santander (ref)'!$A$2:$A$79,$C45)&gt;0,"SANTANDER",IF(COUNTIF('Códigos Itaú (ref)'!$A$2:$A$44,$C45)&gt;0,"ITAU",IF(AND(TRIM(UPPER($I45))="CONTRATUAL",ISNUMBER(SEARCH("INDIVIDUAL",SUBSTITUTE(UPPER($D45)," ","")))),"PREMIUM FREE",""))))</f>
        <v/>
      </c>
    </row>
    <row r="46" ht="15" customFormat="1" customHeight="1" s="45">
      <c r="A46" s="105" t="inlineStr">
        <is>
          <t>TELA</t>
        </is>
      </c>
      <c r="B46" s="105" t="n">
        <v>53409</v>
      </c>
      <c r="C46" s="105" t="inlineStr">
        <is>
          <t>1RU51</t>
        </is>
      </c>
      <c r="D46" s="110" t="inlineStr">
        <is>
          <t>BANCO SANTANDER BRASIL SA</t>
        </is>
      </c>
      <c r="E46" s="105" t="n">
        <v>764153846</v>
      </c>
      <c r="F46" s="152" t="inlineStr">
        <is>
          <t>1RU51000760013</t>
        </is>
      </c>
      <c r="G46" s="153" t="n">
        <v>800</v>
      </c>
      <c r="H46" s="153" t="n">
        <v>192.85</v>
      </c>
      <c r="I46" s="37" t="inlineStr">
        <is>
          <t>CONTRATUAL</t>
        </is>
      </c>
      <c r="J46" s="105" t="n">
        <v>96248351872</v>
      </c>
      <c r="K46" s="105" t="inlineStr">
        <is>
          <t>MARCELO RUI OLIVEIRA GONZAGA</t>
        </is>
      </c>
      <c r="L46" s="105" t="inlineStr">
        <is>
          <t>SÃO PAULO</t>
        </is>
      </c>
      <c r="M46" s="105" t="inlineStr">
        <is>
          <t>SP</t>
        </is>
      </c>
      <c r="N46" s="154" t="inlineStr">
        <is>
          <t>SERGIANA</t>
        </is>
      </c>
      <c r="O46" s="105" t="inlineStr">
        <is>
          <t>JA POSSUI</t>
        </is>
      </c>
      <c r="P46" s="125" t="n"/>
      <c r="Q46" s="125" t="n"/>
      <c r="R46" s="37" t="inlineStr">
        <is>
          <t xml:space="preserve">AUTORIZADO PAGAMENTO </t>
        </is>
      </c>
      <c r="S46" s="105" t="n">
        <v>8202618177</v>
      </c>
      <c r="T46" s="105" t="inlineStr">
        <is>
          <t>5 DIAS ÚTEIS</t>
        </is>
      </c>
      <c r="U46" s="60" t="n">
        <v>46059</v>
      </c>
      <c r="V46" s="60" t="n">
        <v>46062</v>
      </c>
      <c r="W46" s="60" t="n">
        <v>46069</v>
      </c>
      <c r="X46" s="60" t="n">
        <v>46071</v>
      </c>
      <c r="Y46" s="105" t="inlineStr">
        <is>
          <t>NÃO</t>
        </is>
      </c>
      <c r="Z46" s="105" t="n"/>
      <c r="AC46">
        <f>IF($C46="","",IF(COUNTIF('Códigos Santander (ref)'!$A$2:$A$79,$C46)&gt;0,"SANTANDER",IF(COUNTIF('Códigos Itaú (ref)'!$A$2:$A$44,$C46)&gt;0,"ITAU",IF(AND(TRIM(UPPER($I46))="CONTRATUAL",ISNUMBER(SEARCH("INDIVIDUAL",SUBSTITUTE(UPPER($D46)," ","")))),"PREMIUM FREE",""))))</f>
        <v/>
      </c>
    </row>
    <row r="47" ht="15" customFormat="1" customHeight="1" s="45">
      <c r="A47" s="105" t="inlineStr">
        <is>
          <t>TELA</t>
        </is>
      </c>
      <c r="B47" s="105" t="n">
        <v>53432</v>
      </c>
      <c r="C47" s="105" t="inlineStr">
        <is>
          <t>1RUH3</t>
        </is>
      </c>
      <c r="D47" s="110" t="inlineStr">
        <is>
          <t>BANCO SANTANDER BRASIL SA</t>
        </is>
      </c>
      <c r="E47" s="105" t="n">
        <v>28436101847</v>
      </c>
      <c r="F47" s="152" t="inlineStr">
        <is>
          <t>1RUH3030807018</t>
        </is>
      </c>
      <c r="G47" s="153" t="n">
        <v>370</v>
      </c>
      <c r="H47" s="153" t="n">
        <v>173.51</v>
      </c>
      <c r="I47" s="37" t="inlineStr">
        <is>
          <t>CONTRATUAL</t>
        </is>
      </c>
      <c r="J47" s="124" t="n">
        <v>24870458000160</v>
      </c>
      <c r="K47" s="105" t="inlineStr">
        <is>
          <t>EDWAL LOBOSCHI</t>
        </is>
      </c>
      <c r="L47" s="105" t="inlineStr">
        <is>
          <t>SÃO PAULO</t>
        </is>
      </c>
      <c r="M47" s="105" t="inlineStr">
        <is>
          <t>SP</t>
        </is>
      </c>
      <c r="N47" s="154" t="inlineStr">
        <is>
          <t>SERGIANA</t>
        </is>
      </c>
      <c r="O47" s="105" t="inlineStr">
        <is>
          <t>JA POSSUI</t>
        </is>
      </c>
      <c r="P47" s="125" t="n"/>
      <c r="Q47" s="125" t="n"/>
      <c r="R47" s="37" t="inlineStr">
        <is>
          <t xml:space="preserve">AUTORIZADO PAGAMENTO </t>
        </is>
      </c>
      <c r="S47" s="105" t="n">
        <v>8202618178</v>
      </c>
      <c r="T47" s="105" t="inlineStr">
        <is>
          <t>5 DIAS ÚTEIS</t>
        </is>
      </c>
      <c r="U47" s="60" t="n">
        <v>46062</v>
      </c>
      <c r="V47" s="60" t="n">
        <v>46062</v>
      </c>
      <c r="W47" s="60" t="n">
        <v>46069</v>
      </c>
      <c r="X47" s="60" t="n">
        <v>46071</v>
      </c>
      <c r="Y47" s="105" t="inlineStr">
        <is>
          <t>NÃO</t>
        </is>
      </c>
      <c r="Z47" s="105" t="n"/>
      <c r="AC47">
        <f>IF($C47="","",IF(COUNTIF('Códigos Santander (ref)'!$A$2:$A$79,$C47)&gt;0,"SANTANDER",IF(COUNTIF('Códigos Itaú (ref)'!$A$2:$A$44,$C47)&gt;0,"ITAU",IF(AND(TRIM(UPPER($I47))="CONTRATUAL",ISNUMBER(SEARCH("INDIVIDUAL",SUBSTITUTE(UPPER($D47)," ","")))),"PREMIUM FREE",""))))</f>
        <v/>
      </c>
    </row>
    <row r="48" ht="15" customFormat="1" customHeight="1" s="45">
      <c r="A48" s="105" t="inlineStr">
        <is>
          <t>TELA</t>
        </is>
      </c>
      <c r="B48" s="105" t="n">
        <v>53489</v>
      </c>
      <c r="C48" s="105" t="inlineStr">
        <is>
          <t>1RUGZ</t>
        </is>
      </c>
      <c r="D48" s="105" t="inlineStr">
        <is>
          <t>SX TOOLS SOLUC SERV COMPARTILHADOS LTDA</t>
        </is>
      </c>
      <c r="E48" s="105" t="n">
        <v>32684403805</v>
      </c>
      <c r="F48" s="152" t="inlineStr">
        <is>
          <t>1RUGZ000755010</t>
        </is>
      </c>
      <c r="G48" s="153" t="n">
        <v>139.9</v>
      </c>
      <c r="H48" s="153" t="n">
        <v>90.94</v>
      </c>
      <c r="I48" s="37" t="inlineStr">
        <is>
          <t>CONTRATUAL</t>
        </is>
      </c>
      <c r="J48" s="124" t="n">
        <v>22339086000114</v>
      </c>
      <c r="K48" s="105" t="inlineStr">
        <is>
          <t>CEORT CLINICA ODONTOLOGICA LTDA</t>
        </is>
      </c>
      <c r="L48" s="105" t="inlineStr">
        <is>
          <t>SÃO BERNARDO DO CAMPO</t>
        </is>
      </c>
      <c r="M48" s="105" t="inlineStr">
        <is>
          <t>SP</t>
        </is>
      </c>
      <c r="N48" s="154" t="inlineStr">
        <is>
          <t>SERGIANA</t>
        </is>
      </c>
      <c r="O48" s="105" t="inlineStr">
        <is>
          <t>JA POSSUI</t>
        </is>
      </c>
      <c r="P48" s="125" t="n"/>
      <c r="Q48" s="125" t="n"/>
      <c r="R48" s="37" t="inlineStr">
        <is>
          <t xml:space="preserve">AUTORIZADO PAGAMENTO </t>
        </is>
      </c>
      <c r="S48" s="105" t="n">
        <v>8202618179</v>
      </c>
      <c r="T48" s="105" t="inlineStr">
        <is>
          <t>5 DIAS ÚTEIS</t>
        </is>
      </c>
      <c r="U48" s="60" t="n">
        <v>46062</v>
      </c>
      <c r="V48" s="60" t="n">
        <v>46062</v>
      </c>
      <c r="W48" s="60" t="n">
        <v>46069</v>
      </c>
      <c r="X48" s="60" t="n">
        <v>46071</v>
      </c>
      <c r="Y48" s="105" t="inlineStr">
        <is>
          <t>NÃO</t>
        </is>
      </c>
      <c r="Z48" s="105" t="n"/>
      <c r="AC48">
        <f>IF($C48="","",IF(COUNTIF('Códigos Santander (ref)'!$A$2:$A$79,$C48)&gt;0,"SANTANDER",IF(COUNTIF('Códigos Itaú (ref)'!$A$2:$A$44,$C48)&gt;0,"ITAU",IF(AND(TRIM(UPPER($I48))="CONTRATUAL",ISNUMBER(SEARCH("INDIVIDUAL",SUBSTITUTE(UPPER($D48)," ","")))),"PREMIUM FREE",""))))</f>
        <v/>
      </c>
    </row>
    <row r="49" ht="15" customFormat="1" customHeight="1" s="45">
      <c r="A49" s="105" t="inlineStr">
        <is>
          <t>TELA</t>
        </is>
      </c>
      <c r="B49" s="105" t="n">
        <v>53328</v>
      </c>
      <c r="C49" s="105" t="inlineStr">
        <is>
          <t>1RBFP</t>
        </is>
      </c>
      <c r="D49" s="105" t="inlineStr">
        <is>
          <t>EM DIA SERVICOS ESPECIALIZADOS EM COBRANCAS L</t>
        </is>
      </c>
      <c r="E49" s="105" t="n">
        <v>22145988807</v>
      </c>
      <c r="F49" s="152" t="inlineStr">
        <is>
          <t>1RBFP000169021</t>
        </is>
      </c>
      <c r="G49" s="153" t="n">
        <v>100</v>
      </c>
      <c r="H49" s="153" t="n">
        <v>100</v>
      </c>
      <c r="I49" s="37" t="inlineStr">
        <is>
          <t>CONTRATUAL</t>
        </is>
      </c>
      <c r="J49" s="124" t="n">
        <v>37541578000165</v>
      </c>
      <c r="K49" s="105" t="inlineStr">
        <is>
          <t>AKABANE ODONTOLOGIA LTDA</t>
        </is>
      </c>
      <c r="L49" s="105" t="inlineStr">
        <is>
          <t>SÃO PAULO</t>
        </is>
      </c>
      <c r="M49" s="105" t="inlineStr">
        <is>
          <t>SP</t>
        </is>
      </c>
      <c r="N49" s="154" t="inlineStr">
        <is>
          <t>SERGIANA</t>
        </is>
      </c>
      <c r="O49" s="105" t="inlineStr">
        <is>
          <t>JA POSSUI</t>
        </is>
      </c>
      <c r="P49" s="125" t="n"/>
      <c r="Q49" s="125" t="n"/>
      <c r="R49" s="37" t="inlineStr">
        <is>
          <t xml:space="preserve">AUTORIZADO PAGAMENTO </t>
        </is>
      </c>
      <c r="S49" s="105" t="n">
        <v>8202618180</v>
      </c>
      <c r="T49" s="105" t="inlineStr">
        <is>
          <t>5 DIAS ÚTEIS</t>
        </is>
      </c>
      <c r="U49" s="60" t="n">
        <v>46062</v>
      </c>
      <c r="V49" s="60" t="n">
        <v>46062</v>
      </c>
      <c r="W49" s="60" t="n">
        <v>46069</v>
      </c>
      <c r="X49" s="60" t="n">
        <v>46071</v>
      </c>
      <c r="Y49" s="105" t="inlineStr">
        <is>
          <t>NÃO</t>
        </is>
      </c>
      <c r="Z49" s="105" t="n"/>
      <c r="AC49">
        <f>IF($C49="","",IF(COUNTIF('Códigos Santander (ref)'!$A$2:$A$79,$C49)&gt;0,"SANTANDER",IF(COUNTIF('Códigos Itaú (ref)'!$A$2:$A$44,$C49)&gt;0,"ITAU",IF(AND(TRIM(UPPER($I49))="CONTRATUAL",ISNUMBER(SEARCH("INDIVIDUAL",SUBSTITUTE(UPPER($D49)," ","")))),"PREMIUM FREE",""))))</f>
        <v/>
      </c>
    </row>
    <row r="50" ht="15" customFormat="1" customHeight="1" s="45">
      <c r="A50" s="105" t="inlineStr">
        <is>
          <t>TELA</t>
        </is>
      </c>
      <c r="B50" s="105" t="n">
        <v>51467</v>
      </c>
      <c r="C50" s="105" t="inlineStr">
        <is>
          <t>1RUH3</t>
        </is>
      </c>
      <c r="D50" s="110" t="inlineStr">
        <is>
          <t>BANCO SANTANDER BRASIL SA</t>
        </is>
      </c>
      <c r="E50" s="105" t="n">
        <v>33183282860</v>
      </c>
      <c r="F50" s="152" t="inlineStr">
        <is>
          <t>1RUH3033827010</t>
        </is>
      </c>
      <c r="G50" s="153" t="n">
        <v>160</v>
      </c>
      <c r="H50" s="153" t="n">
        <v>90.94</v>
      </c>
      <c r="I50" s="37" t="inlineStr">
        <is>
          <t>CONTRATUAL</t>
        </is>
      </c>
      <c r="J50" s="159" t="inlineStr">
        <is>
          <t>35045007866</t>
        </is>
      </c>
      <c r="K50" s="105" t="inlineStr">
        <is>
          <t>PRISCILA GOMES DA SILVA</t>
        </is>
      </c>
      <c r="L50" s="105" t="inlineStr">
        <is>
          <t>MARIPORÃ</t>
        </is>
      </c>
      <c r="M50" s="105" t="inlineStr">
        <is>
          <t>SP</t>
        </is>
      </c>
      <c r="N50" s="154" t="inlineStr">
        <is>
          <t>SERGIANA</t>
        </is>
      </c>
      <c r="O50" s="105" t="n">
        <v>528766</v>
      </c>
      <c r="P50" s="60" t="n">
        <v>46062</v>
      </c>
      <c r="Q50" s="60" t="n">
        <v>46063</v>
      </c>
      <c r="R50" s="37" t="inlineStr">
        <is>
          <t xml:space="preserve">AUTORIZADO PAGAMENTO </t>
        </is>
      </c>
      <c r="S50" s="105" t="n">
        <v>8202618231</v>
      </c>
      <c r="T50" s="105" t="inlineStr">
        <is>
          <t>5 DIAS ÚTEIS</t>
        </is>
      </c>
      <c r="U50" s="60" t="n">
        <v>46062</v>
      </c>
      <c r="V50" s="60" t="n">
        <v>46063</v>
      </c>
      <c r="W50" s="60" t="n">
        <v>46070</v>
      </c>
      <c r="X50" s="60" t="n">
        <v>46071</v>
      </c>
      <c r="Y50" s="105" t="inlineStr">
        <is>
          <t>NÃO</t>
        </is>
      </c>
      <c r="Z50" s="105" t="n"/>
      <c r="AC50">
        <f>IF($C50="","",IF(COUNTIF('Códigos Santander (ref)'!$A$2:$A$79,$C50)&gt;0,"SANTANDER",IF(COUNTIF('Códigos Itaú (ref)'!$A$2:$A$44,$C50)&gt;0,"ITAU",IF(AND(TRIM(UPPER($I50))="CONTRATUAL",ISNUMBER(SEARCH("INDIVIDUAL",SUBSTITUTE(UPPER($D50)," ","")))),"PREMIUM FREE",""))))</f>
        <v/>
      </c>
    </row>
    <row r="51" ht="15" customFormat="1" customHeight="1" s="45">
      <c r="A51" s="105" t="inlineStr">
        <is>
          <t>TELA</t>
        </is>
      </c>
      <c r="B51" s="105" t="n">
        <v>52175</v>
      </c>
      <c r="C51" s="105" t="inlineStr">
        <is>
          <t>1RUH3</t>
        </is>
      </c>
      <c r="D51" s="110" t="inlineStr">
        <is>
          <t>BANCO SANTANDER BRASIL SA</t>
        </is>
      </c>
      <c r="E51" s="105" t="n">
        <v>33183282860</v>
      </c>
      <c r="F51" s="152" t="inlineStr">
        <is>
          <t>1RUH3033827010</t>
        </is>
      </c>
      <c r="G51" s="153" t="n">
        <v>160</v>
      </c>
      <c r="H51" s="153" t="n">
        <v>90.94</v>
      </c>
      <c r="I51" s="37" t="inlineStr">
        <is>
          <t>CONTRATUAL</t>
        </is>
      </c>
      <c r="J51" s="105" t="n">
        <v>35045007866</v>
      </c>
      <c r="K51" s="105" t="inlineStr">
        <is>
          <t>PRISCILA GOMES DA SILVA</t>
        </is>
      </c>
      <c r="L51" s="105" t="inlineStr">
        <is>
          <t>MARIPORÃ</t>
        </is>
      </c>
      <c r="M51" s="105" t="inlineStr">
        <is>
          <t>SP</t>
        </is>
      </c>
      <c r="N51" s="154" t="inlineStr">
        <is>
          <t>SERGIANA</t>
        </is>
      </c>
      <c r="O51" s="105" t="n">
        <v>528766</v>
      </c>
      <c r="P51" s="60" t="n">
        <v>46062</v>
      </c>
      <c r="Q51" s="60" t="n">
        <v>46063</v>
      </c>
      <c r="R51" s="37" t="inlineStr">
        <is>
          <t xml:space="preserve">AUTORIZADO PAGAMENTO </t>
        </is>
      </c>
      <c r="S51" s="105" t="n">
        <v>8202618232</v>
      </c>
      <c r="T51" s="105" t="inlineStr">
        <is>
          <t>5 DIAS ÚTEIS</t>
        </is>
      </c>
      <c r="U51" s="60" t="n">
        <v>46062</v>
      </c>
      <c r="V51" s="60" t="n">
        <v>46063</v>
      </c>
      <c r="W51" s="60" t="n">
        <v>46070</v>
      </c>
      <c r="X51" s="60" t="n">
        <v>46071</v>
      </c>
      <c r="Y51" s="105" t="inlineStr">
        <is>
          <t>NÃO</t>
        </is>
      </c>
      <c r="Z51" s="105" t="n"/>
      <c r="AC51">
        <f>IF($C51="","",IF(COUNTIF('Códigos Santander (ref)'!$A$2:$A$79,$C51)&gt;0,"SANTANDER",IF(COUNTIF('Códigos Itaú (ref)'!$A$2:$A$44,$C51)&gt;0,"ITAU",IF(AND(TRIM(UPPER($I51))="CONTRATUAL",ISNUMBER(SEARCH("INDIVIDUAL",SUBSTITUTE(UPPER($D51)," ","")))),"PREMIUM FREE",""))))</f>
        <v/>
      </c>
    </row>
    <row r="52" ht="15" customFormat="1" customHeight="1" s="45">
      <c r="A52" s="105" t="inlineStr">
        <is>
          <t>TELA</t>
        </is>
      </c>
      <c r="B52" s="105" t="n">
        <v>53360</v>
      </c>
      <c r="C52" s="105" t="inlineStr">
        <is>
          <t>1RUH3</t>
        </is>
      </c>
      <c r="D52" s="110" t="inlineStr">
        <is>
          <t>BANCO SANTANDER BRASIL SA</t>
        </is>
      </c>
      <c r="E52" s="105" t="n">
        <v>34153168823</v>
      </c>
      <c r="F52" s="152" t="inlineStr">
        <is>
          <t>1RUH3029503000</t>
        </is>
      </c>
      <c r="G52" s="153" t="n">
        <v>350</v>
      </c>
      <c r="H52" s="153" t="n">
        <v>243.88</v>
      </c>
      <c r="I52" s="37" t="inlineStr">
        <is>
          <t>CONTRATUAL</t>
        </is>
      </c>
      <c r="J52" s="124" t="n">
        <v>24870458000160</v>
      </c>
      <c r="K52" s="105" t="inlineStr">
        <is>
          <t>EDWAL LOBOSCHI</t>
        </is>
      </c>
      <c r="L52" s="105" t="inlineStr">
        <is>
          <t>SÃO PAULO</t>
        </is>
      </c>
      <c r="M52" s="105" t="inlineStr">
        <is>
          <t>SP</t>
        </is>
      </c>
      <c r="N52" s="154" t="inlineStr">
        <is>
          <t>SERGIANA</t>
        </is>
      </c>
      <c r="O52" s="105" t="inlineStr">
        <is>
          <t>JA POSSUI</t>
        </is>
      </c>
      <c r="P52" s="60" t="n"/>
      <c r="Q52" s="125" t="n"/>
      <c r="R52" s="37" t="inlineStr">
        <is>
          <t xml:space="preserve">AUTORIZADO PAGAMENTO </t>
        </is>
      </c>
      <c r="S52" s="105" t="n">
        <v>8202618181</v>
      </c>
      <c r="T52" s="105" t="inlineStr">
        <is>
          <t>5 DIAS ÚTEIS</t>
        </is>
      </c>
      <c r="U52" s="60" t="n">
        <v>46062</v>
      </c>
      <c r="V52" s="60" t="n">
        <v>46062</v>
      </c>
      <c r="W52" s="60" t="n">
        <v>46069</v>
      </c>
      <c r="X52" s="60" t="n">
        <v>46071</v>
      </c>
      <c r="Y52" s="105" t="inlineStr">
        <is>
          <t>NÃO</t>
        </is>
      </c>
      <c r="Z52" s="105" t="n"/>
      <c r="AC52">
        <f>IF($C52="","",IF(COUNTIF('Códigos Santander (ref)'!$A$2:$A$79,$C52)&gt;0,"SANTANDER",IF(COUNTIF('Códigos Itaú (ref)'!$A$2:$A$44,$C52)&gt;0,"ITAU",IF(AND(TRIM(UPPER($I52))="CONTRATUAL",ISNUMBER(SEARCH("INDIVIDUAL",SUBSTITUTE(UPPER($D52)," ","")))),"PREMIUM FREE",""))))</f>
        <v/>
      </c>
    </row>
    <row r="53" ht="15" customFormat="1" customHeight="1" s="45">
      <c r="A53" s="105" t="inlineStr">
        <is>
          <t>TELA</t>
        </is>
      </c>
      <c r="B53" s="105" t="n">
        <v>53104</v>
      </c>
      <c r="C53" s="105" t="inlineStr">
        <is>
          <t>1RUH3</t>
        </is>
      </c>
      <c r="D53" s="110" t="inlineStr">
        <is>
          <t>BANCO SANTANDER BRASIL SA</t>
        </is>
      </c>
      <c r="E53" s="105" t="n">
        <v>30895640848</v>
      </c>
      <c r="F53" s="152" t="inlineStr">
        <is>
          <t>1RUH3035661020</t>
        </is>
      </c>
      <c r="G53" s="153" t="n">
        <v>800</v>
      </c>
      <c r="H53" s="153" t="n">
        <v>800</v>
      </c>
      <c r="I53" s="37" t="inlineStr">
        <is>
          <t>CONTRATUAL</t>
        </is>
      </c>
      <c r="J53" s="105" t="n">
        <v>26020466809</v>
      </c>
      <c r="K53" s="105" t="inlineStr">
        <is>
          <t>JULIANA GUZZON BOSCHINI</t>
        </is>
      </c>
      <c r="L53" s="105" t="inlineStr">
        <is>
          <t>SÃO ROQUE</t>
        </is>
      </c>
      <c r="M53" s="105" t="inlineStr">
        <is>
          <t>SP</t>
        </is>
      </c>
      <c r="N53" s="154" t="inlineStr">
        <is>
          <t>SERGIANA</t>
        </is>
      </c>
      <c r="O53" s="105" t="inlineStr">
        <is>
          <t>JA POSSUI</t>
        </is>
      </c>
      <c r="P53" s="125" t="n"/>
      <c r="Q53" s="125" t="n"/>
      <c r="R53" s="37" t="inlineStr">
        <is>
          <t xml:space="preserve">AUTORIZADO PAGAMENTO </t>
        </is>
      </c>
      <c r="S53" s="105" t="n">
        <v>8202618186</v>
      </c>
      <c r="T53" s="105" t="inlineStr">
        <is>
          <t>5 DIAS ÚTEIS</t>
        </is>
      </c>
      <c r="U53" s="60" t="n">
        <v>46062</v>
      </c>
      <c r="V53" s="60" t="n">
        <v>46062</v>
      </c>
      <c r="W53" s="60" t="n">
        <v>46069</v>
      </c>
      <c r="X53" s="60" t="n">
        <v>46071</v>
      </c>
      <c r="Y53" s="105" t="inlineStr">
        <is>
          <t>NÃO</t>
        </is>
      </c>
      <c r="Z53" s="105" t="n"/>
      <c r="AC53">
        <f>IF($C53="","",IF(COUNTIF('Códigos Santander (ref)'!$A$2:$A$79,$C53)&gt;0,"SANTANDER",IF(COUNTIF('Códigos Itaú (ref)'!$A$2:$A$44,$C53)&gt;0,"ITAU",IF(AND(TRIM(UPPER($I53))="CONTRATUAL",ISNUMBER(SEARCH("INDIVIDUAL",SUBSTITUTE(UPPER($D53)," ","")))),"PREMIUM FREE",""))))</f>
        <v/>
      </c>
    </row>
    <row r="54" ht="15" customFormat="1" customHeight="1" s="45">
      <c r="A54" s="105" t="inlineStr">
        <is>
          <t>TELA</t>
        </is>
      </c>
      <c r="B54" s="105" t="n">
        <v>53467</v>
      </c>
      <c r="C54" s="105" t="inlineStr">
        <is>
          <t>1RUH3</t>
        </is>
      </c>
      <c r="D54" s="110" t="inlineStr">
        <is>
          <t>BANCO SANTANDER BRASIL SA</t>
        </is>
      </c>
      <c r="E54" s="105" t="n">
        <v>10415944961</v>
      </c>
      <c r="F54" s="152" t="inlineStr">
        <is>
          <t>1RUH3008165009</t>
        </is>
      </c>
      <c r="G54" s="153" t="n">
        <v>324</v>
      </c>
      <c r="H54" s="153" t="n">
        <v>113.4</v>
      </c>
      <c r="I54" s="37" t="inlineStr">
        <is>
          <t>CONTRATUAL</t>
        </is>
      </c>
      <c r="J54" s="124" t="n">
        <v>7738896000150</v>
      </c>
      <c r="K54" s="105" t="inlineStr">
        <is>
          <t>CLINICA ODONTOLOGICA SCHERER LTDA</t>
        </is>
      </c>
      <c r="L54" s="105" t="inlineStr">
        <is>
          <t>FOZ DO IGUAÇU</t>
        </is>
      </c>
      <c r="M54" s="105" t="inlineStr">
        <is>
          <t>PR</t>
        </is>
      </c>
      <c r="N54" s="154" t="inlineStr">
        <is>
          <t>SERGIANA</t>
        </is>
      </c>
      <c r="O54" s="105" t="inlineStr">
        <is>
          <t>JA POSSUI</t>
        </is>
      </c>
      <c r="P54" s="125" t="n"/>
      <c r="Q54" s="125" t="n"/>
      <c r="R54" s="37" t="inlineStr">
        <is>
          <t xml:space="preserve">AUTORIZADO PAGAMENTO </t>
        </is>
      </c>
      <c r="S54" s="105" t="n">
        <v>8202618187</v>
      </c>
      <c r="T54" s="105" t="inlineStr">
        <is>
          <t>5 DIAS ÚTEIS</t>
        </is>
      </c>
      <c r="U54" s="60" t="n">
        <v>46062</v>
      </c>
      <c r="V54" s="60" t="n">
        <v>46062</v>
      </c>
      <c r="W54" s="60" t="n">
        <v>46069</v>
      </c>
      <c r="X54" s="60" t="n">
        <v>46071</v>
      </c>
      <c r="Y54" s="105" t="inlineStr">
        <is>
          <t>NÃO</t>
        </is>
      </c>
      <c r="Z54" s="105" t="n"/>
      <c r="AC54">
        <f>IF($C54="","",IF(COUNTIF('Códigos Santander (ref)'!$A$2:$A$79,$C54)&gt;0,"SANTANDER",IF(COUNTIF('Códigos Itaú (ref)'!$A$2:$A$44,$C54)&gt;0,"ITAU",IF(AND(TRIM(UPPER($I54))="CONTRATUAL",ISNUMBER(SEARCH("INDIVIDUAL",SUBSTITUTE(UPPER($D54)," ","")))),"PREMIUM FREE",""))))</f>
        <v/>
      </c>
    </row>
    <row r="55" ht="15" customFormat="1" customHeight="1" s="45">
      <c r="A55" s="105" t="inlineStr">
        <is>
          <t>TELA</t>
        </is>
      </c>
      <c r="B55" s="105" t="n">
        <v>53527</v>
      </c>
      <c r="C55" s="105" t="inlineStr">
        <is>
          <t>1RU54</t>
        </is>
      </c>
      <c r="D55" s="110" t="inlineStr">
        <is>
          <t>BANCO SANTANDER BRASIL SA</t>
        </is>
      </c>
      <c r="E55" s="105" t="n">
        <v>64911500972</v>
      </c>
      <c r="F55" s="152" t="inlineStr">
        <is>
          <t>1RU54000212016</t>
        </is>
      </c>
      <c r="G55" s="153" t="n">
        <v>300</v>
      </c>
      <c r="H55" s="153" t="n">
        <v>212.19</v>
      </c>
      <c r="I55" s="37" t="inlineStr">
        <is>
          <t>CONTRATUAL</t>
        </is>
      </c>
      <c r="J55" s="105" t="n">
        <v>6918595822</v>
      </c>
      <c r="K55" s="105" t="inlineStr">
        <is>
          <t>SANDRA TERRA GARBELLOTO</t>
        </is>
      </c>
      <c r="L55" s="105" t="inlineStr">
        <is>
          <t>SÃO PAULO</t>
        </is>
      </c>
      <c r="M55" s="105" t="inlineStr">
        <is>
          <t>SP</t>
        </is>
      </c>
      <c r="N55" s="154" t="inlineStr">
        <is>
          <t>SERGIANA</t>
        </is>
      </c>
      <c r="O55" s="105" t="inlineStr">
        <is>
          <t>JA POSSUI</t>
        </is>
      </c>
      <c r="P55" s="125" t="n"/>
      <c r="Q55" s="125" t="n"/>
      <c r="R55" s="37" t="inlineStr">
        <is>
          <t xml:space="preserve">AUTORIZADO PAGAMENTO </t>
        </is>
      </c>
      <c r="S55" s="105" t="n">
        <v>8202618188</v>
      </c>
      <c r="T55" s="105" t="inlineStr">
        <is>
          <t>5 DIAS ÚTEIS</t>
        </is>
      </c>
      <c r="U55" s="60" t="n">
        <v>46062</v>
      </c>
      <c r="V55" s="60" t="n">
        <v>46062</v>
      </c>
      <c r="W55" s="60" t="n">
        <v>46069</v>
      </c>
      <c r="X55" s="60" t="n">
        <v>46071</v>
      </c>
      <c r="Y55" s="105" t="inlineStr">
        <is>
          <t>NÃO</t>
        </is>
      </c>
      <c r="Z55" s="105" t="n"/>
      <c r="AC55">
        <f>IF($C55="","",IF(COUNTIF('Códigos Santander (ref)'!$A$2:$A$79,$C55)&gt;0,"SANTANDER",IF(COUNTIF('Códigos Itaú (ref)'!$A$2:$A$44,$C55)&gt;0,"ITAU",IF(AND(TRIM(UPPER($I55))="CONTRATUAL",ISNUMBER(SEARCH("INDIVIDUAL",SUBSTITUTE(UPPER($D55)," ","")))),"PREMIUM FREE",""))))</f>
        <v/>
      </c>
    </row>
    <row r="56" ht="15" customFormat="1" customHeight="1" s="45">
      <c r="A56" s="105" t="inlineStr">
        <is>
          <t>NIP</t>
        </is>
      </c>
      <c r="B56" s="105" t="n">
        <v>53355</v>
      </c>
      <c r="C56" s="105" t="inlineStr">
        <is>
          <t>0B0N8</t>
        </is>
      </c>
      <c r="D56" s="105" t="inlineStr">
        <is>
          <t>CENTRO CLINICO GAUCHO LTDA</t>
        </is>
      </c>
      <c r="E56" s="105" t="n">
        <v>1143074076</v>
      </c>
      <c r="F56" s="152" t="inlineStr">
        <is>
          <t>0B0N8105503009</t>
        </is>
      </c>
      <c r="G56" s="153" t="n">
        <v>880</v>
      </c>
      <c r="H56" s="153" t="n">
        <v>880</v>
      </c>
      <c r="I56" s="37" t="inlineStr">
        <is>
          <t>INSUFICIÊNCIA DE REDE</t>
        </is>
      </c>
      <c r="J56" s="124" t="n">
        <v>48043757000199</v>
      </c>
      <c r="K56" s="105" t="inlineStr">
        <is>
          <t>DENTAL MEDICA ODONTOLOGIA INTEGRADA LTDA</t>
        </is>
      </c>
      <c r="L56" s="105" t="inlineStr">
        <is>
          <t>ESTANCIA VELHA</t>
        </is>
      </c>
      <c r="M56" s="105" t="inlineStr">
        <is>
          <t>RS</t>
        </is>
      </c>
      <c r="N56" s="37" t="inlineStr">
        <is>
          <t>CIBELY</t>
        </is>
      </c>
      <c r="O56" s="105" t="n">
        <v>528879</v>
      </c>
      <c r="P56" s="60" t="n">
        <v>46062</v>
      </c>
      <c r="Q56" s="60" t="n">
        <v>46063</v>
      </c>
      <c r="R56" s="37" t="inlineStr">
        <is>
          <t xml:space="preserve">AUTORIZADO PAGAMENTO </t>
        </is>
      </c>
      <c r="S56" s="105" t="n">
        <v>8202618238</v>
      </c>
      <c r="T56" s="105" t="inlineStr">
        <is>
          <t>30 DIAS CORRIDOS</t>
        </is>
      </c>
      <c r="U56" s="60" t="n">
        <v>46062</v>
      </c>
      <c r="V56" s="60" t="n">
        <v>46063</v>
      </c>
      <c r="W56" s="60" t="n">
        <v>46091</v>
      </c>
      <c r="X56" s="60" t="n">
        <v>46071</v>
      </c>
      <c r="Y56" s="105" t="inlineStr">
        <is>
          <t>SIM</t>
        </is>
      </c>
      <c r="Z56" s="105" t="n"/>
      <c r="AC56">
        <f>IF($C56="","",IF(COUNTIF('Códigos Santander (ref)'!$A$2:$A$79,$C56)&gt;0,"SANTANDER",IF(COUNTIF('Códigos Itaú (ref)'!$A$2:$A$44,$C56)&gt;0,"ITAU",IF(AND(TRIM(UPPER($I56))="CONTRATUAL",ISNUMBER(SEARCH("INDIVIDUAL",SUBSTITUTE(UPPER($D56)," ","")))),"PREMIUM FREE",""))))</f>
        <v/>
      </c>
    </row>
    <row r="57" ht="15" customFormat="1" customHeight="1" s="45">
      <c r="A57" s="105" t="inlineStr">
        <is>
          <t>TELA</t>
        </is>
      </c>
      <c r="B57" s="105" t="n">
        <v>53392</v>
      </c>
      <c r="C57" s="105" t="inlineStr">
        <is>
          <t>1RSX8</t>
        </is>
      </c>
      <c r="D57" s="105" t="inlineStr">
        <is>
          <t>ITAU UNIBANCO SA</t>
        </is>
      </c>
      <c r="E57" s="105" t="n">
        <v>73126810772</v>
      </c>
      <c r="F57" s="152" t="inlineStr">
        <is>
          <t>1RSX8000317004</t>
        </is>
      </c>
      <c r="G57" s="153" t="n">
        <v>1250</v>
      </c>
      <c r="H57" s="153" t="n">
        <v>691.99</v>
      </c>
      <c r="I57" s="37" t="inlineStr">
        <is>
          <t>CONTRATUAL</t>
        </is>
      </c>
      <c r="J57" s="105" t="n">
        <v>7959716722</v>
      </c>
      <c r="K57" s="105" t="inlineStr">
        <is>
          <t>JULIANA VIEGAS SONEGHETI</t>
        </is>
      </c>
      <c r="L57" s="105" t="inlineStr">
        <is>
          <t>NITERÓI</t>
        </is>
      </c>
      <c r="M57" s="105" t="inlineStr">
        <is>
          <t>RJ</t>
        </is>
      </c>
      <c r="N57" s="154" t="inlineStr">
        <is>
          <t>SERGIANA</t>
        </is>
      </c>
      <c r="O57" s="105" t="inlineStr">
        <is>
          <t>JA POSSUI</t>
        </is>
      </c>
      <c r="P57" s="125" t="n"/>
      <c r="Q57" s="125" t="n"/>
      <c r="R57" s="37" t="inlineStr">
        <is>
          <t xml:space="preserve">AUTORIZADO PAGAMENTO </t>
        </is>
      </c>
      <c r="S57" s="105" t="n">
        <v>8202618190</v>
      </c>
      <c r="T57" s="105" t="inlineStr">
        <is>
          <t>5 DIAS ÚTEIS</t>
        </is>
      </c>
      <c r="U57" s="60" t="n">
        <v>46062</v>
      </c>
      <c r="V57" s="60" t="n">
        <v>46062</v>
      </c>
      <c r="W57" s="60" t="n">
        <v>46069</v>
      </c>
      <c r="X57" s="60" t="n">
        <v>46071</v>
      </c>
      <c r="Y57" s="105" t="inlineStr">
        <is>
          <t>NÃO</t>
        </is>
      </c>
      <c r="Z57" s="105" t="n"/>
      <c r="AC57">
        <f>IF($C57="","",IF(COUNTIF('Códigos Santander (ref)'!$A$2:$A$79,$C57)&gt;0,"SANTANDER",IF(COUNTIF('Códigos Itaú (ref)'!$A$2:$A$44,$C57)&gt;0,"ITAU",IF(AND(TRIM(UPPER($I57))="CONTRATUAL",ISNUMBER(SEARCH("INDIVIDUAL",SUBSTITUTE(UPPER($D57)," ","")))),"PREMIUM FREE",""))))</f>
        <v/>
      </c>
    </row>
    <row r="58" ht="15" customFormat="1" customHeight="1" s="45">
      <c r="A58" s="105" t="inlineStr">
        <is>
          <t>TELA</t>
        </is>
      </c>
      <c r="B58" s="105" t="n">
        <v>53246</v>
      </c>
      <c r="C58" s="105" t="inlineStr">
        <is>
          <t>1RSX8</t>
        </is>
      </c>
      <c r="D58" s="105" t="inlineStr">
        <is>
          <t>ITAU UNIBANCO SA</t>
        </is>
      </c>
      <c r="E58" s="105" t="n">
        <v>73126810772</v>
      </c>
      <c r="F58" s="152" t="inlineStr">
        <is>
          <t>1RSX8000317012</t>
        </is>
      </c>
      <c r="G58" s="153" t="n">
        <v>1250</v>
      </c>
      <c r="H58" s="153" t="n">
        <v>691.99</v>
      </c>
      <c r="I58" s="37" t="inlineStr">
        <is>
          <t>CONTRATUAL</t>
        </is>
      </c>
      <c r="J58" s="124" t="n">
        <v>7959716722</v>
      </c>
      <c r="K58" s="105" t="inlineStr">
        <is>
          <t>JULIANA VIEGAS SONEGHETI</t>
        </is>
      </c>
      <c r="L58" s="105" t="inlineStr">
        <is>
          <t>NITERÓI</t>
        </is>
      </c>
      <c r="M58" s="105" t="inlineStr">
        <is>
          <t>RJ</t>
        </is>
      </c>
      <c r="N58" s="154" t="inlineStr">
        <is>
          <t>SERGIANA</t>
        </is>
      </c>
      <c r="O58" s="105" t="inlineStr">
        <is>
          <t>JA POSSUI</t>
        </is>
      </c>
      <c r="P58" s="125" t="n"/>
      <c r="Q58" s="125" t="n"/>
      <c r="R58" s="37" t="inlineStr">
        <is>
          <t xml:space="preserve">AUTORIZADO PAGAMENTO </t>
        </is>
      </c>
      <c r="S58" s="105" t="n">
        <v>8202618191</v>
      </c>
      <c r="T58" s="105" t="inlineStr">
        <is>
          <t>5 DIAS ÚTEIS</t>
        </is>
      </c>
      <c r="U58" s="60" t="n">
        <v>46062</v>
      </c>
      <c r="V58" s="60" t="n">
        <v>46062</v>
      </c>
      <c r="W58" s="60" t="n">
        <v>46069</v>
      </c>
      <c r="X58" s="60" t="n">
        <v>46071</v>
      </c>
      <c r="Y58" s="105" t="inlineStr">
        <is>
          <t>NÃO</t>
        </is>
      </c>
      <c r="Z58" s="105" t="n"/>
      <c r="AC58">
        <f>IF($C58="","",IF(COUNTIF('Códigos Santander (ref)'!$A$2:$A$79,$C58)&gt;0,"SANTANDER",IF(COUNTIF('Códigos Itaú (ref)'!$A$2:$A$44,$C58)&gt;0,"ITAU",IF(AND(TRIM(UPPER($I58))="CONTRATUAL",ISNUMBER(SEARCH("INDIVIDUAL",SUBSTITUTE(UPPER($D58)," ","")))),"PREMIUM FREE",""))))</f>
        <v/>
      </c>
    </row>
    <row r="59" ht="15" customFormat="1" customHeight="1" s="45">
      <c r="A59" s="105" t="inlineStr">
        <is>
          <t>TELA</t>
        </is>
      </c>
      <c r="B59" s="105" t="n">
        <v>53351</v>
      </c>
      <c r="C59" s="105" t="inlineStr">
        <is>
          <t>1RUH3</t>
        </is>
      </c>
      <c r="D59" s="110" t="inlineStr">
        <is>
          <t>BANCO SANTANDER BRASIL SA</t>
        </is>
      </c>
      <c r="E59" s="105" t="n">
        <v>5523673706</v>
      </c>
      <c r="F59" s="152" t="inlineStr">
        <is>
          <t>1RUH3036587010</t>
        </is>
      </c>
      <c r="G59" s="153" t="n">
        <v>810</v>
      </c>
      <c r="H59" s="153" t="n">
        <v>83.8</v>
      </c>
      <c r="I59" s="37" t="inlineStr">
        <is>
          <t>CONTRATUAL</t>
        </is>
      </c>
      <c r="J59" s="105" t="n">
        <v>5899138750</v>
      </c>
      <c r="K59" s="105" t="inlineStr">
        <is>
          <t>ELLEN LACERDA DE FREITAS MENDES DA SILVA</t>
        </is>
      </c>
      <c r="L59" s="105" t="inlineStr">
        <is>
          <t>RIO DE JANEIRO</t>
        </is>
      </c>
      <c r="M59" s="105" t="inlineStr">
        <is>
          <t>RJ</t>
        </is>
      </c>
      <c r="N59" s="154" t="inlineStr">
        <is>
          <t>SERGIANA</t>
        </is>
      </c>
      <c r="O59" s="105" t="n">
        <v>528885</v>
      </c>
      <c r="P59" s="60" t="n">
        <v>46062</v>
      </c>
      <c r="Q59" s="60" t="n">
        <v>46063</v>
      </c>
      <c r="R59" s="37" t="inlineStr">
        <is>
          <t xml:space="preserve">AUTORIZADO PAGAMENTO </t>
        </is>
      </c>
      <c r="S59" s="105" t="n">
        <v>8202618252</v>
      </c>
      <c r="T59" s="105" t="inlineStr">
        <is>
          <t>5 DIAS ÚTEIS</t>
        </is>
      </c>
      <c r="U59" s="60" t="n">
        <v>46062</v>
      </c>
      <c r="V59" s="60" t="n">
        <v>46063</v>
      </c>
      <c r="W59" s="60" t="n">
        <v>46070</v>
      </c>
      <c r="X59" s="60" t="n">
        <v>46071</v>
      </c>
      <c r="Y59" s="105" t="inlineStr">
        <is>
          <t>NÃO</t>
        </is>
      </c>
      <c r="Z59" s="105" t="n"/>
      <c r="AC59">
        <f>IF($C59="","",IF(COUNTIF('Códigos Santander (ref)'!$A$2:$A$79,$C59)&gt;0,"SANTANDER",IF(COUNTIF('Códigos Itaú (ref)'!$A$2:$A$44,$C59)&gt;0,"ITAU",IF(AND(TRIM(UPPER($I59))="CONTRATUAL",ISNUMBER(SEARCH("INDIVIDUAL",SUBSTITUTE(UPPER($D59)," ","")))),"PREMIUM FREE",""))))</f>
        <v/>
      </c>
    </row>
    <row r="60" ht="15" customFormat="1" customHeight="1" s="45">
      <c r="A60" s="105" t="inlineStr">
        <is>
          <t>TELA</t>
        </is>
      </c>
      <c r="B60" s="105" t="n">
        <v>53388</v>
      </c>
      <c r="C60" s="105" t="inlineStr">
        <is>
          <t>S21FQ</t>
        </is>
      </c>
      <c r="D60" s="105" t="inlineStr">
        <is>
          <t>SANTANDER SERVICOS DIGITAIS BRASIL LTDA</t>
        </is>
      </c>
      <c r="E60" s="105" t="n">
        <v>15597936867</v>
      </c>
      <c r="F60" s="152" t="inlineStr">
        <is>
          <t>S21FQ000046027</t>
        </is>
      </c>
      <c r="G60" s="153" t="n">
        <v>160</v>
      </c>
      <c r="H60" s="153" t="n">
        <v>160</v>
      </c>
      <c r="I60" s="37" t="inlineStr">
        <is>
          <t>CONTRATUAL</t>
        </is>
      </c>
      <c r="J60" s="105" t="n">
        <v>8040735890</v>
      </c>
      <c r="K60" s="105" t="inlineStr">
        <is>
          <t>AMAURI CARVALHO DE MORAIS</t>
        </is>
      </c>
      <c r="L60" s="105" t="inlineStr">
        <is>
          <t>SÃO PAULO</t>
        </is>
      </c>
      <c r="M60" s="105" t="inlineStr">
        <is>
          <t>SP</t>
        </is>
      </c>
      <c r="N60" s="154" t="inlineStr">
        <is>
          <t>SERGIANA</t>
        </is>
      </c>
      <c r="O60" s="105" t="inlineStr">
        <is>
          <t>JA POSSUI</t>
        </is>
      </c>
      <c r="P60" s="125" t="n"/>
      <c r="Q60" s="125" t="n"/>
      <c r="R60" s="37" t="inlineStr">
        <is>
          <t xml:space="preserve">AUTORIZADO PAGAMENTO </t>
        </is>
      </c>
      <c r="S60" s="105" t="n">
        <v>8202618194</v>
      </c>
      <c r="T60" s="105" t="inlineStr">
        <is>
          <t>5 DIAS ÚTEIS</t>
        </is>
      </c>
      <c r="U60" s="60" t="n">
        <v>46062</v>
      </c>
      <c r="V60" s="60" t="n">
        <v>46062</v>
      </c>
      <c r="W60" s="60" t="n">
        <v>46069</v>
      </c>
      <c r="X60" s="60" t="n">
        <v>46071</v>
      </c>
      <c r="Y60" s="105" t="inlineStr">
        <is>
          <t>NÃO</t>
        </is>
      </c>
      <c r="Z60" s="105" t="n"/>
      <c r="AC60">
        <f>IF($C60="","",IF(COUNTIF('Códigos Santander (ref)'!$A$2:$A$79,$C60)&gt;0,"SANTANDER",IF(COUNTIF('Códigos Itaú (ref)'!$A$2:$A$44,$C60)&gt;0,"ITAU",IF(AND(TRIM(UPPER($I60))="CONTRATUAL",ISNUMBER(SEARCH("INDIVIDUAL",SUBSTITUTE(UPPER($D60)," ","")))),"PREMIUM FREE",""))))</f>
        <v/>
      </c>
    </row>
    <row r="61" ht="15" customFormat="1" customHeight="1" s="45">
      <c r="A61" s="105" t="inlineStr">
        <is>
          <t>TELA</t>
        </is>
      </c>
      <c r="B61" s="105" t="n">
        <v>53172</v>
      </c>
      <c r="C61" s="105" t="inlineStr">
        <is>
          <t>4010X</t>
        </is>
      </c>
      <c r="D61" s="105" t="inlineStr">
        <is>
          <t>INDIVIDUAL</t>
        </is>
      </c>
      <c r="E61" s="105" t="n">
        <v>4072050393</v>
      </c>
      <c r="F61" s="152" t="inlineStr">
        <is>
          <t>4010X070575002</t>
        </is>
      </c>
      <c r="G61" s="153" t="n">
        <v>200</v>
      </c>
      <c r="H61" s="153" t="n">
        <v>200</v>
      </c>
      <c r="I61" s="37" t="inlineStr">
        <is>
          <t>COBRANÇA INDEVIDA</t>
        </is>
      </c>
      <c r="J61" s="124" t="n">
        <v>52558224000117</v>
      </c>
      <c r="K61" s="105" t="inlineStr">
        <is>
          <t>DNA ODONTOLOGIA KENNEDY LTDA</t>
        </is>
      </c>
      <c r="L61" s="105" t="inlineStr">
        <is>
          <t>FORTALEZA</t>
        </is>
      </c>
      <c r="M61" s="105" t="inlineStr">
        <is>
          <t>CE</t>
        </is>
      </c>
      <c r="N61" s="154" t="inlineStr">
        <is>
          <t>SERGIANA</t>
        </is>
      </c>
      <c r="O61" s="105" t="n">
        <v>529005</v>
      </c>
      <c r="P61" s="60" t="n">
        <v>46062</v>
      </c>
      <c r="Q61" s="60" t="n">
        <v>46063</v>
      </c>
      <c r="R61" s="37" t="inlineStr">
        <is>
          <t xml:space="preserve">AUTORIZADO PAGAMENTO </t>
        </is>
      </c>
      <c r="S61" s="105" t="n">
        <v>8202618290</v>
      </c>
      <c r="T61" s="105" t="inlineStr">
        <is>
          <t>30 DIAS CORRIDOS</t>
        </is>
      </c>
      <c r="U61" s="60" t="n">
        <v>46062</v>
      </c>
      <c r="V61" s="60" t="n">
        <v>46064</v>
      </c>
      <c r="W61" s="60" t="n">
        <v>46092</v>
      </c>
      <c r="X61" s="60" t="n">
        <v>46071</v>
      </c>
      <c r="Y61" s="105" t="inlineStr">
        <is>
          <t>SIM</t>
        </is>
      </c>
      <c r="Z61" s="105" t="n"/>
      <c r="AC61">
        <f>IF($C61="","",IF(COUNTIF('Códigos Santander (ref)'!$A$2:$A$79,$C61)&gt;0,"SANTANDER",IF(COUNTIF('Códigos Itaú (ref)'!$A$2:$A$44,$C61)&gt;0,"ITAU",IF(AND(TRIM(UPPER($I61))="CONTRATUAL",ISNUMBER(SEARCH("INDIVIDUAL",SUBSTITUTE(UPPER($D61)," ","")))),"PREMIUM FREE",""))))</f>
        <v/>
      </c>
    </row>
    <row r="62" ht="15" customFormat="1" customHeight="1" s="45">
      <c r="A62" s="105" t="inlineStr">
        <is>
          <t>LECOM</t>
        </is>
      </c>
      <c r="B62" s="105" t="n">
        <v>53361</v>
      </c>
      <c r="C62" s="105" t="inlineStr">
        <is>
          <t>0ATGF</t>
        </is>
      </c>
      <c r="D62" s="105" t="inlineStr">
        <is>
          <t>ANDRESSA CRISTIANE BOHM ABRAHAO</t>
        </is>
      </c>
      <c r="E62" s="105" t="n">
        <v>68452357087</v>
      </c>
      <c r="F62" s="152" t="inlineStr">
        <is>
          <t>0ATGF000007005</t>
        </is>
      </c>
      <c r="G62" s="153" t="n">
        <v>70</v>
      </c>
      <c r="H62" s="153" t="n">
        <v>70</v>
      </c>
      <c r="I62" s="37" t="inlineStr">
        <is>
          <t>INSUFICIÊNCIA DE REDE</t>
        </is>
      </c>
      <c r="J62" s="124" t="n">
        <v>31674201000106</v>
      </c>
      <c r="K62" s="105" t="inlineStr">
        <is>
          <t>LUIZ OTAVIO RAPOSO</t>
        </is>
      </c>
      <c r="L62" s="105" t="inlineStr">
        <is>
          <t>LAGUNA CARAPA</t>
        </is>
      </c>
      <c r="M62" s="105" t="inlineStr">
        <is>
          <t>MS</t>
        </is>
      </c>
      <c r="N62" s="37" t="inlineStr">
        <is>
          <t>VITORIA</t>
        </is>
      </c>
      <c r="O62" s="105" t="n">
        <v>529037</v>
      </c>
      <c r="P62" s="60" t="n">
        <v>46062</v>
      </c>
      <c r="Q62" s="60" t="n">
        <v>46063</v>
      </c>
      <c r="R62" s="37" t="inlineStr">
        <is>
          <t xml:space="preserve">AUTORIZADO PAGAMENTO </t>
        </is>
      </c>
      <c r="S62" s="105" t="n">
        <v>8202618291</v>
      </c>
      <c r="T62" s="105" t="inlineStr">
        <is>
          <t>30 DIAS CORRIDOS</t>
        </is>
      </c>
      <c r="U62" s="60" t="n">
        <v>46062</v>
      </c>
      <c r="V62" s="60" t="n">
        <v>46064</v>
      </c>
      <c r="W62" s="60" t="n">
        <v>46092</v>
      </c>
      <c r="X62" s="60" t="n">
        <v>46071</v>
      </c>
      <c r="Y62" s="105" t="inlineStr">
        <is>
          <t>SIM</t>
        </is>
      </c>
      <c r="Z62" s="105" t="n"/>
      <c r="AC62">
        <f>IF($C62="","",IF(COUNTIF('Códigos Santander (ref)'!$A$2:$A$79,$C62)&gt;0,"SANTANDER",IF(COUNTIF('Códigos Itaú (ref)'!$A$2:$A$44,$C62)&gt;0,"ITAU",IF(AND(TRIM(UPPER($I62))="CONTRATUAL",ISNUMBER(SEARCH("INDIVIDUAL",SUBSTITUTE(UPPER($D62)," ","")))),"PREMIUM FREE",""))))</f>
        <v/>
      </c>
    </row>
    <row r="63" ht="15" customFormat="1" customHeight="1" s="45">
      <c r="A63" s="105" t="inlineStr">
        <is>
          <t>TELA</t>
        </is>
      </c>
      <c r="B63" s="105" t="n">
        <v>53434</v>
      </c>
      <c r="C63" s="105" t="inlineStr">
        <is>
          <t>1RUD3</t>
        </is>
      </c>
      <c r="D63" s="105" t="inlineStr">
        <is>
          <t>SANTANDER BRASIL GESTAO DE RECURSOS HUMANOS L</t>
        </is>
      </c>
      <c r="E63" s="105" t="n">
        <v>32429351870</v>
      </c>
      <c r="F63" s="152" t="inlineStr">
        <is>
          <t>1RUD3000140007</t>
        </is>
      </c>
      <c r="G63" s="153" t="n">
        <v>100</v>
      </c>
      <c r="H63" s="153" t="n">
        <v>90.94</v>
      </c>
      <c r="I63" s="37" t="inlineStr">
        <is>
          <t>CONTRATUAL</t>
        </is>
      </c>
      <c r="J63" s="124" t="n">
        <v>22789361000100</v>
      </c>
      <c r="K63" s="105" t="inlineStr">
        <is>
          <t>CRISTIANE MOREIRA DE OLIVEIRA CLINICA ODONTOLOGICA - EPP</t>
        </is>
      </c>
      <c r="L63" s="105" t="inlineStr">
        <is>
          <t>OSASCO</t>
        </is>
      </c>
      <c r="M63" s="105" t="inlineStr">
        <is>
          <t>SP</t>
        </is>
      </c>
      <c r="N63" s="154" t="inlineStr">
        <is>
          <t>SERGIANA</t>
        </is>
      </c>
      <c r="O63" s="105" t="inlineStr">
        <is>
          <t>JA POSSUI</t>
        </is>
      </c>
      <c r="P63" s="60" t="n"/>
      <c r="Q63" s="60" t="n"/>
      <c r="R63" s="37" t="inlineStr">
        <is>
          <t xml:space="preserve">AUTORIZADO PAGAMENTO </t>
        </is>
      </c>
      <c r="S63" s="105" t="n">
        <v>8202618195</v>
      </c>
      <c r="T63" s="105" t="inlineStr">
        <is>
          <t>5 DIAS ÚTEIS</t>
        </is>
      </c>
      <c r="U63" s="60" t="n">
        <v>46062</v>
      </c>
      <c r="V63" s="60" t="n">
        <v>46062</v>
      </c>
      <c r="W63" s="60" t="n">
        <v>46069</v>
      </c>
      <c r="X63" s="69" t="n">
        <v>46071</v>
      </c>
      <c r="Y63" s="63" t="inlineStr">
        <is>
          <t>NÃO</t>
        </is>
      </c>
      <c r="Z63" s="105" t="n"/>
      <c r="AC63">
        <f>IF($C63="","",IF(COUNTIF('Códigos Santander (ref)'!$A$2:$A$79,$C63)&gt;0,"SANTANDER",IF(COUNTIF('Códigos Itaú (ref)'!$A$2:$A$44,$C63)&gt;0,"ITAU",IF(AND(TRIM(UPPER($I63))="CONTRATUAL",ISNUMBER(SEARCH("INDIVIDUAL",SUBSTITUTE(UPPER($D63)," ","")))),"PREMIUM FREE",""))))</f>
        <v/>
      </c>
    </row>
    <row r="64" ht="15" customFormat="1" customHeight="1" s="45">
      <c r="A64" s="105" t="inlineStr">
        <is>
          <t>TELA</t>
        </is>
      </c>
      <c r="B64" s="105" t="n">
        <v>52938</v>
      </c>
      <c r="C64" s="105" t="inlineStr">
        <is>
          <t>1RU54</t>
        </is>
      </c>
      <c r="D64" s="110" t="inlineStr">
        <is>
          <t>BANCO SANTANDER BRASIL SA</t>
        </is>
      </c>
      <c r="E64" s="105" t="n">
        <v>4109485860</v>
      </c>
      <c r="F64" s="152" t="inlineStr">
        <is>
          <t>1RU54000019011</t>
        </is>
      </c>
      <c r="G64" s="153" t="n">
        <v>636</v>
      </c>
      <c r="H64" s="153" t="n">
        <v>636</v>
      </c>
      <c r="I64" s="37" t="inlineStr">
        <is>
          <t>CONTRATUAL</t>
        </is>
      </c>
      <c r="J64" s="124" t="n">
        <v>5573342000114</v>
      </c>
      <c r="K64" s="105" t="inlineStr">
        <is>
          <t>VICENTE ESPERIDIAO ODONTOLOGIA AVANCADA LTDA</t>
        </is>
      </c>
      <c r="L64" s="105" t="inlineStr">
        <is>
          <t>SÃO PAULO</t>
        </is>
      </c>
      <c r="M64" s="105" t="inlineStr">
        <is>
          <t>SP</t>
        </is>
      </c>
      <c r="N64" s="154" t="inlineStr">
        <is>
          <t>SERGIANA</t>
        </is>
      </c>
      <c r="O64" s="105" t="inlineStr">
        <is>
          <t>JA POSSUI</t>
        </is>
      </c>
      <c r="P64" s="125" t="n"/>
      <c r="Q64" s="125" t="n"/>
      <c r="R64" s="37" t="inlineStr">
        <is>
          <t xml:space="preserve">AUTORIZADO PAGAMENTO </t>
        </is>
      </c>
      <c r="S64" s="105" t="n">
        <v>8202618196</v>
      </c>
      <c r="T64" s="105" t="inlineStr">
        <is>
          <t>5 DIAS ÚTEIS</t>
        </is>
      </c>
      <c r="U64" s="60" t="n">
        <v>46062</v>
      </c>
      <c r="V64" s="60" t="n">
        <v>46062</v>
      </c>
      <c r="W64" s="60" t="n">
        <v>46069</v>
      </c>
      <c r="X64" s="69" t="n">
        <v>46071</v>
      </c>
      <c r="Y64" s="63" t="inlineStr">
        <is>
          <t>NÃO</t>
        </is>
      </c>
      <c r="Z64" s="105" t="n"/>
      <c r="AC64">
        <f>IF($C64="","",IF(COUNTIF('Códigos Santander (ref)'!$A$2:$A$79,$C64)&gt;0,"SANTANDER",IF(COUNTIF('Códigos Itaú (ref)'!$A$2:$A$44,$C64)&gt;0,"ITAU",IF(AND(TRIM(UPPER($I64))="CONTRATUAL",ISNUMBER(SEARCH("INDIVIDUAL",SUBSTITUTE(UPPER($D64)," ","")))),"PREMIUM FREE",""))))</f>
        <v/>
      </c>
    </row>
    <row r="65" ht="15" customFormat="1" customHeight="1" s="45">
      <c r="A65" s="105" t="inlineStr">
        <is>
          <t>TELA</t>
        </is>
      </c>
      <c r="B65" s="105" t="n">
        <v>52974</v>
      </c>
      <c r="C65" s="105" t="inlineStr">
        <is>
          <t>1RUH3</t>
        </is>
      </c>
      <c r="D65" s="110" t="inlineStr">
        <is>
          <t>BANCO SANTANDER BRASIL SA</t>
        </is>
      </c>
      <c r="E65" s="105" t="n">
        <v>12884513850</v>
      </c>
      <c r="F65" s="152" t="inlineStr">
        <is>
          <t>1RUH3027479005</t>
        </is>
      </c>
      <c r="G65" s="153" t="n">
        <v>636</v>
      </c>
      <c r="H65" s="153" t="n">
        <v>636</v>
      </c>
      <c r="I65" s="37" t="inlineStr">
        <is>
          <t>CONTRATUAL</t>
        </is>
      </c>
      <c r="J65" s="124" t="n">
        <v>5573342000114</v>
      </c>
      <c r="K65" s="105" t="inlineStr">
        <is>
          <t>VICENTE ESPERIDIAO ODONTOLOGIA AVANCADA LTDA</t>
        </is>
      </c>
      <c r="L65" s="105" t="inlineStr">
        <is>
          <t>SÃO PAULO</t>
        </is>
      </c>
      <c r="M65" s="105" t="inlineStr">
        <is>
          <t>SP</t>
        </is>
      </c>
      <c r="N65" s="154" t="inlineStr">
        <is>
          <t>SERGIANA</t>
        </is>
      </c>
      <c r="O65" s="105" t="inlineStr">
        <is>
          <t>JA POSSUI</t>
        </is>
      </c>
      <c r="P65" s="125" t="n"/>
      <c r="Q65" s="125" t="n"/>
      <c r="R65" s="37" t="inlineStr">
        <is>
          <t xml:space="preserve">AUTORIZADO PAGAMENTO </t>
        </is>
      </c>
      <c r="S65" s="105" t="n">
        <v>8202618213</v>
      </c>
      <c r="T65" s="105" t="inlineStr">
        <is>
          <t>5 DIAS ÚTEIS</t>
        </is>
      </c>
      <c r="U65" s="60" t="n">
        <v>46062</v>
      </c>
      <c r="V65" s="60" t="n">
        <v>46063</v>
      </c>
      <c r="W65" s="60" t="n">
        <v>46070</v>
      </c>
      <c r="X65" s="69" t="n">
        <v>46071</v>
      </c>
      <c r="Y65" s="105" t="inlineStr">
        <is>
          <t>NÃO</t>
        </is>
      </c>
      <c r="Z65" s="105" t="n"/>
      <c r="AC65">
        <f>IF($C65="","",IF(COUNTIF('Códigos Santander (ref)'!$A$2:$A$79,$C65)&gt;0,"SANTANDER",IF(COUNTIF('Códigos Itaú (ref)'!$A$2:$A$44,$C65)&gt;0,"ITAU",IF(AND(TRIM(UPPER($I65))="CONTRATUAL",ISNUMBER(SEARCH("INDIVIDUAL",SUBSTITUTE(UPPER($D65)," ","")))),"PREMIUM FREE",""))))</f>
        <v/>
      </c>
    </row>
    <row r="66" ht="15" customFormat="1" customHeight="1" s="45">
      <c r="A66" s="105" t="inlineStr">
        <is>
          <t>TELA</t>
        </is>
      </c>
      <c r="B66" s="105" t="n">
        <v>52975</v>
      </c>
      <c r="C66" s="105" t="inlineStr">
        <is>
          <t>1RUH3</t>
        </is>
      </c>
      <c r="D66" s="110" t="inlineStr">
        <is>
          <t>BANCO SANTANDER BRASIL SA</t>
        </is>
      </c>
      <c r="E66" s="105" t="n">
        <v>17588453842</v>
      </c>
      <c r="F66" s="152" t="inlineStr">
        <is>
          <t>1RUH3039328031</t>
        </is>
      </c>
      <c r="G66" s="153" t="n">
        <v>636</v>
      </c>
      <c r="H66" s="153" t="n">
        <v>636</v>
      </c>
      <c r="I66" s="37" t="inlineStr">
        <is>
          <t>CONTRATUAL</t>
        </is>
      </c>
      <c r="J66" s="124" t="n">
        <v>5573342000114</v>
      </c>
      <c r="K66" s="105" t="inlineStr">
        <is>
          <t>VICENTE ESPERIDIAO ODONTOLOGIA AVANCADA LTDA</t>
        </is>
      </c>
      <c r="L66" s="105" t="inlineStr">
        <is>
          <t>SÃO PAULO</t>
        </is>
      </c>
      <c r="M66" s="105" t="inlineStr">
        <is>
          <t>SP</t>
        </is>
      </c>
      <c r="N66" s="154" t="inlineStr">
        <is>
          <t>SERGIANA</t>
        </is>
      </c>
      <c r="O66" s="105" t="inlineStr">
        <is>
          <t>JA POSSUI</t>
        </is>
      </c>
      <c r="P66" s="125" t="n"/>
      <c r="Q66" s="125" t="n"/>
      <c r="R66" s="37" t="inlineStr">
        <is>
          <t xml:space="preserve">AUTORIZADO PAGAMENTO </t>
        </is>
      </c>
      <c r="S66" s="105" t="n">
        <v>8202618212</v>
      </c>
      <c r="T66" s="105" t="inlineStr">
        <is>
          <t>5 DIAS ÚTEIS</t>
        </is>
      </c>
      <c r="U66" s="60" t="n">
        <v>46062</v>
      </c>
      <c r="V66" s="60" t="n">
        <v>46063</v>
      </c>
      <c r="W66" s="60" t="n">
        <v>46070</v>
      </c>
      <c r="X66" s="69" t="n">
        <v>46071</v>
      </c>
      <c r="Y66" s="105" t="inlineStr">
        <is>
          <t>NÃO</t>
        </is>
      </c>
      <c r="Z66" s="105" t="n"/>
      <c r="AC66">
        <f>IF($C66="","",IF(COUNTIF('Códigos Santander (ref)'!$A$2:$A$79,$C66)&gt;0,"SANTANDER",IF(COUNTIF('Códigos Itaú (ref)'!$A$2:$A$44,$C66)&gt;0,"ITAU",IF(AND(TRIM(UPPER($I66))="CONTRATUAL",ISNUMBER(SEARCH("INDIVIDUAL",SUBSTITUTE(UPPER($D66)," ","")))),"PREMIUM FREE",""))))</f>
        <v/>
      </c>
    </row>
    <row r="67" ht="15" customFormat="1" customHeight="1" s="45">
      <c r="A67" s="105" t="inlineStr">
        <is>
          <t>TELA</t>
        </is>
      </c>
      <c r="B67" s="105" t="n">
        <v>52979</v>
      </c>
      <c r="C67" s="105" t="inlineStr">
        <is>
          <t>1RSX8</t>
        </is>
      </c>
      <c r="D67" s="105" t="inlineStr">
        <is>
          <t>ITAU UNIBANCO SA</t>
        </is>
      </c>
      <c r="E67" s="105" t="n">
        <v>50361414749</v>
      </c>
      <c r="F67" s="152" t="inlineStr">
        <is>
          <t>1RSX8000316008</t>
        </is>
      </c>
      <c r="G67" s="153" t="n">
        <v>7500</v>
      </c>
      <c r="H67" s="153" t="n">
        <v>2278.8</v>
      </c>
      <c r="I67" s="37" t="inlineStr">
        <is>
          <t>CONTRATUAL</t>
        </is>
      </c>
      <c r="J67" s="105" t="n">
        <v>7959716722</v>
      </c>
      <c r="K67" s="105" t="inlineStr">
        <is>
          <t>JULIANA VIEGAS SONEGHETI</t>
        </is>
      </c>
      <c r="L67" s="105" t="inlineStr">
        <is>
          <t>NITERÓI</t>
        </is>
      </c>
      <c r="M67" s="105" t="inlineStr">
        <is>
          <t>RJ</t>
        </is>
      </c>
      <c r="N67" s="154" t="inlineStr">
        <is>
          <t>SERGIANA</t>
        </is>
      </c>
      <c r="O67" s="105" t="inlineStr">
        <is>
          <t>JA POSSUI</t>
        </is>
      </c>
      <c r="P67" s="60" t="n"/>
      <c r="Q67" s="60" t="n"/>
      <c r="R67" s="37" t="inlineStr">
        <is>
          <t xml:space="preserve">AUTORIZADO PAGAMENTO </t>
        </is>
      </c>
      <c r="S67" s="105" t="n">
        <v>8202618211</v>
      </c>
      <c r="T67" s="105" t="inlineStr">
        <is>
          <t>5 DIAS ÚTEIS</t>
        </is>
      </c>
      <c r="U67" s="60" t="n">
        <v>46062</v>
      </c>
      <c r="V67" s="60" t="n">
        <v>46063</v>
      </c>
      <c r="W67" s="60" t="n">
        <v>46070</v>
      </c>
      <c r="X67" s="69" t="n">
        <v>46071</v>
      </c>
      <c r="Y67" s="105" t="inlineStr">
        <is>
          <t>NÃO</t>
        </is>
      </c>
      <c r="Z67" s="105" t="n"/>
      <c r="AC67">
        <f>IF($C67="","",IF(COUNTIF('Códigos Santander (ref)'!$A$2:$A$79,$C67)&gt;0,"SANTANDER",IF(COUNTIF('Códigos Itaú (ref)'!$A$2:$A$44,$C67)&gt;0,"ITAU",IF(AND(TRIM(UPPER($I67))="CONTRATUAL",ISNUMBER(SEARCH("INDIVIDUAL",SUBSTITUTE(UPPER($D67)," ","")))),"PREMIUM FREE",""))))</f>
        <v/>
      </c>
    </row>
    <row r="68" ht="15" customFormat="1" customHeight="1" s="45">
      <c r="A68" s="105" t="inlineStr">
        <is>
          <t>TELA</t>
        </is>
      </c>
      <c r="B68" s="105" t="n">
        <v>52237</v>
      </c>
      <c r="C68" s="105" t="inlineStr">
        <is>
          <t>3010E</t>
        </is>
      </c>
      <c r="D68" s="105" t="inlineStr">
        <is>
          <t>INDIVIDUAL</t>
        </is>
      </c>
      <c r="E68" s="105" t="n">
        <v>37254919843</v>
      </c>
      <c r="F68" s="160" t="inlineStr">
        <is>
          <t>3010E039025012</t>
        </is>
      </c>
      <c r="G68" s="153" t="n">
        <v>184.4</v>
      </c>
      <c r="H68" s="153" t="n">
        <v>184.4</v>
      </c>
      <c r="I68" s="37" t="inlineStr">
        <is>
          <t>DESLOCAMENTO</t>
        </is>
      </c>
      <c r="J68" s="124" t="n">
        <v>11647966000131</v>
      </c>
      <c r="K68" s="105" t="inlineStr">
        <is>
          <t>POSTO DE SERVICOS BETEL LTDA</t>
        </is>
      </c>
      <c r="L68" s="105" t="inlineStr">
        <is>
          <t>PIRASSUNUNGA</t>
        </is>
      </c>
      <c r="M68" s="105" t="inlineStr">
        <is>
          <t>SP</t>
        </is>
      </c>
      <c r="N68" s="154" t="inlineStr">
        <is>
          <t>SERGIANA</t>
        </is>
      </c>
      <c r="O68" s="105" t="inlineStr">
        <is>
          <t>JA POSSUI</t>
        </is>
      </c>
      <c r="P68" s="60" t="n"/>
      <c r="Q68" s="60" t="n"/>
      <c r="R68" s="37" t="inlineStr">
        <is>
          <t xml:space="preserve">AUTORIZADO PAGAMENTO </t>
        </is>
      </c>
      <c r="S68" s="105" t="n">
        <v>8202618210</v>
      </c>
      <c r="T68" s="105" t="inlineStr">
        <is>
          <t>30 DIAS CORRIDOS</t>
        </is>
      </c>
      <c r="U68" s="60" t="n">
        <v>46062</v>
      </c>
      <c r="V68" s="60" t="n">
        <v>46063</v>
      </c>
      <c r="W68" s="60" t="n">
        <v>46091</v>
      </c>
      <c r="X68" s="69" t="n">
        <v>46071</v>
      </c>
      <c r="Y68" s="105" t="inlineStr">
        <is>
          <t>SIM</t>
        </is>
      </c>
      <c r="Z68" s="37" t="n"/>
      <c r="AC68">
        <f>IF($C68="","",IF(COUNTIF('Códigos Santander (ref)'!$A$2:$A$79,$C68)&gt;0,"SANTANDER",IF(COUNTIF('Códigos Itaú (ref)'!$A$2:$A$44,$C68)&gt;0,"ITAU",IF(AND(TRIM(UPPER($I68))="CONTRATUAL",ISNUMBER(SEARCH("INDIVIDUAL",SUBSTITUTE(UPPER($D68)," ","")))),"PREMIUM FREE",""))))</f>
        <v/>
      </c>
    </row>
    <row r="69" ht="15" customFormat="1" customHeight="1" s="45">
      <c r="A69" s="105" t="inlineStr">
        <is>
          <t>TELA</t>
        </is>
      </c>
      <c r="B69" s="105" t="n">
        <v>53054</v>
      </c>
      <c r="C69" s="41" t="inlineStr">
        <is>
          <t>1RUGZ</t>
        </is>
      </c>
      <c r="D69" s="105" t="inlineStr">
        <is>
          <t>SX TOOLS SOLUC SERV COMPARTILHADOS LTDA</t>
        </is>
      </c>
      <c r="E69" s="105" t="n">
        <v>40533585821</v>
      </c>
      <c r="F69" s="152" t="inlineStr">
        <is>
          <t>1RUGZ001300008</t>
        </is>
      </c>
      <c r="G69" s="153" t="n">
        <v>170</v>
      </c>
      <c r="H69" s="153" t="n">
        <v>170</v>
      </c>
      <c r="I69" s="37" t="inlineStr">
        <is>
          <t>CONTRATUAL</t>
        </is>
      </c>
      <c r="J69" s="124" t="n">
        <v>43074054000104</v>
      </c>
      <c r="K69" s="105" t="inlineStr">
        <is>
          <t>CLINICA MAESTA ODONTOLOGIA ESPECIALIZADA LTDA</t>
        </is>
      </c>
      <c r="L69" s="105" t="inlineStr">
        <is>
          <t>PIRACICABA</t>
        </is>
      </c>
      <c r="M69" s="105" t="inlineStr">
        <is>
          <t>SP</t>
        </is>
      </c>
      <c r="N69" s="37" t="inlineStr">
        <is>
          <t>CIBELY</t>
        </is>
      </c>
      <c r="O69" s="105" t="inlineStr">
        <is>
          <t>JA POSSUI</t>
        </is>
      </c>
      <c r="P69" s="60" t="n"/>
      <c r="Q69" s="57" t="n"/>
      <c r="R69" s="37" t="inlineStr">
        <is>
          <t xml:space="preserve">AUTORIZADO PAGAMENTO </t>
        </is>
      </c>
      <c r="S69" s="105" t="n">
        <v>8202618209</v>
      </c>
      <c r="T69" s="105" t="inlineStr">
        <is>
          <t>5 DIAS ÚTEIS</t>
        </is>
      </c>
      <c r="U69" s="60" t="n">
        <v>46062</v>
      </c>
      <c r="V69" s="60" t="n">
        <v>46063</v>
      </c>
      <c r="W69" s="60" t="n">
        <v>46070</v>
      </c>
      <c r="X69" s="69" t="n">
        <v>46071</v>
      </c>
      <c r="Y69" s="105" t="inlineStr">
        <is>
          <t>NÃO</t>
        </is>
      </c>
      <c r="Z69" s="37" t="n"/>
      <c r="AC69">
        <f>IF($C69="","",IF(COUNTIF('Códigos Santander (ref)'!$A$2:$A$79,$C69)&gt;0,"SANTANDER",IF(COUNTIF('Códigos Itaú (ref)'!$A$2:$A$44,$C69)&gt;0,"ITAU",IF(AND(TRIM(UPPER($I69))="CONTRATUAL",ISNUMBER(SEARCH("INDIVIDUAL",SUBSTITUTE(UPPER($D69)," ","")))),"PREMIUM FREE",""))))</f>
        <v/>
      </c>
    </row>
    <row r="70" ht="15" customFormat="1" customHeight="1" s="45">
      <c r="A70" s="105" t="inlineStr">
        <is>
          <t>SAC</t>
        </is>
      </c>
      <c r="B70" s="105" t="n">
        <v>51765</v>
      </c>
      <c r="C70" s="105" t="inlineStr">
        <is>
          <t>0819Z</t>
        </is>
      </c>
      <c r="D70" s="105" t="inlineStr">
        <is>
          <t>ALLCARE ADMINISTRADORA DE BENEFICIOS SAO PAUL</t>
        </is>
      </c>
      <c r="E70" s="105" t="n">
        <v>2233040180</v>
      </c>
      <c r="F70" s="152" t="inlineStr">
        <is>
          <t>0819Z000100005</t>
        </is>
      </c>
      <c r="G70" s="153" t="n">
        <v>80</v>
      </c>
      <c r="H70" s="153" t="n">
        <v>80</v>
      </c>
      <c r="I70" s="37" t="inlineStr">
        <is>
          <t>COBRANÇA INDEVIDA</t>
        </is>
      </c>
      <c r="J70" s="124" t="n">
        <v>49936544000159</v>
      </c>
      <c r="K70" s="105" t="inlineStr">
        <is>
          <t>IPO - PREMIUM ODONTOLOGIA LTDA</t>
        </is>
      </c>
      <c r="L70" s="105" t="inlineStr">
        <is>
          <t xml:space="preserve">GOIANIA </t>
        </is>
      </c>
      <c r="M70" s="105" t="inlineStr">
        <is>
          <t>GO</t>
        </is>
      </c>
      <c r="N70" s="37" t="inlineStr">
        <is>
          <t>CIBELY</t>
        </is>
      </c>
      <c r="O70" s="105" t="n">
        <v>529202</v>
      </c>
      <c r="P70" s="60" t="n">
        <v>46063</v>
      </c>
      <c r="Q70" s="60" t="n">
        <v>46065</v>
      </c>
      <c r="R70" s="37" t="inlineStr">
        <is>
          <t xml:space="preserve">AUTORIZADO PAGAMENTO </t>
        </is>
      </c>
      <c r="S70" s="105" t="n">
        <v>8202618381</v>
      </c>
      <c r="T70" s="105" t="inlineStr">
        <is>
          <t>30 DIAS CORRIDOS</t>
        </is>
      </c>
      <c r="U70" s="60" t="n">
        <v>46063</v>
      </c>
      <c r="V70" s="60" t="n">
        <v>46065</v>
      </c>
      <c r="W70" s="60" t="n">
        <v>46072</v>
      </c>
      <c r="X70" s="60" t="n">
        <v>46073</v>
      </c>
      <c r="Y70" s="105" t="inlineStr">
        <is>
          <t>SIM</t>
        </is>
      </c>
      <c r="Z70" s="105" t="n"/>
      <c r="AC70">
        <f>IF($C70="","",IF(COUNTIF('Códigos Santander (ref)'!$A$2:$A$79,$C70)&gt;0,"SANTANDER",IF(COUNTIF('Códigos Itaú (ref)'!$A$2:$A$44,$C70)&gt;0,"ITAU",IF(AND(TRIM(UPPER($I70))="CONTRATUAL",ISNUMBER(SEARCH("INDIVIDUAL",SUBSTITUTE(UPPER($D70)," ","")))),"PREMIUM FREE",""))))</f>
        <v/>
      </c>
    </row>
    <row r="71" ht="15" customFormat="1" customHeight="1" s="45">
      <c r="A71" s="105" t="inlineStr">
        <is>
          <t>TELA</t>
        </is>
      </c>
      <c r="B71" s="105" t="n">
        <v>53358</v>
      </c>
      <c r="C71" s="41" t="inlineStr">
        <is>
          <t>1RU51</t>
        </is>
      </c>
      <c r="D71" s="105" t="inlineStr">
        <is>
          <t>BANCO SANTANDER BRASIL SA</t>
        </is>
      </c>
      <c r="E71" s="105" t="n">
        <v>53245881720</v>
      </c>
      <c r="F71" s="152" t="inlineStr">
        <is>
          <t>1RU51000497029</t>
        </is>
      </c>
      <c r="G71" s="153" t="n">
        <v>500</v>
      </c>
      <c r="H71" s="153" t="n">
        <v>267.65</v>
      </c>
      <c r="I71" s="37" t="inlineStr">
        <is>
          <t>CONTRATUAL</t>
        </is>
      </c>
      <c r="J71" s="105" t="n">
        <v>72216484768</v>
      </c>
      <c r="K71" s="105" t="inlineStr">
        <is>
          <t>RUBEM RIBEIRO MAURELL</t>
        </is>
      </c>
      <c r="L71" s="105" t="inlineStr">
        <is>
          <t>RIO DE JANEIRO</t>
        </is>
      </c>
      <c r="M71" s="105" t="inlineStr">
        <is>
          <t>RJ</t>
        </is>
      </c>
      <c r="N71" s="37" t="inlineStr">
        <is>
          <t>MARINA</t>
        </is>
      </c>
      <c r="O71" s="105" t="n">
        <v>529192</v>
      </c>
      <c r="P71" s="60" t="n">
        <v>46063</v>
      </c>
      <c r="Q71" s="57" t="n">
        <v>46065</v>
      </c>
      <c r="R71" s="37" t="inlineStr">
        <is>
          <t xml:space="preserve">AUTORIZADO PAGAMENTO </t>
        </is>
      </c>
      <c r="S71" s="105" t="n">
        <v>8202618383</v>
      </c>
      <c r="T71" s="105" t="inlineStr">
        <is>
          <t>5 DIAS ÚTEIS</t>
        </is>
      </c>
      <c r="U71" s="60" t="n">
        <v>46063</v>
      </c>
      <c r="V71" s="60" t="n">
        <v>46065</v>
      </c>
      <c r="W71" s="60" t="n">
        <v>46072</v>
      </c>
      <c r="X71" s="60" t="n">
        <v>46073</v>
      </c>
      <c r="Y71" s="105" t="inlineStr">
        <is>
          <t>NÃO</t>
        </is>
      </c>
      <c r="Z71" s="105" t="n"/>
      <c r="AC71">
        <f>IF($C71="","",IF(COUNTIF('Códigos Santander (ref)'!$A$2:$A$79,$C71)&gt;0,"SANTANDER",IF(COUNTIF('Códigos Itaú (ref)'!$A$2:$A$44,$C71)&gt;0,"ITAU",IF(AND(TRIM(UPPER($I71))="CONTRATUAL",ISNUMBER(SEARCH("INDIVIDUAL",SUBSTITUTE(UPPER($D71)," ","")))),"PREMIUM FREE",""))))</f>
        <v/>
      </c>
    </row>
    <row r="72" ht="15" customFormat="1" customHeight="1" s="45">
      <c r="A72" s="105" t="inlineStr">
        <is>
          <t>SAC</t>
        </is>
      </c>
      <c r="B72" s="105" t="n">
        <v>51972</v>
      </c>
      <c r="C72" s="105" t="inlineStr">
        <is>
          <t>0700D</t>
        </is>
      </c>
      <c r="D72" s="105" t="inlineStr">
        <is>
          <t>I N D I V I D U A L</t>
        </is>
      </c>
      <c r="E72" s="105" t="n">
        <v>6223579489</v>
      </c>
      <c r="F72" s="152" t="inlineStr">
        <is>
          <t>0700D925703017</t>
        </is>
      </c>
      <c r="G72" s="153" t="n">
        <v>360</v>
      </c>
      <c r="H72" s="153" t="n">
        <v>360</v>
      </c>
      <c r="I72" s="37" t="inlineStr">
        <is>
          <t>COBRANÇA INDEVIDA</t>
        </is>
      </c>
      <c r="J72" s="124" t="n">
        <v>22575399000171</v>
      </c>
      <c r="K72" s="105" t="inlineStr">
        <is>
          <t>KAROLAINE FERREIRA FERNANDES</t>
        </is>
      </c>
      <c r="L72" s="105" t="inlineStr">
        <is>
          <t>MOSSORÓ</t>
        </is>
      </c>
      <c r="M72" s="105" t="inlineStr">
        <is>
          <t>RN</t>
        </is>
      </c>
      <c r="N72" s="37" t="inlineStr">
        <is>
          <t>CIBELY</t>
        </is>
      </c>
      <c r="O72" s="105" t="inlineStr">
        <is>
          <t>JA POSSUI</t>
        </is>
      </c>
      <c r="P72" s="125" t="n"/>
      <c r="Q72" s="125" t="n"/>
      <c r="R72" s="37" t="inlineStr">
        <is>
          <t xml:space="preserve">AUTORIZADO PAGAMENTO </t>
        </is>
      </c>
      <c r="S72" s="105" t="n">
        <v>8202618255</v>
      </c>
      <c r="T72" s="105" t="inlineStr">
        <is>
          <t>30 DIAS CORRIDOS</t>
        </is>
      </c>
      <c r="U72" s="60" t="n">
        <v>46063</v>
      </c>
      <c r="V72" s="60" t="n">
        <v>46063</v>
      </c>
      <c r="W72" s="60" t="n">
        <v>46091</v>
      </c>
      <c r="X72" s="60" t="n">
        <v>46071</v>
      </c>
      <c r="Y72" s="105" t="inlineStr">
        <is>
          <t>SIM</t>
        </is>
      </c>
      <c r="Z72" s="105" t="n"/>
      <c r="AC72">
        <f>IF($C72="","",IF(COUNTIF('Códigos Santander (ref)'!$A$2:$A$79,$C72)&gt;0,"SANTANDER",IF(COUNTIF('Códigos Itaú (ref)'!$A$2:$A$44,$C72)&gt;0,"ITAU",IF(AND(TRIM(UPPER($I72))="CONTRATUAL",ISNUMBER(SEARCH("INDIVIDUAL",SUBSTITUTE(UPPER($D72)," ","")))),"PREMIUM FREE",""))))</f>
        <v/>
      </c>
    </row>
    <row r="73" ht="15" customFormat="1" customHeight="1" s="45">
      <c r="A73" s="105" t="inlineStr">
        <is>
          <t>TELA</t>
        </is>
      </c>
      <c r="B73" s="105" t="n">
        <v>53490</v>
      </c>
      <c r="C73" s="41" t="inlineStr">
        <is>
          <t>1RU54</t>
        </is>
      </c>
      <c r="D73" s="105" t="inlineStr">
        <is>
          <t>BANCO SANTANDER BRASIL SA</t>
        </is>
      </c>
      <c r="E73" s="105" t="n">
        <v>3315462801</v>
      </c>
      <c r="F73" s="156" t="inlineStr">
        <is>
          <t>1RU54000230014</t>
        </is>
      </c>
      <c r="G73" s="153" t="n">
        <v>145</v>
      </c>
      <c r="H73" s="153" t="n">
        <v>145</v>
      </c>
      <c r="I73" s="37" t="inlineStr">
        <is>
          <t>CONTRATUAL</t>
        </is>
      </c>
      <c r="J73" s="124" t="n">
        <v>55753335000172</v>
      </c>
      <c r="K73" s="41" t="inlineStr">
        <is>
          <t>CLINICA ODONTOLOGICA ODONTO BELLE LTDA</t>
        </is>
      </c>
      <c r="L73" s="105" t="inlineStr">
        <is>
          <t>SÃO PAULO</t>
        </is>
      </c>
      <c r="M73" s="105" t="inlineStr">
        <is>
          <t>SP</t>
        </is>
      </c>
      <c r="N73" s="37" t="inlineStr">
        <is>
          <t>MARINA</t>
        </is>
      </c>
      <c r="O73" s="105" t="inlineStr">
        <is>
          <t>JA POSSUI</t>
        </is>
      </c>
      <c r="P73" s="60" t="n"/>
      <c r="Q73" s="57" t="n"/>
      <c r="R73" s="37" t="inlineStr">
        <is>
          <t xml:space="preserve">AUTORIZADO PAGAMENTO </t>
        </is>
      </c>
      <c r="S73" s="105" t="n">
        <v>8202618254</v>
      </c>
      <c r="T73" s="105" t="inlineStr">
        <is>
          <t>5 DIAS ÚTEIS</t>
        </is>
      </c>
      <c r="U73" s="60" t="n">
        <v>46063</v>
      </c>
      <c r="V73" s="60" t="n">
        <v>46063</v>
      </c>
      <c r="W73" s="60" t="n">
        <v>46070</v>
      </c>
      <c r="X73" s="60" t="n">
        <v>46071</v>
      </c>
      <c r="Y73" s="105" t="inlineStr">
        <is>
          <t>NÃO</t>
        </is>
      </c>
      <c r="Z73" s="105" t="n"/>
      <c r="AC73">
        <f>IF($C73="","",IF(COUNTIF('Códigos Santander (ref)'!$A$2:$A$79,$C73)&gt;0,"SANTANDER",IF(COUNTIF('Códigos Itaú (ref)'!$A$2:$A$44,$C73)&gt;0,"ITAU",IF(AND(TRIM(UPPER($I73))="CONTRATUAL",ISNUMBER(SEARCH("INDIVIDUAL",SUBSTITUTE(UPPER($D73)," ","")))),"PREMIUM FREE",""))))</f>
        <v/>
      </c>
    </row>
    <row r="74" ht="15" customFormat="1" customHeight="1" s="45">
      <c r="A74" s="105" t="inlineStr">
        <is>
          <t>SAC</t>
        </is>
      </c>
      <c r="B74" s="105" t="n">
        <v>53435</v>
      </c>
      <c r="C74" s="105" t="n">
        <v>92709</v>
      </c>
      <c r="D74" s="105" t="inlineStr">
        <is>
          <t>QUALICORP CLUBE DE SAUDE ADM DE BENEF LTDA</t>
        </is>
      </c>
      <c r="E74" s="105" t="n">
        <v>7674539300</v>
      </c>
      <c r="F74" s="156" t="n">
        <v>92709003336013</v>
      </c>
      <c r="G74" s="153" t="n">
        <v>120</v>
      </c>
      <c r="H74" s="153" t="n">
        <v>120</v>
      </c>
      <c r="I74" s="37" t="inlineStr">
        <is>
          <t>COBRANÇA INDEVIDA</t>
        </is>
      </c>
      <c r="J74" s="124" t="n">
        <v>40590996000157</v>
      </c>
      <c r="K74" s="105" t="inlineStr">
        <is>
          <t>ORTHOCLINIC CLINICA ODONTOLOGICA LTDA</t>
        </is>
      </c>
      <c r="L74" s="105" t="inlineStr">
        <is>
          <t>FORTALEZA</t>
        </is>
      </c>
      <c r="M74" s="105" t="inlineStr">
        <is>
          <t>CE</t>
        </is>
      </c>
      <c r="N74" s="37" t="inlineStr">
        <is>
          <t>CIBELY</t>
        </is>
      </c>
      <c r="O74" s="105" t="n">
        <v>529440</v>
      </c>
      <c r="P74" s="60" t="n">
        <v>46064</v>
      </c>
      <c r="Q74" s="60" t="n">
        <v>46065</v>
      </c>
      <c r="R74" s="37" t="inlineStr">
        <is>
          <t xml:space="preserve">AUTORIZADO PAGAMENTO </t>
        </is>
      </c>
      <c r="S74" s="105" t="n">
        <v>8202618384</v>
      </c>
      <c r="T74" s="105" t="inlineStr">
        <is>
          <t>30 DIAS CORRIDOS</t>
        </is>
      </c>
      <c r="U74" s="60" t="n">
        <v>46063</v>
      </c>
      <c r="V74" s="60" t="n">
        <v>46065</v>
      </c>
      <c r="W74" s="60" t="n">
        <v>46072</v>
      </c>
      <c r="X74" s="60" t="n">
        <v>46073</v>
      </c>
      <c r="Y74" s="105" t="inlineStr">
        <is>
          <t>SIM</t>
        </is>
      </c>
      <c r="Z74" s="105" t="n"/>
      <c r="AC74">
        <f>IF($C74="","",IF(COUNTIF('Códigos Santander (ref)'!$A$2:$A$79,$C74)&gt;0,"SANTANDER",IF(COUNTIF('Códigos Itaú (ref)'!$A$2:$A$44,$C74)&gt;0,"ITAU",IF(AND(TRIM(UPPER($I74))="CONTRATUAL",ISNUMBER(SEARCH("INDIVIDUAL",SUBSTITUTE(UPPER($D74)," ","")))),"PREMIUM FREE",""))))</f>
        <v/>
      </c>
    </row>
    <row r="75" ht="15" customFormat="1" customHeight="1" s="45">
      <c r="A75" s="105" t="inlineStr">
        <is>
          <t>TELA</t>
        </is>
      </c>
      <c r="B75" s="105" t="n">
        <v>52408</v>
      </c>
      <c r="C75" s="41" t="inlineStr">
        <is>
          <t>1RSLN</t>
        </is>
      </c>
      <c r="D75" s="105" t="inlineStr">
        <is>
          <t>ITAU UNIBANCO SA</t>
        </is>
      </c>
      <c r="E75" s="105" t="n">
        <v>1010151789</v>
      </c>
      <c r="F75" s="152" t="inlineStr">
        <is>
          <t>1RSLN019627009</t>
        </is>
      </c>
      <c r="G75" s="153" t="n">
        <v>15210</v>
      </c>
      <c r="H75" s="153" t="n">
        <v>6570.76</v>
      </c>
      <c r="I75" s="37" t="inlineStr">
        <is>
          <t>CONTRATUAL</t>
        </is>
      </c>
      <c r="J75" s="124" t="n">
        <v>7319488744</v>
      </c>
      <c r="K75" s="105" t="inlineStr">
        <is>
          <t>SILVIO LAMBLET SCHUENCK RAMOS</t>
        </is>
      </c>
      <c r="L75" s="105" t="inlineStr">
        <is>
          <t>NITEROI</t>
        </is>
      </c>
      <c r="M75" s="105" t="inlineStr">
        <is>
          <t>RJ</t>
        </is>
      </c>
      <c r="N75" s="37" t="inlineStr">
        <is>
          <t>CIBELY</t>
        </is>
      </c>
      <c r="O75" s="105" t="inlineStr">
        <is>
          <t>JA POSSUI</t>
        </is>
      </c>
      <c r="P75" s="125" t="n"/>
      <c r="Q75" s="54" t="n"/>
      <c r="R75" s="37" t="inlineStr">
        <is>
          <t xml:space="preserve">AUTORIZADO PAGAMENTO </t>
        </is>
      </c>
      <c r="S75" s="105" t="n">
        <v>8202618351</v>
      </c>
      <c r="T75" s="105" t="inlineStr">
        <is>
          <t>5 DIAS ÚTEIS</t>
        </is>
      </c>
      <c r="U75" s="60" t="n">
        <v>46064</v>
      </c>
      <c r="V75" s="60" t="n">
        <v>46064</v>
      </c>
      <c r="W75" s="60" t="n">
        <v>46071</v>
      </c>
      <c r="X75" s="60" t="n">
        <v>46071</v>
      </c>
      <c r="Y75" s="105" t="inlineStr">
        <is>
          <t>SIM</t>
        </is>
      </c>
      <c r="Z75" s="105" t="n"/>
      <c r="AC75">
        <f>IF($C75="","",IF(COUNTIF('Códigos Santander (ref)'!$A$2:$A$79,$C75)&gt;0,"SANTANDER",IF(COUNTIF('Códigos Itaú (ref)'!$A$2:$A$44,$C75)&gt;0,"ITAU",IF(AND(TRIM(UPPER($I75))="CONTRATUAL",ISNUMBER(SEARCH("INDIVIDUAL",SUBSTITUTE(UPPER($D75)," ","")))),"PREMIUM FREE",""))))</f>
        <v/>
      </c>
    </row>
    <row r="76" ht="15" customFormat="1" customHeight="1" s="45">
      <c r="A76" s="105" t="inlineStr">
        <is>
          <t>TELA</t>
        </is>
      </c>
      <c r="B76" s="105" t="n">
        <v>53509</v>
      </c>
      <c r="C76" s="105" t="inlineStr">
        <is>
          <t>1RU54</t>
        </is>
      </c>
      <c r="D76" s="105" t="inlineStr">
        <is>
          <t>BANCO SANTANDER BRASIL SA</t>
        </is>
      </c>
      <c r="E76" s="105" t="n">
        <v>2296983871</v>
      </c>
      <c r="F76" s="152" t="inlineStr">
        <is>
          <t>1RU54000014010</t>
        </is>
      </c>
      <c r="G76" s="153" t="n">
        <v>318.67</v>
      </c>
      <c r="H76" s="153" t="n">
        <v>318.67</v>
      </c>
      <c r="I76" s="37" t="inlineStr">
        <is>
          <t>CONTRATUAL</t>
        </is>
      </c>
      <c r="J76" s="124" t="n">
        <v>38260191000101</v>
      </c>
      <c r="K76" s="105" t="inlineStr">
        <is>
          <t>FREDERICO VICENTE CLINICA ODONTOLOGICA UNIPESSOAL LTDA</t>
        </is>
      </c>
      <c r="L76" s="105" t="inlineStr">
        <is>
          <t>SÃO PAULO</t>
        </is>
      </c>
      <c r="M76" s="105" t="inlineStr">
        <is>
          <t>SP</t>
        </is>
      </c>
      <c r="N76" s="37" t="inlineStr">
        <is>
          <t>MARINA</t>
        </is>
      </c>
      <c r="O76" s="105" t="inlineStr">
        <is>
          <t>JA POSSUI</t>
        </is>
      </c>
      <c r="P76" s="125" t="n"/>
      <c r="Q76" s="60" t="n"/>
      <c r="R76" s="37" t="inlineStr">
        <is>
          <t xml:space="preserve">AUTORIZADO PAGAMENTO </t>
        </is>
      </c>
      <c r="S76" s="105" t="n">
        <v>8202618350</v>
      </c>
      <c r="T76" s="105" t="inlineStr">
        <is>
          <t>5 DIAS ÚTEIS</t>
        </is>
      </c>
      <c r="U76" s="60" t="n">
        <v>46064</v>
      </c>
      <c r="V76" s="60" t="n">
        <v>46064</v>
      </c>
      <c r="W76" s="60" t="n">
        <v>46071</v>
      </c>
      <c r="X76" s="60" t="n">
        <v>46071</v>
      </c>
      <c r="Y76" s="105" t="inlineStr">
        <is>
          <t>SIM</t>
        </is>
      </c>
      <c r="Z76" s="105" t="n"/>
      <c r="AC76">
        <f>IF($C76="","",IF(COUNTIF('Códigos Santander (ref)'!$A$2:$A$79,$C76)&gt;0,"SANTANDER",IF(COUNTIF('Códigos Itaú (ref)'!$A$2:$A$44,$C76)&gt;0,"ITAU",IF(AND(TRIM(UPPER($I76))="CONTRATUAL",ISNUMBER(SEARCH("INDIVIDUAL",SUBSTITUTE(UPPER($D76)," ","")))),"PREMIUM FREE",""))))</f>
        <v/>
      </c>
    </row>
    <row r="77" ht="15" customFormat="1" customHeight="1" s="45">
      <c r="A77" s="105" t="inlineStr">
        <is>
          <t>TELA</t>
        </is>
      </c>
      <c r="B77" s="105" t="n">
        <v>53528</v>
      </c>
      <c r="C77" s="41" t="inlineStr">
        <is>
          <t>1RUH3</t>
        </is>
      </c>
      <c r="D77" s="105" t="inlineStr">
        <is>
          <t>BANCO SANTANDER BRASIL SA</t>
        </is>
      </c>
      <c r="E77" s="105" t="n">
        <v>26501291828</v>
      </c>
      <c r="F77" s="152" t="inlineStr">
        <is>
          <t>1RUH3030923026</t>
        </is>
      </c>
      <c r="G77" s="153" t="n">
        <v>360</v>
      </c>
      <c r="H77" s="153" t="n">
        <v>173.51</v>
      </c>
      <c r="I77" s="37" t="inlineStr">
        <is>
          <t>CONTRATUAL</t>
        </is>
      </c>
      <c r="J77" s="124" t="n">
        <v>15739539897</v>
      </c>
      <c r="K77" s="105" t="inlineStr">
        <is>
          <t>MARCIA REGINA DE OLIVEIRA FARINA</t>
        </is>
      </c>
      <c r="L77" s="105" t="inlineStr">
        <is>
          <t>SÃO PAULO</t>
        </is>
      </c>
      <c r="M77" s="105" t="inlineStr">
        <is>
          <t>SP</t>
        </is>
      </c>
      <c r="N77" s="37" t="inlineStr">
        <is>
          <t>MARINA</t>
        </is>
      </c>
      <c r="O77" s="105" t="inlineStr">
        <is>
          <t>JA POSSUI</t>
        </is>
      </c>
      <c r="P77" s="60" t="n"/>
      <c r="Q77" s="57" t="n"/>
      <c r="R77" s="37" t="inlineStr">
        <is>
          <t xml:space="preserve">AUTORIZADO PAGAMENTO </t>
        </is>
      </c>
      <c r="S77" s="105" t="n">
        <v>8202618349</v>
      </c>
      <c r="T77" s="105" t="inlineStr">
        <is>
          <t>5 DIAS ÚTEIS</t>
        </is>
      </c>
      <c r="U77" s="60" t="n">
        <v>46064</v>
      </c>
      <c r="V77" s="60" t="n">
        <v>46064</v>
      </c>
      <c r="W77" s="60" t="n">
        <v>46071</v>
      </c>
      <c r="X77" s="60" t="n">
        <v>46071</v>
      </c>
      <c r="Y77" s="105" t="inlineStr">
        <is>
          <t>SIM</t>
        </is>
      </c>
      <c r="Z77" s="105" t="n"/>
      <c r="AC77">
        <f>IF($C77="","",IF(COUNTIF('Códigos Santander (ref)'!$A$2:$A$79,$C77)&gt;0,"SANTANDER",IF(COUNTIF('Códigos Itaú (ref)'!$A$2:$A$44,$C77)&gt;0,"ITAU",IF(AND(TRIM(UPPER($I77))="CONTRATUAL",ISNUMBER(SEARCH("INDIVIDUAL",SUBSTITUTE(UPPER($D77)," ","")))),"PREMIUM FREE",""))))</f>
        <v/>
      </c>
    </row>
    <row r="78" ht="15" customFormat="1" customHeight="1" s="45">
      <c r="A78" s="105" t="inlineStr">
        <is>
          <t>SAC</t>
        </is>
      </c>
      <c r="B78" s="105" t="n">
        <v>53828</v>
      </c>
      <c r="C78" s="105" t="inlineStr">
        <is>
          <t>0JMJQ</t>
        </is>
      </c>
      <c r="D78" s="105" t="inlineStr">
        <is>
          <t>ITAU UNIBANCO SA</t>
        </is>
      </c>
      <c r="E78" s="105" t="n">
        <v>70151296049</v>
      </c>
      <c r="F78" s="152" t="inlineStr">
        <is>
          <t>0JMJQ014641020</t>
        </is>
      </c>
      <c r="G78" s="153" t="n">
        <v>2100</v>
      </c>
      <c r="H78" s="153" t="n">
        <v>2100</v>
      </c>
      <c r="I78" s="37" t="inlineStr">
        <is>
          <t>COBRANÇA INDEVIDA</t>
        </is>
      </c>
      <c r="J78" s="124" t="n">
        <v>66726352034</v>
      </c>
      <c r="K78" s="105" t="inlineStr">
        <is>
          <t>YURI RAVANELLO</t>
        </is>
      </c>
      <c r="L78" s="105" t="inlineStr">
        <is>
          <t>LAJEADO</t>
        </is>
      </c>
      <c r="M78" s="105" t="inlineStr">
        <is>
          <t>RS</t>
        </is>
      </c>
      <c r="N78" s="37" t="inlineStr">
        <is>
          <t>CIBELY</t>
        </is>
      </c>
      <c r="O78" s="105" t="n">
        <v>531291</v>
      </c>
      <c r="P78" s="60" t="n">
        <v>46076</v>
      </c>
      <c r="Q78" s="60" t="n">
        <v>46077</v>
      </c>
      <c r="R78" s="37" t="inlineStr">
        <is>
          <t xml:space="preserve">AUTORIZADO PAGAMENTO </t>
        </is>
      </c>
      <c r="S78" s="105" t="n">
        <v>8202618751</v>
      </c>
      <c r="T78" s="105" t="inlineStr">
        <is>
          <t>30 DIAS CORRIDOS</t>
        </is>
      </c>
      <c r="U78" s="60" t="n">
        <v>46064</v>
      </c>
      <c r="V78" s="60" t="n">
        <v>46078</v>
      </c>
      <c r="W78" s="60" t="n">
        <v>46106</v>
      </c>
      <c r="X78" s="60" t="n">
        <v>46085</v>
      </c>
      <c r="Y78" s="105" t="inlineStr">
        <is>
          <t>SIM</t>
        </is>
      </c>
      <c r="Z78" s="105" t="n"/>
      <c r="AC78">
        <f>IF($C78="","",IF(COUNTIF('Códigos Santander (ref)'!$A$2:$A$79,$C78)&gt;0,"SANTANDER",IF(COUNTIF('Códigos Itaú (ref)'!$A$2:$A$44,$C78)&gt;0,"ITAU",IF(AND(TRIM(UPPER($I78))="CONTRATUAL",ISNUMBER(SEARCH("INDIVIDUAL",SUBSTITUTE(UPPER($D78)," ","")))),"PREMIUM FREE",""))))</f>
        <v/>
      </c>
    </row>
    <row r="79" ht="15" customFormat="1" customHeight="1" s="45">
      <c r="A79" s="105" t="inlineStr">
        <is>
          <t>SAC</t>
        </is>
      </c>
      <c r="B79" s="105" t="n">
        <v>53209</v>
      </c>
      <c r="C79" s="41" t="inlineStr">
        <is>
          <t>1RCCA</t>
        </is>
      </c>
      <c r="D79" s="105" t="inlineStr">
        <is>
          <t>TEX COURIER LTDA</t>
        </is>
      </c>
      <c r="E79" s="105" t="n">
        <v>15459280702</v>
      </c>
      <c r="F79" s="152" t="inlineStr">
        <is>
          <t>1RCCA013855026</t>
        </is>
      </c>
      <c r="G79" s="153" t="n">
        <v>350</v>
      </c>
      <c r="H79" s="153" t="n">
        <v>350</v>
      </c>
      <c r="I79" s="37" t="inlineStr">
        <is>
          <t>COBRANÇA INDEVIDA</t>
        </is>
      </c>
      <c r="J79" s="124" t="n">
        <v>39936876000180</v>
      </c>
      <c r="K79" s="105" t="inlineStr">
        <is>
          <t>A2 FACILE CLINICAS ODONTOLOGICAS LTDA</t>
        </is>
      </c>
      <c r="L79" s="105" t="inlineStr">
        <is>
          <t>RIO DE JANEIRO</t>
        </is>
      </c>
      <c r="M79" s="105" t="inlineStr">
        <is>
          <t>RJ</t>
        </is>
      </c>
      <c r="N79" s="37" t="inlineStr">
        <is>
          <t>CIBELY</t>
        </is>
      </c>
      <c r="O79" s="161" t="n">
        <v>529905</v>
      </c>
      <c r="P79" s="60" t="n">
        <v>46065</v>
      </c>
      <c r="Q79" s="57" t="n">
        <v>46066</v>
      </c>
      <c r="R79" s="37" t="inlineStr">
        <is>
          <t xml:space="preserve">AUTORIZADO PAGAMENTO </t>
        </is>
      </c>
      <c r="S79" s="105" t="n">
        <v>8202618421</v>
      </c>
      <c r="T79" s="105" t="inlineStr">
        <is>
          <t>30 DIAS CORRIDOS</t>
        </is>
      </c>
      <c r="U79" s="60" t="n">
        <v>46065</v>
      </c>
      <c r="V79" s="60" t="n">
        <v>46066</v>
      </c>
      <c r="W79" s="60" t="n">
        <v>46094</v>
      </c>
      <c r="X79" s="60" t="n">
        <v>46073</v>
      </c>
      <c r="Y79" s="105" t="inlineStr">
        <is>
          <t>SIM</t>
        </is>
      </c>
      <c r="Z79" s="105" t="n"/>
      <c r="AC79">
        <f>IF($C79="","",IF(COUNTIF('Códigos Santander (ref)'!$A$2:$A$79,$C79)&gt;0,"SANTANDER",IF(COUNTIF('Códigos Itaú (ref)'!$A$2:$A$44,$C79)&gt;0,"ITAU",IF(AND(TRIM(UPPER($I79))="CONTRATUAL",ISNUMBER(SEARCH("INDIVIDUAL",SUBSTITUTE(UPPER($D79)," ","")))),"PREMIUM FREE",""))))</f>
        <v/>
      </c>
    </row>
    <row r="80" ht="15" customFormat="1" customHeight="1" s="45">
      <c r="A80" s="105" t="inlineStr">
        <is>
          <t>TELA</t>
        </is>
      </c>
      <c r="B80" s="105" t="n">
        <v>53300</v>
      </c>
      <c r="C80" s="105" t="inlineStr">
        <is>
          <t>1RU54</t>
        </is>
      </c>
      <c r="D80" s="105" t="inlineStr">
        <is>
          <t>BANCO SANTANDER BRASIL SA</t>
        </is>
      </c>
      <c r="E80" s="105" t="n">
        <v>24804827587</v>
      </c>
      <c r="F80" s="152" t="inlineStr">
        <is>
          <t>1RU54000248002</t>
        </is>
      </c>
      <c r="G80" s="153" t="n">
        <v>120</v>
      </c>
      <c r="H80" s="153" t="n">
        <v>67.43000000000001</v>
      </c>
      <c r="I80" s="37" t="inlineStr">
        <is>
          <t>CONTRATUAL</t>
        </is>
      </c>
      <c r="J80" s="124" t="n">
        <v>52270922000112</v>
      </c>
      <c r="K80" s="105" t="inlineStr">
        <is>
          <t>ODONTOLOGIA BARROS CARVALHO LTDA</t>
        </is>
      </c>
      <c r="L80" s="105" t="inlineStr">
        <is>
          <t xml:space="preserve">SALVADOR </t>
        </is>
      </c>
      <c r="M80" s="105" t="inlineStr">
        <is>
          <t>BA</t>
        </is>
      </c>
      <c r="N80" s="37" t="inlineStr">
        <is>
          <t>MARINA</t>
        </is>
      </c>
      <c r="O80" s="162" t="n">
        <v>529906</v>
      </c>
      <c r="P80" s="60" t="n">
        <v>46065</v>
      </c>
      <c r="Q80" s="60" t="n">
        <v>46066</v>
      </c>
      <c r="R80" s="37" t="inlineStr">
        <is>
          <t xml:space="preserve">AUTORIZADO PAGAMENTO </t>
        </is>
      </c>
      <c r="S80" s="105" t="n">
        <v>8202618422</v>
      </c>
      <c r="T80" s="105" t="inlineStr">
        <is>
          <t>5 DIAS ÚTEIS</t>
        </is>
      </c>
      <c r="U80" s="60" t="n">
        <v>46065</v>
      </c>
      <c r="V80" s="60" t="n">
        <v>46066</v>
      </c>
      <c r="W80" s="60" t="n">
        <v>46073</v>
      </c>
      <c r="X80" s="60" t="n">
        <v>46073</v>
      </c>
      <c r="Y80" s="105" t="inlineStr">
        <is>
          <t>SIM</t>
        </is>
      </c>
      <c r="Z80" s="105" t="n"/>
      <c r="AC80">
        <f>IF($C80="","",IF(COUNTIF('Códigos Santander (ref)'!$A$2:$A$79,$C80)&gt;0,"SANTANDER",IF(COUNTIF('Códigos Itaú (ref)'!$A$2:$A$44,$C80)&gt;0,"ITAU",IF(AND(TRIM(UPPER($I80))="CONTRATUAL",ISNUMBER(SEARCH("INDIVIDUAL",SUBSTITUTE(UPPER($D80)," ","")))),"PREMIUM FREE",""))))</f>
        <v/>
      </c>
    </row>
    <row r="81" ht="15" customFormat="1" customHeight="1" s="45">
      <c r="A81" s="105" t="inlineStr">
        <is>
          <t>TELA</t>
        </is>
      </c>
      <c r="B81" s="105" t="n">
        <v>53112</v>
      </c>
      <c r="C81" s="41" t="inlineStr">
        <is>
          <t>1RSX8</t>
        </is>
      </c>
      <c r="D81" s="105" t="inlineStr">
        <is>
          <t>ITAU UNIBANCO SA</t>
        </is>
      </c>
      <c r="E81" s="105" t="n">
        <v>50361414749</v>
      </c>
      <c r="F81" s="152" t="inlineStr">
        <is>
          <t>1RSX8000316008</t>
        </is>
      </c>
      <c r="G81" s="153" t="n">
        <v>1500</v>
      </c>
      <c r="H81" s="153" t="n">
        <v>723</v>
      </c>
      <c r="I81" s="37" t="inlineStr">
        <is>
          <t>CONTRATUAL</t>
        </is>
      </c>
      <c r="J81" s="105" t="n">
        <v>7959716722</v>
      </c>
      <c r="K81" s="105" t="inlineStr">
        <is>
          <t>JULIANA VIEGAS SONEGHETI</t>
        </is>
      </c>
      <c r="L81" s="105" t="inlineStr">
        <is>
          <t>NITEROI</t>
        </is>
      </c>
      <c r="M81" s="105" t="inlineStr">
        <is>
          <t>RJ</t>
        </is>
      </c>
      <c r="N81" s="37" t="inlineStr">
        <is>
          <t>CIBELY</t>
        </is>
      </c>
      <c r="O81" s="105" t="inlineStr">
        <is>
          <t>JAPOSSUI</t>
        </is>
      </c>
      <c r="P81" s="125" t="n"/>
      <c r="Q81" s="54" t="n"/>
      <c r="R81" s="37" t="inlineStr">
        <is>
          <t xml:space="preserve">AUTORIZADO PAGAMENTO </t>
        </is>
      </c>
      <c r="S81" s="105" t="n">
        <v>8202618409</v>
      </c>
      <c r="T81" s="105" t="inlineStr">
        <is>
          <t>5 DIAS ÚTEIS</t>
        </is>
      </c>
      <c r="U81" s="60" t="n">
        <v>46065</v>
      </c>
      <c r="V81" s="60" t="n">
        <v>46065</v>
      </c>
      <c r="W81" s="60" t="n">
        <v>46072</v>
      </c>
      <c r="X81" s="60" t="n">
        <v>46073</v>
      </c>
      <c r="Y81" s="105" t="inlineStr">
        <is>
          <t>NÃO</t>
        </is>
      </c>
      <c r="Z81" s="105" t="n"/>
      <c r="AC81">
        <f>IF($C81="","",IF(COUNTIF('Códigos Santander (ref)'!$A$2:$A$79,$C81)&gt;0,"SANTANDER",IF(COUNTIF('Códigos Itaú (ref)'!$A$2:$A$44,$C81)&gt;0,"ITAU",IF(AND(TRIM(UPPER($I81))="CONTRATUAL",ISNUMBER(SEARCH("INDIVIDUAL",SUBSTITUTE(UPPER($D81)," ","")))),"PREMIUM FREE",""))))</f>
        <v/>
      </c>
    </row>
    <row r="82" ht="15" customFormat="1" customHeight="1" s="45">
      <c r="A82" s="105" t="inlineStr">
        <is>
          <t>TELA</t>
        </is>
      </c>
      <c r="B82" s="105" t="n">
        <v>53497</v>
      </c>
      <c r="C82" s="105" t="inlineStr">
        <is>
          <t>1RUH3</t>
        </is>
      </c>
      <c r="D82" s="105" t="inlineStr">
        <is>
          <t>BANCO SANTANDER BRASIL SA</t>
        </is>
      </c>
      <c r="E82" s="105" t="n">
        <v>29159893893</v>
      </c>
      <c r="F82" s="152" t="inlineStr">
        <is>
          <t>1RUH3031163017</t>
        </is>
      </c>
      <c r="G82" s="153" t="n">
        <v>500</v>
      </c>
      <c r="H82" s="153" t="n">
        <v>288.4</v>
      </c>
      <c r="I82" s="37" t="inlineStr">
        <is>
          <t>CONTRATUAL</t>
        </is>
      </c>
      <c r="J82" s="124" t="n">
        <v>24870458000160</v>
      </c>
      <c r="K82" s="105" t="inlineStr">
        <is>
          <t>EDWAL LOBOSCHI</t>
        </is>
      </c>
      <c r="L82" s="105" t="inlineStr">
        <is>
          <t>SÃO PAULO</t>
        </is>
      </c>
      <c r="M82" s="105" t="inlineStr">
        <is>
          <t>SP</t>
        </is>
      </c>
      <c r="N82" s="37" t="inlineStr">
        <is>
          <t>MARINA</t>
        </is>
      </c>
      <c r="O82" s="105" t="inlineStr">
        <is>
          <t>JA POSSUI</t>
        </is>
      </c>
      <c r="P82" s="125" t="n"/>
      <c r="Q82" s="125" t="n"/>
      <c r="R82" s="37" t="inlineStr">
        <is>
          <t xml:space="preserve">AUTORIZADO PAGAMENTO </t>
        </is>
      </c>
      <c r="S82" s="105" t="n">
        <v>8202618408</v>
      </c>
      <c r="T82" s="105" t="inlineStr">
        <is>
          <t>5 DIAS ÚTEIS</t>
        </is>
      </c>
      <c r="U82" s="60" t="n">
        <v>46065</v>
      </c>
      <c r="V82" s="60" t="n">
        <v>46065</v>
      </c>
      <c r="W82" s="60" t="n">
        <v>46072</v>
      </c>
      <c r="X82" s="60" t="n">
        <v>46073</v>
      </c>
      <c r="Y82" s="105" t="inlineStr">
        <is>
          <t>NÃO</t>
        </is>
      </c>
      <c r="Z82" s="105" t="n"/>
      <c r="AC82">
        <f>IF($C82="","",IF(COUNTIF('Códigos Santander (ref)'!$A$2:$A$79,$C82)&gt;0,"SANTANDER",IF(COUNTIF('Códigos Itaú (ref)'!$A$2:$A$44,$C82)&gt;0,"ITAU",IF(AND(TRIM(UPPER($I82))="CONTRATUAL",ISNUMBER(SEARCH("INDIVIDUAL",SUBSTITUTE(UPPER($D82)," ","")))),"PREMIUM FREE",""))))</f>
        <v/>
      </c>
    </row>
    <row r="83" ht="15" customFormat="1" customHeight="1" s="45">
      <c r="A83" s="105" t="inlineStr">
        <is>
          <t>TELA</t>
        </is>
      </c>
      <c r="B83" s="105" t="n">
        <v>53140</v>
      </c>
      <c r="C83" s="41" t="inlineStr">
        <is>
          <t>1RUH3</t>
        </is>
      </c>
      <c r="D83" s="105" t="inlineStr">
        <is>
          <t>BANCO SANTANDER BRASIL SA</t>
        </is>
      </c>
      <c r="E83" s="105" t="n">
        <v>7043801613</v>
      </c>
      <c r="F83" s="152" t="inlineStr">
        <is>
          <t>1RUH3001460005</t>
        </is>
      </c>
      <c r="G83" s="153" t="n">
        <v>90</v>
      </c>
      <c r="H83" s="153" t="n">
        <v>71.81</v>
      </c>
      <c r="I83" s="37" t="inlineStr">
        <is>
          <t>CONTRATUAL</t>
        </is>
      </c>
      <c r="J83" s="124" t="n">
        <v>14244902000340</v>
      </c>
      <c r="K83" s="105" t="inlineStr">
        <is>
          <t>ODONTOLOGIA DE FRIBURGO LTDA</t>
        </is>
      </c>
      <c r="L83" s="105" t="inlineStr">
        <is>
          <t>NOVA FRIBURGO</t>
        </is>
      </c>
      <c r="M83" s="105" t="inlineStr">
        <is>
          <t>RJ</t>
        </is>
      </c>
      <c r="N83" s="37" t="inlineStr">
        <is>
          <t>CIBELY</t>
        </is>
      </c>
      <c r="O83" s="105" t="inlineStr">
        <is>
          <t>JA POSSUI</t>
        </is>
      </c>
      <c r="P83" s="125" t="n"/>
      <c r="Q83" s="54" t="n"/>
      <c r="R83" s="37" t="inlineStr">
        <is>
          <t xml:space="preserve">AUTORIZADO PAGAMENTO </t>
        </is>
      </c>
      <c r="S83" s="105" t="n">
        <v>8202618407</v>
      </c>
      <c r="T83" s="105" t="inlineStr">
        <is>
          <t>5 DIAS ÚTEIS</t>
        </is>
      </c>
      <c r="U83" s="60" t="n">
        <v>46065</v>
      </c>
      <c r="V83" s="60" t="n">
        <v>46065</v>
      </c>
      <c r="W83" s="60" t="n">
        <v>46072</v>
      </c>
      <c r="X83" s="60" t="n">
        <v>46073</v>
      </c>
      <c r="Y83" s="105" t="inlineStr">
        <is>
          <t>NÃO</t>
        </is>
      </c>
      <c r="Z83" s="105" t="n"/>
      <c r="AC83">
        <f>IF($C83="","",IF(COUNTIF('Códigos Santander (ref)'!$A$2:$A$79,$C83)&gt;0,"SANTANDER",IF(COUNTIF('Códigos Itaú (ref)'!$A$2:$A$44,$C83)&gt;0,"ITAU",IF(AND(TRIM(UPPER($I83))="CONTRATUAL",ISNUMBER(SEARCH("INDIVIDUAL",SUBSTITUTE(UPPER($D83)," ","")))),"PREMIUM FREE",""))))</f>
        <v/>
      </c>
    </row>
    <row r="84" ht="15" customFormat="1" customHeight="1" s="45">
      <c r="A84" s="105" t="inlineStr">
        <is>
          <t>TELA</t>
        </is>
      </c>
      <c r="B84" s="105" t="n">
        <v>53568</v>
      </c>
      <c r="C84" s="105" t="inlineStr">
        <is>
          <t>1RUH3</t>
        </is>
      </c>
      <c r="D84" s="105" t="inlineStr">
        <is>
          <t>BANCO SANTANDER BRASIL SA</t>
        </is>
      </c>
      <c r="E84" s="105" t="n">
        <v>29159893893</v>
      </c>
      <c r="F84" s="152" t="inlineStr">
        <is>
          <t>1RUH3031163017</t>
        </is>
      </c>
      <c r="G84" s="153" t="n">
        <v>370</v>
      </c>
      <c r="H84" s="153" t="n">
        <v>243.88</v>
      </c>
      <c r="I84" s="37" t="inlineStr">
        <is>
          <t>CONTRATUAL</t>
        </is>
      </c>
      <c r="J84" s="124" t="n">
        <v>24870458000160</v>
      </c>
      <c r="K84" s="105" t="inlineStr">
        <is>
          <t>EDWAL LOBOSCHI</t>
        </is>
      </c>
      <c r="L84" s="105" t="inlineStr">
        <is>
          <t>SÃO PAULO</t>
        </is>
      </c>
      <c r="M84" s="105" t="inlineStr">
        <is>
          <t>SP</t>
        </is>
      </c>
      <c r="N84" s="37" t="inlineStr">
        <is>
          <t>MARINA</t>
        </is>
      </c>
      <c r="O84" s="105" t="inlineStr">
        <is>
          <t>JA POSSUI</t>
        </is>
      </c>
      <c r="P84" s="125" t="n"/>
      <c r="Q84" s="125" t="n"/>
      <c r="R84" s="37" t="inlineStr">
        <is>
          <t xml:space="preserve">AUTORIZADO PAGAMENTO </t>
        </is>
      </c>
      <c r="S84" s="105" t="n">
        <v>8202618405</v>
      </c>
      <c r="T84" s="105" t="inlineStr">
        <is>
          <t>5 DIAS ÚTEIS</t>
        </is>
      </c>
      <c r="U84" s="60" t="n">
        <v>46065</v>
      </c>
      <c r="V84" s="60" t="n">
        <v>46065</v>
      </c>
      <c r="W84" s="60" t="n">
        <v>46072</v>
      </c>
      <c r="X84" s="60" t="n">
        <v>46073</v>
      </c>
      <c r="Y84" s="105" t="inlineStr">
        <is>
          <t>NÃO</t>
        </is>
      </c>
      <c r="Z84" s="105" t="n"/>
      <c r="AC84">
        <f>IF($C84="","",IF(COUNTIF('Códigos Santander (ref)'!$A$2:$A$79,$C84)&gt;0,"SANTANDER",IF(COUNTIF('Códigos Itaú (ref)'!$A$2:$A$44,$C84)&gt;0,"ITAU",IF(AND(TRIM(UPPER($I84))="CONTRATUAL",ISNUMBER(SEARCH("INDIVIDUAL",SUBSTITUTE(UPPER($D84)," ","")))),"PREMIUM FREE",""))))</f>
        <v/>
      </c>
    </row>
    <row r="85" ht="15" customFormat="1" customHeight="1" s="45">
      <c r="A85" s="105" t="inlineStr">
        <is>
          <t>TELA</t>
        </is>
      </c>
      <c r="B85" s="105" t="n">
        <v>53106</v>
      </c>
      <c r="C85" s="41" t="inlineStr">
        <is>
          <t>1RUH3</t>
        </is>
      </c>
      <c r="D85" s="105" t="inlineStr">
        <is>
          <t>BANCO SANTANDER BRASIL SA</t>
        </is>
      </c>
      <c r="E85" s="105" t="n">
        <v>7043801613</v>
      </c>
      <c r="F85" s="152" t="inlineStr">
        <is>
          <t>1RUH3001460005</t>
        </is>
      </c>
      <c r="G85" s="153" t="n">
        <v>1200</v>
      </c>
      <c r="H85" s="153" t="n">
        <v>174.98</v>
      </c>
      <c r="I85" s="37" t="inlineStr">
        <is>
          <t>CONTRATUAL</t>
        </is>
      </c>
      <c r="J85" s="124" t="n">
        <v>39876572000174</v>
      </c>
      <c r="K85" s="105" t="inlineStr">
        <is>
          <t>L H P MONNERAT</t>
        </is>
      </c>
      <c r="L85" s="105" t="inlineStr">
        <is>
          <t>NOVA FRIBURGO</t>
        </is>
      </c>
      <c r="M85" s="105" t="inlineStr">
        <is>
          <t>RJ</t>
        </is>
      </c>
      <c r="N85" s="37" t="inlineStr">
        <is>
          <t>CIBELY</t>
        </is>
      </c>
      <c r="O85" s="105" t="inlineStr">
        <is>
          <t>JA POSSUI</t>
        </is>
      </c>
      <c r="P85" s="125" t="n"/>
      <c r="Q85" s="54" t="n"/>
      <c r="R85" s="37" t="inlineStr">
        <is>
          <t xml:space="preserve">AUTORIZADO PAGAMENTO </t>
        </is>
      </c>
      <c r="S85" s="105" t="n">
        <v>8202618404</v>
      </c>
      <c r="T85" s="105" t="inlineStr">
        <is>
          <t>5 DIAS ÚTEIS</t>
        </is>
      </c>
      <c r="U85" s="60" t="n">
        <v>46065</v>
      </c>
      <c r="V85" s="60" t="n">
        <v>46065</v>
      </c>
      <c r="W85" s="60" t="n">
        <v>46072</v>
      </c>
      <c r="X85" s="60" t="n">
        <v>46073</v>
      </c>
      <c r="Y85" s="105" t="inlineStr">
        <is>
          <t>NÃO</t>
        </is>
      </c>
      <c r="Z85" s="105" t="n"/>
      <c r="AC85">
        <f>IF($C85="","",IF(COUNTIF('Códigos Santander (ref)'!$A$2:$A$79,$C85)&gt;0,"SANTANDER",IF(COUNTIF('Códigos Itaú (ref)'!$A$2:$A$44,$C85)&gt;0,"ITAU",IF(AND(TRIM(UPPER($I85))="CONTRATUAL",ISNUMBER(SEARCH("INDIVIDUAL",SUBSTITUTE(UPPER($D85)," ","")))),"PREMIUM FREE",""))))</f>
        <v/>
      </c>
    </row>
    <row r="86" ht="15" customFormat="1" customHeight="1" s="45">
      <c r="A86" s="105" t="inlineStr">
        <is>
          <t>TELA</t>
        </is>
      </c>
      <c r="B86" s="105" t="n">
        <v>53109</v>
      </c>
      <c r="C86" s="105" t="inlineStr">
        <is>
          <t>0700G</t>
        </is>
      </c>
      <c r="D86" s="105" t="inlineStr">
        <is>
          <t>I N D I V I D U A L</t>
        </is>
      </c>
      <c r="E86" s="105" t="n">
        <v>50455885168</v>
      </c>
      <c r="F86" s="152" t="inlineStr">
        <is>
          <t>0700G520876018</t>
        </is>
      </c>
      <c r="G86" s="153" t="n">
        <v>1800</v>
      </c>
      <c r="H86" s="153" t="n">
        <v>271.2</v>
      </c>
      <c r="I86" s="37" t="inlineStr">
        <is>
          <t>CONTRATUAL</t>
        </is>
      </c>
      <c r="J86" s="124" t="n">
        <v>43814309000128</v>
      </c>
      <c r="K86" s="105" t="inlineStr">
        <is>
          <t>R E W ODONTOLOGIA INTEGRADA LTDA</t>
        </is>
      </c>
      <c r="L86" s="105" t="inlineStr">
        <is>
          <t>BRASILIA</t>
        </is>
      </c>
      <c r="M86" s="105" t="inlineStr">
        <is>
          <t>DF</t>
        </is>
      </c>
      <c r="N86" s="37" t="inlineStr">
        <is>
          <t>CIBELY</t>
        </is>
      </c>
      <c r="O86" s="105" t="n">
        <v>529944</v>
      </c>
      <c r="P86" s="60" t="n">
        <v>46065</v>
      </c>
      <c r="Q86" s="60" t="n">
        <v>46066</v>
      </c>
      <c r="R86" s="37" t="inlineStr">
        <is>
          <t xml:space="preserve">AUTORIZADO PAGAMENTO </t>
        </is>
      </c>
      <c r="S86" s="105" t="n">
        <v>8202618424</v>
      </c>
      <c r="T86" s="105" t="inlineStr">
        <is>
          <t>30 DIAS CORRIDOS</t>
        </is>
      </c>
      <c r="U86" s="60" t="n">
        <v>46065</v>
      </c>
      <c r="V86" s="60" t="n">
        <v>46066</v>
      </c>
      <c r="W86" s="60" t="n">
        <v>46094</v>
      </c>
      <c r="X86" s="60" t="n">
        <v>46073</v>
      </c>
      <c r="Y86" s="105" t="inlineStr">
        <is>
          <t>SIM</t>
        </is>
      </c>
      <c r="Z86" s="105" t="n"/>
      <c r="AC86">
        <f>IF($C86="","",IF(COUNTIF('Códigos Santander (ref)'!$A$2:$A$79,$C86)&gt;0,"SANTANDER",IF(COUNTIF('Códigos Itaú (ref)'!$A$2:$A$44,$C86)&gt;0,"ITAU",IF(AND(TRIM(UPPER($I86))="CONTRATUAL",ISNUMBER(SEARCH("INDIVIDUAL",SUBSTITUTE(UPPER($D86)," ","")))),"PREMIUM FREE",""))))</f>
        <v/>
      </c>
    </row>
    <row r="87" ht="15" customFormat="1" customHeight="1" s="45">
      <c r="A87" s="105" t="inlineStr">
        <is>
          <t>TELA</t>
        </is>
      </c>
      <c r="B87" s="105" t="n">
        <v>53366</v>
      </c>
      <c r="C87" s="41" t="inlineStr">
        <is>
          <t>0KGE5</t>
        </is>
      </c>
      <c r="D87" s="105" t="inlineStr">
        <is>
          <t>BANCO SANTANDER BRASIL SA</t>
        </is>
      </c>
      <c r="E87" s="105" t="n">
        <v>7898151763</v>
      </c>
      <c r="F87" s="152" t="inlineStr">
        <is>
          <t>0KGE5028783018</t>
        </is>
      </c>
      <c r="G87" s="153" t="n">
        <v>1600</v>
      </c>
      <c r="H87" s="153" t="n">
        <v>1185</v>
      </c>
      <c r="I87" s="37" t="inlineStr">
        <is>
          <t>CONTRATUAL</t>
        </is>
      </c>
      <c r="J87" s="124" t="n">
        <v>229031781</v>
      </c>
      <c r="K87" s="105" t="inlineStr">
        <is>
          <t>LEONARDO LIMA BITTENCOURT COSTA</t>
        </is>
      </c>
      <c r="L87" s="105" t="inlineStr">
        <is>
          <t>SÃO GONÇALO</t>
        </is>
      </c>
      <c r="M87" s="105" t="inlineStr">
        <is>
          <t>RJ</t>
        </is>
      </c>
      <c r="N87" s="37" t="inlineStr">
        <is>
          <t>MARINA</t>
        </is>
      </c>
      <c r="O87" s="105" t="inlineStr">
        <is>
          <t>JA POSSUI</t>
        </is>
      </c>
      <c r="P87" s="60" t="n"/>
      <c r="Q87" s="57" t="n"/>
      <c r="R87" s="37" t="inlineStr">
        <is>
          <t xml:space="preserve">AUTORIZADO PAGAMENTO </t>
        </is>
      </c>
      <c r="S87" s="105" t="n">
        <v>8202618436</v>
      </c>
      <c r="T87" s="105" t="inlineStr">
        <is>
          <t>5 DIAS ÚTEIS</t>
        </is>
      </c>
      <c r="U87" s="60" t="n">
        <v>46065</v>
      </c>
      <c r="V87" s="60" t="n">
        <v>46066</v>
      </c>
      <c r="W87" s="60" t="n">
        <v>46073</v>
      </c>
      <c r="X87" s="60" t="n">
        <v>46073</v>
      </c>
      <c r="Y87" s="105" t="inlineStr">
        <is>
          <t>SIM</t>
        </is>
      </c>
      <c r="Z87" s="105" t="n"/>
      <c r="AC87">
        <f>IF($C87="","",IF(COUNTIF('Códigos Santander (ref)'!$A$2:$A$79,$C87)&gt;0,"SANTANDER",IF(COUNTIF('Códigos Itaú (ref)'!$A$2:$A$44,$C87)&gt;0,"ITAU",IF(AND(TRIM(UPPER($I87))="CONTRATUAL",ISNUMBER(SEARCH("INDIVIDUAL",SUBSTITUTE(UPPER($D87)," ","")))),"PREMIUM FREE",""))))</f>
        <v/>
      </c>
    </row>
    <row r="88" ht="15" customFormat="1" customHeight="1" s="45">
      <c r="A88" s="105" t="inlineStr">
        <is>
          <t>TELA</t>
        </is>
      </c>
      <c r="B88" s="105" t="n">
        <v>53411</v>
      </c>
      <c r="C88" s="105" t="inlineStr">
        <is>
          <t>1RUH3</t>
        </is>
      </c>
      <c r="D88" s="105" t="inlineStr">
        <is>
          <t>BANCO SANTANDER BRASIL SA</t>
        </is>
      </c>
      <c r="E88" s="105" t="n">
        <v>33183282860</v>
      </c>
      <c r="F88" s="152" t="inlineStr">
        <is>
          <t>1RUH3033827010</t>
        </is>
      </c>
      <c r="G88" s="153" t="n">
        <v>160</v>
      </c>
      <c r="H88" s="153" t="n">
        <v>90.94</v>
      </c>
      <c r="I88" s="37" t="inlineStr">
        <is>
          <t>CONTRATUAL</t>
        </is>
      </c>
      <c r="J88" s="105" t="n">
        <v>35045007866</v>
      </c>
      <c r="K88" s="105" t="inlineStr">
        <is>
          <t>PRISCILA GOMES DA SILVA</t>
        </is>
      </c>
      <c r="L88" s="105" t="inlineStr">
        <is>
          <t>ATIBAIA</t>
        </is>
      </c>
      <c r="M88" s="105" t="inlineStr">
        <is>
          <t>SP</t>
        </is>
      </c>
      <c r="N88" s="37" t="inlineStr">
        <is>
          <t>CIBELY</t>
        </is>
      </c>
      <c r="O88" s="105" t="inlineStr">
        <is>
          <t>JA POSSUI</t>
        </is>
      </c>
      <c r="P88" s="125" t="n"/>
      <c r="Q88" s="60" t="n"/>
      <c r="R88" s="37" t="inlineStr">
        <is>
          <t xml:space="preserve">AUTORIZADO PAGAMENTO </t>
        </is>
      </c>
      <c r="S88" s="105" t="n">
        <v>8202618435</v>
      </c>
      <c r="T88" s="105" t="inlineStr">
        <is>
          <t>5 DIAS ÚTEIS</t>
        </is>
      </c>
      <c r="U88" s="60" t="n">
        <v>46065</v>
      </c>
      <c r="V88" s="60" t="n">
        <v>46066</v>
      </c>
      <c r="W88" s="60" t="n">
        <v>46073</v>
      </c>
      <c r="X88" s="60" t="n">
        <v>46073</v>
      </c>
      <c r="Y88" s="105" t="inlineStr">
        <is>
          <t>SIM</t>
        </is>
      </c>
      <c r="Z88" s="105" t="n"/>
      <c r="AC88">
        <f>IF($C88="","",IF(COUNTIF('Códigos Santander (ref)'!$A$2:$A$79,$C88)&gt;0,"SANTANDER",IF(COUNTIF('Códigos Itaú (ref)'!$A$2:$A$44,$C88)&gt;0,"ITAU",IF(AND(TRIM(UPPER($I88))="CONTRATUAL",ISNUMBER(SEARCH("INDIVIDUAL",SUBSTITUTE(UPPER($D88)," ","")))),"PREMIUM FREE",""))))</f>
        <v/>
      </c>
    </row>
    <row r="89" ht="15" customFormat="1" customHeight="1" s="45">
      <c r="A89" s="105" t="inlineStr">
        <is>
          <t>TELA</t>
        </is>
      </c>
      <c r="B89" s="105" t="n">
        <v>53587</v>
      </c>
      <c r="C89" s="105" t="inlineStr">
        <is>
          <t>0KGE5</t>
        </is>
      </c>
      <c r="D89" s="105" t="inlineStr">
        <is>
          <t>BANCO SANTANDER BRASIL SA</t>
        </is>
      </c>
      <c r="E89" s="105" t="n">
        <v>7898151763</v>
      </c>
      <c r="F89" s="152" t="inlineStr">
        <is>
          <t>0KGE5028783000</t>
        </is>
      </c>
      <c r="G89" s="153" t="n">
        <v>1600</v>
      </c>
      <c r="H89" s="153" t="n">
        <v>1185</v>
      </c>
      <c r="I89" s="37" t="inlineStr">
        <is>
          <t>CONTRATUAL</t>
        </is>
      </c>
      <c r="J89" s="124" t="n">
        <v>229031781</v>
      </c>
      <c r="K89" s="105" t="inlineStr">
        <is>
          <t>LEONARDO LIMA BITTENCOURT COSTA</t>
        </is>
      </c>
      <c r="L89" s="105" t="inlineStr">
        <is>
          <t>SÃO GONÇALO</t>
        </is>
      </c>
      <c r="M89" s="105" t="inlineStr">
        <is>
          <t>RJ</t>
        </is>
      </c>
      <c r="N89" s="37" t="inlineStr">
        <is>
          <t>MARINA</t>
        </is>
      </c>
      <c r="O89" s="105" t="inlineStr">
        <is>
          <t>JA POSSUI</t>
        </is>
      </c>
      <c r="P89" s="125" t="n"/>
      <c r="Q89" s="60" t="n"/>
      <c r="R89" s="37" t="inlineStr">
        <is>
          <t xml:space="preserve">AUTORIZADO PAGAMENTO </t>
        </is>
      </c>
      <c r="S89" s="105" t="n">
        <v>8202618434</v>
      </c>
      <c r="T89" s="105" t="inlineStr">
        <is>
          <t>5 DIAS ÚTEIS</t>
        </is>
      </c>
      <c r="U89" s="60" t="n">
        <v>46065</v>
      </c>
      <c r="V89" s="60" t="n">
        <v>46066</v>
      </c>
      <c r="W89" s="60" t="n">
        <v>46073</v>
      </c>
      <c r="X89" s="60" t="n">
        <v>46073</v>
      </c>
      <c r="Y89" s="105" t="inlineStr">
        <is>
          <t>SIM</t>
        </is>
      </c>
      <c r="Z89" s="105" t="n"/>
      <c r="AC89">
        <f>IF($C89="","",IF(COUNTIF('Códigos Santander (ref)'!$A$2:$A$79,$C89)&gt;0,"SANTANDER",IF(COUNTIF('Códigos Itaú (ref)'!$A$2:$A$44,$C89)&gt;0,"ITAU",IF(AND(TRIM(UPPER($I89))="CONTRATUAL",ISNUMBER(SEARCH("INDIVIDUAL",SUBSTITUTE(UPPER($D89)," ","")))),"PREMIUM FREE",""))))</f>
        <v/>
      </c>
    </row>
    <row r="90" ht="15" customFormat="1" customHeight="1" s="45">
      <c r="A90" s="105" t="inlineStr">
        <is>
          <t>TELA</t>
        </is>
      </c>
      <c r="B90" s="105" t="n">
        <v>51722</v>
      </c>
      <c r="C90" s="105" t="inlineStr">
        <is>
          <t>S21FQ</t>
        </is>
      </c>
      <c r="D90" s="105" t="inlineStr">
        <is>
          <t>SANTANDER SERVICOS DIGITAIS BRASIL LTDA</t>
        </is>
      </c>
      <c r="E90" s="105" t="n">
        <v>15597936867</v>
      </c>
      <c r="F90" s="152" t="inlineStr">
        <is>
          <t>S21FQ000046019</t>
        </is>
      </c>
      <c r="G90" s="153" t="n">
        <v>112</v>
      </c>
      <c r="H90" s="153" t="n">
        <v>112</v>
      </c>
      <c r="I90" s="37" t="inlineStr">
        <is>
          <t>CONTRATUAL</t>
        </is>
      </c>
      <c r="J90" s="124" t="n">
        <v>8040735890</v>
      </c>
      <c r="K90" s="105" t="inlineStr">
        <is>
          <t>AMAURI CARVALHO DE MORAIS</t>
        </is>
      </c>
      <c r="L90" s="105" t="inlineStr">
        <is>
          <t>SÃO PAULO</t>
        </is>
      </c>
      <c r="M90" s="105" t="inlineStr">
        <is>
          <t>SP</t>
        </is>
      </c>
      <c r="N90" s="37" t="inlineStr">
        <is>
          <t>CIBELY</t>
        </is>
      </c>
      <c r="O90" s="105" t="inlineStr">
        <is>
          <t>JA POSSUI</t>
        </is>
      </c>
      <c r="P90" s="125" t="n"/>
      <c r="Q90" s="60" t="n"/>
      <c r="R90" s="37" t="inlineStr">
        <is>
          <t xml:space="preserve">AUTORIZADO PAGAMENTO </t>
        </is>
      </c>
      <c r="S90" s="105" t="n">
        <v>8202618433</v>
      </c>
      <c r="T90" s="105" t="inlineStr">
        <is>
          <t>5 DIAS ÚTEIS</t>
        </is>
      </c>
      <c r="U90" s="60" t="n">
        <v>46065</v>
      </c>
      <c r="V90" s="60" t="n">
        <v>46066</v>
      </c>
      <c r="W90" s="60" t="n">
        <v>46073</v>
      </c>
      <c r="X90" s="60" t="n">
        <v>46073</v>
      </c>
      <c r="Y90" s="105" t="inlineStr">
        <is>
          <t>SIM</t>
        </is>
      </c>
      <c r="Z90" s="105" t="n"/>
      <c r="AC90">
        <f>IF($C90="","",IF(COUNTIF('Códigos Santander (ref)'!$A$2:$A$79,$C90)&gt;0,"SANTANDER",IF(COUNTIF('Códigos Itaú (ref)'!$A$2:$A$44,$C90)&gt;0,"ITAU",IF(AND(TRIM(UPPER($I90))="CONTRATUAL",ISNUMBER(SEARCH("INDIVIDUAL",SUBSTITUTE(UPPER($D90)," ","")))),"PREMIUM FREE",""))))</f>
        <v/>
      </c>
    </row>
    <row r="91" ht="15" customFormat="1" customHeight="1" s="45">
      <c r="A91" s="105" t="inlineStr">
        <is>
          <t>TELA</t>
        </is>
      </c>
      <c r="B91" s="105" t="n">
        <v>53299</v>
      </c>
      <c r="C91" s="105" t="inlineStr">
        <is>
          <t>S21FQ</t>
        </is>
      </c>
      <c r="D91" s="105" t="inlineStr">
        <is>
          <t>SANTANDER SERVICOS DIGITAIS BRASIL LTDA</t>
        </is>
      </c>
      <c r="E91" s="105" t="n">
        <v>15597936867</v>
      </c>
      <c r="F91" s="152" t="inlineStr">
        <is>
          <t>S21FQ000046019</t>
        </is>
      </c>
      <c r="G91" s="153" t="n">
        <v>160</v>
      </c>
      <c r="H91" s="153" t="n">
        <v>160</v>
      </c>
      <c r="I91" s="37" t="inlineStr">
        <is>
          <t>CONTRATUAL</t>
        </is>
      </c>
      <c r="J91" s="124" t="n">
        <v>8040735890</v>
      </c>
      <c r="K91" s="105" t="inlineStr">
        <is>
          <t>AMAURI CARVALHO DE MORAIS</t>
        </is>
      </c>
      <c r="L91" s="105" t="inlineStr">
        <is>
          <t>SÃO PAULO</t>
        </is>
      </c>
      <c r="M91" s="105" t="inlineStr">
        <is>
          <t>SP</t>
        </is>
      </c>
      <c r="N91" s="37" t="inlineStr">
        <is>
          <t>CIBELY</t>
        </is>
      </c>
      <c r="O91" s="105" t="inlineStr">
        <is>
          <t>JA POSSUI</t>
        </is>
      </c>
      <c r="P91" s="125" t="n"/>
      <c r="Q91" s="60" t="n"/>
      <c r="R91" s="37" t="inlineStr">
        <is>
          <t xml:space="preserve">AUTORIZADO PAGAMENTO </t>
        </is>
      </c>
      <c r="S91" s="105" t="n">
        <v>8202618432</v>
      </c>
      <c r="T91" s="105" t="inlineStr">
        <is>
          <t>5 DIAS ÚTEIS</t>
        </is>
      </c>
      <c r="U91" s="60" t="n">
        <v>46065</v>
      </c>
      <c r="V91" s="60" t="n">
        <v>46066</v>
      </c>
      <c r="W91" s="60" t="n">
        <v>46073</v>
      </c>
      <c r="X91" s="60" t="n">
        <v>46073</v>
      </c>
      <c r="Y91" s="105" t="inlineStr">
        <is>
          <t>SIM</t>
        </is>
      </c>
      <c r="Z91" s="105" t="n"/>
      <c r="AC91">
        <f>IF($C91="","",IF(COUNTIF('Códigos Santander (ref)'!$A$2:$A$79,$C91)&gt;0,"SANTANDER",IF(COUNTIF('Códigos Itaú (ref)'!$A$2:$A$44,$C91)&gt;0,"ITAU",IF(AND(TRIM(UPPER($I91))="CONTRATUAL",ISNUMBER(SEARCH("INDIVIDUAL",SUBSTITUTE(UPPER($D91)," ","")))),"PREMIUM FREE",""))))</f>
        <v/>
      </c>
    </row>
    <row r="92" ht="15" customFormat="1" customHeight="1" s="45">
      <c r="A92" s="105" t="inlineStr">
        <is>
          <t>TELA</t>
        </is>
      </c>
      <c r="B92" s="105" t="n">
        <v>52846</v>
      </c>
      <c r="C92" s="105" t="n">
        <v>50700</v>
      </c>
      <c r="D92" s="105" t="inlineStr">
        <is>
          <t>I N D I V I D U A L</t>
        </is>
      </c>
      <c r="E92" s="105" t="n">
        <v>10798975423</v>
      </c>
      <c r="F92" s="156" t="n">
        <v>50700441485001</v>
      </c>
      <c r="G92" s="153" t="n">
        <v>600</v>
      </c>
      <c r="H92" s="153" t="n">
        <v>600</v>
      </c>
      <c r="I92" s="37" t="inlineStr">
        <is>
          <t>COBRANÇA INDEVIDA</t>
        </is>
      </c>
      <c r="J92" s="124" t="n">
        <v>37732219000195</v>
      </c>
      <c r="K92" s="105" t="inlineStr">
        <is>
          <t>CENTRAL DO SORRISO CLINICA ODONTOLÓGICA</t>
        </is>
      </c>
      <c r="L92" s="105" t="inlineStr">
        <is>
          <t>JABOATÃO DOS GUARARAPES</t>
        </is>
      </c>
      <c r="M92" s="105" t="inlineStr">
        <is>
          <t>PE</t>
        </is>
      </c>
      <c r="N92" s="37" t="inlineStr">
        <is>
          <t>MARINA</t>
        </is>
      </c>
      <c r="O92" s="163" t="n">
        <v>530274</v>
      </c>
      <c r="P92" s="60" t="n">
        <v>46066</v>
      </c>
      <c r="Q92" s="60" t="n">
        <v>46073</v>
      </c>
      <c r="R92" s="37" t="inlineStr">
        <is>
          <t xml:space="preserve">AUTORIZADO PAGAMENTO </t>
        </is>
      </c>
      <c r="S92" s="105" t="n">
        <v>8202618632</v>
      </c>
      <c r="T92" s="105" t="inlineStr">
        <is>
          <t>30 DIAS CORRIDOS</t>
        </is>
      </c>
      <c r="U92" s="60" t="n">
        <v>46065</v>
      </c>
      <c r="V92" s="60" t="n">
        <v>46076</v>
      </c>
      <c r="W92" s="60" t="n">
        <v>46104</v>
      </c>
      <c r="X92" s="60" t="n">
        <v>46080</v>
      </c>
      <c r="Y92" s="105" t="inlineStr">
        <is>
          <t>SIM</t>
        </is>
      </c>
      <c r="Z92" s="105" t="n"/>
      <c r="AC92">
        <f>IF($C92="","",IF(COUNTIF('Códigos Santander (ref)'!$A$2:$A$79,$C92)&gt;0,"SANTANDER",IF(COUNTIF('Códigos Itaú (ref)'!$A$2:$A$44,$C92)&gt;0,"ITAU",IF(AND(TRIM(UPPER($I92))="CONTRATUAL",ISNUMBER(SEARCH("INDIVIDUAL",SUBSTITUTE(UPPER($D92)," ","")))),"PREMIUM FREE",""))))</f>
        <v/>
      </c>
    </row>
    <row r="93" ht="15.75" customFormat="1" customHeight="1" s="45">
      <c r="A93" s="105" t="inlineStr">
        <is>
          <t>TELA</t>
        </is>
      </c>
      <c r="B93" s="105" t="n">
        <v>53368</v>
      </c>
      <c r="C93" s="105" t="inlineStr">
        <is>
          <t>1RSLN</t>
        </is>
      </c>
      <c r="D93" s="105" t="inlineStr">
        <is>
          <t>ITAU UNIBANCO SA</t>
        </is>
      </c>
      <c r="E93" s="105" t="n">
        <v>417200757</v>
      </c>
      <c r="F93" s="152" t="inlineStr">
        <is>
          <t>1RSLN020180020</t>
        </is>
      </c>
      <c r="G93" s="153" t="n">
        <v>600</v>
      </c>
      <c r="H93" s="153" t="n">
        <v>262.8</v>
      </c>
      <c r="I93" s="37" t="inlineStr">
        <is>
          <t>CONTRATUAL</t>
        </is>
      </c>
      <c r="J93" s="105" t="n">
        <v>83768890600</v>
      </c>
      <c r="K93" s="105" t="inlineStr">
        <is>
          <t>HELLEN ROSALEE SATHLER VIDAL</t>
        </is>
      </c>
      <c r="L93" s="105" t="inlineStr">
        <is>
          <t>NITEROI</t>
        </is>
      </c>
      <c r="M93" s="105" t="inlineStr">
        <is>
          <t>RJ</t>
        </is>
      </c>
      <c r="N93" s="37" t="inlineStr">
        <is>
          <t>CIBELY</t>
        </is>
      </c>
      <c r="O93" s="162" t="n">
        <v>530266</v>
      </c>
      <c r="P93" s="60" t="n">
        <v>46066</v>
      </c>
      <c r="Q93" s="60" t="n">
        <v>46072</v>
      </c>
      <c r="R93" s="37" t="inlineStr">
        <is>
          <t xml:space="preserve">AUTORIZADO PAGAMENTO </t>
        </is>
      </c>
      <c r="S93" s="105" t="n">
        <v>8202618513</v>
      </c>
      <c r="T93" s="105" t="inlineStr">
        <is>
          <t>5 DIAS ÚTEIS</t>
        </is>
      </c>
      <c r="U93" s="60" t="n">
        <v>46065</v>
      </c>
      <c r="V93" s="60" t="n">
        <v>46072</v>
      </c>
      <c r="W93" s="60" t="n">
        <v>46079</v>
      </c>
      <c r="X93" s="60" t="n">
        <v>46078</v>
      </c>
      <c r="Y93" s="105" t="inlineStr">
        <is>
          <t>SIM</t>
        </is>
      </c>
      <c r="Z93" s="126" t="inlineStr">
        <is>
          <t xml:space="preserve">Solicitado alteração de pd e exclusão das outras conta cadastrada </t>
        </is>
      </c>
      <c r="AC93">
        <f>IF($C93="","",IF(COUNTIF('Códigos Santander (ref)'!$A$2:$A$79,$C93)&gt;0,"SANTANDER",IF(COUNTIF('Códigos Itaú (ref)'!$A$2:$A$44,$C93)&gt;0,"ITAU",IF(AND(TRIM(UPPER($I93))="CONTRATUAL",ISNUMBER(SEARCH("INDIVIDUAL",SUBSTITUTE(UPPER($D93)," ","")))),"PREMIUM FREE",""))))</f>
        <v/>
      </c>
    </row>
    <row r="94" ht="15" customFormat="1" customHeight="1" s="45">
      <c r="A94" s="105" t="inlineStr">
        <is>
          <t>TELA</t>
        </is>
      </c>
      <c r="B94" s="105" t="n">
        <v>53090</v>
      </c>
      <c r="C94" s="105" t="n">
        <v>50700</v>
      </c>
      <c r="D94" s="105" t="inlineStr">
        <is>
          <t>INDIVIDUAL MAISODONTO</t>
        </is>
      </c>
      <c r="E94" s="105" t="n">
        <v>6274106189</v>
      </c>
      <c r="F94" s="156" t="n">
        <v>50700441317001</v>
      </c>
      <c r="G94" s="153" t="n">
        <v>900</v>
      </c>
      <c r="H94" s="153" t="n">
        <v>99.3</v>
      </c>
      <c r="I94" s="37" t="inlineStr">
        <is>
          <t>CONTRATUAL</t>
        </is>
      </c>
      <c r="J94" s="124" t="n">
        <v>52147029000102</v>
      </c>
      <c r="K94" s="105" t="inlineStr">
        <is>
          <t>N P CONSULTORIO ODONTOLOGICO</t>
        </is>
      </c>
      <c r="L94" s="105" t="inlineStr">
        <is>
          <t>GOIANIA</t>
        </is>
      </c>
      <c r="M94" s="105" t="inlineStr">
        <is>
          <t>GO</t>
        </is>
      </c>
      <c r="N94" s="37" t="inlineStr">
        <is>
          <t>CIBELY</t>
        </is>
      </c>
      <c r="O94" s="105" t="n">
        <v>530278</v>
      </c>
      <c r="P94" s="60" t="n">
        <v>46066</v>
      </c>
      <c r="Q94" s="60" t="n">
        <v>46072</v>
      </c>
      <c r="R94" s="37" t="inlineStr">
        <is>
          <t xml:space="preserve">AUTORIZADO PAGAMENTO </t>
        </is>
      </c>
      <c r="S94" s="105" t="n">
        <v>8202618530</v>
      </c>
      <c r="T94" s="105" t="inlineStr">
        <is>
          <t>30 DIAS CORRIDOS</t>
        </is>
      </c>
      <c r="U94" s="60" t="n">
        <v>46066</v>
      </c>
      <c r="V94" s="60" t="n">
        <v>46072</v>
      </c>
      <c r="W94" s="60" t="n">
        <v>46079</v>
      </c>
      <c r="X94" s="60" t="n">
        <v>46078</v>
      </c>
      <c r="Y94" s="105" t="inlineStr">
        <is>
          <t>SIM</t>
        </is>
      </c>
      <c r="Z94" s="105" t="n"/>
      <c r="AC94">
        <f>IF($C94="","",IF(COUNTIF('Códigos Santander (ref)'!$A$2:$A$79,$C94)&gt;0,"SANTANDER",IF(COUNTIF('Códigos Itaú (ref)'!$A$2:$A$44,$C94)&gt;0,"ITAU",IF(AND(TRIM(UPPER($I94))="CONTRATUAL",ISNUMBER(SEARCH("INDIVIDUAL",SUBSTITUTE(UPPER($D94)," ","")))),"PREMIUM FREE",""))))</f>
        <v/>
      </c>
    </row>
    <row r="95" ht="15" customFormat="1" customHeight="1" s="45">
      <c r="A95" s="105" t="inlineStr">
        <is>
          <t>TELA</t>
        </is>
      </c>
      <c r="B95" s="105" t="n">
        <v>52973</v>
      </c>
      <c r="C95" s="105" t="inlineStr">
        <is>
          <t>0KGE5</t>
        </is>
      </c>
      <c r="D95" s="105" t="inlineStr">
        <is>
          <t>BANCO SANTANDER BRASIL SA</t>
        </is>
      </c>
      <c r="E95" s="105" t="n">
        <v>7898151763</v>
      </c>
      <c r="F95" s="152" t="inlineStr">
        <is>
          <t>0KGE5028783018</t>
        </is>
      </c>
      <c r="G95" s="153" t="n">
        <v>280</v>
      </c>
      <c r="H95" s="153" t="n">
        <v>212.19</v>
      </c>
      <c r="I95" s="37" t="inlineStr">
        <is>
          <t>CONTRATUAL</t>
        </is>
      </c>
      <c r="J95" s="105" t="n">
        <v>229031781</v>
      </c>
      <c r="K95" s="105" t="inlineStr">
        <is>
          <t>LEONARDO LIMA BITTENCOURT COSTA</t>
        </is>
      </c>
      <c r="L95" s="105" t="inlineStr">
        <is>
          <t>SÃO GONÇALO</t>
        </is>
      </c>
      <c r="M95" s="105" t="inlineStr">
        <is>
          <t>RJ</t>
        </is>
      </c>
      <c r="N95" s="37" t="inlineStr">
        <is>
          <t>MARINA</t>
        </is>
      </c>
      <c r="O95" s="105" t="inlineStr">
        <is>
          <t>JA POSSUI</t>
        </is>
      </c>
      <c r="P95" s="125" t="n"/>
      <c r="Q95" s="125" t="n"/>
      <c r="R95" s="37" t="inlineStr">
        <is>
          <t xml:space="preserve">AUTORIZADO PAGAMENTO </t>
        </is>
      </c>
      <c r="S95" s="105" t="n">
        <v>8202618431</v>
      </c>
      <c r="T95" s="105" t="inlineStr">
        <is>
          <t>5 DIAS ÚTEIS</t>
        </is>
      </c>
      <c r="U95" s="60" t="n">
        <v>46066</v>
      </c>
      <c r="V95" s="60" t="n">
        <v>46066</v>
      </c>
      <c r="W95" s="60" t="n">
        <v>46073</v>
      </c>
      <c r="X95" s="60" t="n">
        <v>46073</v>
      </c>
      <c r="Y95" s="105" t="inlineStr">
        <is>
          <t>SIM</t>
        </is>
      </c>
      <c r="Z95" s="105" t="n"/>
      <c r="AC95">
        <f>IF($C95="","",IF(COUNTIF('Códigos Santander (ref)'!$A$2:$A$79,$C95)&gt;0,"SANTANDER",IF(COUNTIF('Códigos Itaú (ref)'!$A$2:$A$44,$C95)&gt;0,"ITAU",IF(AND(TRIM(UPPER($I95))="CONTRATUAL",ISNUMBER(SEARCH("INDIVIDUAL",SUBSTITUTE(UPPER($D95)," ","")))),"PREMIUM FREE",""))))</f>
        <v/>
      </c>
    </row>
    <row r="96" ht="15" customFormat="1" customHeight="1" s="45">
      <c r="A96" s="105" t="inlineStr">
        <is>
          <t>TELA</t>
        </is>
      </c>
      <c r="B96" s="105" t="n">
        <v>53347</v>
      </c>
      <c r="C96" s="105" t="inlineStr">
        <is>
          <t>1RUB1</t>
        </is>
      </c>
      <c r="D96" s="105" t="inlineStr">
        <is>
          <t>F1RST TECNOLOGIA E INOVACAO LTDA</t>
        </is>
      </c>
      <c r="E96" s="105" t="n">
        <v>35369845840</v>
      </c>
      <c r="F96" s="152" t="inlineStr">
        <is>
          <t>1RUB1002304015</t>
        </is>
      </c>
      <c r="G96" s="153" t="n">
        <v>280</v>
      </c>
      <c r="H96" s="153" t="n">
        <v>85.40000000000001</v>
      </c>
      <c r="I96" s="37" t="inlineStr">
        <is>
          <t>CONTRATUAL</t>
        </is>
      </c>
      <c r="J96" s="124" t="n">
        <v>36897556890</v>
      </c>
      <c r="K96" s="105" t="inlineStr">
        <is>
          <t>INGRID CAROLINE CRUZ BUSSINE</t>
        </is>
      </c>
      <c r="L96" s="105" t="inlineStr">
        <is>
          <t>SÃO PAULO</t>
        </is>
      </c>
      <c r="M96" s="105" t="inlineStr">
        <is>
          <t>SP</t>
        </is>
      </c>
      <c r="N96" s="37" t="inlineStr">
        <is>
          <t>MARINA</t>
        </is>
      </c>
      <c r="O96" s="105" t="inlineStr">
        <is>
          <t>JA POSSUI</t>
        </is>
      </c>
      <c r="P96" s="125" t="n"/>
      <c r="Q96" s="125" t="n"/>
      <c r="R96" s="37" t="inlineStr">
        <is>
          <t xml:space="preserve">AUTORIZADO PAGAMENTO </t>
        </is>
      </c>
      <c r="S96" s="105" t="n">
        <v>8202618430</v>
      </c>
      <c r="T96" s="105" t="inlineStr">
        <is>
          <t>5 DIAS ÚTEIS</t>
        </is>
      </c>
      <c r="U96" s="60" t="n">
        <v>46066</v>
      </c>
      <c r="V96" s="60" t="n">
        <v>46066</v>
      </c>
      <c r="W96" s="60" t="n">
        <v>46073</v>
      </c>
      <c r="X96" s="60" t="n">
        <v>46073</v>
      </c>
      <c r="Y96" s="105" t="inlineStr">
        <is>
          <t>SIM</t>
        </is>
      </c>
      <c r="Z96" s="105" t="n"/>
      <c r="AC96">
        <f>IF($C96="","",IF(COUNTIF('Códigos Santander (ref)'!$A$2:$A$79,$C96)&gt;0,"SANTANDER",IF(COUNTIF('Códigos Itaú (ref)'!$A$2:$A$44,$C96)&gt;0,"ITAU",IF(AND(TRIM(UPPER($I96))="CONTRATUAL",ISNUMBER(SEARCH("INDIVIDUAL",SUBSTITUTE(UPPER($D96)," ","")))),"PREMIUM FREE",""))))</f>
        <v/>
      </c>
    </row>
    <row r="97" ht="15" customFormat="1" customHeight="1" s="45">
      <c r="A97" s="105" t="inlineStr">
        <is>
          <t>TELA</t>
        </is>
      </c>
      <c r="B97" s="105" t="n">
        <v>53502</v>
      </c>
      <c r="C97" s="105" t="inlineStr">
        <is>
          <t>0M19C</t>
        </is>
      </c>
      <c r="D97" s="105" t="inlineStr">
        <is>
          <t>BANCO CSF SA</t>
        </is>
      </c>
      <c r="E97" s="105" t="n">
        <v>35194378807</v>
      </c>
      <c r="F97" s="152" t="inlineStr">
        <is>
          <t>0M19C000204013</t>
        </is>
      </c>
      <c r="G97" s="153" t="n">
        <v>250</v>
      </c>
      <c r="H97" s="153" t="n">
        <v>250</v>
      </c>
      <c r="I97" s="37" t="inlineStr">
        <is>
          <t>CONTRATUAL</t>
        </is>
      </c>
      <c r="J97" s="124" t="n">
        <v>30548027000184</v>
      </c>
      <c r="K97" s="105" t="inlineStr">
        <is>
          <t>KPMF CENTRO DE SAÚDE LTDA</t>
        </is>
      </c>
      <c r="L97" s="105" t="inlineStr">
        <is>
          <t>PRAIA GRANDE</t>
        </is>
      </c>
      <c r="M97" s="105" t="inlineStr">
        <is>
          <t>SP</t>
        </is>
      </c>
      <c r="N97" s="37" t="inlineStr">
        <is>
          <t>MARINA</t>
        </is>
      </c>
      <c r="O97" s="105" t="n">
        <v>530502</v>
      </c>
      <c r="P97" s="60" t="n">
        <v>46072</v>
      </c>
      <c r="Q97" s="60" t="n">
        <v>46073</v>
      </c>
      <c r="R97" s="37" t="inlineStr">
        <is>
          <t xml:space="preserve">AUTORIZADO PAGAMENTO </t>
        </is>
      </c>
      <c r="S97" s="105" t="n">
        <v>8202618633</v>
      </c>
      <c r="T97" s="105" t="inlineStr">
        <is>
          <t>8 DIAS ÚTEIS</t>
        </is>
      </c>
      <c r="U97" s="157" t="n">
        <v>46066</v>
      </c>
      <c r="V97" s="60" t="n">
        <v>46076</v>
      </c>
      <c r="W97" s="157" t="n">
        <v>46086</v>
      </c>
      <c r="X97" s="157" t="n">
        <v>46080</v>
      </c>
      <c r="Y97" s="105" t="inlineStr">
        <is>
          <t>SIM</t>
        </is>
      </c>
      <c r="Z97" s="105" t="n"/>
      <c r="AC97">
        <f>IF($C97="","",IF(COUNTIF('Códigos Santander (ref)'!$A$2:$A$79,$C97)&gt;0,"SANTANDER",IF(COUNTIF('Códigos Itaú (ref)'!$A$2:$A$44,$C97)&gt;0,"ITAU",IF(AND(TRIM(UPPER($I97))="CONTRATUAL",ISNUMBER(SEARCH("INDIVIDUAL",SUBSTITUTE(UPPER($D97)," ","")))),"PREMIUM FREE",""))))</f>
        <v/>
      </c>
    </row>
    <row r="98" ht="15" customFormat="1" customHeight="1" s="45">
      <c r="A98" s="105" t="inlineStr">
        <is>
          <t>TELA</t>
        </is>
      </c>
      <c r="B98" s="105" t="n">
        <v>53570</v>
      </c>
      <c r="C98" s="105" t="inlineStr">
        <is>
          <t>S21FQ</t>
        </is>
      </c>
      <c r="D98" s="105" t="inlineStr">
        <is>
          <t>SANTANDER SERVICOS DIGITAIS BRASIL LTDA</t>
        </is>
      </c>
      <c r="E98" s="105" t="n">
        <v>21400310830</v>
      </c>
      <c r="F98" s="152" t="inlineStr">
        <is>
          <t>S21FQ000899020</t>
        </is>
      </c>
      <c r="G98" s="153" t="n">
        <v>250</v>
      </c>
      <c r="H98" s="153" t="n">
        <v>212.19</v>
      </c>
      <c r="I98" s="37" t="inlineStr">
        <is>
          <t>CONTRATUAL</t>
        </is>
      </c>
      <c r="J98" s="124" t="n">
        <v>11186762896</v>
      </c>
      <c r="K98" s="105" t="inlineStr">
        <is>
          <t>ANA CLAUDIA GUIMARÃES  COSTA</t>
        </is>
      </c>
      <c r="L98" s="105" t="inlineStr">
        <is>
          <t>CAMPINAS</t>
        </is>
      </c>
      <c r="M98" s="105" t="inlineStr">
        <is>
          <t>SP</t>
        </is>
      </c>
      <c r="N98" s="37" t="inlineStr">
        <is>
          <t>MARINA</t>
        </is>
      </c>
      <c r="O98" s="105" t="inlineStr">
        <is>
          <t>JA POSSUI</t>
        </is>
      </c>
      <c r="P98" s="60" t="n"/>
      <c r="Q98" s="60" t="n"/>
      <c r="R98" s="37" t="inlineStr">
        <is>
          <t xml:space="preserve">AUTORIZADO PAGAMENTO </t>
        </is>
      </c>
      <c r="S98" s="105" t="n">
        <v>8202618531</v>
      </c>
      <c r="T98" s="105" t="inlineStr">
        <is>
          <t>5 DIAS ÚTEIS</t>
        </is>
      </c>
      <c r="U98" s="60" t="n">
        <v>46066</v>
      </c>
      <c r="V98" s="60" t="n">
        <v>46072</v>
      </c>
      <c r="W98" s="60" t="n">
        <v>46079</v>
      </c>
      <c r="X98" s="60" t="n">
        <v>46078</v>
      </c>
      <c r="Y98" s="105" t="inlineStr">
        <is>
          <t>SIM</t>
        </is>
      </c>
      <c r="Z98" s="105" t="n"/>
      <c r="AC98">
        <f>IF($C98="","",IF(COUNTIF('Códigos Santander (ref)'!$A$2:$A$79,$C98)&gt;0,"SANTANDER",IF(COUNTIF('Códigos Itaú (ref)'!$A$2:$A$44,$C98)&gt;0,"ITAU",IF(AND(TRIM(UPPER($I98))="CONTRATUAL",ISNUMBER(SEARCH("INDIVIDUAL",SUBSTITUTE(UPPER($D98)," ","")))),"PREMIUM FREE",""))))</f>
        <v/>
      </c>
    </row>
    <row r="99" ht="15" customFormat="1" customHeight="1" s="45">
      <c r="A99" s="105" t="inlineStr">
        <is>
          <t>TELA</t>
        </is>
      </c>
      <c r="B99" s="105" t="n">
        <v>53408</v>
      </c>
      <c r="C99" s="105" t="inlineStr">
        <is>
          <t>1RSLN</t>
        </is>
      </c>
      <c r="D99" s="105" t="inlineStr">
        <is>
          <t>ITAU UNIBANCO SA</t>
        </is>
      </c>
      <c r="E99" s="105" t="n">
        <v>28732210892</v>
      </c>
      <c r="F99" s="152" t="inlineStr">
        <is>
          <t>1RSLN016355016</t>
        </is>
      </c>
      <c r="G99" s="153" t="n">
        <v>100</v>
      </c>
      <c r="H99" s="153" t="n">
        <v>100</v>
      </c>
      <c r="I99" s="37" t="inlineStr">
        <is>
          <t>CONTRATUAL</t>
        </is>
      </c>
      <c r="J99" s="124" t="n">
        <v>42153966000109</v>
      </c>
      <c r="K99" s="105" t="inlineStr">
        <is>
          <t>REIS ODONTOLOGIA</t>
        </is>
      </c>
      <c r="L99" s="105" t="inlineStr">
        <is>
          <t>SÃO PAULO</t>
        </is>
      </c>
      <c r="M99" s="105" t="inlineStr">
        <is>
          <t>SP</t>
        </is>
      </c>
      <c r="N99" s="37" t="inlineStr">
        <is>
          <t>CIBELY</t>
        </is>
      </c>
      <c r="O99" s="105" t="n">
        <v>530500</v>
      </c>
      <c r="P99" s="60" t="n">
        <v>46072</v>
      </c>
      <c r="Q99" s="60" t="n">
        <v>46072</v>
      </c>
      <c r="R99" s="37" t="inlineStr">
        <is>
          <t xml:space="preserve">AUTORIZADO PAGAMENTO </t>
        </is>
      </c>
      <c r="S99" s="105" t="n">
        <v>8202618555</v>
      </c>
      <c r="T99" s="105" t="inlineStr">
        <is>
          <t>5 DIAS ÚTEIS</t>
        </is>
      </c>
      <c r="U99" s="60" t="n">
        <v>46066</v>
      </c>
      <c r="V99" s="60" t="n">
        <v>46072</v>
      </c>
      <c r="W99" s="60" t="n">
        <v>46079</v>
      </c>
      <c r="X99" s="60" t="n">
        <v>46078</v>
      </c>
      <c r="Y99" s="105" t="inlineStr">
        <is>
          <t>SIM</t>
        </is>
      </c>
      <c r="Z99" s="105" t="n"/>
      <c r="AC99">
        <f>IF($C99="","",IF(COUNTIF('Códigos Santander (ref)'!$A$2:$A$79,$C99)&gt;0,"SANTANDER",IF(COUNTIF('Códigos Itaú (ref)'!$A$2:$A$44,$C99)&gt;0,"ITAU",IF(AND(TRIM(UPPER($I99))="CONTRATUAL",ISNUMBER(SEARCH("INDIVIDUAL",SUBSTITUTE(UPPER($D99)," ","")))),"PREMIUM FREE",""))))</f>
        <v/>
      </c>
    </row>
    <row r="100" ht="15" customFormat="1" customHeight="1" s="45">
      <c r="A100" s="105" t="inlineStr">
        <is>
          <t>TELA</t>
        </is>
      </c>
      <c r="B100" s="105" t="n">
        <v>53501</v>
      </c>
      <c r="C100" s="105" t="inlineStr">
        <is>
          <t>1RU51</t>
        </is>
      </c>
      <c r="D100" s="105" t="inlineStr">
        <is>
          <t>BANCO SANTANDER BRASIL SA</t>
        </is>
      </c>
      <c r="E100" s="105" t="n">
        <v>53245881720</v>
      </c>
      <c r="F100" s="152" t="inlineStr">
        <is>
          <t>1RU51000497029</t>
        </is>
      </c>
      <c r="G100" s="153" t="n">
        <v>2100</v>
      </c>
      <c r="H100" s="153" t="n">
        <v>512.4</v>
      </c>
      <c r="I100" s="37" t="inlineStr">
        <is>
          <t>CONTRATUAL</t>
        </is>
      </c>
      <c r="J100" s="105" t="n">
        <v>72216484768</v>
      </c>
      <c r="K100" s="105" t="inlineStr">
        <is>
          <t>RUBEM RIBEIRO MAURELL</t>
        </is>
      </c>
      <c r="L100" s="105" t="inlineStr">
        <is>
          <t>RIO DE JANEIRO</t>
        </is>
      </c>
      <c r="M100" s="105" t="inlineStr">
        <is>
          <t>RJ</t>
        </is>
      </c>
      <c r="N100" s="37" t="inlineStr">
        <is>
          <t>MARINA</t>
        </is>
      </c>
      <c r="O100" s="105" t="inlineStr">
        <is>
          <t>JA POSSUI</t>
        </is>
      </c>
      <c r="P100" s="125" t="n"/>
      <c r="Q100" s="125" t="n"/>
      <c r="R100" s="37" t="inlineStr">
        <is>
          <t xml:space="preserve">AUTORIZADO PAGAMENTO </t>
        </is>
      </c>
      <c r="S100" s="105" t="n">
        <v>8202618715</v>
      </c>
      <c r="T100" s="105" t="inlineStr">
        <is>
          <t>5 DIAS ÚTEIS</t>
        </is>
      </c>
      <c r="U100" s="60" t="n">
        <v>46066</v>
      </c>
      <c r="V100" s="60" t="n">
        <v>46077</v>
      </c>
      <c r="W100" s="60" t="n">
        <v>46084</v>
      </c>
      <c r="X100" s="60" t="n">
        <v>46085</v>
      </c>
      <c r="Y100" s="105" t="inlineStr">
        <is>
          <t>NÃO</t>
        </is>
      </c>
      <c r="Z100" s="105" t="n"/>
      <c r="AC100">
        <f>IF($C100="","",IF(COUNTIF('Códigos Santander (ref)'!$A$2:$A$79,$C100)&gt;0,"SANTANDER",IF(COUNTIF('Códigos Itaú (ref)'!$A$2:$A$44,$C100)&gt;0,"ITAU",IF(AND(TRIM(UPPER($I100))="CONTRATUAL",ISNUMBER(SEARCH("INDIVIDUAL",SUBSTITUTE(UPPER($D100)," ","")))),"PREMIUM FREE",""))))</f>
        <v/>
      </c>
    </row>
    <row r="101" ht="15" customFormat="1" customHeight="1" s="45">
      <c r="A101" s="105" t="inlineStr">
        <is>
          <t>TELA</t>
        </is>
      </c>
      <c r="B101" s="105" t="n">
        <v>53442</v>
      </c>
      <c r="C101" s="41" t="inlineStr">
        <is>
          <t>1RUH3</t>
        </is>
      </c>
      <c r="D101" s="105" t="inlineStr">
        <is>
          <t>BANCO SANTANDER BRASIL SA</t>
        </is>
      </c>
      <c r="E101" s="105" t="n">
        <v>25171683859</v>
      </c>
      <c r="F101" s="152" t="inlineStr">
        <is>
          <t>1RUH3002902044</t>
        </is>
      </c>
      <c r="G101" s="153" t="n">
        <v>700</v>
      </c>
      <c r="H101" s="153" t="n">
        <v>192.85</v>
      </c>
      <c r="I101" s="37" t="inlineStr">
        <is>
          <t>CONTRATUAL</t>
        </is>
      </c>
      <c r="J101" s="124" t="n">
        <v>44965371000183</v>
      </c>
      <c r="K101" s="105" t="inlineStr">
        <is>
          <t>ODONTOLOGIA ANA ZAQUIA LTDA</t>
        </is>
      </c>
      <c r="L101" s="105" t="inlineStr">
        <is>
          <t>SÃO PAULO</t>
        </is>
      </c>
      <c r="M101" s="105" t="inlineStr">
        <is>
          <t>SP</t>
        </is>
      </c>
      <c r="N101" s="37" t="inlineStr">
        <is>
          <t>SERGIANA</t>
        </is>
      </c>
      <c r="O101" s="105" t="inlineStr">
        <is>
          <t>JA POSSUI</t>
        </is>
      </c>
      <c r="P101" s="125" t="n"/>
      <c r="Q101" s="125" t="n"/>
      <c r="R101" s="37" t="inlineStr">
        <is>
          <t xml:space="preserve">AUTORIZADO PAGAMENTO </t>
        </is>
      </c>
      <c r="S101" s="105" t="n">
        <v>8202618543</v>
      </c>
      <c r="T101" s="105" t="inlineStr">
        <is>
          <t>5 DIAS ÚTEIS</t>
        </is>
      </c>
      <c r="U101" s="60" t="n">
        <v>46071</v>
      </c>
      <c r="V101" s="60" t="n">
        <v>46072</v>
      </c>
      <c r="W101" s="60" t="n">
        <v>46079</v>
      </c>
      <c r="X101" s="60" t="n">
        <v>46078</v>
      </c>
      <c r="Y101" s="105" t="inlineStr">
        <is>
          <t>SIM</t>
        </is>
      </c>
      <c r="Z101" s="105" t="n"/>
      <c r="AC101">
        <f>IF($C101="","",IF(COUNTIF('Códigos Santander (ref)'!$A$2:$A$79,$C101)&gt;0,"SANTANDER",IF(COUNTIF('Códigos Itaú (ref)'!$A$2:$A$44,$C101)&gt;0,"ITAU",IF(AND(TRIM(UPPER($I101))="CONTRATUAL",ISNUMBER(SEARCH("INDIVIDUAL",SUBSTITUTE(UPPER($D101)," ","")))),"PREMIUM FREE",""))))</f>
        <v/>
      </c>
    </row>
    <row r="102" ht="15" customFormat="1" customHeight="1" s="45">
      <c r="A102" s="105" t="inlineStr">
        <is>
          <t>TELA</t>
        </is>
      </c>
      <c r="B102" s="105" t="n">
        <v>53614</v>
      </c>
      <c r="C102" s="105" t="inlineStr">
        <is>
          <t>1RUH3</t>
        </is>
      </c>
      <c r="D102" s="105" t="inlineStr">
        <is>
          <t>BANCO SANTANDER BRASIL SA</t>
        </is>
      </c>
      <c r="E102" s="105" t="n">
        <v>2635116776</v>
      </c>
      <c r="F102" s="152" t="inlineStr">
        <is>
          <t>1RUH3032448007</t>
        </is>
      </c>
      <c r="G102" s="153" t="n">
        <v>260</v>
      </c>
      <c r="H102" s="153" t="n">
        <v>212.19</v>
      </c>
      <c r="I102" s="37" t="inlineStr">
        <is>
          <t>CONTRATUAL</t>
        </is>
      </c>
      <c r="J102" s="105" t="n">
        <v>5950466730</v>
      </c>
      <c r="K102" s="105" t="inlineStr">
        <is>
          <t>ZULMA FLORES BLANCO QUEIROZ</t>
        </is>
      </c>
      <c r="L102" s="105" t="inlineStr">
        <is>
          <t>SÃO GONÇALO</t>
        </is>
      </c>
      <c r="M102" s="105" t="inlineStr">
        <is>
          <t>RJ</t>
        </is>
      </c>
      <c r="N102" s="37" t="inlineStr">
        <is>
          <t>SERGIANA</t>
        </is>
      </c>
      <c r="O102" s="105" t="inlineStr">
        <is>
          <t>JA POSSUI</t>
        </is>
      </c>
      <c r="P102" s="125" t="n"/>
      <c r="Q102" s="125" t="n"/>
      <c r="R102" s="37" t="inlineStr">
        <is>
          <t xml:space="preserve">AUTORIZADO PAGAMENTO </t>
        </is>
      </c>
      <c r="S102" s="105" t="n">
        <v>8202618544</v>
      </c>
      <c r="T102" s="105" t="inlineStr">
        <is>
          <t>5 DIAS ÚTEIS</t>
        </is>
      </c>
      <c r="U102" s="60" t="n">
        <v>46071</v>
      </c>
      <c r="V102" s="60" t="n">
        <v>46072</v>
      </c>
      <c r="W102" s="60" t="n">
        <v>46079</v>
      </c>
      <c r="X102" s="60" t="n">
        <v>46078</v>
      </c>
      <c r="Y102" s="105" t="inlineStr">
        <is>
          <t>SIM</t>
        </is>
      </c>
      <c r="Z102" s="105" t="n"/>
      <c r="AC102">
        <f>IF($C102="","",IF(COUNTIF('Códigos Santander (ref)'!$A$2:$A$79,$C102)&gt;0,"SANTANDER",IF(COUNTIF('Códigos Itaú (ref)'!$A$2:$A$44,$C102)&gt;0,"ITAU",IF(AND(TRIM(UPPER($I102))="CONTRATUAL",ISNUMBER(SEARCH("INDIVIDUAL",SUBSTITUTE(UPPER($D102)," ","")))),"PREMIUM FREE",""))))</f>
        <v/>
      </c>
    </row>
    <row r="103" ht="15" customFormat="1" customHeight="1" s="45">
      <c r="A103" s="105" t="inlineStr">
        <is>
          <t>TELA</t>
        </is>
      </c>
      <c r="B103" s="105" t="n">
        <v>53627</v>
      </c>
      <c r="C103" s="41" t="inlineStr">
        <is>
          <t>1RUH3</t>
        </is>
      </c>
      <c r="D103" s="105" t="inlineStr">
        <is>
          <t>BANCO SANTANDER BRASIL SA</t>
        </is>
      </c>
      <c r="E103" s="105" t="n">
        <v>10267159706</v>
      </c>
      <c r="F103" s="152" t="inlineStr">
        <is>
          <t>1RUH3031872018</t>
        </is>
      </c>
      <c r="G103" s="153" t="n">
        <v>260</v>
      </c>
      <c r="H103" s="153" t="n">
        <v>212.19</v>
      </c>
      <c r="I103" s="37" t="inlineStr">
        <is>
          <t>CONTRATUAL</t>
        </is>
      </c>
      <c r="J103" s="105" t="n">
        <v>5950466730</v>
      </c>
      <c r="K103" s="105" t="inlineStr">
        <is>
          <t>ZULMA FLORES BLANCO QUEIROZ</t>
        </is>
      </c>
      <c r="L103" s="105" t="inlineStr">
        <is>
          <t>SÃO GONÇALO</t>
        </is>
      </c>
      <c r="M103" s="105" t="inlineStr">
        <is>
          <t>RJ</t>
        </is>
      </c>
      <c r="N103" s="37" t="inlineStr">
        <is>
          <t>SERGIANA</t>
        </is>
      </c>
      <c r="O103" s="105" t="inlineStr">
        <is>
          <t>JA POSSUI</t>
        </is>
      </c>
      <c r="P103" s="125" t="n"/>
      <c r="Q103" s="125" t="n"/>
      <c r="R103" s="37" t="inlineStr">
        <is>
          <t xml:space="preserve">AUTORIZADO PAGAMENTO </t>
        </is>
      </c>
      <c r="S103" s="105" t="n">
        <v>8202618545</v>
      </c>
      <c r="T103" s="105" t="inlineStr">
        <is>
          <t>5 DIAS ÚTEIS</t>
        </is>
      </c>
      <c r="U103" s="60" t="n">
        <v>46071</v>
      </c>
      <c r="V103" s="60" t="n">
        <v>46072</v>
      </c>
      <c r="W103" s="60" t="n">
        <v>46079</v>
      </c>
      <c r="X103" s="60" t="n">
        <v>46078</v>
      </c>
      <c r="Y103" s="105" t="inlineStr">
        <is>
          <t>SIM</t>
        </is>
      </c>
      <c r="Z103" s="105" t="n"/>
      <c r="AC103">
        <f>IF($C103="","",IF(COUNTIF('Códigos Santander (ref)'!$A$2:$A$79,$C103)&gt;0,"SANTANDER",IF(COUNTIF('Códigos Itaú (ref)'!$A$2:$A$44,$C103)&gt;0,"ITAU",IF(AND(TRIM(UPPER($I103))="CONTRATUAL",ISNUMBER(SEARCH("INDIVIDUAL",SUBSTITUTE(UPPER($D103)," ","")))),"PREMIUM FREE",""))))</f>
        <v/>
      </c>
    </row>
    <row r="104" ht="15" customFormat="1" customHeight="1" s="45">
      <c r="A104" s="105" t="inlineStr">
        <is>
          <t>TELA</t>
        </is>
      </c>
      <c r="B104" s="105" t="n">
        <v>53613</v>
      </c>
      <c r="C104" s="105" t="inlineStr">
        <is>
          <t>1RUH3</t>
        </is>
      </c>
      <c r="D104" s="105" t="inlineStr">
        <is>
          <t>BANCO SANTANDER BRASIL SA</t>
        </is>
      </c>
      <c r="E104" s="105" t="n">
        <v>8608758733</v>
      </c>
      <c r="F104" s="152" t="inlineStr">
        <is>
          <t>1RUH3031469019</t>
        </is>
      </c>
      <c r="G104" s="153" t="n">
        <v>260</v>
      </c>
      <c r="H104" s="153" t="n">
        <v>212.19</v>
      </c>
      <c r="I104" s="37" t="inlineStr">
        <is>
          <t>CONTRATUAL</t>
        </is>
      </c>
      <c r="J104" s="105" t="n">
        <v>5950466730</v>
      </c>
      <c r="K104" s="105" t="inlineStr">
        <is>
          <t>ZULMA FLORES BLANCO QUEIROZ</t>
        </is>
      </c>
      <c r="L104" s="105" t="inlineStr">
        <is>
          <t>SÃO GONÇALO</t>
        </is>
      </c>
      <c r="M104" s="105" t="inlineStr">
        <is>
          <t>RJ</t>
        </is>
      </c>
      <c r="N104" s="37" t="inlineStr">
        <is>
          <t>SERGIANA</t>
        </is>
      </c>
      <c r="O104" s="105" t="inlineStr">
        <is>
          <t>JA POSSUI</t>
        </is>
      </c>
      <c r="P104" s="125" t="n"/>
      <c r="Q104" s="125" t="n"/>
      <c r="R104" s="37" t="inlineStr">
        <is>
          <t xml:space="preserve">AUTORIZADO PAGAMENTO </t>
        </is>
      </c>
      <c r="S104" s="105" t="n">
        <v>8202618546</v>
      </c>
      <c r="T104" s="105" t="inlineStr">
        <is>
          <t>5 DIAS ÚTEIS</t>
        </is>
      </c>
      <c r="U104" s="60" t="n">
        <v>46071</v>
      </c>
      <c r="V104" s="60" t="n">
        <v>46072</v>
      </c>
      <c r="W104" s="60" t="n">
        <v>46079</v>
      </c>
      <c r="X104" s="60" t="n">
        <v>46078</v>
      </c>
      <c r="Y104" s="105" t="inlineStr">
        <is>
          <t>SIM</t>
        </is>
      </c>
      <c r="Z104" s="105" t="n"/>
      <c r="AC104">
        <f>IF($C104="","",IF(COUNTIF('Códigos Santander (ref)'!$A$2:$A$79,$C104)&gt;0,"SANTANDER",IF(COUNTIF('Códigos Itaú (ref)'!$A$2:$A$44,$C104)&gt;0,"ITAU",IF(AND(TRIM(UPPER($I104))="CONTRATUAL",ISNUMBER(SEARCH("INDIVIDUAL",SUBSTITUTE(UPPER($D104)," ","")))),"PREMIUM FREE",""))))</f>
        <v/>
      </c>
    </row>
    <row r="105" ht="15" customFormat="1" customHeight="1" s="45">
      <c r="A105" s="105" t="inlineStr">
        <is>
          <t>TELA</t>
        </is>
      </c>
      <c r="B105" s="105" t="n">
        <v>53506</v>
      </c>
      <c r="C105" s="41" t="inlineStr">
        <is>
          <t>1RUH3</t>
        </is>
      </c>
      <c r="D105" s="105" t="inlineStr">
        <is>
          <t>BANCO SANTANDER BRASIL SA</t>
        </is>
      </c>
      <c r="E105" s="105" t="n">
        <v>8248767760</v>
      </c>
      <c r="F105" s="152" t="inlineStr">
        <is>
          <t>1RUH3019582005</t>
        </is>
      </c>
      <c r="G105" s="153" t="n">
        <v>260</v>
      </c>
      <c r="H105" s="153" t="n">
        <v>212.19</v>
      </c>
      <c r="I105" s="37" t="inlineStr">
        <is>
          <t>CONTRATUAL</t>
        </is>
      </c>
      <c r="J105" s="105" t="n">
        <v>5950466730</v>
      </c>
      <c r="K105" s="105" t="inlineStr">
        <is>
          <t>ZULMA FLORES BLANCO QUEIROZ</t>
        </is>
      </c>
      <c r="L105" s="105" t="inlineStr">
        <is>
          <t>SÃO GONÇALO</t>
        </is>
      </c>
      <c r="M105" s="105" t="inlineStr">
        <is>
          <t>RJ</t>
        </is>
      </c>
      <c r="N105" s="37" t="inlineStr">
        <is>
          <t>SERGIANA</t>
        </is>
      </c>
      <c r="O105" s="105" t="inlineStr">
        <is>
          <t>JA POSSUI</t>
        </is>
      </c>
      <c r="P105" s="125" t="n"/>
      <c r="Q105" s="125" t="n"/>
      <c r="R105" s="37" t="inlineStr">
        <is>
          <t xml:space="preserve">AUTORIZADO PAGAMENTO </t>
        </is>
      </c>
      <c r="S105" s="105" t="n">
        <v>8202618547</v>
      </c>
      <c r="T105" s="105" t="inlineStr">
        <is>
          <t>5 DIAS ÚTEIS</t>
        </is>
      </c>
      <c r="U105" s="60" t="n">
        <v>46071</v>
      </c>
      <c r="V105" s="60" t="n">
        <v>46072</v>
      </c>
      <c r="W105" s="60" t="n">
        <v>46079</v>
      </c>
      <c r="X105" s="60" t="n">
        <v>46078</v>
      </c>
      <c r="Y105" s="105" t="inlineStr">
        <is>
          <t>SIM</t>
        </is>
      </c>
      <c r="Z105" s="105" t="n"/>
      <c r="AC105">
        <f>IF($C105="","",IF(COUNTIF('Códigos Santander (ref)'!$A$2:$A$79,$C105)&gt;0,"SANTANDER",IF(COUNTIF('Códigos Itaú (ref)'!$A$2:$A$44,$C105)&gt;0,"ITAU",IF(AND(TRIM(UPPER($I105))="CONTRATUAL",ISNUMBER(SEARCH("INDIVIDUAL",SUBSTITUTE(UPPER($D105)," ","")))),"PREMIUM FREE",""))))</f>
        <v/>
      </c>
    </row>
    <row r="106" ht="15" customFormat="1" customHeight="1" s="45">
      <c r="A106" s="105" t="inlineStr">
        <is>
          <t>TELA</t>
        </is>
      </c>
      <c r="B106" s="105" t="n">
        <v>53516</v>
      </c>
      <c r="C106" s="105" t="inlineStr">
        <is>
          <t>1RUH3</t>
        </is>
      </c>
      <c r="D106" s="105" t="inlineStr">
        <is>
          <t>BANCO SANTANDER BRASIL SA</t>
        </is>
      </c>
      <c r="E106" s="105" t="n">
        <v>8248767760</v>
      </c>
      <c r="F106" s="152" t="inlineStr">
        <is>
          <t>1RUH3019582013</t>
        </is>
      </c>
      <c r="G106" s="153" t="n">
        <v>260</v>
      </c>
      <c r="H106" s="153" t="n">
        <v>212.19</v>
      </c>
      <c r="I106" s="37" t="inlineStr">
        <is>
          <t>CONTRATUAL</t>
        </is>
      </c>
      <c r="J106" s="105" t="n">
        <v>5950466730</v>
      </c>
      <c r="K106" s="105" t="inlineStr">
        <is>
          <t>ZULMA FLORES BLANCO QUEIROZ</t>
        </is>
      </c>
      <c r="L106" s="105" t="inlineStr">
        <is>
          <t>SÃO GONÇALO</t>
        </is>
      </c>
      <c r="M106" s="105" t="inlineStr">
        <is>
          <t>RJ</t>
        </is>
      </c>
      <c r="N106" s="37" t="inlineStr">
        <is>
          <t>SERGIANA</t>
        </is>
      </c>
      <c r="O106" s="105" t="inlineStr">
        <is>
          <t>JA POSSUI</t>
        </is>
      </c>
      <c r="P106" s="125" t="n"/>
      <c r="Q106" s="125" t="n"/>
      <c r="R106" s="37" t="inlineStr">
        <is>
          <t xml:space="preserve">AUTORIZADO PAGAMENTO </t>
        </is>
      </c>
      <c r="S106" s="105" t="n">
        <v>8202618549</v>
      </c>
      <c r="T106" s="105" t="inlineStr">
        <is>
          <t>5 DIAS ÚTEIS</t>
        </is>
      </c>
      <c r="U106" s="60" t="n">
        <v>46071</v>
      </c>
      <c r="V106" s="60" t="n">
        <v>46072</v>
      </c>
      <c r="W106" s="60" t="n">
        <v>46079</v>
      </c>
      <c r="X106" s="60" t="n">
        <v>46078</v>
      </c>
      <c r="Y106" s="105" t="inlineStr">
        <is>
          <t>SIM</t>
        </is>
      </c>
      <c r="Z106" s="105" t="n"/>
      <c r="AC106">
        <f>IF($C106="","",IF(COUNTIF('Códigos Santander (ref)'!$A$2:$A$79,$C106)&gt;0,"SANTANDER",IF(COUNTIF('Códigos Itaú (ref)'!$A$2:$A$44,$C106)&gt;0,"ITAU",IF(AND(TRIM(UPPER($I106))="CONTRATUAL",ISNUMBER(SEARCH("INDIVIDUAL",SUBSTITUTE(UPPER($D106)," ","")))),"PREMIUM FREE",""))))</f>
        <v/>
      </c>
    </row>
    <row r="107" ht="15" customFormat="1" customHeight="1" s="45">
      <c r="A107" s="105" t="inlineStr">
        <is>
          <t>TELA</t>
        </is>
      </c>
      <c r="B107" s="105" t="n">
        <v>53591</v>
      </c>
      <c r="C107" s="41" t="inlineStr">
        <is>
          <t>1RUH3</t>
        </is>
      </c>
      <c r="D107" s="105" t="inlineStr">
        <is>
          <t>BANCO SANTANDER BRASIL SA</t>
        </is>
      </c>
      <c r="E107" s="105" t="n">
        <v>12864768798</v>
      </c>
      <c r="F107" s="152" t="inlineStr">
        <is>
          <t>1RUH3025688022</t>
        </is>
      </c>
      <c r="G107" s="153" t="n">
        <v>260</v>
      </c>
      <c r="H107" s="153" t="n">
        <v>212.19</v>
      </c>
      <c r="I107" s="37" t="inlineStr">
        <is>
          <t>CONTRATUAL</t>
        </is>
      </c>
      <c r="J107" s="105" t="n">
        <v>229031781</v>
      </c>
      <c r="K107" s="105" t="inlineStr">
        <is>
          <t>LEONARDO LIMA BITTENCOURT COSTA</t>
        </is>
      </c>
      <c r="L107" s="105" t="inlineStr">
        <is>
          <t>SÃO GONÇALO</t>
        </is>
      </c>
      <c r="M107" s="105" t="inlineStr">
        <is>
          <t>RJ</t>
        </is>
      </c>
      <c r="N107" s="37" t="inlineStr">
        <is>
          <t>SERGIANA</t>
        </is>
      </c>
      <c r="O107" s="105" t="inlineStr">
        <is>
          <t>JA POSSUI</t>
        </is>
      </c>
      <c r="P107" s="125" t="n"/>
      <c r="Q107" s="125" t="n"/>
      <c r="R107" s="37" t="inlineStr">
        <is>
          <t xml:space="preserve">AUTORIZADO PAGAMENTO </t>
        </is>
      </c>
      <c r="S107" s="105" t="n">
        <v>8202618550</v>
      </c>
      <c r="T107" s="105" t="inlineStr">
        <is>
          <t>5 DIAS ÚTEIS</t>
        </is>
      </c>
      <c r="U107" s="60" t="n">
        <v>46071</v>
      </c>
      <c r="V107" s="60" t="n">
        <v>46072</v>
      </c>
      <c r="W107" s="60" t="n">
        <v>46079</v>
      </c>
      <c r="X107" s="60" t="n">
        <v>46078</v>
      </c>
      <c r="Y107" s="105" t="inlineStr">
        <is>
          <t>SIM</t>
        </is>
      </c>
      <c r="Z107" s="105" t="n"/>
      <c r="AC107">
        <f>IF($C107="","",IF(COUNTIF('Códigos Santander (ref)'!$A$2:$A$79,$C107)&gt;0,"SANTANDER",IF(COUNTIF('Códigos Itaú (ref)'!$A$2:$A$44,$C107)&gt;0,"ITAU",IF(AND(TRIM(UPPER($I107))="CONTRATUAL",ISNUMBER(SEARCH("INDIVIDUAL",SUBSTITUTE(UPPER($D107)," ","")))),"PREMIUM FREE",""))))</f>
        <v/>
      </c>
    </row>
    <row r="108" ht="15" customFormat="1" customHeight="1" s="45">
      <c r="A108" s="105" t="inlineStr">
        <is>
          <t>TELA</t>
        </is>
      </c>
      <c r="B108" s="105" t="n">
        <v>53514</v>
      </c>
      <c r="C108" s="105" t="inlineStr">
        <is>
          <t>1RUH3</t>
        </is>
      </c>
      <c r="D108" s="105" t="inlineStr">
        <is>
          <t>BANCO SANTANDER BRASIL SA</t>
        </is>
      </c>
      <c r="E108" s="105" t="n">
        <v>22087919836</v>
      </c>
      <c r="F108" s="152" t="inlineStr">
        <is>
          <t>1RUH3005641020</t>
        </is>
      </c>
      <c r="G108" s="153" t="n">
        <v>370</v>
      </c>
      <c r="H108" s="153" t="n">
        <v>243.88</v>
      </c>
      <c r="I108" s="37" t="inlineStr">
        <is>
          <t>CONTRATUAL</t>
        </is>
      </c>
      <c r="J108" s="124" t="n">
        <v>24870458000160</v>
      </c>
      <c r="K108" s="105" t="inlineStr">
        <is>
          <t>EDWAL LOBOSCHI</t>
        </is>
      </c>
      <c r="L108" s="105" t="inlineStr">
        <is>
          <t>SÃO PAULO</t>
        </is>
      </c>
      <c r="M108" s="105" t="inlineStr">
        <is>
          <t>SP</t>
        </is>
      </c>
      <c r="N108" s="37" t="inlineStr">
        <is>
          <t>SERGIANA</t>
        </is>
      </c>
      <c r="O108" s="105" t="inlineStr">
        <is>
          <t>JA POSSUI</t>
        </is>
      </c>
      <c r="P108" s="125" t="n"/>
      <c r="Q108" s="125" t="n"/>
      <c r="R108" s="37" t="inlineStr">
        <is>
          <t xml:space="preserve">AUTORIZADO PAGAMENTO </t>
        </is>
      </c>
      <c r="S108" s="105" t="n">
        <v>8202618551</v>
      </c>
      <c r="T108" s="105" t="inlineStr">
        <is>
          <t>5 DIAS ÚTEIS</t>
        </is>
      </c>
      <c r="U108" s="60" t="n">
        <v>46071</v>
      </c>
      <c r="V108" s="60" t="n">
        <v>46072</v>
      </c>
      <c r="W108" s="60" t="n">
        <v>46079</v>
      </c>
      <c r="X108" s="60" t="n">
        <v>46078</v>
      </c>
      <c r="Y108" s="105" t="inlineStr">
        <is>
          <t>SIM</t>
        </is>
      </c>
      <c r="Z108" s="105" t="n"/>
      <c r="AC108">
        <f>IF($C108="","",IF(COUNTIF('Códigos Santander (ref)'!$A$2:$A$79,$C108)&gt;0,"SANTANDER",IF(COUNTIF('Códigos Itaú (ref)'!$A$2:$A$44,$C108)&gt;0,"ITAU",IF(AND(TRIM(UPPER($I108))="CONTRATUAL",ISNUMBER(SEARCH("INDIVIDUAL",SUBSTITUTE(UPPER($D108)," ","")))),"PREMIUM FREE",""))))</f>
        <v/>
      </c>
    </row>
    <row r="109" ht="15" customFormat="1" customHeight="1" s="45">
      <c r="A109" s="105" t="inlineStr">
        <is>
          <t>TELA</t>
        </is>
      </c>
      <c r="B109" s="105" t="n">
        <v>53572</v>
      </c>
      <c r="C109" s="41" t="inlineStr">
        <is>
          <t>1RUH3</t>
        </is>
      </c>
      <c r="D109" s="105" t="inlineStr">
        <is>
          <t>BANCO SANTANDER BRASIL SA</t>
        </is>
      </c>
      <c r="E109" s="105" t="n">
        <v>22087919836</v>
      </c>
      <c r="F109" s="152" t="inlineStr">
        <is>
          <t>1RUH3005641004</t>
        </is>
      </c>
      <c r="G109" s="153" t="n">
        <v>370</v>
      </c>
      <c r="H109" s="153" t="n">
        <v>243.88</v>
      </c>
      <c r="I109" s="37" t="inlineStr">
        <is>
          <t>CONTRATUAL</t>
        </is>
      </c>
      <c r="J109" s="124" t="n">
        <v>24870458000160</v>
      </c>
      <c r="K109" s="105" t="inlineStr">
        <is>
          <t>EDWAL LOBOSCHI</t>
        </is>
      </c>
      <c r="L109" s="105" t="inlineStr">
        <is>
          <t>SÃO PAULO</t>
        </is>
      </c>
      <c r="M109" s="105" t="inlineStr">
        <is>
          <t>SP</t>
        </is>
      </c>
      <c r="N109" s="37" t="inlineStr">
        <is>
          <t>SERGIANA</t>
        </is>
      </c>
      <c r="O109" s="105" t="inlineStr">
        <is>
          <t>JA POSSUI</t>
        </is>
      </c>
      <c r="P109" s="125" t="n"/>
      <c r="Q109" s="125" t="n"/>
      <c r="R109" s="37" t="inlineStr">
        <is>
          <t xml:space="preserve">AUTORIZADO PAGAMENTO </t>
        </is>
      </c>
      <c r="S109" s="105" t="n">
        <v>8202618552</v>
      </c>
      <c r="T109" s="105" t="inlineStr">
        <is>
          <t>5 DIAS ÚTEIS</t>
        </is>
      </c>
      <c r="U109" s="60" t="n">
        <v>46071</v>
      </c>
      <c r="V109" s="60" t="n">
        <v>46072</v>
      </c>
      <c r="W109" s="60" t="n">
        <v>46079</v>
      </c>
      <c r="X109" s="60" t="n">
        <v>46078</v>
      </c>
      <c r="Y109" s="105" t="inlineStr">
        <is>
          <t>SIM</t>
        </is>
      </c>
      <c r="Z109" s="105" t="n"/>
      <c r="AC109">
        <f>IF($C109="","",IF(COUNTIF('Códigos Santander (ref)'!$A$2:$A$79,$C109)&gt;0,"SANTANDER",IF(COUNTIF('Códigos Itaú (ref)'!$A$2:$A$44,$C109)&gt;0,"ITAU",IF(AND(TRIM(UPPER($I109))="CONTRATUAL",ISNUMBER(SEARCH("INDIVIDUAL",SUBSTITUTE(UPPER($D109)," ","")))),"PREMIUM FREE",""))))</f>
        <v/>
      </c>
    </row>
    <row r="110" ht="15" customFormat="1" customHeight="1" s="45">
      <c r="A110" s="105" t="inlineStr">
        <is>
          <t>TELA</t>
        </is>
      </c>
      <c r="B110" s="105" t="n">
        <v>53667</v>
      </c>
      <c r="C110" s="105" t="inlineStr">
        <is>
          <t>1RU54</t>
        </is>
      </c>
      <c r="D110" s="105" t="inlineStr">
        <is>
          <t>BANCO SANTANDER BRASIL SA</t>
        </is>
      </c>
      <c r="E110" s="105" t="n">
        <v>24804827587</v>
      </c>
      <c r="F110" s="152" t="inlineStr">
        <is>
          <t>1RU54000248037</t>
        </is>
      </c>
      <c r="G110" s="153" t="n">
        <v>90</v>
      </c>
      <c r="H110" s="153" t="n">
        <v>71.81</v>
      </c>
      <c r="I110" s="37" t="inlineStr">
        <is>
          <t>CONTRATUAL</t>
        </is>
      </c>
      <c r="J110" s="124" t="n">
        <v>52270922000112</v>
      </c>
      <c r="K110" s="105" t="inlineStr">
        <is>
          <t>ODONTOLOGIA BARROS CARVALHO LTDA</t>
        </is>
      </c>
      <c r="L110" s="105" t="inlineStr">
        <is>
          <t>SALVADOR</t>
        </is>
      </c>
      <c r="M110" s="105" t="inlineStr">
        <is>
          <t>BA</t>
        </is>
      </c>
      <c r="N110" s="37" t="inlineStr">
        <is>
          <t>SERGIANA</t>
        </is>
      </c>
      <c r="O110" s="105" t="inlineStr">
        <is>
          <t>JA POSSUI</t>
        </is>
      </c>
      <c r="P110" s="125" t="n"/>
      <c r="Q110" s="125" t="n"/>
      <c r="R110" s="37" t="inlineStr">
        <is>
          <t xml:space="preserve">AUTORIZADO PAGAMENTO </t>
        </is>
      </c>
      <c r="S110" s="105" t="n">
        <v>8202618553</v>
      </c>
      <c r="T110" s="105" t="inlineStr">
        <is>
          <t>5 DIAS ÚTEIS</t>
        </is>
      </c>
      <c r="U110" s="60" t="n">
        <v>46071</v>
      </c>
      <c r="V110" s="60" t="n">
        <v>46072</v>
      </c>
      <c r="W110" s="60" t="n">
        <v>46079</v>
      </c>
      <c r="X110" s="60" t="n">
        <v>46078</v>
      </c>
      <c r="Y110" s="105" t="inlineStr">
        <is>
          <t>SIM</t>
        </is>
      </c>
      <c r="Z110" s="105" t="n"/>
      <c r="AC110">
        <f>IF($C110="","",IF(COUNTIF('Códigos Santander (ref)'!$A$2:$A$79,$C110)&gt;0,"SANTANDER",IF(COUNTIF('Códigos Itaú (ref)'!$A$2:$A$44,$C110)&gt;0,"ITAU",IF(AND(TRIM(UPPER($I110))="CONTRATUAL",ISNUMBER(SEARCH("INDIVIDUAL",SUBSTITUTE(UPPER($D110)," ","")))),"PREMIUM FREE",""))))</f>
        <v/>
      </c>
    </row>
    <row r="111" ht="15" customFormat="1" customHeight="1" s="45">
      <c r="A111" s="105" t="inlineStr">
        <is>
          <t>TELA</t>
        </is>
      </c>
      <c r="B111" s="105" t="n">
        <v>53610</v>
      </c>
      <c r="C111" s="105" t="inlineStr">
        <is>
          <t>1RUB1</t>
        </is>
      </c>
      <c r="D111" s="105" t="inlineStr">
        <is>
          <t>F1RST TECNOLOGIA E INOVACAO LTDA</t>
        </is>
      </c>
      <c r="E111" s="105" t="n">
        <v>33763112855</v>
      </c>
      <c r="F111" s="164" t="inlineStr">
        <is>
          <t>1RUB1000103012</t>
        </is>
      </c>
      <c r="G111" s="153" t="n">
        <v>450</v>
      </c>
      <c r="H111" s="153" t="n">
        <v>173.51</v>
      </c>
      <c r="I111" s="37" t="inlineStr">
        <is>
          <t>CONTRATUAL</t>
        </is>
      </c>
      <c r="J111" s="124" t="n">
        <v>30929614000113</v>
      </c>
      <c r="K111" s="105" t="inlineStr">
        <is>
          <t>BELA VISTA ODONTOLOGIA INTEGRADA LTDA.</t>
        </is>
      </c>
      <c r="L111" s="105" t="inlineStr">
        <is>
          <t>SÃO PAULO</t>
        </is>
      </c>
      <c r="M111" s="105" t="inlineStr">
        <is>
          <t>SP</t>
        </is>
      </c>
      <c r="N111" s="37" t="inlineStr">
        <is>
          <t>SERGIANA</t>
        </is>
      </c>
      <c r="O111" s="105" t="inlineStr">
        <is>
          <t>JA POSSUI</t>
        </is>
      </c>
      <c r="P111" s="125" t="n"/>
      <c r="Q111" s="125" t="n"/>
      <c r="R111" s="37" t="inlineStr">
        <is>
          <t xml:space="preserve">AUTORIZADO PAGAMENTO </t>
        </is>
      </c>
      <c r="S111" s="105" t="n">
        <v>8202618554</v>
      </c>
      <c r="T111" s="105" t="inlineStr">
        <is>
          <t>5 DIAS ÚTEIS</t>
        </is>
      </c>
      <c r="U111" s="60" t="n">
        <v>46071</v>
      </c>
      <c r="V111" s="60" t="n">
        <v>46072</v>
      </c>
      <c r="W111" s="60" t="n">
        <v>46079</v>
      </c>
      <c r="X111" s="60" t="n">
        <v>46078</v>
      </c>
      <c r="Y111" s="105" t="inlineStr">
        <is>
          <t>SIM</t>
        </is>
      </c>
      <c r="Z111" s="105" t="n"/>
      <c r="AC111">
        <f>IF($C111="","",IF(COUNTIF('Códigos Santander (ref)'!$A$2:$A$79,$C111)&gt;0,"SANTANDER",IF(COUNTIF('Códigos Itaú (ref)'!$A$2:$A$44,$C111)&gt;0,"ITAU",IF(AND(TRIM(UPPER($I111))="CONTRATUAL",ISNUMBER(SEARCH("INDIVIDUAL",SUBSTITUTE(UPPER($D111)," ","")))),"PREMIUM FREE",""))))</f>
        <v/>
      </c>
    </row>
    <row r="112" ht="15" customFormat="1" customHeight="1" s="45">
      <c r="A112" s="105" t="inlineStr">
        <is>
          <t>TELA</t>
        </is>
      </c>
      <c r="B112" s="105" t="n">
        <v>53270</v>
      </c>
      <c r="C112" s="105" t="n">
        <v>50700</v>
      </c>
      <c r="D112" s="105" t="inlineStr">
        <is>
          <t>INDIVIDUAL MAISODONTO</t>
        </is>
      </c>
      <c r="E112" s="105" t="n">
        <v>10815957602</v>
      </c>
      <c r="F112" s="156" t="n">
        <v>50700430560015</v>
      </c>
      <c r="G112" s="153" t="n">
        <v>350</v>
      </c>
      <c r="H112" s="153" t="n">
        <v>36</v>
      </c>
      <c r="I112" s="37" t="inlineStr">
        <is>
          <t>CONTRATUAL</t>
        </is>
      </c>
      <c r="J112" s="124" t="n">
        <v>8132018885</v>
      </c>
      <c r="K112" s="105" t="inlineStr">
        <is>
          <t>PATRICIA DI TODARO</t>
        </is>
      </c>
      <c r="L112" s="105" t="inlineStr">
        <is>
          <t>SÃO PAULO</t>
        </is>
      </c>
      <c r="M112" s="105" t="inlineStr">
        <is>
          <t>SP</t>
        </is>
      </c>
      <c r="N112" s="37" t="inlineStr">
        <is>
          <t>SERGIANA</t>
        </is>
      </c>
      <c r="O112" s="105" t="n">
        <v>530504</v>
      </c>
      <c r="P112" s="60" t="n">
        <v>46072</v>
      </c>
      <c r="Q112" s="60" t="n">
        <v>46072</v>
      </c>
      <c r="R112" s="37" t="inlineStr">
        <is>
          <t xml:space="preserve">AUTORIZADO PAGAMENTO </t>
        </is>
      </c>
      <c r="S112" s="105" t="n">
        <v>8202618634</v>
      </c>
      <c r="T112" s="105" t="inlineStr">
        <is>
          <t>30 DIAS CORRIDOS</t>
        </is>
      </c>
      <c r="U112" s="60" t="n">
        <v>46071</v>
      </c>
      <c r="V112" s="60" t="n">
        <v>46076</v>
      </c>
      <c r="W112" s="60" t="n">
        <v>46104</v>
      </c>
      <c r="X112" s="60" t="n">
        <v>46080</v>
      </c>
      <c r="Y112" s="105" t="inlineStr">
        <is>
          <t>SIM</t>
        </is>
      </c>
      <c r="Z112" s="105" t="n"/>
      <c r="AC112">
        <f>IF($C112="","",IF(COUNTIF('Códigos Santander (ref)'!$A$2:$A$79,$C112)&gt;0,"SANTANDER",IF(COUNTIF('Códigos Itaú (ref)'!$A$2:$A$44,$C112)&gt;0,"ITAU",IF(AND(TRIM(UPPER($I112))="CONTRATUAL",ISNUMBER(SEARCH("INDIVIDUAL",SUBSTITUTE(UPPER($D112)," ","")))),"PREMIUM FREE",""))))</f>
        <v/>
      </c>
    </row>
    <row r="113" ht="15" customFormat="1" customHeight="1" s="45">
      <c r="A113" s="105" t="inlineStr">
        <is>
          <t>TELA</t>
        </is>
      </c>
      <c r="B113" s="105" t="n">
        <v>53571</v>
      </c>
      <c r="C113" s="105" t="inlineStr">
        <is>
          <t>1RUH3</t>
        </is>
      </c>
      <c r="D113" s="105" t="inlineStr">
        <is>
          <t>BANCO SANTANDER BRASIL SA</t>
        </is>
      </c>
      <c r="E113" s="105" t="n">
        <v>28239531830</v>
      </c>
      <c r="F113" s="152" t="inlineStr">
        <is>
          <t>1RUH3032075014</t>
        </is>
      </c>
      <c r="G113" s="153" t="n">
        <v>370</v>
      </c>
      <c r="H113" s="153" t="n">
        <v>243.88</v>
      </c>
      <c r="I113" s="37" t="inlineStr">
        <is>
          <t>CONTRATUAL</t>
        </is>
      </c>
      <c r="J113" s="124" t="n">
        <v>24870458000160</v>
      </c>
      <c r="K113" s="105" t="inlineStr">
        <is>
          <t>EDWAL LOBOSCHI</t>
        </is>
      </c>
      <c r="L113" s="105" t="inlineStr">
        <is>
          <t>SÃO PAULO</t>
        </is>
      </c>
      <c r="M113" s="105" t="inlineStr">
        <is>
          <t>SP</t>
        </is>
      </c>
      <c r="N113" s="37" t="inlineStr">
        <is>
          <t>SERGIANA</t>
        </is>
      </c>
      <c r="O113" s="105" t="inlineStr">
        <is>
          <t>JA POSSUI</t>
        </is>
      </c>
      <c r="P113" s="125" t="n"/>
      <c r="Q113" s="125" t="n"/>
      <c r="R113" s="37" t="inlineStr">
        <is>
          <t xml:space="preserve">AUTORIZADO PAGAMENTO </t>
        </is>
      </c>
      <c r="S113" s="105" t="n">
        <v>8202618560</v>
      </c>
      <c r="T113" s="105" t="inlineStr">
        <is>
          <t>5 DIAS ÚTEIS</t>
        </is>
      </c>
      <c r="U113" s="60" t="n">
        <v>46071</v>
      </c>
      <c r="V113" s="60" t="n">
        <v>46072</v>
      </c>
      <c r="W113" s="60" t="n">
        <v>46079</v>
      </c>
      <c r="X113" s="60" t="n">
        <v>46078</v>
      </c>
      <c r="Y113" s="105" t="inlineStr">
        <is>
          <t>SIM</t>
        </is>
      </c>
      <c r="Z113" s="105" t="n"/>
      <c r="AC113">
        <f>IF($C113="","",IF(COUNTIF('Códigos Santander (ref)'!$A$2:$A$79,$C113)&gt;0,"SANTANDER",IF(COUNTIF('Códigos Itaú (ref)'!$A$2:$A$44,$C113)&gt;0,"ITAU",IF(AND(TRIM(UPPER($I113))="CONTRATUAL",ISNUMBER(SEARCH("INDIVIDUAL",SUBSTITUTE(UPPER($D113)," ","")))),"PREMIUM FREE",""))))</f>
        <v/>
      </c>
    </row>
    <row r="114" ht="15" customFormat="1" customHeight="1" s="45">
      <c r="A114" s="105" t="inlineStr">
        <is>
          <t>TELA</t>
        </is>
      </c>
      <c r="B114" s="105" t="n">
        <v>53439</v>
      </c>
      <c r="C114" s="105" t="inlineStr">
        <is>
          <t>1RUH3</t>
        </is>
      </c>
      <c r="D114" s="105" t="inlineStr">
        <is>
          <t>BANCO SANTANDER BRASIL SA</t>
        </is>
      </c>
      <c r="E114" s="105" t="n">
        <v>33183282860</v>
      </c>
      <c r="F114" s="152" t="inlineStr">
        <is>
          <t>1RUH3033827010</t>
        </is>
      </c>
      <c r="G114" s="153" t="n">
        <v>160</v>
      </c>
      <c r="H114" s="153" t="n">
        <v>90.94</v>
      </c>
      <c r="I114" s="37" t="inlineStr">
        <is>
          <t>CONTRATUAL</t>
        </is>
      </c>
      <c r="J114" s="124" t="n">
        <v>35045007866</v>
      </c>
      <c r="K114" s="105" t="inlineStr">
        <is>
          <t>PRISCILA GOMES DA SILVA</t>
        </is>
      </c>
      <c r="L114" s="105" t="inlineStr">
        <is>
          <t>ATIBAIA</t>
        </is>
      </c>
      <c r="M114" s="105" t="inlineStr">
        <is>
          <t>SP</t>
        </is>
      </c>
      <c r="N114" s="37" t="inlineStr">
        <is>
          <t>SERGIANA</t>
        </is>
      </c>
      <c r="O114" s="105" t="inlineStr">
        <is>
          <t>JA POSSUI</t>
        </is>
      </c>
      <c r="P114" s="125" t="n"/>
      <c r="Q114" s="125" t="n"/>
      <c r="R114" s="37" t="inlineStr">
        <is>
          <t xml:space="preserve">AUTORIZADO PAGAMENTO </t>
        </is>
      </c>
      <c r="S114" s="105" t="n">
        <v>8202618561</v>
      </c>
      <c r="T114" s="105" t="inlineStr">
        <is>
          <t>5 DIAS ÚTEIS</t>
        </is>
      </c>
      <c r="U114" s="60" t="n">
        <v>46071</v>
      </c>
      <c r="V114" s="60" t="n">
        <v>46072</v>
      </c>
      <c r="W114" s="60" t="n">
        <v>46079</v>
      </c>
      <c r="X114" s="60" t="n">
        <v>46078</v>
      </c>
      <c r="Y114" s="105" t="inlineStr">
        <is>
          <t>SIM</t>
        </is>
      </c>
      <c r="Z114" s="105" t="n"/>
      <c r="AC114">
        <f>IF($C114="","",IF(COUNTIF('Códigos Santander (ref)'!$A$2:$A$79,$C114)&gt;0,"SANTANDER",IF(COUNTIF('Códigos Itaú (ref)'!$A$2:$A$44,$C114)&gt;0,"ITAU",IF(AND(TRIM(UPPER($I114))="CONTRATUAL",ISNUMBER(SEARCH("INDIVIDUAL",SUBSTITUTE(UPPER($D114)," ","")))),"PREMIUM FREE",""))))</f>
        <v/>
      </c>
    </row>
    <row r="115" ht="15" customFormat="1" customHeight="1" s="45">
      <c r="A115" s="105" t="inlineStr">
        <is>
          <t>TELA</t>
        </is>
      </c>
      <c r="B115" s="105" t="n">
        <v>53687</v>
      </c>
      <c r="C115" s="105" t="inlineStr">
        <is>
          <t>1RUH3</t>
        </is>
      </c>
      <c r="D115" s="105" t="inlineStr">
        <is>
          <t>BANCO SANTANDER BRASIL SA</t>
        </is>
      </c>
      <c r="E115" s="105" t="n">
        <v>3528899930</v>
      </c>
      <c r="F115" s="152" t="inlineStr">
        <is>
          <t>1RUH3000745022</t>
        </is>
      </c>
      <c r="G115" s="153" t="n">
        <v>150</v>
      </c>
      <c r="H115" s="153" t="n">
        <v>90.94</v>
      </c>
      <c r="I115" s="37" t="inlineStr">
        <is>
          <t>CONTRATUAL</t>
        </is>
      </c>
      <c r="J115" s="124" t="n">
        <v>5377690000116</v>
      </c>
      <c r="K115" s="105" t="inlineStr">
        <is>
          <t>UESU ODONTOLOGIA ESPECIALIZADA LTDA</t>
        </is>
      </c>
      <c r="L115" s="105" t="inlineStr">
        <is>
          <t>MARINGÁ</t>
        </is>
      </c>
      <c r="M115" s="105" t="inlineStr">
        <is>
          <t>PR</t>
        </is>
      </c>
      <c r="N115" s="37" t="inlineStr">
        <is>
          <t>SERGIANA</t>
        </is>
      </c>
      <c r="O115" s="105" t="inlineStr">
        <is>
          <t>JA POSSUI</t>
        </is>
      </c>
      <c r="P115" s="60" t="n"/>
      <c r="Q115" s="60" t="n"/>
      <c r="R115" s="37" t="inlineStr">
        <is>
          <t xml:space="preserve">AUTORIZADO PAGAMENTO </t>
        </is>
      </c>
      <c r="S115" s="105" t="n">
        <v>8202618562</v>
      </c>
      <c r="T115" s="105" t="inlineStr">
        <is>
          <t>5 DIAS ÚTEIS</t>
        </is>
      </c>
      <c r="U115" s="60" t="n">
        <v>46071</v>
      </c>
      <c r="V115" s="60" t="n">
        <v>46072</v>
      </c>
      <c r="W115" s="60" t="n">
        <v>46079</v>
      </c>
      <c r="X115" s="60" t="n">
        <v>46078</v>
      </c>
      <c r="Y115" s="105" t="inlineStr">
        <is>
          <t>SIM</t>
        </is>
      </c>
      <c r="Z115" s="105" t="n"/>
      <c r="AC115">
        <f>IF($C115="","",IF(COUNTIF('Códigos Santander (ref)'!$A$2:$A$79,$C115)&gt;0,"SANTANDER",IF(COUNTIF('Códigos Itaú (ref)'!$A$2:$A$44,$C115)&gt;0,"ITAU",IF(AND(TRIM(UPPER($I115))="CONTRATUAL",ISNUMBER(SEARCH("INDIVIDUAL",SUBSTITUTE(UPPER($D115)," ","")))),"PREMIUM FREE",""))))</f>
        <v/>
      </c>
    </row>
    <row r="116" ht="15" customFormat="1" customHeight="1" s="45">
      <c r="A116" s="105" t="inlineStr">
        <is>
          <t>TELA</t>
        </is>
      </c>
      <c r="B116" s="105" t="n">
        <v>53394</v>
      </c>
      <c r="C116" s="105" t="inlineStr">
        <is>
          <t>1RUH3</t>
        </is>
      </c>
      <c r="D116" s="105" t="inlineStr">
        <is>
          <t>BANCO SANTANDER BRASIL SA</t>
        </is>
      </c>
      <c r="E116" s="105" t="n">
        <v>36921976831</v>
      </c>
      <c r="F116" s="152" t="inlineStr">
        <is>
          <t>1RUH3021621004</t>
        </is>
      </c>
      <c r="G116" s="153" t="n">
        <v>380</v>
      </c>
      <c r="H116" s="153" t="n">
        <v>192.85</v>
      </c>
      <c r="I116" s="37" t="inlineStr">
        <is>
          <t>CONTRATUAL</t>
        </is>
      </c>
      <c r="J116" s="124" t="n">
        <v>26134767883</v>
      </c>
      <c r="K116" s="105" t="inlineStr">
        <is>
          <t>CRISTIANE  ZERBINATTI</t>
        </is>
      </c>
      <c r="L116" s="105" t="inlineStr">
        <is>
          <t>SÃO PAULO</t>
        </is>
      </c>
      <c r="M116" s="105" t="inlineStr">
        <is>
          <t>SP</t>
        </is>
      </c>
      <c r="N116" s="37" t="inlineStr">
        <is>
          <t>SERGIANA</t>
        </is>
      </c>
      <c r="O116" s="105" t="inlineStr">
        <is>
          <t>JA POSSUI</t>
        </is>
      </c>
      <c r="P116" s="60" t="n"/>
      <c r="Q116" s="60" t="n"/>
      <c r="R116" s="37" t="inlineStr">
        <is>
          <t xml:space="preserve">AUTORIZADO PAGAMENTO </t>
        </is>
      </c>
      <c r="S116" s="105" t="n">
        <v>8202618563</v>
      </c>
      <c r="T116" s="105" t="inlineStr">
        <is>
          <t>5 DIAS ÚTEIS</t>
        </is>
      </c>
      <c r="U116" s="60" t="n">
        <v>46071</v>
      </c>
      <c r="V116" s="60" t="n">
        <v>46072</v>
      </c>
      <c r="W116" s="60" t="n">
        <v>46079</v>
      </c>
      <c r="X116" s="60" t="n">
        <v>46078</v>
      </c>
      <c r="Y116" s="105" t="inlineStr">
        <is>
          <t>SIM</t>
        </is>
      </c>
      <c r="Z116" s="105" t="n"/>
      <c r="AC116">
        <f>IF($C116="","",IF(COUNTIF('Códigos Santander (ref)'!$A$2:$A$79,$C116)&gt;0,"SANTANDER",IF(COUNTIF('Códigos Itaú (ref)'!$A$2:$A$44,$C116)&gt;0,"ITAU",IF(AND(TRIM(UPPER($I116))="CONTRATUAL",ISNUMBER(SEARCH("INDIVIDUAL",SUBSTITUTE(UPPER($D116)," ","")))),"PREMIUM FREE",""))))</f>
        <v/>
      </c>
    </row>
    <row r="117" ht="15" customFormat="1" customHeight="1" s="170">
      <c r="A117" s="105" t="inlineStr">
        <is>
          <t>TELA</t>
        </is>
      </c>
      <c r="B117" s="105" t="n">
        <v>53438</v>
      </c>
      <c r="C117" s="110" t="inlineStr">
        <is>
          <t>1RUB1</t>
        </is>
      </c>
      <c r="D117" s="162" t="inlineStr">
        <is>
          <t>F1RST TECNOLOGIA E INOVACAO LTDA</t>
        </is>
      </c>
      <c r="E117" s="111" t="inlineStr">
        <is>
          <t>16240400807</t>
        </is>
      </c>
      <c r="F117" s="165" t="inlineStr">
        <is>
          <t>1RUB1000530000</t>
        </is>
      </c>
      <c r="G117" s="166" t="n">
        <v>2140</v>
      </c>
      <c r="H117" s="167" t="n">
        <v>688.98</v>
      </c>
      <c r="I117" s="37" t="inlineStr">
        <is>
          <t>CONTRATUAL</t>
        </is>
      </c>
      <c r="J117" s="115" t="n">
        <v>2627303163</v>
      </c>
      <c r="K117" s="110" t="inlineStr">
        <is>
          <t>LAURA GUIMARAES MELO COSTA</t>
        </is>
      </c>
      <c r="L117" s="110" t="inlineStr">
        <is>
          <t>SANTOS</t>
        </is>
      </c>
      <c r="M117" s="105" t="inlineStr">
        <is>
          <t>SP</t>
        </is>
      </c>
      <c r="N117" s="37" t="inlineStr">
        <is>
          <t>SERGIANA</t>
        </is>
      </c>
      <c r="O117" s="105" t="inlineStr">
        <is>
          <t>JA POSSUI</t>
        </is>
      </c>
      <c r="P117" s="168" t="n"/>
      <c r="Q117" s="168" t="n"/>
      <c r="R117" s="37" t="inlineStr">
        <is>
          <t xml:space="preserve">AUTORIZADO PAGAMENTO </t>
        </is>
      </c>
      <c r="S117" s="105" t="n">
        <v>8202618564</v>
      </c>
      <c r="T117" s="105" t="inlineStr">
        <is>
          <t>5 DIAS ÚTEIS</t>
        </is>
      </c>
      <c r="U117" s="60" t="n">
        <v>46072</v>
      </c>
      <c r="V117" s="60" t="n">
        <v>46072</v>
      </c>
      <c r="W117" s="60" t="n">
        <v>46079</v>
      </c>
      <c r="X117" s="60" t="n">
        <v>46078</v>
      </c>
      <c r="Y117" s="105" t="inlineStr">
        <is>
          <t>SIM</t>
        </is>
      </c>
      <c r="Z117" s="169" t="n"/>
      <c r="AC117">
        <f>IF($C117="","",IF(COUNTIF('Códigos Santander (ref)'!$A$2:$A$79,$C117)&gt;0,"SANTANDER",IF(COUNTIF('Códigos Itaú (ref)'!$A$2:$A$44,$C117)&gt;0,"ITAU",IF(AND(TRIM(UPPER($I117))="CONTRATUAL",ISNUMBER(SEARCH("INDIVIDUAL",SUBSTITUTE(UPPER($D117)," ","")))),"PREMIUM FREE",""))))</f>
        <v/>
      </c>
    </row>
    <row r="118" ht="15" customFormat="1" customHeight="1" s="45">
      <c r="A118" s="105" t="inlineStr">
        <is>
          <t>TELA</t>
        </is>
      </c>
      <c r="B118" s="105" t="n">
        <v>53445</v>
      </c>
      <c r="C118" s="105" t="inlineStr">
        <is>
          <t>1RUB1</t>
        </is>
      </c>
      <c r="D118" s="162" t="inlineStr">
        <is>
          <t>F1RST TECNOLOGIA E INOVACAO LTDA</t>
        </is>
      </c>
      <c r="E118" s="111" t="inlineStr">
        <is>
          <t>16240400807</t>
        </is>
      </c>
      <c r="F118" s="152" t="inlineStr">
        <is>
          <t>1RUB1000530000</t>
        </is>
      </c>
      <c r="G118" s="153" t="n">
        <v>610</v>
      </c>
      <c r="H118" s="153" t="n">
        <v>163.8</v>
      </c>
      <c r="I118" s="37" t="inlineStr">
        <is>
          <t>CONTRATUAL</t>
        </is>
      </c>
      <c r="J118" s="105" t="n">
        <v>2627303163</v>
      </c>
      <c r="K118" s="105" t="inlineStr">
        <is>
          <t>LAURA GUIMARAES MELO COSTA</t>
        </is>
      </c>
      <c r="L118" s="110" t="inlineStr">
        <is>
          <t>SANTOS</t>
        </is>
      </c>
      <c r="M118" s="105" t="inlineStr">
        <is>
          <t>SP</t>
        </is>
      </c>
      <c r="N118" s="37" t="inlineStr">
        <is>
          <t>SERGIANA</t>
        </is>
      </c>
      <c r="O118" s="105" t="inlineStr">
        <is>
          <t>JA POSSUI</t>
        </is>
      </c>
      <c r="P118" s="125" t="n"/>
      <c r="Q118" s="125" t="n"/>
      <c r="R118" s="37" t="inlineStr">
        <is>
          <t xml:space="preserve">AUTORIZADO PAGAMENTO </t>
        </is>
      </c>
      <c r="S118" s="105" t="n">
        <v>8202618565</v>
      </c>
      <c r="T118" s="105" t="inlineStr">
        <is>
          <t>5 DIAS ÚTEIS</t>
        </is>
      </c>
      <c r="U118" s="60" t="n">
        <v>46072</v>
      </c>
      <c r="V118" s="60" t="n">
        <v>46072</v>
      </c>
      <c r="W118" s="60" t="n">
        <v>46079</v>
      </c>
      <c r="X118" s="60" t="n">
        <v>46078</v>
      </c>
      <c r="Y118" s="105" t="inlineStr">
        <is>
          <t>SIM</t>
        </is>
      </c>
      <c r="Z118" s="105" t="n"/>
      <c r="AC118">
        <f>IF($C118="","",IF(COUNTIF('Códigos Santander (ref)'!$A$2:$A$79,$C118)&gt;0,"SANTANDER",IF(COUNTIF('Códigos Itaú (ref)'!$A$2:$A$44,$C118)&gt;0,"ITAU",IF(AND(TRIM(UPPER($I118))="CONTRATUAL",ISNUMBER(SEARCH("INDIVIDUAL",SUBSTITUTE(UPPER($D118)," ","")))),"PREMIUM FREE",""))))</f>
        <v/>
      </c>
    </row>
    <row r="119" ht="15" customFormat="1" customHeight="1" s="45">
      <c r="A119" s="105" t="inlineStr">
        <is>
          <t>NIP</t>
        </is>
      </c>
      <c r="B119" s="105" t="n">
        <v>52686</v>
      </c>
      <c r="C119" s="105" t="n">
        <v>50700</v>
      </c>
      <c r="D119" s="105" t="inlineStr">
        <is>
          <t>INDIVIDUAL MAISODONTO</t>
        </is>
      </c>
      <c r="E119" s="105" t="n">
        <v>8271685430</v>
      </c>
      <c r="F119" s="156" t="n">
        <v>50700367913002</v>
      </c>
      <c r="G119" s="153" t="n">
        <v>9400</v>
      </c>
      <c r="H119" s="153" t="n">
        <v>1221.3</v>
      </c>
      <c r="I119" s="37" t="inlineStr">
        <is>
          <t>CONTRATUAL</t>
        </is>
      </c>
      <c r="J119" s="124" t="n">
        <v>45142583000123</v>
      </c>
      <c r="K119" s="105" t="inlineStr">
        <is>
          <t>SIMOES ODONTOLOGIA ESPECIALIZADA LTDA</t>
        </is>
      </c>
      <c r="L119" s="105" t="inlineStr">
        <is>
          <t>RECIFE</t>
        </is>
      </c>
      <c r="M119" s="105" t="inlineStr">
        <is>
          <t>PE</t>
        </is>
      </c>
      <c r="N119" s="37" t="inlineStr">
        <is>
          <t>CIBELY</t>
        </is>
      </c>
      <c r="O119" s="105" t="n">
        <v>530893</v>
      </c>
      <c r="P119" s="60" t="n">
        <v>46072</v>
      </c>
      <c r="Q119" s="60" t="n">
        <v>46073</v>
      </c>
      <c r="R119" s="37" t="inlineStr">
        <is>
          <t xml:space="preserve">AUTORIZADO PAGAMENTO </t>
        </is>
      </c>
      <c r="S119" s="105" t="n">
        <v>8202618635</v>
      </c>
      <c r="T119" s="105" t="inlineStr">
        <is>
          <t>30 DIAS CORRIDOS</t>
        </is>
      </c>
      <c r="U119" s="60" t="n">
        <v>46072</v>
      </c>
      <c r="V119" s="60" t="n">
        <v>46076</v>
      </c>
      <c r="W119" s="60" t="n">
        <v>46104</v>
      </c>
      <c r="X119" s="60" t="n">
        <v>46077</v>
      </c>
      <c r="Y119" s="105" t="inlineStr">
        <is>
          <t>SIM</t>
        </is>
      </c>
      <c r="Z119" s="105" t="n"/>
      <c r="AC119">
        <f>IF($C119="","",IF(COUNTIF('Códigos Santander (ref)'!$A$2:$A$79,$C119)&gt;0,"SANTANDER",IF(COUNTIF('Códigos Itaú (ref)'!$A$2:$A$44,$C119)&gt;0,"ITAU",IF(AND(TRIM(UPPER($I119))="CONTRATUAL",ISNUMBER(SEARCH("INDIVIDUAL",SUBSTITUTE(UPPER($D119)," ","")))),"PREMIUM FREE",""))))</f>
        <v/>
      </c>
    </row>
    <row r="120" ht="15" customFormat="1" customHeight="1" s="45">
      <c r="A120" s="105" t="inlineStr">
        <is>
          <t>NIP</t>
        </is>
      </c>
      <c r="B120" s="105" t="n">
        <v>52631</v>
      </c>
      <c r="C120" s="105" t="n">
        <v>50700</v>
      </c>
      <c r="D120" s="105" t="inlineStr">
        <is>
          <t>INDIVIDUAL MAISODONTO</t>
        </is>
      </c>
      <c r="E120" s="105" t="n">
        <v>8271685430</v>
      </c>
      <c r="F120" s="156" t="n">
        <v>50700367913010</v>
      </c>
      <c r="G120" s="153" t="n">
        <v>2450</v>
      </c>
      <c r="H120" s="153" t="n">
        <v>168.6</v>
      </c>
      <c r="I120" s="37" t="inlineStr">
        <is>
          <t>CONTRATUAL</t>
        </is>
      </c>
      <c r="J120" s="124" t="n">
        <v>45142583000123</v>
      </c>
      <c r="K120" s="105" t="inlineStr">
        <is>
          <t>SIMOES ODONTOLOGIA ESPECIALIZADA LTDA</t>
        </is>
      </c>
      <c r="L120" s="105" t="inlineStr">
        <is>
          <t>RECIFE</t>
        </is>
      </c>
      <c r="M120" s="105" t="inlineStr">
        <is>
          <t>PE</t>
        </is>
      </c>
      <c r="N120" s="37" t="inlineStr">
        <is>
          <t>CIBELY</t>
        </is>
      </c>
      <c r="O120" s="105" t="n">
        <v>530893</v>
      </c>
      <c r="P120" s="60" t="n">
        <v>46072</v>
      </c>
      <c r="Q120" s="60" t="n">
        <v>46073</v>
      </c>
      <c r="R120" s="37" t="inlineStr">
        <is>
          <t xml:space="preserve">AUTORIZADO PAGAMENTO </t>
        </is>
      </c>
      <c r="S120" s="105" t="n">
        <v>8202618636</v>
      </c>
      <c r="T120" s="105" t="inlineStr">
        <is>
          <t>30 DIAS CORRIDOS</t>
        </is>
      </c>
      <c r="U120" s="60" t="n">
        <v>46072</v>
      </c>
      <c r="V120" s="60" t="n">
        <v>46076</v>
      </c>
      <c r="W120" s="60" t="n">
        <v>46104</v>
      </c>
      <c r="X120" s="60" t="n">
        <v>46077</v>
      </c>
      <c r="Y120" s="105" t="inlineStr">
        <is>
          <t>SIM</t>
        </is>
      </c>
      <c r="Z120" s="105" t="n"/>
      <c r="AC120">
        <f>IF($C120="","",IF(COUNTIF('Códigos Santander (ref)'!$A$2:$A$79,$C120)&gt;0,"SANTANDER",IF(COUNTIF('Códigos Itaú (ref)'!$A$2:$A$44,$C120)&gt;0,"ITAU",IF(AND(TRIM(UPPER($I120))="CONTRATUAL",ISNUMBER(SEARCH("INDIVIDUAL",SUBSTITUTE(UPPER($D120)," ","")))),"PREMIUM FREE",""))))</f>
        <v/>
      </c>
    </row>
    <row r="121" ht="15" customFormat="1" customHeight="1" s="45">
      <c r="A121" s="105" t="inlineStr">
        <is>
          <t>TELA</t>
        </is>
      </c>
      <c r="B121" s="105" t="n">
        <v>53495</v>
      </c>
      <c r="C121" s="105" t="inlineStr">
        <is>
          <t>1RU54</t>
        </is>
      </c>
      <c r="D121" s="105" t="inlineStr">
        <is>
          <t>BANCO SANTANDER BRASIL SA</t>
        </is>
      </c>
      <c r="E121" s="105" t="n">
        <v>3377182888</v>
      </c>
      <c r="F121" s="152" t="inlineStr">
        <is>
          <t>1RU54000232009</t>
        </is>
      </c>
      <c r="G121" s="153" t="n">
        <v>1260</v>
      </c>
      <c r="H121" s="153" t="n">
        <v>821.03</v>
      </c>
      <c r="I121" s="37" t="inlineStr">
        <is>
          <t>CONTRATUAL</t>
        </is>
      </c>
      <c r="J121" s="124" t="n">
        <v>67069282672</v>
      </c>
      <c r="K121" s="105" t="inlineStr">
        <is>
          <t>LEONE RIBEIRO DE ALMEIDA</t>
        </is>
      </c>
      <c r="L121" s="105" t="inlineStr">
        <is>
          <t>SÃO PAULO</t>
        </is>
      </c>
      <c r="M121" s="105" t="inlineStr">
        <is>
          <t>SP</t>
        </is>
      </c>
      <c r="N121" s="37" t="inlineStr">
        <is>
          <t>CIBELY</t>
        </is>
      </c>
      <c r="O121" s="105" t="inlineStr">
        <is>
          <t>JA POSSUI</t>
        </is>
      </c>
      <c r="P121" s="125" t="n"/>
      <c r="Q121" s="125" t="n"/>
      <c r="R121" s="37" t="inlineStr">
        <is>
          <t xml:space="preserve">AUTORIZADO PAGAMENTO </t>
        </is>
      </c>
      <c r="S121" s="105" t="n">
        <v>8202618566</v>
      </c>
      <c r="T121" s="105" t="inlineStr">
        <is>
          <t>5 DIAS ÚTEIS</t>
        </is>
      </c>
      <c r="U121" s="60" t="n">
        <v>46072</v>
      </c>
      <c r="V121" s="60" t="n">
        <v>46072</v>
      </c>
      <c r="W121" s="60" t="n">
        <v>46079</v>
      </c>
      <c r="X121" s="60" t="n">
        <v>46078</v>
      </c>
      <c r="Y121" s="105" t="inlineStr">
        <is>
          <t>SIM</t>
        </is>
      </c>
      <c r="Z121" s="105" t="n"/>
      <c r="AC121">
        <f>IF($C121="","",IF(COUNTIF('Códigos Santander (ref)'!$A$2:$A$79,$C121)&gt;0,"SANTANDER",IF(COUNTIF('Códigos Itaú (ref)'!$A$2:$A$44,$C121)&gt;0,"ITAU",IF(AND(TRIM(UPPER($I121))="CONTRATUAL",ISNUMBER(SEARCH("INDIVIDUAL",SUBSTITUTE(UPPER($D121)," ","")))),"PREMIUM FREE",""))))</f>
        <v/>
      </c>
    </row>
    <row r="122" ht="15" customFormat="1" customHeight="1" s="45">
      <c r="A122" s="105" t="inlineStr">
        <is>
          <t>TELA</t>
        </is>
      </c>
      <c r="B122" s="105" t="n">
        <v>53500</v>
      </c>
      <c r="C122" s="105" t="inlineStr">
        <is>
          <t>S21FQ</t>
        </is>
      </c>
      <c r="D122" s="105" t="inlineStr">
        <is>
          <t>SANTANDER SERVICOS DIGITAIS BRASIL LTDA</t>
        </is>
      </c>
      <c r="E122" s="105" t="n">
        <v>21400310830</v>
      </c>
      <c r="F122" s="152" t="inlineStr">
        <is>
          <t>S21FQ000899011</t>
        </is>
      </c>
      <c r="G122" s="153" t="n">
        <v>300</v>
      </c>
      <c r="H122" s="153" t="n">
        <v>212.19</v>
      </c>
      <c r="I122" s="37" t="inlineStr">
        <is>
          <t>CONTRATUAL</t>
        </is>
      </c>
      <c r="J122" s="105" t="n">
        <v>11186762896</v>
      </c>
      <c r="K122" s="105" t="inlineStr">
        <is>
          <t>ANA CLAUDIA GUIMARAES COSTA</t>
        </is>
      </c>
      <c r="L122" s="105" t="inlineStr">
        <is>
          <t>CAMPINAS</t>
        </is>
      </c>
      <c r="M122" s="105" t="inlineStr">
        <is>
          <t>SP</t>
        </is>
      </c>
      <c r="N122" s="37" t="inlineStr">
        <is>
          <t>SERGIANA</t>
        </is>
      </c>
      <c r="O122" s="105" t="inlineStr">
        <is>
          <t>JA POSSUI</t>
        </is>
      </c>
      <c r="P122" s="125" t="n"/>
      <c r="Q122" s="125" t="n"/>
      <c r="R122" s="37" t="inlineStr">
        <is>
          <t xml:space="preserve">AUTORIZADO PAGAMENTO </t>
        </is>
      </c>
      <c r="S122" s="105" t="n">
        <v>8202618567</v>
      </c>
      <c r="T122" s="105" t="inlineStr">
        <is>
          <t>5 DIAS ÚTEIS</t>
        </is>
      </c>
      <c r="U122" s="60" t="n">
        <v>46072</v>
      </c>
      <c r="V122" s="60" t="n">
        <v>46072</v>
      </c>
      <c r="W122" s="60" t="n">
        <v>46079</v>
      </c>
      <c r="X122" s="60" t="n">
        <v>46078</v>
      </c>
      <c r="Y122" s="105" t="inlineStr">
        <is>
          <t>SIM</t>
        </is>
      </c>
      <c r="Z122" s="105" t="n"/>
      <c r="AC122">
        <f>IF($C122="","",IF(COUNTIF('Códigos Santander (ref)'!$A$2:$A$79,$C122)&gt;0,"SANTANDER",IF(COUNTIF('Códigos Itaú (ref)'!$A$2:$A$44,$C122)&gt;0,"ITAU",IF(AND(TRIM(UPPER($I122))="CONTRATUAL",ISNUMBER(SEARCH("INDIVIDUAL",SUBSTITUTE(UPPER($D122)," ","")))),"PREMIUM FREE",""))))</f>
        <v/>
      </c>
    </row>
    <row r="123" ht="15" customFormat="1" customHeight="1" s="45">
      <c r="A123" s="105" t="inlineStr">
        <is>
          <t>TELA</t>
        </is>
      </c>
      <c r="B123" s="105" t="n">
        <v>53707</v>
      </c>
      <c r="C123" s="105" t="inlineStr">
        <is>
          <t>1RU51</t>
        </is>
      </c>
      <c r="D123" s="105" t="inlineStr">
        <is>
          <t>BANCO SANTANDER BRASIL SA</t>
        </is>
      </c>
      <c r="E123" s="105" t="n">
        <v>12992546836</v>
      </c>
      <c r="F123" s="152" t="inlineStr">
        <is>
          <t>1RU51000206008</t>
        </is>
      </c>
      <c r="G123" s="153" t="n">
        <v>370</v>
      </c>
      <c r="H123" s="153" t="n">
        <v>243.88</v>
      </c>
      <c r="I123" s="37" t="inlineStr">
        <is>
          <t>CONTRATUAL</t>
        </is>
      </c>
      <c r="J123" s="124" t="n">
        <v>24870458000160</v>
      </c>
      <c r="K123" s="105" t="inlineStr">
        <is>
          <t>EDWAL LOBOSCHI</t>
        </is>
      </c>
      <c r="L123" s="105" t="inlineStr">
        <is>
          <t>SÃO PAULO</t>
        </is>
      </c>
      <c r="M123" s="105" t="inlineStr">
        <is>
          <t>SP</t>
        </is>
      </c>
      <c r="N123" s="37" t="inlineStr">
        <is>
          <t>SERGIANA</t>
        </is>
      </c>
      <c r="O123" s="105" t="inlineStr">
        <is>
          <t>JA POSSUI</t>
        </is>
      </c>
      <c r="P123" s="171" t="n"/>
      <c r="Q123" s="125" t="n"/>
      <c r="R123" s="37" t="inlineStr">
        <is>
          <t xml:space="preserve">AUTORIZADO PAGAMENTO </t>
        </is>
      </c>
      <c r="S123" s="105" t="n">
        <v>8202618568</v>
      </c>
      <c r="T123" s="105" t="inlineStr">
        <is>
          <t>5 DIAS ÚTEIS</t>
        </is>
      </c>
      <c r="U123" s="60" t="n">
        <v>46072</v>
      </c>
      <c r="V123" s="60" t="n">
        <v>46072</v>
      </c>
      <c r="W123" s="60" t="n">
        <v>46079</v>
      </c>
      <c r="X123" s="60" t="n">
        <v>46078</v>
      </c>
      <c r="Y123" s="105" t="inlineStr">
        <is>
          <t>SIM</t>
        </is>
      </c>
      <c r="Z123" s="105" t="n"/>
      <c r="AC123">
        <f>IF($C123="","",IF(COUNTIF('Códigos Santander (ref)'!$A$2:$A$79,$C123)&gt;0,"SANTANDER",IF(COUNTIF('Códigos Itaú (ref)'!$A$2:$A$44,$C123)&gt;0,"ITAU",IF(AND(TRIM(UPPER($I123))="CONTRATUAL",ISNUMBER(SEARCH("INDIVIDUAL",SUBSTITUTE(UPPER($D123)," ","")))),"PREMIUM FREE",""))))</f>
        <v/>
      </c>
    </row>
    <row r="124" ht="15" customFormat="1" customHeight="1" s="45">
      <c r="A124" s="105" t="inlineStr">
        <is>
          <t>TELA</t>
        </is>
      </c>
      <c r="B124" s="105" t="n">
        <v>53491</v>
      </c>
      <c r="C124" s="105" t="inlineStr">
        <is>
          <t>1RU54</t>
        </is>
      </c>
      <c r="D124" s="105" t="inlineStr">
        <is>
          <t>BANCO SANTANDER BRASIL SA</t>
        </is>
      </c>
      <c r="E124" s="105" t="n">
        <v>87440091868</v>
      </c>
      <c r="F124" s="152" t="inlineStr">
        <is>
          <t>1RU54000095010</t>
        </is>
      </c>
      <c r="G124" s="153" t="n">
        <v>370</v>
      </c>
      <c r="H124" s="153" t="n">
        <v>243.88</v>
      </c>
      <c r="I124" s="37" t="inlineStr">
        <is>
          <t>CONTRATUAL</t>
        </is>
      </c>
      <c r="J124" s="124" t="n">
        <v>24870458000160</v>
      </c>
      <c r="K124" s="105" t="inlineStr">
        <is>
          <t>EDWAL LOBOSCHI</t>
        </is>
      </c>
      <c r="L124" s="105" t="inlineStr">
        <is>
          <t>SÃO PAULO</t>
        </is>
      </c>
      <c r="M124" s="105" t="inlineStr">
        <is>
          <t>SP</t>
        </is>
      </c>
      <c r="N124" s="37" t="inlineStr">
        <is>
          <t>SERGIANA</t>
        </is>
      </c>
      <c r="O124" s="105" t="inlineStr">
        <is>
          <t>JA POSSUI</t>
        </is>
      </c>
      <c r="P124" s="171" t="n"/>
      <c r="Q124" s="125" t="n"/>
      <c r="R124" s="37" t="inlineStr">
        <is>
          <t xml:space="preserve">AUTORIZADO PAGAMENTO </t>
        </is>
      </c>
      <c r="S124" s="105" t="n">
        <v>8202618569</v>
      </c>
      <c r="T124" s="105" t="inlineStr">
        <is>
          <t>5 DIAS ÚTEIS</t>
        </is>
      </c>
      <c r="U124" s="60" t="n">
        <v>46072</v>
      </c>
      <c r="V124" s="60" t="n">
        <v>46072</v>
      </c>
      <c r="W124" s="60" t="n">
        <v>46079</v>
      </c>
      <c r="X124" s="60" t="n">
        <v>46078</v>
      </c>
      <c r="Y124" s="105" t="inlineStr">
        <is>
          <t>SIM</t>
        </is>
      </c>
      <c r="Z124" s="105" t="n"/>
      <c r="AC124">
        <f>IF($C124="","",IF(COUNTIF('Códigos Santander (ref)'!$A$2:$A$79,$C124)&gt;0,"SANTANDER",IF(COUNTIF('Códigos Itaú (ref)'!$A$2:$A$44,$C124)&gt;0,"ITAU",IF(AND(TRIM(UPPER($I124))="CONTRATUAL",ISNUMBER(SEARCH("INDIVIDUAL",SUBSTITUTE(UPPER($D124)," ","")))),"PREMIUM FREE",""))))</f>
        <v/>
      </c>
    </row>
    <row r="125" ht="15" customFormat="1" customHeight="1" s="45">
      <c r="A125" s="105" t="inlineStr">
        <is>
          <t>TELA</t>
        </is>
      </c>
      <c r="B125" s="105" t="n">
        <v>53648</v>
      </c>
      <c r="C125" s="105" t="inlineStr">
        <is>
          <t>1RU51</t>
        </is>
      </c>
      <c r="D125" s="105" t="inlineStr">
        <is>
          <t>BANCO SANTANDER BRASIL SA</t>
        </is>
      </c>
      <c r="E125" s="105" t="n">
        <v>12992546836</v>
      </c>
      <c r="F125" s="152" t="inlineStr">
        <is>
          <t>1RU51000206024</t>
        </is>
      </c>
      <c r="G125" s="153" t="n">
        <v>495</v>
      </c>
      <c r="H125" s="153" t="n">
        <v>368.48</v>
      </c>
      <c r="I125" s="37" t="inlineStr">
        <is>
          <t>CONTRATUAL</t>
        </is>
      </c>
      <c r="J125" s="124" t="n">
        <v>24870458000160</v>
      </c>
      <c r="K125" s="105" t="inlineStr">
        <is>
          <t>EDWAL LOBOSCHI</t>
        </is>
      </c>
      <c r="L125" s="105" t="inlineStr">
        <is>
          <t>SÃO PAULO</t>
        </is>
      </c>
      <c r="M125" s="105" t="inlineStr">
        <is>
          <t>SP</t>
        </is>
      </c>
      <c r="N125" s="37" t="inlineStr">
        <is>
          <t>SERGIANA</t>
        </is>
      </c>
      <c r="O125" s="105" t="inlineStr">
        <is>
          <t>JA POSSUI</t>
        </is>
      </c>
      <c r="P125" s="171" t="n"/>
      <c r="Q125" s="125" t="n"/>
      <c r="R125" s="37" t="inlineStr">
        <is>
          <t xml:space="preserve">AUTORIZADO PAGAMENTO </t>
        </is>
      </c>
      <c r="S125" s="105" t="n">
        <v>8202618594</v>
      </c>
      <c r="T125" s="105" t="inlineStr">
        <is>
          <t>5 DIAS ÚTEIS</t>
        </is>
      </c>
      <c r="U125" s="60" t="n">
        <v>46072</v>
      </c>
      <c r="V125" s="60" t="n">
        <v>46073</v>
      </c>
      <c r="W125" s="60" t="n">
        <v>46080</v>
      </c>
      <c r="X125" s="60" t="n">
        <v>46078</v>
      </c>
      <c r="Y125" s="105" t="inlineStr">
        <is>
          <t>SIM</t>
        </is>
      </c>
      <c r="Z125" s="105" t="n"/>
      <c r="AC125">
        <f>IF($C125="","",IF(COUNTIF('Códigos Santander (ref)'!$A$2:$A$79,$C125)&gt;0,"SANTANDER",IF(COUNTIF('Códigos Itaú (ref)'!$A$2:$A$44,$C125)&gt;0,"ITAU",IF(AND(TRIM(UPPER($I125))="CONTRATUAL",ISNUMBER(SEARCH("INDIVIDUAL",SUBSTITUTE(UPPER($D125)," ","")))),"PREMIUM FREE",""))))</f>
        <v/>
      </c>
    </row>
    <row r="126" ht="15" customFormat="1" customHeight="1" s="45">
      <c r="A126" s="105" t="inlineStr">
        <is>
          <t>TELA</t>
        </is>
      </c>
      <c r="B126" s="105" t="n">
        <v>53727</v>
      </c>
      <c r="C126" s="105" t="inlineStr">
        <is>
          <t>1RUH3</t>
        </is>
      </c>
      <c r="D126" s="105" t="inlineStr">
        <is>
          <t>BANCO SANTANDER BRASIL SA</t>
        </is>
      </c>
      <c r="E126" s="105" t="n">
        <v>29159893893</v>
      </c>
      <c r="F126" s="152" t="inlineStr">
        <is>
          <t>1RUH3031163017</t>
        </is>
      </c>
      <c r="G126" s="153" t="n">
        <v>350</v>
      </c>
      <c r="H126" s="153" t="n">
        <v>163.8</v>
      </c>
      <c r="I126" s="37" t="inlineStr">
        <is>
          <t>CONTRATUAL</t>
        </is>
      </c>
      <c r="J126" s="124" t="n">
        <v>24870458000160</v>
      </c>
      <c r="K126" s="105" t="inlineStr">
        <is>
          <t>EDWAL LOBOSCHI</t>
        </is>
      </c>
      <c r="L126" s="105" t="inlineStr">
        <is>
          <t>SÃO PAULO</t>
        </is>
      </c>
      <c r="M126" s="105" t="inlineStr">
        <is>
          <t>SP</t>
        </is>
      </c>
      <c r="N126" s="37" t="inlineStr">
        <is>
          <t>SERGIANA</t>
        </is>
      </c>
      <c r="O126" s="105" t="inlineStr">
        <is>
          <t>JA POSSUI</t>
        </is>
      </c>
      <c r="P126" s="171" t="n"/>
      <c r="Q126" s="125" t="n"/>
      <c r="R126" s="37" t="inlineStr">
        <is>
          <t xml:space="preserve">AUTORIZADO PAGAMENTO </t>
        </is>
      </c>
      <c r="S126" s="105" t="n">
        <v>8202618595</v>
      </c>
      <c r="T126" s="105" t="inlineStr">
        <is>
          <t>5 DIAS ÚTEIS</t>
        </is>
      </c>
      <c r="U126" s="60" t="n">
        <v>46072</v>
      </c>
      <c r="V126" s="60" t="n">
        <v>46073</v>
      </c>
      <c r="W126" s="60" t="n">
        <v>46080</v>
      </c>
      <c r="X126" s="60" t="n">
        <v>46078</v>
      </c>
      <c r="Y126" s="105" t="inlineStr">
        <is>
          <t>SIM</t>
        </is>
      </c>
      <c r="Z126" s="105" t="n"/>
      <c r="AC126">
        <f>IF($C126="","",IF(COUNTIF('Códigos Santander (ref)'!$A$2:$A$79,$C126)&gt;0,"SANTANDER",IF(COUNTIF('Códigos Itaú (ref)'!$A$2:$A$44,$C126)&gt;0,"ITAU",IF(AND(TRIM(UPPER($I126))="CONTRATUAL",ISNUMBER(SEARCH("INDIVIDUAL",SUBSTITUTE(UPPER($D126)," ","")))),"PREMIUM FREE",""))))</f>
        <v/>
      </c>
    </row>
    <row r="127" ht="15" customFormat="1" customHeight="1" s="45">
      <c r="A127" s="105" t="inlineStr">
        <is>
          <t>TELA</t>
        </is>
      </c>
      <c r="B127" s="105" t="n">
        <v>53647</v>
      </c>
      <c r="C127" s="105" t="n">
        <v>50700</v>
      </c>
      <c r="D127" s="105" t="inlineStr">
        <is>
          <t>INDIVIDUAL MAISODONTO</t>
        </is>
      </c>
      <c r="E127" s="105" t="n">
        <v>75935201</v>
      </c>
      <c r="F127" s="156" t="n">
        <v>50700439643010</v>
      </c>
      <c r="G127" s="153" t="n">
        <v>1064</v>
      </c>
      <c r="H127" s="153" t="n">
        <v>1064</v>
      </c>
      <c r="I127" s="37" t="inlineStr">
        <is>
          <t>COBRANÇA INDEVIDA</t>
        </is>
      </c>
      <c r="J127" s="124" t="n">
        <v>25117569000162</v>
      </c>
      <c r="K127" s="105" t="inlineStr">
        <is>
          <t>CENTRO ODONTOLOGICO DO PARA LTDA</t>
        </is>
      </c>
      <c r="L127" s="105" t="inlineStr">
        <is>
          <t>REDENÇÃO</t>
        </is>
      </c>
      <c r="M127" s="105" t="inlineStr">
        <is>
          <t>PA</t>
        </is>
      </c>
      <c r="N127" s="37" t="inlineStr">
        <is>
          <t>CIBELY</t>
        </is>
      </c>
      <c r="O127" s="105" t="n">
        <v>531309</v>
      </c>
      <c r="P127" s="60" t="n">
        <v>46076</v>
      </c>
      <c r="Q127" s="60" t="n">
        <v>46077</v>
      </c>
      <c r="R127" s="37" t="inlineStr">
        <is>
          <t xml:space="preserve">AUTORIZADO PAGAMENTO </t>
        </is>
      </c>
      <c r="S127" s="105" t="n">
        <v>8202618752</v>
      </c>
      <c r="T127" s="105" t="inlineStr">
        <is>
          <t>30 DIAS CORRIDOS</t>
        </is>
      </c>
      <c r="U127" s="60" t="n">
        <v>46073</v>
      </c>
      <c r="V127" s="60" t="n">
        <v>46078</v>
      </c>
      <c r="W127" s="60" t="n">
        <v>46106</v>
      </c>
      <c r="X127" s="60" t="n">
        <v>46085</v>
      </c>
      <c r="Y127" s="105" t="inlineStr">
        <is>
          <t>SIM</t>
        </is>
      </c>
      <c r="Z127" s="105" t="n"/>
      <c r="AC127">
        <f>IF($C127="","",IF(COUNTIF('Códigos Santander (ref)'!$A$2:$A$79,$C127)&gt;0,"SANTANDER",IF(COUNTIF('Códigos Itaú (ref)'!$A$2:$A$44,$C127)&gt;0,"ITAU",IF(AND(TRIM(UPPER($I127))="CONTRATUAL",ISNUMBER(SEARCH("INDIVIDUAL",SUBSTITUTE(UPPER($D127)," ","")))),"PREMIUM FREE",""))))</f>
        <v/>
      </c>
    </row>
    <row r="128" ht="15" customFormat="1" customHeight="1" s="45">
      <c r="A128" s="105" t="inlineStr">
        <is>
          <t>TELA</t>
        </is>
      </c>
      <c r="B128" s="105" t="n">
        <v>53670</v>
      </c>
      <c r="C128" s="105" t="inlineStr">
        <is>
          <t>1RSLN</t>
        </is>
      </c>
      <c r="D128" s="105" t="inlineStr">
        <is>
          <t>ITAU UNIBANCO SA</t>
        </is>
      </c>
      <c r="E128" s="105" t="n">
        <v>30097221848</v>
      </c>
      <c r="F128" s="152" t="inlineStr">
        <is>
          <t>1RSLN013923021</t>
        </is>
      </c>
      <c r="G128" s="153" t="n">
        <v>500</v>
      </c>
      <c r="H128" s="153" t="n">
        <v>500</v>
      </c>
      <c r="I128" s="37" t="inlineStr">
        <is>
          <t>CONTRATUAL</t>
        </is>
      </c>
      <c r="J128" s="124" t="n">
        <v>85769908815</v>
      </c>
      <c r="K128" s="105" t="inlineStr">
        <is>
          <t>SONIA PINEDA VICENTE</t>
        </is>
      </c>
      <c r="L128" s="105" t="inlineStr">
        <is>
          <t>SÃO PAULO</t>
        </is>
      </c>
      <c r="M128" s="105" t="inlineStr">
        <is>
          <t>SP</t>
        </is>
      </c>
      <c r="N128" s="37" t="inlineStr">
        <is>
          <t>MARINA</t>
        </is>
      </c>
      <c r="O128" s="105" t="inlineStr">
        <is>
          <t>JA POSSUI</t>
        </is>
      </c>
      <c r="P128" s="60" t="n"/>
      <c r="Q128" s="60" t="n"/>
      <c r="R128" s="37" t="inlineStr">
        <is>
          <t xml:space="preserve">AUTORIZADO PAGAMENTO </t>
        </is>
      </c>
      <c r="S128" s="105" t="n">
        <v>8202618596</v>
      </c>
      <c r="T128" s="105" t="inlineStr">
        <is>
          <t>5 DIAS ÚTEIS</t>
        </is>
      </c>
      <c r="U128" s="60" t="n">
        <v>46073</v>
      </c>
      <c r="V128" s="60" t="n">
        <v>46073</v>
      </c>
      <c r="W128" s="60" t="n">
        <v>46080</v>
      </c>
      <c r="X128" s="60" t="n">
        <v>46078</v>
      </c>
      <c r="Y128" s="105" t="inlineStr">
        <is>
          <t>SIM</t>
        </is>
      </c>
      <c r="Z128" s="105" t="n"/>
      <c r="AC128">
        <f>IF($C128="","",IF(COUNTIF('Códigos Santander (ref)'!$A$2:$A$79,$C128)&gt;0,"SANTANDER",IF(COUNTIF('Códigos Itaú (ref)'!$A$2:$A$44,$C128)&gt;0,"ITAU",IF(AND(TRIM(UPPER($I128))="CONTRATUAL",ISNUMBER(SEARCH("INDIVIDUAL",SUBSTITUTE(UPPER($D128)," ","")))),"PREMIUM FREE",""))))</f>
        <v/>
      </c>
    </row>
    <row r="129" ht="15" customFormat="1" customHeight="1" s="45">
      <c r="A129" s="105" t="inlineStr">
        <is>
          <t>TELA</t>
        </is>
      </c>
      <c r="B129" s="105" t="n">
        <v>53671</v>
      </c>
      <c r="C129" s="105" t="inlineStr">
        <is>
          <t>1RUH3</t>
        </is>
      </c>
      <c r="D129" s="105" t="inlineStr">
        <is>
          <t>BANCO SANTANDER BRASIL SA</t>
        </is>
      </c>
      <c r="E129" s="105" t="n">
        <v>25067438800</v>
      </c>
      <c r="F129" s="152" t="inlineStr">
        <is>
          <t>1RUH3030094011</t>
        </is>
      </c>
      <c r="G129" s="153" t="n">
        <v>600</v>
      </c>
      <c r="H129" s="153" t="n">
        <v>212.19</v>
      </c>
      <c r="I129" s="37" t="inlineStr">
        <is>
          <t>CONTRATUAL</t>
        </is>
      </c>
      <c r="J129" s="105" t="n">
        <v>29500005840</v>
      </c>
      <c r="K129" s="105" t="inlineStr">
        <is>
          <t>MARIANNA ARRUDA DOS REIS NETO</t>
        </is>
      </c>
      <c r="L129" s="105" t="inlineStr">
        <is>
          <t>SÃO PAULO</t>
        </is>
      </c>
      <c r="M129" s="105" t="inlineStr">
        <is>
          <t>SP</t>
        </is>
      </c>
      <c r="N129" s="37" t="inlineStr">
        <is>
          <t>MARINA</t>
        </is>
      </c>
      <c r="O129" s="105" t="inlineStr">
        <is>
          <t>JA POSSUI</t>
        </is>
      </c>
      <c r="P129" s="125" t="n"/>
      <c r="Q129" s="60" t="n"/>
      <c r="R129" s="37" t="inlineStr">
        <is>
          <t xml:space="preserve">AUTORIZADO PAGAMENTO </t>
        </is>
      </c>
      <c r="S129" s="105" t="n">
        <v>8202618597</v>
      </c>
      <c r="T129" s="105" t="inlineStr">
        <is>
          <t>5 DIAS ÚTEIS</t>
        </is>
      </c>
      <c r="U129" s="60" t="n">
        <v>46073</v>
      </c>
      <c r="V129" s="60" t="n">
        <v>46073</v>
      </c>
      <c r="W129" s="60" t="n">
        <v>46080</v>
      </c>
      <c r="X129" s="60" t="n">
        <v>46078</v>
      </c>
      <c r="Y129" s="105" t="inlineStr">
        <is>
          <t>SIM</t>
        </is>
      </c>
      <c r="Z129" s="105" t="n"/>
      <c r="AC129">
        <f>IF($C129="","",IF(COUNTIF('Códigos Santander (ref)'!$A$2:$A$79,$C129)&gt;0,"SANTANDER",IF(COUNTIF('Códigos Itaú (ref)'!$A$2:$A$44,$C129)&gt;0,"ITAU",IF(AND(TRIM(UPPER($I129))="CONTRATUAL",ISNUMBER(SEARCH("INDIVIDUAL",SUBSTITUTE(UPPER($D129)," ","")))),"PREMIUM FREE",""))))</f>
        <v/>
      </c>
    </row>
    <row r="130" ht="15" customFormat="1" customHeight="1" s="45">
      <c r="A130" s="105" t="inlineStr">
        <is>
          <t>LECOM</t>
        </is>
      </c>
      <c r="B130" s="105" t="n">
        <v>53636</v>
      </c>
      <c r="C130" s="105" t="inlineStr">
        <is>
          <t>0B0BZ</t>
        </is>
      </c>
      <c r="D130" s="105" t="inlineStr">
        <is>
          <t>GALZERANO IND DE CARRINHOS E BERCOS LTDA</t>
        </is>
      </c>
      <c r="E130" s="105" t="n">
        <v>25118394821</v>
      </c>
      <c r="F130" s="152" t="inlineStr">
        <is>
          <t>0B0BZ000185000</t>
        </is>
      </c>
      <c r="G130" s="153" t="n">
        <v>120</v>
      </c>
      <c r="H130" s="153" t="n">
        <v>120</v>
      </c>
      <c r="I130" s="37" t="inlineStr">
        <is>
          <t>ERRO DE SISTEMA/INFORMAÇÃO</t>
        </is>
      </c>
      <c r="J130" s="124" t="n">
        <v>11721254000115</v>
      </c>
      <c r="K130" s="105" t="inlineStr">
        <is>
          <t>CDD - CENTRO DE DOCUMENTAÇÃO DIGITAL</t>
        </is>
      </c>
      <c r="L130" s="105" t="inlineStr">
        <is>
          <t>LIMEIRA</t>
        </is>
      </c>
      <c r="M130" s="105" t="inlineStr">
        <is>
          <t>SP</t>
        </is>
      </c>
      <c r="N130" s="37" t="inlineStr">
        <is>
          <t>CIBELY</t>
        </is>
      </c>
      <c r="O130" s="105" t="n">
        <v>531254</v>
      </c>
      <c r="P130" s="60" t="n">
        <v>46076</v>
      </c>
      <c r="Q130" s="60" t="n">
        <v>46076</v>
      </c>
      <c r="R130" s="37" t="inlineStr">
        <is>
          <t xml:space="preserve">AUTORIZADO PAGAMENTO </t>
        </is>
      </c>
      <c r="S130" s="105" t="n">
        <v>8202618681</v>
      </c>
      <c r="T130" s="105" t="inlineStr">
        <is>
          <t>30 DIAS CORRIDOS</t>
        </is>
      </c>
      <c r="U130" s="60" t="n">
        <v>46073</v>
      </c>
      <c r="V130" s="60" t="n">
        <v>46076</v>
      </c>
      <c r="W130" s="60" t="n">
        <v>46104</v>
      </c>
      <c r="X130" s="60" t="n">
        <v>46080</v>
      </c>
      <c r="Y130" s="105" t="inlineStr">
        <is>
          <t>SIM</t>
        </is>
      </c>
      <c r="Z130" s="105" t="n"/>
      <c r="AC130">
        <f>IF($C130="","",IF(COUNTIF('Códigos Santander (ref)'!$A$2:$A$79,$C130)&gt;0,"SANTANDER",IF(COUNTIF('Códigos Itaú (ref)'!$A$2:$A$44,$C130)&gt;0,"ITAU",IF(AND(TRIM(UPPER($I130))="CONTRATUAL",ISNUMBER(SEARCH("INDIVIDUAL",SUBSTITUTE(UPPER($D130)," ","")))),"PREMIUM FREE",""))))</f>
        <v/>
      </c>
    </row>
    <row r="131" ht="15" customFormat="1" customHeight="1" s="45">
      <c r="A131" s="105" t="inlineStr">
        <is>
          <t>TELA</t>
        </is>
      </c>
      <c r="B131" s="105" t="n">
        <v>53356</v>
      </c>
      <c r="C131" s="105" t="inlineStr">
        <is>
          <t>1RUB1</t>
        </is>
      </c>
      <c r="D131" s="105" t="inlineStr">
        <is>
          <t>F1RST TECNOLOGIA E INOVACAO LTDA</t>
        </is>
      </c>
      <c r="E131" s="105" t="n">
        <v>28476799870</v>
      </c>
      <c r="F131" s="152" t="inlineStr">
        <is>
          <t>1RUB1000006017</t>
        </is>
      </c>
      <c r="G131" s="153" t="n">
        <v>60</v>
      </c>
      <c r="H131" s="153" t="n">
        <v>60</v>
      </c>
      <c r="I131" s="37" t="inlineStr">
        <is>
          <t>CONTRATUAL</t>
        </is>
      </c>
      <c r="J131" s="124" t="n">
        <v>21497971000169</v>
      </c>
      <c r="K131" s="105" t="inlineStr">
        <is>
          <t>ORTHORAD RADIOLOGIA ODONTOLOGICA DIGITAL LTDA</t>
        </is>
      </c>
      <c r="L131" s="105" t="inlineStr">
        <is>
          <t>SÃO PAULO</t>
        </is>
      </c>
      <c r="M131" s="105" t="inlineStr">
        <is>
          <t>SP</t>
        </is>
      </c>
      <c r="N131" s="37" t="inlineStr">
        <is>
          <t>SERGIANA</t>
        </is>
      </c>
      <c r="O131" s="105" t="n">
        <v>531626</v>
      </c>
      <c r="P131" s="60" t="n">
        <v>46076</v>
      </c>
      <c r="Q131" s="60" t="n">
        <v>46077</v>
      </c>
      <c r="R131" s="37" t="inlineStr">
        <is>
          <t xml:space="preserve">AUTORIZADO PAGAMENTO </t>
        </is>
      </c>
      <c r="S131" s="105" t="n">
        <v>8202618753</v>
      </c>
      <c r="T131" s="105" t="inlineStr">
        <is>
          <t>5 DIAS ÚTEIS</t>
        </is>
      </c>
      <c r="U131" s="60" t="n">
        <v>46076</v>
      </c>
      <c r="V131" s="60" t="n">
        <v>46078</v>
      </c>
      <c r="W131" s="60" t="n">
        <v>46085</v>
      </c>
      <c r="X131" s="60" t="n">
        <v>46085</v>
      </c>
      <c r="Y131" s="105" t="inlineStr">
        <is>
          <t>SIM</t>
        </is>
      </c>
      <c r="Z131" s="105" t="n"/>
      <c r="AC131">
        <f>IF($C131="","",IF(COUNTIF('Códigos Santander (ref)'!$A$2:$A$79,$C131)&gt;0,"SANTANDER",IF(COUNTIF('Códigos Itaú (ref)'!$A$2:$A$44,$C131)&gt;0,"ITAU",IF(AND(TRIM(UPPER($I131))="CONTRATUAL",ISNUMBER(SEARCH("INDIVIDUAL",SUBSTITUTE(UPPER($D131)," ","")))),"PREMIUM FREE",""))))</f>
        <v/>
      </c>
    </row>
    <row r="132" ht="15" customFormat="1" customHeight="1" s="45">
      <c r="A132" s="105" t="inlineStr">
        <is>
          <t>TELA</t>
        </is>
      </c>
      <c r="B132" s="105" t="n">
        <v>52205</v>
      </c>
      <c r="C132" s="105" t="inlineStr">
        <is>
          <t>0G14H</t>
        </is>
      </c>
      <c r="D132" s="105" t="inlineStr">
        <is>
          <t>HOSPITAL VARGINHA S/A</t>
        </is>
      </c>
      <c r="E132" s="105" t="n">
        <v>856137626</v>
      </c>
      <c r="F132" s="152" t="inlineStr">
        <is>
          <t>0G14H000137006</t>
        </is>
      </c>
      <c r="G132" s="153" t="n">
        <v>200</v>
      </c>
      <c r="H132" s="153" t="n">
        <v>200</v>
      </c>
      <c r="I132" s="37" t="inlineStr">
        <is>
          <t>INSUFICIÊNCIA DE REDE</t>
        </is>
      </c>
      <c r="J132" s="105" t="n">
        <v>9002440626</v>
      </c>
      <c r="K132" s="105" t="inlineStr">
        <is>
          <t>ELIZANGELA RODRIGUES TAVARES</t>
        </is>
      </c>
      <c r="L132" s="105" t="inlineStr">
        <is>
          <t>VARGINHA</t>
        </is>
      </c>
      <c r="M132" s="105" t="inlineStr">
        <is>
          <t>MG</t>
        </is>
      </c>
      <c r="N132" s="37" t="inlineStr">
        <is>
          <t>SERGIANA</t>
        </is>
      </c>
      <c r="O132" s="105" t="n">
        <v>531629</v>
      </c>
      <c r="P132" s="60" t="n">
        <v>46076</v>
      </c>
      <c r="Q132" s="60" t="n">
        <v>46078</v>
      </c>
      <c r="R132" s="37" t="inlineStr">
        <is>
          <t xml:space="preserve">AUTORIZADO PAGAMENTO </t>
        </is>
      </c>
      <c r="S132" s="105" t="n">
        <v>8202618754</v>
      </c>
      <c r="T132" s="105" t="inlineStr">
        <is>
          <t>30 DIAS CORRIDOS</t>
        </is>
      </c>
      <c r="U132" s="60" t="n">
        <v>46076</v>
      </c>
      <c r="V132" s="60" t="n">
        <v>46078</v>
      </c>
      <c r="W132" s="60" t="n">
        <v>46106</v>
      </c>
      <c r="X132" s="60" t="n">
        <v>46085</v>
      </c>
      <c r="Y132" s="105" t="inlineStr">
        <is>
          <t>SIM</t>
        </is>
      </c>
      <c r="Z132" s="105" t="n"/>
      <c r="AC132">
        <f>IF($C132="","",IF(COUNTIF('Códigos Santander (ref)'!$A$2:$A$79,$C132)&gt;0,"SANTANDER",IF(COUNTIF('Códigos Itaú (ref)'!$A$2:$A$44,$C132)&gt;0,"ITAU",IF(AND(TRIM(UPPER($I132))="CONTRATUAL",ISNUMBER(SEARCH("INDIVIDUAL",SUBSTITUTE(UPPER($D132)," ","")))),"PREMIUM FREE",""))))</f>
        <v/>
      </c>
    </row>
    <row r="133" ht="15" customFormat="1" customHeight="1" s="45">
      <c r="A133" s="105" t="inlineStr">
        <is>
          <t>TELA</t>
        </is>
      </c>
      <c r="B133" s="105" t="n">
        <v>53609</v>
      </c>
      <c r="C133" s="105" t="inlineStr">
        <is>
          <t>0M1CA</t>
        </is>
      </c>
      <c r="D133" s="105" t="inlineStr">
        <is>
          <t>CARREFOUR COMERCIO E INDUSTRIA LTDA</t>
        </is>
      </c>
      <c r="E133" s="105" t="n">
        <v>3894480440</v>
      </c>
      <c r="F133" s="152" t="inlineStr">
        <is>
          <t>0M1CA007857004</t>
        </is>
      </c>
      <c r="G133" s="153" t="n">
        <v>5110</v>
      </c>
      <c r="H133" s="153" t="n">
        <v>232.5</v>
      </c>
      <c r="I133" s="37" t="inlineStr">
        <is>
          <t>CONTRATUAL</t>
        </is>
      </c>
      <c r="J133" s="124" t="n">
        <v>61698105000150</v>
      </c>
      <c r="K133" s="105" t="inlineStr">
        <is>
          <t>ALYA MEDICINA ORAL LTDA</t>
        </is>
      </c>
      <c r="L133" s="105" t="inlineStr">
        <is>
          <t>SÃO PAULO</t>
        </is>
      </c>
      <c r="M133" s="105" t="inlineStr">
        <is>
          <t>SP</t>
        </is>
      </c>
      <c r="N133" s="37" t="inlineStr">
        <is>
          <t>SERGIANA</t>
        </is>
      </c>
      <c r="O133" s="105" t="inlineStr">
        <is>
          <t>JA POSSUI</t>
        </is>
      </c>
      <c r="P133" s="171" t="n"/>
      <c r="Q133" s="125" t="n"/>
      <c r="R133" s="37" t="inlineStr">
        <is>
          <t xml:space="preserve">AUTORIZADO PAGAMENTO </t>
        </is>
      </c>
      <c r="S133" s="105" t="n">
        <v>8202618687</v>
      </c>
      <c r="T133" s="105" t="inlineStr">
        <is>
          <t>8 DIAS ÚTEIS</t>
        </is>
      </c>
      <c r="U133" s="157" t="n">
        <v>46076</v>
      </c>
      <c r="V133" s="60" t="n">
        <v>46077</v>
      </c>
      <c r="W133" s="157" t="n">
        <v>46087</v>
      </c>
      <c r="X133" s="157" t="n">
        <v>46080</v>
      </c>
      <c r="Y133" s="105" t="inlineStr">
        <is>
          <t>SIM</t>
        </is>
      </c>
      <c r="Z133" s="105" t="n"/>
      <c r="AC133">
        <f>IF($C133="","",IF(COUNTIF('Códigos Santander (ref)'!$A$2:$A$79,$C133)&gt;0,"SANTANDER",IF(COUNTIF('Códigos Itaú (ref)'!$A$2:$A$44,$C133)&gt;0,"ITAU",IF(AND(TRIM(UPPER($I133))="CONTRATUAL",ISNUMBER(SEARCH("INDIVIDUAL",SUBSTITUTE(UPPER($D133)," ","")))),"PREMIUM FREE",""))))</f>
        <v/>
      </c>
    </row>
    <row r="134" ht="15" customFormat="1" customHeight="1" s="45">
      <c r="A134" s="105" t="inlineStr">
        <is>
          <t>TELA</t>
        </is>
      </c>
      <c r="B134" s="105" t="n">
        <v>53651</v>
      </c>
      <c r="C134" s="105" t="inlineStr">
        <is>
          <t>1RUH3</t>
        </is>
      </c>
      <c r="D134" s="105" t="inlineStr">
        <is>
          <t>BANCO SANTANDER BRASIL SA</t>
        </is>
      </c>
      <c r="E134" s="105" t="n">
        <v>73665916615</v>
      </c>
      <c r="F134" s="156" t="inlineStr">
        <is>
          <t>1RUH3031117007</t>
        </is>
      </c>
      <c r="G134" s="153" t="n">
        <v>150</v>
      </c>
      <c r="H134" s="153" t="n">
        <v>90.94</v>
      </c>
      <c r="I134" s="37" t="inlineStr">
        <is>
          <t>CONTRATUAL</t>
        </is>
      </c>
      <c r="J134" s="124" t="n">
        <v>39158772000191</v>
      </c>
      <c r="K134" s="105" t="inlineStr">
        <is>
          <t>COC CLINICA ODONTOLOGICA DO COMERCIO LTDA</t>
        </is>
      </c>
      <c r="L134" s="105" t="inlineStr">
        <is>
          <t>SALVADOR</t>
        </is>
      </c>
      <c r="M134" s="105" t="inlineStr">
        <is>
          <t>BA</t>
        </is>
      </c>
      <c r="N134" s="37" t="inlineStr">
        <is>
          <t>SERGIANA</t>
        </is>
      </c>
      <c r="O134" s="105" t="inlineStr">
        <is>
          <t>JA POSSUI</t>
        </is>
      </c>
      <c r="P134" s="172" t="n"/>
      <c r="Q134" s="60" t="n"/>
      <c r="R134" s="37" t="inlineStr">
        <is>
          <t xml:space="preserve">AUTORIZADO PAGAMENTO </t>
        </is>
      </c>
      <c r="S134" s="105" t="n">
        <v>8202618688</v>
      </c>
      <c r="T134" s="105" t="inlineStr">
        <is>
          <t>5 DIAS ÚTEIS</t>
        </is>
      </c>
      <c r="U134" s="60" t="n">
        <v>46076</v>
      </c>
      <c r="V134" s="60" t="n">
        <v>46077</v>
      </c>
      <c r="W134" s="60" t="n">
        <v>46084</v>
      </c>
      <c r="X134" s="60" t="n">
        <v>46080</v>
      </c>
      <c r="Y134" s="105" t="inlineStr">
        <is>
          <t>SIM</t>
        </is>
      </c>
      <c r="Z134" s="105" t="n"/>
      <c r="AC134">
        <f>IF($C134="","",IF(COUNTIF('Códigos Santander (ref)'!$A$2:$A$79,$C134)&gt;0,"SANTANDER",IF(COUNTIF('Códigos Itaú (ref)'!$A$2:$A$44,$C134)&gt;0,"ITAU",IF(AND(TRIM(UPPER($I134))="CONTRATUAL",ISNUMBER(SEARCH("INDIVIDUAL",SUBSTITUTE(UPPER($D134)," ","")))),"PREMIUM FREE",""))))</f>
        <v/>
      </c>
    </row>
    <row r="135" ht="15" customFormat="1" customHeight="1" s="45">
      <c r="A135" s="105" t="inlineStr">
        <is>
          <t>TELA</t>
        </is>
      </c>
      <c r="B135" s="105" t="n">
        <v>53690</v>
      </c>
      <c r="C135" s="105" t="inlineStr">
        <is>
          <t>1RUH3</t>
        </is>
      </c>
      <c r="D135" s="105" t="inlineStr">
        <is>
          <t>BANCO SANTANDER BRASIL SA</t>
        </is>
      </c>
      <c r="E135" s="105" t="n">
        <v>32174759845</v>
      </c>
      <c r="F135" s="152" t="inlineStr">
        <is>
          <t>1RUH3035577010</t>
        </is>
      </c>
      <c r="G135" s="153" t="n">
        <v>390</v>
      </c>
      <c r="H135" s="153" t="n">
        <v>212.19</v>
      </c>
      <c r="I135" s="37" t="inlineStr">
        <is>
          <t>CONTRATUAL</t>
        </is>
      </c>
      <c r="J135" s="124" t="n">
        <v>38479071000191</v>
      </c>
      <c r="K135" s="105" t="inlineStr">
        <is>
          <t>FRIGO SERVICOS ODONTOLOGICOS LTDA</t>
        </is>
      </c>
      <c r="L135" s="105" t="inlineStr">
        <is>
          <t>SÃO PAULO</t>
        </is>
      </c>
      <c r="M135" s="105" t="inlineStr">
        <is>
          <t>SP</t>
        </is>
      </c>
      <c r="N135" s="37" t="inlineStr">
        <is>
          <t>SERGIANA</t>
        </is>
      </c>
      <c r="O135" s="105" t="inlineStr">
        <is>
          <t>JA POSSUI</t>
        </is>
      </c>
      <c r="P135" s="172" t="n"/>
      <c r="Q135" s="60" t="n"/>
      <c r="R135" s="37" t="inlineStr">
        <is>
          <t xml:space="preserve">AUTORIZADO PAGAMENTO </t>
        </is>
      </c>
      <c r="S135" s="105" t="n">
        <v>8202618689</v>
      </c>
      <c r="T135" s="105" t="inlineStr">
        <is>
          <t>5 DIAS ÚTEIS</t>
        </is>
      </c>
      <c r="U135" s="60" t="n">
        <v>46076</v>
      </c>
      <c r="V135" s="60" t="n">
        <v>46077</v>
      </c>
      <c r="W135" s="60" t="n">
        <v>46084</v>
      </c>
      <c r="X135" s="60" t="n">
        <v>46080</v>
      </c>
      <c r="Y135" s="105" t="inlineStr">
        <is>
          <t>SIM</t>
        </is>
      </c>
      <c r="Z135" s="105" t="n"/>
      <c r="AC135">
        <f>IF($C135="","",IF(COUNTIF('Códigos Santander (ref)'!$A$2:$A$79,$C135)&gt;0,"SANTANDER",IF(COUNTIF('Códigos Itaú (ref)'!$A$2:$A$44,$C135)&gt;0,"ITAU",IF(AND(TRIM(UPPER($I135))="CONTRATUAL",ISNUMBER(SEARCH("INDIVIDUAL",SUBSTITUTE(UPPER($D135)," ","")))),"PREMIUM FREE",""))))</f>
        <v/>
      </c>
    </row>
    <row r="136" ht="15" customFormat="1" customHeight="1" s="45">
      <c r="A136" s="105" t="inlineStr">
        <is>
          <t>TELA</t>
        </is>
      </c>
      <c r="B136" s="105" t="n">
        <v>52240</v>
      </c>
      <c r="C136" s="105" t="inlineStr">
        <is>
          <t>1RUH3</t>
        </is>
      </c>
      <c r="D136" s="105" t="inlineStr">
        <is>
          <t>BANCO SANTANDER BRASIL SA</t>
        </is>
      </c>
      <c r="E136" s="105" t="n">
        <v>22716592802</v>
      </c>
      <c r="F136" s="152" t="inlineStr">
        <is>
          <t>1RUH3036459011</t>
        </is>
      </c>
      <c r="G136" s="153" t="n">
        <v>100</v>
      </c>
      <c r="H136" s="153" t="n">
        <v>90.94</v>
      </c>
      <c r="I136" s="37" t="inlineStr">
        <is>
          <t>CONTRATUAL</t>
        </is>
      </c>
      <c r="J136" s="124" t="n">
        <v>43661294857</v>
      </c>
      <c r="K136" s="105" t="inlineStr">
        <is>
          <t>RAYSSA DE OLIVEIRA AMORIM SOBRAL</t>
        </is>
      </c>
      <c r="L136" s="105" t="inlineStr">
        <is>
          <t>SÃO PAULO</t>
        </is>
      </c>
      <c r="M136" s="105" t="inlineStr">
        <is>
          <t>SP</t>
        </is>
      </c>
      <c r="N136" s="37" t="inlineStr">
        <is>
          <t>SERGIANA</t>
        </is>
      </c>
      <c r="O136" s="105" t="n">
        <v>531631</v>
      </c>
      <c r="P136" s="60" t="n">
        <v>46076</v>
      </c>
      <c r="Q136" s="60" t="n">
        <v>46078</v>
      </c>
      <c r="R136" s="37" t="inlineStr">
        <is>
          <t xml:space="preserve">AUTORIZADO PAGAMENTO </t>
        </is>
      </c>
      <c r="S136" s="105" t="n">
        <v>8202618755</v>
      </c>
      <c r="T136" s="105" t="inlineStr">
        <is>
          <t>5 DIAS ÚTEIS</t>
        </is>
      </c>
      <c r="U136" s="60" t="n">
        <v>46076</v>
      </c>
      <c r="V136" s="60" t="n">
        <v>46078</v>
      </c>
      <c r="W136" s="60" t="n">
        <v>46085</v>
      </c>
      <c r="X136" s="60" t="n">
        <v>46085</v>
      </c>
      <c r="Y136" s="105" t="inlineStr">
        <is>
          <t>SIM</t>
        </is>
      </c>
      <c r="Z136" s="105" t="n"/>
      <c r="AC136">
        <f>IF($C136="","",IF(COUNTIF('Códigos Santander (ref)'!$A$2:$A$79,$C136)&gt;0,"SANTANDER",IF(COUNTIF('Códigos Itaú (ref)'!$A$2:$A$44,$C136)&gt;0,"ITAU",IF(AND(TRIM(UPPER($I136))="CONTRATUAL",ISNUMBER(SEARCH("INDIVIDUAL",SUBSTITUTE(UPPER($D136)," ","")))),"PREMIUM FREE",""))))</f>
        <v/>
      </c>
    </row>
    <row r="137" ht="15" customFormat="1" customHeight="1" s="45">
      <c r="A137" s="105" t="inlineStr">
        <is>
          <t>TELA</t>
        </is>
      </c>
      <c r="B137" s="105" t="n">
        <v>52180</v>
      </c>
      <c r="C137" s="105" t="inlineStr">
        <is>
          <t>1RUH3</t>
        </is>
      </c>
      <c r="D137" s="105" t="inlineStr">
        <is>
          <t>BANCO SANTANDER BRASIL SA</t>
        </is>
      </c>
      <c r="E137" s="105" t="n">
        <v>22716592802</v>
      </c>
      <c r="F137" s="152" t="inlineStr">
        <is>
          <t>1RUH3036459011</t>
        </is>
      </c>
      <c r="G137" s="153" t="n">
        <v>100</v>
      </c>
      <c r="H137" s="153" t="n">
        <v>90.94</v>
      </c>
      <c r="I137" s="37" t="inlineStr">
        <is>
          <t>CONTRATUAL</t>
        </is>
      </c>
      <c r="J137" s="124" t="n">
        <v>43661294857</v>
      </c>
      <c r="K137" s="105" t="inlineStr">
        <is>
          <t>RAYSSA DE OLIVEIRA AMORIM SOBRAL</t>
        </is>
      </c>
      <c r="L137" s="105" t="inlineStr">
        <is>
          <t>SÃO PAULO</t>
        </is>
      </c>
      <c r="M137" s="105" t="inlineStr">
        <is>
          <t>SP</t>
        </is>
      </c>
      <c r="N137" s="37" t="inlineStr">
        <is>
          <t>SERGIANA</t>
        </is>
      </c>
      <c r="O137" s="105" t="n">
        <v>531631</v>
      </c>
      <c r="P137" s="60" t="n">
        <v>46076</v>
      </c>
      <c r="Q137" s="60" t="n">
        <v>46078</v>
      </c>
      <c r="R137" s="37" t="inlineStr">
        <is>
          <t xml:space="preserve">AUTORIZADO PAGAMENTO </t>
        </is>
      </c>
      <c r="S137" s="105" t="n">
        <v>8202618757</v>
      </c>
      <c r="T137" s="105" t="inlineStr">
        <is>
          <t>5 DIAS ÚTEIS</t>
        </is>
      </c>
      <c r="U137" s="60" t="n">
        <v>46076</v>
      </c>
      <c r="V137" s="60" t="n">
        <v>46078</v>
      </c>
      <c r="W137" s="60" t="n">
        <v>46085</v>
      </c>
      <c r="X137" s="60" t="n">
        <v>46085</v>
      </c>
      <c r="Y137" s="105" t="inlineStr">
        <is>
          <t>SIM</t>
        </is>
      </c>
      <c r="Z137" s="105" t="n"/>
      <c r="AC137">
        <f>IF($C137="","",IF(COUNTIF('Códigos Santander (ref)'!$A$2:$A$79,$C137)&gt;0,"SANTANDER",IF(COUNTIF('Códigos Itaú (ref)'!$A$2:$A$44,$C137)&gt;0,"ITAU",IF(AND(TRIM(UPPER($I137))="CONTRATUAL",ISNUMBER(SEARCH("INDIVIDUAL",SUBSTITUTE(UPPER($D137)," ","")))),"PREMIUM FREE",""))))</f>
        <v/>
      </c>
    </row>
    <row r="138" ht="15" customFormat="1" customHeight="1" s="45">
      <c r="A138" s="105" t="inlineStr">
        <is>
          <t>TELA</t>
        </is>
      </c>
      <c r="B138" s="105" t="n">
        <v>53192</v>
      </c>
      <c r="C138" s="105" t="inlineStr">
        <is>
          <t>1RUH3</t>
        </is>
      </c>
      <c r="D138" s="105" t="inlineStr">
        <is>
          <t>BANCO SANTANDER BRASIL SA</t>
        </is>
      </c>
      <c r="E138" s="105" t="n">
        <v>22716592802</v>
      </c>
      <c r="F138" s="152" t="inlineStr">
        <is>
          <t>1RUH3036459011</t>
        </is>
      </c>
      <c r="G138" s="153" t="n">
        <v>100</v>
      </c>
      <c r="H138" s="153" t="n">
        <v>90.94</v>
      </c>
      <c r="I138" s="37" t="inlineStr">
        <is>
          <t>CONTRATUAL</t>
        </is>
      </c>
      <c r="J138" s="124" t="n">
        <v>43661294857</v>
      </c>
      <c r="K138" s="105" t="inlineStr">
        <is>
          <t>RAYSSA DE OLIVEIRA AMORIM SOBRAL</t>
        </is>
      </c>
      <c r="L138" s="105" t="inlineStr">
        <is>
          <t>SÃO PAULO</t>
        </is>
      </c>
      <c r="M138" s="105" t="inlineStr">
        <is>
          <t>SP</t>
        </is>
      </c>
      <c r="N138" s="37" t="inlineStr">
        <is>
          <t>SERGIANA</t>
        </is>
      </c>
      <c r="O138" s="105" t="n">
        <v>531631</v>
      </c>
      <c r="P138" s="60" t="n">
        <v>46076</v>
      </c>
      <c r="Q138" s="60" t="n">
        <v>46078</v>
      </c>
      <c r="R138" s="37" t="inlineStr">
        <is>
          <t xml:space="preserve">AUTORIZADO PAGAMENTO </t>
        </is>
      </c>
      <c r="S138" s="105" t="n">
        <v>8202618758</v>
      </c>
      <c r="T138" s="105" t="inlineStr">
        <is>
          <t>5 DIAS ÚTEIS</t>
        </is>
      </c>
      <c r="U138" s="60" t="n">
        <v>46076</v>
      </c>
      <c r="V138" s="60" t="n">
        <v>46078</v>
      </c>
      <c r="W138" s="60" t="n">
        <v>46085</v>
      </c>
      <c r="X138" s="60" t="n">
        <v>46085</v>
      </c>
      <c r="Y138" s="105" t="inlineStr">
        <is>
          <t>SIM</t>
        </is>
      </c>
      <c r="Z138" s="105" t="n"/>
      <c r="AC138">
        <f>IF($C138="","",IF(COUNTIF('Códigos Santander (ref)'!$A$2:$A$79,$C138)&gt;0,"SANTANDER",IF(COUNTIF('Códigos Itaú (ref)'!$A$2:$A$44,$C138)&gt;0,"ITAU",IF(AND(TRIM(UPPER($I138))="CONTRATUAL",ISNUMBER(SEARCH("INDIVIDUAL",SUBSTITUTE(UPPER($D138)," ","")))),"PREMIUM FREE",""))))</f>
        <v/>
      </c>
    </row>
    <row r="139" ht="15" customFormat="1" customHeight="1" s="45">
      <c r="A139" s="105" t="inlineStr">
        <is>
          <t>TELA</t>
        </is>
      </c>
      <c r="B139" s="105" t="n">
        <v>53350</v>
      </c>
      <c r="C139" s="105" t="inlineStr">
        <is>
          <t>1RSLN</t>
        </is>
      </c>
      <c r="D139" s="105" t="inlineStr">
        <is>
          <t>ITAU UNIBANCO SA</t>
        </is>
      </c>
      <c r="E139" s="105" t="n">
        <v>417200757</v>
      </c>
      <c r="F139" s="152" t="inlineStr">
        <is>
          <t>1RSLN020180012</t>
        </is>
      </c>
      <c r="G139" s="153" t="n">
        <v>3000</v>
      </c>
      <c r="H139" s="153" t="n">
        <v>1750</v>
      </c>
      <c r="I139" s="37" t="inlineStr">
        <is>
          <t>CONTRATUAL</t>
        </is>
      </c>
      <c r="J139" s="124" t="n">
        <v>83768890600</v>
      </c>
      <c r="K139" s="105" t="inlineStr">
        <is>
          <t>HELLEN ROSALEE SATHLER VIDAL GUEDES</t>
        </is>
      </c>
      <c r="L139" s="105" t="inlineStr">
        <is>
          <t>NITERÓI</t>
        </is>
      </c>
      <c r="M139" s="105" t="inlineStr">
        <is>
          <t>RJ</t>
        </is>
      </c>
      <c r="N139" s="37" t="inlineStr">
        <is>
          <t>SERGIANA</t>
        </is>
      </c>
      <c r="O139" s="105" t="inlineStr">
        <is>
          <t>JA POSSUI</t>
        </is>
      </c>
      <c r="P139" s="125" t="n"/>
      <c r="Q139" s="125" t="n"/>
      <c r="R139" s="37" t="inlineStr">
        <is>
          <t xml:space="preserve">AUTORIZADO PAGAMENTO </t>
        </is>
      </c>
      <c r="S139" s="105" t="n">
        <v>8202618690</v>
      </c>
      <c r="T139" s="105" t="inlineStr">
        <is>
          <t>5 DIAS ÚTEIS</t>
        </is>
      </c>
      <c r="U139" s="60" t="n">
        <v>46076</v>
      </c>
      <c r="V139" s="60" t="n">
        <v>46077</v>
      </c>
      <c r="W139" s="60" t="n">
        <v>46084</v>
      </c>
      <c r="X139" s="60" t="n">
        <v>46080</v>
      </c>
      <c r="Y139" s="105" t="inlineStr">
        <is>
          <t>SIM</t>
        </is>
      </c>
      <c r="Z139" s="105" t="n"/>
      <c r="AC139">
        <f>IF($C139="","",IF(COUNTIF('Códigos Santander (ref)'!$A$2:$A$79,$C139)&gt;0,"SANTANDER",IF(COUNTIF('Códigos Itaú (ref)'!$A$2:$A$44,$C139)&gt;0,"ITAU",IF(AND(TRIM(UPPER($I139))="CONTRATUAL",ISNUMBER(SEARCH("INDIVIDUAL",SUBSTITUTE(UPPER($D139)," ","")))),"PREMIUM FREE",""))))</f>
        <v/>
      </c>
    </row>
    <row r="140" ht="15" customFormat="1" customHeight="1" s="45">
      <c r="A140" s="105" t="inlineStr">
        <is>
          <t>TELA</t>
        </is>
      </c>
      <c r="B140" s="105" t="n">
        <v>53436</v>
      </c>
      <c r="C140" s="105" t="inlineStr">
        <is>
          <t>1RSLN</t>
        </is>
      </c>
      <c r="D140" s="105" t="inlineStr">
        <is>
          <t>ITAU UNIBANCO SA</t>
        </is>
      </c>
      <c r="E140" s="105" t="n">
        <v>417200757</v>
      </c>
      <c r="F140" s="152" t="inlineStr">
        <is>
          <t>1RSLN020180012</t>
        </is>
      </c>
      <c r="G140" s="153" t="n">
        <v>3000</v>
      </c>
      <c r="H140" s="153" t="n">
        <v>1750</v>
      </c>
      <c r="I140" s="37" t="inlineStr">
        <is>
          <t>CONTRATUAL</t>
        </is>
      </c>
      <c r="J140" s="124" t="n">
        <v>83768890600</v>
      </c>
      <c r="K140" s="105" t="inlineStr">
        <is>
          <t>HELLEN ROSALEE SATHLER VIDAL GUEDES</t>
        </is>
      </c>
      <c r="L140" s="105" t="inlineStr">
        <is>
          <t>NITERÓI</t>
        </is>
      </c>
      <c r="M140" s="105" t="inlineStr">
        <is>
          <t>RJ</t>
        </is>
      </c>
      <c r="N140" s="37" t="inlineStr">
        <is>
          <t>SERGIANA</t>
        </is>
      </c>
      <c r="O140" s="105" t="inlineStr">
        <is>
          <t>JA POSSUI</t>
        </is>
      </c>
      <c r="P140" s="125" t="n"/>
      <c r="Q140" s="125" t="n"/>
      <c r="R140" s="37" t="inlineStr">
        <is>
          <t xml:space="preserve">AUTORIZADO PAGAMENTO </t>
        </is>
      </c>
      <c r="S140" s="105" t="n">
        <v>8202618691</v>
      </c>
      <c r="T140" s="105" t="inlineStr">
        <is>
          <t>5 DIAS ÚTEIS</t>
        </is>
      </c>
      <c r="U140" s="60" t="n">
        <v>46076</v>
      </c>
      <c r="V140" s="60" t="n">
        <v>46077</v>
      </c>
      <c r="W140" s="60" t="n">
        <v>46084</v>
      </c>
      <c r="X140" s="60" t="n">
        <v>46080</v>
      </c>
      <c r="Y140" s="105" t="inlineStr">
        <is>
          <t>SIM</t>
        </is>
      </c>
      <c r="Z140" s="105" t="n"/>
      <c r="AC140">
        <f>IF($C140="","",IF(COUNTIF('Códigos Santander (ref)'!$A$2:$A$79,$C140)&gt;0,"SANTANDER",IF(COUNTIF('Códigos Itaú (ref)'!$A$2:$A$44,$C140)&gt;0,"ITAU",IF(AND(TRIM(UPPER($I140))="CONTRATUAL",ISNUMBER(SEARCH("INDIVIDUAL",SUBSTITUTE(UPPER($D140)," ","")))),"PREMIUM FREE",""))))</f>
        <v/>
      </c>
    </row>
    <row r="141" ht="15" customFormat="1" customHeight="1" s="45">
      <c r="A141" s="105" t="inlineStr">
        <is>
          <t>TELA</t>
        </is>
      </c>
      <c r="B141" s="105" t="n">
        <v>53608</v>
      </c>
      <c r="C141" s="105" t="inlineStr">
        <is>
          <t>1RUGZ</t>
        </is>
      </c>
      <c r="D141" s="105" t="inlineStr">
        <is>
          <t>SX TOOLS SOLUC SERV COMPARTILHADOS LTDA</t>
        </is>
      </c>
      <c r="E141" s="105" t="n">
        <v>27542898876</v>
      </c>
      <c r="F141" s="152" t="inlineStr">
        <is>
          <t>1RUGZ002635011</t>
        </is>
      </c>
      <c r="G141" s="153" t="n">
        <v>1260</v>
      </c>
      <c r="H141" s="153" t="n">
        <v>534.45</v>
      </c>
      <c r="I141" s="37" t="inlineStr">
        <is>
          <t>CONTRATUAL</t>
        </is>
      </c>
      <c r="J141" s="124" t="n">
        <v>37671149000102</v>
      </c>
      <c r="K141" s="124" t="inlineStr">
        <is>
          <t>JABUR ELIAS</t>
        </is>
      </c>
      <c r="L141" s="105" t="inlineStr">
        <is>
          <t>PIRACICABA</t>
        </is>
      </c>
      <c r="M141" s="105" t="inlineStr">
        <is>
          <t>SP</t>
        </is>
      </c>
      <c r="N141" s="37" t="inlineStr">
        <is>
          <t>SERGIANA</t>
        </is>
      </c>
      <c r="O141" s="105" t="inlineStr">
        <is>
          <t>JA POSSUI</t>
        </is>
      </c>
      <c r="P141" s="125" t="n"/>
      <c r="Q141" s="125" t="n"/>
      <c r="R141" s="37" t="inlineStr">
        <is>
          <t xml:space="preserve">AUTORIZADO PAGAMENTO </t>
        </is>
      </c>
      <c r="S141" s="105" t="n">
        <v>8202618692</v>
      </c>
      <c r="T141" s="105" t="inlineStr">
        <is>
          <t>5 DIAS ÚTEIS</t>
        </is>
      </c>
      <c r="U141" s="60" t="n">
        <v>46076</v>
      </c>
      <c r="V141" s="60" t="n">
        <v>46077</v>
      </c>
      <c r="W141" s="60" t="n">
        <v>46084</v>
      </c>
      <c r="X141" s="60" t="n">
        <v>46080</v>
      </c>
      <c r="Y141" s="105" t="inlineStr">
        <is>
          <t>SIM</t>
        </is>
      </c>
      <c r="Z141" s="105" t="n"/>
      <c r="AC141">
        <f>IF($C141="","",IF(COUNTIF('Códigos Santander (ref)'!$A$2:$A$79,$C141)&gt;0,"SANTANDER",IF(COUNTIF('Códigos Itaú (ref)'!$A$2:$A$44,$C141)&gt;0,"ITAU",IF(AND(TRIM(UPPER($I141))="CONTRATUAL",ISNUMBER(SEARCH("INDIVIDUAL",SUBSTITUTE(UPPER($D141)," ","")))),"PREMIUM FREE",""))))</f>
        <v/>
      </c>
    </row>
    <row r="142" ht="15" customFormat="1" customHeight="1" s="45">
      <c r="A142" s="105" t="inlineStr">
        <is>
          <t>TELA</t>
        </is>
      </c>
      <c r="B142" s="105" t="n">
        <v>53441</v>
      </c>
      <c r="C142" s="105" t="inlineStr">
        <is>
          <t>1RSLN</t>
        </is>
      </c>
      <c r="D142" s="105" t="inlineStr">
        <is>
          <t>ITAU UNIBANCO SA</t>
        </is>
      </c>
      <c r="E142" s="105" t="n">
        <v>13527124829</v>
      </c>
      <c r="F142" s="152" t="inlineStr">
        <is>
          <t>1RSLN019299001</t>
        </is>
      </c>
      <c r="G142" s="153" t="n">
        <v>6400</v>
      </c>
      <c r="H142" s="153" t="n">
        <v>6400</v>
      </c>
      <c r="I142" s="37" t="inlineStr">
        <is>
          <t>CONTRATUAL</t>
        </is>
      </c>
      <c r="J142" s="124" t="n">
        <v>87958821972</v>
      </c>
      <c r="K142" s="105" t="inlineStr">
        <is>
          <t>EDSON JOSIAS HIDEYOSHY SHIBATA</t>
        </is>
      </c>
      <c r="L142" s="105" t="inlineStr">
        <is>
          <t>SÃO PAULO</t>
        </is>
      </c>
      <c r="M142" s="105" t="inlineStr">
        <is>
          <t>SP</t>
        </is>
      </c>
      <c r="N142" s="37" t="inlineStr">
        <is>
          <t>SERGIANA</t>
        </is>
      </c>
      <c r="O142" s="105" t="inlineStr">
        <is>
          <t>JA POSSUI</t>
        </is>
      </c>
      <c r="P142" s="125" t="n"/>
      <c r="Q142" s="125" t="n"/>
      <c r="R142" s="37" t="inlineStr">
        <is>
          <t xml:space="preserve">AUTORIZADO PAGAMENTO </t>
        </is>
      </c>
      <c r="S142" s="105" t="n">
        <v>8202618693</v>
      </c>
      <c r="T142" s="105" t="inlineStr">
        <is>
          <t>5 DIAS ÚTEIS</t>
        </is>
      </c>
      <c r="U142" s="60" t="n">
        <v>46076</v>
      </c>
      <c r="V142" s="60" t="n">
        <v>46077</v>
      </c>
      <c r="W142" s="60" t="n">
        <v>46084</v>
      </c>
      <c r="X142" s="60" t="n">
        <v>46080</v>
      </c>
      <c r="Y142" s="105" t="inlineStr">
        <is>
          <t>SIM</t>
        </is>
      </c>
      <c r="Z142" s="105" t="n"/>
      <c r="AC142">
        <f>IF($C142="","",IF(COUNTIF('Códigos Santander (ref)'!$A$2:$A$79,$C142)&gt;0,"SANTANDER",IF(COUNTIF('Códigos Itaú (ref)'!$A$2:$A$44,$C142)&gt;0,"ITAU",IF(AND(TRIM(UPPER($I142))="CONTRATUAL",ISNUMBER(SEARCH("INDIVIDUAL",SUBSTITUTE(UPPER($D142)," ","")))),"PREMIUM FREE",""))))</f>
        <v/>
      </c>
    </row>
    <row r="143" ht="15" customFormat="1" customHeight="1" s="45">
      <c r="A143" s="105" t="inlineStr">
        <is>
          <t>TELA</t>
        </is>
      </c>
      <c r="B143" s="105" t="n">
        <v>53573</v>
      </c>
      <c r="C143" s="105" t="inlineStr">
        <is>
          <t>AUN5K</t>
        </is>
      </c>
      <c r="D143" s="105" t="inlineStr">
        <is>
          <t>MARCOS PAULO CALDERARO</t>
        </is>
      </c>
      <c r="E143" s="105" t="n">
        <v>26448690808</v>
      </c>
      <c r="F143" s="152" t="inlineStr">
        <is>
          <t>AUN5K000001015</t>
        </is>
      </c>
      <c r="G143" s="153" t="n">
        <v>250</v>
      </c>
      <c r="H143" s="153" t="n">
        <v>250</v>
      </c>
      <c r="I143" s="37" t="inlineStr">
        <is>
          <t>INSUFICIÊNCIA DE REDE</t>
        </is>
      </c>
      <c r="J143" s="124" t="n">
        <v>26114233000109</v>
      </c>
      <c r="K143" s="105" t="inlineStr">
        <is>
          <t>N &amp; E ODONTOLOGIA lTDA</t>
        </is>
      </c>
      <c r="L143" s="105" t="inlineStr">
        <is>
          <t>LIMEIRA</t>
        </is>
      </c>
      <c r="M143" s="105" t="inlineStr">
        <is>
          <t>SP</t>
        </is>
      </c>
      <c r="N143" s="37" t="inlineStr">
        <is>
          <t>SERGIANA</t>
        </is>
      </c>
      <c r="O143" s="105" t="n">
        <v>532033</v>
      </c>
      <c r="P143" s="60" t="n">
        <v>46077</v>
      </c>
      <c r="Q143" s="60" t="n">
        <v>46078</v>
      </c>
      <c r="R143" s="37" t="inlineStr">
        <is>
          <t xml:space="preserve">AUTORIZADO PAGAMENTO </t>
        </is>
      </c>
      <c r="S143" s="105" t="n">
        <v>8202618844</v>
      </c>
      <c r="T143" s="105" t="inlineStr">
        <is>
          <t>30 DIAS CORRIDOS</t>
        </is>
      </c>
      <c r="U143" s="60" t="n">
        <v>46077</v>
      </c>
      <c r="V143" s="60" t="n">
        <v>46080</v>
      </c>
      <c r="W143" s="60" t="n">
        <v>46108</v>
      </c>
      <c r="X143" s="60" t="n">
        <v>46085</v>
      </c>
      <c r="Y143" s="105" t="inlineStr">
        <is>
          <t>SIM</t>
        </is>
      </c>
      <c r="Z143" s="105" t="n"/>
      <c r="AC143">
        <f>IF($C143="","",IF(COUNTIF('Códigos Santander (ref)'!$A$2:$A$79,$C143)&gt;0,"SANTANDER",IF(COUNTIF('Códigos Itaú (ref)'!$A$2:$A$44,$C143)&gt;0,"ITAU",IF(AND(TRIM(UPPER($I143))="CONTRATUAL",ISNUMBER(SEARCH("INDIVIDUAL",SUBSTITUTE(UPPER($D143)," ","")))),"PREMIUM FREE",""))))</f>
        <v/>
      </c>
    </row>
    <row r="144" ht="15" customFormat="1" customHeight="1" s="45">
      <c r="A144" s="105" t="inlineStr">
        <is>
          <t>TELA</t>
        </is>
      </c>
      <c r="B144" s="105" t="n">
        <v>52997</v>
      </c>
      <c r="C144" s="105" t="inlineStr">
        <is>
          <t>1RU51</t>
        </is>
      </c>
      <c r="D144" s="105" t="inlineStr">
        <is>
          <t>BANCO SANTANDER BRASIL SA</t>
        </is>
      </c>
      <c r="E144" s="105" t="n">
        <v>10326932828</v>
      </c>
      <c r="F144" s="152" t="inlineStr">
        <is>
          <t>1RU51000260002</t>
        </is>
      </c>
      <c r="G144" s="153" t="n">
        <v>1848.58</v>
      </c>
      <c r="H144" s="153" t="n">
        <v>1848.57</v>
      </c>
      <c r="I144" s="37" t="inlineStr">
        <is>
          <t>CONTRATUAL</t>
        </is>
      </c>
      <c r="J144" s="124" t="n">
        <v>38260191000101</v>
      </c>
      <c r="K144" s="105" t="inlineStr">
        <is>
          <t>FREDERICO VICENTE CLINICA ODONTOLOGICA UNIPESSOAL LTDA</t>
        </is>
      </c>
      <c r="L144" s="105" t="inlineStr">
        <is>
          <t>SÃO PAULO</t>
        </is>
      </c>
      <c r="M144" s="105" t="inlineStr">
        <is>
          <t>SP</t>
        </is>
      </c>
      <c r="N144" s="37" t="inlineStr">
        <is>
          <t>SERGIANA</t>
        </is>
      </c>
      <c r="O144" s="105" t="inlineStr">
        <is>
          <t>JA POSSUI</t>
        </is>
      </c>
      <c r="P144" s="125" t="n"/>
      <c r="Q144" s="125" t="n"/>
      <c r="R144" s="37" t="inlineStr">
        <is>
          <t xml:space="preserve">AUTORIZADO PAGAMENTO </t>
        </is>
      </c>
      <c r="S144" s="105" t="n">
        <v>8202618759</v>
      </c>
      <c r="T144" s="105" t="inlineStr">
        <is>
          <t>5 DIAS ÚTEIS</t>
        </is>
      </c>
      <c r="U144" s="60" t="n">
        <v>46077</v>
      </c>
      <c r="V144" s="60" t="n">
        <v>46078</v>
      </c>
      <c r="W144" s="60" t="n">
        <v>46085</v>
      </c>
      <c r="X144" s="60" t="n">
        <v>46085</v>
      </c>
      <c r="Y144" s="105" t="inlineStr">
        <is>
          <t>SIM</t>
        </is>
      </c>
      <c r="Z144" s="105" t="n"/>
      <c r="AC144">
        <f>IF($C144="","",IF(COUNTIF('Códigos Santander (ref)'!$A$2:$A$79,$C144)&gt;0,"SANTANDER",IF(COUNTIF('Códigos Itaú (ref)'!$A$2:$A$44,$C144)&gt;0,"ITAU",IF(AND(TRIM(UPPER($I144))="CONTRATUAL",ISNUMBER(SEARCH("INDIVIDUAL",SUBSTITUTE(UPPER($D144)," ","")))),"PREMIUM FREE",""))))</f>
        <v/>
      </c>
    </row>
    <row r="145" ht="15" customFormat="1" customHeight="1" s="45">
      <c r="A145" s="105" t="inlineStr">
        <is>
          <t>TELA</t>
        </is>
      </c>
      <c r="B145" s="105" t="n">
        <v>53748</v>
      </c>
      <c r="C145" s="105" t="inlineStr">
        <is>
          <t>1RSLN</t>
        </is>
      </c>
      <c r="D145" s="105" t="inlineStr">
        <is>
          <t>ITAU UNIBANCO SA</t>
        </is>
      </c>
      <c r="E145" s="105" t="n">
        <v>13527124829</v>
      </c>
      <c r="F145" s="152" t="inlineStr">
        <is>
          <t>1RSLN019299010</t>
        </is>
      </c>
      <c r="G145" s="153" t="n">
        <v>300</v>
      </c>
      <c r="H145" s="153" t="n">
        <v>226.8</v>
      </c>
      <c r="I145" s="37" t="inlineStr">
        <is>
          <t>CONTRATUAL</t>
        </is>
      </c>
      <c r="J145" s="124" t="n">
        <v>87958821972</v>
      </c>
      <c r="K145" s="105" t="inlineStr">
        <is>
          <t>EDSON JOSIAS HIDEYOSHI SHIBATA</t>
        </is>
      </c>
      <c r="L145" s="105" t="inlineStr">
        <is>
          <t>SÃO PAULO</t>
        </is>
      </c>
      <c r="M145" s="105" t="inlineStr">
        <is>
          <t>SP</t>
        </is>
      </c>
      <c r="N145" s="37" t="inlineStr">
        <is>
          <t>SERGIANA</t>
        </is>
      </c>
      <c r="O145" s="105" t="inlineStr">
        <is>
          <t>JA POSSUI</t>
        </is>
      </c>
      <c r="P145" s="125" t="n"/>
      <c r="Q145" s="125" t="n"/>
      <c r="R145" s="37" t="inlineStr">
        <is>
          <t xml:space="preserve">AUTORIZADO PAGAMENTO </t>
        </is>
      </c>
      <c r="S145" s="105" t="n">
        <v>8202618718</v>
      </c>
      <c r="T145" s="105" t="inlineStr">
        <is>
          <t>5 DIAS ÚTEIS</t>
        </is>
      </c>
      <c r="U145" s="60" t="n">
        <v>46077</v>
      </c>
      <c r="V145" s="60" t="n">
        <v>46077</v>
      </c>
      <c r="W145" s="60" t="n">
        <v>46084</v>
      </c>
      <c r="X145" s="60" t="n">
        <v>46085</v>
      </c>
      <c r="Y145" s="105" t="inlineStr">
        <is>
          <t>NÃO</t>
        </is>
      </c>
      <c r="Z145" s="105" t="n"/>
      <c r="AC145">
        <f>IF($C145="","",IF(COUNTIF('Códigos Santander (ref)'!$A$2:$A$79,$C145)&gt;0,"SANTANDER",IF(COUNTIF('Códigos Itaú (ref)'!$A$2:$A$44,$C145)&gt;0,"ITAU",IF(AND(TRIM(UPPER($I145))="CONTRATUAL",ISNUMBER(SEARCH("INDIVIDUAL",SUBSTITUTE(UPPER($D145)," ","")))),"PREMIUM FREE",""))))</f>
        <v/>
      </c>
    </row>
    <row r="146" ht="15" customFormat="1" customHeight="1" s="45">
      <c r="A146" s="105" t="inlineStr">
        <is>
          <t>LECOM</t>
        </is>
      </c>
      <c r="B146" s="105" t="n">
        <v>53827</v>
      </c>
      <c r="C146" s="105" t="inlineStr">
        <is>
          <t>1RBDB</t>
        </is>
      </c>
      <c r="D146" s="105" t="inlineStr">
        <is>
          <t>SECURITY SEGURANCA LTDA</t>
        </is>
      </c>
      <c r="E146" s="105" t="n">
        <v>13781834603</v>
      </c>
      <c r="F146" s="152" t="inlineStr">
        <is>
          <t>1RBDB000808008</t>
        </is>
      </c>
      <c r="G146" s="153" t="n">
        <v>119</v>
      </c>
      <c r="H146" s="153" t="n">
        <v>119</v>
      </c>
      <c r="I146" s="37" t="inlineStr">
        <is>
          <t>INSUFICIÊNCIA DE REDE</t>
        </is>
      </c>
      <c r="J146" s="105" t="n">
        <v>13781834603</v>
      </c>
      <c r="K146" s="105" t="inlineStr">
        <is>
          <t>CENTRO DE RADIOLOGIA ODONTOLOGICA LTDA</t>
        </is>
      </c>
      <c r="L146" s="105" t="inlineStr">
        <is>
          <t>CAPELINHA</t>
        </is>
      </c>
      <c r="M146" s="105" t="inlineStr">
        <is>
          <t>MG</t>
        </is>
      </c>
      <c r="N146" s="37" t="inlineStr">
        <is>
          <t>CIBELY</t>
        </is>
      </c>
      <c r="O146" s="105" t="n">
        <v>532033</v>
      </c>
      <c r="P146" s="60" t="n">
        <v>46077</v>
      </c>
      <c r="Q146" s="60" t="n">
        <v>46078</v>
      </c>
      <c r="R146" s="37" t="inlineStr">
        <is>
          <t xml:space="preserve">AUTORIZADO PAGAMENTO </t>
        </is>
      </c>
      <c r="S146" s="105" t="n">
        <v>8202618845</v>
      </c>
      <c r="T146" s="105" t="inlineStr">
        <is>
          <t>30 DIAS CORRIDOS</t>
        </is>
      </c>
      <c r="U146" s="60" t="n">
        <v>46077</v>
      </c>
      <c r="V146" s="60" t="n">
        <v>46080</v>
      </c>
      <c r="W146" s="60" t="n">
        <v>46108</v>
      </c>
      <c r="X146" s="60" t="n">
        <v>46085</v>
      </c>
      <c r="Y146" s="105" t="inlineStr">
        <is>
          <t>SIM</t>
        </is>
      </c>
      <c r="Z146" s="105" t="n"/>
      <c r="AC146">
        <f>IF($C146="","",IF(COUNTIF('Códigos Santander (ref)'!$A$2:$A$79,$C146)&gt;0,"SANTANDER",IF(COUNTIF('Códigos Itaú (ref)'!$A$2:$A$44,$C146)&gt;0,"ITAU",IF(AND(TRIM(UPPER($I146))="CONTRATUAL",ISNUMBER(SEARCH("INDIVIDUAL",SUBSTITUTE(UPPER($D146)," ","")))),"PREMIUM FREE",""))))</f>
        <v/>
      </c>
    </row>
    <row r="147" ht="15" customFormat="1" customHeight="1" s="45">
      <c r="A147" s="105" t="inlineStr">
        <is>
          <t>TELA</t>
        </is>
      </c>
      <c r="B147" s="105" t="n">
        <v>53752</v>
      </c>
      <c r="C147" s="105" t="inlineStr">
        <is>
          <t>1RUH3</t>
        </is>
      </c>
      <c r="D147" s="105" t="inlineStr">
        <is>
          <t>BANCO SANTANDER BRASIL SA</t>
        </is>
      </c>
      <c r="E147" s="105" t="n">
        <v>11295838800</v>
      </c>
      <c r="F147" s="152" t="inlineStr">
        <is>
          <t>1RUH3031735010</t>
        </is>
      </c>
      <c r="G147" s="153" t="n">
        <v>370</v>
      </c>
      <c r="H147" s="153" t="n">
        <v>243.88</v>
      </c>
      <c r="I147" s="37" t="inlineStr">
        <is>
          <t>CONTRATUAL</t>
        </is>
      </c>
      <c r="J147" s="124" t="n">
        <v>24870458000160</v>
      </c>
      <c r="K147" s="105" t="inlineStr">
        <is>
          <t>EDWAL LOBOSCHI</t>
        </is>
      </c>
      <c r="L147" s="105" t="inlineStr">
        <is>
          <t>SÃO PAULO</t>
        </is>
      </c>
      <c r="M147" s="105" t="inlineStr">
        <is>
          <t>SP</t>
        </is>
      </c>
      <c r="N147" s="37" t="inlineStr">
        <is>
          <t>SERGIANA</t>
        </is>
      </c>
      <c r="O147" s="105" t="inlineStr">
        <is>
          <t>JA POSSUI</t>
        </is>
      </c>
      <c r="P147" s="125" t="n"/>
      <c r="Q147" s="125" t="n"/>
      <c r="R147" s="37" t="inlineStr">
        <is>
          <t xml:space="preserve">AUTORIZADO PAGAMENTO </t>
        </is>
      </c>
      <c r="S147" s="105" t="n">
        <v>8202618760</v>
      </c>
      <c r="T147" s="105" t="inlineStr">
        <is>
          <t>5 DIAS ÚTEIS</t>
        </is>
      </c>
      <c r="U147" s="60" t="n">
        <v>46077</v>
      </c>
      <c r="V147" s="60" t="n">
        <v>46078</v>
      </c>
      <c r="W147" s="60" t="n">
        <v>46085</v>
      </c>
      <c r="X147" s="60" t="n">
        <v>46085</v>
      </c>
      <c r="Y147" s="105" t="inlineStr">
        <is>
          <t>SIM</t>
        </is>
      </c>
      <c r="Z147" s="105" t="n"/>
      <c r="AC147">
        <f>IF($C147="","",IF(COUNTIF('Códigos Santander (ref)'!$A$2:$A$79,$C147)&gt;0,"SANTANDER",IF(COUNTIF('Códigos Itaú (ref)'!$A$2:$A$44,$C147)&gt;0,"ITAU",IF(AND(TRIM(UPPER($I147))="CONTRATUAL",ISNUMBER(SEARCH("INDIVIDUAL",SUBSTITUTE(UPPER($D147)," ","")))),"PREMIUM FREE",""))))</f>
        <v/>
      </c>
    </row>
    <row r="148" ht="15" customFormat="1" customHeight="1" s="45">
      <c r="A148" s="105" t="inlineStr">
        <is>
          <t>TELA</t>
        </is>
      </c>
      <c r="B148" s="105" t="n">
        <v>53735</v>
      </c>
      <c r="C148" s="105" t="inlineStr">
        <is>
          <t>1RUGZ</t>
        </is>
      </c>
      <c r="D148" s="105" t="inlineStr">
        <is>
          <t>SX TOOLS SOLUC SERV COMPARTILHADOS LTDA</t>
        </is>
      </c>
      <c r="E148" s="105" t="n">
        <v>34848395895</v>
      </c>
      <c r="F148" s="152" t="inlineStr">
        <is>
          <t>1RUGZ002083019</t>
        </is>
      </c>
      <c r="G148" s="153" t="n">
        <v>700</v>
      </c>
      <c r="H148" s="153" t="n">
        <v>624.4</v>
      </c>
      <c r="I148" s="37" t="inlineStr">
        <is>
          <t>CONTRATUAL</t>
        </is>
      </c>
      <c r="J148" s="124" t="n">
        <v>24870458000160</v>
      </c>
      <c r="K148" s="105" t="inlineStr">
        <is>
          <t>EDWAL LOBOSCHI</t>
        </is>
      </c>
      <c r="L148" s="105" t="inlineStr">
        <is>
          <t>SÃO PAULO</t>
        </is>
      </c>
      <c r="M148" s="105" t="inlineStr">
        <is>
          <t>SP</t>
        </is>
      </c>
      <c r="N148" s="37" t="inlineStr">
        <is>
          <t>SERGIANA</t>
        </is>
      </c>
      <c r="O148" s="105" t="n">
        <v>532010</v>
      </c>
      <c r="P148" s="60" t="n">
        <v>46077</v>
      </c>
      <c r="Q148" s="60" t="n">
        <v>46078</v>
      </c>
      <c r="R148" s="37" t="inlineStr">
        <is>
          <t xml:space="preserve">AUTORIZADO PAGAMENTO </t>
        </is>
      </c>
      <c r="S148" s="105" t="n">
        <v>8202618846</v>
      </c>
      <c r="T148" s="105" t="inlineStr">
        <is>
          <t>5 DIAS ÚTEIS</t>
        </is>
      </c>
      <c r="U148" s="60" t="n">
        <v>46077</v>
      </c>
      <c r="V148" s="60" t="n">
        <v>46080</v>
      </c>
      <c r="W148" s="60" t="n">
        <v>46087</v>
      </c>
      <c r="X148" s="60" t="n">
        <v>46085</v>
      </c>
      <c r="Y148" s="105" t="inlineStr">
        <is>
          <t>SIM</t>
        </is>
      </c>
      <c r="Z148" s="105" t="n"/>
      <c r="AC148">
        <f>IF($C148="","",IF(COUNTIF('Códigos Santander (ref)'!$A$2:$A$79,$C148)&gt;0,"SANTANDER",IF(COUNTIF('Códigos Itaú (ref)'!$A$2:$A$44,$C148)&gt;0,"ITAU",IF(AND(TRIM(UPPER($I148))="CONTRATUAL",ISNUMBER(SEARCH("INDIVIDUAL",SUBSTITUTE(UPPER($D148)," ","")))),"PREMIUM FREE",""))))</f>
        <v/>
      </c>
    </row>
    <row r="149" ht="15" customFormat="1" customHeight="1" s="45">
      <c r="A149" s="105" t="inlineStr">
        <is>
          <t>TELA</t>
        </is>
      </c>
      <c r="B149" s="105" t="n">
        <v>53788</v>
      </c>
      <c r="C149" s="105" t="inlineStr">
        <is>
          <t>1RUGZ</t>
        </is>
      </c>
      <c r="D149" s="105" t="inlineStr">
        <is>
          <t>SX TOOLS SOLUC SERV COMPARTILHADOS LTDA</t>
        </is>
      </c>
      <c r="E149" s="105" t="n">
        <v>34848395895</v>
      </c>
      <c r="F149" s="156" t="inlineStr">
        <is>
          <t>1RUGZ002083043</t>
        </is>
      </c>
      <c r="G149" s="153" t="n">
        <v>340</v>
      </c>
      <c r="H149" s="153" t="n">
        <v>102.08</v>
      </c>
      <c r="I149" s="37" t="inlineStr">
        <is>
          <t>CONTRATUAL</t>
        </is>
      </c>
      <c r="J149" s="124" t="n">
        <v>25081553816</v>
      </c>
      <c r="K149" s="105" t="inlineStr">
        <is>
          <t>ELMO RODRIGO SANCHES</t>
        </is>
      </c>
      <c r="L149" s="105" t="inlineStr">
        <is>
          <t>SÃO PAULO</t>
        </is>
      </c>
      <c r="M149" s="105" t="inlineStr">
        <is>
          <t>SP</t>
        </is>
      </c>
      <c r="N149" s="37" t="inlineStr">
        <is>
          <t>SERGIANA</t>
        </is>
      </c>
      <c r="O149" s="105" t="n">
        <v>532010</v>
      </c>
      <c r="P149" s="60" t="n">
        <v>46077</v>
      </c>
      <c r="Q149" s="60" t="n">
        <v>46078</v>
      </c>
      <c r="R149" s="37" t="inlineStr">
        <is>
          <t xml:space="preserve">AUTORIZADO PAGAMENTO </t>
        </is>
      </c>
      <c r="S149" s="105" t="n">
        <v>8202618847</v>
      </c>
      <c r="T149" s="105" t="inlineStr">
        <is>
          <t>5 DIAS ÚTEIS</t>
        </is>
      </c>
      <c r="U149" s="60" t="n">
        <v>46077</v>
      </c>
      <c r="V149" s="60" t="n">
        <v>46080</v>
      </c>
      <c r="W149" s="60" t="n">
        <v>46087</v>
      </c>
      <c r="X149" s="60" t="n">
        <v>46085</v>
      </c>
      <c r="Y149" s="105" t="inlineStr">
        <is>
          <t>SIM</t>
        </is>
      </c>
      <c r="Z149" s="105" t="n"/>
      <c r="AC149">
        <f>IF($C149="","",IF(COUNTIF('Códigos Santander (ref)'!$A$2:$A$79,$C149)&gt;0,"SANTANDER",IF(COUNTIF('Códigos Itaú (ref)'!$A$2:$A$44,$C149)&gt;0,"ITAU",IF(AND(TRIM(UPPER($I149))="CONTRATUAL",ISNUMBER(SEARCH("INDIVIDUAL",SUBSTITUTE(UPPER($D149)," ","")))),"PREMIUM FREE",""))))</f>
        <v/>
      </c>
    </row>
    <row r="150" ht="15" customFormat="1" customHeight="1" s="45">
      <c r="A150" s="105" t="inlineStr">
        <is>
          <t>TELA</t>
        </is>
      </c>
      <c r="B150" s="105" t="n">
        <v>53733</v>
      </c>
      <c r="C150" s="105" t="inlineStr">
        <is>
          <t>1RUGZ</t>
        </is>
      </c>
      <c r="D150" s="105" t="inlineStr">
        <is>
          <t>SX TOOLS SOLUC SERV COMPARTILHADOS LTDA</t>
        </is>
      </c>
      <c r="E150" s="105" t="n">
        <v>12596347873</v>
      </c>
      <c r="F150" s="152" t="inlineStr">
        <is>
          <t>1RUGZ002697033</t>
        </is>
      </c>
      <c r="G150" s="153" t="n">
        <v>370</v>
      </c>
      <c r="H150" s="153" t="n">
        <v>243.88</v>
      </c>
      <c r="I150" s="37" t="inlineStr">
        <is>
          <t>CONTRATUAL</t>
        </is>
      </c>
      <c r="J150" s="124" t="n">
        <v>24870458000160</v>
      </c>
      <c r="K150" s="105" t="inlineStr">
        <is>
          <t>EDWAL LOBOSCHI</t>
        </is>
      </c>
      <c r="L150" s="105" t="inlineStr">
        <is>
          <t>SÃO PAULO</t>
        </is>
      </c>
      <c r="M150" s="105" t="inlineStr">
        <is>
          <t>SP</t>
        </is>
      </c>
      <c r="N150" s="37" t="inlineStr">
        <is>
          <t>SERGIANA</t>
        </is>
      </c>
      <c r="O150" s="105" t="inlineStr">
        <is>
          <t>JA POSSUI</t>
        </is>
      </c>
      <c r="P150" s="60" t="n"/>
      <c r="Q150" s="125" t="n"/>
      <c r="R150" s="37" t="inlineStr">
        <is>
          <t xml:space="preserve">AUTORIZADO PAGAMENTO </t>
        </is>
      </c>
      <c r="S150" s="105" t="n">
        <v>8202618848</v>
      </c>
      <c r="T150" s="105" t="inlineStr">
        <is>
          <t>5 DIAS ÚTEIS</t>
        </is>
      </c>
      <c r="U150" s="60" t="n">
        <v>46077</v>
      </c>
      <c r="V150" s="60" t="n">
        <v>46080</v>
      </c>
      <c r="W150" s="60" t="n">
        <v>46087</v>
      </c>
      <c r="X150" s="60" t="n">
        <v>46085</v>
      </c>
      <c r="Y150" s="105" t="inlineStr">
        <is>
          <t>SIM</t>
        </is>
      </c>
      <c r="Z150" s="105" t="n"/>
      <c r="AC150">
        <f>IF($C150="","",IF(COUNTIF('Códigos Santander (ref)'!$A$2:$A$79,$C150)&gt;0,"SANTANDER",IF(COUNTIF('Códigos Itaú (ref)'!$A$2:$A$44,$C150)&gt;0,"ITAU",IF(AND(TRIM(UPPER($I150))="CONTRATUAL",ISNUMBER(SEARCH("INDIVIDUAL",SUBSTITUTE(UPPER($D150)," ","")))),"PREMIUM FREE",""))))</f>
        <v/>
      </c>
    </row>
    <row r="151" ht="15" customFormat="1" customHeight="1" s="45">
      <c r="A151" s="105" t="inlineStr">
        <is>
          <t>TELA</t>
        </is>
      </c>
      <c r="B151" s="105" t="n">
        <v>53749</v>
      </c>
      <c r="C151" s="105" t="inlineStr">
        <is>
          <t>1RUGZ</t>
        </is>
      </c>
      <c r="D151" s="105" t="inlineStr">
        <is>
          <t>SX TOOLS SOLUC SERV COMPARTILHADOS LTDA</t>
        </is>
      </c>
      <c r="E151" s="105" t="n">
        <v>12596347873</v>
      </c>
      <c r="F151" s="152" t="inlineStr">
        <is>
          <t>1RUGZ002697009</t>
        </is>
      </c>
      <c r="G151" s="153" t="n">
        <v>370</v>
      </c>
      <c r="H151" s="153" t="n">
        <v>243.88</v>
      </c>
      <c r="I151" s="37" t="inlineStr">
        <is>
          <t>CONTRATUAL</t>
        </is>
      </c>
      <c r="J151" s="124" t="n">
        <v>24870458000160</v>
      </c>
      <c r="K151" s="105" t="inlineStr">
        <is>
          <t>EDWAL LOBOSCHI</t>
        </is>
      </c>
      <c r="L151" s="105" t="inlineStr">
        <is>
          <t>SÃO PAULO</t>
        </is>
      </c>
      <c r="M151" s="105" t="inlineStr">
        <is>
          <t>SP</t>
        </is>
      </c>
      <c r="N151" s="37" t="inlineStr">
        <is>
          <t>SERGIANA</t>
        </is>
      </c>
      <c r="O151" s="105" t="inlineStr">
        <is>
          <t>JA POSSUI</t>
        </is>
      </c>
      <c r="P151" s="60" t="n"/>
      <c r="Q151" s="125" t="n"/>
      <c r="R151" s="37" t="inlineStr">
        <is>
          <t xml:space="preserve">AUTORIZADO PAGAMENTO </t>
        </is>
      </c>
      <c r="S151" s="105" t="n">
        <v>8202618849</v>
      </c>
      <c r="T151" s="105" t="inlineStr">
        <is>
          <t>5 DIAS ÚTEIS</t>
        </is>
      </c>
      <c r="U151" s="60" t="n">
        <v>46077</v>
      </c>
      <c r="V151" s="60" t="n">
        <v>46080</v>
      </c>
      <c r="W151" s="60" t="n">
        <v>46087</v>
      </c>
      <c r="X151" s="60" t="n">
        <v>46085</v>
      </c>
      <c r="Y151" s="105" t="inlineStr">
        <is>
          <t>SIM</t>
        </is>
      </c>
      <c r="Z151" s="105" t="n"/>
      <c r="AC151">
        <f>IF($C151="","",IF(COUNTIF('Códigos Santander (ref)'!$A$2:$A$79,$C151)&gt;0,"SANTANDER",IF(COUNTIF('Códigos Itaú (ref)'!$A$2:$A$44,$C151)&gt;0,"ITAU",IF(AND(TRIM(UPPER($I151))="CONTRATUAL",ISNUMBER(SEARCH("INDIVIDUAL",SUBSTITUTE(UPPER($D151)," ","")))),"PREMIUM FREE",""))))</f>
        <v/>
      </c>
    </row>
    <row r="152" ht="15" customFormat="1" customHeight="1" s="45">
      <c r="A152" s="105" t="inlineStr">
        <is>
          <t>TELA</t>
        </is>
      </c>
      <c r="B152" s="105" t="n">
        <v>53657</v>
      </c>
      <c r="C152" s="105" t="inlineStr">
        <is>
          <t>1RUGZ</t>
        </is>
      </c>
      <c r="D152" s="105" t="inlineStr">
        <is>
          <t>SX TOOLS SOLUC SERV COMPARTILHADOS LTDA</t>
        </is>
      </c>
      <c r="E152" s="105" t="n">
        <v>12596347873</v>
      </c>
      <c r="F152" s="152" t="inlineStr">
        <is>
          <t>1RUGZ002697017</t>
        </is>
      </c>
      <c r="G152" s="153" t="n">
        <v>370</v>
      </c>
      <c r="H152" s="153" t="n">
        <v>243.88</v>
      </c>
      <c r="I152" s="37" t="inlineStr">
        <is>
          <t>CONTRATUAL</t>
        </is>
      </c>
      <c r="J152" s="124" t="n">
        <v>24870458000160</v>
      </c>
      <c r="K152" s="105" t="inlineStr">
        <is>
          <t>EDWAL LOBOSCHI</t>
        </is>
      </c>
      <c r="L152" s="105" t="inlineStr">
        <is>
          <t>SÃO PAULO</t>
        </is>
      </c>
      <c r="M152" s="105" t="inlineStr">
        <is>
          <t>SP</t>
        </is>
      </c>
      <c r="N152" s="37" t="inlineStr">
        <is>
          <t>SERGIANA</t>
        </is>
      </c>
      <c r="O152" s="105" t="inlineStr">
        <is>
          <t>JA POSSUI</t>
        </is>
      </c>
      <c r="P152" s="60" t="n"/>
      <c r="Q152" s="125" t="n"/>
      <c r="R152" s="37" t="inlineStr">
        <is>
          <t xml:space="preserve">AUTORIZADO PAGAMENTO </t>
        </is>
      </c>
      <c r="S152" s="105" t="n">
        <v>8202618850</v>
      </c>
      <c r="T152" s="105" t="inlineStr">
        <is>
          <t>5 DIAS ÚTEIS</t>
        </is>
      </c>
      <c r="U152" s="60" t="n">
        <v>46077</v>
      </c>
      <c r="V152" s="60" t="n">
        <v>46080</v>
      </c>
      <c r="W152" s="60" t="n">
        <v>46087</v>
      </c>
      <c r="X152" s="60" t="n">
        <v>46085</v>
      </c>
      <c r="Y152" s="105" t="inlineStr">
        <is>
          <t>SIM</t>
        </is>
      </c>
      <c r="Z152" s="105" t="n"/>
      <c r="AC152">
        <f>IF($C152="","",IF(COUNTIF('Códigos Santander (ref)'!$A$2:$A$79,$C152)&gt;0,"SANTANDER",IF(COUNTIF('Códigos Itaú (ref)'!$A$2:$A$44,$C152)&gt;0,"ITAU",IF(AND(TRIM(UPPER($I152))="CONTRATUAL",ISNUMBER(SEARCH("INDIVIDUAL",SUBSTITUTE(UPPER($D152)," ","")))),"PREMIUM FREE",""))))</f>
        <v/>
      </c>
    </row>
    <row r="153" ht="15" customFormat="1" customHeight="1" s="45">
      <c r="A153" s="105" t="inlineStr">
        <is>
          <t>TELA</t>
        </is>
      </c>
      <c r="B153" s="105" t="n">
        <v>53646</v>
      </c>
      <c r="C153" s="105" t="inlineStr">
        <is>
          <t>1RUH3</t>
        </is>
      </c>
      <c r="D153" s="105" t="inlineStr">
        <is>
          <t>BANCO SANTANDER BRASIL SA</t>
        </is>
      </c>
      <c r="E153" s="105" t="n">
        <v>6332356600</v>
      </c>
      <c r="F153" s="152" t="inlineStr">
        <is>
          <t>1RUH3022551000</t>
        </is>
      </c>
      <c r="G153" s="153" t="n">
        <v>560</v>
      </c>
      <c r="H153" s="153" t="n">
        <v>249.2</v>
      </c>
      <c r="I153" s="37" t="inlineStr">
        <is>
          <t>CONTRATUAL</t>
        </is>
      </c>
      <c r="J153" s="105" t="n">
        <v>15739539897</v>
      </c>
      <c r="K153" s="105" t="inlineStr">
        <is>
          <t>MARCIA REGINA DE OLIVEIRA FARINA</t>
        </is>
      </c>
      <c r="L153" s="105" t="inlineStr">
        <is>
          <t>SÃO BERNARDO DO CAMPO</t>
        </is>
      </c>
      <c r="M153" s="105" t="inlineStr">
        <is>
          <t>SP</t>
        </is>
      </c>
      <c r="N153" s="37" t="inlineStr">
        <is>
          <t>SERGIANA</t>
        </is>
      </c>
      <c r="O153" s="105" t="inlineStr">
        <is>
          <t>JA POSSUI</t>
        </is>
      </c>
      <c r="P153" s="125" t="n"/>
      <c r="Q153" s="125" t="n"/>
      <c r="R153" s="37" t="inlineStr">
        <is>
          <t xml:space="preserve">AUTORIZADO PAGAMENTO </t>
        </is>
      </c>
      <c r="S153" s="105" t="n">
        <v>8202618851</v>
      </c>
      <c r="T153" s="105" t="inlineStr">
        <is>
          <t>5 DIAS ÚTEIS</t>
        </is>
      </c>
      <c r="U153" s="60" t="n">
        <v>46077</v>
      </c>
      <c r="V153" s="60" t="n">
        <v>46080</v>
      </c>
      <c r="W153" s="60" t="n">
        <v>46087</v>
      </c>
      <c r="X153" s="60" t="n">
        <v>46085</v>
      </c>
      <c r="Y153" s="105" t="inlineStr">
        <is>
          <t>SIM</t>
        </is>
      </c>
      <c r="Z153" s="105" t="n"/>
      <c r="AC153">
        <f>IF($C153="","",IF(COUNTIF('Códigos Santander (ref)'!$A$2:$A$79,$C153)&gt;0,"SANTANDER",IF(COUNTIF('Códigos Itaú (ref)'!$A$2:$A$44,$C153)&gt;0,"ITAU",IF(AND(TRIM(UPPER($I153))="CONTRATUAL",ISNUMBER(SEARCH("INDIVIDUAL",SUBSTITUTE(UPPER($D153)," ","")))),"PREMIUM FREE",""))))</f>
        <v/>
      </c>
    </row>
    <row r="154" ht="15" customFormat="1" customHeight="1" s="45">
      <c r="A154" s="105" t="inlineStr">
        <is>
          <t>TELA</t>
        </is>
      </c>
      <c r="B154" s="105" t="n">
        <v>53731</v>
      </c>
      <c r="C154" s="105" t="inlineStr">
        <is>
          <t>1RSLN</t>
        </is>
      </c>
      <c r="D154" s="105" t="inlineStr">
        <is>
          <t>ITAU UNIBANCO SA</t>
        </is>
      </c>
      <c r="E154" s="105" t="n">
        <v>31275570860</v>
      </c>
      <c r="F154" s="152" t="inlineStr">
        <is>
          <t>1RSLN006414001</t>
        </is>
      </c>
      <c r="G154" s="153" t="n">
        <v>1680</v>
      </c>
      <c r="H154" s="153" t="n">
        <v>585</v>
      </c>
      <c r="I154" s="37" t="inlineStr">
        <is>
          <t>CONTRATUAL</t>
        </is>
      </c>
      <c r="J154" s="105" t="n">
        <v>29297369847</v>
      </c>
      <c r="K154" s="105" t="inlineStr">
        <is>
          <t>ERIKA VANESSA DA SILVA MORAES</t>
        </is>
      </c>
      <c r="L154" s="105" t="inlineStr">
        <is>
          <t>SÃO PAULO</t>
        </is>
      </c>
      <c r="M154" s="105" t="inlineStr">
        <is>
          <t>SP</t>
        </is>
      </c>
      <c r="N154" s="37" t="inlineStr">
        <is>
          <t>SERGIANA</t>
        </is>
      </c>
      <c r="O154" s="105" t="inlineStr">
        <is>
          <t>JA POSSUI</t>
        </is>
      </c>
      <c r="P154" s="60" t="n"/>
      <c r="Q154" s="60" t="n"/>
      <c r="R154" s="37" t="inlineStr">
        <is>
          <t xml:space="preserve">AUTORIZADO PAGAMENTO </t>
        </is>
      </c>
      <c r="S154" s="105" t="n">
        <v>8202618854</v>
      </c>
      <c r="T154" s="105" t="inlineStr">
        <is>
          <t>5 DIAS ÚTEIS</t>
        </is>
      </c>
      <c r="U154" s="60" t="n">
        <v>46077</v>
      </c>
      <c r="V154" s="60" t="n">
        <v>46080</v>
      </c>
      <c r="W154" s="60" t="n">
        <v>46087</v>
      </c>
      <c r="X154" s="60" t="n">
        <v>46085</v>
      </c>
      <c r="Y154" s="105" t="inlineStr">
        <is>
          <t xml:space="preserve">SIM </t>
        </is>
      </c>
      <c r="Z154" s="105" t="n"/>
      <c r="AC154">
        <f>IF($C154="","",IF(COUNTIF('Códigos Santander (ref)'!$A$2:$A$79,$C154)&gt;0,"SANTANDER",IF(COUNTIF('Códigos Itaú (ref)'!$A$2:$A$44,$C154)&gt;0,"ITAU",IF(AND(TRIM(UPPER($I154))="CONTRATUAL",ISNUMBER(SEARCH("INDIVIDUAL",SUBSTITUTE(UPPER($D154)," ","")))),"PREMIUM FREE",""))))</f>
        <v/>
      </c>
    </row>
    <row r="155" ht="15" customFormat="1" customHeight="1" s="45">
      <c r="A155" s="105" t="inlineStr">
        <is>
          <t>TELA</t>
        </is>
      </c>
      <c r="B155" s="105" t="n">
        <v>53747</v>
      </c>
      <c r="C155" s="105" t="inlineStr">
        <is>
          <t>0M1CA</t>
        </is>
      </c>
      <c r="D155" s="105" t="inlineStr">
        <is>
          <t>CARREFOUR COMERCIO E INDUSTRIA LTDA</t>
        </is>
      </c>
      <c r="E155" s="105" t="n">
        <v>34485510824</v>
      </c>
      <c r="F155" s="152" t="inlineStr">
        <is>
          <t>0M1CA011476036</t>
        </is>
      </c>
      <c r="G155" s="153" t="n">
        <v>91.2</v>
      </c>
      <c r="H155" s="153" t="n">
        <v>91.2</v>
      </c>
      <c r="I155" s="37" t="inlineStr">
        <is>
          <t>CONTRATUAL</t>
        </is>
      </c>
      <c r="J155" s="124" t="n">
        <v>23698394000107</v>
      </c>
      <c r="K155" s="105" t="inlineStr">
        <is>
          <t>CENTRO ODONTOLOGICO PARQUE DAS NACOES LTDA</t>
        </is>
      </c>
      <c r="L155" s="105" t="inlineStr">
        <is>
          <t>SANTO ANDRE</t>
        </is>
      </c>
      <c r="M155" s="105" t="inlineStr">
        <is>
          <t>SP</t>
        </is>
      </c>
      <c r="N155" s="37" t="inlineStr">
        <is>
          <t>SERGIANA</t>
        </is>
      </c>
      <c r="O155" s="105" t="inlineStr">
        <is>
          <t>JA POSSUI</t>
        </is>
      </c>
      <c r="P155" s="60" t="n"/>
      <c r="Q155" s="125" t="n"/>
      <c r="R155" s="37" t="inlineStr">
        <is>
          <t xml:space="preserve">AUTORIZADO PAGAMENTO </t>
        </is>
      </c>
      <c r="S155" s="105" t="n">
        <v>8202618856</v>
      </c>
      <c r="T155" s="105" t="inlineStr">
        <is>
          <t>5 DIAS ÚTEIS</t>
        </is>
      </c>
      <c r="U155" s="157" t="n">
        <v>46077</v>
      </c>
      <c r="V155" s="60" t="n">
        <v>46080</v>
      </c>
      <c r="W155" s="157" t="n">
        <v>46087</v>
      </c>
      <c r="X155" s="157" t="n">
        <v>46085</v>
      </c>
      <c r="Y155" s="105" t="inlineStr">
        <is>
          <t xml:space="preserve">SIM </t>
        </is>
      </c>
      <c r="Z155" s="105" t="n"/>
      <c r="AC155">
        <f>IF($C155="","",IF(COUNTIF('Códigos Santander (ref)'!$A$2:$A$79,$C155)&gt;0,"SANTANDER",IF(COUNTIF('Códigos Itaú (ref)'!$A$2:$A$44,$C155)&gt;0,"ITAU",IF(AND(TRIM(UPPER($I155))="CONTRATUAL",ISNUMBER(SEARCH("INDIVIDUAL",SUBSTITUTE(UPPER($D155)," ","")))),"PREMIUM FREE",""))))</f>
        <v/>
      </c>
    </row>
    <row r="156" ht="15" customFormat="1" customHeight="1" s="45">
      <c r="A156" s="105" t="inlineStr">
        <is>
          <t>TELA</t>
        </is>
      </c>
      <c r="B156" s="105" t="n">
        <v>53660</v>
      </c>
      <c r="C156" s="105" t="inlineStr">
        <is>
          <t>1RUH3</t>
        </is>
      </c>
      <c r="D156" s="105" t="inlineStr">
        <is>
          <t>BANCO SANTANDER BRASIL SA</t>
        </is>
      </c>
      <c r="E156" s="105" t="n">
        <v>33183282860</v>
      </c>
      <c r="F156" s="152" t="inlineStr">
        <is>
          <t>1RUH3033827010</t>
        </is>
      </c>
      <c r="G156" s="153" t="n">
        <v>160</v>
      </c>
      <c r="H156" s="153" t="n">
        <v>90.94</v>
      </c>
      <c r="I156" s="37" t="inlineStr">
        <is>
          <t>CONTRATUAL</t>
        </is>
      </c>
      <c r="J156" s="124" t="n">
        <v>35045007866</v>
      </c>
      <c r="K156" s="105" t="inlineStr">
        <is>
          <t>PRISCILA GOMES DA SILVA</t>
        </is>
      </c>
      <c r="L156" s="105" t="inlineStr">
        <is>
          <t>ATIBAIA</t>
        </is>
      </c>
      <c r="M156" s="105" t="inlineStr">
        <is>
          <t>SP</t>
        </is>
      </c>
      <c r="N156" s="37" t="inlineStr">
        <is>
          <t>SERGIANA</t>
        </is>
      </c>
      <c r="O156" s="105" t="inlineStr">
        <is>
          <t>JA POSSUI</t>
        </is>
      </c>
      <c r="P156" s="125" t="n"/>
      <c r="Q156" s="125" t="n"/>
      <c r="R156" s="37" t="inlineStr">
        <is>
          <t xml:space="preserve">AUTORIZADO PAGAMENTO </t>
        </is>
      </c>
      <c r="S156" s="105" t="n">
        <v>8202618857</v>
      </c>
      <c r="T156" s="105" t="inlineStr">
        <is>
          <t>5 DIAS ÚTEIS</t>
        </is>
      </c>
      <c r="U156" s="60" t="n">
        <v>46077</v>
      </c>
      <c r="V156" s="60" t="n">
        <v>46080</v>
      </c>
      <c r="W156" s="60" t="n">
        <v>46087</v>
      </c>
      <c r="X156" s="60" t="n">
        <v>46085</v>
      </c>
      <c r="Y156" s="105" t="inlineStr">
        <is>
          <t>SIM</t>
        </is>
      </c>
      <c r="Z156" s="105" t="n"/>
      <c r="AC156">
        <f>IF($C156="","",IF(COUNTIF('Códigos Santander (ref)'!$A$2:$A$79,$C156)&gt;0,"SANTANDER",IF(COUNTIF('Códigos Itaú (ref)'!$A$2:$A$44,$C156)&gt;0,"ITAU",IF(AND(TRIM(UPPER($I156))="CONTRATUAL",ISNUMBER(SEARCH("INDIVIDUAL",SUBSTITUTE(UPPER($D156)," ","")))),"PREMIUM FREE",""))))</f>
        <v/>
      </c>
    </row>
    <row r="157" ht="15" customFormat="1" customHeight="1" s="45">
      <c r="A157" s="105" t="inlineStr">
        <is>
          <t>TELA</t>
        </is>
      </c>
      <c r="B157" s="105" t="n">
        <v>53851</v>
      </c>
      <c r="C157" s="105" t="inlineStr">
        <is>
          <t>1RUH3</t>
        </is>
      </c>
      <c r="D157" s="105" t="inlineStr">
        <is>
          <t>BANCO SANTANDER BRASIL SA</t>
        </is>
      </c>
      <c r="E157" s="105" t="n">
        <v>33183282860</v>
      </c>
      <c r="F157" s="152" t="inlineStr">
        <is>
          <t>1RUH3033827010</t>
        </is>
      </c>
      <c r="G157" s="153" t="n">
        <v>1600</v>
      </c>
      <c r="H157" s="153" t="n">
        <v>1509.06</v>
      </c>
      <c r="I157" s="37" t="inlineStr">
        <is>
          <t>CONTRATUAL</t>
        </is>
      </c>
      <c r="J157" s="124" t="n">
        <v>35045007866</v>
      </c>
      <c r="K157" s="105" t="inlineStr">
        <is>
          <t>PRISCILA GOMES DA SILVA</t>
        </is>
      </c>
      <c r="L157" s="105" t="inlineStr">
        <is>
          <t>ATIBAIA</t>
        </is>
      </c>
      <c r="M157" s="105" t="inlineStr">
        <is>
          <t>SP</t>
        </is>
      </c>
      <c r="N157" s="37" t="inlineStr">
        <is>
          <t>SERGIANA</t>
        </is>
      </c>
      <c r="O157" s="105" t="inlineStr">
        <is>
          <t>JA POSSUI</t>
        </is>
      </c>
      <c r="P157" s="125" t="n"/>
      <c r="Q157" s="125" t="n"/>
      <c r="R157" s="37" t="inlineStr">
        <is>
          <t xml:space="preserve">AUTORIZADO PAGAMENTO </t>
        </is>
      </c>
      <c r="S157" s="105" t="n">
        <v>8202618931</v>
      </c>
      <c r="T157" s="105" t="inlineStr">
        <is>
          <t>5 DIAS ÚTEIS</t>
        </is>
      </c>
      <c r="U157" s="60" t="n">
        <v>46077</v>
      </c>
      <c r="V157" s="60" t="n">
        <v>46080</v>
      </c>
      <c r="W157" s="60" t="n">
        <v>46087</v>
      </c>
      <c r="X157" s="60" t="n">
        <v>46085</v>
      </c>
      <c r="Y157" s="105" t="inlineStr">
        <is>
          <t>SIM</t>
        </is>
      </c>
      <c r="Z157" s="105" t="n"/>
      <c r="AC157">
        <f>IF($C157="","",IF(COUNTIF('Códigos Santander (ref)'!$A$2:$A$79,$C157)&gt;0,"SANTANDER",IF(COUNTIF('Códigos Itaú (ref)'!$A$2:$A$44,$C157)&gt;0,"ITAU",IF(AND(TRIM(UPPER($I157))="CONTRATUAL",ISNUMBER(SEARCH("INDIVIDUAL",SUBSTITUTE(UPPER($D157)," ","")))),"PREMIUM FREE",""))))</f>
        <v/>
      </c>
    </row>
    <row r="158" ht="15" customFormat="1" customHeight="1" s="45">
      <c r="A158" s="105" t="inlineStr">
        <is>
          <t>TELA</t>
        </is>
      </c>
      <c r="B158" s="105" t="n">
        <v>51954</v>
      </c>
      <c r="C158" s="105" t="n">
        <v>50700</v>
      </c>
      <c r="D158" s="105" t="inlineStr">
        <is>
          <t>INDIVIDUAL MAISODONTO</t>
        </is>
      </c>
      <c r="E158" s="105" t="n">
        <v>50899040063</v>
      </c>
      <c r="F158" s="156" t="n">
        <v>50700352324014</v>
      </c>
      <c r="G158" s="153" t="n">
        <v>90</v>
      </c>
      <c r="H158" s="153" t="n">
        <v>45</v>
      </c>
      <c r="I158" s="37" t="inlineStr">
        <is>
          <t>CONTRATUAL</t>
        </is>
      </c>
      <c r="J158" s="124" t="n">
        <v>46228249000150</v>
      </c>
      <c r="K158" s="105" t="inlineStr">
        <is>
          <t>ODONTO X RADIOLOGIA ODONTOLOGIA LTDA</t>
        </is>
      </c>
      <c r="L158" s="105" t="inlineStr">
        <is>
          <t>SOMBRIO</t>
        </is>
      </c>
      <c r="M158" s="105" t="inlineStr">
        <is>
          <t>SC</t>
        </is>
      </c>
      <c r="N158" s="37" t="inlineStr">
        <is>
          <t>SERGIANA</t>
        </is>
      </c>
      <c r="O158" s="105" t="n">
        <v>532346</v>
      </c>
      <c r="P158" s="60" t="n">
        <v>46078</v>
      </c>
      <c r="Q158" s="60" t="n">
        <v>46079</v>
      </c>
      <c r="R158" s="37" t="inlineStr">
        <is>
          <t xml:space="preserve">AUTORIZADO PAGAMENTO </t>
        </is>
      </c>
      <c r="S158" s="105" t="n">
        <v>8202618868</v>
      </c>
      <c r="T158" s="105" t="inlineStr">
        <is>
          <t>30 DIAS CORRIDOS</t>
        </is>
      </c>
      <c r="U158" s="60" t="n">
        <v>46077</v>
      </c>
      <c r="V158" s="60" t="n">
        <v>46080</v>
      </c>
      <c r="W158" s="60" t="n">
        <v>46108</v>
      </c>
      <c r="X158" s="60" t="n">
        <v>46085</v>
      </c>
      <c r="Y158" s="105" t="inlineStr">
        <is>
          <t>SIM</t>
        </is>
      </c>
      <c r="Z158" s="105" t="n"/>
      <c r="AC158">
        <f>IF($C158="","",IF(COUNTIF('Códigos Santander (ref)'!$A$2:$A$79,$C158)&gt;0,"SANTANDER",IF(COUNTIF('Códigos Itaú (ref)'!$A$2:$A$44,$C158)&gt;0,"ITAU",IF(AND(TRIM(UPPER($I158))="CONTRATUAL",ISNUMBER(SEARCH("INDIVIDUAL",SUBSTITUTE(UPPER($D158)," ","")))),"PREMIUM FREE",""))))</f>
        <v/>
      </c>
    </row>
    <row r="159" ht="15" customFormat="1" customHeight="1" s="45">
      <c r="A159" s="105" t="inlineStr">
        <is>
          <t>TELA</t>
        </is>
      </c>
      <c r="B159" s="105" t="n">
        <v>53661</v>
      </c>
      <c r="C159" s="105" t="inlineStr">
        <is>
          <t>1RU51</t>
        </is>
      </c>
      <c r="D159" s="105" t="inlineStr">
        <is>
          <t>BANCO SANTANDER BRASIL SA</t>
        </is>
      </c>
      <c r="E159" s="105" t="n">
        <v>764153846</v>
      </c>
      <c r="F159" s="152" t="inlineStr">
        <is>
          <t>1RU51000760005</t>
        </is>
      </c>
      <c r="G159" s="153" t="n">
        <v>140</v>
      </c>
      <c r="H159" s="153" t="n">
        <v>140</v>
      </c>
      <c r="I159" s="37" t="inlineStr">
        <is>
          <t>CONTRATUAL</t>
        </is>
      </c>
      <c r="J159" s="124" t="n">
        <v>2190751000143</v>
      </c>
      <c r="K159" s="105" t="inlineStr">
        <is>
          <t>UNIRAD SERVICOS ODONTOLOGICOS LTDA</t>
        </is>
      </c>
      <c r="L159" s="105" t="inlineStr">
        <is>
          <t>SÃO PAULO</t>
        </is>
      </c>
      <c r="M159" s="105" t="inlineStr">
        <is>
          <t>SP</t>
        </is>
      </c>
      <c r="N159" s="37" t="inlineStr">
        <is>
          <t>SERGIANA</t>
        </is>
      </c>
      <c r="O159" s="105" t="inlineStr">
        <is>
          <t>JA POSSUI</t>
        </is>
      </c>
      <c r="P159" s="60" t="n"/>
      <c r="Q159" s="60" t="n"/>
      <c r="R159" s="37" t="inlineStr">
        <is>
          <t xml:space="preserve">AUTORIZADO PAGAMENTO </t>
        </is>
      </c>
      <c r="S159" s="105" t="n">
        <v>8202618870</v>
      </c>
      <c r="T159" s="105" t="inlineStr">
        <is>
          <t>5 DIAS ÚTEIS</t>
        </is>
      </c>
      <c r="U159" s="60" t="n">
        <v>46078</v>
      </c>
      <c r="V159" s="60" t="n">
        <v>46080</v>
      </c>
      <c r="W159" s="60" t="n">
        <v>46087</v>
      </c>
      <c r="X159" s="60" t="n">
        <v>46085</v>
      </c>
      <c r="Y159" s="105" t="inlineStr">
        <is>
          <t>SIM</t>
        </is>
      </c>
      <c r="Z159" s="105" t="n"/>
      <c r="AC159">
        <f>IF($C159="","",IF(COUNTIF('Códigos Santander (ref)'!$A$2:$A$79,$C159)&gt;0,"SANTANDER",IF(COUNTIF('Códigos Itaú (ref)'!$A$2:$A$44,$C159)&gt;0,"ITAU",IF(AND(TRIM(UPPER($I159))="CONTRATUAL",ISNUMBER(SEARCH("INDIVIDUAL",SUBSTITUTE(UPPER($D159)," ","")))),"PREMIUM FREE",""))))</f>
        <v/>
      </c>
    </row>
    <row r="160" ht="15" customFormat="1" customHeight="1" s="45">
      <c r="A160" s="105" t="inlineStr">
        <is>
          <t>TELA</t>
        </is>
      </c>
      <c r="B160" s="105" t="n">
        <v>53590</v>
      </c>
      <c r="C160" s="105" t="inlineStr">
        <is>
          <t>0700G</t>
        </is>
      </c>
      <c r="D160" s="105" t="inlineStr">
        <is>
          <t>I N D I V I D U A L</t>
        </is>
      </c>
      <c r="E160" s="105" t="n">
        <v>9533231459</v>
      </c>
      <c r="F160" s="152" t="inlineStr">
        <is>
          <t>0700G639777005</t>
        </is>
      </c>
      <c r="G160" s="153" t="n">
        <v>587.88</v>
      </c>
      <c r="H160" s="153" t="n">
        <v>54.9</v>
      </c>
      <c r="I160" s="37" t="inlineStr">
        <is>
          <t>CONTRATUAL</t>
        </is>
      </c>
      <c r="J160" s="124" t="n">
        <v>41536904000113</v>
      </c>
      <c r="K160" s="105" t="inlineStr">
        <is>
          <t>GUSTAVO PEIXOTO ODONTOLOGIA LTDA</t>
        </is>
      </c>
      <c r="L160" s="105" t="inlineStr">
        <is>
          <t>FORTALEZA</t>
        </is>
      </c>
      <c r="M160" s="105" t="inlineStr">
        <is>
          <t>CE</t>
        </is>
      </c>
      <c r="N160" s="37" t="inlineStr">
        <is>
          <t>SERGIANA</t>
        </is>
      </c>
      <c r="O160" s="105" t="n">
        <v>532344</v>
      </c>
      <c r="P160" s="60" t="n">
        <v>46078</v>
      </c>
      <c r="Q160" s="60" t="n">
        <v>46079</v>
      </c>
      <c r="R160" s="37" t="inlineStr">
        <is>
          <t xml:space="preserve">AUTORIZADO PAGAMENTO </t>
        </is>
      </c>
      <c r="S160" s="105" t="n">
        <v>8202618871</v>
      </c>
      <c r="T160" s="105" t="inlineStr">
        <is>
          <t>30 DIAS CORRIDOS</t>
        </is>
      </c>
      <c r="U160" s="60" t="n">
        <v>46078</v>
      </c>
      <c r="V160" s="60" t="n">
        <v>46080</v>
      </c>
      <c r="W160" s="60" t="n">
        <v>46108</v>
      </c>
      <c r="X160" s="60" t="n">
        <v>46085</v>
      </c>
      <c r="Y160" s="105" t="inlineStr">
        <is>
          <t>SIM</t>
        </is>
      </c>
      <c r="Z160" s="105" t="n"/>
      <c r="AC160">
        <f>IF($C160="","",IF(COUNTIF('Códigos Santander (ref)'!$A$2:$A$79,$C160)&gt;0,"SANTANDER",IF(COUNTIF('Códigos Itaú (ref)'!$A$2:$A$44,$C160)&gt;0,"ITAU",IF(AND(TRIM(UPPER($I160))="CONTRATUAL",ISNUMBER(SEARCH("INDIVIDUAL",SUBSTITUTE(UPPER($D160)," ","")))),"PREMIUM FREE",""))))</f>
        <v/>
      </c>
    </row>
    <row r="161" ht="15" customFormat="1" customHeight="1" s="45">
      <c r="A161" s="105" t="inlineStr">
        <is>
          <t>TELA</t>
        </is>
      </c>
      <c r="B161" s="105" t="n">
        <v>53364</v>
      </c>
      <c r="C161" s="105" t="inlineStr">
        <is>
          <t>1RUH3</t>
        </is>
      </c>
      <c r="D161" s="105" t="inlineStr">
        <is>
          <t>BANCO SANTANDER BRASIL SA</t>
        </is>
      </c>
      <c r="E161" s="105" t="n">
        <v>26501291828</v>
      </c>
      <c r="F161" s="152" t="inlineStr">
        <is>
          <t>1RUH3030923018</t>
        </is>
      </c>
      <c r="G161" s="153" t="n">
        <v>360</v>
      </c>
      <c r="H161" s="153" t="n">
        <v>243.88</v>
      </c>
      <c r="I161" s="37" t="inlineStr">
        <is>
          <t>CONTRATUAL</t>
        </is>
      </c>
      <c r="J161" s="124" t="n">
        <v>15739539897</v>
      </c>
      <c r="K161" s="105" t="inlineStr">
        <is>
          <t>MARCIA REGINA DE OLIVEIRA FARINA</t>
        </is>
      </c>
      <c r="L161" s="105" t="inlineStr">
        <is>
          <t>SÃO PAULO</t>
        </is>
      </c>
      <c r="M161" s="105" t="inlineStr">
        <is>
          <t>SP</t>
        </is>
      </c>
      <c r="N161" s="37" t="inlineStr">
        <is>
          <t>SERGIANA</t>
        </is>
      </c>
      <c r="O161" s="105" t="inlineStr">
        <is>
          <t>JA POSSUI</t>
        </is>
      </c>
      <c r="P161" s="125" t="n"/>
      <c r="Q161" s="125" t="n"/>
      <c r="R161" s="37" t="inlineStr">
        <is>
          <t xml:space="preserve">AUTORIZADO PAGAMENTO </t>
        </is>
      </c>
      <c r="S161" s="105" t="n">
        <v>8202618872</v>
      </c>
      <c r="T161" s="105" t="inlineStr">
        <is>
          <t>5 DIAS ÚTEIS</t>
        </is>
      </c>
      <c r="U161" s="60" t="n">
        <v>46078</v>
      </c>
      <c r="V161" s="60" t="n">
        <v>46080</v>
      </c>
      <c r="W161" s="60" t="n">
        <v>46087</v>
      </c>
      <c r="X161" s="60" t="n">
        <v>46085</v>
      </c>
      <c r="Y161" s="105" t="inlineStr">
        <is>
          <t>SIM</t>
        </is>
      </c>
      <c r="Z161" s="105" t="n"/>
      <c r="AC161">
        <f>IF($C161="","",IF(COUNTIF('Códigos Santander (ref)'!$A$2:$A$79,$C161)&gt;0,"SANTANDER",IF(COUNTIF('Códigos Itaú (ref)'!$A$2:$A$44,$C161)&gt;0,"ITAU",IF(AND(TRIM(UPPER($I161))="CONTRATUAL",ISNUMBER(SEARCH("INDIVIDUAL",SUBSTITUTE(UPPER($D161)," ","")))),"PREMIUM FREE",""))))</f>
        <v/>
      </c>
    </row>
    <row r="162" ht="15" customFormat="1" customHeight="1" s="45">
      <c r="A162" s="105" t="inlineStr">
        <is>
          <t>TELA</t>
        </is>
      </c>
      <c r="B162" s="105" t="n">
        <v>53567</v>
      </c>
      <c r="C162" s="105" t="inlineStr">
        <is>
          <t>1RUH3</t>
        </is>
      </c>
      <c r="D162" s="105" t="inlineStr">
        <is>
          <t>BANCO SANTANDER BRASIL SA</t>
        </is>
      </c>
      <c r="E162" s="105" t="n">
        <v>26501291828</v>
      </c>
      <c r="F162" s="152" t="inlineStr">
        <is>
          <t>1RUH3030923000</t>
        </is>
      </c>
      <c r="G162" s="153" t="n">
        <v>360</v>
      </c>
      <c r="H162" s="153" t="n">
        <v>243.88</v>
      </c>
      <c r="I162" s="37" t="inlineStr">
        <is>
          <t>CONTRATUAL</t>
        </is>
      </c>
      <c r="J162" s="124" t="n">
        <v>15739539897</v>
      </c>
      <c r="K162" s="105" t="inlineStr">
        <is>
          <t>MARCIA REGINA DE OLIVEIRA FARINA</t>
        </is>
      </c>
      <c r="L162" s="105" t="inlineStr">
        <is>
          <t>SÃO PAULO</t>
        </is>
      </c>
      <c r="M162" s="105" t="inlineStr">
        <is>
          <t>SP</t>
        </is>
      </c>
      <c r="N162" s="37" t="inlineStr">
        <is>
          <t>SERGIANA</t>
        </is>
      </c>
      <c r="O162" s="105" t="inlineStr">
        <is>
          <t>JA POSSUI</t>
        </is>
      </c>
      <c r="P162" s="125" t="n"/>
      <c r="Q162" s="125" t="n"/>
      <c r="R162" s="37" t="inlineStr">
        <is>
          <t xml:space="preserve">AUTORIZADO PAGAMENTO </t>
        </is>
      </c>
      <c r="S162" s="105" t="n">
        <v>8202618890</v>
      </c>
      <c r="T162" s="105" t="inlineStr">
        <is>
          <t>5 DIAS ÚTEIS</t>
        </is>
      </c>
      <c r="U162" s="60" t="n">
        <v>46078</v>
      </c>
      <c r="V162" s="60" t="n">
        <v>46080</v>
      </c>
      <c r="W162" s="60" t="n">
        <v>46087</v>
      </c>
      <c r="X162" s="60" t="n">
        <v>46085</v>
      </c>
      <c r="Y162" s="105" t="inlineStr">
        <is>
          <t>SIM</t>
        </is>
      </c>
      <c r="Z162" s="105" t="n"/>
      <c r="AC162">
        <f>IF($C162="","",IF(COUNTIF('Códigos Santander (ref)'!$A$2:$A$79,$C162)&gt;0,"SANTANDER",IF(COUNTIF('Códigos Itaú (ref)'!$A$2:$A$44,$C162)&gt;0,"ITAU",IF(AND(TRIM(UPPER($I162))="CONTRATUAL",ISNUMBER(SEARCH("INDIVIDUAL",SUBSTITUTE(UPPER($D162)," ","")))),"PREMIUM FREE",""))))</f>
        <v/>
      </c>
    </row>
    <row r="163" ht="15" customFormat="1" customHeight="1" s="45">
      <c r="A163" s="105" t="inlineStr">
        <is>
          <t>TELA</t>
        </is>
      </c>
      <c r="B163" s="105" t="n">
        <v>53869</v>
      </c>
      <c r="C163" s="105" t="inlineStr">
        <is>
          <t>1RSLN</t>
        </is>
      </c>
      <c r="D163" s="105" t="inlineStr">
        <is>
          <t>ITAU UNIBANCO SA</t>
        </is>
      </c>
      <c r="E163" s="105" t="n">
        <v>23087866806</v>
      </c>
      <c r="F163" s="152" t="inlineStr">
        <is>
          <t>1RSLN016000048</t>
        </is>
      </c>
      <c r="G163" s="153" t="n">
        <v>395</v>
      </c>
      <c r="H163" s="153" t="n">
        <v>395</v>
      </c>
      <c r="I163" s="37" t="inlineStr">
        <is>
          <t>CONTRATUAL</t>
        </is>
      </c>
      <c r="J163" s="124" t="n">
        <v>35796987000187</v>
      </c>
      <c r="K163" s="105" t="inlineStr">
        <is>
          <t>MARCIO A Z BUENO ODONTOLOGIA</t>
        </is>
      </c>
      <c r="L163" s="105" t="inlineStr">
        <is>
          <t>SÃO JOSÉ DO RIO PRETO</t>
        </is>
      </c>
      <c r="M163" s="105" t="inlineStr">
        <is>
          <t>SP</t>
        </is>
      </c>
      <c r="N163" s="37" t="inlineStr">
        <is>
          <t>SERGIANA</t>
        </is>
      </c>
      <c r="O163" s="105" t="inlineStr">
        <is>
          <t>JA POSSUI</t>
        </is>
      </c>
      <c r="P163" s="125" t="n"/>
      <c r="Q163" s="125" t="n"/>
      <c r="R163" s="37" t="inlineStr">
        <is>
          <t xml:space="preserve">AUTORIZADO PAGAMENTO </t>
        </is>
      </c>
      <c r="S163" s="105" t="n">
        <v>8202618895</v>
      </c>
      <c r="T163" s="105" t="inlineStr">
        <is>
          <t>5 DIAS ÚTEIS</t>
        </is>
      </c>
      <c r="U163" s="60" t="n">
        <v>46078</v>
      </c>
      <c r="V163" s="60" t="n">
        <v>46080</v>
      </c>
      <c r="W163" s="60" t="n">
        <v>46087</v>
      </c>
      <c r="X163" s="60" t="n">
        <v>46085</v>
      </c>
      <c r="Y163" s="105">
        <f>IF(AND(X163&lt;&gt;"",W163&lt;&gt;""),IF(X163&lt;=W163,"SIM","NÃO"),"")</f>
        <v/>
      </c>
      <c r="Z163" s="105" t="n"/>
      <c r="AC163">
        <f>IF($C163="","",IF(COUNTIF('Códigos Santander (ref)'!$A$2:$A$79,$C163)&gt;0,"SANTANDER",IF(COUNTIF('Códigos Itaú (ref)'!$A$2:$A$44,$C163)&gt;0,"ITAU",IF(AND(TRIM(UPPER($I163))="CONTRATUAL",ISNUMBER(SEARCH("INDIVIDUAL",SUBSTITUTE(UPPER($D163)," ","")))),"PREMIUM FREE",""))))</f>
        <v/>
      </c>
    </row>
    <row r="164" ht="15" customFormat="1" customHeight="1" s="45">
      <c r="A164" s="105" t="inlineStr">
        <is>
          <t>TELA</t>
        </is>
      </c>
      <c r="B164" s="105" t="n">
        <v>53589</v>
      </c>
      <c r="C164" s="105" t="inlineStr">
        <is>
          <t>1RU54</t>
        </is>
      </c>
      <c r="D164" s="105" t="inlineStr">
        <is>
          <t>BANCO SANTANDER BRASIL SA</t>
        </is>
      </c>
      <c r="E164" s="105" t="n">
        <v>5296844890</v>
      </c>
      <c r="F164" s="152" t="inlineStr">
        <is>
          <t>1RU54000197009</t>
        </is>
      </c>
      <c r="G164" s="153" t="n">
        <v>1800</v>
      </c>
      <c r="H164" s="153" t="n">
        <v>1020.71</v>
      </c>
      <c r="I164" s="37" t="inlineStr">
        <is>
          <t>CONTRATUAL</t>
        </is>
      </c>
      <c r="J164" s="124" t="n">
        <v>24870458000160</v>
      </c>
      <c r="K164" s="105" t="inlineStr">
        <is>
          <t>EDWAL LOBOSCHI</t>
        </is>
      </c>
      <c r="L164" s="105" t="inlineStr">
        <is>
          <t>SÃO PAULO</t>
        </is>
      </c>
      <c r="M164" s="105" t="inlineStr">
        <is>
          <t>SP</t>
        </is>
      </c>
      <c r="N164" s="37" t="inlineStr">
        <is>
          <t>SERGIANA</t>
        </is>
      </c>
      <c r="O164" s="105" t="inlineStr">
        <is>
          <t>JA POSSUI</t>
        </is>
      </c>
      <c r="P164" s="125" t="n"/>
      <c r="Q164" s="125" t="n"/>
      <c r="R164" s="37" t="inlineStr">
        <is>
          <t xml:space="preserve">AUTORIZADO PAGAMENTO </t>
        </is>
      </c>
      <c r="S164" s="105" t="n">
        <v>8202618904</v>
      </c>
      <c r="T164" s="105" t="inlineStr">
        <is>
          <t>5 DIAS ÚTEIS</t>
        </is>
      </c>
      <c r="U164" s="60" t="n">
        <v>46078</v>
      </c>
      <c r="V164" s="60" t="n">
        <v>46080</v>
      </c>
      <c r="W164" s="60" t="n">
        <v>46087</v>
      </c>
      <c r="X164" s="60" t="n">
        <v>46085</v>
      </c>
      <c r="Y164" s="105">
        <f>IF(AND(X164&lt;&gt;"",W164&lt;&gt;""),IF(X164&lt;=W164,"SIM","NÃO"),"")</f>
        <v/>
      </c>
      <c r="Z164" s="105" t="n"/>
      <c r="AC164">
        <f>IF($C164="","",IF(COUNTIF('Códigos Santander (ref)'!$A$2:$A$79,$C164)&gt;0,"SANTANDER",IF(COUNTIF('Códigos Itaú (ref)'!$A$2:$A$44,$C164)&gt;0,"ITAU",IF(AND(TRIM(UPPER($I164))="CONTRATUAL",ISNUMBER(SEARCH("INDIVIDUAL",SUBSTITUTE(UPPER($D164)," ","")))),"PREMIUM FREE",""))))</f>
        <v/>
      </c>
    </row>
    <row r="165" ht="15" customFormat="1" customHeight="1" s="45">
      <c r="A165" s="105" t="inlineStr">
        <is>
          <t>TELA</t>
        </is>
      </c>
      <c r="B165" s="105" t="n">
        <v>53433</v>
      </c>
      <c r="C165" s="105" t="inlineStr">
        <is>
          <t>1RSLN</t>
        </is>
      </c>
      <c r="D165" s="105" t="inlineStr">
        <is>
          <t>ITAU UNIBANCO SA</t>
        </is>
      </c>
      <c r="E165" s="105" t="n">
        <v>43504739800</v>
      </c>
      <c r="F165" s="152" t="inlineStr">
        <is>
          <t>1RSLN021733007</t>
        </is>
      </c>
      <c r="G165" s="153" t="n">
        <v>2470</v>
      </c>
      <c r="H165" s="153" t="n">
        <v>1650.01</v>
      </c>
      <c r="I165" s="37" t="inlineStr">
        <is>
          <t>CONTRATUAL</t>
        </is>
      </c>
      <c r="J165" s="124" t="n">
        <v>53772096000172</v>
      </c>
      <c r="K165" s="105" t="inlineStr">
        <is>
          <t>INSTITUTO DE ODONTOLOGIA FERNANDO VASO LTDA</t>
        </is>
      </c>
      <c r="L165" s="105" t="inlineStr">
        <is>
          <t>DOIS CORREGOS</t>
        </is>
      </c>
      <c r="M165" s="105" t="inlineStr">
        <is>
          <t>SP</t>
        </is>
      </c>
      <c r="N165" s="37" t="inlineStr">
        <is>
          <t>SERGIANA</t>
        </is>
      </c>
      <c r="O165" s="105" t="inlineStr">
        <is>
          <t>JA POSSUI</t>
        </is>
      </c>
      <c r="P165" s="125" t="n"/>
      <c r="Q165" s="125" t="n"/>
      <c r="R165" s="37" t="inlineStr">
        <is>
          <t xml:space="preserve">AUTORIZADO PAGAMENTO </t>
        </is>
      </c>
      <c r="S165" s="105" t="n">
        <v>8202618905</v>
      </c>
      <c r="T165" s="105" t="inlineStr">
        <is>
          <t>5 DIAS ÚTEIS</t>
        </is>
      </c>
      <c r="U165" s="60" t="n">
        <v>46078</v>
      </c>
      <c r="V165" s="60" t="n">
        <v>46080</v>
      </c>
      <c r="W165" s="60" t="n">
        <v>46087</v>
      </c>
      <c r="X165" s="60" t="n">
        <v>46085</v>
      </c>
      <c r="Y165" s="105">
        <f>IF(AND(X165&lt;&gt;"",W165&lt;&gt;""),IF(X165&lt;=W165,"SIM","NÃO"),"")</f>
        <v/>
      </c>
      <c r="Z165" s="105" t="n"/>
      <c r="AC165">
        <f>IF($C165="","",IF(COUNTIF('Códigos Santander (ref)'!$A$2:$A$79,$C165)&gt;0,"SANTANDER",IF(COUNTIF('Códigos Itaú (ref)'!$A$2:$A$44,$C165)&gt;0,"ITAU",IF(AND(TRIM(UPPER($I165))="CONTRATUAL",ISNUMBER(SEARCH("INDIVIDUAL",SUBSTITUTE(UPPER($D165)," ","")))),"PREMIUM FREE",""))))</f>
        <v/>
      </c>
    </row>
    <row r="166" ht="15" customFormat="1" customHeight="1" s="45">
      <c r="A166" s="105" t="inlineStr">
        <is>
          <t>TELA</t>
        </is>
      </c>
      <c r="B166" s="105" t="n">
        <v>53848</v>
      </c>
      <c r="C166" s="105" t="inlineStr">
        <is>
          <t>1RU76</t>
        </is>
      </c>
      <c r="D166" s="105" t="inlineStr">
        <is>
          <t>BANCO SANTANDER BRASIL SA</t>
        </is>
      </c>
      <c r="E166" s="105" t="n">
        <v>44449755987</v>
      </c>
      <c r="F166" s="152" t="inlineStr">
        <is>
          <t>1RU76000006017</t>
        </is>
      </c>
      <c r="G166" s="153" t="n">
        <v>140</v>
      </c>
      <c r="H166" s="153" t="n">
        <v>124.6</v>
      </c>
      <c r="I166" s="37" t="inlineStr">
        <is>
          <t>CONTRATUAL</t>
        </is>
      </c>
      <c r="J166" s="105" t="n">
        <v>6089075965</v>
      </c>
      <c r="K166" s="105" t="inlineStr">
        <is>
          <t>FRANCIELE KAFER</t>
        </is>
      </c>
      <c r="L166" s="105" t="inlineStr">
        <is>
          <t>VIDEIRA</t>
        </is>
      </c>
      <c r="M166" s="105" t="inlineStr">
        <is>
          <t>SC</t>
        </is>
      </c>
      <c r="N166" s="37" t="inlineStr">
        <is>
          <t>SERGIANA</t>
        </is>
      </c>
      <c r="O166" s="105" t="inlineStr">
        <is>
          <t>JA POSSUI</t>
        </is>
      </c>
      <c r="P166" s="60" t="n"/>
      <c r="Q166" s="60" t="n"/>
      <c r="R166" s="37" t="inlineStr">
        <is>
          <t xml:space="preserve">AUTORIZADO PAGAMENTO </t>
        </is>
      </c>
      <c r="S166" s="105" t="n">
        <v>8202618914</v>
      </c>
      <c r="T166" s="105" t="inlineStr">
        <is>
          <t>5 DIAS ÚTEIS</t>
        </is>
      </c>
      <c r="U166" s="60" t="n">
        <v>46079</v>
      </c>
      <c r="V166" s="60" t="n">
        <v>46080</v>
      </c>
      <c r="W166" s="60" t="n">
        <v>46087</v>
      </c>
      <c r="X166" s="60" t="n">
        <v>46085</v>
      </c>
      <c r="Y166" s="105" t="inlineStr">
        <is>
          <t>SIM</t>
        </is>
      </c>
      <c r="Z166" s="105" t="n"/>
      <c r="AC166">
        <f>IF($C166="","",IF(COUNTIF('Códigos Santander (ref)'!$A$2:$A$79,$C166)&gt;0,"SANTANDER",IF(COUNTIF('Códigos Itaú (ref)'!$A$2:$A$44,$C166)&gt;0,"ITAU",IF(AND(TRIM(UPPER($I166))="CONTRATUAL",ISNUMBER(SEARCH("INDIVIDUAL",SUBSTITUTE(UPPER($D166)," ","")))),"PREMIUM FREE",""))))</f>
        <v/>
      </c>
    </row>
    <row r="167" ht="15" customFormat="1" customHeight="1" s="45">
      <c r="A167" s="105" t="inlineStr">
        <is>
          <t>TELA</t>
        </is>
      </c>
      <c r="B167" s="105" t="n">
        <v>52993</v>
      </c>
      <c r="C167" s="105" t="inlineStr">
        <is>
          <t>1RUH3</t>
        </is>
      </c>
      <c r="D167" s="105" t="inlineStr">
        <is>
          <t>BANCO SANTANDER BRASIL SA</t>
        </is>
      </c>
      <c r="E167" s="105" t="n">
        <v>31801933871</v>
      </c>
      <c r="F167" s="152" t="inlineStr">
        <is>
          <t>1RUH3027211010</t>
        </is>
      </c>
      <c r="G167" s="153" t="n">
        <v>636</v>
      </c>
      <c r="H167" s="153" t="n">
        <v>636</v>
      </c>
      <c r="I167" s="37" t="inlineStr">
        <is>
          <t>CONTRATUAL</t>
        </is>
      </c>
      <c r="J167" s="124" t="n">
        <v>5573342000114</v>
      </c>
      <c r="K167" s="105" t="inlineStr">
        <is>
          <t>VICENTE ESPERIDIAO ODONTOLOGIA AVANCADA LTDA</t>
        </is>
      </c>
      <c r="L167" s="105" t="inlineStr">
        <is>
          <t>SÃO PAULO</t>
        </is>
      </c>
      <c r="M167" s="105" t="inlineStr">
        <is>
          <t>SP</t>
        </is>
      </c>
      <c r="N167" s="37" t="inlineStr">
        <is>
          <t>SERGIANA</t>
        </is>
      </c>
      <c r="O167" s="105" t="inlineStr">
        <is>
          <t>JA POSSUI</t>
        </is>
      </c>
      <c r="P167" s="60" t="n"/>
      <c r="Q167" s="60" t="n"/>
      <c r="R167" s="37" t="inlineStr">
        <is>
          <t xml:space="preserve">AUTORIZADO PAGAMENTO </t>
        </is>
      </c>
      <c r="S167" s="105" t="n">
        <v>8202618915</v>
      </c>
      <c r="T167" s="105" t="inlineStr">
        <is>
          <t>5 DIAS ÚTEIS</t>
        </is>
      </c>
      <c r="U167" s="60" t="n">
        <v>46079</v>
      </c>
      <c r="V167" s="60" t="n">
        <v>46080</v>
      </c>
      <c r="W167" s="60" t="n">
        <v>46087</v>
      </c>
      <c r="X167" s="60" t="n">
        <v>46085</v>
      </c>
      <c r="Y167" s="105" t="inlineStr">
        <is>
          <t>SIM</t>
        </is>
      </c>
      <c r="Z167" s="105" t="n"/>
      <c r="AC167">
        <f>IF($C167="","",IF(COUNTIF('Códigos Santander (ref)'!$A$2:$A$79,$C167)&gt;0,"SANTANDER",IF(COUNTIF('Códigos Itaú (ref)'!$A$2:$A$44,$C167)&gt;0,"ITAU",IF(AND(TRIM(UPPER($I167))="CONTRATUAL",ISNUMBER(SEARCH("INDIVIDUAL",SUBSTITUTE(UPPER($D167)," ","")))),"PREMIUM FREE",""))))</f>
        <v/>
      </c>
    </row>
    <row r="168" ht="15" customFormat="1" customHeight="1" s="45">
      <c r="A168" s="105" t="inlineStr">
        <is>
          <t>TELA</t>
        </is>
      </c>
      <c r="B168" s="105" t="n">
        <v>53769</v>
      </c>
      <c r="C168" s="105" t="inlineStr">
        <is>
          <t>1RU51</t>
        </is>
      </c>
      <c r="D168" s="105" t="inlineStr">
        <is>
          <t>BANCO SANTANDER BRASIL SA</t>
        </is>
      </c>
      <c r="E168" s="105" t="n">
        <v>9159780835</v>
      </c>
      <c r="F168" s="152" t="inlineStr">
        <is>
          <t>1RU51000577030</t>
        </is>
      </c>
      <c r="G168" s="153" t="n">
        <v>915.67</v>
      </c>
      <c r="H168" s="153" t="n">
        <v>703.67</v>
      </c>
      <c r="I168" s="37" t="inlineStr">
        <is>
          <t>CONTRATUAL</t>
        </is>
      </c>
      <c r="J168" s="124" t="n">
        <v>5573342000114</v>
      </c>
      <c r="K168" s="105" t="inlineStr">
        <is>
          <t>VICENTE ESPERIDIAO ODONTOLOGIA AVANCADA LTDA</t>
        </is>
      </c>
      <c r="L168" s="105" t="inlineStr">
        <is>
          <t>SÃO PAULO</t>
        </is>
      </c>
      <c r="M168" s="105" t="inlineStr">
        <is>
          <t>SP</t>
        </is>
      </c>
      <c r="N168" s="37" t="inlineStr">
        <is>
          <t>SERGIANA</t>
        </is>
      </c>
      <c r="O168" s="105" t="inlineStr">
        <is>
          <t>JA POSSUI</t>
        </is>
      </c>
      <c r="P168" s="60" t="n"/>
      <c r="Q168" s="60" t="n"/>
      <c r="R168" s="37" t="inlineStr">
        <is>
          <t xml:space="preserve">AUTORIZADO PAGAMENTO </t>
        </is>
      </c>
      <c r="S168" s="105" t="n">
        <v>8202618916</v>
      </c>
      <c r="T168" s="105" t="inlineStr">
        <is>
          <t>5 DIAS ÚTEIS</t>
        </is>
      </c>
      <c r="U168" s="60" t="n">
        <v>46079</v>
      </c>
      <c r="V168" s="60" t="n">
        <v>46080</v>
      </c>
      <c r="W168" s="60" t="n">
        <v>46087</v>
      </c>
      <c r="X168" s="60" t="n">
        <v>46085</v>
      </c>
      <c r="Y168" s="105" t="inlineStr">
        <is>
          <t>SIM</t>
        </is>
      </c>
      <c r="Z168" s="105" t="n"/>
      <c r="AC168">
        <f>IF($C168="","",IF(COUNTIF('Códigos Santander (ref)'!$A$2:$A$79,$C168)&gt;0,"SANTANDER",IF(COUNTIF('Códigos Itaú (ref)'!$A$2:$A$44,$C168)&gt;0,"ITAU",IF(AND(TRIM(UPPER($I168))="CONTRATUAL",ISNUMBER(SEARCH("INDIVIDUAL",SUBSTITUTE(UPPER($D168)," ","")))),"PREMIUM FREE",""))))</f>
        <v/>
      </c>
    </row>
    <row r="169" ht="15" customFormat="1" customHeight="1" s="45">
      <c r="A169" s="105" t="inlineStr">
        <is>
          <t>TELA</t>
        </is>
      </c>
      <c r="B169" s="105" t="n">
        <v>53787</v>
      </c>
      <c r="C169" s="105" t="inlineStr">
        <is>
          <t>1RUF4</t>
        </is>
      </c>
      <c r="D169" s="105" t="inlineStr">
        <is>
          <t>AYMORE CREDITO FINANCIAMENTO E INVESTIMENTO S</t>
        </is>
      </c>
      <c r="E169" s="105" t="n">
        <v>44204568840</v>
      </c>
      <c r="F169" s="152" t="inlineStr">
        <is>
          <t>1RUF4000081000</t>
        </is>
      </c>
      <c r="G169" s="153" t="n">
        <v>220</v>
      </c>
      <c r="H169" s="153" t="n">
        <v>212.19</v>
      </c>
      <c r="I169" s="37" t="inlineStr">
        <is>
          <t>CONTRATUAL</t>
        </is>
      </c>
      <c r="J169" s="105" t="n">
        <v>6906367846</v>
      </c>
      <c r="K169" s="105" t="inlineStr">
        <is>
          <t>MARIA  BETHANIA MOSCARDINI</t>
        </is>
      </c>
      <c r="L169" s="105" t="inlineStr">
        <is>
          <t>SANTO ANDRÉ</t>
        </is>
      </c>
      <c r="M169" s="105" t="inlineStr">
        <is>
          <t>SP</t>
        </is>
      </c>
      <c r="N169" s="37" t="inlineStr">
        <is>
          <t>SERGIANA</t>
        </is>
      </c>
      <c r="O169" s="105" t="inlineStr">
        <is>
          <t>JA POSSUI</t>
        </is>
      </c>
      <c r="P169" s="60" t="n"/>
      <c r="Q169" s="60" t="n"/>
      <c r="R169" s="37" t="inlineStr">
        <is>
          <t xml:space="preserve">AUTORIZADO PAGAMENTO </t>
        </is>
      </c>
      <c r="S169" s="105" t="n">
        <v>8202618917</v>
      </c>
      <c r="T169" s="105" t="inlineStr">
        <is>
          <t>5 DIAS ÚTEIS</t>
        </is>
      </c>
      <c r="U169" s="60" t="n">
        <v>46079</v>
      </c>
      <c r="V169" s="60" t="n">
        <v>46080</v>
      </c>
      <c r="W169" s="60" t="n">
        <v>46087</v>
      </c>
      <c r="X169" s="60" t="n">
        <v>46085</v>
      </c>
      <c r="Y169" s="105" t="inlineStr">
        <is>
          <t>SIM</t>
        </is>
      </c>
      <c r="Z169" s="105" t="n"/>
      <c r="AC169">
        <f>IF($C169="","",IF(COUNTIF('Códigos Santander (ref)'!$A$2:$A$79,$C169)&gt;0,"SANTANDER",IF(COUNTIF('Códigos Itaú (ref)'!$A$2:$A$44,$C169)&gt;0,"ITAU",IF(AND(TRIM(UPPER($I169))="CONTRATUAL",ISNUMBER(SEARCH("INDIVIDUAL",SUBSTITUTE(UPPER($D169)," ","")))),"PREMIUM FREE",""))))</f>
        <v/>
      </c>
    </row>
    <row r="170" ht="15" customFormat="1" customHeight="1" s="45">
      <c r="A170" s="105" t="inlineStr">
        <is>
          <t>TELA</t>
        </is>
      </c>
      <c r="B170" s="105" t="n">
        <v>53793</v>
      </c>
      <c r="C170" s="105" t="inlineStr">
        <is>
          <t>1RUH3</t>
        </is>
      </c>
      <c r="D170" s="105" t="inlineStr">
        <is>
          <t>BANCO SANTANDER BRASIL SA</t>
        </is>
      </c>
      <c r="E170" s="105" t="n">
        <v>30688081894</v>
      </c>
      <c r="F170" s="152" t="inlineStr">
        <is>
          <t>1RUH3022168028</t>
        </is>
      </c>
      <c r="G170" s="153" t="n">
        <v>500</v>
      </c>
      <c r="H170" s="153" t="n">
        <v>212.19</v>
      </c>
      <c r="I170" s="37" t="inlineStr">
        <is>
          <t>CONTRATUAL</t>
        </is>
      </c>
      <c r="J170" s="124" t="n">
        <v>37696740000114</v>
      </c>
      <c r="K170" s="105" t="inlineStr">
        <is>
          <t>L' ODONTOLOGIE STUDIO ODONTOLOGICO LTDA.</t>
        </is>
      </c>
      <c r="L170" s="105" t="inlineStr">
        <is>
          <t>SÃO PAULO</t>
        </is>
      </c>
      <c r="M170" s="105" t="inlineStr">
        <is>
          <t>SP</t>
        </is>
      </c>
      <c r="N170" s="37" t="inlineStr">
        <is>
          <t>SERGIANA</t>
        </is>
      </c>
      <c r="O170" s="105" t="inlineStr">
        <is>
          <t>JA POSSUI</t>
        </is>
      </c>
      <c r="P170" s="60" t="n"/>
      <c r="Q170" s="60" t="n"/>
      <c r="R170" s="37" t="inlineStr">
        <is>
          <t xml:space="preserve">AUTORIZADO PAGAMENTO </t>
        </is>
      </c>
      <c r="S170" s="105" t="n">
        <v>8202618918</v>
      </c>
      <c r="T170" s="105" t="inlineStr">
        <is>
          <t>5 DIAS ÚTEIS</t>
        </is>
      </c>
      <c r="U170" s="60" t="n">
        <v>46079</v>
      </c>
      <c r="V170" s="60" t="n">
        <v>46080</v>
      </c>
      <c r="W170" s="60" t="n">
        <v>46087</v>
      </c>
      <c r="X170" s="60" t="n">
        <v>46085</v>
      </c>
      <c r="Y170" s="105">
        <f>IF(AND(X170&lt;&gt;"",W170&lt;&gt;""),IF(X170&lt;=W170,"SIM","NÃO"),"")</f>
        <v/>
      </c>
      <c r="Z170" s="105" t="n"/>
      <c r="AC170">
        <f>IF($C170="","",IF(COUNTIF('Códigos Santander (ref)'!$A$2:$A$79,$C170)&gt;0,"SANTANDER",IF(COUNTIF('Códigos Itaú (ref)'!$A$2:$A$44,$C170)&gt;0,"ITAU",IF(AND(TRIM(UPPER($I170))="CONTRATUAL",ISNUMBER(SEARCH("INDIVIDUAL",SUBSTITUTE(UPPER($D170)," ","")))),"PREMIUM FREE",""))))</f>
        <v/>
      </c>
    </row>
    <row r="171" ht="15" customFormat="1" customHeight="1" s="45">
      <c r="A171" s="105" t="inlineStr">
        <is>
          <t>TELA</t>
        </is>
      </c>
      <c r="B171" s="105" t="n">
        <v>53908</v>
      </c>
      <c r="C171" s="105" t="inlineStr">
        <is>
          <t>1RU51</t>
        </is>
      </c>
      <c r="D171" s="105" t="inlineStr">
        <is>
          <t>BANCO SANTANDER BRASIL SA</t>
        </is>
      </c>
      <c r="E171" s="105" t="n">
        <v>13478531896</v>
      </c>
      <c r="F171" s="152" t="inlineStr">
        <is>
          <t>1RU51000052019</t>
        </is>
      </c>
      <c r="G171" s="153" t="n">
        <v>370</v>
      </c>
      <c r="H171" s="153" t="n">
        <v>243.88</v>
      </c>
      <c r="I171" s="37" t="inlineStr">
        <is>
          <t>CONTRATUAL</t>
        </is>
      </c>
      <c r="J171" s="124" t="n">
        <v>24870458000160</v>
      </c>
      <c r="K171" s="105" t="inlineStr">
        <is>
          <t>EDWAL LOBOSCHI</t>
        </is>
      </c>
      <c r="L171" s="105" t="inlineStr">
        <is>
          <t>SÃO PAULO</t>
        </is>
      </c>
      <c r="M171" s="105" t="inlineStr">
        <is>
          <t>SP</t>
        </is>
      </c>
      <c r="N171" s="37" t="inlineStr">
        <is>
          <t>SERGIANA</t>
        </is>
      </c>
      <c r="O171" s="105" t="inlineStr">
        <is>
          <t>JA POSSUI</t>
        </is>
      </c>
      <c r="P171" s="60" t="n"/>
      <c r="Q171" s="60" t="n"/>
      <c r="R171" s="37" t="inlineStr">
        <is>
          <t xml:space="preserve">AUTORIZADO PAGAMENTO </t>
        </is>
      </c>
      <c r="S171" s="105" t="n">
        <v>8202618919</v>
      </c>
      <c r="T171" s="105" t="inlineStr">
        <is>
          <t>5 DIAS ÚTEIS</t>
        </is>
      </c>
      <c r="U171" s="60" t="n">
        <v>46079</v>
      </c>
      <c r="V171" s="60" t="n">
        <v>46080</v>
      </c>
      <c r="W171" s="60" t="n">
        <v>46087</v>
      </c>
      <c r="X171" s="60" t="n">
        <v>46085</v>
      </c>
      <c r="Y171" s="105">
        <f>IF(AND(X171&lt;&gt;"",W171&lt;&gt;""),IF(X171&lt;=W171,"SIM","NÃO"),"")</f>
        <v/>
      </c>
      <c r="Z171" s="105" t="n"/>
      <c r="AC171">
        <f>IF($C171="","",IF(COUNTIF('Códigos Santander (ref)'!$A$2:$A$79,$C171)&gt;0,"SANTANDER",IF(COUNTIF('Códigos Itaú (ref)'!$A$2:$A$44,$C171)&gt;0,"ITAU",IF(AND(TRIM(UPPER($I171))="CONTRATUAL",ISNUMBER(SEARCH("INDIVIDUAL",SUBSTITUTE(UPPER($D171)," ","")))),"PREMIUM FREE",""))))</f>
        <v/>
      </c>
    </row>
    <row r="172" ht="15" customFormat="1" customHeight="1" s="45">
      <c r="A172" s="105" t="inlineStr">
        <is>
          <t>TELA</t>
        </is>
      </c>
      <c r="B172" s="105" t="n">
        <v>53887</v>
      </c>
      <c r="C172" s="105" t="inlineStr">
        <is>
          <t>1RUH3</t>
        </is>
      </c>
      <c r="D172" s="105" t="inlineStr">
        <is>
          <t>BANCO SANTANDER BRASIL SA</t>
        </is>
      </c>
      <c r="E172" s="105" t="n">
        <v>30688081894</v>
      </c>
      <c r="F172" s="152" t="inlineStr">
        <is>
          <t>1RUH3022168010</t>
        </is>
      </c>
      <c r="G172" s="153" t="n">
        <v>500</v>
      </c>
      <c r="H172" s="153" t="n">
        <v>212.19</v>
      </c>
      <c r="I172" s="37" t="inlineStr">
        <is>
          <t>CONTRATUAL</t>
        </is>
      </c>
      <c r="J172" s="124" t="n">
        <v>37696740000114</v>
      </c>
      <c r="K172" s="105" t="inlineStr">
        <is>
          <t>L' ODONTOLOGIE STUDIO ODONTOLOGICO LTDA.</t>
        </is>
      </c>
      <c r="L172" s="105" t="inlineStr">
        <is>
          <t>SÃO PAULO</t>
        </is>
      </c>
      <c r="M172" s="105" t="inlineStr">
        <is>
          <t>SP</t>
        </is>
      </c>
      <c r="N172" s="37" t="inlineStr">
        <is>
          <t>SERGIANA</t>
        </is>
      </c>
      <c r="O172" s="105" t="inlineStr">
        <is>
          <t>JA POSSUI</t>
        </is>
      </c>
      <c r="P172" s="60" t="n"/>
      <c r="Q172" s="60" t="n"/>
      <c r="R172" s="37" t="inlineStr">
        <is>
          <t xml:space="preserve">AUTORIZADO PAGAMENTO </t>
        </is>
      </c>
      <c r="S172" s="105" t="n">
        <v>8202618920</v>
      </c>
      <c r="T172" s="105" t="inlineStr">
        <is>
          <t>5 DIAS ÚTEIS</t>
        </is>
      </c>
      <c r="U172" s="60" t="n">
        <v>46079</v>
      </c>
      <c r="V172" s="60" t="n">
        <v>46080</v>
      </c>
      <c r="W172" s="60" t="n">
        <v>46087</v>
      </c>
      <c r="X172" s="60" t="n">
        <v>46085</v>
      </c>
      <c r="Y172" s="105">
        <f>IF(AND(X172&lt;&gt;"",W172&lt;&gt;""),IF(X172&lt;=W172,"SIM","NÃO"),"")</f>
        <v/>
      </c>
      <c r="Z172" s="105" t="n"/>
      <c r="AC172">
        <f>IF($C172="","",IF(COUNTIF('Códigos Santander (ref)'!$A$2:$A$79,$C172)&gt;0,"SANTANDER",IF(COUNTIF('Códigos Itaú (ref)'!$A$2:$A$44,$C172)&gt;0,"ITAU",IF(AND(TRIM(UPPER($I172))="CONTRATUAL",ISNUMBER(SEARCH("INDIVIDUAL",SUBSTITUTE(UPPER($D172)," ","")))),"PREMIUM FREE",""))))</f>
        <v/>
      </c>
    </row>
    <row r="173" ht="15" customFormat="1" customHeight="1" s="45">
      <c r="A173" s="105" t="inlineStr">
        <is>
          <t>TELA</t>
        </is>
      </c>
      <c r="B173" s="105" t="n">
        <v>53849</v>
      </c>
      <c r="C173" s="105" t="inlineStr">
        <is>
          <t>0M19C</t>
        </is>
      </c>
      <c r="D173" s="105" t="inlineStr">
        <is>
          <t>BANCO CSF SA</t>
        </is>
      </c>
      <c r="E173" s="173" t="n">
        <v>41106753836</v>
      </c>
      <c r="F173" s="152" t="inlineStr">
        <is>
          <t>0M19C000147001</t>
        </is>
      </c>
      <c r="G173" s="153" t="n">
        <v>345</v>
      </c>
      <c r="H173" s="153" t="n">
        <v>345</v>
      </c>
      <c r="I173" s="37" t="inlineStr">
        <is>
          <t>CONTRATUAL</t>
        </is>
      </c>
      <c r="J173" s="124" t="n">
        <v>26218087000161</v>
      </c>
      <c r="K173" s="105" t="inlineStr">
        <is>
          <t>CRISTINA RAMOS DA SILVA-DENTISTA-ME</t>
        </is>
      </c>
      <c r="L173" s="105" t="inlineStr">
        <is>
          <t>SÃO PAULO</t>
        </is>
      </c>
      <c r="M173" s="105" t="inlineStr">
        <is>
          <t>SP</t>
        </is>
      </c>
      <c r="N173" s="37" t="inlineStr">
        <is>
          <t>SERGIANA</t>
        </is>
      </c>
      <c r="O173" s="105" t="inlineStr">
        <is>
          <t>JA POSSUI</t>
        </is>
      </c>
      <c r="P173" s="125" t="n"/>
      <c r="Q173" s="125" t="n"/>
      <c r="R173" s="37" t="inlineStr">
        <is>
          <t xml:space="preserve">AUTORIZADO PAGAMENTO </t>
        </is>
      </c>
      <c r="S173" s="105" t="n">
        <v>8202618921</v>
      </c>
      <c r="T173" s="105" t="inlineStr">
        <is>
          <t>5 DIAS ÚTEIS</t>
        </is>
      </c>
      <c r="U173" s="157" t="n">
        <v>46079</v>
      </c>
      <c r="V173" s="60" t="n">
        <v>46080</v>
      </c>
      <c r="W173" s="157" t="n">
        <v>46087</v>
      </c>
      <c r="X173" s="157" t="n">
        <v>46085</v>
      </c>
      <c r="Y173" s="105" t="inlineStr">
        <is>
          <t>SIM</t>
        </is>
      </c>
      <c r="Z173" s="105" t="n"/>
      <c r="AC173">
        <f>IF($C173="","",IF(COUNTIF('Códigos Santander (ref)'!$A$2:$A$79,$C173)&gt;0,"SANTANDER",IF(COUNTIF('Códigos Itaú (ref)'!$A$2:$A$44,$C173)&gt;0,"ITAU",IF(AND(TRIM(UPPER($I173))="CONTRATUAL",ISNUMBER(SEARCH("INDIVIDUAL",SUBSTITUTE(UPPER($D173)," ","")))),"PREMIUM FREE",""))))</f>
        <v/>
      </c>
    </row>
    <row r="174" ht="15" customFormat="1" customHeight="1" s="45">
      <c r="A174" s="105" t="inlineStr">
        <is>
          <t>TELA</t>
        </is>
      </c>
      <c r="B174" s="105" t="n">
        <v>53927</v>
      </c>
      <c r="C174" s="105" t="inlineStr">
        <is>
          <t>1RUB1</t>
        </is>
      </c>
      <c r="D174" s="105" t="inlineStr">
        <is>
          <t>F1RST TECNOLOGIA E INOVACAO LTDA</t>
        </is>
      </c>
      <c r="E174" s="105" t="n">
        <v>70499899407</v>
      </c>
      <c r="F174" s="152" t="inlineStr">
        <is>
          <t>1RUB1000003000</t>
        </is>
      </c>
      <c r="G174" s="153" t="n">
        <v>176</v>
      </c>
      <c r="H174" s="153" t="n">
        <v>176</v>
      </c>
      <c r="I174" s="37" t="inlineStr">
        <is>
          <t>CONTRATUAL</t>
        </is>
      </c>
      <c r="J174" s="105" t="n">
        <v>1077307403</v>
      </c>
      <c r="K174" s="105" t="inlineStr">
        <is>
          <t>RAFAELA LEÃO NOBRE</t>
        </is>
      </c>
      <c r="L174" s="105" t="inlineStr">
        <is>
          <t>CAMPINA GRANDE</t>
        </is>
      </c>
      <c r="M174" s="105" t="inlineStr">
        <is>
          <t>PB</t>
        </is>
      </c>
      <c r="N174" s="37" t="inlineStr">
        <is>
          <t>SERGIANA</t>
        </is>
      </c>
      <c r="O174" s="105" t="inlineStr">
        <is>
          <t>JA POSSUI</t>
        </is>
      </c>
      <c r="P174" s="125" t="n"/>
      <c r="Q174" s="125" t="n"/>
      <c r="R174" s="37" t="inlineStr">
        <is>
          <t xml:space="preserve">AUTORIZADO PAGAMENTO </t>
        </is>
      </c>
      <c r="S174" s="105" t="n">
        <v>8202618922</v>
      </c>
      <c r="T174" s="105" t="inlineStr">
        <is>
          <t>5 DIAS ÚTEIS</t>
        </is>
      </c>
      <c r="U174" s="60" t="n">
        <v>46080</v>
      </c>
      <c r="V174" s="60" t="n">
        <v>46080</v>
      </c>
      <c r="W174" s="60" t="n">
        <v>46087</v>
      </c>
      <c r="X174" s="60" t="n">
        <v>46085</v>
      </c>
      <c r="Y174" s="105">
        <f>IF(AND(X174&lt;&gt;"",W174&lt;&gt;""),IF(X174&lt;=W174,"SIM","NÃO"),"")</f>
        <v/>
      </c>
      <c r="Z174" s="105" t="n"/>
      <c r="AC174">
        <f>IF($C174="","",IF(COUNTIF('Códigos Santander (ref)'!$A$2:$A$79,$C174)&gt;0,"SANTANDER",IF(COUNTIF('Códigos Itaú (ref)'!$A$2:$A$44,$C174)&gt;0,"ITAU",IF(AND(TRIM(UPPER($I174))="CONTRATUAL",ISNUMBER(SEARCH("INDIVIDUAL",SUBSTITUTE(UPPER($D174)," ","")))),"PREMIUM FREE",""))))</f>
        <v/>
      </c>
    </row>
    <row r="175" ht="15" customFormat="1" customHeight="1" s="45">
      <c r="A175" s="105" t="inlineStr">
        <is>
          <t>TELA</t>
        </is>
      </c>
      <c r="B175" s="105" t="n">
        <v>53666</v>
      </c>
      <c r="C175" s="105" t="inlineStr">
        <is>
          <t>1RU54</t>
        </is>
      </c>
      <c r="D175" s="105" t="inlineStr">
        <is>
          <t>BANCO SANTANDER BRASIL SA</t>
        </is>
      </c>
      <c r="E175" s="105" t="n">
        <v>3271635854</v>
      </c>
      <c r="F175" s="152" t="inlineStr">
        <is>
          <t>1RU54000100005</t>
        </is>
      </c>
      <c r="G175" s="153" t="n">
        <v>660.27</v>
      </c>
      <c r="H175" s="153" t="n">
        <v>660.27</v>
      </c>
      <c r="I175" s="37" t="inlineStr">
        <is>
          <t>CONTRATUAL</t>
        </is>
      </c>
      <c r="J175" s="124" t="n">
        <v>38260191000101</v>
      </c>
      <c r="K175" s="105" t="inlineStr">
        <is>
          <t>FREDERICO VICENTE CLINICA ODONTOLOGICA UNIPESSOAL LTDA</t>
        </is>
      </c>
      <c r="L175" s="105" t="inlineStr">
        <is>
          <t>SÃO PAULO</t>
        </is>
      </c>
      <c r="M175" s="105" t="inlineStr">
        <is>
          <t>SP</t>
        </is>
      </c>
      <c r="N175" s="37" t="inlineStr">
        <is>
          <t>SERGIANA</t>
        </is>
      </c>
      <c r="O175" s="105" t="inlineStr">
        <is>
          <t>JA POSSUI</t>
        </is>
      </c>
      <c r="P175" s="125" t="n"/>
      <c r="Q175" s="125" t="n"/>
      <c r="R175" s="37" t="inlineStr">
        <is>
          <t xml:space="preserve">AUTORIZADO PAGAMENTO </t>
        </is>
      </c>
      <c r="S175" s="105" t="n">
        <v>8202618923</v>
      </c>
      <c r="T175" s="105" t="inlineStr">
        <is>
          <t>5 DIAS ÚTEIS</t>
        </is>
      </c>
      <c r="U175" s="60" t="n">
        <v>46080</v>
      </c>
      <c r="V175" s="60" t="n">
        <v>46080</v>
      </c>
      <c r="W175" s="60" t="n">
        <v>46087</v>
      </c>
      <c r="X175" s="60" t="n">
        <v>46085</v>
      </c>
      <c r="Y175" s="105">
        <f>IF(AND(X175&lt;&gt;"",W175&lt;&gt;""),IF(X175&lt;=W175,"SIM","NÃO"),"")</f>
        <v/>
      </c>
      <c r="Z175" s="105" t="n"/>
      <c r="AC175">
        <f>IF($C175="","",IF(COUNTIF('Códigos Santander (ref)'!$A$2:$A$79,$C175)&gt;0,"SANTANDER",IF(COUNTIF('Códigos Itaú (ref)'!$A$2:$A$44,$C175)&gt;0,"ITAU",IF(AND(TRIM(UPPER($I175))="CONTRATUAL",ISNUMBER(SEARCH("INDIVIDUAL",SUBSTITUTE(UPPER($D175)," ","")))),"PREMIUM FREE",""))))</f>
        <v/>
      </c>
    </row>
    <row r="176" ht="15" customFormat="1" customHeight="1" s="45">
      <c r="A176" s="105" t="inlineStr">
        <is>
          <t>TELA</t>
        </is>
      </c>
      <c r="B176" s="105" t="n">
        <v>53872</v>
      </c>
      <c r="C176" s="105" t="inlineStr">
        <is>
          <t>1RU54</t>
        </is>
      </c>
      <c r="D176" s="105" t="inlineStr">
        <is>
          <t>BANCO SANTANDER BRASIL SA</t>
        </is>
      </c>
      <c r="E176" s="105" t="n">
        <v>971639884</v>
      </c>
      <c r="F176" s="152" t="inlineStr">
        <is>
          <t>1RU54000188000</t>
        </is>
      </c>
      <c r="G176" s="153" t="n">
        <v>1788.85</v>
      </c>
      <c r="H176" s="153" t="n">
        <v>1788.85</v>
      </c>
      <c r="I176" s="37" t="inlineStr">
        <is>
          <t>CONTRATUAL</t>
        </is>
      </c>
      <c r="J176" s="124" t="n">
        <v>38260191000101</v>
      </c>
      <c r="K176" s="105" t="inlineStr">
        <is>
          <t>FREDERICO VICENTE CLINICA ODONTOLOGICA UNIPESSOAL LTDA</t>
        </is>
      </c>
      <c r="L176" s="105" t="inlineStr">
        <is>
          <t>SÃO PAULO</t>
        </is>
      </c>
      <c r="M176" s="105" t="inlineStr">
        <is>
          <t>SP</t>
        </is>
      </c>
      <c r="N176" s="37" t="inlineStr">
        <is>
          <t>SERGIANA</t>
        </is>
      </c>
      <c r="O176" s="105" t="inlineStr">
        <is>
          <t>JA POSSUI</t>
        </is>
      </c>
      <c r="P176" s="125" t="n"/>
      <c r="Q176" s="125" t="n"/>
      <c r="R176" s="37" t="inlineStr">
        <is>
          <t xml:space="preserve">AUTORIZADO PAGAMENTO </t>
        </is>
      </c>
      <c r="S176" s="105" t="n">
        <v>8202618925</v>
      </c>
      <c r="T176" s="105" t="inlineStr">
        <is>
          <t>5 DIAS ÚTEIS</t>
        </is>
      </c>
      <c r="U176" s="60" t="n">
        <v>46080</v>
      </c>
      <c r="V176" s="60" t="n">
        <v>46080</v>
      </c>
      <c r="W176" s="60" t="n">
        <v>46087</v>
      </c>
      <c r="X176" s="60" t="n">
        <v>46085</v>
      </c>
      <c r="Y176" s="105">
        <f>IF(AND(X176&lt;&gt;"",W176&lt;&gt;""),IF(X176&lt;=W176,"SIM","NÃO"),"")</f>
        <v/>
      </c>
      <c r="Z176" s="105" t="n"/>
      <c r="AC176">
        <f>IF($C176="","",IF(COUNTIF('Códigos Santander (ref)'!$A$2:$A$79,$C176)&gt;0,"SANTANDER",IF(COUNTIF('Códigos Itaú (ref)'!$A$2:$A$44,$C176)&gt;0,"ITAU",IF(AND(TRIM(UPPER($I176))="CONTRATUAL",ISNUMBER(SEARCH("INDIVIDUAL",SUBSTITUTE(UPPER($D176)," ","")))),"PREMIUM FREE",""))))</f>
        <v/>
      </c>
    </row>
    <row r="177" ht="15" customFormat="1" customHeight="1" s="45">
      <c r="A177" s="105" t="inlineStr">
        <is>
          <t>TELA</t>
        </is>
      </c>
      <c r="B177" s="105" t="n">
        <v>53910</v>
      </c>
      <c r="C177" s="105" t="inlineStr">
        <is>
          <t>1RUH3</t>
        </is>
      </c>
      <c r="D177" s="105" t="inlineStr">
        <is>
          <t>BANCO SANTANDER BRASIL SA</t>
        </is>
      </c>
      <c r="E177" s="105" t="n">
        <v>32135445827</v>
      </c>
      <c r="F177" s="152" t="inlineStr">
        <is>
          <t>1RUH3026404001</t>
        </is>
      </c>
      <c r="G177" s="153" t="n">
        <v>350</v>
      </c>
      <c r="H177" s="153" t="n">
        <v>243.88</v>
      </c>
      <c r="I177" s="37" t="inlineStr">
        <is>
          <t>CONTRATUAL</t>
        </is>
      </c>
      <c r="J177" s="124" t="n">
        <v>24870458000160</v>
      </c>
      <c r="K177" s="105" t="inlineStr">
        <is>
          <t>EDWAL LOBOSCHI</t>
        </is>
      </c>
      <c r="L177" s="105" t="inlineStr">
        <is>
          <t>SÃO PAULO</t>
        </is>
      </c>
      <c r="M177" s="105" t="inlineStr">
        <is>
          <t>SP</t>
        </is>
      </c>
      <c r="N177" s="37" t="inlineStr">
        <is>
          <t>SERGIANA</t>
        </is>
      </c>
      <c r="O177" s="105" t="inlineStr">
        <is>
          <t>JA POSSUI</t>
        </is>
      </c>
      <c r="P177" s="125" t="n"/>
      <c r="Q177" s="125" t="n"/>
      <c r="R177" s="37" t="inlineStr">
        <is>
          <t xml:space="preserve">AUTORIZADO PAGAMENTO </t>
        </is>
      </c>
      <c r="S177" s="105" t="n">
        <v>8202618927</v>
      </c>
      <c r="T177" s="105" t="inlineStr">
        <is>
          <t>5 DIAS ÚTEIS</t>
        </is>
      </c>
      <c r="U177" s="60" t="n">
        <v>46080</v>
      </c>
      <c r="V177" s="60" t="n">
        <v>46080</v>
      </c>
      <c r="W177" s="60" t="n">
        <v>46087</v>
      </c>
      <c r="X177" s="60" t="n">
        <v>46085</v>
      </c>
      <c r="Y177" s="105">
        <f>IF(AND(X177&lt;&gt;"",W177&lt;&gt;""),IF(X177&lt;=W177,"SIM","NÃO"),"")</f>
        <v/>
      </c>
      <c r="Z177" s="105" t="n"/>
      <c r="AC177">
        <f>IF($C177="","",IF(COUNTIF('Códigos Santander (ref)'!$A$2:$A$79,$C177)&gt;0,"SANTANDER",IF(COUNTIF('Códigos Itaú (ref)'!$A$2:$A$44,$C177)&gt;0,"ITAU",IF(AND(TRIM(UPPER($I177))="CONTRATUAL",ISNUMBER(SEARCH("INDIVIDUAL",SUBSTITUTE(UPPER($D177)," ","")))),"PREMIUM FREE",""))))</f>
        <v/>
      </c>
    </row>
    <row r="178" ht="15" customFormat="1" customHeight="1" s="45">
      <c r="A178" s="108" t="inlineStr">
        <is>
          <t>NIP</t>
        </is>
      </c>
      <c r="B178" s="108" t="n">
        <v>53239</v>
      </c>
      <c r="C178" s="108" t="inlineStr">
        <is>
          <t>FCASA</t>
        </is>
      </c>
      <c r="D178" s="108" t="inlineStr">
        <is>
          <t>FUND CENTRO DE ATEND SOCIO AO ADOL</t>
        </is>
      </c>
      <c r="E178" s="108" t="n">
        <v>22122717866</v>
      </c>
      <c r="F178" s="121" t="inlineStr">
        <is>
          <t>FCASA000996017</t>
        </is>
      </c>
      <c r="G178" s="153" t="n">
        <v>3264</v>
      </c>
      <c r="H178" s="153" t="n">
        <v>2900</v>
      </c>
      <c r="I178" s="37" t="inlineStr">
        <is>
          <t>NEG. ATEND. REDE</t>
        </is>
      </c>
      <c r="J178" s="105" t="n">
        <v>25715818800</v>
      </c>
      <c r="K178" s="105" t="inlineStr">
        <is>
          <t>CARLOS HENRIQUE DE SALES DIAS SANTOS</t>
        </is>
      </c>
      <c r="L178" s="105" t="inlineStr">
        <is>
          <t>SÃO PAULO</t>
        </is>
      </c>
      <c r="M178" s="105" t="inlineStr">
        <is>
          <t>SP</t>
        </is>
      </c>
      <c r="N178" s="37" t="inlineStr">
        <is>
          <t>CIBELY</t>
        </is>
      </c>
      <c r="O178" s="105" t="inlineStr">
        <is>
          <t>JA POSSUI</t>
        </is>
      </c>
      <c r="P178" s="125" t="n"/>
      <c r="Q178" s="125" t="n"/>
      <c r="R178" s="37" t="inlineStr">
        <is>
          <t xml:space="preserve">AUTORIZADO PAGAMENTO </t>
        </is>
      </c>
      <c r="S178" s="105" t="n">
        <v>8202618928</v>
      </c>
      <c r="T178" s="105" t="inlineStr">
        <is>
          <t>30 DIAS CORRIDOS</t>
        </is>
      </c>
      <c r="U178" s="60" t="n">
        <v>46080</v>
      </c>
      <c r="V178" s="60" t="n">
        <v>46080</v>
      </c>
      <c r="W178" s="60" t="n">
        <v>46108</v>
      </c>
      <c r="X178" s="60" t="n">
        <v>46085</v>
      </c>
      <c r="Y178" s="105">
        <f>IF(AND(X178&lt;&gt;"",W178&lt;&gt;""),IF(X178&lt;=W178,"SIM","NÃO"),"")</f>
        <v/>
      </c>
      <c r="Z178" s="105" t="n"/>
      <c r="AC178">
        <f>IF($C178="","",IF(COUNTIF('Códigos Santander (ref)'!$A$2:$A$79,$C178)&gt;0,"SANTANDER",IF(COUNTIF('Códigos Itaú (ref)'!$A$2:$A$44,$C178)&gt;0,"ITAU",IF(AND(TRIM(UPPER($I178))="CONTRATUAL",ISNUMBER(SEARCH("INDIVIDUAL",SUBSTITUTE(UPPER($D178)," ","")))),"PREMIUM FREE",""))))</f>
        <v/>
      </c>
    </row>
    <row r="179" ht="15" customFormat="1" customHeight="1" s="45">
      <c r="A179" s="174" t="inlineStr">
        <is>
          <t>TELA</t>
        </is>
      </c>
      <c r="B179" s="105" t="n">
        <v>52915</v>
      </c>
      <c r="C179" s="105" t="n">
        <v>50700</v>
      </c>
      <c r="D179" s="105" t="inlineStr">
        <is>
          <t>INDIVIDUAL MAISODONTO</t>
        </is>
      </c>
      <c r="E179" s="105" t="n">
        <v>38040600804</v>
      </c>
      <c r="F179" s="124" t="n">
        <v>50700445156002</v>
      </c>
      <c r="G179" s="175" t="n">
        <v>300</v>
      </c>
      <c r="H179" s="175" t="n">
        <v>22.5</v>
      </c>
      <c r="I179" s="37" t="inlineStr">
        <is>
          <t>CONTRATUAL</t>
        </is>
      </c>
      <c r="J179" s="106" t="n">
        <v>55052035000166</v>
      </c>
      <c r="K179" s="105" t="inlineStr">
        <is>
          <t>JM ODONTOLOGIA ESPECIALIZADA LTDA</t>
        </is>
      </c>
      <c r="L179" s="105" t="inlineStr">
        <is>
          <t>SANTA BÁRBARA D`OESTE</t>
        </is>
      </c>
      <c r="M179" s="105" t="inlineStr">
        <is>
          <t>SP</t>
        </is>
      </c>
      <c r="N179" s="37" t="inlineStr">
        <is>
          <t>SERGIANA</t>
        </is>
      </c>
      <c r="O179" s="105" t="n">
        <v>526364</v>
      </c>
      <c r="P179" s="60" t="n">
        <v>46051</v>
      </c>
      <c r="Q179" s="176" t="n">
        <v>46055</v>
      </c>
      <c r="R179" s="37" t="inlineStr">
        <is>
          <t>AUTORIZADO PAGAMENTO</t>
        </is>
      </c>
      <c r="S179" s="174" t="n">
        <v>8202617872</v>
      </c>
      <c r="T179" s="105" t="inlineStr">
        <is>
          <t>30 DIAS CORRIDOS</t>
        </is>
      </c>
      <c r="U179" s="60" t="n">
        <v>46050</v>
      </c>
      <c r="V179" s="60" t="n">
        <v>46056</v>
      </c>
      <c r="W179" s="60" t="n">
        <v>46084</v>
      </c>
      <c r="X179" s="60" t="n">
        <v>46062</v>
      </c>
      <c r="Y179" s="105">
        <f>IF(AND(X179&lt;&gt;"",W179&lt;&gt;""),IF(X179&lt;=W179,"SIM","NÃO"),"")</f>
        <v/>
      </c>
      <c r="Z179" s="177" t="n"/>
      <c r="AC179">
        <f>IF($C179="","",IF(COUNTIF('Códigos Santander (ref)'!$A$2:$A$79,$C179)&gt;0,"SANTANDER",IF(COUNTIF('Códigos Itaú (ref)'!$A$2:$A$44,$C179)&gt;0,"ITAU",IF(AND(TRIM(UPPER($I179))="CONTRATUAL",ISNUMBER(SEARCH("INDIVIDUAL",SUBSTITUTE(UPPER($D179)," ","")))),"PREMIUM FREE",""))))</f>
        <v/>
      </c>
    </row>
    <row r="180" ht="15" customFormat="1" customHeight="1" s="45">
      <c r="A180" s="174" t="inlineStr">
        <is>
          <t>TELA</t>
        </is>
      </c>
      <c r="B180" s="105" t="n">
        <v>53095</v>
      </c>
      <c r="C180" s="105" t="inlineStr">
        <is>
          <t>1RSLN</t>
        </is>
      </c>
      <c r="D180" s="105" t="inlineStr">
        <is>
          <t>ITAU UNIBANCO SA</t>
        </is>
      </c>
      <c r="E180" s="105" t="n">
        <v>95051643515</v>
      </c>
      <c r="F180" s="105" t="inlineStr">
        <is>
          <t>1RSLN020938004</t>
        </is>
      </c>
      <c r="G180" s="175" t="n">
        <v>550</v>
      </c>
      <c r="H180" s="175" t="n">
        <v>468</v>
      </c>
      <c r="I180" s="37" t="inlineStr">
        <is>
          <t>CONTRATUAL</t>
        </is>
      </c>
      <c r="J180" s="106" t="n">
        <v>29124884000178</v>
      </c>
      <c r="K180" s="105" t="inlineStr">
        <is>
          <t>BOTTO E DUARTE ODONTOLOGIA ESPECIALIZADA LTDA</t>
        </is>
      </c>
      <c r="L180" s="105" t="inlineStr">
        <is>
          <t>SALVADOR</t>
        </is>
      </c>
      <c r="M180" s="105" t="inlineStr">
        <is>
          <t>BA</t>
        </is>
      </c>
      <c r="N180" s="37" t="inlineStr">
        <is>
          <t>SERGIANA</t>
        </is>
      </c>
      <c r="O180" s="108" t="n">
        <v>525570</v>
      </c>
      <c r="P180" s="60" t="n">
        <v>46048</v>
      </c>
      <c r="Q180" s="176" t="n">
        <v>46049</v>
      </c>
      <c r="R180" s="37" t="inlineStr">
        <is>
          <t>AUTORIZADO PAGAMENTO</t>
        </is>
      </c>
      <c r="S180" s="174" t="n">
        <v>8202617771</v>
      </c>
      <c r="T180" s="105" t="inlineStr">
        <is>
          <t>5 DIAS ÚTEIS</t>
        </is>
      </c>
      <c r="U180" s="60" t="n">
        <v>46048</v>
      </c>
      <c r="V180" s="60" t="n">
        <v>46055</v>
      </c>
      <c r="W180" s="60" t="n">
        <v>46062</v>
      </c>
      <c r="X180" s="60" t="n">
        <v>46059</v>
      </c>
      <c r="Y180" s="105">
        <f>IF(AND(X180&lt;&gt;"",W180&lt;&gt;""),IF(X180&lt;=W180,"SIM","NÃO"),"")</f>
        <v/>
      </c>
      <c r="Z180" s="177" t="inlineStr">
        <is>
          <t>Solicitado alteração de PD</t>
        </is>
      </c>
      <c r="AC180">
        <f>IF($C180="","",IF(COUNTIF('Códigos Santander (ref)'!$A$2:$A$79,$C180)&gt;0,"SANTANDER",IF(COUNTIF('Códigos Itaú (ref)'!$A$2:$A$44,$C180)&gt;0,"ITAU",IF(AND(TRIM(UPPER($I180))="CONTRATUAL",ISNUMBER(SEARCH("INDIVIDUAL",SUBSTITUTE(UPPER($D180)," ","")))),"PREMIUM FREE",""))))</f>
        <v/>
      </c>
    </row>
    <row r="181" ht="15" customHeight="1">
      <c r="D181" s="10" t="n"/>
      <c r="G181" s="449">
        <f>SUM(G2:G180)</f>
        <v/>
      </c>
      <c r="AC181">
        <f>IF($C181="","",IF(COUNTIF('Códigos Santander (ref)'!$A$2:$A$79,$C181)&gt;0,"SANTANDER",IF(COUNTIF('Códigos Itaú (ref)'!$A$2:$A$44,$C181)&gt;0,"ITAU",IF(AND(TRIM(UPPER($I181))="CONTRATUAL",ISNUMBER(SEARCH("INDIVIDUAL",SUBSTITUTE(UPPER($D181)," ","")))),"PREMIUM FREE",""))))</f>
        <v/>
      </c>
    </row>
    <row r="182" ht="15" customHeight="1">
      <c r="D182" s="10" t="n"/>
      <c r="AC182">
        <f>IF($C182="","",IF(COUNTIF('Códigos Santander (ref)'!$A$2:$A$79,$C182)&gt;0,"SANTANDER",IF(COUNTIF('Códigos Itaú (ref)'!$A$2:$A$44,$C182)&gt;0,"ITAU",IF(AND(TRIM(UPPER($I182))="CONTRATUAL",ISNUMBER(SEARCH("INDIVIDUAL",SUBSTITUTE(UPPER($D182)," ","")))),"PREMIUM FREE",""))))</f>
        <v/>
      </c>
    </row>
    <row r="183" ht="15" customHeight="1">
      <c r="D183" s="10" t="n"/>
      <c r="AC183">
        <f>IF($C183="","",IF(COUNTIF('Códigos Santander (ref)'!$A$2:$A$79,$C183)&gt;0,"SANTANDER",IF(COUNTIF('Códigos Itaú (ref)'!$A$2:$A$44,$C183)&gt;0,"ITAU",IF(AND(TRIM(UPPER($I183))="CONTRATUAL",ISNUMBER(SEARCH("INDIVIDUAL",SUBSTITUTE(UPPER($D183)," ","")))),"PREMIUM FREE",""))))</f>
        <v/>
      </c>
    </row>
    <row r="184" ht="15" customHeight="1">
      <c r="D184" s="10" t="n"/>
      <c r="AC184">
        <f>IF($C184="","",IF(COUNTIF('Códigos Santander (ref)'!$A$2:$A$79,$C184)&gt;0,"SANTANDER",IF(COUNTIF('Códigos Itaú (ref)'!$A$2:$A$44,$C184)&gt;0,"ITAU",IF(AND(TRIM(UPPER($I184))="CONTRATUAL",ISNUMBER(SEARCH("INDIVIDUAL",SUBSTITUTE(UPPER($D184)," ","")))),"PREMIUM FREE",""))))</f>
        <v/>
      </c>
    </row>
    <row r="185" ht="15" customHeight="1">
      <c r="D185" s="10" t="n"/>
      <c r="AC185">
        <f>IF($C185="","",IF(COUNTIF('Códigos Santander (ref)'!$A$2:$A$79,$C185)&gt;0,"SANTANDER",IF(COUNTIF('Códigos Itaú (ref)'!$A$2:$A$44,$C185)&gt;0,"ITAU",IF(AND(TRIM(UPPER($I185))="CONTRATUAL",ISNUMBER(SEARCH("INDIVIDUAL",SUBSTITUTE(UPPER($D185)," ","")))),"PREMIUM FREE",""))))</f>
        <v/>
      </c>
    </row>
    <row r="186" ht="15" customHeight="1">
      <c r="D186" s="10" t="n"/>
      <c r="AC186">
        <f>IF($C186="","",IF(COUNTIF('Códigos Santander (ref)'!$A$2:$A$79,$C186)&gt;0,"SANTANDER",IF(COUNTIF('Códigos Itaú (ref)'!$A$2:$A$44,$C186)&gt;0,"ITAU",IF(AND(TRIM(UPPER($I186))="CONTRATUAL",ISNUMBER(SEARCH("INDIVIDUAL",SUBSTITUTE(UPPER($D186)," ","")))),"PREMIUM FREE",""))))</f>
        <v/>
      </c>
    </row>
    <row r="187" ht="15" customHeight="1">
      <c r="D187" s="10" t="n"/>
      <c r="AC187">
        <f>IF($C187="","",IF(COUNTIF('Códigos Santander (ref)'!$A$2:$A$79,$C187)&gt;0,"SANTANDER",IF(COUNTIF('Códigos Itaú (ref)'!$A$2:$A$44,$C187)&gt;0,"ITAU",IF(AND(TRIM(UPPER($I187))="CONTRATUAL",ISNUMBER(SEARCH("INDIVIDUAL",SUBSTITUTE(UPPER($D187)," ","")))),"PREMIUM FREE",""))))</f>
        <v/>
      </c>
    </row>
    <row r="188" ht="15" customHeight="1">
      <c r="D188" s="10" t="n"/>
      <c r="AC188">
        <f>IF($C188="","",IF(COUNTIF('Códigos Santander (ref)'!$A$2:$A$79,$C188)&gt;0,"SANTANDER",IF(COUNTIF('Códigos Itaú (ref)'!$A$2:$A$44,$C188)&gt;0,"ITAU",IF(AND(TRIM(UPPER($I188))="CONTRATUAL",ISNUMBER(SEARCH("INDIVIDUAL",SUBSTITUTE(UPPER($D188)," ","")))),"PREMIUM FREE",""))))</f>
        <v/>
      </c>
    </row>
    <row r="189" ht="15" customHeight="1">
      <c r="D189" s="10" t="n"/>
      <c r="AC189">
        <f>IF($C189="","",IF(COUNTIF('Códigos Santander (ref)'!$A$2:$A$79,$C189)&gt;0,"SANTANDER",IF(COUNTIF('Códigos Itaú (ref)'!$A$2:$A$44,$C189)&gt;0,"ITAU",IF(AND(TRIM(UPPER($I189))="CONTRATUAL",ISNUMBER(SEARCH("INDIVIDUAL",SUBSTITUTE(UPPER($D189)," ","")))),"PREMIUM FREE",""))))</f>
        <v/>
      </c>
    </row>
    <row r="190" ht="15" customHeight="1">
      <c r="D190" s="10" t="n"/>
      <c r="AC190">
        <f>IF($C190="","",IF(COUNTIF('Códigos Santander (ref)'!$A$2:$A$79,$C190)&gt;0,"SANTANDER",IF(COUNTIF('Códigos Itaú (ref)'!$A$2:$A$44,$C190)&gt;0,"ITAU",IF(AND(TRIM(UPPER($I190))="CONTRATUAL",ISNUMBER(SEARCH("INDIVIDUAL",SUBSTITUTE(UPPER($D190)," ","")))),"PREMIUM FREE",""))))</f>
        <v/>
      </c>
    </row>
    <row r="191" ht="15" customHeight="1">
      <c r="D191" s="10" t="n"/>
      <c r="AC191">
        <f>IF($C191="","",IF(COUNTIF('Códigos Santander (ref)'!$A$2:$A$79,$C191)&gt;0,"SANTANDER",IF(COUNTIF('Códigos Itaú (ref)'!$A$2:$A$44,$C191)&gt;0,"ITAU",IF(AND(TRIM(UPPER($I191))="CONTRATUAL",ISNUMBER(SEARCH("INDIVIDUAL",SUBSTITUTE(UPPER($D191)," ","")))),"PREMIUM FREE",""))))</f>
        <v/>
      </c>
    </row>
    <row r="192" ht="15" customHeight="1">
      <c r="D192" s="10" t="n"/>
      <c r="AC192">
        <f>IF($C192="","",IF(COUNTIF('Códigos Santander (ref)'!$A$2:$A$79,$C192)&gt;0,"SANTANDER",IF(COUNTIF('Códigos Itaú (ref)'!$A$2:$A$44,$C192)&gt;0,"ITAU",IF(AND(TRIM(UPPER($I192))="CONTRATUAL",ISNUMBER(SEARCH("INDIVIDUAL",SUBSTITUTE(UPPER($D192)," ","")))),"PREMIUM FREE",""))))</f>
        <v/>
      </c>
    </row>
    <row r="193" ht="15" customHeight="1">
      <c r="D193" s="10" t="n"/>
      <c r="AC193">
        <f>IF($C193="","",IF(COUNTIF('Códigos Santander (ref)'!$A$2:$A$79,$C193)&gt;0,"SANTANDER",IF(COUNTIF('Códigos Itaú (ref)'!$A$2:$A$44,$C193)&gt;0,"ITAU",IF(AND(TRIM(UPPER($I193))="CONTRATUAL",ISNUMBER(SEARCH("INDIVIDUAL",SUBSTITUTE(UPPER($D193)," ","")))),"PREMIUM FREE",""))))</f>
        <v/>
      </c>
    </row>
    <row r="194" ht="15" customHeight="1">
      <c r="D194" s="10" t="n"/>
      <c r="AC194">
        <f>IF($C194="","",IF(COUNTIF('Códigos Santander (ref)'!$A$2:$A$79,$C194)&gt;0,"SANTANDER",IF(COUNTIF('Códigos Itaú (ref)'!$A$2:$A$44,$C194)&gt;0,"ITAU",IF(AND(TRIM(UPPER($I194))="CONTRATUAL",ISNUMBER(SEARCH("INDIVIDUAL",SUBSTITUTE(UPPER($D194)," ","")))),"PREMIUM FREE",""))))</f>
        <v/>
      </c>
    </row>
    <row r="195" ht="15" customHeight="1">
      <c r="D195" s="10" t="n"/>
      <c r="AC195">
        <f>IF($C195="","",IF(COUNTIF('Códigos Santander (ref)'!$A$2:$A$79,$C195)&gt;0,"SANTANDER",IF(COUNTIF('Códigos Itaú (ref)'!$A$2:$A$44,$C195)&gt;0,"ITAU",IF(AND(TRIM(UPPER($I195))="CONTRATUAL",ISNUMBER(SEARCH("INDIVIDUAL",SUBSTITUTE(UPPER($D195)," ","")))),"PREMIUM FREE",""))))</f>
        <v/>
      </c>
    </row>
    <row r="196" ht="15" customHeight="1">
      <c r="D196" s="10" t="n"/>
      <c r="AC196">
        <f>IF($C196="","",IF(COUNTIF('Códigos Santander (ref)'!$A$2:$A$79,$C196)&gt;0,"SANTANDER",IF(COUNTIF('Códigos Itaú (ref)'!$A$2:$A$44,$C196)&gt;0,"ITAU",IF(AND(TRIM(UPPER($I196))="CONTRATUAL",ISNUMBER(SEARCH("INDIVIDUAL",SUBSTITUTE(UPPER($D196)," ","")))),"PREMIUM FREE",""))))</f>
        <v/>
      </c>
    </row>
    <row r="197" ht="15" customHeight="1">
      <c r="D197" s="10" t="n"/>
      <c r="AC197">
        <f>IF($C197="","",IF(COUNTIF('Códigos Santander (ref)'!$A$2:$A$79,$C197)&gt;0,"SANTANDER",IF(COUNTIF('Códigos Itaú (ref)'!$A$2:$A$44,$C197)&gt;0,"ITAU",IF(AND(TRIM(UPPER($I197))="CONTRATUAL",ISNUMBER(SEARCH("INDIVIDUAL",SUBSTITUTE(UPPER($D197)," ","")))),"PREMIUM FREE",""))))</f>
        <v/>
      </c>
    </row>
    <row r="198" ht="15" customHeight="1">
      <c r="D198" s="10" t="n"/>
      <c r="AC198">
        <f>IF($C198="","",IF(COUNTIF('Códigos Santander (ref)'!$A$2:$A$79,$C198)&gt;0,"SANTANDER",IF(COUNTIF('Códigos Itaú (ref)'!$A$2:$A$44,$C198)&gt;0,"ITAU",IF(AND(TRIM(UPPER($I198))="CONTRATUAL",ISNUMBER(SEARCH("INDIVIDUAL",SUBSTITUTE(UPPER($D198)," ","")))),"PREMIUM FREE",""))))</f>
        <v/>
      </c>
    </row>
    <row r="199" ht="15" customHeight="1">
      <c r="D199" s="10" t="n"/>
      <c r="AC199">
        <f>IF($C199="","",IF(COUNTIF('Códigos Santander (ref)'!$A$2:$A$79,$C199)&gt;0,"SANTANDER",IF(COUNTIF('Códigos Itaú (ref)'!$A$2:$A$44,$C199)&gt;0,"ITAU",IF(AND(TRIM(UPPER($I199))="CONTRATUAL",ISNUMBER(SEARCH("INDIVIDUAL",SUBSTITUTE(UPPER($D199)," ","")))),"PREMIUM FREE",""))))</f>
        <v/>
      </c>
    </row>
    <row r="200" ht="15" customHeight="1">
      <c r="D200" s="10" t="n"/>
      <c r="AC200">
        <f>IF($C200="","",IF(COUNTIF('Códigos Santander (ref)'!$A$2:$A$79,$C200)&gt;0,"SANTANDER",IF(COUNTIF('Códigos Itaú (ref)'!$A$2:$A$44,$C200)&gt;0,"ITAU",IF(AND(TRIM(UPPER($I200))="CONTRATUAL",ISNUMBER(SEARCH("INDIVIDUAL",SUBSTITUTE(UPPER($D200)," ","")))),"PREMIUM FREE",""))))</f>
        <v/>
      </c>
    </row>
    <row r="201" ht="15" customHeight="1">
      <c r="D201" s="10" t="n"/>
      <c r="AC201">
        <f>IF($C201="","",IF(COUNTIF('Códigos Santander (ref)'!$A$2:$A$79,$C201)&gt;0,"SANTANDER",IF(COUNTIF('Códigos Itaú (ref)'!$A$2:$A$44,$C201)&gt;0,"ITAU",IF(AND(TRIM(UPPER($I201))="CONTRATUAL",ISNUMBER(SEARCH("INDIVIDUAL",SUBSTITUTE(UPPER($D201)," ","")))),"PREMIUM FREE",""))))</f>
        <v/>
      </c>
    </row>
    <row r="202" ht="15" customHeight="1">
      <c r="D202" s="10" t="n"/>
      <c r="AC202">
        <f>IF($C202="","",IF(COUNTIF('Códigos Santander (ref)'!$A$2:$A$79,$C202)&gt;0,"SANTANDER",IF(COUNTIF('Códigos Itaú (ref)'!$A$2:$A$44,$C202)&gt;0,"ITAU",IF(AND(TRIM(UPPER($I202))="CONTRATUAL",ISNUMBER(SEARCH("INDIVIDUAL",SUBSTITUTE(UPPER($D202)," ","")))),"PREMIUM FREE",""))))</f>
        <v/>
      </c>
    </row>
    <row r="203" ht="15" customHeight="1">
      <c r="D203" s="10" t="n"/>
      <c r="AC203">
        <f>IF($C203="","",IF(COUNTIF('Códigos Santander (ref)'!$A$2:$A$79,$C203)&gt;0,"SANTANDER",IF(COUNTIF('Códigos Itaú (ref)'!$A$2:$A$44,$C203)&gt;0,"ITAU",IF(AND(TRIM(UPPER($I203))="CONTRATUAL",ISNUMBER(SEARCH("INDIVIDUAL",SUBSTITUTE(UPPER($D203)," ","")))),"PREMIUM FREE",""))))</f>
        <v/>
      </c>
    </row>
    <row r="204" ht="15" customHeight="1">
      <c r="D204" s="10" t="n"/>
      <c r="AC204">
        <f>IF($C204="","",IF(COUNTIF('Códigos Santander (ref)'!$A$2:$A$79,$C204)&gt;0,"SANTANDER",IF(COUNTIF('Códigos Itaú (ref)'!$A$2:$A$44,$C204)&gt;0,"ITAU",IF(AND(TRIM(UPPER($I204))="CONTRATUAL",ISNUMBER(SEARCH("INDIVIDUAL",SUBSTITUTE(UPPER($D204)," ","")))),"PREMIUM FREE",""))))</f>
        <v/>
      </c>
    </row>
    <row r="205" ht="15" customHeight="1">
      <c r="D205" s="10" t="n"/>
      <c r="AC205">
        <f>IF($C205="","",IF(COUNTIF('Códigos Santander (ref)'!$A$2:$A$79,$C205)&gt;0,"SANTANDER",IF(COUNTIF('Códigos Itaú (ref)'!$A$2:$A$44,$C205)&gt;0,"ITAU",IF(AND(TRIM(UPPER($I205))="CONTRATUAL",ISNUMBER(SEARCH("INDIVIDUAL",SUBSTITUTE(UPPER($D205)," ","")))),"PREMIUM FREE",""))))</f>
        <v/>
      </c>
    </row>
    <row r="206" ht="15" customHeight="1">
      <c r="D206" s="10" t="n"/>
      <c r="AC206">
        <f>IF($C206="","",IF(COUNTIF('Códigos Santander (ref)'!$A$2:$A$79,$C206)&gt;0,"SANTANDER",IF(COUNTIF('Códigos Itaú (ref)'!$A$2:$A$44,$C206)&gt;0,"ITAU",IF(AND(TRIM(UPPER($I206))="CONTRATUAL",ISNUMBER(SEARCH("INDIVIDUAL",SUBSTITUTE(UPPER($D206)," ","")))),"PREMIUM FREE",""))))</f>
        <v/>
      </c>
    </row>
    <row r="207" ht="15" customHeight="1">
      <c r="D207" s="10" t="n"/>
      <c r="AC207">
        <f>IF($C207="","",IF(COUNTIF('Códigos Santander (ref)'!$A$2:$A$79,$C207)&gt;0,"SANTANDER",IF(COUNTIF('Códigos Itaú (ref)'!$A$2:$A$44,$C207)&gt;0,"ITAU",IF(AND(TRIM(UPPER($I207))="CONTRATUAL",ISNUMBER(SEARCH("INDIVIDUAL",SUBSTITUTE(UPPER($D207)," ","")))),"PREMIUM FREE",""))))</f>
        <v/>
      </c>
    </row>
    <row r="208" ht="15" customHeight="1">
      <c r="D208" s="10" t="n"/>
      <c r="AC208">
        <f>IF($C208="","",IF(COUNTIF('Códigos Santander (ref)'!$A$2:$A$79,$C208)&gt;0,"SANTANDER",IF(COUNTIF('Códigos Itaú (ref)'!$A$2:$A$44,$C208)&gt;0,"ITAU",IF(AND(TRIM(UPPER($I208))="CONTRATUAL",ISNUMBER(SEARCH("INDIVIDUAL",SUBSTITUTE(UPPER($D208)," ","")))),"PREMIUM FREE",""))))</f>
        <v/>
      </c>
    </row>
    <row r="209" ht="15" customHeight="1">
      <c r="D209" s="10" t="n"/>
      <c r="AC209">
        <f>IF($C209="","",IF(COUNTIF('Códigos Santander (ref)'!$A$2:$A$79,$C209)&gt;0,"SANTANDER",IF(COUNTIF('Códigos Itaú (ref)'!$A$2:$A$44,$C209)&gt;0,"ITAU",IF(AND(TRIM(UPPER($I209))="CONTRATUAL",ISNUMBER(SEARCH("INDIVIDUAL",SUBSTITUTE(UPPER($D209)," ","")))),"PREMIUM FREE",""))))</f>
        <v/>
      </c>
    </row>
    <row r="210" ht="15" customHeight="1">
      <c r="D210" s="10" t="n"/>
      <c r="AC210">
        <f>IF($C210="","",IF(COUNTIF('Códigos Santander (ref)'!$A$2:$A$79,$C210)&gt;0,"SANTANDER",IF(COUNTIF('Códigos Itaú (ref)'!$A$2:$A$44,$C210)&gt;0,"ITAU",IF(AND(TRIM(UPPER($I210))="CONTRATUAL",ISNUMBER(SEARCH("INDIVIDUAL",SUBSTITUTE(UPPER($D210)," ","")))),"PREMIUM FREE",""))))</f>
        <v/>
      </c>
    </row>
    <row r="211" ht="15" customHeight="1">
      <c r="D211" s="10" t="n"/>
      <c r="AC211">
        <f>IF($C211="","",IF(COUNTIF('Códigos Santander (ref)'!$A$2:$A$79,$C211)&gt;0,"SANTANDER",IF(COUNTIF('Códigos Itaú (ref)'!$A$2:$A$44,$C211)&gt;0,"ITAU",IF(AND(TRIM(UPPER($I211))="CONTRATUAL",ISNUMBER(SEARCH("INDIVIDUAL",SUBSTITUTE(UPPER($D211)," ","")))),"PREMIUM FREE",""))))</f>
        <v/>
      </c>
    </row>
    <row r="212" ht="15" customHeight="1">
      <c r="D212" s="10" t="n"/>
      <c r="AC212">
        <f>IF($C212="","",IF(COUNTIF('Códigos Santander (ref)'!$A$2:$A$79,$C212)&gt;0,"SANTANDER",IF(COUNTIF('Códigos Itaú (ref)'!$A$2:$A$44,$C212)&gt;0,"ITAU",IF(AND(TRIM(UPPER($I212))="CONTRATUAL",ISNUMBER(SEARCH("INDIVIDUAL",SUBSTITUTE(UPPER($D212)," ","")))),"PREMIUM FREE",""))))</f>
        <v/>
      </c>
    </row>
    <row r="213" ht="15" customHeight="1">
      <c r="D213" s="10" t="n"/>
      <c r="AC213">
        <f>IF($C213="","",IF(COUNTIF('Códigos Santander (ref)'!$A$2:$A$79,$C213)&gt;0,"SANTANDER",IF(COUNTIF('Códigos Itaú (ref)'!$A$2:$A$44,$C213)&gt;0,"ITAU",IF(AND(TRIM(UPPER($I213))="CONTRATUAL",ISNUMBER(SEARCH("INDIVIDUAL",SUBSTITUTE(UPPER($D213)," ","")))),"PREMIUM FREE",""))))</f>
        <v/>
      </c>
    </row>
    <row r="214" ht="15" customHeight="1">
      <c r="D214" s="10" t="n"/>
      <c r="AC214">
        <f>IF($C214="","",IF(COUNTIF('Códigos Santander (ref)'!$A$2:$A$79,$C214)&gt;0,"SANTANDER",IF(COUNTIF('Códigos Itaú (ref)'!$A$2:$A$44,$C214)&gt;0,"ITAU",IF(AND(TRIM(UPPER($I214))="CONTRATUAL",ISNUMBER(SEARCH("INDIVIDUAL",SUBSTITUTE(UPPER($D214)," ","")))),"PREMIUM FREE",""))))</f>
        <v/>
      </c>
    </row>
    <row r="215" ht="15" customHeight="1">
      <c r="D215" s="10" t="n"/>
      <c r="AC215">
        <f>IF($C215="","",IF(COUNTIF('Códigos Santander (ref)'!$A$2:$A$79,$C215)&gt;0,"SANTANDER",IF(COUNTIF('Códigos Itaú (ref)'!$A$2:$A$44,$C215)&gt;0,"ITAU",IF(AND(TRIM(UPPER($I215))="CONTRATUAL",ISNUMBER(SEARCH("INDIVIDUAL",SUBSTITUTE(UPPER($D215)," ","")))),"PREMIUM FREE",""))))</f>
        <v/>
      </c>
    </row>
    <row r="216" ht="15" customHeight="1">
      <c r="D216" s="10" t="n"/>
      <c r="AC216">
        <f>IF($C216="","",IF(COUNTIF('Códigos Santander (ref)'!$A$2:$A$79,$C216)&gt;0,"SANTANDER",IF(COUNTIF('Códigos Itaú (ref)'!$A$2:$A$44,$C216)&gt;0,"ITAU",IF(AND(TRIM(UPPER($I216))="CONTRATUAL",ISNUMBER(SEARCH("INDIVIDUAL",SUBSTITUTE(UPPER($D216)," ","")))),"PREMIUM FREE",""))))</f>
        <v/>
      </c>
    </row>
    <row r="217" ht="15" customHeight="1">
      <c r="D217" s="10" t="n"/>
      <c r="AC217">
        <f>IF($C217="","",IF(COUNTIF('Códigos Santander (ref)'!$A$2:$A$79,$C217)&gt;0,"SANTANDER",IF(COUNTIF('Códigos Itaú (ref)'!$A$2:$A$44,$C217)&gt;0,"ITAU",IF(AND(TRIM(UPPER($I217))="CONTRATUAL",ISNUMBER(SEARCH("INDIVIDUAL",SUBSTITUTE(UPPER($D217)," ","")))),"PREMIUM FREE",""))))</f>
        <v/>
      </c>
    </row>
    <row r="218" ht="15" customHeight="1">
      <c r="D218" s="10" t="n"/>
      <c r="AC218">
        <f>IF($C218="","",IF(COUNTIF('Códigos Santander (ref)'!$A$2:$A$79,$C218)&gt;0,"SANTANDER",IF(COUNTIF('Códigos Itaú (ref)'!$A$2:$A$44,$C218)&gt;0,"ITAU",IF(AND(TRIM(UPPER($I218))="CONTRATUAL",ISNUMBER(SEARCH("INDIVIDUAL",SUBSTITUTE(UPPER($D218)," ","")))),"PREMIUM FREE",""))))</f>
        <v/>
      </c>
    </row>
    <row r="219" ht="15" customHeight="1">
      <c r="D219" s="10" t="n"/>
      <c r="AC219">
        <f>IF($C219="","",IF(COUNTIF('Códigos Santander (ref)'!$A$2:$A$79,$C219)&gt;0,"SANTANDER",IF(COUNTIF('Códigos Itaú (ref)'!$A$2:$A$44,$C219)&gt;0,"ITAU",IF(AND(TRIM(UPPER($I219))="CONTRATUAL",ISNUMBER(SEARCH("INDIVIDUAL",SUBSTITUTE(UPPER($D219)," ","")))),"PREMIUM FREE",""))))</f>
        <v/>
      </c>
    </row>
    <row r="220" ht="15" customHeight="1">
      <c r="D220" s="10" t="n"/>
      <c r="AC220">
        <f>IF($C220="","",IF(COUNTIF('Códigos Santander (ref)'!$A$2:$A$79,$C220)&gt;0,"SANTANDER",IF(COUNTIF('Códigos Itaú (ref)'!$A$2:$A$44,$C220)&gt;0,"ITAU",IF(AND(TRIM(UPPER($I220))="CONTRATUAL",ISNUMBER(SEARCH("INDIVIDUAL",SUBSTITUTE(UPPER($D220)," ","")))),"PREMIUM FREE",""))))</f>
        <v/>
      </c>
    </row>
    <row r="221" ht="15" customHeight="1">
      <c r="D221" s="10" t="n"/>
      <c r="AC221">
        <f>IF($C221="","",IF(COUNTIF('Códigos Santander (ref)'!$A$2:$A$79,$C221)&gt;0,"SANTANDER",IF(COUNTIF('Códigos Itaú (ref)'!$A$2:$A$44,$C221)&gt;0,"ITAU",IF(AND(TRIM(UPPER($I221))="CONTRATUAL",ISNUMBER(SEARCH("INDIVIDUAL",SUBSTITUTE(UPPER($D221)," ","")))),"PREMIUM FREE",""))))</f>
        <v/>
      </c>
    </row>
    <row r="222" ht="15" customHeight="1">
      <c r="D222" s="10" t="n"/>
      <c r="AC222">
        <f>IF($C222="","",IF(COUNTIF('Códigos Santander (ref)'!$A$2:$A$79,$C222)&gt;0,"SANTANDER",IF(COUNTIF('Códigos Itaú (ref)'!$A$2:$A$44,$C222)&gt;0,"ITAU",IF(AND(TRIM(UPPER($I222))="CONTRATUAL",ISNUMBER(SEARCH("INDIVIDUAL",SUBSTITUTE(UPPER($D222)," ","")))),"PREMIUM FREE",""))))</f>
        <v/>
      </c>
    </row>
    <row r="223" ht="15" customHeight="1">
      <c r="D223" s="10" t="n"/>
      <c r="AC223">
        <f>IF($C223="","",IF(COUNTIF('Códigos Santander (ref)'!$A$2:$A$79,$C223)&gt;0,"SANTANDER",IF(COUNTIF('Códigos Itaú (ref)'!$A$2:$A$44,$C223)&gt;0,"ITAU",IF(AND(TRIM(UPPER($I223))="CONTRATUAL",ISNUMBER(SEARCH("INDIVIDUAL",SUBSTITUTE(UPPER($D223)," ","")))),"PREMIUM FREE",""))))</f>
        <v/>
      </c>
    </row>
    <row r="224" ht="15" customHeight="1">
      <c r="D224" s="10" t="n"/>
      <c r="AC224">
        <f>IF($C224="","",IF(COUNTIF('Códigos Santander (ref)'!$A$2:$A$79,$C224)&gt;0,"SANTANDER",IF(COUNTIF('Códigos Itaú (ref)'!$A$2:$A$44,$C224)&gt;0,"ITAU",IF(AND(TRIM(UPPER($I224))="CONTRATUAL",ISNUMBER(SEARCH("INDIVIDUAL",SUBSTITUTE(UPPER($D224)," ","")))),"PREMIUM FREE",""))))</f>
        <v/>
      </c>
    </row>
    <row r="225" ht="15" customHeight="1">
      <c r="D225" s="10" t="n"/>
      <c r="AC225">
        <f>IF($C225="","",IF(COUNTIF('Códigos Santander (ref)'!$A$2:$A$79,$C225)&gt;0,"SANTANDER",IF(COUNTIF('Códigos Itaú (ref)'!$A$2:$A$44,$C225)&gt;0,"ITAU",IF(AND(TRIM(UPPER($I225))="CONTRATUAL",ISNUMBER(SEARCH("INDIVIDUAL",SUBSTITUTE(UPPER($D225)," ","")))),"PREMIUM FREE",""))))</f>
        <v/>
      </c>
    </row>
    <row r="226" ht="15" customHeight="1">
      <c r="D226" s="10" t="n"/>
      <c r="AC226">
        <f>IF($C226="","",IF(COUNTIF('Códigos Santander (ref)'!$A$2:$A$79,$C226)&gt;0,"SANTANDER",IF(COUNTIF('Códigos Itaú (ref)'!$A$2:$A$44,$C226)&gt;0,"ITAU",IF(AND(TRIM(UPPER($I226))="CONTRATUAL",ISNUMBER(SEARCH("INDIVIDUAL",SUBSTITUTE(UPPER($D226)," ","")))),"PREMIUM FREE",""))))</f>
        <v/>
      </c>
    </row>
    <row r="227" ht="15" customHeight="1">
      <c r="D227" s="10" t="n"/>
      <c r="AC227">
        <f>IF($C227="","",IF(COUNTIF('Códigos Santander (ref)'!$A$2:$A$79,$C227)&gt;0,"SANTANDER",IF(COUNTIF('Códigos Itaú (ref)'!$A$2:$A$44,$C227)&gt;0,"ITAU",IF(AND(TRIM(UPPER($I227))="CONTRATUAL",ISNUMBER(SEARCH("INDIVIDUAL",SUBSTITUTE(UPPER($D227)," ","")))),"PREMIUM FREE",""))))</f>
        <v/>
      </c>
    </row>
    <row r="228" ht="15" customHeight="1">
      <c r="D228" s="10" t="n"/>
      <c r="AC228">
        <f>IF($C228="","",IF(COUNTIF('Códigos Santander (ref)'!$A$2:$A$79,$C228)&gt;0,"SANTANDER",IF(COUNTIF('Códigos Itaú (ref)'!$A$2:$A$44,$C228)&gt;0,"ITAU",IF(AND(TRIM(UPPER($I228))="CONTRATUAL",ISNUMBER(SEARCH("INDIVIDUAL",SUBSTITUTE(UPPER($D228)," ","")))),"PREMIUM FREE",""))))</f>
        <v/>
      </c>
    </row>
    <row r="229" ht="15" customHeight="1">
      <c r="D229" s="10" t="n"/>
      <c r="AC229">
        <f>IF($C229="","",IF(COUNTIF('Códigos Santander (ref)'!$A$2:$A$79,$C229)&gt;0,"SANTANDER",IF(COUNTIF('Códigos Itaú (ref)'!$A$2:$A$44,$C229)&gt;0,"ITAU",IF(AND(TRIM(UPPER($I229))="CONTRATUAL",ISNUMBER(SEARCH("INDIVIDUAL",SUBSTITUTE(UPPER($D229)," ","")))),"PREMIUM FREE",""))))</f>
        <v/>
      </c>
    </row>
    <row r="230" ht="15" customHeight="1">
      <c r="D230" s="10" t="n"/>
      <c r="AC230">
        <f>IF($C230="","",IF(COUNTIF('Códigos Santander (ref)'!$A$2:$A$79,$C230)&gt;0,"SANTANDER",IF(COUNTIF('Códigos Itaú (ref)'!$A$2:$A$44,$C230)&gt;0,"ITAU",IF(AND(TRIM(UPPER($I230))="CONTRATUAL",ISNUMBER(SEARCH("INDIVIDUAL",SUBSTITUTE(UPPER($D230)," ","")))),"PREMIUM FREE",""))))</f>
        <v/>
      </c>
    </row>
    <row r="231" ht="15" customHeight="1">
      <c r="D231" s="10" t="n"/>
      <c r="AC231">
        <f>IF($C231="","",IF(COUNTIF('Códigos Santander (ref)'!$A$2:$A$79,$C231)&gt;0,"SANTANDER",IF(COUNTIF('Códigos Itaú (ref)'!$A$2:$A$44,$C231)&gt;0,"ITAU",IF(AND(TRIM(UPPER($I231))="CONTRATUAL",ISNUMBER(SEARCH("INDIVIDUAL",SUBSTITUTE(UPPER($D231)," ","")))),"PREMIUM FREE",""))))</f>
        <v/>
      </c>
    </row>
    <row r="232" ht="15" customHeight="1">
      <c r="D232" s="10" t="n"/>
      <c r="AC232">
        <f>IF($C232="","",IF(COUNTIF('Códigos Santander (ref)'!$A$2:$A$79,$C232)&gt;0,"SANTANDER",IF(COUNTIF('Códigos Itaú (ref)'!$A$2:$A$44,$C232)&gt;0,"ITAU",IF(AND(TRIM(UPPER($I232))="CONTRATUAL",ISNUMBER(SEARCH("INDIVIDUAL",SUBSTITUTE(UPPER($D232)," ","")))),"PREMIUM FREE",""))))</f>
        <v/>
      </c>
    </row>
    <row r="233" ht="15" customHeight="1">
      <c r="D233" s="10" t="n"/>
      <c r="AC233">
        <f>IF($C233="","",IF(COUNTIF('Códigos Santander (ref)'!$A$2:$A$79,$C233)&gt;0,"SANTANDER",IF(COUNTIF('Códigos Itaú (ref)'!$A$2:$A$44,$C233)&gt;0,"ITAU",IF(AND(TRIM(UPPER($I233))="CONTRATUAL",ISNUMBER(SEARCH("INDIVIDUAL",SUBSTITUTE(UPPER($D233)," ","")))),"PREMIUM FREE",""))))</f>
        <v/>
      </c>
    </row>
    <row r="234" ht="15" customHeight="1">
      <c r="D234" s="10" t="n"/>
      <c r="AC234">
        <f>IF($C234="","",IF(COUNTIF('Códigos Santander (ref)'!$A$2:$A$79,$C234)&gt;0,"SANTANDER",IF(COUNTIF('Códigos Itaú (ref)'!$A$2:$A$44,$C234)&gt;0,"ITAU",IF(AND(TRIM(UPPER($I234))="CONTRATUAL",ISNUMBER(SEARCH("INDIVIDUAL",SUBSTITUTE(UPPER($D234)," ","")))),"PREMIUM FREE",""))))</f>
        <v/>
      </c>
    </row>
    <row r="235" ht="15" customHeight="1">
      <c r="D235" s="10" t="n"/>
      <c r="AC235">
        <f>IF($C235="","",IF(COUNTIF('Códigos Santander (ref)'!$A$2:$A$79,$C235)&gt;0,"SANTANDER",IF(COUNTIF('Códigos Itaú (ref)'!$A$2:$A$44,$C235)&gt;0,"ITAU",IF(AND(TRIM(UPPER($I235))="CONTRATUAL",ISNUMBER(SEARCH("INDIVIDUAL",SUBSTITUTE(UPPER($D235)," ","")))),"PREMIUM FREE",""))))</f>
        <v/>
      </c>
    </row>
    <row r="236" ht="15" customHeight="1">
      <c r="D236" s="10" t="n"/>
      <c r="AC236">
        <f>IF($C236="","",IF(COUNTIF('Códigos Santander (ref)'!$A$2:$A$79,$C236)&gt;0,"SANTANDER",IF(COUNTIF('Códigos Itaú (ref)'!$A$2:$A$44,$C236)&gt;0,"ITAU",IF(AND(TRIM(UPPER($I236))="CONTRATUAL",ISNUMBER(SEARCH("INDIVIDUAL",SUBSTITUTE(UPPER($D236)," ","")))),"PREMIUM FREE",""))))</f>
        <v/>
      </c>
    </row>
    <row r="237" ht="15" customHeight="1">
      <c r="D237" s="10" t="n"/>
      <c r="AC237">
        <f>IF($C237="","",IF(COUNTIF('Códigos Santander (ref)'!$A$2:$A$79,$C237)&gt;0,"SANTANDER",IF(COUNTIF('Códigos Itaú (ref)'!$A$2:$A$44,$C237)&gt;0,"ITAU",IF(AND(TRIM(UPPER($I237))="CONTRATUAL",ISNUMBER(SEARCH("INDIVIDUAL",SUBSTITUTE(UPPER($D237)," ","")))),"PREMIUM FREE",""))))</f>
        <v/>
      </c>
    </row>
    <row r="238" ht="15" customHeight="1">
      <c r="D238" s="10" t="n"/>
      <c r="AC238">
        <f>IF($C238="","",IF(COUNTIF('Códigos Santander (ref)'!$A$2:$A$79,$C238)&gt;0,"SANTANDER",IF(COUNTIF('Códigos Itaú (ref)'!$A$2:$A$44,$C238)&gt;0,"ITAU",IF(AND(TRIM(UPPER($I238))="CONTRATUAL",ISNUMBER(SEARCH("INDIVIDUAL",SUBSTITUTE(UPPER($D238)," ","")))),"PREMIUM FREE",""))))</f>
        <v/>
      </c>
    </row>
    <row r="239" ht="15" customHeight="1">
      <c r="D239" s="10" t="n"/>
      <c r="AC239">
        <f>IF($C239="","",IF(COUNTIF('Códigos Santander (ref)'!$A$2:$A$79,$C239)&gt;0,"SANTANDER",IF(COUNTIF('Códigos Itaú (ref)'!$A$2:$A$44,$C239)&gt;0,"ITAU",IF(AND(TRIM(UPPER($I239))="CONTRATUAL",ISNUMBER(SEARCH("INDIVIDUAL",SUBSTITUTE(UPPER($D239)," ","")))),"PREMIUM FREE",""))))</f>
        <v/>
      </c>
    </row>
    <row r="240" ht="15" customHeight="1">
      <c r="D240" s="10" t="n"/>
      <c r="AC240">
        <f>IF($C240="","",IF(COUNTIF('Códigos Santander (ref)'!$A$2:$A$79,$C240)&gt;0,"SANTANDER",IF(COUNTIF('Códigos Itaú (ref)'!$A$2:$A$44,$C240)&gt;0,"ITAU",IF(AND(TRIM(UPPER($I240))="CONTRATUAL",ISNUMBER(SEARCH("INDIVIDUAL",SUBSTITUTE(UPPER($D240)," ","")))),"PREMIUM FREE",""))))</f>
        <v/>
      </c>
    </row>
    <row r="241" ht="15" customHeight="1">
      <c r="D241" s="10" t="n"/>
      <c r="AC241">
        <f>IF($C241="","",IF(COUNTIF('Códigos Santander (ref)'!$A$2:$A$79,$C241)&gt;0,"SANTANDER",IF(COUNTIF('Códigos Itaú (ref)'!$A$2:$A$44,$C241)&gt;0,"ITAU",IF(AND(TRIM(UPPER($I241))="CONTRATUAL",ISNUMBER(SEARCH("INDIVIDUAL",SUBSTITUTE(UPPER($D241)," ","")))),"PREMIUM FREE",""))))</f>
        <v/>
      </c>
    </row>
    <row r="242" ht="15" customHeight="1">
      <c r="D242" s="10" t="n"/>
      <c r="AC242">
        <f>IF($C242="","",IF(COUNTIF('Códigos Santander (ref)'!$A$2:$A$79,$C242)&gt;0,"SANTANDER",IF(COUNTIF('Códigos Itaú (ref)'!$A$2:$A$44,$C242)&gt;0,"ITAU",IF(AND(TRIM(UPPER($I242))="CONTRATUAL",ISNUMBER(SEARCH("INDIVIDUAL",SUBSTITUTE(UPPER($D242)," ","")))),"PREMIUM FREE",""))))</f>
        <v/>
      </c>
    </row>
    <row r="243" ht="15" customHeight="1">
      <c r="D243" s="178" t="n"/>
      <c r="AC243">
        <f>IF($C243="","",IF(COUNTIF('Códigos Santander (ref)'!$A$2:$A$79,$C243)&gt;0,"SANTANDER",IF(COUNTIF('Códigos Itaú (ref)'!$A$2:$A$44,$C243)&gt;0,"ITAU",IF(AND(TRIM(UPPER($I243))="CONTRATUAL",ISNUMBER(SEARCH("INDIVIDUAL",SUBSTITUTE(UPPER($D243)," ","")))),"PREMIUM FREE",""))))</f>
        <v/>
      </c>
    </row>
    <row r="244">
      <c r="AC244">
        <f>IF($C244="","",IF(COUNTIF('Códigos Santander (ref)'!$A$2:$A$79,$C244)&gt;0,"SANTANDER",IF(COUNTIF('Códigos Itaú (ref)'!$A$2:$A$44,$C244)&gt;0,"ITAU",IF(AND(TRIM(UPPER($I244))="CONTRATUAL",ISNUMBER(SEARCH("INDIVIDUAL",SUBSTITUTE(UPPER($D244)," ","")))),"PREMIUM FREE",""))))</f>
        <v/>
      </c>
    </row>
    <row r="245">
      <c r="AC245">
        <f>IF($C245="","",IF(COUNTIF('Códigos Santander (ref)'!$A$2:$A$79,$C245)&gt;0,"SANTANDER",IF(COUNTIF('Códigos Itaú (ref)'!$A$2:$A$44,$C245)&gt;0,"ITAU",IF(AND(TRIM(UPPER($I245))="CONTRATUAL",ISNUMBER(SEARCH("INDIVIDUAL",SUBSTITUTE(UPPER($D245)," ","")))),"PREMIUM FREE",""))))</f>
        <v/>
      </c>
    </row>
    <row r="246">
      <c r="AC246">
        <f>IF($C246="","",IF(COUNTIF('Códigos Santander (ref)'!$A$2:$A$79,$C246)&gt;0,"SANTANDER",IF(COUNTIF('Códigos Itaú (ref)'!$A$2:$A$44,$C246)&gt;0,"ITAU",IF(AND(TRIM(UPPER($I246))="CONTRATUAL",ISNUMBER(SEARCH("INDIVIDUAL",SUBSTITUTE(UPPER($D246)," ","")))),"PREMIUM FREE",""))))</f>
        <v/>
      </c>
    </row>
    <row r="247">
      <c r="AC247">
        <f>IF($C247="","",IF(COUNTIF('Códigos Santander (ref)'!$A$2:$A$79,$C247)&gt;0,"SANTANDER",IF(COUNTIF('Códigos Itaú (ref)'!$A$2:$A$44,$C247)&gt;0,"ITAU",IF(AND(TRIM(UPPER($I247))="CONTRATUAL",ISNUMBER(SEARCH("INDIVIDUAL",SUBSTITUTE(UPPER($D247)," ","")))),"PREMIUM FREE",""))))</f>
        <v/>
      </c>
    </row>
    <row r="248">
      <c r="AC248">
        <f>IF($C248="","",IF(COUNTIF('Códigos Santander (ref)'!$A$2:$A$79,$C248)&gt;0,"SANTANDER",IF(COUNTIF('Códigos Itaú (ref)'!$A$2:$A$44,$C248)&gt;0,"ITAU",IF(AND(TRIM(UPPER($I248))="CONTRATUAL",ISNUMBER(SEARCH("INDIVIDUAL",SUBSTITUTE(UPPER($D248)," ","")))),"PREMIUM FREE",""))))</f>
        <v/>
      </c>
    </row>
    <row r="249">
      <c r="AC249">
        <f>IF($C249="","",IF(COUNTIF('Códigos Santander (ref)'!$A$2:$A$79,$C249)&gt;0,"SANTANDER",IF(COUNTIF('Códigos Itaú (ref)'!$A$2:$A$44,$C249)&gt;0,"ITAU",IF(AND(TRIM(UPPER($I249))="CONTRATUAL",ISNUMBER(SEARCH("INDIVIDUAL",SUBSTITUTE(UPPER($D249)," ","")))),"PREMIUM FREE",""))))</f>
        <v/>
      </c>
    </row>
    <row r="250">
      <c r="AC250">
        <f>IF($C250="","",IF(COUNTIF('Códigos Santander (ref)'!$A$2:$A$79,$C250)&gt;0,"SANTANDER",IF(COUNTIF('Códigos Itaú (ref)'!$A$2:$A$44,$C250)&gt;0,"ITAU",IF(AND(TRIM(UPPER($I250))="CONTRATUAL",ISNUMBER(SEARCH("INDIVIDUAL",SUBSTITUTE(UPPER($D250)," ","")))),"PREMIUM FREE",""))))</f>
        <v/>
      </c>
    </row>
    <row r="251">
      <c r="AC251">
        <f>IF($C251="","",IF(COUNTIF('Códigos Santander (ref)'!$A$2:$A$79,$C251)&gt;0,"SANTANDER",IF(COUNTIF('Códigos Itaú (ref)'!$A$2:$A$44,$C251)&gt;0,"ITAU",IF(AND(TRIM(UPPER($I251))="CONTRATUAL",ISNUMBER(SEARCH("INDIVIDUAL",SUBSTITUTE(UPPER($D251)," ","")))),"PREMIUM FREE",""))))</f>
        <v/>
      </c>
    </row>
    <row r="252">
      <c r="AC252">
        <f>IF($C252="","",IF(COUNTIF('Códigos Santander (ref)'!$A$2:$A$79,$C252)&gt;0,"SANTANDER",IF(COUNTIF('Códigos Itaú (ref)'!$A$2:$A$44,$C252)&gt;0,"ITAU",IF(AND(TRIM(UPPER($I252))="CONTRATUAL",ISNUMBER(SEARCH("INDIVIDUAL",SUBSTITUTE(UPPER($D252)," ","")))),"PREMIUM FREE",""))))</f>
        <v/>
      </c>
    </row>
    <row r="253">
      <c r="AC253">
        <f>IF($C253="","",IF(COUNTIF('Códigos Santander (ref)'!$A$2:$A$79,$C253)&gt;0,"SANTANDER",IF(COUNTIF('Códigos Itaú (ref)'!$A$2:$A$44,$C253)&gt;0,"ITAU",IF(AND(TRIM(UPPER($I253))="CONTRATUAL",ISNUMBER(SEARCH("INDIVIDUAL",SUBSTITUTE(UPPER($D253)," ","")))),"PREMIUM FREE",""))))</f>
        <v/>
      </c>
    </row>
    <row r="254">
      <c r="AC254">
        <f>IF($C254="","",IF(COUNTIF('Códigos Santander (ref)'!$A$2:$A$79,$C254)&gt;0,"SANTANDER",IF(COUNTIF('Códigos Itaú (ref)'!$A$2:$A$44,$C254)&gt;0,"ITAU",IF(AND(TRIM(UPPER($I254))="CONTRATUAL",ISNUMBER(SEARCH("INDIVIDUAL",SUBSTITUTE(UPPER($D254)," ","")))),"PREMIUM FREE",""))))</f>
        <v/>
      </c>
    </row>
    <row r="255" ht="15" customHeight="1">
      <c r="R255" s="140" t="n"/>
      <c r="AC255">
        <f>IF($C255="","",IF(COUNTIF('Códigos Santander (ref)'!$A$2:$A$79,$C255)&gt;0,"SANTANDER",IF(COUNTIF('Códigos Itaú (ref)'!$A$2:$A$44,$C255)&gt;0,"ITAU",IF(AND(TRIM(UPPER($I255))="CONTRATUAL",ISNUMBER(SEARCH("INDIVIDUAL",SUBSTITUTE(UPPER($D255)," ","")))),"PREMIUM FREE",""))))</f>
        <v/>
      </c>
    </row>
    <row r="256">
      <c r="AC256">
        <f>IF($C256="","",IF(COUNTIF('Códigos Santander (ref)'!$A$2:$A$79,$C256)&gt;0,"SANTANDER",IF(COUNTIF('Códigos Itaú (ref)'!$A$2:$A$44,$C256)&gt;0,"ITAU",IF(AND(TRIM(UPPER($I256))="CONTRATUAL",ISNUMBER(SEARCH("INDIVIDUAL",SUBSTITUTE(UPPER($D256)," ","")))),"PREMIUM FREE",""))))</f>
        <v/>
      </c>
    </row>
    <row r="257">
      <c r="AC257">
        <f>IF($C257="","",IF(COUNTIF('Códigos Santander (ref)'!$A$2:$A$79,$C257)&gt;0,"SANTANDER",IF(COUNTIF('Códigos Itaú (ref)'!$A$2:$A$44,$C257)&gt;0,"ITAU",IF(AND(TRIM(UPPER($I257))="CONTRATUAL",ISNUMBER(SEARCH("INDIVIDUAL",SUBSTITUTE(UPPER($D257)," ","")))),"PREMIUM FREE",""))))</f>
        <v/>
      </c>
    </row>
    <row r="258">
      <c r="AC258">
        <f>IF($C258="","",IF(COUNTIF('Códigos Santander (ref)'!$A$2:$A$79,$C258)&gt;0,"SANTANDER",IF(COUNTIF('Códigos Itaú (ref)'!$A$2:$A$44,$C258)&gt;0,"ITAU",IF(AND(TRIM(UPPER($I258))="CONTRATUAL",ISNUMBER(SEARCH("INDIVIDUAL",SUBSTITUTE(UPPER($D258)," ","")))),"PREMIUM FREE",""))))</f>
        <v/>
      </c>
    </row>
    <row r="259">
      <c r="AC259">
        <f>IF($C259="","",IF(COUNTIF('Códigos Santander (ref)'!$A$2:$A$79,$C259)&gt;0,"SANTANDER",IF(COUNTIF('Códigos Itaú (ref)'!$A$2:$A$44,$C259)&gt;0,"ITAU",IF(AND(TRIM(UPPER($I259))="CONTRATUAL",ISNUMBER(SEARCH("INDIVIDUAL",SUBSTITUTE(UPPER($D259)," ","")))),"PREMIUM FREE",""))))</f>
        <v/>
      </c>
    </row>
    <row r="260">
      <c r="AC260">
        <f>IF($C260="","",IF(COUNTIF('Códigos Santander (ref)'!$A$2:$A$79,$C260)&gt;0,"SANTANDER",IF(COUNTIF('Códigos Itaú (ref)'!$A$2:$A$44,$C260)&gt;0,"ITAU",IF(AND(TRIM(UPPER($I260))="CONTRATUAL",ISNUMBER(SEARCH("INDIVIDUAL",SUBSTITUTE(UPPER($D260)," ","")))),"PREMIUM FREE",""))))</f>
        <v/>
      </c>
    </row>
    <row r="261">
      <c r="AC261">
        <f>IF($C261="","",IF(COUNTIF('Códigos Santander (ref)'!$A$2:$A$79,$C261)&gt;0,"SANTANDER",IF(COUNTIF('Códigos Itaú (ref)'!$A$2:$A$44,$C261)&gt;0,"ITAU",IF(AND(TRIM(UPPER($I261))="CONTRATUAL",ISNUMBER(SEARCH("INDIVIDUAL",SUBSTITUTE(UPPER($D261)," ","")))),"PREMIUM FREE",""))))</f>
        <v/>
      </c>
    </row>
    <row r="262">
      <c r="AC262">
        <f>IF($C262="","",IF(COUNTIF('Códigos Santander (ref)'!$A$2:$A$79,$C262)&gt;0,"SANTANDER",IF(COUNTIF('Códigos Itaú (ref)'!$A$2:$A$44,$C262)&gt;0,"ITAU",IF(AND(TRIM(UPPER($I262))="CONTRATUAL",ISNUMBER(SEARCH("INDIVIDUAL",SUBSTITUTE(UPPER($D262)," ","")))),"PREMIUM FREE",""))))</f>
        <v/>
      </c>
    </row>
    <row r="263">
      <c r="AC263">
        <f>IF($C263="","",IF(COUNTIF('Códigos Santander (ref)'!$A$2:$A$79,$C263)&gt;0,"SANTANDER",IF(COUNTIF('Códigos Itaú (ref)'!$A$2:$A$44,$C263)&gt;0,"ITAU",IF(AND(TRIM(UPPER($I263))="CONTRATUAL",ISNUMBER(SEARCH("INDIVIDUAL",SUBSTITUTE(UPPER($D263)," ","")))),"PREMIUM FREE",""))))</f>
        <v/>
      </c>
    </row>
    <row r="264">
      <c r="AC264">
        <f>IF($C264="","",IF(COUNTIF('Códigos Santander (ref)'!$A$2:$A$79,$C264)&gt;0,"SANTANDER",IF(COUNTIF('Códigos Itaú (ref)'!$A$2:$A$44,$C264)&gt;0,"ITAU",IF(AND(TRIM(UPPER($I264))="CONTRATUAL",ISNUMBER(SEARCH("INDIVIDUAL",SUBSTITUTE(UPPER($D264)," ","")))),"PREMIUM FREE",""))))</f>
        <v/>
      </c>
    </row>
    <row r="265">
      <c r="AC265">
        <f>IF($C265="","",IF(COUNTIF('Códigos Santander (ref)'!$A$2:$A$79,$C265)&gt;0,"SANTANDER",IF(COUNTIF('Códigos Itaú (ref)'!$A$2:$A$44,$C265)&gt;0,"ITAU",IF(AND(TRIM(UPPER($I265))="CONTRATUAL",ISNUMBER(SEARCH("INDIVIDUAL",SUBSTITUTE(UPPER($D265)," ","")))),"PREMIUM FREE",""))))</f>
        <v/>
      </c>
    </row>
    <row r="266">
      <c r="AC266">
        <f>IF($C266="","",IF(COUNTIF('Códigos Santander (ref)'!$A$2:$A$79,$C266)&gt;0,"SANTANDER",IF(COUNTIF('Códigos Itaú (ref)'!$A$2:$A$44,$C266)&gt;0,"ITAU",IF(AND(TRIM(UPPER($I266))="CONTRATUAL",ISNUMBER(SEARCH("INDIVIDUAL",SUBSTITUTE(UPPER($D266)," ","")))),"PREMIUM FREE",""))))</f>
        <v/>
      </c>
    </row>
    <row r="267">
      <c r="AC267">
        <f>IF($C267="","",IF(COUNTIF('Códigos Santander (ref)'!$A$2:$A$79,$C267)&gt;0,"SANTANDER",IF(COUNTIF('Códigos Itaú (ref)'!$A$2:$A$44,$C267)&gt;0,"ITAU",IF(AND(TRIM(UPPER($I267))="CONTRATUAL",ISNUMBER(SEARCH("INDIVIDUAL",SUBSTITUTE(UPPER($D267)," ","")))),"PREMIUM FREE",""))))</f>
        <v/>
      </c>
    </row>
    <row r="268">
      <c r="AC268">
        <f>IF($C268="","",IF(COUNTIF('Códigos Santander (ref)'!$A$2:$A$79,$C268)&gt;0,"SANTANDER",IF(COUNTIF('Códigos Itaú (ref)'!$A$2:$A$44,$C268)&gt;0,"ITAU",IF(AND(TRIM(UPPER($I268))="CONTRATUAL",ISNUMBER(SEARCH("INDIVIDUAL",SUBSTITUTE(UPPER($D268)," ","")))),"PREMIUM FREE",""))))</f>
        <v/>
      </c>
    </row>
    <row r="269">
      <c r="AC269">
        <f>IF($C269="","",IF(COUNTIF('Códigos Santander (ref)'!$A$2:$A$79,$C269)&gt;0,"SANTANDER",IF(COUNTIF('Códigos Itaú (ref)'!$A$2:$A$44,$C269)&gt;0,"ITAU",IF(AND(TRIM(UPPER($I269))="CONTRATUAL",ISNUMBER(SEARCH("INDIVIDUAL",SUBSTITUTE(UPPER($D269)," ","")))),"PREMIUM FREE",""))))</f>
        <v/>
      </c>
    </row>
    <row r="270">
      <c r="AC270">
        <f>IF($C270="","",IF(COUNTIF('Códigos Santander (ref)'!$A$2:$A$79,$C270)&gt;0,"SANTANDER",IF(COUNTIF('Códigos Itaú (ref)'!$A$2:$A$44,$C270)&gt;0,"ITAU",IF(AND(TRIM(UPPER($I270))="CONTRATUAL",ISNUMBER(SEARCH("INDIVIDUAL",SUBSTITUTE(UPPER($D270)," ","")))),"PREMIUM FREE",""))))</f>
        <v/>
      </c>
    </row>
    <row r="271">
      <c r="AC271">
        <f>IF($C271="","",IF(COUNTIF('Códigos Santander (ref)'!$A$2:$A$79,$C271)&gt;0,"SANTANDER",IF(COUNTIF('Códigos Itaú (ref)'!$A$2:$A$44,$C271)&gt;0,"ITAU",IF(AND(TRIM(UPPER($I271))="CONTRATUAL",ISNUMBER(SEARCH("INDIVIDUAL",SUBSTITUTE(UPPER($D271)," ","")))),"PREMIUM FREE",""))))</f>
        <v/>
      </c>
    </row>
    <row r="272">
      <c r="AC272">
        <f>IF($C272="","",IF(COUNTIF('Códigos Santander (ref)'!$A$2:$A$79,$C272)&gt;0,"SANTANDER",IF(COUNTIF('Códigos Itaú (ref)'!$A$2:$A$44,$C272)&gt;0,"ITAU",IF(AND(TRIM(UPPER($I272))="CONTRATUAL",ISNUMBER(SEARCH("INDIVIDUAL",SUBSTITUTE(UPPER($D272)," ","")))),"PREMIUM FREE",""))))</f>
        <v/>
      </c>
    </row>
    <row r="273">
      <c r="AC273">
        <f>IF($C273="","",IF(COUNTIF('Códigos Santander (ref)'!$A$2:$A$79,$C273)&gt;0,"SANTANDER",IF(COUNTIF('Códigos Itaú (ref)'!$A$2:$A$44,$C273)&gt;0,"ITAU",IF(AND(TRIM(UPPER($I273))="CONTRATUAL",ISNUMBER(SEARCH("INDIVIDUAL",SUBSTITUTE(UPPER($D273)," ","")))),"PREMIUM FREE",""))))</f>
        <v/>
      </c>
    </row>
    <row r="274">
      <c r="AC274">
        <f>IF($C274="","",IF(COUNTIF('Códigos Santander (ref)'!$A$2:$A$79,$C274)&gt;0,"SANTANDER",IF(COUNTIF('Códigos Itaú (ref)'!$A$2:$A$44,$C274)&gt;0,"ITAU",IF(AND(TRIM(UPPER($I274))="CONTRATUAL",ISNUMBER(SEARCH("INDIVIDUAL",SUBSTITUTE(UPPER($D274)," ","")))),"PREMIUM FREE",""))))</f>
        <v/>
      </c>
    </row>
    <row r="275">
      <c r="AC275">
        <f>IF($C275="","",IF(COUNTIF('Códigos Santander (ref)'!$A$2:$A$79,$C275)&gt;0,"SANTANDER",IF(COUNTIF('Códigos Itaú (ref)'!$A$2:$A$44,$C275)&gt;0,"ITAU",IF(AND(TRIM(UPPER($I275))="CONTRATUAL",ISNUMBER(SEARCH("INDIVIDUAL",SUBSTITUTE(UPPER($D275)," ","")))),"PREMIUM FREE",""))))</f>
        <v/>
      </c>
    </row>
    <row r="276">
      <c r="AC276">
        <f>IF($C276="","",IF(COUNTIF('Códigos Santander (ref)'!$A$2:$A$79,$C276)&gt;0,"SANTANDER",IF(COUNTIF('Códigos Itaú (ref)'!$A$2:$A$44,$C276)&gt;0,"ITAU",IF(AND(TRIM(UPPER($I276))="CONTRATUAL",ISNUMBER(SEARCH("INDIVIDUAL",SUBSTITUTE(UPPER($D276)," ","")))),"PREMIUM FREE",""))))</f>
        <v/>
      </c>
    </row>
    <row r="277">
      <c r="AC277">
        <f>IF($C277="","",IF(COUNTIF('Códigos Santander (ref)'!$A$2:$A$79,$C277)&gt;0,"SANTANDER",IF(COUNTIF('Códigos Itaú (ref)'!$A$2:$A$44,$C277)&gt;0,"ITAU",IF(AND(TRIM(UPPER($I277))="CONTRATUAL",ISNUMBER(SEARCH("INDIVIDUAL",SUBSTITUTE(UPPER($D277)," ","")))),"PREMIUM FREE",""))))</f>
        <v/>
      </c>
    </row>
    <row r="278">
      <c r="AC278">
        <f>IF($C278="","",IF(COUNTIF('Códigos Santander (ref)'!$A$2:$A$79,$C278)&gt;0,"SANTANDER",IF(COUNTIF('Códigos Itaú (ref)'!$A$2:$A$44,$C278)&gt;0,"ITAU",IF(AND(TRIM(UPPER($I278))="CONTRATUAL",ISNUMBER(SEARCH("INDIVIDUAL",SUBSTITUTE(UPPER($D278)," ","")))),"PREMIUM FREE",""))))</f>
        <v/>
      </c>
    </row>
    <row r="279">
      <c r="AC279">
        <f>IF($C279="","",IF(COUNTIF('Códigos Santander (ref)'!$A$2:$A$79,$C279)&gt;0,"SANTANDER",IF(COUNTIF('Códigos Itaú (ref)'!$A$2:$A$44,$C279)&gt;0,"ITAU",IF(AND(TRIM(UPPER($I279))="CONTRATUAL",ISNUMBER(SEARCH("INDIVIDUAL",SUBSTITUTE(UPPER($D279)," ","")))),"PREMIUM FREE",""))))</f>
        <v/>
      </c>
    </row>
    <row r="280">
      <c r="AC280">
        <f>IF($C280="","",IF(COUNTIF('Códigos Santander (ref)'!$A$2:$A$79,$C280)&gt;0,"SANTANDER",IF(COUNTIF('Códigos Itaú (ref)'!$A$2:$A$44,$C280)&gt;0,"ITAU",IF(AND(TRIM(UPPER($I280))="CONTRATUAL",ISNUMBER(SEARCH("INDIVIDUAL",SUBSTITUTE(UPPER($D280)," ","")))),"PREMIUM FREE",""))))</f>
        <v/>
      </c>
    </row>
    <row r="281">
      <c r="AC281">
        <f>IF($C281="","",IF(COUNTIF('Códigos Santander (ref)'!$A$2:$A$79,$C281)&gt;0,"SANTANDER",IF(COUNTIF('Códigos Itaú (ref)'!$A$2:$A$44,$C281)&gt;0,"ITAU",IF(AND(TRIM(UPPER($I281))="CONTRATUAL",ISNUMBER(SEARCH("INDIVIDUAL",SUBSTITUTE(UPPER($D281)," ","")))),"PREMIUM FREE",""))))</f>
        <v/>
      </c>
    </row>
    <row r="282">
      <c r="AC282">
        <f>IF($C282="","",IF(COUNTIF('Códigos Santander (ref)'!$A$2:$A$79,$C282)&gt;0,"SANTANDER",IF(COUNTIF('Códigos Itaú (ref)'!$A$2:$A$44,$C282)&gt;0,"ITAU",IF(AND(TRIM(UPPER($I282))="CONTRATUAL",ISNUMBER(SEARCH("INDIVIDUAL",SUBSTITUTE(UPPER($D282)," ","")))),"PREMIUM FREE",""))))</f>
        <v/>
      </c>
    </row>
    <row r="283">
      <c r="AC283">
        <f>IF($C283="","",IF(COUNTIF('Códigos Santander (ref)'!$A$2:$A$79,$C283)&gt;0,"SANTANDER",IF(COUNTIF('Códigos Itaú (ref)'!$A$2:$A$44,$C283)&gt;0,"ITAU",IF(AND(TRIM(UPPER($I283))="CONTRATUAL",ISNUMBER(SEARCH("INDIVIDUAL",SUBSTITUTE(UPPER($D283)," ","")))),"PREMIUM FREE",""))))</f>
        <v/>
      </c>
    </row>
    <row r="284">
      <c r="AC284">
        <f>IF($C284="","",IF(COUNTIF('Códigos Santander (ref)'!$A$2:$A$79,$C284)&gt;0,"SANTANDER",IF(COUNTIF('Códigos Itaú (ref)'!$A$2:$A$44,$C284)&gt;0,"ITAU",IF(AND(TRIM(UPPER($I284))="CONTRATUAL",ISNUMBER(SEARCH("INDIVIDUAL",SUBSTITUTE(UPPER($D284)," ","")))),"PREMIUM FREE",""))))</f>
        <v/>
      </c>
    </row>
    <row r="285">
      <c r="AC285">
        <f>IF($C285="","",IF(COUNTIF('Códigos Santander (ref)'!$A$2:$A$79,$C285)&gt;0,"SANTANDER",IF(COUNTIF('Códigos Itaú (ref)'!$A$2:$A$44,$C285)&gt;0,"ITAU",IF(AND(TRIM(UPPER($I285))="CONTRATUAL",ISNUMBER(SEARCH("INDIVIDUAL",SUBSTITUTE(UPPER($D285)," ","")))),"PREMIUM FREE",""))))</f>
        <v/>
      </c>
    </row>
    <row r="286">
      <c r="AC286">
        <f>IF($C286="","",IF(COUNTIF('Códigos Santander (ref)'!$A$2:$A$79,$C286)&gt;0,"SANTANDER",IF(COUNTIF('Códigos Itaú (ref)'!$A$2:$A$44,$C286)&gt;0,"ITAU",IF(AND(TRIM(UPPER($I286))="CONTRATUAL",ISNUMBER(SEARCH("INDIVIDUAL",SUBSTITUTE(UPPER($D286)," ","")))),"PREMIUM FREE",""))))</f>
        <v/>
      </c>
    </row>
    <row r="287">
      <c r="AC287">
        <f>IF($C287="","",IF(COUNTIF('Códigos Santander (ref)'!$A$2:$A$79,$C287)&gt;0,"SANTANDER",IF(COUNTIF('Códigos Itaú (ref)'!$A$2:$A$44,$C287)&gt;0,"ITAU",IF(AND(TRIM(UPPER($I287))="CONTRATUAL",ISNUMBER(SEARCH("INDIVIDUAL",SUBSTITUTE(UPPER($D287)," ","")))),"PREMIUM FREE",""))))</f>
        <v/>
      </c>
    </row>
    <row r="288">
      <c r="AC288">
        <f>IF($C288="","",IF(COUNTIF('Códigos Santander (ref)'!$A$2:$A$79,$C288)&gt;0,"SANTANDER",IF(COUNTIF('Códigos Itaú (ref)'!$A$2:$A$44,$C288)&gt;0,"ITAU",IF(AND(TRIM(UPPER($I288))="CONTRATUAL",ISNUMBER(SEARCH("INDIVIDUAL",SUBSTITUTE(UPPER($D288)," ","")))),"PREMIUM FREE",""))))</f>
        <v/>
      </c>
    </row>
    <row r="289">
      <c r="AC289">
        <f>IF($C289="","",IF(COUNTIF('Códigos Santander (ref)'!$A$2:$A$79,$C289)&gt;0,"SANTANDER",IF(COUNTIF('Códigos Itaú (ref)'!$A$2:$A$44,$C289)&gt;0,"ITAU",IF(AND(TRIM(UPPER($I289))="CONTRATUAL",ISNUMBER(SEARCH("INDIVIDUAL",SUBSTITUTE(UPPER($D289)," ","")))),"PREMIUM FREE",""))))</f>
        <v/>
      </c>
    </row>
    <row r="290">
      <c r="AC290">
        <f>IF($C290="","",IF(COUNTIF('Códigos Santander (ref)'!$A$2:$A$79,$C290)&gt;0,"SANTANDER",IF(COUNTIF('Códigos Itaú (ref)'!$A$2:$A$44,$C290)&gt;0,"ITAU",IF(AND(TRIM(UPPER($I290))="CONTRATUAL",ISNUMBER(SEARCH("INDIVIDUAL",SUBSTITUTE(UPPER($D290)," ","")))),"PREMIUM FREE",""))))</f>
        <v/>
      </c>
    </row>
    <row r="291">
      <c r="AC291">
        <f>IF($C291="","",IF(COUNTIF('Códigos Santander (ref)'!$A$2:$A$79,$C291)&gt;0,"SANTANDER",IF(COUNTIF('Códigos Itaú (ref)'!$A$2:$A$44,$C291)&gt;0,"ITAU",IF(AND(TRIM(UPPER($I291))="CONTRATUAL",ISNUMBER(SEARCH("INDIVIDUAL",SUBSTITUTE(UPPER($D291)," ","")))),"PREMIUM FREE",""))))</f>
        <v/>
      </c>
    </row>
    <row r="292">
      <c r="AC292">
        <f>IF($C292="","",IF(COUNTIF('Códigos Santander (ref)'!$A$2:$A$79,$C292)&gt;0,"SANTANDER",IF(COUNTIF('Códigos Itaú (ref)'!$A$2:$A$44,$C292)&gt;0,"ITAU",IF(AND(TRIM(UPPER($I292))="CONTRATUAL",ISNUMBER(SEARCH("INDIVIDUAL",SUBSTITUTE(UPPER($D292)," ","")))),"PREMIUM FREE",""))))</f>
        <v/>
      </c>
    </row>
    <row r="293">
      <c r="AC293">
        <f>IF($C293="","",IF(COUNTIF('Códigos Santander (ref)'!$A$2:$A$79,$C293)&gt;0,"SANTANDER",IF(COUNTIF('Códigos Itaú (ref)'!$A$2:$A$44,$C293)&gt;0,"ITAU",IF(AND(TRIM(UPPER($I293))="CONTRATUAL",ISNUMBER(SEARCH("INDIVIDUAL",SUBSTITUTE(UPPER($D293)," ","")))),"PREMIUM FREE",""))))</f>
        <v/>
      </c>
    </row>
    <row r="294">
      <c r="AC294">
        <f>IF($C294="","",IF(COUNTIF('Códigos Santander (ref)'!$A$2:$A$79,$C294)&gt;0,"SANTANDER",IF(COUNTIF('Códigos Itaú (ref)'!$A$2:$A$44,$C294)&gt;0,"ITAU",IF(AND(TRIM(UPPER($I294))="CONTRATUAL",ISNUMBER(SEARCH("INDIVIDUAL",SUBSTITUTE(UPPER($D294)," ","")))),"PREMIUM FREE",""))))</f>
        <v/>
      </c>
    </row>
    <row r="295">
      <c r="AC295">
        <f>IF($C295="","",IF(COUNTIF('Códigos Santander (ref)'!$A$2:$A$79,$C295)&gt;0,"SANTANDER",IF(COUNTIF('Códigos Itaú (ref)'!$A$2:$A$44,$C295)&gt;0,"ITAU",IF(AND(TRIM(UPPER($I295))="CONTRATUAL",ISNUMBER(SEARCH("INDIVIDUAL",SUBSTITUTE(UPPER($D295)," ","")))),"PREMIUM FREE",""))))</f>
        <v/>
      </c>
    </row>
    <row r="296">
      <c r="AC296">
        <f>IF($C296="","",IF(COUNTIF('Códigos Santander (ref)'!$A$2:$A$79,$C296)&gt;0,"SANTANDER",IF(COUNTIF('Códigos Itaú (ref)'!$A$2:$A$44,$C296)&gt;0,"ITAU",IF(AND(TRIM(UPPER($I296))="CONTRATUAL",ISNUMBER(SEARCH("INDIVIDUAL",SUBSTITUTE(UPPER($D296)," ","")))),"PREMIUM FREE",""))))</f>
        <v/>
      </c>
    </row>
    <row r="297">
      <c r="AC297">
        <f>IF($C297="","",IF(COUNTIF('Códigos Santander (ref)'!$A$2:$A$79,$C297)&gt;0,"SANTANDER",IF(COUNTIF('Códigos Itaú (ref)'!$A$2:$A$44,$C297)&gt;0,"ITAU",IF(AND(TRIM(UPPER($I297))="CONTRATUAL",ISNUMBER(SEARCH("INDIVIDUAL",SUBSTITUTE(UPPER($D297)," ","")))),"PREMIUM FREE",""))))</f>
        <v/>
      </c>
    </row>
    <row r="298">
      <c r="AC298">
        <f>IF($C298="","",IF(COUNTIF('Códigos Santander (ref)'!$A$2:$A$79,$C298)&gt;0,"SANTANDER",IF(COUNTIF('Códigos Itaú (ref)'!$A$2:$A$44,$C298)&gt;0,"ITAU",IF(AND(TRIM(UPPER($I298))="CONTRATUAL",ISNUMBER(SEARCH("INDIVIDUAL",SUBSTITUTE(UPPER($D298)," ","")))),"PREMIUM FREE",""))))</f>
        <v/>
      </c>
    </row>
    <row r="299">
      <c r="AC299">
        <f>IF($C299="","",IF(COUNTIF('Códigos Santander (ref)'!$A$2:$A$79,$C299)&gt;0,"SANTANDER",IF(COUNTIF('Códigos Itaú (ref)'!$A$2:$A$44,$C299)&gt;0,"ITAU",IF(AND(TRIM(UPPER($I299))="CONTRATUAL",ISNUMBER(SEARCH("INDIVIDUAL",SUBSTITUTE(UPPER($D299)," ","")))),"PREMIUM FREE",""))))</f>
        <v/>
      </c>
    </row>
    <row r="300">
      <c r="AC300">
        <f>IF($C300="","",IF(COUNTIF('Códigos Santander (ref)'!$A$2:$A$79,$C300)&gt;0,"SANTANDER",IF(COUNTIF('Códigos Itaú (ref)'!$A$2:$A$44,$C300)&gt;0,"ITAU",IF(AND(TRIM(UPPER($I300))="CONTRATUAL",ISNUMBER(SEARCH("INDIVIDUAL",SUBSTITUTE(UPPER($D300)," ","")))),"PREMIUM FREE",""))))</f>
        <v/>
      </c>
    </row>
    <row r="301">
      <c r="AC301">
        <f>IF($C301="","",IF(COUNTIF('Códigos Santander (ref)'!$A$2:$A$79,$C301)&gt;0,"SANTANDER",IF(COUNTIF('Códigos Itaú (ref)'!$A$2:$A$44,$C301)&gt;0,"ITAU",IF(AND(TRIM(UPPER($I301))="CONTRATUAL",ISNUMBER(SEARCH("INDIVIDUAL",SUBSTITUTE(UPPER($D301)," ","")))),"PREMIUM FREE",""))))</f>
        <v/>
      </c>
    </row>
    <row r="302">
      <c r="AC302">
        <f>IF($C302="","",IF(COUNTIF('Códigos Santander (ref)'!$A$2:$A$79,$C302)&gt;0,"SANTANDER",IF(COUNTIF('Códigos Itaú (ref)'!$A$2:$A$44,$C302)&gt;0,"ITAU",IF(AND(TRIM(UPPER($I302))="CONTRATUAL",ISNUMBER(SEARCH("INDIVIDUAL",SUBSTITUTE(UPPER($D302)," ","")))),"PREMIUM FREE",""))))</f>
        <v/>
      </c>
    </row>
    <row r="303">
      <c r="AC303">
        <f>IF($C303="","",IF(COUNTIF('Códigos Santander (ref)'!$A$2:$A$79,$C303)&gt;0,"SANTANDER",IF(COUNTIF('Códigos Itaú (ref)'!$A$2:$A$44,$C303)&gt;0,"ITAU",IF(AND(TRIM(UPPER($I303))="CONTRATUAL",ISNUMBER(SEARCH("INDIVIDUAL",SUBSTITUTE(UPPER($D303)," ","")))),"PREMIUM FREE",""))))</f>
        <v/>
      </c>
    </row>
    <row r="304">
      <c r="AC304">
        <f>IF($C304="","",IF(COUNTIF('Códigos Santander (ref)'!$A$2:$A$79,$C304)&gt;0,"SANTANDER",IF(COUNTIF('Códigos Itaú (ref)'!$A$2:$A$44,$C304)&gt;0,"ITAU",IF(AND(TRIM(UPPER($I304))="CONTRATUAL",ISNUMBER(SEARCH("INDIVIDUAL",SUBSTITUTE(UPPER($D304)," ","")))),"PREMIUM FREE",""))))</f>
        <v/>
      </c>
    </row>
    <row r="305">
      <c r="AC305">
        <f>IF($C305="","",IF(COUNTIF('Códigos Santander (ref)'!$A$2:$A$79,$C305)&gt;0,"SANTANDER",IF(COUNTIF('Códigos Itaú (ref)'!$A$2:$A$44,$C305)&gt;0,"ITAU",IF(AND(TRIM(UPPER($I305))="CONTRATUAL",ISNUMBER(SEARCH("INDIVIDUAL",SUBSTITUTE(UPPER($D305)," ","")))),"PREMIUM FREE",""))))</f>
        <v/>
      </c>
    </row>
    <row r="306">
      <c r="AC306">
        <f>IF($C306="","",IF(COUNTIF('Códigos Santander (ref)'!$A$2:$A$79,$C306)&gt;0,"SANTANDER",IF(COUNTIF('Códigos Itaú (ref)'!$A$2:$A$44,$C306)&gt;0,"ITAU",IF(AND(TRIM(UPPER($I306))="CONTRATUAL",ISNUMBER(SEARCH("INDIVIDUAL",SUBSTITUTE(UPPER($D306)," ","")))),"PREMIUM FREE",""))))</f>
        <v/>
      </c>
    </row>
    <row r="307">
      <c r="AC307">
        <f>IF($C307="","",IF(COUNTIF('Códigos Santander (ref)'!$A$2:$A$79,$C307)&gt;0,"SANTANDER",IF(COUNTIF('Códigos Itaú (ref)'!$A$2:$A$44,$C307)&gt;0,"ITAU",IF(AND(TRIM(UPPER($I307))="CONTRATUAL",ISNUMBER(SEARCH("INDIVIDUAL",SUBSTITUTE(UPPER($D307)," ","")))),"PREMIUM FREE",""))))</f>
        <v/>
      </c>
    </row>
    <row r="308">
      <c r="AC308">
        <f>IF($C308="","",IF(COUNTIF('Códigos Santander (ref)'!$A$2:$A$79,$C308)&gt;0,"SANTANDER",IF(COUNTIF('Códigos Itaú (ref)'!$A$2:$A$44,$C308)&gt;0,"ITAU",IF(AND(TRIM(UPPER($I308))="CONTRATUAL",ISNUMBER(SEARCH("INDIVIDUAL",SUBSTITUTE(UPPER($D308)," ","")))),"PREMIUM FREE",""))))</f>
        <v/>
      </c>
    </row>
    <row r="309">
      <c r="AC309">
        <f>IF($C309="","",IF(COUNTIF('Códigos Santander (ref)'!$A$2:$A$79,$C309)&gt;0,"SANTANDER",IF(COUNTIF('Códigos Itaú (ref)'!$A$2:$A$44,$C309)&gt;0,"ITAU",IF(AND(TRIM(UPPER($I309))="CONTRATUAL",ISNUMBER(SEARCH("INDIVIDUAL",SUBSTITUTE(UPPER($D309)," ","")))),"PREMIUM FREE",""))))</f>
        <v/>
      </c>
    </row>
    <row r="310">
      <c r="AC310">
        <f>IF($C310="","",IF(COUNTIF('Códigos Santander (ref)'!$A$2:$A$79,$C310)&gt;0,"SANTANDER",IF(COUNTIF('Códigos Itaú (ref)'!$A$2:$A$44,$C310)&gt;0,"ITAU",IF(AND(TRIM(UPPER($I310))="CONTRATUAL",ISNUMBER(SEARCH("INDIVIDUAL",SUBSTITUTE(UPPER($D310)," ","")))),"PREMIUM FREE",""))))</f>
        <v/>
      </c>
    </row>
    <row r="311">
      <c r="AC311">
        <f>IF($C311="","",IF(COUNTIF('Códigos Santander (ref)'!$A$2:$A$79,$C311)&gt;0,"SANTANDER",IF(COUNTIF('Códigos Itaú (ref)'!$A$2:$A$44,$C311)&gt;0,"ITAU",IF(AND(TRIM(UPPER($I311))="CONTRATUAL",ISNUMBER(SEARCH("INDIVIDUAL",SUBSTITUTE(UPPER($D311)," ","")))),"PREMIUM FREE",""))))</f>
        <v/>
      </c>
    </row>
    <row r="312">
      <c r="AC312">
        <f>IF($C312="","",IF(COUNTIF('Códigos Santander (ref)'!$A$2:$A$79,$C312)&gt;0,"SANTANDER",IF(COUNTIF('Códigos Itaú (ref)'!$A$2:$A$44,$C312)&gt;0,"ITAU",IF(AND(TRIM(UPPER($I312))="CONTRATUAL",ISNUMBER(SEARCH("INDIVIDUAL",SUBSTITUTE(UPPER($D312)," ","")))),"PREMIUM FREE",""))))</f>
        <v/>
      </c>
    </row>
    <row r="313">
      <c r="AC313">
        <f>IF($C313="","",IF(COUNTIF('Códigos Santander (ref)'!$A$2:$A$79,$C313)&gt;0,"SANTANDER",IF(COUNTIF('Códigos Itaú (ref)'!$A$2:$A$44,$C313)&gt;0,"ITAU",IF(AND(TRIM(UPPER($I313))="CONTRATUAL",ISNUMBER(SEARCH("INDIVIDUAL",SUBSTITUTE(UPPER($D313)," ","")))),"PREMIUM FREE",""))))</f>
        <v/>
      </c>
    </row>
    <row r="314">
      <c r="AC314">
        <f>IF($C314="","",IF(COUNTIF('Códigos Santander (ref)'!$A$2:$A$79,$C314)&gt;0,"SANTANDER",IF(COUNTIF('Códigos Itaú (ref)'!$A$2:$A$44,$C314)&gt;0,"ITAU",IF(AND(TRIM(UPPER($I314))="CONTRATUAL",ISNUMBER(SEARCH("INDIVIDUAL",SUBSTITUTE(UPPER($D314)," ","")))),"PREMIUM FREE",""))))</f>
        <v/>
      </c>
    </row>
    <row r="315">
      <c r="AC315">
        <f>IF($C315="","",IF(COUNTIF('Códigos Santander (ref)'!$A$2:$A$79,$C315)&gt;0,"SANTANDER",IF(COUNTIF('Códigos Itaú (ref)'!$A$2:$A$44,$C315)&gt;0,"ITAU",IF(AND(TRIM(UPPER($I315))="CONTRATUAL",ISNUMBER(SEARCH("INDIVIDUAL",SUBSTITUTE(UPPER($D315)," ","")))),"PREMIUM FREE",""))))</f>
        <v/>
      </c>
    </row>
    <row r="316">
      <c r="AC316">
        <f>IF($C316="","",IF(COUNTIF('Códigos Santander (ref)'!$A$2:$A$79,$C316)&gt;0,"SANTANDER",IF(COUNTIF('Códigos Itaú (ref)'!$A$2:$A$44,$C316)&gt;0,"ITAU",IF(AND(TRIM(UPPER($I316))="CONTRATUAL",ISNUMBER(SEARCH("INDIVIDUAL",SUBSTITUTE(UPPER($D316)," ","")))),"PREMIUM FREE",""))))</f>
        <v/>
      </c>
    </row>
    <row r="317">
      <c r="AC317">
        <f>IF($C317="","",IF(COUNTIF('Códigos Santander (ref)'!$A$2:$A$79,$C317)&gt;0,"SANTANDER",IF(COUNTIF('Códigos Itaú (ref)'!$A$2:$A$44,$C317)&gt;0,"ITAU",IF(AND(TRIM(UPPER($I317))="CONTRATUAL",ISNUMBER(SEARCH("INDIVIDUAL",SUBSTITUTE(UPPER($D317)," ","")))),"PREMIUM FREE",""))))</f>
        <v/>
      </c>
    </row>
    <row r="318">
      <c r="AC318">
        <f>IF($C318="","",IF(COUNTIF('Códigos Santander (ref)'!$A$2:$A$79,$C318)&gt;0,"SANTANDER",IF(COUNTIF('Códigos Itaú (ref)'!$A$2:$A$44,$C318)&gt;0,"ITAU",IF(AND(TRIM(UPPER($I318))="CONTRATUAL",ISNUMBER(SEARCH("INDIVIDUAL",SUBSTITUTE(UPPER($D318)," ","")))),"PREMIUM FREE",""))))</f>
        <v/>
      </c>
    </row>
    <row r="319">
      <c r="AC319">
        <f>IF($C319="","",IF(COUNTIF('Códigos Santander (ref)'!$A$2:$A$79,$C319)&gt;0,"SANTANDER",IF(COUNTIF('Códigos Itaú (ref)'!$A$2:$A$44,$C319)&gt;0,"ITAU",IF(AND(TRIM(UPPER($I319))="CONTRATUAL",ISNUMBER(SEARCH("INDIVIDUAL",SUBSTITUTE(UPPER($D319)," ","")))),"PREMIUM FREE",""))))</f>
        <v/>
      </c>
    </row>
    <row r="320">
      <c r="AC320">
        <f>IF($C320="","",IF(COUNTIF('Códigos Santander (ref)'!$A$2:$A$79,$C320)&gt;0,"SANTANDER",IF(COUNTIF('Códigos Itaú (ref)'!$A$2:$A$44,$C320)&gt;0,"ITAU",IF(AND(TRIM(UPPER($I320))="CONTRATUAL",ISNUMBER(SEARCH("INDIVIDUAL",SUBSTITUTE(UPPER($D320)," ","")))),"PREMIUM FREE",""))))</f>
        <v/>
      </c>
    </row>
    <row r="321">
      <c r="AC321">
        <f>IF($C321="","",IF(COUNTIF('Códigos Santander (ref)'!$A$2:$A$79,$C321)&gt;0,"SANTANDER",IF(COUNTIF('Códigos Itaú (ref)'!$A$2:$A$44,$C321)&gt;0,"ITAU",IF(AND(TRIM(UPPER($I321))="CONTRATUAL",ISNUMBER(SEARCH("INDIVIDUAL",SUBSTITUTE(UPPER($D321)," ","")))),"PREMIUM FREE",""))))</f>
        <v/>
      </c>
    </row>
    <row r="322">
      <c r="AC322">
        <f>IF($C322="","",IF(COUNTIF('Códigos Santander (ref)'!$A$2:$A$79,$C322)&gt;0,"SANTANDER",IF(COUNTIF('Códigos Itaú (ref)'!$A$2:$A$44,$C322)&gt;0,"ITAU",IF(AND(TRIM(UPPER($I322))="CONTRATUAL",ISNUMBER(SEARCH("INDIVIDUAL",SUBSTITUTE(UPPER($D322)," ","")))),"PREMIUM FREE",""))))</f>
        <v/>
      </c>
    </row>
    <row r="323">
      <c r="AC323">
        <f>IF($C323="","",IF(COUNTIF('Códigos Santander (ref)'!$A$2:$A$79,$C323)&gt;0,"SANTANDER",IF(COUNTIF('Códigos Itaú (ref)'!$A$2:$A$44,$C323)&gt;0,"ITAU",IF(AND(TRIM(UPPER($I323))="CONTRATUAL",ISNUMBER(SEARCH("INDIVIDUAL",SUBSTITUTE(UPPER($D323)," ","")))),"PREMIUM FREE",""))))</f>
        <v/>
      </c>
    </row>
    <row r="324">
      <c r="AC324">
        <f>IF($C324="","",IF(COUNTIF('Códigos Santander (ref)'!$A$2:$A$79,$C324)&gt;0,"SANTANDER",IF(COUNTIF('Códigos Itaú (ref)'!$A$2:$A$44,$C324)&gt;0,"ITAU",IF(AND(TRIM(UPPER($I324))="CONTRATUAL",ISNUMBER(SEARCH("INDIVIDUAL",SUBSTITUTE(UPPER($D324)," ","")))),"PREMIUM FREE",""))))</f>
        <v/>
      </c>
    </row>
    <row r="325">
      <c r="AC325">
        <f>IF($C325="","",IF(COUNTIF('Códigos Santander (ref)'!$A$2:$A$79,$C325)&gt;0,"SANTANDER",IF(COUNTIF('Códigos Itaú (ref)'!$A$2:$A$44,$C325)&gt;0,"ITAU",IF(AND(TRIM(UPPER($I325))="CONTRATUAL",ISNUMBER(SEARCH("INDIVIDUAL",SUBSTITUTE(UPPER($D325)," ","")))),"PREMIUM FREE",""))))</f>
        <v/>
      </c>
    </row>
    <row r="326">
      <c r="AC326">
        <f>IF($C326="","",IF(COUNTIF('Códigos Santander (ref)'!$A$2:$A$79,$C326)&gt;0,"SANTANDER",IF(COUNTIF('Códigos Itaú (ref)'!$A$2:$A$44,$C326)&gt;0,"ITAU",IF(AND(TRIM(UPPER($I326))="CONTRATUAL",ISNUMBER(SEARCH("INDIVIDUAL",SUBSTITUTE(UPPER($D326)," ","")))),"PREMIUM FREE",""))))</f>
        <v/>
      </c>
    </row>
    <row r="327">
      <c r="AC327">
        <f>IF($C327="","",IF(COUNTIF('Códigos Santander (ref)'!$A$2:$A$79,$C327)&gt;0,"SANTANDER",IF(COUNTIF('Códigos Itaú (ref)'!$A$2:$A$44,$C327)&gt;0,"ITAU",IF(AND(TRIM(UPPER($I327))="CONTRATUAL",ISNUMBER(SEARCH("INDIVIDUAL",SUBSTITUTE(UPPER($D327)," ","")))),"PREMIUM FREE",""))))</f>
        <v/>
      </c>
    </row>
    <row r="328">
      <c r="AC328">
        <f>IF($C328="","",IF(COUNTIF('Códigos Santander (ref)'!$A$2:$A$79,$C328)&gt;0,"SANTANDER",IF(COUNTIF('Códigos Itaú (ref)'!$A$2:$A$44,$C328)&gt;0,"ITAU",IF(AND(TRIM(UPPER($I328))="CONTRATUAL",ISNUMBER(SEARCH("INDIVIDUAL",SUBSTITUTE(UPPER($D328)," ","")))),"PREMIUM FREE",""))))</f>
        <v/>
      </c>
    </row>
    <row r="329">
      <c r="AC329">
        <f>IF($C329="","",IF(COUNTIF('Códigos Santander (ref)'!$A$2:$A$79,$C329)&gt;0,"SANTANDER",IF(COUNTIF('Códigos Itaú (ref)'!$A$2:$A$44,$C329)&gt;0,"ITAU",IF(AND(TRIM(UPPER($I329))="CONTRATUAL",ISNUMBER(SEARCH("INDIVIDUAL",SUBSTITUTE(UPPER($D329)," ","")))),"PREMIUM FREE",""))))</f>
        <v/>
      </c>
    </row>
    <row r="330">
      <c r="AC330">
        <f>IF($C330="","",IF(COUNTIF('Códigos Santander (ref)'!$A$2:$A$79,$C330)&gt;0,"SANTANDER",IF(COUNTIF('Códigos Itaú (ref)'!$A$2:$A$44,$C330)&gt;0,"ITAU",IF(AND(TRIM(UPPER($I330))="CONTRATUAL",ISNUMBER(SEARCH("INDIVIDUAL",SUBSTITUTE(UPPER($D330)," ","")))),"PREMIUM FREE",""))))</f>
        <v/>
      </c>
    </row>
    <row r="331">
      <c r="AC331">
        <f>IF($C331="","",IF(COUNTIF('Códigos Santander (ref)'!$A$2:$A$79,$C331)&gt;0,"SANTANDER",IF(COUNTIF('Códigos Itaú (ref)'!$A$2:$A$44,$C331)&gt;0,"ITAU",IF(AND(TRIM(UPPER($I331))="CONTRATUAL",ISNUMBER(SEARCH("INDIVIDUAL",SUBSTITUTE(UPPER($D331)," ","")))),"PREMIUM FREE",""))))</f>
        <v/>
      </c>
    </row>
    <row r="332">
      <c r="AC332">
        <f>IF($C332="","",IF(COUNTIF('Códigos Santander (ref)'!$A$2:$A$79,$C332)&gt;0,"SANTANDER",IF(COUNTIF('Códigos Itaú (ref)'!$A$2:$A$44,$C332)&gt;0,"ITAU",IF(AND(TRIM(UPPER($I332))="CONTRATUAL",ISNUMBER(SEARCH("INDIVIDUAL",SUBSTITUTE(UPPER($D332)," ","")))),"PREMIUM FREE",""))))</f>
        <v/>
      </c>
    </row>
    <row r="333">
      <c r="AC333">
        <f>IF($C333="","",IF(COUNTIF('Códigos Santander (ref)'!$A$2:$A$79,$C333)&gt;0,"SANTANDER",IF(COUNTIF('Códigos Itaú (ref)'!$A$2:$A$44,$C333)&gt;0,"ITAU",IF(AND(TRIM(UPPER($I333))="CONTRATUAL",ISNUMBER(SEARCH("INDIVIDUAL",SUBSTITUTE(UPPER($D333)," ","")))),"PREMIUM FREE",""))))</f>
        <v/>
      </c>
    </row>
    <row r="334">
      <c r="AC334">
        <f>IF($C334="","",IF(COUNTIF('Códigos Santander (ref)'!$A$2:$A$79,$C334)&gt;0,"SANTANDER",IF(COUNTIF('Códigos Itaú (ref)'!$A$2:$A$44,$C334)&gt;0,"ITAU",IF(AND(TRIM(UPPER($I334))="CONTRATUAL",ISNUMBER(SEARCH("INDIVIDUAL",SUBSTITUTE(UPPER($D334)," ","")))),"PREMIUM FREE",""))))</f>
        <v/>
      </c>
    </row>
    <row r="335">
      <c r="AC335">
        <f>IF($C335="","",IF(COUNTIF('Códigos Santander (ref)'!$A$2:$A$79,$C335)&gt;0,"SANTANDER",IF(COUNTIF('Códigos Itaú (ref)'!$A$2:$A$44,$C335)&gt;0,"ITAU",IF(AND(TRIM(UPPER($I335))="CONTRATUAL",ISNUMBER(SEARCH("INDIVIDUAL",SUBSTITUTE(UPPER($D335)," ","")))),"PREMIUM FREE",""))))</f>
        <v/>
      </c>
    </row>
    <row r="336">
      <c r="AC336">
        <f>IF($C336="","",IF(COUNTIF('Códigos Santander (ref)'!$A$2:$A$79,$C336)&gt;0,"SANTANDER",IF(COUNTIF('Códigos Itaú (ref)'!$A$2:$A$44,$C336)&gt;0,"ITAU",IF(AND(TRIM(UPPER($I336))="CONTRATUAL",ISNUMBER(SEARCH("INDIVIDUAL",SUBSTITUTE(UPPER($D336)," ","")))),"PREMIUM FREE",""))))</f>
        <v/>
      </c>
    </row>
    <row r="337">
      <c r="AC337">
        <f>IF($C337="","",IF(COUNTIF('Códigos Santander (ref)'!$A$2:$A$79,$C337)&gt;0,"SANTANDER",IF(COUNTIF('Códigos Itaú (ref)'!$A$2:$A$44,$C337)&gt;0,"ITAU",IF(AND(TRIM(UPPER($I337))="CONTRATUAL",ISNUMBER(SEARCH("INDIVIDUAL",SUBSTITUTE(UPPER($D337)," ","")))),"PREMIUM FREE",""))))</f>
        <v/>
      </c>
    </row>
    <row r="338">
      <c r="AC338">
        <f>IF($C338="","",IF(COUNTIF('Códigos Santander (ref)'!$A$2:$A$79,$C338)&gt;0,"SANTANDER",IF(COUNTIF('Códigos Itaú (ref)'!$A$2:$A$44,$C338)&gt;0,"ITAU",IF(AND(TRIM(UPPER($I338))="CONTRATUAL",ISNUMBER(SEARCH("INDIVIDUAL",SUBSTITUTE(UPPER($D338)," ","")))),"PREMIUM FREE",""))))</f>
        <v/>
      </c>
    </row>
    <row r="339">
      <c r="AC339">
        <f>IF($C339="","",IF(COUNTIF('Códigos Santander (ref)'!$A$2:$A$79,$C339)&gt;0,"SANTANDER",IF(COUNTIF('Códigos Itaú (ref)'!$A$2:$A$44,$C339)&gt;0,"ITAU",IF(AND(TRIM(UPPER($I339))="CONTRATUAL",ISNUMBER(SEARCH("INDIVIDUAL",SUBSTITUTE(UPPER($D339)," ","")))),"PREMIUM FREE",""))))</f>
        <v/>
      </c>
    </row>
    <row r="340">
      <c r="AC340">
        <f>IF($C340="","",IF(COUNTIF('Códigos Santander (ref)'!$A$2:$A$79,$C340)&gt;0,"SANTANDER",IF(COUNTIF('Códigos Itaú (ref)'!$A$2:$A$44,$C340)&gt;0,"ITAU",IF(AND(TRIM(UPPER($I340))="CONTRATUAL",ISNUMBER(SEARCH("INDIVIDUAL",SUBSTITUTE(UPPER($D340)," ","")))),"PREMIUM FREE",""))))</f>
        <v/>
      </c>
    </row>
    <row r="341">
      <c r="AC341">
        <f>IF($C341="","",IF(COUNTIF('Códigos Santander (ref)'!$A$2:$A$79,$C341)&gt;0,"SANTANDER",IF(COUNTIF('Códigos Itaú (ref)'!$A$2:$A$44,$C341)&gt;0,"ITAU",IF(AND(TRIM(UPPER($I341))="CONTRATUAL",ISNUMBER(SEARCH("INDIVIDUAL",SUBSTITUTE(UPPER($D341)," ","")))),"PREMIUM FREE",""))))</f>
        <v/>
      </c>
    </row>
    <row r="342">
      <c r="AC342">
        <f>IF($C342="","",IF(COUNTIF('Códigos Santander (ref)'!$A$2:$A$79,$C342)&gt;0,"SANTANDER",IF(COUNTIF('Códigos Itaú (ref)'!$A$2:$A$44,$C342)&gt;0,"ITAU",IF(AND(TRIM(UPPER($I342))="CONTRATUAL",ISNUMBER(SEARCH("INDIVIDUAL",SUBSTITUTE(UPPER($D342)," ","")))),"PREMIUM FREE",""))))</f>
        <v/>
      </c>
    </row>
    <row r="343">
      <c r="AC343">
        <f>IF($C343="","",IF(COUNTIF('Códigos Santander (ref)'!$A$2:$A$79,$C343)&gt;0,"SANTANDER",IF(COUNTIF('Códigos Itaú (ref)'!$A$2:$A$44,$C343)&gt;0,"ITAU",IF(AND(TRIM(UPPER($I343))="CONTRATUAL",ISNUMBER(SEARCH("INDIVIDUAL",SUBSTITUTE(UPPER($D343)," ","")))),"PREMIUM FREE",""))))</f>
        <v/>
      </c>
    </row>
    <row r="344">
      <c r="AC344">
        <f>IF($C344="","",IF(COUNTIF('Códigos Santander (ref)'!$A$2:$A$79,$C344)&gt;0,"SANTANDER",IF(COUNTIF('Códigos Itaú (ref)'!$A$2:$A$44,$C344)&gt;0,"ITAU",IF(AND(TRIM(UPPER($I344))="CONTRATUAL",ISNUMBER(SEARCH("INDIVIDUAL",SUBSTITUTE(UPPER($D344)," ","")))),"PREMIUM FREE",""))))</f>
        <v/>
      </c>
    </row>
    <row r="345">
      <c r="AC345">
        <f>IF($C345="","",IF(COUNTIF('Códigos Santander (ref)'!$A$2:$A$79,$C345)&gt;0,"SANTANDER",IF(COUNTIF('Códigos Itaú (ref)'!$A$2:$A$44,$C345)&gt;0,"ITAU",IF(AND(TRIM(UPPER($I345))="CONTRATUAL",ISNUMBER(SEARCH("INDIVIDUAL",SUBSTITUTE(UPPER($D345)," ","")))),"PREMIUM FREE",""))))</f>
        <v/>
      </c>
    </row>
    <row r="346">
      <c r="AC346">
        <f>IF($C346="","",IF(COUNTIF('Códigos Santander (ref)'!$A$2:$A$79,$C346)&gt;0,"SANTANDER",IF(COUNTIF('Códigos Itaú (ref)'!$A$2:$A$44,$C346)&gt;0,"ITAU",IF(AND(TRIM(UPPER($I346))="CONTRATUAL",ISNUMBER(SEARCH("INDIVIDUAL",SUBSTITUTE(UPPER($D346)," ","")))),"PREMIUM FREE",""))))</f>
        <v/>
      </c>
    </row>
    <row r="347">
      <c r="AC347">
        <f>IF($C347="","",IF(COUNTIF('Códigos Santander (ref)'!$A$2:$A$79,$C347)&gt;0,"SANTANDER",IF(COUNTIF('Códigos Itaú (ref)'!$A$2:$A$44,$C347)&gt;0,"ITAU",IF(AND(TRIM(UPPER($I347))="CONTRATUAL",ISNUMBER(SEARCH("INDIVIDUAL",SUBSTITUTE(UPPER($D347)," ","")))),"PREMIUM FREE",""))))</f>
        <v/>
      </c>
    </row>
    <row r="348">
      <c r="AC348">
        <f>IF($C348="","",IF(COUNTIF('Códigos Santander (ref)'!$A$2:$A$79,$C348)&gt;0,"SANTANDER",IF(COUNTIF('Códigos Itaú (ref)'!$A$2:$A$44,$C348)&gt;0,"ITAU",IF(AND(TRIM(UPPER($I348))="CONTRATUAL",ISNUMBER(SEARCH("INDIVIDUAL",SUBSTITUTE(UPPER($D348)," ","")))),"PREMIUM FREE",""))))</f>
        <v/>
      </c>
    </row>
    <row r="349">
      <c r="AC349">
        <f>IF($C349="","",IF(COUNTIF('Códigos Santander (ref)'!$A$2:$A$79,$C349)&gt;0,"SANTANDER",IF(COUNTIF('Códigos Itaú (ref)'!$A$2:$A$44,$C349)&gt;0,"ITAU",IF(AND(TRIM(UPPER($I349))="CONTRATUAL",ISNUMBER(SEARCH("INDIVIDUAL",SUBSTITUTE(UPPER($D349)," ","")))),"PREMIUM FREE",""))))</f>
        <v/>
      </c>
    </row>
    <row r="350">
      <c r="AC350">
        <f>IF($C350="","",IF(COUNTIF('Códigos Santander (ref)'!$A$2:$A$79,$C350)&gt;0,"SANTANDER",IF(COUNTIF('Códigos Itaú (ref)'!$A$2:$A$44,$C350)&gt;0,"ITAU",IF(AND(TRIM(UPPER($I350))="CONTRATUAL",ISNUMBER(SEARCH("INDIVIDUAL",SUBSTITUTE(UPPER($D350)," ","")))),"PREMIUM FREE",""))))</f>
        <v/>
      </c>
    </row>
    <row r="351">
      <c r="AC351">
        <f>IF($C351="","",IF(COUNTIF('Códigos Santander (ref)'!$A$2:$A$79,$C351)&gt;0,"SANTANDER",IF(COUNTIF('Códigos Itaú (ref)'!$A$2:$A$44,$C351)&gt;0,"ITAU",IF(AND(TRIM(UPPER($I351))="CONTRATUAL",ISNUMBER(SEARCH("INDIVIDUAL",SUBSTITUTE(UPPER($D351)," ","")))),"PREMIUM FREE",""))))</f>
        <v/>
      </c>
    </row>
    <row r="352">
      <c r="AC352">
        <f>IF($C352="","",IF(COUNTIF('Códigos Santander (ref)'!$A$2:$A$79,$C352)&gt;0,"SANTANDER",IF(COUNTIF('Códigos Itaú (ref)'!$A$2:$A$44,$C352)&gt;0,"ITAU",IF(AND(TRIM(UPPER($I352))="CONTRATUAL",ISNUMBER(SEARCH("INDIVIDUAL",SUBSTITUTE(UPPER($D352)," ","")))),"PREMIUM FREE",""))))</f>
        <v/>
      </c>
    </row>
    <row r="353">
      <c r="AC353">
        <f>IF($C353="","",IF(COUNTIF('Códigos Santander (ref)'!$A$2:$A$79,$C353)&gt;0,"SANTANDER",IF(COUNTIF('Códigos Itaú (ref)'!$A$2:$A$44,$C353)&gt;0,"ITAU",IF(AND(TRIM(UPPER($I353))="CONTRATUAL",ISNUMBER(SEARCH("INDIVIDUAL",SUBSTITUTE(UPPER($D353)," ","")))),"PREMIUM FREE",""))))</f>
        <v/>
      </c>
    </row>
    <row r="354">
      <c r="AC354">
        <f>IF($C354="","",IF(COUNTIF('Códigos Santander (ref)'!$A$2:$A$79,$C354)&gt;0,"SANTANDER",IF(COUNTIF('Códigos Itaú (ref)'!$A$2:$A$44,$C354)&gt;0,"ITAU",IF(AND(TRIM(UPPER($I354))="CONTRATUAL",ISNUMBER(SEARCH("INDIVIDUAL",SUBSTITUTE(UPPER($D354)," ","")))),"PREMIUM FREE",""))))</f>
        <v/>
      </c>
    </row>
    <row r="355">
      <c r="AC355">
        <f>IF($C355="","",IF(COUNTIF('Códigos Santander (ref)'!$A$2:$A$79,$C355)&gt;0,"SANTANDER",IF(COUNTIF('Códigos Itaú (ref)'!$A$2:$A$44,$C355)&gt;0,"ITAU",IF(AND(TRIM(UPPER($I355))="CONTRATUAL",ISNUMBER(SEARCH("INDIVIDUAL",SUBSTITUTE(UPPER($D355)," ","")))),"PREMIUM FREE",""))))</f>
        <v/>
      </c>
    </row>
    <row r="356">
      <c r="AC356">
        <f>IF($C356="","",IF(COUNTIF('Códigos Santander (ref)'!$A$2:$A$79,$C356)&gt;0,"SANTANDER",IF(COUNTIF('Códigos Itaú (ref)'!$A$2:$A$44,$C356)&gt;0,"ITAU",IF(AND(TRIM(UPPER($I356))="CONTRATUAL",ISNUMBER(SEARCH("INDIVIDUAL",SUBSTITUTE(UPPER($D356)," ","")))),"PREMIUM FREE",""))))</f>
        <v/>
      </c>
    </row>
    <row r="357">
      <c r="AC357">
        <f>IF($C357="","",IF(COUNTIF('Códigos Santander (ref)'!$A$2:$A$79,$C357)&gt;0,"SANTANDER",IF(COUNTIF('Códigos Itaú (ref)'!$A$2:$A$44,$C357)&gt;0,"ITAU",IF(AND(TRIM(UPPER($I357))="CONTRATUAL",ISNUMBER(SEARCH("INDIVIDUAL",SUBSTITUTE(UPPER($D357)," ","")))),"PREMIUM FREE",""))))</f>
        <v/>
      </c>
    </row>
    <row r="358">
      <c r="AC358">
        <f>IF($C358="","",IF(COUNTIF('Códigos Santander (ref)'!$A$2:$A$79,$C358)&gt;0,"SANTANDER",IF(COUNTIF('Códigos Itaú (ref)'!$A$2:$A$44,$C358)&gt;0,"ITAU",IF(AND(TRIM(UPPER($I358))="CONTRATUAL",ISNUMBER(SEARCH("INDIVIDUAL",SUBSTITUTE(UPPER($D358)," ","")))),"PREMIUM FREE",""))))</f>
        <v/>
      </c>
    </row>
    <row r="359">
      <c r="AC359">
        <f>IF($C359="","",IF(COUNTIF('Códigos Santander (ref)'!$A$2:$A$79,$C359)&gt;0,"SANTANDER",IF(COUNTIF('Códigos Itaú (ref)'!$A$2:$A$44,$C359)&gt;0,"ITAU",IF(AND(TRIM(UPPER($I359))="CONTRATUAL",ISNUMBER(SEARCH("INDIVIDUAL",SUBSTITUTE(UPPER($D359)," ","")))),"PREMIUM FREE",""))))</f>
        <v/>
      </c>
    </row>
    <row r="360">
      <c r="AC360">
        <f>IF($C360="","",IF(COUNTIF('Códigos Santander (ref)'!$A$2:$A$79,$C360)&gt;0,"SANTANDER",IF(COUNTIF('Códigos Itaú (ref)'!$A$2:$A$44,$C360)&gt;0,"ITAU",IF(AND(TRIM(UPPER($I360))="CONTRATUAL",ISNUMBER(SEARCH("INDIVIDUAL",SUBSTITUTE(UPPER($D360)," ","")))),"PREMIUM FREE",""))))</f>
        <v/>
      </c>
    </row>
    <row r="361">
      <c r="AC361">
        <f>IF($C361="","",IF(COUNTIF('Códigos Santander (ref)'!$A$2:$A$79,$C361)&gt;0,"SANTANDER",IF(COUNTIF('Códigos Itaú (ref)'!$A$2:$A$44,$C361)&gt;0,"ITAU",IF(AND(TRIM(UPPER($I361))="CONTRATUAL",ISNUMBER(SEARCH("INDIVIDUAL",SUBSTITUTE(UPPER($D361)," ","")))),"PREMIUM FREE",""))))</f>
        <v/>
      </c>
    </row>
    <row r="362">
      <c r="AC362">
        <f>IF($C362="","",IF(COUNTIF('Códigos Santander (ref)'!$A$2:$A$79,$C362)&gt;0,"SANTANDER",IF(COUNTIF('Códigos Itaú (ref)'!$A$2:$A$44,$C362)&gt;0,"ITAU",IF(AND(TRIM(UPPER($I362))="CONTRATUAL",ISNUMBER(SEARCH("INDIVIDUAL",SUBSTITUTE(UPPER($D362)," ","")))),"PREMIUM FREE",""))))</f>
        <v/>
      </c>
    </row>
    <row r="363">
      <c r="AC363">
        <f>IF($C363="","",IF(COUNTIF('Códigos Santander (ref)'!$A$2:$A$79,$C363)&gt;0,"SANTANDER",IF(COUNTIF('Códigos Itaú (ref)'!$A$2:$A$44,$C363)&gt;0,"ITAU",IF(AND(TRIM(UPPER($I363))="CONTRATUAL",ISNUMBER(SEARCH("INDIVIDUAL",SUBSTITUTE(UPPER($D363)," ","")))),"PREMIUM FREE",""))))</f>
        <v/>
      </c>
    </row>
    <row r="364">
      <c r="AC364">
        <f>IF($C364="","",IF(COUNTIF('Códigos Santander (ref)'!$A$2:$A$79,$C364)&gt;0,"SANTANDER",IF(COUNTIF('Códigos Itaú (ref)'!$A$2:$A$44,$C364)&gt;0,"ITAU",IF(AND(TRIM(UPPER($I364))="CONTRATUAL",ISNUMBER(SEARCH("INDIVIDUAL",SUBSTITUTE(UPPER($D364)," ","")))),"PREMIUM FREE",""))))</f>
        <v/>
      </c>
    </row>
    <row r="365">
      <c r="AC365">
        <f>IF($C365="","",IF(COUNTIF('Códigos Santander (ref)'!$A$2:$A$79,$C365)&gt;0,"SANTANDER",IF(COUNTIF('Códigos Itaú (ref)'!$A$2:$A$44,$C365)&gt;0,"ITAU",IF(AND(TRIM(UPPER($I365))="CONTRATUAL",ISNUMBER(SEARCH("INDIVIDUAL",SUBSTITUTE(UPPER($D365)," ","")))),"PREMIUM FREE",""))))</f>
        <v/>
      </c>
    </row>
    <row r="366">
      <c r="AC366">
        <f>IF($C366="","",IF(COUNTIF('Códigos Santander (ref)'!$A$2:$A$79,$C366)&gt;0,"SANTANDER",IF(COUNTIF('Códigos Itaú (ref)'!$A$2:$A$44,$C366)&gt;0,"ITAU",IF(AND(TRIM(UPPER($I366))="CONTRATUAL",ISNUMBER(SEARCH("INDIVIDUAL",SUBSTITUTE(UPPER($D366)," ","")))),"PREMIUM FREE",""))))</f>
        <v/>
      </c>
    </row>
    <row r="367">
      <c r="AC367">
        <f>IF($C367="","",IF(COUNTIF('Códigos Santander (ref)'!$A$2:$A$79,$C367)&gt;0,"SANTANDER",IF(COUNTIF('Códigos Itaú (ref)'!$A$2:$A$44,$C367)&gt;0,"ITAU",IF(AND(TRIM(UPPER($I367))="CONTRATUAL",ISNUMBER(SEARCH("INDIVIDUAL",SUBSTITUTE(UPPER($D367)," ","")))),"PREMIUM FREE",""))))</f>
        <v/>
      </c>
    </row>
    <row r="368">
      <c r="AC368">
        <f>IF($C368="","",IF(COUNTIF('Códigos Santander (ref)'!$A$2:$A$79,$C368)&gt;0,"SANTANDER",IF(COUNTIF('Códigos Itaú (ref)'!$A$2:$A$44,$C368)&gt;0,"ITAU",IF(AND(TRIM(UPPER($I368))="CONTRATUAL",ISNUMBER(SEARCH("INDIVIDUAL",SUBSTITUTE(UPPER($D368)," ","")))),"PREMIUM FREE",""))))</f>
        <v/>
      </c>
    </row>
    <row r="369">
      <c r="AC369">
        <f>IF($C369="","",IF(COUNTIF('Códigos Santander (ref)'!$A$2:$A$79,$C369)&gt;0,"SANTANDER",IF(COUNTIF('Códigos Itaú (ref)'!$A$2:$A$44,$C369)&gt;0,"ITAU",IF(AND(TRIM(UPPER($I369))="CONTRATUAL",ISNUMBER(SEARCH("INDIVIDUAL",SUBSTITUTE(UPPER($D369)," ","")))),"PREMIUM FREE",""))))</f>
        <v/>
      </c>
    </row>
    <row r="370">
      <c r="AC370">
        <f>IF($C370="","",IF(COUNTIF('Códigos Santander (ref)'!$A$2:$A$79,$C370)&gt;0,"SANTANDER",IF(COUNTIF('Códigos Itaú (ref)'!$A$2:$A$44,$C370)&gt;0,"ITAU",IF(AND(TRIM(UPPER($I370))="CONTRATUAL",ISNUMBER(SEARCH("INDIVIDUAL",SUBSTITUTE(UPPER($D370)," ","")))),"PREMIUM FREE",""))))</f>
        <v/>
      </c>
    </row>
    <row r="371">
      <c r="AC371">
        <f>IF($C371="","",IF(COUNTIF('Códigos Santander (ref)'!$A$2:$A$79,$C371)&gt;0,"SANTANDER",IF(COUNTIF('Códigos Itaú (ref)'!$A$2:$A$44,$C371)&gt;0,"ITAU",IF(AND(TRIM(UPPER($I371))="CONTRATUAL",ISNUMBER(SEARCH("INDIVIDUAL",SUBSTITUTE(UPPER($D371)," ","")))),"PREMIUM FREE",""))))</f>
        <v/>
      </c>
    </row>
    <row r="372">
      <c r="AC372">
        <f>IF($C372="","",IF(COUNTIF('Códigos Santander (ref)'!$A$2:$A$79,$C372)&gt;0,"SANTANDER",IF(COUNTIF('Códigos Itaú (ref)'!$A$2:$A$44,$C372)&gt;0,"ITAU",IF(AND(TRIM(UPPER($I372))="CONTRATUAL",ISNUMBER(SEARCH("INDIVIDUAL",SUBSTITUTE(UPPER($D372)," ","")))),"PREMIUM FREE",""))))</f>
        <v/>
      </c>
    </row>
    <row r="373">
      <c r="AC373">
        <f>IF($C373="","",IF(COUNTIF('Códigos Santander (ref)'!$A$2:$A$79,$C373)&gt;0,"SANTANDER",IF(COUNTIF('Códigos Itaú (ref)'!$A$2:$A$44,$C373)&gt;0,"ITAU",IF(AND(TRIM(UPPER($I373))="CONTRATUAL",ISNUMBER(SEARCH("INDIVIDUAL",SUBSTITUTE(UPPER($D373)," ","")))),"PREMIUM FREE",""))))</f>
        <v/>
      </c>
    </row>
    <row r="374">
      <c r="AC374">
        <f>IF($C374="","",IF(COUNTIF('Códigos Santander (ref)'!$A$2:$A$79,$C374)&gt;0,"SANTANDER",IF(COUNTIF('Códigos Itaú (ref)'!$A$2:$A$44,$C374)&gt;0,"ITAU",IF(AND(TRIM(UPPER($I374))="CONTRATUAL",ISNUMBER(SEARCH("INDIVIDUAL",SUBSTITUTE(UPPER($D374)," ","")))),"PREMIUM FREE",""))))</f>
        <v/>
      </c>
    </row>
    <row r="375">
      <c r="AC375">
        <f>IF($C375="","",IF(COUNTIF('Códigos Santander (ref)'!$A$2:$A$79,$C375)&gt;0,"SANTANDER",IF(COUNTIF('Códigos Itaú (ref)'!$A$2:$A$44,$C375)&gt;0,"ITAU",IF(AND(TRIM(UPPER($I375))="CONTRATUAL",ISNUMBER(SEARCH("INDIVIDUAL",SUBSTITUTE(UPPER($D375)," ","")))),"PREMIUM FREE",""))))</f>
        <v/>
      </c>
    </row>
    <row r="376">
      <c r="AC376">
        <f>IF($C376="","",IF(COUNTIF('Códigos Santander (ref)'!$A$2:$A$79,$C376)&gt;0,"SANTANDER",IF(COUNTIF('Códigos Itaú (ref)'!$A$2:$A$44,$C376)&gt;0,"ITAU",IF(AND(TRIM(UPPER($I376))="CONTRATUAL",ISNUMBER(SEARCH("INDIVIDUAL",SUBSTITUTE(UPPER($D376)," ","")))),"PREMIUM FREE",""))))</f>
        <v/>
      </c>
    </row>
    <row r="377">
      <c r="AC377">
        <f>IF($C377="","",IF(COUNTIF('Códigos Santander (ref)'!$A$2:$A$79,$C377)&gt;0,"SANTANDER",IF(COUNTIF('Códigos Itaú (ref)'!$A$2:$A$44,$C377)&gt;0,"ITAU",IF(AND(TRIM(UPPER($I377))="CONTRATUAL",ISNUMBER(SEARCH("INDIVIDUAL",SUBSTITUTE(UPPER($D377)," ","")))),"PREMIUM FREE",""))))</f>
        <v/>
      </c>
    </row>
    <row r="378">
      <c r="AC378">
        <f>IF($C378="","",IF(COUNTIF('Códigos Santander (ref)'!$A$2:$A$79,$C378)&gt;0,"SANTANDER",IF(COUNTIF('Códigos Itaú (ref)'!$A$2:$A$44,$C378)&gt;0,"ITAU",IF(AND(TRIM(UPPER($I378))="CONTRATUAL",ISNUMBER(SEARCH("INDIVIDUAL",SUBSTITUTE(UPPER($D378)," ","")))),"PREMIUM FREE",""))))</f>
        <v/>
      </c>
    </row>
    <row r="379">
      <c r="AC379">
        <f>IF($C379="","",IF(COUNTIF('Códigos Santander (ref)'!$A$2:$A$79,$C379)&gt;0,"SANTANDER",IF(COUNTIF('Códigos Itaú (ref)'!$A$2:$A$44,$C379)&gt;0,"ITAU",IF(AND(TRIM(UPPER($I379))="CONTRATUAL",ISNUMBER(SEARCH("INDIVIDUAL",SUBSTITUTE(UPPER($D379)," ","")))),"PREMIUM FREE",""))))</f>
        <v/>
      </c>
    </row>
    <row r="380">
      <c r="AC380">
        <f>IF($C380="","",IF(COUNTIF('Códigos Santander (ref)'!$A$2:$A$79,$C380)&gt;0,"SANTANDER",IF(COUNTIF('Códigos Itaú (ref)'!$A$2:$A$44,$C380)&gt;0,"ITAU",IF(AND(TRIM(UPPER($I380))="CONTRATUAL",ISNUMBER(SEARCH("INDIVIDUAL",SUBSTITUTE(UPPER($D380)," ","")))),"PREMIUM FREE",""))))</f>
        <v/>
      </c>
    </row>
    <row r="381">
      <c r="AC381">
        <f>IF($C381="","",IF(COUNTIF('Códigos Santander (ref)'!$A$2:$A$79,$C381)&gt;0,"SANTANDER",IF(COUNTIF('Códigos Itaú (ref)'!$A$2:$A$44,$C381)&gt;0,"ITAU",IF(AND(TRIM(UPPER($I381))="CONTRATUAL",ISNUMBER(SEARCH("INDIVIDUAL",SUBSTITUTE(UPPER($D381)," ","")))),"PREMIUM FREE",""))))</f>
        <v/>
      </c>
    </row>
    <row r="382">
      <c r="AC382">
        <f>IF($C382="","",IF(COUNTIF('Códigos Santander (ref)'!$A$2:$A$79,$C382)&gt;0,"SANTANDER",IF(COUNTIF('Códigos Itaú (ref)'!$A$2:$A$44,$C382)&gt;0,"ITAU",IF(AND(TRIM(UPPER($I382))="CONTRATUAL",ISNUMBER(SEARCH("INDIVIDUAL",SUBSTITUTE(UPPER($D382)," ","")))),"PREMIUM FREE",""))))</f>
        <v/>
      </c>
    </row>
    <row r="383">
      <c r="AC383">
        <f>IF($C383="","",IF(COUNTIF('Códigos Santander (ref)'!$A$2:$A$79,$C383)&gt;0,"SANTANDER",IF(COUNTIF('Códigos Itaú (ref)'!$A$2:$A$44,$C383)&gt;0,"ITAU",IF(AND(TRIM(UPPER($I383))="CONTRATUAL",ISNUMBER(SEARCH("INDIVIDUAL",SUBSTITUTE(UPPER($D383)," ","")))),"PREMIUM FREE",""))))</f>
        <v/>
      </c>
    </row>
    <row r="384">
      <c r="AC384">
        <f>IF($C384="","",IF(COUNTIF('Códigos Santander (ref)'!$A$2:$A$79,$C384)&gt;0,"SANTANDER",IF(COUNTIF('Códigos Itaú (ref)'!$A$2:$A$44,$C384)&gt;0,"ITAU",IF(AND(TRIM(UPPER($I384))="CONTRATUAL",ISNUMBER(SEARCH("INDIVIDUAL",SUBSTITUTE(UPPER($D384)," ","")))),"PREMIUM FREE",""))))</f>
        <v/>
      </c>
    </row>
    <row r="385">
      <c r="AC385">
        <f>IF($C385="","",IF(COUNTIF('Códigos Santander (ref)'!$A$2:$A$79,$C385)&gt;0,"SANTANDER",IF(COUNTIF('Códigos Itaú (ref)'!$A$2:$A$44,$C385)&gt;0,"ITAU",IF(AND(TRIM(UPPER($I385))="CONTRATUAL",ISNUMBER(SEARCH("INDIVIDUAL",SUBSTITUTE(UPPER($D385)," ","")))),"PREMIUM FREE",""))))</f>
        <v/>
      </c>
    </row>
    <row r="386">
      <c r="AC386">
        <f>IF($C386="","",IF(COUNTIF('Códigos Santander (ref)'!$A$2:$A$79,$C386)&gt;0,"SANTANDER",IF(COUNTIF('Códigos Itaú (ref)'!$A$2:$A$44,$C386)&gt;0,"ITAU",IF(AND(TRIM(UPPER($I386))="CONTRATUAL",ISNUMBER(SEARCH("INDIVIDUAL",SUBSTITUTE(UPPER($D386)," ","")))),"PREMIUM FREE",""))))</f>
        <v/>
      </c>
    </row>
    <row r="387">
      <c r="AC387">
        <f>IF($C387="","",IF(COUNTIF('Códigos Santander (ref)'!$A$2:$A$79,$C387)&gt;0,"SANTANDER",IF(COUNTIF('Códigos Itaú (ref)'!$A$2:$A$44,$C387)&gt;0,"ITAU",IF(AND(TRIM(UPPER($I387))="CONTRATUAL",ISNUMBER(SEARCH("INDIVIDUAL",SUBSTITUTE(UPPER($D387)," ","")))),"PREMIUM FREE",""))))</f>
        <v/>
      </c>
    </row>
    <row r="388">
      <c r="AC388">
        <f>IF($C388="","",IF(COUNTIF('Códigos Santander (ref)'!$A$2:$A$79,$C388)&gt;0,"SANTANDER",IF(COUNTIF('Códigos Itaú (ref)'!$A$2:$A$44,$C388)&gt;0,"ITAU",IF(AND(TRIM(UPPER($I388))="CONTRATUAL",ISNUMBER(SEARCH("INDIVIDUAL",SUBSTITUTE(UPPER($D388)," ","")))),"PREMIUM FREE",""))))</f>
        <v/>
      </c>
    </row>
    <row r="389">
      <c r="AC389">
        <f>IF($C389="","",IF(COUNTIF('Códigos Santander (ref)'!$A$2:$A$79,$C389)&gt;0,"SANTANDER",IF(COUNTIF('Códigos Itaú (ref)'!$A$2:$A$44,$C389)&gt;0,"ITAU",IF(AND(TRIM(UPPER($I389))="CONTRATUAL",ISNUMBER(SEARCH("INDIVIDUAL",SUBSTITUTE(UPPER($D389)," ","")))),"PREMIUM FREE",""))))</f>
        <v/>
      </c>
    </row>
    <row r="390">
      <c r="AC390">
        <f>IF($C390="","",IF(COUNTIF('Códigos Santander (ref)'!$A$2:$A$79,$C390)&gt;0,"SANTANDER",IF(COUNTIF('Códigos Itaú (ref)'!$A$2:$A$44,$C390)&gt;0,"ITAU",IF(AND(TRIM(UPPER($I390))="CONTRATUAL",ISNUMBER(SEARCH("INDIVIDUAL",SUBSTITUTE(UPPER($D390)," ","")))),"PREMIUM FREE",""))))</f>
        <v/>
      </c>
    </row>
    <row r="391">
      <c r="AC391">
        <f>IF($C391="","",IF(COUNTIF('Códigos Santander (ref)'!$A$2:$A$79,$C391)&gt;0,"SANTANDER",IF(COUNTIF('Códigos Itaú (ref)'!$A$2:$A$44,$C391)&gt;0,"ITAU",IF(AND(TRIM(UPPER($I391))="CONTRATUAL",ISNUMBER(SEARCH("INDIVIDUAL",SUBSTITUTE(UPPER($D391)," ","")))),"PREMIUM FREE",""))))</f>
        <v/>
      </c>
    </row>
    <row r="392">
      <c r="AC392">
        <f>IF($C392="","",IF(COUNTIF('Códigos Santander (ref)'!$A$2:$A$79,$C392)&gt;0,"SANTANDER",IF(COUNTIF('Códigos Itaú (ref)'!$A$2:$A$44,$C392)&gt;0,"ITAU",IF(AND(TRIM(UPPER($I392))="CONTRATUAL",ISNUMBER(SEARCH("INDIVIDUAL",SUBSTITUTE(UPPER($D392)," ","")))),"PREMIUM FREE",""))))</f>
        <v/>
      </c>
    </row>
    <row r="393">
      <c r="AC393">
        <f>IF($C393="","",IF(COUNTIF('Códigos Santander (ref)'!$A$2:$A$79,$C393)&gt;0,"SANTANDER",IF(COUNTIF('Códigos Itaú (ref)'!$A$2:$A$44,$C393)&gt;0,"ITAU",IF(AND(TRIM(UPPER($I393))="CONTRATUAL",ISNUMBER(SEARCH("INDIVIDUAL",SUBSTITUTE(UPPER($D393)," ","")))),"PREMIUM FREE",""))))</f>
        <v/>
      </c>
    </row>
    <row r="394">
      <c r="AC394">
        <f>IF($C394="","",IF(COUNTIF('Códigos Santander (ref)'!$A$2:$A$79,$C394)&gt;0,"SANTANDER",IF(COUNTIF('Códigos Itaú (ref)'!$A$2:$A$44,$C394)&gt;0,"ITAU",IF(AND(TRIM(UPPER($I394))="CONTRATUAL",ISNUMBER(SEARCH("INDIVIDUAL",SUBSTITUTE(UPPER($D394)," ","")))),"PREMIUM FREE",""))))</f>
        <v/>
      </c>
    </row>
    <row r="395">
      <c r="AC395">
        <f>IF($C395="","",IF(COUNTIF('Códigos Santander (ref)'!$A$2:$A$79,$C395)&gt;0,"SANTANDER",IF(COUNTIF('Códigos Itaú (ref)'!$A$2:$A$44,$C395)&gt;0,"ITAU",IF(AND(TRIM(UPPER($I395))="CONTRATUAL",ISNUMBER(SEARCH("INDIVIDUAL",SUBSTITUTE(UPPER($D395)," ","")))),"PREMIUM FREE",""))))</f>
        <v/>
      </c>
    </row>
    <row r="396">
      <c r="AC396">
        <f>IF($C396="","",IF(COUNTIF('Códigos Santander (ref)'!$A$2:$A$79,$C396)&gt;0,"SANTANDER",IF(COUNTIF('Códigos Itaú (ref)'!$A$2:$A$44,$C396)&gt;0,"ITAU",IF(AND(TRIM(UPPER($I396))="CONTRATUAL",ISNUMBER(SEARCH("INDIVIDUAL",SUBSTITUTE(UPPER($D396)," ","")))),"PREMIUM FREE",""))))</f>
        <v/>
      </c>
    </row>
    <row r="397">
      <c r="AC397">
        <f>IF($C397="","",IF(COUNTIF('Códigos Santander (ref)'!$A$2:$A$79,$C397)&gt;0,"SANTANDER",IF(COUNTIF('Códigos Itaú (ref)'!$A$2:$A$44,$C397)&gt;0,"ITAU",IF(AND(TRIM(UPPER($I397))="CONTRATUAL",ISNUMBER(SEARCH("INDIVIDUAL",SUBSTITUTE(UPPER($D397)," ","")))),"PREMIUM FREE",""))))</f>
        <v/>
      </c>
    </row>
    <row r="398">
      <c r="AC398">
        <f>IF($C398="","",IF(COUNTIF('Códigos Santander (ref)'!$A$2:$A$79,$C398)&gt;0,"SANTANDER",IF(COUNTIF('Códigos Itaú (ref)'!$A$2:$A$44,$C398)&gt;0,"ITAU",IF(AND(TRIM(UPPER($I398))="CONTRATUAL",ISNUMBER(SEARCH("INDIVIDUAL",SUBSTITUTE(UPPER($D398)," ","")))),"PREMIUM FREE",""))))</f>
        <v/>
      </c>
    </row>
    <row r="399">
      <c r="AC399">
        <f>IF($C399="","",IF(COUNTIF('Códigos Santander (ref)'!$A$2:$A$79,$C399)&gt;0,"SANTANDER",IF(COUNTIF('Códigos Itaú (ref)'!$A$2:$A$44,$C399)&gt;0,"ITAU",IF(AND(TRIM(UPPER($I399))="CONTRATUAL",ISNUMBER(SEARCH("INDIVIDUAL",SUBSTITUTE(UPPER($D399)," ","")))),"PREMIUM FREE",""))))</f>
        <v/>
      </c>
    </row>
    <row r="400">
      <c r="AC400">
        <f>IF($C400="","",IF(COUNTIF('Códigos Santander (ref)'!$A$2:$A$79,$C400)&gt;0,"SANTANDER",IF(COUNTIF('Códigos Itaú (ref)'!$A$2:$A$44,$C400)&gt;0,"ITAU",IF(AND(TRIM(UPPER($I400))="CONTRATUAL",ISNUMBER(SEARCH("INDIVIDUAL",SUBSTITUTE(UPPER($D400)," ","")))),"PREMIUM FREE",""))))</f>
        <v/>
      </c>
    </row>
    <row r="401">
      <c r="AC401">
        <f>IF($C401="","",IF(COUNTIF('Códigos Santander (ref)'!$A$2:$A$79,$C401)&gt;0,"SANTANDER",IF(COUNTIF('Códigos Itaú (ref)'!$A$2:$A$44,$C401)&gt;0,"ITAU",IF(AND(TRIM(UPPER($I401))="CONTRATUAL",ISNUMBER(SEARCH("INDIVIDUAL",SUBSTITUTE(UPPER($D401)," ","")))),"PREMIUM FREE",""))))</f>
        <v/>
      </c>
    </row>
    <row r="402">
      <c r="AC402">
        <f>IF($C402="","",IF(COUNTIF('Códigos Santander (ref)'!$A$2:$A$79,$C402)&gt;0,"SANTANDER",IF(COUNTIF('Códigos Itaú (ref)'!$A$2:$A$44,$C402)&gt;0,"ITAU",IF(AND(TRIM(UPPER($I402))="CONTRATUAL",ISNUMBER(SEARCH("INDIVIDUAL",SUBSTITUTE(UPPER($D402)," ","")))),"PREMIUM FREE",""))))</f>
        <v/>
      </c>
    </row>
    <row r="403">
      <c r="AC403">
        <f>IF($C403="","",IF(COUNTIF('Códigos Santander (ref)'!$A$2:$A$79,$C403)&gt;0,"SANTANDER",IF(COUNTIF('Códigos Itaú (ref)'!$A$2:$A$44,$C403)&gt;0,"ITAU",IF(AND(TRIM(UPPER($I403))="CONTRATUAL",ISNUMBER(SEARCH("INDIVIDUAL",SUBSTITUTE(UPPER($D403)," ","")))),"PREMIUM FREE",""))))</f>
        <v/>
      </c>
    </row>
    <row r="404">
      <c r="AC404">
        <f>IF($C404="","",IF(COUNTIF('Códigos Santander (ref)'!$A$2:$A$79,$C404)&gt;0,"SANTANDER",IF(COUNTIF('Códigos Itaú (ref)'!$A$2:$A$44,$C404)&gt;0,"ITAU",IF(AND(TRIM(UPPER($I404))="CONTRATUAL",ISNUMBER(SEARCH("INDIVIDUAL",SUBSTITUTE(UPPER($D404)," ","")))),"PREMIUM FREE",""))))</f>
        <v/>
      </c>
    </row>
    <row r="405">
      <c r="AC405">
        <f>IF($C405="","",IF(COUNTIF('Códigos Santander (ref)'!$A$2:$A$79,$C405)&gt;0,"SANTANDER",IF(COUNTIF('Códigos Itaú (ref)'!$A$2:$A$44,$C405)&gt;0,"ITAU",IF(AND(TRIM(UPPER($I405))="CONTRATUAL",ISNUMBER(SEARCH("INDIVIDUAL",SUBSTITUTE(UPPER($D405)," ","")))),"PREMIUM FREE",""))))</f>
        <v/>
      </c>
    </row>
    <row r="406">
      <c r="AC406">
        <f>IF($C406="","",IF(COUNTIF('Códigos Santander (ref)'!$A$2:$A$79,$C406)&gt;0,"SANTANDER",IF(COUNTIF('Códigos Itaú (ref)'!$A$2:$A$44,$C406)&gt;0,"ITAU",IF(AND(TRIM(UPPER($I406))="CONTRATUAL",ISNUMBER(SEARCH("INDIVIDUAL",SUBSTITUTE(UPPER($D406)," ","")))),"PREMIUM FREE",""))))</f>
        <v/>
      </c>
    </row>
    <row r="407">
      <c r="AC407">
        <f>IF($C407="","",IF(COUNTIF('Códigos Santander (ref)'!$A$2:$A$79,$C407)&gt;0,"SANTANDER",IF(COUNTIF('Códigos Itaú (ref)'!$A$2:$A$44,$C407)&gt;0,"ITAU",IF(AND(TRIM(UPPER($I407))="CONTRATUAL",ISNUMBER(SEARCH("INDIVIDUAL",SUBSTITUTE(UPPER($D407)," ","")))),"PREMIUM FREE",""))))</f>
        <v/>
      </c>
    </row>
    <row r="408">
      <c r="AC408">
        <f>IF($C408="","",IF(COUNTIF('Códigos Santander (ref)'!$A$2:$A$79,$C408)&gt;0,"SANTANDER",IF(COUNTIF('Códigos Itaú (ref)'!$A$2:$A$44,$C408)&gt;0,"ITAU",IF(AND(TRIM(UPPER($I408))="CONTRATUAL",ISNUMBER(SEARCH("INDIVIDUAL",SUBSTITUTE(UPPER($D408)," ","")))),"PREMIUM FREE",""))))</f>
        <v/>
      </c>
    </row>
    <row r="409">
      <c r="AC409">
        <f>IF($C409="","",IF(COUNTIF('Códigos Santander (ref)'!$A$2:$A$79,$C409)&gt;0,"SANTANDER",IF(COUNTIF('Códigos Itaú (ref)'!$A$2:$A$44,$C409)&gt;0,"ITAU",IF(AND(TRIM(UPPER($I409))="CONTRATUAL",ISNUMBER(SEARCH("INDIVIDUAL",SUBSTITUTE(UPPER($D409)," ","")))),"PREMIUM FREE",""))))</f>
        <v/>
      </c>
    </row>
    <row r="410">
      <c r="AC410">
        <f>IF($C410="","",IF(COUNTIF('Códigos Santander (ref)'!$A$2:$A$79,$C410)&gt;0,"SANTANDER",IF(COUNTIF('Códigos Itaú (ref)'!$A$2:$A$44,$C410)&gt;0,"ITAU",IF(AND(TRIM(UPPER($I410))="CONTRATUAL",ISNUMBER(SEARCH("INDIVIDUAL",SUBSTITUTE(UPPER($D410)," ","")))),"PREMIUM FREE",""))))</f>
        <v/>
      </c>
    </row>
    <row r="411">
      <c r="AC411">
        <f>IF($C411="","",IF(COUNTIF('Códigos Santander (ref)'!$A$2:$A$79,$C411)&gt;0,"SANTANDER",IF(COUNTIF('Códigos Itaú (ref)'!$A$2:$A$44,$C411)&gt;0,"ITAU",IF(AND(TRIM(UPPER($I411))="CONTRATUAL",ISNUMBER(SEARCH("INDIVIDUAL",SUBSTITUTE(UPPER($D411)," ","")))),"PREMIUM FREE",""))))</f>
        <v/>
      </c>
    </row>
    <row r="412">
      <c r="AC412">
        <f>IF($C412="","",IF(COUNTIF('Códigos Santander (ref)'!$A$2:$A$79,$C412)&gt;0,"SANTANDER",IF(COUNTIF('Códigos Itaú (ref)'!$A$2:$A$44,$C412)&gt;0,"ITAU",IF(AND(TRIM(UPPER($I412))="CONTRATUAL",ISNUMBER(SEARCH("INDIVIDUAL",SUBSTITUTE(UPPER($D412)," ","")))),"PREMIUM FREE",""))))</f>
        <v/>
      </c>
    </row>
    <row r="413">
      <c r="AC413">
        <f>IF($C413="","",IF(COUNTIF('Códigos Santander (ref)'!$A$2:$A$79,$C413)&gt;0,"SANTANDER",IF(COUNTIF('Códigos Itaú (ref)'!$A$2:$A$44,$C413)&gt;0,"ITAU",IF(AND(TRIM(UPPER($I413))="CONTRATUAL",ISNUMBER(SEARCH("INDIVIDUAL",SUBSTITUTE(UPPER($D413)," ","")))),"PREMIUM FREE",""))))</f>
        <v/>
      </c>
    </row>
    <row r="414">
      <c r="AC414">
        <f>IF($C414="","",IF(COUNTIF('Códigos Santander (ref)'!$A$2:$A$79,$C414)&gt;0,"SANTANDER",IF(COUNTIF('Códigos Itaú (ref)'!$A$2:$A$44,$C414)&gt;0,"ITAU",IF(AND(TRIM(UPPER($I414))="CONTRATUAL",ISNUMBER(SEARCH("INDIVIDUAL",SUBSTITUTE(UPPER($D414)," ","")))),"PREMIUM FREE",""))))</f>
        <v/>
      </c>
    </row>
    <row r="415">
      <c r="AC415">
        <f>IF($C415="","",IF(COUNTIF('Códigos Santander (ref)'!$A$2:$A$79,$C415)&gt;0,"SANTANDER",IF(COUNTIF('Códigos Itaú (ref)'!$A$2:$A$44,$C415)&gt;0,"ITAU",IF(AND(TRIM(UPPER($I415))="CONTRATUAL",ISNUMBER(SEARCH("INDIVIDUAL",SUBSTITUTE(UPPER($D415)," ","")))),"PREMIUM FREE",""))))</f>
        <v/>
      </c>
    </row>
    <row r="416">
      <c r="AC416">
        <f>IF($C416="","",IF(COUNTIF('Códigos Santander (ref)'!$A$2:$A$79,$C416)&gt;0,"SANTANDER",IF(COUNTIF('Códigos Itaú (ref)'!$A$2:$A$44,$C416)&gt;0,"ITAU",IF(AND(TRIM(UPPER($I416))="CONTRATUAL",ISNUMBER(SEARCH("INDIVIDUAL",SUBSTITUTE(UPPER($D416)," ","")))),"PREMIUM FREE",""))))</f>
        <v/>
      </c>
    </row>
    <row r="417">
      <c r="AC417">
        <f>IF($C417="","",IF(COUNTIF('Códigos Santander (ref)'!$A$2:$A$79,$C417)&gt;0,"SANTANDER",IF(COUNTIF('Códigos Itaú (ref)'!$A$2:$A$44,$C417)&gt;0,"ITAU",IF(AND(TRIM(UPPER($I417))="CONTRATUAL",ISNUMBER(SEARCH("INDIVIDUAL",SUBSTITUTE(UPPER($D417)," ","")))),"PREMIUM FREE",""))))</f>
        <v/>
      </c>
    </row>
    <row r="418">
      <c r="AC418">
        <f>IF($C418="","",IF(COUNTIF('Códigos Santander (ref)'!$A$2:$A$79,$C418)&gt;0,"SANTANDER",IF(COUNTIF('Códigos Itaú (ref)'!$A$2:$A$44,$C418)&gt;0,"ITAU",IF(AND(TRIM(UPPER($I418))="CONTRATUAL",ISNUMBER(SEARCH("INDIVIDUAL",SUBSTITUTE(UPPER($D418)," ","")))),"PREMIUM FREE",""))))</f>
        <v/>
      </c>
    </row>
    <row r="419">
      <c r="AC419">
        <f>IF($C419="","",IF(COUNTIF('Códigos Santander (ref)'!$A$2:$A$79,$C419)&gt;0,"SANTANDER",IF(COUNTIF('Códigos Itaú (ref)'!$A$2:$A$44,$C419)&gt;0,"ITAU",IF(AND(TRIM(UPPER($I419))="CONTRATUAL",ISNUMBER(SEARCH("INDIVIDUAL",SUBSTITUTE(UPPER($D419)," ","")))),"PREMIUM FREE",""))))</f>
        <v/>
      </c>
    </row>
    <row r="420">
      <c r="AC420">
        <f>IF($C420="","",IF(COUNTIF('Códigos Santander (ref)'!$A$2:$A$79,$C420)&gt;0,"SANTANDER",IF(COUNTIF('Códigos Itaú (ref)'!$A$2:$A$44,$C420)&gt;0,"ITAU",IF(AND(TRIM(UPPER($I420))="CONTRATUAL",ISNUMBER(SEARCH("INDIVIDUAL",SUBSTITUTE(UPPER($D420)," ","")))),"PREMIUM FREE",""))))</f>
        <v/>
      </c>
    </row>
    <row r="421">
      <c r="AC421">
        <f>IF($C421="","",IF(COUNTIF('Códigos Santander (ref)'!$A$2:$A$79,$C421)&gt;0,"SANTANDER",IF(COUNTIF('Códigos Itaú (ref)'!$A$2:$A$44,$C421)&gt;0,"ITAU",IF(AND(TRIM(UPPER($I421))="CONTRATUAL",ISNUMBER(SEARCH("INDIVIDUAL",SUBSTITUTE(UPPER($D421)," ","")))),"PREMIUM FREE",""))))</f>
        <v/>
      </c>
    </row>
    <row r="422">
      <c r="AC422">
        <f>IF($C422="","",IF(COUNTIF('Códigos Santander (ref)'!$A$2:$A$79,$C422)&gt;0,"SANTANDER",IF(COUNTIF('Códigos Itaú (ref)'!$A$2:$A$44,$C422)&gt;0,"ITAU",IF(AND(TRIM(UPPER($I422))="CONTRATUAL",ISNUMBER(SEARCH("INDIVIDUAL",SUBSTITUTE(UPPER($D422)," ","")))),"PREMIUM FREE",""))))</f>
        <v/>
      </c>
    </row>
    <row r="423">
      <c r="AC423">
        <f>IF($C423="","",IF(COUNTIF('Códigos Santander (ref)'!$A$2:$A$79,$C423)&gt;0,"SANTANDER",IF(COUNTIF('Códigos Itaú (ref)'!$A$2:$A$44,$C423)&gt;0,"ITAU",IF(AND(TRIM(UPPER($I423))="CONTRATUAL",ISNUMBER(SEARCH("INDIVIDUAL",SUBSTITUTE(UPPER($D423)," ","")))),"PREMIUM FREE",""))))</f>
        <v/>
      </c>
    </row>
    <row r="424">
      <c r="AC424">
        <f>IF($C424="","",IF(COUNTIF('Códigos Santander (ref)'!$A$2:$A$79,$C424)&gt;0,"SANTANDER",IF(COUNTIF('Códigos Itaú (ref)'!$A$2:$A$44,$C424)&gt;0,"ITAU",IF(AND(TRIM(UPPER($I424))="CONTRATUAL",ISNUMBER(SEARCH("INDIVIDUAL",SUBSTITUTE(UPPER($D424)," ","")))),"PREMIUM FREE",""))))</f>
        <v/>
      </c>
    </row>
    <row r="425">
      <c r="AC425">
        <f>IF($C425="","",IF(COUNTIF('Códigos Santander (ref)'!$A$2:$A$79,$C425)&gt;0,"SANTANDER",IF(COUNTIF('Códigos Itaú (ref)'!$A$2:$A$44,$C425)&gt;0,"ITAU",IF(AND(TRIM(UPPER($I425))="CONTRATUAL",ISNUMBER(SEARCH("INDIVIDUAL",SUBSTITUTE(UPPER($D425)," ","")))),"PREMIUM FREE",""))))</f>
        <v/>
      </c>
    </row>
    <row r="426">
      <c r="AC426">
        <f>IF($C426="","",IF(COUNTIF('Códigos Santander (ref)'!$A$2:$A$79,$C426)&gt;0,"SANTANDER",IF(COUNTIF('Códigos Itaú (ref)'!$A$2:$A$44,$C426)&gt;0,"ITAU",IF(AND(TRIM(UPPER($I426))="CONTRATUAL",ISNUMBER(SEARCH("INDIVIDUAL",SUBSTITUTE(UPPER($D426)," ","")))),"PREMIUM FREE",""))))</f>
        <v/>
      </c>
    </row>
    <row r="427">
      <c r="AC427">
        <f>IF($C427="","",IF(COUNTIF('Códigos Santander (ref)'!$A$2:$A$79,$C427)&gt;0,"SANTANDER",IF(COUNTIF('Códigos Itaú (ref)'!$A$2:$A$44,$C427)&gt;0,"ITAU",IF(AND(TRIM(UPPER($I427))="CONTRATUAL",ISNUMBER(SEARCH("INDIVIDUAL",SUBSTITUTE(UPPER($D427)," ","")))),"PREMIUM FREE",""))))</f>
        <v/>
      </c>
    </row>
    <row r="428">
      <c r="AC428">
        <f>IF($C428="","",IF(COUNTIF('Códigos Santander (ref)'!$A$2:$A$79,$C428)&gt;0,"SANTANDER",IF(COUNTIF('Códigos Itaú (ref)'!$A$2:$A$44,$C428)&gt;0,"ITAU",IF(AND(TRIM(UPPER($I428))="CONTRATUAL",ISNUMBER(SEARCH("INDIVIDUAL",SUBSTITUTE(UPPER($D428)," ","")))),"PREMIUM FREE",""))))</f>
        <v/>
      </c>
    </row>
    <row r="429">
      <c r="AC429">
        <f>IF($C429="","",IF(COUNTIF('Códigos Santander (ref)'!$A$2:$A$79,$C429)&gt;0,"SANTANDER",IF(COUNTIF('Códigos Itaú (ref)'!$A$2:$A$44,$C429)&gt;0,"ITAU",IF(AND(TRIM(UPPER($I429))="CONTRATUAL",ISNUMBER(SEARCH("INDIVIDUAL",SUBSTITUTE(UPPER($D429)," ","")))),"PREMIUM FREE",""))))</f>
        <v/>
      </c>
    </row>
    <row r="430">
      <c r="AC430">
        <f>IF($C430="","",IF(COUNTIF('Códigos Santander (ref)'!$A$2:$A$79,$C430)&gt;0,"SANTANDER",IF(COUNTIF('Códigos Itaú (ref)'!$A$2:$A$44,$C430)&gt;0,"ITAU",IF(AND(TRIM(UPPER($I430))="CONTRATUAL",ISNUMBER(SEARCH("INDIVIDUAL",SUBSTITUTE(UPPER($D430)," ","")))),"PREMIUM FREE",""))))</f>
        <v/>
      </c>
    </row>
    <row r="431">
      <c r="AC431">
        <f>IF($C431="","",IF(COUNTIF('Códigos Santander (ref)'!$A$2:$A$79,$C431)&gt;0,"SANTANDER",IF(COUNTIF('Códigos Itaú (ref)'!$A$2:$A$44,$C431)&gt;0,"ITAU",IF(AND(TRIM(UPPER($I431))="CONTRATUAL",ISNUMBER(SEARCH("INDIVIDUAL",SUBSTITUTE(UPPER($D431)," ","")))),"PREMIUM FREE",""))))</f>
        <v/>
      </c>
    </row>
    <row r="432">
      <c r="AC432">
        <f>IF($C432="","",IF(COUNTIF('Códigos Santander (ref)'!$A$2:$A$79,$C432)&gt;0,"SANTANDER",IF(COUNTIF('Códigos Itaú (ref)'!$A$2:$A$44,$C432)&gt;0,"ITAU",IF(AND(TRIM(UPPER($I432))="CONTRATUAL",ISNUMBER(SEARCH("INDIVIDUAL",SUBSTITUTE(UPPER($D432)," ","")))),"PREMIUM FREE",""))))</f>
        <v/>
      </c>
    </row>
    <row r="433">
      <c r="AC433">
        <f>IF($C433="","",IF(COUNTIF('Códigos Santander (ref)'!$A$2:$A$79,$C433)&gt;0,"SANTANDER",IF(COUNTIF('Códigos Itaú (ref)'!$A$2:$A$44,$C433)&gt;0,"ITAU",IF(AND(TRIM(UPPER($I433))="CONTRATUAL",ISNUMBER(SEARCH("INDIVIDUAL",SUBSTITUTE(UPPER($D433)," ","")))),"PREMIUM FREE",""))))</f>
        <v/>
      </c>
    </row>
    <row r="434">
      <c r="AC434">
        <f>IF($C434="","",IF(COUNTIF('Códigos Santander (ref)'!$A$2:$A$79,$C434)&gt;0,"SANTANDER",IF(COUNTIF('Códigos Itaú (ref)'!$A$2:$A$44,$C434)&gt;0,"ITAU",IF(AND(TRIM(UPPER($I434))="CONTRATUAL",ISNUMBER(SEARCH("INDIVIDUAL",SUBSTITUTE(UPPER($D434)," ","")))),"PREMIUM FREE",""))))</f>
        <v/>
      </c>
    </row>
    <row r="435">
      <c r="AC435">
        <f>IF($C435="","",IF(COUNTIF('Códigos Santander (ref)'!$A$2:$A$79,$C435)&gt;0,"SANTANDER",IF(COUNTIF('Códigos Itaú (ref)'!$A$2:$A$44,$C435)&gt;0,"ITAU",IF(AND(TRIM(UPPER($I435))="CONTRATUAL",ISNUMBER(SEARCH("INDIVIDUAL",SUBSTITUTE(UPPER($D435)," ","")))),"PREMIUM FREE",""))))</f>
        <v/>
      </c>
    </row>
    <row r="436">
      <c r="AC436">
        <f>IF($C436="","",IF(COUNTIF('Códigos Santander (ref)'!$A$2:$A$79,$C436)&gt;0,"SANTANDER",IF(COUNTIF('Códigos Itaú (ref)'!$A$2:$A$44,$C436)&gt;0,"ITAU",IF(AND(TRIM(UPPER($I436))="CONTRATUAL",ISNUMBER(SEARCH("INDIVIDUAL",SUBSTITUTE(UPPER($D436)," ","")))),"PREMIUM FREE",""))))</f>
        <v/>
      </c>
    </row>
    <row r="437">
      <c r="AC437">
        <f>IF($C437="","",IF(COUNTIF('Códigos Santander (ref)'!$A$2:$A$79,$C437)&gt;0,"SANTANDER",IF(COUNTIF('Códigos Itaú (ref)'!$A$2:$A$44,$C437)&gt;0,"ITAU",IF(AND(TRIM(UPPER($I437))="CONTRATUAL",ISNUMBER(SEARCH("INDIVIDUAL",SUBSTITUTE(UPPER($D437)," ","")))),"PREMIUM FREE",""))))</f>
        <v/>
      </c>
    </row>
    <row r="438">
      <c r="AC438">
        <f>IF($C438="","",IF(COUNTIF('Códigos Santander (ref)'!$A$2:$A$79,$C438)&gt;0,"SANTANDER",IF(COUNTIF('Códigos Itaú (ref)'!$A$2:$A$44,$C438)&gt;0,"ITAU",IF(AND(TRIM(UPPER($I438))="CONTRATUAL",ISNUMBER(SEARCH("INDIVIDUAL",SUBSTITUTE(UPPER($D438)," ","")))),"PREMIUM FREE",""))))</f>
        <v/>
      </c>
    </row>
    <row r="439">
      <c r="AC439">
        <f>IF($C439="","",IF(COUNTIF('Códigos Santander (ref)'!$A$2:$A$79,$C439)&gt;0,"SANTANDER",IF(COUNTIF('Códigos Itaú (ref)'!$A$2:$A$44,$C439)&gt;0,"ITAU",IF(AND(TRIM(UPPER($I439))="CONTRATUAL",ISNUMBER(SEARCH("INDIVIDUAL",SUBSTITUTE(UPPER($D439)," ","")))),"PREMIUM FREE",""))))</f>
        <v/>
      </c>
    </row>
    <row r="440">
      <c r="AC440">
        <f>IF($C440="","",IF(COUNTIF('Códigos Santander (ref)'!$A$2:$A$79,$C440)&gt;0,"SANTANDER",IF(COUNTIF('Códigos Itaú (ref)'!$A$2:$A$44,$C440)&gt;0,"ITAU",IF(AND(TRIM(UPPER($I440))="CONTRATUAL",ISNUMBER(SEARCH("INDIVIDUAL",SUBSTITUTE(UPPER($D440)," ","")))),"PREMIUM FREE",""))))</f>
        <v/>
      </c>
    </row>
    <row r="441">
      <c r="AC441">
        <f>IF($C441="","",IF(COUNTIF('Códigos Santander (ref)'!$A$2:$A$79,$C441)&gt;0,"SANTANDER",IF(COUNTIF('Códigos Itaú (ref)'!$A$2:$A$44,$C441)&gt;0,"ITAU",IF(AND(TRIM(UPPER($I441))="CONTRATUAL",ISNUMBER(SEARCH("INDIVIDUAL",SUBSTITUTE(UPPER($D441)," ","")))),"PREMIUM FREE",""))))</f>
        <v/>
      </c>
    </row>
    <row r="442">
      <c r="AC442">
        <f>IF($C442="","",IF(COUNTIF('Códigos Santander (ref)'!$A$2:$A$79,$C442)&gt;0,"SANTANDER",IF(COUNTIF('Códigos Itaú (ref)'!$A$2:$A$44,$C442)&gt;0,"ITAU",IF(AND(TRIM(UPPER($I442))="CONTRATUAL",ISNUMBER(SEARCH("INDIVIDUAL",SUBSTITUTE(UPPER($D442)," ","")))),"PREMIUM FREE",""))))</f>
        <v/>
      </c>
    </row>
    <row r="443">
      <c r="AC443">
        <f>IF($C443="","",IF(COUNTIF('Códigos Santander (ref)'!$A$2:$A$79,$C443)&gt;0,"SANTANDER",IF(COUNTIF('Códigos Itaú (ref)'!$A$2:$A$44,$C443)&gt;0,"ITAU",IF(AND(TRIM(UPPER($I443))="CONTRATUAL",ISNUMBER(SEARCH("INDIVIDUAL",SUBSTITUTE(UPPER($D443)," ","")))),"PREMIUM FREE",""))))</f>
        <v/>
      </c>
    </row>
    <row r="444">
      <c r="AC444">
        <f>IF($C444="","",IF(COUNTIF('Códigos Santander (ref)'!$A$2:$A$79,$C444)&gt;0,"SANTANDER",IF(COUNTIF('Códigos Itaú (ref)'!$A$2:$A$44,$C444)&gt;0,"ITAU",IF(AND(TRIM(UPPER($I444))="CONTRATUAL",ISNUMBER(SEARCH("INDIVIDUAL",SUBSTITUTE(UPPER($D444)," ","")))),"PREMIUM FREE",""))))</f>
        <v/>
      </c>
    </row>
    <row r="445">
      <c r="AC445">
        <f>IF($C445="","",IF(COUNTIF('Códigos Santander (ref)'!$A$2:$A$79,$C445)&gt;0,"SANTANDER",IF(COUNTIF('Códigos Itaú (ref)'!$A$2:$A$44,$C445)&gt;0,"ITAU",IF(AND(TRIM(UPPER($I445))="CONTRATUAL",ISNUMBER(SEARCH("INDIVIDUAL",SUBSTITUTE(UPPER($D445)," ","")))),"PREMIUM FREE",""))))</f>
        <v/>
      </c>
    </row>
    <row r="446">
      <c r="AC446">
        <f>IF($C446="","",IF(COUNTIF('Códigos Santander (ref)'!$A$2:$A$79,$C446)&gt;0,"SANTANDER",IF(COUNTIF('Códigos Itaú (ref)'!$A$2:$A$44,$C446)&gt;0,"ITAU",IF(AND(TRIM(UPPER($I446))="CONTRATUAL",ISNUMBER(SEARCH("INDIVIDUAL",SUBSTITUTE(UPPER($D446)," ","")))),"PREMIUM FREE",""))))</f>
        <v/>
      </c>
    </row>
    <row r="447">
      <c r="AC447">
        <f>IF($C447="","",IF(COUNTIF('Códigos Santander (ref)'!$A$2:$A$79,$C447)&gt;0,"SANTANDER",IF(COUNTIF('Códigos Itaú (ref)'!$A$2:$A$44,$C447)&gt;0,"ITAU",IF(AND(TRIM(UPPER($I447))="CONTRATUAL",ISNUMBER(SEARCH("INDIVIDUAL",SUBSTITUTE(UPPER($D447)," ","")))),"PREMIUM FREE",""))))</f>
        <v/>
      </c>
    </row>
    <row r="448">
      <c r="AC448">
        <f>IF($C448="","",IF(COUNTIF('Códigos Santander (ref)'!$A$2:$A$79,$C448)&gt;0,"SANTANDER",IF(COUNTIF('Códigos Itaú (ref)'!$A$2:$A$44,$C448)&gt;0,"ITAU",IF(AND(TRIM(UPPER($I448))="CONTRATUAL",ISNUMBER(SEARCH("INDIVIDUAL",SUBSTITUTE(UPPER($D448)," ","")))),"PREMIUM FREE",""))))</f>
        <v/>
      </c>
    </row>
    <row r="449">
      <c r="AC449">
        <f>IF($C449="","",IF(COUNTIF('Códigos Santander (ref)'!$A$2:$A$79,$C449)&gt;0,"SANTANDER",IF(COUNTIF('Códigos Itaú (ref)'!$A$2:$A$44,$C449)&gt;0,"ITAU",IF(AND(TRIM(UPPER($I449))="CONTRATUAL",ISNUMBER(SEARCH("INDIVIDUAL",SUBSTITUTE(UPPER($D449)," ","")))),"PREMIUM FREE",""))))</f>
        <v/>
      </c>
    </row>
    <row r="450">
      <c r="AC450">
        <f>IF($C450="","",IF(COUNTIF('Códigos Santander (ref)'!$A$2:$A$79,$C450)&gt;0,"SANTANDER",IF(COUNTIF('Códigos Itaú (ref)'!$A$2:$A$44,$C450)&gt;0,"ITAU",IF(AND(TRIM(UPPER($I450))="CONTRATUAL",ISNUMBER(SEARCH("INDIVIDUAL",SUBSTITUTE(UPPER($D450)," ","")))),"PREMIUM FREE",""))))</f>
        <v/>
      </c>
    </row>
    <row r="451">
      <c r="AC451">
        <f>IF($C451="","",IF(COUNTIF('Códigos Santander (ref)'!$A$2:$A$79,$C451)&gt;0,"SANTANDER",IF(COUNTIF('Códigos Itaú (ref)'!$A$2:$A$44,$C451)&gt;0,"ITAU",IF(AND(TRIM(UPPER($I451))="CONTRATUAL",ISNUMBER(SEARCH("INDIVIDUAL",SUBSTITUTE(UPPER($D451)," ","")))),"PREMIUM FREE",""))))</f>
        <v/>
      </c>
    </row>
    <row r="452">
      <c r="AC452">
        <f>IF($C452="","",IF(COUNTIF('Códigos Santander (ref)'!$A$2:$A$79,$C452)&gt;0,"SANTANDER",IF(COUNTIF('Códigos Itaú (ref)'!$A$2:$A$44,$C452)&gt;0,"ITAU",IF(AND(TRIM(UPPER($I452))="CONTRATUAL",ISNUMBER(SEARCH("INDIVIDUAL",SUBSTITUTE(UPPER($D452)," ","")))),"PREMIUM FREE",""))))</f>
        <v/>
      </c>
    </row>
    <row r="453">
      <c r="AC453">
        <f>IF($C453="","",IF(COUNTIF('Códigos Santander (ref)'!$A$2:$A$79,$C453)&gt;0,"SANTANDER",IF(COUNTIF('Códigos Itaú (ref)'!$A$2:$A$44,$C453)&gt;0,"ITAU",IF(AND(TRIM(UPPER($I453))="CONTRATUAL",ISNUMBER(SEARCH("INDIVIDUAL",SUBSTITUTE(UPPER($D453)," ","")))),"PREMIUM FREE",""))))</f>
        <v/>
      </c>
    </row>
    <row r="454">
      <c r="AC454">
        <f>IF($C454="","",IF(COUNTIF('Códigos Santander (ref)'!$A$2:$A$79,$C454)&gt;0,"SANTANDER",IF(COUNTIF('Códigos Itaú (ref)'!$A$2:$A$44,$C454)&gt;0,"ITAU",IF(AND(TRIM(UPPER($I454))="CONTRATUAL",ISNUMBER(SEARCH("INDIVIDUAL",SUBSTITUTE(UPPER($D454)," ","")))),"PREMIUM FREE",""))))</f>
        <v/>
      </c>
    </row>
    <row r="455">
      <c r="AC455">
        <f>IF($C455="","",IF(COUNTIF('Códigos Santander (ref)'!$A$2:$A$79,$C455)&gt;0,"SANTANDER",IF(COUNTIF('Códigos Itaú (ref)'!$A$2:$A$44,$C455)&gt;0,"ITAU",IF(AND(TRIM(UPPER($I455))="CONTRATUAL",ISNUMBER(SEARCH("INDIVIDUAL",SUBSTITUTE(UPPER($D455)," ","")))),"PREMIUM FREE",""))))</f>
        <v/>
      </c>
    </row>
    <row r="456">
      <c r="AC456">
        <f>IF($C456="","",IF(COUNTIF('Códigos Santander (ref)'!$A$2:$A$79,$C456)&gt;0,"SANTANDER",IF(COUNTIF('Códigos Itaú (ref)'!$A$2:$A$44,$C456)&gt;0,"ITAU",IF(AND(TRIM(UPPER($I456))="CONTRATUAL",ISNUMBER(SEARCH("INDIVIDUAL",SUBSTITUTE(UPPER($D456)," ","")))),"PREMIUM FREE",""))))</f>
        <v/>
      </c>
    </row>
    <row r="457">
      <c r="AC457">
        <f>IF($C457="","",IF(COUNTIF('Códigos Santander (ref)'!$A$2:$A$79,$C457)&gt;0,"SANTANDER",IF(COUNTIF('Códigos Itaú (ref)'!$A$2:$A$44,$C457)&gt;0,"ITAU",IF(AND(TRIM(UPPER($I457))="CONTRATUAL",ISNUMBER(SEARCH("INDIVIDUAL",SUBSTITUTE(UPPER($D457)," ","")))),"PREMIUM FREE",""))))</f>
        <v/>
      </c>
    </row>
    <row r="458">
      <c r="AC458">
        <f>IF($C458="","",IF(COUNTIF('Códigos Santander (ref)'!$A$2:$A$79,$C458)&gt;0,"SANTANDER",IF(COUNTIF('Códigos Itaú (ref)'!$A$2:$A$44,$C458)&gt;0,"ITAU",IF(AND(TRIM(UPPER($I458))="CONTRATUAL",ISNUMBER(SEARCH("INDIVIDUAL",SUBSTITUTE(UPPER($D458)," ","")))),"PREMIUM FREE",""))))</f>
        <v/>
      </c>
    </row>
    <row r="459">
      <c r="AC459">
        <f>IF($C459="","",IF(COUNTIF('Códigos Santander (ref)'!$A$2:$A$79,$C459)&gt;0,"SANTANDER",IF(COUNTIF('Códigos Itaú (ref)'!$A$2:$A$44,$C459)&gt;0,"ITAU",IF(AND(TRIM(UPPER($I459))="CONTRATUAL",ISNUMBER(SEARCH("INDIVIDUAL",SUBSTITUTE(UPPER($D459)," ","")))),"PREMIUM FREE",""))))</f>
        <v/>
      </c>
    </row>
    <row r="460">
      <c r="AC460">
        <f>IF($C460="","",IF(COUNTIF('Códigos Santander (ref)'!$A$2:$A$79,$C460)&gt;0,"SANTANDER",IF(COUNTIF('Códigos Itaú (ref)'!$A$2:$A$44,$C460)&gt;0,"ITAU",IF(AND(TRIM(UPPER($I460))="CONTRATUAL",ISNUMBER(SEARCH("INDIVIDUAL",SUBSTITUTE(UPPER($D460)," ","")))),"PREMIUM FREE",""))))</f>
        <v/>
      </c>
    </row>
    <row r="461">
      <c r="AC461">
        <f>IF($C461="","",IF(COUNTIF('Códigos Santander (ref)'!$A$2:$A$79,$C461)&gt;0,"SANTANDER",IF(COUNTIF('Códigos Itaú (ref)'!$A$2:$A$44,$C461)&gt;0,"ITAU",IF(AND(TRIM(UPPER($I461))="CONTRATUAL",ISNUMBER(SEARCH("INDIVIDUAL",SUBSTITUTE(UPPER($D461)," ","")))),"PREMIUM FREE",""))))</f>
        <v/>
      </c>
    </row>
    <row r="462">
      <c r="AC462">
        <f>IF($C462="","",IF(COUNTIF('Códigos Santander (ref)'!$A$2:$A$79,$C462)&gt;0,"SANTANDER",IF(COUNTIF('Códigos Itaú (ref)'!$A$2:$A$44,$C462)&gt;0,"ITAU",IF(AND(TRIM(UPPER($I462))="CONTRATUAL",ISNUMBER(SEARCH("INDIVIDUAL",SUBSTITUTE(UPPER($D462)," ","")))),"PREMIUM FREE",""))))</f>
        <v/>
      </c>
    </row>
    <row r="463">
      <c r="AC463">
        <f>IF($C463="","",IF(COUNTIF('Códigos Santander (ref)'!$A$2:$A$79,$C463)&gt;0,"SANTANDER",IF(COUNTIF('Códigos Itaú (ref)'!$A$2:$A$44,$C463)&gt;0,"ITAU",IF(AND(TRIM(UPPER($I463))="CONTRATUAL",ISNUMBER(SEARCH("INDIVIDUAL",SUBSTITUTE(UPPER($D463)," ","")))),"PREMIUM FREE",""))))</f>
        <v/>
      </c>
    </row>
    <row r="464">
      <c r="AC464">
        <f>IF($C464="","",IF(COUNTIF('Códigos Santander (ref)'!$A$2:$A$79,$C464)&gt;0,"SANTANDER",IF(COUNTIF('Códigos Itaú (ref)'!$A$2:$A$44,$C464)&gt;0,"ITAU",IF(AND(TRIM(UPPER($I464))="CONTRATUAL",ISNUMBER(SEARCH("INDIVIDUAL",SUBSTITUTE(UPPER($D464)," ","")))),"PREMIUM FREE",""))))</f>
        <v/>
      </c>
    </row>
    <row r="465">
      <c r="AC465">
        <f>IF($C465="","",IF(COUNTIF('Códigos Santander (ref)'!$A$2:$A$79,$C465)&gt;0,"SANTANDER",IF(COUNTIF('Códigos Itaú (ref)'!$A$2:$A$44,$C465)&gt;0,"ITAU",IF(AND(TRIM(UPPER($I465))="CONTRATUAL",ISNUMBER(SEARCH("INDIVIDUAL",SUBSTITUTE(UPPER($D465)," ","")))),"PREMIUM FREE",""))))</f>
        <v/>
      </c>
    </row>
    <row r="466">
      <c r="AC466">
        <f>IF($C466="","",IF(COUNTIF('Códigos Santander (ref)'!$A$2:$A$79,$C466)&gt;0,"SANTANDER",IF(COUNTIF('Códigos Itaú (ref)'!$A$2:$A$44,$C466)&gt;0,"ITAU",IF(AND(TRIM(UPPER($I466))="CONTRATUAL",ISNUMBER(SEARCH("INDIVIDUAL",SUBSTITUTE(UPPER($D466)," ","")))),"PREMIUM FREE",""))))</f>
        <v/>
      </c>
    </row>
    <row r="467">
      <c r="AC467">
        <f>IF($C467="","",IF(COUNTIF('Códigos Santander (ref)'!$A$2:$A$79,$C467)&gt;0,"SANTANDER",IF(COUNTIF('Códigos Itaú (ref)'!$A$2:$A$44,$C467)&gt;0,"ITAU",IF(AND(TRIM(UPPER($I467))="CONTRATUAL",ISNUMBER(SEARCH("INDIVIDUAL",SUBSTITUTE(UPPER($D467)," ","")))),"PREMIUM FREE",""))))</f>
        <v/>
      </c>
    </row>
    <row r="468">
      <c r="AC468">
        <f>IF($C468="","",IF(COUNTIF('Códigos Santander (ref)'!$A$2:$A$79,$C468)&gt;0,"SANTANDER",IF(COUNTIF('Códigos Itaú (ref)'!$A$2:$A$44,$C468)&gt;0,"ITAU",IF(AND(TRIM(UPPER($I468))="CONTRATUAL",ISNUMBER(SEARCH("INDIVIDUAL",SUBSTITUTE(UPPER($D468)," ","")))),"PREMIUM FREE",""))))</f>
        <v/>
      </c>
    </row>
    <row r="469">
      <c r="AC469">
        <f>IF($C469="","",IF(COUNTIF('Códigos Santander (ref)'!$A$2:$A$79,$C469)&gt;0,"SANTANDER",IF(COUNTIF('Códigos Itaú (ref)'!$A$2:$A$44,$C469)&gt;0,"ITAU",IF(AND(TRIM(UPPER($I469))="CONTRATUAL",ISNUMBER(SEARCH("INDIVIDUAL",SUBSTITUTE(UPPER($D469)," ","")))),"PREMIUM FREE",""))))</f>
        <v/>
      </c>
    </row>
    <row r="470">
      <c r="AC470">
        <f>IF($C470="","",IF(COUNTIF('Códigos Santander (ref)'!$A$2:$A$79,$C470)&gt;0,"SANTANDER",IF(COUNTIF('Códigos Itaú (ref)'!$A$2:$A$44,$C470)&gt;0,"ITAU",IF(AND(TRIM(UPPER($I470))="CONTRATUAL",ISNUMBER(SEARCH("INDIVIDUAL",SUBSTITUTE(UPPER($D470)," ","")))),"PREMIUM FREE",""))))</f>
        <v/>
      </c>
    </row>
    <row r="471">
      <c r="AC471">
        <f>IF($C471="","",IF(COUNTIF('Códigos Santander (ref)'!$A$2:$A$79,$C471)&gt;0,"SANTANDER",IF(COUNTIF('Códigos Itaú (ref)'!$A$2:$A$44,$C471)&gt;0,"ITAU",IF(AND(TRIM(UPPER($I471))="CONTRATUAL",ISNUMBER(SEARCH("INDIVIDUAL",SUBSTITUTE(UPPER($D471)," ","")))),"PREMIUM FREE",""))))</f>
        <v/>
      </c>
    </row>
    <row r="472">
      <c r="AC472">
        <f>IF($C472="","",IF(COUNTIF('Códigos Santander (ref)'!$A$2:$A$79,$C472)&gt;0,"SANTANDER",IF(COUNTIF('Códigos Itaú (ref)'!$A$2:$A$44,$C472)&gt;0,"ITAU",IF(AND(TRIM(UPPER($I472))="CONTRATUAL",ISNUMBER(SEARCH("INDIVIDUAL",SUBSTITUTE(UPPER($D472)," ","")))),"PREMIUM FREE",""))))</f>
        <v/>
      </c>
    </row>
    <row r="473">
      <c r="AC473">
        <f>IF($C473="","",IF(COUNTIF('Códigos Santander (ref)'!$A$2:$A$79,$C473)&gt;0,"SANTANDER",IF(COUNTIF('Códigos Itaú (ref)'!$A$2:$A$44,$C473)&gt;0,"ITAU",IF(AND(TRIM(UPPER($I473))="CONTRATUAL",ISNUMBER(SEARCH("INDIVIDUAL",SUBSTITUTE(UPPER($D473)," ","")))),"PREMIUM FREE",""))))</f>
        <v/>
      </c>
    </row>
    <row r="474">
      <c r="AC474">
        <f>IF($C474="","",IF(COUNTIF('Códigos Santander (ref)'!$A$2:$A$79,$C474)&gt;0,"SANTANDER",IF(COUNTIF('Códigos Itaú (ref)'!$A$2:$A$44,$C474)&gt;0,"ITAU",IF(AND(TRIM(UPPER($I474))="CONTRATUAL",ISNUMBER(SEARCH("INDIVIDUAL",SUBSTITUTE(UPPER($D474)," ","")))),"PREMIUM FREE",""))))</f>
        <v/>
      </c>
    </row>
    <row r="475">
      <c r="AC475">
        <f>IF($C475="","",IF(COUNTIF('Códigos Santander (ref)'!$A$2:$A$79,$C475)&gt;0,"SANTANDER",IF(COUNTIF('Códigos Itaú (ref)'!$A$2:$A$44,$C475)&gt;0,"ITAU",IF(AND(TRIM(UPPER($I475))="CONTRATUAL",ISNUMBER(SEARCH("INDIVIDUAL",SUBSTITUTE(UPPER($D475)," ","")))),"PREMIUM FREE",""))))</f>
        <v/>
      </c>
    </row>
    <row r="476">
      <c r="AC476">
        <f>IF($C476="","",IF(COUNTIF('Códigos Santander (ref)'!$A$2:$A$79,$C476)&gt;0,"SANTANDER",IF(COUNTIF('Códigos Itaú (ref)'!$A$2:$A$44,$C476)&gt;0,"ITAU",IF(AND(TRIM(UPPER($I476))="CONTRATUAL",ISNUMBER(SEARCH("INDIVIDUAL",SUBSTITUTE(UPPER($D476)," ","")))),"PREMIUM FREE",""))))</f>
        <v/>
      </c>
    </row>
    <row r="477">
      <c r="AC477">
        <f>IF($C477="","",IF(COUNTIF('Códigos Santander (ref)'!$A$2:$A$79,$C477)&gt;0,"SANTANDER",IF(COUNTIF('Códigos Itaú (ref)'!$A$2:$A$44,$C477)&gt;0,"ITAU",IF(AND(TRIM(UPPER($I477))="CONTRATUAL",ISNUMBER(SEARCH("INDIVIDUAL",SUBSTITUTE(UPPER($D477)," ","")))),"PREMIUM FREE",""))))</f>
        <v/>
      </c>
    </row>
    <row r="478">
      <c r="AC478">
        <f>IF($C478="","",IF(COUNTIF('Códigos Santander (ref)'!$A$2:$A$79,$C478)&gt;0,"SANTANDER",IF(COUNTIF('Códigos Itaú (ref)'!$A$2:$A$44,$C478)&gt;0,"ITAU",IF(AND(TRIM(UPPER($I478))="CONTRATUAL",ISNUMBER(SEARCH("INDIVIDUAL",SUBSTITUTE(UPPER($D478)," ","")))),"PREMIUM FREE",""))))</f>
        <v/>
      </c>
    </row>
    <row r="479">
      <c r="AC479">
        <f>IF($C479="","",IF(COUNTIF('Códigos Santander (ref)'!$A$2:$A$79,$C479)&gt;0,"SANTANDER",IF(COUNTIF('Códigos Itaú (ref)'!$A$2:$A$44,$C479)&gt;0,"ITAU",IF(AND(TRIM(UPPER($I479))="CONTRATUAL",ISNUMBER(SEARCH("INDIVIDUAL",SUBSTITUTE(UPPER($D479)," ","")))),"PREMIUM FREE",""))))</f>
        <v/>
      </c>
    </row>
    <row r="480">
      <c r="AC480">
        <f>IF($C480="","",IF(COUNTIF('Códigos Santander (ref)'!$A$2:$A$79,$C480)&gt;0,"SANTANDER",IF(COUNTIF('Códigos Itaú (ref)'!$A$2:$A$44,$C480)&gt;0,"ITAU",IF(AND(TRIM(UPPER($I480))="CONTRATUAL",ISNUMBER(SEARCH("INDIVIDUAL",SUBSTITUTE(UPPER($D480)," ","")))),"PREMIUM FREE",""))))</f>
        <v/>
      </c>
    </row>
    <row r="481">
      <c r="AC481">
        <f>IF($C481="","",IF(COUNTIF('Códigos Santander (ref)'!$A$2:$A$79,$C481)&gt;0,"SANTANDER",IF(COUNTIF('Códigos Itaú (ref)'!$A$2:$A$44,$C481)&gt;0,"ITAU",IF(AND(TRIM(UPPER($I481))="CONTRATUAL",ISNUMBER(SEARCH("INDIVIDUAL",SUBSTITUTE(UPPER($D481)," ","")))),"PREMIUM FREE",""))))</f>
        <v/>
      </c>
    </row>
    <row r="482">
      <c r="AC482">
        <f>IF($C482="","",IF(COUNTIF('Códigos Santander (ref)'!$A$2:$A$79,$C482)&gt;0,"SANTANDER",IF(COUNTIF('Códigos Itaú (ref)'!$A$2:$A$44,$C482)&gt;0,"ITAU",IF(AND(TRIM(UPPER($I482))="CONTRATUAL",ISNUMBER(SEARCH("INDIVIDUAL",SUBSTITUTE(UPPER($D482)," ","")))),"PREMIUM FREE",""))))</f>
        <v/>
      </c>
    </row>
    <row r="483">
      <c r="AC483">
        <f>IF($C483="","",IF(COUNTIF('Códigos Santander (ref)'!$A$2:$A$79,$C483)&gt;0,"SANTANDER",IF(COUNTIF('Códigos Itaú (ref)'!$A$2:$A$44,$C483)&gt;0,"ITAU",IF(AND(TRIM(UPPER($I483))="CONTRATUAL",ISNUMBER(SEARCH("INDIVIDUAL",SUBSTITUTE(UPPER($D483)," ","")))),"PREMIUM FREE",""))))</f>
        <v/>
      </c>
    </row>
    <row r="484">
      <c r="AC484">
        <f>IF($C484="","",IF(COUNTIF('Códigos Santander (ref)'!$A$2:$A$79,$C484)&gt;0,"SANTANDER",IF(COUNTIF('Códigos Itaú (ref)'!$A$2:$A$44,$C484)&gt;0,"ITAU",IF(AND(TRIM(UPPER($I484))="CONTRATUAL",ISNUMBER(SEARCH("INDIVIDUAL",SUBSTITUTE(UPPER($D484)," ","")))),"PREMIUM FREE",""))))</f>
        <v/>
      </c>
    </row>
    <row r="485">
      <c r="AC485">
        <f>IF($C485="","",IF(COUNTIF('Códigos Santander (ref)'!$A$2:$A$79,$C485)&gt;0,"SANTANDER",IF(COUNTIF('Códigos Itaú (ref)'!$A$2:$A$44,$C485)&gt;0,"ITAU",IF(AND(TRIM(UPPER($I485))="CONTRATUAL",ISNUMBER(SEARCH("INDIVIDUAL",SUBSTITUTE(UPPER($D485)," ","")))),"PREMIUM FREE",""))))</f>
        <v/>
      </c>
    </row>
    <row r="486">
      <c r="AC486">
        <f>IF($C486="","",IF(COUNTIF('Códigos Santander (ref)'!$A$2:$A$79,$C486)&gt;0,"SANTANDER",IF(COUNTIF('Códigos Itaú (ref)'!$A$2:$A$44,$C486)&gt;0,"ITAU",IF(AND(TRIM(UPPER($I486))="CONTRATUAL",ISNUMBER(SEARCH("INDIVIDUAL",SUBSTITUTE(UPPER($D486)," ","")))),"PREMIUM FREE",""))))</f>
        <v/>
      </c>
    </row>
    <row r="487">
      <c r="AC487">
        <f>IF($C487="","",IF(COUNTIF('Códigos Santander (ref)'!$A$2:$A$79,$C487)&gt;0,"SANTANDER",IF(COUNTIF('Códigos Itaú (ref)'!$A$2:$A$44,$C487)&gt;0,"ITAU",IF(AND(TRIM(UPPER($I487))="CONTRATUAL",ISNUMBER(SEARCH("INDIVIDUAL",SUBSTITUTE(UPPER($D487)," ","")))),"PREMIUM FREE",""))))</f>
        <v/>
      </c>
    </row>
    <row r="488">
      <c r="AC488">
        <f>IF($C488="","",IF(COUNTIF('Códigos Santander (ref)'!$A$2:$A$79,$C488)&gt;0,"SANTANDER",IF(COUNTIF('Códigos Itaú (ref)'!$A$2:$A$44,$C488)&gt;0,"ITAU",IF(AND(TRIM(UPPER($I488))="CONTRATUAL",ISNUMBER(SEARCH("INDIVIDUAL",SUBSTITUTE(UPPER($D488)," ","")))),"PREMIUM FREE",""))))</f>
        <v/>
      </c>
    </row>
    <row r="489">
      <c r="AC489">
        <f>IF($C489="","",IF(COUNTIF('Códigos Santander (ref)'!$A$2:$A$79,$C489)&gt;0,"SANTANDER",IF(COUNTIF('Códigos Itaú (ref)'!$A$2:$A$44,$C489)&gt;0,"ITAU",IF(AND(TRIM(UPPER($I489))="CONTRATUAL",ISNUMBER(SEARCH("INDIVIDUAL",SUBSTITUTE(UPPER($D489)," ","")))),"PREMIUM FREE",""))))</f>
        <v/>
      </c>
    </row>
    <row r="490">
      <c r="AC490">
        <f>IF($C490="","",IF(COUNTIF('Códigos Santander (ref)'!$A$2:$A$79,$C490)&gt;0,"SANTANDER",IF(COUNTIF('Códigos Itaú (ref)'!$A$2:$A$44,$C490)&gt;0,"ITAU",IF(AND(TRIM(UPPER($I490))="CONTRATUAL",ISNUMBER(SEARCH("INDIVIDUAL",SUBSTITUTE(UPPER($D490)," ","")))),"PREMIUM FREE",""))))</f>
        <v/>
      </c>
    </row>
    <row r="491">
      <c r="AC491">
        <f>IF($C491="","",IF(COUNTIF('Códigos Santander (ref)'!$A$2:$A$79,$C491)&gt;0,"SANTANDER",IF(COUNTIF('Códigos Itaú (ref)'!$A$2:$A$44,$C491)&gt;0,"ITAU",IF(AND(TRIM(UPPER($I491))="CONTRATUAL",ISNUMBER(SEARCH("INDIVIDUAL",SUBSTITUTE(UPPER($D491)," ","")))),"PREMIUM FREE",""))))</f>
        <v/>
      </c>
    </row>
    <row r="492">
      <c r="AC492">
        <f>IF($C492="","",IF(COUNTIF('Códigos Santander (ref)'!$A$2:$A$79,$C492)&gt;0,"SANTANDER",IF(COUNTIF('Códigos Itaú (ref)'!$A$2:$A$44,$C492)&gt;0,"ITAU",IF(AND(TRIM(UPPER($I492))="CONTRATUAL",ISNUMBER(SEARCH("INDIVIDUAL",SUBSTITUTE(UPPER($D492)," ","")))),"PREMIUM FREE",""))))</f>
        <v/>
      </c>
    </row>
    <row r="493">
      <c r="AC493">
        <f>IF($C493="","",IF(COUNTIF('Códigos Santander (ref)'!$A$2:$A$79,$C493)&gt;0,"SANTANDER",IF(COUNTIF('Códigos Itaú (ref)'!$A$2:$A$44,$C493)&gt;0,"ITAU",IF(AND(TRIM(UPPER($I493))="CONTRATUAL",ISNUMBER(SEARCH("INDIVIDUAL",SUBSTITUTE(UPPER($D493)," ","")))),"PREMIUM FREE",""))))</f>
        <v/>
      </c>
    </row>
    <row r="494">
      <c r="AC494">
        <f>IF($C494="","",IF(COUNTIF('Códigos Santander (ref)'!$A$2:$A$79,$C494)&gt;0,"SANTANDER",IF(COUNTIF('Códigos Itaú (ref)'!$A$2:$A$44,$C494)&gt;0,"ITAU",IF(AND(TRIM(UPPER($I494))="CONTRATUAL",ISNUMBER(SEARCH("INDIVIDUAL",SUBSTITUTE(UPPER($D494)," ","")))),"PREMIUM FREE",""))))</f>
        <v/>
      </c>
    </row>
    <row r="495">
      <c r="AC495">
        <f>IF($C495="","",IF(COUNTIF('Códigos Santander (ref)'!$A$2:$A$79,$C495)&gt;0,"SANTANDER",IF(COUNTIF('Códigos Itaú (ref)'!$A$2:$A$44,$C495)&gt;0,"ITAU",IF(AND(TRIM(UPPER($I495))="CONTRATUAL",ISNUMBER(SEARCH("INDIVIDUAL",SUBSTITUTE(UPPER($D495)," ","")))),"PREMIUM FREE",""))))</f>
        <v/>
      </c>
    </row>
    <row r="496">
      <c r="AC496">
        <f>IF($C496="","",IF(COUNTIF('Códigos Santander (ref)'!$A$2:$A$79,$C496)&gt;0,"SANTANDER",IF(COUNTIF('Códigos Itaú (ref)'!$A$2:$A$44,$C496)&gt;0,"ITAU",IF(AND(TRIM(UPPER($I496))="CONTRATUAL",ISNUMBER(SEARCH("INDIVIDUAL",SUBSTITUTE(UPPER($D496)," ","")))),"PREMIUM FREE",""))))</f>
        <v/>
      </c>
    </row>
    <row r="497">
      <c r="AC497">
        <f>IF($C497="","",IF(COUNTIF('Códigos Santander (ref)'!$A$2:$A$79,$C497)&gt;0,"SANTANDER",IF(COUNTIF('Códigos Itaú (ref)'!$A$2:$A$44,$C497)&gt;0,"ITAU",IF(AND(TRIM(UPPER($I497))="CONTRATUAL",ISNUMBER(SEARCH("INDIVIDUAL",SUBSTITUTE(UPPER($D497)," ","")))),"PREMIUM FREE",""))))</f>
        <v/>
      </c>
    </row>
    <row r="498">
      <c r="AC498">
        <f>IF($C498="","",IF(COUNTIF('Códigos Santander (ref)'!$A$2:$A$79,$C498)&gt;0,"SANTANDER",IF(COUNTIF('Códigos Itaú (ref)'!$A$2:$A$44,$C498)&gt;0,"ITAU",IF(AND(TRIM(UPPER($I498))="CONTRATUAL",ISNUMBER(SEARCH("INDIVIDUAL",SUBSTITUTE(UPPER($D498)," ","")))),"PREMIUM FREE",""))))</f>
        <v/>
      </c>
    </row>
    <row r="499">
      <c r="AC499">
        <f>IF($C499="","",IF(COUNTIF('Códigos Santander (ref)'!$A$2:$A$79,$C499)&gt;0,"SANTANDER",IF(COUNTIF('Códigos Itaú (ref)'!$A$2:$A$44,$C499)&gt;0,"ITAU",IF(AND(TRIM(UPPER($I499))="CONTRATUAL",ISNUMBER(SEARCH("INDIVIDUAL",SUBSTITUTE(UPPER($D499)," ","")))),"PREMIUM FREE",""))))</f>
        <v/>
      </c>
    </row>
    <row r="500">
      <c r="AC500">
        <f>IF($C500="","",IF(COUNTIF('Códigos Santander (ref)'!$A$2:$A$79,$C500)&gt;0,"SANTANDER",IF(COUNTIF('Códigos Itaú (ref)'!$A$2:$A$44,$C500)&gt;0,"ITAU",IF(AND(TRIM(UPPER($I500))="CONTRATUAL",ISNUMBER(SEARCH("INDIVIDUAL",SUBSTITUTE(UPPER($D500)," ","")))),"PREMIUM FREE",""))))</f>
        <v/>
      </c>
    </row>
    <row r="501">
      <c r="AC501">
        <f>IF($C501="","",IF(COUNTIF('Códigos Santander (ref)'!$A$2:$A$79,$C501)&gt;0,"SANTANDER",IF(COUNTIF('Códigos Itaú (ref)'!$A$2:$A$44,$C501)&gt;0,"ITAU",IF(AND(TRIM(UPPER($I501))="CONTRATUAL",ISNUMBER(SEARCH("INDIVIDUAL",SUBSTITUTE(UPPER($D501)," ","")))),"PREMIUM FREE",""))))</f>
        <v/>
      </c>
    </row>
    <row r="502">
      <c r="AC502">
        <f>IF($C502="","",IF(COUNTIF('Códigos Santander (ref)'!$A$2:$A$79,$C502)&gt;0,"SANTANDER",IF(COUNTIF('Códigos Itaú (ref)'!$A$2:$A$44,$C502)&gt;0,"ITAU",IF(AND(TRIM(UPPER($I502))="CONTRATUAL",ISNUMBER(SEARCH("INDIVIDUAL",SUBSTITUTE(UPPER($D502)," ","")))),"PREMIUM FREE",""))))</f>
        <v/>
      </c>
    </row>
    <row r="503">
      <c r="AC503">
        <f>IF($C503="","",IF(COUNTIF('Códigos Santander (ref)'!$A$2:$A$79,$C503)&gt;0,"SANTANDER",IF(COUNTIF('Códigos Itaú (ref)'!$A$2:$A$44,$C503)&gt;0,"ITAU",IF(AND(TRIM(UPPER($I503))="CONTRATUAL",ISNUMBER(SEARCH("INDIVIDUAL",SUBSTITUTE(UPPER($D503)," ","")))),"PREMIUM FREE",""))))</f>
        <v/>
      </c>
    </row>
    <row r="504">
      <c r="AC504">
        <f>IF($C504="","",IF(COUNTIF('Códigos Santander (ref)'!$A$2:$A$79,$C504)&gt;0,"SANTANDER",IF(COUNTIF('Códigos Itaú (ref)'!$A$2:$A$44,$C504)&gt;0,"ITAU",IF(AND(TRIM(UPPER($I504))="CONTRATUAL",ISNUMBER(SEARCH("INDIVIDUAL",SUBSTITUTE(UPPER($D504)," ","")))),"PREMIUM FREE",""))))</f>
        <v/>
      </c>
    </row>
    <row r="505">
      <c r="AC505">
        <f>IF($C505="","",IF(COUNTIF('Códigos Santander (ref)'!$A$2:$A$79,$C505)&gt;0,"SANTANDER",IF(COUNTIF('Códigos Itaú (ref)'!$A$2:$A$44,$C505)&gt;0,"ITAU",IF(AND(TRIM(UPPER($I505))="CONTRATUAL",ISNUMBER(SEARCH("INDIVIDUAL",SUBSTITUTE(UPPER($D505)," ","")))),"PREMIUM FREE",""))))</f>
        <v/>
      </c>
    </row>
    <row r="506">
      <c r="AC506">
        <f>IF($C506="","",IF(COUNTIF('Códigos Santander (ref)'!$A$2:$A$79,$C506)&gt;0,"SANTANDER",IF(COUNTIF('Códigos Itaú (ref)'!$A$2:$A$44,$C506)&gt;0,"ITAU",IF(AND(TRIM(UPPER($I506))="CONTRATUAL",ISNUMBER(SEARCH("INDIVIDUAL",SUBSTITUTE(UPPER($D506)," ","")))),"PREMIUM FREE",""))))</f>
        <v/>
      </c>
    </row>
    <row r="507">
      <c r="AC507">
        <f>IF($C507="","",IF(COUNTIF('Códigos Santander (ref)'!$A$2:$A$79,$C507)&gt;0,"SANTANDER",IF(COUNTIF('Códigos Itaú (ref)'!$A$2:$A$44,$C507)&gt;0,"ITAU",IF(AND(TRIM(UPPER($I507))="CONTRATUAL",ISNUMBER(SEARCH("INDIVIDUAL",SUBSTITUTE(UPPER($D507)," ","")))),"PREMIUM FREE",""))))</f>
        <v/>
      </c>
    </row>
    <row r="508">
      <c r="AC508">
        <f>IF($C508="","",IF(COUNTIF('Códigos Santander (ref)'!$A$2:$A$79,$C508)&gt;0,"SANTANDER",IF(COUNTIF('Códigos Itaú (ref)'!$A$2:$A$44,$C508)&gt;0,"ITAU",IF(AND(TRIM(UPPER($I508))="CONTRATUAL",ISNUMBER(SEARCH("INDIVIDUAL",SUBSTITUTE(UPPER($D508)," ","")))),"PREMIUM FREE",""))))</f>
        <v/>
      </c>
    </row>
    <row r="509">
      <c r="AC509">
        <f>IF($C509="","",IF(COUNTIF('Códigos Santander (ref)'!$A$2:$A$79,$C509)&gt;0,"SANTANDER",IF(COUNTIF('Códigos Itaú (ref)'!$A$2:$A$44,$C509)&gt;0,"ITAU",IF(AND(TRIM(UPPER($I509))="CONTRATUAL",ISNUMBER(SEARCH("INDIVIDUAL",SUBSTITUTE(UPPER($D509)," ","")))),"PREMIUM FREE",""))))</f>
        <v/>
      </c>
    </row>
    <row r="510">
      <c r="AC510">
        <f>IF($C510="","",IF(COUNTIF('Códigos Santander (ref)'!$A$2:$A$79,$C510)&gt;0,"SANTANDER",IF(COUNTIF('Códigos Itaú (ref)'!$A$2:$A$44,$C510)&gt;0,"ITAU",IF(AND(TRIM(UPPER($I510))="CONTRATUAL",ISNUMBER(SEARCH("INDIVIDUAL",SUBSTITUTE(UPPER($D510)," ","")))),"PREMIUM FREE",""))))</f>
        <v/>
      </c>
    </row>
    <row r="511">
      <c r="AC511">
        <f>IF($C511="","",IF(COUNTIF('Códigos Santander (ref)'!$A$2:$A$79,$C511)&gt;0,"SANTANDER",IF(COUNTIF('Códigos Itaú (ref)'!$A$2:$A$44,$C511)&gt;0,"ITAU",IF(AND(TRIM(UPPER($I511))="CONTRATUAL",ISNUMBER(SEARCH("INDIVIDUAL",SUBSTITUTE(UPPER($D511)," ","")))),"PREMIUM FREE",""))))</f>
        <v/>
      </c>
    </row>
    <row r="512">
      <c r="AC512">
        <f>IF($C512="","",IF(COUNTIF('Códigos Santander (ref)'!$A$2:$A$79,$C512)&gt;0,"SANTANDER",IF(COUNTIF('Códigos Itaú (ref)'!$A$2:$A$44,$C512)&gt;0,"ITAU",IF(AND(TRIM(UPPER($I512))="CONTRATUAL",ISNUMBER(SEARCH("INDIVIDUAL",SUBSTITUTE(UPPER($D512)," ","")))),"PREMIUM FREE",""))))</f>
        <v/>
      </c>
    </row>
    <row r="513">
      <c r="AC513">
        <f>IF($C513="","",IF(COUNTIF('Códigos Santander (ref)'!$A$2:$A$79,$C513)&gt;0,"SANTANDER",IF(COUNTIF('Códigos Itaú (ref)'!$A$2:$A$44,$C513)&gt;0,"ITAU",IF(AND(TRIM(UPPER($I513))="CONTRATUAL",ISNUMBER(SEARCH("INDIVIDUAL",SUBSTITUTE(UPPER($D513)," ","")))),"PREMIUM FREE",""))))</f>
        <v/>
      </c>
    </row>
    <row r="514">
      <c r="AC514">
        <f>IF($C514="","",IF(COUNTIF('Códigos Santander (ref)'!$A$2:$A$79,$C514)&gt;0,"SANTANDER",IF(COUNTIF('Códigos Itaú (ref)'!$A$2:$A$44,$C514)&gt;0,"ITAU",IF(AND(TRIM(UPPER($I514))="CONTRATUAL",ISNUMBER(SEARCH("INDIVIDUAL",SUBSTITUTE(UPPER($D514)," ","")))),"PREMIUM FREE",""))))</f>
        <v/>
      </c>
    </row>
    <row r="515">
      <c r="AC515">
        <f>IF($C515="","",IF(COUNTIF('Códigos Santander (ref)'!$A$2:$A$79,$C515)&gt;0,"SANTANDER",IF(COUNTIF('Códigos Itaú (ref)'!$A$2:$A$44,$C515)&gt;0,"ITAU",IF(AND(TRIM(UPPER($I515))="CONTRATUAL",ISNUMBER(SEARCH("INDIVIDUAL",SUBSTITUTE(UPPER($D515)," ","")))),"PREMIUM FREE",""))))</f>
        <v/>
      </c>
    </row>
    <row r="516">
      <c r="AC516">
        <f>IF($C516="","",IF(COUNTIF('Códigos Santander (ref)'!$A$2:$A$79,$C516)&gt;0,"SANTANDER",IF(COUNTIF('Códigos Itaú (ref)'!$A$2:$A$44,$C516)&gt;0,"ITAU",IF(AND(TRIM(UPPER($I516))="CONTRATUAL",ISNUMBER(SEARCH("INDIVIDUAL",SUBSTITUTE(UPPER($D516)," ","")))),"PREMIUM FREE",""))))</f>
        <v/>
      </c>
    </row>
    <row r="517">
      <c r="AC517">
        <f>IF($C517="","",IF(COUNTIF('Códigos Santander (ref)'!$A$2:$A$79,$C517)&gt;0,"SANTANDER",IF(COUNTIF('Códigos Itaú (ref)'!$A$2:$A$44,$C517)&gt;0,"ITAU",IF(AND(TRIM(UPPER($I517))="CONTRATUAL",ISNUMBER(SEARCH("INDIVIDUAL",SUBSTITUTE(UPPER($D517)," ","")))),"PREMIUM FREE",""))))</f>
        <v/>
      </c>
    </row>
    <row r="518">
      <c r="AC518">
        <f>IF($C518="","",IF(COUNTIF('Códigos Santander (ref)'!$A$2:$A$79,$C518)&gt;0,"SANTANDER",IF(COUNTIF('Códigos Itaú (ref)'!$A$2:$A$44,$C518)&gt;0,"ITAU",IF(AND(TRIM(UPPER($I518))="CONTRATUAL",ISNUMBER(SEARCH("INDIVIDUAL",SUBSTITUTE(UPPER($D518)," ","")))),"PREMIUM FREE",""))))</f>
        <v/>
      </c>
    </row>
    <row r="519">
      <c r="AC519">
        <f>IF($C519="","",IF(COUNTIF('Códigos Santander (ref)'!$A$2:$A$79,$C519)&gt;0,"SANTANDER",IF(COUNTIF('Códigos Itaú (ref)'!$A$2:$A$44,$C519)&gt;0,"ITAU",IF(AND(TRIM(UPPER($I519))="CONTRATUAL",ISNUMBER(SEARCH("INDIVIDUAL",SUBSTITUTE(UPPER($D519)," ","")))),"PREMIUM FREE",""))))</f>
        <v/>
      </c>
    </row>
    <row r="520">
      <c r="AC520">
        <f>IF($C520="","",IF(COUNTIF('Códigos Santander (ref)'!$A$2:$A$79,$C520)&gt;0,"SANTANDER",IF(COUNTIF('Códigos Itaú (ref)'!$A$2:$A$44,$C520)&gt;0,"ITAU",IF(AND(TRIM(UPPER($I520))="CONTRATUAL",ISNUMBER(SEARCH("INDIVIDUAL",SUBSTITUTE(UPPER($D520)," ","")))),"PREMIUM FREE",""))))</f>
        <v/>
      </c>
    </row>
    <row r="521">
      <c r="AC521">
        <f>IF($C521="","",IF(COUNTIF('Códigos Santander (ref)'!$A$2:$A$79,$C521)&gt;0,"SANTANDER",IF(COUNTIF('Códigos Itaú (ref)'!$A$2:$A$44,$C521)&gt;0,"ITAU",IF(AND(TRIM(UPPER($I521))="CONTRATUAL",ISNUMBER(SEARCH("INDIVIDUAL",SUBSTITUTE(UPPER($D521)," ","")))),"PREMIUM FREE",""))))</f>
        <v/>
      </c>
    </row>
    <row r="522">
      <c r="AC522">
        <f>IF($C522="","",IF(COUNTIF('Códigos Santander (ref)'!$A$2:$A$79,$C522)&gt;0,"SANTANDER",IF(COUNTIF('Códigos Itaú (ref)'!$A$2:$A$44,$C522)&gt;0,"ITAU",IF(AND(TRIM(UPPER($I522))="CONTRATUAL",ISNUMBER(SEARCH("INDIVIDUAL",SUBSTITUTE(UPPER($D522)," ","")))),"PREMIUM FREE",""))))</f>
        <v/>
      </c>
    </row>
    <row r="523">
      <c r="AC523">
        <f>IF($C523="","",IF(COUNTIF('Códigos Santander (ref)'!$A$2:$A$79,$C523)&gt;0,"SANTANDER",IF(COUNTIF('Códigos Itaú (ref)'!$A$2:$A$44,$C523)&gt;0,"ITAU",IF(AND(TRIM(UPPER($I523))="CONTRATUAL",ISNUMBER(SEARCH("INDIVIDUAL",SUBSTITUTE(UPPER($D523)," ","")))),"PREMIUM FREE",""))))</f>
        <v/>
      </c>
    </row>
    <row r="524">
      <c r="AC524">
        <f>IF($C524="","",IF(COUNTIF('Códigos Santander (ref)'!$A$2:$A$79,$C524)&gt;0,"SANTANDER",IF(COUNTIF('Códigos Itaú (ref)'!$A$2:$A$44,$C524)&gt;0,"ITAU",IF(AND(TRIM(UPPER($I524))="CONTRATUAL",ISNUMBER(SEARCH("INDIVIDUAL",SUBSTITUTE(UPPER($D524)," ","")))),"PREMIUM FREE",""))))</f>
        <v/>
      </c>
    </row>
    <row r="525">
      <c r="AC525">
        <f>IF($C525="","",IF(COUNTIF('Códigos Santander (ref)'!$A$2:$A$79,$C525)&gt;0,"SANTANDER",IF(COUNTIF('Códigos Itaú (ref)'!$A$2:$A$44,$C525)&gt;0,"ITAU",IF(AND(TRIM(UPPER($I525))="CONTRATUAL",ISNUMBER(SEARCH("INDIVIDUAL",SUBSTITUTE(UPPER($D525)," ","")))),"PREMIUM FREE",""))))</f>
        <v/>
      </c>
    </row>
    <row r="526">
      <c r="AC526">
        <f>IF($C526="","",IF(COUNTIF('Códigos Santander (ref)'!$A$2:$A$79,$C526)&gt;0,"SANTANDER",IF(COUNTIF('Códigos Itaú (ref)'!$A$2:$A$44,$C526)&gt;0,"ITAU",IF(AND(TRIM(UPPER($I526))="CONTRATUAL",ISNUMBER(SEARCH("INDIVIDUAL",SUBSTITUTE(UPPER($D526)," ","")))),"PREMIUM FREE",""))))</f>
        <v/>
      </c>
    </row>
    <row r="527">
      <c r="AC527">
        <f>IF($C527="","",IF(COUNTIF('Códigos Santander (ref)'!$A$2:$A$79,$C527)&gt;0,"SANTANDER",IF(COUNTIF('Códigos Itaú (ref)'!$A$2:$A$44,$C527)&gt;0,"ITAU",IF(AND(TRIM(UPPER($I527))="CONTRATUAL",ISNUMBER(SEARCH("INDIVIDUAL",SUBSTITUTE(UPPER($D527)," ","")))),"PREMIUM FREE",""))))</f>
        <v/>
      </c>
    </row>
    <row r="528">
      <c r="AC528">
        <f>IF($C528="","",IF(COUNTIF('Códigos Santander (ref)'!$A$2:$A$79,$C528)&gt;0,"SANTANDER",IF(COUNTIF('Códigos Itaú (ref)'!$A$2:$A$44,$C528)&gt;0,"ITAU",IF(AND(TRIM(UPPER($I528))="CONTRATUAL",ISNUMBER(SEARCH("INDIVIDUAL",SUBSTITUTE(UPPER($D528)," ","")))),"PREMIUM FREE",""))))</f>
        <v/>
      </c>
    </row>
    <row r="529">
      <c r="AC529">
        <f>IF($C529="","",IF(COUNTIF('Códigos Santander (ref)'!$A$2:$A$79,$C529)&gt;0,"SANTANDER",IF(COUNTIF('Códigos Itaú (ref)'!$A$2:$A$44,$C529)&gt;0,"ITAU",IF(AND(TRIM(UPPER($I529))="CONTRATUAL",ISNUMBER(SEARCH("INDIVIDUAL",SUBSTITUTE(UPPER($D529)," ","")))),"PREMIUM FREE",""))))</f>
        <v/>
      </c>
    </row>
    <row r="530">
      <c r="AC530">
        <f>IF($C530="","",IF(COUNTIF('Códigos Santander (ref)'!$A$2:$A$79,$C530)&gt;0,"SANTANDER",IF(COUNTIF('Códigos Itaú (ref)'!$A$2:$A$44,$C530)&gt;0,"ITAU",IF(AND(TRIM(UPPER($I530))="CONTRATUAL",ISNUMBER(SEARCH("INDIVIDUAL",SUBSTITUTE(UPPER($D530)," ","")))),"PREMIUM FREE",""))))</f>
        <v/>
      </c>
    </row>
    <row r="531">
      <c r="AC531">
        <f>IF($C531="","",IF(COUNTIF('Códigos Santander (ref)'!$A$2:$A$79,$C531)&gt;0,"SANTANDER",IF(COUNTIF('Códigos Itaú (ref)'!$A$2:$A$44,$C531)&gt;0,"ITAU",IF(AND(TRIM(UPPER($I531))="CONTRATUAL",ISNUMBER(SEARCH("INDIVIDUAL",SUBSTITUTE(UPPER($D531)," ","")))),"PREMIUM FREE",""))))</f>
        <v/>
      </c>
    </row>
    <row r="532">
      <c r="AC532">
        <f>IF($C532="","",IF(COUNTIF('Códigos Santander (ref)'!$A$2:$A$79,$C532)&gt;0,"SANTANDER",IF(COUNTIF('Códigos Itaú (ref)'!$A$2:$A$44,$C532)&gt;0,"ITAU",IF(AND(TRIM(UPPER($I532))="CONTRATUAL",ISNUMBER(SEARCH("INDIVIDUAL",SUBSTITUTE(UPPER($D532)," ","")))),"PREMIUM FREE",""))))</f>
        <v/>
      </c>
    </row>
    <row r="533">
      <c r="AC533">
        <f>IF($C533="","",IF(COUNTIF('Códigos Santander (ref)'!$A$2:$A$79,$C533)&gt;0,"SANTANDER",IF(COUNTIF('Códigos Itaú (ref)'!$A$2:$A$44,$C533)&gt;0,"ITAU",IF(AND(TRIM(UPPER($I533))="CONTRATUAL",ISNUMBER(SEARCH("INDIVIDUAL",SUBSTITUTE(UPPER($D533)," ","")))),"PREMIUM FREE",""))))</f>
        <v/>
      </c>
    </row>
    <row r="534">
      <c r="AC534">
        <f>IF($C534="","",IF(COUNTIF('Códigos Santander (ref)'!$A$2:$A$79,$C534)&gt;0,"SANTANDER",IF(COUNTIF('Códigos Itaú (ref)'!$A$2:$A$44,$C534)&gt;0,"ITAU",IF(AND(TRIM(UPPER($I534))="CONTRATUAL",ISNUMBER(SEARCH("INDIVIDUAL",SUBSTITUTE(UPPER($D534)," ","")))),"PREMIUM FREE",""))))</f>
        <v/>
      </c>
    </row>
    <row r="535">
      <c r="AC535">
        <f>IF($C535="","",IF(COUNTIF('Códigos Santander (ref)'!$A$2:$A$79,$C535)&gt;0,"SANTANDER",IF(COUNTIF('Códigos Itaú (ref)'!$A$2:$A$44,$C535)&gt;0,"ITAU",IF(AND(TRIM(UPPER($I535))="CONTRATUAL",ISNUMBER(SEARCH("INDIVIDUAL",SUBSTITUTE(UPPER($D535)," ","")))),"PREMIUM FREE",""))))</f>
        <v/>
      </c>
    </row>
    <row r="536">
      <c r="AC536">
        <f>IF($C536="","",IF(COUNTIF('Códigos Santander (ref)'!$A$2:$A$79,$C536)&gt;0,"SANTANDER",IF(COUNTIF('Códigos Itaú (ref)'!$A$2:$A$44,$C536)&gt;0,"ITAU",IF(AND(TRIM(UPPER($I536))="CONTRATUAL",ISNUMBER(SEARCH("INDIVIDUAL",SUBSTITUTE(UPPER($D536)," ","")))),"PREMIUM FREE",""))))</f>
        <v/>
      </c>
    </row>
    <row r="537">
      <c r="AC537">
        <f>IF($C537="","",IF(COUNTIF('Códigos Santander (ref)'!$A$2:$A$79,$C537)&gt;0,"SANTANDER",IF(COUNTIF('Códigos Itaú (ref)'!$A$2:$A$44,$C537)&gt;0,"ITAU",IF(AND(TRIM(UPPER($I537))="CONTRATUAL",ISNUMBER(SEARCH("INDIVIDUAL",SUBSTITUTE(UPPER($D537)," ","")))),"PREMIUM FREE",""))))</f>
        <v/>
      </c>
    </row>
    <row r="538">
      <c r="AC538">
        <f>IF($C538="","",IF(COUNTIF('Códigos Santander (ref)'!$A$2:$A$79,$C538)&gt;0,"SANTANDER",IF(COUNTIF('Códigos Itaú (ref)'!$A$2:$A$44,$C538)&gt;0,"ITAU",IF(AND(TRIM(UPPER($I538))="CONTRATUAL",ISNUMBER(SEARCH("INDIVIDUAL",SUBSTITUTE(UPPER($D538)," ","")))),"PREMIUM FREE",""))))</f>
        <v/>
      </c>
    </row>
    <row r="539">
      <c r="AC539">
        <f>IF($C539="","",IF(COUNTIF('Códigos Santander (ref)'!$A$2:$A$79,$C539)&gt;0,"SANTANDER",IF(COUNTIF('Códigos Itaú (ref)'!$A$2:$A$44,$C539)&gt;0,"ITAU",IF(AND(TRIM(UPPER($I539))="CONTRATUAL",ISNUMBER(SEARCH("INDIVIDUAL",SUBSTITUTE(UPPER($D539)," ","")))),"PREMIUM FREE",""))))</f>
        <v/>
      </c>
    </row>
    <row r="540">
      <c r="AC540">
        <f>IF($C540="","",IF(COUNTIF('Códigos Santander (ref)'!$A$2:$A$79,$C540)&gt;0,"SANTANDER",IF(COUNTIF('Códigos Itaú (ref)'!$A$2:$A$44,$C540)&gt;0,"ITAU",IF(AND(TRIM(UPPER($I540))="CONTRATUAL",ISNUMBER(SEARCH("INDIVIDUAL",SUBSTITUTE(UPPER($D540)," ","")))),"PREMIUM FREE",""))))</f>
        <v/>
      </c>
    </row>
    <row r="541">
      <c r="AC541">
        <f>IF($C541="","",IF(COUNTIF('Códigos Santander (ref)'!$A$2:$A$79,$C541)&gt;0,"SANTANDER",IF(COUNTIF('Códigos Itaú (ref)'!$A$2:$A$44,$C541)&gt;0,"ITAU",IF(AND(TRIM(UPPER($I541))="CONTRATUAL",ISNUMBER(SEARCH("INDIVIDUAL",SUBSTITUTE(UPPER($D541)," ","")))),"PREMIUM FREE",""))))</f>
        <v/>
      </c>
    </row>
    <row r="542">
      <c r="AC542">
        <f>IF($C542="","",IF(COUNTIF('Códigos Santander (ref)'!$A$2:$A$79,$C542)&gt;0,"SANTANDER",IF(COUNTIF('Códigos Itaú (ref)'!$A$2:$A$44,$C542)&gt;0,"ITAU",IF(AND(TRIM(UPPER($I542))="CONTRATUAL",ISNUMBER(SEARCH("INDIVIDUAL",SUBSTITUTE(UPPER($D542)," ","")))),"PREMIUM FREE",""))))</f>
        <v/>
      </c>
    </row>
    <row r="543">
      <c r="AC543">
        <f>IF($C543="","",IF(COUNTIF('Códigos Santander (ref)'!$A$2:$A$79,$C543)&gt;0,"SANTANDER",IF(COUNTIF('Códigos Itaú (ref)'!$A$2:$A$44,$C543)&gt;0,"ITAU",IF(AND(TRIM(UPPER($I543))="CONTRATUAL",ISNUMBER(SEARCH("INDIVIDUAL",SUBSTITUTE(UPPER($D543)," ","")))),"PREMIUM FREE",""))))</f>
        <v/>
      </c>
    </row>
    <row r="544">
      <c r="AC544">
        <f>IF($C544="","",IF(COUNTIF('Códigos Santander (ref)'!$A$2:$A$79,$C544)&gt;0,"SANTANDER",IF(COUNTIF('Códigos Itaú (ref)'!$A$2:$A$44,$C544)&gt;0,"ITAU",IF(AND(TRIM(UPPER($I544))="CONTRATUAL",ISNUMBER(SEARCH("INDIVIDUAL",SUBSTITUTE(UPPER($D544)," ","")))),"PREMIUM FREE",""))))</f>
        <v/>
      </c>
    </row>
    <row r="545">
      <c r="AC545">
        <f>IF($C545="","",IF(COUNTIF('Códigos Santander (ref)'!$A$2:$A$79,$C545)&gt;0,"SANTANDER",IF(COUNTIF('Códigos Itaú (ref)'!$A$2:$A$44,$C545)&gt;0,"ITAU",IF(AND(TRIM(UPPER($I545))="CONTRATUAL",ISNUMBER(SEARCH("INDIVIDUAL",SUBSTITUTE(UPPER($D545)," ","")))),"PREMIUM FREE",""))))</f>
        <v/>
      </c>
    </row>
    <row r="546">
      <c r="AC546">
        <f>IF($C546="","",IF(COUNTIF('Códigos Santander (ref)'!$A$2:$A$79,$C546)&gt;0,"SANTANDER",IF(COUNTIF('Códigos Itaú (ref)'!$A$2:$A$44,$C546)&gt;0,"ITAU",IF(AND(TRIM(UPPER($I546))="CONTRATUAL",ISNUMBER(SEARCH("INDIVIDUAL",SUBSTITUTE(UPPER($D546)," ","")))),"PREMIUM FREE",""))))</f>
        <v/>
      </c>
    </row>
    <row r="547">
      <c r="AC547">
        <f>IF($C547="","",IF(COUNTIF('Códigos Santander (ref)'!$A$2:$A$79,$C547)&gt;0,"SANTANDER",IF(COUNTIF('Códigos Itaú (ref)'!$A$2:$A$44,$C547)&gt;0,"ITAU",IF(AND(TRIM(UPPER($I547))="CONTRATUAL",ISNUMBER(SEARCH("INDIVIDUAL",SUBSTITUTE(UPPER($D547)," ","")))),"PREMIUM FREE",""))))</f>
        <v/>
      </c>
    </row>
    <row r="548">
      <c r="AC548">
        <f>IF($C548="","",IF(COUNTIF('Códigos Santander (ref)'!$A$2:$A$79,$C548)&gt;0,"SANTANDER",IF(COUNTIF('Códigos Itaú (ref)'!$A$2:$A$44,$C548)&gt;0,"ITAU",IF(AND(TRIM(UPPER($I548))="CONTRATUAL",ISNUMBER(SEARCH("INDIVIDUAL",SUBSTITUTE(UPPER($D548)," ","")))),"PREMIUM FREE",""))))</f>
        <v/>
      </c>
    </row>
    <row r="549">
      <c r="AC549">
        <f>IF($C549="","",IF(COUNTIF('Códigos Santander (ref)'!$A$2:$A$79,$C549)&gt;0,"SANTANDER",IF(COUNTIF('Códigos Itaú (ref)'!$A$2:$A$44,$C549)&gt;0,"ITAU",IF(AND(TRIM(UPPER($I549))="CONTRATUAL",ISNUMBER(SEARCH("INDIVIDUAL",SUBSTITUTE(UPPER($D549)," ","")))),"PREMIUM FREE",""))))</f>
        <v/>
      </c>
    </row>
    <row r="550">
      <c r="AC550">
        <f>IF($C550="","",IF(COUNTIF('Códigos Santander (ref)'!$A$2:$A$79,$C550)&gt;0,"SANTANDER",IF(COUNTIF('Códigos Itaú (ref)'!$A$2:$A$44,$C550)&gt;0,"ITAU",IF(AND(TRIM(UPPER($I550))="CONTRATUAL",ISNUMBER(SEARCH("INDIVIDUAL",SUBSTITUTE(UPPER($D550)," ","")))),"PREMIUM FREE",""))))</f>
        <v/>
      </c>
    </row>
    <row r="551">
      <c r="AC551">
        <f>IF($C551="","",IF(COUNTIF('Códigos Santander (ref)'!$A$2:$A$79,$C551)&gt;0,"SANTANDER",IF(COUNTIF('Códigos Itaú (ref)'!$A$2:$A$44,$C551)&gt;0,"ITAU",IF(AND(TRIM(UPPER($I551))="CONTRATUAL",ISNUMBER(SEARCH("INDIVIDUAL",SUBSTITUTE(UPPER($D551)," ","")))),"PREMIUM FREE",""))))</f>
        <v/>
      </c>
    </row>
    <row r="552">
      <c r="AC552">
        <f>IF($C552="","",IF(COUNTIF('Códigos Santander (ref)'!$A$2:$A$79,$C552)&gt;0,"SANTANDER",IF(COUNTIF('Códigos Itaú (ref)'!$A$2:$A$44,$C552)&gt;0,"ITAU",IF(AND(TRIM(UPPER($I552))="CONTRATUAL",ISNUMBER(SEARCH("INDIVIDUAL",SUBSTITUTE(UPPER($D552)," ","")))),"PREMIUM FREE",""))))</f>
        <v/>
      </c>
    </row>
    <row r="553">
      <c r="AC553">
        <f>IF($C553="","",IF(COUNTIF('Códigos Santander (ref)'!$A$2:$A$79,$C553)&gt;0,"SANTANDER",IF(COUNTIF('Códigos Itaú (ref)'!$A$2:$A$44,$C553)&gt;0,"ITAU",IF(AND(TRIM(UPPER($I553))="CONTRATUAL",ISNUMBER(SEARCH("INDIVIDUAL",SUBSTITUTE(UPPER($D553)," ","")))),"PREMIUM FREE",""))))</f>
        <v/>
      </c>
    </row>
    <row r="554">
      <c r="AC554">
        <f>IF($C554="","",IF(COUNTIF('Códigos Santander (ref)'!$A$2:$A$79,$C554)&gt;0,"SANTANDER",IF(COUNTIF('Códigos Itaú (ref)'!$A$2:$A$44,$C554)&gt;0,"ITAU",IF(AND(TRIM(UPPER($I554))="CONTRATUAL",ISNUMBER(SEARCH("INDIVIDUAL",SUBSTITUTE(UPPER($D554)," ","")))),"PREMIUM FREE",""))))</f>
        <v/>
      </c>
    </row>
    <row r="555">
      <c r="AC555">
        <f>IF($C555="","",IF(COUNTIF('Códigos Santander (ref)'!$A$2:$A$79,$C555)&gt;0,"SANTANDER",IF(COUNTIF('Códigos Itaú (ref)'!$A$2:$A$44,$C555)&gt;0,"ITAU",IF(AND(TRIM(UPPER($I555))="CONTRATUAL",ISNUMBER(SEARCH("INDIVIDUAL",SUBSTITUTE(UPPER($D555)," ","")))),"PREMIUM FREE",""))))</f>
        <v/>
      </c>
    </row>
    <row r="556">
      <c r="AC556">
        <f>IF($C556="","",IF(COUNTIF('Códigos Santander (ref)'!$A$2:$A$79,$C556)&gt;0,"SANTANDER",IF(COUNTIF('Códigos Itaú (ref)'!$A$2:$A$44,$C556)&gt;0,"ITAU",IF(AND(TRIM(UPPER($I556))="CONTRATUAL",ISNUMBER(SEARCH("INDIVIDUAL",SUBSTITUTE(UPPER($D556)," ","")))),"PREMIUM FREE",""))))</f>
        <v/>
      </c>
    </row>
    <row r="557">
      <c r="AC557">
        <f>IF($C557="","",IF(COUNTIF('Códigos Santander (ref)'!$A$2:$A$79,$C557)&gt;0,"SANTANDER",IF(COUNTIF('Códigos Itaú (ref)'!$A$2:$A$44,$C557)&gt;0,"ITAU",IF(AND(TRIM(UPPER($I557))="CONTRATUAL",ISNUMBER(SEARCH("INDIVIDUAL",SUBSTITUTE(UPPER($D557)," ","")))),"PREMIUM FREE",""))))</f>
        <v/>
      </c>
    </row>
    <row r="558">
      <c r="AC558">
        <f>IF($C558="","",IF(COUNTIF('Códigos Santander (ref)'!$A$2:$A$79,$C558)&gt;0,"SANTANDER",IF(COUNTIF('Códigos Itaú (ref)'!$A$2:$A$44,$C558)&gt;0,"ITAU",IF(AND(TRIM(UPPER($I558))="CONTRATUAL",ISNUMBER(SEARCH("INDIVIDUAL",SUBSTITUTE(UPPER($D558)," ","")))),"PREMIUM FREE",""))))</f>
        <v/>
      </c>
    </row>
    <row r="559">
      <c r="AC559">
        <f>IF($C559="","",IF(COUNTIF('Códigos Santander (ref)'!$A$2:$A$79,$C559)&gt;0,"SANTANDER",IF(COUNTIF('Códigos Itaú (ref)'!$A$2:$A$44,$C559)&gt;0,"ITAU",IF(AND(TRIM(UPPER($I559))="CONTRATUAL",ISNUMBER(SEARCH("INDIVIDUAL",SUBSTITUTE(UPPER($D559)," ","")))),"PREMIUM FREE",""))))</f>
        <v/>
      </c>
    </row>
    <row r="560">
      <c r="AC560">
        <f>IF($C560="","",IF(COUNTIF('Códigos Santander (ref)'!$A$2:$A$79,$C560)&gt;0,"SANTANDER",IF(COUNTIF('Códigos Itaú (ref)'!$A$2:$A$44,$C560)&gt;0,"ITAU",IF(AND(TRIM(UPPER($I560))="CONTRATUAL",ISNUMBER(SEARCH("INDIVIDUAL",SUBSTITUTE(UPPER($D560)," ","")))),"PREMIUM FREE",""))))</f>
        <v/>
      </c>
    </row>
    <row r="561">
      <c r="AC561">
        <f>IF($C561="","",IF(COUNTIF('Códigos Santander (ref)'!$A$2:$A$79,$C561)&gt;0,"SANTANDER",IF(COUNTIF('Códigos Itaú (ref)'!$A$2:$A$44,$C561)&gt;0,"ITAU",IF(AND(TRIM(UPPER($I561))="CONTRATUAL",ISNUMBER(SEARCH("INDIVIDUAL",SUBSTITUTE(UPPER($D561)," ","")))),"PREMIUM FREE",""))))</f>
        <v/>
      </c>
    </row>
    <row r="562">
      <c r="AC562">
        <f>IF($C562="","",IF(COUNTIF('Códigos Santander (ref)'!$A$2:$A$79,$C562)&gt;0,"SANTANDER",IF(COUNTIF('Códigos Itaú (ref)'!$A$2:$A$44,$C562)&gt;0,"ITAU",IF(AND(TRIM(UPPER($I562))="CONTRATUAL",ISNUMBER(SEARCH("INDIVIDUAL",SUBSTITUTE(UPPER($D562)," ","")))),"PREMIUM FREE",""))))</f>
        <v/>
      </c>
    </row>
    <row r="563">
      <c r="AC563">
        <f>IF($C563="","",IF(COUNTIF('Códigos Santander (ref)'!$A$2:$A$79,$C563)&gt;0,"SANTANDER",IF(COUNTIF('Códigos Itaú (ref)'!$A$2:$A$44,$C563)&gt;0,"ITAU",IF(AND(TRIM(UPPER($I563))="CONTRATUAL",ISNUMBER(SEARCH("INDIVIDUAL",SUBSTITUTE(UPPER($D563)," ","")))),"PREMIUM FREE",""))))</f>
        <v/>
      </c>
    </row>
    <row r="564">
      <c r="AC564">
        <f>IF($C564="","",IF(COUNTIF('Códigos Santander (ref)'!$A$2:$A$79,$C564)&gt;0,"SANTANDER",IF(COUNTIF('Códigos Itaú (ref)'!$A$2:$A$44,$C564)&gt;0,"ITAU",IF(AND(TRIM(UPPER($I564))="CONTRATUAL",ISNUMBER(SEARCH("INDIVIDUAL",SUBSTITUTE(UPPER($D564)," ","")))),"PREMIUM FREE",""))))</f>
        <v/>
      </c>
    </row>
    <row r="565">
      <c r="AC565">
        <f>IF($C565="","",IF(COUNTIF('Códigos Santander (ref)'!$A$2:$A$79,$C565)&gt;0,"SANTANDER",IF(COUNTIF('Códigos Itaú (ref)'!$A$2:$A$44,$C565)&gt;0,"ITAU",IF(AND(TRIM(UPPER($I565))="CONTRATUAL",ISNUMBER(SEARCH("INDIVIDUAL",SUBSTITUTE(UPPER($D565)," ","")))),"PREMIUM FREE",""))))</f>
        <v/>
      </c>
    </row>
    <row r="566">
      <c r="AC566">
        <f>IF($C566="","",IF(COUNTIF('Códigos Santander (ref)'!$A$2:$A$79,$C566)&gt;0,"SANTANDER",IF(COUNTIF('Códigos Itaú (ref)'!$A$2:$A$44,$C566)&gt;0,"ITAU",IF(AND(TRIM(UPPER($I566))="CONTRATUAL",ISNUMBER(SEARCH("INDIVIDUAL",SUBSTITUTE(UPPER($D566)," ","")))),"PREMIUM FREE",""))))</f>
        <v/>
      </c>
    </row>
    <row r="567">
      <c r="AC567">
        <f>IF($C567="","",IF(COUNTIF('Códigos Santander (ref)'!$A$2:$A$79,$C567)&gt;0,"SANTANDER",IF(COUNTIF('Códigos Itaú (ref)'!$A$2:$A$44,$C567)&gt;0,"ITAU",IF(AND(TRIM(UPPER($I567))="CONTRATUAL",ISNUMBER(SEARCH("INDIVIDUAL",SUBSTITUTE(UPPER($D567)," ","")))),"PREMIUM FREE",""))))</f>
        <v/>
      </c>
    </row>
    <row r="568">
      <c r="AC568">
        <f>IF($C568="","",IF(COUNTIF('Códigos Santander (ref)'!$A$2:$A$79,$C568)&gt;0,"SANTANDER",IF(COUNTIF('Códigos Itaú (ref)'!$A$2:$A$44,$C568)&gt;0,"ITAU",IF(AND(TRIM(UPPER($I568))="CONTRATUAL",ISNUMBER(SEARCH("INDIVIDUAL",SUBSTITUTE(UPPER($D568)," ","")))),"PREMIUM FREE",""))))</f>
        <v/>
      </c>
    </row>
    <row r="569">
      <c r="AC569">
        <f>IF($C569="","",IF(COUNTIF('Códigos Santander (ref)'!$A$2:$A$79,$C569)&gt;0,"SANTANDER",IF(COUNTIF('Códigos Itaú (ref)'!$A$2:$A$44,$C569)&gt;0,"ITAU",IF(AND(TRIM(UPPER($I569))="CONTRATUAL",ISNUMBER(SEARCH("INDIVIDUAL",SUBSTITUTE(UPPER($D569)," ","")))),"PREMIUM FREE",""))))</f>
        <v/>
      </c>
    </row>
    <row r="570">
      <c r="AC570">
        <f>IF($C570="","",IF(COUNTIF('Códigos Santander (ref)'!$A$2:$A$79,$C570)&gt;0,"SANTANDER",IF(COUNTIF('Códigos Itaú (ref)'!$A$2:$A$44,$C570)&gt;0,"ITAU",IF(AND(TRIM(UPPER($I570))="CONTRATUAL",ISNUMBER(SEARCH("INDIVIDUAL",SUBSTITUTE(UPPER($D570)," ","")))),"PREMIUM FREE",""))))</f>
        <v/>
      </c>
    </row>
    <row r="571">
      <c r="AC571">
        <f>IF($C571="","",IF(COUNTIF('Códigos Santander (ref)'!$A$2:$A$79,$C571)&gt;0,"SANTANDER",IF(COUNTIF('Códigos Itaú (ref)'!$A$2:$A$44,$C571)&gt;0,"ITAU",IF(AND(TRIM(UPPER($I571))="CONTRATUAL",ISNUMBER(SEARCH("INDIVIDUAL",SUBSTITUTE(UPPER($D571)," ","")))),"PREMIUM FREE",""))))</f>
        <v/>
      </c>
    </row>
    <row r="572">
      <c r="AC572">
        <f>IF($C572="","",IF(COUNTIF('Códigos Santander (ref)'!$A$2:$A$79,$C572)&gt;0,"SANTANDER",IF(COUNTIF('Códigos Itaú (ref)'!$A$2:$A$44,$C572)&gt;0,"ITAU",IF(AND(TRIM(UPPER($I572))="CONTRATUAL",ISNUMBER(SEARCH("INDIVIDUAL",SUBSTITUTE(UPPER($D572)," ","")))),"PREMIUM FREE",""))))</f>
        <v/>
      </c>
    </row>
    <row r="573">
      <c r="AC573">
        <f>IF($C573="","",IF(COUNTIF('Códigos Santander (ref)'!$A$2:$A$79,$C573)&gt;0,"SANTANDER",IF(COUNTIF('Códigos Itaú (ref)'!$A$2:$A$44,$C573)&gt;0,"ITAU",IF(AND(TRIM(UPPER($I573))="CONTRATUAL",ISNUMBER(SEARCH("INDIVIDUAL",SUBSTITUTE(UPPER($D573)," ","")))),"PREMIUM FREE",""))))</f>
        <v/>
      </c>
    </row>
    <row r="574">
      <c r="AC574">
        <f>IF($C574="","",IF(COUNTIF('Códigos Santander (ref)'!$A$2:$A$79,$C574)&gt;0,"SANTANDER",IF(COUNTIF('Códigos Itaú (ref)'!$A$2:$A$44,$C574)&gt;0,"ITAU",IF(AND(TRIM(UPPER($I574))="CONTRATUAL",ISNUMBER(SEARCH("INDIVIDUAL",SUBSTITUTE(UPPER($D574)," ","")))),"PREMIUM FREE",""))))</f>
        <v/>
      </c>
    </row>
    <row r="575">
      <c r="AC575">
        <f>IF($C575="","",IF(COUNTIF('Códigos Santander (ref)'!$A$2:$A$79,$C575)&gt;0,"SANTANDER",IF(COUNTIF('Códigos Itaú (ref)'!$A$2:$A$44,$C575)&gt;0,"ITAU",IF(AND(TRIM(UPPER($I575))="CONTRATUAL",ISNUMBER(SEARCH("INDIVIDUAL",SUBSTITUTE(UPPER($D575)," ","")))),"PREMIUM FREE",""))))</f>
        <v/>
      </c>
    </row>
    <row r="576">
      <c r="AC576">
        <f>IF($C576="","",IF(COUNTIF('Códigos Santander (ref)'!$A$2:$A$79,$C576)&gt;0,"SANTANDER",IF(COUNTIF('Códigos Itaú (ref)'!$A$2:$A$44,$C576)&gt;0,"ITAU",IF(AND(TRIM(UPPER($I576))="CONTRATUAL",ISNUMBER(SEARCH("INDIVIDUAL",SUBSTITUTE(UPPER($D576)," ","")))),"PREMIUM FREE",""))))</f>
        <v/>
      </c>
    </row>
    <row r="577">
      <c r="AC577">
        <f>IF($C577="","",IF(COUNTIF('Códigos Santander (ref)'!$A$2:$A$79,$C577)&gt;0,"SANTANDER",IF(COUNTIF('Códigos Itaú (ref)'!$A$2:$A$44,$C577)&gt;0,"ITAU",IF(AND(TRIM(UPPER($I577))="CONTRATUAL",ISNUMBER(SEARCH("INDIVIDUAL",SUBSTITUTE(UPPER($D577)," ","")))),"PREMIUM FREE",""))))</f>
        <v/>
      </c>
    </row>
    <row r="578">
      <c r="AC578">
        <f>IF($C578="","",IF(COUNTIF('Códigos Santander (ref)'!$A$2:$A$79,$C578)&gt;0,"SANTANDER",IF(COUNTIF('Códigos Itaú (ref)'!$A$2:$A$44,$C578)&gt;0,"ITAU",IF(AND(TRIM(UPPER($I578))="CONTRATUAL",ISNUMBER(SEARCH("INDIVIDUAL",SUBSTITUTE(UPPER($D578)," ","")))),"PREMIUM FREE",""))))</f>
        <v/>
      </c>
    </row>
    <row r="579">
      <c r="AC579">
        <f>IF($C579="","",IF(COUNTIF('Códigos Santander (ref)'!$A$2:$A$79,$C579)&gt;0,"SANTANDER",IF(COUNTIF('Códigos Itaú (ref)'!$A$2:$A$44,$C579)&gt;0,"ITAU",IF(AND(TRIM(UPPER($I579))="CONTRATUAL",ISNUMBER(SEARCH("INDIVIDUAL",SUBSTITUTE(UPPER($D579)," ","")))),"PREMIUM FREE",""))))</f>
        <v/>
      </c>
    </row>
    <row r="580">
      <c r="AC580">
        <f>IF($C580="","",IF(COUNTIF('Códigos Santander (ref)'!$A$2:$A$79,$C580)&gt;0,"SANTANDER",IF(COUNTIF('Códigos Itaú (ref)'!$A$2:$A$44,$C580)&gt;0,"ITAU",IF(AND(TRIM(UPPER($I580))="CONTRATUAL",ISNUMBER(SEARCH("INDIVIDUAL",SUBSTITUTE(UPPER($D580)," ","")))),"PREMIUM FREE",""))))</f>
        <v/>
      </c>
    </row>
    <row r="581">
      <c r="AC581">
        <f>IF($C581="","",IF(COUNTIF('Códigos Santander (ref)'!$A$2:$A$79,$C581)&gt;0,"SANTANDER",IF(COUNTIF('Códigos Itaú (ref)'!$A$2:$A$44,$C581)&gt;0,"ITAU",IF(AND(TRIM(UPPER($I581))="CONTRATUAL",ISNUMBER(SEARCH("INDIVIDUAL",SUBSTITUTE(UPPER($D581)," ","")))),"PREMIUM FREE",""))))</f>
        <v/>
      </c>
    </row>
    <row r="582">
      <c r="AC582">
        <f>IF($C582="","",IF(COUNTIF('Códigos Santander (ref)'!$A$2:$A$79,$C582)&gt;0,"SANTANDER",IF(COUNTIF('Códigos Itaú (ref)'!$A$2:$A$44,$C582)&gt;0,"ITAU",IF(AND(TRIM(UPPER($I582))="CONTRATUAL",ISNUMBER(SEARCH("INDIVIDUAL",SUBSTITUTE(UPPER($D582)," ","")))),"PREMIUM FREE",""))))</f>
        <v/>
      </c>
    </row>
    <row r="583">
      <c r="AC583">
        <f>IF($C583="","",IF(COUNTIF('Códigos Santander (ref)'!$A$2:$A$79,$C583)&gt;0,"SANTANDER",IF(COUNTIF('Códigos Itaú (ref)'!$A$2:$A$44,$C583)&gt;0,"ITAU",IF(AND(TRIM(UPPER($I583))="CONTRATUAL",ISNUMBER(SEARCH("INDIVIDUAL",SUBSTITUTE(UPPER($D583)," ","")))),"PREMIUM FREE",""))))</f>
        <v/>
      </c>
    </row>
    <row r="584">
      <c r="AC584">
        <f>IF($C584="","",IF(COUNTIF('Códigos Santander (ref)'!$A$2:$A$79,$C584)&gt;0,"SANTANDER",IF(COUNTIF('Códigos Itaú (ref)'!$A$2:$A$44,$C584)&gt;0,"ITAU",IF(AND(TRIM(UPPER($I584))="CONTRATUAL",ISNUMBER(SEARCH("INDIVIDUAL",SUBSTITUTE(UPPER($D584)," ","")))),"PREMIUM FREE",""))))</f>
        <v/>
      </c>
    </row>
    <row r="585">
      <c r="AC585">
        <f>IF($C585="","",IF(COUNTIF('Códigos Santander (ref)'!$A$2:$A$79,$C585)&gt;0,"SANTANDER",IF(COUNTIF('Códigos Itaú (ref)'!$A$2:$A$44,$C585)&gt;0,"ITAU",IF(AND(TRIM(UPPER($I585))="CONTRATUAL",ISNUMBER(SEARCH("INDIVIDUAL",SUBSTITUTE(UPPER($D585)," ","")))),"PREMIUM FREE",""))))</f>
        <v/>
      </c>
    </row>
    <row r="586">
      <c r="AC586">
        <f>IF($C586="","",IF(COUNTIF('Códigos Santander (ref)'!$A$2:$A$79,$C586)&gt;0,"SANTANDER",IF(COUNTIF('Códigos Itaú (ref)'!$A$2:$A$44,$C586)&gt;0,"ITAU",IF(AND(TRIM(UPPER($I586))="CONTRATUAL",ISNUMBER(SEARCH("INDIVIDUAL",SUBSTITUTE(UPPER($D586)," ","")))),"PREMIUM FREE",""))))</f>
        <v/>
      </c>
    </row>
    <row r="587">
      <c r="AC587">
        <f>IF($C587="","",IF(COUNTIF('Códigos Santander (ref)'!$A$2:$A$79,$C587)&gt;0,"SANTANDER",IF(COUNTIF('Códigos Itaú (ref)'!$A$2:$A$44,$C587)&gt;0,"ITAU",IF(AND(TRIM(UPPER($I587))="CONTRATUAL",ISNUMBER(SEARCH("INDIVIDUAL",SUBSTITUTE(UPPER($D587)," ","")))),"PREMIUM FREE",""))))</f>
        <v/>
      </c>
    </row>
    <row r="588">
      <c r="AC588">
        <f>IF($C588="","",IF(COUNTIF('Códigos Santander (ref)'!$A$2:$A$79,$C588)&gt;0,"SANTANDER",IF(COUNTIF('Códigos Itaú (ref)'!$A$2:$A$44,$C588)&gt;0,"ITAU",IF(AND(TRIM(UPPER($I588))="CONTRATUAL",ISNUMBER(SEARCH("INDIVIDUAL",SUBSTITUTE(UPPER($D588)," ","")))),"PREMIUM FREE",""))))</f>
        <v/>
      </c>
    </row>
    <row r="589">
      <c r="AC589">
        <f>IF($C589="","",IF(COUNTIF('Códigos Santander (ref)'!$A$2:$A$79,$C589)&gt;0,"SANTANDER",IF(COUNTIF('Códigos Itaú (ref)'!$A$2:$A$44,$C589)&gt;0,"ITAU",IF(AND(TRIM(UPPER($I589))="CONTRATUAL",ISNUMBER(SEARCH("INDIVIDUAL",SUBSTITUTE(UPPER($D589)," ","")))),"PREMIUM FREE",""))))</f>
        <v/>
      </c>
    </row>
    <row r="590">
      <c r="AC590">
        <f>IF($C590="","",IF(COUNTIF('Códigos Santander (ref)'!$A$2:$A$79,$C590)&gt;0,"SANTANDER",IF(COUNTIF('Códigos Itaú (ref)'!$A$2:$A$44,$C590)&gt;0,"ITAU",IF(AND(TRIM(UPPER($I590))="CONTRATUAL",ISNUMBER(SEARCH("INDIVIDUAL",SUBSTITUTE(UPPER($D590)," ","")))),"PREMIUM FREE",""))))</f>
        <v/>
      </c>
    </row>
    <row r="591">
      <c r="AC591">
        <f>IF($C591="","",IF(COUNTIF('Códigos Santander (ref)'!$A$2:$A$79,$C591)&gt;0,"SANTANDER",IF(COUNTIF('Códigos Itaú (ref)'!$A$2:$A$44,$C591)&gt;0,"ITAU",IF(AND(TRIM(UPPER($I591))="CONTRATUAL",ISNUMBER(SEARCH("INDIVIDUAL",SUBSTITUTE(UPPER($D591)," ","")))),"PREMIUM FREE",""))))</f>
        <v/>
      </c>
    </row>
    <row r="592">
      <c r="AC592">
        <f>IF($C592="","",IF(COUNTIF('Códigos Santander (ref)'!$A$2:$A$79,$C592)&gt;0,"SANTANDER",IF(COUNTIF('Códigos Itaú (ref)'!$A$2:$A$44,$C592)&gt;0,"ITAU",IF(AND(TRIM(UPPER($I592))="CONTRATUAL",ISNUMBER(SEARCH("INDIVIDUAL",SUBSTITUTE(UPPER($D592)," ","")))),"PREMIUM FREE",""))))</f>
        <v/>
      </c>
    </row>
    <row r="593">
      <c r="AC593">
        <f>IF($C593="","",IF(COUNTIF('Códigos Santander (ref)'!$A$2:$A$79,$C593)&gt;0,"SANTANDER",IF(COUNTIF('Códigos Itaú (ref)'!$A$2:$A$44,$C593)&gt;0,"ITAU",IF(AND(TRIM(UPPER($I593))="CONTRATUAL",ISNUMBER(SEARCH("INDIVIDUAL",SUBSTITUTE(UPPER($D593)," ","")))),"PREMIUM FREE",""))))</f>
        <v/>
      </c>
    </row>
    <row r="594">
      <c r="AC594">
        <f>IF($C594="","",IF(COUNTIF('Códigos Santander (ref)'!$A$2:$A$79,$C594)&gt;0,"SANTANDER",IF(COUNTIF('Códigos Itaú (ref)'!$A$2:$A$44,$C594)&gt;0,"ITAU",IF(AND(TRIM(UPPER($I594))="CONTRATUAL",ISNUMBER(SEARCH("INDIVIDUAL",SUBSTITUTE(UPPER($D594)," ","")))),"PREMIUM FREE",""))))</f>
        <v/>
      </c>
    </row>
    <row r="595">
      <c r="AC595">
        <f>IF($C595="","",IF(COUNTIF('Códigos Santander (ref)'!$A$2:$A$79,$C595)&gt;0,"SANTANDER",IF(COUNTIF('Códigos Itaú (ref)'!$A$2:$A$44,$C595)&gt;0,"ITAU",IF(AND(TRIM(UPPER($I595))="CONTRATUAL",ISNUMBER(SEARCH("INDIVIDUAL",SUBSTITUTE(UPPER($D595)," ","")))),"PREMIUM FREE",""))))</f>
        <v/>
      </c>
    </row>
    <row r="596">
      <c r="AC596">
        <f>IF($C596="","",IF(COUNTIF('Códigos Santander (ref)'!$A$2:$A$79,$C596)&gt;0,"SANTANDER",IF(COUNTIF('Códigos Itaú (ref)'!$A$2:$A$44,$C596)&gt;0,"ITAU",IF(AND(TRIM(UPPER($I596))="CONTRATUAL",ISNUMBER(SEARCH("INDIVIDUAL",SUBSTITUTE(UPPER($D596)," ","")))),"PREMIUM FREE",""))))</f>
        <v/>
      </c>
    </row>
    <row r="597">
      <c r="AC597">
        <f>IF($C597="","",IF(COUNTIF('Códigos Santander (ref)'!$A$2:$A$79,$C597)&gt;0,"SANTANDER",IF(COUNTIF('Códigos Itaú (ref)'!$A$2:$A$44,$C597)&gt;0,"ITAU",IF(AND(TRIM(UPPER($I597))="CONTRATUAL",ISNUMBER(SEARCH("INDIVIDUAL",SUBSTITUTE(UPPER($D597)," ","")))),"PREMIUM FREE",""))))</f>
        <v/>
      </c>
    </row>
    <row r="598">
      <c r="AC598">
        <f>IF($C598="","",IF(COUNTIF('Códigos Santander (ref)'!$A$2:$A$79,$C598)&gt;0,"SANTANDER",IF(COUNTIF('Códigos Itaú (ref)'!$A$2:$A$44,$C598)&gt;0,"ITAU",IF(AND(TRIM(UPPER($I598))="CONTRATUAL",ISNUMBER(SEARCH("INDIVIDUAL",SUBSTITUTE(UPPER($D598)," ","")))),"PREMIUM FREE",""))))</f>
        <v/>
      </c>
    </row>
    <row r="599">
      <c r="AC599">
        <f>IF($C599="","",IF(COUNTIF('Códigos Santander (ref)'!$A$2:$A$79,$C599)&gt;0,"SANTANDER",IF(COUNTIF('Códigos Itaú (ref)'!$A$2:$A$44,$C599)&gt;0,"ITAU",IF(AND(TRIM(UPPER($I599))="CONTRATUAL",ISNUMBER(SEARCH("INDIVIDUAL",SUBSTITUTE(UPPER($D599)," ","")))),"PREMIUM FREE",""))))</f>
        <v/>
      </c>
    </row>
    <row r="600">
      <c r="AC600">
        <f>IF($C600="","",IF(COUNTIF('Códigos Santander (ref)'!$A$2:$A$79,$C600)&gt;0,"SANTANDER",IF(COUNTIF('Códigos Itaú (ref)'!$A$2:$A$44,$C600)&gt;0,"ITAU",IF(AND(TRIM(UPPER($I600))="CONTRATUAL",ISNUMBER(SEARCH("INDIVIDUAL",SUBSTITUTE(UPPER($D600)," ","")))),"PREMIUM FREE",""))))</f>
        <v/>
      </c>
    </row>
    <row r="601">
      <c r="AC601">
        <f>IF($C601="","",IF(COUNTIF('Códigos Santander (ref)'!$A$2:$A$79,$C601)&gt;0,"SANTANDER",IF(COUNTIF('Códigos Itaú (ref)'!$A$2:$A$44,$C601)&gt;0,"ITAU",IF(AND(TRIM(UPPER($I601))="CONTRATUAL",ISNUMBER(SEARCH("INDIVIDUAL",SUBSTITUTE(UPPER($D601)," ","")))),"PREMIUM FREE",""))))</f>
        <v/>
      </c>
    </row>
    <row r="602">
      <c r="AC602">
        <f>IF($C602="","",IF(COUNTIF('Códigos Santander (ref)'!$A$2:$A$79,$C602)&gt;0,"SANTANDER",IF(COUNTIF('Códigos Itaú (ref)'!$A$2:$A$44,$C602)&gt;0,"ITAU",IF(AND(TRIM(UPPER($I602))="CONTRATUAL",ISNUMBER(SEARCH("INDIVIDUAL",SUBSTITUTE(UPPER($D602)," ","")))),"PREMIUM FREE",""))))</f>
        <v/>
      </c>
    </row>
    <row r="603">
      <c r="AC603">
        <f>IF($C603="","",IF(COUNTIF('Códigos Santander (ref)'!$A$2:$A$79,$C603)&gt;0,"SANTANDER",IF(COUNTIF('Códigos Itaú (ref)'!$A$2:$A$44,$C603)&gt;0,"ITAU",IF(AND(TRIM(UPPER($I603))="CONTRATUAL",ISNUMBER(SEARCH("INDIVIDUAL",SUBSTITUTE(UPPER($D603)," ","")))),"PREMIUM FREE",""))))</f>
        <v/>
      </c>
    </row>
    <row r="604">
      <c r="AC604">
        <f>IF($C604="","",IF(COUNTIF('Códigos Santander (ref)'!$A$2:$A$79,$C604)&gt;0,"SANTANDER",IF(COUNTIF('Códigos Itaú (ref)'!$A$2:$A$44,$C604)&gt;0,"ITAU",IF(AND(TRIM(UPPER($I604))="CONTRATUAL",ISNUMBER(SEARCH("INDIVIDUAL",SUBSTITUTE(UPPER($D604)," ","")))),"PREMIUM FREE",""))))</f>
        <v/>
      </c>
    </row>
    <row r="605">
      <c r="AC605">
        <f>IF($C605="","",IF(COUNTIF('Códigos Santander (ref)'!$A$2:$A$79,$C605)&gt;0,"SANTANDER",IF(COUNTIF('Códigos Itaú (ref)'!$A$2:$A$44,$C605)&gt;0,"ITAU",IF(AND(TRIM(UPPER($I605))="CONTRATUAL",ISNUMBER(SEARCH("INDIVIDUAL",SUBSTITUTE(UPPER($D605)," ","")))),"PREMIUM FREE",""))))</f>
        <v/>
      </c>
    </row>
    <row r="606">
      <c r="AC606">
        <f>IF($C606="","",IF(COUNTIF('Códigos Santander (ref)'!$A$2:$A$79,$C606)&gt;0,"SANTANDER",IF(COUNTIF('Códigos Itaú (ref)'!$A$2:$A$44,$C606)&gt;0,"ITAU",IF(AND(TRIM(UPPER($I606))="CONTRATUAL",ISNUMBER(SEARCH("INDIVIDUAL",SUBSTITUTE(UPPER($D606)," ","")))),"PREMIUM FREE",""))))</f>
        <v/>
      </c>
    </row>
    <row r="607">
      <c r="AC607">
        <f>IF($C607="","",IF(COUNTIF('Códigos Santander (ref)'!$A$2:$A$79,$C607)&gt;0,"SANTANDER",IF(COUNTIF('Códigos Itaú (ref)'!$A$2:$A$44,$C607)&gt;0,"ITAU",IF(AND(TRIM(UPPER($I607))="CONTRATUAL",ISNUMBER(SEARCH("INDIVIDUAL",SUBSTITUTE(UPPER($D607)," ","")))),"PREMIUM FREE",""))))</f>
        <v/>
      </c>
    </row>
    <row r="608">
      <c r="AC608">
        <f>IF($C608="","",IF(COUNTIF('Códigos Santander (ref)'!$A$2:$A$79,$C608)&gt;0,"SANTANDER",IF(COUNTIF('Códigos Itaú (ref)'!$A$2:$A$44,$C608)&gt;0,"ITAU",IF(AND(TRIM(UPPER($I608))="CONTRATUAL",ISNUMBER(SEARCH("INDIVIDUAL",SUBSTITUTE(UPPER($D608)," ","")))),"PREMIUM FREE",""))))</f>
        <v/>
      </c>
    </row>
    <row r="609">
      <c r="AC609">
        <f>IF($C609="","",IF(COUNTIF('Códigos Santander (ref)'!$A$2:$A$79,$C609)&gt;0,"SANTANDER",IF(COUNTIF('Códigos Itaú (ref)'!$A$2:$A$44,$C609)&gt;0,"ITAU",IF(AND(TRIM(UPPER($I609))="CONTRATUAL",ISNUMBER(SEARCH("INDIVIDUAL",SUBSTITUTE(UPPER($D609)," ","")))),"PREMIUM FREE",""))))</f>
        <v/>
      </c>
    </row>
    <row r="610">
      <c r="AC610">
        <f>IF($C610="","",IF(COUNTIF('Códigos Santander (ref)'!$A$2:$A$79,$C610)&gt;0,"SANTANDER",IF(COUNTIF('Códigos Itaú (ref)'!$A$2:$A$44,$C610)&gt;0,"ITAU",IF(AND(TRIM(UPPER($I610))="CONTRATUAL",ISNUMBER(SEARCH("INDIVIDUAL",SUBSTITUTE(UPPER($D610)," ","")))),"PREMIUM FREE",""))))</f>
        <v/>
      </c>
    </row>
    <row r="611">
      <c r="AC611">
        <f>IF($C611="","",IF(COUNTIF('Códigos Santander (ref)'!$A$2:$A$79,$C611)&gt;0,"SANTANDER",IF(COUNTIF('Códigos Itaú (ref)'!$A$2:$A$44,$C611)&gt;0,"ITAU",IF(AND(TRIM(UPPER($I611))="CONTRATUAL",ISNUMBER(SEARCH("INDIVIDUAL",SUBSTITUTE(UPPER($D611)," ","")))),"PREMIUM FREE",""))))</f>
        <v/>
      </c>
    </row>
    <row r="612">
      <c r="AC612">
        <f>IF($C612="","",IF(COUNTIF('Códigos Santander (ref)'!$A$2:$A$79,$C612)&gt;0,"SANTANDER",IF(COUNTIF('Códigos Itaú (ref)'!$A$2:$A$44,$C612)&gt;0,"ITAU",IF(AND(TRIM(UPPER($I612))="CONTRATUAL",ISNUMBER(SEARCH("INDIVIDUAL",SUBSTITUTE(UPPER($D612)," ","")))),"PREMIUM FREE",""))))</f>
        <v/>
      </c>
    </row>
    <row r="613">
      <c r="AC613">
        <f>IF($C613="","",IF(COUNTIF('Códigos Santander (ref)'!$A$2:$A$79,$C613)&gt;0,"SANTANDER",IF(COUNTIF('Códigos Itaú (ref)'!$A$2:$A$44,$C613)&gt;0,"ITAU",IF(AND(TRIM(UPPER($I613))="CONTRATUAL",ISNUMBER(SEARCH("INDIVIDUAL",SUBSTITUTE(UPPER($D613)," ","")))),"PREMIUM FREE",""))))</f>
        <v/>
      </c>
    </row>
    <row r="614">
      <c r="AC614">
        <f>IF($C614="","",IF(COUNTIF('Códigos Santander (ref)'!$A$2:$A$79,$C614)&gt;0,"SANTANDER",IF(COUNTIF('Códigos Itaú (ref)'!$A$2:$A$44,$C614)&gt;0,"ITAU",IF(AND(TRIM(UPPER($I614))="CONTRATUAL",ISNUMBER(SEARCH("INDIVIDUAL",SUBSTITUTE(UPPER($D614)," ","")))),"PREMIUM FREE",""))))</f>
        <v/>
      </c>
    </row>
    <row r="615">
      <c r="AC615">
        <f>IF($C615="","",IF(COUNTIF('Códigos Santander (ref)'!$A$2:$A$79,$C615)&gt;0,"SANTANDER",IF(COUNTIF('Códigos Itaú (ref)'!$A$2:$A$44,$C615)&gt;0,"ITAU",IF(AND(TRIM(UPPER($I615))="CONTRATUAL",ISNUMBER(SEARCH("INDIVIDUAL",SUBSTITUTE(UPPER($D615)," ","")))),"PREMIUM FREE",""))))</f>
        <v/>
      </c>
    </row>
    <row r="616">
      <c r="AC616">
        <f>IF($C616="","",IF(COUNTIF('Códigos Santander (ref)'!$A$2:$A$79,$C616)&gt;0,"SANTANDER",IF(COUNTIF('Códigos Itaú (ref)'!$A$2:$A$44,$C616)&gt;0,"ITAU",IF(AND(TRIM(UPPER($I616))="CONTRATUAL",ISNUMBER(SEARCH("INDIVIDUAL",SUBSTITUTE(UPPER($D616)," ","")))),"PREMIUM FREE",""))))</f>
        <v/>
      </c>
    </row>
    <row r="617">
      <c r="AC617">
        <f>IF($C617="","",IF(COUNTIF('Códigos Santander (ref)'!$A$2:$A$79,$C617)&gt;0,"SANTANDER",IF(COUNTIF('Códigos Itaú (ref)'!$A$2:$A$44,$C617)&gt;0,"ITAU",IF(AND(TRIM(UPPER($I617))="CONTRATUAL",ISNUMBER(SEARCH("INDIVIDUAL",SUBSTITUTE(UPPER($D617)," ","")))),"PREMIUM FREE",""))))</f>
        <v/>
      </c>
    </row>
    <row r="618">
      <c r="AC618">
        <f>IF($C618="","",IF(COUNTIF('Códigos Santander (ref)'!$A$2:$A$79,$C618)&gt;0,"SANTANDER",IF(COUNTIF('Códigos Itaú (ref)'!$A$2:$A$44,$C618)&gt;0,"ITAU",IF(AND(TRIM(UPPER($I618))="CONTRATUAL",ISNUMBER(SEARCH("INDIVIDUAL",SUBSTITUTE(UPPER($D618)," ","")))),"PREMIUM FREE",""))))</f>
        <v/>
      </c>
    </row>
    <row r="619">
      <c r="AC619">
        <f>IF($C619="","",IF(COUNTIF('Códigos Santander (ref)'!$A$2:$A$79,$C619)&gt;0,"SANTANDER",IF(COUNTIF('Códigos Itaú (ref)'!$A$2:$A$44,$C619)&gt;0,"ITAU",IF(AND(TRIM(UPPER($I619))="CONTRATUAL",ISNUMBER(SEARCH("INDIVIDUAL",SUBSTITUTE(UPPER($D619)," ","")))),"PREMIUM FREE",""))))</f>
        <v/>
      </c>
    </row>
    <row r="620">
      <c r="AC620">
        <f>IF($C620="","",IF(COUNTIF('Códigos Santander (ref)'!$A$2:$A$79,$C620)&gt;0,"SANTANDER",IF(COUNTIF('Códigos Itaú (ref)'!$A$2:$A$44,$C620)&gt;0,"ITAU",IF(AND(TRIM(UPPER($I620))="CONTRATUAL",ISNUMBER(SEARCH("INDIVIDUAL",SUBSTITUTE(UPPER($D620)," ","")))),"PREMIUM FREE",""))))</f>
        <v/>
      </c>
    </row>
    <row r="621">
      <c r="AC621">
        <f>IF($C621="","",IF(COUNTIF('Códigos Santander (ref)'!$A$2:$A$79,$C621)&gt;0,"SANTANDER",IF(COUNTIF('Códigos Itaú (ref)'!$A$2:$A$44,$C621)&gt;0,"ITAU",IF(AND(TRIM(UPPER($I621))="CONTRATUAL",ISNUMBER(SEARCH("INDIVIDUAL",SUBSTITUTE(UPPER($D621)," ","")))),"PREMIUM FREE",""))))</f>
        <v/>
      </c>
    </row>
    <row r="622">
      <c r="AC622">
        <f>IF($C622="","",IF(COUNTIF('Códigos Santander (ref)'!$A$2:$A$79,$C622)&gt;0,"SANTANDER",IF(COUNTIF('Códigos Itaú (ref)'!$A$2:$A$44,$C622)&gt;0,"ITAU",IF(AND(TRIM(UPPER($I622))="CONTRATUAL",ISNUMBER(SEARCH("INDIVIDUAL",SUBSTITUTE(UPPER($D622)," ","")))),"PREMIUM FREE",""))))</f>
        <v/>
      </c>
    </row>
    <row r="623">
      <c r="AC623">
        <f>IF($C623="","",IF(COUNTIF('Códigos Santander (ref)'!$A$2:$A$79,$C623)&gt;0,"SANTANDER",IF(COUNTIF('Códigos Itaú (ref)'!$A$2:$A$44,$C623)&gt;0,"ITAU",IF(AND(TRIM(UPPER($I623))="CONTRATUAL",ISNUMBER(SEARCH("INDIVIDUAL",SUBSTITUTE(UPPER($D623)," ","")))),"PREMIUM FREE",""))))</f>
        <v/>
      </c>
    </row>
    <row r="624">
      <c r="AC624">
        <f>IF($C624="","",IF(COUNTIF('Códigos Santander (ref)'!$A$2:$A$79,$C624)&gt;0,"SANTANDER",IF(COUNTIF('Códigos Itaú (ref)'!$A$2:$A$44,$C624)&gt;0,"ITAU",IF(AND(TRIM(UPPER($I624))="CONTRATUAL",ISNUMBER(SEARCH("INDIVIDUAL",SUBSTITUTE(UPPER($D624)," ","")))),"PREMIUM FREE",""))))</f>
        <v/>
      </c>
    </row>
    <row r="625">
      <c r="AC625">
        <f>IF($C625="","",IF(COUNTIF('Códigos Santander (ref)'!$A$2:$A$79,$C625)&gt;0,"SANTANDER",IF(COUNTIF('Códigos Itaú (ref)'!$A$2:$A$44,$C625)&gt;0,"ITAU",IF(AND(TRIM(UPPER($I625))="CONTRATUAL",ISNUMBER(SEARCH("INDIVIDUAL",SUBSTITUTE(UPPER($D625)," ","")))),"PREMIUM FREE",""))))</f>
        <v/>
      </c>
    </row>
    <row r="626">
      <c r="AC626">
        <f>IF($C626="","",IF(COUNTIF('Códigos Santander (ref)'!$A$2:$A$79,$C626)&gt;0,"SANTANDER",IF(COUNTIF('Códigos Itaú (ref)'!$A$2:$A$44,$C626)&gt;0,"ITAU",IF(AND(TRIM(UPPER($I626))="CONTRATUAL",ISNUMBER(SEARCH("INDIVIDUAL",SUBSTITUTE(UPPER($D626)," ","")))),"PREMIUM FREE",""))))</f>
        <v/>
      </c>
    </row>
    <row r="627">
      <c r="AC627">
        <f>IF($C627="","",IF(COUNTIF('Códigos Santander (ref)'!$A$2:$A$79,$C627)&gt;0,"SANTANDER",IF(COUNTIF('Códigos Itaú (ref)'!$A$2:$A$44,$C627)&gt;0,"ITAU",IF(AND(TRIM(UPPER($I627))="CONTRATUAL",ISNUMBER(SEARCH("INDIVIDUAL",SUBSTITUTE(UPPER($D627)," ","")))),"PREMIUM FREE",""))))</f>
        <v/>
      </c>
    </row>
    <row r="628">
      <c r="AC628">
        <f>IF($C628="","",IF(COUNTIF('Códigos Santander (ref)'!$A$2:$A$79,$C628)&gt;0,"SANTANDER",IF(COUNTIF('Códigos Itaú (ref)'!$A$2:$A$44,$C628)&gt;0,"ITAU",IF(AND(TRIM(UPPER($I628))="CONTRATUAL",ISNUMBER(SEARCH("INDIVIDUAL",SUBSTITUTE(UPPER($D628)," ","")))),"PREMIUM FREE",""))))</f>
        <v/>
      </c>
    </row>
    <row r="629">
      <c r="AC629">
        <f>IF($C629="","",IF(COUNTIF('Códigos Santander (ref)'!$A$2:$A$79,$C629)&gt;0,"SANTANDER",IF(COUNTIF('Códigos Itaú (ref)'!$A$2:$A$44,$C629)&gt;0,"ITAU",IF(AND(TRIM(UPPER($I629))="CONTRATUAL",ISNUMBER(SEARCH("INDIVIDUAL",SUBSTITUTE(UPPER($D629)," ","")))),"PREMIUM FREE",""))))</f>
        <v/>
      </c>
    </row>
    <row r="630">
      <c r="AC630">
        <f>IF($C630="","",IF(COUNTIF('Códigos Santander (ref)'!$A$2:$A$79,$C630)&gt;0,"SANTANDER",IF(COUNTIF('Códigos Itaú (ref)'!$A$2:$A$44,$C630)&gt;0,"ITAU",IF(AND(TRIM(UPPER($I630))="CONTRATUAL",ISNUMBER(SEARCH("INDIVIDUAL",SUBSTITUTE(UPPER($D630)," ","")))),"PREMIUM FREE",""))))</f>
        <v/>
      </c>
    </row>
    <row r="631">
      <c r="AC631">
        <f>IF($C631="","",IF(COUNTIF('Códigos Santander (ref)'!$A$2:$A$79,$C631)&gt;0,"SANTANDER",IF(COUNTIF('Códigos Itaú (ref)'!$A$2:$A$44,$C631)&gt;0,"ITAU",IF(AND(TRIM(UPPER($I631))="CONTRATUAL",ISNUMBER(SEARCH("INDIVIDUAL",SUBSTITUTE(UPPER($D631)," ","")))),"PREMIUM FREE",""))))</f>
        <v/>
      </c>
    </row>
    <row r="632">
      <c r="AC632">
        <f>IF($C632="","",IF(COUNTIF('Códigos Santander (ref)'!$A$2:$A$79,$C632)&gt;0,"SANTANDER",IF(COUNTIF('Códigos Itaú (ref)'!$A$2:$A$44,$C632)&gt;0,"ITAU",IF(AND(TRIM(UPPER($I632))="CONTRATUAL",ISNUMBER(SEARCH("INDIVIDUAL",SUBSTITUTE(UPPER($D632)," ","")))),"PREMIUM FREE",""))))</f>
        <v/>
      </c>
    </row>
    <row r="633">
      <c r="AC633">
        <f>IF($C633="","",IF(COUNTIF('Códigos Santander (ref)'!$A$2:$A$79,$C633)&gt;0,"SANTANDER",IF(COUNTIF('Códigos Itaú (ref)'!$A$2:$A$44,$C633)&gt;0,"ITAU",IF(AND(TRIM(UPPER($I633))="CONTRATUAL",ISNUMBER(SEARCH("INDIVIDUAL",SUBSTITUTE(UPPER($D633)," ","")))),"PREMIUM FREE",""))))</f>
        <v/>
      </c>
    </row>
    <row r="634">
      <c r="AC634">
        <f>IF($C634="","",IF(COUNTIF('Códigos Santander (ref)'!$A$2:$A$79,$C634)&gt;0,"SANTANDER",IF(COUNTIF('Códigos Itaú (ref)'!$A$2:$A$44,$C634)&gt;0,"ITAU",IF(AND(TRIM(UPPER($I634))="CONTRATUAL",ISNUMBER(SEARCH("INDIVIDUAL",SUBSTITUTE(UPPER($D634)," ","")))),"PREMIUM FREE",""))))</f>
        <v/>
      </c>
    </row>
    <row r="635">
      <c r="AC635">
        <f>IF($C635="","",IF(COUNTIF('Códigos Santander (ref)'!$A$2:$A$79,$C635)&gt;0,"SANTANDER",IF(COUNTIF('Códigos Itaú (ref)'!$A$2:$A$44,$C635)&gt;0,"ITAU",IF(AND(TRIM(UPPER($I635))="CONTRATUAL",ISNUMBER(SEARCH("INDIVIDUAL",SUBSTITUTE(UPPER($D635)," ","")))),"PREMIUM FREE",""))))</f>
        <v/>
      </c>
    </row>
    <row r="636">
      <c r="AC636">
        <f>IF($C636="","",IF(COUNTIF('Códigos Santander (ref)'!$A$2:$A$79,$C636)&gt;0,"SANTANDER",IF(COUNTIF('Códigos Itaú (ref)'!$A$2:$A$44,$C636)&gt;0,"ITAU",IF(AND(TRIM(UPPER($I636))="CONTRATUAL",ISNUMBER(SEARCH("INDIVIDUAL",SUBSTITUTE(UPPER($D636)," ","")))),"PREMIUM FREE",""))))</f>
        <v/>
      </c>
    </row>
    <row r="637">
      <c r="AC637">
        <f>IF($C637="","",IF(COUNTIF('Códigos Santander (ref)'!$A$2:$A$79,$C637)&gt;0,"SANTANDER",IF(COUNTIF('Códigos Itaú (ref)'!$A$2:$A$44,$C637)&gt;0,"ITAU",IF(AND(TRIM(UPPER($I637))="CONTRATUAL",ISNUMBER(SEARCH("INDIVIDUAL",SUBSTITUTE(UPPER($D637)," ","")))),"PREMIUM FREE",""))))</f>
        <v/>
      </c>
    </row>
    <row r="638">
      <c r="AC638">
        <f>IF($C638="","",IF(COUNTIF('Códigos Santander (ref)'!$A$2:$A$79,$C638)&gt;0,"SANTANDER",IF(COUNTIF('Códigos Itaú (ref)'!$A$2:$A$44,$C638)&gt;0,"ITAU",IF(AND(TRIM(UPPER($I638))="CONTRATUAL",ISNUMBER(SEARCH("INDIVIDUAL",SUBSTITUTE(UPPER($D638)," ","")))),"PREMIUM FREE",""))))</f>
        <v/>
      </c>
    </row>
    <row r="639">
      <c r="AC639">
        <f>IF($C639="","",IF(COUNTIF('Códigos Santander (ref)'!$A$2:$A$79,$C639)&gt;0,"SANTANDER",IF(COUNTIF('Códigos Itaú (ref)'!$A$2:$A$44,$C639)&gt;0,"ITAU",IF(AND(TRIM(UPPER($I639))="CONTRATUAL",ISNUMBER(SEARCH("INDIVIDUAL",SUBSTITUTE(UPPER($D639)," ","")))),"PREMIUM FREE",""))))</f>
        <v/>
      </c>
    </row>
    <row r="640">
      <c r="AC640">
        <f>IF($C640="","",IF(COUNTIF('Códigos Santander (ref)'!$A$2:$A$79,$C640)&gt;0,"SANTANDER",IF(COUNTIF('Códigos Itaú (ref)'!$A$2:$A$44,$C640)&gt;0,"ITAU",IF(AND(TRIM(UPPER($I640))="CONTRATUAL",ISNUMBER(SEARCH("INDIVIDUAL",SUBSTITUTE(UPPER($D640)," ","")))),"PREMIUM FREE",""))))</f>
        <v/>
      </c>
    </row>
    <row r="641">
      <c r="AC641">
        <f>IF($C641="","",IF(COUNTIF('Códigos Santander (ref)'!$A$2:$A$79,$C641)&gt;0,"SANTANDER",IF(COUNTIF('Códigos Itaú (ref)'!$A$2:$A$44,$C641)&gt;0,"ITAU",IF(AND(TRIM(UPPER($I641))="CONTRATUAL",ISNUMBER(SEARCH("INDIVIDUAL",SUBSTITUTE(UPPER($D641)," ","")))),"PREMIUM FREE",""))))</f>
        <v/>
      </c>
    </row>
    <row r="642">
      <c r="AC642">
        <f>IF($C642="","",IF(COUNTIF('Códigos Santander (ref)'!$A$2:$A$79,$C642)&gt;0,"SANTANDER",IF(COUNTIF('Códigos Itaú (ref)'!$A$2:$A$44,$C642)&gt;0,"ITAU",IF(AND(TRIM(UPPER($I642))="CONTRATUAL",ISNUMBER(SEARCH("INDIVIDUAL",SUBSTITUTE(UPPER($D642)," ","")))),"PREMIUM FREE",""))))</f>
        <v/>
      </c>
    </row>
    <row r="643">
      <c r="AC643">
        <f>IF($C643="","",IF(COUNTIF('Códigos Santander (ref)'!$A$2:$A$79,$C643)&gt;0,"SANTANDER",IF(COUNTIF('Códigos Itaú (ref)'!$A$2:$A$44,$C643)&gt;0,"ITAU",IF(AND(TRIM(UPPER($I643))="CONTRATUAL",ISNUMBER(SEARCH("INDIVIDUAL",SUBSTITUTE(UPPER($D643)," ","")))),"PREMIUM FREE",""))))</f>
        <v/>
      </c>
    </row>
    <row r="644">
      <c r="AC644">
        <f>IF($C644="","",IF(COUNTIF('Códigos Santander (ref)'!$A$2:$A$79,$C644)&gt;0,"SANTANDER",IF(COUNTIF('Códigos Itaú (ref)'!$A$2:$A$44,$C644)&gt;0,"ITAU",IF(AND(TRIM(UPPER($I644))="CONTRATUAL",ISNUMBER(SEARCH("INDIVIDUAL",SUBSTITUTE(UPPER($D644)," ","")))),"PREMIUM FREE",""))))</f>
        <v/>
      </c>
    </row>
    <row r="645">
      <c r="AC645">
        <f>IF($C645="","",IF(COUNTIF('Códigos Santander (ref)'!$A$2:$A$79,$C645)&gt;0,"SANTANDER",IF(COUNTIF('Códigos Itaú (ref)'!$A$2:$A$44,$C645)&gt;0,"ITAU",IF(AND(TRIM(UPPER($I645))="CONTRATUAL",ISNUMBER(SEARCH("INDIVIDUAL",SUBSTITUTE(UPPER($D645)," ","")))),"PREMIUM FREE",""))))</f>
        <v/>
      </c>
    </row>
    <row r="646">
      <c r="AC646">
        <f>IF($C646="","",IF(COUNTIF('Códigos Santander (ref)'!$A$2:$A$79,$C646)&gt;0,"SANTANDER",IF(COUNTIF('Códigos Itaú (ref)'!$A$2:$A$44,$C646)&gt;0,"ITAU",IF(AND(TRIM(UPPER($I646))="CONTRATUAL",ISNUMBER(SEARCH("INDIVIDUAL",SUBSTITUTE(UPPER($D646)," ","")))),"PREMIUM FREE",""))))</f>
        <v/>
      </c>
    </row>
    <row r="647">
      <c r="AC647">
        <f>IF($C647="","",IF(COUNTIF('Códigos Santander (ref)'!$A$2:$A$79,$C647)&gt;0,"SANTANDER",IF(COUNTIF('Códigos Itaú (ref)'!$A$2:$A$44,$C647)&gt;0,"ITAU",IF(AND(TRIM(UPPER($I647))="CONTRATUAL",ISNUMBER(SEARCH("INDIVIDUAL",SUBSTITUTE(UPPER($D647)," ","")))),"PREMIUM FREE",""))))</f>
        <v/>
      </c>
    </row>
    <row r="648">
      <c r="AC648">
        <f>IF($C648="","",IF(COUNTIF('Códigos Santander (ref)'!$A$2:$A$79,$C648)&gt;0,"SANTANDER",IF(COUNTIF('Códigos Itaú (ref)'!$A$2:$A$44,$C648)&gt;0,"ITAU",IF(AND(TRIM(UPPER($I648))="CONTRATUAL",ISNUMBER(SEARCH("INDIVIDUAL",SUBSTITUTE(UPPER($D648)," ","")))),"PREMIUM FREE",""))))</f>
        <v/>
      </c>
    </row>
    <row r="649">
      <c r="AC649">
        <f>IF($C649="","",IF(COUNTIF('Códigos Santander (ref)'!$A$2:$A$79,$C649)&gt;0,"SANTANDER",IF(COUNTIF('Códigos Itaú (ref)'!$A$2:$A$44,$C649)&gt;0,"ITAU",IF(AND(TRIM(UPPER($I649))="CONTRATUAL",ISNUMBER(SEARCH("INDIVIDUAL",SUBSTITUTE(UPPER($D649)," ","")))),"PREMIUM FREE",""))))</f>
        <v/>
      </c>
    </row>
    <row r="650">
      <c r="AC650">
        <f>IF($C650="","",IF(COUNTIF('Códigos Santander (ref)'!$A$2:$A$79,$C650)&gt;0,"SANTANDER",IF(COUNTIF('Códigos Itaú (ref)'!$A$2:$A$44,$C650)&gt;0,"ITAU",IF(AND(TRIM(UPPER($I650))="CONTRATUAL",ISNUMBER(SEARCH("INDIVIDUAL",SUBSTITUTE(UPPER($D650)," ","")))),"PREMIUM FREE",""))))</f>
        <v/>
      </c>
    </row>
    <row r="651">
      <c r="AC651">
        <f>IF($C651="","",IF(COUNTIF('Códigos Santander (ref)'!$A$2:$A$79,$C651)&gt;0,"SANTANDER",IF(COUNTIF('Códigos Itaú (ref)'!$A$2:$A$44,$C651)&gt;0,"ITAU",IF(AND(TRIM(UPPER($I651))="CONTRATUAL",ISNUMBER(SEARCH("INDIVIDUAL",SUBSTITUTE(UPPER($D651)," ","")))),"PREMIUM FREE",""))))</f>
        <v/>
      </c>
    </row>
    <row r="652">
      <c r="AC652">
        <f>IF($C652="","",IF(COUNTIF('Códigos Santander (ref)'!$A$2:$A$79,$C652)&gt;0,"SANTANDER",IF(COUNTIF('Códigos Itaú (ref)'!$A$2:$A$44,$C652)&gt;0,"ITAU",IF(AND(TRIM(UPPER($I652))="CONTRATUAL",ISNUMBER(SEARCH("INDIVIDUAL",SUBSTITUTE(UPPER($D652)," ","")))),"PREMIUM FREE",""))))</f>
        <v/>
      </c>
    </row>
    <row r="653">
      <c r="AC653">
        <f>IF($C653="","",IF(COUNTIF('Códigos Santander (ref)'!$A$2:$A$79,$C653)&gt;0,"SANTANDER",IF(COUNTIF('Códigos Itaú (ref)'!$A$2:$A$44,$C653)&gt;0,"ITAU",IF(AND(TRIM(UPPER($I653))="CONTRATUAL",ISNUMBER(SEARCH("INDIVIDUAL",SUBSTITUTE(UPPER($D653)," ","")))),"PREMIUM FREE",""))))</f>
        <v/>
      </c>
    </row>
    <row r="654">
      <c r="AC654">
        <f>IF($C654="","",IF(COUNTIF('Códigos Santander (ref)'!$A$2:$A$79,$C654)&gt;0,"SANTANDER",IF(COUNTIF('Códigos Itaú (ref)'!$A$2:$A$44,$C654)&gt;0,"ITAU",IF(AND(TRIM(UPPER($I654))="CONTRATUAL",ISNUMBER(SEARCH("INDIVIDUAL",SUBSTITUTE(UPPER($D654)," ","")))),"PREMIUM FREE",""))))</f>
        <v/>
      </c>
    </row>
    <row r="655">
      <c r="AC655">
        <f>IF($C655="","",IF(COUNTIF('Códigos Santander (ref)'!$A$2:$A$79,$C655)&gt;0,"SANTANDER",IF(COUNTIF('Códigos Itaú (ref)'!$A$2:$A$44,$C655)&gt;0,"ITAU",IF(AND(TRIM(UPPER($I655))="CONTRATUAL",ISNUMBER(SEARCH("INDIVIDUAL",SUBSTITUTE(UPPER($D655)," ","")))),"PREMIUM FREE",""))))</f>
        <v/>
      </c>
    </row>
    <row r="656">
      <c r="AC656">
        <f>IF($C656="","",IF(COUNTIF('Códigos Santander (ref)'!$A$2:$A$79,$C656)&gt;0,"SANTANDER",IF(COUNTIF('Códigos Itaú (ref)'!$A$2:$A$44,$C656)&gt;0,"ITAU",IF(AND(TRIM(UPPER($I656))="CONTRATUAL",ISNUMBER(SEARCH("INDIVIDUAL",SUBSTITUTE(UPPER($D656)," ","")))),"PREMIUM FREE",""))))</f>
        <v/>
      </c>
    </row>
    <row r="657">
      <c r="AC657">
        <f>IF($C657="","",IF(COUNTIF('Códigos Santander (ref)'!$A$2:$A$79,$C657)&gt;0,"SANTANDER",IF(COUNTIF('Códigos Itaú (ref)'!$A$2:$A$44,$C657)&gt;0,"ITAU",IF(AND(TRIM(UPPER($I657))="CONTRATUAL",ISNUMBER(SEARCH("INDIVIDUAL",SUBSTITUTE(UPPER($D657)," ","")))),"PREMIUM FREE",""))))</f>
        <v/>
      </c>
    </row>
    <row r="658">
      <c r="AC658">
        <f>IF($C658="","",IF(COUNTIF('Códigos Santander (ref)'!$A$2:$A$79,$C658)&gt;0,"SANTANDER",IF(COUNTIF('Códigos Itaú (ref)'!$A$2:$A$44,$C658)&gt;0,"ITAU",IF(AND(TRIM(UPPER($I658))="CONTRATUAL",ISNUMBER(SEARCH("INDIVIDUAL",SUBSTITUTE(UPPER($D658)," ","")))),"PREMIUM FREE",""))))</f>
        <v/>
      </c>
    </row>
    <row r="659">
      <c r="AC659">
        <f>IF($C659="","",IF(COUNTIF('Códigos Santander (ref)'!$A$2:$A$79,$C659)&gt;0,"SANTANDER",IF(COUNTIF('Códigos Itaú (ref)'!$A$2:$A$44,$C659)&gt;0,"ITAU",IF(AND(TRIM(UPPER($I659))="CONTRATUAL",ISNUMBER(SEARCH("INDIVIDUAL",SUBSTITUTE(UPPER($D659)," ","")))),"PREMIUM FREE",""))))</f>
        <v/>
      </c>
    </row>
    <row r="660">
      <c r="AC660">
        <f>IF($C660="","",IF(COUNTIF('Códigos Santander (ref)'!$A$2:$A$79,$C660)&gt;0,"SANTANDER",IF(COUNTIF('Códigos Itaú (ref)'!$A$2:$A$44,$C660)&gt;0,"ITAU",IF(AND(TRIM(UPPER($I660))="CONTRATUAL",ISNUMBER(SEARCH("INDIVIDUAL",SUBSTITUTE(UPPER($D660)," ","")))),"PREMIUM FREE",""))))</f>
        <v/>
      </c>
    </row>
    <row r="661">
      <c r="AC661">
        <f>IF($C661="","",IF(COUNTIF('Códigos Santander (ref)'!$A$2:$A$79,$C661)&gt;0,"SANTANDER",IF(COUNTIF('Códigos Itaú (ref)'!$A$2:$A$44,$C661)&gt;0,"ITAU",IF(AND(TRIM(UPPER($I661))="CONTRATUAL",ISNUMBER(SEARCH("INDIVIDUAL",SUBSTITUTE(UPPER($D661)," ","")))),"PREMIUM FREE",""))))</f>
        <v/>
      </c>
    </row>
    <row r="662">
      <c r="AC662">
        <f>IF($C662="","",IF(COUNTIF('Códigos Santander (ref)'!$A$2:$A$79,$C662)&gt;0,"SANTANDER",IF(COUNTIF('Códigos Itaú (ref)'!$A$2:$A$44,$C662)&gt;0,"ITAU",IF(AND(TRIM(UPPER($I662))="CONTRATUAL",ISNUMBER(SEARCH("INDIVIDUAL",SUBSTITUTE(UPPER($D662)," ","")))),"PREMIUM FREE",""))))</f>
        <v/>
      </c>
    </row>
    <row r="663">
      <c r="AC663">
        <f>IF($C663="","",IF(COUNTIF('Códigos Santander (ref)'!$A$2:$A$79,$C663)&gt;0,"SANTANDER",IF(COUNTIF('Códigos Itaú (ref)'!$A$2:$A$44,$C663)&gt;0,"ITAU",IF(AND(TRIM(UPPER($I663))="CONTRATUAL",ISNUMBER(SEARCH("INDIVIDUAL",SUBSTITUTE(UPPER($D663)," ","")))),"PREMIUM FREE",""))))</f>
        <v/>
      </c>
    </row>
    <row r="664">
      <c r="AC664">
        <f>IF($C664="","",IF(COUNTIF('Códigos Santander (ref)'!$A$2:$A$79,$C664)&gt;0,"SANTANDER",IF(COUNTIF('Códigos Itaú (ref)'!$A$2:$A$44,$C664)&gt;0,"ITAU",IF(AND(TRIM(UPPER($I664))="CONTRATUAL",ISNUMBER(SEARCH("INDIVIDUAL",SUBSTITUTE(UPPER($D664)," ","")))),"PREMIUM FREE",""))))</f>
        <v/>
      </c>
    </row>
    <row r="665">
      <c r="AC665">
        <f>IF($C665="","",IF(COUNTIF('Códigos Santander (ref)'!$A$2:$A$79,$C665)&gt;0,"SANTANDER",IF(COUNTIF('Códigos Itaú (ref)'!$A$2:$A$44,$C665)&gt;0,"ITAU",IF(AND(TRIM(UPPER($I665))="CONTRATUAL",ISNUMBER(SEARCH("INDIVIDUAL",SUBSTITUTE(UPPER($D665)," ","")))),"PREMIUM FREE",""))))</f>
        <v/>
      </c>
    </row>
    <row r="666">
      <c r="AC666">
        <f>IF($C666="","",IF(COUNTIF('Códigos Santander (ref)'!$A$2:$A$79,$C666)&gt;0,"SANTANDER",IF(COUNTIF('Códigos Itaú (ref)'!$A$2:$A$44,$C666)&gt;0,"ITAU",IF(AND(TRIM(UPPER($I666))="CONTRATUAL",ISNUMBER(SEARCH("INDIVIDUAL",SUBSTITUTE(UPPER($D666)," ","")))),"PREMIUM FREE",""))))</f>
        <v/>
      </c>
    </row>
    <row r="667">
      <c r="AC667">
        <f>IF($C667="","",IF(COUNTIF('Códigos Santander (ref)'!$A$2:$A$79,$C667)&gt;0,"SANTANDER",IF(COUNTIF('Códigos Itaú (ref)'!$A$2:$A$44,$C667)&gt;0,"ITAU",IF(AND(TRIM(UPPER($I667))="CONTRATUAL",ISNUMBER(SEARCH("INDIVIDUAL",SUBSTITUTE(UPPER($D667)," ","")))),"PREMIUM FREE",""))))</f>
        <v/>
      </c>
    </row>
    <row r="668">
      <c r="AC668">
        <f>IF($C668="","",IF(COUNTIF('Códigos Santander (ref)'!$A$2:$A$79,$C668)&gt;0,"SANTANDER",IF(COUNTIF('Códigos Itaú (ref)'!$A$2:$A$44,$C668)&gt;0,"ITAU",IF(AND(TRIM(UPPER($I668))="CONTRATUAL",ISNUMBER(SEARCH("INDIVIDUAL",SUBSTITUTE(UPPER($D668)," ","")))),"PREMIUM FREE",""))))</f>
        <v/>
      </c>
    </row>
    <row r="669">
      <c r="AC669">
        <f>IF($C669="","",IF(COUNTIF('Códigos Santander (ref)'!$A$2:$A$79,$C669)&gt;0,"SANTANDER",IF(COUNTIF('Códigos Itaú (ref)'!$A$2:$A$44,$C669)&gt;0,"ITAU",IF(AND(TRIM(UPPER($I669))="CONTRATUAL",ISNUMBER(SEARCH("INDIVIDUAL",SUBSTITUTE(UPPER($D669)," ","")))),"PREMIUM FREE",""))))</f>
        <v/>
      </c>
    </row>
    <row r="670">
      <c r="AC670">
        <f>IF($C670="","",IF(COUNTIF('Códigos Santander (ref)'!$A$2:$A$79,$C670)&gt;0,"SANTANDER",IF(COUNTIF('Códigos Itaú (ref)'!$A$2:$A$44,$C670)&gt;0,"ITAU",IF(AND(TRIM(UPPER($I670))="CONTRATUAL",ISNUMBER(SEARCH("INDIVIDUAL",SUBSTITUTE(UPPER($D670)," ","")))),"PREMIUM FREE",""))))</f>
        <v/>
      </c>
    </row>
    <row r="671">
      <c r="AC671">
        <f>IF($C671="","",IF(COUNTIF('Códigos Santander (ref)'!$A$2:$A$79,$C671)&gt;0,"SANTANDER",IF(COUNTIF('Códigos Itaú (ref)'!$A$2:$A$44,$C671)&gt;0,"ITAU",IF(AND(TRIM(UPPER($I671))="CONTRATUAL",ISNUMBER(SEARCH("INDIVIDUAL",SUBSTITUTE(UPPER($D671)," ","")))),"PREMIUM FREE",""))))</f>
        <v/>
      </c>
    </row>
    <row r="672">
      <c r="AC672">
        <f>IF($C672="","",IF(COUNTIF('Códigos Santander (ref)'!$A$2:$A$79,$C672)&gt;0,"SANTANDER",IF(COUNTIF('Códigos Itaú (ref)'!$A$2:$A$44,$C672)&gt;0,"ITAU",IF(AND(TRIM(UPPER($I672))="CONTRATUAL",ISNUMBER(SEARCH("INDIVIDUAL",SUBSTITUTE(UPPER($D672)," ","")))),"PREMIUM FREE",""))))</f>
        <v/>
      </c>
    </row>
    <row r="673">
      <c r="AC673">
        <f>IF($C673="","",IF(COUNTIF('Códigos Santander (ref)'!$A$2:$A$79,$C673)&gt;0,"SANTANDER",IF(COUNTIF('Códigos Itaú (ref)'!$A$2:$A$44,$C673)&gt;0,"ITAU",IF(AND(TRIM(UPPER($I673))="CONTRATUAL",ISNUMBER(SEARCH("INDIVIDUAL",SUBSTITUTE(UPPER($D673)," ","")))),"PREMIUM FREE",""))))</f>
        <v/>
      </c>
    </row>
    <row r="674">
      <c r="AC674">
        <f>IF($C674="","",IF(COUNTIF('Códigos Santander (ref)'!$A$2:$A$79,$C674)&gt;0,"SANTANDER",IF(COUNTIF('Códigos Itaú (ref)'!$A$2:$A$44,$C674)&gt;0,"ITAU",IF(AND(TRIM(UPPER($I674))="CONTRATUAL",ISNUMBER(SEARCH("INDIVIDUAL",SUBSTITUTE(UPPER($D674)," ","")))),"PREMIUM FREE",""))))</f>
        <v/>
      </c>
    </row>
    <row r="675">
      <c r="AC675">
        <f>IF($C675="","",IF(COUNTIF('Códigos Santander (ref)'!$A$2:$A$79,$C675)&gt;0,"SANTANDER",IF(COUNTIF('Códigos Itaú (ref)'!$A$2:$A$44,$C675)&gt;0,"ITAU",IF(AND(TRIM(UPPER($I675))="CONTRATUAL",ISNUMBER(SEARCH("INDIVIDUAL",SUBSTITUTE(UPPER($D675)," ","")))),"PREMIUM FREE",""))))</f>
        <v/>
      </c>
    </row>
    <row r="676">
      <c r="AC676">
        <f>IF($C676="","",IF(COUNTIF('Códigos Santander (ref)'!$A$2:$A$79,$C676)&gt;0,"SANTANDER",IF(COUNTIF('Códigos Itaú (ref)'!$A$2:$A$44,$C676)&gt;0,"ITAU",IF(AND(TRIM(UPPER($I676))="CONTRATUAL",ISNUMBER(SEARCH("INDIVIDUAL",SUBSTITUTE(UPPER($D676)," ","")))),"PREMIUM FREE",""))))</f>
        <v/>
      </c>
    </row>
    <row r="677">
      <c r="AC677">
        <f>IF($C677="","",IF(COUNTIF('Códigos Santander (ref)'!$A$2:$A$79,$C677)&gt;0,"SANTANDER",IF(COUNTIF('Códigos Itaú (ref)'!$A$2:$A$44,$C677)&gt;0,"ITAU",IF(AND(TRIM(UPPER($I677))="CONTRATUAL",ISNUMBER(SEARCH("INDIVIDUAL",SUBSTITUTE(UPPER($D677)," ","")))),"PREMIUM FREE",""))))</f>
        <v/>
      </c>
    </row>
    <row r="678">
      <c r="AC678">
        <f>IF($C678="","",IF(COUNTIF('Códigos Santander (ref)'!$A$2:$A$79,$C678)&gt;0,"SANTANDER",IF(COUNTIF('Códigos Itaú (ref)'!$A$2:$A$44,$C678)&gt;0,"ITAU",IF(AND(TRIM(UPPER($I678))="CONTRATUAL",ISNUMBER(SEARCH("INDIVIDUAL",SUBSTITUTE(UPPER($D678)," ","")))),"PREMIUM FREE",""))))</f>
        <v/>
      </c>
    </row>
    <row r="679">
      <c r="AC679">
        <f>IF($C679="","",IF(COUNTIF('Códigos Santander (ref)'!$A$2:$A$79,$C679)&gt;0,"SANTANDER",IF(COUNTIF('Códigos Itaú (ref)'!$A$2:$A$44,$C679)&gt;0,"ITAU",IF(AND(TRIM(UPPER($I679))="CONTRATUAL",ISNUMBER(SEARCH("INDIVIDUAL",SUBSTITUTE(UPPER($D679)," ","")))),"PREMIUM FREE",""))))</f>
        <v/>
      </c>
    </row>
    <row r="680">
      <c r="AC680">
        <f>IF($C680="","",IF(COUNTIF('Códigos Santander (ref)'!$A$2:$A$79,$C680)&gt;0,"SANTANDER",IF(COUNTIF('Códigos Itaú (ref)'!$A$2:$A$44,$C680)&gt;0,"ITAU",IF(AND(TRIM(UPPER($I680))="CONTRATUAL",ISNUMBER(SEARCH("INDIVIDUAL",SUBSTITUTE(UPPER($D680)," ","")))),"PREMIUM FREE",""))))</f>
        <v/>
      </c>
    </row>
    <row r="681">
      <c r="AC681">
        <f>IF($C681="","",IF(COUNTIF('Códigos Santander (ref)'!$A$2:$A$79,$C681)&gt;0,"SANTANDER",IF(COUNTIF('Códigos Itaú (ref)'!$A$2:$A$44,$C681)&gt;0,"ITAU",IF(AND(TRIM(UPPER($I681))="CONTRATUAL",ISNUMBER(SEARCH("INDIVIDUAL",SUBSTITUTE(UPPER($D681)," ","")))),"PREMIUM FREE",""))))</f>
        <v/>
      </c>
    </row>
    <row r="682">
      <c r="AC682">
        <f>IF($C682="","",IF(COUNTIF('Códigos Santander (ref)'!$A$2:$A$79,$C682)&gt;0,"SANTANDER",IF(COUNTIF('Códigos Itaú (ref)'!$A$2:$A$44,$C682)&gt;0,"ITAU",IF(AND(TRIM(UPPER($I682))="CONTRATUAL",ISNUMBER(SEARCH("INDIVIDUAL",SUBSTITUTE(UPPER($D682)," ","")))),"PREMIUM FREE",""))))</f>
        <v/>
      </c>
    </row>
    <row r="683">
      <c r="AC683">
        <f>IF($C683="","",IF(COUNTIF('Códigos Santander (ref)'!$A$2:$A$79,$C683)&gt;0,"SANTANDER",IF(COUNTIF('Códigos Itaú (ref)'!$A$2:$A$44,$C683)&gt;0,"ITAU",IF(AND(TRIM(UPPER($I683))="CONTRATUAL",ISNUMBER(SEARCH("INDIVIDUAL",SUBSTITUTE(UPPER($D683)," ","")))),"PREMIUM FREE",""))))</f>
        <v/>
      </c>
    </row>
    <row r="684">
      <c r="AC684">
        <f>IF($C684="","",IF(COUNTIF('Códigos Santander (ref)'!$A$2:$A$79,$C684)&gt;0,"SANTANDER",IF(COUNTIF('Códigos Itaú (ref)'!$A$2:$A$44,$C684)&gt;0,"ITAU",IF(AND(TRIM(UPPER($I684))="CONTRATUAL",ISNUMBER(SEARCH("INDIVIDUAL",SUBSTITUTE(UPPER($D684)," ","")))),"PREMIUM FREE",""))))</f>
        <v/>
      </c>
    </row>
    <row r="685">
      <c r="AC685">
        <f>IF($C685="","",IF(COUNTIF('Códigos Santander (ref)'!$A$2:$A$79,$C685)&gt;0,"SANTANDER",IF(COUNTIF('Códigos Itaú (ref)'!$A$2:$A$44,$C685)&gt;0,"ITAU",IF(AND(TRIM(UPPER($I685))="CONTRATUAL",ISNUMBER(SEARCH("INDIVIDUAL",SUBSTITUTE(UPPER($D685)," ","")))),"PREMIUM FREE",""))))</f>
        <v/>
      </c>
    </row>
    <row r="686">
      <c r="AC686">
        <f>IF($C686="","",IF(COUNTIF('Códigos Santander (ref)'!$A$2:$A$79,$C686)&gt;0,"SANTANDER",IF(COUNTIF('Códigos Itaú (ref)'!$A$2:$A$44,$C686)&gt;0,"ITAU",IF(AND(TRIM(UPPER($I686))="CONTRATUAL",ISNUMBER(SEARCH("INDIVIDUAL",SUBSTITUTE(UPPER($D686)," ","")))),"PREMIUM FREE",""))))</f>
        <v/>
      </c>
    </row>
    <row r="687">
      <c r="AC687">
        <f>IF($C687="","",IF(COUNTIF('Códigos Santander (ref)'!$A$2:$A$79,$C687)&gt;0,"SANTANDER",IF(COUNTIF('Códigos Itaú (ref)'!$A$2:$A$44,$C687)&gt;0,"ITAU",IF(AND(TRIM(UPPER($I687))="CONTRATUAL",ISNUMBER(SEARCH("INDIVIDUAL",SUBSTITUTE(UPPER($D687)," ","")))),"PREMIUM FREE",""))))</f>
        <v/>
      </c>
    </row>
    <row r="688">
      <c r="AC688">
        <f>IF($C688="","",IF(COUNTIF('Códigos Santander (ref)'!$A$2:$A$79,$C688)&gt;0,"SANTANDER",IF(COUNTIF('Códigos Itaú (ref)'!$A$2:$A$44,$C688)&gt;0,"ITAU",IF(AND(TRIM(UPPER($I688))="CONTRATUAL",ISNUMBER(SEARCH("INDIVIDUAL",SUBSTITUTE(UPPER($D688)," ","")))),"PREMIUM FREE",""))))</f>
        <v/>
      </c>
    </row>
    <row r="689">
      <c r="AC689">
        <f>IF($C689="","",IF(COUNTIF('Códigos Santander (ref)'!$A$2:$A$79,$C689)&gt;0,"SANTANDER",IF(COUNTIF('Códigos Itaú (ref)'!$A$2:$A$44,$C689)&gt;0,"ITAU",IF(AND(TRIM(UPPER($I689))="CONTRATUAL",ISNUMBER(SEARCH("INDIVIDUAL",SUBSTITUTE(UPPER($D689)," ","")))),"PREMIUM FREE",""))))</f>
        <v/>
      </c>
    </row>
    <row r="690">
      <c r="AC690">
        <f>IF($C690="","",IF(COUNTIF('Códigos Santander (ref)'!$A$2:$A$79,$C690)&gt;0,"SANTANDER",IF(COUNTIF('Códigos Itaú (ref)'!$A$2:$A$44,$C690)&gt;0,"ITAU",IF(AND(TRIM(UPPER($I690))="CONTRATUAL",ISNUMBER(SEARCH("INDIVIDUAL",SUBSTITUTE(UPPER($D690)," ","")))),"PREMIUM FREE",""))))</f>
        <v/>
      </c>
    </row>
    <row r="691">
      <c r="AC691">
        <f>IF($C691="","",IF(COUNTIF('Códigos Santander (ref)'!$A$2:$A$79,$C691)&gt;0,"SANTANDER",IF(COUNTIF('Códigos Itaú (ref)'!$A$2:$A$44,$C691)&gt;0,"ITAU",IF(AND(TRIM(UPPER($I691))="CONTRATUAL",ISNUMBER(SEARCH("INDIVIDUAL",SUBSTITUTE(UPPER($D691)," ","")))),"PREMIUM FREE",""))))</f>
        <v/>
      </c>
    </row>
    <row r="692">
      <c r="AC692">
        <f>IF($C692="","",IF(COUNTIF('Códigos Santander (ref)'!$A$2:$A$79,$C692)&gt;0,"SANTANDER",IF(COUNTIF('Códigos Itaú (ref)'!$A$2:$A$44,$C692)&gt;0,"ITAU",IF(AND(TRIM(UPPER($I692))="CONTRATUAL",ISNUMBER(SEARCH("INDIVIDUAL",SUBSTITUTE(UPPER($D692)," ","")))),"PREMIUM FREE",""))))</f>
        <v/>
      </c>
    </row>
    <row r="693">
      <c r="AC693">
        <f>IF($C693="","",IF(COUNTIF('Códigos Santander (ref)'!$A$2:$A$79,$C693)&gt;0,"SANTANDER",IF(COUNTIF('Códigos Itaú (ref)'!$A$2:$A$44,$C693)&gt;0,"ITAU",IF(AND(TRIM(UPPER($I693))="CONTRATUAL",ISNUMBER(SEARCH("INDIVIDUAL",SUBSTITUTE(UPPER($D693)," ","")))),"PREMIUM FREE",""))))</f>
        <v/>
      </c>
    </row>
    <row r="694">
      <c r="AC694">
        <f>IF($C694="","",IF(COUNTIF('Códigos Santander (ref)'!$A$2:$A$79,$C694)&gt;0,"SANTANDER",IF(COUNTIF('Códigos Itaú (ref)'!$A$2:$A$44,$C694)&gt;0,"ITAU",IF(AND(TRIM(UPPER($I694))="CONTRATUAL",ISNUMBER(SEARCH("INDIVIDUAL",SUBSTITUTE(UPPER($D694)," ","")))),"PREMIUM FREE",""))))</f>
        <v/>
      </c>
    </row>
    <row r="695">
      <c r="AC695">
        <f>IF($C695="","",IF(COUNTIF('Códigos Santander (ref)'!$A$2:$A$79,$C695)&gt;0,"SANTANDER",IF(COUNTIF('Códigos Itaú (ref)'!$A$2:$A$44,$C695)&gt;0,"ITAU",IF(AND(TRIM(UPPER($I695))="CONTRATUAL",ISNUMBER(SEARCH("INDIVIDUAL",SUBSTITUTE(UPPER($D695)," ","")))),"PREMIUM FREE",""))))</f>
        <v/>
      </c>
    </row>
    <row r="696">
      <c r="AC696">
        <f>IF($C696="","",IF(COUNTIF('Códigos Santander (ref)'!$A$2:$A$79,$C696)&gt;0,"SANTANDER",IF(COUNTIF('Códigos Itaú (ref)'!$A$2:$A$44,$C696)&gt;0,"ITAU",IF(AND(TRIM(UPPER($I696))="CONTRATUAL",ISNUMBER(SEARCH("INDIVIDUAL",SUBSTITUTE(UPPER($D696)," ","")))),"PREMIUM FREE",""))))</f>
        <v/>
      </c>
    </row>
    <row r="697">
      <c r="AC697">
        <f>IF($C697="","",IF(COUNTIF('Códigos Santander (ref)'!$A$2:$A$79,$C697)&gt;0,"SANTANDER",IF(COUNTIF('Códigos Itaú (ref)'!$A$2:$A$44,$C697)&gt;0,"ITAU",IF(AND(TRIM(UPPER($I697))="CONTRATUAL",ISNUMBER(SEARCH("INDIVIDUAL",SUBSTITUTE(UPPER($D697)," ","")))),"PREMIUM FREE",""))))</f>
        <v/>
      </c>
    </row>
    <row r="698">
      <c r="AC698">
        <f>IF($C698="","",IF(COUNTIF('Códigos Santander (ref)'!$A$2:$A$79,$C698)&gt;0,"SANTANDER",IF(COUNTIF('Códigos Itaú (ref)'!$A$2:$A$44,$C698)&gt;0,"ITAU",IF(AND(TRIM(UPPER($I698))="CONTRATUAL",ISNUMBER(SEARCH("INDIVIDUAL",SUBSTITUTE(UPPER($D698)," ","")))),"PREMIUM FREE",""))))</f>
        <v/>
      </c>
    </row>
    <row r="699">
      <c r="AC699">
        <f>IF($C699="","",IF(COUNTIF('Códigos Santander (ref)'!$A$2:$A$79,$C699)&gt;0,"SANTANDER",IF(COUNTIF('Códigos Itaú (ref)'!$A$2:$A$44,$C699)&gt;0,"ITAU",IF(AND(TRIM(UPPER($I699))="CONTRATUAL",ISNUMBER(SEARCH("INDIVIDUAL",SUBSTITUTE(UPPER($D699)," ","")))),"PREMIUM FREE",""))))</f>
        <v/>
      </c>
    </row>
    <row r="700">
      <c r="AC700">
        <f>IF($C700="","",IF(COUNTIF('Códigos Santander (ref)'!$A$2:$A$79,$C700)&gt;0,"SANTANDER",IF(COUNTIF('Códigos Itaú (ref)'!$A$2:$A$44,$C700)&gt;0,"ITAU",IF(AND(TRIM(UPPER($I700))="CONTRATUAL",ISNUMBER(SEARCH("INDIVIDUAL",SUBSTITUTE(UPPER($D700)," ","")))),"PREMIUM FREE",""))))</f>
        <v/>
      </c>
    </row>
    <row r="701">
      <c r="AC701">
        <f>IF($C701="","",IF(COUNTIF('Códigos Santander (ref)'!$A$2:$A$79,$C701)&gt;0,"SANTANDER",IF(COUNTIF('Códigos Itaú (ref)'!$A$2:$A$44,$C701)&gt;0,"ITAU",IF(AND(TRIM(UPPER($I701))="CONTRATUAL",ISNUMBER(SEARCH("INDIVIDUAL",SUBSTITUTE(UPPER($D701)," ","")))),"PREMIUM FREE",""))))</f>
        <v/>
      </c>
    </row>
    <row r="702">
      <c r="AC702">
        <f>IF($C702="","",IF(COUNTIF('Códigos Santander (ref)'!$A$2:$A$79,$C702)&gt;0,"SANTANDER",IF(COUNTIF('Códigos Itaú (ref)'!$A$2:$A$44,$C702)&gt;0,"ITAU",IF(AND(TRIM(UPPER($I702))="CONTRATUAL",ISNUMBER(SEARCH("INDIVIDUAL",SUBSTITUTE(UPPER($D702)," ","")))),"PREMIUM FREE",""))))</f>
        <v/>
      </c>
    </row>
    <row r="703">
      <c r="AC703">
        <f>IF($C703="","",IF(COUNTIF('Códigos Santander (ref)'!$A$2:$A$79,$C703)&gt;0,"SANTANDER",IF(COUNTIF('Códigos Itaú (ref)'!$A$2:$A$44,$C703)&gt;0,"ITAU",IF(AND(TRIM(UPPER($I703))="CONTRATUAL",ISNUMBER(SEARCH("INDIVIDUAL",SUBSTITUTE(UPPER($D703)," ","")))),"PREMIUM FREE",""))))</f>
        <v/>
      </c>
    </row>
    <row r="704">
      <c r="AC704">
        <f>IF($C704="","",IF(COUNTIF('Códigos Santander (ref)'!$A$2:$A$79,$C704)&gt;0,"SANTANDER",IF(COUNTIF('Códigos Itaú (ref)'!$A$2:$A$44,$C704)&gt;0,"ITAU",IF(AND(TRIM(UPPER($I704))="CONTRATUAL",ISNUMBER(SEARCH("INDIVIDUAL",SUBSTITUTE(UPPER($D704)," ","")))),"PREMIUM FREE",""))))</f>
        <v/>
      </c>
    </row>
    <row r="705">
      <c r="AC705">
        <f>IF($C705="","",IF(COUNTIF('Códigos Santander (ref)'!$A$2:$A$79,$C705)&gt;0,"SANTANDER",IF(COUNTIF('Códigos Itaú (ref)'!$A$2:$A$44,$C705)&gt;0,"ITAU",IF(AND(TRIM(UPPER($I705))="CONTRATUAL",ISNUMBER(SEARCH("INDIVIDUAL",SUBSTITUTE(UPPER($D705)," ","")))),"PREMIUM FREE",""))))</f>
        <v/>
      </c>
    </row>
    <row r="706">
      <c r="AC706">
        <f>IF($C706="","",IF(COUNTIF('Códigos Santander (ref)'!$A$2:$A$79,$C706)&gt;0,"SANTANDER",IF(COUNTIF('Códigos Itaú (ref)'!$A$2:$A$44,$C706)&gt;0,"ITAU",IF(AND(TRIM(UPPER($I706))="CONTRATUAL",ISNUMBER(SEARCH("INDIVIDUAL",SUBSTITUTE(UPPER($D706)," ","")))),"PREMIUM FREE",""))))</f>
        <v/>
      </c>
    </row>
    <row r="707">
      <c r="AC707">
        <f>IF($C707="","",IF(COUNTIF('Códigos Santander (ref)'!$A$2:$A$79,$C707)&gt;0,"SANTANDER",IF(COUNTIF('Códigos Itaú (ref)'!$A$2:$A$44,$C707)&gt;0,"ITAU",IF(AND(TRIM(UPPER($I707))="CONTRATUAL",ISNUMBER(SEARCH("INDIVIDUAL",SUBSTITUTE(UPPER($D707)," ","")))),"PREMIUM FREE",""))))</f>
        <v/>
      </c>
    </row>
    <row r="708">
      <c r="AC708">
        <f>IF($C708="","",IF(COUNTIF('Códigos Santander (ref)'!$A$2:$A$79,$C708)&gt;0,"SANTANDER",IF(COUNTIF('Códigos Itaú (ref)'!$A$2:$A$44,$C708)&gt;0,"ITAU",IF(AND(TRIM(UPPER($I708))="CONTRATUAL",ISNUMBER(SEARCH("INDIVIDUAL",SUBSTITUTE(UPPER($D708)," ","")))),"PREMIUM FREE",""))))</f>
        <v/>
      </c>
    </row>
    <row r="709">
      <c r="AC709">
        <f>IF($C709="","",IF(COUNTIF('Códigos Santander (ref)'!$A$2:$A$79,$C709)&gt;0,"SANTANDER",IF(COUNTIF('Códigos Itaú (ref)'!$A$2:$A$44,$C709)&gt;0,"ITAU",IF(AND(TRIM(UPPER($I709))="CONTRATUAL",ISNUMBER(SEARCH("INDIVIDUAL",SUBSTITUTE(UPPER($D709)," ","")))),"PREMIUM FREE",""))))</f>
        <v/>
      </c>
    </row>
    <row r="710">
      <c r="AC710">
        <f>IF($C710="","",IF(COUNTIF('Códigos Santander (ref)'!$A$2:$A$79,$C710)&gt;0,"SANTANDER",IF(COUNTIF('Códigos Itaú (ref)'!$A$2:$A$44,$C710)&gt;0,"ITAU",IF(AND(TRIM(UPPER($I710))="CONTRATUAL",ISNUMBER(SEARCH("INDIVIDUAL",SUBSTITUTE(UPPER($D710)," ","")))),"PREMIUM FREE",""))))</f>
        <v/>
      </c>
    </row>
    <row r="711">
      <c r="AC711">
        <f>IF($C711="","",IF(COUNTIF('Códigos Santander (ref)'!$A$2:$A$79,$C711)&gt;0,"SANTANDER",IF(COUNTIF('Códigos Itaú (ref)'!$A$2:$A$44,$C711)&gt;0,"ITAU",IF(AND(TRIM(UPPER($I711))="CONTRATUAL",ISNUMBER(SEARCH("INDIVIDUAL",SUBSTITUTE(UPPER($D711)," ","")))),"PREMIUM FREE",""))))</f>
        <v/>
      </c>
    </row>
    <row r="712">
      <c r="AC712">
        <f>IF($C712="","",IF(COUNTIF('Códigos Santander (ref)'!$A$2:$A$79,$C712)&gt;0,"SANTANDER",IF(COUNTIF('Códigos Itaú (ref)'!$A$2:$A$44,$C712)&gt;0,"ITAU",IF(AND(TRIM(UPPER($I712))="CONTRATUAL",ISNUMBER(SEARCH("INDIVIDUAL",SUBSTITUTE(UPPER($D712)," ","")))),"PREMIUM FREE",""))))</f>
        <v/>
      </c>
    </row>
    <row r="713">
      <c r="AC713">
        <f>IF($C713="","",IF(COUNTIF('Códigos Santander (ref)'!$A$2:$A$79,$C713)&gt;0,"SANTANDER",IF(COUNTIF('Códigos Itaú (ref)'!$A$2:$A$44,$C713)&gt;0,"ITAU",IF(AND(TRIM(UPPER($I713))="CONTRATUAL",ISNUMBER(SEARCH("INDIVIDUAL",SUBSTITUTE(UPPER($D713)," ","")))),"PREMIUM FREE",""))))</f>
        <v/>
      </c>
    </row>
    <row r="714">
      <c r="AC714">
        <f>IF($C714="","",IF(COUNTIF('Códigos Santander (ref)'!$A$2:$A$79,$C714)&gt;0,"SANTANDER",IF(COUNTIF('Códigos Itaú (ref)'!$A$2:$A$44,$C714)&gt;0,"ITAU",IF(AND(TRIM(UPPER($I714))="CONTRATUAL",ISNUMBER(SEARCH("INDIVIDUAL",SUBSTITUTE(UPPER($D714)," ","")))),"PREMIUM FREE",""))))</f>
        <v/>
      </c>
    </row>
    <row r="715">
      <c r="AC715">
        <f>IF($C715="","",IF(COUNTIF('Códigos Santander (ref)'!$A$2:$A$79,$C715)&gt;0,"SANTANDER",IF(COUNTIF('Códigos Itaú (ref)'!$A$2:$A$44,$C715)&gt;0,"ITAU",IF(AND(TRIM(UPPER($I715))="CONTRATUAL",ISNUMBER(SEARCH("INDIVIDUAL",SUBSTITUTE(UPPER($D715)," ","")))),"PREMIUM FREE",""))))</f>
        <v/>
      </c>
    </row>
    <row r="716">
      <c r="AC716">
        <f>IF($C716="","",IF(COUNTIF('Códigos Santander (ref)'!$A$2:$A$79,$C716)&gt;0,"SANTANDER",IF(COUNTIF('Códigos Itaú (ref)'!$A$2:$A$44,$C716)&gt;0,"ITAU",IF(AND(TRIM(UPPER($I716))="CONTRATUAL",ISNUMBER(SEARCH("INDIVIDUAL",SUBSTITUTE(UPPER($D716)," ","")))),"PREMIUM FREE",""))))</f>
        <v/>
      </c>
    </row>
    <row r="717">
      <c r="AC717">
        <f>IF($C717="","",IF(COUNTIF('Códigos Santander (ref)'!$A$2:$A$79,$C717)&gt;0,"SANTANDER",IF(COUNTIF('Códigos Itaú (ref)'!$A$2:$A$44,$C717)&gt;0,"ITAU",IF(AND(TRIM(UPPER($I717))="CONTRATUAL",ISNUMBER(SEARCH("INDIVIDUAL",SUBSTITUTE(UPPER($D717)," ","")))),"PREMIUM FREE",""))))</f>
        <v/>
      </c>
    </row>
    <row r="718">
      <c r="AC718">
        <f>IF($C718="","",IF(COUNTIF('Códigos Santander (ref)'!$A$2:$A$79,$C718)&gt;0,"SANTANDER",IF(COUNTIF('Códigos Itaú (ref)'!$A$2:$A$44,$C718)&gt;0,"ITAU",IF(AND(TRIM(UPPER($I718))="CONTRATUAL",ISNUMBER(SEARCH("INDIVIDUAL",SUBSTITUTE(UPPER($D718)," ","")))),"PREMIUM FREE",""))))</f>
        <v/>
      </c>
    </row>
    <row r="719">
      <c r="AC719">
        <f>IF($C719="","",IF(COUNTIF('Códigos Santander (ref)'!$A$2:$A$79,$C719)&gt;0,"SANTANDER",IF(COUNTIF('Códigos Itaú (ref)'!$A$2:$A$44,$C719)&gt;0,"ITAU",IF(AND(TRIM(UPPER($I719))="CONTRATUAL",ISNUMBER(SEARCH("INDIVIDUAL",SUBSTITUTE(UPPER($D719)," ","")))),"PREMIUM FREE",""))))</f>
        <v/>
      </c>
    </row>
    <row r="720">
      <c r="AC720">
        <f>IF($C720="","",IF(COUNTIF('Códigos Santander (ref)'!$A$2:$A$79,$C720)&gt;0,"SANTANDER",IF(COUNTIF('Códigos Itaú (ref)'!$A$2:$A$44,$C720)&gt;0,"ITAU",IF(AND(TRIM(UPPER($I720))="CONTRATUAL",ISNUMBER(SEARCH("INDIVIDUAL",SUBSTITUTE(UPPER($D720)," ","")))),"PREMIUM FREE",""))))</f>
        <v/>
      </c>
    </row>
    <row r="721">
      <c r="AC721">
        <f>IF($C721="","",IF(COUNTIF('Códigos Santander (ref)'!$A$2:$A$79,$C721)&gt;0,"SANTANDER",IF(COUNTIF('Códigos Itaú (ref)'!$A$2:$A$44,$C721)&gt;0,"ITAU",IF(AND(TRIM(UPPER($I721))="CONTRATUAL",ISNUMBER(SEARCH("INDIVIDUAL",SUBSTITUTE(UPPER($D721)," ","")))),"PREMIUM FREE",""))))</f>
        <v/>
      </c>
    </row>
    <row r="722">
      <c r="AC722">
        <f>IF($C722="","",IF(COUNTIF('Códigos Santander (ref)'!$A$2:$A$79,$C722)&gt;0,"SANTANDER",IF(COUNTIF('Códigos Itaú (ref)'!$A$2:$A$44,$C722)&gt;0,"ITAU",IF(AND(TRIM(UPPER($I722))="CONTRATUAL",ISNUMBER(SEARCH("INDIVIDUAL",SUBSTITUTE(UPPER($D722)," ","")))),"PREMIUM FREE",""))))</f>
        <v/>
      </c>
    </row>
    <row r="723">
      <c r="AC723">
        <f>IF($C723="","",IF(COUNTIF('Códigos Santander (ref)'!$A$2:$A$79,$C723)&gt;0,"SANTANDER",IF(COUNTIF('Códigos Itaú (ref)'!$A$2:$A$44,$C723)&gt;0,"ITAU",IF(AND(TRIM(UPPER($I723))="CONTRATUAL",ISNUMBER(SEARCH("INDIVIDUAL",SUBSTITUTE(UPPER($D723)," ","")))),"PREMIUM FREE",""))))</f>
        <v/>
      </c>
    </row>
    <row r="724">
      <c r="AC724">
        <f>IF($C724="","",IF(COUNTIF('Códigos Santander (ref)'!$A$2:$A$79,$C724)&gt;0,"SANTANDER",IF(COUNTIF('Códigos Itaú (ref)'!$A$2:$A$44,$C724)&gt;0,"ITAU",IF(AND(TRIM(UPPER($I724))="CONTRATUAL",ISNUMBER(SEARCH("INDIVIDUAL",SUBSTITUTE(UPPER($D724)," ","")))),"PREMIUM FREE",""))))</f>
        <v/>
      </c>
    </row>
    <row r="725">
      <c r="AC725">
        <f>IF($C725="","",IF(COUNTIF('Códigos Santander (ref)'!$A$2:$A$79,$C725)&gt;0,"SANTANDER",IF(COUNTIF('Códigos Itaú (ref)'!$A$2:$A$44,$C725)&gt;0,"ITAU",IF(AND(TRIM(UPPER($I725))="CONTRATUAL",ISNUMBER(SEARCH("INDIVIDUAL",SUBSTITUTE(UPPER($D725)," ","")))),"PREMIUM FREE",""))))</f>
        <v/>
      </c>
    </row>
    <row r="726">
      <c r="AC726">
        <f>IF($C726="","",IF(COUNTIF('Códigos Santander (ref)'!$A$2:$A$79,$C726)&gt;0,"SANTANDER",IF(COUNTIF('Códigos Itaú (ref)'!$A$2:$A$44,$C726)&gt;0,"ITAU",IF(AND(TRIM(UPPER($I726))="CONTRATUAL",ISNUMBER(SEARCH("INDIVIDUAL",SUBSTITUTE(UPPER($D726)," ","")))),"PREMIUM FREE",""))))</f>
        <v/>
      </c>
    </row>
    <row r="727">
      <c r="AC727">
        <f>IF($C727="","",IF(COUNTIF('Códigos Santander (ref)'!$A$2:$A$79,$C727)&gt;0,"SANTANDER",IF(COUNTIF('Códigos Itaú (ref)'!$A$2:$A$44,$C727)&gt;0,"ITAU",IF(AND(TRIM(UPPER($I727))="CONTRATUAL",ISNUMBER(SEARCH("INDIVIDUAL",SUBSTITUTE(UPPER($D727)," ","")))),"PREMIUM FREE",""))))</f>
        <v/>
      </c>
    </row>
    <row r="728">
      <c r="AC728">
        <f>IF($C728="","",IF(COUNTIF('Códigos Santander (ref)'!$A$2:$A$79,$C728)&gt;0,"SANTANDER",IF(COUNTIF('Códigos Itaú (ref)'!$A$2:$A$44,$C728)&gt;0,"ITAU",IF(AND(TRIM(UPPER($I728))="CONTRATUAL",ISNUMBER(SEARCH("INDIVIDUAL",SUBSTITUTE(UPPER($D728)," ","")))),"PREMIUM FREE",""))))</f>
        <v/>
      </c>
    </row>
    <row r="729">
      <c r="AC729">
        <f>IF($C729="","",IF(COUNTIF('Códigos Santander (ref)'!$A$2:$A$79,$C729)&gt;0,"SANTANDER",IF(COUNTIF('Códigos Itaú (ref)'!$A$2:$A$44,$C729)&gt;0,"ITAU",IF(AND(TRIM(UPPER($I729))="CONTRATUAL",ISNUMBER(SEARCH("INDIVIDUAL",SUBSTITUTE(UPPER($D729)," ","")))),"PREMIUM FREE",""))))</f>
        <v/>
      </c>
    </row>
    <row r="730">
      <c r="AC730">
        <f>IF($C730="","",IF(COUNTIF('Códigos Santander (ref)'!$A$2:$A$79,$C730)&gt;0,"SANTANDER",IF(COUNTIF('Códigos Itaú (ref)'!$A$2:$A$44,$C730)&gt;0,"ITAU",IF(AND(TRIM(UPPER($I730))="CONTRATUAL",ISNUMBER(SEARCH("INDIVIDUAL",SUBSTITUTE(UPPER($D730)," ","")))),"PREMIUM FREE",""))))</f>
        <v/>
      </c>
    </row>
    <row r="731">
      <c r="AC731">
        <f>IF($C731="","",IF(COUNTIF('Códigos Santander (ref)'!$A$2:$A$79,$C731)&gt;0,"SANTANDER",IF(COUNTIF('Códigos Itaú (ref)'!$A$2:$A$44,$C731)&gt;0,"ITAU",IF(AND(TRIM(UPPER($I731))="CONTRATUAL",ISNUMBER(SEARCH("INDIVIDUAL",SUBSTITUTE(UPPER($D731)," ","")))),"PREMIUM FREE",""))))</f>
        <v/>
      </c>
    </row>
    <row r="732">
      <c r="AC732">
        <f>IF($C732="","",IF(COUNTIF('Códigos Santander (ref)'!$A$2:$A$79,$C732)&gt;0,"SANTANDER",IF(COUNTIF('Códigos Itaú (ref)'!$A$2:$A$44,$C732)&gt;0,"ITAU",IF(AND(TRIM(UPPER($I732))="CONTRATUAL",ISNUMBER(SEARCH("INDIVIDUAL",SUBSTITUTE(UPPER($D732)," ","")))),"PREMIUM FREE",""))))</f>
        <v/>
      </c>
    </row>
    <row r="733">
      <c r="AC733">
        <f>IF($C733="","",IF(COUNTIF('Códigos Santander (ref)'!$A$2:$A$79,$C733)&gt;0,"SANTANDER",IF(COUNTIF('Códigos Itaú (ref)'!$A$2:$A$44,$C733)&gt;0,"ITAU",IF(AND(TRIM(UPPER($I733))="CONTRATUAL",ISNUMBER(SEARCH("INDIVIDUAL",SUBSTITUTE(UPPER($D733)," ","")))),"PREMIUM FREE",""))))</f>
        <v/>
      </c>
    </row>
    <row r="734">
      <c r="AC734">
        <f>IF($C734="","",IF(COUNTIF('Códigos Santander (ref)'!$A$2:$A$79,$C734)&gt;0,"SANTANDER",IF(COUNTIF('Códigos Itaú (ref)'!$A$2:$A$44,$C734)&gt;0,"ITAU",IF(AND(TRIM(UPPER($I734))="CONTRATUAL",ISNUMBER(SEARCH("INDIVIDUAL",SUBSTITUTE(UPPER($D734)," ","")))),"PREMIUM FREE",""))))</f>
        <v/>
      </c>
    </row>
    <row r="735">
      <c r="AC735">
        <f>IF($C735="","",IF(COUNTIF('Códigos Santander (ref)'!$A$2:$A$79,$C735)&gt;0,"SANTANDER",IF(COUNTIF('Códigos Itaú (ref)'!$A$2:$A$44,$C735)&gt;0,"ITAU",IF(AND(TRIM(UPPER($I735))="CONTRATUAL",ISNUMBER(SEARCH("INDIVIDUAL",SUBSTITUTE(UPPER($D735)," ","")))),"PREMIUM FREE",""))))</f>
        <v/>
      </c>
    </row>
    <row r="736">
      <c r="AC736">
        <f>IF($C736="","",IF(COUNTIF('Códigos Santander (ref)'!$A$2:$A$79,$C736)&gt;0,"SANTANDER",IF(COUNTIF('Códigos Itaú (ref)'!$A$2:$A$44,$C736)&gt;0,"ITAU",IF(AND(TRIM(UPPER($I736))="CONTRATUAL",ISNUMBER(SEARCH("INDIVIDUAL",SUBSTITUTE(UPPER($D736)," ","")))),"PREMIUM FREE",""))))</f>
        <v/>
      </c>
    </row>
    <row r="737">
      <c r="AC737">
        <f>IF($C737="","",IF(COUNTIF('Códigos Santander (ref)'!$A$2:$A$79,$C737)&gt;0,"SANTANDER",IF(COUNTIF('Códigos Itaú (ref)'!$A$2:$A$44,$C737)&gt;0,"ITAU",IF(AND(TRIM(UPPER($I737))="CONTRATUAL",ISNUMBER(SEARCH("INDIVIDUAL",SUBSTITUTE(UPPER($D737)," ","")))),"PREMIUM FREE",""))))</f>
        <v/>
      </c>
    </row>
    <row r="738">
      <c r="AC738">
        <f>IF($C738="","",IF(COUNTIF('Códigos Santander (ref)'!$A$2:$A$79,$C738)&gt;0,"SANTANDER",IF(COUNTIF('Códigos Itaú (ref)'!$A$2:$A$44,$C738)&gt;0,"ITAU",IF(AND(TRIM(UPPER($I738))="CONTRATUAL",ISNUMBER(SEARCH("INDIVIDUAL",SUBSTITUTE(UPPER($D738)," ","")))),"PREMIUM FREE",""))))</f>
        <v/>
      </c>
    </row>
    <row r="739">
      <c r="AC739">
        <f>IF($C739="","",IF(COUNTIF('Códigos Santander (ref)'!$A$2:$A$79,$C739)&gt;0,"SANTANDER",IF(COUNTIF('Códigos Itaú (ref)'!$A$2:$A$44,$C739)&gt;0,"ITAU",IF(AND(TRIM(UPPER($I739))="CONTRATUAL",ISNUMBER(SEARCH("INDIVIDUAL",SUBSTITUTE(UPPER($D739)," ","")))),"PREMIUM FREE",""))))</f>
        <v/>
      </c>
    </row>
    <row r="740">
      <c r="AC740">
        <f>IF($C740="","",IF(COUNTIF('Códigos Santander (ref)'!$A$2:$A$79,$C740)&gt;0,"SANTANDER",IF(COUNTIF('Códigos Itaú (ref)'!$A$2:$A$44,$C740)&gt;0,"ITAU",IF(AND(TRIM(UPPER($I740))="CONTRATUAL",ISNUMBER(SEARCH("INDIVIDUAL",SUBSTITUTE(UPPER($D740)," ","")))),"PREMIUM FREE",""))))</f>
        <v/>
      </c>
    </row>
    <row r="741">
      <c r="AC741">
        <f>IF($C741="","",IF(COUNTIF('Códigos Santander (ref)'!$A$2:$A$79,$C741)&gt;0,"SANTANDER",IF(COUNTIF('Códigos Itaú (ref)'!$A$2:$A$44,$C741)&gt;0,"ITAU",IF(AND(TRIM(UPPER($I741))="CONTRATUAL",ISNUMBER(SEARCH("INDIVIDUAL",SUBSTITUTE(UPPER($D741)," ","")))),"PREMIUM FREE",""))))</f>
        <v/>
      </c>
    </row>
    <row r="742">
      <c r="AC742">
        <f>IF($C742="","",IF(COUNTIF('Códigos Santander (ref)'!$A$2:$A$79,$C742)&gt;0,"SANTANDER",IF(COUNTIF('Códigos Itaú (ref)'!$A$2:$A$44,$C742)&gt;0,"ITAU",IF(AND(TRIM(UPPER($I742))="CONTRATUAL",ISNUMBER(SEARCH("INDIVIDUAL",SUBSTITUTE(UPPER($D742)," ","")))),"PREMIUM FREE",""))))</f>
        <v/>
      </c>
    </row>
    <row r="743">
      <c r="AC743">
        <f>IF($C743="","",IF(COUNTIF('Códigos Santander (ref)'!$A$2:$A$79,$C743)&gt;0,"SANTANDER",IF(COUNTIF('Códigos Itaú (ref)'!$A$2:$A$44,$C743)&gt;0,"ITAU",IF(AND(TRIM(UPPER($I743))="CONTRATUAL",ISNUMBER(SEARCH("INDIVIDUAL",SUBSTITUTE(UPPER($D743)," ","")))),"PREMIUM FREE",""))))</f>
        <v/>
      </c>
    </row>
    <row r="744">
      <c r="AC744">
        <f>IF($C744="","",IF(COUNTIF('Códigos Santander (ref)'!$A$2:$A$79,$C744)&gt;0,"SANTANDER",IF(COUNTIF('Códigos Itaú (ref)'!$A$2:$A$44,$C744)&gt;0,"ITAU",IF(AND(TRIM(UPPER($I744))="CONTRATUAL",ISNUMBER(SEARCH("INDIVIDUAL",SUBSTITUTE(UPPER($D744)," ","")))),"PREMIUM FREE",""))))</f>
        <v/>
      </c>
    </row>
    <row r="745">
      <c r="AC745">
        <f>IF($C745="","",IF(COUNTIF('Códigos Santander (ref)'!$A$2:$A$79,$C745)&gt;0,"SANTANDER",IF(COUNTIF('Códigos Itaú (ref)'!$A$2:$A$44,$C745)&gt;0,"ITAU",IF(AND(TRIM(UPPER($I745))="CONTRATUAL",ISNUMBER(SEARCH("INDIVIDUAL",SUBSTITUTE(UPPER($D745)," ","")))),"PREMIUM FREE",""))))</f>
        <v/>
      </c>
    </row>
    <row r="746">
      <c r="AC746">
        <f>IF($C746="","",IF(COUNTIF('Códigos Santander (ref)'!$A$2:$A$79,$C746)&gt;0,"SANTANDER",IF(COUNTIF('Códigos Itaú (ref)'!$A$2:$A$44,$C746)&gt;0,"ITAU",IF(AND(TRIM(UPPER($I746))="CONTRATUAL",ISNUMBER(SEARCH("INDIVIDUAL",SUBSTITUTE(UPPER($D746)," ","")))),"PREMIUM FREE",""))))</f>
        <v/>
      </c>
    </row>
    <row r="747">
      <c r="AC747">
        <f>IF($C747="","",IF(COUNTIF('Códigos Santander (ref)'!$A$2:$A$79,$C747)&gt;0,"SANTANDER",IF(COUNTIF('Códigos Itaú (ref)'!$A$2:$A$44,$C747)&gt;0,"ITAU",IF(AND(TRIM(UPPER($I747))="CONTRATUAL",ISNUMBER(SEARCH("INDIVIDUAL",SUBSTITUTE(UPPER($D747)," ","")))),"PREMIUM FREE",""))))</f>
        <v/>
      </c>
    </row>
    <row r="748">
      <c r="AC748">
        <f>IF($C748="","",IF(COUNTIF('Códigos Santander (ref)'!$A$2:$A$79,$C748)&gt;0,"SANTANDER",IF(COUNTIF('Códigos Itaú (ref)'!$A$2:$A$44,$C748)&gt;0,"ITAU",IF(AND(TRIM(UPPER($I748))="CONTRATUAL",ISNUMBER(SEARCH("INDIVIDUAL",SUBSTITUTE(UPPER($D748)," ","")))),"PREMIUM FREE",""))))</f>
        <v/>
      </c>
    </row>
    <row r="749">
      <c r="AC749">
        <f>IF($C749="","",IF(COUNTIF('Códigos Santander (ref)'!$A$2:$A$79,$C749)&gt;0,"SANTANDER",IF(COUNTIF('Códigos Itaú (ref)'!$A$2:$A$44,$C749)&gt;0,"ITAU",IF(AND(TRIM(UPPER($I749))="CONTRATUAL",ISNUMBER(SEARCH("INDIVIDUAL",SUBSTITUTE(UPPER($D749)," ","")))),"PREMIUM FREE",""))))</f>
        <v/>
      </c>
    </row>
    <row r="750">
      <c r="AC750">
        <f>IF($C750="","",IF(COUNTIF('Códigos Santander (ref)'!$A$2:$A$79,$C750)&gt;0,"SANTANDER",IF(COUNTIF('Códigos Itaú (ref)'!$A$2:$A$44,$C750)&gt;0,"ITAU",IF(AND(TRIM(UPPER($I750))="CONTRATUAL",ISNUMBER(SEARCH("INDIVIDUAL",SUBSTITUTE(UPPER($D750)," ","")))),"PREMIUM FREE",""))))</f>
        <v/>
      </c>
    </row>
    <row r="751">
      <c r="AC751">
        <f>IF($C751="","",IF(COUNTIF('Códigos Santander (ref)'!$A$2:$A$79,$C751)&gt;0,"SANTANDER",IF(COUNTIF('Códigos Itaú (ref)'!$A$2:$A$44,$C751)&gt;0,"ITAU",IF(AND(TRIM(UPPER($I751))="CONTRATUAL",ISNUMBER(SEARCH("INDIVIDUAL",SUBSTITUTE(UPPER($D751)," ","")))),"PREMIUM FREE",""))))</f>
        <v/>
      </c>
    </row>
    <row r="752">
      <c r="AC752">
        <f>IF($C752="","",IF(COUNTIF('Códigos Santander (ref)'!$A$2:$A$79,$C752)&gt;0,"SANTANDER",IF(COUNTIF('Códigos Itaú (ref)'!$A$2:$A$44,$C752)&gt;0,"ITAU",IF(AND(TRIM(UPPER($I752))="CONTRATUAL",ISNUMBER(SEARCH("INDIVIDUAL",SUBSTITUTE(UPPER($D752)," ","")))),"PREMIUM FREE",""))))</f>
        <v/>
      </c>
    </row>
    <row r="753">
      <c r="AC753">
        <f>IF($C753="","",IF(COUNTIF('Códigos Santander (ref)'!$A$2:$A$79,$C753)&gt;0,"SANTANDER",IF(COUNTIF('Códigos Itaú (ref)'!$A$2:$A$44,$C753)&gt;0,"ITAU",IF(AND(TRIM(UPPER($I753))="CONTRATUAL",ISNUMBER(SEARCH("INDIVIDUAL",SUBSTITUTE(UPPER($D753)," ","")))),"PREMIUM FREE",""))))</f>
        <v/>
      </c>
    </row>
    <row r="754">
      <c r="AC754">
        <f>IF($C754="","",IF(COUNTIF('Códigos Santander (ref)'!$A$2:$A$79,$C754)&gt;0,"SANTANDER",IF(COUNTIF('Códigos Itaú (ref)'!$A$2:$A$44,$C754)&gt;0,"ITAU",IF(AND(TRIM(UPPER($I754))="CONTRATUAL",ISNUMBER(SEARCH("INDIVIDUAL",SUBSTITUTE(UPPER($D754)," ","")))),"PREMIUM FREE",""))))</f>
        <v/>
      </c>
    </row>
    <row r="755">
      <c r="AC755">
        <f>IF($C755="","",IF(COUNTIF('Códigos Santander (ref)'!$A$2:$A$79,$C755)&gt;0,"SANTANDER",IF(COUNTIF('Códigos Itaú (ref)'!$A$2:$A$44,$C755)&gt;0,"ITAU",IF(AND(TRIM(UPPER($I755))="CONTRATUAL",ISNUMBER(SEARCH("INDIVIDUAL",SUBSTITUTE(UPPER($D755)," ","")))),"PREMIUM FREE",""))))</f>
        <v/>
      </c>
    </row>
    <row r="756">
      <c r="AC756">
        <f>IF($C756="","",IF(COUNTIF('Códigos Santander (ref)'!$A$2:$A$79,$C756)&gt;0,"SANTANDER",IF(COUNTIF('Códigos Itaú (ref)'!$A$2:$A$44,$C756)&gt;0,"ITAU",IF(AND(TRIM(UPPER($I756))="CONTRATUAL",ISNUMBER(SEARCH("INDIVIDUAL",SUBSTITUTE(UPPER($D756)," ","")))),"PREMIUM FREE",""))))</f>
        <v/>
      </c>
    </row>
    <row r="757">
      <c r="AC757">
        <f>IF($C757="","",IF(COUNTIF('Códigos Santander (ref)'!$A$2:$A$79,$C757)&gt;0,"SANTANDER",IF(COUNTIF('Códigos Itaú (ref)'!$A$2:$A$44,$C757)&gt;0,"ITAU",IF(AND(TRIM(UPPER($I757))="CONTRATUAL",ISNUMBER(SEARCH("INDIVIDUAL",SUBSTITUTE(UPPER($D757)," ","")))),"PREMIUM FREE",""))))</f>
        <v/>
      </c>
    </row>
    <row r="758">
      <c r="AC758">
        <f>IF($C758="","",IF(COUNTIF('Códigos Santander (ref)'!$A$2:$A$79,$C758)&gt;0,"SANTANDER",IF(COUNTIF('Códigos Itaú (ref)'!$A$2:$A$44,$C758)&gt;0,"ITAU",IF(AND(TRIM(UPPER($I758))="CONTRATUAL",ISNUMBER(SEARCH("INDIVIDUAL",SUBSTITUTE(UPPER($D758)," ","")))),"PREMIUM FREE",""))))</f>
        <v/>
      </c>
    </row>
    <row r="759">
      <c r="AC759">
        <f>IF($C759="","",IF(COUNTIF('Códigos Santander (ref)'!$A$2:$A$79,$C759)&gt;0,"SANTANDER",IF(COUNTIF('Códigos Itaú (ref)'!$A$2:$A$44,$C759)&gt;0,"ITAU",IF(AND(TRIM(UPPER($I759))="CONTRATUAL",ISNUMBER(SEARCH("INDIVIDUAL",SUBSTITUTE(UPPER($D759)," ","")))),"PREMIUM FREE",""))))</f>
        <v/>
      </c>
    </row>
    <row r="760">
      <c r="AC760">
        <f>IF($C760="","",IF(COUNTIF('Códigos Santander (ref)'!$A$2:$A$79,$C760)&gt;0,"SANTANDER",IF(COUNTIF('Códigos Itaú (ref)'!$A$2:$A$44,$C760)&gt;0,"ITAU",IF(AND(TRIM(UPPER($I760))="CONTRATUAL",ISNUMBER(SEARCH("INDIVIDUAL",SUBSTITUTE(UPPER($D760)," ","")))),"PREMIUM FREE",""))))</f>
        <v/>
      </c>
    </row>
    <row r="761">
      <c r="AC761">
        <f>IF($C761="","",IF(COUNTIF('Códigos Santander (ref)'!$A$2:$A$79,$C761)&gt;0,"SANTANDER",IF(COUNTIF('Códigos Itaú (ref)'!$A$2:$A$44,$C761)&gt;0,"ITAU",IF(AND(TRIM(UPPER($I761))="CONTRATUAL",ISNUMBER(SEARCH("INDIVIDUAL",SUBSTITUTE(UPPER($D761)," ","")))),"PREMIUM FREE",""))))</f>
        <v/>
      </c>
    </row>
    <row r="762">
      <c r="AC762">
        <f>IF($C762="","",IF(COUNTIF('Códigos Santander (ref)'!$A$2:$A$79,$C762)&gt;0,"SANTANDER",IF(COUNTIF('Códigos Itaú (ref)'!$A$2:$A$44,$C762)&gt;0,"ITAU",IF(AND(TRIM(UPPER($I762))="CONTRATUAL",ISNUMBER(SEARCH("INDIVIDUAL",SUBSTITUTE(UPPER($D762)," ","")))),"PREMIUM FREE",""))))</f>
        <v/>
      </c>
    </row>
    <row r="763">
      <c r="AC763">
        <f>IF($C763="","",IF(COUNTIF('Códigos Santander (ref)'!$A$2:$A$79,$C763)&gt;0,"SANTANDER",IF(COUNTIF('Códigos Itaú (ref)'!$A$2:$A$44,$C763)&gt;0,"ITAU",IF(AND(TRIM(UPPER($I763))="CONTRATUAL",ISNUMBER(SEARCH("INDIVIDUAL",SUBSTITUTE(UPPER($D763)," ","")))),"PREMIUM FREE",""))))</f>
        <v/>
      </c>
    </row>
    <row r="764">
      <c r="AC764">
        <f>IF($C764="","",IF(COUNTIF('Códigos Santander (ref)'!$A$2:$A$79,$C764)&gt;0,"SANTANDER",IF(COUNTIF('Códigos Itaú (ref)'!$A$2:$A$44,$C764)&gt;0,"ITAU",IF(AND(TRIM(UPPER($I764))="CONTRATUAL",ISNUMBER(SEARCH("INDIVIDUAL",SUBSTITUTE(UPPER($D764)," ","")))),"PREMIUM FREE",""))))</f>
        <v/>
      </c>
    </row>
    <row r="765">
      <c r="AC765">
        <f>IF($C765="","",IF(COUNTIF('Códigos Santander (ref)'!$A$2:$A$79,$C765)&gt;0,"SANTANDER",IF(COUNTIF('Códigos Itaú (ref)'!$A$2:$A$44,$C765)&gt;0,"ITAU",IF(AND(TRIM(UPPER($I765))="CONTRATUAL",ISNUMBER(SEARCH("INDIVIDUAL",SUBSTITUTE(UPPER($D765)," ","")))),"PREMIUM FREE",""))))</f>
        <v/>
      </c>
    </row>
    <row r="766">
      <c r="AC766">
        <f>IF($C766="","",IF(COUNTIF('Códigos Santander (ref)'!$A$2:$A$79,$C766)&gt;0,"SANTANDER",IF(COUNTIF('Códigos Itaú (ref)'!$A$2:$A$44,$C766)&gt;0,"ITAU",IF(AND(TRIM(UPPER($I766))="CONTRATUAL",ISNUMBER(SEARCH("INDIVIDUAL",SUBSTITUTE(UPPER($D766)," ","")))),"PREMIUM FREE",""))))</f>
        <v/>
      </c>
    </row>
    <row r="767">
      <c r="AC767">
        <f>IF($C767="","",IF(COUNTIF('Códigos Santander (ref)'!$A$2:$A$79,$C767)&gt;0,"SANTANDER",IF(COUNTIF('Códigos Itaú (ref)'!$A$2:$A$44,$C767)&gt;0,"ITAU",IF(AND(TRIM(UPPER($I767))="CONTRATUAL",ISNUMBER(SEARCH("INDIVIDUAL",SUBSTITUTE(UPPER($D767)," ","")))),"PREMIUM FREE",""))))</f>
        <v/>
      </c>
    </row>
    <row r="768">
      <c r="AC768">
        <f>IF($C768="","",IF(COUNTIF('Códigos Santander (ref)'!$A$2:$A$79,$C768)&gt;0,"SANTANDER",IF(COUNTIF('Códigos Itaú (ref)'!$A$2:$A$44,$C768)&gt;0,"ITAU",IF(AND(TRIM(UPPER($I768))="CONTRATUAL",ISNUMBER(SEARCH("INDIVIDUAL",SUBSTITUTE(UPPER($D768)," ","")))),"PREMIUM FREE",""))))</f>
        <v/>
      </c>
    </row>
    <row r="769">
      <c r="AC769">
        <f>IF($C769="","",IF(COUNTIF('Códigos Santander (ref)'!$A$2:$A$79,$C769)&gt;0,"SANTANDER",IF(COUNTIF('Códigos Itaú (ref)'!$A$2:$A$44,$C769)&gt;0,"ITAU",IF(AND(TRIM(UPPER($I769))="CONTRATUAL",ISNUMBER(SEARCH("INDIVIDUAL",SUBSTITUTE(UPPER($D769)," ","")))),"PREMIUM FREE",""))))</f>
        <v/>
      </c>
    </row>
    <row r="770">
      <c r="AC770">
        <f>IF($C770="","",IF(COUNTIF('Códigos Santander (ref)'!$A$2:$A$79,$C770)&gt;0,"SANTANDER",IF(COUNTIF('Códigos Itaú (ref)'!$A$2:$A$44,$C770)&gt;0,"ITAU",IF(AND(TRIM(UPPER($I770))="CONTRATUAL",ISNUMBER(SEARCH("INDIVIDUAL",SUBSTITUTE(UPPER($D770)," ","")))),"PREMIUM FREE",""))))</f>
        <v/>
      </c>
    </row>
    <row r="771">
      <c r="AC771">
        <f>IF($C771="","",IF(COUNTIF('Códigos Santander (ref)'!$A$2:$A$79,$C771)&gt;0,"SANTANDER",IF(COUNTIF('Códigos Itaú (ref)'!$A$2:$A$44,$C771)&gt;0,"ITAU",IF(AND(TRIM(UPPER($I771))="CONTRATUAL",ISNUMBER(SEARCH("INDIVIDUAL",SUBSTITUTE(UPPER($D771)," ","")))),"PREMIUM FREE",""))))</f>
        <v/>
      </c>
    </row>
    <row r="772">
      <c r="AC772">
        <f>IF($C772="","",IF(COUNTIF('Códigos Santander (ref)'!$A$2:$A$79,$C772)&gt;0,"SANTANDER",IF(COUNTIF('Códigos Itaú (ref)'!$A$2:$A$44,$C772)&gt;0,"ITAU",IF(AND(TRIM(UPPER($I772))="CONTRATUAL",ISNUMBER(SEARCH("INDIVIDUAL",SUBSTITUTE(UPPER($D772)," ","")))),"PREMIUM FREE",""))))</f>
        <v/>
      </c>
    </row>
    <row r="773">
      <c r="AC773">
        <f>IF($C773="","",IF(COUNTIF('Códigos Santander (ref)'!$A$2:$A$79,$C773)&gt;0,"SANTANDER",IF(COUNTIF('Códigos Itaú (ref)'!$A$2:$A$44,$C773)&gt;0,"ITAU",IF(AND(TRIM(UPPER($I773))="CONTRATUAL",ISNUMBER(SEARCH("INDIVIDUAL",SUBSTITUTE(UPPER($D773)," ","")))),"PREMIUM FREE",""))))</f>
        <v/>
      </c>
    </row>
    <row r="774">
      <c r="AC774">
        <f>IF($C774="","",IF(COUNTIF('Códigos Santander (ref)'!$A$2:$A$79,$C774)&gt;0,"SANTANDER",IF(COUNTIF('Códigos Itaú (ref)'!$A$2:$A$44,$C774)&gt;0,"ITAU",IF(AND(TRIM(UPPER($I774))="CONTRATUAL",ISNUMBER(SEARCH("INDIVIDUAL",SUBSTITUTE(UPPER($D774)," ","")))),"PREMIUM FREE",""))))</f>
        <v/>
      </c>
    </row>
    <row r="775">
      <c r="AC775">
        <f>IF($C775="","",IF(COUNTIF('Códigos Santander (ref)'!$A$2:$A$79,$C775)&gt;0,"SANTANDER",IF(COUNTIF('Códigos Itaú (ref)'!$A$2:$A$44,$C775)&gt;0,"ITAU",IF(AND(TRIM(UPPER($I775))="CONTRATUAL",ISNUMBER(SEARCH("INDIVIDUAL",SUBSTITUTE(UPPER($D775)," ","")))),"PREMIUM FREE",""))))</f>
        <v/>
      </c>
    </row>
    <row r="776">
      <c r="AC776">
        <f>IF($C776="","",IF(COUNTIF('Códigos Santander (ref)'!$A$2:$A$79,$C776)&gt;0,"SANTANDER",IF(COUNTIF('Códigos Itaú (ref)'!$A$2:$A$44,$C776)&gt;0,"ITAU",IF(AND(TRIM(UPPER($I776))="CONTRATUAL",ISNUMBER(SEARCH("INDIVIDUAL",SUBSTITUTE(UPPER($D776)," ","")))),"PREMIUM FREE",""))))</f>
        <v/>
      </c>
    </row>
    <row r="777">
      <c r="AC777">
        <f>IF($C777="","",IF(COUNTIF('Códigos Santander (ref)'!$A$2:$A$79,$C777)&gt;0,"SANTANDER",IF(COUNTIF('Códigos Itaú (ref)'!$A$2:$A$44,$C777)&gt;0,"ITAU",IF(AND(TRIM(UPPER($I777))="CONTRATUAL",ISNUMBER(SEARCH("INDIVIDUAL",SUBSTITUTE(UPPER($D777)," ","")))),"PREMIUM FREE",""))))</f>
        <v/>
      </c>
    </row>
    <row r="778">
      <c r="AC778">
        <f>IF($C778="","",IF(COUNTIF('Códigos Santander (ref)'!$A$2:$A$79,$C778)&gt;0,"SANTANDER",IF(COUNTIF('Códigos Itaú (ref)'!$A$2:$A$44,$C778)&gt;0,"ITAU",IF(AND(TRIM(UPPER($I778))="CONTRATUAL",ISNUMBER(SEARCH("INDIVIDUAL",SUBSTITUTE(UPPER($D778)," ","")))),"PREMIUM FREE",""))))</f>
        <v/>
      </c>
    </row>
    <row r="779">
      <c r="AC779">
        <f>IF($C779="","",IF(COUNTIF('Códigos Santander (ref)'!$A$2:$A$79,$C779)&gt;0,"SANTANDER",IF(COUNTIF('Códigos Itaú (ref)'!$A$2:$A$44,$C779)&gt;0,"ITAU",IF(AND(TRIM(UPPER($I779))="CONTRATUAL",ISNUMBER(SEARCH("INDIVIDUAL",SUBSTITUTE(UPPER($D779)," ","")))),"PREMIUM FREE",""))))</f>
        <v/>
      </c>
    </row>
    <row r="780">
      <c r="AC780">
        <f>IF($C780="","",IF(COUNTIF('Códigos Santander (ref)'!$A$2:$A$79,$C780)&gt;0,"SANTANDER",IF(COUNTIF('Códigos Itaú (ref)'!$A$2:$A$44,$C780)&gt;0,"ITAU",IF(AND(TRIM(UPPER($I780))="CONTRATUAL",ISNUMBER(SEARCH("INDIVIDUAL",SUBSTITUTE(UPPER($D780)," ","")))),"PREMIUM FREE",""))))</f>
        <v/>
      </c>
    </row>
    <row r="781">
      <c r="AC781">
        <f>IF($C781="","",IF(COUNTIF('Códigos Santander (ref)'!$A$2:$A$79,$C781)&gt;0,"SANTANDER",IF(COUNTIF('Códigos Itaú (ref)'!$A$2:$A$44,$C781)&gt;0,"ITAU",IF(AND(TRIM(UPPER($I781))="CONTRATUAL",ISNUMBER(SEARCH("INDIVIDUAL",SUBSTITUTE(UPPER($D781)," ","")))),"PREMIUM FREE",""))))</f>
        <v/>
      </c>
    </row>
    <row r="782">
      <c r="AC782">
        <f>IF($C782="","",IF(COUNTIF('Códigos Santander (ref)'!$A$2:$A$79,$C782)&gt;0,"SANTANDER",IF(COUNTIF('Códigos Itaú (ref)'!$A$2:$A$44,$C782)&gt;0,"ITAU",IF(AND(TRIM(UPPER($I782))="CONTRATUAL",ISNUMBER(SEARCH("INDIVIDUAL",SUBSTITUTE(UPPER($D782)," ","")))),"PREMIUM FREE",""))))</f>
        <v/>
      </c>
    </row>
    <row r="783">
      <c r="AC783">
        <f>IF($C783="","",IF(COUNTIF('Códigos Santander (ref)'!$A$2:$A$79,$C783)&gt;0,"SANTANDER",IF(COUNTIF('Códigos Itaú (ref)'!$A$2:$A$44,$C783)&gt;0,"ITAU",IF(AND(TRIM(UPPER($I783))="CONTRATUAL",ISNUMBER(SEARCH("INDIVIDUAL",SUBSTITUTE(UPPER($D783)," ","")))),"PREMIUM FREE",""))))</f>
        <v/>
      </c>
    </row>
    <row r="784">
      <c r="AC784">
        <f>IF($C784="","",IF(COUNTIF('Códigos Santander (ref)'!$A$2:$A$79,$C784)&gt;0,"SANTANDER",IF(COUNTIF('Códigos Itaú (ref)'!$A$2:$A$44,$C784)&gt;0,"ITAU",IF(AND(TRIM(UPPER($I784))="CONTRATUAL",ISNUMBER(SEARCH("INDIVIDUAL",SUBSTITUTE(UPPER($D784)," ","")))),"PREMIUM FREE",""))))</f>
        <v/>
      </c>
    </row>
    <row r="785">
      <c r="AC785">
        <f>IF($C785="","",IF(COUNTIF('Códigos Santander (ref)'!$A$2:$A$79,$C785)&gt;0,"SANTANDER",IF(COUNTIF('Códigos Itaú (ref)'!$A$2:$A$44,$C785)&gt;0,"ITAU",IF(AND(TRIM(UPPER($I785))="CONTRATUAL",ISNUMBER(SEARCH("INDIVIDUAL",SUBSTITUTE(UPPER($D785)," ","")))),"PREMIUM FREE",""))))</f>
        <v/>
      </c>
    </row>
    <row r="786">
      <c r="AC786">
        <f>IF($C786="","",IF(COUNTIF('Códigos Santander (ref)'!$A$2:$A$79,$C786)&gt;0,"SANTANDER",IF(COUNTIF('Códigos Itaú (ref)'!$A$2:$A$44,$C786)&gt;0,"ITAU",IF(AND(TRIM(UPPER($I786))="CONTRATUAL",ISNUMBER(SEARCH("INDIVIDUAL",SUBSTITUTE(UPPER($D786)," ","")))),"PREMIUM FREE",""))))</f>
        <v/>
      </c>
    </row>
    <row r="787">
      <c r="AC787">
        <f>IF($C787="","",IF(COUNTIF('Códigos Santander (ref)'!$A$2:$A$79,$C787)&gt;0,"SANTANDER",IF(COUNTIF('Códigos Itaú (ref)'!$A$2:$A$44,$C787)&gt;0,"ITAU",IF(AND(TRIM(UPPER($I787))="CONTRATUAL",ISNUMBER(SEARCH("INDIVIDUAL",SUBSTITUTE(UPPER($D787)," ","")))),"PREMIUM FREE",""))))</f>
        <v/>
      </c>
    </row>
    <row r="788">
      <c r="AC788">
        <f>IF($C788="","",IF(COUNTIF('Códigos Santander (ref)'!$A$2:$A$79,$C788)&gt;0,"SANTANDER",IF(COUNTIF('Códigos Itaú (ref)'!$A$2:$A$44,$C788)&gt;0,"ITAU",IF(AND(TRIM(UPPER($I788))="CONTRATUAL",ISNUMBER(SEARCH("INDIVIDUAL",SUBSTITUTE(UPPER($D788)," ","")))),"PREMIUM FREE",""))))</f>
        <v/>
      </c>
    </row>
    <row r="789">
      <c r="AC789">
        <f>IF($C789="","",IF(COUNTIF('Códigos Santander (ref)'!$A$2:$A$79,$C789)&gt;0,"SANTANDER",IF(COUNTIF('Códigos Itaú (ref)'!$A$2:$A$44,$C789)&gt;0,"ITAU",IF(AND(TRIM(UPPER($I789))="CONTRATUAL",ISNUMBER(SEARCH("INDIVIDUAL",SUBSTITUTE(UPPER($D789)," ","")))),"PREMIUM FREE",""))))</f>
        <v/>
      </c>
    </row>
    <row r="790">
      <c r="AC790">
        <f>IF($C790="","",IF(COUNTIF('Códigos Santander (ref)'!$A$2:$A$79,$C790)&gt;0,"SANTANDER",IF(COUNTIF('Códigos Itaú (ref)'!$A$2:$A$44,$C790)&gt;0,"ITAU",IF(AND(TRIM(UPPER($I790))="CONTRATUAL",ISNUMBER(SEARCH("INDIVIDUAL",SUBSTITUTE(UPPER($D790)," ","")))),"PREMIUM FREE",""))))</f>
        <v/>
      </c>
    </row>
    <row r="791">
      <c r="AC791">
        <f>IF($C791="","",IF(COUNTIF('Códigos Santander (ref)'!$A$2:$A$79,$C791)&gt;0,"SANTANDER",IF(COUNTIF('Códigos Itaú (ref)'!$A$2:$A$44,$C791)&gt;0,"ITAU",IF(AND(TRIM(UPPER($I791))="CONTRATUAL",ISNUMBER(SEARCH("INDIVIDUAL",SUBSTITUTE(UPPER($D791)," ","")))),"PREMIUM FREE",""))))</f>
        <v/>
      </c>
    </row>
    <row r="792">
      <c r="AC792">
        <f>IF($C792="","",IF(COUNTIF('Códigos Santander (ref)'!$A$2:$A$79,$C792)&gt;0,"SANTANDER",IF(COUNTIF('Códigos Itaú (ref)'!$A$2:$A$44,$C792)&gt;0,"ITAU",IF(AND(TRIM(UPPER($I792))="CONTRATUAL",ISNUMBER(SEARCH("INDIVIDUAL",SUBSTITUTE(UPPER($D792)," ","")))),"PREMIUM FREE",""))))</f>
        <v/>
      </c>
    </row>
    <row r="793">
      <c r="AC793">
        <f>IF($C793="","",IF(COUNTIF('Códigos Santander (ref)'!$A$2:$A$79,$C793)&gt;0,"SANTANDER",IF(COUNTIF('Códigos Itaú (ref)'!$A$2:$A$44,$C793)&gt;0,"ITAU",IF(AND(TRIM(UPPER($I793))="CONTRATUAL",ISNUMBER(SEARCH("INDIVIDUAL",SUBSTITUTE(UPPER($D793)," ","")))),"PREMIUM FREE",""))))</f>
        <v/>
      </c>
    </row>
    <row r="794">
      <c r="AC794">
        <f>IF($C794="","",IF(COUNTIF('Códigos Santander (ref)'!$A$2:$A$79,$C794)&gt;0,"SANTANDER",IF(COUNTIF('Códigos Itaú (ref)'!$A$2:$A$44,$C794)&gt;0,"ITAU",IF(AND(TRIM(UPPER($I794))="CONTRATUAL",ISNUMBER(SEARCH("INDIVIDUAL",SUBSTITUTE(UPPER($D794)," ","")))),"PREMIUM FREE",""))))</f>
        <v/>
      </c>
    </row>
    <row r="795">
      <c r="AC795">
        <f>IF($C795="","",IF(COUNTIF('Códigos Santander (ref)'!$A$2:$A$79,$C795)&gt;0,"SANTANDER",IF(COUNTIF('Códigos Itaú (ref)'!$A$2:$A$44,$C795)&gt;0,"ITAU",IF(AND(TRIM(UPPER($I795))="CONTRATUAL",ISNUMBER(SEARCH("INDIVIDUAL",SUBSTITUTE(UPPER($D795)," ","")))),"PREMIUM FREE",""))))</f>
        <v/>
      </c>
    </row>
    <row r="796">
      <c r="AC796">
        <f>IF($C796="","",IF(COUNTIF('Códigos Santander (ref)'!$A$2:$A$79,$C796)&gt;0,"SANTANDER",IF(COUNTIF('Códigos Itaú (ref)'!$A$2:$A$44,$C796)&gt;0,"ITAU",IF(AND(TRIM(UPPER($I796))="CONTRATUAL",ISNUMBER(SEARCH("INDIVIDUAL",SUBSTITUTE(UPPER($D796)," ","")))),"PREMIUM FREE",""))))</f>
        <v/>
      </c>
    </row>
    <row r="797">
      <c r="AC797">
        <f>IF($C797="","",IF(COUNTIF('Códigos Santander (ref)'!$A$2:$A$79,$C797)&gt;0,"SANTANDER",IF(COUNTIF('Códigos Itaú (ref)'!$A$2:$A$44,$C797)&gt;0,"ITAU",IF(AND(TRIM(UPPER($I797))="CONTRATUAL",ISNUMBER(SEARCH("INDIVIDUAL",SUBSTITUTE(UPPER($D797)," ","")))),"PREMIUM FREE",""))))</f>
        <v/>
      </c>
    </row>
    <row r="798">
      <c r="AC798">
        <f>IF($C798="","",IF(COUNTIF('Códigos Santander (ref)'!$A$2:$A$79,$C798)&gt;0,"SANTANDER",IF(COUNTIF('Códigos Itaú (ref)'!$A$2:$A$44,$C798)&gt;0,"ITAU",IF(AND(TRIM(UPPER($I798))="CONTRATUAL",ISNUMBER(SEARCH("INDIVIDUAL",SUBSTITUTE(UPPER($D798)," ","")))),"PREMIUM FREE",""))))</f>
        <v/>
      </c>
    </row>
    <row r="799">
      <c r="AC799">
        <f>IF($C799="","",IF(COUNTIF('Códigos Santander (ref)'!$A$2:$A$79,$C799)&gt;0,"SANTANDER",IF(COUNTIF('Códigos Itaú (ref)'!$A$2:$A$44,$C799)&gt;0,"ITAU",IF(AND(TRIM(UPPER($I799))="CONTRATUAL",ISNUMBER(SEARCH("INDIVIDUAL",SUBSTITUTE(UPPER($D799)," ","")))),"PREMIUM FREE",""))))</f>
        <v/>
      </c>
    </row>
    <row r="800">
      <c r="AC800">
        <f>IF($C800="","",IF(COUNTIF('Códigos Santander (ref)'!$A$2:$A$79,$C800)&gt;0,"SANTANDER",IF(COUNTIF('Códigos Itaú (ref)'!$A$2:$A$44,$C800)&gt;0,"ITAU",IF(AND(TRIM(UPPER($I800))="CONTRATUAL",ISNUMBER(SEARCH("INDIVIDUAL",SUBSTITUTE(UPPER($D800)," ","")))),"PREMIUM FREE",""))))</f>
        <v/>
      </c>
    </row>
    <row r="801">
      <c r="AC801">
        <f>IF($C801="","",IF(COUNTIF('Códigos Santander (ref)'!$A$2:$A$79,$C801)&gt;0,"SANTANDER",IF(COUNTIF('Códigos Itaú (ref)'!$A$2:$A$44,$C801)&gt;0,"ITAU",IF(AND(TRIM(UPPER($I801))="CONTRATUAL",ISNUMBER(SEARCH("INDIVIDUAL",SUBSTITUTE(UPPER($D801)," ","")))),"PREMIUM FREE",""))))</f>
        <v/>
      </c>
    </row>
    <row r="802">
      <c r="AC802">
        <f>IF($C802="","",IF(COUNTIF('Códigos Santander (ref)'!$A$2:$A$79,$C802)&gt;0,"SANTANDER",IF(COUNTIF('Códigos Itaú (ref)'!$A$2:$A$44,$C802)&gt;0,"ITAU",IF(AND(TRIM(UPPER($I802))="CONTRATUAL",ISNUMBER(SEARCH("INDIVIDUAL",SUBSTITUTE(UPPER($D802)," ","")))),"PREMIUM FREE",""))))</f>
        <v/>
      </c>
    </row>
    <row r="803">
      <c r="AC803">
        <f>IF($C803="","",IF(COUNTIF('Códigos Santander (ref)'!$A$2:$A$79,$C803)&gt;0,"SANTANDER",IF(COUNTIF('Códigos Itaú (ref)'!$A$2:$A$44,$C803)&gt;0,"ITAU",IF(AND(TRIM(UPPER($I803))="CONTRATUAL",ISNUMBER(SEARCH("INDIVIDUAL",SUBSTITUTE(UPPER($D803)," ","")))),"PREMIUM FREE",""))))</f>
        <v/>
      </c>
    </row>
    <row r="804">
      <c r="AC804">
        <f>IF($C804="","",IF(COUNTIF('Códigos Santander (ref)'!$A$2:$A$79,$C804)&gt;0,"SANTANDER",IF(COUNTIF('Códigos Itaú (ref)'!$A$2:$A$44,$C804)&gt;0,"ITAU",IF(AND(TRIM(UPPER($I804))="CONTRATUAL",ISNUMBER(SEARCH("INDIVIDUAL",SUBSTITUTE(UPPER($D804)," ","")))),"PREMIUM FREE",""))))</f>
        <v/>
      </c>
    </row>
    <row r="805">
      <c r="AC805">
        <f>IF($C805="","",IF(COUNTIF('Códigos Santander (ref)'!$A$2:$A$79,$C805)&gt;0,"SANTANDER",IF(COUNTIF('Códigos Itaú (ref)'!$A$2:$A$44,$C805)&gt;0,"ITAU",IF(AND(TRIM(UPPER($I805))="CONTRATUAL",ISNUMBER(SEARCH("INDIVIDUAL",SUBSTITUTE(UPPER($D805)," ","")))),"PREMIUM FREE",""))))</f>
        <v/>
      </c>
    </row>
    <row r="806">
      <c r="AC806">
        <f>IF($C806="","",IF(COUNTIF('Códigos Santander (ref)'!$A$2:$A$79,$C806)&gt;0,"SANTANDER",IF(COUNTIF('Códigos Itaú (ref)'!$A$2:$A$44,$C806)&gt;0,"ITAU",IF(AND(TRIM(UPPER($I806))="CONTRATUAL",ISNUMBER(SEARCH("INDIVIDUAL",SUBSTITUTE(UPPER($D806)," ","")))),"PREMIUM FREE",""))))</f>
        <v/>
      </c>
    </row>
    <row r="807">
      <c r="AC807">
        <f>IF($C807="","",IF(COUNTIF('Códigos Santander (ref)'!$A$2:$A$79,$C807)&gt;0,"SANTANDER",IF(COUNTIF('Códigos Itaú (ref)'!$A$2:$A$44,$C807)&gt;0,"ITAU",IF(AND(TRIM(UPPER($I807))="CONTRATUAL",ISNUMBER(SEARCH("INDIVIDUAL",SUBSTITUTE(UPPER($D807)," ","")))),"PREMIUM FREE",""))))</f>
        <v/>
      </c>
    </row>
    <row r="808">
      <c r="AC808">
        <f>IF($C808="","",IF(COUNTIF('Códigos Santander (ref)'!$A$2:$A$79,$C808)&gt;0,"SANTANDER",IF(COUNTIF('Códigos Itaú (ref)'!$A$2:$A$44,$C808)&gt;0,"ITAU",IF(AND(TRIM(UPPER($I808))="CONTRATUAL",ISNUMBER(SEARCH("INDIVIDUAL",SUBSTITUTE(UPPER($D808)," ","")))),"PREMIUM FREE",""))))</f>
        <v/>
      </c>
    </row>
    <row r="809">
      <c r="AC809">
        <f>IF($C809="","",IF(COUNTIF('Códigos Santander (ref)'!$A$2:$A$79,$C809)&gt;0,"SANTANDER",IF(COUNTIF('Códigos Itaú (ref)'!$A$2:$A$44,$C809)&gt;0,"ITAU",IF(AND(TRIM(UPPER($I809))="CONTRATUAL",ISNUMBER(SEARCH("INDIVIDUAL",SUBSTITUTE(UPPER($D809)," ","")))),"PREMIUM FREE",""))))</f>
        <v/>
      </c>
    </row>
    <row r="810">
      <c r="AC810">
        <f>IF($C810="","",IF(COUNTIF('Códigos Santander (ref)'!$A$2:$A$79,$C810)&gt;0,"SANTANDER",IF(COUNTIF('Códigos Itaú (ref)'!$A$2:$A$44,$C810)&gt;0,"ITAU",IF(AND(TRIM(UPPER($I810))="CONTRATUAL",ISNUMBER(SEARCH("INDIVIDUAL",SUBSTITUTE(UPPER($D810)," ","")))),"PREMIUM FREE",""))))</f>
        <v/>
      </c>
    </row>
    <row r="811">
      <c r="AC811">
        <f>IF($C811="","",IF(COUNTIF('Códigos Santander (ref)'!$A$2:$A$79,$C811)&gt;0,"SANTANDER",IF(COUNTIF('Códigos Itaú (ref)'!$A$2:$A$44,$C811)&gt;0,"ITAU",IF(AND(TRIM(UPPER($I811))="CONTRATUAL",ISNUMBER(SEARCH("INDIVIDUAL",SUBSTITUTE(UPPER($D811)," ","")))),"PREMIUM FREE",""))))</f>
        <v/>
      </c>
    </row>
    <row r="812">
      <c r="AC812">
        <f>IF($C812="","",IF(COUNTIF('Códigos Santander (ref)'!$A$2:$A$79,$C812)&gt;0,"SANTANDER",IF(COUNTIF('Códigos Itaú (ref)'!$A$2:$A$44,$C812)&gt;0,"ITAU",IF(AND(TRIM(UPPER($I812))="CONTRATUAL",ISNUMBER(SEARCH("INDIVIDUAL",SUBSTITUTE(UPPER($D812)," ","")))),"PREMIUM FREE",""))))</f>
        <v/>
      </c>
    </row>
    <row r="813">
      <c r="AC813">
        <f>IF($C813="","",IF(COUNTIF('Códigos Santander (ref)'!$A$2:$A$79,$C813)&gt;0,"SANTANDER",IF(COUNTIF('Códigos Itaú (ref)'!$A$2:$A$44,$C813)&gt;0,"ITAU",IF(AND(TRIM(UPPER($I813))="CONTRATUAL",ISNUMBER(SEARCH("INDIVIDUAL",SUBSTITUTE(UPPER($D813)," ","")))),"PREMIUM FREE",""))))</f>
        <v/>
      </c>
    </row>
    <row r="814">
      <c r="AC814">
        <f>IF($C814="","",IF(COUNTIF('Códigos Santander (ref)'!$A$2:$A$79,$C814)&gt;0,"SANTANDER",IF(COUNTIF('Códigos Itaú (ref)'!$A$2:$A$44,$C814)&gt;0,"ITAU",IF(AND(TRIM(UPPER($I814))="CONTRATUAL",ISNUMBER(SEARCH("INDIVIDUAL",SUBSTITUTE(UPPER($D814)," ","")))),"PREMIUM FREE",""))))</f>
        <v/>
      </c>
    </row>
    <row r="815">
      <c r="AC815">
        <f>IF($C815="","",IF(COUNTIF('Códigos Santander (ref)'!$A$2:$A$79,$C815)&gt;0,"SANTANDER",IF(COUNTIF('Códigos Itaú (ref)'!$A$2:$A$44,$C815)&gt;0,"ITAU",IF(AND(TRIM(UPPER($I815))="CONTRATUAL",ISNUMBER(SEARCH("INDIVIDUAL",SUBSTITUTE(UPPER($D815)," ","")))),"PREMIUM FREE",""))))</f>
        <v/>
      </c>
    </row>
    <row r="816">
      <c r="AC816">
        <f>IF($C816="","",IF(COUNTIF('Códigos Santander (ref)'!$A$2:$A$79,$C816)&gt;0,"SANTANDER",IF(COUNTIF('Códigos Itaú (ref)'!$A$2:$A$44,$C816)&gt;0,"ITAU",IF(AND(TRIM(UPPER($I816))="CONTRATUAL",ISNUMBER(SEARCH("INDIVIDUAL",SUBSTITUTE(UPPER($D816)," ","")))),"PREMIUM FREE",""))))</f>
        <v/>
      </c>
    </row>
    <row r="817">
      <c r="AC817">
        <f>IF($C817="","",IF(COUNTIF('Códigos Santander (ref)'!$A$2:$A$79,$C817)&gt;0,"SANTANDER",IF(COUNTIF('Códigos Itaú (ref)'!$A$2:$A$44,$C817)&gt;0,"ITAU",IF(AND(TRIM(UPPER($I817))="CONTRATUAL",ISNUMBER(SEARCH("INDIVIDUAL",SUBSTITUTE(UPPER($D817)," ","")))),"PREMIUM FREE",""))))</f>
        <v/>
      </c>
    </row>
    <row r="818">
      <c r="AC818">
        <f>IF($C818="","",IF(COUNTIF('Códigos Santander (ref)'!$A$2:$A$79,$C818)&gt;0,"SANTANDER",IF(COUNTIF('Códigos Itaú (ref)'!$A$2:$A$44,$C818)&gt;0,"ITAU",IF(AND(TRIM(UPPER($I818))="CONTRATUAL",ISNUMBER(SEARCH("INDIVIDUAL",SUBSTITUTE(UPPER($D818)," ","")))),"PREMIUM FREE",""))))</f>
        <v/>
      </c>
    </row>
    <row r="819">
      <c r="AC819">
        <f>IF($C819="","",IF(COUNTIF('Códigos Santander (ref)'!$A$2:$A$79,$C819)&gt;0,"SANTANDER",IF(COUNTIF('Códigos Itaú (ref)'!$A$2:$A$44,$C819)&gt;0,"ITAU",IF(AND(TRIM(UPPER($I819))="CONTRATUAL",ISNUMBER(SEARCH("INDIVIDUAL",SUBSTITUTE(UPPER($D819)," ","")))),"PREMIUM FREE",""))))</f>
        <v/>
      </c>
    </row>
    <row r="820">
      <c r="AC820">
        <f>IF($C820="","",IF(COUNTIF('Códigos Santander (ref)'!$A$2:$A$79,$C820)&gt;0,"SANTANDER",IF(COUNTIF('Códigos Itaú (ref)'!$A$2:$A$44,$C820)&gt;0,"ITAU",IF(AND(TRIM(UPPER($I820))="CONTRATUAL",ISNUMBER(SEARCH("INDIVIDUAL",SUBSTITUTE(UPPER($D820)," ","")))),"PREMIUM FREE",""))))</f>
        <v/>
      </c>
    </row>
    <row r="821">
      <c r="AC821">
        <f>IF($C821="","",IF(COUNTIF('Códigos Santander (ref)'!$A$2:$A$79,$C821)&gt;0,"SANTANDER",IF(COUNTIF('Códigos Itaú (ref)'!$A$2:$A$44,$C821)&gt;0,"ITAU",IF(AND(TRIM(UPPER($I821))="CONTRATUAL",ISNUMBER(SEARCH("INDIVIDUAL",SUBSTITUTE(UPPER($D821)," ","")))),"PREMIUM FREE",""))))</f>
        <v/>
      </c>
    </row>
    <row r="822">
      <c r="AC822">
        <f>IF($C822="","",IF(COUNTIF('Códigos Santander (ref)'!$A$2:$A$79,$C822)&gt;0,"SANTANDER",IF(COUNTIF('Códigos Itaú (ref)'!$A$2:$A$44,$C822)&gt;0,"ITAU",IF(AND(TRIM(UPPER($I822))="CONTRATUAL",ISNUMBER(SEARCH("INDIVIDUAL",SUBSTITUTE(UPPER($D822)," ","")))),"PREMIUM FREE",""))))</f>
        <v/>
      </c>
    </row>
    <row r="823">
      <c r="AC823">
        <f>IF($C823="","",IF(COUNTIF('Códigos Santander (ref)'!$A$2:$A$79,$C823)&gt;0,"SANTANDER",IF(COUNTIF('Códigos Itaú (ref)'!$A$2:$A$44,$C823)&gt;0,"ITAU",IF(AND(TRIM(UPPER($I823))="CONTRATUAL",ISNUMBER(SEARCH("INDIVIDUAL",SUBSTITUTE(UPPER($D823)," ","")))),"PREMIUM FREE",""))))</f>
        <v/>
      </c>
    </row>
    <row r="824">
      <c r="AC824">
        <f>IF($C824="","",IF(COUNTIF('Códigos Santander (ref)'!$A$2:$A$79,$C824)&gt;0,"SANTANDER",IF(COUNTIF('Códigos Itaú (ref)'!$A$2:$A$44,$C824)&gt;0,"ITAU",IF(AND(TRIM(UPPER($I824))="CONTRATUAL",ISNUMBER(SEARCH("INDIVIDUAL",SUBSTITUTE(UPPER($D824)," ","")))),"PREMIUM FREE",""))))</f>
        <v/>
      </c>
    </row>
    <row r="825">
      <c r="AC825">
        <f>IF($C825="","",IF(COUNTIF('Códigos Santander (ref)'!$A$2:$A$79,$C825)&gt;0,"SANTANDER",IF(COUNTIF('Códigos Itaú (ref)'!$A$2:$A$44,$C825)&gt;0,"ITAU",IF(AND(TRIM(UPPER($I825))="CONTRATUAL",ISNUMBER(SEARCH("INDIVIDUAL",SUBSTITUTE(UPPER($D825)," ","")))),"PREMIUM FREE",""))))</f>
        <v/>
      </c>
    </row>
    <row r="826">
      <c r="AC826">
        <f>IF($C826="","",IF(COUNTIF('Códigos Santander (ref)'!$A$2:$A$79,$C826)&gt;0,"SANTANDER",IF(COUNTIF('Códigos Itaú (ref)'!$A$2:$A$44,$C826)&gt;0,"ITAU",IF(AND(TRIM(UPPER($I826))="CONTRATUAL",ISNUMBER(SEARCH("INDIVIDUAL",SUBSTITUTE(UPPER($D826)," ","")))),"PREMIUM FREE",""))))</f>
        <v/>
      </c>
    </row>
    <row r="827">
      <c r="AC827">
        <f>IF($C827="","",IF(COUNTIF('Códigos Santander (ref)'!$A$2:$A$79,$C827)&gt;0,"SANTANDER",IF(COUNTIF('Códigos Itaú (ref)'!$A$2:$A$44,$C827)&gt;0,"ITAU",IF(AND(TRIM(UPPER($I827))="CONTRATUAL",ISNUMBER(SEARCH("INDIVIDUAL",SUBSTITUTE(UPPER($D827)," ","")))),"PREMIUM FREE",""))))</f>
        <v/>
      </c>
    </row>
    <row r="828">
      <c r="AC828">
        <f>IF($C828="","",IF(COUNTIF('Códigos Santander (ref)'!$A$2:$A$79,$C828)&gt;0,"SANTANDER",IF(COUNTIF('Códigos Itaú (ref)'!$A$2:$A$44,$C828)&gt;0,"ITAU",IF(AND(TRIM(UPPER($I828))="CONTRATUAL",ISNUMBER(SEARCH("INDIVIDUAL",SUBSTITUTE(UPPER($D828)," ","")))),"PREMIUM FREE",""))))</f>
        <v/>
      </c>
    </row>
    <row r="829">
      <c r="AC829">
        <f>IF($C829="","",IF(COUNTIF('Códigos Santander (ref)'!$A$2:$A$79,$C829)&gt;0,"SANTANDER",IF(COUNTIF('Códigos Itaú (ref)'!$A$2:$A$44,$C829)&gt;0,"ITAU",IF(AND(TRIM(UPPER($I829))="CONTRATUAL",ISNUMBER(SEARCH("INDIVIDUAL",SUBSTITUTE(UPPER($D829)," ","")))),"PREMIUM FREE",""))))</f>
        <v/>
      </c>
    </row>
    <row r="830">
      <c r="AC830">
        <f>IF($C830="","",IF(COUNTIF('Códigos Santander (ref)'!$A$2:$A$79,$C830)&gt;0,"SANTANDER",IF(COUNTIF('Códigos Itaú (ref)'!$A$2:$A$44,$C830)&gt;0,"ITAU",IF(AND(TRIM(UPPER($I830))="CONTRATUAL",ISNUMBER(SEARCH("INDIVIDUAL",SUBSTITUTE(UPPER($D830)," ","")))),"PREMIUM FREE",""))))</f>
        <v/>
      </c>
    </row>
    <row r="831">
      <c r="AC831">
        <f>IF($C831="","",IF(COUNTIF('Códigos Santander (ref)'!$A$2:$A$79,$C831)&gt;0,"SANTANDER",IF(COUNTIF('Códigos Itaú (ref)'!$A$2:$A$44,$C831)&gt;0,"ITAU",IF(AND(TRIM(UPPER($I831))="CONTRATUAL",ISNUMBER(SEARCH("INDIVIDUAL",SUBSTITUTE(UPPER($D831)," ","")))),"PREMIUM FREE",""))))</f>
        <v/>
      </c>
    </row>
    <row r="832">
      <c r="AC832">
        <f>IF($C832="","",IF(COUNTIF('Códigos Santander (ref)'!$A$2:$A$79,$C832)&gt;0,"SANTANDER",IF(COUNTIF('Códigos Itaú (ref)'!$A$2:$A$44,$C832)&gt;0,"ITAU",IF(AND(TRIM(UPPER($I832))="CONTRATUAL",ISNUMBER(SEARCH("INDIVIDUAL",SUBSTITUTE(UPPER($D832)," ","")))),"PREMIUM FREE",""))))</f>
        <v/>
      </c>
    </row>
    <row r="833">
      <c r="AC833">
        <f>IF($C833="","",IF(COUNTIF('Códigos Santander (ref)'!$A$2:$A$79,$C833)&gt;0,"SANTANDER",IF(COUNTIF('Códigos Itaú (ref)'!$A$2:$A$44,$C833)&gt;0,"ITAU",IF(AND(TRIM(UPPER($I833))="CONTRATUAL",ISNUMBER(SEARCH("INDIVIDUAL",SUBSTITUTE(UPPER($D833)," ","")))),"PREMIUM FREE",""))))</f>
        <v/>
      </c>
    </row>
    <row r="834">
      <c r="AC834">
        <f>IF($C834="","",IF(COUNTIF('Códigos Santander (ref)'!$A$2:$A$79,$C834)&gt;0,"SANTANDER",IF(COUNTIF('Códigos Itaú (ref)'!$A$2:$A$44,$C834)&gt;0,"ITAU",IF(AND(TRIM(UPPER($I834))="CONTRATUAL",ISNUMBER(SEARCH("INDIVIDUAL",SUBSTITUTE(UPPER($D834)," ","")))),"PREMIUM FREE",""))))</f>
        <v/>
      </c>
    </row>
    <row r="835">
      <c r="AC835">
        <f>IF($C835="","",IF(COUNTIF('Códigos Santander (ref)'!$A$2:$A$79,$C835)&gt;0,"SANTANDER",IF(COUNTIF('Códigos Itaú (ref)'!$A$2:$A$44,$C835)&gt;0,"ITAU",IF(AND(TRIM(UPPER($I835))="CONTRATUAL",ISNUMBER(SEARCH("INDIVIDUAL",SUBSTITUTE(UPPER($D835)," ","")))),"PREMIUM FREE",""))))</f>
        <v/>
      </c>
    </row>
    <row r="836">
      <c r="AC836">
        <f>IF($C836="","",IF(COUNTIF('Códigos Santander (ref)'!$A$2:$A$79,$C836)&gt;0,"SANTANDER",IF(COUNTIF('Códigos Itaú (ref)'!$A$2:$A$44,$C836)&gt;0,"ITAU",IF(AND(TRIM(UPPER($I836))="CONTRATUAL",ISNUMBER(SEARCH("INDIVIDUAL",SUBSTITUTE(UPPER($D836)," ","")))),"PREMIUM FREE",""))))</f>
        <v/>
      </c>
    </row>
    <row r="837">
      <c r="AC837">
        <f>IF($C837="","",IF(COUNTIF('Códigos Santander (ref)'!$A$2:$A$79,$C837)&gt;0,"SANTANDER",IF(COUNTIF('Códigos Itaú (ref)'!$A$2:$A$44,$C837)&gt;0,"ITAU",IF(AND(TRIM(UPPER($I837))="CONTRATUAL",ISNUMBER(SEARCH("INDIVIDUAL",SUBSTITUTE(UPPER($D837)," ","")))),"PREMIUM FREE",""))))</f>
        <v/>
      </c>
    </row>
    <row r="838">
      <c r="AC838">
        <f>IF($C838="","",IF(COUNTIF('Códigos Santander (ref)'!$A$2:$A$79,$C838)&gt;0,"SANTANDER",IF(COUNTIF('Códigos Itaú (ref)'!$A$2:$A$44,$C838)&gt;0,"ITAU",IF(AND(TRIM(UPPER($I838))="CONTRATUAL",ISNUMBER(SEARCH("INDIVIDUAL",SUBSTITUTE(UPPER($D838)," ","")))),"PREMIUM FREE",""))))</f>
        <v/>
      </c>
    </row>
    <row r="839">
      <c r="AC839">
        <f>IF($C839="","",IF(COUNTIF('Códigos Santander (ref)'!$A$2:$A$79,$C839)&gt;0,"SANTANDER",IF(COUNTIF('Códigos Itaú (ref)'!$A$2:$A$44,$C839)&gt;0,"ITAU",IF(AND(TRIM(UPPER($I839))="CONTRATUAL",ISNUMBER(SEARCH("INDIVIDUAL",SUBSTITUTE(UPPER($D839)," ","")))),"PREMIUM FREE",""))))</f>
        <v/>
      </c>
    </row>
    <row r="840">
      <c r="AC840">
        <f>IF($C840="","",IF(COUNTIF('Códigos Santander (ref)'!$A$2:$A$79,$C840)&gt;0,"SANTANDER",IF(COUNTIF('Códigos Itaú (ref)'!$A$2:$A$44,$C840)&gt;0,"ITAU",IF(AND(TRIM(UPPER($I840))="CONTRATUAL",ISNUMBER(SEARCH("INDIVIDUAL",SUBSTITUTE(UPPER($D840)," ","")))),"PREMIUM FREE",""))))</f>
        <v/>
      </c>
    </row>
    <row r="841">
      <c r="AC841">
        <f>IF($C841="","",IF(COUNTIF('Códigos Santander (ref)'!$A$2:$A$79,$C841)&gt;0,"SANTANDER",IF(COUNTIF('Códigos Itaú (ref)'!$A$2:$A$44,$C841)&gt;0,"ITAU",IF(AND(TRIM(UPPER($I841))="CONTRATUAL",ISNUMBER(SEARCH("INDIVIDUAL",SUBSTITUTE(UPPER($D841)," ","")))),"PREMIUM FREE",""))))</f>
        <v/>
      </c>
    </row>
    <row r="842">
      <c r="AC842">
        <f>IF($C842="","",IF(COUNTIF('Códigos Santander (ref)'!$A$2:$A$79,$C842)&gt;0,"SANTANDER",IF(COUNTIF('Códigos Itaú (ref)'!$A$2:$A$44,$C842)&gt;0,"ITAU",IF(AND(TRIM(UPPER($I842))="CONTRATUAL",ISNUMBER(SEARCH("INDIVIDUAL",SUBSTITUTE(UPPER($D842)," ","")))),"PREMIUM FREE",""))))</f>
        <v/>
      </c>
    </row>
    <row r="843">
      <c r="AC843">
        <f>IF($C843="","",IF(COUNTIF('Códigos Santander (ref)'!$A$2:$A$79,$C843)&gt;0,"SANTANDER",IF(COUNTIF('Códigos Itaú (ref)'!$A$2:$A$44,$C843)&gt;0,"ITAU",IF(AND(TRIM(UPPER($I843))="CONTRATUAL",ISNUMBER(SEARCH("INDIVIDUAL",SUBSTITUTE(UPPER($D843)," ","")))),"PREMIUM FREE",""))))</f>
        <v/>
      </c>
    </row>
    <row r="844">
      <c r="AC844">
        <f>IF($C844="","",IF(COUNTIF('Códigos Santander (ref)'!$A$2:$A$79,$C844)&gt;0,"SANTANDER",IF(COUNTIF('Códigos Itaú (ref)'!$A$2:$A$44,$C844)&gt;0,"ITAU",IF(AND(TRIM(UPPER($I844))="CONTRATUAL",ISNUMBER(SEARCH("INDIVIDUAL",SUBSTITUTE(UPPER($D844)," ","")))),"PREMIUM FREE",""))))</f>
        <v/>
      </c>
    </row>
    <row r="845">
      <c r="AC845">
        <f>IF($C845="","",IF(COUNTIF('Códigos Santander (ref)'!$A$2:$A$79,$C845)&gt;0,"SANTANDER",IF(COUNTIF('Códigos Itaú (ref)'!$A$2:$A$44,$C845)&gt;0,"ITAU",IF(AND(TRIM(UPPER($I845))="CONTRATUAL",ISNUMBER(SEARCH("INDIVIDUAL",SUBSTITUTE(UPPER($D845)," ","")))),"PREMIUM FREE",""))))</f>
        <v/>
      </c>
    </row>
    <row r="846">
      <c r="AC846">
        <f>IF($C846="","",IF(COUNTIF('Códigos Santander (ref)'!$A$2:$A$79,$C846)&gt;0,"SANTANDER",IF(COUNTIF('Códigos Itaú (ref)'!$A$2:$A$44,$C846)&gt;0,"ITAU",IF(AND(TRIM(UPPER($I846))="CONTRATUAL",ISNUMBER(SEARCH("INDIVIDUAL",SUBSTITUTE(UPPER($D846)," ","")))),"PREMIUM FREE",""))))</f>
        <v/>
      </c>
    </row>
    <row r="847">
      <c r="AC847">
        <f>IF($C847="","",IF(COUNTIF('Códigos Santander (ref)'!$A$2:$A$79,$C847)&gt;0,"SANTANDER",IF(COUNTIF('Códigos Itaú (ref)'!$A$2:$A$44,$C847)&gt;0,"ITAU",IF(AND(TRIM(UPPER($I847))="CONTRATUAL",ISNUMBER(SEARCH("INDIVIDUAL",SUBSTITUTE(UPPER($D847)," ","")))),"PREMIUM FREE",""))))</f>
        <v/>
      </c>
    </row>
    <row r="848">
      <c r="AC848">
        <f>IF($C848="","",IF(COUNTIF('Códigos Santander (ref)'!$A$2:$A$79,$C848)&gt;0,"SANTANDER",IF(COUNTIF('Códigos Itaú (ref)'!$A$2:$A$44,$C848)&gt;0,"ITAU",IF(AND(TRIM(UPPER($I848))="CONTRATUAL",ISNUMBER(SEARCH("INDIVIDUAL",SUBSTITUTE(UPPER($D848)," ","")))),"PREMIUM FREE",""))))</f>
        <v/>
      </c>
    </row>
    <row r="849">
      <c r="AC849">
        <f>IF($C849="","",IF(COUNTIF('Códigos Santander (ref)'!$A$2:$A$79,$C849)&gt;0,"SANTANDER",IF(COUNTIF('Códigos Itaú (ref)'!$A$2:$A$44,$C849)&gt;0,"ITAU",IF(AND(TRIM(UPPER($I849))="CONTRATUAL",ISNUMBER(SEARCH("INDIVIDUAL",SUBSTITUTE(UPPER($D849)," ","")))),"PREMIUM FREE",""))))</f>
        <v/>
      </c>
    </row>
    <row r="850">
      <c r="AC850">
        <f>IF($C850="","",IF(COUNTIF('Códigos Santander (ref)'!$A$2:$A$79,$C850)&gt;0,"SANTANDER",IF(COUNTIF('Códigos Itaú (ref)'!$A$2:$A$44,$C850)&gt;0,"ITAU",IF(AND(TRIM(UPPER($I850))="CONTRATUAL",ISNUMBER(SEARCH("INDIVIDUAL",SUBSTITUTE(UPPER($D850)," ","")))),"PREMIUM FREE",""))))</f>
        <v/>
      </c>
    </row>
    <row r="851">
      <c r="AC851">
        <f>IF($C851="","",IF(COUNTIF('Códigos Santander (ref)'!$A$2:$A$79,$C851)&gt;0,"SANTANDER",IF(COUNTIF('Códigos Itaú (ref)'!$A$2:$A$44,$C851)&gt;0,"ITAU",IF(AND(TRIM(UPPER($I851))="CONTRATUAL",ISNUMBER(SEARCH("INDIVIDUAL",SUBSTITUTE(UPPER($D851)," ","")))),"PREMIUM FREE",""))))</f>
        <v/>
      </c>
    </row>
    <row r="852">
      <c r="AC852">
        <f>IF($C852="","",IF(COUNTIF('Códigos Santander (ref)'!$A$2:$A$79,$C852)&gt;0,"SANTANDER",IF(COUNTIF('Códigos Itaú (ref)'!$A$2:$A$44,$C852)&gt;0,"ITAU",IF(AND(TRIM(UPPER($I852))="CONTRATUAL",ISNUMBER(SEARCH("INDIVIDUAL",SUBSTITUTE(UPPER($D852)," ","")))),"PREMIUM FREE",""))))</f>
        <v/>
      </c>
    </row>
    <row r="853">
      <c r="AC853">
        <f>IF($C853="","",IF(COUNTIF('Códigos Santander (ref)'!$A$2:$A$79,$C853)&gt;0,"SANTANDER",IF(COUNTIF('Códigos Itaú (ref)'!$A$2:$A$44,$C853)&gt;0,"ITAU",IF(AND(TRIM(UPPER($I853))="CONTRATUAL",ISNUMBER(SEARCH("INDIVIDUAL",SUBSTITUTE(UPPER($D853)," ","")))),"PREMIUM FREE",""))))</f>
        <v/>
      </c>
    </row>
    <row r="854">
      <c r="AC854">
        <f>IF($C854="","",IF(COUNTIF('Códigos Santander (ref)'!$A$2:$A$79,$C854)&gt;0,"SANTANDER",IF(COUNTIF('Códigos Itaú (ref)'!$A$2:$A$44,$C854)&gt;0,"ITAU",IF(AND(TRIM(UPPER($I854))="CONTRATUAL",ISNUMBER(SEARCH("INDIVIDUAL",SUBSTITUTE(UPPER($D854)," ","")))),"PREMIUM FREE",""))))</f>
        <v/>
      </c>
    </row>
    <row r="855">
      <c r="AC855">
        <f>IF($C855="","",IF(COUNTIF('Códigos Santander (ref)'!$A$2:$A$79,$C855)&gt;0,"SANTANDER",IF(COUNTIF('Códigos Itaú (ref)'!$A$2:$A$44,$C855)&gt;0,"ITAU",IF(AND(TRIM(UPPER($I855))="CONTRATUAL",ISNUMBER(SEARCH("INDIVIDUAL",SUBSTITUTE(UPPER($D855)," ","")))),"PREMIUM FREE",""))))</f>
        <v/>
      </c>
    </row>
    <row r="856">
      <c r="AC856">
        <f>IF($C856="","",IF(COUNTIF('Códigos Santander (ref)'!$A$2:$A$79,$C856)&gt;0,"SANTANDER",IF(COUNTIF('Códigos Itaú (ref)'!$A$2:$A$44,$C856)&gt;0,"ITAU",IF(AND(TRIM(UPPER($I856))="CONTRATUAL",ISNUMBER(SEARCH("INDIVIDUAL",SUBSTITUTE(UPPER($D856)," ","")))),"PREMIUM FREE",""))))</f>
        <v/>
      </c>
    </row>
    <row r="857">
      <c r="AC857">
        <f>IF($C857="","",IF(COUNTIF('Códigos Santander (ref)'!$A$2:$A$79,$C857)&gt;0,"SANTANDER",IF(COUNTIF('Códigos Itaú (ref)'!$A$2:$A$44,$C857)&gt;0,"ITAU",IF(AND(TRIM(UPPER($I857))="CONTRATUAL",ISNUMBER(SEARCH("INDIVIDUAL",SUBSTITUTE(UPPER($D857)," ","")))),"PREMIUM FREE",""))))</f>
        <v/>
      </c>
    </row>
    <row r="858">
      <c r="AC858">
        <f>IF($C858="","",IF(COUNTIF('Códigos Santander (ref)'!$A$2:$A$79,$C858)&gt;0,"SANTANDER",IF(COUNTIF('Códigos Itaú (ref)'!$A$2:$A$44,$C858)&gt;0,"ITAU",IF(AND(TRIM(UPPER($I858))="CONTRATUAL",ISNUMBER(SEARCH("INDIVIDUAL",SUBSTITUTE(UPPER($D858)," ","")))),"PREMIUM FREE",""))))</f>
        <v/>
      </c>
    </row>
    <row r="859">
      <c r="AC859">
        <f>IF($C859="","",IF(COUNTIF('Códigos Santander (ref)'!$A$2:$A$79,$C859)&gt;0,"SANTANDER",IF(COUNTIF('Códigos Itaú (ref)'!$A$2:$A$44,$C859)&gt;0,"ITAU",IF(AND(TRIM(UPPER($I859))="CONTRATUAL",ISNUMBER(SEARCH("INDIVIDUAL",SUBSTITUTE(UPPER($D859)," ","")))),"PREMIUM FREE",""))))</f>
        <v/>
      </c>
    </row>
    <row r="860">
      <c r="AC860">
        <f>IF($C860="","",IF(COUNTIF('Códigos Santander (ref)'!$A$2:$A$79,$C860)&gt;0,"SANTANDER",IF(COUNTIF('Códigos Itaú (ref)'!$A$2:$A$44,$C860)&gt;0,"ITAU",IF(AND(TRIM(UPPER($I860))="CONTRATUAL",ISNUMBER(SEARCH("INDIVIDUAL",SUBSTITUTE(UPPER($D860)," ","")))),"PREMIUM FREE",""))))</f>
        <v/>
      </c>
    </row>
    <row r="861">
      <c r="AC861">
        <f>IF($C861="","",IF(COUNTIF('Códigos Santander (ref)'!$A$2:$A$79,$C861)&gt;0,"SANTANDER",IF(COUNTIF('Códigos Itaú (ref)'!$A$2:$A$44,$C861)&gt;0,"ITAU",IF(AND(TRIM(UPPER($I861))="CONTRATUAL",ISNUMBER(SEARCH("INDIVIDUAL",SUBSTITUTE(UPPER($D861)," ","")))),"PREMIUM FREE",""))))</f>
        <v/>
      </c>
    </row>
    <row r="862">
      <c r="AC862">
        <f>IF($C862="","",IF(COUNTIF('Códigos Santander (ref)'!$A$2:$A$79,$C862)&gt;0,"SANTANDER",IF(COUNTIF('Códigos Itaú (ref)'!$A$2:$A$44,$C862)&gt;0,"ITAU",IF(AND(TRIM(UPPER($I862))="CONTRATUAL",ISNUMBER(SEARCH("INDIVIDUAL",SUBSTITUTE(UPPER($D862)," ","")))),"PREMIUM FREE",""))))</f>
        <v/>
      </c>
    </row>
    <row r="863">
      <c r="AC863">
        <f>IF($C863="","",IF(COUNTIF('Códigos Santander (ref)'!$A$2:$A$79,$C863)&gt;0,"SANTANDER",IF(COUNTIF('Códigos Itaú (ref)'!$A$2:$A$44,$C863)&gt;0,"ITAU",IF(AND(TRIM(UPPER($I863))="CONTRATUAL",ISNUMBER(SEARCH("INDIVIDUAL",SUBSTITUTE(UPPER($D863)," ","")))),"PREMIUM FREE",""))))</f>
        <v/>
      </c>
    </row>
    <row r="864">
      <c r="AC864">
        <f>IF($C864="","",IF(COUNTIF('Códigos Santander (ref)'!$A$2:$A$79,$C864)&gt;0,"SANTANDER",IF(COUNTIF('Códigos Itaú (ref)'!$A$2:$A$44,$C864)&gt;0,"ITAU",IF(AND(TRIM(UPPER($I864))="CONTRATUAL",ISNUMBER(SEARCH("INDIVIDUAL",SUBSTITUTE(UPPER($D864)," ","")))),"PREMIUM FREE",""))))</f>
        <v/>
      </c>
    </row>
    <row r="865">
      <c r="AC865">
        <f>IF($C865="","",IF(COUNTIF('Códigos Santander (ref)'!$A$2:$A$79,$C865)&gt;0,"SANTANDER",IF(COUNTIF('Códigos Itaú (ref)'!$A$2:$A$44,$C865)&gt;0,"ITAU",IF(AND(TRIM(UPPER($I865))="CONTRATUAL",ISNUMBER(SEARCH("INDIVIDUAL",SUBSTITUTE(UPPER($D865)," ","")))),"PREMIUM FREE",""))))</f>
        <v/>
      </c>
    </row>
    <row r="866">
      <c r="AC866">
        <f>IF($C866="","",IF(COUNTIF('Códigos Santander (ref)'!$A$2:$A$79,$C866)&gt;0,"SANTANDER",IF(COUNTIF('Códigos Itaú (ref)'!$A$2:$A$44,$C866)&gt;0,"ITAU",IF(AND(TRIM(UPPER($I866))="CONTRATUAL",ISNUMBER(SEARCH("INDIVIDUAL",SUBSTITUTE(UPPER($D866)," ","")))),"PREMIUM FREE",""))))</f>
        <v/>
      </c>
    </row>
    <row r="867">
      <c r="AC867">
        <f>IF($C867="","",IF(COUNTIF('Códigos Santander (ref)'!$A$2:$A$79,$C867)&gt;0,"SANTANDER",IF(COUNTIF('Códigos Itaú (ref)'!$A$2:$A$44,$C867)&gt;0,"ITAU",IF(AND(TRIM(UPPER($I867))="CONTRATUAL",ISNUMBER(SEARCH("INDIVIDUAL",SUBSTITUTE(UPPER($D867)," ","")))),"PREMIUM FREE",""))))</f>
        <v/>
      </c>
    </row>
    <row r="868">
      <c r="AC868">
        <f>IF($C868="","",IF(COUNTIF('Códigos Santander (ref)'!$A$2:$A$79,$C868)&gt;0,"SANTANDER",IF(COUNTIF('Códigos Itaú (ref)'!$A$2:$A$44,$C868)&gt;0,"ITAU",IF(AND(TRIM(UPPER($I868))="CONTRATUAL",ISNUMBER(SEARCH("INDIVIDUAL",SUBSTITUTE(UPPER($D868)," ","")))),"PREMIUM FREE",""))))</f>
        <v/>
      </c>
    </row>
    <row r="869">
      <c r="AC869">
        <f>IF($C869="","",IF(COUNTIF('Códigos Santander (ref)'!$A$2:$A$79,$C869)&gt;0,"SANTANDER",IF(COUNTIF('Códigos Itaú (ref)'!$A$2:$A$44,$C869)&gt;0,"ITAU",IF(AND(TRIM(UPPER($I869))="CONTRATUAL",ISNUMBER(SEARCH("INDIVIDUAL",SUBSTITUTE(UPPER($D869)," ","")))),"PREMIUM FREE",""))))</f>
        <v/>
      </c>
    </row>
    <row r="870">
      <c r="AC870">
        <f>IF($C870="","",IF(COUNTIF('Códigos Santander (ref)'!$A$2:$A$79,$C870)&gt;0,"SANTANDER",IF(COUNTIF('Códigos Itaú (ref)'!$A$2:$A$44,$C870)&gt;0,"ITAU",IF(AND(TRIM(UPPER($I870))="CONTRATUAL",ISNUMBER(SEARCH("INDIVIDUAL",SUBSTITUTE(UPPER($D870)," ","")))),"PREMIUM FREE",""))))</f>
        <v/>
      </c>
    </row>
    <row r="871">
      <c r="AC871">
        <f>IF($C871="","",IF(COUNTIF('Códigos Santander (ref)'!$A$2:$A$79,$C871)&gt;0,"SANTANDER",IF(COUNTIF('Códigos Itaú (ref)'!$A$2:$A$44,$C871)&gt;0,"ITAU",IF(AND(TRIM(UPPER($I871))="CONTRATUAL",ISNUMBER(SEARCH("INDIVIDUAL",SUBSTITUTE(UPPER($D871)," ","")))),"PREMIUM FREE",""))))</f>
        <v/>
      </c>
    </row>
    <row r="872">
      <c r="AC872">
        <f>IF($C872="","",IF(COUNTIF('Códigos Santander (ref)'!$A$2:$A$79,$C872)&gt;0,"SANTANDER",IF(COUNTIF('Códigos Itaú (ref)'!$A$2:$A$44,$C872)&gt;0,"ITAU",IF(AND(TRIM(UPPER($I872))="CONTRATUAL",ISNUMBER(SEARCH("INDIVIDUAL",SUBSTITUTE(UPPER($D872)," ","")))),"PREMIUM FREE",""))))</f>
        <v/>
      </c>
    </row>
    <row r="873">
      <c r="AC873">
        <f>IF($C873="","",IF(COUNTIF('Códigos Santander (ref)'!$A$2:$A$79,$C873)&gt;0,"SANTANDER",IF(COUNTIF('Códigos Itaú (ref)'!$A$2:$A$44,$C873)&gt;0,"ITAU",IF(AND(TRIM(UPPER($I873))="CONTRATUAL",ISNUMBER(SEARCH("INDIVIDUAL",SUBSTITUTE(UPPER($D873)," ","")))),"PREMIUM FREE",""))))</f>
        <v/>
      </c>
    </row>
    <row r="874">
      <c r="AC874">
        <f>IF($C874="","",IF(COUNTIF('Códigos Santander (ref)'!$A$2:$A$79,$C874)&gt;0,"SANTANDER",IF(COUNTIF('Códigos Itaú (ref)'!$A$2:$A$44,$C874)&gt;0,"ITAU",IF(AND(TRIM(UPPER($I874))="CONTRATUAL",ISNUMBER(SEARCH("INDIVIDUAL",SUBSTITUTE(UPPER($D874)," ","")))),"PREMIUM FREE",""))))</f>
        <v/>
      </c>
    </row>
    <row r="875">
      <c r="AC875">
        <f>IF($C875="","",IF(COUNTIF('Códigos Santander (ref)'!$A$2:$A$79,$C875)&gt;0,"SANTANDER",IF(COUNTIF('Códigos Itaú (ref)'!$A$2:$A$44,$C875)&gt;0,"ITAU",IF(AND(TRIM(UPPER($I875))="CONTRATUAL",ISNUMBER(SEARCH("INDIVIDUAL",SUBSTITUTE(UPPER($D875)," ","")))),"PREMIUM FREE",""))))</f>
        <v/>
      </c>
    </row>
    <row r="876">
      <c r="AC876">
        <f>IF($C876="","",IF(COUNTIF('Códigos Santander (ref)'!$A$2:$A$79,$C876)&gt;0,"SANTANDER",IF(COUNTIF('Códigos Itaú (ref)'!$A$2:$A$44,$C876)&gt;0,"ITAU",IF(AND(TRIM(UPPER($I876))="CONTRATUAL",ISNUMBER(SEARCH("INDIVIDUAL",SUBSTITUTE(UPPER($D876)," ","")))),"PREMIUM FREE",""))))</f>
        <v/>
      </c>
    </row>
    <row r="877">
      <c r="AC877">
        <f>IF($C877="","",IF(COUNTIF('Códigos Santander (ref)'!$A$2:$A$79,$C877)&gt;0,"SANTANDER",IF(COUNTIF('Códigos Itaú (ref)'!$A$2:$A$44,$C877)&gt;0,"ITAU",IF(AND(TRIM(UPPER($I877))="CONTRATUAL",ISNUMBER(SEARCH("INDIVIDUAL",SUBSTITUTE(UPPER($D877)," ","")))),"PREMIUM FREE",""))))</f>
        <v/>
      </c>
    </row>
    <row r="878">
      <c r="AC878">
        <f>IF($C878="","",IF(COUNTIF('Códigos Santander (ref)'!$A$2:$A$79,$C878)&gt;0,"SANTANDER",IF(COUNTIF('Códigos Itaú (ref)'!$A$2:$A$44,$C878)&gt;0,"ITAU",IF(AND(TRIM(UPPER($I878))="CONTRATUAL",ISNUMBER(SEARCH("INDIVIDUAL",SUBSTITUTE(UPPER($D878)," ","")))),"PREMIUM FREE",""))))</f>
        <v/>
      </c>
    </row>
    <row r="879">
      <c r="AC879">
        <f>IF($C879="","",IF(COUNTIF('Códigos Santander (ref)'!$A$2:$A$79,$C879)&gt;0,"SANTANDER",IF(COUNTIF('Códigos Itaú (ref)'!$A$2:$A$44,$C879)&gt;0,"ITAU",IF(AND(TRIM(UPPER($I879))="CONTRATUAL",ISNUMBER(SEARCH("INDIVIDUAL",SUBSTITUTE(UPPER($D879)," ","")))),"PREMIUM FREE",""))))</f>
        <v/>
      </c>
    </row>
    <row r="880">
      <c r="AC880">
        <f>IF($C880="","",IF(COUNTIF('Códigos Santander (ref)'!$A$2:$A$79,$C880)&gt;0,"SANTANDER",IF(COUNTIF('Códigos Itaú (ref)'!$A$2:$A$44,$C880)&gt;0,"ITAU",IF(AND(TRIM(UPPER($I880))="CONTRATUAL",ISNUMBER(SEARCH("INDIVIDUAL",SUBSTITUTE(UPPER($D880)," ","")))),"PREMIUM FREE",""))))</f>
        <v/>
      </c>
    </row>
    <row r="881">
      <c r="AC881">
        <f>IF($C881="","",IF(COUNTIF('Códigos Santander (ref)'!$A$2:$A$79,$C881)&gt;0,"SANTANDER",IF(COUNTIF('Códigos Itaú (ref)'!$A$2:$A$44,$C881)&gt;0,"ITAU",IF(AND(TRIM(UPPER($I881))="CONTRATUAL",ISNUMBER(SEARCH("INDIVIDUAL",SUBSTITUTE(UPPER($D881)," ","")))),"PREMIUM FREE",""))))</f>
        <v/>
      </c>
    </row>
    <row r="882">
      <c r="AC882">
        <f>IF($C882="","",IF(COUNTIF('Códigos Santander (ref)'!$A$2:$A$79,$C882)&gt;0,"SANTANDER",IF(COUNTIF('Códigos Itaú (ref)'!$A$2:$A$44,$C882)&gt;0,"ITAU",IF(AND(TRIM(UPPER($I882))="CONTRATUAL",ISNUMBER(SEARCH("INDIVIDUAL",SUBSTITUTE(UPPER($D882)," ","")))),"PREMIUM FREE",""))))</f>
        <v/>
      </c>
    </row>
    <row r="883">
      <c r="AC883">
        <f>IF($C883="","",IF(COUNTIF('Códigos Santander (ref)'!$A$2:$A$79,$C883)&gt;0,"SANTANDER",IF(COUNTIF('Códigos Itaú (ref)'!$A$2:$A$44,$C883)&gt;0,"ITAU",IF(AND(TRIM(UPPER($I883))="CONTRATUAL",ISNUMBER(SEARCH("INDIVIDUAL",SUBSTITUTE(UPPER($D883)," ","")))),"PREMIUM FREE",""))))</f>
        <v/>
      </c>
    </row>
    <row r="884">
      <c r="AC884">
        <f>IF($C884="","",IF(COUNTIF('Códigos Santander (ref)'!$A$2:$A$79,$C884)&gt;0,"SANTANDER",IF(COUNTIF('Códigos Itaú (ref)'!$A$2:$A$44,$C884)&gt;0,"ITAU",IF(AND(TRIM(UPPER($I884))="CONTRATUAL",ISNUMBER(SEARCH("INDIVIDUAL",SUBSTITUTE(UPPER($D884)," ","")))),"PREMIUM FREE",""))))</f>
        <v/>
      </c>
    </row>
    <row r="885">
      <c r="AC885">
        <f>IF($C885="","",IF(COUNTIF('Códigos Santander (ref)'!$A$2:$A$79,$C885)&gt;0,"SANTANDER",IF(COUNTIF('Códigos Itaú (ref)'!$A$2:$A$44,$C885)&gt;0,"ITAU",IF(AND(TRIM(UPPER($I885))="CONTRATUAL",ISNUMBER(SEARCH("INDIVIDUAL",SUBSTITUTE(UPPER($D885)," ","")))),"PREMIUM FREE",""))))</f>
        <v/>
      </c>
    </row>
    <row r="886">
      <c r="AC886">
        <f>IF($C886="","",IF(COUNTIF('Códigos Santander (ref)'!$A$2:$A$79,$C886)&gt;0,"SANTANDER",IF(COUNTIF('Códigos Itaú (ref)'!$A$2:$A$44,$C886)&gt;0,"ITAU",IF(AND(TRIM(UPPER($I886))="CONTRATUAL",ISNUMBER(SEARCH("INDIVIDUAL",SUBSTITUTE(UPPER($D886)," ","")))),"PREMIUM FREE",""))))</f>
        <v/>
      </c>
    </row>
    <row r="887">
      <c r="AC887">
        <f>IF($C887="","",IF(COUNTIF('Códigos Santander (ref)'!$A$2:$A$79,$C887)&gt;0,"SANTANDER",IF(COUNTIF('Códigos Itaú (ref)'!$A$2:$A$44,$C887)&gt;0,"ITAU",IF(AND(TRIM(UPPER($I887))="CONTRATUAL",ISNUMBER(SEARCH("INDIVIDUAL",SUBSTITUTE(UPPER($D887)," ","")))),"PREMIUM FREE",""))))</f>
        <v/>
      </c>
    </row>
    <row r="888">
      <c r="AC888">
        <f>IF($C888="","",IF(COUNTIF('Códigos Santander (ref)'!$A$2:$A$79,$C888)&gt;0,"SANTANDER",IF(COUNTIF('Códigos Itaú (ref)'!$A$2:$A$44,$C888)&gt;0,"ITAU",IF(AND(TRIM(UPPER($I888))="CONTRATUAL",ISNUMBER(SEARCH("INDIVIDUAL",SUBSTITUTE(UPPER($D888)," ","")))),"PREMIUM FREE",""))))</f>
        <v/>
      </c>
    </row>
    <row r="889">
      <c r="AC889">
        <f>IF($C889="","",IF(COUNTIF('Códigos Santander (ref)'!$A$2:$A$79,$C889)&gt;0,"SANTANDER",IF(COUNTIF('Códigos Itaú (ref)'!$A$2:$A$44,$C889)&gt;0,"ITAU",IF(AND(TRIM(UPPER($I889))="CONTRATUAL",ISNUMBER(SEARCH("INDIVIDUAL",SUBSTITUTE(UPPER($D889)," ","")))),"PREMIUM FREE",""))))</f>
        <v/>
      </c>
    </row>
    <row r="890">
      <c r="AC890">
        <f>IF($C890="","",IF(COUNTIF('Códigos Santander (ref)'!$A$2:$A$79,$C890)&gt;0,"SANTANDER",IF(COUNTIF('Códigos Itaú (ref)'!$A$2:$A$44,$C890)&gt;0,"ITAU",IF(AND(TRIM(UPPER($I890))="CONTRATUAL",ISNUMBER(SEARCH("INDIVIDUAL",SUBSTITUTE(UPPER($D890)," ","")))),"PREMIUM FREE",""))))</f>
        <v/>
      </c>
    </row>
    <row r="891">
      <c r="AC891">
        <f>IF($C891="","",IF(COUNTIF('Códigos Santander (ref)'!$A$2:$A$79,$C891)&gt;0,"SANTANDER",IF(COUNTIF('Códigos Itaú (ref)'!$A$2:$A$44,$C891)&gt;0,"ITAU",IF(AND(TRIM(UPPER($I891))="CONTRATUAL",ISNUMBER(SEARCH("INDIVIDUAL",SUBSTITUTE(UPPER($D891)," ","")))),"PREMIUM FREE",""))))</f>
        <v/>
      </c>
    </row>
    <row r="892">
      <c r="AC892">
        <f>IF($C892="","",IF(COUNTIF('Códigos Santander (ref)'!$A$2:$A$79,$C892)&gt;0,"SANTANDER",IF(COUNTIF('Códigos Itaú (ref)'!$A$2:$A$44,$C892)&gt;0,"ITAU",IF(AND(TRIM(UPPER($I892))="CONTRATUAL",ISNUMBER(SEARCH("INDIVIDUAL",SUBSTITUTE(UPPER($D892)," ","")))),"PREMIUM FREE",""))))</f>
        <v/>
      </c>
    </row>
    <row r="893">
      <c r="AC893">
        <f>IF($C893="","",IF(COUNTIF('Códigos Santander (ref)'!$A$2:$A$79,$C893)&gt;0,"SANTANDER",IF(COUNTIF('Códigos Itaú (ref)'!$A$2:$A$44,$C893)&gt;0,"ITAU",IF(AND(TRIM(UPPER($I893))="CONTRATUAL",ISNUMBER(SEARCH("INDIVIDUAL",SUBSTITUTE(UPPER($D893)," ","")))),"PREMIUM FREE",""))))</f>
        <v/>
      </c>
    </row>
    <row r="894">
      <c r="AC894">
        <f>IF($C894="","",IF(COUNTIF('Códigos Santander (ref)'!$A$2:$A$79,$C894)&gt;0,"SANTANDER",IF(COUNTIF('Códigos Itaú (ref)'!$A$2:$A$44,$C894)&gt;0,"ITAU",IF(AND(TRIM(UPPER($I894))="CONTRATUAL",ISNUMBER(SEARCH("INDIVIDUAL",SUBSTITUTE(UPPER($D894)," ","")))),"PREMIUM FREE",""))))</f>
        <v/>
      </c>
    </row>
    <row r="895">
      <c r="AC895">
        <f>IF($C895="","",IF(COUNTIF('Códigos Santander (ref)'!$A$2:$A$79,$C895)&gt;0,"SANTANDER",IF(COUNTIF('Códigos Itaú (ref)'!$A$2:$A$44,$C895)&gt;0,"ITAU",IF(AND(TRIM(UPPER($I895))="CONTRATUAL",ISNUMBER(SEARCH("INDIVIDUAL",SUBSTITUTE(UPPER($D895)," ","")))),"PREMIUM FREE",""))))</f>
        <v/>
      </c>
    </row>
    <row r="896">
      <c r="AC896">
        <f>IF($C896="","",IF(COUNTIF('Códigos Santander (ref)'!$A$2:$A$79,$C896)&gt;0,"SANTANDER",IF(COUNTIF('Códigos Itaú (ref)'!$A$2:$A$44,$C896)&gt;0,"ITAU",IF(AND(TRIM(UPPER($I896))="CONTRATUAL",ISNUMBER(SEARCH("INDIVIDUAL",SUBSTITUTE(UPPER($D896)," ","")))),"PREMIUM FREE",""))))</f>
        <v/>
      </c>
    </row>
    <row r="897">
      <c r="AC897">
        <f>IF($C897="","",IF(COUNTIF('Códigos Santander (ref)'!$A$2:$A$79,$C897)&gt;0,"SANTANDER",IF(COUNTIF('Códigos Itaú (ref)'!$A$2:$A$44,$C897)&gt;0,"ITAU",IF(AND(TRIM(UPPER($I897))="CONTRATUAL",ISNUMBER(SEARCH("INDIVIDUAL",SUBSTITUTE(UPPER($D897)," ","")))),"PREMIUM FREE",""))))</f>
        <v/>
      </c>
    </row>
    <row r="898">
      <c r="AC898">
        <f>IF($C898="","",IF(COUNTIF('Códigos Santander (ref)'!$A$2:$A$79,$C898)&gt;0,"SANTANDER",IF(COUNTIF('Códigos Itaú (ref)'!$A$2:$A$44,$C898)&gt;0,"ITAU",IF(AND(TRIM(UPPER($I898))="CONTRATUAL",ISNUMBER(SEARCH("INDIVIDUAL",SUBSTITUTE(UPPER($D898)," ","")))),"PREMIUM FREE",""))))</f>
        <v/>
      </c>
    </row>
    <row r="899">
      <c r="AC899">
        <f>IF($C899="","",IF(COUNTIF('Códigos Santander (ref)'!$A$2:$A$79,$C899)&gt;0,"SANTANDER",IF(COUNTIF('Códigos Itaú (ref)'!$A$2:$A$44,$C899)&gt;0,"ITAU",IF(AND(TRIM(UPPER($I899))="CONTRATUAL",ISNUMBER(SEARCH("INDIVIDUAL",SUBSTITUTE(UPPER($D899)," ","")))),"PREMIUM FREE",""))))</f>
        <v/>
      </c>
    </row>
    <row r="900">
      <c r="AC900">
        <f>IF($C900="","",IF(COUNTIF('Códigos Santander (ref)'!$A$2:$A$79,$C900)&gt;0,"SANTANDER",IF(COUNTIF('Códigos Itaú (ref)'!$A$2:$A$44,$C900)&gt;0,"ITAU",IF(AND(TRIM(UPPER($I900))="CONTRATUAL",ISNUMBER(SEARCH("INDIVIDUAL",SUBSTITUTE(UPPER($D900)," ","")))),"PREMIUM FREE",""))))</f>
        <v/>
      </c>
    </row>
    <row r="901">
      <c r="AC901">
        <f>IF($C901="","",IF(COUNTIF('Códigos Santander (ref)'!$A$2:$A$79,$C901)&gt;0,"SANTANDER",IF(COUNTIF('Códigos Itaú (ref)'!$A$2:$A$44,$C901)&gt;0,"ITAU",IF(AND(TRIM(UPPER($I901))="CONTRATUAL",ISNUMBER(SEARCH("INDIVIDUAL",SUBSTITUTE(UPPER($D901)," ","")))),"PREMIUM FREE",""))))</f>
        <v/>
      </c>
    </row>
    <row r="902">
      <c r="AC902">
        <f>IF($C902="","",IF(COUNTIF('Códigos Santander (ref)'!$A$2:$A$79,$C902)&gt;0,"SANTANDER",IF(COUNTIF('Códigos Itaú (ref)'!$A$2:$A$44,$C902)&gt;0,"ITAU",IF(AND(TRIM(UPPER($I902))="CONTRATUAL",ISNUMBER(SEARCH("INDIVIDUAL",SUBSTITUTE(UPPER($D902)," ","")))),"PREMIUM FREE",""))))</f>
        <v/>
      </c>
    </row>
    <row r="903">
      <c r="AC903">
        <f>IF($C903="","",IF(COUNTIF('Códigos Santander (ref)'!$A$2:$A$79,$C903)&gt;0,"SANTANDER",IF(COUNTIF('Códigos Itaú (ref)'!$A$2:$A$44,$C903)&gt;0,"ITAU",IF(AND(TRIM(UPPER($I903))="CONTRATUAL",ISNUMBER(SEARCH("INDIVIDUAL",SUBSTITUTE(UPPER($D903)," ","")))),"PREMIUM FREE",""))))</f>
        <v/>
      </c>
    </row>
    <row r="904">
      <c r="AC904">
        <f>IF($C904="","",IF(COUNTIF('Códigos Santander (ref)'!$A$2:$A$79,$C904)&gt;0,"SANTANDER",IF(COUNTIF('Códigos Itaú (ref)'!$A$2:$A$44,$C904)&gt;0,"ITAU",IF(AND(TRIM(UPPER($I904))="CONTRATUAL",ISNUMBER(SEARCH("INDIVIDUAL",SUBSTITUTE(UPPER($D904)," ","")))),"PREMIUM FREE",""))))</f>
        <v/>
      </c>
    </row>
    <row r="905">
      <c r="AC905">
        <f>IF($C905="","",IF(COUNTIF('Códigos Santander (ref)'!$A$2:$A$79,$C905)&gt;0,"SANTANDER",IF(COUNTIF('Códigos Itaú (ref)'!$A$2:$A$44,$C905)&gt;0,"ITAU",IF(AND(TRIM(UPPER($I905))="CONTRATUAL",ISNUMBER(SEARCH("INDIVIDUAL",SUBSTITUTE(UPPER($D905)," ","")))),"PREMIUM FREE",""))))</f>
        <v/>
      </c>
    </row>
    <row r="906">
      <c r="AC906">
        <f>IF($C906="","",IF(COUNTIF('Códigos Santander (ref)'!$A$2:$A$79,$C906)&gt;0,"SANTANDER",IF(COUNTIF('Códigos Itaú (ref)'!$A$2:$A$44,$C906)&gt;0,"ITAU",IF(AND(TRIM(UPPER($I906))="CONTRATUAL",ISNUMBER(SEARCH("INDIVIDUAL",SUBSTITUTE(UPPER($D906)," ","")))),"PREMIUM FREE",""))))</f>
        <v/>
      </c>
    </row>
    <row r="907">
      <c r="AC907">
        <f>IF($C907="","",IF(COUNTIF('Códigos Santander (ref)'!$A$2:$A$79,$C907)&gt;0,"SANTANDER",IF(COUNTIF('Códigos Itaú (ref)'!$A$2:$A$44,$C907)&gt;0,"ITAU",IF(AND(TRIM(UPPER($I907))="CONTRATUAL",ISNUMBER(SEARCH("INDIVIDUAL",SUBSTITUTE(UPPER($D907)," ","")))),"PREMIUM FREE",""))))</f>
        <v/>
      </c>
    </row>
    <row r="908">
      <c r="AC908">
        <f>IF($C908="","",IF(COUNTIF('Códigos Santander (ref)'!$A$2:$A$79,$C908)&gt;0,"SANTANDER",IF(COUNTIF('Códigos Itaú (ref)'!$A$2:$A$44,$C908)&gt;0,"ITAU",IF(AND(TRIM(UPPER($I908))="CONTRATUAL",ISNUMBER(SEARCH("INDIVIDUAL",SUBSTITUTE(UPPER($D908)," ","")))),"PREMIUM FREE",""))))</f>
        <v/>
      </c>
    </row>
    <row r="909">
      <c r="AC909">
        <f>IF($C909="","",IF(COUNTIF('Códigos Santander (ref)'!$A$2:$A$79,$C909)&gt;0,"SANTANDER",IF(COUNTIF('Códigos Itaú (ref)'!$A$2:$A$44,$C909)&gt;0,"ITAU",IF(AND(TRIM(UPPER($I909))="CONTRATUAL",ISNUMBER(SEARCH("INDIVIDUAL",SUBSTITUTE(UPPER($D909)," ","")))),"PREMIUM FREE",""))))</f>
        <v/>
      </c>
    </row>
    <row r="910">
      <c r="AC910">
        <f>IF($C910="","",IF(COUNTIF('Códigos Santander (ref)'!$A$2:$A$79,$C910)&gt;0,"SANTANDER",IF(COUNTIF('Códigos Itaú (ref)'!$A$2:$A$44,$C910)&gt;0,"ITAU",IF(AND(TRIM(UPPER($I910))="CONTRATUAL",ISNUMBER(SEARCH("INDIVIDUAL",SUBSTITUTE(UPPER($D910)," ","")))),"PREMIUM FREE",""))))</f>
        <v/>
      </c>
    </row>
    <row r="911">
      <c r="AC911">
        <f>IF($C911="","",IF(COUNTIF('Códigos Santander (ref)'!$A$2:$A$79,$C911)&gt;0,"SANTANDER",IF(COUNTIF('Códigos Itaú (ref)'!$A$2:$A$44,$C911)&gt;0,"ITAU",IF(AND(TRIM(UPPER($I911))="CONTRATUAL",ISNUMBER(SEARCH("INDIVIDUAL",SUBSTITUTE(UPPER($D911)," ","")))),"PREMIUM FREE",""))))</f>
        <v/>
      </c>
    </row>
    <row r="912">
      <c r="AC912">
        <f>IF($C912="","",IF(COUNTIF('Códigos Santander (ref)'!$A$2:$A$79,$C912)&gt;0,"SANTANDER",IF(COUNTIF('Códigos Itaú (ref)'!$A$2:$A$44,$C912)&gt;0,"ITAU",IF(AND(TRIM(UPPER($I912))="CONTRATUAL",ISNUMBER(SEARCH("INDIVIDUAL",SUBSTITUTE(UPPER($D912)," ","")))),"PREMIUM FREE",""))))</f>
        <v/>
      </c>
    </row>
    <row r="913">
      <c r="AC913">
        <f>IF($C913="","",IF(COUNTIF('Códigos Santander (ref)'!$A$2:$A$79,$C913)&gt;0,"SANTANDER",IF(COUNTIF('Códigos Itaú (ref)'!$A$2:$A$44,$C913)&gt;0,"ITAU",IF(AND(TRIM(UPPER($I913))="CONTRATUAL",ISNUMBER(SEARCH("INDIVIDUAL",SUBSTITUTE(UPPER($D913)," ","")))),"PREMIUM FREE",""))))</f>
        <v/>
      </c>
    </row>
    <row r="914">
      <c r="AC914">
        <f>IF($C914="","",IF(COUNTIF('Códigos Santander (ref)'!$A$2:$A$79,$C914)&gt;0,"SANTANDER",IF(COUNTIF('Códigos Itaú (ref)'!$A$2:$A$44,$C914)&gt;0,"ITAU",IF(AND(TRIM(UPPER($I914))="CONTRATUAL",ISNUMBER(SEARCH("INDIVIDUAL",SUBSTITUTE(UPPER($D914)," ","")))),"PREMIUM FREE",""))))</f>
        <v/>
      </c>
    </row>
    <row r="915">
      <c r="AC915">
        <f>IF($C915="","",IF(COUNTIF('Códigos Santander (ref)'!$A$2:$A$79,$C915)&gt;0,"SANTANDER",IF(COUNTIF('Códigos Itaú (ref)'!$A$2:$A$44,$C915)&gt;0,"ITAU",IF(AND(TRIM(UPPER($I915))="CONTRATUAL",ISNUMBER(SEARCH("INDIVIDUAL",SUBSTITUTE(UPPER($D915)," ","")))),"PREMIUM FREE",""))))</f>
        <v/>
      </c>
    </row>
    <row r="916">
      <c r="AC916">
        <f>IF($C916="","",IF(COUNTIF('Códigos Santander (ref)'!$A$2:$A$79,$C916)&gt;0,"SANTANDER",IF(COUNTIF('Códigos Itaú (ref)'!$A$2:$A$44,$C916)&gt;0,"ITAU",IF(AND(TRIM(UPPER($I916))="CONTRATUAL",ISNUMBER(SEARCH("INDIVIDUAL",SUBSTITUTE(UPPER($D916)," ","")))),"PREMIUM FREE",""))))</f>
        <v/>
      </c>
    </row>
    <row r="917">
      <c r="AC917">
        <f>IF($C917="","",IF(COUNTIF('Códigos Santander (ref)'!$A$2:$A$79,$C917)&gt;0,"SANTANDER",IF(COUNTIF('Códigos Itaú (ref)'!$A$2:$A$44,$C917)&gt;0,"ITAU",IF(AND(TRIM(UPPER($I917))="CONTRATUAL",ISNUMBER(SEARCH("INDIVIDUAL",SUBSTITUTE(UPPER($D917)," ","")))),"PREMIUM FREE",""))))</f>
        <v/>
      </c>
    </row>
    <row r="918">
      <c r="AC918">
        <f>IF($C918="","",IF(COUNTIF('Códigos Santander (ref)'!$A$2:$A$79,$C918)&gt;0,"SANTANDER",IF(COUNTIF('Códigos Itaú (ref)'!$A$2:$A$44,$C918)&gt;0,"ITAU",IF(AND(TRIM(UPPER($I918))="CONTRATUAL",ISNUMBER(SEARCH("INDIVIDUAL",SUBSTITUTE(UPPER($D918)," ","")))),"PREMIUM FREE",""))))</f>
        <v/>
      </c>
    </row>
    <row r="919">
      <c r="AC919">
        <f>IF($C919="","",IF(COUNTIF('Códigos Santander (ref)'!$A$2:$A$79,$C919)&gt;0,"SANTANDER",IF(COUNTIF('Códigos Itaú (ref)'!$A$2:$A$44,$C919)&gt;0,"ITAU",IF(AND(TRIM(UPPER($I919))="CONTRATUAL",ISNUMBER(SEARCH("INDIVIDUAL",SUBSTITUTE(UPPER($D919)," ","")))),"PREMIUM FREE",""))))</f>
        <v/>
      </c>
    </row>
    <row r="920">
      <c r="AC920">
        <f>IF($C920="","",IF(COUNTIF('Códigos Santander (ref)'!$A$2:$A$79,$C920)&gt;0,"SANTANDER",IF(COUNTIF('Códigos Itaú (ref)'!$A$2:$A$44,$C920)&gt;0,"ITAU",IF(AND(TRIM(UPPER($I920))="CONTRATUAL",ISNUMBER(SEARCH("INDIVIDUAL",SUBSTITUTE(UPPER($D920)," ","")))),"PREMIUM FREE",""))))</f>
        <v/>
      </c>
    </row>
    <row r="921">
      <c r="AC921">
        <f>IF($C921="","",IF(COUNTIF('Códigos Santander (ref)'!$A$2:$A$79,$C921)&gt;0,"SANTANDER",IF(COUNTIF('Códigos Itaú (ref)'!$A$2:$A$44,$C921)&gt;0,"ITAU",IF(AND(TRIM(UPPER($I921))="CONTRATUAL",ISNUMBER(SEARCH("INDIVIDUAL",SUBSTITUTE(UPPER($D921)," ","")))),"PREMIUM FREE",""))))</f>
        <v/>
      </c>
    </row>
    <row r="922">
      <c r="AC922">
        <f>IF($C922="","",IF(COUNTIF('Códigos Santander (ref)'!$A$2:$A$79,$C922)&gt;0,"SANTANDER",IF(COUNTIF('Códigos Itaú (ref)'!$A$2:$A$44,$C922)&gt;0,"ITAU",IF(AND(TRIM(UPPER($I922))="CONTRATUAL",ISNUMBER(SEARCH("INDIVIDUAL",SUBSTITUTE(UPPER($D922)," ","")))),"PREMIUM FREE",""))))</f>
        <v/>
      </c>
    </row>
    <row r="923">
      <c r="AC923">
        <f>IF($C923="","",IF(COUNTIF('Códigos Santander (ref)'!$A$2:$A$79,$C923)&gt;0,"SANTANDER",IF(COUNTIF('Códigos Itaú (ref)'!$A$2:$A$44,$C923)&gt;0,"ITAU",IF(AND(TRIM(UPPER($I923))="CONTRATUAL",ISNUMBER(SEARCH("INDIVIDUAL",SUBSTITUTE(UPPER($D923)," ","")))),"PREMIUM FREE",""))))</f>
        <v/>
      </c>
    </row>
    <row r="924">
      <c r="AC924">
        <f>IF($C924="","",IF(COUNTIF('Códigos Santander (ref)'!$A$2:$A$79,$C924)&gt;0,"SANTANDER",IF(COUNTIF('Códigos Itaú (ref)'!$A$2:$A$44,$C924)&gt;0,"ITAU",IF(AND(TRIM(UPPER($I924))="CONTRATUAL",ISNUMBER(SEARCH("INDIVIDUAL",SUBSTITUTE(UPPER($D924)," ","")))),"PREMIUM FREE",""))))</f>
        <v/>
      </c>
    </row>
    <row r="925">
      <c r="AC925">
        <f>IF($C925="","",IF(COUNTIF('Códigos Santander (ref)'!$A$2:$A$79,$C925)&gt;0,"SANTANDER",IF(COUNTIF('Códigos Itaú (ref)'!$A$2:$A$44,$C925)&gt;0,"ITAU",IF(AND(TRIM(UPPER($I925))="CONTRATUAL",ISNUMBER(SEARCH("INDIVIDUAL",SUBSTITUTE(UPPER($D925)," ","")))),"PREMIUM FREE",""))))</f>
        <v/>
      </c>
    </row>
    <row r="926">
      <c r="AC926">
        <f>IF($C926="","",IF(COUNTIF('Códigos Santander (ref)'!$A$2:$A$79,$C926)&gt;0,"SANTANDER",IF(COUNTIF('Códigos Itaú (ref)'!$A$2:$A$44,$C926)&gt;0,"ITAU",IF(AND(TRIM(UPPER($I926))="CONTRATUAL",ISNUMBER(SEARCH("INDIVIDUAL",SUBSTITUTE(UPPER($D926)," ","")))),"PREMIUM FREE",""))))</f>
        <v/>
      </c>
    </row>
    <row r="927">
      <c r="AC927">
        <f>IF($C927="","",IF(COUNTIF('Códigos Santander (ref)'!$A$2:$A$79,$C927)&gt;0,"SANTANDER",IF(COUNTIF('Códigos Itaú (ref)'!$A$2:$A$44,$C927)&gt;0,"ITAU",IF(AND(TRIM(UPPER($I927))="CONTRATUAL",ISNUMBER(SEARCH("INDIVIDUAL",SUBSTITUTE(UPPER($D927)," ","")))),"PREMIUM FREE",""))))</f>
        <v/>
      </c>
    </row>
    <row r="928">
      <c r="AC928">
        <f>IF($C928="","",IF(COUNTIF('Códigos Santander (ref)'!$A$2:$A$79,$C928)&gt;0,"SANTANDER",IF(COUNTIF('Códigos Itaú (ref)'!$A$2:$A$44,$C928)&gt;0,"ITAU",IF(AND(TRIM(UPPER($I928))="CONTRATUAL",ISNUMBER(SEARCH("INDIVIDUAL",SUBSTITUTE(UPPER($D928)," ","")))),"PREMIUM FREE",""))))</f>
        <v/>
      </c>
    </row>
    <row r="929">
      <c r="AC929">
        <f>IF($C929="","",IF(COUNTIF('Códigos Santander (ref)'!$A$2:$A$79,$C929)&gt;0,"SANTANDER",IF(COUNTIF('Códigos Itaú (ref)'!$A$2:$A$44,$C929)&gt;0,"ITAU",IF(AND(TRIM(UPPER($I929))="CONTRATUAL",ISNUMBER(SEARCH("INDIVIDUAL",SUBSTITUTE(UPPER($D929)," ","")))),"PREMIUM FREE",""))))</f>
        <v/>
      </c>
    </row>
    <row r="930">
      <c r="AC930">
        <f>IF($C930="","",IF(COUNTIF('Códigos Santander (ref)'!$A$2:$A$79,$C930)&gt;0,"SANTANDER",IF(COUNTIF('Códigos Itaú (ref)'!$A$2:$A$44,$C930)&gt;0,"ITAU",IF(AND(TRIM(UPPER($I930))="CONTRATUAL",ISNUMBER(SEARCH("INDIVIDUAL",SUBSTITUTE(UPPER($D930)," ","")))),"PREMIUM FREE",""))))</f>
        <v/>
      </c>
    </row>
    <row r="931">
      <c r="AC931">
        <f>IF($C931="","",IF(COUNTIF('Códigos Santander (ref)'!$A$2:$A$79,$C931)&gt;0,"SANTANDER",IF(COUNTIF('Códigos Itaú (ref)'!$A$2:$A$44,$C931)&gt;0,"ITAU",IF(AND(TRIM(UPPER($I931))="CONTRATUAL",ISNUMBER(SEARCH("INDIVIDUAL",SUBSTITUTE(UPPER($D931)," ","")))),"PREMIUM FREE",""))))</f>
        <v/>
      </c>
    </row>
    <row r="932">
      <c r="AC932">
        <f>IF($C932="","",IF(COUNTIF('Códigos Santander (ref)'!$A$2:$A$79,$C932)&gt;0,"SANTANDER",IF(COUNTIF('Códigos Itaú (ref)'!$A$2:$A$44,$C932)&gt;0,"ITAU",IF(AND(TRIM(UPPER($I932))="CONTRATUAL",ISNUMBER(SEARCH("INDIVIDUAL",SUBSTITUTE(UPPER($D932)," ","")))),"PREMIUM FREE",""))))</f>
        <v/>
      </c>
    </row>
    <row r="933">
      <c r="AC933">
        <f>IF($C933="","",IF(COUNTIF('Códigos Santander (ref)'!$A$2:$A$79,$C933)&gt;0,"SANTANDER",IF(COUNTIF('Códigos Itaú (ref)'!$A$2:$A$44,$C933)&gt;0,"ITAU",IF(AND(TRIM(UPPER($I933))="CONTRATUAL",ISNUMBER(SEARCH("INDIVIDUAL",SUBSTITUTE(UPPER($D933)," ","")))),"PREMIUM FREE",""))))</f>
        <v/>
      </c>
    </row>
    <row r="934">
      <c r="AC934">
        <f>IF($C934="","",IF(COUNTIF('Códigos Santander (ref)'!$A$2:$A$79,$C934)&gt;0,"SANTANDER",IF(COUNTIF('Códigos Itaú (ref)'!$A$2:$A$44,$C934)&gt;0,"ITAU",IF(AND(TRIM(UPPER($I934))="CONTRATUAL",ISNUMBER(SEARCH("INDIVIDUAL",SUBSTITUTE(UPPER($D934)," ","")))),"PREMIUM FREE",""))))</f>
        <v/>
      </c>
    </row>
    <row r="935">
      <c r="AC935">
        <f>IF($C935="","",IF(COUNTIF('Códigos Santander (ref)'!$A$2:$A$79,$C935)&gt;0,"SANTANDER",IF(COUNTIF('Códigos Itaú (ref)'!$A$2:$A$44,$C935)&gt;0,"ITAU",IF(AND(TRIM(UPPER($I935))="CONTRATUAL",ISNUMBER(SEARCH("INDIVIDUAL",SUBSTITUTE(UPPER($D935)," ","")))),"PREMIUM FREE",""))))</f>
        <v/>
      </c>
    </row>
    <row r="936">
      <c r="AC936">
        <f>IF($C936="","",IF(COUNTIF('Códigos Santander (ref)'!$A$2:$A$79,$C936)&gt;0,"SANTANDER",IF(COUNTIF('Códigos Itaú (ref)'!$A$2:$A$44,$C936)&gt;0,"ITAU",IF(AND(TRIM(UPPER($I936))="CONTRATUAL",ISNUMBER(SEARCH("INDIVIDUAL",SUBSTITUTE(UPPER($D936)," ","")))),"PREMIUM FREE",""))))</f>
        <v/>
      </c>
    </row>
    <row r="937">
      <c r="AC937">
        <f>IF($C937="","",IF(COUNTIF('Códigos Santander (ref)'!$A$2:$A$79,$C937)&gt;0,"SANTANDER",IF(COUNTIF('Códigos Itaú (ref)'!$A$2:$A$44,$C937)&gt;0,"ITAU",IF(AND(TRIM(UPPER($I937))="CONTRATUAL",ISNUMBER(SEARCH("INDIVIDUAL",SUBSTITUTE(UPPER($D937)," ","")))),"PREMIUM FREE",""))))</f>
        <v/>
      </c>
    </row>
    <row r="938">
      <c r="AC938">
        <f>IF($C938="","",IF(COUNTIF('Códigos Santander (ref)'!$A$2:$A$79,$C938)&gt;0,"SANTANDER",IF(COUNTIF('Códigos Itaú (ref)'!$A$2:$A$44,$C938)&gt;0,"ITAU",IF(AND(TRIM(UPPER($I938))="CONTRATUAL",ISNUMBER(SEARCH("INDIVIDUAL",SUBSTITUTE(UPPER($D938)," ","")))),"PREMIUM FREE",""))))</f>
        <v/>
      </c>
    </row>
    <row r="939">
      <c r="AC939">
        <f>IF($C939="","",IF(COUNTIF('Códigos Santander (ref)'!$A$2:$A$79,$C939)&gt;0,"SANTANDER",IF(COUNTIF('Códigos Itaú (ref)'!$A$2:$A$44,$C939)&gt;0,"ITAU",IF(AND(TRIM(UPPER($I939))="CONTRATUAL",ISNUMBER(SEARCH("INDIVIDUAL",SUBSTITUTE(UPPER($D939)," ","")))),"PREMIUM FREE",""))))</f>
        <v/>
      </c>
    </row>
    <row r="940">
      <c r="AC940">
        <f>IF($C940="","",IF(COUNTIF('Códigos Santander (ref)'!$A$2:$A$79,$C940)&gt;0,"SANTANDER",IF(COUNTIF('Códigos Itaú (ref)'!$A$2:$A$44,$C940)&gt;0,"ITAU",IF(AND(TRIM(UPPER($I940))="CONTRATUAL",ISNUMBER(SEARCH("INDIVIDUAL",SUBSTITUTE(UPPER($D940)," ","")))),"PREMIUM FREE",""))))</f>
        <v/>
      </c>
    </row>
    <row r="941">
      <c r="AC941">
        <f>IF($C941="","",IF(COUNTIF('Códigos Santander (ref)'!$A$2:$A$79,$C941)&gt;0,"SANTANDER",IF(COUNTIF('Códigos Itaú (ref)'!$A$2:$A$44,$C941)&gt;0,"ITAU",IF(AND(TRIM(UPPER($I941))="CONTRATUAL",ISNUMBER(SEARCH("INDIVIDUAL",SUBSTITUTE(UPPER($D941)," ","")))),"PREMIUM FREE",""))))</f>
        <v/>
      </c>
    </row>
    <row r="942">
      <c r="AC942">
        <f>IF($C942="","",IF(COUNTIF('Códigos Santander (ref)'!$A$2:$A$79,$C942)&gt;0,"SANTANDER",IF(COUNTIF('Códigos Itaú (ref)'!$A$2:$A$44,$C942)&gt;0,"ITAU",IF(AND(TRIM(UPPER($I942))="CONTRATUAL",ISNUMBER(SEARCH("INDIVIDUAL",SUBSTITUTE(UPPER($D942)," ","")))),"PREMIUM FREE",""))))</f>
        <v/>
      </c>
    </row>
    <row r="943">
      <c r="AC943">
        <f>IF($C943="","",IF(COUNTIF('Códigos Santander (ref)'!$A$2:$A$79,$C943)&gt;0,"SANTANDER",IF(COUNTIF('Códigos Itaú (ref)'!$A$2:$A$44,$C943)&gt;0,"ITAU",IF(AND(TRIM(UPPER($I943))="CONTRATUAL",ISNUMBER(SEARCH("INDIVIDUAL",SUBSTITUTE(UPPER($D943)," ","")))),"PREMIUM FREE",""))))</f>
        <v/>
      </c>
    </row>
    <row r="944">
      <c r="AC944">
        <f>IF($C944="","",IF(COUNTIF('Códigos Santander (ref)'!$A$2:$A$79,$C944)&gt;0,"SANTANDER",IF(COUNTIF('Códigos Itaú (ref)'!$A$2:$A$44,$C944)&gt;0,"ITAU",IF(AND(TRIM(UPPER($I944))="CONTRATUAL",ISNUMBER(SEARCH("INDIVIDUAL",SUBSTITUTE(UPPER($D944)," ","")))),"PREMIUM FREE",""))))</f>
        <v/>
      </c>
    </row>
    <row r="945">
      <c r="AC945">
        <f>IF($C945="","",IF(COUNTIF('Códigos Santander (ref)'!$A$2:$A$79,$C945)&gt;0,"SANTANDER",IF(COUNTIF('Códigos Itaú (ref)'!$A$2:$A$44,$C945)&gt;0,"ITAU",IF(AND(TRIM(UPPER($I945))="CONTRATUAL",ISNUMBER(SEARCH("INDIVIDUAL",SUBSTITUTE(UPPER($D945)," ","")))),"PREMIUM FREE",""))))</f>
        <v/>
      </c>
    </row>
    <row r="946">
      <c r="AC946">
        <f>IF($C946="","",IF(COUNTIF('Códigos Santander (ref)'!$A$2:$A$79,$C946)&gt;0,"SANTANDER",IF(COUNTIF('Códigos Itaú (ref)'!$A$2:$A$44,$C946)&gt;0,"ITAU",IF(AND(TRIM(UPPER($I946))="CONTRATUAL",ISNUMBER(SEARCH("INDIVIDUAL",SUBSTITUTE(UPPER($D946)," ","")))),"PREMIUM FREE",""))))</f>
        <v/>
      </c>
    </row>
    <row r="947">
      <c r="AC947">
        <f>IF($C947="","",IF(COUNTIF('Códigos Santander (ref)'!$A$2:$A$79,$C947)&gt;0,"SANTANDER",IF(COUNTIF('Códigos Itaú (ref)'!$A$2:$A$44,$C947)&gt;0,"ITAU",IF(AND(TRIM(UPPER($I947))="CONTRATUAL",ISNUMBER(SEARCH("INDIVIDUAL",SUBSTITUTE(UPPER($D947)," ","")))),"PREMIUM FREE",""))))</f>
        <v/>
      </c>
    </row>
    <row r="948">
      <c r="AC948">
        <f>IF($C948="","",IF(COUNTIF('Códigos Santander (ref)'!$A$2:$A$79,$C948)&gt;0,"SANTANDER",IF(COUNTIF('Códigos Itaú (ref)'!$A$2:$A$44,$C948)&gt;0,"ITAU",IF(AND(TRIM(UPPER($I948))="CONTRATUAL",ISNUMBER(SEARCH("INDIVIDUAL",SUBSTITUTE(UPPER($D948)," ","")))),"PREMIUM FREE",""))))</f>
        <v/>
      </c>
    </row>
    <row r="949">
      <c r="AC949">
        <f>IF($C949="","",IF(COUNTIF('Códigos Santander (ref)'!$A$2:$A$79,$C949)&gt;0,"SANTANDER",IF(COUNTIF('Códigos Itaú (ref)'!$A$2:$A$44,$C949)&gt;0,"ITAU",IF(AND(TRIM(UPPER($I949))="CONTRATUAL",ISNUMBER(SEARCH("INDIVIDUAL",SUBSTITUTE(UPPER($D949)," ","")))),"PREMIUM FREE",""))))</f>
        <v/>
      </c>
    </row>
    <row r="950">
      <c r="AC950">
        <f>IF($C950="","",IF(COUNTIF('Códigos Santander (ref)'!$A$2:$A$79,$C950)&gt;0,"SANTANDER",IF(COUNTIF('Códigos Itaú (ref)'!$A$2:$A$44,$C950)&gt;0,"ITAU",IF(AND(TRIM(UPPER($I950))="CONTRATUAL",ISNUMBER(SEARCH("INDIVIDUAL",SUBSTITUTE(UPPER($D950)," ","")))),"PREMIUM FREE",""))))</f>
        <v/>
      </c>
    </row>
    <row r="951">
      <c r="AC951">
        <f>IF($C951="","",IF(COUNTIF('Códigos Santander (ref)'!$A$2:$A$79,$C951)&gt;0,"SANTANDER",IF(COUNTIF('Códigos Itaú (ref)'!$A$2:$A$44,$C951)&gt;0,"ITAU",IF(AND(TRIM(UPPER($I951))="CONTRATUAL",ISNUMBER(SEARCH("INDIVIDUAL",SUBSTITUTE(UPPER($D951)," ","")))),"PREMIUM FREE",""))))</f>
        <v/>
      </c>
    </row>
    <row r="952">
      <c r="AC952">
        <f>IF($C952="","",IF(COUNTIF('Códigos Santander (ref)'!$A$2:$A$79,$C952)&gt;0,"SANTANDER",IF(COUNTIF('Códigos Itaú (ref)'!$A$2:$A$44,$C952)&gt;0,"ITAU",IF(AND(TRIM(UPPER($I952))="CONTRATUAL",ISNUMBER(SEARCH("INDIVIDUAL",SUBSTITUTE(UPPER($D952)," ","")))),"PREMIUM FREE",""))))</f>
        <v/>
      </c>
    </row>
    <row r="953">
      <c r="AC953">
        <f>IF($C953="","",IF(COUNTIF('Códigos Santander (ref)'!$A$2:$A$79,$C953)&gt;0,"SANTANDER",IF(COUNTIF('Códigos Itaú (ref)'!$A$2:$A$44,$C953)&gt;0,"ITAU",IF(AND(TRIM(UPPER($I953))="CONTRATUAL",ISNUMBER(SEARCH("INDIVIDUAL",SUBSTITUTE(UPPER($D953)," ","")))),"PREMIUM FREE",""))))</f>
        <v/>
      </c>
    </row>
    <row r="954">
      <c r="AC954">
        <f>IF($C954="","",IF(COUNTIF('Códigos Santander (ref)'!$A$2:$A$79,$C954)&gt;0,"SANTANDER",IF(COUNTIF('Códigos Itaú (ref)'!$A$2:$A$44,$C954)&gt;0,"ITAU",IF(AND(TRIM(UPPER($I954))="CONTRATUAL",ISNUMBER(SEARCH("INDIVIDUAL",SUBSTITUTE(UPPER($D954)," ","")))),"PREMIUM FREE",""))))</f>
        <v/>
      </c>
    </row>
    <row r="955">
      <c r="AC955">
        <f>IF($C955="","",IF(COUNTIF('Códigos Santander (ref)'!$A$2:$A$79,$C955)&gt;0,"SANTANDER",IF(COUNTIF('Códigos Itaú (ref)'!$A$2:$A$44,$C955)&gt;0,"ITAU",IF(AND(TRIM(UPPER($I955))="CONTRATUAL",ISNUMBER(SEARCH("INDIVIDUAL",SUBSTITUTE(UPPER($D955)," ","")))),"PREMIUM FREE",""))))</f>
        <v/>
      </c>
    </row>
    <row r="956">
      <c r="AC956">
        <f>IF($C956="","",IF(COUNTIF('Códigos Santander (ref)'!$A$2:$A$79,$C956)&gt;0,"SANTANDER",IF(COUNTIF('Códigos Itaú (ref)'!$A$2:$A$44,$C956)&gt;0,"ITAU",IF(AND(TRIM(UPPER($I956))="CONTRATUAL",ISNUMBER(SEARCH("INDIVIDUAL",SUBSTITUTE(UPPER($D956)," ","")))),"PREMIUM FREE",""))))</f>
        <v/>
      </c>
    </row>
    <row r="957">
      <c r="AC957">
        <f>IF($C957="","",IF(COUNTIF('Códigos Santander (ref)'!$A$2:$A$79,$C957)&gt;0,"SANTANDER",IF(COUNTIF('Códigos Itaú (ref)'!$A$2:$A$44,$C957)&gt;0,"ITAU",IF(AND(TRIM(UPPER($I957))="CONTRATUAL",ISNUMBER(SEARCH("INDIVIDUAL",SUBSTITUTE(UPPER($D957)," ","")))),"PREMIUM FREE",""))))</f>
        <v/>
      </c>
    </row>
    <row r="958">
      <c r="AC958">
        <f>IF($C958="","",IF(COUNTIF('Códigos Santander (ref)'!$A$2:$A$79,$C958)&gt;0,"SANTANDER",IF(COUNTIF('Códigos Itaú (ref)'!$A$2:$A$44,$C958)&gt;0,"ITAU",IF(AND(TRIM(UPPER($I958))="CONTRATUAL",ISNUMBER(SEARCH("INDIVIDUAL",SUBSTITUTE(UPPER($D958)," ","")))),"PREMIUM FREE",""))))</f>
        <v/>
      </c>
    </row>
    <row r="959">
      <c r="AC959">
        <f>IF($C959="","",IF(COUNTIF('Códigos Santander (ref)'!$A$2:$A$79,$C959)&gt;0,"SANTANDER",IF(COUNTIF('Códigos Itaú (ref)'!$A$2:$A$44,$C959)&gt;0,"ITAU",IF(AND(TRIM(UPPER($I959))="CONTRATUAL",ISNUMBER(SEARCH("INDIVIDUAL",SUBSTITUTE(UPPER($D959)," ","")))),"PREMIUM FREE",""))))</f>
        <v/>
      </c>
    </row>
    <row r="960">
      <c r="AC960">
        <f>IF($C960="","",IF(COUNTIF('Códigos Santander (ref)'!$A$2:$A$79,$C960)&gt;0,"SANTANDER",IF(COUNTIF('Códigos Itaú (ref)'!$A$2:$A$44,$C960)&gt;0,"ITAU",IF(AND(TRIM(UPPER($I960))="CONTRATUAL",ISNUMBER(SEARCH("INDIVIDUAL",SUBSTITUTE(UPPER($D960)," ","")))),"PREMIUM FREE",""))))</f>
        <v/>
      </c>
    </row>
    <row r="961">
      <c r="AC961">
        <f>IF($C961="","",IF(COUNTIF('Códigos Santander (ref)'!$A$2:$A$79,$C961)&gt;0,"SANTANDER",IF(COUNTIF('Códigos Itaú (ref)'!$A$2:$A$44,$C961)&gt;0,"ITAU",IF(AND(TRIM(UPPER($I961))="CONTRATUAL",ISNUMBER(SEARCH("INDIVIDUAL",SUBSTITUTE(UPPER($D961)," ","")))),"PREMIUM FREE",""))))</f>
        <v/>
      </c>
    </row>
    <row r="962">
      <c r="AC962">
        <f>IF($C962="","",IF(COUNTIF('Códigos Santander (ref)'!$A$2:$A$79,$C962)&gt;0,"SANTANDER",IF(COUNTIF('Códigos Itaú (ref)'!$A$2:$A$44,$C962)&gt;0,"ITAU",IF(AND(TRIM(UPPER($I962))="CONTRATUAL",ISNUMBER(SEARCH("INDIVIDUAL",SUBSTITUTE(UPPER($D962)," ","")))),"PREMIUM FREE",""))))</f>
        <v/>
      </c>
    </row>
    <row r="963">
      <c r="AC963">
        <f>IF($C963="","",IF(COUNTIF('Códigos Santander (ref)'!$A$2:$A$79,$C963)&gt;0,"SANTANDER",IF(COUNTIF('Códigos Itaú (ref)'!$A$2:$A$44,$C963)&gt;0,"ITAU",IF(AND(TRIM(UPPER($I963))="CONTRATUAL",ISNUMBER(SEARCH("INDIVIDUAL",SUBSTITUTE(UPPER($D963)," ","")))),"PREMIUM FREE",""))))</f>
        <v/>
      </c>
    </row>
    <row r="964">
      <c r="AC964">
        <f>IF($C964="","",IF(COUNTIF('Códigos Santander (ref)'!$A$2:$A$79,$C964)&gt;0,"SANTANDER",IF(COUNTIF('Códigos Itaú (ref)'!$A$2:$A$44,$C964)&gt;0,"ITAU",IF(AND(TRIM(UPPER($I964))="CONTRATUAL",ISNUMBER(SEARCH("INDIVIDUAL",SUBSTITUTE(UPPER($D964)," ","")))),"PREMIUM FREE",""))))</f>
        <v/>
      </c>
    </row>
    <row r="965">
      <c r="AC965">
        <f>IF($C965="","",IF(COUNTIF('Códigos Santander (ref)'!$A$2:$A$79,$C965)&gt;0,"SANTANDER",IF(COUNTIF('Códigos Itaú (ref)'!$A$2:$A$44,$C965)&gt;0,"ITAU",IF(AND(TRIM(UPPER($I965))="CONTRATUAL",ISNUMBER(SEARCH("INDIVIDUAL",SUBSTITUTE(UPPER($D965)," ","")))),"PREMIUM FREE",""))))</f>
        <v/>
      </c>
    </row>
    <row r="966">
      <c r="AC966">
        <f>IF($C966="","",IF(COUNTIF('Códigos Santander (ref)'!$A$2:$A$79,$C966)&gt;0,"SANTANDER",IF(COUNTIF('Códigos Itaú (ref)'!$A$2:$A$44,$C966)&gt;0,"ITAU",IF(AND(TRIM(UPPER($I966))="CONTRATUAL",ISNUMBER(SEARCH("INDIVIDUAL",SUBSTITUTE(UPPER($D966)," ","")))),"PREMIUM FREE",""))))</f>
        <v/>
      </c>
    </row>
    <row r="967">
      <c r="AC967">
        <f>IF($C967="","",IF(COUNTIF('Códigos Santander (ref)'!$A$2:$A$79,$C967)&gt;0,"SANTANDER",IF(COUNTIF('Códigos Itaú (ref)'!$A$2:$A$44,$C967)&gt;0,"ITAU",IF(AND(TRIM(UPPER($I967))="CONTRATUAL",ISNUMBER(SEARCH("INDIVIDUAL",SUBSTITUTE(UPPER($D967)," ","")))),"PREMIUM FREE",""))))</f>
        <v/>
      </c>
    </row>
    <row r="968">
      <c r="AC968">
        <f>IF($C968="","",IF(COUNTIF('Códigos Santander (ref)'!$A$2:$A$79,$C968)&gt;0,"SANTANDER",IF(COUNTIF('Códigos Itaú (ref)'!$A$2:$A$44,$C968)&gt;0,"ITAU",IF(AND(TRIM(UPPER($I968))="CONTRATUAL",ISNUMBER(SEARCH("INDIVIDUAL",SUBSTITUTE(UPPER($D968)," ","")))),"PREMIUM FREE",""))))</f>
        <v/>
      </c>
    </row>
    <row r="969">
      <c r="AC969">
        <f>IF($C969="","",IF(COUNTIF('Códigos Santander (ref)'!$A$2:$A$79,$C969)&gt;0,"SANTANDER",IF(COUNTIF('Códigos Itaú (ref)'!$A$2:$A$44,$C969)&gt;0,"ITAU",IF(AND(TRIM(UPPER($I969))="CONTRATUAL",ISNUMBER(SEARCH("INDIVIDUAL",SUBSTITUTE(UPPER($D969)," ","")))),"PREMIUM FREE",""))))</f>
        <v/>
      </c>
    </row>
    <row r="970">
      <c r="AC970">
        <f>IF($C970="","",IF(COUNTIF('Códigos Santander (ref)'!$A$2:$A$79,$C970)&gt;0,"SANTANDER",IF(COUNTIF('Códigos Itaú (ref)'!$A$2:$A$44,$C970)&gt;0,"ITAU",IF(AND(TRIM(UPPER($I970))="CONTRATUAL",ISNUMBER(SEARCH("INDIVIDUAL",SUBSTITUTE(UPPER($D970)," ","")))),"PREMIUM FREE",""))))</f>
        <v/>
      </c>
    </row>
    <row r="971">
      <c r="AC971">
        <f>IF($C971="","",IF(COUNTIF('Códigos Santander (ref)'!$A$2:$A$79,$C971)&gt;0,"SANTANDER",IF(COUNTIF('Códigos Itaú (ref)'!$A$2:$A$44,$C971)&gt;0,"ITAU",IF(AND(TRIM(UPPER($I971))="CONTRATUAL",ISNUMBER(SEARCH("INDIVIDUAL",SUBSTITUTE(UPPER($D971)," ","")))),"PREMIUM FREE",""))))</f>
        <v/>
      </c>
    </row>
    <row r="972">
      <c r="AC972">
        <f>IF($C972="","",IF(COUNTIF('Códigos Santander (ref)'!$A$2:$A$79,$C972)&gt;0,"SANTANDER",IF(COUNTIF('Códigos Itaú (ref)'!$A$2:$A$44,$C972)&gt;0,"ITAU",IF(AND(TRIM(UPPER($I972))="CONTRATUAL",ISNUMBER(SEARCH("INDIVIDUAL",SUBSTITUTE(UPPER($D972)," ","")))),"PREMIUM FREE",""))))</f>
        <v/>
      </c>
    </row>
    <row r="973">
      <c r="AC973">
        <f>IF($C973="","",IF(COUNTIF('Códigos Santander (ref)'!$A$2:$A$79,$C973)&gt;0,"SANTANDER",IF(COUNTIF('Códigos Itaú (ref)'!$A$2:$A$44,$C973)&gt;0,"ITAU",IF(AND(TRIM(UPPER($I973))="CONTRATUAL",ISNUMBER(SEARCH("INDIVIDUAL",SUBSTITUTE(UPPER($D973)," ","")))),"PREMIUM FREE",""))))</f>
        <v/>
      </c>
    </row>
    <row r="974">
      <c r="AC974">
        <f>IF($C974="","",IF(COUNTIF('Códigos Santander (ref)'!$A$2:$A$79,$C974)&gt;0,"SANTANDER",IF(COUNTIF('Códigos Itaú (ref)'!$A$2:$A$44,$C974)&gt;0,"ITAU",IF(AND(TRIM(UPPER($I974))="CONTRATUAL",ISNUMBER(SEARCH("INDIVIDUAL",SUBSTITUTE(UPPER($D974)," ","")))),"PREMIUM FREE",""))))</f>
        <v/>
      </c>
    </row>
    <row r="975">
      <c r="AC975">
        <f>IF($C975="","",IF(COUNTIF('Códigos Santander (ref)'!$A$2:$A$79,$C975)&gt;0,"SANTANDER",IF(COUNTIF('Códigos Itaú (ref)'!$A$2:$A$44,$C975)&gt;0,"ITAU",IF(AND(TRIM(UPPER($I975))="CONTRATUAL",ISNUMBER(SEARCH("INDIVIDUAL",SUBSTITUTE(UPPER($D975)," ","")))),"PREMIUM FREE",""))))</f>
        <v/>
      </c>
    </row>
    <row r="976">
      <c r="AC976">
        <f>IF($C976="","",IF(COUNTIF('Códigos Santander (ref)'!$A$2:$A$79,$C976)&gt;0,"SANTANDER",IF(COUNTIF('Códigos Itaú (ref)'!$A$2:$A$44,$C976)&gt;0,"ITAU",IF(AND(TRIM(UPPER($I976))="CONTRATUAL",ISNUMBER(SEARCH("INDIVIDUAL",SUBSTITUTE(UPPER($D976)," ","")))),"PREMIUM FREE",""))))</f>
        <v/>
      </c>
    </row>
    <row r="977">
      <c r="AC977">
        <f>IF($C977="","",IF(COUNTIF('Códigos Santander (ref)'!$A$2:$A$79,$C977)&gt;0,"SANTANDER",IF(COUNTIF('Códigos Itaú (ref)'!$A$2:$A$44,$C977)&gt;0,"ITAU",IF(AND(TRIM(UPPER($I977))="CONTRATUAL",ISNUMBER(SEARCH("INDIVIDUAL",SUBSTITUTE(UPPER($D977)," ","")))),"PREMIUM FREE",""))))</f>
        <v/>
      </c>
    </row>
    <row r="978">
      <c r="AC978">
        <f>IF($C978="","",IF(COUNTIF('Códigos Santander (ref)'!$A$2:$A$79,$C978)&gt;0,"SANTANDER",IF(COUNTIF('Códigos Itaú (ref)'!$A$2:$A$44,$C978)&gt;0,"ITAU",IF(AND(TRIM(UPPER($I978))="CONTRATUAL",ISNUMBER(SEARCH("INDIVIDUAL",SUBSTITUTE(UPPER($D978)," ","")))),"PREMIUM FREE",""))))</f>
        <v/>
      </c>
    </row>
    <row r="979">
      <c r="AC979">
        <f>IF($C979="","",IF(COUNTIF('Códigos Santander (ref)'!$A$2:$A$79,$C979)&gt;0,"SANTANDER",IF(COUNTIF('Códigos Itaú (ref)'!$A$2:$A$44,$C979)&gt;0,"ITAU",IF(AND(TRIM(UPPER($I979))="CONTRATUAL",ISNUMBER(SEARCH("INDIVIDUAL",SUBSTITUTE(UPPER($D979)," ","")))),"PREMIUM FREE",""))))</f>
        <v/>
      </c>
    </row>
    <row r="980">
      <c r="AC980">
        <f>IF($C980="","",IF(COUNTIF('Códigos Santander (ref)'!$A$2:$A$79,$C980)&gt;0,"SANTANDER",IF(COUNTIF('Códigos Itaú (ref)'!$A$2:$A$44,$C980)&gt;0,"ITAU",IF(AND(TRIM(UPPER($I980))="CONTRATUAL",ISNUMBER(SEARCH("INDIVIDUAL",SUBSTITUTE(UPPER($D980)," ","")))),"PREMIUM FREE",""))))</f>
        <v/>
      </c>
    </row>
    <row r="981">
      <c r="AC981">
        <f>IF($C981="","",IF(COUNTIF('Códigos Santander (ref)'!$A$2:$A$79,$C981)&gt;0,"SANTANDER",IF(COUNTIF('Códigos Itaú (ref)'!$A$2:$A$44,$C981)&gt;0,"ITAU",IF(AND(TRIM(UPPER($I981))="CONTRATUAL",ISNUMBER(SEARCH("INDIVIDUAL",SUBSTITUTE(UPPER($D981)," ","")))),"PREMIUM FREE",""))))</f>
        <v/>
      </c>
    </row>
    <row r="982">
      <c r="AC982">
        <f>IF($C982="","",IF(COUNTIF('Códigos Santander (ref)'!$A$2:$A$79,$C982)&gt;0,"SANTANDER",IF(COUNTIF('Códigos Itaú (ref)'!$A$2:$A$44,$C982)&gt;0,"ITAU",IF(AND(TRIM(UPPER($I982))="CONTRATUAL",ISNUMBER(SEARCH("INDIVIDUAL",SUBSTITUTE(UPPER($D982)," ","")))),"PREMIUM FREE",""))))</f>
        <v/>
      </c>
    </row>
    <row r="983">
      <c r="AC983">
        <f>IF($C983="","",IF(COUNTIF('Códigos Santander (ref)'!$A$2:$A$79,$C983)&gt;0,"SANTANDER",IF(COUNTIF('Códigos Itaú (ref)'!$A$2:$A$44,$C983)&gt;0,"ITAU",IF(AND(TRIM(UPPER($I983))="CONTRATUAL",ISNUMBER(SEARCH("INDIVIDUAL",SUBSTITUTE(UPPER($D983)," ","")))),"PREMIUM FREE",""))))</f>
        <v/>
      </c>
    </row>
    <row r="984">
      <c r="AC984">
        <f>IF($C984="","",IF(COUNTIF('Códigos Santander (ref)'!$A$2:$A$79,$C984)&gt;0,"SANTANDER",IF(COUNTIF('Códigos Itaú (ref)'!$A$2:$A$44,$C984)&gt;0,"ITAU",IF(AND(TRIM(UPPER($I984))="CONTRATUAL",ISNUMBER(SEARCH("INDIVIDUAL",SUBSTITUTE(UPPER($D984)," ","")))),"PREMIUM FREE",""))))</f>
        <v/>
      </c>
    </row>
    <row r="985">
      <c r="AC985">
        <f>IF($C985="","",IF(COUNTIF('Códigos Santander (ref)'!$A$2:$A$79,$C985)&gt;0,"SANTANDER",IF(COUNTIF('Códigos Itaú (ref)'!$A$2:$A$44,$C985)&gt;0,"ITAU",IF(AND(TRIM(UPPER($I985))="CONTRATUAL",ISNUMBER(SEARCH("INDIVIDUAL",SUBSTITUTE(UPPER($D985)," ","")))),"PREMIUM FREE",""))))</f>
        <v/>
      </c>
    </row>
    <row r="986">
      <c r="AC986">
        <f>IF($C986="","",IF(COUNTIF('Códigos Santander (ref)'!$A$2:$A$79,$C986)&gt;0,"SANTANDER",IF(COUNTIF('Códigos Itaú (ref)'!$A$2:$A$44,$C986)&gt;0,"ITAU",IF(AND(TRIM(UPPER($I986))="CONTRATUAL",ISNUMBER(SEARCH("INDIVIDUAL",SUBSTITUTE(UPPER($D986)," ","")))),"PREMIUM FREE",""))))</f>
        <v/>
      </c>
    </row>
    <row r="987">
      <c r="AC987">
        <f>IF($C987="","",IF(COUNTIF('Códigos Santander (ref)'!$A$2:$A$79,$C987)&gt;0,"SANTANDER",IF(COUNTIF('Códigos Itaú (ref)'!$A$2:$A$44,$C987)&gt;0,"ITAU",IF(AND(TRIM(UPPER($I987))="CONTRATUAL",ISNUMBER(SEARCH("INDIVIDUAL",SUBSTITUTE(UPPER($D987)," ","")))),"PREMIUM FREE",""))))</f>
        <v/>
      </c>
    </row>
    <row r="988">
      <c r="AC988">
        <f>IF($C988="","",IF(COUNTIF('Códigos Santander (ref)'!$A$2:$A$79,$C988)&gt;0,"SANTANDER",IF(COUNTIF('Códigos Itaú (ref)'!$A$2:$A$44,$C988)&gt;0,"ITAU",IF(AND(TRIM(UPPER($I988))="CONTRATUAL",ISNUMBER(SEARCH("INDIVIDUAL",SUBSTITUTE(UPPER($D988)," ","")))),"PREMIUM FREE",""))))</f>
        <v/>
      </c>
    </row>
    <row r="989">
      <c r="AC989">
        <f>IF($C989="","",IF(COUNTIF('Códigos Santander (ref)'!$A$2:$A$79,$C989)&gt;0,"SANTANDER",IF(COUNTIF('Códigos Itaú (ref)'!$A$2:$A$44,$C989)&gt;0,"ITAU",IF(AND(TRIM(UPPER($I989))="CONTRATUAL",ISNUMBER(SEARCH("INDIVIDUAL",SUBSTITUTE(UPPER($D989)," ","")))),"PREMIUM FREE",""))))</f>
        <v/>
      </c>
    </row>
    <row r="990">
      <c r="AC990">
        <f>IF($C990="","",IF(COUNTIF('Códigos Santander (ref)'!$A$2:$A$79,$C990)&gt;0,"SANTANDER",IF(COUNTIF('Códigos Itaú (ref)'!$A$2:$A$44,$C990)&gt;0,"ITAU",IF(AND(TRIM(UPPER($I990))="CONTRATUAL",ISNUMBER(SEARCH("INDIVIDUAL",SUBSTITUTE(UPPER($D990)," ","")))),"PREMIUM FREE",""))))</f>
        <v/>
      </c>
    </row>
    <row r="991">
      <c r="AC991">
        <f>IF($C991="","",IF(COUNTIF('Códigos Santander (ref)'!$A$2:$A$79,$C991)&gt;0,"SANTANDER",IF(COUNTIF('Códigos Itaú (ref)'!$A$2:$A$44,$C991)&gt;0,"ITAU",IF(AND(TRIM(UPPER($I991))="CONTRATUAL",ISNUMBER(SEARCH("INDIVIDUAL",SUBSTITUTE(UPPER($D991)," ","")))),"PREMIUM FREE",""))))</f>
        <v/>
      </c>
    </row>
    <row r="992">
      <c r="AC992">
        <f>IF($C992="","",IF(COUNTIF('Códigos Santander (ref)'!$A$2:$A$79,$C992)&gt;0,"SANTANDER",IF(COUNTIF('Códigos Itaú (ref)'!$A$2:$A$44,$C992)&gt;0,"ITAU",IF(AND(TRIM(UPPER($I992))="CONTRATUAL",ISNUMBER(SEARCH("INDIVIDUAL",SUBSTITUTE(UPPER($D992)," ","")))),"PREMIUM FREE",""))))</f>
        <v/>
      </c>
    </row>
    <row r="993">
      <c r="AC993">
        <f>IF($C993="","",IF(COUNTIF('Códigos Santander (ref)'!$A$2:$A$79,$C993)&gt;0,"SANTANDER",IF(COUNTIF('Códigos Itaú (ref)'!$A$2:$A$44,$C993)&gt;0,"ITAU",IF(AND(TRIM(UPPER($I993))="CONTRATUAL",ISNUMBER(SEARCH("INDIVIDUAL",SUBSTITUTE(UPPER($D993)," ","")))),"PREMIUM FREE",""))))</f>
        <v/>
      </c>
    </row>
    <row r="994">
      <c r="AC994">
        <f>IF($C994="","",IF(COUNTIF('Códigos Santander (ref)'!$A$2:$A$79,$C994)&gt;0,"SANTANDER",IF(COUNTIF('Códigos Itaú (ref)'!$A$2:$A$44,$C994)&gt;0,"ITAU",IF(AND(TRIM(UPPER($I994))="CONTRATUAL",ISNUMBER(SEARCH("INDIVIDUAL",SUBSTITUTE(UPPER($D994)," ","")))),"PREMIUM FREE",""))))</f>
        <v/>
      </c>
    </row>
    <row r="995">
      <c r="AC995">
        <f>IF($C995="","",IF(COUNTIF('Códigos Santander (ref)'!$A$2:$A$79,$C995)&gt;0,"SANTANDER",IF(COUNTIF('Códigos Itaú (ref)'!$A$2:$A$44,$C995)&gt;0,"ITAU",IF(AND(TRIM(UPPER($I995))="CONTRATUAL",ISNUMBER(SEARCH("INDIVIDUAL",SUBSTITUTE(UPPER($D995)," ","")))),"PREMIUM FREE",""))))</f>
        <v/>
      </c>
    </row>
    <row r="996">
      <c r="AC996">
        <f>IF($C996="","",IF(COUNTIF('Códigos Santander (ref)'!$A$2:$A$79,$C996)&gt;0,"SANTANDER",IF(COUNTIF('Códigos Itaú (ref)'!$A$2:$A$44,$C996)&gt;0,"ITAU",IF(AND(TRIM(UPPER($I996))="CONTRATUAL",ISNUMBER(SEARCH("INDIVIDUAL",SUBSTITUTE(UPPER($D996)," ","")))),"PREMIUM FREE",""))))</f>
        <v/>
      </c>
    </row>
    <row r="997">
      <c r="AC997">
        <f>IF($C997="","",IF(COUNTIF('Códigos Santander (ref)'!$A$2:$A$79,$C997)&gt;0,"SANTANDER",IF(COUNTIF('Códigos Itaú (ref)'!$A$2:$A$44,$C997)&gt;0,"ITAU",IF(AND(TRIM(UPPER($I997))="CONTRATUAL",ISNUMBER(SEARCH("INDIVIDUAL",SUBSTITUTE(UPPER($D997)," ","")))),"PREMIUM FREE",""))))</f>
        <v/>
      </c>
    </row>
    <row r="998">
      <c r="AC998">
        <f>IF($C998="","",IF(COUNTIF('Códigos Santander (ref)'!$A$2:$A$79,$C998)&gt;0,"SANTANDER",IF(COUNTIF('Códigos Itaú (ref)'!$A$2:$A$44,$C998)&gt;0,"ITAU",IF(AND(TRIM(UPPER($I998))="CONTRATUAL",ISNUMBER(SEARCH("INDIVIDUAL",SUBSTITUTE(UPPER($D998)," ","")))),"PREMIUM FREE",""))))</f>
        <v/>
      </c>
    </row>
    <row r="999">
      <c r="AC999">
        <f>IF($C999="","",IF(COUNTIF('Códigos Santander (ref)'!$A$2:$A$79,$C999)&gt;0,"SANTANDER",IF(COUNTIF('Códigos Itaú (ref)'!$A$2:$A$44,$C999)&gt;0,"ITAU",IF(AND(TRIM(UPPER($I999))="CONTRATUAL",ISNUMBER(SEARCH("INDIVIDUAL",SUBSTITUTE(UPPER($D999)," ","")))),"PREMIUM FREE",""))))</f>
        <v/>
      </c>
    </row>
    <row r="1000">
      <c r="AC1000">
        <f>IF($C1000="","",IF(COUNTIF('Códigos Santander (ref)'!$A$2:$A$79,$C1000)&gt;0,"SANTANDER",IF(COUNTIF('Códigos Itaú (ref)'!$A$2:$A$44,$C1000)&gt;0,"ITAU",IF(AND(TRIM(UPPER($I1000))="CONTRATUAL",ISNUMBER(SEARCH("INDIVIDUAL",SUBSTITUTE(UPPER($D1000)," ","")))),"PREMIUM FREE",""))))</f>
        <v/>
      </c>
    </row>
    <row r="1001">
      <c r="AC1001">
        <f>IF($C1001="","",IF(COUNTIF('Códigos Santander (ref)'!$A$2:$A$79,$C1001)&gt;0,"SANTANDER",IF(COUNTIF('Códigos Itaú (ref)'!$A$2:$A$44,$C1001)&gt;0,"ITAU",IF(AND(TRIM(UPPER($I1001))="CONTRATUAL",ISNUMBER(SEARCH("INDIVIDUAL",SUBSTITUTE(UPPER($D1001)," ","")))),"PREMIUM FREE",""))))</f>
        <v/>
      </c>
    </row>
    <row r="1002">
      <c r="AC1002">
        <f>IF($C1002="","",IF(COUNTIF('Códigos Santander (ref)'!$A$2:$A$79,$C1002)&gt;0,"SANTANDER",IF(COUNTIF('Códigos Itaú (ref)'!$A$2:$A$44,$C1002)&gt;0,"ITAU",IF(AND(TRIM(UPPER($I1002))="CONTRATUAL",ISNUMBER(SEARCH("INDIVIDUAL",SUBSTITUTE(UPPER($D1002)," ","")))),"PREMIUM FREE",""))))</f>
        <v/>
      </c>
    </row>
    <row r="1003">
      <c r="AC1003">
        <f>IF($C1003="","",IF(COUNTIF('Códigos Santander (ref)'!$A$2:$A$79,$C1003)&gt;0,"SANTANDER",IF(COUNTIF('Códigos Itaú (ref)'!$A$2:$A$44,$C1003)&gt;0,"ITAU",IF(AND(TRIM(UPPER($I1003))="CONTRATUAL",ISNUMBER(SEARCH("INDIVIDUAL",SUBSTITUTE(UPPER($D1003)," ","")))),"PREMIUM FREE",""))))</f>
        <v/>
      </c>
    </row>
    <row r="1004">
      <c r="AC1004">
        <f>IF($C1004="","",IF(COUNTIF('Códigos Santander (ref)'!$A$2:$A$79,$C1004)&gt;0,"SANTANDER",IF(COUNTIF('Códigos Itaú (ref)'!$A$2:$A$44,$C1004)&gt;0,"ITAU",IF(AND(TRIM(UPPER($I1004))="CONTRATUAL",ISNUMBER(SEARCH("INDIVIDUAL",SUBSTITUTE(UPPER($D1004)," ","")))),"PREMIUM FREE",""))))</f>
        <v/>
      </c>
    </row>
    <row r="1005">
      <c r="AC1005">
        <f>IF($C1005="","",IF(COUNTIF('Códigos Santander (ref)'!$A$2:$A$79,$C1005)&gt;0,"SANTANDER",IF(COUNTIF('Códigos Itaú (ref)'!$A$2:$A$44,$C1005)&gt;0,"ITAU",IF(AND(TRIM(UPPER($I1005))="CONTRATUAL",ISNUMBER(SEARCH("INDIVIDUAL",SUBSTITUTE(UPPER($D1005)," ","")))),"PREMIUM FREE",""))))</f>
        <v/>
      </c>
    </row>
    <row r="1006">
      <c r="AC1006">
        <f>IF($C1006="","",IF(COUNTIF('Códigos Santander (ref)'!$A$2:$A$79,$C1006)&gt;0,"SANTANDER",IF(COUNTIF('Códigos Itaú (ref)'!$A$2:$A$44,$C1006)&gt;0,"ITAU",IF(AND(TRIM(UPPER($I1006))="CONTRATUAL",ISNUMBER(SEARCH("INDIVIDUAL",SUBSTITUTE(UPPER($D1006)," ","")))),"PREMIUM FREE",""))))</f>
        <v/>
      </c>
    </row>
    <row r="1007">
      <c r="AC1007">
        <f>IF($C1007="","",IF(COUNTIF('Códigos Santander (ref)'!$A$2:$A$79,$C1007)&gt;0,"SANTANDER",IF(COUNTIF('Códigos Itaú (ref)'!$A$2:$A$44,$C1007)&gt;0,"ITAU",IF(AND(TRIM(UPPER($I1007))="CONTRATUAL",ISNUMBER(SEARCH("INDIVIDUAL",SUBSTITUTE(UPPER($D1007)," ","")))),"PREMIUM FREE",""))))</f>
        <v/>
      </c>
    </row>
    <row r="1008">
      <c r="AC1008">
        <f>IF($C1008="","",IF(COUNTIF('Códigos Santander (ref)'!$A$2:$A$79,$C1008)&gt;0,"SANTANDER",IF(COUNTIF('Códigos Itaú (ref)'!$A$2:$A$44,$C1008)&gt;0,"ITAU",IF(AND(TRIM(UPPER($I1008))="CONTRATUAL",ISNUMBER(SEARCH("INDIVIDUAL",SUBSTITUTE(UPPER($D1008)," ","")))),"PREMIUM FREE",""))))</f>
        <v/>
      </c>
    </row>
    <row r="1009">
      <c r="AC1009">
        <f>IF($C1009="","",IF(COUNTIF('Códigos Santander (ref)'!$A$2:$A$79,$C1009)&gt;0,"SANTANDER",IF(COUNTIF('Códigos Itaú (ref)'!$A$2:$A$44,$C1009)&gt;0,"ITAU",IF(AND(TRIM(UPPER($I1009))="CONTRATUAL",ISNUMBER(SEARCH("INDIVIDUAL",SUBSTITUTE(UPPER($D1009)," ","")))),"PREMIUM FREE",""))))</f>
        <v/>
      </c>
    </row>
    <row r="1010">
      <c r="AC1010">
        <f>IF($C1010="","",IF(COUNTIF('Códigos Santander (ref)'!$A$2:$A$79,$C1010)&gt;0,"SANTANDER",IF(COUNTIF('Códigos Itaú (ref)'!$A$2:$A$44,$C1010)&gt;0,"ITAU",IF(AND(TRIM(UPPER($I1010))="CONTRATUAL",ISNUMBER(SEARCH("INDIVIDUAL",SUBSTITUTE(UPPER($D1010)," ","")))),"PREMIUM FREE",""))))</f>
        <v/>
      </c>
    </row>
    <row r="1011">
      <c r="AC1011">
        <f>IF($C1011="","",IF(COUNTIF('Códigos Santander (ref)'!$A$2:$A$79,$C1011)&gt;0,"SANTANDER",IF(COUNTIF('Códigos Itaú (ref)'!$A$2:$A$44,$C1011)&gt;0,"ITAU",IF(AND(TRIM(UPPER($I1011))="CONTRATUAL",ISNUMBER(SEARCH("INDIVIDUAL",SUBSTITUTE(UPPER($D1011)," ","")))),"PREMIUM FREE",""))))</f>
        <v/>
      </c>
    </row>
    <row r="1012">
      <c r="AC1012">
        <f>IF($C1012="","",IF(COUNTIF('Códigos Santander (ref)'!$A$2:$A$79,$C1012)&gt;0,"SANTANDER",IF(COUNTIF('Códigos Itaú (ref)'!$A$2:$A$44,$C1012)&gt;0,"ITAU",IF(AND(TRIM(UPPER($I1012))="CONTRATUAL",ISNUMBER(SEARCH("INDIVIDUAL",SUBSTITUTE(UPPER($D1012)," ","")))),"PREMIUM FREE",""))))</f>
        <v/>
      </c>
    </row>
    <row r="1013">
      <c r="AC1013">
        <f>IF($C1013="","",IF(COUNTIF('Códigos Santander (ref)'!$A$2:$A$79,$C1013)&gt;0,"SANTANDER",IF(COUNTIF('Códigos Itaú (ref)'!$A$2:$A$44,$C1013)&gt;0,"ITAU",IF(AND(TRIM(UPPER($I1013))="CONTRATUAL",ISNUMBER(SEARCH("INDIVIDUAL",SUBSTITUTE(UPPER($D1013)," ","")))),"PREMIUM FREE",""))))</f>
        <v/>
      </c>
    </row>
    <row r="1014">
      <c r="AC1014">
        <f>IF($C1014="","",IF(COUNTIF('Códigos Santander (ref)'!$A$2:$A$79,$C1014)&gt;0,"SANTANDER",IF(COUNTIF('Códigos Itaú (ref)'!$A$2:$A$44,$C1014)&gt;0,"ITAU",IF(AND(TRIM(UPPER($I1014))="CONTRATUAL",ISNUMBER(SEARCH("INDIVIDUAL",SUBSTITUTE(UPPER($D1014)," ","")))),"PREMIUM FREE",""))))</f>
        <v/>
      </c>
    </row>
    <row r="1015">
      <c r="AC1015">
        <f>IF($C1015="","",IF(COUNTIF('Códigos Santander (ref)'!$A$2:$A$79,$C1015)&gt;0,"SANTANDER",IF(COUNTIF('Códigos Itaú (ref)'!$A$2:$A$44,$C1015)&gt;0,"ITAU",IF(AND(TRIM(UPPER($I1015))="CONTRATUAL",ISNUMBER(SEARCH("INDIVIDUAL",SUBSTITUTE(UPPER($D1015)," ","")))),"PREMIUM FREE",""))))</f>
        <v/>
      </c>
    </row>
    <row r="1016">
      <c r="AC1016">
        <f>IF($C1016="","",IF(COUNTIF('Códigos Santander (ref)'!$A$2:$A$79,$C1016)&gt;0,"SANTANDER",IF(COUNTIF('Códigos Itaú (ref)'!$A$2:$A$44,$C1016)&gt;0,"ITAU",IF(AND(TRIM(UPPER($I1016))="CONTRATUAL",ISNUMBER(SEARCH("INDIVIDUAL",SUBSTITUTE(UPPER($D1016)," ","")))),"PREMIUM FREE",""))))</f>
        <v/>
      </c>
    </row>
    <row r="1017">
      <c r="AC1017">
        <f>IF($C1017="","",IF(COUNTIF('Códigos Santander (ref)'!$A$2:$A$79,$C1017)&gt;0,"SANTANDER",IF(COUNTIF('Códigos Itaú (ref)'!$A$2:$A$44,$C1017)&gt;0,"ITAU",IF(AND(TRIM(UPPER($I1017))="CONTRATUAL",ISNUMBER(SEARCH("INDIVIDUAL",SUBSTITUTE(UPPER($D1017)," ","")))),"PREMIUM FREE",""))))</f>
        <v/>
      </c>
    </row>
    <row r="1018">
      <c r="AC1018">
        <f>IF($C1018="","",IF(COUNTIF('Códigos Santander (ref)'!$A$2:$A$79,$C1018)&gt;0,"SANTANDER",IF(COUNTIF('Códigos Itaú (ref)'!$A$2:$A$44,$C1018)&gt;0,"ITAU",IF(AND(TRIM(UPPER($I1018))="CONTRATUAL",ISNUMBER(SEARCH("INDIVIDUAL",SUBSTITUTE(UPPER($D1018)," ","")))),"PREMIUM FREE",""))))</f>
        <v/>
      </c>
    </row>
    <row r="1019">
      <c r="AC1019">
        <f>IF($C1019="","",IF(COUNTIF('Códigos Santander (ref)'!$A$2:$A$79,$C1019)&gt;0,"SANTANDER",IF(COUNTIF('Códigos Itaú (ref)'!$A$2:$A$44,$C1019)&gt;0,"ITAU",IF(AND(TRIM(UPPER($I1019))="CONTRATUAL",ISNUMBER(SEARCH("INDIVIDUAL",SUBSTITUTE(UPPER($D1019)," ","")))),"PREMIUM FREE",""))))</f>
        <v/>
      </c>
    </row>
    <row r="1020">
      <c r="AC1020">
        <f>IF($C1020="","",IF(COUNTIF('Códigos Santander (ref)'!$A$2:$A$79,$C1020)&gt;0,"SANTANDER",IF(COUNTIF('Códigos Itaú (ref)'!$A$2:$A$44,$C1020)&gt;0,"ITAU",IF(AND(TRIM(UPPER($I1020))="CONTRATUAL",ISNUMBER(SEARCH("INDIVIDUAL",SUBSTITUTE(UPPER($D1020)," ","")))),"PREMIUM FREE",""))))</f>
        <v/>
      </c>
    </row>
    <row r="1021">
      <c r="AC1021">
        <f>IF($C1021="","",IF(COUNTIF('Códigos Santander (ref)'!$A$2:$A$79,$C1021)&gt;0,"SANTANDER",IF(COUNTIF('Códigos Itaú (ref)'!$A$2:$A$44,$C1021)&gt;0,"ITAU",IF(AND(TRIM(UPPER($I1021))="CONTRATUAL",ISNUMBER(SEARCH("INDIVIDUAL",SUBSTITUTE(UPPER($D1021)," ","")))),"PREMIUM FREE",""))))</f>
        <v/>
      </c>
    </row>
    <row r="1022">
      <c r="AC1022">
        <f>IF($C1022="","",IF(COUNTIF('Códigos Santander (ref)'!$A$2:$A$79,$C1022)&gt;0,"SANTANDER",IF(COUNTIF('Códigos Itaú (ref)'!$A$2:$A$44,$C1022)&gt;0,"ITAU",IF(AND(TRIM(UPPER($I1022))="CONTRATUAL",ISNUMBER(SEARCH("INDIVIDUAL",SUBSTITUTE(UPPER($D1022)," ","")))),"PREMIUM FREE",""))))</f>
        <v/>
      </c>
    </row>
    <row r="1023">
      <c r="AC1023">
        <f>IF($C1023="","",IF(COUNTIF('Códigos Santander (ref)'!$A$2:$A$79,$C1023)&gt;0,"SANTANDER",IF(COUNTIF('Códigos Itaú (ref)'!$A$2:$A$44,$C1023)&gt;0,"ITAU",IF(AND(TRIM(UPPER($I1023))="CONTRATUAL",ISNUMBER(SEARCH("INDIVIDUAL",SUBSTITUTE(UPPER($D1023)," ","")))),"PREMIUM FREE",""))))</f>
        <v/>
      </c>
    </row>
    <row r="1024">
      <c r="AC1024">
        <f>IF($C1024="","",IF(COUNTIF('Códigos Santander (ref)'!$A$2:$A$79,$C1024)&gt;0,"SANTANDER",IF(COUNTIF('Códigos Itaú (ref)'!$A$2:$A$44,$C1024)&gt;0,"ITAU",IF(AND(TRIM(UPPER($I1024))="CONTRATUAL",ISNUMBER(SEARCH("INDIVIDUAL",SUBSTITUTE(UPPER($D1024)," ","")))),"PREMIUM FREE",""))))</f>
        <v/>
      </c>
    </row>
    <row r="1025">
      <c r="AC1025">
        <f>IF($C1025="","",IF(COUNTIF('Códigos Santander (ref)'!$A$2:$A$79,$C1025)&gt;0,"SANTANDER",IF(COUNTIF('Códigos Itaú (ref)'!$A$2:$A$44,$C1025)&gt;0,"ITAU",IF(AND(TRIM(UPPER($I1025))="CONTRATUAL",ISNUMBER(SEARCH("INDIVIDUAL",SUBSTITUTE(UPPER($D1025)," ","")))),"PREMIUM FREE",""))))</f>
        <v/>
      </c>
    </row>
    <row r="1026">
      <c r="AC1026">
        <f>IF($C1026="","",IF(COUNTIF('Códigos Santander (ref)'!$A$2:$A$79,$C1026)&gt;0,"SANTANDER",IF(COUNTIF('Códigos Itaú (ref)'!$A$2:$A$44,$C1026)&gt;0,"ITAU",IF(AND(TRIM(UPPER($I1026))="CONTRATUAL",ISNUMBER(SEARCH("INDIVIDUAL",SUBSTITUTE(UPPER($D1026)," ","")))),"PREMIUM FREE",""))))</f>
        <v/>
      </c>
    </row>
    <row r="1027">
      <c r="AC1027">
        <f>IF($C1027="","",IF(COUNTIF('Códigos Santander (ref)'!$A$2:$A$79,$C1027)&gt;0,"SANTANDER",IF(COUNTIF('Códigos Itaú (ref)'!$A$2:$A$44,$C1027)&gt;0,"ITAU",IF(AND(TRIM(UPPER($I1027))="CONTRATUAL",ISNUMBER(SEARCH("INDIVIDUAL",SUBSTITUTE(UPPER($D1027)," ","")))),"PREMIUM FREE",""))))</f>
        <v/>
      </c>
    </row>
    <row r="1028">
      <c r="AC1028">
        <f>IF($C1028="","",IF(COUNTIF('Códigos Santander (ref)'!$A$2:$A$79,$C1028)&gt;0,"SANTANDER",IF(COUNTIF('Códigos Itaú (ref)'!$A$2:$A$44,$C1028)&gt;0,"ITAU",IF(AND(TRIM(UPPER($I1028))="CONTRATUAL",ISNUMBER(SEARCH("INDIVIDUAL",SUBSTITUTE(UPPER($D1028)," ","")))),"PREMIUM FREE",""))))</f>
        <v/>
      </c>
    </row>
    <row r="1029">
      <c r="AC1029">
        <f>IF($C1029="","",IF(COUNTIF('Códigos Santander (ref)'!$A$2:$A$79,$C1029)&gt;0,"SANTANDER",IF(COUNTIF('Códigos Itaú (ref)'!$A$2:$A$44,$C1029)&gt;0,"ITAU",IF(AND(TRIM(UPPER($I1029))="CONTRATUAL",ISNUMBER(SEARCH("INDIVIDUAL",SUBSTITUTE(UPPER($D1029)," ","")))),"PREMIUM FREE",""))))</f>
        <v/>
      </c>
    </row>
    <row r="1030">
      <c r="AC1030">
        <f>IF($C1030="","",IF(COUNTIF('Códigos Santander (ref)'!$A$2:$A$79,$C1030)&gt;0,"SANTANDER",IF(COUNTIF('Códigos Itaú (ref)'!$A$2:$A$44,$C1030)&gt;0,"ITAU",IF(AND(TRIM(UPPER($I1030))="CONTRATUAL",ISNUMBER(SEARCH("INDIVIDUAL",SUBSTITUTE(UPPER($D1030)," ","")))),"PREMIUM FREE",""))))</f>
        <v/>
      </c>
    </row>
    <row r="1031">
      <c r="AC1031">
        <f>IF($C1031="","",IF(COUNTIF('Códigos Santander (ref)'!$A$2:$A$79,$C1031)&gt;0,"SANTANDER",IF(COUNTIF('Códigos Itaú (ref)'!$A$2:$A$44,$C1031)&gt;0,"ITAU",IF(AND(TRIM(UPPER($I1031))="CONTRATUAL",ISNUMBER(SEARCH("INDIVIDUAL",SUBSTITUTE(UPPER($D1031)," ","")))),"PREMIUM FREE",""))))</f>
        <v/>
      </c>
    </row>
    <row r="1032">
      <c r="AC1032">
        <f>IF($C1032="","",IF(COUNTIF('Códigos Santander (ref)'!$A$2:$A$79,$C1032)&gt;0,"SANTANDER",IF(COUNTIF('Códigos Itaú (ref)'!$A$2:$A$44,$C1032)&gt;0,"ITAU",IF(AND(TRIM(UPPER($I1032))="CONTRATUAL",ISNUMBER(SEARCH("INDIVIDUAL",SUBSTITUTE(UPPER($D1032)," ","")))),"PREMIUM FREE",""))))</f>
        <v/>
      </c>
    </row>
    <row r="1033">
      <c r="AC1033">
        <f>IF($C1033="","",IF(COUNTIF('Códigos Santander (ref)'!$A$2:$A$79,$C1033)&gt;0,"SANTANDER",IF(COUNTIF('Códigos Itaú (ref)'!$A$2:$A$44,$C1033)&gt;0,"ITAU",IF(AND(TRIM(UPPER($I1033))="CONTRATUAL",ISNUMBER(SEARCH("INDIVIDUAL",SUBSTITUTE(UPPER($D1033)," ","")))),"PREMIUM FREE",""))))</f>
        <v/>
      </c>
    </row>
    <row r="1034">
      <c r="AC1034">
        <f>IF($C1034="","",IF(COUNTIF('Códigos Santander (ref)'!$A$2:$A$79,$C1034)&gt;0,"SANTANDER",IF(COUNTIF('Códigos Itaú (ref)'!$A$2:$A$44,$C1034)&gt;0,"ITAU",IF(AND(TRIM(UPPER($I1034))="CONTRATUAL",ISNUMBER(SEARCH("INDIVIDUAL",SUBSTITUTE(UPPER($D1034)," ","")))),"PREMIUM FREE",""))))</f>
        <v/>
      </c>
    </row>
    <row r="1035">
      <c r="AC1035">
        <f>IF($C1035="","",IF(COUNTIF('Códigos Santander (ref)'!$A$2:$A$79,$C1035)&gt;0,"SANTANDER",IF(COUNTIF('Códigos Itaú (ref)'!$A$2:$A$44,$C1035)&gt;0,"ITAU",IF(AND(TRIM(UPPER($I1035))="CONTRATUAL",ISNUMBER(SEARCH("INDIVIDUAL",SUBSTITUTE(UPPER($D1035)," ","")))),"PREMIUM FREE",""))))</f>
        <v/>
      </c>
    </row>
    <row r="1036">
      <c r="AC1036">
        <f>IF($C1036="","",IF(COUNTIF('Códigos Santander (ref)'!$A$2:$A$79,$C1036)&gt;0,"SANTANDER",IF(COUNTIF('Códigos Itaú (ref)'!$A$2:$A$44,$C1036)&gt;0,"ITAU",IF(AND(TRIM(UPPER($I1036))="CONTRATUAL",ISNUMBER(SEARCH("INDIVIDUAL",SUBSTITUTE(UPPER($D1036)," ","")))),"PREMIUM FREE",""))))</f>
        <v/>
      </c>
    </row>
    <row r="1037">
      <c r="AC1037">
        <f>IF($C1037="","",IF(COUNTIF('Códigos Santander (ref)'!$A$2:$A$79,$C1037)&gt;0,"SANTANDER",IF(COUNTIF('Códigos Itaú (ref)'!$A$2:$A$44,$C1037)&gt;0,"ITAU",IF(AND(TRIM(UPPER($I1037))="CONTRATUAL",ISNUMBER(SEARCH("INDIVIDUAL",SUBSTITUTE(UPPER($D1037)," ","")))),"PREMIUM FREE",""))))</f>
        <v/>
      </c>
    </row>
    <row r="1038">
      <c r="AC1038">
        <f>IF($C1038="","",IF(COUNTIF('Códigos Santander (ref)'!$A$2:$A$79,$C1038)&gt;0,"SANTANDER",IF(COUNTIF('Códigos Itaú (ref)'!$A$2:$A$44,$C1038)&gt;0,"ITAU",IF(AND(TRIM(UPPER($I1038))="CONTRATUAL",ISNUMBER(SEARCH("INDIVIDUAL",SUBSTITUTE(UPPER($D1038)," ","")))),"PREMIUM FREE",""))))</f>
        <v/>
      </c>
    </row>
    <row r="1039">
      <c r="AC1039">
        <f>IF($C1039="","",IF(COUNTIF('Códigos Santander (ref)'!$A$2:$A$79,$C1039)&gt;0,"SANTANDER",IF(COUNTIF('Códigos Itaú (ref)'!$A$2:$A$44,$C1039)&gt;0,"ITAU",IF(AND(TRIM(UPPER($I1039))="CONTRATUAL",ISNUMBER(SEARCH("INDIVIDUAL",SUBSTITUTE(UPPER($D1039)," ","")))),"PREMIUM FREE",""))))</f>
        <v/>
      </c>
    </row>
    <row r="1040">
      <c r="AC1040">
        <f>IF($C1040="","",IF(COUNTIF('Códigos Santander (ref)'!$A$2:$A$79,$C1040)&gt;0,"SANTANDER",IF(COUNTIF('Códigos Itaú (ref)'!$A$2:$A$44,$C1040)&gt;0,"ITAU",IF(AND(TRIM(UPPER($I1040))="CONTRATUAL",ISNUMBER(SEARCH("INDIVIDUAL",SUBSTITUTE(UPPER($D1040)," ","")))),"PREMIUM FREE",""))))</f>
        <v/>
      </c>
    </row>
    <row r="1041">
      <c r="AC1041">
        <f>IF($C1041="","",IF(COUNTIF('Códigos Santander (ref)'!$A$2:$A$79,$C1041)&gt;0,"SANTANDER",IF(COUNTIF('Códigos Itaú (ref)'!$A$2:$A$44,$C1041)&gt;0,"ITAU",IF(AND(TRIM(UPPER($I1041))="CONTRATUAL",ISNUMBER(SEARCH("INDIVIDUAL",SUBSTITUTE(UPPER($D1041)," ","")))),"PREMIUM FREE",""))))</f>
        <v/>
      </c>
    </row>
    <row r="1042">
      <c r="AC1042">
        <f>IF($C1042="","",IF(COUNTIF('Códigos Santander (ref)'!$A$2:$A$79,$C1042)&gt;0,"SANTANDER",IF(COUNTIF('Códigos Itaú (ref)'!$A$2:$A$44,$C1042)&gt;0,"ITAU",IF(AND(TRIM(UPPER($I1042))="CONTRATUAL",ISNUMBER(SEARCH("INDIVIDUAL",SUBSTITUTE(UPPER($D1042)," ","")))),"PREMIUM FREE",""))))</f>
        <v/>
      </c>
    </row>
    <row r="1043">
      <c r="AC1043">
        <f>IF($C1043="","",IF(COUNTIF('Códigos Santander (ref)'!$A$2:$A$79,$C1043)&gt;0,"SANTANDER",IF(COUNTIF('Códigos Itaú (ref)'!$A$2:$A$44,$C1043)&gt;0,"ITAU",IF(AND(TRIM(UPPER($I1043))="CONTRATUAL",ISNUMBER(SEARCH("INDIVIDUAL",SUBSTITUTE(UPPER($D1043)," ","")))),"PREMIUM FREE",""))))</f>
        <v/>
      </c>
    </row>
    <row r="1044">
      <c r="AC1044">
        <f>IF($C1044="","",IF(COUNTIF('Códigos Santander (ref)'!$A$2:$A$79,$C1044)&gt;0,"SANTANDER",IF(COUNTIF('Códigos Itaú (ref)'!$A$2:$A$44,$C1044)&gt;0,"ITAU",IF(AND(TRIM(UPPER($I1044))="CONTRATUAL",ISNUMBER(SEARCH("INDIVIDUAL",SUBSTITUTE(UPPER($D1044)," ","")))),"PREMIUM FREE",""))))</f>
        <v/>
      </c>
    </row>
    <row r="1045">
      <c r="AC1045">
        <f>IF($C1045="","",IF(COUNTIF('Códigos Santander (ref)'!$A$2:$A$79,$C1045)&gt;0,"SANTANDER",IF(COUNTIF('Códigos Itaú (ref)'!$A$2:$A$44,$C1045)&gt;0,"ITAU",IF(AND(TRIM(UPPER($I1045))="CONTRATUAL",ISNUMBER(SEARCH("INDIVIDUAL",SUBSTITUTE(UPPER($D1045)," ","")))),"PREMIUM FREE",""))))</f>
        <v/>
      </c>
    </row>
    <row r="1046">
      <c r="AC1046">
        <f>IF($C1046="","",IF(COUNTIF('Códigos Santander (ref)'!$A$2:$A$79,$C1046)&gt;0,"SANTANDER",IF(COUNTIF('Códigos Itaú (ref)'!$A$2:$A$44,$C1046)&gt;0,"ITAU",IF(AND(TRIM(UPPER($I1046))="CONTRATUAL",ISNUMBER(SEARCH("INDIVIDUAL",SUBSTITUTE(UPPER($D1046)," ","")))),"PREMIUM FREE",""))))</f>
        <v/>
      </c>
    </row>
    <row r="1047">
      <c r="AC1047">
        <f>IF($C1047="","",IF(COUNTIF('Códigos Santander (ref)'!$A$2:$A$79,$C1047)&gt;0,"SANTANDER",IF(COUNTIF('Códigos Itaú (ref)'!$A$2:$A$44,$C1047)&gt;0,"ITAU",IF(AND(TRIM(UPPER($I1047))="CONTRATUAL",ISNUMBER(SEARCH("INDIVIDUAL",SUBSTITUTE(UPPER($D1047)," ","")))),"PREMIUM FREE",""))))</f>
        <v/>
      </c>
    </row>
    <row r="1048">
      <c r="AC1048">
        <f>IF($C1048="","",IF(COUNTIF('Códigos Santander (ref)'!$A$2:$A$79,$C1048)&gt;0,"SANTANDER",IF(COUNTIF('Códigos Itaú (ref)'!$A$2:$A$44,$C1048)&gt;0,"ITAU",IF(AND(TRIM(UPPER($I1048))="CONTRATUAL",ISNUMBER(SEARCH("INDIVIDUAL",SUBSTITUTE(UPPER($D1048)," ","")))),"PREMIUM FREE",""))))</f>
        <v/>
      </c>
    </row>
    <row r="1049">
      <c r="AC1049">
        <f>IF($C1049="","",IF(COUNTIF('Códigos Santander (ref)'!$A$2:$A$79,$C1049)&gt;0,"SANTANDER",IF(COUNTIF('Códigos Itaú (ref)'!$A$2:$A$44,$C1049)&gt;0,"ITAU",IF(AND(TRIM(UPPER($I1049))="CONTRATUAL",ISNUMBER(SEARCH("INDIVIDUAL",SUBSTITUTE(UPPER($D1049)," ","")))),"PREMIUM FREE",""))))</f>
        <v/>
      </c>
    </row>
    <row r="1050">
      <c r="AC1050">
        <f>IF($C1050="","",IF(COUNTIF('Códigos Santander (ref)'!$A$2:$A$79,$C1050)&gt;0,"SANTANDER",IF(COUNTIF('Códigos Itaú (ref)'!$A$2:$A$44,$C1050)&gt;0,"ITAU",IF(AND(TRIM(UPPER($I1050))="CONTRATUAL",ISNUMBER(SEARCH("INDIVIDUAL",SUBSTITUTE(UPPER($D1050)," ","")))),"PREMIUM FREE",""))))</f>
        <v/>
      </c>
    </row>
    <row r="1051">
      <c r="AC1051">
        <f>IF($C1051="","",IF(COUNTIF('Códigos Santander (ref)'!$A$2:$A$79,$C1051)&gt;0,"SANTANDER",IF(COUNTIF('Códigos Itaú (ref)'!$A$2:$A$44,$C1051)&gt;0,"ITAU",IF(AND(TRIM(UPPER($I1051))="CONTRATUAL",ISNUMBER(SEARCH("INDIVIDUAL",SUBSTITUTE(UPPER($D1051)," ","")))),"PREMIUM FREE",""))))</f>
        <v/>
      </c>
    </row>
    <row r="1052">
      <c r="AC1052">
        <f>IF($C1052="","",IF(COUNTIF('Códigos Santander (ref)'!$A$2:$A$79,$C1052)&gt;0,"SANTANDER",IF(COUNTIF('Códigos Itaú (ref)'!$A$2:$A$44,$C1052)&gt;0,"ITAU",IF(AND(TRIM(UPPER($I1052))="CONTRATUAL",ISNUMBER(SEARCH("INDIVIDUAL",SUBSTITUTE(UPPER($D1052)," ","")))),"PREMIUM FREE",""))))</f>
        <v/>
      </c>
    </row>
    <row r="1053">
      <c r="AC1053">
        <f>IF($C1053="","",IF(COUNTIF('Códigos Santander (ref)'!$A$2:$A$79,$C1053)&gt;0,"SANTANDER",IF(COUNTIF('Códigos Itaú (ref)'!$A$2:$A$44,$C1053)&gt;0,"ITAU",IF(AND(TRIM(UPPER($I1053))="CONTRATUAL",ISNUMBER(SEARCH("INDIVIDUAL",SUBSTITUTE(UPPER($D1053)," ","")))),"PREMIUM FREE",""))))</f>
        <v/>
      </c>
    </row>
    <row r="1054">
      <c r="AC1054">
        <f>IF($C1054="","",IF(COUNTIF('Códigos Santander (ref)'!$A$2:$A$79,$C1054)&gt;0,"SANTANDER",IF(COUNTIF('Códigos Itaú (ref)'!$A$2:$A$44,$C1054)&gt;0,"ITAU",IF(AND(TRIM(UPPER($I1054))="CONTRATUAL",ISNUMBER(SEARCH("INDIVIDUAL",SUBSTITUTE(UPPER($D1054)," ","")))),"PREMIUM FREE",""))))</f>
        <v/>
      </c>
    </row>
    <row r="1055">
      <c r="AC1055">
        <f>IF($C1055="","",IF(COUNTIF('Códigos Santander (ref)'!$A$2:$A$79,$C1055)&gt;0,"SANTANDER",IF(COUNTIF('Códigos Itaú (ref)'!$A$2:$A$44,$C1055)&gt;0,"ITAU",IF(AND(TRIM(UPPER($I1055))="CONTRATUAL",ISNUMBER(SEARCH("INDIVIDUAL",SUBSTITUTE(UPPER($D1055)," ","")))),"PREMIUM FREE",""))))</f>
        <v/>
      </c>
    </row>
    <row r="1056">
      <c r="AC1056">
        <f>IF($C1056="","",IF(COUNTIF('Códigos Santander (ref)'!$A$2:$A$79,$C1056)&gt;0,"SANTANDER",IF(COUNTIF('Códigos Itaú (ref)'!$A$2:$A$44,$C1056)&gt;0,"ITAU",IF(AND(TRIM(UPPER($I1056))="CONTRATUAL",ISNUMBER(SEARCH("INDIVIDUAL",SUBSTITUTE(UPPER($D1056)," ","")))),"PREMIUM FREE",""))))</f>
        <v/>
      </c>
    </row>
    <row r="1057">
      <c r="AC1057">
        <f>IF($C1057="","",IF(COUNTIF('Códigos Santander (ref)'!$A$2:$A$79,$C1057)&gt;0,"SANTANDER",IF(COUNTIF('Códigos Itaú (ref)'!$A$2:$A$44,$C1057)&gt;0,"ITAU",IF(AND(TRIM(UPPER($I1057))="CONTRATUAL",ISNUMBER(SEARCH("INDIVIDUAL",SUBSTITUTE(UPPER($D1057)," ","")))),"PREMIUM FREE",""))))</f>
        <v/>
      </c>
    </row>
    <row r="1058">
      <c r="AC1058">
        <f>IF($C1058="","",IF(COUNTIF('Códigos Santander (ref)'!$A$2:$A$79,$C1058)&gt;0,"SANTANDER",IF(COUNTIF('Códigos Itaú (ref)'!$A$2:$A$44,$C1058)&gt;0,"ITAU",IF(AND(TRIM(UPPER($I1058))="CONTRATUAL",ISNUMBER(SEARCH("INDIVIDUAL",SUBSTITUTE(UPPER($D1058)," ","")))),"PREMIUM FREE",""))))</f>
        <v/>
      </c>
    </row>
    <row r="1059">
      <c r="AC1059">
        <f>IF($C1059="","",IF(COUNTIF('Códigos Santander (ref)'!$A$2:$A$79,$C1059)&gt;0,"SANTANDER",IF(COUNTIF('Códigos Itaú (ref)'!$A$2:$A$44,$C1059)&gt;0,"ITAU",IF(AND(TRIM(UPPER($I1059))="CONTRATUAL",ISNUMBER(SEARCH("INDIVIDUAL",SUBSTITUTE(UPPER($D1059)," ","")))),"PREMIUM FREE",""))))</f>
        <v/>
      </c>
    </row>
    <row r="1060">
      <c r="AC1060">
        <f>IF($C1060="","",IF(COUNTIF('Códigos Santander (ref)'!$A$2:$A$79,$C1060)&gt;0,"SANTANDER",IF(COUNTIF('Códigos Itaú (ref)'!$A$2:$A$44,$C1060)&gt;0,"ITAU",IF(AND(TRIM(UPPER($I1060))="CONTRATUAL",ISNUMBER(SEARCH("INDIVIDUAL",SUBSTITUTE(UPPER($D1060)," ","")))),"PREMIUM FREE",""))))</f>
        <v/>
      </c>
    </row>
    <row r="1061">
      <c r="AC1061">
        <f>IF($C1061="","",IF(COUNTIF('Códigos Santander (ref)'!$A$2:$A$79,$C1061)&gt;0,"SANTANDER",IF(COUNTIF('Códigos Itaú (ref)'!$A$2:$A$44,$C1061)&gt;0,"ITAU",IF(AND(TRIM(UPPER($I1061))="CONTRATUAL",ISNUMBER(SEARCH("INDIVIDUAL",SUBSTITUTE(UPPER($D1061)," ","")))),"PREMIUM FREE",""))))</f>
        <v/>
      </c>
    </row>
    <row r="1062">
      <c r="AC1062">
        <f>IF($C1062="","",IF(COUNTIF('Códigos Santander (ref)'!$A$2:$A$79,$C1062)&gt;0,"SANTANDER",IF(COUNTIF('Códigos Itaú (ref)'!$A$2:$A$44,$C1062)&gt;0,"ITAU",IF(AND(TRIM(UPPER($I1062))="CONTRATUAL",ISNUMBER(SEARCH("INDIVIDUAL",SUBSTITUTE(UPPER($D1062)," ","")))),"PREMIUM FREE",""))))</f>
        <v/>
      </c>
    </row>
    <row r="1063">
      <c r="AC1063">
        <f>IF($C1063="","",IF(COUNTIF('Códigos Santander (ref)'!$A$2:$A$79,$C1063)&gt;0,"SANTANDER",IF(COUNTIF('Códigos Itaú (ref)'!$A$2:$A$44,$C1063)&gt;0,"ITAU",IF(AND(TRIM(UPPER($I1063))="CONTRATUAL",ISNUMBER(SEARCH("INDIVIDUAL",SUBSTITUTE(UPPER($D1063)," ","")))),"PREMIUM FREE",""))))</f>
        <v/>
      </c>
    </row>
    <row r="1064">
      <c r="AC1064">
        <f>IF($C1064="","",IF(COUNTIF('Códigos Santander (ref)'!$A$2:$A$79,$C1064)&gt;0,"SANTANDER",IF(COUNTIF('Códigos Itaú (ref)'!$A$2:$A$44,$C1064)&gt;0,"ITAU",IF(AND(TRIM(UPPER($I1064))="CONTRATUAL",ISNUMBER(SEARCH("INDIVIDUAL",SUBSTITUTE(UPPER($D1064)," ","")))),"PREMIUM FREE",""))))</f>
        <v/>
      </c>
    </row>
    <row r="1065">
      <c r="AC1065">
        <f>IF($C1065="","",IF(COUNTIF('Códigos Santander (ref)'!$A$2:$A$79,$C1065)&gt;0,"SANTANDER",IF(COUNTIF('Códigos Itaú (ref)'!$A$2:$A$44,$C1065)&gt;0,"ITAU",IF(AND(TRIM(UPPER($I1065))="CONTRATUAL",ISNUMBER(SEARCH("INDIVIDUAL",SUBSTITUTE(UPPER($D1065)," ","")))),"PREMIUM FREE",""))))</f>
        <v/>
      </c>
    </row>
    <row r="1066">
      <c r="AC1066">
        <f>IF($C1066="","",IF(COUNTIF('Códigos Santander (ref)'!$A$2:$A$79,$C1066)&gt;0,"SANTANDER",IF(COUNTIF('Códigos Itaú (ref)'!$A$2:$A$44,$C1066)&gt;0,"ITAU",IF(AND(TRIM(UPPER($I1066))="CONTRATUAL",ISNUMBER(SEARCH("INDIVIDUAL",SUBSTITUTE(UPPER($D1066)," ","")))),"PREMIUM FREE",""))))</f>
        <v/>
      </c>
    </row>
    <row r="1067">
      <c r="AC1067">
        <f>IF($C1067="","",IF(COUNTIF('Códigos Santander (ref)'!$A$2:$A$79,$C1067)&gt;0,"SANTANDER",IF(COUNTIF('Códigos Itaú (ref)'!$A$2:$A$44,$C1067)&gt;0,"ITAU",IF(AND(TRIM(UPPER($I1067))="CONTRATUAL",ISNUMBER(SEARCH("INDIVIDUAL",SUBSTITUTE(UPPER($D1067)," ","")))),"PREMIUM FREE",""))))</f>
        <v/>
      </c>
    </row>
    <row r="1068">
      <c r="AC1068">
        <f>IF($C1068="","",IF(COUNTIF('Códigos Santander (ref)'!$A$2:$A$79,$C1068)&gt;0,"SANTANDER",IF(COUNTIF('Códigos Itaú (ref)'!$A$2:$A$44,$C1068)&gt;0,"ITAU",IF(AND(TRIM(UPPER($I1068))="CONTRATUAL",ISNUMBER(SEARCH("INDIVIDUAL",SUBSTITUTE(UPPER($D1068)," ","")))),"PREMIUM FREE",""))))</f>
        <v/>
      </c>
    </row>
    <row r="1069">
      <c r="AC1069">
        <f>IF($C1069="","",IF(COUNTIF('Códigos Santander (ref)'!$A$2:$A$79,$C1069)&gt;0,"SANTANDER",IF(COUNTIF('Códigos Itaú (ref)'!$A$2:$A$44,$C1069)&gt;0,"ITAU",IF(AND(TRIM(UPPER($I1069))="CONTRATUAL",ISNUMBER(SEARCH("INDIVIDUAL",SUBSTITUTE(UPPER($D1069)," ","")))),"PREMIUM FREE",""))))</f>
        <v/>
      </c>
    </row>
    <row r="1070">
      <c r="AC1070">
        <f>IF($C1070="","",IF(COUNTIF('Códigos Santander (ref)'!$A$2:$A$79,$C1070)&gt;0,"SANTANDER",IF(COUNTIF('Códigos Itaú (ref)'!$A$2:$A$44,$C1070)&gt;0,"ITAU",IF(AND(TRIM(UPPER($I1070))="CONTRATUAL",ISNUMBER(SEARCH("INDIVIDUAL",SUBSTITUTE(UPPER($D1070)," ","")))),"PREMIUM FREE",""))))</f>
        <v/>
      </c>
    </row>
    <row r="1071">
      <c r="AC1071">
        <f>IF($C1071="","",IF(COUNTIF('Códigos Santander (ref)'!$A$2:$A$79,$C1071)&gt;0,"SANTANDER",IF(COUNTIF('Códigos Itaú (ref)'!$A$2:$A$44,$C1071)&gt;0,"ITAU",IF(AND(TRIM(UPPER($I1071))="CONTRATUAL",ISNUMBER(SEARCH("INDIVIDUAL",SUBSTITUTE(UPPER($D1071)," ","")))),"PREMIUM FREE",""))))</f>
        <v/>
      </c>
    </row>
    <row r="1072">
      <c r="AC1072">
        <f>IF($C1072="","",IF(COUNTIF('Códigos Santander (ref)'!$A$2:$A$79,$C1072)&gt;0,"SANTANDER",IF(COUNTIF('Códigos Itaú (ref)'!$A$2:$A$44,$C1072)&gt;0,"ITAU",IF(AND(TRIM(UPPER($I1072))="CONTRATUAL",ISNUMBER(SEARCH("INDIVIDUAL",SUBSTITUTE(UPPER($D1072)," ","")))),"PREMIUM FREE",""))))</f>
        <v/>
      </c>
    </row>
    <row r="1073">
      <c r="AC1073">
        <f>IF($C1073="","",IF(COUNTIF('Códigos Santander (ref)'!$A$2:$A$79,$C1073)&gt;0,"SANTANDER",IF(COUNTIF('Códigos Itaú (ref)'!$A$2:$A$44,$C1073)&gt;0,"ITAU",IF(AND(TRIM(UPPER($I1073))="CONTRATUAL",ISNUMBER(SEARCH("INDIVIDUAL",SUBSTITUTE(UPPER($D1073)," ","")))),"PREMIUM FREE",""))))</f>
        <v/>
      </c>
    </row>
    <row r="1074">
      <c r="AC1074">
        <f>IF($C1074="","",IF(COUNTIF('Códigos Santander (ref)'!$A$2:$A$79,$C1074)&gt;0,"SANTANDER",IF(COUNTIF('Códigos Itaú (ref)'!$A$2:$A$44,$C1074)&gt;0,"ITAU",IF(AND(TRIM(UPPER($I1074))="CONTRATUAL",ISNUMBER(SEARCH("INDIVIDUAL",SUBSTITUTE(UPPER($D1074)," ","")))),"PREMIUM FREE",""))))</f>
        <v/>
      </c>
    </row>
    <row r="1075">
      <c r="AC1075">
        <f>IF($C1075="","",IF(COUNTIF('Códigos Santander (ref)'!$A$2:$A$79,$C1075)&gt;0,"SANTANDER",IF(COUNTIF('Códigos Itaú (ref)'!$A$2:$A$44,$C1075)&gt;0,"ITAU",IF(AND(TRIM(UPPER($I1075))="CONTRATUAL",ISNUMBER(SEARCH("INDIVIDUAL",SUBSTITUTE(UPPER($D1075)," ","")))),"PREMIUM FREE",""))))</f>
        <v/>
      </c>
    </row>
    <row r="1076">
      <c r="AC1076">
        <f>IF($C1076="","",IF(COUNTIF('Códigos Santander (ref)'!$A$2:$A$79,$C1076)&gt;0,"SANTANDER",IF(COUNTIF('Códigos Itaú (ref)'!$A$2:$A$44,$C1076)&gt;0,"ITAU",IF(AND(TRIM(UPPER($I1076))="CONTRATUAL",ISNUMBER(SEARCH("INDIVIDUAL",SUBSTITUTE(UPPER($D1076)," ","")))),"PREMIUM FREE",""))))</f>
        <v/>
      </c>
    </row>
    <row r="1077">
      <c r="AC1077">
        <f>IF($C1077="","",IF(COUNTIF('Códigos Santander (ref)'!$A$2:$A$79,$C1077)&gt;0,"SANTANDER",IF(COUNTIF('Códigos Itaú (ref)'!$A$2:$A$44,$C1077)&gt;0,"ITAU",IF(AND(TRIM(UPPER($I1077))="CONTRATUAL",ISNUMBER(SEARCH("INDIVIDUAL",SUBSTITUTE(UPPER($D1077)," ","")))),"PREMIUM FREE",""))))</f>
        <v/>
      </c>
    </row>
    <row r="1078">
      <c r="AC1078">
        <f>IF($C1078="","",IF(COUNTIF('Códigos Santander (ref)'!$A$2:$A$79,$C1078)&gt;0,"SANTANDER",IF(COUNTIF('Códigos Itaú (ref)'!$A$2:$A$44,$C1078)&gt;0,"ITAU",IF(AND(TRIM(UPPER($I1078))="CONTRATUAL",ISNUMBER(SEARCH("INDIVIDUAL",SUBSTITUTE(UPPER($D1078)," ","")))),"PREMIUM FREE",""))))</f>
        <v/>
      </c>
    </row>
    <row r="1079">
      <c r="AC1079">
        <f>IF($C1079="","",IF(COUNTIF('Códigos Santander (ref)'!$A$2:$A$79,$C1079)&gt;0,"SANTANDER",IF(COUNTIF('Códigos Itaú (ref)'!$A$2:$A$44,$C1079)&gt;0,"ITAU",IF(AND(TRIM(UPPER($I1079))="CONTRATUAL",ISNUMBER(SEARCH("INDIVIDUAL",SUBSTITUTE(UPPER($D1079)," ","")))),"PREMIUM FREE",""))))</f>
        <v/>
      </c>
    </row>
    <row r="1080">
      <c r="AC1080">
        <f>IF($C1080="","",IF(COUNTIF('Códigos Santander (ref)'!$A$2:$A$79,$C1080)&gt;0,"SANTANDER",IF(COUNTIF('Códigos Itaú (ref)'!$A$2:$A$44,$C1080)&gt;0,"ITAU",IF(AND(TRIM(UPPER($I1080))="CONTRATUAL",ISNUMBER(SEARCH("INDIVIDUAL",SUBSTITUTE(UPPER($D1080)," ","")))),"PREMIUM FREE",""))))</f>
        <v/>
      </c>
    </row>
    <row r="1081">
      <c r="AC1081">
        <f>IF($C1081="","",IF(COUNTIF('Códigos Santander (ref)'!$A$2:$A$79,$C1081)&gt;0,"SANTANDER",IF(COUNTIF('Códigos Itaú (ref)'!$A$2:$A$44,$C1081)&gt;0,"ITAU",IF(AND(TRIM(UPPER($I1081))="CONTRATUAL",ISNUMBER(SEARCH("INDIVIDUAL",SUBSTITUTE(UPPER($D1081)," ","")))),"PREMIUM FREE",""))))</f>
        <v/>
      </c>
    </row>
    <row r="1082">
      <c r="AC1082">
        <f>IF($C1082="","",IF(COUNTIF('Códigos Santander (ref)'!$A$2:$A$79,$C1082)&gt;0,"SANTANDER",IF(COUNTIF('Códigos Itaú (ref)'!$A$2:$A$44,$C1082)&gt;0,"ITAU",IF(AND(TRIM(UPPER($I1082))="CONTRATUAL",ISNUMBER(SEARCH("INDIVIDUAL",SUBSTITUTE(UPPER($D1082)," ","")))),"PREMIUM FREE",""))))</f>
        <v/>
      </c>
    </row>
    <row r="1083">
      <c r="AC1083">
        <f>IF($C1083="","",IF(COUNTIF('Códigos Santander (ref)'!$A$2:$A$79,$C1083)&gt;0,"SANTANDER",IF(COUNTIF('Códigos Itaú (ref)'!$A$2:$A$44,$C1083)&gt;0,"ITAU",IF(AND(TRIM(UPPER($I1083))="CONTRATUAL",ISNUMBER(SEARCH("INDIVIDUAL",SUBSTITUTE(UPPER($D1083)," ","")))),"PREMIUM FREE",""))))</f>
        <v/>
      </c>
    </row>
    <row r="1084">
      <c r="AC1084">
        <f>IF($C1084="","",IF(COUNTIF('Códigos Santander (ref)'!$A$2:$A$79,$C1084)&gt;0,"SANTANDER",IF(COUNTIF('Códigos Itaú (ref)'!$A$2:$A$44,$C1084)&gt;0,"ITAU",IF(AND(TRIM(UPPER($I1084))="CONTRATUAL",ISNUMBER(SEARCH("INDIVIDUAL",SUBSTITUTE(UPPER($D1084)," ","")))),"PREMIUM FREE",""))))</f>
        <v/>
      </c>
    </row>
    <row r="1085">
      <c r="AC1085">
        <f>IF($C1085="","",IF(COUNTIF('Códigos Santander (ref)'!$A$2:$A$79,$C1085)&gt;0,"SANTANDER",IF(COUNTIF('Códigos Itaú (ref)'!$A$2:$A$44,$C1085)&gt;0,"ITAU",IF(AND(TRIM(UPPER($I1085))="CONTRATUAL",ISNUMBER(SEARCH("INDIVIDUAL",SUBSTITUTE(UPPER($D1085)," ","")))),"PREMIUM FREE",""))))</f>
        <v/>
      </c>
    </row>
    <row r="1086">
      <c r="AC1086">
        <f>IF($C1086="","",IF(COUNTIF('Códigos Santander (ref)'!$A$2:$A$79,$C1086)&gt;0,"SANTANDER",IF(COUNTIF('Códigos Itaú (ref)'!$A$2:$A$44,$C1086)&gt;0,"ITAU",IF(AND(TRIM(UPPER($I1086))="CONTRATUAL",ISNUMBER(SEARCH("INDIVIDUAL",SUBSTITUTE(UPPER($D1086)," ","")))),"PREMIUM FREE",""))))</f>
        <v/>
      </c>
    </row>
    <row r="1087">
      <c r="AC1087">
        <f>IF($C1087="","",IF(COUNTIF('Códigos Santander (ref)'!$A$2:$A$79,$C1087)&gt;0,"SANTANDER",IF(COUNTIF('Códigos Itaú (ref)'!$A$2:$A$44,$C1087)&gt;0,"ITAU",IF(AND(TRIM(UPPER($I1087))="CONTRATUAL",ISNUMBER(SEARCH("INDIVIDUAL",SUBSTITUTE(UPPER($D1087)," ","")))),"PREMIUM FREE",""))))</f>
        <v/>
      </c>
    </row>
    <row r="1088">
      <c r="AC1088">
        <f>IF($C1088="","",IF(COUNTIF('Códigos Santander (ref)'!$A$2:$A$79,$C1088)&gt;0,"SANTANDER",IF(COUNTIF('Códigos Itaú (ref)'!$A$2:$A$44,$C1088)&gt;0,"ITAU",IF(AND(TRIM(UPPER($I1088))="CONTRATUAL",ISNUMBER(SEARCH("INDIVIDUAL",SUBSTITUTE(UPPER($D1088)," ","")))),"PREMIUM FREE",""))))</f>
        <v/>
      </c>
    </row>
    <row r="1089">
      <c r="AC1089">
        <f>IF($C1089="","",IF(COUNTIF('Códigos Santander (ref)'!$A$2:$A$79,$C1089)&gt;0,"SANTANDER",IF(COUNTIF('Códigos Itaú (ref)'!$A$2:$A$44,$C1089)&gt;0,"ITAU",IF(AND(TRIM(UPPER($I1089))="CONTRATUAL",ISNUMBER(SEARCH("INDIVIDUAL",SUBSTITUTE(UPPER($D1089)," ","")))),"PREMIUM FREE",""))))</f>
        <v/>
      </c>
    </row>
    <row r="1090">
      <c r="AC1090">
        <f>IF($C1090="","",IF(COUNTIF('Códigos Santander (ref)'!$A$2:$A$79,$C1090)&gt;0,"SANTANDER",IF(COUNTIF('Códigos Itaú (ref)'!$A$2:$A$44,$C1090)&gt;0,"ITAU",IF(AND(TRIM(UPPER($I1090))="CONTRATUAL",ISNUMBER(SEARCH("INDIVIDUAL",SUBSTITUTE(UPPER($D1090)," ","")))),"PREMIUM FREE",""))))</f>
        <v/>
      </c>
    </row>
    <row r="1091">
      <c r="AC1091">
        <f>IF($C1091="","",IF(COUNTIF('Códigos Santander (ref)'!$A$2:$A$79,$C1091)&gt;0,"SANTANDER",IF(COUNTIF('Códigos Itaú (ref)'!$A$2:$A$44,$C1091)&gt;0,"ITAU",IF(AND(TRIM(UPPER($I1091))="CONTRATUAL",ISNUMBER(SEARCH("INDIVIDUAL",SUBSTITUTE(UPPER($D1091)," ","")))),"PREMIUM FREE",""))))</f>
        <v/>
      </c>
    </row>
    <row r="1092">
      <c r="AC1092">
        <f>IF($C1092="","",IF(COUNTIF('Códigos Santander (ref)'!$A$2:$A$79,$C1092)&gt;0,"SANTANDER",IF(COUNTIF('Códigos Itaú (ref)'!$A$2:$A$44,$C1092)&gt;0,"ITAU",IF(AND(TRIM(UPPER($I1092))="CONTRATUAL",ISNUMBER(SEARCH("INDIVIDUAL",SUBSTITUTE(UPPER($D1092)," ","")))),"PREMIUM FREE",""))))</f>
        <v/>
      </c>
    </row>
    <row r="1093">
      <c r="AC1093">
        <f>IF($C1093="","",IF(COUNTIF('Códigos Santander (ref)'!$A$2:$A$79,$C1093)&gt;0,"SANTANDER",IF(COUNTIF('Códigos Itaú (ref)'!$A$2:$A$44,$C1093)&gt;0,"ITAU",IF(AND(TRIM(UPPER($I1093))="CONTRATUAL",ISNUMBER(SEARCH("INDIVIDUAL",SUBSTITUTE(UPPER($D1093)," ","")))),"PREMIUM FREE",""))))</f>
        <v/>
      </c>
    </row>
    <row r="1094">
      <c r="AC1094">
        <f>IF($C1094="","",IF(COUNTIF('Códigos Santander (ref)'!$A$2:$A$79,$C1094)&gt;0,"SANTANDER",IF(COUNTIF('Códigos Itaú (ref)'!$A$2:$A$44,$C1094)&gt;0,"ITAU",IF(AND(TRIM(UPPER($I1094))="CONTRATUAL",ISNUMBER(SEARCH("INDIVIDUAL",SUBSTITUTE(UPPER($D1094)," ","")))),"PREMIUM FREE",""))))</f>
        <v/>
      </c>
    </row>
    <row r="1095">
      <c r="AC1095">
        <f>IF($C1095="","",IF(COUNTIF('Códigos Santander (ref)'!$A$2:$A$79,$C1095)&gt;0,"SANTANDER",IF(COUNTIF('Códigos Itaú (ref)'!$A$2:$A$44,$C1095)&gt;0,"ITAU",IF(AND(TRIM(UPPER($I1095))="CONTRATUAL",ISNUMBER(SEARCH("INDIVIDUAL",SUBSTITUTE(UPPER($D1095)," ","")))),"PREMIUM FREE",""))))</f>
        <v/>
      </c>
    </row>
    <row r="1096">
      <c r="AC1096">
        <f>IF($C1096="","",IF(COUNTIF('Códigos Santander (ref)'!$A$2:$A$79,$C1096)&gt;0,"SANTANDER",IF(COUNTIF('Códigos Itaú (ref)'!$A$2:$A$44,$C1096)&gt;0,"ITAU",IF(AND(TRIM(UPPER($I1096))="CONTRATUAL",ISNUMBER(SEARCH("INDIVIDUAL",SUBSTITUTE(UPPER($D1096)," ","")))),"PREMIUM FREE",""))))</f>
        <v/>
      </c>
    </row>
    <row r="1097">
      <c r="AC1097">
        <f>IF($C1097="","",IF(COUNTIF('Códigos Santander (ref)'!$A$2:$A$79,$C1097)&gt;0,"SANTANDER",IF(COUNTIF('Códigos Itaú (ref)'!$A$2:$A$44,$C1097)&gt;0,"ITAU",IF(AND(TRIM(UPPER($I1097))="CONTRATUAL",ISNUMBER(SEARCH("INDIVIDUAL",SUBSTITUTE(UPPER($D1097)," ","")))),"PREMIUM FREE",""))))</f>
        <v/>
      </c>
    </row>
    <row r="1098">
      <c r="AC1098">
        <f>IF($C1098="","",IF(COUNTIF('Códigos Santander (ref)'!$A$2:$A$79,$C1098)&gt;0,"SANTANDER",IF(COUNTIF('Códigos Itaú (ref)'!$A$2:$A$44,$C1098)&gt;0,"ITAU",IF(AND(TRIM(UPPER($I1098))="CONTRATUAL",ISNUMBER(SEARCH("INDIVIDUAL",SUBSTITUTE(UPPER($D1098)," ","")))),"PREMIUM FREE",""))))</f>
        <v/>
      </c>
    </row>
    <row r="1099">
      <c r="AC1099">
        <f>IF($C1099="","",IF(COUNTIF('Códigos Santander (ref)'!$A$2:$A$79,$C1099)&gt;0,"SANTANDER",IF(COUNTIF('Códigos Itaú (ref)'!$A$2:$A$44,$C1099)&gt;0,"ITAU",IF(AND(TRIM(UPPER($I1099))="CONTRATUAL",ISNUMBER(SEARCH("INDIVIDUAL",SUBSTITUTE(UPPER($D1099)," ","")))),"PREMIUM FREE",""))))</f>
        <v/>
      </c>
    </row>
    <row r="1100">
      <c r="AC1100">
        <f>IF($C1100="","",IF(COUNTIF('Códigos Santander (ref)'!$A$2:$A$79,$C1100)&gt;0,"SANTANDER",IF(COUNTIF('Códigos Itaú (ref)'!$A$2:$A$44,$C1100)&gt;0,"ITAU",IF(AND(TRIM(UPPER($I1100))="CONTRATUAL",ISNUMBER(SEARCH("INDIVIDUAL",SUBSTITUTE(UPPER($D1100)," ","")))),"PREMIUM FREE",""))))</f>
        <v/>
      </c>
    </row>
    <row r="1101">
      <c r="AC1101">
        <f>IF($C1101="","",IF(COUNTIF('Códigos Santander (ref)'!$A$2:$A$79,$C1101)&gt;0,"SANTANDER",IF(COUNTIF('Códigos Itaú (ref)'!$A$2:$A$44,$C1101)&gt;0,"ITAU",IF(AND(TRIM(UPPER($I1101))="CONTRATUAL",ISNUMBER(SEARCH("INDIVIDUAL",SUBSTITUTE(UPPER($D1101)," ","")))),"PREMIUM FREE",""))))</f>
        <v/>
      </c>
    </row>
    <row r="1102">
      <c r="AC1102">
        <f>IF($C1102="","",IF(COUNTIF('Códigos Santander (ref)'!$A$2:$A$79,$C1102)&gt;0,"SANTANDER",IF(COUNTIF('Códigos Itaú (ref)'!$A$2:$A$44,$C1102)&gt;0,"ITAU",IF(AND(TRIM(UPPER($I1102))="CONTRATUAL",ISNUMBER(SEARCH("INDIVIDUAL",SUBSTITUTE(UPPER($D1102)," ","")))),"PREMIUM FREE",""))))</f>
        <v/>
      </c>
    </row>
    <row r="1103">
      <c r="AC1103">
        <f>IF($C1103="","",IF(COUNTIF('Códigos Santander (ref)'!$A$2:$A$79,$C1103)&gt;0,"SANTANDER",IF(COUNTIF('Códigos Itaú (ref)'!$A$2:$A$44,$C1103)&gt;0,"ITAU",IF(AND(TRIM(UPPER($I1103))="CONTRATUAL",ISNUMBER(SEARCH("INDIVIDUAL",SUBSTITUTE(UPPER($D1103)," ","")))),"PREMIUM FREE",""))))</f>
        <v/>
      </c>
    </row>
    <row r="1104">
      <c r="AC1104">
        <f>IF($C1104="","",IF(COUNTIF('Códigos Santander (ref)'!$A$2:$A$79,$C1104)&gt;0,"SANTANDER",IF(COUNTIF('Códigos Itaú (ref)'!$A$2:$A$44,$C1104)&gt;0,"ITAU",IF(AND(TRIM(UPPER($I1104))="CONTRATUAL",ISNUMBER(SEARCH("INDIVIDUAL",SUBSTITUTE(UPPER($D1104)," ","")))),"PREMIUM FREE",""))))</f>
        <v/>
      </c>
    </row>
    <row r="1105">
      <c r="AC1105">
        <f>IF($C1105="","",IF(COUNTIF('Códigos Santander (ref)'!$A$2:$A$79,$C1105)&gt;0,"SANTANDER",IF(COUNTIF('Códigos Itaú (ref)'!$A$2:$A$44,$C1105)&gt;0,"ITAU",IF(AND(TRIM(UPPER($I1105))="CONTRATUAL",ISNUMBER(SEARCH("INDIVIDUAL",SUBSTITUTE(UPPER($D1105)," ","")))),"PREMIUM FREE",""))))</f>
        <v/>
      </c>
    </row>
    <row r="1106">
      <c r="AC1106">
        <f>IF($C1106="","",IF(COUNTIF('Códigos Santander (ref)'!$A$2:$A$79,$C1106)&gt;0,"SANTANDER",IF(COUNTIF('Códigos Itaú (ref)'!$A$2:$A$44,$C1106)&gt;0,"ITAU",IF(AND(TRIM(UPPER($I1106))="CONTRATUAL",ISNUMBER(SEARCH("INDIVIDUAL",SUBSTITUTE(UPPER($D1106)," ","")))),"PREMIUM FREE",""))))</f>
        <v/>
      </c>
    </row>
    <row r="1107">
      <c r="AC1107">
        <f>IF($C1107="","",IF(COUNTIF('Códigos Santander (ref)'!$A$2:$A$79,$C1107)&gt;0,"SANTANDER",IF(COUNTIF('Códigos Itaú (ref)'!$A$2:$A$44,$C1107)&gt;0,"ITAU",IF(AND(TRIM(UPPER($I1107))="CONTRATUAL",ISNUMBER(SEARCH("INDIVIDUAL",SUBSTITUTE(UPPER($D1107)," ","")))),"PREMIUM FREE",""))))</f>
        <v/>
      </c>
    </row>
    <row r="1108">
      <c r="AC1108">
        <f>IF($C1108="","",IF(COUNTIF('Códigos Santander (ref)'!$A$2:$A$79,$C1108)&gt;0,"SANTANDER",IF(COUNTIF('Códigos Itaú (ref)'!$A$2:$A$44,$C1108)&gt;0,"ITAU",IF(AND(TRIM(UPPER($I1108))="CONTRATUAL",ISNUMBER(SEARCH("INDIVIDUAL",SUBSTITUTE(UPPER($D1108)," ","")))),"PREMIUM FREE",""))))</f>
        <v/>
      </c>
    </row>
    <row r="1109">
      <c r="AC1109">
        <f>IF($C1109="","",IF(COUNTIF('Códigos Santander (ref)'!$A$2:$A$79,$C1109)&gt;0,"SANTANDER",IF(COUNTIF('Códigos Itaú (ref)'!$A$2:$A$44,$C1109)&gt;0,"ITAU",IF(AND(TRIM(UPPER($I1109))="CONTRATUAL",ISNUMBER(SEARCH("INDIVIDUAL",SUBSTITUTE(UPPER($D1109)," ","")))),"PREMIUM FREE",""))))</f>
        <v/>
      </c>
    </row>
    <row r="1110">
      <c r="AC1110">
        <f>IF($C1110="","",IF(COUNTIF('Códigos Santander (ref)'!$A$2:$A$79,$C1110)&gt;0,"SANTANDER",IF(COUNTIF('Códigos Itaú (ref)'!$A$2:$A$44,$C1110)&gt;0,"ITAU",IF(AND(TRIM(UPPER($I1110))="CONTRATUAL",ISNUMBER(SEARCH("INDIVIDUAL",SUBSTITUTE(UPPER($D1110)," ","")))),"PREMIUM FREE",""))))</f>
        <v/>
      </c>
    </row>
    <row r="1111">
      <c r="AC1111">
        <f>IF($C1111="","",IF(COUNTIF('Códigos Santander (ref)'!$A$2:$A$79,$C1111)&gt;0,"SANTANDER",IF(COUNTIF('Códigos Itaú (ref)'!$A$2:$A$44,$C1111)&gt;0,"ITAU",IF(AND(TRIM(UPPER($I1111))="CONTRATUAL",ISNUMBER(SEARCH("INDIVIDUAL",SUBSTITUTE(UPPER($D1111)," ","")))),"PREMIUM FREE",""))))</f>
        <v/>
      </c>
    </row>
    <row r="1112">
      <c r="AC1112">
        <f>IF($C1112="","",IF(COUNTIF('Códigos Santander (ref)'!$A$2:$A$79,$C1112)&gt;0,"SANTANDER",IF(COUNTIF('Códigos Itaú (ref)'!$A$2:$A$44,$C1112)&gt;0,"ITAU",IF(AND(TRIM(UPPER($I1112))="CONTRATUAL",ISNUMBER(SEARCH("INDIVIDUAL",SUBSTITUTE(UPPER($D1112)," ","")))),"PREMIUM FREE",""))))</f>
        <v/>
      </c>
    </row>
    <row r="1113">
      <c r="AC1113">
        <f>IF($C1113="","",IF(COUNTIF('Códigos Santander (ref)'!$A$2:$A$79,$C1113)&gt;0,"SANTANDER",IF(COUNTIF('Códigos Itaú (ref)'!$A$2:$A$44,$C1113)&gt;0,"ITAU",IF(AND(TRIM(UPPER($I1113))="CONTRATUAL",ISNUMBER(SEARCH("INDIVIDUAL",SUBSTITUTE(UPPER($D1113)," ","")))),"PREMIUM FREE",""))))</f>
        <v/>
      </c>
    </row>
    <row r="1114">
      <c r="AC1114">
        <f>IF($C1114="","",IF(COUNTIF('Códigos Santander (ref)'!$A$2:$A$79,$C1114)&gt;0,"SANTANDER",IF(COUNTIF('Códigos Itaú (ref)'!$A$2:$A$44,$C1114)&gt;0,"ITAU",IF(AND(TRIM(UPPER($I1114))="CONTRATUAL",ISNUMBER(SEARCH("INDIVIDUAL",SUBSTITUTE(UPPER($D1114)," ","")))),"PREMIUM FREE",""))))</f>
        <v/>
      </c>
    </row>
    <row r="1115">
      <c r="AC1115">
        <f>IF($C1115="","",IF(COUNTIF('Códigos Santander (ref)'!$A$2:$A$79,$C1115)&gt;0,"SANTANDER",IF(COUNTIF('Códigos Itaú (ref)'!$A$2:$A$44,$C1115)&gt;0,"ITAU",IF(AND(TRIM(UPPER($I1115))="CONTRATUAL",ISNUMBER(SEARCH("INDIVIDUAL",SUBSTITUTE(UPPER($D1115)," ","")))),"PREMIUM FREE",""))))</f>
        <v/>
      </c>
    </row>
    <row r="1116">
      <c r="AC1116">
        <f>IF($C1116="","",IF(COUNTIF('Códigos Santander (ref)'!$A$2:$A$79,$C1116)&gt;0,"SANTANDER",IF(COUNTIF('Códigos Itaú (ref)'!$A$2:$A$44,$C1116)&gt;0,"ITAU",IF(AND(TRIM(UPPER($I1116))="CONTRATUAL",ISNUMBER(SEARCH("INDIVIDUAL",SUBSTITUTE(UPPER($D1116)," ","")))),"PREMIUM FREE",""))))</f>
        <v/>
      </c>
    </row>
    <row r="1117">
      <c r="AC1117">
        <f>IF($C1117="","",IF(COUNTIF('Códigos Santander (ref)'!$A$2:$A$79,$C1117)&gt;0,"SANTANDER",IF(COUNTIF('Códigos Itaú (ref)'!$A$2:$A$44,$C1117)&gt;0,"ITAU",IF(AND(TRIM(UPPER($I1117))="CONTRATUAL",ISNUMBER(SEARCH("INDIVIDUAL",SUBSTITUTE(UPPER($D1117)," ","")))),"PREMIUM FREE",""))))</f>
        <v/>
      </c>
    </row>
    <row r="1118">
      <c r="AC1118">
        <f>IF($C1118="","",IF(COUNTIF('Códigos Santander (ref)'!$A$2:$A$79,$C1118)&gt;0,"SANTANDER",IF(COUNTIF('Códigos Itaú (ref)'!$A$2:$A$44,$C1118)&gt;0,"ITAU",IF(AND(TRIM(UPPER($I1118))="CONTRATUAL",ISNUMBER(SEARCH("INDIVIDUAL",SUBSTITUTE(UPPER($D1118)," ","")))),"PREMIUM FREE",""))))</f>
        <v/>
      </c>
    </row>
    <row r="1119">
      <c r="AC1119">
        <f>IF($C1119="","",IF(COUNTIF('Códigos Santander (ref)'!$A$2:$A$79,$C1119)&gt;0,"SANTANDER",IF(COUNTIF('Códigos Itaú (ref)'!$A$2:$A$44,$C1119)&gt;0,"ITAU",IF(AND(TRIM(UPPER($I1119))="CONTRATUAL",ISNUMBER(SEARCH("INDIVIDUAL",SUBSTITUTE(UPPER($D1119)," ","")))),"PREMIUM FREE",""))))</f>
        <v/>
      </c>
    </row>
    <row r="1120">
      <c r="AC1120">
        <f>IF($C1120="","",IF(COUNTIF('Códigos Santander (ref)'!$A$2:$A$79,$C1120)&gt;0,"SANTANDER",IF(COUNTIF('Códigos Itaú (ref)'!$A$2:$A$44,$C1120)&gt;0,"ITAU",IF(AND(TRIM(UPPER($I1120))="CONTRATUAL",ISNUMBER(SEARCH("INDIVIDUAL",SUBSTITUTE(UPPER($D1120)," ","")))),"PREMIUM FREE",""))))</f>
        <v/>
      </c>
    </row>
    <row r="1121">
      <c r="AC1121">
        <f>IF($C1121="","",IF(COUNTIF('Códigos Santander (ref)'!$A$2:$A$79,$C1121)&gt;0,"SANTANDER",IF(COUNTIF('Códigos Itaú (ref)'!$A$2:$A$44,$C1121)&gt;0,"ITAU",IF(AND(TRIM(UPPER($I1121))="CONTRATUAL",ISNUMBER(SEARCH("INDIVIDUAL",SUBSTITUTE(UPPER($D1121)," ","")))),"PREMIUM FREE",""))))</f>
        <v/>
      </c>
    </row>
    <row r="1122">
      <c r="AC1122">
        <f>IF($C1122="","",IF(COUNTIF('Códigos Santander (ref)'!$A$2:$A$79,$C1122)&gt;0,"SANTANDER",IF(COUNTIF('Códigos Itaú (ref)'!$A$2:$A$44,$C1122)&gt;0,"ITAU",IF(AND(TRIM(UPPER($I1122))="CONTRATUAL",ISNUMBER(SEARCH("INDIVIDUAL",SUBSTITUTE(UPPER($D1122)," ","")))),"PREMIUM FREE",""))))</f>
        <v/>
      </c>
    </row>
    <row r="1123">
      <c r="AC1123">
        <f>IF($C1123="","",IF(COUNTIF('Códigos Santander (ref)'!$A$2:$A$79,$C1123)&gt;0,"SANTANDER",IF(COUNTIF('Códigos Itaú (ref)'!$A$2:$A$44,$C1123)&gt;0,"ITAU",IF(AND(TRIM(UPPER($I1123))="CONTRATUAL",ISNUMBER(SEARCH("INDIVIDUAL",SUBSTITUTE(UPPER($D1123)," ","")))),"PREMIUM FREE",""))))</f>
        <v/>
      </c>
    </row>
    <row r="1124">
      <c r="AC1124">
        <f>IF($C1124="","",IF(COUNTIF('Códigos Santander (ref)'!$A$2:$A$79,$C1124)&gt;0,"SANTANDER",IF(COUNTIF('Códigos Itaú (ref)'!$A$2:$A$44,$C1124)&gt;0,"ITAU",IF(AND(TRIM(UPPER($I1124))="CONTRATUAL",ISNUMBER(SEARCH("INDIVIDUAL",SUBSTITUTE(UPPER($D1124)," ","")))),"PREMIUM FREE",""))))</f>
        <v/>
      </c>
    </row>
    <row r="1125">
      <c r="AC1125">
        <f>IF($C1125="","",IF(COUNTIF('Códigos Santander (ref)'!$A$2:$A$79,$C1125)&gt;0,"SANTANDER",IF(COUNTIF('Códigos Itaú (ref)'!$A$2:$A$44,$C1125)&gt;0,"ITAU",IF(AND(TRIM(UPPER($I1125))="CONTRATUAL",ISNUMBER(SEARCH("INDIVIDUAL",SUBSTITUTE(UPPER($D1125)," ","")))),"PREMIUM FREE",""))))</f>
        <v/>
      </c>
    </row>
    <row r="1126">
      <c r="AC1126">
        <f>IF($C1126="","",IF(COUNTIF('Códigos Santander (ref)'!$A$2:$A$79,$C1126)&gt;0,"SANTANDER",IF(COUNTIF('Códigos Itaú (ref)'!$A$2:$A$44,$C1126)&gt;0,"ITAU",IF(AND(TRIM(UPPER($I1126))="CONTRATUAL",ISNUMBER(SEARCH("INDIVIDUAL",SUBSTITUTE(UPPER($D1126)," ","")))),"PREMIUM FREE",""))))</f>
        <v/>
      </c>
    </row>
    <row r="1127">
      <c r="AC1127">
        <f>IF($C1127="","",IF(COUNTIF('Códigos Santander (ref)'!$A$2:$A$79,$C1127)&gt;0,"SANTANDER",IF(COUNTIF('Códigos Itaú (ref)'!$A$2:$A$44,$C1127)&gt;0,"ITAU",IF(AND(TRIM(UPPER($I1127))="CONTRATUAL",ISNUMBER(SEARCH("INDIVIDUAL",SUBSTITUTE(UPPER($D1127)," ","")))),"PREMIUM FREE",""))))</f>
        <v/>
      </c>
    </row>
    <row r="1128">
      <c r="AC1128">
        <f>IF($C1128="","",IF(COUNTIF('Códigos Santander (ref)'!$A$2:$A$79,$C1128)&gt;0,"SANTANDER",IF(COUNTIF('Códigos Itaú (ref)'!$A$2:$A$44,$C1128)&gt;0,"ITAU",IF(AND(TRIM(UPPER($I1128))="CONTRATUAL",ISNUMBER(SEARCH("INDIVIDUAL",SUBSTITUTE(UPPER($D1128)," ","")))),"PREMIUM FREE",""))))</f>
        <v/>
      </c>
    </row>
    <row r="1129">
      <c r="AC1129">
        <f>IF($C1129="","",IF(COUNTIF('Códigos Santander (ref)'!$A$2:$A$79,$C1129)&gt;0,"SANTANDER",IF(COUNTIF('Códigos Itaú (ref)'!$A$2:$A$44,$C1129)&gt;0,"ITAU",IF(AND(TRIM(UPPER($I1129))="CONTRATUAL",ISNUMBER(SEARCH("INDIVIDUAL",SUBSTITUTE(UPPER($D1129)," ","")))),"PREMIUM FREE",""))))</f>
        <v/>
      </c>
    </row>
    <row r="1130">
      <c r="AC1130">
        <f>IF($C1130="","",IF(COUNTIF('Códigos Santander (ref)'!$A$2:$A$79,$C1130)&gt;0,"SANTANDER",IF(COUNTIF('Códigos Itaú (ref)'!$A$2:$A$44,$C1130)&gt;0,"ITAU",IF(AND(TRIM(UPPER($I1130))="CONTRATUAL",ISNUMBER(SEARCH("INDIVIDUAL",SUBSTITUTE(UPPER($D1130)," ","")))),"PREMIUM FREE",""))))</f>
        <v/>
      </c>
    </row>
    <row r="1131">
      <c r="AC1131">
        <f>IF($C1131="","",IF(COUNTIF('Códigos Santander (ref)'!$A$2:$A$79,$C1131)&gt;0,"SANTANDER",IF(COUNTIF('Códigos Itaú (ref)'!$A$2:$A$44,$C1131)&gt;0,"ITAU",IF(AND(TRIM(UPPER($I1131))="CONTRATUAL",ISNUMBER(SEARCH("INDIVIDUAL",SUBSTITUTE(UPPER($D1131)," ","")))),"PREMIUM FREE",""))))</f>
        <v/>
      </c>
    </row>
    <row r="1132">
      <c r="AC1132">
        <f>IF($C1132="","",IF(COUNTIF('Códigos Santander (ref)'!$A$2:$A$79,$C1132)&gt;0,"SANTANDER",IF(COUNTIF('Códigos Itaú (ref)'!$A$2:$A$44,$C1132)&gt;0,"ITAU",IF(AND(TRIM(UPPER($I1132))="CONTRATUAL",ISNUMBER(SEARCH("INDIVIDUAL",SUBSTITUTE(UPPER($D1132)," ","")))),"PREMIUM FREE",""))))</f>
        <v/>
      </c>
    </row>
    <row r="1133">
      <c r="AC1133">
        <f>IF($C1133="","",IF(COUNTIF('Códigos Santander (ref)'!$A$2:$A$79,$C1133)&gt;0,"SANTANDER",IF(COUNTIF('Códigos Itaú (ref)'!$A$2:$A$44,$C1133)&gt;0,"ITAU",IF(AND(TRIM(UPPER($I1133))="CONTRATUAL",ISNUMBER(SEARCH("INDIVIDUAL",SUBSTITUTE(UPPER($D1133)," ","")))),"PREMIUM FREE",""))))</f>
        <v/>
      </c>
    </row>
    <row r="1134">
      <c r="AC1134">
        <f>IF($C1134="","",IF(COUNTIF('Códigos Santander (ref)'!$A$2:$A$79,$C1134)&gt;0,"SANTANDER",IF(COUNTIF('Códigos Itaú (ref)'!$A$2:$A$44,$C1134)&gt;0,"ITAU",IF(AND(TRIM(UPPER($I1134))="CONTRATUAL",ISNUMBER(SEARCH("INDIVIDUAL",SUBSTITUTE(UPPER($D1134)," ","")))),"PREMIUM FREE",""))))</f>
        <v/>
      </c>
    </row>
    <row r="1135">
      <c r="AC1135">
        <f>IF($C1135="","",IF(COUNTIF('Códigos Santander (ref)'!$A$2:$A$79,$C1135)&gt;0,"SANTANDER",IF(COUNTIF('Códigos Itaú (ref)'!$A$2:$A$44,$C1135)&gt;0,"ITAU",IF(AND(TRIM(UPPER($I1135))="CONTRATUAL",ISNUMBER(SEARCH("INDIVIDUAL",SUBSTITUTE(UPPER($D1135)," ","")))),"PREMIUM FREE",""))))</f>
        <v/>
      </c>
    </row>
    <row r="1136">
      <c r="AC1136">
        <f>IF($C1136="","",IF(COUNTIF('Códigos Santander (ref)'!$A$2:$A$79,$C1136)&gt;0,"SANTANDER",IF(COUNTIF('Códigos Itaú (ref)'!$A$2:$A$44,$C1136)&gt;0,"ITAU",IF(AND(TRIM(UPPER($I1136))="CONTRATUAL",ISNUMBER(SEARCH("INDIVIDUAL",SUBSTITUTE(UPPER($D1136)," ","")))),"PREMIUM FREE",""))))</f>
        <v/>
      </c>
    </row>
    <row r="1137">
      <c r="AC1137">
        <f>IF($C1137="","",IF(COUNTIF('Códigos Santander (ref)'!$A$2:$A$79,$C1137)&gt;0,"SANTANDER",IF(COUNTIF('Códigos Itaú (ref)'!$A$2:$A$44,$C1137)&gt;0,"ITAU",IF(AND(TRIM(UPPER($I1137))="CONTRATUAL",ISNUMBER(SEARCH("INDIVIDUAL",SUBSTITUTE(UPPER($D1137)," ","")))),"PREMIUM FREE",""))))</f>
        <v/>
      </c>
    </row>
    <row r="1138">
      <c r="AC1138">
        <f>IF($C1138="","",IF(COUNTIF('Códigos Santander (ref)'!$A$2:$A$79,$C1138)&gt;0,"SANTANDER",IF(COUNTIF('Códigos Itaú (ref)'!$A$2:$A$44,$C1138)&gt;0,"ITAU",IF(AND(TRIM(UPPER($I1138))="CONTRATUAL",ISNUMBER(SEARCH("INDIVIDUAL",SUBSTITUTE(UPPER($D1138)," ","")))),"PREMIUM FREE",""))))</f>
        <v/>
      </c>
    </row>
    <row r="1139">
      <c r="AC1139">
        <f>IF($C1139="","",IF(COUNTIF('Códigos Santander (ref)'!$A$2:$A$79,$C1139)&gt;0,"SANTANDER",IF(COUNTIF('Códigos Itaú (ref)'!$A$2:$A$44,$C1139)&gt;0,"ITAU",IF(AND(TRIM(UPPER($I1139))="CONTRATUAL",ISNUMBER(SEARCH("INDIVIDUAL",SUBSTITUTE(UPPER($D1139)," ","")))),"PREMIUM FREE",""))))</f>
        <v/>
      </c>
    </row>
    <row r="1140">
      <c r="AC1140">
        <f>IF($C1140="","",IF(COUNTIF('Códigos Santander (ref)'!$A$2:$A$79,$C1140)&gt;0,"SANTANDER",IF(COUNTIF('Códigos Itaú (ref)'!$A$2:$A$44,$C1140)&gt;0,"ITAU",IF(AND(TRIM(UPPER($I1140))="CONTRATUAL",ISNUMBER(SEARCH("INDIVIDUAL",SUBSTITUTE(UPPER($D1140)," ","")))),"PREMIUM FREE",""))))</f>
        <v/>
      </c>
    </row>
    <row r="1141">
      <c r="AC1141">
        <f>IF($C1141="","",IF(COUNTIF('Códigos Santander (ref)'!$A$2:$A$79,$C1141)&gt;0,"SANTANDER",IF(COUNTIF('Códigos Itaú (ref)'!$A$2:$A$44,$C1141)&gt;0,"ITAU",IF(AND(TRIM(UPPER($I1141))="CONTRATUAL",ISNUMBER(SEARCH("INDIVIDUAL",SUBSTITUTE(UPPER($D1141)," ","")))),"PREMIUM FREE",""))))</f>
        <v/>
      </c>
    </row>
    <row r="1142">
      <c r="AC1142">
        <f>IF($C1142="","",IF(COUNTIF('Códigos Santander (ref)'!$A$2:$A$79,$C1142)&gt;0,"SANTANDER",IF(COUNTIF('Códigos Itaú (ref)'!$A$2:$A$44,$C1142)&gt;0,"ITAU",IF(AND(TRIM(UPPER($I1142))="CONTRATUAL",ISNUMBER(SEARCH("INDIVIDUAL",SUBSTITUTE(UPPER($D1142)," ","")))),"PREMIUM FREE",""))))</f>
        <v/>
      </c>
    </row>
    <row r="1143">
      <c r="AC1143">
        <f>IF($C1143="","",IF(COUNTIF('Códigos Santander (ref)'!$A$2:$A$79,$C1143)&gt;0,"SANTANDER",IF(COUNTIF('Códigos Itaú (ref)'!$A$2:$A$44,$C1143)&gt;0,"ITAU",IF(AND(TRIM(UPPER($I1143))="CONTRATUAL",ISNUMBER(SEARCH("INDIVIDUAL",SUBSTITUTE(UPPER($D1143)," ","")))),"PREMIUM FREE",""))))</f>
        <v/>
      </c>
    </row>
    <row r="1144">
      <c r="AC1144">
        <f>IF($C1144="","",IF(COUNTIF('Códigos Santander (ref)'!$A$2:$A$79,$C1144)&gt;0,"SANTANDER",IF(COUNTIF('Códigos Itaú (ref)'!$A$2:$A$44,$C1144)&gt;0,"ITAU",IF(AND(TRIM(UPPER($I1144))="CONTRATUAL",ISNUMBER(SEARCH("INDIVIDUAL",SUBSTITUTE(UPPER($D1144)," ","")))),"PREMIUM FREE",""))))</f>
        <v/>
      </c>
    </row>
    <row r="1145">
      <c r="AC1145">
        <f>IF($C1145="","",IF(COUNTIF('Códigos Santander (ref)'!$A$2:$A$79,$C1145)&gt;0,"SANTANDER",IF(COUNTIF('Códigos Itaú (ref)'!$A$2:$A$44,$C1145)&gt;0,"ITAU",IF(AND(TRIM(UPPER($I1145))="CONTRATUAL",ISNUMBER(SEARCH("INDIVIDUAL",SUBSTITUTE(UPPER($D1145)," ","")))),"PREMIUM FREE",""))))</f>
        <v/>
      </c>
    </row>
    <row r="1146">
      <c r="AC1146">
        <f>IF($C1146="","",IF(COUNTIF('Códigos Santander (ref)'!$A$2:$A$79,$C1146)&gt;0,"SANTANDER",IF(COUNTIF('Códigos Itaú (ref)'!$A$2:$A$44,$C1146)&gt;0,"ITAU",IF(AND(TRIM(UPPER($I1146))="CONTRATUAL",ISNUMBER(SEARCH("INDIVIDUAL",SUBSTITUTE(UPPER($D1146)," ","")))),"PREMIUM FREE",""))))</f>
        <v/>
      </c>
    </row>
    <row r="1147">
      <c r="AC1147">
        <f>IF($C1147="","",IF(COUNTIF('Códigos Santander (ref)'!$A$2:$A$79,$C1147)&gt;0,"SANTANDER",IF(COUNTIF('Códigos Itaú (ref)'!$A$2:$A$44,$C1147)&gt;0,"ITAU",IF(AND(TRIM(UPPER($I1147))="CONTRATUAL",ISNUMBER(SEARCH("INDIVIDUAL",SUBSTITUTE(UPPER($D1147)," ","")))),"PREMIUM FREE",""))))</f>
        <v/>
      </c>
    </row>
    <row r="1148">
      <c r="AC1148">
        <f>IF($C1148="","",IF(COUNTIF('Códigos Santander (ref)'!$A$2:$A$79,$C1148)&gt;0,"SANTANDER",IF(COUNTIF('Códigos Itaú (ref)'!$A$2:$A$44,$C1148)&gt;0,"ITAU",IF(AND(TRIM(UPPER($I1148))="CONTRATUAL",ISNUMBER(SEARCH("INDIVIDUAL",SUBSTITUTE(UPPER($D1148)," ","")))),"PREMIUM FREE",""))))</f>
        <v/>
      </c>
    </row>
    <row r="1149">
      <c r="AC1149">
        <f>IF($C1149="","",IF(COUNTIF('Códigos Santander (ref)'!$A$2:$A$79,$C1149)&gt;0,"SANTANDER",IF(COUNTIF('Códigos Itaú (ref)'!$A$2:$A$44,$C1149)&gt;0,"ITAU",IF(AND(TRIM(UPPER($I1149))="CONTRATUAL",ISNUMBER(SEARCH("INDIVIDUAL",SUBSTITUTE(UPPER($D1149)," ","")))),"PREMIUM FREE",""))))</f>
        <v/>
      </c>
    </row>
    <row r="1150">
      <c r="AC1150">
        <f>IF($C1150="","",IF(COUNTIF('Códigos Santander (ref)'!$A$2:$A$79,$C1150)&gt;0,"SANTANDER",IF(COUNTIF('Códigos Itaú (ref)'!$A$2:$A$44,$C1150)&gt;0,"ITAU",IF(AND(TRIM(UPPER($I1150))="CONTRATUAL",ISNUMBER(SEARCH("INDIVIDUAL",SUBSTITUTE(UPPER($D1150)," ","")))),"PREMIUM FREE",""))))</f>
        <v/>
      </c>
    </row>
    <row r="1151">
      <c r="AC1151">
        <f>IF($C1151="","",IF(COUNTIF('Códigos Santander (ref)'!$A$2:$A$79,$C1151)&gt;0,"SANTANDER",IF(COUNTIF('Códigos Itaú (ref)'!$A$2:$A$44,$C1151)&gt;0,"ITAU",IF(AND(TRIM(UPPER($I1151))="CONTRATUAL",ISNUMBER(SEARCH("INDIVIDUAL",SUBSTITUTE(UPPER($D1151)," ","")))),"PREMIUM FREE",""))))</f>
        <v/>
      </c>
    </row>
    <row r="1152">
      <c r="AC1152">
        <f>IF($C1152="","",IF(COUNTIF('Códigos Santander (ref)'!$A$2:$A$79,$C1152)&gt;0,"SANTANDER",IF(COUNTIF('Códigos Itaú (ref)'!$A$2:$A$44,$C1152)&gt;0,"ITAU",IF(AND(TRIM(UPPER($I1152))="CONTRATUAL",ISNUMBER(SEARCH("INDIVIDUAL",SUBSTITUTE(UPPER($D1152)," ","")))),"PREMIUM FREE",""))))</f>
        <v/>
      </c>
    </row>
    <row r="1153">
      <c r="AC1153">
        <f>IF($C1153="","",IF(COUNTIF('Códigos Santander (ref)'!$A$2:$A$79,$C1153)&gt;0,"SANTANDER",IF(COUNTIF('Códigos Itaú (ref)'!$A$2:$A$44,$C1153)&gt;0,"ITAU",IF(AND(TRIM(UPPER($I1153))="CONTRATUAL",ISNUMBER(SEARCH("INDIVIDUAL",SUBSTITUTE(UPPER($D1153)," ","")))),"PREMIUM FREE",""))))</f>
        <v/>
      </c>
    </row>
    <row r="1154">
      <c r="AC1154">
        <f>IF($C1154="","",IF(COUNTIF('Códigos Santander (ref)'!$A$2:$A$79,$C1154)&gt;0,"SANTANDER",IF(COUNTIF('Códigos Itaú (ref)'!$A$2:$A$44,$C1154)&gt;0,"ITAU",IF(AND(TRIM(UPPER($I1154))="CONTRATUAL",ISNUMBER(SEARCH("INDIVIDUAL",SUBSTITUTE(UPPER($D1154)," ","")))),"PREMIUM FREE",""))))</f>
        <v/>
      </c>
    </row>
    <row r="1155">
      <c r="AC1155">
        <f>IF($C1155="","",IF(COUNTIF('Códigos Santander (ref)'!$A$2:$A$79,$C1155)&gt;0,"SANTANDER",IF(COUNTIF('Códigos Itaú (ref)'!$A$2:$A$44,$C1155)&gt;0,"ITAU",IF(AND(TRIM(UPPER($I1155))="CONTRATUAL",ISNUMBER(SEARCH("INDIVIDUAL",SUBSTITUTE(UPPER($D1155)," ","")))),"PREMIUM FREE",""))))</f>
        <v/>
      </c>
    </row>
    <row r="1156">
      <c r="AC1156">
        <f>IF($C1156="","",IF(COUNTIF('Códigos Santander (ref)'!$A$2:$A$79,$C1156)&gt;0,"SANTANDER",IF(COUNTIF('Códigos Itaú (ref)'!$A$2:$A$44,$C1156)&gt;0,"ITAU",IF(AND(TRIM(UPPER($I1156))="CONTRATUAL",ISNUMBER(SEARCH("INDIVIDUAL",SUBSTITUTE(UPPER($D1156)," ","")))),"PREMIUM FREE",""))))</f>
        <v/>
      </c>
    </row>
    <row r="1157">
      <c r="AC1157">
        <f>IF($C1157="","",IF(COUNTIF('Códigos Santander (ref)'!$A$2:$A$79,$C1157)&gt;0,"SANTANDER",IF(COUNTIF('Códigos Itaú (ref)'!$A$2:$A$44,$C1157)&gt;0,"ITAU",IF(AND(TRIM(UPPER($I1157))="CONTRATUAL",ISNUMBER(SEARCH("INDIVIDUAL",SUBSTITUTE(UPPER($D1157)," ","")))),"PREMIUM FREE",""))))</f>
        <v/>
      </c>
    </row>
    <row r="1158">
      <c r="AC1158">
        <f>IF($C1158="","",IF(COUNTIF('Códigos Santander (ref)'!$A$2:$A$79,$C1158)&gt;0,"SANTANDER",IF(COUNTIF('Códigos Itaú (ref)'!$A$2:$A$44,$C1158)&gt;0,"ITAU",IF(AND(TRIM(UPPER($I1158))="CONTRATUAL",ISNUMBER(SEARCH("INDIVIDUAL",SUBSTITUTE(UPPER($D1158)," ","")))),"PREMIUM FREE",""))))</f>
        <v/>
      </c>
    </row>
    <row r="1159">
      <c r="AC1159">
        <f>IF($C1159="","",IF(COUNTIF('Códigos Santander (ref)'!$A$2:$A$79,$C1159)&gt;0,"SANTANDER",IF(COUNTIF('Códigos Itaú (ref)'!$A$2:$A$44,$C1159)&gt;0,"ITAU",IF(AND(TRIM(UPPER($I1159))="CONTRATUAL",ISNUMBER(SEARCH("INDIVIDUAL",SUBSTITUTE(UPPER($D1159)," ","")))),"PREMIUM FREE",""))))</f>
        <v/>
      </c>
    </row>
    <row r="1160">
      <c r="AC1160">
        <f>IF($C1160="","",IF(COUNTIF('Códigos Santander (ref)'!$A$2:$A$79,$C1160)&gt;0,"SANTANDER",IF(COUNTIF('Códigos Itaú (ref)'!$A$2:$A$44,$C1160)&gt;0,"ITAU",IF(AND(TRIM(UPPER($I1160))="CONTRATUAL",ISNUMBER(SEARCH("INDIVIDUAL",SUBSTITUTE(UPPER($D1160)," ","")))),"PREMIUM FREE",""))))</f>
        <v/>
      </c>
    </row>
    <row r="1161">
      <c r="AC1161">
        <f>IF($C1161="","",IF(COUNTIF('Códigos Santander (ref)'!$A$2:$A$79,$C1161)&gt;0,"SANTANDER",IF(COUNTIF('Códigos Itaú (ref)'!$A$2:$A$44,$C1161)&gt;0,"ITAU",IF(AND(TRIM(UPPER($I1161))="CONTRATUAL",ISNUMBER(SEARCH("INDIVIDUAL",SUBSTITUTE(UPPER($D1161)," ","")))),"PREMIUM FREE",""))))</f>
        <v/>
      </c>
    </row>
    <row r="1162">
      <c r="AC1162">
        <f>IF($C1162="","",IF(COUNTIF('Códigos Santander (ref)'!$A$2:$A$79,$C1162)&gt;0,"SANTANDER",IF(COUNTIF('Códigos Itaú (ref)'!$A$2:$A$44,$C1162)&gt;0,"ITAU",IF(AND(TRIM(UPPER($I1162))="CONTRATUAL",ISNUMBER(SEARCH("INDIVIDUAL",SUBSTITUTE(UPPER($D1162)," ","")))),"PREMIUM FREE",""))))</f>
        <v/>
      </c>
    </row>
    <row r="1163">
      <c r="AC1163">
        <f>IF($C1163="","",IF(COUNTIF('Códigos Santander (ref)'!$A$2:$A$79,$C1163)&gt;0,"SANTANDER",IF(COUNTIF('Códigos Itaú (ref)'!$A$2:$A$44,$C1163)&gt;0,"ITAU",IF(AND(TRIM(UPPER($I1163))="CONTRATUAL",ISNUMBER(SEARCH("INDIVIDUAL",SUBSTITUTE(UPPER($D1163)," ","")))),"PREMIUM FREE",""))))</f>
        <v/>
      </c>
    </row>
    <row r="1164">
      <c r="AC1164">
        <f>IF($C1164="","",IF(COUNTIF('Códigos Santander (ref)'!$A$2:$A$79,$C1164)&gt;0,"SANTANDER",IF(COUNTIF('Códigos Itaú (ref)'!$A$2:$A$44,$C1164)&gt;0,"ITAU",IF(AND(TRIM(UPPER($I1164))="CONTRATUAL",ISNUMBER(SEARCH("INDIVIDUAL",SUBSTITUTE(UPPER($D1164)," ","")))),"PREMIUM FREE",""))))</f>
        <v/>
      </c>
    </row>
    <row r="1165">
      <c r="AC1165">
        <f>IF($C1165="","",IF(COUNTIF('Códigos Santander (ref)'!$A$2:$A$79,$C1165)&gt;0,"SANTANDER",IF(COUNTIF('Códigos Itaú (ref)'!$A$2:$A$44,$C1165)&gt;0,"ITAU",IF(AND(TRIM(UPPER($I1165))="CONTRATUAL",ISNUMBER(SEARCH("INDIVIDUAL",SUBSTITUTE(UPPER($D1165)," ","")))),"PREMIUM FREE",""))))</f>
        <v/>
      </c>
    </row>
    <row r="1166">
      <c r="AC1166">
        <f>IF($C1166="","",IF(COUNTIF('Códigos Santander (ref)'!$A$2:$A$79,$C1166)&gt;0,"SANTANDER",IF(COUNTIF('Códigos Itaú (ref)'!$A$2:$A$44,$C1166)&gt;0,"ITAU",IF(AND(TRIM(UPPER($I1166))="CONTRATUAL",ISNUMBER(SEARCH("INDIVIDUAL",SUBSTITUTE(UPPER($D1166)," ","")))),"PREMIUM FREE",""))))</f>
        <v/>
      </c>
    </row>
    <row r="1167">
      <c r="AC1167">
        <f>IF($C1167="","",IF(COUNTIF('Códigos Santander (ref)'!$A$2:$A$79,$C1167)&gt;0,"SANTANDER",IF(COUNTIF('Códigos Itaú (ref)'!$A$2:$A$44,$C1167)&gt;0,"ITAU",IF(AND(TRIM(UPPER($I1167))="CONTRATUAL",ISNUMBER(SEARCH("INDIVIDUAL",SUBSTITUTE(UPPER($D1167)," ","")))),"PREMIUM FREE",""))))</f>
        <v/>
      </c>
    </row>
    <row r="1168">
      <c r="AC1168">
        <f>IF($C1168="","",IF(COUNTIF('Códigos Santander (ref)'!$A$2:$A$79,$C1168)&gt;0,"SANTANDER",IF(COUNTIF('Códigos Itaú (ref)'!$A$2:$A$44,$C1168)&gt;0,"ITAU",IF(AND(TRIM(UPPER($I1168))="CONTRATUAL",ISNUMBER(SEARCH("INDIVIDUAL",SUBSTITUTE(UPPER($D1168)," ","")))),"PREMIUM FREE",""))))</f>
        <v/>
      </c>
    </row>
    <row r="1169">
      <c r="AC1169">
        <f>IF($C1169="","",IF(COUNTIF('Códigos Santander (ref)'!$A$2:$A$79,$C1169)&gt;0,"SANTANDER",IF(COUNTIF('Códigos Itaú (ref)'!$A$2:$A$44,$C1169)&gt;0,"ITAU",IF(AND(TRIM(UPPER($I1169))="CONTRATUAL",ISNUMBER(SEARCH("INDIVIDUAL",SUBSTITUTE(UPPER($D1169)," ","")))),"PREMIUM FREE",""))))</f>
        <v/>
      </c>
    </row>
    <row r="1170">
      <c r="AC1170">
        <f>IF($C1170="","",IF(COUNTIF('Códigos Santander (ref)'!$A$2:$A$79,$C1170)&gt;0,"SANTANDER",IF(COUNTIF('Códigos Itaú (ref)'!$A$2:$A$44,$C1170)&gt;0,"ITAU",IF(AND(TRIM(UPPER($I1170))="CONTRATUAL",ISNUMBER(SEARCH("INDIVIDUAL",SUBSTITUTE(UPPER($D1170)," ","")))),"PREMIUM FREE",""))))</f>
        <v/>
      </c>
    </row>
    <row r="1171">
      <c r="AC1171">
        <f>IF($C1171="","",IF(COUNTIF('Códigos Santander (ref)'!$A$2:$A$79,$C1171)&gt;0,"SANTANDER",IF(COUNTIF('Códigos Itaú (ref)'!$A$2:$A$44,$C1171)&gt;0,"ITAU",IF(AND(TRIM(UPPER($I1171))="CONTRATUAL",ISNUMBER(SEARCH("INDIVIDUAL",SUBSTITUTE(UPPER($D1171)," ","")))),"PREMIUM FREE",""))))</f>
        <v/>
      </c>
    </row>
    <row r="1172">
      <c r="AC1172">
        <f>IF($C1172="","",IF(COUNTIF('Códigos Santander (ref)'!$A$2:$A$79,$C1172)&gt;0,"SANTANDER",IF(COUNTIF('Códigos Itaú (ref)'!$A$2:$A$44,$C1172)&gt;0,"ITAU",IF(AND(TRIM(UPPER($I1172))="CONTRATUAL",ISNUMBER(SEARCH("INDIVIDUAL",SUBSTITUTE(UPPER($D1172)," ","")))),"PREMIUM FREE",""))))</f>
        <v/>
      </c>
    </row>
    <row r="1173">
      <c r="AC1173">
        <f>IF($C1173="","",IF(COUNTIF('Códigos Santander (ref)'!$A$2:$A$79,$C1173)&gt;0,"SANTANDER",IF(COUNTIF('Códigos Itaú (ref)'!$A$2:$A$44,$C1173)&gt;0,"ITAU",IF(AND(TRIM(UPPER($I1173))="CONTRATUAL",ISNUMBER(SEARCH("INDIVIDUAL",SUBSTITUTE(UPPER($D1173)," ","")))),"PREMIUM FREE",""))))</f>
        <v/>
      </c>
    </row>
    <row r="1174">
      <c r="AC1174">
        <f>IF($C1174="","",IF(COUNTIF('Códigos Santander (ref)'!$A$2:$A$79,$C1174)&gt;0,"SANTANDER",IF(COUNTIF('Códigos Itaú (ref)'!$A$2:$A$44,$C1174)&gt;0,"ITAU",IF(AND(TRIM(UPPER($I1174))="CONTRATUAL",ISNUMBER(SEARCH("INDIVIDUAL",SUBSTITUTE(UPPER($D1174)," ","")))),"PREMIUM FREE",""))))</f>
        <v/>
      </c>
    </row>
    <row r="1175">
      <c r="AC1175">
        <f>IF($C1175="","",IF(COUNTIF('Códigos Santander (ref)'!$A$2:$A$79,$C1175)&gt;0,"SANTANDER",IF(COUNTIF('Códigos Itaú (ref)'!$A$2:$A$44,$C1175)&gt;0,"ITAU",IF(AND(TRIM(UPPER($I1175))="CONTRATUAL",ISNUMBER(SEARCH("INDIVIDUAL",SUBSTITUTE(UPPER($D1175)," ","")))),"PREMIUM FREE",""))))</f>
        <v/>
      </c>
    </row>
    <row r="1176">
      <c r="AC1176">
        <f>IF($C1176="","",IF(COUNTIF('Códigos Santander (ref)'!$A$2:$A$79,$C1176)&gt;0,"SANTANDER",IF(COUNTIF('Códigos Itaú (ref)'!$A$2:$A$44,$C1176)&gt;0,"ITAU",IF(AND(TRIM(UPPER($I1176))="CONTRATUAL",ISNUMBER(SEARCH("INDIVIDUAL",SUBSTITUTE(UPPER($D1176)," ","")))),"PREMIUM FREE",""))))</f>
        <v/>
      </c>
    </row>
    <row r="1177">
      <c r="AC1177">
        <f>IF($C1177="","",IF(COUNTIF('Códigos Santander (ref)'!$A$2:$A$79,$C1177)&gt;0,"SANTANDER",IF(COUNTIF('Códigos Itaú (ref)'!$A$2:$A$44,$C1177)&gt;0,"ITAU",IF(AND(TRIM(UPPER($I1177))="CONTRATUAL",ISNUMBER(SEARCH("INDIVIDUAL",SUBSTITUTE(UPPER($D1177)," ","")))),"PREMIUM FREE",""))))</f>
        <v/>
      </c>
    </row>
    <row r="1178">
      <c r="AC1178">
        <f>IF($C1178="","",IF(COUNTIF('Códigos Santander (ref)'!$A$2:$A$79,$C1178)&gt;0,"SANTANDER",IF(COUNTIF('Códigos Itaú (ref)'!$A$2:$A$44,$C1178)&gt;0,"ITAU",IF(AND(TRIM(UPPER($I1178))="CONTRATUAL",ISNUMBER(SEARCH("INDIVIDUAL",SUBSTITUTE(UPPER($D1178)," ","")))),"PREMIUM FREE",""))))</f>
        <v/>
      </c>
    </row>
    <row r="1179">
      <c r="AC1179">
        <f>IF($C1179="","",IF(COUNTIF('Códigos Santander (ref)'!$A$2:$A$79,$C1179)&gt;0,"SANTANDER",IF(COUNTIF('Códigos Itaú (ref)'!$A$2:$A$44,$C1179)&gt;0,"ITAU",IF(AND(TRIM(UPPER($I1179))="CONTRATUAL",ISNUMBER(SEARCH("INDIVIDUAL",SUBSTITUTE(UPPER($D1179)," ","")))),"PREMIUM FREE",""))))</f>
        <v/>
      </c>
    </row>
    <row r="1180">
      <c r="AC1180">
        <f>IF($C1180="","",IF(COUNTIF('Códigos Santander (ref)'!$A$2:$A$79,$C1180)&gt;0,"SANTANDER",IF(COUNTIF('Códigos Itaú (ref)'!$A$2:$A$44,$C1180)&gt;0,"ITAU",IF(AND(TRIM(UPPER($I1180))="CONTRATUAL",ISNUMBER(SEARCH("INDIVIDUAL",SUBSTITUTE(UPPER($D1180)," ","")))),"PREMIUM FREE",""))))</f>
        <v/>
      </c>
    </row>
    <row r="1181">
      <c r="AC1181">
        <f>IF($C1181="","",IF(COUNTIF('Códigos Santander (ref)'!$A$2:$A$79,$C1181)&gt;0,"SANTANDER",IF(COUNTIF('Códigos Itaú (ref)'!$A$2:$A$44,$C1181)&gt;0,"ITAU",IF(AND(TRIM(UPPER($I1181))="CONTRATUAL",ISNUMBER(SEARCH("INDIVIDUAL",SUBSTITUTE(UPPER($D1181)," ","")))),"PREMIUM FREE",""))))</f>
        <v/>
      </c>
    </row>
    <row r="1182">
      <c r="AC1182">
        <f>IF($C1182="","",IF(COUNTIF('Códigos Santander (ref)'!$A$2:$A$79,$C1182)&gt;0,"SANTANDER",IF(COUNTIF('Códigos Itaú (ref)'!$A$2:$A$44,$C1182)&gt;0,"ITAU",IF(AND(TRIM(UPPER($I1182))="CONTRATUAL",ISNUMBER(SEARCH("INDIVIDUAL",SUBSTITUTE(UPPER($D1182)," ","")))),"PREMIUM FREE",""))))</f>
        <v/>
      </c>
    </row>
    <row r="1183">
      <c r="AC1183">
        <f>IF($C1183="","",IF(COUNTIF('Códigos Santander (ref)'!$A$2:$A$79,$C1183)&gt;0,"SANTANDER",IF(COUNTIF('Códigos Itaú (ref)'!$A$2:$A$44,$C1183)&gt;0,"ITAU",IF(AND(TRIM(UPPER($I1183))="CONTRATUAL",ISNUMBER(SEARCH("INDIVIDUAL",SUBSTITUTE(UPPER($D1183)," ","")))),"PREMIUM FREE",""))))</f>
        <v/>
      </c>
    </row>
    <row r="1184">
      <c r="AC1184">
        <f>IF($C1184="","",IF(COUNTIF('Códigos Santander (ref)'!$A$2:$A$79,$C1184)&gt;0,"SANTANDER",IF(COUNTIF('Códigos Itaú (ref)'!$A$2:$A$44,$C1184)&gt;0,"ITAU",IF(AND(TRIM(UPPER($I1184))="CONTRATUAL",ISNUMBER(SEARCH("INDIVIDUAL",SUBSTITUTE(UPPER($D1184)," ","")))),"PREMIUM FREE",""))))</f>
        <v/>
      </c>
    </row>
    <row r="1185">
      <c r="AC1185">
        <f>IF($C1185="","",IF(COUNTIF('Códigos Santander (ref)'!$A$2:$A$79,$C1185)&gt;0,"SANTANDER",IF(COUNTIF('Códigos Itaú (ref)'!$A$2:$A$44,$C1185)&gt;0,"ITAU",IF(AND(TRIM(UPPER($I1185))="CONTRATUAL",ISNUMBER(SEARCH("INDIVIDUAL",SUBSTITUTE(UPPER($D1185)," ","")))),"PREMIUM FREE",""))))</f>
        <v/>
      </c>
    </row>
    <row r="1186">
      <c r="AC1186">
        <f>IF($C1186="","",IF(COUNTIF('Códigos Santander (ref)'!$A$2:$A$79,$C1186)&gt;0,"SANTANDER",IF(COUNTIF('Códigos Itaú (ref)'!$A$2:$A$44,$C1186)&gt;0,"ITAU",IF(AND(TRIM(UPPER($I1186))="CONTRATUAL",ISNUMBER(SEARCH("INDIVIDUAL",SUBSTITUTE(UPPER($D1186)," ","")))),"PREMIUM FREE",""))))</f>
        <v/>
      </c>
    </row>
    <row r="1187">
      <c r="AC1187">
        <f>IF($C1187="","",IF(COUNTIF('Códigos Santander (ref)'!$A$2:$A$79,$C1187)&gt;0,"SANTANDER",IF(COUNTIF('Códigos Itaú (ref)'!$A$2:$A$44,$C1187)&gt;0,"ITAU",IF(AND(TRIM(UPPER($I1187))="CONTRATUAL",ISNUMBER(SEARCH("INDIVIDUAL",SUBSTITUTE(UPPER($D1187)," ","")))),"PREMIUM FREE",""))))</f>
        <v/>
      </c>
    </row>
    <row r="1188">
      <c r="AC1188">
        <f>IF($C1188="","",IF(COUNTIF('Códigos Santander (ref)'!$A$2:$A$79,$C1188)&gt;0,"SANTANDER",IF(COUNTIF('Códigos Itaú (ref)'!$A$2:$A$44,$C1188)&gt;0,"ITAU",IF(AND(TRIM(UPPER($I1188))="CONTRATUAL",ISNUMBER(SEARCH("INDIVIDUAL",SUBSTITUTE(UPPER($D1188)," ","")))),"PREMIUM FREE",""))))</f>
        <v/>
      </c>
    </row>
    <row r="1189">
      <c r="AC1189">
        <f>IF($C1189="","",IF(COUNTIF('Códigos Santander (ref)'!$A$2:$A$79,$C1189)&gt;0,"SANTANDER",IF(COUNTIF('Códigos Itaú (ref)'!$A$2:$A$44,$C1189)&gt;0,"ITAU",IF(AND(TRIM(UPPER($I1189))="CONTRATUAL",ISNUMBER(SEARCH("INDIVIDUAL",SUBSTITUTE(UPPER($D1189)," ","")))),"PREMIUM FREE",""))))</f>
        <v/>
      </c>
    </row>
    <row r="1190">
      <c r="AC1190">
        <f>IF($C1190="","",IF(COUNTIF('Códigos Santander (ref)'!$A$2:$A$79,$C1190)&gt;0,"SANTANDER",IF(COUNTIF('Códigos Itaú (ref)'!$A$2:$A$44,$C1190)&gt;0,"ITAU",IF(AND(TRIM(UPPER($I1190))="CONTRATUAL",ISNUMBER(SEARCH("INDIVIDUAL",SUBSTITUTE(UPPER($D1190)," ","")))),"PREMIUM FREE",""))))</f>
        <v/>
      </c>
    </row>
    <row r="1191">
      <c r="AC1191">
        <f>IF($C1191="","",IF(COUNTIF('Códigos Santander (ref)'!$A$2:$A$79,$C1191)&gt;0,"SANTANDER",IF(COUNTIF('Códigos Itaú (ref)'!$A$2:$A$44,$C1191)&gt;0,"ITAU",IF(AND(TRIM(UPPER($I1191))="CONTRATUAL",ISNUMBER(SEARCH("INDIVIDUAL",SUBSTITUTE(UPPER($D1191)," ","")))),"PREMIUM FREE",""))))</f>
        <v/>
      </c>
    </row>
    <row r="1192">
      <c r="AC1192">
        <f>IF($C1192="","",IF(COUNTIF('Códigos Santander (ref)'!$A$2:$A$79,$C1192)&gt;0,"SANTANDER",IF(COUNTIF('Códigos Itaú (ref)'!$A$2:$A$44,$C1192)&gt;0,"ITAU",IF(AND(TRIM(UPPER($I1192))="CONTRATUAL",ISNUMBER(SEARCH("INDIVIDUAL",SUBSTITUTE(UPPER($D1192)," ","")))),"PREMIUM FREE",""))))</f>
        <v/>
      </c>
    </row>
    <row r="1193">
      <c r="AC1193">
        <f>IF($C1193="","",IF(COUNTIF('Códigos Santander (ref)'!$A$2:$A$79,$C1193)&gt;0,"SANTANDER",IF(COUNTIF('Códigos Itaú (ref)'!$A$2:$A$44,$C1193)&gt;0,"ITAU",IF(AND(TRIM(UPPER($I1193))="CONTRATUAL",ISNUMBER(SEARCH("INDIVIDUAL",SUBSTITUTE(UPPER($D1193)," ","")))),"PREMIUM FREE",""))))</f>
        <v/>
      </c>
    </row>
    <row r="1194">
      <c r="AC1194">
        <f>IF($C1194="","",IF(COUNTIF('Códigos Santander (ref)'!$A$2:$A$79,$C1194)&gt;0,"SANTANDER",IF(COUNTIF('Códigos Itaú (ref)'!$A$2:$A$44,$C1194)&gt;0,"ITAU",IF(AND(TRIM(UPPER($I1194))="CONTRATUAL",ISNUMBER(SEARCH("INDIVIDUAL",SUBSTITUTE(UPPER($D1194)," ","")))),"PREMIUM FREE",""))))</f>
        <v/>
      </c>
    </row>
    <row r="1195">
      <c r="AC1195">
        <f>IF($C1195="","",IF(COUNTIF('Códigos Santander (ref)'!$A$2:$A$79,$C1195)&gt;0,"SANTANDER",IF(COUNTIF('Códigos Itaú (ref)'!$A$2:$A$44,$C1195)&gt;0,"ITAU",IF(AND(TRIM(UPPER($I1195))="CONTRATUAL",ISNUMBER(SEARCH("INDIVIDUAL",SUBSTITUTE(UPPER($D1195)," ","")))),"PREMIUM FREE",""))))</f>
        <v/>
      </c>
    </row>
    <row r="1196">
      <c r="AC1196">
        <f>IF($C1196="","",IF(COUNTIF('Códigos Santander (ref)'!$A$2:$A$79,$C1196)&gt;0,"SANTANDER",IF(COUNTIF('Códigos Itaú (ref)'!$A$2:$A$44,$C1196)&gt;0,"ITAU",IF(AND(TRIM(UPPER($I1196))="CONTRATUAL",ISNUMBER(SEARCH("INDIVIDUAL",SUBSTITUTE(UPPER($D1196)," ","")))),"PREMIUM FREE",""))))</f>
        <v/>
      </c>
    </row>
    <row r="1197">
      <c r="AC1197">
        <f>IF($C1197="","",IF(COUNTIF('Códigos Santander (ref)'!$A$2:$A$79,$C1197)&gt;0,"SANTANDER",IF(COUNTIF('Códigos Itaú (ref)'!$A$2:$A$44,$C1197)&gt;0,"ITAU",IF(AND(TRIM(UPPER($I1197))="CONTRATUAL",ISNUMBER(SEARCH("INDIVIDUAL",SUBSTITUTE(UPPER($D1197)," ","")))),"PREMIUM FREE",""))))</f>
        <v/>
      </c>
    </row>
    <row r="1198">
      <c r="AC1198">
        <f>IF($C1198="","",IF(COUNTIF('Códigos Santander (ref)'!$A$2:$A$79,$C1198)&gt;0,"SANTANDER",IF(COUNTIF('Códigos Itaú (ref)'!$A$2:$A$44,$C1198)&gt;0,"ITAU",IF(AND(TRIM(UPPER($I1198))="CONTRATUAL",ISNUMBER(SEARCH("INDIVIDUAL",SUBSTITUTE(UPPER($D1198)," ","")))),"PREMIUM FREE",""))))</f>
        <v/>
      </c>
    </row>
    <row r="1199">
      <c r="AC1199">
        <f>IF($C1199="","",IF(COUNTIF('Códigos Santander (ref)'!$A$2:$A$79,$C1199)&gt;0,"SANTANDER",IF(COUNTIF('Códigos Itaú (ref)'!$A$2:$A$44,$C1199)&gt;0,"ITAU",IF(AND(TRIM(UPPER($I1199))="CONTRATUAL",ISNUMBER(SEARCH("INDIVIDUAL",SUBSTITUTE(UPPER($D1199)," ","")))),"PREMIUM FREE",""))))</f>
        <v/>
      </c>
    </row>
    <row r="1200">
      <c r="AC1200">
        <f>IF($C1200="","",IF(COUNTIF('Códigos Santander (ref)'!$A$2:$A$79,$C1200)&gt;0,"SANTANDER",IF(COUNTIF('Códigos Itaú (ref)'!$A$2:$A$44,$C1200)&gt;0,"ITAU",IF(AND(TRIM(UPPER($I1200))="CONTRATUAL",ISNUMBER(SEARCH("INDIVIDUAL",SUBSTITUTE(UPPER($D1200)," ","")))),"PREMIUM FREE",""))))</f>
        <v/>
      </c>
    </row>
    <row r="1201">
      <c r="AC1201">
        <f>IF($C1201="","",IF(COUNTIF('Códigos Santander (ref)'!$A$2:$A$79,$C1201)&gt;0,"SANTANDER",IF(COUNTIF('Códigos Itaú (ref)'!$A$2:$A$44,$C1201)&gt;0,"ITAU",IF(AND(TRIM(UPPER($I1201))="CONTRATUAL",ISNUMBER(SEARCH("INDIVIDUAL",SUBSTITUTE(UPPER($D1201)," ","")))),"PREMIUM FREE",""))))</f>
        <v/>
      </c>
    </row>
    <row r="1202">
      <c r="AC1202">
        <f>IF($C1202="","",IF(COUNTIF('Códigos Santander (ref)'!$A$2:$A$79,$C1202)&gt;0,"SANTANDER",IF(COUNTIF('Códigos Itaú (ref)'!$A$2:$A$44,$C1202)&gt;0,"ITAU",IF(AND(TRIM(UPPER($I1202))="CONTRATUAL",ISNUMBER(SEARCH("INDIVIDUAL",SUBSTITUTE(UPPER($D1202)," ","")))),"PREMIUM FREE",""))))</f>
        <v/>
      </c>
    </row>
    <row r="1203">
      <c r="AC1203">
        <f>IF($C1203="","",IF(COUNTIF('Códigos Santander (ref)'!$A$2:$A$79,$C1203)&gt;0,"SANTANDER",IF(COUNTIF('Códigos Itaú (ref)'!$A$2:$A$44,$C1203)&gt;0,"ITAU",IF(AND(TRIM(UPPER($I1203))="CONTRATUAL",ISNUMBER(SEARCH("INDIVIDUAL",SUBSTITUTE(UPPER($D1203)," ","")))),"PREMIUM FREE",""))))</f>
        <v/>
      </c>
    </row>
    <row r="1204">
      <c r="AC1204">
        <f>IF($C1204="","",IF(COUNTIF('Códigos Santander (ref)'!$A$2:$A$79,$C1204)&gt;0,"SANTANDER",IF(COUNTIF('Códigos Itaú (ref)'!$A$2:$A$44,$C1204)&gt;0,"ITAU",IF(AND(TRIM(UPPER($I1204))="CONTRATUAL",ISNUMBER(SEARCH("INDIVIDUAL",SUBSTITUTE(UPPER($D1204)," ","")))),"PREMIUM FREE",""))))</f>
        <v/>
      </c>
    </row>
    <row r="1205">
      <c r="AC1205">
        <f>IF($C1205="","",IF(COUNTIF('Códigos Santander (ref)'!$A$2:$A$79,$C1205)&gt;0,"SANTANDER",IF(COUNTIF('Códigos Itaú (ref)'!$A$2:$A$44,$C1205)&gt;0,"ITAU",IF(AND(TRIM(UPPER($I1205))="CONTRATUAL",ISNUMBER(SEARCH("INDIVIDUAL",SUBSTITUTE(UPPER($D1205)," ","")))),"PREMIUM FREE",""))))</f>
        <v/>
      </c>
    </row>
    <row r="1206">
      <c r="AC1206">
        <f>IF($C1206="","",IF(COUNTIF('Códigos Santander (ref)'!$A$2:$A$79,$C1206)&gt;0,"SANTANDER",IF(COUNTIF('Códigos Itaú (ref)'!$A$2:$A$44,$C1206)&gt;0,"ITAU",IF(AND(TRIM(UPPER($I1206))="CONTRATUAL",ISNUMBER(SEARCH("INDIVIDUAL",SUBSTITUTE(UPPER($D1206)," ","")))),"PREMIUM FREE",""))))</f>
        <v/>
      </c>
    </row>
    <row r="1207">
      <c r="AC1207">
        <f>IF($C1207="","",IF(COUNTIF('Códigos Santander (ref)'!$A$2:$A$79,$C1207)&gt;0,"SANTANDER",IF(COUNTIF('Códigos Itaú (ref)'!$A$2:$A$44,$C1207)&gt;0,"ITAU",IF(AND(TRIM(UPPER($I1207))="CONTRATUAL",ISNUMBER(SEARCH("INDIVIDUAL",SUBSTITUTE(UPPER($D1207)," ","")))),"PREMIUM FREE",""))))</f>
        <v/>
      </c>
    </row>
    <row r="1208">
      <c r="AC1208">
        <f>IF($C1208="","",IF(COUNTIF('Códigos Santander (ref)'!$A$2:$A$79,$C1208)&gt;0,"SANTANDER",IF(COUNTIF('Códigos Itaú (ref)'!$A$2:$A$44,$C1208)&gt;0,"ITAU",IF(AND(TRIM(UPPER($I1208))="CONTRATUAL",ISNUMBER(SEARCH("INDIVIDUAL",SUBSTITUTE(UPPER($D1208)," ","")))),"PREMIUM FREE",""))))</f>
        <v/>
      </c>
    </row>
    <row r="1209">
      <c r="AC1209">
        <f>IF($C1209="","",IF(COUNTIF('Códigos Santander (ref)'!$A$2:$A$79,$C1209)&gt;0,"SANTANDER",IF(COUNTIF('Códigos Itaú (ref)'!$A$2:$A$44,$C1209)&gt;0,"ITAU",IF(AND(TRIM(UPPER($I1209))="CONTRATUAL",ISNUMBER(SEARCH("INDIVIDUAL",SUBSTITUTE(UPPER($D1209)," ","")))),"PREMIUM FREE",""))))</f>
        <v/>
      </c>
    </row>
    <row r="1210">
      <c r="AC1210">
        <f>IF($C1210="","",IF(COUNTIF('Códigos Santander (ref)'!$A$2:$A$79,$C1210)&gt;0,"SANTANDER",IF(COUNTIF('Códigos Itaú (ref)'!$A$2:$A$44,$C1210)&gt;0,"ITAU",IF(AND(TRIM(UPPER($I1210))="CONTRATUAL",ISNUMBER(SEARCH("INDIVIDUAL",SUBSTITUTE(UPPER($D1210)," ","")))),"PREMIUM FREE",""))))</f>
        <v/>
      </c>
    </row>
    <row r="1211">
      <c r="AC1211">
        <f>IF($C1211="","",IF(COUNTIF('Códigos Santander (ref)'!$A$2:$A$79,$C1211)&gt;0,"SANTANDER",IF(COUNTIF('Códigos Itaú (ref)'!$A$2:$A$44,$C1211)&gt;0,"ITAU",IF(AND(TRIM(UPPER($I1211))="CONTRATUAL",ISNUMBER(SEARCH("INDIVIDUAL",SUBSTITUTE(UPPER($D1211)," ","")))),"PREMIUM FREE",""))))</f>
        <v/>
      </c>
    </row>
    <row r="1212">
      <c r="AC1212">
        <f>IF($C1212="","",IF(COUNTIF('Códigos Santander (ref)'!$A$2:$A$79,$C1212)&gt;0,"SANTANDER",IF(COUNTIF('Códigos Itaú (ref)'!$A$2:$A$44,$C1212)&gt;0,"ITAU",IF(AND(TRIM(UPPER($I1212))="CONTRATUAL",ISNUMBER(SEARCH("INDIVIDUAL",SUBSTITUTE(UPPER($D1212)," ","")))),"PREMIUM FREE",""))))</f>
        <v/>
      </c>
    </row>
    <row r="1213">
      <c r="AC1213">
        <f>IF($C1213="","",IF(COUNTIF('Códigos Santander (ref)'!$A$2:$A$79,$C1213)&gt;0,"SANTANDER",IF(COUNTIF('Códigos Itaú (ref)'!$A$2:$A$44,$C1213)&gt;0,"ITAU",IF(AND(TRIM(UPPER($I1213))="CONTRATUAL",ISNUMBER(SEARCH("INDIVIDUAL",SUBSTITUTE(UPPER($D1213)," ","")))),"PREMIUM FREE",""))))</f>
        <v/>
      </c>
    </row>
    <row r="1214">
      <c r="AC1214">
        <f>IF($C1214="","",IF(COUNTIF('Códigos Santander (ref)'!$A$2:$A$79,$C1214)&gt;0,"SANTANDER",IF(COUNTIF('Códigos Itaú (ref)'!$A$2:$A$44,$C1214)&gt;0,"ITAU",IF(AND(TRIM(UPPER($I1214))="CONTRATUAL",ISNUMBER(SEARCH("INDIVIDUAL",SUBSTITUTE(UPPER($D1214)," ","")))),"PREMIUM FREE",""))))</f>
        <v/>
      </c>
    </row>
    <row r="1215">
      <c r="AC1215">
        <f>IF($C1215="","",IF(COUNTIF('Códigos Santander (ref)'!$A$2:$A$79,$C1215)&gt;0,"SANTANDER",IF(COUNTIF('Códigos Itaú (ref)'!$A$2:$A$44,$C1215)&gt;0,"ITAU",IF(AND(TRIM(UPPER($I1215))="CONTRATUAL",ISNUMBER(SEARCH("INDIVIDUAL",SUBSTITUTE(UPPER($D1215)," ","")))),"PREMIUM FREE",""))))</f>
        <v/>
      </c>
    </row>
    <row r="1216">
      <c r="AC1216">
        <f>IF($C1216="","",IF(COUNTIF('Códigos Santander (ref)'!$A$2:$A$79,$C1216)&gt;0,"SANTANDER",IF(COUNTIF('Códigos Itaú (ref)'!$A$2:$A$44,$C1216)&gt;0,"ITAU",IF(AND(TRIM(UPPER($I1216))="CONTRATUAL",ISNUMBER(SEARCH("INDIVIDUAL",SUBSTITUTE(UPPER($D1216)," ","")))),"PREMIUM FREE",""))))</f>
        <v/>
      </c>
    </row>
    <row r="1217">
      <c r="AC1217">
        <f>IF($C1217="","",IF(COUNTIF('Códigos Santander (ref)'!$A$2:$A$79,$C1217)&gt;0,"SANTANDER",IF(COUNTIF('Códigos Itaú (ref)'!$A$2:$A$44,$C1217)&gt;0,"ITAU",IF(AND(TRIM(UPPER($I1217))="CONTRATUAL",ISNUMBER(SEARCH("INDIVIDUAL",SUBSTITUTE(UPPER($D1217)," ","")))),"PREMIUM FREE",""))))</f>
        <v/>
      </c>
    </row>
    <row r="1218">
      <c r="AC1218">
        <f>IF($C1218="","",IF(COUNTIF('Códigos Santander (ref)'!$A$2:$A$79,$C1218)&gt;0,"SANTANDER",IF(COUNTIF('Códigos Itaú (ref)'!$A$2:$A$44,$C1218)&gt;0,"ITAU",IF(AND(TRIM(UPPER($I1218))="CONTRATUAL",ISNUMBER(SEARCH("INDIVIDUAL",SUBSTITUTE(UPPER($D1218)," ","")))),"PREMIUM FREE",""))))</f>
        <v/>
      </c>
    </row>
    <row r="1219">
      <c r="AC1219">
        <f>IF($C1219="","",IF(COUNTIF('Códigos Santander (ref)'!$A$2:$A$79,$C1219)&gt;0,"SANTANDER",IF(COUNTIF('Códigos Itaú (ref)'!$A$2:$A$44,$C1219)&gt;0,"ITAU",IF(AND(TRIM(UPPER($I1219))="CONTRATUAL",ISNUMBER(SEARCH("INDIVIDUAL",SUBSTITUTE(UPPER($D1219)," ","")))),"PREMIUM FREE",""))))</f>
        <v/>
      </c>
    </row>
    <row r="1220">
      <c r="AC1220">
        <f>IF($C1220="","",IF(COUNTIF('Códigos Santander (ref)'!$A$2:$A$79,$C1220)&gt;0,"SANTANDER",IF(COUNTIF('Códigos Itaú (ref)'!$A$2:$A$44,$C1220)&gt;0,"ITAU",IF(AND(TRIM(UPPER($I1220))="CONTRATUAL",ISNUMBER(SEARCH("INDIVIDUAL",SUBSTITUTE(UPPER($D1220)," ","")))),"PREMIUM FREE",""))))</f>
        <v/>
      </c>
    </row>
    <row r="1221">
      <c r="AC1221">
        <f>IF($C1221="","",IF(COUNTIF('Códigos Santander (ref)'!$A$2:$A$79,$C1221)&gt;0,"SANTANDER",IF(COUNTIF('Códigos Itaú (ref)'!$A$2:$A$44,$C1221)&gt;0,"ITAU",IF(AND(TRIM(UPPER($I1221))="CONTRATUAL",ISNUMBER(SEARCH("INDIVIDUAL",SUBSTITUTE(UPPER($D1221)," ","")))),"PREMIUM FREE",""))))</f>
        <v/>
      </c>
    </row>
    <row r="1222">
      <c r="AC1222">
        <f>IF($C1222="","",IF(COUNTIF('Códigos Santander (ref)'!$A$2:$A$79,$C1222)&gt;0,"SANTANDER",IF(COUNTIF('Códigos Itaú (ref)'!$A$2:$A$44,$C1222)&gt;0,"ITAU",IF(AND(TRIM(UPPER($I1222))="CONTRATUAL",ISNUMBER(SEARCH("INDIVIDUAL",SUBSTITUTE(UPPER($D1222)," ","")))),"PREMIUM FREE",""))))</f>
        <v/>
      </c>
    </row>
    <row r="1223">
      <c r="AC1223">
        <f>IF($C1223="","",IF(COUNTIF('Códigos Santander (ref)'!$A$2:$A$79,$C1223)&gt;0,"SANTANDER",IF(COUNTIF('Códigos Itaú (ref)'!$A$2:$A$44,$C1223)&gt;0,"ITAU",IF(AND(TRIM(UPPER($I1223))="CONTRATUAL",ISNUMBER(SEARCH("INDIVIDUAL",SUBSTITUTE(UPPER($D1223)," ","")))),"PREMIUM FREE",""))))</f>
        <v/>
      </c>
    </row>
    <row r="1224">
      <c r="AC1224">
        <f>IF($C1224="","",IF(COUNTIF('Códigos Santander (ref)'!$A$2:$A$79,$C1224)&gt;0,"SANTANDER",IF(COUNTIF('Códigos Itaú (ref)'!$A$2:$A$44,$C1224)&gt;0,"ITAU",IF(AND(TRIM(UPPER($I1224))="CONTRATUAL",ISNUMBER(SEARCH("INDIVIDUAL",SUBSTITUTE(UPPER($D1224)," ","")))),"PREMIUM FREE",""))))</f>
        <v/>
      </c>
    </row>
    <row r="1225">
      <c r="AC1225">
        <f>IF($C1225="","",IF(COUNTIF('Códigos Santander (ref)'!$A$2:$A$79,$C1225)&gt;0,"SANTANDER",IF(COUNTIF('Códigos Itaú (ref)'!$A$2:$A$44,$C1225)&gt;0,"ITAU",IF(AND(TRIM(UPPER($I1225))="CONTRATUAL",ISNUMBER(SEARCH("INDIVIDUAL",SUBSTITUTE(UPPER($D1225)," ","")))),"PREMIUM FREE",""))))</f>
        <v/>
      </c>
    </row>
    <row r="1226">
      <c r="AC1226">
        <f>IF($C1226="","",IF(COUNTIF('Códigos Santander (ref)'!$A$2:$A$79,$C1226)&gt;0,"SANTANDER",IF(COUNTIF('Códigos Itaú (ref)'!$A$2:$A$44,$C1226)&gt;0,"ITAU",IF(AND(TRIM(UPPER($I1226))="CONTRATUAL",ISNUMBER(SEARCH("INDIVIDUAL",SUBSTITUTE(UPPER($D1226)," ","")))),"PREMIUM FREE",""))))</f>
        <v/>
      </c>
    </row>
    <row r="1227">
      <c r="AC1227">
        <f>IF($C1227="","",IF(COUNTIF('Códigos Santander (ref)'!$A$2:$A$79,$C1227)&gt;0,"SANTANDER",IF(COUNTIF('Códigos Itaú (ref)'!$A$2:$A$44,$C1227)&gt;0,"ITAU",IF(AND(TRIM(UPPER($I1227))="CONTRATUAL",ISNUMBER(SEARCH("INDIVIDUAL",SUBSTITUTE(UPPER($D1227)," ","")))),"PREMIUM FREE",""))))</f>
        <v/>
      </c>
    </row>
    <row r="1228">
      <c r="AC1228">
        <f>IF($C1228="","",IF(COUNTIF('Códigos Santander (ref)'!$A$2:$A$79,$C1228)&gt;0,"SANTANDER",IF(COUNTIF('Códigos Itaú (ref)'!$A$2:$A$44,$C1228)&gt;0,"ITAU",IF(AND(TRIM(UPPER($I1228))="CONTRATUAL",ISNUMBER(SEARCH("INDIVIDUAL",SUBSTITUTE(UPPER($D1228)," ","")))),"PREMIUM FREE",""))))</f>
        <v/>
      </c>
    </row>
    <row r="1229">
      <c r="AC1229">
        <f>IF($C1229="","",IF(COUNTIF('Códigos Santander (ref)'!$A$2:$A$79,$C1229)&gt;0,"SANTANDER",IF(COUNTIF('Códigos Itaú (ref)'!$A$2:$A$44,$C1229)&gt;0,"ITAU",IF(AND(TRIM(UPPER($I1229))="CONTRATUAL",ISNUMBER(SEARCH("INDIVIDUAL",SUBSTITUTE(UPPER($D1229)," ","")))),"PREMIUM FREE",""))))</f>
        <v/>
      </c>
    </row>
    <row r="1230">
      <c r="AC1230">
        <f>IF($C1230="","",IF(COUNTIF('Códigos Santander (ref)'!$A$2:$A$79,$C1230)&gt;0,"SANTANDER",IF(COUNTIF('Códigos Itaú (ref)'!$A$2:$A$44,$C1230)&gt;0,"ITAU",IF(AND(TRIM(UPPER($I1230))="CONTRATUAL",ISNUMBER(SEARCH("INDIVIDUAL",SUBSTITUTE(UPPER($D1230)," ","")))),"PREMIUM FREE",""))))</f>
        <v/>
      </c>
    </row>
    <row r="1231">
      <c r="AC1231">
        <f>IF($C1231="","",IF(COUNTIF('Códigos Santander (ref)'!$A$2:$A$79,$C1231)&gt;0,"SANTANDER",IF(COUNTIF('Códigos Itaú (ref)'!$A$2:$A$44,$C1231)&gt;0,"ITAU",IF(AND(TRIM(UPPER($I1231))="CONTRATUAL",ISNUMBER(SEARCH("INDIVIDUAL",SUBSTITUTE(UPPER($D1231)," ","")))),"PREMIUM FREE",""))))</f>
        <v/>
      </c>
    </row>
    <row r="1232">
      <c r="AC1232">
        <f>IF($C1232="","",IF(COUNTIF('Códigos Santander (ref)'!$A$2:$A$79,$C1232)&gt;0,"SANTANDER",IF(COUNTIF('Códigos Itaú (ref)'!$A$2:$A$44,$C1232)&gt;0,"ITAU",IF(AND(TRIM(UPPER($I1232))="CONTRATUAL",ISNUMBER(SEARCH("INDIVIDUAL",SUBSTITUTE(UPPER($D1232)," ","")))),"PREMIUM FREE",""))))</f>
        <v/>
      </c>
    </row>
    <row r="1233">
      <c r="AC1233">
        <f>IF($C1233="","",IF(COUNTIF('Códigos Santander (ref)'!$A$2:$A$79,$C1233)&gt;0,"SANTANDER",IF(COUNTIF('Códigos Itaú (ref)'!$A$2:$A$44,$C1233)&gt;0,"ITAU",IF(AND(TRIM(UPPER($I1233))="CONTRATUAL",ISNUMBER(SEARCH("INDIVIDUAL",SUBSTITUTE(UPPER($D1233)," ","")))),"PREMIUM FREE",""))))</f>
        <v/>
      </c>
    </row>
    <row r="1234">
      <c r="AC1234">
        <f>IF($C1234="","",IF(COUNTIF('Códigos Santander (ref)'!$A$2:$A$79,$C1234)&gt;0,"SANTANDER",IF(COUNTIF('Códigos Itaú (ref)'!$A$2:$A$44,$C1234)&gt;0,"ITAU",IF(AND(TRIM(UPPER($I1234))="CONTRATUAL",ISNUMBER(SEARCH("INDIVIDUAL",SUBSTITUTE(UPPER($D1234)," ","")))),"PREMIUM FREE",""))))</f>
        <v/>
      </c>
    </row>
    <row r="1235">
      <c r="AC1235">
        <f>IF($C1235="","",IF(COUNTIF('Códigos Santander (ref)'!$A$2:$A$79,$C1235)&gt;0,"SANTANDER",IF(COUNTIF('Códigos Itaú (ref)'!$A$2:$A$44,$C1235)&gt;0,"ITAU",IF(AND(TRIM(UPPER($I1235))="CONTRATUAL",ISNUMBER(SEARCH("INDIVIDUAL",SUBSTITUTE(UPPER($D1235)," ","")))),"PREMIUM FREE",""))))</f>
        <v/>
      </c>
    </row>
    <row r="1236">
      <c r="AC1236">
        <f>IF($C1236="","",IF(COUNTIF('Códigos Santander (ref)'!$A$2:$A$79,$C1236)&gt;0,"SANTANDER",IF(COUNTIF('Códigos Itaú (ref)'!$A$2:$A$44,$C1236)&gt;0,"ITAU",IF(AND(TRIM(UPPER($I1236))="CONTRATUAL",ISNUMBER(SEARCH("INDIVIDUAL",SUBSTITUTE(UPPER($D1236)," ","")))),"PREMIUM FREE",""))))</f>
        <v/>
      </c>
    </row>
    <row r="1237">
      <c r="AC1237">
        <f>IF($C1237="","",IF(COUNTIF('Códigos Santander (ref)'!$A$2:$A$79,$C1237)&gt;0,"SANTANDER",IF(COUNTIF('Códigos Itaú (ref)'!$A$2:$A$44,$C1237)&gt;0,"ITAU",IF(AND(TRIM(UPPER($I1237))="CONTRATUAL",ISNUMBER(SEARCH("INDIVIDUAL",SUBSTITUTE(UPPER($D1237)," ","")))),"PREMIUM FREE",""))))</f>
        <v/>
      </c>
    </row>
    <row r="1238">
      <c r="AC1238">
        <f>IF($C1238="","",IF(COUNTIF('Códigos Santander (ref)'!$A$2:$A$79,$C1238)&gt;0,"SANTANDER",IF(COUNTIF('Códigos Itaú (ref)'!$A$2:$A$44,$C1238)&gt;0,"ITAU",IF(AND(TRIM(UPPER($I1238))="CONTRATUAL",ISNUMBER(SEARCH("INDIVIDUAL",SUBSTITUTE(UPPER($D1238)," ","")))),"PREMIUM FREE",""))))</f>
        <v/>
      </c>
    </row>
    <row r="1239">
      <c r="AC1239">
        <f>IF($C1239="","",IF(COUNTIF('Códigos Santander (ref)'!$A$2:$A$79,$C1239)&gt;0,"SANTANDER",IF(COUNTIF('Códigos Itaú (ref)'!$A$2:$A$44,$C1239)&gt;0,"ITAU",IF(AND(TRIM(UPPER($I1239))="CONTRATUAL",ISNUMBER(SEARCH("INDIVIDUAL",SUBSTITUTE(UPPER($D1239)," ","")))),"PREMIUM FREE",""))))</f>
        <v/>
      </c>
    </row>
    <row r="1240">
      <c r="AC1240">
        <f>IF($C1240="","",IF(COUNTIF('Códigos Santander (ref)'!$A$2:$A$79,$C1240)&gt;0,"SANTANDER",IF(COUNTIF('Códigos Itaú (ref)'!$A$2:$A$44,$C1240)&gt;0,"ITAU",IF(AND(TRIM(UPPER($I1240))="CONTRATUAL",ISNUMBER(SEARCH("INDIVIDUAL",SUBSTITUTE(UPPER($D1240)," ","")))),"PREMIUM FREE",""))))</f>
        <v/>
      </c>
    </row>
    <row r="1241">
      <c r="AC1241">
        <f>IF($C1241="","",IF(COUNTIF('Códigos Santander (ref)'!$A$2:$A$79,$C1241)&gt;0,"SANTANDER",IF(COUNTIF('Códigos Itaú (ref)'!$A$2:$A$44,$C1241)&gt;0,"ITAU",IF(AND(TRIM(UPPER($I1241))="CONTRATUAL",ISNUMBER(SEARCH("INDIVIDUAL",SUBSTITUTE(UPPER($D1241)," ","")))),"PREMIUM FREE",""))))</f>
        <v/>
      </c>
    </row>
    <row r="1242">
      <c r="AC1242">
        <f>IF($C1242="","",IF(COUNTIF('Códigos Santander (ref)'!$A$2:$A$79,$C1242)&gt;0,"SANTANDER",IF(COUNTIF('Códigos Itaú (ref)'!$A$2:$A$44,$C1242)&gt;0,"ITAU",IF(AND(TRIM(UPPER($I1242))="CONTRATUAL",ISNUMBER(SEARCH("INDIVIDUAL",SUBSTITUTE(UPPER($D1242)," ","")))),"PREMIUM FREE",""))))</f>
        <v/>
      </c>
    </row>
    <row r="1243">
      <c r="AC1243">
        <f>IF($C1243="","",IF(COUNTIF('Códigos Santander (ref)'!$A$2:$A$79,$C1243)&gt;0,"SANTANDER",IF(COUNTIF('Códigos Itaú (ref)'!$A$2:$A$44,$C1243)&gt;0,"ITAU",IF(AND(TRIM(UPPER($I1243))="CONTRATUAL",ISNUMBER(SEARCH("INDIVIDUAL",SUBSTITUTE(UPPER($D1243)," ","")))),"PREMIUM FREE",""))))</f>
        <v/>
      </c>
    </row>
    <row r="1244">
      <c r="AC1244">
        <f>IF($C1244="","",IF(COUNTIF('Códigos Santander (ref)'!$A$2:$A$79,$C1244)&gt;0,"SANTANDER",IF(COUNTIF('Códigos Itaú (ref)'!$A$2:$A$44,$C1244)&gt;0,"ITAU",IF(AND(TRIM(UPPER($I1244))="CONTRATUAL",ISNUMBER(SEARCH("INDIVIDUAL",SUBSTITUTE(UPPER($D1244)," ","")))),"PREMIUM FREE",""))))</f>
        <v/>
      </c>
    </row>
    <row r="1245">
      <c r="AC1245">
        <f>IF($C1245="","",IF(COUNTIF('Códigos Santander (ref)'!$A$2:$A$79,$C1245)&gt;0,"SANTANDER",IF(COUNTIF('Códigos Itaú (ref)'!$A$2:$A$44,$C1245)&gt;0,"ITAU",IF(AND(TRIM(UPPER($I1245))="CONTRATUAL",ISNUMBER(SEARCH("INDIVIDUAL",SUBSTITUTE(UPPER($D1245)," ","")))),"PREMIUM FREE",""))))</f>
        <v/>
      </c>
    </row>
    <row r="1246">
      <c r="AC1246">
        <f>IF($C1246="","",IF(COUNTIF('Códigos Santander (ref)'!$A$2:$A$79,$C1246)&gt;0,"SANTANDER",IF(COUNTIF('Códigos Itaú (ref)'!$A$2:$A$44,$C1246)&gt;0,"ITAU",IF(AND(TRIM(UPPER($I1246))="CONTRATUAL",ISNUMBER(SEARCH("INDIVIDUAL",SUBSTITUTE(UPPER($D1246)," ","")))),"PREMIUM FREE",""))))</f>
        <v/>
      </c>
    </row>
    <row r="1247">
      <c r="AC1247">
        <f>IF($C1247="","",IF(COUNTIF('Códigos Santander (ref)'!$A$2:$A$79,$C1247)&gt;0,"SANTANDER",IF(COUNTIF('Códigos Itaú (ref)'!$A$2:$A$44,$C1247)&gt;0,"ITAU",IF(AND(TRIM(UPPER($I1247))="CONTRATUAL",ISNUMBER(SEARCH("INDIVIDUAL",SUBSTITUTE(UPPER($D1247)," ","")))),"PREMIUM FREE",""))))</f>
        <v/>
      </c>
    </row>
    <row r="1248">
      <c r="AC1248">
        <f>IF($C1248="","",IF(COUNTIF('Códigos Santander (ref)'!$A$2:$A$79,$C1248)&gt;0,"SANTANDER",IF(COUNTIF('Códigos Itaú (ref)'!$A$2:$A$44,$C1248)&gt;0,"ITAU",IF(AND(TRIM(UPPER($I1248))="CONTRATUAL",ISNUMBER(SEARCH("INDIVIDUAL",SUBSTITUTE(UPPER($D1248)," ","")))),"PREMIUM FREE",""))))</f>
        <v/>
      </c>
    </row>
    <row r="1249">
      <c r="AC1249">
        <f>IF($C1249="","",IF(COUNTIF('Códigos Santander (ref)'!$A$2:$A$79,$C1249)&gt;0,"SANTANDER",IF(COUNTIF('Códigos Itaú (ref)'!$A$2:$A$44,$C1249)&gt;0,"ITAU",IF(AND(TRIM(UPPER($I1249))="CONTRATUAL",ISNUMBER(SEARCH("INDIVIDUAL",SUBSTITUTE(UPPER($D1249)," ","")))),"PREMIUM FREE",""))))</f>
        <v/>
      </c>
    </row>
    <row r="1250">
      <c r="AC1250">
        <f>IF($C1250="","",IF(COUNTIF('Códigos Santander (ref)'!$A$2:$A$79,$C1250)&gt;0,"SANTANDER",IF(COUNTIF('Códigos Itaú (ref)'!$A$2:$A$44,$C1250)&gt;0,"ITAU",IF(AND(TRIM(UPPER($I1250))="CONTRATUAL",ISNUMBER(SEARCH("INDIVIDUAL",SUBSTITUTE(UPPER($D1250)," ","")))),"PREMIUM FREE",""))))</f>
        <v/>
      </c>
    </row>
    <row r="1251">
      <c r="AC1251">
        <f>IF($C1251="","",IF(COUNTIF('Códigos Santander (ref)'!$A$2:$A$79,$C1251)&gt;0,"SANTANDER",IF(COUNTIF('Códigos Itaú (ref)'!$A$2:$A$44,$C1251)&gt;0,"ITAU",IF(AND(TRIM(UPPER($I1251))="CONTRATUAL",ISNUMBER(SEARCH("INDIVIDUAL",SUBSTITUTE(UPPER($D1251)," ","")))),"PREMIUM FREE",""))))</f>
        <v/>
      </c>
    </row>
    <row r="1252">
      <c r="AC1252">
        <f>IF($C1252="","",IF(COUNTIF('Códigos Santander (ref)'!$A$2:$A$79,$C1252)&gt;0,"SANTANDER",IF(COUNTIF('Códigos Itaú (ref)'!$A$2:$A$44,$C1252)&gt;0,"ITAU",IF(AND(TRIM(UPPER($I1252))="CONTRATUAL",ISNUMBER(SEARCH("INDIVIDUAL",SUBSTITUTE(UPPER($D1252)," ","")))),"PREMIUM FREE",""))))</f>
        <v/>
      </c>
    </row>
    <row r="1253">
      <c r="AC1253">
        <f>IF($C1253="","",IF(COUNTIF('Códigos Santander (ref)'!$A$2:$A$79,$C1253)&gt;0,"SANTANDER",IF(COUNTIF('Códigos Itaú (ref)'!$A$2:$A$44,$C1253)&gt;0,"ITAU",IF(AND(TRIM(UPPER($I1253))="CONTRATUAL",ISNUMBER(SEARCH("INDIVIDUAL",SUBSTITUTE(UPPER($D1253)," ","")))),"PREMIUM FREE",""))))</f>
        <v/>
      </c>
    </row>
    <row r="1254">
      <c r="AC1254">
        <f>IF($C1254="","",IF(COUNTIF('Códigos Santander (ref)'!$A$2:$A$79,$C1254)&gt;0,"SANTANDER",IF(COUNTIF('Códigos Itaú (ref)'!$A$2:$A$44,$C1254)&gt;0,"ITAU",IF(AND(TRIM(UPPER($I1254))="CONTRATUAL",ISNUMBER(SEARCH("INDIVIDUAL",SUBSTITUTE(UPPER($D1254)," ","")))),"PREMIUM FREE",""))))</f>
        <v/>
      </c>
    </row>
    <row r="1255">
      <c r="AC1255">
        <f>IF($C1255="","",IF(COUNTIF('Códigos Santander (ref)'!$A$2:$A$79,$C1255)&gt;0,"SANTANDER",IF(COUNTIF('Códigos Itaú (ref)'!$A$2:$A$44,$C1255)&gt;0,"ITAU",IF(AND(TRIM(UPPER($I1255))="CONTRATUAL",ISNUMBER(SEARCH("INDIVIDUAL",SUBSTITUTE(UPPER($D1255)," ","")))),"PREMIUM FREE",""))))</f>
        <v/>
      </c>
    </row>
    <row r="1256">
      <c r="AC1256">
        <f>IF($C1256="","",IF(COUNTIF('Códigos Santander (ref)'!$A$2:$A$79,$C1256)&gt;0,"SANTANDER",IF(COUNTIF('Códigos Itaú (ref)'!$A$2:$A$44,$C1256)&gt;0,"ITAU",IF(AND(TRIM(UPPER($I1256))="CONTRATUAL",ISNUMBER(SEARCH("INDIVIDUAL",SUBSTITUTE(UPPER($D1256)," ","")))),"PREMIUM FREE",""))))</f>
        <v/>
      </c>
    </row>
    <row r="1257">
      <c r="AC1257">
        <f>IF($C1257="","",IF(COUNTIF('Códigos Santander (ref)'!$A$2:$A$79,$C1257)&gt;0,"SANTANDER",IF(COUNTIF('Códigos Itaú (ref)'!$A$2:$A$44,$C1257)&gt;0,"ITAU",IF(AND(TRIM(UPPER($I1257))="CONTRATUAL",ISNUMBER(SEARCH("INDIVIDUAL",SUBSTITUTE(UPPER($D1257)," ","")))),"PREMIUM FREE",""))))</f>
        <v/>
      </c>
    </row>
    <row r="1258">
      <c r="AC1258">
        <f>IF($C1258="","",IF(COUNTIF('Códigos Santander (ref)'!$A$2:$A$79,$C1258)&gt;0,"SANTANDER",IF(COUNTIF('Códigos Itaú (ref)'!$A$2:$A$44,$C1258)&gt;0,"ITAU",IF(AND(TRIM(UPPER($I1258))="CONTRATUAL",ISNUMBER(SEARCH("INDIVIDUAL",SUBSTITUTE(UPPER($D1258)," ","")))),"PREMIUM FREE",""))))</f>
        <v/>
      </c>
    </row>
    <row r="1259">
      <c r="AC1259">
        <f>IF($C1259="","",IF(COUNTIF('Códigos Santander (ref)'!$A$2:$A$79,$C1259)&gt;0,"SANTANDER",IF(COUNTIF('Códigos Itaú (ref)'!$A$2:$A$44,$C1259)&gt;0,"ITAU",IF(AND(TRIM(UPPER($I1259))="CONTRATUAL",ISNUMBER(SEARCH("INDIVIDUAL",SUBSTITUTE(UPPER($D1259)," ","")))),"PREMIUM FREE",""))))</f>
        <v/>
      </c>
    </row>
    <row r="1260">
      <c r="AC1260">
        <f>IF($C1260="","",IF(COUNTIF('Códigos Santander (ref)'!$A$2:$A$79,$C1260)&gt;0,"SANTANDER",IF(COUNTIF('Códigos Itaú (ref)'!$A$2:$A$44,$C1260)&gt;0,"ITAU",IF(AND(TRIM(UPPER($I1260))="CONTRATUAL",ISNUMBER(SEARCH("INDIVIDUAL",SUBSTITUTE(UPPER($D1260)," ","")))),"PREMIUM FREE",""))))</f>
        <v/>
      </c>
    </row>
    <row r="1261">
      <c r="AC1261">
        <f>IF($C1261="","",IF(COUNTIF('Códigos Santander (ref)'!$A$2:$A$79,$C1261)&gt;0,"SANTANDER",IF(COUNTIF('Códigos Itaú (ref)'!$A$2:$A$44,$C1261)&gt;0,"ITAU",IF(AND(TRIM(UPPER($I1261))="CONTRATUAL",ISNUMBER(SEARCH("INDIVIDUAL",SUBSTITUTE(UPPER($D1261)," ","")))),"PREMIUM FREE",""))))</f>
        <v/>
      </c>
    </row>
    <row r="1262">
      <c r="AC1262">
        <f>IF($C1262="","",IF(COUNTIF('Códigos Santander (ref)'!$A$2:$A$79,$C1262)&gt;0,"SANTANDER",IF(COUNTIF('Códigos Itaú (ref)'!$A$2:$A$44,$C1262)&gt;0,"ITAU",IF(AND(TRIM(UPPER($I1262))="CONTRATUAL",ISNUMBER(SEARCH("INDIVIDUAL",SUBSTITUTE(UPPER($D1262)," ","")))),"PREMIUM FREE",""))))</f>
        <v/>
      </c>
    </row>
    <row r="1263">
      <c r="AC1263">
        <f>IF($C1263="","",IF(COUNTIF('Códigos Santander (ref)'!$A$2:$A$79,$C1263)&gt;0,"SANTANDER",IF(COUNTIF('Códigos Itaú (ref)'!$A$2:$A$44,$C1263)&gt;0,"ITAU",IF(AND(TRIM(UPPER($I1263))="CONTRATUAL",ISNUMBER(SEARCH("INDIVIDUAL",SUBSTITUTE(UPPER($D1263)," ","")))),"PREMIUM FREE",""))))</f>
        <v/>
      </c>
    </row>
    <row r="1264">
      <c r="AC1264">
        <f>IF($C1264="","",IF(COUNTIF('Códigos Santander (ref)'!$A$2:$A$79,$C1264)&gt;0,"SANTANDER",IF(COUNTIF('Códigos Itaú (ref)'!$A$2:$A$44,$C1264)&gt;0,"ITAU",IF(AND(TRIM(UPPER($I1264))="CONTRATUAL",ISNUMBER(SEARCH("INDIVIDUAL",SUBSTITUTE(UPPER($D1264)," ","")))),"PREMIUM FREE",""))))</f>
        <v/>
      </c>
    </row>
    <row r="1265">
      <c r="AC1265">
        <f>IF($C1265="","",IF(COUNTIF('Códigos Santander (ref)'!$A$2:$A$79,$C1265)&gt;0,"SANTANDER",IF(COUNTIF('Códigos Itaú (ref)'!$A$2:$A$44,$C1265)&gt;0,"ITAU",IF(AND(TRIM(UPPER($I1265))="CONTRATUAL",ISNUMBER(SEARCH("INDIVIDUAL",SUBSTITUTE(UPPER($D1265)," ","")))),"PREMIUM FREE",""))))</f>
        <v/>
      </c>
    </row>
    <row r="1266">
      <c r="AC1266">
        <f>IF($C1266="","",IF(COUNTIF('Códigos Santander (ref)'!$A$2:$A$79,$C1266)&gt;0,"SANTANDER",IF(COUNTIF('Códigos Itaú (ref)'!$A$2:$A$44,$C1266)&gt;0,"ITAU",IF(AND(TRIM(UPPER($I1266))="CONTRATUAL",ISNUMBER(SEARCH("INDIVIDUAL",SUBSTITUTE(UPPER($D1266)," ","")))),"PREMIUM FREE",""))))</f>
        <v/>
      </c>
    </row>
    <row r="1267">
      <c r="AC1267">
        <f>IF($C1267="","",IF(COUNTIF('Códigos Santander (ref)'!$A$2:$A$79,$C1267)&gt;0,"SANTANDER",IF(COUNTIF('Códigos Itaú (ref)'!$A$2:$A$44,$C1267)&gt;0,"ITAU",IF(AND(TRIM(UPPER($I1267))="CONTRATUAL",ISNUMBER(SEARCH("INDIVIDUAL",SUBSTITUTE(UPPER($D1267)," ","")))),"PREMIUM FREE",""))))</f>
        <v/>
      </c>
    </row>
    <row r="1268">
      <c r="AC1268">
        <f>IF($C1268="","",IF(COUNTIF('Códigos Santander (ref)'!$A$2:$A$79,$C1268)&gt;0,"SANTANDER",IF(COUNTIF('Códigos Itaú (ref)'!$A$2:$A$44,$C1268)&gt;0,"ITAU",IF(AND(TRIM(UPPER($I1268))="CONTRATUAL",ISNUMBER(SEARCH("INDIVIDUAL",SUBSTITUTE(UPPER($D1268)," ","")))),"PREMIUM FREE",""))))</f>
        <v/>
      </c>
    </row>
    <row r="1269">
      <c r="AC1269">
        <f>IF($C1269="","",IF(COUNTIF('Códigos Santander (ref)'!$A$2:$A$79,$C1269)&gt;0,"SANTANDER",IF(COUNTIF('Códigos Itaú (ref)'!$A$2:$A$44,$C1269)&gt;0,"ITAU",IF(AND(TRIM(UPPER($I1269))="CONTRATUAL",ISNUMBER(SEARCH("INDIVIDUAL",SUBSTITUTE(UPPER($D1269)," ","")))),"PREMIUM FREE",""))))</f>
        <v/>
      </c>
    </row>
    <row r="1270">
      <c r="AC1270">
        <f>IF($C1270="","",IF(COUNTIF('Códigos Santander (ref)'!$A$2:$A$79,$C1270)&gt;0,"SANTANDER",IF(COUNTIF('Códigos Itaú (ref)'!$A$2:$A$44,$C1270)&gt;0,"ITAU",IF(AND(TRIM(UPPER($I1270))="CONTRATUAL",ISNUMBER(SEARCH("INDIVIDUAL",SUBSTITUTE(UPPER($D1270)," ","")))),"PREMIUM FREE",""))))</f>
        <v/>
      </c>
    </row>
    <row r="1271">
      <c r="AC1271">
        <f>IF($C1271="","",IF(COUNTIF('Códigos Santander (ref)'!$A$2:$A$79,$C1271)&gt;0,"SANTANDER",IF(COUNTIF('Códigos Itaú (ref)'!$A$2:$A$44,$C1271)&gt;0,"ITAU",IF(AND(TRIM(UPPER($I1271))="CONTRATUAL",ISNUMBER(SEARCH("INDIVIDUAL",SUBSTITUTE(UPPER($D1271)," ","")))),"PREMIUM FREE",""))))</f>
        <v/>
      </c>
    </row>
    <row r="1272">
      <c r="AC1272">
        <f>IF($C1272="","",IF(COUNTIF('Códigos Santander (ref)'!$A$2:$A$79,$C1272)&gt;0,"SANTANDER",IF(COUNTIF('Códigos Itaú (ref)'!$A$2:$A$44,$C1272)&gt;0,"ITAU",IF(AND(TRIM(UPPER($I1272))="CONTRATUAL",ISNUMBER(SEARCH("INDIVIDUAL",SUBSTITUTE(UPPER($D1272)," ","")))),"PREMIUM FREE",""))))</f>
        <v/>
      </c>
    </row>
    <row r="1273">
      <c r="AC1273">
        <f>IF($C1273="","",IF(COUNTIF('Códigos Santander (ref)'!$A$2:$A$79,$C1273)&gt;0,"SANTANDER",IF(COUNTIF('Códigos Itaú (ref)'!$A$2:$A$44,$C1273)&gt;0,"ITAU",IF(AND(TRIM(UPPER($I1273))="CONTRATUAL",ISNUMBER(SEARCH("INDIVIDUAL",SUBSTITUTE(UPPER($D1273)," ","")))),"PREMIUM FREE",""))))</f>
        <v/>
      </c>
    </row>
    <row r="1274">
      <c r="AC1274">
        <f>IF($C1274="","",IF(COUNTIF('Códigos Santander (ref)'!$A$2:$A$79,$C1274)&gt;0,"SANTANDER",IF(COUNTIF('Códigos Itaú (ref)'!$A$2:$A$44,$C1274)&gt;0,"ITAU",IF(AND(TRIM(UPPER($I1274))="CONTRATUAL",ISNUMBER(SEARCH("INDIVIDUAL",SUBSTITUTE(UPPER($D1274)," ","")))),"PREMIUM FREE",""))))</f>
        <v/>
      </c>
    </row>
    <row r="1275">
      <c r="AC1275">
        <f>IF($C1275="","",IF(COUNTIF('Códigos Santander (ref)'!$A$2:$A$79,$C1275)&gt;0,"SANTANDER",IF(COUNTIF('Códigos Itaú (ref)'!$A$2:$A$44,$C1275)&gt;0,"ITAU",IF(AND(TRIM(UPPER($I1275))="CONTRATUAL",ISNUMBER(SEARCH("INDIVIDUAL",SUBSTITUTE(UPPER($D1275)," ","")))),"PREMIUM FREE",""))))</f>
        <v/>
      </c>
    </row>
    <row r="1276">
      <c r="AC1276">
        <f>IF($C1276="","",IF(COUNTIF('Códigos Santander (ref)'!$A$2:$A$79,$C1276)&gt;0,"SANTANDER",IF(COUNTIF('Códigos Itaú (ref)'!$A$2:$A$44,$C1276)&gt;0,"ITAU",IF(AND(TRIM(UPPER($I1276))="CONTRATUAL",ISNUMBER(SEARCH("INDIVIDUAL",SUBSTITUTE(UPPER($D1276)," ","")))),"PREMIUM FREE",""))))</f>
        <v/>
      </c>
    </row>
    <row r="1277">
      <c r="AC1277">
        <f>IF($C1277="","",IF(COUNTIF('Códigos Santander (ref)'!$A$2:$A$79,$C1277)&gt;0,"SANTANDER",IF(COUNTIF('Códigos Itaú (ref)'!$A$2:$A$44,$C1277)&gt;0,"ITAU",IF(AND(TRIM(UPPER($I1277))="CONTRATUAL",ISNUMBER(SEARCH("INDIVIDUAL",SUBSTITUTE(UPPER($D1277)," ","")))),"PREMIUM FREE",""))))</f>
        <v/>
      </c>
    </row>
    <row r="1278">
      <c r="AC1278">
        <f>IF($C1278="","",IF(COUNTIF('Códigos Santander (ref)'!$A$2:$A$79,$C1278)&gt;0,"SANTANDER",IF(COUNTIF('Códigos Itaú (ref)'!$A$2:$A$44,$C1278)&gt;0,"ITAU",IF(AND(TRIM(UPPER($I1278))="CONTRATUAL",ISNUMBER(SEARCH("INDIVIDUAL",SUBSTITUTE(UPPER($D1278)," ","")))),"PREMIUM FREE",""))))</f>
        <v/>
      </c>
    </row>
    <row r="1279">
      <c r="AC1279">
        <f>IF($C1279="","",IF(COUNTIF('Códigos Santander (ref)'!$A$2:$A$79,$C1279)&gt;0,"SANTANDER",IF(COUNTIF('Códigos Itaú (ref)'!$A$2:$A$44,$C1279)&gt;0,"ITAU",IF(AND(TRIM(UPPER($I1279))="CONTRATUAL",ISNUMBER(SEARCH("INDIVIDUAL",SUBSTITUTE(UPPER($D1279)," ","")))),"PREMIUM FREE",""))))</f>
        <v/>
      </c>
    </row>
    <row r="1280">
      <c r="AC1280">
        <f>IF($C1280="","",IF(COUNTIF('Códigos Santander (ref)'!$A$2:$A$79,$C1280)&gt;0,"SANTANDER",IF(COUNTIF('Códigos Itaú (ref)'!$A$2:$A$44,$C1280)&gt;0,"ITAU",IF(AND(TRIM(UPPER($I1280))="CONTRATUAL",ISNUMBER(SEARCH("INDIVIDUAL",SUBSTITUTE(UPPER($D1280)," ","")))),"PREMIUM FREE",""))))</f>
        <v/>
      </c>
    </row>
    <row r="1281">
      <c r="AC1281">
        <f>IF($C1281="","",IF(COUNTIF('Códigos Santander (ref)'!$A$2:$A$79,$C1281)&gt;0,"SANTANDER",IF(COUNTIF('Códigos Itaú (ref)'!$A$2:$A$44,$C1281)&gt;0,"ITAU",IF(AND(TRIM(UPPER($I1281))="CONTRATUAL",ISNUMBER(SEARCH("INDIVIDUAL",SUBSTITUTE(UPPER($D1281)," ","")))),"PREMIUM FREE",""))))</f>
        <v/>
      </c>
    </row>
    <row r="1282">
      <c r="AC1282">
        <f>IF($C1282="","",IF(COUNTIF('Códigos Santander (ref)'!$A$2:$A$79,$C1282)&gt;0,"SANTANDER",IF(COUNTIF('Códigos Itaú (ref)'!$A$2:$A$44,$C1282)&gt;0,"ITAU",IF(AND(TRIM(UPPER($I1282))="CONTRATUAL",ISNUMBER(SEARCH("INDIVIDUAL",SUBSTITUTE(UPPER($D1282)," ","")))),"PREMIUM FREE",""))))</f>
        <v/>
      </c>
    </row>
    <row r="1283">
      <c r="AC1283">
        <f>IF($C1283="","",IF(COUNTIF('Códigos Santander (ref)'!$A$2:$A$79,$C1283)&gt;0,"SANTANDER",IF(COUNTIF('Códigos Itaú (ref)'!$A$2:$A$44,$C1283)&gt;0,"ITAU",IF(AND(TRIM(UPPER($I1283))="CONTRATUAL",ISNUMBER(SEARCH("INDIVIDUAL",SUBSTITUTE(UPPER($D1283)," ","")))),"PREMIUM FREE",""))))</f>
        <v/>
      </c>
    </row>
    <row r="1284">
      <c r="AC1284">
        <f>IF($C1284="","",IF(COUNTIF('Códigos Santander (ref)'!$A$2:$A$79,$C1284)&gt;0,"SANTANDER",IF(COUNTIF('Códigos Itaú (ref)'!$A$2:$A$44,$C1284)&gt;0,"ITAU",IF(AND(TRIM(UPPER($I1284))="CONTRATUAL",ISNUMBER(SEARCH("INDIVIDUAL",SUBSTITUTE(UPPER($D1284)," ","")))),"PREMIUM FREE",""))))</f>
        <v/>
      </c>
    </row>
    <row r="1285">
      <c r="AC1285">
        <f>IF($C1285="","",IF(COUNTIF('Códigos Santander (ref)'!$A$2:$A$79,$C1285)&gt;0,"SANTANDER",IF(COUNTIF('Códigos Itaú (ref)'!$A$2:$A$44,$C1285)&gt;0,"ITAU",IF(AND(TRIM(UPPER($I1285))="CONTRATUAL",ISNUMBER(SEARCH("INDIVIDUAL",SUBSTITUTE(UPPER($D1285)," ","")))),"PREMIUM FREE",""))))</f>
        <v/>
      </c>
    </row>
    <row r="1286">
      <c r="AC1286">
        <f>IF($C1286="","",IF(COUNTIF('Códigos Santander (ref)'!$A$2:$A$79,$C1286)&gt;0,"SANTANDER",IF(COUNTIF('Códigos Itaú (ref)'!$A$2:$A$44,$C1286)&gt;0,"ITAU",IF(AND(TRIM(UPPER($I1286))="CONTRATUAL",ISNUMBER(SEARCH("INDIVIDUAL",SUBSTITUTE(UPPER($D1286)," ","")))),"PREMIUM FREE",""))))</f>
        <v/>
      </c>
    </row>
    <row r="1287">
      <c r="AC1287">
        <f>IF($C1287="","",IF(COUNTIF('Códigos Santander (ref)'!$A$2:$A$79,$C1287)&gt;0,"SANTANDER",IF(COUNTIF('Códigos Itaú (ref)'!$A$2:$A$44,$C1287)&gt;0,"ITAU",IF(AND(TRIM(UPPER($I1287))="CONTRATUAL",ISNUMBER(SEARCH("INDIVIDUAL",SUBSTITUTE(UPPER($D1287)," ","")))),"PREMIUM FREE",""))))</f>
        <v/>
      </c>
    </row>
    <row r="1288">
      <c r="AC1288">
        <f>IF($C1288="","",IF(COUNTIF('Códigos Santander (ref)'!$A$2:$A$79,$C1288)&gt;0,"SANTANDER",IF(COUNTIF('Códigos Itaú (ref)'!$A$2:$A$44,$C1288)&gt;0,"ITAU",IF(AND(TRIM(UPPER($I1288))="CONTRATUAL",ISNUMBER(SEARCH("INDIVIDUAL",SUBSTITUTE(UPPER($D1288)," ","")))),"PREMIUM FREE",""))))</f>
        <v/>
      </c>
    </row>
    <row r="1289">
      <c r="AC1289">
        <f>IF($C1289="","",IF(COUNTIF('Códigos Santander (ref)'!$A$2:$A$79,$C1289)&gt;0,"SANTANDER",IF(COUNTIF('Códigos Itaú (ref)'!$A$2:$A$44,$C1289)&gt;0,"ITAU",IF(AND(TRIM(UPPER($I1289))="CONTRATUAL",ISNUMBER(SEARCH("INDIVIDUAL",SUBSTITUTE(UPPER($D1289)," ","")))),"PREMIUM FREE",""))))</f>
        <v/>
      </c>
    </row>
    <row r="1290">
      <c r="AC1290">
        <f>IF($C1290="","",IF(COUNTIF('Códigos Santander (ref)'!$A$2:$A$79,$C1290)&gt;0,"SANTANDER",IF(COUNTIF('Códigos Itaú (ref)'!$A$2:$A$44,$C1290)&gt;0,"ITAU",IF(AND(TRIM(UPPER($I1290))="CONTRATUAL",ISNUMBER(SEARCH("INDIVIDUAL",SUBSTITUTE(UPPER($D1290)," ","")))),"PREMIUM FREE",""))))</f>
        <v/>
      </c>
    </row>
    <row r="1291">
      <c r="AC1291">
        <f>IF($C1291="","",IF(COUNTIF('Códigos Santander (ref)'!$A$2:$A$79,$C1291)&gt;0,"SANTANDER",IF(COUNTIF('Códigos Itaú (ref)'!$A$2:$A$44,$C1291)&gt;0,"ITAU",IF(AND(TRIM(UPPER($I1291))="CONTRATUAL",ISNUMBER(SEARCH("INDIVIDUAL",SUBSTITUTE(UPPER($D1291)," ","")))),"PREMIUM FREE",""))))</f>
        <v/>
      </c>
    </row>
    <row r="1292">
      <c r="AC1292">
        <f>IF($C1292="","",IF(COUNTIF('Códigos Santander (ref)'!$A$2:$A$79,$C1292)&gt;0,"SANTANDER",IF(COUNTIF('Códigos Itaú (ref)'!$A$2:$A$44,$C1292)&gt;0,"ITAU",IF(AND(TRIM(UPPER($I1292))="CONTRATUAL",ISNUMBER(SEARCH("INDIVIDUAL",SUBSTITUTE(UPPER($D1292)," ","")))),"PREMIUM FREE",""))))</f>
        <v/>
      </c>
    </row>
    <row r="1293">
      <c r="AC1293">
        <f>IF($C1293="","",IF(COUNTIF('Códigos Santander (ref)'!$A$2:$A$79,$C1293)&gt;0,"SANTANDER",IF(COUNTIF('Códigos Itaú (ref)'!$A$2:$A$44,$C1293)&gt;0,"ITAU",IF(AND(TRIM(UPPER($I1293))="CONTRATUAL",ISNUMBER(SEARCH("INDIVIDUAL",SUBSTITUTE(UPPER($D1293)," ","")))),"PREMIUM FREE",""))))</f>
        <v/>
      </c>
    </row>
    <row r="1294">
      <c r="AC1294">
        <f>IF($C1294="","",IF(COUNTIF('Códigos Santander (ref)'!$A$2:$A$79,$C1294)&gt;0,"SANTANDER",IF(COUNTIF('Códigos Itaú (ref)'!$A$2:$A$44,$C1294)&gt;0,"ITAU",IF(AND(TRIM(UPPER($I1294))="CONTRATUAL",ISNUMBER(SEARCH("INDIVIDUAL",SUBSTITUTE(UPPER($D1294)," ","")))),"PREMIUM FREE",""))))</f>
        <v/>
      </c>
    </row>
    <row r="1295">
      <c r="AC1295">
        <f>IF($C1295="","",IF(COUNTIF('Códigos Santander (ref)'!$A$2:$A$79,$C1295)&gt;0,"SANTANDER",IF(COUNTIF('Códigos Itaú (ref)'!$A$2:$A$44,$C1295)&gt;0,"ITAU",IF(AND(TRIM(UPPER($I1295))="CONTRATUAL",ISNUMBER(SEARCH("INDIVIDUAL",SUBSTITUTE(UPPER($D1295)," ","")))),"PREMIUM FREE",""))))</f>
        <v/>
      </c>
    </row>
    <row r="1296">
      <c r="AC1296">
        <f>IF($C1296="","",IF(COUNTIF('Códigos Santander (ref)'!$A$2:$A$79,$C1296)&gt;0,"SANTANDER",IF(COUNTIF('Códigos Itaú (ref)'!$A$2:$A$44,$C1296)&gt;0,"ITAU",IF(AND(TRIM(UPPER($I1296))="CONTRATUAL",ISNUMBER(SEARCH("INDIVIDUAL",SUBSTITUTE(UPPER($D1296)," ","")))),"PREMIUM FREE",""))))</f>
        <v/>
      </c>
    </row>
    <row r="1297">
      <c r="AC1297">
        <f>IF($C1297="","",IF(COUNTIF('Códigos Santander (ref)'!$A$2:$A$79,$C1297)&gt;0,"SANTANDER",IF(COUNTIF('Códigos Itaú (ref)'!$A$2:$A$44,$C1297)&gt;0,"ITAU",IF(AND(TRIM(UPPER($I1297))="CONTRATUAL",ISNUMBER(SEARCH("INDIVIDUAL",SUBSTITUTE(UPPER($D1297)," ","")))),"PREMIUM FREE",""))))</f>
        <v/>
      </c>
    </row>
    <row r="1298">
      <c r="AC1298">
        <f>IF($C1298="","",IF(COUNTIF('Códigos Santander (ref)'!$A$2:$A$79,$C1298)&gt;0,"SANTANDER",IF(COUNTIF('Códigos Itaú (ref)'!$A$2:$A$44,$C1298)&gt;0,"ITAU",IF(AND(TRIM(UPPER($I1298))="CONTRATUAL",ISNUMBER(SEARCH("INDIVIDUAL",SUBSTITUTE(UPPER($D1298)," ","")))),"PREMIUM FREE",""))))</f>
        <v/>
      </c>
    </row>
    <row r="1299">
      <c r="AC1299">
        <f>IF($C1299="","",IF(COUNTIF('Códigos Santander (ref)'!$A$2:$A$79,$C1299)&gt;0,"SANTANDER",IF(COUNTIF('Códigos Itaú (ref)'!$A$2:$A$44,$C1299)&gt;0,"ITAU",IF(AND(TRIM(UPPER($I1299))="CONTRATUAL",ISNUMBER(SEARCH("INDIVIDUAL",SUBSTITUTE(UPPER($D1299)," ","")))),"PREMIUM FREE",""))))</f>
        <v/>
      </c>
    </row>
    <row r="1300">
      <c r="AC1300">
        <f>IF($C1300="","",IF(COUNTIF('Códigos Santander (ref)'!$A$2:$A$79,$C1300)&gt;0,"SANTANDER",IF(COUNTIF('Códigos Itaú (ref)'!$A$2:$A$44,$C1300)&gt;0,"ITAU",IF(AND(TRIM(UPPER($I1300))="CONTRATUAL",ISNUMBER(SEARCH("INDIVIDUAL",SUBSTITUTE(UPPER($D1300)," ","")))),"PREMIUM FREE",""))))</f>
        <v/>
      </c>
    </row>
    <row r="1301">
      <c r="AC1301">
        <f>IF($C1301="","",IF(COUNTIF('Códigos Santander (ref)'!$A$2:$A$79,$C1301)&gt;0,"SANTANDER",IF(COUNTIF('Códigos Itaú (ref)'!$A$2:$A$44,$C1301)&gt;0,"ITAU",IF(AND(TRIM(UPPER($I1301))="CONTRATUAL",ISNUMBER(SEARCH("INDIVIDUAL",SUBSTITUTE(UPPER($D1301)," ","")))),"PREMIUM FREE",""))))</f>
        <v/>
      </c>
    </row>
    <row r="1302">
      <c r="AC1302">
        <f>IF($C1302="","",IF(COUNTIF('Códigos Santander (ref)'!$A$2:$A$79,$C1302)&gt;0,"SANTANDER",IF(COUNTIF('Códigos Itaú (ref)'!$A$2:$A$44,$C1302)&gt;0,"ITAU",IF(AND(TRIM(UPPER($I1302))="CONTRATUAL",ISNUMBER(SEARCH("INDIVIDUAL",SUBSTITUTE(UPPER($D1302)," ","")))),"PREMIUM FREE",""))))</f>
        <v/>
      </c>
    </row>
    <row r="1303">
      <c r="AC1303">
        <f>IF($C1303="","",IF(COUNTIF('Códigos Santander (ref)'!$A$2:$A$79,$C1303)&gt;0,"SANTANDER",IF(COUNTIF('Códigos Itaú (ref)'!$A$2:$A$44,$C1303)&gt;0,"ITAU",IF(AND(TRIM(UPPER($I1303))="CONTRATUAL",ISNUMBER(SEARCH("INDIVIDUAL",SUBSTITUTE(UPPER($D1303)," ","")))),"PREMIUM FREE",""))))</f>
        <v/>
      </c>
    </row>
    <row r="1304">
      <c r="AC1304">
        <f>IF($C1304="","",IF(COUNTIF('Códigos Santander (ref)'!$A$2:$A$79,$C1304)&gt;0,"SANTANDER",IF(COUNTIF('Códigos Itaú (ref)'!$A$2:$A$44,$C1304)&gt;0,"ITAU",IF(AND(TRIM(UPPER($I1304))="CONTRATUAL",ISNUMBER(SEARCH("INDIVIDUAL",SUBSTITUTE(UPPER($D1304)," ","")))),"PREMIUM FREE",""))))</f>
        <v/>
      </c>
    </row>
    <row r="1305">
      <c r="AC1305">
        <f>IF($C1305="","",IF(COUNTIF('Códigos Santander (ref)'!$A$2:$A$79,$C1305)&gt;0,"SANTANDER",IF(COUNTIF('Códigos Itaú (ref)'!$A$2:$A$44,$C1305)&gt;0,"ITAU",IF(AND(TRIM(UPPER($I1305))="CONTRATUAL",ISNUMBER(SEARCH("INDIVIDUAL",SUBSTITUTE(UPPER($D1305)," ","")))),"PREMIUM FREE",""))))</f>
        <v/>
      </c>
    </row>
    <row r="1306">
      <c r="AC1306">
        <f>IF($C1306="","",IF(COUNTIF('Códigos Santander (ref)'!$A$2:$A$79,$C1306)&gt;0,"SANTANDER",IF(COUNTIF('Códigos Itaú (ref)'!$A$2:$A$44,$C1306)&gt;0,"ITAU",IF(AND(TRIM(UPPER($I1306))="CONTRATUAL",ISNUMBER(SEARCH("INDIVIDUAL",SUBSTITUTE(UPPER($D1306)," ","")))),"PREMIUM FREE",""))))</f>
        <v/>
      </c>
    </row>
    <row r="1307">
      <c r="AC1307">
        <f>IF($C1307="","",IF(COUNTIF('Códigos Santander (ref)'!$A$2:$A$79,$C1307)&gt;0,"SANTANDER",IF(COUNTIF('Códigos Itaú (ref)'!$A$2:$A$44,$C1307)&gt;0,"ITAU",IF(AND(TRIM(UPPER($I1307))="CONTRATUAL",ISNUMBER(SEARCH("INDIVIDUAL",SUBSTITUTE(UPPER($D1307)," ","")))),"PREMIUM FREE",""))))</f>
        <v/>
      </c>
    </row>
    <row r="1308">
      <c r="AC1308">
        <f>IF($C1308="","",IF(COUNTIF('Códigos Santander (ref)'!$A$2:$A$79,$C1308)&gt;0,"SANTANDER",IF(COUNTIF('Códigos Itaú (ref)'!$A$2:$A$44,$C1308)&gt;0,"ITAU",IF(AND(TRIM(UPPER($I1308))="CONTRATUAL",ISNUMBER(SEARCH("INDIVIDUAL",SUBSTITUTE(UPPER($D1308)," ","")))),"PREMIUM FREE",""))))</f>
        <v/>
      </c>
    </row>
    <row r="1309">
      <c r="AC1309">
        <f>IF($C1309="","",IF(COUNTIF('Códigos Santander (ref)'!$A$2:$A$79,$C1309)&gt;0,"SANTANDER",IF(COUNTIF('Códigos Itaú (ref)'!$A$2:$A$44,$C1309)&gt;0,"ITAU",IF(AND(TRIM(UPPER($I1309))="CONTRATUAL",ISNUMBER(SEARCH("INDIVIDUAL",SUBSTITUTE(UPPER($D1309)," ","")))),"PREMIUM FREE",""))))</f>
        <v/>
      </c>
    </row>
    <row r="1310">
      <c r="AC1310">
        <f>IF($C1310="","",IF(COUNTIF('Códigos Santander (ref)'!$A$2:$A$79,$C1310)&gt;0,"SANTANDER",IF(COUNTIF('Códigos Itaú (ref)'!$A$2:$A$44,$C1310)&gt;0,"ITAU",IF(AND(TRIM(UPPER($I1310))="CONTRATUAL",ISNUMBER(SEARCH("INDIVIDUAL",SUBSTITUTE(UPPER($D1310)," ","")))),"PREMIUM FREE",""))))</f>
        <v/>
      </c>
    </row>
    <row r="1311">
      <c r="AC1311">
        <f>IF($C1311="","",IF(COUNTIF('Códigos Santander (ref)'!$A$2:$A$79,$C1311)&gt;0,"SANTANDER",IF(COUNTIF('Códigos Itaú (ref)'!$A$2:$A$44,$C1311)&gt;0,"ITAU",IF(AND(TRIM(UPPER($I1311))="CONTRATUAL",ISNUMBER(SEARCH("INDIVIDUAL",SUBSTITUTE(UPPER($D1311)," ","")))),"PREMIUM FREE",""))))</f>
        <v/>
      </c>
    </row>
    <row r="1312">
      <c r="AC1312">
        <f>IF($C1312="","",IF(COUNTIF('Códigos Santander (ref)'!$A$2:$A$79,$C1312)&gt;0,"SANTANDER",IF(COUNTIF('Códigos Itaú (ref)'!$A$2:$A$44,$C1312)&gt;0,"ITAU",IF(AND(TRIM(UPPER($I1312))="CONTRATUAL",ISNUMBER(SEARCH("INDIVIDUAL",SUBSTITUTE(UPPER($D1312)," ","")))),"PREMIUM FREE",""))))</f>
        <v/>
      </c>
    </row>
    <row r="1313">
      <c r="AC1313">
        <f>IF($C1313="","",IF(COUNTIF('Códigos Santander (ref)'!$A$2:$A$79,$C1313)&gt;0,"SANTANDER",IF(COUNTIF('Códigos Itaú (ref)'!$A$2:$A$44,$C1313)&gt;0,"ITAU",IF(AND(TRIM(UPPER($I1313))="CONTRATUAL",ISNUMBER(SEARCH("INDIVIDUAL",SUBSTITUTE(UPPER($D1313)," ","")))),"PREMIUM FREE",""))))</f>
        <v/>
      </c>
    </row>
    <row r="1314">
      <c r="AC1314">
        <f>IF($C1314="","",IF(COUNTIF('Códigos Santander (ref)'!$A$2:$A$79,$C1314)&gt;0,"SANTANDER",IF(COUNTIF('Códigos Itaú (ref)'!$A$2:$A$44,$C1314)&gt;0,"ITAU",IF(AND(TRIM(UPPER($I1314))="CONTRATUAL",ISNUMBER(SEARCH("INDIVIDUAL",SUBSTITUTE(UPPER($D1314)," ","")))),"PREMIUM FREE",""))))</f>
        <v/>
      </c>
    </row>
    <row r="1315">
      <c r="AC1315">
        <f>IF($C1315="","",IF(COUNTIF('Códigos Santander (ref)'!$A$2:$A$79,$C1315)&gt;0,"SANTANDER",IF(COUNTIF('Códigos Itaú (ref)'!$A$2:$A$44,$C1315)&gt;0,"ITAU",IF(AND(TRIM(UPPER($I1315))="CONTRATUAL",ISNUMBER(SEARCH("INDIVIDUAL",SUBSTITUTE(UPPER($D1315)," ","")))),"PREMIUM FREE",""))))</f>
        <v/>
      </c>
    </row>
    <row r="1316">
      <c r="AC1316">
        <f>IF($C1316="","",IF(COUNTIF('Códigos Santander (ref)'!$A$2:$A$79,$C1316)&gt;0,"SANTANDER",IF(COUNTIF('Códigos Itaú (ref)'!$A$2:$A$44,$C1316)&gt;0,"ITAU",IF(AND(TRIM(UPPER($I1316))="CONTRATUAL",ISNUMBER(SEARCH("INDIVIDUAL",SUBSTITUTE(UPPER($D1316)," ","")))),"PREMIUM FREE",""))))</f>
        <v/>
      </c>
    </row>
    <row r="1317">
      <c r="AC1317">
        <f>IF($C1317="","",IF(COUNTIF('Códigos Santander (ref)'!$A$2:$A$79,$C1317)&gt;0,"SANTANDER",IF(COUNTIF('Códigos Itaú (ref)'!$A$2:$A$44,$C1317)&gt;0,"ITAU",IF(AND(TRIM(UPPER($I1317))="CONTRATUAL",ISNUMBER(SEARCH("INDIVIDUAL",SUBSTITUTE(UPPER($D1317)," ","")))),"PREMIUM FREE",""))))</f>
        <v/>
      </c>
    </row>
    <row r="1318">
      <c r="AC1318">
        <f>IF($C1318="","",IF(COUNTIF('Códigos Santander (ref)'!$A$2:$A$79,$C1318)&gt;0,"SANTANDER",IF(COUNTIF('Códigos Itaú (ref)'!$A$2:$A$44,$C1318)&gt;0,"ITAU",IF(AND(TRIM(UPPER($I1318))="CONTRATUAL",ISNUMBER(SEARCH("INDIVIDUAL",SUBSTITUTE(UPPER($D1318)," ","")))),"PREMIUM FREE",""))))</f>
        <v/>
      </c>
    </row>
    <row r="1319">
      <c r="AC1319">
        <f>IF($C1319="","",IF(COUNTIF('Códigos Santander (ref)'!$A$2:$A$79,$C1319)&gt;0,"SANTANDER",IF(COUNTIF('Códigos Itaú (ref)'!$A$2:$A$44,$C1319)&gt;0,"ITAU",IF(AND(TRIM(UPPER($I1319))="CONTRATUAL",ISNUMBER(SEARCH("INDIVIDUAL",SUBSTITUTE(UPPER($D1319)," ","")))),"PREMIUM FREE",""))))</f>
        <v/>
      </c>
    </row>
    <row r="1320">
      <c r="AC1320">
        <f>IF($C1320="","",IF(COUNTIF('Códigos Santander (ref)'!$A$2:$A$79,$C1320)&gt;0,"SANTANDER",IF(COUNTIF('Códigos Itaú (ref)'!$A$2:$A$44,$C1320)&gt;0,"ITAU",IF(AND(TRIM(UPPER($I1320))="CONTRATUAL",ISNUMBER(SEARCH("INDIVIDUAL",SUBSTITUTE(UPPER($D1320)," ","")))),"PREMIUM FREE",""))))</f>
        <v/>
      </c>
    </row>
    <row r="1321">
      <c r="AC1321">
        <f>IF($C1321="","",IF(COUNTIF('Códigos Santander (ref)'!$A$2:$A$79,$C1321)&gt;0,"SANTANDER",IF(COUNTIF('Códigos Itaú (ref)'!$A$2:$A$44,$C1321)&gt;0,"ITAU",IF(AND(TRIM(UPPER($I1321))="CONTRATUAL",ISNUMBER(SEARCH("INDIVIDUAL",SUBSTITUTE(UPPER($D1321)," ","")))),"PREMIUM FREE",""))))</f>
        <v/>
      </c>
    </row>
    <row r="1322">
      <c r="AC1322">
        <f>IF($C1322="","",IF(COUNTIF('Códigos Santander (ref)'!$A$2:$A$79,$C1322)&gt;0,"SANTANDER",IF(COUNTIF('Códigos Itaú (ref)'!$A$2:$A$44,$C1322)&gt;0,"ITAU",IF(AND(TRIM(UPPER($I1322))="CONTRATUAL",ISNUMBER(SEARCH("INDIVIDUAL",SUBSTITUTE(UPPER($D1322)," ","")))),"PREMIUM FREE",""))))</f>
        <v/>
      </c>
    </row>
    <row r="1323">
      <c r="AC1323">
        <f>IF($C1323="","",IF(COUNTIF('Códigos Santander (ref)'!$A$2:$A$79,$C1323)&gt;0,"SANTANDER",IF(COUNTIF('Códigos Itaú (ref)'!$A$2:$A$44,$C1323)&gt;0,"ITAU",IF(AND(TRIM(UPPER($I1323))="CONTRATUAL",ISNUMBER(SEARCH("INDIVIDUAL",SUBSTITUTE(UPPER($D1323)," ","")))),"PREMIUM FREE",""))))</f>
        <v/>
      </c>
    </row>
    <row r="1324">
      <c r="AC1324">
        <f>IF($C1324="","",IF(COUNTIF('Códigos Santander (ref)'!$A$2:$A$79,$C1324)&gt;0,"SANTANDER",IF(COUNTIF('Códigos Itaú (ref)'!$A$2:$A$44,$C1324)&gt;0,"ITAU",IF(AND(TRIM(UPPER($I1324))="CONTRATUAL",ISNUMBER(SEARCH("INDIVIDUAL",SUBSTITUTE(UPPER($D1324)," ","")))),"PREMIUM FREE",""))))</f>
        <v/>
      </c>
    </row>
    <row r="1325">
      <c r="AC1325">
        <f>IF($C1325="","",IF(COUNTIF('Códigos Santander (ref)'!$A$2:$A$79,$C1325)&gt;0,"SANTANDER",IF(COUNTIF('Códigos Itaú (ref)'!$A$2:$A$44,$C1325)&gt;0,"ITAU",IF(AND(TRIM(UPPER($I1325))="CONTRATUAL",ISNUMBER(SEARCH("INDIVIDUAL",SUBSTITUTE(UPPER($D1325)," ","")))),"PREMIUM FREE",""))))</f>
        <v/>
      </c>
    </row>
    <row r="1326">
      <c r="AC1326">
        <f>IF($C1326="","",IF(COUNTIF('Códigos Santander (ref)'!$A$2:$A$79,$C1326)&gt;0,"SANTANDER",IF(COUNTIF('Códigos Itaú (ref)'!$A$2:$A$44,$C1326)&gt;0,"ITAU",IF(AND(TRIM(UPPER($I1326))="CONTRATUAL",ISNUMBER(SEARCH("INDIVIDUAL",SUBSTITUTE(UPPER($D1326)," ","")))),"PREMIUM FREE",""))))</f>
        <v/>
      </c>
    </row>
    <row r="1327">
      <c r="AC1327">
        <f>IF($C1327="","",IF(COUNTIF('Códigos Santander (ref)'!$A$2:$A$79,$C1327)&gt;0,"SANTANDER",IF(COUNTIF('Códigos Itaú (ref)'!$A$2:$A$44,$C1327)&gt;0,"ITAU",IF(AND(TRIM(UPPER($I1327))="CONTRATUAL",ISNUMBER(SEARCH("INDIVIDUAL",SUBSTITUTE(UPPER($D1327)," ","")))),"PREMIUM FREE",""))))</f>
        <v/>
      </c>
    </row>
    <row r="1328">
      <c r="AC1328">
        <f>IF($C1328="","",IF(COUNTIF('Códigos Santander (ref)'!$A$2:$A$79,$C1328)&gt;0,"SANTANDER",IF(COUNTIF('Códigos Itaú (ref)'!$A$2:$A$44,$C1328)&gt;0,"ITAU",IF(AND(TRIM(UPPER($I1328))="CONTRATUAL",ISNUMBER(SEARCH("INDIVIDUAL",SUBSTITUTE(UPPER($D1328)," ","")))),"PREMIUM FREE",""))))</f>
        <v/>
      </c>
    </row>
    <row r="1329">
      <c r="AC1329">
        <f>IF($C1329="","",IF(COUNTIF('Códigos Santander (ref)'!$A$2:$A$79,$C1329)&gt;0,"SANTANDER",IF(COUNTIF('Códigos Itaú (ref)'!$A$2:$A$44,$C1329)&gt;0,"ITAU",IF(AND(TRIM(UPPER($I1329))="CONTRATUAL",ISNUMBER(SEARCH("INDIVIDUAL",SUBSTITUTE(UPPER($D1329)," ","")))),"PREMIUM FREE",""))))</f>
        <v/>
      </c>
    </row>
    <row r="1330">
      <c r="AC1330">
        <f>IF($C1330="","",IF(COUNTIF('Códigos Santander (ref)'!$A$2:$A$79,$C1330)&gt;0,"SANTANDER",IF(COUNTIF('Códigos Itaú (ref)'!$A$2:$A$44,$C1330)&gt;0,"ITAU",IF(AND(TRIM(UPPER($I1330))="CONTRATUAL",ISNUMBER(SEARCH("INDIVIDUAL",SUBSTITUTE(UPPER($D1330)," ","")))),"PREMIUM FREE",""))))</f>
        <v/>
      </c>
    </row>
    <row r="1331">
      <c r="AC1331">
        <f>IF($C1331="","",IF(COUNTIF('Códigos Santander (ref)'!$A$2:$A$79,$C1331)&gt;0,"SANTANDER",IF(COUNTIF('Códigos Itaú (ref)'!$A$2:$A$44,$C1331)&gt;0,"ITAU",IF(AND(TRIM(UPPER($I1331))="CONTRATUAL",ISNUMBER(SEARCH("INDIVIDUAL",SUBSTITUTE(UPPER($D1331)," ","")))),"PREMIUM FREE",""))))</f>
        <v/>
      </c>
    </row>
    <row r="1332">
      <c r="AC1332">
        <f>IF($C1332="","",IF(COUNTIF('Códigos Santander (ref)'!$A$2:$A$79,$C1332)&gt;0,"SANTANDER",IF(COUNTIF('Códigos Itaú (ref)'!$A$2:$A$44,$C1332)&gt;0,"ITAU",IF(AND(TRIM(UPPER($I1332))="CONTRATUAL",ISNUMBER(SEARCH("INDIVIDUAL",SUBSTITUTE(UPPER($D1332)," ","")))),"PREMIUM FREE",""))))</f>
        <v/>
      </c>
    </row>
    <row r="1333">
      <c r="AC1333">
        <f>IF($C1333="","",IF(COUNTIF('Códigos Santander (ref)'!$A$2:$A$79,$C1333)&gt;0,"SANTANDER",IF(COUNTIF('Códigos Itaú (ref)'!$A$2:$A$44,$C1333)&gt;0,"ITAU",IF(AND(TRIM(UPPER($I1333))="CONTRATUAL",ISNUMBER(SEARCH("INDIVIDUAL",SUBSTITUTE(UPPER($D1333)," ","")))),"PREMIUM FREE",""))))</f>
        <v/>
      </c>
    </row>
    <row r="1334">
      <c r="AC1334">
        <f>IF($C1334="","",IF(COUNTIF('Códigos Santander (ref)'!$A$2:$A$79,$C1334)&gt;0,"SANTANDER",IF(COUNTIF('Códigos Itaú (ref)'!$A$2:$A$44,$C1334)&gt;0,"ITAU",IF(AND(TRIM(UPPER($I1334))="CONTRATUAL",ISNUMBER(SEARCH("INDIVIDUAL",SUBSTITUTE(UPPER($D1334)," ","")))),"PREMIUM FREE",""))))</f>
        <v/>
      </c>
    </row>
    <row r="1335">
      <c r="AC1335">
        <f>IF($C1335="","",IF(COUNTIF('Códigos Santander (ref)'!$A$2:$A$79,$C1335)&gt;0,"SANTANDER",IF(COUNTIF('Códigos Itaú (ref)'!$A$2:$A$44,$C1335)&gt;0,"ITAU",IF(AND(TRIM(UPPER($I1335))="CONTRATUAL",ISNUMBER(SEARCH("INDIVIDUAL",SUBSTITUTE(UPPER($D1335)," ","")))),"PREMIUM FREE",""))))</f>
        <v/>
      </c>
    </row>
    <row r="1336">
      <c r="AC1336">
        <f>IF($C1336="","",IF(COUNTIF('Códigos Santander (ref)'!$A$2:$A$79,$C1336)&gt;0,"SANTANDER",IF(COUNTIF('Códigos Itaú (ref)'!$A$2:$A$44,$C1336)&gt;0,"ITAU",IF(AND(TRIM(UPPER($I1336))="CONTRATUAL",ISNUMBER(SEARCH("INDIVIDUAL",SUBSTITUTE(UPPER($D1336)," ","")))),"PREMIUM FREE",""))))</f>
        <v/>
      </c>
    </row>
    <row r="1337">
      <c r="AC1337">
        <f>IF($C1337="","",IF(COUNTIF('Códigos Santander (ref)'!$A$2:$A$79,$C1337)&gt;0,"SANTANDER",IF(COUNTIF('Códigos Itaú (ref)'!$A$2:$A$44,$C1337)&gt;0,"ITAU",IF(AND(TRIM(UPPER($I1337))="CONTRATUAL",ISNUMBER(SEARCH("INDIVIDUAL",SUBSTITUTE(UPPER($D1337)," ","")))),"PREMIUM FREE",""))))</f>
        <v/>
      </c>
    </row>
    <row r="1338">
      <c r="AC1338">
        <f>IF($C1338="","",IF(COUNTIF('Códigos Santander (ref)'!$A$2:$A$79,$C1338)&gt;0,"SANTANDER",IF(COUNTIF('Códigos Itaú (ref)'!$A$2:$A$44,$C1338)&gt;0,"ITAU",IF(AND(TRIM(UPPER($I1338))="CONTRATUAL",ISNUMBER(SEARCH("INDIVIDUAL",SUBSTITUTE(UPPER($D1338)," ","")))),"PREMIUM FREE",""))))</f>
        <v/>
      </c>
    </row>
    <row r="1339">
      <c r="AC1339">
        <f>IF($C1339="","",IF(COUNTIF('Códigos Santander (ref)'!$A$2:$A$79,$C1339)&gt;0,"SANTANDER",IF(COUNTIF('Códigos Itaú (ref)'!$A$2:$A$44,$C1339)&gt;0,"ITAU",IF(AND(TRIM(UPPER($I1339))="CONTRATUAL",ISNUMBER(SEARCH("INDIVIDUAL",SUBSTITUTE(UPPER($D1339)," ","")))),"PREMIUM FREE",""))))</f>
        <v/>
      </c>
    </row>
    <row r="1340">
      <c r="AC1340">
        <f>IF($C1340="","",IF(COUNTIF('Códigos Santander (ref)'!$A$2:$A$79,$C1340)&gt;0,"SANTANDER",IF(COUNTIF('Códigos Itaú (ref)'!$A$2:$A$44,$C1340)&gt;0,"ITAU",IF(AND(TRIM(UPPER($I1340))="CONTRATUAL",ISNUMBER(SEARCH("INDIVIDUAL",SUBSTITUTE(UPPER($D1340)," ","")))),"PREMIUM FREE",""))))</f>
        <v/>
      </c>
    </row>
    <row r="1341">
      <c r="AC1341">
        <f>IF($C1341="","",IF(COUNTIF('Códigos Santander (ref)'!$A$2:$A$79,$C1341)&gt;0,"SANTANDER",IF(COUNTIF('Códigos Itaú (ref)'!$A$2:$A$44,$C1341)&gt;0,"ITAU",IF(AND(TRIM(UPPER($I1341))="CONTRATUAL",ISNUMBER(SEARCH("INDIVIDUAL",SUBSTITUTE(UPPER($D1341)," ","")))),"PREMIUM FREE",""))))</f>
        <v/>
      </c>
    </row>
    <row r="1342">
      <c r="AC1342">
        <f>IF($C1342="","",IF(COUNTIF('Códigos Santander (ref)'!$A$2:$A$79,$C1342)&gt;0,"SANTANDER",IF(COUNTIF('Códigos Itaú (ref)'!$A$2:$A$44,$C1342)&gt;0,"ITAU",IF(AND(TRIM(UPPER($I1342))="CONTRATUAL",ISNUMBER(SEARCH("INDIVIDUAL",SUBSTITUTE(UPPER($D1342)," ","")))),"PREMIUM FREE",""))))</f>
        <v/>
      </c>
    </row>
    <row r="1343">
      <c r="AC1343">
        <f>IF($C1343="","",IF(COUNTIF('Códigos Santander (ref)'!$A$2:$A$79,$C1343)&gt;0,"SANTANDER",IF(COUNTIF('Códigos Itaú (ref)'!$A$2:$A$44,$C1343)&gt;0,"ITAU",IF(AND(TRIM(UPPER($I1343))="CONTRATUAL",ISNUMBER(SEARCH("INDIVIDUAL",SUBSTITUTE(UPPER($D1343)," ","")))),"PREMIUM FREE",""))))</f>
        <v/>
      </c>
    </row>
    <row r="1344">
      <c r="AC1344">
        <f>IF($C1344="","",IF(COUNTIF('Códigos Santander (ref)'!$A$2:$A$79,$C1344)&gt;0,"SANTANDER",IF(COUNTIF('Códigos Itaú (ref)'!$A$2:$A$44,$C1344)&gt;0,"ITAU",IF(AND(TRIM(UPPER($I1344))="CONTRATUAL",ISNUMBER(SEARCH("INDIVIDUAL",SUBSTITUTE(UPPER($D1344)," ","")))),"PREMIUM FREE",""))))</f>
        <v/>
      </c>
    </row>
    <row r="1345">
      <c r="AC1345">
        <f>IF($C1345="","",IF(COUNTIF('Códigos Santander (ref)'!$A$2:$A$79,$C1345)&gt;0,"SANTANDER",IF(COUNTIF('Códigos Itaú (ref)'!$A$2:$A$44,$C1345)&gt;0,"ITAU",IF(AND(TRIM(UPPER($I1345))="CONTRATUAL",ISNUMBER(SEARCH("INDIVIDUAL",SUBSTITUTE(UPPER($D1345)," ","")))),"PREMIUM FREE",""))))</f>
        <v/>
      </c>
    </row>
    <row r="1346">
      <c r="AC1346">
        <f>IF($C1346="","",IF(COUNTIF('Códigos Santander (ref)'!$A$2:$A$79,$C1346)&gt;0,"SANTANDER",IF(COUNTIF('Códigos Itaú (ref)'!$A$2:$A$44,$C1346)&gt;0,"ITAU",IF(AND(TRIM(UPPER($I1346))="CONTRATUAL",ISNUMBER(SEARCH("INDIVIDUAL",SUBSTITUTE(UPPER($D1346)," ","")))),"PREMIUM FREE",""))))</f>
        <v/>
      </c>
    </row>
    <row r="1347">
      <c r="AC1347">
        <f>IF($C1347="","",IF(COUNTIF('Códigos Santander (ref)'!$A$2:$A$79,$C1347)&gt;0,"SANTANDER",IF(COUNTIF('Códigos Itaú (ref)'!$A$2:$A$44,$C1347)&gt;0,"ITAU",IF(AND(TRIM(UPPER($I1347))="CONTRATUAL",ISNUMBER(SEARCH("INDIVIDUAL",SUBSTITUTE(UPPER($D1347)," ","")))),"PREMIUM FREE",""))))</f>
        <v/>
      </c>
    </row>
    <row r="1348">
      <c r="AC1348">
        <f>IF($C1348="","",IF(COUNTIF('Códigos Santander (ref)'!$A$2:$A$79,$C1348)&gt;0,"SANTANDER",IF(COUNTIF('Códigos Itaú (ref)'!$A$2:$A$44,$C1348)&gt;0,"ITAU",IF(AND(TRIM(UPPER($I1348))="CONTRATUAL",ISNUMBER(SEARCH("INDIVIDUAL",SUBSTITUTE(UPPER($D1348)," ","")))),"PREMIUM FREE",""))))</f>
        <v/>
      </c>
    </row>
    <row r="1349">
      <c r="AC1349">
        <f>IF($C1349="","",IF(COUNTIF('Códigos Santander (ref)'!$A$2:$A$79,$C1349)&gt;0,"SANTANDER",IF(COUNTIF('Códigos Itaú (ref)'!$A$2:$A$44,$C1349)&gt;0,"ITAU",IF(AND(TRIM(UPPER($I1349))="CONTRATUAL",ISNUMBER(SEARCH("INDIVIDUAL",SUBSTITUTE(UPPER($D1349)," ","")))),"PREMIUM FREE",""))))</f>
        <v/>
      </c>
    </row>
    <row r="1350">
      <c r="AC1350">
        <f>IF($C1350="","",IF(COUNTIF('Códigos Santander (ref)'!$A$2:$A$79,$C1350)&gt;0,"SANTANDER",IF(COUNTIF('Códigos Itaú (ref)'!$A$2:$A$44,$C1350)&gt;0,"ITAU",IF(AND(TRIM(UPPER($I1350))="CONTRATUAL",ISNUMBER(SEARCH("INDIVIDUAL",SUBSTITUTE(UPPER($D1350)," ","")))),"PREMIUM FREE",""))))</f>
        <v/>
      </c>
    </row>
    <row r="1351">
      <c r="AC1351">
        <f>IF($C1351="","",IF(COUNTIF('Códigos Santander (ref)'!$A$2:$A$79,$C1351)&gt;0,"SANTANDER",IF(COUNTIF('Códigos Itaú (ref)'!$A$2:$A$44,$C1351)&gt;0,"ITAU",IF(AND(TRIM(UPPER($I1351))="CONTRATUAL",ISNUMBER(SEARCH("INDIVIDUAL",SUBSTITUTE(UPPER($D1351)," ","")))),"PREMIUM FREE",""))))</f>
        <v/>
      </c>
    </row>
    <row r="1352">
      <c r="AC1352">
        <f>IF($C1352="","",IF(COUNTIF('Códigos Santander (ref)'!$A$2:$A$79,$C1352)&gt;0,"SANTANDER",IF(COUNTIF('Códigos Itaú (ref)'!$A$2:$A$44,$C1352)&gt;0,"ITAU",IF(AND(TRIM(UPPER($I1352))="CONTRATUAL",ISNUMBER(SEARCH("INDIVIDUAL",SUBSTITUTE(UPPER($D1352)," ","")))),"PREMIUM FREE",""))))</f>
        <v/>
      </c>
    </row>
    <row r="1353">
      <c r="AC1353">
        <f>IF($C1353="","",IF(COUNTIF('Códigos Santander (ref)'!$A$2:$A$79,$C1353)&gt;0,"SANTANDER",IF(COUNTIF('Códigos Itaú (ref)'!$A$2:$A$44,$C1353)&gt;0,"ITAU",IF(AND(TRIM(UPPER($I1353))="CONTRATUAL",ISNUMBER(SEARCH("INDIVIDUAL",SUBSTITUTE(UPPER($D1353)," ","")))),"PREMIUM FREE",""))))</f>
        <v/>
      </c>
    </row>
    <row r="1354">
      <c r="AC1354">
        <f>IF($C1354="","",IF(COUNTIF('Códigos Santander (ref)'!$A$2:$A$79,$C1354)&gt;0,"SANTANDER",IF(COUNTIF('Códigos Itaú (ref)'!$A$2:$A$44,$C1354)&gt;0,"ITAU",IF(AND(TRIM(UPPER($I1354))="CONTRATUAL",ISNUMBER(SEARCH("INDIVIDUAL",SUBSTITUTE(UPPER($D1354)," ","")))),"PREMIUM FREE",""))))</f>
        <v/>
      </c>
    </row>
    <row r="1355">
      <c r="AC1355">
        <f>IF($C1355="","",IF(COUNTIF('Códigos Santander (ref)'!$A$2:$A$79,$C1355)&gt;0,"SANTANDER",IF(COUNTIF('Códigos Itaú (ref)'!$A$2:$A$44,$C1355)&gt;0,"ITAU",IF(AND(TRIM(UPPER($I1355))="CONTRATUAL",ISNUMBER(SEARCH("INDIVIDUAL",SUBSTITUTE(UPPER($D1355)," ","")))),"PREMIUM FREE",""))))</f>
        <v/>
      </c>
    </row>
    <row r="1356">
      <c r="AC1356">
        <f>IF($C1356="","",IF(COUNTIF('Códigos Santander (ref)'!$A$2:$A$79,$C1356)&gt;0,"SANTANDER",IF(COUNTIF('Códigos Itaú (ref)'!$A$2:$A$44,$C1356)&gt;0,"ITAU",IF(AND(TRIM(UPPER($I1356))="CONTRATUAL",ISNUMBER(SEARCH("INDIVIDUAL",SUBSTITUTE(UPPER($D1356)," ","")))),"PREMIUM FREE",""))))</f>
        <v/>
      </c>
    </row>
    <row r="1357">
      <c r="AC1357">
        <f>IF($C1357="","",IF(COUNTIF('Códigos Santander (ref)'!$A$2:$A$79,$C1357)&gt;0,"SANTANDER",IF(COUNTIF('Códigos Itaú (ref)'!$A$2:$A$44,$C1357)&gt;0,"ITAU",IF(AND(TRIM(UPPER($I1357))="CONTRATUAL",ISNUMBER(SEARCH("INDIVIDUAL",SUBSTITUTE(UPPER($D1357)," ","")))),"PREMIUM FREE",""))))</f>
        <v/>
      </c>
    </row>
    <row r="1358">
      <c r="AC1358">
        <f>IF($C1358="","",IF(COUNTIF('Códigos Santander (ref)'!$A$2:$A$79,$C1358)&gt;0,"SANTANDER",IF(COUNTIF('Códigos Itaú (ref)'!$A$2:$A$44,$C1358)&gt;0,"ITAU",IF(AND(TRIM(UPPER($I1358))="CONTRATUAL",ISNUMBER(SEARCH("INDIVIDUAL",SUBSTITUTE(UPPER($D1358)," ","")))),"PREMIUM FREE",""))))</f>
        <v/>
      </c>
    </row>
    <row r="1359">
      <c r="AC1359">
        <f>IF($C1359="","",IF(COUNTIF('Códigos Santander (ref)'!$A$2:$A$79,$C1359)&gt;0,"SANTANDER",IF(COUNTIF('Códigos Itaú (ref)'!$A$2:$A$44,$C1359)&gt;0,"ITAU",IF(AND(TRIM(UPPER($I1359))="CONTRATUAL",ISNUMBER(SEARCH("INDIVIDUAL",SUBSTITUTE(UPPER($D1359)," ","")))),"PREMIUM FREE",""))))</f>
        <v/>
      </c>
    </row>
    <row r="1360">
      <c r="AC1360">
        <f>IF($C1360="","",IF(COUNTIF('Códigos Santander (ref)'!$A$2:$A$79,$C1360)&gt;0,"SANTANDER",IF(COUNTIF('Códigos Itaú (ref)'!$A$2:$A$44,$C1360)&gt;0,"ITAU",IF(AND(TRIM(UPPER($I1360))="CONTRATUAL",ISNUMBER(SEARCH("INDIVIDUAL",SUBSTITUTE(UPPER($D1360)," ","")))),"PREMIUM FREE",""))))</f>
        <v/>
      </c>
    </row>
    <row r="1361">
      <c r="AC1361">
        <f>IF($C1361="","",IF(COUNTIF('Códigos Santander (ref)'!$A$2:$A$79,$C1361)&gt;0,"SANTANDER",IF(COUNTIF('Códigos Itaú (ref)'!$A$2:$A$44,$C1361)&gt;0,"ITAU",IF(AND(TRIM(UPPER($I1361))="CONTRATUAL",ISNUMBER(SEARCH("INDIVIDUAL",SUBSTITUTE(UPPER($D1361)," ","")))),"PREMIUM FREE",""))))</f>
        <v/>
      </c>
    </row>
    <row r="1362">
      <c r="AC1362">
        <f>IF($C1362="","",IF(COUNTIF('Códigos Santander (ref)'!$A$2:$A$79,$C1362)&gt;0,"SANTANDER",IF(COUNTIF('Códigos Itaú (ref)'!$A$2:$A$44,$C1362)&gt;0,"ITAU",IF(AND(TRIM(UPPER($I1362))="CONTRATUAL",ISNUMBER(SEARCH("INDIVIDUAL",SUBSTITUTE(UPPER($D1362)," ","")))),"PREMIUM FREE",""))))</f>
        <v/>
      </c>
    </row>
    <row r="1363">
      <c r="AC1363">
        <f>IF($C1363="","",IF(COUNTIF('Códigos Santander (ref)'!$A$2:$A$79,$C1363)&gt;0,"SANTANDER",IF(COUNTIF('Códigos Itaú (ref)'!$A$2:$A$44,$C1363)&gt;0,"ITAU",IF(AND(TRIM(UPPER($I1363))="CONTRATUAL",ISNUMBER(SEARCH("INDIVIDUAL",SUBSTITUTE(UPPER($D1363)," ","")))),"PREMIUM FREE",""))))</f>
        <v/>
      </c>
    </row>
    <row r="1364">
      <c r="AC1364">
        <f>IF($C1364="","",IF(COUNTIF('Códigos Santander (ref)'!$A$2:$A$79,$C1364)&gt;0,"SANTANDER",IF(COUNTIF('Códigos Itaú (ref)'!$A$2:$A$44,$C1364)&gt;0,"ITAU",IF(AND(TRIM(UPPER($I1364))="CONTRATUAL",ISNUMBER(SEARCH("INDIVIDUAL",SUBSTITUTE(UPPER($D1364)," ","")))),"PREMIUM FREE",""))))</f>
        <v/>
      </c>
    </row>
    <row r="1365">
      <c r="AC1365">
        <f>IF($C1365="","",IF(COUNTIF('Códigos Santander (ref)'!$A$2:$A$79,$C1365)&gt;0,"SANTANDER",IF(COUNTIF('Códigos Itaú (ref)'!$A$2:$A$44,$C1365)&gt;0,"ITAU",IF(AND(TRIM(UPPER($I1365))="CONTRATUAL",ISNUMBER(SEARCH("INDIVIDUAL",SUBSTITUTE(UPPER($D1365)," ","")))),"PREMIUM FREE",""))))</f>
        <v/>
      </c>
    </row>
    <row r="1366">
      <c r="AC1366">
        <f>IF($C1366="","",IF(COUNTIF('Códigos Santander (ref)'!$A$2:$A$79,$C1366)&gt;0,"SANTANDER",IF(COUNTIF('Códigos Itaú (ref)'!$A$2:$A$44,$C1366)&gt;0,"ITAU",IF(AND(TRIM(UPPER($I1366))="CONTRATUAL",ISNUMBER(SEARCH("INDIVIDUAL",SUBSTITUTE(UPPER($D1366)," ","")))),"PREMIUM FREE",""))))</f>
        <v/>
      </c>
    </row>
    <row r="1367">
      <c r="AC1367">
        <f>IF($C1367="","",IF(COUNTIF('Códigos Santander (ref)'!$A$2:$A$79,$C1367)&gt;0,"SANTANDER",IF(COUNTIF('Códigos Itaú (ref)'!$A$2:$A$44,$C1367)&gt;0,"ITAU",IF(AND(TRIM(UPPER($I1367))="CONTRATUAL",ISNUMBER(SEARCH("INDIVIDUAL",SUBSTITUTE(UPPER($D1367)," ","")))),"PREMIUM FREE",""))))</f>
        <v/>
      </c>
    </row>
    <row r="1368">
      <c r="AC1368">
        <f>IF($C1368="","",IF(COUNTIF('Códigos Santander (ref)'!$A$2:$A$79,$C1368)&gt;0,"SANTANDER",IF(COUNTIF('Códigos Itaú (ref)'!$A$2:$A$44,$C1368)&gt;0,"ITAU",IF(AND(TRIM(UPPER($I1368))="CONTRATUAL",ISNUMBER(SEARCH("INDIVIDUAL",SUBSTITUTE(UPPER($D1368)," ","")))),"PREMIUM FREE",""))))</f>
        <v/>
      </c>
    </row>
    <row r="1369">
      <c r="AC1369">
        <f>IF($C1369="","",IF(COUNTIF('Códigos Santander (ref)'!$A$2:$A$79,$C1369)&gt;0,"SANTANDER",IF(COUNTIF('Códigos Itaú (ref)'!$A$2:$A$44,$C1369)&gt;0,"ITAU",IF(AND(TRIM(UPPER($I1369))="CONTRATUAL",ISNUMBER(SEARCH("INDIVIDUAL",SUBSTITUTE(UPPER($D1369)," ","")))),"PREMIUM FREE",""))))</f>
        <v/>
      </c>
    </row>
    <row r="1370">
      <c r="AC1370">
        <f>IF($C1370="","",IF(COUNTIF('Códigos Santander (ref)'!$A$2:$A$79,$C1370)&gt;0,"SANTANDER",IF(COUNTIF('Códigos Itaú (ref)'!$A$2:$A$44,$C1370)&gt;0,"ITAU",IF(AND(TRIM(UPPER($I1370))="CONTRATUAL",ISNUMBER(SEARCH("INDIVIDUAL",SUBSTITUTE(UPPER($D1370)," ","")))),"PREMIUM FREE",""))))</f>
        <v/>
      </c>
    </row>
    <row r="1371">
      <c r="AC1371">
        <f>IF($C1371="","",IF(COUNTIF('Códigos Santander (ref)'!$A$2:$A$79,$C1371)&gt;0,"SANTANDER",IF(COUNTIF('Códigos Itaú (ref)'!$A$2:$A$44,$C1371)&gt;0,"ITAU",IF(AND(TRIM(UPPER($I1371))="CONTRATUAL",ISNUMBER(SEARCH("INDIVIDUAL",SUBSTITUTE(UPPER($D1371)," ","")))),"PREMIUM FREE",""))))</f>
        <v/>
      </c>
    </row>
    <row r="1372">
      <c r="AC1372">
        <f>IF($C1372="","",IF(COUNTIF('Códigos Santander (ref)'!$A$2:$A$79,$C1372)&gt;0,"SANTANDER",IF(COUNTIF('Códigos Itaú (ref)'!$A$2:$A$44,$C1372)&gt;0,"ITAU",IF(AND(TRIM(UPPER($I1372))="CONTRATUAL",ISNUMBER(SEARCH("INDIVIDUAL",SUBSTITUTE(UPPER($D1372)," ","")))),"PREMIUM FREE",""))))</f>
        <v/>
      </c>
    </row>
    <row r="1373">
      <c r="AC1373">
        <f>IF($C1373="","",IF(COUNTIF('Códigos Santander (ref)'!$A$2:$A$79,$C1373)&gt;0,"SANTANDER",IF(COUNTIF('Códigos Itaú (ref)'!$A$2:$A$44,$C1373)&gt;0,"ITAU",IF(AND(TRIM(UPPER($I1373))="CONTRATUAL",ISNUMBER(SEARCH("INDIVIDUAL",SUBSTITUTE(UPPER($D1373)," ","")))),"PREMIUM FREE",""))))</f>
        <v/>
      </c>
    </row>
    <row r="1374">
      <c r="AC1374">
        <f>IF($C1374="","",IF(COUNTIF('Códigos Santander (ref)'!$A$2:$A$79,$C1374)&gt;0,"SANTANDER",IF(COUNTIF('Códigos Itaú (ref)'!$A$2:$A$44,$C1374)&gt;0,"ITAU",IF(AND(TRIM(UPPER($I1374))="CONTRATUAL",ISNUMBER(SEARCH("INDIVIDUAL",SUBSTITUTE(UPPER($D1374)," ","")))),"PREMIUM FREE",""))))</f>
        <v/>
      </c>
    </row>
    <row r="1375">
      <c r="AC1375">
        <f>IF($C1375="","",IF(COUNTIF('Códigos Santander (ref)'!$A$2:$A$79,$C1375)&gt;0,"SANTANDER",IF(COUNTIF('Códigos Itaú (ref)'!$A$2:$A$44,$C1375)&gt;0,"ITAU",IF(AND(TRIM(UPPER($I1375))="CONTRATUAL",ISNUMBER(SEARCH("INDIVIDUAL",SUBSTITUTE(UPPER($D1375)," ","")))),"PREMIUM FREE",""))))</f>
        <v/>
      </c>
    </row>
    <row r="1376">
      <c r="AC1376">
        <f>IF($C1376="","",IF(COUNTIF('Códigos Santander (ref)'!$A$2:$A$79,$C1376)&gt;0,"SANTANDER",IF(COUNTIF('Códigos Itaú (ref)'!$A$2:$A$44,$C1376)&gt;0,"ITAU",IF(AND(TRIM(UPPER($I1376))="CONTRATUAL",ISNUMBER(SEARCH("INDIVIDUAL",SUBSTITUTE(UPPER($D1376)," ","")))),"PREMIUM FREE",""))))</f>
        <v/>
      </c>
    </row>
    <row r="1377">
      <c r="AC1377">
        <f>IF($C1377="","",IF(COUNTIF('Códigos Santander (ref)'!$A$2:$A$79,$C1377)&gt;0,"SANTANDER",IF(COUNTIF('Códigos Itaú (ref)'!$A$2:$A$44,$C1377)&gt;0,"ITAU",IF(AND(TRIM(UPPER($I1377))="CONTRATUAL",ISNUMBER(SEARCH("INDIVIDUAL",SUBSTITUTE(UPPER($D1377)," ","")))),"PREMIUM FREE",""))))</f>
        <v/>
      </c>
    </row>
    <row r="1378">
      <c r="AC1378">
        <f>IF($C1378="","",IF(COUNTIF('Códigos Santander (ref)'!$A$2:$A$79,$C1378)&gt;0,"SANTANDER",IF(COUNTIF('Códigos Itaú (ref)'!$A$2:$A$44,$C1378)&gt;0,"ITAU",IF(AND(TRIM(UPPER($I1378))="CONTRATUAL",ISNUMBER(SEARCH("INDIVIDUAL",SUBSTITUTE(UPPER($D1378)," ","")))),"PREMIUM FREE",""))))</f>
        <v/>
      </c>
    </row>
    <row r="1379">
      <c r="AC1379">
        <f>IF($C1379="","",IF(COUNTIF('Códigos Santander (ref)'!$A$2:$A$79,$C1379)&gt;0,"SANTANDER",IF(COUNTIF('Códigos Itaú (ref)'!$A$2:$A$44,$C1379)&gt;0,"ITAU",IF(AND(TRIM(UPPER($I1379))="CONTRATUAL",ISNUMBER(SEARCH("INDIVIDUAL",SUBSTITUTE(UPPER($D1379)," ","")))),"PREMIUM FREE",""))))</f>
        <v/>
      </c>
    </row>
    <row r="1380">
      <c r="AC1380">
        <f>IF($C1380="","",IF(COUNTIF('Códigos Santander (ref)'!$A$2:$A$79,$C1380)&gt;0,"SANTANDER",IF(COUNTIF('Códigos Itaú (ref)'!$A$2:$A$44,$C1380)&gt;0,"ITAU",IF(AND(TRIM(UPPER($I1380))="CONTRATUAL",ISNUMBER(SEARCH("INDIVIDUAL",SUBSTITUTE(UPPER($D1380)," ","")))),"PREMIUM FREE",""))))</f>
        <v/>
      </c>
    </row>
    <row r="1381">
      <c r="AC1381">
        <f>IF($C1381="","",IF(COUNTIF('Códigos Santander (ref)'!$A$2:$A$79,$C1381)&gt;0,"SANTANDER",IF(COUNTIF('Códigos Itaú (ref)'!$A$2:$A$44,$C1381)&gt;0,"ITAU",IF(AND(TRIM(UPPER($I1381))="CONTRATUAL",ISNUMBER(SEARCH("INDIVIDUAL",SUBSTITUTE(UPPER($D1381)," ","")))),"PREMIUM FREE",""))))</f>
        <v/>
      </c>
    </row>
    <row r="1382">
      <c r="AC1382">
        <f>IF($C1382="","",IF(COUNTIF('Códigos Santander (ref)'!$A$2:$A$79,$C1382)&gt;0,"SANTANDER",IF(COUNTIF('Códigos Itaú (ref)'!$A$2:$A$44,$C1382)&gt;0,"ITAU",IF(AND(TRIM(UPPER($I1382))="CONTRATUAL",ISNUMBER(SEARCH("INDIVIDUAL",SUBSTITUTE(UPPER($D1382)," ","")))),"PREMIUM FREE",""))))</f>
        <v/>
      </c>
    </row>
    <row r="1383">
      <c r="AC1383">
        <f>IF($C1383="","",IF(COUNTIF('Códigos Santander (ref)'!$A$2:$A$79,$C1383)&gt;0,"SANTANDER",IF(COUNTIF('Códigos Itaú (ref)'!$A$2:$A$44,$C1383)&gt;0,"ITAU",IF(AND(TRIM(UPPER($I1383))="CONTRATUAL",ISNUMBER(SEARCH("INDIVIDUAL",SUBSTITUTE(UPPER($D1383)," ","")))),"PREMIUM FREE",""))))</f>
        <v/>
      </c>
    </row>
    <row r="1384">
      <c r="AC1384">
        <f>IF($C1384="","",IF(COUNTIF('Códigos Santander (ref)'!$A$2:$A$79,$C1384)&gt;0,"SANTANDER",IF(COUNTIF('Códigos Itaú (ref)'!$A$2:$A$44,$C1384)&gt;0,"ITAU",IF(AND(TRIM(UPPER($I1384))="CONTRATUAL",ISNUMBER(SEARCH("INDIVIDUAL",SUBSTITUTE(UPPER($D1384)," ","")))),"PREMIUM FREE",""))))</f>
        <v/>
      </c>
    </row>
    <row r="1385">
      <c r="AC1385">
        <f>IF($C1385="","",IF(COUNTIF('Códigos Santander (ref)'!$A$2:$A$79,$C1385)&gt;0,"SANTANDER",IF(COUNTIF('Códigos Itaú (ref)'!$A$2:$A$44,$C1385)&gt;0,"ITAU",IF(AND(TRIM(UPPER($I1385))="CONTRATUAL",ISNUMBER(SEARCH("INDIVIDUAL",SUBSTITUTE(UPPER($D1385)," ","")))),"PREMIUM FREE",""))))</f>
        <v/>
      </c>
    </row>
    <row r="1386">
      <c r="AC1386">
        <f>IF($C1386="","",IF(COUNTIF('Códigos Santander (ref)'!$A$2:$A$79,$C1386)&gt;0,"SANTANDER",IF(COUNTIF('Códigos Itaú (ref)'!$A$2:$A$44,$C1386)&gt;0,"ITAU",IF(AND(TRIM(UPPER($I1386))="CONTRATUAL",ISNUMBER(SEARCH("INDIVIDUAL",SUBSTITUTE(UPPER($D1386)," ","")))),"PREMIUM FREE",""))))</f>
        <v/>
      </c>
    </row>
    <row r="1387">
      <c r="AC1387">
        <f>IF($C1387="","",IF(COUNTIF('Códigos Santander (ref)'!$A$2:$A$79,$C1387)&gt;0,"SANTANDER",IF(COUNTIF('Códigos Itaú (ref)'!$A$2:$A$44,$C1387)&gt;0,"ITAU",IF(AND(TRIM(UPPER($I1387))="CONTRATUAL",ISNUMBER(SEARCH("INDIVIDUAL",SUBSTITUTE(UPPER($D1387)," ","")))),"PREMIUM FREE",""))))</f>
        <v/>
      </c>
    </row>
    <row r="1388">
      <c r="AC1388">
        <f>IF($C1388="","",IF(COUNTIF('Códigos Santander (ref)'!$A$2:$A$79,$C1388)&gt;0,"SANTANDER",IF(COUNTIF('Códigos Itaú (ref)'!$A$2:$A$44,$C1388)&gt;0,"ITAU",IF(AND(TRIM(UPPER($I1388))="CONTRATUAL",ISNUMBER(SEARCH("INDIVIDUAL",SUBSTITUTE(UPPER($D1388)," ","")))),"PREMIUM FREE",""))))</f>
        <v/>
      </c>
    </row>
    <row r="1389">
      <c r="AC1389">
        <f>IF($C1389="","",IF(COUNTIF('Códigos Santander (ref)'!$A$2:$A$79,$C1389)&gt;0,"SANTANDER",IF(COUNTIF('Códigos Itaú (ref)'!$A$2:$A$44,$C1389)&gt;0,"ITAU",IF(AND(TRIM(UPPER($I1389))="CONTRATUAL",ISNUMBER(SEARCH("INDIVIDUAL",SUBSTITUTE(UPPER($D1389)," ","")))),"PREMIUM FREE",""))))</f>
        <v/>
      </c>
    </row>
    <row r="1390">
      <c r="AC1390">
        <f>IF($C1390="","",IF(COUNTIF('Códigos Santander (ref)'!$A$2:$A$79,$C1390)&gt;0,"SANTANDER",IF(COUNTIF('Códigos Itaú (ref)'!$A$2:$A$44,$C1390)&gt;0,"ITAU",IF(AND(TRIM(UPPER($I1390))="CONTRATUAL",ISNUMBER(SEARCH("INDIVIDUAL",SUBSTITUTE(UPPER($D1390)," ","")))),"PREMIUM FREE",""))))</f>
        <v/>
      </c>
    </row>
    <row r="1391">
      <c r="AC1391">
        <f>IF($C1391="","",IF(COUNTIF('Códigos Santander (ref)'!$A$2:$A$79,$C1391)&gt;0,"SANTANDER",IF(COUNTIF('Códigos Itaú (ref)'!$A$2:$A$44,$C1391)&gt;0,"ITAU",IF(AND(TRIM(UPPER($I1391))="CONTRATUAL",ISNUMBER(SEARCH("INDIVIDUAL",SUBSTITUTE(UPPER($D1391)," ","")))),"PREMIUM FREE",""))))</f>
        <v/>
      </c>
    </row>
    <row r="1392">
      <c r="AC1392">
        <f>IF($C1392="","",IF(COUNTIF('Códigos Santander (ref)'!$A$2:$A$79,$C1392)&gt;0,"SANTANDER",IF(COUNTIF('Códigos Itaú (ref)'!$A$2:$A$44,$C1392)&gt;0,"ITAU",IF(AND(TRIM(UPPER($I1392))="CONTRATUAL",ISNUMBER(SEARCH("INDIVIDUAL",SUBSTITUTE(UPPER($D1392)," ","")))),"PREMIUM FREE",""))))</f>
        <v/>
      </c>
    </row>
    <row r="1393">
      <c r="AC1393">
        <f>IF($C1393="","",IF(COUNTIF('Códigos Santander (ref)'!$A$2:$A$79,$C1393)&gt;0,"SANTANDER",IF(COUNTIF('Códigos Itaú (ref)'!$A$2:$A$44,$C1393)&gt;0,"ITAU",IF(AND(TRIM(UPPER($I1393))="CONTRATUAL",ISNUMBER(SEARCH("INDIVIDUAL",SUBSTITUTE(UPPER($D1393)," ","")))),"PREMIUM FREE",""))))</f>
        <v/>
      </c>
    </row>
    <row r="1394">
      <c r="AC1394">
        <f>IF($C1394="","",IF(COUNTIF('Códigos Santander (ref)'!$A$2:$A$79,$C1394)&gt;0,"SANTANDER",IF(COUNTIF('Códigos Itaú (ref)'!$A$2:$A$44,$C1394)&gt;0,"ITAU",IF(AND(TRIM(UPPER($I1394))="CONTRATUAL",ISNUMBER(SEARCH("INDIVIDUAL",SUBSTITUTE(UPPER($D1394)," ","")))),"PREMIUM FREE",""))))</f>
        <v/>
      </c>
    </row>
    <row r="1395">
      <c r="AC1395">
        <f>IF($C1395="","",IF(COUNTIF('Códigos Santander (ref)'!$A$2:$A$79,$C1395)&gt;0,"SANTANDER",IF(COUNTIF('Códigos Itaú (ref)'!$A$2:$A$44,$C1395)&gt;0,"ITAU",IF(AND(TRIM(UPPER($I1395))="CONTRATUAL",ISNUMBER(SEARCH("INDIVIDUAL",SUBSTITUTE(UPPER($D1395)," ","")))),"PREMIUM FREE",""))))</f>
        <v/>
      </c>
    </row>
    <row r="1396">
      <c r="AC1396">
        <f>IF($C1396="","",IF(COUNTIF('Códigos Santander (ref)'!$A$2:$A$79,$C1396)&gt;0,"SANTANDER",IF(COUNTIF('Códigos Itaú (ref)'!$A$2:$A$44,$C1396)&gt;0,"ITAU",IF(AND(TRIM(UPPER($I1396))="CONTRATUAL",ISNUMBER(SEARCH("INDIVIDUAL",SUBSTITUTE(UPPER($D1396)," ","")))),"PREMIUM FREE",""))))</f>
        <v/>
      </c>
    </row>
    <row r="1397">
      <c r="AC1397">
        <f>IF($C1397="","",IF(COUNTIF('Códigos Santander (ref)'!$A$2:$A$79,$C1397)&gt;0,"SANTANDER",IF(COUNTIF('Códigos Itaú (ref)'!$A$2:$A$44,$C1397)&gt;0,"ITAU",IF(AND(TRIM(UPPER($I1397))="CONTRATUAL",ISNUMBER(SEARCH("INDIVIDUAL",SUBSTITUTE(UPPER($D1397)," ","")))),"PREMIUM FREE",""))))</f>
        <v/>
      </c>
    </row>
    <row r="1398">
      <c r="AC1398">
        <f>IF($C1398="","",IF(COUNTIF('Códigos Santander (ref)'!$A$2:$A$79,$C1398)&gt;0,"SANTANDER",IF(COUNTIF('Códigos Itaú (ref)'!$A$2:$A$44,$C1398)&gt;0,"ITAU",IF(AND(TRIM(UPPER($I1398))="CONTRATUAL",ISNUMBER(SEARCH("INDIVIDUAL",SUBSTITUTE(UPPER($D1398)," ","")))),"PREMIUM FREE",""))))</f>
        <v/>
      </c>
    </row>
    <row r="1399">
      <c r="AC1399">
        <f>IF($C1399="","",IF(COUNTIF('Códigos Santander (ref)'!$A$2:$A$79,$C1399)&gt;0,"SANTANDER",IF(COUNTIF('Códigos Itaú (ref)'!$A$2:$A$44,$C1399)&gt;0,"ITAU",IF(AND(TRIM(UPPER($I1399))="CONTRATUAL",ISNUMBER(SEARCH("INDIVIDUAL",SUBSTITUTE(UPPER($D1399)," ","")))),"PREMIUM FREE",""))))</f>
        <v/>
      </c>
    </row>
    <row r="1400">
      <c r="AC1400">
        <f>IF($C1400="","",IF(COUNTIF('Códigos Santander (ref)'!$A$2:$A$79,$C1400)&gt;0,"SANTANDER",IF(COUNTIF('Códigos Itaú (ref)'!$A$2:$A$44,$C1400)&gt;0,"ITAU",IF(AND(TRIM(UPPER($I1400))="CONTRATUAL",ISNUMBER(SEARCH("INDIVIDUAL",SUBSTITUTE(UPPER($D1400)," ","")))),"PREMIUM FREE",""))))</f>
        <v/>
      </c>
    </row>
    <row r="1401">
      <c r="AC1401">
        <f>IF($C1401="","",IF(COUNTIF('Códigos Santander (ref)'!$A$2:$A$79,$C1401)&gt;0,"SANTANDER",IF(COUNTIF('Códigos Itaú (ref)'!$A$2:$A$44,$C1401)&gt;0,"ITAU",IF(AND(TRIM(UPPER($I1401))="CONTRATUAL",ISNUMBER(SEARCH("INDIVIDUAL",SUBSTITUTE(UPPER($D1401)," ","")))),"PREMIUM FREE",""))))</f>
        <v/>
      </c>
    </row>
    <row r="1402">
      <c r="AC1402">
        <f>IF($C1402="","",IF(COUNTIF('Códigos Santander (ref)'!$A$2:$A$79,$C1402)&gt;0,"SANTANDER",IF(COUNTIF('Códigos Itaú (ref)'!$A$2:$A$44,$C1402)&gt;0,"ITAU",IF(AND(TRIM(UPPER($I1402))="CONTRATUAL",ISNUMBER(SEARCH("INDIVIDUAL",SUBSTITUTE(UPPER($D1402)," ","")))),"PREMIUM FREE",""))))</f>
        <v/>
      </c>
    </row>
    <row r="1403">
      <c r="AC1403">
        <f>IF($C1403="","",IF(COUNTIF('Códigos Santander (ref)'!$A$2:$A$79,$C1403)&gt;0,"SANTANDER",IF(COUNTIF('Códigos Itaú (ref)'!$A$2:$A$44,$C1403)&gt;0,"ITAU",IF(AND(TRIM(UPPER($I1403))="CONTRATUAL",ISNUMBER(SEARCH("INDIVIDUAL",SUBSTITUTE(UPPER($D1403)," ","")))),"PREMIUM FREE",""))))</f>
        <v/>
      </c>
    </row>
    <row r="1404">
      <c r="AC1404">
        <f>IF($C1404="","",IF(COUNTIF('Códigos Santander (ref)'!$A$2:$A$79,$C1404)&gt;0,"SANTANDER",IF(COUNTIF('Códigos Itaú (ref)'!$A$2:$A$44,$C1404)&gt;0,"ITAU",IF(AND(TRIM(UPPER($I1404))="CONTRATUAL",ISNUMBER(SEARCH("INDIVIDUAL",SUBSTITUTE(UPPER($D1404)," ","")))),"PREMIUM FREE",""))))</f>
        <v/>
      </c>
    </row>
    <row r="1405">
      <c r="AC1405">
        <f>IF($C1405="","",IF(COUNTIF('Códigos Santander (ref)'!$A$2:$A$79,$C1405)&gt;0,"SANTANDER",IF(COUNTIF('Códigos Itaú (ref)'!$A$2:$A$44,$C1405)&gt;0,"ITAU",IF(AND(TRIM(UPPER($I1405))="CONTRATUAL",ISNUMBER(SEARCH("INDIVIDUAL",SUBSTITUTE(UPPER($D1405)," ","")))),"PREMIUM FREE",""))))</f>
        <v/>
      </c>
    </row>
    <row r="1406">
      <c r="AC1406">
        <f>IF($C1406="","",IF(COUNTIF('Códigos Santander (ref)'!$A$2:$A$79,$C1406)&gt;0,"SANTANDER",IF(COUNTIF('Códigos Itaú (ref)'!$A$2:$A$44,$C1406)&gt;0,"ITAU",IF(AND(TRIM(UPPER($I1406))="CONTRATUAL",ISNUMBER(SEARCH("INDIVIDUAL",SUBSTITUTE(UPPER($D1406)," ","")))),"PREMIUM FREE",""))))</f>
        <v/>
      </c>
    </row>
    <row r="1407">
      <c r="AC1407">
        <f>IF($C1407="","",IF(COUNTIF('Códigos Santander (ref)'!$A$2:$A$79,$C1407)&gt;0,"SANTANDER",IF(COUNTIF('Códigos Itaú (ref)'!$A$2:$A$44,$C1407)&gt;0,"ITAU",IF(AND(TRIM(UPPER($I1407))="CONTRATUAL",ISNUMBER(SEARCH("INDIVIDUAL",SUBSTITUTE(UPPER($D1407)," ","")))),"PREMIUM FREE",""))))</f>
        <v/>
      </c>
    </row>
    <row r="1408">
      <c r="AC1408">
        <f>IF($C1408="","",IF(COUNTIF('Códigos Santander (ref)'!$A$2:$A$79,$C1408)&gt;0,"SANTANDER",IF(COUNTIF('Códigos Itaú (ref)'!$A$2:$A$44,$C1408)&gt;0,"ITAU",IF(AND(TRIM(UPPER($I1408))="CONTRATUAL",ISNUMBER(SEARCH("INDIVIDUAL",SUBSTITUTE(UPPER($D1408)," ","")))),"PREMIUM FREE",""))))</f>
        <v/>
      </c>
    </row>
    <row r="1409">
      <c r="AC1409">
        <f>IF($C1409="","",IF(COUNTIF('Códigos Santander (ref)'!$A$2:$A$79,$C1409)&gt;0,"SANTANDER",IF(COUNTIF('Códigos Itaú (ref)'!$A$2:$A$44,$C1409)&gt;0,"ITAU",IF(AND(TRIM(UPPER($I1409))="CONTRATUAL",ISNUMBER(SEARCH("INDIVIDUAL",SUBSTITUTE(UPPER($D1409)," ","")))),"PREMIUM FREE",""))))</f>
        <v/>
      </c>
    </row>
    <row r="1410">
      <c r="AC1410">
        <f>IF($C1410="","",IF(COUNTIF('Códigos Santander (ref)'!$A$2:$A$79,$C1410)&gt;0,"SANTANDER",IF(COUNTIF('Códigos Itaú (ref)'!$A$2:$A$44,$C1410)&gt;0,"ITAU",IF(AND(TRIM(UPPER($I1410))="CONTRATUAL",ISNUMBER(SEARCH("INDIVIDUAL",SUBSTITUTE(UPPER($D1410)," ","")))),"PREMIUM FREE",""))))</f>
        <v/>
      </c>
    </row>
    <row r="1411">
      <c r="AC1411">
        <f>IF($C1411="","",IF(COUNTIF('Códigos Santander (ref)'!$A$2:$A$79,$C1411)&gt;0,"SANTANDER",IF(COUNTIF('Códigos Itaú (ref)'!$A$2:$A$44,$C1411)&gt;0,"ITAU",IF(AND(TRIM(UPPER($I1411))="CONTRATUAL",ISNUMBER(SEARCH("INDIVIDUAL",SUBSTITUTE(UPPER($D1411)," ","")))),"PREMIUM FREE",""))))</f>
        <v/>
      </c>
    </row>
    <row r="1412">
      <c r="AC1412">
        <f>IF($C1412="","",IF(COUNTIF('Códigos Santander (ref)'!$A$2:$A$79,$C1412)&gt;0,"SANTANDER",IF(COUNTIF('Códigos Itaú (ref)'!$A$2:$A$44,$C1412)&gt;0,"ITAU",IF(AND(TRIM(UPPER($I1412))="CONTRATUAL",ISNUMBER(SEARCH("INDIVIDUAL",SUBSTITUTE(UPPER($D1412)," ","")))),"PREMIUM FREE",""))))</f>
        <v/>
      </c>
    </row>
    <row r="1413">
      <c r="AC1413">
        <f>IF($C1413="","",IF(COUNTIF('Códigos Santander (ref)'!$A$2:$A$79,$C1413)&gt;0,"SANTANDER",IF(COUNTIF('Códigos Itaú (ref)'!$A$2:$A$44,$C1413)&gt;0,"ITAU",IF(AND(TRIM(UPPER($I1413))="CONTRATUAL",ISNUMBER(SEARCH("INDIVIDUAL",SUBSTITUTE(UPPER($D1413)," ","")))),"PREMIUM FREE",""))))</f>
        <v/>
      </c>
    </row>
    <row r="1414">
      <c r="AC1414">
        <f>IF($C1414="","",IF(COUNTIF('Códigos Santander (ref)'!$A$2:$A$79,$C1414)&gt;0,"SANTANDER",IF(COUNTIF('Códigos Itaú (ref)'!$A$2:$A$44,$C1414)&gt;0,"ITAU",IF(AND(TRIM(UPPER($I1414))="CONTRATUAL",ISNUMBER(SEARCH("INDIVIDUAL",SUBSTITUTE(UPPER($D1414)," ","")))),"PREMIUM FREE",""))))</f>
        <v/>
      </c>
    </row>
    <row r="1415">
      <c r="AC1415">
        <f>IF($C1415="","",IF(COUNTIF('Códigos Santander (ref)'!$A$2:$A$79,$C1415)&gt;0,"SANTANDER",IF(COUNTIF('Códigos Itaú (ref)'!$A$2:$A$44,$C1415)&gt;0,"ITAU",IF(AND(TRIM(UPPER($I1415))="CONTRATUAL",ISNUMBER(SEARCH("INDIVIDUAL",SUBSTITUTE(UPPER($D1415)," ","")))),"PREMIUM FREE",""))))</f>
        <v/>
      </c>
    </row>
    <row r="1416">
      <c r="AC1416">
        <f>IF($C1416="","",IF(COUNTIF('Códigos Santander (ref)'!$A$2:$A$79,$C1416)&gt;0,"SANTANDER",IF(COUNTIF('Códigos Itaú (ref)'!$A$2:$A$44,$C1416)&gt;0,"ITAU",IF(AND(TRIM(UPPER($I1416))="CONTRATUAL",ISNUMBER(SEARCH("INDIVIDUAL",SUBSTITUTE(UPPER($D1416)," ","")))),"PREMIUM FREE",""))))</f>
        <v/>
      </c>
    </row>
    <row r="1417">
      <c r="AC1417">
        <f>IF($C1417="","",IF(COUNTIF('Códigos Santander (ref)'!$A$2:$A$79,$C1417)&gt;0,"SANTANDER",IF(COUNTIF('Códigos Itaú (ref)'!$A$2:$A$44,$C1417)&gt;0,"ITAU",IF(AND(TRIM(UPPER($I1417))="CONTRATUAL",ISNUMBER(SEARCH("INDIVIDUAL",SUBSTITUTE(UPPER($D1417)," ","")))),"PREMIUM FREE",""))))</f>
        <v/>
      </c>
    </row>
    <row r="1418">
      <c r="AC1418">
        <f>IF($C1418="","",IF(COUNTIF('Códigos Santander (ref)'!$A$2:$A$79,$C1418)&gt;0,"SANTANDER",IF(COUNTIF('Códigos Itaú (ref)'!$A$2:$A$44,$C1418)&gt;0,"ITAU",IF(AND(TRIM(UPPER($I1418))="CONTRATUAL",ISNUMBER(SEARCH("INDIVIDUAL",SUBSTITUTE(UPPER($D1418)," ","")))),"PREMIUM FREE",""))))</f>
        <v/>
      </c>
    </row>
    <row r="1419">
      <c r="AC1419">
        <f>IF($C1419="","",IF(COUNTIF('Códigos Santander (ref)'!$A$2:$A$79,$C1419)&gt;0,"SANTANDER",IF(COUNTIF('Códigos Itaú (ref)'!$A$2:$A$44,$C1419)&gt;0,"ITAU",IF(AND(TRIM(UPPER($I1419))="CONTRATUAL",ISNUMBER(SEARCH("INDIVIDUAL",SUBSTITUTE(UPPER($D1419)," ","")))),"PREMIUM FREE",""))))</f>
        <v/>
      </c>
    </row>
    <row r="1420">
      <c r="AC1420">
        <f>IF($C1420="","",IF(COUNTIF('Códigos Santander (ref)'!$A$2:$A$79,$C1420)&gt;0,"SANTANDER",IF(COUNTIF('Códigos Itaú (ref)'!$A$2:$A$44,$C1420)&gt;0,"ITAU",IF(AND(TRIM(UPPER($I1420))="CONTRATUAL",ISNUMBER(SEARCH("INDIVIDUAL",SUBSTITUTE(UPPER($D1420)," ","")))),"PREMIUM FREE",""))))</f>
        <v/>
      </c>
    </row>
    <row r="1421">
      <c r="AC1421">
        <f>IF($C1421="","",IF(COUNTIF('Códigos Santander (ref)'!$A$2:$A$79,$C1421)&gt;0,"SANTANDER",IF(COUNTIF('Códigos Itaú (ref)'!$A$2:$A$44,$C1421)&gt;0,"ITAU",IF(AND(TRIM(UPPER($I1421))="CONTRATUAL",ISNUMBER(SEARCH("INDIVIDUAL",SUBSTITUTE(UPPER($D1421)," ","")))),"PREMIUM FREE",""))))</f>
        <v/>
      </c>
    </row>
    <row r="1422">
      <c r="AC1422">
        <f>IF($C1422="","",IF(COUNTIF('Códigos Santander (ref)'!$A$2:$A$79,$C1422)&gt;0,"SANTANDER",IF(COUNTIF('Códigos Itaú (ref)'!$A$2:$A$44,$C1422)&gt;0,"ITAU",IF(AND(TRIM(UPPER($I1422))="CONTRATUAL",ISNUMBER(SEARCH("INDIVIDUAL",SUBSTITUTE(UPPER($D1422)," ","")))),"PREMIUM FREE",""))))</f>
        <v/>
      </c>
    </row>
    <row r="1423">
      <c r="AC1423">
        <f>IF($C1423="","",IF(COUNTIF('Códigos Santander (ref)'!$A$2:$A$79,$C1423)&gt;0,"SANTANDER",IF(COUNTIF('Códigos Itaú (ref)'!$A$2:$A$44,$C1423)&gt;0,"ITAU",IF(AND(TRIM(UPPER($I1423))="CONTRATUAL",ISNUMBER(SEARCH("INDIVIDUAL",SUBSTITUTE(UPPER($D1423)," ","")))),"PREMIUM FREE",""))))</f>
        <v/>
      </c>
    </row>
    <row r="1424">
      <c r="AC1424">
        <f>IF($C1424="","",IF(COUNTIF('Códigos Santander (ref)'!$A$2:$A$79,$C1424)&gt;0,"SANTANDER",IF(COUNTIF('Códigos Itaú (ref)'!$A$2:$A$44,$C1424)&gt;0,"ITAU",IF(AND(TRIM(UPPER($I1424))="CONTRATUAL",ISNUMBER(SEARCH("INDIVIDUAL",SUBSTITUTE(UPPER($D1424)," ","")))),"PREMIUM FREE",""))))</f>
        <v/>
      </c>
    </row>
    <row r="1425">
      <c r="AC1425">
        <f>IF($C1425="","",IF(COUNTIF('Códigos Santander (ref)'!$A$2:$A$79,$C1425)&gt;0,"SANTANDER",IF(COUNTIF('Códigos Itaú (ref)'!$A$2:$A$44,$C1425)&gt;0,"ITAU",IF(AND(TRIM(UPPER($I1425))="CONTRATUAL",ISNUMBER(SEARCH("INDIVIDUAL",SUBSTITUTE(UPPER($D1425)," ","")))),"PREMIUM FREE",""))))</f>
        <v/>
      </c>
    </row>
    <row r="1426">
      <c r="AC1426">
        <f>IF($C1426="","",IF(COUNTIF('Códigos Santander (ref)'!$A$2:$A$79,$C1426)&gt;0,"SANTANDER",IF(COUNTIF('Códigos Itaú (ref)'!$A$2:$A$44,$C1426)&gt;0,"ITAU",IF(AND(TRIM(UPPER($I1426))="CONTRATUAL",ISNUMBER(SEARCH("INDIVIDUAL",SUBSTITUTE(UPPER($D1426)," ","")))),"PREMIUM FREE",""))))</f>
        <v/>
      </c>
    </row>
    <row r="1427">
      <c r="AC1427">
        <f>IF($C1427="","",IF(COUNTIF('Códigos Santander (ref)'!$A$2:$A$79,$C1427)&gt;0,"SANTANDER",IF(COUNTIF('Códigos Itaú (ref)'!$A$2:$A$44,$C1427)&gt;0,"ITAU",IF(AND(TRIM(UPPER($I1427))="CONTRATUAL",ISNUMBER(SEARCH("INDIVIDUAL",SUBSTITUTE(UPPER($D1427)," ","")))),"PREMIUM FREE",""))))</f>
        <v/>
      </c>
    </row>
    <row r="1428">
      <c r="AC1428">
        <f>IF($C1428="","",IF(COUNTIF('Códigos Santander (ref)'!$A$2:$A$79,$C1428)&gt;0,"SANTANDER",IF(COUNTIF('Códigos Itaú (ref)'!$A$2:$A$44,$C1428)&gt;0,"ITAU",IF(AND(TRIM(UPPER($I1428))="CONTRATUAL",ISNUMBER(SEARCH("INDIVIDUAL",SUBSTITUTE(UPPER($D1428)," ","")))),"PREMIUM FREE",""))))</f>
        <v/>
      </c>
    </row>
    <row r="1429">
      <c r="AC1429">
        <f>IF($C1429="","",IF(COUNTIF('Códigos Santander (ref)'!$A$2:$A$79,$C1429)&gt;0,"SANTANDER",IF(COUNTIF('Códigos Itaú (ref)'!$A$2:$A$44,$C1429)&gt;0,"ITAU",IF(AND(TRIM(UPPER($I1429))="CONTRATUAL",ISNUMBER(SEARCH("INDIVIDUAL",SUBSTITUTE(UPPER($D1429)," ","")))),"PREMIUM FREE",""))))</f>
        <v/>
      </c>
    </row>
    <row r="1430">
      <c r="AC1430">
        <f>IF($C1430="","",IF(COUNTIF('Códigos Santander (ref)'!$A$2:$A$79,$C1430)&gt;0,"SANTANDER",IF(COUNTIF('Códigos Itaú (ref)'!$A$2:$A$44,$C1430)&gt;0,"ITAU",IF(AND(TRIM(UPPER($I1430))="CONTRATUAL",ISNUMBER(SEARCH("INDIVIDUAL",SUBSTITUTE(UPPER($D1430)," ","")))),"PREMIUM FREE",""))))</f>
        <v/>
      </c>
    </row>
    <row r="1431">
      <c r="AC1431">
        <f>IF($C1431="","",IF(COUNTIF('Códigos Santander (ref)'!$A$2:$A$79,$C1431)&gt;0,"SANTANDER",IF(COUNTIF('Códigos Itaú (ref)'!$A$2:$A$44,$C1431)&gt;0,"ITAU",IF(AND(TRIM(UPPER($I1431))="CONTRATUAL",ISNUMBER(SEARCH("INDIVIDUAL",SUBSTITUTE(UPPER($D1431)," ","")))),"PREMIUM FREE",""))))</f>
        <v/>
      </c>
    </row>
    <row r="1432">
      <c r="AC1432">
        <f>IF($C1432="","",IF(COUNTIF('Códigos Santander (ref)'!$A$2:$A$79,$C1432)&gt;0,"SANTANDER",IF(COUNTIF('Códigos Itaú (ref)'!$A$2:$A$44,$C1432)&gt;0,"ITAU",IF(AND(TRIM(UPPER($I1432))="CONTRATUAL",ISNUMBER(SEARCH("INDIVIDUAL",SUBSTITUTE(UPPER($D1432)," ","")))),"PREMIUM FREE",""))))</f>
        <v/>
      </c>
    </row>
    <row r="1433">
      <c r="AC1433">
        <f>IF($C1433="","",IF(COUNTIF('Códigos Santander (ref)'!$A$2:$A$79,$C1433)&gt;0,"SANTANDER",IF(COUNTIF('Códigos Itaú (ref)'!$A$2:$A$44,$C1433)&gt;0,"ITAU",IF(AND(TRIM(UPPER($I1433))="CONTRATUAL",ISNUMBER(SEARCH("INDIVIDUAL",SUBSTITUTE(UPPER($D1433)," ","")))),"PREMIUM FREE",""))))</f>
        <v/>
      </c>
    </row>
    <row r="1434">
      <c r="AC1434">
        <f>IF($C1434="","",IF(COUNTIF('Códigos Santander (ref)'!$A$2:$A$79,$C1434)&gt;0,"SANTANDER",IF(COUNTIF('Códigos Itaú (ref)'!$A$2:$A$44,$C1434)&gt;0,"ITAU",IF(AND(TRIM(UPPER($I1434))="CONTRATUAL",ISNUMBER(SEARCH("INDIVIDUAL",SUBSTITUTE(UPPER($D1434)," ","")))),"PREMIUM FREE",""))))</f>
        <v/>
      </c>
    </row>
    <row r="1435">
      <c r="AC1435">
        <f>IF($C1435="","",IF(COUNTIF('Códigos Santander (ref)'!$A$2:$A$79,$C1435)&gt;0,"SANTANDER",IF(COUNTIF('Códigos Itaú (ref)'!$A$2:$A$44,$C1435)&gt;0,"ITAU",IF(AND(TRIM(UPPER($I1435))="CONTRATUAL",ISNUMBER(SEARCH("INDIVIDUAL",SUBSTITUTE(UPPER($D1435)," ","")))),"PREMIUM FREE",""))))</f>
        <v/>
      </c>
    </row>
    <row r="1436">
      <c r="AC1436">
        <f>IF($C1436="","",IF(COUNTIF('Códigos Santander (ref)'!$A$2:$A$79,$C1436)&gt;0,"SANTANDER",IF(COUNTIF('Códigos Itaú (ref)'!$A$2:$A$44,$C1436)&gt;0,"ITAU",IF(AND(TRIM(UPPER($I1436))="CONTRATUAL",ISNUMBER(SEARCH("INDIVIDUAL",SUBSTITUTE(UPPER($D1436)," ","")))),"PREMIUM FREE",""))))</f>
        <v/>
      </c>
    </row>
    <row r="1437">
      <c r="AC1437">
        <f>IF($C1437="","",IF(COUNTIF('Códigos Santander (ref)'!$A$2:$A$79,$C1437)&gt;0,"SANTANDER",IF(COUNTIF('Códigos Itaú (ref)'!$A$2:$A$44,$C1437)&gt;0,"ITAU",IF(AND(TRIM(UPPER($I1437))="CONTRATUAL",ISNUMBER(SEARCH("INDIVIDUAL",SUBSTITUTE(UPPER($D1437)," ","")))),"PREMIUM FREE",""))))</f>
        <v/>
      </c>
    </row>
    <row r="1438">
      <c r="AC1438">
        <f>IF($C1438="","",IF(COUNTIF('Códigos Santander (ref)'!$A$2:$A$79,$C1438)&gt;0,"SANTANDER",IF(COUNTIF('Códigos Itaú (ref)'!$A$2:$A$44,$C1438)&gt;0,"ITAU",IF(AND(TRIM(UPPER($I1438))="CONTRATUAL",ISNUMBER(SEARCH("INDIVIDUAL",SUBSTITUTE(UPPER($D1438)," ","")))),"PREMIUM FREE",""))))</f>
        <v/>
      </c>
    </row>
    <row r="1439">
      <c r="AC1439">
        <f>IF($C1439="","",IF(COUNTIF('Códigos Santander (ref)'!$A$2:$A$79,$C1439)&gt;0,"SANTANDER",IF(COUNTIF('Códigos Itaú (ref)'!$A$2:$A$44,$C1439)&gt;0,"ITAU",IF(AND(TRIM(UPPER($I1439))="CONTRATUAL",ISNUMBER(SEARCH("INDIVIDUAL",SUBSTITUTE(UPPER($D1439)," ","")))),"PREMIUM FREE",""))))</f>
        <v/>
      </c>
    </row>
    <row r="1440">
      <c r="AC1440">
        <f>IF($C1440="","",IF(COUNTIF('Códigos Santander (ref)'!$A$2:$A$79,$C1440)&gt;0,"SANTANDER",IF(COUNTIF('Códigos Itaú (ref)'!$A$2:$A$44,$C1440)&gt;0,"ITAU",IF(AND(TRIM(UPPER($I1440))="CONTRATUAL",ISNUMBER(SEARCH("INDIVIDUAL",SUBSTITUTE(UPPER($D1440)," ","")))),"PREMIUM FREE",""))))</f>
        <v/>
      </c>
    </row>
    <row r="1441">
      <c r="AC1441">
        <f>IF($C1441="","",IF(COUNTIF('Códigos Santander (ref)'!$A$2:$A$79,$C1441)&gt;0,"SANTANDER",IF(COUNTIF('Códigos Itaú (ref)'!$A$2:$A$44,$C1441)&gt;0,"ITAU",IF(AND(TRIM(UPPER($I1441))="CONTRATUAL",ISNUMBER(SEARCH("INDIVIDUAL",SUBSTITUTE(UPPER($D1441)," ","")))),"PREMIUM FREE",""))))</f>
        <v/>
      </c>
    </row>
    <row r="1442">
      <c r="AC1442">
        <f>IF($C1442="","",IF(COUNTIF('Códigos Santander (ref)'!$A$2:$A$79,$C1442)&gt;0,"SANTANDER",IF(COUNTIF('Códigos Itaú (ref)'!$A$2:$A$44,$C1442)&gt;0,"ITAU",IF(AND(TRIM(UPPER($I1442))="CONTRATUAL",ISNUMBER(SEARCH("INDIVIDUAL",SUBSTITUTE(UPPER($D1442)," ","")))),"PREMIUM FREE",""))))</f>
        <v/>
      </c>
    </row>
    <row r="1443">
      <c r="AC1443">
        <f>IF($C1443="","",IF(COUNTIF('Códigos Santander (ref)'!$A$2:$A$79,$C1443)&gt;0,"SANTANDER",IF(COUNTIF('Códigos Itaú (ref)'!$A$2:$A$44,$C1443)&gt;0,"ITAU",IF(AND(TRIM(UPPER($I1443))="CONTRATUAL",ISNUMBER(SEARCH("INDIVIDUAL",SUBSTITUTE(UPPER($D1443)," ","")))),"PREMIUM FREE",""))))</f>
        <v/>
      </c>
    </row>
    <row r="1444">
      <c r="AC1444">
        <f>IF($C1444="","",IF(COUNTIF('Códigos Santander (ref)'!$A$2:$A$79,$C1444)&gt;0,"SANTANDER",IF(COUNTIF('Códigos Itaú (ref)'!$A$2:$A$44,$C1444)&gt;0,"ITAU",IF(AND(TRIM(UPPER($I1444))="CONTRATUAL",ISNUMBER(SEARCH("INDIVIDUAL",SUBSTITUTE(UPPER($D1444)," ","")))),"PREMIUM FREE",""))))</f>
        <v/>
      </c>
    </row>
    <row r="1445">
      <c r="AC1445">
        <f>IF($C1445="","",IF(COUNTIF('Códigos Santander (ref)'!$A$2:$A$79,$C1445)&gt;0,"SANTANDER",IF(COUNTIF('Códigos Itaú (ref)'!$A$2:$A$44,$C1445)&gt;0,"ITAU",IF(AND(TRIM(UPPER($I1445))="CONTRATUAL",ISNUMBER(SEARCH("INDIVIDUAL",SUBSTITUTE(UPPER($D1445)," ","")))),"PREMIUM FREE",""))))</f>
        <v/>
      </c>
    </row>
    <row r="1446">
      <c r="AC1446">
        <f>IF($C1446="","",IF(COUNTIF('Códigos Santander (ref)'!$A$2:$A$79,$C1446)&gt;0,"SANTANDER",IF(COUNTIF('Códigos Itaú (ref)'!$A$2:$A$44,$C1446)&gt;0,"ITAU",IF(AND(TRIM(UPPER($I1446))="CONTRATUAL",ISNUMBER(SEARCH("INDIVIDUAL",SUBSTITUTE(UPPER($D1446)," ","")))),"PREMIUM FREE",""))))</f>
        <v/>
      </c>
    </row>
    <row r="1447">
      <c r="AC1447">
        <f>IF($C1447="","",IF(COUNTIF('Códigos Santander (ref)'!$A$2:$A$79,$C1447)&gt;0,"SANTANDER",IF(COUNTIF('Códigos Itaú (ref)'!$A$2:$A$44,$C1447)&gt;0,"ITAU",IF(AND(TRIM(UPPER($I1447))="CONTRATUAL",ISNUMBER(SEARCH("INDIVIDUAL",SUBSTITUTE(UPPER($D1447)," ","")))),"PREMIUM FREE",""))))</f>
        <v/>
      </c>
    </row>
    <row r="1448">
      <c r="AC1448">
        <f>IF($C1448="","",IF(COUNTIF('Códigos Santander (ref)'!$A$2:$A$79,$C1448)&gt;0,"SANTANDER",IF(COUNTIF('Códigos Itaú (ref)'!$A$2:$A$44,$C1448)&gt;0,"ITAU",IF(AND(TRIM(UPPER($I1448))="CONTRATUAL",ISNUMBER(SEARCH("INDIVIDUAL",SUBSTITUTE(UPPER($D1448)," ","")))),"PREMIUM FREE",""))))</f>
        <v/>
      </c>
    </row>
    <row r="1449">
      <c r="AC1449">
        <f>IF($C1449="","",IF(COUNTIF('Códigos Santander (ref)'!$A$2:$A$79,$C1449)&gt;0,"SANTANDER",IF(COUNTIF('Códigos Itaú (ref)'!$A$2:$A$44,$C1449)&gt;0,"ITAU",IF(AND(TRIM(UPPER($I1449))="CONTRATUAL",ISNUMBER(SEARCH("INDIVIDUAL",SUBSTITUTE(UPPER($D1449)," ","")))),"PREMIUM FREE",""))))</f>
        <v/>
      </c>
    </row>
    <row r="1450">
      <c r="AC1450">
        <f>IF($C1450="","",IF(COUNTIF('Códigos Santander (ref)'!$A$2:$A$79,$C1450)&gt;0,"SANTANDER",IF(COUNTIF('Códigos Itaú (ref)'!$A$2:$A$44,$C1450)&gt;0,"ITAU",IF(AND(TRIM(UPPER($I1450))="CONTRATUAL",ISNUMBER(SEARCH("INDIVIDUAL",SUBSTITUTE(UPPER($D1450)," ","")))),"PREMIUM FREE",""))))</f>
        <v/>
      </c>
    </row>
    <row r="1451">
      <c r="AC1451">
        <f>IF($C1451="","",IF(COUNTIF('Códigos Santander (ref)'!$A$2:$A$79,$C1451)&gt;0,"SANTANDER",IF(COUNTIF('Códigos Itaú (ref)'!$A$2:$A$44,$C1451)&gt;0,"ITAU",IF(AND(TRIM(UPPER($I1451))="CONTRATUAL",ISNUMBER(SEARCH("INDIVIDUAL",SUBSTITUTE(UPPER($D1451)," ","")))),"PREMIUM FREE",""))))</f>
        <v/>
      </c>
    </row>
    <row r="1452">
      <c r="AC1452">
        <f>IF($C1452="","",IF(COUNTIF('Códigos Santander (ref)'!$A$2:$A$79,$C1452)&gt;0,"SANTANDER",IF(COUNTIF('Códigos Itaú (ref)'!$A$2:$A$44,$C1452)&gt;0,"ITAU",IF(AND(TRIM(UPPER($I1452))="CONTRATUAL",ISNUMBER(SEARCH("INDIVIDUAL",SUBSTITUTE(UPPER($D1452)," ","")))),"PREMIUM FREE",""))))</f>
        <v/>
      </c>
    </row>
    <row r="1453">
      <c r="AC1453">
        <f>IF($C1453="","",IF(COUNTIF('Códigos Santander (ref)'!$A$2:$A$79,$C1453)&gt;0,"SANTANDER",IF(COUNTIF('Códigos Itaú (ref)'!$A$2:$A$44,$C1453)&gt;0,"ITAU",IF(AND(TRIM(UPPER($I1453))="CONTRATUAL",ISNUMBER(SEARCH("INDIVIDUAL",SUBSTITUTE(UPPER($D1453)," ","")))),"PREMIUM FREE",""))))</f>
        <v/>
      </c>
    </row>
    <row r="1454">
      <c r="AC1454">
        <f>IF($C1454="","",IF(COUNTIF('Códigos Santander (ref)'!$A$2:$A$79,$C1454)&gt;0,"SANTANDER",IF(COUNTIF('Códigos Itaú (ref)'!$A$2:$A$44,$C1454)&gt;0,"ITAU",IF(AND(TRIM(UPPER($I1454))="CONTRATUAL",ISNUMBER(SEARCH("INDIVIDUAL",SUBSTITUTE(UPPER($D1454)," ","")))),"PREMIUM FREE",""))))</f>
        <v/>
      </c>
    </row>
    <row r="1455">
      <c r="AC1455">
        <f>IF($C1455="","",IF(COUNTIF('Códigos Santander (ref)'!$A$2:$A$79,$C1455)&gt;0,"SANTANDER",IF(COUNTIF('Códigos Itaú (ref)'!$A$2:$A$44,$C1455)&gt;0,"ITAU",IF(AND(TRIM(UPPER($I1455))="CONTRATUAL",ISNUMBER(SEARCH("INDIVIDUAL",SUBSTITUTE(UPPER($D1455)," ","")))),"PREMIUM FREE",""))))</f>
        <v/>
      </c>
    </row>
    <row r="1456">
      <c r="AC1456">
        <f>IF($C1456="","",IF(COUNTIF('Códigos Santander (ref)'!$A$2:$A$79,$C1456)&gt;0,"SANTANDER",IF(COUNTIF('Códigos Itaú (ref)'!$A$2:$A$44,$C1456)&gt;0,"ITAU",IF(AND(TRIM(UPPER($I1456))="CONTRATUAL",ISNUMBER(SEARCH("INDIVIDUAL",SUBSTITUTE(UPPER($D1456)," ","")))),"PREMIUM FREE",""))))</f>
        <v/>
      </c>
    </row>
    <row r="1457">
      <c r="AC1457">
        <f>IF($C1457="","",IF(COUNTIF('Códigos Santander (ref)'!$A$2:$A$79,$C1457)&gt;0,"SANTANDER",IF(COUNTIF('Códigos Itaú (ref)'!$A$2:$A$44,$C1457)&gt;0,"ITAU",IF(AND(TRIM(UPPER($I1457))="CONTRATUAL",ISNUMBER(SEARCH("INDIVIDUAL",SUBSTITUTE(UPPER($D1457)," ","")))),"PREMIUM FREE",""))))</f>
        <v/>
      </c>
    </row>
    <row r="1458">
      <c r="AC1458">
        <f>IF($C1458="","",IF(COUNTIF('Códigos Santander (ref)'!$A$2:$A$79,$C1458)&gt;0,"SANTANDER",IF(COUNTIF('Códigos Itaú (ref)'!$A$2:$A$44,$C1458)&gt;0,"ITAU",IF(AND(TRIM(UPPER($I1458))="CONTRATUAL",ISNUMBER(SEARCH("INDIVIDUAL",SUBSTITUTE(UPPER($D1458)," ","")))),"PREMIUM FREE",""))))</f>
        <v/>
      </c>
    </row>
    <row r="1459">
      <c r="AC1459">
        <f>IF($C1459="","",IF(COUNTIF('Códigos Santander (ref)'!$A$2:$A$79,$C1459)&gt;0,"SANTANDER",IF(COUNTIF('Códigos Itaú (ref)'!$A$2:$A$44,$C1459)&gt;0,"ITAU",IF(AND(TRIM(UPPER($I1459))="CONTRATUAL",ISNUMBER(SEARCH("INDIVIDUAL",SUBSTITUTE(UPPER($D1459)," ","")))),"PREMIUM FREE",""))))</f>
        <v/>
      </c>
    </row>
    <row r="1460">
      <c r="AC1460">
        <f>IF($C1460="","",IF(COUNTIF('Códigos Santander (ref)'!$A$2:$A$79,$C1460)&gt;0,"SANTANDER",IF(COUNTIF('Códigos Itaú (ref)'!$A$2:$A$44,$C1460)&gt;0,"ITAU",IF(AND(TRIM(UPPER($I1460))="CONTRATUAL",ISNUMBER(SEARCH("INDIVIDUAL",SUBSTITUTE(UPPER($D1460)," ","")))),"PREMIUM FREE",""))))</f>
        <v/>
      </c>
    </row>
    <row r="1461">
      <c r="AC1461">
        <f>IF($C1461="","",IF(COUNTIF('Códigos Santander (ref)'!$A$2:$A$79,$C1461)&gt;0,"SANTANDER",IF(COUNTIF('Códigos Itaú (ref)'!$A$2:$A$44,$C1461)&gt;0,"ITAU",IF(AND(TRIM(UPPER($I1461))="CONTRATUAL",ISNUMBER(SEARCH("INDIVIDUAL",SUBSTITUTE(UPPER($D1461)," ","")))),"PREMIUM FREE",""))))</f>
        <v/>
      </c>
    </row>
    <row r="1462">
      <c r="AC1462">
        <f>IF($C1462="","",IF(COUNTIF('Códigos Santander (ref)'!$A$2:$A$79,$C1462)&gt;0,"SANTANDER",IF(COUNTIF('Códigos Itaú (ref)'!$A$2:$A$44,$C1462)&gt;0,"ITAU",IF(AND(TRIM(UPPER($I1462))="CONTRATUAL",ISNUMBER(SEARCH("INDIVIDUAL",SUBSTITUTE(UPPER($D1462)," ","")))),"PREMIUM FREE",""))))</f>
        <v/>
      </c>
    </row>
    <row r="1463">
      <c r="AC1463">
        <f>IF($C1463="","",IF(COUNTIF('Códigos Santander (ref)'!$A$2:$A$79,$C1463)&gt;0,"SANTANDER",IF(COUNTIF('Códigos Itaú (ref)'!$A$2:$A$44,$C1463)&gt;0,"ITAU",IF(AND(TRIM(UPPER($I1463))="CONTRATUAL",ISNUMBER(SEARCH("INDIVIDUAL",SUBSTITUTE(UPPER($D1463)," ","")))),"PREMIUM FREE",""))))</f>
        <v/>
      </c>
    </row>
    <row r="1464">
      <c r="AC1464">
        <f>IF($C1464="","",IF(COUNTIF('Códigos Santander (ref)'!$A$2:$A$79,$C1464)&gt;0,"SANTANDER",IF(COUNTIF('Códigos Itaú (ref)'!$A$2:$A$44,$C1464)&gt;0,"ITAU",IF(AND(TRIM(UPPER($I1464))="CONTRATUAL",ISNUMBER(SEARCH("INDIVIDUAL",SUBSTITUTE(UPPER($D1464)," ","")))),"PREMIUM FREE",""))))</f>
        <v/>
      </c>
    </row>
    <row r="1465">
      <c r="AC1465">
        <f>IF($C1465="","",IF(COUNTIF('Códigos Santander (ref)'!$A$2:$A$79,$C1465)&gt;0,"SANTANDER",IF(COUNTIF('Códigos Itaú (ref)'!$A$2:$A$44,$C1465)&gt;0,"ITAU",IF(AND(TRIM(UPPER($I1465))="CONTRATUAL",ISNUMBER(SEARCH("INDIVIDUAL",SUBSTITUTE(UPPER($D1465)," ","")))),"PREMIUM FREE",""))))</f>
        <v/>
      </c>
    </row>
    <row r="1466">
      <c r="AC1466">
        <f>IF($C1466="","",IF(COUNTIF('Códigos Santander (ref)'!$A$2:$A$79,$C1466)&gt;0,"SANTANDER",IF(COUNTIF('Códigos Itaú (ref)'!$A$2:$A$44,$C1466)&gt;0,"ITAU",IF(AND(TRIM(UPPER($I1466))="CONTRATUAL",ISNUMBER(SEARCH("INDIVIDUAL",SUBSTITUTE(UPPER($D1466)," ","")))),"PREMIUM FREE",""))))</f>
        <v/>
      </c>
    </row>
    <row r="1467">
      <c r="AC1467">
        <f>IF($C1467="","",IF(COUNTIF('Códigos Santander (ref)'!$A$2:$A$79,$C1467)&gt;0,"SANTANDER",IF(COUNTIF('Códigos Itaú (ref)'!$A$2:$A$44,$C1467)&gt;0,"ITAU",IF(AND(TRIM(UPPER($I1467))="CONTRATUAL",ISNUMBER(SEARCH("INDIVIDUAL",SUBSTITUTE(UPPER($D1467)," ","")))),"PREMIUM FREE",""))))</f>
        <v/>
      </c>
    </row>
    <row r="1468">
      <c r="AC1468">
        <f>IF($C1468="","",IF(COUNTIF('Códigos Santander (ref)'!$A$2:$A$79,$C1468)&gt;0,"SANTANDER",IF(COUNTIF('Códigos Itaú (ref)'!$A$2:$A$44,$C1468)&gt;0,"ITAU",IF(AND(TRIM(UPPER($I1468))="CONTRATUAL",ISNUMBER(SEARCH("INDIVIDUAL",SUBSTITUTE(UPPER($D1468)," ","")))),"PREMIUM FREE",""))))</f>
        <v/>
      </c>
    </row>
    <row r="1469">
      <c r="AC1469">
        <f>IF($C1469="","",IF(COUNTIF('Códigos Santander (ref)'!$A$2:$A$79,$C1469)&gt;0,"SANTANDER",IF(COUNTIF('Códigos Itaú (ref)'!$A$2:$A$44,$C1469)&gt;0,"ITAU",IF(AND(TRIM(UPPER($I1469))="CONTRATUAL",ISNUMBER(SEARCH("INDIVIDUAL",SUBSTITUTE(UPPER($D1469)," ","")))),"PREMIUM FREE",""))))</f>
        <v/>
      </c>
    </row>
    <row r="1470">
      <c r="AC1470">
        <f>IF($C1470="","",IF(COUNTIF('Códigos Santander (ref)'!$A$2:$A$79,$C1470)&gt;0,"SANTANDER",IF(COUNTIF('Códigos Itaú (ref)'!$A$2:$A$44,$C1470)&gt;0,"ITAU",IF(AND(TRIM(UPPER($I1470))="CONTRATUAL",ISNUMBER(SEARCH("INDIVIDUAL",SUBSTITUTE(UPPER($D1470)," ","")))),"PREMIUM FREE",""))))</f>
        <v/>
      </c>
    </row>
    <row r="1471">
      <c r="AC1471">
        <f>IF($C1471="","",IF(COUNTIF('Códigos Santander (ref)'!$A$2:$A$79,$C1471)&gt;0,"SANTANDER",IF(COUNTIF('Códigos Itaú (ref)'!$A$2:$A$44,$C1471)&gt;0,"ITAU",IF(AND(TRIM(UPPER($I1471))="CONTRATUAL",ISNUMBER(SEARCH("INDIVIDUAL",SUBSTITUTE(UPPER($D1471)," ","")))),"PREMIUM FREE",""))))</f>
        <v/>
      </c>
    </row>
    <row r="1472">
      <c r="AC1472">
        <f>IF($C1472="","",IF(COUNTIF('Códigos Santander (ref)'!$A$2:$A$79,$C1472)&gt;0,"SANTANDER",IF(COUNTIF('Códigos Itaú (ref)'!$A$2:$A$44,$C1472)&gt;0,"ITAU",IF(AND(TRIM(UPPER($I1472))="CONTRATUAL",ISNUMBER(SEARCH("INDIVIDUAL",SUBSTITUTE(UPPER($D1472)," ","")))),"PREMIUM FREE",""))))</f>
        <v/>
      </c>
    </row>
    <row r="1473">
      <c r="AC1473">
        <f>IF($C1473="","",IF(COUNTIF('Códigos Santander (ref)'!$A$2:$A$79,$C1473)&gt;0,"SANTANDER",IF(COUNTIF('Códigos Itaú (ref)'!$A$2:$A$44,$C1473)&gt;0,"ITAU",IF(AND(TRIM(UPPER($I1473))="CONTRATUAL",ISNUMBER(SEARCH("INDIVIDUAL",SUBSTITUTE(UPPER($D1473)," ","")))),"PREMIUM FREE",""))))</f>
        <v/>
      </c>
    </row>
    <row r="1474">
      <c r="AC1474">
        <f>IF($C1474="","",IF(COUNTIF('Códigos Santander (ref)'!$A$2:$A$79,$C1474)&gt;0,"SANTANDER",IF(COUNTIF('Códigos Itaú (ref)'!$A$2:$A$44,$C1474)&gt;0,"ITAU",IF(AND(TRIM(UPPER($I1474))="CONTRATUAL",ISNUMBER(SEARCH("INDIVIDUAL",SUBSTITUTE(UPPER($D1474)," ","")))),"PREMIUM FREE",""))))</f>
        <v/>
      </c>
    </row>
    <row r="1475">
      <c r="AC1475">
        <f>IF($C1475="","",IF(COUNTIF('Códigos Santander (ref)'!$A$2:$A$79,$C1475)&gt;0,"SANTANDER",IF(COUNTIF('Códigos Itaú (ref)'!$A$2:$A$44,$C1475)&gt;0,"ITAU",IF(AND(TRIM(UPPER($I1475))="CONTRATUAL",ISNUMBER(SEARCH("INDIVIDUAL",SUBSTITUTE(UPPER($D1475)," ","")))),"PREMIUM FREE",""))))</f>
        <v/>
      </c>
    </row>
    <row r="1476">
      <c r="AC1476">
        <f>IF($C1476="","",IF(COUNTIF('Códigos Santander (ref)'!$A$2:$A$79,$C1476)&gt;0,"SANTANDER",IF(COUNTIF('Códigos Itaú (ref)'!$A$2:$A$44,$C1476)&gt;0,"ITAU",IF(AND(TRIM(UPPER($I1476))="CONTRATUAL",ISNUMBER(SEARCH("INDIVIDUAL",SUBSTITUTE(UPPER($D1476)," ","")))),"PREMIUM FREE",""))))</f>
        <v/>
      </c>
    </row>
    <row r="1477">
      <c r="AC1477">
        <f>IF($C1477="","",IF(COUNTIF('Códigos Santander (ref)'!$A$2:$A$79,$C1477)&gt;0,"SANTANDER",IF(COUNTIF('Códigos Itaú (ref)'!$A$2:$A$44,$C1477)&gt;0,"ITAU",IF(AND(TRIM(UPPER($I1477))="CONTRATUAL",ISNUMBER(SEARCH("INDIVIDUAL",SUBSTITUTE(UPPER($D1477)," ","")))),"PREMIUM FREE",""))))</f>
        <v/>
      </c>
    </row>
    <row r="1478">
      <c r="AC1478">
        <f>IF($C1478="","",IF(COUNTIF('Códigos Santander (ref)'!$A$2:$A$79,$C1478)&gt;0,"SANTANDER",IF(COUNTIF('Códigos Itaú (ref)'!$A$2:$A$44,$C1478)&gt;0,"ITAU",IF(AND(TRIM(UPPER($I1478))="CONTRATUAL",ISNUMBER(SEARCH("INDIVIDUAL",SUBSTITUTE(UPPER($D1478)," ","")))),"PREMIUM FREE",""))))</f>
        <v/>
      </c>
    </row>
    <row r="1479">
      <c r="AC1479">
        <f>IF($C1479="","",IF(COUNTIF('Códigos Santander (ref)'!$A$2:$A$79,$C1479)&gt;0,"SANTANDER",IF(COUNTIF('Códigos Itaú (ref)'!$A$2:$A$44,$C1479)&gt;0,"ITAU",IF(AND(TRIM(UPPER($I1479))="CONTRATUAL",ISNUMBER(SEARCH("INDIVIDUAL",SUBSTITUTE(UPPER($D1479)," ","")))),"PREMIUM FREE",""))))</f>
        <v/>
      </c>
    </row>
    <row r="1480">
      <c r="AC1480">
        <f>IF($C1480="","",IF(COUNTIF('Códigos Santander (ref)'!$A$2:$A$79,$C1480)&gt;0,"SANTANDER",IF(COUNTIF('Códigos Itaú (ref)'!$A$2:$A$44,$C1480)&gt;0,"ITAU",IF(AND(TRIM(UPPER($I1480))="CONTRATUAL",ISNUMBER(SEARCH("INDIVIDUAL",SUBSTITUTE(UPPER($D1480)," ","")))),"PREMIUM FREE",""))))</f>
        <v/>
      </c>
    </row>
    <row r="1481">
      <c r="AC1481">
        <f>IF($C1481="","",IF(COUNTIF('Códigos Santander (ref)'!$A$2:$A$79,$C1481)&gt;0,"SANTANDER",IF(COUNTIF('Códigos Itaú (ref)'!$A$2:$A$44,$C1481)&gt;0,"ITAU",IF(AND(TRIM(UPPER($I1481))="CONTRATUAL",ISNUMBER(SEARCH("INDIVIDUAL",SUBSTITUTE(UPPER($D1481)," ","")))),"PREMIUM FREE",""))))</f>
        <v/>
      </c>
    </row>
    <row r="1482">
      <c r="AC1482">
        <f>IF($C1482="","",IF(COUNTIF('Códigos Santander (ref)'!$A$2:$A$79,$C1482)&gt;0,"SANTANDER",IF(COUNTIF('Códigos Itaú (ref)'!$A$2:$A$44,$C1482)&gt;0,"ITAU",IF(AND(TRIM(UPPER($I1482))="CONTRATUAL",ISNUMBER(SEARCH("INDIVIDUAL",SUBSTITUTE(UPPER($D1482)," ","")))),"PREMIUM FREE",""))))</f>
        <v/>
      </c>
    </row>
    <row r="1483">
      <c r="AC1483">
        <f>IF($C1483="","",IF(COUNTIF('Códigos Santander (ref)'!$A$2:$A$79,$C1483)&gt;0,"SANTANDER",IF(COUNTIF('Códigos Itaú (ref)'!$A$2:$A$44,$C1483)&gt;0,"ITAU",IF(AND(TRIM(UPPER($I1483))="CONTRATUAL",ISNUMBER(SEARCH("INDIVIDUAL",SUBSTITUTE(UPPER($D1483)," ","")))),"PREMIUM FREE",""))))</f>
        <v/>
      </c>
    </row>
    <row r="1484">
      <c r="AC1484">
        <f>IF($C1484="","",IF(COUNTIF('Códigos Santander (ref)'!$A$2:$A$79,$C1484)&gt;0,"SANTANDER",IF(COUNTIF('Códigos Itaú (ref)'!$A$2:$A$44,$C1484)&gt;0,"ITAU",IF(AND(TRIM(UPPER($I1484))="CONTRATUAL",ISNUMBER(SEARCH("INDIVIDUAL",SUBSTITUTE(UPPER($D1484)," ","")))),"PREMIUM FREE",""))))</f>
        <v/>
      </c>
    </row>
    <row r="1485">
      <c r="AC1485">
        <f>IF($C1485="","",IF(COUNTIF('Códigos Santander (ref)'!$A$2:$A$79,$C1485)&gt;0,"SANTANDER",IF(COUNTIF('Códigos Itaú (ref)'!$A$2:$A$44,$C1485)&gt;0,"ITAU",IF(AND(TRIM(UPPER($I1485))="CONTRATUAL",ISNUMBER(SEARCH("INDIVIDUAL",SUBSTITUTE(UPPER($D1485)," ","")))),"PREMIUM FREE",""))))</f>
        <v/>
      </c>
    </row>
    <row r="1486">
      <c r="AC1486">
        <f>IF($C1486="","",IF(COUNTIF('Códigos Santander (ref)'!$A$2:$A$79,$C1486)&gt;0,"SANTANDER",IF(COUNTIF('Códigos Itaú (ref)'!$A$2:$A$44,$C1486)&gt;0,"ITAU",IF(AND(TRIM(UPPER($I1486))="CONTRATUAL",ISNUMBER(SEARCH("INDIVIDUAL",SUBSTITUTE(UPPER($D1486)," ","")))),"PREMIUM FREE",""))))</f>
        <v/>
      </c>
    </row>
    <row r="1487">
      <c r="AC1487">
        <f>IF($C1487="","",IF(COUNTIF('Códigos Santander (ref)'!$A$2:$A$79,$C1487)&gt;0,"SANTANDER",IF(COUNTIF('Códigos Itaú (ref)'!$A$2:$A$44,$C1487)&gt;0,"ITAU",IF(AND(TRIM(UPPER($I1487))="CONTRATUAL",ISNUMBER(SEARCH("INDIVIDUAL",SUBSTITUTE(UPPER($D1487)," ","")))),"PREMIUM FREE",""))))</f>
        <v/>
      </c>
    </row>
    <row r="1488">
      <c r="AC1488">
        <f>IF($C1488="","",IF(COUNTIF('Códigos Santander (ref)'!$A$2:$A$79,$C1488)&gt;0,"SANTANDER",IF(COUNTIF('Códigos Itaú (ref)'!$A$2:$A$44,$C1488)&gt;0,"ITAU",IF(AND(TRIM(UPPER($I1488))="CONTRATUAL",ISNUMBER(SEARCH("INDIVIDUAL",SUBSTITUTE(UPPER($D1488)," ","")))),"PREMIUM FREE",""))))</f>
        <v/>
      </c>
    </row>
    <row r="1489">
      <c r="AC1489">
        <f>IF($C1489="","",IF(COUNTIF('Códigos Santander (ref)'!$A$2:$A$79,$C1489)&gt;0,"SANTANDER",IF(COUNTIF('Códigos Itaú (ref)'!$A$2:$A$44,$C1489)&gt;0,"ITAU",IF(AND(TRIM(UPPER($I1489))="CONTRATUAL",ISNUMBER(SEARCH("INDIVIDUAL",SUBSTITUTE(UPPER($D1489)," ","")))),"PREMIUM FREE",""))))</f>
        <v/>
      </c>
    </row>
    <row r="1490">
      <c r="AC1490">
        <f>IF($C1490="","",IF(COUNTIF('Códigos Santander (ref)'!$A$2:$A$79,$C1490)&gt;0,"SANTANDER",IF(COUNTIF('Códigos Itaú (ref)'!$A$2:$A$44,$C1490)&gt;0,"ITAU",IF(AND(TRIM(UPPER($I1490))="CONTRATUAL",ISNUMBER(SEARCH("INDIVIDUAL",SUBSTITUTE(UPPER($D1490)," ","")))),"PREMIUM FREE",""))))</f>
        <v/>
      </c>
    </row>
    <row r="1491">
      <c r="AC1491">
        <f>IF($C1491="","",IF(COUNTIF('Códigos Santander (ref)'!$A$2:$A$79,$C1491)&gt;0,"SANTANDER",IF(COUNTIF('Códigos Itaú (ref)'!$A$2:$A$44,$C1491)&gt;0,"ITAU",IF(AND(TRIM(UPPER($I1491))="CONTRATUAL",ISNUMBER(SEARCH("INDIVIDUAL",SUBSTITUTE(UPPER($D1491)," ","")))),"PREMIUM FREE",""))))</f>
        <v/>
      </c>
    </row>
    <row r="1492">
      <c r="AC1492">
        <f>IF($C1492="","",IF(COUNTIF('Códigos Santander (ref)'!$A$2:$A$79,$C1492)&gt;0,"SANTANDER",IF(COUNTIF('Códigos Itaú (ref)'!$A$2:$A$44,$C1492)&gt;0,"ITAU",IF(AND(TRIM(UPPER($I1492))="CONTRATUAL",ISNUMBER(SEARCH("INDIVIDUAL",SUBSTITUTE(UPPER($D1492)," ","")))),"PREMIUM FREE",""))))</f>
        <v/>
      </c>
    </row>
    <row r="1493">
      <c r="AC1493">
        <f>IF($C1493="","",IF(COUNTIF('Códigos Santander (ref)'!$A$2:$A$79,$C1493)&gt;0,"SANTANDER",IF(COUNTIF('Códigos Itaú (ref)'!$A$2:$A$44,$C1493)&gt;0,"ITAU",IF(AND(TRIM(UPPER($I1493))="CONTRATUAL",ISNUMBER(SEARCH("INDIVIDUAL",SUBSTITUTE(UPPER($D1493)," ","")))),"PREMIUM FREE",""))))</f>
        <v/>
      </c>
    </row>
    <row r="1494">
      <c r="AC1494">
        <f>IF($C1494="","",IF(COUNTIF('Códigos Santander (ref)'!$A$2:$A$79,$C1494)&gt;0,"SANTANDER",IF(COUNTIF('Códigos Itaú (ref)'!$A$2:$A$44,$C1494)&gt;0,"ITAU",IF(AND(TRIM(UPPER($I1494))="CONTRATUAL",ISNUMBER(SEARCH("INDIVIDUAL",SUBSTITUTE(UPPER($D1494)," ","")))),"PREMIUM FREE",""))))</f>
        <v/>
      </c>
    </row>
    <row r="1495">
      <c r="AC1495">
        <f>IF($C1495="","",IF(COUNTIF('Códigos Santander (ref)'!$A$2:$A$79,$C1495)&gt;0,"SANTANDER",IF(COUNTIF('Códigos Itaú (ref)'!$A$2:$A$44,$C1495)&gt;0,"ITAU",IF(AND(TRIM(UPPER($I1495))="CONTRATUAL",ISNUMBER(SEARCH("INDIVIDUAL",SUBSTITUTE(UPPER($D1495)," ","")))),"PREMIUM FREE",""))))</f>
        <v/>
      </c>
    </row>
    <row r="1496">
      <c r="AC1496">
        <f>IF($C1496="","",IF(COUNTIF('Códigos Santander (ref)'!$A$2:$A$79,$C1496)&gt;0,"SANTANDER",IF(COUNTIF('Códigos Itaú (ref)'!$A$2:$A$44,$C1496)&gt;0,"ITAU",IF(AND(TRIM(UPPER($I1496))="CONTRATUAL",ISNUMBER(SEARCH("INDIVIDUAL",SUBSTITUTE(UPPER($D1496)," ","")))),"PREMIUM FREE",""))))</f>
        <v/>
      </c>
    </row>
    <row r="1497">
      <c r="AC1497">
        <f>IF($C1497="","",IF(COUNTIF('Códigos Santander (ref)'!$A$2:$A$79,$C1497)&gt;0,"SANTANDER",IF(COUNTIF('Códigos Itaú (ref)'!$A$2:$A$44,$C1497)&gt;0,"ITAU",IF(AND(TRIM(UPPER($I1497))="CONTRATUAL",ISNUMBER(SEARCH("INDIVIDUAL",SUBSTITUTE(UPPER($D1497)," ","")))),"PREMIUM FREE",""))))</f>
        <v/>
      </c>
    </row>
    <row r="1498">
      <c r="AC1498">
        <f>IF($C1498="","",IF(COUNTIF('Códigos Santander (ref)'!$A$2:$A$79,$C1498)&gt;0,"SANTANDER",IF(COUNTIF('Códigos Itaú (ref)'!$A$2:$A$44,$C1498)&gt;0,"ITAU",IF(AND(TRIM(UPPER($I1498))="CONTRATUAL",ISNUMBER(SEARCH("INDIVIDUAL",SUBSTITUTE(UPPER($D1498)," ","")))),"PREMIUM FREE",""))))</f>
        <v/>
      </c>
    </row>
    <row r="1499">
      <c r="AC1499">
        <f>IF($C1499="","",IF(COUNTIF('Códigos Santander (ref)'!$A$2:$A$79,$C1499)&gt;0,"SANTANDER",IF(COUNTIF('Códigos Itaú (ref)'!$A$2:$A$44,$C1499)&gt;0,"ITAU",IF(AND(TRIM(UPPER($I1499))="CONTRATUAL",ISNUMBER(SEARCH("INDIVIDUAL",SUBSTITUTE(UPPER($D1499)," ","")))),"PREMIUM FREE",""))))</f>
        <v/>
      </c>
    </row>
    <row r="1500">
      <c r="AC1500">
        <f>IF($C1500="","",IF(COUNTIF('Códigos Santander (ref)'!$A$2:$A$79,$C1500)&gt;0,"SANTANDER",IF(COUNTIF('Códigos Itaú (ref)'!$A$2:$A$44,$C1500)&gt;0,"ITAU",IF(AND(TRIM(UPPER($I1500))="CONTRATUAL",ISNUMBER(SEARCH("INDIVIDUAL",SUBSTITUTE(UPPER($D1500)," ","")))),"PREMIUM FREE",""))))</f>
        <v/>
      </c>
    </row>
    <row r="1501">
      <c r="AC1501">
        <f>IF($C1501="","",IF(COUNTIF('Códigos Santander (ref)'!$A$2:$A$79,$C1501)&gt;0,"SANTANDER",IF(COUNTIF('Códigos Itaú (ref)'!$A$2:$A$44,$C1501)&gt;0,"ITAU",IF(AND(TRIM(UPPER($I1501))="CONTRATUAL",ISNUMBER(SEARCH("INDIVIDUAL",SUBSTITUTE(UPPER($D1501)," ","")))),"PREMIUM FREE",""))))</f>
        <v/>
      </c>
    </row>
    <row r="1502">
      <c r="AC1502">
        <f>IF($C1502="","",IF(COUNTIF('Códigos Santander (ref)'!$A$2:$A$79,$C1502)&gt;0,"SANTANDER",IF(COUNTIF('Códigos Itaú (ref)'!$A$2:$A$44,$C1502)&gt;0,"ITAU",IF(AND(TRIM(UPPER($I1502))="CONTRATUAL",ISNUMBER(SEARCH("INDIVIDUAL",SUBSTITUTE(UPPER($D1502)," ","")))),"PREMIUM FREE",""))))</f>
        <v/>
      </c>
    </row>
    <row r="1503">
      <c r="AC1503">
        <f>IF($C1503="","",IF(COUNTIF('Códigos Santander (ref)'!$A$2:$A$79,$C1503)&gt;0,"SANTANDER",IF(COUNTIF('Códigos Itaú (ref)'!$A$2:$A$44,$C1503)&gt;0,"ITAU",IF(AND(TRIM(UPPER($I1503))="CONTRATUAL",ISNUMBER(SEARCH("INDIVIDUAL",SUBSTITUTE(UPPER($D1503)," ","")))),"PREMIUM FREE",""))))</f>
        <v/>
      </c>
    </row>
    <row r="1504">
      <c r="AC1504">
        <f>IF($C1504="","",IF(COUNTIF('Códigos Santander (ref)'!$A$2:$A$79,$C1504)&gt;0,"SANTANDER",IF(COUNTIF('Códigos Itaú (ref)'!$A$2:$A$44,$C1504)&gt;0,"ITAU",IF(AND(TRIM(UPPER($I1504))="CONTRATUAL",ISNUMBER(SEARCH("INDIVIDUAL",SUBSTITUTE(UPPER($D1504)," ","")))),"PREMIUM FREE",""))))</f>
        <v/>
      </c>
    </row>
    <row r="1505">
      <c r="AC1505">
        <f>IF($C1505="","",IF(COUNTIF('Códigos Santander (ref)'!$A$2:$A$79,$C1505)&gt;0,"SANTANDER",IF(COUNTIF('Códigos Itaú (ref)'!$A$2:$A$44,$C1505)&gt;0,"ITAU",IF(AND(TRIM(UPPER($I1505))="CONTRATUAL",ISNUMBER(SEARCH("INDIVIDUAL",SUBSTITUTE(UPPER($D1505)," ","")))),"PREMIUM FREE",""))))</f>
        <v/>
      </c>
    </row>
    <row r="1506">
      <c r="AC1506">
        <f>IF($C1506="","",IF(COUNTIF('Códigos Santander (ref)'!$A$2:$A$79,$C1506)&gt;0,"SANTANDER",IF(COUNTIF('Códigos Itaú (ref)'!$A$2:$A$44,$C1506)&gt;0,"ITAU",IF(AND(TRIM(UPPER($I1506))="CONTRATUAL",ISNUMBER(SEARCH("INDIVIDUAL",SUBSTITUTE(UPPER($D1506)," ","")))),"PREMIUM FREE",""))))</f>
        <v/>
      </c>
    </row>
    <row r="1507">
      <c r="AC1507">
        <f>IF($C1507="","",IF(COUNTIF('Códigos Santander (ref)'!$A$2:$A$79,$C1507)&gt;0,"SANTANDER",IF(COUNTIF('Códigos Itaú (ref)'!$A$2:$A$44,$C1507)&gt;0,"ITAU",IF(AND(TRIM(UPPER($I1507))="CONTRATUAL",ISNUMBER(SEARCH("INDIVIDUAL",SUBSTITUTE(UPPER($D1507)," ","")))),"PREMIUM FREE",""))))</f>
        <v/>
      </c>
    </row>
    <row r="1508">
      <c r="AC1508">
        <f>IF($C1508="","",IF(COUNTIF('Códigos Santander (ref)'!$A$2:$A$79,$C1508)&gt;0,"SANTANDER",IF(COUNTIF('Códigos Itaú (ref)'!$A$2:$A$44,$C1508)&gt;0,"ITAU",IF(AND(TRIM(UPPER($I1508))="CONTRATUAL",ISNUMBER(SEARCH("INDIVIDUAL",SUBSTITUTE(UPPER($D1508)," ","")))),"PREMIUM FREE",""))))</f>
        <v/>
      </c>
    </row>
    <row r="1509">
      <c r="AC1509">
        <f>IF($C1509="","",IF(COUNTIF('Códigos Santander (ref)'!$A$2:$A$79,$C1509)&gt;0,"SANTANDER",IF(COUNTIF('Códigos Itaú (ref)'!$A$2:$A$44,$C1509)&gt;0,"ITAU",IF(AND(TRIM(UPPER($I1509))="CONTRATUAL",ISNUMBER(SEARCH("INDIVIDUAL",SUBSTITUTE(UPPER($D1509)," ","")))),"PREMIUM FREE",""))))</f>
        <v/>
      </c>
    </row>
    <row r="1510">
      <c r="AC1510">
        <f>IF($C1510="","",IF(COUNTIF('Códigos Santander (ref)'!$A$2:$A$79,$C1510)&gt;0,"SANTANDER",IF(COUNTIF('Códigos Itaú (ref)'!$A$2:$A$44,$C1510)&gt;0,"ITAU",IF(AND(TRIM(UPPER($I1510))="CONTRATUAL",ISNUMBER(SEARCH("INDIVIDUAL",SUBSTITUTE(UPPER($D1510)," ","")))),"PREMIUM FREE",""))))</f>
        <v/>
      </c>
    </row>
    <row r="1511">
      <c r="AC1511">
        <f>IF($C1511="","",IF(COUNTIF('Códigos Santander (ref)'!$A$2:$A$79,$C1511)&gt;0,"SANTANDER",IF(COUNTIF('Códigos Itaú (ref)'!$A$2:$A$44,$C1511)&gt;0,"ITAU",IF(AND(TRIM(UPPER($I1511))="CONTRATUAL",ISNUMBER(SEARCH("INDIVIDUAL",SUBSTITUTE(UPPER($D1511)," ","")))),"PREMIUM FREE",""))))</f>
        <v/>
      </c>
    </row>
    <row r="1512">
      <c r="AC1512">
        <f>IF($C1512="","",IF(COUNTIF('Códigos Santander (ref)'!$A$2:$A$79,$C1512)&gt;0,"SANTANDER",IF(COUNTIF('Códigos Itaú (ref)'!$A$2:$A$44,$C1512)&gt;0,"ITAU",IF(AND(TRIM(UPPER($I1512))="CONTRATUAL",ISNUMBER(SEARCH("INDIVIDUAL",SUBSTITUTE(UPPER($D1512)," ","")))),"PREMIUM FREE",""))))</f>
        <v/>
      </c>
    </row>
    <row r="1513">
      <c r="AC1513">
        <f>IF($C1513="","",IF(COUNTIF('Códigos Santander (ref)'!$A$2:$A$79,$C1513)&gt;0,"SANTANDER",IF(COUNTIF('Códigos Itaú (ref)'!$A$2:$A$44,$C1513)&gt;0,"ITAU",IF(AND(TRIM(UPPER($I1513))="CONTRATUAL",ISNUMBER(SEARCH("INDIVIDUAL",SUBSTITUTE(UPPER($D1513)," ","")))),"PREMIUM FREE",""))))</f>
        <v/>
      </c>
    </row>
    <row r="1514">
      <c r="AC1514">
        <f>IF($C1514="","",IF(COUNTIF('Códigos Santander (ref)'!$A$2:$A$79,$C1514)&gt;0,"SANTANDER",IF(COUNTIF('Códigos Itaú (ref)'!$A$2:$A$44,$C1514)&gt;0,"ITAU",IF(AND(TRIM(UPPER($I1514))="CONTRATUAL",ISNUMBER(SEARCH("INDIVIDUAL",SUBSTITUTE(UPPER($D1514)," ","")))),"PREMIUM FREE",""))))</f>
        <v/>
      </c>
    </row>
    <row r="1515">
      <c r="AC1515">
        <f>IF($C1515="","",IF(COUNTIF('Códigos Santander (ref)'!$A$2:$A$79,$C1515)&gt;0,"SANTANDER",IF(COUNTIF('Códigos Itaú (ref)'!$A$2:$A$44,$C1515)&gt;0,"ITAU",IF(AND(TRIM(UPPER($I1515))="CONTRATUAL",ISNUMBER(SEARCH("INDIVIDUAL",SUBSTITUTE(UPPER($D1515)," ","")))),"PREMIUM FREE",""))))</f>
        <v/>
      </c>
    </row>
    <row r="1516">
      <c r="AC1516">
        <f>IF($C1516="","",IF(COUNTIF('Códigos Santander (ref)'!$A$2:$A$79,$C1516)&gt;0,"SANTANDER",IF(COUNTIF('Códigos Itaú (ref)'!$A$2:$A$44,$C1516)&gt;0,"ITAU",IF(AND(TRIM(UPPER($I1516))="CONTRATUAL",ISNUMBER(SEARCH("INDIVIDUAL",SUBSTITUTE(UPPER($D1516)," ","")))),"PREMIUM FREE",""))))</f>
        <v/>
      </c>
    </row>
    <row r="1517">
      <c r="AC1517">
        <f>IF($C1517="","",IF(COUNTIF('Códigos Santander (ref)'!$A$2:$A$79,$C1517)&gt;0,"SANTANDER",IF(COUNTIF('Códigos Itaú (ref)'!$A$2:$A$44,$C1517)&gt;0,"ITAU",IF(AND(TRIM(UPPER($I1517))="CONTRATUAL",ISNUMBER(SEARCH("INDIVIDUAL",SUBSTITUTE(UPPER($D1517)," ","")))),"PREMIUM FREE",""))))</f>
        <v/>
      </c>
    </row>
    <row r="1518">
      <c r="AC1518">
        <f>IF($C1518="","",IF(COUNTIF('Códigos Santander (ref)'!$A$2:$A$79,$C1518)&gt;0,"SANTANDER",IF(COUNTIF('Códigos Itaú (ref)'!$A$2:$A$44,$C1518)&gt;0,"ITAU",IF(AND(TRIM(UPPER($I1518))="CONTRATUAL",ISNUMBER(SEARCH("INDIVIDUAL",SUBSTITUTE(UPPER($D1518)," ","")))),"PREMIUM FREE",""))))</f>
        <v/>
      </c>
    </row>
    <row r="1519">
      <c r="AC1519">
        <f>IF($C1519="","",IF(COUNTIF('Códigos Santander (ref)'!$A$2:$A$79,$C1519)&gt;0,"SANTANDER",IF(COUNTIF('Códigos Itaú (ref)'!$A$2:$A$44,$C1519)&gt;0,"ITAU",IF(AND(TRIM(UPPER($I1519))="CONTRATUAL",ISNUMBER(SEARCH("INDIVIDUAL",SUBSTITUTE(UPPER($D1519)," ","")))),"PREMIUM FREE",""))))</f>
        <v/>
      </c>
    </row>
    <row r="1520">
      <c r="AC1520">
        <f>IF($C1520="","",IF(COUNTIF('Códigos Santander (ref)'!$A$2:$A$79,$C1520)&gt;0,"SANTANDER",IF(COUNTIF('Códigos Itaú (ref)'!$A$2:$A$44,$C1520)&gt;0,"ITAU",IF(AND(TRIM(UPPER($I1520))="CONTRATUAL",ISNUMBER(SEARCH("INDIVIDUAL",SUBSTITUTE(UPPER($D1520)," ","")))),"PREMIUM FREE",""))))</f>
        <v/>
      </c>
    </row>
    <row r="1521">
      <c r="AC1521">
        <f>IF($C1521="","",IF(COUNTIF('Códigos Santander (ref)'!$A$2:$A$79,$C1521)&gt;0,"SANTANDER",IF(COUNTIF('Códigos Itaú (ref)'!$A$2:$A$44,$C1521)&gt;0,"ITAU",IF(AND(TRIM(UPPER($I1521))="CONTRATUAL",ISNUMBER(SEARCH("INDIVIDUAL",SUBSTITUTE(UPPER($D1521)," ","")))),"PREMIUM FREE",""))))</f>
        <v/>
      </c>
    </row>
    <row r="1522">
      <c r="AC1522">
        <f>IF($C1522="","",IF(COUNTIF('Códigos Santander (ref)'!$A$2:$A$79,$C1522)&gt;0,"SANTANDER",IF(COUNTIF('Códigos Itaú (ref)'!$A$2:$A$44,$C1522)&gt;0,"ITAU",IF(AND(TRIM(UPPER($I1522))="CONTRATUAL",ISNUMBER(SEARCH("INDIVIDUAL",SUBSTITUTE(UPPER($D1522)," ","")))),"PREMIUM FREE",""))))</f>
        <v/>
      </c>
    </row>
    <row r="1523">
      <c r="AC1523">
        <f>IF($C1523="","",IF(COUNTIF('Códigos Santander (ref)'!$A$2:$A$79,$C1523)&gt;0,"SANTANDER",IF(COUNTIF('Códigos Itaú (ref)'!$A$2:$A$44,$C1523)&gt;0,"ITAU",IF(AND(TRIM(UPPER($I1523))="CONTRATUAL",ISNUMBER(SEARCH("INDIVIDUAL",SUBSTITUTE(UPPER($D1523)," ","")))),"PREMIUM FREE",""))))</f>
        <v/>
      </c>
    </row>
    <row r="1524">
      <c r="AC1524">
        <f>IF($C1524="","",IF(COUNTIF('Códigos Santander (ref)'!$A$2:$A$79,$C1524)&gt;0,"SANTANDER",IF(COUNTIF('Códigos Itaú (ref)'!$A$2:$A$44,$C1524)&gt;0,"ITAU",IF(AND(TRIM(UPPER($I1524))="CONTRATUAL",ISNUMBER(SEARCH("INDIVIDUAL",SUBSTITUTE(UPPER($D1524)," ","")))),"PREMIUM FREE",""))))</f>
        <v/>
      </c>
    </row>
    <row r="1525">
      <c r="AC1525">
        <f>IF($C1525="","",IF(COUNTIF('Códigos Santander (ref)'!$A$2:$A$79,$C1525)&gt;0,"SANTANDER",IF(COUNTIF('Códigos Itaú (ref)'!$A$2:$A$44,$C1525)&gt;0,"ITAU",IF(AND(TRIM(UPPER($I1525))="CONTRATUAL",ISNUMBER(SEARCH("INDIVIDUAL",SUBSTITUTE(UPPER($D1525)," ","")))),"PREMIUM FREE",""))))</f>
        <v/>
      </c>
    </row>
    <row r="1526">
      <c r="AC1526">
        <f>IF($C1526="","",IF(COUNTIF('Códigos Santander (ref)'!$A$2:$A$79,$C1526)&gt;0,"SANTANDER",IF(COUNTIF('Códigos Itaú (ref)'!$A$2:$A$44,$C1526)&gt;0,"ITAU",IF(AND(TRIM(UPPER($I1526))="CONTRATUAL",ISNUMBER(SEARCH("INDIVIDUAL",SUBSTITUTE(UPPER($D1526)," ","")))),"PREMIUM FREE",""))))</f>
        <v/>
      </c>
    </row>
    <row r="1527">
      <c r="AC1527">
        <f>IF($C1527="","",IF(COUNTIF('Códigos Santander (ref)'!$A$2:$A$79,$C1527)&gt;0,"SANTANDER",IF(COUNTIF('Códigos Itaú (ref)'!$A$2:$A$44,$C1527)&gt;0,"ITAU",IF(AND(TRIM(UPPER($I1527))="CONTRATUAL",ISNUMBER(SEARCH("INDIVIDUAL",SUBSTITUTE(UPPER($D1527)," ","")))),"PREMIUM FREE",""))))</f>
        <v/>
      </c>
    </row>
    <row r="1528">
      <c r="AC1528">
        <f>IF($C1528="","",IF(COUNTIF('Códigos Santander (ref)'!$A$2:$A$79,$C1528)&gt;0,"SANTANDER",IF(COUNTIF('Códigos Itaú (ref)'!$A$2:$A$44,$C1528)&gt;0,"ITAU",IF(AND(TRIM(UPPER($I1528))="CONTRATUAL",ISNUMBER(SEARCH("INDIVIDUAL",SUBSTITUTE(UPPER($D1528)," ","")))),"PREMIUM FREE",""))))</f>
        <v/>
      </c>
    </row>
    <row r="1529">
      <c r="AC1529">
        <f>IF($C1529="","",IF(COUNTIF('Códigos Santander (ref)'!$A$2:$A$79,$C1529)&gt;0,"SANTANDER",IF(COUNTIF('Códigos Itaú (ref)'!$A$2:$A$44,$C1529)&gt;0,"ITAU",IF(AND(TRIM(UPPER($I1529))="CONTRATUAL",ISNUMBER(SEARCH("INDIVIDUAL",SUBSTITUTE(UPPER($D1529)," ","")))),"PREMIUM FREE",""))))</f>
        <v/>
      </c>
    </row>
    <row r="1530">
      <c r="AC1530">
        <f>IF($C1530="","",IF(COUNTIF('Códigos Santander (ref)'!$A$2:$A$79,$C1530)&gt;0,"SANTANDER",IF(COUNTIF('Códigos Itaú (ref)'!$A$2:$A$44,$C1530)&gt;0,"ITAU",IF(AND(TRIM(UPPER($I1530))="CONTRATUAL",ISNUMBER(SEARCH("INDIVIDUAL",SUBSTITUTE(UPPER($D1530)," ","")))),"PREMIUM FREE",""))))</f>
        <v/>
      </c>
    </row>
    <row r="1531">
      <c r="AC1531">
        <f>IF($C1531="","",IF(COUNTIF('Códigos Santander (ref)'!$A$2:$A$79,$C1531)&gt;0,"SANTANDER",IF(COUNTIF('Códigos Itaú (ref)'!$A$2:$A$44,$C1531)&gt;0,"ITAU",IF(AND(TRIM(UPPER($I1531))="CONTRATUAL",ISNUMBER(SEARCH("INDIVIDUAL",SUBSTITUTE(UPPER($D1531)," ","")))),"PREMIUM FREE",""))))</f>
        <v/>
      </c>
    </row>
    <row r="1532">
      <c r="AC1532">
        <f>IF($C1532="","",IF(COUNTIF('Códigos Santander (ref)'!$A$2:$A$79,$C1532)&gt;0,"SANTANDER",IF(COUNTIF('Códigos Itaú (ref)'!$A$2:$A$44,$C1532)&gt;0,"ITAU",IF(AND(TRIM(UPPER($I1532))="CONTRATUAL",ISNUMBER(SEARCH("INDIVIDUAL",SUBSTITUTE(UPPER($D1532)," ","")))),"PREMIUM FREE",""))))</f>
        <v/>
      </c>
    </row>
    <row r="1533">
      <c r="AC1533">
        <f>IF($C1533="","",IF(COUNTIF('Códigos Santander (ref)'!$A$2:$A$79,$C1533)&gt;0,"SANTANDER",IF(COUNTIF('Códigos Itaú (ref)'!$A$2:$A$44,$C1533)&gt;0,"ITAU",IF(AND(TRIM(UPPER($I1533))="CONTRATUAL",ISNUMBER(SEARCH("INDIVIDUAL",SUBSTITUTE(UPPER($D1533)," ","")))),"PREMIUM FREE",""))))</f>
        <v/>
      </c>
    </row>
    <row r="1534">
      <c r="AC1534">
        <f>IF($C1534="","",IF(COUNTIF('Códigos Santander (ref)'!$A$2:$A$79,$C1534)&gt;0,"SANTANDER",IF(COUNTIF('Códigos Itaú (ref)'!$A$2:$A$44,$C1534)&gt;0,"ITAU",IF(AND(TRIM(UPPER($I1534))="CONTRATUAL",ISNUMBER(SEARCH("INDIVIDUAL",SUBSTITUTE(UPPER($D1534)," ","")))),"PREMIUM FREE",""))))</f>
        <v/>
      </c>
    </row>
    <row r="1535">
      <c r="AC1535">
        <f>IF($C1535="","",IF(COUNTIF('Códigos Santander (ref)'!$A$2:$A$79,$C1535)&gt;0,"SANTANDER",IF(COUNTIF('Códigos Itaú (ref)'!$A$2:$A$44,$C1535)&gt;0,"ITAU",IF(AND(TRIM(UPPER($I1535))="CONTRATUAL",ISNUMBER(SEARCH("INDIVIDUAL",SUBSTITUTE(UPPER($D1535)," ","")))),"PREMIUM FREE",""))))</f>
        <v/>
      </c>
    </row>
    <row r="1536">
      <c r="AC1536">
        <f>IF($C1536="","",IF(COUNTIF('Códigos Santander (ref)'!$A$2:$A$79,$C1536)&gt;0,"SANTANDER",IF(COUNTIF('Códigos Itaú (ref)'!$A$2:$A$44,$C1536)&gt;0,"ITAU",IF(AND(TRIM(UPPER($I1536))="CONTRATUAL",ISNUMBER(SEARCH("INDIVIDUAL",SUBSTITUTE(UPPER($D1536)," ","")))),"PREMIUM FREE",""))))</f>
        <v/>
      </c>
    </row>
    <row r="1537">
      <c r="AC1537">
        <f>IF($C1537="","",IF(COUNTIF('Códigos Santander (ref)'!$A$2:$A$79,$C1537)&gt;0,"SANTANDER",IF(COUNTIF('Códigos Itaú (ref)'!$A$2:$A$44,$C1537)&gt;0,"ITAU",IF(AND(TRIM(UPPER($I1537))="CONTRATUAL",ISNUMBER(SEARCH("INDIVIDUAL",SUBSTITUTE(UPPER($D1537)," ","")))),"PREMIUM FREE",""))))</f>
        <v/>
      </c>
    </row>
    <row r="1538">
      <c r="AC1538">
        <f>IF($C1538="","",IF(COUNTIF('Códigos Santander (ref)'!$A$2:$A$79,$C1538)&gt;0,"SANTANDER",IF(COUNTIF('Códigos Itaú (ref)'!$A$2:$A$44,$C1538)&gt;0,"ITAU",IF(AND(TRIM(UPPER($I1538))="CONTRATUAL",ISNUMBER(SEARCH("INDIVIDUAL",SUBSTITUTE(UPPER($D1538)," ","")))),"PREMIUM FREE",""))))</f>
        <v/>
      </c>
    </row>
    <row r="1539">
      <c r="AC1539">
        <f>IF($C1539="","",IF(COUNTIF('Códigos Santander (ref)'!$A$2:$A$79,$C1539)&gt;0,"SANTANDER",IF(COUNTIF('Códigos Itaú (ref)'!$A$2:$A$44,$C1539)&gt;0,"ITAU",IF(AND(TRIM(UPPER($I1539))="CONTRATUAL",ISNUMBER(SEARCH("INDIVIDUAL",SUBSTITUTE(UPPER($D1539)," ","")))),"PREMIUM FREE",""))))</f>
        <v/>
      </c>
    </row>
    <row r="1540">
      <c r="AC1540">
        <f>IF($C1540="","",IF(COUNTIF('Códigos Santander (ref)'!$A$2:$A$79,$C1540)&gt;0,"SANTANDER",IF(COUNTIF('Códigos Itaú (ref)'!$A$2:$A$44,$C1540)&gt;0,"ITAU",IF(AND(TRIM(UPPER($I1540))="CONTRATUAL",ISNUMBER(SEARCH("INDIVIDUAL",SUBSTITUTE(UPPER($D1540)," ","")))),"PREMIUM FREE",""))))</f>
        <v/>
      </c>
    </row>
    <row r="1541">
      <c r="AC1541">
        <f>IF($C1541="","",IF(COUNTIF('Códigos Santander (ref)'!$A$2:$A$79,$C1541)&gt;0,"SANTANDER",IF(COUNTIF('Códigos Itaú (ref)'!$A$2:$A$44,$C1541)&gt;0,"ITAU",IF(AND(TRIM(UPPER($I1541))="CONTRATUAL",ISNUMBER(SEARCH("INDIVIDUAL",SUBSTITUTE(UPPER($D1541)," ","")))),"PREMIUM FREE",""))))</f>
        <v/>
      </c>
    </row>
    <row r="1542">
      <c r="AC1542">
        <f>IF($C1542="","",IF(COUNTIF('Códigos Santander (ref)'!$A$2:$A$79,$C1542)&gt;0,"SANTANDER",IF(COUNTIF('Códigos Itaú (ref)'!$A$2:$A$44,$C1542)&gt;0,"ITAU",IF(AND(TRIM(UPPER($I1542))="CONTRATUAL",ISNUMBER(SEARCH("INDIVIDUAL",SUBSTITUTE(UPPER($D1542)," ","")))),"PREMIUM FREE",""))))</f>
        <v/>
      </c>
    </row>
    <row r="1543">
      <c r="AC1543">
        <f>IF($C1543="","",IF(COUNTIF('Códigos Santander (ref)'!$A$2:$A$79,$C1543)&gt;0,"SANTANDER",IF(COUNTIF('Códigos Itaú (ref)'!$A$2:$A$44,$C1543)&gt;0,"ITAU",IF(AND(TRIM(UPPER($I1543))="CONTRATUAL",ISNUMBER(SEARCH("INDIVIDUAL",SUBSTITUTE(UPPER($D1543)," ","")))),"PREMIUM FREE",""))))</f>
        <v/>
      </c>
    </row>
    <row r="1544">
      <c r="AC1544">
        <f>IF($C1544="","",IF(COUNTIF('Códigos Santander (ref)'!$A$2:$A$79,$C1544)&gt;0,"SANTANDER",IF(COUNTIF('Códigos Itaú (ref)'!$A$2:$A$44,$C1544)&gt;0,"ITAU",IF(AND(TRIM(UPPER($I1544))="CONTRATUAL",ISNUMBER(SEARCH("INDIVIDUAL",SUBSTITUTE(UPPER($D1544)," ","")))),"PREMIUM FREE",""))))</f>
        <v/>
      </c>
    </row>
    <row r="1545">
      <c r="AC1545">
        <f>IF($C1545="","",IF(COUNTIF('Códigos Santander (ref)'!$A$2:$A$79,$C1545)&gt;0,"SANTANDER",IF(COUNTIF('Códigos Itaú (ref)'!$A$2:$A$44,$C1545)&gt;0,"ITAU",IF(AND(TRIM(UPPER($I1545))="CONTRATUAL",ISNUMBER(SEARCH("INDIVIDUAL",SUBSTITUTE(UPPER($D1545)," ","")))),"PREMIUM FREE",""))))</f>
        <v/>
      </c>
    </row>
    <row r="1546">
      <c r="AC1546">
        <f>IF($C1546="","",IF(COUNTIF('Códigos Santander (ref)'!$A$2:$A$79,$C1546)&gt;0,"SANTANDER",IF(COUNTIF('Códigos Itaú (ref)'!$A$2:$A$44,$C1546)&gt;0,"ITAU",IF(AND(TRIM(UPPER($I1546))="CONTRATUAL",ISNUMBER(SEARCH("INDIVIDUAL",SUBSTITUTE(UPPER($D1546)," ","")))),"PREMIUM FREE",""))))</f>
        <v/>
      </c>
    </row>
    <row r="1547">
      <c r="AC1547">
        <f>IF($C1547="","",IF(COUNTIF('Códigos Santander (ref)'!$A$2:$A$79,$C1547)&gt;0,"SANTANDER",IF(COUNTIF('Códigos Itaú (ref)'!$A$2:$A$44,$C1547)&gt;0,"ITAU",IF(AND(TRIM(UPPER($I1547))="CONTRATUAL",ISNUMBER(SEARCH("INDIVIDUAL",SUBSTITUTE(UPPER($D1547)," ","")))),"PREMIUM FREE",""))))</f>
        <v/>
      </c>
    </row>
    <row r="1548">
      <c r="AC1548">
        <f>IF($C1548="","",IF(COUNTIF('Códigos Santander (ref)'!$A$2:$A$79,$C1548)&gt;0,"SANTANDER",IF(COUNTIF('Códigos Itaú (ref)'!$A$2:$A$44,$C1548)&gt;0,"ITAU",IF(AND(TRIM(UPPER($I1548))="CONTRATUAL",ISNUMBER(SEARCH("INDIVIDUAL",SUBSTITUTE(UPPER($D1548)," ","")))),"PREMIUM FREE",""))))</f>
        <v/>
      </c>
    </row>
    <row r="1549">
      <c r="AC1549">
        <f>IF($C1549="","",IF(COUNTIF('Códigos Santander (ref)'!$A$2:$A$79,$C1549)&gt;0,"SANTANDER",IF(COUNTIF('Códigos Itaú (ref)'!$A$2:$A$44,$C1549)&gt;0,"ITAU",IF(AND(TRIM(UPPER($I1549))="CONTRATUAL",ISNUMBER(SEARCH("INDIVIDUAL",SUBSTITUTE(UPPER($D1549)," ","")))),"PREMIUM FREE",""))))</f>
        <v/>
      </c>
    </row>
    <row r="1550">
      <c r="AC1550">
        <f>IF($C1550="","",IF(COUNTIF('Códigos Santander (ref)'!$A$2:$A$79,$C1550)&gt;0,"SANTANDER",IF(COUNTIF('Códigos Itaú (ref)'!$A$2:$A$44,$C1550)&gt;0,"ITAU",IF(AND(TRIM(UPPER($I1550))="CONTRATUAL",ISNUMBER(SEARCH("INDIVIDUAL",SUBSTITUTE(UPPER($D1550)," ","")))),"PREMIUM FREE",""))))</f>
        <v/>
      </c>
    </row>
    <row r="1551">
      <c r="AC1551">
        <f>IF($C1551="","",IF(COUNTIF('Códigos Santander (ref)'!$A$2:$A$79,$C1551)&gt;0,"SANTANDER",IF(COUNTIF('Códigos Itaú (ref)'!$A$2:$A$44,$C1551)&gt;0,"ITAU",IF(AND(TRIM(UPPER($I1551))="CONTRATUAL",ISNUMBER(SEARCH("INDIVIDUAL",SUBSTITUTE(UPPER($D1551)," ","")))),"PREMIUM FREE",""))))</f>
        <v/>
      </c>
    </row>
    <row r="1552">
      <c r="AC1552">
        <f>IF($C1552="","",IF(COUNTIF('Códigos Santander (ref)'!$A$2:$A$79,$C1552)&gt;0,"SANTANDER",IF(COUNTIF('Códigos Itaú (ref)'!$A$2:$A$44,$C1552)&gt;0,"ITAU",IF(AND(TRIM(UPPER($I1552))="CONTRATUAL",ISNUMBER(SEARCH("INDIVIDUAL",SUBSTITUTE(UPPER($D1552)," ","")))),"PREMIUM FREE",""))))</f>
        <v/>
      </c>
    </row>
    <row r="1553">
      <c r="AC1553">
        <f>IF($C1553="","",IF(COUNTIF('Códigos Santander (ref)'!$A$2:$A$79,$C1553)&gt;0,"SANTANDER",IF(COUNTIF('Códigos Itaú (ref)'!$A$2:$A$44,$C1553)&gt;0,"ITAU",IF(AND(TRIM(UPPER($I1553))="CONTRATUAL",ISNUMBER(SEARCH("INDIVIDUAL",SUBSTITUTE(UPPER($D1553)," ","")))),"PREMIUM FREE",""))))</f>
        <v/>
      </c>
    </row>
    <row r="1554">
      <c r="AC1554">
        <f>IF($C1554="","",IF(COUNTIF('Códigos Santander (ref)'!$A$2:$A$79,$C1554)&gt;0,"SANTANDER",IF(COUNTIF('Códigos Itaú (ref)'!$A$2:$A$44,$C1554)&gt;0,"ITAU",IF(AND(TRIM(UPPER($I1554))="CONTRATUAL",ISNUMBER(SEARCH("INDIVIDUAL",SUBSTITUTE(UPPER($D1554)," ","")))),"PREMIUM FREE",""))))</f>
        <v/>
      </c>
    </row>
    <row r="1555">
      <c r="AC1555">
        <f>IF($C1555="","",IF(COUNTIF('Códigos Santander (ref)'!$A$2:$A$79,$C1555)&gt;0,"SANTANDER",IF(COUNTIF('Códigos Itaú (ref)'!$A$2:$A$44,$C1555)&gt;0,"ITAU",IF(AND(TRIM(UPPER($I1555))="CONTRATUAL",ISNUMBER(SEARCH("INDIVIDUAL",SUBSTITUTE(UPPER($D1555)," ","")))),"PREMIUM FREE",""))))</f>
        <v/>
      </c>
    </row>
    <row r="1556">
      <c r="AC1556">
        <f>IF($C1556="","",IF(COUNTIF('Códigos Santander (ref)'!$A$2:$A$79,$C1556)&gt;0,"SANTANDER",IF(COUNTIF('Códigos Itaú (ref)'!$A$2:$A$44,$C1556)&gt;0,"ITAU",IF(AND(TRIM(UPPER($I1556))="CONTRATUAL",ISNUMBER(SEARCH("INDIVIDUAL",SUBSTITUTE(UPPER($D1556)," ","")))),"PREMIUM FREE",""))))</f>
        <v/>
      </c>
    </row>
    <row r="1557">
      <c r="AC1557">
        <f>IF($C1557="","",IF(COUNTIF('Códigos Santander (ref)'!$A$2:$A$79,$C1557)&gt;0,"SANTANDER",IF(COUNTIF('Códigos Itaú (ref)'!$A$2:$A$44,$C1557)&gt;0,"ITAU",IF(AND(TRIM(UPPER($I1557))="CONTRATUAL",ISNUMBER(SEARCH("INDIVIDUAL",SUBSTITUTE(UPPER($D1557)," ","")))),"PREMIUM FREE",""))))</f>
        <v/>
      </c>
    </row>
    <row r="1558">
      <c r="AC1558">
        <f>IF($C1558="","",IF(COUNTIF('Códigos Santander (ref)'!$A$2:$A$79,$C1558)&gt;0,"SANTANDER",IF(COUNTIF('Códigos Itaú (ref)'!$A$2:$A$44,$C1558)&gt;0,"ITAU",IF(AND(TRIM(UPPER($I1558))="CONTRATUAL",ISNUMBER(SEARCH("INDIVIDUAL",SUBSTITUTE(UPPER($D1558)," ","")))),"PREMIUM FREE",""))))</f>
        <v/>
      </c>
    </row>
    <row r="1559">
      <c r="AC1559">
        <f>IF($C1559="","",IF(COUNTIF('Códigos Santander (ref)'!$A$2:$A$79,$C1559)&gt;0,"SANTANDER",IF(COUNTIF('Códigos Itaú (ref)'!$A$2:$A$44,$C1559)&gt;0,"ITAU",IF(AND(TRIM(UPPER($I1559))="CONTRATUAL",ISNUMBER(SEARCH("INDIVIDUAL",SUBSTITUTE(UPPER($D1559)," ","")))),"PREMIUM FREE",""))))</f>
        <v/>
      </c>
    </row>
    <row r="1560">
      <c r="AC1560">
        <f>IF($C1560="","",IF(COUNTIF('Códigos Santander (ref)'!$A$2:$A$79,$C1560)&gt;0,"SANTANDER",IF(COUNTIF('Códigos Itaú (ref)'!$A$2:$A$44,$C1560)&gt;0,"ITAU",IF(AND(TRIM(UPPER($I1560))="CONTRATUAL",ISNUMBER(SEARCH("INDIVIDUAL",SUBSTITUTE(UPPER($D1560)," ","")))),"PREMIUM FREE",""))))</f>
        <v/>
      </c>
    </row>
    <row r="1561">
      <c r="AC1561">
        <f>IF($C1561="","",IF(COUNTIF('Códigos Santander (ref)'!$A$2:$A$79,$C1561)&gt;0,"SANTANDER",IF(COUNTIF('Códigos Itaú (ref)'!$A$2:$A$44,$C1561)&gt;0,"ITAU",IF(AND(TRIM(UPPER($I1561))="CONTRATUAL",ISNUMBER(SEARCH("INDIVIDUAL",SUBSTITUTE(UPPER($D1561)," ","")))),"PREMIUM FREE",""))))</f>
        <v/>
      </c>
    </row>
    <row r="1562">
      <c r="AC1562">
        <f>IF($C1562="","",IF(COUNTIF('Códigos Santander (ref)'!$A$2:$A$79,$C1562)&gt;0,"SANTANDER",IF(COUNTIF('Códigos Itaú (ref)'!$A$2:$A$44,$C1562)&gt;0,"ITAU",IF(AND(TRIM(UPPER($I1562))="CONTRATUAL",ISNUMBER(SEARCH("INDIVIDUAL",SUBSTITUTE(UPPER($D1562)," ","")))),"PREMIUM FREE",""))))</f>
        <v/>
      </c>
    </row>
    <row r="1563">
      <c r="AC1563">
        <f>IF($C1563="","",IF(COUNTIF('Códigos Santander (ref)'!$A$2:$A$79,$C1563)&gt;0,"SANTANDER",IF(COUNTIF('Códigos Itaú (ref)'!$A$2:$A$44,$C1563)&gt;0,"ITAU",IF(AND(TRIM(UPPER($I1563))="CONTRATUAL",ISNUMBER(SEARCH("INDIVIDUAL",SUBSTITUTE(UPPER($D1563)," ","")))),"PREMIUM FREE",""))))</f>
        <v/>
      </c>
    </row>
    <row r="1564">
      <c r="AC1564">
        <f>IF($C1564="","",IF(COUNTIF('Códigos Santander (ref)'!$A$2:$A$79,$C1564)&gt;0,"SANTANDER",IF(COUNTIF('Códigos Itaú (ref)'!$A$2:$A$44,$C1564)&gt;0,"ITAU",IF(AND(TRIM(UPPER($I1564))="CONTRATUAL",ISNUMBER(SEARCH("INDIVIDUAL",SUBSTITUTE(UPPER($D1564)," ","")))),"PREMIUM FREE",""))))</f>
        <v/>
      </c>
    </row>
    <row r="1565">
      <c r="AC1565">
        <f>IF($C1565="","",IF(COUNTIF('Códigos Santander (ref)'!$A$2:$A$79,$C1565)&gt;0,"SANTANDER",IF(COUNTIF('Códigos Itaú (ref)'!$A$2:$A$44,$C1565)&gt;0,"ITAU",IF(AND(TRIM(UPPER($I1565))="CONTRATUAL",ISNUMBER(SEARCH("INDIVIDUAL",SUBSTITUTE(UPPER($D1565)," ","")))),"PREMIUM FREE",""))))</f>
        <v/>
      </c>
    </row>
    <row r="1566">
      <c r="AC1566">
        <f>IF($C1566="","",IF(COUNTIF('Códigos Santander (ref)'!$A$2:$A$79,$C1566)&gt;0,"SANTANDER",IF(COUNTIF('Códigos Itaú (ref)'!$A$2:$A$44,$C1566)&gt;0,"ITAU",IF(AND(TRIM(UPPER($I1566))="CONTRATUAL",ISNUMBER(SEARCH("INDIVIDUAL",SUBSTITUTE(UPPER($D1566)," ","")))),"PREMIUM FREE",""))))</f>
        <v/>
      </c>
    </row>
    <row r="1567">
      <c r="AC1567">
        <f>IF($C1567="","",IF(COUNTIF('Códigos Santander (ref)'!$A$2:$A$79,$C1567)&gt;0,"SANTANDER",IF(COUNTIF('Códigos Itaú (ref)'!$A$2:$A$44,$C1567)&gt;0,"ITAU",IF(AND(TRIM(UPPER($I1567))="CONTRATUAL",ISNUMBER(SEARCH("INDIVIDUAL",SUBSTITUTE(UPPER($D1567)," ","")))),"PREMIUM FREE",""))))</f>
        <v/>
      </c>
    </row>
    <row r="1568">
      <c r="AC1568">
        <f>IF($C1568="","",IF(COUNTIF('Códigos Santander (ref)'!$A$2:$A$79,$C1568)&gt;0,"SANTANDER",IF(COUNTIF('Códigos Itaú (ref)'!$A$2:$A$44,$C1568)&gt;0,"ITAU",IF(AND(TRIM(UPPER($I1568))="CONTRATUAL",ISNUMBER(SEARCH("INDIVIDUAL",SUBSTITUTE(UPPER($D1568)," ","")))),"PREMIUM FREE",""))))</f>
        <v/>
      </c>
    </row>
    <row r="1569">
      <c r="AC1569">
        <f>IF($C1569="","",IF(COUNTIF('Códigos Santander (ref)'!$A$2:$A$79,$C1569)&gt;0,"SANTANDER",IF(COUNTIF('Códigos Itaú (ref)'!$A$2:$A$44,$C1569)&gt;0,"ITAU",IF(AND(TRIM(UPPER($I1569))="CONTRATUAL",ISNUMBER(SEARCH("INDIVIDUAL",SUBSTITUTE(UPPER($D1569)," ","")))),"PREMIUM FREE",""))))</f>
        <v/>
      </c>
    </row>
    <row r="1570">
      <c r="AC1570">
        <f>IF($C1570="","",IF(COUNTIF('Códigos Santander (ref)'!$A$2:$A$79,$C1570)&gt;0,"SANTANDER",IF(COUNTIF('Códigos Itaú (ref)'!$A$2:$A$44,$C1570)&gt;0,"ITAU",IF(AND(TRIM(UPPER($I1570))="CONTRATUAL",ISNUMBER(SEARCH("INDIVIDUAL",SUBSTITUTE(UPPER($D1570)," ","")))),"PREMIUM FREE",""))))</f>
        <v/>
      </c>
    </row>
    <row r="1571">
      <c r="AC1571">
        <f>IF($C1571="","",IF(COUNTIF('Códigos Santander (ref)'!$A$2:$A$79,$C1571)&gt;0,"SANTANDER",IF(COUNTIF('Códigos Itaú (ref)'!$A$2:$A$44,$C1571)&gt;0,"ITAU",IF(AND(TRIM(UPPER($I1571))="CONTRATUAL",ISNUMBER(SEARCH("INDIVIDUAL",SUBSTITUTE(UPPER($D1571)," ","")))),"PREMIUM FREE",""))))</f>
        <v/>
      </c>
    </row>
    <row r="1572">
      <c r="AC1572">
        <f>IF($C1572="","",IF(COUNTIF('Códigos Santander (ref)'!$A$2:$A$79,$C1572)&gt;0,"SANTANDER",IF(COUNTIF('Códigos Itaú (ref)'!$A$2:$A$44,$C1572)&gt;0,"ITAU",IF(AND(TRIM(UPPER($I1572))="CONTRATUAL",ISNUMBER(SEARCH("INDIVIDUAL",SUBSTITUTE(UPPER($D1572)," ","")))),"PREMIUM FREE",""))))</f>
        <v/>
      </c>
    </row>
    <row r="1573">
      <c r="AC1573">
        <f>IF($C1573="","",IF(COUNTIF('Códigos Santander (ref)'!$A$2:$A$79,$C1573)&gt;0,"SANTANDER",IF(COUNTIF('Códigos Itaú (ref)'!$A$2:$A$44,$C1573)&gt;0,"ITAU",IF(AND(TRIM(UPPER($I1573))="CONTRATUAL",ISNUMBER(SEARCH("INDIVIDUAL",SUBSTITUTE(UPPER($D1573)," ","")))),"PREMIUM FREE",""))))</f>
        <v/>
      </c>
    </row>
    <row r="1574">
      <c r="AC1574">
        <f>IF($C1574="","",IF(COUNTIF('Códigos Santander (ref)'!$A$2:$A$79,$C1574)&gt;0,"SANTANDER",IF(COUNTIF('Códigos Itaú (ref)'!$A$2:$A$44,$C1574)&gt;0,"ITAU",IF(AND(TRIM(UPPER($I1574))="CONTRATUAL",ISNUMBER(SEARCH("INDIVIDUAL",SUBSTITUTE(UPPER($D1574)," ","")))),"PREMIUM FREE",""))))</f>
        <v/>
      </c>
    </row>
    <row r="1575">
      <c r="AC1575">
        <f>IF($C1575="","",IF(COUNTIF('Códigos Santander (ref)'!$A$2:$A$79,$C1575)&gt;0,"SANTANDER",IF(COUNTIF('Códigos Itaú (ref)'!$A$2:$A$44,$C1575)&gt;0,"ITAU",IF(AND(TRIM(UPPER($I1575))="CONTRATUAL",ISNUMBER(SEARCH("INDIVIDUAL",SUBSTITUTE(UPPER($D1575)," ","")))),"PREMIUM FREE",""))))</f>
        <v/>
      </c>
    </row>
    <row r="1576">
      <c r="AC1576">
        <f>IF($C1576="","",IF(COUNTIF('Códigos Santander (ref)'!$A$2:$A$79,$C1576)&gt;0,"SANTANDER",IF(COUNTIF('Códigos Itaú (ref)'!$A$2:$A$44,$C1576)&gt;0,"ITAU",IF(AND(TRIM(UPPER($I1576))="CONTRATUAL",ISNUMBER(SEARCH("INDIVIDUAL",SUBSTITUTE(UPPER($D1576)," ","")))),"PREMIUM FREE",""))))</f>
        <v/>
      </c>
    </row>
    <row r="1577">
      <c r="AC1577">
        <f>IF($C1577="","",IF(COUNTIF('Códigos Santander (ref)'!$A$2:$A$79,$C1577)&gt;0,"SANTANDER",IF(COUNTIF('Códigos Itaú (ref)'!$A$2:$A$44,$C1577)&gt;0,"ITAU",IF(AND(TRIM(UPPER($I1577))="CONTRATUAL",ISNUMBER(SEARCH("INDIVIDUAL",SUBSTITUTE(UPPER($D1577)," ","")))),"PREMIUM FREE",""))))</f>
        <v/>
      </c>
    </row>
    <row r="1578">
      <c r="AC1578">
        <f>IF($C1578="","",IF(COUNTIF('Códigos Santander (ref)'!$A$2:$A$79,$C1578)&gt;0,"SANTANDER",IF(COUNTIF('Códigos Itaú (ref)'!$A$2:$A$44,$C1578)&gt;0,"ITAU",IF(AND(TRIM(UPPER($I1578))="CONTRATUAL",ISNUMBER(SEARCH("INDIVIDUAL",SUBSTITUTE(UPPER($D1578)," ","")))),"PREMIUM FREE",""))))</f>
        <v/>
      </c>
    </row>
    <row r="1579">
      <c r="AC1579">
        <f>IF($C1579="","",IF(COUNTIF('Códigos Santander (ref)'!$A$2:$A$79,$C1579)&gt;0,"SANTANDER",IF(COUNTIF('Códigos Itaú (ref)'!$A$2:$A$44,$C1579)&gt;0,"ITAU",IF(AND(TRIM(UPPER($I1579))="CONTRATUAL",ISNUMBER(SEARCH("INDIVIDUAL",SUBSTITUTE(UPPER($D1579)," ","")))),"PREMIUM FREE",""))))</f>
        <v/>
      </c>
    </row>
    <row r="1580">
      <c r="AC1580">
        <f>IF($C1580="","",IF(COUNTIF('Códigos Santander (ref)'!$A$2:$A$79,$C1580)&gt;0,"SANTANDER",IF(COUNTIF('Códigos Itaú (ref)'!$A$2:$A$44,$C1580)&gt;0,"ITAU",IF(AND(TRIM(UPPER($I1580))="CONTRATUAL",ISNUMBER(SEARCH("INDIVIDUAL",SUBSTITUTE(UPPER($D1580)," ","")))),"PREMIUM FREE",""))))</f>
        <v/>
      </c>
    </row>
    <row r="1581">
      <c r="AC1581">
        <f>IF($C1581="","",IF(COUNTIF('Códigos Santander (ref)'!$A$2:$A$79,$C1581)&gt;0,"SANTANDER",IF(COUNTIF('Códigos Itaú (ref)'!$A$2:$A$44,$C1581)&gt;0,"ITAU",IF(AND(TRIM(UPPER($I1581))="CONTRATUAL",ISNUMBER(SEARCH("INDIVIDUAL",SUBSTITUTE(UPPER($D1581)," ","")))),"PREMIUM FREE",""))))</f>
        <v/>
      </c>
    </row>
    <row r="1582">
      <c r="AC1582">
        <f>IF($C1582="","",IF(COUNTIF('Códigos Santander (ref)'!$A$2:$A$79,$C1582)&gt;0,"SANTANDER",IF(COUNTIF('Códigos Itaú (ref)'!$A$2:$A$44,$C1582)&gt;0,"ITAU",IF(AND(TRIM(UPPER($I1582))="CONTRATUAL",ISNUMBER(SEARCH("INDIVIDUAL",SUBSTITUTE(UPPER($D1582)," ","")))),"PREMIUM FREE",""))))</f>
        <v/>
      </c>
    </row>
    <row r="1583">
      <c r="AC1583">
        <f>IF($C1583="","",IF(COUNTIF('Códigos Santander (ref)'!$A$2:$A$79,$C1583)&gt;0,"SANTANDER",IF(COUNTIF('Códigos Itaú (ref)'!$A$2:$A$44,$C1583)&gt;0,"ITAU",IF(AND(TRIM(UPPER($I1583))="CONTRATUAL",ISNUMBER(SEARCH("INDIVIDUAL",SUBSTITUTE(UPPER($D1583)," ","")))),"PREMIUM FREE",""))))</f>
        <v/>
      </c>
    </row>
    <row r="1584">
      <c r="AC1584">
        <f>IF($C1584="","",IF(COUNTIF('Códigos Santander (ref)'!$A$2:$A$79,$C1584)&gt;0,"SANTANDER",IF(COUNTIF('Códigos Itaú (ref)'!$A$2:$A$44,$C1584)&gt;0,"ITAU",IF(AND(TRIM(UPPER($I1584))="CONTRATUAL",ISNUMBER(SEARCH("INDIVIDUAL",SUBSTITUTE(UPPER($D1584)," ","")))),"PREMIUM FREE",""))))</f>
        <v/>
      </c>
    </row>
    <row r="1585">
      <c r="AC1585">
        <f>IF($C1585="","",IF(COUNTIF('Códigos Santander (ref)'!$A$2:$A$79,$C1585)&gt;0,"SANTANDER",IF(COUNTIF('Códigos Itaú (ref)'!$A$2:$A$44,$C1585)&gt;0,"ITAU",IF(AND(TRIM(UPPER($I1585))="CONTRATUAL",ISNUMBER(SEARCH("INDIVIDUAL",SUBSTITUTE(UPPER($D1585)," ","")))),"PREMIUM FREE",""))))</f>
        <v/>
      </c>
    </row>
    <row r="1586">
      <c r="AC1586">
        <f>IF($C1586="","",IF(COUNTIF('Códigos Santander (ref)'!$A$2:$A$79,$C1586)&gt;0,"SANTANDER",IF(COUNTIF('Códigos Itaú (ref)'!$A$2:$A$44,$C1586)&gt;0,"ITAU",IF(AND(TRIM(UPPER($I1586))="CONTRATUAL",ISNUMBER(SEARCH("INDIVIDUAL",SUBSTITUTE(UPPER($D1586)," ","")))),"PREMIUM FREE",""))))</f>
        <v/>
      </c>
    </row>
    <row r="1587">
      <c r="AC1587">
        <f>IF($C1587="","",IF(COUNTIF('Códigos Santander (ref)'!$A$2:$A$79,$C1587)&gt;0,"SANTANDER",IF(COUNTIF('Códigos Itaú (ref)'!$A$2:$A$44,$C1587)&gt;0,"ITAU",IF(AND(TRIM(UPPER($I1587))="CONTRATUAL",ISNUMBER(SEARCH("INDIVIDUAL",SUBSTITUTE(UPPER($D1587)," ","")))),"PREMIUM FREE",""))))</f>
        <v/>
      </c>
    </row>
    <row r="1588">
      <c r="AC1588">
        <f>IF($C1588="","",IF(COUNTIF('Códigos Santander (ref)'!$A$2:$A$79,$C1588)&gt;0,"SANTANDER",IF(COUNTIF('Códigos Itaú (ref)'!$A$2:$A$44,$C1588)&gt;0,"ITAU",IF(AND(TRIM(UPPER($I1588))="CONTRATUAL",ISNUMBER(SEARCH("INDIVIDUAL",SUBSTITUTE(UPPER($D1588)," ","")))),"PREMIUM FREE",""))))</f>
        <v/>
      </c>
    </row>
    <row r="1589">
      <c r="AC1589">
        <f>IF($C1589="","",IF(COUNTIF('Códigos Santander (ref)'!$A$2:$A$79,$C1589)&gt;0,"SANTANDER",IF(COUNTIF('Códigos Itaú (ref)'!$A$2:$A$44,$C1589)&gt;0,"ITAU",IF(AND(TRIM(UPPER($I1589))="CONTRATUAL",ISNUMBER(SEARCH("INDIVIDUAL",SUBSTITUTE(UPPER($D1589)," ","")))),"PREMIUM FREE",""))))</f>
        <v/>
      </c>
    </row>
    <row r="1590">
      <c r="AC1590">
        <f>IF($C1590="","",IF(COUNTIF('Códigos Santander (ref)'!$A$2:$A$79,$C1590)&gt;0,"SANTANDER",IF(COUNTIF('Códigos Itaú (ref)'!$A$2:$A$44,$C1590)&gt;0,"ITAU",IF(AND(TRIM(UPPER($I1590))="CONTRATUAL",ISNUMBER(SEARCH("INDIVIDUAL",SUBSTITUTE(UPPER($D1590)," ","")))),"PREMIUM FREE",""))))</f>
        <v/>
      </c>
    </row>
    <row r="1591">
      <c r="AC1591">
        <f>IF($C1591="","",IF(COUNTIF('Códigos Santander (ref)'!$A$2:$A$79,$C1591)&gt;0,"SANTANDER",IF(COUNTIF('Códigos Itaú (ref)'!$A$2:$A$44,$C1591)&gt;0,"ITAU",IF(AND(TRIM(UPPER($I1591))="CONTRATUAL",ISNUMBER(SEARCH("INDIVIDUAL",SUBSTITUTE(UPPER($D1591)," ","")))),"PREMIUM FREE",""))))</f>
        <v/>
      </c>
    </row>
    <row r="1592">
      <c r="AC1592">
        <f>IF($C1592="","",IF(COUNTIF('Códigos Santander (ref)'!$A$2:$A$79,$C1592)&gt;0,"SANTANDER",IF(COUNTIF('Códigos Itaú (ref)'!$A$2:$A$44,$C1592)&gt;0,"ITAU",IF(AND(TRIM(UPPER($I1592))="CONTRATUAL",ISNUMBER(SEARCH("INDIVIDUAL",SUBSTITUTE(UPPER($D1592)," ","")))),"PREMIUM FREE",""))))</f>
        <v/>
      </c>
    </row>
    <row r="1593">
      <c r="AC1593">
        <f>IF($C1593="","",IF(COUNTIF('Códigos Santander (ref)'!$A$2:$A$79,$C1593)&gt;0,"SANTANDER",IF(COUNTIF('Códigos Itaú (ref)'!$A$2:$A$44,$C1593)&gt;0,"ITAU",IF(AND(TRIM(UPPER($I1593))="CONTRATUAL",ISNUMBER(SEARCH("INDIVIDUAL",SUBSTITUTE(UPPER($D1593)," ","")))),"PREMIUM FREE",""))))</f>
        <v/>
      </c>
    </row>
    <row r="1594">
      <c r="AC1594">
        <f>IF($C1594="","",IF(COUNTIF('Códigos Santander (ref)'!$A$2:$A$79,$C1594)&gt;0,"SANTANDER",IF(COUNTIF('Códigos Itaú (ref)'!$A$2:$A$44,$C1594)&gt;0,"ITAU",IF(AND(TRIM(UPPER($I1594))="CONTRATUAL",ISNUMBER(SEARCH("INDIVIDUAL",SUBSTITUTE(UPPER($D1594)," ","")))),"PREMIUM FREE",""))))</f>
        <v/>
      </c>
    </row>
    <row r="1595">
      <c r="AC1595">
        <f>IF($C1595="","",IF(COUNTIF('Códigos Santander (ref)'!$A$2:$A$79,$C1595)&gt;0,"SANTANDER",IF(COUNTIF('Códigos Itaú (ref)'!$A$2:$A$44,$C1595)&gt;0,"ITAU",IF(AND(TRIM(UPPER($I1595))="CONTRATUAL",ISNUMBER(SEARCH("INDIVIDUAL",SUBSTITUTE(UPPER($D1595)," ","")))),"PREMIUM FREE",""))))</f>
        <v/>
      </c>
    </row>
    <row r="1596">
      <c r="AC1596">
        <f>IF($C1596="","",IF(COUNTIF('Códigos Santander (ref)'!$A$2:$A$79,$C1596)&gt;0,"SANTANDER",IF(COUNTIF('Códigos Itaú (ref)'!$A$2:$A$44,$C1596)&gt;0,"ITAU",IF(AND(TRIM(UPPER($I1596))="CONTRATUAL",ISNUMBER(SEARCH("INDIVIDUAL",SUBSTITUTE(UPPER($D1596)," ","")))),"PREMIUM FREE",""))))</f>
        <v/>
      </c>
    </row>
    <row r="1597">
      <c r="AC1597">
        <f>IF($C1597="","",IF(COUNTIF('Códigos Santander (ref)'!$A$2:$A$79,$C1597)&gt;0,"SANTANDER",IF(COUNTIF('Códigos Itaú (ref)'!$A$2:$A$44,$C1597)&gt;0,"ITAU",IF(AND(TRIM(UPPER($I1597))="CONTRATUAL",ISNUMBER(SEARCH("INDIVIDUAL",SUBSTITUTE(UPPER($D1597)," ","")))),"PREMIUM FREE",""))))</f>
        <v/>
      </c>
    </row>
    <row r="1598">
      <c r="AC1598">
        <f>IF($C1598="","",IF(COUNTIF('Códigos Santander (ref)'!$A$2:$A$79,$C1598)&gt;0,"SANTANDER",IF(COUNTIF('Códigos Itaú (ref)'!$A$2:$A$44,$C1598)&gt;0,"ITAU",IF(AND(TRIM(UPPER($I1598))="CONTRATUAL",ISNUMBER(SEARCH("INDIVIDUAL",SUBSTITUTE(UPPER($D1598)," ","")))),"PREMIUM FREE",""))))</f>
        <v/>
      </c>
    </row>
    <row r="1599">
      <c r="AC1599">
        <f>IF($C1599="","",IF(COUNTIF('Códigos Santander (ref)'!$A$2:$A$79,$C1599)&gt;0,"SANTANDER",IF(COUNTIF('Códigos Itaú (ref)'!$A$2:$A$44,$C1599)&gt;0,"ITAU",IF(AND(TRIM(UPPER($I1599))="CONTRATUAL",ISNUMBER(SEARCH("INDIVIDUAL",SUBSTITUTE(UPPER($D1599)," ","")))),"PREMIUM FREE",""))))</f>
        <v/>
      </c>
    </row>
    <row r="1600">
      <c r="AC1600">
        <f>IF($C1600="","",IF(COUNTIF('Códigos Santander (ref)'!$A$2:$A$79,$C1600)&gt;0,"SANTANDER",IF(COUNTIF('Códigos Itaú (ref)'!$A$2:$A$44,$C1600)&gt;0,"ITAU",IF(AND(TRIM(UPPER($I1600))="CONTRATUAL",ISNUMBER(SEARCH("INDIVIDUAL",SUBSTITUTE(UPPER($D1600)," ","")))),"PREMIUM FREE",""))))</f>
        <v/>
      </c>
    </row>
    <row r="1601">
      <c r="AC1601">
        <f>IF($C1601="","",IF(COUNTIF('Códigos Santander (ref)'!$A$2:$A$79,$C1601)&gt;0,"SANTANDER",IF(COUNTIF('Códigos Itaú (ref)'!$A$2:$A$44,$C1601)&gt;0,"ITAU",IF(AND(TRIM(UPPER($I1601))="CONTRATUAL",ISNUMBER(SEARCH("INDIVIDUAL",SUBSTITUTE(UPPER($D1601)," ","")))),"PREMIUM FREE",""))))</f>
        <v/>
      </c>
    </row>
    <row r="1602">
      <c r="AC1602">
        <f>IF($C1602="","",IF(COUNTIF('Códigos Santander (ref)'!$A$2:$A$79,$C1602)&gt;0,"SANTANDER",IF(COUNTIF('Códigos Itaú (ref)'!$A$2:$A$44,$C1602)&gt;0,"ITAU",IF(AND(TRIM(UPPER($I1602))="CONTRATUAL",ISNUMBER(SEARCH("INDIVIDUAL",SUBSTITUTE(UPPER($D1602)," ","")))),"PREMIUM FREE",""))))</f>
        <v/>
      </c>
    </row>
    <row r="1603">
      <c r="AC1603">
        <f>IF($C1603="","",IF(COUNTIF('Códigos Santander (ref)'!$A$2:$A$79,$C1603)&gt;0,"SANTANDER",IF(COUNTIF('Códigos Itaú (ref)'!$A$2:$A$44,$C1603)&gt;0,"ITAU",IF(AND(TRIM(UPPER($I1603))="CONTRATUAL",ISNUMBER(SEARCH("INDIVIDUAL",SUBSTITUTE(UPPER($D1603)," ","")))),"PREMIUM FREE",""))))</f>
        <v/>
      </c>
    </row>
    <row r="1604">
      <c r="AC1604">
        <f>IF($C1604="","",IF(COUNTIF('Códigos Santander (ref)'!$A$2:$A$79,$C1604)&gt;0,"SANTANDER",IF(COUNTIF('Códigos Itaú (ref)'!$A$2:$A$44,$C1604)&gt;0,"ITAU",IF(AND(TRIM(UPPER($I1604))="CONTRATUAL",ISNUMBER(SEARCH("INDIVIDUAL",SUBSTITUTE(UPPER($D1604)," ","")))),"PREMIUM FREE",""))))</f>
        <v/>
      </c>
    </row>
    <row r="1605">
      <c r="AC1605">
        <f>IF($C1605="","",IF(COUNTIF('Códigos Santander (ref)'!$A$2:$A$79,$C1605)&gt;0,"SANTANDER",IF(COUNTIF('Códigos Itaú (ref)'!$A$2:$A$44,$C1605)&gt;0,"ITAU",IF(AND(TRIM(UPPER($I1605))="CONTRATUAL",ISNUMBER(SEARCH("INDIVIDUAL",SUBSTITUTE(UPPER($D1605)," ","")))),"PREMIUM FREE",""))))</f>
        <v/>
      </c>
    </row>
    <row r="1606">
      <c r="AC1606">
        <f>IF($C1606="","",IF(COUNTIF('Códigos Santander (ref)'!$A$2:$A$79,$C1606)&gt;0,"SANTANDER",IF(COUNTIF('Códigos Itaú (ref)'!$A$2:$A$44,$C1606)&gt;0,"ITAU",IF(AND(TRIM(UPPER($I1606))="CONTRATUAL",ISNUMBER(SEARCH("INDIVIDUAL",SUBSTITUTE(UPPER($D1606)," ","")))),"PREMIUM FREE",""))))</f>
        <v/>
      </c>
    </row>
    <row r="1607">
      <c r="AC1607">
        <f>IF($C1607="","",IF(COUNTIF('Códigos Santander (ref)'!$A$2:$A$79,$C1607)&gt;0,"SANTANDER",IF(COUNTIF('Códigos Itaú (ref)'!$A$2:$A$44,$C1607)&gt;0,"ITAU",IF(AND(TRIM(UPPER($I1607))="CONTRATUAL",ISNUMBER(SEARCH("INDIVIDUAL",SUBSTITUTE(UPPER($D1607)," ","")))),"PREMIUM FREE",""))))</f>
        <v/>
      </c>
    </row>
    <row r="1608">
      <c r="AC1608">
        <f>IF($C1608="","",IF(COUNTIF('Códigos Santander (ref)'!$A$2:$A$79,$C1608)&gt;0,"SANTANDER",IF(COUNTIF('Códigos Itaú (ref)'!$A$2:$A$44,$C1608)&gt;0,"ITAU",IF(AND(TRIM(UPPER($I1608))="CONTRATUAL",ISNUMBER(SEARCH("INDIVIDUAL",SUBSTITUTE(UPPER($D1608)," ","")))),"PREMIUM FREE",""))))</f>
        <v/>
      </c>
    </row>
    <row r="1609">
      <c r="AC1609">
        <f>IF($C1609="","",IF(COUNTIF('Códigos Santander (ref)'!$A$2:$A$79,$C1609)&gt;0,"SANTANDER",IF(COUNTIF('Códigos Itaú (ref)'!$A$2:$A$44,$C1609)&gt;0,"ITAU",IF(AND(TRIM(UPPER($I1609))="CONTRATUAL",ISNUMBER(SEARCH("INDIVIDUAL",SUBSTITUTE(UPPER($D1609)," ","")))),"PREMIUM FREE",""))))</f>
        <v/>
      </c>
    </row>
    <row r="1610">
      <c r="AC1610">
        <f>IF($C1610="","",IF(COUNTIF('Códigos Santander (ref)'!$A$2:$A$79,$C1610)&gt;0,"SANTANDER",IF(COUNTIF('Códigos Itaú (ref)'!$A$2:$A$44,$C1610)&gt;0,"ITAU",IF(AND(TRIM(UPPER($I1610))="CONTRATUAL",ISNUMBER(SEARCH("INDIVIDUAL",SUBSTITUTE(UPPER($D1610)," ","")))),"PREMIUM FREE",""))))</f>
        <v/>
      </c>
    </row>
    <row r="1611">
      <c r="AC1611">
        <f>IF($C1611="","",IF(COUNTIF('Códigos Santander (ref)'!$A$2:$A$79,$C1611)&gt;0,"SANTANDER",IF(COUNTIF('Códigos Itaú (ref)'!$A$2:$A$44,$C1611)&gt;0,"ITAU",IF(AND(TRIM(UPPER($I1611))="CONTRATUAL",ISNUMBER(SEARCH("INDIVIDUAL",SUBSTITUTE(UPPER($D1611)," ","")))),"PREMIUM FREE",""))))</f>
        <v/>
      </c>
    </row>
    <row r="1612">
      <c r="AC1612">
        <f>IF($C1612="","",IF(COUNTIF('Códigos Santander (ref)'!$A$2:$A$79,$C1612)&gt;0,"SANTANDER",IF(COUNTIF('Códigos Itaú (ref)'!$A$2:$A$44,$C1612)&gt;0,"ITAU",IF(AND(TRIM(UPPER($I1612))="CONTRATUAL",ISNUMBER(SEARCH("INDIVIDUAL",SUBSTITUTE(UPPER($D1612)," ","")))),"PREMIUM FREE",""))))</f>
        <v/>
      </c>
    </row>
    <row r="1613">
      <c r="AC1613">
        <f>IF($C1613="","",IF(COUNTIF('Códigos Santander (ref)'!$A$2:$A$79,$C1613)&gt;0,"SANTANDER",IF(COUNTIF('Códigos Itaú (ref)'!$A$2:$A$44,$C1613)&gt;0,"ITAU",IF(AND(TRIM(UPPER($I1613))="CONTRATUAL",ISNUMBER(SEARCH("INDIVIDUAL",SUBSTITUTE(UPPER($D1613)," ","")))),"PREMIUM FREE",""))))</f>
        <v/>
      </c>
    </row>
    <row r="1614">
      <c r="AC1614">
        <f>IF($C1614="","",IF(COUNTIF('Códigos Santander (ref)'!$A$2:$A$79,$C1614)&gt;0,"SANTANDER",IF(COUNTIF('Códigos Itaú (ref)'!$A$2:$A$44,$C1614)&gt;0,"ITAU",IF(AND(TRIM(UPPER($I1614))="CONTRATUAL",ISNUMBER(SEARCH("INDIVIDUAL",SUBSTITUTE(UPPER($D1614)," ","")))),"PREMIUM FREE",""))))</f>
        <v/>
      </c>
    </row>
    <row r="1615">
      <c r="AC1615">
        <f>IF($C1615="","",IF(COUNTIF('Códigos Santander (ref)'!$A$2:$A$79,$C1615)&gt;0,"SANTANDER",IF(COUNTIF('Códigos Itaú (ref)'!$A$2:$A$44,$C1615)&gt;0,"ITAU",IF(AND(TRIM(UPPER($I1615))="CONTRATUAL",ISNUMBER(SEARCH("INDIVIDUAL",SUBSTITUTE(UPPER($D1615)," ","")))),"PREMIUM FREE",""))))</f>
        <v/>
      </c>
    </row>
    <row r="1616">
      <c r="AC1616">
        <f>IF($C1616="","",IF(COUNTIF('Códigos Santander (ref)'!$A$2:$A$79,$C1616)&gt;0,"SANTANDER",IF(COUNTIF('Códigos Itaú (ref)'!$A$2:$A$44,$C1616)&gt;0,"ITAU",IF(AND(TRIM(UPPER($I1616))="CONTRATUAL",ISNUMBER(SEARCH("INDIVIDUAL",SUBSTITUTE(UPPER($D1616)," ","")))),"PREMIUM FREE",""))))</f>
        <v/>
      </c>
    </row>
    <row r="1617">
      <c r="AC1617">
        <f>IF($C1617="","",IF(COUNTIF('Códigos Santander (ref)'!$A$2:$A$79,$C1617)&gt;0,"SANTANDER",IF(COUNTIF('Códigos Itaú (ref)'!$A$2:$A$44,$C1617)&gt;0,"ITAU",IF(AND(TRIM(UPPER($I1617))="CONTRATUAL",ISNUMBER(SEARCH("INDIVIDUAL",SUBSTITUTE(UPPER($D1617)," ","")))),"PREMIUM FREE",""))))</f>
        <v/>
      </c>
    </row>
    <row r="1618">
      <c r="AC1618">
        <f>IF($C1618="","",IF(COUNTIF('Códigos Santander (ref)'!$A$2:$A$79,$C1618)&gt;0,"SANTANDER",IF(COUNTIF('Códigos Itaú (ref)'!$A$2:$A$44,$C1618)&gt;0,"ITAU",IF(AND(TRIM(UPPER($I1618))="CONTRATUAL",ISNUMBER(SEARCH("INDIVIDUAL",SUBSTITUTE(UPPER($D1618)," ","")))),"PREMIUM FREE",""))))</f>
        <v/>
      </c>
    </row>
    <row r="1619">
      <c r="AC1619">
        <f>IF($C1619="","",IF(COUNTIF('Códigos Santander (ref)'!$A$2:$A$79,$C1619)&gt;0,"SANTANDER",IF(COUNTIF('Códigos Itaú (ref)'!$A$2:$A$44,$C1619)&gt;0,"ITAU",IF(AND(TRIM(UPPER($I1619))="CONTRATUAL",ISNUMBER(SEARCH("INDIVIDUAL",SUBSTITUTE(UPPER($D1619)," ","")))),"PREMIUM FREE",""))))</f>
        <v/>
      </c>
    </row>
    <row r="1620">
      <c r="AC1620">
        <f>IF($C1620="","",IF(COUNTIF('Códigos Santander (ref)'!$A$2:$A$79,$C1620)&gt;0,"SANTANDER",IF(COUNTIF('Códigos Itaú (ref)'!$A$2:$A$44,$C1620)&gt;0,"ITAU",IF(AND(TRIM(UPPER($I1620))="CONTRATUAL",ISNUMBER(SEARCH("INDIVIDUAL",SUBSTITUTE(UPPER($D1620)," ","")))),"PREMIUM FREE",""))))</f>
        <v/>
      </c>
    </row>
    <row r="1621">
      <c r="AC1621">
        <f>IF($C1621="","",IF(COUNTIF('Códigos Santander (ref)'!$A$2:$A$79,$C1621)&gt;0,"SANTANDER",IF(COUNTIF('Códigos Itaú (ref)'!$A$2:$A$44,$C1621)&gt;0,"ITAU",IF(AND(TRIM(UPPER($I1621))="CONTRATUAL",ISNUMBER(SEARCH("INDIVIDUAL",SUBSTITUTE(UPPER($D1621)," ","")))),"PREMIUM FREE",""))))</f>
        <v/>
      </c>
    </row>
    <row r="1622">
      <c r="AC1622">
        <f>IF($C1622="","",IF(COUNTIF('Códigos Santander (ref)'!$A$2:$A$79,$C1622)&gt;0,"SANTANDER",IF(COUNTIF('Códigos Itaú (ref)'!$A$2:$A$44,$C1622)&gt;0,"ITAU",IF(AND(TRIM(UPPER($I1622))="CONTRATUAL",ISNUMBER(SEARCH("INDIVIDUAL",SUBSTITUTE(UPPER($D1622)," ","")))),"PREMIUM FREE",""))))</f>
        <v/>
      </c>
    </row>
    <row r="1623">
      <c r="AC1623">
        <f>IF($C1623="","",IF(COUNTIF('Códigos Santander (ref)'!$A$2:$A$79,$C1623)&gt;0,"SANTANDER",IF(COUNTIF('Códigos Itaú (ref)'!$A$2:$A$44,$C1623)&gt;0,"ITAU",IF(AND(TRIM(UPPER($I1623))="CONTRATUAL",ISNUMBER(SEARCH("INDIVIDUAL",SUBSTITUTE(UPPER($D1623)," ","")))),"PREMIUM FREE",""))))</f>
        <v/>
      </c>
    </row>
    <row r="1624">
      <c r="AC1624">
        <f>IF($C1624="","",IF(COUNTIF('Códigos Santander (ref)'!$A$2:$A$79,$C1624)&gt;0,"SANTANDER",IF(COUNTIF('Códigos Itaú (ref)'!$A$2:$A$44,$C1624)&gt;0,"ITAU",IF(AND(TRIM(UPPER($I1624))="CONTRATUAL",ISNUMBER(SEARCH("INDIVIDUAL",SUBSTITUTE(UPPER($D1624)," ","")))),"PREMIUM FREE",""))))</f>
        <v/>
      </c>
    </row>
    <row r="1625">
      <c r="AC1625">
        <f>IF($C1625="","",IF(COUNTIF('Códigos Santander (ref)'!$A$2:$A$79,$C1625)&gt;0,"SANTANDER",IF(COUNTIF('Códigos Itaú (ref)'!$A$2:$A$44,$C1625)&gt;0,"ITAU",IF(AND(TRIM(UPPER($I1625))="CONTRATUAL",ISNUMBER(SEARCH("INDIVIDUAL",SUBSTITUTE(UPPER($D1625)," ","")))),"PREMIUM FREE",""))))</f>
        <v/>
      </c>
    </row>
    <row r="1626">
      <c r="AC1626">
        <f>IF($C1626="","",IF(COUNTIF('Códigos Santander (ref)'!$A$2:$A$79,$C1626)&gt;0,"SANTANDER",IF(COUNTIF('Códigos Itaú (ref)'!$A$2:$A$44,$C1626)&gt;0,"ITAU",IF(AND(TRIM(UPPER($I1626))="CONTRATUAL",ISNUMBER(SEARCH("INDIVIDUAL",SUBSTITUTE(UPPER($D1626)," ","")))),"PREMIUM FREE",""))))</f>
        <v/>
      </c>
    </row>
    <row r="1627">
      <c r="AC1627">
        <f>IF($C1627="","",IF(COUNTIF('Códigos Santander (ref)'!$A$2:$A$79,$C1627)&gt;0,"SANTANDER",IF(COUNTIF('Códigos Itaú (ref)'!$A$2:$A$44,$C1627)&gt;0,"ITAU",IF(AND(TRIM(UPPER($I1627))="CONTRATUAL",ISNUMBER(SEARCH("INDIVIDUAL",SUBSTITUTE(UPPER($D1627)," ","")))),"PREMIUM FREE",""))))</f>
        <v/>
      </c>
    </row>
    <row r="1628">
      <c r="AC1628">
        <f>IF($C1628="","",IF(COUNTIF('Códigos Santander (ref)'!$A$2:$A$79,$C1628)&gt;0,"SANTANDER",IF(COUNTIF('Códigos Itaú (ref)'!$A$2:$A$44,$C1628)&gt;0,"ITAU",IF(AND(TRIM(UPPER($I1628))="CONTRATUAL",ISNUMBER(SEARCH("INDIVIDUAL",SUBSTITUTE(UPPER($D1628)," ","")))),"PREMIUM FREE",""))))</f>
        <v/>
      </c>
    </row>
    <row r="1629">
      <c r="AC1629">
        <f>IF($C1629="","",IF(COUNTIF('Códigos Santander (ref)'!$A$2:$A$79,$C1629)&gt;0,"SANTANDER",IF(COUNTIF('Códigos Itaú (ref)'!$A$2:$A$44,$C1629)&gt;0,"ITAU",IF(AND(TRIM(UPPER($I1629))="CONTRATUAL",ISNUMBER(SEARCH("INDIVIDUAL",SUBSTITUTE(UPPER($D1629)," ","")))),"PREMIUM FREE",""))))</f>
        <v/>
      </c>
    </row>
    <row r="1630">
      <c r="AC1630">
        <f>IF($C1630="","",IF(COUNTIF('Códigos Santander (ref)'!$A$2:$A$79,$C1630)&gt;0,"SANTANDER",IF(COUNTIF('Códigos Itaú (ref)'!$A$2:$A$44,$C1630)&gt;0,"ITAU",IF(AND(TRIM(UPPER($I1630))="CONTRATUAL",ISNUMBER(SEARCH("INDIVIDUAL",SUBSTITUTE(UPPER($D1630)," ","")))),"PREMIUM FREE",""))))</f>
        <v/>
      </c>
    </row>
    <row r="1631">
      <c r="AC1631">
        <f>IF($C1631="","",IF(COUNTIF('Códigos Santander (ref)'!$A$2:$A$79,$C1631)&gt;0,"SANTANDER",IF(COUNTIF('Códigos Itaú (ref)'!$A$2:$A$44,$C1631)&gt;0,"ITAU",IF(AND(TRIM(UPPER($I1631))="CONTRATUAL",ISNUMBER(SEARCH("INDIVIDUAL",SUBSTITUTE(UPPER($D1631)," ","")))),"PREMIUM FREE",""))))</f>
        <v/>
      </c>
    </row>
    <row r="1632">
      <c r="AC1632">
        <f>IF($C1632="","",IF(COUNTIF('Códigos Santander (ref)'!$A$2:$A$79,$C1632)&gt;0,"SANTANDER",IF(COUNTIF('Códigos Itaú (ref)'!$A$2:$A$44,$C1632)&gt;0,"ITAU",IF(AND(TRIM(UPPER($I1632))="CONTRATUAL",ISNUMBER(SEARCH("INDIVIDUAL",SUBSTITUTE(UPPER($D1632)," ","")))),"PREMIUM FREE",""))))</f>
        <v/>
      </c>
    </row>
    <row r="1633">
      <c r="AC1633">
        <f>IF($C1633="","",IF(COUNTIF('Códigos Santander (ref)'!$A$2:$A$79,$C1633)&gt;0,"SANTANDER",IF(COUNTIF('Códigos Itaú (ref)'!$A$2:$A$44,$C1633)&gt;0,"ITAU",IF(AND(TRIM(UPPER($I1633))="CONTRATUAL",ISNUMBER(SEARCH("INDIVIDUAL",SUBSTITUTE(UPPER($D1633)," ","")))),"PREMIUM FREE",""))))</f>
        <v/>
      </c>
    </row>
    <row r="1634">
      <c r="AC1634">
        <f>IF($C1634="","",IF(COUNTIF('Códigos Santander (ref)'!$A$2:$A$79,$C1634)&gt;0,"SANTANDER",IF(COUNTIF('Códigos Itaú (ref)'!$A$2:$A$44,$C1634)&gt;0,"ITAU",IF(AND(TRIM(UPPER($I1634))="CONTRATUAL",ISNUMBER(SEARCH("INDIVIDUAL",SUBSTITUTE(UPPER($D1634)," ","")))),"PREMIUM FREE",""))))</f>
        <v/>
      </c>
    </row>
    <row r="1635">
      <c r="AC1635">
        <f>IF($C1635="","",IF(COUNTIF('Códigos Santander (ref)'!$A$2:$A$79,$C1635)&gt;0,"SANTANDER",IF(COUNTIF('Códigos Itaú (ref)'!$A$2:$A$44,$C1635)&gt;0,"ITAU",IF(AND(TRIM(UPPER($I1635))="CONTRATUAL",ISNUMBER(SEARCH("INDIVIDUAL",SUBSTITUTE(UPPER($D1635)," ","")))),"PREMIUM FREE",""))))</f>
        <v/>
      </c>
    </row>
    <row r="1636">
      <c r="AC1636">
        <f>IF($C1636="","",IF(COUNTIF('Códigos Santander (ref)'!$A$2:$A$79,$C1636)&gt;0,"SANTANDER",IF(COUNTIF('Códigos Itaú (ref)'!$A$2:$A$44,$C1636)&gt;0,"ITAU",IF(AND(TRIM(UPPER($I1636))="CONTRATUAL",ISNUMBER(SEARCH("INDIVIDUAL",SUBSTITUTE(UPPER($D1636)," ","")))),"PREMIUM FREE",""))))</f>
        <v/>
      </c>
    </row>
    <row r="1637">
      <c r="AC1637">
        <f>IF($C1637="","",IF(COUNTIF('Códigos Santander (ref)'!$A$2:$A$79,$C1637)&gt;0,"SANTANDER",IF(COUNTIF('Códigos Itaú (ref)'!$A$2:$A$44,$C1637)&gt;0,"ITAU",IF(AND(TRIM(UPPER($I1637))="CONTRATUAL",ISNUMBER(SEARCH("INDIVIDUAL",SUBSTITUTE(UPPER($D1637)," ","")))),"PREMIUM FREE",""))))</f>
        <v/>
      </c>
    </row>
    <row r="1638">
      <c r="AC1638">
        <f>IF($C1638="","",IF(COUNTIF('Códigos Santander (ref)'!$A$2:$A$79,$C1638)&gt;0,"SANTANDER",IF(COUNTIF('Códigos Itaú (ref)'!$A$2:$A$44,$C1638)&gt;0,"ITAU",IF(AND(TRIM(UPPER($I1638))="CONTRATUAL",ISNUMBER(SEARCH("INDIVIDUAL",SUBSTITUTE(UPPER($D1638)," ","")))),"PREMIUM FREE",""))))</f>
        <v/>
      </c>
    </row>
    <row r="1639">
      <c r="AC1639">
        <f>IF($C1639="","",IF(COUNTIF('Códigos Santander (ref)'!$A$2:$A$79,$C1639)&gt;0,"SANTANDER",IF(COUNTIF('Códigos Itaú (ref)'!$A$2:$A$44,$C1639)&gt;0,"ITAU",IF(AND(TRIM(UPPER($I1639))="CONTRATUAL",ISNUMBER(SEARCH("INDIVIDUAL",SUBSTITUTE(UPPER($D1639)," ","")))),"PREMIUM FREE",""))))</f>
        <v/>
      </c>
    </row>
    <row r="1640">
      <c r="AC1640">
        <f>IF($C1640="","",IF(COUNTIF('Códigos Santander (ref)'!$A$2:$A$79,$C1640)&gt;0,"SANTANDER",IF(COUNTIF('Códigos Itaú (ref)'!$A$2:$A$44,$C1640)&gt;0,"ITAU",IF(AND(TRIM(UPPER($I1640))="CONTRATUAL",ISNUMBER(SEARCH("INDIVIDUAL",SUBSTITUTE(UPPER($D1640)," ","")))),"PREMIUM FREE",""))))</f>
        <v/>
      </c>
    </row>
    <row r="1641">
      <c r="AC1641">
        <f>IF($C1641="","",IF(COUNTIF('Códigos Santander (ref)'!$A$2:$A$79,$C1641)&gt;0,"SANTANDER",IF(COUNTIF('Códigos Itaú (ref)'!$A$2:$A$44,$C1641)&gt;0,"ITAU",IF(AND(TRIM(UPPER($I1641))="CONTRATUAL",ISNUMBER(SEARCH("INDIVIDUAL",SUBSTITUTE(UPPER($D1641)," ","")))),"PREMIUM FREE",""))))</f>
        <v/>
      </c>
    </row>
    <row r="1642">
      <c r="AC1642">
        <f>IF($C1642="","",IF(COUNTIF('Códigos Santander (ref)'!$A$2:$A$79,$C1642)&gt;0,"SANTANDER",IF(COUNTIF('Códigos Itaú (ref)'!$A$2:$A$44,$C1642)&gt;0,"ITAU",IF(AND(TRIM(UPPER($I1642))="CONTRATUAL",ISNUMBER(SEARCH("INDIVIDUAL",SUBSTITUTE(UPPER($D1642)," ","")))),"PREMIUM FREE",""))))</f>
        <v/>
      </c>
    </row>
    <row r="1643">
      <c r="AC1643">
        <f>IF($C1643="","",IF(COUNTIF('Códigos Santander (ref)'!$A$2:$A$79,$C1643)&gt;0,"SANTANDER",IF(COUNTIF('Códigos Itaú (ref)'!$A$2:$A$44,$C1643)&gt;0,"ITAU",IF(AND(TRIM(UPPER($I1643))="CONTRATUAL",ISNUMBER(SEARCH("INDIVIDUAL",SUBSTITUTE(UPPER($D1643)," ","")))),"PREMIUM FREE",""))))</f>
        <v/>
      </c>
    </row>
    <row r="1644">
      <c r="AC1644">
        <f>IF($C1644="","",IF(COUNTIF('Códigos Santander (ref)'!$A$2:$A$79,$C1644)&gt;0,"SANTANDER",IF(COUNTIF('Códigos Itaú (ref)'!$A$2:$A$44,$C1644)&gt;0,"ITAU",IF(AND(TRIM(UPPER($I1644))="CONTRATUAL",ISNUMBER(SEARCH("INDIVIDUAL",SUBSTITUTE(UPPER($D1644)," ","")))),"PREMIUM FREE",""))))</f>
        <v/>
      </c>
    </row>
    <row r="1645">
      <c r="AC1645">
        <f>IF($C1645="","",IF(COUNTIF('Códigos Santander (ref)'!$A$2:$A$79,$C1645)&gt;0,"SANTANDER",IF(COUNTIF('Códigos Itaú (ref)'!$A$2:$A$44,$C1645)&gt;0,"ITAU",IF(AND(TRIM(UPPER($I1645))="CONTRATUAL",ISNUMBER(SEARCH("INDIVIDUAL",SUBSTITUTE(UPPER($D1645)," ","")))),"PREMIUM FREE",""))))</f>
        <v/>
      </c>
    </row>
    <row r="1646">
      <c r="AC1646">
        <f>IF($C1646="","",IF(COUNTIF('Códigos Santander (ref)'!$A$2:$A$79,$C1646)&gt;0,"SANTANDER",IF(COUNTIF('Códigos Itaú (ref)'!$A$2:$A$44,$C1646)&gt;0,"ITAU",IF(AND(TRIM(UPPER($I1646))="CONTRATUAL",ISNUMBER(SEARCH("INDIVIDUAL",SUBSTITUTE(UPPER($D1646)," ","")))),"PREMIUM FREE",""))))</f>
        <v/>
      </c>
    </row>
    <row r="1647">
      <c r="AC1647">
        <f>IF($C1647="","",IF(COUNTIF('Códigos Santander (ref)'!$A$2:$A$79,$C1647)&gt;0,"SANTANDER",IF(COUNTIF('Códigos Itaú (ref)'!$A$2:$A$44,$C1647)&gt;0,"ITAU",IF(AND(TRIM(UPPER($I1647))="CONTRATUAL",ISNUMBER(SEARCH("INDIVIDUAL",SUBSTITUTE(UPPER($D1647)," ","")))),"PREMIUM FREE",""))))</f>
        <v/>
      </c>
    </row>
    <row r="1648">
      <c r="AC1648">
        <f>IF($C1648="","",IF(COUNTIF('Códigos Santander (ref)'!$A$2:$A$79,$C1648)&gt;0,"SANTANDER",IF(COUNTIF('Códigos Itaú (ref)'!$A$2:$A$44,$C1648)&gt;0,"ITAU",IF(AND(TRIM(UPPER($I1648))="CONTRATUAL",ISNUMBER(SEARCH("INDIVIDUAL",SUBSTITUTE(UPPER($D1648)," ","")))),"PREMIUM FREE",""))))</f>
        <v/>
      </c>
    </row>
    <row r="1649">
      <c r="AC1649">
        <f>IF($C1649="","",IF(COUNTIF('Códigos Santander (ref)'!$A$2:$A$79,$C1649)&gt;0,"SANTANDER",IF(COUNTIF('Códigos Itaú (ref)'!$A$2:$A$44,$C1649)&gt;0,"ITAU",IF(AND(TRIM(UPPER($I1649))="CONTRATUAL",ISNUMBER(SEARCH("INDIVIDUAL",SUBSTITUTE(UPPER($D1649)," ","")))),"PREMIUM FREE",""))))</f>
        <v/>
      </c>
    </row>
    <row r="1650">
      <c r="AC1650">
        <f>IF($C1650="","",IF(COUNTIF('Códigos Santander (ref)'!$A$2:$A$79,$C1650)&gt;0,"SANTANDER",IF(COUNTIF('Códigos Itaú (ref)'!$A$2:$A$44,$C1650)&gt;0,"ITAU",IF(AND(TRIM(UPPER($I1650))="CONTRATUAL",ISNUMBER(SEARCH("INDIVIDUAL",SUBSTITUTE(UPPER($D1650)," ","")))),"PREMIUM FREE",""))))</f>
        <v/>
      </c>
    </row>
    <row r="1651">
      <c r="AC1651">
        <f>IF($C1651="","",IF(COUNTIF('Códigos Santander (ref)'!$A$2:$A$79,$C1651)&gt;0,"SANTANDER",IF(COUNTIF('Códigos Itaú (ref)'!$A$2:$A$44,$C1651)&gt;0,"ITAU",IF(AND(TRIM(UPPER($I1651))="CONTRATUAL",ISNUMBER(SEARCH("INDIVIDUAL",SUBSTITUTE(UPPER($D1651)," ","")))),"PREMIUM FREE",""))))</f>
        <v/>
      </c>
    </row>
    <row r="1652">
      <c r="AC1652">
        <f>IF($C1652="","",IF(COUNTIF('Códigos Santander (ref)'!$A$2:$A$79,$C1652)&gt;0,"SANTANDER",IF(COUNTIF('Códigos Itaú (ref)'!$A$2:$A$44,$C1652)&gt;0,"ITAU",IF(AND(TRIM(UPPER($I1652))="CONTRATUAL",ISNUMBER(SEARCH("INDIVIDUAL",SUBSTITUTE(UPPER($D1652)," ","")))),"PREMIUM FREE",""))))</f>
        <v/>
      </c>
    </row>
    <row r="1653">
      <c r="AC1653">
        <f>IF($C1653="","",IF(COUNTIF('Códigos Santander (ref)'!$A$2:$A$79,$C1653)&gt;0,"SANTANDER",IF(COUNTIF('Códigos Itaú (ref)'!$A$2:$A$44,$C1653)&gt;0,"ITAU",IF(AND(TRIM(UPPER($I1653))="CONTRATUAL",ISNUMBER(SEARCH("INDIVIDUAL",SUBSTITUTE(UPPER($D1653)," ","")))),"PREMIUM FREE",""))))</f>
        <v/>
      </c>
    </row>
    <row r="1654">
      <c r="AC1654">
        <f>IF($C1654="","",IF(COUNTIF('Códigos Santander (ref)'!$A$2:$A$79,$C1654)&gt;0,"SANTANDER",IF(COUNTIF('Códigos Itaú (ref)'!$A$2:$A$44,$C1654)&gt;0,"ITAU",IF(AND(TRIM(UPPER($I1654))="CONTRATUAL",ISNUMBER(SEARCH("INDIVIDUAL",SUBSTITUTE(UPPER($D1654)," ","")))),"PREMIUM FREE",""))))</f>
        <v/>
      </c>
    </row>
    <row r="1655">
      <c r="AC1655">
        <f>IF($C1655="","",IF(COUNTIF('Códigos Santander (ref)'!$A$2:$A$79,$C1655)&gt;0,"SANTANDER",IF(COUNTIF('Códigos Itaú (ref)'!$A$2:$A$44,$C1655)&gt;0,"ITAU",IF(AND(TRIM(UPPER($I1655))="CONTRATUAL",ISNUMBER(SEARCH("INDIVIDUAL",SUBSTITUTE(UPPER($D1655)," ","")))),"PREMIUM FREE",""))))</f>
        <v/>
      </c>
    </row>
    <row r="1656">
      <c r="AC1656">
        <f>IF($C1656="","",IF(COUNTIF('Códigos Santander (ref)'!$A$2:$A$79,$C1656)&gt;0,"SANTANDER",IF(COUNTIF('Códigos Itaú (ref)'!$A$2:$A$44,$C1656)&gt;0,"ITAU",IF(AND(TRIM(UPPER($I1656))="CONTRATUAL",ISNUMBER(SEARCH("INDIVIDUAL",SUBSTITUTE(UPPER($D1656)," ","")))),"PREMIUM FREE",""))))</f>
        <v/>
      </c>
    </row>
    <row r="1657">
      <c r="AC1657">
        <f>IF($C1657="","",IF(COUNTIF('Códigos Santander (ref)'!$A$2:$A$79,$C1657)&gt;0,"SANTANDER",IF(COUNTIF('Códigos Itaú (ref)'!$A$2:$A$44,$C1657)&gt;0,"ITAU",IF(AND(TRIM(UPPER($I1657))="CONTRATUAL",ISNUMBER(SEARCH("INDIVIDUAL",SUBSTITUTE(UPPER($D1657)," ","")))),"PREMIUM FREE",""))))</f>
        <v/>
      </c>
    </row>
    <row r="1658">
      <c r="AC1658">
        <f>IF($C1658="","",IF(COUNTIF('Códigos Santander (ref)'!$A$2:$A$79,$C1658)&gt;0,"SANTANDER",IF(COUNTIF('Códigos Itaú (ref)'!$A$2:$A$44,$C1658)&gt;0,"ITAU",IF(AND(TRIM(UPPER($I1658))="CONTRATUAL",ISNUMBER(SEARCH("INDIVIDUAL",SUBSTITUTE(UPPER($D1658)," ","")))),"PREMIUM FREE",""))))</f>
        <v/>
      </c>
    </row>
    <row r="1659">
      <c r="AC1659">
        <f>IF($C1659="","",IF(COUNTIF('Códigos Santander (ref)'!$A$2:$A$79,$C1659)&gt;0,"SANTANDER",IF(COUNTIF('Códigos Itaú (ref)'!$A$2:$A$44,$C1659)&gt;0,"ITAU",IF(AND(TRIM(UPPER($I1659))="CONTRATUAL",ISNUMBER(SEARCH("INDIVIDUAL",SUBSTITUTE(UPPER($D1659)," ","")))),"PREMIUM FREE",""))))</f>
        <v/>
      </c>
    </row>
    <row r="1660">
      <c r="AC1660">
        <f>IF($C1660="","",IF(COUNTIF('Códigos Santander (ref)'!$A$2:$A$79,$C1660)&gt;0,"SANTANDER",IF(COUNTIF('Códigos Itaú (ref)'!$A$2:$A$44,$C1660)&gt;0,"ITAU",IF(AND(TRIM(UPPER($I1660))="CONTRATUAL",ISNUMBER(SEARCH("INDIVIDUAL",SUBSTITUTE(UPPER($D1660)," ","")))),"PREMIUM FREE",""))))</f>
        <v/>
      </c>
    </row>
    <row r="1661">
      <c r="AC1661">
        <f>IF($C1661="","",IF(COUNTIF('Códigos Santander (ref)'!$A$2:$A$79,$C1661)&gt;0,"SANTANDER",IF(COUNTIF('Códigos Itaú (ref)'!$A$2:$A$44,$C1661)&gt;0,"ITAU",IF(AND(TRIM(UPPER($I1661))="CONTRATUAL",ISNUMBER(SEARCH("INDIVIDUAL",SUBSTITUTE(UPPER($D1661)," ","")))),"PREMIUM FREE",""))))</f>
        <v/>
      </c>
    </row>
    <row r="1662">
      <c r="AC1662">
        <f>IF($C1662="","",IF(COUNTIF('Códigos Santander (ref)'!$A$2:$A$79,$C1662)&gt;0,"SANTANDER",IF(COUNTIF('Códigos Itaú (ref)'!$A$2:$A$44,$C1662)&gt;0,"ITAU",IF(AND(TRIM(UPPER($I1662))="CONTRATUAL",ISNUMBER(SEARCH("INDIVIDUAL",SUBSTITUTE(UPPER($D1662)," ","")))),"PREMIUM FREE",""))))</f>
        <v/>
      </c>
    </row>
    <row r="1663">
      <c r="AC1663">
        <f>IF($C1663="","",IF(COUNTIF('Códigos Santander (ref)'!$A$2:$A$79,$C1663)&gt;0,"SANTANDER",IF(COUNTIF('Códigos Itaú (ref)'!$A$2:$A$44,$C1663)&gt;0,"ITAU",IF(AND(TRIM(UPPER($I1663))="CONTRATUAL",ISNUMBER(SEARCH("INDIVIDUAL",SUBSTITUTE(UPPER($D1663)," ","")))),"PREMIUM FREE",""))))</f>
        <v/>
      </c>
    </row>
    <row r="1664">
      <c r="AC1664">
        <f>IF($C1664="","",IF(COUNTIF('Códigos Santander (ref)'!$A$2:$A$79,$C1664)&gt;0,"SANTANDER",IF(COUNTIF('Códigos Itaú (ref)'!$A$2:$A$44,$C1664)&gt;0,"ITAU",IF(AND(TRIM(UPPER($I1664))="CONTRATUAL",ISNUMBER(SEARCH("INDIVIDUAL",SUBSTITUTE(UPPER($D1664)," ","")))),"PREMIUM FREE",""))))</f>
        <v/>
      </c>
    </row>
    <row r="1665">
      <c r="AC1665">
        <f>IF($C1665="","",IF(COUNTIF('Códigos Santander (ref)'!$A$2:$A$79,$C1665)&gt;0,"SANTANDER",IF(COUNTIF('Códigos Itaú (ref)'!$A$2:$A$44,$C1665)&gt;0,"ITAU",IF(AND(TRIM(UPPER($I1665))="CONTRATUAL",ISNUMBER(SEARCH("INDIVIDUAL",SUBSTITUTE(UPPER($D1665)," ","")))),"PREMIUM FREE",""))))</f>
        <v/>
      </c>
    </row>
    <row r="1666">
      <c r="AC1666">
        <f>IF($C1666="","",IF(COUNTIF('Códigos Santander (ref)'!$A$2:$A$79,$C1666)&gt;0,"SANTANDER",IF(COUNTIF('Códigos Itaú (ref)'!$A$2:$A$44,$C1666)&gt;0,"ITAU",IF(AND(TRIM(UPPER($I1666))="CONTRATUAL",ISNUMBER(SEARCH("INDIVIDUAL",SUBSTITUTE(UPPER($D1666)," ","")))),"PREMIUM FREE",""))))</f>
        <v/>
      </c>
    </row>
    <row r="1667">
      <c r="AC1667">
        <f>IF($C1667="","",IF(COUNTIF('Códigos Santander (ref)'!$A$2:$A$79,$C1667)&gt;0,"SANTANDER",IF(COUNTIF('Códigos Itaú (ref)'!$A$2:$A$44,$C1667)&gt;0,"ITAU",IF(AND(TRIM(UPPER($I1667))="CONTRATUAL",ISNUMBER(SEARCH("INDIVIDUAL",SUBSTITUTE(UPPER($D1667)," ","")))),"PREMIUM FREE",""))))</f>
        <v/>
      </c>
    </row>
    <row r="1668">
      <c r="AC1668">
        <f>IF($C1668="","",IF(COUNTIF('Códigos Santander (ref)'!$A$2:$A$79,$C1668)&gt;0,"SANTANDER",IF(COUNTIF('Códigos Itaú (ref)'!$A$2:$A$44,$C1668)&gt;0,"ITAU",IF(AND(TRIM(UPPER($I1668))="CONTRATUAL",ISNUMBER(SEARCH("INDIVIDUAL",SUBSTITUTE(UPPER($D1668)," ","")))),"PREMIUM FREE",""))))</f>
        <v/>
      </c>
    </row>
    <row r="1669">
      <c r="AC1669">
        <f>IF($C1669="","",IF(COUNTIF('Códigos Santander (ref)'!$A$2:$A$79,$C1669)&gt;0,"SANTANDER",IF(COUNTIF('Códigos Itaú (ref)'!$A$2:$A$44,$C1669)&gt;0,"ITAU",IF(AND(TRIM(UPPER($I1669))="CONTRATUAL",ISNUMBER(SEARCH("INDIVIDUAL",SUBSTITUTE(UPPER($D1669)," ","")))),"PREMIUM FREE",""))))</f>
        <v/>
      </c>
    </row>
    <row r="1670">
      <c r="AC1670">
        <f>IF($C1670="","",IF(COUNTIF('Códigos Santander (ref)'!$A$2:$A$79,$C1670)&gt;0,"SANTANDER",IF(COUNTIF('Códigos Itaú (ref)'!$A$2:$A$44,$C1670)&gt;0,"ITAU",IF(AND(TRIM(UPPER($I1670))="CONTRATUAL",ISNUMBER(SEARCH("INDIVIDUAL",SUBSTITUTE(UPPER($D1670)," ","")))),"PREMIUM FREE",""))))</f>
        <v/>
      </c>
    </row>
    <row r="1671">
      <c r="AC1671">
        <f>IF($C1671="","",IF(COUNTIF('Códigos Santander (ref)'!$A$2:$A$79,$C1671)&gt;0,"SANTANDER",IF(COUNTIF('Códigos Itaú (ref)'!$A$2:$A$44,$C1671)&gt;0,"ITAU",IF(AND(TRIM(UPPER($I1671))="CONTRATUAL",ISNUMBER(SEARCH("INDIVIDUAL",SUBSTITUTE(UPPER($D1671)," ","")))),"PREMIUM FREE",""))))</f>
        <v/>
      </c>
    </row>
    <row r="1672">
      <c r="AC1672">
        <f>IF($C1672="","",IF(COUNTIF('Códigos Santander (ref)'!$A$2:$A$79,$C1672)&gt;0,"SANTANDER",IF(COUNTIF('Códigos Itaú (ref)'!$A$2:$A$44,$C1672)&gt;0,"ITAU",IF(AND(TRIM(UPPER($I1672))="CONTRATUAL",ISNUMBER(SEARCH("INDIVIDUAL",SUBSTITUTE(UPPER($D1672)," ","")))),"PREMIUM FREE",""))))</f>
        <v/>
      </c>
    </row>
    <row r="1673">
      <c r="AC1673">
        <f>IF($C1673="","",IF(COUNTIF('Códigos Santander (ref)'!$A$2:$A$79,$C1673)&gt;0,"SANTANDER",IF(COUNTIF('Códigos Itaú (ref)'!$A$2:$A$44,$C1673)&gt;0,"ITAU",IF(AND(TRIM(UPPER($I1673))="CONTRATUAL",ISNUMBER(SEARCH("INDIVIDUAL",SUBSTITUTE(UPPER($D1673)," ","")))),"PREMIUM FREE",""))))</f>
        <v/>
      </c>
    </row>
    <row r="1674">
      <c r="AC1674">
        <f>IF($C1674="","",IF(COUNTIF('Códigos Santander (ref)'!$A$2:$A$79,$C1674)&gt;0,"SANTANDER",IF(COUNTIF('Códigos Itaú (ref)'!$A$2:$A$44,$C1674)&gt;0,"ITAU",IF(AND(TRIM(UPPER($I1674))="CONTRATUAL",ISNUMBER(SEARCH("INDIVIDUAL",SUBSTITUTE(UPPER($D1674)," ","")))),"PREMIUM FREE",""))))</f>
        <v/>
      </c>
    </row>
    <row r="1675">
      <c r="AC1675">
        <f>IF($C1675="","",IF(COUNTIF('Códigos Santander (ref)'!$A$2:$A$79,$C1675)&gt;0,"SANTANDER",IF(COUNTIF('Códigos Itaú (ref)'!$A$2:$A$44,$C1675)&gt;0,"ITAU",IF(AND(TRIM(UPPER($I1675))="CONTRATUAL",ISNUMBER(SEARCH("INDIVIDUAL",SUBSTITUTE(UPPER($D1675)," ","")))),"PREMIUM FREE",""))))</f>
        <v/>
      </c>
    </row>
    <row r="1676">
      <c r="AC1676">
        <f>IF($C1676="","",IF(COUNTIF('Códigos Santander (ref)'!$A$2:$A$79,$C1676)&gt;0,"SANTANDER",IF(COUNTIF('Códigos Itaú (ref)'!$A$2:$A$44,$C1676)&gt;0,"ITAU",IF(AND(TRIM(UPPER($I1676))="CONTRATUAL",ISNUMBER(SEARCH("INDIVIDUAL",SUBSTITUTE(UPPER($D1676)," ","")))),"PREMIUM FREE",""))))</f>
        <v/>
      </c>
    </row>
    <row r="1677">
      <c r="AC1677">
        <f>IF($C1677="","",IF(COUNTIF('Códigos Santander (ref)'!$A$2:$A$79,$C1677)&gt;0,"SANTANDER",IF(COUNTIF('Códigos Itaú (ref)'!$A$2:$A$44,$C1677)&gt;0,"ITAU",IF(AND(TRIM(UPPER($I1677))="CONTRATUAL",ISNUMBER(SEARCH("INDIVIDUAL",SUBSTITUTE(UPPER($D1677)," ","")))),"PREMIUM FREE",""))))</f>
        <v/>
      </c>
    </row>
    <row r="1678">
      <c r="AC1678">
        <f>IF($C1678="","",IF(COUNTIF('Códigos Santander (ref)'!$A$2:$A$79,$C1678)&gt;0,"SANTANDER",IF(COUNTIF('Códigos Itaú (ref)'!$A$2:$A$44,$C1678)&gt;0,"ITAU",IF(AND(TRIM(UPPER($I1678))="CONTRATUAL",ISNUMBER(SEARCH("INDIVIDUAL",SUBSTITUTE(UPPER($D1678)," ","")))),"PREMIUM FREE",""))))</f>
        <v/>
      </c>
    </row>
    <row r="1679">
      <c r="AC1679">
        <f>IF($C1679="","",IF(COUNTIF('Códigos Santander (ref)'!$A$2:$A$79,$C1679)&gt;0,"SANTANDER",IF(COUNTIF('Códigos Itaú (ref)'!$A$2:$A$44,$C1679)&gt;0,"ITAU",IF(AND(TRIM(UPPER($I1679))="CONTRATUAL",ISNUMBER(SEARCH("INDIVIDUAL",SUBSTITUTE(UPPER($D1679)," ","")))),"PREMIUM FREE",""))))</f>
        <v/>
      </c>
    </row>
    <row r="1680">
      <c r="AC1680">
        <f>IF($C1680="","",IF(COUNTIF('Códigos Santander (ref)'!$A$2:$A$79,$C1680)&gt;0,"SANTANDER",IF(COUNTIF('Códigos Itaú (ref)'!$A$2:$A$44,$C1680)&gt;0,"ITAU",IF(AND(TRIM(UPPER($I1680))="CONTRATUAL",ISNUMBER(SEARCH("INDIVIDUAL",SUBSTITUTE(UPPER($D1680)," ","")))),"PREMIUM FREE",""))))</f>
        <v/>
      </c>
    </row>
    <row r="1681">
      <c r="AC1681">
        <f>IF($C1681="","",IF(COUNTIF('Códigos Santander (ref)'!$A$2:$A$79,$C1681)&gt;0,"SANTANDER",IF(COUNTIF('Códigos Itaú (ref)'!$A$2:$A$44,$C1681)&gt;0,"ITAU",IF(AND(TRIM(UPPER($I1681))="CONTRATUAL",ISNUMBER(SEARCH("INDIVIDUAL",SUBSTITUTE(UPPER($D1681)," ","")))),"PREMIUM FREE",""))))</f>
        <v/>
      </c>
    </row>
    <row r="1682">
      <c r="AC1682">
        <f>IF($C1682="","",IF(COUNTIF('Códigos Santander (ref)'!$A$2:$A$79,$C1682)&gt;0,"SANTANDER",IF(COUNTIF('Códigos Itaú (ref)'!$A$2:$A$44,$C1682)&gt;0,"ITAU",IF(AND(TRIM(UPPER($I1682))="CONTRATUAL",ISNUMBER(SEARCH("INDIVIDUAL",SUBSTITUTE(UPPER($D1682)," ","")))),"PREMIUM FREE",""))))</f>
        <v/>
      </c>
    </row>
    <row r="1683">
      <c r="AC1683">
        <f>IF($C1683="","",IF(COUNTIF('Códigos Santander (ref)'!$A$2:$A$79,$C1683)&gt;0,"SANTANDER",IF(COUNTIF('Códigos Itaú (ref)'!$A$2:$A$44,$C1683)&gt;0,"ITAU",IF(AND(TRIM(UPPER($I1683))="CONTRATUAL",ISNUMBER(SEARCH("INDIVIDUAL",SUBSTITUTE(UPPER($D1683)," ","")))),"PREMIUM FREE",""))))</f>
        <v/>
      </c>
    </row>
    <row r="1684">
      <c r="AC1684">
        <f>IF($C1684="","",IF(COUNTIF('Códigos Santander (ref)'!$A$2:$A$79,$C1684)&gt;0,"SANTANDER",IF(COUNTIF('Códigos Itaú (ref)'!$A$2:$A$44,$C1684)&gt;0,"ITAU",IF(AND(TRIM(UPPER($I1684))="CONTRATUAL",ISNUMBER(SEARCH("INDIVIDUAL",SUBSTITUTE(UPPER($D1684)," ","")))),"PREMIUM FREE",""))))</f>
        <v/>
      </c>
    </row>
    <row r="1685">
      <c r="AC1685">
        <f>IF($C1685="","",IF(COUNTIF('Códigos Santander (ref)'!$A$2:$A$79,$C1685)&gt;0,"SANTANDER",IF(COUNTIF('Códigos Itaú (ref)'!$A$2:$A$44,$C1685)&gt;0,"ITAU",IF(AND(TRIM(UPPER($I1685))="CONTRATUAL",ISNUMBER(SEARCH("INDIVIDUAL",SUBSTITUTE(UPPER($D1685)," ","")))),"PREMIUM FREE",""))))</f>
        <v/>
      </c>
    </row>
    <row r="1686">
      <c r="AC1686">
        <f>IF($C1686="","",IF(COUNTIF('Códigos Santander (ref)'!$A$2:$A$79,$C1686)&gt;0,"SANTANDER",IF(COUNTIF('Códigos Itaú (ref)'!$A$2:$A$44,$C1686)&gt;0,"ITAU",IF(AND(TRIM(UPPER($I1686))="CONTRATUAL",ISNUMBER(SEARCH("INDIVIDUAL",SUBSTITUTE(UPPER($D1686)," ","")))),"PREMIUM FREE",""))))</f>
        <v/>
      </c>
    </row>
    <row r="1687">
      <c r="AC1687">
        <f>IF($C1687="","",IF(COUNTIF('Códigos Santander (ref)'!$A$2:$A$79,$C1687)&gt;0,"SANTANDER",IF(COUNTIF('Códigos Itaú (ref)'!$A$2:$A$44,$C1687)&gt;0,"ITAU",IF(AND(TRIM(UPPER($I1687))="CONTRATUAL",ISNUMBER(SEARCH("INDIVIDUAL",SUBSTITUTE(UPPER($D1687)," ","")))),"PREMIUM FREE",""))))</f>
        <v/>
      </c>
    </row>
    <row r="1688">
      <c r="AC1688">
        <f>IF($C1688="","",IF(COUNTIF('Códigos Santander (ref)'!$A$2:$A$79,$C1688)&gt;0,"SANTANDER",IF(COUNTIF('Códigos Itaú (ref)'!$A$2:$A$44,$C1688)&gt;0,"ITAU",IF(AND(TRIM(UPPER($I1688))="CONTRATUAL",ISNUMBER(SEARCH("INDIVIDUAL",SUBSTITUTE(UPPER($D1688)," ","")))),"PREMIUM FREE",""))))</f>
        <v/>
      </c>
    </row>
    <row r="1689">
      <c r="AC1689">
        <f>IF($C1689="","",IF(COUNTIF('Códigos Santander (ref)'!$A$2:$A$79,$C1689)&gt;0,"SANTANDER",IF(COUNTIF('Códigos Itaú (ref)'!$A$2:$A$44,$C1689)&gt;0,"ITAU",IF(AND(TRIM(UPPER($I1689))="CONTRATUAL",ISNUMBER(SEARCH("INDIVIDUAL",SUBSTITUTE(UPPER($D1689)," ","")))),"PREMIUM FREE",""))))</f>
        <v/>
      </c>
    </row>
    <row r="1690">
      <c r="AC1690">
        <f>IF($C1690="","",IF(COUNTIF('Códigos Santander (ref)'!$A$2:$A$79,$C1690)&gt;0,"SANTANDER",IF(COUNTIF('Códigos Itaú (ref)'!$A$2:$A$44,$C1690)&gt;0,"ITAU",IF(AND(TRIM(UPPER($I1690))="CONTRATUAL",ISNUMBER(SEARCH("INDIVIDUAL",SUBSTITUTE(UPPER($D1690)," ","")))),"PREMIUM FREE",""))))</f>
        <v/>
      </c>
    </row>
    <row r="1691">
      <c r="AC1691">
        <f>IF($C1691="","",IF(COUNTIF('Códigos Santander (ref)'!$A$2:$A$79,$C1691)&gt;0,"SANTANDER",IF(COUNTIF('Códigos Itaú (ref)'!$A$2:$A$44,$C1691)&gt;0,"ITAU",IF(AND(TRIM(UPPER($I1691))="CONTRATUAL",ISNUMBER(SEARCH("INDIVIDUAL",SUBSTITUTE(UPPER($D1691)," ","")))),"PREMIUM FREE",""))))</f>
        <v/>
      </c>
    </row>
    <row r="1692">
      <c r="AC1692">
        <f>IF($C1692="","",IF(COUNTIF('Códigos Santander (ref)'!$A$2:$A$79,$C1692)&gt;0,"SANTANDER",IF(COUNTIF('Códigos Itaú (ref)'!$A$2:$A$44,$C1692)&gt;0,"ITAU",IF(AND(TRIM(UPPER($I1692))="CONTRATUAL",ISNUMBER(SEARCH("INDIVIDUAL",SUBSTITUTE(UPPER($D1692)," ","")))),"PREMIUM FREE",""))))</f>
        <v/>
      </c>
    </row>
    <row r="1693">
      <c r="AC1693">
        <f>IF($C1693="","",IF(COUNTIF('Códigos Santander (ref)'!$A$2:$A$79,$C1693)&gt;0,"SANTANDER",IF(COUNTIF('Códigos Itaú (ref)'!$A$2:$A$44,$C1693)&gt;0,"ITAU",IF(AND(TRIM(UPPER($I1693))="CONTRATUAL",ISNUMBER(SEARCH("INDIVIDUAL",SUBSTITUTE(UPPER($D1693)," ","")))),"PREMIUM FREE",""))))</f>
        <v/>
      </c>
    </row>
    <row r="1694">
      <c r="AC1694">
        <f>IF($C1694="","",IF(COUNTIF('Códigos Santander (ref)'!$A$2:$A$79,$C1694)&gt;0,"SANTANDER",IF(COUNTIF('Códigos Itaú (ref)'!$A$2:$A$44,$C1694)&gt;0,"ITAU",IF(AND(TRIM(UPPER($I1694))="CONTRATUAL",ISNUMBER(SEARCH("INDIVIDUAL",SUBSTITUTE(UPPER($D1694)," ","")))),"PREMIUM FREE",""))))</f>
        <v/>
      </c>
    </row>
    <row r="1695">
      <c r="AC1695">
        <f>IF($C1695="","",IF(COUNTIF('Códigos Santander (ref)'!$A$2:$A$79,$C1695)&gt;0,"SANTANDER",IF(COUNTIF('Códigos Itaú (ref)'!$A$2:$A$44,$C1695)&gt;0,"ITAU",IF(AND(TRIM(UPPER($I1695))="CONTRATUAL",ISNUMBER(SEARCH("INDIVIDUAL",SUBSTITUTE(UPPER($D1695)," ","")))),"PREMIUM FREE",""))))</f>
        <v/>
      </c>
    </row>
    <row r="1696">
      <c r="AC1696">
        <f>IF($C1696="","",IF(COUNTIF('Códigos Santander (ref)'!$A$2:$A$79,$C1696)&gt;0,"SANTANDER",IF(COUNTIF('Códigos Itaú (ref)'!$A$2:$A$44,$C1696)&gt;0,"ITAU",IF(AND(TRIM(UPPER($I1696))="CONTRATUAL",ISNUMBER(SEARCH("INDIVIDUAL",SUBSTITUTE(UPPER($D1696)," ","")))),"PREMIUM FREE",""))))</f>
        <v/>
      </c>
    </row>
    <row r="1697">
      <c r="AC1697">
        <f>IF($C1697="","",IF(COUNTIF('Códigos Santander (ref)'!$A$2:$A$79,$C1697)&gt;0,"SANTANDER",IF(COUNTIF('Códigos Itaú (ref)'!$A$2:$A$44,$C1697)&gt;0,"ITAU",IF(AND(TRIM(UPPER($I1697))="CONTRATUAL",ISNUMBER(SEARCH("INDIVIDUAL",SUBSTITUTE(UPPER($D1697)," ","")))),"PREMIUM FREE",""))))</f>
        <v/>
      </c>
    </row>
    <row r="1698">
      <c r="AC1698">
        <f>IF($C1698="","",IF(COUNTIF('Códigos Santander (ref)'!$A$2:$A$79,$C1698)&gt;0,"SANTANDER",IF(COUNTIF('Códigos Itaú (ref)'!$A$2:$A$44,$C1698)&gt;0,"ITAU",IF(AND(TRIM(UPPER($I1698))="CONTRATUAL",ISNUMBER(SEARCH("INDIVIDUAL",SUBSTITUTE(UPPER($D1698)," ","")))),"PREMIUM FREE",""))))</f>
        <v/>
      </c>
    </row>
    <row r="1699">
      <c r="AC1699">
        <f>IF($C1699="","",IF(COUNTIF('Códigos Santander (ref)'!$A$2:$A$79,$C1699)&gt;0,"SANTANDER",IF(COUNTIF('Códigos Itaú (ref)'!$A$2:$A$44,$C1699)&gt;0,"ITAU",IF(AND(TRIM(UPPER($I1699))="CONTRATUAL",ISNUMBER(SEARCH("INDIVIDUAL",SUBSTITUTE(UPPER($D1699)," ","")))),"PREMIUM FREE",""))))</f>
        <v/>
      </c>
    </row>
    <row r="1700">
      <c r="AC1700">
        <f>IF($C1700="","",IF(COUNTIF('Códigos Santander (ref)'!$A$2:$A$79,$C1700)&gt;0,"SANTANDER",IF(COUNTIF('Códigos Itaú (ref)'!$A$2:$A$44,$C1700)&gt;0,"ITAU",IF(AND(TRIM(UPPER($I1700))="CONTRATUAL",ISNUMBER(SEARCH("INDIVIDUAL",SUBSTITUTE(UPPER($D1700)," ","")))),"PREMIUM FREE",""))))</f>
        <v/>
      </c>
    </row>
    <row r="1701">
      <c r="AC1701">
        <f>IF($C1701="","",IF(COUNTIF('Códigos Santander (ref)'!$A$2:$A$79,$C1701)&gt;0,"SANTANDER",IF(COUNTIF('Códigos Itaú (ref)'!$A$2:$A$44,$C1701)&gt;0,"ITAU",IF(AND(TRIM(UPPER($I1701))="CONTRATUAL",ISNUMBER(SEARCH("INDIVIDUAL",SUBSTITUTE(UPPER($D1701)," ","")))),"PREMIUM FREE",""))))</f>
        <v/>
      </c>
    </row>
    <row r="1702">
      <c r="AC1702">
        <f>IF($C1702="","",IF(COUNTIF('Códigos Santander (ref)'!$A$2:$A$79,$C1702)&gt;0,"SANTANDER",IF(COUNTIF('Códigos Itaú (ref)'!$A$2:$A$44,$C1702)&gt;0,"ITAU",IF(AND(TRIM(UPPER($I1702))="CONTRATUAL",ISNUMBER(SEARCH("INDIVIDUAL",SUBSTITUTE(UPPER($D1702)," ","")))),"PREMIUM FREE",""))))</f>
        <v/>
      </c>
    </row>
    <row r="1703">
      <c r="AC1703">
        <f>IF($C1703="","",IF(COUNTIF('Códigos Santander (ref)'!$A$2:$A$79,$C1703)&gt;0,"SANTANDER",IF(COUNTIF('Códigos Itaú (ref)'!$A$2:$A$44,$C1703)&gt;0,"ITAU",IF(AND(TRIM(UPPER($I1703))="CONTRATUAL",ISNUMBER(SEARCH("INDIVIDUAL",SUBSTITUTE(UPPER($D1703)," ","")))),"PREMIUM FREE",""))))</f>
        <v/>
      </c>
    </row>
    <row r="1704">
      <c r="AC1704">
        <f>IF($C1704="","",IF(COUNTIF('Códigos Santander (ref)'!$A$2:$A$79,$C1704)&gt;0,"SANTANDER",IF(COUNTIF('Códigos Itaú (ref)'!$A$2:$A$44,$C1704)&gt;0,"ITAU",IF(AND(TRIM(UPPER($I1704))="CONTRATUAL",ISNUMBER(SEARCH("INDIVIDUAL",SUBSTITUTE(UPPER($D1704)," ","")))),"PREMIUM FREE",""))))</f>
        <v/>
      </c>
    </row>
    <row r="1705">
      <c r="AC1705">
        <f>IF($C1705="","",IF(COUNTIF('Códigos Santander (ref)'!$A$2:$A$79,$C1705)&gt;0,"SANTANDER",IF(COUNTIF('Códigos Itaú (ref)'!$A$2:$A$44,$C1705)&gt;0,"ITAU",IF(AND(TRIM(UPPER($I1705))="CONTRATUAL",ISNUMBER(SEARCH("INDIVIDUAL",SUBSTITUTE(UPPER($D1705)," ","")))),"PREMIUM FREE",""))))</f>
        <v/>
      </c>
    </row>
    <row r="1706">
      <c r="AC1706">
        <f>IF($C1706="","",IF(COUNTIF('Códigos Santander (ref)'!$A$2:$A$79,$C1706)&gt;0,"SANTANDER",IF(COUNTIF('Códigos Itaú (ref)'!$A$2:$A$44,$C1706)&gt;0,"ITAU",IF(AND(TRIM(UPPER($I1706))="CONTRATUAL",ISNUMBER(SEARCH("INDIVIDUAL",SUBSTITUTE(UPPER($D1706)," ","")))),"PREMIUM FREE",""))))</f>
        <v/>
      </c>
    </row>
    <row r="1707">
      <c r="AC1707">
        <f>IF($C1707="","",IF(COUNTIF('Códigos Santander (ref)'!$A$2:$A$79,$C1707)&gt;0,"SANTANDER",IF(COUNTIF('Códigos Itaú (ref)'!$A$2:$A$44,$C1707)&gt;0,"ITAU",IF(AND(TRIM(UPPER($I1707))="CONTRATUAL",ISNUMBER(SEARCH("INDIVIDUAL",SUBSTITUTE(UPPER($D1707)," ","")))),"PREMIUM FREE",""))))</f>
        <v/>
      </c>
    </row>
    <row r="1708">
      <c r="AC1708">
        <f>IF($C1708="","",IF(COUNTIF('Códigos Santander (ref)'!$A$2:$A$79,$C1708)&gt;0,"SANTANDER",IF(COUNTIF('Códigos Itaú (ref)'!$A$2:$A$44,$C1708)&gt;0,"ITAU",IF(AND(TRIM(UPPER($I1708))="CONTRATUAL",ISNUMBER(SEARCH("INDIVIDUAL",SUBSTITUTE(UPPER($D1708)," ","")))),"PREMIUM FREE",""))))</f>
        <v/>
      </c>
    </row>
    <row r="1709">
      <c r="AC1709">
        <f>IF($C1709="","",IF(COUNTIF('Códigos Santander (ref)'!$A$2:$A$79,$C1709)&gt;0,"SANTANDER",IF(COUNTIF('Códigos Itaú (ref)'!$A$2:$A$44,$C1709)&gt;0,"ITAU",IF(AND(TRIM(UPPER($I1709))="CONTRATUAL",ISNUMBER(SEARCH("INDIVIDUAL",SUBSTITUTE(UPPER($D1709)," ","")))),"PREMIUM FREE",""))))</f>
        <v/>
      </c>
    </row>
    <row r="1710">
      <c r="AC1710">
        <f>IF($C1710="","",IF(COUNTIF('Códigos Santander (ref)'!$A$2:$A$79,$C1710)&gt;0,"SANTANDER",IF(COUNTIF('Códigos Itaú (ref)'!$A$2:$A$44,$C1710)&gt;0,"ITAU",IF(AND(TRIM(UPPER($I1710))="CONTRATUAL",ISNUMBER(SEARCH("INDIVIDUAL",SUBSTITUTE(UPPER($D1710)," ","")))),"PREMIUM FREE",""))))</f>
        <v/>
      </c>
    </row>
    <row r="1711">
      <c r="AC1711">
        <f>IF($C1711="","",IF(COUNTIF('Códigos Santander (ref)'!$A$2:$A$79,$C1711)&gt;0,"SANTANDER",IF(COUNTIF('Códigos Itaú (ref)'!$A$2:$A$44,$C1711)&gt;0,"ITAU",IF(AND(TRIM(UPPER($I1711))="CONTRATUAL",ISNUMBER(SEARCH("INDIVIDUAL",SUBSTITUTE(UPPER($D1711)," ","")))),"PREMIUM FREE",""))))</f>
        <v/>
      </c>
    </row>
    <row r="1712">
      <c r="AC1712">
        <f>IF($C1712="","",IF(COUNTIF('Códigos Santander (ref)'!$A$2:$A$79,$C1712)&gt;0,"SANTANDER",IF(COUNTIF('Códigos Itaú (ref)'!$A$2:$A$44,$C1712)&gt;0,"ITAU",IF(AND(TRIM(UPPER($I1712))="CONTRATUAL",ISNUMBER(SEARCH("INDIVIDUAL",SUBSTITUTE(UPPER($D1712)," ","")))),"PREMIUM FREE",""))))</f>
        <v/>
      </c>
    </row>
    <row r="1713">
      <c r="AC1713">
        <f>IF($C1713="","",IF(COUNTIF('Códigos Santander (ref)'!$A$2:$A$79,$C1713)&gt;0,"SANTANDER",IF(COUNTIF('Códigos Itaú (ref)'!$A$2:$A$44,$C1713)&gt;0,"ITAU",IF(AND(TRIM(UPPER($I1713))="CONTRATUAL",ISNUMBER(SEARCH("INDIVIDUAL",SUBSTITUTE(UPPER($D1713)," ","")))),"PREMIUM FREE",""))))</f>
        <v/>
      </c>
    </row>
    <row r="1714">
      <c r="AC1714">
        <f>IF($C1714="","",IF(COUNTIF('Códigos Santander (ref)'!$A$2:$A$79,$C1714)&gt;0,"SANTANDER",IF(COUNTIF('Códigos Itaú (ref)'!$A$2:$A$44,$C1714)&gt;0,"ITAU",IF(AND(TRIM(UPPER($I1714))="CONTRATUAL",ISNUMBER(SEARCH("INDIVIDUAL",SUBSTITUTE(UPPER($D1714)," ","")))),"PREMIUM FREE",""))))</f>
        <v/>
      </c>
    </row>
    <row r="1715">
      <c r="AC1715">
        <f>IF($C1715="","",IF(COUNTIF('Códigos Santander (ref)'!$A$2:$A$79,$C1715)&gt;0,"SANTANDER",IF(COUNTIF('Códigos Itaú (ref)'!$A$2:$A$44,$C1715)&gt;0,"ITAU",IF(AND(TRIM(UPPER($I1715))="CONTRATUAL",ISNUMBER(SEARCH("INDIVIDUAL",SUBSTITUTE(UPPER($D1715)," ","")))),"PREMIUM FREE",""))))</f>
        <v/>
      </c>
    </row>
    <row r="1716">
      <c r="AC1716">
        <f>IF($C1716="","",IF(COUNTIF('Códigos Santander (ref)'!$A$2:$A$79,$C1716)&gt;0,"SANTANDER",IF(COUNTIF('Códigos Itaú (ref)'!$A$2:$A$44,$C1716)&gt;0,"ITAU",IF(AND(TRIM(UPPER($I1716))="CONTRATUAL",ISNUMBER(SEARCH("INDIVIDUAL",SUBSTITUTE(UPPER($D1716)," ","")))),"PREMIUM FREE",""))))</f>
        <v/>
      </c>
    </row>
    <row r="1717">
      <c r="AC1717">
        <f>IF($C1717="","",IF(COUNTIF('Códigos Santander (ref)'!$A$2:$A$79,$C1717)&gt;0,"SANTANDER",IF(COUNTIF('Códigos Itaú (ref)'!$A$2:$A$44,$C1717)&gt;0,"ITAU",IF(AND(TRIM(UPPER($I1717))="CONTRATUAL",ISNUMBER(SEARCH("INDIVIDUAL",SUBSTITUTE(UPPER($D1717)," ","")))),"PREMIUM FREE",""))))</f>
        <v/>
      </c>
    </row>
    <row r="1718">
      <c r="AC1718">
        <f>IF($C1718="","",IF(COUNTIF('Códigos Santander (ref)'!$A$2:$A$79,$C1718)&gt;0,"SANTANDER",IF(COUNTIF('Códigos Itaú (ref)'!$A$2:$A$44,$C1718)&gt;0,"ITAU",IF(AND(TRIM(UPPER($I1718))="CONTRATUAL",ISNUMBER(SEARCH("INDIVIDUAL",SUBSTITUTE(UPPER($D1718)," ","")))),"PREMIUM FREE",""))))</f>
        <v/>
      </c>
    </row>
    <row r="1719">
      <c r="AC1719">
        <f>IF($C1719="","",IF(COUNTIF('Códigos Santander (ref)'!$A$2:$A$79,$C1719)&gt;0,"SANTANDER",IF(COUNTIF('Códigos Itaú (ref)'!$A$2:$A$44,$C1719)&gt;0,"ITAU",IF(AND(TRIM(UPPER($I1719))="CONTRATUAL",ISNUMBER(SEARCH("INDIVIDUAL",SUBSTITUTE(UPPER($D1719)," ","")))),"PREMIUM FREE",""))))</f>
        <v/>
      </c>
    </row>
    <row r="1720">
      <c r="AC1720">
        <f>IF($C1720="","",IF(COUNTIF('Códigos Santander (ref)'!$A$2:$A$79,$C1720)&gt;0,"SANTANDER",IF(COUNTIF('Códigos Itaú (ref)'!$A$2:$A$44,$C1720)&gt;0,"ITAU",IF(AND(TRIM(UPPER($I1720))="CONTRATUAL",ISNUMBER(SEARCH("INDIVIDUAL",SUBSTITUTE(UPPER($D1720)," ","")))),"PREMIUM FREE",""))))</f>
        <v/>
      </c>
    </row>
    <row r="1721">
      <c r="AC1721">
        <f>IF($C1721="","",IF(COUNTIF('Códigos Santander (ref)'!$A$2:$A$79,$C1721)&gt;0,"SANTANDER",IF(COUNTIF('Códigos Itaú (ref)'!$A$2:$A$44,$C1721)&gt;0,"ITAU",IF(AND(TRIM(UPPER($I1721))="CONTRATUAL",ISNUMBER(SEARCH("INDIVIDUAL",SUBSTITUTE(UPPER($D1721)," ","")))),"PREMIUM FREE",""))))</f>
        <v/>
      </c>
    </row>
    <row r="1722">
      <c r="AC1722">
        <f>IF($C1722="","",IF(COUNTIF('Códigos Santander (ref)'!$A$2:$A$79,$C1722)&gt;0,"SANTANDER",IF(COUNTIF('Códigos Itaú (ref)'!$A$2:$A$44,$C1722)&gt;0,"ITAU",IF(AND(TRIM(UPPER($I1722))="CONTRATUAL",ISNUMBER(SEARCH("INDIVIDUAL",SUBSTITUTE(UPPER($D1722)," ","")))),"PREMIUM FREE",""))))</f>
        <v/>
      </c>
    </row>
    <row r="1723">
      <c r="AC1723">
        <f>IF($C1723="","",IF(COUNTIF('Códigos Santander (ref)'!$A$2:$A$79,$C1723)&gt;0,"SANTANDER",IF(COUNTIF('Códigos Itaú (ref)'!$A$2:$A$44,$C1723)&gt;0,"ITAU",IF(AND(TRIM(UPPER($I1723))="CONTRATUAL",ISNUMBER(SEARCH("INDIVIDUAL",SUBSTITUTE(UPPER($D1723)," ","")))),"PREMIUM FREE",""))))</f>
        <v/>
      </c>
    </row>
    <row r="1724">
      <c r="AC1724">
        <f>IF($C1724="","",IF(COUNTIF('Códigos Santander (ref)'!$A$2:$A$79,$C1724)&gt;0,"SANTANDER",IF(COUNTIF('Códigos Itaú (ref)'!$A$2:$A$44,$C1724)&gt;0,"ITAU",IF(AND(TRIM(UPPER($I1724))="CONTRATUAL",ISNUMBER(SEARCH("INDIVIDUAL",SUBSTITUTE(UPPER($D1724)," ","")))),"PREMIUM FREE",""))))</f>
        <v/>
      </c>
    </row>
    <row r="1725">
      <c r="AC1725">
        <f>IF($C1725="","",IF(COUNTIF('Códigos Santander (ref)'!$A$2:$A$79,$C1725)&gt;0,"SANTANDER",IF(COUNTIF('Códigos Itaú (ref)'!$A$2:$A$44,$C1725)&gt;0,"ITAU",IF(AND(TRIM(UPPER($I1725))="CONTRATUAL",ISNUMBER(SEARCH("INDIVIDUAL",SUBSTITUTE(UPPER($D1725)," ","")))),"PREMIUM FREE",""))))</f>
        <v/>
      </c>
    </row>
    <row r="1726">
      <c r="AC1726">
        <f>IF($C1726="","",IF(COUNTIF('Códigos Santander (ref)'!$A$2:$A$79,$C1726)&gt;0,"SANTANDER",IF(COUNTIF('Códigos Itaú (ref)'!$A$2:$A$44,$C1726)&gt;0,"ITAU",IF(AND(TRIM(UPPER($I1726))="CONTRATUAL",ISNUMBER(SEARCH("INDIVIDUAL",SUBSTITUTE(UPPER($D1726)," ","")))),"PREMIUM FREE",""))))</f>
        <v/>
      </c>
    </row>
    <row r="1727">
      <c r="AC1727">
        <f>IF($C1727="","",IF(COUNTIF('Códigos Santander (ref)'!$A$2:$A$79,$C1727)&gt;0,"SANTANDER",IF(COUNTIF('Códigos Itaú (ref)'!$A$2:$A$44,$C1727)&gt;0,"ITAU",IF(AND(TRIM(UPPER($I1727))="CONTRATUAL",ISNUMBER(SEARCH("INDIVIDUAL",SUBSTITUTE(UPPER($D1727)," ","")))),"PREMIUM FREE",""))))</f>
        <v/>
      </c>
    </row>
    <row r="1728">
      <c r="AC1728">
        <f>IF($C1728="","",IF(COUNTIF('Códigos Santander (ref)'!$A$2:$A$79,$C1728)&gt;0,"SANTANDER",IF(COUNTIF('Códigos Itaú (ref)'!$A$2:$A$44,$C1728)&gt;0,"ITAU",IF(AND(TRIM(UPPER($I1728))="CONTRATUAL",ISNUMBER(SEARCH("INDIVIDUAL",SUBSTITUTE(UPPER($D1728)," ","")))),"PREMIUM FREE",""))))</f>
        <v/>
      </c>
    </row>
    <row r="1729">
      <c r="AC1729">
        <f>IF($C1729="","",IF(COUNTIF('Códigos Santander (ref)'!$A$2:$A$79,$C1729)&gt;0,"SANTANDER",IF(COUNTIF('Códigos Itaú (ref)'!$A$2:$A$44,$C1729)&gt;0,"ITAU",IF(AND(TRIM(UPPER($I1729))="CONTRATUAL",ISNUMBER(SEARCH("INDIVIDUAL",SUBSTITUTE(UPPER($D1729)," ","")))),"PREMIUM FREE",""))))</f>
        <v/>
      </c>
    </row>
    <row r="1730">
      <c r="AC1730">
        <f>IF($C1730="","",IF(COUNTIF('Códigos Santander (ref)'!$A$2:$A$79,$C1730)&gt;0,"SANTANDER",IF(COUNTIF('Códigos Itaú (ref)'!$A$2:$A$44,$C1730)&gt;0,"ITAU",IF(AND(TRIM(UPPER($I1730))="CONTRATUAL",ISNUMBER(SEARCH("INDIVIDUAL",SUBSTITUTE(UPPER($D1730)," ","")))),"PREMIUM FREE",""))))</f>
        <v/>
      </c>
    </row>
    <row r="1731">
      <c r="AC1731">
        <f>IF($C1731="","",IF(COUNTIF('Códigos Santander (ref)'!$A$2:$A$79,$C1731)&gt;0,"SANTANDER",IF(COUNTIF('Códigos Itaú (ref)'!$A$2:$A$44,$C1731)&gt;0,"ITAU",IF(AND(TRIM(UPPER($I1731))="CONTRATUAL",ISNUMBER(SEARCH("INDIVIDUAL",SUBSTITUTE(UPPER($D1731)," ","")))),"PREMIUM FREE",""))))</f>
        <v/>
      </c>
    </row>
    <row r="1732">
      <c r="AC1732">
        <f>IF($C1732="","",IF(COUNTIF('Códigos Santander (ref)'!$A$2:$A$79,$C1732)&gt;0,"SANTANDER",IF(COUNTIF('Códigos Itaú (ref)'!$A$2:$A$44,$C1732)&gt;0,"ITAU",IF(AND(TRIM(UPPER($I1732))="CONTRATUAL",ISNUMBER(SEARCH("INDIVIDUAL",SUBSTITUTE(UPPER($D1732)," ","")))),"PREMIUM FREE",""))))</f>
        <v/>
      </c>
    </row>
    <row r="1733">
      <c r="AC1733">
        <f>IF($C1733="","",IF(COUNTIF('Códigos Santander (ref)'!$A$2:$A$79,$C1733)&gt;0,"SANTANDER",IF(COUNTIF('Códigos Itaú (ref)'!$A$2:$A$44,$C1733)&gt;0,"ITAU",IF(AND(TRIM(UPPER($I1733))="CONTRATUAL",ISNUMBER(SEARCH("INDIVIDUAL",SUBSTITUTE(UPPER($D1733)," ","")))),"PREMIUM FREE",""))))</f>
        <v/>
      </c>
    </row>
    <row r="1734">
      <c r="AC1734">
        <f>IF($C1734="","",IF(COUNTIF('Códigos Santander (ref)'!$A$2:$A$79,$C1734)&gt;0,"SANTANDER",IF(COUNTIF('Códigos Itaú (ref)'!$A$2:$A$44,$C1734)&gt;0,"ITAU",IF(AND(TRIM(UPPER($I1734))="CONTRATUAL",ISNUMBER(SEARCH("INDIVIDUAL",SUBSTITUTE(UPPER($D1734)," ","")))),"PREMIUM FREE",""))))</f>
        <v/>
      </c>
    </row>
    <row r="1735">
      <c r="AC1735">
        <f>IF($C1735="","",IF(COUNTIF('Códigos Santander (ref)'!$A$2:$A$79,$C1735)&gt;0,"SANTANDER",IF(COUNTIF('Códigos Itaú (ref)'!$A$2:$A$44,$C1735)&gt;0,"ITAU",IF(AND(TRIM(UPPER($I1735))="CONTRATUAL",ISNUMBER(SEARCH("INDIVIDUAL",SUBSTITUTE(UPPER($D1735)," ","")))),"PREMIUM FREE",""))))</f>
        <v/>
      </c>
    </row>
    <row r="1736">
      <c r="AC1736">
        <f>IF($C1736="","",IF(COUNTIF('Códigos Santander (ref)'!$A$2:$A$79,$C1736)&gt;0,"SANTANDER",IF(COUNTIF('Códigos Itaú (ref)'!$A$2:$A$44,$C1736)&gt;0,"ITAU",IF(AND(TRIM(UPPER($I1736))="CONTRATUAL",ISNUMBER(SEARCH("INDIVIDUAL",SUBSTITUTE(UPPER($D1736)," ","")))),"PREMIUM FREE",""))))</f>
        <v/>
      </c>
    </row>
    <row r="1737">
      <c r="AC1737">
        <f>IF($C1737="","",IF(COUNTIF('Códigos Santander (ref)'!$A$2:$A$79,$C1737)&gt;0,"SANTANDER",IF(COUNTIF('Códigos Itaú (ref)'!$A$2:$A$44,$C1737)&gt;0,"ITAU",IF(AND(TRIM(UPPER($I1737))="CONTRATUAL",ISNUMBER(SEARCH("INDIVIDUAL",SUBSTITUTE(UPPER($D1737)," ","")))),"PREMIUM FREE",""))))</f>
        <v/>
      </c>
    </row>
    <row r="1738">
      <c r="AC1738">
        <f>IF($C1738="","",IF(COUNTIF('Códigos Santander (ref)'!$A$2:$A$79,$C1738)&gt;0,"SANTANDER",IF(COUNTIF('Códigos Itaú (ref)'!$A$2:$A$44,$C1738)&gt;0,"ITAU",IF(AND(TRIM(UPPER($I1738))="CONTRATUAL",ISNUMBER(SEARCH("INDIVIDUAL",SUBSTITUTE(UPPER($D1738)," ","")))),"PREMIUM FREE",""))))</f>
        <v/>
      </c>
    </row>
    <row r="1739">
      <c r="AC1739">
        <f>IF($C1739="","",IF(COUNTIF('Códigos Santander (ref)'!$A$2:$A$79,$C1739)&gt;0,"SANTANDER",IF(COUNTIF('Códigos Itaú (ref)'!$A$2:$A$44,$C1739)&gt;0,"ITAU",IF(AND(TRIM(UPPER($I1739))="CONTRATUAL",ISNUMBER(SEARCH("INDIVIDUAL",SUBSTITUTE(UPPER($D1739)," ","")))),"PREMIUM FREE",""))))</f>
        <v/>
      </c>
    </row>
    <row r="1740">
      <c r="AC1740">
        <f>IF($C1740="","",IF(COUNTIF('Códigos Santander (ref)'!$A$2:$A$79,$C1740)&gt;0,"SANTANDER",IF(COUNTIF('Códigos Itaú (ref)'!$A$2:$A$44,$C1740)&gt;0,"ITAU",IF(AND(TRIM(UPPER($I1740))="CONTRATUAL",ISNUMBER(SEARCH("INDIVIDUAL",SUBSTITUTE(UPPER($D1740)," ","")))),"PREMIUM FREE",""))))</f>
        <v/>
      </c>
    </row>
    <row r="1741">
      <c r="AC1741">
        <f>IF($C1741="","",IF(COUNTIF('Códigos Santander (ref)'!$A$2:$A$79,$C1741)&gt;0,"SANTANDER",IF(COUNTIF('Códigos Itaú (ref)'!$A$2:$A$44,$C1741)&gt;0,"ITAU",IF(AND(TRIM(UPPER($I1741))="CONTRATUAL",ISNUMBER(SEARCH("INDIVIDUAL",SUBSTITUTE(UPPER($D1741)," ","")))),"PREMIUM FREE",""))))</f>
        <v/>
      </c>
    </row>
    <row r="1742">
      <c r="AC1742">
        <f>IF($C1742="","",IF(COUNTIF('Códigos Santander (ref)'!$A$2:$A$79,$C1742)&gt;0,"SANTANDER",IF(COUNTIF('Códigos Itaú (ref)'!$A$2:$A$44,$C1742)&gt;0,"ITAU",IF(AND(TRIM(UPPER($I1742))="CONTRATUAL",ISNUMBER(SEARCH("INDIVIDUAL",SUBSTITUTE(UPPER($D1742)," ","")))),"PREMIUM FREE",""))))</f>
        <v/>
      </c>
    </row>
    <row r="1743">
      <c r="AC1743">
        <f>IF($C1743="","",IF(COUNTIF('Códigos Santander (ref)'!$A$2:$A$79,$C1743)&gt;0,"SANTANDER",IF(COUNTIF('Códigos Itaú (ref)'!$A$2:$A$44,$C1743)&gt;0,"ITAU",IF(AND(TRIM(UPPER($I1743))="CONTRATUAL",ISNUMBER(SEARCH("INDIVIDUAL",SUBSTITUTE(UPPER($D1743)," ","")))),"PREMIUM FREE",""))))</f>
        <v/>
      </c>
    </row>
    <row r="1744">
      <c r="AC1744">
        <f>IF($C1744="","",IF(COUNTIF('Códigos Santander (ref)'!$A$2:$A$79,$C1744)&gt;0,"SANTANDER",IF(COUNTIF('Códigos Itaú (ref)'!$A$2:$A$44,$C1744)&gt;0,"ITAU",IF(AND(TRIM(UPPER($I1744))="CONTRATUAL",ISNUMBER(SEARCH("INDIVIDUAL",SUBSTITUTE(UPPER($D1744)," ","")))),"PREMIUM FREE",""))))</f>
        <v/>
      </c>
    </row>
    <row r="1745">
      <c r="AC1745">
        <f>IF($C1745="","",IF(COUNTIF('Códigos Santander (ref)'!$A$2:$A$79,$C1745)&gt;0,"SANTANDER",IF(COUNTIF('Códigos Itaú (ref)'!$A$2:$A$44,$C1745)&gt;0,"ITAU",IF(AND(TRIM(UPPER($I1745))="CONTRATUAL",ISNUMBER(SEARCH("INDIVIDUAL",SUBSTITUTE(UPPER($D1745)," ","")))),"PREMIUM FREE",""))))</f>
        <v/>
      </c>
    </row>
    <row r="1746">
      <c r="AC1746">
        <f>IF($C1746="","",IF(COUNTIF('Códigos Santander (ref)'!$A$2:$A$79,$C1746)&gt;0,"SANTANDER",IF(COUNTIF('Códigos Itaú (ref)'!$A$2:$A$44,$C1746)&gt;0,"ITAU",IF(AND(TRIM(UPPER($I1746))="CONTRATUAL",ISNUMBER(SEARCH("INDIVIDUAL",SUBSTITUTE(UPPER($D1746)," ","")))),"PREMIUM FREE",""))))</f>
        <v/>
      </c>
    </row>
    <row r="1747">
      <c r="AC1747">
        <f>IF($C1747="","",IF(COUNTIF('Códigos Santander (ref)'!$A$2:$A$79,$C1747)&gt;0,"SANTANDER",IF(COUNTIF('Códigos Itaú (ref)'!$A$2:$A$44,$C1747)&gt;0,"ITAU",IF(AND(TRIM(UPPER($I1747))="CONTRATUAL",ISNUMBER(SEARCH("INDIVIDUAL",SUBSTITUTE(UPPER($D1747)," ","")))),"PREMIUM FREE",""))))</f>
        <v/>
      </c>
    </row>
    <row r="1748">
      <c r="AC1748">
        <f>IF($C1748="","",IF(COUNTIF('Códigos Santander (ref)'!$A$2:$A$79,$C1748)&gt;0,"SANTANDER",IF(COUNTIF('Códigos Itaú (ref)'!$A$2:$A$44,$C1748)&gt;0,"ITAU",IF(AND(TRIM(UPPER($I1748))="CONTRATUAL",ISNUMBER(SEARCH("INDIVIDUAL",SUBSTITUTE(UPPER($D1748)," ","")))),"PREMIUM FREE",""))))</f>
        <v/>
      </c>
    </row>
    <row r="1749">
      <c r="AC1749">
        <f>IF($C1749="","",IF(COUNTIF('Códigos Santander (ref)'!$A$2:$A$79,$C1749)&gt;0,"SANTANDER",IF(COUNTIF('Códigos Itaú (ref)'!$A$2:$A$44,$C1749)&gt;0,"ITAU",IF(AND(TRIM(UPPER($I1749))="CONTRATUAL",ISNUMBER(SEARCH("INDIVIDUAL",SUBSTITUTE(UPPER($D1749)," ","")))),"PREMIUM FREE",""))))</f>
        <v/>
      </c>
    </row>
    <row r="1750">
      <c r="AC1750">
        <f>IF($C1750="","",IF(COUNTIF('Códigos Santander (ref)'!$A$2:$A$79,$C1750)&gt;0,"SANTANDER",IF(COUNTIF('Códigos Itaú (ref)'!$A$2:$A$44,$C1750)&gt;0,"ITAU",IF(AND(TRIM(UPPER($I1750))="CONTRATUAL",ISNUMBER(SEARCH("INDIVIDUAL",SUBSTITUTE(UPPER($D1750)," ","")))),"PREMIUM FREE",""))))</f>
        <v/>
      </c>
    </row>
    <row r="1751">
      <c r="AC1751">
        <f>IF($C1751="","",IF(COUNTIF('Códigos Santander (ref)'!$A$2:$A$79,$C1751)&gt;0,"SANTANDER",IF(COUNTIF('Códigos Itaú (ref)'!$A$2:$A$44,$C1751)&gt;0,"ITAU",IF(AND(TRIM(UPPER($I1751))="CONTRATUAL",ISNUMBER(SEARCH("INDIVIDUAL",SUBSTITUTE(UPPER($D1751)," ","")))),"PREMIUM FREE",""))))</f>
        <v/>
      </c>
    </row>
    <row r="1752">
      <c r="AC1752">
        <f>IF($C1752="","",IF(COUNTIF('Códigos Santander (ref)'!$A$2:$A$79,$C1752)&gt;0,"SANTANDER",IF(COUNTIF('Códigos Itaú (ref)'!$A$2:$A$44,$C1752)&gt;0,"ITAU",IF(AND(TRIM(UPPER($I1752))="CONTRATUAL",ISNUMBER(SEARCH("INDIVIDUAL",SUBSTITUTE(UPPER($D1752)," ","")))),"PREMIUM FREE",""))))</f>
        <v/>
      </c>
    </row>
    <row r="1753">
      <c r="AC1753">
        <f>IF($C1753="","",IF(COUNTIF('Códigos Santander (ref)'!$A$2:$A$79,$C1753)&gt;0,"SANTANDER",IF(COUNTIF('Códigos Itaú (ref)'!$A$2:$A$44,$C1753)&gt;0,"ITAU",IF(AND(TRIM(UPPER($I1753))="CONTRATUAL",ISNUMBER(SEARCH("INDIVIDUAL",SUBSTITUTE(UPPER($D1753)," ","")))),"PREMIUM FREE",""))))</f>
        <v/>
      </c>
    </row>
    <row r="1754">
      <c r="AC1754">
        <f>IF($C1754="","",IF(COUNTIF('Códigos Santander (ref)'!$A$2:$A$79,$C1754)&gt;0,"SANTANDER",IF(COUNTIF('Códigos Itaú (ref)'!$A$2:$A$44,$C1754)&gt;0,"ITAU",IF(AND(TRIM(UPPER($I1754))="CONTRATUAL",ISNUMBER(SEARCH("INDIVIDUAL",SUBSTITUTE(UPPER($D1754)," ","")))),"PREMIUM FREE",""))))</f>
        <v/>
      </c>
    </row>
    <row r="1755">
      <c r="AC1755">
        <f>IF($C1755="","",IF(COUNTIF('Códigos Santander (ref)'!$A$2:$A$79,$C1755)&gt;0,"SANTANDER",IF(COUNTIF('Códigos Itaú (ref)'!$A$2:$A$44,$C1755)&gt;0,"ITAU",IF(AND(TRIM(UPPER($I1755))="CONTRATUAL",ISNUMBER(SEARCH("INDIVIDUAL",SUBSTITUTE(UPPER($D1755)," ","")))),"PREMIUM FREE",""))))</f>
        <v/>
      </c>
    </row>
    <row r="1756">
      <c r="AC1756">
        <f>IF($C1756="","",IF(COUNTIF('Códigos Santander (ref)'!$A$2:$A$79,$C1756)&gt;0,"SANTANDER",IF(COUNTIF('Códigos Itaú (ref)'!$A$2:$A$44,$C1756)&gt;0,"ITAU",IF(AND(TRIM(UPPER($I1756))="CONTRATUAL",ISNUMBER(SEARCH("INDIVIDUAL",SUBSTITUTE(UPPER($D1756)," ","")))),"PREMIUM FREE",""))))</f>
        <v/>
      </c>
    </row>
    <row r="1757">
      <c r="AC1757">
        <f>IF($C1757="","",IF(COUNTIF('Códigos Santander (ref)'!$A$2:$A$79,$C1757)&gt;0,"SANTANDER",IF(COUNTIF('Códigos Itaú (ref)'!$A$2:$A$44,$C1757)&gt;0,"ITAU",IF(AND(TRIM(UPPER($I1757))="CONTRATUAL",ISNUMBER(SEARCH("INDIVIDUAL",SUBSTITUTE(UPPER($D1757)," ","")))),"PREMIUM FREE",""))))</f>
        <v/>
      </c>
    </row>
    <row r="1758">
      <c r="AC1758">
        <f>IF($C1758="","",IF(COUNTIF('Códigos Santander (ref)'!$A$2:$A$79,$C1758)&gt;0,"SANTANDER",IF(COUNTIF('Códigos Itaú (ref)'!$A$2:$A$44,$C1758)&gt;0,"ITAU",IF(AND(TRIM(UPPER($I1758))="CONTRATUAL",ISNUMBER(SEARCH("INDIVIDUAL",SUBSTITUTE(UPPER($D1758)," ","")))),"PREMIUM FREE",""))))</f>
        <v/>
      </c>
    </row>
    <row r="1759">
      <c r="AC1759">
        <f>IF($C1759="","",IF(COUNTIF('Códigos Santander (ref)'!$A$2:$A$79,$C1759)&gt;0,"SANTANDER",IF(COUNTIF('Códigos Itaú (ref)'!$A$2:$A$44,$C1759)&gt;0,"ITAU",IF(AND(TRIM(UPPER($I1759))="CONTRATUAL",ISNUMBER(SEARCH("INDIVIDUAL",SUBSTITUTE(UPPER($D1759)," ","")))),"PREMIUM FREE",""))))</f>
        <v/>
      </c>
    </row>
    <row r="1760">
      <c r="AC1760">
        <f>IF($C1760="","",IF(COUNTIF('Códigos Santander (ref)'!$A$2:$A$79,$C1760)&gt;0,"SANTANDER",IF(COUNTIF('Códigos Itaú (ref)'!$A$2:$A$44,$C1760)&gt;0,"ITAU",IF(AND(TRIM(UPPER($I1760))="CONTRATUAL",ISNUMBER(SEARCH("INDIVIDUAL",SUBSTITUTE(UPPER($D1760)," ","")))),"PREMIUM FREE",""))))</f>
        <v/>
      </c>
    </row>
    <row r="1761">
      <c r="AC1761">
        <f>IF($C1761="","",IF(COUNTIF('Códigos Santander (ref)'!$A$2:$A$79,$C1761)&gt;0,"SANTANDER",IF(COUNTIF('Códigos Itaú (ref)'!$A$2:$A$44,$C1761)&gt;0,"ITAU",IF(AND(TRIM(UPPER($I1761))="CONTRATUAL",ISNUMBER(SEARCH("INDIVIDUAL",SUBSTITUTE(UPPER($D1761)," ","")))),"PREMIUM FREE",""))))</f>
        <v/>
      </c>
    </row>
    <row r="1762">
      <c r="AC1762">
        <f>IF($C1762="","",IF(COUNTIF('Códigos Santander (ref)'!$A$2:$A$79,$C1762)&gt;0,"SANTANDER",IF(COUNTIF('Códigos Itaú (ref)'!$A$2:$A$44,$C1762)&gt;0,"ITAU",IF(AND(TRIM(UPPER($I1762))="CONTRATUAL",ISNUMBER(SEARCH("INDIVIDUAL",SUBSTITUTE(UPPER($D1762)," ","")))),"PREMIUM FREE",""))))</f>
        <v/>
      </c>
    </row>
    <row r="1763">
      <c r="AC1763">
        <f>IF($C1763="","",IF(COUNTIF('Códigos Santander (ref)'!$A$2:$A$79,$C1763)&gt;0,"SANTANDER",IF(COUNTIF('Códigos Itaú (ref)'!$A$2:$A$44,$C1763)&gt;0,"ITAU",IF(AND(TRIM(UPPER($I1763))="CONTRATUAL",ISNUMBER(SEARCH("INDIVIDUAL",SUBSTITUTE(UPPER($D1763)," ","")))),"PREMIUM FREE",""))))</f>
        <v/>
      </c>
    </row>
    <row r="1764">
      <c r="AC1764">
        <f>IF($C1764="","",IF(COUNTIF('Códigos Santander (ref)'!$A$2:$A$79,$C1764)&gt;0,"SANTANDER",IF(COUNTIF('Códigos Itaú (ref)'!$A$2:$A$44,$C1764)&gt;0,"ITAU",IF(AND(TRIM(UPPER($I1764))="CONTRATUAL",ISNUMBER(SEARCH("INDIVIDUAL",SUBSTITUTE(UPPER($D1764)," ","")))),"PREMIUM FREE",""))))</f>
        <v/>
      </c>
    </row>
    <row r="1765">
      <c r="AC1765">
        <f>IF($C1765="","",IF(COUNTIF('Códigos Santander (ref)'!$A$2:$A$79,$C1765)&gt;0,"SANTANDER",IF(COUNTIF('Códigos Itaú (ref)'!$A$2:$A$44,$C1765)&gt;0,"ITAU",IF(AND(TRIM(UPPER($I1765))="CONTRATUAL",ISNUMBER(SEARCH("INDIVIDUAL",SUBSTITUTE(UPPER($D1765)," ","")))),"PREMIUM FREE",""))))</f>
        <v/>
      </c>
    </row>
    <row r="1766">
      <c r="AC1766">
        <f>IF($C1766="","",IF(COUNTIF('Códigos Santander (ref)'!$A$2:$A$79,$C1766)&gt;0,"SANTANDER",IF(COUNTIF('Códigos Itaú (ref)'!$A$2:$A$44,$C1766)&gt;0,"ITAU",IF(AND(TRIM(UPPER($I1766))="CONTRATUAL",ISNUMBER(SEARCH("INDIVIDUAL",SUBSTITUTE(UPPER($D1766)," ","")))),"PREMIUM FREE",""))))</f>
        <v/>
      </c>
    </row>
    <row r="1767">
      <c r="AC1767">
        <f>IF($C1767="","",IF(COUNTIF('Códigos Santander (ref)'!$A$2:$A$79,$C1767)&gt;0,"SANTANDER",IF(COUNTIF('Códigos Itaú (ref)'!$A$2:$A$44,$C1767)&gt;0,"ITAU",IF(AND(TRIM(UPPER($I1767))="CONTRATUAL",ISNUMBER(SEARCH("INDIVIDUAL",SUBSTITUTE(UPPER($D1767)," ","")))),"PREMIUM FREE",""))))</f>
        <v/>
      </c>
    </row>
    <row r="1768">
      <c r="AC1768">
        <f>IF($C1768="","",IF(COUNTIF('Códigos Santander (ref)'!$A$2:$A$79,$C1768)&gt;0,"SANTANDER",IF(COUNTIF('Códigos Itaú (ref)'!$A$2:$A$44,$C1768)&gt;0,"ITAU",IF(AND(TRIM(UPPER($I1768))="CONTRATUAL",ISNUMBER(SEARCH("INDIVIDUAL",SUBSTITUTE(UPPER($D1768)," ","")))),"PREMIUM FREE",""))))</f>
        <v/>
      </c>
    </row>
    <row r="1769">
      <c r="AC1769">
        <f>IF($C1769="","",IF(COUNTIF('Códigos Santander (ref)'!$A$2:$A$79,$C1769)&gt;0,"SANTANDER",IF(COUNTIF('Códigos Itaú (ref)'!$A$2:$A$44,$C1769)&gt;0,"ITAU",IF(AND(TRIM(UPPER($I1769))="CONTRATUAL",ISNUMBER(SEARCH("INDIVIDUAL",SUBSTITUTE(UPPER($D1769)," ","")))),"PREMIUM FREE",""))))</f>
        <v/>
      </c>
    </row>
    <row r="1770">
      <c r="AC1770">
        <f>IF($C1770="","",IF(COUNTIF('Códigos Santander (ref)'!$A$2:$A$79,$C1770)&gt;0,"SANTANDER",IF(COUNTIF('Códigos Itaú (ref)'!$A$2:$A$44,$C1770)&gt;0,"ITAU",IF(AND(TRIM(UPPER($I1770))="CONTRATUAL",ISNUMBER(SEARCH("INDIVIDUAL",SUBSTITUTE(UPPER($D1770)," ","")))),"PREMIUM FREE",""))))</f>
        <v/>
      </c>
    </row>
    <row r="1771">
      <c r="AC1771">
        <f>IF($C1771="","",IF(COUNTIF('Códigos Santander (ref)'!$A$2:$A$79,$C1771)&gt;0,"SANTANDER",IF(COUNTIF('Códigos Itaú (ref)'!$A$2:$A$44,$C1771)&gt;0,"ITAU",IF(AND(TRIM(UPPER($I1771))="CONTRATUAL",ISNUMBER(SEARCH("INDIVIDUAL",SUBSTITUTE(UPPER($D1771)," ","")))),"PREMIUM FREE",""))))</f>
        <v/>
      </c>
    </row>
    <row r="1772">
      <c r="AC1772">
        <f>IF($C1772="","",IF(COUNTIF('Códigos Santander (ref)'!$A$2:$A$79,$C1772)&gt;0,"SANTANDER",IF(COUNTIF('Códigos Itaú (ref)'!$A$2:$A$44,$C1772)&gt;0,"ITAU",IF(AND(TRIM(UPPER($I1772))="CONTRATUAL",ISNUMBER(SEARCH("INDIVIDUAL",SUBSTITUTE(UPPER($D1772)," ","")))),"PREMIUM FREE",""))))</f>
        <v/>
      </c>
    </row>
    <row r="1773">
      <c r="AC1773">
        <f>IF($C1773="","",IF(COUNTIF('Códigos Santander (ref)'!$A$2:$A$79,$C1773)&gt;0,"SANTANDER",IF(COUNTIF('Códigos Itaú (ref)'!$A$2:$A$44,$C1773)&gt;0,"ITAU",IF(AND(TRIM(UPPER($I1773))="CONTRATUAL",ISNUMBER(SEARCH("INDIVIDUAL",SUBSTITUTE(UPPER($D1773)," ","")))),"PREMIUM FREE",""))))</f>
        <v/>
      </c>
    </row>
    <row r="1774">
      <c r="AC1774">
        <f>IF($C1774="","",IF(COUNTIF('Códigos Santander (ref)'!$A$2:$A$79,$C1774)&gt;0,"SANTANDER",IF(COUNTIF('Códigos Itaú (ref)'!$A$2:$A$44,$C1774)&gt;0,"ITAU",IF(AND(TRIM(UPPER($I1774))="CONTRATUAL",ISNUMBER(SEARCH("INDIVIDUAL",SUBSTITUTE(UPPER($D1774)," ","")))),"PREMIUM FREE",""))))</f>
        <v/>
      </c>
    </row>
    <row r="1775">
      <c r="AC1775">
        <f>IF($C1775="","",IF(COUNTIF('Códigos Santander (ref)'!$A$2:$A$79,$C1775)&gt;0,"SANTANDER",IF(COUNTIF('Códigos Itaú (ref)'!$A$2:$A$44,$C1775)&gt;0,"ITAU",IF(AND(TRIM(UPPER($I1775))="CONTRATUAL",ISNUMBER(SEARCH("INDIVIDUAL",SUBSTITUTE(UPPER($D1775)," ","")))),"PREMIUM FREE",""))))</f>
        <v/>
      </c>
    </row>
    <row r="1776">
      <c r="AC1776">
        <f>IF($C1776="","",IF(COUNTIF('Códigos Santander (ref)'!$A$2:$A$79,$C1776)&gt;0,"SANTANDER",IF(COUNTIF('Códigos Itaú (ref)'!$A$2:$A$44,$C1776)&gt;0,"ITAU",IF(AND(TRIM(UPPER($I1776))="CONTRATUAL",ISNUMBER(SEARCH("INDIVIDUAL",SUBSTITUTE(UPPER($D1776)," ","")))),"PREMIUM FREE",""))))</f>
        <v/>
      </c>
    </row>
    <row r="1777">
      <c r="AC1777">
        <f>IF($C1777="","",IF(COUNTIF('Códigos Santander (ref)'!$A$2:$A$79,$C1777)&gt;0,"SANTANDER",IF(COUNTIF('Códigos Itaú (ref)'!$A$2:$A$44,$C1777)&gt;0,"ITAU",IF(AND(TRIM(UPPER($I1777))="CONTRATUAL",ISNUMBER(SEARCH("INDIVIDUAL",SUBSTITUTE(UPPER($D1777)," ","")))),"PREMIUM FREE",""))))</f>
        <v/>
      </c>
    </row>
    <row r="1778">
      <c r="AC1778">
        <f>IF($C1778="","",IF(COUNTIF('Códigos Santander (ref)'!$A$2:$A$79,$C1778)&gt;0,"SANTANDER",IF(COUNTIF('Códigos Itaú (ref)'!$A$2:$A$44,$C1778)&gt;0,"ITAU",IF(AND(TRIM(UPPER($I1778))="CONTRATUAL",ISNUMBER(SEARCH("INDIVIDUAL",SUBSTITUTE(UPPER($D1778)," ","")))),"PREMIUM FREE",""))))</f>
        <v/>
      </c>
    </row>
    <row r="1779">
      <c r="AC1779">
        <f>IF($C1779="","",IF(COUNTIF('Códigos Santander (ref)'!$A$2:$A$79,$C1779)&gt;0,"SANTANDER",IF(COUNTIF('Códigos Itaú (ref)'!$A$2:$A$44,$C1779)&gt;0,"ITAU",IF(AND(TRIM(UPPER($I1779))="CONTRATUAL",ISNUMBER(SEARCH("INDIVIDUAL",SUBSTITUTE(UPPER($D1779)," ","")))),"PREMIUM FREE",""))))</f>
        <v/>
      </c>
    </row>
    <row r="1780">
      <c r="AC1780">
        <f>IF($C1780="","",IF(COUNTIF('Códigos Santander (ref)'!$A$2:$A$79,$C1780)&gt;0,"SANTANDER",IF(COUNTIF('Códigos Itaú (ref)'!$A$2:$A$44,$C1780)&gt;0,"ITAU",IF(AND(TRIM(UPPER($I1780))="CONTRATUAL",ISNUMBER(SEARCH("INDIVIDUAL",SUBSTITUTE(UPPER($D1780)," ","")))),"PREMIUM FREE",""))))</f>
        <v/>
      </c>
    </row>
    <row r="1781">
      <c r="AC1781">
        <f>IF($C1781="","",IF(COUNTIF('Códigos Santander (ref)'!$A$2:$A$79,$C1781)&gt;0,"SANTANDER",IF(COUNTIF('Códigos Itaú (ref)'!$A$2:$A$44,$C1781)&gt;0,"ITAU",IF(AND(TRIM(UPPER($I1781))="CONTRATUAL",ISNUMBER(SEARCH("INDIVIDUAL",SUBSTITUTE(UPPER($D1781)," ","")))),"PREMIUM FREE",""))))</f>
        <v/>
      </c>
    </row>
    <row r="1782">
      <c r="AC1782">
        <f>IF($C1782="","",IF(COUNTIF('Códigos Santander (ref)'!$A$2:$A$79,$C1782)&gt;0,"SANTANDER",IF(COUNTIF('Códigos Itaú (ref)'!$A$2:$A$44,$C1782)&gt;0,"ITAU",IF(AND(TRIM(UPPER($I1782))="CONTRATUAL",ISNUMBER(SEARCH("INDIVIDUAL",SUBSTITUTE(UPPER($D1782)," ","")))),"PREMIUM FREE",""))))</f>
        <v/>
      </c>
    </row>
    <row r="1783">
      <c r="AC1783">
        <f>IF($C1783="","",IF(COUNTIF('Códigos Santander (ref)'!$A$2:$A$79,$C1783)&gt;0,"SANTANDER",IF(COUNTIF('Códigos Itaú (ref)'!$A$2:$A$44,$C1783)&gt;0,"ITAU",IF(AND(TRIM(UPPER($I1783))="CONTRATUAL",ISNUMBER(SEARCH("INDIVIDUAL",SUBSTITUTE(UPPER($D1783)," ","")))),"PREMIUM FREE",""))))</f>
        <v/>
      </c>
    </row>
    <row r="1784">
      <c r="AC1784">
        <f>IF($C1784="","",IF(COUNTIF('Códigos Santander (ref)'!$A$2:$A$79,$C1784)&gt;0,"SANTANDER",IF(COUNTIF('Códigos Itaú (ref)'!$A$2:$A$44,$C1784)&gt;0,"ITAU",IF(AND(TRIM(UPPER($I1784))="CONTRATUAL",ISNUMBER(SEARCH("INDIVIDUAL",SUBSTITUTE(UPPER($D1784)," ","")))),"PREMIUM FREE",""))))</f>
        <v/>
      </c>
    </row>
    <row r="1785">
      <c r="AC1785">
        <f>IF($C1785="","",IF(COUNTIF('Códigos Santander (ref)'!$A$2:$A$79,$C1785)&gt;0,"SANTANDER",IF(COUNTIF('Códigos Itaú (ref)'!$A$2:$A$44,$C1785)&gt;0,"ITAU",IF(AND(TRIM(UPPER($I1785))="CONTRATUAL",ISNUMBER(SEARCH("INDIVIDUAL",SUBSTITUTE(UPPER($D1785)," ","")))),"PREMIUM FREE",""))))</f>
        <v/>
      </c>
    </row>
    <row r="1786">
      <c r="AC1786">
        <f>IF($C1786="","",IF(COUNTIF('Códigos Santander (ref)'!$A$2:$A$79,$C1786)&gt;0,"SANTANDER",IF(COUNTIF('Códigos Itaú (ref)'!$A$2:$A$44,$C1786)&gt;0,"ITAU",IF(AND(TRIM(UPPER($I1786))="CONTRATUAL",ISNUMBER(SEARCH("INDIVIDUAL",SUBSTITUTE(UPPER($D1786)," ","")))),"PREMIUM FREE",""))))</f>
        <v/>
      </c>
    </row>
    <row r="1787">
      <c r="AC1787">
        <f>IF($C1787="","",IF(COUNTIF('Códigos Santander (ref)'!$A$2:$A$79,$C1787)&gt;0,"SANTANDER",IF(COUNTIF('Códigos Itaú (ref)'!$A$2:$A$44,$C1787)&gt;0,"ITAU",IF(AND(TRIM(UPPER($I1787))="CONTRATUAL",ISNUMBER(SEARCH("INDIVIDUAL",SUBSTITUTE(UPPER($D1787)," ","")))),"PREMIUM FREE",""))))</f>
        <v/>
      </c>
    </row>
    <row r="1788">
      <c r="AC1788">
        <f>IF($C1788="","",IF(COUNTIF('Códigos Santander (ref)'!$A$2:$A$79,$C1788)&gt;0,"SANTANDER",IF(COUNTIF('Códigos Itaú (ref)'!$A$2:$A$44,$C1788)&gt;0,"ITAU",IF(AND(TRIM(UPPER($I1788))="CONTRATUAL",ISNUMBER(SEARCH("INDIVIDUAL",SUBSTITUTE(UPPER($D1788)," ","")))),"PREMIUM FREE",""))))</f>
        <v/>
      </c>
    </row>
    <row r="1789">
      <c r="AC1789">
        <f>IF($C1789="","",IF(COUNTIF('Códigos Santander (ref)'!$A$2:$A$79,$C1789)&gt;0,"SANTANDER",IF(COUNTIF('Códigos Itaú (ref)'!$A$2:$A$44,$C1789)&gt;0,"ITAU",IF(AND(TRIM(UPPER($I1789))="CONTRATUAL",ISNUMBER(SEARCH("INDIVIDUAL",SUBSTITUTE(UPPER($D1789)," ","")))),"PREMIUM FREE",""))))</f>
        <v/>
      </c>
    </row>
    <row r="1790">
      <c r="AC1790">
        <f>IF($C1790="","",IF(COUNTIF('Códigos Santander (ref)'!$A$2:$A$79,$C1790)&gt;0,"SANTANDER",IF(COUNTIF('Códigos Itaú (ref)'!$A$2:$A$44,$C1790)&gt;0,"ITAU",IF(AND(TRIM(UPPER($I1790))="CONTRATUAL",ISNUMBER(SEARCH("INDIVIDUAL",SUBSTITUTE(UPPER($D1790)," ","")))),"PREMIUM FREE",""))))</f>
        <v/>
      </c>
    </row>
    <row r="1791">
      <c r="AC1791">
        <f>IF($C1791="","",IF(COUNTIF('Códigos Santander (ref)'!$A$2:$A$79,$C1791)&gt;0,"SANTANDER",IF(COUNTIF('Códigos Itaú (ref)'!$A$2:$A$44,$C1791)&gt;0,"ITAU",IF(AND(TRIM(UPPER($I1791))="CONTRATUAL",ISNUMBER(SEARCH("INDIVIDUAL",SUBSTITUTE(UPPER($D1791)," ","")))),"PREMIUM FREE",""))))</f>
        <v/>
      </c>
    </row>
    <row r="1792">
      <c r="AC1792">
        <f>IF($C1792="","",IF(COUNTIF('Códigos Santander (ref)'!$A$2:$A$79,$C1792)&gt;0,"SANTANDER",IF(COUNTIF('Códigos Itaú (ref)'!$A$2:$A$44,$C1792)&gt;0,"ITAU",IF(AND(TRIM(UPPER($I1792))="CONTRATUAL",ISNUMBER(SEARCH("INDIVIDUAL",SUBSTITUTE(UPPER($D1792)," ","")))),"PREMIUM FREE",""))))</f>
        <v/>
      </c>
    </row>
    <row r="1793">
      <c r="AC1793">
        <f>IF($C1793="","",IF(COUNTIF('Códigos Santander (ref)'!$A$2:$A$79,$C1793)&gt;0,"SANTANDER",IF(COUNTIF('Códigos Itaú (ref)'!$A$2:$A$44,$C1793)&gt;0,"ITAU",IF(AND(TRIM(UPPER($I1793))="CONTRATUAL",ISNUMBER(SEARCH("INDIVIDUAL",SUBSTITUTE(UPPER($D1793)," ","")))),"PREMIUM FREE",""))))</f>
        <v/>
      </c>
    </row>
    <row r="1794">
      <c r="AC1794">
        <f>IF($C1794="","",IF(COUNTIF('Códigos Santander (ref)'!$A$2:$A$79,$C1794)&gt;0,"SANTANDER",IF(COUNTIF('Códigos Itaú (ref)'!$A$2:$A$44,$C1794)&gt;0,"ITAU",IF(AND(TRIM(UPPER($I1794))="CONTRATUAL",ISNUMBER(SEARCH("INDIVIDUAL",SUBSTITUTE(UPPER($D1794)," ","")))),"PREMIUM FREE",""))))</f>
        <v/>
      </c>
    </row>
    <row r="1795">
      <c r="AC1795">
        <f>IF($C1795="","",IF(COUNTIF('Códigos Santander (ref)'!$A$2:$A$79,$C1795)&gt;0,"SANTANDER",IF(COUNTIF('Códigos Itaú (ref)'!$A$2:$A$44,$C1795)&gt;0,"ITAU",IF(AND(TRIM(UPPER($I1795))="CONTRATUAL",ISNUMBER(SEARCH("INDIVIDUAL",SUBSTITUTE(UPPER($D1795)," ","")))),"PREMIUM FREE",""))))</f>
        <v/>
      </c>
    </row>
    <row r="1796">
      <c r="AC1796">
        <f>IF($C1796="","",IF(COUNTIF('Códigos Santander (ref)'!$A$2:$A$79,$C1796)&gt;0,"SANTANDER",IF(COUNTIF('Códigos Itaú (ref)'!$A$2:$A$44,$C1796)&gt;0,"ITAU",IF(AND(TRIM(UPPER($I1796))="CONTRATUAL",ISNUMBER(SEARCH("INDIVIDUAL",SUBSTITUTE(UPPER($D1796)," ","")))),"PREMIUM FREE",""))))</f>
        <v/>
      </c>
    </row>
    <row r="1797">
      <c r="AC1797">
        <f>IF($C1797="","",IF(COUNTIF('Códigos Santander (ref)'!$A$2:$A$79,$C1797)&gt;0,"SANTANDER",IF(COUNTIF('Códigos Itaú (ref)'!$A$2:$A$44,$C1797)&gt;0,"ITAU",IF(AND(TRIM(UPPER($I1797))="CONTRATUAL",ISNUMBER(SEARCH("INDIVIDUAL",SUBSTITUTE(UPPER($D1797)," ","")))),"PREMIUM FREE",""))))</f>
        <v/>
      </c>
    </row>
    <row r="1798">
      <c r="AC1798">
        <f>IF($C1798="","",IF(COUNTIF('Códigos Santander (ref)'!$A$2:$A$79,$C1798)&gt;0,"SANTANDER",IF(COUNTIF('Códigos Itaú (ref)'!$A$2:$A$44,$C1798)&gt;0,"ITAU",IF(AND(TRIM(UPPER($I1798))="CONTRATUAL",ISNUMBER(SEARCH("INDIVIDUAL",SUBSTITUTE(UPPER($D1798)," ","")))),"PREMIUM FREE",""))))</f>
        <v/>
      </c>
    </row>
    <row r="1799">
      <c r="AC1799">
        <f>IF($C1799="","",IF(COUNTIF('Códigos Santander (ref)'!$A$2:$A$79,$C1799)&gt;0,"SANTANDER",IF(COUNTIF('Códigos Itaú (ref)'!$A$2:$A$44,$C1799)&gt;0,"ITAU",IF(AND(TRIM(UPPER($I1799))="CONTRATUAL",ISNUMBER(SEARCH("INDIVIDUAL",SUBSTITUTE(UPPER($D1799)," ","")))),"PREMIUM FREE",""))))</f>
        <v/>
      </c>
    </row>
    <row r="1800">
      <c r="AC1800">
        <f>IF($C1800="","",IF(COUNTIF('Códigos Santander (ref)'!$A$2:$A$79,$C1800)&gt;0,"SANTANDER",IF(COUNTIF('Códigos Itaú (ref)'!$A$2:$A$44,$C1800)&gt;0,"ITAU",IF(AND(TRIM(UPPER($I1800))="CONTRATUAL",ISNUMBER(SEARCH("INDIVIDUAL",SUBSTITUTE(UPPER($D1800)," ","")))),"PREMIUM FREE",""))))</f>
        <v/>
      </c>
    </row>
    <row r="1801">
      <c r="AC1801">
        <f>IF($C1801="","",IF(COUNTIF('Códigos Santander (ref)'!$A$2:$A$79,$C1801)&gt;0,"SANTANDER",IF(COUNTIF('Códigos Itaú (ref)'!$A$2:$A$44,$C1801)&gt;0,"ITAU",IF(AND(TRIM(UPPER($I1801))="CONTRATUAL",ISNUMBER(SEARCH("INDIVIDUAL",SUBSTITUTE(UPPER($D1801)," ","")))),"PREMIUM FREE",""))))</f>
        <v/>
      </c>
    </row>
    <row r="1802">
      <c r="AC1802">
        <f>IF($C1802="","",IF(COUNTIF('Códigos Santander (ref)'!$A$2:$A$79,$C1802)&gt;0,"SANTANDER",IF(COUNTIF('Códigos Itaú (ref)'!$A$2:$A$44,$C1802)&gt;0,"ITAU",IF(AND(TRIM(UPPER($I1802))="CONTRATUAL",ISNUMBER(SEARCH("INDIVIDUAL",SUBSTITUTE(UPPER($D1802)," ","")))),"PREMIUM FREE",""))))</f>
        <v/>
      </c>
    </row>
    <row r="1803">
      <c r="AC1803">
        <f>IF($C1803="","",IF(COUNTIF('Códigos Santander (ref)'!$A$2:$A$79,$C1803)&gt;0,"SANTANDER",IF(COUNTIF('Códigos Itaú (ref)'!$A$2:$A$44,$C1803)&gt;0,"ITAU",IF(AND(TRIM(UPPER($I1803))="CONTRATUAL",ISNUMBER(SEARCH("INDIVIDUAL",SUBSTITUTE(UPPER($D1803)," ","")))),"PREMIUM FREE",""))))</f>
        <v/>
      </c>
    </row>
    <row r="1804">
      <c r="AC1804">
        <f>IF($C1804="","",IF(COUNTIF('Códigos Santander (ref)'!$A$2:$A$79,$C1804)&gt;0,"SANTANDER",IF(COUNTIF('Códigos Itaú (ref)'!$A$2:$A$44,$C1804)&gt;0,"ITAU",IF(AND(TRIM(UPPER($I1804))="CONTRATUAL",ISNUMBER(SEARCH("INDIVIDUAL",SUBSTITUTE(UPPER($D1804)," ","")))),"PREMIUM FREE",""))))</f>
        <v/>
      </c>
    </row>
    <row r="1805">
      <c r="AC1805">
        <f>IF($C1805="","",IF(COUNTIF('Códigos Santander (ref)'!$A$2:$A$79,$C1805)&gt;0,"SANTANDER",IF(COUNTIF('Códigos Itaú (ref)'!$A$2:$A$44,$C1805)&gt;0,"ITAU",IF(AND(TRIM(UPPER($I1805))="CONTRATUAL",ISNUMBER(SEARCH("INDIVIDUAL",SUBSTITUTE(UPPER($D1805)," ","")))),"PREMIUM FREE",""))))</f>
        <v/>
      </c>
    </row>
    <row r="1806">
      <c r="AC1806">
        <f>IF($C1806="","",IF(COUNTIF('Códigos Santander (ref)'!$A$2:$A$79,$C1806)&gt;0,"SANTANDER",IF(COUNTIF('Códigos Itaú (ref)'!$A$2:$A$44,$C1806)&gt;0,"ITAU",IF(AND(TRIM(UPPER($I1806))="CONTRATUAL",ISNUMBER(SEARCH("INDIVIDUAL",SUBSTITUTE(UPPER($D1806)," ","")))),"PREMIUM FREE",""))))</f>
        <v/>
      </c>
    </row>
    <row r="1807">
      <c r="AC1807">
        <f>IF($C1807="","",IF(COUNTIF('Códigos Santander (ref)'!$A$2:$A$79,$C1807)&gt;0,"SANTANDER",IF(COUNTIF('Códigos Itaú (ref)'!$A$2:$A$44,$C1807)&gt;0,"ITAU",IF(AND(TRIM(UPPER($I1807))="CONTRATUAL",ISNUMBER(SEARCH("INDIVIDUAL",SUBSTITUTE(UPPER($D1807)," ","")))),"PREMIUM FREE",""))))</f>
        <v/>
      </c>
    </row>
    <row r="1808">
      <c r="AC1808">
        <f>IF($C1808="","",IF(COUNTIF('Códigos Santander (ref)'!$A$2:$A$79,$C1808)&gt;0,"SANTANDER",IF(COUNTIF('Códigos Itaú (ref)'!$A$2:$A$44,$C1808)&gt;0,"ITAU",IF(AND(TRIM(UPPER($I1808))="CONTRATUAL",ISNUMBER(SEARCH("INDIVIDUAL",SUBSTITUTE(UPPER($D1808)," ","")))),"PREMIUM FREE",""))))</f>
        <v/>
      </c>
    </row>
    <row r="1809">
      <c r="AC1809">
        <f>IF($C1809="","",IF(COUNTIF('Códigos Santander (ref)'!$A$2:$A$79,$C1809)&gt;0,"SANTANDER",IF(COUNTIF('Códigos Itaú (ref)'!$A$2:$A$44,$C1809)&gt;0,"ITAU",IF(AND(TRIM(UPPER($I1809))="CONTRATUAL",ISNUMBER(SEARCH("INDIVIDUAL",SUBSTITUTE(UPPER($D1809)," ","")))),"PREMIUM FREE",""))))</f>
        <v/>
      </c>
    </row>
    <row r="1810">
      <c r="AC1810">
        <f>IF($C1810="","",IF(COUNTIF('Códigos Santander (ref)'!$A$2:$A$79,$C1810)&gt;0,"SANTANDER",IF(COUNTIF('Códigos Itaú (ref)'!$A$2:$A$44,$C1810)&gt;0,"ITAU",IF(AND(TRIM(UPPER($I1810))="CONTRATUAL",ISNUMBER(SEARCH("INDIVIDUAL",SUBSTITUTE(UPPER($D1810)," ","")))),"PREMIUM FREE",""))))</f>
        <v/>
      </c>
    </row>
    <row r="1811">
      <c r="AC1811">
        <f>IF($C1811="","",IF(COUNTIF('Códigos Santander (ref)'!$A$2:$A$79,$C1811)&gt;0,"SANTANDER",IF(COUNTIF('Códigos Itaú (ref)'!$A$2:$A$44,$C1811)&gt;0,"ITAU",IF(AND(TRIM(UPPER($I1811))="CONTRATUAL",ISNUMBER(SEARCH("INDIVIDUAL",SUBSTITUTE(UPPER($D1811)," ","")))),"PREMIUM FREE",""))))</f>
        <v/>
      </c>
    </row>
    <row r="1812">
      <c r="AC1812">
        <f>IF($C1812="","",IF(COUNTIF('Códigos Santander (ref)'!$A$2:$A$79,$C1812)&gt;0,"SANTANDER",IF(COUNTIF('Códigos Itaú (ref)'!$A$2:$A$44,$C1812)&gt;0,"ITAU",IF(AND(TRIM(UPPER($I1812))="CONTRATUAL",ISNUMBER(SEARCH("INDIVIDUAL",SUBSTITUTE(UPPER($D1812)," ","")))),"PREMIUM FREE",""))))</f>
        <v/>
      </c>
    </row>
    <row r="1813">
      <c r="AC1813">
        <f>IF($C1813="","",IF(COUNTIF('Códigos Santander (ref)'!$A$2:$A$79,$C1813)&gt;0,"SANTANDER",IF(COUNTIF('Códigos Itaú (ref)'!$A$2:$A$44,$C1813)&gt;0,"ITAU",IF(AND(TRIM(UPPER($I1813))="CONTRATUAL",ISNUMBER(SEARCH("INDIVIDUAL",SUBSTITUTE(UPPER($D1813)," ","")))),"PREMIUM FREE",""))))</f>
        <v/>
      </c>
    </row>
    <row r="1814">
      <c r="AC1814">
        <f>IF($C1814="","",IF(COUNTIF('Códigos Santander (ref)'!$A$2:$A$79,$C1814)&gt;0,"SANTANDER",IF(COUNTIF('Códigos Itaú (ref)'!$A$2:$A$44,$C1814)&gt;0,"ITAU",IF(AND(TRIM(UPPER($I1814))="CONTRATUAL",ISNUMBER(SEARCH("INDIVIDUAL",SUBSTITUTE(UPPER($D1814)," ","")))),"PREMIUM FREE",""))))</f>
        <v/>
      </c>
    </row>
    <row r="1815">
      <c r="AC1815">
        <f>IF($C1815="","",IF(COUNTIF('Códigos Santander (ref)'!$A$2:$A$79,$C1815)&gt;0,"SANTANDER",IF(COUNTIF('Códigos Itaú (ref)'!$A$2:$A$44,$C1815)&gt;0,"ITAU",IF(AND(TRIM(UPPER($I1815))="CONTRATUAL",ISNUMBER(SEARCH("INDIVIDUAL",SUBSTITUTE(UPPER($D1815)," ","")))),"PREMIUM FREE",""))))</f>
        <v/>
      </c>
    </row>
    <row r="1816">
      <c r="AC1816">
        <f>IF($C1816="","",IF(COUNTIF('Códigos Santander (ref)'!$A$2:$A$79,$C1816)&gt;0,"SANTANDER",IF(COUNTIF('Códigos Itaú (ref)'!$A$2:$A$44,$C1816)&gt;0,"ITAU",IF(AND(TRIM(UPPER($I1816))="CONTRATUAL",ISNUMBER(SEARCH("INDIVIDUAL",SUBSTITUTE(UPPER($D1816)," ","")))),"PREMIUM FREE",""))))</f>
        <v/>
      </c>
    </row>
    <row r="1817">
      <c r="AC1817">
        <f>IF($C1817="","",IF(COUNTIF('Códigos Santander (ref)'!$A$2:$A$79,$C1817)&gt;0,"SANTANDER",IF(COUNTIF('Códigos Itaú (ref)'!$A$2:$A$44,$C1817)&gt;0,"ITAU",IF(AND(TRIM(UPPER($I1817))="CONTRATUAL",ISNUMBER(SEARCH("INDIVIDUAL",SUBSTITUTE(UPPER($D1817)," ","")))),"PREMIUM FREE",""))))</f>
        <v/>
      </c>
    </row>
    <row r="1818">
      <c r="AC1818">
        <f>IF($C1818="","",IF(COUNTIF('Códigos Santander (ref)'!$A$2:$A$79,$C1818)&gt;0,"SANTANDER",IF(COUNTIF('Códigos Itaú (ref)'!$A$2:$A$44,$C1818)&gt;0,"ITAU",IF(AND(TRIM(UPPER($I1818))="CONTRATUAL",ISNUMBER(SEARCH("INDIVIDUAL",SUBSTITUTE(UPPER($D1818)," ","")))),"PREMIUM FREE",""))))</f>
        <v/>
      </c>
    </row>
    <row r="1819">
      <c r="AC1819">
        <f>IF($C1819="","",IF(COUNTIF('Códigos Santander (ref)'!$A$2:$A$79,$C1819)&gt;0,"SANTANDER",IF(COUNTIF('Códigos Itaú (ref)'!$A$2:$A$44,$C1819)&gt;0,"ITAU",IF(AND(TRIM(UPPER($I1819))="CONTRATUAL",ISNUMBER(SEARCH("INDIVIDUAL",SUBSTITUTE(UPPER($D1819)," ","")))),"PREMIUM FREE",""))))</f>
        <v/>
      </c>
    </row>
    <row r="1820">
      <c r="AC1820">
        <f>IF($C1820="","",IF(COUNTIF('Códigos Santander (ref)'!$A$2:$A$79,$C1820)&gt;0,"SANTANDER",IF(COUNTIF('Códigos Itaú (ref)'!$A$2:$A$44,$C1820)&gt;0,"ITAU",IF(AND(TRIM(UPPER($I1820))="CONTRATUAL",ISNUMBER(SEARCH("INDIVIDUAL",SUBSTITUTE(UPPER($D1820)," ","")))),"PREMIUM FREE",""))))</f>
        <v/>
      </c>
    </row>
    <row r="1821">
      <c r="AC1821">
        <f>IF($C1821="","",IF(COUNTIF('Códigos Santander (ref)'!$A$2:$A$79,$C1821)&gt;0,"SANTANDER",IF(COUNTIF('Códigos Itaú (ref)'!$A$2:$A$44,$C1821)&gt;0,"ITAU",IF(AND(TRIM(UPPER($I1821))="CONTRATUAL",ISNUMBER(SEARCH("INDIVIDUAL",SUBSTITUTE(UPPER($D1821)," ","")))),"PREMIUM FREE",""))))</f>
        <v/>
      </c>
    </row>
    <row r="1822">
      <c r="AC1822">
        <f>IF($C1822="","",IF(COUNTIF('Códigos Santander (ref)'!$A$2:$A$79,$C1822)&gt;0,"SANTANDER",IF(COUNTIF('Códigos Itaú (ref)'!$A$2:$A$44,$C1822)&gt;0,"ITAU",IF(AND(TRIM(UPPER($I1822))="CONTRATUAL",ISNUMBER(SEARCH("INDIVIDUAL",SUBSTITUTE(UPPER($D1822)," ","")))),"PREMIUM FREE",""))))</f>
        <v/>
      </c>
    </row>
    <row r="1823">
      <c r="AC1823">
        <f>IF($C1823="","",IF(COUNTIF('Códigos Santander (ref)'!$A$2:$A$79,$C1823)&gt;0,"SANTANDER",IF(COUNTIF('Códigos Itaú (ref)'!$A$2:$A$44,$C1823)&gt;0,"ITAU",IF(AND(TRIM(UPPER($I1823))="CONTRATUAL",ISNUMBER(SEARCH("INDIVIDUAL",SUBSTITUTE(UPPER($D1823)," ","")))),"PREMIUM FREE",""))))</f>
        <v/>
      </c>
    </row>
    <row r="1824">
      <c r="AC1824">
        <f>IF($C1824="","",IF(COUNTIF('Códigos Santander (ref)'!$A$2:$A$79,$C1824)&gt;0,"SANTANDER",IF(COUNTIF('Códigos Itaú (ref)'!$A$2:$A$44,$C1824)&gt;0,"ITAU",IF(AND(TRIM(UPPER($I1824))="CONTRATUAL",ISNUMBER(SEARCH("INDIVIDUAL",SUBSTITUTE(UPPER($D1824)," ","")))),"PREMIUM FREE",""))))</f>
        <v/>
      </c>
    </row>
    <row r="1825">
      <c r="AC1825">
        <f>IF($C1825="","",IF(COUNTIF('Códigos Santander (ref)'!$A$2:$A$79,$C1825)&gt;0,"SANTANDER",IF(COUNTIF('Códigos Itaú (ref)'!$A$2:$A$44,$C1825)&gt;0,"ITAU",IF(AND(TRIM(UPPER($I1825))="CONTRATUAL",ISNUMBER(SEARCH("INDIVIDUAL",SUBSTITUTE(UPPER($D1825)," ","")))),"PREMIUM FREE",""))))</f>
        <v/>
      </c>
    </row>
    <row r="1826">
      <c r="AC1826">
        <f>IF($C1826="","",IF(COUNTIF('Códigos Santander (ref)'!$A$2:$A$79,$C1826)&gt;0,"SANTANDER",IF(COUNTIF('Códigos Itaú (ref)'!$A$2:$A$44,$C1826)&gt;0,"ITAU",IF(AND(TRIM(UPPER($I1826))="CONTRATUAL",ISNUMBER(SEARCH("INDIVIDUAL",SUBSTITUTE(UPPER($D1826)," ","")))),"PREMIUM FREE",""))))</f>
        <v/>
      </c>
    </row>
    <row r="1827">
      <c r="AC1827">
        <f>IF($C1827="","",IF(COUNTIF('Códigos Santander (ref)'!$A$2:$A$79,$C1827)&gt;0,"SANTANDER",IF(COUNTIF('Códigos Itaú (ref)'!$A$2:$A$44,$C1827)&gt;0,"ITAU",IF(AND(TRIM(UPPER($I1827))="CONTRATUAL",ISNUMBER(SEARCH("INDIVIDUAL",SUBSTITUTE(UPPER($D1827)," ","")))),"PREMIUM FREE",""))))</f>
        <v/>
      </c>
    </row>
    <row r="1828">
      <c r="AC1828">
        <f>IF($C1828="","",IF(COUNTIF('Códigos Santander (ref)'!$A$2:$A$79,$C1828)&gt;0,"SANTANDER",IF(COUNTIF('Códigos Itaú (ref)'!$A$2:$A$44,$C1828)&gt;0,"ITAU",IF(AND(TRIM(UPPER($I1828))="CONTRATUAL",ISNUMBER(SEARCH("INDIVIDUAL",SUBSTITUTE(UPPER($D1828)," ","")))),"PREMIUM FREE",""))))</f>
        <v/>
      </c>
    </row>
    <row r="1829">
      <c r="AC1829">
        <f>IF($C1829="","",IF(COUNTIF('Códigos Santander (ref)'!$A$2:$A$79,$C1829)&gt;0,"SANTANDER",IF(COUNTIF('Códigos Itaú (ref)'!$A$2:$A$44,$C1829)&gt;0,"ITAU",IF(AND(TRIM(UPPER($I1829))="CONTRATUAL",ISNUMBER(SEARCH("INDIVIDUAL",SUBSTITUTE(UPPER($D1829)," ","")))),"PREMIUM FREE",""))))</f>
        <v/>
      </c>
    </row>
    <row r="1830">
      <c r="AC1830">
        <f>IF($C1830="","",IF(COUNTIF('Códigos Santander (ref)'!$A$2:$A$79,$C1830)&gt;0,"SANTANDER",IF(COUNTIF('Códigos Itaú (ref)'!$A$2:$A$44,$C1830)&gt;0,"ITAU",IF(AND(TRIM(UPPER($I1830))="CONTRATUAL",ISNUMBER(SEARCH("INDIVIDUAL",SUBSTITUTE(UPPER($D1830)," ","")))),"PREMIUM FREE",""))))</f>
        <v/>
      </c>
    </row>
    <row r="1831">
      <c r="AC1831">
        <f>IF($C1831="","",IF(COUNTIF('Códigos Santander (ref)'!$A$2:$A$79,$C1831)&gt;0,"SANTANDER",IF(COUNTIF('Códigos Itaú (ref)'!$A$2:$A$44,$C1831)&gt;0,"ITAU",IF(AND(TRIM(UPPER($I1831))="CONTRATUAL",ISNUMBER(SEARCH("INDIVIDUAL",SUBSTITUTE(UPPER($D1831)," ","")))),"PREMIUM FREE",""))))</f>
        <v/>
      </c>
    </row>
    <row r="1832">
      <c r="AC1832">
        <f>IF($C1832="","",IF(COUNTIF('Códigos Santander (ref)'!$A$2:$A$79,$C1832)&gt;0,"SANTANDER",IF(COUNTIF('Códigos Itaú (ref)'!$A$2:$A$44,$C1832)&gt;0,"ITAU",IF(AND(TRIM(UPPER($I1832))="CONTRATUAL",ISNUMBER(SEARCH("INDIVIDUAL",SUBSTITUTE(UPPER($D1832)," ","")))),"PREMIUM FREE",""))))</f>
        <v/>
      </c>
    </row>
    <row r="1833">
      <c r="AC1833">
        <f>IF($C1833="","",IF(COUNTIF('Códigos Santander (ref)'!$A$2:$A$79,$C1833)&gt;0,"SANTANDER",IF(COUNTIF('Códigos Itaú (ref)'!$A$2:$A$44,$C1833)&gt;0,"ITAU",IF(AND(TRIM(UPPER($I1833))="CONTRATUAL",ISNUMBER(SEARCH("INDIVIDUAL",SUBSTITUTE(UPPER($D1833)," ","")))),"PREMIUM FREE",""))))</f>
        <v/>
      </c>
    </row>
    <row r="1834">
      <c r="AC1834">
        <f>IF($C1834="","",IF(COUNTIF('Códigos Santander (ref)'!$A$2:$A$79,$C1834)&gt;0,"SANTANDER",IF(COUNTIF('Códigos Itaú (ref)'!$A$2:$A$44,$C1834)&gt;0,"ITAU",IF(AND(TRIM(UPPER($I1834))="CONTRATUAL",ISNUMBER(SEARCH("INDIVIDUAL",SUBSTITUTE(UPPER($D1834)," ","")))),"PREMIUM FREE",""))))</f>
        <v/>
      </c>
    </row>
    <row r="1835">
      <c r="AC1835">
        <f>IF($C1835="","",IF(COUNTIF('Códigos Santander (ref)'!$A$2:$A$79,$C1835)&gt;0,"SANTANDER",IF(COUNTIF('Códigos Itaú (ref)'!$A$2:$A$44,$C1835)&gt;0,"ITAU",IF(AND(TRIM(UPPER($I1835))="CONTRATUAL",ISNUMBER(SEARCH("INDIVIDUAL",SUBSTITUTE(UPPER($D1835)," ","")))),"PREMIUM FREE",""))))</f>
        <v/>
      </c>
    </row>
    <row r="1836">
      <c r="AC1836">
        <f>IF($C1836="","",IF(COUNTIF('Códigos Santander (ref)'!$A$2:$A$79,$C1836)&gt;0,"SANTANDER",IF(COUNTIF('Códigos Itaú (ref)'!$A$2:$A$44,$C1836)&gt;0,"ITAU",IF(AND(TRIM(UPPER($I1836))="CONTRATUAL",ISNUMBER(SEARCH("INDIVIDUAL",SUBSTITUTE(UPPER($D1836)," ","")))),"PREMIUM FREE",""))))</f>
        <v/>
      </c>
    </row>
    <row r="1837">
      <c r="AC1837">
        <f>IF($C1837="","",IF(COUNTIF('Códigos Santander (ref)'!$A$2:$A$79,$C1837)&gt;0,"SANTANDER",IF(COUNTIF('Códigos Itaú (ref)'!$A$2:$A$44,$C1837)&gt;0,"ITAU",IF(AND(TRIM(UPPER($I1837))="CONTRATUAL",ISNUMBER(SEARCH("INDIVIDUAL",SUBSTITUTE(UPPER($D1837)," ","")))),"PREMIUM FREE",""))))</f>
        <v/>
      </c>
    </row>
    <row r="1838">
      <c r="AC1838">
        <f>IF($C1838="","",IF(COUNTIF('Códigos Santander (ref)'!$A$2:$A$79,$C1838)&gt;0,"SANTANDER",IF(COUNTIF('Códigos Itaú (ref)'!$A$2:$A$44,$C1838)&gt;0,"ITAU",IF(AND(TRIM(UPPER($I1838))="CONTRATUAL",ISNUMBER(SEARCH("INDIVIDUAL",SUBSTITUTE(UPPER($D1838)," ","")))),"PREMIUM FREE",""))))</f>
        <v/>
      </c>
    </row>
    <row r="1839">
      <c r="AC1839">
        <f>IF($C1839="","",IF(COUNTIF('Códigos Santander (ref)'!$A$2:$A$79,$C1839)&gt;0,"SANTANDER",IF(COUNTIF('Códigos Itaú (ref)'!$A$2:$A$44,$C1839)&gt;0,"ITAU",IF(AND(TRIM(UPPER($I1839))="CONTRATUAL",ISNUMBER(SEARCH("INDIVIDUAL",SUBSTITUTE(UPPER($D1839)," ","")))),"PREMIUM FREE",""))))</f>
        <v/>
      </c>
    </row>
    <row r="1840">
      <c r="AC1840">
        <f>IF($C1840="","",IF(COUNTIF('Códigos Santander (ref)'!$A$2:$A$79,$C1840)&gt;0,"SANTANDER",IF(COUNTIF('Códigos Itaú (ref)'!$A$2:$A$44,$C1840)&gt;0,"ITAU",IF(AND(TRIM(UPPER($I1840))="CONTRATUAL",ISNUMBER(SEARCH("INDIVIDUAL",SUBSTITUTE(UPPER($D1840)," ","")))),"PREMIUM FREE",""))))</f>
        <v/>
      </c>
    </row>
    <row r="1841">
      <c r="AC1841">
        <f>IF($C1841="","",IF(COUNTIF('Códigos Santander (ref)'!$A$2:$A$79,$C1841)&gt;0,"SANTANDER",IF(COUNTIF('Códigos Itaú (ref)'!$A$2:$A$44,$C1841)&gt;0,"ITAU",IF(AND(TRIM(UPPER($I1841))="CONTRATUAL",ISNUMBER(SEARCH("INDIVIDUAL",SUBSTITUTE(UPPER($D1841)," ","")))),"PREMIUM FREE",""))))</f>
        <v/>
      </c>
    </row>
    <row r="1842">
      <c r="AC1842">
        <f>IF($C1842="","",IF(COUNTIF('Códigos Santander (ref)'!$A$2:$A$79,$C1842)&gt;0,"SANTANDER",IF(COUNTIF('Códigos Itaú (ref)'!$A$2:$A$44,$C1842)&gt;0,"ITAU",IF(AND(TRIM(UPPER($I1842))="CONTRATUAL",ISNUMBER(SEARCH("INDIVIDUAL",SUBSTITUTE(UPPER($D1842)," ","")))),"PREMIUM FREE",""))))</f>
        <v/>
      </c>
    </row>
    <row r="1843">
      <c r="AC1843">
        <f>IF($C1843="","",IF(COUNTIF('Códigos Santander (ref)'!$A$2:$A$79,$C1843)&gt;0,"SANTANDER",IF(COUNTIF('Códigos Itaú (ref)'!$A$2:$A$44,$C1843)&gt;0,"ITAU",IF(AND(TRIM(UPPER($I1843))="CONTRATUAL",ISNUMBER(SEARCH("INDIVIDUAL",SUBSTITUTE(UPPER($D1843)," ","")))),"PREMIUM FREE",""))))</f>
        <v/>
      </c>
    </row>
    <row r="1844">
      <c r="AC1844">
        <f>IF($C1844="","",IF(COUNTIF('Códigos Santander (ref)'!$A$2:$A$79,$C1844)&gt;0,"SANTANDER",IF(COUNTIF('Códigos Itaú (ref)'!$A$2:$A$44,$C1844)&gt;0,"ITAU",IF(AND(TRIM(UPPER($I1844))="CONTRATUAL",ISNUMBER(SEARCH("INDIVIDUAL",SUBSTITUTE(UPPER($D1844)," ","")))),"PREMIUM FREE",""))))</f>
        <v/>
      </c>
    </row>
    <row r="1845">
      <c r="AC1845">
        <f>IF($C1845="","",IF(COUNTIF('Códigos Santander (ref)'!$A$2:$A$79,$C1845)&gt;0,"SANTANDER",IF(COUNTIF('Códigos Itaú (ref)'!$A$2:$A$44,$C1845)&gt;0,"ITAU",IF(AND(TRIM(UPPER($I1845))="CONTRATUAL",ISNUMBER(SEARCH("INDIVIDUAL",SUBSTITUTE(UPPER($D1845)," ","")))),"PREMIUM FREE",""))))</f>
        <v/>
      </c>
    </row>
    <row r="1846">
      <c r="AC1846">
        <f>IF($C1846="","",IF(COUNTIF('Códigos Santander (ref)'!$A$2:$A$79,$C1846)&gt;0,"SANTANDER",IF(COUNTIF('Códigos Itaú (ref)'!$A$2:$A$44,$C1846)&gt;0,"ITAU",IF(AND(TRIM(UPPER($I1846))="CONTRATUAL",ISNUMBER(SEARCH("INDIVIDUAL",SUBSTITUTE(UPPER($D1846)," ","")))),"PREMIUM FREE",""))))</f>
        <v/>
      </c>
    </row>
    <row r="1847">
      <c r="AC1847">
        <f>IF($C1847="","",IF(COUNTIF('Códigos Santander (ref)'!$A$2:$A$79,$C1847)&gt;0,"SANTANDER",IF(COUNTIF('Códigos Itaú (ref)'!$A$2:$A$44,$C1847)&gt;0,"ITAU",IF(AND(TRIM(UPPER($I1847))="CONTRATUAL",ISNUMBER(SEARCH("INDIVIDUAL",SUBSTITUTE(UPPER($D1847)," ","")))),"PREMIUM FREE",""))))</f>
        <v/>
      </c>
    </row>
    <row r="1848">
      <c r="AC1848">
        <f>IF($C1848="","",IF(COUNTIF('Códigos Santander (ref)'!$A$2:$A$79,$C1848)&gt;0,"SANTANDER",IF(COUNTIF('Códigos Itaú (ref)'!$A$2:$A$44,$C1848)&gt;0,"ITAU",IF(AND(TRIM(UPPER($I1848))="CONTRATUAL",ISNUMBER(SEARCH("INDIVIDUAL",SUBSTITUTE(UPPER($D1848)," ","")))),"PREMIUM FREE",""))))</f>
        <v/>
      </c>
    </row>
    <row r="1849">
      <c r="AC1849">
        <f>IF($C1849="","",IF(COUNTIF('Códigos Santander (ref)'!$A$2:$A$79,$C1849)&gt;0,"SANTANDER",IF(COUNTIF('Códigos Itaú (ref)'!$A$2:$A$44,$C1849)&gt;0,"ITAU",IF(AND(TRIM(UPPER($I1849))="CONTRATUAL",ISNUMBER(SEARCH("INDIVIDUAL",SUBSTITUTE(UPPER($D1849)," ","")))),"PREMIUM FREE",""))))</f>
        <v/>
      </c>
    </row>
    <row r="1850">
      <c r="AC1850">
        <f>IF($C1850="","",IF(COUNTIF('Códigos Santander (ref)'!$A$2:$A$79,$C1850)&gt;0,"SANTANDER",IF(COUNTIF('Códigos Itaú (ref)'!$A$2:$A$44,$C1850)&gt;0,"ITAU",IF(AND(TRIM(UPPER($I1850))="CONTRATUAL",ISNUMBER(SEARCH("INDIVIDUAL",SUBSTITUTE(UPPER($D1850)," ","")))),"PREMIUM FREE",""))))</f>
        <v/>
      </c>
    </row>
    <row r="1851">
      <c r="AC1851">
        <f>IF($C1851="","",IF(COUNTIF('Códigos Santander (ref)'!$A$2:$A$79,$C1851)&gt;0,"SANTANDER",IF(COUNTIF('Códigos Itaú (ref)'!$A$2:$A$44,$C1851)&gt;0,"ITAU",IF(AND(TRIM(UPPER($I1851))="CONTRATUAL",ISNUMBER(SEARCH("INDIVIDUAL",SUBSTITUTE(UPPER($D1851)," ","")))),"PREMIUM FREE",""))))</f>
        <v/>
      </c>
    </row>
    <row r="1852">
      <c r="AC1852">
        <f>IF($C1852="","",IF(COUNTIF('Códigos Santander (ref)'!$A$2:$A$79,$C1852)&gt;0,"SANTANDER",IF(COUNTIF('Códigos Itaú (ref)'!$A$2:$A$44,$C1852)&gt;0,"ITAU",IF(AND(TRIM(UPPER($I1852))="CONTRATUAL",ISNUMBER(SEARCH("INDIVIDUAL",SUBSTITUTE(UPPER($D1852)," ","")))),"PREMIUM FREE",""))))</f>
        <v/>
      </c>
    </row>
    <row r="1853">
      <c r="AC1853">
        <f>IF($C1853="","",IF(COUNTIF('Códigos Santander (ref)'!$A$2:$A$79,$C1853)&gt;0,"SANTANDER",IF(COUNTIF('Códigos Itaú (ref)'!$A$2:$A$44,$C1853)&gt;0,"ITAU",IF(AND(TRIM(UPPER($I1853))="CONTRATUAL",ISNUMBER(SEARCH("INDIVIDUAL",SUBSTITUTE(UPPER($D1853)," ","")))),"PREMIUM FREE",""))))</f>
        <v/>
      </c>
    </row>
    <row r="1854">
      <c r="AC1854">
        <f>IF($C1854="","",IF(COUNTIF('Códigos Santander (ref)'!$A$2:$A$79,$C1854)&gt;0,"SANTANDER",IF(COUNTIF('Códigos Itaú (ref)'!$A$2:$A$44,$C1854)&gt;0,"ITAU",IF(AND(TRIM(UPPER($I1854))="CONTRATUAL",ISNUMBER(SEARCH("INDIVIDUAL",SUBSTITUTE(UPPER($D1854)," ","")))),"PREMIUM FREE",""))))</f>
        <v/>
      </c>
    </row>
    <row r="1855">
      <c r="AC1855">
        <f>IF($C1855="","",IF(COUNTIF('Códigos Santander (ref)'!$A$2:$A$79,$C1855)&gt;0,"SANTANDER",IF(COUNTIF('Códigos Itaú (ref)'!$A$2:$A$44,$C1855)&gt;0,"ITAU",IF(AND(TRIM(UPPER($I1855))="CONTRATUAL",ISNUMBER(SEARCH("INDIVIDUAL",SUBSTITUTE(UPPER($D1855)," ","")))),"PREMIUM FREE",""))))</f>
        <v/>
      </c>
    </row>
    <row r="1856">
      <c r="AC1856">
        <f>IF($C1856="","",IF(COUNTIF('Códigos Santander (ref)'!$A$2:$A$79,$C1856)&gt;0,"SANTANDER",IF(COUNTIF('Códigos Itaú (ref)'!$A$2:$A$44,$C1856)&gt;0,"ITAU",IF(AND(TRIM(UPPER($I1856))="CONTRATUAL",ISNUMBER(SEARCH("INDIVIDUAL",SUBSTITUTE(UPPER($D1856)," ","")))),"PREMIUM FREE",""))))</f>
        <v/>
      </c>
    </row>
    <row r="1857">
      <c r="AC1857">
        <f>IF($C1857="","",IF(COUNTIF('Códigos Santander (ref)'!$A$2:$A$79,$C1857)&gt;0,"SANTANDER",IF(COUNTIF('Códigos Itaú (ref)'!$A$2:$A$44,$C1857)&gt;0,"ITAU",IF(AND(TRIM(UPPER($I1857))="CONTRATUAL",ISNUMBER(SEARCH("INDIVIDUAL",SUBSTITUTE(UPPER($D1857)," ","")))),"PREMIUM FREE",""))))</f>
        <v/>
      </c>
    </row>
    <row r="1858">
      <c r="AC1858">
        <f>IF($C1858="","",IF(COUNTIF('Códigos Santander (ref)'!$A$2:$A$79,$C1858)&gt;0,"SANTANDER",IF(COUNTIF('Códigos Itaú (ref)'!$A$2:$A$44,$C1858)&gt;0,"ITAU",IF(AND(TRIM(UPPER($I1858))="CONTRATUAL",ISNUMBER(SEARCH("INDIVIDUAL",SUBSTITUTE(UPPER($D1858)," ","")))),"PREMIUM FREE",""))))</f>
        <v/>
      </c>
    </row>
    <row r="1859">
      <c r="AC1859">
        <f>IF($C1859="","",IF(COUNTIF('Códigos Santander (ref)'!$A$2:$A$79,$C1859)&gt;0,"SANTANDER",IF(COUNTIF('Códigos Itaú (ref)'!$A$2:$A$44,$C1859)&gt;0,"ITAU",IF(AND(TRIM(UPPER($I1859))="CONTRATUAL",ISNUMBER(SEARCH("INDIVIDUAL",SUBSTITUTE(UPPER($D1859)," ","")))),"PREMIUM FREE",""))))</f>
        <v/>
      </c>
    </row>
    <row r="1860">
      <c r="AC1860">
        <f>IF($C1860="","",IF(COUNTIF('Códigos Santander (ref)'!$A$2:$A$79,$C1860)&gt;0,"SANTANDER",IF(COUNTIF('Códigos Itaú (ref)'!$A$2:$A$44,$C1860)&gt;0,"ITAU",IF(AND(TRIM(UPPER($I1860))="CONTRATUAL",ISNUMBER(SEARCH("INDIVIDUAL",SUBSTITUTE(UPPER($D1860)," ","")))),"PREMIUM FREE",""))))</f>
        <v/>
      </c>
    </row>
    <row r="1861">
      <c r="AC1861">
        <f>IF($C1861="","",IF(COUNTIF('Códigos Santander (ref)'!$A$2:$A$79,$C1861)&gt;0,"SANTANDER",IF(COUNTIF('Códigos Itaú (ref)'!$A$2:$A$44,$C1861)&gt;0,"ITAU",IF(AND(TRIM(UPPER($I1861))="CONTRATUAL",ISNUMBER(SEARCH("INDIVIDUAL",SUBSTITUTE(UPPER($D1861)," ","")))),"PREMIUM FREE",""))))</f>
        <v/>
      </c>
    </row>
    <row r="1862">
      <c r="AC1862">
        <f>IF($C1862="","",IF(COUNTIF('Códigos Santander (ref)'!$A$2:$A$79,$C1862)&gt;0,"SANTANDER",IF(COUNTIF('Códigos Itaú (ref)'!$A$2:$A$44,$C1862)&gt;0,"ITAU",IF(AND(TRIM(UPPER($I1862))="CONTRATUAL",ISNUMBER(SEARCH("INDIVIDUAL",SUBSTITUTE(UPPER($D1862)," ","")))),"PREMIUM FREE",""))))</f>
        <v/>
      </c>
    </row>
    <row r="1863">
      <c r="AC1863">
        <f>IF($C1863="","",IF(COUNTIF('Códigos Santander (ref)'!$A$2:$A$79,$C1863)&gt;0,"SANTANDER",IF(COUNTIF('Códigos Itaú (ref)'!$A$2:$A$44,$C1863)&gt;0,"ITAU",IF(AND(TRIM(UPPER($I1863))="CONTRATUAL",ISNUMBER(SEARCH("INDIVIDUAL",SUBSTITUTE(UPPER($D1863)," ","")))),"PREMIUM FREE",""))))</f>
        <v/>
      </c>
    </row>
    <row r="1864">
      <c r="AC1864">
        <f>IF($C1864="","",IF(COUNTIF('Códigos Santander (ref)'!$A$2:$A$79,$C1864)&gt;0,"SANTANDER",IF(COUNTIF('Códigos Itaú (ref)'!$A$2:$A$44,$C1864)&gt;0,"ITAU",IF(AND(TRIM(UPPER($I1864))="CONTRATUAL",ISNUMBER(SEARCH("INDIVIDUAL",SUBSTITUTE(UPPER($D1864)," ","")))),"PREMIUM FREE",""))))</f>
        <v/>
      </c>
    </row>
    <row r="1865">
      <c r="AC1865">
        <f>IF($C1865="","",IF(COUNTIF('Códigos Santander (ref)'!$A$2:$A$79,$C1865)&gt;0,"SANTANDER",IF(COUNTIF('Códigos Itaú (ref)'!$A$2:$A$44,$C1865)&gt;0,"ITAU",IF(AND(TRIM(UPPER($I1865))="CONTRATUAL",ISNUMBER(SEARCH("INDIVIDUAL",SUBSTITUTE(UPPER($D1865)," ","")))),"PREMIUM FREE",""))))</f>
        <v/>
      </c>
    </row>
    <row r="1866">
      <c r="AC1866">
        <f>IF($C1866="","",IF(COUNTIF('Códigos Santander (ref)'!$A$2:$A$79,$C1866)&gt;0,"SANTANDER",IF(COUNTIF('Códigos Itaú (ref)'!$A$2:$A$44,$C1866)&gt;0,"ITAU",IF(AND(TRIM(UPPER($I1866))="CONTRATUAL",ISNUMBER(SEARCH("INDIVIDUAL",SUBSTITUTE(UPPER($D1866)," ","")))),"PREMIUM FREE",""))))</f>
        <v/>
      </c>
    </row>
    <row r="1867">
      <c r="AC1867">
        <f>IF($C1867="","",IF(COUNTIF('Códigos Santander (ref)'!$A$2:$A$79,$C1867)&gt;0,"SANTANDER",IF(COUNTIF('Códigos Itaú (ref)'!$A$2:$A$44,$C1867)&gt;0,"ITAU",IF(AND(TRIM(UPPER($I1867))="CONTRATUAL",ISNUMBER(SEARCH("INDIVIDUAL",SUBSTITUTE(UPPER($D1867)," ","")))),"PREMIUM FREE",""))))</f>
        <v/>
      </c>
    </row>
    <row r="1868">
      <c r="AC1868">
        <f>IF($C1868="","",IF(COUNTIF('Códigos Santander (ref)'!$A$2:$A$79,$C1868)&gt;0,"SANTANDER",IF(COUNTIF('Códigos Itaú (ref)'!$A$2:$A$44,$C1868)&gt;0,"ITAU",IF(AND(TRIM(UPPER($I1868))="CONTRATUAL",ISNUMBER(SEARCH("INDIVIDUAL",SUBSTITUTE(UPPER($D1868)," ","")))),"PREMIUM FREE",""))))</f>
        <v/>
      </c>
    </row>
    <row r="1869">
      <c r="AC1869">
        <f>IF($C1869="","",IF(COUNTIF('Códigos Santander (ref)'!$A$2:$A$79,$C1869)&gt;0,"SANTANDER",IF(COUNTIF('Códigos Itaú (ref)'!$A$2:$A$44,$C1869)&gt;0,"ITAU",IF(AND(TRIM(UPPER($I1869))="CONTRATUAL",ISNUMBER(SEARCH("INDIVIDUAL",SUBSTITUTE(UPPER($D1869)," ","")))),"PREMIUM FREE",""))))</f>
        <v/>
      </c>
    </row>
    <row r="1870">
      <c r="AC1870">
        <f>IF($C1870="","",IF(COUNTIF('Códigos Santander (ref)'!$A$2:$A$79,$C1870)&gt;0,"SANTANDER",IF(COUNTIF('Códigos Itaú (ref)'!$A$2:$A$44,$C1870)&gt;0,"ITAU",IF(AND(TRIM(UPPER($I1870))="CONTRATUAL",ISNUMBER(SEARCH("INDIVIDUAL",SUBSTITUTE(UPPER($D1870)," ","")))),"PREMIUM FREE",""))))</f>
        <v/>
      </c>
    </row>
    <row r="1871">
      <c r="AC1871">
        <f>IF($C1871="","",IF(COUNTIF('Códigos Santander (ref)'!$A$2:$A$79,$C1871)&gt;0,"SANTANDER",IF(COUNTIF('Códigos Itaú (ref)'!$A$2:$A$44,$C1871)&gt;0,"ITAU",IF(AND(TRIM(UPPER($I1871))="CONTRATUAL",ISNUMBER(SEARCH("INDIVIDUAL",SUBSTITUTE(UPPER($D1871)," ","")))),"PREMIUM FREE",""))))</f>
        <v/>
      </c>
    </row>
    <row r="1872">
      <c r="AC1872">
        <f>IF($C1872="","",IF(COUNTIF('Códigos Santander (ref)'!$A$2:$A$79,$C1872)&gt;0,"SANTANDER",IF(COUNTIF('Códigos Itaú (ref)'!$A$2:$A$44,$C1872)&gt;0,"ITAU",IF(AND(TRIM(UPPER($I1872))="CONTRATUAL",ISNUMBER(SEARCH("INDIVIDUAL",SUBSTITUTE(UPPER($D1872)," ","")))),"PREMIUM FREE",""))))</f>
        <v/>
      </c>
    </row>
    <row r="1873">
      <c r="AC1873">
        <f>IF($C1873="","",IF(COUNTIF('Códigos Santander (ref)'!$A$2:$A$79,$C1873)&gt;0,"SANTANDER",IF(COUNTIF('Códigos Itaú (ref)'!$A$2:$A$44,$C1873)&gt;0,"ITAU",IF(AND(TRIM(UPPER($I1873))="CONTRATUAL",ISNUMBER(SEARCH("INDIVIDUAL",SUBSTITUTE(UPPER($D1873)," ","")))),"PREMIUM FREE",""))))</f>
        <v/>
      </c>
    </row>
    <row r="1874">
      <c r="AC1874">
        <f>IF($C1874="","",IF(COUNTIF('Códigos Santander (ref)'!$A$2:$A$79,$C1874)&gt;0,"SANTANDER",IF(COUNTIF('Códigos Itaú (ref)'!$A$2:$A$44,$C1874)&gt;0,"ITAU",IF(AND(TRIM(UPPER($I1874))="CONTRATUAL",ISNUMBER(SEARCH("INDIVIDUAL",SUBSTITUTE(UPPER($D1874)," ","")))),"PREMIUM FREE",""))))</f>
        <v/>
      </c>
    </row>
    <row r="1875">
      <c r="AC1875">
        <f>IF($C1875="","",IF(COUNTIF('Códigos Santander (ref)'!$A$2:$A$79,$C1875)&gt;0,"SANTANDER",IF(COUNTIF('Códigos Itaú (ref)'!$A$2:$A$44,$C1875)&gt;0,"ITAU",IF(AND(TRIM(UPPER($I1875))="CONTRATUAL",ISNUMBER(SEARCH("INDIVIDUAL",SUBSTITUTE(UPPER($D1875)," ","")))),"PREMIUM FREE",""))))</f>
        <v/>
      </c>
    </row>
    <row r="1876">
      <c r="AC1876">
        <f>IF($C1876="","",IF(COUNTIF('Códigos Santander (ref)'!$A$2:$A$79,$C1876)&gt;0,"SANTANDER",IF(COUNTIF('Códigos Itaú (ref)'!$A$2:$A$44,$C1876)&gt;0,"ITAU",IF(AND(TRIM(UPPER($I1876))="CONTRATUAL",ISNUMBER(SEARCH("INDIVIDUAL",SUBSTITUTE(UPPER($D1876)," ","")))),"PREMIUM FREE",""))))</f>
        <v/>
      </c>
    </row>
    <row r="1877">
      <c r="AC1877">
        <f>IF($C1877="","",IF(COUNTIF('Códigos Santander (ref)'!$A$2:$A$79,$C1877)&gt;0,"SANTANDER",IF(COUNTIF('Códigos Itaú (ref)'!$A$2:$A$44,$C1877)&gt;0,"ITAU",IF(AND(TRIM(UPPER($I1877))="CONTRATUAL",ISNUMBER(SEARCH("INDIVIDUAL",SUBSTITUTE(UPPER($D1877)," ","")))),"PREMIUM FREE",""))))</f>
        <v/>
      </c>
    </row>
    <row r="1878">
      <c r="AC1878">
        <f>IF($C1878="","",IF(COUNTIF('Códigos Santander (ref)'!$A$2:$A$79,$C1878)&gt;0,"SANTANDER",IF(COUNTIF('Códigos Itaú (ref)'!$A$2:$A$44,$C1878)&gt;0,"ITAU",IF(AND(TRIM(UPPER($I1878))="CONTRATUAL",ISNUMBER(SEARCH("INDIVIDUAL",SUBSTITUTE(UPPER($D1878)," ","")))),"PREMIUM FREE",""))))</f>
        <v/>
      </c>
    </row>
    <row r="1879">
      <c r="AC1879">
        <f>IF($C1879="","",IF(COUNTIF('Códigos Santander (ref)'!$A$2:$A$79,$C1879)&gt;0,"SANTANDER",IF(COUNTIF('Códigos Itaú (ref)'!$A$2:$A$44,$C1879)&gt;0,"ITAU",IF(AND(TRIM(UPPER($I1879))="CONTRATUAL",ISNUMBER(SEARCH("INDIVIDUAL",SUBSTITUTE(UPPER($D1879)," ","")))),"PREMIUM FREE",""))))</f>
        <v/>
      </c>
    </row>
    <row r="1880">
      <c r="AC1880">
        <f>IF($C1880="","",IF(COUNTIF('Códigos Santander (ref)'!$A$2:$A$79,$C1880)&gt;0,"SANTANDER",IF(COUNTIF('Códigos Itaú (ref)'!$A$2:$A$44,$C1880)&gt;0,"ITAU",IF(AND(TRIM(UPPER($I1880))="CONTRATUAL",ISNUMBER(SEARCH("INDIVIDUAL",SUBSTITUTE(UPPER($D1880)," ","")))),"PREMIUM FREE",""))))</f>
        <v/>
      </c>
    </row>
    <row r="1881">
      <c r="AC1881">
        <f>IF($C1881="","",IF(COUNTIF('Códigos Santander (ref)'!$A$2:$A$79,$C1881)&gt;0,"SANTANDER",IF(COUNTIF('Códigos Itaú (ref)'!$A$2:$A$44,$C1881)&gt;0,"ITAU",IF(AND(TRIM(UPPER($I1881))="CONTRATUAL",ISNUMBER(SEARCH("INDIVIDUAL",SUBSTITUTE(UPPER($D1881)," ","")))),"PREMIUM FREE",""))))</f>
        <v/>
      </c>
    </row>
    <row r="1882">
      <c r="AC1882">
        <f>IF($C1882="","",IF(COUNTIF('Códigos Santander (ref)'!$A$2:$A$79,$C1882)&gt;0,"SANTANDER",IF(COUNTIF('Códigos Itaú (ref)'!$A$2:$A$44,$C1882)&gt;0,"ITAU",IF(AND(TRIM(UPPER($I1882))="CONTRATUAL",ISNUMBER(SEARCH("INDIVIDUAL",SUBSTITUTE(UPPER($D1882)," ","")))),"PREMIUM FREE",""))))</f>
        <v/>
      </c>
    </row>
    <row r="1883">
      <c r="AC1883">
        <f>IF($C1883="","",IF(COUNTIF('Códigos Santander (ref)'!$A$2:$A$79,$C1883)&gt;0,"SANTANDER",IF(COUNTIF('Códigos Itaú (ref)'!$A$2:$A$44,$C1883)&gt;0,"ITAU",IF(AND(TRIM(UPPER($I1883))="CONTRATUAL",ISNUMBER(SEARCH("INDIVIDUAL",SUBSTITUTE(UPPER($D1883)," ","")))),"PREMIUM FREE",""))))</f>
        <v/>
      </c>
    </row>
    <row r="1884">
      <c r="AC1884">
        <f>IF($C1884="","",IF(COUNTIF('Códigos Santander (ref)'!$A$2:$A$79,$C1884)&gt;0,"SANTANDER",IF(COUNTIF('Códigos Itaú (ref)'!$A$2:$A$44,$C1884)&gt;0,"ITAU",IF(AND(TRIM(UPPER($I1884))="CONTRATUAL",ISNUMBER(SEARCH("INDIVIDUAL",SUBSTITUTE(UPPER($D1884)," ","")))),"PREMIUM FREE",""))))</f>
        <v/>
      </c>
    </row>
    <row r="1885">
      <c r="AC1885">
        <f>IF($C1885="","",IF(COUNTIF('Códigos Santander (ref)'!$A$2:$A$79,$C1885)&gt;0,"SANTANDER",IF(COUNTIF('Códigos Itaú (ref)'!$A$2:$A$44,$C1885)&gt;0,"ITAU",IF(AND(TRIM(UPPER($I1885))="CONTRATUAL",ISNUMBER(SEARCH("INDIVIDUAL",SUBSTITUTE(UPPER($D1885)," ","")))),"PREMIUM FREE",""))))</f>
        <v/>
      </c>
    </row>
    <row r="1886">
      <c r="AC1886">
        <f>IF($C1886="","",IF(COUNTIF('Códigos Santander (ref)'!$A$2:$A$79,$C1886)&gt;0,"SANTANDER",IF(COUNTIF('Códigos Itaú (ref)'!$A$2:$A$44,$C1886)&gt;0,"ITAU",IF(AND(TRIM(UPPER($I1886))="CONTRATUAL",ISNUMBER(SEARCH("INDIVIDUAL",SUBSTITUTE(UPPER($D1886)," ","")))),"PREMIUM FREE",""))))</f>
        <v/>
      </c>
    </row>
    <row r="1887">
      <c r="AC1887">
        <f>IF($C1887="","",IF(COUNTIF('Códigos Santander (ref)'!$A$2:$A$79,$C1887)&gt;0,"SANTANDER",IF(COUNTIF('Códigos Itaú (ref)'!$A$2:$A$44,$C1887)&gt;0,"ITAU",IF(AND(TRIM(UPPER($I1887))="CONTRATUAL",ISNUMBER(SEARCH("INDIVIDUAL",SUBSTITUTE(UPPER($D1887)," ","")))),"PREMIUM FREE",""))))</f>
        <v/>
      </c>
    </row>
    <row r="1888">
      <c r="AC1888">
        <f>IF($C1888="","",IF(COUNTIF('Códigos Santander (ref)'!$A$2:$A$79,$C1888)&gt;0,"SANTANDER",IF(COUNTIF('Códigos Itaú (ref)'!$A$2:$A$44,$C1888)&gt;0,"ITAU",IF(AND(TRIM(UPPER($I1888))="CONTRATUAL",ISNUMBER(SEARCH("INDIVIDUAL",SUBSTITUTE(UPPER($D1888)," ","")))),"PREMIUM FREE",""))))</f>
        <v/>
      </c>
    </row>
    <row r="1889">
      <c r="AC1889">
        <f>IF($C1889="","",IF(COUNTIF('Códigos Santander (ref)'!$A$2:$A$79,$C1889)&gt;0,"SANTANDER",IF(COUNTIF('Códigos Itaú (ref)'!$A$2:$A$44,$C1889)&gt;0,"ITAU",IF(AND(TRIM(UPPER($I1889))="CONTRATUAL",ISNUMBER(SEARCH("INDIVIDUAL",SUBSTITUTE(UPPER($D1889)," ","")))),"PREMIUM FREE",""))))</f>
        <v/>
      </c>
    </row>
    <row r="1890">
      <c r="AC1890">
        <f>IF($C1890="","",IF(COUNTIF('Códigos Santander (ref)'!$A$2:$A$79,$C1890)&gt;0,"SANTANDER",IF(COUNTIF('Códigos Itaú (ref)'!$A$2:$A$44,$C1890)&gt;0,"ITAU",IF(AND(TRIM(UPPER($I1890))="CONTRATUAL",ISNUMBER(SEARCH("INDIVIDUAL",SUBSTITUTE(UPPER($D1890)," ","")))),"PREMIUM FREE",""))))</f>
        <v/>
      </c>
    </row>
    <row r="1891">
      <c r="AC1891">
        <f>IF($C1891="","",IF(COUNTIF('Códigos Santander (ref)'!$A$2:$A$79,$C1891)&gt;0,"SANTANDER",IF(COUNTIF('Códigos Itaú (ref)'!$A$2:$A$44,$C1891)&gt;0,"ITAU",IF(AND(TRIM(UPPER($I1891))="CONTRATUAL",ISNUMBER(SEARCH("INDIVIDUAL",SUBSTITUTE(UPPER($D1891)," ","")))),"PREMIUM FREE",""))))</f>
        <v/>
      </c>
    </row>
    <row r="1892">
      <c r="AC1892">
        <f>IF($C1892="","",IF(COUNTIF('Códigos Santander (ref)'!$A$2:$A$79,$C1892)&gt;0,"SANTANDER",IF(COUNTIF('Códigos Itaú (ref)'!$A$2:$A$44,$C1892)&gt;0,"ITAU",IF(AND(TRIM(UPPER($I1892))="CONTRATUAL",ISNUMBER(SEARCH("INDIVIDUAL",SUBSTITUTE(UPPER($D1892)," ","")))),"PREMIUM FREE",""))))</f>
        <v/>
      </c>
    </row>
    <row r="1893">
      <c r="AC1893">
        <f>IF($C1893="","",IF(COUNTIF('Códigos Santander (ref)'!$A$2:$A$79,$C1893)&gt;0,"SANTANDER",IF(COUNTIF('Códigos Itaú (ref)'!$A$2:$A$44,$C1893)&gt;0,"ITAU",IF(AND(TRIM(UPPER($I1893))="CONTRATUAL",ISNUMBER(SEARCH("INDIVIDUAL",SUBSTITUTE(UPPER($D1893)," ","")))),"PREMIUM FREE",""))))</f>
        <v/>
      </c>
    </row>
    <row r="1894">
      <c r="AC1894">
        <f>IF($C1894="","",IF(COUNTIF('Códigos Santander (ref)'!$A$2:$A$79,$C1894)&gt;0,"SANTANDER",IF(COUNTIF('Códigos Itaú (ref)'!$A$2:$A$44,$C1894)&gt;0,"ITAU",IF(AND(TRIM(UPPER($I1894))="CONTRATUAL",ISNUMBER(SEARCH("INDIVIDUAL",SUBSTITUTE(UPPER($D1894)," ","")))),"PREMIUM FREE",""))))</f>
        <v/>
      </c>
    </row>
    <row r="1895">
      <c r="AC1895">
        <f>IF($C1895="","",IF(COUNTIF('Códigos Santander (ref)'!$A$2:$A$79,$C1895)&gt;0,"SANTANDER",IF(COUNTIF('Códigos Itaú (ref)'!$A$2:$A$44,$C1895)&gt;0,"ITAU",IF(AND(TRIM(UPPER($I1895))="CONTRATUAL",ISNUMBER(SEARCH("INDIVIDUAL",SUBSTITUTE(UPPER($D1895)," ","")))),"PREMIUM FREE",""))))</f>
        <v/>
      </c>
    </row>
    <row r="1896">
      <c r="AC1896">
        <f>IF($C1896="","",IF(COUNTIF('Códigos Santander (ref)'!$A$2:$A$79,$C1896)&gt;0,"SANTANDER",IF(COUNTIF('Códigos Itaú (ref)'!$A$2:$A$44,$C1896)&gt;0,"ITAU",IF(AND(TRIM(UPPER($I1896))="CONTRATUAL",ISNUMBER(SEARCH("INDIVIDUAL",SUBSTITUTE(UPPER($D1896)," ","")))),"PREMIUM FREE",""))))</f>
        <v/>
      </c>
    </row>
    <row r="1897">
      <c r="AC1897">
        <f>IF($C1897="","",IF(COUNTIF('Códigos Santander (ref)'!$A$2:$A$79,$C1897)&gt;0,"SANTANDER",IF(COUNTIF('Códigos Itaú (ref)'!$A$2:$A$44,$C1897)&gt;0,"ITAU",IF(AND(TRIM(UPPER($I1897))="CONTRATUAL",ISNUMBER(SEARCH("INDIVIDUAL",SUBSTITUTE(UPPER($D1897)," ","")))),"PREMIUM FREE",""))))</f>
        <v/>
      </c>
    </row>
    <row r="1898">
      <c r="AC1898">
        <f>IF($C1898="","",IF(COUNTIF('Códigos Santander (ref)'!$A$2:$A$79,$C1898)&gt;0,"SANTANDER",IF(COUNTIF('Códigos Itaú (ref)'!$A$2:$A$44,$C1898)&gt;0,"ITAU",IF(AND(TRIM(UPPER($I1898))="CONTRATUAL",ISNUMBER(SEARCH("INDIVIDUAL",SUBSTITUTE(UPPER($D1898)," ","")))),"PREMIUM FREE",""))))</f>
        <v/>
      </c>
    </row>
    <row r="1899">
      <c r="AC1899">
        <f>IF($C1899="","",IF(COUNTIF('Códigos Santander (ref)'!$A$2:$A$79,$C1899)&gt;0,"SANTANDER",IF(COUNTIF('Códigos Itaú (ref)'!$A$2:$A$44,$C1899)&gt;0,"ITAU",IF(AND(TRIM(UPPER($I1899))="CONTRATUAL",ISNUMBER(SEARCH("INDIVIDUAL",SUBSTITUTE(UPPER($D1899)," ","")))),"PREMIUM FREE",""))))</f>
        <v/>
      </c>
    </row>
    <row r="1900">
      <c r="AC1900">
        <f>IF($C1900="","",IF(COUNTIF('Códigos Santander (ref)'!$A$2:$A$79,$C1900)&gt;0,"SANTANDER",IF(COUNTIF('Códigos Itaú (ref)'!$A$2:$A$44,$C1900)&gt;0,"ITAU",IF(AND(TRIM(UPPER($I1900))="CONTRATUAL",ISNUMBER(SEARCH("INDIVIDUAL",SUBSTITUTE(UPPER($D1900)," ","")))),"PREMIUM FREE",""))))</f>
        <v/>
      </c>
    </row>
    <row r="1901">
      <c r="AC1901">
        <f>IF($C1901="","",IF(COUNTIF('Códigos Santander (ref)'!$A$2:$A$79,$C1901)&gt;0,"SANTANDER",IF(COUNTIF('Códigos Itaú (ref)'!$A$2:$A$44,$C1901)&gt;0,"ITAU",IF(AND(TRIM(UPPER($I1901))="CONTRATUAL",ISNUMBER(SEARCH("INDIVIDUAL",SUBSTITUTE(UPPER($D1901)," ","")))),"PREMIUM FREE",""))))</f>
        <v/>
      </c>
    </row>
    <row r="1902">
      <c r="AC1902">
        <f>IF($C1902="","",IF(COUNTIF('Códigos Santander (ref)'!$A$2:$A$79,$C1902)&gt;0,"SANTANDER",IF(COUNTIF('Códigos Itaú (ref)'!$A$2:$A$44,$C1902)&gt;0,"ITAU",IF(AND(TRIM(UPPER($I1902))="CONTRATUAL",ISNUMBER(SEARCH("INDIVIDUAL",SUBSTITUTE(UPPER($D1902)," ","")))),"PREMIUM FREE",""))))</f>
        <v/>
      </c>
    </row>
    <row r="1903">
      <c r="AC1903">
        <f>IF($C1903="","",IF(COUNTIF('Códigos Santander (ref)'!$A$2:$A$79,$C1903)&gt;0,"SANTANDER",IF(COUNTIF('Códigos Itaú (ref)'!$A$2:$A$44,$C1903)&gt;0,"ITAU",IF(AND(TRIM(UPPER($I1903))="CONTRATUAL",ISNUMBER(SEARCH("INDIVIDUAL",SUBSTITUTE(UPPER($D1903)," ","")))),"PREMIUM FREE",""))))</f>
        <v/>
      </c>
    </row>
    <row r="1904">
      <c r="AC1904">
        <f>IF($C1904="","",IF(COUNTIF('Códigos Santander (ref)'!$A$2:$A$79,$C1904)&gt;0,"SANTANDER",IF(COUNTIF('Códigos Itaú (ref)'!$A$2:$A$44,$C1904)&gt;0,"ITAU",IF(AND(TRIM(UPPER($I1904))="CONTRATUAL",ISNUMBER(SEARCH("INDIVIDUAL",SUBSTITUTE(UPPER($D1904)," ","")))),"PREMIUM FREE",""))))</f>
        <v/>
      </c>
    </row>
    <row r="1905">
      <c r="AC1905">
        <f>IF($C1905="","",IF(COUNTIF('Códigos Santander (ref)'!$A$2:$A$79,$C1905)&gt;0,"SANTANDER",IF(COUNTIF('Códigos Itaú (ref)'!$A$2:$A$44,$C1905)&gt;0,"ITAU",IF(AND(TRIM(UPPER($I1905))="CONTRATUAL",ISNUMBER(SEARCH("INDIVIDUAL",SUBSTITUTE(UPPER($D1905)," ","")))),"PREMIUM FREE",""))))</f>
        <v/>
      </c>
    </row>
    <row r="1906">
      <c r="AC1906">
        <f>IF($C1906="","",IF(COUNTIF('Códigos Santander (ref)'!$A$2:$A$79,$C1906)&gt;0,"SANTANDER",IF(COUNTIF('Códigos Itaú (ref)'!$A$2:$A$44,$C1906)&gt;0,"ITAU",IF(AND(TRIM(UPPER($I1906))="CONTRATUAL",ISNUMBER(SEARCH("INDIVIDUAL",SUBSTITUTE(UPPER($D1906)," ","")))),"PREMIUM FREE",""))))</f>
        <v/>
      </c>
    </row>
    <row r="1907">
      <c r="AC1907">
        <f>IF($C1907="","",IF(COUNTIF('Códigos Santander (ref)'!$A$2:$A$79,$C1907)&gt;0,"SANTANDER",IF(COUNTIF('Códigos Itaú (ref)'!$A$2:$A$44,$C1907)&gt;0,"ITAU",IF(AND(TRIM(UPPER($I1907))="CONTRATUAL",ISNUMBER(SEARCH("INDIVIDUAL",SUBSTITUTE(UPPER($D1907)," ","")))),"PREMIUM FREE",""))))</f>
        <v/>
      </c>
    </row>
    <row r="1908">
      <c r="AC1908">
        <f>IF($C1908="","",IF(COUNTIF('Códigos Santander (ref)'!$A$2:$A$79,$C1908)&gt;0,"SANTANDER",IF(COUNTIF('Códigos Itaú (ref)'!$A$2:$A$44,$C1908)&gt;0,"ITAU",IF(AND(TRIM(UPPER($I1908))="CONTRATUAL",ISNUMBER(SEARCH("INDIVIDUAL",SUBSTITUTE(UPPER($D1908)," ","")))),"PREMIUM FREE",""))))</f>
        <v/>
      </c>
    </row>
    <row r="1909">
      <c r="AC1909">
        <f>IF($C1909="","",IF(COUNTIF('Códigos Santander (ref)'!$A$2:$A$79,$C1909)&gt;0,"SANTANDER",IF(COUNTIF('Códigos Itaú (ref)'!$A$2:$A$44,$C1909)&gt;0,"ITAU",IF(AND(TRIM(UPPER($I1909))="CONTRATUAL",ISNUMBER(SEARCH("INDIVIDUAL",SUBSTITUTE(UPPER($D1909)," ","")))),"PREMIUM FREE",""))))</f>
        <v/>
      </c>
    </row>
    <row r="1910">
      <c r="AC1910">
        <f>IF($C1910="","",IF(COUNTIF('Códigos Santander (ref)'!$A$2:$A$79,$C1910)&gt;0,"SANTANDER",IF(COUNTIF('Códigos Itaú (ref)'!$A$2:$A$44,$C1910)&gt;0,"ITAU",IF(AND(TRIM(UPPER($I1910))="CONTRATUAL",ISNUMBER(SEARCH("INDIVIDUAL",SUBSTITUTE(UPPER($D1910)," ","")))),"PREMIUM FREE",""))))</f>
        <v/>
      </c>
    </row>
    <row r="1911">
      <c r="AC1911">
        <f>IF($C1911="","",IF(COUNTIF('Códigos Santander (ref)'!$A$2:$A$79,$C1911)&gt;0,"SANTANDER",IF(COUNTIF('Códigos Itaú (ref)'!$A$2:$A$44,$C1911)&gt;0,"ITAU",IF(AND(TRIM(UPPER($I1911))="CONTRATUAL",ISNUMBER(SEARCH("INDIVIDUAL",SUBSTITUTE(UPPER($D1911)," ","")))),"PREMIUM FREE",""))))</f>
        <v/>
      </c>
    </row>
    <row r="1912">
      <c r="AC1912">
        <f>IF($C1912="","",IF(COUNTIF('Códigos Santander (ref)'!$A$2:$A$79,$C1912)&gt;0,"SANTANDER",IF(COUNTIF('Códigos Itaú (ref)'!$A$2:$A$44,$C1912)&gt;0,"ITAU",IF(AND(TRIM(UPPER($I1912))="CONTRATUAL",ISNUMBER(SEARCH("INDIVIDUAL",SUBSTITUTE(UPPER($D1912)," ","")))),"PREMIUM FREE",""))))</f>
        <v/>
      </c>
    </row>
    <row r="1913">
      <c r="AC1913">
        <f>IF($C1913="","",IF(COUNTIF('Códigos Santander (ref)'!$A$2:$A$79,$C1913)&gt;0,"SANTANDER",IF(COUNTIF('Códigos Itaú (ref)'!$A$2:$A$44,$C1913)&gt;0,"ITAU",IF(AND(TRIM(UPPER($I1913))="CONTRATUAL",ISNUMBER(SEARCH("INDIVIDUAL",SUBSTITUTE(UPPER($D1913)," ","")))),"PREMIUM FREE",""))))</f>
        <v/>
      </c>
    </row>
    <row r="1914">
      <c r="AC1914">
        <f>IF($C1914="","",IF(COUNTIF('Códigos Santander (ref)'!$A$2:$A$79,$C1914)&gt;0,"SANTANDER",IF(COUNTIF('Códigos Itaú (ref)'!$A$2:$A$44,$C1914)&gt;0,"ITAU",IF(AND(TRIM(UPPER($I1914))="CONTRATUAL",ISNUMBER(SEARCH("INDIVIDUAL",SUBSTITUTE(UPPER($D1914)," ","")))),"PREMIUM FREE",""))))</f>
        <v/>
      </c>
    </row>
    <row r="1915">
      <c r="AC1915">
        <f>IF($C1915="","",IF(COUNTIF('Códigos Santander (ref)'!$A$2:$A$79,$C1915)&gt;0,"SANTANDER",IF(COUNTIF('Códigos Itaú (ref)'!$A$2:$A$44,$C1915)&gt;0,"ITAU",IF(AND(TRIM(UPPER($I1915))="CONTRATUAL",ISNUMBER(SEARCH("INDIVIDUAL",SUBSTITUTE(UPPER($D1915)," ","")))),"PREMIUM FREE",""))))</f>
        <v/>
      </c>
    </row>
    <row r="1916">
      <c r="AC1916">
        <f>IF($C1916="","",IF(COUNTIF('Códigos Santander (ref)'!$A$2:$A$79,$C1916)&gt;0,"SANTANDER",IF(COUNTIF('Códigos Itaú (ref)'!$A$2:$A$44,$C1916)&gt;0,"ITAU",IF(AND(TRIM(UPPER($I1916))="CONTRATUAL",ISNUMBER(SEARCH("INDIVIDUAL",SUBSTITUTE(UPPER($D1916)," ","")))),"PREMIUM FREE",""))))</f>
        <v/>
      </c>
    </row>
    <row r="1917">
      <c r="AC1917">
        <f>IF($C1917="","",IF(COUNTIF('Códigos Santander (ref)'!$A$2:$A$79,$C1917)&gt;0,"SANTANDER",IF(COUNTIF('Códigos Itaú (ref)'!$A$2:$A$44,$C1917)&gt;0,"ITAU",IF(AND(TRIM(UPPER($I1917))="CONTRATUAL",ISNUMBER(SEARCH("INDIVIDUAL",SUBSTITUTE(UPPER($D1917)," ","")))),"PREMIUM FREE",""))))</f>
        <v/>
      </c>
    </row>
    <row r="1918">
      <c r="AC1918">
        <f>IF($C1918="","",IF(COUNTIF('Códigos Santander (ref)'!$A$2:$A$79,$C1918)&gt;0,"SANTANDER",IF(COUNTIF('Códigos Itaú (ref)'!$A$2:$A$44,$C1918)&gt;0,"ITAU",IF(AND(TRIM(UPPER($I1918))="CONTRATUAL",ISNUMBER(SEARCH("INDIVIDUAL",SUBSTITUTE(UPPER($D1918)," ","")))),"PREMIUM FREE",""))))</f>
        <v/>
      </c>
    </row>
    <row r="1919">
      <c r="AC1919">
        <f>IF($C1919="","",IF(COUNTIF('Códigos Santander (ref)'!$A$2:$A$79,$C1919)&gt;0,"SANTANDER",IF(COUNTIF('Códigos Itaú (ref)'!$A$2:$A$44,$C1919)&gt;0,"ITAU",IF(AND(TRIM(UPPER($I1919))="CONTRATUAL",ISNUMBER(SEARCH("INDIVIDUAL",SUBSTITUTE(UPPER($D1919)," ","")))),"PREMIUM FREE",""))))</f>
        <v/>
      </c>
    </row>
    <row r="1920">
      <c r="AC1920">
        <f>IF($C1920="","",IF(COUNTIF('Códigos Santander (ref)'!$A$2:$A$79,$C1920)&gt;0,"SANTANDER",IF(COUNTIF('Códigos Itaú (ref)'!$A$2:$A$44,$C1920)&gt;0,"ITAU",IF(AND(TRIM(UPPER($I1920))="CONTRATUAL",ISNUMBER(SEARCH("INDIVIDUAL",SUBSTITUTE(UPPER($D1920)," ","")))),"PREMIUM FREE",""))))</f>
        <v/>
      </c>
    </row>
    <row r="1921">
      <c r="AC1921">
        <f>IF($C1921="","",IF(COUNTIF('Códigos Santander (ref)'!$A$2:$A$79,$C1921)&gt;0,"SANTANDER",IF(COUNTIF('Códigos Itaú (ref)'!$A$2:$A$44,$C1921)&gt;0,"ITAU",IF(AND(TRIM(UPPER($I1921))="CONTRATUAL",ISNUMBER(SEARCH("INDIVIDUAL",SUBSTITUTE(UPPER($D1921)," ","")))),"PREMIUM FREE",""))))</f>
        <v/>
      </c>
    </row>
    <row r="1922">
      <c r="AC1922">
        <f>IF($C1922="","",IF(COUNTIF('Códigos Santander (ref)'!$A$2:$A$79,$C1922)&gt;0,"SANTANDER",IF(COUNTIF('Códigos Itaú (ref)'!$A$2:$A$44,$C1922)&gt;0,"ITAU",IF(AND(TRIM(UPPER($I1922))="CONTRATUAL",ISNUMBER(SEARCH("INDIVIDUAL",SUBSTITUTE(UPPER($D1922)," ","")))),"PREMIUM FREE",""))))</f>
        <v/>
      </c>
    </row>
    <row r="1923">
      <c r="AC1923">
        <f>IF($C1923="","",IF(COUNTIF('Códigos Santander (ref)'!$A$2:$A$79,$C1923)&gt;0,"SANTANDER",IF(COUNTIF('Códigos Itaú (ref)'!$A$2:$A$44,$C1923)&gt;0,"ITAU",IF(AND(TRIM(UPPER($I1923))="CONTRATUAL",ISNUMBER(SEARCH("INDIVIDUAL",SUBSTITUTE(UPPER($D1923)," ","")))),"PREMIUM FREE",""))))</f>
        <v/>
      </c>
    </row>
    <row r="1924">
      <c r="AC1924">
        <f>IF($C1924="","",IF(COUNTIF('Códigos Santander (ref)'!$A$2:$A$79,$C1924)&gt;0,"SANTANDER",IF(COUNTIF('Códigos Itaú (ref)'!$A$2:$A$44,$C1924)&gt;0,"ITAU",IF(AND(TRIM(UPPER($I1924))="CONTRATUAL",ISNUMBER(SEARCH("INDIVIDUAL",SUBSTITUTE(UPPER($D1924)," ","")))),"PREMIUM FREE",""))))</f>
        <v/>
      </c>
    </row>
    <row r="1925">
      <c r="AC1925">
        <f>IF($C1925="","",IF(COUNTIF('Códigos Santander (ref)'!$A$2:$A$79,$C1925)&gt;0,"SANTANDER",IF(COUNTIF('Códigos Itaú (ref)'!$A$2:$A$44,$C1925)&gt;0,"ITAU",IF(AND(TRIM(UPPER($I1925))="CONTRATUAL",ISNUMBER(SEARCH("INDIVIDUAL",SUBSTITUTE(UPPER($D1925)," ","")))),"PREMIUM FREE",""))))</f>
        <v/>
      </c>
    </row>
    <row r="1926">
      <c r="AC1926">
        <f>IF($C1926="","",IF(COUNTIF('Códigos Santander (ref)'!$A$2:$A$79,$C1926)&gt;0,"SANTANDER",IF(COUNTIF('Códigos Itaú (ref)'!$A$2:$A$44,$C1926)&gt;0,"ITAU",IF(AND(TRIM(UPPER($I1926))="CONTRATUAL",ISNUMBER(SEARCH("INDIVIDUAL",SUBSTITUTE(UPPER($D1926)," ","")))),"PREMIUM FREE",""))))</f>
        <v/>
      </c>
    </row>
    <row r="1927">
      <c r="AC1927">
        <f>IF($C1927="","",IF(COUNTIF('Códigos Santander (ref)'!$A$2:$A$79,$C1927)&gt;0,"SANTANDER",IF(COUNTIF('Códigos Itaú (ref)'!$A$2:$A$44,$C1927)&gt;0,"ITAU",IF(AND(TRIM(UPPER($I1927))="CONTRATUAL",ISNUMBER(SEARCH("INDIVIDUAL",SUBSTITUTE(UPPER($D1927)," ","")))),"PREMIUM FREE",""))))</f>
        <v/>
      </c>
    </row>
    <row r="1928">
      <c r="AC1928">
        <f>IF($C1928="","",IF(COUNTIF('Códigos Santander (ref)'!$A$2:$A$79,$C1928)&gt;0,"SANTANDER",IF(COUNTIF('Códigos Itaú (ref)'!$A$2:$A$44,$C1928)&gt;0,"ITAU",IF(AND(TRIM(UPPER($I1928))="CONTRATUAL",ISNUMBER(SEARCH("INDIVIDUAL",SUBSTITUTE(UPPER($D1928)," ","")))),"PREMIUM FREE",""))))</f>
        <v/>
      </c>
    </row>
    <row r="1929">
      <c r="AC1929">
        <f>IF($C1929="","",IF(COUNTIF('Códigos Santander (ref)'!$A$2:$A$79,$C1929)&gt;0,"SANTANDER",IF(COUNTIF('Códigos Itaú (ref)'!$A$2:$A$44,$C1929)&gt;0,"ITAU",IF(AND(TRIM(UPPER($I1929))="CONTRATUAL",ISNUMBER(SEARCH("INDIVIDUAL",SUBSTITUTE(UPPER($D1929)," ","")))),"PREMIUM FREE",""))))</f>
        <v/>
      </c>
    </row>
    <row r="1930">
      <c r="AC1930">
        <f>IF($C1930="","",IF(COUNTIF('Códigos Santander (ref)'!$A$2:$A$79,$C1930)&gt;0,"SANTANDER",IF(COUNTIF('Códigos Itaú (ref)'!$A$2:$A$44,$C1930)&gt;0,"ITAU",IF(AND(TRIM(UPPER($I1930))="CONTRATUAL",ISNUMBER(SEARCH("INDIVIDUAL",SUBSTITUTE(UPPER($D1930)," ","")))),"PREMIUM FREE",""))))</f>
        <v/>
      </c>
    </row>
    <row r="1931">
      <c r="AC1931">
        <f>IF($C1931="","",IF(COUNTIF('Códigos Santander (ref)'!$A$2:$A$79,$C1931)&gt;0,"SANTANDER",IF(COUNTIF('Códigos Itaú (ref)'!$A$2:$A$44,$C1931)&gt;0,"ITAU",IF(AND(TRIM(UPPER($I1931))="CONTRATUAL",ISNUMBER(SEARCH("INDIVIDUAL",SUBSTITUTE(UPPER($D1931)," ","")))),"PREMIUM FREE",""))))</f>
        <v/>
      </c>
    </row>
    <row r="1932">
      <c r="AC1932">
        <f>IF($C1932="","",IF(COUNTIF('Códigos Santander (ref)'!$A$2:$A$79,$C1932)&gt;0,"SANTANDER",IF(COUNTIF('Códigos Itaú (ref)'!$A$2:$A$44,$C1932)&gt;0,"ITAU",IF(AND(TRIM(UPPER($I1932))="CONTRATUAL",ISNUMBER(SEARCH("INDIVIDUAL",SUBSTITUTE(UPPER($D1932)," ","")))),"PREMIUM FREE",""))))</f>
        <v/>
      </c>
    </row>
    <row r="1933">
      <c r="AC1933">
        <f>IF($C1933="","",IF(COUNTIF('Códigos Santander (ref)'!$A$2:$A$79,$C1933)&gt;0,"SANTANDER",IF(COUNTIF('Códigos Itaú (ref)'!$A$2:$A$44,$C1933)&gt;0,"ITAU",IF(AND(TRIM(UPPER($I1933))="CONTRATUAL",ISNUMBER(SEARCH("INDIVIDUAL",SUBSTITUTE(UPPER($D1933)," ","")))),"PREMIUM FREE",""))))</f>
        <v/>
      </c>
    </row>
    <row r="1934">
      <c r="AC1934">
        <f>IF($C1934="","",IF(COUNTIF('Códigos Santander (ref)'!$A$2:$A$79,$C1934)&gt;0,"SANTANDER",IF(COUNTIF('Códigos Itaú (ref)'!$A$2:$A$44,$C1934)&gt;0,"ITAU",IF(AND(TRIM(UPPER($I1934))="CONTRATUAL",ISNUMBER(SEARCH("INDIVIDUAL",SUBSTITUTE(UPPER($D1934)," ","")))),"PREMIUM FREE",""))))</f>
        <v/>
      </c>
    </row>
    <row r="1935">
      <c r="AC1935">
        <f>IF($C1935="","",IF(COUNTIF('Códigos Santander (ref)'!$A$2:$A$79,$C1935)&gt;0,"SANTANDER",IF(COUNTIF('Códigos Itaú (ref)'!$A$2:$A$44,$C1935)&gt;0,"ITAU",IF(AND(TRIM(UPPER($I1935))="CONTRATUAL",ISNUMBER(SEARCH("INDIVIDUAL",SUBSTITUTE(UPPER($D1935)," ","")))),"PREMIUM FREE",""))))</f>
        <v/>
      </c>
    </row>
    <row r="1936">
      <c r="AC1936">
        <f>IF($C1936="","",IF(COUNTIF('Códigos Santander (ref)'!$A$2:$A$79,$C1936)&gt;0,"SANTANDER",IF(COUNTIF('Códigos Itaú (ref)'!$A$2:$A$44,$C1936)&gt;0,"ITAU",IF(AND(TRIM(UPPER($I1936))="CONTRATUAL",ISNUMBER(SEARCH("INDIVIDUAL",SUBSTITUTE(UPPER($D1936)," ","")))),"PREMIUM FREE",""))))</f>
        <v/>
      </c>
    </row>
    <row r="1937">
      <c r="AC1937">
        <f>IF($C1937="","",IF(COUNTIF('Códigos Santander (ref)'!$A$2:$A$79,$C1937)&gt;0,"SANTANDER",IF(COUNTIF('Códigos Itaú (ref)'!$A$2:$A$44,$C1937)&gt;0,"ITAU",IF(AND(TRIM(UPPER($I1937))="CONTRATUAL",ISNUMBER(SEARCH("INDIVIDUAL",SUBSTITUTE(UPPER($D1937)," ","")))),"PREMIUM FREE",""))))</f>
        <v/>
      </c>
    </row>
    <row r="1938">
      <c r="AC1938">
        <f>IF($C1938="","",IF(COUNTIF('Códigos Santander (ref)'!$A$2:$A$79,$C1938)&gt;0,"SANTANDER",IF(COUNTIF('Códigos Itaú (ref)'!$A$2:$A$44,$C1938)&gt;0,"ITAU",IF(AND(TRIM(UPPER($I1938))="CONTRATUAL",ISNUMBER(SEARCH("INDIVIDUAL",SUBSTITUTE(UPPER($D1938)," ","")))),"PREMIUM FREE",""))))</f>
        <v/>
      </c>
    </row>
    <row r="1939">
      <c r="AC1939">
        <f>IF($C1939="","",IF(COUNTIF('Códigos Santander (ref)'!$A$2:$A$79,$C1939)&gt;0,"SANTANDER",IF(COUNTIF('Códigos Itaú (ref)'!$A$2:$A$44,$C1939)&gt;0,"ITAU",IF(AND(TRIM(UPPER($I1939))="CONTRATUAL",ISNUMBER(SEARCH("INDIVIDUAL",SUBSTITUTE(UPPER($D1939)," ","")))),"PREMIUM FREE",""))))</f>
        <v/>
      </c>
    </row>
    <row r="1940">
      <c r="AC1940">
        <f>IF($C1940="","",IF(COUNTIF('Códigos Santander (ref)'!$A$2:$A$79,$C1940)&gt;0,"SANTANDER",IF(COUNTIF('Códigos Itaú (ref)'!$A$2:$A$44,$C1940)&gt;0,"ITAU",IF(AND(TRIM(UPPER($I1940))="CONTRATUAL",ISNUMBER(SEARCH("INDIVIDUAL",SUBSTITUTE(UPPER($D1940)," ","")))),"PREMIUM FREE",""))))</f>
        <v/>
      </c>
    </row>
    <row r="1941">
      <c r="AC1941">
        <f>IF($C1941="","",IF(COUNTIF('Códigos Santander (ref)'!$A$2:$A$79,$C1941)&gt;0,"SANTANDER",IF(COUNTIF('Códigos Itaú (ref)'!$A$2:$A$44,$C1941)&gt;0,"ITAU",IF(AND(TRIM(UPPER($I1941))="CONTRATUAL",ISNUMBER(SEARCH("INDIVIDUAL",SUBSTITUTE(UPPER($D1941)," ","")))),"PREMIUM FREE",""))))</f>
        <v/>
      </c>
    </row>
    <row r="1942">
      <c r="AC1942">
        <f>IF($C1942="","",IF(COUNTIF('Códigos Santander (ref)'!$A$2:$A$79,$C1942)&gt;0,"SANTANDER",IF(COUNTIF('Códigos Itaú (ref)'!$A$2:$A$44,$C1942)&gt;0,"ITAU",IF(AND(TRIM(UPPER($I1942))="CONTRATUAL",ISNUMBER(SEARCH("INDIVIDUAL",SUBSTITUTE(UPPER($D1942)," ","")))),"PREMIUM FREE",""))))</f>
        <v/>
      </c>
    </row>
    <row r="1943">
      <c r="AC1943">
        <f>IF($C1943="","",IF(COUNTIF('Códigos Santander (ref)'!$A$2:$A$79,$C1943)&gt;0,"SANTANDER",IF(COUNTIF('Códigos Itaú (ref)'!$A$2:$A$44,$C1943)&gt;0,"ITAU",IF(AND(TRIM(UPPER($I1943))="CONTRATUAL",ISNUMBER(SEARCH("INDIVIDUAL",SUBSTITUTE(UPPER($D1943)," ","")))),"PREMIUM FREE",""))))</f>
        <v/>
      </c>
    </row>
    <row r="1944">
      <c r="AC1944">
        <f>IF($C1944="","",IF(COUNTIF('Códigos Santander (ref)'!$A$2:$A$79,$C1944)&gt;0,"SANTANDER",IF(COUNTIF('Códigos Itaú (ref)'!$A$2:$A$44,$C1944)&gt;0,"ITAU",IF(AND(TRIM(UPPER($I1944))="CONTRATUAL",ISNUMBER(SEARCH("INDIVIDUAL",SUBSTITUTE(UPPER($D1944)," ","")))),"PREMIUM FREE",""))))</f>
        <v/>
      </c>
    </row>
    <row r="1945">
      <c r="AC1945">
        <f>IF($C1945="","",IF(COUNTIF('Códigos Santander (ref)'!$A$2:$A$79,$C1945)&gt;0,"SANTANDER",IF(COUNTIF('Códigos Itaú (ref)'!$A$2:$A$44,$C1945)&gt;0,"ITAU",IF(AND(TRIM(UPPER($I1945))="CONTRATUAL",ISNUMBER(SEARCH("INDIVIDUAL",SUBSTITUTE(UPPER($D1945)," ","")))),"PREMIUM FREE",""))))</f>
        <v/>
      </c>
    </row>
    <row r="1946">
      <c r="AC1946">
        <f>IF($C1946="","",IF(COUNTIF('Códigos Santander (ref)'!$A$2:$A$79,$C1946)&gt;0,"SANTANDER",IF(COUNTIF('Códigos Itaú (ref)'!$A$2:$A$44,$C1946)&gt;0,"ITAU",IF(AND(TRIM(UPPER($I1946))="CONTRATUAL",ISNUMBER(SEARCH("INDIVIDUAL",SUBSTITUTE(UPPER($D1946)," ","")))),"PREMIUM FREE",""))))</f>
        <v/>
      </c>
    </row>
    <row r="1947">
      <c r="AC1947">
        <f>IF($C1947="","",IF(COUNTIF('Códigos Santander (ref)'!$A$2:$A$79,$C1947)&gt;0,"SANTANDER",IF(COUNTIF('Códigos Itaú (ref)'!$A$2:$A$44,$C1947)&gt;0,"ITAU",IF(AND(TRIM(UPPER($I1947))="CONTRATUAL",ISNUMBER(SEARCH("INDIVIDUAL",SUBSTITUTE(UPPER($D1947)," ","")))),"PREMIUM FREE",""))))</f>
        <v/>
      </c>
    </row>
    <row r="1948">
      <c r="AC1948">
        <f>IF($C1948="","",IF(COUNTIF('Códigos Santander (ref)'!$A$2:$A$79,$C1948)&gt;0,"SANTANDER",IF(COUNTIF('Códigos Itaú (ref)'!$A$2:$A$44,$C1948)&gt;0,"ITAU",IF(AND(TRIM(UPPER($I1948))="CONTRATUAL",ISNUMBER(SEARCH("INDIVIDUAL",SUBSTITUTE(UPPER($D1948)," ","")))),"PREMIUM FREE",""))))</f>
        <v/>
      </c>
    </row>
    <row r="1949">
      <c r="AC1949">
        <f>IF($C1949="","",IF(COUNTIF('Códigos Santander (ref)'!$A$2:$A$79,$C1949)&gt;0,"SANTANDER",IF(COUNTIF('Códigos Itaú (ref)'!$A$2:$A$44,$C1949)&gt;0,"ITAU",IF(AND(TRIM(UPPER($I1949))="CONTRATUAL",ISNUMBER(SEARCH("INDIVIDUAL",SUBSTITUTE(UPPER($D1949)," ","")))),"PREMIUM FREE",""))))</f>
        <v/>
      </c>
    </row>
    <row r="1950">
      <c r="AC1950">
        <f>IF($C1950="","",IF(COUNTIF('Códigos Santander (ref)'!$A$2:$A$79,$C1950)&gt;0,"SANTANDER",IF(COUNTIF('Códigos Itaú (ref)'!$A$2:$A$44,$C1950)&gt;0,"ITAU",IF(AND(TRIM(UPPER($I1950))="CONTRATUAL",ISNUMBER(SEARCH("INDIVIDUAL",SUBSTITUTE(UPPER($D1950)," ","")))),"PREMIUM FREE",""))))</f>
        <v/>
      </c>
    </row>
    <row r="1951">
      <c r="AC1951">
        <f>IF($C1951="","",IF(COUNTIF('Códigos Santander (ref)'!$A$2:$A$79,$C1951)&gt;0,"SANTANDER",IF(COUNTIF('Códigos Itaú (ref)'!$A$2:$A$44,$C1951)&gt;0,"ITAU",IF(AND(TRIM(UPPER($I1951))="CONTRATUAL",ISNUMBER(SEARCH("INDIVIDUAL",SUBSTITUTE(UPPER($D1951)," ","")))),"PREMIUM FREE",""))))</f>
        <v/>
      </c>
    </row>
    <row r="1952">
      <c r="AC1952">
        <f>IF($C1952="","",IF(COUNTIF('Códigos Santander (ref)'!$A$2:$A$79,$C1952)&gt;0,"SANTANDER",IF(COUNTIF('Códigos Itaú (ref)'!$A$2:$A$44,$C1952)&gt;0,"ITAU",IF(AND(TRIM(UPPER($I1952))="CONTRATUAL",ISNUMBER(SEARCH("INDIVIDUAL",SUBSTITUTE(UPPER($D1952)," ","")))),"PREMIUM FREE",""))))</f>
        <v/>
      </c>
    </row>
    <row r="1953">
      <c r="AC1953">
        <f>IF($C1953="","",IF(COUNTIF('Códigos Santander (ref)'!$A$2:$A$79,$C1953)&gt;0,"SANTANDER",IF(COUNTIF('Códigos Itaú (ref)'!$A$2:$A$44,$C1953)&gt;0,"ITAU",IF(AND(TRIM(UPPER($I1953))="CONTRATUAL",ISNUMBER(SEARCH("INDIVIDUAL",SUBSTITUTE(UPPER($D1953)," ","")))),"PREMIUM FREE",""))))</f>
        <v/>
      </c>
    </row>
    <row r="1954">
      <c r="AC1954">
        <f>IF($C1954="","",IF(COUNTIF('Códigos Santander (ref)'!$A$2:$A$79,$C1954)&gt;0,"SANTANDER",IF(COUNTIF('Códigos Itaú (ref)'!$A$2:$A$44,$C1954)&gt;0,"ITAU",IF(AND(TRIM(UPPER($I1954))="CONTRATUAL",ISNUMBER(SEARCH("INDIVIDUAL",SUBSTITUTE(UPPER($D1954)," ","")))),"PREMIUM FREE",""))))</f>
        <v/>
      </c>
    </row>
    <row r="1955">
      <c r="AC1955">
        <f>IF($C1955="","",IF(COUNTIF('Códigos Santander (ref)'!$A$2:$A$79,$C1955)&gt;0,"SANTANDER",IF(COUNTIF('Códigos Itaú (ref)'!$A$2:$A$44,$C1955)&gt;0,"ITAU",IF(AND(TRIM(UPPER($I1955))="CONTRATUAL",ISNUMBER(SEARCH("INDIVIDUAL",SUBSTITUTE(UPPER($D1955)," ","")))),"PREMIUM FREE",""))))</f>
        <v/>
      </c>
    </row>
    <row r="1956">
      <c r="AC1956">
        <f>IF($C1956="","",IF(COUNTIF('Códigos Santander (ref)'!$A$2:$A$79,$C1956)&gt;0,"SANTANDER",IF(COUNTIF('Códigos Itaú (ref)'!$A$2:$A$44,$C1956)&gt;0,"ITAU",IF(AND(TRIM(UPPER($I1956))="CONTRATUAL",ISNUMBER(SEARCH("INDIVIDUAL",SUBSTITUTE(UPPER($D1956)," ","")))),"PREMIUM FREE",""))))</f>
        <v/>
      </c>
    </row>
    <row r="1957">
      <c r="AC1957">
        <f>IF($C1957="","",IF(COUNTIF('Códigos Santander (ref)'!$A$2:$A$79,$C1957)&gt;0,"SANTANDER",IF(COUNTIF('Códigos Itaú (ref)'!$A$2:$A$44,$C1957)&gt;0,"ITAU",IF(AND(TRIM(UPPER($I1957))="CONTRATUAL",ISNUMBER(SEARCH("INDIVIDUAL",SUBSTITUTE(UPPER($D1957)," ","")))),"PREMIUM FREE",""))))</f>
        <v/>
      </c>
    </row>
    <row r="1958">
      <c r="AC1958">
        <f>IF($C1958="","",IF(COUNTIF('Códigos Santander (ref)'!$A$2:$A$79,$C1958)&gt;0,"SANTANDER",IF(COUNTIF('Códigos Itaú (ref)'!$A$2:$A$44,$C1958)&gt;0,"ITAU",IF(AND(TRIM(UPPER($I1958))="CONTRATUAL",ISNUMBER(SEARCH("INDIVIDUAL",SUBSTITUTE(UPPER($D1958)," ","")))),"PREMIUM FREE",""))))</f>
        <v/>
      </c>
    </row>
    <row r="1959">
      <c r="AC1959">
        <f>IF($C1959="","",IF(COUNTIF('Códigos Santander (ref)'!$A$2:$A$79,$C1959)&gt;0,"SANTANDER",IF(COUNTIF('Códigos Itaú (ref)'!$A$2:$A$44,$C1959)&gt;0,"ITAU",IF(AND(TRIM(UPPER($I1959))="CONTRATUAL",ISNUMBER(SEARCH("INDIVIDUAL",SUBSTITUTE(UPPER($D1959)," ","")))),"PREMIUM FREE",""))))</f>
        <v/>
      </c>
    </row>
    <row r="1960">
      <c r="AC1960">
        <f>IF($C1960="","",IF(COUNTIF('Códigos Santander (ref)'!$A$2:$A$79,$C1960)&gt;0,"SANTANDER",IF(COUNTIF('Códigos Itaú (ref)'!$A$2:$A$44,$C1960)&gt;0,"ITAU",IF(AND(TRIM(UPPER($I1960))="CONTRATUAL",ISNUMBER(SEARCH("INDIVIDUAL",SUBSTITUTE(UPPER($D1960)," ","")))),"PREMIUM FREE",""))))</f>
        <v/>
      </c>
    </row>
    <row r="1961">
      <c r="AC1961">
        <f>IF($C1961="","",IF(COUNTIF('Códigos Santander (ref)'!$A$2:$A$79,$C1961)&gt;0,"SANTANDER",IF(COUNTIF('Códigos Itaú (ref)'!$A$2:$A$44,$C1961)&gt;0,"ITAU",IF(AND(TRIM(UPPER($I1961))="CONTRATUAL",ISNUMBER(SEARCH("INDIVIDUAL",SUBSTITUTE(UPPER($D1961)," ","")))),"PREMIUM FREE",""))))</f>
        <v/>
      </c>
    </row>
    <row r="1962">
      <c r="AC1962">
        <f>IF($C1962="","",IF(COUNTIF('Códigos Santander (ref)'!$A$2:$A$79,$C1962)&gt;0,"SANTANDER",IF(COUNTIF('Códigos Itaú (ref)'!$A$2:$A$44,$C1962)&gt;0,"ITAU",IF(AND(TRIM(UPPER($I1962))="CONTRATUAL",ISNUMBER(SEARCH("INDIVIDUAL",SUBSTITUTE(UPPER($D1962)," ","")))),"PREMIUM FREE",""))))</f>
        <v/>
      </c>
    </row>
    <row r="1963">
      <c r="AC1963">
        <f>IF($C1963="","",IF(COUNTIF('Códigos Santander (ref)'!$A$2:$A$79,$C1963)&gt;0,"SANTANDER",IF(COUNTIF('Códigos Itaú (ref)'!$A$2:$A$44,$C1963)&gt;0,"ITAU",IF(AND(TRIM(UPPER($I1963))="CONTRATUAL",ISNUMBER(SEARCH("INDIVIDUAL",SUBSTITUTE(UPPER($D1963)," ","")))),"PREMIUM FREE",""))))</f>
        <v/>
      </c>
    </row>
    <row r="1964">
      <c r="AC1964">
        <f>IF($C1964="","",IF(COUNTIF('Códigos Santander (ref)'!$A$2:$A$79,$C1964)&gt;0,"SANTANDER",IF(COUNTIF('Códigos Itaú (ref)'!$A$2:$A$44,$C1964)&gt;0,"ITAU",IF(AND(TRIM(UPPER($I1964))="CONTRATUAL",ISNUMBER(SEARCH("INDIVIDUAL",SUBSTITUTE(UPPER($D1964)," ","")))),"PREMIUM FREE",""))))</f>
        <v/>
      </c>
    </row>
    <row r="1965">
      <c r="AC1965">
        <f>IF($C1965="","",IF(COUNTIF('Códigos Santander (ref)'!$A$2:$A$79,$C1965)&gt;0,"SANTANDER",IF(COUNTIF('Códigos Itaú (ref)'!$A$2:$A$44,$C1965)&gt;0,"ITAU",IF(AND(TRIM(UPPER($I1965))="CONTRATUAL",ISNUMBER(SEARCH("INDIVIDUAL",SUBSTITUTE(UPPER($D1965)," ","")))),"PREMIUM FREE",""))))</f>
        <v/>
      </c>
    </row>
    <row r="1966">
      <c r="AC1966">
        <f>IF($C1966="","",IF(COUNTIF('Códigos Santander (ref)'!$A$2:$A$79,$C1966)&gt;0,"SANTANDER",IF(COUNTIF('Códigos Itaú (ref)'!$A$2:$A$44,$C1966)&gt;0,"ITAU",IF(AND(TRIM(UPPER($I1966))="CONTRATUAL",ISNUMBER(SEARCH("INDIVIDUAL",SUBSTITUTE(UPPER($D1966)," ","")))),"PREMIUM FREE",""))))</f>
        <v/>
      </c>
    </row>
    <row r="1967">
      <c r="AC1967">
        <f>IF($C1967="","",IF(COUNTIF('Códigos Santander (ref)'!$A$2:$A$79,$C1967)&gt;0,"SANTANDER",IF(COUNTIF('Códigos Itaú (ref)'!$A$2:$A$44,$C1967)&gt;0,"ITAU",IF(AND(TRIM(UPPER($I1967))="CONTRATUAL",ISNUMBER(SEARCH("INDIVIDUAL",SUBSTITUTE(UPPER($D1967)," ","")))),"PREMIUM FREE",""))))</f>
        <v/>
      </c>
    </row>
    <row r="1968">
      <c r="AC1968">
        <f>IF($C1968="","",IF(COUNTIF('Códigos Santander (ref)'!$A$2:$A$79,$C1968)&gt;0,"SANTANDER",IF(COUNTIF('Códigos Itaú (ref)'!$A$2:$A$44,$C1968)&gt;0,"ITAU",IF(AND(TRIM(UPPER($I1968))="CONTRATUAL",ISNUMBER(SEARCH("INDIVIDUAL",SUBSTITUTE(UPPER($D1968)," ","")))),"PREMIUM FREE",""))))</f>
        <v/>
      </c>
    </row>
    <row r="1969">
      <c r="AC1969">
        <f>IF($C1969="","",IF(COUNTIF('Códigos Santander (ref)'!$A$2:$A$79,$C1969)&gt;0,"SANTANDER",IF(COUNTIF('Códigos Itaú (ref)'!$A$2:$A$44,$C1969)&gt;0,"ITAU",IF(AND(TRIM(UPPER($I1969))="CONTRATUAL",ISNUMBER(SEARCH("INDIVIDUAL",SUBSTITUTE(UPPER($D1969)," ","")))),"PREMIUM FREE",""))))</f>
        <v/>
      </c>
    </row>
    <row r="1970">
      <c r="AC1970">
        <f>IF($C1970="","",IF(COUNTIF('Códigos Santander (ref)'!$A$2:$A$79,$C1970)&gt;0,"SANTANDER",IF(COUNTIF('Códigos Itaú (ref)'!$A$2:$A$44,$C1970)&gt;0,"ITAU",IF(AND(TRIM(UPPER($I1970))="CONTRATUAL",ISNUMBER(SEARCH("INDIVIDUAL",SUBSTITUTE(UPPER($D1970)," ","")))),"PREMIUM FREE",""))))</f>
        <v/>
      </c>
    </row>
    <row r="1971">
      <c r="AC1971">
        <f>IF($C1971="","",IF(COUNTIF('Códigos Santander (ref)'!$A$2:$A$79,$C1971)&gt;0,"SANTANDER",IF(COUNTIF('Códigos Itaú (ref)'!$A$2:$A$44,$C1971)&gt;0,"ITAU",IF(AND(TRIM(UPPER($I1971))="CONTRATUAL",ISNUMBER(SEARCH("INDIVIDUAL",SUBSTITUTE(UPPER($D1971)," ","")))),"PREMIUM FREE",""))))</f>
        <v/>
      </c>
    </row>
    <row r="1972">
      <c r="AC1972">
        <f>IF($C1972="","",IF(COUNTIF('Códigos Santander (ref)'!$A$2:$A$79,$C1972)&gt;0,"SANTANDER",IF(COUNTIF('Códigos Itaú (ref)'!$A$2:$A$44,$C1972)&gt;0,"ITAU",IF(AND(TRIM(UPPER($I1972))="CONTRATUAL",ISNUMBER(SEARCH("INDIVIDUAL",SUBSTITUTE(UPPER($D1972)," ","")))),"PREMIUM FREE",""))))</f>
        <v/>
      </c>
    </row>
    <row r="1973">
      <c r="AC1973">
        <f>IF($C1973="","",IF(COUNTIF('Códigos Santander (ref)'!$A$2:$A$79,$C1973)&gt;0,"SANTANDER",IF(COUNTIF('Códigos Itaú (ref)'!$A$2:$A$44,$C1973)&gt;0,"ITAU",IF(AND(TRIM(UPPER($I1973))="CONTRATUAL",ISNUMBER(SEARCH("INDIVIDUAL",SUBSTITUTE(UPPER($D1973)," ","")))),"PREMIUM FREE",""))))</f>
        <v/>
      </c>
    </row>
    <row r="1974">
      <c r="AC1974">
        <f>IF($C1974="","",IF(COUNTIF('Códigos Santander (ref)'!$A$2:$A$79,$C1974)&gt;0,"SANTANDER",IF(COUNTIF('Códigos Itaú (ref)'!$A$2:$A$44,$C1974)&gt;0,"ITAU",IF(AND(TRIM(UPPER($I1974))="CONTRATUAL",ISNUMBER(SEARCH("INDIVIDUAL",SUBSTITUTE(UPPER($D1974)," ","")))),"PREMIUM FREE",""))))</f>
        <v/>
      </c>
    </row>
    <row r="1975">
      <c r="AC1975">
        <f>IF($C1975="","",IF(COUNTIF('Códigos Santander (ref)'!$A$2:$A$79,$C1975)&gt;0,"SANTANDER",IF(COUNTIF('Códigos Itaú (ref)'!$A$2:$A$44,$C1975)&gt;0,"ITAU",IF(AND(TRIM(UPPER($I1975))="CONTRATUAL",ISNUMBER(SEARCH("INDIVIDUAL",SUBSTITUTE(UPPER($D1975)," ","")))),"PREMIUM FREE",""))))</f>
        <v/>
      </c>
    </row>
    <row r="1976">
      <c r="AC1976">
        <f>IF($C1976="","",IF(COUNTIF('Códigos Santander (ref)'!$A$2:$A$79,$C1976)&gt;0,"SANTANDER",IF(COUNTIF('Códigos Itaú (ref)'!$A$2:$A$44,$C1976)&gt;0,"ITAU",IF(AND(TRIM(UPPER($I1976))="CONTRATUAL",ISNUMBER(SEARCH("INDIVIDUAL",SUBSTITUTE(UPPER($D1976)," ","")))),"PREMIUM FREE",""))))</f>
        <v/>
      </c>
    </row>
    <row r="1977">
      <c r="AC1977">
        <f>IF($C1977="","",IF(COUNTIF('Códigos Santander (ref)'!$A$2:$A$79,$C1977)&gt;0,"SANTANDER",IF(COUNTIF('Códigos Itaú (ref)'!$A$2:$A$44,$C1977)&gt;0,"ITAU",IF(AND(TRIM(UPPER($I1977))="CONTRATUAL",ISNUMBER(SEARCH("INDIVIDUAL",SUBSTITUTE(UPPER($D1977)," ","")))),"PREMIUM FREE",""))))</f>
        <v/>
      </c>
    </row>
    <row r="1978">
      <c r="AC1978">
        <f>IF($C1978="","",IF(COUNTIF('Códigos Santander (ref)'!$A$2:$A$79,$C1978)&gt;0,"SANTANDER",IF(COUNTIF('Códigos Itaú (ref)'!$A$2:$A$44,$C1978)&gt;0,"ITAU",IF(AND(TRIM(UPPER($I1978))="CONTRATUAL",ISNUMBER(SEARCH("INDIVIDUAL",SUBSTITUTE(UPPER($D1978)," ","")))),"PREMIUM FREE",""))))</f>
        <v/>
      </c>
    </row>
    <row r="1979">
      <c r="AC1979">
        <f>IF($C1979="","",IF(COUNTIF('Códigos Santander (ref)'!$A$2:$A$79,$C1979)&gt;0,"SANTANDER",IF(COUNTIF('Códigos Itaú (ref)'!$A$2:$A$44,$C1979)&gt;0,"ITAU",IF(AND(TRIM(UPPER($I1979))="CONTRATUAL",ISNUMBER(SEARCH("INDIVIDUAL",SUBSTITUTE(UPPER($D1979)," ","")))),"PREMIUM FREE",""))))</f>
        <v/>
      </c>
    </row>
    <row r="1980">
      <c r="AC1980">
        <f>IF($C1980="","",IF(COUNTIF('Códigos Santander (ref)'!$A$2:$A$79,$C1980)&gt;0,"SANTANDER",IF(COUNTIF('Códigos Itaú (ref)'!$A$2:$A$44,$C1980)&gt;0,"ITAU",IF(AND(TRIM(UPPER($I1980))="CONTRATUAL",ISNUMBER(SEARCH("INDIVIDUAL",SUBSTITUTE(UPPER($D1980)," ","")))),"PREMIUM FREE",""))))</f>
        <v/>
      </c>
    </row>
    <row r="1981">
      <c r="AC1981">
        <f>IF($C1981="","",IF(COUNTIF('Códigos Santander (ref)'!$A$2:$A$79,$C1981)&gt;0,"SANTANDER",IF(COUNTIF('Códigos Itaú (ref)'!$A$2:$A$44,$C1981)&gt;0,"ITAU",IF(AND(TRIM(UPPER($I1981))="CONTRATUAL",ISNUMBER(SEARCH("INDIVIDUAL",SUBSTITUTE(UPPER($D1981)," ","")))),"PREMIUM FREE",""))))</f>
        <v/>
      </c>
    </row>
    <row r="1982">
      <c r="AC1982">
        <f>IF($C1982="","",IF(COUNTIF('Códigos Santander (ref)'!$A$2:$A$79,$C1982)&gt;0,"SANTANDER",IF(COUNTIF('Códigos Itaú (ref)'!$A$2:$A$44,$C1982)&gt;0,"ITAU",IF(AND(TRIM(UPPER($I1982))="CONTRATUAL",ISNUMBER(SEARCH("INDIVIDUAL",SUBSTITUTE(UPPER($D1982)," ","")))),"PREMIUM FREE",""))))</f>
        <v/>
      </c>
    </row>
    <row r="1983">
      <c r="AC1983">
        <f>IF($C1983="","",IF(COUNTIF('Códigos Santander (ref)'!$A$2:$A$79,$C1983)&gt;0,"SANTANDER",IF(COUNTIF('Códigos Itaú (ref)'!$A$2:$A$44,$C1983)&gt;0,"ITAU",IF(AND(TRIM(UPPER($I1983))="CONTRATUAL",ISNUMBER(SEARCH("INDIVIDUAL",SUBSTITUTE(UPPER($D1983)," ","")))),"PREMIUM FREE",""))))</f>
        <v/>
      </c>
    </row>
    <row r="1984">
      <c r="AC1984">
        <f>IF($C1984="","",IF(COUNTIF('Códigos Santander (ref)'!$A$2:$A$79,$C1984)&gt;0,"SANTANDER",IF(COUNTIF('Códigos Itaú (ref)'!$A$2:$A$44,$C1984)&gt;0,"ITAU",IF(AND(TRIM(UPPER($I1984))="CONTRATUAL",ISNUMBER(SEARCH("INDIVIDUAL",SUBSTITUTE(UPPER($D1984)," ","")))),"PREMIUM FREE",""))))</f>
        <v/>
      </c>
    </row>
    <row r="1985">
      <c r="AC1985">
        <f>IF($C1985="","",IF(COUNTIF('Códigos Santander (ref)'!$A$2:$A$79,$C1985)&gt;0,"SANTANDER",IF(COUNTIF('Códigos Itaú (ref)'!$A$2:$A$44,$C1985)&gt;0,"ITAU",IF(AND(TRIM(UPPER($I1985))="CONTRATUAL",ISNUMBER(SEARCH("INDIVIDUAL",SUBSTITUTE(UPPER($D1985)," ","")))),"PREMIUM FREE",""))))</f>
        <v/>
      </c>
    </row>
    <row r="1986">
      <c r="AC1986">
        <f>IF($C1986="","",IF(COUNTIF('Códigos Santander (ref)'!$A$2:$A$79,$C1986)&gt;0,"SANTANDER",IF(COUNTIF('Códigos Itaú (ref)'!$A$2:$A$44,$C1986)&gt;0,"ITAU",IF(AND(TRIM(UPPER($I1986))="CONTRATUAL",ISNUMBER(SEARCH("INDIVIDUAL",SUBSTITUTE(UPPER($D1986)," ","")))),"PREMIUM FREE",""))))</f>
        <v/>
      </c>
    </row>
    <row r="1987">
      <c r="AC1987">
        <f>IF($C1987="","",IF(COUNTIF('Códigos Santander (ref)'!$A$2:$A$79,$C1987)&gt;0,"SANTANDER",IF(COUNTIF('Códigos Itaú (ref)'!$A$2:$A$44,$C1987)&gt;0,"ITAU",IF(AND(TRIM(UPPER($I1987))="CONTRATUAL",ISNUMBER(SEARCH("INDIVIDUAL",SUBSTITUTE(UPPER($D1987)," ","")))),"PREMIUM FREE",""))))</f>
        <v/>
      </c>
    </row>
    <row r="1988">
      <c r="AC1988">
        <f>IF($C1988="","",IF(COUNTIF('Códigos Santander (ref)'!$A$2:$A$79,$C1988)&gt;0,"SANTANDER",IF(COUNTIF('Códigos Itaú (ref)'!$A$2:$A$44,$C1988)&gt;0,"ITAU",IF(AND(TRIM(UPPER($I1988))="CONTRATUAL",ISNUMBER(SEARCH("INDIVIDUAL",SUBSTITUTE(UPPER($D1988)," ","")))),"PREMIUM FREE",""))))</f>
        <v/>
      </c>
    </row>
    <row r="1989">
      <c r="AC1989">
        <f>IF($C1989="","",IF(COUNTIF('Códigos Santander (ref)'!$A$2:$A$79,$C1989)&gt;0,"SANTANDER",IF(COUNTIF('Códigos Itaú (ref)'!$A$2:$A$44,$C1989)&gt;0,"ITAU",IF(AND(TRIM(UPPER($I1989))="CONTRATUAL",ISNUMBER(SEARCH("INDIVIDUAL",SUBSTITUTE(UPPER($D1989)," ","")))),"PREMIUM FREE",""))))</f>
        <v/>
      </c>
    </row>
    <row r="1990">
      <c r="AC1990">
        <f>IF($C1990="","",IF(COUNTIF('Códigos Santander (ref)'!$A$2:$A$79,$C1990)&gt;0,"SANTANDER",IF(COUNTIF('Códigos Itaú (ref)'!$A$2:$A$44,$C1990)&gt;0,"ITAU",IF(AND(TRIM(UPPER($I1990))="CONTRATUAL",ISNUMBER(SEARCH("INDIVIDUAL",SUBSTITUTE(UPPER($D1990)," ","")))),"PREMIUM FREE",""))))</f>
        <v/>
      </c>
    </row>
    <row r="1991">
      <c r="AC1991">
        <f>IF($C1991="","",IF(COUNTIF('Códigos Santander (ref)'!$A$2:$A$79,$C1991)&gt;0,"SANTANDER",IF(COUNTIF('Códigos Itaú (ref)'!$A$2:$A$44,$C1991)&gt;0,"ITAU",IF(AND(TRIM(UPPER($I1991))="CONTRATUAL",ISNUMBER(SEARCH("INDIVIDUAL",SUBSTITUTE(UPPER($D1991)," ","")))),"PREMIUM FREE",""))))</f>
        <v/>
      </c>
    </row>
    <row r="1992">
      <c r="AC1992">
        <f>IF($C1992="","",IF(COUNTIF('Códigos Santander (ref)'!$A$2:$A$79,$C1992)&gt;0,"SANTANDER",IF(COUNTIF('Códigos Itaú (ref)'!$A$2:$A$44,$C1992)&gt;0,"ITAU",IF(AND(TRIM(UPPER($I1992))="CONTRATUAL",ISNUMBER(SEARCH("INDIVIDUAL",SUBSTITUTE(UPPER($D1992)," ","")))),"PREMIUM FREE",""))))</f>
        <v/>
      </c>
    </row>
    <row r="1993">
      <c r="AC1993">
        <f>IF($C1993="","",IF(COUNTIF('Códigos Santander (ref)'!$A$2:$A$79,$C1993)&gt;0,"SANTANDER",IF(COUNTIF('Códigos Itaú (ref)'!$A$2:$A$44,$C1993)&gt;0,"ITAU",IF(AND(TRIM(UPPER($I1993))="CONTRATUAL",ISNUMBER(SEARCH("INDIVIDUAL",SUBSTITUTE(UPPER($D1993)," ","")))),"PREMIUM FREE",""))))</f>
        <v/>
      </c>
    </row>
    <row r="1994">
      <c r="AC1994">
        <f>IF($C1994="","",IF(COUNTIF('Códigos Santander (ref)'!$A$2:$A$79,$C1994)&gt;0,"SANTANDER",IF(COUNTIF('Códigos Itaú (ref)'!$A$2:$A$44,$C1994)&gt;0,"ITAU",IF(AND(TRIM(UPPER($I1994))="CONTRATUAL",ISNUMBER(SEARCH("INDIVIDUAL",SUBSTITUTE(UPPER($D1994)," ","")))),"PREMIUM FREE",""))))</f>
        <v/>
      </c>
    </row>
    <row r="1995">
      <c r="AC1995">
        <f>IF($C1995="","",IF(COUNTIF('Códigos Santander (ref)'!$A$2:$A$79,$C1995)&gt;0,"SANTANDER",IF(COUNTIF('Códigos Itaú (ref)'!$A$2:$A$44,$C1995)&gt;0,"ITAU",IF(AND(TRIM(UPPER($I1995))="CONTRATUAL",ISNUMBER(SEARCH("INDIVIDUAL",SUBSTITUTE(UPPER($D1995)," ","")))),"PREMIUM FREE",""))))</f>
        <v/>
      </c>
    </row>
    <row r="1996">
      <c r="AC1996">
        <f>IF($C1996="","",IF(COUNTIF('Códigos Santander (ref)'!$A$2:$A$79,$C1996)&gt;0,"SANTANDER",IF(COUNTIF('Códigos Itaú (ref)'!$A$2:$A$44,$C1996)&gt;0,"ITAU",IF(AND(TRIM(UPPER($I1996))="CONTRATUAL",ISNUMBER(SEARCH("INDIVIDUAL",SUBSTITUTE(UPPER($D1996)," ","")))),"PREMIUM FREE",""))))</f>
        <v/>
      </c>
    </row>
    <row r="1997">
      <c r="AC1997">
        <f>IF($C1997="","",IF(COUNTIF('Códigos Santander (ref)'!$A$2:$A$79,$C1997)&gt;0,"SANTANDER",IF(COUNTIF('Códigos Itaú (ref)'!$A$2:$A$44,$C1997)&gt;0,"ITAU",IF(AND(TRIM(UPPER($I1997))="CONTRATUAL",ISNUMBER(SEARCH("INDIVIDUAL",SUBSTITUTE(UPPER($D1997)," ","")))),"PREMIUM FREE",""))))</f>
        <v/>
      </c>
    </row>
    <row r="1998">
      <c r="AC1998">
        <f>IF($C1998="","",IF(COUNTIF('Códigos Santander (ref)'!$A$2:$A$79,$C1998)&gt;0,"SANTANDER",IF(COUNTIF('Códigos Itaú (ref)'!$A$2:$A$44,$C1998)&gt;0,"ITAU",IF(AND(TRIM(UPPER($I1998))="CONTRATUAL",ISNUMBER(SEARCH("INDIVIDUAL",SUBSTITUTE(UPPER($D1998)," ","")))),"PREMIUM FREE",""))))</f>
        <v/>
      </c>
    </row>
    <row r="1999">
      <c r="AC1999">
        <f>IF($C1999="","",IF(COUNTIF('Códigos Santander (ref)'!$A$2:$A$79,$C1999)&gt;0,"SANTANDER",IF(COUNTIF('Códigos Itaú (ref)'!$A$2:$A$44,$C1999)&gt;0,"ITAU",IF(AND(TRIM(UPPER($I1999))="CONTRATUAL",ISNUMBER(SEARCH("INDIVIDUAL",SUBSTITUTE(UPPER($D1999)," ","")))),"PREMIUM FREE",""))))</f>
        <v/>
      </c>
    </row>
    <row r="2000">
      <c r="AC2000">
        <f>IF($C2000="","",IF(COUNTIF('Códigos Santander (ref)'!$A$2:$A$79,$C2000)&gt;0,"SANTANDER",IF(COUNTIF('Códigos Itaú (ref)'!$A$2:$A$44,$C2000)&gt;0,"ITAU",IF(AND(TRIM(UPPER($I2000))="CONTRATUAL",ISNUMBER(SEARCH("INDIVIDUAL",SUBSTITUTE(UPPER($D2000)," ","")))),"PREMIUM FREE",""))))</f>
        <v/>
      </c>
    </row>
    <row r="2001">
      <c r="AC2001">
        <f>IF($C2001="","",IF(COUNTIF('Códigos Santander (ref)'!$A$2:$A$79,$C2001)&gt;0,"SANTANDER",IF(COUNTIF('Códigos Itaú (ref)'!$A$2:$A$44,$C2001)&gt;0,"ITAU",IF(AND(TRIM(UPPER($I2001))="CONTRATUAL",ISNUMBER(SEARCH("INDIVIDUAL",SUBSTITUTE(UPPER($D2001)," ","")))),"PREMIUM FREE",""))))</f>
        <v/>
      </c>
    </row>
    <row r="2002">
      <c r="AC2002">
        <f>IF($C2002="","",IF(COUNTIF('Códigos Santander (ref)'!$A$2:$A$79,$C2002)&gt;0,"SANTANDER",IF(COUNTIF('Códigos Itaú (ref)'!$A$2:$A$44,$C2002)&gt;0,"ITAU",IF(AND(TRIM(UPPER($I2002))="CONTRATUAL",ISNUMBER(SEARCH("INDIVIDUAL",SUBSTITUTE(UPPER($D2002)," ","")))),"PREMIUM FREE",""))))</f>
        <v/>
      </c>
    </row>
    <row r="2003">
      <c r="AC2003">
        <f>IF($C2003="","",IF(COUNTIF('Códigos Santander (ref)'!$A$2:$A$79,$C2003)&gt;0,"SANTANDER",IF(COUNTIF('Códigos Itaú (ref)'!$A$2:$A$44,$C2003)&gt;0,"ITAU",IF(AND(TRIM(UPPER($I2003))="CONTRATUAL",ISNUMBER(SEARCH("INDIVIDUAL",SUBSTITUTE(UPPER($D2003)," ","")))),"PREMIUM FREE",""))))</f>
        <v/>
      </c>
    </row>
    <row r="2004">
      <c r="AC2004">
        <f>IF($C2004="","",IF(COUNTIF('Códigos Santander (ref)'!$A$2:$A$79,$C2004)&gt;0,"SANTANDER",IF(COUNTIF('Códigos Itaú (ref)'!$A$2:$A$44,$C2004)&gt;0,"ITAU",IF(AND(TRIM(UPPER($I2004))="CONTRATUAL",ISNUMBER(SEARCH("INDIVIDUAL",SUBSTITUTE(UPPER($D2004)," ","")))),"PREMIUM FREE",""))))</f>
        <v/>
      </c>
    </row>
    <row r="2005">
      <c r="AC2005">
        <f>IF($C2005="","",IF(COUNTIF('Códigos Santander (ref)'!$A$2:$A$79,$C2005)&gt;0,"SANTANDER",IF(COUNTIF('Códigos Itaú (ref)'!$A$2:$A$44,$C2005)&gt;0,"ITAU",IF(AND(TRIM(UPPER($I2005))="CONTRATUAL",ISNUMBER(SEARCH("INDIVIDUAL",SUBSTITUTE(UPPER($D2005)," ","")))),"PREMIUM FREE",""))))</f>
        <v/>
      </c>
    </row>
    <row r="2006">
      <c r="AC2006">
        <f>IF($C2006="","",IF(COUNTIF('Códigos Santander (ref)'!$A$2:$A$79,$C2006)&gt;0,"SANTANDER",IF(COUNTIF('Códigos Itaú (ref)'!$A$2:$A$44,$C2006)&gt;0,"ITAU",IF(AND(TRIM(UPPER($I2006))="CONTRATUAL",ISNUMBER(SEARCH("INDIVIDUAL",SUBSTITUTE(UPPER($D2006)," ","")))),"PREMIUM FREE",""))))</f>
        <v/>
      </c>
    </row>
    <row r="2007">
      <c r="AC2007">
        <f>IF($C2007="","",IF(COUNTIF('Códigos Santander (ref)'!$A$2:$A$79,$C2007)&gt;0,"SANTANDER",IF(COUNTIF('Códigos Itaú (ref)'!$A$2:$A$44,$C2007)&gt;0,"ITAU",IF(AND(TRIM(UPPER($I2007))="CONTRATUAL",ISNUMBER(SEARCH("INDIVIDUAL",SUBSTITUTE(UPPER($D2007)," ","")))),"PREMIUM FREE",""))))</f>
        <v/>
      </c>
    </row>
    <row r="2008">
      <c r="AC2008">
        <f>IF($C2008="","",IF(COUNTIF('Códigos Santander (ref)'!$A$2:$A$79,$C2008)&gt;0,"SANTANDER",IF(COUNTIF('Códigos Itaú (ref)'!$A$2:$A$44,$C2008)&gt;0,"ITAU",IF(AND(TRIM(UPPER($I2008))="CONTRATUAL",ISNUMBER(SEARCH("INDIVIDUAL",SUBSTITUTE(UPPER($D2008)," ","")))),"PREMIUM FREE",""))))</f>
        <v/>
      </c>
    </row>
    <row r="2009">
      <c r="AC2009">
        <f>IF($C2009="","",IF(COUNTIF('Códigos Santander (ref)'!$A$2:$A$79,$C2009)&gt;0,"SANTANDER",IF(COUNTIF('Códigos Itaú (ref)'!$A$2:$A$44,$C2009)&gt;0,"ITAU",IF(AND(TRIM(UPPER($I2009))="CONTRATUAL",ISNUMBER(SEARCH("INDIVIDUAL",SUBSTITUTE(UPPER($D2009)," ","")))),"PREMIUM FREE",""))))</f>
        <v/>
      </c>
    </row>
    <row r="2010">
      <c r="AC2010">
        <f>IF($C2010="","",IF(COUNTIF('Códigos Santander (ref)'!$A$2:$A$79,$C2010)&gt;0,"SANTANDER",IF(COUNTIF('Códigos Itaú (ref)'!$A$2:$A$44,$C2010)&gt;0,"ITAU",IF(AND(TRIM(UPPER($I2010))="CONTRATUAL",ISNUMBER(SEARCH("INDIVIDUAL",SUBSTITUTE(UPPER($D2010)," ","")))),"PREMIUM FREE",""))))</f>
        <v/>
      </c>
    </row>
    <row r="2011">
      <c r="AC2011">
        <f>IF($C2011="","",IF(COUNTIF('Códigos Santander (ref)'!$A$2:$A$79,$C2011)&gt;0,"SANTANDER",IF(COUNTIF('Códigos Itaú (ref)'!$A$2:$A$44,$C2011)&gt;0,"ITAU",IF(AND(TRIM(UPPER($I2011))="CONTRATUAL",ISNUMBER(SEARCH("INDIVIDUAL",SUBSTITUTE(UPPER($D2011)," ","")))),"PREMIUM FREE",""))))</f>
        <v/>
      </c>
    </row>
    <row r="2012">
      <c r="AC2012">
        <f>IF($C2012="","",IF(COUNTIF('Códigos Santander (ref)'!$A$2:$A$79,$C2012)&gt;0,"SANTANDER",IF(COUNTIF('Códigos Itaú (ref)'!$A$2:$A$44,$C2012)&gt;0,"ITAU",IF(AND(TRIM(UPPER($I2012))="CONTRATUAL",ISNUMBER(SEARCH("INDIVIDUAL",SUBSTITUTE(UPPER($D2012)," ","")))),"PREMIUM FREE",""))))</f>
        <v/>
      </c>
    </row>
    <row r="2013">
      <c r="AC2013">
        <f>IF($C2013="","",IF(COUNTIF('Códigos Santander (ref)'!$A$2:$A$79,$C2013)&gt;0,"SANTANDER",IF(COUNTIF('Códigos Itaú (ref)'!$A$2:$A$44,$C2013)&gt;0,"ITAU",IF(AND(TRIM(UPPER($I2013))="CONTRATUAL",ISNUMBER(SEARCH("INDIVIDUAL",SUBSTITUTE(UPPER($D2013)," ","")))),"PREMIUM FREE",""))))</f>
        <v/>
      </c>
    </row>
    <row r="2014">
      <c r="AC2014">
        <f>IF($C2014="","",IF(COUNTIF('Códigos Santander (ref)'!$A$2:$A$79,$C2014)&gt;0,"SANTANDER",IF(COUNTIF('Códigos Itaú (ref)'!$A$2:$A$44,$C2014)&gt;0,"ITAU",IF(AND(TRIM(UPPER($I2014))="CONTRATUAL",ISNUMBER(SEARCH("INDIVIDUAL",SUBSTITUTE(UPPER($D2014)," ","")))),"PREMIUM FREE",""))))</f>
        <v/>
      </c>
    </row>
    <row r="2015">
      <c r="AC2015">
        <f>IF($C2015="","",IF(COUNTIF('Códigos Santander (ref)'!$A$2:$A$79,$C2015)&gt;0,"SANTANDER",IF(COUNTIF('Códigos Itaú (ref)'!$A$2:$A$44,$C2015)&gt;0,"ITAU",IF(AND(TRIM(UPPER($I2015))="CONTRATUAL",ISNUMBER(SEARCH("INDIVIDUAL",SUBSTITUTE(UPPER($D2015)," ","")))),"PREMIUM FREE",""))))</f>
        <v/>
      </c>
    </row>
    <row r="2016">
      <c r="AC2016">
        <f>IF($C2016="","",IF(COUNTIF('Códigos Santander (ref)'!$A$2:$A$79,$C2016)&gt;0,"SANTANDER",IF(COUNTIF('Códigos Itaú (ref)'!$A$2:$A$44,$C2016)&gt;0,"ITAU",IF(AND(TRIM(UPPER($I2016))="CONTRATUAL",ISNUMBER(SEARCH("INDIVIDUAL",SUBSTITUTE(UPPER($D2016)," ","")))),"PREMIUM FREE",""))))</f>
        <v/>
      </c>
    </row>
    <row r="2017">
      <c r="AC2017">
        <f>IF($C2017="","",IF(COUNTIF('Códigos Santander (ref)'!$A$2:$A$79,$C2017)&gt;0,"SANTANDER",IF(COUNTIF('Códigos Itaú (ref)'!$A$2:$A$44,$C2017)&gt;0,"ITAU",IF(AND(TRIM(UPPER($I2017))="CONTRATUAL",ISNUMBER(SEARCH("INDIVIDUAL",SUBSTITUTE(UPPER($D2017)," ","")))),"PREMIUM FREE",""))))</f>
        <v/>
      </c>
    </row>
    <row r="2018">
      <c r="AC2018">
        <f>IF($C2018="","",IF(COUNTIF('Códigos Santander (ref)'!$A$2:$A$79,$C2018)&gt;0,"SANTANDER",IF(COUNTIF('Códigos Itaú (ref)'!$A$2:$A$44,$C2018)&gt;0,"ITAU",IF(AND(TRIM(UPPER($I2018))="CONTRATUAL",ISNUMBER(SEARCH("INDIVIDUAL",SUBSTITUTE(UPPER($D2018)," ","")))),"PREMIUM FREE",""))))</f>
        <v/>
      </c>
    </row>
    <row r="2019">
      <c r="AC2019">
        <f>IF($C2019="","",IF(COUNTIF('Códigos Santander (ref)'!$A$2:$A$79,$C2019)&gt;0,"SANTANDER",IF(COUNTIF('Códigos Itaú (ref)'!$A$2:$A$44,$C2019)&gt;0,"ITAU",IF(AND(TRIM(UPPER($I2019))="CONTRATUAL",ISNUMBER(SEARCH("INDIVIDUAL",SUBSTITUTE(UPPER($D2019)," ","")))),"PREMIUM FREE",""))))</f>
        <v/>
      </c>
    </row>
    <row r="2020">
      <c r="AC2020">
        <f>IF($C2020="","",IF(COUNTIF('Códigos Santander (ref)'!$A$2:$A$79,$C2020)&gt;0,"SANTANDER",IF(COUNTIF('Códigos Itaú (ref)'!$A$2:$A$44,$C2020)&gt;0,"ITAU",IF(AND(TRIM(UPPER($I2020))="CONTRATUAL",ISNUMBER(SEARCH("INDIVIDUAL",SUBSTITUTE(UPPER($D2020)," ","")))),"PREMIUM FREE",""))))</f>
        <v/>
      </c>
    </row>
    <row r="2021">
      <c r="AC2021">
        <f>IF($C2021="","",IF(COUNTIF('Códigos Santander (ref)'!$A$2:$A$79,$C2021)&gt;0,"SANTANDER",IF(COUNTIF('Códigos Itaú (ref)'!$A$2:$A$44,$C2021)&gt;0,"ITAU",IF(AND(TRIM(UPPER($I2021))="CONTRATUAL",ISNUMBER(SEARCH("INDIVIDUAL",SUBSTITUTE(UPPER($D2021)," ","")))),"PREMIUM FREE",""))))</f>
        <v/>
      </c>
    </row>
    <row r="2022">
      <c r="AC2022">
        <f>IF($C2022="","",IF(COUNTIF('Códigos Santander (ref)'!$A$2:$A$79,$C2022)&gt;0,"SANTANDER",IF(COUNTIF('Códigos Itaú (ref)'!$A$2:$A$44,$C2022)&gt;0,"ITAU",IF(AND(TRIM(UPPER($I2022))="CONTRATUAL",ISNUMBER(SEARCH("INDIVIDUAL",SUBSTITUTE(UPPER($D2022)," ","")))),"PREMIUM FREE",""))))</f>
        <v/>
      </c>
    </row>
    <row r="2023">
      <c r="AC2023">
        <f>IF($C2023="","",IF(COUNTIF('Códigos Santander (ref)'!$A$2:$A$79,$C2023)&gt;0,"SANTANDER",IF(COUNTIF('Códigos Itaú (ref)'!$A$2:$A$44,$C2023)&gt;0,"ITAU",IF(AND(TRIM(UPPER($I2023))="CONTRATUAL",ISNUMBER(SEARCH("INDIVIDUAL",SUBSTITUTE(UPPER($D2023)," ","")))),"PREMIUM FREE",""))))</f>
        <v/>
      </c>
    </row>
    <row r="2024">
      <c r="AC2024">
        <f>IF($C2024="","",IF(COUNTIF('Códigos Santander (ref)'!$A$2:$A$79,$C2024)&gt;0,"SANTANDER",IF(COUNTIF('Códigos Itaú (ref)'!$A$2:$A$44,$C2024)&gt;0,"ITAU",IF(AND(TRIM(UPPER($I2024))="CONTRATUAL",ISNUMBER(SEARCH("INDIVIDUAL",SUBSTITUTE(UPPER($D2024)," ","")))),"PREMIUM FREE",""))))</f>
        <v/>
      </c>
    </row>
    <row r="2025">
      <c r="AC2025">
        <f>IF($C2025="","",IF(COUNTIF('Códigos Santander (ref)'!$A$2:$A$79,$C2025)&gt;0,"SANTANDER",IF(COUNTIF('Códigos Itaú (ref)'!$A$2:$A$44,$C2025)&gt;0,"ITAU",IF(AND(TRIM(UPPER($I2025))="CONTRATUAL",ISNUMBER(SEARCH("INDIVIDUAL",SUBSTITUTE(UPPER($D2025)," ","")))),"PREMIUM FREE",""))))</f>
        <v/>
      </c>
    </row>
    <row r="2026">
      <c r="AC2026">
        <f>IF($C2026="","",IF(COUNTIF('Códigos Santander (ref)'!$A$2:$A$79,$C2026)&gt;0,"SANTANDER",IF(COUNTIF('Códigos Itaú (ref)'!$A$2:$A$44,$C2026)&gt;0,"ITAU",IF(AND(TRIM(UPPER($I2026))="CONTRATUAL",ISNUMBER(SEARCH("INDIVIDUAL",SUBSTITUTE(UPPER($D2026)," ","")))),"PREMIUM FREE",""))))</f>
        <v/>
      </c>
    </row>
    <row r="2027">
      <c r="AC2027">
        <f>IF($C2027="","",IF(COUNTIF('Códigos Santander (ref)'!$A$2:$A$79,$C2027)&gt;0,"SANTANDER",IF(COUNTIF('Códigos Itaú (ref)'!$A$2:$A$44,$C2027)&gt;0,"ITAU",IF(AND(TRIM(UPPER($I2027))="CONTRATUAL",ISNUMBER(SEARCH("INDIVIDUAL",SUBSTITUTE(UPPER($D2027)," ","")))),"PREMIUM FREE",""))))</f>
        <v/>
      </c>
    </row>
    <row r="2028">
      <c r="AC2028">
        <f>IF($C2028="","",IF(COUNTIF('Códigos Santander (ref)'!$A$2:$A$79,$C2028)&gt;0,"SANTANDER",IF(COUNTIF('Códigos Itaú (ref)'!$A$2:$A$44,$C2028)&gt;0,"ITAU",IF(AND(TRIM(UPPER($I2028))="CONTRATUAL",ISNUMBER(SEARCH("INDIVIDUAL",SUBSTITUTE(UPPER($D2028)," ","")))),"PREMIUM FREE",""))))</f>
        <v/>
      </c>
    </row>
    <row r="2029">
      <c r="AC2029">
        <f>IF($C2029="","",IF(COUNTIF('Códigos Santander (ref)'!$A$2:$A$79,$C2029)&gt;0,"SANTANDER",IF(COUNTIF('Códigos Itaú (ref)'!$A$2:$A$44,$C2029)&gt;0,"ITAU",IF(AND(TRIM(UPPER($I2029))="CONTRATUAL",ISNUMBER(SEARCH("INDIVIDUAL",SUBSTITUTE(UPPER($D2029)," ","")))),"PREMIUM FREE",""))))</f>
        <v/>
      </c>
    </row>
    <row r="2030">
      <c r="AC2030">
        <f>IF($C2030="","",IF(COUNTIF('Códigos Santander (ref)'!$A$2:$A$79,$C2030)&gt;0,"SANTANDER",IF(COUNTIF('Códigos Itaú (ref)'!$A$2:$A$44,$C2030)&gt;0,"ITAU",IF(AND(TRIM(UPPER($I2030))="CONTRATUAL",ISNUMBER(SEARCH("INDIVIDUAL",SUBSTITUTE(UPPER($D2030)," ","")))),"PREMIUM FREE",""))))</f>
        <v/>
      </c>
    </row>
    <row r="2031">
      <c r="AC2031">
        <f>IF($C2031="","",IF(COUNTIF('Códigos Santander (ref)'!$A$2:$A$79,$C2031)&gt;0,"SANTANDER",IF(COUNTIF('Códigos Itaú (ref)'!$A$2:$A$44,$C2031)&gt;0,"ITAU",IF(AND(TRIM(UPPER($I2031))="CONTRATUAL",ISNUMBER(SEARCH("INDIVIDUAL",SUBSTITUTE(UPPER($D2031)," ","")))),"PREMIUM FREE",""))))</f>
        <v/>
      </c>
    </row>
    <row r="2032">
      <c r="AC2032">
        <f>IF($C2032="","",IF(COUNTIF('Códigos Santander (ref)'!$A$2:$A$79,$C2032)&gt;0,"SANTANDER",IF(COUNTIF('Códigos Itaú (ref)'!$A$2:$A$44,$C2032)&gt;0,"ITAU",IF(AND(TRIM(UPPER($I2032))="CONTRATUAL",ISNUMBER(SEARCH("INDIVIDUAL",SUBSTITUTE(UPPER($D2032)," ","")))),"PREMIUM FREE",""))))</f>
        <v/>
      </c>
    </row>
    <row r="2033">
      <c r="AC2033">
        <f>IF($C2033="","",IF(COUNTIF('Códigos Santander (ref)'!$A$2:$A$79,$C2033)&gt;0,"SANTANDER",IF(COUNTIF('Códigos Itaú (ref)'!$A$2:$A$44,$C2033)&gt;0,"ITAU",IF(AND(TRIM(UPPER($I2033))="CONTRATUAL",ISNUMBER(SEARCH("INDIVIDUAL",SUBSTITUTE(UPPER($D2033)," ","")))),"PREMIUM FREE",""))))</f>
        <v/>
      </c>
    </row>
    <row r="2034">
      <c r="AC2034">
        <f>IF($C2034="","",IF(COUNTIF('Códigos Santander (ref)'!$A$2:$A$79,$C2034)&gt;0,"SANTANDER",IF(COUNTIF('Códigos Itaú (ref)'!$A$2:$A$44,$C2034)&gt;0,"ITAU",IF(AND(TRIM(UPPER($I2034))="CONTRATUAL",ISNUMBER(SEARCH("INDIVIDUAL",SUBSTITUTE(UPPER($D2034)," ","")))),"PREMIUM FREE",""))))</f>
        <v/>
      </c>
    </row>
    <row r="2035">
      <c r="AC2035">
        <f>IF($C2035="","",IF(COUNTIF('Códigos Santander (ref)'!$A$2:$A$79,$C2035)&gt;0,"SANTANDER",IF(COUNTIF('Códigos Itaú (ref)'!$A$2:$A$44,$C2035)&gt;0,"ITAU",IF(AND(TRIM(UPPER($I2035))="CONTRATUAL",ISNUMBER(SEARCH("INDIVIDUAL",SUBSTITUTE(UPPER($D2035)," ","")))),"PREMIUM FREE",""))))</f>
        <v/>
      </c>
    </row>
    <row r="2036">
      <c r="AC2036">
        <f>IF($C2036="","",IF(COUNTIF('Códigos Santander (ref)'!$A$2:$A$79,$C2036)&gt;0,"SANTANDER",IF(COUNTIF('Códigos Itaú (ref)'!$A$2:$A$44,$C2036)&gt;0,"ITAU",IF(AND(TRIM(UPPER($I2036))="CONTRATUAL",ISNUMBER(SEARCH("INDIVIDUAL",SUBSTITUTE(UPPER($D2036)," ","")))),"PREMIUM FREE",""))))</f>
        <v/>
      </c>
    </row>
    <row r="2037">
      <c r="AC2037">
        <f>IF($C2037="","",IF(COUNTIF('Códigos Santander (ref)'!$A$2:$A$79,$C2037)&gt;0,"SANTANDER",IF(COUNTIF('Códigos Itaú (ref)'!$A$2:$A$44,$C2037)&gt;0,"ITAU",IF(AND(TRIM(UPPER($I2037))="CONTRATUAL",ISNUMBER(SEARCH("INDIVIDUAL",SUBSTITUTE(UPPER($D2037)," ","")))),"PREMIUM FREE",""))))</f>
        <v/>
      </c>
    </row>
    <row r="2038">
      <c r="AC2038">
        <f>IF($C2038="","",IF(COUNTIF('Códigos Santander (ref)'!$A$2:$A$79,$C2038)&gt;0,"SANTANDER",IF(COUNTIF('Códigos Itaú (ref)'!$A$2:$A$44,$C2038)&gt;0,"ITAU",IF(AND(TRIM(UPPER($I2038))="CONTRATUAL",ISNUMBER(SEARCH("INDIVIDUAL",SUBSTITUTE(UPPER($D2038)," ","")))),"PREMIUM FREE",""))))</f>
        <v/>
      </c>
    </row>
    <row r="2039">
      <c r="AC2039">
        <f>IF($C2039="","",IF(COUNTIF('Códigos Santander (ref)'!$A$2:$A$79,$C2039)&gt;0,"SANTANDER",IF(COUNTIF('Códigos Itaú (ref)'!$A$2:$A$44,$C2039)&gt;0,"ITAU",IF(AND(TRIM(UPPER($I2039))="CONTRATUAL",ISNUMBER(SEARCH("INDIVIDUAL",SUBSTITUTE(UPPER($D2039)," ","")))),"PREMIUM FREE",""))))</f>
        <v/>
      </c>
    </row>
    <row r="2040">
      <c r="AC2040">
        <f>IF($C2040="","",IF(COUNTIF('Códigos Santander (ref)'!$A$2:$A$79,$C2040)&gt;0,"SANTANDER",IF(COUNTIF('Códigos Itaú (ref)'!$A$2:$A$44,$C2040)&gt;0,"ITAU",IF(AND(TRIM(UPPER($I2040))="CONTRATUAL",ISNUMBER(SEARCH("INDIVIDUAL",SUBSTITUTE(UPPER($D2040)," ","")))),"PREMIUM FREE",""))))</f>
        <v/>
      </c>
    </row>
    <row r="2041">
      <c r="AC2041">
        <f>IF($C2041="","",IF(COUNTIF('Códigos Santander (ref)'!$A$2:$A$79,$C2041)&gt;0,"SANTANDER",IF(COUNTIF('Códigos Itaú (ref)'!$A$2:$A$44,$C2041)&gt;0,"ITAU",IF(AND(TRIM(UPPER($I2041))="CONTRATUAL",ISNUMBER(SEARCH("INDIVIDUAL",SUBSTITUTE(UPPER($D2041)," ","")))),"PREMIUM FREE",""))))</f>
        <v/>
      </c>
    </row>
    <row r="2042">
      <c r="AC2042">
        <f>IF($C2042="","",IF(COUNTIF('Códigos Santander (ref)'!$A$2:$A$79,$C2042)&gt;0,"SANTANDER",IF(COUNTIF('Códigos Itaú (ref)'!$A$2:$A$44,$C2042)&gt;0,"ITAU",IF(AND(TRIM(UPPER($I2042))="CONTRATUAL",ISNUMBER(SEARCH("INDIVIDUAL",SUBSTITUTE(UPPER($D2042)," ","")))),"PREMIUM FREE",""))))</f>
        <v/>
      </c>
    </row>
    <row r="2043">
      <c r="AC2043">
        <f>IF($C2043="","",IF(COUNTIF('Códigos Santander (ref)'!$A$2:$A$79,$C2043)&gt;0,"SANTANDER",IF(COUNTIF('Códigos Itaú (ref)'!$A$2:$A$44,$C2043)&gt;0,"ITAU",IF(AND(TRIM(UPPER($I2043))="CONTRATUAL",ISNUMBER(SEARCH("INDIVIDUAL",SUBSTITUTE(UPPER($D2043)," ","")))),"PREMIUM FREE",""))))</f>
        <v/>
      </c>
    </row>
    <row r="2044">
      <c r="AC2044">
        <f>IF($C2044="","",IF(COUNTIF('Códigos Santander (ref)'!$A$2:$A$79,$C2044)&gt;0,"SANTANDER",IF(COUNTIF('Códigos Itaú (ref)'!$A$2:$A$44,$C2044)&gt;0,"ITAU",IF(AND(TRIM(UPPER($I2044))="CONTRATUAL",ISNUMBER(SEARCH("INDIVIDUAL",SUBSTITUTE(UPPER($D2044)," ","")))),"PREMIUM FREE",""))))</f>
        <v/>
      </c>
    </row>
    <row r="2045">
      <c r="AC2045">
        <f>IF($C2045="","",IF(COUNTIF('Códigos Santander (ref)'!$A$2:$A$79,$C2045)&gt;0,"SANTANDER",IF(COUNTIF('Códigos Itaú (ref)'!$A$2:$A$44,$C2045)&gt;0,"ITAU",IF(AND(TRIM(UPPER($I2045))="CONTRATUAL",ISNUMBER(SEARCH("INDIVIDUAL",SUBSTITUTE(UPPER($D2045)," ","")))),"PREMIUM FREE",""))))</f>
        <v/>
      </c>
    </row>
    <row r="2046">
      <c r="AC2046">
        <f>IF($C2046="","",IF(COUNTIF('Códigos Santander (ref)'!$A$2:$A$79,$C2046)&gt;0,"SANTANDER",IF(COUNTIF('Códigos Itaú (ref)'!$A$2:$A$44,$C2046)&gt;0,"ITAU",IF(AND(TRIM(UPPER($I2046))="CONTRATUAL",ISNUMBER(SEARCH("INDIVIDUAL",SUBSTITUTE(UPPER($D2046)," ","")))),"PREMIUM FREE",""))))</f>
        <v/>
      </c>
    </row>
    <row r="2047">
      <c r="AC2047">
        <f>IF($C2047="","",IF(COUNTIF('Códigos Santander (ref)'!$A$2:$A$79,$C2047)&gt;0,"SANTANDER",IF(COUNTIF('Códigos Itaú (ref)'!$A$2:$A$44,$C2047)&gt;0,"ITAU",IF(AND(TRIM(UPPER($I2047))="CONTRATUAL",ISNUMBER(SEARCH("INDIVIDUAL",SUBSTITUTE(UPPER($D2047)," ","")))),"PREMIUM FREE",""))))</f>
        <v/>
      </c>
    </row>
    <row r="2048">
      <c r="AC2048">
        <f>IF($C2048="","",IF(COUNTIF('Códigos Santander (ref)'!$A$2:$A$79,$C2048)&gt;0,"SANTANDER",IF(COUNTIF('Códigos Itaú (ref)'!$A$2:$A$44,$C2048)&gt;0,"ITAU",IF(AND(TRIM(UPPER($I2048))="CONTRATUAL",ISNUMBER(SEARCH("INDIVIDUAL",SUBSTITUTE(UPPER($D2048)," ","")))),"PREMIUM FREE",""))))</f>
        <v/>
      </c>
    </row>
    <row r="2049">
      <c r="AC2049">
        <f>IF($C2049="","",IF(COUNTIF('Códigos Santander (ref)'!$A$2:$A$79,$C2049)&gt;0,"SANTANDER",IF(COUNTIF('Códigos Itaú (ref)'!$A$2:$A$44,$C2049)&gt;0,"ITAU",IF(AND(TRIM(UPPER($I2049))="CONTRATUAL",ISNUMBER(SEARCH("INDIVIDUAL",SUBSTITUTE(UPPER($D2049)," ","")))),"PREMIUM FREE",""))))</f>
        <v/>
      </c>
    </row>
    <row r="2050">
      <c r="AC2050">
        <f>IF($C2050="","",IF(COUNTIF('Códigos Santander (ref)'!$A$2:$A$79,$C2050)&gt;0,"SANTANDER",IF(COUNTIF('Códigos Itaú (ref)'!$A$2:$A$44,$C2050)&gt;0,"ITAU",IF(AND(TRIM(UPPER($I2050))="CONTRATUAL",ISNUMBER(SEARCH("INDIVIDUAL",SUBSTITUTE(UPPER($D2050)," ","")))),"PREMIUM FREE",""))))</f>
        <v/>
      </c>
    </row>
    <row r="2051">
      <c r="AC2051">
        <f>IF($C2051="","",IF(COUNTIF('Códigos Santander (ref)'!$A$2:$A$79,$C2051)&gt;0,"SANTANDER",IF(COUNTIF('Códigos Itaú (ref)'!$A$2:$A$44,$C2051)&gt;0,"ITAU",IF(AND(TRIM(UPPER($I2051))="CONTRATUAL",ISNUMBER(SEARCH("INDIVIDUAL",SUBSTITUTE(UPPER($D2051)," ","")))),"PREMIUM FREE",""))))</f>
        <v/>
      </c>
    </row>
    <row r="2052">
      <c r="AC2052">
        <f>IF($C2052="","",IF(COUNTIF('Códigos Santander (ref)'!$A$2:$A$79,$C2052)&gt;0,"SANTANDER",IF(COUNTIF('Códigos Itaú (ref)'!$A$2:$A$44,$C2052)&gt;0,"ITAU",IF(AND(TRIM(UPPER($I2052))="CONTRATUAL",ISNUMBER(SEARCH("INDIVIDUAL",SUBSTITUTE(UPPER($D2052)," ","")))),"PREMIUM FREE",""))))</f>
        <v/>
      </c>
    </row>
    <row r="2053">
      <c r="AC2053">
        <f>IF($C2053="","",IF(COUNTIF('Códigos Santander (ref)'!$A$2:$A$79,$C2053)&gt;0,"SANTANDER",IF(COUNTIF('Códigos Itaú (ref)'!$A$2:$A$44,$C2053)&gt;0,"ITAU",IF(AND(TRIM(UPPER($I2053))="CONTRATUAL",ISNUMBER(SEARCH("INDIVIDUAL",SUBSTITUTE(UPPER($D2053)," ","")))),"PREMIUM FREE",""))))</f>
        <v/>
      </c>
    </row>
    <row r="2054">
      <c r="AC2054">
        <f>IF($C2054="","",IF(COUNTIF('Códigos Santander (ref)'!$A$2:$A$79,$C2054)&gt;0,"SANTANDER",IF(COUNTIF('Códigos Itaú (ref)'!$A$2:$A$44,$C2054)&gt;0,"ITAU",IF(AND(TRIM(UPPER($I2054))="CONTRATUAL",ISNUMBER(SEARCH("INDIVIDUAL",SUBSTITUTE(UPPER($D2054)," ","")))),"PREMIUM FREE",""))))</f>
        <v/>
      </c>
    </row>
    <row r="2055">
      <c r="AC2055">
        <f>IF($C2055="","",IF(COUNTIF('Códigos Santander (ref)'!$A$2:$A$79,$C2055)&gt;0,"SANTANDER",IF(COUNTIF('Códigos Itaú (ref)'!$A$2:$A$44,$C2055)&gt;0,"ITAU",IF(AND(TRIM(UPPER($I2055))="CONTRATUAL",ISNUMBER(SEARCH("INDIVIDUAL",SUBSTITUTE(UPPER($D2055)," ","")))),"PREMIUM FREE",""))))</f>
        <v/>
      </c>
    </row>
    <row r="2056">
      <c r="AC2056">
        <f>IF($C2056="","",IF(COUNTIF('Códigos Santander (ref)'!$A$2:$A$79,$C2056)&gt;0,"SANTANDER",IF(COUNTIF('Códigos Itaú (ref)'!$A$2:$A$44,$C2056)&gt;0,"ITAU",IF(AND(TRIM(UPPER($I2056))="CONTRATUAL",ISNUMBER(SEARCH("INDIVIDUAL",SUBSTITUTE(UPPER($D2056)," ","")))),"PREMIUM FREE",""))))</f>
        <v/>
      </c>
    </row>
    <row r="2057">
      <c r="AC2057">
        <f>IF($C2057="","",IF(COUNTIF('Códigos Santander (ref)'!$A$2:$A$79,$C2057)&gt;0,"SANTANDER",IF(COUNTIF('Códigos Itaú (ref)'!$A$2:$A$44,$C2057)&gt;0,"ITAU",IF(AND(TRIM(UPPER($I2057))="CONTRATUAL",ISNUMBER(SEARCH("INDIVIDUAL",SUBSTITUTE(UPPER($D2057)," ","")))),"PREMIUM FREE",""))))</f>
        <v/>
      </c>
    </row>
    <row r="2058">
      <c r="AC2058">
        <f>IF($C2058="","",IF(COUNTIF('Códigos Santander (ref)'!$A$2:$A$79,$C2058)&gt;0,"SANTANDER",IF(COUNTIF('Códigos Itaú (ref)'!$A$2:$A$44,$C2058)&gt;0,"ITAU",IF(AND(TRIM(UPPER($I2058))="CONTRATUAL",ISNUMBER(SEARCH("INDIVIDUAL",SUBSTITUTE(UPPER($D2058)," ","")))),"PREMIUM FREE",""))))</f>
        <v/>
      </c>
    </row>
    <row r="2059">
      <c r="AC2059">
        <f>IF($C2059="","",IF(COUNTIF('Códigos Santander (ref)'!$A$2:$A$79,$C2059)&gt;0,"SANTANDER",IF(COUNTIF('Códigos Itaú (ref)'!$A$2:$A$44,$C2059)&gt;0,"ITAU",IF(AND(TRIM(UPPER($I2059))="CONTRATUAL",ISNUMBER(SEARCH("INDIVIDUAL",SUBSTITUTE(UPPER($D2059)," ","")))),"PREMIUM FREE",""))))</f>
        <v/>
      </c>
    </row>
    <row r="2060">
      <c r="AC2060">
        <f>IF($C2060="","",IF(COUNTIF('Códigos Santander (ref)'!$A$2:$A$79,$C2060)&gt;0,"SANTANDER",IF(COUNTIF('Códigos Itaú (ref)'!$A$2:$A$44,$C2060)&gt;0,"ITAU",IF(AND(TRIM(UPPER($I2060))="CONTRATUAL",ISNUMBER(SEARCH("INDIVIDUAL",SUBSTITUTE(UPPER($D2060)," ","")))),"PREMIUM FREE",""))))</f>
        <v/>
      </c>
    </row>
    <row r="2061">
      <c r="AC2061">
        <f>IF($C2061="","",IF(COUNTIF('Códigos Santander (ref)'!$A$2:$A$79,$C2061)&gt;0,"SANTANDER",IF(COUNTIF('Códigos Itaú (ref)'!$A$2:$A$44,$C2061)&gt;0,"ITAU",IF(AND(TRIM(UPPER($I2061))="CONTRATUAL",ISNUMBER(SEARCH("INDIVIDUAL",SUBSTITUTE(UPPER($D2061)," ","")))),"PREMIUM FREE",""))))</f>
        <v/>
      </c>
    </row>
    <row r="2062">
      <c r="AC2062">
        <f>IF($C2062="","",IF(COUNTIF('Códigos Santander (ref)'!$A$2:$A$79,$C2062)&gt;0,"SANTANDER",IF(COUNTIF('Códigos Itaú (ref)'!$A$2:$A$44,$C2062)&gt;0,"ITAU",IF(AND(TRIM(UPPER($I2062))="CONTRATUAL",ISNUMBER(SEARCH("INDIVIDUAL",SUBSTITUTE(UPPER($D2062)," ","")))),"PREMIUM FREE",""))))</f>
        <v/>
      </c>
    </row>
    <row r="2063">
      <c r="AC2063">
        <f>IF($C2063="","",IF(COUNTIF('Códigos Santander (ref)'!$A$2:$A$79,$C2063)&gt;0,"SANTANDER",IF(COUNTIF('Códigos Itaú (ref)'!$A$2:$A$44,$C2063)&gt;0,"ITAU",IF(AND(TRIM(UPPER($I2063))="CONTRATUAL",ISNUMBER(SEARCH("INDIVIDUAL",SUBSTITUTE(UPPER($D2063)," ","")))),"PREMIUM FREE",""))))</f>
        <v/>
      </c>
    </row>
    <row r="2064">
      <c r="AC2064">
        <f>IF($C2064="","",IF(COUNTIF('Códigos Santander (ref)'!$A$2:$A$79,$C2064)&gt;0,"SANTANDER",IF(COUNTIF('Códigos Itaú (ref)'!$A$2:$A$44,$C2064)&gt;0,"ITAU",IF(AND(TRIM(UPPER($I2064))="CONTRATUAL",ISNUMBER(SEARCH("INDIVIDUAL",SUBSTITUTE(UPPER($D2064)," ","")))),"PREMIUM FREE",""))))</f>
        <v/>
      </c>
    </row>
    <row r="2065">
      <c r="AC2065">
        <f>IF($C2065="","",IF(COUNTIF('Códigos Santander (ref)'!$A$2:$A$79,$C2065)&gt;0,"SANTANDER",IF(COUNTIF('Códigos Itaú (ref)'!$A$2:$A$44,$C2065)&gt;0,"ITAU",IF(AND(TRIM(UPPER($I2065))="CONTRATUAL",ISNUMBER(SEARCH("INDIVIDUAL",SUBSTITUTE(UPPER($D2065)," ","")))),"PREMIUM FREE",""))))</f>
        <v/>
      </c>
    </row>
    <row r="2066">
      <c r="AC2066">
        <f>IF($C2066="","",IF(COUNTIF('Códigos Santander (ref)'!$A$2:$A$79,$C2066)&gt;0,"SANTANDER",IF(COUNTIF('Códigos Itaú (ref)'!$A$2:$A$44,$C2066)&gt;0,"ITAU",IF(AND(TRIM(UPPER($I2066))="CONTRATUAL",ISNUMBER(SEARCH("INDIVIDUAL",SUBSTITUTE(UPPER($D2066)," ","")))),"PREMIUM FREE",""))))</f>
        <v/>
      </c>
    </row>
    <row r="2067">
      <c r="AC2067">
        <f>IF($C2067="","",IF(COUNTIF('Códigos Santander (ref)'!$A$2:$A$79,$C2067)&gt;0,"SANTANDER",IF(COUNTIF('Códigos Itaú (ref)'!$A$2:$A$44,$C2067)&gt;0,"ITAU",IF(AND(TRIM(UPPER($I2067))="CONTRATUAL",ISNUMBER(SEARCH("INDIVIDUAL",SUBSTITUTE(UPPER($D2067)," ","")))),"PREMIUM FREE",""))))</f>
        <v/>
      </c>
    </row>
    <row r="2068">
      <c r="AC2068">
        <f>IF($C2068="","",IF(COUNTIF('Códigos Santander (ref)'!$A$2:$A$79,$C2068)&gt;0,"SANTANDER",IF(COUNTIF('Códigos Itaú (ref)'!$A$2:$A$44,$C2068)&gt;0,"ITAU",IF(AND(TRIM(UPPER($I2068))="CONTRATUAL",ISNUMBER(SEARCH("INDIVIDUAL",SUBSTITUTE(UPPER($D2068)," ","")))),"PREMIUM FREE",""))))</f>
        <v/>
      </c>
    </row>
    <row r="2069">
      <c r="AC2069">
        <f>IF($C2069="","",IF(COUNTIF('Códigos Santander (ref)'!$A$2:$A$79,$C2069)&gt;0,"SANTANDER",IF(COUNTIF('Códigos Itaú (ref)'!$A$2:$A$44,$C2069)&gt;0,"ITAU",IF(AND(TRIM(UPPER($I2069))="CONTRATUAL",ISNUMBER(SEARCH("INDIVIDUAL",SUBSTITUTE(UPPER($D2069)," ","")))),"PREMIUM FREE",""))))</f>
        <v/>
      </c>
    </row>
    <row r="2070">
      <c r="AC2070">
        <f>IF($C2070="","",IF(COUNTIF('Códigos Santander (ref)'!$A$2:$A$79,$C2070)&gt;0,"SANTANDER",IF(COUNTIF('Códigos Itaú (ref)'!$A$2:$A$44,$C2070)&gt;0,"ITAU",IF(AND(TRIM(UPPER($I2070))="CONTRATUAL",ISNUMBER(SEARCH("INDIVIDUAL",SUBSTITUTE(UPPER($D2070)," ","")))),"PREMIUM FREE",""))))</f>
        <v/>
      </c>
    </row>
    <row r="2071">
      <c r="AC2071">
        <f>IF($C2071="","",IF(COUNTIF('Códigos Santander (ref)'!$A$2:$A$79,$C2071)&gt;0,"SANTANDER",IF(COUNTIF('Códigos Itaú (ref)'!$A$2:$A$44,$C2071)&gt;0,"ITAU",IF(AND(TRIM(UPPER($I2071))="CONTRATUAL",ISNUMBER(SEARCH("INDIVIDUAL",SUBSTITUTE(UPPER($D2071)," ","")))),"PREMIUM FREE",""))))</f>
        <v/>
      </c>
    </row>
    <row r="2072">
      <c r="AC2072">
        <f>IF($C2072="","",IF(COUNTIF('Códigos Santander (ref)'!$A$2:$A$79,$C2072)&gt;0,"SANTANDER",IF(COUNTIF('Códigos Itaú (ref)'!$A$2:$A$44,$C2072)&gt;0,"ITAU",IF(AND(TRIM(UPPER($I2072))="CONTRATUAL",ISNUMBER(SEARCH("INDIVIDUAL",SUBSTITUTE(UPPER($D2072)," ","")))),"PREMIUM FREE",""))))</f>
        <v/>
      </c>
    </row>
    <row r="2073">
      <c r="AC2073">
        <f>IF($C2073="","",IF(COUNTIF('Códigos Santander (ref)'!$A$2:$A$79,$C2073)&gt;0,"SANTANDER",IF(COUNTIF('Códigos Itaú (ref)'!$A$2:$A$44,$C2073)&gt;0,"ITAU",IF(AND(TRIM(UPPER($I2073))="CONTRATUAL",ISNUMBER(SEARCH("INDIVIDUAL",SUBSTITUTE(UPPER($D2073)," ","")))),"PREMIUM FREE",""))))</f>
        <v/>
      </c>
    </row>
    <row r="2074">
      <c r="AC2074">
        <f>IF($C2074="","",IF(COUNTIF('Códigos Santander (ref)'!$A$2:$A$79,$C2074)&gt;0,"SANTANDER",IF(COUNTIF('Códigos Itaú (ref)'!$A$2:$A$44,$C2074)&gt;0,"ITAU",IF(AND(TRIM(UPPER($I2074))="CONTRATUAL",ISNUMBER(SEARCH("INDIVIDUAL",SUBSTITUTE(UPPER($D2074)," ","")))),"PREMIUM FREE",""))))</f>
        <v/>
      </c>
    </row>
    <row r="2075">
      <c r="AC2075">
        <f>IF($C2075="","",IF(COUNTIF('Códigos Santander (ref)'!$A$2:$A$79,$C2075)&gt;0,"SANTANDER",IF(COUNTIF('Códigos Itaú (ref)'!$A$2:$A$44,$C2075)&gt;0,"ITAU",IF(AND(TRIM(UPPER($I2075))="CONTRATUAL",ISNUMBER(SEARCH("INDIVIDUAL",SUBSTITUTE(UPPER($D2075)," ","")))),"PREMIUM FREE",""))))</f>
        <v/>
      </c>
    </row>
    <row r="2076">
      <c r="AC2076">
        <f>IF($C2076="","",IF(COUNTIF('Códigos Santander (ref)'!$A$2:$A$79,$C2076)&gt;0,"SANTANDER",IF(COUNTIF('Códigos Itaú (ref)'!$A$2:$A$44,$C2076)&gt;0,"ITAU",IF(AND(TRIM(UPPER($I2076))="CONTRATUAL",ISNUMBER(SEARCH("INDIVIDUAL",SUBSTITUTE(UPPER($D2076)," ","")))),"PREMIUM FREE",""))))</f>
        <v/>
      </c>
    </row>
    <row r="2077">
      <c r="AC2077">
        <f>IF($C2077="","",IF(COUNTIF('Códigos Santander (ref)'!$A$2:$A$79,$C2077)&gt;0,"SANTANDER",IF(COUNTIF('Códigos Itaú (ref)'!$A$2:$A$44,$C2077)&gt;0,"ITAU",IF(AND(TRIM(UPPER($I2077))="CONTRATUAL",ISNUMBER(SEARCH("INDIVIDUAL",SUBSTITUTE(UPPER($D2077)," ","")))),"PREMIUM FREE",""))))</f>
        <v/>
      </c>
    </row>
    <row r="2078">
      <c r="AC2078">
        <f>IF($C2078="","",IF(COUNTIF('Códigos Santander (ref)'!$A$2:$A$79,$C2078)&gt;0,"SANTANDER",IF(COUNTIF('Códigos Itaú (ref)'!$A$2:$A$44,$C2078)&gt;0,"ITAU",IF(AND(TRIM(UPPER($I2078))="CONTRATUAL",ISNUMBER(SEARCH("INDIVIDUAL",SUBSTITUTE(UPPER($D2078)," ","")))),"PREMIUM FREE",""))))</f>
        <v/>
      </c>
    </row>
    <row r="2079">
      <c r="AC2079">
        <f>IF($C2079="","",IF(COUNTIF('Códigos Santander (ref)'!$A$2:$A$79,$C2079)&gt;0,"SANTANDER",IF(COUNTIF('Códigos Itaú (ref)'!$A$2:$A$44,$C2079)&gt;0,"ITAU",IF(AND(TRIM(UPPER($I2079))="CONTRATUAL",ISNUMBER(SEARCH("INDIVIDUAL",SUBSTITUTE(UPPER($D2079)," ","")))),"PREMIUM FREE",""))))</f>
        <v/>
      </c>
    </row>
    <row r="2080">
      <c r="AC2080">
        <f>IF($C2080="","",IF(COUNTIF('Códigos Santander (ref)'!$A$2:$A$79,$C2080)&gt;0,"SANTANDER",IF(COUNTIF('Códigos Itaú (ref)'!$A$2:$A$44,$C2080)&gt;0,"ITAU",IF(AND(TRIM(UPPER($I2080))="CONTRATUAL",ISNUMBER(SEARCH("INDIVIDUAL",SUBSTITUTE(UPPER($D2080)," ","")))),"PREMIUM FREE",""))))</f>
        <v/>
      </c>
    </row>
    <row r="2081">
      <c r="AC2081">
        <f>IF($C2081="","",IF(COUNTIF('Códigos Santander (ref)'!$A$2:$A$79,$C2081)&gt;0,"SANTANDER",IF(COUNTIF('Códigos Itaú (ref)'!$A$2:$A$44,$C2081)&gt;0,"ITAU",IF(AND(TRIM(UPPER($I2081))="CONTRATUAL",ISNUMBER(SEARCH("INDIVIDUAL",SUBSTITUTE(UPPER($D2081)," ","")))),"PREMIUM FREE",""))))</f>
        <v/>
      </c>
    </row>
    <row r="2082">
      <c r="AC2082">
        <f>IF($C2082="","",IF(COUNTIF('Códigos Santander (ref)'!$A$2:$A$79,$C2082)&gt;0,"SANTANDER",IF(COUNTIF('Códigos Itaú (ref)'!$A$2:$A$44,$C2082)&gt;0,"ITAU",IF(AND(TRIM(UPPER($I2082))="CONTRATUAL",ISNUMBER(SEARCH("INDIVIDUAL",SUBSTITUTE(UPPER($D2082)," ","")))),"PREMIUM FREE",""))))</f>
        <v/>
      </c>
    </row>
    <row r="2083">
      <c r="AC2083">
        <f>IF($C2083="","",IF(COUNTIF('Códigos Santander (ref)'!$A$2:$A$79,$C2083)&gt;0,"SANTANDER",IF(COUNTIF('Códigos Itaú (ref)'!$A$2:$A$44,$C2083)&gt;0,"ITAU",IF(AND(TRIM(UPPER($I2083))="CONTRATUAL",ISNUMBER(SEARCH("INDIVIDUAL",SUBSTITUTE(UPPER($D2083)," ","")))),"PREMIUM FREE",""))))</f>
        <v/>
      </c>
    </row>
    <row r="2084">
      <c r="AC2084">
        <f>IF($C2084="","",IF(COUNTIF('Códigos Santander (ref)'!$A$2:$A$79,$C2084)&gt;0,"SANTANDER",IF(COUNTIF('Códigos Itaú (ref)'!$A$2:$A$44,$C2084)&gt;0,"ITAU",IF(AND(TRIM(UPPER($I2084))="CONTRATUAL",ISNUMBER(SEARCH("INDIVIDUAL",SUBSTITUTE(UPPER($D2084)," ","")))),"PREMIUM FREE",""))))</f>
        <v/>
      </c>
    </row>
    <row r="2085">
      <c r="AC2085">
        <f>IF($C2085="","",IF(COUNTIF('Códigos Santander (ref)'!$A$2:$A$79,$C2085)&gt;0,"SANTANDER",IF(COUNTIF('Códigos Itaú (ref)'!$A$2:$A$44,$C2085)&gt;0,"ITAU",IF(AND(TRIM(UPPER($I2085))="CONTRATUAL",ISNUMBER(SEARCH("INDIVIDUAL",SUBSTITUTE(UPPER($D2085)," ","")))),"PREMIUM FREE",""))))</f>
        <v/>
      </c>
    </row>
    <row r="2086">
      <c r="AC2086">
        <f>IF($C2086="","",IF(COUNTIF('Códigos Santander (ref)'!$A$2:$A$79,$C2086)&gt;0,"SANTANDER",IF(COUNTIF('Códigos Itaú (ref)'!$A$2:$A$44,$C2086)&gt;0,"ITAU",IF(AND(TRIM(UPPER($I2086))="CONTRATUAL",ISNUMBER(SEARCH("INDIVIDUAL",SUBSTITUTE(UPPER($D2086)," ","")))),"PREMIUM FREE",""))))</f>
        <v/>
      </c>
    </row>
    <row r="2087">
      <c r="AC2087">
        <f>IF($C2087="","",IF(COUNTIF('Códigos Santander (ref)'!$A$2:$A$79,$C2087)&gt;0,"SANTANDER",IF(COUNTIF('Códigos Itaú (ref)'!$A$2:$A$44,$C2087)&gt;0,"ITAU",IF(AND(TRIM(UPPER($I2087))="CONTRATUAL",ISNUMBER(SEARCH("INDIVIDUAL",SUBSTITUTE(UPPER($D2087)," ","")))),"PREMIUM FREE",""))))</f>
        <v/>
      </c>
    </row>
    <row r="2088">
      <c r="AC2088">
        <f>IF($C2088="","",IF(COUNTIF('Códigos Santander (ref)'!$A$2:$A$79,$C2088)&gt;0,"SANTANDER",IF(COUNTIF('Códigos Itaú (ref)'!$A$2:$A$44,$C2088)&gt;0,"ITAU",IF(AND(TRIM(UPPER($I2088))="CONTRATUAL",ISNUMBER(SEARCH("INDIVIDUAL",SUBSTITUTE(UPPER($D2088)," ","")))),"PREMIUM FREE",""))))</f>
        <v/>
      </c>
    </row>
    <row r="2089">
      <c r="AC2089">
        <f>IF($C2089="","",IF(COUNTIF('Códigos Santander (ref)'!$A$2:$A$79,$C2089)&gt;0,"SANTANDER",IF(COUNTIF('Códigos Itaú (ref)'!$A$2:$A$44,$C2089)&gt;0,"ITAU",IF(AND(TRIM(UPPER($I2089))="CONTRATUAL",ISNUMBER(SEARCH("INDIVIDUAL",SUBSTITUTE(UPPER($D2089)," ","")))),"PREMIUM FREE",""))))</f>
        <v/>
      </c>
    </row>
    <row r="2090">
      <c r="AC2090">
        <f>IF($C2090="","",IF(COUNTIF('Códigos Santander (ref)'!$A$2:$A$79,$C2090)&gt;0,"SANTANDER",IF(COUNTIF('Códigos Itaú (ref)'!$A$2:$A$44,$C2090)&gt;0,"ITAU",IF(AND(TRIM(UPPER($I2090))="CONTRATUAL",ISNUMBER(SEARCH("INDIVIDUAL",SUBSTITUTE(UPPER($D2090)," ","")))),"PREMIUM FREE",""))))</f>
        <v/>
      </c>
    </row>
    <row r="2091">
      <c r="AC2091">
        <f>IF($C2091="","",IF(COUNTIF('Códigos Santander (ref)'!$A$2:$A$79,$C2091)&gt;0,"SANTANDER",IF(COUNTIF('Códigos Itaú (ref)'!$A$2:$A$44,$C2091)&gt;0,"ITAU",IF(AND(TRIM(UPPER($I2091))="CONTRATUAL",ISNUMBER(SEARCH("INDIVIDUAL",SUBSTITUTE(UPPER($D2091)," ","")))),"PREMIUM FREE",""))))</f>
        <v/>
      </c>
    </row>
    <row r="2092">
      <c r="AC2092">
        <f>IF($C2092="","",IF(COUNTIF('Códigos Santander (ref)'!$A$2:$A$79,$C2092)&gt;0,"SANTANDER",IF(COUNTIF('Códigos Itaú (ref)'!$A$2:$A$44,$C2092)&gt;0,"ITAU",IF(AND(TRIM(UPPER($I2092))="CONTRATUAL",ISNUMBER(SEARCH("INDIVIDUAL",SUBSTITUTE(UPPER($D2092)," ","")))),"PREMIUM FREE",""))))</f>
        <v/>
      </c>
    </row>
    <row r="2093">
      <c r="AC2093">
        <f>IF($C2093="","",IF(COUNTIF('Códigos Santander (ref)'!$A$2:$A$79,$C2093)&gt;0,"SANTANDER",IF(COUNTIF('Códigos Itaú (ref)'!$A$2:$A$44,$C2093)&gt;0,"ITAU",IF(AND(TRIM(UPPER($I2093))="CONTRATUAL",ISNUMBER(SEARCH("INDIVIDUAL",SUBSTITUTE(UPPER($D2093)," ","")))),"PREMIUM FREE",""))))</f>
        <v/>
      </c>
    </row>
    <row r="2094">
      <c r="AC2094">
        <f>IF($C2094="","",IF(COUNTIF('Códigos Santander (ref)'!$A$2:$A$79,$C2094)&gt;0,"SANTANDER",IF(COUNTIF('Códigos Itaú (ref)'!$A$2:$A$44,$C2094)&gt;0,"ITAU",IF(AND(TRIM(UPPER($I2094))="CONTRATUAL",ISNUMBER(SEARCH("INDIVIDUAL",SUBSTITUTE(UPPER($D2094)," ","")))),"PREMIUM FREE",""))))</f>
        <v/>
      </c>
    </row>
    <row r="2095">
      <c r="AC2095">
        <f>IF($C2095="","",IF(COUNTIF('Códigos Santander (ref)'!$A$2:$A$79,$C2095)&gt;0,"SANTANDER",IF(COUNTIF('Códigos Itaú (ref)'!$A$2:$A$44,$C2095)&gt;0,"ITAU",IF(AND(TRIM(UPPER($I2095))="CONTRATUAL",ISNUMBER(SEARCH("INDIVIDUAL",SUBSTITUTE(UPPER($D2095)," ","")))),"PREMIUM FREE",""))))</f>
        <v/>
      </c>
    </row>
    <row r="2096">
      <c r="AC2096">
        <f>IF($C2096="","",IF(COUNTIF('Códigos Santander (ref)'!$A$2:$A$79,$C2096)&gt;0,"SANTANDER",IF(COUNTIF('Códigos Itaú (ref)'!$A$2:$A$44,$C2096)&gt;0,"ITAU",IF(AND(TRIM(UPPER($I2096))="CONTRATUAL",ISNUMBER(SEARCH("INDIVIDUAL",SUBSTITUTE(UPPER($D2096)," ","")))),"PREMIUM FREE",""))))</f>
        <v/>
      </c>
    </row>
    <row r="2097">
      <c r="AC2097">
        <f>IF($C2097="","",IF(COUNTIF('Códigos Santander (ref)'!$A$2:$A$79,$C2097)&gt;0,"SANTANDER",IF(COUNTIF('Códigos Itaú (ref)'!$A$2:$A$44,$C2097)&gt;0,"ITAU",IF(AND(TRIM(UPPER($I2097))="CONTRATUAL",ISNUMBER(SEARCH("INDIVIDUAL",SUBSTITUTE(UPPER($D2097)," ","")))),"PREMIUM FREE",""))))</f>
        <v/>
      </c>
    </row>
    <row r="2098">
      <c r="AC2098">
        <f>IF($C2098="","",IF(COUNTIF('Códigos Santander (ref)'!$A$2:$A$79,$C2098)&gt;0,"SANTANDER",IF(COUNTIF('Códigos Itaú (ref)'!$A$2:$A$44,$C2098)&gt;0,"ITAU",IF(AND(TRIM(UPPER($I2098))="CONTRATUAL",ISNUMBER(SEARCH("INDIVIDUAL",SUBSTITUTE(UPPER($D2098)," ","")))),"PREMIUM FREE",""))))</f>
        <v/>
      </c>
    </row>
    <row r="2099">
      <c r="AC2099">
        <f>IF($C2099="","",IF(COUNTIF('Códigos Santander (ref)'!$A$2:$A$79,$C2099)&gt;0,"SANTANDER",IF(COUNTIF('Códigos Itaú (ref)'!$A$2:$A$44,$C2099)&gt;0,"ITAU",IF(AND(TRIM(UPPER($I2099))="CONTRATUAL",ISNUMBER(SEARCH("INDIVIDUAL",SUBSTITUTE(UPPER($D2099)," ","")))),"PREMIUM FREE",""))))</f>
        <v/>
      </c>
    </row>
    <row r="2100">
      <c r="AC2100">
        <f>IF($C2100="","",IF(COUNTIF('Códigos Santander (ref)'!$A$2:$A$79,$C2100)&gt;0,"SANTANDER",IF(COUNTIF('Códigos Itaú (ref)'!$A$2:$A$44,$C2100)&gt;0,"ITAU",IF(AND(TRIM(UPPER($I2100))="CONTRATUAL",ISNUMBER(SEARCH("INDIVIDUAL",SUBSTITUTE(UPPER($D2100)," ","")))),"PREMIUM FREE",""))))</f>
        <v/>
      </c>
    </row>
    <row r="2101">
      <c r="AC2101">
        <f>IF($C2101="","",IF(COUNTIF('Códigos Santander (ref)'!$A$2:$A$79,$C2101)&gt;0,"SANTANDER",IF(COUNTIF('Códigos Itaú (ref)'!$A$2:$A$44,$C2101)&gt;0,"ITAU",IF(AND(TRIM(UPPER($I2101))="CONTRATUAL",ISNUMBER(SEARCH("INDIVIDUAL",SUBSTITUTE(UPPER($D2101)," ","")))),"PREMIUM FREE",""))))</f>
        <v/>
      </c>
    </row>
    <row r="2102">
      <c r="AC2102">
        <f>IF($C2102="","",IF(COUNTIF('Códigos Santander (ref)'!$A$2:$A$79,$C2102)&gt;0,"SANTANDER",IF(COUNTIF('Códigos Itaú (ref)'!$A$2:$A$44,$C2102)&gt;0,"ITAU",IF(AND(TRIM(UPPER($I2102))="CONTRATUAL",ISNUMBER(SEARCH("INDIVIDUAL",SUBSTITUTE(UPPER($D2102)," ","")))),"PREMIUM FREE",""))))</f>
        <v/>
      </c>
    </row>
    <row r="2103">
      <c r="AC2103">
        <f>IF($C2103="","",IF(COUNTIF('Códigos Santander (ref)'!$A$2:$A$79,$C2103)&gt;0,"SANTANDER",IF(COUNTIF('Códigos Itaú (ref)'!$A$2:$A$44,$C2103)&gt;0,"ITAU",IF(AND(TRIM(UPPER($I2103))="CONTRATUAL",ISNUMBER(SEARCH("INDIVIDUAL",SUBSTITUTE(UPPER($D2103)," ","")))),"PREMIUM FREE",""))))</f>
        <v/>
      </c>
    </row>
    <row r="2104">
      <c r="AC2104">
        <f>IF($C2104="","",IF(COUNTIF('Códigos Santander (ref)'!$A$2:$A$79,$C2104)&gt;0,"SANTANDER",IF(COUNTIF('Códigos Itaú (ref)'!$A$2:$A$44,$C2104)&gt;0,"ITAU",IF(AND(TRIM(UPPER($I2104))="CONTRATUAL",ISNUMBER(SEARCH("INDIVIDUAL",SUBSTITUTE(UPPER($D2104)," ","")))),"PREMIUM FREE",""))))</f>
        <v/>
      </c>
    </row>
    <row r="2105">
      <c r="AC2105">
        <f>IF($C2105="","",IF(COUNTIF('Códigos Santander (ref)'!$A$2:$A$79,$C2105)&gt;0,"SANTANDER",IF(COUNTIF('Códigos Itaú (ref)'!$A$2:$A$44,$C2105)&gt;0,"ITAU",IF(AND(TRIM(UPPER($I2105))="CONTRATUAL",ISNUMBER(SEARCH("INDIVIDUAL",SUBSTITUTE(UPPER($D2105)," ","")))),"PREMIUM FREE",""))))</f>
        <v/>
      </c>
    </row>
    <row r="2106">
      <c r="AC2106">
        <f>IF($C2106="","",IF(COUNTIF('Códigos Santander (ref)'!$A$2:$A$79,$C2106)&gt;0,"SANTANDER",IF(COUNTIF('Códigos Itaú (ref)'!$A$2:$A$44,$C2106)&gt;0,"ITAU",IF(AND(TRIM(UPPER($I2106))="CONTRATUAL",ISNUMBER(SEARCH("INDIVIDUAL",SUBSTITUTE(UPPER($D2106)," ","")))),"PREMIUM FREE",""))))</f>
        <v/>
      </c>
    </row>
    <row r="2107">
      <c r="AC2107">
        <f>IF($C2107="","",IF(COUNTIF('Códigos Santander (ref)'!$A$2:$A$79,$C2107)&gt;0,"SANTANDER",IF(COUNTIF('Códigos Itaú (ref)'!$A$2:$A$44,$C2107)&gt;0,"ITAU",IF(AND(TRIM(UPPER($I2107))="CONTRATUAL",ISNUMBER(SEARCH("INDIVIDUAL",SUBSTITUTE(UPPER($D2107)," ","")))),"PREMIUM FREE",""))))</f>
        <v/>
      </c>
    </row>
    <row r="2108">
      <c r="AC2108">
        <f>IF($C2108="","",IF(COUNTIF('Códigos Santander (ref)'!$A$2:$A$79,$C2108)&gt;0,"SANTANDER",IF(COUNTIF('Códigos Itaú (ref)'!$A$2:$A$44,$C2108)&gt;0,"ITAU",IF(AND(TRIM(UPPER($I2108))="CONTRATUAL",ISNUMBER(SEARCH("INDIVIDUAL",SUBSTITUTE(UPPER($D2108)," ","")))),"PREMIUM FREE",""))))</f>
        <v/>
      </c>
    </row>
    <row r="2109">
      <c r="AC2109">
        <f>IF($C2109="","",IF(COUNTIF('Códigos Santander (ref)'!$A$2:$A$79,$C2109)&gt;0,"SANTANDER",IF(COUNTIF('Códigos Itaú (ref)'!$A$2:$A$44,$C2109)&gt;0,"ITAU",IF(AND(TRIM(UPPER($I2109))="CONTRATUAL",ISNUMBER(SEARCH("INDIVIDUAL",SUBSTITUTE(UPPER($D2109)," ","")))),"PREMIUM FREE",""))))</f>
        <v/>
      </c>
    </row>
    <row r="2110">
      <c r="AC2110">
        <f>IF($C2110="","",IF(COUNTIF('Códigos Santander (ref)'!$A$2:$A$79,$C2110)&gt;0,"SANTANDER",IF(COUNTIF('Códigos Itaú (ref)'!$A$2:$A$44,$C2110)&gt;0,"ITAU",IF(AND(TRIM(UPPER($I2110))="CONTRATUAL",ISNUMBER(SEARCH("INDIVIDUAL",SUBSTITUTE(UPPER($D2110)," ","")))),"PREMIUM FREE",""))))</f>
        <v/>
      </c>
    </row>
    <row r="2111">
      <c r="AC2111">
        <f>IF($C2111="","",IF(COUNTIF('Códigos Santander (ref)'!$A$2:$A$79,$C2111)&gt;0,"SANTANDER",IF(COUNTIF('Códigos Itaú (ref)'!$A$2:$A$44,$C2111)&gt;0,"ITAU",IF(AND(TRIM(UPPER($I2111))="CONTRATUAL",ISNUMBER(SEARCH("INDIVIDUAL",SUBSTITUTE(UPPER($D2111)," ","")))),"PREMIUM FREE",""))))</f>
        <v/>
      </c>
    </row>
    <row r="2112">
      <c r="AC2112">
        <f>IF($C2112="","",IF(COUNTIF('Códigos Santander (ref)'!$A$2:$A$79,$C2112)&gt;0,"SANTANDER",IF(COUNTIF('Códigos Itaú (ref)'!$A$2:$A$44,$C2112)&gt;0,"ITAU",IF(AND(TRIM(UPPER($I2112))="CONTRATUAL",ISNUMBER(SEARCH("INDIVIDUAL",SUBSTITUTE(UPPER($D2112)," ","")))),"PREMIUM FREE",""))))</f>
        <v/>
      </c>
    </row>
    <row r="2113">
      <c r="AC2113">
        <f>IF($C2113="","",IF(COUNTIF('Códigos Santander (ref)'!$A$2:$A$79,$C2113)&gt;0,"SANTANDER",IF(COUNTIF('Códigos Itaú (ref)'!$A$2:$A$44,$C2113)&gt;0,"ITAU",IF(AND(TRIM(UPPER($I2113))="CONTRATUAL",ISNUMBER(SEARCH("INDIVIDUAL",SUBSTITUTE(UPPER($D2113)," ","")))),"PREMIUM FREE",""))))</f>
        <v/>
      </c>
    </row>
    <row r="2114">
      <c r="AC2114">
        <f>IF($C2114="","",IF(COUNTIF('Códigos Santander (ref)'!$A$2:$A$79,$C2114)&gt;0,"SANTANDER",IF(COUNTIF('Códigos Itaú (ref)'!$A$2:$A$44,$C2114)&gt;0,"ITAU",IF(AND(TRIM(UPPER($I2114))="CONTRATUAL",ISNUMBER(SEARCH("INDIVIDUAL",SUBSTITUTE(UPPER($D2114)," ","")))),"PREMIUM FREE",""))))</f>
        <v/>
      </c>
    </row>
    <row r="2115">
      <c r="AC2115">
        <f>IF($C2115="","",IF(COUNTIF('Códigos Santander (ref)'!$A$2:$A$79,$C2115)&gt;0,"SANTANDER",IF(COUNTIF('Códigos Itaú (ref)'!$A$2:$A$44,$C2115)&gt;0,"ITAU",IF(AND(TRIM(UPPER($I2115))="CONTRATUAL",ISNUMBER(SEARCH("INDIVIDUAL",SUBSTITUTE(UPPER($D2115)," ","")))),"PREMIUM FREE",""))))</f>
        <v/>
      </c>
    </row>
    <row r="2116">
      <c r="AC2116">
        <f>IF($C2116="","",IF(COUNTIF('Códigos Santander (ref)'!$A$2:$A$79,$C2116)&gt;0,"SANTANDER",IF(COUNTIF('Códigos Itaú (ref)'!$A$2:$A$44,$C2116)&gt;0,"ITAU",IF(AND(TRIM(UPPER($I2116))="CONTRATUAL",ISNUMBER(SEARCH("INDIVIDUAL",SUBSTITUTE(UPPER($D2116)," ","")))),"PREMIUM FREE",""))))</f>
        <v/>
      </c>
    </row>
    <row r="2117">
      <c r="AC2117">
        <f>IF($C2117="","",IF(COUNTIF('Códigos Santander (ref)'!$A$2:$A$79,$C2117)&gt;0,"SANTANDER",IF(COUNTIF('Códigos Itaú (ref)'!$A$2:$A$44,$C2117)&gt;0,"ITAU",IF(AND(TRIM(UPPER($I2117))="CONTRATUAL",ISNUMBER(SEARCH("INDIVIDUAL",SUBSTITUTE(UPPER($D2117)," ","")))),"PREMIUM FREE",""))))</f>
        <v/>
      </c>
    </row>
    <row r="2118">
      <c r="AC2118">
        <f>IF($C2118="","",IF(COUNTIF('Códigos Santander (ref)'!$A$2:$A$79,$C2118)&gt;0,"SANTANDER",IF(COUNTIF('Códigos Itaú (ref)'!$A$2:$A$44,$C2118)&gt;0,"ITAU",IF(AND(TRIM(UPPER($I2118))="CONTRATUAL",ISNUMBER(SEARCH("INDIVIDUAL",SUBSTITUTE(UPPER($D2118)," ","")))),"PREMIUM FREE",""))))</f>
        <v/>
      </c>
    </row>
    <row r="2119">
      <c r="AC2119">
        <f>IF($C2119="","",IF(COUNTIF('Códigos Santander (ref)'!$A$2:$A$79,$C2119)&gt;0,"SANTANDER",IF(COUNTIF('Códigos Itaú (ref)'!$A$2:$A$44,$C2119)&gt;0,"ITAU",IF(AND(TRIM(UPPER($I2119))="CONTRATUAL",ISNUMBER(SEARCH("INDIVIDUAL",SUBSTITUTE(UPPER($D2119)," ","")))),"PREMIUM FREE",""))))</f>
        <v/>
      </c>
    </row>
    <row r="2120">
      <c r="AC2120">
        <f>IF($C2120="","",IF(COUNTIF('Códigos Santander (ref)'!$A$2:$A$79,$C2120)&gt;0,"SANTANDER",IF(COUNTIF('Códigos Itaú (ref)'!$A$2:$A$44,$C2120)&gt;0,"ITAU",IF(AND(TRIM(UPPER($I2120))="CONTRATUAL",ISNUMBER(SEARCH("INDIVIDUAL",SUBSTITUTE(UPPER($D2120)," ","")))),"PREMIUM FREE",""))))</f>
        <v/>
      </c>
    </row>
    <row r="2121">
      <c r="AC2121">
        <f>IF($C2121="","",IF(COUNTIF('Códigos Santander (ref)'!$A$2:$A$79,$C2121)&gt;0,"SANTANDER",IF(COUNTIF('Códigos Itaú (ref)'!$A$2:$A$44,$C2121)&gt;0,"ITAU",IF(AND(TRIM(UPPER($I2121))="CONTRATUAL",ISNUMBER(SEARCH("INDIVIDUAL",SUBSTITUTE(UPPER($D2121)," ","")))),"PREMIUM FREE",""))))</f>
        <v/>
      </c>
    </row>
    <row r="2122">
      <c r="AC2122">
        <f>IF($C2122="","",IF(COUNTIF('Códigos Santander (ref)'!$A$2:$A$79,$C2122)&gt;0,"SANTANDER",IF(COUNTIF('Códigos Itaú (ref)'!$A$2:$A$44,$C2122)&gt;0,"ITAU",IF(AND(TRIM(UPPER($I2122))="CONTRATUAL",ISNUMBER(SEARCH("INDIVIDUAL",SUBSTITUTE(UPPER($D2122)," ","")))),"PREMIUM FREE",""))))</f>
        <v/>
      </c>
    </row>
    <row r="2123">
      <c r="AC2123">
        <f>IF($C2123="","",IF(COUNTIF('Códigos Santander (ref)'!$A$2:$A$79,$C2123)&gt;0,"SANTANDER",IF(COUNTIF('Códigos Itaú (ref)'!$A$2:$A$44,$C2123)&gt;0,"ITAU",IF(AND(TRIM(UPPER($I2123))="CONTRATUAL",ISNUMBER(SEARCH("INDIVIDUAL",SUBSTITUTE(UPPER($D2123)," ","")))),"PREMIUM FREE",""))))</f>
        <v/>
      </c>
    </row>
    <row r="2124">
      <c r="AC2124">
        <f>IF($C2124="","",IF(COUNTIF('Códigos Santander (ref)'!$A$2:$A$79,$C2124)&gt;0,"SANTANDER",IF(COUNTIF('Códigos Itaú (ref)'!$A$2:$A$44,$C2124)&gt;0,"ITAU",IF(AND(TRIM(UPPER($I2124))="CONTRATUAL",ISNUMBER(SEARCH("INDIVIDUAL",SUBSTITUTE(UPPER($D2124)," ","")))),"PREMIUM FREE",""))))</f>
        <v/>
      </c>
    </row>
    <row r="2125">
      <c r="AC2125">
        <f>IF($C2125="","",IF(COUNTIF('Códigos Santander (ref)'!$A$2:$A$79,$C2125)&gt;0,"SANTANDER",IF(COUNTIF('Códigos Itaú (ref)'!$A$2:$A$44,$C2125)&gt;0,"ITAU",IF(AND(TRIM(UPPER($I2125))="CONTRATUAL",ISNUMBER(SEARCH("INDIVIDUAL",SUBSTITUTE(UPPER($D2125)," ","")))),"PREMIUM FREE",""))))</f>
        <v/>
      </c>
    </row>
    <row r="2126">
      <c r="AC2126">
        <f>IF($C2126="","",IF(COUNTIF('Códigos Santander (ref)'!$A$2:$A$79,$C2126)&gt;0,"SANTANDER",IF(COUNTIF('Códigos Itaú (ref)'!$A$2:$A$44,$C2126)&gt;0,"ITAU",IF(AND(TRIM(UPPER($I2126))="CONTRATUAL",ISNUMBER(SEARCH("INDIVIDUAL",SUBSTITUTE(UPPER($D2126)," ","")))),"PREMIUM FREE",""))))</f>
        <v/>
      </c>
    </row>
    <row r="2127">
      <c r="AC2127">
        <f>IF($C2127="","",IF(COUNTIF('Códigos Santander (ref)'!$A$2:$A$79,$C2127)&gt;0,"SANTANDER",IF(COUNTIF('Códigos Itaú (ref)'!$A$2:$A$44,$C2127)&gt;0,"ITAU",IF(AND(TRIM(UPPER($I2127))="CONTRATUAL",ISNUMBER(SEARCH("INDIVIDUAL",SUBSTITUTE(UPPER($D2127)," ","")))),"PREMIUM FREE",""))))</f>
        <v/>
      </c>
    </row>
    <row r="2128">
      <c r="AC2128">
        <f>IF($C2128="","",IF(COUNTIF('Códigos Santander (ref)'!$A$2:$A$79,$C2128)&gt;0,"SANTANDER",IF(COUNTIF('Códigos Itaú (ref)'!$A$2:$A$44,$C2128)&gt;0,"ITAU",IF(AND(TRIM(UPPER($I2128))="CONTRATUAL",ISNUMBER(SEARCH("INDIVIDUAL",SUBSTITUTE(UPPER($D2128)," ","")))),"PREMIUM FREE",""))))</f>
        <v/>
      </c>
    </row>
    <row r="2129">
      <c r="AC2129">
        <f>IF($C2129="","",IF(COUNTIF('Códigos Santander (ref)'!$A$2:$A$79,$C2129)&gt;0,"SANTANDER",IF(COUNTIF('Códigos Itaú (ref)'!$A$2:$A$44,$C2129)&gt;0,"ITAU",IF(AND(TRIM(UPPER($I2129))="CONTRATUAL",ISNUMBER(SEARCH("INDIVIDUAL",SUBSTITUTE(UPPER($D2129)," ","")))),"PREMIUM FREE",""))))</f>
        <v/>
      </c>
    </row>
    <row r="2130">
      <c r="AC2130">
        <f>IF($C2130="","",IF(COUNTIF('Códigos Santander (ref)'!$A$2:$A$79,$C2130)&gt;0,"SANTANDER",IF(COUNTIF('Códigos Itaú (ref)'!$A$2:$A$44,$C2130)&gt;0,"ITAU",IF(AND(TRIM(UPPER($I2130))="CONTRATUAL",ISNUMBER(SEARCH("INDIVIDUAL",SUBSTITUTE(UPPER($D2130)," ","")))),"PREMIUM FREE",""))))</f>
        <v/>
      </c>
    </row>
    <row r="2131">
      <c r="AC2131">
        <f>IF($C2131="","",IF(COUNTIF('Códigos Santander (ref)'!$A$2:$A$79,$C2131)&gt;0,"SANTANDER",IF(COUNTIF('Códigos Itaú (ref)'!$A$2:$A$44,$C2131)&gt;0,"ITAU",IF(AND(TRIM(UPPER($I2131))="CONTRATUAL",ISNUMBER(SEARCH("INDIVIDUAL",SUBSTITUTE(UPPER($D2131)," ","")))),"PREMIUM FREE",""))))</f>
        <v/>
      </c>
    </row>
    <row r="2132">
      <c r="AC2132">
        <f>IF($C2132="","",IF(COUNTIF('Códigos Santander (ref)'!$A$2:$A$79,$C2132)&gt;0,"SANTANDER",IF(COUNTIF('Códigos Itaú (ref)'!$A$2:$A$44,$C2132)&gt;0,"ITAU",IF(AND(TRIM(UPPER($I2132))="CONTRATUAL",ISNUMBER(SEARCH("INDIVIDUAL",SUBSTITUTE(UPPER($D2132)," ","")))),"PREMIUM FREE",""))))</f>
        <v/>
      </c>
    </row>
    <row r="2133">
      <c r="AC2133">
        <f>IF($C2133="","",IF(COUNTIF('Códigos Santander (ref)'!$A$2:$A$79,$C2133)&gt;0,"SANTANDER",IF(COUNTIF('Códigos Itaú (ref)'!$A$2:$A$44,$C2133)&gt;0,"ITAU",IF(AND(TRIM(UPPER($I2133))="CONTRATUAL",ISNUMBER(SEARCH("INDIVIDUAL",SUBSTITUTE(UPPER($D2133)," ","")))),"PREMIUM FREE",""))))</f>
        <v/>
      </c>
    </row>
    <row r="2134">
      <c r="AC2134">
        <f>IF($C2134="","",IF(COUNTIF('Códigos Santander (ref)'!$A$2:$A$79,$C2134)&gt;0,"SANTANDER",IF(COUNTIF('Códigos Itaú (ref)'!$A$2:$A$44,$C2134)&gt;0,"ITAU",IF(AND(TRIM(UPPER($I2134))="CONTRATUAL",ISNUMBER(SEARCH("INDIVIDUAL",SUBSTITUTE(UPPER($D2134)," ","")))),"PREMIUM FREE",""))))</f>
        <v/>
      </c>
    </row>
    <row r="2135">
      <c r="AC2135">
        <f>IF($C2135="","",IF(COUNTIF('Códigos Santander (ref)'!$A$2:$A$79,$C2135)&gt;0,"SANTANDER",IF(COUNTIF('Códigos Itaú (ref)'!$A$2:$A$44,$C2135)&gt;0,"ITAU",IF(AND(TRIM(UPPER($I2135))="CONTRATUAL",ISNUMBER(SEARCH("INDIVIDUAL",SUBSTITUTE(UPPER($D2135)," ","")))),"PREMIUM FREE",""))))</f>
        <v/>
      </c>
    </row>
    <row r="2136">
      <c r="AC2136">
        <f>IF($C2136="","",IF(COUNTIF('Códigos Santander (ref)'!$A$2:$A$79,$C2136)&gt;0,"SANTANDER",IF(COUNTIF('Códigos Itaú (ref)'!$A$2:$A$44,$C2136)&gt;0,"ITAU",IF(AND(TRIM(UPPER($I2136))="CONTRATUAL",ISNUMBER(SEARCH("INDIVIDUAL",SUBSTITUTE(UPPER($D2136)," ","")))),"PREMIUM FREE",""))))</f>
        <v/>
      </c>
    </row>
    <row r="2137">
      <c r="AC2137">
        <f>IF($C2137="","",IF(COUNTIF('Códigos Santander (ref)'!$A$2:$A$79,$C2137)&gt;0,"SANTANDER",IF(COUNTIF('Códigos Itaú (ref)'!$A$2:$A$44,$C2137)&gt;0,"ITAU",IF(AND(TRIM(UPPER($I2137))="CONTRATUAL",ISNUMBER(SEARCH("INDIVIDUAL",SUBSTITUTE(UPPER($D2137)," ","")))),"PREMIUM FREE",""))))</f>
        <v/>
      </c>
    </row>
    <row r="2138">
      <c r="AC2138">
        <f>IF($C2138="","",IF(COUNTIF('Códigos Santander (ref)'!$A$2:$A$79,$C2138)&gt;0,"SANTANDER",IF(COUNTIF('Códigos Itaú (ref)'!$A$2:$A$44,$C2138)&gt;0,"ITAU",IF(AND(TRIM(UPPER($I2138))="CONTRATUAL",ISNUMBER(SEARCH("INDIVIDUAL",SUBSTITUTE(UPPER($D2138)," ","")))),"PREMIUM FREE",""))))</f>
        <v/>
      </c>
    </row>
    <row r="2139">
      <c r="AC2139">
        <f>IF($C2139="","",IF(COUNTIF('Códigos Santander (ref)'!$A$2:$A$79,$C2139)&gt;0,"SANTANDER",IF(COUNTIF('Códigos Itaú (ref)'!$A$2:$A$44,$C2139)&gt;0,"ITAU",IF(AND(TRIM(UPPER($I2139))="CONTRATUAL",ISNUMBER(SEARCH("INDIVIDUAL",SUBSTITUTE(UPPER($D2139)," ","")))),"PREMIUM FREE",""))))</f>
        <v/>
      </c>
    </row>
    <row r="2140">
      <c r="AC2140">
        <f>IF($C2140="","",IF(COUNTIF('Códigos Santander (ref)'!$A$2:$A$79,$C2140)&gt;0,"SANTANDER",IF(COUNTIF('Códigos Itaú (ref)'!$A$2:$A$44,$C2140)&gt;0,"ITAU",IF(AND(TRIM(UPPER($I2140))="CONTRATUAL",ISNUMBER(SEARCH("INDIVIDUAL",SUBSTITUTE(UPPER($D2140)," ","")))),"PREMIUM FREE",""))))</f>
        <v/>
      </c>
    </row>
    <row r="2141">
      <c r="AC2141">
        <f>IF($C2141="","",IF(COUNTIF('Códigos Santander (ref)'!$A$2:$A$79,$C2141)&gt;0,"SANTANDER",IF(COUNTIF('Códigos Itaú (ref)'!$A$2:$A$44,$C2141)&gt;0,"ITAU",IF(AND(TRIM(UPPER($I2141))="CONTRATUAL",ISNUMBER(SEARCH("INDIVIDUAL",SUBSTITUTE(UPPER($D2141)," ","")))),"PREMIUM FREE",""))))</f>
        <v/>
      </c>
    </row>
    <row r="2142">
      <c r="AC2142">
        <f>IF($C2142="","",IF(COUNTIF('Códigos Santander (ref)'!$A$2:$A$79,$C2142)&gt;0,"SANTANDER",IF(COUNTIF('Códigos Itaú (ref)'!$A$2:$A$44,$C2142)&gt;0,"ITAU",IF(AND(TRIM(UPPER($I2142))="CONTRATUAL",ISNUMBER(SEARCH("INDIVIDUAL",SUBSTITUTE(UPPER($D2142)," ","")))),"PREMIUM FREE",""))))</f>
        <v/>
      </c>
    </row>
    <row r="2143">
      <c r="AC2143">
        <f>IF($C2143="","",IF(COUNTIF('Códigos Santander (ref)'!$A$2:$A$79,$C2143)&gt;0,"SANTANDER",IF(COUNTIF('Códigos Itaú (ref)'!$A$2:$A$44,$C2143)&gt;0,"ITAU",IF(AND(TRIM(UPPER($I2143))="CONTRATUAL",ISNUMBER(SEARCH("INDIVIDUAL",SUBSTITUTE(UPPER($D2143)," ","")))),"PREMIUM FREE",""))))</f>
        <v/>
      </c>
    </row>
    <row r="2144">
      <c r="AC2144">
        <f>IF($C2144="","",IF(COUNTIF('Códigos Santander (ref)'!$A$2:$A$79,$C2144)&gt;0,"SANTANDER",IF(COUNTIF('Códigos Itaú (ref)'!$A$2:$A$44,$C2144)&gt;0,"ITAU",IF(AND(TRIM(UPPER($I2144))="CONTRATUAL",ISNUMBER(SEARCH("INDIVIDUAL",SUBSTITUTE(UPPER($D2144)," ","")))),"PREMIUM FREE",""))))</f>
        <v/>
      </c>
    </row>
    <row r="2145">
      <c r="AC2145">
        <f>IF($C2145="","",IF(COUNTIF('Códigos Santander (ref)'!$A$2:$A$79,$C2145)&gt;0,"SANTANDER",IF(COUNTIF('Códigos Itaú (ref)'!$A$2:$A$44,$C2145)&gt;0,"ITAU",IF(AND(TRIM(UPPER($I2145))="CONTRATUAL",ISNUMBER(SEARCH("INDIVIDUAL",SUBSTITUTE(UPPER($D2145)," ","")))),"PREMIUM FREE",""))))</f>
        <v/>
      </c>
    </row>
    <row r="2146">
      <c r="AC2146">
        <f>IF($C2146="","",IF(COUNTIF('Códigos Santander (ref)'!$A$2:$A$79,$C2146)&gt;0,"SANTANDER",IF(COUNTIF('Códigos Itaú (ref)'!$A$2:$A$44,$C2146)&gt;0,"ITAU",IF(AND(TRIM(UPPER($I2146))="CONTRATUAL",ISNUMBER(SEARCH("INDIVIDUAL",SUBSTITUTE(UPPER($D2146)," ","")))),"PREMIUM FREE",""))))</f>
        <v/>
      </c>
    </row>
    <row r="2147">
      <c r="AC2147">
        <f>IF($C2147="","",IF(COUNTIF('Códigos Santander (ref)'!$A$2:$A$79,$C2147)&gt;0,"SANTANDER",IF(COUNTIF('Códigos Itaú (ref)'!$A$2:$A$44,$C2147)&gt;0,"ITAU",IF(AND(TRIM(UPPER($I2147))="CONTRATUAL",ISNUMBER(SEARCH("INDIVIDUAL",SUBSTITUTE(UPPER($D2147)," ","")))),"PREMIUM FREE",""))))</f>
        <v/>
      </c>
    </row>
    <row r="2148">
      <c r="AC2148">
        <f>IF($C2148="","",IF(COUNTIF('Códigos Santander (ref)'!$A$2:$A$79,$C2148)&gt;0,"SANTANDER",IF(COUNTIF('Códigos Itaú (ref)'!$A$2:$A$44,$C2148)&gt;0,"ITAU",IF(AND(TRIM(UPPER($I2148))="CONTRATUAL",ISNUMBER(SEARCH("INDIVIDUAL",SUBSTITUTE(UPPER($D2148)," ","")))),"PREMIUM FREE",""))))</f>
        <v/>
      </c>
    </row>
    <row r="2149">
      <c r="AC2149">
        <f>IF($C2149="","",IF(COUNTIF('Códigos Santander (ref)'!$A$2:$A$79,$C2149)&gt;0,"SANTANDER",IF(COUNTIF('Códigos Itaú (ref)'!$A$2:$A$44,$C2149)&gt;0,"ITAU",IF(AND(TRIM(UPPER($I2149))="CONTRATUAL",ISNUMBER(SEARCH("INDIVIDUAL",SUBSTITUTE(UPPER($D2149)," ","")))),"PREMIUM FREE",""))))</f>
        <v/>
      </c>
    </row>
    <row r="2150">
      <c r="AC2150">
        <f>IF($C2150="","",IF(COUNTIF('Códigos Santander (ref)'!$A$2:$A$79,$C2150)&gt;0,"SANTANDER",IF(COUNTIF('Códigos Itaú (ref)'!$A$2:$A$44,$C2150)&gt;0,"ITAU",IF(AND(TRIM(UPPER($I2150))="CONTRATUAL",ISNUMBER(SEARCH("INDIVIDUAL",SUBSTITUTE(UPPER($D2150)," ","")))),"PREMIUM FREE",""))))</f>
        <v/>
      </c>
    </row>
    <row r="2151">
      <c r="AC2151">
        <f>IF($C2151="","",IF(COUNTIF('Códigos Santander (ref)'!$A$2:$A$79,$C2151)&gt;0,"SANTANDER",IF(COUNTIF('Códigos Itaú (ref)'!$A$2:$A$44,$C2151)&gt;0,"ITAU",IF(AND(TRIM(UPPER($I2151))="CONTRATUAL",ISNUMBER(SEARCH("INDIVIDUAL",SUBSTITUTE(UPPER($D2151)," ","")))),"PREMIUM FREE",""))))</f>
        <v/>
      </c>
    </row>
    <row r="2152">
      <c r="AC2152">
        <f>IF($C2152="","",IF(COUNTIF('Códigos Santander (ref)'!$A$2:$A$79,$C2152)&gt;0,"SANTANDER",IF(COUNTIF('Códigos Itaú (ref)'!$A$2:$A$44,$C2152)&gt;0,"ITAU",IF(AND(TRIM(UPPER($I2152))="CONTRATUAL",ISNUMBER(SEARCH("INDIVIDUAL",SUBSTITUTE(UPPER($D2152)," ","")))),"PREMIUM FREE",""))))</f>
        <v/>
      </c>
    </row>
    <row r="2153">
      <c r="AC2153">
        <f>IF($C2153="","",IF(COUNTIF('Códigos Santander (ref)'!$A$2:$A$79,$C2153)&gt;0,"SANTANDER",IF(COUNTIF('Códigos Itaú (ref)'!$A$2:$A$44,$C2153)&gt;0,"ITAU",IF(AND(TRIM(UPPER($I2153))="CONTRATUAL",ISNUMBER(SEARCH("INDIVIDUAL",SUBSTITUTE(UPPER($D2153)," ","")))),"PREMIUM FREE",""))))</f>
        <v/>
      </c>
    </row>
    <row r="2154">
      <c r="AC2154">
        <f>IF($C2154="","",IF(COUNTIF('Códigos Santander (ref)'!$A$2:$A$79,$C2154)&gt;0,"SANTANDER",IF(COUNTIF('Códigos Itaú (ref)'!$A$2:$A$44,$C2154)&gt;0,"ITAU",IF(AND(TRIM(UPPER($I2154))="CONTRATUAL",ISNUMBER(SEARCH("INDIVIDUAL",SUBSTITUTE(UPPER($D2154)," ","")))),"PREMIUM FREE",""))))</f>
        <v/>
      </c>
    </row>
    <row r="2155">
      <c r="AC2155">
        <f>IF($C2155="","",IF(COUNTIF('Códigos Santander (ref)'!$A$2:$A$79,$C2155)&gt;0,"SANTANDER",IF(COUNTIF('Códigos Itaú (ref)'!$A$2:$A$44,$C2155)&gt;0,"ITAU",IF(AND(TRIM(UPPER($I2155))="CONTRATUAL",ISNUMBER(SEARCH("INDIVIDUAL",SUBSTITUTE(UPPER($D2155)," ","")))),"PREMIUM FREE",""))))</f>
        <v/>
      </c>
    </row>
    <row r="2156">
      <c r="AC2156">
        <f>IF($C2156="","",IF(COUNTIF('Códigos Santander (ref)'!$A$2:$A$79,$C2156)&gt;0,"SANTANDER",IF(COUNTIF('Códigos Itaú (ref)'!$A$2:$A$44,$C2156)&gt;0,"ITAU",IF(AND(TRIM(UPPER($I2156))="CONTRATUAL",ISNUMBER(SEARCH("INDIVIDUAL",SUBSTITUTE(UPPER($D2156)," ","")))),"PREMIUM FREE",""))))</f>
        <v/>
      </c>
    </row>
    <row r="2157">
      <c r="AC2157">
        <f>IF($C2157="","",IF(COUNTIF('Códigos Santander (ref)'!$A$2:$A$79,$C2157)&gt;0,"SANTANDER",IF(COUNTIF('Códigos Itaú (ref)'!$A$2:$A$44,$C2157)&gt;0,"ITAU",IF(AND(TRIM(UPPER($I2157))="CONTRATUAL",ISNUMBER(SEARCH("INDIVIDUAL",SUBSTITUTE(UPPER($D2157)," ","")))),"PREMIUM FREE",""))))</f>
        <v/>
      </c>
    </row>
    <row r="2158">
      <c r="AC2158">
        <f>IF($C2158="","",IF(COUNTIF('Códigos Santander (ref)'!$A$2:$A$79,$C2158)&gt;0,"SANTANDER",IF(COUNTIF('Códigos Itaú (ref)'!$A$2:$A$44,$C2158)&gt;0,"ITAU",IF(AND(TRIM(UPPER($I2158))="CONTRATUAL",ISNUMBER(SEARCH("INDIVIDUAL",SUBSTITUTE(UPPER($D2158)," ","")))),"PREMIUM FREE",""))))</f>
        <v/>
      </c>
    </row>
    <row r="2159">
      <c r="AC2159">
        <f>IF($C2159="","",IF(COUNTIF('Códigos Santander (ref)'!$A$2:$A$79,$C2159)&gt;0,"SANTANDER",IF(COUNTIF('Códigos Itaú (ref)'!$A$2:$A$44,$C2159)&gt;0,"ITAU",IF(AND(TRIM(UPPER($I2159))="CONTRATUAL",ISNUMBER(SEARCH("INDIVIDUAL",SUBSTITUTE(UPPER($D2159)," ","")))),"PREMIUM FREE",""))))</f>
        <v/>
      </c>
    </row>
    <row r="2160">
      <c r="AC2160">
        <f>IF($C2160="","",IF(COUNTIF('Códigos Santander (ref)'!$A$2:$A$79,$C2160)&gt;0,"SANTANDER",IF(COUNTIF('Códigos Itaú (ref)'!$A$2:$A$44,$C2160)&gt;0,"ITAU",IF(AND(TRIM(UPPER($I2160))="CONTRATUAL",ISNUMBER(SEARCH("INDIVIDUAL",SUBSTITUTE(UPPER($D2160)," ","")))),"PREMIUM FREE",""))))</f>
        <v/>
      </c>
    </row>
    <row r="2161">
      <c r="AC2161">
        <f>IF($C2161="","",IF(COUNTIF('Códigos Santander (ref)'!$A$2:$A$79,$C2161)&gt;0,"SANTANDER",IF(COUNTIF('Códigos Itaú (ref)'!$A$2:$A$44,$C2161)&gt;0,"ITAU",IF(AND(TRIM(UPPER($I2161))="CONTRATUAL",ISNUMBER(SEARCH("INDIVIDUAL",SUBSTITUTE(UPPER($D2161)," ","")))),"PREMIUM FREE",""))))</f>
        <v/>
      </c>
    </row>
    <row r="2162">
      <c r="AC2162">
        <f>IF($C2162="","",IF(COUNTIF('Códigos Santander (ref)'!$A$2:$A$79,$C2162)&gt;0,"SANTANDER",IF(COUNTIF('Códigos Itaú (ref)'!$A$2:$A$44,$C2162)&gt;0,"ITAU",IF(AND(TRIM(UPPER($I2162))="CONTRATUAL",ISNUMBER(SEARCH("INDIVIDUAL",SUBSTITUTE(UPPER($D2162)," ","")))),"PREMIUM FREE",""))))</f>
        <v/>
      </c>
    </row>
    <row r="2163">
      <c r="AC2163">
        <f>IF($C2163="","",IF(COUNTIF('Códigos Santander (ref)'!$A$2:$A$79,$C2163)&gt;0,"SANTANDER",IF(COUNTIF('Códigos Itaú (ref)'!$A$2:$A$44,$C2163)&gt;0,"ITAU",IF(AND(TRIM(UPPER($I2163))="CONTRATUAL",ISNUMBER(SEARCH("INDIVIDUAL",SUBSTITUTE(UPPER($D2163)," ","")))),"PREMIUM FREE",""))))</f>
        <v/>
      </c>
    </row>
    <row r="2164">
      <c r="AC2164">
        <f>IF($C2164="","",IF(COUNTIF('Códigos Santander (ref)'!$A$2:$A$79,$C2164)&gt;0,"SANTANDER",IF(COUNTIF('Códigos Itaú (ref)'!$A$2:$A$44,$C2164)&gt;0,"ITAU",IF(AND(TRIM(UPPER($I2164))="CONTRATUAL",ISNUMBER(SEARCH("INDIVIDUAL",SUBSTITUTE(UPPER($D2164)," ","")))),"PREMIUM FREE",""))))</f>
        <v/>
      </c>
    </row>
    <row r="2165">
      <c r="AC2165">
        <f>IF($C2165="","",IF(COUNTIF('Códigos Santander (ref)'!$A$2:$A$79,$C2165)&gt;0,"SANTANDER",IF(COUNTIF('Códigos Itaú (ref)'!$A$2:$A$44,$C2165)&gt;0,"ITAU",IF(AND(TRIM(UPPER($I2165))="CONTRATUAL",ISNUMBER(SEARCH("INDIVIDUAL",SUBSTITUTE(UPPER($D2165)," ","")))),"PREMIUM FREE",""))))</f>
        <v/>
      </c>
    </row>
    <row r="2166">
      <c r="AC2166">
        <f>IF($C2166="","",IF(COUNTIF('Códigos Santander (ref)'!$A$2:$A$79,$C2166)&gt;0,"SANTANDER",IF(COUNTIF('Códigos Itaú (ref)'!$A$2:$A$44,$C2166)&gt;0,"ITAU",IF(AND(TRIM(UPPER($I2166))="CONTRATUAL",ISNUMBER(SEARCH("INDIVIDUAL",SUBSTITUTE(UPPER($D2166)," ","")))),"PREMIUM FREE",""))))</f>
        <v/>
      </c>
    </row>
    <row r="2167">
      <c r="AC2167">
        <f>IF($C2167="","",IF(COUNTIF('Códigos Santander (ref)'!$A$2:$A$79,$C2167)&gt;0,"SANTANDER",IF(COUNTIF('Códigos Itaú (ref)'!$A$2:$A$44,$C2167)&gt;0,"ITAU",IF(AND(TRIM(UPPER($I2167))="CONTRATUAL",ISNUMBER(SEARCH("INDIVIDUAL",SUBSTITUTE(UPPER($D2167)," ","")))),"PREMIUM FREE",""))))</f>
        <v/>
      </c>
    </row>
    <row r="2168">
      <c r="AC2168">
        <f>IF($C2168="","",IF(COUNTIF('Códigos Santander (ref)'!$A$2:$A$79,$C2168)&gt;0,"SANTANDER",IF(COUNTIF('Códigos Itaú (ref)'!$A$2:$A$44,$C2168)&gt;0,"ITAU",IF(AND(TRIM(UPPER($I2168))="CONTRATUAL",ISNUMBER(SEARCH("INDIVIDUAL",SUBSTITUTE(UPPER($D2168)," ","")))),"PREMIUM FREE",""))))</f>
        <v/>
      </c>
    </row>
    <row r="2169">
      <c r="AC2169">
        <f>IF($C2169="","",IF(COUNTIF('Códigos Santander (ref)'!$A$2:$A$79,$C2169)&gt;0,"SANTANDER",IF(COUNTIF('Códigos Itaú (ref)'!$A$2:$A$44,$C2169)&gt;0,"ITAU",IF(AND(TRIM(UPPER($I2169))="CONTRATUAL",ISNUMBER(SEARCH("INDIVIDUAL",SUBSTITUTE(UPPER($D2169)," ","")))),"PREMIUM FREE",""))))</f>
        <v/>
      </c>
    </row>
    <row r="2170">
      <c r="AC2170">
        <f>IF($C2170="","",IF(COUNTIF('Códigos Santander (ref)'!$A$2:$A$79,$C2170)&gt;0,"SANTANDER",IF(COUNTIF('Códigos Itaú (ref)'!$A$2:$A$44,$C2170)&gt;0,"ITAU",IF(AND(TRIM(UPPER($I2170))="CONTRATUAL",ISNUMBER(SEARCH("INDIVIDUAL",SUBSTITUTE(UPPER($D2170)," ","")))),"PREMIUM FREE",""))))</f>
        <v/>
      </c>
    </row>
    <row r="2171">
      <c r="AC2171">
        <f>IF($C2171="","",IF(COUNTIF('Códigos Santander (ref)'!$A$2:$A$79,$C2171)&gt;0,"SANTANDER",IF(COUNTIF('Códigos Itaú (ref)'!$A$2:$A$44,$C2171)&gt;0,"ITAU",IF(AND(TRIM(UPPER($I2171))="CONTRATUAL",ISNUMBER(SEARCH("INDIVIDUAL",SUBSTITUTE(UPPER($D2171)," ","")))),"PREMIUM FREE",""))))</f>
        <v/>
      </c>
    </row>
    <row r="2172">
      <c r="AC2172">
        <f>IF($C2172="","",IF(COUNTIF('Códigos Santander (ref)'!$A$2:$A$79,$C2172)&gt;0,"SANTANDER",IF(COUNTIF('Códigos Itaú (ref)'!$A$2:$A$44,$C2172)&gt;0,"ITAU",IF(AND(TRIM(UPPER($I2172))="CONTRATUAL",ISNUMBER(SEARCH("INDIVIDUAL",SUBSTITUTE(UPPER($D2172)," ","")))),"PREMIUM FREE",""))))</f>
        <v/>
      </c>
    </row>
    <row r="2173">
      <c r="AC2173">
        <f>IF($C2173="","",IF(COUNTIF('Códigos Santander (ref)'!$A$2:$A$79,$C2173)&gt;0,"SANTANDER",IF(COUNTIF('Códigos Itaú (ref)'!$A$2:$A$44,$C2173)&gt;0,"ITAU",IF(AND(TRIM(UPPER($I2173))="CONTRATUAL",ISNUMBER(SEARCH("INDIVIDUAL",SUBSTITUTE(UPPER($D2173)," ","")))),"PREMIUM FREE",""))))</f>
        <v/>
      </c>
    </row>
    <row r="2174">
      <c r="AC2174">
        <f>IF($C2174="","",IF(COUNTIF('Códigos Santander (ref)'!$A$2:$A$79,$C2174)&gt;0,"SANTANDER",IF(COUNTIF('Códigos Itaú (ref)'!$A$2:$A$44,$C2174)&gt;0,"ITAU",IF(AND(TRIM(UPPER($I2174))="CONTRATUAL",ISNUMBER(SEARCH("INDIVIDUAL",SUBSTITUTE(UPPER($D2174)," ","")))),"PREMIUM FREE",""))))</f>
        <v/>
      </c>
    </row>
    <row r="2175">
      <c r="AC2175">
        <f>IF($C2175="","",IF(COUNTIF('Códigos Santander (ref)'!$A$2:$A$79,$C2175)&gt;0,"SANTANDER",IF(COUNTIF('Códigos Itaú (ref)'!$A$2:$A$44,$C2175)&gt;0,"ITAU",IF(AND(TRIM(UPPER($I2175))="CONTRATUAL",ISNUMBER(SEARCH("INDIVIDUAL",SUBSTITUTE(UPPER($D2175)," ","")))),"PREMIUM FREE",""))))</f>
        <v/>
      </c>
    </row>
    <row r="2176">
      <c r="AC2176">
        <f>IF($C2176="","",IF(COUNTIF('Códigos Santander (ref)'!$A$2:$A$79,$C2176)&gt;0,"SANTANDER",IF(COUNTIF('Códigos Itaú (ref)'!$A$2:$A$44,$C2176)&gt;0,"ITAU",IF(AND(TRIM(UPPER($I2176))="CONTRATUAL",ISNUMBER(SEARCH("INDIVIDUAL",SUBSTITUTE(UPPER($D2176)," ","")))),"PREMIUM FREE",""))))</f>
        <v/>
      </c>
    </row>
    <row r="2177">
      <c r="AC2177">
        <f>IF($C2177="","",IF(COUNTIF('Códigos Santander (ref)'!$A$2:$A$79,$C2177)&gt;0,"SANTANDER",IF(COUNTIF('Códigos Itaú (ref)'!$A$2:$A$44,$C2177)&gt;0,"ITAU",IF(AND(TRIM(UPPER($I2177))="CONTRATUAL",ISNUMBER(SEARCH("INDIVIDUAL",SUBSTITUTE(UPPER($D2177)," ","")))),"PREMIUM FREE",""))))</f>
        <v/>
      </c>
    </row>
    <row r="2178">
      <c r="AC2178">
        <f>IF($C2178="","",IF(COUNTIF('Códigos Santander (ref)'!$A$2:$A$79,$C2178)&gt;0,"SANTANDER",IF(COUNTIF('Códigos Itaú (ref)'!$A$2:$A$44,$C2178)&gt;0,"ITAU",IF(AND(TRIM(UPPER($I2178))="CONTRATUAL",ISNUMBER(SEARCH("INDIVIDUAL",SUBSTITUTE(UPPER($D2178)," ","")))),"PREMIUM FREE",""))))</f>
        <v/>
      </c>
    </row>
    <row r="2179">
      <c r="AC2179">
        <f>IF($C2179="","",IF(COUNTIF('Códigos Santander (ref)'!$A$2:$A$79,$C2179)&gt;0,"SANTANDER",IF(COUNTIF('Códigos Itaú (ref)'!$A$2:$A$44,$C2179)&gt;0,"ITAU",IF(AND(TRIM(UPPER($I2179))="CONTRATUAL",ISNUMBER(SEARCH("INDIVIDUAL",SUBSTITUTE(UPPER($D2179)," ","")))),"PREMIUM FREE",""))))</f>
        <v/>
      </c>
    </row>
    <row r="2180">
      <c r="AC2180">
        <f>IF($C2180="","",IF(COUNTIF('Códigos Santander (ref)'!$A$2:$A$79,$C2180)&gt;0,"SANTANDER",IF(COUNTIF('Códigos Itaú (ref)'!$A$2:$A$44,$C2180)&gt;0,"ITAU",IF(AND(TRIM(UPPER($I2180))="CONTRATUAL",ISNUMBER(SEARCH("INDIVIDUAL",SUBSTITUTE(UPPER($D2180)," ","")))),"PREMIUM FREE",""))))</f>
        <v/>
      </c>
    </row>
    <row r="2181">
      <c r="AC2181">
        <f>IF($C2181="","",IF(COUNTIF('Códigos Santander (ref)'!$A$2:$A$79,$C2181)&gt;0,"SANTANDER",IF(COUNTIF('Códigos Itaú (ref)'!$A$2:$A$44,$C2181)&gt;0,"ITAU",IF(AND(TRIM(UPPER($I2181))="CONTRATUAL",ISNUMBER(SEARCH("INDIVIDUAL",SUBSTITUTE(UPPER($D2181)," ","")))),"PREMIUM FREE",""))))</f>
        <v/>
      </c>
    </row>
    <row r="2182">
      <c r="AC2182">
        <f>IF($C2182="","",IF(COUNTIF('Códigos Santander (ref)'!$A$2:$A$79,$C2182)&gt;0,"SANTANDER",IF(COUNTIF('Códigos Itaú (ref)'!$A$2:$A$44,$C2182)&gt;0,"ITAU",IF(AND(TRIM(UPPER($I2182))="CONTRATUAL",ISNUMBER(SEARCH("INDIVIDUAL",SUBSTITUTE(UPPER($D2182)," ","")))),"PREMIUM FREE",""))))</f>
        <v/>
      </c>
    </row>
    <row r="2183">
      <c r="AC2183">
        <f>IF($C2183="","",IF(COUNTIF('Códigos Santander (ref)'!$A$2:$A$79,$C2183)&gt;0,"SANTANDER",IF(COUNTIF('Códigos Itaú (ref)'!$A$2:$A$44,$C2183)&gt;0,"ITAU",IF(AND(TRIM(UPPER($I2183))="CONTRATUAL",ISNUMBER(SEARCH("INDIVIDUAL",SUBSTITUTE(UPPER($D2183)," ","")))),"PREMIUM FREE",""))))</f>
        <v/>
      </c>
    </row>
    <row r="2184">
      <c r="AC2184">
        <f>IF($C2184="","",IF(COUNTIF('Códigos Santander (ref)'!$A$2:$A$79,$C2184)&gt;0,"SANTANDER",IF(COUNTIF('Códigos Itaú (ref)'!$A$2:$A$44,$C2184)&gt;0,"ITAU",IF(AND(TRIM(UPPER($I2184))="CONTRATUAL",ISNUMBER(SEARCH("INDIVIDUAL",SUBSTITUTE(UPPER($D2184)," ","")))),"PREMIUM FREE",""))))</f>
        <v/>
      </c>
    </row>
    <row r="2185">
      <c r="AC2185">
        <f>IF($C2185="","",IF(COUNTIF('Códigos Santander (ref)'!$A$2:$A$79,$C2185)&gt;0,"SANTANDER",IF(COUNTIF('Códigos Itaú (ref)'!$A$2:$A$44,$C2185)&gt;0,"ITAU",IF(AND(TRIM(UPPER($I2185))="CONTRATUAL",ISNUMBER(SEARCH("INDIVIDUAL",SUBSTITUTE(UPPER($D2185)," ","")))),"PREMIUM FREE",""))))</f>
        <v/>
      </c>
    </row>
    <row r="2186">
      <c r="AC2186">
        <f>IF($C2186="","",IF(COUNTIF('Códigos Santander (ref)'!$A$2:$A$79,$C2186)&gt;0,"SANTANDER",IF(COUNTIF('Códigos Itaú (ref)'!$A$2:$A$44,$C2186)&gt;0,"ITAU",IF(AND(TRIM(UPPER($I2186))="CONTRATUAL",ISNUMBER(SEARCH("INDIVIDUAL",SUBSTITUTE(UPPER($D2186)," ","")))),"PREMIUM FREE",""))))</f>
        <v/>
      </c>
    </row>
    <row r="2187">
      <c r="AC2187">
        <f>IF($C2187="","",IF(COUNTIF('Códigos Santander (ref)'!$A$2:$A$79,$C2187)&gt;0,"SANTANDER",IF(COUNTIF('Códigos Itaú (ref)'!$A$2:$A$44,$C2187)&gt;0,"ITAU",IF(AND(TRIM(UPPER($I2187))="CONTRATUAL",ISNUMBER(SEARCH("INDIVIDUAL",SUBSTITUTE(UPPER($D2187)," ","")))),"PREMIUM FREE",""))))</f>
        <v/>
      </c>
    </row>
    <row r="2188">
      <c r="AC2188">
        <f>IF($C2188="","",IF(COUNTIF('Códigos Santander (ref)'!$A$2:$A$79,$C2188)&gt;0,"SANTANDER",IF(COUNTIF('Códigos Itaú (ref)'!$A$2:$A$44,$C2188)&gt;0,"ITAU",IF(AND(TRIM(UPPER($I2188))="CONTRATUAL",ISNUMBER(SEARCH("INDIVIDUAL",SUBSTITUTE(UPPER($D2188)," ","")))),"PREMIUM FREE",""))))</f>
        <v/>
      </c>
    </row>
    <row r="2189">
      <c r="AC2189">
        <f>IF($C2189="","",IF(COUNTIF('Códigos Santander (ref)'!$A$2:$A$79,$C2189)&gt;0,"SANTANDER",IF(COUNTIF('Códigos Itaú (ref)'!$A$2:$A$44,$C2189)&gt;0,"ITAU",IF(AND(TRIM(UPPER($I2189))="CONTRATUAL",ISNUMBER(SEARCH("INDIVIDUAL",SUBSTITUTE(UPPER($D2189)," ","")))),"PREMIUM FREE",""))))</f>
        <v/>
      </c>
    </row>
    <row r="2190">
      <c r="AC2190">
        <f>IF($C2190="","",IF(COUNTIF('Códigos Santander (ref)'!$A$2:$A$79,$C2190)&gt;0,"SANTANDER",IF(COUNTIF('Códigos Itaú (ref)'!$A$2:$A$44,$C2190)&gt;0,"ITAU",IF(AND(TRIM(UPPER($I2190))="CONTRATUAL",ISNUMBER(SEARCH("INDIVIDUAL",SUBSTITUTE(UPPER($D2190)," ","")))),"PREMIUM FREE",""))))</f>
        <v/>
      </c>
    </row>
    <row r="2191">
      <c r="AC2191">
        <f>IF($C2191="","",IF(COUNTIF('Códigos Santander (ref)'!$A$2:$A$79,$C2191)&gt;0,"SANTANDER",IF(COUNTIF('Códigos Itaú (ref)'!$A$2:$A$44,$C2191)&gt;0,"ITAU",IF(AND(TRIM(UPPER($I2191))="CONTRATUAL",ISNUMBER(SEARCH("INDIVIDUAL",SUBSTITUTE(UPPER($D2191)," ","")))),"PREMIUM FREE",""))))</f>
        <v/>
      </c>
    </row>
    <row r="2192">
      <c r="AC2192">
        <f>IF($C2192="","",IF(COUNTIF('Códigos Santander (ref)'!$A$2:$A$79,$C2192)&gt;0,"SANTANDER",IF(COUNTIF('Códigos Itaú (ref)'!$A$2:$A$44,$C2192)&gt;0,"ITAU",IF(AND(TRIM(UPPER($I2192))="CONTRATUAL",ISNUMBER(SEARCH("INDIVIDUAL",SUBSTITUTE(UPPER($D2192)," ","")))),"PREMIUM FREE",""))))</f>
        <v/>
      </c>
    </row>
    <row r="2193">
      <c r="AC2193">
        <f>IF($C2193="","",IF(COUNTIF('Códigos Santander (ref)'!$A$2:$A$79,$C2193)&gt;0,"SANTANDER",IF(COUNTIF('Códigos Itaú (ref)'!$A$2:$A$44,$C2193)&gt;0,"ITAU",IF(AND(TRIM(UPPER($I2193))="CONTRATUAL",ISNUMBER(SEARCH("INDIVIDUAL",SUBSTITUTE(UPPER($D2193)," ","")))),"PREMIUM FREE",""))))</f>
        <v/>
      </c>
    </row>
    <row r="2194">
      <c r="AC2194">
        <f>IF($C2194="","",IF(COUNTIF('Códigos Santander (ref)'!$A$2:$A$79,$C2194)&gt;0,"SANTANDER",IF(COUNTIF('Códigos Itaú (ref)'!$A$2:$A$44,$C2194)&gt;0,"ITAU",IF(AND(TRIM(UPPER($I2194))="CONTRATUAL",ISNUMBER(SEARCH("INDIVIDUAL",SUBSTITUTE(UPPER($D2194)," ","")))),"PREMIUM FREE",""))))</f>
        <v/>
      </c>
    </row>
    <row r="2195">
      <c r="AC2195">
        <f>IF($C2195="","",IF(COUNTIF('Códigos Santander (ref)'!$A$2:$A$79,$C2195)&gt;0,"SANTANDER",IF(COUNTIF('Códigos Itaú (ref)'!$A$2:$A$44,$C2195)&gt;0,"ITAU",IF(AND(TRIM(UPPER($I2195))="CONTRATUAL",ISNUMBER(SEARCH("INDIVIDUAL",SUBSTITUTE(UPPER($D2195)," ","")))),"PREMIUM FREE",""))))</f>
        <v/>
      </c>
    </row>
    <row r="2196">
      <c r="AC2196">
        <f>IF($C2196="","",IF(COUNTIF('Códigos Santander (ref)'!$A$2:$A$79,$C2196)&gt;0,"SANTANDER",IF(COUNTIF('Códigos Itaú (ref)'!$A$2:$A$44,$C2196)&gt;0,"ITAU",IF(AND(TRIM(UPPER($I2196))="CONTRATUAL",ISNUMBER(SEARCH("INDIVIDUAL",SUBSTITUTE(UPPER($D2196)," ","")))),"PREMIUM FREE",""))))</f>
        <v/>
      </c>
    </row>
    <row r="2197">
      <c r="AC2197">
        <f>IF($C2197="","",IF(COUNTIF('Códigos Santander (ref)'!$A$2:$A$79,$C2197)&gt;0,"SANTANDER",IF(COUNTIF('Códigos Itaú (ref)'!$A$2:$A$44,$C2197)&gt;0,"ITAU",IF(AND(TRIM(UPPER($I2197))="CONTRATUAL",ISNUMBER(SEARCH("INDIVIDUAL",SUBSTITUTE(UPPER($D2197)," ","")))),"PREMIUM FREE",""))))</f>
        <v/>
      </c>
    </row>
    <row r="2198">
      <c r="AC2198">
        <f>IF($C2198="","",IF(COUNTIF('Códigos Santander (ref)'!$A$2:$A$79,$C2198)&gt;0,"SANTANDER",IF(COUNTIF('Códigos Itaú (ref)'!$A$2:$A$44,$C2198)&gt;0,"ITAU",IF(AND(TRIM(UPPER($I2198))="CONTRATUAL",ISNUMBER(SEARCH("INDIVIDUAL",SUBSTITUTE(UPPER($D2198)," ","")))),"PREMIUM FREE",""))))</f>
        <v/>
      </c>
    </row>
    <row r="2199">
      <c r="AC2199">
        <f>IF($C2199="","",IF(COUNTIF('Códigos Santander (ref)'!$A$2:$A$79,$C2199)&gt;0,"SANTANDER",IF(COUNTIF('Códigos Itaú (ref)'!$A$2:$A$44,$C2199)&gt;0,"ITAU",IF(AND(TRIM(UPPER($I2199))="CONTRATUAL",ISNUMBER(SEARCH("INDIVIDUAL",SUBSTITUTE(UPPER($D2199)," ","")))),"PREMIUM FREE",""))))</f>
        <v/>
      </c>
    </row>
    <row r="2200">
      <c r="AC2200">
        <f>IF($C2200="","",IF(COUNTIF('Códigos Santander (ref)'!$A$2:$A$79,$C2200)&gt;0,"SANTANDER",IF(COUNTIF('Códigos Itaú (ref)'!$A$2:$A$44,$C2200)&gt;0,"ITAU",IF(AND(TRIM(UPPER($I2200))="CONTRATUAL",ISNUMBER(SEARCH("INDIVIDUAL",SUBSTITUTE(UPPER($D2200)," ","")))),"PREMIUM FREE",""))))</f>
        <v/>
      </c>
    </row>
    <row r="2201">
      <c r="AC2201">
        <f>IF($C2201="","",IF(COUNTIF('Códigos Santander (ref)'!$A$2:$A$79,$C2201)&gt;0,"SANTANDER",IF(COUNTIF('Códigos Itaú (ref)'!$A$2:$A$44,$C2201)&gt;0,"ITAU",IF(AND(TRIM(UPPER($I2201))="CONTRATUAL",ISNUMBER(SEARCH("INDIVIDUAL",SUBSTITUTE(UPPER($D2201)," ","")))),"PREMIUM FREE",""))))</f>
        <v/>
      </c>
    </row>
    <row r="2202">
      <c r="AC2202">
        <f>IF($C2202="","",IF(COUNTIF('Códigos Santander (ref)'!$A$2:$A$79,$C2202)&gt;0,"SANTANDER",IF(COUNTIF('Códigos Itaú (ref)'!$A$2:$A$44,$C2202)&gt;0,"ITAU",IF(AND(TRIM(UPPER($I2202))="CONTRATUAL",ISNUMBER(SEARCH("INDIVIDUAL",SUBSTITUTE(UPPER($D2202)," ","")))),"PREMIUM FREE",""))))</f>
        <v/>
      </c>
    </row>
    <row r="2203">
      <c r="AC2203">
        <f>IF($C2203="","",IF(COUNTIF('Códigos Santander (ref)'!$A$2:$A$79,$C2203)&gt;0,"SANTANDER",IF(COUNTIF('Códigos Itaú (ref)'!$A$2:$A$44,$C2203)&gt;0,"ITAU",IF(AND(TRIM(UPPER($I2203))="CONTRATUAL",ISNUMBER(SEARCH("INDIVIDUAL",SUBSTITUTE(UPPER($D2203)," ","")))),"PREMIUM FREE",""))))</f>
        <v/>
      </c>
    </row>
    <row r="2204">
      <c r="AC2204">
        <f>IF($C2204="","",IF(COUNTIF('Códigos Santander (ref)'!$A$2:$A$79,$C2204)&gt;0,"SANTANDER",IF(COUNTIF('Códigos Itaú (ref)'!$A$2:$A$44,$C2204)&gt;0,"ITAU",IF(AND(TRIM(UPPER($I2204))="CONTRATUAL",ISNUMBER(SEARCH("INDIVIDUAL",SUBSTITUTE(UPPER($D2204)," ","")))),"PREMIUM FREE",""))))</f>
        <v/>
      </c>
    </row>
    <row r="2205">
      <c r="AC2205">
        <f>IF($C2205="","",IF(COUNTIF('Códigos Santander (ref)'!$A$2:$A$79,$C2205)&gt;0,"SANTANDER",IF(COUNTIF('Códigos Itaú (ref)'!$A$2:$A$44,$C2205)&gt;0,"ITAU",IF(AND(TRIM(UPPER($I2205))="CONTRATUAL",ISNUMBER(SEARCH("INDIVIDUAL",SUBSTITUTE(UPPER($D2205)," ","")))),"PREMIUM FREE",""))))</f>
        <v/>
      </c>
    </row>
    <row r="2206">
      <c r="AC2206">
        <f>IF($C2206="","",IF(COUNTIF('Códigos Santander (ref)'!$A$2:$A$79,$C2206)&gt;0,"SANTANDER",IF(COUNTIF('Códigos Itaú (ref)'!$A$2:$A$44,$C2206)&gt;0,"ITAU",IF(AND(TRIM(UPPER($I2206))="CONTRATUAL",ISNUMBER(SEARCH("INDIVIDUAL",SUBSTITUTE(UPPER($D2206)," ","")))),"PREMIUM FREE",""))))</f>
        <v/>
      </c>
    </row>
    <row r="2207">
      <c r="AC2207">
        <f>IF($C2207="","",IF(COUNTIF('Códigos Santander (ref)'!$A$2:$A$79,$C2207)&gt;0,"SANTANDER",IF(COUNTIF('Códigos Itaú (ref)'!$A$2:$A$44,$C2207)&gt;0,"ITAU",IF(AND(TRIM(UPPER($I2207))="CONTRATUAL",ISNUMBER(SEARCH("INDIVIDUAL",SUBSTITUTE(UPPER($D2207)," ","")))),"PREMIUM FREE",""))))</f>
        <v/>
      </c>
    </row>
    <row r="2208">
      <c r="AC2208">
        <f>IF($C2208="","",IF(COUNTIF('Códigos Santander (ref)'!$A$2:$A$79,$C2208)&gt;0,"SANTANDER",IF(COUNTIF('Códigos Itaú (ref)'!$A$2:$A$44,$C2208)&gt;0,"ITAU",IF(AND(TRIM(UPPER($I2208))="CONTRATUAL",ISNUMBER(SEARCH("INDIVIDUAL",SUBSTITUTE(UPPER($D2208)," ","")))),"PREMIUM FREE",""))))</f>
        <v/>
      </c>
    </row>
    <row r="2209">
      <c r="AC2209">
        <f>IF($C2209="","",IF(COUNTIF('Códigos Santander (ref)'!$A$2:$A$79,$C2209)&gt;0,"SANTANDER",IF(COUNTIF('Códigos Itaú (ref)'!$A$2:$A$44,$C2209)&gt;0,"ITAU",IF(AND(TRIM(UPPER($I2209))="CONTRATUAL",ISNUMBER(SEARCH("INDIVIDUAL",SUBSTITUTE(UPPER($D2209)," ","")))),"PREMIUM FREE",""))))</f>
        <v/>
      </c>
    </row>
    <row r="2210">
      <c r="AC2210">
        <f>IF($C2210="","",IF(COUNTIF('Códigos Santander (ref)'!$A$2:$A$79,$C2210)&gt;0,"SANTANDER",IF(COUNTIF('Códigos Itaú (ref)'!$A$2:$A$44,$C2210)&gt;0,"ITAU",IF(AND(TRIM(UPPER($I2210))="CONTRATUAL",ISNUMBER(SEARCH("INDIVIDUAL",SUBSTITUTE(UPPER($D2210)," ","")))),"PREMIUM FREE",""))))</f>
        <v/>
      </c>
    </row>
    <row r="2211">
      <c r="AC2211">
        <f>IF($C2211="","",IF(COUNTIF('Códigos Santander (ref)'!$A$2:$A$79,$C2211)&gt;0,"SANTANDER",IF(COUNTIF('Códigos Itaú (ref)'!$A$2:$A$44,$C2211)&gt;0,"ITAU",IF(AND(TRIM(UPPER($I2211))="CONTRATUAL",ISNUMBER(SEARCH("INDIVIDUAL",SUBSTITUTE(UPPER($D2211)," ","")))),"PREMIUM FREE",""))))</f>
        <v/>
      </c>
    </row>
    <row r="2212">
      <c r="AC2212">
        <f>IF($C2212="","",IF(COUNTIF('Códigos Santander (ref)'!$A$2:$A$79,$C2212)&gt;0,"SANTANDER",IF(COUNTIF('Códigos Itaú (ref)'!$A$2:$A$44,$C2212)&gt;0,"ITAU",IF(AND(TRIM(UPPER($I2212))="CONTRATUAL",ISNUMBER(SEARCH("INDIVIDUAL",SUBSTITUTE(UPPER($D2212)," ","")))),"PREMIUM FREE",""))))</f>
        <v/>
      </c>
    </row>
    <row r="2213">
      <c r="AC2213">
        <f>IF($C2213="","",IF(COUNTIF('Códigos Santander (ref)'!$A$2:$A$79,$C2213)&gt;0,"SANTANDER",IF(COUNTIF('Códigos Itaú (ref)'!$A$2:$A$44,$C2213)&gt;0,"ITAU",IF(AND(TRIM(UPPER($I2213))="CONTRATUAL",ISNUMBER(SEARCH("INDIVIDUAL",SUBSTITUTE(UPPER($D2213)," ","")))),"PREMIUM FREE",""))))</f>
        <v/>
      </c>
    </row>
    <row r="2214">
      <c r="AC2214">
        <f>IF($C2214="","",IF(COUNTIF('Códigos Santander (ref)'!$A$2:$A$79,$C2214)&gt;0,"SANTANDER",IF(COUNTIF('Códigos Itaú (ref)'!$A$2:$A$44,$C2214)&gt;0,"ITAU",IF(AND(TRIM(UPPER($I2214))="CONTRATUAL",ISNUMBER(SEARCH("INDIVIDUAL",SUBSTITUTE(UPPER($D2214)," ","")))),"PREMIUM FREE",""))))</f>
        <v/>
      </c>
    </row>
    <row r="2215">
      <c r="AC2215">
        <f>IF($C2215="","",IF(COUNTIF('Códigos Santander (ref)'!$A$2:$A$79,$C2215)&gt;0,"SANTANDER",IF(COUNTIF('Códigos Itaú (ref)'!$A$2:$A$44,$C2215)&gt;0,"ITAU",IF(AND(TRIM(UPPER($I2215))="CONTRATUAL",ISNUMBER(SEARCH("INDIVIDUAL",SUBSTITUTE(UPPER($D2215)," ","")))),"PREMIUM FREE",""))))</f>
        <v/>
      </c>
    </row>
    <row r="2216">
      <c r="AC2216">
        <f>IF($C2216="","",IF(COUNTIF('Códigos Santander (ref)'!$A$2:$A$79,$C2216)&gt;0,"SANTANDER",IF(COUNTIF('Códigos Itaú (ref)'!$A$2:$A$44,$C2216)&gt;0,"ITAU",IF(AND(TRIM(UPPER($I2216))="CONTRATUAL",ISNUMBER(SEARCH("INDIVIDUAL",SUBSTITUTE(UPPER($D2216)," ","")))),"PREMIUM FREE",""))))</f>
        <v/>
      </c>
    </row>
    <row r="2217">
      <c r="AC2217">
        <f>IF($C2217="","",IF(COUNTIF('Códigos Santander (ref)'!$A$2:$A$79,$C2217)&gt;0,"SANTANDER",IF(COUNTIF('Códigos Itaú (ref)'!$A$2:$A$44,$C2217)&gt;0,"ITAU",IF(AND(TRIM(UPPER($I2217))="CONTRATUAL",ISNUMBER(SEARCH("INDIVIDUAL",SUBSTITUTE(UPPER($D2217)," ","")))),"PREMIUM FREE",""))))</f>
        <v/>
      </c>
    </row>
    <row r="2218">
      <c r="AC2218">
        <f>IF($C2218="","",IF(COUNTIF('Códigos Santander (ref)'!$A$2:$A$79,$C2218)&gt;0,"SANTANDER",IF(COUNTIF('Códigos Itaú (ref)'!$A$2:$A$44,$C2218)&gt;0,"ITAU",IF(AND(TRIM(UPPER($I2218))="CONTRATUAL",ISNUMBER(SEARCH("INDIVIDUAL",SUBSTITUTE(UPPER($D2218)," ","")))),"PREMIUM FREE",""))))</f>
        <v/>
      </c>
    </row>
    <row r="2219">
      <c r="AC2219">
        <f>IF($C2219="","",IF(COUNTIF('Códigos Santander (ref)'!$A$2:$A$79,$C2219)&gt;0,"SANTANDER",IF(COUNTIF('Códigos Itaú (ref)'!$A$2:$A$44,$C2219)&gt;0,"ITAU",IF(AND(TRIM(UPPER($I2219))="CONTRATUAL",ISNUMBER(SEARCH("INDIVIDUAL",SUBSTITUTE(UPPER($D2219)," ","")))),"PREMIUM FREE",""))))</f>
        <v/>
      </c>
    </row>
    <row r="2220">
      <c r="AC2220">
        <f>IF($C2220="","",IF(COUNTIF('Códigos Santander (ref)'!$A$2:$A$79,$C2220)&gt;0,"SANTANDER",IF(COUNTIF('Códigos Itaú (ref)'!$A$2:$A$44,$C2220)&gt;0,"ITAU",IF(AND(TRIM(UPPER($I2220))="CONTRATUAL",ISNUMBER(SEARCH("INDIVIDUAL",SUBSTITUTE(UPPER($D2220)," ","")))),"PREMIUM FREE",""))))</f>
        <v/>
      </c>
    </row>
    <row r="2221">
      <c r="AC2221">
        <f>IF($C2221="","",IF(COUNTIF('Códigos Santander (ref)'!$A$2:$A$79,$C2221)&gt;0,"SANTANDER",IF(COUNTIF('Códigos Itaú (ref)'!$A$2:$A$44,$C2221)&gt;0,"ITAU",IF(AND(TRIM(UPPER($I2221))="CONTRATUAL",ISNUMBER(SEARCH("INDIVIDUAL",SUBSTITUTE(UPPER($D2221)," ","")))),"PREMIUM FREE",""))))</f>
        <v/>
      </c>
    </row>
    <row r="2222">
      <c r="AC2222">
        <f>IF($C2222="","",IF(COUNTIF('Códigos Santander (ref)'!$A$2:$A$79,$C2222)&gt;0,"SANTANDER",IF(COUNTIF('Códigos Itaú (ref)'!$A$2:$A$44,$C2222)&gt;0,"ITAU",IF(AND(TRIM(UPPER($I2222))="CONTRATUAL",ISNUMBER(SEARCH("INDIVIDUAL",SUBSTITUTE(UPPER($D2222)," ","")))),"PREMIUM FREE",""))))</f>
        <v/>
      </c>
    </row>
    <row r="2223">
      <c r="AC2223">
        <f>IF($C2223="","",IF(COUNTIF('Códigos Santander (ref)'!$A$2:$A$79,$C2223)&gt;0,"SANTANDER",IF(COUNTIF('Códigos Itaú (ref)'!$A$2:$A$44,$C2223)&gt;0,"ITAU",IF(AND(TRIM(UPPER($I2223))="CONTRATUAL",ISNUMBER(SEARCH("INDIVIDUAL",SUBSTITUTE(UPPER($D2223)," ","")))),"PREMIUM FREE",""))))</f>
        <v/>
      </c>
    </row>
    <row r="2224">
      <c r="AC2224">
        <f>IF($C2224="","",IF(COUNTIF('Códigos Santander (ref)'!$A$2:$A$79,$C2224)&gt;0,"SANTANDER",IF(COUNTIF('Códigos Itaú (ref)'!$A$2:$A$44,$C2224)&gt;0,"ITAU",IF(AND(TRIM(UPPER($I2224))="CONTRATUAL",ISNUMBER(SEARCH("INDIVIDUAL",SUBSTITUTE(UPPER($D2224)," ","")))),"PREMIUM FREE",""))))</f>
        <v/>
      </c>
    </row>
    <row r="2225">
      <c r="AC2225">
        <f>IF($C2225="","",IF(COUNTIF('Códigos Santander (ref)'!$A$2:$A$79,$C2225)&gt;0,"SANTANDER",IF(COUNTIF('Códigos Itaú (ref)'!$A$2:$A$44,$C2225)&gt;0,"ITAU",IF(AND(TRIM(UPPER($I2225))="CONTRATUAL",ISNUMBER(SEARCH("INDIVIDUAL",SUBSTITUTE(UPPER($D2225)," ","")))),"PREMIUM FREE",""))))</f>
        <v/>
      </c>
    </row>
    <row r="2226">
      <c r="AC2226">
        <f>IF($C2226="","",IF(COUNTIF('Códigos Santander (ref)'!$A$2:$A$79,$C2226)&gt;0,"SANTANDER",IF(COUNTIF('Códigos Itaú (ref)'!$A$2:$A$44,$C2226)&gt;0,"ITAU",IF(AND(TRIM(UPPER($I2226))="CONTRATUAL",ISNUMBER(SEARCH("INDIVIDUAL",SUBSTITUTE(UPPER($D2226)," ","")))),"PREMIUM FREE",""))))</f>
        <v/>
      </c>
    </row>
    <row r="2227">
      <c r="AC2227">
        <f>IF($C2227="","",IF(COUNTIF('Códigos Santander (ref)'!$A$2:$A$79,$C2227)&gt;0,"SANTANDER",IF(COUNTIF('Códigos Itaú (ref)'!$A$2:$A$44,$C2227)&gt;0,"ITAU",IF(AND(TRIM(UPPER($I2227))="CONTRATUAL",ISNUMBER(SEARCH("INDIVIDUAL",SUBSTITUTE(UPPER($D2227)," ","")))),"PREMIUM FREE",""))))</f>
        <v/>
      </c>
    </row>
    <row r="2228">
      <c r="AC2228">
        <f>IF($C2228="","",IF(COUNTIF('Códigos Santander (ref)'!$A$2:$A$79,$C2228)&gt;0,"SANTANDER",IF(COUNTIF('Códigos Itaú (ref)'!$A$2:$A$44,$C2228)&gt;0,"ITAU",IF(AND(TRIM(UPPER($I2228))="CONTRATUAL",ISNUMBER(SEARCH("INDIVIDUAL",SUBSTITUTE(UPPER($D2228)," ","")))),"PREMIUM FREE",""))))</f>
        <v/>
      </c>
    </row>
    <row r="2229">
      <c r="AC2229">
        <f>IF($C2229="","",IF(COUNTIF('Códigos Santander (ref)'!$A$2:$A$79,$C2229)&gt;0,"SANTANDER",IF(COUNTIF('Códigos Itaú (ref)'!$A$2:$A$44,$C2229)&gt;0,"ITAU",IF(AND(TRIM(UPPER($I2229))="CONTRATUAL",ISNUMBER(SEARCH("INDIVIDUAL",SUBSTITUTE(UPPER($D2229)," ","")))),"PREMIUM FREE",""))))</f>
        <v/>
      </c>
    </row>
    <row r="2230">
      <c r="AC2230">
        <f>IF($C2230="","",IF(COUNTIF('Códigos Santander (ref)'!$A$2:$A$79,$C2230)&gt;0,"SANTANDER",IF(COUNTIF('Códigos Itaú (ref)'!$A$2:$A$44,$C2230)&gt;0,"ITAU",IF(AND(TRIM(UPPER($I2230))="CONTRATUAL",ISNUMBER(SEARCH("INDIVIDUAL",SUBSTITUTE(UPPER($D2230)," ","")))),"PREMIUM FREE",""))))</f>
        <v/>
      </c>
    </row>
    <row r="2231">
      <c r="AC2231">
        <f>IF($C2231="","",IF(COUNTIF('Códigos Santander (ref)'!$A$2:$A$79,$C2231)&gt;0,"SANTANDER",IF(COUNTIF('Códigos Itaú (ref)'!$A$2:$A$44,$C2231)&gt;0,"ITAU",IF(AND(TRIM(UPPER($I2231))="CONTRATUAL",ISNUMBER(SEARCH("INDIVIDUAL",SUBSTITUTE(UPPER($D2231)," ","")))),"PREMIUM FREE",""))))</f>
        <v/>
      </c>
    </row>
    <row r="2232">
      <c r="AC2232">
        <f>IF($C2232="","",IF(COUNTIF('Códigos Santander (ref)'!$A$2:$A$79,$C2232)&gt;0,"SANTANDER",IF(COUNTIF('Códigos Itaú (ref)'!$A$2:$A$44,$C2232)&gt;0,"ITAU",IF(AND(TRIM(UPPER($I2232))="CONTRATUAL",ISNUMBER(SEARCH("INDIVIDUAL",SUBSTITUTE(UPPER($D2232)," ","")))),"PREMIUM FREE",""))))</f>
        <v/>
      </c>
    </row>
    <row r="2233">
      <c r="AC2233">
        <f>IF($C2233="","",IF(COUNTIF('Códigos Santander (ref)'!$A$2:$A$79,$C2233)&gt;0,"SANTANDER",IF(COUNTIF('Códigos Itaú (ref)'!$A$2:$A$44,$C2233)&gt;0,"ITAU",IF(AND(TRIM(UPPER($I2233))="CONTRATUAL",ISNUMBER(SEARCH("INDIVIDUAL",SUBSTITUTE(UPPER($D2233)," ","")))),"PREMIUM FREE",""))))</f>
        <v/>
      </c>
    </row>
    <row r="2234">
      <c r="AC2234">
        <f>IF($C2234="","",IF(COUNTIF('Códigos Santander (ref)'!$A$2:$A$79,$C2234)&gt;0,"SANTANDER",IF(COUNTIF('Códigos Itaú (ref)'!$A$2:$A$44,$C2234)&gt;0,"ITAU",IF(AND(TRIM(UPPER($I2234))="CONTRATUAL",ISNUMBER(SEARCH("INDIVIDUAL",SUBSTITUTE(UPPER($D2234)," ","")))),"PREMIUM FREE",""))))</f>
        <v/>
      </c>
    </row>
    <row r="2235">
      <c r="AC2235">
        <f>IF($C2235="","",IF(COUNTIF('Códigos Santander (ref)'!$A$2:$A$79,$C2235)&gt;0,"SANTANDER",IF(COUNTIF('Códigos Itaú (ref)'!$A$2:$A$44,$C2235)&gt;0,"ITAU",IF(AND(TRIM(UPPER($I2235))="CONTRATUAL",ISNUMBER(SEARCH("INDIVIDUAL",SUBSTITUTE(UPPER($D2235)," ","")))),"PREMIUM FREE",""))))</f>
        <v/>
      </c>
    </row>
    <row r="2236">
      <c r="AC2236">
        <f>IF($C2236="","",IF(COUNTIF('Códigos Santander (ref)'!$A$2:$A$79,$C2236)&gt;0,"SANTANDER",IF(COUNTIF('Códigos Itaú (ref)'!$A$2:$A$44,$C2236)&gt;0,"ITAU",IF(AND(TRIM(UPPER($I2236))="CONTRATUAL",ISNUMBER(SEARCH("INDIVIDUAL",SUBSTITUTE(UPPER($D2236)," ","")))),"PREMIUM FREE",""))))</f>
        <v/>
      </c>
    </row>
    <row r="2237">
      <c r="AC2237">
        <f>IF($C2237="","",IF(COUNTIF('Códigos Santander (ref)'!$A$2:$A$79,$C2237)&gt;0,"SANTANDER",IF(COUNTIF('Códigos Itaú (ref)'!$A$2:$A$44,$C2237)&gt;0,"ITAU",IF(AND(TRIM(UPPER($I2237))="CONTRATUAL",ISNUMBER(SEARCH("INDIVIDUAL",SUBSTITUTE(UPPER($D2237)," ","")))),"PREMIUM FREE",""))))</f>
        <v/>
      </c>
    </row>
    <row r="2238">
      <c r="AC2238">
        <f>IF($C2238="","",IF(COUNTIF('Códigos Santander (ref)'!$A$2:$A$79,$C2238)&gt;0,"SANTANDER",IF(COUNTIF('Códigos Itaú (ref)'!$A$2:$A$44,$C2238)&gt;0,"ITAU",IF(AND(TRIM(UPPER($I2238))="CONTRATUAL",ISNUMBER(SEARCH("INDIVIDUAL",SUBSTITUTE(UPPER($D2238)," ","")))),"PREMIUM FREE",""))))</f>
        <v/>
      </c>
    </row>
    <row r="2239">
      <c r="AC2239">
        <f>IF($C2239="","",IF(COUNTIF('Códigos Santander (ref)'!$A$2:$A$79,$C2239)&gt;0,"SANTANDER",IF(COUNTIF('Códigos Itaú (ref)'!$A$2:$A$44,$C2239)&gt;0,"ITAU",IF(AND(TRIM(UPPER($I2239))="CONTRATUAL",ISNUMBER(SEARCH("INDIVIDUAL",SUBSTITUTE(UPPER($D2239)," ","")))),"PREMIUM FREE",""))))</f>
        <v/>
      </c>
    </row>
    <row r="2240">
      <c r="AC2240">
        <f>IF($C2240="","",IF(COUNTIF('Códigos Santander (ref)'!$A$2:$A$79,$C2240)&gt;0,"SANTANDER",IF(COUNTIF('Códigos Itaú (ref)'!$A$2:$A$44,$C2240)&gt;0,"ITAU",IF(AND(TRIM(UPPER($I2240))="CONTRATUAL",ISNUMBER(SEARCH("INDIVIDUAL",SUBSTITUTE(UPPER($D2240)," ","")))),"PREMIUM FREE",""))))</f>
        <v/>
      </c>
    </row>
    <row r="2241">
      <c r="AC2241">
        <f>IF($C2241="","",IF(COUNTIF('Códigos Santander (ref)'!$A$2:$A$79,$C2241)&gt;0,"SANTANDER",IF(COUNTIF('Códigos Itaú (ref)'!$A$2:$A$44,$C2241)&gt;0,"ITAU",IF(AND(TRIM(UPPER($I2241))="CONTRATUAL",ISNUMBER(SEARCH("INDIVIDUAL",SUBSTITUTE(UPPER($D2241)," ","")))),"PREMIUM FREE",""))))</f>
        <v/>
      </c>
    </row>
    <row r="2242">
      <c r="AC2242">
        <f>IF($C2242="","",IF(COUNTIF('Códigos Santander (ref)'!$A$2:$A$79,$C2242)&gt;0,"SANTANDER",IF(COUNTIF('Códigos Itaú (ref)'!$A$2:$A$44,$C2242)&gt;0,"ITAU",IF(AND(TRIM(UPPER($I2242))="CONTRATUAL",ISNUMBER(SEARCH("INDIVIDUAL",SUBSTITUTE(UPPER($D2242)," ","")))),"PREMIUM FREE",""))))</f>
        <v/>
      </c>
    </row>
    <row r="2243">
      <c r="AC2243">
        <f>IF($C2243="","",IF(COUNTIF('Códigos Santander (ref)'!$A$2:$A$79,$C2243)&gt;0,"SANTANDER",IF(COUNTIF('Códigos Itaú (ref)'!$A$2:$A$44,$C2243)&gt;0,"ITAU",IF(AND(TRIM(UPPER($I2243))="CONTRATUAL",ISNUMBER(SEARCH("INDIVIDUAL",SUBSTITUTE(UPPER($D2243)," ","")))),"PREMIUM FREE",""))))</f>
        <v/>
      </c>
    </row>
    <row r="2244">
      <c r="AC2244">
        <f>IF($C2244="","",IF(COUNTIF('Códigos Santander (ref)'!$A$2:$A$79,$C2244)&gt;0,"SANTANDER",IF(COUNTIF('Códigos Itaú (ref)'!$A$2:$A$44,$C2244)&gt;0,"ITAU",IF(AND(TRIM(UPPER($I2244))="CONTRATUAL",ISNUMBER(SEARCH("INDIVIDUAL",SUBSTITUTE(UPPER($D2244)," ","")))),"PREMIUM FREE",""))))</f>
        <v/>
      </c>
    </row>
    <row r="2245">
      <c r="AC2245">
        <f>IF($C2245="","",IF(COUNTIF('Códigos Santander (ref)'!$A$2:$A$79,$C2245)&gt;0,"SANTANDER",IF(COUNTIF('Códigos Itaú (ref)'!$A$2:$A$44,$C2245)&gt;0,"ITAU",IF(AND(TRIM(UPPER($I2245))="CONTRATUAL",ISNUMBER(SEARCH("INDIVIDUAL",SUBSTITUTE(UPPER($D2245)," ","")))),"PREMIUM FREE",""))))</f>
        <v/>
      </c>
    </row>
    <row r="2246">
      <c r="AC2246">
        <f>IF($C2246="","",IF(COUNTIF('Códigos Santander (ref)'!$A$2:$A$79,$C2246)&gt;0,"SANTANDER",IF(COUNTIF('Códigos Itaú (ref)'!$A$2:$A$44,$C2246)&gt;0,"ITAU",IF(AND(TRIM(UPPER($I2246))="CONTRATUAL",ISNUMBER(SEARCH("INDIVIDUAL",SUBSTITUTE(UPPER($D2246)," ","")))),"PREMIUM FREE",""))))</f>
        <v/>
      </c>
    </row>
    <row r="2247">
      <c r="AC2247">
        <f>IF($C2247="","",IF(COUNTIF('Códigos Santander (ref)'!$A$2:$A$79,$C2247)&gt;0,"SANTANDER",IF(COUNTIF('Códigos Itaú (ref)'!$A$2:$A$44,$C2247)&gt;0,"ITAU",IF(AND(TRIM(UPPER($I2247))="CONTRATUAL",ISNUMBER(SEARCH("INDIVIDUAL",SUBSTITUTE(UPPER($D2247)," ","")))),"PREMIUM FREE",""))))</f>
        <v/>
      </c>
    </row>
    <row r="2248">
      <c r="AC2248">
        <f>IF($C2248="","",IF(COUNTIF('Códigos Santander (ref)'!$A$2:$A$79,$C2248)&gt;0,"SANTANDER",IF(COUNTIF('Códigos Itaú (ref)'!$A$2:$A$44,$C2248)&gt;0,"ITAU",IF(AND(TRIM(UPPER($I2248))="CONTRATUAL",ISNUMBER(SEARCH("INDIVIDUAL",SUBSTITUTE(UPPER($D2248)," ","")))),"PREMIUM FREE",""))))</f>
        <v/>
      </c>
    </row>
    <row r="2249">
      <c r="AC2249">
        <f>IF($C2249="","",IF(COUNTIF('Códigos Santander (ref)'!$A$2:$A$79,$C2249)&gt;0,"SANTANDER",IF(COUNTIF('Códigos Itaú (ref)'!$A$2:$A$44,$C2249)&gt;0,"ITAU",IF(AND(TRIM(UPPER($I2249))="CONTRATUAL",ISNUMBER(SEARCH("INDIVIDUAL",SUBSTITUTE(UPPER($D2249)," ","")))),"PREMIUM FREE",""))))</f>
        <v/>
      </c>
    </row>
    <row r="2250">
      <c r="AC2250">
        <f>IF($C2250="","",IF(COUNTIF('Códigos Santander (ref)'!$A$2:$A$79,$C2250)&gt;0,"SANTANDER",IF(COUNTIF('Códigos Itaú (ref)'!$A$2:$A$44,$C2250)&gt;0,"ITAU",IF(AND(TRIM(UPPER($I2250))="CONTRATUAL",ISNUMBER(SEARCH("INDIVIDUAL",SUBSTITUTE(UPPER($D2250)," ","")))),"PREMIUM FREE",""))))</f>
        <v/>
      </c>
    </row>
    <row r="2251">
      <c r="AC2251">
        <f>IF($C2251="","",IF(COUNTIF('Códigos Santander (ref)'!$A$2:$A$79,$C2251)&gt;0,"SANTANDER",IF(COUNTIF('Códigos Itaú (ref)'!$A$2:$A$44,$C2251)&gt;0,"ITAU",IF(AND(TRIM(UPPER($I2251))="CONTRATUAL",ISNUMBER(SEARCH("INDIVIDUAL",SUBSTITUTE(UPPER($D2251)," ","")))),"PREMIUM FREE",""))))</f>
        <v/>
      </c>
    </row>
    <row r="2252">
      <c r="AC2252">
        <f>IF($C2252="","",IF(COUNTIF('Códigos Santander (ref)'!$A$2:$A$79,$C2252)&gt;0,"SANTANDER",IF(COUNTIF('Códigos Itaú (ref)'!$A$2:$A$44,$C2252)&gt;0,"ITAU",IF(AND(TRIM(UPPER($I2252))="CONTRATUAL",ISNUMBER(SEARCH("INDIVIDUAL",SUBSTITUTE(UPPER($D2252)," ","")))),"PREMIUM FREE",""))))</f>
        <v/>
      </c>
    </row>
    <row r="2253">
      <c r="AC2253">
        <f>IF($C2253="","",IF(COUNTIF('Códigos Santander (ref)'!$A$2:$A$79,$C2253)&gt;0,"SANTANDER",IF(COUNTIF('Códigos Itaú (ref)'!$A$2:$A$44,$C2253)&gt;0,"ITAU",IF(AND(TRIM(UPPER($I2253))="CONTRATUAL",ISNUMBER(SEARCH("INDIVIDUAL",SUBSTITUTE(UPPER($D2253)," ","")))),"PREMIUM FREE",""))))</f>
        <v/>
      </c>
    </row>
    <row r="2254">
      <c r="AC2254">
        <f>IF($C2254="","",IF(COUNTIF('Códigos Santander (ref)'!$A$2:$A$79,$C2254)&gt;0,"SANTANDER",IF(COUNTIF('Códigos Itaú (ref)'!$A$2:$A$44,$C2254)&gt;0,"ITAU",IF(AND(TRIM(UPPER($I2254))="CONTRATUAL",ISNUMBER(SEARCH("INDIVIDUAL",SUBSTITUTE(UPPER($D2254)," ","")))),"PREMIUM FREE",""))))</f>
        <v/>
      </c>
    </row>
    <row r="2255">
      <c r="AC2255">
        <f>IF($C2255="","",IF(COUNTIF('Códigos Santander (ref)'!$A$2:$A$79,$C2255)&gt;0,"SANTANDER",IF(COUNTIF('Códigos Itaú (ref)'!$A$2:$A$44,$C2255)&gt;0,"ITAU",IF(AND(TRIM(UPPER($I2255))="CONTRATUAL",ISNUMBER(SEARCH("INDIVIDUAL",SUBSTITUTE(UPPER($D2255)," ","")))),"PREMIUM FREE",""))))</f>
        <v/>
      </c>
    </row>
    <row r="2256">
      <c r="AC2256">
        <f>IF($C2256="","",IF(COUNTIF('Códigos Santander (ref)'!$A$2:$A$79,$C2256)&gt;0,"SANTANDER",IF(COUNTIF('Códigos Itaú (ref)'!$A$2:$A$44,$C2256)&gt;0,"ITAU",IF(AND(TRIM(UPPER($I2256))="CONTRATUAL",ISNUMBER(SEARCH("INDIVIDUAL",SUBSTITUTE(UPPER($D2256)," ","")))),"PREMIUM FREE",""))))</f>
        <v/>
      </c>
    </row>
    <row r="2257">
      <c r="AC2257">
        <f>IF($C2257="","",IF(COUNTIF('Códigos Santander (ref)'!$A$2:$A$79,$C2257)&gt;0,"SANTANDER",IF(COUNTIF('Códigos Itaú (ref)'!$A$2:$A$44,$C2257)&gt;0,"ITAU",IF(AND(TRIM(UPPER($I2257))="CONTRATUAL",ISNUMBER(SEARCH("INDIVIDUAL",SUBSTITUTE(UPPER($D2257)," ","")))),"PREMIUM FREE",""))))</f>
        <v/>
      </c>
    </row>
    <row r="2258">
      <c r="AC2258">
        <f>IF($C2258="","",IF(COUNTIF('Códigos Santander (ref)'!$A$2:$A$79,$C2258)&gt;0,"SANTANDER",IF(COUNTIF('Códigos Itaú (ref)'!$A$2:$A$44,$C2258)&gt;0,"ITAU",IF(AND(TRIM(UPPER($I2258))="CONTRATUAL",ISNUMBER(SEARCH("INDIVIDUAL",SUBSTITUTE(UPPER($D2258)," ","")))),"PREMIUM FREE",""))))</f>
        <v/>
      </c>
    </row>
    <row r="2259">
      <c r="AC2259">
        <f>IF($C2259="","",IF(COUNTIF('Códigos Santander (ref)'!$A$2:$A$79,$C2259)&gt;0,"SANTANDER",IF(COUNTIF('Códigos Itaú (ref)'!$A$2:$A$44,$C2259)&gt;0,"ITAU",IF(AND(TRIM(UPPER($I2259))="CONTRATUAL",ISNUMBER(SEARCH("INDIVIDUAL",SUBSTITUTE(UPPER($D2259)," ","")))),"PREMIUM FREE",""))))</f>
        <v/>
      </c>
    </row>
    <row r="2260">
      <c r="AC2260">
        <f>IF($C2260="","",IF(COUNTIF('Códigos Santander (ref)'!$A$2:$A$79,$C2260)&gt;0,"SANTANDER",IF(COUNTIF('Códigos Itaú (ref)'!$A$2:$A$44,$C2260)&gt;0,"ITAU",IF(AND(TRIM(UPPER($I2260))="CONTRATUAL",ISNUMBER(SEARCH("INDIVIDUAL",SUBSTITUTE(UPPER($D2260)," ","")))),"PREMIUM FREE",""))))</f>
        <v/>
      </c>
    </row>
    <row r="2261">
      <c r="AC2261">
        <f>IF($C2261="","",IF(COUNTIF('Códigos Santander (ref)'!$A$2:$A$79,$C2261)&gt;0,"SANTANDER",IF(COUNTIF('Códigos Itaú (ref)'!$A$2:$A$44,$C2261)&gt;0,"ITAU",IF(AND(TRIM(UPPER($I2261))="CONTRATUAL",ISNUMBER(SEARCH("INDIVIDUAL",SUBSTITUTE(UPPER($D2261)," ","")))),"PREMIUM FREE",""))))</f>
        <v/>
      </c>
    </row>
    <row r="2262">
      <c r="AC2262">
        <f>IF($C2262="","",IF(COUNTIF('Códigos Santander (ref)'!$A$2:$A$79,$C2262)&gt;0,"SANTANDER",IF(COUNTIF('Códigos Itaú (ref)'!$A$2:$A$44,$C2262)&gt;0,"ITAU",IF(AND(TRIM(UPPER($I2262))="CONTRATUAL",ISNUMBER(SEARCH("INDIVIDUAL",SUBSTITUTE(UPPER($D2262)," ","")))),"PREMIUM FREE",""))))</f>
        <v/>
      </c>
    </row>
    <row r="2263">
      <c r="AC2263">
        <f>IF($C2263="","",IF(COUNTIF('Códigos Santander (ref)'!$A$2:$A$79,$C2263)&gt;0,"SANTANDER",IF(COUNTIF('Códigos Itaú (ref)'!$A$2:$A$44,$C2263)&gt;0,"ITAU",IF(AND(TRIM(UPPER($I2263))="CONTRATUAL",ISNUMBER(SEARCH("INDIVIDUAL",SUBSTITUTE(UPPER($D2263)," ","")))),"PREMIUM FREE",""))))</f>
        <v/>
      </c>
    </row>
    <row r="2264">
      <c r="AC2264">
        <f>IF($C2264="","",IF(COUNTIF('Códigos Santander (ref)'!$A$2:$A$79,$C2264)&gt;0,"SANTANDER",IF(COUNTIF('Códigos Itaú (ref)'!$A$2:$A$44,$C2264)&gt;0,"ITAU",IF(AND(TRIM(UPPER($I2264))="CONTRATUAL",ISNUMBER(SEARCH("INDIVIDUAL",SUBSTITUTE(UPPER($D2264)," ","")))),"PREMIUM FREE",""))))</f>
        <v/>
      </c>
    </row>
    <row r="2265">
      <c r="AC2265">
        <f>IF($C2265="","",IF(COUNTIF('Códigos Santander (ref)'!$A$2:$A$79,$C2265)&gt;0,"SANTANDER",IF(COUNTIF('Códigos Itaú (ref)'!$A$2:$A$44,$C2265)&gt;0,"ITAU",IF(AND(TRIM(UPPER($I2265))="CONTRATUAL",ISNUMBER(SEARCH("INDIVIDUAL",SUBSTITUTE(UPPER($D2265)," ","")))),"PREMIUM FREE",""))))</f>
        <v/>
      </c>
    </row>
    <row r="2266">
      <c r="AC2266">
        <f>IF($C2266="","",IF(COUNTIF('Códigos Santander (ref)'!$A$2:$A$79,$C2266)&gt;0,"SANTANDER",IF(COUNTIF('Códigos Itaú (ref)'!$A$2:$A$44,$C2266)&gt;0,"ITAU",IF(AND(TRIM(UPPER($I2266))="CONTRATUAL",ISNUMBER(SEARCH("INDIVIDUAL",SUBSTITUTE(UPPER($D2266)," ","")))),"PREMIUM FREE",""))))</f>
        <v/>
      </c>
    </row>
    <row r="2267">
      <c r="AC2267">
        <f>IF($C2267="","",IF(COUNTIF('Códigos Santander (ref)'!$A$2:$A$79,$C2267)&gt;0,"SANTANDER",IF(COUNTIF('Códigos Itaú (ref)'!$A$2:$A$44,$C2267)&gt;0,"ITAU",IF(AND(TRIM(UPPER($I2267))="CONTRATUAL",ISNUMBER(SEARCH("INDIVIDUAL",SUBSTITUTE(UPPER($D2267)," ","")))),"PREMIUM FREE",""))))</f>
        <v/>
      </c>
    </row>
    <row r="2268">
      <c r="AC2268">
        <f>IF($C2268="","",IF(COUNTIF('Códigos Santander (ref)'!$A$2:$A$79,$C2268)&gt;0,"SANTANDER",IF(COUNTIF('Códigos Itaú (ref)'!$A$2:$A$44,$C2268)&gt;0,"ITAU",IF(AND(TRIM(UPPER($I2268))="CONTRATUAL",ISNUMBER(SEARCH("INDIVIDUAL",SUBSTITUTE(UPPER($D2268)," ","")))),"PREMIUM FREE",""))))</f>
        <v/>
      </c>
    </row>
    <row r="2269">
      <c r="AC2269">
        <f>IF($C2269="","",IF(COUNTIF('Códigos Santander (ref)'!$A$2:$A$79,$C2269)&gt;0,"SANTANDER",IF(COUNTIF('Códigos Itaú (ref)'!$A$2:$A$44,$C2269)&gt;0,"ITAU",IF(AND(TRIM(UPPER($I2269))="CONTRATUAL",ISNUMBER(SEARCH("INDIVIDUAL",SUBSTITUTE(UPPER($D2269)," ","")))),"PREMIUM FREE",""))))</f>
        <v/>
      </c>
    </row>
    <row r="2270">
      <c r="AC2270">
        <f>IF($C2270="","",IF(COUNTIF('Códigos Santander (ref)'!$A$2:$A$79,$C2270)&gt;0,"SANTANDER",IF(COUNTIF('Códigos Itaú (ref)'!$A$2:$A$44,$C2270)&gt;0,"ITAU",IF(AND(TRIM(UPPER($I2270))="CONTRATUAL",ISNUMBER(SEARCH("INDIVIDUAL",SUBSTITUTE(UPPER($D2270)," ","")))),"PREMIUM FREE",""))))</f>
        <v/>
      </c>
    </row>
    <row r="2271">
      <c r="AC2271">
        <f>IF($C2271="","",IF(COUNTIF('Códigos Santander (ref)'!$A$2:$A$79,$C2271)&gt;0,"SANTANDER",IF(COUNTIF('Códigos Itaú (ref)'!$A$2:$A$44,$C2271)&gt;0,"ITAU",IF(AND(TRIM(UPPER($I2271))="CONTRATUAL",ISNUMBER(SEARCH("INDIVIDUAL",SUBSTITUTE(UPPER($D2271)," ","")))),"PREMIUM FREE",""))))</f>
        <v/>
      </c>
    </row>
    <row r="2272">
      <c r="AC2272">
        <f>IF($C2272="","",IF(COUNTIF('Códigos Santander (ref)'!$A$2:$A$79,$C2272)&gt;0,"SANTANDER",IF(COUNTIF('Códigos Itaú (ref)'!$A$2:$A$44,$C2272)&gt;0,"ITAU",IF(AND(TRIM(UPPER($I2272))="CONTRATUAL",ISNUMBER(SEARCH("INDIVIDUAL",SUBSTITUTE(UPPER($D2272)," ","")))),"PREMIUM FREE",""))))</f>
        <v/>
      </c>
    </row>
    <row r="2273">
      <c r="AC2273">
        <f>IF($C2273="","",IF(COUNTIF('Códigos Santander (ref)'!$A$2:$A$79,$C2273)&gt;0,"SANTANDER",IF(COUNTIF('Códigos Itaú (ref)'!$A$2:$A$44,$C2273)&gt;0,"ITAU",IF(AND(TRIM(UPPER($I2273))="CONTRATUAL",ISNUMBER(SEARCH("INDIVIDUAL",SUBSTITUTE(UPPER($D2273)," ","")))),"PREMIUM FREE",""))))</f>
        <v/>
      </c>
    </row>
    <row r="2274">
      <c r="AC2274">
        <f>IF($C2274="","",IF(COUNTIF('Códigos Santander (ref)'!$A$2:$A$79,$C2274)&gt;0,"SANTANDER",IF(COUNTIF('Códigos Itaú (ref)'!$A$2:$A$44,$C2274)&gt;0,"ITAU",IF(AND(TRIM(UPPER($I2274))="CONTRATUAL",ISNUMBER(SEARCH("INDIVIDUAL",SUBSTITUTE(UPPER($D2274)," ","")))),"PREMIUM FREE",""))))</f>
        <v/>
      </c>
    </row>
    <row r="2275">
      <c r="AC2275">
        <f>IF($C2275="","",IF(COUNTIF('Códigos Santander (ref)'!$A$2:$A$79,$C2275)&gt;0,"SANTANDER",IF(COUNTIF('Códigos Itaú (ref)'!$A$2:$A$44,$C2275)&gt;0,"ITAU",IF(AND(TRIM(UPPER($I2275))="CONTRATUAL",ISNUMBER(SEARCH("INDIVIDUAL",SUBSTITUTE(UPPER($D2275)," ","")))),"PREMIUM FREE",""))))</f>
        <v/>
      </c>
    </row>
    <row r="2276">
      <c r="AC2276">
        <f>IF($C2276="","",IF(COUNTIF('Códigos Santander (ref)'!$A$2:$A$79,$C2276)&gt;0,"SANTANDER",IF(COUNTIF('Códigos Itaú (ref)'!$A$2:$A$44,$C2276)&gt;0,"ITAU",IF(AND(TRIM(UPPER($I2276))="CONTRATUAL",ISNUMBER(SEARCH("INDIVIDUAL",SUBSTITUTE(UPPER($D2276)," ","")))),"PREMIUM FREE",""))))</f>
        <v/>
      </c>
    </row>
    <row r="2277">
      <c r="AC2277">
        <f>IF($C2277="","",IF(COUNTIF('Códigos Santander (ref)'!$A$2:$A$79,$C2277)&gt;0,"SANTANDER",IF(COUNTIF('Códigos Itaú (ref)'!$A$2:$A$44,$C2277)&gt;0,"ITAU",IF(AND(TRIM(UPPER($I2277))="CONTRATUAL",ISNUMBER(SEARCH("INDIVIDUAL",SUBSTITUTE(UPPER($D2277)," ","")))),"PREMIUM FREE",""))))</f>
        <v/>
      </c>
    </row>
    <row r="2278">
      <c r="AC2278">
        <f>IF($C2278="","",IF(COUNTIF('Códigos Santander (ref)'!$A$2:$A$79,$C2278)&gt;0,"SANTANDER",IF(COUNTIF('Códigos Itaú (ref)'!$A$2:$A$44,$C2278)&gt;0,"ITAU",IF(AND(TRIM(UPPER($I2278))="CONTRATUAL",ISNUMBER(SEARCH("INDIVIDUAL",SUBSTITUTE(UPPER($D2278)," ","")))),"PREMIUM FREE",""))))</f>
        <v/>
      </c>
    </row>
    <row r="2279">
      <c r="AC2279">
        <f>IF($C2279="","",IF(COUNTIF('Códigos Santander (ref)'!$A$2:$A$79,$C2279)&gt;0,"SANTANDER",IF(COUNTIF('Códigos Itaú (ref)'!$A$2:$A$44,$C2279)&gt;0,"ITAU",IF(AND(TRIM(UPPER($I2279))="CONTRATUAL",ISNUMBER(SEARCH("INDIVIDUAL",SUBSTITUTE(UPPER($D2279)," ","")))),"PREMIUM FREE",""))))</f>
        <v/>
      </c>
    </row>
    <row r="2280">
      <c r="AC2280">
        <f>IF($C2280="","",IF(COUNTIF('Códigos Santander (ref)'!$A$2:$A$79,$C2280)&gt;0,"SANTANDER",IF(COUNTIF('Códigos Itaú (ref)'!$A$2:$A$44,$C2280)&gt;0,"ITAU",IF(AND(TRIM(UPPER($I2280))="CONTRATUAL",ISNUMBER(SEARCH("INDIVIDUAL",SUBSTITUTE(UPPER($D2280)," ","")))),"PREMIUM FREE",""))))</f>
        <v/>
      </c>
    </row>
    <row r="2281">
      <c r="AC2281">
        <f>IF($C2281="","",IF(COUNTIF('Códigos Santander (ref)'!$A$2:$A$79,$C2281)&gt;0,"SANTANDER",IF(COUNTIF('Códigos Itaú (ref)'!$A$2:$A$44,$C2281)&gt;0,"ITAU",IF(AND(TRIM(UPPER($I2281))="CONTRATUAL",ISNUMBER(SEARCH("INDIVIDUAL",SUBSTITUTE(UPPER($D2281)," ","")))),"PREMIUM FREE",""))))</f>
        <v/>
      </c>
    </row>
    <row r="2282">
      <c r="AC2282">
        <f>IF($C2282="","",IF(COUNTIF('Códigos Santander (ref)'!$A$2:$A$79,$C2282)&gt;0,"SANTANDER",IF(COUNTIF('Códigos Itaú (ref)'!$A$2:$A$44,$C2282)&gt;0,"ITAU",IF(AND(TRIM(UPPER($I2282))="CONTRATUAL",ISNUMBER(SEARCH("INDIVIDUAL",SUBSTITUTE(UPPER($D2282)," ","")))),"PREMIUM FREE",""))))</f>
        <v/>
      </c>
    </row>
    <row r="2283">
      <c r="AC2283">
        <f>IF($C2283="","",IF(COUNTIF('Códigos Santander (ref)'!$A$2:$A$79,$C2283)&gt;0,"SANTANDER",IF(COUNTIF('Códigos Itaú (ref)'!$A$2:$A$44,$C2283)&gt;0,"ITAU",IF(AND(TRIM(UPPER($I2283))="CONTRATUAL",ISNUMBER(SEARCH("INDIVIDUAL",SUBSTITUTE(UPPER($D2283)," ","")))),"PREMIUM FREE",""))))</f>
        <v/>
      </c>
    </row>
    <row r="2284">
      <c r="AC2284">
        <f>IF($C2284="","",IF(COUNTIF('Códigos Santander (ref)'!$A$2:$A$79,$C2284)&gt;0,"SANTANDER",IF(COUNTIF('Códigos Itaú (ref)'!$A$2:$A$44,$C2284)&gt;0,"ITAU",IF(AND(TRIM(UPPER($I2284))="CONTRATUAL",ISNUMBER(SEARCH("INDIVIDUAL",SUBSTITUTE(UPPER($D2284)," ","")))),"PREMIUM FREE",""))))</f>
        <v/>
      </c>
    </row>
    <row r="2285">
      <c r="AC2285">
        <f>IF($C2285="","",IF(COUNTIF('Códigos Santander (ref)'!$A$2:$A$79,$C2285)&gt;0,"SANTANDER",IF(COUNTIF('Códigos Itaú (ref)'!$A$2:$A$44,$C2285)&gt;0,"ITAU",IF(AND(TRIM(UPPER($I2285))="CONTRATUAL",ISNUMBER(SEARCH("INDIVIDUAL",SUBSTITUTE(UPPER($D2285)," ","")))),"PREMIUM FREE",""))))</f>
        <v/>
      </c>
    </row>
    <row r="2286">
      <c r="AC2286">
        <f>IF($C2286="","",IF(COUNTIF('Códigos Santander (ref)'!$A$2:$A$79,$C2286)&gt;0,"SANTANDER",IF(COUNTIF('Códigos Itaú (ref)'!$A$2:$A$44,$C2286)&gt;0,"ITAU",IF(AND(TRIM(UPPER($I2286))="CONTRATUAL",ISNUMBER(SEARCH("INDIVIDUAL",SUBSTITUTE(UPPER($D2286)," ","")))),"PREMIUM FREE",""))))</f>
        <v/>
      </c>
    </row>
    <row r="2287">
      <c r="AC2287">
        <f>IF($C2287="","",IF(COUNTIF('Códigos Santander (ref)'!$A$2:$A$79,$C2287)&gt;0,"SANTANDER",IF(COUNTIF('Códigos Itaú (ref)'!$A$2:$A$44,$C2287)&gt;0,"ITAU",IF(AND(TRIM(UPPER($I2287))="CONTRATUAL",ISNUMBER(SEARCH("INDIVIDUAL",SUBSTITUTE(UPPER($D2287)," ","")))),"PREMIUM FREE",""))))</f>
        <v/>
      </c>
    </row>
    <row r="2288">
      <c r="AC2288">
        <f>IF($C2288="","",IF(COUNTIF('Códigos Santander (ref)'!$A$2:$A$79,$C2288)&gt;0,"SANTANDER",IF(COUNTIF('Códigos Itaú (ref)'!$A$2:$A$44,$C2288)&gt;0,"ITAU",IF(AND(TRIM(UPPER($I2288))="CONTRATUAL",ISNUMBER(SEARCH("INDIVIDUAL",SUBSTITUTE(UPPER($D2288)," ","")))),"PREMIUM FREE",""))))</f>
        <v/>
      </c>
    </row>
    <row r="2289">
      <c r="AC2289">
        <f>IF($C2289="","",IF(COUNTIF('Códigos Santander (ref)'!$A$2:$A$79,$C2289)&gt;0,"SANTANDER",IF(COUNTIF('Códigos Itaú (ref)'!$A$2:$A$44,$C2289)&gt;0,"ITAU",IF(AND(TRIM(UPPER($I2289))="CONTRATUAL",ISNUMBER(SEARCH("INDIVIDUAL",SUBSTITUTE(UPPER($D2289)," ","")))),"PREMIUM FREE",""))))</f>
        <v/>
      </c>
    </row>
    <row r="2290">
      <c r="AC2290">
        <f>IF($C2290="","",IF(COUNTIF('Códigos Santander (ref)'!$A$2:$A$79,$C2290)&gt;0,"SANTANDER",IF(COUNTIF('Códigos Itaú (ref)'!$A$2:$A$44,$C2290)&gt;0,"ITAU",IF(AND(TRIM(UPPER($I2290))="CONTRATUAL",ISNUMBER(SEARCH("INDIVIDUAL",SUBSTITUTE(UPPER($D2290)," ","")))),"PREMIUM FREE",""))))</f>
        <v/>
      </c>
    </row>
    <row r="2291">
      <c r="AC2291">
        <f>IF($C2291="","",IF(COUNTIF('Códigos Santander (ref)'!$A$2:$A$79,$C2291)&gt;0,"SANTANDER",IF(COUNTIF('Códigos Itaú (ref)'!$A$2:$A$44,$C2291)&gt;0,"ITAU",IF(AND(TRIM(UPPER($I2291))="CONTRATUAL",ISNUMBER(SEARCH("INDIVIDUAL",SUBSTITUTE(UPPER($D2291)," ","")))),"PREMIUM FREE",""))))</f>
        <v/>
      </c>
    </row>
    <row r="2292">
      <c r="AC2292">
        <f>IF($C2292="","",IF(COUNTIF('Códigos Santander (ref)'!$A$2:$A$79,$C2292)&gt;0,"SANTANDER",IF(COUNTIF('Códigos Itaú (ref)'!$A$2:$A$44,$C2292)&gt;0,"ITAU",IF(AND(TRIM(UPPER($I2292))="CONTRATUAL",ISNUMBER(SEARCH("INDIVIDUAL",SUBSTITUTE(UPPER($D2292)," ","")))),"PREMIUM FREE",""))))</f>
        <v/>
      </c>
    </row>
    <row r="2293">
      <c r="AC2293">
        <f>IF($C2293="","",IF(COUNTIF('Códigos Santander (ref)'!$A$2:$A$79,$C2293)&gt;0,"SANTANDER",IF(COUNTIF('Códigos Itaú (ref)'!$A$2:$A$44,$C2293)&gt;0,"ITAU",IF(AND(TRIM(UPPER($I2293))="CONTRATUAL",ISNUMBER(SEARCH("INDIVIDUAL",SUBSTITUTE(UPPER($D2293)," ","")))),"PREMIUM FREE",""))))</f>
        <v/>
      </c>
    </row>
    <row r="2294">
      <c r="AC2294">
        <f>IF($C2294="","",IF(COUNTIF('Códigos Santander (ref)'!$A$2:$A$79,$C2294)&gt;0,"SANTANDER",IF(COUNTIF('Códigos Itaú (ref)'!$A$2:$A$44,$C2294)&gt;0,"ITAU",IF(AND(TRIM(UPPER($I2294))="CONTRATUAL",ISNUMBER(SEARCH("INDIVIDUAL",SUBSTITUTE(UPPER($D2294)," ","")))),"PREMIUM FREE",""))))</f>
        <v/>
      </c>
    </row>
    <row r="2295">
      <c r="AC2295">
        <f>IF($C2295="","",IF(COUNTIF('Códigos Santander (ref)'!$A$2:$A$79,$C2295)&gt;0,"SANTANDER",IF(COUNTIF('Códigos Itaú (ref)'!$A$2:$A$44,$C2295)&gt;0,"ITAU",IF(AND(TRIM(UPPER($I2295))="CONTRATUAL",ISNUMBER(SEARCH("INDIVIDUAL",SUBSTITUTE(UPPER($D2295)," ","")))),"PREMIUM FREE",""))))</f>
        <v/>
      </c>
    </row>
    <row r="2296">
      <c r="AC2296">
        <f>IF($C2296="","",IF(COUNTIF('Códigos Santander (ref)'!$A$2:$A$79,$C2296)&gt;0,"SANTANDER",IF(COUNTIF('Códigos Itaú (ref)'!$A$2:$A$44,$C2296)&gt;0,"ITAU",IF(AND(TRIM(UPPER($I2296))="CONTRATUAL",ISNUMBER(SEARCH("INDIVIDUAL",SUBSTITUTE(UPPER($D2296)," ","")))),"PREMIUM FREE",""))))</f>
        <v/>
      </c>
    </row>
    <row r="2297">
      <c r="AC2297">
        <f>IF($C2297="","",IF(COUNTIF('Códigos Santander (ref)'!$A$2:$A$79,$C2297)&gt;0,"SANTANDER",IF(COUNTIF('Códigos Itaú (ref)'!$A$2:$A$44,$C2297)&gt;0,"ITAU",IF(AND(TRIM(UPPER($I2297))="CONTRATUAL",ISNUMBER(SEARCH("INDIVIDUAL",SUBSTITUTE(UPPER($D2297)," ","")))),"PREMIUM FREE",""))))</f>
        <v/>
      </c>
    </row>
    <row r="2298">
      <c r="AC2298">
        <f>IF($C2298="","",IF(COUNTIF('Códigos Santander (ref)'!$A$2:$A$79,$C2298)&gt;0,"SANTANDER",IF(COUNTIF('Códigos Itaú (ref)'!$A$2:$A$44,$C2298)&gt;0,"ITAU",IF(AND(TRIM(UPPER($I2298))="CONTRATUAL",ISNUMBER(SEARCH("INDIVIDUAL",SUBSTITUTE(UPPER($D2298)," ","")))),"PREMIUM FREE",""))))</f>
        <v/>
      </c>
    </row>
    <row r="2299">
      <c r="AC2299">
        <f>IF($C2299="","",IF(COUNTIF('Códigos Santander (ref)'!$A$2:$A$79,$C2299)&gt;0,"SANTANDER",IF(COUNTIF('Códigos Itaú (ref)'!$A$2:$A$44,$C2299)&gt;0,"ITAU",IF(AND(TRIM(UPPER($I2299))="CONTRATUAL",ISNUMBER(SEARCH("INDIVIDUAL",SUBSTITUTE(UPPER($D2299)," ","")))),"PREMIUM FREE",""))))</f>
        <v/>
      </c>
    </row>
    <row r="2300">
      <c r="AC2300">
        <f>IF($C2300="","",IF(COUNTIF('Códigos Santander (ref)'!$A$2:$A$79,$C2300)&gt;0,"SANTANDER",IF(COUNTIF('Códigos Itaú (ref)'!$A$2:$A$44,$C2300)&gt;0,"ITAU",IF(AND(TRIM(UPPER($I2300))="CONTRATUAL",ISNUMBER(SEARCH("INDIVIDUAL",SUBSTITUTE(UPPER($D2300)," ","")))),"PREMIUM FREE",""))))</f>
        <v/>
      </c>
    </row>
    <row r="2301">
      <c r="AC2301">
        <f>IF($C2301="","",IF(COUNTIF('Códigos Santander (ref)'!$A$2:$A$79,$C2301)&gt;0,"SANTANDER",IF(COUNTIF('Códigos Itaú (ref)'!$A$2:$A$44,$C2301)&gt;0,"ITAU",IF(AND(TRIM(UPPER($I2301))="CONTRATUAL",ISNUMBER(SEARCH("INDIVIDUAL",SUBSTITUTE(UPPER($D2301)," ","")))),"PREMIUM FREE",""))))</f>
        <v/>
      </c>
    </row>
    <row r="2302">
      <c r="AC2302">
        <f>IF($C2302="","",IF(COUNTIF('Códigos Santander (ref)'!$A$2:$A$79,$C2302)&gt;0,"SANTANDER",IF(COUNTIF('Códigos Itaú (ref)'!$A$2:$A$44,$C2302)&gt;0,"ITAU",IF(AND(TRIM(UPPER($I2302))="CONTRATUAL",ISNUMBER(SEARCH("INDIVIDUAL",SUBSTITUTE(UPPER($D2302)," ","")))),"PREMIUM FREE",""))))</f>
        <v/>
      </c>
    </row>
    <row r="2303">
      <c r="AC2303">
        <f>IF($C2303="","",IF(COUNTIF('Códigos Santander (ref)'!$A$2:$A$79,$C2303)&gt;0,"SANTANDER",IF(COUNTIF('Códigos Itaú (ref)'!$A$2:$A$44,$C2303)&gt;0,"ITAU",IF(AND(TRIM(UPPER($I2303))="CONTRATUAL",ISNUMBER(SEARCH("INDIVIDUAL",SUBSTITUTE(UPPER($D2303)," ","")))),"PREMIUM FREE",""))))</f>
        <v/>
      </c>
    </row>
    <row r="2304">
      <c r="AC2304">
        <f>IF($C2304="","",IF(COUNTIF('Códigos Santander (ref)'!$A$2:$A$79,$C2304)&gt;0,"SANTANDER",IF(COUNTIF('Códigos Itaú (ref)'!$A$2:$A$44,$C2304)&gt;0,"ITAU",IF(AND(TRIM(UPPER($I2304))="CONTRATUAL",ISNUMBER(SEARCH("INDIVIDUAL",SUBSTITUTE(UPPER($D2304)," ","")))),"PREMIUM FREE",""))))</f>
        <v/>
      </c>
    </row>
    <row r="2305">
      <c r="AC2305">
        <f>IF($C2305="","",IF(COUNTIF('Códigos Santander (ref)'!$A$2:$A$79,$C2305)&gt;0,"SANTANDER",IF(COUNTIF('Códigos Itaú (ref)'!$A$2:$A$44,$C2305)&gt;0,"ITAU",IF(AND(TRIM(UPPER($I2305))="CONTRATUAL",ISNUMBER(SEARCH("INDIVIDUAL",SUBSTITUTE(UPPER($D2305)," ","")))),"PREMIUM FREE",""))))</f>
        <v/>
      </c>
    </row>
    <row r="2306">
      <c r="AC2306">
        <f>IF($C2306="","",IF(COUNTIF('Códigos Santander (ref)'!$A$2:$A$79,$C2306)&gt;0,"SANTANDER",IF(COUNTIF('Códigos Itaú (ref)'!$A$2:$A$44,$C2306)&gt;0,"ITAU",IF(AND(TRIM(UPPER($I2306))="CONTRATUAL",ISNUMBER(SEARCH("INDIVIDUAL",SUBSTITUTE(UPPER($D2306)," ","")))),"PREMIUM FREE",""))))</f>
        <v/>
      </c>
    </row>
    <row r="2307">
      <c r="AC2307">
        <f>IF($C2307="","",IF(COUNTIF('Códigos Santander (ref)'!$A$2:$A$79,$C2307)&gt;0,"SANTANDER",IF(COUNTIF('Códigos Itaú (ref)'!$A$2:$A$44,$C2307)&gt;0,"ITAU",IF(AND(TRIM(UPPER($I2307))="CONTRATUAL",ISNUMBER(SEARCH("INDIVIDUAL",SUBSTITUTE(UPPER($D2307)," ","")))),"PREMIUM FREE",""))))</f>
        <v/>
      </c>
    </row>
    <row r="2308">
      <c r="AC2308">
        <f>IF($C2308="","",IF(COUNTIF('Códigos Santander (ref)'!$A$2:$A$79,$C2308)&gt;0,"SANTANDER",IF(COUNTIF('Códigos Itaú (ref)'!$A$2:$A$44,$C2308)&gt;0,"ITAU",IF(AND(TRIM(UPPER($I2308))="CONTRATUAL",ISNUMBER(SEARCH("INDIVIDUAL",SUBSTITUTE(UPPER($D2308)," ","")))),"PREMIUM FREE",""))))</f>
        <v/>
      </c>
    </row>
    <row r="2309">
      <c r="AC2309">
        <f>IF($C2309="","",IF(COUNTIF('Códigos Santander (ref)'!$A$2:$A$79,$C2309)&gt;0,"SANTANDER",IF(COUNTIF('Códigos Itaú (ref)'!$A$2:$A$44,$C2309)&gt;0,"ITAU",IF(AND(TRIM(UPPER($I2309))="CONTRATUAL",ISNUMBER(SEARCH("INDIVIDUAL",SUBSTITUTE(UPPER($D2309)," ","")))),"PREMIUM FREE",""))))</f>
        <v/>
      </c>
    </row>
    <row r="2310">
      <c r="AC2310">
        <f>IF($C2310="","",IF(COUNTIF('Códigos Santander (ref)'!$A$2:$A$79,$C2310)&gt;0,"SANTANDER",IF(COUNTIF('Códigos Itaú (ref)'!$A$2:$A$44,$C2310)&gt;0,"ITAU",IF(AND(TRIM(UPPER($I2310))="CONTRATUAL",ISNUMBER(SEARCH("INDIVIDUAL",SUBSTITUTE(UPPER($D2310)," ","")))),"PREMIUM FREE",""))))</f>
        <v/>
      </c>
    </row>
    <row r="2311">
      <c r="AC2311">
        <f>IF($C2311="","",IF(COUNTIF('Códigos Santander (ref)'!$A$2:$A$79,$C2311)&gt;0,"SANTANDER",IF(COUNTIF('Códigos Itaú (ref)'!$A$2:$A$44,$C2311)&gt;0,"ITAU",IF(AND(TRIM(UPPER($I2311))="CONTRATUAL",ISNUMBER(SEARCH("INDIVIDUAL",SUBSTITUTE(UPPER($D2311)," ","")))),"PREMIUM FREE",""))))</f>
        <v/>
      </c>
    </row>
    <row r="2312">
      <c r="AC2312">
        <f>IF($C2312="","",IF(COUNTIF('Códigos Santander (ref)'!$A$2:$A$79,$C2312)&gt;0,"SANTANDER",IF(COUNTIF('Códigos Itaú (ref)'!$A$2:$A$44,$C2312)&gt;0,"ITAU",IF(AND(TRIM(UPPER($I2312))="CONTRATUAL",ISNUMBER(SEARCH("INDIVIDUAL",SUBSTITUTE(UPPER($D2312)," ","")))),"PREMIUM FREE",""))))</f>
        <v/>
      </c>
    </row>
    <row r="2313">
      <c r="AC2313">
        <f>IF($C2313="","",IF(COUNTIF('Códigos Santander (ref)'!$A$2:$A$79,$C2313)&gt;0,"SANTANDER",IF(COUNTIF('Códigos Itaú (ref)'!$A$2:$A$44,$C2313)&gt;0,"ITAU",IF(AND(TRIM(UPPER($I2313))="CONTRATUAL",ISNUMBER(SEARCH("INDIVIDUAL",SUBSTITUTE(UPPER($D2313)," ","")))),"PREMIUM FREE",""))))</f>
        <v/>
      </c>
    </row>
    <row r="2314">
      <c r="AC2314">
        <f>IF($C2314="","",IF(COUNTIF('Códigos Santander (ref)'!$A$2:$A$79,$C2314)&gt;0,"SANTANDER",IF(COUNTIF('Códigos Itaú (ref)'!$A$2:$A$44,$C2314)&gt;0,"ITAU",IF(AND(TRIM(UPPER($I2314))="CONTRATUAL",ISNUMBER(SEARCH("INDIVIDUAL",SUBSTITUTE(UPPER($D2314)," ","")))),"PREMIUM FREE",""))))</f>
        <v/>
      </c>
    </row>
    <row r="2315">
      <c r="AC2315">
        <f>IF($C2315="","",IF(COUNTIF('Códigos Santander (ref)'!$A$2:$A$79,$C2315)&gt;0,"SANTANDER",IF(COUNTIF('Códigos Itaú (ref)'!$A$2:$A$44,$C2315)&gt;0,"ITAU",IF(AND(TRIM(UPPER($I2315))="CONTRATUAL",ISNUMBER(SEARCH("INDIVIDUAL",SUBSTITUTE(UPPER($D2315)," ","")))),"PREMIUM FREE",""))))</f>
        <v/>
      </c>
    </row>
    <row r="2316">
      <c r="AC2316">
        <f>IF($C2316="","",IF(COUNTIF('Códigos Santander (ref)'!$A$2:$A$79,$C2316)&gt;0,"SANTANDER",IF(COUNTIF('Códigos Itaú (ref)'!$A$2:$A$44,$C2316)&gt;0,"ITAU",IF(AND(TRIM(UPPER($I2316))="CONTRATUAL",ISNUMBER(SEARCH("INDIVIDUAL",SUBSTITUTE(UPPER($D2316)," ","")))),"PREMIUM FREE",""))))</f>
        <v/>
      </c>
    </row>
    <row r="2317">
      <c r="AC2317">
        <f>IF($C2317="","",IF(COUNTIF('Códigos Santander (ref)'!$A$2:$A$79,$C2317)&gt;0,"SANTANDER",IF(COUNTIF('Códigos Itaú (ref)'!$A$2:$A$44,$C2317)&gt;0,"ITAU",IF(AND(TRIM(UPPER($I2317))="CONTRATUAL",ISNUMBER(SEARCH("INDIVIDUAL",SUBSTITUTE(UPPER($D2317)," ","")))),"PREMIUM FREE",""))))</f>
        <v/>
      </c>
    </row>
    <row r="2318">
      <c r="AC2318">
        <f>IF($C2318="","",IF(COUNTIF('Códigos Santander (ref)'!$A$2:$A$79,$C2318)&gt;0,"SANTANDER",IF(COUNTIF('Códigos Itaú (ref)'!$A$2:$A$44,$C2318)&gt;0,"ITAU",IF(AND(TRIM(UPPER($I2318))="CONTRATUAL",ISNUMBER(SEARCH("INDIVIDUAL",SUBSTITUTE(UPPER($D2318)," ","")))),"PREMIUM FREE",""))))</f>
        <v/>
      </c>
    </row>
    <row r="2319">
      <c r="AC2319">
        <f>IF($C2319="","",IF(COUNTIF('Códigos Santander (ref)'!$A$2:$A$79,$C2319)&gt;0,"SANTANDER",IF(COUNTIF('Códigos Itaú (ref)'!$A$2:$A$44,$C2319)&gt;0,"ITAU",IF(AND(TRIM(UPPER($I2319))="CONTRATUAL",ISNUMBER(SEARCH("INDIVIDUAL",SUBSTITUTE(UPPER($D2319)," ","")))),"PREMIUM FREE",""))))</f>
        <v/>
      </c>
    </row>
    <row r="2320">
      <c r="AC2320">
        <f>IF($C2320="","",IF(COUNTIF('Códigos Santander (ref)'!$A$2:$A$79,$C2320)&gt;0,"SANTANDER",IF(COUNTIF('Códigos Itaú (ref)'!$A$2:$A$44,$C2320)&gt;0,"ITAU",IF(AND(TRIM(UPPER($I2320))="CONTRATUAL",ISNUMBER(SEARCH("INDIVIDUAL",SUBSTITUTE(UPPER($D2320)," ","")))),"PREMIUM FREE",""))))</f>
        <v/>
      </c>
    </row>
    <row r="2321">
      <c r="AC2321">
        <f>IF($C2321="","",IF(COUNTIF('Códigos Santander (ref)'!$A$2:$A$79,$C2321)&gt;0,"SANTANDER",IF(COUNTIF('Códigos Itaú (ref)'!$A$2:$A$44,$C2321)&gt;0,"ITAU",IF(AND(TRIM(UPPER($I2321))="CONTRATUAL",ISNUMBER(SEARCH("INDIVIDUAL",SUBSTITUTE(UPPER($D2321)," ","")))),"PREMIUM FREE",""))))</f>
        <v/>
      </c>
    </row>
    <row r="2322">
      <c r="AC2322">
        <f>IF($C2322="","",IF(COUNTIF('Códigos Santander (ref)'!$A$2:$A$79,$C2322)&gt;0,"SANTANDER",IF(COUNTIF('Códigos Itaú (ref)'!$A$2:$A$44,$C2322)&gt;0,"ITAU",IF(AND(TRIM(UPPER($I2322))="CONTRATUAL",ISNUMBER(SEARCH("INDIVIDUAL",SUBSTITUTE(UPPER($D2322)," ","")))),"PREMIUM FREE",""))))</f>
        <v/>
      </c>
    </row>
    <row r="2323">
      <c r="AC2323">
        <f>IF($C2323="","",IF(COUNTIF('Códigos Santander (ref)'!$A$2:$A$79,$C2323)&gt;0,"SANTANDER",IF(COUNTIF('Códigos Itaú (ref)'!$A$2:$A$44,$C2323)&gt;0,"ITAU",IF(AND(TRIM(UPPER($I2323))="CONTRATUAL",ISNUMBER(SEARCH("INDIVIDUAL",SUBSTITUTE(UPPER($D2323)," ","")))),"PREMIUM FREE",""))))</f>
        <v/>
      </c>
    </row>
    <row r="2324">
      <c r="AC2324">
        <f>IF($C2324="","",IF(COUNTIF('Códigos Santander (ref)'!$A$2:$A$79,$C2324)&gt;0,"SANTANDER",IF(COUNTIF('Códigos Itaú (ref)'!$A$2:$A$44,$C2324)&gt;0,"ITAU",IF(AND(TRIM(UPPER($I2324))="CONTRATUAL",ISNUMBER(SEARCH("INDIVIDUAL",SUBSTITUTE(UPPER($D2324)," ","")))),"PREMIUM FREE",""))))</f>
        <v/>
      </c>
    </row>
    <row r="2325">
      <c r="AC2325">
        <f>IF($C2325="","",IF(COUNTIF('Códigos Santander (ref)'!$A$2:$A$79,$C2325)&gt;0,"SANTANDER",IF(COUNTIF('Códigos Itaú (ref)'!$A$2:$A$44,$C2325)&gt;0,"ITAU",IF(AND(TRIM(UPPER($I2325))="CONTRATUAL",ISNUMBER(SEARCH("INDIVIDUAL",SUBSTITUTE(UPPER($D2325)," ","")))),"PREMIUM FREE",""))))</f>
        <v/>
      </c>
    </row>
    <row r="2326">
      <c r="AC2326">
        <f>IF($C2326="","",IF(COUNTIF('Códigos Santander (ref)'!$A$2:$A$79,$C2326)&gt;0,"SANTANDER",IF(COUNTIF('Códigos Itaú (ref)'!$A$2:$A$44,$C2326)&gt;0,"ITAU",IF(AND(TRIM(UPPER($I2326))="CONTRATUAL",ISNUMBER(SEARCH("INDIVIDUAL",SUBSTITUTE(UPPER($D2326)," ","")))),"PREMIUM FREE",""))))</f>
        <v/>
      </c>
    </row>
    <row r="2327">
      <c r="AC2327">
        <f>IF($C2327="","",IF(COUNTIF('Códigos Santander (ref)'!$A$2:$A$79,$C2327)&gt;0,"SANTANDER",IF(COUNTIF('Códigos Itaú (ref)'!$A$2:$A$44,$C2327)&gt;0,"ITAU",IF(AND(TRIM(UPPER($I2327))="CONTRATUAL",ISNUMBER(SEARCH("INDIVIDUAL",SUBSTITUTE(UPPER($D2327)," ","")))),"PREMIUM FREE",""))))</f>
        <v/>
      </c>
    </row>
    <row r="2328">
      <c r="AC2328">
        <f>IF($C2328="","",IF(COUNTIF('Códigos Santander (ref)'!$A$2:$A$79,$C2328)&gt;0,"SANTANDER",IF(COUNTIF('Códigos Itaú (ref)'!$A$2:$A$44,$C2328)&gt;0,"ITAU",IF(AND(TRIM(UPPER($I2328))="CONTRATUAL",ISNUMBER(SEARCH("INDIVIDUAL",SUBSTITUTE(UPPER($D2328)," ","")))),"PREMIUM FREE",""))))</f>
        <v/>
      </c>
    </row>
    <row r="2329">
      <c r="AC2329">
        <f>IF($C2329="","",IF(COUNTIF('Códigos Santander (ref)'!$A$2:$A$79,$C2329)&gt;0,"SANTANDER",IF(COUNTIF('Códigos Itaú (ref)'!$A$2:$A$44,$C2329)&gt;0,"ITAU",IF(AND(TRIM(UPPER($I2329))="CONTRATUAL",ISNUMBER(SEARCH("INDIVIDUAL",SUBSTITUTE(UPPER($D2329)," ","")))),"PREMIUM FREE",""))))</f>
        <v/>
      </c>
    </row>
    <row r="2330">
      <c r="AC2330">
        <f>IF($C2330="","",IF(COUNTIF('Códigos Santander (ref)'!$A$2:$A$79,$C2330)&gt;0,"SANTANDER",IF(COUNTIF('Códigos Itaú (ref)'!$A$2:$A$44,$C2330)&gt;0,"ITAU",IF(AND(TRIM(UPPER($I2330))="CONTRATUAL",ISNUMBER(SEARCH("INDIVIDUAL",SUBSTITUTE(UPPER($D2330)," ","")))),"PREMIUM FREE",""))))</f>
        <v/>
      </c>
    </row>
    <row r="2331">
      <c r="AC2331">
        <f>IF($C2331="","",IF(COUNTIF('Códigos Santander (ref)'!$A$2:$A$79,$C2331)&gt;0,"SANTANDER",IF(COUNTIF('Códigos Itaú (ref)'!$A$2:$A$44,$C2331)&gt;0,"ITAU",IF(AND(TRIM(UPPER($I2331))="CONTRATUAL",ISNUMBER(SEARCH("INDIVIDUAL",SUBSTITUTE(UPPER($D2331)," ","")))),"PREMIUM FREE",""))))</f>
        <v/>
      </c>
    </row>
    <row r="2332">
      <c r="AC2332">
        <f>IF($C2332="","",IF(COUNTIF('Códigos Santander (ref)'!$A$2:$A$79,$C2332)&gt;0,"SANTANDER",IF(COUNTIF('Códigos Itaú (ref)'!$A$2:$A$44,$C2332)&gt;0,"ITAU",IF(AND(TRIM(UPPER($I2332))="CONTRATUAL",ISNUMBER(SEARCH("INDIVIDUAL",SUBSTITUTE(UPPER($D2332)," ","")))),"PREMIUM FREE",""))))</f>
        <v/>
      </c>
    </row>
    <row r="2333">
      <c r="AC2333">
        <f>IF($C2333="","",IF(COUNTIF('Códigos Santander (ref)'!$A$2:$A$79,$C2333)&gt;0,"SANTANDER",IF(COUNTIF('Códigos Itaú (ref)'!$A$2:$A$44,$C2333)&gt;0,"ITAU",IF(AND(TRIM(UPPER($I2333))="CONTRATUAL",ISNUMBER(SEARCH("INDIVIDUAL",SUBSTITUTE(UPPER($D2333)," ","")))),"PREMIUM FREE",""))))</f>
        <v/>
      </c>
    </row>
    <row r="2334">
      <c r="AC2334">
        <f>IF($C2334="","",IF(COUNTIF('Códigos Santander (ref)'!$A$2:$A$79,$C2334)&gt;0,"SANTANDER",IF(COUNTIF('Códigos Itaú (ref)'!$A$2:$A$44,$C2334)&gt;0,"ITAU",IF(AND(TRIM(UPPER($I2334))="CONTRATUAL",ISNUMBER(SEARCH("INDIVIDUAL",SUBSTITUTE(UPPER($D2334)," ","")))),"PREMIUM FREE",""))))</f>
        <v/>
      </c>
    </row>
    <row r="2335">
      <c r="AC2335">
        <f>IF($C2335="","",IF(COUNTIF('Códigos Santander (ref)'!$A$2:$A$79,$C2335)&gt;0,"SANTANDER",IF(COUNTIF('Códigos Itaú (ref)'!$A$2:$A$44,$C2335)&gt;0,"ITAU",IF(AND(TRIM(UPPER($I2335))="CONTRATUAL",ISNUMBER(SEARCH("INDIVIDUAL",SUBSTITUTE(UPPER($D2335)," ","")))),"PREMIUM FREE",""))))</f>
        <v/>
      </c>
    </row>
    <row r="2336">
      <c r="AC2336">
        <f>IF($C2336="","",IF(COUNTIF('Códigos Santander (ref)'!$A$2:$A$79,$C2336)&gt;0,"SANTANDER",IF(COUNTIF('Códigos Itaú (ref)'!$A$2:$A$44,$C2336)&gt;0,"ITAU",IF(AND(TRIM(UPPER($I2336))="CONTRATUAL",ISNUMBER(SEARCH("INDIVIDUAL",SUBSTITUTE(UPPER($D2336)," ","")))),"PREMIUM FREE",""))))</f>
        <v/>
      </c>
    </row>
    <row r="2337">
      <c r="AC2337">
        <f>IF($C2337="","",IF(COUNTIF('Códigos Santander (ref)'!$A$2:$A$79,$C2337)&gt;0,"SANTANDER",IF(COUNTIF('Códigos Itaú (ref)'!$A$2:$A$44,$C2337)&gt;0,"ITAU",IF(AND(TRIM(UPPER($I2337))="CONTRATUAL",ISNUMBER(SEARCH("INDIVIDUAL",SUBSTITUTE(UPPER($D2337)," ","")))),"PREMIUM FREE",""))))</f>
        <v/>
      </c>
    </row>
    <row r="2338">
      <c r="AC2338">
        <f>IF($C2338="","",IF(COUNTIF('Códigos Santander (ref)'!$A$2:$A$79,$C2338)&gt;0,"SANTANDER",IF(COUNTIF('Códigos Itaú (ref)'!$A$2:$A$44,$C2338)&gt;0,"ITAU",IF(AND(TRIM(UPPER($I2338))="CONTRATUAL",ISNUMBER(SEARCH("INDIVIDUAL",SUBSTITUTE(UPPER($D2338)," ","")))),"PREMIUM FREE",""))))</f>
        <v/>
      </c>
    </row>
    <row r="2339">
      <c r="AC2339">
        <f>IF($C2339="","",IF(COUNTIF('Códigos Santander (ref)'!$A$2:$A$79,$C2339)&gt;0,"SANTANDER",IF(COUNTIF('Códigos Itaú (ref)'!$A$2:$A$44,$C2339)&gt;0,"ITAU",IF(AND(TRIM(UPPER($I2339))="CONTRATUAL",ISNUMBER(SEARCH("INDIVIDUAL",SUBSTITUTE(UPPER($D2339)," ","")))),"PREMIUM FREE",""))))</f>
        <v/>
      </c>
    </row>
    <row r="2340">
      <c r="AC2340">
        <f>IF($C2340="","",IF(COUNTIF('Códigos Santander (ref)'!$A$2:$A$79,$C2340)&gt;0,"SANTANDER",IF(COUNTIF('Códigos Itaú (ref)'!$A$2:$A$44,$C2340)&gt;0,"ITAU",IF(AND(TRIM(UPPER($I2340))="CONTRATUAL",ISNUMBER(SEARCH("INDIVIDUAL",SUBSTITUTE(UPPER($D2340)," ","")))),"PREMIUM FREE",""))))</f>
        <v/>
      </c>
    </row>
    <row r="2341">
      <c r="AC2341">
        <f>IF($C2341="","",IF(COUNTIF('Códigos Santander (ref)'!$A$2:$A$79,$C2341)&gt;0,"SANTANDER",IF(COUNTIF('Códigos Itaú (ref)'!$A$2:$A$44,$C2341)&gt;0,"ITAU",IF(AND(TRIM(UPPER($I2341))="CONTRATUAL",ISNUMBER(SEARCH("INDIVIDUAL",SUBSTITUTE(UPPER($D2341)," ","")))),"PREMIUM FREE",""))))</f>
        <v/>
      </c>
    </row>
    <row r="2342">
      <c r="AC2342">
        <f>IF($C2342="","",IF(COUNTIF('Códigos Santander (ref)'!$A$2:$A$79,$C2342)&gt;0,"SANTANDER",IF(COUNTIF('Códigos Itaú (ref)'!$A$2:$A$44,$C2342)&gt;0,"ITAU",IF(AND(TRIM(UPPER($I2342))="CONTRATUAL",ISNUMBER(SEARCH("INDIVIDUAL",SUBSTITUTE(UPPER($D2342)," ","")))),"PREMIUM FREE",""))))</f>
        <v/>
      </c>
    </row>
    <row r="2343">
      <c r="AC2343">
        <f>IF($C2343="","",IF(COUNTIF('Códigos Santander (ref)'!$A$2:$A$79,$C2343)&gt;0,"SANTANDER",IF(COUNTIF('Códigos Itaú (ref)'!$A$2:$A$44,$C2343)&gt;0,"ITAU",IF(AND(TRIM(UPPER($I2343))="CONTRATUAL",ISNUMBER(SEARCH("INDIVIDUAL",SUBSTITUTE(UPPER($D2343)," ","")))),"PREMIUM FREE",""))))</f>
        <v/>
      </c>
    </row>
    <row r="2344">
      <c r="AC2344">
        <f>IF($C2344="","",IF(COUNTIF('Códigos Santander (ref)'!$A$2:$A$79,$C2344)&gt;0,"SANTANDER",IF(COUNTIF('Códigos Itaú (ref)'!$A$2:$A$44,$C2344)&gt;0,"ITAU",IF(AND(TRIM(UPPER($I2344))="CONTRATUAL",ISNUMBER(SEARCH("INDIVIDUAL",SUBSTITUTE(UPPER($D2344)," ","")))),"PREMIUM FREE",""))))</f>
        <v/>
      </c>
    </row>
    <row r="2345">
      <c r="AC2345">
        <f>IF($C2345="","",IF(COUNTIF('Códigos Santander (ref)'!$A$2:$A$79,$C2345)&gt;0,"SANTANDER",IF(COUNTIF('Códigos Itaú (ref)'!$A$2:$A$44,$C2345)&gt;0,"ITAU",IF(AND(TRIM(UPPER($I2345))="CONTRATUAL",ISNUMBER(SEARCH("INDIVIDUAL",SUBSTITUTE(UPPER($D2345)," ","")))),"PREMIUM FREE",""))))</f>
        <v/>
      </c>
    </row>
    <row r="2346">
      <c r="AC2346">
        <f>IF($C2346="","",IF(COUNTIF('Códigos Santander (ref)'!$A$2:$A$79,$C2346)&gt;0,"SANTANDER",IF(COUNTIF('Códigos Itaú (ref)'!$A$2:$A$44,$C2346)&gt;0,"ITAU",IF(AND(TRIM(UPPER($I2346))="CONTRATUAL",ISNUMBER(SEARCH("INDIVIDUAL",SUBSTITUTE(UPPER($D2346)," ","")))),"PREMIUM FREE",""))))</f>
        <v/>
      </c>
    </row>
    <row r="2347">
      <c r="AC2347">
        <f>IF($C2347="","",IF(COUNTIF('Códigos Santander (ref)'!$A$2:$A$79,$C2347)&gt;0,"SANTANDER",IF(COUNTIF('Códigos Itaú (ref)'!$A$2:$A$44,$C2347)&gt;0,"ITAU",IF(AND(TRIM(UPPER($I2347))="CONTRATUAL",ISNUMBER(SEARCH("INDIVIDUAL",SUBSTITUTE(UPPER($D2347)," ","")))),"PREMIUM FREE",""))))</f>
        <v/>
      </c>
    </row>
    <row r="2348">
      <c r="AC2348">
        <f>IF($C2348="","",IF(COUNTIF('Códigos Santander (ref)'!$A$2:$A$79,$C2348)&gt;0,"SANTANDER",IF(COUNTIF('Códigos Itaú (ref)'!$A$2:$A$44,$C2348)&gt;0,"ITAU",IF(AND(TRIM(UPPER($I2348))="CONTRATUAL",ISNUMBER(SEARCH("INDIVIDUAL",SUBSTITUTE(UPPER($D2348)," ","")))),"PREMIUM FREE",""))))</f>
        <v/>
      </c>
    </row>
    <row r="2349">
      <c r="AC2349">
        <f>IF($C2349="","",IF(COUNTIF('Códigos Santander (ref)'!$A$2:$A$79,$C2349)&gt;0,"SANTANDER",IF(COUNTIF('Códigos Itaú (ref)'!$A$2:$A$44,$C2349)&gt;0,"ITAU",IF(AND(TRIM(UPPER($I2349))="CONTRATUAL",ISNUMBER(SEARCH("INDIVIDUAL",SUBSTITUTE(UPPER($D2349)," ","")))),"PREMIUM FREE",""))))</f>
        <v/>
      </c>
    </row>
    <row r="2350">
      <c r="AC2350">
        <f>IF($C2350="","",IF(COUNTIF('Códigos Santander (ref)'!$A$2:$A$79,$C2350)&gt;0,"SANTANDER",IF(COUNTIF('Códigos Itaú (ref)'!$A$2:$A$44,$C2350)&gt;0,"ITAU",IF(AND(TRIM(UPPER($I2350))="CONTRATUAL",ISNUMBER(SEARCH("INDIVIDUAL",SUBSTITUTE(UPPER($D2350)," ","")))),"PREMIUM FREE",""))))</f>
        <v/>
      </c>
    </row>
    <row r="2351">
      <c r="AC2351">
        <f>IF($C2351="","",IF(COUNTIF('Códigos Santander (ref)'!$A$2:$A$79,$C2351)&gt;0,"SANTANDER",IF(COUNTIF('Códigos Itaú (ref)'!$A$2:$A$44,$C2351)&gt;0,"ITAU",IF(AND(TRIM(UPPER($I2351))="CONTRATUAL",ISNUMBER(SEARCH("INDIVIDUAL",SUBSTITUTE(UPPER($D2351)," ","")))),"PREMIUM FREE",""))))</f>
        <v/>
      </c>
    </row>
    <row r="2352">
      <c r="AC2352">
        <f>IF($C2352="","",IF(COUNTIF('Códigos Santander (ref)'!$A$2:$A$79,$C2352)&gt;0,"SANTANDER",IF(COUNTIF('Códigos Itaú (ref)'!$A$2:$A$44,$C2352)&gt;0,"ITAU",IF(AND(TRIM(UPPER($I2352))="CONTRATUAL",ISNUMBER(SEARCH("INDIVIDUAL",SUBSTITUTE(UPPER($D2352)," ","")))),"PREMIUM FREE",""))))</f>
        <v/>
      </c>
    </row>
    <row r="2353">
      <c r="AC2353">
        <f>IF($C2353="","",IF(COUNTIF('Códigos Santander (ref)'!$A$2:$A$79,$C2353)&gt;0,"SANTANDER",IF(COUNTIF('Códigos Itaú (ref)'!$A$2:$A$44,$C2353)&gt;0,"ITAU",IF(AND(TRIM(UPPER($I2353))="CONTRATUAL",ISNUMBER(SEARCH("INDIVIDUAL",SUBSTITUTE(UPPER($D2353)," ","")))),"PREMIUM FREE",""))))</f>
        <v/>
      </c>
    </row>
    <row r="2354">
      <c r="AC2354">
        <f>IF($C2354="","",IF(COUNTIF('Códigos Santander (ref)'!$A$2:$A$79,$C2354)&gt;0,"SANTANDER",IF(COUNTIF('Códigos Itaú (ref)'!$A$2:$A$44,$C2354)&gt;0,"ITAU",IF(AND(TRIM(UPPER($I2354))="CONTRATUAL",ISNUMBER(SEARCH("INDIVIDUAL",SUBSTITUTE(UPPER($D2354)," ","")))),"PREMIUM FREE",""))))</f>
        <v/>
      </c>
    </row>
    <row r="2355">
      <c r="AC2355">
        <f>IF($C2355="","",IF(COUNTIF('Códigos Santander (ref)'!$A$2:$A$79,$C2355)&gt;0,"SANTANDER",IF(COUNTIF('Códigos Itaú (ref)'!$A$2:$A$44,$C2355)&gt;0,"ITAU",IF(AND(TRIM(UPPER($I2355))="CONTRATUAL",ISNUMBER(SEARCH("INDIVIDUAL",SUBSTITUTE(UPPER($D2355)," ","")))),"PREMIUM FREE",""))))</f>
        <v/>
      </c>
    </row>
    <row r="2356">
      <c r="AC2356">
        <f>IF($C2356="","",IF(COUNTIF('Códigos Santander (ref)'!$A$2:$A$79,$C2356)&gt;0,"SANTANDER",IF(COUNTIF('Códigos Itaú (ref)'!$A$2:$A$44,$C2356)&gt;0,"ITAU",IF(AND(TRIM(UPPER($I2356))="CONTRATUAL",ISNUMBER(SEARCH("INDIVIDUAL",SUBSTITUTE(UPPER($D2356)," ","")))),"PREMIUM FREE",""))))</f>
        <v/>
      </c>
    </row>
    <row r="2357">
      <c r="AC2357">
        <f>IF($C2357="","",IF(COUNTIF('Códigos Santander (ref)'!$A$2:$A$79,$C2357)&gt;0,"SANTANDER",IF(COUNTIF('Códigos Itaú (ref)'!$A$2:$A$44,$C2357)&gt;0,"ITAU",IF(AND(TRIM(UPPER($I2357))="CONTRATUAL",ISNUMBER(SEARCH("INDIVIDUAL",SUBSTITUTE(UPPER($D2357)," ","")))),"PREMIUM FREE",""))))</f>
        <v/>
      </c>
    </row>
    <row r="2358">
      <c r="AC2358">
        <f>IF($C2358="","",IF(COUNTIF('Códigos Santander (ref)'!$A$2:$A$79,$C2358)&gt;0,"SANTANDER",IF(COUNTIF('Códigos Itaú (ref)'!$A$2:$A$44,$C2358)&gt;0,"ITAU",IF(AND(TRIM(UPPER($I2358))="CONTRATUAL",ISNUMBER(SEARCH("INDIVIDUAL",SUBSTITUTE(UPPER($D2358)," ","")))),"PREMIUM FREE",""))))</f>
        <v/>
      </c>
    </row>
    <row r="2359">
      <c r="AC2359">
        <f>IF($C2359="","",IF(COUNTIF('Códigos Santander (ref)'!$A$2:$A$79,$C2359)&gt;0,"SANTANDER",IF(COUNTIF('Códigos Itaú (ref)'!$A$2:$A$44,$C2359)&gt;0,"ITAU",IF(AND(TRIM(UPPER($I2359))="CONTRATUAL",ISNUMBER(SEARCH("INDIVIDUAL",SUBSTITUTE(UPPER($D2359)," ","")))),"PREMIUM FREE",""))))</f>
        <v/>
      </c>
    </row>
    <row r="2360">
      <c r="AC2360">
        <f>IF($C2360="","",IF(COUNTIF('Códigos Santander (ref)'!$A$2:$A$79,$C2360)&gt;0,"SANTANDER",IF(COUNTIF('Códigos Itaú (ref)'!$A$2:$A$44,$C2360)&gt;0,"ITAU",IF(AND(TRIM(UPPER($I2360))="CONTRATUAL",ISNUMBER(SEARCH("INDIVIDUAL",SUBSTITUTE(UPPER($D2360)," ","")))),"PREMIUM FREE",""))))</f>
        <v/>
      </c>
    </row>
    <row r="2361">
      <c r="AC2361">
        <f>IF($C2361="","",IF(COUNTIF('Códigos Santander (ref)'!$A$2:$A$79,$C2361)&gt;0,"SANTANDER",IF(COUNTIF('Códigos Itaú (ref)'!$A$2:$A$44,$C2361)&gt;0,"ITAU",IF(AND(TRIM(UPPER($I2361))="CONTRATUAL",ISNUMBER(SEARCH("INDIVIDUAL",SUBSTITUTE(UPPER($D2361)," ","")))),"PREMIUM FREE",""))))</f>
        <v/>
      </c>
    </row>
    <row r="2362">
      <c r="AC2362">
        <f>IF($C2362="","",IF(COUNTIF('Códigos Santander (ref)'!$A$2:$A$79,$C2362)&gt;0,"SANTANDER",IF(COUNTIF('Códigos Itaú (ref)'!$A$2:$A$44,$C2362)&gt;0,"ITAU",IF(AND(TRIM(UPPER($I2362))="CONTRATUAL",ISNUMBER(SEARCH("INDIVIDUAL",SUBSTITUTE(UPPER($D2362)," ","")))),"PREMIUM FREE",""))))</f>
        <v/>
      </c>
    </row>
    <row r="2363">
      <c r="AC2363">
        <f>IF($C2363="","",IF(COUNTIF('Códigos Santander (ref)'!$A$2:$A$79,$C2363)&gt;0,"SANTANDER",IF(COUNTIF('Códigos Itaú (ref)'!$A$2:$A$44,$C2363)&gt;0,"ITAU",IF(AND(TRIM(UPPER($I2363))="CONTRATUAL",ISNUMBER(SEARCH("INDIVIDUAL",SUBSTITUTE(UPPER($D2363)," ","")))),"PREMIUM FREE",""))))</f>
        <v/>
      </c>
    </row>
    <row r="2364">
      <c r="AC2364">
        <f>IF($C2364="","",IF(COUNTIF('Códigos Santander (ref)'!$A$2:$A$79,$C2364)&gt;0,"SANTANDER",IF(COUNTIF('Códigos Itaú (ref)'!$A$2:$A$44,$C2364)&gt;0,"ITAU",IF(AND(TRIM(UPPER($I2364))="CONTRATUAL",ISNUMBER(SEARCH("INDIVIDUAL",SUBSTITUTE(UPPER($D2364)," ","")))),"PREMIUM FREE",""))))</f>
        <v/>
      </c>
    </row>
    <row r="2365">
      <c r="AC2365">
        <f>IF($C2365="","",IF(COUNTIF('Códigos Santander (ref)'!$A$2:$A$79,$C2365)&gt;0,"SANTANDER",IF(COUNTIF('Códigos Itaú (ref)'!$A$2:$A$44,$C2365)&gt;0,"ITAU",IF(AND(TRIM(UPPER($I2365))="CONTRATUAL",ISNUMBER(SEARCH("INDIVIDUAL",SUBSTITUTE(UPPER($D2365)," ","")))),"PREMIUM FREE",""))))</f>
        <v/>
      </c>
    </row>
    <row r="2366">
      <c r="AC2366">
        <f>IF($C2366="","",IF(COUNTIF('Códigos Santander (ref)'!$A$2:$A$79,$C2366)&gt;0,"SANTANDER",IF(COUNTIF('Códigos Itaú (ref)'!$A$2:$A$44,$C2366)&gt;0,"ITAU",IF(AND(TRIM(UPPER($I2366))="CONTRATUAL",ISNUMBER(SEARCH("INDIVIDUAL",SUBSTITUTE(UPPER($D2366)," ","")))),"PREMIUM FREE",""))))</f>
        <v/>
      </c>
    </row>
    <row r="2367">
      <c r="AC2367">
        <f>IF($C2367="","",IF(COUNTIF('Códigos Santander (ref)'!$A$2:$A$79,$C2367)&gt;0,"SANTANDER",IF(COUNTIF('Códigos Itaú (ref)'!$A$2:$A$44,$C2367)&gt;0,"ITAU",IF(AND(TRIM(UPPER($I2367))="CONTRATUAL",ISNUMBER(SEARCH("INDIVIDUAL",SUBSTITUTE(UPPER($D2367)," ","")))),"PREMIUM FREE",""))))</f>
        <v/>
      </c>
    </row>
    <row r="2368">
      <c r="AC2368">
        <f>IF($C2368="","",IF(COUNTIF('Códigos Santander (ref)'!$A$2:$A$79,$C2368)&gt;0,"SANTANDER",IF(COUNTIF('Códigos Itaú (ref)'!$A$2:$A$44,$C2368)&gt;0,"ITAU",IF(AND(TRIM(UPPER($I2368))="CONTRATUAL",ISNUMBER(SEARCH("INDIVIDUAL",SUBSTITUTE(UPPER($D2368)," ","")))),"PREMIUM FREE",""))))</f>
        <v/>
      </c>
    </row>
    <row r="2369">
      <c r="AC2369">
        <f>IF($C2369="","",IF(COUNTIF('Códigos Santander (ref)'!$A$2:$A$79,$C2369)&gt;0,"SANTANDER",IF(COUNTIF('Códigos Itaú (ref)'!$A$2:$A$44,$C2369)&gt;0,"ITAU",IF(AND(TRIM(UPPER($I2369))="CONTRATUAL",ISNUMBER(SEARCH("INDIVIDUAL",SUBSTITUTE(UPPER($D2369)," ","")))),"PREMIUM FREE",""))))</f>
        <v/>
      </c>
    </row>
    <row r="2370">
      <c r="AC2370">
        <f>IF($C2370="","",IF(COUNTIF('Códigos Santander (ref)'!$A$2:$A$79,$C2370)&gt;0,"SANTANDER",IF(COUNTIF('Códigos Itaú (ref)'!$A$2:$A$44,$C2370)&gt;0,"ITAU",IF(AND(TRIM(UPPER($I2370))="CONTRATUAL",ISNUMBER(SEARCH("INDIVIDUAL",SUBSTITUTE(UPPER($D2370)," ","")))),"PREMIUM FREE",""))))</f>
        <v/>
      </c>
    </row>
    <row r="2371">
      <c r="AC2371">
        <f>IF($C2371="","",IF(COUNTIF('Códigos Santander (ref)'!$A$2:$A$79,$C2371)&gt;0,"SANTANDER",IF(COUNTIF('Códigos Itaú (ref)'!$A$2:$A$44,$C2371)&gt;0,"ITAU",IF(AND(TRIM(UPPER($I2371))="CONTRATUAL",ISNUMBER(SEARCH("INDIVIDUAL",SUBSTITUTE(UPPER($D2371)," ","")))),"PREMIUM FREE",""))))</f>
        <v/>
      </c>
    </row>
    <row r="2372">
      <c r="AC2372">
        <f>IF($C2372="","",IF(COUNTIF('Códigos Santander (ref)'!$A$2:$A$79,$C2372)&gt;0,"SANTANDER",IF(COUNTIF('Códigos Itaú (ref)'!$A$2:$A$44,$C2372)&gt;0,"ITAU",IF(AND(TRIM(UPPER($I2372))="CONTRATUAL",ISNUMBER(SEARCH("INDIVIDUAL",SUBSTITUTE(UPPER($D2372)," ","")))),"PREMIUM FREE",""))))</f>
        <v/>
      </c>
    </row>
    <row r="2373">
      <c r="AC2373">
        <f>IF($C2373="","",IF(COUNTIF('Códigos Santander (ref)'!$A$2:$A$79,$C2373)&gt;0,"SANTANDER",IF(COUNTIF('Códigos Itaú (ref)'!$A$2:$A$44,$C2373)&gt;0,"ITAU",IF(AND(TRIM(UPPER($I2373))="CONTRATUAL",ISNUMBER(SEARCH("INDIVIDUAL",SUBSTITUTE(UPPER($D2373)," ","")))),"PREMIUM FREE",""))))</f>
        <v/>
      </c>
    </row>
    <row r="2374">
      <c r="AC2374">
        <f>IF($C2374="","",IF(COUNTIF('Códigos Santander (ref)'!$A$2:$A$79,$C2374)&gt;0,"SANTANDER",IF(COUNTIF('Códigos Itaú (ref)'!$A$2:$A$44,$C2374)&gt;0,"ITAU",IF(AND(TRIM(UPPER($I2374))="CONTRATUAL",ISNUMBER(SEARCH("INDIVIDUAL",SUBSTITUTE(UPPER($D2374)," ","")))),"PREMIUM FREE",""))))</f>
        <v/>
      </c>
    </row>
    <row r="2375">
      <c r="AC2375">
        <f>IF($C2375="","",IF(COUNTIF('Códigos Santander (ref)'!$A$2:$A$79,$C2375)&gt;0,"SANTANDER",IF(COUNTIF('Códigos Itaú (ref)'!$A$2:$A$44,$C2375)&gt;0,"ITAU",IF(AND(TRIM(UPPER($I2375))="CONTRATUAL",ISNUMBER(SEARCH("INDIVIDUAL",SUBSTITUTE(UPPER($D2375)," ","")))),"PREMIUM FREE",""))))</f>
        <v/>
      </c>
    </row>
    <row r="2376">
      <c r="AC2376">
        <f>IF($C2376="","",IF(COUNTIF('Códigos Santander (ref)'!$A$2:$A$79,$C2376)&gt;0,"SANTANDER",IF(COUNTIF('Códigos Itaú (ref)'!$A$2:$A$44,$C2376)&gt;0,"ITAU",IF(AND(TRIM(UPPER($I2376))="CONTRATUAL",ISNUMBER(SEARCH("INDIVIDUAL",SUBSTITUTE(UPPER($D2376)," ","")))),"PREMIUM FREE",""))))</f>
        <v/>
      </c>
    </row>
    <row r="2377">
      <c r="AC2377">
        <f>IF($C2377="","",IF(COUNTIF('Códigos Santander (ref)'!$A$2:$A$79,$C2377)&gt;0,"SANTANDER",IF(COUNTIF('Códigos Itaú (ref)'!$A$2:$A$44,$C2377)&gt;0,"ITAU",IF(AND(TRIM(UPPER($I2377))="CONTRATUAL",ISNUMBER(SEARCH("INDIVIDUAL",SUBSTITUTE(UPPER($D2377)," ","")))),"PREMIUM FREE",""))))</f>
        <v/>
      </c>
    </row>
    <row r="2378">
      <c r="AC2378">
        <f>IF($C2378="","",IF(COUNTIF('Códigos Santander (ref)'!$A$2:$A$79,$C2378)&gt;0,"SANTANDER",IF(COUNTIF('Códigos Itaú (ref)'!$A$2:$A$44,$C2378)&gt;0,"ITAU",IF(AND(TRIM(UPPER($I2378))="CONTRATUAL",ISNUMBER(SEARCH("INDIVIDUAL",SUBSTITUTE(UPPER($D2378)," ","")))),"PREMIUM FREE",""))))</f>
        <v/>
      </c>
    </row>
    <row r="2379">
      <c r="AC2379">
        <f>IF($C2379="","",IF(COUNTIF('Códigos Santander (ref)'!$A$2:$A$79,$C2379)&gt;0,"SANTANDER",IF(COUNTIF('Códigos Itaú (ref)'!$A$2:$A$44,$C2379)&gt;0,"ITAU",IF(AND(TRIM(UPPER($I2379))="CONTRATUAL",ISNUMBER(SEARCH("INDIVIDUAL",SUBSTITUTE(UPPER($D2379)," ","")))),"PREMIUM FREE",""))))</f>
        <v/>
      </c>
    </row>
    <row r="2380">
      <c r="AC2380">
        <f>IF($C2380="","",IF(COUNTIF('Códigos Santander (ref)'!$A$2:$A$79,$C2380)&gt;0,"SANTANDER",IF(COUNTIF('Códigos Itaú (ref)'!$A$2:$A$44,$C2380)&gt;0,"ITAU",IF(AND(TRIM(UPPER($I2380))="CONTRATUAL",ISNUMBER(SEARCH("INDIVIDUAL",SUBSTITUTE(UPPER($D2380)," ","")))),"PREMIUM FREE",""))))</f>
        <v/>
      </c>
    </row>
    <row r="2381">
      <c r="AC2381">
        <f>IF($C2381="","",IF(COUNTIF('Códigos Santander (ref)'!$A$2:$A$79,$C2381)&gt;0,"SANTANDER",IF(COUNTIF('Códigos Itaú (ref)'!$A$2:$A$44,$C2381)&gt;0,"ITAU",IF(AND(TRIM(UPPER($I2381))="CONTRATUAL",ISNUMBER(SEARCH("INDIVIDUAL",SUBSTITUTE(UPPER($D2381)," ","")))),"PREMIUM FREE",""))))</f>
        <v/>
      </c>
    </row>
    <row r="2382">
      <c r="AC2382">
        <f>IF($C2382="","",IF(COUNTIF('Códigos Santander (ref)'!$A$2:$A$79,$C2382)&gt;0,"SANTANDER",IF(COUNTIF('Códigos Itaú (ref)'!$A$2:$A$44,$C2382)&gt;0,"ITAU",IF(AND(TRIM(UPPER($I2382))="CONTRATUAL",ISNUMBER(SEARCH("INDIVIDUAL",SUBSTITUTE(UPPER($D2382)," ","")))),"PREMIUM FREE",""))))</f>
        <v/>
      </c>
    </row>
    <row r="2383">
      <c r="AC2383">
        <f>IF($C2383="","",IF(COUNTIF('Códigos Santander (ref)'!$A$2:$A$79,$C2383)&gt;0,"SANTANDER",IF(COUNTIF('Códigos Itaú (ref)'!$A$2:$A$44,$C2383)&gt;0,"ITAU",IF(AND(TRIM(UPPER($I2383))="CONTRATUAL",ISNUMBER(SEARCH("INDIVIDUAL",SUBSTITUTE(UPPER($D2383)," ","")))),"PREMIUM FREE",""))))</f>
        <v/>
      </c>
    </row>
    <row r="2384">
      <c r="AC2384">
        <f>IF($C2384="","",IF(COUNTIF('Códigos Santander (ref)'!$A$2:$A$79,$C2384)&gt;0,"SANTANDER",IF(COUNTIF('Códigos Itaú (ref)'!$A$2:$A$44,$C2384)&gt;0,"ITAU",IF(AND(TRIM(UPPER($I2384))="CONTRATUAL",ISNUMBER(SEARCH("INDIVIDUAL",SUBSTITUTE(UPPER($D2384)," ","")))),"PREMIUM FREE",""))))</f>
        <v/>
      </c>
    </row>
    <row r="2385">
      <c r="AC2385">
        <f>IF($C2385="","",IF(COUNTIF('Códigos Santander (ref)'!$A$2:$A$79,$C2385)&gt;0,"SANTANDER",IF(COUNTIF('Códigos Itaú (ref)'!$A$2:$A$44,$C2385)&gt;0,"ITAU",IF(AND(TRIM(UPPER($I2385))="CONTRATUAL",ISNUMBER(SEARCH("INDIVIDUAL",SUBSTITUTE(UPPER($D2385)," ","")))),"PREMIUM FREE",""))))</f>
        <v/>
      </c>
    </row>
    <row r="2386">
      <c r="AC2386">
        <f>IF($C2386="","",IF(COUNTIF('Códigos Santander (ref)'!$A$2:$A$79,$C2386)&gt;0,"SANTANDER",IF(COUNTIF('Códigos Itaú (ref)'!$A$2:$A$44,$C2386)&gt;0,"ITAU",IF(AND(TRIM(UPPER($I2386))="CONTRATUAL",ISNUMBER(SEARCH("INDIVIDUAL",SUBSTITUTE(UPPER($D2386)," ","")))),"PREMIUM FREE",""))))</f>
        <v/>
      </c>
    </row>
    <row r="2387">
      <c r="AC2387">
        <f>IF($C2387="","",IF(COUNTIF('Códigos Santander (ref)'!$A$2:$A$79,$C2387)&gt;0,"SANTANDER",IF(COUNTIF('Códigos Itaú (ref)'!$A$2:$A$44,$C2387)&gt;0,"ITAU",IF(AND(TRIM(UPPER($I2387))="CONTRATUAL",ISNUMBER(SEARCH("INDIVIDUAL",SUBSTITUTE(UPPER($D2387)," ","")))),"PREMIUM FREE",""))))</f>
        <v/>
      </c>
    </row>
    <row r="2388">
      <c r="AC2388">
        <f>IF($C2388="","",IF(COUNTIF('Códigos Santander (ref)'!$A$2:$A$79,$C2388)&gt;0,"SANTANDER",IF(COUNTIF('Códigos Itaú (ref)'!$A$2:$A$44,$C2388)&gt;0,"ITAU",IF(AND(TRIM(UPPER($I2388))="CONTRATUAL",ISNUMBER(SEARCH("INDIVIDUAL",SUBSTITUTE(UPPER($D2388)," ","")))),"PREMIUM FREE",""))))</f>
        <v/>
      </c>
    </row>
    <row r="2389">
      <c r="AC2389">
        <f>IF($C2389="","",IF(COUNTIF('Códigos Santander (ref)'!$A$2:$A$79,$C2389)&gt;0,"SANTANDER",IF(COUNTIF('Códigos Itaú (ref)'!$A$2:$A$44,$C2389)&gt;0,"ITAU",IF(AND(TRIM(UPPER($I2389))="CONTRATUAL",ISNUMBER(SEARCH("INDIVIDUAL",SUBSTITUTE(UPPER($D2389)," ","")))),"PREMIUM FREE",""))))</f>
        <v/>
      </c>
    </row>
    <row r="2390">
      <c r="AC2390">
        <f>IF($C2390="","",IF(COUNTIF('Códigos Santander (ref)'!$A$2:$A$79,$C2390)&gt;0,"SANTANDER",IF(COUNTIF('Códigos Itaú (ref)'!$A$2:$A$44,$C2390)&gt;0,"ITAU",IF(AND(TRIM(UPPER($I2390))="CONTRATUAL",ISNUMBER(SEARCH("INDIVIDUAL",SUBSTITUTE(UPPER($D2390)," ","")))),"PREMIUM FREE",""))))</f>
        <v/>
      </c>
    </row>
    <row r="2391">
      <c r="AC2391">
        <f>IF($C2391="","",IF(COUNTIF('Códigos Santander (ref)'!$A$2:$A$79,$C2391)&gt;0,"SANTANDER",IF(COUNTIF('Códigos Itaú (ref)'!$A$2:$A$44,$C2391)&gt;0,"ITAU",IF(AND(TRIM(UPPER($I2391))="CONTRATUAL",ISNUMBER(SEARCH("INDIVIDUAL",SUBSTITUTE(UPPER($D2391)," ","")))),"PREMIUM FREE",""))))</f>
        <v/>
      </c>
    </row>
    <row r="2392">
      <c r="AC2392">
        <f>IF($C2392="","",IF(COUNTIF('Códigos Santander (ref)'!$A$2:$A$79,$C2392)&gt;0,"SANTANDER",IF(COUNTIF('Códigos Itaú (ref)'!$A$2:$A$44,$C2392)&gt;0,"ITAU",IF(AND(TRIM(UPPER($I2392))="CONTRATUAL",ISNUMBER(SEARCH("INDIVIDUAL",SUBSTITUTE(UPPER($D2392)," ","")))),"PREMIUM FREE",""))))</f>
        <v/>
      </c>
    </row>
    <row r="2393">
      <c r="AC2393">
        <f>IF($C2393="","",IF(COUNTIF('Códigos Santander (ref)'!$A$2:$A$79,$C2393)&gt;0,"SANTANDER",IF(COUNTIF('Códigos Itaú (ref)'!$A$2:$A$44,$C2393)&gt;0,"ITAU",IF(AND(TRIM(UPPER($I2393))="CONTRATUAL",ISNUMBER(SEARCH("INDIVIDUAL",SUBSTITUTE(UPPER($D2393)," ","")))),"PREMIUM FREE",""))))</f>
        <v/>
      </c>
    </row>
    <row r="2394">
      <c r="AC2394">
        <f>IF($C2394="","",IF(COUNTIF('Códigos Santander (ref)'!$A$2:$A$79,$C2394)&gt;0,"SANTANDER",IF(COUNTIF('Códigos Itaú (ref)'!$A$2:$A$44,$C2394)&gt;0,"ITAU",IF(AND(TRIM(UPPER($I2394))="CONTRATUAL",ISNUMBER(SEARCH("INDIVIDUAL",SUBSTITUTE(UPPER($D2394)," ","")))),"PREMIUM FREE",""))))</f>
        <v/>
      </c>
    </row>
    <row r="2395">
      <c r="AC2395">
        <f>IF($C2395="","",IF(COUNTIF('Códigos Santander (ref)'!$A$2:$A$79,$C2395)&gt;0,"SANTANDER",IF(COUNTIF('Códigos Itaú (ref)'!$A$2:$A$44,$C2395)&gt;0,"ITAU",IF(AND(TRIM(UPPER($I2395))="CONTRATUAL",ISNUMBER(SEARCH("INDIVIDUAL",SUBSTITUTE(UPPER($D2395)," ","")))),"PREMIUM FREE",""))))</f>
        <v/>
      </c>
    </row>
    <row r="2396">
      <c r="AC2396">
        <f>IF($C2396="","",IF(COUNTIF('Códigos Santander (ref)'!$A$2:$A$79,$C2396)&gt;0,"SANTANDER",IF(COUNTIF('Códigos Itaú (ref)'!$A$2:$A$44,$C2396)&gt;0,"ITAU",IF(AND(TRIM(UPPER($I2396))="CONTRATUAL",ISNUMBER(SEARCH("INDIVIDUAL",SUBSTITUTE(UPPER($D2396)," ","")))),"PREMIUM FREE",""))))</f>
        <v/>
      </c>
    </row>
    <row r="2397">
      <c r="AC2397">
        <f>IF($C2397="","",IF(COUNTIF('Códigos Santander (ref)'!$A$2:$A$79,$C2397)&gt;0,"SANTANDER",IF(COUNTIF('Códigos Itaú (ref)'!$A$2:$A$44,$C2397)&gt;0,"ITAU",IF(AND(TRIM(UPPER($I2397))="CONTRATUAL",ISNUMBER(SEARCH("INDIVIDUAL",SUBSTITUTE(UPPER($D2397)," ","")))),"PREMIUM FREE",""))))</f>
        <v/>
      </c>
    </row>
    <row r="2398">
      <c r="AC2398">
        <f>IF($C2398="","",IF(COUNTIF('Códigos Santander (ref)'!$A$2:$A$79,$C2398)&gt;0,"SANTANDER",IF(COUNTIF('Códigos Itaú (ref)'!$A$2:$A$44,$C2398)&gt;0,"ITAU",IF(AND(TRIM(UPPER($I2398))="CONTRATUAL",ISNUMBER(SEARCH("INDIVIDUAL",SUBSTITUTE(UPPER($D2398)," ","")))),"PREMIUM FREE",""))))</f>
        <v/>
      </c>
    </row>
    <row r="2399">
      <c r="AC2399">
        <f>IF($C2399="","",IF(COUNTIF('Códigos Santander (ref)'!$A$2:$A$79,$C2399)&gt;0,"SANTANDER",IF(COUNTIF('Códigos Itaú (ref)'!$A$2:$A$44,$C2399)&gt;0,"ITAU",IF(AND(TRIM(UPPER($I2399))="CONTRATUAL",ISNUMBER(SEARCH("INDIVIDUAL",SUBSTITUTE(UPPER($D2399)," ","")))),"PREMIUM FREE",""))))</f>
        <v/>
      </c>
    </row>
    <row r="2400">
      <c r="AC2400">
        <f>IF($C2400="","",IF(COUNTIF('Códigos Santander (ref)'!$A$2:$A$79,$C2400)&gt;0,"SANTANDER",IF(COUNTIF('Códigos Itaú (ref)'!$A$2:$A$44,$C2400)&gt;0,"ITAU",IF(AND(TRIM(UPPER($I2400))="CONTRATUAL",ISNUMBER(SEARCH("INDIVIDUAL",SUBSTITUTE(UPPER($D2400)," ","")))),"PREMIUM FREE",""))))</f>
        <v/>
      </c>
    </row>
    <row r="2401">
      <c r="AC2401">
        <f>IF($C2401="","",IF(COUNTIF('Códigos Santander (ref)'!$A$2:$A$79,$C2401)&gt;0,"SANTANDER",IF(COUNTIF('Códigos Itaú (ref)'!$A$2:$A$44,$C2401)&gt;0,"ITAU",IF(AND(TRIM(UPPER($I2401))="CONTRATUAL",ISNUMBER(SEARCH("INDIVIDUAL",SUBSTITUTE(UPPER($D2401)," ","")))),"PREMIUM FREE",""))))</f>
        <v/>
      </c>
    </row>
    <row r="2402">
      <c r="AC2402">
        <f>IF($C2402="","",IF(COUNTIF('Códigos Santander (ref)'!$A$2:$A$79,$C2402)&gt;0,"SANTANDER",IF(COUNTIF('Códigos Itaú (ref)'!$A$2:$A$44,$C2402)&gt;0,"ITAU",IF(AND(TRIM(UPPER($I2402))="CONTRATUAL",ISNUMBER(SEARCH("INDIVIDUAL",SUBSTITUTE(UPPER($D2402)," ","")))),"PREMIUM FREE",""))))</f>
        <v/>
      </c>
    </row>
    <row r="2403">
      <c r="AC2403">
        <f>IF($C2403="","",IF(COUNTIF('Códigos Santander (ref)'!$A$2:$A$79,$C2403)&gt;0,"SANTANDER",IF(COUNTIF('Códigos Itaú (ref)'!$A$2:$A$44,$C2403)&gt;0,"ITAU",IF(AND(TRIM(UPPER($I2403))="CONTRATUAL",ISNUMBER(SEARCH("INDIVIDUAL",SUBSTITUTE(UPPER($D2403)," ","")))),"PREMIUM FREE",""))))</f>
        <v/>
      </c>
    </row>
    <row r="2404">
      <c r="AC2404">
        <f>IF($C2404="","",IF(COUNTIF('Códigos Santander (ref)'!$A$2:$A$79,$C2404)&gt;0,"SANTANDER",IF(COUNTIF('Códigos Itaú (ref)'!$A$2:$A$44,$C2404)&gt;0,"ITAU",IF(AND(TRIM(UPPER($I2404))="CONTRATUAL",ISNUMBER(SEARCH("INDIVIDUAL",SUBSTITUTE(UPPER($D2404)," ","")))),"PREMIUM FREE",""))))</f>
        <v/>
      </c>
    </row>
    <row r="2405">
      <c r="AC2405">
        <f>IF($C2405="","",IF(COUNTIF('Códigos Santander (ref)'!$A$2:$A$79,$C2405)&gt;0,"SANTANDER",IF(COUNTIF('Códigos Itaú (ref)'!$A$2:$A$44,$C2405)&gt;0,"ITAU",IF(AND(TRIM(UPPER($I2405))="CONTRATUAL",ISNUMBER(SEARCH("INDIVIDUAL",SUBSTITUTE(UPPER($D2405)," ","")))),"PREMIUM FREE",""))))</f>
        <v/>
      </c>
    </row>
    <row r="2406">
      <c r="AC2406">
        <f>IF($C2406="","",IF(COUNTIF('Códigos Santander (ref)'!$A$2:$A$79,$C2406)&gt;0,"SANTANDER",IF(COUNTIF('Códigos Itaú (ref)'!$A$2:$A$44,$C2406)&gt;0,"ITAU",IF(AND(TRIM(UPPER($I2406))="CONTRATUAL",ISNUMBER(SEARCH("INDIVIDUAL",SUBSTITUTE(UPPER($D2406)," ","")))),"PREMIUM FREE",""))))</f>
        <v/>
      </c>
    </row>
    <row r="2407">
      <c r="AC2407">
        <f>IF($C2407="","",IF(COUNTIF('Códigos Santander (ref)'!$A$2:$A$79,$C2407)&gt;0,"SANTANDER",IF(COUNTIF('Códigos Itaú (ref)'!$A$2:$A$44,$C2407)&gt;0,"ITAU",IF(AND(TRIM(UPPER($I2407))="CONTRATUAL",ISNUMBER(SEARCH("INDIVIDUAL",SUBSTITUTE(UPPER($D2407)," ","")))),"PREMIUM FREE",""))))</f>
        <v/>
      </c>
    </row>
    <row r="2408">
      <c r="AC2408">
        <f>IF($C2408="","",IF(COUNTIF('Códigos Santander (ref)'!$A$2:$A$79,$C2408)&gt;0,"SANTANDER",IF(COUNTIF('Códigos Itaú (ref)'!$A$2:$A$44,$C2408)&gt;0,"ITAU",IF(AND(TRIM(UPPER($I2408))="CONTRATUAL",ISNUMBER(SEARCH("INDIVIDUAL",SUBSTITUTE(UPPER($D2408)," ","")))),"PREMIUM FREE",""))))</f>
        <v/>
      </c>
    </row>
    <row r="2409">
      <c r="AC2409">
        <f>IF($C2409="","",IF(COUNTIF('Códigos Santander (ref)'!$A$2:$A$79,$C2409)&gt;0,"SANTANDER",IF(COUNTIF('Códigos Itaú (ref)'!$A$2:$A$44,$C2409)&gt;0,"ITAU",IF(AND(TRIM(UPPER($I2409))="CONTRATUAL",ISNUMBER(SEARCH("INDIVIDUAL",SUBSTITUTE(UPPER($D2409)," ","")))),"PREMIUM FREE",""))))</f>
        <v/>
      </c>
    </row>
    <row r="2410">
      <c r="AC2410">
        <f>IF($C2410="","",IF(COUNTIF('Códigos Santander (ref)'!$A$2:$A$79,$C2410)&gt;0,"SANTANDER",IF(COUNTIF('Códigos Itaú (ref)'!$A$2:$A$44,$C2410)&gt;0,"ITAU",IF(AND(TRIM(UPPER($I2410))="CONTRATUAL",ISNUMBER(SEARCH("INDIVIDUAL",SUBSTITUTE(UPPER($D2410)," ","")))),"PREMIUM FREE",""))))</f>
        <v/>
      </c>
    </row>
    <row r="2411">
      <c r="AC2411">
        <f>IF($C2411="","",IF(COUNTIF('Códigos Santander (ref)'!$A$2:$A$79,$C2411)&gt;0,"SANTANDER",IF(COUNTIF('Códigos Itaú (ref)'!$A$2:$A$44,$C2411)&gt;0,"ITAU",IF(AND(TRIM(UPPER($I2411))="CONTRATUAL",ISNUMBER(SEARCH("INDIVIDUAL",SUBSTITUTE(UPPER($D2411)," ","")))),"PREMIUM FREE",""))))</f>
        <v/>
      </c>
    </row>
    <row r="2412">
      <c r="AC2412">
        <f>IF($C2412="","",IF(COUNTIF('Códigos Santander (ref)'!$A$2:$A$79,$C2412)&gt;0,"SANTANDER",IF(COUNTIF('Códigos Itaú (ref)'!$A$2:$A$44,$C2412)&gt;0,"ITAU",IF(AND(TRIM(UPPER($I2412))="CONTRATUAL",ISNUMBER(SEARCH("INDIVIDUAL",SUBSTITUTE(UPPER($D2412)," ","")))),"PREMIUM FREE",""))))</f>
        <v/>
      </c>
    </row>
    <row r="2413">
      <c r="AC2413">
        <f>IF($C2413="","",IF(COUNTIF('Códigos Santander (ref)'!$A$2:$A$79,$C2413)&gt;0,"SANTANDER",IF(COUNTIF('Códigos Itaú (ref)'!$A$2:$A$44,$C2413)&gt;0,"ITAU",IF(AND(TRIM(UPPER($I2413))="CONTRATUAL",ISNUMBER(SEARCH("INDIVIDUAL",SUBSTITUTE(UPPER($D2413)," ","")))),"PREMIUM FREE",""))))</f>
        <v/>
      </c>
    </row>
    <row r="2414">
      <c r="AC2414">
        <f>IF($C2414="","",IF(COUNTIF('Códigos Santander (ref)'!$A$2:$A$79,$C2414)&gt;0,"SANTANDER",IF(COUNTIF('Códigos Itaú (ref)'!$A$2:$A$44,$C2414)&gt;0,"ITAU",IF(AND(TRIM(UPPER($I2414))="CONTRATUAL",ISNUMBER(SEARCH("INDIVIDUAL",SUBSTITUTE(UPPER($D2414)," ","")))),"PREMIUM FREE",""))))</f>
        <v/>
      </c>
    </row>
    <row r="2415">
      <c r="AC2415">
        <f>IF($C2415="","",IF(COUNTIF('Códigos Santander (ref)'!$A$2:$A$79,$C2415)&gt;0,"SANTANDER",IF(COUNTIF('Códigos Itaú (ref)'!$A$2:$A$44,$C2415)&gt;0,"ITAU",IF(AND(TRIM(UPPER($I2415))="CONTRATUAL",ISNUMBER(SEARCH("INDIVIDUAL",SUBSTITUTE(UPPER($D2415)," ","")))),"PREMIUM FREE",""))))</f>
        <v/>
      </c>
    </row>
    <row r="2416">
      <c r="AC2416">
        <f>IF($C2416="","",IF(COUNTIF('Códigos Santander (ref)'!$A$2:$A$79,$C2416)&gt;0,"SANTANDER",IF(COUNTIF('Códigos Itaú (ref)'!$A$2:$A$44,$C2416)&gt;0,"ITAU",IF(AND(TRIM(UPPER($I2416))="CONTRATUAL",ISNUMBER(SEARCH("INDIVIDUAL",SUBSTITUTE(UPPER($D2416)," ","")))),"PREMIUM FREE",""))))</f>
        <v/>
      </c>
    </row>
    <row r="2417">
      <c r="AC2417">
        <f>IF($C2417="","",IF(COUNTIF('Códigos Santander (ref)'!$A$2:$A$79,$C2417)&gt;0,"SANTANDER",IF(COUNTIF('Códigos Itaú (ref)'!$A$2:$A$44,$C2417)&gt;0,"ITAU",IF(AND(TRIM(UPPER($I2417))="CONTRATUAL",ISNUMBER(SEARCH("INDIVIDUAL",SUBSTITUTE(UPPER($D2417)," ","")))),"PREMIUM FREE",""))))</f>
        <v/>
      </c>
    </row>
    <row r="2418">
      <c r="AC2418">
        <f>IF($C2418="","",IF(COUNTIF('Códigos Santander (ref)'!$A$2:$A$79,$C2418)&gt;0,"SANTANDER",IF(COUNTIF('Códigos Itaú (ref)'!$A$2:$A$44,$C2418)&gt;0,"ITAU",IF(AND(TRIM(UPPER($I2418))="CONTRATUAL",ISNUMBER(SEARCH("INDIVIDUAL",SUBSTITUTE(UPPER($D2418)," ","")))),"PREMIUM FREE",""))))</f>
        <v/>
      </c>
    </row>
    <row r="2419">
      <c r="AC2419">
        <f>IF($C2419="","",IF(COUNTIF('Códigos Santander (ref)'!$A$2:$A$79,$C2419)&gt;0,"SANTANDER",IF(COUNTIF('Códigos Itaú (ref)'!$A$2:$A$44,$C2419)&gt;0,"ITAU",IF(AND(TRIM(UPPER($I2419))="CONTRATUAL",ISNUMBER(SEARCH("INDIVIDUAL",SUBSTITUTE(UPPER($D2419)," ","")))),"PREMIUM FREE",""))))</f>
        <v/>
      </c>
    </row>
    <row r="2420">
      <c r="AC2420">
        <f>IF($C2420="","",IF(COUNTIF('Códigos Santander (ref)'!$A$2:$A$79,$C2420)&gt;0,"SANTANDER",IF(COUNTIF('Códigos Itaú (ref)'!$A$2:$A$44,$C2420)&gt;0,"ITAU",IF(AND(TRIM(UPPER($I2420))="CONTRATUAL",ISNUMBER(SEARCH("INDIVIDUAL",SUBSTITUTE(UPPER($D2420)," ","")))),"PREMIUM FREE",""))))</f>
        <v/>
      </c>
    </row>
    <row r="2421">
      <c r="AC2421">
        <f>IF($C2421="","",IF(COUNTIF('Códigos Santander (ref)'!$A$2:$A$79,$C2421)&gt;0,"SANTANDER",IF(COUNTIF('Códigos Itaú (ref)'!$A$2:$A$44,$C2421)&gt;0,"ITAU",IF(AND(TRIM(UPPER($I2421))="CONTRATUAL",ISNUMBER(SEARCH("INDIVIDUAL",SUBSTITUTE(UPPER($D2421)," ","")))),"PREMIUM FREE",""))))</f>
        <v/>
      </c>
    </row>
    <row r="2422">
      <c r="AC2422">
        <f>IF($C2422="","",IF(COUNTIF('Códigos Santander (ref)'!$A$2:$A$79,$C2422)&gt;0,"SANTANDER",IF(COUNTIF('Códigos Itaú (ref)'!$A$2:$A$44,$C2422)&gt;0,"ITAU",IF(AND(TRIM(UPPER($I2422))="CONTRATUAL",ISNUMBER(SEARCH("INDIVIDUAL",SUBSTITUTE(UPPER($D2422)," ","")))),"PREMIUM FREE",""))))</f>
        <v/>
      </c>
    </row>
    <row r="2423">
      <c r="AC2423">
        <f>IF($C2423="","",IF(COUNTIF('Códigos Santander (ref)'!$A$2:$A$79,$C2423)&gt;0,"SANTANDER",IF(COUNTIF('Códigos Itaú (ref)'!$A$2:$A$44,$C2423)&gt;0,"ITAU",IF(AND(TRIM(UPPER($I2423))="CONTRATUAL",ISNUMBER(SEARCH("INDIVIDUAL",SUBSTITUTE(UPPER($D2423)," ","")))),"PREMIUM FREE",""))))</f>
        <v/>
      </c>
    </row>
    <row r="2424">
      <c r="AC2424">
        <f>IF($C2424="","",IF(COUNTIF('Códigos Santander (ref)'!$A$2:$A$79,$C2424)&gt;0,"SANTANDER",IF(COUNTIF('Códigos Itaú (ref)'!$A$2:$A$44,$C2424)&gt;0,"ITAU",IF(AND(TRIM(UPPER($I2424))="CONTRATUAL",ISNUMBER(SEARCH("INDIVIDUAL",SUBSTITUTE(UPPER($D2424)," ","")))),"PREMIUM FREE",""))))</f>
        <v/>
      </c>
    </row>
    <row r="2425">
      <c r="AC2425">
        <f>IF($C2425="","",IF(COUNTIF('Códigos Santander (ref)'!$A$2:$A$79,$C2425)&gt;0,"SANTANDER",IF(COUNTIF('Códigos Itaú (ref)'!$A$2:$A$44,$C2425)&gt;0,"ITAU",IF(AND(TRIM(UPPER($I2425))="CONTRATUAL",ISNUMBER(SEARCH("INDIVIDUAL",SUBSTITUTE(UPPER($D2425)," ","")))),"PREMIUM FREE",""))))</f>
        <v/>
      </c>
    </row>
    <row r="2426">
      <c r="AC2426">
        <f>IF($C2426="","",IF(COUNTIF('Códigos Santander (ref)'!$A$2:$A$79,$C2426)&gt;0,"SANTANDER",IF(COUNTIF('Códigos Itaú (ref)'!$A$2:$A$44,$C2426)&gt;0,"ITAU",IF(AND(TRIM(UPPER($I2426))="CONTRATUAL",ISNUMBER(SEARCH("INDIVIDUAL",SUBSTITUTE(UPPER($D2426)," ","")))),"PREMIUM FREE",""))))</f>
        <v/>
      </c>
    </row>
    <row r="2427">
      <c r="AC2427">
        <f>IF($C2427="","",IF(COUNTIF('Códigos Santander (ref)'!$A$2:$A$79,$C2427)&gt;0,"SANTANDER",IF(COUNTIF('Códigos Itaú (ref)'!$A$2:$A$44,$C2427)&gt;0,"ITAU",IF(AND(TRIM(UPPER($I2427))="CONTRATUAL",ISNUMBER(SEARCH("INDIVIDUAL",SUBSTITUTE(UPPER($D2427)," ","")))),"PREMIUM FREE",""))))</f>
        <v/>
      </c>
    </row>
    <row r="2428">
      <c r="AC2428">
        <f>IF($C2428="","",IF(COUNTIF('Códigos Santander (ref)'!$A$2:$A$79,$C2428)&gt;0,"SANTANDER",IF(COUNTIF('Códigos Itaú (ref)'!$A$2:$A$44,$C2428)&gt;0,"ITAU",IF(AND(TRIM(UPPER($I2428))="CONTRATUAL",ISNUMBER(SEARCH("INDIVIDUAL",SUBSTITUTE(UPPER($D2428)," ","")))),"PREMIUM FREE",""))))</f>
        <v/>
      </c>
    </row>
    <row r="2429">
      <c r="AC2429">
        <f>IF($C2429="","",IF(COUNTIF('Códigos Santander (ref)'!$A$2:$A$79,$C2429)&gt;0,"SANTANDER",IF(COUNTIF('Códigos Itaú (ref)'!$A$2:$A$44,$C2429)&gt;0,"ITAU",IF(AND(TRIM(UPPER($I2429))="CONTRATUAL",ISNUMBER(SEARCH("INDIVIDUAL",SUBSTITUTE(UPPER($D2429)," ","")))),"PREMIUM FREE",""))))</f>
        <v/>
      </c>
    </row>
    <row r="2430">
      <c r="AC2430">
        <f>IF($C2430="","",IF(COUNTIF('Códigos Santander (ref)'!$A$2:$A$79,$C2430)&gt;0,"SANTANDER",IF(COUNTIF('Códigos Itaú (ref)'!$A$2:$A$44,$C2430)&gt;0,"ITAU",IF(AND(TRIM(UPPER($I2430))="CONTRATUAL",ISNUMBER(SEARCH("INDIVIDUAL",SUBSTITUTE(UPPER($D2430)," ","")))),"PREMIUM FREE",""))))</f>
        <v/>
      </c>
    </row>
    <row r="2431">
      <c r="AC2431">
        <f>IF($C2431="","",IF(COUNTIF('Códigos Santander (ref)'!$A$2:$A$79,$C2431)&gt;0,"SANTANDER",IF(COUNTIF('Códigos Itaú (ref)'!$A$2:$A$44,$C2431)&gt;0,"ITAU",IF(AND(TRIM(UPPER($I2431))="CONTRATUAL",ISNUMBER(SEARCH("INDIVIDUAL",SUBSTITUTE(UPPER($D2431)," ","")))),"PREMIUM FREE",""))))</f>
        <v/>
      </c>
    </row>
    <row r="2432">
      <c r="AC2432">
        <f>IF($C2432="","",IF(COUNTIF('Códigos Santander (ref)'!$A$2:$A$79,$C2432)&gt;0,"SANTANDER",IF(COUNTIF('Códigos Itaú (ref)'!$A$2:$A$44,$C2432)&gt;0,"ITAU",IF(AND(TRIM(UPPER($I2432))="CONTRATUAL",ISNUMBER(SEARCH("INDIVIDUAL",SUBSTITUTE(UPPER($D2432)," ","")))),"PREMIUM FREE",""))))</f>
        <v/>
      </c>
    </row>
    <row r="2433">
      <c r="AC2433">
        <f>IF($C2433="","",IF(COUNTIF('Códigos Santander (ref)'!$A$2:$A$79,$C2433)&gt;0,"SANTANDER",IF(COUNTIF('Códigos Itaú (ref)'!$A$2:$A$44,$C2433)&gt;0,"ITAU",IF(AND(TRIM(UPPER($I2433))="CONTRATUAL",ISNUMBER(SEARCH("INDIVIDUAL",SUBSTITUTE(UPPER($D2433)," ","")))),"PREMIUM FREE",""))))</f>
        <v/>
      </c>
    </row>
    <row r="2434">
      <c r="AC2434">
        <f>IF($C2434="","",IF(COUNTIF('Códigos Santander (ref)'!$A$2:$A$79,$C2434)&gt;0,"SANTANDER",IF(COUNTIF('Códigos Itaú (ref)'!$A$2:$A$44,$C2434)&gt;0,"ITAU",IF(AND(TRIM(UPPER($I2434))="CONTRATUAL",ISNUMBER(SEARCH("INDIVIDUAL",SUBSTITUTE(UPPER($D2434)," ","")))),"PREMIUM FREE",""))))</f>
        <v/>
      </c>
    </row>
    <row r="2435">
      <c r="AC2435">
        <f>IF($C2435="","",IF(COUNTIF('Códigos Santander (ref)'!$A$2:$A$79,$C2435)&gt;0,"SANTANDER",IF(COUNTIF('Códigos Itaú (ref)'!$A$2:$A$44,$C2435)&gt;0,"ITAU",IF(AND(TRIM(UPPER($I2435))="CONTRATUAL",ISNUMBER(SEARCH("INDIVIDUAL",SUBSTITUTE(UPPER($D2435)," ","")))),"PREMIUM FREE",""))))</f>
        <v/>
      </c>
    </row>
    <row r="2436">
      <c r="AC2436">
        <f>IF($C2436="","",IF(COUNTIF('Códigos Santander (ref)'!$A$2:$A$79,$C2436)&gt;0,"SANTANDER",IF(COUNTIF('Códigos Itaú (ref)'!$A$2:$A$44,$C2436)&gt;0,"ITAU",IF(AND(TRIM(UPPER($I2436))="CONTRATUAL",ISNUMBER(SEARCH("INDIVIDUAL",SUBSTITUTE(UPPER($D2436)," ","")))),"PREMIUM FREE",""))))</f>
        <v/>
      </c>
    </row>
    <row r="2437">
      <c r="AC2437">
        <f>IF($C2437="","",IF(COUNTIF('Códigos Santander (ref)'!$A$2:$A$79,$C2437)&gt;0,"SANTANDER",IF(COUNTIF('Códigos Itaú (ref)'!$A$2:$A$44,$C2437)&gt;0,"ITAU",IF(AND(TRIM(UPPER($I2437))="CONTRATUAL",ISNUMBER(SEARCH("INDIVIDUAL",SUBSTITUTE(UPPER($D2437)," ","")))),"PREMIUM FREE",""))))</f>
        <v/>
      </c>
    </row>
    <row r="2438">
      <c r="AC2438">
        <f>IF($C2438="","",IF(COUNTIF('Códigos Santander (ref)'!$A$2:$A$79,$C2438)&gt;0,"SANTANDER",IF(COUNTIF('Códigos Itaú (ref)'!$A$2:$A$44,$C2438)&gt;0,"ITAU",IF(AND(TRIM(UPPER($I2438))="CONTRATUAL",ISNUMBER(SEARCH("INDIVIDUAL",SUBSTITUTE(UPPER($D2438)," ","")))),"PREMIUM FREE",""))))</f>
        <v/>
      </c>
    </row>
    <row r="2439">
      <c r="AC2439">
        <f>IF($C2439="","",IF(COUNTIF('Códigos Santander (ref)'!$A$2:$A$79,$C2439)&gt;0,"SANTANDER",IF(COUNTIF('Códigos Itaú (ref)'!$A$2:$A$44,$C2439)&gt;0,"ITAU",IF(AND(TRIM(UPPER($I2439))="CONTRATUAL",ISNUMBER(SEARCH("INDIVIDUAL",SUBSTITUTE(UPPER($D2439)," ","")))),"PREMIUM FREE",""))))</f>
        <v/>
      </c>
    </row>
    <row r="2440">
      <c r="AC2440">
        <f>IF($C2440="","",IF(COUNTIF('Códigos Santander (ref)'!$A$2:$A$79,$C2440)&gt;0,"SANTANDER",IF(COUNTIF('Códigos Itaú (ref)'!$A$2:$A$44,$C2440)&gt;0,"ITAU",IF(AND(TRIM(UPPER($I2440))="CONTRATUAL",ISNUMBER(SEARCH("INDIVIDUAL",SUBSTITUTE(UPPER($D2440)," ","")))),"PREMIUM FREE",""))))</f>
        <v/>
      </c>
    </row>
    <row r="2441">
      <c r="AC2441">
        <f>IF($C2441="","",IF(COUNTIF('Códigos Santander (ref)'!$A$2:$A$79,$C2441)&gt;0,"SANTANDER",IF(COUNTIF('Códigos Itaú (ref)'!$A$2:$A$44,$C2441)&gt;0,"ITAU",IF(AND(TRIM(UPPER($I2441))="CONTRATUAL",ISNUMBER(SEARCH("INDIVIDUAL",SUBSTITUTE(UPPER($D2441)," ","")))),"PREMIUM FREE",""))))</f>
        <v/>
      </c>
    </row>
    <row r="2442">
      <c r="AC2442">
        <f>IF($C2442="","",IF(COUNTIF('Códigos Santander (ref)'!$A$2:$A$79,$C2442)&gt;0,"SANTANDER",IF(COUNTIF('Códigos Itaú (ref)'!$A$2:$A$44,$C2442)&gt;0,"ITAU",IF(AND(TRIM(UPPER($I2442))="CONTRATUAL",ISNUMBER(SEARCH("INDIVIDUAL",SUBSTITUTE(UPPER($D2442)," ","")))),"PREMIUM FREE",""))))</f>
        <v/>
      </c>
    </row>
    <row r="2443">
      <c r="AC2443">
        <f>IF($C2443="","",IF(COUNTIF('Códigos Santander (ref)'!$A$2:$A$79,$C2443)&gt;0,"SANTANDER",IF(COUNTIF('Códigos Itaú (ref)'!$A$2:$A$44,$C2443)&gt;0,"ITAU",IF(AND(TRIM(UPPER($I2443))="CONTRATUAL",ISNUMBER(SEARCH("INDIVIDUAL",SUBSTITUTE(UPPER($D2443)," ","")))),"PREMIUM FREE",""))))</f>
        <v/>
      </c>
    </row>
    <row r="2444">
      <c r="AC2444">
        <f>IF($C2444="","",IF(COUNTIF('Códigos Santander (ref)'!$A$2:$A$79,$C2444)&gt;0,"SANTANDER",IF(COUNTIF('Códigos Itaú (ref)'!$A$2:$A$44,$C2444)&gt;0,"ITAU",IF(AND(TRIM(UPPER($I2444))="CONTRATUAL",ISNUMBER(SEARCH("INDIVIDUAL",SUBSTITUTE(UPPER($D2444)," ","")))),"PREMIUM FREE",""))))</f>
        <v/>
      </c>
    </row>
    <row r="2445">
      <c r="AC2445">
        <f>IF($C2445="","",IF(COUNTIF('Códigos Santander (ref)'!$A$2:$A$79,$C2445)&gt;0,"SANTANDER",IF(COUNTIF('Códigos Itaú (ref)'!$A$2:$A$44,$C2445)&gt;0,"ITAU",IF(AND(TRIM(UPPER($I2445))="CONTRATUAL",ISNUMBER(SEARCH("INDIVIDUAL",SUBSTITUTE(UPPER($D2445)," ","")))),"PREMIUM FREE",""))))</f>
        <v/>
      </c>
    </row>
    <row r="2446">
      <c r="AC2446">
        <f>IF($C2446="","",IF(COUNTIF('Códigos Santander (ref)'!$A$2:$A$79,$C2446)&gt;0,"SANTANDER",IF(COUNTIF('Códigos Itaú (ref)'!$A$2:$A$44,$C2446)&gt;0,"ITAU",IF(AND(TRIM(UPPER($I2446))="CONTRATUAL",ISNUMBER(SEARCH("INDIVIDUAL",SUBSTITUTE(UPPER($D2446)," ","")))),"PREMIUM FREE",""))))</f>
        <v/>
      </c>
    </row>
    <row r="2447">
      <c r="AC2447">
        <f>IF($C2447="","",IF(COUNTIF('Códigos Santander (ref)'!$A$2:$A$79,$C2447)&gt;0,"SANTANDER",IF(COUNTIF('Códigos Itaú (ref)'!$A$2:$A$44,$C2447)&gt;0,"ITAU",IF(AND(TRIM(UPPER($I2447))="CONTRATUAL",ISNUMBER(SEARCH("INDIVIDUAL",SUBSTITUTE(UPPER($D2447)," ","")))),"PREMIUM FREE",""))))</f>
        <v/>
      </c>
    </row>
    <row r="2448">
      <c r="AC2448">
        <f>IF($C2448="","",IF(COUNTIF('Códigos Santander (ref)'!$A$2:$A$79,$C2448)&gt;0,"SANTANDER",IF(COUNTIF('Códigos Itaú (ref)'!$A$2:$A$44,$C2448)&gt;0,"ITAU",IF(AND(TRIM(UPPER($I2448))="CONTRATUAL",ISNUMBER(SEARCH("INDIVIDUAL",SUBSTITUTE(UPPER($D2448)," ","")))),"PREMIUM FREE",""))))</f>
        <v/>
      </c>
    </row>
    <row r="2449">
      <c r="AC2449">
        <f>IF($C2449="","",IF(COUNTIF('Códigos Santander (ref)'!$A$2:$A$79,$C2449)&gt;0,"SANTANDER",IF(COUNTIF('Códigos Itaú (ref)'!$A$2:$A$44,$C2449)&gt;0,"ITAU",IF(AND(TRIM(UPPER($I2449))="CONTRATUAL",ISNUMBER(SEARCH("INDIVIDUAL",SUBSTITUTE(UPPER($D2449)," ","")))),"PREMIUM FREE",""))))</f>
        <v/>
      </c>
    </row>
    <row r="2450">
      <c r="AC2450">
        <f>IF($C2450="","",IF(COUNTIF('Códigos Santander (ref)'!$A$2:$A$79,$C2450)&gt;0,"SANTANDER",IF(COUNTIF('Códigos Itaú (ref)'!$A$2:$A$44,$C2450)&gt;0,"ITAU",IF(AND(TRIM(UPPER($I2450))="CONTRATUAL",ISNUMBER(SEARCH("INDIVIDUAL",SUBSTITUTE(UPPER($D2450)," ","")))),"PREMIUM FREE",""))))</f>
        <v/>
      </c>
    </row>
    <row r="2451">
      <c r="AC2451">
        <f>IF($C2451="","",IF(COUNTIF('Códigos Santander (ref)'!$A$2:$A$79,$C2451)&gt;0,"SANTANDER",IF(COUNTIF('Códigos Itaú (ref)'!$A$2:$A$44,$C2451)&gt;0,"ITAU",IF(AND(TRIM(UPPER($I2451))="CONTRATUAL",ISNUMBER(SEARCH("INDIVIDUAL",SUBSTITUTE(UPPER($D2451)," ","")))),"PREMIUM FREE",""))))</f>
        <v/>
      </c>
    </row>
    <row r="2452">
      <c r="AC2452">
        <f>IF($C2452="","",IF(COUNTIF('Códigos Santander (ref)'!$A$2:$A$79,$C2452)&gt;0,"SANTANDER",IF(COUNTIF('Códigos Itaú (ref)'!$A$2:$A$44,$C2452)&gt;0,"ITAU",IF(AND(TRIM(UPPER($I2452))="CONTRATUAL",ISNUMBER(SEARCH("INDIVIDUAL",SUBSTITUTE(UPPER($D2452)," ","")))),"PREMIUM FREE",""))))</f>
        <v/>
      </c>
    </row>
    <row r="2453">
      <c r="AC2453">
        <f>IF($C2453="","",IF(COUNTIF('Códigos Santander (ref)'!$A$2:$A$79,$C2453)&gt;0,"SANTANDER",IF(COUNTIF('Códigos Itaú (ref)'!$A$2:$A$44,$C2453)&gt;0,"ITAU",IF(AND(TRIM(UPPER($I2453))="CONTRATUAL",ISNUMBER(SEARCH("INDIVIDUAL",SUBSTITUTE(UPPER($D2453)," ","")))),"PREMIUM FREE",""))))</f>
        <v/>
      </c>
    </row>
    <row r="2454">
      <c r="AC2454">
        <f>IF($C2454="","",IF(COUNTIF('Códigos Santander (ref)'!$A$2:$A$79,$C2454)&gt;0,"SANTANDER",IF(COUNTIF('Códigos Itaú (ref)'!$A$2:$A$44,$C2454)&gt;0,"ITAU",IF(AND(TRIM(UPPER($I2454))="CONTRATUAL",ISNUMBER(SEARCH("INDIVIDUAL",SUBSTITUTE(UPPER($D2454)," ","")))),"PREMIUM FREE",""))))</f>
        <v/>
      </c>
    </row>
    <row r="2455">
      <c r="AC2455">
        <f>IF($C2455="","",IF(COUNTIF('Códigos Santander (ref)'!$A$2:$A$79,$C2455)&gt;0,"SANTANDER",IF(COUNTIF('Códigos Itaú (ref)'!$A$2:$A$44,$C2455)&gt;0,"ITAU",IF(AND(TRIM(UPPER($I2455))="CONTRATUAL",ISNUMBER(SEARCH("INDIVIDUAL",SUBSTITUTE(UPPER($D2455)," ","")))),"PREMIUM FREE",""))))</f>
        <v/>
      </c>
    </row>
    <row r="2456">
      <c r="AC2456">
        <f>IF($C2456="","",IF(COUNTIF('Códigos Santander (ref)'!$A$2:$A$79,$C2456)&gt;0,"SANTANDER",IF(COUNTIF('Códigos Itaú (ref)'!$A$2:$A$44,$C2456)&gt;0,"ITAU",IF(AND(TRIM(UPPER($I2456))="CONTRATUAL",ISNUMBER(SEARCH("INDIVIDUAL",SUBSTITUTE(UPPER($D2456)," ","")))),"PREMIUM FREE",""))))</f>
        <v/>
      </c>
    </row>
    <row r="2457">
      <c r="AC2457">
        <f>IF($C2457="","",IF(COUNTIF('Códigos Santander (ref)'!$A$2:$A$79,$C2457)&gt;0,"SANTANDER",IF(COUNTIF('Códigos Itaú (ref)'!$A$2:$A$44,$C2457)&gt;0,"ITAU",IF(AND(TRIM(UPPER($I2457))="CONTRATUAL",ISNUMBER(SEARCH("INDIVIDUAL",SUBSTITUTE(UPPER($D2457)," ","")))),"PREMIUM FREE",""))))</f>
        <v/>
      </c>
    </row>
    <row r="2458">
      <c r="AC2458">
        <f>IF($C2458="","",IF(COUNTIF('Códigos Santander (ref)'!$A$2:$A$79,$C2458)&gt;0,"SANTANDER",IF(COUNTIF('Códigos Itaú (ref)'!$A$2:$A$44,$C2458)&gt;0,"ITAU",IF(AND(TRIM(UPPER($I2458))="CONTRATUAL",ISNUMBER(SEARCH("INDIVIDUAL",SUBSTITUTE(UPPER($D2458)," ","")))),"PREMIUM FREE",""))))</f>
        <v/>
      </c>
    </row>
    <row r="2459">
      <c r="AC2459">
        <f>IF($C2459="","",IF(COUNTIF('Códigos Santander (ref)'!$A$2:$A$79,$C2459)&gt;0,"SANTANDER",IF(COUNTIF('Códigos Itaú (ref)'!$A$2:$A$44,$C2459)&gt;0,"ITAU",IF(AND(TRIM(UPPER($I2459))="CONTRATUAL",ISNUMBER(SEARCH("INDIVIDUAL",SUBSTITUTE(UPPER($D2459)," ","")))),"PREMIUM FREE",""))))</f>
        <v/>
      </c>
    </row>
    <row r="2460">
      <c r="AC2460">
        <f>IF($C2460="","",IF(COUNTIF('Códigos Santander (ref)'!$A$2:$A$79,$C2460)&gt;0,"SANTANDER",IF(COUNTIF('Códigos Itaú (ref)'!$A$2:$A$44,$C2460)&gt;0,"ITAU",IF(AND(TRIM(UPPER($I2460))="CONTRATUAL",ISNUMBER(SEARCH("INDIVIDUAL",SUBSTITUTE(UPPER($D2460)," ","")))),"PREMIUM FREE",""))))</f>
        <v/>
      </c>
    </row>
    <row r="2461">
      <c r="AC2461">
        <f>IF($C2461="","",IF(COUNTIF('Códigos Santander (ref)'!$A$2:$A$79,$C2461)&gt;0,"SANTANDER",IF(COUNTIF('Códigos Itaú (ref)'!$A$2:$A$44,$C2461)&gt;0,"ITAU",IF(AND(TRIM(UPPER($I2461))="CONTRATUAL",ISNUMBER(SEARCH("INDIVIDUAL",SUBSTITUTE(UPPER($D2461)," ","")))),"PREMIUM FREE",""))))</f>
        <v/>
      </c>
    </row>
    <row r="2462">
      <c r="AC2462">
        <f>IF($C2462="","",IF(COUNTIF('Códigos Santander (ref)'!$A$2:$A$79,$C2462)&gt;0,"SANTANDER",IF(COUNTIF('Códigos Itaú (ref)'!$A$2:$A$44,$C2462)&gt;0,"ITAU",IF(AND(TRIM(UPPER($I2462))="CONTRATUAL",ISNUMBER(SEARCH("INDIVIDUAL",SUBSTITUTE(UPPER($D2462)," ","")))),"PREMIUM FREE",""))))</f>
        <v/>
      </c>
    </row>
    <row r="2463">
      <c r="AC2463">
        <f>IF($C2463="","",IF(COUNTIF('Códigos Santander (ref)'!$A$2:$A$79,$C2463)&gt;0,"SANTANDER",IF(COUNTIF('Códigos Itaú (ref)'!$A$2:$A$44,$C2463)&gt;0,"ITAU",IF(AND(TRIM(UPPER($I2463))="CONTRATUAL",ISNUMBER(SEARCH("INDIVIDUAL",SUBSTITUTE(UPPER($D2463)," ","")))),"PREMIUM FREE",""))))</f>
        <v/>
      </c>
    </row>
    <row r="2464">
      <c r="AC2464">
        <f>IF($C2464="","",IF(COUNTIF('Códigos Santander (ref)'!$A$2:$A$79,$C2464)&gt;0,"SANTANDER",IF(COUNTIF('Códigos Itaú (ref)'!$A$2:$A$44,$C2464)&gt;0,"ITAU",IF(AND(TRIM(UPPER($I2464))="CONTRATUAL",ISNUMBER(SEARCH("INDIVIDUAL",SUBSTITUTE(UPPER($D2464)," ","")))),"PREMIUM FREE",""))))</f>
        <v/>
      </c>
    </row>
    <row r="2465">
      <c r="AC2465">
        <f>IF($C2465="","",IF(COUNTIF('Códigos Santander (ref)'!$A$2:$A$79,$C2465)&gt;0,"SANTANDER",IF(COUNTIF('Códigos Itaú (ref)'!$A$2:$A$44,$C2465)&gt;0,"ITAU",IF(AND(TRIM(UPPER($I2465))="CONTRATUAL",ISNUMBER(SEARCH("INDIVIDUAL",SUBSTITUTE(UPPER($D2465)," ","")))),"PREMIUM FREE",""))))</f>
        <v/>
      </c>
    </row>
    <row r="2466">
      <c r="AC2466">
        <f>IF($C2466="","",IF(COUNTIF('Códigos Santander (ref)'!$A$2:$A$79,$C2466)&gt;0,"SANTANDER",IF(COUNTIF('Códigos Itaú (ref)'!$A$2:$A$44,$C2466)&gt;0,"ITAU",IF(AND(TRIM(UPPER($I2466))="CONTRATUAL",ISNUMBER(SEARCH("INDIVIDUAL",SUBSTITUTE(UPPER($D2466)," ","")))),"PREMIUM FREE",""))))</f>
        <v/>
      </c>
    </row>
    <row r="2467">
      <c r="AC2467">
        <f>IF($C2467="","",IF(COUNTIF('Códigos Santander (ref)'!$A$2:$A$79,$C2467)&gt;0,"SANTANDER",IF(COUNTIF('Códigos Itaú (ref)'!$A$2:$A$44,$C2467)&gt;0,"ITAU",IF(AND(TRIM(UPPER($I2467))="CONTRATUAL",ISNUMBER(SEARCH("INDIVIDUAL",SUBSTITUTE(UPPER($D2467)," ","")))),"PREMIUM FREE",""))))</f>
        <v/>
      </c>
    </row>
    <row r="2468">
      <c r="AC2468">
        <f>IF($C2468="","",IF(COUNTIF('Códigos Santander (ref)'!$A$2:$A$79,$C2468)&gt;0,"SANTANDER",IF(COUNTIF('Códigos Itaú (ref)'!$A$2:$A$44,$C2468)&gt;0,"ITAU",IF(AND(TRIM(UPPER($I2468))="CONTRATUAL",ISNUMBER(SEARCH("INDIVIDUAL",SUBSTITUTE(UPPER($D2468)," ","")))),"PREMIUM FREE",""))))</f>
        <v/>
      </c>
    </row>
    <row r="2469">
      <c r="AC2469">
        <f>IF($C2469="","",IF(COUNTIF('Códigos Santander (ref)'!$A$2:$A$79,$C2469)&gt;0,"SANTANDER",IF(COUNTIF('Códigos Itaú (ref)'!$A$2:$A$44,$C2469)&gt;0,"ITAU",IF(AND(TRIM(UPPER($I2469))="CONTRATUAL",ISNUMBER(SEARCH("INDIVIDUAL",SUBSTITUTE(UPPER($D2469)," ","")))),"PREMIUM FREE",""))))</f>
        <v/>
      </c>
    </row>
    <row r="2470">
      <c r="AC2470">
        <f>IF($C2470="","",IF(COUNTIF('Códigos Santander (ref)'!$A$2:$A$79,$C2470)&gt;0,"SANTANDER",IF(COUNTIF('Códigos Itaú (ref)'!$A$2:$A$44,$C2470)&gt;0,"ITAU",IF(AND(TRIM(UPPER($I2470))="CONTRATUAL",ISNUMBER(SEARCH("INDIVIDUAL",SUBSTITUTE(UPPER($D2470)," ","")))),"PREMIUM FREE",""))))</f>
        <v/>
      </c>
    </row>
    <row r="2471">
      <c r="AC2471">
        <f>IF($C2471="","",IF(COUNTIF('Códigos Santander (ref)'!$A$2:$A$79,$C2471)&gt;0,"SANTANDER",IF(COUNTIF('Códigos Itaú (ref)'!$A$2:$A$44,$C2471)&gt;0,"ITAU",IF(AND(TRIM(UPPER($I2471))="CONTRATUAL",ISNUMBER(SEARCH("INDIVIDUAL",SUBSTITUTE(UPPER($D2471)," ","")))),"PREMIUM FREE",""))))</f>
        <v/>
      </c>
    </row>
    <row r="2472">
      <c r="AC2472">
        <f>IF($C2472="","",IF(COUNTIF('Códigos Santander (ref)'!$A$2:$A$79,$C2472)&gt;0,"SANTANDER",IF(COUNTIF('Códigos Itaú (ref)'!$A$2:$A$44,$C2472)&gt;0,"ITAU",IF(AND(TRIM(UPPER($I2472))="CONTRATUAL",ISNUMBER(SEARCH("INDIVIDUAL",SUBSTITUTE(UPPER($D2472)," ","")))),"PREMIUM FREE",""))))</f>
        <v/>
      </c>
    </row>
    <row r="2473">
      <c r="AC2473">
        <f>IF($C2473="","",IF(COUNTIF('Códigos Santander (ref)'!$A$2:$A$79,$C2473)&gt;0,"SANTANDER",IF(COUNTIF('Códigos Itaú (ref)'!$A$2:$A$44,$C2473)&gt;0,"ITAU",IF(AND(TRIM(UPPER($I2473))="CONTRATUAL",ISNUMBER(SEARCH("INDIVIDUAL",SUBSTITUTE(UPPER($D2473)," ","")))),"PREMIUM FREE",""))))</f>
        <v/>
      </c>
    </row>
    <row r="2474">
      <c r="AC2474">
        <f>IF($C2474="","",IF(COUNTIF('Códigos Santander (ref)'!$A$2:$A$79,$C2474)&gt;0,"SANTANDER",IF(COUNTIF('Códigos Itaú (ref)'!$A$2:$A$44,$C2474)&gt;0,"ITAU",IF(AND(TRIM(UPPER($I2474))="CONTRATUAL",ISNUMBER(SEARCH("INDIVIDUAL",SUBSTITUTE(UPPER($D2474)," ","")))),"PREMIUM FREE",""))))</f>
        <v/>
      </c>
    </row>
    <row r="2475">
      <c r="AC2475">
        <f>IF($C2475="","",IF(COUNTIF('Códigos Santander (ref)'!$A$2:$A$79,$C2475)&gt;0,"SANTANDER",IF(COUNTIF('Códigos Itaú (ref)'!$A$2:$A$44,$C2475)&gt;0,"ITAU",IF(AND(TRIM(UPPER($I2475))="CONTRATUAL",ISNUMBER(SEARCH("INDIVIDUAL",SUBSTITUTE(UPPER($D2475)," ","")))),"PREMIUM FREE",""))))</f>
        <v/>
      </c>
    </row>
    <row r="2476">
      <c r="AC2476">
        <f>IF($C2476="","",IF(COUNTIF('Códigos Santander (ref)'!$A$2:$A$79,$C2476)&gt;0,"SANTANDER",IF(COUNTIF('Códigos Itaú (ref)'!$A$2:$A$44,$C2476)&gt;0,"ITAU",IF(AND(TRIM(UPPER($I2476))="CONTRATUAL",ISNUMBER(SEARCH("INDIVIDUAL",SUBSTITUTE(UPPER($D2476)," ","")))),"PREMIUM FREE",""))))</f>
        <v/>
      </c>
    </row>
    <row r="2477">
      <c r="AC2477">
        <f>IF($C2477="","",IF(COUNTIF('Códigos Santander (ref)'!$A$2:$A$79,$C2477)&gt;0,"SANTANDER",IF(COUNTIF('Códigos Itaú (ref)'!$A$2:$A$44,$C2477)&gt;0,"ITAU",IF(AND(TRIM(UPPER($I2477))="CONTRATUAL",ISNUMBER(SEARCH("INDIVIDUAL",SUBSTITUTE(UPPER($D2477)," ","")))),"PREMIUM FREE",""))))</f>
        <v/>
      </c>
    </row>
    <row r="2478">
      <c r="AC2478">
        <f>IF($C2478="","",IF(COUNTIF('Códigos Santander (ref)'!$A$2:$A$79,$C2478)&gt;0,"SANTANDER",IF(COUNTIF('Códigos Itaú (ref)'!$A$2:$A$44,$C2478)&gt;0,"ITAU",IF(AND(TRIM(UPPER($I2478))="CONTRATUAL",ISNUMBER(SEARCH("INDIVIDUAL",SUBSTITUTE(UPPER($D2478)," ","")))),"PREMIUM FREE",""))))</f>
        <v/>
      </c>
    </row>
    <row r="2479">
      <c r="AC2479">
        <f>IF($C2479="","",IF(COUNTIF('Códigos Santander (ref)'!$A$2:$A$79,$C2479)&gt;0,"SANTANDER",IF(COUNTIF('Códigos Itaú (ref)'!$A$2:$A$44,$C2479)&gt;0,"ITAU",IF(AND(TRIM(UPPER($I2479))="CONTRATUAL",ISNUMBER(SEARCH("INDIVIDUAL",SUBSTITUTE(UPPER($D2479)," ","")))),"PREMIUM FREE",""))))</f>
        <v/>
      </c>
    </row>
    <row r="2480">
      <c r="AC2480">
        <f>IF($C2480="","",IF(COUNTIF('Códigos Santander (ref)'!$A$2:$A$79,$C2480)&gt;0,"SANTANDER",IF(COUNTIF('Códigos Itaú (ref)'!$A$2:$A$44,$C2480)&gt;0,"ITAU",IF(AND(TRIM(UPPER($I2480))="CONTRATUAL",ISNUMBER(SEARCH("INDIVIDUAL",SUBSTITUTE(UPPER($D2480)," ","")))),"PREMIUM FREE",""))))</f>
        <v/>
      </c>
    </row>
    <row r="2481">
      <c r="AC2481">
        <f>IF($C2481="","",IF(COUNTIF('Códigos Santander (ref)'!$A$2:$A$79,$C2481)&gt;0,"SANTANDER",IF(COUNTIF('Códigos Itaú (ref)'!$A$2:$A$44,$C2481)&gt;0,"ITAU",IF(AND(TRIM(UPPER($I2481))="CONTRATUAL",ISNUMBER(SEARCH("INDIVIDUAL",SUBSTITUTE(UPPER($D2481)," ","")))),"PREMIUM FREE",""))))</f>
        <v/>
      </c>
    </row>
    <row r="2482">
      <c r="AC2482">
        <f>IF($C2482="","",IF(COUNTIF('Códigos Santander (ref)'!$A$2:$A$79,$C2482)&gt;0,"SANTANDER",IF(COUNTIF('Códigos Itaú (ref)'!$A$2:$A$44,$C2482)&gt;0,"ITAU",IF(AND(TRIM(UPPER($I2482))="CONTRATUAL",ISNUMBER(SEARCH("INDIVIDUAL",SUBSTITUTE(UPPER($D2482)," ","")))),"PREMIUM FREE",""))))</f>
        <v/>
      </c>
    </row>
    <row r="2483">
      <c r="AC2483">
        <f>IF($C2483="","",IF(COUNTIF('Códigos Santander (ref)'!$A$2:$A$79,$C2483)&gt;0,"SANTANDER",IF(COUNTIF('Códigos Itaú (ref)'!$A$2:$A$44,$C2483)&gt;0,"ITAU",IF(AND(TRIM(UPPER($I2483))="CONTRATUAL",ISNUMBER(SEARCH("INDIVIDUAL",SUBSTITUTE(UPPER($D2483)," ","")))),"PREMIUM FREE",""))))</f>
        <v/>
      </c>
    </row>
    <row r="2484">
      <c r="AC2484">
        <f>IF($C2484="","",IF(COUNTIF('Códigos Santander (ref)'!$A$2:$A$79,$C2484)&gt;0,"SANTANDER",IF(COUNTIF('Códigos Itaú (ref)'!$A$2:$A$44,$C2484)&gt;0,"ITAU",IF(AND(TRIM(UPPER($I2484))="CONTRATUAL",ISNUMBER(SEARCH("INDIVIDUAL",SUBSTITUTE(UPPER($D2484)," ","")))),"PREMIUM FREE",""))))</f>
        <v/>
      </c>
    </row>
    <row r="2485">
      <c r="AC2485">
        <f>IF($C2485="","",IF(COUNTIF('Códigos Santander (ref)'!$A$2:$A$79,$C2485)&gt;0,"SANTANDER",IF(COUNTIF('Códigos Itaú (ref)'!$A$2:$A$44,$C2485)&gt;0,"ITAU",IF(AND(TRIM(UPPER($I2485))="CONTRATUAL",ISNUMBER(SEARCH("INDIVIDUAL",SUBSTITUTE(UPPER($D2485)," ","")))),"PREMIUM FREE",""))))</f>
        <v/>
      </c>
    </row>
    <row r="2486">
      <c r="AC2486">
        <f>IF($C2486="","",IF(COUNTIF('Códigos Santander (ref)'!$A$2:$A$79,$C2486)&gt;0,"SANTANDER",IF(COUNTIF('Códigos Itaú (ref)'!$A$2:$A$44,$C2486)&gt;0,"ITAU",IF(AND(TRIM(UPPER($I2486))="CONTRATUAL",ISNUMBER(SEARCH("INDIVIDUAL",SUBSTITUTE(UPPER($D2486)," ","")))),"PREMIUM FREE",""))))</f>
        <v/>
      </c>
    </row>
    <row r="2487">
      <c r="AC2487">
        <f>IF($C2487="","",IF(COUNTIF('Códigos Santander (ref)'!$A$2:$A$79,$C2487)&gt;0,"SANTANDER",IF(COUNTIF('Códigos Itaú (ref)'!$A$2:$A$44,$C2487)&gt;0,"ITAU",IF(AND(TRIM(UPPER($I2487))="CONTRATUAL",ISNUMBER(SEARCH("INDIVIDUAL",SUBSTITUTE(UPPER($D2487)," ","")))),"PREMIUM FREE",""))))</f>
        <v/>
      </c>
    </row>
    <row r="2488">
      <c r="AC2488">
        <f>IF($C2488="","",IF(COUNTIF('Códigos Santander (ref)'!$A$2:$A$79,$C2488)&gt;0,"SANTANDER",IF(COUNTIF('Códigos Itaú (ref)'!$A$2:$A$44,$C2488)&gt;0,"ITAU",IF(AND(TRIM(UPPER($I2488))="CONTRATUAL",ISNUMBER(SEARCH("INDIVIDUAL",SUBSTITUTE(UPPER($D2488)," ","")))),"PREMIUM FREE",""))))</f>
        <v/>
      </c>
    </row>
    <row r="2489">
      <c r="AC2489">
        <f>IF($C2489="","",IF(COUNTIF('Códigos Santander (ref)'!$A$2:$A$79,$C2489)&gt;0,"SANTANDER",IF(COUNTIF('Códigos Itaú (ref)'!$A$2:$A$44,$C2489)&gt;0,"ITAU",IF(AND(TRIM(UPPER($I2489))="CONTRATUAL",ISNUMBER(SEARCH("INDIVIDUAL",SUBSTITUTE(UPPER($D2489)," ","")))),"PREMIUM FREE",""))))</f>
        <v/>
      </c>
    </row>
    <row r="2490">
      <c r="AC2490">
        <f>IF($C2490="","",IF(COUNTIF('Códigos Santander (ref)'!$A$2:$A$79,$C2490)&gt;0,"SANTANDER",IF(COUNTIF('Códigos Itaú (ref)'!$A$2:$A$44,$C2490)&gt;0,"ITAU",IF(AND(TRIM(UPPER($I2490))="CONTRATUAL",ISNUMBER(SEARCH("INDIVIDUAL",SUBSTITUTE(UPPER($D2490)," ","")))),"PREMIUM FREE",""))))</f>
        <v/>
      </c>
    </row>
    <row r="2491">
      <c r="AC2491">
        <f>IF($C2491="","",IF(COUNTIF('Códigos Santander (ref)'!$A$2:$A$79,$C2491)&gt;0,"SANTANDER",IF(COUNTIF('Códigos Itaú (ref)'!$A$2:$A$44,$C2491)&gt;0,"ITAU",IF(AND(TRIM(UPPER($I2491))="CONTRATUAL",ISNUMBER(SEARCH("INDIVIDUAL",SUBSTITUTE(UPPER($D2491)," ","")))),"PREMIUM FREE",""))))</f>
        <v/>
      </c>
    </row>
    <row r="2492">
      <c r="AC2492">
        <f>IF($C2492="","",IF(COUNTIF('Códigos Santander (ref)'!$A$2:$A$79,$C2492)&gt;0,"SANTANDER",IF(COUNTIF('Códigos Itaú (ref)'!$A$2:$A$44,$C2492)&gt;0,"ITAU",IF(AND(TRIM(UPPER($I2492))="CONTRATUAL",ISNUMBER(SEARCH("INDIVIDUAL",SUBSTITUTE(UPPER($D2492)," ","")))),"PREMIUM FREE",""))))</f>
        <v/>
      </c>
    </row>
    <row r="2493">
      <c r="AC2493">
        <f>IF($C2493="","",IF(COUNTIF('Códigos Santander (ref)'!$A$2:$A$79,$C2493)&gt;0,"SANTANDER",IF(COUNTIF('Códigos Itaú (ref)'!$A$2:$A$44,$C2493)&gt;0,"ITAU",IF(AND(TRIM(UPPER($I2493))="CONTRATUAL",ISNUMBER(SEARCH("INDIVIDUAL",SUBSTITUTE(UPPER($D2493)," ","")))),"PREMIUM FREE",""))))</f>
        <v/>
      </c>
    </row>
    <row r="2494">
      <c r="AC2494">
        <f>IF($C2494="","",IF(COUNTIF('Códigos Santander (ref)'!$A$2:$A$79,$C2494)&gt;0,"SANTANDER",IF(COUNTIF('Códigos Itaú (ref)'!$A$2:$A$44,$C2494)&gt;0,"ITAU",IF(AND(TRIM(UPPER($I2494))="CONTRATUAL",ISNUMBER(SEARCH("INDIVIDUAL",SUBSTITUTE(UPPER($D2494)," ","")))),"PREMIUM FREE",""))))</f>
        <v/>
      </c>
    </row>
    <row r="2495">
      <c r="AC2495">
        <f>IF($C2495="","",IF(COUNTIF('Códigos Santander (ref)'!$A$2:$A$79,$C2495)&gt;0,"SANTANDER",IF(COUNTIF('Códigos Itaú (ref)'!$A$2:$A$44,$C2495)&gt;0,"ITAU",IF(AND(TRIM(UPPER($I2495))="CONTRATUAL",ISNUMBER(SEARCH("INDIVIDUAL",SUBSTITUTE(UPPER($D2495)," ","")))),"PREMIUM FREE",""))))</f>
        <v/>
      </c>
    </row>
    <row r="2496">
      <c r="AC2496">
        <f>IF($C2496="","",IF(COUNTIF('Códigos Santander (ref)'!$A$2:$A$79,$C2496)&gt;0,"SANTANDER",IF(COUNTIF('Códigos Itaú (ref)'!$A$2:$A$44,$C2496)&gt;0,"ITAU",IF(AND(TRIM(UPPER($I2496))="CONTRATUAL",ISNUMBER(SEARCH("INDIVIDUAL",SUBSTITUTE(UPPER($D2496)," ","")))),"PREMIUM FREE",""))))</f>
        <v/>
      </c>
    </row>
    <row r="2497">
      <c r="AC2497">
        <f>IF($C2497="","",IF(COUNTIF('Códigos Santander (ref)'!$A$2:$A$79,$C2497)&gt;0,"SANTANDER",IF(COUNTIF('Códigos Itaú (ref)'!$A$2:$A$44,$C2497)&gt;0,"ITAU",IF(AND(TRIM(UPPER($I2497))="CONTRATUAL",ISNUMBER(SEARCH("INDIVIDUAL",SUBSTITUTE(UPPER($D2497)," ","")))),"PREMIUM FREE",""))))</f>
        <v/>
      </c>
    </row>
    <row r="2498">
      <c r="AC2498">
        <f>IF($C2498="","",IF(COUNTIF('Códigos Santander (ref)'!$A$2:$A$79,$C2498)&gt;0,"SANTANDER",IF(COUNTIF('Códigos Itaú (ref)'!$A$2:$A$44,$C2498)&gt;0,"ITAU",IF(AND(TRIM(UPPER($I2498))="CONTRATUAL",ISNUMBER(SEARCH("INDIVIDUAL",SUBSTITUTE(UPPER($D2498)," ","")))),"PREMIUM FREE",""))))</f>
        <v/>
      </c>
    </row>
    <row r="2499">
      <c r="AC2499">
        <f>IF($C2499="","",IF(COUNTIF('Códigos Santander (ref)'!$A$2:$A$79,$C2499)&gt;0,"SANTANDER",IF(COUNTIF('Códigos Itaú (ref)'!$A$2:$A$44,$C2499)&gt;0,"ITAU",IF(AND(TRIM(UPPER($I2499))="CONTRATUAL",ISNUMBER(SEARCH("INDIVIDUAL",SUBSTITUTE(UPPER($D2499)," ","")))),"PREMIUM FREE",""))))</f>
        <v/>
      </c>
    </row>
    <row r="2500">
      <c r="AC2500">
        <f>IF($C2500="","",IF(COUNTIF('Códigos Santander (ref)'!$A$2:$A$79,$C2500)&gt;0,"SANTANDER",IF(COUNTIF('Códigos Itaú (ref)'!$A$2:$A$44,$C2500)&gt;0,"ITAU",IF(AND(TRIM(UPPER($I2500))="CONTRATUAL",ISNUMBER(SEARCH("INDIVIDUAL",SUBSTITUTE(UPPER($D2500)," ","")))),"PREMIUM FREE",""))))</f>
        <v/>
      </c>
    </row>
    <row r="2501">
      <c r="AC2501">
        <f>IF($C2501="","",IF(COUNTIF('Códigos Santander (ref)'!$A$2:$A$79,$C2501)&gt;0,"SANTANDER",IF(COUNTIF('Códigos Itaú (ref)'!$A$2:$A$44,$C2501)&gt;0,"ITAU",IF(AND(TRIM(UPPER($I2501))="CONTRATUAL",ISNUMBER(SEARCH("INDIVIDUAL",SUBSTITUTE(UPPER($D2501)," ","")))),"PREMIUM FREE",""))))</f>
        <v/>
      </c>
    </row>
    <row r="2502">
      <c r="AC2502">
        <f>IF($C2502="","",IF(COUNTIF('Códigos Santander (ref)'!$A$2:$A$79,$C2502)&gt;0,"SANTANDER",IF(COUNTIF('Códigos Itaú (ref)'!$A$2:$A$44,$C2502)&gt;0,"ITAU",IF(AND(TRIM(UPPER($I2502))="CONTRATUAL",ISNUMBER(SEARCH("INDIVIDUAL",SUBSTITUTE(UPPER($D2502)," ","")))),"PREMIUM FREE",""))))</f>
        <v/>
      </c>
    </row>
    <row r="2503">
      <c r="AC2503">
        <f>IF($C2503="","",IF(COUNTIF('Códigos Santander (ref)'!$A$2:$A$79,$C2503)&gt;0,"SANTANDER",IF(COUNTIF('Códigos Itaú (ref)'!$A$2:$A$44,$C2503)&gt;0,"ITAU",IF(AND(TRIM(UPPER($I2503))="CONTRATUAL",ISNUMBER(SEARCH("INDIVIDUAL",SUBSTITUTE(UPPER($D2503)," ","")))),"PREMIUM FREE",""))))</f>
        <v/>
      </c>
    </row>
    <row r="2504">
      <c r="AC2504">
        <f>IF($C2504="","",IF(COUNTIF('Códigos Santander (ref)'!$A$2:$A$79,$C2504)&gt;0,"SANTANDER",IF(COUNTIF('Códigos Itaú (ref)'!$A$2:$A$44,$C2504)&gt;0,"ITAU",IF(AND(TRIM(UPPER($I2504))="CONTRATUAL",ISNUMBER(SEARCH("INDIVIDUAL",SUBSTITUTE(UPPER($D2504)," ","")))),"PREMIUM FREE",""))))</f>
        <v/>
      </c>
    </row>
    <row r="2505">
      <c r="AC2505">
        <f>IF($C2505="","",IF(COUNTIF('Códigos Santander (ref)'!$A$2:$A$79,$C2505)&gt;0,"SANTANDER",IF(COUNTIF('Códigos Itaú (ref)'!$A$2:$A$44,$C2505)&gt;0,"ITAU",IF(AND(TRIM(UPPER($I2505))="CONTRATUAL",ISNUMBER(SEARCH("INDIVIDUAL",SUBSTITUTE(UPPER($D2505)," ","")))),"PREMIUM FREE",""))))</f>
        <v/>
      </c>
    </row>
    <row r="2506">
      <c r="AC2506">
        <f>IF($C2506="","",IF(COUNTIF('Códigos Santander (ref)'!$A$2:$A$79,$C2506)&gt;0,"SANTANDER",IF(COUNTIF('Códigos Itaú (ref)'!$A$2:$A$44,$C2506)&gt;0,"ITAU",IF(AND(TRIM(UPPER($I2506))="CONTRATUAL",ISNUMBER(SEARCH("INDIVIDUAL",SUBSTITUTE(UPPER($D2506)," ","")))),"PREMIUM FREE",""))))</f>
        <v/>
      </c>
    </row>
    <row r="2507">
      <c r="AC2507">
        <f>IF($C2507="","",IF(COUNTIF('Códigos Santander (ref)'!$A$2:$A$79,$C2507)&gt;0,"SANTANDER",IF(COUNTIF('Códigos Itaú (ref)'!$A$2:$A$44,$C2507)&gt;0,"ITAU",IF(AND(TRIM(UPPER($I2507))="CONTRATUAL",ISNUMBER(SEARCH("INDIVIDUAL",SUBSTITUTE(UPPER($D2507)," ","")))),"PREMIUM FREE",""))))</f>
        <v/>
      </c>
    </row>
    <row r="2508">
      <c r="AC2508">
        <f>IF($C2508="","",IF(COUNTIF('Códigos Santander (ref)'!$A$2:$A$79,$C2508)&gt;0,"SANTANDER",IF(COUNTIF('Códigos Itaú (ref)'!$A$2:$A$44,$C2508)&gt;0,"ITAU",IF(AND(TRIM(UPPER($I2508))="CONTRATUAL",ISNUMBER(SEARCH("INDIVIDUAL",SUBSTITUTE(UPPER($D2508)," ","")))),"PREMIUM FREE",""))))</f>
        <v/>
      </c>
    </row>
    <row r="2509">
      <c r="AC2509">
        <f>IF($C2509="","",IF(COUNTIF('Códigos Santander (ref)'!$A$2:$A$79,$C2509)&gt;0,"SANTANDER",IF(COUNTIF('Códigos Itaú (ref)'!$A$2:$A$44,$C2509)&gt;0,"ITAU",IF(AND(TRIM(UPPER($I2509))="CONTRATUAL",ISNUMBER(SEARCH("INDIVIDUAL",SUBSTITUTE(UPPER($D2509)," ","")))),"PREMIUM FREE",""))))</f>
        <v/>
      </c>
    </row>
    <row r="2510">
      <c r="AC2510">
        <f>IF($C2510="","",IF(COUNTIF('Códigos Santander (ref)'!$A$2:$A$79,$C2510)&gt;0,"SANTANDER",IF(COUNTIF('Códigos Itaú (ref)'!$A$2:$A$44,$C2510)&gt;0,"ITAU",IF(AND(TRIM(UPPER($I2510))="CONTRATUAL",ISNUMBER(SEARCH("INDIVIDUAL",SUBSTITUTE(UPPER($D2510)," ","")))),"PREMIUM FREE",""))))</f>
        <v/>
      </c>
    </row>
    <row r="2511">
      <c r="AC2511">
        <f>IF($C2511="","",IF(COUNTIF('Códigos Santander (ref)'!$A$2:$A$79,$C2511)&gt;0,"SANTANDER",IF(COUNTIF('Códigos Itaú (ref)'!$A$2:$A$44,$C2511)&gt;0,"ITAU",IF(AND(TRIM(UPPER($I2511))="CONTRATUAL",ISNUMBER(SEARCH("INDIVIDUAL",SUBSTITUTE(UPPER($D2511)," ","")))),"PREMIUM FREE",""))))</f>
        <v/>
      </c>
    </row>
    <row r="2512">
      <c r="AC2512">
        <f>IF($C2512="","",IF(COUNTIF('Códigos Santander (ref)'!$A$2:$A$79,$C2512)&gt;0,"SANTANDER",IF(COUNTIF('Códigos Itaú (ref)'!$A$2:$A$44,$C2512)&gt;0,"ITAU",IF(AND(TRIM(UPPER($I2512))="CONTRATUAL",ISNUMBER(SEARCH("INDIVIDUAL",SUBSTITUTE(UPPER($D2512)," ","")))),"PREMIUM FREE",""))))</f>
        <v/>
      </c>
    </row>
    <row r="2513">
      <c r="AC2513">
        <f>IF($C2513="","",IF(COUNTIF('Códigos Santander (ref)'!$A$2:$A$79,$C2513)&gt;0,"SANTANDER",IF(COUNTIF('Códigos Itaú (ref)'!$A$2:$A$44,$C2513)&gt;0,"ITAU",IF(AND(TRIM(UPPER($I2513))="CONTRATUAL",ISNUMBER(SEARCH("INDIVIDUAL",SUBSTITUTE(UPPER($D2513)," ","")))),"PREMIUM FREE",""))))</f>
        <v/>
      </c>
    </row>
    <row r="2514">
      <c r="AC2514">
        <f>IF($C2514="","",IF(COUNTIF('Códigos Santander (ref)'!$A$2:$A$79,$C2514)&gt;0,"SANTANDER",IF(COUNTIF('Códigos Itaú (ref)'!$A$2:$A$44,$C2514)&gt;0,"ITAU",IF(AND(TRIM(UPPER($I2514))="CONTRATUAL",ISNUMBER(SEARCH("INDIVIDUAL",SUBSTITUTE(UPPER($D2514)," ","")))),"PREMIUM FREE",""))))</f>
        <v/>
      </c>
    </row>
    <row r="2515">
      <c r="AC2515">
        <f>IF($C2515="","",IF(COUNTIF('Códigos Santander (ref)'!$A$2:$A$79,$C2515)&gt;0,"SANTANDER",IF(COUNTIF('Códigos Itaú (ref)'!$A$2:$A$44,$C2515)&gt;0,"ITAU",IF(AND(TRIM(UPPER($I2515))="CONTRATUAL",ISNUMBER(SEARCH("INDIVIDUAL",SUBSTITUTE(UPPER($D2515)," ","")))),"PREMIUM FREE",""))))</f>
        <v/>
      </c>
    </row>
    <row r="2516">
      <c r="AC2516">
        <f>IF($C2516="","",IF(COUNTIF('Códigos Santander (ref)'!$A$2:$A$79,$C2516)&gt;0,"SANTANDER",IF(COUNTIF('Códigos Itaú (ref)'!$A$2:$A$44,$C2516)&gt;0,"ITAU",IF(AND(TRIM(UPPER($I2516))="CONTRATUAL",ISNUMBER(SEARCH("INDIVIDUAL",SUBSTITUTE(UPPER($D2516)," ","")))),"PREMIUM FREE",""))))</f>
        <v/>
      </c>
    </row>
    <row r="2517">
      <c r="AC2517">
        <f>IF($C2517="","",IF(COUNTIF('Códigos Santander (ref)'!$A$2:$A$79,$C2517)&gt;0,"SANTANDER",IF(COUNTIF('Códigos Itaú (ref)'!$A$2:$A$44,$C2517)&gt;0,"ITAU",IF(AND(TRIM(UPPER($I2517))="CONTRATUAL",ISNUMBER(SEARCH("INDIVIDUAL",SUBSTITUTE(UPPER($D2517)," ","")))),"PREMIUM FREE",""))))</f>
        <v/>
      </c>
    </row>
    <row r="2518">
      <c r="AC2518">
        <f>IF($C2518="","",IF(COUNTIF('Códigos Santander (ref)'!$A$2:$A$79,$C2518)&gt;0,"SANTANDER",IF(COUNTIF('Códigos Itaú (ref)'!$A$2:$A$44,$C2518)&gt;0,"ITAU",IF(AND(TRIM(UPPER($I2518))="CONTRATUAL",ISNUMBER(SEARCH("INDIVIDUAL",SUBSTITUTE(UPPER($D2518)," ","")))),"PREMIUM FREE",""))))</f>
        <v/>
      </c>
    </row>
    <row r="2519">
      <c r="AC2519">
        <f>IF($C2519="","",IF(COUNTIF('Códigos Santander (ref)'!$A$2:$A$79,$C2519)&gt;0,"SANTANDER",IF(COUNTIF('Códigos Itaú (ref)'!$A$2:$A$44,$C2519)&gt;0,"ITAU",IF(AND(TRIM(UPPER($I2519))="CONTRATUAL",ISNUMBER(SEARCH("INDIVIDUAL",SUBSTITUTE(UPPER($D2519)," ","")))),"PREMIUM FREE",""))))</f>
        <v/>
      </c>
    </row>
    <row r="2520">
      <c r="AC2520">
        <f>IF($C2520="","",IF(COUNTIF('Códigos Santander (ref)'!$A$2:$A$79,$C2520)&gt;0,"SANTANDER",IF(COUNTIF('Códigos Itaú (ref)'!$A$2:$A$44,$C2520)&gt;0,"ITAU",IF(AND(TRIM(UPPER($I2520))="CONTRATUAL",ISNUMBER(SEARCH("INDIVIDUAL",SUBSTITUTE(UPPER($D2520)," ","")))),"PREMIUM FREE",""))))</f>
        <v/>
      </c>
    </row>
    <row r="2521">
      <c r="AC2521">
        <f>IF($C2521="","",IF(COUNTIF('Códigos Santander (ref)'!$A$2:$A$79,$C2521)&gt;0,"SANTANDER",IF(COUNTIF('Códigos Itaú (ref)'!$A$2:$A$44,$C2521)&gt;0,"ITAU",IF(AND(TRIM(UPPER($I2521))="CONTRATUAL",ISNUMBER(SEARCH("INDIVIDUAL",SUBSTITUTE(UPPER($D2521)," ","")))),"PREMIUM FREE",""))))</f>
        <v/>
      </c>
    </row>
    <row r="2522">
      <c r="AC2522">
        <f>IF($C2522="","",IF(COUNTIF('Códigos Santander (ref)'!$A$2:$A$79,$C2522)&gt;0,"SANTANDER",IF(COUNTIF('Códigos Itaú (ref)'!$A$2:$A$44,$C2522)&gt;0,"ITAU",IF(AND(TRIM(UPPER($I2522))="CONTRATUAL",ISNUMBER(SEARCH("INDIVIDUAL",SUBSTITUTE(UPPER($D2522)," ","")))),"PREMIUM FREE",""))))</f>
        <v/>
      </c>
    </row>
    <row r="2523">
      <c r="AC2523">
        <f>IF($C2523="","",IF(COUNTIF('Códigos Santander (ref)'!$A$2:$A$79,$C2523)&gt;0,"SANTANDER",IF(COUNTIF('Códigos Itaú (ref)'!$A$2:$A$44,$C2523)&gt;0,"ITAU",IF(AND(TRIM(UPPER($I2523))="CONTRATUAL",ISNUMBER(SEARCH("INDIVIDUAL",SUBSTITUTE(UPPER($D2523)," ","")))),"PREMIUM FREE",""))))</f>
        <v/>
      </c>
    </row>
    <row r="2524">
      <c r="AC2524">
        <f>IF($C2524="","",IF(COUNTIF('Códigos Santander (ref)'!$A$2:$A$79,$C2524)&gt;0,"SANTANDER",IF(COUNTIF('Códigos Itaú (ref)'!$A$2:$A$44,$C2524)&gt;0,"ITAU",IF(AND(TRIM(UPPER($I2524))="CONTRATUAL",ISNUMBER(SEARCH("INDIVIDUAL",SUBSTITUTE(UPPER($D2524)," ","")))),"PREMIUM FREE",""))))</f>
        <v/>
      </c>
    </row>
    <row r="2525">
      <c r="AC2525">
        <f>IF($C2525="","",IF(COUNTIF('Códigos Santander (ref)'!$A$2:$A$79,$C2525)&gt;0,"SANTANDER",IF(COUNTIF('Códigos Itaú (ref)'!$A$2:$A$44,$C2525)&gt;0,"ITAU",IF(AND(TRIM(UPPER($I2525))="CONTRATUAL",ISNUMBER(SEARCH("INDIVIDUAL",SUBSTITUTE(UPPER($D2525)," ","")))),"PREMIUM FREE",""))))</f>
        <v/>
      </c>
    </row>
    <row r="2526">
      <c r="AC2526">
        <f>IF($C2526="","",IF(COUNTIF('Códigos Santander (ref)'!$A$2:$A$79,$C2526)&gt;0,"SANTANDER",IF(COUNTIF('Códigos Itaú (ref)'!$A$2:$A$44,$C2526)&gt;0,"ITAU",IF(AND(TRIM(UPPER($I2526))="CONTRATUAL",ISNUMBER(SEARCH("INDIVIDUAL",SUBSTITUTE(UPPER($D2526)," ","")))),"PREMIUM FREE",""))))</f>
        <v/>
      </c>
    </row>
    <row r="2527">
      <c r="AC2527">
        <f>IF($C2527="","",IF(COUNTIF('Códigos Santander (ref)'!$A$2:$A$79,$C2527)&gt;0,"SANTANDER",IF(COUNTIF('Códigos Itaú (ref)'!$A$2:$A$44,$C2527)&gt;0,"ITAU",IF(AND(TRIM(UPPER($I2527))="CONTRATUAL",ISNUMBER(SEARCH("INDIVIDUAL",SUBSTITUTE(UPPER($D2527)," ","")))),"PREMIUM FREE",""))))</f>
        <v/>
      </c>
    </row>
    <row r="2528">
      <c r="AC2528">
        <f>IF($C2528="","",IF(COUNTIF('Códigos Santander (ref)'!$A$2:$A$79,$C2528)&gt;0,"SANTANDER",IF(COUNTIF('Códigos Itaú (ref)'!$A$2:$A$44,$C2528)&gt;0,"ITAU",IF(AND(TRIM(UPPER($I2528))="CONTRATUAL",ISNUMBER(SEARCH("INDIVIDUAL",SUBSTITUTE(UPPER($D2528)," ","")))),"PREMIUM FREE",""))))</f>
        <v/>
      </c>
    </row>
    <row r="2529">
      <c r="AC2529">
        <f>IF($C2529="","",IF(COUNTIF('Códigos Santander (ref)'!$A$2:$A$79,$C2529)&gt;0,"SANTANDER",IF(COUNTIF('Códigos Itaú (ref)'!$A$2:$A$44,$C2529)&gt;0,"ITAU",IF(AND(TRIM(UPPER($I2529))="CONTRATUAL",ISNUMBER(SEARCH("INDIVIDUAL",SUBSTITUTE(UPPER($D2529)," ","")))),"PREMIUM FREE",""))))</f>
        <v/>
      </c>
    </row>
    <row r="2530">
      <c r="AC2530">
        <f>IF($C2530="","",IF(COUNTIF('Códigos Santander (ref)'!$A$2:$A$79,$C2530)&gt;0,"SANTANDER",IF(COUNTIF('Códigos Itaú (ref)'!$A$2:$A$44,$C2530)&gt;0,"ITAU",IF(AND(TRIM(UPPER($I2530))="CONTRATUAL",ISNUMBER(SEARCH("INDIVIDUAL",SUBSTITUTE(UPPER($D2530)," ","")))),"PREMIUM FREE",""))))</f>
        <v/>
      </c>
    </row>
    <row r="2531">
      <c r="AC2531">
        <f>IF($C2531="","",IF(COUNTIF('Códigos Santander (ref)'!$A$2:$A$79,$C2531)&gt;0,"SANTANDER",IF(COUNTIF('Códigos Itaú (ref)'!$A$2:$A$44,$C2531)&gt;0,"ITAU",IF(AND(TRIM(UPPER($I2531))="CONTRATUAL",ISNUMBER(SEARCH("INDIVIDUAL",SUBSTITUTE(UPPER($D2531)," ","")))),"PREMIUM FREE",""))))</f>
        <v/>
      </c>
    </row>
    <row r="2532">
      <c r="AC2532">
        <f>IF($C2532="","",IF(COUNTIF('Códigos Santander (ref)'!$A$2:$A$79,$C2532)&gt;0,"SANTANDER",IF(COUNTIF('Códigos Itaú (ref)'!$A$2:$A$44,$C2532)&gt;0,"ITAU",IF(AND(TRIM(UPPER($I2532))="CONTRATUAL",ISNUMBER(SEARCH("INDIVIDUAL",SUBSTITUTE(UPPER($D2532)," ","")))),"PREMIUM FREE",""))))</f>
        <v/>
      </c>
    </row>
    <row r="2533">
      <c r="AC2533">
        <f>IF($C2533="","",IF(COUNTIF('Códigos Santander (ref)'!$A$2:$A$79,$C2533)&gt;0,"SANTANDER",IF(COUNTIF('Códigos Itaú (ref)'!$A$2:$A$44,$C2533)&gt;0,"ITAU",IF(AND(TRIM(UPPER($I2533))="CONTRATUAL",ISNUMBER(SEARCH("INDIVIDUAL",SUBSTITUTE(UPPER($D2533)," ","")))),"PREMIUM FREE",""))))</f>
        <v/>
      </c>
    </row>
    <row r="2534">
      <c r="AC2534">
        <f>IF($C2534="","",IF(COUNTIF('Códigos Santander (ref)'!$A$2:$A$79,$C2534)&gt;0,"SANTANDER",IF(COUNTIF('Códigos Itaú (ref)'!$A$2:$A$44,$C2534)&gt;0,"ITAU",IF(AND(TRIM(UPPER($I2534))="CONTRATUAL",ISNUMBER(SEARCH("INDIVIDUAL",SUBSTITUTE(UPPER($D2534)," ","")))),"PREMIUM FREE",""))))</f>
        <v/>
      </c>
    </row>
    <row r="2535">
      <c r="AC2535">
        <f>IF($C2535="","",IF(COUNTIF('Códigos Santander (ref)'!$A$2:$A$79,$C2535)&gt;0,"SANTANDER",IF(COUNTIF('Códigos Itaú (ref)'!$A$2:$A$44,$C2535)&gt;0,"ITAU",IF(AND(TRIM(UPPER($I2535))="CONTRATUAL",ISNUMBER(SEARCH("INDIVIDUAL",SUBSTITUTE(UPPER($D2535)," ","")))),"PREMIUM FREE",""))))</f>
        <v/>
      </c>
    </row>
    <row r="2536">
      <c r="AC2536">
        <f>IF($C2536="","",IF(COUNTIF('Códigos Santander (ref)'!$A$2:$A$79,$C2536)&gt;0,"SANTANDER",IF(COUNTIF('Códigos Itaú (ref)'!$A$2:$A$44,$C2536)&gt;0,"ITAU",IF(AND(TRIM(UPPER($I2536))="CONTRATUAL",ISNUMBER(SEARCH("INDIVIDUAL",SUBSTITUTE(UPPER($D2536)," ","")))),"PREMIUM FREE",""))))</f>
        <v/>
      </c>
    </row>
    <row r="2537">
      <c r="AC2537">
        <f>IF($C2537="","",IF(COUNTIF('Códigos Santander (ref)'!$A$2:$A$79,$C2537)&gt;0,"SANTANDER",IF(COUNTIF('Códigos Itaú (ref)'!$A$2:$A$44,$C2537)&gt;0,"ITAU",IF(AND(TRIM(UPPER($I2537))="CONTRATUAL",ISNUMBER(SEARCH("INDIVIDUAL",SUBSTITUTE(UPPER($D2537)," ","")))),"PREMIUM FREE",""))))</f>
        <v/>
      </c>
    </row>
    <row r="2538">
      <c r="AC2538">
        <f>IF($C2538="","",IF(COUNTIF('Códigos Santander (ref)'!$A$2:$A$79,$C2538)&gt;0,"SANTANDER",IF(COUNTIF('Códigos Itaú (ref)'!$A$2:$A$44,$C2538)&gt;0,"ITAU",IF(AND(TRIM(UPPER($I2538))="CONTRATUAL",ISNUMBER(SEARCH("INDIVIDUAL",SUBSTITUTE(UPPER($D2538)," ","")))),"PREMIUM FREE",""))))</f>
        <v/>
      </c>
    </row>
    <row r="2539">
      <c r="AC2539">
        <f>IF($C2539="","",IF(COUNTIF('Códigos Santander (ref)'!$A$2:$A$79,$C2539)&gt;0,"SANTANDER",IF(COUNTIF('Códigos Itaú (ref)'!$A$2:$A$44,$C2539)&gt;0,"ITAU",IF(AND(TRIM(UPPER($I2539))="CONTRATUAL",ISNUMBER(SEARCH("INDIVIDUAL",SUBSTITUTE(UPPER($D2539)," ","")))),"PREMIUM FREE",""))))</f>
        <v/>
      </c>
    </row>
    <row r="2540">
      <c r="AC2540">
        <f>IF($C2540="","",IF(COUNTIF('Códigos Santander (ref)'!$A$2:$A$79,$C2540)&gt;0,"SANTANDER",IF(COUNTIF('Códigos Itaú (ref)'!$A$2:$A$44,$C2540)&gt;0,"ITAU",IF(AND(TRIM(UPPER($I2540))="CONTRATUAL",ISNUMBER(SEARCH("INDIVIDUAL",SUBSTITUTE(UPPER($D2540)," ","")))),"PREMIUM FREE",""))))</f>
        <v/>
      </c>
    </row>
    <row r="2541">
      <c r="AC2541">
        <f>IF($C2541="","",IF(COUNTIF('Códigos Santander (ref)'!$A$2:$A$79,$C2541)&gt;0,"SANTANDER",IF(COUNTIF('Códigos Itaú (ref)'!$A$2:$A$44,$C2541)&gt;0,"ITAU",IF(AND(TRIM(UPPER($I2541))="CONTRATUAL",ISNUMBER(SEARCH("INDIVIDUAL",SUBSTITUTE(UPPER($D2541)," ","")))),"PREMIUM FREE",""))))</f>
        <v/>
      </c>
    </row>
    <row r="2542">
      <c r="AC2542">
        <f>IF($C2542="","",IF(COUNTIF('Códigos Santander (ref)'!$A$2:$A$79,$C2542)&gt;0,"SANTANDER",IF(COUNTIF('Códigos Itaú (ref)'!$A$2:$A$44,$C2542)&gt;0,"ITAU",IF(AND(TRIM(UPPER($I2542))="CONTRATUAL",ISNUMBER(SEARCH("INDIVIDUAL",SUBSTITUTE(UPPER($D2542)," ","")))),"PREMIUM FREE",""))))</f>
        <v/>
      </c>
    </row>
    <row r="2543">
      <c r="AC2543">
        <f>IF($C2543="","",IF(COUNTIF('Códigos Santander (ref)'!$A$2:$A$79,$C2543)&gt;0,"SANTANDER",IF(COUNTIF('Códigos Itaú (ref)'!$A$2:$A$44,$C2543)&gt;0,"ITAU",IF(AND(TRIM(UPPER($I2543))="CONTRATUAL",ISNUMBER(SEARCH("INDIVIDUAL",SUBSTITUTE(UPPER($D2543)," ","")))),"PREMIUM FREE",""))))</f>
        <v/>
      </c>
    </row>
    <row r="2544">
      <c r="AC2544">
        <f>IF($C2544="","",IF(COUNTIF('Códigos Santander (ref)'!$A$2:$A$79,$C2544)&gt;0,"SANTANDER",IF(COUNTIF('Códigos Itaú (ref)'!$A$2:$A$44,$C2544)&gt;0,"ITAU",IF(AND(TRIM(UPPER($I2544))="CONTRATUAL",ISNUMBER(SEARCH("INDIVIDUAL",SUBSTITUTE(UPPER($D2544)," ","")))),"PREMIUM FREE",""))))</f>
        <v/>
      </c>
    </row>
    <row r="2545">
      <c r="AC2545">
        <f>IF($C2545="","",IF(COUNTIF('Códigos Santander (ref)'!$A$2:$A$79,$C2545)&gt;0,"SANTANDER",IF(COUNTIF('Códigos Itaú (ref)'!$A$2:$A$44,$C2545)&gt;0,"ITAU",IF(AND(TRIM(UPPER($I2545))="CONTRATUAL",ISNUMBER(SEARCH("INDIVIDUAL",SUBSTITUTE(UPPER($D2545)," ","")))),"PREMIUM FREE",""))))</f>
        <v/>
      </c>
    </row>
    <row r="2546">
      <c r="AC2546">
        <f>IF($C2546="","",IF(COUNTIF('Códigos Santander (ref)'!$A$2:$A$79,$C2546)&gt;0,"SANTANDER",IF(COUNTIF('Códigos Itaú (ref)'!$A$2:$A$44,$C2546)&gt;0,"ITAU",IF(AND(TRIM(UPPER($I2546))="CONTRATUAL",ISNUMBER(SEARCH("INDIVIDUAL",SUBSTITUTE(UPPER($D2546)," ","")))),"PREMIUM FREE",""))))</f>
        <v/>
      </c>
    </row>
    <row r="2547">
      <c r="AC2547">
        <f>IF($C2547="","",IF(COUNTIF('Códigos Santander (ref)'!$A$2:$A$79,$C2547)&gt;0,"SANTANDER",IF(COUNTIF('Códigos Itaú (ref)'!$A$2:$A$44,$C2547)&gt;0,"ITAU",IF(AND(TRIM(UPPER($I2547))="CONTRATUAL",ISNUMBER(SEARCH("INDIVIDUAL",SUBSTITUTE(UPPER($D2547)," ","")))),"PREMIUM FREE",""))))</f>
        <v/>
      </c>
    </row>
    <row r="2548">
      <c r="AC2548">
        <f>IF($C2548="","",IF(COUNTIF('Códigos Santander (ref)'!$A$2:$A$79,$C2548)&gt;0,"SANTANDER",IF(COUNTIF('Códigos Itaú (ref)'!$A$2:$A$44,$C2548)&gt;0,"ITAU",IF(AND(TRIM(UPPER($I2548))="CONTRATUAL",ISNUMBER(SEARCH("INDIVIDUAL",SUBSTITUTE(UPPER($D2548)," ","")))),"PREMIUM FREE",""))))</f>
        <v/>
      </c>
    </row>
    <row r="2549">
      <c r="AC2549">
        <f>IF($C2549="","",IF(COUNTIF('Códigos Santander (ref)'!$A$2:$A$79,$C2549)&gt;0,"SANTANDER",IF(COUNTIF('Códigos Itaú (ref)'!$A$2:$A$44,$C2549)&gt;0,"ITAU",IF(AND(TRIM(UPPER($I2549))="CONTRATUAL",ISNUMBER(SEARCH("INDIVIDUAL",SUBSTITUTE(UPPER($D2549)," ","")))),"PREMIUM FREE",""))))</f>
        <v/>
      </c>
    </row>
    <row r="2550">
      <c r="AC2550">
        <f>IF($C2550="","",IF(COUNTIF('Códigos Santander (ref)'!$A$2:$A$79,$C2550)&gt;0,"SANTANDER",IF(COUNTIF('Códigos Itaú (ref)'!$A$2:$A$44,$C2550)&gt;0,"ITAU",IF(AND(TRIM(UPPER($I2550))="CONTRATUAL",ISNUMBER(SEARCH("INDIVIDUAL",SUBSTITUTE(UPPER($D2550)," ","")))),"PREMIUM FREE",""))))</f>
        <v/>
      </c>
    </row>
    <row r="2551">
      <c r="AC2551">
        <f>IF($C2551="","",IF(COUNTIF('Códigos Santander (ref)'!$A$2:$A$79,$C2551)&gt;0,"SANTANDER",IF(COUNTIF('Códigos Itaú (ref)'!$A$2:$A$44,$C2551)&gt;0,"ITAU",IF(AND(TRIM(UPPER($I2551))="CONTRATUAL",ISNUMBER(SEARCH("INDIVIDUAL",SUBSTITUTE(UPPER($D2551)," ","")))),"PREMIUM FREE",""))))</f>
        <v/>
      </c>
    </row>
    <row r="2552">
      <c r="AC2552">
        <f>IF($C2552="","",IF(COUNTIF('Códigos Santander (ref)'!$A$2:$A$79,$C2552)&gt;0,"SANTANDER",IF(COUNTIF('Códigos Itaú (ref)'!$A$2:$A$44,$C2552)&gt;0,"ITAU",IF(AND(TRIM(UPPER($I2552))="CONTRATUAL",ISNUMBER(SEARCH("INDIVIDUAL",SUBSTITUTE(UPPER($D2552)," ","")))),"PREMIUM FREE",""))))</f>
        <v/>
      </c>
    </row>
    <row r="2553">
      <c r="AC2553">
        <f>IF($C2553="","",IF(COUNTIF('Códigos Santander (ref)'!$A$2:$A$79,$C2553)&gt;0,"SANTANDER",IF(COUNTIF('Códigos Itaú (ref)'!$A$2:$A$44,$C2553)&gt;0,"ITAU",IF(AND(TRIM(UPPER($I2553))="CONTRATUAL",ISNUMBER(SEARCH("INDIVIDUAL",SUBSTITUTE(UPPER($D2553)," ","")))),"PREMIUM FREE",""))))</f>
        <v/>
      </c>
    </row>
    <row r="2554">
      <c r="AC2554">
        <f>IF($C2554="","",IF(COUNTIF('Códigos Santander (ref)'!$A$2:$A$79,$C2554)&gt;0,"SANTANDER",IF(COUNTIF('Códigos Itaú (ref)'!$A$2:$A$44,$C2554)&gt;0,"ITAU",IF(AND(TRIM(UPPER($I2554))="CONTRATUAL",ISNUMBER(SEARCH("INDIVIDUAL",SUBSTITUTE(UPPER($D2554)," ","")))),"PREMIUM FREE",""))))</f>
        <v/>
      </c>
    </row>
    <row r="2555">
      <c r="AC2555">
        <f>IF($C2555="","",IF(COUNTIF('Códigos Santander (ref)'!$A$2:$A$79,$C2555)&gt;0,"SANTANDER",IF(COUNTIF('Códigos Itaú (ref)'!$A$2:$A$44,$C2555)&gt;0,"ITAU",IF(AND(TRIM(UPPER($I2555))="CONTRATUAL",ISNUMBER(SEARCH("INDIVIDUAL",SUBSTITUTE(UPPER($D2555)," ","")))),"PREMIUM FREE",""))))</f>
        <v/>
      </c>
    </row>
    <row r="2556">
      <c r="AC2556">
        <f>IF($C2556="","",IF(COUNTIF('Códigos Santander (ref)'!$A$2:$A$79,$C2556)&gt;0,"SANTANDER",IF(COUNTIF('Códigos Itaú (ref)'!$A$2:$A$44,$C2556)&gt;0,"ITAU",IF(AND(TRIM(UPPER($I2556))="CONTRATUAL",ISNUMBER(SEARCH("INDIVIDUAL",SUBSTITUTE(UPPER($D2556)," ","")))),"PREMIUM FREE",""))))</f>
        <v/>
      </c>
    </row>
    <row r="2557">
      <c r="AC2557">
        <f>IF($C2557="","",IF(COUNTIF('Códigos Santander (ref)'!$A$2:$A$79,$C2557)&gt;0,"SANTANDER",IF(COUNTIF('Códigos Itaú (ref)'!$A$2:$A$44,$C2557)&gt;0,"ITAU",IF(AND(TRIM(UPPER($I2557))="CONTRATUAL",ISNUMBER(SEARCH("INDIVIDUAL",SUBSTITUTE(UPPER($D2557)," ","")))),"PREMIUM FREE",""))))</f>
        <v/>
      </c>
    </row>
    <row r="2558">
      <c r="AC2558">
        <f>IF($C2558="","",IF(COUNTIF('Códigos Santander (ref)'!$A$2:$A$79,$C2558)&gt;0,"SANTANDER",IF(COUNTIF('Códigos Itaú (ref)'!$A$2:$A$44,$C2558)&gt;0,"ITAU",IF(AND(TRIM(UPPER($I2558))="CONTRATUAL",ISNUMBER(SEARCH("INDIVIDUAL",SUBSTITUTE(UPPER($D2558)," ","")))),"PREMIUM FREE",""))))</f>
        <v/>
      </c>
    </row>
    <row r="2559">
      <c r="AC2559">
        <f>IF($C2559="","",IF(COUNTIF('Códigos Santander (ref)'!$A$2:$A$79,$C2559)&gt;0,"SANTANDER",IF(COUNTIF('Códigos Itaú (ref)'!$A$2:$A$44,$C2559)&gt;0,"ITAU",IF(AND(TRIM(UPPER($I2559))="CONTRATUAL",ISNUMBER(SEARCH("INDIVIDUAL",SUBSTITUTE(UPPER($D2559)," ","")))),"PREMIUM FREE",""))))</f>
        <v/>
      </c>
    </row>
    <row r="2560">
      <c r="AC2560">
        <f>IF($C2560="","",IF(COUNTIF('Códigos Santander (ref)'!$A$2:$A$79,$C2560)&gt;0,"SANTANDER",IF(COUNTIF('Códigos Itaú (ref)'!$A$2:$A$44,$C2560)&gt;0,"ITAU",IF(AND(TRIM(UPPER($I2560))="CONTRATUAL",ISNUMBER(SEARCH("INDIVIDUAL",SUBSTITUTE(UPPER($D2560)," ","")))),"PREMIUM FREE",""))))</f>
        <v/>
      </c>
    </row>
    <row r="2561">
      <c r="AC2561">
        <f>IF($C2561="","",IF(COUNTIF('Códigos Santander (ref)'!$A$2:$A$79,$C2561)&gt;0,"SANTANDER",IF(COUNTIF('Códigos Itaú (ref)'!$A$2:$A$44,$C2561)&gt;0,"ITAU",IF(AND(TRIM(UPPER($I2561))="CONTRATUAL",ISNUMBER(SEARCH("INDIVIDUAL",SUBSTITUTE(UPPER($D2561)," ","")))),"PREMIUM FREE",""))))</f>
        <v/>
      </c>
    </row>
    <row r="2562">
      <c r="AC2562">
        <f>IF($C2562="","",IF(COUNTIF('Códigos Santander (ref)'!$A$2:$A$79,$C2562)&gt;0,"SANTANDER",IF(COUNTIF('Códigos Itaú (ref)'!$A$2:$A$44,$C2562)&gt;0,"ITAU",IF(AND(TRIM(UPPER($I2562))="CONTRATUAL",ISNUMBER(SEARCH("INDIVIDUAL",SUBSTITUTE(UPPER($D2562)," ","")))),"PREMIUM FREE",""))))</f>
        <v/>
      </c>
    </row>
    <row r="2563">
      <c r="AC2563">
        <f>IF($C2563="","",IF(COUNTIF('Códigos Santander (ref)'!$A$2:$A$79,$C2563)&gt;0,"SANTANDER",IF(COUNTIF('Códigos Itaú (ref)'!$A$2:$A$44,$C2563)&gt;0,"ITAU",IF(AND(TRIM(UPPER($I2563))="CONTRATUAL",ISNUMBER(SEARCH("INDIVIDUAL",SUBSTITUTE(UPPER($D2563)," ","")))),"PREMIUM FREE",""))))</f>
        <v/>
      </c>
    </row>
    <row r="2564">
      <c r="AC2564">
        <f>IF($C2564="","",IF(COUNTIF('Códigos Santander (ref)'!$A$2:$A$79,$C2564)&gt;0,"SANTANDER",IF(COUNTIF('Códigos Itaú (ref)'!$A$2:$A$44,$C2564)&gt;0,"ITAU",IF(AND(TRIM(UPPER($I2564))="CONTRATUAL",ISNUMBER(SEARCH("INDIVIDUAL",SUBSTITUTE(UPPER($D2564)," ","")))),"PREMIUM FREE",""))))</f>
        <v/>
      </c>
    </row>
    <row r="2565">
      <c r="AC2565">
        <f>IF($C2565="","",IF(COUNTIF('Códigos Santander (ref)'!$A$2:$A$79,$C2565)&gt;0,"SANTANDER",IF(COUNTIF('Códigos Itaú (ref)'!$A$2:$A$44,$C2565)&gt;0,"ITAU",IF(AND(TRIM(UPPER($I2565))="CONTRATUAL",ISNUMBER(SEARCH("INDIVIDUAL",SUBSTITUTE(UPPER($D2565)," ","")))),"PREMIUM FREE",""))))</f>
        <v/>
      </c>
    </row>
    <row r="2566">
      <c r="AC2566">
        <f>IF($C2566="","",IF(COUNTIF('Códigos Santander (ref)'!$A$2:$A$79,$C2566)&gt;0,"SANTANDER",IF(COUNTIF('Códigos Itaú (ref)'!$A$2:$A$44,$C2566)&gt;0,"ITAU",IF(AND(TRIM(UPPER($I2566))="CONTRATUAL",ISNUMBER(SEARCH("INDIVIDUAL",SUBSTITUTE(UPPER($D2566)," ","")))),"PREMIUM FREE",""))))</f>
        <v/>
      </c>
    </row>
    <row r="2567">
      <c r="AC2567">
        <f>IF($C2567="","",IF(COUNTIF('Códigos Santander (ref)'!$A$2:$A$79,$C2567)&gt;0,"SANTANDER",IF(COUNTIF('Códigos Itaú (ref)'!$A$2:$A$44,$C2567)&gt;0,"ITAU",IF(AND(TRIM(UPPER($I2567))="CONTRATUAL",ISNUMBER(SEARCH("INDIVIDUAL",SUBSTITUTE(UPPER($D2567)," ","")))),"PREMIUM FREE",""))))</f>
        <v/>
      </c>
    </row>
    <row r="2568">
      <c r="AC2568">
        <f>IF($C2568="","",IF(COUNTIF('Códigos Santander (ref)'!$A$2:$A$79,$C2568)&gt;0,"SANTANDER",IF(COUNTIF('Códigos Itaú (ref)'!$A$2:$A$44,$C2568)&gt;0,"ITAU",IF(AND(TRIM(UPPER($I2568))="CONTRATUAL",ISNUMBER(SEARCH("INDIVIDUAL",SUBSTITUTE(UPPER($D2568)," ","")))),"PREMIUM FREE",""))))</f>
        <v/>
      </c>
    </row>
    <row r="2569">
      <c r="AC2569">
        <f>IF($C2569="","",IF(COUNTIF('Códigos Santander (ref)'!$A$2:$A$79,$C2569)&gt;0,"SANTANDER",IF(COUNTIF('Códigos Itaú (ref)'!$A$2:$A$44,$C2569)&gt;0,"ITAU",IF(AND(TRIM(UPPER($I2569))="CONTRATUAL",ISNUMBER(SEARCH("INDIVIDUAL",SUBSTITUTE(UPPER($D2569)," ","")))),"PREMIUM FREE",""))))</f>
        <v/>
      </c>
    </row>
    <row r="2570">
      <c r="AC2570">
        <f>IF($C2570="","",IF(COUNTIF('Códigos Santander (ref)'!$A$2:$A$79,$C2570)&gt;0,"SANTANDER",IF(COUNTIF('Códigos Itaú (ref)'!$A$2:$A$44,$C2570)&gt;0,"ITAU",IF(AND(TRIM(UPPER($I2570))="CONTRATUAL",ISNUMBER(SEARCH("INDIVIDUAL",SUBSTITUTE(UPPER($D2570)," ","")))),"PREMIUM FREE",""))))</f>
        <v/>
      </c>
    </row>
    <row r="2571">
      <c r="AC2571">
        <f>IF($C2571="","",IF(COUNTIF('Códigos Santander (ref)'!$A$2:$A$79,$C2571)&gt;0,"SANTANDER",IF(COUNTIF('Códigos Itaú (ref)'!$A$2:$A$44,$C2571)&gt;0,"ITAU",IF(AND(TRIM(UPPER($I2571))="CONTRATUAL",ISNUMBER(SEARCH("INDIVIDUAL",SUBSTITUTE(UPPER($D2571)," ","")))),"PREMIUM FREE",""))))</f>
        <v/>
      </c>
    </row>
    <row r="2572">
      <c r="AC2572">
        <f>IF($C2572="","",IF(COUNTIF('Códigos Santander (ref)'!$A$2:$A$79,$C2572)&gt;0,"SANTANDER",IF(COUNTIF('Códigos Itaú (ref)'!$A$2:$A$44,$C2572)&gt;0,"ITAU",IF(AND(TRIM(UPPER($I2572))="CONTRATUAL",ISNUMBER(SEARCH("INDIVIDUAL",SUBSTITUTE(UPPER($D2572)," ","")))),"PREMIUM FREE",""))))</f>
        <v/>
      </c>
    </row>
    <row r="2573">
      <c r="AC2573">
        <f>IF($C2573="","",IF(COUNTIF('Códigos Santander (ref)'!$A$2:$A$79,$C2573)&gt;0,"SANTANDER",IF(COUNTIF('Códigos Itaú (ref)'!$A$2:$A$44,$C2573)&gt;0,"ITAU",IF(AND(TRIM(UPPER($I2573))="CONTRATUAL",ISNUMBER(SEARCH("INDIVIDUAL",SUBSTITUTE(UPPER($D2573)," ","")))),"PREMIUM FREE",""))))</f>
        <v/>
      </c>
    </row>
    <row r="2574">
      <c r="AC2574">
        <f>IF($C2574="","",IF(COUNTIF('Códigos Santander (ref)'!$A$2:$A$79,$C2574)&gt;0,"SANTANDER",IF(COUNTIF('Códigos Itaú (ref)'!$A$2:$A$44,$C2574)&gt;0,"ITAU",IF(AND(TRIM(UPPER($I2574))="CONTRATUAL",ISNUMBER(SEARCH("INDIVIDUAL",SUBSTITUTE(UPPER($D2574)," ","")))),"PREMIUM FREE",""))))</f>
        <v/>
      </c>
    </row>
    <row r="2575">
      <c r="AC2575">
        <f>IF($C2575="","",IF(COUNTIF('Códigos Santander (ref)'!$A$2:$A$79,$C2575)&gt;0,"SANTANDER",IF(COUNTIF('Códigos Itaú (ref)'!$A$2:$A$44,$C2575)&gt;0,"ITAU",IF(AND(TRIM(UPPER($I2575))="CONTRATUAL",ISNUMBER(SEARCH("INDIVIDUAL",SUBSTITUTE(UPPER($D2575)," ","")))),"PREMIUM FREE",""))))</f>
        <v/>
      </c>
    </row>
    <row r="2576">
      <c r="AC2576">
        <f>IF($C2576="","",IF(COUNTIF('Códigos Santander (ref)'!$A$2:$A$79,$C2576)&gt;0,"SANTANDER",IF(COUNTIF('Códigos Itaú (ref)'!$A$2:$A$44,$C2576)&gt;0,"ITAU",IF(AND(TRIM(UPPER($I2576))="CONTRATUAL",ISNUMBER(SEARCH("INDIVIDUAL",SUBSTITUTE(UPPER($D2576)," ","")))),"PREMIUM FREE",""))))</f>
        <v/>
      </c>
    </row>
    <row r="2577">
      <c r="AC2577">
        <f>IF($C2577="","",IF(COUNTIF('Códigos Santander (ref)'!$A$2:$A$79,$C2577)&gt;0,"SANTANDER",IF(COUNTIF('Códigos Itaú (ref)'!$A$2:$A$44,$C2577)&gt;0,"ITAU",IF(AND(TRIM(UPPER($I2577))="CONTRATUAL",ISNUMBER(SEARCH("INDIVIDUAL",SUBSTITUTE(UPPER($D2577)," ","")))),"PREMIUM FREE",""))))</f>
        <v/>
      </c>
    </row>
    <row r="2578">
      <c r="AC2578">
        <f>IF($C2578="","",IF(COUNTIF('Códigos Santander (ref)'!$A$2:$A$79,$C2578)&gt;0,"SANTANDER",IF(COUNTIF('Códigos Itaú (ref)'!$A$2:$A$44,$C2578)&gt;0,"ITAU",IF(AND(TRIM(UPPER($I2578))="CONTRATUAL",ISNUMBER(SEARCH("INDIVIDUAL",SUBSTITUTE(UPPER($D2578)," ","")))),"PREMIUM FREE",""))))</f>
        <v/>
      </c>
    </row>
    <row r="2579">
      <c r="AC2579">
        <f>IF($C2579="","",IF(COUNTIF('Códigos Santander (ref)'!$A$2:$A$79,$C2579)&gt;0,"SANTANDER",IF(COUNTIF('Códigos Itaú (ref)'!$A$2:$A$44,$C2579)&gt;0,"ITAU",IF(AND(TRIM(UPPER($I2579))="CONTRATUAL",ISNUMBER(SEARCH("INDIVIDUAL",SUBSTITUTE(UPPER($D2579)," ","")))),"PREMIUM FREE",""))))</f>
        <v/>
      </c>
    </row>
    <row r="2580">
      <c r="AC2580">
        <f>IF($C2580="","",IF(COUNTIF('Códigos Santander (ref)'!$A$2:$A$79,$C2580)&gt;0,"SANTANDER",IF(COUNTIF('Códigos Itaú (ref)'!$A$2:$A$44,$C2580)&gt;0,"ITAU",IF(AND(TRIM(UPPER($I2580))="CONTRATUAL",ISNUMBER(SEARCH("INDIVIDUAL",SUBSTITUTE(UPPER($D2580)," ","")))),"PREMIUM FREE",""))))</f>
        <v/>
      </c>
    </row>
    <row r="2581">
      <c r="AC2581">
        <f>IF($C2581="","",IF(COUNTIF('Códigos Santander (ref)'!$A$2:$A$79,$C2581)&gt;0,"SANTANDER",IF(COUNTIF('Códigos Itaú (ref)'!$A$2:$A$44,$C2581)&gt;0,"ITAU",IF(AND(TRIM(UPPER($I2581))="CONTRATUAL",ISNUMBER(SEARCH("INDIVIDUAL",SUBSTITUTE(UPPER($D2581)," ","")))),"PREMIUM FREE",""))))</f>
        <v/>
      </c>
    </row>
    <row r="2582">
      <c r="AC2582">
        <f>IF($C2582="","",IF(COUNTIF('Códigos Santander (ref)'!$A$2:$A$79,$C2582)&gt;0,"SANTANDER",IF(COUNTIF('Códigos Itaú (ref)'!$A$2:$A$44,$C2582)&gt;0,"ITAU",IF(AND(TRIM(UPPER($I2582))="CONTRATUAL",ISNUMBER(SEARCH("INDIVIDUAL",SUBSTITUTE(UPPER($D2582)," ","")))),"PREMIUM FREE",""))))</f>
        <v/>
      </c>
    </row>
    <row r="2583">
      <c r="AC2583">
        <f>IF($C2583="","",IF(COUNTIF('Códigos Santander (ref)'!$A$2:$A$79,$C2583)&gt;0,"SANTANDER",IF(COUNTIF('Códigos Itaú (ref)'!$A$2:$A$44,$C2583)&gt;0,"ITAU",IF(AND(TRIM(UPPER($I2583))="CONTRATUAL",ISNUMBER(SEARCH("INDIVIDUAL",SUBSTITUTE(UPPER($D2583)," ","")))),"PREMIUM FREE",""))))</f>
        <v/>
      </c>
    </row>
    <row r="2584">
      <c r="AC2584">
        <f>IF($C2584="","",IF(COUNTIF('Códigos Santander (ref)'!$A$2:$A$79,$C2584)&gt;0,"SANTANDER",IF(COUNTIF('Códigos Itaú (ref)'!$A$2:$A$44,$C2584)&gt;0,"ITAU",IF(AND(TRIM(UPPER($I2584))="CONTRATUAL",ISNUMBER(SEARCH("INDIVIDUAL",SUBSTITUTE(UPPER($D2584)," ","")))),"PREMIUM FREE",""))))</f>
        <v/>
      </c>
    </row>
    <row r="2585">
      <c r="AC2585">
        <f>IF($C2585="","",IF(COUNTIF('Códigos Santander (ref)'!$A$2:$A$79,$C2585)&gt;0,"SANTANDER",IF(COUNTIF('Códigos Itaú (ref)'!$A$2:$A$44,$C2585)&gt;0,"ITAU",IF(AND(TRIM(UPPER($I2585))="CONTRATUAL",ISNUMBER(SEARCH("INDIVIDUAL",SUBSTITUTE(UPPER($D2585)," ","")))),"PREMIUM FREE",""))))</f>
        <v/>
      </c>
    </row>
    <row r="2586">
      <c r="AC2586">
        <f>IF($C2586="","",IF(COUNTIF('Códigos Santander (ref)'!$A$2:$A$79,$C2586)&gt;0,"SANTANDER",IF(COUNTIF('Códigos Itaú (ref)'!$A$2:$A$44,$C2586)&gt;0,"ITAU",IF(AND(TRIM(UPPER($I2586))="CONTRATUAL",ISNUMBER(SEARCH("INDIVIDUAL",SUBSTITUTE(UPPER($D2586)," ","")))),"PREMIUM FREE",""))))</f>
        <v/>
      </c>
    </row>
    <row r="2587">
      <c r="AC2587">
        <f>IF($C2587="","",IF(COUNTIF('Códigos Santander (ref)'!$A$2:$A$79,$C2587)&gt;0,"SANTANDER",IF(COUNTIF('Códigos Itaú (ref)'!$A$2:$A$44,$C2587)&gt;0,"ITAU",IF(AND(TRIM(UPPER($I2587))="CONTRATUAL",ISNUMBER(SEARCH("INDIVIDUAL",SUBSTITUTE(UPPER($D2587)," ","")))),"PREMIUM FREE",""))))</f>
        <v/>
      </c>
    </row>
    <row r="2588">
      <c r="AC2588">
        <f>IF($C2588="","",IF(COUNTIF('Códigos Santander (ref)'!$A$2:$A$79,$C2588)&gt;0,"SANTANDER",IF(COUNTIF('Códigos Itaú (ref)'!$A$2:$A$44,$C2588)&gt;0,"ITAU",IF(AND(TRIM(UPPER($I2588))="CONTRATUAL",ISNUMBER(SEARCH("INDIVIDUAL",SUBSTITUTE(UPPER($D2588)," ","")))),"PREMIUM FREE",""))))</f>
        <v/>
      </c>
    </row>
    <row r="2589">
      <c r="AC2589">
        <f>IF($C2589="","",IF(COUNTIF('Códigos Santander (ref)'!$A$2:$A$79,$C2589)&gt;0,"SANTANDER",IF(COUNTIF('Códigos Itaú (ref)'!$A$2:$A$44,$C2589)&gt;0,"ITAU",IF(AND(TRIM(UPPER($I2589))="CONTRATUAL",ISNUMBER(SEARCH("INDIVIDUAL",SUBSTITUTE(UPPER($D2589)," ","")))),"PREMIUM FREE",""))))</f>
        <v/>
      </c>
    </row>
    <row r="2590">
      <c r="AC2590">
        <f>IF($C2590="","",IF(COUNTIF('Códigos Santander (ref)'!$A$2:$A$79,$C2590)&gt;0,"SANTANDER",IF(COUNTIF('Códigos Itaú (ref)'!$A$2:$A$44,$C2590)&gt;0,"ITAU",IF(AND(TRIM(UPPER($I2590))="CONTRATUAL",ISNUMBER(SEARCH("INDIVIDUAL",SUBSTITUTE(UPPER($D2590)," ","")))),"PREMIUM FREE",""))))</f>
        <v/>
      </c>
    </row>
    <row r="2591">
      <c r="AC2591">
        <f>IF($C2591="","",IF(COUNTIF('Códigos Santander (ref)'!$A$2:$A$79,$C2591)&gt;0,"SANTANDER",IF(COUNTIF('Códigos Itaú (ref)'!$A$2:$A$44,$C2591)&gt;0,"ITAU",IF(AND(TRIM(UPPER($I2591))="CONTRATUAL",ISNUMBER(SEARCH("INDIVIDUAL",SUBSTITUTE(UPPER($D2591)," ","")))),"PREMIUM FREE",""))))</f>
        <v/>
      </c>
    </row>
    <row r="2592">
      <c r="AC2592">
        <f>IF($C2592="","",IF(COUNTIF('Códigos Santander (ref)'!$A$2:$A$79,$C2592)&gt;0,"SANTANDER",IF(COUNTIF('Códigos Itaú (ref)'!$A$2:$A$44,$C2592)&gt;0,"ITAU",IF(AND(TRIM(UPPER($I2592))="CONTRATUAL",ISNUMBER(SEARCH("INDIVIDUAL",SUBSTITUTE(UPPER($D2592)," ","")))),"PREMIUM FREE",""))))</f>
        <v/>
      </c>
    </row>
    <row r="2593">
      <c r="AC2593">
        <f>IF($C2593="","",IF(COUNTIF('Códigos Santander (ref)'!$A$2:$A$79,$C2593)&gt;0,"SANTANDER",IF(COUNTIF('Códigos Itaú (ref)'!$A$2:$A$44,$C2593)&gt;0,"ITAU",IF(AND(TRIM(UPPER($I2593))="CONTRATUAL",ISNUMBER(SEARCH("INDIVIDUAL",SUBSTITUTE(UPPER($D2593)," ","")))),"PREMIUM FREE",""))))</f>
        <v/>
      </c>
    </row>
    <row r="2594">
      <c r="AC2594">
        <f>IF($C2594="","",IF(COUNTIF('Códigos Santander (ref)'!$A$2:$A$79,$C2594)&gt;0,"SANTANDER",IF(COUNTIF('Códigos Itaú (ref)'!$A$2:$A$44,$C2594)&gt;0,"ITAU",IF(AND(TRIM(UPPER($I2594))="CONTRATUAL",ISNUMBER(SEARCH("INDIVIDUAL",SUBSTITUTE(UPPER($D2594)," ","")))),"PREMIUM FREE",""))))</f>
        <v/>
      </c>
    </row>
    <row r="2595">
      <c r="AC2595">
        <f>IF($C2595="","",IF(COUNTIF('Códigos Santander (ref)'!$A$2:$A$79,$C2595)&gt;0,"SANTANDER",IF(COUNTIF('Códigos Itaú (ref)'!$A$2:$A$44,$C2595)&gt;0,"ITAU",IF(AND(TRIM(UPPER($I2595))="CONTRATUAL",ISNUMBER(SEARCH("INDIVIDUAL",SUBSTITUTE(UPPER($D2595)," ","")))),"PREMIUM FREE",""))))</f>
        <v/>
      </c>
    </row>
    <row r="2596">
      <c r="AC2596">
        <f>IF($C2596="","",IF(COUNTIF('Códigos Santander (ref)'!$A$2:$A$79,$C2596)&gt;0,"SANTANDER",IF(COUNTIF('Códigos Itaú (ref)'!$A$2:$A$44,$C2596)&gt;0,"ITAU",IF(AND(TRIM(UPPER($I2596))="CONTRATUAL",ISNUMBER(SEARCH("INDIVIDUAL",SUBSTITUTE(UPPER($D2596)," ","")))),"PREMIUM FREE",""))))</f>
        <v/>
      </c>
    </row>
    <row r="2597">
      <c r="AC2597">
        <f>IF($C2597="","",IF(COUNTIF('Códigos Santander (ref)'!$A$2:$A$79,$C2597)&gt;0,"SANTANDER",IF(COUNTIF('Códigos Itaú (ref)'!$A$2:$A$44,$C2597)&gt;0,"ITAU",IF(AND(TRIM(UPPER($I2597))="CONTRATUAL",ISNUMBER(SEARCH("INDIVIDUAL",SUBSTITUTE(UPPER($D2597)," ","")))),"PREMIUM FREE",""))))</f>
        <v/>
      </c>
    </row>
    <row r="2598">
      <c r="AC2598">
        <f>IF($C2598="","",IF(COUNTIF('Códigos Santander (ref)'!$A$2:$A$79,$C2598)&gt;0,"SANTANDER",IF(COUNTIF('Códigos Itaú (ref)'!$A$2:$A$44,$C2598)&gt;0,"ITAU",IF(AND(TRIM(UPPER($I2598))="CONTRATUAL",ISNUMBER(SEARCH("INDIVIDUAL",SUBSTITUTE(UPPER($D2598)," ","")))),"PREMIUM FREE",""))))</f>
        <v/>
      </c>
    </row>
    <row r="2599">
      <c r="AC2599">
        <f>IF($C2599="","",IF(COUNTIF('Códigos Santander (ref)'!$A$2:$A$79,$C2599)&gt;0,"SANTANDER",IF(COUNTIF('Códigos Itaú (ref)'!$A$2:$A$44,$C2599)&gt;0,"ITAU",IF(AND(TRIM(UPPER($I2599))="CONTRATUAL",ISNUMBER(SEARCH("INDIVIDUAL",SUBSTITUTE(UPPER($D2599)," ","")))),"PREMIUM FREE",""))))</f>
        <v/>
      </c>
    </row>
    <row r="2600">
      <c r="AC2600">
        <f>IF($C2600="","",IF(COUNTIF('Códigos Santander (ref)'!$A$2:$A$79,$C2600)&gt;0,"SANTANDER",IF(COUNTIF('Códigos Itaú (ref)'!$A$2:$A$44,$C2600)&gt;0,"ITAU",IF(AND(TRIM(UPPER($I2600))="CONTRATUAL",ISNUMBER(SEARCH("INDIVIDUAL",SUBSTITUTE(UPPER($D2600)," ","")))),"PREMIUM FREE",""))))</f>
        <v/>
      </c>
    </row>
    <row r="2601">
      <c r="AC2601">
        <f>IF($C2601="","",IF(COUNTIF('Códigos Santander (ref)'!$A$2:$A$79,$C2601)&gt;0,"SANTANDER",IF(COUNTIF('Códigos Itaú (ref)'!$A$2:$A$44,$C2601)&gt;0,"ITAU",IF(AND(TRIM(UPPER($I2601))="CONTRATUAL",ISNUMBER(SEARCH("INDIVIDUAL",SUBSTITUTE(UPPER($D2601)," ","")))),"PREMIUM FREE",""))))</f>
        <v/>
      </c>
    </row>
    <row r="2602">
      <c r="AC2602">
        <f>IF($C2602="","",IF(COUNTIF('Códigos Santander (ref)'!$A$2:$A$79,$C2602)&gt;0,"SANTANDER",IF(COUNTIF('Códigos Itaú (ref)'!$A$2:$A$44,$C2602)&gt;0,"ITAU",IF(AND(TRIM(UPPER($I2602))="CONTRATUAL",ISNUMBER(SEARCH("INDIVIDUAL",SUBSTITUTE(UPPER($D2602)," ","")))),"PREMIUM FREE",""))))</f>
        <v/>
      </c>
    </row>
    <row r="2603">
      <c r="AC2603">
        <f>IF($C2603="","",IF(COUNTIF('Códigos Santander (ref)'!$A$2:$A$79,$C2603)&gt;0,"SANTANDER",IF(COUNTIF('Códigos Itaú (ref)'!$A$2:$A$44,$C2603)&gt;0,"ITAU",IF(AND(TRIM(UPPER($I2603))="CONTRATUAL",ISNUMBER(SEARCH("INDIVIDUAL",SUBSTITUTE(UPPER($D2603)," ","")))),"PREMIUM FREE",""))))</f>
        <v/>
      </c>
    </row>
    <row r="2604">
      <c r="AC2604">
        <f>IF($C2604="","",IF(COUNTIF('Códigos Santander (ref)'!$A$2:$A$79,$C2604)&gt;0,"SANTANDER",IF(COUNTIF('Códigos Itaú (ref)'!$A$2:$A$44,$C2604)&gt;0,"ITAU",IF(AND(TRIM(UPPER($I2604))="CONTRATUAL",ISNUMBER(SEARCH("INDIVIDUAL",SUBSTITUTE(UPPER($D2604)," ","")))),"PREMIUM FREE",""))))</f>
        <v/>
      </c>
    </row>
    <row r="2605">
      <c r="AC2605">
        <f>IF($C2605="","",IF(COUNTIF('Códigos Santander (ref)'!$A$2:$A$79,$C2605)&gt;0,"SANTANDER",IF(COUNTIF('Códigos Itaú (ref)'!$A$2:$A$44,$C2605)&gt;0,"ITAU",IF(AND(TRIM(UPPER($I2605))="CONTRATUAL",ISNUMBER(SEARCH("INDIVIDUAL",SUBSTITUTE(UPPER($D2605)," ","")))),"PREMIUM FREE",""))))</f>
        <v/>
      </c>
    </row>
    <row r="2606">
      <c r="AC2606">
        <f>IF($C2606="","",IF(COUNTIF('Códigos Santander (ref)'!$A$2:$A$79,$C2606)&gt;0,"SANTANDER",IF(COUNTIF('Códigos Itaú (ref)'!$A$2:$A$44,$C2606)&gt;0,"ITAU",IF(AND(TRIM(UPPER($I2606))="CONTRATUAL",ISNUMBER(SEARCH("INDIVIDUAL",SUBSTITUTE(UPPER($D2606)," ","")))),"PREMIUM FREE",""))))</f>
        <v/>
      </c>
    </row>
    <row r="2607">
      <c r="AC2607">
        <f>IF($C2607="","",IF(COUNTIF('Códigos Santander (ref)'!$A$2:$A$79,$C2607)&gt;0,"SANTANDER",IF(COUNTIF('Códigos Itaú (ref)'!$A$2:$A$44,$C2607)&gt;0,"ITAU",IF(AND(TRIM(UPPER($I2607))="CONTRATUAL",ISNUMBER(SEARCH("INDIVIDUAL",SUBSTITUTE(UPPER($D2607)," ","")))),"PREMIUM FREE",""))))</f>
        <v/>
      </c>
    </row>
    <row r="2608">
      <c r="AC2608">
        <f>IF($C2608="","",IF(COUNTIF('Códigos Santander (ref)'!$A$2:$A$79,$C2608)&gt;0,"SANTANDER",IF(COUNTIF('Códigos Itaú (ref)'!$A$2:$A$44,$C2608)&gt;0,"ITAU",IF(AND(TRIM(UPPER($I2608))="CONTRATUAL",ISNUMBER(SEARCH("INDIVIDUAL",SUBSTITUTE(UPPER($D2608)," ","")))),"PREMIUM FREE",""))))</f>
        <v/>
      </c>
    </row>
    <row r="2609">
      <c r="AC2609">
        <f>IF($C2609="","",IF(COUNTIF('Códigos Santander (ref)'!$A$2:$A$79,$C2609)&gt;0,"SANTANDER",IF(COUNTIF('Códigos Itaú (ref)'!$A$2:$A$44,$C2609)&gt;0,"ITAU",IF(AND(TRIM(UPPER($I2609))="CONTRATUAL",ISNUMBER(SEARCH("INDIVIDUAL",SUBSTITUTE(UPPER($D2609)," ","")))),"PREMIUM FREE",""))))</f>
        <v/>
      </c>
    </row>
    <row r="2610">
      <c r="AC2610">
        <f>IF($C2610="","",IF(COUNTIF('Códigos Santander (ref)'!$A$2:$A$79,$C2610)&gt;0,"SANTANDER",IF(COUNTIF('Códigos Itaú (ref)'!$A$2:$A$44,$C2610)&gt;0,"ITAU",IF(AND(TRIM(UPPER($I2610))="CONTRATUAL",ISNUMBER(SEARCH("INDIVIDUAL",SUBSTITUTE(UPPER($D2610)," ","")))),"PREMIUM FREE",""))))</f>
        <v/>
      </c>
    </row>
    <row r="2611">
      <c r="AC2611">
        <f>IF($C2611="","",IF(COUNTIF('Códigos Santander (ref)'!$A$2:$A$79,$C2611)&gt;0,"SANTANDER",IF(COUNTIF('Códigos Itaú (ref)'!$A$2:$A$44,$C2611)&gt;0,"ITAU",IF(AND(TRIM(UPPER($I2611))="CONTRATUAL",ISNUMBER(SEARCH("INDIVIDUAL",SUBSTITUTE(UPPER($D2611)," ","")))),"PREMIUM FREE",""))))</f>
        <v/>
      </c>
    </row>
    <row r="2612">
      <c r="AC2612">
        <f>IF($C2612="","",IF(COUNTIF('Códigos Santander (ref)'!$A$2:$A$79,$C2612)&gt;0,"SANTANDER",IF(COUNTIF('Códigos Itaú (ref)'!$A$2:$A$44,$C2612)&gt;0,"ITAU",IF(AND(TRIM(UPPER($I2612))="CONTRATUAL",ISNUMBER(SEARCH("INDIVIDUAL",SUBSTITUTE(UPPER($D2612)," ","")))),"PREMIUM FREE",""))))</f>
        <v/>
      </c>
    </row>
    <row r="2613">
      <c r="AC2613">
        <f>IF($C2613="","",IF(COUNTIF('Códigos Santander (ref)'!$A$2:$A$79,$C2613)&gt;0,"SANTANDER",IF(COUNTIF('Códigos Itaú (ref)'!$A$2:$A$44,$C2613)&gt;0,"ITAU",IF(AND(TRIM(UPPER($I2613))="CONTRATUAL",ISNUMBER(SEARCH("INDIVIDUAL",SUBSTITUTE(UPPER($D2613)," ","")))),"PREMIUM FREE",""))))</f>
        <v/>
      </c>
    </row>
    <row r="2614">
      <c r="AC2614">
        <f>IF($C2614="","",IF(COUNTIF('Códigos Santander (ref)'!$A$2:$A$79,$C2614)&gt;0,"SANTANDER",IF(COUNTIF('Códigos Itaú (ref)'!$A$2:$A$44,$C2614)&gt;0,"ITAU",IF(AND(TRIM(UPPER($I2614))="CONTRATUAL",ISNUMBER(SEARCH("INDIVIDUAL",SUBSTITUTE(UPPER($D2614)," ","")))),"PREMIUM FREE",""))))</f>
        <v/>
      </c>
    </row>
    <row r="2615">
      <c r="AC2615">
        <f>IF($C2615="","",IF(COUNTIF('Códigos Santander (ref)'!$A$2:$A$79,$C2615)&gt;0,"SANTANDER",IF(COUNTIF('Códigos Itaú (ref)'!$A$2:$A$44,$C2615)&gt;0,"ITAU",IF(AND(TRIM(UPPER($I2615))="CONTRATUAL",ISNUMBER(SEARCH("INDIVIDUAL",SUBSTITUTE(UPPER($D2615)," ","")))),"PREMIUM FREE",""))))</f>
        <v/>
      </c>
    </row>
    <row r="2616">
      <c r="AC2616">
        <f>IF($C2616="","",IF(COUNTIF('Códigos Santander (ref)'!$A$2:$A$79,$C2616)&gt;0,"SANTANDER",IF(COUNTIF('Códigos Itaú (ref)'!$A$2:$A$44,$C2616)&gt;0,"ITAU",IF(AND(TRIM(UPPER($I2616))="CONTRATUAL",ISNUMBER(SEARCH("INDIVIDUAL",SUBSTITUTE(UPPER($D2616)," ","")))),"PREMIUM FREE",""))))</f>
        <v/>
      </c>
    </row>
    <row r="2617">
      <c r="AC2617">
        <f>IF($C2617="","",IF(COUNTIF('Códigos Santander (ref)'!$A$2:$A$79,$C2617)&gt;0,"SANTANDER",IF(COUNTIF('Códigos Itaú (ref)'!$A$2:$A$44,$C2617)&gt;0,"ITAU",IF(AND(TRIM(UPPER($I2617))="CONTRATUAL",ISNUMBER(SEARCH("INDIVIDUAL",SUBSTITUTE(UPPER($D2617)," ","")))),"PREMIUM FREE",""))))</f>
        <v/>
      </c>
    </row>
    <row r="2618">
      <c r="AC2618">
        <f>IF($C2618="","",IF(COUNTIF('Códigos Santander (ref)'!$A$2:$A$79,$C2618)&gt;0,"SANTANDER",IF(COUNTIF('Códigos Itaú (ref)'!$A$2:$A$44,$C2618)&gt;0,"ITAU",IF(AND(TRIM(UPPER($I2618))="CONTRATUAL",ISNUMBER(SEARCH("INDIVIDUAL",SUBSTITUTE(UPPER($D2618)," ","")))),"PREMIUM FREE",""))))</f>
        <v/>
      </c>
    </row>
    <row r="2619">
      <c r="AC2619">
        <f>IF($C2619="","",IF(COUNTIF('Códigos Santander (ref)'!$A$2:$A$79,$C2619)&gt;0,"SANTANDER",IF(COUNTIF('Códigos Itaú (ref)'!$A$2:$A$44,$C2619)&gt;0,"ITAU",IF(AND(TRIM(UPPER($I2619))="CONTRATUAL",ISNUMBER(SEARCH("INDIVIDUAL",SUBSTITUTE(UPPER($D2619)," ","")))),"PREMIUM FREE",""))))</f>
        <v/>
      </c>
    </row>
    <row r="2620">
      <c r="AC2620">
        <f>IF($C2620="","",IF(COUNTIF('Códigos Santander (ref)'!$A$2:$A$79,$C2620)&gt;0,"SANTANDER",IF(COUNTIF('Códigos Itaú (ref)'!$A$2:$A$44,$C2620)&gt;0,"ITAU",IF(AND(TRIM(UPPER($I2620))="CONTRATUAL",ISNUMBER(SEARCH("INDIVIDUAL",SUBSTITUTE(UPPER($D2620)," ","")))),"PREMIUM FREE",""))))</f>
        <v/>
      </c>
    </row>
    <row r="2621">
      <c r="AC2621">
        <f>IF($C2621="","",IF(COUNTIF('Códigos Santander (ref)'!$A$2:$A$79,$C2621)&gt;0,"SANTANDER",IF(COUNTIF('Códigos Itaú (ref)'!$A$2:$A$44,$C2621)&gt;0,"ITAU",IF(AND(TRIM(UPPER($I2621))="CONTRATUAL",ISNUMBER(SEARCH("INDIVIDUAL",SUBSTITUTE(UPPER($D2621)," ","")))),"PREMIUM FREE",""))))</f>
        <v/>
      </c>
    </row>
    <row r="2622">
      <c r="AC2622">
        <f>IF($C2622="","",IF(COUNTIF('Códigos Santander (ref)'!$A$2:$A$79,$C2622)&gt;0,"SANTANDER",IF(COUNTIF('Códigos Itaú (ref)'!$A$2:$A$44,$C2622)&gt;0,"ITAU",IF(AND(TRIM(UPPER($I2622))="CONTRATUAL",ISNUMBER(SEARCH("INDIVIDUAL",SUBSTITUTE(UPPER($D2622)," ","")))),"PREMIUM FREE",""))))</f>
        <v/>
      </c>
    </row>
    <row r="2623">
      <c r="AC2623">
        <f>IF($C2623="","",IF(COUNTIF('Códigos Santander (ref)'!$A$2:$A$79,$C2623)&gt;0,"SANTANDER",IF(COUNTIF('Códigos Itaú (ref)'!$A$2:$A$44,$C2623)&gt;0,"ITAU",IF(AND(TRIM(UPPER($I2623))="CONTRATUAL",ISNUMBER(SEARCH("INDIVIDUAL",SUBSTITUTE(UPPER($D2623)," ","")))),"PREMIUM FREE",""))))</f>
        <v/>
      </c>
    </row>
    <row r="2624">
      <c r="AC2624">
        <f>IF($C2624="","",IF(COUNTIF('Códigos Santander (ref)'!$A$2:$A$79,$C2624)&gt;0,"SANTANDER",IF(COUNTIF('Códigos Itaú (ref)'!$A$2:$A$44,$C2624)&gt;0,"ITAU",IF(AND(TRIM(UPPER($I2624))="CONTRATUAL",ISNUMBER(SEARCH("INDIVIDUAL",SUBSTITUTE(UPPER($D2624)," ","")))),"PREMIUM FREE",""))))</f>
        <v/>
      </c>
    </row>
    <row r="2625">
      <c r="AC2625">
        <f>IF($C2625="","",IF(COUNTIF('Códigos Santander (ref)'!$A$2:$A$79,$C2625)&gt;0,"SANTANDER",IF(COUNTIF('Códigos Itaú (ref)'!$A$2:$A$44,$C2625)&gt;0,"ITAU",IF(AND(TRIM(UPPER($I2625))="CONTRATUAL",ISNUMBER(SEARCH("INDIVIDUAL",SUBSTITUTE(UPPER($D2625)," ","")))),"PREMIUM FREE",""))))</f>
        <v/>
      </c>
    </row>
    <row r="2626">
      <c r="AC2626">
        <f>IF($C2626="","",IF(COUNTIF('Códigos Santander (ref)'!$A$2:$A$79,$C2626)&gt;0,"SANTANDER",IF(COUNTIF('Códigos Itaú (ref)'!$A$2:$A$44,$C2626)&gt;0,"ITAU",IF(AND(TRIM(UPPER($I2626))="CONTRATUAL",ISNUMBER(SEARCH("INDIVIDUAL",SUBSTITUTE(UPPER($D2626)," ","")))),"PREMIUM FREE",""))))</f>
        <v/>
      </c>
    </row>
    <row r="2627">
      <c r="AC2627">
        <f>IF($C2627="","",IF(COUNTIF('Códigos Santander (ref)'!$A$2:$A$79,$C2627)&gt;0,"SANTANDER",IF(COUNTIF('Códigos Itaú (ref)'!$A$2:$A$44,$C2627)&gt;0,"ITAU",IF(AND(TRIM(UPPER($I2627))="CONTRATUAL",ISNUMBER(SEARCH("INDIVIDUAL",SUBSTITUTE(UPPER($D2627)," ","")))),"PREMIUM FREE",""))))</f>
        <v/>
      </c>
    </row>
    <row r="2628">
      <c r="AC2628">
        <f>IF($C2628="","",IF(COUNTIF('Códigos Santander (ref)'!$A$2:$A$79,$C2628)&gt;0,"SANTANDER",IF(COUNTIF('Códigos Itaú (ref)'!$A$2:$A$44,$C2628)&gt;0,"ITAU",IF(AND(TRIM(UPPER($I2628))="CONTRATUAL",ISNUMBER(SEARCH("INDIVIDUAL",SUBSTITUTE(UPPER($D2628)," ","")))),"PREMIUM FREE",""))))</f>
        <v/>
      </c>
    </row>
    <row r="2629">
      <c r="AC2629">
        <f>IF($C2629="","",IF(COUNTIF('Códigos Santander (ref)'!$A$2:$A$79,$C2629)&gt;0,"SANTANDER",IF(COUNTIF('Códigos Itaú (ref)'!$A$2:$A$44,$C2629)&gt;0,"ITAU",IF(AND(TRIM(UPPER($I2629))="CONTRATUAL",ISNUMBER(SEARCH("INDIVIDUAL",SUBSTITUTE(UPPER($D2629)," ","")))),"PREMIUM FREE",""))))</f>
        <v/>
      </c>
    </row>
    <row r="2630">
      <c r="AC2630">
        <f>IF($C2630="","",IF(COUNTIF('Códigos Santander (ref)'!$A$2:$A$79,$C2630)&gt;0,"SANTANDER",IF(COUNTIF('Códigos Itaú (ref)'!$A$2:$A$44,$C2630)&gt;0,"ITAU",IF(AND(TRIM(UPPER($I2630))="CONTRATUAL",ISNUMBER(SEARCH("INDIVIDUAL",SUBSTITUTE(UPPER($D2630)," ","")))),"PREMIUM FREE",""))))</f>
        <v/>
      </c>
    </row>
    <row r="2631">
      <c r="AC2631">
        <f>IF($C2631="","",IF(COUNTIF('Códigos Santander (ref)'!$A$2:$A$79,$C2631)&gt;0,"SANTANDER",IF(COUNTIF('Códigos Itaú (ref)'!$A$2:$A$44,$C2631)&gt;0,"ITAU",IF(AND(TRIM(UPPER($I2631))="CONTRATUAL",ISNUMBER(SEARCH("INDIVIDUAL",SUBSTITUTE(UPPER($D2631)," ","")))),"PREMIUM FREE",""))))</f>
        <v/>
      </c>
    </row>
    <row r="2632">
      <c r="AC2632">
        <f>IF($C2632="","",IF(COUNTIF('Códigos Santander (ref)'!$A$2:$A$79,$C2632)&gt;0,"SANTANDER",IF(COUNTIF('Códigos Itaú (ref)'!$A$2:$A$44,$C2632)&gt;0,"ITAU",IF(AND(TRIM(UPPER($I2632))="CONTRATUAL",ISNUMBER(SEARCH("INDIVIDUAL",SUBSTITUTE(UPPER($D2632)," ","")))),"PREMIUM FREE",""))))</f>
        <v/>
      </c>
    </row>
    <row r="2633">
      <c r="AC2633">
        <f>IF($C2633="","",IF(COUNTIF('Códigos Santander (ref)'!$A$2:$A$79,$C2633)&gt;0,"SANTANDER",IF(COUNTIF('Códigos Itaú (ref)'!$A$2:$A$44,$C2633)&gt;0,"ITAU",IF(AND(TRIM(UPPER($I2633))="CONTRATUAL",ISNUMBER(SEARCH("INDIVIDUAL",SUBSTITUTE(UPPER($D2633)," ","")))),"PREMIUM FREE",""))))</f>
        <v/>
      </c>
    </row>
    <row r="2634">
      <c r="AC2634">
        <f>IF($C2634="","",IF(COUNTIF('Códigos Santander (ref)'!$A$2:$A$79,$C2634)&gt;0,"SANTANDER",IF(COUNTIF('Códigos Itaú (ref)'!$A$2:$A$44,$C2634)&gt;0,"ITAU",IF(AND(TRIM(UPPER($I2634))="CONTRATUAL",ISNUMBER(SEARCH("INDIVIDUAL",SUBSTITUTE(UPPER($D2634)," ","")))),"PREMIUM FREE",""))))</f>
        <v/>
      </c>
    </row>
    <row r="2635">
      <c r="AC2635">
        <f>IF($C2635="","",IF(COUNTIF('Códigos Santander (ref)'!$A$2:$A$79,$C2635)&gt;0,"SANTANDER",IF(COUNTIF('Códigos Itaú (ref)'!$A$2:$A$44,$C2635)&gt;0,"ITAU",IF(AND(TRIM(UPPER($I2635))="CONTRATUAL",ISNUMBER(SEARCH("INDIVIDUAL",SUBSTITUTE(UPPER($D2635)," ","")))),"PREMIUM FREE",""))))</f>
        <v/>
      </c>
    </row>
    <row r="2636">
      <c r="AC2636">
        <f>IF($C2636="","",IF(COUNTIF('Códigos Santander (ref)'!$A$2:$A$79,$C2636)&gt;0,"SANTANDER",IF(COUNTIF('Códigos Itaú (ref)'!$A$2:$A$44,$C2636)&gt;0,"ITAU",IF(AND(TRIM(UPPER($I2636))="CONTRATUAL",ISNUMBER(SEARCH("INDIVIDUAL",SUBSTITUTE(UPPER($D2636)," ","")))),"PREMIUM FREE",""))))</f>
        <v/>
      </c>
    </row>
    <row r="2637">
      <c r="AC2637">
        <f>IF($C2637="","",IF(COUNTIF('Códigos Santander (ref)'!$A$2:$A$79,$C2637)&gt;0,"SANTANDER",IF(COUNTIF('Códigos Itaú (ref)'!$A$2:$A$44,$C2637)&gt;0,"ITAU",IF(AND(TRIM(UPPER($I2637))="CONTRATUAL",ISNUMBER(SEARCH("INDIVIDUAL",SUBSTITUTE(UPPER($D2637)," ","")))),"PREMIUM FREE",""))))</f>
        <v/>
      </c>
    </row>
    <row r="2638">
      <c r="AC2638">
        <f>IF($C2638="","",IF(COUNTIF('Códigos Santander (ref)'!$A$2:$A$79,$C2638)&gt;0,"SANTANDER",IF(COUNTIF('Códigos Itaú (ref)'!$A$2:$A$44,$C2638)&gt;0,"ITAU",IF(AND(TRIM(UPPER($I2638))="CONTRATUAL",ISNUMBER(SEARCH("INDIVIDUAL",SUBSTITUTE(UPPER($D2638)," ","")))),"PREMIUM FREE",""))))</f>
        <v/>
      </c>
    </row>
    <row r="2639">
      <c r="AC2639">
        <f>IF($C2639="","",IF(COUNTIF('Códigos Santander (ref)'!$A$2:$A$79,$C2639)&gt;0,"SANTANDER",IF(COUNTIF('Códigos Itaú (ref)'!$A$2:$A$44,$C2639)&gt;0,"ITAU",IF(AND(TRIM(UPPER($I2639))="CONTRATUAL",ISNUMBER(SEARCH("INDIVIDUAL",SUBSTITUTE(UPPER($D2639)," ","")))),"PREMIUM FREE",""))))</f>
        <v/>
      </c>
    </row>
    <row r="2640">
      <c r="AC2640">
        <f>IF($C2640="","",IF(COUNTIF('Códigos Santander (ref)'!$A$2:$A$79,$C2640)&gt;0,"SANTANDER",IF(COUNTIF('Códigos Itaú (ref)'!$A$2:$A$44,$C2640)&gt;0,"ITAU",IF(AND(TRIM(UPPER($I2640))="CONTRATUAL",ISNUMBER(SEARCH("INDIVIDUAL",SUBSTITUTE(UPPER($D2640)," ","")))),"PREMIUM FREE",""))))</f>
        <v/>
      </c>
    </row>
    <row r="2641">
      <c r="AC2641">
        <f>IF($C2641="","",IF(COUNTIF('Códigos Santander (ref)'!$A$2:$A$79,$C2641)&gt;0,"SANTANDER",IF(COUNTIF('Códigos Itaú (ref)'!$A$2:$A$44,$C2641)&gt;0,"ITAU",IF(AND(TRIM(UPPER($I2641))="CONTRATUAL",ISNUMBER(SEARCH("INDIVIDUAL",SUBSTITUTE(UPPER($D2641)," ","")))),"PREMIUM FREE",""))))</f>
        <v/>
      </c>
    </row>
    <row r="2642">
      <c r="AC2642">
        <f>IF($C2642="","",IF(COUNTIF('Códigos Santander (ref)'!$A$2:$A$79,$C2642)&gt;0,"SANTANDER",IF(COUNTIF('Códigos Itaú (ref)'!$A$2:$A$44,$C2642)&gt;0,"ITAU",IF(AND(TRIM(UPPER($I2642))="CONTRATUAL",ISNUMBER(SEARCH("INDIVIDUAL",SUBSTITUTE(UPPER($D2642)," ","")))),"PREMIUM FREE",""))))</f>
        <v/>
      </c>
    </row>
    <row r="2643">
      <c r="AC2643">
        <f>IF($C2643="","",IF(COUNTIF('Códigos Santander (ref)'!$A$2:$A$79,$C2643)&gt;0,"SANTANDER",IF(COUNTIF('Códigos Itaú (ref)'!$A$2:$A$44,$C2643)&gt;0,"ITAU",IF(AND(TRIM(UPPER($I2643))="CONTRATUAL",ISNUMBER(SEARCH("INDIVIDUAL",SUBSTITUTE(UPPER($D2643)," ","")))),"PREMIUM FREE",""))))</f>
        <v/>
      </c>
    </row>
    <row r="2644">
      <c r="AC2644">
        <f>IF($C2644="","",IF(COUNTIF('Códigos Santander (ref)'!$A$2:$A$79,$C2644)&gt;0,"SANTANDER",IF(COUNTIF('Códigos Itaú (ref)'!$A$2:$A$44,$C2644)&gt;0,"ITAU",IF(AND(TRIM(UPPER($I2644))="CONTRATUAL",ISNUMBER(SEARCH("INDIVIDUAL",SUBSTITUTE(UPPER($D2644)," ","")))),"PREMIUM FREE",""))))</f>
        <v/>
      </c>
    </row>
    <row r="2645">
      <c r="AC2645">
        <f>IF($C2645="","",IF(COUNTIF('Códigos Santander (ref)'!$A$2:$A$79,$C2645)&gt;0,"SANTANDER",IF(COUNTIF('Códigos Itaú (ref)'!$A$2:$A$44,$C2645)&gt;0,"ITAU",IF(AND(TRIM(UPPER($I2645))="CONTRATUAL",ISNUMBER(SEARCH("INDIVIDUAL",SUBSTITUTE(UPPER($D2645)," ","")))),"PREMIUM FREE",""))))</f>
        <v/>
      </c>
    </row>
    <row r="2646">
      <c r="AC2646">
        <f>IF($C2646="","",IF(COUNTIF('Códigos Santander (ref)'!$A$2:$A$79,$C2646)&gt;0,"SANTANDER",IF(COUNTIF('Códigos Itaú (ref)'!$A$2:$A$44,$C2646)&gt;0,"ITAU",IF(AND(TRIM(UPPER($I2646))="CONTRATUAL",ISNUMBER(SEARCH("INDIVIDUAL",SUBSTITUTE(UPPER($D2646)," ","")))),"PREMIUM FREE",""))))</f>
        <v/>
      </c>
    </row>
    <row r="2647">
      <c r="AC2647">
        <f>IF($C2647="","",IF(COUNTIF('Códigos Santander (ref)'!$A$2:$A$79,$C2647)&gt;0,"SANTANDER",IF(COUNTIF('Códigos Itaú (ref)'!$A$2:$A$44,$C2647)&gt;0,"ITAU",IF(AND(TRIM(UPPER($I2647))="CONTRATUAL",ISNUMBER(SEARCH("INDIVIDUAL",SUBSTITUTE(UPPER($D2647)," ","")))),"PREMIUM FREE",""))))</f>
        <v/>
      </c>
    </row>
    <row r="2648">
      <c r="AC2648">
        <f>IF($C2648="","",IF(COUNTIF('Códigos Santander (ref)'!$A$2:$A$79,$C2648)&gt;0,"SANTANDER",IF(COUNTIF('Códigos Itaú (ref)'!$A$2:$A$44,$C2648)&gt;0,"ITAU",IF(AND(TRIM(UPPER($I2648))="CONTRATUAL",ISNUMBER(SEARCH("INDIVIDUAL",SUBSTITUTE(UPPER($D2648)," ","")))),"PREMIUM FREE",""))))</f>
        <v/>
      </c>
    </row>
    <row r="2649">
      <c r="AC2649">
        <f>IF($C2649="","",IF(COUNTIF('Códigos Santander (ref)'!$A$2:$A$79,$C2649)&gt;0,"SANTANDER",IF(COUNTIF('Códigos Itaú (ref)'!$A$2:$A$44,$C2649)&gt;0,"ITAU",IF(AND(TRIM(UPPER($I2649))="CONTRATUAL",ISNUMBER(SEARCH("INDIVIDUAL",SUBSTITUTE(UPPER($D2649)," ","")))),"PREMIUM FREE",""))))</f>
        <v/>
      </c>
    </row>
    <row r="2650">
      <c r="AC2650">
        <f>IF($C2650="","",IF(COUNTIF('Códigos Santander (ref)'!$A$2:$A$79,$C2650)&gt;0,"SANTANDER",IF(COUNTIF('Códigos Itaú (ref)'!$A$2:$A$44,$C2650)&gt;0,"ITAU",IF(AND(TRIM(UPPER($I2650))="CONTRATUAL",ISNUMBER(SEARCH("INDIVIDUAL",SUBSTITUTE(UPPER($D2650)," ","")))),"PREMIUM FREE",""))))</f>
        <v/>
      </c>
    </row>
    <row r="2651">
      <c r="AC2651">
        <f>IF($C2651="","",IF(COUNTIF('Códigos Santander (ref)'!$A$2:$A$79,$C2651)&gt;0,"SANTANDER",IF(COUNTIF('Códigos Itaú (ref)'!$A$2:$A$44,$C2651)&gt;0,"ITAU",IF(AND(TRIM(UPPER($I2651))="CONTRATUAL",ISNUMBER(SEARCH("INDIVIDUAL",SUBSTITUTE(UPPER($D2651)," ","")))),"PREMIUM FREE",""))))</f>
        <v/>
      </c>
    </row>
    <row r="2652">
      <c r="AC2652">
        <f>IF($C2652="","",IF(COUNTIF('Códigos Santander (ref)'!$A$2:$A$79,$C2652)&gt;0,"SANTANDER",IF(COUNTIF('Códigos Itaú (ref)'!$A$2:$A$44,$C2652)&gt;0,"ITAU",IF(AND(TRIM(UPPER($I2652))="CONTRATUAL",ISNUMBER(SEARCH("INDIVIDUAL",SUBSTITUTE(UPPER($D2652)," ","")))),"PREMIUM FREE",""))))</f>
        <v/>
      </c>
    </row>
    <row r="2653">
      <c r="AC2653">
        <f>IF($C2653="","",IF(COUNTIF('Códigos Santander (ref)'!$A$2:$A$79,$C2653)&gt;0,"SANTANDER",IF(COUNTIF('Códigos Itaú (ref)'!$A$2:$A$44,$C2653)&gt;0,"ITAU",IF(AND(TRIM(UPPER($I2653))="CONTRATUAL",ISNUMBER(SEARCH("INDIVIDUAL",SUBSTITUTE(UPPER($D2653)," ","")))),"PREMIUM FREE",""))))</f>
        <v/>
      </c>
    </row>
    <row r="2654">
      <c r="AC2654">
        <f>IF($C2654="","",IF(COUNTIF('Códigos Santander (ref)'!$A$2:$A$79,$C2654)&gt;0,"SANTANDER",IF(COUNTIF('Códigos Itaú (ref)'!$A$2:$A$44,$C2654)&gt;0,"ITAU",IF(AND(TRIM(UPPER($I2654))="CONTRATUAL",ISNUMBER(SEARCH("INDIVIDUAL",SUBSTITUTE(UPPER($D2654)," ","")))),"PREMIUM FREE",""))))</f>
        <v/>
      </c>
    </row>
    <row r="2655">
      <c r="AC2655">
        <f>IF($C2655="","",IF(COUNTIF('Códigos Santander (ref)'!$A$2:$A$79,$C2655)&gt;0,"SANTANDER",IF(COUNTIF('Códigos Itaú (ref)'!$A$2:$A$44,$C2655)&gt;0,"ITAU",IF(AND(TRIM(UPPER($I2655))="CONTRATUAL",ISNUMBER(SEARCH("INDIVIDUAL",SUBSTITUTE(UPPER($D2655)," ","")))),"PREMIUM FREE",""))))</f>
        <v/>
      </c>
    </row>
    <row r="2656">
      <c r="AC2656">
        <f>IF($C2656="","",IF(COUNTIF('Códigos Santander (ref)'!$A$2:$A$79,$C2656)&gt;0,"SANTANDER",IF(COUNTIF('Códigos Itaú (ref)'!$A$2:$A$44,$C2656)&gt;0,"ITAU",IF(AND(TRIM(UPPER($I2656))="CONTRATUAL",ISNUMBER(SEARCH("INDIVIDUAL",SUBSTITUTE(UPPER($D2656)," ","")))),"PREMIUM FREE",""))))</f>
        <v/>
      </c>
    </row>
    <row r="2657">
      <c r="AC2657">
        <f>IF($C2657="","",IF(COUNTIF('Códigos Santander (ref)'!$A$2:$A$79,$C2657)&gt;0,"SANTANDER",IF(COUNTIF('Códigos Itaú (ref)'!$A$2:$A$44,$C2657)&gt;0,"ITAU",IF(AND(TRIM(UPPER($I2657))="CONTRATUAL",ISNUMBER(SEARCH("INDIVIDUAL",SUBSTITUTE(UPPER($D2657)," ","")))),"PREMIUM FREE",""))))</f>
        <v/>
      </c>
    </row>
    <row r="2658">
      <c r="AC2658">
        <f>IF($C2658="","",IF(COUNTIF('Códigos Santander (ref)'!$A$2:$A$79,$C2658)&gt;0,"SANTANDER",IF(COUNTIF('Códigos Itaú (ref)'!$A$2:$A$44,$C2658)&gt;0,"ITAU",IF(AND(TRIM(UPPER($I2658))="CONTRATUAL",ISNUMBER(SEARCH("INDIVIDUAL",SUBSTITUTE(UPPER($D2658)," ","")))),"PREMIUM FREE",""))))</f>
        <v/>
      </c>
    </row>
    <row r="2659">
      <c r="AC2659">
        <f>IF($C2659="","",IF(COUNTIF('Códigos Santander (ref)'!$A$2:$A$79,$C2659)&gt;0,"SANTANDER",IF(COUNTIF('Códigos Itaú (ref)'!$A$2:$A$44,$C2659)&gt;0,"ITAU",IF(AND(TRIM(UPPER($I2659))="CONTRATUAL",ISNUMBER(SEARCH("INDIVIDUAL",SUBSTITUTE(UPPER($D2659)," ","")))),"PREMIUM FREE",""))))</f>
        <v/>
      </c>
    </row>
    <row r="2660">
      <c r="AC2660">
        <f>IF($C2660="","",IF(COUNTIF('Códigos Santander (ref)'!$A$2:$A$79,$C2660)&gt;0,"SANTANDER",IF(COUNTIF('Códigos Itaú (ref)'!$A$2:$A$44,$C2660)&gt;0,"ITAU",IF(AND(TRIM(UPPER($I2660))="CONTRATUAL",ISNUMBER(SEARCH("INDIVIDUAL",SUBSTITUTE(UPPER($D2660)," ","")))),"PREMIUM FREE",""))))</f>
        <v/>
      </c>
    </row>
    <row r="2661">
      <c r="AC2661">
        <f>IF($C2661="","",IF(COUNTIF('Códigos Santander (ref)'!$A$2:$A$79,$C2661)&gt;0,"SANTANDER",IF(COUNTIF('Códigos Itaú (ref)'!$A$2:$A$44,$C2661)&gt;0,"ITAU",IF(AND(TRIM(UPPER($I2661))="CONTRATUAL",ISNUMBER(SEARCH("INDIVIDUAL",SUBSTITUTE(UPPER($D2661)," ","")))),"PREMIUM FREE",""))))</f>
        <v/>
      </c>
    </row>
    <row r="2662">
      <c r="AC2662">
        <f>IF($C2662="","",IF(COUNTIF('Códigos Santander (ref)'!$A$2:$A$79,$C2662)&gt;0,"SANTANDER",IF(COUNTIF('Códigos Itaú (ref)'!$A$2:$A$44,$C2662)&gt;0,"ITAU",IF(AND(TRIM(UPPER($I2662))="CONTRATUAL",ISNUMBER(SEARCH("INDIVIDUAL",SUBSTITUTE(UPPER($D2662)," ","")))),"PREMIUM FREE",""))))</f>
        <v/>
      </c>
    </row>
    <row r="2663">
      <c r="AC2663">
        <f>IF($C2663="","",IF(COUNTIF('Códigos Santander (ref)'!$A$2:$A$79,$C2663)&gt;0,"SANTANDER",IF(COUNTIF('Códigos Itaú (ref)'!$A$2:$A$44,$C2663)&gt;0,"ITAU",IF(AND(TRIM(UPPER($I2663))="CONTRATUAL",ISNUMBER(SEARCH("INDIVIDUAL",SUBSTITUTE(UPPER($D2663)," ","")))),"PREMIUM FREE",""))))</f>
        <v/>
      </c>
    </row>
    <row r="2664">
      <c r="AC2664">
        <f>IF($C2664="","",IF(COUNTIF('Códigos Santander (ref)'!$A$2:$A$79,$C2664)&gt;0,"SANTANDER",IF(COUNTIF('Códigos Itaú (ref)'!$A$2:$A$44,$C2664)&gt;0,"ITAU",IF(AND(TRIM(UPPER($I2664))="CONTRATUAL",ISNUMBER(SEARCH("INDIVIDUAL",SUBSTITUTE(UPPER($D2664)," ","")))),"PREMIUM FREE",""))))</f>
        <v/>
      </c>
    </row>
    <row r="2665">
      <c r="AC2665">
        <f>IF($C2665="","",IF(COUNTIF('Códigos Santander (ref)'!$A$2:$A$79,$C2665)&gt;0,"SANTANDER",IF(COUNTIF('Códigos Itaú (ref)'!$A$2:$A$44,$C2665)&gt;0,"ITAU",IF(AND(TRIM(UPPER($I2665))="CONTRATUAL",ISNUMBER(SEARCH("INDIVIDUAL",SUBSTITUTE(UPPER($D2665)," ","")))),"PREMIUM FREE",""))))</f>
        <v/>
      </c>
    </row>
    <row r="2666">
      <c r="AC2666">
        <f>IF($C2666="","",IF(COUNTIF('Códigos Santander (ref)'!$A$2:$A$79,$C2666)&gt;0,"SANTANDER",IF(COUNTIF('Códigos Itaú (ref)'!$A$2:$A$44,$C2666)&gt;0,"ITAU",IF(AND(TRIM(UPPER($I2666))="CONTRATUAL",ISNUMBER(SEARCH("INDIVIDUAL",SUBSTITUTE(UPPER($D2666)," ","")))),"PREMIUM FREE",""))))</f>
        <v/>
      </c>
    </row>
    <row r="2667">
      <c r="AC2667">
        <f>IF($C2667="","",IF(COUNTIF('Códigos Santander (ref)'!$A$2:$A$79,$C2667)&gt;0,"SANTANDER",IF(COUNTIF('Códigos Itaú (ref)'!$A$2:$A$44,$C2667)&gt;0,"ITAU",IF(AND(TRIM(UPPER($I2667))="CONTRATUAL",ISNUMBER(SEARCH("INDIVIDUAL",SUBSTITUTE(UPPER($D2667)," ","")))),"PREMIUM FREE",""))))</f>
        <v/>
      </c>
    </row>
    <row r="2668">
      <c r="AC2668">
        <f>IF($C2668="","",IF(COUNTIF('Códigos Santander (ref)'!$A$2:$A$79,$C2668)&gt;0,"SANTANDER",IF(COUNTIF('Códigos Itaú (ref)'!$A$2:$A$44,$C2668)&gt;0,"ITAU",IF(AND(TRIM(UPPER($I2668))="CONTRATUAL",ISNUMBER(SEARCH("INDIVIDUAL",SUBSTITUTE(UPPER($D2668)," ","")))),"PREMIUM FREE",""))))</f>
        <v/>
      </c>
    </row>
    <row r="2669">
      <c r="AC2669">
        <f>IF($C2669="","",IF(COUNTIF('Códigos Santander (ref)'!$A$2:$A$79,$C2669)&gt;0,"SANTANDER",IF(COUNTIF('Códigos Itaú (ref)'!$A$2:$A$44,$C2669)&gt;0,"ITAU",IF(AND(TRIM(UPPER($I2669))="CONTRATUAL",ISNUMBER(SEARCH("INDIVIDUAL",SUBSTITUTE(UPPER($D2669)," ","")))),"PREMIUM FREE",""))))</f>
        <v/>
      </c>
    </row>
    <row r="2670">
      <c r="AC2670">
        <f>IF($C2670="","",IF(COUNTIF('Códigos Santander (ref)'!$A$2:$A$79,$C2670)&gt;0,"SANTANDER",IF(COUNTIF('Códigos Itaú (ref)'!$A$2:$A$44,$C2670)&gt;0,"ITAU",IF(AND(TRIM(UPPER($I2670))="CONTRATUAL",ISNUMBER(SEARCH("INDIVIDUAL",SUBSTITUTE(UPPER($D2670)," ","")))),"PREMIUM FREE",""))))</f>
        <v/>
      </c>
    </row>
    <row r="2671">
      <c r="AC2671">
        <f>IF($C2671="","",IF(COUNTIF('Códigos Santander (ref)'!$A$2:$A$79,$C2671)&gt;0,"SANTANDER",IF(COUNTIF('Códigos Itaú (ref)'!$A$2:$A$44,$C2671)&gt;0,"ITAU",IF(AND(TRIM(UPPER($I2671))="CONTRATUAL",ISNUMBER(SEARCH("INDIVIDUAL",SUBSTITUTE(UPPER($D2671)," ","")))),"PREMIUM FREE",""))))</f>
        <v/>
      </c>
    </row>
    <row r="2672">
      <c r="AC2672">
        <f>IF($C2672="","",IF(COUNTIF('Códigos Santander (ref)'!$A$2:$A$79,$C2672)&gt;0,"SANTANDER",IF(COUNTIF('Códigos Itaú (ref)'!$A$2:$A$44,$C2672)&gt;0,"ITAU",IF(AND(TRIM(UPPER($I2672))="CONTRATUAL",ISNUMBER(SEARCH("INDIVIDUAL",SUBSTITUTE(UPPER($D2672)," ","")))),"PREMIUM FREE",""))))</f>
        <v/>
      </c>
    </row>
    <row r="2673">
      <c r="AC2673">
        <f>IF($C2673="","",IF(COUNTIF('Códigos Santander (ref)'!$A$2:$A$79,$C2673)&gt;0,"SANTANDER",IF(COUNTIF('Códigos Itaú (ref)'!$A$2:$A$44,$C2673)&gt;0,"ITAU",IF(AND(TRIM(UPPER($I2673))="CONTRATUAL",ISNUMBER(SEARCH("INDIVIDUAL",SUBSTITUTE(UPPER($D2673)," ","")))),"PREMIUM FREE",""))))</f>
        <v/>
      </c>
    </row>
    <row r="2674">
      <c r="AC2674">
        <f>IF($C2674="","",IF(COUNTIF('Códigos Santander (ref)'!$A$2:$A$79,$C2674)&gt;0,"SANTANDER",IF(COUNTIF('Códigos Itaú (ref)'!$A$2:$A$44,$C2674)&gt;0,"ITAU",IF(AND(TRIM(UPPER($I2674))="CONTRATUAL",ISNUMBER(SEARCH("INDIVIDUAL",SUBSTITUTE(UPPER($D2674)," ","")))),"PREMIUM FREE",""))))</f>
        <v/>
      </c>
    </row>
    <row r="2675">
      <c r="AC2675">
        <f>IF($C2675="","",IF(COUNTIF('Códigos Santander (ref)'!$A$2:$A$79,$C2675)&gt;0,"SANTANDER",IF(COUNTIF('Códigos Itaú (ref)'!$A$2:$A$44,$C2675)&gt;0,"ITAU",IF(AND(TRIM(UPPER($I2675))="CONTRATUAL",ISNUMBER(SEARCH("INDIVIDUAL",SUBSTITUTE(UPPER($D2675)," ","")))),"PREMIUM FREE",""))))</f>
        <v/>
      </c>
    </row>
    <row r="2676">
      <c r="AC2676">
        <f>IF($C2676="","",IF(COUNTIF('Códigos Santander (ref)'!$A$2:$A$79,$C2676)&gt;0,"SANTANDER",IF(COUNTIF('Códigos Itaú (ref)'!$A$2:$A$44,$C2676)&gt;0,"ITAU",IF(AND(TRIM(UPPER($I2676))="CONTRATUAL",ISNUMBER(SEARCH("INDIVIDUAL",SUBSTITUTE(UPPER($D2676)," ","")))),"PREMIUM FREE",""))))</f>
        <v/>
      </c>
    </row>
    <row r="2677">
      <c r="AC2677">
        <f>IF($C2677="","",IF(COUNTIF('Códigos Santander (ref)'!$A$2:$A$79,$C2677)&gt;0,"SANTANDER",IF(COUNTIF('Códigos Itaú (ref)'!$A$2:$A$44,$C2677)&gt;0,"ITAU",IF(AND(TRIM(UPPER($I2677))="CONTRATUAL",ISNUMBER(SEARCH("INDIVIDUAL",SUBSTITUTE(UPPER($D2677)," ","")))),"PREMIUM FREE",""))))</f>
        <v/>
      </c>
    </row>
    <row r="2678">
      <c r="AC2678">
        <f>IF($C2678="","",IF(COUNTIF('Códigos Santander (ref)'!$A$2:$A$79,$C2678)&gt;0,"SANTANDER",IF(COUNTIF('Códigos Itaú (ref)'!$A$2:$A$44,$C2678)&gt;0,"ITAU",IF(AND(TRIM(UPPER($I2678))="CONTRATUAL",ISNUMBER(SEARCH("INDIVIDUAL",SUBSTITUTE(UPPER($D2678)," ","")))),"PREMIUM FREE",""))))</f>
        <v/>
      </c>
    </row>
    <row r="2679">
      <c r="AC2679">
        <f>IF($C2679="","",IF(COUNTIF('Códigos Santander (ref)'!$A$2:$A$79,$C2679)&gt;0,"SANTANDER",IF(COUNTIF('Códigos Itaú (ref)'!$A$2:$A$44,$C2679)&gt;0,"ITAU",IF(AND(TRIM(UPPER($I2679))="CONTRATUAL",ISNUMBER(SEARCH("INDIVIDUAL",SUBSTITUTE(UPPER($D2679)," ","")))),"PREMIUM FREE",""))))</f>
        <v/>
      </c>
    </row>
    <row r="2680">
      <c r="AC2680">
        <f>IF($C2680="","",IF(COUNTIF('Códigos Santander (ref)'!$A$2:$A$79,$C2680)&gt;0,"SANTANDER",IF(COUNTIF('Códigos Itaú (ref)'!$A$2:$A$44,$C2680)&gt;0,"ITAU",IF(AND(TRIM(UPPER($I2680))="CONTRATUAL",ISNUMBER(SEARCH("INDIVIDUAL",SUBSTITUTE(UPPER($D2680)," ","")))),"PREMIUM FREE",""))))</f>
        <v/>
      </c>
    </row>
    <row r="2681">
      <c r="AC2681">
        <f>IF($C2681="","",IF(COUNTIF('Códigos Santander (ref)'!$A$2:$A$79,$C2681)&gt;0,"SANTANDER",IF(COUNTIF('Códigos Itaú (ref)'!$A$2:$A$44,$C2681)&gt;0,"ITAU",IF(AND(TRIM(UPPER($I2681))="CONTRATUAL",ISNUMBER(SEARCH("INDIVIDUAL",SUBSTITUTE(UPPER($D2681)," ","")))),"PREMIUM FREE",""))))</f>
        <v/>
      </c>
    </row>
    <row r="2682">
      <c r="AC2682">
        <f>IF($C2682="","",IF(COUNTIF('Códigos Santander (ref)'!$A$2:$A$79,$C2682)&gt;0,"SANTANDER",IF(COUNTIF('Códigos Itaú (ref)'!$A$2:$A$44,$C2682)&gt;0,"ITAU",IF(AND(TRIM(UPPER($I2682))="CONTRATUAL",ISNUMBER(SEARCH("INDIVIDUAL",SUBSTITUTE(UPPER($D2682)," ","")))),"PREMIUM FREE",""))))</f>
        <v/>
      </c>
    </row>
    <row r="2683">
      <c r="AC2683">
        <f>IF($C2683="","",IF(COUNTIF('Códigos Santander (ref)'!$A$2:$A$79,$C2683)&gt;0,"SANTANDER",IF(COUNTIF('Códigos Itaú (ref)'!$A$2:$A$44,$C2683)&gt;0,"ITAU",IF(AND(TRIM(UPPER($I2683))="CONTRATUAL",ISNUMBER(SEARCH("INDIVIDUAL",SUBSTITUTE(UPPER($D2683)," ","")))),"PREMIUM FREE",""))))</f>
        <v/>
      </c>
    </row>
    <row r="2684">
      <c r="AC2684">
        <f>IF($C2684="","",IF(COUNTIF('Códigos Santander (ref)'!$A$2:$A$79,$C2684)&gt;0,"SANTANDER",IF(COUNTIF('Códigos Itaú (ref)'!$A$2:$A$44,$C2684)&gt;0,"ITAU",IF(AND(TRIM(UPPER($I2684))="CONTRATUAL",ISNUMBER(SEARCH("INDIVIDUAL",SUBSTITUTE(UPPER($D2684)," ","")))),"PREMIUM FREE",""))))</f>
        <v/>
      </c>
    </row>
    <row r="2685">
      <c r="AC2685">
        <f>IF($C2685="","",IF(COUNTIF('Códigos Santander (ref)'!$A$2:$A$79,$C2685)&gt;0,"SANTANDER",IF(COUNTIF('Códigos Itaú (ref)'!$A$2:$A$44,$C2685)&gt;0,"ITAU",IF(AND(TRIM(UPPER($I2685))="CONTRATUAL",ISNUMBER(SEARCH("INDIVIDUAL",SUBSTITUTE(UPPER($D2685)," ","")))),"PREMIUM FREE",""))))</f>
        <v/>
      </c>
    </row>
    <row r="2686">
      <c r="AC2686">
        <f>IF($C2686="","",IF(COUNTIF('Códigos Santander (ref)'!$A$2:$A$79,$C2686)&gt;0,"SANTANDER",IF(COUNTIF('Códigos Itaú (ref)'!$A$2:$A$44,$C2686)&gt;0,"ITAU",IF(AND(TRIM(UPPER($I2686))="CONTRATUAL",ISNUMBER(SEARCH("INDIVIDUAL",SUBSTITUTE(UPPER($D2686)," ","")))),"PREMIUM FREE",""))))</f>
        <v/>
      </c>
    </row>
    <row r="2687">
      <c r="AC2687">
        <f>IF($C2687="","",IF(COUNTIF('Códigos Santander (ref)'!$A$2:$A$79,$C2687)&gt;0,"SANTANDER",IF(COUNTIF('Códigos Itaú (ref)'!$A$2:$A$44,$C2687)&gt;0,"ITAU",IF(AND(TRIM(UPPER($I2687))="CONTRATUAL",ISNUMBER(SEARCH("INDIVIDUAL",SUBSTITUTE(UPPER($D2687)," ","")))),"PREMIUM FREE",""))))</f>
        <v/>
      </c>
    </row>
    <row r="2688">
      <c r="AC2688">
        <f>IF($C2688="","",IF(COUNTIF('Códigos Santander (ref)'!$A$2:$A$79,$C2688)&gt;0,"SANTANDER",IF(COUNTIF('Códigos Itaú (ref)'!$A$2:$A$44,$C2688)&gt;0,"ITAU",IF(AND(TRIM(UPPER($I2688))="CONTRATUAL",ISNUMBER(SEARCH("INDIVIDUAL",SUBSTITUTE(UPPER($D2688)," ","")))),"PREMIUM FREE",""))))</f>
        <v/>
      </c>
    </row>
    <row r="2689">
      <c r="AC2689">
        <f>IF($C2689="","",IF(COUNTIF('Códigos Santander (ref)'!$A$2:$A$79,$C2689)&gt;0,"SANTANDER",IF(COUNTIF('Códigos Itaú (ref)'!$A$2:$A$44,$C2689)&gt;0,"ITAU",IF(AND(TRIM(UPPER($I2689))="CONTRATUAL",ISNUMBER(SEARCH("INDIVIDUAL",SUBSTITUTE(UPPER($D2689)," ","")))),"PREMIUM FREE",""))))</f>
        <v/>
      </c>
    </row>
    <row r="2690">
      <c r="AC2690">
        <f>IF($C2690="","",IF(COUNTIF('Códigos Santander (ref)'!$A$2:$A$79,$C2690)&gt;0,"SANTANDER",IF(COUNTIF('Códigos Itaú (ref)'!$A$2:$A$44,$C2690)&gt;0,"ITAU",IF(AND(TRIM(UPPER($I2690))="CONTRATUAL",ISNUMBER(SEARCH("INDIVIDUAL",SUBSTITUTE(UPPER($D2690)," ","")))),"PREMIUM FREE",""))))</f>
        <v/>
      </c>
    </row>
    <row r="2691">
      <c r="AC2691">
        <f>IF($C2691="","",IF(COUNTIF('Códigos Santander (ref)'!$A$2:$A$79,$C2691)&gt;0,"SANTANDER",IF(COUNTIF('Códigos Itaú (ref)'!$A$2:$A$44,$C2691)&gt;0,"ITAU",IF(AND(TRIM(UPPER($I2691))="CONTRATUAL",ISNUMBER(SEARCH("INDIVIDUAL",SUBSTITUTE(UPPER($D2691)," ","")))),"PREMIUM FREE",""))))</f>
        <v/>
      </c>
    </row>
    <row r="2692">
      <c r="AC2692">
        <f>IF($C2692="","",IF(COUNTIF('Códigos Santander (ref)'!$A$2:$A$79,$C2692)&gt;0,"SANTANDER",IF(COUNTIF('Códigos Itaú (ref)'!$A$2:$A$44,$C2692)&gt;0,"ITAU",IF(AND(TRIM(UPPER($I2692))="CONTRATUAL",ISNUMBER(SEARCH("INDIVIDUAL",SUBSTITUTE(UPPER($D2692)," ","")))),"PREMIUM FREE",""))))</f>
        <v/>
      </c>
    </row>
    <row r="2693">
      <c r="AC2693">
        <f>IF($C2693="","",IF(COUNTIF('Códigos Santander (ref)'!$A$2:$A$79,$C2693)&gt;0,"SANTANDER",IF(COUNTIF('Códigos Itaú (ref)'!$A$2:$A$44,$C2693)&gt;0,"ITAU",IF(AND(TRIM(UPPER($I2693))="CONTRATUAL",ISNUMBER(SEARCH("INDIVIDUAL",SUBSTITUTE(UPPER($D2693)," ","")))),"PREMIUM FREE",""))))</f>
        <v/>
      </c>
    </row>
    <row r="2694">
      <c r="AC2694">
        <f>IF($C2694="","",IF(COUNTIF('Códigos Santander (ref)'!$A$2:$A$79,$C2694)&gt;0,"SANTANDER",IF(COUNTIF('Códigos Itaú (ref)'!$A$2:$A$44,$C2694)&gt;0,"ITAU",IF(AND(TRIM(UPPER($I2694))="CONTRATUAL",ISNUMBER(SEARCH("INDIVIDUAL",SUBSTITUTE(UPPER($D2694)," ","")))),"PREMIUM FREE",""))))</f>
        <v/>
      </c>
    </row>
    <row r="2695">
      <c r="AC2695">
        <f>IF($C2695="","",IF(COUNTIF('Códigos Santander (ref)'!$A$2:$A$79,$C2695)&gt;0,"SANTANDER",IF(COUNTIF('Códigos Itaú (ref)'!$A$2:$A$44,$C2695)&gt;0,"ITAU",IF(AND(TRIM(UPPER($I2695))="CONTRATUAL",ISNUMBER(SEARCH("INDIVIDUAL",SUBSTITUTE(UPPER($D2695)," ","")))),"PREMIUM FREE",""))))</f>
        <v/>
      </c>
    </row>
    <row r="2696">
      <c r="AC2696">
        <f>IF($C2696="","",IF(COUNTIF('Códigos Santander (ref)'!$A$2:$A$79,$C2696)&gt;0,"SANTANDER",IF(COUNTIF('Códigos Itaú (ref)'!$A$2:$A$44,$C2696)&gt;0,"ITAU",IF(AND(TRIM(UPPER($I2696))="CONTRATUAL",ISNUMBER(SEARCH("INDIVIDUAL",SUBSTITUTE(UPPER($D2696)," ","")))),"PREMIUM FREE",""))))</f>
        <v/>
      </c>
    </row>
    <row r="2697">
      <c r="AC2697">
        <f>IF($C2697="","",IF(COUNTIF('Códigos Santander (ref)'!$A$2:$A$79,$C2697)&gt;0,"SANTANDER",IF(COUNTIF('Códigos Itaú (ref)'!$A$2:$A$44,$C2697)&gt;0,"ITAU",IF(AND(TRIM(UPPER($I2697))="CONTRATUAL",ISNUMBER(SEARCH("INDIVIDUAL",SUBSTITUTE(UPPER($D2697)," ","")))),"PREMIUM FREE",""))))</f>
        <v/>
      </c>
    </row>
    <row r="2698">
      <c r="AC2698">
        <f>IF($C2698="","",IF(COUNTIF('Códigos Santander (ref)'!$A$2:$A$79,$C2698)&gt;0,"SANTANDER",IF(COUNTIF('Códigos Itaú (ref)'!$A$2:$A$44,$C2698)&gt;0,"ITAU",IF(AND(TRIM(UPPER($I2698))="CONTRATUAL",ISNUMBER(SEARCH("INDIVIDUAL",SUBSTITUTE(UPPER($D2698)," ","")))),"PREMIUM FREE",""))))</f>
        <v/>
      </c>
    </row>
    <row r="2699">
      <c r="AC2699">
        <f>IF($C2699="","",IF(COUNTIF('Códigos Santander (ref)'!$A$2:$A$79,$C2699)&gt;0,"SANTANDER",IF(COUNTIF('Códigos Itaú (ref)'!$A$2:$A$44,$C2699)&gt;0,"ITAU",IF(AND(TRIM(UPPER($I2699))="CONTRATUAL",ISNUMBER(SEARCH("INDIVIDUAL",SUBSTITUTE(UPPER($D2699)," ","")))),"PREMIUM FREE",""))))</f>
        <v/>
      </c>
    </row>
    <row r="2700">
      <c r="AC2700">
        <f>IF($C2700="","",IF(COUNTIF('Códigos Santander (ref)'!$A$2:$A$79,$C2700)&gt;0,"SANTANDER",IF(COUNTIF('Códigos Itaú (ref)'!$A$2:$A$44,$C2700)&gt;0,"ITAU",IF(AND(TRIM(UPPER($I2700))="CONTRATUAL",ISNUMBER(SEARCH("INDIVIDUAL",SUBSTITUTE(UPPER($D2700)," ","")))),"PREMIUM FREE",""))))</f>
        <v/>
      </c>
    </row>
    <row r="2701">
      <c r="AC2701">
        <f>IF($C2701="","",IF(COUNTIF('Códigos Santander (ref)'!$A$2:$A$79,$C2701)&gt;0,"SANTANDER",IF(COUNTIF('Códigos Itaú (ref)'!$A$2:$A$44,$C2701)&gt;0,"ITAU",IF(AND(TRIM(UPPER($I2701))="CONTRATUAL",ISNUMBER(SEARCH("INDIVIDUAL",SUBSTITUTE(UPPER($D2701)," ","")))),"PREMIUM FREE",""))))</f>
        <v/>
      </c>
    </row>
    <row r="2702">
      <c r="AC2702">
        <f>IF($C2702="","",IF(COUNTIF('Códigos Santander (ref)'!$A$2:$A$79,$C2702)&gt;0,"SANTANDER",IF(COUNTIF('Códigos Itaú (ref)'!$A$2:$A$44,$C2702)&gt;0,"ITAU",IF(AND(TRIM(UPPER($I2702))="CONTRATUAL",ISNUMBER(SEARCH("INDIVIDUAL",SUBSTITUTE(UPPER($D2702)," ","")))),"PREMIUM FREE",""))))</f>
        <v/>
      </c>
    </row>
    <row r="2703">
      <c r="AC2703">
        <f>IF($C2703="","",IF(COUNTIF('Códigos Santander (ref)'!$A$2:$A$79,$C2703)&gt;0,"SANTANDER",IF(COUNTIF('Códigos Itaú (ref)'!$A$2:$A$44,$C2703)&gt;0,"ITAU",IF(AND(TRIM(UPPER($I2703))="CONTRATUAL",ISNUMBER(SEARCH("INDIVIDUAL",SUBSTITUTE(UPPER($D2703)," ","")))),"PREMIUM FREE",""))))</f>
        <v/>
      </c>
    </row>
    <row r="2704">
      <c r="AC2704">
        <f>IF($C2704="","",IF(COUNTIF('Códigos Santander (ref)'!$A$2:$A$79,$C2704)&gt;0,"SANTANDER",IF(COUNTIF('Códigos Itaú (ref)'!$A$2:$A$44,$C2704)&gt;0,"ITAU",IF(AND(TRIM(UPPER($I2704))="CONTRATUAL",ISNUMBER(SEARCH("INDIVIDUAL",SUBSTITUTE(UPPER($D2704)," ","")))),"PREMIUM FREE",""))))</f>
        <v/>
      </c>
    </row>
    <row r="2705">
      <c r="AC2705">
        <f>IF($C2705="","",IF(COUNTIF('Códigos Santander (ref)'!$A$2:$A$79,$C2705)&gt;0,"SANTANDER",IF(COUNTIF('Códigos Itaú (ref)'!$A$2:$A$44,$C2705)&gt;0,"ITAU",IF(AND(TRIM(UPPER($I2705))="CONTRATUAL",ISNUMBER(SEARCH("INDIVIDUAL",SUBSTITUTE(UPPER($D2705)," ","")))),"PREMIUM FREE",""))))</f>
        <v/>
      </c>
    </row>
    <row r="2706">
      <c r="AC2706">
        <f>IF($C2706="","",IF(COUNTIF('Códigos Santander (ref)'!$A$2:$A$79,$C2706)&gt;0,"SANTANDER",IF(COUNTIF('Códigos Itaú (ref)'!$A$2:$A$44,$C2706)&gt;0,"ITAU",IF(AND(TRIM(UPPER($I2706))="CONTRATUAL",ISNUMBER(SEARCH("INDIVIDUAL",SUBSTITUTE(UPPER($D2706)," ","")))),"PREMIUM FREE",""))))</f>
        <v/>
      </c>
    </row>
    <row r="2707">
      <c r="AC2707">
        <f>IF($C2707="","",IF(COUNTIF('Códigos Santander (ref)'!$A$2:$A$79,$C2707)&gt;0,"SANTANDER",IF(COUNTIF('Códigos Itaú (ref)'!$A$2:$A$44,$C2707)&gt;0,"ITAU",IF(AND(TRIM(UPPER($I2707))="CONTRATUAL",ISNUMBER(SEARCH("INDIVIDUAL",SUBSTITUTE(UPPER($D2707)," ","")))),"PREMIUM FREE",""))))</f>
        <v/>
      </c>
    </row>
    <row r="2708">
      <c r="AC2708">
        <f>IF($C2708="","",IF(COUNTIF('Códigos Santander (ref)'!$A$2:$A$79,$C2708)&gt;0,"SANTANDER",IF(COUNTIF('Códigos Itaú (ref)'!$A$2:$A$44,$C2708)&gt;0,"ITAU",IF(AND(TRIM(UPPER($I2708))="CONTRATUAL",ISNUMBER(SEARCH("INDIVIDUAL",SUBSTITUTE(UPPER($D2708)," ","")))),"PREMIUM FREE",""))))</f>
        <v/>
      </c>
    </row>
    <row r="2709">
      <c r="AC2709">
        <f>IF($C2709="","",IF(COUNTIF('Códigos Santander (ref)'!$A$2:$A$79,$C2709)&gt;0,"SANTANDER",IF(COUNTIF('Códigos Itaú (ref)'!$A$2:$A$44,$C2709)&gt;0,"ITAU",IF(AND(TRIM(UPPER($I2709))="CONTRATUAL",ISNUMBER(SEARCH("INDIVIDUAL",SUBSTITUTE(UPPER($D2709)," ","")))),"PREMIUM FREE",""))))</f>
        <v/>
      </c>
    </row>
    <row r="2710">
      <c r="AC2710">
        <f>IF($C2710="","",IF(COUNTIF('Códigos Santander (ref)'!$A$2:$A$79,$C2710)&gt;0,"SANTANDER",IF(COUNTIF('Códigos Itaú (ref)'!$A$2:$A$44,$C2710)&gt;0,"ITAU",IF(AND(TRIM(UPPER($I2710))="CONTRATUAL",ISNUMBER(SEARCH("INDIVIDUAL",SUBSTITUTE(UPPER($D2710)," ","")))),"PREMIUM FREE",""))))</f>
        <v/>
      </c>
    </row>
    <row r="2711">
      <c r="AC2711">
        <f>IF($C2711="","",IF(COUNTIF('Códigos Santander (ref)'!$A$2:$A$79,$C2711)&gt;0,"SANTANDER",IF(COUNTIF('Códigos Itaú (ref)'!$A$2:$A$44,$C2711)&gt;0,"ITAU",IF(AND(TRIM(UPPER($I2711))="CONTRATUAL",ISNUMBER(SEARCH("INDIVIDUAL",SUBSTITUTE(UPPER($D2711)," ","")))),"PREMIUM FREE",""))))</f>
        <v/>
      </c>
    </row>
    <row r="2712">
      <c r="AC2712">
        <f>IF($C2712="","",IF(COUNTIF('Códigos Santander (ref)'!$A$2:$A$79,$C2712)&gt;0,"SANTANDER",IF(COUNTIF('Códigos Itaú (ref)'!$A$2:$A$44,$C2712)&gt;0,"ITAU",IF(AND(TRIM(UPPER($I2712))="CONTRATUAL",ISNUMBER(SEARCH("INDIVIDUAL",SUBSTITUTE(UPPER($D2712)," ","")))),"PREMIUM FREE",""))))</f>
        <v/>
      </c>
    </row>
    <row r="2713">
      <c r="AC2713">
        <f>IF($C2713="","",IF(COUNTIF('Códigos Santander (ref)'!$A$2:$A$79,$C2713)&gt;0,"SANTANDER",IF(COUNTIF('Códigos Itaú (ref)'!$A$2:$A$44,$C2713)&gt;0,"ITAU",IF(AND(TRIM(UPPER($I2713))="CONTRATUAL",ISNUMBER(SEARCH("INDIVIDUAL",SUBSTITUTE(UPPER($D2713)," ","")))),"PREMIUM FREE",""))))</f>
        <v/>
      </c>
    </row>
    <row r="2714">
      <c r="AC2714">
        <f>IF($C2714="","",IF(COUNTIF('Códigos Santander (ref)'!$A$2:$A$79,$C2714)&gt;0,"SANTANDER",IF(COUNTIF('Códigos Itaú (ref)'!$A$2:$A$44,$C2714)&gt;0,"ITAU",IF(AND(TRIM(UPPER($I2714))="CONTRATUAL",ISNUMBER(SEARCH("INDIVIDUAL",SUBSTITUTE(UPPER($D2714)," ","")))),"PREMIUM FREE",""))))</f>
        <v/>
      </c>
    </row>
    <row r="2715">
      <c r="AC2715">
        <f>IF($C2715="","",IF(COUNTIF('Códigos Santander (ref)'!$A$2:$A$79,$C2715)&gt;0,"SANTANDER",IF(COUNTIF('Códigos Itaú (ref)'!$A$2:$A$44,$C2715)&gt;0,"ITAU",IF(AND(TRIM(UPPER($I2715))="CONTRATUAL",ISNUMBER(SEARCH("INDIVIDUAL",SUBSTITUTE(UPPER($D2715)," ","")))),"PREMIUM FREE",""))))</f>
        <v/>
      </c>
    </row>
    <row r="2716">
      <c r="AC2716">
        <f>IF($C2716="","",IF(COUNTIF('Códigos Santander (ref)'!$A$2:$A$79,$C2716)&gt;0,"SANTANDER",IF(COUNTIF('Códigos Itaú (ref)'!$A$2:$A$44,$C2716)&gt;0,"ITAU",IF(AND(TRIM(UPPER($I2716))="CONTRATUAL",ISNUMBER(SEARCH("INDIVIDUAL",SUBSTITUTE(UPPER($D2716)," ","")))),"PREMIUM FREE",""))))</f>
        <v/>
      </c>
    </row>
    <row r="2717">
      <c r="AC2717">
        <f>IF($C2717="","",IF(COUNTIF('Códigos Santander (ref)'!$A$2:$A$79,$C2717)&gt;0,"SANTANDER",IF(COUNTIF('Códigos Itaú (ref)'!$A$2:$A$44,$C2717)&gt;0,"ITAU",IF(AND(TRIM(UPPER($I2717))="CONTRATUAL",ISNUMBER(SEARCH("INDIVIDUAL",SUBSTITUTE(UPPER($D2717)," ","")))),"PREMIUM FREE",""))))</f>
        <v/>
      </c>
    </row>
    <row r="2718">
      <c r="AC2718">
        <f>IF($C2718="","",IF(COUNTIF('Códigos Santander (ref)'!$A$2:$A$79,$C2718)&gt;0,"SANTANDER",IF(COUNTIF('Códigos Itaú (ref)'!$A$2:$A$44,$C2718)&gt;0,"ITAU",IF(AND(TRIM(UPPER($I2718))="CONTRATUAL",ISNUMBER(SEARCH("INDIVIDUAL",SUBSTITUTE(UPPER($D2718)," ","")))),"PREMIUM FREE",""))))</f>
        <v/>
      </c>
    </row>
    <row r="2719">
      <c r="AC2719">
        <f>IF($C2719="","",IF(COUNTIF('Códigos Santander (ref)'!$A$2:$A$79,$C2719)&gt;0,"SANTANDER",IF(COUNTIF('Códigos Itaú (ref)'!$A$2:$A$44,$C2719)&gt;0,"ITAU",IF(AND(TRIM(UPPER($I2719))="CONTRATUAL",ISNUMBER(SEARCH("INDIVIDUAL",SUBSTITUTE(UPPER($D2719)," ","")))),"PREMIUM FREE",""))))</f>
        <v/>
      </c>
    </row>
    <row r="2720">
      <c r="AC2720">
        <f>IF($C2720="","",IF(COUNTIF('Códigos Santander (ref)'!$A$2:$A$79,$C2720)&gt;0,"SANTANDER",IF(COUNTIF('Códigos Itaú (ref)'!$A$2:$A$44,$C2720)&gt;0,"ITAU",IF(AND(TRIM(UPPER($I2720))="CONTRATUAL",ISNUMBER(SEARCH("INDIVIDUAL",SUBSTITUTE(UPPER($D2720)," ","")))),"PREMIUM FREE",""))))</f>
        <v/>
      </c>
    </row>
    <row r="2721">
      <c r="AC2721">
        <f>IF($C2721="","",IF(COUNTIF('Códigos Santander (ref)'!$A$2:$A$79,$C2721)&gt;0,"SANTANDER",IF(COUNTIF('Códigos Itaú (ref)'!$A$2:$A$44,$C2721)&gt;0,"ITAU",IF(AND(TRIM(UPPER($I2721))="CONTRATUAL",ISNUMBER(SEARCH("INDIVIDUAL",SUBSTITUTE(UPPER($D2721)," ","")))),"PREMIUM FREE",""))))</f>
        <v/>
      </c>
    </row>
    <row r="2722">
      <c r="AC2722">
        <f>IF($C2722="","",IF(COUNTIF('Códigos Santander (ref)'!$A$2:$A$79,$C2722)&gt;0,"SANTANDER",IF(COUNTIF('Códigos Itaú (ref)'!$A$2:$A$44,$C2722)&gt;0,"ITAU",IF(AND(TRIM(UPPER($I2722))="CONTRATUAL",ISNUMBER(SEARCH("INDIVIDUAL",SUBSTITUTE(UPPER($D2722)," ","")))),"PREMIUM FREE",""))))</f>
        <v/>
      </c>
    </row>
    <row r="2723">
      <c r="AC2723">
        <f>IF($C2723="","",IF(COUNTIF('Códigos Santander (ref)'!$A$2:$A$79,$C2723)&gt;0,"SANTANDER",IF(COUNTIF('Códigos Itaú (ref)'!$A$2:$A$44,$C2723)&gt;0,"ITAU",IF(AND(TRIM(UPPER($I2723))="CONTRATUAL",ISNUMBER(SEARCH("INDIVIDUAL",SUBSTITUTE(UPPER($D2723)," ","")))),"PREMIUM FREE",""))))</f>
        <v/>
      </c>
    </row>
    <row r="2724">
      <c r="AC2724">
        <f>IF($C2724="","",IF(COUNTIF('Códigos Santander (ref)'!$A$2:$A$79,$C2724)&gt;0,"SANTANDER",IF(COUNTIF('Códigos Itaú (ref)'!$A$2:$A$44,$C2724)&gt;0,"ITAU",IF(AND(TRIM(UPPER($I2724))="CONTRATUAL",ISNUMBER(SEARCH("INDIVIDUAL",SUBSTITUTE(UPPER($D2724)," ","")))),"PREMIUM FREE",""))))</f>
        <v/>
      </c>
    </row>
    <row r="2725">
      <c r="AC2725">
        <f>IF($C2725="","",IF(COUNTIF('Códigos Santander (ref)'!$A$2:$A$79,$C2725)&gt;0,"SANTANDER",IF(COUNTIF('Códigos Itaú (ref)'!$A$2:$A$44,$C2725)&gt;0,"ITAU",IF(AND(TRIM(UPPER($I2725))="CONTRATUAL",ISNUMBER(SEARCH("INDIVIDUAL",SUBSTITUTE(UPPER($D2725)," ","")))),"PREMIUM FREE",""))))</f>
        <v/>
      </c>
    </row>
    <row r="2726">
      <c r="AC2726">
        <f>IF($C2726="","",IF(COUNTIF('Códigos Santander (ref)'!$A$2:$A$79,$C2726)&gt;0,"SANTANDER",IF(COUNTIF('Códigos Itaú (ref)'!$A$2:$A$44,$C2726)&gt;0,"ITAU",IF(AND(TRIM(UPPER($I2726))="CONTRATUAL",ISNUMBER(SEARCH("INDIVIDUAL",SUBSTITUTE(UPPER($D2726)," ","")))),"PREMIUM FREE",""))))</f>
        <v/>
      </c>
    </row>
    <row r="2727">
      <c r="AC2727">
        <f>IF($C2727="","",IF(COUNTIF('Códigos Santander (ref)'!$A$2:$A$79,$C2727)&gt;0,"SANTANDER",IF(COUNTIF('Códigos Itaú (ref)'!$A$2:$A$44,$C2727)&gt;0,"ITAU",IF(AND(TRIM(UPPER($I2727))="CONTRATUAL",ISNUMBER(SEARCH("INDIVIDUAL",SUBSTITUTE(UPPER($D2727)," ","")))),"PREMIUM FREE",""))))</f>
        <v/>
      </c>
    </row>
    <row r="2728">
      <c r="AC2728">
        <f>IF($C2728="","",IF(COUNTIF('Códigos Santander (ref)'!$A$2:$A$79,$C2728)&gt;0,"SANTANDER",IF(COUNTIF('Códigos Itaú (ref)'!$A$2:$A$44,$C2728)&gt;0,"ITAU",IF(AND(TRIM(UPPER($I2728))="CONTRATUAL",ISNUMBER(SEARCH("INDIVIDUAL",SUBSTITUTE(UPPER($D2728)," ","")))),"PREMIUM FREE",""))))</f>
        <v/>
      </c>
    </row>
    <row r="2729">
      <c r="AC2729">
        <f>IF($C2729="","",IF(COUNTIF('Códigos Santander (ref)'!$A$2:$A$79,$C2729)&gt;0,"SANTANDER",IF(COUNTIF('Códigos Itaú (ref)'!$A$2:$A$44,$C2729)&gt;0,"ITAU",IF(AND(TRIM(UPPER($I2729))="CONTRATUAL",ISNUMBER(SEARCH("INDIVIDUAL",SUBSTITUTE(UPPER($D2729)," ","")))),"PREMIUM FREE",""))))</f>
        <v/>
      </c>
    </row>
    <row r="2730">
      <c r="AC2730">
        <f>IF($C2730="","",IF(COUNTIF('Códigos Santander (ref)'!$A$2:$A$79,$C2730)&gt;0,"SANTANDER",IF(COUNTIF('Códigos Itaú (ref)'!$A$2:$A$44,$C2730)&gt;0,"ITAU",IF(AND(TRIM(UPPER($I2730))="CONTRATUAL",ISNUMBER(SEARCH("INDIVIDUAL",SUBSTITUTE(UPPER($D2730)," ","")))),"PREMIUM FREE",""))))</f>
        <v/>
      </c>
    </row>
    <row r="2731">
      <c r="AC2731">
        <f>IF($C2731="","",IF(COUNTIF('Códigos Santander (ref)'!$A$2:$A$79,$C2731)&gt;0,"SANTANDER",IF(COUNTIF('Códigos Itaú (ref)'!$A$2:$A$44,$C2731)&gt;0,"ITAU",IF(AND(TRIM(UPPER($I2731))="CONTRATUAL",ISNUMBER(SEARCH("INDIVIDUAL",SUBSTITUTE(UPPER($D2731)," ","")))),"PREMIUM FREE",""))))</f>
        <v/>
      </c>
    </row>
    <row r="2732">
      <c r="AC2732">
        <f>IF($C2732="","",IF(COUNTIF('Códigos Santander (ref)'!$A$2:$A$79,$C2732)&gt;0,"SANTANDER",IF(COUNTIF('Códigos Itaú (ref)'!$A$2:$A$44,$C2732)&gt;0,"ITAU",IF(AND(TRIM(UPPER($I2732))="CONTRATUAL",ISNUMBER(SEARCH("INDIVIDUAL",SUBSTITUTE(UPPER($D2732)," ","")))),"PREMIUM FREE",""))))</f>
        <v/>
      </c>
    </row>
    <row r="2733">
      <c r="AC2733">
        <f>IF($C2733="","",IF(COUNTIF('Códigos Santander (ref)'!$A$2:$A$79,$C2733)&gt;0,"SANTANDER",IF(COUNTIF('Códigos Itaú (ref)'!$A$2:$A$44,$C2733)&gt;0,"ITAU",IF(AND(TRIM(UPPER($I2733))="CONTRATUAL",ISNUMBER(SEARCH("INDIVIDUAL",SUBSTITUTE(UPPER($D2733)," ","")))),"PREMIUM FREE",""))))</f>
        <v/>
      </c>
    </row>
    <row r="2734">
      <c r="AC2734">
        <f>IF($C2734="","",IF(COUNTIF('Códigos Santander (ref)'!$A$2:$A$79,$C2734)&gt;0,"SANTANDER",IF(COUNTIF('Códigos Itaú (ref)'!$A$2:$A$44,$C2734)&gt;0,"ITAU",IF(AND(TRIM(UPPER($I2734))="CONTRATUAL",ISNUMBER(SEARCH("INDIVIDUAL",SUBSTITUTE(UPPER($D2734)," ","")))),"PREMIUM FREE",""))))</f>
        <v/>
      </c>
    </row>
    <row r="2735">
      <c r="AC2735">
        <f>IF($C2735="","",IF(COUNTIF('Códigos Santander (ref)'!$A$2:$A$79,$C2735)&gt;0,"SANTANDER",IF(COUNTIF('Códigos Itaú (ref)'!$A$2:$A$44,$C2735)&gt;0,"ITAU",IF(AND(TRIM(UPPER($I2735))="CONTRATUAL",ISNUMBER(SEARCH("INDIVIDUAL",SUBSTITUTE(UPPER($D2735)," ","")))),"PREMIUM FREE",""))))</f>
        <v/>
      </c>
    </row>
    <row r="2736">
      <c r="AC2736">
        <f>IF($C2736="","",IF(COUNTIF('Códigos Santander (ref)'!$A$2:$A$79,$C2736)&gt;0,"SANTANDER",IF(COUNTIF('Códigos Itaú (ref)'!$A$2:$A$44,$C2736)&gt;0,"ITAU",IF(AND(TRIM(UPPER($I2736))="CONTRATUAL",ISNUMBER(SEARCH("INDIVIDUAL",SUBSTITUTE(UPPER($D2736)," ","")))),"PREMIUM FREE",""))))</f>
        <v/>
      </c>
    </row>
    <row r="2737">
      <c r="AC2737">
        <f>IF($C2737="","",IF(COUNTIF('Códigos Santander (ref)'!$A$2:$A$79,$C2737)&gt;0,"SANTANDER",IF(COUNTIF('Códigos Itaú (ref)'!$A$2:$A$44,$C2737)&gt;0,"ITAU",IF(AND(TRIM(UPPER($I2737))="CONTRATUAL",ISNUMBER(SEARCH("INDIVIDUAL",SUBSTITUTE(UPPER($D2737)," ","")))),"PREMIUM FREE",""))))</f>
        <v/>
      </c>
    </row>
    <row r="2738">
      <c r="AC2738">
        <f>IF($C2738="","",IF(COUNTIF('Códigos Santander (ref)'!$A$2:$A$79,$C2738)&gt;0,"SANTANDER",IF(COUNTIF('Códigos Itaú (ref)'!$A$2:$A$44,$C2738)&gt;0,"ITAU",IF(AND(TRIM(UPPER($I2738))="CONTRATUAL",ISNUMBER(SEARCH("INDIVIDUAL",SUBSTITUTE(UPPER($D2738)," ","")))),"PREMIUM FREE",""))))</f>
        <v/>
      </c>
    </row>
    <row r="2739">
      <c r="AC2739">
        <f>IF($C2739="","",IF(COUNTIF('Códigos Santander (ref)'!$A$2:$A$79,$C2739)&gt;0,"SANTANDER",IF(COUNTIF('Códigos Itaú (ref)'!$A$2:$A$44,$C2739)&gt;0,"ITAU",IF(AND(TRIM(UPPER($I2739))="CONTRATUAL",ISNUMBER(SEARCH("INDIVIDUAL",SUBSTITUTE(UPPER($D2739)," ","")))),"PREMIUM FREE",""))))</f>
        <v/>
      </c>
    </row>
    <row r="2740">
      <c r="AC2740">
        <f>IF($C2740="","",IF(COUNTIF('Códigos Santander (ref)'!$A$2:$A$79,$C2740)&gt;0,"SANTANDER",IF(COUNTIF('Códigos Itaú (ref)'!$A$2:$A$44,$C2740)&gt;0,"ITAU",IF(AND(TRIM(UPPER($I2740))="CONTRATUAL",ISNUMBER(SEARCH("INDIVIDUAL",SUBSTITUTE(UPPER($D2740)," ","")))),"PREMIUM FREE",""))))</f>
        <v/>
      </c>
    </row>
    <row r="2741">
      <c r="AC2741">
        <f>IF($C2741="","",IF(COUNTIF('Códigos Santander (ref)'!$A$2:$A$79,$C2741)&gt;0,"SANTANDER",IF(COUNTIF('Códigos Itaú (ref)'!$A$2:$A$44,$C2741)&gt;0,"ITAU",IF(AND(TRIM(UPPER($I2741))="CONTRATUAL",ISNUMBER(SEARCH("INDIVIDUAL",SUBSTITUTE(UPPER($D2741)," ","")))),"PREMIUM FREE",""))))</f>
        <v/>
      </c>
    </row>
    <row r="2742">
      <c r="AC2742">
        <f>IF($C2742="","",IF(COUNTIF('Códigos Santander (ref)'!$A$2:$A$79,$C2742)&gt;0,"SANTANDER",IF(COUNTIF('Códigos Itaú (ref)'!$A$2:$A$44,$C2742)&gt;0,"ITAU",IF(AND(TRIM(UPPER($I2742))="CONTRATUAL",ISNUMBER(SEARCH("INDIVIDUAL",SUBSTITUTE(UPPER($D2742)," ","")))),"PREMIUM FREE",""))))</f>
        <v/>
      </c>
    </row>
    <row r="2743">
      <c r="AC2743">
        <f>IF($C2743="","",IF(COUNTIF('Códigos Santander (ref)'!$A$2:$A$79,$C2743)&gt;0,"SANTANDER",IF(COUNTIF('Códigos Itaú (ref)'!$A$2:$A$44,$C2743)&gt;0,"ITAU",IF(AND(TRIM(UPPER($I2743))="CONTRATUAL",ISNUMBER(SEARCH("INDIVIDUAL",SUBSTITUTE(UPPER($D2743)," ","")))),"PREMIUM FREE",""))))</f>
        <v/>
      </c>
    </row>
    <row r="2744">
      <c r="AC2744">
        <f>IF($C2744="","",IF(COUNTIF('Códigos Santander (ref)'!$A$2:$A$79,$C2744)&gt;0,"SANTANDER",IF(COUNTIF('Códigos Itaú (ref)'!$A$2:$A$44,$C2744)&gt;0,"ITAU",IF(AND(TRIM(UPPER($I2744))="CONTRATUAL",ISNUMBER(SEARCH("INDIVIDUAL",SUBSTITUTE(UPPER($D2744)," ","")))),"PREMIUM FREE",""))))</f>
        <v/>
      </c>
    </row>
    <row r="2745">
      <c r="AC2745">
        <f>IF($C2745="","",IF(COUNTIF('Códigos Santander (ref)'!$A$2:$A$79,$C2745)&gt;0,"SANTANDER",IF(COUNTIF('Códigos Itaú (ref)'!$A$2:$A$44,$C2745)&gt;0,"ITAU",IF(AND(TRIM(UPPER($I2745))="CONTRATUAL",ISNUMBER(SEARCH("INDIVIDUAL",SUBSTITUTE(UPPER($D2745)," ","")))),"PREMIUM FREE",""))))</f>
        <v/>
      </c>
    </row>
    <row r="2746">
      <c r="AC2746">
        <f>IF($C2746="","",IF(COUNTIF('Códigos Santander (ref)'!$A$2:$A$79,$C2746)&gt;0,"SANTANDER",IF(COUNTIF('Códigos Itaú (ref)'!$A$2:$A$44,$C2746)&gt;0,"ITAU",IF(AND(TRIM(UPPER($I2746))="CONTRATUAL",ISNUMBER(SEARCH("INDIVIDUAL",SUBSTITUTE(UPPER($D2746)," ","")))),"PREMIUM FREE",""))))</f>
        <v/>
      </c>
    </row>
    <row r="2747">
      <c r="AC2747">
        <f>IF($C2747="","",IF(COUNTIF('Códigos Santander (ref)'!$A$2:$A$79,$C2747)&gt;0,"SANTANDER",IF(COUNTIF('Códigos Itaú (ref)'!$A$2:$A$44,$C2747)&gt;0,"ITAU",IF(AND(TRIM(UPPER($I2747))="CONTRATUAL",ISNUMBER(SEARCH("INDIVIDUAL",SUBSTITUTE(UPPER($D2747)," ","")))),"PREMIUM FREE",""))))</f>
        <v/>
      </c>
    </row>
    <row r="2748">
      <c r="AC2748">
        <f>IF($C2748="","",IF(COUNTIF('Códigos Santander (ref)'!$A$2:$A$79,$C2748)&gt;0,"SANTANDER",IF(COUNTIF('Códigos Itaú (ref)'!$A$2:$A$44,$C2748)&gt;0,"ITAU",IF(AND(TRIM(UPPER($I2748))="CONTRATUAL",ISNUMBER(SEARCH("INDIVIDUAL",SUBSTITUTE(UPPER($D2748)," ","")))),"PREMIUM FREE",""))))</f>
        <v/>
      </c>
    </row>
    <row r="2749">
      <c r="AC2749">
        <f>IF($C2749="","",IF(COUNTIF('Códigos Santander (ref)'!$A$2:$A$79,$C2749)&gt;0,"SANTANDER",IF(COUNTIF('Códigos Itaú (ref)'!$A$2:$A$44,$C2749)&gt;0,"ITAU",IF(AND(TRIM(UPPER($I2749))="CONTRATUAL",ISNUMBER(SEARCH("INDIVIDUAL",SUBSTITUTE(UPPER($D2749)," ","")))),"PREMIUM FREE",""))))</f>
        <v/>
      </c>
    </row>
    <row r="2750">
      <c r="AC2750">
        <f>IF($C2750="","",IF(COUNTIF('Códigos Santander (ref)'!$A$2:$A$79,$C2750)&gt;0,"SANTANDER",IF(COUNTIF('Códigos Itaú (ref)'!$A$2:$A$44,$C2750)&gt;0,"ITAU",IF(AND(TRIM(UPPER($I2750))="CONTRATUAL",ISNUMBER(SEARCH("INDIVIDUAL",SUBSTITUTE(UPPER($D2750)," ","")))),"PREMIUM FREE",""))))</f>
        <v/>
      </c>
    </row>
    <row r="2751">
      <c r="AC2751">
        <f>IF($C2751="","",IF(COUNTIF('Códigos Santander (ref)'!$A$2:$A$79,$C2751)&gt;0,"SANTANDER",IF(COUNTIF('Códigos Itaú (ref)'!$A$2:$A$44,$C2751)&gt;0,"ITAU",IF(AND(TRIM(UPPER($I2751))="CONTRATUAL",ISNUMBER(SEARCH("INDIVIDUAL",SUBSTITUTE(UPPER($D2751)," ","")))),"PREMIUM FREE",""))))</f>
        <v/>
      </c>
    </row>
    <row r="2752">
      <c r="AC2752">
        <f>IF($C2752="","",IF(COUNTIF('Códigos Santander (ref)'!$A$2:$A$79,$C2752)&gt;0,"SANTANDER",IF(COUNTIF('Códigos Itaú (ref)'!$A$2:$A$44,$C2752)&gt;0,"ITAU",IF(AND(TRIM(UPPER($I2752))="CONTRATUAL",ISNUMBER(SEARCH("INDIVIDUAL",SUBSTITUTE(UPPER($D2752)," ","")))),"PREMIUM FREE",""))))</f>
        <v/>
      </c>
    </row>
    <row r="2753">
      <c r="AC2753">
        <f>IF($C2753="","",IF(COUNTIF('Códigos Santander (ref)'!$A$2:$A$79,$C2753)&gt;0,"SANTANDER",IF(COUNTIF('Códigos Itaú (ref)'!$A$2:$A$44,$C2753)&gt;0,"ITAU",IF(AND(TRIM(UPPER($I2753))="CONTRATUAL",ISNUMBER(SEARCH("INDIVIDUAL",SUBSTITUTE(UPPER($D2753)," ","")))),"PREMIUM FREE",""))))</f>
        <v/>
      </c>
    </row>
    <row r="2754">
      <c r="AC2754">
        <f>IF($C2754="","",IF(COUNTIF('Códigos Santander (ref)'!$A$2:$A$79,$C2754)&gt;0,"SANTANDER",IF(COUNTIF('Códigos Itaú (ref)'!$A$2:$A$44,$C2754)&gt;0,"ITAU",IF(AND(TRIM(UPPER($I2754))="CONTRATUAL",ISNUMBER(SEARCH("INDIVIDUAL",SUBSTITUTE(UPPER($D2754)," ","")))),"PREMIUM FREE",""))))</f>
        <v/>
      </c>
    </row>
    <row r="2755">
      <c r="AC2755">
        <f>IF($C2755="","",IF(COUNTIF('Códigos Santander (ref)'!$A$2:$A$79,$C2755)&gt;0,"SANTANDER",IF(COUNTIF('Códigos Itaú (ref)'!$A$2:$A$44,$C2755)&gt;0,"ITAU",IF(AND(TRIM(UPPER($I2755))="CONTRATUAL",ISNUMBER(SEARCH("INDIVIDUAL",SUBSTITUTE(UPPER($D2755)," ","")))),"PREMIUM FREE",""))))</f>
        <v/>
      </c>
    </row>
    <row r="2756">
      <c r="AC2756">
        <f>IF($C2756="","",IF(COUNTIF('Códigos Santander (ref)'!$A$2:$A$79,$C2756)&gt;0,"SANTANDER",IF(COUNTIF('Códigos Itaú (ref)'!$A$2:$A$44,$C2756)&gt;0,"ITAU",IF(AND(TRIM(UPPER($I2756))="CONTRATUAL",ISNUMBER(SEARCH("INDIVIDUAL",SUBSTITUTE(UPPER($D2756)," ","")))),"PREMIUM FREE",""))))</f>
        <v/>
      </c>
    </row>
    <row r="2757">
      <c r="AC2757">
        <f>IF($C2757="","",IF(COUNTIF('Códigos Santander (ref)'!$A$2:$A$79,$C2757)&gt;0,"SANTANDER",IF(COUNTIF('Códigos Itaú (ref)'!$A$2:$A$44,$C2757)&gt;0,"ITAU",IF(AND(TRIM(UPPER($I2757))="CONTRATUAL",ISNUMBER(SEARCH("INDIVIDUAL",SUBSTITUTE(UPPER($D2757)," ","")))),"PREMIUM FREE",""))))</f>
        <v/>
      </c>
    </row>
    <row r="2758">
      <c r="AC2758">
        <f>IF($C2758="","",IF(COUNTIF('Códigos Santander (ref)'!$A$2:$A$79,$C2758)&gt;0,"SANTANDER",IF(COUNTIF('Códigos Itaú (ref)'!$A$2:$A$44,$C2758)&gt;0,"ITAU",IF(AND(TRIM(UPPER($I2758))="CONTRATUAL",ISNUMBER(SEARCH("INDIVIDUAL",SUBSTITUTE(UPPER($D2758)," ","")))),"PREMIUM FREE",""))))</f>
        <v/>
      </c>
    </row>
    <row r="2759">
      <c r="AC2759">
        <f>IF($C2759="","",IF(COUNTIF('Códigos Santander (ref)'!$A$2:$A$79,$C2759)&gt;0,"SANTANDER",IF(COUNTIF('Códigos Itaú (ref)'!$A$2:$A$44,$C2759)&gt;0,"ITAU",IF(AND(TRIM(UPPER($I2759))="CONTRATUAL",ISNUMBER(SEARCH("INDIVIDUAL",SUBSTITUTE(UPPER($D2759)," ","")))),"PREMIUM FREE",""))))</f>
        <v/>
      </c>
    </row>
    <row r="2760">
      <c r="AC2760">
        <f>IF($C2760="","",IF(COUNTIF('Códigos Santander (ref)'!$A$2:$A$79,$C2760)&gt;0,"SANTANDER",IF(COUNTIF('Códigos Itaú (ref)'!$A$2:$A$44,$C2760)&gt;0,"ITAU",IF(AND(TRIM(UPPER($I2760))="CONTRATUAL",ISNUMBER(SEARCH("INDIVIDUAL",SUBSTITUTE(UPPER($D2760)," ","")))),"PREMIUM FREE",""))))</f>
        <v/>
      </c>
    </row>
    <row r="2761">
      <c r="AC2761">
        <f>IF($C2761="","",IF(COUNTIF('Códigos Santander (ref)'!$A$2:$A$79,$C2761)&gt;0,"SANTANDER",IF(COUNTIF('Códigos Itaú (ref)'!$A$2:$A$44,$C2761)&gt;0,"ITAU",IF(AND(TRIM(UPPER($I2761))="CONTRATUAL",ISNUMBER(SEARCH("INDIVIDUAL",SUBSTITUTE(UPPER($D2761)," ","")))),"PREMIUM FREE",""))))</f>
        <v/>
      </c>
    </row>
    <row r="2762">
      <c r="AC2762">
        <f>IF($C2762="","",IF(COUNTIF('Códigos Santander (ref)'!$A$2:$A$79,$C2762)&gt;0,"SANTANDER",IF(COUNTIF('Códigos Itaú (ref)'!$A$2:$A$44,$C2762)&gt;0,"ITAU",IF(AND(TRIM(UPPER($I2762))="CONTRATUAL",ISNUMBER(SEARCH("INDIVIDUAL",SUBSTITUTE(UPPER($D2762)," ","")))),"PREMIUM FREE",""))))</f>
        <v/>
      </c>
    </row>
    <row r="2763">
      <c r="AC2763">
        <f>IF($C2763="","",IF(COUNTIF('Códigos Santander (ref)'!$A$2:$A$79,$C2763)&gt;0,"SANTANDER",IF(COUNTIF('Códigos Itaú (ref)'!$A$2:$A$44,$C2763)&gt;0,"ITAU",IF(AND(TRIM(UPPER($I2763))="CONTRATUAL",ISNUMBER(SEARCH("INDIVIDUAL",SUBSTITUTE(UPPER($D2763)," ","")))),"PREMIUM FREE",""))))</f>
        <v/>
      </c>
    </row>
    <row r="2764">
      <c r="AC2764">
        <f>IF($C2764="","",IF(COUNTIF('Códigos Santander (ref)'!$A$2:$A$79,$C2764)&gt;0,"SANTANDER",IF(COUNTIF('Códigos Itaú (ref)'!$A$2:$A$44,$C2764)&gt;0,"ITAU",IF(AND(TRIM(UPPER($I2764))="CONTRATUAL",ISNUMBER(SEARCH("INDIVIDUAL",SUBSTITUTE(UPPER($D2764)," ","")))),"PREMIUM FREE",""))))</f>
        <v/>
      </c>
    </row>
    <row r="2765">
      <c r="AC2765">
        <f>IF($C2765="","",IF(COUNTIF('Códigos Santander (ref)'!$A$2:$A$79,$C2765)&gt;0,"SANTANDER",IF(COUNTIF('Códigos Itaú (ref)'!$A$2:$A$44,$C2765)&gt;0,"ITAU",IF(AND(TRIM(UPPER($I2765))="CONTRATUAL",ISNUMBER(SEARCH("INDIVIDUAL",SUBSTITUTE(UPPER($D2765)," ","")))),"PREMIUM FREE",""))))</f>
        <v/>
      </c>
    </row>
    <row r="2766">
      <c r="AC2766">
        <f>IF($C2766="","",IF(COUNTIF('Códigos Santander (ref)'!$A$2:$A$79,$C2766)&gt;0,"SANTANDER",IF(COUNTIF('Códigos Itaú (ref)'!$A$2:$A$44,$C2766)&gt;0,"ITAU",IF(AND(TRIM(UPPER($I2766))="CONTRATUAL",ISNUMBER(SEARCH("INDIVIDUAL",SUBSTITUTE(UPPER($D2766)," ","")))),"PREMIUM FREE",""))))</f>
        <v/>
      </c>
    </row>
    <row r="2767">
      <c r="AC2767">
        <f>IF($C2767="","",IF(COUNTIF('Códigos Santander (ref)'!$A$2:$A$79,$C2767)&gt;0,"SANTANDER",IF(COUNTIF('Códigos Itaú (ref)'!$A$2:$A$44,$C2767)&gt;0,"ITAU",IF(AND(TRIM(UPPER($I2767))="CONTRATUAL",ISNUMBER(SEARCH("INDIVIDUAL",SUBSTITUTE(UPPER($D2767)," ","")))),"PREMIUM FREE",""))))</f>
        <v/>
      </c>
    </row>
    <row r="2768">
      <c r="AC2768">
        <f>IF($C2768="","",IF(COUNTIF('Códigos Santander (ref)'!$A$2:$A$79,$C2768)&gt;0,"SANTANDER",IF(COUNTIF('Códigos Itaú (ref)'!$A$2:$A$44,$C2768)&gt;0,"ITAU",IF(AND(TRIM(UPPER($I2768))="CONTRATUAL",ISNUMBER(SEARCH("INDIVIDUAL",SUBSTITUTE(UPPER($D2768)," ","")))),"PREMIUM FREE",""))))</f>
        <v/>
      </c>
    </row>
    <row r="2769">
      <c r="AC2769">
        <f>IF($C2769="","",IF(COUNTIF('Códigos Santander (ref)'!$A$2:$A$79,$C2769)&gt;0,"SANTANDER",IF(COUNTIF('Códigos Itaú (ref)'!$A$2:$A$44,$C2769)&gt;0,"ITAU",IF(AND(TRIM(UPPER($I2769))="CONTRATUAL",ISNUMBER(SEARCH("INDIVIDUAL",SUBSTITUTE(UPPER($D2769)," ","")))),"PREMIUM FREE",""))))</f>
        <v/>
      </c>
    </row>
    <row r="2770">
      <c r="AC2770">
        <f>IF($C2770="","",IF(COUNTIF('Códigos Santander (ref)'!$A$2:$A$79,$C2770)&gt;0,"SANTANDER",IF(COUNTIF('Códigos Itaú (ref)'!$A$2:$A$44,$C2770)&gt;0,"ITAU",IF(AND(TRIM(UPPER($I2770))="CONTRATUAL",ISNUMBER(SEARCH("INDIVIDUAL",SUBSTITUTE(UPPER($D2770)," ","")))),"PREMIUM FREE",""))))</f>
        <v/>
      </c>
    </row>
    <row r="2771">
      <c r="AC2771">
        <f>IF($C2771="","",IF(COUNTIF('Códigos Santander (ref)'!$A$2:$A$79,$C2771)&gt;0,"SANTANDER",IF(COUNTIF('Códigos Itaú (ref)'!$A$2:$A$44,$C2771)&gt;0,"ITAU",IF(AND(TRIM(UPPER($I2771))="CONTRATUAL",ISNUMBER(SEARCH("INDIVIDUAL",SUBSTITUTE(UPPER($D2771)," ","")))),"PREMIUM FREE",""))))</f>
        <v/>
      </c>
    </row>
    <row r="2772">
      <c r="AC2772">
        <f>IF($C2772="","",IF(COUNTIF('Códigos Santander (ref)'!$A$2:$A$79,$C2772)&gt;0,"SANTANDER",IF(COUNTIF('Códigos Itaú (ref)'!$A$2:$A$44,$C2772)&gt;0,"ITAU",IF(AND(TRIM(UPPER($I2772))="CONTRATUAL",ISNUMBER(SEARCH("INDIVIDUAL",SUBSTITUTE(UPPER($D2772)," ","")))),"PREMIUM FREE",""))))</f>
        <v/>
      </c>
    </row>
    <row r="2773">
      <c r="AC2773">
        <f>IF($C2773="","",IF(COUNTIF('Códigos Santander (ref)'!$A$2:$A$79,$C2773)&gt;0,"SANTANDER",IF(COUNTIF('Códigos Itaú (ref)'!$A$2:$A$44,$C2773)&gt;0,"ITAU",IF(AND(TRIM(UPPER($I2773))="CONTRATUAL",ISNUMBER(SEARCH("INDIVIDUAL",SUBSTITUTE(UPPER($D2773)," ","")))),"PREMIUM FREE",""))))</f>
        <v/>
      </c>
    </row>
    <row r="2774">
      <c r="AC2774">
        <f>IF($C2774="","",IF(COUNTIF('Códigos Santander (ref)'!$A$2:$A$79,$C2774)&gt;0,"SANTANDER",IF(COUNTIF('Códigos Itaú (ref)'!$A$2:$A$44,$C2774)&gt;0,"ITAU",IF(AND(TRIM(UPPER($I2774))="CONTRATUAL",ISNUMBER(SEARCH("INDIVIDUAL",SUBSTITUTE(UPPER($D2774)," ","")))),"PREMIUM FREE",""))))</f>
        <v/>
      </c>
    </row>
    <row r="2775">
      <c r="AC2775">
        <f>IF($C2775="","",IF(COUNTIF('Códigos Santander (ref)'!$A$2:$A$79,$C2775)&gt;0,"SANTANDER",IF(COUNTIF('Códigos Itaú (ref)'!$A$2:$A$44,$C2775)&gt;0,"ITAU",IF(AND(TRIM(UPPER($I2775))="CONTRATUAL",ISNUMBER(SEARCH("INDIVIDUAL",SUBSTITUTE(UPPER($D2775)," ","")))),"PREMIUM FREE",""))))</f>
        <v/>
      </c>
    </row>
    <row r="2776">
      <c r="AC2776">
        <f>IF($C2776="","",IF(COUNTIF('Códigos Santander (ref)'!$A$2:$A$79,$C2776)&gt;0,"SANTANDER",IF(COUNTIF('Códigos Itaú (ref)'!$A$2:$A$44,$C2776)&gt;0,"ITAU",IF(AND(TRIM(UPPER($I2776))="CONTRATUAL",ISNUMBER(SEARCH("INDIVIDUAL",SUBSTITUTE(UPPER($D2776)," ","")))),"PREMIUM FREE",""))))</f>
        <v/>
      </c>
    </row>
    <row r="2777">
      <c r="AC2777">
        <f>IF($C2777="","",IF(COUNTIF('Códigos Santander (ref)'!$A$2:$A$79,$C2777)&gt;0,"SANTANDER",IF(COUNTIF('Códigos Itaú (ref)'!$A$2:$A$44,$C2777)&gt;0,"ITAU",IF(AND(TRIM(UPPER($I2777))="CONTRATUAL",ISNUMBER(SEARCH("INDIVIDUAL",SUBSTITUTE(UPPER($D2777)," ","")))),"PREMIUM FREE",""))))</f>
        <v/>
      </c>
    </row>
    <row r="2778">
      <c r="AC2778">
        <f>IF($C2778="","",IF(COUNTIF('Códigos Santander (ref)'!$A$2:$A$79,$C2778)&gt;0,"SANTANDER",IF(COUNTIF('Códigos Itaú (ref)'!$A$2:$A$44,$C2778)&gt;0,"ITAU",IF(AND(TRIM(UPPER($I2778))="CONTRATUAL",ISNUMBER(SEARCH("INDIVIDUAL",SUBSTITUTE(UPPER($D2778)," ","")))),"PREMIUM FREE",""))))</f>
        <v/>
      </c>
    </row>
    <row r="2779">
      <c r="AC2779">
        <f>IF($C2779="","",IF(COUNTIF('Códigos Santander (ref)'!$A$2:$A$79,$C2779)&gt;0,"SANTANDER",IF(COUNTIF('Códigos Itaú (ref)'!$A$2:$A$44,$C2779)&gt;0,"ITAU",IF(AND(TRIM(UPPER($I2779))="CONTRATUAL",ISNUMBER(SEARCH("INDIVIDUAL",SUBSTITUTE(UPPER($D2779)," ","")))),"PREMIUM FREE",""))))</f>
        <v/>
      </c>
    </row>
    <row r="2780">
      <c r="AC2780">
        <f>IF($C2780="","",IF(COUNTIF('Códigos Santander (ref)'!$A$2:$A$79,$C2780)&gt;0,"SANTANDER",IF(COUNTIF('Códigos Itaú (ref)'!$A$2:$A$44,$C2780)&gt;0,"ITAU",IF(AND(TRIM(UPPER($I2780))="CONTRATUAL",ISNUMBER(SEARCH("INDIVIDUAL",SUBSTITUTE(UPPER($D2780)," ","")))),"PREMIUM FREE",""))))</f>
        <v/>
      </c>
    </row>
    <row r="2781">
      <c r="AC2781">
        <f>IF($C2781="","",IF(COUNTIF('Códigos Santander (ref)'!$A$2:$A$79,$C2781)&gt;0,"SANTANDER",IF(COUNTIF('Códigos Itaú (ref)'!$A$2:$A$44,$C2781)&gt;0,"ITAU",IF(AND(TRIM(UPPER($I2781))="CONTRATUAL",ISNUMBER(SEARCH("INDIVIDUAL",SUBSTITUTE(UPPER($D2781)," ","")))),"PREMIUM FREE",""))))</f>
        <v/>
      </c>
    </row>
    <row r="2782">
      <c r="AC2782">
        <f>IF($C2782="","",IF(COUNTIF('Códigos Santander (ref)'!$A$2:$A$79,$C2782)&gt;0,"SANTANDER",IF(COUNTIF('Códigos Itaú (ref)'!$A$2:$A$44,$C2782)&gt;0,"ITAU",IF(AND(TRIM(UPPER($I2782))="CONTRATUAL",ISNUMBER(SEARCH("INDIVIDUAL",SUBSTITUTE(UPPER($D2782)," ","")))),"PREMIUM FREE",""))))</f>
        <v/>
      </c>
    </row>
    <row r="2783">
      <c r="AC2783">
        <f>IF($C2783="","",IF(COUNTIF('Códigos Santander (ref)'!$A$2:$A$79,$C2783)&gt;0,"SANTANDER",IF(COUNTIF('Códigos Itaú (ref)'!$A$2:$A$44,$C2783)&gt;0,"ITAU",IF(AND(TRIM(UPPER($I2783))="CONTRATUAL",ISNUMBER(SEARCH("INDIVIDUAL",SUBSTITUTE(UPPER($D2783)," ","")))),"PREMIUM FREE",""))))</f>
        <v/>
      </c>
    </row>
    <row r="2784">
      <c r="AC2784">
        <f>IF($C2784="","",IF(COUNTIF('Códigos Santander (ref)'!$A$2:$A$79,$C2784)&gt;0,"SANTANDER",IF(COUNTIF('Códigos Itaú (ref)'!$A$2:$A$44,$C2784)&gt;0,"ITAU",IF(AND(TRIM(UPPER($I2784))="CONTRATUAL",ISNUMBER(SEARCH("INDIVIDUAL",SUBSTITUTE(UPPER($D2784)," ","")))),"PREMIUM FREE",""))))</f>
        <v/>
      </c>
    </row>
    <row r="2785">
      <c r="AC2785">
        <f>IF($C2785="","",IF(COUNTIF('Códigos Santander (ref)'!$A$2:$A$79,$C2785)&gt;0,"SANTANDER",IF(COUNTIF('Códigos Itaú (ref)'!$A$2:$A$44,$C2785)&gt;0,"ITAU",IF(AND(TRIM(UPPER($I2785))="CONTRATUAL",ISNUMBER(SEARCH("INDIVIDUAL",SUBSTITUTE(UPPER($D2785)," ","")))),"PREMIUM FREE",""))))</f>
        <v/>
      </c>
    </row>
    <row r="2786">
      <c r="AC2786">
        <f>IF($C2786="","",IF(COUNTIF('Códigos Santander (ref)'!$A$2:$A$79,$C2786)&gt;0,"SANTANDER",IF(COUNTIF('Códigos Itaú (ref)'!$A$2:$A$44,$C2786)&gt;0,"ITAU",IF(AND(TRIM(UPPER($I2786))="CONTRATUAL",ISNUMBER(SEARCH("INDIVIDUAL",SUBSTITUTE(UPPER($D2786)," ","")))),"PREMIUM FREE",""))))</f>
        <v/>
      </c>
    </row>
    <row r="2787">
      <c r="AC2787">
        <f>IF($C2787="","",IF(COUNTIF('Códigos Santander (ref)'!$A$2:$A$79,$C2787)&gt;0,"SANTANDER",IF(COUNTIF('Códigos Itaú (ref)'!$A$2:$A$44,$C2787)&gt;0,"ITAU",IF(AND(TRIM(UPPER($I2787))="CONTRATUAL",ISNUMBER(SEARCH("INDIVIDUAL",SUBSTITUTE(UPPER($D2787)," ","")))),"PREMIUM FREE",""))))</f>
        <v/>
      </c>
    </row>
    <row r="2788">
      <c r="AC2788">
        <f>IF($C2788="","",IF(COUNTIF('Códigos Santander (ref)'!$A$2:$A$79,$C2788)&gt;0,"SANTANDER",IF(COUNTIF('Códigos Itaú (ref)'!$A$2:$A$44,$C2788)&gt;0,"ITAU",IF(AND(TRIM(UPPER($I2788))="CONTRATUAL",ISNUMBER(SEARCH("INDIVIDUAL",SUBSTITUTE(UPPER($D2788)," ","")))),"PREMIUM FREE",""))))</f>
        <v/>
      </c>
    </row>
    <row r="2789">
      <c r="AC2789">
        <f>IF($C2789="","",IF(COUNTIF('Códigos Santander (ref)'!$A$2:$A$79,$C2789)&gt;0,"SANTANDER",IF(COUNTIF('Códigos Itaú (ref)'!$A$2:$A$44,$C2789)&gt;0,"ITAU",IF(AND(TRIM(UPPER($I2789))="CONTRATUAL",ISNUMBER(SEARCH("INDIVIDUAL",SUBSTITUTE(UPPER($D2789)," ","")))),"PREMIUM FREE",""))))</f>
        <v/>
      </c>
    </row>
    <row r="2790">
      <c r="AC2790">
        <f>IF($C2790="","",IF(COUNTIF('Códigos Santander (ref)'!$A$2:$A$79,$C2790)&gt;0,"SANTANDER",IF(COUNTIF('Códigos Itaú (ref)'!$A$2:$A$44,$C2790)&gt;0,"ITAU",IF(AND(TRIM(UPPER($I2790))="CONTRATUAL",ISNUMBER(SEARCH("INDIVIDUAL",SUBSTITUTE(UPPER($D2790)," ","")))),"PREMIUM FREE",""))))</f>
        <v/>
      </c>
    </row>
    <row r="2791">
      <c r="AC2791">
        <f>IF($C2791="","",IF(COUNTIF('Códigos Santander (ref)'!$A$2:$A$79,$C2791)&gt;0,"SANTANDER",IF(COUNTIF('Códigos Itaú (ref)'!$A$2:$A$44,$C2791)&gt;0,"ITAU",IF(AND(TRIM(UPPER($I2791))="CONTRATUAL",ISNUMBER(SEARCH("INDIVIDUAL",SUBSTITUTE(UPPER($D2791)," ","")))),"PREMIUM FREE",""))))</f>
        <v/>
      </c>
    </row>
    <row r="2792">
      <c r="AC2792">
        <f>IF($C2792="","",IF(COUNTIF('Códigos Santander (ref)'!$A$2:$A$79,$C2792)&gt;0,"SANTANDER",IF(COUNTIF('Códigos Itaú (ref)'!$A$2:$A$44,$C2792)&gt;0,"ITAU",IF(AND(TRIM(UPPER($I2792))="CONTRATUAL",ISNUMBER(SEARCH("INDIVIDUAL",SUBSTITUTE(UPPER($D2792)," ","")))),"PREMIUM FREE",""))))</f>
        <v/>
      </c>
    </row>
    <row r="2793">
      <c r="AC2793">
        <f>IF($C2793="","",IF(COUNTIF('Códigos Santander (ref)'!$A$2:$A$79,$C2793)&gt;0,"SANTANDER",IF(COUNTIF('Códigos Itaú (ref)'!$A$2:$A$44,$C2793)&gt;0,"ITAU",IF(AND(TRIM(UPPER($I2793))="CONTRATUAL",ISNUMBER(SEARCH("INDIVIDUAL",SUBSTITUTE(UPPER($D2793)," ","")))),"PREMIUM FREE",""))))</f>
        <v/>
      </c>
    </row>
    <row r="2794">
      <c r="AC2794">
        <f>IF($C2794="","",IF(COUNTIF('Códigos Santander (ref)'!$A$2:$A$79,$C2794)&gt;0,"SANTANDER",IF(COUNTIF('Códigos Itaú (ref)'!$A$2:$A$44,$C2794)&gt;0,"ITAU",IF(AND(TRIM(UPPER($I2794))="CONTRATUAL",ISNUMBER(SEARCH("INDIVIDUAL",SUBSTITUTE(UPPER($D2794)," ","")))),"PREMIUM FREE",""))))</f>
        <v/>
      </c>
    </row>
    <row r="2795">
      <c r="AC2795">
        <f>IF($C2795="","",IF(COUNTIF('Códigos Santander (ref)'!$A$2:$A$79,$C2795)&gt;0,"SANTANDER",IF(COUNTIF('Códigos Itaú (ref)'!$A$2:$A$44,$C2795)&gt;0,"ITAU",IF(AND(TRIM(UPPER($I2795))="CONTRATUAL",ISNUMBER(SEARCH("INDIVIDUAL",SUBSTITUTE(UPPER($D2795)," ","")))),"PREMIUM FREE",""))))</f>
        <v/>
      </c>
    </row>
    <row r="2796">
      <c r="AC2796">
        <f>IF($C2796="","",IF(COUNTIF('Códigos Santander (ref)'!$A$2:$A$79,$C2796)&gt;0,"SANTANDER",IF(COUNTIF('Códigos Itaú (ref)'!$A$2:$A$44,$C2796)&gt;0,"ITAU",IF(AND(TRIM(UPPER($I2796))="CONTRATUAL",ISNUMBER(SEARCH("INDIVIDUAL",SUBSTITUTE(UPPER($D2796)," ","")))),"PREMIUM FREE",""))))</f>
        <v/>
      </c>
    </row>
    <row r="2797">
      <c r="AC2797">
        <f>IF($C2797="","",IF(COUNTIF('Códigos Santander (ref)'!$A$2:$A$79,$C2797)&gt;0,"SANTANDER",IF(COUNTIF('Códigos Itaú (ref)'!$A$2:$A$44,$C2797)&gt;0,"ITAU",IF(AND(TRIM(UPPER($I2797))="CONTRATUAL",ISNUMBER(SEARCH("INDIVIDUAL",SUBSTITUTE(UPPER($D2797)," ","")))),"PREMIUM FREE",""))))</f>
        <v/>
      </c>
    </row>
    <row r="2798">
      <c r="AC2798">
        <f>IF($C2798="","",IF(COUNTIF('Códigos Santander (ref)'!$A$2:$A$79,$C2798)&gt;0,"SANTANDER",IF(COUNTIF('Códigos Itaú (ref)'!$A$2:$A$44,$C2798)&gt;0,"ITAU",IF(AND(TRIM(UPPER($I2798))="CONTRATUAL",ISNUMBER(SEARCH("INDIVIDUAL",SUBSTITUTE(UPPER($D2798)," ","")))),"PREMIUM FREE",""))))</f>
        <v/>
      </c>
    </row>
    <row r="2799">
      <c r="AC2799">
        <f>IF($C2799="","",IF(COUNTIF('Códigos Santander (ref)'!$A$2:$A$79,$C2799)&gt;0,"SANTANDER",IF(COUNTIF('Códigos Itaú (ref)'!$A$2:$A$44,$C2799)&gt;0,"ITAU",IF(AND(TRIM(UPPER($I2799))="CONTRATUAL",ISNUMBER(SEARCH("INDIVIDUAL",SUBSTITUTE(UPPER($D2799)," ","")))),"PREMIUM FREE",""))))</f>
        <v/>
      </c>
    </row>
    <row r="2800">
      <c r="AC2800">
        <f>IF($C2800="","",IF(COUNTIF('Códigos Santander (ref)'!$A$2:$A$79,$C2800)&gt;0,"SANTANDER",IF(COUNTIF('Códigos Itaú (ref)'!$A$2:$A$44,$C2800)&gt;0,"ITAU",IF(AND(TRIM(UPPER($I2800))="CONTRATUAL",ISNUMBER(SEARCH("INDIVIDUAL",SUBSTITUTE(UPPER($D2800)," ","")))),"PREMIUM FREE",""))))</f>
        <v/>
      </c>
    </row>
    <row r="2801">
      <c r="AC2801">
        <f>IF($C2801="","",IF(COUNTIF('Códigos Santander (ref)'!$A$2:$A$79,$C2801)&gt;0,"SANTANDER",IF(COUNTIF('Códigos Itaú (ref)'!$A$2:$A$44,$C2801)&gt;0,"ITAU",IF(AND(TRIM(UPPER($I2801))="CONTRATUAL",ISNUMBER(SEARCH("INDIVIDUAL",SUBSTITUTE(UPPER($D2801)," ","")))),"PREMIUM FREE",""))))</f>
        <v/>
      </c>
    </row>
    <row r="2802">
      <c r="AC2802">
        <f>IF($C2802="","",IF(COUNTIF('Códigos Santander (ref)'!$A$2:$A$79,$C2802)&gt;0,"SANTANDER",IF(COUNTIF('Códigos Itaú (ref)'!$A$2:$A$44,$C2802)&gt;0,"ITAU",IF(AND(TRIM(UPPER($I2802))="CONTRATUAL",ISNUMBER(SEARCH("INDIVIDUAL",SUBSTITUTE(UPPER($D2802)," ","")))),"PREMIUM FREE",""))))</f>
        <v/>
      </c>
    </row>
    <row r="2803">
      <c r="AC2803">
        <f>IF($C2803="","",IF(COUNTIF('Códigos Santander (ref)'!$A$2:$A$79,$C2803)&gt;0,"SANTANDER",IF(COUNTIF('Códigos Itaú (ref)'!$A$2:$A$44,$C2803)&gt;0,"ITAU",IF(AND(TRIM(UPPER($I2803))="CONTRATUAL",ISNUMBER(SEARCH("INDIVIDUAL",SUBSTITUTE(UPPER($D2803)," ","")))),"PREMIUM FREE",""))))</f>
        <v/>
      </c>
    </row>
    <row r="2804">
      <c r="AC2804">
        <f>IF($C2804="","",IF(COUNTIF('Códigos Santander (ref)'!$A$2:$A$79,$C2804)&gt;0,"SANTANDER",IF(COUNTIF('Códigos Itaú (ref)'!$A$2:$A$44,$C2804)&gt;0,"ITAU",IF(AND(TRIM(UPPER($I2804))="CONTRATUAL",ISNUMBER(SEARCH("INDIVIDUAL",SUBSTITUTE(UPPER($D2804)," ","")))),"PREMIUM FREE",""))))</f>
        <v/>
      </c>
    </row>
    <row r="2805">
      <c r="AC2805">
        <f>IF($C2805="","",IF(COUNTIF('Códigos Santander (ref)'!$A$2:$A$79,$C2805)&gt;0,"SANTANDER",IF(COUNTIF('Códigos Itaú (ref)'!$A$2:$A$44,$C2805)&gt;0,"ITAU",IF(AND(TRIM(UPPER($I2805))="CONTRATUAL",ISNUMBER(SEARCH("INDIVIDUAL",SUBSTITUTE(UPPER($D2805)," ","")))),"PREMIUM FREE",""))))</f>
        <v/>
      </c>
    </row>
    <row r="2806">
      <c r="AC2806">
        <f>IF($C2806="","",IF(COUNTIF('Códigos Santander (ref)'!$A$2:$A$79,$C2806)&gt;0,"SANTANDER",IF(COUNTIF('Códigos Itaú (ref)'!$A$2:$A$44,$C2806)&gt;0,"ITAU",IF(AND(TRIM(UPPER($I2806))="CONTRATUAL",ISNUMBER(SEARCH("INDIVIDUAL",SUBSTITUTE(UPPER($D2806)," ","")))),"PREMIUM FREE",""))))</f>
        <v/>
      </c>
    </row>
    <row r="2807">
      <c r="AC2807">
        <f>IF($C2807="","",IF(COUNTIF('Códigos Santander (ref)'!$A$2:$A$79,$C2807)&gt;0,"SANTANDER",IF(COUNTIF('Códigos Itaú (ref)'!$A$2:$A$44,$C2807)&gt;0,"ITAU",IF(AND(TRIM(UPPER($I2807))="CONTRATUAL",ISNUMBER(SEARCH("INDIVIDUAL",SUBSTITUTE(UPPER($D2807)," ","")))),"PREMIUM FREE",""))))</f>
        <v/>
      </c>
    </row>
    <row r="2808">
      <c r="AC2808">
        <f>IF($C2808="","",IF(COUNTIF('Códigos Santander (ref)'!$A$2:$A$79,$C2808)&gt;0,"SANTANDER",IF(COUNTIF('Códigos Itaú (ref)'!$A$2:$A$44,$C2808)&gt;0,"ITAU",IF(AND(TRIM(UPPER($I2808))="CONTRATUAL",ISNUMBER(SEARCH("INDIVIDUAL",SUBSTITUTE(UPPER($D2808)," ","")))),"PREMIUM FREE",""))))</f>
        <v/>
      </c>
    </row>
    <row r="2809">
      <c r="AC2809">
        <f>IF($C2809="","",IF(COUNTIF('Códigos Santander (ref)'!$A$2:$A$79,$C2809)&gt;0,"SANTANDER",IF(COUNTIF('Códigos Itaú (ref)'!$A$2:$A$44,$C2809)&gt;0,"ITAU",IF(AND(TRIM(UPPER($I2809))="CONTRATUAL",ISNUMBER(SEARCH("INDIVIDUAL",SUBSTITUTE(UPPER($D2809)," ","")))),"PREMIUM FREE",""))))</f>
        <v/>
      </c>
    </row>
    <row r="2810">
      <c r="AC2810">
        <f>IF($C2810="","",IF(COUNTIF('Códigos Santander (ref)'!$A$2:$A$79,$C2810)&gt;0,"SANTANDER",IF(COUNTIF('Códigos Itaú (ref)'!$A$2:$A$44,$C2810)&gt;0,"ITAU",IF(AND(TRIM(UPPER($I2810))="CONTRATUAL",ISNUMBER(SEARCH("INDIVIDUAL",SUBSTITUTE(UPPER($D2810)," ","")))),"PREMIUM FREE",""))))</f>
        <v/>
      </c>
    </row>
    <row r="2811">
      <c r="AC2811">
        <f>IF($C2811="","",IF(COUNTIF('Códigos Santander (ref)'!$A$2:$A$79,$C2811)&gt;0,"SANTANDER",IF(COUNTIF('Códigos Itaú (ref)'!$A$2:$A$44,$C2811)&gt;0,"ITAU",IF(AND(TRIM(UPPER($I2811))="CONTRATUAL",ISNUMBER(SEARCH("INDIVIDUAL",SUBSTITUTE(UPPER($D2811)," ","")))),"PREMIUM FREE",""))))</f>
        <v/>
      </c>
    </row>
    <row r="2812">
      <c r="AC2812">
        <f>IF($C2812="","",IF(COUNTIF('Códigos Santander (ref)'!$A$2:$A$79,$C2812)&gt;0,"SANTANDER",IF(COUNTIF('Códigos Itaú (ref)'!$A$2:$A$44,$C2812)&gt;0,"ITAU",IF(AND(TRIM(UPPER($I2812))="CONTRATUAL",ISNUMBER(SEARCH("INDIVIDUAL",SUBSTITUTE(UPPER($D2812)," ","")))),"PREMIUM FREE",""))))</f>
        <v/>
      </c>
    </row>
    <row r="2813">
      <c r="AC2813">
        <f>IF($C2813="","",IF(COUNTIF('Códigos Santander (ref)'!$A$2:$A$79,$C2813)&gt;0,"SANTANDER",IF(COUNTIF('Códigos Itaú (ref)'!$A$2:$A$44,$C2813)&gt;0,"ITAU",IF(AND(TRIM(UPPER($I2813))="CONTRATUAL",ISNUMBER(SEARCH("INDIVIDUAL",SUBSTITUTE(UPPER($D2813)," ","")))),"PREMIUM FREE",""))))</f>
        <v/>
      </c>
    </row>
    <row r="2814">
      <c r="AC2814">
        <f>IF($C2814="","",IF(COUNTIF('Códigos Santander (ref)'!$A$2:$A$79,$C2814)&gt;0,"SANTANDER",IF(COUNTIF('Códigos Itaú (ref)'!$A$2:$A$44,$C2814)&gt;0,"ITAU",IF(AND(TRIM(UPPER($I2814))="CONTRATUAL",ISNUMBER(SEARCH("INDIVIDUAL",SUBSTITUTE(UPPER($D2814)," ","")))),"PREMIUM FREE",""))))</f>
        <v/>
      </c>
    </row>
    <row r="2815">
      <c r="AC2815">
        <f>IF($C2815="","",IF(COUNTIF('Códigos Santander (ref)'!$A$2:$A$79,$C2815)&gt;0,"SANTANDER",IF(COUNTIF('Códigos Itaú (ref)'!$A$2:$A$44,$C2815)&gt;0,"ITAU",IF(AND(TRIM(UPPER($I2815))="CONTRATUAL",ISNUMBER(SEARCH("INDIVIDUAL",SUBSTITUTE(UPPER($D2815)," ","")))),"PREMIUM FREE",""))))</f>
        <v/>
      </c>
    </row>
    <row r="2816">
      <c r="AC2816">
        <f>IF($C2816="","",IF(COUNTIF('Códigos Santander (ref)'!$A$2:$A$79,$C2816)&gt;0,"SANTANDER",IF(COUNTIF('Códigos Itaú (ref)'!$A$2:$A$44,$C2816)&gt;0,"ITAU",IF(AND(TRIM(UPPER($I2816))="CONTRATUAL",ISNUMBER(SEARCH("INDIVIDUAL",SUBSTITUTE(UPPER($D2816)," ","")))),"PREMIUM FREE",""))))</f>
        <v/>
      </c>
    </row>
    <row r="2817">
      <c r="AC2817">
        <f>IF($C2817="","",IF(COUNTIF('Códigos Santander (ref)'!$A$2:$A$79,$C2817)&gt;0,"SANTANDER",IF(COUNTIF('Códigos Itaú (ref)'!$A$2:$A$44,$C2817)&gt;0,"ITAU",IF(AND(TRIM(UPPER($I2817))="CONTRATUAL",ISNUMBER(SEARCH("INDIVIDUAL",SUBSTITUTE(UPPER($D2817)," ","")))),"PREMIUM FREE",""))))</f>
        <v/>
      </c>
    </row>
    <row r="2818">
      <c r="AC2818">
        <f>IF($C2818="","",IF(COUNTIF('Códigos Santander (ref)'!$A$2:$A$79,$C2818)&gt;0,"SANTANDER",IF(COUNTIF('Códigos Itaú (ref)'!$A$2:$A$44,$C2818)&gt;0,"ITAU",IF(AND(TRIM(UPPER($I2818))="CONTRATUAL",ISNUMBER(SEARCH("INDIVIDUAL",SUBSTITUTE(UPPER($D2818)," ","")))),"PREMIUM FREE",""))))</f>
        <v/>
      </c>
    </row>
    <row r="2819">
      <c r="AC2819">
        <f>IF($C2819="","",IF(COUNTIF('Códigos Santander (ref)'!$A$2:$A$79,$C2819)&gt;0,"SANTANDER",IF(COUNTIF('Códigos Itaú (ref)'!$A$2:$A$44,$C2819)&gt;0,"ITAU",IF(AND(TRIM(UPPER($I2819))="CONTRATUAL",ISNUMBER(SEARCH("INDIVIDUAL",SUBSTITUTE(UPPER($D2819)," ","")))),"PREMIUM FREE",""))))</f>
        <v/>
      </c>
    </row>
    <row r="2820">
      <c r="AC2820">
        <f>IF($C2820="","",IF(COUNTIF('Códigos Santander (ref)'!$A$2:$A$79,$C2820)&gt;0,"SANTANDER",IF(COUNTIF('Códigos Itaú (ref)'!$A$2:$A$44,$C2820)&gt;0,"ITAU",IF(AND(TRIM(UPPER($I2820))="CONTRATUAL",ISNUMBER(SEARCH("INDIVIDUAL",SUBSTITUTE(UPPER($D2820)," ","")))),"PREMIUM FREE",""))))</f>
        <v/>
      </c>
    </row>
    <row r="2821">
      <c r="AC2821">
        <f>IF($C2821="","",IF(COUNTIF('Códigos Santander (ref)'!$A$2:$A$79,$C2821)&gt;0,"SANTANDER",IF(COUNTIF('Códigos Itaú (ref)'!$A$2:$A$44,$C2821)&gt;0,"ITAU",IF(AND(TRIM(UPPER($I2821))="CONTRATUAL",ISNUMBER(SEARCH("INDIVIDUAL",SUBSTITUTE(UPPER($D2821)," ","")))),"PREMIUM FREE",""))))</f>
        <v/>
      </c>
    </row>
    <row r="2822">
      <c r="AC2822">
        <f>IF($C2822="","",IF(COUNTIF('Códigos Santander (ref)'!$A$2:$A$79,$C2822)&gt;0,"SANTANDER",IF(COUNTIF('Códigos Itaú (ref)'!$A$2:$A$44,$C2822)&gt;0,"ITAU",IF(AND(TRIM(UPPER($I2822))="CONTRATUAL",ISNUMBER(SEARCH("INDIVIDUAL",SUBSTITUTE(UPPER($D2822)," ","")))),"PREMIUM FREE",""))))</f>
        <v/>
      </c>
    </row>
    <row r="2823">
      <c r="AC2823">
        <f>IF($C2823="","",IF(COUNTIF('Códigos Santander (ref)'!$A$2:$A$79,$C2823)&gt;0,"SANTANDER",IF(COUNTIF('Códigos Itaú (ref)'!$A$2:$A$44,$C2823)&gt;0,"ITAU",IF(AND(TRIM(UPPER($I2823))="CONTRATUAL",ISNUMBER(SEARCH("INDIVIDUAL",SUBSTITUTE(UPPER($D2823)," ","")))),"PREMIUM FREE",""))))</f>
        <v/>
      </c>
    </row>
    <row r="2824">
      <c r="AC2824">
        <f>IF($C2824="","",IF(COUNTIF('Códigos Santander (ref)'!$A$2:$A$79,$C2824)&gt;0,"SANTANDER",IF(COUNTIF('Códigos Itaú (ref)'!$A$2:$A$44,$C2824)&gt;0,"ITAU",IF(AND(TRIM(UPPER($I2824))="CONTRATUAL",ISNUMBER(SEARCH("INDIVIDUAL",SUBSTITUTE(UPPER($D2824)," ","")))),"PREMIUM FREE",""))))</f>
        <v/>
      </c>
    </row>
    <row r="2825">
      <c r="AC2825">
        <f>IF($C2825="","",IF(COUNTIF('Códigos Santander (ref)'!$A$2:$A$79,$C2825)&gt;0,"SANTANDER",IF(COUNTIF('Códigos Itaú (ref)'!$A$2:$A$44,$C2825)&gt;0,"ITAU",IF(AND(TRIM(UPPER($I2825))="CONTRATUAL",ISNUMBER(SEARCH("INDIVIDUAL",SUBSTITUTE(UPPER($D2825)," ","")))),"PREMIUM FREE",""))))</f>
        <v/>
      </c>
    </row>
    <row r="2826">
      <c r="AC2826">
        <f>IF($C2826="","",IF(COUNTIF('Códigos Santander (ref)'!$A$2:$A$79,$C2826)&gt;0,"SANTANDER",IF(COUNTIF('Códigos Itaú (ref)'!$A$2:$A$44,$C2826)&gt;0,"ITAU",IF(AND(TRIM(UPPER($I2826))="CONTRATUAL",ISNUMBER(SEARCH("INDIVIDUAL",SUBSTITUTE(UPPER($D2826)," ","")))),"PREMIUM FREE",""))))</f>
        <v/>
      </c>
    </row>
    <row r="2827">
      <c r="AC2827">
        <f>IF($C2827="","",IF(COUNTIF('Códigos Santander (ref)'!$A$2:$A$79,$C2827)&gt;0,"SANTANDER",IF(COUNTIF('Códigos Itaú (ref)'!$A$2:$A$44,$C2827)&gt;0,"ITAU",IF(AND(TRIM(UPPER($I2827))="CONTRATUAL",ISNUMBER(SEARCH("INDIVIDUAL",SUBSTITUTE(UPPER($D2827)," ","")))),"PREMIUM FREE",""))))</f>
        <v/>
      </c>
    </row>
    <row r="2828">
      <c r="AC2828">
        <f>IF($C2828="","",IF(COUNTIF('Códigos Santander (ref)'!$A$2:$A$79,$C2828)&gt;0,"SANTANDER",IF(COUNTIF('Códigos Itaú (ref)'!$A$2:$A$44,$C2828)&gt;0,"ITAU",IF(AND(TRIM(UPPER($I2828))="CONTRATUAL",ISNUMBER(SEARCH("INDIVIDUAL",SUBSTITUTE(UPPER($D2828)," ","")))),"PREMIUM FREE",""))))</f>
        <v/>
      </c>
    </row>
    <row r="2829">
      <c r="AC2829">
        <f>IF($C2829="","",IF(COUNTIF('Códigos Santander (ref)'!$A$2:$A$79,$C2829)&gt;0,"SANTANDER",IF(COUNTIF('Códigos Itaú (ref)'!$A$2:$A$44,$C2829)&gt;0,"ITAU",IF(AND(TRIM(UPPER($I2829))="CONTRATUAL",ISNUMBER(SEARCH("INDIVIDUAL",SUBSTITUTE(UPPER($D2829)," ","")))),"PREMIUM FREE",""))))</f>
        <v/>
      </c>
    </row>
    <row r="2830">
      <c r="AC2830">
        <f>IF($C2830="","",IF(COUNTIF('Códigos Santander (ref)'!$A$2:$A$79,$C2830)&gt;0,"SANTANDER",IF(COUNTIF('Códigos Itaú (ref)'!$A$2:$A$44,$C2830)&gt;0,"ITAU",IF(AND(TRIM(UPPER($I2830))="CONTRATUAL",ISNUMBER(SEARCH("INDIVIDUAL",SUBSTITUTE(UPPER($D2830)," ","")))),"PREMIUM FREE",""))))</f>
        <v/>
      </c>
    </row>
    <row r="2831">
      <c r="AC2831">
        <f>IF($C2831="","",IF(COUNTIF('Códigos Santander (ref)'!$A$2:$A$79,$C2831)&gt;0,"SANTANDER",IF(COUNTIF('Códigos Itaú (ref)'!$A$2:$A$44,$C2831)&gt;0,"ITAU",IF(AND(TRIM(UPPER($I2831))="CONTRATUAL",ISNUMBER(SEARCH("INDIVIDUAL",SUBSTITUTE(UPPER($D2831)," ","")))),"PREMIUM FREE",""))))</f>
        <v/>
      </c>
    </row>
    <row r="2832">
      <c r="AC2832">
        <f>IF($C2832="","",IF(COUNTIF('Códigos Santander (ref)'!$A$2:$A$79,$C2832)&gt;0,"SANTANDER",IF(COUNTIF('Códigos Itaú (ref)'!$A$2:$A$44,$C2832)&gt;0,"ITAU",IF(AND(TRIM(UPPER($I2832))="CONTRATUAL",ISNUMBER(SEARCH("INDIVIDUAL",SUBSTITUTE(UPPER($D2832)," ","")))),"PREMIUM FREE",""))))</f>
        <v/>
      </c>
    </row>
    <row r="2833">
      <c r="AC2833">
        <f>IF($C2833="","",IF(COUNTIF('Códigos Santander (ref)'!$A$2:$A$79,$C2833)&gt;0,"SANTANDER",IF(COUNTIF('Códigos Itaú (ref)'!$A$2:$A$44,$C2833)&gt;0,"ITAU",IF(AND(TRIM(UPPER($I2833))="CONTRATUAL",ISNUMBER(SEARCH("INDIVIDUAL",SUBSTITUTE(UPPER($D2833)," ","")))),"PREMIUM FREE",""))))</f>
        <v/>
      </c>
    </row>
    <row r="2834">
      <c r="AC2834">
        <f>IF($C2834="","",IF(COUNTIF('Códigos Santander (ref)'!$A$2:$A$79,$C2834)&gt;0,"SANTANDER",IF(COUNTIF('Códigos Itaú (ref)'!$A$2:$A$44,$C2834)&gt;0,"ITAU",IF(AND(TRIM(UPPER($I2834))="CONTRATUAL",ISNUMBER(SEARCH("INDIVIDUAL",SUBSTITUTE(UPPER($D2834)," ","")))),"PREMIUM FREE",""))))</f>
        <v/>
      </c>
    </row>
    <row r="2835">
      <c r="AC2835">
        <f>IF($C2835="","",IF(COUNTIF('Códigos Santander (ref)'!$A$2:$A$79,$C2835)&gt;0,"SANTANDER",IF(COUNTIF('Códigos Itaú (ref)'!$A$2:$A$44,$C2835)&gt;0,"ITAU",IF(AND(TRIM(UPPER($I2835))="CONTRATUAL",ISNUMBER(SEARCH("INDIVIDUAL",SUBSTITUTE(UPPER($D2835)," ","")))),"PREMIUM FREE",""))))</f>
        <v/>
      </c>
    </row>
    <row r="2836">
      <c r="AC2836">
        <f>IF($C2836="","",IF(COUNTIF('Códigos Santander (ref)'!$A$2:$A$79,$C2836)&gt;0,"SANTANDER",IF(COUNTIF('Códigos Itaú (ref)'!$A$2:$A$44,$C2836)&gt;0,"ITAU",IF(AND(TRIM(UPPER($I2836))="CONTRATUAL",ISNUMBER(SEARCH("INDIVIDUAL",SUBSTITUTE(UPPER($D2836)," ","")))),"PREMIUM FREE",""))))</f>
        <v/>
      </c>
    </row>
    <row r="2837">
      <c r="AC2837">
        <f>IF($C2837="","",IF(COUNTIF('Códigos Santander (ref)'!$A$2:$A$79,$C2837)&gt;0,"SANTANDER",IF(COUNTIF('Códigos Itaú (ref)'!$A$2:$A$44,$C2837)&gt;0,"ITAU",IF(AND(TRIM(UPPER($I2837))="CONTRATUAL",ISNUMBER(SEARCH("INDIVIDUAL",SUBSTITUTE(UPPER($D2837)," ","")))),"PREMIUM FREE",""))))</f>
        <v/>
      </c>
    </row>
    <row r="2838">
      <c r="AC2838">
        <f>IF($C2838="","",IF(COUNTIF('Códigos Santander (ref)'!$A$2:$A$79,$C2838)&gt;0,"SANTANDER",IF(COUNTIF('Códigos Itaú (ref)'!$A$2:$A$44,$C2838)&gt;0,"ITAU",IF(AND(TRIM(UPPER($I2838))="CONTRATUAL",ISNUMBER(SEARCH("INDIVIDUAL",SUBSTITUTE(UPPER($D2838)," ","")))),"PREMIUM FREE",""))))</f>
        <v/>
      </c>
    </row>
    <row r="2839">
      <c r="AC2839">
        <f>IF($C2839="","",IF(COUNTIF('Códigos Santander (ref)'!$A$2:$A$79,$C2839)&gt;0,"SANTANDER",IF(COUNTIF('Códigos Itaú (ref)'!$A$2:$A$44,$C2839)&gt;0,"ITAU",IF(AND(TRIM(UPPER($I2839))="CONTRATUAL",ISNUMBER(SEARCH("INDIVIDUAL",SUBSTITUTE(UPPER($D2839)," ","")))),"PREMIUM FREE",""))))</f>
        <v/>
      </c>
    </row>
    <row r="2840">
      <c r="AC2840">
        <f>IF($C2840="","",IF(COUNTIF('Códigos Santander (ref)'!$A$2:$A$79,$C2840)&gt;0,"SANTANDER",IF(COUNTIF('Códigos Itaú (ref)'!$A$2:$A$44,$C2840)&gt;0,"ITAU",IF(AND(TRIM(UPPER($I2840))="CONTRATUAL",ISNUMBER(SEARCH("INDIVIDUAL",SUBSTITUTE(UPPER($D2840)," ","")))),"PREMIUM FREE",""))))</f>
        <v/>
      </c>
    </row>
    <row r="2841">
      <c r="AC2841">
        <f>IF($C2841="","",IF(COUNTIF('Códigos Santander (ref)'!$A$2:$A$79,$C2841)&gt;0,"SANTANDER",IF(COUNTIF('Códigos Itaú (ref)'!$A$2:$A$44,$C2841)&gt;0,"ITAU",IF(AND(TRIM(UPPER($I2841))="CONTRATUAL",ISNUMBER(SEARCH("INDIVIDUAL",SUBSTITUTE(UPPER($D2841)," ","")))),"PREMIUM FREE",""))))</f>
        <v/>
      </c>
    </row>
    <row r="2842">
      <c r="AC2842">
        <f>IF($C2842="","",IF(COUNTIF('Códigos Santander (ref)'!$A$2:$A$79,$C2842)&gt;0,"SANTANDER",IF(COUNTIF('Códigos Itaú (ref)'!$A$2:$A$44,$C2842)&gt;0,"ITAU",IF(AND(TRIM(UPPER($I2842))="CONTRATUAL",ISNUMBER(SEARCH("INDIVIDUAL",SUBSTITUTE(UPPER($D2842)," ","")))),"PREMIUM FREE",""))))</f>
        <v/>
      </c>
    </row>
    <row r="2843">
      <c r="AC2843">
        <f>IF($C2843="","",IF(COUNTIF('Códigos Santander (ref)'!$A$2:$A$79,$C2843)&gt;0,"SANTANDER",IF(COUNTIF('Códigos Itaú (ref)'!$A$2:$A$44,$C2843)&gt;0,"ITAU",IF(AND(TRIM(UPPER($I2843))="CONTRATUAL",ISNUMBER(SEARCH("INDIVIDUAL",SUBSTITUTE(UPPER($D2843)," ","")))),"PREMIUM FREE",""))))</f>
        <v/>
      </c>
    </row>
    <row r="2844">
      <c r="AC2844">
        <f>IF($C2844="","",IF(COUNTIF('Códigos Santander (ref)'!$A$2:$A$79,$C2844)&gt;0,"SANTANDER",IF(COUNTIF('Códigos Itaú (ref)'!$A$2:$A$44,$C2844)&gt;0,"ITAU",IF(AND(TRIM(UPPER($I2844))="CONTRATUAL",ISNUMBER(SEARCH("INDIVIDUAL",SUBSTITUTE(UPPER($D2844)," ","")))),"PREMIUM FREE",""))))</f>
        <v/>
      </c>
    </row>
    <row r="2845">
      <c r="AC2845">
        <f>IF($C2845="","",IF(COUNTIF('Códigos Santander (ref)'!$A$2:$A$79,$C2845)&gt;0,"SANTANDER",IF(COUNTIF('Códigos Itaú (ref)'!$A$2:$A$44,$C2845)&gt;0,"ITAU",IF(AND(TRIM(UPPER($I2845))="CONTRATUAL",ISNUMBER(SEARCH("INDIVIDUAL",SUBSTITUTE(UPPER($D2845)," ","")))),"PREMIUM FREE",""))))</f>
        <v/>
      </c>
    </row>
    <row r="2846">
      <c r="AC2846">
        <f>IF($C2846="","",IF(COUNTIF('Códigos Santander (ref)'!$A$2:$A$79,$C2846)&gt;0,"SANTANDER",IF(COUNTIF('Códigos Itaú (ref)'!$A$2:$A$44,$C2846)&gt;0,"ITAU",IF(AND(TRIM(UPPER($I2846))="CONTRATUAL",ISNUMBER(SEARCH("INDIVIDUAL",SUBSTITUTE(UPPER($D2846)," ","")))),"PREMIUM FREE",""))))</f>
        <v/>
      </c>
    </row>
    <row r="2847">
      <c r="AC2847">
        <f>IF($C2847="","",IF(COUNTIF('Códigos Santander (ref)'!$A$2:$A$79,$C2847)&gt;0,"SANTANDER",IF(COUNTIF('Códigos Itaú (ref)'!$A$2:$A$44,$C2847)&gt;0,"ITAU",IF(AND(TRIM(UPPER($I2847))="CONTRATUAL",ISNUMBER(SEARCH("INDIVIDUAL",SUBSTITUTE(UPPER($D2847)," ","")))),"PREMIUM FREE",""))))</f>
        <v/>
      </c>
    </row>
    <row r="2848">
      <c r="AC2848">
        <f>IF($C2848="","",IF(COUNTIF('Códigos Santander (ref)'!$A$2:$A$79,$C2848)&gt;0,"SANTANDER",IF(COUNTIF('Códigos Itaú (ref)'!$A$2:$A$44,$C2848)&gt;0,"ITAU",IF(AND(TRIM(UPPER($I2848))="CONTRATUAL",ISNUMBER(SEARCH("INDIVIDUAL",SUBSTITUTE(UPPER($D2848)," ","")))),"PREMIUM FREE",""))))</f>
        <v/>
      </c>
    </row>
    <row r="2849">
      <c r="AC2849">
        <f>IF($C2849="","",IF(COUNTIF('Códigos Santander (ref)'!$A$2:$A$79,$C2849)&gt;0,"SANTANDER",IF(COUNTIF('Códigos Itaú (ref)'!$A$2:$A$44,$C2849)&gt;0,"ITAU",IF(AND(TRIM(UPPER($I2849))="CONTRATUAL",ISNUMBER(SEARCH("INDIVIDUAL",SUBSTITUTE(UPPER($D2849)," ","")))),"PREMIUM FREE",""))))</f>
        <v/>
      </c>
    </row>
    <row r="2850">
      <c r="AC2850">
        <f>IF($C2850="","",IF(COUNTIF('Códigos Santander (ref)'!$A$2:$A$79,$C2850)&gt;0,"SANTANDER",IF(COUNTIF('Códigos Itaú (ref)'!$A$2:$A$44,$C2850)&gt;0,"ITAU",IF(AND(TRIM(UPPER($I2850))="CONTRATUAL",ISNUMBER(SEARCH("INDIVIDUAL",SUBSTITUTE(UPPER($D2850)," ","")))),"PREMIUM FREE",""))))</f>
        <v/>
      </c>
    </row>
    <row r="2851">
      <c r="AC2851">
        <f>IF($C2851="","",IF(COUNTIF('Códigos Santander (ref)'!$A$2:$A$79,$C2851)&gt;0,"SANTANDER",IF(COUNTIF('Códigos Itaú (ref)'!$A$2:$A$44,$C2851)&gt;0,"ITAU",IF(AND(TRIM(UPPER($I2851))="CONTRATUAL",ISNUMBER(SEARCH("INDIVIDUAL",SUBSTITUTE(UPPER($D2851)," ","")))),"PREMIUM FREE",""))))</f>
        <v/>
      </c>
    </row>
    <row r="2852">
      <c r="AC2852">
        <f>IF($C2852="","",IF(COUNTIF('Códigos Santander (ref)'!$A$2:$A$79,$C2852)&gt;0,"SANTANDER",IF(COUNTIF('Códigos Itaú (ref)'!$A$2:$A$44,$C2852)&gt;0,"ITAU",IF(AND(TRIM(UPPER($I2852))="CONTRATUAL",ISNUMBER(SEARCH("INDIVIDUAL",SUBSTITUTE(UPPER($D2852)," ","")))),"PREMIUM FREE",""))))</f>
        <v/>
      </c>
    </row>
    <row r="2853">
      <c r="AC2853">
        <f>IF($C2853="","",IF(COUNTIF('Códigos Santander (ref)'!$A$2:$A$79,$C2853)&gt;0,"SANTANDER",IF(COUNTIF('Códigos Itaú (ref)'!$A$2:$A$44,$C2853)&gt;0,"ITAU",IF(AND(TRIM(UPPER($I2853))="CONTRATUAL",ISNUMBER(SEARCH("INDIVIDUAL",SUBSTITUTE(UPPER($D2853)," ","")))),"PREMIUM FREE",""))))</f>
        <v/>
      </c>
    </row>
    <row r="2854">
      <c r="AC2854">
        <f>IF($C2854="","",IF(COUNTIF('Códigos Santander (ref)'!$A$2:$A$79,$C2854)&gt;0,"SANTANDER",IF(COUNTIF('Códigos Itaú (ref)'!$A$2:$A$44,$C2854)&gt;0,"ITAU",IF(AND(TRIM(UPPER($I2854))="CONTRATUAL",ISNUMBER(SEARCH("INDIVIDUAL",SUBSTITUTE(UPPER($D2854)," ","")))),"PREMIUM FREE",""))))</f>
        <v/>
      </c>
    </row>
    <row r="2855">
      <c r="AC2855">
        <f>IF($C2855="","",IF(COUNTIF('Códigos Santander (ref)'!$A$2:$A$79,$C2855)&gt;0,"SANTANDER",IF(COUNTIF('Códigos Itaú (ref)'!$A$2:$A$44,$C2855)&gt;0,"ITAU",IF(AND(TRIM(UPPER($I2855))="CONTRATUAL",ISNUMBER(SEARCH("INDIVIDUAL",SUBSTITUTE(UPPER($D2855)," ","")))),"PREMIUM FREE",""))))</f>
        <v/>
      </c>
    </row>
    <row r="2856">
      <c r="AC2856">
        <f>IF($C2856="","",IF(COUNTIF('Códigos Santander (ref)'!$A$2:$A$79,$C2856)&gt;0,"SANTANDER",IF(COUNTIF('Códigos Itaú (ref)'!$A$2:$A$44,$C2856)&gt;0,"ITAU",IF(AND(TRIM(UPPER($I2856))="CONTRATUAL",ISNUMBER(SEARCH("INDIVIDUAL",SUBSTITUTE(UPPER($D2856)," ","")))),"PREMIUM FREE",""))))</f>
        <v/>
      </c>
    </row>
    <row r="2857">
      <c r="AC2857">
        <f>IF($C2857="","",IF(COUNTIF('Códigos Santander (ref)'!$A$2:$A$79,$C2857)&gt;0,"SANTANDER",IF(COUNTIF('Códigos Itaú (ref)'!$A$2:$A$44,$C2857)&gt;0,"ITAU",IF(AND(TRIM(UPPER($I2857))="CONTRATUAL",ISNUMBER(SEARCH("INDIVIDUAL",SUBSTITUTE(UPPER($D2857)," ","")))),"PREMIUM FREE",""))))</f>
        <v/>
      </c>
    </row>
    <row r="2858">
      <c r="AC2858">
        <f>IF($C2858="","",IF(COUNTIF('Códigos Santander (ref)'!$A$2:$A$79,$C2858)&gt;0,"SANTANDER",IF(COUNTIF('Códigos Itaú (ref)'!$A$2:$A$44,$C2858)&gt;0,"ITAU",IF(AND(TRIM(UPPER($I2858))="CONTRATUAL",ISNUMBER(SEARCH("INDIVIDUAL",SUBSTITUTE(UPPER($D2858)," ","")))),"PREMIUM FREE",""))))</f>
        <v/>
      </c>
    </row>
    <row r="2859">
      <c r="AC2859">
        <f>IF($C2859="","",IF(COUNTIF('Códigos Santander (ref)'!$A$2:$A$79,$C2859)&gt;0,"SANTANDER",IF(COUNTIF('Códigos Itaú (ref)'!$A$2:$A$44,$C2859)&gt;0,"ITAU",IF(AND(TRIM(UPPER($I2859))="CONTRATUAL",ISNUMBER(SEARCH("INDIVIDUAL",SUBSTITUTE(UPPER($D2859)," ","")))),"PREMIUM FREE",""))))</f>
        <v/>
      </c>
    </row>
    <row r="2860">
      <c r="AC2860">
        <f>IF($C2860="","",IF(COUNTIF('Códigos Santander (ref)'!$A$2:$A$79,$C2860)&gt;0,"SANTANDER",IF(COUNTIF('Códigos Itaú (ref)'!$A$2:$A$44,$C2860)&gt;0,"ITAU",IF(AND(TRIM(UPPER($I2860))="CONTRATUAL",ISNUMBER(SEARCH("INDIVIDUAL",SUBSTITUTE(UPPER($D2860)," ","")))),"PREMIUM FREE",""))))</f>
        <v/>
      </c>
    </row>
    <row r="2861">
      <c r="AC2861">
        <f>IF($C2861="","",IF(COUNTIF('Códigos Santander (ref)'!$A$2:$A$79,$C2861)&gt;0,"SANTANDER",IF(COUNTIF('Códigos Itaú (ref)'!$A$2:$A$44,$C2861)&gt;0,"ITAU",IF(AND(TRIM(UPPER($I2861))="CONTRATUAL",ISNUMBER(SEARCH("INDIVIDUAL",SUBSTITUTE(UPPER($D2861)," ","")))),"PREMIUM FREE",""))))</f>
        <v/>
      </c>
    </row>
    <row r="2862">
      <c r="AC2862">
        <f>IF($C2862="","",IF(COUNTIF('Códigos Santander (ref)'!$A$2:$A$79,$C2862)&gt;0,"SANTANDER",IF(COUNTIF('Códigos Itaú (ref)'!$A$2:$A$44,$C2862)&gt;0,"ITAU",IF(AND(TRIM(UPPER($I2862))="CONTRATUAL",ISNUMBER(SEARCH("INDIVIDUAL",SUBSTITUTE(UPPER($D2862)," ","")))),"PREMIUM FREE",""))))</f>
        <v/>
      </c>
    </row>
    <row r="2863">
      <c r="AC2863">
        <f>IF($C2863="","",IF(COUNTIF('Códigos Santander (ref)'!$A$2:$A$79,$C2863)&gt;0,"SANTANDER",IF(COUNTIF('Códigos Itaú (ref)'!$A$2:$A$44,$C2863)&gt;0,"ITAU",IF(AND(TRIM(UPPER($I2863))="CONTRATUAL",ISNUMBER(SEARCH("INDIVIDUAL",SUBSTITUTE(UPPER($D2863)," ","")))),"PREMIUM FREE",""))))</f>
        <v/>
      </c>
    </row>
    <row r="2864">
      <c r="AC2864">
        <f>IF($C2864="","",IF(COUNTIF('Códigos Santander (ref)'!$A$2:$A$79,$C2864)&gt;0,"SANTANDER",IF(COUNTIF('Códigos Itaú (ref)'!$A$2:$A$44,$C2864)&gt;0,"ITAU",IF(AND(TRIM(UPPER($I2864))="CONTRATUAL",ISNUMBER(SEARCH("INDIVIDUAL",SUBSTITUTE(UPPER($D2864)," ","")))),"PREMIUM FREE",""))))</f>
        <v/>
      </c>
    </row>
    <row r="2865">
      <c r="AC2865">
        <f>IF($C2865="","",IF(COUNTIF('Códigos Santander (ref)'!$A$2:$A$79,$C2865)&gt;0,"SANTANDER",IF(COUNTIF('Códigos Itaú (ref)'!$A$2:$A$44,$C2865)&gt;0,"ITAU",IF(AND(TRIM(UPPER($I2865))="CONTRATUAL",ISNUMBER(SEARCH("INDIVIDUAL",SUBSTITUTE(UPPER($D2865)," ","")))),"PREMIUM FREE",""))))</f>
        <v/>
      </c>
    </row>
    <row r="2866">
      <c r="AC2866">
        <f>IF($C2866="","",IF(COUNTIF('Códigos Santander (ref)'!$A$2:$A$79,$C2866)&gt;0,"SANTANDER",IF(COUNTIF('Códigos Itaú (ref)'!$A$2:$A$44,$C2866)&gt;0,"ITAU",IF(AND(TRIM(UPPER($I2866))="CONTRATUAL",ISNUMBER(SEARCH("INDIVIDUAL",SUBSTITUTE(UPPER($D2866)," ","")))),"PREMIUM FREE",""))))</f>
        <v/>
      </c>
    </row>
    <row r="2867">
      <c r="AC2867">
        <f>IF($C2867="","",IF(COUNTIF('Códigos Santander (ref)'!$A$2:$A$79,$C2867)&gt;0,"SANTANDER",IF(COUNTIF('Códigos Itaú (ref)'!$A$2:$A$44,$C2867)&gt;0,"ITAU",IF(AND(TRIM(UPPER($I2867))="CONTRATUAL",ISNUMBER(SEARCH("INDIVIDUAL",SUBSTITUTE(UPPER($D2867)," ","")))),"PREMIUM FREE",""))))</f>
        <v/>
      </c>
    </row>
    <row r="2868">
      <c r="AC2868">
        <f>IF($C2868="","",IF(COUNTIF('Códigos Santander (ref)'!$A$2:$A$79,$C2868)&gt;0,"SANTANDER",IF(COUNTIF('Códigos Itaú (ref)'!$A$2:$A$44,$C2868)&gt;0,"ITAU",IF(AND(TRIM(UPPER($I2868))="CONTRATUAL",ISNUMBER(SEARCH("INDIVIDUAL",SUBSTITUTE(UPPER($D2868)," ","")))),"PREMIUM FREE",""))))</f>
        <v/>
      </c>
    </row>
    <row r="2869">
      <c r="AC2869">
        <f>IF($C2869="","",IF(COUNTIF('Códigos Santander (ref)'!$A$2:$A$79,$C2869)&gt;0,"SANTANDER",IF(COUNTIF('Códigos Itaú (ref)'!$A$2:$A$44,$C2869)&gt;0,"ITAU",IF(AND(TRIM(UPPER($I2869))="CONTRATUAL",ISNUMBER(SEARCH("INDIVIDUAL",SUBSTITUTE(UPPER($D2869)," ","")))),"PREMIUM FREE",""))))</f>
        <v/>
      </c>
    </row>
    <row r="2870">
      <c r="AC2870">
        <f>IF($C2870="","",IF(COUNTIF('Códigos Santander (ref)'!$A$2:$A$79,$C2870)&gt;0,"SANTANDER",IF(COUNTIF('Códigos Itaú (ref)'!$A$2:$A$44,$C2870)&gt;0,"ITAU",IF(AND(TRIM(UPPER($I2870))="CONTRATUAL",ISNUMBER(SEARCH("INDIVIDUAL",SUBSTITUTE(UPPER($D2870)," ","")))),"PREMIUM FREE",""))))</f>
        <v/>
      </c>
    </row>
    <row r="2871">
      <c r="AC2871">
        <f>IF($C2871="","",IF(COUNTIF('Códigos Santander (ref)'!$A$2:$A$79,$C2871)&gt;0,"SANTANDER",IF(COUNTIF('Códigos Itaú (ref)'!$A$2:$A$44,$C2871)&gt;0,"ITAU",IF(AND(TRIM(UPPER($I2871))="CONTRATUAL",ISNUMBER(SEARCH("INDIVIDUAL",SUBSTITUTE(UPPER($D2871)," ","")))),"PREMIUM FREE",""))))</f>
        <v/>
      </c>
    </row>
    <row r="2872">
      <c r="AC2872">
        <f>IF($C2872="","",IF(COUNTIF('Códigos Santander (ref)'!$A$2:$A$79,$C2872)&gt;0,"SANTANDER",IF(COUNTIF('Códigos Itaú (ref)'!$A$2:$A$44,$C2872)&gt;0,"ITAU",IF(AND(TRIM(UPPER($I2872))="CONTRATUAL",ISNUMBER(SEARCH("INDIVIDUAL",SUBSTITUTE(UPPER($D2872)," ","")))),"PREMIUM FREE",""))))</f>
        <v/>
      </c>
    </row>
    <row r="2873">
      <c r="AC2873">
        <f>IF($C2873="","",IF(COUNTIF('Códigos Santander (ref)'!$A$2:$A$79,$C2873)&gt;0,"SANTANDER",IF(COUNTIF('Códigos Itaú (ref)'!$A$2:$A$44,$C2873)&gt;0,"ITAU",IF(AND(TRIM(UPPER($I2873))="CONTRATUAL",ISNUMBER(SEARCH("INDIVIDUAL",SUBSTITUTE(UPPER($D2873)," ","")))),"PREMIUM FREE",""))))</f>
        <v/>
      </c>
    </row>
    <row r="2874">
      <c r="AC2874">
        <f>IF($C2874="","",IF(COUNTIF('Códigos Santander (ref)'!$A$2:$A$79,$C2874)&gt;0,"SANTANDER",IF(COUNTIF('Códigos Itaú (ref)'!$A$2:$A$44,$C2874)&gt;0,"ITAU",IF(AND(TRIM(UPPER($I2874))="CONTRATUAL",ISNUMBER(SEARCH("INDIVIDUAL",SUBSTITUTE(UPPER($D2874)," ","")))),"PREMIUM FREE",""))))</f>
        <v/>
      </c>
    </row>
    <row r="2875">
      <c r="AC2875">
        <f>IF($C2875="","",IF(COUNTIF('Códigos Santander (ref)'!$A$2:$A$79,$C2875)&gt;0,"SANTANDER",IF(COUNTIF('Códigos Itaú (ref)'!$A$2:$A$44,$C2875)&gt;0,"ITAU",IF(AND(TRIM(UPPER($I2875))="CONTRATUAL",ISNUMBER(SEARCH("INDIVIDUAL",SUBSTITUTE(UPPER($D2875)," ","")))),"PREMIUM FREE",""))))</f>
        <v/>
      </c>
    </row>
    <row r="2876">
      <c r="AC2876">
        <f>IF($C2876="","",IF(COUNTIF('Códigos Santander (ref)'!$A$2:$A$79,$C2876)&gt;0,"SANTANDER",IF(COUNTIF('Códigos Itaú (ref)'!$A$2:$A$44,$C2876)&gt;0,"ITAU",IF(AND(TRIM(UPPER($I2876))="CONTRATUAL",ISNUMBER(SEARCH("INDIVIDUAL",SUBSTITUTE(UPPER($D2876)," ","")))),"PREMIUM FREE",""))))</f>
        <v/>
      </c>
    </row>
    <row r="2877">
      <c r="AC2877">
        <f>IF($C2877="","",IF(COUNTIF('Códigos Santander (ref)'!$A$2:$A$79,$C2877)&gt;0,"SANTANDER",IF(COUNTIF('Códigos Itaú (ref)'!$A$2:$A$44,$C2877)&gt;0,"ITAU",IF(AND(TRIM(UPPER($I2877))="CONTRATUAL",ISNUMBER(SEARCH("INDIVIDUAL",SUBSTITUTE(UPPER($D2877)," ","")))),"PREMIUM FREE",""))))</f>
        <v/>
      </c>
    </row>
    <row r="2878">
      <c r="AC2878">
        <f>IF($C2878="","",IF(COUNTIF('Códigos Santander (ref)'!$A$2:$A$79,$C2878)&gt;0,"SANTANDER",IF(COUNTIF('Códigos Itaú (ref)'!$A$2:$A$44,$C2878)&gt;0,"ITAU",IF(AND(TRIM(UPPER($I2878))="CONTRATUAL",ISNUMBER(SEARCH("INDIVIDUAL",SUBSTITUTE(UPPER($D2878)," ","")))),"PREMIUM FREE",""))))</f>
        <v/>
      </c>
    </row>
    <row r="2879">
      <c r="AC2879">
        <f>IF($C2879="","",IF(COUNTIF('Códigos Santander (ref)'!$A$2:$A$79,$C2879)&gt;0,"SANTANDER",IF(COUNTIF('Códigos Itaú (ref)'!$A$2:$A$44,$C2879)&gt;0,"ITAU",IF(AND(TRIM(UPPER($I2879))="CONTRATUAL",ISNUMBER(SEARCH("INDIVIDUAL",SUBSTITUTE(UPPER($D2879)," ","")))),"PREMIUM FREE",""))))</f>
        <v/>
      </c>
    </row>
    <row r="2880">
      <c r="AC2880">
        <f>IF($C2880="","",IF(COUNTIF('Códigos Santander (ref)'!$A$2:$A$79,$C2880)&gt;0,"SANTANDER",IF(COUNTIF('Códigos Itaú (ref)'!$A$2:$A$44,$C2880)&gt;0,"ITAU",IF(AND(TRIM(UPPER($I2880))="CONTRATUAL",ISNUMBER(SEARCH("INDIVIDUAL",SUBSTITUTE(UPPER($D2880)," ","")))),"PREMIUM FREE",""))))</f>
        <v/>
      </c>
    </row>
    <row r="2881">
      <c r="AC2881">
        <f>IF($C2881="","",IF(COUNTIF('Códigos Santander (ref)'!$A$2:$A$79,$C2881)&gt;0,"SANTANDER",IF(COUNTIF('Códigos Itaú (ref)'!$A$2:$A$44,$C2881)&gt;0,"ITAU",IF(AND(TRIM(UPPER($I2881))="CONTRATUAL",ISNUMBER(SEARCH("INDIVIDUAL",SUBSTITUTE(UPPER($D2881)," ","")))),"PREMIUM FREE",""))))</f>
        <v/>
      </c>
    </row>
    <row r="2882">
      <c r="AC2882">
        <f>IF($C2882="","",IF(COUNTIF('Códigos Santander (ref)'!$A$2:$A$79,$C2882)&gt;0,"SANTANDER",IF(COUNTIF('Códigos Itaú (ref)'!$A$2:$A$44,$C2882)&gt;0,"ITAU",IF(AND(TRIM(UPPER($I2882))="CONTRATUAL",ISNUMBER(SEARCH("INDIVIDUAL",SUBSTITUTE(UPPER($D2882)," ","")))),"PREMIUM FREE",""))))</f>
        <v/>
      </c>
    </row>
    <row r="2883">
      <c r="AC2883">
        <f>IF($C2883="","",IF(COUNTIF('Códigos Santander (ref)'!$A$2:$A$79,$C2883)&gt;0,"SANTANDER",IF(COUNTIF('Códigos Itaú (ref)'!$A$2:$A$44,$C2883)&gt;0,"ITAU",IF(AND(TRIM(UPPER($I2883))="CONTRATUAL",ISNUMBER(SEARCH("INDIVIDUAL",SUBSTITUTE(UPPER($D2883)," ","")))),"PREMIUM FREE",""))))</f>
        <v/>
      </c>
    </row>
    <row r="2884">
      <c r="AC2884">
        <f>IF($C2884="","",IF(COUNTIF('Códigos Santander (ref)'!$A$2:$A$79,$C2884)&gt;0,"SANTANDER",IF(COUNTIF('Códigos Itaú (ref)'!$A$2:$A$44,$C2884)&gt;0,"ITAU",IF(AND(TRIM(UPPER($I2884))="CONTRATUAL",ISNUMBER(SEARCH("INDIVIDUAL",SUBSTITUTE(UPPER($D2884)," ","")))),"PREMIUM FREE",""))))</f>
        <v/>
      </c>
    </row>
    <row r="2885">
      <c r="AC2885">
        <f>IF($C2885="","",IF(COUNTIF('Códigos Santander (ref)'!$A$2:$A$79,$C2885)&gt;0,"SANTANDER",IF(COUNTIF('Códigos Itaú (ref)'!$A$2:$A$44,$C2885)&gt;0,"ITAU",IF(AND(TRIM(UPPER($I2885))="CONTRATUAL",ISNUMBER(SEARCH("INDIVIDUAL",SUBSTITUTE(UPPER($D2885)," ","")))),"PREMIUM FREE",""))))</f>
        <v/>
      </c>
    </row>
    <row r="2886">
      <c r="AC2886">
        <f>IF($C2886="","",IF(COUNTIF('Códigos Santander (ref)'!$A$2:$A$79,$C2886)&gt;0,"SANTANDER",IF(COUNTIF('Códigos Itaú (ref)'!$A$2:$A$44,$C2886)&gt;0,"ITAU",IF(AND(TRIM(UPPER($I2886))="CONTRATUAL",ISNUMBER(SEARCH("INDIVIDUAL",SUBSTITUTE(UPPER($D2886)," ","")))),"PREMIUM FREE",""))))</f>
        <v/>
      </c>
    </row>
    <row r="2887">
      <c r="AC2887">
        <f>IF($C2887="","",IF(COUNTIF('Códigos Santander (ref)'!$A$2:$A$79,$C2887)&gt;0,"SANTANDER",IF(COUNTIF('Códigos Itaú (ref)'!$A$2:$A$44,$C2887)&gt;0,"ITAU",IF(AND(TRIM(UPPER($I2887))="CONTRATUAL",ISNUMBER(SEARCH("INDIVIDUAL",SUBSTITUTE(UPPER($D2887)," ","")))),"PREMIUM FREE",""))))</f>
        <v/>
      </c>
    </row>
    <row r="2888">
      <c r="AC2888">
        <f>IF($C2888="","",IF(COUNTIF('Códigos Santander (ref)'!$A$2:$A$79,$C2888)&gt;0,"SANTANDER",IF(COUNTIF('Códigos Itaú (ref)'!$A$2:$A$44,$C2888)&gt;0,"ITAU",IF(AND(TRIM(UPPER($I2888))="CONTRATUAL",ISNUMBER(SEARCH("INDIVIDUAL",SUBSTITUTE(UPPER($D2888)," ","")))),"PREMIUM FREE",""))))</f>
        <v/>
      </c>
    </row>
    <row r="2889">
      <c r="AC2889">
        <f>IF($C2889="","",IF(COUNTIF('Códigos Santander (ref)'!$A$2:$A$79,$C2889)&gt;0,"SANTANDER",IF(COUNTIF('Códigos Itaú (ref)'!$A$2:$A$44,$C2889)&gt;0,"ITAU",IF(AND(TRIM(UPPER($I2889))="CONTRATUAL",ISNUMBER(SEARCH("INDIVIDUAL",SUBSTITUTE(UPPER($D2889)," ","")))),"PREMIUM FREE",""))))</f>
        <v/>
      </c>
    </row>
    <row r="2890">
      <c r="AC2890">
        <f>IF($C2890="","",IF(COUNTIF('Códigos Santander (ref)'!$A$2:$A$79,$C2890)&gt;0,"SANTANDER",IF(COUNTIF('Códigos Itaú (ref)'!$A$2:$A$44,$C2890)&gt;0,"ITAU",IF(AND(TRIM(UPPER($I2890))="CONTRATUAL",ISNUMBER(SEARCH("INDIVIDUAL",SUBSTITUTE(UPPER($D2890)," ","")))),"PREMIUM FREE",""))))</f>
        <v/>
      </c>
    </row>
    <row r="2891">
      <c r="AC2891">
        <f>IF($C2891="","",IF(COUNTIF('Códigos Santander (ref)'!$A$2:$A$79,$C2891)&gt;0,"SANTANDER",IF(COUNTIF('Códigos Itaú (ref)'!$A$2:$A$44,$C2891)&gt;0,"ITAU",IF(AND(TRIM(UPPER($I2891))="CONTRATUAL",ISNUMBER(SEARCH("INDIVIDUAL",SUBSTITUTE(UPPER($D2891)," ","")))),"PREMIUM FREE",""))))</f>
        <v/>
      </c>
    </row>
    <row r="2892">
      <c r="AC2892">
        <f>IF($C2892="","",IF(COUNTIF('Códigos Santander (ref)'!$A$2:$A$79,$C2892)&gt;0,"SANTANDER",IF(COUNTIF('Códigos Itaú (ref)'!$A$2:$A$44,$C2892)&gt;0,"ITAU",IF(AND(TRIM(UPPER($I2892))="CONTRATUAL",ISNUMBER(SEARCH("INDIVIDUAL",SUBSTITUTE(UPPER($D2892)," ","")))),"PREMIUM FREE",""))))</f>
        <v/>
      </c>
    </row>
    <row r="2893">
      <c r="AC2893">
        <f>IF($C2893="","",IF(COUNTIF('Códigos Santander (ref)'!$A$2:$A$79,$C2893)&gt;0,"SANTANDER",IF(COUNTIF('Códigos Itaú (ref)'!$A$2:$A$44,$C2893)&gt;0,"ITAU",IF(AND(TRIM(UPPER($I2893))="CONTRATUAL",ISNUMBER(SEARCH("INDIVIDUAL",SUBSTITUTE(UPPER($D2893)," ","")))),"PREMIUM FREE",""))))</f>
        <v/>
      </c>
    </row>
    <row r="2894">
      <c r="AC2894">
        <f>IF($C2894="","",IF(COUNTIF('Códigos Santander (ref)'!$A$2:$A$79,$C2894)&gt;0,"SANTANDER",IF(COUNTIF('Códigos Itaú (ref)'!$A$2:$A$44,$C2894)&gt;0,"ITAU",IF(AND(TRIM(UPPER($I2894))="CONTRATUAL",ISNUMBER(SEARCH("INDIVIDUAL",SUBSTITUTE(UPPER($D2894)," ","")))),"PREMIUM FREE",""))))</f>
        <v/>
      </c>
    </row>
    <row r="2895">
      <c r="AC2895">
        <f>IF($C2895="","",IF(COUNTIF('Códigos Santander (ref)'!$A$2:$A$79,$C2895)&gt;0,"SANTANDER",IF(COUNTIF('Códigos Itaú (ref)'!$A$2:$A$44,$C2895)&gt;0,"ITAU",IF(AND(TRIM(UPPER($I2895))="CONTRATUAL",ISNUMBER(SEARCH("INDIVIDUAL",SUBSTITUTE(UPPER($D2895)," ","")))),"PREMIUM FREE",""))))</f>
        <v/>
      </c>
    </row>
    <row r="2896">
      <c r="AC2896">
        <f>IF($C2896="","",IF(COUNTIF('Códigos Santander (ref)'!$A$2:$A$79,$C2896)&gt;0,"SANTANDER",IF(COUNTIF('Códigos Itaú (ref)'!$A$2:$A$44,$C2896)&gt;0,"ITAU",IF(AND(TRIM(UPPER($I2896))="CONTRATUAL",ISNUMBER(SEARCH("INDIVIDUAL",SUBSTITUTE(UPPER($D2896)," ","")))),"PREMIUM FREE",""))))</f>
        <v/>
      </c>
    </row>
    <row r="2897">
      <c r="AC2897">
        <f>IF($C2897="","",IF(COUNTIF('Códigos Santander (ref)'!$A$2:$A$79,$C2897)&gt;0,"SANTANDER",IF(COUNTIF('Códigos Itaú (ref)'!$A$2:$A$44,$C2897)&gt;0,"ITAU",IF(AND(TRIM(UPPER($I2897))="CONTRATUAL",ISNUMBER(SEARCH("INDIVIDUAL",SUBSTITUTE(UPPER($D2897)," ","")))),"PREMIUM FREE",""))))</f>
        <v/>
      </c>
    </row>
    <row r="2898">
      <c r="AC2898">
        <f>IF($C2898="","",IF(COUNTIF('Códigos Santander (ref)'!$A$2:$A$79,$C2898)&gt;0,"SANTANDER",IF(COUNTIF('Códigos Itaú (ref)'!$A$2:$A$44,$C2898)&gt;0,"ITAU",IF(AND(TRIM(UPPER($I2898))="CONTRATUAL",ISNUMBER(SEARCH("INDIVIDUAL",SUBSTITUTE(UPPER($D2898)," ","")))),"PREMIUM FREE",""))))</f>
        <v/>
      </c>
    </row>
    <row r="2899">
      <c r="AC2899">
        <f>IF($C2899="","",IF(COUNTIF('Códigos Santander (ref)'!$A$2:$A$79,$C2899)&gt;0,"SANTANDER",IF(COUNTIF('Códigos Itaú (ref)'!$A$2:$A$44,$C2899)&gt;0,"ITAU",IF(AND(TRIM(UPPER($I2899))="CONTRATUAL",ISNUMBER(SEARCH("INDIVIDUAL",SUBSTITUTE(UPPER($D2899)," ","")))),"PREMIUM FREE",""))))</f>
        <v/>
      </c>
    </row>
    <row r="2900">
      <c r="AC2900">
        <f>IF($C2900="","",IF(COUNTIF('Códigos Santander (ref)'!$A$2:$A$79,$C2900)&gt;0,"SANTANDER",IF(COUNTIF('Códigos Itaú (ref)'!$A$2:$A$44,$C2900)&gt;0,"ITAU",IF(AND(TRIM(UPPER($I2900))="CONTRATUAL",ISNUMBER(SEARCH("INDIVIDUAL",SUBSTITUTE(UPPER($D2900)," ","")))),"PREMIUM FREE",""))))</f>
        <v/>
      </c>
    </row>
    <row r="2901">
      <c r="AC2901">
        <f>IF($C2901="","",IF(COUNTIF('Códigos Santander (ref)'!$A$2:$A$79,$C2901)&gt;0,"SANTANDER",IF(COUNTIF('Códigos Itaú (ref)'!$A$2:$A$44,$C2901)&gt;0,"ITAU",IF(AND(TRIM(UPPER($I2901))="CONTRATUAL",ISNUMBER(SEARCH("INDIVIDUAL",SUBSTITUTE(UPPER($D2901)," ","")))),"PREMIUM FREE",""))))</f>
        <v/>
      </c>
    </row>
    <row r="2902">
      <c r="AC2902">
        <f>IF($C2902="","",IF(COUNTIF('Códigos Santander (ref)'!$A$2:$A$79,$C2902)&gt;0,"SANTANDER",IF(COUNTIF('Códigos Itaú (ref)'!$A$2:$A$44,$C2902)&gt;0,"ITAU",IF(AND(TRIM(UPPER($I2902))="CONTRATUAL",ISNUMBER(SEARCH("INDIVIDUAL",SUBSTITUTE(UPPER($D2902)," ","")))),"PREMIUM FREE",""))))</f>
        <v/>
      </c>
    </row>
    <row r="2903">
      <c r="AC2903">
        <f>IF($C2903="","",IF(COUNTIF('Códigos Santander (ref)'!$A$2:$A$79,$C2903)&gt;0,"SANTANDER",IF(COUNTIF('Códigos Itaú (ref)'!$A$2:$A$44,$C2903)&gt;0,"ITAU",IF(AND(TRIM(UPPER($I2903))="CONTRATUAL",ISNUMBER(SEARCH("INDIVIDUAL",SUBSTITUTE(UPPER($D2903)," ","")))),"PREMIUM FREE",""))))</f>
        <v/>
      </c>
    </row>
    <row r="2904">
      <c r="AC2904">
        <f>IF($C2904="","",IF(COUNTIF('Códigos Santander (ref)'!$A$2:$A$79,$C2904)&gt;0,"SANTANDER",IF(COUNTIF('Códigos Itaú (ref)'!$A$2:$A$44,$C2904)&gt;0,"ITAU",IF(AND(TRIM(UPPER($I2904))="CONTRATUAL",ISNUMBER(SEARCH("INDIVIDUAL",SUBSTITUTE(UPPER($D2904)," ","")))),"PREMIUM FREE",""))))</f>
        <v/>
      </c>
    </row>
    <row r="2905">
      <c r="AC2905">
        <f>IF($C2905="","",IF(COUNTIF('Códigos Santander (ref)'!$A$2:$A$79,$C2905)&gt;0,"SANTANDER",IF(COUNTIF('Códigos Itaú (ref)'!$A$2:$A$44,$C2905)&gt;0,"ITAU",IF(AND(TRIM(UPPER($I2905))="CONTRATUAL",ISNUMBER(SEARCH("INDIVIDUAL",SUBSTITUTE(UPPER($D2905)," ","")))),"PREMIUM FREE",""))))</f>
        <v/>
      </c>
    </row>
    <row r="2906">
      <c r="AC2906">
        <f>IF($C2906="","",IF(COUNTIF('Códigos Santander (ref)'!$A$2:$A$79,$C2906)&gt;0,"SANTANDER",IF(COUNTIF('Códigos Itaú (ref)'!$A$2:$A$44,$C2906)&gt;0,"ITAU",IF(AND(TRIM(UPPER($I2906))="CONTRATUAL",ISNUMBER(SEARCH("INDIVIDUAL",SUBSTITUTE(UPPER($D2906)," ","")))),"PREMIUM FREE",""))))</f>
        <v/>
      </c>
    </row>
    <row r="2907">
      <c r="AC2907">
        <f>IF($C2907="","",IF(COUNTIF('Códigos Santander (ref)'!$A$2:$A$79,$C2907)&gt;0,"SANTANDER",IF(COUNTIF('Códigos Itaú (ref)'!$A$2:$A$44,$C2907)&gt;0,"ITAU",IF(AND(TRIM(UPPER($I2907))="CONTRATUAL",ISNUMBER(SEARCH("INDIVIDUAL",SUBSTITUTE(UPPER($D2907)," ","")))),"PREMIUM FREE",""))))</f>
        <v/>
      </c>
    </row>
    <row r="2908">
      <c r="AC2908">
        <f>IF($C2908="","",IF(COUNTIF('Códigos Santander (ref)'!$A$2:$A$79,$C2908)&gt;0,"SANTANDER",IF(COUNTIF('Códigos Itaú (ref)'!$A$2:$A$44,$C2908)&gt;0,"ITAU",IF(AND(TRIM(UPPER($I2908))="CONTRATUAL",ISNUMBER(SEARCH("INDIVIDUAL",SUBSTITUTE(UPPER($D2908)," ","")))),"PREMIUM FREE",""))))</f>
        <v/>
      </c>
    </row>
    <row r="2909">
      <c r="AC2909">
        <f>IF($C2909="","",IF(COUNTIF('Códigos Santander (ref)'!$A$2:$A$79,$C2909)&gt;0,"SANTANDER",IF(COUNTIF('Códigos Itaú (ref)'!$A$2:$A$44,$C2909)&gt;0,"ITAU",IF(AND(TRIM(UPPER($I2909))="CONTRATUAL",ISNUMBER(SEARCH("INDIVIDUAL",SUBSTITUTE(UPPER($D2909)," ","")))),"PREMIUM FREE",""))))</f>
        <v/>
      </c>
    </row>
    <row r="2910">
      <c r="AC2910">
        <f>IF($C2910="","",IF(COUNTIF('Códigos Santander (ref)'!$A$2:$A$79,$C2910)&gt;0,"SANTANDER",IF(COUNTIF('Códigos Itaú (ref)'!$A$2:$A$44,$C2910)&gt;0,"ITAU",IF(AND(TRIM(UPPER($I2910))="CONTRATUAL",ISNUMBER(SEARCH("INDIVIDUAL",SUBSTITUTE(UPPER($D2910)," ","")))),"PREMIUM FREE",""))))</f>
        <v/>
      </c>
    </row>
    <row r="2911">
      <c r="AC2911">
        <f>IF($C2911="","",IF(COUNTIF('Códigos Santander (ref)'!$A$2:$A$79,$C2911)&gt;0,"SANTANDER",IF(COUNTIF('Códigos Itaú (ref)'!$A$2:$A$44,$C2911)&gt;0,"ITAU",IF(AND(TRIM(UPPER($I2911))="CONTRATUAL",ISNUMBER(SEARCH("INDIVIDUAL",SUBSTITUTE(UPPER($D2911)," ","")))),"PREMIUM FREE",""))))</f>
        <v/>
      </c>
    </row>
    <row r="2912">
      <c r="AC2912">
        <f>IF($C2912="","",IF(COUNTIF('Códigos Santander (ref)'!$A$2:$A$79,$C2912)&gt;0,"SANTANDER",IF(COUNTIF('Códigos Itaú (ref)'!$A$2:$A$44,$C2912)&gt;0,"ITAU",IF(AND(TRIM(UPPER($I2912))="CONTRATUAL",ISNUMBER(SEARCH("INDIVIDUAL",SUBSTITUTE(UPPER($D2912)," ","")))),"PREMIUM FREE",""))))</f>
        <v/>
      </c>
    </row>
    <row r="2913">
      <c r="AC2913">
        <f>IF($C2913="","",IF(COUNTIF('Códigos Santander (ref)'!$A$2:$A$79,$C2913)&gt;0,"SANTANDER",IF(COUNTIF('Códigos Itaú (ref)'!$A$2:$A$44,$C2913)&gt;0,"ITAU",IF(AND(TRIM(UPPER($I2913))="CONTRATUAL",ISNUMBER(SEARCH("INDIVIDUAL",SUBSTITUTE(UPPER($D2913)," ","")))),"PREMIUM FREE",""))))</f>
        <v/>
      </c>
    </row>
    <row r="2914">
      <c r="AC2914">
        <f>IF($C2914="","",IF(COUNTIF('Códigos Santander (ref)'!$A$2:$A$79,$C2914)&gt;0,"SANTANDER",IF(COUNTIF('Códigos Itaú (ref)'!$A$2:$A$44,$C2914)&gt;0,"ITAU",IF(AND(TRIM(UPPER($I2914))="CONTRATUAL",ISNUMBER(SEARCH("INDIVIDUAL",SUBSTITUTE(UPPER($D2914)," ","")))),"PREMIUM FREE",""))))</f>
        <v/>
      </c>
    </row>
    <row r="2915">
      <c r="AC2915">
        <f>IF($C2915="","",IF(COUNTIF('Códigos Santander (ref)'!$A$2:$A$79,$C2915)&gt;0,"SANTANDER",IF(COUNTIF('Códigos Itaú (ref)'!$A$2:$A$44,$C2915)&gt;0,"ITAU",IF(AND(TRIM(UPPER($I2915))="CONTRATUAL",ISNUMBER(SEARCH("INDIVIDUAL",SUBSTITUTE(UPPER($D2915)," ","")))),"PREMIUM FREE",""))))</f>
        <v/>
      </c>
    </row>
    <row r="2916">
      <c r="AC2916">
        <f>IF($C2916="","",IF(COUNTIF('Códigos Santander (ref)'!$A$2:$A$79,$C2916)&gt;0,"SANTANDER",IF(COUNTIF('Códigos Itaú (ref)'!$A$2:$A$44,$C2916)&gt;0,"ITAU",IF(AND(TRIM(UPPER($I2916))="CONTRATUAL",ISNUMBER(SEARCH("INDIVIDUAL",SUBSTITUTE(UPPER($D2916)," ","")))),"PREMIUM FREE",""))))</f>
        <v/>
      </c>
    </row>
    <row r="2917">
      <c r="AC2917">
        <f>IF($C2917="","",IF(COUNTIF('Códigos Santander (ref)'!$A$2:$A$79,$C2917)&gt;0,"SANTANDER",IF(COUNTIF('Códigos Itaú (ref)'!$A$2:$A$44,$C2917)&gt;0,"ITAU",IF(AND(TRIM(UPPER($I2917))="CONTRATUAL",ISNUMBER(SEARCH("INDIVIDUAL",SUBSTITUTE(UPPER($D2917)," ","")))),"PREMIUM FREE",""))))</f>
        <v/>
      </c>
    </row>
    <row r="2918">
      <c r="AC2918">
        <f>IF($C2918="","",IF(COUNTIF('Códigos Santander (ref)'!$A$2:$A$79,$C2918)&gt;0,"SANTANDER",IF(COUNTIF('Códigos Itaú (ref)'!$A$2:$A$44,$C2918)&gt;0,"ITAU",IF(AND(TRIM(UPPER($I2918))="CONTRATUAL",ISNUMBER(SEARCH("INDIVIDUAL",SUBSTITUTE(UPPER($D2918)," ","")))),"PREMIUM FREE",""))))</f>
        <v/>
      </c>
    </row>
    <row r="2919">
      <c r="AC2919">
        <f>IF($C2919="","",IF(COUNTIF('Códigos Santander (ref)'!$A$2:$A$79,$C2919)&gt;0,"SANTANDER",IF(COUNTIF('Códigos Itaú (ref)'!$A$2:$A$44,$C2919)&gt;0,"ITAU",IF(AND(TRIM(UPPER($I2919))="CONTRATUAL",ISNUMBER(SEARCH("INDIVIDUAL",SUBSTITUTE(UPPER($D2919)," ","")))),"PREMIUM FREE",""))))</f>
        <v/>
      </c>
    </row>
    <row r="2920">
      <c r="AC2920">
        <f>IF($C2920="","",IF(COUNTIF('Códigos Santander (ref)'!$A$2:$A$79,$C2920)&gt;0,"SANTANDER",IF(COUNTIF('Códigos Itaú (ref)'!$A$2:$A$44,$C2920)&gt;0,"ITAU",IF(AND(TRIM(UPPER($I2920))="CONTRATUAL",ISNUMBER(SEARCH("INDIVIDUAL",SUBSTITUTE(UPPER($D2920)," ","")))),"PREMIUM FREE",""))))</f>
        <v/>
      </c>
    </row>
    <row r="2921">
      <c r="AC2921">
        <f>IF($C2921="","",IF(COUNTIF('Códigos Santander (ref)'!$A$2:$A$79,$C2921)&gt;0,"SANTANDER",IF(COUNTIF('Códigos Itaú (ref)'!$A$2:$A$44,$C2921)&gt;0,"ITAU",IF(AND(TRIM(UPPER($I2921))="CONTRATUAL",ISNUMBER(SEARCH("INDIVIDUAL",SUBSTITUTE(UPPER($D2921)," ","")))),"PREMIUM FREE",""))))</f>
        <v/>
      </c>
    </row>
    <row r="2922">
      <c r="AC2922">
        <f>IF($C2922="","",IF(COUNTIF('Códigos Santander (ref)'!$A$2:$A$79,$C2922)&gt;0,"SANTANDER",IF(COUNTIF('Códigos Itaú (ref)'!$A$2:$A$44,$C2922)&gt;0,"ITAU",IF(AND(TRIM(UPPER($I2922))="CONTRATUAL",ISNUMBER(SEARCH("INDIVIDUAL",SUBSTITUTE(UPPER($D2922)," ","")))),"PREMIUM FREE",""))))</f>
        <v/>
      </c>
    </row>
    <row r="2923">
      <c r="AC2923">
        <f>IF($C2923="","",IF(COUNTIF('Códigos Santander (ref)'!$A$2:$A$79,$C2923)&gt;0,"SANTANDER",IF(COUNTIF('Códigos Itaú (ref)'!$A$2:$A$44,$C2923)&gt;0,"ITAU",IF(AND(TRIM(UPPER($I2923))="CONTRATUAL",ISNUMBER(SEARCH("INDIVIDUAL",SUBSTITUTE(UPPER($D2923)," ","")))),"PREMIUM FREE",""))))</f>
        <v/>
      </c>
    </row>
    <row r="2924">
      <c r="AC2924">
        <f>IF($C2924="","",IF(COUNTIF('Códigos Santander (ref)'!$A$2:$A$79,$C2924)&gt;0,"SANTANDER",IF(COUNTIF('Códigos Itaú (ref)'!$A$2:$A$44,$C2924)&gt;0,"ITAU",IF(AND(TRIM(UPPER($I2924))="CONTRATUAL",ISNUMBER(SEARCH("INDIVIDUAL",SUBSTITUTE(UPPER($D2924)," ","")))),"PREMIUM FREE",""))))</f>
        <v/>
      </c>
    </row>
    <row r="2925">
      <c r="AC2925">
        <f>IF($C2925="","",IF(COUNTIF('Códigos Santander (ref)'!$A$2:$A$79,$C2925)&gt;0,"SANTANDER",IF(COUNTIF('Códigos Itaú (ref)'!$A$2:$A$44,$C2925)&gt;0,"ITAU",IF(AND(TRIM(UPPER($I2925))="CONTRATUAL",ISNUMBER(SEARCH("INDIVIDUAL",SUBSTITUTE(UPPER($D2925)," ","")))),"PREMIUM FREE",""))))</f>
        <v/>
      </c>
    </row>
    <row r="2926">
      <c r="AC2926">
        <f>IF($C2926="","",IF(COUNTIF('Códigos Santander (ref)'!$A$2:$A$79,$C2926)&gt;0,"SANTANDER",IF(COUNTIF('Códigos Itaú (ref)'!$A$2:$A$44,$C2926)&gt;0,"ITAU",IF(AND(TRIM(UPPER($I2926))="CONTRATUAL",ISNUMBER(SEARCH("INDIVIDUAL",SUBSTITUTE(UPPER($D2926)," ","")))),"PREMIUM FREE",""))))</f>
        <v/>
      </c>
    </row>
    <row r="2927">
      <c r="AC2927">
        <f>IF($C2927="","",IF(COUNTIF('Códigos Santander (ref)'!$A$2:$A$79,$C2927)&gt;0,"SANTANDER",IF(COUNTIF('Códigos Itaú (ref)'!$A$2:$A$44,$C2927)&gt;0,"ITAU",IF(AND(TRIM(UPPER($I2927))="CONTRATUAL",ISNUMBER(SEARCH("INDIVIDUAL",SUBSTITUTE(UPPER($D2927)," ","")))),"PREMIUM FREE",""))))</f>
        <v/>
      </c>
    </row>
    <row r="2928">
      <c r="AC2928">
        <f>IF($C2928="","",IF(COUNTIF('Códigos Santander (ref)'!$A$2:$A$79,$C2928)&gt;0,"SANTANDER",IF(COUNTIF('Códigos Itaú (ref)'!$A$2:$A$44,$C2928)&gt;0,"ITAU",IF(AND(TRIM(UPPER($I2928))="CONTRATUAL",ISNUMBER(SEARCH("INDIVIDUAL",SUBSTITUTE(UPPER($D2928)," ","")))),"PREMIUM FREE",""))))</f>
        <v/>
      </c>
    </row>
    <row r="2929">
      <c r="AC2929">
        <f>IF($C2929="","",IF(COUNTIF('Códigos Santander (ref)'!$A$2:$A$79,$C2929)&gt;0,"SANTANDER",IF(COUNTIF('Códigos Itaú (ref)'!$A$2:$A$44,$C2929)&gt;0,"ITAU",IF(AND(TRIM(UPPER($I2929))="CONTRATUAL",ISNUMBER(SEARCH("INDIVIDUAL",SUBSTITUTE(UPPER($D2929)," ","")))),"PREMIUM FREE",""))))</f>
        <v/>
      </c>
    </row>
    <row r="2930">
      <c r="AC2930">
        <f>IF($C2930="","",IF(COUNTIF('Códigos Santander (ref)'!$A$2:$A$79,$C2930)&gt;0,"SANTANDER",IF(COUNTIF('Códigos Itaú (ref)'!$A$2:$A$44,$C2930)&gt;0,"ITAU",IF(AND(TRIM(UPPER($I2930))="CONTRATUAL",ISNUMBER(SEARCH("INDIVIDUAL",SUBSTITUTE(UPPER($D2930)," ","")))),"PREMIUM FREE",""))))</f>
        <v/>
      </c>
    </row>
    <row r="2931">
      <c r="AC2931">
        <f>IF($C2931="","",IF(COUNTIF('Códigos Santander (ref)'!$A$2:$A$79,$C2931)&gt;0,"SANTANDER",IF(COUNTIF('Códigos Itaú (ref)'!$A$2:$A$44,$C2931)&gt;0,"ITAU",IF(AND(TRIM(UPPER($I2931))="CONTRATUAL",ISNUMBER(SEARCH("INDIVIDUAL",SUBSTITUTE(UPPER($D2931)," ","")))),"PREMIUM FREE",""))))</f>
        <v/>
      </c>
    </row>
    <row r="2932">
      <c r="AC2932">
        <f>IF($C2932="","",IF(COUNTIF('Códigos Santander (ref)'!$A$2:$A$79,$C2932)&gt;0,"SANTANDER",IF(COUNTIF('Códigos Itaú (ref)'!$A$2:$A$44,$C2932)&gt;0,"ITAU",IF(AND(TRIM(UPPER($I2932))="CONTRATUAL",ISNUMBER(SEARCH("INDIVIDUAL",SUBSTITUTE(UPPER($D2932)," ","")))),"PREMIUM FREE",""))))</f>
        <v/>
      </c>
    </row>
    <row r="2933">
      <c r="AC2933">
        <f>IF($C2933="","",IF(COUNTIF('Códigos Santander (ref)'!$A$2:$A$79,$C2933)&gt;0,"SANTANDER",IF(COUNTIF('Códigos Itaú (ref)'!$A$2:$A$44,$C2933)&gt;0,"ITAU",IF(AND(TRIM(UPPER($I2933))="CONTRATUAL",ISNUMBER(SEARCH("INDIVIDUAL",SUBSTITUTE(UPPER($D2933)," ","")))),"PREMIUM FREE",""))))</f>
        <v/>
      </c>
    </row>
    <row r="2934">
      <c r="AC2934">
        <f>IF($C2934="","",IF(COUNTIF('Códigos Santander (ref)'!$A$2:$A$79,$C2934)&gt;0,"SANTANDER",IF(COUNTIF('Códigos Itaú (ref)'!$A$2:$A$44,$C2934)&gt;0,"ITAU",IF(AND(TRIM(UPPER($I2934))="CONTRATUAL",ISNUMBER(SEARCH("INDIVIDUAL",SUBSTITUTE(UPPER($D2934)," ","")))),"PREMIUM FREE",""))))</f>
        <v/>
      </c>
    </row>
    <row r="2935">
      <c r="AC2935">
        <f>IF($C2935="","",IF(COUNTIF('Códigos Santander (ref)'!$A$2:$A$79,$C2935)&gt;0,"SANTANDER",IF(COUNTIF('Códigos Itaú (ref)'!$A$2:$A$44,$C2935)&gt;0,"ITAU",IF(AND(TRIM(UPPER($I2935))="CONTRATUAL",ISNUMBER(SEARCH("INDIVIDUAL",SUBSTITUTE(UPPER($D2935)," ","")))),"PREMIUM FREE",""))))</f>
        <v/>
      </c>
    </row>
    <row r="2936">
      <c r="AC2936">
        <f>IF($C2936="","",IF(COUNTIF('Códigos Santander (ref)'!$A$2:$A$79,$C2936)&gt;0,"SANTANDER",IF(COUNTIF('Códigos Itaú (ref)'!$A$2:$A$44,$C2936)&gt;0,"ITAU",IF(AND(TRIM(UPPER($I2936))="CONTRATUAL",ISNUMBER(SEARCH("INDIVIDUAL",SUBSTITUTE(UPPER($D2936)," ","")))),"PREMIUM FREE",""))))</f>
        <v/>
      </c>
    </row>
    <row r="2937">
      <c r="AC2937">
        <f>IF($C2937="","",IF(COUNTIF('Códigos Santander (ref)'!$A$2:$A$79,$C2937)&gt;0,"SANTANDER",IF(COUNTIF('Códigos Itaú (ref)'!$A$2:$A$44,$C2937)&gt;0,"ITAU",IF(AND(TRIM(UPPER($I2937))="CONTRATUAL",ISNUMBER(SEARCH("INDIVIDUAL",SUBSTITUTE(UPPER($D2937)," ","")))),"PREMIUM FREE",""))))</f>
        <v/>
      </c>
    </row>
    <row r="2938">
      <c r="AC2938">
        <f>IF($C2938="","",IF(COUNTIF('Códigos Santander (ref)'!$A$2:$A$79,$C2938)&gt;0,"SANTANDER",IF(COUNTIF('Códigos Itaú (ref)'!$A$2:$A$44,$C2938)&gt;0,"ITAU",IF(AND(TRIM(UPPER($I2938))="CONTRATUAL",ISNUMBER(SEARCH("INDIVIDUAL",SUBSTITUTE(UPPER($D2938)," ","")))),"PREMIUM FREE",""))))</f>
        <v/>
      </c>
    </row>
    <row r="2939">
      <c r="AC2939">
        <f>IF($C2939="","",IF(COUNTIF('Códigos Santander (ref)'!$A$2:$A$79,$C2939)&gt;0,"SANTANDER",IF(COUNTIF('Códigos Itaú (ref)'!$A$2:$A$44,$C2939)&gt;0,"ITAU",IF(AND(TRIM(UPPER($I2939))="CONTRATUAL",ISNUMBER(SEARCH("INDIVIDUAL",SUBSTITUTE(UPPER($D2939)," ","")))),"PREMIUM FREE",""))))</f>
        <v/>
      </c>
    </row>
    <row r="2940">
      <c r="AC2940">
        <f>IF($C2940="","",IF(COUNTIF('Códigos Santander (ref)'!$A$2:$A$79,$C2940)&gt;0,"SANTANDER",IF(COUNTIF('Códigos Itaú (ref)'!$A$2:$A$44,$C2940)&gt;0,"ITAU",IF(AND(TRIM(UPPER($I2940))="CONTRATUAL",ISNUMBER(SEARCH("INDIVIDUAL",SUBSTITUTE(UPPER($D2940)," ","")))),"PREMIUM FREE",""))))</f>
        <v/>
      </c>
    </row>
    <row r="2941">
      <c r="AC2941">
        <f>IF($C2941="","",IF(COUNTIF('Códigos Santander (ref)'!$A$2:$A$79,$C2941)&gt;0,"SANTANDER",IF(COUNTIF('Códigos Itaú (ref)'!$A$2:$A$44,$C2941)&gt;0,"ITAU",IF(AND(TRIM(UPPER($I2941))="CONTRATUAL",ISNUMBER(SEARCH("INDIVIDUAL",SUBSTITUTE(UPPER($D2941)," ","")))),"PREMIUM FREE",""))))</f>
        <v/>
      </c>
    </row>
    <row r="2942">
      <c r="AC2942">
        <f>IF($C2942="","",IF(COUNTIF('Códigos Santander (ref)'!$A$2:$A$79,$C2942)&gt;0,"SANTANDER",IF(COUNTIF('Códigos Itaú (ref)'!$A$2:$A$44,$C2942)&gt;0,"ITAU",IF(AND(TRIM(UPPER($I2942))="CONTRATUAL",ISNUMBER(SEARCH("INDIVIDUAL",SUBSTITUTE(UPPER($D2942)," ","")))),"PREMIUM FREE",""))))</f>
        <v/>
      </c>
    </row>
    <row r="2943">
      <c r="AC2943">
        <f>IF($C2943="","",IF(COUNTIF('Códigos Santander (ref)'!$A$2:$A$79,$C2943)&gt;0,"SANTANDER",IF(COUNTIF('Códigos Itaú (ref)'!$A$2:$A$44,$C2943)&gt;0,"ITAU",IF(AND(TRIM(UPPER($I2943))="CONTRATUAL",ISNUMBER(SEARCH("INDIVIDUAL",SUBSTITUTE(UPPER($D2943)," ","")))),"PREMIUM FREE",""))))</f>
        <v/>
      </c>
    </row>
    <row r="2944">
      <c r="AC2944">
        <f>IF($C2944="","",IF(COUNTIF('Códigos Santander (ref)'!$A$2:$A$79,$C2944)&gt;0,"SANTANDER",IF(COUNTIF('Códigos Itaú (ref)'!$A$2:$A$44,$C2944)&gt;0,"ITAU",IF(AND(TRIM(UPPER($I2944))="CONTRATUAL",ISNUMBER(SEARCH("INDIVIDUAL",SUBSTITUTE(UPPER($D2944)," ","")))),"PREMIUM FREE",""))))</f>
        <v/>
      </c>
    </row>
    <row r="2945">
      <c r="AC2945">
        <f>IF($C2945="","",IF(COUNTIF('Códigos Santander (ref)'!$A$2:$A$79,$C2945)&gt;0,"SANTANDER",IF(COUNTIF('Códigos Itaú (ref)'!$A$2:$A$44,$C2945)&gt;0,"ITAU",IF(AND(TRIM(UPPER($I2945))="CONTRATUAL",ISNUMBER(SEARCH("INDIVIDUAL",SUBSTITUTE(UPPER($D2945)," ","")))),"PREMIUM FREE",""))))</f>
        <v/>
      </c>
    </row>
    <row r="2946">
      <c r="AC2946">
        <f>IF($C2946="","",IF(COUNTIF('Códigos Santander (ref)'!$A$2:$A$79,$C2946)&gt;0,"SANTANDER",IF(COUNTIF('Códigos Itaú (ref)'!$A$2:$A$44,$C2946)&gt;0,"ITAU",IF(AND(TRIM(UPPER($I2946))="CONTRATUAL",ISNUMBER(SEARCH("INDIVIDUAL",SUBSTITUTE(UPPER($D2946)," ","")))),"PREMIUM FREE",""))))</f>
        <v/>
      </c>
    </row>
    <row r="2947">
      <c r="AC2947">
        <f>IF($C2947="","",IF(COUNTIF('Códigos Santander (ref)'!$A$2:$A$79,$C2947)&gt;0,"SANTANDER",IF(COUNTIF('Códigos Itaú (ref)'!$A$2:$A$44,$C2947)&gt;0,"ITAU",IF(AND(TRIM(UPPER($I2947))="CONTRATUAL",ISNUMBER(SEARCH("INDIVIDUAL",SUBSTITUTE(UPPER($D2947)," ","")))),"PREMIUM FREE",""))))</f>
        <v/>
      </c>
    </row>
    <row r="2948">
      <c r="AC2948">
        <f>IF($C2948="","",IF(COUNTIF('Códigos Santander (ref)'!$A$2:$A$79,$C2948)&gt;0,"SANTANDER",IF(COUNTIF('Códigos Itaú (ref)'!$A$2:$A$44,$C2948)&gt;0,"ITAU",IF(AND(TRIM(UPPER($I2948))="CONTRATUAL",ISNUMBER(SEARCH("INDIVIDUAL",SUBSTITUTE(UPPER($D2948)," ","")))),"PREMIUM FREE",""))))</f>
        <v/>
      </c>
    </row>
    <row r="2949">
      <c r="AC2949">
        <f>IF($C2949="","",IF(COUNTIF('Códigos Santander (ref)'!$A$2:$A$79,$C2949)&gt;0,"SANTANDER",IF(COUNTIF('Códigos Itaú (ref)'!$A$2:$A$44,$C2949)&gt;0,"ITAU",IF(AND(TRIM(UPPER($I2949))="CONTRATUAL",ISNUMBER(SEARCH("INDIVIDUAL",SUBSTITUTE(UPPER($D2949)," ","")))),"PREMIUM FREE",""))))</f>
        <v/>
      </c>
    </row>
    <row r="2950">
      <c r="AC2950">
        <f>IF($C2950="","",IF(COUNTIF('Códigos Santander (ref)'!$A$2:$A$79,$C2950)&gt;0,"SANTANDER",IF(COUNTIF('Códigos Itaú (ref)'!$A$2:$A$44,$C2950)&gt;0,"ITAU",IF(AND(TRIM(UPPER($I2950))="CONTRATUAL",ISNUMBER(SEARCH("INDIVIDUAL",SUBSTITUTE(UPPER($D2950)," ","")))),"PREMIUM FREE",""))))</f>
        <v/>
      </c>
    </row>
    <row r="2951">
      <c r="AC2951">
        <f>IF($C2951="","",IF(COUNTIF('Códigos Santander (ref)'!$A$2:$A$79,$C2951)&gt;0,"SANTANDER",IF(COUNTIF('Códigos Itaú (ref)'!$A$2:$A$44,$C2951)&gt;0,"ITAU",IF(AND(TRIM(UPPER($I2951))="CONTRATUAL",ISNUMBER(SEARCH("INDIVIDUAL",SUBSTITUTE(UPPER($D2951)," ","")))),"PREMIUM FREE",""))))</f>
        <v/>
      </c>
    </row>
    <row r="2952">
      <c r="AC2952">
        <f>IF($C2952="","",IF(COUNTIF('Códigos Santander (ref)'!$A$2:$A$79,$C2952)&gt;0,"SANTANDER",IF(COUNTIF('Códigos Itaú (ref)'!$A$2:$A$44,$C2952)&gt;0,"ITAU",IF(AND(TRIM(UPPER($I2952))="CONTRATUAL",ISNUMBER(SEARCH("INDIVIDUAL",SUBSTITUTE(UPPER($D2952)," ","")))),"PREMIUM FREE",""))))</f>
        <v/>
      </c>
    </row>
    <row r="2953">
      <c r="AC2953">
        <f>IF($C2953="","",IF(COUNTIF('Códigos Santander (ref)'!$A$2:$A$79,$C2953)&gt;0,"SANTANDER",IF(COUNTIF('Códigos Itaú (ref)'!$A$2:$A$44,$C2953)&gt;0,"ITAU",IF(AND(TRIM(UPPER($I2953))="CONTRATUAL",ISNUMBER(SEARCH("INDIVIDUAL",SUBSTITUTE(UPPER($D2953)," ","")))),"PREMIUM FREE",""))))</f>
        <v/>
      </c>
    </row>
    <row r="2954">
      <c r="AC2954">
        <f>IF($C2954="","",IF(COUNTIF('Códigos Santander (ref)'!$A$2:$A$79,$C2954)&gt;0,"SANTANDER",IF(COUNTIF('Códigos Itaú (ref)'!$A$2:$A$44,$C2954)&gt;0,"ITAU",IF(AND(TRIM(UPPER($I2954))="CONTRATUAL",ISNUMBER(SEARCH("INDIVIDUAL",SUBSTITUTE(UPPER($D2954)," ","")))),"PREMIUM FREE",""))))</f>
        <v/>
      </c>
    </row>
    <row r="2955">
      <c r="AC2955">
        <f>IF($C2955="","",IF(COUNTIF('Códigos Santander (ref)'!$A$2:$A$79,$C2955)&gt;0,"SANTANDER",IF(COUNTIF('Códigos Itaú (ref)'!$A$2:$A$44,$C2955)&gt;0,"ITAU",IF(AND(TRIM(UPPER($I2955))="CONTRATUAL",ISNUMBER(SEARCH("INDIVIDUAL",SUBSTITUTE(UPPER($D2955)," ","")))),"PREMIUM FREE",""))))</f>
        <v/>
      </c>
    </row>
    <row r="2956">
      <c r="AC2956">
        <f>IF($C2956="","",IF(COUNTIF('Códigos Santander (ref)'!$A$2:$A$79,$C2956)&gt;0,"SANTANDER",IF(COUNTIF('Códigos Itaú (ref)'!$A$2:$A$44,$C2956)&gt;0,"ITAU",IF(AND(TRIM(UPPER($I2956))="CONTRATUAL",ISNUMBER(SEARCH("INDIVIDUAL",SUBSTITUTE(UPPER($D2956)," ","")))),"PREMIUM FREE",""))))</f>
        <v/>
      </c>
    </row>
    <row r="2957">
      <c r="AC2957">
        <f>IF($C2957="","",IF(COUNTIF('Códigos Santander (ref)'!$A$2:$A$79,$C2957)&gt;0,"SANTANDER",IF(COUNTIF('Códigos Itaú (ref)'!$A$2:$A$44,$C2957)&gt;0,"ITAU",IF(AND(TRIM(UPPER($I2957))="CONTRATUAL",ISNUMBER(SEARCH("INDIVIDUAL",SUBSTITUTE(UPPER($D2957)," ","")))),"PREMIUM FREE",""))))</f>
        <v/>
      </c>
    </row>
    <row r="2958">
      <c r="AC2958">
        <f>IF($C2958="","",IF(COUNTIF('Códigos Santander (ref)'!$A$2:$A$79,$C2958)&gt;0,"SANTANDER",IF(COUNTIF('Códigos Itaú (ref)'!$A$2:$A$44,$C2958)&gt;0,"ITAU",IF(AND(TRIM(UPPER($I2958))="CONTRATUAL",ISNUMBER(SEARCH("INDIVIDUAL",SUBSTITUTE(UPPER($D2958)," ","")))),"PREMIUM FREE",""))))</f>
        <v/>
      </c>
    </row>
    <row r="2959">
      <c r="AC2959">
        <f>IF($C2959="","",IF(COUNTIF('Códigos Santander (ref)'!$A$2:$A$79,$C2959)&gt;0,"SANTANDER",IF(COUNTIF('Códigos Itaú (ref)'!$A$2:$A$44,$C2959)&gt;0,"ITAU",IF(AND(TRIM(UPPER($I2959))="CONTRATUAL",ISNUMBER(SEARCH("INDIVIDUAL",SUBSTITUTE(UPPER($D2959)," ","")))),"PREMIUM FREE",""))))</f>
        <v/>
      </c>
    </row>
    <row r="2960">
      <c r="AC2960">
        <f>IF($C2960="","",IF(COUNTIF('Códigos Santander (ref)'!$A$2:$A$79,$C2960)&gt;0,"SANTANDER",IF(COUNTIF('Códigos Itaú (ref)'!$A$2:$A$44,$C2960)&gt;0,"ITAU",IF(AND(TRIM(UPPER($I2960))="CONTRATUAL",ISNUMBER(SEARCH("INDIVIDUAL",SUBSTITUTE(UPPER($D2960)," ","")))),"PREMIUM FREE",""))))</f>
        <v/>
      </c>
    </row>
    <row r="2961">
      <c r="AC2961">
        <f>IF($C2961="","",IF(COUNTIF('Códigos Santander (ref)'!$A$2:$A$79,$C2961)&gt;0,"SANTANDER",IF(COUNTIF('Códigos Itaú (ref)'!$A$2:$A$44,$C2961)&gt;0,"ITAU",IF(AND(TRIM(UPPER($I2961))="CONTRATUAL",ISNUMBER(SEARCH("INDIVIDUAL",SUBSTITUTE(UPPER($D2961)," ","")))),"PREMIUM FREE",""))))</f>
        <v/>
      </c>
    </row>
    <row r="2962">
      <c r="AC2962">
        <f>IF($C2962="","",IF(COUNTIF('Códigos Santander (ref)'!$A$2:$A$79,$C2962)&gt;0,"SANTANDER",IF(COUNTIF('Códigos Itaú (ref)'!$A$2:$A$44,$C2962)&gt;0,"ITAU",IF(AND(TRIM(UPPER($I2962))="CONTRATUAL",ISNUMBER(SEARCH("INDIVIDUAL",SUBSTITUTE(UPPER($D2962)," ","")))),"PREMIUM FREE",""))))</f>
        <v/>
      </c>
    </row>
    <row r="2963">
      <c r="AC2963">
        <f>IF($C2963="","",IF(COUNTIF('Códigos Santander (ref)'!$A$2:$A$79,$C2963)&gt;0,"SANTANDER",IF(COUNTIF('Códigos Itaú (ref)'!$A$2:$A$44,$C2963)&gt;0,"ITAU",IF(AND(TRIM(UPPER($I2963))="CONTRATUAL",ISNUMBER(SEARCH("INDIVIDUAL",SUBSTITUTE(UPPER($D2963)," ","")))),"PREMIUM FREE",""))))</f>
        <v/>
      </c>
    </row>
    <row r="2964">
      <c r="AC2964">
        <f>IF($C2964="","",IF(COUNTIF('Códigos Santander (ref)'!$A$2:$A$79,$C2964)&gt;0,"SANTANDER",IF(COUNTIF('Códigos Itaú (ref)'!$A$2:$A$44,$C2964)&gt;0,"ITAU",IF(AND(TRIM(UPPER($I2964))="CONTRATUAL",ISNUMBER(SEARCH("INDIVIDUAL",SUBSTITUTE(UPPER($D2964)," ","")))),"PREMIUM FREE",""))))</f>
        <v/>
      </c>
    </row>
    <row r="2965">
      <c r="AC2965">
        <f>IF($C2965="","",IF(COUNTIF('Códigos Santander (ref)'!$A$2:$A$79,$C2965)&gt;0,"SANTANDER",IF(COUNTIF('Códigos Itaú (ref)'!$A$2:$A$44,$C2965)&gt;0,"ITAU",IF(AND(TRIM(UPPER($I2965))="CONTRATUAL",ISNUMBER(SEARCH("INDIVIDUAL",SUBSTITUTE(UPPER($D2965)," ","")))),"PREMIUM FREE",""))))</f>
        <v/>
      </c>
    </row>
    <row r="2966">
      <c r="AC2966">
        <f>IF($C2966="","",IF(COUNTIF('Códigos Santander (ref)'!$A$2:$A$79,$C2966)&gt;0,"SANTANDER",IF(COUNTIF('Códigos Itaú (ref)'!$A$2:$A$44,$C2966)&gt;0,"ITAU",IF(AND(TRIM(UPPER($I2966))="CONTRATUAL",ISNUMBER(SEARCH("INDIVIDUAL",SUBSTITUTE(UPPER($D2966)," ","")))),"PREMIUM FREE",""))))</f>
        <v/>
      </c>
    </row>
    <row r="2967">
      <c r="AC2967">
        <f>IF($C2967="","",IF(COUNTIF('Códigos Santander (ref)'!$A$2:$A$79,$C2967)&gt;0,"SANTANDER",IF(COUNTIF('Códigos Itaú (ref)'!$A$2:$A$44,$C2967)&gt;0,"ITAU",IF(AND(TRIM(UPPER($I2967))="CONTRATUAL",ISNUMBER(SEARCH("INDIVIDUAL",SUBSTITUTE(UPPER($D2967)," ","")))),"PREMIUM FREE",""))))</f>
        <v/>
      </c>
    </row>
    <row r="2968">
      <c r="AC2968">
        <f>IF($C2968="","",IF(COUNTIF('Códigos Santander (ref)'!$A$2:$A$79,$C2968)&gt;0,"SANTANDER",IF(COUNTIF('Códigos Itaú (ref)'!$A$2:$A$44,$C2968)&gt;0,"ITAU",IF(AND(TRIM(UPPER($I2968))="CONTRATUAL",ISNUMBER(SEARCH("INDIVIDUAL",SUBSTITUTE(UPPER($D2968)," ","")))),"PREMIUM FREE",""))))</f>
        <v/>
      </c>
    </row>
    <row r="2969">
      <c r="AC2969">
        <f>IF($C2969="","",IF(COUNTIF('Códigos Santander (ref)'!$A$2:$A$79,$C2969)&gt;0,"SANTANDER",IF(COUNTIF('Códigos Itaú (ref)'!$A$2:$A$44,$C2969)&gt;0,"ITAU",IF(AND(TRIM(UPPER($I2969))="CONTRATUAL",ISNUMBER(SEARCH("INDIVIDUAL",SUBSTITUTE(UPPER($D2969)," ","")))),"PREMIUM FREE",""))))</f>
        <v/>
      </c>
    </row>
    <row r="2970">
      <c r="AC2970">
        <f>IF($C2970="","",IF(COUNTIF('Códigos Santander (ref)'!$A$2:$A$79,$C2970)&gt;0,"SANTANDER",IF(COUNTIF('Códigos Itaú (ref)'!$A$2:$A$44,$C2970)&gt;0,"ITAU",IF(AND(TRIM(UPPER($I2970))="CONTRATUAL",ISNUMBER(SEARCH("INDIVIDUAL",SUBSTITUTE(UPPER($D2970)," ","")))),"PREMIUM FREE",""))))</f>
        <v/>
      </c>
    </row>
    <row r="2971">
      <c r="AC2971">
        <f>IF($C2971="","",IF(COUNTIF('Códigos Santander (ref)'!$A$2:$A$79,$C2971)&gt;0,"SANTANDER",IF(COUNTIF('Códigos Itaú (ref)'!$A$2:$A$44,$C2971)&gt;0,"ITAU",IF(AND(TRIM(UPPER($I2971))="CONTRATUAL",ISNUMBER(SEARCH("INDIVIDUAL",SUBSTITUTE(UPPER($D2971)," ","")))),"PREMIUM FREE",""))))</f>
        <v/>
      </c>
    </row>
    <row r="2972">
      <c r="AC2972">
        <f>IF($C2972="","",IF(COUNTIF('Códigos Santander (ref)'!$A$2:$A$79,$C2972)&gt;0,"SANTANDER",IF(COUNTIF('Códigos Itaú (ref)'!$A$2:$A$44,$C2972)&gt;0,"ITAU",IF(AND(TRIM(UPPER($I2972))="CONTRATUAL",ISNUMBER(SEARCH("INDIVIDUAL",SUBSTITUTE(UPPER($D2972)," ","")))),"PREMIUM FREE",""))))</f>
        <v/>
      </c>
    </row>
    <row r="2973">
      <c r="AC2973">
        <f>IF($C2973="","",IF(COUNTIF('Códigos Santander (ref)'!$A$2:$A$79,$C2973)&gt;0,"SANTANDER",IF(COUNTIF('Códigos Itaú (ref)'!$A$2:$A$44,$C2973)&gt;0,"ITAU",IF(AND(TRIM(UPPER($I2973))="CONTRATUAL",ISNUMBER(SEARCH("INDIVIDUAL",SUBSTITUTE(UPPER($D2973)," ","")))),"PREMIUM FREE",""))))</f>
        <v/>
      </c>
    </row>
    <row r="2974">
      <c r="AC2974">
        <f>IF($C2974="","",IF(COUNTIF('Códigos Santander (ref)'!$A$2:$A$79,$C2974)&gt;0,"SANTANDER",IF(COUNTIF('Códigos Itaú (ref)'!$A$2:$A$44,$C2974)&gt;0,"ITAU",IF(AND(TRIM(UPPER($I2974))="CONTRATUAL",ISNUMBER(SEARCH("INDIVIDUAL",SUBSTITUTE(UPPER($D2974)," ","")))),"PREMIUM FREE",""))))</f>
        <v/>
      </c>
    </row>
    <row r="2975">
      <c r="AC2975">
        <f>IF($C2975="","",IF(COUNTIF('Códigos Santander (ref)'!$A$2:$A$79,$C2975)&gt;0,"SANTANDER",IF(COUNTIF('Códigos Itaú (ref)'!$A$2:$A$44,$C2975)&gt;0,"ITAU",IF(AND(TRIM(UPPER($I2975))="CONTRATUAL",ISNUMBER(SEARCH("INDIVIDUAL",SUBSTITUTE(UPPER($D2975)," ","")))),"PREMIUM FREE",""))))</f>
        <v/>
      </c>
    </row>
    <row r="2976">
      <c r="AC2976">
        <f>IF($C2976="","",IF(COUNTIF('Códigos Santander (ref)'!$A$2:$A$79,$C2976)&gt;0,"SANTANDER",IF(COUNTIF('Códigos Itaú (ref)'!$A$2:$A$44,$C2976)&gt;0,"ITAU",IF(AND(TRIM(UPPER($I2976))="CONTRATUAL",ISNUMBER(SEARCH("INDIVIDUAL",SUBSTITUTE(UPPER($D2976)," ","")))),"PREMIUM FREE",""))))</f>
        <v/>
      </c>
    </row>
    <row r="2977">
      <c r="AC2977">
        <f>IF($C2977="","",IF(COUNTIF('Códigos Santander (ref)'!$A$2:$A$79,$C2977)&gt;0,"SANTANDER",IF(COUNTIF('Códigos Itaú (ref)'!$A$2:$A$44,$C2977)&gt;0,"ITAU",IF(AND(TRIM(UPPER($I2977))="CONTRATUAL",ISNUMBER(SEARCH("INDIVIDUAL",SUBSTITUTE(UPPER($D2977)," ","")))),"PREMIUM FREE",""))))</f>
        <v/>
      </c>
    </row>
    <row r="2978">
      <c r="AC2978">
        <f>IF($C2978="","",IF(COUNTIF('Códigos Santander (ref)'!$A$2:$A$79,$C2978)&gt;0,"SANTANDER",IF(COUNTIF('Códigos Itaú (ref)'!$A$2:$A$44,$C2978)&gt;0,"ITAU",IF(AND(TRIM(UPPER($I2978))="CONTRATUAL",ISNUMBER(SEARCH("INDIVIDUAL",SUBSTITUTE(UPPER($D2978)," ","")))),"PREMIUM FREE",""))))</f>
        <v/>
      </c>
    </row>
    <row r="2979">
      <c r="AC2979">
        <f>IF($C2979="","",IF(COUNTIF('Códigos Santander (ref)'!$A$2:$A$79,$C2979)&gt;0,"SANTANDER",IF(COUNTIF('Códigos Itaú (ref)'!$A$2:$A$44,$C2979)&gt;0,"ITAU",IF(AND(TRIM(UPPER($I2979))="CONTRATUAL",ISNUMBER(SEARCH("INDIVIDUAL",SUBSTITUTE(UPPER($D2979)," ","")))),"PREMIUM FREE",""))))</f>
        <v/>
      </c>
    </row>
    <row r="2980">
      <c r="AC2980">
        <f>IF($C2980="","",IF(COUNTIF('Códigos Santander (ref)'!$A$2:$A$79,$C2980)&gt;0,"SANTANDER",IF(COUNTIF('Códigos Itaú (ref)'!$A$2:$A$44,$C2980)&gt;0,"ITAU",IF(AND(TRIM(UPPER($I2980))="CONTRATUAL",ISNUMBER(SEARCH("INDIVIDUAL",SUBSTITUTE(UPPER($D2980)," ","")))),"PREMIUM FREE",""))))</f>
        <v/>
      </c>
    </row>
    <row r="2981">
      <c r="AC2981">
        <f>IF($C2981="","",IF(COUNTIF('Códigos Santander (ref)'!$A$2:$A$79,$C2981)&gt;0,"SANTANDER",IF(COUNTIF('Códigos Itaú (ref)'!$A$2:$A$44,$C2981)&gt;0,"ITAU",IF(AND(TRIM(UPPER($I2981))="CONTRATUAL",ISNUMBER(SEARCH("INDIVIDUAL",SUBSTITUTE(UPPER($D2981)," ","")))),"PREMIUM FREE",""))))</f>
        <v/>
      </c>
    </row>
    <row r="2982">
      <c r="AC2982">
        <f>IF($C2982="","",IF(COUNTIF('Códigos Santander (ref)'!$A$2:$A$79,$C2982)&gt;0,"SANTANDER",IF(COUNTIF('Códigos Itaú (ref)'!$A$2:$A$44,$C2982)&gt;0,"ITAU",IF(AND(TRIM(UPPER($I2982))="CONTRATUAL",ISNUMBER(SEARCH("INDIVIDUAL",SUBSTITUTE(UPPER($D2982)," ","")))),"PREMIUM FREE",""))))</f>
        <v/>
      </c>
    </row>
    <row r="2983">
      <c r="AC2983">
        <f>IF($C2983="","",IF(COUNTIF('Códigos Santander (ref)'!$A$2:$A$79,$C2983)&gt;0,"SANTANDER",IF(COUNTIF('Códigos Itaú (ref)'!$A$2:$A$44,$C2983)&gt;0,"ITAU",IF(AND(TRIM(UPPER($I2983))="CONTRATUAL",ISNUMBER(SEARCH("INDIVIDUAL",SUBSTITUTE(UPPER($D2983)," ","")))),"PREMIUM FREE",""))))</f>
        <v/>
      </c>
    </row>
    <row r="2984">
      <c r="AC2984">
        <f>IF($C2984="","",IF(COUNTIF('Códigos Santander (ref)'!$A$2:$A$79,$C2984)&gt;0,"SANTANDER",IF(COUNTIF('Códigos Itaú (ref)'!$A$2:$A$44,$C2984)&gt;0,"ITAU",IF(AND(TRIM(UPPER($I2984))="CONTRATUAL",ISNUMBER(SEARCH("INDIVIDUAL",SUBSTITUTE(UPPER($D2984)," ","")))),"PREMIUM FREE",""))))</f>
        <v/>
      </c>
    </row>
    <row r="2985">
      <c r="AC2985">
        <f>IF($C2985="","",IF(COUNTIF('Códigos Santander (ref)'!$A$2:$A$79,$C2985)&gt;0,"SANTANDER",IF(COUNTIF('Códigos Itaú (ref)'!$A$2:$A$44,$C2985)&gt;0,"ITAU",IF(AND(TRIM(UPPER($I2985))="CONTRATUAL",ISNUMBER(SEARCH("INDIVIDUAL",SUBSTITUTE(UPPER($D2985)," ","")))),"PREMIUM FREE",""))))</f>
        <v/>
      </c>
    </row>
    <row r="2986">
      <c r="AC2986">
        <f>IF($C2986="","",IF(COUNTIF('Códigos Santander (ref)'!$A$2:$A$79,$C2986)&gt;0,"SANTANDER",IF(COUNTIF('Códigos Itaú (ref)'!$A$2:$A$44,$C2986)&gt;0,"ITAU",IF(AND(TRIM(UPPER($I2986))="CONTRATUAL",ISNUMBER(SEARCH("INDIVIDUAL",SUBSTITUTE(UPPER($D2986)," ","")))),"PREMIUM FREE",""))))</f>
        <v/>
      </c>
    </row>
    <row r="2987">
      <c r="AC2987">
        <f>IF($C2987="","",IF(COUNTIF('Códigos Santander (ref)'!$A$2:$A$79,$C2987)&gt;0,"SANTANDER",IF(COUNTIF('Códigos Itaú (ref)'!$A$2:$A$44,$C2987)&gt;0,"ITAU",IF(AND(TRIM(UPPER($I2987))="CONTRATUAL",ISNUMBER(SEARCH("INDIVIDUAL",SUBSTITUTE(UPPER($D2987)," ","")))),"PREMIUM FREE",""))))</f>
        <v/>
      </c>
    </row>
    <row r="2988">
      <c r="AC2988">
        <f>IF($C2988="","",IF(COUNTIF('Códigos Santander (ref)'!$A$2:$A$79,$C2988)&gt;0,"SANTANDER",IF(COUNTIF('Códigos Itaú (ref)'!$A$2:$A$44,$C2988)&gt;0,"ITAU",IF(AND(TRIM(UPPER($I2988))="CONTRATUAL",ISNUMBER(SEARCH("INDIVIDUAL",SUBSTITUTE(UPPER($D2988)," ","")))),"PREMIUM FREE",""))))</f>
        <v/>
      </c>
    </row>
    <row r="2989">
      <c r="AC2989">
        <f>IF($C2989="","",IF(COUNTIF('Códigos Santander (ref)'!$A$2:$A$79,$C2989)&gt;0,"SANTANDER",IF(COUNTIF('Códigos Itaú (ref)'!$A$2:$A$44,$C2989)&gt;0,"ITAU",IF(AND(TRIM(UPPER($I2989))="CONTRATUAL",ISNUMBER(SEARCH("INDIVIDUAL",SUBSTITUTE(UPPER($D2989)," ","")))),"PREMIUM FREE",""))))</f>
        <v/>
      </c>
    </row>
    <row r="2990">
      <c r="AC2990">
        <f>IF($C2990="","",IF(COUNTIF('Códigos Santander (ref)'!$A$2:$A$79,$C2990)&gt;0,"SANTANDER",IF(COUNTIF('Códigos Itaú (ref)'!$A$2:$A$44,$C2990)&gt;0,"ITAU",IF(AND(TRIM(UPPER($I2990))="CONTRATUAL",ISNUMBER(SEARCH("INDIVIDUAL",SUBSTITUTE(UPPER($D2990)," ","")))),"PREMIUM FREE",""))))</f>
        <v/>
      </c>
    </row>
    <row r="2991">
      <c r="AC2991">
        <f>IF($C2991="","",IF(COUNTIF('Códigos Santander (ref)'!$A$2:$A$79,$C2991)&gt;0,"SANTANDER",IF(COUNTIF('Códigos Itaú (ref)'!$A$2:$A$44,$C2991)&gt;0,"ITAU",IF(AND(TRIM(UPPER($I2991))="CONTRATUAL",ISNUMBER(SEARCH("INDIVIDUAL",SUBSTITUTE(UPPER($D2991)," ","")))),"PREMIUM FREE",""))))</f>
        <v/>
      </c>
    </row>
    <row r="2992">
      <c r="AC2992">
        <f>IF($C2992="","",IF(COUNTIF('Códigos Santander (ref)'!$A$2:$A$79,$C2992)&gt;0,"SANTANDER",IF(COUNTIF('Códigos Itaú (ref)'!$A$2:$A$44,$C2992)&gt;0,"ITAU",IF(AND(TRIM(UPPER($I2992))="CONTRATUAL",ISNUMBER(SEARCH("INDIVIDUAL",SUBSTITUTE(UPPER($D2992)," ","")))),"PREMIUM FREE",""))))</f>
        <v/>
      </c>
    </row>
    <row r="2993">
      <c r="AC2993">
        <f>IF($C2993="","",IF(COUNTIF('Códigos Santander (ref)'!$A$2:$A$79,$C2993)&gt;0,"SANTANDER",IF(COUNTIF('Códigos Itaú (ref)'!$A$2:$A$44,$C2993)&gt;0,"ITAU",IF(AND(TRIM(UPPER($I2993))="CONTRATUAL",ISNUMBER(SEARCH("INDIVIDUAL",SUBSTITUTE(UPPER($D2993)," ","")))),"PREMIUM FREE",""))))</f>
        <v/>
      </c>
    </row>
    <row r="2994">
      <c r="AC2994">
        <f>IF($C2994="","",IF(COUNTIF('Códigos Santander (ref)'!$A$2:$A$79,$C2994)&gt;0,"SANTANDER",IF(COUNTIF('Códigos Itaú (ref)'!$A$2:$A$44,$C2994)&gt;0,"ITAU",IF(AND(TRIM(UPPER($I2994))="CONTRATUAL",ISNUMBER(SEARCH("INDIVIDUAL",SUBSTITUTE(UPPER($D2994)," ","")))),"PREMIUM FREE",""))))</f>
        <v/>
      </c>
    </row>
    <row r="2995">
      <c r="AC2995">
        <f>IF($C2995="","",IF(COUNTIF('Códigos Santander (ref)'!$A$2:$A$79,$C2995)&gt;0,"SANTANDER",IF(COUNTIF('Códigos Itaú (ref)'!$A$2:$A$44,$C2995)&gt;0,"ITAU",IF(AND(TRIM(UPPER($I2995))="CONTRATUAL",ISNUMBER(SEARCH("INDIVIDUAL",SUBSTITUTE(UPPER($D2995)," ","")))),"PREMIUM FREE",""))))</f>
        <v/>
      </c>
    </row>
    <row r="2996">
      <c r="AC2996">
        <f>IF($C2996="","",IF(COUNTIF('Códigos Santander (ref)'!$A$2:$A$79,$C2996)&gt;0,"SANTANDER",IF(COUNTIF('Códigos Itaú (ref)'!$A$2:$A$44,$C2996)&gt;0,"ITAU",IF(AND(TRIM(UPPER($I2996))="CONTRATUAL",ISNUMBER(SEARCH("INDIVIDUAL",SUBSTITUTE(UPPER($D2996)," ","")))),"PREMIUM FREE",""))))</f>
        <v/>
      </c>
    </row>
    <row r="2997">
      <c r="AC2997">
        <f>IF($C2997="","",IF(COUNTIF('Códigos Santander (ref)'!$A$2:$A$79,$C2997)&gt;0,"SANTANDER",IF(COUNTIF('Códigos Itaú (ref)'!$A$2:$A$44,$C2997)&gt;0,"ITAU",IF(AND(TRIM(UPPER($I2997))="CONTRATUAL",ISNUMBER(SEARCH("INDIVIDUAL",SUBSTITUTE(UPPER($D2997)," ","")))),"PREMIUM FREE",""))))</f>
        <v/>
      </c>
    </row>
    <row r="2998">
      <c r="AC2998">
        <f>IF($C2998="","",IF(COUNTIF('Códigos Santander (ref)'!$A$2:$A$79,$C2998)&gt;0,"SANTANDER",IF(COUNTIF('Códigos Itaú (ref)'!$A$2:$A$44,$C2998)&gt;0,"ITAU",IF(AND(TRIM(UPPER($I2998))="CONTRATUAL",ISNUMBER(SEARCH("INDIVIDUAL",SUBSTITUTE(UPPER($D2998)," ","")))),"PREMIUM FREE",""))))</f>
        <v/>
      </c>
    </row>
    <row r="2999">
      <c r="AC2999">
        <f>IF($C2999="","",IF(COUNTIF('Códigos Santander (ref)'!$A$2:$A$79,$C2999)&gt;0,"SANTANDER",IF(COUNTIF('Códigos Itaú (ref)'!$A$2:$A$44,$C2999)&gt;0,"ITAU",IF(AND(TRIM(UPPER($I2999))="CONTRATUAL",ISNUMBER(SEARCH("INDIVIDUAL",SUBSTITUTE(UPPER($D2999)," ","")))),"PREMIUM FREE",""))))</f>
        <v/>
      </c>
    </row>
    <row r="3000">
      <c r="AC3000">
        <f>IF($C3000="","",IF(COUNTIF('Códigos Santander (ref)'!$A$2:$A$79,$C3000)&gt;0,"SANTANDER",IF(COUNTIF('Códigos Itaú (ref)'!$A$2:$A$44,$C3000)&gt;0,"ITAU",IF(AND(TRIM(UPPER($I3000))="CONTRATUAL",ISNUMBER(SEARCH("INDIVIDUAL",SUBSTITUTE(UPPER($D3000)," ","")))),"PREMIUM FREE",""))))</f>
        <v/>
      </c>
    </row>
    <row r="3001">
      <c r="AC3001">
        <f>IF($C3001="","",IF(COUNTIF('Códigos Santander (ref)'!$A$2:$A$79,$C3001)&gt;0,"SANTANDER",IF(COUNTIF('Códigos Itaú (ref)'!$A$2:$A$44,$C3001)&gt;0,"ITAU",IF(AND(TRIM(UPPER($I3001))="CONTRATUAL",ISNUMBER(SEARCH("INDIVIDUAL",SUBSTITUTE(UPPER($D3001)," ","")))),"PREMIUM FREE",""))))</f>
        <v/>
      </c>
    </row>
    <row r="3002">
      <c r="AC3002">
        <f>IF($C3002="","",IF(COUNTIF('Códigos Santander (ref)'!$A$2:$A$79,$C3002)&gt;0,"SANTANDER",IF(COUNTIF('Códigos Itaú (ref)'!$A$2:$A$44,$C3002)&gt;0,"ITAU",IF(AND(TRIM(UPPER($I3002))="CONTRATUAL",ISNUMBER(SEARCH("INDIVIDUAL",SUBSTITUTE(UPPER($D3002)," ","")))),"PREMIUM FREE",""))))</f>
        <v/>
      </c>
    </row>
    <row r="3003">
      <c r="AC3003">
        <f>IF($C3003="","",IF(COUNTIF('Códigos Santander (ref)'!$A$2:$A$79,$C3003)&gt;0,"SANTANDER",IF(COUNTIF('Códigos Itaú (ref)'!$A$2:$A$44,$C3003)&gt;0,"ITAU",IF(AND(TRIM(UPPER($I3003))="CONTRATUAL",ISNUMBER(SEARCH("INDIVIDUAL",SUBSTITUTE(UPPER($D3003)," ","")))),"PREMIUM FREE",""))))</f>
        <v/>
      </c>
    </row>
    <row r="3004">
      <c r="AC3004">
        <f>IF($C3004="","",IF(COUNTIF('Códigos Santander (ref)'!$A$2:$A$79,$C3004)&gt;0,"SANTANDER",IF(COUNTIF('Códigos Itaú (ref)'!$A$2:$A$44,$C3004)&gt;0,"ITAU",IF(AND(TRIM(UPPER($I3004))="CONTRATUAL",ISNUMBER(SEARCH("INDIVIDUAL",SUBSTITUTE(UPPER($D3004)," ","")))),"PREMIUM FREE",""))))</f>
        <v/>
      </c>
    </row>
    <row r="3005">
      <c r="AC3005">
        <f>IF($C3005="","",IF(COUNTIF('Códigos Santander (ref)'!$A$2:$A$79,$C3005)&gt;0,"SANTANDER",IF(COUNTIF('Códigos Itaú (ref)'!$A$2:$A$44,$C3005)&gt;0,"ITAU",IF(AND(TRIM(UPPER($I3005))="CONTRATUAL",ISNUMBER(SEARCH("INDIVIDUAL",SUBSTITUTE(UPPER($D3005)," ","")))),"PREMIUM FREE",""))))</f>
        <v/>
      </c>
    </row>
    <row r="3006">
      <c r="AC3006">
        <f>IF($C3006="","",IF(COUNTIF('Códigos Santander (ref)'!$A$2:$A$79,$C3006)&gt;0,"SANTANDER",IF(COUNTIF('Códigos Itaú (ref)'!$A$2:$A$44,$C3006)&gt;0,"ITAU",IF(AND(TRIM(UPPER($I3006))="CONTRATUAL",ISNUMBER(SEARCH("INDIVIDUAL",SUBSTITUTE(UPPER($D3006)," ","")))),"PREMIUM FREE",""))))</f>
        <v/>
      </c>
    </row>
    <row r="3007">
      <c r="AC3007">
        <f>IF($C3007="","",IF(COUNTIF('Códigos Santander (ref)'!$A$2:$A$79,$C3007)&gt;0,"SANTANDER",IF(COUNTIF('Códigos Itaú (ref)'!$A$2:$A$44,$C3007)&gt;0,"ITAU",IF(AND(TRIM(UPPER($I3007))="CONTRATUAL",ISNUMBER(SEARCH("INDIVIDUAL",SUBSTITUTE(UPPER($D3007)," ","")))),"PREMIUM FREE",""))))</f>
        <v/>
      </c>
    </row>
    <row r="3008">
      <c r="AC3008">
        <f>IF($C3008="","",IF(COUNTIF('Códigos Santander (ref)'!$A$2:$A$79,$C3008)&gt;0,"SANTANDER",IF(COUNTIF('Códigos Itaú (ref)'!$A$2:$A$44,$C3008)&gt;0,"ITAU",IF(AND(TRIM(UPPER($I3008))="CONTRATUAL",ISNUMBER(SEARCH("INDIVIDUAL",SUBSTITUTE(UPPER($D3008)," ","")))),"PREMIUM FREE",""))))</f>
        <v/>
      </c>
    </row>
    <row r="3009">
      <c r="AC3009">
        <f>IF($C3009="","",IF(COUNTIF('Códigos Santander (ref)'!$A$2:$A$79,$C3009)&gt;0,"SANTANDER",IF(COUNTIF('Códigos Itaú (ref)'!$A$2:$A$44,$C3009)&gt;0,"ITAU",IF(AND(TRIM(UPPER($I3009))="CONTRATUAL",ISNUMBER(SEARCH("INDIVIDUAL",SUBSTITUTE(UPPER($D3009)," ","")))),"PREMIUM FREE",""))))</f>
        <v/>
      </c>
    </row>
    <row r="3010">
      <c r="AC3010">
        <f>IF($C3010="","",IF(COUNTIF('Códigos Santander (ref)'!$A$2:$A$79,$C3010)&gt;0,"SANTANDER",IF(COUNTIF('Códigos Itaú (ref)'!$A$2:$A$44,$C3010)&gt;0,"ITAU",IF(AND(TRIM(UPPER($I3010))="CONTRATUAL",ISNUMBER(SEARCH("INDIVIDUAL",SUBSTITUTE(UPPER($D3010)," ","")))),"PREMIUM FREE",""))))</f>
        <v/>
      </c>
    </row>
    <row r="3011">
      <c r="AC3011">
        <f>IF($C3011="","",IF(COUNTIF('Códigos Santander (ref)'!$A$2:$A$79,$C3011)&gt;0,"SANTANDER",IF(COUNTIF('Códigos Itaú (ref)'!$A$2:$A$44,$C3011)&gt;0,"ITAU",IF(AND(TRIM(UPPER($I3011))="CONTRATUAL",ISNUMBER(SEARCH("INDIVIDUAL",SUBSTITUTE(UPPER($D3011)," ","")))),"PREMIUM FREE",""))))</f>
        <v/>
      </c>
    </row>
    <row r="3012">
      <c r="AC3012">
        <f>IF($C3012="","",IF(COUNTIF('Códigos Santander (ref)'!$A$2:$A$79,$C3012)&gt;0,"SANTANDER",IF(COUNTIF('Códigos Itaú (ref)'!$A$2:$A$44,$C3012)&gt;0,"ITAU",IF(AND(TRIM(UPPER($I3012))="CONTRATUAL",ISNUMBER(SEARCH("INDIVIDUAL",SUBSTITUTE(UPPER($D3012)," ","")))),"PREMIUM FREE",""))))</f>
        <v/>
      </c>
    </row>
    <row r="3013">
      <c r="AC3013">
        <f>IF($C3013="","",IF(COUNTIF('Códigos Santander (ref)'!$A$2:$A$79,$C3013)&gt;0,"SANTANDER",IF(COUNTIF('Códigos Itaú (ref)'!$A$2:$A$44,$C3013)&gt;0,"ITAU",IF(AND(TRIM(UPPER($I3013))="CONTRATUAL",ISNUMBER(SEARCH("INDIVIDUAL",SUBSTITUTE(UPPER($D3013)," ","")))),"PREMIUM FREE",""))))</f>
        <v/>
      </c>
    </row>
    <row r="3014">
      <c r="AC3014">
        <f>IF($C3014="","",IF(COUNTIF('Códigos Santander (ref)'!$A$2:$A$79,$C3014)&gt;0,"SANTANDER",IF(COUNTIF('Códigos Itaú (ref)'!$A$2:$A$44,$C3014)&gt;0,"ITAU",IF(AND(TRIM(UPPER($I3014))="CONTRATUAL",ISNUMBER(SEARCH("INDIVIDUAL",SUBSTITUTE(UPPER($D3014)," ","")))),"PREMIUM FREE",""))))</f>
        <v/>
      </c>
    </row>
    <row r="3015">
      <c r="AC3015">
        <f>IF($C3015="","",IF(COUNTIF('Códigos Santander (ref)'!$A$2:$A$79,$C3015)&gt;0,"SANTANDER",IF(COUNTIF('Códigos Itaú (ref)'!$A$2:$A$44,$C3015)&gt;0,"ITAU",IF(AND(TRIM(UPPER($I3015))="CONTRATUAL",ISNUMBER(SEARCH("INDIVIDUAL",SUBSTITUTE(UPPER($D3015)," ","")))),"PREMIUM FREE",""))))</f>
        <v/>
      </c>
    </row>
    <row r="3016">
      <c r="AC3016">
        <f>IF($C3016="","",IF(COUNTIF('Códigos Santander (ref)'!$A$2:$A$79,$C3016)&gt;0,"SANTANDER",IF(COUNTIF('Códigos Itaú (ref)'!$A$2:$A$44,$C3016)&gt;0,"ITAU",IF(AND(TRIM(UPPER($I3016))="CONTRATUAL",ISNUMBER(SEARCH("INDIVIDUAL",SUBSTITUTE(UPPER($D3016)," ","")))),"PREMIUM FREE",""))))</f>
        <v/>
      </c>
    </row>
    <row r="3017">
      <c r="AC3017">
        <f>IF($C3017="","",IF(COUNTIF('Códigos Santander (ref)'!$A$2:$A$79,$C3017)&gt;0,"SANTANDER",IF(COUNTIF('Códigos Itaú (ref)'!$A$2:$A$44,$C3017)&gt;0,"ITAU",IF(AND(TRIM(UPPER($I3017))="CONTRATUAL",ISNUMBER(SEARCH("INDIVIDUAL",SUBSTITUTE(UPPER($D3017)," ","")))),"PREMIUM FREE",""))))</f>
        <v/>
      </c>
    </row>
    <row r="3018">
      <c r="AC3018">
        <f>IF($C3018="","",IF(COUNTIF('Códigos Santander (ref)'!$A$2:$A$79,$C3018)&gt;0,"SANTANDER",IF(COUNTIF('Códigos Itaú (ref)'!$A$2:$A$44,$C3018)&gt;0,"ITAU",IF(AND(TRIM(UPPER($I3018))="CONTRATUAL",ISNUMBER(SEARCH("INDIVIDUAL",SUBSTITUTE(UPPER($D3018)," ","")))),"PREMIUM FREE",""))))</f>
        <v/>
      </c>
    </row>
    <row r="3019">
      <c r="AC3019">
        <f>IF($C3019="","",IF(COUNTIF('Códigos Santander (ref)'!$A$2:$A$79,$C3019)&gt;0,"SANTANDER",IF(COUNTIF('Códigos Itaú (ref)'!$A$2:$A$44,$C3019)&gt;0,"ITAU",IF(AND(TRIM(UPPER($I3019))="CONTRATUAL",ISNUMBER(SEARCH("INDIVIDUAL",SUBSTITUTE(UPPER($D3019)," ","")))),"PREMIUM FREE",""))))</f>
        <v/>
      </c>
    </row>
    <row r="3020">
      <c r="AC3020">
        <f>IF($C3020="","",IF(COUNTIF('Códigos Santander (ref)'!$A$2:$A$79,$C3020)&gt;0,"SANTANDER",IF(COUNTIF('Códigos Itaú (ref)'!$A$2:$A$44,$C3020)&gt;0,"ITAU",IF(AND(TRIM(UPPER($I3020))="CONTRATUAL",ISNUMBER(SEARCH("INDIVIDUAL",SUBSTITUTE(UPPER($D3020)," ","")))),"PREMIUM FREE",""))))</f>
        <v/>
      </c>
    </row>
    <row r="3021">
      <c r="AC3021">
        <f>IF($C3021="","",IF(COUNTIF('Códigos Santander (ref)'!$A$2:$A$79,$C3021)&gt;0,"SANTANDER",IF(COUNTIF('Códigos Itaú (ref)'!$A$2:$A$44,$C3021)&gt;0,"ITAU",IF(AND(TRIM(UPPER($I3021))="CONTRATUAL",ISNUMBER(SEARCH("INDIVIDUAL",SUBSTITUTE(UPPER($D3021)," ","")))),"PREMIUM FREE",""))))</f>
        <v/>
      </c>
    </row>
    <row r="3022">
      <c r="AC3022">
        <f>IF($C3022="","",IF(COUNTIF('Códigos Santander (ref)'!$A$2:$A$79,$C3022)&gt;0,"SANTANDER",IF(COUNTIF('Códigos Itaú (ref)'!$A$2:$A$44,$C3022)&gt;0,"ITAU",IF(AND(TRIM(UPPER($I3022))="CONTRATUAL",ISNUMBER(SEARCH("INDIVIDUAL",SUBSTITUTE(UPPER($D3022)," ","")))),"PREMIUM FREE",""))))</f>
        <v/>
      </c>
    </row>
    <row r="3023">
      <c r="AC3023">
        <f>IF($C3023="","",IF(COUNTIF('Códigos Santander (ref)'!$A$2:$A$79,$C3023)&gt;0,"SANTANDER",IF(COUNTIF('Códigos Itaú (ref)'!$A$2:$A$44,$C3023)&gt;0,"ITAU",IF(AND(TRIM(UPPER($I3023))="CONTRATUAL",ISNUMBER(SEARCH("INDIVIDUAL",SUBSTITUTE(UPPER($D3023)," ","")))),"PREMIUM FREE",""))))</f>
        <v/>
      </c>
    </row>
    <row r="3024">
      <c r="AC3024">
        <f>IF($C3024="","",IF(COUNTIF('Códigos Santander (ref)'!$A$2:$A$79,$C3024)&gt;0,"SANTANDER",IF(COUNTIF('Códigos Itaú (ref)'!$A$2:$A$44,$C3024)&gt;0,"ITAU",IF(AND(TRIM(UPPER($I3024))="CONTRATUAL",ISNUMBER(SEARCH("INDIVIDUAL",SUBSTITUTE(UPPER($D3024)," ","")))),"PREMIUM FREE",""))))</f>
        <v/>
      </c>
    </row>
    <row r="3025">
      <c r="AC3025">
        <f>IF($C3025="","",IF(COUNTIF('Códigos Santander (ref)'!$A$2:$A$79,$C3025)&gt;0,"SANTANDER",IF(COUNTIF('Códigos Itaú (ref)'!$A$2:$A$44,$C3025)&gt;0,"ITAU",IF(AND(TRIM(UPPER($I3025))="CONTRATUAL",ISNUMBER(SEARCH("INDIVIDUAL",SUBSTITUTE(UPPER($D3025)," ","")))),"PREMIUM FREE",""))))</f>
        <v/>
      </c>
    </row>
    <row r="3026">
      <c r="AC3026">
        <f>IF($C3026="","",IF(COUNTIF('Códigos Santander (ref)'!$A$2:$A$79,$C3026)&gt;0,"SANTANDER",IF(COUNTIF('Códigos Itaú (ref)'!$A$2:$A$44,$C3026)&gt;0,"ITAU",IF(AND(TRIM(UPPER($I3026))="CONTRATUAL",ISNUMBER(SEARCH("INDIVIDUAL",SUBSTITUTE(UPPER($D3026)," ","")))),"PREMIUM FREE",""))))</f>
        <v/>
      </c>
    </row>
    <row r="3027">
      <c r="AC3027">
        <f>IF($C3027="","",IF(COUNTIF('Códigos Santander (ref)'!$A$2:$A$79,$C3027)&gt;0,"SANTANDER",IF(COUNTIF('Códigos Itaú (ref)'!$A$2:$A$44,$C3027)&gt;0,"ITAU",IF(AND(TRIM(UPPER($I3027))="CONTRATUAL",ISNUMBER(SEARCH("INDIVIDUAL",SUBSTITUTE(UPPER($D3027)," ","")))),"PREMIUM FREE",""))))</f>
        <v/>
      </c>
    </row>
    <row r="3028">
      <c r="AC3028">
        <f>IF($C3028="","",IF(COUNTIF('Códigos Santander (ref)'!$A$2:$A$79,$C3028)&gt;0,"SANTANDER",IF(COUNTIF('Códigos Itaú (ref)'!$A$2:$A$44,$C3028)&gt;0,"ITAU",IF(AND(TRIM(UPPER($I3028))="CONTRATUAL",ISNUMBER(SEARCH("INDIVIDUAL",SUBSTITUTE(UPPER($D3028)," ","")))),"PREMIUM FREE",""))))</f>
        <v/>
      </c>
    </row>
    <row r="3029">
      <c r="AC3029">
        <f>IF($C3029="","",IF(COUNTIF('Códigos Santander (ref)'!$A$2:$A$79,$C3029)&gt;0,"SANTANDER",IF(COUNTIF('Códigos Itaú (ref)'!$A$2:$A$44,$C3029)&gt;0,"ITAU",IF(AND(TRIM(UPPER($I3029))="CONTRATUAL",ISNUMBER(SEARCH("INDIVIDUAL",SUBSTITUTE(UPPER($D3029)," ","")))),"PREMIUM FREE",""))))</f>
        <v/>
      </c>
    </row>
    <row r="3030">
      <c r="AC3030">
        <f>IF($C3030="","",IF(COUNTIF('Códigos Santander (ref)'!$A$2:$A$79,$C3030)&gt;0,"SANTANDER",IF(COUNTIF('Códigos Itaú (ref)'!$A$2:$A$44,$C3030)&gt;0,"ITAU",IF(AND(TRIM(UPPER($I3030))="CONTRATUAL",ISNUMBER(SEARCH("INDIVIDUAL",SUBSTITUTE(UPPER($D3030)," ","")))),"PREMIUM FREE",""))))</f>
        <v/>
      </c>
    </row>
    <row r="3031">
      <c r="AC3031">
        <f>IF($C3031="","",IF(COUNTIF('Códigos Santander (ref)'!$A$2:$A$79,$C3031)&gt;0,"SANTANDER",IF(COUNTIF('Códigos Itaú (ref)'!$A$2:$A$44,$C3031)&gt;0,"ITAU",IF(AND(TRIM(UPPER($I3031))="CONTRATUAL",ISNUMBER(SEARCH("INDIVIDUAL",SUBSTITUTE(UPPER($D3031)," ","")))),"PREMIUM FREE",""))))</f>
        <v/>
      </c>
    </row>
    <row r="3032">
      <c r="AC3032">
        <f>IF($C3032="","",IF(COUNTIF('Códigos Santander (ref)'!$A$2:$A$79,$C3032)&gt;0,"SANTANDER",IF(COUNTIF('Códigos Itaú (ref)'!$A$2:$A$44,$C3032)&gt;0,"ITAU",IF(AND(TRIM(UPPER($I3032))="CONTRATUAL",ISNUMBER(SEARCH("INDIVIDUAL",SUBSTITUTE(UPPER($D3032)," ","")))),"PREMIUM FREE",""))))</f>
        <v/>
      </c>
    </row>
    <row r="3033">
      <c r="AC3033">
        <f>IF($C3033="","",IF(COUNTIF('Códigos Santander (ref)'!$A$2:$A$79,$C3033)&gt;0,"SANTANDER",IF(COUNTIF('Códigos Itaú (ref)'!$A$2:$A$44,$C3033)&gt;0,"ITAU",IF(AND(TRIM(UPPER($I3033))="CONTRATUAL",ISNUMBER(SEARCH("INDIVIDUAL",SUBSTITUTE(UPPER($D3033)," ","")))),"PREMIUM FREE",""))))</f>
        <v/>
      </c>
    </row>
    <row r="3034">
      <c r="AC3034">
        <f>IF($C3034="","",IF(COUNTIF('Códigos Santander (ref)'!$A$2:$A$79,$C3034)&gt;0,"SANTANDER",IF(COUNTIF('Códigos Itaú (ref)'!$A$2:$A$44,$C3034)&gt;0,"ITAU",IF(AND(TRIM(UPPER($I3034))="CONTRATUAL",ISNUMBER(SEARCH("INDIVIDUAL",SUBSTITUTE(UPPER($D3034)," ","")))),"PREMIUM FREE",""))))</f>
        <v/>
      </c>
    </row>
    <row r="3035">
      <c r="AC3035">
        <f>IF($C3035="","",IF(COUNTIF('Códigos Santander (ref)'!$A$2:$A$79,$C3035)&gt;0,"SANTANDER",IF(COUNTIF('Códigos Itaú (ref)'!$A$2:$A$44,$C3035)&gt;0,"ITAU",IF(AND(TRIM(UPPER($I3035))="CONTRATUAL",ISNUMBER(SEARCH("INDIVIDUAL",SUBSTITUTE(UPPER($D3035)," ","")))),"PREMIUM FREE",""))))</f>
        <v/>
      </c>
    </row>
    <row r="3036">
      <c r="AC3036">
        <f>IF($C3036="","",IF(COUNTIF('Códigos Santander (ref)'!$A$2:$A$79,$C3036)&gt;0,"SANTANDER",IF(COUNTIF('Códigos Itaú (ref)'!$A$2:$A$44,$C3036)&gt;0,"ITAU",IF(AND(TRIM(UPPER($I3036))="CONTRATUAL",ISNUMBER(SEARCH("INDIVIDUAL",SUBSTITUTE(UPPER($D3036)," ","")))),"PREMIUM FREE",""))))</f>
        <v/>
      </c>
    </row>
    <row r="3037">
      <c r="AC3037">
        <f>IF($C3037="","",IF(COUNTIF('Códigos Santander (ref)'!$A$2:$A$79,$C3037)&gt;0,"SANTANDER",IF(COUNTIF('Códigos Itaú (ref)'!$A$2:$A$44,$C3037)&gt;0,"ITAU",IF(AND(TRIM(UPPER($I3037))="CONTRATUAL",ISNUMBER(SEARCH("INDIVIDUAL",SUBSTITUTE(UPPER($D3037)," ","")))),"PREMIUM FREE",""))))</f>
        <v/>
      </c>
    </row>
    <row r="3038">
      <c r="AC3038">
        <f>IF($C3038="","",IF(COUNTIF('Códigos Santander (ref)'!$A$2:$A$79,$C3038)&gt;0,"SANTANDER",IF(COUNTIF('Códigos Itaú (ref)'!$A$2:$A$44,$C3038)&gt;0,"ITAU",IF(AND(TRIM(UPPER($I3038))="CONTRATUAL",ISNUMBER(SEARCH("INDIVIDUAL",SUBSTITUTE(UPPER($D3038)," ","")))),"PREMIUM FREE",""))))</f>
        <v/>
      </c>
    </row>
    <row r="3039">
      <c r="AC3039">
        <f>IF($C3039="","",IF(COUNTIF('Códigos Santander (ref)'!$A$2:$A$79,$C3039)&gt;0,"SANTANDER",IF(COUNTIF('Códigos Itaú (ref)'!$A$2:$A$44,$C3039)&gt;0,"ITAU",IF(AND(TRIM(UPPER($I3039))="CONTRATUAL",ISNUMBER(SEARCH("INDIVIDUAL",SUBSTITUTE(UPPER($D3039)," ","")))),"PREMIUM FREE",""))))</f>
        <v/>
      </c>
    </row>
    <row r="3040">
      <c r="AC3040">
        <f>IF($C3040="","",IF(COUNTIF('Códigos Santander (ref)'!$A$2:$A$79,$C3040)&gt;0,"SANTANDER",IF(COUNTIF('Códigos Itaú (ref)'!$A$2:$A$44,$C3040)&gt;0,"ITAU",IF(AND(TRIM(UPPER($I3040))="CONTRATUAL",ISNUMBER(SEARCH("INDIVIDUAL",SUBSTITUTE(UPPER($D3040)," ","")))),"PREMIUM FREE",""))))</f>
        <v/>
      </c>
    </row>
    <row r="3041">
      <c r="AC3041">
        <f>IF($C3041="","",IF(COUNTIF('Códigos Santander (ref)'!$A$2:$A$79,$C3041)&gt;0,"SANTANDER",IF(COUNTIF('Códigos Itaú (ref)'!$A$2:$A$44,$C3041)&gt;0,"ITAU",IF(AND(TRIM(UPPER($I3041))="CONTRATUAL",ISNUMBER(SEARCH("INDIVIDUAL",SUBSTITUTE(UPPER($D3041)," ","")))),"PREMIUM FREE",""))))</f>
        <v/>
      </c>
    </row>
    <row r="3042">
      <c r="AC3042">
        <f>IF($C3042="","",IF(COUNTIF('Códigos Santander (ref)'!$A$2:$A$79,$C3042)&gt;0,"SANTANDER",IF(COUNTIF('Códigos Itaú (ref)'!$A$2:$A$44,$C3042)&gt;0,"ITAU",IF(AND(TRIM(UPPER($I3042))="CONTRATUAL",ISNUMBER(SEARCH("INDIVIDUAL",SUBSTITUTE(UPPER($D3042)," ","")))),"PREMIUM FREE",""))))</f>
        <v/>
      </c>
    </row>
    <row r="3043">
      <c r="AC3043">
        <f>IF($C3043="","",IF(COUNTIF('Códigos Santander (ref)'!$A$2:$A$79,$C3043)&gt;0,"SANTANDER",IF(COUNTIF('Códigos Itaú (ref)'!$A$2:$A$44,$C3043)&gt;0,"ITAU",IF(AND(TRIM(UPPER($I3043))="CONTRATUAL",ISNUMBER(SEARCH("INDIVIDUAL",SUBSTITUTE(UPPER($D3043)," ","")))),"PREMIUM FREE",""))))</f>
        <v/>
      </c>
    </row>
    <row r="3044">
      <c r="AC3044">
        <f>IF($C3044="","",IF(COUNTIF('Códigos Santander (ref)'!$A$2:$A$79,$C3044)&gt;0,"SANTANDER",IF(COUNTIF('Códigos Itaú (ref)'!$A$2:$A$44,$C3044)&gt;0,"ITAU",IF(AND(TRIM(UPPER($I3044))="CONTRATUAL",ISNUMBER(SEARCH("INDIVIDUAL",SUBSTITUTE(UPPER($D3044)," ","")))),"PREMIUM FREE",""))))</f>
        <v/>
      </c>
    </row>
    <row r="3045">
      <c r="AC3045">
        <f>IF($C3045="","",IF(COUNTIF('Códigos Santander (ref)'!$A$2:$A$79,$C3045)&gt;0,"SANTANDER",IF(COUNTIF('Códigos Itaú (ref)'!$A$2:$A$44,$C3045)&gt;0,"ITAU",IF(AND(TRIM(UPPER($I3045))="CONTRATUAL",ISNUMBER(SEARCH("INDIVIDUAL",SUBSTITUTE(UPPER($D3045)," ","")))),"PREMIUM FREE",""))))</f>
        <v/>
      </c>
    </row>
    <row r="3046">
      <c r="AC3046">
        <f>IF($C3046="","",IF(COUNTIF('Códigos Santander (ref)'!$A$2:$A$79,$C3046)&gt;0,"SANTANDER",IF(COUNTIF('Códigos Itaú (ref)'!$A$2:$A$44,$C3046)&gt;0,"ITAU",IF(AND(TRIM(UPPER($I3046))="CONTRATUAL",ISNUMBER(SEARCH("INDIVIDUAL",SUBSTITUTE(UPPER($D3046)," ","")))),"PREMIUM FREE",""))))</f>
        <v/>
      </c>
    </row>
    <row r="3047">
      <c r="AC3047">
        <f>IF($C3047="","",IF(COUNTIF('Códigos Santander (ref)'!$A$2:$A$79,$C3047)&gt;0,"SANTANDER",IF(COUNTIF('Códigos Itaú (ref)'!$A$2:$A$44,$C3047)&gt;0,"ITAU",IF(AND(TRIM(UPPER($I3047))="CONTRATUAL",ISNUMBER(SEARCH("INDIVIDUAL",SUBSTITUTE(UPPER($D3047)," ","")))),"PREMIUM FREE",""))))</f>
        <v/>
      </c>
    </row>
    <row r="3048">
      <c r="AC3048">
        <f>IF($C3048="","",IF(COUNTIF('Códigos Santander (ref)'!$A$2:$A$79,$C3048)&gt;0,"SANTANDER",IF(COUNTIF('Códigos Itaú (ref)'!$A$2:$A$44,$C3048)&gt;0,"ITAU",IF(AND(TRIM(UPPER($I3048))="CONTRATUAL",ISNUMBER(SEARCH("INDIVIDUAL",SUBSTITUTE(UPPER($D3048)," ","")))),"PREMIUM FREE",""))))</f>
        <v/>
      </c>
    </row>
    <row r="3049">
      <c r="AC3049">
        <f>IF($C3049="","",IF(COUNTIF('Códigos Santander (ref)'!$A$2:$A$79,$C3049)&gt;0,"SANTANDER",IF(COUNTIF('Códigos Itaú (ref)'!$A$2:$A$44,$C3049)&gt;0,"ITAU",IF(AND(TRIM(UPPER($I3049))="CONTRATUAL",ISNUMBER(SEARCH("INDIVIDUAL",SUBSTITUTE(UPPER($D3049)," ","")))),"PREMIUM FREE",""))))</f>
        <v/>
      </c>
    </row>
    <row r="3050">
      <c r="AC3050">
        <f>IF($C3050="","",IF(COUNTIF('Códigos Santander (ref)'!$A$2:$A$79,$C3050)&gt;0,"SANTANDER",IF(COUNTIF('Códigos Itaú (ref)'!$A$2:$A$44,$C3050)&gt;0,"ITAU",IF(AND(TRIM(UPPER($I3050))="CONTRATUAL",ISNUMBER(SEARCH("INDIVIDUAL",SUBSTITUTE(UPPER($D3050)," ","")))),"PREMIUM FREE",""))))</f>
        <v/>
      </c>
    </row>
    <row r="3051">
      <c r="AC3051">
        <f>IF($C3051="","",IF(COUNTIF('Códigos Santander (ref)'!$A$2:$A$79,$C3051)&gt;0,"SANTANDER",IF(COUNTIF('Códigos Itaú (ref)'!$A$2:$A$44,$C3051)&gt;0,"ITAU",IF(AND(TRIM(UPPER($I3051))="CONTRATUAL",ISNUMBER(SEARCH("INDIVIDUAL",SUBSTITUTE(UPPER($D3051)," ","")))),"PREMIUM FREE",""))))</f>
        <v/>
      </c>
    </row>
    <row r="3052">
      <c r="AC3052">
        <f>IF($C3052="","",IF(COUNTIF('Códigos Santander (ref)'!$A$2:$A$79,$C3052)&gt;0,"SANTANDER",IF(COUNTIF('Códigos Itaú (ref)'!$A$2:$A$44,$C3052)&gt;0,"ITAU",IF(AND(TRIM(UPPER($I3052))="CONTRATUAL",ISNUMBER(SEARCH("INDIVIDUAL",SUBSTITUTE(UPPER($D3052)," ","")))),"PREMIUM FREE",""))))</f>
        <v/>
      </c>
    </row>
    <row r="3053">
      <c r="AC3053">
        <f>IF($C3053="","",IF(COUNTIF('Códigos Santander (ref)'!$A$2:$A$79,$C3053)&gt;0,"SANTANDER",IF(COUNTIF('Códigos Itaú (ref)'!$A$2:$A$44,$C3053)&gt;0,"ITAU",IF(AND(TRIM(UPPER($I3053))="CONTRATUAL",ISNUMBER(SEARCH("INDIVIDUAL",SUBSTITUTE(UPPER($D3053)," ","")))),"PREMIUM FREE",""))))</f>
        <v/>
      </c>
    </row>
    <row r="3054">
      <c r="AC3054">
        <f>IF($C3054="","",IF(COUNTIF('Códigos Santander (ref)'!$A$2:$A$79,$C3054)&gt;0,"SANTANDER",IF(COUNTIF('Códigos Itaú (ref)'!$A$2:$A$44,$C3054)&gt;0,"ITAU",IF(AND(TRIM(UPPER($I3054))="CONTRATUAL",ISNUMBER(SEARCH("INDIVIDUAL",SUBSTITUTE(UPPER($D3054)," ","")))),"PREMIUM FREE",""))))</f>
        <v/>
      </c>
    </row>
    <row r="3055">
      <c r="AC3055">
        <f>IF($C3055="","",IF(COUNTIF('Códigos Santander (ref)'!$A$2:$A$79,$C3055)&gt;0,"SANTANDER",IF(COUNTIF('Códigos Itaú (ref)'!$A$2:$A$44,$C3055)&gt;0,"ITAU",IF(AND(TRIM(UPPER($I3055))="CONTRATUAL",ISNUMBER(SEARCH("INDIVIDUAL",SUBSTITUTE(UPPER($D3055)," ","")))),"PREMIUM FREE",""))))</f>
        <v/>
      </c>
    </row>
    <row r="3056">
      <c r="AC3056">
        <f>IF($C3056="","",IF(COUNTIF('Códigos Santander (ref)'!$A$2:$A$79,$C3056)&gt;0,"SANTANDER",IF(COUNTIF('Códigos Itaú (ref)'!$A$2:$A$44,$C3056)&gt;0,"ITAU",IF(AND(TRIM(UPPER($I3056))="CONTRATUAL",ISNUMBER(SEARCH("INDIVIDUAL",SUBSTITUTE(UPPER($D3056)," ","")))),"PREMIUM FREE",""))))</f>
        <v/>
      </c>
    </row>
    <row r="3057">
      <c r="AC3057">
        <f>IF($C3057="","",IF(COUNTIF('Códigos Santander (ref)'!$A$2:$A$79,$C3057)&gt;0,"SANTANDER",IF(COUNTIF('Códigos Itaú (ref)'!$A$2:$A$44,$C3057)&gt;0,"ITAU",IF(AND(TRIM(UPPER($I3057))="CONTRATUAL",ISNUMBER(SEARCH("INDIVIDUAL",SUBSTITUTE(UPPER($D3057)," ","")))),"PREMIUM FREE",""))))</f>
        <v/>
      </c>
    </row>
    <row r="3058">
      <c r="AC3058">
        <f>IF($C3058="","",IF(COUNTIF('Códigos Santander (ref)'!$A$2:$A$79,$C3058)&gt;0,"SANTANDER",IF(COUNTIF('Códigos Itaú (ref)'!$A$2:$A$44,$C3058)&gt;0,"ITAU",IF(AND(TRIM(UPPER($I3058))="CONTRATUAL",ISNUMBER(SEARCH("INDIVIDUAL",SUBSTITUTE(UPPER($D3058)," ","")))),"PREMIUM FREE",""))))</f>
        <v/>
      </c>
    </row>
    <row r="3059">
      <c r="AC3059">
        <f>IF($C3059="","",IF(COUNTIF('Códigos Santander (ref)'!$A$2:$A$79,$C3059)&gt;0,"SANTANDER",IF(COUNTIF('Códigos Itaú (ref)'!$A$2:$A$44,$C3059)&gt;0,"ITAU",IF(AND(TRIM(UPPER($I3059))="CONTRATUAL",ISNUMBER(SEARCH("INDIVIDUAL",SUBSTITUTE(UPPER($D3059)," ","")))),"PREMIUM FREE",""))))</f>
        <v/>
      </c>
    </row>
    <row r="3060">
      <c r="AC3060">
        <f>IF($C3060="","",IF(COUNTIF('Códigos Santander (ref)'!$A$2:$A$79,$C3060)&gt;0,"SANTANDER",IF(COUNTIF('Códigos Itaú (ref)'!$A$2:$A$44,$C3060)&gt;0,"ITAU",IF(AND(TRIM(UPPER($I3060))="CONTRATUAL",ISNUMBER(SEARCH("INDIVIDUAL",SUBSTITUTE(UPPER($D3060)," ","")))),"PREMIUM FREE",""))))</f>
        <v/>
      </c>
    </row>
    <row r="3061">
      <c r="AC3061">
        <f>IF($C3061="","",IF(COUNTIF('Códigos Santander (ref)'!$A$2:$A$79,$C3061)&gt;0,"SANTANDER",IF(COUNTIF('Códigos Itaú (ref)'!$A$2:$A$44,$C3061)&gt;0,"ITAU",IF(AND(TRIM(UPPER($I3061))="CONTRATUAL",ISNUMBER(SEARCH("INDIVIDUAL",SUBSTITUTE(UPPER($D3061)," ","")))),"PREMIUM FREE",""))))</f>
        <v/>
      </c>
    </row>
    <row r="3062">
      <c r="AC3062">
        <f>IF($C3062="","",IF(COUNTIF('Códigos Santander (ref)'!$A$2:$A$79,$C3062)&gt;0,"SANTANDER",IF(COUNTIF('Códigos Itaú (ref)'!$A$2:$A$44,$C3062)&gt;0,"ITAU",IF(AND(TRIM(UPPER($I3062))="CONTRATUAL",ISNUMBER(SEARCH("INDIVIDUAL",SUBSTITUTE(UPPER($D3062)," ","")))),"PREMIUM FREE",""))))</f>
        <v/>
      </c>
    </row>
    <row r="3063">
      <c r="AC3063">
        <f>IF($C3063="","",IF(COUNTIF('Códigos Santander (ref)'!$A$2:$A$79,$C3063)&gt;0,"SANTANDER",IF(COUNTIF('Códigos Itaú (ref)'!$A$2:$A$44,$C3063)&gt;0,"ITAU",IF(AND(TRIM(UPPER($I3063))="CONTRATUAL",ISNUMBER(SEARCH("INDIVIDUAL",SUBSTITUTE(UPPER($D3063)," ","")))),"PREMIUM FREE",""))))</f>
        <v/>
      </c>
    </row>
    <row r="3064">
      <c r="AC3064">
        <f>IF($C3064="","",IF(COUNTIF('Códigos Santander (ref)'!$A$2:$A$79,$C3064)&gt;0,"SANTANDER",IF(COUNTIF('Códigos Itaú (ref)'!$A$2:$A$44,$C3064)&gt;0,"ITAU",IF(AND(TRIM(UPPER($I3064))="CONTRATUAL",ISNUMBER(SEARCH("INDIVIDUAL",SUBSTITUTE(UPPER($D3064)," ","")))),"PREMIUM FREE",""))))</f>
        <v/>
      </c>
    </row>
    <row r="3065">
      <c r="AC3065">
        <f>IF($C3065="","",IF(COUNTIF('Códigos Santander (ref)'!$A$2:$A$79,$C3065)&gt;0,"SANTANDER",IF(COUNTIF('Códigos Itaú (ref)'!$A$2:$A$44,$C3065)&gt;0,"ITAU",IF(AND(TRIM(UPPER($I3065))="CONTRATUAL",ISNUMBER(SEARCH("INDIVIDUAL",SUBSTITUTE(UPPER($D3065)," ","")))),"PREMIUM FREE",""))))</f>
        <v/>
      </c>
    </row>
    <row r="3066">
      <c r="AC3066">
        <f>IF($C3066="","",IF(COUNTIF('Códigos Santander (ref)'!$A$2:$A$79,$C3066)&gt;0,"SANTANDER",IF(COUNTIF('Códigos Itaú (ref)'!$A$2:$A$44,$C3066)&gt;0,"ITAU",IF(AND(TRIM(UPPER($I3066))="CONTRATUAL",ISNUMBER(SEARCH("INDIVIDUAL",SUBSTITUTE(UPPER($D3066)," ","")))),"PREMIUM FREE",""))))</f>
        <v/>
      </c>
    </row>
    <row r="3067">
      <c r="AC3067">
        <f>IF($C3067="","",IF(COUNTIF('Códigos Santander (ref)'!$A$2:$A$79,$C3067)&gt;0,"SANTANDER",IF(COUNTIF('Códigos Itaú (ref)'!$A$2:$A$44,$C3067)&gt;0,"ITAU",IF(AND(TRIM(UPPER($I3067))="CONTRATUAL",ISNUMBER(SEARCH("INDIVIDUAL",SUBSTITUTE(UPPER($D3067)," ","")))),"PREMIUM FREE",""))))</f>
        <v/>
      </c>
    </row>
    <row r="3068">
      <c r="AC3068">
        <f>IF($C3068="","",IF(COUNTIF('Códigos Santander (ref)'!$A$2:$A$79,$C3068)&gt;0,"SANTANDER",IF(COUNTIF('Códigos Itaú (ref)'!$A$2:$A$44,$C3068)&gt;0,"ITAU",IF(AND(TRIM(UPPER($I3068))="CONTRATUAL",ISNUMBER(SEARCH("INDIVIDUAL",SUBSTITUTE(UPPER($D3068)," ","")))),"PREMIUM FREE",""))))</f>
        <v/>
      </c>
    </row>
    <row r="3069">
      <c r="AC3069">
        <f>IF($C3069="","",IF(COUNTIF('Códigos Santander (ref)'!$A$2:$A$79,$C3069)&gt;0,"SANTANDER",IF(COUNTIF('Códigos Itaú (ref)'!$A$2:$A$44,$C3069)&gt;0,"ITAU",IF(AND(TRIM(UPPER($I3069))="CONTRATUAL",ISNUMBER(SEARCH("INDIVIDUAL",SUBSTITUTE(UPPER($D3069)," ","")))),"PREMIUM FREE",""))))</f>
        <v/>
      </c>
    </row>
    <row r="3070">
      <c r="AC3070">
        <f>IF($C3070="","",IF(COUNTIF('Códigos Santander (ref)'!$A$2:$A$79,$C3070)&gt;0,"SANTANDER",IF(COUNTIF('Códigos Itaú (ref)'!$A$2:$A$44,$C3070)&gt;0,"ITAU",IF(AND(TRIM(UPPER($I3070))="CONTRATUAL",ISNUMBER(SEARCH("INDIVIDUAL",SUBSTITUTE(UPPER($D3070)," ","")))),"PREMIUM FREE",""))))</f>
        <v/>
      </c>
    </row>
    <row r="3071">
      <c r="AC3071">
        <f>IF($C3071="","",IF(COUNTIF('Códigos Santander (ref)'!$A$2:$A$79,$C3071)&gt;0,"SANTANDER",IF(COUNTIF('Códigos Itaú (ref)'!$A$2:$A$44,$C3071)&gt;0,"ITAU",IF(AND(TRIM(UPPER($I3071))="CONTRATUAL",ISNUMBER(SEARCH("INDIVIDUAL",SUBSTITUTE(UPPER($D3071)," ","")))),"PREMIUM FREE",""))))</f>
        <v/>
      </c>
    </row>
    <row r="3072">
      <c r="AC3072">
        <f>IF($C3072="","",IF(COUNTIF('Códigos Santander (ref)'!$A$2:$A$79,$C3072)&gt;0,"SANTANDER",IF(COUNTIF('Códigos Itaú (ref)'!$A$2:$A$44,$C3072)&gt;0,"ITAU",IF(AND(TRIM(UPPER($I3072))="CONTRATUAL",ISNUMBER(SEARCH("INDIVIDUAL",SUBSTITUTE(UPPER($D3072)," ","")))),"PREMIUM FREE",""))))</f>
        <v/>
      </c>
    </row>
    <row r="3073">
      <c r="AC3073">
        <f>IF($C3073="","",IF(COUNTIF('Códigos Santander (ref)'!$A$2:$A$79,$C3073)&gt;0,"SANTANDER",IF(COUNTIF('Códigos Itaú (ref)'!$A$2:$A$44,$C3073)&gt;0,"ITAU",IF(AND(TRIM(UPPER($I3073))="CONTRATUAL",ISNUMBER(SEARCH("INDIVIDUAL",SUBSTITUTE(UPPER($D3073)," ","")))),"PREMIUM FREE",""))))</f>
        <v/>
      </c>
    </row>
    <row r="3074">
      <c r="AC3074">
        <f>IF($C3074="","",IF(COUNTIF('Códigos Santander (ref)'!$A$2:$A$79,$C3074)&gt;0,"SANTANDER",IF(COUNTIF('Códigos Itaú (ref)'!$A$2:$A$44,$C3074)&gt;0,"ITAU",IF(AND(TRIM(UPPER($I3074))="CONTRATUAL",ISNUMBER(SEARCH("INDIVIDUAL",SUBSTITUTE(UPPER($D3074)," ","")))),"PREMIUM FREE",""))))</f>
        <v/>
      </c>
    </row>
    <row r="3075">
      <c r="AC3075">
        <f>IF($C3075="","",IF(COUNTIF('Códigos Santander (ref)'!$A$2:$A$79,$C3075)&gt;0,"SANTANDER",IF(COUNTIF('Códigos Itaú (ref)'!$A$2:$A$44,$C3075)&gt;0,"ITAU",IF(AND(TRIM(UPPER($I3075))="CONTRATUAL",ISNUMBER(SEARCH("INDIVIDUAL",SUBSTITUTE(UPPER($D3075)," ","")))),"PREMIUM FREE",""))))</f>
        <v/>
      </c>
    </row>
    <row r="3076">
      <c r="AC3076">
        <f>IF($C3076="","",IF(COUNTIF('Códigos Santander (ref)'!$A$2:$A$79,$C3076)&gt;0,"SANTANDER",IF(COUNTIF('Códigos Itaú (ref)'!$A$2:$A$44,$C3076)&gt;0,"ITAU",IF(AND(TRIM(UPPER($I3076))="CONTRATUAL",ISNUMBER(SEARCH("INDIVIDUAL",SUBSTITUTE(UPPER($D3076)," ","")))),"PREMIUM FREE",""))))</f>
        <v/>
      </c>
    </row>
    <row r="3077">
      <c r="AC3077">
        <f>IF($C3077="","",IF(COUNTIF('Códigos Santander (ref)'!$A$2:$A$79,$C3077)&gt;0,"SANTANDER",IF(COUNTIF('Códigos Itaú (ref)'!$A$2:$A$44,$C3077)&gt;0,"ITAU",IF(AND(TRIM(UPPER($I3077))="CONTRATUAL",ISNUMBER(SEARCH("INDIVIDUAL",SUBSTITUTE(UPPER($D3077)," ","")))),"PREMIUM FREE",""))))</f>
        <v/>
      </c>
    </row>
    <row r="3078">
      <c r="AC3078">
        <f>IF($C3078="","",IF(COUNTIF('Códigos Santander (ref)'!$A$2:$A$79,$C3078)&gt;0,"SANTANDER",IF(COUNTIF('Códigos Itaú (ref)'!$A$2:$A$44,$C3078)&gt;0,"ITAU",IF(AND(TRIM(UPPER($I3078))="CONTRATUAL",ISNUMBER(SEARCH("INDIVIDUAL",SUBSTITUTE(UPPER($D3078)," ","")))),"PREMIUM FREE",""))))</f>
        <v/>
      </c>
    </row>
    <row r="3079">
      <c r="AC3079">
        <f>IF($C3079="","",IF(COUNTIF('Códigos Santander (ref)'!$A$2:$A$79,$C3079)&gt;0,"SANTANDER",IF(COUNTIF('Códigos Itaú (ref)'!$A$2:$A$44,$C3079)&gt;0,"ITAU",IF(AND(TRIM(UPPER($I3079))="CONTRATUAL",ISNUMBER(SEARCH("INDIVIDUAL",SUBSTITUTE(UPPER($D3079)," ","")))),"PREMIUM FREE",""))))</f>
        <v/>
      </c>
    </row>
    <row r="3080">
      <c r="AC3080">
        <f>IF($C3080="","",IF(COUNTIF('Códigos Santander (ref)'!$A$2:$A$79,$C3080)&gt;0,"SANTANDER",IF(COUNTIF('Códigos Itaú (ref)'!$A$2:$A$44,$C3080)&gt;0,"ITAU",IF(AND(TRIM(UPPER($I3080))="CONTRATUAL",ISNUMBER(SEARCH("INDIVIDUAL",SUBSTITUTE(UPPER($D3080)," ","")))),"PREMIUM FREE",""))))</f>
        <v/>
      </c>
    </row>
    <row r="3081">
      <c r="AC3081">
        <f>IF($C3081="","",IF(COUNTIF('Códigos Santander (ref)'!$A$2:$A$79,$C3081)&gt;0,"SANTANDER",IF(COUNTIF('Códigos Itaú (ref)'!$A$2:$A$44,$C3081)&gt;0,"ITAU",IF(AND(TRIM(UPPER($I3081))="CONTRATUAL",ISNUMBER(SEARCH("INDIVIDUAL",SUBSTITUTE(UPPER($D3081)," ","")))),"PREMIUM FREE",""))))</f>
        <v/>
      </c>
    </row>
    <row r="3082">
      <c r="AC3082">
        <f>IF($C3082="","",IF(COUNTIF('Códigos Santander (ref)'!$A$2:$A$79,$C3082)&gt;0,"SANTANDER",IF(COUNTIF('Códigos Itaú (ref)'!$A$2:$A$44,$C3082)&gt;0,"ITAU",IF(AND(TRIM(UPPER($I3082))="CONTRATUAL",ISNUMBER(SEARCH("INDIVIDUAL",SUBSTITUTE(UPPER($D3082)," ","")))),"PREMIUM FREE",""))))</f>
        <v/>
      </c>
    </row>
    <row r="3083">
      <c r="AC3083">
        <f>IF($C3083="","",IF(COUNTIF('Códigos Santander (ref)'!$A$2:$A$79,$C3083)&gt;0,"SANTANDER",IF(COUNTIF('Códigos Itaú (ref)'!$A$2:$A$44,$C3083)&gt;0,"ITAU",IF(AND(TRIM(UPPER($I3083))="CONTRATUAL",ISNUMBER(SEARCH("INDIVIDUAL",SUBSTITUTE(UPPER($D3083)," ","")))),"PREMIUM FREE",""))))</f>
        <v/>
      </c>
    </row>
    <row r="3084">
      <c r="AC3084">
        <f>IF($C3084="","",IF(COUNTIF('Códigos Santander (ref)'!$A$2:$A$79,$C3084)&gt;0,"SANTANDER",IF(COUNTIF('Códigos Itaú (ref)'!$A$2:$A$44,$C3084)&gt;0,"ITAU",IF(AND(TRIM(UPPER($I3084))="CONTRATUAL",ISNUMBER(SEARCH("INDIVIDUAL",SUBSTITUTE(UPPER($D3084)," ","")))),"PREMIUM FREE",""))))</f>
        <v/>
      </c>
    </row>
    <row r="3085">
      <c r="AC3085">
        <f>IF($C3085="","",IF(COUNTIF('Códigos Santander (ref)'!$A$2:$A$79,$C3085)&gt;0,"SANTANDER",IF(COUNTIF('Códigos Itaú (ref)'!$A$2:$A$44,$C3085)&gt;0,"ITAU",IF(AND(TRIM(UPPER($I3085))="CONTRATUAL",ISNUMBER(SEARCH("INDIVIDUAL",SUBSTITUTE(UPPER($D3085)," ","")))),"PREMIUM FREE",""))))</f>
        <v/>
      </c>
    </row>
    <row r="3086">
      <c r="AC3086">
        <f>IF($C3086="","",IF(COUNTIF('Códigos Santander (ref)'!$A$2:$A$79,$C3086)&gt;0,"SANTANDER",IF(COUNTIF('Códigos Itaú (ref)'!$A$2:$A$44,$C3086)&gt;0,"ITAU",IF(AND(TRIM(UPPER($I3086))="CONTRATUAL",ISNUMBER(SEARCH("INDIVIDUAL",SUBSTITUTE(UPPER($D3086)," ","")))),"PREMIUM FREE",""))))</f>
        <v/>
      </c>
    </row>
    <row r="3087">
      <c r="AC3087">
        <f>IF($C3087="","",IF(COUNTIF('Códigos Santander (ref)'!$A$2:$A$79,$C3087)&gt;0,"SANTANDER",IF(COUNTIF('Códigos Itaú (ref)'!$A$2:$A$44,$C3087)&gt;0,"ITAU",IF(AND(TRIM(UPPER($I3087))="CONTRATUAL",ISNUMBER(SEARCH("INDIVIDUAL",SUBSTITUTE(UPPER($D3087)," ","")))),"PREMIUM FREE",""))))</f>
        <v/>
      </c>
    </row>
    <row r="3088">
      <c r="AC3088">
        <f>IF($C3088="","",IF(COUNTIF('Códigos Santander (ref)'!$A$2:$A$79,$C3088)&gt;0,"SANTANDER",IF(COUNTIF('Códigos Itaú (ref)'!$A$2:$A$44,$C3088)&gt;0,"ITAU",IF(AND(TRIM(UPPER($I3088))="CONTRATUAL",ISNUMBER(SEARCH("INDIVIDUAL",SUBSTITUTE(UPPER($D3088)," ","")))),"PREMIUM FREE",""))))</f>
        <v/>
      </c>
    </row>
    <row r="3089">
      <c r="AC3089">
        <f>IF($C3089="","",IF(COUNTIF('Códigos Santander (ref)'!$A$2:$A$79,$C3089)&gt;0,"SANTANDER",IF(COUNTIF('Códigos Itaú (ref)'!$A$2:$A$44,$C3089)&gt;0,"ITAU",IF(AND(TRIM(UPPER($I3089))="CONTRATUAL",ISNUMBER(SEARCH("INDIVIDUAL",SUBSTITUTE(UPPER($D3089)," ","")))),"PREMIUM FREE",""))))</f>
        <v/>
      </c>
    </row>
    <row r="3090">
      <c r="AC3090">
        <f>IF($C3090="","",IF(COUNTIF('Códigos Santander (ref)'!$A$2:$A$79,$C3090)&gt;0,"SANTANDER",IF(COUNTIF('Códigos Itaú (ref)'!$A$2:$A$44,$C3090)&gt;0,"ITAU",IF(AND(TRIM(UPPER($I3090))="CONTRATUAL",ISNUMBER(SEARCH("INDIVIDUAL",SUBSTITUTE(UPPER($D3090)," ","")))),"PREMIUM FREE",""))))</f>
        <v/>
      </c>
    </row>
    <row r="3091">
      <c r="AC3091">
        <f>IF($C3091="","",IF(COUNTIF('Códigos Santander (ref)'!$A$2:$A$79,$C3091)&gt;0,"SANTANDER",IF(COUNTIF('Códigos Itaú (ref)'!$A$2:$A$44,$C3091)&gt;0,"ITAU",IF(AND(TRIM(UPPER($I3091))="CONTRATUAL",ISNUMBER(SEARCH("INDIVIDUAL",SUBSTITUTE(UPPER($D3091)," ","")))),"PREMIUM FREE",""))))</f>
        <v/>
      </c>
    </row>
    <row r="3092">
      <c r="AC3092">
        <f>IF($C3092="","",IF(COUNTIF('Códigos Santander (ref)'!$A$2:$A$79,$C3092)&gt;0,"SANTANDER",IF(COUNTIF('Códigos Itaú (ref)'!$A$2:$A$44,$C3092)&gt;0,"ITAU",IF(AND(TRIM(UPPER($I3092))="CONTRATUAL",ISNUMBER(SEARCH("INDIVIDUAL",SUBSTITUTE(UPPER($D3092)," ","")))),"PREMIUM FREE",""))))</f>
        <v/>
      </c>
    </row>
    <row r="3093">
      <c r="AC3093">
        <f>IF($C3093="","",IF(COUNTIF('Códigos Santander (ref)'!$A$2:$A$79,$C3093)&gt;0,"SANTANDER",IF(COUNTIF('Códigos Itaú (ref)'!$A$2:$A$44,$C3093)&gt;0,"ITAU",IF(AND(TRIM(UPPER($I3093))="CONTRATUAL",ISNUMBER(SEARCH("INDIVIDUAL",SUBSTITUTE(UPPER($D3093)," ","")))),"PREMIUM FREE",""))))</f>
        <v/>
      </c>
    </row>
    <row r="3094">
      <c r="AC3094">
        <f>IF($C3094="","",IF(COUNTIF('Códigos Santander (ref)'!$A$2:$A$79,$C3094)&gt;0,"SANTANDER",IF(COUNTIF('Códigos Itaú (ref)'!$A$2:$A$44,$C3094)&gt;0,"ITAU",IF(AND(TRIM(UPPER($I3094))="CONTRATUAL",ISNUMBER(SEARCH("INDIVIDUAL",SUBSTITUTE(UPPER($D3094)," ","")))),"PREMIUM FREE",""))))</f>
        <v/>
      </c>
    </row>
    <row r="3095">
      <c r="AC3095">
        <f>IF($C3095="","",IF(COUNTIF('Códigos Santander (ref)'!$A$2:$A$79,$C3095)&gt;0,"SANTANDER",IF(COUNTIF('Códigos Itaú (ref)'!$A$2:$A$44,$C3095)&gt;0,"ITAU",IF(AND(TRIM(UPPER($I3095))="CONTRATUAL",ISNUMBER(SEARCH("INDIVIDUAL",SUBSTITUTE(UPPER($D3095)," ","")))),"PREMIUM FREE",""))))</f>
        <v/>
      </c>
    </row>
    <row r="3096">
      <c r="AC3096">
        <f>IF($C3096="","",IF(COUNTIF('Códigos Santander (ref)'!$A$2:$A$79,$C3096)&gt;0,"SANTANDER",IF(COUNTIF('Códigos Itaú (ref)'!$A$2:$A$44,$C3096)&gt;0,"ITAU",IF(AND(TRIM(UPPER($I3096))="CONTRATUAL",ISNUMBER(SEARCH("INDIVIDUAL",SUBSTITUTE(UPPER($D3096)," ","")))),"PREMIUM FREE",""))))</f>
        <v/>
      </c>
    </row>
    <row r="3097">
      <c r="AC3097">
        <f>IF($C3097="","",IF(COUNTIF('Códigos Santander (ref)'!$A$2:$A$79,$C3097)&gt;0,"SANTANDER",IF(COUNTIF('Códigos Itaú (ref)'!$A$2:$A$44,$C3097)&gt;0,"ITAU",IF(AND(TRIM(UPPER($I3097))="CONTRATUAL",ISNUMBER(SEARCH("INDIVIDUAL",SUBSTITUTE(UPPER($D3097)," ","")))),"PREMIUM FREE",""))))</f>
        <v/>
      </c>
    </row>
    <row r="3098">
      <c r="AC3098">
        <f>IF($C3098="","",IF(COUNTIF('Códigos Santander (ref)'!$A$2:$A$79,$C3098)&gt;0,"SANTANDER",IF(COUNTIF('Códigos Itaú (ref)'!$A$2:$A$44,$C3098)&gt;0,"ITAU",IF(AND(TRIM(UPPER($I3098))="CONTRATUAL",ISNUMBER(SEARCH("INDIVIDUAL",SUBSTITUTE(UPPER($D3098)," ","")))),"PREMIUM FREE",""))))</f>
        <v/>
      </c>
    </row>
    <row r="3099">
      <c r="AC3099">
        <f>IF($C3099="","",IF(COUNTIF('Códigos Santander (ref)'!$A$2:$A$79,$C3099)&gt;0,"SANTANDER",IF(COUNTIF('Códigos Itaú (ref)'!$A$2:$A$44,$C3099)&gt;0,"ITAU",IF(AND(TRIM(UPPER($I3099))="CONTRATUAL",ISNUMBER(SEARCH("INDIVIDUAL",SUBSTITUTE(UPPER($D3099)," ","")))),"PREMIUM FREE",""))))</f>
        <v/>
      </c>
    </row>
    <row r="3100">
      <c r="AC3100">
        <f>IF($C3100="","",IF(COUNTIF('Códigos Santander (ref)'!$A$2:$A$79,$C3100)&gt;0,"SANTANDER",IF(COUNTIF('Códigos Itaú (ref)'!$A$2:$A$44,$C3100)&gt;0,"ITAU",IF(AND(TRIM(UPPER($I3100))="CONTRATUAL",ISNUMBER(SEARCH("INDIVIDUAL",SUBSTITUTE(UPPER($D3100)," ","")))),"PREMIUM FREE",""))))</f>
        <v/>
      </c>
    </row>
    <row r="3101">
      <c r="AC3101">
        <f>IF($C3101="","",IF(COUNTIF('Códigos Santander (ref)'!$A$2:$A$79,$C3101)&gt;0,"SANTANDER",IF(COUNTIF('Códigos Itaú (ref)'!$A$2:$A$44,$C3101)&gt;0,"ITAU",IF(AND(TRIM(UPPER($I3101))="CONTRATUAL",ISNUMBER(SEARCH("INDIVIDUAL",SUBSTITUTE(UPPER($D3101)," ","")))),"PREMIUM FREE",""))))</f>
        <v/>
      </c>
    </row>
    <row r="3102">
      <c r="AC3102">
        <f>IF($C3102="","",IF(COUNTIF('Códigos Santander (ref)'!$A$2:$A$79,$C3102)&gt;0,"SANTANDER",IF(COUNTIF('Códigos Itaú (ref)'!$A$2:$A$44,$C3102)&gt;0,"ITAU",IF(AND(TRIM(UPPER($I3102))="CONTRATUAL",ISNUMBER(SEARCH("INDIVIDUAL",SUBSTITUTE(UPPER($D3102)," ","")))),"PREMIUM FREE",""))))</f>
        <v/>
      </c>
    </row>
    <row r="3103">
      <c r="AC3103">
        <f>IF($C3103="","",IF(COUNTIF('Códigos Santander (ref)'!$A$2:$A$79,$C3103)&gt;0,"SANTANDER",IF(COUNTIF('Códigos Itaú (ref)'!$A$2:$A$44,$C3103)&gt;0,"ITAU",IF(AND(TRIM(UPPER($I3103))="CONTRATUAL",ISNUMBER(SEARCH("INDIVIDUAL",SUBSTITUTE(UPPER($D3103)," ","")))),"PREMIUM FREE",""))))</f>
        <v/>
      </c>
    </row>
    <row r="3104">
      <c r="AC3104">
        <f>IF($C3104="","",IF(COUNTIF('Códigos Santander (ref)'!$A$2:$A$79,$C3104)&gt;0,"SANTANDER",IF(COUNTIF('Códigos Itaú (ref)'!$A$2:$A$44,$C3104)&gt;0,"ITAU",IF(AND(TRIM(UPPER($I3104))="CONTRATUAL",ISNUMBER(SEARCH("INDIVIDUAL",SUBSTITUTE(UPPER($D3104)," ","")))),"PREMIUM FREE",""))))</f>
        <v/>
      </c>
    </row>
    <row r="3105">
      <c r="AC3105">
        <f>IF($C3105="","",IF(COUNTIF('Códigos Santander (ref)'!$A$2:$A$79,$C3105)&gt;0,"SANTANDER",IF(COUNTIF('Códigos Itaú (ref)'!$A$2:$A$44,$C3105)&gt;0,"ITAU",IF(AND(TRIM(UPPER($I3105))="CONTRATUAL",ISNUMBER(SEARCH("INDIVIDUAL",SUBSTITUTE(UPPER($D3105)," ","")))),"PREMIUM FREE",""))))</f>
        <v/>
      </c>
    </row>
    <row r="3106">
      <c r="AC3106">
        <f>IF($C3106="","",IF(COUNTIF('Códigos Santander (ref)'!$A$2:$A$79,$C3106)&gt;0,"SANTANDER",IF(COUNTIF('Códigos Itaú (ref)'!$A$2:$A$44,$C3106)&gt;0,"ITAU",IF(AND(TRIM(UPPER($I3106))="CONTRATUAL",ISNUMBER(SEARCH("INDIVIDUAL",SUBSTITUTE(UPPER($D3106)," ","")))),"PREMIUM FREE",""))))</f>
        <v/>
      </c>
    </row>
    <row r="3107">
      <c r="AC3107">
        <f>IF($C3107="","",IF(COUNTIF('Códigos Santander (ref)'!$A$2:$A$79,$C3107)&gt;0,"SANTANDER",IF(COUNTIF('Códigos Itaú (ref)'!$A$2:$A$44,$C3107)&gt;0,"ITAU",IF(AND(TRIM(UPPER($I3107))="CONTRATUAL",ISNUMBER(SEARCH("INDIVIDUAL",SUBSTITUTE(UPPER($D3107)," ","")))),"PREMIUM FREE",""))))</f>
        <v/>
      </c>
    </row>
    <row r="3108">
      <c r="AC3108">
        <f>IF($C3108="","",IF(COUNTIF('Códigos Santander (ref)'!$A$2:$A$79,$C3108)&gt;0,"SANTANDER",IF(COUNTIF('Códigos Itaú (ref)'!$A$2:$A$44,$C3108)&gt;0,"ITAU",IF(AND(TRIM(UPPER($I3108))="CONTRATUAL",ISNUMBER(SEARCH("INDIVIDUAL",SUBSTITUTE(UPPER($D3108)," ","")))),"PREMIUM FREE",""))))</f>
        <v/>
      </c>
    </row>
    <row r="3109">
      <c r="AC3109">
        <f>IF($C3109="","",IF(COUNTIF('Códigos Santander (ref)'!$A$2:$A$79,$C3109)&gt;0,"SANTANDER",IF(COUNTIF('Códigos Itaú (ref)'!$A$2:$A$44,$C3109)&gt;0,"ITAU",IF(AND(TRIM(UPPER($I3109))="CONTRATUAL",ISNUMBER(SEARCH("INDIVIDUAL",SUBSTITUTE(UPPER($D3109)," ","")))),"PREMIUM FREE",""))))</f>
        <v/>
      </c>
    </row>
    <row r="3110">
      <c r="AC3110">
        <f>IF($C3110="","",IF(COUNTIF('Códigos Santander (ref)'!$A$2:$A$79,$C3110)&gt;0,"SANTANDER",IF(COUNTIF('Códigos Itaú (ref)'!$A$2:$A$44,$C3110)&gt;0,"ITAU",IF(AND(TRIM(UPPER($I3110))="CONTRATUAL",ISNUMBER(SEARCH("INDIVIDUAL",SUBSTITUTE(UPPER($D3110)," ","")))),"PREMIUM FREE",""))))</f>
        <v/>
      </c>
    </row>
    <row r="3111">
      <c r="AC3111">
        <f>IF($C3111="","",IF(COUNTIF('Códigos Santander (ref)'!$A$2:$A$79,$C3111)&gt;0,"SANTANDER",IF(COUNTIF('Códigos Itaú (ref)'!$A$2:$A$44,$C3111)&gt;0,"ITAU",IF(AND(TRIM(UPPER($I3111))="CONTRATUAL",ISNUMBER(SEARCH("INDIVIDUAL",SUBSTITUTE(UPPER($D3111)," ","")))),"PREMIUM FREE",""))))</f>
        <v/>
      </c>
    </row>
    <row r="3112">
      <c r="AC3112">
        <f>IF($C3112="","",IF(COUNTIF('Códigos Santander (ref)'!$A$2:$A$79,$C3112)&gt;0,"SANTANDER",IF(COUNTIF('Códigos Itaú (ref)'!$A$2:$A$44,$C3112)&gt;0,"ITAU",IF(AND(TRIM(UPPER($I3112))="CONTRATUAL",ISNUMBER(SEARCH("INDIVIDUAL",SUBSTITUTE(UPPER($D3112)," ","")))),"PREMIUM FREE",""))))</f>
        <v/>
      </c>
    </row>
    <row r="3113">
      <c r="AC3113">
        <f>IF($C3113="","",IF(COUNTIF('Códigos Santander (ref)'!$A$2:$A$79,$C3113)&gt;0,"SANTANDER",IF(COUNTIF('Códigos Itaú (ref)'!$A$2:$A$44,$C3113)&gt;0,"ITAU",IF(AND(TRIM(UPPER($I3113))="CONTRATUAL",ISNUMBER(SEARCH("INDIVIDUAL",SUBSTITUTE(UPPER($D3113)," ","")))),"PREMIUM FREE",""))))</f>
        <v/>
      </c>
    </row>
    <row r="3114">
      <c r="AC3114">
        <f>IF($C3114="","",IF(COUNTIF('Códigos Santander (ref)'!$A$2:$A$79,$C3114)&gt;0,"SANTANDER",IF(COUNTIF('Códigos Itaú (ref)'!$A$2:$A$44,$C3114)&gt;0,"ITAU",IF(AND(TRIM(UPPER($I3114))="CONTRATUAL",ISNUMBER(SEARCH("INDIVIDUAL",SUBSTITUTE(UPPER($D3114)," ","")))),"PREMIUM FREE",""))))</f>
        <v/>
      </c>
    </row>
    <row r="3115">
      <c r="AC3115">
        <f>IF($C3115="","",IF(COUNTIF('Códigos Santander (ref)'!$A$2:$A$79,$C3115)&gt;0,"SANTANDER",IF(COUNTIF('Códigos Itaú (ref)'!$A$2:$A$44,$C3115)&gt;0,"ITAU",IF(AND(TRIM(UPPER($I3115))="CONTRATUAL",ISNUMBER(SEARCH("INDIVIDUAL",SUBSTITUTE(UPPER($D3115)," ","")))),"PREMIUM FREE",""))))</f>
        <v/>
      </c>
    </row>
    <row r="3116">
      <c r="AC3116">
        <f>IF($C3116="","",IF(COUNTIF('Códigos Santander (ref)'!$A$2:$A$79,$C3116)&gt;0,"SANTANDER",IF(COUNTIF('Códigos Itaú (ref)'!$A$2:$A$44,$C3116)&gt;0,"ITAU",IF(AND(TRIM(UPPER($I3116))="CONTRATUAL",ISNUMBER(SEARCH("INDIVIDUAL",SUBSTITUTE(UPPER($D3116)," ","")))),"PREMIUM FREE",""))))</f>
        <v/>
      </c>
    </row>
    <row r="3117">
      <c r="AC3117">
        <f>IF($C3117="","",IF(COUNTIF('Códigos Santander (ref)'!$A$2:$A$79,$C3117)&gt;0,"SANTANDER",IF(COUNTIF('Códigos Itaú (ref)'!$A$2:$A$44,$C3117)&gt;0,"ITAU",IF(AND(TRIM(UPPER($I3117))="CONTRATUAL",ISNUMBER(SEARCH("INDIVIDUAL",SUBSTITUTE(UPPER($D3117)," ","")))),"PREMIUM FREE",""))))</f>
        <v/>
      </c>
    </row>
    <row r="3118">
      <c r="AC3118">
        <f>IF($C3118="","",IF(COUNTIF('Códigos Santander (ref)'!$A$2:$A$79,$C3118)&gt;0,"SANTANDER",IF(COUNTIF('Códigos Itaú (ref)'!$A$2:$A$44,$C3118)&gt;0,"ITAU",IF(AND(TRIM(UPPER($I3118))="CONTRATUAL",ISNUMBER(SEARCH("INDIVIDUAL",SUBSTITUTE(UPPER($D3118)," ","")))),"PREMIUM FREE",""))))</f>
        <v/>
      </c>
    </row>
    <row r="3119">
      <c r="AC3119">
        <f>IF($C3119="","",IF(COUNTIF('Códigos Santander (ref)'!$A$2:$A$79,$C3119)&gt;0,"SANTANDER",IF(COUNTIF('Códigos Itaú (ref)'!$A$2:$A$44,$C3119)&gt;0,"ITAU",IF(AND(TRIM(UPPER($I3119))="CONTRATUAL",ISNUMBER(SEARCH("INDIVIDUAL",SUBSTITUTE(UPPER($D3119)," ","")))),"PREMIUM FREE",""))))</f>
        <v/>
      </c>
    </row>
    <row r="3120">
      <c r="AC3120">
        <f>IF($C3120="","",IF(COUNTIF('Códigos Santander (ref)'!$A$2:$A$79,$C3120)&gt;0,"SANTANDER",IF(COUNTIF('Códigos Itaú (ref)'!$A$2:$A$44,$C3120)&gt;0,"ITAU",IF(AND(TRIM(UPPER($I3120))="CONTRATUAL",ISNUMBER(SEARCH("INDIVIDUAL",SUBSTITUTE(UPPER($D3120)," ","")))),"PREMIUM FREE",""))))</f>
        <v/>
      </c>
    </row>
    <row r="3121">
      <c r="AC3121">
        <f>IF($C3121="","",IF(COUNTIF('Códigos Santander (ref)'!$A$2:$A$79,$C3121)&gt;0,"SANTANDER",IF(COUNTIF('Códigos Itaú (ref)'!$A$2:$A$44,$C3121)&gt;0,"ITAU",IF(AND(TRIM(UPPER($I3121))="CONTRATUAL",ISNUMBER(SEARCH("INDIVIDUAL",SUBSTITUTE(UPPER($D3121)," ","")))),"PREMIUM FREE",""))))</f>
        <v/>
      </c>
    </row>
    <row r="3122">
      <c r="AC3122">
        <f>IF($C3122="","",IF(COUNTIF('Códigos Santander (ref)'!$A$2:$A$79,$C3122)&gt;0,"SANTANDER",IF(COUNTIF('Códigos Itaú (ref)'!$A$2:$A$44,$C3122)&gt;0,"ITAU",IF(AND(TRIM(UPPER($I3122))="CONTRATUAL",ISNUMBER(SEARCH("INDIVIDUAL",SUBSTITUTE(UPPER($D3122)," ","")))),"PREMIUM FREE",""))))</f>
        <v/>
      </c>
    </row>
    <row r="3123">
      <c r="AC3123">
        <f>IF($C3123="","",IF(COUNTIF('Códigos Santander (ref)'!$A$2:$A$79,$C3123)&gt;0,"SANTANDER",IF(COUNTIF('Códigos Itaú (ref)'!$A$2:$A$44,$C3123)&gt;0,"ITAU",IF(AND(TRIM(UPPER($I3123))="CONTRATUAL",ISNUMBER(SEARCH("INDIVIDUAL",SUBSTITUTE(UPPER($D3123)," ","")))),"PREMIUM FREE",""))))</f>
        <v/>
      </c>
    </row>
    <row r="3124">
      <c r="AC3124">
        <f>IF($C3124="","",IF(COUNTIF('Códigos Santander (ref)'!$A$2:$A$79,$C3124)&gt;0,"SANTANDER",IF(COUNTIF('Códigos Itaú (ref)'!$A$2:$A$44,$C3124)&gt;0,"ITAU",IF(AND(TRIM(UPPER($I3124))="CONTRATUAL",ISNUMBER(SEARCH("INDIVIDUAL",SUBSTITUTE(UPPER($D3124)," ","")))),"PREMIUM FREE",""))))</f>
        <v/>
      </c>
    </row>
    <row r="3125">
      <c r="AC3125">
        <f>IF($C3125="","",IF(COUNTIF('Códigos Santander (ref)'!$A$2:$A$79,$C3125)&gt;0,"SANTANDER",IF(COUNTIF('Códigos Itaú (ref)'!$A$2:$A$44,$C3125)&gt;0,"ITAU",IF(AND(TRIM(UPPER($I3125))="CONTRATUAL",ISNUMBER(SEARCH("INDIVIDUAL",SUBSTITUTE(UPPER($D3125)," ","")))),"PREMIUM FREE",""))))</f>
        <v/>
      </c>
    </row>
    <row r="3126">
      <c r="AC3126">
        <f>IF($C3126="","",IF(COUNTIF('Códigos Santander (ref)'!$A$2:$A$79,$C3126)&gt;0,"SANTANDER",IF(COUNTIF('Códigos Itaú (ref)'!$A$2:$A$44,$C3126)&gt;0,"ITAU",IF(AND(TRIM(UPPER($I3126))="CONTRATUAL",ISNUMBER(SEARCH("INDIVIDUAL",SUBSTITUTE(UPPER($D3126)," ","")))),"PREMIUM FREE",""))))</f>
        <v/>
      </c>
    </row>
    <row r="3127">
      <c r="AC3127">
        <f>IF($C3127="","",IF(COUNTIF('Códigos Santander (ref)'!$A$2:$A$79,$C3127)&gt;0,"SANTANDER",IF(COUNTIF('Códigos Itaú (ref)'!$A$2:$A$44,$C3127)&gt;0,"ITAU",IF(AND(TRIM(UPPER($I3127))="CONTRATUAL",ISNUMBER(SEARCH("INDIVIDUAL",SUBSTITUTE(UPPER($D3127)," ","")))),"PREMIUM FREE",""))))</f>
        <v/>
      </c>
    </row>
    <row r="3128">
      <c r="AC3128">
        <f>IF($C3128="","",IF(COUNTIF('Códigos Santander (ref)'!$A$2:$A$79,$C3128)&gt;0,"SANTANDER",IF(COUNTIF('Códigos Itaú (ref)'!$A$2:$A$44,$C3128)&gt;0,"ITAU",IF(AND(TRIM(UPPER($I3128))="CONTRATUAL",ISNUMBER(SEARCH("INDIVIDUAL",SUBSTITUTE(UPPER($D3128)," ","")))),"PREMIUM FREE",""))))</f>
        <v/>
      </c>
    </row>
    <row r="3129">
      <c r="AC3129">
        <f>IF($C3129="","",IF(COUNTIF('Códigos Santander (ref)'!$A$2:$A$79,$C3129)&gt;0,"SANTANDER",IF(COUNTIF('Códigos Itaú (ref)'!$A$2:$A$44,$C3129)&gt;0,"ITAU",IF(AND(TRIM(UPPER($I3129))="CONTRATUAL",ISNUMBER(SEARCH("INDIVIDUAL",SUBSTITUTE(UPPER($D3129)," ","")))),"PREMIUM FREE",""))))</f>
        <v/>
      </c>
    </row>
    <row r="3130">
      <c r="AC3130">
        <f>IF($C3130="","",IF(COUNTIF('Códigos Santander (ref)'!$A$2:$A$79,$C3130)&gt;0,"SANTANDER",IF(COUNTIF('Códigos Itaú (ref)'!$A$2:$A$44,$C3130)&gt;0,"ITAU",IF(AND(TRIM(UPPER($I3130))="CONTRATUAL",ISNUMBER(SEARCH("INDIVIDUAL",SUBSTITUTE(UPPER($D3130)," ","")))),"PREMIUM FREE",""))))</f>
        <v/>
      </c>
    </row>
    <row r="3131">
      <c r="AC3131">
        <f>IF($C3131="","",IF(COUNTIF('Códigos Santander (ref)'!$A$2:$A$79,$C3131)&gt;0,"SANTANDER",IF(COUNTIF('Códigos Itaú (ref)'!$A$2:$A$44,$C3131)&gt;0,"ITAU",IF(AND(TRIM(UPPER($I3131))="CONTRATUAL",ISNUMBER(SEARCH("INDIVIDUAL",SUBSTITUTE(UPPER($D3131)," ","")))),"PREMIUM FREE",""))))</f>
        <v/>
      </c>
    </row>
    <row r="3132">
      <c r="AC3132">
        <f>IF($C3132="","",IF(COUNTIF('Códigos Santander (ref)'!$A$2:$A$79,$C3132)&gt;0,"SANTANDER",IF(COUNTIF('Códigos Itaú (ref)'!$A$2:$A$44,$C3132)&gt;0,"ITAU",IF(AND(TRIM(UPPER($I3132))="CONTRATUAL",ISNUMBER(SEARCH("INDIVIDUAL",SUBSTITUTE(UPPER($D3132)," ","")))),"PREMIUM FREE",""))))</f>
        <v/>
      </c>
    </row>
    <row r="3133">
      <c r="AC3133">
        <f>IF($C3133="","",IF(COUNTIF('Códigos Santander (ref)'!$A$2:$A$79,$C3133)&gt;0,"SANTANDER",IF(COUNTIF('Códigos Itaú (ref)'!$A$2:$A$44,$C3133)&gt;0,"ITAU",IF(AND(TRIM(UPPER($I3133))="CONTRATUAL",ISNUMBER(SEARCH("INDIVIDUAL",SUBSTITUTE(UPPER($D3133)," ","")))),"PREMIUM FREE",""))))</f>
        <v/>
      </c>
    </row>
    <row r="3134">
      <c r="AC3134">
        <f>IF($C3134="","",IF(COUNTIF('Códigos Santander (ref)'!$A$2:$A$79,$C3134)&gt;0,"SANTANDER",IF(COUNTIF('Códigos Itaú (ref)'!$A$2:$A$44,$C3134)&gt;0,"ITAU",IF(AND(TRIM(UPPER($I3134))="CONTRATUAL",ISNUMBER(SEARCH("INDIVIDUAL",SUBSTITUTE(UPPER($D3134)," ","")))),"PREMIUM FREE",""))))</f>
        <v/>
      </c>
    </row>
    <row r="3135">
      <c r="AC3135">
        <f>IF($C3135="","",IF(COUNTIF('Códigos Santander (ref)'!$A$2:$A$79,$C3135)&gt;0,"SANTANDER",IF(COUNTIF('Códigos Itaú (ref)'!$A$2:$A$44,$C3135)&gt;0,"ITAU",IF(AND(TRIM(UPPER($I3135))="CONTRATUAL",ISNUMBER(SEARCH("INDIVIDUAL",SUBSTITUTE(UPPER($D3135)," ","")))),"PREMIUM FREE",""))))</f>
        <v/>
      </c>
    </row>
    <row r="3136">
      <c r="AC3136">
        <f>IF($C3136="","",IF(COUNTIF('Códigos Santander (ref)'!$A$2:$A$79,$C3136)&gt;0,"SANTANDER",IF(COUNTIF('Códigos Itaú (ref)'!$A$2:$A$44,$C3136)&gt;0,"ITAU",IF(AND(TRIM(UPPER($I3136))="CONTRATUAL",ISNUMBER(SEARCH("INDIVIDUAL",SUBSTITUTE(UPPER($D3136)," ","")))),"PREMIUM FREE",""))))</f>
        <v/>
      </c>
    </row>
    <row r="3137">
      <c r="AC3137">
        <f>IF($C3137="","",IF(COUNTIF('Códigos Santander (ref)'!$A$2:$A$79,$C3137)&gt;0,"SANTANDER",IF(COUNTIF('Códigos Itaú (ref)'!$A$2:$A$44,$C3137)&gt;0,"ITAU",IF(AND(TRIM(UPPER($I3137))="CONTRATUAL",ISNUMBER(SEARCH("INDIVIDUAL",SUBSTITUTE(UPPER($D3137)," ","")))),"PREMIUM FREE",""))))</f>
        <v/>
      </c>
    </row>
    <row r="3138">
      <c r="AC3138">
        <f>IF($C3138="","",IF(COUNTIF('Códigos Santander (ref)'!$A$2:$A$79,$C3138)&gt;0,"SANTANDER",IF(COUNTIF('Códigos Itaú (ref)'!$A$2:$A$44,$C3138)&gt;0,"ITAU",IF(AND(TRIM(UPPER($I3138))="CONTRATUAL",ISNUMBER(SEARCH("INDIVIDUAL",SUBSTITUTE(UPPER($D3138)," ","")))),"PREMIUM FREE",""))))</f>
        <v/>
      </c>
    </row>
    <row r="3139">
      <c r="AC3139">
        <f>IF($C3139="","",IF(COUNTIF('Códigos Santander (ref)'!$A$2:$A$79,$C3139)&gt;0,"SANTANDER",IF(COUNTIF('Códigos Itaú (ref)'!$A$2:$A$44,$C3139)&gt;0,"ITAU",IF(AND(TRIM(UPPER($I3139))="CONTRATUAL",ISNUMBER(SEARCH("INDIVIDUAL",SUBSTITUTE(UPPER($D3139)," ","")))),"PREMIUM FREE",""))))</f>
        <v/>
      </c>
    </row>
    <row r="3140">
      <c r="AC3140">
        <f>IF($C3140="","",IF(COUNTIF('Códigos Santander (ref)'!$A$2:$A$79,$C3140)&gt;0,"SANTANDER",IF(COUNTIF('Códigos Itaú (ref)'!$A$2:$A$44,$C3140)&gt;0,"ITAU",IF(AND(TRIM(UPPER($I3140))="CONTRATUAL",ISNUMBER(SEARCH("INDIVIDUAL",SUBSTITUTE(UPPER($D3140)," ","")))),"PREMIUM FREE",""))))</f>
        <v/>
      </c>
    </row>
    <row r="3141">
      <c r="AC3141">
        <f>IF($C3141="","",IF(COUNTIF('Códigos Santander (ref)'!$A$2:$A$79,$C3141)&gt;0,"SANTANDER",IF(COUNTIF('Códigos Itaú (ref)'!$A$2:$A$44,$C3141)&gt;0,"ITAU",IF(AND(TRIM(UPPER($I3141))="CONTRATUAL",ISNUMBER(SEARCH("INDIVIDUAL",SUBSTITUTE(UPPER($D3141)," ","")))),"PREMIUM FREE",""))))</f>
        <v/>
      </c>
    </row>
    <row r="3142">
      <c r="AC3142">
        <f>IF($C3142="","",IF(COUNTIF('Códigos Santander (ref)'!$A$2:$A$79,$C3142)&gt;0,"SANTANDER",IF(COUNTIF('Códigos Itaú (ref)'!$A$2:$A$44,$C3142)&gt;0,"ITAU",IF(AND(TRIM(UPPER($I3142))="CONTRATUAL",ISNUMBER(SEARCH("INDIVIDUAL",SUBSTITUTE(UPPER($D3142)," ","")))),"PREMIUM FREE",""))))</f>
        <v/>
      </c>
    </row>
    <row r="3143">
      <c r="AC3143">
        <f>IF($C3143="","",IF(COUNTIF('Códigos Santander (ref)'!$A$2:$A$79,$C3143)&gt;0,"SANTANDER",IF(COUNTIF('Códigos Itaú (ref)'!$A$2:$A$44,$C3143)&gt;0,"ITAU",IF(AND(TRIM(UPPER($I3143))="CONTRATUAL",ISNUMBER(SEARCH("INDIVIDUAL",SUBSTITUTE(UPPER($D3143)," ","")))),"PREMIUM FREE",""))))</f>
        <v/>
      </c>
    </row>
    <row r="3144">
      <c r="AC3144">
        <f>IF($C3144="","",IF(COUNTIF('Códigos Santander (ref)'!$A$2:$A$79,$C3144)&gt;0,"SANTANDER",IF(COUNTIF('Códigos Itaú (ref)'!$A$2:$A$44,$C3144)&gt;0,"ITAU",IF(AND(TRIM(UPPER($I3144))="CONTRATUAL",ISNUMBER(SEARCH("INDIVIDUAL",SUBSTITUTE(UPPER($D3144)," ","")))),"PREMIUM FREE",""))))</f>
        <v/>
      </c>
    </row>
    <row r="3145">
      <c r="AC3145">
        <f>IF($C3145="","",IF(COUNTIF('Códigos Santander (ref)'!$A$2:$A$79,$C3145)&gt;0,"SANTANDER",IF(COUNTIF('Códigos Itaú (ref)'!$A$2:$A$44,$C3145)&gt;0,"ITAU",IF(AND(TRIM(UPPER($I3145))="CONTRATUAL",ISNUMBER(SEARCH("INDIVIDUAL",SUBSTITUTE(UPPER($D3145)," ","")))),"PREMIUM FREE",""))))</f>
        <v/>
      </c>
    </row>
    <row r="3146">
      <c r="AC3146">
        <f>IF($C3146="","",IF(COUNTIF('Códigos Santander (ref)'!$A$2:$A$79,$C3146)&gt;0,"SANTANDER",IF(COUNTIF('Códigos Itaú (ref)'!$A$2:$A$44,$C3146)&gt;0,"ITAU",IF(AND(TRIM(UPPER($I3146))="CONTRATUAL",ISNUMBER(SEARCH("INDIVIDUAL",SUBSTITUTE(UPPER($D3146)," ","")))),"PREMIUM FREE",""))))</f>
        <v/>
      </c>
    </row>
    <row r="3147">
      <c r="AC3147">
        <f>IF($C3147="","",IF(COUNTIF('Códigos Santander (ref)'!$A$2:$A$79,$C3147)&gt;0,"SANTANDER",IF(COUNTIF('Códigos Itaú (ref)'!$A$2:$A$44,$C3147)&gt;0,"ITAU",IF(AND(TRIM(UPPER($I3147))="CONTRATUAL",ISNUMBER(SEARCH("INDIVIDUAL",SUBSTITUTE(UPPER($D3147)," ","")))),"PREMIUM FREE",""))))</f>
        <v/>
      </c>
    </row>
    <row r="3148">
      <c r="AC3148">
        <f>IF($C3148="","",IF(COUNTIF('Códigos Santander (ref)'!$A$2:$A$79,$C3148)&gt;0,"SANTANDER",IF(COUNTIF('Códigos Itaú (ref)'!$A$2:$A$44,$C3148)&gt;0,"ITAU",IF(AND(TRIM(UPPER($I3148))="CONTRATUAL",ISNUMBER(SEARCH("INDIVIDUAL",SUBSTITUTE(UPPER($D3148)," ","")))),"PREMIUM FREE",""))))</f>
        <v/>
      </c>
    </row>
    <row r="3149">
      <c r="AC3149">
        <f>IF($C3149="","",IF(COUNTIF('Códigos Santander (ref)'!$A$2:$A$79,$C3149)&gt;0,"SANTANDER",IF(COUNTIF('Códigos Itaú (ref)'!$A$2:$A$44,$C3149)&gt;0,"ITAU",IF(AND(TRIM(UPPER($I3149))="CONTRATUAL",ISNUMBER(SEARCH("INDIVIDUAL",SUBSTITUTE(UPPER($D3149)," ","")))),"PREMIUM FREE",""))))</f>
        <v/>
      </c>
    </row>
    <row r="3150">
      <c r="AC3150">
        <f>IF($C3150="","",IF(COUNTIF('Códigos Santander (ref)'!$A$2:$A$79,$C3150)&gt;0,"SANTANDER",IF(COUNTIF('Códigos Itaú (ref)'!$A$2:$A$44,$C3150)&gt;0,"ITAU",IF(AND(TRIM(UPPER($I3150))="CONTRATUAL",ISNUMBER(SEARCH("INDIVIDUAL",SUBSTITUTE(UPPER($D3150)," ","")))),"PREMIUM FREE",""))))</f>
        <v/>
      </c>
    </row>
    <row r="3151">
      <c r="AC3151">
        <f>IF($C3151="","",IF(COUNTIF('Códigos Santander (ref)'!$A$2:$A$79,$C3151)&gt;0,"SANTANDER",IF(COUNTIF('Códigos Itaú (ref)'!$A$2:$A$44,$C3151)&gt;0,"ITAU",IF(AND(TRIM(UPPER($I3151))="CONTRATUAL",ISNUMBER(SEARCH("INDIVIDUAL",SUBSTITUTE(UPPER($D3151)," ","")))),"PREMIUM FREE",""))))</f>
        <v/>
      </c>
    </row>
    <row r="3152">
      <c r="AC3152">
        <f>IF($C3152="","",IF(COUNTIF('Códigos Santander (ref)'!$A$2:$A$79,$C3152)&gt;0,"SANTANDER",IF(COUNTIF('Códigos Itaú (ref)'!$A$2:$A$44,$C3152)&gt;0,"ITAU",IF(AND(TRIM(UPPER($I3152))="CONTRATUAL",ISNUMBER(SEARCH("INDIVIDUAL",SUBSTITUTE(UPPER($D3152)," ","")))),"PREMIUM FREE",""))))</f>
        <v/>
      </c>
    </row>
    <row r="3153">
      <c r="AC3153">
        <f>IF($C3153="","",IF(COUNTIF('Códigos Santander (ref)'!$A$2:$A$79,$C3153)&gt;0,"SANTANDER",IF(COUNTIF('Códigos Itaú (ref)'!$A$2:$A$44,$C3153)&gt;0,"ITAU",IF(AND(TRIM(UPPER($I3153))="CONTRATUAL",ISNUMBER(SEARCH("INDIVIDUAL",SUBSTITUTE(UPPER($D3153)," ","")))),"PREMIUM FREE",""))))</f>
        <v/>
      </c>
    </row>
    <row r="3154">
      <c r="AC3154">
        <f>IF($C3154="","",IF(COUNTIF('Códigos Santander (ref)'!$A$2:$A$79,$C3154)&gt;0,"SANTANDER",IF(COUNTIF('Códigos Itaú (ref)'!$A$2:$A$44,$C3154)&gt;0,"ITAU",IF(AND(TRIM(UPPER($I3154))="CONTRATUAL",ISNUMBER(SEARCH("INDIVIDUAL",SUBSTITUTE(UPPER($D3154)," ","")))),"PREMIUM FREE",""))))</f>
        <v/>
      </c>
    </row>
    <row r="3155">
      <c r="AC3155">
        <f>IF($C3155="","",IF(COUNTIF('Códigos Santander (ref)'!$A$2:$A$79,$C3155)&gt;0,"SANTANDER",IF(COUNTIF('Códigos Itaú (ref)'!$A$2:$A$44,$C3155)&gt;0,"ITAU",IF(AND(TRIM(UPPER($I3155))="CONTRATUAL",ISNUMBER(SEARCH("INDIVIDUAL",SUBSTITUTE(UPPER($D3155)," ","")))),"PREMIUM FREE",""))))</f>
        <v/>
      </c>
    </row>
    <row r="3156">
      <c r="AC3156">
        <f>IF($C3156="","",IF(COUNTIF('Códigos Santander (ref)'!$A$2:$A$79,$C3156)&gt;0,"SANTANDER",IF(COUNTIF('Códigos Itaú (ref)'!$A$2:$A$44,$C3156)&gt;0,"ITAU",IF(AND(TRIM(UPPER($I3156))="CONTRATUAL",ISNUMBER(SEARCH("INDIVIDUAL",SUBSTITUTE(UPPER($D3156)," ","")))),"PREMIUM FREE",""))))</f>
        <v/>
      </c>
    </row>
    <row r="3157">
      <c r="AC3157">
        <f>IF($C3157="","",IF(COUNTIF('Códigos Santander (ref)'!$A$2:$A$79,$C3157)&gt;0,"SANTANDER",IF(COUNTIF('Códigos Itaú (ref)'!$A$2:$A$44,$C3157)&gt;0,"ITAU",IF(AND(TRIM(UPPER($I3157))="CONTRATUAL",ISNUMBER(SEARCH("INDIVIDUAL",SUBSTITUTE(UPPER($D3157)," ","")))),"PREMIUM FREE",""))))</f>
        <v/>
      </c>
    </row>
    <row r="3158">
      <c r="AC3158">
        <f>IF($C3158="","",IF(COUNTIF('Códigos Santander (ref)'!$A$2:$A$79,$C3158)&gt;0,"SANTANDER",IF(COUNTIF('Códigos Itaú (ref)'!$A$2:$A$44,$C3158)&gt;0,"ITAU",IF(AND(TRIM(UPPER($I3158))="CONTRATUAL",ISNUMBER(SEARCH("INDIVIDUAL",SUBSTITUTE(UPPER($D3158)," ","")))),"PREMIUM FREE",""))))</f>
        <v/>
      </c>
    </row>
    <row r="3159">
      <c r="AC3159">
        <f>IF($C3159="","",IF(COUNTIF('Códigos Santander (ref)'!$A$2:$A$79,$C3159)&gt;0,"SANTANDER",IF(COUNTIF('Códigos Itaú (ref)'!$A$2:$A$44,$C3159)&gt;0,"ITAU",IF(AND(TRIM(UPPER($I3159))="CONTRATUAL",ISNUMBER(SEARCH("INDIVIDUAL",SUBSTITUTE(UPPER($D3159)," ","")))),"PREMIUM FREE",""))))</f>
        <v/>
      </c>
    </row>
    <row r="3160">
      <c r="AC3160">
        <f>IF($C3160="","",IF(COUNTIF('Códigos Santander (ref)'!$A$2:$A$79,$C3160)&gt;0,"SANTANDER",IF(COUNTIF('Códigos Itaú (ref)'!$A$2:$A$44,$C3160)&gt;0,"ITAU",IF(AND(TRIM(UPPER($I3160))="CONTRATUAL",ISNUMBER(SEARCH("INDIVIDUAL",SUBSTITUTE(UPPER($D3160)," ","")))),"PREMIUM FREE",""))))</f>
        <v/>
      </c>
    </row>
    <row r="3161">
      <c r="AC3161">
        <f>IF($C3161="","",IF(COUNTIF('Códigos Santander (ref)'!$A$2:$A$79,$C3161)&gt;0,"SANTANDER",IF(COUNTIF('Códigos Itaú (ref)'!$A$2:$A$44,$C3161)&gt;0,"ITAU",IF(AND(TRIM(UPPER($I3161))="CONTRATUAL",ISNUMBER(SEARCH("INDIVIDUAL",SUBSTITUTE(UPPER($D3161)," ","")))),"PREMIUM FREE",""))))</f>
        <v/>
      </c>
    </row>
    <row r="3162">
      <c r="AC3162">
        <f>IF($C3162="","",IF(COUNTIF('Códigos Santander (ref)'!$A$2:$A$79,$C3162)&gt;0,"SANTANDER",IF(COUNTIF('Códigos Itaú (ref)'!$A$2:$A$44,$C3162)&gt;0,"ITAU",IF(AND(TRIM(UPPER($I3162))="CONTRATUAL",ISNUMBER(SEARCH("INDIVIDUAL",SUBSTITUTE(UPPER($D3162)," ","")))),"PREMIUM FREE",""))))</f>
        <v/>
      </c>
    </row>
    <row r="3163">
      <c r="AC3163">
        <f>IF($C3163="","",IF(COUNTIF('Códigos Santander (ref)'!$A$2:$A$79,$C3163)&gt;0,"SANTANDER",IF(COUNTIF('Códigos Itaú (ref)'!$A$2:$A$44,$C3163)&gt;0,"ITAU",IF(AND(TRIM(UPPER($I3163))="CONTRATUAL",ISNUMBER(SEARCH("INDIVIDUAL",SUBSTITUTE(UPPER($D3163)," ","")))),"PREMIUM FREE",""))))</f>
        <v/>
      </c>
    </row>
    <row r="3164">
      <c r="AC3164">
        <f>IF($C3164="","",IF(COUNTIF('Códigos Santander (ref)'!$A$2:$A$79,$C3164)&gt;0,"SANTANDER",IF(COUNTIF('Códigos Itaú (ref)'!$A$2:$A$44,$C3164)&gt;0,"ITAU",IF(AND(TRIM(UPPER($I3164))="CONTRATUAL",ISNUMBER(SEARCH("INDIVIDUAL",SUBSTITUTE(UPPER($D3164)," ","")))),"PREMIUM FREE",""))))</f>
        <v/>
      </c>
    </row>
    <row r="3165">
      <c r="AC3165">
        <f>IF($C3165="","",IF(COUNTIF('Códigos Santander (ref)'!$A$2:$A$79,$C3165)&gt;0,"SANTANDER",IF(COUNTIF('Códigos Itaú (ref)'!$A$2:$A$44,$C3165)&gt;0,"ITAU",IF(AND(TRIM(UPPER($I3165))="CONTRATUAL",ISNUMBER(SEARCH("INDIVIDUAL",SUBSTITUTE(UPPER($D3165)," ","")))),"PREMIUM FREE",""))))</f>
        <v/>
      </c>
    </row>
    <row r="3166">
      <c r="AC3166">
        <f>IF($C3166="","",IF(COUNTIF('Códigos Santander (ref)'!$A$2:$A$79,$C3166)&gt;0,"SANTANDER",IF(COUNTIF('Códigos Itaú (ref)'!$A$2:$A$44,$C3166)&gt;0,"ITAU",IF(AND(TRIM(UPPER($I3166))="CONTRATUAL",ISNUMBER(SEARCH("INDIVIDUAL",SUBSTITUTE(UPPER($D3166)," ","")))),"PREMIUM FREE",""))))</f>
        <v/>
      </c>
    </row>
    <row r="3167">
      <c r="AC3167">
        <f>IF($C3167="","",IF(COUNTIF('Códigos Santander (ref)'!$A$2:$A$79,$C3167)&gt;0,"SANTANDER",IF(COUNTIF('Códigos Itaú (ref)'!$A$2:$A$44,$C3167)&gt;0,"ITAU",IF(AND(TRIM(UPPER($I3167))="CONTRATUAL",ISNUMBER(SEARCH("INDIVIDUAL",SUBSTITUTE(UPPER($D3167)," ","")))),"PREMIUM FREE",""))))</f>
        <v/>
      </c>
    </row>
    <row r="3168">
      <c r="AC3168">
        <f>IF($C3168="","",IF(COUNTIF('Códigos Santander (ref)'!$A$2:$A$79,$C3168)&gt;0,"SANTANDER",IF(COUNTIF('Códigos Itaú (ref)'!$A$2:$A$44,$C3168)&gt;0,"ITAU",IF(AND(TRIM(UPPER($I3168))="CONTRATUAL",ISNUMBER(SEARCH("INDIVIDUAL",SUBSTITUTE(UPPER($D3168)," ","")))),"PREMIUM FREE",""))))</f>
        <v/>
      </c>
    </row>
    <row r="3169">
      <c r="AC3169">
        <f>IF($C3169="","",IF(COUNTIF('Códigos Santander (ref)'!$A$2:$A$79,$C3169)&gt;0,"SANTANDER",IF(COUNTIF('Códigos Itaú (ref)'!$A$2:$A$44,$C3169)&gt;0,"ITAU",IF(AND(TRIM(UPPER($I3169))="CONTRATUAL",ISNUMBER(SEARCH("INDIVIDUAL",SUBSTITUTE(UPPER($D3169)," ","")))),"PREMIUM FREE",""))))</f>
        <v/>
      </c>
    </row>
    <row r="3170">
      <c r="AC3170">
        <f>IF($C3170="","",IF(COUNTIF('Códigos Santander (ref)'!$A$2:$A$79,$C3170)&gt;0,"SANTANDER",IF(COUNTIF('Códigos Itaú (ref)'!$A$2:$A$44,$C3170)&gt;0,"ITAU",IF(AND(TRIM(UPPER($I3170))="CONTRATUAL",ISNUMBER(SEARCH("INDIVIDUAL",SUBSTITUTE(UPPER($D3170)," ","")))),"PREMIUM FREE",""))))</f>
        <v/>
      </c>
    </row>
    <row r="3171">
      <c r="AC3171">
        <f>IF($C3171="","",IF(COUNTIF('Códigos Santander (ref)'!$A$2:$A$79,$C3171)&gt;0,"SANTANDER",IF(COUNTIF('Códigos Itaú (ref)'!$A$2:$A$44,$C3171)&gt;0,"ITAU",IF(AND(TRIM(UPPER($I3171))="CONTRATUAL",ISNUMBER(SEARCH("INDIVIDUAL",SUBSTITUTE(UPPER($D3171)," ","")))),"PREMIUM FREE",""))))</f>
        <v/>
      </c>
    </row>
    <row r="3172">
      <c r="AC3172">
        <f>IF($C3172="","",IF(COUNTIF('Códigos Santander (ref)'!$A$2:$A$79,$C3172)&gt;0,"SANTANDER",IF(COUNTIF('Códigos Itaú (ref)'!$A$2:$A$44,$C3172)&gt;0,"ITAU",IF(AND(TRIM(UPPER($I3172))="CONTRATUAL",ISNUMBER(SEARCH("INDIVIDUAL",SUBSTITUTE(UPPER($D3172)," ","")))),"PREMIUM FREE",""))))</f>
        <v/>
      </c>
    </row>
    <row r="3173">
      <c r="AC3173">
        <f>IF($C3173="","",IF(COUNTIF('Códigos Santander (ref)'!$A$2:$A$79,$C3173)&gt;0,"SANTANDER",IF(COUNTIF('Códigos Itaú (ref)'!$A$2:$A$44,$C3173)&gt;0,"ITAU",IF(AND(TRIM(UPPER($I3173))="CONTRATUAL",ISNUMBER(SEARCH("INDIVIDUAL",SUBSTITUTE(UPPER($D3173)," ","")))),"PREMIUM FREE",""))))</f>
        <v/>
      </c>
    </row>
    <row r="3174">
      <c r="AC3174">
        <f>IF($C3174="","",IF(COUNTIF('Códigos Santander (ref)'!$A$2:$A$79,$C3174)&gt;0,"SANTANDER",IF(COUNTIF('Códigos Itaú (ref)'!$A$2:$A$44,$C3174)&gt;0,"ITAU",IF(AND(TRIM(UPPER($I3174))="CONTRATUAL",ISNUMBER(SEARCH("INDIVIDUAL",SUBSTITUTE(UPPER($D3174)," ","")))),"PREMIUM FREE",""))))</f>
        <v/>
      </c>
    </row>
    <row r="3175">
      <c r="AC3175">
        <f>IF($C3175="","",IF(COUNTIF('Códigos Santander (ref)'!$A$2:$A$79,$C3175)&gt;0,"SANTANDER",IF(COUNTIF('Códigos Itaú (ref)'!$A$2:$A$44,$C3175)&gt;0,"ITAU",IF(AND(TRIM(UPPER($I3175))="CONTRATUAL",ISNUMBER(SEARCH("INDIVIDUAL",SUBSTITUTE(UPPER($D3175)," ","")))),"PREMIUM FREE",""))))</f>
        <v/>
      </c>
    </row>
    <row r="3176">
      <c r="AC3176">
        <f>IF($C3176="","",IF(COUNTIF('Códigos Santander (ref)'!$A$2:$A$79,$C3176)&gt;0,"SANTANDER",IF(COUNTIF('Códigos Itaú (ref)'!$A$2:$A$44,$C3176)&gt;0,"ITAU",IF(AND(TRIM(UPPER($I3176))="CONTRATUAL",ISNUMBER(SEARCH("INDIVIDUAL",SUBSTITUTE(UPPER($D3176)," ","")))),"PREMIUM FREE",""))))</f>
        <v/>
      </c>
    </row>
    <row r="3177">
      <c r="AC3177">
        <f>IF($C3177="","",IF(COUNTIF('Códigos Santander (ref)'!$A$2:$A$79,$C3177)&gt;0,"SANTANDER",IF(COUNTIF('Códigos Itaú (ref)'!$A$2:$A$44,$C3177)&gt;0,"ITAU",IF(AND(TRIM(UPPER($I3177))="CONTRATUAL",ISNUMBER(SEARCH("INDIVIDUAL",SUBSTITUTE(UPPER($D3177)," ","")))),"PREMIUM FREE",""))))</f>
        <v/>
      </c>
    </row>
    <row r="3178">
      <c r="AC3178">
        <f>IF($C3178="","",IF(COUNTIF('Códigos Santander (ref)'!$A$2:$A$79,$C3178)&gt;0,"SANTANDER",IF(COUNTIF('Códigos Itaú (ref)'!$A$2:$A$44,$C3178)&gt;0,"ITAU",IF(AND(TRIM(UPPER($I3178))="CONTRATUAL",ISNUMBER(SEARCH("INDIVIDUAL",SUBSTITUTE(UPPER($D3178)," ","")))),"PREMIUM FREE",""))))</f>
        <v/>
      </c>
    </row>
    <row r="3179">
      <c r="AC3179">
        <f>IF($C3179="","",IF(COUNTIF('Códigos Santander (ref)'!$A$2:$A$79,$C3179)&gt;0,"SANTANDER",IF(COUNTIF('Códigos Itaú (ref)'!$A$2:$A$44,$C3179)&gt;0,"ITAU",IF(AND(TRIM(UPPER($I3179))="CONTRATUAL",ISNUMBER(SEARCH("INDIVIDUAL",SUBSTITUTE(UPPER($D3179)," ","")))),"PREMIUM FREE",""))))</f>
        <v/>
      </c>
    </row>
    <row r="3180">
      <c r="AC3180">
        <f>IF($C3180="","",IF(COUNTIF('Códigos Santander (ref)'!$A$2:$A$79,$C3180)&gt;0,"SANTANDER",IF(COUNTIF('Códigos Itaú (ref)'!$A$2:$A$44,$C3180)&gt;0,"ITAU",IF(AND(TRIM(UPPER($I3180))="CONTRATUAL",ISNUMBER(SEARCH("INDIVIDUAL",SUBSTITUTE(UPPER($D3180)," ","")))),"PREMIUM FREE",""))))</f>
        <v/>
      </c>
    </row>
    <row r="3181">
      <c r="AC3181">
        <f>IF($C3181="","",IF(COUNTIF('Códigos Santander (ref)'!$A$2:$A$79,$C3181)&gt;0,"SANTANDER",IF(COUNTIF('Códigos Itaú (ref)'!$A$2:$A$44,$C3181)&gt;0,"ITAU",IF(AND(TRIM(UPPER($I3181))="CONTRATUAL",ISNUMBER(SEARCH("INDIVIDUAL",SUBSTITUTE(UPPER($D3181)," ","")))),"PREMIUM FREE",""))))</f>
        <v/>
      </c>
    </row>
    <row r="3182">
      <c r="AC3182">
        <f>IF($C3182="","",IF(COUNTIF('Códigos Santander (ref)'!$A$2:$A$79,$C3182)&gt;0,"SANTANDER",IF(COUNTIF('Códigos Itaú (ref)'!$A$2:$A$44,$C3182)&gt;0,"ITAU",IF(AND(TRIM(UPPER($I3182))="CONTRATUAL",ISNUMBER(SEARCH("INDIVIDUAL",SUBSTITUTE(UPPER($D3182)," ","")))),"PREMIUM FREE",""))))</f>
        <v/>
      </c>
    </row>
    <row r="3183">
      <c r="AC3183">
        <f>IF($C3183="","",IF(COUNTIF('Códigos Santander (ref)'!$A$2:$A$79,$C3183)&gt;0,"SANTANDER",IF(COUNTIF('Códigos Itaú (ref)'!$A$2:$A$44,$C3183)&gt;0,"ITAU",IF(AND(TRIM(UPPER($I3183))="CONTRATUAL",ISNUMBER(SEARCH("INDIVIDUAL",SUBSTITUTE(UPPER($D3183)," ","")))),"PREMIUM FREE",""))))</f>
        <v/>
      </c>
    </row>
    <row r="3184">
      <c r="AC3184">
        <f>IF($C3184="","",IF(COUNTIF('Códigos Santander (ref)'!$A$2:$A$79,$C3184)&gt;0,"SANTANDER",IF(COUNTIF('Códigos Itaú (ref)'!$A$2:$A$44,$C3184)&gt;0,"ITAU",IF(AND(TRIM(UPPER($I3184))="CONTRATUAL",ISNUMBER(SEARCH("INDIVIDUAL",SUBSTITUTE(UPPER($D3184)," ","")))),"PREMIUM FREE",""))))</f>
        <v/>
      </c>
    </row>
    <row r="3185">
      <c r="AC3185">
        <f>IF($C3185="","",IF(COUNTIF('Códigos Santander (ref)'!$A$2:$A$79,$C3185)&gt;0,"SANTANDER",IF(COUNTIF('Códigos Itaú (ref)'!$A$2:$A$44,$C3185)&gt;0,"ITAU",IF(AND(TRIM(UPPER($I3185))="CONTRATUAL",ISNUMBER(SEARCH("INDIVIDUAL",SUBSTITUTE(UPPER($D3185)," ","")))),"PREMIUM FREE",""))))</f>
        <v/>
      </c>
    </row>
    <row r="3186">
      <c r="AC3186">
        <f>IF($C3186="","",IF(COUNTIF('Códigos Santander (ref)'!$A$2:$A$79,$C3186)&gt;0,"SANTANDER",IF(COUNTIF('Códigos Itaú (ref)'!$A$2:$A$44,$C3186)&gt;0,"ITAU",IF(AND(TRIM(UPPER($I3186))="CONTRATUAL",ISNUMBER(SEARCH("INDIVIDUAL",SUBSTITUTE(UPPER($D3186)," ","")))),"PREMIUM FREE",""))))</f>
        <v/>
      </c>
    </row>
    <row r="3187">
      <c r="AC3187">
        <f>IF($C3187="","",IF(COUNTIF('Códigos Santander (ref)'!$A$2:$A$79,$C3187)&gt;0,"SANTANDER",IF(COUNTIF('Códigos Itaú (ref)'!$A$2:$A$44,$C3187)&gt;0,"ITAU",IF(AND(TRIM(UPPER($I3187))="CONTRATUAL",ISNUMBER(SEARCH("INDIVIDUAL",SUBSTITUTE(UPPER($D3187)," ","")))),"PREMIUM FREE",""))))</f>
        <v/>
      </c>
    </row>
    <row r="3188">
      <c r="AC3188">
        <f>IF($C3188="","",IF(COUNTIF('Códigos Santander (ref)'!$A$2:$A$79,$C3188)&gt;0,"SANTANDER",IF(COUNTIF('Códigos Itaú (ref)'!$A$2:$A$44,$C3188)&gt;0,"ITAU",IF(AND(TRIM(UPPER($I3188))="CONTRATUAL",ISNUMBER(SEARCH("INDIVIDUAL",SUBSTITUTE(UPPER($D3188)," ","")))),"PREMIUM FREE",""))))</f>
        <v/>
      </c>
    </row>
    <row r="3189">
      <c r="AC3189">
        <f>IF($C3189="","",IF(COUNTIF('Códigos Santander (ref)'!$A$2:$A$79,$C3189)&gt;0,"SANTANDER",IF(COUNTIF('Códigos Itaú (ref)'!$A$2:$A$44,$C3189)&gt;0,"ITAU",IF(AND(TRIM(UPPER($I3189))="CONTRATUAL",ISNUMBER(SEARCH("INDIVIDUAL",SUBSTITUTE(UPPER($D3189)," ","")))),"PREMIUM FREE",""))))</f>
        <v/>
      </c>
    </row>
    <row r="3190">
      <c r="AC3190">
        <f>IF($C3190="","",IF(COUNTIF('Códigos Santander (ref)'!$A$2:$A$79,$C3190)&gt;0,"SANTANDER",IF(COUNTIF('Códigos Itaú (ref)'!$A$2:$A$44,$C3190)&gt;0,"ITAU",IF(AND(TRIM(UPPER($I3190))="CONTRATUAL",ISNUMBER(SEARCH("INDIVIDUAL",SUBSTITUTE(UPPER($D3190)," ","")))),"PREMIUM FREE",""))))</f>
        <v/>
      </c>
    </row>
    <row r="3191">
      <c r="AC3191">
        <f>IF($C3191="","",IF(COUNTIF('Códigos Santander (ref)'!$A$2:$A$79,$C3191)&gt;0,"SANTANDER",IF(COUNTIF('Códigos Itaú (ref)'!$A$2:$A$44,$C3191)&gt;0,"ITAU",IF(AND(TRIM(UPPER($I3191))="CONTRATUAL",ISNUMBER(SEARCH("INDIVIDUAL",SUBSTITUTE(UPPER($D3191)," ","")))),"PREMIUM FREE",""))))</f>
        <v/>
      </c>
    </row>
    <row r="3192">
      <c r="AC3192">
        <f>IF($C3192="","",IF(COUNTIF('Códigos Santander (ref)'!$A$2:$A$79,$C3192)&gt;0,"SANTANDER",IF(COUNTIF('Códigos Itaú (ref)'!$A$2:$A$44,$C3192)&gt;0,"ITAU",IF(AND(TRIM(UPPER($I3192))="CONTRATUAL",ISNUMBER(SEARCH("INDIVIDUAL",SUBSTITUTE(UPPER($D3192)," ","")))),"PREMIUM FREE",""))))</f>
        <v/>
      </c>
    </row>
    <row r="3193">
      <c r="AC3193">
        <f>IF($C3193="","",IF(COUNTIF('Códigos Santander (ref)'!$A$2:$A$79,$C3193)&gt;0,"SANTANDER",IF(COUNTIF('Códigos Itaú (ref)'!$A$2:$A$44,$C3193)&gt;0,"ITAU",IF(AND(TRIM(UPPER($I3193))="CONTRATUAL",ISNUMBER(SEARCH("INDIVIDUAL",SUBSTITUTE(UPPER($D3193)," ","")))),"PREMIUM FREE",""))))</f>
        <v/>
      </c>
    </row>
    <row r="3194">
      <c r="AC3194">
        <f>IF($C3194="","",IF(COUNTIF('Códigos Santander (ref)'!$A$2:$A$79,$C3194)&gt;0,"SANTANDER",IF(COUNTIF('Códigos Itaú (ref)'!$A$2:$A$44,$C3194)&gt;0,"ITAU",IF(AND(TRIM(UPPER($I3194))="CONTRATUAL",ISNUMBER(SEARCH("INDIVIDUAL",SUBSTITUTE(UPPER($D3194)," ","")))),"PREMIUM FREE",""))))</f>
        <v/>
      </c>
    </row>
    <row r="3195">
      <c r="AC3195">
        <f>IF($C3195="","",IF(COUNTIF('Códigos Santander (ref)'!$A$2:$A$79,$C3195)&gt;0,"SANTANDER",IF(COUNTIF('Códigos Itaú (ref)'!$A$2:$A$44,$C3195)&gt;0,"ITAU",IF(AND(TRIM(UPPER($I3195))="CONTRATUAL",ISNUMBER(SEARCH("INDIVIDUAL",SUBSTITUTE(UPPER($D3195)," ","")))),"PREMIUM FREE",""))))</f>
        <v/>
      </c>
    </row>
    <row r="3196">
      <c r="AC3196">
        <f>IF($C3196="","",IF(COUNTIF('Códigos Santander (ref)'!$A$2:$A$79,$C3196)&gt;0,"SANTANDER",IF(COUNTIF('Códigos Itaú (ref)'!$A$2:$A$44,$C3196)&gt;0,"ITAU",IF(AND(TRIM(UPPER($I3196))="CONTRATUAL",ISNUMBER(SEARCH("INDIVIDUAL",SUBSTITUTE(UPPER($D3196)," ","")))),"PREMIUM FREE",""))))</f>
        <v/>
      </c>
    </row>
    <row r="3197">
      <c r="AC3197">
        <f>IF($C3197="","",IF(COUNTIF('Códigos Santander (ref)'!$A$2:$A$79,$C3197)&gt;0,"SANTANDER",IF(COUNTIF('Códigos Itaú (ref)'!$A$2:$A$44,$C3197)&gt;0,"ITAU",IF(AND(TRIM(UPPER($I3197))="CONTRATUAL",ISNUMBER(SEARCH("INDIVIDUAL",SUBSTITUTE(UPPER($D3197)," ","")))),"PREMIUM FREE",""))))</f>
        <v/>
      </c>
    </row>
    <row r="3198">
      <c r="AC3198">
        <f>IF($C3198="","",IF(COUNTIF('Códigos Santander (ref)'!$A$2:$A$79,$C3198)&gt;0,"SANTANDER",IF(COUNTIF('Códigos Itaú (ref)'!$A$2:$A$44,$C3198)&gt;0,"ITAU",IF(AND(TRIM(UPPER($I3198))="CONTRATUAL",ISNUMBER(SEARCH("INDIVIDUAL",SUBSTITUTE(UPPER($D3198)," ","")))),"PREMIUM FREE",""))))</f>
        <v/>
      </c>
    </row>
    <row r="3199">
      <c r="AC3199">
        <f>IF($C3199="","",IF(COUNTIF('Códigos Santander (ref)'!$A$2:$A$79,$C3199)&gt;0,"SANTANDER",IF(COUNTIF('Códigos Itaú (ref)'!$A$2:$A$44,$C3199)&gt;0,"ITAU",IF(AND(TRIM(UPPER($I3199))="CONTRATUAL",ISNUMBER(SEARCH("INDIVIDUAL",SUBSTITUTE(UPPER($D3199)," ","")))),"PREMIUM FREE",""))))</f>
        <v/>
      </c>
    </row>
    <row r="3200">
      <c r="AC3200">
        <f>IF($C3200="","",IF(COUNTIF('Códigos Santander (ref)'!$A$2:$A$79,$C3200)&gt;0,"SANTANDER",IF(COUNTIF('Códigos Itaú (ref)'!$A$2:$A$44,$C3200)&gt;0,"ITAU",IF(AND(TRIM(UPPER($I3200))="CONTRATUAL",ISNUMBER(SEARCH("INDIVIDUAL",SUBSTITUTE(UPPER($D3200)," ","")))),"PREMIUM FREE",""))))</f>
        <v/>
      </c>
    </row>
    <row r="3201">
      <c r="AC3201">
        <f>IF($C3201="","",IF(COUNTIF('Códigos Santander (ref)'!$A$2:$A$79,$C3201)&gt;0,"SANTANDER",IF(COUNTIF('Códigos Itaú (ref)'!$A$2:$A$44,$C3201)&gt;0,"ITAU",IF(AND(TRIM(UPPER($I3201))="CONTRATUAL",ISNUMBER(SEARCH("INDIVIDUAL",SUBSTITUTE(UPPER($D3201)," ","")))),"PREMIUM FREE",""))))</f>
        <v/>
      </c>
    </row>
    <row r="3202">
      <c r="AC3202">
        <f>IF($C3202="","",IF(COUNTIF('Códigos Santander (ref)'!$A$2:$A$79,$C3202)&gt;0,"SANTANDER",IF(COUNTIF('Códigos Itaú (ref)'!$A$2:$A$44,$C3202)&gt;0,"ITAU",IF(AND(TRIM(UPPER($I3202))="CONTRATUAL",ISNUMBER(SEARCH("INDIVIDUAL",SUBSTITUTE(UPPER($D3202)," ","")))),"PREMIUM FREE",""))))</f>
        <v/>
      </c>
    </row>
    <row r="3203">
      <c r="AC3203">
        <f>IF($C3203="","",IF(COUNTIF('Códigos Santander (ref)'!$A$2:$A$79,$C3203)&gt;0,"SANTANDER",IF(COUNTIF('Códigos Itaú (ref)'!$A$2:$A$44,$C3203)&gt;0,"ITAU",IF(AND(TRIM(UPPER($I3203))="CONTRATUAL",ISNUMBER(SEARCH("INDIVIDUAL",SUBSTITUTE(UPPER($D3203)," ","")))),"PREMIUM FREE",""))))</f>
        <v/>
      </c>
    </row>
    <row r="3204">
      <c r="AC3204">
        <f>IF($C3204="","",IF(COUNTIF('Códigos Santander (ref)'!$A$2:$A$79,$C3204)&gt;0,"SANTANDER",IF(COUNTIF('Códigos Itaú (ref)'!$A$2:$A$44,$C3204)&gt;0,"ITAU",IF(AND(TRIM(UPPER($I3204))="CONTRATUAL",ISNUMBER(SEARCH("INDIVIDUAL",SUBSTITUTE(UPPER($D3204)," ","")))),"PREMIUM FREE",""))))</f>
        <v/>
      </c>
    </row>
    <row r="3205">
      <c r="AC3205">
        <f>IF($C3205="","",IF(COUNTIF('Códigos Santander (ref)'!$A$2:$A$79,$C3205)&gt;0,"SANTANDER",IF(COUNTIF('Códigos Itaú (ref)'!$A$2:$A$44,$C3205)&gt;0,"ITAU",IF(AND(TRIM(UPPER($I3205))="CONTRATUAL",ISNUMBER(SEARCH("INDIVIDUAL",SUBSTITUTE(UPPER($D3205)," ","")))),"PREMIUM FREE",""))))</f>
        <v/>
      </c>
    </row>
    <row r="3206">
      <c r="AC3206">
        <f>IF($C3206="","",IF(COUNTIF('Códigos Santander (ref)'!$A$2:$A$79,$C3206)&gt;0,"SANTANDER",IF(COUNTIF('Códigos Itaú (ref)'!$A$2:$A$44,$C3206)&gt;0,"ITAU",IF(AND(TRIM(UPPER($I3206))="CONTRATUAL",ISNUMBER(SEARCH("INDIVIDUAL",SUBSTITUTE(UPPER($D3206)," ","")))),"PREMIUM FREE",""))))</f>
        <v/>
      </c>
    </row>
    <row r="3207">
      <c r="AC3207">
        <f>IF($C3207="","",IF(COUNTIF('Códigos Santander (ref)'!$A$2:$A$79,$C3207)&gt;0,"SANTANDER",IF(COUNTIF('Códigos Itaú (ref)'!$A$2:$A$44,$C3207)&gt;0,"ITAU",IF(AND(TRIM(UPPER($I3207))="CONTRATUAL",ISNUMBER(SEARCH("INDIVIDUAL",SUBSTITUTE(UPPER($D3207)," ","")))),"PREMIUM FREE",""))))</f>
        <v/>
      </c>
    </row>
    <row r="3208">
      <c r="AC3208">
        <f>IF($C3208="","",IF(COUNTIF('Códigos Santander (ref)'!$A$2:$A$79,$C3208)&gt;0,"SANTANDER",IF(COUNTIF('Códigos Itaú (ref)'!$A$2:$A$44,$C3208)&gt;0,"ITAU",IF(AND(TRIM(UPPER($I3208))="CONTRATUAL",ISNUMBER(SEARCH("INDIVIDUAL",SUBSTITUTE(UPPER($D3208)," ","")))),"PREMIUM FREE",""))))</f>
        <v/>
      </c>
    </row>
    <row r="3209">
      <c r="AC3209">
        <f>IF($C3209="","",IF(COUNTIF('Códigos Santander (ref)'!$A$2:$A$79,$C3209)&gt;0,"SANTANDER",IF(COUNTIF('Códigos Itaú (ref)'!$A$2:$A$44,$C3209)&gt;0,"ITAU",IF(AND(TRIM(UPPER($I3209))="CONTRATUAL",ISNUMBER(SEARCH("INDIVIDUAL",SUBSTITUTE(UPPER($D3209)," ","")))),"PREMIUM FREE",""))))</f>
        <v/>
      </c>
    </row>
    <row r="3210">
      <c r="AC3210">
        <f>IF($C3210="","",IF(COUNTIF('Códigos Santander (ref)'!$A$2:$A$79,$C3210)&gt;0,"SANTANDER",IF(COUNTIF('Códigos Itaú (ref)'!$A$2:$A$44,$C3210)&gt;0,"ITAU",IF(AND(TRIM(UPPER($I3210))="CONTRATUAL",ISNUMBER(SEARCH("INDIVIDUAL",SUBSTITUTE(UPPER($D3210)," ","")))),"PREMIUM FREE",""))))</f>
        <v/>
      </c>
    </row>
    <row r="3211">
      <c r="AC3211">
        <f>IF($C3211="","",IF(COUNTIF('Códigos Santander (ref)'!$A$2:$A$79,$C3211)&gt;0,"SANTANDER",IF(COUNTIF('Códigos Itaú (ref)'!$A$2:$A$44,$C3211)&gt;0,"ITAU",IF(AND(TRIM(UPPER($I3211))="CONTRATUAL",ISNUMBER(SEARCH("INDIVIDUAL",SUBSTITUTE(UPPER($D3211)," ","")))),"PREMIUM FREE",""))))</f>
        <v/>
      </c>
    </row>
    <row r="3212">
      <c r="AC3212">
        <f>IF($C3212="","",IF(COUNTIF('Códigos Santander (ref)'!$A$2:$A$79,$C3212)&gt;0,"SANTANDER",IF(COUNTIF('Códigos Itaú (ref)'!$A$2:$A$44,$C3212)&gt;0,"ITAU",IF(AND(TRIM(UPPER($I3212))="CONTRATUAL",ISNUMBER(SEARCH("INDIVIDUAL",SUBSTITUTE(UPPER($D3212)," ","")))),"PREMIUM FREE",""))))</f>
        <v/>
      </c>
    </row>
    <row r="3213">
      <c r="AC3213">
        <f>IF($C3213="","",IF(COUNTIF('Códigos Santander (ref)'!$A$2:$A$79,$C3213)&gt;0,"SANTANDER",IF(COUNTIF('Códigos Itaú (ref)'!$A$2:$A$44,$C3213)&gt;0,"ITAU",IF(AND(TRIM(UPPER($I3213))="CONTRATUAL",ISNUMBER(SEARCH("INDIVIDUAL",SUBSTITUTE(UPPER($D3213)," ","")))),"PREMIUM FREE",""))))</f>
        <v/>
      </c>
    </row>
    <row r="3214">
      <c r="AC3214">
        <f>IF($C3214="","",IF(COUNTIF('Códigos Santander (ref)'!$A$2:$A$79,$C3214)&gt;0,"SANTANDER",IF(COUNTIF('Códigos Itaú (ref)'!$A$2:$A$44,$C3214)&gt;0,"ITAU",IF(AND(TRIM(UPPER($I3214))="CONTRATUAL",ISNUMBER(SEARCH("INDIVIDUAL",SUBSTITUTE(UPPER($D3214)," ","")))),"PREMIUM FREE",""))))</f>
        <v/>
      </c>
    </row>
    <row r="3215">
      <c r="AC3215">
        <f>IF($C3215="","",IF(COUNTIF('Códigos Santander (ref)'!$A$2:$A$79,$C3215)&gt;0,"SANTANDER",IF(COUNTIF('Códigos Itaú (ref)'!$A$2:$A$44,$C3215)&gt;0,"ITAU",IF(AND(TRIM(UPPER($I3215))="CONTRATUAL",ISNUMBER(SEARCH("INDIVIDUAL",SUBSTITUTE(UPPER($D3215)," ","")))),"PREMIUM FREE",""))))</f>
        <v/>
      </c>
    </row>
    <row r="3216">
      <c r="AC3216">
        <f>IF($C3216="","",IF(COUNTIF('Códigos Santander (ref)'!$A$2:$A$79,$C3216)&gt;0,"SANTANDER",IF(COUNTIF('Códigos Itaú (ref)'!$A$2:$A$44,$C3216)&gt;0,"ITAU",IF(AND(TRIM(UPPER($I3216))="CONTRATUAL",ISNUMBER(SEARCH("INDIVIDUAL",SUBSTITUTE(UPPER($D3216)," ","")))),"PREMIUM FREE",""))))</f>
        <v/>
      </c>
    </row>
    <row r="3217">
      <c r="AC3217">
        <f>IF($C3217="","",IF(COUNTIF('Códigos Santander (ref)'!$A$2:$A$79,$C3217)&gt;0,"SANTANDER",IF(COUNTIF('Códigos Itaú (ref)'!$A$2:$A$44,$C3217)&gt;0,"ITAU",IF(AND(TRIM(UPPER($I3217))="CONTRATUAL",ISNUMBER(SEARCH("INDIVIDUAL",SUBSTITUTE(UPPER($D3217)," ","")))),"PREMIUM FREE",""))))</f>
        <v/>
      </c>
    </row>
    <row r="3218">
      <c r="AC3218">
        <f>IF($C3218="","",IF(COUNTIF('Códigos Santander (ref)'!$A$2:$A$79,$C3218)&gt;0,"SANTANDER",IF(COUNTIF('Códigos Itaú (ref)'!$A$2:$A$44,$C3218)&gt;0,"ITAU",IF(AND(TRIM(UPPER($I3218))="CONTRATUAL",ISNUMBER(SEARCH("INDIVIDUAL",SUBSTITUTE(UPPER($D3218)," ","")))),"PREMIUM FREE",""))))</f>
        <v/>
      </c>
    </row>
    <row r="3219">
      <c r="AC3219">
        <f>IF($C3219="","",IF(COUNTIF('Códigos Santander (ref)'!$A$2:$A$79,$C3219)&gt;0,"SANTANDER",IF(COUNTIF('Códigos Itaú (ref)'!$A$2:$A$44,$C3219)&gt;0,"ITAU",IF(AND(TRIM(UPPER($I3219))="CONTRATUAL",ISNUMBER(SEARCH("INDIVIDUAL",SUBSTITUTE(UPPER($D3219)," ","")))),"PREMIUM FREE",""))))</f>
        <v/>
      </c>
    </row>
    <row r="3220">
      <c r="AC3220">
        <f>IF($C3220="","",IF(COUNTIF('Códigos Santander (ref)'!$A$2:$A$79,$C3220)&gt;0,"SANTANDER",IF(COUNTIF('Códigos Itaú (ref)'!$A$2:$A$44,$C3220)&gt;0,"ITAU",IF(AND(TRIM(UPPER($I3220))="CONTRATUAL",ISNUMBER(SEARCH("INDIVIDUAL",SUBSTITUTE(UPPER($D3220)," ","")))),"PREMIUM FREE",""))))</f>
        <v/>
      </c>
    </row>
    <row r="3221">
      <c r="AC3221">
        <f>IF($C3221="","",IF(COUNTIF('Códigos Santander (ref)'!$A$2:$A$79,$C3221)&gt;0,"SANTANDER",IF(COUNTIF('Códigos Itaú (ref)'!$A$2:$A$44,$C3221)&gt;0,"ITAU",IF(AND(TRIM(UPPER($I3221))="CONTRATUAL",ISNUMBER(SEARCH("INDIVIDUAL",SUBSTITUTE(UPPER($D3221)," ","")))),"PREMIUM FREE",""))))</f>
        <v/>
      </c>
    </row>
    <row r="3222">
      <c r="AC3222">
        <f>IF($C3222="","",IF(COUNTIF('Códigos Santander (ref)'!$A$2:$A$79,$C3222)&gt;0,"SANTANDER",IF(COUNTIF('Códigos Itaú (ref)'!$A$2:$A$44,$C3222)&gt;0,"ITAU",IF(AND(TRIM(UPPER($I3222))="CONTRATUAL",ISNUMBER(SEARCH("INDIVIDUAL",SUBSTITUTE(UPPER($D3222)," ","")))),"PREMIUM FREE",""))))</f>
        <v/>
      </c>
    </row>
    <row r="3223">
      <c r="AC3223">
        <f>IF($C3223="","",IF(COUNTIF('Códigos Santander (ref)'!$A$2:$A$79,$C3223)&gt;0,"SANTANDER",IF(COUNTIF('Códigos Itaú (ref)'!$A$2:$A$44,$C3223)&gt;0,"ITAU",IF(AND(TRIM(UPPER($I3223))="CONTRATUAL",ISNUMBER(SEARCH("INDIVIDUAL",SUBSTITUTE(UPPER($D3223)," ","")))),"PREMIUM FREE",""))))</f>
        <v/>
      </c>
    </row>
    <row r="3224">
      <c r="AC3224">
        <f>IF($C3224="","",IF(COUNTIF('Códigos Santander (ref)'!$A$2:$A$79,$C3224)&gt;0,"SANTANDER",IF(COUNTIF('Códigos Itaú (ref)'!$A$2:$A$44,$C3224)&gt;0,"ITAU",IF(AND(TRIM(UPPER($I3224))="CONTRATUAL",ISNUMBER(SEARCH("INDIVIDUAL",SUBSTITUTE(UPPER($D3224)," ","")))),"PREMIUM FREE",""))))</f>
        <v/>
      </c>
    </row>
    <row r="3225">
      <c r="AC3225">
        <f>IF($C3225="","",IF(COUNTIF('Códigos Santander (ref)'!$A$2:$A$79,$C3225)&gt;0,"SANTANDER",IF(COUNTIF('Códigos Itaú (ref)'!$A$2:$A$44,$C3225)&gt;0,"ITAU",IF(AND(TRIM(UPPER($I3225))="CONTRATUAL",ISNUMBER(SEARCH("INDIVIDUAL",SUBSTITUTE(UPPER($D3225)," ","")))),"PREMIUM FREE",""))))</f>
        <v/>
      </c>
    </row>
    <row r="3226">
      <c r="AC3226">
        <f>IF($C3226="","",IF(COUNTIF('Códigos Santander (ref)'!$A$2:$A$79,$C3226)&gt;0,"SANTANDER",IF(COUNTIF('Códigos Itaú (ref)'!$A$2:$A$44,$C3226)&gt;0,"ITAU",IF(AND(TRIM(UPPER($I3226))="CONTRATUAL",ISNUMBER(SEARCH("INDIVIDUAL",SUBSTITUTE(UPPER($D3226)," ","")))),"PREMIUM FREE",""))))</f>
        <v/>
      </c>
    </row>
    <row r="3227">
      <c r="AC3227">
        <f>IF($C3227="","",IF(COUNTIF('Códigos Santander (ref)'!$A$2:$A$79,$C3227)&gt;0,"SANTANDER",IF(COUNTIF('Códigos Itaú (ref)'!$A$2:$A$44,$C3227)&gt;0,"ITAU",IF(AND(TRIM(UPPER($I3227))="CONTRATUAL",ISNUMBER(SEARCH("INDIVIDUAL",SUBSTITUTE(UPPER($D3227)," ","")))),"PREMIUM FREE",""))))</f>
        <v/>
      </c>
    </row>
    <row r="3228">
      <c r="AC3228">
        <f>IF($C3228="","",IF(COUNTIF('Códigos Santander (ref)'!$A$2:$A$79,$C3228)&gt;0,"SANTANDER",IF(COUNTIF('Códigos Itaú (ref)'!$A$2:$A$44,$C3228)&gt;0,"ITAU",IF(AND(TRIM(UPPER($I3228))="CONTRATUAL",ISNUMBER(SEARCH("INDIVIDUAL",SUBSTITUTE(UPPER($D3228)," ","")))),"PREMIUM FREE",""))))</f>
        <v/>
      </c>
    </row>
    <row r="3229">
      <c r="AC3229">
        <f>IF($C3229="","",IF(COUNTIF('Códigos Santander (ref)'!$A$2:$A$79,$C3229)&gt;0,"SANTANDER",IF(COUNTIF('Códigos Itaú (ref)'!$A$2:$A$44,$C3229)&gt;0,"ITAU",IF(AND(TRIM(UPPER($I3229))="CONTRATUAL",ISNUMBER(SEARCH("INDIVIDUAL",SUBSTITUTE(UPPER($D3229)," ","")))),"PREMIUM FREE",""))))</f>
        <v/>
      </c>
    </row>
    <row r="3230">
      <c r="AC3230">
        <f>IF($C3230="","",IF(COUNTIF('Códigos Santander (ref)'!$A$2:$A$79,$C3230)&gt;0,"SANTANDER",IF(COUNTIF('Códigos Itaú (ref)'!$A$2:$A$44,$C3230)&gt;0,"ITAU",IF(AND(TRIM(UPPER($I3230))="CONTRATUAL",ISNUMBER(SEARCH("INDIVIDUAL",SUBSTITUTE(UPPER($D3230)," ","")))),"PREMIUM FREE",""))))</f>
        <v/>
      </c>
    </row>
    <row r="3231">
      <c r="AC3231">
        <f>IF($C3231="","",IF(COUNTIF('Códigos Santander (ref)'!$A$2:$A$79,$C3231)&gt;0,"SANTANDER",IF(COUNTIF('Códigos Itaú (ref)'!$A$2:$A$44,$C3231)&gt;0,"ITAU",IF(AND(TRIM(UPPER($I3231))="CONTRATUAL",ISNUMBER(SEARCH("INDIVIDUAL",SUBSTITUTE(UPPER($D3231)," ","")))),"PREMIUM FREE",""))))</f>
        <v/>
      </c>
    </row>
    <row r="3232">
      <c r="AC3232">
        <f>IF($C3232="","",IF(COUNTIF('Códigos Santander (ref)'!$A$2:$A$79,$C3232)&gt;0,"SANTANDER",IF(COUNTIF('Códigos Itaú (ref)'!$A$2:$A$44,$C3232)&gt;0,"ITAU",IF(AND(TRIM(UPPER($I3232))="CONTRATUAL",ISNUMBER(SEARCH("INDIVIDUAL",SUBSTITUTE(UPPER($D3232)," ","")))),"PREMIUM FREE",""))))</f>
        <v/>
      </c>
    </row>
    <row r="3233">
      <c r="AC3233">
        <f>IF($C3233="","",IF(COUNTIF('Códigos Santander (ref)'!$A$2:$A$79,$C3233)&gt;0,"SANTANDER",IF(COUNTIF('Códigos Itaú (ref)'!$A$2:$A$44,$C3233)&gt;0,"ITAU",IF(AND(TRIM(UPPER($I3233))="CONTRATUAL",ISNUMBER(SEARCH("INDIVIDUAL",SUBSTITUTE(UPPER($D3233)," ","")))),"PREMIUM FREE",""))))</f>
        <v/>
      </c>
    </row>
    <row r="3234">
      <c r="AC3234">
        <f>IF($C3234="","",IF(COUNTIF('Códigos Santander (ref)'!$A$2:$A$79,$C3234)&gt;0,"SANTANDER",IF(COUNTIF('Códigos Itaú (ref)'!$A$2:$A$44,$C3234)&gt;0,"ITAU",IF(AND(TRIM(UPPER($I3234))="CONTRATUAL",ISNUMBER(SEARCH("INDIVIDUAL",SUBSTITUTE(UPPER($D3234)," ","")))),"PREMIUM FREE",""))))</f>
        <v/>
      </c>
    </row>
    <row r="3235">
      <c r="AC3235">
        <f>IF($C3235="","",IF(COUNTIF('Códigos Santander (ref)'!$A$2:$A$79,$C3235)&gt;0,"SANTANDER",IF(COUNTIF('Códigos Itaú (ref)'!$A$2:$A$44,$C3235)&gt;0,"ITAU",IF(AND(TRIM(UPPER($I3235))="CONTRATUAL",ISNUMBER(SEARCH("INDIVIDUAL",SUBSTITUTE(UPPER($D3235)," ","")))),"PREMIUM FREE",""))))</f>
        <v/>
      </c>
    </row>
    <row r="3236">
      <c r="AC3236">
        <f>IF($C3236="","",IF(COUNTIF('Códigos Santander (ref)'!$A$2:$A$79,$C3236)&gt;0,"SANTANDER",IF(COUNTIF('Códigos Itaú (ref)'!$A$2:$A$44,$C3236)&gt;0,"ITAU",IF(AND(TRIM(UPPER($I3236))="CONTRATUAL",ISNUMBER(SEARCH("INDIVIDUAL",SUBSTITUTE(UPPER($D3236)," ","")))),"PREMIUM FREE",""))))</f>
        <v/>
      </c>
    </row>
    <row r="3237">
      <c r="AC3237">
        <f>IF($C3237="","",IF(COUNTIF('Códigos Santander (ref)'!$A$2:$A$79,$C3237)&gt;0,"SANTANDER",IF(COUNTIF('Códigos Itaú (ref)'!$A$2:$A$44,$C3237)&gt;0,"ITAU",IF(AND(TRIM(UPPER($I3237))="CONTRATUAL",ISNUMBER(SEARCH("INDIVIDUAL",SUBSTITUTE(UPPER($D3237)," ","")))),"PREMIUM FREE",""))))</f>
        <v/>
      </c>
    </row>
    <row r="3238">
      <c r="AC3238">
        <f>IF($C3238="","",IF(COUNTIF('Códigos Santander (ref)'!$A$2:$A$79,$C3238)&gt;0,"SANTANDER",IF(COUNTIF('Códigos Itaú (ref)'!$A$2:$A$44,$C3238)&gt;0,"ITAU",IF(AND(TRIM(UPPER($I3238))="CONTRATUAL",ISNUMBER(SEARCH("INDIVIDUAL",SUBSTITUTE(UPPER($D3238)," ","")))),"PREMIUM FREE",""))))</f>
        <v/>
      </c>
    </row>
    <row r="3239">
      <c r="AC3239">
        <f>IF($C3239="","",IF(COUNTIF('Códigos Santander (ref)'!$A$2:$A$79,$C3239)&gt;0,"SANTANDER",IF(COUNTIF('Códigos Itaú (ref)'!$A$2:$A$44,$C3239)&gt;0,"ITAU",IF(AND(TRIM(UPPER($I3239))="CONTRATUAL",ISNUMBER(SEARCH("INDIVIDUAL",SUBSTITUTE(UPPER($D3239)," ","")))),"PREMIUM FREE",""))))</f>
        <v/>
      </c>
    </row>
    <row r="3240">
      <c r="AC3240">
        <f>IF($C3240="","",IF(COUNTIF('Códigos Santander (ref)'!$A$2:$A$79,$C3240)&gt;0,"SANTANDER",IF(COUNTIF('Códigos Itaú (ref)'!$A$2:$A$44,$C3240)&gt;0,"ITAU",IF(AND(TRIM(UPPER($I3240))="CONTRATUAL",ISNUMBER(SEARCH("INDIVIDUAL",SUBSTITUTE(UPPER($D3240)," ","")))),"PREMIUM FREE",""))))</f>
        <v/>
      </c>
    </row>
    <row r="3241">
      <c r="AC3241">
        <f>IF($C3241="","",IF(COUNTIF('Códigos Santander (ref)'!$A$2:$A$79,$C3241)&gt;0,"SANTANDER",IF(COUNTIF('Códigos Itaú (ref)'!$A$2:$A$44,$C3241)&gt;0,"ITAU",IF(AND(TRIM(UPPER($I3241))="CONTRATUAL",ISNUMBER(SEARCH("INDIVIDUAL",SUBSTITUTE(UPPER($D3241)," ","")))),"PREMIUM FREE",""))))</f>
        <v/>
      </c>
    </row>
    <row r="3242">
      <c r="AC3242">
        <f>IF($C3242="","",IF(COUNTIF('Códigos Santander (ref)'!$A$2:$A$79,$C3242)&gt;0,"SANTANDER",IF(COUNTIF('Códigos Itaú (ref)'!$A$2:$A$44,$C3242)&gt;0,"ITAU",IF(AND(TRIM(UPPER($I3242))="CONTRATUAL",ISNUMBER(SEARCH("INDIVIDUAL",SUBSTITUTE(UPPER($D3242)," ","")))),"PREMIUM FREE",""))))</f>
        <v/>
      </c>
    </row>
    <row r="3243">
      <c r="AC3243">
        <f>IF($C3243="","",IF(COUNTIF('Códigos Santander (ref)'!$A$2:$A$79,$C3243)&gt;0,"SANTANDER",IF(COUNTIF('Códigos Itaú (ref)'!$A$2:$A$44,$C3243)&gt;0,"ITAU",IF(AND(TRIM(UPPER($I3243))="CONTRATUAL",ISNUMBER(SEARCH("INDIVIDUAL",SUBSTITUTE(UPPER($D3243)," ","")))),"PREMIUM FREE",""))))</f>
        <v/>
      </c>
    </row>
    <row r="3244">
      <c r="AC3244">
        <f>IF($C3244="","",IF(COUNTIF('Códigos Santander (ref)'!$A$2:$A$79,$C3244)&gt;0,"SANTANDER",IF(COUNTIF('Códigos Itaú (ref)'!$A$2:$A$44,$C3244)&gt;0,"ITAU",IF(AND(TRIM(UPPER($I3244))="CONTRATUAL",ISNUMBER(SEARCH("INDIVIDUAL",SUBSTITUTE(UPPER($D3244)," ","")))),"PREMIUM FREE",""))))</f>
        <v/>
      </c>
    </row>
    <row r="3245">
      <c r="AC3245">
        <f>IF($C3245="","",IF(COUNTIF('Códigos Santander (ref)'!$A$2:$A$79,$C3245)&gt;0,"SANTANDER",IF(COUNTIF('Códigos Itaú (ref)'!$A$2:$A$44,$C3245)&gt;0,"ITAU",IF(AND(TRIM(UPPER($I3245))="CONTRATUAL",ISNUMBER(SEARCH("INDIVIDUAL",SUBSTITUTE(UPPER($D3245)," ","")))),"PREMIUM FREE",""))))</f>
        <v/>
      </c>
    </row>
    <row r="3246">
      <c r="AC3246">
        <f>IF($C3246="","",IF(COUNTIF('Códigos Santander (ref)'!$A$2:$A$79,$C3246)&gt;0,"SANTANDER",IF(COUNTIF('Códigos Itaú (ref)'!$A$2:$A$44,$C3246)&gt;0,"ITAU",IF(AND(TRIM(UPPER($I3246))="CONTRATUAL",ISNUMBER(SEARCH("INDIVIDUAL",SUBSTITUTE(UPPER($D3246)," ","")))),"PREMIUM FREE",""))))</f>
        <v/>
      </c>
    </row>
    <row r="3247">
      <c r="AC3247">
        <f>IF($C3247="","",IF(COUNTIF('Códigos Santander (ref)'!$A$2:$A$79,$C3247)&gt;0,"SANTANDER",IF(COUNTIF('Códigos Itaú (ref)'!$A$2:$A$44,$C3247)&gt;0,"ITAU",IF(AND(TRIM(UPPER($I3247))="CONTRATUAL",ISNUMBER(SEARCH("INDIVIDUAL",SUBSTITUTE(UPPER($D3247)," ","")))),"PREMIUM FREE",""))))</f>
        <v/>
      </c>
    </row>
    <row r="3248">
      <c r="AC3248">
        <f>IF($C3248="","",IF(COUNTIF('Códigos Santander (ref)'!$A$2:$A$79,$C3248)&gt;0,"SANTANDER",IF(COUNTIF('Códigos Itaú (ref)'!$A$2:$A$44,$C3248)&gt;0,"ITAU",IF(AND(TRIM(UPPER($I3248))="CONTRATUAL",ISNUMBER(SEARCH("INDIVIDUAL",SUBSTITUTE(UPPER($D3248)," ","")))),"PREMIUM FREE",""))))</f>
        <v/>
      </c>
    </row>
    <row r="3249">
      <c r="AC3249">
        <f>IF($C3249="","",IF(COUNTIF('Códigos Santander (ref)'!$A$2:$A$79,$C3249)&gt;0,"SANTANDER",IF(COUNTIF('Códigos Itaú (ref)'!$A$2:$A$44,$C3249)&gt;0,"ITAU",IF(AND(TRIM(UPPER($I3249))="CONTRATUAL",ISNUMBER(SEARCH("INDIVIDUAL",SUBSTITUTE(UPPER($D3249)," ","")))),"PREMIUM FREE",""))))</f>
        <v/>
      </c>
    </row>
    <row r="3250">
      <c r="AC3250">
        <f>IF($C3250="","",IF(COUNTIF('Códigos Santander (ref)'!$A$2:$A$79,$C3250)&gt;0,"SANTANDER",IF(COUNTIF('Códigos Itaú (ref)'!$A$2:$A$44,$C3250)&gt;0,"ITAU",IF(AND(TRIM(UPPER($I3250))="CONTRATUAL",ISNUMBER(SEARCH("INDIVIDUAL",SUBSTITUTE(UPPER($D3250)," ","")))),"PREMIUM FREE",""))))</f>
        <v/>
      </c>
    </row>
    <row r="3251">
      <c r="AC3251">
        <f>IF($C3251="","",IF(COUNTIF('Códigos Santander (ref)'!$A$2:$A$79,$C3251)&gt;0,"SANTANDER",IF(COUNTIF('Códigos Itaú (ref)'!$A$2:$A$44,$C3251)&gt;0,"ITAU",IF(AND(TRIM(UPPER($I3251))="CONTRATUAL",ISNUMBER(SEARCH("INDIVIDUAL",SUBSTITUTE(UPPER($D3251)," ","")))),"PREMIUM FREE",""))))</f>
        <v/>
      </c>
    </row>
    <row r="3252">
      <c r="AC3252">
        <f>IF($C3252="","",IF(COUNTIF('Códigos Santander (ref)'!$A$2:$A$79,$C3252)&gt;0,"SANTANDER",IF(COUNTIF('Códigos Itaú (ref)'!$A$2:$A$44,$C3252)&gt;0,"ITAU",IF(AND(TRIM(UPPER($I3252))="CONTRATUAL",ISNUMBER(SEARCH("INDIVIDUAL",SUBSTITUTE(UPPER($D3252)," ","")))),"PREMIUM FREE",""))))</f>
        <v/>
      </c>
    </row>
    <row r="3253">
      <c r="AC3253">
        <f>IF($C3253="","",IF(COUNTIF('Códigos Santander (ref)'!$A$2:$A$79,$C3253)&gt;0,"SANTANDER",IF(COUNTIF('Códigos Itaú (ref)'!$A$2:$A$44,$C3253)&gt;0,"ITAU",IF(AND(TRIM(UPPER($I3253))="CONTRATUAL",ISNUMBER(SEARCH("INDIVIDUAL",SUBSTITUTE(UPPER($D3253)," ","")))),"PREMIUM FREE",""))))</f>
        <v/>
      </c>
    </row>
    <row r="3254">
      <c r="AC3254">
        <f>IF($C3254="","",IF(COUNTIF('Códigos Santander (ref)'!$A$2:$A$79,$C3254)&gt;0,"SANTANDER",IF(COUNTIF('Códigos Itaú (ref)'!$A$2:$A$44,$C3254)&gt;0,"ITAU",IF(AND(TRIM(UPPER($I3254))="CONTRATUAL",ISNUMBER(SEARCH("INDIVIDUAL",SUBSTITUTE(UPPER($D3254)," ","")))),"PREMIUM FREE",""))))</f>
        <v/>
      </c>
    </row>
    <row r="3255">
      <c r="AC3255">
        <f>IF($C3255="","",IF(COUNTIF('Códigos Santander (ref)'!$A$2:$A$79,$C3255)&gt;0,"SANTANDER",IF(COUNTIF('Códigos Itaú (ref)'!$A$2:$A$44,$C3255)&gt;0,"ITAU",IF(AND(TRIM(UPPER($I3255))="CONTRATUAL",ISNUMBER(SEARCH("INDIVIDUAL",SUBSTITUTE(UPPER($D3255)," ","")))),"PREMIUM FREE",""))))</f>
        <v/>
      </c>
    </row>
    <row r="3256">
      <c r="AC3256">
        <f>IF($C3256="","",IF(COUNTIF('Códigos Santander (ref)'!$A$2:$A$79,$C3256)&gt;0,"SANTANDER",IF(COUNTIF('Códigos Itaú (ref)'!$A$2:$A$44,$C3256)&gt;0,"ITAU",IF(AND(TRIM(UPPER($I3256))="CONTRATUAL",ISNUMBER(SEARCH("INDIVIDUAL",SUBSTITUTE(UPPER($D3256)," ","")))),"PREMIUM FREE",""))))</f>
        <v/>
      </c>
    </row>
    <row r="3257">
      <c r="AC3257">
        <f>IF($C3257="","",IF(COUNTIF('Códigos Santander (ref)'!$A$2:$A$79,$C3257)&gt;0,"SANTANDER",IF(COUNTIF('Códigos Itaú (ref)'!$A$2:$A$44,$C3257)&gt;0,"ITAU",IF(AND(TRIM(UPPER($I3257))="CONTRATUAL",ISNUMBER(SEARCH("INDIVIDUAL",SUBSTITUTE(UPPER($D3257)," ","")))),"PREMIUM FREE",""))))</f>
        <v/>
      </c>
    </row>
    <row r="3258">
      <c r="AC3258">
        <f>IF($C3258="","",IF(COUNTIF('Códigos Santander (ref)'!$A$2:$A$79,$C3258)&gt;0,"SANTANDER",IF(COUNTIF('Códigos Itaú (ref)'!$A$2:$A$44,$C3258)&gt;0,"ITAU",IF(AND(TRIM(UPPER($I3258))="CONTRATUAL",ISNUMBER(SEARCH("INDIVIDUAL",SUBSTITUTE(UPPER($D3258)," ","")))),"PREMIUM FREE",""))))</f>
        <v/>
      </c>
    </row>
    <row r="3259">
      <c r="AC3259">
        <f>IF($C3259="","",IF(COUNTIF('Códigos Santander (ref)'!$A$2:$A$79,$C3259)&gt;0,"SANTANDER",IF(COUNTIF('Códigos Itaú (ref)'!$A$2:$A$44,$C3259)&gt;0,"ITAU",IF(AND(TRIM(UPPER($I3259))="CONTRATUAL",ISNUMBER(SEARCH("INDIVIDUAL",SUBSTITUTE(UPPER($D3259)," ","")))),"PREMIUM FREE",""))))</f>
        <v/>
      </c>
    </row>
    <row r="3260">
      <c r="AC3260">
        <f>IF($C3260="","",IF(COUNTIF('Códigos Santander (ref)'!$A$2:$A$79,$C3260)&gt;0,"SANTANDER",IF(COUNTIF('Códigos Itaú (ref)'!$A$2:$A$44,$C3260)&gt;0,"ITAU",IF(AND(TRIM(UPPER($I3260))="CONTRATUAL",ISNUMBER(SEARCH("INDIVIDUAL",SUBSTITUTE(UPPER($D3260)," ","")))),"PREMIUM FREE",""))))</f>
        <v/>
      </c>
    </row>
    <row r="3261">
      <c r="AC3261">
        <f>IF($C3261="","",IF(COUNTIF('Códigos Santander (ref)'!$A$2:$A$79,$C3261)&gt;0,"SANTANDER",IF(COUNTIF('Códigos Itaú (ref)'!$A$2:$A$44,$C3261)&gt;0,"ITAU",IF(AND(TRIM(UPPER($I3261))="CONTRATUAL",ISNUMBER(SEARCH("INDIVIDUAL",SUBSTITUTE(UPPER($D3261)," ","")))),"PREMIUM FREE",""))))</f>
        <v/>
      </c>
    </row>
    <row r="3262">
      <c r="AC3262">
        <f>IF($C3262="","",IF(COUNTIF('Códigos Santander (ref)'!$A$2:$A$79,$C3262)&gt;0,"SANTANDER",IF(COUNTIF('Códigos Itaú (ref)'!$A$2:$A$44,$C3262)&gt;0,"ITAU",IF(AND(TRIM(UPPER($I3262))="CONTRATUAL",ISNUMBER(SEARCH("INDIVIDUAL",SUBSTITUTE(UPPER($D3262)," ","")))),"PREMIUM FREE",""))))</f>
        <v/>
      </c>
    </row>
    <row r="3263">
      <c r="AC3263">
        <f>IF($C3263="","",IF(COUNTIF('Códigos Santander (ref)'!$A$2:$A$79,$C3263)&gt;0,"SANTANDER",IF(COUNTIF('Códigos Itaú (ref)'!$A$2:$A$44,$C3263)&gt;0,"ITAU",IF(AND(TRIM(UPPER($I3263))="CONTRATUAL",ISNUMBER(SEARCH("INDIVIDUAL",SUBSTITUTE(UPPER($D3263)," ","")))),"PREMIUM FREE",""))))</f>
        <v/>
      </c>
    </row>
    <row r="3264">
      <c r="AC3264">
        <f>IF($C3264="","",IF(COUNTIF('Códigos Santander (ref)'!$A$2:$A$79,$C3264)&gt;0,"SANTANDER",IF(COUNTIF('Códigos Itaú (ref)'!$A$2:$A$44,$C3264)&gt;0,"ITAU",IF(AND(TRIM(UPPER($I3264))="CONTRATUAL",ISNUMBER(SEARCH("INDIVIDUAL",SUBSTITUTE(UPPER($D3264)," ","")))),"PREMIUM FREE",""))))</f>
        <v/>
      </c>
    </row>
    <row r="3265">
      <c r="AC3265">
        <f>IF($C3265="","",IF(COUNTIF('Códigos Santander (ref)'!$A$2:$A$79,$C3265)&gt;0,"SANTANDER",IF(COUNTIF('Códigos Itaú (ref)'!$A$2:$A$44,$C3265)&gt;0,"ITAU",IF(AND(TRIM(UPPER($I3265))="CONTRATUAL",ISNUMBER(SEARCH("INDIVIDUAL",SUBSTITUTE(UPPER($D3265)," ","")))),"PREMIUM FREE",""))))</f>
        <v/>
      </c>
    </row>
    <row r="3266">
      <c r="AC3266">
        <f>IF($C3266="","",IF(COUNTIF('Códigos Santander (ref)'!$A$2:$A$79,$C3266)&gt;0,"SANTANDER",IF(COUNTIF('Códigos Itaú (ref)'!$A$2:$A$44,$C3266)&gt;0,"ITAU",IF(AND(TRIM(UPPER($I3266))="CONTRATUAL",ISNUMBER(SEARCH("INDIVIDUAL",SUBSTITUTE(UPPER($D3266)," ","")))),"PREMIUM FREE",""))))</f>
        <v/>
      </c>
    </row>
    <row r="3267">
      <c r="AC3267">
        <f>IF($C3267="","",IF(COUNTIF('Códigos Santander (ref)'!$A$2:$A$79,$C3267)&gt;0,"SANTANDER",IF(COUNTIF('Códigos Itaú (ref)'!$A$2:$A$44,$C3267)&gt;0,"ITAU",IF(AND(TRIM(UPPER($I3267))="CONTRATUAL",ISNUMBER(SEARCH("INDIVIDUAL",SUBSTITUTE(UPPER($D3267)," ","")))),"PREMIUM FREE",""))))</f>
        <v/>
      </c>
    </row>
    <row r="3268">
      <c r="AC3268">
        <f>IF($C3268="","",IF(COUNTIF('Códigos Santander (ref)'!$A$2:$A$79,$C3268)&gt;0,"SANTANDER",IF(COUNTIF('Códigos Itaú (ref)'!$A$2:$A$44,$C3268)&gt;0,"ITAU",IF(AND(TRIM(UPPER($I3268))="CONTRATUAL",ISNUMBER(SEARCH("INDIVIDUAL",SUBSTITUTE(UPPER($D3268)," ","")))),"PREMIUM FREE",""))))</f>
        <v/>
      </c>
    </row>
    <row r="3269">
      <c r="AC3269">
        <f>IF($C3269="","",IF(COUNTIF('Códigos Santander (ref)'!$A$2:$A$79,$C3269)&gt;0,"SANTANDER",IF(COUNTIF('Códigos Itaú (ref)'!$A$2:$A$44,$C3269)&gt;0,"ITAU",IF(AND(TRIM(UPPER($I3269))="CONTRATUAL",ISNUMBER(SEARCH("INDIVIDUAL",SUBSTITUTE(UPPER($D3269)," ","")))),"PREMIUM FREE",""))))</f>
        <v/>
      </c>
    </row>
    <row r="3270">
      <c r="AC3270">
        <f>IF($C3270="","",IF(COUNTIF('Códigos Santander (ref)'!$A$2:$A$79,$C3270)&gt;0,"SANTANDER",IF(COUNTIF('Códigos Itaú (ref)'!$A$2:$A$44,$C3270)&gt;0,"ITAU",IF(AND(TRIM(UPPER($I3270))="CONTRATUAL",ISNUMBER(SEARCH("INDIVIDUAL",SUBSTITUTE(UPPER($D3270)," ","")))),"PREMIUM FREE",""))))</f>
        <v/>
      </c>
    </row>
    <row r="3271">
      <c r="AC3271">
        <f>IF($C3271="","",IF(COUNTIF('Códigos Santander (ref)'!$A$2:$A$79,$C3271)&gt;0,"SANTANDER",IF(COUNTIF('Códigos Itaú (ref)'!$A$2:$A$44,$C3271)&gt;0,"ITAU",IF(AND(TRIM(UPPER($I3271))="CONTRATUAL",ISNUMBER(SEARCH("INDIVIDUAL",SUBSTITUTE(UPPER($D3271)," ","")))),"PREMIUM FREE",""))))</f>
        <v/>
      </c>
    </row>
    <row r="3272">
      <c r="AC3272">
        <f>IF($C3272="","",IF(COUNTIF('Códigos Santander (ref)'!$A$2:$A$79,$C3272)&gt;0,"SANTANDER",IF(COUNTIF('Códigos Itaú (ref)'!$A$2:$A$44,$C3272)&gt;0,"ITAU",IF(AND(TRIM(UPPER($I3272))="CONTRATUAL",ISNUMBER(SEARCH("INDIVIDUAL",SUBSTITUTE(UPPER($D3272)," ","")))),"PREMIUM FREE",""))))</f>
        <v/>
      </c>
    </row>
    <row r="3273">
      <c r="AC3273">
        <f>IF($C3273="","",IF(COUNTIF('Códigos Santander (ref)'!$A$2:$A$79,$C3273)&gt;0,"SANTANDER",IF(COUNTIF('Códigos Itaú (ref)'!$A$2:$A$44,$C3273)&gt;0,"ITAU",IF(AND(TRIM(UPPER($I3273))="CONTRATUAL",ISNUMBER(SEARCH("INDIVIDUAL",SUBSTITUTE(UPPER($D3273)," ","")))),"PREMIUM FREE",""))))</f>
        <v/>
      </c>
    </row>
    <row r="3274">
      <c r="AC3274">
        <f>IF($C3274="","",IF(COUNTIF('Códigos Santander (ref)'!$A$2:$A$79,$C3274)&gt;0,"SANTANDER",IF(COUNTIF('Códigos Itaú (ref)'!$A$2:$A$44,$C3274)&gt;0,"ITAU",IF(AND(TRIM(UPPER($I3274))="CONTRATUAL",ISNUMBER(SEARCH("INDIVIDUAL",SUBSTITUTE(UPPER($D3274)," ","")))),"PREMIUM FREE",""))))</f>
        <v/>
      </c>
    </row>
    <row r="3275">
      <c r="AC3275">
        <f>IF($C3275="","",IF(COUNTIF('Códigos Santander (ref)'!$A$2:$A$79,$C3275)&gt;0,"SANTANDER",IF(COUNTIF('Códigos Itaú (ref)'!$A$2:$A$44,$C3275)&gt;0,"ITAU",IF(AND(TRIM(UPPER($I3275))="CONTRATUAL",ISNUMBER(SEARCH("INDIVIDUAL",SUBSTITUTE(UPPER($D3275)," ","")))),"PREMIUM FREE",""))))</f>
        <v/>
      </c>
    </row>
    <row r="3276">
      <c r="AC3276">
        <f>IF($C3276="","",IF(COUNTIF('Códigos Santander (ref)'!$A$2:$A$79,$C3276)&gt;0,"SANTANDER",IF(COUNTIF('Códigos Itaú (ref)'!$A$2:$A$44,$C3276)&gt;0,"ITAU",IF(AND(TRIM(UPPER($I3276))="CONTRATUAL",ISNUMBER(SEARCH("INDIVIDUAL",SUBSTITUTE(UPPER($D3276)," ","")))),"PREMIUM FREE",""))))</f>
        <v/>
      </c>
    </row>
    <row r="3277">
      <c r="AC3277">
        <f>IF($C3277="","",IF(COUNTIF('Códigos Santander (ref)'!$A$2:$A$79,$C3277)&gt;0,"SANTANDER",IF(COUNTIF('Códigos Itaú (ref)'!$A$2:$A$44,$C3277)&gt;0,"ITAU",IF(AND(TRIM(UPPER($I3277))="CONTRATUAL",ISNUMBER(SEARCH("INDIVIDUAL",SUBSTITUTE(UPPER($D3277)," ","")))),"PREMIUM FREE",""))))</f>
        <v/>
      </c>
    </row>
    <row r="3278">
      <c r="AC3278">
        <f>IF($C3278="","",IF(COUNTIF('Códigos Santander (ref)'!$A$2:$A$79,$C3278)&gt;0,"SANTANDER",IF(COUNTIF('Códigos Itaú (ref)'!$A$2:$A$44,$C3278)&gt;0,"ITAU",IF(AND(TRIM(UPPER($I3278))="CONTRATUAL",ISNUMBER(SEARCH("INDIVIDUAL",SUBSTITUTE(UPPER($D3278)," ","")))),"PREMIUM FREE",""))))</f>
        <v/>
      </c>
    </row>
    <row r="3279">
      <c r="AC3279">
        <f>IF($C3279="","",IF(COUNTIF('Códigos Santander (ref)'!$A$2:$A$79,$C3279)&gt;0,"SANTANDER",IF(COUNTIF('Códigos Itaú (ref)'!$A$2:$A$44,$C3279)&gt;0,"ITAU",IF(AND(TRIM(UPPER($I3279))="CONTRATUAL",ISNUMBER(SEARCH("INDIVIDUAL",SUBSTITUTE(UPPER($D3279)," ","")))),"PREMIUM FREE",""))))</f>
        <v/>
      </c>
    </row>
    <row r="3280">
      <c r="AC3280">
        <f>IF($C3280="","",IF(COUNTIF('Códigos Santander (ref)'!$A$2:$A$79,$C3280)&gt;0,"SANTANDER",IF(COUNTIF('Códigos Itaú (ref)'!$A$2:$A$44,$C3280)&gt;0,"ITAU",IF(AND(TRIM(UPPER($I3280))="CONTRATUAL",ISNUMBER(SEARCH("INDIVIDUAL",SUBSTITUTE(UPPER($D3280)," ","")))),"PREMIUM FREE",""))))</f>
        <v/>
      </c>
    </row>
    <row r="3281">
      <c r="AC3281">
        <f>IF($C3281="","",IF(COUNTIF('Códigos Santander (ref)'!$A$2:$A$79,$C3281)&gt;0,"SANTANDER",IF(COUNTIF('Códigos Itaú (ref)'!$A$2:$A$44,$C3281)&gt;0,"ITAU",IF(AND(TRIM(UPPER($I3281))="CONTRATUAL",ISNUMBER(SEARCH("INDIVIDUAL",SUBSTITUTE(UPPER($D3281)," ","")))),"PREMIUM FREE",""))))</f>
        <v/>
      </c>
    </row>
    <row r="3282">
      <c r="AC3282">
        <f>IF($C3282="","",IF(COUNTIF('Códigos Santander (ref)'!$A$2:$A$79,$C3282)&gt;0,"SANTANDER",IF(COUNTIF('Códigos Itaú (ref)'!$A$2:$A$44,$C3282)&gt;0,"ITAU",IF(AND(TRIM(UPPER($I3282))="CONTRATUAL",ISNUMBER(SEARCH("INDIVIDUAL",SUBSTITUTE(UPPER($D3282)," ","")))),"PREMIUM FREE",""))))</f>
        <v/>
      </c>
    </row>
    <row r="3283">
      <c r="AC3283">
        <f>IF($C3283="","",IF(COUNTIF('Códigos Santander (ref)'!$A$2:$A$79,$C3283)&gt;0,"SANTANDER",IF(COUNTIF('Códigos Itaú (ref)'!$A$2:$A$44,$C3283)&gt;0,"ITAU",IF(AND(TRIM(UPPER($I3283))="CONTRATUAL",ISNUMBER(SEARCH("INDIVIDUAL",SUBSTITUTE(UPPER($D3283)," ","")))),"PREMIUM FREE",""))))</f>
        <v/>
      </c>
    </row>
    <row r="3284">
      <c r="AC3284">
        <f>IF($C3284="","",IF(COUNTIF('Códigos Santander (ref)'!$A$2:$A$79,$C3284)&gt;0,"SANTANDER",IF(COUNTIF('Códigos Itaú (ref)'!$A$2:$A$44,$C3284)&gt;0,"ITAU",IF(AND(TRIM(UPPER($I3284))="CONTRATUAL",ISNUMBER(SEARCH("INDIVIDUAL",SUBSTITUTE(UPPER($D3284)," ","")))),"PREMIUM FREE",""))))</f>
        <v/>
      </c>
    </row>
    <row r="3285">
      <c r="AC3285">
        <f>IF($C3285="","",IF(COUNTIF('Códigos Santander (ref)'!$A$2:$A$79,$C3285)&gt;0,"SANTANDER",IF(COUNTIF('Códigos Itaú (ref)'!$A$2:$A$44,$C3285)&gt;0,"ITAU",IF(AND(TRIM(UPPER($I3285))="CONTRATUAL",ISNUMBER(SEARCH("INDIVIDUAL",SUBSTITUTE(UPPER($D3285)," ","")))),"PREMIUM FREE",""))))</f>
        <v/>
      </c>
    </row>
    <row r="3286">
      <c r="AC3286">
        <f>IF($C3286="","",IF(COUNTIF('Códigos Santander (ref)'!$A$2:$A$79,$C3286)&gt;0,"SANTANDER",IF(COUNTIF('Códigos Itaú (ref)'!$A$2:$A$44,$C3286)&gt;0,"ITAU",IF(AND(TRIM(UPPER($I3286))="CONTRATUAL",ISNUMBER(SEARCH("INDIVIDUAL",SUBSTITUTE(UPPER($D3286)," ","")))),"PREMIUM FREE",""))))</f>
        <v/>
      </c>
    </row>
    <row r="3287">
      <c r="AC3287">
        <f>IF($C3287="","",IF(COUNTIF('Códigos Santander (ref)'!$A$2:$A$79,$C3287)&gt;0,"SANTANDER",IF(COUNTIF('Códigos Itaú (ref)'!$A$2:$A$44,$C3287)&gt;0,"ITAU",IF(AND(TRIM(UPPER($I3287))="CONTRATUAL",ISNUMBER(SEARCH("INDIVIDUAL",SUBSTITUTE(UPPER($D3287)," ","")))),"PREMIUM FREE",""))))</f>
        <v/>
      </c>
    </row>
    <row r="3288">
      <c r="AC3288">
        <f>IF($C3288="","",IF(COUNTIF('Códigos Santander (ref)'!$A$2:$A$79,$C3288)&gt;0,"SANTANDER",IF(COUNTIF('Códigos Itaú (ref)'!$A$2:$A$44,$C3288)&gt;0,"ITAU",IF(AND(TRIM(UPPER($I3288))="CONTRATUAL",ISNUMBER(SEARCH("INDIVIDUAL",SUBSTITUTE(UPPER($D3288)," ","")))),"PREMIUM FREE",""))))</f>
        <v/>
      </c>
    </row>
    <row r="3289">
      <c r="AC3289">
        <f>IF($C3289="","",IF(COUNTIF('Códigos Santander (ref)'!$A$2:$A$79,$C3289)&gt;0,"SANTANDER",IF(COUNTIF('Códigos Itaú (ref)'!$A$2:$A$44,$C3289)&gt;0,"ITAU",IF(AND(TRIM(UPPER($I3289))="CONTRATUAL",ISNUMBER(SEARCH("INDIVIDUAL",SUBSTITUTE(UPPER($D3289)," ","")))),"PREMIUM FREE",""))))</f>
        <v/>
      </c>
    </row>
    <row r="3290">
      <c r="AC3290">
        <f>IF($C3290="","",IF(COUNTIF('Códigos Santander (ref)'!$A$2:$A$79,$C3290)&gt;0,"SANTANDER",IF(COUNTIF('Códigos Itaú (ref)'!$A$2:$A$44,$C3290)&gt;0,"ITAU",IF(AND(TRIM(UPPER($I3290))="CONTRATUAL",ISNUMBER(SEARCH("INDIVIDUAL",SUBSTITUTE(UPPER($D3290)," ","")))),"PREMIUM FREE",""))))</f>
        <v/>
      </c>
    </row>
    <row r="3291">
      <c r="AC3291">
        <f>IF($C3291="","",IF(COUNTIF('Códigos Santander (ref)'!$A$2:$A$79,$C3291)&gt;0,"SANTANDER",IF(COUNTIF('Códigos Itaú (ref)'!$A$2:$A$44,$C3291)&gt;0,"ITAU",IF(AND(TRIM(UPPER($I3291))="CONTRATUAL",ISNUMBER(SEARCH("INDIVIDUAL",SUBSTITUTE(UPPER($D3291)," ","")))),"PREMIUM FREE",""))))</f>
        <v/>
      </c>
    </row>
    <row r="3292">
      <c r="AC3292">
        <f>IF($C3292="","",IF(COUNTIF('Códigos Santander (ref)'!$A$2:$A$79,$C3292)&gt;0,"SANTANDER",IF(COUNTIF('Códigos Itaú (ref)'!$A$2:$A$44,$C3292)&gt;0,"ITAU",IF(AND(TRIM(UPPER($I3292))="CONTRATUAL",ISNUMBER(SEARCH("INDIVIDUAL",SUBSTITUTE(UPPER($D3292)," ","")))),"PREMIUM FREE",""))))</f>
        <v/>
      </c>
    </row>
    <row r="3293">
      <c r="AC3293">
        <f>IF($C3293="","",IF(COUNTIF('Códigos Santander (ref)'!$A$2:$A$79,$C3293)&gt;0,"SANTANDER",IF(COUNTIF('Códigos Itaú (ref)'!$A$2:$A$44,$C3293)&gt;0,"ITAU",IF(AND(TRIM(UPPER($I3293))="CONTRATUAL",ISNUMBER(SEARCH("INDIVIDUAL",SUBSTITUTE(UPPER($D3293)," ","")))),"PREMIUM FREE",""))))</f>
        <v/>
      </c>
    </row>
    <row r="3294">
      <c r="AC3294">
        <f>IF($C3294="","",IF(COUNTIF('Códigos Santander (ref)'!$A$2:$A$79,$C3294)&gt;0,"SANTANDER",IF(COUNTIF('Códigos Itaú (ref)'!$A$2:$A$44,$C3294)&gt;0,"ITAU",IF(AND(TRIM(UPPER($I3294))="CONTRATUAL",ISNUMBER(SEARCH("INDIVIDUAL",SUBSTITUTE(UPPER($D3294)," ","")))),"PREMIUM FREE",""))))</f>
        <v/>
      </c>
    </row>
    <row r="3295">
      <c r="AC3295">
        <f>IF($C3295="","",IF(COUNTIF('Códigos Santander (ref)'!$A$2:$A$79,$C3295)&gt;0,"SANTANDER",IF(COUNTIF('Códigos Itaú (ref)'!$A$2:$A$44,$C3295)&gt;0,"ITAU",IF(AND(TRIM(UPPER($I3295))="CONTRATUAL",ISNUMBER(SEARCH("INDIVIDUAL",SUBSTITUTE(UPPER($D3295)," ","")))),"PREMIUM FREE",""))))</f>
        <v/>
      </c>
    </row>
    <row r="3296">
      <c r="AC3296">
        <f>IF($C3296="","",IF(COUNTIF('Códigos Santander (ref)'!$A$2:$A$79,$C3296)&gt;0,"SANTANDER",IF(COUNTIF('Códigos Itaú (ref)'!$A$2:$A$44,$C3296)&gt;0,"ITAU",IF(AND(TRIM(UPPER($I3296))="CONTRATUAL",ISNUMBER(SEARCH("INDIVIDUAL",SUBSTITUTE(UPPER($D3296)," ","")))),"PREMIUM FREE",""))))</f>
        <v/>
      </c>
    </row>
    <row r="3297">
      <c r="AC3297">
        <f>IF($C3297="","",IF(COUNTIF('Códigos Santander (ref)'!$A$2:$A$79,$C3297)&gt;0,"SANTANDER",IF(COUNTIF('Códigos Itaú (ref)'!$A$2:$A$44,$C3297)&gt;0,"ITAU",IF(AND(TRIM(UPPER($I3297))="CONTRATUAL",ISNUMBER(SEARCH("INDIVIDUAL",SUBSTITUTE(UPPER($D3297)," ","")))),"PREMIUM FREE",""))))</f>
        <v/>
      </c>
    </row>
    <row r="3298">
      <c r="AC3298">
        <f>IF($C3298="","",IF(COUNTIF('Códigos Santander (ref)'!$A$2:$A$79,$C3298)&gt;0,"SANTANDER",IF(COUNTIF('Códigos Itaú (ref)'!$A$2:$A$44,$C3298)&gt;0,"ITAU",IF(AND(TRIM(UPPER($I3298))="CONTRATUAL",ISNUMBER(SEARCH("INDIVIDUAL",SUBSTITUTE(UPPER($D3298)," ","")))),"PREMIUM FREE",""))))</f>
        <v/>
      </c>
    </row>
    <row r="3299">
      <c r="AC3299">
        <f>IF($C3299="","",IF(COUNTIF('Códigos Santander (ref)'!$A$2:$A$79,$C3299)&gt;0,"SANTANDER",IF(COUNTIF('Códigos Itaú (ref)'!$A$2:$A$44,$C3299)&gt;0,"ITAU",IF(AND(TRIM(UPPER($I3299))="CONTRATUAL",ISNUMBER(SEARCH("INDIVIDUAL",SUBSTITUTE(UPPER($D3299)," ","")))),"PREMIUM FREE",""))))</f>
        <v/>
      </c>
    </row>
    <row r="3300">
      <c r="AC3300">
        <f>IF($C3300="","",IF(COUNTIF('Códigos Santander (ref)'!$A$2:$A$79,$C3300)&gt;0,"SANTANDER",IF(COUNTIF('Códigos Itaú (ref)'!$A$2:$A$44,$C3300)&gt;0,"ITAU",IF(AND(TRIM(UPPER($I3300))="CONTRATUAL",ISNUMBER(SEARCH("INDIVIDUAL",SUBSTITUTE(UPPER($D3300)," ","")))),"PREMIUM FREE",""))))</f>
        <v/>
      </c>
    </row>
    <row r="3301">
      <c r="AC3301">
        <f>IF($C3301="","",IF(COUNTIF('Códigos Santander (ref)'!$A$2:$A$79,$C3301)&gt;0,"SANTANDER",IF(COUNTIF('Códigos Itaú (ref)'!$A$2:$A$44,$C3301)&gt;0,"ITAU",IF(AND(TRIM(UPPER($I3301))="CONTRATUAL",ISNUMBER(SEARCH("INDIVIDUAL",SUBSTITUTE(UPPER($D3301)," ","")))),"PREMIUM FREE",""))))</f>
        <v/>
      </c>
    </row>
    <row r="3302">
      <c r="AC3302">
        <f>IF($C3302="","",IF(COUNTIF('Códigos Santander (ref)'!$A$2:$A$79,$C3302)&gt;0,"SANTANDER",IF(COUNTIF('Códigos Itaú (ref)'!$A$2:$A$44,$C3302)&gt;0,"ITAU",IF(AND(TRIM(UPPER($I3302))="CONTRATUAL",ISNUMBER(SEARCH("INDIVIDUAL",SUBSTITUTE(UPPER($D3302)," ","")))),"PREMIUM FREE",""))))</f>
        <v/>
      </c>
    </row>
    <row r="3303">
      <c r="AC3303">
        <f>IF($C3303="","",IF(COUNTIF('Códigos Santander (ref)'!$A$2:$A$79,$C3303)&gt;0,"SANTANDER",IF(COUNTIF('Códigos Itaú (ref)'!$A$2:$A$44,$C3303)&gt;0,"ITAU",IF(AND(TRIM(UPPER($I3303))="CONTRATUAL",ISNUMBER(SEARCH("INDIVIDUAL",SUBSTITUTE(UPPER($D3303)," ","")))),"PREMIUM FREE",""))))</f>
        <v/>
      </c>
    </row>
    <row r="3304">
      <c r="AC3304">
        <f>IF($C3304="","",IF(COUNTIF('Códigos Santander (ref)'!$A$2:$A$79,$C3304)&gt;0,"SANTANDER",IF(COUNTIF('Códigos Itaú (ref)'!$A$2:$A$44,$C3304)&gt;0,"ITAU",IF(AND(TRIM(UPPER($I3304))="CONTRATUAL",ISNUMBER(SEARCH("INDIVIDUAL",SUBSTITUTE(UPPER($D3304)," ","")))),"PREMIUM FREE",""))))</f>
        <v/>
      </c>
    </row>
    <row r="3305">
      <c r="AC3305">
        <f>IF($C3305="","",IF(COUNTIF('Códigos Santander (ref)'!$A$2:$A$79,$C3305)&gt;0,"SANTANDER",IF(COUNTIF('Códigos Itaú (ref)'!$A$2:$A$44,$C3305)&gt;0,"ITAU",IF(AND(TRIM(UPPER($I3305))="CONTRATUAL",ISNUMBER(SEARCH("INDIVIDUAL",SUBSTITUTE(UPPER($D3305)," ","")))),"PREMIUM FREE",""))))</f>
        <v/>
      </c>
    </row>
    <row r="3306">
      <c r="AC3306">
        <f>IF($C3306="","",IF(COUNTIF('Códigos Santander (ref)'!$A$2:$A$79,$C3306)&gt;0,"SANTANDER",IF(COUNTIF('Códigos Itaú (ref)'!$A$2:$A$44,$C3306)&gt;0,"ITAU",IF(AND(TRIM(UPPER($I3306))="CONTRATUAL",ISNUMBER(SEARCH("INDIVIDUAL",SUBSTITUTE(UPPER($D3306)," ","")))),"PREMIUM FREE",""))))</f>
        <v/>
      </c>
    </row>
    <row r="3307">
      <c r="AC3307">
        <f>IF($C3307="","",IF(COUNTIF('Códigos Santander (ref)'!$A$2:$A$79,$C3307)&gt;0,"SANTANDER",IF(COUNTIF('Códigos Itaú (ref)'!$A$2:$A$44,$C3307)&gt;0,"ITAU",IF(AND(TRIM(UPPER($I3307))="CONTRATUAL",ISNUMBER(SEARCH("INDIVIDUAL",SUBSTITUTE(UPPER($D3307)," ","")))),"PREMIUM FREE",""))))</f>
        <v/>
      </c>
    </row>
    <row r="3308">
      <c r="AC3308">
        <f>IF($C3308="","",IF(COUNTIF('Códigos Santander (ref)'!$A$2:$A$79,$C3308)&gt;0,"SANTANDER",IF(COUNTIF('Códigos Itaú (ref)'!$A$2:$A$44,$C3308)&gt;0,"ITAU",IF(AND(TRIM(UPPER($I3308))="CONTRATUAL",ISNUMBER(SEARCH("INDIVIDUAL",SUBSTITUTE(UPPER($D3308)," ","")))),"PREMIUM FREE",""))))</f>
        <v/>
      </c>
    </row>
    <row r="3309">
      <c r="AC3309">
        <f>IF($C3309="","",IF(COUNTIF('Códigos Santander (ref)'!$A$2:$A$79,$C3309)&gt;0,"SANTANDER",IF(COUNTIF('Códigos Itaú (ref)'!$A$2:$A$44,$C3309)&gt;0,"ITAU",IF(AND(TRIM(UPPER($I3309))="CONTRATUAL",ISNUMBER(SEARCH("INDIVIDUAL",SUBSTITUTE(UPPER($D3309)," ","")))),"PREMIUM FREE",""))))</f>
        <v/>
      </c>
    </row>
    <row r="3310">
      <c r="AC3310">
        <f>IF($C3310="","",IF(COUNTIF('Códigos Santander (ref)'!$A$2:$A$79,$C3310)&gt;0,"SANTANDER",IF(COUNTIF('Códigos Itaú (ref)'!$A$2:$A$44,$C3310)&gt;0,"ITAU",IF(AND(TRIM(UPPER($I3310))="CONTRATUAL",ISNUMBER(SEARCH("INDIVIDUAL",SUBSTITUTE(UPPER($D3310)," ","")))),"PREMIUM FREE",""))))</f>
        <v/>
      </c>
    </row>
    <row r="3311">
      <c r="AC3311">
        <f>IF($C3311="","",IF(COUNTIF('Códigos Santander (ref)'!$A$2:$A$79,$C3311)&gt;0,"SANTANDER",IF(COUNTIF('Códigos Itaú (ref)'!$A$2:$A$44,$C3311)&gt;0,"ITAU",IF(AND(TRIM(UPPER($I3311))="CONTRATUAL",ISNUMBER(SEARCH("INDIVIDUAL",SUBSTITUTE(UPPER($D3311)," ","")))),"PREMIUM FREE",""))))</f>
        <v/>
      </c>
    </row>
    <row r="3312">
      <c r="AC3312">
        <f>IF($C3312="","",IF(COUNTIF('Códigos Santander (ref)'!$A$2:$A$79,$C3312)&gt;0,"SANTANDER",IF(COUNTIF('Códigos Itaú (ref)'!$A$2:$A$44,$C3312)&gt;0,"ITAU",IF(AND(TRIM(UPPER($I3312))="CONTRATUAL",ISNUMBER(SEARCH("INDIVIDUAL",SUBSTITUTE(UPPER($D3312)," ","")))),"PREMIUM FREE",""))))</f>
        <v/>
      </c>
    </row>
    <row r="3313">
      <c r="AC3313">
        <f>IF($C3313="","",IF(COUNTIF('Códigos Santander (ref)'!$A$2:$A$79,$C3313)&gt;0,"SANTANDER",IF(COUNTIF('Códigos Itaú (ref)'!$A$2:$A$44,$C3313)&gt;0,"ITAU",IF(AND(TRIM(UPPER($I3313))="CONTRATUAL",ISNUMBER(SEARCH("INDIVIDUAL",SUBSTITUTE(UPPER($D3313)," ","")))),"PREMIUM FREE",""))))</f>
        <v/>
      </c>
    </row>
    <row r="3314">
      <c r="AC3314">
        <f>IF($C3314="","",IF(COUNTIF('Códigos Santander (ref)'!$A$2:$A$79,$C3314)&gt;0,"SANTANDER",IF(COUNTIF('Códigos Itaú (ref)'!$A$2:$A$44,$C3314)&gt;0,"ITAU",IF(AND(TRIM(UPPER($I3314))="CONTRATUAL",ISNUMBER(SEARCH("INDIVIDUAL",SUBSTITUTE(UPPER($D3314)," ","")))),"PREMIUM FREE",""))))</f>
        <v/>
      </c>
    </row>
    <row r="3315">
      <c r="AC3315">
        <f>IF($C3315="","",IF(COUNTIF('Códigos Santander (ref)'!$A$2:$A$79,$C3315)&gt;0,"SANTANDER",IF(COUNTIF('Códigos Itaú (ref)'!$A$2:$A$44,$C3315)&gt;0,"ITAU",IF(AND(TRIM(UPPER($I3315))="CONTRATUAL",ISNUMBER(SEARCH("INDIVIDUAL",SUBSTITUTE(UPPER($D3315)," ","")))),"PREMIUM FREE",""))))</f>
        <v/>
      </c>
    </row>
    <row r="3316">
      <c r="AC3316">
        <f>IF($C3316="","",IF(COUNTIF('Códigos Santander (ref)'!$A$2:$A$79,$C3316)&gt;0,"SANTANDER",IF(COUNTIF('Códigos Itaú (ref)'!$A$2:$A$44,$C3316)&gt;0,"ITAU",IF(AND(TRIM(UPPER($I3316))="CONTRATUAL",ISNUMBER(SEARCH("INDIVIDUAL",SUBSTITUTE(UPPER($D3316)," ","")))),"PREMIUM FREE",""))))</f>
        <v/>
      </c>
    </row>
    <row r="3317">
      <c r="AC3317">
        <f>IF($C3317="","",IF(COUNTIF('Códigos Santander (ref)'!$A$2:$A$79,$C3317)&gt;0,"SANTANDER",IF(COUNTIF('Códigos Itaú (ref)'!$A$2:$A$44,$C3317)&gt;0,"ITAU",IF(AND(TRIM(UPPER($I3317))="CONTRATUAL",ISNUMBER(SEARCH("INDIVIDUAL",SUBSTITUTE(UPPER($D3317)," ","")))),"PREMIUM FREE",""))))</f>
        <v/>
      </c>
    </row>
    <row r="3318">
      <c r="AC3318">
        <f>IF($C3318="","",IF(COUNTIF('Códigos Santander (ref)'!$A$2:$A$79,$C3318)&gt;0,"SANTANDER",IF(COUNTIF('Códigos Itaú (ref)'!$A$2:$A$44,$C3318)&gt;0,"ITAU",IF(AND(TRIM(UPPER($I3318))="CONTRATUAL",ISNUMBER(SEARCH("INDIVIDUAL",SUBSTITUTE(UPPER($D3318)," ","")))),"PREMIUM FREE",""))))</f>
        <v/>
      </c>
    </row>
    <row r="3319">
      <c r="AC3319">
        <f>IF($C3319="","",IF(COUNTIF('Códigos Santander (ref)'!$A$2:$A$79,$C3319)&gt;0,"SANTANDER",IF(COUNTIF('Códigos Itaú (ref)'!$A$2:$A$44,$C3319)&gt;0,"ITAU",IF(AND(TRIM(UPPER($I3319))="CONTRATUAL",ISNUMBER(SEARCH("INDIVIDUAL",SUBSTITUTE(UPPER($D3319)," ","")))),"PREMIUM FREE",""))))</f>
        <v/>
      </c>
    </row>
    <row r="3320">
      <c r="AC3320">
        <f>IF($C3320="","",IF(COUNTIF('Códigos Santander (ref)'!$A$2:$A$79,$C3320)&gt;0,"SANTANDER",IF(COUNTIF('Códigos Itaú (ref)'!$A$2:$A$44,$C3320)&gt;0,"ITAU",IF(AND(TRIM(UPPER($I3320))="CONTRATUAL",ISNUMBER(SEARCH("INDIVIDUAL",SUBSTITUTE(UPPER($D3320)," ","")))),"PREMIUM FREE",""))))</f>
        <v/>
      </c>
    </row>
    <row r="3321">
      <c r="AC3321">
        <f>IF($C3321="","",IF(COUNTIF('Códigos Santander (ref)'!$A$2:$A$79,$C3321)&gt;0,"SANTANDER",IF(COUNTIF('Códigos Itaú (ref)'!$A$2:$A$44,$C3321)&gt;0,"ITAU",IF(AND(TRIM(UPPER($I3321))="CONTRATUAL",ISNUMBER(SEARCH("INDIVIDUAL",SUBSTITUTE(UPPER($D3321)," ","")))),"PREMIUM FREE",""))))</f>
        <v/>
      </c>
    </row>
    <row r="3322">
      <c r="AC3322">
        <f>IF($C3322="","",IF(COUNTIF('Códigos Santander (ref)'!$A$2:$A$79,$C3322)&gt;0,"SANTANDER",IF(COUNTIF('Códigos Itaú (ref)'!$A$2:$A$44,$C3322)&gt;0,"ITAU",IF(AND(TRIM(UPPER($I3322))="CONTRATUAL",ISNUMBER(SEARCH("INDIVIDUAL",SUBSTITUTE(UPPER($D3322)," ","")))),"PREMIUM FREE",""))))</f>
        <v/>
      </c>
    </row>
    <row r="3323">
      <c r="AC3323">
        <f>IF($C3323="","",IF(COUNTIF('Códigos Santander (ref)'!$A$2:$A$79,$C3323)&gt;0,"SANTANDER",IF(COUNTIF('Códigos Itaú (ref)'!$A$2:$A$44,$C3323)&gt;0,"ITAU",IF(AND(TRIM(UPPER($I3323))="CONTRATUAL",ISNUMBER(SEARCH("INDIVIDUAL",SUBSTITUTE(UPPER($D3323)," ","")))),"PREMIUM FREE",""))))</f>
        <v/>
      </c>
    </row>
    <row r="3324">
      <c r="AC3324">
        <f>IF($C3324="","",IF(COUNTIF('Códigos Santander (ref)'!$A$2:$A$79,$C3324)&gt;0,"SANTANDER",IF(COUNTIF('Códigos Itaú (ref)'!$A$2:$A$44,$C3324)&gt;0,"ITAU",IF(AND(TRIM(UPPER($I3324))="CONTRATUAL",ISNUMBER(SEARCH("INDIVIDUAL",SUBSTITUTE(UPPER($D3324)," ","")))),"PREMIUM FREE",""))))</f>
        <v/>
      </c>
    </row>
    <row r="3325">
      <c r="AC3325">
        <f>IF($C3325="","",IF(COUNTIF('Códigos Santander (ref)'!$A$2:$A$79,$C3325)&gt;0,"SANTANDER",IF(COUNTIF('Códigos Itaú (ref)'!$A$2:$A$44,$C3325)&gt;0,"ITAU",IF(AND(TRIM(UPPER($I3325))="CONTRATUAL",ISNUMBER(SEARCH("INDIVIDUAL",SUBSTITUTE(UPPER($D3325)," ","")))),"PREMIUM FREE",""))))</f>
        <v/>
      </c>
    </row>
    <row r="3326">
      <c r="AC3326">
        <f>IF($C3326="","",IF(COUNTIF('Códigos Santander (ref)'!$A$2:$A$79,$C3326)&gt;0,"SANTANDER",IF(COUNTIF('Códigos Itaú (ref)'!$A$2:$A$44,$C3326)&gt;0,"ITAU",IF(AND(TRIM(UPPER($I3326))="CONTRATUAL",ISNUMBER(SEARCH("INDIVIDUAL",SUBSTITUTE(UPPER($D3326)," ","")))),"PREMIUM FREE",""))))</f>
        <v/>
      </c>
    </row>
    <row r="3327">
      <c r="AC3327">
        <f>IF($C3327="","",IF(COUNTIF('Códigos Santander (ref)'!$A$2:$A$79,$C3327)&gt;0,"SANTANDER",IF(COUNTIF('Códigos Itaú (ref)'!$A$2:$A$44,$C3327)&gt;0,"ITAU",IF(AND(TRIM(UPPER($I3327))="CONTRATUAL",ISNUMBER(SEARCH("INDIVIDUAL",SUBSTITUTE(UPPER($D3327)," ","")))),"PREMIUM FREE",""))))</f>
        <v/>
      </c>
    </row>
    <row r="3328">
      <c r="AC3328">
        <f>IF($C3328="","",IF(COUNTIF('Códigos Santander (ref)'!$A$2:$A$79,$C3328)&gt;0,"SANTANDER",IF(COUNTIF('Códigos Itaú (ref)'!$A$2:$A$44,$C3328)&gt;0,"ITAU",IF(AND(TRIM(UPPER($I3328))="CONTRATUAL",ISNUMBER(SEARCH("INDIVIDUAL",SUBSTITUTE(UPPER($D3328)," ","")))),"PREMIUM FREE",""))))</f>
        <v/>
      </c>
    </row>
    <row r="3329">
      <c r="AC3329">
        <f>IF($C3329="","",IF(COUNTIF('Códigos Santander (ref)'!$A$2:$A$79,$C3329)&gt;0,"SANTANDER",IF(COUNTIF('Códigos Itaú (ref)'!$A$2:$A$44,$C3329)&gt;0,"ITAU",IF(AND(TRIM(UPPER($I3329))="CONTRATUAL",ISNUMBER(SEARCH("INDIVIDUAL",SUBSTITUTE(UPPER($D3329)," ","")))),"PREMIUM FREE",""))))</f>
        <v/>
      </c>
    </row>
    <row r="3330">
      <c r="AC3330">
        <f>IF($C3330="","",IF(COUNTIF('Códigos Santander (ref)'!$A$2:$A$79,$C3330)&gt;0,"SANTANDER",IF(COUNTIF('Códigos Itaú (ref)'!$A$2:$A$44,$C3330)&gt;0,"ITAU",IF(AND(TRIM(UPPER($I3330))="CONTRATUAL",ISNUMBER(SEARCH("INDIVIDUAL",SUBSTITUTE(UPPER($D3330)," ","")))),"PREMIUM FREE",""))))</f>
        <v/>
      </c>
    </row>
    <row r="3331">
      <c r="AC3331">
        <f>IF($C3331="","",IF(COUNTIF('Códigos Santander (ref)'!$A$2:$A$79,$C3331)&gt;0,"SANTANDER",IF(COUNTIF('Códigos Itaú (ref)'!$A$2:$A$44,$C3331)&gt;0,"ITAU",IF(AND(TRIM(UPPER($I3331))="CONTRATUAL",ISNUMBER(SEARCH("INDIVIDUAL",SUBSTITUTE(UPPER($D3331)," ","")))),"PREMIUM FREE",""))))</f>
        <v/>
      </c>
    </row>
    <row r="3332">
      <c r="AC3332">
        <f>IF($C3332="","",IF(COUNTIF('Códigos Santander (ref)'!$A$2:$A$79,$C3332)&gt;0,"SANTANDER",IF(COUNTIF('Códigos Itaú (ref)'!$A$2:$A$44,$C3332)&gt;0,"ITAU",IF(AND(TRIM(UPPER($I3332))="CONTRATUAL",ISNUMBER(SEARCH("INDIVIDUAL",SUBSTITUTE(UPPER($D3332)," ","")))),"PREMIUM FREE",""))))</f>
        <v/>
      </c>
    </row>
    <row r="3333">
      <c r="AC3333">
        <f>IF($C3333="","",IF(COUNTIF('Códigos Santander (ref)'!$A$2:$A$79,$C3333)&gt;0,"SANTANDER",IF(COUNTIF('Códigos Itaú (ref)'!$A$2:$A$44,$C3333)&gt;0,"ITAU",IF(AND(TRIM(UPPER($I3333))="CONTRATUAL",ISNUMBER(SEARCH("INDIVIDUAL",SUBSTITUTE(UPPER($D3333)," ","")))),"PREMIUM FREE",""))))</f>
        <v/>
      </c>
    </row>
    <row r="3334">
      <c r="AC3334">
        <f>IF($C3334="","",IF(COUNTIF('Códigos Santander (ref)'!$A$2:$A$79,$C3334)&gt;0,"SANTANDER",IF(COUNTIF('Códigos Itaú (ref)'!$A$2:$A$44,$C3334)&gt;0,"ITAU",IF(AND(TRIM(UPPER($I3334))="CONTRATUAL",ISNUMBER(SEARCH("INDIVIDUAL",SUBSTITUTE(UPPER($D3334)," ","")))),"PREMIUM FREE",""))))</f>
        <v/>
      </c>
    </row>
    <row r="3335">
      <c r="AC3335">
        <f>IF($C3335="","",IF(COUNTIF('Códigos Santander (ref)'!$A$2:$A$79,$C3335)&gt;0,"SANTANDER",IF(COUNTIF('Códigos Itaú (ref)'!$A$2:$A$44,$C3335)&gt;0,"ITAU",IF(AND(TRIM(UPPER($I3335))="CONTRATUAL",ISNUMBER(SEARCH("INDIVIDUAL",SUBSTITUTE(UPPER($D3335)," ","")))),"PREMIUM FREE",""))))</f>
        <v/>
      </c>
    </row>
    <row r="3336">
      <c r="AC3336">
        <f>IF($C3336="","",IF(COUNTIF('Códigos Santander (ref)'!$A$2:$A$79,$C3336)&gt;0,"SANTANDER",IF(COUNTIF('Códigos Itaú (ref)'!$A$2:$A$44,$C3336)&gt;0,"ITAU",IF(AND(TRIM(UPPER($I3336))="CONTRATUAL",ISNUMBER(SEARCH("INDIVIDUAL",SUBSTITUTE(UPPER($D3336)," ","")))),"PREMIUM FREE",""))))</f>
        <v/>
      </c>
    </row>
    <row r="3337">
      <c r="AC3337">
        <f>IF($C3337="","",IF(COUNTIF('Códigos Santander (ref)'!$A$2:$A$79,$C3337)&gt;0,"SANTANDER",IF(COUNTIF('Códigos Itaú (ref)'!$A$2:$A$44,$C3337)&gt;0,"ITAU",IF(AND(TRIM(UPPER($I3337))="CONTRATUAL",ISNUMBER(SEARCH("INDIVIDUAL",SUBSTITUTE(UPPER($D3337)," ","")))),"PREMIUM FREE",""))))</f>
        <v/>
      </c>
    </row>
    <row r="3338">
      <c r="AC3338">
        <f>IF($C3338="","",IF(COUNTIF('Códigos Santander (ref)'!$A$2:$A$79,$C3338)&gt;0,"SANTANDER",IF(COUNTIF('Códigos Itaú (ref)'!$A$2:$A$44,$C3338)&gt;0,"ITAU",IF(AND(TRIM(UPPER($I3338))="CONTRATUAL",ISNUMBER(SEARCH("INDIVIDUAL",SUBSTITUTE(UPPER($D3338)," ","")))),"PREMIUM FREE",""))))</f>
        <v/>
      </c>
    </row>
    <row r="3339">
      <c r="AC3339">
        <f>IF($C3339="","",IF(COUNTIF('Códigos Santander (ref)'!$A$2:$A$79,$C3339)&gt;0,"SANTANDER",IF(COUNTIF('Códigos Itaú (ref)'!$A$2:$A$44,$C3339)&gt;0,"ITAU",IF(AND(TRIM(UPPER($I3339))="CONTRATUAL",ISNUMBER(SEARCH("INDIVIDUAL",SUBSTITUTE(UPPER($D3339)," ","")))),"PREMIUM FREE",""))))</f>
        <v/>
      </c>
    </row>
    <row r="3340">
      <c r="AC3340">
        <f>IF($C3340="","",IF(COUNTIF('Códigos Santander (ref)'!$A$2:$A$79,$C3340)&gt;0,"SANTANDER",IF(COUNTIF('Códigos Itaú (ref)'!$A$2:$A$44,$C3340)&gt;0,"ITAU",IF(AND(TRIM(UPPER($I3340))="CONTRATUAL",ISNUMBER(SEARCH("INDIVIDUAL",SUBSTITUTE(UPPER($D3340)," ","")))),"PREMIUM FREE",""))))</f>
        <v/>
      </c>
    </row>
    <row r="3341">
      <c r="AC3341">
        <f>IF($C3341="","",IF(COUNTIF('Códigos Santander (ref)'!$A$2:$A$79,$C3341)&gt;0,"SANTANDER",IF(COUNTIF('Códigos Itaú (ref)'!$A$2:$A$44,$C3341)&gt;0,"ITAU",IF(AND(TRIM(UPPER($I3341))="CONTRATUAL",ISNUMBER(SEARCH("INDIVIDUAL",SUBSTITUTE(UPPER($D3341)," ","")))),"PREMIUM FREE",""))))</f>
        <v/>
      </c>
    </row>
    <row r="3342">
      <c r="AC3342">
        <f>IF($C3342="","",IF(COUNTIF('Códigos Santander (ref)'!$A$2:$A$79,$C3342)&gt;0,"SANTANDER",IF(COUNTIF('Códigos Itaú (ref)'!$A$2:$A$44,$C3342)&gt;0,"ITAU",IF(AND(TRIM(UPPER($I3342))="CONTRATUAL",ISNUMBER(SEARCH("INDIVIDUAL",SUBSTITUTE(UPPER($D3342)," ","")))),"PREMIUM FREE",""))))</f>
        <v/>
      </c>
    </row>
    <row r="3343">
      <c r="AC3343">
        <f>IF($C3343="","",IF(COUNTIF('Códigos Santander (ref)'!$A$2:$A$79,$C3343)&gt;0,"SANTANDER",IF(COUNTIF('Códigos Itaú (ref)'!$A$2:$A$44,$C3343)&gt;0,"ITAU",IF(AND(TRIM(UPPER($I3343))="CONTRATUAL",ISNUMBER(SEARCH("INDIVIDUAL",SUBSTITUTE(UPPER($D3343)," ","")))),"PREMIUM FREE",""))))</f>
        <v/>
      </c>
    </row>
    <row r="3344">
      <c r="AC3344">
        <f>IF($C3344="","",IF(COUNTIF('Códigos Santander (ref)'!$A$2:$A$79,$C3344)&gt;0,"SANTANDER",IF(COUNTIF('Códigos Itaú (ref)'!$A$2:$A$44,$C3344)&gt;0,"ITAU",IF(AND(TRIM(UPPER($I3344))="CONTRATUAL",ISNUMBER(SEARCH("INDIVIDUAL",SUBSTITUTE(UPPER($D3344)," ","")))),"PREMIUM FREE",""))))</f>
        <v/>
      </c>
    </row>
    <row r="3345">
      <c r="AC3345">
        <f>IF($C3345="","",IF(COUNTIF('Códigos Santander (ref)'!$A$2:$A$79,$C3345)&gt;0,"SANTANDER",IF(COUNTIF('Códigos Itaú (ref)'!$A$2:$A$44,$C3345)&gt;0,"ITAU",IF(AND(TRIM(UPPER($I3345))="CONTRATUAL",ISNUMBER(SEARCH("INDIVIDUAL",SUBSTITUTE(UPPER($D3345)," ","")))),"PREMIUM FREE",""))))</f>
        <v/>
      </c>
    </row>
    <row r="3346">
      <c r="AC3346">
        <f>IF($C3346="","",IF(COUNTIF('Códigos Santander (ref)'!$A$2:$A$79,$C3346)&gt;0,"SANTANDER",IF(COUNTIF('Códigos Itaú (ref)'!$A$2:$A$44,$C3346)&gt;0,"ITAU",IF(AND(TRIM(UPPER($I3346))="CONTRATUAL",ISNUMBER(SEARCH("INDIVIDUAL",SUBSTITUTE(UPPER($D3346)," ","")))),"PREMIUM FREE",""))))</f>
        <v/>
      </c>
    </row>
    <row r="3347">
      <c r="AC3347">
        <f>IF($C3347="","",IF(COUNTIF('Códigos Santander (ref)'!$A$2:$A$79,$C3347)&gt;0,"SANTANDER",IF(COUNTIF('Códigos Itaú (ref)'!$A$2:$A$44,$C3347)&gt;0,"ITAU",IF(AND(TRIM(UPPER($I3347))="CONTRATUAL",ISNUMBER(SEARCH("INDIVIDUAL",SUBSTITUTE(UPPER($D3347)," ","")))),"PREMIUM FREE",""))))</f>
        <v/>
      </c>
    </row>
    <row r="3348">
      <c r="AC3348">
        <f>IF($C3348="","",IF(COUNTIF('Códigos Santander (ref)'!$A$2:$A$79,$C3348)&gt;0,"SANTANDER",IF(COUNTIF('Códigos Itaú (ref)'!$A$2:$A$44,$C3348)&gt;0,"ITAU",IF(AND(TRIM(UPPER($I3348))="CONTRATUAL",ISNUMBER(SEARCH("INDIVIDUAL",SUBSTITUTE(UPPER($D3348)," ","")))),"PREMIUM FREE",""))))</f>
        <v/>
      </c>
    </row>
    <row r="3349">
      <c r="AC3349">
        <f>IF($C3349="","",IF(COUNTIF('Códigos Santander (ref)'!$A$2:$A$79,$C3349)&gt;0,"SANTANDER",IF(COUNTIF('Códigos Itaú (ref)'!$A$2:$A$44,$C3349)&gt;0,"ITAU",IF(AND(TRIM(UPPER($I3349))="CONTRATUAL",ISNUMBER(SEARCH("INDIVIDUAL",SUBSTITUTE(UPPER($D3349)," ","")))),"PREMIUM FREE",""))))</f>
        <v/>
      </c>
    </row>
    <row r="3350">
      <c r="AC3350">
        <f>IF($C3350="","",IF(COUNTIF('Códigos Santander (ref)'!$A$2:$A$79,$C3350)&gt;0,"SANTANDER",IF(COUNTIF('Códigos Itaú (ref)'!$A$2:$A$44,$C3350)&gt;0,"ITAU",IF(AND(TRIM(UPPER($I3350))="CONTRATUAL",ISNUMBER(SEARCH("INDIVIDUAL",SUBSTITUTE(UPPER($D3350)," ","")))),"PREMIUM FREE",""))))</f>
        <v/>
      </c>
    </row>
    <row r="3351">
      <c r="AC3351">
        <f>IF($C3351="","",IF(COUNTIF('Códigos Santander (ref)'!$A$2:$A$79,$C3351)&gt;0,"SANTANDER",IF(COUNTIF('Códigos Itaú (ref)'!$A$2:$A$44,$C3351)&gt;0,"ITAU",IF(AND(TRIM(UPPER($I3351))="CONTRATUAL",ISNUMBER(SEARCH("INDIVIDUAL",SUBSTITUTE(UPPER($D3351)," ","")))),"PREMIUM FREE",""))))</f>
        <v/>
      </c>
    </row>
    <row r="3352">
      <c r="AC3352">
        <f>IF($C3352="","",IF(COUNTIF('Códigos Santander (ref)'!$A$2:$A$79,$C3352)&gt;0,"SANTANDER",IF(COUNTIF('Códigos Itaú (ref)'!$A$2:$A$44,$C3352)&gt;0,"ITAU",IF(AND(TRIM(UPPER($I3352))="CONTRATUAL",ISNUMBER(SEARCH("INDIVIDUAL",SUBSTITUTE(UPPER($D3352)," ","")))),"PREMIUM FREE",""))))</f>
        <v/>
      </c>
    </row>
    <row r="3353">
      <c r="AC3353">
        <f>IF($C3353="","",IF(COUNTIF('Códigos Santander (ref)'!$A$2:$A$79,$C3353)&gt;0,"SANTANDER",IF(COUNTIF('Códigos Itaú (ref)'!$A$2:$A$44,$C3353)&gt;0,"ITAU",IF(AND(TRIM(UPPER($I3353))="CONTRATUAL",ISNUMBER(SEARCH("INDIVIDUAL",SUBSTITUTE(UPPER($D3353)," ","")))),"PREMIUM FREE",""))))</f>
        <v/>
      </c>
    </row>
    <row r="3354">
      <c r="AC3354">
        <f>IF($C3354="","",IF(COUNTIF('Códigos Santander (ref)'!$A$2:$A$79,$C3354)&gt;0,"SANTANDER",IF(COUNTIF('Códigos Itaú (ref)'!$A$2:$A$44,$C3354)&gt;0,"ITAU",IF(AND(TRIM(UPPER($I3354))="CONTRATUAL",ISNUMBER(SEARCH("INDIVIDUAL",SUBSTITUTE(UPPER($D3354)," ","")))),"PREMIUM FREE",""))))</f>
        <v/>
      </c>
    </row>
    <row r="3355">
      <c r="AC3355">
        <f>IF($C3355="","",IF(COUNTIF('Códigos Santander (ref)'!$A$2:$A$79,$C3355)&gt;0,"SANTANDER",IF(COUNTIF('Códigos Itaú (ref)'!$A$2:$A$44,$C3355)&gt;0,"ITAU",IF(AND(TRIM(UPPER($I3355))="CONTRATUAL",ISNUMBER(SEARCH("INDIVIDUAL",SUBSTITUTE(UPPER($D3355)," ","")))),"PREMIUM FREE",""))))</f>
        <v/>
      </c>
    </row>
    <row r="3356">
      <c r="AC3356">
        <f>IF($C3356="","",IF(COUNTIF('Códigos Santander (ref)'!$A$2:$A$79,$C3356)&gt;0,"SANTANDER",IF(COUNTIF('Códigos Itaú (ref)'!$A$2:$A$44,$C3356)&gt;0,"ITAU",IF(AND(TRIM(UPPER($I3356))="CONTRATUAL",ISNUMBER(SEARCH("INDIVIDUAL",SUBSTITUTE(UPPER($D3356)," ","")))),"PREMIUM FREE",""))))</f>
        <v/>
      </c>
    </row>
    <row r="3357">
      <c r="AC3357">
        <f>IF($C3357="","",IF(COUNTIF('Códigos Santander (ref)'!$A$2:$A$79,$C3357)&gt;0,"SANTANDER",IF(COUNTIF('Códigos Itaú (ref)'!$A$2:$A$44,$C3357)&gt;0,"ITAU",IF(AND(TRIM(UPPER($I3357))="CONTRATUAL",ISNUMBER(SEARCH("INDIVIDUAL",SUBSTITUTE(UPPER($D3357)," ","")))),"PREMIUM FREE",""))))</f>
        <v/>
      </c>
    </row>
    <row r="3358">
      <c r="AC3358">
        <f>IF($C3358="","",IF(COUNTIF('Códigos Santander (ref)'!$A$2:$A$79,$C3358)&gt;0,"SANTANDER",IF(COUNTIF('Códigos Itaú (ref)'!$A$2:$A$44,$C3358)&gt;0,"ITAU",IF(AND(TRIM(UPPER($I3358))="CONTRATUAL",ISNUMBER(SEARCH("INDIVIDUAL",SUBSTITUTE(UPPER($D3358)," ","")))),"PREMIUM FREE",""))))</f>
        <v/>
      </c>
    </row>
    <row r="3359">
      <c r="AC3359">
        <f>IF($C3359="","",IF(COUNTIF('Códigos Santander (ref)'!$A$2:$A$79,$C3359)&gt;0,"SANTANDER",IF(COUNTIF('Códigos Itaú (ref)'!$A$2:$A$44,$C3359)&gt;0,"ITAU",IF(AND(TRIM(UPPER($I3359))="CONTRATUAL",ISNUMBER(SEARCH("INDIVIDUAL",SUBSTITUTE(UPPER($D3359)," ","")))),"PREMIUM FREE",""))))</f>
        <v/>
      </c>
    </row>
    <row r="3360">
      <c r="AC3360">
        <f>IF($C3360="","",IF(COUNTIF('Códigos Santander (ref)'!$A$2:$A$79,$C3360)&gt;0,"SANTANDER",IF(COUNTIF('Códigos Itaú (ref)'!$A$2:$A$44,$C3360)&gt;0,"ITAU",IF(AND(TRIM(UPPER($I3360))="CONTRATUAL",ISNUMBER(SEARCH("INDIVIDUAL",SUBSTITUTE(UPPER($D3360)," ","")))),"PREMIUM FREE",""))))</f>
        <v/>
      </c>
    </row>
    <row r="3361">
      <c r="AC3361">
        <f>IF($C3361="","",IF(COUNTIF('Códigos Santander (ref)'!$A$2:$A$79,$C3361)&gt;0,"SANTANDER",IF(COUNTIF('Códigos Itaú (ref)'!$A$2:$A$44,$C3361)&gt;0,"ITAU",IF(AND(TRIM(UPPER($I3361))="CONTRATUAL",ISNUMBER(SEARCH("INDIVIDUAL",SUBSTITUTE(UPPER($D3361)," ","")))),"PREMIUM FREE",""))))</f>
        <v/>
      </c>
    </row>
    <row r="3362">
      <c r="AC3362">
        <f>IF($C3362="","",IF(COUNTIF('Códigos Santander (ref)'!$A$2:$A$79,$C3362)&gt;0,"SANTANDER",IF(COUNTIF('Códigos Itaú (ref)'!$A$2:$A$44,$C3362)&gt;0,"ITAU",IF(AND(TRIM(UPPER($I3362))="CONTRATUAL",ISNUMBER(SEARCH("INDIVIDUAL",SUBSTITUTE(UPPER($D3362)," ","")))),"PREMIUM FREE",""))))</f>
        <v/>
      </c>
    </row>
    <row r="3363">
      <c r="AC3363">
        <f>IF($C3363="","",IF(COUNTIF('Códigos Santander (ref)'!$A$2:$A$79,$C3363)&gt;0,"SANTANDER",IF(COUNTIF('Códigos Itaú (ref)'!$A$2:$A$44,$C3363)&gt;0,"ITAU",IF(AND(TRIM(UPPER($I3363))="CONTRATUAL",ISNUMBER(SEARCH("INDIVIDUAL",SUBSTITUTE(UPPER($D3363)," ","")))),"PREMIUM FREE",""))))</f>
        <v/>
      </c>
    </row>
    <row r="3364">
      <c r="AC3364">
        <f>IF($C3364="","",IF(COUNTIF('Códigos Santander (ref)'!$A$2:$A$79,$C3364)&gt;0,"SANTANDER",IF(COUNTIF('Códigos Itaú (ref)'!$A$2:$A$44,$C3364)&gt;0,"ITAU",IF(AND(TRIM(UPPER($I3364))="CONTRATUAL",ISNUMBER(SEARCH("INDIVIDUAL",SUBSTITUTE(UPPER($D3364)," ","")))),"PREMIUM FREE",""))))</f>
        <v/>
      </c>
    </row>
    <row r="3365">
      <c r="AC3365">
        <f>IF($C3365="","",IF(COUNTIF('Códigos Santander (ref)'!$A$2:$A$79,$C3365)&gt;0,"SANTANDER",IF(COUNTIF('Códigos Itaú (ref)'!$A$2:$A$44,$C3365)&gt;0,"ITAU",IF(AND(TRIM(UPPER($I3365))="CONTRATUAL",ISNUMBER(SEARCH("INDIVIDUAL",SUBSTITUTE(UPPER($D3365)," ","")))),"PREMIUM FREE",""))))</f>
        <v/>
      </c>
    </row>
    <row r="3366">
      <c r="AC3366">
        <f>IF($C3366="","",IF(COUNTIF('Códigos Santander (ref)'!$A$2:$A$79,$C3366)&gt;0,"SANTANDER",IF(COUNTIF('Códigos Itaú (ref)'!$A$2:$A$44,$C3366)&gt;0,"ITAU",IF(AND(TRIM(UPPER($I3366))="CONTRATUAL",ISNUMBER(SEARCH("INDIVIDUAL",SUBSTITUTE(UPPER($D3366)," ","")))),"PREMIUM FREE",""))))</f>
        <v/>
      </c>
    </row>
    <row r="3367">
      <c r="AC3367">
        <f>IF($C3367="","",IF(COUNTIF('Códigos Santander (ref)'!$A$2:$A$79,$C3367)&gt;0,"SANTANDER",IF(COUNTIF('Códigos Itaú (ref)'!$A$2:$A$44,$C3367)&gt;0,"ITAU",IF(AND(TRIM(UPPER($I3367))="CONTRATUAL",ISNUMBER(SEARCH("INDIVIDUAL",SUBSTITUTE(UPPER($D3367)," ","")))),"PREMIUM FREE",""))))</f>
        <v/>
      </c>
    </row>
    <row r="3368">
      <c r="AC3368">
        <f>IF($C3368="","",IF(COUNTIF('Códigos Santander (ref)'!$A$2:$A$79,$C3368)&gt;0,"SANTANDER",IF(COUNTIF('Códigos Itaú (ref)'!$A$2:$A$44,$C3368)&gt;0,"ITAU",IF(AND(TRIM(UPPER($I3368))="CONTRATUAL",ISNUMBER(SEARCH("INDIVIDUAL",SUBSTITUTE(UPPER($D3368)," ","")))),"PREMIUM FREE",""))))</f>
        <v/>
      </c>
    </row>
    <row r="3369">
      <c r="AC3369">
        <f>IF($C3369="","",IF(COUNTIF('Códigos Santander (ref)'!$A$2:$A$79,$C3369)&gt;0,"SANTANDER",IF(COUNTIF('Códigos Itaú (ref)'!$A$2:$A$44,$C3369)&gt;0,"ITAU",IF(AND(TRIM(UPPER($I3369))="CONTRATUAL",ISNUMBER(SEARCH("INDIVIDUAL",SUBSTITUTE(UPPER($D3369)," ","")))),"PREMIUM FREE",""))))</f>
        <v/>
      </c>
    </row>
    <row r="3370">
      <c r="AC3370">
        <f>IF($C3370="","",IF(COUNTIF('Códigos Santander (ref)'!$A$2:$A$79,$C3370)&gt;0,"SANTANDER",IF(COUNTIF('Códigos Itaú (ref)'!$A$2:$A$44,$C3370)&gt;0,"ITAU",IF(AND(TRIM(UPPER($I3370))="CONTRATUAL",ISNUMBER(SEARCH("INDIVIDUAL",SUBSTITUTE(UPPER($D3370)," ","")))),"PREMIUM FREE",""))))</f>
        <v/>
      </c>
    </row>
    <row r="3371">
      <c r="AC3371">
        <f>IF($C3371="","",IF(COUNTIF('Códigos Santander (ref)'!$A$2:$A$79,$C3371)&gt;0,"SANTANDER",IF(COUNTIF('Códigos Itaú (ref)'!$A$2:$A$44,$C3371)&gt;0,"ITAU",IF(AND(TRIM(UPPER($I3371))="CONTRATUAL",ISNUMBER(SEARCH("INDIVIDUAL",SUBSTITUTE(UPPER($D3371)," ","")))),"PREMIUM FREE",""))))</f>
        <v/>
      </c>
    </row>
    <row r="3372">
      <c r="AC3372">
        <f>IF($C3372="","",IF(COUNTIF('Códigos Santander (ref)'!$A$2:$A$79,$C3372)&gt;0,"SANTANDER",IF(COUNTIF('Códigos Itaú (ref)'!$A$2:$A$44,$C3372)&gt;0,"ITAU",IF(AND(TRIM(UPPER($I3372))="CONTRATUAL",ISNUMBER(SEARCH("INDIVIDUAL",SUBSTITUTE(UPPER($D3372)," ","")))),"PREMIUM FREE",""))))</f>
        <v/>
      </c>
    </row>
    <row r="3373">
      <c r="AC3373">
        <f>IF($C3373="","",IF(COUNTIF('Códigos Santander (ref)'!$A$2:$A$79,$C3373)&gt;0,"SANTANDER",IF(COUNTIF('Códigos Itaú (ref)'!$A$2:$A$44,$C3373)&gt;0,"ITAU",IF(AND(TRIM(UPPER($I3373))="CONTRATUAL",ISNUMBER(SEARCH("INDIVIDUAL",SUBSTITUTE(UPPER($D3373)," ","")))),"PREMIUM FREE",""))))</f>
        <v/>
      </c>
    </row>
    <row r="3374">
      <c r="AC3374">
        <f>IF($C3374="","",IF(COUNTIF('Códigos Santander (ref)'!$A$2:$A$79,$C3374)&gt;0,"SANTANDER",IF(COUNTIF('Códigos Itaú (ref)'!$A$2:$A$44,$C3374)&gt;0,"ITAU",IF(AND(TRIM(UPPER($I3374))="CONTRATUAL",ISNUMBER(SEARCH("INDIVIDUAL",SUBSTITUTE(UPPER($D3374)," ","")))),"PREMIUM FREE",""))))</f>
        <v/>
      </c>
    </row>
    <row r="3375">
      <c r="AC3375">
        <f>IF($C3375="","",IF(COUNTIF('Códigos Santander (ref)'!$A$2:$A$79,$C3375)&gt;0,"SANTANDER",IF(COUNTIF('Códigos Itaú (ref)'!$A$2:$A$44,$C3375)&gt;0,"ITAU",IF(AND(TRIM(UPPER($I3375))="CONTRATUAL",ISNUMBER(SEARCH("INDIVIDUAL",SUBSTITUTE(UPPER($D3375)," ","")))),"PREMIUM FREE",""))))</f>
        <v/>
      </c>
    </row>
    <row r="3376">
      <c r="AC3376">
        <f>IF($C3376="","",IF(COUNTIF('Códigos Santander (ref)'!$A$2:$A$79,$C3376)&gt;0,"SANTANDER",IF(COUNTIF('Códigos Itaú (ref)'!$A$2:$A$44,$C3376)&gt;0,"ITAU",IF(AND(TRIM(UPPER($I3376))="CONTRATUAL",ISNUMBER(SEARCH("INDIVIDUAL",SUBSTITUTE(UPPER($D3376)," ","")))),"PREMIUM FREE",""))))</f>
        <v/>
      </c>
    </row>
    <row r="3377">
      <c r="AC3377">
        <f>IF($C3377="","",IF(COUNTIF('Códigos Santander (ref)'!$A$2:$A$79,$C3377)&gt;0,"SANTANDER",IF(COUNTIF('Códigos Itaú (ref)'!$A$2:$A$44,$C3377)&gt;0,"ITAU",IF(AND(TRIM(UPPER($I3377))="CONTRATUAL",ISNUMBER(SEARCH("INDIVIDUAL",SUBSTITUTE(UPPER($D3377)," ","")))),"PREMIUM FREE",""))))</f>
        <v/>
      </c>
    </row>
    <row r="3378">
      <c r="AC3378">
        <f>IF($C3378="","",IF(COUNTIF('Códigos Santander (ref)'!$A$2:$A$79,$C3378)&gt;0,"SANTANDER",IF(COUNTIF('Códigos Itaú (ref)'!$A$2:$A$44,$C3378)&gt;0,"ITAU",IF(AND(TRIM(UPPER($I3378))="CONTRATUAL",ISNUMBER(SEARCH("INDIVIDUAL",SUBSTITUTE(UPPER($D3378)," ","")))),"PREMIUM FREE",""))))</f>
        <v/>
      </c>
    </row>
    <row r="3379">
      <c r="AC3379">
        <f>IF($C3379="","",IF(COUNTIF('Códigos Santander (ref)'!$A$2:$A$79,$C3379)&gt;0,"SANTANDER",IF(COUNTIF('Códigos Itaú (ref)'!$A$2:$A$44,$C3379)&gt;0,"ITAU",IF(AND(TRIM(UPPER($I3379))="CONTRATUAL",ISNUMBER(SEARCH("INDIVIDUAL",SUBSTITUTE(UPPER($D3379)," ","")))),"PREMIUM FREE",""))))</f>
        <v/>
      </c>
    </row>
    <row r="3380">
      <c r="AC3380">
        <f>IF($C3380="","",IF(COUNTIF('Códigos Santander (ref)'!$A$2:$A$79,$C3380)&gt;0,"SANTANDER",IF(COUNTIF('Códigos Itaú (ref)'!$A$2:$A$44,$C3380)&gt;0,"ITAU",IF(AND(TRIM(UPPER($I3380))="CONTRATUAL",ISNUMBER(SEARCH("INDIVIDUAL",SUBSTITUTE(UPPER($D3380)," ","")))),"PREMIUM FREE",""))))</f>
        <v/>
      </c>
    </row>
    <row r="3381">
      <c r="AC3381">
        <f>IF($C3381="","",IF(COUNTIF('Códigos Santander (ref)'!$A$2:$A$79,$C3381)&gt;0,"SANTANDER",IF(COUNTIF('Códigos Itaú (ref)'!$A$2:$A$44,$C3381)&gt;0,"ITAU",IF(AND(TRIM(UPPER($I3381))="CONTRATUAL",ISNUMBER(SEARCH("INDIVIDUAL",SUBSTITUTE(UPPER($D3381)," ","")))),"PREMIUM FREE",""))))</f>
        <v/>
      </c>
    </row>
    <row r="3382">
      <c r="AC3382">
        <f>IF($C3382="","",IF(COUNTIF('Códigos Santander (ref)'!$A$2:$A$79,$C3382)&gt;0,"SANTANDER",IF(COUNTIF('Códigos Itaú (ref)'!$A$2:$A$44,$C3382)&gt;0,"ITAU",IF(AND(TRIM(UPPER($I3382))="CONTRATUAL",ISNUMBER(SEARCH("INDIVIDUAL",SUBSTITUTE(UPPER($D3382)," ","")))),"PREMIUM FREE",""))))</f>
        <v/>
      </c>
    </row>
    <row r="3383">
      <c r="AC3383">
        <f>IF($C3383="","",IF(COUNTIF('Códigos Santander (ref)'!$A$2:$A$79,$C3383)&gt;0,"SANTANDER",IF(COUNTIF('Códigos Itaú (ref)'!$A$2:$A$44,$C3383)&gt;0,"ITAU",IF(AND(TRIM(UPPER($I3383))="CONTRATUAL",ISNUMBER(SEARCH("INDIVIDUAL",SUBSTITUTE(UPPER($D3383)," ","")))),"PREMIUM FREE",""))))</f>
        <v/>
      </c>
    </row>
    <row r="3384">
      <c r="AC3384">
        <f>IF($C3384="","",IF(COUNTIF('Códigos Santander (ref)'!$A$2:$A$79,$C3384)&gt;0,"SANTANDER",IF(COUNTIF('Códigos Itaú (ref)'!$A$2:$A$44,$C3384)&gt;0,"ITAU",IF(AND(TRIM(UPPER($I3384))="CONTRATUAL",ISNUMBER(SEARCH("INDIVIDUAL",SUBSTITUTE(UPPER($D3384)," ","")))),"PREMIUM FREE",""))))</f>
        <v/>
      </c>
    </row>
    <row r="3385">
      <c r="AC3385">
        <f>IF($C3385="","",IF(COUNTIF('Códigos Santander (ref)'!$A$2:$A$79,$C3385)&gt;0,"SANTANDER",IF(COUNTIF('Códigos Itaú (ref)'!$A$2:$A$44,$C3385)&gt;0,"ITAU",IF(AND(TRIM(UPPER($I3385))="CONTRATUAL",ISNUMBER(SEARCH("INDIVIDUAL",SUBSTITUTE(UPPER($D3385)," ","")))),"PREMIUM FREE",""))))</f>
        <v/>
      </c>
    </row>
    <row r="3386">
      <c r="AC3386">
        <f>IF($C3386="","",IF(COUNTIF('Códigos Santander (ref)'!$A$2:$A$79,$C3386)&gt;0,"SANTANDER",IF(COUNTIF('Códigos Itaú (ref)'!$A$2:$A$44,$C3386)&gt;0,"ITAU",IF(AND(TRIM(UPPER($I3386))="CONTRATUAL",ISNUMBER(SEARCH("INDIVIDUAL",SUBSTITUTE(UPPER($D3386)," ","")))),"PREMIUM FREE",""))))</f>
        <v/>
      </c>
    </row>
    <row r="3387">
      <c r="AC3387">
        <f>IF($C3387="","",IF(COUNTIF('Códigos Santander (ref)'!$A$2:$A$79,$C3387)&gt;0,"SANTANDER",IF(COUNTIF('Códigos Itaú (ref)'!$A$2:$A$44,$C3387)&gt;0,"ITAU",IF(AND(TRIM(UPPER($I3387))="CONTRATUAL",ISNUMBER(SEARCH("INDIVIDUAL",SUBSTITUTE(UPPER($D3387)," ","")))),"PREMIUM FREE",""))))</f>
        <v/>
      </c>
    </row>
    <row r="3388">
      <c r="AC3388">
        <f>IF($C3388="","",IF(COUNTIF('Códigos Santander (ref)'!$A$2:$A$79,$C3388)&gt;0,"SANTANDER",IF(COUNTIF('Códigos Itaú (ref)'!$A$2:$A$44,$C3388)&gt;0,"ITAU",IF(AND(TRIM(UPPER($I3388))="CONTRATUAL",ISNUMBER(SEARCH("INDIVIDUAL",SUBSTITUTE(UPPER($D3388)," ","")))),"PREMIUM FREE",""))))</f>
        <v/>
      </c>
    </row>
    <row r="3389">
      <c r="AC3389">
        <f>IF($C3389="","",IF(COUNTIF('Códigos Santander (ref)'!$A$2:$A$79,$C3389)&gt;0,"SANTANDER",IF(COUNTIF('Códigos Itaú (ref)'!$A$2:$A$44,$C3389)&gt;0,"ITAU",IF(AND(TRIM(UPPER($I3389))="CONTRATUAL",ISNUMBER(SEARCH("INDIVIDUAL",SUBSTITUTE(UPPER($D3389)," ","")))),"PREMIUM FREE",""))))</f>
        <v/>
      </c>
    </row>
    <row r="3390">
      <c r="AC3390">
        <f>IF($C3390="","",IF(COUNTIF('Códigos Santander (ref)'!$A$2:$A$79,$C3390)&gt;0,"SANTANDER",IF(COUNTIF('Códigos Itaú (ref)'!$A$2:$A$44,$C3390)&gt;0,"ITAU",IF(AND(TRIM(UPPER($I3390))="CONTRATUAL",ISNUMBER(SEARCH("INDIVIDUAL",SUBSTITUTE(UPPER($D3390)," ","")))),"PREMIUM FREE",""))))</f>
        <v/>
      </c>
    </row>
    <row r="3391">
      <c r="AC3391">
        <f>IF($C3391="","",IF(COUNTIF('Códigos Santander (ref)'!$A$2:$A$79,$C3391)&gt;0,"SANTANDER",IF(COUNTIF('Códigos Itaú (ref)'!$A$2:$A$44,$C3391)&gt;0,"ITAU",IF(AND(TRIM(UPPER($I3391))="CONTRATUAL",ISNUMBER(SEARCH("INDIVIDUAL",SUBSTITUTE(UPPER($D3391)," ","")))),"PREMIUM FREE",""))))</f>
        <v/>
      </c>
    </row>
    <row r="3392">
      <c r="AC3392">
        <f>IF($C3392="","",IF(COUNTIF('Códigos Santander (ref)'!$A$2:$A$79,$C3392)&gt;0,"SANTANDER",IF(COUNTIF('Códigos Itaú (ref)'!$A$2:$A$44,$C3392)&gt;0,"ITAU",IF(AND(TRIM(UPPER($I3392))="CONTRATUAL",ISNUMBER(SEARCH("INDIVIDUAL",SUBSTITUTE(UPPER($D3392)," ","")))),"PREMIUM FREE",""))))</f>
        <v/>
      </c>
    </row>
    <row r="3393">
      <c r="AC3393">
        <f>IF($C3393="","",IF(COUNTIF('Códigos Santander (ref)'!$A$2:$A$79,$C3393)&gt;0,"SANTANDER",IF(COUNTIF('Códigos Itaú (ref)'!$A$2:$A$44,$C3393)&gt;0,"ITAU",IF(AND(TRIM(UPPER($I3393))="CONTRATUAL",ISNUMBER(SEARCH("INDIVIDUAL",SUBSTITUTE(UPPER($D3393)," ","")))),"PREMIUM FREE",""))))</f>
        <v/>
      </c>
    </row>
    <row r="3394">
      <c r="AC3394">
        <f>IF($C3394="","",IF(COUNTIF('Códigos Santander (ref)'!$A$2:$A$79,$C3394)&gt;0,"SANTANDER",IF(COUNTIF('Códigos Itaú (ref)'!$A$2:$A$44,$C3394)&gt;0,"ITAU",IF(AND(TRIM(UPPER($I3394))="CONTRATUAL",ISNUMBER(SEARCH("INDIVIDUAL",SUBSTITUTE(UPPER($D3394)," ","")))),"PREMIUM FREE",""))))</f>
        <v/>
      </c>
    </row>
    <row r="3395">
      <c r="AC3395">
        <f>IF($C3395="","",IF(COUNTIF('Códigos Santander (ref)'!$A$2:$A$79,$C3395)&gt;0,"SANTANDER",IF(COUNTIF('Códigos Itaú (ref)'!$A$2:$A$44,$C3395)&gt;0,"ITAU",IF(AND(TRIM(UPPER($I3395))="CONTRATUAL",ISNUMBER(SEARCH("INDIVIDUAL",SUBSTITUTE(UPPER($D3395)," ","")))),"PREMIUM FREE",""))))</f>
        <v/>
      </c>
    </row>
    <row r="3396">
      <c r="AC3396">
        <f>IF($C3396="","",IF(COUNTIF('Códigos Santander (ref)'!$A$2:$A$79,$C3396)&gt;0,"SANTANDER",IF(COUNTIF('Códigos Itaú (ref)'!$A$2:$A$44,$C3396)&gt;0,"ITAU",IF(AND(TRIM(UPPER($I3396))="CONTRATUAL",ISNUMBER(SEARCH("INDIVIDUAL",SUBSTITUTE(UPPER($D3396)," ","")))),"PREMIUM FREE",""))))</f>
        <v/>
      </c>
    </row>
    <row r="3397">
      <c r="AC3397">
        <f>IF($C3397="","",IF(COUNTIF('Códigos Santander (ref)'!$A$2:$A$79,$C3397)&gt;0,"SANTANDER",IF(COUNTIF('Códigos Itaú (ref)'!$A$2:$A$44,$C3397)&gt;0,"ITAU",IF(AND(TRIM(UPPER($I3397))="CONTRATUAL",ISNUMBER(SEARCH("INDIVIDUAL",SUBSTITUTE(UPPER($D3397)," ","")))),"PREMIUM FREE",""))))</f>
        <v/>
      </c>
    </row>
    <row r="3398">
      <c r="AC3398">
        <f>IF($C3398="","",IF(COUNTIF('Códigos Santander (ref)'!$A$2:$A$79,$C3398)&gt;0,"SANTANDER",IF(COUNTIF('Códigos Itaú (ref)'!$A$2:$A$44,$C3398)&gt;0,"ITAU",IF(AND(TRIM(UPPER($I3398))="CONTRATUAL",ISNUMBER(SEARCH("INDIVIDUAL",SUBSTITUTE(UPPER($D3398)," ","")))),"PREMIUM FREE",""))))</f>
        <v/>
      </c>
    </row>
    <row r="3399">
      <c r="AC3399">
        <f>IF($C3399="","",IF(COUNTIF('Códigos Santander (ref)'!$A$2:$A$79,$C3399)&gt;0,"SANTANDER",IF(COUNTIF('Códigos Itaú (ref)'!$A$2:$A$44,$C3399)&gt;0,"ITAU",IF(AND(TRIM(UPPER($I3399))="CONTRATUAL",ISNUMBER(SEARCH("INDIVIDUAL",SUBSTITUTE(UPPER($D3399)," ","")))),"PREMIUM FREE",""))))</f>
        <v/>
      </c>
    </row>
    <row r="3400">
      <c r="AC3400">
        <f>IF($C3400="","",IF(COUNTIF('Códigos Santander (ref)'!$A$2:$A$79,$C3400)&gt;0,"SANTANDER",IF(COUNTIF('Códigos Itaú (ref)'!$A$2:$A$44,$C3400)&gt;0,"ITAU",IF(AND(TRIM(UPPER($I3400))="CONTRATUAL",ISNUMBER(SEARCH("INDIVIDUAL",SUBSTITUTE(UPPER($D3400)," ","")))),"PREMIUM FREE",""))))</f>
        <v/>
      </c>
    </row>
    <row r="3401">
      <c r="AC3401">
        <f>IF($C3401="","",IF(COUNTIF('Códigos Santander (ref)'!$A$2:$A$79,$C3401)&gt;0,"SANTANDER",IF(COUNTIF('Códigos Itaú (ref)'!$A$2:$A$44,$C3401)&gt;0,"ITAU",IF(AND(TRIM(UPPER($I3401))="CONTRATUAL",ISNUMBER(SEARCH("INDIVIDUAL",SUBSTITUTE(UPPER($D3401)," ","")))),"PREMIUM FREE",""))))</f>
        <v/>
      </c>
    </row>
    <row r="3402">
      <c r="AC3402">
        <f>IF($C3402="","",IF(COUNTIF('Códigos Santander (ref)'!$A$2:$A$79,$C3402)&gt;0,"SANTANDER",IF(COUNTIF('Códigos Itaú (ref)'!$A$2:$A$44,$C3402)&gt;0,"ITAU",IF(AND(TRIM(UPPER($I3402))="CONTRATUAL",ISNUMBER(SEARCH("INDIVIDUAL",SUBSTITUTE(UPPER($D3402)," ","")))),"PREMIUM FREE",""))))</f>
        <v/>
      </c>
    </row>
    <row r="3403">
      <c r="AC3403">
        <f>IF($C3403="","",IF(COUNTIF('Códigos Santander (ref)'!$A$2:$A$79,$C3403)&gt;0,"SANTANDER",IF(COUNTIF('Códigos Itaú (ref)'!$A$2:$A$44,$C3403)&gt;0,"ITAU",IF(AND(TRIM(UPPER($I3403))="CONTRATUAL",ISNUMBER(SEARCH("INDIVIDUAL",SUBSTITUTE(UPPER($D3403)," ","")))),"PREMIUM FREE",""))))</f>
        <v/>
      </c>
    </row>
    <row r="3404">
      <c r="AC3404">
        <f>IF($C3404="","",IF(COUNTIF('Códigos Santander (ref)'!$A$2:$A$79,$C3404)&gt;0,"SANTANDER",IF(COUNTIF('Códigos Itaú (ref)'!$A$2:$A$44,$C3404)&gt;0,"ITAU",IF(AND(TRIM(UPPER($I3404))="CONTRATUAL",ISNUMBER(SEARCH("INDIVIDUAL",SUBSTITUTE(UPPER($D3404)," ","")))),"PREMIUM FREE",""))))</f>
        <v/>
      </c>
    </row>
    <row r="3405">
      <c r="AC3405">
        <f>IF($C3405="","",IF(COUNTIF('Códigos Santander (ref)'!$A$2:$A$79,$C3405)&gt;0,"SANTANDER",IF(COUNTIF('Códigos Itaú (ref)'!$A$2:$A$44,$C3405)&gt;0,"ITAU",IF(AND(TRIM(UPPER($I3405))="CONTRATUAL",ISNUMBER(SEARCH("INDIVIDUAL",SUBSTITUTE(UPPER($D3405)," ","")))),"PREMIUM FREE",""))))</f>
        <v/>
      </c>
    </row>
    <row r="3406">
      <c r="AC3406">
        <f>IF($C3406="","",IF(COUNTIF('Códigos Santander (ref)'!$A$2:$A$79,$C3406)&gt;0,"SANTANDER",IF(COUNTIF('Códigos Itaú (ref)'!$A$2:$A$44,$C3406)&gt;0,"ITAU",IF(AND(TRIM(UPPER($I3406))="CONTRATUAL",ISNUMBER(SEARCH("INDIVIDUAL",SUBSTITUTE(UPPER($D3406)," ","")))),"PREMIUM FREE",""))))</f>
        <v/>
      </c>
    </row>
    <row r="3407">
      <c r="AC3407">
        <f>IF($C3407="","",IF(COUNTIF('Códigos Santander (ref)'!$A$2:$A$79,$C3407)&gt;0,"SANTANDER",IF(COUNTIF('Códigos Itaú (ref)'!$A$2:$A$44,$C3407)&gt;0,"ITAU",IF(AND(TRIM(UPPER($I3407))="CONTRATUAL",ISNUMBER(SEARCH("INDIVIDUAL",SUBSTITUTE(UPPER($D3407)," ","")))),"PREMIUM FREE",""))))</f>
        <v/>
      </c>
    </row>
    <row r="3408">
      <c r="AC3408">
        <f>IF($C3408="","",IF(COUNTIF('Códigos Santander (ref)'!$A$2:$A$79,$C3408)&gt;0,"SANTANDER",IF(COUNTIF('Códigos Itaú (ref)'!$A$2:$A$44,$C3408)&gt;0,"ITAU",IF(AND(TRIM(UPPER($I3408))="CONTRATUAL",ISNUMBER(SEARCH("INDIVIDUAL",SUBSTITUTE(UPPER($D3408)," ","")))),"PREMIUM FREE",""))))</f>
        <v/>
      </c>
    </row>
    <row r="3409">
      <c r="AC3409">
        <f>IF($C3409="","",IF(COUNTIF('Códigos Santander (ref)'!$A$2:$A$79,$C3409)&gt;0,"SANTANDER",IF(COUNTIF('Códigos Itaú (ref)'!$A$2:$A$44,$C3409)&gt;0,"ITAU",IF(AND(TRIM(UPPER($I3409))="CONTRATUAL",ISNUMBER(SEARCH("INDIVIDUAL",SUBSTITUTE(UPPER($D3409)," ","")))),"PREMIUM FREE",""))))</f>
        <v/>
      </c>
    </row>
    <row r="3410">
      <c r="AC3410">
        <f>IF($C3410="","",IF(COUNTIF('Códigos Santander (ref)'!$A$2:$A$79,$C3410)&gt;0,"SANTANDER",IF(COUNTIF('Códigos Itaú (ref)'!$A$2:$A$44,$C3410)&gt;0,"ITAU",IF(AND(TRIM(UPPER($I3410))="CONTRATUAL",ISNUMBER(SEARCH("INDIVIDUAL",SUBSTITUTE(UPPER($D3410)," ","")))),"PREMIUM FREE",""))))</f>
        <v/>
      </c>
    </row>
    <row r="3411">
      <c r="AC3411">
        <f>IF($C3411="","",IF(COUNTIF('Códigos Santander (ref)'!$A$2:$A$79,$C3411)&gt;0,"SANTANDER",IF(COUNTIF('Códigos Itaú (ref)'!$A$2:$A$44,$C3411)&gt;0,"ITAU",IF(AND(TRIM(UPPER($I3411))="CONTRATUAL",ISNUMBER(SEARCH("INDIVIDUAL",SUBSTITUTE(UPPER($D3411)," ","")))),"PREMIUM FREE",""))))</f>
        <v/>
      </c>
    </row>
    <row r="3412">
      <c r="AC3412">
        <f>IF($C3412="","",IF(COUNTIF('Códigos Santander (ref)'!$A$2:$A$79,$C3412)&gt;0,"SANTANDER",IF(COUNTIF('Códigos Itaú (ref)'!$A$2:$A$44,$C3412)&gt;0,"ITAU",IF(AND(TRIM(UPPER($I3412))="CONTRATUAL",ISNUMBER(SEARCH("INDIVIDUAL",SUBSTITUTE(UPPER($D3412)," ","")))),"PREMIUM FREE",""))))</f>
        <v/>
      </c>
    </row>
    <row r="3413">
      <c r="AC3413">
        <f>IF($C3413="","",IF(COUNTIF('Códigos Santander (ref)'!$A$2:$A$79,$C3413)&gt;0,"SANTANDER",IF(COUNTIF('Códigos Itaú (ref)'!$A$2:$A$44,$C3413)&gt;0,"ITAU",IF(AND(TRIM(UPPER($I3413))="CONTRATUAL",ISNUMBER(SEARCH("INDIVIDUAL",SUBSTITUTE(UPPER($D3413)," ","")))),"PREMIUM FREE",""))))</f>
        <v/>
      </c>
    </row>
    <row r="3414">
      <c r="AC3414">
        <f>IF($C3414="","",IF(COUNTIF('Códigos Santander (ref)'!$A$2:$A$79,$C3414)&gt;0,"SANTANDER",IF(COUNTIF('Códigos Itaú (ref)'!$A$2:$A$44,$C3414)&gt;0,"ITAU",IF(AND(TRIM(UPPER($I3414))="CONTRATUAL",ISNUMBER(SEARCH("INDIVIDUAL",SUBSTITUTE(UPPER($D3414)," ","")))),"PREMIUM FREE",""))))</f>
        <v/>
      </c>
    </row>
    <row r="3415">
      <c r="AC3415">
        <f>IF($C3415="","",IF(COUNTIF('Códigos Santander (ref)'!$A$2:$A$79,$C3415)&gt;0,"SANTANDER",IF(COUNTIF('Códigos Itaú (ref)'!$A$2:$A$44,$C3415)&gt;0,"ITAU",IF(AND(TRIM(UPPER($I3415))="CONTRATUAL",ISNUMBER(SEARCH("INDIVIDUAL",SUBSTITUTE(UPPER($D3415)," ","")))),"PREMIUM FREE",""))))</f>
        <v/>
      </c>
    </row>
    <row r="3416">
      <c r="AC3416">
        <f>IF($C3416="","",IF(COUNTIF('Códigos Santander (ref)'!$A$2:$A$79,$C3416)&gt;0,"SANTANDER",IF(COUNTIF('Códigos Itaú (ref)'!$A$2:$A$44,$C3416)&gt;0,"ITAU",IF(AND(TRIM(UPPER($I3416))="CONTRATUAL",ISNUMBER(SEARCH("INDIVIDUAL",SUBSTITUTE(UPPER($D3416)," ","")))),"PREMIUM FREE",""))))</f>
        <v/>
      </c>
    </row>
    <row r="3417">
      <c r="AC3417">
        <f>IF($C3417="","",IF(COUNTIF('Códigos Santander (ref)'!$A$2:$A$79,$C3417)&gt;0,"SANTANDER",IF(COUNTIF('Códigos Itaú (ref)'!$A$2:$A$44,$C3417)&gt;0,"ITAU",IF(AND(TRIM(UPPER($I3417))="CONTRATUAL",ISNUMBER(SEARCH("INDIVIDUAL",SUBSTITUTE(UPPER($D3417)," ","")))),"PREMIUM FREE",""))))</f>
        <v/>
      </c>
    </row>
    <row r="3418">
      <c r="AC3418">
        <f>IF($C3418="","",IF(COUNTIF('Códigos Santander (ref)'!$A$2:$A$79,$C3418)&gt;0,"SANTANDER",IF(COUNTIF('Códigos Itaú (ref)'!$A$2:$A$44,$C3418)&gt;0,"ITAU",IF(AND(TRIM(UPPER($I3418))="CONTRATUAL",ISNUMBER(SEARCH("INDIVIDUAL",SUBSTITUTE(UPPER($D3418)," ","")))),"PREMIUM FREE",""))))</f>
        <v/>
      </c>
    </row>
    <row r="3419">
      <c r="AC3419">
        <f>IF($C3419="","",IF(COUNTIF('Códigos Santander (ref)'!$A$2:$A$79,$C3419)&gt;0,"SANTANDER",IF(COUNTIF('Códigos Itaú (ref)'!$A$2:$A$44,$C3419)&gt;0,"ITAU",IF(AND(TRIM(UPPER($I3419))="CONTRATUAL",ISNUMBER(SEARCH("INDIVIDUAL",SUBSTITUTE(UPPER($D3419)," ","")))),"PREMIUM FREE",""))))</f>
        <v/>
      </c>
    </row>
    <row r="3420">
      <c r="AC3420">
        <f>IF($C3420="","",IF(COUNTIF('Códigos Santander (ref)'!$A$2:$A$79,$C3420)&gt;0,"SANTANDER",IF(COUNTIF('Códigos Itaú (ref)'!$A$2:$A$44,$C3420)&gt;0,"ITAU",IF(AND(TRIM(UPPER($I3420))="CONTRATUAL",ISNUMBER(SEARCH("INDIVIDUAL",SUBSTITUTE(UPPER($D3420)," ","")))),"PREMIUM FREE",""))))</f>
        <v/>
      </c>
    </row>
    <row r="3421">
      <c r="AC3421">
        <f>IF($C3421="","",IF(COUNTIF('Códigos Santander (ref)'!$A$2:$A$79,$C3421)&gt;0,"SANTANDER",IF(COUNTIF('Códigos Itaú (ref)'!$A$2:$A$44,$C3421)&gt;0,"ITAU",IF(AND(TRIM(UPPER($I3421))="CONTRATUAL",ISNUMBER(SEARCH("INDIVIDUAL",SUBSTITUTE(UPPER($D3421)," ","")))),"PREMIUM FREE",""))))</f>
        <v/>
      </c>
    </row>
    <row r="3422">
      <c r="AC3422">
        <f>IF($C3422="","",IF(COUNTIF('Códigos Santander (ref)'!$A$2:$A$79,$C3422)&gt;0,"SANTANDER",IF(COUNTIF('Códigos Itaú (ref)'!$A$2:$A$44,$C3422)&gt;0,"ITAU",IF(AND(TRIM(UPPER($I3422))="CONTRATUAL",ISNUMBER(SEARCH("INDIVIDUAL",SUBSTITUTE(UPPER($D3422)," ","")))),"PREMIUM FREE",""))))</f>
        <v/>
      </c>
    </row>
    <row r="3423">
      <c r="AC3423">
        <f>IF($C3423="","",IF(COUNTIF('Códigos Santander (ref)'!$A$2:$A$79,$C3423)&gt;0,"SANTANDER",IF(COUNTIF('Códigos Itaú (ref)'!$A$2:$A$44,$C3423)&gt;0,"ITAU",IF(AND(TRIM(UPPER($I3423))="CONTRATUAL",ISNUMBER(SEARCH("INDIVIDUAL",SUBSTITUTE(UPPER($D3423)," ","")))),"PREMIUM FREE",""))))</f>
        <v/>
      </c>
    </row>
    <row r="3424">
      <c r="AC3424">
        <f>IF($C3424="","",IF(COUNTIF('Códigos Santander (ref)'!$A$2:$A$79,$C3424)&gt;0,"SANTANDER",IF(COUNTIF('Códigos Itaú (ref)'!$A$2:$A$44,$C3424)&gt;0,"ITAU",IF(AND(TRIM(UPPER($I3424))="CONTRATUAL",ISNUMBER(SEARCH("INDIVIDUAL",SUBSTITUTE(UPPER($D3424)," ","")))),"PREMIUM FREE",""))))</f>
        <v/>
      </c>
    </row>
    <row r="3425">
      <c r="AC3425">
        <f>IF($C3425="","",IF(COUNTIF('Códigos Santander (ref)'!$A$2:$A$79,$C3425)&gt;0,"SANTANDER",IF(COUNTIF('Códigos Itaú (ref)'!$A$2:$A$44,$C3425)&gt;0,"ITAU",IF(AND(TRIM(UPPER($I3425))="CONTRATUAL",ISNUMBER(SEARCH("INDIVIDUAL",SUBSTITUTE(UPPER($D3425)," ","")))),"PREMIUM FREE",""))))</f>
        <v/>
      </c>
    </row>
    <row r="3426">
      <c r="AC3426">
        <f>IF($C3426="","",IF(COUNTIF('Códigos Santander (ref)'!$A$2:$A$79,$C3426)&gt;0,"SANTANDER",IF(COUNTIF('Códigos Itaú (ref)'!$A$2:$A$44,$C3426)&gt;0,"ITAU",IF(AND(TRIM(UPPER($I3426))="CONTRATUAL",ISNUMBER(SEARCH("INDIVIDUAL",SUBSTITUTE(UPPER($D3426)," ","")))),"PREMIUM FREE",""))))</f>
        <v/>
      </c>
    </row>
    <row r="3427">
      <c r="AC3427">
        <f>IF($C3427="","",IF(COUNTIF('Códigos Santander (ref)'!$A$2:$A$79,$C3427)&gt;0,"SANTANDER",IF(COUNTIF('Códigos Itaú (ref)'!$A$2:$A$44,$C3427)&gt;0,"ITAU",IF(AND(TRIM(UPPER($I3427))="CONTRATUAL",ISNUMBER(SEARCH("INDIVIDUAL",SUBSTITUTE(UPPER($D3427)," ","")))),"PREMIUM FREE",""))))</f>
        <v/>
      </c>
    </row>
    <row r="3428">
      <c r="AC3428">
        <f>IF($C3428="","",IF(COUNTIF('Códigos Santander (ref)'!$A$2:$A$79,$C3428)&gt;0,"SANTANDER",IF(COUNTIF('Códigos Itaú (ref)'!$A$2:$A$44,$C3428)&gt;0,"ITAU",IF(AND(TRIM(UPPER($I3428))="CONTRATUAL",ISNUMBER(SEARCH("INDIVIDUAL",SUBSTITUTE(UPPER($D3428)," ","")))),"PREMIUM FREE",""))))</f>
        <v/>
      </c>
    </row>
    <row r="3429">
      <c r="AC3429">
        <f>IF($C3429="","",IF(COUNTIF('Códigos Santander (ref)'!$A$2:$A$79,$C3429)&gt;0,"SANTANDER",IF(COUNTIF('Códigos Itaú (ref)'!$A$2:$A$44,$C3429)&gt;0,"ITAU",IF(AND(TRIM(UPPER($I3429))="CONTRATUAL",ISNUMBER(SEARCH("INDIVIDUAL",SUBSTITUTE(UPPER($D3429)," ","")))),"PREMIUM FREE",""))))</f>
        <v/>
      </c>
    </row>
    <row r="3430">
      <c r="AC3430">
        <f>IF($C3430="","",IF(COUNTIF('Códigos Santander (ref)'!$A$2:$A$79,$C3430)&gt;0,"SANTANDER",IF(COUNTIF('Códigos Itaú (ref)'!$A$2:$A$44,$C3430)&gt;0,"ITAU",IF(AND(TRIM(UPPER($I3430))="CONTRATUAL",ISNUMBER(SEARCH("INDIVIDUAL",SUBSTITUTE(UPPER($D3430)," ","")))),"PREMIUM FREE",""))))</f>
        <v/>
      </c>
    </row>
    <row r="3431">
      <c r="AC3431">
        <f>IF($C3431="","",IF(COUNTIF('Códigos Santander (ref)'!$A$2:$A$79,$C3431)&gt;0,"SANTANDER",IF(COUNTIF('Códigos Itaú (ref)'!$A$2:$A$44,$C3431)&gt;0,"ITAU",IF(AND(TRIM(UPPER($I3431))="CONTRATUAL",ISNUMBER(SEARCH("INDIVIDUAL",SUBSTITUTE(UPPER($D3431)," ","")))),"PREMIUM FREE",""))))</f>
        <v/>
      </c>
    </row>
    <row r="3432">
      <c r="AC3432">
        <f>IF($C3432="","",IF(COUNTIF('Códigos Santander (ref)'!$A$2:$A$79,$C3432)&gt;0,"SANTANDER",IF(COUNTIF('Códigos Itaú (ref)'!$A$2:$A$44,$C3432)&gt;0,"ITAU",IF(AND(TRIM(UPPER($I3432))="CONTRATUAL",ISNUMBER(SEARCH("INDIVIDUAL",SUBSTITUTE(UPPER($D3432)," ","")))),"PREMIUM FREE",""))))</f>
        <v/>
      </c>
    </row>
    <row r="3433">
      <c r="AC3433">
        <f>IF($C3433="","",IF(COUNTIF('Códigos Santander (ref)'!$A$2:$A$79,$C3433)&gt;0,"SANTANDER",IF(COUNTIF('Códigos Itaú (ref)'!$A$2:$A$44,$C3433)&gt;0,"ITAU",IF(AND(TRIM(UPPER($I3433))="CONTRATUAL",ISNUMBER(SEARCH("INDIVIDUAL",SUBSTITUTE(UPPER($D3433)," ","")))),"PREMIUM FREE",""))))</f>
        <v/>
      </c>
    </row>
    <row r="3434">
      <c r="AC3434">
        <f>IF($C3434="","",IF(COUNTIF('Códigos Santander (ref)'!$A$2:$A$79,$C3434)&gt;0,"SANTANDER",IF(COUNTIF('Códigos Itaú (ref)'!$A$2:$A$44,$C3434)&gt;0,"ITAU",IF(AND(TRIM(UPPER($I3434))="CONTRATUAL",ISNUMBER(SEARCH("INDIVIDUAL",SUBSTITUTE(UPPER($D3434)," ","")))),"PREMIUM FREE",""))))</f>
        <v/>
      </c>
    </row>
    <row r="3435">
      <c r="AC3435">
        <f>IF($C3435="","",IF(COUNTIF('Códigos Santander (ref)'!$A$2:$A$79,$C3435)&gt;0,"SANTANDER",IF(COUNTIF('Códigos Itaú (ref)'!$A$2:$A$44,$C3435)&gt;0,"ITAU",IF(AND(TRIM(UPPER($I3435))="CONTRATUAL",ISNUMBER(SEARCH("INDIVIDUAL",SUBSTITUTE(UPPER($D3435)," ","")))),"PREMIUM FREE",""))))</f>
        <v/>
      </c>
    </row>
    <row r="3436">
      <c r="AC3436">
        <f>IF($C3436="","",IF(COUNTIF('Códigos Santander (ref)'!$A$2:$A$79,$C3436)&gt;0,"SANTANDER",IF(COUNTIF('Códigos Itaú (ref)'!$A$2:$A$44,$C3436)&gt;0,"ITAU",IF(AND(TRIM(UPPER($I3436))="CONTRATUAL",ISNUMBER(SEARCH("INDIVIDUAL",SUBSTITUTE(UPPER($D3436)," ","")))),"PREMIUM FREE",""))))</f>
        <v/>
      </c>
    </row>
    <row r="3437">
      <c r="AC3437">
        <f>IF($C3437="","",IF(COUNTIF('Códigos Santander (ref)'!$A$2:$A$79,$C3437)&gt;0,"SANTANDER",IF(COUNTIF('Códigos Itaú (ref)'!$A$2:$A$44,$C3437)&gt;0,"ITAU",IF(AND(TRIM(UPPER($I3437))="CONTRATUAL",ISNUMBER(SEARCH("INDIVIDUAL",SUBSTITUTE(UPPER($D3437)," ","")))),"PREMIUM FREE",""))))</f>
        <v/>
      </c>
    </row>
    <row r="3438">
      <c r="AC3438">
        <f>IF($C3438="","",IF(COUNTIF('Códigos Santander (ref)'!$A$2:$A$79,$C3438)&gt;0,"SANTANDER",IF(COUNTIF('Códigos Itaú (ref)'!$A$2:$A$44,$C3438)&gt;0,"ITAU",IF(AND(TRIM(UPPER($I3438))="CONTRATUAL",ISNUMBER(SEARCH("INDIVIDUAL",SUBSTITUTE(UPPER($D3438)," ","")))),"PREMIUM FREE",""))))</f>
        <v/>
      </c>
    </row>
    <row r="3439">
      <c r="AC3439">
        <f>IF($C3439="","",IF(COUNTIF('Códigos Santander (ref)'!$A$2:$A$79,$C3439)&gt;0,"SANTANDER",IF(COUNTIF('Códigos Itaú (ref)'!$A$2:$A$44,$C3439)&gt;0,"ITAU",IF(AND(TRIM(UPPER($I3439))="CONTRATUAL",ISNUMBER(SEARCH("INDIVIDUAL",SUBSTITUTE(UPPER($D3439)," ","")))),"PREMIUM FREE",""))))</f>
        <v/>
      </c>
    </row>
    <row r="3440">
      <c r="AC3440">
        <f>IF($C3440="","",IF(COUNTIF('Códigos Santander (ref)'!$A$2:$A$79,$C3440)&gt;0,"SANTANDER",IF(COUNTIF('Códigos Itaú (ref)'!$A$2:$A$44,$C3440)&gt;0,"ITAU",IF(AND(TRIM(UPPER($I3440))="CONTRATUAL",ISNUMBER(SEARCH("INDIVIDUAL",SUBSTITUTE(UPPER($D3440)," ","")))),"PREMIUM FREE",""))))</f>
        <v/>
      </c>
    </row>
    <row r="3441">
      <c r="AC3441">
        <f>IF($C3441="","",IF(COUNTIF('Códigos Santander (ref)'!$A$2:$A$79,$C3441)&gt;0,"SANTANDER",IF(COUNTIF('Códigos Itaú (ref)'!$A$2:$A$44,$C3441)&gt;0,"ITAU",IF(AND(TRIM(UPPER($I3441))="CONTRATUAL",ISNUMBER(SEARCH("INDIVIDUAL",SUBSTITUTE(UPPER($D3441)," ","")))),"PREMIUM FREE",""))))</f>
        <v/>
      </c>
    </row>
    <row r="3442">
      <c r="AC3442">
        <f>IF($C3442="","",IF(COUNTIF('Códigos Santander (ref)'!$A$2:$A$79,$C3442)&gt;0,"SANTANDER",IF(COUNTIF('Códigos Itaú (ref)'!$A$2:$A$44,$C3442)&gt;0,"ITAU",IF(AND(TRIM(UPPER($I3442))="CONTRATUAL",ISNUMBER(SEARCH("INDIVIDUAL",SUBSTITUTE(UPPER($D3442)," ","")))),"PREMIUM FREE",""))))</f>
        <v/>
      </c>
    </row>
    <row r="3443">
      <c r="AC3443">
        <f>IF($C3443="","",IF(COUNTIF('Códigos Santander (ref)'!$A$2:$A$79,$C3443)&gt;0,"SANTANDER",IF(COUNTIF('Códigos Itaú (ref)'!$A$2:$A$44,$C3443)&gt;0,"ITAU",IF(AND(TRIM(UPPER($I3443))="CONTRATUAL",ISNUMBER(SEARCH("INDIVIDUAL",SUBSTITUTE(UPPER($D3443)," ","")))),"PREMIUM FREE",""))))</f>
        <v/>
      </c>
    </row>
    <row r="3444">
      <c r="AC3444">
        <f>IF($C3444="","",IF(COUNTIF('Códigos Santander (ref)'!$A$2:$A$79,$C3444)&gt;0,"SANTANDER",IF(COUNTIF('Códigos Itaú (ref)'!$A$2:$A$44,$C3444)&gt;0,"ITAU",IF(AND(TRIM(UPPER($I3444))="CONTRATUAL",ISNUMBER(SEARCH("INDIVIDUAL",SUBSTITUTE(UPPER($D3444)," ","")))),"PREMIUM FREE",""))))</f>
        <v/>
      </c>
    </row>
    <row r="3445">
      <c r="AC3445">
        <f>IF($C3445="","",IF(COUNTIF('Códigos Santander (ref)'!$A$2:$A$79,$C3445)&gt;0,"SANTANDER",IF(COUNTIF('Códigos Itaú (ref)'!$A$2:$A$44,$C3445)&gt;0,"ITAU",IF(AND(TRIM(UPPER($I3445))="CONTRATUAL",ISNUMBER(SEARCH("INDIVIDUAL",SUBSTITUTE(UPPER($D3445)," ","")))),"PREMIUM FREE",""))))</f>
        <v/>
      </c>
    </row>
    <row r="3446">
      <c r="AC3446">
        <f>IF($C3446="","",IF(COUNTIF('Códigos Santander (ref)'!$A$2:$A$79,$C3446)&gt;0,"SANTANDER",IF(COUNTIF('Códigos Itaú (ref)'!$A$2:$A$44,$C3446)&gt;0,"ITAU",IF(AND(TRIM(UPPER($I3446))="CONTRATUAL",ISNUMBER(SEARCH("INDIVIDUAL",SUBSTITUTE(UPPER($D3446)," ","")))),"PREMIUM FREE",""))))</f>
        <v/>
      </c>
    </row>
    <row r="3447">
      <c r="AC3447">
        <f>IF($C3447="","",IF(COUNTIF('Códigos Santander (ref)'!$A$2:$A$79,$C3447)&gt;0,"SANTANDER",IF(COUNTIF('Códigos Itaú (ref)'!$A$2:$A$44,$C3447)&gt;0,"ITAU",IF(AND(TRIM(UPPER($I3447))="CONTRATUAL",ISNUMBER(SEARCH("INDIVIDUAL",SUBSTITUTE(UPPER($D3447)," ","")))),"PREMIUM FREE",""))))</f>
        <v/>
      </c>
    </row>
    <row r="3448">
      <c r="AC3448">
        <f>IF($C3448="","",IF(COUNTIF('Códigos Santander (ref)'!$A$2:$A$79,$C3448)&gt;0,"SANTANDER",IF(COUNTIF('Códigos Itaú (ref)'!$A$2:$A$44,$C3448)&gt;0,"ITAU",IF(AND(TRIM(UPPER($I3448))="CONTRATUAL",ISNUMBER(SEARCH("INDIVIDUAL",SUBSTITUTE(UPPER($D3448)," ","")))),"PREMIUM FREE",""))))</f>
        <v/>
      </c>
    </row>
    <row r="3449">
      <c r="AC3449">
        <f>IF($C3449="","",IF(COUNTIF('Códigos Santander (ref)'!$A$2:$A$79,$C3449)&gt;0,"SANTANDER",IF(COUNTIF('Códigos Itaú (ref)'!$A$2:$A$44,$C3449)&gt;0,"ITAU",IF(AND(TRIM(UPPER($I3449))="CONTRATUAL",ISNUMBER(SEARCH("INDIVIDUAL",SUBSTITUTE(UPPER($D3449)," ","")))),"PREMIUM FREE",""))))</f>
        <v/>
      </c>
    </row>
    <row r="3450">
      <c r="AC3450">
        <f>IF($C3450="","",IF(COUNTIF('Códigos Santander (ref)'!$A$2:$A$79,$C3450)&gt;0,"SANTANDER",IF(COUNTIF('Códigos Itaú (ref)'!$A$2:$A$44,$C3450)&gt;0,"ITAU",IF(AND(TRIM(UPPER($I3450))="CONTRATUAL",ISNUMBER(SEARCH("INDIVIDUAL",SUBSTITUTE(UPPER($D3450)," ","")))),"PREMIUM FREE",""))))</f>
        <v/>
      </c>
    </row>
    <row r="3451">
      <c r="AC3451">
        <f>IF($C3451="","",IF(COUNTIF('Códigos Santander (ref)'!$A$2:$A$79,$C3451)&gt;0,"SANTANDER",IF(COUNTIF('Códigos Itaú (ref)'!$A$2:$A$44,$C3451)&gt;0,"ITAU",IF(AND(TRIM(UPPER($I3451))="CONTRATUAL",ISNUMBER(SEARCH("INDIVIDUAL",SUBSTITUTE(UPPER($D3451)," ","")))),"PREMIUM FREE",""))))</f>
        <v/>
      </c>
    </row>
    <row r="3452">
      <c r="AC3452">
        <f>IF($C3452="","",IF(COUNTIF('Códigos Santander (ref)'!$A$2:$A$79,$C3452)&gt;0,"SANTANDER",IF(COUNTIF('Códigos Itaú (ref)'!$A$2:$A$44,$C3452)&gt;0,"ITAU",IF(AND(TRIM(UPPER($I3452))="CONTRATUAL",ISNUMBER(SEARCH("INDIVIDUAL",SUBSTITUTE(UPPER($D3452)," ","")))),"PREMIUM FREE",""))))</f>
        <v/>
      </c>
    </row>
    <row r="3453">
      <c r="AC3453">
        <f>IF($C3453="","",IF(COUNTIF('Códigos Santander (ref)'!$A$2:$A$79,$C3453)&gt;0,"SANTANDER",IF(COUNTIF('Códigos Itaú (ref)'!$A$2:$A$44,$C3453)&gt;0,"ITAU",IF(AND(TRIM(UPPER($I3453))="CONTRATUAL",ISNUMBER(SEARCH("INDIVIDUAL",SUBSTITUTE(UPPER($D3453)," ","")))),"PREMIUM FREE",""))))</f>
        <v/>
      </c>
    </row>
    <row r="3454">
      <c r="AC3454">
        <f>IF($C3454="","",IF(COUNTIF('Códigos Santander (ref)'!$A$2:$A$79,$C3454)&gt;0,"SANTANDER",IF(COUNTIF('Códigos Itaú (ref)'!$A$2:$A$44,$C3454)&gt;0,"ITAU",IF(AND(TRIM(UPPER($I3454))="CONTRATUAL",ISNUMBER(SEARCH("INDIVIDUAL",SUBSTITUTE(UPPER($D3454)," ","")))),"PREMIUM FREE",""))))</f>
        <v/>
      </c>
    </row>
    <row r="3455">
      <c r="AC3455">
        <f>IF($C3455="","",IF(COUNTIF('Códigos Santander (ref)'!$A$2:$A$79,$C3455)&gt;0,"SANTANDER",IF(COUNTIF('Códigos Itaú (ref)'!$A$2:$A$44,$C3455)&gt;0,"ITAU",IF(AND(TRIM(UPPER($I3455))="CONTRATUAL",ISNUMBER(SEARCH("INDIVIDUAL",SUBSTITUTE(UPPER($D3455)," ","")))),"PREMIUM FREE",""))))</f>
        <v/>
      </c>
    </row>
    <row r="3456">
      <c r="AC3456">
        <f>IF($C3456="","",IF(COUNTIF('Códigos Santander (ref)'!$A$2:$A$79,$C3456)&gt;0,"SANTANDER",IF(COUNTIF('Códigos Itaú (ref)'!$A$2:$A$44,$C3456)&gt;0,"ITAU",IF(AND(TRIM(UPPER($I3456))="CONTRATUAL",ISNUMBER(SEARCH("INDIVIDUAL",SUBSTITUTE(UPPER($D3456)," ","")))),"PREMIUM FREE",""))))</f>
        <v/>
      </c>
    </row>
    <row r="3457">
      <c r="AC3457">
        <f>IF($C3457="","",IF(COUNTIF('Códigos Santander (ref)'!$A$2:$A$79,$C3457)&gt;0,"SANTANDER",IF(COUNTIF('Códigos Itaú (ref)'!$A$2:$A$44,$C3457)&gt;0,"ITAU",IF(AND(TRIM(UPPER($I3457))="CONTRATUAL",ISNUMBER(SEARCH("INDIVIDUAL",SUBSTITUTE(UPPER($D3457)," ","")))),"PREMIUM FREE",""))))</f>
        <v/>
      </c>
    </row>
    <row r="3458">
      <c r="AC3458">
        <f>IF($C3458="","",IF(COUNTIF('Códigos Santander (ref)'!$A$2:$A$79,$C3458)&gt;0,"SANTANDER",IF(COUNTIF('Códigos Itaú (ref)'!$A$2:$A$44,$C3458)&gt;0,"ITAU",IF(AND(TRIM(UPPER($I3458))="CONTRATUAL",ISNUMBER(SEARCH("INDIVIDUAL",SUBSTITUTE(UPPER($D3458)," ","")))),"PREMIUM FREE",""))))</f>
        <v/>
      </c>
    </row>
    <row r="3459">
      <c r="AC3459">
        <f>IF($C3459="","",IF(COUNTIF('Códigos Santander (ref)'!$A$2:$A$79,$C3459)&gt;0,"SANTANDER",IF(COUNTIF('Códigos Itaú (ref)'!$A$2:$A$44,$C3459)&gt;0,"ITAU",IF(AND(TRIM(UPPER($I3459))="CONTRATUAL",ISNUMBER(SEARCH("INDIVIDUAL",SUBSTITUTE(UPPER($D3459)," ","")))),"PREMIUM FREE",""))))</f>
        <v/>
      </c>
    </row>
    <row r="3460">
      <c r="AC3460">
        <f>IF($C3460="","",IF(COUNTIF('Códigos Santander (ref)'!$A$2:$A$79,$C3460)&gt;0,"SANTANDER",IF(COUNTIF('Códigos Itaú (ref)'!$A$2:$A$44,$C3460)&gt;0,"ITAU",IF(AND(TRIM(UPPER($I3460))="CONTRATUAL",ISNUMBER(SEARCH("INDIVIDUAL",SUBSTITUTE(UPPER($D3460)," ","")))),"PREMIUM FREE",""))))</f>
        <v/>
      </c>
    </row>
    <row r="3461">
      <c r="AC3461">
        <f>IF($C3461="","",IF(COUNTIF('Códigos Santander (ref)'!$A$2:$A$79,$C3461)&gt;0,"SANTANDER",IF(COUNTIF('Códigos Itaú (ref)'!$A$2:$A$44,$C3461)&gt;0,"ITAU",IF(AND(TRIM(UPPER($I3461))="CONTRATUAL",ISNUMBER(SEARCH("INDIVIDUAL",SUBSTITUTE(UPPER($D3461)," ","")))),"PREMIUM FREE",""))))</f>
        <v/>
      </c>
    </row>
    <row r="3462">
      <c r="AC3462">
        <f>IF($C3462="","",IF(COUNTIF('Códigos Santander (ref)'!$A$2:$A$79,$C3462)&gt;0,"SANTANDER",IF(COUNTIF('Códigos Itaú (ref)'!$A$2:$A$44,$C3462)&gt;0,"ITAU",IF(AND(TRIM(UPPER($I3462))="CONTRATUAL",ISNUMBER(SEARCH("INDIVIDUAL",SUBSTITUTE(UPPER($D3462)," ","")))),"PREMIUM FREE",""))))</f>
        <v/>
      </c>
    </row>
    <row r="3463">
      <c r="AC3463">
        <f>IF($C3463="","",IF(COUNTIF('Códigos Santander (ref)'!$A$2:$A$79,$C3463)&gt;0,"SANTANDER",IF(COUNTIF('Códigos Itaú (ref)'!$A$2:$A$44,$C3463)&gt;0,"ITAU",IF(AND(TRIM(UPPER($I3463))="CONTRATUAL",ISNUMBER(SEARCH("INDIVIDUAL",SUBSTITUTE(UPPER($D3463)," ","")))),"PREMIUM FREE",""))))</f>
        <v/>
      </c>
    </row>
    <row r="3464">
      <c r="AC3464">
        <f>IF($C3464="","",IF(COUNTIF('Códigos Santander (ref)'!$A$2:$A$79,$C3464)&gt;0,"SANTANDER",IF(COUNTIF('Códigos Itaú (ref)'!$A$2:$A$44,$C3464)&gt;0,"ITAU",IF(AND(TRIM(UPPER($I3464))="CONTRATUAL",ISNUMBER(SEARCH("INDIVIDUAL",SUBSTITUTE(UPPER($D3464)," ","")))),"PREMIUM FREE",""))))</f>
        <v/>
      </c>
    </row>
    <row r="3465">
      <c r="AC3465">
        <f>IF($C3465="","",IF(COUNTIF('Códigos Santander (ref)'!$A$2:$A$79,$C3465)&gt;0,"SANTANDER",IF(COUNTIF('Códigos Itaú (ref)'!$A$2:$A$44,$C3465)&gt;0,"ITAU",IF(AND(TRIM(UPPER($I3465))="CONTRATUAL",ISNUMBER(SEARCH("INDIVIDUAL",SUBSTITUTE(UPPER($D3465)," ","")))),"PREMIUM FREE",""))))</f>
        <v/>
      </c>
    </row>
    <row r="3466">
      <c r="AC3466">
        <f>IF($C3466="","",IF(COUNTIF('Códigos Santander (ref)'!$A$2:$A$79,$C3466)&gt;0,"SANTANDER",IF(COUNTIF('Códigos Itaú (ref)'!$A$2:$A$44,$C3466)&gt;0,"ITAU",IF(AND(TRIM(UPPER($I3466))="CONTRATUAL",ISNUMBER(SEARCH("INDIVIDUAL",SUBSTITUTE(UPPER($D3466)," ","")))),"PREMIUM FREE",""))))</f>
        <v/>
      </c>
    </row>
    <row r="3467">
      <c r="AC3467">
        <f>IF($C3467="","",IF(COUNTIF('Códigos Santander (ref)'!$A$2:$A$79,$C3467)&gt;0,"SANTANDER",IF(COUNTIF('Códigos Itaú (ref)'!$A$2:$A$44,$C3467)&gt;0,"ITAU",IF(AND(TRIM(UPPER($I3467))="CONTRATUAL",ISNUMBER(SEARCH("INDIVIDUAL",SUBSTITUTE(UPPER($D3467)," ","")))),"PREMIUM FREE",""))))</f>
        <v/>
      </c>
    </row>
    <row r="3468">
      <c r="AC3468">
        <f>IF($C3468="","",IF(COUNTIF('Códigos Santander (ref)'!$A$2:$A$79,$C3468)&gt;0,"SANTANDER",IF(COUNTIF('Códigos Itaú (ref)'!$A$2:$A$44,$C3468)&gt;0,"ITAU",IF(AND(TRIM(UPPER($I3468))="CONTRATUAL",ISNUMBER(SEARCH("INDIVIDUAL",SUBSTITUTE(UPPER($D3468)," ","")))),"PREMIUM FREE",""))))</f>
        <v/>
      </c>
    </row>
    <row r="3469">
      <c r="AC3469">
        <f>IF($C3469="","",IF(COUNTIF('Códigos Santander (ref)'!$A$2:$A$79,$C3469)&gt;0,"SANTANDER",IF(COUNTIF('Códigos Itaú (ref)'!$A$2:$A$44,$C3469)&gt;0,"ITAU",IF(AND(TRIM(UPPER($I3469))="CONTRATUAL",ISNUMBER(SEARCH("INDIVIDUAL",SUBSTITUTE(UPPER($D3469)," ","")))),"PREMIUM FREE",""))))</f>
        <v/>
      </c>
    </row>
    <row r="3470">
      <c r="AC3470">
        <f>IF($C3470="","",IF(COUNTIF('Códigos Santander (ref)'!$A$2:$A$79,$C3470)&gt;0,"SANTANDER",IF(COUNTIF('Códigos Itaú (ref)'!$A$2:$A$44,$C3470)&gt;0,"ITAU",IF(AND(TRIM(UPPER($I3470))="CONTRATUAL",ISNUMBER(SEARCH("INDIVIDUAL",SUBSTITUTE(UPPER($D3470)," ","")))),"PREMIUM FREE",""))))</f>
        <v/>
      </c>
    </row>
    <row r="3471">
      <c r="AC3471">
        <f>IF($C3471="","",IF(COUNTIF('Códigos Santander (ref)'!$A$2:$A$79,$C3471)&gt;0,"SANTANDER",IF(COUNTIF('Códigos Itaú (ref)'!$A$2:$A$44,$C3471)&gt;0,"ITAU",IF(AND(TRIM(UPPER($I3471))="CONTRATUAL",ISNUMBER(SEARCH("INDIVIDUAL",SUBSTITUTE(UPPER($D3471)," ","")))),"PREMIUM FREE",""))))</f>
        <v/>
      </c>
    </row>
    <row r="3472">
      <c r="AC3472">
        <f>IF($C3472="","",IF(COUNTIF('Códigos Santander (ref)'!$A$2:$A$79,$C3472)&gt;0,"SANTANDER",IF(COUNTIF('Códigos Itaú (ref)'!$A$2:$A$44,$C3472)&gt;0,"ITAU",IF(AND(TRIM(UPPER($I3472))="CONTRATUAL",ISNUMBER(SEARCH("INDIVIDUAL",SUBSTITUTE(UPPER($D3472)," ","")))),"PREMIUM FREE",""))))</f>
        <v/>
      </c>
    </row>
    <row r="3473">
      <c r="AC3473">
        <f>IF($C3473="","",IF(COUNTIF('Códigos Santander (ref)'!$A$2:$A$79,$C3473)&gt;0,"SANTANDER",IF(COUNTIF('Códigos Itaú (ref)'!$A$2:$A$44,$C3473)&gt;0,"ITAU",IF(AND(TRIM(UPPER($I3473))="CONTRATUAL",ISNUMBER(SEARCH("INDIVIDUAL",SUBSTITUTE(UPPER($D3473)," ","")))),"PREMIUM FREE",""))))</f>
        <v/>
      </c>
    </row>
    <row r="3474">
      <c r="AC3474">
        <f>IF($C3474="","",IF(COUNTIF('Códigos Santander (ref)'!$A$2:$A$79,$C3474)&gt;0,"SANTANDER",IF(COUNTIF('Códigos Itaú (ref)'!$A$2:$A$44,$C3474)&gt;0,"ITAU",IF(AND(TRIM(UPPER($I3474))="CONTRATUAL",ISNUMBER(SEARCH("INDIVIDUAL",SUBSTITUTE(UPPER($D3474)," ","")))),"PREMIUM FREE",""))))</f>
        <v/>
      </c>
    </row>
    <row r="3475">
      <c r="AC3475">
        <f>IF($C3475="","",IF(COUNTIF('Códigos Santander (ref)'!$A$2:$A$79,$C3475)&gt;0,"SANTANDER",IF(COUNTIF('Códigos Itaú (ref)'!$A$2:$A$44,$C3475)&gt;0,"ITAU",IF(AND(TRIM(UPPER($I3475))="CONTRATUAL",ISNUMBER(SEARCH("INDIVIDUAL",SUBSTITUTE(UPPER($D3475)," ","")))),"PREMIUM FREE",""))))</f>
        <v/>
      </c>
    </row>
    <row r="3476">
      <c r="AC3476">
        <f>IF($C3476="","",IF(COUNTIF('Códigos Santander (ref)'!$A$2:$A$79,$C3476)&gt;0,"SANTANDER",IF(COUNTIF('Códigos Itaú (ref)'!$A$2:$A$44,$C3476)&gt;0,"ITAU",IF(AND(TRIM(UPPER($I3476))="CONTRATUAL",ISNUMBER(SEARCH("INDIVIDUAL",SUBSTITUTE(UPPER($D3476)," ","")))),"PREMIUM FREE",""))))</f>
        <v/>
      </c>
    </row>
    <row r="3477">
      <c r="AC3477">
        <f>IF($C3477="","",IF(COUNTIF('Códigos Santander (ref)'!$A$2:$A$79,$C3477)&gt;0,"SANTANDER",IF(COUNTIF('Códigos Itaú (ref)'!$A$2:$A$44,$C3477)&gt;0,"ITAU",IF(AND(TRIM(UPPER($I3477))="CONTRATUAL",ISNUMBER(SEARCH("INDIVIDUAL",SUBSTITUTE(UPPER($D3477)," ","")))),"PREMIUM FREE",""))))</f>
        <v/>
      </c>
    </row>
    <row r="3478">
      <c r="AC3478">
        <f>IF($C3478="","",IF(COUNTIF('Códigos Santander (ref)'!$A$2:$A$79,$C3478)&gt;0,"SANTANDER",IF(COUNTIF('Códigos Itaú (ref)'!$A$2:$A$44,$C3478)&gt;0,"ITAU",IF(AND(TRIM(UPPER($I3478))="CONTRATUAL",ISNUMBER(SEARCH("INDIVIDUAL",SUBSTITUTE(UPPER($D3478)," ","")))),"PREMIUM FREE",""))))</f>
        <v/>
      </c>
    </row>
    <row r="3479">
      <c r="AC3479">
        <f>IF($C3479="","",IF(COUNTIF('Códigos Santander (ref)'!$A$2:$A$79,$C3479)&gt;0,"SANTANDER",IF(COUNTIF('Códigos Itaú (ref)'!$A$2:$A$44,$C3479)&gt;0,"ITAU",IF(AND(TRIM(UPPER($I3479))="CONTRATUAL",ISNUMBER(SEARCH("INDIVIDUAL",SUBSTITUTE(UPPER($D3479)," ","")))),"PREMIUM FREE",""))))</f>
        <v/>
      </c>
    </row>
    <row r="3480">
      <c r="AC3480">
        <f>IF($C3480="","",IF(COUNTIF('Códigos Santander (ref)'!$A$2:$A$79,$C3480)&gt;0,"SANTANDER",IF(COUNTIF('Códigos Itaú (ref)'!$A$2:$A$44,$C3480)&gt;0,"ITAU",IF(AND(TRIM(UPPER($I3480))="CONTRATUAL",ISNUMBER(SEARCH("INDIVIDUAL",SUBSTITUTE(UPPER($D3480)," ","")))),"PREMIUM FREE",""))))</f>
        <v/>
      </c>
    </row>
    <row r="3481">
      <c r="AC3481">
        <f>IF($C3481="","",IF(COUNTIF('Códigos Santander (ref)'!$A$2:$A$79,$C3481)&gt;0,"SANTANDER",IF(COUNTIF('Códigos Itaú (ref)'!$A$2:$A$44,$C3481)&gt;0,"ITAU",IF(AND(TRIM(UPPER($I3481))="CONTRATUAL",ISNUMBER(SEARCH("INDIVIDUAL",SUBSTITUTE(UPPER($D3481)," ","")))),"PREMIUM FREE",""))))</f>
        <v/>
      </c>
    </row>
    <row r="3482">
      <c r="AC3482">
        <f>IF($C3482="","",IF(COUNTIF('Códigos Santander (ref)'!$A$2:$A$79,$C3482)&gt;0,"SANTANDER",IF(COUNTIF('Códigos Itaú (ref)'!$A$2:$A$44,$C3482)&gt;0,"ITAU",IF(AND(TRIM(UPPER($I3482))="CONTRATUAL",ISNUMBER(SEARCH("INDIVIDUAL",SUBSTITUTE(UPPER($D3482)," ","")))),"PREMIUM FREE",""))))</f>
        <v/>
      </c>
    </row>
    <row r="3483">
      <c r="AC3483">
        <f>IF($C3483="","",IF(COUNTIF('Códigos Santander (ref)'!$A$2:$A$79,$C3483)&gt;0,"SANTANDER",IF(COUNTIF('Códigos Itaú (ref)'!$A$2:$A$44,$C3483)&gt;0,"ITAU",IF(AND(TRIM(UPPER($I3483))="CONTRATUAL",ISNUMBER(SEARCH("INDIVIDUAL",SUBSTITUTE(UPPER($D3483)," ","")))),"PREMIUM FREE",""))))</f>
        <v/>
      </c>
    </row>
    <row r="3484">
      <c r="AC3484">
        <f>IF($C3484="","",IF(COUNTIF('Códigos Santander (ref)'!$A$2:$A$79,$C3484)&gt;0,"SANTANDER",IF(COUNTIF('Códigos Itaú (ref)'!$A$2:$A$44,$C3484)&gt;0,"ITAU",IF(AND(TRIM(UPPER($I3484))="CONTRATUAL",ISNUMBER(SEARCH("INDIVIDUAL",SUBSTITUTE(UPPER($D3484)," ","")))),"PREMIUM FREE",""))))</f>
        <v/>
      </c>
    </row>
    <row r="3485">
      <c r="AC3485">
        <f>IF($C3485="","",IF(COUNTIF('Códigos Santander (ref)'!$A$2:$A$79,$C3485)&gt;0,"SANTANDER",IF(COUNTIF('Códigos Itaú (ref)'!$A$2:$A$44,$C3485)&gt;0,"ITAU",IF(AND(TRIM(UPPER($I3485))="CONTRATUAL",ISNUMBER(SEARCH("INDIVIDUAL",SUBSTITUTE(UPPER($D3485)," ","")))),"PREMIUM FREE",""))))</f>
        <v/>
      </c>
    </row>
    <row r="3486">
      <c r="AC3486">
        <f>IF($C3486="","",IF(COUNTIF('Códigos Santander (ref)'!$A$2:$A$79,$C3486)&gt;0,"SANTANDER",IF(COUNTIF('Códigos Itaú (ref)'!$A$2:$A$44,$C3486)&gt;0,"ITAU",IF(AND(TRIM(UPPER($I3486))="CONTRATUAL",ISNUMBER(SEARCH("INDIVIDUAL",SUBSTITUTE(UPPER($D3486)," ","")))),"PREMIUM FREE",""))))</f>
        <v/>
      </c>
    </row>
    <row r="3487">
      <c r="AC3487">
        <f>IF($C3487="","",IF(COUNTIF('Códigos Santander (ref)'!$A$2:$A$79,$C3487)&gt;0,"SANTANDER",IF(COUNTIF('Códigos Itaú (ref)'!$A$2:$A$44,$C3487)&gt;0,"ITAU",IF(AND(TRIM(UPPER($I3487))="CONTRATUAL",ISNUMBER(SEARCH("INDIVIDUAL",SUBSTITUTE(UPPER($D3487)," ","")))),"PREMIUM FREE",""))))</f>
        <v/>
      </c>
    </row>
    <row r="3488">
      <c r="AC3488">
        <f>IF($C3488="","",IF(COUNTIF('Códigos Santander (ref)'!$A$2:$A$79,$C3488)&gt;0,"SANTANDER",IF(COUNTIF('Códigos Itaú (ref)'!$A$2:$A$44,$C3488)&gt;0,"ITAU",IF(AND(TRIM(UPPER($I3488))="CONTRATUAL",ISNUMBER(SEARCH("INDIVIDUAL",SUBSTITUTE(UPPER($D3488)," ","")))),"PREMIUM FREE",""))))</f>
        <v/>
      </c>
    </row>
    <row r="3489">
      <c r="AC3489">
        <f>IF($C3489="","",IF(COUNTIF('Códigos Santander (ref)'!$A$2:$A$79,$C3489)&gt;0,"SANTANDER",IF(COUNTIF('Códigos Itaú (ref)'!$A$2:$A$44,$C3489)&gt;0,"ITAU",IF(AND(TRIM(UPPER($I3489))="CONTRATUAL",ISNUMBER(SEARCH("INDIVIDUAL",SUBSTITUTE(UPPER($D3489)," ","")))),"PREMIUM FREE",""))))</f>
        <v/>
      </c>
    </row>
    <row r="3490">
      <c r="AC3490">
        <f>IF($C3490="","",IF(COUNTIF('Códigos Santander (ref)'!$A$2:$A$79,$C3490)&gt;0,"SANTANDER",IF(COUNTIF('Códigos Itaú (ref)'!$A$2:$A$44,$C3490)&gt;0,"ITAU",IF(AND(TRIM(UPPER($I3490))="CONTRATUAL",ISNUMBER(SEARCH("INDIVIDUAL",SUBSTITUTE(UPPER($D3490)," ","")))),"PREMIUM FREE",""))))</f>
        <v/>
      </c>
    </row>
    <row r="3491">
      <c r="AC3491">
        <f>IF($C3491="","",IF(COUNTIF('Códigos Santander (ref)'!$A$2:$A$79,$C3491)&gt;0,"SANTANDER",IF(COUNTIF('Códigos Itaú (ref)'!$A$2:$A$44,$C3491)&gt;0,"ITAU",IF(AND(TRIM(UPPER($I3491))="CONTRATUAL",ISNUMBER(SEARCH("INDIVIDUAL",SUBSTITUTE(UPPER($D3491)," ","")))),"PREMIUM FREE",""))))</f>
        <v/>
      </c>
    </row>
    <row r="3492">
      <c r="AC3492">
        <f>IF($C3492="","",IF(COUNTIF('Códigos Santander (ref)'!$A$2:$A$79,$C3492)&gt;0,"SANTANDER",IF(COUNTIF('Códigos Itaú (ref)'!$A$2:$A$44,$C3492)&gt;0,"ITAU",IF(AND(TRIM(UPPER($I3492))="CONTRATUAL",ISNUMBER(SEARCH("INDIVIDUAL",SUBSTITUTE(UPPER($D3492)," ","")))),"PREMIUM FREE",""))))</f>
        <v/>
      </c>
    </row>
    <row r="3493">
      <c r="AC3493">
        <f>IF($C3493="","",IF(COUNTIF('Códigos Santander (ref)'!$A$2:$A$79,$C3493)&gt;0,"SANTANDER",IF(COUNTIF('Códigos Itaú (ref)'!$A$2:$A$44,$C3493)&gt;0,"ITAU",IF(AND(TRIM(UPPER($I3493))="CONTRATUAL",ISNUMBER(SEARCH("INDIVIDUAL",SUBSTITUTE(UPPER($D3493)," ","")))),"PREMIUM FREE",""))))</f>
        <v/>
      </c>
    </row>
    <row r="3494">
      <c r="AC3494">
        <f>IF($C3494="","",IF(COUNTIF('Códigos Santander (ref)'!$A$2:$A$79,$C3494)&gt;0,"SANTANDER",IF(COUNTIF('Códigos Itaú (ref)'!$A$2:$A$44,$C3494)&gt;0,"ITAU",IF(AND(TRIM(UPPER($I3494))="CONTRATUAL",ISNUMBER(SEARCH("INDIVIDUAL",SUBSTITUTE(UPPER($D3494)," ","")))),"PREMIUM FREE",""))))</f>
        <v/>
      </c>
    </row>
    <row r="3495">
      <c r="AC3495">
        <f>IF($C3495="","",IF(COUNTIF('Códigos Santander (ref)'!$A$2:$A$79,$C3495)&gt;0,"SANTANDER",IF(COUNTIF('Códigos Itaú (ref)'!$A$2:$A$44,$C3495)&gt;0,"ITAU",IF(AND(TRIM(UPPER($I3495))="CONTRATUAL",ISNUMBER(SEARCH("INDIVIDUAL",SUBSTITUTE(UPPER($D3495)," ","")))),"PREMIUM FREE",""))))</f>
        <v/>
      </c>
    </row>
    <row r="3496">
      <c r="AC3496">
        <f>IF($C3496="","",IF(COUNTIF('Códigos Santander (ref)'!$A$2:$A$79,$C3496)&gt;0,"SANTANDER",IF(COUNTIF('Códigos Itaú (ref)'!$A$2:$A$44,$C3496)&gt;0,"ITAU",IF(AND(TRIM(UPPER($I3496))="CONTRATUAL",ISNUMBER(SEARCH("INDIVIDUAL",SUBSTITUTE(UPPER($D3496)," ","")))),"PREMIUM FREE",""))))</f>
        <v/>
      </c>
    </row>
    <row r="3497">
      <c r="AC3497">
        <f>IF($C3497="","",IF(COUNTIF('Códigos Santander (ref)'!$A$2:$A$79,$C3497)&gt;0,"SANTANDER",IF(COUNTIF('Códigos Itaú (ref)'!$A$2:$A$44,$C3497)&gt;0,"ITAU",IF(AND(TRIM(UPPER($I3497))="CONTRATUAL",ISNUMBER(SEARCH("INDIVIDUAL",SUBSTITUTE(UPPER($D3497)," ","")))),"PREMIUM FREE",""))))</f>
        <v/>
      </c>
    </row>
    <row r="3498">
      <c r="AC3498">
        <f>IF($C3498="","",IF(COUNTIF('Códigos Santander (ref)'!$A$2:$A$79,$C3498)&gt;0,"SANTANDER",IF(COUNTIF('Códigos Itaú (ref)'!$A$2:$A$44,$C3498)&gt;0,"ITAU",IF(AND(TRIM(UPPER($I3498))="CONTRATUAL",ISNUMBER(SEARCH("INDIVIDUAL",SUBSTITUTE(UPPER($D3498)," ","")))),"PREMIUM FREE",""))))</f>
        <v/>
      </c>
    </row>
    <row r="3499">
      <c r="AC3499">
        <f>IF($C3499="","",IF(COUNTIF('Códigos Santander (ref)'!$A$2:$A$79,$C3499)&gt;0,"SANTANDER",IF(COUNTIF('Códigos Itaú (ref)'!$A$2:$A$44,$C3499)&gt;0,"ITAU",IF(AND(TRIM(UPPER($I3499))="CONTRATUAL",ISNUMBER(SEARCH("INDIVIDUAL",SUBSTITUTE(UPPER($D3499)," ","")))),"PREMIUM FREE",""))))</f>
        <v/>
      </c>
    </row>
    <row r="3500">
      <c r="AC3500">
        <f>IF($C3500="","",IF(COUNTIF('Códigos Santander (ref)'!$A$2:$A$79,$C3500)&gt;0,"SANTANDER",IF(COUNTIF('Códigos Itaú (ref)'!$A$2:$A$44,$C3500)&gt;0,"ITAU",IF(AND(TRIM(UPPER($I3500))="CONTRATUAL",ISNUMBER(SEARCH("INDIVIDUAL",SUBSTITUTE(UPPER($D3500)," ","")))),"PREMIUM FREE",""))))</f>
        <v/>
      </c>
    </row>
    <row r="3501">
      <c r="AC3501">
        <f>IF($C3501="","",IF(COUNTIF('Códigos Santander (ref)'!$A$2:$A$79,$C3501)&gt;0,"SANTANDER",IF(COUNTIF('Códigos Itaú (ref)'!$A$2:$A$44,$C3501)&gt;0,"ITAU",IF(AND(TRIM(UPPER($I3501))="CONTRATUAL",ISNUMBER(SEARCH("INDIVIDUAL",SUBSTITUTE(UPPER($D3501)," ","")))),"PREMIUM FREE",""))))</f>
        <v/>
      </c>
    </row>
    <row r="3502">
      <c r="AC3502">
        <f>IF($C3502="","",IF(COUNTIF('Códigos Santander (ref)'!$A$2:$A$79,$C3502)&gt;0,"SANTANDER",IF(COUNTIF('Códigos Itaú (ref)'!$A$2:$A$44,$C3502)&gt;0,"ITAU",IF(AND(TRIM(UPPER($I3502))="CONTRATUAL",ISNUMBER(SEARCH("INDIVIDUAL",SUBSTITUTE(UPPER($D3502)," ","")))),"PREMIUM FREE",""))))</f>
        <v/>
      </c>
    </row>
    <row r="3503">
      <c r="AC3503">
        <f>IF($C3503="","",IF(COUNTIF('Códigos Santander (ref)'!$A$2:$A$79,$C3503)&gt;0,"SANTANDER",IF(COUNTIF('Códigos Itaú (ref)'!$A$2:$A$44,$C3503)&gt;0,"ITAU",IF(AND(TRIM(UPPER($I3503))="CONTRATUAL",ISNUMBER(SEARCH("INDIVIDUAL",SUBSTITUTE(UPPER($D3503)," ","")))),"PREMIUM FREE",""))))</f>
        <v/>
      </c>
    </row>
    <row r="3504">
      <c r="AC3504">
        <f>IF($C3504="","",IF(COUNTIF('Códigos Santander (ref)'!$A$2:$A$79,$C3504)&gt;0,"SANTANDER",IF(COUNTIF('Códigos Itaú (ref)'!$A$2:$A$44,$C3504)&gt;0,"ITAU",IF(AND(TRIM(UPPER($I3504))="CONTRATUAL",ISNUMBER(SEARCH("INDIVIDUAL",SUBSTITUTE(UPPER($D3504)," ","")))),"PREMIUM FREE",""))))</f>
        <v/>
      </c>
    </row>
    <row r="3505">
      <c r="AC3505">
        <f>IF($C3505="","",IF(COUNTIF('Códigos Santander (ref)'!$A$2:$A$79,$C3505)&gt;0,"SANTANDER",IF(COUNTIF('Códigos Itaú (ref)'!$A$2:$A$44,$C3505)&gt;0,"ITAU",IF(AND(TRIM(UPPER($I3505))="CONTRATUAL",ISNUMBER(SEARCH("INDIVIDUAL",SUBSTITUTE(UPPER($D3505)," ","")))),"PREMIUM FREE",""))))</f>
        <v/>
      </c>
    </row>
    <row r="3506">
      <c r="AC3506">
        <f>IF($C3506="","",IF(COUNTIF('Códigos Santander (ref)'!$A$2:$A$79,$C3506)&gt;0,"SANTANDER",IF(COUNTIF('Códigos Itaú (ref)'!$A$2:$A$44,$C3506)&gt;0,"ITAU",IF(AND(TRIM(UPPER($I3506))="CONTRATUAL",ISNUMBER(SEARCH("INDIVIDUAL",SUBSTITUTE(UPPER($D3506)," ","")))),"PREMIUM FREE",""))))</f>
        <v/>
      </c>
    </row>
    <row r="3507">
      <c r="AC3507">
        <f>IF($C3507="","",IF(COUNTIF('Códigos Santander (ref)'!$A$2:$A$79,$C3507)&gt;0,"SANTANDER",IF(COUNTIF('Códigos Itaú (ref)'!$A$2:$A$44,$C3507)&gt;0,"ITAU",IF(AND(TRIM(UPPER($I3507))="CONTRATUAL",ISNUMBER(SEARCH("INDIVIDUAL",SUBSTITUTE(UPPER($D3507)," ","")))),"PREMIUM FREE",""))))</f>
        <v/>
      </c>
    </row>
    <row r="3508">
      <c r="AC3508">
        <f>IF($C3508="","",IF(COUNTIF('Códigos Santander (ref)'!$A$2:$A$79,$C3508)&gt;0,"SANTANDER",IF(COUNTIF('Códigos Itaú (ref)'!$A$2:$A$44,$C3508)&gt;0,"ITAU",IF(AND(TRIM(UPPER($I3508))="CONTRATUAL",ISNUMBER(SEARCH("INDIVIDUAL",SUBSTITUTE(UPPER($D3508)," ","")))),"PREMIUM FREE",""))))</f>
        <v/>
      </c>
    </row>
    <row r="3509">
      <c r="AC3509">
        <f>IF($C3509="","",IF(COUNTIF('Códigos Santander (ref)'!$A$2:$A$79,$C3509)&gt;0,"SANTANDER",IF(COUNTIF('Códigos Itaú (ref)'!$A$2:$A$44,$C3509)&gt;0,"ITAU",IF(AND(TRIM(UPPER($I3509))="CONTRATUAL",ISNUMBER(SEARCH("INDIVIDUAL",SUBSTITUTE(UPPER($D3509)," ","")))),"PREMIUM FREE",""))))</f>
        <v/>
      </c>
    </row>
    <row r="3510">
      <c r="AC3510">
        <f>IF($C3510="","",IF(COUNTIF('Códigos Santander (ref)'!$A$2:$A$79,$C3510)&gt;0,"SANTANDER",IF(COUNTIF('Códigos Itaú (ref)'!$A$2:$A$44,$C3510)&gt;0,"ITAU",IF(AND(TRIM(UPPER($I3510))="CONTRATUAL",ISNUMBER(SEARCH("INDIVIDUAL",SUBSTITUTE(UPPER($D3510)," ","")))),"PREMIUM FREE",""))))</f>
        <v/>
      </c>
    </row>
    <row r="3511">
      <c r="AC3511">
        <f>IF($C3511="","",IF(COUNTIF('Códigos Santander (ref)'!$A$2:$A$79,$C3511)&gt;0,"SANTANDER",IF(COUNTIF('Códigos Itaú (ref)'!$A$2:$A$44,$C3511)&gt;0,"ITAU",IF(AND(TRIM(UPPER($I3511))="CONTRATUAL",ISNUMBER(SEARCH("INDIVIDUAL",SUBSTITUTE(UPPER($D3511)," ","")))),"PREMIUM FREE",""))))</f>
        <v/>
      </c>
    </row>
    <row r="3512">
      <c r="AC3512">
        <f>IF($C3512="","",IF(COUNTIF('Códigos Santander (ref)'!$A$2:$A$79,$C3512)&gt;0,"SANTANDER",IF(COUNTIF('Códigos Itaú (ref)'!$A$2:$A$44,$C3512)&gt;0,"ITAU",IF(AND(TRIM(UPPER($I3512))="CONTRATUAL",ISNUMBER(SEARCH("INDIVIDUAL",SUBSTITUTE(UPPER($D3512)," ","")))),"PREMIUM FREE",""))))</f>
        <v/>
      </c>
    </row>
    <row r="3513">
      <c r="AC3513">
        <f>IF($C3513="","",IF(COUNTIF('Códigos Santander (ref)'!$A$2:$A$79,$C3513)&gt;0,"SANTANDER",IF(COUNTIF('Códigos Itaú (ref)'!$A$2:$A$44,$C3513)&gt;0,"ITAU",IF(AND(TRIM(UPPER($I3513))="CONTRATUAL",ISNUMBER(SEARCH("INDIVIDUAL",SUBSTITUTE(UPPER($D3513)," ","")))),"PREMIUM FREE",""))))</f>
        <v/>
      </c>
    </row>
    <row r="3514">
      <c r="AC3514">
        <f>IF($C3514="","",IF(COUNTIF('Códigos Santander (ref)'!$A$2:$A$79,$C3514)&gt;0,"SANTANDER",IF(COUNTIF('Códigos Itaú (ref)'!$A$2:$A$44,$C3514)&gt;0,"ITAU",IF(AND(TRIM(UPPER($I3514))="CONTRATUAL",ISNUMBER(SEARCH("INDIVIDUAL",SUBSTITUTE(UPPER($D3514)," ","")))),"PREMIUM FREE",""))))</f>
        <v/>
      </c>
    </row>
    <row r="3515">
      <c r="AC3515">
        <f>IF($C3515="","",IF(COUNTIF('Códigos Santander (ref)'!$A$2:$A$79,$C3515)&gt;0,"SANTANDER",IF(COUNTIF('Códigos Itaú (ref)'!$A$2:$A$44,$C3515)&gt;0,"ITAU",IF(AND(TRIM(UPPER($I3515))="CONTRATUAL",ISNUMBER(SEARCH("INDIVIDUAL",SUBSTITUTE(UPPER($D3515)," ","")))),"PREMIUM FREE",""))))</f>
        <v/>
      </c>
    </row>
    <row r="3516">
      <c r="AC3516">
        <f>IF($C3516="","",IF(COUNTIF('Códigos Santander (ref)'!$A$2:$A$79,$C3516)&gt;0,"SANTANDER",IF(COUNTIF('Códigos Itaú (ref)'!$A$2:$A$44,$C3516)&gt;0,"ITAU",IF(AND(TRIM(UPPER($I3516))="CONTRATUAL",ISNUMBER(SEARCH("INDIVIDUAL",SUBSTITUTE(UPPER($D3516)," ","")))),"PREMIUM FREE",""))))</f>
        <v/>
      </c>
    </row>
    <row r="3517">
      <c r="AC3517">
        <f>IF($C3517="","",IF(COUNTIF('Códigos Santander (ref)'!$A$2:$A$79,$C3517)&gt;0,"SANTANDER",IF(COUNTIF('Códigos Itaú (ref)'!$A$2:$A$44,$C3517)&gt;0,"ITAU",IF(AND(TRIM(UPPER($I3517))="CONTRATUAL",ISNUMBER(SEARCH("INDIVIDUAL",SUBSTITUTE(UPPER($D3517)," ","")))),"PREMIUM FREE",""))))</f>
        <v/>
      </c>
    </row>
    <row r="3518">
      <c r="AC3518">
        <f>IF($C3518="","",IF(COUNTIF('Códigos Santander (ref)'!$A$2:$A$79,$C3518)&gt;0,"SANTANDER",IF(COUNTIF('Códigos Itaú (ref)'!$A$2:$A$44,$C3518)&gt;0,"ITAU",IF(AND(TRIM(UPPER($I3518))="CONTRATUAL",ISNUMBER(SEARCH("INDIVIDUAL",SUBSTITUTE(UPPER($D3518)," ","")))),"PREMIUM FREE",""))))</f>
        <v/>
      </c>
    </row>
    <row r="3519">
      <c r="AC3519">
        <f>IF($C3519="","",IF(COUNTIF('Códigos Santander (ref)'!$A$2:$A$79,$C3519)&gt;0,"SANTANDER",IF(COUNTIF('Códigos Itaú (ref)'!$A$2:$A$44,$C3519)&gt;0,"ITAU",IF(AND(TRIM(UPPER($I3519))="CONTRATUAL",ISNUMBER(SEARCH("INDIVIDUAL",SUBSTITUTE(UPPER($D3519)," ","")))),"PREMIUM FREE",""))))</f>
        <v/>
      </c>
    </row>
    <row r="3520">
      <c r="AC3520">
        <f>IF($C3520="","",IF(COUNTIF('Códigos Santander (ref)'!$A$2:$A$79,$C3520)&gt;0,"SANTANDER",IF(COUNTIF('Códigos Itaú (ref)'!$A$2:$A$44,$C3520)&gt;0,"ITAU",IF(AND(TRIM(UPPER($I3520))="CONTRATUAL",ISNUMBER(SEARCH("INDIVIDUAL",SUBSTITUTE(UPPER($D3520)," ","")))),"PREMIUM FREE",""))))</f>
        <v/>
      </c>
    </row>
    <row r="3521">
      <c r="AC3521">
        <f>IF($C3521="","",IF(COUNTIF('Códigos Santander (ref)'!$A$2:$A$79,$C3521)&gt;0,"SANTANDER",IF(COUNTIF('Códigos Itaú (ref)'!$A$2:$A$44,$C3521)&gt;0,"ITAU",IF(AND(TRIM(UPPER($I3521))="CONTRATUAL",ISNUMBER(SEARCH("INDIVIDUAL",SUBSTITUTE(UPPER($D3521)," ","")))),"PREMIUM FREE",""))))</f>
        <v/>
      </c>
    </row>
    <row r="3522">
      <c r="AC3522">
        <f>IF($C3522="","",IF(COUNTIF('Códigos Santander (ref)'!$A$2:$A$79,$C3522)&gt;0,"SANTANDER",IF(COUNTIF('Códigos Itaú (ref)'!$A$2:$A$44,$C3522)&gt;0,"ITAU",IF(AND(TRIM(UPPER($I3522))="CONTRATUAL",ISNUMBER(SEARCH("INDIVIDUAL",SUBSTITUTE(UPPER($D3522)," ","")))),"PREMIUM FREE",""))))</f>
        <v/>
      </c>
    </row>
    <row r="3523">
      <c r="AC3523">
        <f>IF($C3523="","",IF(COUNTIF('Códigos Santander (ref)'!$A$2:$A$79,$C3523)&gt;0,"SANTANDER",IF(COUNTIF('Códigos Itaú (ref)'!$A$2:$A$44,$C3523)&gt;0,"ITAU",IF(AND(TRIM(UPPER($I3523))="CONTRATUAL",ISNUMBER(SEARCH("INDIVIDUAL",SUBSTITUTE(UPPER($D3523)," ","")))),"PREMIUM FREE",""))))</f>
        <v/>
      </c>
    </row>
    <row r="3524">
      <c r="AC3524">
        <f>IF($C3524="","",IF(COUNTIF('Códigos Santander (ref)'!$A$2:$A$79,$C3524)&gt;0,"SANTANDER",IF(COUNTIF('Códigos Itaú (ref)'!$A$2:$A$44,$C3524)&gt;0,"ITAU",IF(AND(TRIM(UPPER($I3524))="CONTRATUAL",ISNUMBER(SEARCH("INDIVIDUAL",SUBSTITUTE(UPPER($D3524)," ","")))),"PREMIUM FREE",""))))</f>
        <v/>
      </c>
    </row>
    <row r="3525">
      <c r="AC3525">
        <f>IF($C3525="","",IF(COUNTIF('Códigos Santander (ref)'!$A$2:$A$79,$C3525)&gt;0,"SANTANDER",IF(COUNTIF('Códigos Itaú (ref)'!$A$2:$A$44,$C3525)&gt;0,"ITAU",IF(AND(TRIM(UPPER($I3525))="CONTRATUAL",ISNUMBER(SEARCH("INDIVIDUAL",SUBSTITUTE(UPPER($D3525)," ","")))),"PREMIUM FREE",""))))</f>
        <v/>
      </c>
    </row>
    <row r="3526">
      <c r="AC3526">
        <f>IF($C3526="","",IF(COUNTIF('Códigos Santander (ref)'!$A$2:$A$79,$C3526)&gt;0,"SANTANDER",IF(COUNTIF('Códigos Itaú (ref)'!$A$2:$A$44,$C3526)&gt;0,"ITAU",IF(AND(TRIM(UPPER($I3526))="CONTRATUAL",ISNUMBER(SEARCH("INDIVIDUAL",SUBSTITUTE(UPPER($D3526)," ","")))),"PREMIUM FREE",""))))</f>
        <v/>
      </c>
    </row>
    <row r="3527">
      <c r="AC3527">
        <f>IF($C3527="","",IF(COUNTIF('Códigos Santander (ref)'!$A$2:$A$79,$C3527)&gt;0,"SANTANDER",IF(COUNTIF('Códigos Itaú (ref)'!$A$2:$A$44,$C3527)&gt;0,"ITAU",IF(AND(TRIM(UPPER($I3527))="CONTRATUAL",ISNUMBER(SEARCH("INDIVIDUAL",SUBSTITUTE(UPPER($D3527)," ","")))),"PREMIUM FREE",""))))</f>
        <v/>
      </c>
    </row>
    <row r="3528">
      <c r="AC3528">
        <f>IF($C3528="","",IF(COUNTIF('Códigos Santander (ref)'!$A$2:$A$79,$C3528)&gt;0,"SANTANDER",IF(COUNTIF('Códigos Itaú (ref)'!$A$2:$A$44,$C3528)&gt;0,"ITAU",IF(AND(TRIM(UPPER($I3528))="CONTRATUAL",ISNUMBER(SEARCH("INDIVIDUAL",SUBSTITUTE(UPPER($D3528)," ","")))),"PREMIUM FREE",""))))</f>
        <v/>
      </c>
    </row>
    <row r="3529">
      <c r="AC3529">
        <f>IF($C3529="","",IF(COUNTIF('Códigos Santander (ref)'!$A$2:$A$79,$C3529)&gt;0,"SANTANDER",IF(COUNTIF('Códigos Itaú (ref)'!$A$2:$A$44,$C3529)&gt;0,"ITAU",IF(AND(TRIM(UPPER($I3529))="CONTRATUAL",ISNUMBER(SEARCH("INDIVIDUAL",SUBSTITUTE(UPPER($D3529)," ","")))),"PREMIUM FREE",""))))</f>
        <v/>
      </c>
    </row>
    <row r="3530">
      <c r="AC3530">
        <f>IF($C3530="","",IF(COUNTIF('Códigos Santander (ref)'!$A$2:$A$79,$C3530)&gt;0,"SANTANDER",IF(COUNTIF('Códigos Itaú (ref)'!$A$2:$A$44,$C3530)&gt;0,"ITAU",IF(AND(TRIM(UPPER($I3530))="CONTRATUAL",ISNUMBER(SEARCH("INDIVIDUAL",SUBSTITUTE(UPPER($D3530)," ","")))),"PREMIUM FREE",""))))</f>
        <v/>
      </c>
    </row>
    <row r="3531">
      <c r="AC3531">
        <f>IF($C3531="","",IF(COUNTIF('Códigos Santander (ref)'!$A$2:$A$79,$C3531)&gt;0,"SANTANDER",IF(COUNTIF('Códigos Itaú (ref)'!$A$2:$A$44,$C3531)&gt;0,"ITAU",IF(AND(TRIM(UPPER($I3531))="CONTRATUAL",ISNUMBER(SEARCH("INDIVIDUAL",SUBSTITUTE(UPPER($D3531)," ","")))),"PREMIUM FREE",""))))</f>
        <v/>
      </c>
    </row>
    <row r="3532">
      <c r="AC3532">
        <f>IF($C3532="","",IF(COUNTIF('Códigos Santander (ref)'!$A$2:$A$79,$C3532)&gt;0,"SANTANDER",IF(COUNTIF('Códigos Itaú (ref)'!$A$2:$A$44,$C3532)&gt;0,"ITAU",IF(AND(TRIM(UPPER($I3532))="CONTRATUAL",ISNUMBER(SEARCH("INDIVIDUAL",SUBSTITUTE(UPPER($D3532)," ","")))),"PREMIUM FREE",""))))</f>
        <v/>
      </c>
    </row>
    <row r="3533">
      <c r="AC3533">
        <f>IF($C3533="","",IF(COUNTIF('Códigos Santander (ref)'!$A$2:$A$79,$C3533)&gt;0,"SANTANDER",IF(COUNTIF('Códigos Itaú (ref)'!$A$2:$A$44,$C3533)&gt;0,"ITAU",IF(AND(TRIM(UPPER($I3533))="CONTRATUAL",ISNUMBER(SEARCH("INDIVIDUAL",SUBSTITUTE(UPPER($D3533)," ","")))),"PREMIUM FREE",""))))</f>
        <v/>
      </c>
    </row>
    <row r="3534">
      <c r="AC3534">
        <f>IF($C3534="","",IF(COUNTIF('Códigos Santander (ref)'!$A$2:$A$79,$C3534)&gt;0,"SANTANDER",IF(COUNTIF('Códigos Itaú (ref)'!$A$2:$A$44,$C3534)&gt;0,"ITAU",IF(AND(TRIM(UPPER($I3534))="CONTRATUAL",ISNUMBER(SEARCH("INDIVIDUAL",SUBSTITUTE(UPPER($D3534)," ","")))),"PREMIUM FREE",""))))</f>
        <v/>
      </c>
    </row>
    <row r="3535">
      <c r="AC3535">
        <f>IF($C3535="","",IF(COUNTIF('Códigos Santander (ref)'!$A$2:$A$79,$C3535)&gt;0,"SANTANDER",IF(COUNTIF('Códigos Itaú (ref)'!$A$2:$A$44,$C3535)&gt;0,"ITAU",IF(AND(TRIM(UPPER($I3535))="CONTRATUAL",ISNUMBER(SEARCH("INDIVIDUAL",SUBSTITUTE(UPPER($D3535)," ","")))),"PREMIUM FREE",""))))</f>
        <v/>
      </c>
    </row>
    <row r="3536">
      <c r="AC3536">
        <f>IF($C3536="","",IF(COUNTIF('Códigos Santander (ref)'!$A$2:$A$79,$C3536)&gt;0,"SANTANDER",IF(COUNTIF('Códigos Itaú (ref)'!$A$2:$A$44,$C3536)&gt;0,"ITAU",IF(AND(TRIM(UPPER($I3536))="CONTRATUAL",ISNUMBER(SEARCH("INDIVIDUAL",SUBSTITUTE(UPPER($D3536)," ","")))),"PREMIUM FREE",""))))</f>
        <v/>
      </c>
    </row>
    <row r="3537">
      <c r="AC3537">
        <f>IF($C3537="","",IF(COUNTIF('Códigos Santander (ref)'!$A$2:$A$79,$C3537)&gt;0,"SANTANDER",IF(COUNTIF('Códigos Itaú (ref)'!$A$2:$A$44,$C3537)&gt;0,"ITAU",IF(AND(TRIM(UPPER($I3537))="CONTRATUAL",ISNUMBER(SEARCH("INDIVIDUAL",SUBSTITUTE(UPPER($D3537)," ","")))),"PREMIUM FREE",""))))</f>
        <v/>
      </c>
    </row>
    <row r="3538">
      <c r="AC3538">
        <f>IF($C3538="","",IF(COUNTIF('Códigos Santander (ref)'!$A$2:$A$79,$C3538)&gt;0,"SANTANDER",IF(COUNTIF('Códigos Itaú (ref)'!$A$2:$A$44,$C3538)&gt;0,"ITAU",IF(AND(TRIM(UPPER($I3538))="CONTRATUAL",ISNUMBER(SEARCH("INDIVIDUAL",SUBSTITUTE(UPPER($D3538)," ","")))),"PREMIUM FREE",""))))</f>
        <v/>
      </c>
    </row>
    <row r="3539">
      <c r="AC3539">
        <f>IF($C3539="","",IF(COUNTIF('Códigos Santander (ref)'!$A$2:$A$79,$C3539)&gt;0,"SANTANDER",IF(COUNTIF('Códigos Itaú (ref)'!$A$2:$A$44,$C3539)&gt;0,"ITAU",IF(AND(TRIM(UPPER($I3539))="CONTRATUAL",ISNUMBER(SEARCH("INDIVIDUAL",SUBSTITUTE(UPPER($D3539)," ","")))),"PREMIUM FREE",""))))</f>
        <v/>
      </c>
    </row>
    <row r="3540">
      <c r="AC3540">
        <f>IF($C3540="","",IF(COUNTIF('Códigos Santander (ref)'!$A$2:$A$79,$C3540)&gt;0,"SANTANDER",IF(COUNTIF('Códigos Itaú (ref)'!$A$2:$A$44,$C3540)&gt;0,"ITAU",IF(AND(TRIM(UPPER($I3540))="CONTRATUAL",ISNUMBER(SEARCH("INDIVIDUAL",SUBSTITUTE(UPPER($D3540)," ","")))),"PREMIUM FREE",""))))</f>
        <v/>
      </c>
    </row>
    <row r="3541">
      <c r="AC3541">
        <f>IF($C3541="","",IF(COUNTIF('Códigos Santander (ref)'!$A$2:$A$79,$C3541)&gt;0,"SANTANDER",IF(COUNTIF('Códigos Itaú (ref)'!$A$2:$A$44,$C3541)&gt;0,"ITAU",IF(AND(TRIM(UPPER($I3541))="CONTRATUAL",ISNUMBER(SEARCH("INDIVIDUAL",SUBSTITUTE(UPPER($D3541)," ","")))),"PREMIUM FREE",""))))</f>
        <v/>
      </c>
    </row>
    <row r="3542">
      <c r="AC3542">
        <f>IF($C3542="","",IF(COUNTIF('Códigos Santander (ref)'!$A$2:$A$79,$C3542)&gt;0,"SANTANDER",IF(COUNTIF('Códigos Itaú (ref)'!$A$2:$A$44,$C3542)&gt;0,"ITAU",IF(AND(TRIM(UPPER($I3542))="CONTRATUAL",ISNUMBER(SEARCH("INDIVIDUAL",SUBSTITUTE(UPPER($D3542)," ","")))),"PREMIUM FREE",""))))</f>
        <v/>
      </c>
    </row>
    <row r="3543">
      <c r="AC3543">
        <f>IF($C3543="","",IF(COUNTIF('Códigos Santander (ref)'!$A$2:$A$79,$C3543)&gt;0,"SANTANDER",IF(COUNTIF('Códigos Itaú (ref)'!$A$2:$A$44,$C3543)&gt;0,"ITAU",IF(AND(TRIM(UPPER($I3543))="CONTRATUAL",ISNUMBER(SEARCH("INDIVIDUAL",SUBSTITUTE(UPPER($D3543)," ","")))),"PREMIUM FREE",""))))</f>
        <v/>
      </c>
    </row>
    <row r="3544">
      <c r="AC3544">
        <f>IF($C3544="","",IF(COUNTIF('Códigos Santander (ref)'!$A$2:$A$79,$C3544)&gt;0,"SANTANDER",IF(COUNTIF('Códigos Itaú (ref)'!$A$2:$A$44,$C3544)&gt;0,"ITAU",IF(AND(TRIM(UPPER($I3544))="CONTRATUAL",ISNUMBER(SEARCH("INDIVIDUAL",SUBSTITUTE(UPPER($D3544)," ","")))),"PREMIUM FREE",""))))</f>
        <v/>
      </c>
    </row>
    <row r="3545">
      <c r="AC3545">
        <f>IF($C3545="","",IF(COUNTIF('Códigos Santander (ref)'!$A$2:$A$79,$C3545)&gt;0,"SANTANDER",IF(COUNTIF('Códigos Itaú (ref)'!$A$2:$A$44,$C3545)&gt;0,"ITAU",IF(AND(TRIM(UPPER($I3545))="CONTRATUAL",ISNUMBER(SEARCH("INDIVIDUAL",SUBSTITUTE(UPPER($D3545)," ","")))),"PREMIUM FREE",""))))</f>
        <v/>
      </c>
    </row>
    <row r="3546">
      <c r="AC3546">
        <f>IF($C3546="","",IF(COUNTIF('Códigos Santander (ref)'!$A$2:$A$79,$C3546)&gt;0,"SANTANDER",IF(COUNTIF('Códigos Itaú (ref)'!$A$2:$A$44,$C3546)&gt;0,"ITAU",IF(AND(TRIM(UPPER($I3546))="CONTRATUAL",ISNUMBER(SEARCH("INDIVIDUAL",SUBSTITUTE(UPPER($D3546)," ","")))),"PREMIUM FREE",""))))</f>
        <v/>
      </c>
    </row>
    <row r="3547">
      <c r="AC3547">
        <f>IF($C3547="","",IF(COUNTIF('Códigos Santander (ref)'!$A$2:$A$79,$C3547)&gt;0,"SANTANDER",IF(COUNTIF('Códigos Itaú (ref)'!$A$2:$A$44,$C3547)&gt;0,"ITAU",IF(AND(TRIM(UPPER($I3547))="CONTRATUAL",ISNUMBER(SEARCH("INDIVIDUAL",SUBSTITUTE(UPPER($D3547)," ","")))),"PREMIUM FREE",""))))</f>
        <v/>
      </c>
    </row>
    <row r="3548">
      <c r="AC3548">
        <f>IF($C3548="","",IF(COUNTIF('Códigos Santander (ref)'!$A$2:$A$79,$C3548)&gt;0,"SANTANDER",IF(COUNTIF('Códigos Itaú (ref)'!$A$2:$A$44,$C3548)&gt;0,"ITAU",IF(AND(TRIM(UPPER($I3548))="CONTRATUAL",ISNUMBER(SEARCH("INDIVIDUAL",SUBSTITUTE(UPPER($D3548)," ","")))),"PREMIUM FREE",""))))</f>
        <v/>
      </c>
    </row>
    <row r="3549">
      <c r="AC3549">
        <f>IF($C3549="","",IF(COUNTIF('Códigos Santander (ref)'!$A$2:$A$79,$C3549)&gt;0,"SANTANDER",IF(COUNTIF('Códigos Itaú (ref)'!$A$2:$A$44,$C3549)&gt;0,"ITAU",IF(AND(TRIM(UPPER($I3549))="CONTRATUAL",ISNUMBER(SEARCH("INDIVIDUAL",SUBSTITUTE(UPPER($D3549)," ","")))),"PREMIUM FREE",""))))</f>
        <v/>
      </c>
    </row>
    <row r="3550">
      <c r="AC3550">
        <f>IF($C3550="","",IF(COUNTIF('Códigos Santander (ref)'!$A$2:$A$79,$C3550)&gt;0,"SANTANDER",IF(COUNTIF('Códigos Itaú (ref)'!$A$2:$A$44,$C3550)&gt;0,"ITAU",IF(AND(TRIM(UPPER($I3550))="CONTRATUAL",ISNUMBER(SEARCH("INDIVIDUAL",SUBSTITUTE(UPPER($D3550)," ","")))),"PREMIUM FREE",""))))</f>
        <v/>
      </c>
    </row>
    <row r="3551">
      <c r="AC3551">
        <f>IF($C3551="","",IF(COUNTIF('Códigos Santander (ref)'!$A$2:$A$79,$C3551)&gt;0,"SANTANDER",IF(COUNTIF('Códigos Itaú (ref)'!$A$2:$A$44,$C3551)&gt;0,"ITAU",IF(AND(TRIM(UPPER($I3551))="CONTRATUAL",ISNUMBER(SEARCH("INDIVIDUAL",SUBSTITUTE(UPPER($D3551)," ","")))),"PREMIUM FREE",""))))</f>
        <v/>
      </c>
    </row>
    <row r="3552">
      <c r="AC3552">
        <f>IF($C3552="","",IF(COUNTIF('Códigos Santander (ref)'!$A$2:$A$79,$C3552)&gt;0,"SANTANDER",IF(COUNTIF('Códigos Itaú (ref)'!$A$2:$A$44,$C3552)&gt;0,"ITAU",IF(AND(TRIM(UPPER($I3552))="CONTRATUAL",ISNUMBER(SEARCH("INDIVIDUAL",SUBSTITUTE(UPPER($D3552)," ","")))),"PREMIUM FREE",""))))</f>
        <v/>
      </c>
    </row>
    <row r="3553">
      <c r="AC3553">
        <f>IF($C3553="","",IF(COUNTIF('Códigos Santander (ref)'!$A$2:$A$79,$C3553)&gt;0,"SANTANDER",IF(COUNTIF('Códigos Itaú (ref)'!$A$2:$A$44,$C3553)&gt;0,"ITAU",IF(AND(TRIM(UPPER($I3553))="CONTRATUAL",ISNUMBER(SEARCH("INDIVIDUAL",SUBSTITUTE(UPPER($D3553)," ","")))),"PREMIUM FREE",""))))</f>
        <v/>
      </c>
    </row>
    <row r="3554">
      <c r="AC3554">
        <f>IF($C3554="","",IF(COUNTIF('Códigos Santander (ref)'!$A$2:$A$79,$C3554)&gt;0,"SANTANDER",IF(COUNTIF('Códigos Itaú (ref)'!$A$2:$A$44,$C3554)&gt;0,"ITAU",IF(AND(TRIM(UPPER($I3554))="CONTRATUAL",ISNUMBER(SEARCH("INDIVIDUAL",SUBSTITUTE(UPPER($D3554)," ","")))),"PREMIUM FREE",""))))</f>
        <v/>
      </c>
    </row>
    <row r="3555">
      <c r="AC3555">
        <f>IF($C3555="","",IF(COUNTIF('Códigos Santander (ref)'!$A$2:$A$79,$C3555)&gt;0,"SANTANDER",IF(COUNTIF('Códigos Itaú (ref)'!$A$2:$A$44,$C3555)&gt;0,"ITAU",IF(AND(TRIM(UPPER($I3555))="CONTRATUAL",ISNUMBER(SEARCH("INDIVIDUAL",SUBSTITUTE(UPPER($D3555)," ","")))),"PREMIUM FREE",""))))</f>
        <v/>
      </c>
    </row>
    <row r="3556">
      <c r="AC3556">
        <f>IF($C3556="","",IF(COUNTIF('Códigos Santander (ref)'!$A$2:$A$79,$C3556)&gt;0,"SANTANDER",IF(COUNTIF('Códigos Itaú (ref)'!$A$2:$A$44,$C3556)&gt;0,"ITAU",IF(AND(TRIM(UPPER($I3556))="CONTRATUAL",ISNUMBER(SEARCH("INDIVIDUAL",SUBSTITUTE(UPPER($D3556)," ","")))),"PREMIUM FREE",""))))</f>
        <v/>
      </c>
    </row>
    <row r="3557">
      <c r="AC3557">
        <f>IF($C3557="","",IF(COUNTIF('Códigos Santander (ref)'!$A$2:$A$79,$C3557)&gt;0,"SANTANDER",IF(COUNTIF('Códigos Itaú (ref)'!$A$2:$A$44,$C3557)&gt;0,"ITAU",IF(AND(TRIM(UPPER($I3557))="CONTRATUAL",ISNUMBER(SEARCH("INDIVIDUAL",SUBSTITUTE(UPPER($D3557)," ","")))),"PREMIUM FREE",""))))</f>
        <v/>
      </c>
    </row>
    <row r="3558">
      <c r="AC3558">
        <f>IF($C3558="","",IF(COUNTIF('Códigos Santander (ref)'!$A$2:$A$79,$C3558)&gt;0,"SANTANDER",IF(COUNTIF('Códigos Itaú (ref)'!$A$2:$A$44,$C3558)&gt;0,"ITAU",IF(AND(TRIM(UPPER($I3558))="CONTRATUAL",ISNUMBER(SEARCH("INDIVIDUAL",SUBSTITUTE(UPPER($D3558)," ","")))),"PREMIUM FREE",""))))</f>
        <v/>
      </c>
    </row>
    <row r="3559">
      <c r="AC3559">
        <f>IF($C3559="","",IF(COUNTIF('Códigos Santander (ref)'!$A$2:$A$79,$C3559)&gt;0,"SANTANDER",IF(COUNTIF('Códigos Itaú (ref)'!$A$2:$A$44,$C3559)&gt;0,"ITAU",IF(AND(TRIM(UPPER($I3559))="CONTRATUAL",ISNUMBER(SEARCH("INDIVIDUAL",SUBSTITUTE(UPPER($D3559)," ","")))),"PREMIUM FREE",""))))</f>
        <v/>
      </c>
    </row>
    <row r="3560">
      <c r="AC3560">
        <f>IF($C3560="","",IF(COUNTIF('Códigos Santander (ref)'!$A$2:$A$79,$C3560)&gt;0,"SANTANDER",IF(COUNTIF('Códigos Itaú (ref)'!$A$2:$A$44,$C3560)&gt;0,"ITAU",IF(AND(TRIM(UPPER($I3560))="CONTRATUAL",ISNUMBER(SEARCH("INDIVIDUAL",SUBSTITUTE(UPPER($D3560)," ","")))),"PREMIUM FREE",""))))</f>
        <v/>
      </c>
    </row>
    <row r="3561">
      <c r="AC3561">
        <f>IF($C3561="","",IF(COUNTIF('Códigos Santander (ref)'!$A$2:$A$79,$C3561)&gt;0,"SANTANDER",IF(COUNTIF('Códigos Itaú (ref)'!$A$2:$A$44,$C3561)&gt;0,"ITAU",IF(AND(TRIM(UPPER($I3561))="CONTRATUAL",ISNUMBER(SEARCH("INDIVIDUAL",SUBSTITUTE(UPPER($D3561)," ","")))),"PREMIUM FREE",""))))</f>
        <v/>
      </c>
    </row>
    <row r="3562">
      <c r="AC3562">
        <f>IF($C3562="","",IF(COUNTIF('Códigos Santander (ref)'!$A$2:$A$79,$C3562)&gt;0,"SANTANDER",IF(COUNTIF('Códigos Itaú (ref)'!$A$2:$A$44,$C3562)&gt;0,"ITAU",IF(AND(TRIM(UPPER($I3562))="CONTRATUAL",ISNUMBER(SEARCH("INDIVIDUAL",SUBSTITUTE(UPPER($D3562)," ","")))),"PREMIUM FREE",""))))</f>
        <v/>
      </c>
    </row>
    <row r="3563">
      <c r="AC3563">
        <f>IF($C3563="","",IF(COUNTIF('Códigos Santander (ref)'!$A$2:$A$79,$C3563)&gt;0,"SANTANDER",IF(COUNTIF('Códigos Itaú (ref)'!$A$2:$A$44,$C3563)&gt;0,"ITAU",IF(AND(TRIM(UPPER($I3563))="CONTRATUAL",ISNUMBER(SEARCH("INDIVIDUAL",SUBSTITUTE(UPPER($D3563)," ","")))),"PREMIUM FREE",""))))</f>
        <v/>
      </c>
    </row>
    <row r="3564">
      <c r="AC3564">
        <f>IF($C3564="","",IF(COUNTIF('Códigos Santander (ref)'!$A$2:$A$79,$C3564)&gt;0,"SANTANDER",IF(COUNTIF('Códigos Itaú (ref)'!$A$2:$A$44,$C3564)&gt;0,"ITAU",IF(AND(TRIM(UPPER($I3564))="CONTRATUAL",ISNUMBER(SEARCH("INDIVIDUAL",SUBSTITUTE(UPPER($D3564)," ","")))),"PREMIUM FREE",""))))</f>
        <v/>
      </c>
    </row>
    <row r="3565">
      <c r="AC3565">
        <f>IF($C3565="","",IF(COUNTIF('Códigos Santander (ref)'!$A$2:$A$79,$C3565)&gt;0,"SANTANDER",IF(COUNTIF('Códigos Itaú (ref)'!$A$2:$A$44,$C3565)&gt;0,"ITAU",IF(AND(TRIM(UPPER($I3565))="CONTRATUAL",ISNUMBER(SEARCH("INDIVIDUAL",SUBSTITUTE(UPPER($D3565)," ","")))),"PREMIUM FREE",""))))</f>
        <v/>
      </c>
    </row>
    <row r="3566">
      <c r="AC3566">
        <f>IF($C3566="","",IF(COUNTIF('Códigos Santander (ref)'!$A$2:$A$79,$C3566)&gt;0,"SANTANDER",IF(COUNTIF('Códigos Itaú (ref)'!$A$2:$A$44,$C3566)&gt;0,"ITAU",IF(AND(TRIM(UPPER($I3566))="CONTRATUAL",ISNUMBER(SEARCH("INDIVIDUAL",SUBSTITUTE(UPPER($D3566)," ","")))),"PREMIUM FREE",""))))</f>
        <v/>
      </c>
    </row>
    <row r="3567">
      <c r="AC3567">
        <f>IF($C3567="","",IF(COUNTIF('Códigos Santander (ref)'!$A$2:$A$79,$C3567)&gt;0,"SANTANDER",IF(COUNTIF('Códigos Itaú (ref)'!$A$2:$A$44,$C3567)&gt;0,"ITAU",IF(AND(TRIM(UPPER($I3567))="CONTRATUAL",ISNUMBER(SEARCH("INDIVIDUAL",SUBSTITUTE(UPPER($D3567)," ","")))),"PREMIUM FREE",""))))</f>
        <v/>
      </c>
    </row>
    <row r="3568">
      <c r="AC3568">
        <f>IF($C3568="","",IF(COUNTIF('Códigos Santander (ref)'!$A$2:$A$79,$C3568)&gt;0,"SANTANDER",IF(COUNTIF('Códigos Itaú (ref)'!$A$2:$A$44,$C3568)&gt;0,"ITAU",IF(AND(TRIM(UPPER($I3568))="CONTRATUAL",ISNUMBER(SEARCH("INDIVIDUAL",SUBSTITUTE(UPPER($D3568)," ","")))),"PREMIUM FREE",""))))</f>
        <v/>
      </c>
    </row>
    <row r="3569">
      <c r="AC3569">
        <f>IF($C3569="","",IF(COUNTIF('Códigos Santander (ref)'!$A$2:$A$79,$C3569)&gt;0,"SANTANDER",IF(COUNTIF('Códigos Itaú (ref)'!$A$2:$A$44,$C3569)&gt;0,"ITAU",IF(AND(TRIM(UPPER($I3569))="CONTRATUAL",ISNUMBER(SEARCH("INDIVIDUAL",SUBSTITUTE(UPPER($D3569)," ","")))),"PREMIUM FREE",""))))</f>
        <v/>
      </c>
    </row>
    <row r="3570">
      <c r="AC3570">
        <f>IF($C3570="","",IF(COUNTIF('Códigos Santander (ref)'!$A$2:$A$79,$C3570)&gt;0,"SANTANDER",IF(COUNTIF('Códigos Itaú (ref)'!$A$2:$A$44,$C3570)&gt;0,"ITAU",IF(AND(TRIM(UPPER($I3570))="CONTRATUAL",ISNUMBER(SEARCH("INDIVIDUAL",SUBSTITUTE(UPPER($D3570)," ","")))),"PREMIUM FREE",""))))</f>
        <v/>
      </c>
    </row>
    <row r="3571">
      <c r="AC3571">
        <f>IF($C3571="","",IF(COUNTIF('Códigos Santander (ref)'!$A$2:$A$79,$C3571)&gt;0,"SANTANDER",IF(COUNTIF('Códigos Itaú (ref)'!$A$2:$A$44,$C3571)&gt;0,"ITAU",IF(AND(TRIM(UPPER($I3571))="CONTRATUAL",ISNUMBER(SEARCH("INDIVIDUAL",SUBSTITUTE(UPPER($D3571)," ","")))),"PREMIUM FREE",""))))</f>
        <v/>
      </c>
    </row>
    <row r="3572">
      <c r="AC3572">
        <f>IF($C3572="","",IF(COUNTIF('Códigos Santander (ref)'!$A$2:$A$79,$C3572)&gt;0,"SANTANDER",IF(COUNTIF('Códigos Itaú (ref)'!$A$2:$A$44,$C3572)&gt;0,"ITAU",IF(AND(TRIM(UPPER($I3572))="CONTRATUAL",ISNUMBER(SEARCH("INDIVIDUAL",SUBSTITUTE(UPPER($D3572)," ","")))),"PREMIUM FREE",""))))</f>
        <v/>
      </c>
    </row>
    <row r="3573">
      <c r="AC3573">
        <f>IF($C3573="","",IF(COUNTIF('Códigos Santander (ref)'!$A$2:$A$79,$C3573)&gt;0,"SANTANDER",IF(COUNTIF('Códigos Itaú (ref)'!$A$2:$A$44,$C3573)&gt;0,"ITAU",IF(AND(TRIM(UPPER($I3573))="CONTRATUAL",ISNUMBER(SEARCH("INDIVIDUAL",SUBSTITUTE(UPPER($D3573)," ","")))),"PREMIUM FREE",""))))</f>
        <v/>
      </c>
    </row>
    <row r="3574">
      <c r="AC3574">
        <f>IF($C3574="","",IF(COUNTIF('Códigos Santander (ref)'!$A$2:$A$79,$C3574)&gt;0,"SANTANDER",IF(COUNTIF('Códigos Itaú (ref)'!$A$2:$A$44,$C3574)&gt;0,"ITAU",IF(AND(TRIM(UPPER($I3574))="CONTRATUAL",ISNUMBER(SEARCH("INDIVIDUAL",SUBSTITUTE(UPPER($D3574)," ","")))),"PREMIUM FREE",""))))</f>
        <v/>
      </c>
    </row>
    <row r="3575">
      <c r="AC3575">
        <f>IF($C3575="","",IF(COUNTIF('Códigos Santander (ref)'!$A$2:$A$79,$C3575)&gt;0,"SANTANDER",IF(COUNTIF('Códigos Itaú (ref)'!$A$2:$A$44,$C3575)&gt;0,"ITAU",IF(AND(TRIM(UPPER($I3575))="CONTRATUAL",ISNUMBER(SEARCH("INDIVIDUAL",SUBSTITUTE(UPPER($D3575)," ","")))),"PREMIUM FREE",""))))</f>
        <v/>
      </c>
    </row>
    <row r="3576">
      <c r="AC3576">
        <f>IF($C3576="","",IF(COUNTIF('Códigos Santander (ref)'!$A$2:$A$79,$C3576)&gt;0,"SANTANDER",IF(COUNTIF('Códigos Itaú (ref)'!$A$2:$A$44,$C3576)&gt;0,"ITAU",IF(AND(TRIM(UPPER($I3576))="CONTRATUAL",ISNUMBER(SEARCH("INDIVIDUAL",SUBSTITUTE(UPPER($D3576)," ","")))),"PREMIUM FREE",""))))</f>
        <v/>
      </c>
    </row>
    <row r="3577">
      <c r="AC3577">
        <f>IF($C3577="","",IF(COUNTIF('Códigos Santander (ref)'!$A$2:$A$79,$C3577)&gt;0,"SANTANDER",IF(COUNTIF('Códigos Itaú (ref)'!$A$2:$A$44,$C3577)&gt;0,"ITAU",IF(AND(TRIM(UPPER($I3577))="CONTRATUAL",ISNUMBER(SEARCH("INDIVIDUAL",SUBSTITUTE(UPPER($D3577)," ","")))),"PREMIUM FREE",""))))</f>
        <v/>
      </c>
    </row>
    <row r="3578">
      <c r="AC3578">
        <f>IF($C3578="","",IF(COUNTIF('Códigos Santander (ref)'!$A$2:$A$79,$C3578)&gt;0,"SANTANDER",IF(COUNTIF('Códigos Itaú (ref)'!$A$2:$A$44,$C3578)&gt;0,"ITAU",IF(AND(TRIM(UPPER($I3578))="CONTRATUAL",ISNUMBER(SEARCH("INDIVIDUAL",SUBSTITUTE(UPPER($D3578)," ","")))),"PREMIUM FREE",""))))</f>
        <v/>
      </c>
    </row>
    <row r="3579">
      <c r="AC3579">
        <f>IF($C3579="","",IF(COUNTIF('Códigos Santander (ref)'!$A$2:$A$79,$C3579)&gt;0,"SANTANDER",IF(COUNTIF('Códigos Itaú (ref)'!$A$2:$A$44,$C3579)&gt;0,"ITAU",IF(AND(TRIM(UPPER($I3579))="CONTRATUAL",ISNUMBER(SEARCH("INDIVIDUAL",SUBSTITUTE(UPPER($D3579)," ","")))),"PREMIUM FREE",""))))</f>
        <v/>
      </c>
    </row>
    <row r="3580">
      <c r="AC3580">
        <f>IF($C3580="","",IF(COUNTIF('Códigos Santander (ref)'!$A$2:$A$79,$C3580)&gt;0,"SANTANDER",IF(COUNTIF('Códigos Itaú (ref)'!$A$2:$A$44,$C3580)&gt;0,"ITAU",IF(AND(TRIM(UPPER($I3580))="CONTRATUAL",ISNUMBER(SEARCH("INDIVIDUAL",SUBSTITUTE(UPPER($D3580)," ","")))),"PREMIUM FREE",""))))</f>
        <v/>
      </c>
    </row>
    <row r="3581">
      <c r="AC3581">
        <f>IF($C3581="","",IF(COUNTIF('Códigos Santander (ref)'!$A$2:$A$79,$C3581)&gt;0,"SANTANDER",IF(COUNTIF('Códigos Itaú (ref)'!$A$2:$A$44,$C3581)&gt;0,"ITAU",IF(AND(TRIM(UPPER($I3581))="CONTRATUAL",ISNUMBER(SEARCH("INDIVIDUAL",SUBSTITUTE(UPPER($D3581)," ","")))),"PREMIUM FREE",""))))</f>
        <v/>
      </c>
    </row>
    <row r="3582">
      <c r="AC3582">
        <f>IF($C3582="","",IF(COUNTIF('Códigos Santander (ref)'!$A$2:$A$79,$C3582)&gt;0,"SANTANDER",IF(COUNTIF('Códigos Itaú (ref)'!$A$2:$A$44,$C3582)&gt;0,"ITAU",IF(AND(TRIM(UPPER($I3582))="CONTRATUAL",ISNUMBER(SEARCH("INDIVIDUAL",SUBSTITUTE(UPPER($D3582)," ","")))),"PREMIUM FREE",""))))</f>
        <v/>
      </c>
    </row>
    <row r="3583">
      <c r="AC3583">
        <f>IF($C3583="","",IF(COUNTIF('Códigos Santander (ref)'!$A$2:$A$79,$C3583)&gt;0,"SANTANDER",IF(COUNTIF('Códigos Itaú (ref)'!$A$2:$A$44,$C3583)&gt;0,"ITAU",IF(AND(TRIM(UPPER($I3583))="CONTRATUAL",ISNUMBER(SEARCH("INDIVIDUAL",SUBSTITUTE(UPPER($D3583)," ","")))),"PREMIUM FREE",""))))</f>
        <v/>
      </c>
    </row>
    <row r="3584">
      <c r="AC3584">
        <f>IF($C3584="","",IF(COUNTIF('Códigos Santander (ref)'!$A$2:$A$79,$C3584)&gt;0,"SANTANDER",IF(COUNTIF('Códigos Itaú (ref)'!$A$2:$A$44,$C3584)&gt;0,"ITAU",IF(AND(TRIM(UPPER($I3584))="CONTRATUAL",ISNUMBER(SEARCH("INDIVIDUAL",SUBSTITUTE(UPPER($D3584)," ","")))),"PREMIUM FREE",""))))</f>
        <v/>
      </c>
    </row>
    <row r="3585">
      <c r="AC3585">
        <f>IF($C3585="","",IF(COUNTIF('Códigos Santander (ref)'!$A$2:$A$79,$C3585)&gt;0,"SANTANDER",IF(COUNTIF('Códigos Itaú (ref)'!$A$2:$A$44,$C3585)&gt;0,"ITAU",IF(AND(TRIM(UPPER($I3585))="CONTRATUAL",ISNUMBER(SEARCH("INDIVIDUAL",SUBSTITUTE(UPPER($D3585)," ","")))),"PREMIUM FREE",""))))</f>
        <v/>
      </c>
    </row>
    <row r="3586">
      <c r="AC3586">
        <f>IF($C3586="","",IF(COUNTIF('Códigos Santander (ref)'!$A$2:$A$79,$C3586)&gt;0,"SANTANDER",IF(COUNTIF('Códigos Itaú (ref)'!$A$2:$A$44,$C3586)&gt;0,"ITAU",IF(AND(TRIM(UPPER($I3586))="CONTRATUAL",ISNUMBER(SEARCH("INDIVIDUAL",SUBSTITUTE(UPPER($D3586)," ","")))),"PREMIUM FREE",""))))</f>
        <v/>
      </c>
    </row>
    <row r="3587">
      <c r="AC3587">
        <f>IF($C3587="","",IF(COUNTIF('Códigos Santander (ref)'!$A$2:$A$79,$C3587)&gt;0,"SANTANDER",IF(COUNTIF('Códigos Itaú (ref)'!$A$2:$A$44,$C3587)&gt;0,"ITAU",IF(AND(TRIM(UPPER($I3587))="CONTRATUAL",ISNUMBER(SEARCH("INDIVIDUAL",SUBSTITUTE(UPPER($D3587)," ","")))),"PREMIUM FREE",""))))</f>
        <v/>
      </c>
    </row>
    <row r="3588">
      <c r="AC3588">
        <f>IF($C3588="","",IF(COUNTIF('Códigos Santander (ref)'!$A$2:$A$79,$C3588)&gt;0,"SANTANDER",IF(COUNTIF('Códigos Itaú (ref)'!$A$2:$A$44,$C3588)&gt;0,"ITAU",IF(AND(TRIM(UPPER($I3588))="CONTRATUAL",ISNUMBER(SEARCH("INDIVIDUAL",SUBSTITUTE(UPPER($D3588)," ","")))),"PREMIUM FREE",""))))</f>
        <v/>
      </c>
    </row>
    <row r="3589">
      <c r="AC3589">
        <f>IF($C3589="","",IF(COUNTIF('Códigos Santander (ref)'!$A$2:$A$79,$C3589)&gt;0,"SANTANDER",IF(COUNTIF('Códigos Itaú (ref)'!$A$2:$A$44,$C3589)&gt;0,"ITAU",IF(AND(TRIM(UPPER($I3589))="CONTRATUAL",ISNUMBER(SEARCH("INDIVIDUAL",SUBSTITUTE(UPPER($D3589)," ","")))),"PREMIUM FREE",""))))</f>
        <v/>
      </c>
    </row>
    <row r="3590">
      <c r="AC3590">
        <f>IF($C3590="","",IF(COUNTIF('Códigos Santander (ref)'!$A$2:$A$79,$C3590)&gt;0,"SANTANDER",IF(COUNTIF('Códigos Itaú (ref)'!$A$2:$A$44,$C3590)&gt;0,"ITAU",IF(AND(TRIM(UPPER($I3590))="CONTRATUAL",ISNUMBER(SEARCH("INDIVIDUAL",SUBSTITUTE(UPPER($D3590)," ","")))),"PREMIUM FREE",""))))</f>
        <v/>
      </c>
    </row>
    <row r="3591">
      <c r="AC3591">
        <f>IF($C3591="","",IF(COUNTIF('Códigos Santander (ref)'!$A$2:$A$79,$C3591)&gt;0,"SANTANDER",IF(COUNTIF('Códigos Itaú (ref)'!$A$2:$A$44,$C3591)&gt;0,"ITAU",IF(AND(TRIM(UPPER($I3591))="CONTRATUAL",ISNUMBER(SEARCH("INDIVIDUAL",SUBSTITUTE(UPPER($D3591)," ","")))),"PREMIUM FREE",""))))</f>
        <v/>
      </c>
    </row>
    <row r="3592">
      <c r="AC3592">
        <f>IF($C3592="","",IF(COUNTIF('Códigos Santander (ref)'!$A$2:$A$79,$C3592)&gt;0,"SANTANDER",IF(COUNTIF('Códigos Itaú (ref)'!$A$2:$A$44,$C3592)&gt;0,"ITAU",IF(AND(TRIM(UPPER($I3592))="CONTRATUAL",ISNUMBER(SEARCH("INDIVIDUAL",SUBSTITUTE(UPPER($D3592)," ","")))),"PREMIUM FREE",""))))</f>
        <v/>
      </c>
    </row>
    <row r="3593">
      <c r="AC3593">
        <f>IF($C3593="","",IF(COUNTIF('Códigos Santander (ref)'!$A$2:$A$79,$C3593)&gt;0,"SANTANDER",IF(COUNTIF('Códigos Itaú (ref)'!$A$2:$A$44,$C3593)&gt;0,"ITAU",IF(AND(TRIM(UPPER($I3593))="CONTRATUAL",ISNUMBER(SEARCH("INDIVIDUAL",SUBSTITUTE(UPPER($D3593)," ","")))),"PREMIUM FREE",""))))</f>
        <v/>
      </c>
    </row>
    <row r="3594">
      <c r="AC3594">
        <f>IF($C3594="","",IF(COUNTIF('Códigos Santander (ref)'!$A$2:$A$79,$C3594)&gt;0,"SANTANDER",IF(COUNTIF('Códigos Itaú (ref)'!$A$2:$A$44,$C3594)&gt;0,"ITAU",IF(AND(TRIM(UPPER($I3594))="CONTRATUAL",ISNUMBER(SEARCH("INDIVIDUAL",SUBSTITUTE(UPPER($D3594)," ","")))),"PREMIUM FREE",""))))</f>
        <v/>
      </c>
    </row>
    <row r="3595">
      <c r="AC3595">
        <f>IF($C3595="","",IF(COUNTIF('Códigos Santander (ref)'!$A$2:$A$79,$C3595)&gt;0,"SANTANDER",IF(COUNTIF('Códigos Itaú (ref)'!$A$2:$A$44,$C3595)&gt;0,"ITAU",IF(AND(TRIM(UPPER($I3595))="CONTRATUAL",ISNUMBER(SEARCH("INDIVIDUAL",SUBSTITUTE(UPPER($D3595)," ","")))),"PREMIUM FREE",""))))</f>
        <v/>
      </c>
    </row>
    <row r="3596">
      <c r="AC3596">
        <f>IF($C3596="","",IF(COUNTIF('Códigos Santander (ref)'!$A$2:$A$79,$C3596)&gt;0,"SANTANDER",IF(COUNTIF('Códigos Itaú (ref)'!$A$2:$A$44,$C3596)&gt;0,"ITAU",IF(AND(TRIM(UPPER($I3596))="CONTRATUAL",ISNUMBER(SEARCH("INDIVIDUAL",SUBSTITUTE(UPPER($D3596)," ","")))),"PREMIUM FREE",""))))</f>
        <v/>
      </c>
    </row>
    <row r="3597">
      <c r="AC3597">
        <f>IF($C3597="","",IF(COUNTIF('Códigos Santander (ref)'!$A$2:$A$79,$C3597)&gt;0,"SANTANDER",IF(COUNTIF('Códigos Itaú (ref)'!$A$2:$A$44,$C3597)&gt;0,"ITAU",IF(AND(TRIM(UPPER($I3597))="CONTRATUAL",ISNUMBER(SEARCH("INDIVIDUAL",SUBSTITUTE(UPPER($D3597)," ","")))),"PREMIUM FREE",""))))</f>
        <v/>
      </c>
    </row>
    <row r="3598">
      <c r="AC3598">
        <f>IF($C3598="","",IF(COUNTIF('Códigos Santander (ref)'!$A$2:$A$79,$C3598)&gt;0,"SANTANDER",IF(COUNTIF('Códigos Itaú (ref)'!$A$2:$A$44,$C3598)&gt;0,"ITAU",IF(AND(TRIM(UPPER($I3598))="CONTRATUAL",ISNUMBER(SEARCH("INDIVIDUAL",SUBSTITUTE(UPPER($D3598)," ","")))),"PREMIUM FREE",""))))</f>
        <v/>
      </c>
    </row>
    <row r="3599">
      <c r="AC3599">
        <f>IF($C3599="","",IF(COUNTIF('Códigos Santander (ref)'!$A$2:$A$79,$C3599)&gt;0,"SANTANDER",IF(COUNTIF('Códigos Itaú (ref)'!$A$2:$A$44,$C3599)&gt;0,"ITAU",IF(AND(TRIM(UPPER($I3599))="CONTRATUAL",ISNUMBER(SEARCH("INDIVIDUAL",SUBSTITUTE(UPPER($D3599)," ","")))),"PREMIUM FREE",""))))</f>
        <v/>
      </c>
    </row>
    <row r="3600">
      <c r="AC3600">
        <f>IF($C3600="","",IF(COUNTIF('Códigos Santander (ref)'!$A$2:$A$79,$C3600)&gt;0,"SANTANDER",IF(COUNTIF('Códigos Itaú (ref)'!$A$2:$A$44,$C3600)&gt;0,"ITAU",IF(AND(TRIM(UPPER($I3600))="CONTRATUAL",ISNUMBER(SEARCH("INDIVIDUAL",SUBSTITUTE(UPPER($D3600)," ","")))),"PREMIUM FREE",""))))</f>
        <v/>
      </c>
    </row>
    <row r="3601">
      <c r="AC3601">
        <f>IF($C3601="","",IF(COUNTIF('Códigos Santander (ref)'!$A$2:$A$79,$C3601)&gt;0,"SANTANDER",IF(COUNTIF('Códigos Itaú (ref)'!$A$2:$A$44,$C3601)&gt;0,"ITAU",IF(AND(TRIM(UPPER($I3601))="CONTRATUAL",ISNUMBER(SEARCH("INDIVIDUAL",SUBSTITUTE(UPPER($D3601)," ","")))),"PREMIUM FREE",""))))</f>
        <v/>
      </c>
    </row>
    <row r="3602">
      <c r="AC3602">
        <f>IF($C3602="","",IF(COUNTIF('Códigos Santander (ref)'!$A$2:$A$79,$C3602)&gt;0,"SANTANDER",IF(COUNTIF('Códigos Itaú (ref)'!$A$2:$A$44,$C3602)&gt;0,"ITAU",IF(AND(TRIM(UPPER($I3602))="CONTRATUAL",ISNUMBER(SEARCH("INDIVIDUAL",SUBSTITUTE(UPPER($D3602)," ","")))),"PREMIUM FREE",""))))</f>
        <v/>
      </c>
    </row>
    <row r="3603">
      <c r="AC3603">
        <f>IF($C3603="","",IF(COUNTIF('Códigos Santander (ref)'!$A$2:$A$79,$C3603)&gt;0,"SANTANDER",IF(COUNTIF('Códigos Itaú (ref)'!$A$2:$A$44,$C3603)&gt;0,"ITAU",IF(AND(TRIM(UPPER($I3603))="CONTRATUAL",ISNUMBER(SEARCH("INDIVIDUAL",SUBSTITUTE(UPPER($D3603)," ","")))),"PREMIUM FREE",""))))</f>
        <v/>
      </c>
    </row>
    <row r="3604">
      <c r="AC3604">
        <f>IF($C3604="","",IF(COUNTIF('Códigos Santander (ref)'!$A$2:$A$79,$C3604)&gt;0,"SANTANDER",IF(COUNTIF('Códigos Itaú (ref)'!$A$2:$A$44,$C3604)&gt;0,"ITAU",IF(AND(TRIM(UPPER($I3604))="CONTRATUAL",ISNUMBER(SEARCH("INDIVIDUAL",SUBSTITUTE(UPPER($D3604)," ","")))),"PREMIUM FREE",""))))</f>
        <v/>
      </c>
    </row>
    <row r="3605">
      <c r="AC3605">
        <f>IF($C3605="","",IF(COUNTIF('Códigos Santander (ref)'!$A$2:$A$79,$C3605)&gt;0,"SANTANDER",IF(COUNTIF('Códigos Itaú (ref)'!$A$2:$A$44,$C3605)&gt;0,"ITAU",IF(AND(TRIM(UPPER($I3605))="CONTRATUAL",ISNUMBER(SEARCH("INDIVIDUAL",SUBSTITUTE(UPPER($D3605)," ","")))),"PREMIUM FREE",""))))</f>
        <v/>
      </c>
    </row>
    <row r="3606">
      <c r="AC3606">
        <f>IF($C3606="","",IF(COUNTIF('Códigos Santander (ref)'!$A$2:$A$79,$C3606)&gt;0,"SANTANDER",IF(COUNTIF('Códigos Itaú (ref)'!$A$2:$A$44,$C3606)&gt;0,"ITAU",IF(AND(TRIM(UPPER($I3606))="CONTRATUAL",ISNUMBER(SEARCH("INDIVIDUAL",SUBSTITUTE(UPPER($D3606)," ","")))),"PREMIUM FREE",""))))</f>
        <v/>
      </c>
    </row>
    <row r="3607">
      <c r="AC3607">
        <f>IF($C3607="","",IF(COUNTIF('Códigos Santander (ref)'!$A$2:$A$79,$C3607)&gt;0,"SANTANDER",IF(COUNTIF('Códigos Itaú (ref)'!$A$2:$A$44,$C3607)&gt;0,"ITAU",IF(AND(TRIM(UPPER($I3607))="CONTRATUAL",ISNUMBER(SEARCH("INDIVIDUAL",SUBSTITUTE(UPPER($D3607)," ","")))),"PREMIUM FREE",""))))</f>
        <v/>
      </c>
    </row>
    <row r="3608">
      <c r="AC3608">
        <f>IF($C3608="","",IF(COUNTIF('Códigos Santander (ref)'!$A$2:$A$79,$C3608)&gt;0,"SANTANDER",IF(COUNTIF('Códigos Itaú (ref)'!$A$2:$A$44,$C3608)&gt;0,"ITAU",IF(AND(TRIM(UPPER($I3608))="CONTRATUAL",ISNUMBER(SEARCH("INDIVIDUAL",SUBSTITUTE(UPPER($D3608)," ","")))),"PREMIUM FREE",""))))</f>
        <v/>
      </c>
    </row>
    <row r="3609">
      <c r="AC3609">
        <f>IF($C3609="","",IF(COUNTIF('Códigos Santander (ref)'!$A$2:$A$79,$C3609)&gt;0,"SANTANDER",IF(COUNTIF('Códigos Itaú (ref)'!$A$2:$A$44,$C3609)&gt;0,"ITAU",IF(AND(TRIM(UPPER($I3609))="CONTRATUAL",ISNUMBER(SEARCH("INDIVIDUAL",SUBSTITUTE(UPPER($D3609)," ","")))),"PREMIUM FREE",""))))</f>
        <v/>
      </c>
    </row>
    <row r="3610">
      <c r="AC3610">
        <f>IF($C3610="","",IF(COUNTIF('Códigos Santander (ref)'!$A$2:$A$79,$C3610)&gt;0,"SANTANDER",IF(COUNTIF('Códigos Itaú (ref)'!$A$2:$A$44,$C3610)&gt;0,"ITAU",IF(AND(TRIM(UPPER($I3610))="CONTRATUAL",ISNUMBER(SEARCH("INDIVIDUAL",SUBSTITUTE(UPPER($D3610)," ","")))),"PREMIUM FREE",""))))</f>
        <v/>
      </c>
    </row>
    <row r="3611">
      <c r="AC3611">
        <f>IF($C3611="","",IF(COUNTIF('Códigos Santander (ref)'!$A$2:$A$79,$C3611)&gt;0,"SANTANDER",IF(COUNTIF('Códigos Itaú (ref)'!$A$2:$A$44,$C3611)&gt;0,"ITAU",IF(AND(TRIM(UPPER($I3611))="CONTRATUAL",ISNUMBER(SEARCH("INDIVIDUAL",SUBSTITUTE(UPPER($D3611)," ","")))),"PREMIUM FREE",""))))</f>
        <v/>
      </c>
    </row>
    <row r="3612">
      <c r="AC3612">
        <f>IF($C3612="","",IF(COUNTIF('Códigos Santander (ref)'!$A$2:$A$79,$C3612)&gt;0,"SANTANDER",IF(COUNTIF('Códigos Itaú (ref)'!$A$2:$A$44,$C3612)&gt;0,"ITAU",IF(AND(TRIM(UPPER($I3612))="CONTRATUAL",ISNUMBER(SEARCH("INDIVIDUAL",SUBSTITUTE(UPPER($D3612)," ","")))),"PREMIUM FREE",""))))</f>
        <v/>
      </c>
    </row>
    <row r="3613">
      <c r="AC3613">
        <f>IF($C3613="","",IF(COUNTIF('Códigos Santander (ref)'!$A$2:$A$79,$C3613)&gt;0,"SANTANDER",IF(COUNTIF('Códigos Itaú (ref)'!$A$2:$A$44,$C3613)&gt;0,"ITAU",IF(AND(TRIM(UPPER($I3613))="CONTRATUAL",ISNUMBER(SEARCH("INDIVIDUAL",SUBSTITUTE(UPPER($D3613)," ","")))),"PREMIUM FREE",""))))</f>
        <v/>
      </c>
    </row>
    <row r="3614">
      <c r="AC3614">
        <f>IF($C3614="","",IF(COUNTIF('Códigos Santander (ref)'!$A$2:$A$79,$C3614)&gt;0,"SANTANDER",IF(COUNTIF('Códigos Itaú (ref)'!$A$2:$A$44,$C3614)&gt;0,"ITAU",IF(AND(TRIM(UPPER($I3614))="CONTRATUAL",ISNUMBER(SEARCH("INDIVIDUAL",SUBSTITUTE(UPPER($D3614)," ","")))),"PREMIUM FREE",""))))</f>
        <v/>
      </c>
    </row>
    <row r="3615">
      <c r="AC3615">
        <f>IF($C3615="","",IF(COUNTIF('Códigos Santander (ref)'!$A$2:$A$79,$C3615)&gt;0,"SANTANDER",IF(COUNTIF('Códigos Itaú (ref)'!$A$2:$A$44,$C3615)&gt;0,"ITAU",IF(AND(TRIM(UPPER($I3615))="CONTRATUAL",ISNUMBER(SEARCH("INDIVIDUAL",SUBSTITUTE(UPPER($D3615)," ","")))),"PREMIUM FREE",""))))</f>
        <v/>
      </c>
    </row>
    <row r="3616">
      <c r="AC3616">
        <f>IF($C3616="","",IF(COUNTIF('Códigos Santander (ref)'!$A$2:$A$79,$C3616)&gt;0,"SANTANDER",IF(COUNTIF('Códigos Itaú (ref)'!$A$2:$A$44,$C3616)&gt;0,"ITAU",IF(AND(TRIM(UPPER($I3616))="CONTRATUAL",ISNUMBER(SEARCH("INDIVIDUAL",SUBSTITUTE(UPPER($D3616)," ","")))),"PREMIUM FREE",""))))</f>
        <v/>
      </c>
    </row>
    <row r="3617">
      <c r="AC3617">
        <f>IF($C3617="","",IF(COUNTIF('Códigos Santander (ref)'!$A$2:$A$79,$C3617)&gt;0,"SANTANDER",IF(COUNTIF('Códigos Itaú (ref)'!$A$2:$A$44,$C3617)&gt;0,"ITAU",IF(AND(TRIM(UPPER($I3617))="CONTRATUAL",ISNUMBER(SEARCH("INDIVIDUAL",SUBSTITUTE(UPPER($D3617)," ","")))),"PREMIUM FREE",""))))</f>
        <v/>
      </c>
    </row>
    <row r="3618">
      <c r="AC3618">
        <f>IF($C3618="","",IF(COUNTIF('Códigos Santander (ref)'!$A$2:$A$79,$C3618)&gt;0,"SANTANDER",IF(COUNTIF('Códigos Itaú (ref)'!$A$2:$A$44,$C3618)&gt;0,"ITAU",IF(AND(TRIM(UPPER($I3618))="CONTRATUAL",ISNUMBER(SEARCH("INDIVIDUAL",SUBSTITUTE(UPPER($D3618)," ","")))),"PREMIUM FREE",""))))</f>
        <v/>
      </c>
    </row>
    <row r="3619">
      <c r="AC3619">
        <f>IF($C3619="","",IF(COUNTIF('Códigos Santander (ref)'!$A$2:$A$79,$C3619)&gt;0,"SANTANDER",IF(COUNTIF('Códigos Itaú (ref)'!$A$2:$A$44,$C3619)&gt;0,"ITAU",IF(AND(TRIM(UPPER($I3619))="CONTRATUAL",ISNUMBER(SEARCH("INDIVIDUAL",SUBSTITUTE(UPPER($D3619)," ","")))),"PREMIUM FREE",""))))</f>
        <v/>
      </c>
    </row>
    <row r="3620">
      <c r="AC3620">
        <f>IF($C3620="","",IF(COUNTIF('Códigos Santander (ref)'!$A$2:$A$79,$C3620)&gt;0,"SANTANDER",IF(COUNTIF('Códigos Itaú (ref)'!$A$2:$A$44,$C3620)&gt;0,"ITAU",IF(AND(TRIM(UPPER($I3620))="CONTRATUAL",ISNUMBER(SEARCH("INDIVIDUAL",SUBSTITUTE(UPPER($D3620)," ","")))),"PREMIUM FREE",""))))</f>
        <v/>
      </c>
    </row>
    <row r="3621">
      <c r="AC3621">
        <f>IF($C3621="","",IF(COUNTIF('Códigos Santander (ref)'!$A$2:$A$79,$C3621)&gt;0,"SANTANDER",IF(COUNTIF('Códigos Itaú (ref)'!$A$2:$A$44,$C3621)&gt;0,"ITAU",IF(AND(TRIM(UPPER($I3621))="CONTRATUAL",ISNUMBER(SEARCH("INDIVIDUAL",SUBSTITUTE(UPPER($D3621)," ","")))),"PREMIUM FREE",""))))</f>
        <v/>
      </c>
    </row>
    <row r="3622">
      <c r="AC3622">
        <f>IF($C3622="","",IF(COUNTIF('Códigos Santander (ref)'!$A$2:$A$79,$C3622)&gt;0,"SANTANDER",IF(COUNTIF('Códigos Itaú (ref)'!$A$2:$A$44,$C3622)&gt;0,"ITAU",IF(AND(TRIM(UPPER($I3622))="CONTRATUAL",ISNUMBER(SEARCH("INDIVIDUAL",SUBSTITUTE(UPPER($D3622)," ","")))),"PREMIUM FREE",""))))</f>
        <v/>
      </c>
    </row>
    <row r="3623">
      <c r="AC3623">
        <f>IF($C3623="","",IF(COUNTIF('Códigos Santander (ref)'!$A$2:$A$79,$C3623)&gt;0,"SANTANDER",IF(COUNTIF('Códigos Itaú (ref)'!$A$2:$A$44,$C3623)&gt;0,"ITAU",IF(AND(TRIM(UPPER($I3623))="CONTRATUAL",ISNUMBER(SEARCH("INDIVIDUAL",SUBSTITUTE(UPPER($D3623)," ","")))),"PREMIUM FREE",""))))</f>
        <v/>
      </c>
    </row>
    <row r="3624">
      <c r="AC3624">
        <f>IF($C3624="","",IF(COUNTIF('Códigos Santander (ref)'!$A$2:$A$79,$C3624)&gt;0,"SANTANDER",IF(COUNTIF('Códigos Itaú (ref)'!$A$2:$A$44,$C3624)&gt;0,"ITAU",IF(AND(TRIM(UPPER($I3624))="CONTRATUAL",ISNUMBER(SEARCH("INDIVIDUAL",SUBSTITUTE(UPPER($D3624)," ","")))),"PREMIUM FREE",""))))</f>
        <v/>
      </c>
    </row>
    <row r="3625">
      <c r="AC3625">
        <f>IF($C3625="","",IF(COUNTIF('Códigos Santander (ref)'!$A$2:$A$79,$C3625)&gt;0,"SANTANDER",IF(COUNTIF('Códigos Itaú (ref)'!$A$2:$A$44,$C3625)&gt;0,"ITAU",IF(AND(TRIM(UPPER($I3625))="CONTRATUAL",ISNUMBER(SEARCH("INDIVIDUAL",SUBSTITUTE(UPPER($D3625)," ","")))),"PREMIUM FREE",""))))</f>
        <v/>
      </c>
    </row>
    <row r="3626">
      <c r="AC3626">
        <f>IF($C3626="","",IF(COUNTIF('Códigos Santander (ref)'!$A$2:$A$79,$C3626)&gt;0,"SANTANDER",IF(COUNTIF('Códigos Itaú (ref)'!$A$2:$A$44,$C3626)&gt;0,"ITAU",IF(AND(TRIM(UPPER($I3626))="CONTRATUAL",ISNUMBER(SEARCH("INDIVIDUAL",SUBSTITUTE(UPPER($D3626)," ","")))),"PREMIUM FREE",""))))</f>
        <v/>
      </c>
    </row>
    <row r="3627">
      <c r="AC3627">
        <f>IF($C3627="","",IF(COUNTIF('Códigos Santander (ref)'!$A$2:$A$79,$C3627)&gt;0,"SANTANDER",IF(COUNTIF('Códigos Itaú (ref)'!$A$2:$A$44,$C3627)&gt;0,"ITAU",IF(AND(TRIM(UPPER($I3627))="CONTRATUAL",ISNUMBER(SEARCH("INDIVIDUAL",SUBSTITUTE(UPPER($D3627)," ","")))),"PREMIUM FREE",""))))</f>
        <v/>
      </c>
    </row>
    <row r="3628">
      <c r="AC3628">
        <f>IF($C3628="","",IF(COUNTIF('Códigos Santander (ref)'!$A$2:$A$79,$C3628)&gt;0,"SANTANDER",IF(COUNTIF('Códigos Itaú (ref)'!$A$2:$A$44,$C3628)&gt;0,"ITAU",IF(AND(TRIM(UPPER($I3628))="CONTRATUAL",ISNUMBER(SEARCH("INDIVIDUAL",SUBSTITUTE(UPPER($D3628)," ","")))),"PREMIUM FREE",""))))</f>
        <v/>
      </c>
    </row>
    <row r="3629">
      <c r="AC3629">
        <f>IF($C3629="","",IF(COUNTIF('Códigos Santander (ref)'!$A$2:$A$79,$C3629)&gt;0,"SANTANDER",IF(COUNTIF('Códigos Itaú (ref)'!$A$2:$A$44,$C3629)&gt;0,"ITAU",IF(AND(TRIM(UPPER($I3629))="CONTRATUAL",ISNUMBER(SEARCH("INDIVIDUAL",SUBSTITUTE(UPPER($D3629)," ","")))),"PREMIUM FREE",""))))</f>
        <v/>
      </c>
    </row>
    <row r="3630">
      <c r="AC3630">
        <f>IF($C3630="","",IF(COUNTIF('Códigos Santander (ref)'!$A$2:$A$79,$C3630)&gt;0,"SANTANDER",IF(COUNTIF('Códigos Itaú (ref)'!$A$2:$A$44,$C3630)&gt;0,"ITAU",IF(AND(TRIM(UPPER($I3630))="CONTRATUAL",ISNUMBER(SEARCH("INDIVIDUAL",SUBSTITUTE(UPPER($D3630)," ","")))),"PREMIUM FREE",""))))</f>
        <v/>
      </c>
    </row>
    <row r="3631">
      <c r="AC3631">
        <f>IF($C3631="","",IF(COUNTIF('Códigos Santander (ref)'!$A$2:$A$79,$C3631)&gt;0,"SANTANDER",IF(COUNTIF('Códigos Itaú (ref)'!$A$2:$A$44,$C3631)&gt;0,"ITAU",IF(AND(TRIM(UPPER($I3631))="CONTRATUAL",ISNUMBER(SEARCH("INDIVIDUAL",SUBSTITUTE(UPPER($D3631)," ","")))),"PREMIUM FREE",""))))</f>
        <v/>
      </c>
    </row>
    <row r="3632">
      <c r="AC3632">
        <f>IF($C3632="","",IF(COUNTIF('Códigos Santander (ref)'!$A$2:$A$79,$C3632)&gt;0,"SANTANDER",IF(COUNTIF('Códigos Itaú (ref)'!$A$2:$A$44,$C3632)&gt;0,"ITAU",IF(AND(TRIM(UPPER($I3632))="CONTRATUAL",ISNUMBER(SEARCH("INDIVIDUAL",SUBSTITUTE(UPPER($D3632)," ","")))),"PREMIUM FREE",""))))</f>
        <v/>
      </c>
    </row>
    <row r="3633">
      <c r="AC3633">
        <f>IF($C3633="","",IF(COUNTIF('Códigos Santander (ref)'!$A$2:$A$79,$C3633)&gt;0,"SANTANDER",IF(COUNTIF('Códigos Itaú (ref)'!$A$2:$A$44,$C3633)&gt;0,"ITAU",IF(AND(TRIM(UPPER($I3633))="CONTRATUAL",ISNUMBER(SEARCH("INDIVIDUAL",SUBSTITUTE(UPPER($D3633)," ","")))),"PREMIUM FREE",""))))</f>
        <v/>
      </c>
    </row>
    <row r="3634">
      <c r="AC3634">
        <f>IF($C3634="","",IF(COUNTIF('Códigos Santander (ref)'!$A$2:$A$79,$C3634)&gt;0,"SANTANDER",IF(COUNTIF('Códigos Itaú (ref)'!$A$2:$A$44,$C3634)&gt;0,"ITAU",IF(AND(TRIM(UPPER($I3634))="CONTRATUAL",ISNUMBER(SEARCH("INDIVIDUAL",SUBSTITUTE(UPPER($D3634)," ","")))),"PREMIUM FREE",""))))</f>
        <v/>
      </c>
    </row>
    <row r="3635">
      <c r="AC3635">
        <f>IF($C3635="","",IF(COUNTIF('Códigos Santander (ref)'!$A$2:$A$79,$C3635)&gt;0,"SANTANDER",IF(COUNTIF('Códigos Itaú (ref)'!$A$2:$A$44,$C3635)&gt;0,"ITAU",IF(AND(TRIM(UPPER($I3635))="CONTRATUAL",ISNUMBER(SEARCH("INDIVIDUAL",SUBSTITUTE(UPPER($D3635)," ","")))),"PREMIUM FREE",""))))</f>
        <v/>
      </c>
    </row>
    <row r="3636">
      <c r="AC3636">
        <f>IF($C3636="","",IF(COUNTIF('Códigos Santander (ref)'!$A$2:$A$79,$C3636)&gt;0,"SANTANDER",IF(COUNTIF('Códigos Itaú (ref)'!$A$2:$A$44,$C3636)&gt;0,"ITAU",IF(AND(TRIM(UPPER($I3636))="CONTRATUAL",ISNUMBER(SEARCH("INDIVIDUAL",SUBSTITUTE(UPPER($D3636)," ","")))),"PREMIUM FREE",""))))</f>
        <v/>
      </c>
    </row>
    <row r="3637">
      <c r="AC3637">
        <f>IF($C3637="","",IF(COUNTIF('Códigos Santander (ref)'!$A$2:$A$79,$C3637)&gt;0,"SANTANDER",IF(COUNTIF('Códigos Itaú (ref)'!$A$2:$A$44,$C3637)&gt;0,"ITAU",IF(AND(TRIM(UPPER($I3637))="CONTRATUAL",ISNUMBER(SEARCH("INDIVIDUAL",SUBSTITUTE(UPPER($D3637)," ","")))),"PREMIUM FREE",""))))</f>
        <v/>
      </c>
    </row>
    <row r="3638">
      <c r="AC3638">
        <f>IF($C3638="","",IF(COUNTIF('Códigos Santander (ref)'!$A$2:$A$79,$C3638)&gt;0,"SANTANDER",IF(COUNTIF('Códigos Itaú (ref)'!$A$2:$A$44,$C3638)&gt;0,"ITAU",IF(AND(TRIM(UPPER($I3638))="CONTRATUAL",ISNUMBER(SEARCH("INDIVIDUAL",SUBSTITUTE(UPPER($D3638)," ","")))),"PREMIUM FREE",""))))</f>
        <v/>
      </c>
    </row>
    <row r="3639">
      <c r="AC3639">
        <f>IF($C3639="","",IF(COUNTIF('Códigos Santander (ref)'!$A$2:$A$79,$C3639)&gt;0,"SANTANDER",IF(COUNTIF('Códigos Itaú (ref)'!$A$2:$A$44,$C3639)&gt;0,"ITAU",IF(AND(TRIM(UPPER($I3639))="CONTRATUAL",ISNUMBER(SEARCH("INDIVIDUAL",SUBSTITUTE(UPPER($D3639)," ","")))),"PREMIUM FREE",""))))</f>
        <v/>
      </c>
    </row>
    <row r="3640">
      <c r="AC3640">
        <f>IF($C3640="","",IF(COUNTIF('Códigos Santander (ref)'!$A$2:$A$79,$C3640)&gt;0,"SANTANDER",IF(COUNTIF('Códigos Itaú (ref)'!$A$2:$A$44,$C3640)&gt;0,"ITAU",IF(AND(TRIM(UPPER($I3640))="CONTRATUAL",ISNUMBER(SEARCH("INDIVIDUAL",SUBSTITUTE(UPPER($D3640)," ","")))),"PREMIUM FREE",""))))</f>
        <v/>
      </c>
    </row>
    <row r="3641">
      <c r="AC3641">
        <f>IF($C3641="","",IF(COUNTIF('Códigos Santander (ref)'!$A$2:$A$79,$C3641)&gt;0,"SANTANDER",IF(COUNTIF('Códigos Itaú (ref)'!$A$2:$A$44,$C3641)&gt;0,"ITAU",IF(AND(TRIM(UPPER($I3641))="CONTRATUAL",ISNUMBER(SEARCH("INDIVIDUAL",SUBSTITUTE(UPPER($D3641)," ","")))),"PREMIUM FREE",""))))</f>
        <v/>
      </c>
    </row>
    <row r="3642">
      <c r="AC3642">
        <f>IF($C3642="","",IF(COUNTIF('Códigos Santander (ref)'!$A$2:$A$79,$C3642)&gt;0,"SANTANDER",IF(COUNTIF('Códigos Itaú (ref)'!$A$2:$A$44,$C3642)&gt;0,"ITAU",IF(AND(TRIM(UPPER($I3642))="CONTRATUAL",ISNUMBER(SEARCH("INDIVIDUAL",SUBSTITUTE(UPPER($D3642)," ","")))),"PREMIUM FREE",""))))</f>
        <v/>
      </c>
    </row>
    <row r="3643">
      <c r="AC3643">
        <f>IF($C3643="","",IF(COUNTIF('Códigos Santander (ref)'!$A$2:$A$79,$C3643)&gt;0,"SANTANDER",IF(COUNTIF('Códigos Itaú (ref)'!$A$2:$A$44,$C3643)&gt;0,"ITAU",IF(AND(TRIM(UPPER($I3643))="CONTRATUAL",ISNUMBER(SEARCH("INDIVIDUAL",SUBSTITUTE(UPPER($D3643)," ","")))),"PREMIUM FREE",""))))</f>
        <v/>
      </c>
    </row>
    <row r="3644">
      <c r="AC3644">
        <f>IF($C3644="","",IF(COUNTIF('Códigos Santander (ref)'!$A$2:$A$79,$C3644)&gt;0,"SANTANDER",IF(COUNTIF('Códigos Itaú (ref)'!$A$2:$A$44,$C3644)&gt;0,"ITAU",IF(AND(TRIM(UPPER($I3644))="CONTRATUAL",ISNUMBER(SEARCH("INDIVIDUAL",SUBSTITUTE(UPPER($D3644)," ","")))),"PREMIUM FREE",""))))</f>
        <v/>
      </c>
    </row>
    <row r="3645">
      <c r="AC3645">
        <f>IF($C3645="","",IF(COUNTIF('Códigos Santander (ref)'!$A$2:$A$79,$C3645)&gt;0,"SANTANDER",IF(COUNTIF('Códigos Itaú (ref)'!$A$2:$A$44,$C3645)&gt;0,"ITAU",IF(AND(TRIM(UPPER($I3645))="CONTRATUAL",ISNUMBER(SEARCH("INDIVIDUAL",SUBSTITUTE(UPPER($D3645)," ","")))),"PREMIUM FREE",""))))</f>
        <v/>
      </c>
    </row>
    <row r="3646">
      <c r="AC3646">
        <f>IF($C3646="","",IF(COUNTIF('Códigos Santander (ref)'!$A$2:$A$79,$C3646)&gt;0,"SANTANDER",IF(COUNTIF('Códigos Itaú (ref)'!$A$2:$A$44,$C3646)&gt;0,"ITAU",IF(AND(TRIM(UPPER($I3646))="CONTRATUAL",ISNUMBER(SEARCH("INDIVIDUAL",SUBSTITUTE(UPPER($D3646)," ","")))),"PREMIUM FREE",""))))</f>
        <v/>
      </c>
    </row>
    <row r="3647">
      <c r="AC3647">
        <f>IF($C3647="","",IF(COUNTIF('Códigos Santander (ref)'!$A$2:$A$79,$C3647)&gt;0,"SANTANDER",IF(COUNTIF('Códigos Itaú (ref)'!$A$2:$A$44,$C3647)&gt;0,"ITAU",IF(AND(TRIM(UPPER($I3647))="CONTRATUAL",ISNUMBER(SEARCH("INDIVIDUAL",SUBSTITUTE(UPPER($D3647)," ","")))),"PREMIUM FREE",""))))</f>
        <v/>
      </c>
    </row>
    <row r="3648">
      <c r="AC3648">
        <f>IF($C3648="","",IF(COUNTIF('Códigos Santander (ref)'!$A$2:$A$79,$C3648)&gt;0,"SANTANDER",IF(COUNTIF('Códigos Itaú (ref)'!$A$2:$A$44,$C3648)&gt;0,"ITAU",IF(AND(TRIM(UPPER($I3648))="CONTRATUAL",ISNUMBER(SEARCH("INDIVIDUAL",SUBSTITUTE(UPPER($D3648)," ","")))),"PREMIUM FREE",""))))</f>
        <v/>
      </c>
    </row>
    <row r="3649">
      <c r="AC3649">
        <f>IF($C3649="","",IF(COUNTIF('Códigos Santander (ref)'!$A$2:$A$79,$C3649)&gt;0,"SANTANDER",IF(COUNTIF('Códigos Itaú (ref)'!$A$2:$A$44,$C3649)&gt;0,"ITAU",IF(AND(TRIM(UPPER($I3649))="CONTRATUAL",ISNUMBER(SEARCH("INDIVIDUAL",SUBSTITUTE(UPPER($D3649)," ","")))),"PREMIUM FREE",""))))</f>
        <v/>
      </c>
    </row>
    <row r="3650">
      <c r="AC3650">
        <f>IF($C3650="","",IF(COUNTIF('Códigos Santander (ref)'!$A$2:$A$79,$C3650)&gt;0,"SANTANDER",IF(COUNTIF('Códigos Itaú (ref)'!$A$2:$A$44,$C3650)&gt;0,"ITAU",IF(AND(TRIM(UPPER($I3650))="CONTRATUAL",ISNUMBER(SEARCH("INDIVIDUAL",SUBSTITUTE(UPPER($D3650)," ","")))),"PREMIUM FREE",""))))</f>
        <v/>
      </c>
    </row>
    <row r="3651">
      <c r="AC3651">
        <f>IF($C3651="","",IF(COUNTIF('Códigos Santander (ref)'!$A$2:$A$79,$C3651)&gt;0,"SANTANDER",IF(COUNTIF('Códigos Itaú (ref)'!$A$2:$A$44,$C3651)&gt;0,"ITAU",IF(AND(TRIM(UPPER($I3651))="CONTRATUAL",ISNUMBER(SEARCH("INDIVIDUAL",SUBSTITUTE(UPPER($D3651)," ","")))),"PREMIUM FREE",""))))</f>
        <v/>
      </c>
    </row>
    <row r="3652">
      <c r="AC3652">
        <f>IF($C3652="","",IF(COUNTIF('Códigos Santander (ref)'!$A$2:$A$79,$C3652)&gt;0,"SANTANDER",IF(COUNTIF('Códigos Itaú (ref)'!$A$2:$A$44,$C3652)&gt;0,"ITAU",IF(AND(TRIM(UPPER($I3652))="CONTRATUAL",ISNUMBER(SEARCH("INDIVIDUAL",SUBSTITUTE(UPPER($D3652)," ","")))),"PREMIUM FREE",""))))</f>
        <v/>
      </c>
    </row>
    <row r="3653">
      <c r="AC3653">
        <f>IF($C3653="","",IF(COUNTIF('Códigos Santander (ref)'!$A$2:$A$79,$C3653)&gt;0,"SANTANDER",IF(COUNTIF('Códigos Itaú (ref)'!$A$2:$A$44,$C3653)&gt;0,"ITAU",IF(AND(TRIM(UPPER($I3653))="CONTRATUAL",ISNUMBER(SEARCH("INDIVIDUAL",SUBSTITUTE(UPPER($D3653)," ","")))),"PREMIUM FREE",""))))</f>
        <v/>
      </c>
    </row>
    <row r="3654">
      <c r="AC3654">
        <f>IF($C3654="","",IF(COUNTIF('Códigos Santander (ref)'!$A$2:$A$79,$C3654)&gt;0,"SANTANDER",IF(COUNTIF('Códigos Itaú (ref)'!$A$2:$A$44,$C3654)&gt;0,"ITAU",IF(AND(TRIM(UPPER($I3654))="CONTRATUAL",ISNUMBER(SEARCH("INDIVIDUAL",SUBSTITUTE(UPPER($D3654)," ","")))),"PREMIUM FREE",""))))</f>
        <v/>
      </c>
    </row>
    <row r="3655">
      <c r="AC3655">
        <f>IF($C3655="","",IF(COUNTIF('Códigos Santander (ref)'!$A$2:$A$79,$C3655)&gt;0,"SANTANDER",IF(COUNTIF('Códigos Itaú (ref)'!$A$2:$A$44,$C3655)&gt;0,"ITAU",IF(AND(TRIM(UPPER($I3655))="CONTRATUAL",ISNUMBER(SEARCH("INDIVIDUAL",SUBSTITUTE(UPPER($D3655)," ","")))),"PREMIUM FREE",""))))</f>
        <v/>
      </c>
    </row>
    <row r="3656">
      <c r="AC3656">
        <f>IF($C3656="","",IF(COUNTIF('Códigos Santander (ref)'!$A$2:$A$79,$C3656)&gt;0,"SANTANDER",IF(COUNTIF('Códigos Itaú (ref)'!$A$2:$A$44,$C3656)&gt;0,"ITAU",IF(AND(TRIM(UPPER($I3656))="CONTRATUAL",ISNUMBER(SEARCH("INDIVIDUAL",SUBSTITUTE(UPPER($D3656)," ","")))),"PREMIUM FREE",""))))</f>
        <v/>
      </c>
    </row>
    <row r="3657">
      <c r="AC3657">
        <f>IF($C3657="","",IF(COUNTIF('Códigos Santander (ref)'!$A$2:$A$79,$C3657)&gt;0,"SANTANDER",IF(COUNTIF('Códigos Itaú (ref)'!$A$2:$A$44,$C3657)&gt;0,"ITAU",IF(AND(TRIM(UPPER($I3657))="CONTRATUAL",ISNUMBER(SEARCH("INDIVIDUAL",SUBSTITUTE(UPPER($D3657)," ","")))),"PREMIUM FREE",""))))</f>
        <v/>
      </c>
    </row>
    <row r="3658">
      <c r="AC3658">
        <f>IF($C3658="","",IF(COUNTIF('Códigos Santander (ref)'!$A$2:$A$79,$C3658)&gt;0,"SANTANDER",IF(COUNTIF('Códigos Itaú (ref)'!$A$2:$A$44,$C3658)&gt;0,"ITAU",IF(AND(TRIM(UPPER($I3658))="CONTRATUAL",ISNUMBER(SEARCH("INDIVIDUAL",SUBSTITUTE(UPPER($D3658)," ","")))),"PREMIUM FREE",""))))</f>
        <v/>
      </c>
    </row>
    <row r="3659">
      <c r="AC3659">
        <f>IF($C3659="","",IF(COUNTIF('Códigos Santander (ref)'!$A$2:$A$79,$C3659)&gt;0,"SANTANDER",IF(COUNTIF('Códigos Itaú (ref)'!$A$2:$A$44,$C3659)&gt;0,"ITAU",IF(AND(TRIM(UPPER($I3659))="CONTRATUAL",ISNUMBER(SEARCH("INDIVIDUAL",SUBSTITUTE(UPPER($D3659)," ","")))),"PREMIUM FREE",""))))</f>
        <v/>
      </c>
    </row>
    <row r="3660">
      <c r="AC3660">
        <f>IF($C3660="","",IF(COUNTIF('Códigos Santander (ref)'!$A$2:$A$79,$C3660)&gt;0,"SANTANDER",IF(COUNTIF('Códigos Itaú (ref)'!$A$2:$A$44,$C3660)&gt;0,"ITAU",IF(AND(TRIM(UPPER($I3660))="CONTRATUAL",ISNUMBER(SEARCH("INDIVIDUAL",SUBSTITUTE(UPPER($D3660)," ","")))),"PREMIUM FREE",""))))</f>
        <v/>
      </c>
    </row>
    <row r="3661">
      <c r="AC3661">
        <f>IF($C3661="","",IF(COUNTIF('Códigos Santander (ref)'!$A$2:$A$79,$C3661)&gt;0,"SANTANDER",IF(COUNTIF('Códigos Itaú (ref)'!$A$2:$A$44,$C3661)&gt;0,"ITAU",IF(AND(TRIM(UPPER($I3661))="CONTRATUAL",ISNUMBER(SEARCH("INDIVIDUAL",SUBSTITUTE(UPPER($D3661)," ","")))),"PREMIUM FREE",""))))</f>
        <v/>
      </c>
    </row>
    <row r="3662">
      <c r="AC3662">
        <f>IF($C3662="","",IF(COUNTIF('Códigos Santander (ref)'!$A$2:$A$79,$C3662)&gt;0,"SANTANDER",IF(COUNTIF('Códigos Itaú (ref)'!$A$2:$A$44,$C3662)&gt;0,"ITAU",IF(AND(TRIM(UPPER($I3662))="CONTRATUAL",ISNUMBER(SEARCH("INDIVIDUAL",SUBSTITUTE(UPPER($D3662)," ","")))),"PREMIUM FREE",""))))</f>
        <v/>
      </c>
    </row>
    <row r="3663">
      <c r="AC3663">
        <f>IF($C3663="","",IF(COUNTIF('Códigos Santander (ref)'!$A$2:$A$79,$C3663)&gt;0,"SANTANDER",IF(COUNTIF('Códigos Itaú (ref)'!$A$2:$A$44,$C3663)&gt;0,"ITAU",IF(AND(TRIM(UPPER($I3663))="CONTRATUAL",ISNUMBER(SEARCH("INDIVIDUAL",SUBSTITUTE(UPPER($D3663)," ","")))),"PREMIUM FREE",""))))</f>
        <v/>
      </c>
    </row>
    <row r="3664">
      <c r="AC3664">
        <f>IF($C3664="","",IF(COUNTIF('Códigos Santander (ref)'!$A$2:$A$79,$C3664)&gt;0,"SANTANDER",IF(COUNTIF('Códigos Itaú (ref)'!$A$2:$A$44,$C3664)&gt;0,"ITAU",IF(AND(TRIM(UPPER($I3664))="CONTRATUAL",ISNUMBER(SEARCH("INDIVIDUAL",SUBSTITUTE(UPPER($D3664)," ","")))),"PREMIUM FREE",""))))</f>
        <v/>
      </c>
    </row>
    <row r="3665">
      <c r="AC3665">
        <f>IF($C3665="","",IF(COUNTIF('Códigos Santander (ref)'!$A$2:$A$79,$C3665)&gt;0,"SANTANDER",IF(COUNTIF('Códigos Itaú (ref)'!$A$2:$A$44,$C3665)&gt;0,"ITAU",IF(AND(TRIM(UPPER($I3665))="CONTRATUAL",ISNUMBER(SEARCH("INDIVIDUAL",SUBSTITUTE(UPPER($D3665)," ","")))),"PREMIUM FREE",""))))</f>
        <v/>
      </c>
    </row>
    <row r="3666">
      <c r="AC3666">
        <f>IF($C3666="","",IF(COUNTIF('Códigos Santander (ref)'!$A$2:$A$79,$C3666)&gt;0,"SANTANDER",IF(COUNTIF('Códigos Itaú (ref)'!$A$2:$A$44,$C3666)&gt;0,"ITAU",IF(AND(TRIM(UPPER($I3666))="CONTRATUAL",ISNUMBER(SEARCH("INDIVIDUAL",SUBSTITUTE(UPPER($D3666)," ","")))),"PREMIUM FREE",""))))</f>
        <v/>
      </c>
    </row>
    <row r="3667">
      <c r="AC3667">
        <f>IF($C3667="","",IF(COUNTIF('Códigos Santander (ref)'!$A$2:$A$79,$C3667)&gt;0,"SANTANDER",IF(COUNTIF('Códigos Itaú (ref)'!$A$2:$A$44,$C3667)&gt;0,"ITAU",IF(AND(TRIM(UPPER($I3667))="CONTRATUAL",ISNUMBER(SEARCH("INDIVIDUAL",SUBSTITUTE(UPPER($D3667)," ","")))),"PREMIUM FREE",""))))</f>
        <v/>
      </c>
    </row>
    <row r="3668">
      <c r="AC3668">
        <f>IF($C3668="","",IF(COUNTIF('Códigos Santander (ref)'!$A$2:$A$79,$C3668)&gt;0,"SANTANDER",IF(COUNTIF('Códigos Itaú (ref)'!$A$2:$A$44,$C3668)&gt;0,"ITAU",IF(AND(TRIM(UPPER($I3668))="CONTRATUAL",ISNUMBER(SEARCH("INDIVIDUAL",SUBSTITUTE(UPPER($D3668)," ","")))),"PREMIUM FREE",""))))</f>
        <v/>
      </c>
    </row>
    <row r="3669">
      <c r="AC3669">
        <f>IF($C3669="","",IF(COUNTIF('Códigos Santander (ref)'!$A$2:$A$79,$C3669)&gt;0,"SANTANDER",IF(COUNTIF('Códigos Itaú (ref)'!$A$2:$A$44,$C3669)&gt;0,"ITAU",IF(AND(TRIM(UPPER($I3669))="CONTRATUAL",ISNUMBER(SEARCH("INDIVIDUAL",SUBSTITUTE(UPPER($D3669)," ","")))),"PREMIUM FREE",""))))</f>
        <v/>
      </c>
    </row>
    <row r="3670">
      <c r="AC3670">
        <f>IF($C3670="","",IF(COUNTIF('Códigos Santander (ref)'!$A$2:$A$79,$C3670)&gt;0,"SANTANDER",IF(COUNTIF('Códigos Itaú (ref)'!$A$2:$A$44,$C3670)&gt;0,"ITAU",IF(AND(TRIM(UPPER($I3670))="CONTRATUAL",ISNUMBER(SEARCH("INDIVIDUAL",SUBSTITUTE(UPPER($D3670)," ","")))),"PREMIUM FREE",""))))</f>
        <v/>
      </c>
    </row>
    <row r="3671">
      <c r="AC3671">
        <f>IF($C3671="","",IF(COUNTIF('Códigos Santander (ref)'!$A$2:$A$79,$C3671)&gt;0,"SANTANDER",IF(COUNTIF('Códigos Itaú (ref)'!$A$2:$A$44,$C3671)&gt;0,"ITAU",IF(AND(TRIM(UPPER($I3671))="CONTRATUAL",ISNUMBER(SEARCH("INDIVIDUAL",SUBSTITUTE(UPPER($D3671)," ","")))),"PREMIUM FREE",""))))</f>
        <v/>
      </c>
    </row>
    <row r="3672">
      <c r="AC3672">
        <f>IF($C3672="","",IF(COUNTIF('Códigos Santander (ref)'!$A$2:$A$79,$C3672)&gt;0,"SANTANDER",IF(COUNTIF('Códigos Itaú (ref)'!$A$2:$A$44,$C3672)&gt;0,"ITAU",IF(AND(TRIM(UPPER($I3672))="CONTRATUAL",ISNUMBER(SEARCH("INDIVIDUAL",SUBSTITUTE(UPPER($D3672)," ","")))),"PREMIUM FREE",""))))</f>
        <v/>
      </c>
    </row>
    <row r="3673">
      <c r="AC3673">
        <f>IF($C3673="","",IF(COUNTIF('Códigos Santander (ref)'!$A$2:$A$79,$C3673)&gt;0,"SANTANDER",IF(COUNTIF('Códigos Itaú (ref)'!$A$2:$A$44,$C3673)&gt;0,"ITAU",IF(AND(TRIM(UPPER($I3673))="CONTRATUAL",ISNUMBER(SEARCH("INDIVIDUAL",SUBSTITUTE(UPPER($D3673)," ","")))),"PREMIUM FREE",""))))</f>
        <v/>
      </c>
    </row>
    <row r="3674">
      <c r="AC3674">
        <f>IF($C3674="","",IF(COUNTIF('Códigos Santander (ref)'!$A$2:$A$79,$C3674)&gt;0,"SANTANDER",IF(COUNTIF('Códigos Itaú (ref)'!$A$2:$A$44,$C3674)&gt;0,"ITAU",IF(AND(TRIM(UPPER($I3674))="CONTRATUAL",ISNUMBER(SEARCH("INDIVIDUAL",SUBSTITUTE(UPPER($D3674)," ","")))),"PREMIUM FREE",""))))</f>
        <v/>
      </c>
    </row>
    <row r="3675">
      <c r="AC3675">
        <f>IF($C3675="","",IF(COUNTIF('Códigos Santander (ref)'!$A$2:$A$79,$C3675)&gt;0,"SANTANDER",IF(COUNTIF('Códigos Itaú (ref)'!$A$2:$A$44,$C3675)&gt;0,"ITAU",IF(AND(TRIM(UPPER($I3675))="CONTRATUAL",ISNUMBER(SEARCH("INDIVIDUAL",SUBSTITUTE(UPPER($D3675)," ","")))),"PREMIUM FREE",""))))</f>
        <v/>
      </c>
    </row>
    <row r="3676">
      <c r="AC3676">
        <f>IF($C3676="","",IF(COUNTIF('Códigos Santander (ref)'!$A$2:$A$79,$C3676)&gt;0,"SANTANDER",IF(COUNTIF('Códigos Itaú (ref)'!$A$2:$A$44,$C3676)&gt;0,"ITAU",IF(AND(TRIM(UPPER($I3676))="CONTRATUAL",ISNUMBER(SEARCH("INDIVIDUAL",SUBSTITUTE(UPPER($D3676)," ","")))),"PREMIUM FREE",""))))</f>
        <v/>
      </c>
    </row>
    <row r="3677">
      <c r="AC3677">
        <f>IF($C3677="","",IF(COUNTIF('Códigos Santander (ref)'!$A$2:$A$79,$C3677)&gt;0,"SANTANDER",IF(COUNTIF('Códigos Itaú (ref)'!$A$2:$A$44,$C3677)&gt;0,"ITAU",IF(AND(TRIM(UPPER($I3677))="CONTRATUAL",ISNUMBER(SEARCH("INDIVIDUAL",SUBSTITUTE(UPPER($D3677)," ","")))),"PREMIUM FREE",""))))</f>
        <v/>
      </c>
    </row>
    <row r="3678">
      <c r="AC3678">
        <f>IF($C3678="","",IF(COUNTIF('Códigos Santander (ref)'!$A$2:$A$79,$C3678)&gt;0,"SANTANDER",IF(COUNTIF('Códigos Itaú (ref)'!$A$2:$A$44,$C3678)&gt;0,"ITAU",IF(AND(TRIM(UPPER($I3678))="CONTRATUAL",ISNUMBER(SEARCH("INDIVIDUAL",SUBSTITUTE(UPPER($D3678)," ","")))),"PREMIUM FREE",""))))</f>
        <v/>
      </c>
    </row>
    <row r="3679">
      <c r="AC3679">
        <f>IF($C3679="","",IF(COUNTIF('Códigos Santander (ref)'!$A$2:$A$79,$C3679)&gt;0,"SANTANDER",IF(COUNTIF('Códigos Itaú (ref)'!$A$2:$A$44,$C3679)&gt;0,"ITAU",IF(AND(TRIM(UPPER($I3679))="CONTRATUAL",ISNUMBER(SEARCH("INDIVIDUAL",SUBSTITUTE(UPPER($D3679)," ","")))),"PREMIUM FREE",""))))</f>
        <v/>
      </c>
    </row>
    <row r="3680">
      <c r="AC3680">
        <f>IF($C3680="","",IF(COUNTIF('Códigos Santander (ref)'!$A$2:$A$79,$C3680)&gt;0,"SANTANDER",IF(COUNTIF('Códigos Itaú (ref)'!$A$2:$A$44,$C3680)&gt;0,"ITAU",IF(AND(TRIM(UPPER($I3680))="CONTRATUAL",ISNUMBER(SEARCH("INDIVIDUAL",SUBSTITUTE(UPPER($D3680)," ","")))),"PREMIUM FREE",""))))</f>
        <v/>
      </c>
    </row>
    <row r="3681">
      <c r="AC3681">
        <f>IF($C3681="","",IF(COUNTIF('Códigos Santander (ref)'!$A$2:$A$79,$C3681)&gt;0,"SANTANDER",IF(COUNTIF('Códigos Itaú (ref)'!$A$2:$A$44,$C3681)&gt;0,"ITAU",IF(AND(TRIM(UPPER($I3681))="CONTRATUAL",ISNUMBER(SEARCH("INDIVIDUAL",SUBSTITUTE(UPPER($D3681)," ","")))),"PREMIUM FREE",""))))</f>
        <v/>
      </c>
    </row>
    <row r="3682">
      <c r="AC3682">
        <f>IF($C3682="","",IF(COUNTIF('Códigos Santander (ref)'!$A$2:$A$79,$C3682)&gt;0,"SANTANDER",IF(COUNTIF('Códigos Itaú (ref)'!$A$2:$A$44,$C3682)&gt;0,"ITAU",IF(AND(TRIM(UPPER($I3682))="CONTRATUAL",ISNUMBER(SEARCH("INDIVIDUAL",SUBSTITUTE(UPPER($D3682)," ","")))),"PREMIUM FREE",""))))</f>
        <v/>
      </c>
    </row>
    <row r="3683">
      <c r="AC3683">
        <f>IF($C3683="","",IF(COUNTIF('Códigos Santander (ref)'!$A$2:$A$79,$C3683)&gt;0,"SANTANDER",IF(COUNTIF('Códigos Itaú (ref)'!$A$2:$A$44,$C3683)&gt;0,"ITAU",IF(AND(TRIM(UPPER($I3683))="CONTRATUAL",ISNUMBER(SEARCH("INDIVIDUAL",SUBSTITUTE(UPPER($D3683)," ","")))),"PREMIUM FREE",""))))</f>
        <v/>
      </c>
    </row>
    <row r="3684">
      <c r="AC3684">
        <f>IF($C3684="","",IF(COUNTIF('Códigos Santander (ref)'!$A$2:$A$79,$C3684)&gt;0,"SANTANDER",IF(COUNTIF('Códigos Itaú (ref)'!$A$2:$A$44,$C3684)&gt;0,"ITAU",IF(AND(TRIM(UPPER($I3684))="CONTRATUAL",ISNUMBER(SEARCH("INDIVIDUAL",SUBSTITUTE(UPPER($D3684)," ","")))),"PREMIUM FREE",""))))</f>
        <v/>
      </c>
    </row>
    <row r="3685">
      <c r="AC3685">
        <f>IF($C3685="","",IF(COUNTIF('Códigos Santander (ref)'!$A$2:$A$79,$C3685)&gt;0,"SANTANDER",IF(COUNTIF('Códigos Itaú (ref)'!$A$2:$A$44,$C3685)&gt;0,"ITAU",IF(AND(TRIM(UPPER($I3685))="CONTRATUAL",ISNUMBER(SEARCH("INDIVIDUAL",SUBSTITUTE(UPPER($D3685)," ","")))),"PREMIUM FREE",""))))</f>
        <v/>
      </c>
    </row>
    <row r="3686">
      <c r="AC3686">
        <f>IF($C3686="","",IF(COUNTIF('Códigos Santander (ref)'!$A$2:$A$79,$C3686)&gt;0,"SANTANDER",IF(COUNTIF('Códigos Itaú (ref)'!$A$2:$A$44,$C3686)&gt;0,"ITAU",IF(AND(TRIM(UPPER($I3686))="CONTRATUAL",ISNUMBER(SEARCH("INDIVIDUAL",SUBSTITUTE(UPPER($D3686)," ","")))),"PREMIUM FREE",""))))</f>
        <v/>
      </c>
    </row>
    <row r="3687">
      <c r="AC3687">
        <f>IF($C3687="","",IF(COUNTIF('Códigos Santander (ref)'!$A$2:$A$79,$C3687)&gt;0,"SANTANDER",IF(COUNTIF('Códigos Itaú (ref)'!$A$2:$A$44,$C3687)&gt;0,"ITAU",IF(AND(TRIM(UPPER($I3687))="CONTRATUAL",ISNUMBER(SEARCH("INDIVIDUAL",SUBSTITUTE(UPPER($D3687)," ","")))),"PREMIUM FREE",""))))</f>
        <v/>
      </c>
    </row>
    <row r="3688">
      <c r="AC3688">
        <f>IF($C3688="","",IF(COUNTIF('Códigos Santander (ref)'!$A$2:$A$79,$C3688)&gt;0,"SANTANDER",IF(COUNTIF('Códigos Itaú (ref)'!$A$2:$A$44,$C3688)&gt;0,"ITAU",IF(AND(TRIM(UPPER($I3688))="CONTRATUAL",ISNUMBER(SEARCH("INDIVIDUAL",SUBSTITUTE(UPPER($D3688)," ","")))),"PREMIUM FREE",""))))</f>
        <v/>
      </c>
    </row>
    <row r="3689">
      <c r="AC3689">
        <f>IF($C3689="","",IF(COUNTIF('Códigos Santander (ref)'!$A$2:$A$79,$C3689)&gt;0,"SANTANDER",IF(COUNTIF('Códigos Itaú (ref)'!$A$2:$A$44,$C3689)&gt;0,"ITAU",IF(AND(TRIM(UPPER($I3689))="CONTRATUAL",ISNUMBER(SEARCH("INDIVIDUAL",SUBSTITUTE(UPPER($D3689)," ","")))),"PREMIUM FREE",""))))</f>
        <v/>
      </c>
    </row>
    <row r="3690">
      <c r="AC3690">
        <f>IF($C3690="","",IF(COUNTIF('Códigos Santander (ref)'!$A$2:$A$79,$C3690)&gt;0,"SANTANDER",IF(COUNTIF('Códigos Itaú (ref)'!$A$2:$A$44,$C3690)&gt;0,"ITAU",IF(AND(TRIM(UPPER($I3690))="CONTRATUAL",ISNUMBER(SEARCH("INDIVIDUAL",SUBSTITUTE(UPPER($D3690)," ","")))),"PREMIUM FREE",""))))</f>
        <v/>
      </c>
    </row>
    <row r="3691">
      <c r="AC3691">
        <f>IF($C3691="","",IF(COUNTIF('Códigos Santander (ref)'!$A$2:$A$79,$C3691)&gt;0,"SANTANDER",IF(COUNTIF('Códigos Itaú (ref)'!$A$2:$A$44,$C3691)&gt;0,"ITAU",IF(AND(TRIM(UPPER($I3691))="CONTRATUAL",ISNUMBER(SEARCH("INDIVIDUAL",SUBSTITUTE(UPPER($D3691)," ","")))),"PREMIUM FREE",""))))</f>
        <v/>
      </c>
    </row>
    <row r="3692">
      <c r="AC3692">
        <f>IF($C3692="","",IF(COUNTIF('Códigos Santander (ref)'!$A$2:$A$79,$C3692)&gt;0,"SANTANDER",IF(COUNTIF('Códigos Itaú (ref)'!$A$2:$A$44,$C3692)&gt;0,"ITAU",IF(AND(TRIM(UPPER($I3692))="CONTRATUAL",ISNUMBER(SEARCH("INDIVIDUAL",SUBSTITUTE(UPPER($D3692)," ","")))),"PREMIUM FREE",""))))</f>
        <v/>
      </c>
    </row>
    <row r="3693">
      <c r="AC3693">
        <f>IF($C3693="","",IF(COUNTIF('Códigos Santander (ref)'!$A$2:$A$79,$C3693)&gt;0,"SANTANDER",IF(COUNTIF('Códigos Itaú (ref)'!$A$2:$A$44,$C3693)&gt;0,"ITAU",IF(AND(TRIM(UPPER($I3693))="CONTRATUAL",ISNUMBER(SEARCH("INDIVIDUAL",SUBSTITUTE(UPPER($D3693)," ","")))),"PREMIUM FREE",""))))</f>
        <v/>
      </c>
    </row>
    <row r="3694">
      <c r="AC3694">
        <f>IF($C3694="","",IF(COUNTIF('Códigos Santander (ref)'!$A$2:$A$79,$C3694)&gt;0,"SANTANDER",IF(COUNTIF('Códigos Itaú (ref)'!$A$2:$A$44,$C3694)&gt;0,"ITAU",IF(AND(TRIM(UPPER($I3694))="CONTRATUAL",ISNUMBER(SEARCH("INDIVIDUAL",SUBSTITUTE(UPPER($D3694)," ","")))),"PREMIUM FREE",""))))</f>
        <v/>
      </c>
    </row>
    <row r="3695">
      <c r="AC3695">
        <f>IF($C3695="","",IF(COUNTIF('Códigos Santander (ref)'!$A$2:$A$79,$C3695)&gt;0,"SANTANDER",IF(COUNTIF('Códigos Itaú (ref)'!$A$2:$A$44,$C3695)&gt;0,"ITAU",IF(AND(TRIM(UPPER($I3695))="CONTRATUAL",ISNUMBER(SEARCH("INDIVIDUAL",SUBSTITUTE(UPPER($D3695)," ","")))),"PREMIUM FREE",""))))</f>
        <v/>
      </c>
    </row>
    <row r="3696">
      <c r="AC3696">
        <f>IF($C3696="","",IF(COUNTIF('Códigos Santander (ref)'!$A$2:$A$79,$C3696)&gt;0,"SANTANDER",IF(COUNTIF('Códigos Itaú (ref)'!$A$2:$A$44,$C3696)&gt;0,"ITAU",IF(AND(TRIM(UPPER($I3696))="CONTRATUAL",ISNUMBER(SEARCH("INDIVIDUAL",SUBSTITUTE(UPPER($D3696)," ","")))),"PREMIUM FREE",""))))</f>
        <v/>
      </c>
    </row>
    <row r="3697">
      <c r="AC3697">
        <f>IF($C3697="","",IF(COUNTIF('Códigos Santander (ref)'!$A$2:$A$79,$C3697)&gt;0,"SANTANDER",IF(COUNTIF('Códigos Itaú (ref)'!$A$2:$A$44,$C3697)&gt;0,"ITAU",IF(AND(TRIM(UPPER($I3697))="CONTRATUAL",ISNUMBER(SEARCH("INDIVIDUAL",SUBSTITUTE(UPPER($D3697)," ","")))),"PREMIUM FREE",""))))</f>
        <v/>
      </c>
    </row>
    <row r="3698">
      <c r="AC3698">
        <f>IF($C3698="","",IF(COUNTIF('Códigos Santander (ref)'!$A$2:$A$79,$C3698)&gt;0,"SANTANDER",IF(COUNTIF('Códigos Itaú (ref)'!$A$2:$A$44,$C3698)&gt;0,"ITAU",IF(AND(TRIM(UPPER($I3698))="CONTRATUAL",ISNUMBER(SEARCH("INDIVIDUAL",SUBSTITUTE(UPPER($D3698)," ","")))),"PREMIUM FREE",""))))</f>
        <v/>
      </c>
    </row>
    <row r="3699">
      <c r="AC3699">
        <f>IF($C3699="","",IF(COUNTIF('Códigos Santander (ref)'!$A$2:$A$79,$C3699)&gt;0,"SANTANDER",IF(COUNTIF('Códigos Itaú (ref)'!$A$2:$A$44,$C3699)&gt;0,"ITAU",IF(AND(TRIM(UPPER($I3699))="CONTRATUAL",ISNUMBER(SEARCH("INDIVIDUAL",SUBSTITUTE(UPPER($D3699)," ","")))),"PREMIUM FREE",""))))</f>
        <v/>
      </c>
    </row>
    <row r="3700">
      <c r="AC3700">
        <f>IF($C3700="","",IF(COUNTIF('Códigos Santander (ref)'!$A$2:$A$79,$C3700)&gt;0,"SANTANDER",IF(COUNTIF('Códigos Itaú (ref)'!$A$2:$A$44,$C3700)&gt;0,"ITAU",IF(AND(TRIM(UPPER($I3700))="CONTRATUAL",ISNUMBER(SEARCH("INDIVIDUAL",SUBSTITUTE(UPPER($D3700)," ","")))),"PREMIUM FREE",""))))</f>
        <v/>
      </c>
    </row>
    <row r="3701">
      <c r="AC3701">
        <f>IF($C3701="","",IF(COUNTIF('Códigos Santander (ref)'!$A$2:$A$79,$C3701)&gt;0,"SANTANDER",IF(COUNTIF('Códigos Itaú (ref)'!$A$2:$A$44,$C3701)&gt;0,"ITAU",IF(AND(TRIM(UPPER($I3701))="CONTRATUAL",ISNUMBER(SEARCH("INDIVIDUAL",SUBSTITUTE(UPPER($D3701)," ","")))),"PREMIUM FREE",""))))</f>
        <v/>
      </c>
    </row>
    <row r="3702">
      <c r="AC3702">
        <f>IF($C3702="","",IF(COUNTIF('Códigos Santander (ref)'!$A$2:$A$79,$C3702)&gt;0,"SANTANDER",IF(COUNTIF('Códigos Itaú (ref)'!$A$2:$A$44,$C3702)&gt;0,"ITAU",IF(AND(TRIM(UPPER($I3702))="CONTRATUAL",ISNUMBER(SEARCH("INDIVIDUAL",SUBSTITUTE(UPPER($D3702)," ","")))),"PREMIUM FREE",""))))</f>
        <v/>
      </c>
    </row>
    <row r="3703">
      <c r="AC3703">
        <f>IF($C3703="","",IF(COUNTIF('Códigos Santander (ref)'!$A$2:$A$79,$C3703)&gt;0,"SANTANDER",IF(COUNTIF('Códigos Itaú (ref)'!$A$2:$A$44,$C3703)&gt;0,"ITAU",IF(AND(TRIM(UPPER($I3703))="CONTRATUAL",ISNUMBER(SEARCH("INDIVIDUAL",SUBSTITUTE(UPPER($D3703)," ","")))),"PREMIUM FREE",""))))</f>
        <v/>
      </c>
    </row>
    <row r="3704">
      <c r="AC3704">
        <f>IF($C3704="","",IF(COUNTIF('Códigos Santander (ref)'!$A$2:$A$79,$C3704)&gt;0,"SANTANDER",IF(COUNTIF('Códigos Itaú (ref)'!$A$2:$A$44,$C3704)&gt;0,"ITAU",IF(AND(TRIM(UPPER($I3704))="CONTRATUAL",ISNUMBER(SEARCH("INDIVIDUAL",SUBSTITUTE(UPPER($D3704)," ","")))),"PREMIUM FREE",""))))</f>
        <v/>
      </c>
    </row>
    <row r="3705">
      <c r="AC3705">
        <f>IF($C3705="","",IF(COUNTIF('Códigos Santander (ref)'!$A$2:$A$79,$C3705)&gt;0,"SANTANDER",IF(COUNTIF('Códigos Itaú (ref)'!$A$2:$A$44,$C3705)&gt;0,"ITAU",IF(AND(TRIM(UPPER($I3705))="CONTRATUAL",ISNUMBER(SEARCH("INDIVIDUAL",SUBSTITUTE(UPPER($D3705)," ","")))),"PREMIUM FREE",""))))</f>
        <v/>
      </c>
    </row>
    <row r="3706">
      <c r="AC3706">
        <f>IF($C3706="","",IF(COUNTIF('Códigos Santander (ref)'!$A$2:$A$79,$C3706)&gt;0,"SANTANDER",IF(COUNTIF('Códigos Itaú (ref)'!$A$2:$A$44,$C3706)&gt;0,"ITAU",IF(AND(TRIM(UPPER($I3706))="CONTRATUAL",ISNUMBER(SEARCH("INDIVIDUAL",SUBSTITUTE(UPPER($D3706)," ","")))),"PREMIUM FREE",""))))</f>
        <v/>
      </c>
    </row>
    <row r="3707">
      <c r="AC3707">
        <f>IF($C3707="","",IF(COUNTIF('Códigos Santander (ref)'!$A$2:$A$79,$C3707)&gt;0,"SANTANDER",IF(COUNTIF('Códigos Itaú (ref)'!$A$2:$A$44,$C3707)&gt;0,"ITAU",IF(AND(TRIM(UPPER($I3707))="CONTRATUAL",ISNUMBER(SEARCH("INDIVIDUAL",SUBSTITUTE(UPPER($D3707)," ","")))),"PREMIUM FREE",""))))</f>
        <v/>
      </c>
    </row>
    <row r="3708">
      <c r="AC3708">
        <f>IF($C3708="","",IF(COUNTIF('Códigos Santander (ref)'!$A$2:$A$79,$C3708)&gt;0,"SANTANDER",IF(COUNTIF('Códigos Itaú (ref)'!$A$2:$A$44,$C3708)&gt;0,"ITAU",IF(AND(TRIM(UPPER($I3708))="CONTRATUAL",ISNUMBER(SEARCH("INDIVIDUAL",SUBSTITUTE(UPPER($D3708)," ","")))),"PREMIUM FREE",""))))</f>
        <v/>
      </c>
    </row>
    <row r="3709">
      <c r="AC3709">
        <f>IF($C3709="","",IF(COUNTIF('Códigos Santander (ref)'!$A$2:$A$79,$C3709)&gt;0,"SANTANDER",IF(COUNTIF('Códigos Itaú (ref)'!$A$2:$A$44,$C3709)&gt;0,"ITAU",IF(AND(TRIM(UPPER($I3709))="CONTRATUAL",ISNUMBER(SEARCH("INDIVIDUAL",SUBSTITUTE(UPPER($D3709)," ","")))),"PREMIUM FREE",""))))</f>
        <v/>
      </c>
    </row>
    <row r="3710">
      <c r="AC3710">
        <f>IF($C3710="","",IF(COUNTIF('Códigos Santander (ref)'!$A$2:$A$79,$C3710)&gt;0,"SANTANDER",IF(COUNTIF('Códigos Itaú (ref)'!$A$2:$A$44,$C3710)&gt;0,"ITAU",IF(AND(TRIM(UPPER($I3710))="CONTRATUAL",ISNUMBER(SEARCH("INDIVIDUAL",SUBSTITUTE(UPPER($D3710)," ","")))),"PREMIUM FREE",""))))</f>
        <v/>
      </c>
    </row>
    <row r="3711">
      <c r="AC3711">
        <f>IF($C3711="","",IF(COUNTIF('Códigos Santander (ref)'!$A$2:$A$79,$C3711)&gt;0,"SANTANDER",IF(COUNTIF('Códigos Itaú (ref)'!$A$2:$A$44,$C3711)&gt;0,"ITAU",IF(AND(TRIM(UPPER($I3711))="CONTRATUAL",ISNUMBER(SEARCH("INDIVIDUAL",SUBSTITUTE(UPPER($D3711)," ","")))),"PREMIUM FREE",""))))</f>
        <v/>
      </c>
    </row>
    <row r="3712">
      <c r="AC3712">
        <f>IF($C3712="","",IF(COUNTIF('Códigos Santander (ref)'!$A$2:$A$79,$C3712)&gt;0,"SANTANDER",IF(COUNTIF('Códigos Itaú (ref)'!$A$2:$A$44,$C3712)&gt;0,"ITAU",IF(AND(TRIM(UPPER($I3712))="CONTRATUAL",ISNUMBER(SEARCH("INDIVIDUAL",SUBSTITUTE(UPPER($D3712)," ","")))),"PREMIUM FREE",""))))</f>
        <v/>
      </c>
    </row>
    <row r="3713">
      <c r="AC3713">
        <f>IF($C3713="","",IF(COUNTIF('Códigos Santander (ref)'!$A$2:$A$79,$C3713)&gt;0,"SANTANDER",IF(COUNTIF('Códigos Itaú (ref)'!$A$2:$A$44,$C3713)&gt;0,"ITAU",IF(AND(TRIM(UPPER($I3713))="CONTRATUAL",ISNUMBER(SEARCH("INDIVIDUAL",SUBSTITUTE(UPPER($D3713)," ","")))),"PREMIUM FREE",""))))</f>
        <v/>
      </c>
    </row>
    <row r="3714">
      <c r="AC3714">
        <f>IF($C3714="","",IF(COUNTIF('Códigos Santander (ref)'!$A$2:$A$79,$C3714)&gt;0,"SANTANDER",IF(COUNTIF('Códigos Itaú (ref)'!$A$2:$A$44,$C3714)&gt;0,"ITAU",IF(AND(TRIM(UPPER($I3714))="CONTRATUAL",ISNUMBER(SEARCH("INDIVIDUAL",SUBSTITUTE(UPPER($D3714)," ","")))),"PREMIUM FREE",""))))</f>
        <v/>
      </c>
    </row>
    <row r="3715">
      <c r="AC3715">
        <f>IF($C3715="","",IF(COUNTIF('Códigos Santander (ref)'!$A$2:$A$79,$C3715)&gt;0,"SANTANDER",IF(COUNTIF('Códigos Itaú (ref)'!$A$2:$A$44,$C3715)&gt;0,"ITAU",IF(AND(TRIM(UPPER($I3715))="CONTRATUAL",ISNUMBER(SEARCH("INDIVIDUAL",SUBSTITUTE(UPPER($D3715)," ","")))),"PREMIUM FREE",""))))</f>
        <v/>
      </c>
    </row>
    <row r="3716">
      <c r="AC3716">
        <f>IF($C3716="","",IF(COUNTIF('Códigos Santander (ref)'!$A$2:$A$79,$C3716)&gt;0,"SANTANDER",IF(COUNTIF('Códigos Itaú (ref)'!$A$2:$A$44,$C3716)&gt;0,"ITAU",IF(AND(TRIM(UPPER($I3716))="CONTRATUAL",ISNUMBER(SEARCH("INDIVIDUAL",SUBSTITUTE(UPPER($D3716)," ","")))),"PREMIUM FREE",""))))</f>
        <v/>
      </c>
    </row>
    <row r="3717">
      <c r="AC3717">
        <f>IF($C3717="","",IF(COUNTIF('Códigos Santander (ref)'!$A$2:$A$79,$C3717)&gt;0,"SANTANDER",IF(COUNTIF('Códigos Itaú (ref)'!$A$2:$A$44,$C3717)&gt;0,"ITAU",IF(AND(TRIM(UPPER($I3717))="CONTRATUAL",ISNUMBER(SEARCH("INDIVIDUAL",SUBSTITUTE(UPPER($D3717)," ","")))),"PREMIUM FREE",""))))</f>
        <v/>
      </c>
    </row>
    <row r="3718">
      <c r="AC3718">
        <f>IF($C3718="","",IF(COUNTIF('Códigos Santander (ref)'!$A$2:$A$79,$C3718)&gt;0,"SANTANDER",IF(COUNTIF('Códigos Itaú (ref)'!$A$2:$A$44,$C3718)&gt;0,"ITAU",IF(AND(TRIM(UPPER($I3718))="CONTRATUAL",ISNUMBER(SEARCH("INDIVIDUAL",SUBSTITUTE(UPPER($D3718)," ","")))),"PREMIUM FREE",""))))</f>
        <v/>
      </c>
    </row>
    <row r="3719">
      <c r="AC3719">
        <f>IF($C3719="","",IF(COUNTIF('Códigos Santander (ref)'!$A$2:$A$79,$C3719)&gt;0,"SANTANDER",IF(COUNTIF('Códigos Itaú (ref)'!$A$2:$A$44,$C3719)&gt;0,"ITAU",IF(AND(TRIM(UPPER($I3719))="CONTRATUAL",ISNUMBER(SEARCH("INDIVIDUAL",SUBSTITUTE(UPPER($D3719)," ","")))),"PREMIUM FREE",""))))</f>
        <v/>
      </c>
    </row>
    <row r="3720">
      <c r="AC3720">
        <f>IF($C3720="","",IF(COUNTIF('Códigos Santander (ref)'!$A$2:$A$79,$C3720)&gt;0,"SANTANDER",IF(COUNTIF('Códigos Itaú (ref)'!$A$2:$A$44,$C3720)&gt;0,"ITAU",IF(AND(TRIM(UPPER($I3720))="CONTRATUAL",ISNUMBER(SEARCH("INDIVIDUAL",SUBSTITUTE(UPPER($D3720)," ","")))),"PREMIUM FREE",""))))</f>
        <v/>
      </c>
    </row>
    <row r="3721">
      <c r="AC3721">
        <f>IF($C3721="","",IF(COUNTIF('Códigos Santander (ref)'!$A$2:$A$79,$C3721)&gt;0,"SANTANDER",IF(COUNTIF('Códigos Itaú (ref)'!$A$2:$A$44,$C3721)&gt;0,"ITAU",IF(AND(TRIM(UPPER($I3721))="CONTRATUAL",ISNUMBER(SEARCH("INDIVIDUAL",SUBSTITUTE(UPPER($D3721)," ","")))),"PREMIUM FREE",""))))</f>
        <v/>
      </c>
    </row>
    <row r="3722">
      <c r="AC3722">
        <f>IF($C3722="","",IF(COUNTIF('Códigos Santander (ref)'!$A$2:$A$79,$C3722)&gt;0,"SANTANDER",IF(COUNTIF('Códigos Itaú (ref)'!$A$2:$A$44,$C3722)&gt;0,"ITAU",IF(AND(TRIM(UPPER($I3722))="CONTRATUAL",ISNUMBER(SEARCH("INDIVIDUAL",SUBSTITUTE(UPPER($D3722)," ","")))),"PREMIUM FREE",""))))</f>
        <v/>
      </c>
    </row>
    <row r="3723">
      <c r="AC3723">
        <f>IF($C3723="","",IF(COUNTIF('Códigos Santander (ref)'!$A$2:$A$79,$C3723)&gt;0,"SANTANDER",IF(COUNTIF('Códigos Itaú (ref)'!$A$2:$A$44,$C3723)&gt;0,"ITAU",IF(AND(TRIM(UPPER($I3723))="CONTRATUAL",ISNUMBER(SEARCH("INDIVIDUAL",SUBSTITUTE(UPPER($D3723)," ","")))),"PREMIUM FREE",""))))</f>
        <v/>
      </c>
    </row>
    <row r="3724">
      <c r="AC3724">
        <f>IF($C3724="","",IF(COUNTIF('Códigos Santander (ref)'!$A$2:$A$79,$C3724)&gt;0,"SANTANDER",IF(COUNTIF('Códigos Itaú (ref)'!$A$2:$A$44,$C3724)&gt;0,"ITAU",IF(AND(TRIM(UPPER($I3724))="CONTRATUAL",ISNUMBER(SEARCH("INDIVIDUAL",SUBSTITUTE(UPPER($D3724)," ","")))),"PREMIUM FREE",""))))</f>
        <v/>
      </c>
    </row>
    <row r="3725">
      <c r="AC3725">
        <f>IF($C3725="","",IF(COUNTIF('Códigos Santander (ref)'!$A$2:$A$79,$C3725)&gt;0,"SANTANDER",IF(COUNTIF('Códigos Itaú (ref)'!$A$2:$A$44,$C3725)&gt;0,"ITAU",IF(AND(TRIM(UPPER($I3725))="CONTRATUAL",ISNUMBER(SEARCH("INDIVIDUAL",SUBSTITUTE(UPPER($D3725)," ","")))),"PREMIUM FREE",""))))</f>
        <v/>
      </c>
    </row>
    <row r="3726">
      <c r="AC3726">
        <f>IF($C3726="","",IF(COUNTIF('Códigos Santander (ref)'!$A$2:$A$79,$C3726)&gt;0,"SANTANDER",IF(COUNTIF('Códigos Itaú (ref)'!$A$2:$A$44,$C3726)&gt;0,"ITAU",IF(AND(TRIM(UPPER($I3726))="CONTRATUAL",ISNUMBER(SEARCH("INDIVIDUAL",SUBSTITUTE(UPPER($D3726)," ","")))),"PREMIUM FREE",""))))</f>
        <v/>
      </c>
    </row>
    <row r="3727">
      <c r="AC3727">
        <f>IF($C3727="","",IF(COUNTIF('Códigos Santander (ref)'!$A$2:$A$79,$C3727)&gt;0,"SANTANDER",IF(COUNTIF('Códigos Itaú (ref)'!$A$2:$A$44,$C3727)&gt;0,"ITAU",IF(AND(TRIM(UPPER($I3727))="CONTRATUAL",ISNUMBER(SEARCH("INDIVIDUAL",SUBSTITUTE(UPPER($D3727)," ","")))),"PREMIUM FREE",""))))</f>
        <v/>
      </c>
    </row>
    <row r="3728">
      <c r="AC3728">
        <f>IF($C3728="","",IF(COUNTIF('Códigos Santander (ref)'!$A$2:$A$79,$C3728)&gt;0,"SANTANDER",IF(COUNTIF('Códigos Itaú (ref)'!$A$2:$A$44,$C3728)&gt;0,"ITAU",IF(AND(TRIM(UPPER($I3728))="CONTRATUAL",ISNUMBER(SEARCH("INDIVIDUAL",SUBSTITUTE(UPPER($D3728)," ","")))),"PREMIUM FREE",""))))</f>
        <v/>
      </c>
    </row>
    <row r="3729">
      <c r="AC3729">
        <f>IF($C3729="","",IF(COUNTIF('Códigos Santander (ref)'!$A$2:$A$79,$C3729)&gt;0,"SANTANDER",IF(COUNTIF('Códigos Itaú (ref)'!$A$2:$A$44,$C3729)&gt;0,"ITAU",IF(AND(TRIM(UPPER($I3729))="CONTRATUAL",ISNUMBER(SEARCH("INDIVIDUAL",SUBSTITUTE(UPPER($D3729)," ","")))),"PREMIUM FREE",""))))</f>
        <v/>
      </c>
    </row>
    <row r="3730">
      <c r="AC3730">
        <f>IF($C3730="","",IF(COUNTIF('Códigos Santander (ref)'!$A$2:$A$79,$C3730)&gt;0,"SANTANDER",IF(COUNTIF('Códigos Itaú (ref)'!$A$2:$A$44,$C3730)&gt;0,"ITAU",IF(AND(TRIM(UPPER($I3730))="CONTRATUAL",ISNUMBER(SEARCH("INDIVIDUAL",SUBSTITUTE(UPPER($D3730)," ","")))),"PREMIUM FREE",""))))</f>
        <v/>
      </c>
    </row>
    <row r="3731">
      <c r="AC3731">
        <f>IF($C3731="","",IF(COUNTIF('Códigos Santander (ref)'!$A$2:$A$79,$C3731)&gt;0,"SANTANDER",IF(COUNTIF('Códigos Itaú (ref)'!$A$2:$A$44,$C3731)&gt;0,"ITAU",IF(AND(TRIM(UPPER($I3731))="CONTRATUAL",ISNUMBER(SEARCH("INDIVIDUAL",SUBSTITUTE(UPPER($D3731)," ","")))),"PREMIUM FREE",""))))</f>
        <v/>
      </c>
    </row>
    <row r="3732">
      <c r="AC3732">
        <f>IF($C3732="","",IF(COUNTIF('Códigos Santander (ref)'!$A$2:$A$79,$C3732)&gt;0,"SANTANDER",IF(COUNTIF('Códigos Itaú (ref)'!$A$2:$A$44,$C3732)&gt;0,"ITAU",IF(AND(TRIM(UPPER($I3732))="CONTRATUAL",ISNUMBER(SEARCH("INDIVIDUAL",SUBSTITUTE(UPPER($D3732)," ","")))),"PREMIUM FREE",""))))</f>
        <v/>
      </c>
    </row>
    <row r="3733">
      <c r="AC3733">
        <f>IF($C3733="","",IF(COUNTIF('Códigos Santander (ref)'!$A$2:$A$79,$C3733)&gt;0,"SANTANDER",IF(COUNTIF('Códigos Itaú (ref)'!$A$2:$A$44,$C3733)&gt;0,"ITAU",IF(AND(TRIM(UPPER($I3733))="CONTRATUAL",ISNUMBER(SEARCH("INDIVIDUAL",SUBSTITUTE(UPPER($D3733)," ","")))),"PREMIUM FREE",""))))</f>
        <v/>
      </c>
    </row>
    <row r="3734">
      <c r="AC3734">
        <f>IF($C3734="","",IF(COUNTIF('Códigos Santander (ref)'!$A$2:$A$79,$C3734)&gt;0,"SANTANDER",IF(COUNTIF('Códigos Itaú (ref)'!$A$2:$A$44,$C3734)&gt;0,"ITAU",IF(AND(TRIM(UPPER($I3734))="CONTRATUAL",ISNUMBER(SEARCH("INDIVIDUAL",SUBSTITUTE(UPPER($D3734)," ","")))),"PREMIUM FREE",""))))</f>
        <v/>
      </c>
    </row>
    <row r="3735">
      <c r="AC3735">
        <f>IF($C3735="","",IF(COUNTIF('Códigos Santander (ref)'!$A$2:$A$79,$C3735)&gt;0,"SANTANDER",IF(COUNTIF('Códigos Itaú (ref)'!$A$2:$A$44,$C3735)&gt;0,"ITAU",IF(AND(TRIM(UPPER($I3735))="CONTRATUAL",ISNUMBER(SEARCH("INDIVIDUAL",SUBSTITUTE(UPPER($D3735)," ","")))),"PREMIUM FREE",""))))</f>
        <v/>
      </c>
    </row>
    <row r="3736">
      <c r="AC3736">
        <f>IF($C3736="","",IF(COUNTIF('Códigos Santander (ref)'!$A$2:$A$79,$C3736)&gt;0,"SANTANDER",IF(COUNTIF('Códigos Itaú (ref)'!$A$2:$A$44,$C3736)&gt;0,"ITAU",IF(AND(TRIM(UPPER($I3736))="CONTRATUAL",ISNUMBER(SEARCH("INDIVIDUAL",SUBSTITUTE(UPPER($D3736)," ","")))),"PREMIUM FREE",""))))</f>
        <v/>
      </c>
    </row>
    <row r="3737">
      <c r="AC3737">
        <f>IF($C3737="","",IF(COUNTIF('Códigos Santander (ref)'!$A$2:$A$79,$C3737)&gt;0,"SANTANDER",IF(COUNTIF('Códigos Itaú (ref)'!$A$2:$A$44,$C3737)&gt;0,"ITAU",IF(AND(TRIM(UPPER($I3737))="CONTRATUAL",ISNUMBER(SEARCH("INDIVIDUAL",SUBSTITUTE(UPPER($D3737)," ","")))),"PREMIUM FREE",""))))</f>
        <v/>
      </c>
    </row>
    <row r="3738">
      <c r="AC3738">
        <f>IF($C3738="","",IF(COUNTIF('Códigos Santander (ref)'!$A$2:$A$79,$C3738)&gt;0,"SANTANDER",IF(COUNTIF('Códigos Itaú (ref)'!$A$2:$A$44,$C3738)&gt;0,"ITAU",IF(AND(TRIM(UPPER($I3738))="CONTRATUAL",ISNUMBER(SEARCH("INDIVIDUAL",SUBSTITUTE(UPPER($D3738)," ","")))),"PREMIUM FREE",""))))</f>
        <v/>
      </c>
    </row>
    <row r="3739">
      <c r="AC3739">
        <f>IF($C3739="","",IF(COUNTIF('Códigos Santander (ref)'!$A$2:$A$79,$C3739)&gt;0,"SANTANDER",IF(COUNTIF('Códigos Itaú (ref)'!$A$2:$A$44,$C3739)&gt;0,"ITAU",IF(AND(TRIM(UPPER($I3739))="CONTRATUAL",ISNUMBER(SEARCH("INDIVIDUAL",SUBSTITUTE(UPPER($D3739)," ","")))),"PREMIUM FREE",""))))</f>
        <v/>
      </c>
    </row>
    <row r="3740">
      <c r="AC3740">
        <f>IF($C3740="","",IF(COUNTIF('Códigos Santander (ref)'!$A$2:$A$79,$C3740)&gt;0,"SANTANDER",IF(COUNTIF('Códigos Itaú (ref)'!$A$2:$A$44,$C3740)&gt;0,"ITAU",IF(AND(TRIM(UPPER($I3740))="CONTRATUAL",ISNUMBER(SEARCH("INDIVIDUAL",SUBSTITUTE(UPPER($D3740)," ","")))),"PREMIUM FREE",""))))</f>
        <v/>
      </c>
    </row>
    <row r="3741">
      <c r="AC3741">
        <f>IF($C3741="","",IF(COUNTIF('Códigos Santander (ref)'!$A$2:$A$79,$C3741)&gt;0,"SANTANDER",IF(COUNTIF('Códigos Itaú (ref)'!$A$2:$A$44,$C3741)&gt;0,"ITAU",IF(AND(TRIM(UPPER($I3741))="CONTRATUAL",ISNUMBER(SEARCH("INDIVIDUAL",SUBSTITUTE(UPPER($D3741)," ","")))),"PREMIUM FREE",""))))</f>
        <v/>
      </c>
    </row>
    <row r="3742">
      <c r="AC3742">
        <f>IF($C3742="","",IF(COUNTIF('Códigos Santander (ref)'!$A$2:$A$79,$C3742)&gt;0,"SANTANDER",IF(COUNTIF('Códigos Itaú (ref)'!$A$2:$A$44,$C3742)&gt;0,"ITAU",IF(AND(TRIM(UPPER($I3742))="CONTRATUAL",ISNUMBER(SEARCH("INDIVIDUAL",SUBSTITUTE(UPPER($D3742)," ","")))),"PREMIUM FREE",""))))</f>
        <v/>
      </c>
    </row>
    <row r="3743">
      <c r="AC3743">
        <f>IF($C3743="","",IF(COUNTIF('Códigos Santander (ref)'!$A$2:$A$79,$C3743)&gt;0,"SANTANDER",IF(COUNTIF('Códigos Itaú (ref)'!$A$2:$A$44,$C3743)&gt;0,"ITAU",IF(AND(TRIM(UPPER($I3743))="CONTRATUAL",ISNUMBER(SEARCH("INDIVIDUAL",SUBSTITUTE(UPPER($D3743)," ","")))),"PREMIUM FREE",""))))</f>
        <v/>
      </c>
    </row>
    <row r="3744">
      <c r="AC3744">
        <f>IF($C3744="","",IF(COUNTIF('Códigos Santander (ref)'!$A$2:$A$79,$C3744)&gt;0,"SANTANDER",IF(COUNTIF('Códigos Itaú (ref)'!$A$2:$A$44,$C3744)&gt;0,"ITAU",IF(AND(TRIM(UPPER($I3744))="CONTRATUAL",ISNUMBER(SEARCH("INDIVIDUAL",SUBSTITUTE(UPPER($D3744)," ","")))),"PREMIUM FREE",""))))</f>
        <v/>
      </c>
    </row>
    <row r="3745">
      <c r="AC3745">
        <f>IF($C3745="","",IF(COUNTIF('Códigos Santander (ref)'!$A$2:$A$79,$C3745)&gt;0,"SANTANDER",IF(COUNTIF('Códigos Itaú (ref)'!$A$2:$A$44,$C3745)&gt;0,"ITAU",IF(AND(TRIM(UPPER($I3745))="CONTRATUAL",ISNUMBER(SEARCH("INDIVIDUAL",SUBSTITUTE(UPPER($D3745)," ","")))),"PREMIUM FREE",""))))</f>
        <v/>
      </c>
    </row>
    <row r="3746">
      <c r="AC3746">
        <f>IF($C3746="","",IF(COUNTIF('Códigos Santander (ref)'!$A$2:$A$79,$C3746)&gt;0,"SANTANDER",IF(COUNTIF('Códigos Itaú (ref)'!$A$2:$A$44,$C3746)&gt;0,"ITAU",IF(AND(TRIM(UPPER($I3746))="CONTRATUAL",ISNUMBER(SEARCH("INDIVIDUAL",SUBSTITUTE(UPPER($D3746)," ","")))),"PREMIUM FREE",""))))</f>
        <v/>
      </c>
    </row>
    <row r="3747">
      <c r="AC3747">
        <f>IF($C3747="","",IF(COUNTIF('Códigos Santander (ref)'!$A$2:$A$79,$C3747)&gt;0,"SANTANDER",IF(COUNTIF('Códigos Itaú (ref)'!$A$2:$A$44,$C3747)&gt;0,"ITAU",IF(AND(TRIM(UPPER($I3747))="CONTRATUAL",ISNUMBER(SEARCH("INDIVIDUAL",SUBSTITUTE(UPPER($D3747)," ","")))),"PREMIUM FREE",""))))</f>
        <v/>
      </c>
    </row>
    <row r="3748">
      <c r="AC3748">
        <f>IF($C3748="","",IF(COUNTIF('Códigos Santander (ref)'!$A$2:$A$79,$C3748)&gt;0,"SANTANDER",IF(COUNTIF('Códigos Itaú (ref)'!$A$2:$A$44,$C3748)&gt;0,"ITAU",IF(AND(TRIM(UPPER($I3748))="CONTRATUAL",ISNUMBER(SEARCH("INDIVIDUAL",SUBSTITUTE(UPPER($D3748)," ","")))),"PREMIUM FREE",""))))</f>
        <v/>
      </c>
    </row>
    <row r="3749">
      <c r="AC3749">
        <f>IF($C3749="","",IF(COUNTIF('Códigos Santander (ref)'!$A$2:$A$79,$C3749)&gt;0,"SANTANDER",IF(COUNTIF('Códigos Itaú (ref)'!$A$2:$A$44,$C3749)&gt;0,"ITAU",IF(AND(TRIM(UPPER($I3749))="CONTRATUAL",ISNUMBER(SEARCH("INDIVIDUAL",SUBSTITUTE(UPPER($D3749)," ","")))),"PREMIUM FREE",""))))</f>
        <v/>
      </c>
    </row>
    <row r="3750">
      <c r="AC3750">
        <f>IF($C3750="","",IF(COUNTIF('Códigos Santander (ref)'!$A$2:$A$79,$C3750)&gt;0,"SANTANDER",IF(COUNTIF('Códigos Itaú (ref)'!$A$2:$A$44,$C3750)&gt;0,"ITAU",IF(AND(TRIM(UPPER($I3750))="CONTRATUAL",ISNUMBER(SEARCH("INDIVIDUAL",SUBSTITUTE(UPPER($D3750)," ","")))),"PREMIUM FREE",""))))</f>
        <v/>
      </c>
    </row>
    <row r="3751">
      <c r="AC3751">
        <f>IF($C3751="","",IF(COUNTIF('Códigos Santander (ref)'!$A$2:$A$79,$C3751)&gt;0,"SANTANDER",IF(COUNTIF('Códigos Itaú (ref)'!$A$2:$A$44,$C3751)&gt;0,"ITAU",IF(AND(TRIM(UPPER($I3751))="CONTRATUAL",ISNUMBER(SEARCH("INDIVIDUAL",SUBSTITUTE(UPPER($D3751)," ","")))),"PREMIUM FREE",""))))</f>
        <v/>
      </c>
    </row>
    <row r="3752">
      <c r="AC3752">
        <f>IF($C3752="","",IF(COUNTIF('Códigos Santander (ref)'!$A$2:$A$79,$C3752)&gt;0,"SANTANDER",IF(COUNTIF('Códigos Itaú (ref)'!$A$2:$A$44,$C3752)&gt;0,"ITAU",IF(AND(TRIM(UPPER($I3752))="CONTRATUAL",ISNUMBER(SEARCH("INDIVIDUAL",SUBSTITUTE(UPPER($D3752)," ","")))),"PREMIUM FREE",""))))</f>
        <v/>
      </c>
    </row>
    <row r="3753">
      <c r="AC3753">
        <f>IF($C3753="","",IF(COUNTIF('Códigos Santander (ref)'!$A$2:$A$79,$C3753)&gt;0,"SANTANDER",IF(COUNTIF('Códigos Itaú (ref)'!$A$2:$A$44,$C3753)&gt;0,"ITAU",IF(AND(TRIM(UPPER($I3753))="CONTRATUAL",ISNUMBER(SEARCH("INDIVIDUAL",SUBSTITUTE(UPPER($D3753)," ","")))),"PREMIUM FREE",""))))</f>
        <v/>
      </c>
    </row>
    <row r="3754">
      <c r="AC3754">
        <f>IF($C3754="","",IF(COUNTIF('Códigos Santander (ref)'!$A$2:$A$79,$C3754)&gt;0,"SANTANDER",IF(COUNTIF('Códigos Itaú (ref)'!$A$2:$A$44,$C3754)&gt;0,"ITAU",IF(AND(TRIM(UPPER($I3754))="CONTRATUAL",ISNUMBER(SEARCH("INDIVIDUAL",SUBSTITUTE(UPPER($D3754)," ","")))),"PREMIUM FREE",""))))</f>
        <v/>
      </c>
    </row>
    <row r="3755">
      <c r="AC3755">
        <f>IF($C3755="","",IF(COUNTIF('Códigos Santander (ref)'!$A$2:$A$79,$C3755)&gt;0,"SANTANDER",IF(COUNTIF('Códigos Itaú (ref)'!$A$2:$A$44,$C3755)&gt;0,"ITAU",IF(AND(TRIM(UPPER($I3755))="CONTRATUAL",ISNUMBER(SEARCH("INDIVIDUAL",SUBSTITUTE(UPPER($D3755)," ","")))),"PREMIUM FREE",""))))</f>
        <v/>
      </c>
    </row>
    <row r="3756">
      <c r="AC3756">
        <f>IF($C3756="","",IF(COUNTIF('Códigos Santander (ref)'!$A$2:$A$79,$C3756)&gt;0,"SANTANDER",IF(COUNTIF('Códigos Itaú (ref)'!$A$2:$A$44,$C3756)&gt;0,"ITAU",IF(AND(TRIM(UPPER($I3756))="CONTRATUAL",ISNUMBER(SEARCH("INDIVIDUAL",SUBSTITUTE(UPPER($D3756)," ","")))),"PREMIUM FREE",""))))</f>
        <v/>
      </c>
    </row>
    <row r="3757">
      <c r="AC3757">
        <f>IF($C3757="","",IF(COUNTIF('Códigos Santander (ref)'!$A$2:$A$79,$C3757)&gt;0,"SANTANDER",IF(COUNTIF('Códigos Itaú (ref)'!$A$2:$A$44,$C3757)&gt;0,"ITAU",IF(AND(TRIM(UPPER($I3757))="CONTRATUAL",ISNUMBER(SEARCH("INDIVIDUAL",SUBSTITUTE(UPPER($D3757)," ","")))),"PREMIUM FREE",""))))</f>
        <v/>
      </c>
    </row>
    <row r="3758">
      <c r="AC3758">
        <f>IF($C3758="","",IF(COUNTIF('Códigos Santander (ref)'!$A$2:$A$79,$C3758)&gt;0,"SANTANDER",IF(COUNTIF('Códigos Itaú (ref)'!$A$2:$A$44,$C3758)&gt;0,"ITAU",IF(AND(TRIM(UPPER($I3758))="CONTRATUAL",ISNUMBER(SEARCH("INDIVIDUAL",SUBSTITUTE(UPPER($D3758)," ","")))),"PREMIUM FREE",""))))</f>
        <v/>
      </c>
    </row>
    <row r="3759">
      <c r="AC3759">
        <f>IF($C3759="","",IF(COUNTIF('Códigos Santander (ref)'!$A$2:$A$79,$C3759)&gt;0,"SANTANDER",IF(COUNTIF('Códigos Itaú (ref)'!$A$2:$A$44,$C3759)&gt;0,"ITAU",IF(AND(TRIM(UPPER($I3759))="CONTRATUAL",ISNUMBER(SEARCH("INDIVIDUAL",SUBSTITUTE(UPPER($D3759)," ","")))),"PREMIUM FREE",""))))</f>
        <v/>
      </c>
    </row>
    <row r="3760">
      <c r="AC3760">
        <f>IF($C3760="","",IF(COUNTIF('Códigos Santander (ref)'!$A$2:$A$79,$C3760)&gt;0,"SANTANDER",IF(COUNTIF('Códigos Itaú (ref)'!$A$2:$A$44,$C3760)&gt;0,"ITAU",IF(AND(TRIM(UPPER($I3760))="CONTRATUAL",ISNUMBER(SEARCH("INDIVIDUAL",SUBSTITUTE(UPPER($D3760)," ","")))),"PREMIUM FREE",""))))</f>
        <v/>
      </c>
    </row>
    <row r="3761">
      <c r="AC3761">
        <f>IF($C3761="","",IF(COUNTIF('Códigos Santander (ref)'!$A$2:$A$79,$C3761)&gt;0,"SANTANDER",IF(COUNTIF('Códigos Itaú (ref)'!$A$2:$A$44,$C3761)&gt;0,"ITAU",IF(AND(TRIM(UPPER($I3761))="CONTRATUAL",ISNUMBER(SEARCH("INDIVIDUAL",SUBSTITUTE(UPPER($D3761)," ","")))),"PREMIUM FREE",""))))</f>
        <v/>
      </c>
    </row>
    <row r="3762">
      <c r="AC3762">
        <f>IF($C3762="","",IF(COUNTIF('Códigos Santander (ref)'!$A$2:$A$79,$C3762)&gt;0,"SANTANDER",IF(COUNTIF('Códigos Itaú (ref)'!$A$2:$A$44,$C3762)&gt;0,"ITAU",IF(AND(TRIM(UPPER($I3762))="CONTRATUAL",ISNUMBER(SEARCH("INDIVIDUAL",SUBSTITUTE(UPPER($D3762)," ","")))),"PREMIUM FREE",""))))</f>
        <v/>
      </c>
    </row>
    <row r="3763">
      <c r="AC3763">
        <f>IF($C3763="","",IF(COUNTIF('Códigos Santander (ref)'!$A$2:$A$79,$C3763)&gt;0,"SANTANDER",IF(COUNTIF('Códigos Itaú (ref)'!$A$2:$A$44,$C3763)&gt;0,"ITAU",IF(AND(TRIM(UPPER($I3763))="CONTRATUAL",ISNUMBER(SEARCH("INDIVIDUAL",SUBSTITUTE(UPPER($D3763)," ","")))),"PREMIUM FREE",""))))</f>
        <v/>
      </c>
    </row>
    <row r="3764">
      <c r="AC3764">
        <f>IF($C3764="","",IF(COUNTIF('Códigos Santander (ref)'!$A$2:$A$79,$C3764)&gt;0,"SANTANDER",IF(COUNTIF('Códigos Itaú (ref)'!$A$2:$A$44,$C3764)&gt;0,"ITAU",IF(AND(TRIM(UPPER($I3764))="CONTRATUAL",ISNUMBER(SEARCH("INDIVIDUAL",SUBSTITUTE(UPPER($D3764)," ","")))),"PREMIUM FREE",""))))</f>
        <v/>
      </c>
    </row>
    <row r="3765">
      <c r="AC3765">
        <f>IF($C3765="","",IF(COUNTIF('Códigos Santander (ref)'!$A$2:$A$79,$C3765)&gt;0,"SANTANDER",IF(COUNTIF('Códigos Itaú (ref)'!$A$2:$A$44,$C3765)&gt;0,"ITAU",IF(AND(TRIM(UPPER($I3765))="CONTRATUAL",ISNUMBER(SEARCH("INDIVIDUAL",SUBSTITUTE(UPPER($D3765)," ","")))),"PREMIUM FREE",""))))</f>
        <v/>
      </c>
    </row>
    <row r="3766">
      <c r="AC3766">
        <f>IF($C3766="","",IF(COUNTIF('Códigos Santander (ref)'!$A$2:$A$79,$C3766)&gt;0,"SANTANDER",IF(COUNTIF('Códigos Itaú (ref)'!$A$2:$A$44,$C3766)&gt;0,"ITAU",IF(AND(TRIM(UPPER($I3766))="CONTRATUAL",ISNUMBER(SEARCH("INDIVIDUAL",SUBSTITUTE(UPPER($D3766)," ","")))),"PREMIUM FREE",""))))</f>
        <v/>
      </c>
    </row>
    <row r="3767">
      <c r="AC3767">
        <f>IF($C3767="","",IF(COUNTIF('Códigos Santander (ref)'!$A$2:$A$79,$C3767)&gt;0,"SANTANDER",IF(COUNTIF('Códigos Itaú (ref)'!$A$2:$A$44,$C3767)&gt;0,"ITAU",IF(AND(TRIM(UPPER($I3767))="CONTRATUAL",ISNUMBER(SEARCH("INDIVIDUAL",SUBSTITUTE(UPPER($D3767)," ","")))),"PREMIUM FREE",""))))</f>
        <v/>
      </c>
    </row>
    <row r="3768">
      <c r="AC3768">
        <f>IF($C3768="","",IF(COUNTIF('Códigos Santander (ref)'!$A$2:$A$79,$C3768)&gt;0,"SANTANDER",IF(COUNTIF('Códigos Itaú (ref)'!$A$2:$A$44,$C3768)&gt;0,"ITAU",IF(AND(TRIM(UPPER($I3768))="CONTRATUAL",ISNUMBER(SEARCH("INDIVIDUAL",SUBSTITUTE(UPPER($D3768)," ","")))),"PREMIUM FREE",""))))</f>
        <v/>
      </c>
    </row>
    <row r="3769">
      <c r="AC3769">
        <f>IF($C3769="","",IF(COUNTIF('Códigos Santander (ref)'!$A$2:$A$79,$C3769)&gt;0,"SANTANDER",IF(COUNTIF('Códigos Itaú (ref)'!$A$2:$A$44,$C3769)&gt;0,"ITAU",IF(AND(TRIM(UPPER($I3769))="CONTRATUAL",ISNUMBER(SEARCH("INDIVIDUAL",SUBSTITUTE(UPPER($D3769)," ","")))),"PREMIUM FREE",""))))</f>
        <v/>
      </c>
    </row>
    <row r="3770">
      <c r="AC3770">
        <f>IF($C3770="","",IF(COUNTIF('Códigos Santander (ref)'!$A$2:$A$79,$C3770)&gt;0,"SANTANDER",IF(COUNTIF('Códigos Itaú (ref)'!$A$2:$A$44,$C3770)&gt;0,"ITAU",IF(AND(TRIM(UPPER($I3770))="CONTRATUAL",ISNUMBER(SEARCH("INDIVIDUAL",SUBSTITUTE(UPPER($D3770)," ","")))),"PREMIUM FREE",""))))</f>
        <v/>
      </c>
    </row>
    <row r="3771">
      <c r="AC3771">
        <f>IF($C3771="","",IF(COUNTIF('Códigos Santander (ref)'!$A$2:$A$79,$C3771)&gt;0,"SANTANDER",IF(COUNTIF('Códigos Itaú (ref)'!$A$2:$A$44,$C3771)&gt;0,"ITAU",IF(AND(TRIM(UPPER($I3771))="CONTRATUAL",ISNUMBER(SEARCH("INDIVIDUAL",SUBSTITUTE(UPPER($D3771)," ","")))),"PREMIUM FREE",""))))</f>
        <v/>
      </c>
    </row>
    <row r="3772">
      <c r="AC3772">
        <f>IF($C3772="","",IF(COUNTIF('Códigos Santander (ref)'!$A$2:$A$79,$C3772)&gt;0,"SANTANDER",IF(COUNTIF('Códigos Itaú (ref)'!$A$2:$A$44,$C3772)&gt;0,"ITAU",IF(AND(TRIM(UPPER($I3772))="CONTRATUAL",ISNUMBER(SEARCH("INDIVIDUAL",SUBSTITUTE(UPPER($D3772)," ","")))),"PREMIUM FREE",""))))</f>
        <v/>
      </c>
    </row>
    <row r="3773">
      <c r="AC3773">
        <f>IF($C3773="","",IF(COUNTIF('Códigos Santander (ref)'!$A$2:$A$79,$C3773)&gt;0,"SANTANDER",IF(COUNTIF('Códigos Itaú (ref)'!$A$2:$A$44,$C3773)&gt;0,"ITAU",IF(AND(TRIM(UPPER($I3773))="CONTRATUAL",ISNUMBER(SEARCH("INDIVIDUAL",SUBSTITUTE(UPPER($D3773)," ","")))),"PREMIUM FREE",""))))</f>
        <v/>
      </c>
    </row>
    <row r="3774">
      <c r="AC3774">
        <f>IF($C3774="","",IF(COUNTIF('Códigos Santander (ref)'!$A$2:$A$79,$C3774)&gt;0,"SANTANDER",IF(COUNTIF('Códigos Itaú (ref)'!$A$2:$A$44,$C3774)&gt;0,"ITAU",IF(AND(TRIM(UPPER($I3774))="CONTRATUAL",ISNUMBER(SEARCH("INDIVIDUAL",SUBSTITUTE(UPPER($D3774)," ","")))),"PREMIUM FREE",""))))</f>
        <v/>
      </c>
    </row>
    <row r="3775">
      <c r="AC3775">
        <f>IF($C3775="","",IF(COUNTIF('Códigos Santander (ref)'!$A$2:$A$79,$C3775)&gt;0,"SANTANDER",IF(COUNTIF('Códigos Itaú (ref)'!$A$2:$A$44,$C3775)&gt;0,"ITAU",IF(AND(TRIM(UPPER($I3775))="CONTRATUAL",ISNUMBER(SEARCH("INDIVIDUAL",SUBSTITUTE(UPPER($D3775)," ","")))),"PREMIUM FREE",""))))</f>
        <v/>
      </c>
    </row>
    <row r="3776">
      <c r="AC3776">
        <f>IF($C3776="","",IF(COUNTIF('Códigos Santander (ref)'!$A$2:$A$79,$C3776)&gt;0,"SANTANDER",IF(COUNTIF('Códigos Itaú (ref)'!$A$2:$A$44,$C3776)&gt;0,"ITAU",IF(AND(TRIM(UPPER($I3776))="CONTRATUAL",ISNUMBER(SEARCH("INDIVIDUAL",SUBSTITUTE(UPPER($D3776)," ","")))),"PREMIUM FREE",""))))</f>
        <v/>
      </c>
    </row>
    <row r="3777">
      <c r="AC3777">
        <f>IF($C3777="","",IF(COUNTIF('Códigos Santander (ref)'!$A$2:$A$79,$C3777)&gt;0,"SANTANDER",IF(COUNTIF('Códigos Itaú (ref)'!$A$2:$A$44,$C3777)&gt;0,"ITAU",IF(AND(TRIM(UPPER($I3777))="CONTRATUAL",ISNUMBER(SEARCH("INDIVIDUAL",SUBSTITUTE(UPPER($D3777)," ","")))),"PREMIUM FREE",""))))</f>
        <v/>
      </c>
    </row>
    <row r="3778">
      <c r="AC3778">
        <f>IF($C3778="","",IF(COUNTIF('Códigos Santander (ref)'!$A$2:$A$79,$C3778)&gt;0,"SANTANDER",IF(COUNTIF('Códigos Itaú (ref)'!$A$2:$A$44,$C3778)&gt;0,"ITAU",IF(AND(TRIM(UPPER($I3778))="CONTRATUAL",ISNUMBER(SEARCH("INDIVIDUAL",SUBSTITUTE(UPPER($D3778)," ","")))),"PREMIUM FREE",""))))</f>
        <v/>
      </c>
    </row>
    <row r="3779">
      <c r="AC3779">
        <f>IF($C3779="","",IF(COUNTIF('Códigos Santander (ref)'!$A$2:$A$79,$C3779)&gt;0,"SANTANDER",IF(COUNTIF('Códigos Itaú (ref)'!$A$2:$A$44,$C3779)&gt;0,"ITAU",IF(AND(TRIM(UPPER($I3779))="CONTRATUAL",ISNUMBER(SEARCH("INDIVIDUAL",SUBSTITUTE(UPPER($D3779)," ","")))),"PREMIUM FREE",""))))</f>
        <v/>
      </c>
    </row>
    <row r="3780">
      <c r="AC3780">
        <f>IF($C3780="","",IF(COUNTIF('Códigos Santander (ref)'!$A$2:$A$79,$C3780)&gt;0,"SANTANDER",IF(COUNTIF('Códigos Itaú (ref)'!$A$2:$A$44,$C3780)&gt;0,"ITAU",IF(AND(TRIM(UPPER($I3780))="CONTRATUAL",ISNUMBER(SEARCH("INDIVIDUAL",SUBSTITUTE(UPPER($D3780)," ","")))),"PREMIUM FREE",""))))</f>
        <v/>
      </c>
    </row>
    <row r="3781">
      <c r="AC3781">
        <f>IF($C3781="","",IF(COUNTIF('Códigos Santander (ref)'!$A$2:$A$79,$C3781)&gt;0,"SANTANDER",IF(COUNTIF('Códigos Itaú (ref)'!$A$2:$A$44,$C3781)&gt;0,"ITAU",IF(AND(TRIM(UPPER($I3781))="CONTRATUAL",ISNUMBER(SEARCH("INDIVIDUAL",SUBSTITUTE(UPPER($D3781)," ","")))),"PREMIUM FREE",""))))</f>
        <v/>
      </c>
    </row>
    <row r="3782">
      <c r="AC3782">
        <f>IF($C3782="","",IF(COUNTIF('Códigos Santander (ref)'!$A$2:$A$79,$C3782)&gt;0,"SANTANDER",IF(COUNTIF('Códigos Itaú (ref)'!$A$2:$A$44,$C3782)&gt;0,"ITAU",IF(AND(TRIM(UPPER($I3782))="CONTRATUAL",ISNUMBER(SEARCH("INDIVIDUAL",SUBSTITUTE(UPPER($D3782)," ","")))),"PREMIUM FREE",""))))</f>
        <v/>
      </c>
    </row>
    <row r="3783">
      <c r="AC3783">
        <f>IF($C3783="","",IF(COUNTIF('Códigos Santander (ref)'!$A$2:$A$79,$C3783)&gt;0,"SANTANDER",IF(COUNTIF('Códigos Itaú (ref)'!$A$2:$A$44,$C3783)&gt;0,"ITAU",IF(AND(TRIM(UPPER($I3783))="CONTRATUAL",ISNUMBER(SEARCH("INDIVIDUAL",SUBSTITUTE(UPPER($D3783)," ","")))),"PREMIUM FREE",""))))</f>
        <v/>
      </c>
    </row>
    <row r="3784">
      <c r="AC3784">
        <f>IF($C3784="","",IF(COUNTIF('Códigos Santander (ref)'!$A$2:$A$79,$C3784)&gt;0,"SANTANDER",IF(COUNTIF('Códigos Itaú (ref)'!$A$2:$A$44,$C3784)&gt;0,"ITAU",IF(AND(TRIM(UPPER($I3784))="CONTRATUAL",ISNUMBER(SEARCH("INDIVIDUAL",SUBSTITUTE(UPPER($D3784)," ","")))),"PREMIUM FREE",""))))</f>
        <v/>
      </c>
    </row>
    <row r="3785">
      <c r="AC3785">
        <f>IF($C3785="","",IF(COUNTIF('Códigos Santander (ref)'!$A$2:$A$79,$C3785)&gt;0,"SANTANDER",IF(COUNTIF('Códigos Itaú (ref)'!$A$2:$A$44,$C3785)&gt;0,"ITAU",IF(AND(TRIM(UPPER($I3785))="CONTRATUAL",ISNUMBER(SEARCH("INDIVIDUAL",SUBSTITUTE(UPPER($D3785)," ","")))),"PREMIUM FREE",""))))</f>
        <v/>
      </c>
    </row>
    <row r="3786">
      <c r="AC3786">
        <f>IF($C3786="","",IF(COUNTIF('Códigos Santander (ref)'!$A$2:$A$79,$C3786)&gt;0,"SANTANDER",IF(COUNTIF('Códigos Itaú (ref)'!$A$2:$A$44,$C3786)&gt;0,"ITAU",IF(AND(TRIM(UPPER($I3786))="CONTRATUAL",ISNUMBER(SEARCH("INDIVIDUAL",SUBSTITUTE(UPPER($D3786)," ","")))),"PREMIUM FREE",""))))</f>
        <v/>
      </c>
    </row>
    <row r="3787">
      <c r="AC3787">
        <f>IF($C3787="","",IF(COUNTIF('Códigos Santander (ref)'!$A$2:$A$79,$C3787)&gt;0,"SANTANDER",IF(COUNTIF('Códigos Itaú (ref)'!$A$2:$A$44,$C3787)&gt;0,"ITAU",IF(AND(TRIM(UPPER($I3787))="CONTRATUAL",ISNUMBER(SEARCH("INDIVIDUAL",SUBSTITUTE(UPPER($D3787)," ","")))),"PREMIUM FREE",""))))</f>
        <v/>
      </c>
    </row>
    <row r="3788">
      <c r="AC3788">
        <f>IF($C3788="","",IF(COUNTIF('Códigos Santander (ref)'!$A$2:$A$79,$C3788)&gt;0,"SANTANDER",IF(COUNTIF('Códigos Itaú (ref)'!$A$2:$A$44,$C3788)&gt;0,"ITAU",IF(AND(TRIM(UPPER($I3788))="CONTRATUAL",ISNUMBER(SEARCH("INDIVIDUAL",SUBSTITUTE(UPPER($D3788)," ","")))),"PREMIUM FREE",""))))</f>
        <v/>
      </c>
    </row>
    <row r="3789">
      <c r="AC3789">
        <f>IF($C3789="","",IF(COUNTIF('Códigos Santander (ref)'!$A$2:$A$79,$C3789)&gt;0,"SANTANDER",IF(COUNTIF('Códigos Itaú (ref)'!$A$2:$A$44,$C3789)&gt;0,"ITAU",IF(AND(TRIM(UPPER($I3789))="CONTRATUAL",ISNUMBER(SEARCH("INDIVIDUAL",SUBSTITUTE(UPPER($D3789)," ","")))),"PREMIUM FREE",""))))</f>
        <v/>
      </c>
    </row>
    <row r="3790">
      <c r="AC3790">
        <f>IF($C3790="","",IF(COUNTIF('Códigos Santander (ref)'!$A$2:$A$79,$C3790)&gt;0,"SANTANDER",IF(COUNTIF('Códigos Itaú (ref)'!$A$2:$A$44,$C3790)&gt;0,"ITAU",IF(AND(TRIM(UPPER($I3790))="CONTRATUAL",ISNUMBER(SEARCH("INDIVIDUAL",SUBSTITUTE(UPPER($D3790)," ","")))),"PREMIUM FREE",""))))</f>
        <v/>
      </c>
    </row>
    <row r="3791">
      <c r="AC3791">
        <f>IF($C3791="","",IF(COUNTIF('Códigos Santander (ref)'!$A$2:$A$79,$C3791)&gt;0,"SANTANDER",IF(COUNTIF('Códigos Itaú (ref)'!$A$2:$A$44,$C3791)&gt;0,"ITAU",IF(AND(TRIM(UPPER($I3791))="CONTRATUAL",ISNUMBER(SEARCH("INDIVIDUAL",SUBSTITUTE(UPPER($D3791)," ","")))),"PREMIUM FREE",""))))</f>
        <v/>
      </c>
    </row>
    <row r="3792">
      <c r="AC3792">
        <f>IF($C3792="","",IF(COUNTIF('Códigos Santander (ref)'!$A$2:$A$79,$C3792)&gt;0,"SANTANDER",IF(COUNTIF('Códigos Itaú (ref)'!$A$2:$A$44,$C3792)&gt;0,"ITAU",IF(AND(TRIM(UPPER($I3792))="CONTRATUAL",ISNUMBER(SEARCH("INDIVIDUAL",SUBSTITUTE(UPPER($D3792)," ","")))),"PREMIUM FREE",""))))</f>
        <v/>
      </c>
    </row>
    <row r="3793">
      <c r="AC3793">
        <f>IF($C3793="","",IF(COUNTIF('Códigos Santander (ref)'!$A$2:$A$79,$C3793)&gt;0,"SANTANDER",IF(COUNTIF('Códigos Itaú (ref)'!$A$2:$A$44,$C3793)&gt;0,"ITAU",IF(AND(TRIM(UPPER($I3793))="CONTRATUAL",ISNUMBER(SEARCH("INDIVIDUAL",SUBSTITUTE(UPPER($D3793)," ","")))),"PREMIUM FREE",""))))</f>
        <v/>
      </c>
    </row>
    <row r="3794">
      <c r="AC3794">
        <f>IF($C3794="","",IF(COUNTIF('Códigos Santander (ref)'!$A$2:$A$79,$C3794)&gt;0,"SANTANDER",IF(COUNTIF('Códigos Itaú (ref)'!$A$2:$A$44,$C3794)&gt;0,"ITAU",IF(AND(TRIM(UPPER($I3794))="CONTRATUAL",ISNUMBER(SEARCH("INDIVIDUAL",SUBSTITUTE(UPPER($D3794)," ","")))),"PREMIUM FREE",""))))</f>
        <v/>
      </c>
    </row>
    <row r="3795">
      <c r="AC3795">
        <f>IF($C3795="","",IF(COUNTIF('Códigos Santander (ref)'!$A$2:$A$79,$C3795)&gt;0,"SANTANDER",IF(COUNTIF('Códigos Itaú (ref)'!$A$2:$A$44,$C3795)&gt;0,"ITAU",IF(AND(TRIM(UPPER($I3795))="CONTRATUAL",ISNUMBER(SEARCH("INDIVIDUAL",SUBSTITUTE(UPPER($D3795)," ","")))),"PREMIUM FREE",""))))</f>
        <v/>
      </c>
    </row>
    <row r="3796">
      <c r="AC3796">
        <f>IF($C3796="","",IF(COUNTIF('Códigos Santander (ref)'!$A$2:$A$79,$C3796)&gt;0,"SANTANDER",IF(COUNTIF('Códigos Itaú (ref)'!$A$2:$A$44,$C3796)&gt;0,"ITAU",IF(AND(TRIM(UPPER($I3796))="CONTRATUAL",ISNUMBER(SEARCH("INDIVIDUAL",SUBSTITUTE(UPPER($D3796)," ","")))),"PREMIUM FREE",""))))</f>
        <v/>
      </c>
    </row>
    <row r="3797">
      <c r="AC3797">
        <f>IF($C3797="","",IF(COUNTIF('Códigos Santander (ref)'!$A$2:$A$79,$C3797)&gt;0,"SANTANDER",IF(COUNTIF('Códigos Itaú (ref)'!$A$2:$A$44,$C3797)&gt;0,"ITAU",IF(AND(TRIM(UPPER($I3797))="CONTRATUAL",ISNUMBER(SEARCH("INDIVIDUAL",SUBSTITUTE(UPPER($D3797)," ","")))),"PREMIUM FREE",""))))</f>
        <v/>
      </c>
    </row>
    <row r="3798">
      <c r="AC3798">
        <f>IF($C3798="","",IF(COUNTIF('Códigos Santander (ref)'!$A$2:$A$79,$C3798)&gt;0,"SANTANDER",IF(COUNTIF('Códigos Itaú (ref)'!$A$2:$A$44,$C3798)&gt;0,"ITAU",IF(AND(TRIM(UPPER($I3798))="CONTRATUAL",ISNUMBER(SEARCH("INDIVIDUAL",SUBSTITUTE(UPPER($D3798)," ","")))),"PREMIUM FREE",""))))</f>
        <v/>
      </c>
    </row>
    <row r="3799">
      <c r="AC3799">
        <f>IF($C3799="","",IF(COUNTIF('Códigos Santander (ref)'!$A$2:$A$79,$C3799)&gt;0,"SANTANDER",IF(COUNTIF('Códigos Itaú (ref)'!$A$2:$A$44,$C3799)&gt;0,"ITAU",IF(AND(TRIM(UPPER($I3799))="CONTRATUAL",ISNUMBER(SEARCH("INDIVIDUAL",SUBSTITUTE(UPPER($D3799)," ","")))),"PREMIUM FREE",""))))</f>
        <v/>
      </c>
    </row>
    <row r="3800">
      <c r="AC3800">
        <f>IF($C3800="","",IF(COUNTIF('Códigos Santander (ref)'!$A$2:$A$79,$C3800)&gt;0,"SANTANDER",IF(COUNTIF('Códigos Itaú (ref)'!$A$2:$A$44,$C3800)&gt;0,"ITAU",IF(AND(TRIM(UPPER($I3800))="CONTRATUAL",ISNUMBER(SEARCH("INDIVIDUAL",SUBSTITUTE(UPPER($D3800)," ","")))),"PREMIUM FREE",""))))</f>
        <v/>
      </c>
    </row>
    <row r="3801">
      <c r="AC3801">
        <f>IF($C3801="","",IF(COUNTIF('Códigos Santander (ref)'!$A$2:$A$79,$C3801)&gt;0,"SANTANDER",IF(COUNTIF('Códigos Itaú (ref)'!$A$2:$A$44,$C3801)&gt;0,"ITAU",IF(AND(TRIM(UPPER($I3801))="CONTRATUAL",ISNUMBER(SEARCH("INDIVIDUAL",SUBSTITUTE(UPPER($D3801)," ","")))),"PREMIUM FREE",""))))</f>
        <v/>
      </c>
    </row>
    <row r="3802">
      <c r="AC3802">
        <f>IF($C3802="","",IF(COUNTIF('Códigos Santander (ref)'!$A$2:$A$79,$C3802)&gt;0,"SANTANDER",IF(COUNTIF('Códigos Itaú (ref)'!$A$2:$A$44,$C3802)&gt;0,"ITAU",IF(AND(TRIM(UPPER($I3802))="CONTRATUAL",ISNUMBER(SEARCH("INDIVIDUAL",SUBSTITUTE(UPPER($D3802)," ","")))),"PREMIUM FREE",""))))</f>
        <v/>
      </c>
    </row>
    <row r="3803">
      <c r="AC3803">
        <f>IF($C3803="","",IF(COUNTIF('Códigos Santander (ref)'!$A$2:$A$79,$C3803)&gt;0,"SANTANDER",IF(COUNTIF('Códigos Itaú (ref)'!$A$2:$A$44,$C3803)&gt;0,"ITAU",IF(AND(TRIM(UPPER($I3803))="CONTRATUAL",ISNUMBER(SEARCH("INDIVIDUAL",SUBSTITUTE(UPPER($D3803)," ","")))),"PREMIUM FREE",""))))</f>
        <v/>
      </c>
    </row>
    <row r="3804">
      <c r="AC3804">
        <f>IF($C3804="","",IF(COUNTIF('Códigos Santander (ref)'!$A$2:$A$79,$C3804)&gt;0,"SANTANDER",IF(COUNTIF('Códigos Itaú (ref)'!$A$2:$A$44,$C3804)&gt;0,"ITAU",IF(AND(TRIM(UPPER($I3804))="CONTRATUAL",ISNUMBER(SEARCH("INDIVIDUAL",SUBSTITUTE(UPPER($D3804)," ","")))),"PREMIUM FREE",""))))</f>
        <v/>
      </c>
    </row>
    <row r="3805">
      <c r="AC3805">
        <f>IF($C3805="","",IF(COUNTIF('Códigos Santander (ref)'!$A$2:$A$79,$C3805)&gt;0,"SANTANDER",IF(COUNTIF('Códigos Itaú (ref)'!$A$2:$A$44,$C3805)&gt;0,"ITAU",IF(AND(TRIM(UPPER($I3805))="CONTRATUAL",ISNUMBER(SEARCH("INDIVIDUAL",SUBSTITUTE(UPPER($D3805)," ","")))),"PREMIUM FREE",""))))</f>
        <v/>
      </c>
    </row>
    <row r="3806">
      <c r="AC3806">
        <f>IF($C3806="","",IF(COUNTIF('Códigos Santander (ref)'!$A$2:$A$79,$C3806)&gt;0,"SANTANDER",IF(COUNTIF('Códigos Itaú (ref)'!$A$2:$A$44,$C3806)&gt;0,"ITAU",IF(AND(TRIM(UPPER($I3806))="CONTRATUAL",ISNUMBER(SEARCH("INDIVIDUAL",SUBSTITUTE(UPPER($D3806)," ","")))),"PREMIUM FREE",""))))</f>
        <v/>
      </c>
    </row>
    <row r="3807">
      <c r="AC3807">
        <f>IF($C3807="","",IF(COUNTIF('Códigos Santander (ref)'!$A$2:$A$79,$C3807)&gt;0,"SANTANDER",IF(COUNTIF('Códigos Itaú (ref)'!$A$2:$A$44,$C3807)&gt;0,"ITAU",IF(AND(TRIM(UPPER($I3807))="CONTRATUAL",ISNUMBER(SEARCH("INDIVIDUAL",SUBSTITUTE(UPPER($D3807)," ","")))),"PREMIUM FREE",""))))</f>
        <v/>
      </c>
    </row>
    <row r="3808">
      <c r="AC3808">
        <f>IF($C3808="","",IF(COUNTIF('Códigos Santander (ref)'!$A$2:$A$79,$C3808)&gt;0,"SANTANDER",IF(COUNTIF('Códigos Itaú (ref)'!$A$2:$A$44,$C3808)&gt;0,"ITAU",IF(AND(TRIM(UPPER($I3808))="CONTRATUAL",ISNUMBER(SEARCH("INDIVIDUAL",SUBSTITUTE(UPPER($D3808)," ","")))),"PREMIUM FREE",""))))</f>
        <v/>
      </c>
    </row>
    <row r="3809">
      <c r="AC3809">
        <f>IF($C3809="","",IF(COUNTIF('Códigos Santander (ref)'!$A$2:$A$79,$C3809)&gt;0,"SANTANDER",IF(COUNTIF('Códigos Itaú (ref)'!$A$2:$A$44,$C3809)&gt;0,"ITAU",IF(AND(TRIM(UPPER($I3809))="CONTRATUAL",ISNUMBER(SEARCH("INDIVIDUAL",SUBSTITUTE(UPPER($D3809)," ","")))),"PREMIUM FREE",""))))</f>
        <v/>
      </c>
    </row>
    <row r="3810">
      <c r="AC3810">
        <f>IF($C3810="","",IF(COUNTIF('Códigos Santander (ref)'!$A$2:$A$79,$C3810)&gt;0,"SANTANDER",IF(COUNTIF('Códigos Itaú (ref)'!$A$2:$A$44,$C3810)&gt;0,"ITAU",IF(AND(TRIM(UPPER($I3810))="CONTRATUAL",ISNUMBER(SEARCH("INDIVIDUAL",SUBSTITUTE(UPPER($D3810)," ","")))),"PREMIUM FREE",""))))</f>
        <v/>
      </c>
    </row>
    <row r="3811">
      <c r="AC3811">
        <f>IF($C3811="","",IF(COUNTIF('Códigos Santander (ref)'!$A$2:$A$79,$C3811)&gt;0,"SANTANDER",IF(COUNTIF('Códigos Itaú (ref)'!$A$2:$A$44,$C3811)&gt;0,"ITAU",IF(AND(TRIM(UPPER($I3811))="CONTRATUAL",ISNUMBER(SEARCH("INDIVIDUAL",SUBSTITUTE(UPPER($D3811)," ","")))),"PREMIUM FREE",""))))</f>
        <v/>
      </c>
    </row>
    <row r="3812">
      <c r="AC3812">
        <f>IF($C3812="","",IF(COUNTIF('Códigos Santander (ref)'!$A$2:$A$79,$C3812)&gt;0,"SANTANDER",IF(COUNTIF('Códigos Itaú (ref)'!$A$2:$A$44,$C3812)&gt;0,"ITAU",IF(AND(TRIM(UPPER($I3812))="CONTRATUAL",ISNUMBER(SEARCH("INDIVIDUAL",SUBSTITUTE(UPPER($D3812)," ","")))),"PREMIUM FREE",""))))</f>
        <v/>
      </c>
    </row>
    <row r="3813">
      <c r="AC3813">
        <f>IF($C3813="","",IF(COUNTIF('Códigos Santander (ref)'!$A$2:$A$79,$C3813)&gt;0,"SANTANDER",IF(COUNTIF('Códigos Itaú (ref)'!$A$2:$A$44,$C3813)&gt;0,"ITAU",IF(AND(TRIM(UPPER($I3813))="CONTRATUAL",ISNUMBER(SEARCH("INDIVIDUAL",SUBSTITUTE(UPPER($D3813)," ","")))),"PREMIUM FREE",""))))</f>
        <v/>
      </c>
    </row>
    <row r="3814">
      <c r="AC3814">
        <f>IF($C3814="","",IF(COUNTIF('Códigos Santander (ref)'!$A$2:$A$79,$C3814)&gt;0,"SANTANDER",IF(COUNTIF('Códigos Itaú (ref)'!$A$2:$A$44,$C3814)&gt;0,"ITAU",IF(AND(TRIM(UPPER($I3814))="CONTRATUAL",ISNUMBER(SEARCH("INDIVIDUAL",SUBSTITUTE(UPPER($D3814)," ","")))),"PREMIUM FREE",""))))</f>
        <v/>
      </c>
    </row>
    <row r="3815">
      <c r="AC3815">
        <f>IF($C3815="","",IF(COUNTIF('Códigos Santander (ref)'!$A$2:$A$79,$C3815)&gt;0,"SANTANDER",IF(COUNTIF('Códigos Itaú (ref)'!$A$2:$A$44,$C3815)&gt;0,"ITAU",IF(AND(TRIM(UPPER($I3815))="CONTRATUAL",ISNUMBER(SEARCH("INDIVIDUAL",SUBSTITUTE(UPPER($D3815)," ","")))),"PREMIUM FREE",""))))</f>
        <v/>
      </c>
    </row>
    <row r="3816">
      <c r="AC3816">
        <f>IF($C3816="","",IF(COUNTIF('Códigos Santander (ref)'!$A$2:$A$79,$C3816)&gt;0,"SANTANDER",IF(COUNTIF('Códigos Itaú (ref)'!$A$2:$A$44,$C3816)&gt;0,"ITAU",IF(AND(TRIM(UPPER($I3816))="CONTRATUAL",ISNUMBER(SEARCH("INDIVIDUAL",SUBSTITUTE(UPPER($D3816)," ","")))),"PREMIUM FREE",""))))</f>
        <v/>
      </c>
    </row>
    <row r="3817">
      <c r="AC3817">
        <f>IF($C3817="","",IF(COUNTIF('Códigos Santander (ref)'!$A$2:$A$79,$C3817)&gt;0,"SANTANDER",IF(COUNTIF('Códigos Itaú (ref)'!$A$2:$A$44,$C3817)&gt;0,"ITAU",IF(AND(TRIM(UPPER($I3817))="CONTRATUAL",ISNUMBER(SEARCH("INDIVIDUAL",SUBSTITUTE(UPPER($D3817)," ","")))),"PREMIUM FREE",""))))</f>
        <v/>
      </c>
    </row>
    <row r="3818">
      <c r="AC3818">
        <f>IF($C3818="","",IF(COUNTIF('Códigos Santander (ref)'!$A$2:$A$79,$C3818)&gt;0,"SANTANDER",IF(COUNTIF('Códigos Itaú (ref)'!$A$2:$A$44,$C3818)&gt;0,"ITAU",IF(AND(TRIM(UPPER($I3818))="CONTRATUAL",ISNUMBER(SEARCH("INDIVIDUAL",SUBSTITUTE(UPPER($D3818)," ","")))),"PREMIUM FREE",""))))</f>
        <v/>
      </c>
    </row>
    <row r="3819">
      <c r="AC3819">
        <f>IF($C3819="","",IF(COUNTIF('Códigos Santander (ref)'!$A$2:$A$79,$C3819)&gt;0,"SANTANDER",IF(COUNTIF('Códigos Itaú (ref)'!$A$2:$A$44,$C3819)&gt;0,"ITAU",IF(AND(TRIM(UPPER($I3819))="CONTRATUAL",ISNUMBER(SEARCH("INDIVIDUAL",SUBSTITUTE(UPPER($D3819)," ","")))),"PREMIUM FREE",""))))</f>
        <v/>
      </c>
    </row>
    <row r="3820">
      <c r="AC3820">
        <f>IF($C3820="","",IF(COUNTIF('Códigos Santander (ref)'!$A$2:$A$79,$C3820)&gt;0,"SANTANDER",IF(COUNTIF('Códigos Itaú (ref)'!$A$2:$A$44,$C3820)&gt;0,"ITAU",IF(AND(TRIM(UPPER($I3820))="CONTRATUAL",ISNUMBER(SEARCH("INDIVIDUAL",SUBSTITUTE(UPPER($D3820)," ","")))),"PREMIUM FREE",""))))</f>
        <v/>
      </c>
    </row>
    <row r="3821">
      <c r="AC3821">
        <f>IF($C3821="","",IF(COUNTIF('Códigos Santander (ref)'!$A$2:$A$79,$C3821)&gt;0,"SANTANDER",IF(COUNTIF('Códigos Itaú (ref)'!$A$2:$A$44,$C3821)&gt;0,"ITAU",IF(AND(TRIM(UPPER($I3821))="CONTRATUAL",ISNUMBER(SEARCH("INDIVIDUAL",SUBSTITUTE(UPPER($D3821)," ","")))),"PREMIUM FREE",""))))</f>
        <v/>
      </c>
    </row>
    <row r="3822">
      <c r="AC3822">
        <f>IF($C3822="","",IF(COUNTIF('Códigos Santander (ref)'!$A$2:$A$79,$C3822)&gt;0,"SANTANDER",IF(COUNTIF('Códigos Itaú (ref)'!$A$2:$A$44,$C3822)&gt;0,"ITAU",IF(AND(TRIM(UPPER($I3822))="CONTRATUAL",ISNUMBER(SEARCH("INDIVIDUAL",SUBSTITUTE(UPPER($D3822)," ","")))),"PREMIUM FREE",""))))</f>
        <v/>
      </c>
    </row>
    <row r="3823">
      <c r="AC3823">
        <f>IF($C3823="","",IF(COUNTIF('Códigos Santander (ref)'!$A$2:$A$79,$C3823)&gt;0,"SANTANDER",IF(COUNTIF('Códigos Itaú (ref)'!$A$2:$A$44,$C3823)&gt;0,"ITAU",IF(AND(TRIM(UPPER($I3823))="CONTRATUAL",ISNUMBER(SEARCH("INDIVIDUAL",SUBSTITUTE(UPPER($D3823)," ","")))),"PREMIUM FREE",""))))</f>
        <v/>
      </c>
    </row>
    <row r="3824">
      <c r="AC3824">
        <f>IF($C3824="","",IF(COUNTIF('Códigos Santander (ref)'!$A$2:$A$79,$C3824)&gt;0,"SANTANDER",IF(COUNTIF('Códigos Itaú (ref)'!$A$2:$A$44,$C3824)&gt;0,"ITAU",IF(AND(TRIM(UPPER($I3824))="CONTRATUAL",ISNUMBER(SEARCH("INDIVIDUAL",SUBSTITUTE(UPPER($D3824)," ","")))),"PREMIUM FREE",""))))</f>
        <v/>
      </c>
    </row>
    <row r="3825">
      <c r="AC3825">
        <f>IF($C3825="","",IF(COUNTIF('Códigos Santander (ref)'!$A$2:$A$79,$C3825)&gt;0,"SANTANDER",IF(COUNTIF('Códigos Itaú (ref)'!$A$2:$A$44,$C3825)&gt;0,"ITAU",IF(AND(TRIM(UPPER($I3825))="CONTRATUAL",ISNUMBER(SEARCH("INDIVIDUAL",SUBSTITUTE(UPPER($D3825)," ","")))),"PREMIUM FREE",""))))</f>
        <v/>
      </c>
    </row>
    <row r="3826">
      <c r="AC3826">
        <f>IF($C3826="","",IF(COUNTIF('Códigos Santander (ref)'!$A$2:$A$79,$C3826)&gt;0,"SANTANDER",IF(COUNTIF('Códigos Itaú (ref)'!$A$2:$A$44,$C3826)&gt;0,"ITAU",IF(AND(TRIM(UPPER($I3826))="CONTRATUAL",ISNUMBER(SEARCH("INDIVIDUAL",SUBSTITUTE(UPPER($D3826)," ","")))),"PREMIUM FREE",""))))</f>
        <v/>
      </c>
    </row>
    <row r="3827">
      <c r="AC3827">
        <f>IF($C3827="","",IF(COUNTIF('Códigos Santander (ref)'!$A$2:$A$79,$C3827)&gt;0,"SANTANDER",IF(COUNTIF('Códigos Itaú (ref)'!$A$2:$A$44,$C3827)&gt;0,"ITAU",IF(AND(TRIM(UPPER($I3827))="CONTRATUAL",ISNUMBER(SEARCH("INDIVIDUAL",SUBSTITUTE(UPPER($D3827)," ","")))),"PREMIUM FREE",""))))</f>
        <v/>
      </c>
    </row>
    <row r="3828">
      <c r="AC3828">
        <f>IF($C3828="","",IF(COUNTIF('Códigos Santander (ref)'!$A$2:$A$79,$C3828)&gt;0,"SANTANDER",IF(COUNTIF('Códigos Itaú (ref)'!$A$2:$A$44,$C3828)&gt;0,"ITAU",IF(AND(TRIM(UPPER($I3828))="CONTRATUAL",ISNUMBER(SEARCH("INDIVIDUAL",SUBSTITUTE(UPPER($D3828)," ","")))),"PREMIUM FREE",""))))</f>
        <v/>
      </c>
    </row>
    <row r="3829">
      <c r="AC3829">
        <f>IF($C3829="","",IF(COUNTIF('Códigos Santander (ref)'!$A$2:$A$79,$C3829)&gt;0,"SANTANDER",IF(COUNTIF('Códigos Itaú (ref)'!$A$2:$A$44,$C3829)&gt;0,"ITAU",IF(AND(TRIM(UPPER($I3829))="CONTRATUAL",ISNUMBER(SEARCH("INDIVIDUAL",SUBSTITUTE(UPPER($D3829)," ","")))),"PREMIUM FREE",""))))</f>
        <v/>
      </c>
    </row>
    <row r="3830">
      <c r="AC3830">
        <f>IF($C3830="","",IF(COUNTIF('Códigos Santander (ref)'!$A$2:$A$79,$C3830)&gt;0,"SANTANDER",IF(COUNTIF('Códigos Itaú (ref)'!$A$2:$A$44,$C3830)&gt;0,"ITAU",IF(AND(TRIM(UPPER($I3830))="CONTRATUAL",ISNUMBER(SEARCH("INDIVIDUAL",SUBSTITUTE(UPPER($D3830)," ","")))),"PREMIUM FREE",""))))</f>
        <v/>
      </c>
    </row>
    <row r="3831">
      <c r="AC3831">
        <f>IF($C3831="","",IF(COUNTIF('Códigos Santander (ref)'!$A$2:$A$79,$C3831)&gt;0,"SANTANDER",IF(COUNTIF('Códigos Itaú (ref)'!$A$2:$A$44,$C3831)&gt;0,"ITAU",IF(AND(TRIM(UPPER($I3831))="CONTRATUAL",ISNUMBER(SEARCH("INDIVIDUAL",SUBSTITUTE(UPPER($D3831)," ","")))),"PREMIUM FREE",""))))</f>
        <v/>
      </c>
    </row>
    <row r="3832">
      <c r="AC3832">
        <f>IF($C3832="","",IF(COUNTIF('Códigos Santander (ref)'!$A$2:$A$79,$C3832)&gt;0,"SANTANDER",IF(COUNTIF('Códigos Itaú (ref)'!$A$2:$A$44,$C3832)&gt;0,"ITAU",IF(AND(TRIM(UPPER($I3832))="CONTRATUAL",ISNUMBER(SEARCH("INDIVIDUAL",SUBSTITUTE(UPPER($D3832)," ","")))),"PREMIUM FREE",""))))</f>
        <v/>
      </c>
    </row>
    <row r="3833">
      <c r="AC3833">
        <f>IF($C3833="","",IF(COUNTIF('Códigos Santander (ref)'!$A$2:$A$79,$C3833)&gt;0,"SANTANDER",IF(COUNTIF('Códigos Itaú (ref)'!$A$2:$A$44,$C3833)&gt;0,"ITAU",IF(AND(TRIM(UPPER($I3833))="CONTRATUAL",ISNUMBER(SEARCH("INDIVIDUAL",SUBSTITUTE(UPPER($D3833)," ","")))),"PREMIUM FREE",""))))</f>
        <v/>
      </c>
    </row>
    <row r="3834">
      <c r="AC3834">
        <f>IF($C3834="","",IF(COUNTIF('Códigos Santander (ref)'!$A$2:$A$79,$C3834)&gt;0,"SANTANDER",IF(COUNTIF('Códigos Itaú (ref)'!$A$2:$A$44,$C3834)&gt;0,"ITAU",IF(AND(TRIM(UPPER($I3834))="CONTRATUAL",ISNUMBER(SEARCH("INDIVIDUAL",SUBSTITUTE(UPPER($D3834)," ","")))),"PREMIUM FREE",""))))</f>
        <v/>
      </c>
    </row>
    <row r="3835">
      <c r="AC3835">
        <f>IF($C3835="","",IF(COUNTIF('Códigos Santander (ref)'!$A$2:$A$79,$C3835)&gt;0,"SANTANDER",IF(COUNTIF('Códigos Itaú (ref)'!$A$2:$A$44,$C3835)&gt;0,"ITAU",IF(AND(TRIM(UPPER($I3835))="CONTRATUAL",ISNUMBER(SEARCH("INDIVIDUAL",SUBSTITUTE(UPPER($D3835)," ","")))),"PREMIUM FREE",""))))</f>
        <v/>
      </c>
    </row>
    <row r="3836">
      <c r="AC3836">
        <f>IF($C3836="","",IF(COUNTIF('Códigos Santander (ref)'!$A$2:$A$79,$C3836)&gt;0,"SANTANDER",IF(COUNTIF('Códigos Itaú (ref)'!$A$2:$A$44,$C3836)&gt;0,"ITAU",IF(AND(TRIM(UPPER($I3836))="CONTRATUAL",ISNUMBER(SEARCH("INDIVIDUAL",SUBSTITUTE(UPPER($D3836)," ","")))),"PREMIUM FREE",""))))</f>
        <v/>
      </c>
    </row>
    <row r="3837">
      <c r="AC3837">
        <f>IF($C3837="","",IF(COUNTIF('Códigos Santander (ref)'!$A$2:$A$79,$C3837)&gt;0,"SANTANDER",IF(COUNTIF('Códigos Itaú (ref)'!$A$2:$A$44,$C3837)&gt;0,"ITAU",IF(AND(TRIM(UPPER($I3837))="CONTRATUAL",ISNUMBER(SEARCH("INDIVIDUAL",SUBSTITUTE(UPPER($D3837)," ","")))),"PREMIUM FREE",""))))</f>
        <v/>
      </c>
    </row>
    <row r="3838">
      <c r="AC3838">
        <f>IF($C3838="","",IF(COUNTIF('Códigos Santander (ref)'!$A$2:$A$79,$C3838)&gt;0,"SANTANDER",IF(COUNTIF('Códigos Itaú (ref)'!$A$2:$A$44,$C3838)&gt;0,"ITAU",IF(AND(TRIM(UPPER($I3838))="CONTRATUAL",ISNUMBER(SEARCH("INDIVIDUAL",SUBSTITUTE(UPPER($D3838)," ","")))),"PREMIUM FREE",""))))</f>
        <v/>
      </c>
    </row>
    <row r="3839">
      <c r="AC3839">
        <f>IF($C3839="","",IF(COUNTIF('Códigos Santander (ref)'!$A$2:$A$79,$C3839)&gt;0,"SANTANDER",IF(COUNTIF('Códigos Itaú (ref)'!$A$2:$A$44,$C3839)&gt;0,"ITAU",IF(AND(TRIM(UPPER($I3839))="CONTRATUAL",ISNUMBER(SEARCH("INDIVIDUAL",SUBSTITUTE(UPPER($D3839)," ","")))),"PREMIUM FREE",""))))</f>
        <v/>
      </c>
    </row>
    <row r="3840">
      <c r="AC3840">
        <f>IF($C3840="","",IF(COUNTIF('Códigos Santander (ref)'!$A$2:$A$79,$C3840)&gt;0,"SANTANDER",IF(COUNTIF('Códigos Itaú (ref)'!$A$2:$A$44,$C3840)&gt;0,"ITAU",IF(AND(TRIM(UPPER($I3840))="CONTRATUAL",ISNUMBER(SEARCH("INDIVIDUAL",SUBSTITUTE(UPPER($D3840)," ","")))),"PREMIUM FREE",""))))</f>
        <v/>
      </c>
    </row>
    <row r="3841">
      <c r="AC3841">
        <f>IF($C3841="","",IF(COUNTIF('Códigos Santander (ref)'!$A$2:$A$79,$C3841)&gt;0,"SANTANDER",IF(COUNTIF('Códigos Itaú (ref)'!$A$2:$A$44,$C3841)&gt;0,"ITAU",IF(AND(TRIM(UPPER($I3841))="CONTRATUAL",ISNUMBER(SEARCH("INDIVIDUAL",SUBSTITUTE(UPPER($D3841)," ","")))),"PREMIUM FREE",""))))</f>
        <v/>
      </c>
    </row>
    <row r="3842">
      <c r="AC3842">
        <f>IF($C3842="","",IF(COUNTIF('Códigos Santander (ref)'!$A$2:$A$79,$C3842)&gt;0,"SANTANDER",IF(COUNTIF('Códigos Itaú (ref)'!$A$2:$A$44,$C3842)&gt;0,"ITAU",IF(AND(TRIM(UPPER($I3842))="CONTRATUAL",ISNUMBER(SEARCH("INDIVIDUAL",SUBSTITUTE(UPPER($D3842)," ","")))),"PREMIUM FREE",""))))</f>
        <v/>
      </c>
    </row>
    <row r="3843">
      <c r="AC3843">
        <f>IF($C3843="","",IF(COUNTIF('Códigos Santander (ref)'!$A$2:$A$79,$C3843)&gt;0,"SANTANDER",IF(COUNTIF('Códigos Itaú (ref)'!$A$2:$A$44,$C3843)&gt;0,"ITAU",IF(AND(TRIM(UPPER($I3843))="CONTRATUAL",ISNUMBER(SEARCH("INDIVIDUAL",SUBSTITUTE(UPPER($D3843)," ","")))),"PREMIUM FREE",""))))</f>
        <v/>
      </c>
    </row>
    <row r="3844">
      <c r="AC3844">
        <f>IF($C3844="","",IF(COUNTIF('Códigos Santander (ref)'!$A$2:$A$79,$C3844)&gt;0,"SANTANDER",IF(COUNTIF('Códigos Itaú (ref)'!$A$2:$A$44,$C3844)&gt;0,"ITAU",IF(AND(TRIM(UPPER($I3844))="CONTRATUAL",ISNUMBER(SEARCH("INDIVIDUAL",SUBSTITUTE(UPPER($D3844)," ","")))),"PREMIUM FREE",""))))</f>
        <v/>
      </c>
    </row>
    <row r="3845">
      <c r="AC3845">
        <f>IF($C3845="","",IF(COUNTIF('Códigos Santander (ref)'!$A$2:$A$79,$C3845)&gt;0,"SANTANDER",IF(COUNTIF('Códigos Itaú (ref)'!$A$2:$A$44,$C3845)&gt;0,"ITAU",IF(AND(TRIM(UPPER($I3845))="CONTRATUAL",ISNUMBER(SEARCH("INDIVIDUAL",SUBSTITUTE(UPPER($D3845)," ","")))),"PREMIUM FREE",""))))</f>
        <v/>
      </c>
    </row>
    <row r="3846">
      <c r="AC3846">
        <f>IF($C3846="","",IF(COUNTIF('Códigos Santander (ref)'!$A$2:$A$79,$C3846)&gt;0,"SANTANDER",IF(COUNTIF('Códigos Itaú (ref)'!$A$2:$A$44,$C3846)&gt;0,"ITAU",IF(AND(TRIM(UPPER($I3846))="CONTRATUAL",ISNUMBER(SEARCH("INDIVIDUAL",SUBSTITUTE(UPPER($D3846)," ","")))),"PREMIUM FREE",""))))</f>
        <v/>
      </c>
    </row>
    <row r="3847">
      <c r="AC3847">
        <f>IF($C3847="","",IF(COUNTIF('Códigos Santander (ref)'!$A$2:$A$79,$C3847)&gt;0,"SANTANDER",IF(COUNTIF('Códigos Itaú (ref)'!$A$2:$A$44,$C3847)&gt;0,"ITAU",IF(AND(TRIM(UPPER($I3847))="CONTRATUAL",ISNUMBER(SEARCH("INDIVIDUAL",SUBSTITUTE(UPPER($D3847)," ","")))),"PREMIUM FREE",""))))</f>
        <v/>
      </c>
    </row>
    <row r="3848">
      <c r="AC3848">
        <f>IF($C3848="","",IF(COUNTIF('Códigos Santander (ref)'!$A$2:$A$79,$C3848)&gt;0,"SANTANDER",IF(COUNTIF('Códigos Itaú (ref)'!$A$2:$A$44,$C3848)&gt;0,"ITAU",IF(AND(TRIM(UPPER($I3848))="CONTRATUAL",ISNUMBER(SEARCH("INDIVIDUAL",SUBSTITUTE(UPPER($D3848)," ","")))),"PREMIUM FREE",""))))</f>
        <v/>
      </c>
    </row>
    <row r="3849">
      <c r="AC3849">
        <f>IF($C3849="","",IF(COUNTIF('Códigos Santander (ref)'!$A$2:$A$79,$C3849)&gt;0,"SANTANDER",IF(COUNTIF('Códigos Itaú (ref)'!$A$2:$A$44,$C3849)&gt;0,"ITAU",IF(AND(TRIM(UPPER($I3849))="CONTRATUAL",ISNUMBER(SEARCH("INDIVIDUAL",SUBSTITUTE(UPPER($D3849)," ","")))),"PREMIUM FREE",""))))</f>
        <v/>
      </c>
    </row>
    <row r="3850">
      <c r="AC3850">
        <f>IF($C3850="","",IF(COUNTIF('Códigos Santander (ref)'!$A$2:$A$79,$C3850)&gt;0,"SANTANDER",IF(COUNTIF('Códigos Itaú (ref)'!$A$2:$A$44,$C3850)&gt;0,"ITAU",IF(AND(TRIM(UPPER($I3850))="CONTRATUAL",ISNUMBER(SEARCH("INDIVIDUAL",SUBSTITUTE(UPPER($D3850)," ","")))),"PREMIUM FREE",""))))</f>
        <v/>
      </c>
    </row>
    <row r="3851">
      <c r="AC3851">
        <f>IF($C3851="","",IF(COUNTIF('Códigos Santander (ref)'!$A$2:$A$79,$C3851)&gt;0,"SANTANDER",IF(COUNTIF('Códigos Itaú (ref)'!$A$2:$A$44,$C3851)&gt;0,"ITAU",IF(AND(TRIM(UPPER($I3851))="CONTRATUAL",ISNUMBER(SEARCH("INDIVIDUAL",SUBSTITUTE(UPPER($D3851)," ","")))),"PREMIUM FREE",""))))</f>
        <v/>
      </c>
    </row>
    <row r="3852">
      <c r="AC3852">
        <f>IF($C3852="","",IF(COUNTIF('Códigos Santander (ref)'!$A$2:$A$79,$C3852)&gt;0,"SANTANDER",IF(COUNTIF('Códigos Itaú (ref)'!$A$2:$A$44,$C3852)&gt;0,"ITAU",IF(AND(TRIM(UPPER($I3852))="CONTRATUAL",ISNUMBER(SEARCH("INDIVIDUAL",SUBSTITUTE(UPPER($D3852)," ","")))),"PREMIUM FREE",""))))</f>
        <v/>
      </c>
    </row>
    <row r="3853">
      <c r="AC3853">
        <f>IF($C3853="","",IF(COUNTIF('Códigos Santander (ref)'!$A$2:$A$79,$C3853)&gt;0,"SANTANDER",IF(COUNTIF('Códigos Itaú (ref)'!$A$2:$A$44,$C3853)&gt;0,"ITAU",IF(AND(TRIM(UPPER($I3853))="CONTRATUAL",ISNUMBER(SEARCH("INDIVIDUAL",SUBSTITUTE(UPPER($D3853)," ","")))),"PREMIUM FREE",""))))</f>
        <v/>
      </c>
    </row>
    <row r="3854">
      <c r="AC3854">
        <f>IF($C3854="","",IF(COUNTIF('Códigos Santander (ref)'!$A$2:$A$79,$C3854)&gt;0,"SANTANDER",IF(COUNTIF('Códigos Itaú (ref)'!$A$2:$A$44,$C3854)&gt;0,"ITAU",IF(AND(TRIM(UPPER($I3854))="CONTRATUAL",ISNUMBER(SEARCH("INDIVIDUAL",SUBSTITUTE(UPPER($D3854)," ","")))),"PREMIUM FREE",""))))</f>
        <v/>
      </c>
    </row>
    <row r="3855">
      <c r="AC3855">
        <f>IF($C3855="","",IF(COUNTIF('Códigos Santander (ref)'!$A$2:$A$79,$C3855)&gt;0,"SANTANDER",IF(COUNTIF('Códigos Itaú (ref)'!$A$2:$A$44,$C3855)&gt;0,"ITAU",IF(AND(TRIM(UPPER($I3855))="CONTRATUAL",ISNUMBER(SEARCH("INDIVIDUAL",SUBSTITUTE(UPPER($D3855)," ","")))),"PREMIUM FREE",""))))</f>
        <v/>
      </c>
    </row>
    <row r="3856">
      <c r="AC3856">
        <f>IF($C3856="","",IF(COUNTIF('Códigos Santander (ref)'!$A$2:$A$79,$C3856)&gt;0,"SANTANDER",IF(COUNTIF('Códigos Itaú (ref)'!$A$2:$A$44,$C3856)&gt;0,"ITAU",IF(AND(TRIM(UPPER($I3856))="CONTRATUAL",ISNUMBER(SEARCH("INDIVIDUAL",SUBSTITUTE(UPPER($D3856)," ","")))),"PREMIUM FREE",""))))</f>
        <v/>
      </c>
    </row>
    <row r="3857">
      <c r="AC3857">
        <f>IF($C3857="","",IF(COUNTIF('Códigos Santander (ref)'!$A$2:$A$79,$C3857)&gt;0,"SANTANDER",IF(COUNTIF('Códigos Itaú (ref)'!$A$2:$A$44,$C3857)&gt;0,"ITAU",IF(AND(TRIM(UPPER($I3857))="CONTRATUAL",ISNUMBER(SEARCH("INDIVIDUAL",SUBSTITUTE(UPPER($D3857)," ","")))),"PREMIUM FREE",""))))</f>
        <v/>
      </c>
    </row>
    <row r="3858">
      <c r="AC3858">
        <f>IF($C3858="","",IF(COUNTIF('Códigos Santander (ref)'!$A$2:$A$79,$C3858)&gt;0,"SANTANDER",IF(COUNTIF('Códigos Itaú (ref)'!$A$2:$A$44,$C3858)&gt;0,"ITAU",IF(AND(TRIM(UPPER($I3858))="CONTRATUAL",ISNUMBER(SEARCH("INDIVIDUAL",SUBSTITUTE(UPPER($D3858)," ","")))),"PREMIUM FREE",""))))</f>
        <v/>
      </c>
    </row>
    <row r="3859">
      <c r="AC3859">
        <f>IF($C3859="","",IF(COUNTIF('Códigos Santander (ref)'!$A$2:$A$79,$C3859)&gt;0,"SANTANDER",IF(COUNTIF('Códigos Itaú (ref)'!$A$2:$A$44,$C3859)&gt;0,"ITAU",IF(AND(TRIM(UPPER($I3859))="CONTRATUAL",ISNUMBER(SEARCH("INDIVIDUAL",SUBSTITUTE(UPPER($D3859)," ","")))),"PREMIUM FREE",""))))</f>
        <v/>
      </c>
    </row>
    <row r="3860">
      <c r="AC3860">
        <f>IF($C3860="","",IF(COUNTIF('Códigos Santander (ref)'!$A$2:$A$79,$C3860)&gt;0,"SANTANDER",IF(COUNTIF('Códigos Itaú (ref)'!$A$2:$A$44,$C3860)&gt;0,"ITAU",IF(AND(TRIM(UPPER($I3860))="CONTRATUAL",ISNUMBER(SEARCH("INDIVIDUAL",SUBSTITUTE(UPPER($D3860)," ","")))),"PREMIUM FREE",""))))</f>
        <v/>
      </c>
    </row>
    <row r="3861">
      <c r="AC3861">
        <f>IF($C3861="","",IF(COUNTIF('Códigos Santander (ref)'!$A$2:$A$79,$C3861)&gt;0,"SANTANDER",IF(COUNTIF('Códigos Itaú (ref)'!$A$2:$A$44,$C3861)&gt;0,"ITAU",IF(AND(TRIM(UPPER($I3861))="CONTRATUAL",ISNUMBER(SEARCH("INDIVIDUAL",SUBSTITUTE(UPPER($D3861)," ","")))),"PREMIUM FREE",""))))</f>
        <v/>
      </c>
    </row>
    <row r="3862">
      <c r="AC3862">
        <f>IF($C3862="","",IF(COUNTIF('Códigos Santander (ref)'!$A$2:$A$79,$C3862)&gt;0,"SANTANDER",IF(COUNTIF('Códigos Itaú (ref)'!$A$2:$A$44,$C3862)&gt;0,"ITAU",IF(AND(TRIM(UPPER($I3862))="CONTRATUAL",ISNUMBER(SEARCH("INDIVIDUAL",SUBSTITUTE(UPPER($D3862)," ","")))),"PREMIUM FREE",""))))</f>
        <v/>
      </c>
    </row>
    <row r="3863">
      <c r="AC3863">
        <f>IF($C3863="","",IF(COUNTIF('Códigos Santander (ref)'!$A$2:$A$79,$C3863)&gt;0,"SANTANDER",IF(COUNTIF('Códigos Itaú (ref)'!$A$2:$A$44,$C3863)&gt;0,"ITAU",IF(AND(TRIM(UPPER($I3863))="CONTRATUAL",ISNUMBER(SEARCH("INDIVIDUAL",SUBSTITUTE(UPPER($D3863)," ","")))),"PREMIUM FREE",""))))</f>
        <v/>
      </c>
    </row>
    <row r="3864">
      <c r="AC3864">
        <f>IF($C3864="","",IF(COUNTIF('Códigos Santander (ref)'!$A$2:$A$79,$C3864)&gt;0,"SANTANDER",IF(COUNTIF('Códigos Itaú (ref)'!$A$2:$A$44,$C3864)&gt;0,"ITAU",IF(AND(TRIM(UPPER($I3864))="CONTRATUAL",ISNUMBER(SEARCH("INDIVIDUAL",SUBSTITUTE(UPPER($D3864)," ","")))),"PREMIUM FREE",""))))</f>
        <v/>
      </c>
    </row>
    <row r="3865">
      <c r="AC3865">
        <f>IF($C3865="","",IF(COUNTIF('Códigos Santander (ref)'!$A$2:$A$79,$C3865)&gt;0,"SANTANDER",IF(COUNTIF('Códigos Itaú (ref)'!$A$2:$A$44,$C3865)&gt;0,"ITAU",IF(AND(TRIM(UPPER($I3865))="CONTRATUAL",ISNUMBER(SEARCH("INDIVIDUAL",SUBSTITUTE(UPPER($D3865)," ","")))),"PREMIUM FREE",""))))</f>
        <v/>
      </c>
    </row>
    <row r="3866">
      <c r="AC3866">
        <f>IF($C3866="","",IF(COUNTIF('Códigos Santander (ref)'!$A$2:$A$79,$C3866)&gt;0,"SANTANDER",IF(COUNTIF('Códigos Itaú (ref)'!$A$2:$A$44,$C3866)&gt;0,"ITAU",IF(AND(TRIM(UPPER($I3866))="CONTRATUAL",ISNUMBER(SEARCH("INDIVIDUAL",SUBSTITUTE(UPPER($D3866)," ","")))),"PREMIUM FREE",""))))</f>
        <v/>
      </c>
    </row>
    <row r="3867">
      <c r="AC3867">
        <f>IF($C3867="","",IF(COUNTIF('Códigos Santander (ref)'!$A$2:$A$79,$C3867)&gt;0,"SANTANDER",IF(COUNTIF('Códigos Itaú (ref)'!$A$2:$A$44,$C3867)&gt;0,"ITAU",IF(AND(TRIM(UPPER($I3867))="CONTRATUAL",ISNUMBER(SEARCH("INDIVIDUAL",SUBSTITUTE(UPPER($D3867)," ","")))),"PREMIUM FREE",""))))</f>
        <v/>
      </c>
    </row>
    <row r="3868">
      <c r="AC3868">
        <f>IF($C3868="","",IF(COUNTIF('Códigos Santander (ref)'!$A$2:$A$79,$C3868)&gt;0,"SANTANDER",IF(COUNTIF('Códigos Itaú (ref)'!$A$2:$A$44,$C3868)&gt;0,"ITAU",IF(AND(TRIM(UPPER($I3868))="CONTRATUAL",ISNUMBER(SEARCH("INDIVIDUAL",SUBSTITUTE(UPPER($D3868)," ","")))),"PREMIUM FREE",""))))</f>
        <v/>
      </c>
    </row>
    <row r="3869">
      <c r="AC3869">
        <f>IF($C3869="","",IF(COUNTIF('Códigos Santander (ref)'!$A$2:$A$79,$C3869)&gt;0,"SANTANDER",IF(COUNTIF('Códigos Itaú (ref)'!$A$2:$A$44,$C3869)&gt;0,"ITAU",IF(AND(TRIM(UPPER($I3869))="CONTRATUAL",ISNUMBER(SEARCH("INDIVIDUAL",SUBSTITUTE(UPPER($D3869)," ","")))),"PREMIUM FREE",""))))</f>
        <v/>
      </c>
    </row>
    <row r="3870">
      <c r="AC3870">
        <f>IF($C3870="","",IF(COUNTIF('Códigos Santander (ref)'!$A$2:$A$79,$C3870)&gt;0,"SANTANDER",IF(COUNTIF('Códigos Itaú (ref)'!$A$2:$A$44,$C3870)&gt;0,"ITAU",IF(AND(TRIM(UPPER($I3870))="CONTRATUAL",ISNUMBER(SEARCH("INDIVIDUAL",SUBSTITUTE(UPPER($D3870)," ","")))),"PREMIUM FREE",""))))</f>
        <v/>
      </c>
    </row>
    <row r="3871">
      <c r="AC3871">
        <f>IF($C3871="","",IF(COUNTIF('Códigos Santander (ref)'!$A$2:$A$79,$C3871)&gt;0,"SANTANDER",IF(COUNTIF('Códigos Itaú (ref)'!$A$2:$A$44,$C3871)&gt;0,"ITAU",IF(AND(TRIM(UPPER($I3871))="CONTRATUAL",ISNUMBER(SEARCH("INDIVIDUAL",SUBSTITUTE(UPPER($D3871)," ","")))),"PREMIUM FREE",""))))</f>
        <v/>
      </c>
    </row>
    <row r="3872">
      <c r="AC3872">
        <f>IF($C3872="","",IF(COUNTIF('Códigos Santander (ref)'!$A$2:$A$79,$C3872)&gt;0,"SANTANDER",IF(COUNTIF('Códigos Itaú (ref)'!$A$2:$A$44,$C3872)&gt;0,"ITAU",IF(AND(TRIM(UPPER($I3872))="CONTRATUAL",ISNUMBER(SEARCH("INDIVIDUAL",SUBSTITUTE(UPPER($D3872)," ","")))),"PREMIUM FREE",""))))</f>
        <v/>
      </c>
    </row>
    <row r="3873">
      <c r="AC3873">
        <f>IF($C3873="","",IF(COUNTIF('Códigos Santander (ref)'!$A$2:$A$79,$C3873)&gt;0,"SANTANDER",IF(COUNTIF('Códigos Itaú (ref)'!$A$2:$A$44,$C3873)&gt;0,"ITAU",IF(AND(TRIM(UPPER($I3873))="CONTRATUAL",ISNUMBER(SEARCH("INDIVIDUAL",SUBSTITUTE(UPPER($D3873)," ","")))),"PREMIUM FREE",""))))</f>
        <v/>
      </c>
    </row>
    <row r="3874">
      <c r="AC3874">
        <f>IF($C3874="","",IF(COUNTIF('Códigos Santander (ref)'!$A$2:$A$79,$C3874)&gt;0,"SANTANDER",IF(COUNTIF('Códigos Itaú (ref)'!$A$2:$A$44,$C3874)&gt;0,"ITAU",IF(AND(TRIM(UPPER($I3874))="CONTRATUAL",ISNUMBER(SEARCH("INDIVIDUAL",SUBSTITUTE(UPPER($D3874)," ","")))),"PREMIUM FREE",""))))</f>
        <v/>
      </c>
    </row>
    <row r="3875">
      <c r="AC3875">
        <f>IF($C3875="","",IF(COUNTIF('Códigos Santander (ref)'!$A$2:$A$79,$C3875)&gt;0,"SANTANDER",IF(COUNTIF('Códigos Itaú (ref)'!$A$2:$A$44,$C3875)&gt;0,"ITAU",IF(AND(TRIM(UPPER($I3875))="CONTRATUAL",ISNUMBER(SEARCH("INDIVIDUAL",SUBSTITUTE(UPPER($D3875)," ","")))),"PREMIUM FREE",""))))</f>
        <v/>
      </c>
    </row>
    <row r="3876">
      <c r="AC3876">
        <f>IF($C3876="","",IF(COUNTIF('Códigos Santander (ref)'!$A$2:$A$79,$C3876)&gt;0,"SANTANDER",IF(COUNTIF('Códigos Itaú (ref)'!$A$2:$A$44,$C3876)&gt;0,"ITAU",IF(AND(TRIM(UPPER($I3876))="CONTRATUAL",ISNUMBER(SEARCH("INDIVIDUAL",SUBSTITUTE(UPPER($D3876)," ","")))),"PREMIUM FREE",""))))</f>
        <v/>
      </c>
    </row>
    <row r="3877">
      <c r="AC3877">
        <f>IF($C3877="","",IF(COUNTIF('Códigos Santander (ref)'!$A$2:$A$79,$C3877)&gt;0,"SANTANDER",IF(COUNTIF('Códigos Itaú (ref)'!$A$2:$A$44,$C3877)&gt;0,"ITAU",IF(AND(TRIM(UPPER($I3877))="CONTRATUAL",ISNUMBER(SEARCH("INDIVIDUAL",SUBSTITUTE(UPPER($D3877)," ","")))),"PREMIUM FREE",""))))</f>
        <v/>
      </c>
    </row>
    <row r="3878">
      <c r="AC3878">
        <f>IF($C3878="","",IF(COUNTIF('Códigos Santander (ref)'!$A$2:$A$79,$C3878)&gt;0,"SANTANDER",IF(COUNTIF('Códigos Itaú (ref)'!$A$2:$A$44,$C3878)&gt;0,"ITAU",IF(AND(TRIM(UPPER($I3878))="CONTRATUAL",ISNUMBER(SEARCH("INDIVIDUAL",SUBSTITUTE(UPPER($D3878)," ","")))),"PREMIUM FREE",""))))</f>
        <v/>
      </c>
    </row>
    <row r="3879">
      <c r="AC3879">
        <f>IF($C3879="","",IF(COUNTIF('Códigos Santander (ref)'!$A$2:$A$79,$C3879)&gt;0,"SANTANDER",IF(COUNTIF('Códigos Itaú (ref)'!$A$2:$A$44,$C3879)&gt;0,"ITAU",IF(AND(TRIM(UPPER($I3879))="CONTRATUAL",ISNUMBER(SEARCH("INDIVIDUAL",SUBSTITUTE(UPPER($D3879)," ","")))),"PREMIUM FREE",""))))</f>
        <v/>
      </c>
    </row>
    <row r="3880">
      <c r="AC3880">
        <f>IF($C3880="","",IF(COUNTIF('Códigos Santander (ref)'!$A$2:$A$79,$C3880)&gt;0,"SANTANDER",IF(COUNTIF('Códigos Itaú (ref)'!$A$2:$A$44,$C3880)&gt;0,"ITAU",IF(AND(TRIM(UPPER($I3880))="CONTRATUAL",ISNUMBER(SEARCH("INDIVIDUAL",SUBSTITUTE(UPPER($D3880)," ","")))),"PREMIUM FREE",""))))</f>
        <v/>
      </c>
    </row>
    <row r="3881">
      <c r="AC3881">
        <f>IF($C3881="","",IF(COUNTIF('Códigos Santander (ref)'!$A$2:$A$79,$C3881)&gt;0,"SANTANDER",IF(COUNTIF('Códigos Itaú (ref)'!$A$2:$A$44,$C3881)&gt;0,"ITAU",IF(AND(TRIM(UPPER($I3881))="CONTRATUAL",ISNUMBER(SEARCH("INDIVIDUAL",SUBSTITUTE(UPPER($D3881)," ","")))),"PREMIUM FREE",""))))</f>
        <v/>
      </c>
    </row>
    <row r="3882">
      <c r="AC3882">
        <f>IF($C3882="","",IF(COUNTIF('Códigos Santander (ref)'!$A$2:$A$79,$C3882)&gt;0,"SANTANDER",IF(COUNTIF('Códigos Itaú (ref)'!$A$2:$A$44,$C3882)&gt;0,"ITAU",IF(AND(TRIM(UPPER($I3882))="CONTRATUAL",ISNUMBER(SEARCH("INDIVIDUAL",SUBSTITUTE(UPPER($D3882)," ","")))),"PREMIUM FREE",""))))</f>
        <v/>
      </c>
    </row>
    <row r="3883">
      <c r="AC3883">
        <f>IF($C3883="","",IF(COUNTIF('Códigos Santander (ref)'!$A$2:$A$79,$C3883)&gt;0,"SANTANDER",IF(COUNTIF('Códigos Itaú (ref)'!$A$2:$A$44,$C3883)&gt;0,"ITAU",IF(AND(TRIM(UPPER($I3883))="CONTRATUAL",ISNUMBER(SEARCH("INDIVIDUAL",SUBSTITUTE(UPPER($D3883)," ","")))),"PREMIUM FREE",""))))</f>
        <v/>
      </c>
    </row>
    <row r="3884">
      <c r="AC3884">
        <f>IF($C3884="","",IF(COUNTIF('Códigos Santander (ref)'!$A$2:$A$79,$C3884)&gt;0,"SANTANDER",IF(COUNTIF('Códigos Itaú (ref)'!$A$2:$A$44,$C3884)&gt;0,"ITAU",IF(AND(TRIM(UPPER($I3884))="CONTRATUAL",ISNUMBER(SEARCH("INDIVIDUAL",SUBSTITUTE(UPPER($D3884)," ","")))),"PREMIUM FREE",""))))</f>
        <v/>
      </c>
    </row>
    <row r="3885">
      <c r="AC3885">
        <f>IF($C3885="","",IF(COUNTIF('Códigos Santander (ref)'!$A$2:$A$79,$C3885)&gt;0,"SANTANDER",IF(COUNTIF('Códigos Itaú (ref)'!$A$2:$A$44,$C3885)&gt;0,"ITAU",IF(AND(TRIM(UPPER($I3885))="CONTRATUAL",ISNUMBER(SEARCH("INDIVIDUAL",SUBSTITUTE(UPPER($D3885)," ","")))),"PREMIUM FREE",""))))</f>
        <v/>
      </c>
    </row>
    <row r="3886">
      <c r="AC3886">
        <f>IF($C3886="","",IF(COUNTIF('Códigos Santander (ref)'!$A$2:$A$79,$C3886)&gt;0,"SANTANDER",IF(COUNTIF('Códigos Itaú (ref)'!$A$2:$A$44,$C3886)&gt;0,"ITAU",IF(AND(TRIM(UPPER($I3886))="CONTRATUAL",ISNUMBER(SEARCH("INDIVIDUAL",SUBSTITUTE(UPPER($D3886)," ","")))),"PREMIUM FREE",""))))</f>
        <v/>
      </c>
    </row>
    <row r="3887">
      <c r="AC3887">
        <f>IF($C3887="","",IF(COUNTIF('Códigos Santander (ref)'!$A$2:$A$79,$C3887)&gt;0,"SANTANDER",IF(COUNTIF('Códigos Itaú (ref)'!$A$2:$A$44,$C3887)&gt;0,"ITAU",IF(AND(TRIM(UPPER($I3887))="CONTRATUAL",ISNUMBER(SEARCH("INDIVIDUAL",SUBSTITUTE(UPPER($D3887)," ","")))),"PREMIUM FREE",""))))</f>
        <v/>
      </c>
    </row>
    <row r="3888">
      <c r="AC3888">
        <f>IF($C3888="","",IF(COUNTIF('Códigos Santander (ref)'!$A$2:$A$79,$C3888)&gt;0,"SANTANDER",IF(COUNTIF('Códigos Itaú (ref)'!$A$2:$A$44,$C3888)&gt;0,"ITAU",IF(AND(TRIM(UPPER($I3888))="CONTRATUAL",ISNUMBER(SEARCH("INDIVIDUAL",SUBSTITUTE(UPPER($D3888)," ","")))),"PREMIUM FREE",""))))</f>
        <v/>
      </c>
    </row>
    <row r="3889">
      <c r="AC3889">
        <f>IF($C3889="","",IF(COUNTIF('Códigos Santander (ref)'!$A$2:$A$79,$C3889)&gt;0,"SANTANDER",IF(COUNTIF('Códigos Itaú (ref)'!$A$2:$A$44,$C3889)&gt;0,"ITAU",IF(AND(TRIM(UPPER($I3889))="CONTRATUAL",ISNUMBER(SEARCH("INDIVIDUAL",SUBSTITUTE(UPPER($D3889)," ","")))),"PREMIUM FREE",""))))</f>
        <v/>
      </c>
    </row>
    <row r="3890">
      <c r="AC3890">
        <f>IF($C3890="","",IF(COUNTIF('Códigos Santander (ref)'!$A$2:$A$79,$C3890)&gt;0,"SANTANDER",IF(COUNTIF('Códigos Itaú (ref)'!$A$2:$A$44,$C3890)&gt;0,"ITAU",IF(AND(TRIM(UPPER($I3890))="CONTRATUAL",ISNUMBER(SEARCH("INDIVIDUAL",SUBSTITUTE(UPPER($D3890)," ","")))),"PREMIUM FREE",""))))</f>
        <v/>
      </c>
    </row>
    <row r="3891">
      <c r="AC3891">
        <f>IF($C3891="","",IF(COUNTIF('Códigos Santander (ref)'!$A$2:$A$79,$C3891)&gt;0,"SANTANDER",IF(COUNTIF('Códigos Itaú (ref)'!$A$2:$A$44,$C3891)&gt;0,"ITAU",IF(AND(TRIM(UPPER($I3891))="CONTRATUAL",ISNUMBER(SEARCH("INDIVIDUAL",SUBSTITUTE(UPPER($D3891)," ","")))),"PREMIUM FREE",""))))</f>
        <v/>
      </c>
    </row>
    <row r="3892">
      <c r="AC3892">
        <f>IF($C3892="","",IF(COUNTIF('Códigos Santander (ref)'!$A$2:$A$79,$C3892)&gt;0,"SANTANDER",IF(COUNTIF('Códigos Itaú (ref)'!$A$2:$A$44,$C3892)&gt;0,"ITAU",IF(AND(TRIM(UPPER($I3892))="CONTRATUAL",ISNUMBER(SEARCH("INDIVIDUAL",SUBSTITUTE(UPPER($D3892)," ","")))),"PREMIUM FREE",""))))</f>
        <v/>
      </c>
    </row>
    <row r="3893">
      <c r="AC3893">
        <f>IF($C3893="","",IF(COUNTIF('Códigos Santander (ref)'!$A$2:$A$79,$C3893)&gt;0,"SANTANDER",IF(COUNTIF('Códigos Itaú (ref)'!$A$2:$A$44,$C3893)&gt;0,"ITAU",IF(AND(TRIM(UPPER($I3893))="CONTRATUAL",ISNUMBER(SEARCH("INDIVIDUAL",SUBSTITUTE(UPPER($D3893)," ","")))),"PREMIUM FREE",""))))</f>
        <v/>
      </c>
    </row>
    <row r="3894">
      <c r="AC3894">
        <f>IF($C3894="","",IF(COUNTIF('Códigos Santander (ref)'!$A$2:$A$79,$C3894)&gt;0,"SANTANDER",IF(COUNTIF('Códigos Itaú (ref)'!$A$2:$A$44,$C3894)&gt;0,"ITAU",IF(AND(TRIM(UPPER($I3894))="CONTRATUAL",ISNUMBER(SEARCH("INDIVIDUAL",SUBSTITUTE(UPPER($D3894)," ","")))),"PREMIUM FREE",""))))</f>
        <v/>
      </c>
    </row>
    <row r="3895">
      <c r="AC3895">
        <f>IF($C3895="","",IF(COUNTIF('Códigos Santander (ref)'!$A$2:$A$79,$C3895)&gt;0,"SANTANDER",IF(COUNTIF('Códigos Itaú (ref)'!$A$2:$A$44,$C3895)&gt;0,"ITAU",IF(AND(TRIM(UPPER($I3895))="CONTRATUAL",ISNUMBER(SEARCH("INDIVIDUAL",SUBSTITUTE(UPPER($D3895)," ","")))),"PREMIUM FREE",""))))</f>
        <v/>
      </c>
    </row>
    <row r="3896">
      <c r="AC3896">
        <f>IF($C3896="","",IF(COUNTIF('Códigos Santander (ref)'!$A$2:$A$79,$C3896)&gt;0,"SANTANDER",IF(COUNTIF('Códigos Itaú (ref)'!$A$2:$A$44,$C3896)&gt;0,"ITAU",IF(AND(TRIM(UPPER($I3896))="CONTRATUAL",ISNUMBER(SEARCH("INDIVIDUAL",SUBSTITUTE(UPPER($D3896)," ","")))),"PREMIUM FREE",""))))</f>
        <v/>
      </c>
    </row>
    <row r="3897">
      <c r="AC3897">
        <f>IF($C3897="","",IF(COUNTIF('Códigos Santander (ref)'!$A$2:$A$79,$C3897)&gt;0,"SANTANDER",IF(COUNTIF('Códigos Itaú (ref)'!$A$2:$A$44,$C3897)&gt;0,"ITAU",IF(AND(TRIM(UPPER($I3897))="CONTRATUAL",ISNUMBER(SEARCH("INDIVIDUAL",SUBSTITUTE(UPPER($D3897)," ","")))),"PREMIUM FREE",""))))</f>
        <v/>
      </c>
    </row>
    <row r="3898">
      <c r="AC3898">
        <f>IF($C3898="","",IF(COUNTIF('Códigos Santander (ref)'!$A$2:$A$79,$C3898)&gt;0,"SANTANDER",IF(COUNTIF('Códigos Itaú (ref)'!$A$2:$A$44,$C3898)&gt;0,"ITAU",IF(AND(TRIM(UPPER($I3898))="CONTRATUAL",ISNUMBER(SEARCH("INDIVIDUAL",SUBSTITUTE(UPPER($D3898)," ","")))),"PREMIUM FREE",""))))</f>
        <v/>
      </c>
    </row>
    <row r="3899">
      <c r="AC3899">
        <f>IF($C3899="","",IF(COUNTIF('Códigos Santander (ref)'!$A$2:$A$79,$C3899)&gt;0,"SANTANDER",IF(COUNTIF('Códigos Itaú (ref)'!$A$2:$A$44,$C3899)&gt;0,"ITAU",IF(AND(TRIM(UPPER($I3899))="CONTRATUAL",ISNUMBER(SEARCH("INDIVIDUAL",SUBSTITUTE(UPPER($D3899)," ","")))),"PREMIUM FREE",""))))</f>
        <v/>
      </c>
    </row>
    <row r="3900">
      <c r="AC3900">
        <f>IF($C3900="","",IF(COUNTIF('Códigos Santander (ref)'!$A$2:$A$79,$C3900)&gt;0,"SANTANDER",IF(COUNTIF('Códigos Itaú (ref)'!$A$2:$A$44,$C3900)&gt;0,"ITAU",IF(AND(TRIM(UPPER($I3900))="CONTRATUAL",ISNUMBER(SEARCH("INDIVIDUAL",SUBSTITUTE(UPPER($D3900)," ","")))),"PREMIUM FREE",""))))</f>
        <v/>
      </c>
    </row>
    <row r="3901">
      <c r="AC3901">
        <f>IF($C3901="","",IF(COUNTIF('Códigos Santander (ref)'!$A$2:$A$79,$C3901)&gt;0,"SANTANDER",IF(COUNTIF('Códigos Itaú (ref)'!$A$2:$A$44,$C3901)&gt;0,"ITAU",IF(AND(TRIM(UPPER($I3901))="CONTRATUAL",ISNUMBER(SEARCH("INDIVIDUAL",SUBSTITUTE(UPPER($D3901)," ","")))),"PREMIUM FREE",""))))</f>
        <v/>
      </c>
    </row>
    <row r="3902">
      <c r="AC3902">
        <f>IF($C3902="","",IF(COUNTIF('Códigos Santander (ref)'!$A$2:$A$79,$C3902)&gt;0,"SANTANDER",IF(COUNTIF('Códigos Itaú (ref)'!$A$2:$A$44,$C3902)&gt;0,"ITAU",IF(AND(TRIM(UPPER($I3902))="CONTRATUAL",ISNUMBER(SEARCH("INDIVIDUAL",SUBSTITUTE(UPPER($D3902)," ","")))),"PREMIUM FREE",""))))</f>
        <v/>
      </c>
    </row>
    <row r="3903">
      <c r="AC3903">
        <f>IF($C3903="","",IF(COUNTIF('Códigos Santander (ref)'!$A$2:$A$79,$C3903)&gt;0,"SANTANDER",IF(COUNTIF('Códigos Itaú (ref)'!$A$2:$A$44,$C3903)&gt;0,"ITAU",IF(AND(TRIM(UPPER($I3903))="CONTRATUAL",ISNUMBER(SEARCH("INDIVIDUAL",SUBSTITUTE(UPPER($D3903)," ","")))),"PREMIUM FREE",""))))</f>
        <v/>
      </c>
    </row>
    <row r="3904">
      <c r="AC3904">
        <f>IF($C3904="","",IF(COUNTIF('Códigos Santander (ref)'!$A$2:$A$79,$C3904)&gt;0,"SANTANDER",IF(COUNTIF('Códigos Itaú (ref)'!$A$2:$A$44,$C3904)&gt;0,"ITAU",IF(AND(TRIM(UPPER($I3904))="CONTRATUAL",ISNUMBER(SEARCH("INDIVIDUAL",SUBSTITUTE(UPPER($D3904)," ","")))),"PREMIUM FREE",""))))</f>
        <v/>
      </c>
    </row>
    <row r="3905">
      <c r="AC3905">
        <f>IF($C3905="","",IF(COUNTIF('Códigos Santander (ref)'!$A$2:$A$79,$C3905)&gt;0,"SANTANDER",IF(COUNTIF('Códigos Itaú (ref)'!$A$2:$A$44,$C3905)&gt;0,"ITAU",IF(AND(TRIM(UPPER($I3905))="CONTRATUAL",ISNUMBER(SEARCH("INDIVIDUAL",SUBSTITUTE(UPPER($D3905)," ","")))),"PREMIUM FREE",""))))</f>
        <v/>
      </c>
    </row>
    <row r="3906">
      <c r="AC3906">
        <f>IF($C3906="","",IF(COUNTIF('Códigos Santander (ref)'!$A$2:$A$79,$C3906)&gt;0,"SANTANDER",IF(COUNTIF('Códigos Itaú (ref)'!$A$2:$A$44,$C3906)&gt;0,"ITAU",IF(AND(TRIM(UPPER($I3906))="CONTRATUAL",ISNUMBER(SEARCH("INDIVIDUAL",SUBSTITUTE(UPPER($D3906)," ","")))),"PREMIUM FREE",""))))</f>
        <v/>
      </c>
    </row>
    <row r="3907">
      <c r="AC3907">
        <f>IF($C3907="","",IF(COUNTIF('Códigos Santander (ref)'!$A$2:$A$79,$C3907)&gt;0,"SANTANDER",IF(COUNTIF('Códigos Itaú (ref)'!$A$2:$A$44,$C3907)&gt;0,"ITAU",IF(AND(TRIM(UPPER($I3907))="CONTRATUAL",ISNUMBER(SEARCH("INDIVIDUAL",SUBSTITUTE(UPPER($D3907)," ","")))),"PREMIUM FREE",""))))</f>
        <v/>
      </c>
    </row>
    <row r="3908">
      <c r="AC3908">
        <f>IF($C3908="","",IF(COUNTIF('Códigos Santander (ref)'!$A$2:$A$79,$C3908)&gt;0,"SANTANDER",IF(COUNTIF('Códigos Itaú (ref)'!$A$2:$A$44,$C3908)&gt;0,"ITAU",IF(AND(TRIM(UPPER($I3908))="CONTRATUAL",ISNUMBER(SEARCH("INDIVIDUAL",SUBSTITUTE(UPPER($D3908)," ","")))),"PREMIUM FREE",""))))</f>
        <v/>
      </c>
    </row>
    <row r="3909">
      <c r="AC3909">
        <f>IF($C3909="","",IF(COUNTIF('Códigos Santander (ref)'!$A$2:$A$79,$C3909)&gt;0,"SANTANDER",IF(COUNTIF('Códigos Itaú (ref)'!$A$2:$A$44,$C3909)&gt;0,"ITAU",IF(AND(TRIM(UPPER($I3909))="CONTRATUAL",ISNUMBER(SEARCH("INDIVIDUAL",SUBSTITUTE(UPPER($D3909)," ","")))),"PREMIUM FREE",""))))</f>
        <v/>
      </c>
    </row>
    <row r="3910">
      <c r="AC3910">
        <f>IF($C3910="","",IF(COUNTIF('Códigos Santander (ref)'!$A$2:$A$79,$C3910)&gt;0,"SANTANDER",IF(COUNTIF('Códigos Itaú (ref)'!$A$2:$A$44,$C3910)&gt;0,"ITAU",IF(AND(TRIM(UPPER($I3910))="CONTRATUAL",ISNUMBER(SEARCH("INDIVIDUAL",SUBSTITUTE(UPPER($D3910)," ","")))),"PREMIUM FREE",""))))</f>
        <v/>
      </c>
    </row>
    <row r="3911">
      <c r="AC3911">
        <f>IF($C3911="","",IF(COUNTIF('Códigos Santander (ref)'!$A$2:$A$79,$C3911)&gt;0,"SANTANDER",IF(COUNTIF('Códigos Itaú (ref)'!$A$2:$A$44,$C3911)&gt;0,"ITAU",IF(AND(TRIM(UPPER($I3911))="CONTRATUAL",ISNUMBER(SEARCH("INDIVIDUAL",SUBSTITUTE(UPPER($D3911)," ","")))),"PREMIUM FREE",""))))</f>
        <v/>
      </c>
    </row>
    <row r="3912">
      <c r="AC3912">
        <f>IF($C3912="","",IF(COUNTIF('Códigos Santander (ref)'!$A$2:$A$79,$C3912)&gt;0,"SANTANDER",IF(COUNTIF('Códigos Itaú (ref)'!$A$2:$A$44,$C3912)&gt;0,"ITAU",IF(AND(TRIM(UPPER($I3912))="CONTRATUAL",ISNUMBER(SEARCH("INDIVIDUAL",SUBSTITUTE(UPPER($D3912)," ","")))),"PREMIUM FREE",""))))</f>
        <v/>
      </c>
    </row>
    <row r="3913">
      <c r="AC3913">
        <f>IF($C3913="","",IF(COUNTIF('Códigos Santander (ref)'!$A$2:$A$79,$C3913)&gt;0,"SANTANDER",IF(COUNTIF('Códigos Itaú (ref)'!$A$2:$A$44,$C3913)&gt;0,"ITAU",IF(AND(TRIM(UPPER($I3913))="CONTRATUAL",ISNUMBER(SEARCH("INDIVIDUAL",SUBSTITUTE(UPPER($D3913)," ","")))),"PREMIUM FREE",""))))</f>
        <v/>
      </c>
    </row>
    <row r="3914">
      <c r="AC3914">
        <f>IF($C3914="","",IF(COUNTIF('Códigos Santander (ref)'!$A$2:$A$79,$C3914)&gt;0,"SANTANDER",IF(COUNTIF('Códigos Itaú (ref)'!$A$2:$A$44,$C3914)&gt;0,"ITAU",IF(AND(TRIM(UPPER($I3914))="CONTRATUAL",ISNUMBER(SEARCH("INDIVIDUAL",SUBSTITUTE(UPPER($D3914)," ","")))),"PREMIUM FREE",""))))</f>
        <v/>
      </c>
    </row>
    <row r="3915">
      <c r="AC3915">
        <f>IF($C3915="","",IF(COUNTIF('Códigos Santander (ref)'!$A$2:$A$79,$C3915)&gt;0,"SANTANDER",IF(COUNTIF('Códigos Itaú (ref)'!$A$2:$A$44,$C3915)&gt;0,"ITAU",IF(AND(TRIM(UPPER($I3915))="CONTRATUAL",ISNUMBER(SEARCH("INDIVIDUAL",SUBSTITUTE(UPPER($D3915)," ","")))),"PREMIUM FREE",""))))</f>
        <v/>
      </c>
    </row>
    <row r="3916">
      <c r="AC3916">
        <f>IF($C3916="","",IF(COUNTIF('Códigos Santander (ref)'!$A$2:$A$79,$C3916)&gt;0,"SANTANDER",IF(COUNTIF('Códigos Itaú (ref)'!$A$2:$A$44,$C3916)&gt;0,"ITAU",IF(AND(TRIM(UPPER($I3916))="CONTRATUAL",ISNUMBER(SEARCH("INDIVIDUAL",SUBSTITUTE(UPPER($D3916)," ","")))),"PREMIUM FREE",""))))</f>
        <v/>
      </c>
    </row>
    <row r="3917">
      <c r="AC3917">
        <f>IF($C3917="","",IF(COUNTIF('Códigos Santander (ref)'!$A$2:$A$79,$C3917)&gt;0,"SANTANDER",IF(COUNTIF('Códigos Itaú (ref)'!$A$2:$A$44,$C3917)&gt;0,"ITAU",IF(AND(TRIM(UPPER($I3917))="CONTRATUAL",ISNUMBER(SEARCH("INDIVIDUAL",SUBSTITUTE(UPPER($D3917)," ","")))),"PREMIUM FREE",""))))</f>
        <v/>
      </c>
    </row>
    <row r="3918">
      <c r="AC3918">
        <f>IF($C3918="","",IF(COUNTIF('Códigos Santander (ref)'!$A$2:$A$79,$C3918)&gt;0,"SANTANDER",IF(COUNTIF('Códigos Itaú (ref)'!$A$2:$A$44,$C3918)&gt;0,"ITAU",IF(AND(TRIM(UPPER($I3918))="CONTRATUAL",ISNUMBER(SEARCH("INDIVIDUAL",SUBSTITUTE(UPPER($D3918)," ","")))),"PREMIUM FREE",""))))</f>
        <v/>
      </c>
    </row>
    <row r="3919">
      <c r="AC3919">
        <f>IF($C3919="","",IF(COUNTIF('Códigos Santander (ref)'!$A$2:$A$79,$C3919)&gt;0,"SANTANDER",IF(COUNTIF('Códigos Itaú (ref)'!$A$2:$A$44,$C3919)&gt;0,"ITAU",IF(AND(TRIM(UPPER($I3919))="CONTRATUAL",ISNUMBER(SEARCH("INDIVIDUAL",SUBSTITUTE(UPPER($D3919)," ","")))),"PREMIUM FREE",""))))</f>
        <v/>
      </c>
    </row>
    <row r="3920">
      <c r="AC3920">
        <f>IF($C3920="","",IF(COUNTIF('Códigos Santander (ref)'!$A$2:$A$79,$C3920)&gt;0,"SANTANDER",IF(COUNTIF('Códigos Itaú (ref)'!$A$2:$A$44,$C3920)&gt;0,"ITAU",IF(AND(TRIM(UPPER($I3920))="CONTRATUAL",ISNUMBER(SEARCH("INDIVIDUAL",SUBSTITUTE(UPPER($D3920)," ","")))),"PREMIUM FREE",""))))</f>
        <v/>
      </c>
    </row>
    <row r="3921">
      <c r="AC3921">
        <f>IF($C3921="","",IF(COUNTIF('Códigos Santander (ref)'!$A$2:$A$79,$C3921)&gt;0,"SANTANDER",IF(COUNTIF('Códigos Itaú (ref)'!$A$2:$A$44,$C3921)&gt;0,"ITAU",IF(AND(TRIM(UPPER($I3921))="CONTRATUAL",ISNUMBER(SEARCH("INDIVIDUAL",SUBSTITUTE(UPPER($D3921)," ","")))),"PREMIUM FREE",""))))</f>
        <v/>
      </c>
    </row>
    <row r="3922">
      <c r="AC3922">
        <f>IF($C3922="","",IF(COUNTIF('Códigos Santander (ref)'!$A$2:$A$79,$C3922)&gt;0,"SANTANDER",IF(COUNTIF('Códigos Itaú (ref)'!$A$2:$A$44,$C3922)&gt;0,"ITAU",IF(AND(TRIM(UPPER($I3922))="CONTRATUAL",ISNUMBER(SEARCH("INDIVIDUAL",SUBSTITUTE(UPPER($D3922)," ","")))),"PREMIUM FREE",""))))</f>
        <v/>
      </c>
    </row>
    <row r="3923">
      <c r="AC3923">
        <f>IF($C3923="","",IF(COUNTIF('Códigos Santander (ref)'!$A$2:$A$79,$C3923)&gt;0,"SANTANDER",IF(COUNTIF('Códigos Itaú (ref)'!$A$2:$A$44,$C3923)&gt;0,"ITAU",IF(AND(TRIM(UPPER($I3923))="CONTRATUAL",ISNUMBER(SEARCH("INDIVIDUAL",SUBSTITUTE(UPPER($D3923)," ","")))),"PREMIUM FREE",""))))</f>
        <v/>
      </c>
    </row>
    <row r="3924">
      <c r="AC3924">
        <f>IF($C3924="","",IF(COUNTIF('Códigos Santander (ref)'!$A$2:$A$79,$C3924)&gt;0,"SANTANDER",IF(COUNTIF('Códigos Itaú (ref)'!$A$2:$A$44,$C3924)&gt;0,"ITAU",IF(AND(TRIM(UPPER($I3924))="CONTRATUAL",ISNUMBER(SEARCH("INDIVIDUAL",SUBSTITUTE(UPPER($D3924)," ","")))),"PREMIUM FREE",""))))</f>
        <v/>
      </c>
    </row>
    <row r="3925">
      <c r="AC3925">
        <f>IF($C3925="","",IF(COUNTIF('Códigos Santander (ref)'!$A$2:$A$79,$C3925)&gt;0,"SANTANDER",IF(COUNTIF('Códigos Itaú (ref)'!$A$2:$A$44,$C3925)&gt;0,"ITAU",IF(AND(TRIM(UPPER($I3925))="CONTRATUAL",ISNUMBER(SEARCH("INDIVIDUAL",SUBSTITUTE(UPPER($D3925)," ","")))),"PREMIUM FREE",""))))</f>
        <v/>
      </c>
    </row>
    <row r="3926">
      <c r="AC3926">
        <f>IF($C3926="","",IF(COUNTIF('Códigos Santander (ref)'!$A$2:$A$79,$C3926)&gt;0,"SANTANDER",IF(COUNTIF('Códigos Itaú (ref)'!$A$2:$A$44,$C3926)&gt;0,"ITAU",IF(AND(TRIM(UPPER($I3926))="CONTRATUAL",ISNUMBER(SEARCH("INDIVIDUAL",SUBSTITUTE(UPPER($D3926)," ","")))),"PREMIUM FREE",""))))</f>
        <v/>
      </c>
    </row>
    <row r="3927">
      <c r="AC3927">
        <f>IF($C3927="","",IF(COUNTIF('Códigos Santander (ref)'!$A$2:$A$79,$C3927)&gt;0,"SANTANDER",IF(COUNTIF('Códigos Itaú (ref)'!$A$2:$A$44,$C3927)&gt;0,"ITAU",IF(AND(TRIM(UPPER($I3927))="CONTRATUAL",ISNUMBER(SEARCH("INDIVIDUAL",SUBSTITUTE(UPPER($D3927)," ","")))),"PREMIUM FREE",""))))</f>
        <v/>
      </c>
    </row>
    <row r="3928">
      <c r="AC3928">
        <f>IF($C3928="","",IF(COUNTIF('Códigos Santander (ref)'!$A$2:$A$79,$C3928)&gt;0,"SANTANDER",IF(COUNTIF('Códigos Itaú (ref)'!$A$2:$A$44,$C3928)&gt;0,"ITAU",IF(AND(TRIM(UPPER($I3928))="CONTRATUAL",ISNUMBER(SEARCH("INDIVIDUAL",SUBSTITUTE(UPPER($D3928)," ","")))),"PREMIUM FREE",""))))</f>
        <v/>
      </c>
    </row>
    <row r="3929">
      <c r="AC3929">
        <f>IF($C3929="","",IF(COUNTIF('Códigos Santander (ref)'!$A$2:$A$79,$C3929)&gt;0,"SANTANDER",IF(COUNTIF('Códigos Itaú (ref)'!$A$2:$A$44,$C3929)&gt;0,"ITAU",IF(AND(TRIM(UPPER($I3929))="CONTRATUAL",ISNUMBER(SEARCH("INDIVIDUAL",SUBSTITUTE(UPPER($D3929)," ","")))),"PREMIUM FREE",""))))</f>
        <v/>
      </c>
    </row>
    <row r="3930">
      <c r="AC3930">
        <f>IF($C3930="","",IF(COUNTIF('Códigos Santander (ref)'!$A$2:$A$79,$C3930)&gt;0,"SANTANDER",IF(COUNTIF('Códigos Itaú (ref)'!$A$2:$A$44,$C3930)&gt;0,"ITAU",IF(AND(TRIM(UPPER($I3930))="CONTRATUAL",ISNUMBER(SEARCH("INDIVIDUAL",SUBSTITUTE(UPPER($D3930)," ","")))),"PREMIUM FREE",""))))</f>
        <v/>
      </c>
    </row>
    <row r="3931">
      <c r="AC3931">
        <f>IF($C3931="","",IF(COUNTIF('Códigos Santander (ref)'!$A$2:$A$79,$C3931)&gt;0,"SANTANDER",IF(COUNTIF('Códigos Itaú (ref)'!$A$2:$A$44,$C3931)&gt;0,"ITAU",IF(AND(TRIM(UPPER($I3931))="CONTRATUAL",ISNUMBER(SEARCH("INDIVIDUAL",SUBSTITUTE(UPPER($D3931)," ","")))),"PREMIUM FREE",""))))</f>
        <v/>
      </c>
    </row>
    <row r="3932">
      <c r="AC3932">
        <f>IF($C3932="","",IF(COUNTIF('Códigos Santander (ref)'!$A$2:$A$79,$C3932)&gt;0,"SANTANDER",IF(COUNTIF('Códigos Itaú (ref)'!$A$2:$A$44,$C3932)&gt;0,"ITAU",IF(AND(TRIM(UPPER($I3932))="CONTRATUAL",ISNUMBER(SEARCH("INDIVIDUAL",SUBSTITUTE(UPPER($D3932)," ","")))),"PREMIUM FREE",""))))</f>
        <v/>
      </c>
    </row>
    <row r="3933">
      <c r="AC3933">
        <f>IF($C3933="","",IF(COUNTIF('Códigos Santander (ref)'!$A$2:$A$79,$C3933)&gt;0,"SANTANDER",IF(COUNTIF('Códigos Itaú (ref)'!$A$2:$A$44,$C3933)&gt;0,"ITAU",IF(AND(TRIM(UPPER($I3933))="CONTRATUAL",ISNUMBER(SEARCH("INDIVIDUAL",SUBSTITUTE(UPPER($D3933)," ","")))),"PREMIUM FREE",""))))</f>
        <v/>
      </c>
    </row>
    <row r="3934">
      <c r="AC3934">
        <f>IF($C3934="","",IF(COUNTIF('Códigos Santander (ref)'!$A$2:$A$79,$C3934)&gt;0,"SANTANDER",IF(COUNTIF('Códigos Itaú (ref)'!$A$2:$A$44,$C3934)&gt;0,"ITAU",IF(AND(TRIM(UPPER($I3934))="CONTRATUAL",ISNUMBER(SEARCH("INDIVIDUAL",SUBSTITUTE(UPPER($D3934)," ","")))),"PREMIUM FREE",""))))</f>
        <v/>
      </c>
    </row>
    <row r="3935">
      <c r="AC3935">
        <f>IF($C3935="","",IF(COUNTIF('Códigos Santander (ref)'!$A$2:$A$79,$C3935)&gt;0,"SANTANDER",IF(COUNTIF('Códigos Itaú (ref)'!$A$2:$A$44,$C3935)&gt;0,"ITAU",IF(AND(TRIM(UPPER($I3935))="CONTRATUAL",ISNUMBER(SEARCH("INDIVIDUAL",SUBSTITUTE(UPPER($D3935)," ","")))),"PREMIUM FREE",""))))</f>
        <v/>
      </c>
    </row>
    <row r="3936">
      <c r="AC3936">
        <f>IF($C3936="","",IF(COUNTIF('Códigos Santander (ref)'!$A$2:$A$79,$C3936)&gt;0,"SANTANDER",IF(COUNTIF('Códigos Itaú (ref)'!$A$2:$A$44,$C3936)&gt;0,"ITAU",IF(AND(TRIM(UPPER($I3936))="CONTRATUAL",ISNUMBER(SEARCH("INDIVIDUAL",SUBSTITUTE(UPPER($D3936)," ","")))),"PREMIUM FREE",""))))</f>
        <v/>
      </c>
    </row>
    <row r="3937">
      <c r="AC3937">
        <f>IF($C3937="","",IF(COUNTIF('Códigos Santander (ref)'!$A$2:$A$79,$C3937)&gt;0,"SANTANDER",IF(COUNTIF('Códigos Itaú (ref)'!$A$2:$A$44,$C3937)&gt;0,"ITAU",IF(AND(TRIM(UPPER($I3937))="CONTRATUAL",ISNUMBER(SEARCH("INDIVIDUAL",SUBSTITUTE(UPPER($D3937)," ","")))),"PREMIUM FREE",""))))</f>
        <v/>
      </c>
    </row>
    <row r="3938">
      <c r="AC3938">
        <f>IF($C3938="","",IF(COUNTIF('Códigos Santander (ref)'!$A$2:$A$79,$C3938)&gt;0,"SANTANDER",IF(COUNTIF('Códigos Itaú (ref)'!$A$2:$A$44,$C3938)&gt;0,"ITAU",IF(AND(TRIM(UPPER($I3938))="CONTRATUAL",ISNUMBER(SEARCH("INDIVIDUAL",SUBSTITUTE(UPPER($D3938)," ","")))),"PREMIUM FREE",""))))</f>
        <v/>
      </c>
    </row>
    <row r="3939">
      <c r="AC3939">
        <f>IF($C3939="","",IF(COUNTIF('Códigos Santander (ref)'!$A$2:$A$79,$C3939)&gt;0,"SANTANDER",IF(COUNTIF('Códigos Itaú (ref)'!$A$2:$A$44,$C3939)&gt;0,"ITAU",IF(AND(TRIM(UPPER($I3939))="CONTRATUAL",ISNUMBER(SEARCH("INDIVIDUAL",SUBSTITUTE(UPPER($D3939)," ","")))),"PREMIUM FREE",""))))</f>
        <v/>
      </c>
    </row>
    <row r="3940">
      <c r="AC3940">
        <f>IF($C3940="","",IF(COUNTIF('Códigos Santander (ref)'!$A$2:$A$79,$C3940)&gt;0,"SANTANDER",IF(COUNTIF('Códigos Itaú (ref)'!$A$2:$A$44,$C3940)&gt;0,"ITAU",IF(AND(TRIM(UPPER($I3940))="CONTRATUAL",ISNUMBER(SEARCH("INDIVIDUAL",SUBSTITUTE(UPPER($D3940)," ","")))),"PREMIUM FREE",""))))</f>
        <v/>
      </c>
    </row>
    <row r="3941">
      <c r="AC3941">
        <f>IF($C3941="","",IF(COUNTIF('Códigos Santander (ref)'!$A$2:$A$79,$C3941)&gt;0,"SANTANDER",IF(COUNTIF('Códigos Itaú (ref)'!$A$2:$A$44,$C3941)&gt;0,"ITAU",IF(AND(TRIM(UPPER($I3941))="CONTRATUAL",ISNUMBER(SEARCH("INDIVIDUAL",SUBSTITUTE(UPPER($D3941)," ","")))),"PREMIUM FREE",""))))</f>
        <v/>
      </c>
    </row>
    <row r="3942">
      <c r="AC3942">
        <f>IF($C3942="","",IF(COUNTIF('Códigos Santander (ref)'!$A$2:$A$79,$C3942)&gt;0,"SANTANDER",IF(COUNTIF('Códigos Itaú (ref)'!$A$2:$A$44,$C3942)&gt;0,"ITAU",IF(AND(TRIM(UPPER($I3942))="CONTRATUAL",ISNUMBER(SEARCH("INDIVIDUAL",SUBSTITUTE(UPPER($D3942)," ","")))),"PREMIUM FREE",""))))</f>
        <v/>
      </c>
    </row>
    <row r="3943">
      <c r="AC3943">
        <f>IF($C3943="","",IF(COUNTIF('Códigos Santander (ref)'!$A$2:$A$79,$C3943)&gt;0,"SANTANDER",IF(COUNTIF('Códigos Itaú (ref)'!$A$2:$A$44,$C3943)&gt;0,"ITAU",IF(AND(TRIM(UPPER($I3943))="CONTRATUAL",ISNUMBER(SEARCH("INDIVIDUAL",SUBSTITUTE(UPPER($D3943)," ","")))),"PREMIUM FREE",""))))</f>
        <v/>
      </c>
    </row>
    <row r="3944">
      <c r="AC3944">
        <f>IF($C3944="","",IF(COUNTIF('Códigos Santander (ref)'!$A$2:$A$79,$C3944)&gt;0,"SANTANDER",IF(COUNTIF('Códigos Itaú (ref)'!$A$2:$A$44,$C3944)&gt;0,"ITAU",IF(AND(TRIM(UPPER($I3944))="CONTRATUAL",ISNUMBER(SEARCH("INDIVIDUAL",SUBSTITUTE(UPPER($D3944)," ","")))),"PREMIUM FREE",""))))</f>
        <v/>
      </c>
    </row>
    <row r="3945">
      <c r="AC3945">
        <f>IF($C3945="","",IF(COUNTIF('Códigos Santander (ref)'!$A$2:$A$79,$C3945)&gt;0,"SANTANDER",IF(COUNTIF('Códigos Itaú (ref)'!$A$2:$A$44,$C3945)&gt;0,"ITAU",IF(AND(TRIM(UPPER($I3945))="CONTRATUAL",ISNUMBER(SEARCH("INDIVIDUAL",SUBSTITUTE(UPPER($D3945)," ","")))),"PREMIUM FREE",""))))</f>
        <v/>
      </c>
    </row>
    <row r="3946">
      <c r="AC3946">
        <f>IF($C3946="","",IF(COUNTIF('Códigos Santander (ref)'!$A$2:$A$79,$C3946)&gt;0,"SANTANDER",IF(COUNTIF('Códigos Itaú (ref)'!$A$2:$A$44,$C3946)&gt;0,"ITAU",IF(AND(TRIM(UPPER($I3946))="CONTRATUAL",ISNUMBER(SEARCH("INDIVIDUAL",SUBSTITUTE(UPPER($D3946)," ","")))),"PREMIUM FREE",""))))</f>
        <v/>
      </c>
    </row>
    <row r="3947">
      <c r="AC3947">
        <f>IF($C3947="","",IF(COUNTIF('Códigos Santander (ref)'!$A$2:$A$79,$C3947)&gt;0,"SANTANDER",IF(COUNTIF('Códigos Itaú (ref)'!$A$2:$A$44,$C3947)&gt;0,"ITAU",IF(AND(TRIM(UPPER($I3947))="CONTRATUAL",ISNUMBER(SEARCH("INDIVIDUAL",SUBSTITUTE(UPPER($D3947)," ","")))),"PREMIUM FREE",""))))</f>
        <v/>
      </c>
    </row>
    <row r="3948">
      <c r="AC3948">
        <f>IF($C3948="","",IF(COUNTIF('Códigos Santander (ref)'!$A$2:$A$79,$C3948)&gt;0,"SANTANDER",IF(COUNTIF('Códigos Itaú (ref)'!$A$2:$A$44,$C3948)&gt;0,"ITAU",IF(AND(TRIM(UPPER($I3948))="CONTRATUAL",ISNUMBER(SEARCH("INDIVIDUAL",SUBSTITUTE(UPPER($D3948)," ","")))),"PREMIUM FREE",""))))</f>
        <v/>
      </c>
    </row>
    <row r="3949">
      <c r="AC3949">
        <f>IF($C3949="","",IF(COUNTIF('Códigos Santander (ref)'!$A$2:$A$79,$C3949)&gt;0,"SANTANDER",IF(COUNTIF('Códigos Itaú (ref)'!$A$2:$A$44,$C3949)&gt;0,"ITAU",IF(AND(TRIM(UPPER($I3949))="CONTRATUAL",ISNUMBER(SEARCH("INDIVIDUAL",SUBSTITUTE(UPPER($D3949)," ","")))),"PREMIUM FREE",""))))</f>
        <v/>
      </c>
    </row>
    <row r="3950">
      <c r="AC3950">
        <f>IF($C3950="","",IF(COUNTIF('Códigos Santander (ref)'!$A$2:$A$79,$C3950)&gt;0,"SANTANDER",IF(COUNTIF('Códigos Itaú (ref)'!$A$2:$A$44,$C3950)&gt;0,"ITAU",IF(AND(TRIM(UPPER($I3950))="CONTRATUAL",ISNUMBER(SEARCH("INDIVIDUAL",SUBSTITUTE(UPPER($D3950)," ","")))),"PREMIUM FREE",""))))</f>
        <v/>
      </c>
    </row>
    <row r="3951">
      <c r="AC3951">
        <f>IF($C3951="","",IF(COUNTIF('Códigos Santander (ref)'!$A$2:$A$79,$C3951)&gt;0,"SANTANDER",IF(COUNTIF('Códigos Itaú (ref)'!$A$2:$A$44,$C3951)&gt;0,"ITAU",IF(AND(TRIM(UPPER($I3951))="CONTRATUAL",ISNUMBER(SEARCH("INDIVIDUAL",SUBSTITUTE(UPPER($D3951)," ","")))),"PREMIUM FREE",""))))</f>
        <v/>
      </c>
    </row>
    <row r="3952">
      <c r="AC3952">
        <f>IF($C3952="","",IF(COUNTIF('Códigos Santander (ref)'!$A$2:$A$79,$C3952)&gt;0,"SANTANDER",IF(COUNTIF('Códigos Itaú (ref)'!$A$2:$A$44,$C3952)&gt;0,"ITAU",IF(AND(TRIM(UPPER($I3952))="CONTRATUAL",ISNUMBER(SEARCH("INDIVIDUAL",SUBSTITUTE(UPPER($D3952)," ","")))),"PREMIUM FREE",""))))</f>
        <v/>
      </c>
    </row>
    <row r="3953">
      <c r="AC3953">
        <f>IF($C3953="","",IF(COUNTIF('Códigos Santander (ref)'!$A$2:$A$79,$C3953)&gt;0,"SANTANDER",IF(COUNTIF('Códigos Itaú (ref)'!$A$2:$A$44,$C3953)&gt;0,"ITAU",IF(AND(TRIM(UPPER($I3953))="CONTRATUAL",ISNUMBER(SEARCH("INDIVIDUAL",SUBSTITUTE(UPPER($D3953)," ","")))),"PREMIUM FREE",""))))</f>
        <v/>
      </c>
    </row>
    <row r="3954">
      <c r="AC3954">
        <f>IF($C3954="","",IF(COUNTIF('Códigos Santander (ref)'!$A$2:$A$79,$C3954)&gt;0,"SANTANDER",IF(COUNTIF('Códigos Itaú (ref)'!$A$2:$A$44,$C3954)&gt;0,"ITAU",IF(AND(TRIM(UPPER($I3954))="CONTRATUAL",ISNUMBER(SEARCH("INDIVIDUAL",SUBSTITUTE(UPPER($D3954)," ","")))),"PREMIUM FREE",""))))</f>
        <v/>
      </c>
    </row>
    <row r="3955">
      <c r="AC3955">
        <f>IF($C3955="","",IF(COUNTIF('Códigos Santander (ref)'!$A$2:$A$79,$C3955)&gt;0,"SANTANDER",IF(COUNTIF('Códigos Itaú (ref)'!$A$2:$A$44,$C3955)&gt;0,"ITAU",IF(AND(TRIM(UPPER($I3955))="CONTRATUAL",ISNUMBER(SEARCH("INDIVIDUAL",SUBSTITUTE(UPPER($D3955)," ","")))),"PREMIUM FREE",""))))</f>
        <v/>
      </c>
    </row>
    <row r="3956">
      <c r="AC3956">
        <f>IF($C3956="","",IF(COUNTIF('Códigos Santander (ref)'!$A$2:$A$79,$C3956)&gt;0,"SANTANDER",IF(COUNTIF('Códigos Itaú (ref)'!$A$2:$A$44,$C3956)&gt;0,"ITAU",IF(AND(TRIM(UPPER($I3956))="CONTRATUAL",ISNUMBER(SEARCH("INDIVIDUAL",SUBSTITUTE(UPPER($D3956)," ","")))),"PREMIUM FREE",""))))</f>
        <v/>
      </c>
    </row>
    <row r="3957">
      <c r="AC3957">
        <f>IF($C3957="","",IF(COUNTIF('Códigos Santander (ref)'!$A$2:$A$79,$C3957)&gt;0,"SANTANDER",IF(COUNTIF('Códigos Itaú (ref)'!$A$2:$A$44,$C3957)&gt;0,"ITAU",IF(AND(TRIM(UPPER($I3957))="CONTRATUAL",ISNUMBER(SEARCH("INDIVIDUAL",SUBSTITUTE(UPPER($D3957)," ","")))),"PREMIUM FREE",""))))</f>
        <v/>
      </c>
    </row>
    <row r="3958">
      <c r="AC3958">
        <f>IF($C3958="","",IF(COUNTIF('Códigos Santander (ref)'!$A$2:$A$79,$C3958)&gt;0,"SANTANDER",IF(COUNTIF('Códigos Itaú (ref)'!$A$2:$A$44,$C3958)&gt;0,"ITAU",IF(AND(TRIM(UPPER($I3958))="CONTRATUAL",ISNUMBER(SEARCH("INDIVIDUAL",SUBSTITUTE(UPPER($D3958)," ","")))),"PREMIUM FREE",""))))</f>
        <v/>
      </c>
    </row>
    <row r="3959">
      <c r="AC3959">
        <f>IF($C3959="","",IF(COUNTIF('Códigos Santander (ref)'!$A$2:$A$79,$C3959)&gt;0,"SANTANDER",IF(COUNTIF('Códigos Itaú (ref)'!$A$2:$A$44,$C3959)&gt;0,"ITAU",IF(AND(TRIM(UPPER($I3959))="CONTRATUAL",ISNUMBER(SEARCH("INDIVIDUAL",SUBSTITUTE(UPPER($D3959)," ","")))),"PREMIUM FREE",""))))</f>
        <v/>
      </c>
    </row>
    <row r="3960">
      <c r="AC3960">
        <f>IF($C3960="","",IF(COUNTIF('Códigos Santander (ref)'!$A$2:$A$79,$C3960)&gt;0,"SANTANDER",IF(COUNTIF('Códigos Itaú (ref)'!$A$2:$A$44,$C3960)&gt;0,"ITAU",IF(AND(TRIM(UPPER($I3960))="CONTRATUAL",ISNUMBER(SEARCH("INDIVIDUAL",SUBSTITUTE(UPPER($D3960)," ","")))),"PREMIUM FREE",""))))</f>
        <v/>
      </c>
    </row>
    <row r="3961">
      <c r="AC3961">
        <f>IF($C3961="","",IF(COUNTIF('Códigos Santander (ref)'!$A$2:$A$79,$C3961)&gt;0,"SANTANDER",IF(COUNTIF('Códigos Itaú (ref)'!$A$2:$A$44,$C3961)&gt;0,"ITAU",IF(AND(TRIM(UPPER($I3961))="CONTRATUAL",ISNUMBER(SEARCH("INDIVIDUAL",SUBSTITUTE(UPPER($D3961)," ","")))),"PREMIUM FREE",""))))</f>
        <v/>
      </c>
    </row>
    <row r="3962">
      <c r="AC3962">
        <f>IF($C3962="","",IF(COUNTIF('Códigos Santander (ref)'!$A$2:$A$79,$C3962)&gt;0,"SANTANDER",IF(COUNTIF('Códigos Itaú (ref)'!$A$2:$A$44,$C3962)&gt;0,"ITAU",IF(AND(TRIM(UPPER($I3962))="CONTRATUAL",ISNUMBER(SEARCH("INDIVIDUAL",SUBSTITUTE(UPPER($D3962)," ","")))),"PREMIUM FREE",""))))</f>
        <v/>
      </c>
    </row>
    <row r="3963">
      <c r="AC3963">
        <f>IF($C3963="","",IF(COUNTIF('Códigos Santander (ref)'!$A$2:$A$79,$C3963)&gt;0,"SANTANDER",IF(COUNTIF('Códigos Itaú (ref)'!$A$2:$A$44,$C3963)&gt;0,"ITAU",IF(AND(TRIM(UPPER($I3963))="CONTRATUAL",ISNUMBER(SEARCH("INDIVIDUAL",SUBSTITUTE(UPPER($D3963)," ","")))),"PREMIUM FREE",""))))</f>
        <v/>
      </c>
    </row>
    <row r="3964">
      <c r="AC3964">
        <f>IF($C3964="","",IF(COUNTIF('Códigos Santander (ref)'!$A$2:$A$79,$C3964)&gt;0,"SANTANDER",IF(COUNTIF('Códigos Itaú (ref)'!$A$2:$A$44,$C3964)&gt;0,"ITAU",IF(AND(TRIM(UPPER($I3964))="CONTRATUAL",ISNUMBER(SEARCH("INDIVIDUAL",SUBSTITUTE(UPPER($D3964)," ","")))),"PREMIUM FREE",""))))</f>
        <v/>
      </c>
    </row>
    <row r="3965">
      <c r="AC3965">
        <f>IF($C3965="","",IF(COUNTIF('Códigos Santander (ref)'!$A$2:$A$79,$C3965)&gt;0,"SANTANDER",IF(COUNTIF('Códigos Itaú (ref)'!$A$2:$A$44,$C3965)&gt;0,"ITAU",IF(AND(TRIM(UPPER($I3965))="CONTRATUAL",ISNUMBER(SEARCH("INDIVIDUAL",SUBSTITUTE(UPPER($D3965)," ","")))),"PREMIUM FREE",""))))</f>
        <v/>
      </c>
    </row>
    <row r="3966">
      <c r="AC3966">
        <f>IF($C3966="","",IF(COUNTIF('Códigos Santander (ref)'!$A$2:$A$79,$C3966)&gt;0,"SANTANDER",IF(COUNTIF('Códigos Itaú (ref)'!$A$2:$A$44,$C3966)&gt;0,"ITAU",IF(AND(TRIM(UPPER($I3966))="CONTRATUAL",ISNUMBER(SEARCH("INDIVIDUAL",SUBSTITUTE(UPPER($D3966)," ","")))),"PREMIUM FREE",""))))</f>
        <v/>
      </c>
    </row>
    <row r="3967">
      <c r="AC3967">
        <f>IF($C3967="","",IF(COUNTIF('Códigos Santander (ref)'!$A$2:$A$79,$C3967)&gt;0,"SANTANDER",IF(COUNTIF('Códigos Itaú (ref)'!$A$2:$A$44,$C3967)&gt;0,"ITAU",IF(AND(TRIM(UPPER($I3967))="CONTRATUAL",ISNUMBER(SEARCH("INDIVIDUAL",SUBSTITUTE(UPPER($D3967)," ","")))),"PREMIUM FREE",""))))</f>
        <v/>
      </c>
    </row>
    <row r="3968">
      <c r="AC3968">
        <f>IF($C3968="","",IF(COUNTIF('Códigos Santander (ref)'!$A$2:$A$79,$C3968)&gt;0,"SANTANDER",IF(COUNTIF('Códigos Itaú (ref)'!$A$2:$A$44,$C3968)&gt;0,"ITAU",IF(AND(TRIM(UPPER($I3968))="CONTRATUAL",ISNUMBER(SEARCH("INDIVIDUAL",SUBSTITUTE(UPPER($D3968)," ","")))),"PREMIUM FREE",""))))</f>
        <v/>
      </c>
    </row>
    <row r="3969">
      <c r="AC3969">
        <f>IF($C3969="","",IF(COUNTIF('Códigos Santander (ref)'!$A$2:$A$79,$C3969)&gt;0,"SANTANDER",IF(COUNTIF('Códigos Itaú (ref)'!$A$2:$A$44,$C3969)&gt;0,"ITAU",IF(AND(TRIM(UPPER($I3969))="CONTRATUAL",ISNUMBER(SEARCH("INDIVIDUAL",SUBSTITUTE(UPPER($D3969)," ","")))),"PREMIUM FREE",""))))</f>
        <v/>
      </c>
    </row>
    <row r="3970">
      <c r="AC3970">
        <f>IF($C3970="","",IF(COUNTIF('Códigos Santander (ref)'!$A$2:$A$79,$C3970)&gt;0,"SANTANDER",IF(COUNTIF('Códigos Itaú (ref)'!$A$2:$A$44,$C3970)&gt;0,"ITAU",IF(AND(TRIM(UPPER($I3970))="CONTRATUAL",ISNUMBER(SEARCH("INDIVIDUAL",SUBSTITUTE(UPPER($D3970)," ","")))),"PREMIUM FREE",""))))</f>
        <v/>
      </c>
    </row>
    <row r="3971">
      <c r="AC3971">
        <f>IF($C3971="","",IF(COUNTIF('Códigos Santander (ref)'!$A$2:$A$79,$C3971)&gt;0,"SANTANDER",IF(COUNTIF('Códigos Itaú (ref)'!$A$2:$A$44,$C3971)&gt;0,"ITAU",IF(AND(TRIM(UPPER($I3971))="CONTRATUAL",ISNUMBER(SEARCH("INDIVIDUAL",SUBSTITUTE(UPPER($D3971)," ","")))),"PREMIUM FREE",""))))</f>
        <v/>
      </c>
    </row>
    <row r="3972">
      <c r="AC3972">
        <f>IF($C3972="","",IF(COUNTIF('Códigos Santander (ref)'!$A$2:$A$79,$C3972)&gt;0,"SANTANDER",IF(COUNTIF('Códigos Itaú (ref)'!$A$2:$A$44,$C3972)&gt;0,"ITAU",IF(AND(TRIM(UPPER($I3972))="CONTRATUAL",ISNUMBER(SEARCH("INDIVIDUAL",SUBSTITUTE(UPPER($D3972)," ","")))),"PREMIUM FREE",""))))</f>
        <v/>
      </c>
    </row>
    <row r="3973">
      <c r="AC3973">
        <f>IF($C3973="","",IF(COUNTIF('Códigos Santander (ref)'!$A$2:$A$79,$C3973)&gt;0,"SANTANDER",IF(COUNTIF('Códigos Itaú (ref)'!$A$2:$A$44,$C3973)&gt;0,"ITAU",IF(AND(TRIM(UPPER($I3973))="CONTRATUAL",ISNUMBER(SEARCH("INDIVIDUAL",SUBSTITUTE(UPPER($D3973)," ","")))),"PREMIUM FREE",""))))</f>
        <v/>
      </c>
    </row>
    <row r="3974">
      <c r="AC3974">
        <f>IF($C3974="","",IF(COUNTIF('Códigos Santander (ref)'!$A$2:$A$79,$C3974)&gt;0,"SANTANDER",IF(COUNTIF('Códigos Itaú (ref)'!$A$2:$A$44,$C3974)&gt;0,"ITAU",IF(AND(TRIM(UPPER($I3974))="CONTRATUAL",ISNUMBER(SEARCH("INDIVIDUAL",SUBSTITUTE(UPPER($D3974)," ","")))),"PREMIUM FREE",""))))</f>
        <v/>
      </c>
    </row>
    <row r="3975">
      <c r="AC3975">
        <f>IF($C3975="","",IF(COUNTIF('Códigos Santander (ref)'!$A$2:$A$79,$C3975)&gt;0,"SANTANDER",IF(COUNTIF('Códigos Itaú (ref)'!$A$2:$A$44,$C3975)&gt;0,"ITAU",IF(AND(TRIM(UPPER($I3975))="CONTRATUAL",ISNUMBER(SEARCH("INDIVIDUAL",SUBSTITUTE(UPPER($D3975)," ","")))),"PREMIUM FREE",""))))</f>
        <v/>
      </c>
    </row>
    <row r="3976">
      <c r="AC3976">
        <f>IF($C3976="","",IF(COUNTIF('Códigos Santander (ref)'!$A$2:$A$79,$C3976)&gt;0,"SANTANDER",IF(COUNTIF('Códigos Itaú (ref)'!$A$2:$A$44,$C3976)&gt;0,"ITAU",IF(AND(TRIM(UPPER($I3976))="CONTRATUAL",ISNUMBER(SEARCH("INDIVIDUAL",SUBSTITUTE(UPPER($D3976)," ","")))),"PREMIUM FREE",""))))</f>
        <v/>
      </c>
    </row>
    <row r="3977">
      <c r="AC3977">
        <f>IF($C3977="","",IF(COUNTIF('Códigos Santander (ref)'!$A$2:$A$79,$C3977)&gt;0,"SANTANDER",IF(COUNTIF('Códigos Itaú (ref)'!$A$2:$A$44,$C3977)&gt;0,"ITAU",IF(AND(TRIM(UPPER($I3977))="CONTRATUAL",ISNUMBER(SEARCH("INDIVIDUAL",SUBSTITUTE(UPPER($D3977)," ","")))),"PREMIUM FREE",""))))</f>
        <v/>
      </c>
    </row>
    <row r="3978">
      <c r="AC3978">
        <f>IF($C3978="","",IF(COUNTIF('Códigos Santander (ref)'!$A$2:$A$79,$C3978)&gt;0,"SANTANDER",IF(COUNTIF('Códigos Itaú (ref)'!$A$2:$A$44,$C3978)&gt;0,"ITAU",IF(AND(TRIM(UPPER($I3978))="CONTRATUAL",ISNUMBER(SEARCH("INDIVIDUAL",SUBSTITUTE(UPPER($D3978)," ","")))),"PREMIUM FREE",""))))</f>
        <v/>
      </c>
    </row>
    <row r="3979">
      <c r="AC3979">
        <f>IF($C3979="","",IF(COUNTIF('Códigos Santander (ref)'!$A$2:$A$79,$C3979)&gt;0,"SANTANDER",IF(COUNTIF('Códigos Itaú (ref)'!$A$2:$A$44,$C3979)&gt;0,"ITAU",IF(AND(TRIM(UPPER($I3979))="CONTRATUAL",ISNUMBER(SEARCH("INDIVIDUAL",SUBSTITUTE(UPPER($D3979)," ","")))),"PREMIUM FREE",""))))</f>
        <v/>
      </c>
    </row>
    <row r="3980">
      <c r="AC3980">
        <f>IF($C3980="","",IF(COUNTIF('Códigos Santander (ref)'!$A$2:$A$79,$C3980)&gt;0,"SANTANDER",IF(COUNTIF('Códigos Itaú (ref)'!$A$2:$A$44,$C3980)&gt;0,"ITAU",IF(AND(TRIM(UPPER($I3980))="CONTRATUAL",ISNUMBER(SEARCH("INDIVIDUAL",SUBSTITUTE(UPPER($D3980)," ","")))),"PREMIUM FREE",""))))</f>
        <v/>
      </c>
    </row>
    <row r="3981">
      <c r="AC3981">
        <f>IF($C3981="","",IF(COUNTIF('Códigos Santander (ref)'!$A$2:$A$79,$C3981)&gt;0,"SANTANDER",IF(COUNTIF('Códigos Itaú (ref)'!$A$2:$A$44,$C3981)&gt;0,"ITAU",IF(AND(TRIM(UPPER($I3981))="CONTRATUAL",ISNUMBER(SEARCH("INDIVIDUAL",SUBSTITUTE(UPPER($D3981)," ","")))),"PREMIUM FREE",""))))</f>
        <v/>
      </c>
    </row>
    <row r="3982">
      <c r="AC3982">
        <f>IF($C3982="","",IF(COUNTIF('Códigos Santander (ref)'!$A$2:$A$79,$C3982)&gt;0,"SANTANDER",IF(COUNTIF('Códigos Itaú (ref)'!$A$2:$A$44,$C3982)&gt;0,"ITAU",IF(AND(TRIM(UPPER($I3982))="CONTRATUAL",ISNUMBER(SEARCH("INDIVIDUAL",SUBSTITUTE(UPPER($D3982)," ","")))),"PREMIUM FREE",""))))</f>
        <v/>
      </c>
    </row>
    <row r="3983">
      <c r="AC3983">
        <f>IF($C3983="","",IF(COUNTIF('Códigos Santander (ref)'!$A$2:$A$79,$C3983)&gt;0,"SANTANDER",IF(COUNTIF('Códigos Itaú (ref)'!$A$2:$A$44,$C3983)&gt;0,"ITAU",IF(AND(TRIM(UPPER($I3983))="CONTRATUAL",ISNUMBER(SEARCH("INDIVIDUAL",SUBSTITUTE(UPPER($D3983)," ","")))),"PREMIUM FREE",""))))</f>
        <v/>
      </c>
    </row>
    <row r="3984">
      <c r="AC3984">
        <f>IF($C3984="","",IF(COUNTIF('Códigos Santander (ref)'!$A$2:$A$79,$C3984)&gt;0,"SANTANDER",IF(COUNTIF('Códigos Itaú (ref)'!$A$2:$A$44,$C3984)&gt;0,"ITAU",IF(AND(TRIM(UPPER($I3984))="CONTRATUAL",ISNUMBER(SEARCH("INDIVIDUAL",SUBSTITUTE(UPPER($D3984)," ","")))),"PREMIUM FREE",""))))</f>
        <v/>
      </c>
    </row>
    <row r="3985">
      <c r="AC3985">
        <f>IF($C3985="","",IF(COUNTIF('Códigos Santander (ref)'!$A$2:$A$79,$C3985)&gt;0,"SANTANDER",IF(COUNTIF('Códigos Itaú (ref)'!$A$2:$A$44,$C3985)&gt;0,"ITAU",IF(AND(TRIM(UPPER($I3985))="CONTRATUAL",ISNUMBER(SEARCH("INDIVIDUAL",SUBSTITUTE(UPPER($D3985)," ","")))),"PREMIUM FREE",""))))</f>
        <v/>
      </c>
    </row>
    <row r="3986">
      <c r="AC3986">
        <f>IF($C3986="","",IF(COUNTIF('Códigos Santander (ref)'!$A$2:$A$79,$C3986)&gt;0,"SANTANDER",IF(COUNTIF('Códigos Itaú (ref)'!$A$2:$A$44,$C3986)&gt;0,"ITAU",IF(AND(TRIM(UPPER($I3986))="CONTRATUAL",ISNUMBER(SEARCH("INDIVIDUAL",SUBSTITUTE(UPPER($D3986)," ","")))),"PREMIUM FREE",""))))</f>
        <v/>
      </c>
    </row>
    <row r="3987">
      <c r="AC3987">
        <f>IF($C3987="","",IF(COUNTIF('Códigos Santander (ref)'!$A$2:$A$79,$C3987)&gt;0,"SANTANDER",IF(COUNTIF('Códigos Itaú (ref)'!$A$2:$A$44,$C3987)&gt;0,"ITAU",IF(AND(TRIM(UPPER($I3987))="CONTRATUAL",ISNUMBER(SEARCH("INDIVIDUAL",SUBSTITUTE(UPPER($D3987)," ","")))),"PREMIUM FREE",""))))</f>
        <v/>
      </c>
    </row>
    <row r="3988">
      <c r="AC3988">
        <f>IF($C3988="","",IF(COUNTIF('Códigos Santander (ref)'!$A$2:$A$79,$C3988)&gt;0,"SANTANDER",IF(COUNTIF('Códigos Itaú (ref)'!$A$2:$A$44,$C3988)&gt;0,"ITAU",IF(AND(TRIM(UPPER($I3988))="CONTRATUAL",ISNUMBER(SEARCH("INDIVIDUAL",SUBSTITUTE(UPPER($D3988)," ","")))),"PREMIUM FREE",""))))</f>
        <v/>
      </c>
    </row>
    <row r="3989">
      <c r="AC3989">
        <f>IF($C3989="","",IF(COUNTIF('Códigos Santander (ref)'!$A$2:$A$79,$C3989)&gt;0,"SANTANDER",IF(COUNTIF('Códigos Itaú (ref)'!$A$2:$A$44,$C3989)&gt;0,"ITAU",IF(AND(TRIM(UPPER($I3989))="CONTRATUAL",ISNUMBER(SEARCH("INDIVIDUAL",SUBSTITUTE(UPPER($D3989)," ","")))),"PREMIUM FREE",""))))</f>
        <v/>
      </c>
    </row>
    <row r="3990">
      <c r="AC3990">
        <f>IF($C3990="","",IF(COUNTIF('Códigos Santander (ref)'!$A$2:$A$79,$C3990)&gt;0,"SANTANDER",IF(COUNTIF('Códigos Itaú (ref)'!$A$2:$A$44,$C3990)&gt;0,"ITAU",IF(AND(TRIM(UPPER($I3990))="CONTRATUAL",ISNUMBER(SEARCH("INDIVIDUAL",SUBSTITUTE(UPPER($D3990)," ","")))),"PREMIUM FREE",""))))</f>
        <v/>
      </c>
    </row>
    <row r="3991">
      <c r="AC3991">
        <f>IF($C3991="","",IF(COUNTIF('Códigos Santander (ref)'!$A$2:$A$79,$C3991)&gt;0,"SANTANDER",IF(COUNTIF('Códigos Itaú (ref)'!$A$2:$A$44,$C3991)&gt;0,"ITAU",IF(AND(TRIM(UPPER($I3991))="CONTRATUAL",ISNUMBER(SEARCH("INDIVIDUAL",SUBSTITUTE(UPPER($D3991)," ","")))),"PREMIUM FREE",""))))</f>
        <v/>
      </c>
    </row>
    <row r="3992">
      <c r="AC3992">
        <f>IF($C3992="","",IF(COUNTIF('Códigos Santander (ref)'!$A$2:$A$79,$C3992)&gt;0,"SANTANDER",IF(COUNTIF('Códigos Itaú (ref)'!$A$2:$A$44,$C3992)&gt;0,"ITAU",IF(AND(TRIM(UPPER($I3992))="CONTRATUAL",ISNUMBER(SEARCH("INDIVIDUAL",SUBSTITUTE(UPPER($D3992)," ","")))),"PREMIUM FREE",""))))</f>
        <v/>
      </c>
    </row>
    <row r="3993">
      <c r="AC3993">
        <f>IF($C3993="","",IF(COUNTIF('Códigos Santander (ref)'!$A$2:$A$79,$C3993)&gt;0,"SANTANDER",IF(COUNTIF('Códigos Itaú (ref)'!$A$2:$A$44,$C3993)&gt;0,"ITAU",IF(AND(TRIM(UPPER($I3993))="CONTRATUAL",ISNUMBER(SEARCH("INDIVIDUAL",SUBSTITUTE(UPPER($D3993)," ","")))),"PREMIUM FREE",""))))</f>
        <v/>
      </c>
    </row>
    <row r="3994">
      <c r="AC3994">
        <f>IF($C3994="","",IF(COUNTIF('Códigos Santander (ref)'!$A$2:$A$79,$C3994)&gt;0,"SANTANDER",IF(COUNTIF('Códigos Itaú (ref)'!$A$2:$A$44,$C3994)&gt;0,"ITAU",IF(AND(TRIM(UPPER($I3994))="CONTRATUAL",ISNUMBER(SEARCH("INDIVIDUAL",SUBSTITUTE(UPPER($D3994)," ","")))),"PREMIUM FREE",""))))</f>
        <v/>
      </c>
    </row>
    <row r="3995">
      <c r="AC3995">
        <f>IF($C3995="","",IF(COUNTIF('Códigos Santander (ref)'!$A$2:$A$79,$C3995)&gt;0,"SANTANDER",IF(COUNTIF('Códigos Itaú (ref)'!$A$2:$A$44,$C3995)&gt;0,"ITAU",IF(AND(TRIM(UPPER($I3995))="CONTRATUAL",ISNUMBER(SEARCH("INDIVIDUAL",SUBSTITUTE(UPPER($D3995)," ","")))),"PREMIUM FREE",""))))</f>
        <v/>
      </c>
    </row>
    <row r="3996">
      <c r="AC3996">
        <f>IF($C3996="","",IF(COUNTIF('Códigos Santander (ref)'!$A$2:$A$79,$C3996)&gt;0,"SANTANDER",IF(COUNTIF('Códigos Itaú (ref)'!$A$2:$A$44,$C3996)&gt;0,"ITAU",IF(AND(TRIM(UPPER($I3996))="CONTRATUAL",ISNUMBER(SEARCH("INDIVIDUAL",SUBSTITUTE(UPPER($D3996)," ","")))),"PREMIUM FREE",""))))</f>
        <v/>
      </c>
    </row>
    <row r="3997">
      <c r="AC3997">
        <f>IF($C3997="","",IF(COUNTIF('Códigos Santander (ref)'!$A$2:$A$79,$C3997)&gt;0,"SANTANDER",IF(COUNTIF('Códigos Itaú (ref)'!$A$2:$A$44,$C3997)&gt;0,"ITAU",IF(AND(TRIM(UPPER($I3997))="CONTRATUAL",ISNUMBER(SEARCH("INDIVIDUAL",SUBSTITUTE(UPPER($D3997)," ","")))),"PREMIUM FREE",""))))</f>
        <v/>
      </c>
    </row>
    <row r="3998">
      <c r="AC3998">
        <f>IF($C3998="","",IF(COUNTIF('Códigos Santander (ref)'!$A$2:$A$79,$C3998)&gt;0,"SANTANDER",IF(COUNTIF('Códigos Itaú (ref)'!$A$2:$A$44,$C3998)&gt;0,"ITAU",IF(AND(TRIM(UPPER($I3998))="CONTRATUAL",ISNUMBER(SEARCH("INDIVIDUAL",SUBSTITUTE(UPPER($D3998)," ","")))),"PREMIUM FREE",""))))</f>
        <v/>
      </c>
    </row>
    <row r="3999">
      <c r="AC3999">
        <f>IF($C3999="","",IF(COUNTIF('Códigos Santander (ref)'!$A$2:$A$79,$C3999)&gt;0,"SANTANDER",IF(COUNTIF('Códigos Itaú (ref)'!$A$2:$A$44,$C3999)&gt;0,"ITAU",IF(AND(TRIM(UPPER($I3999))="CONTRATUAL",ISNUMBER(SEARCH("INDIVIDUAL",SUBSTITUTE(UPPER($D3999)," ","")))),"PREMIUM FREE",""))))</f>
        <v/>
      </c>
    </row>
    <row r="4000">
      <c r="AC4000">
        <f>IF($C4000="","",IF(COUNTIF('Códigos Santander (ref)'!$A$2:$A$79,$C4000)&gt;0,"SANTANDER",IF(COUNTIF('Códigos Itaú (ref)'!$A$2:$A$44,$C4000)&gt;0,"ITAU",IF(AND(TRIM(UPPER($I4000))="CONTRATUAL",ISNUMBER(SEARCH("INDIVIDUAL",SUBSTITUTE(UPPER($D4000)," ","")))),"PREMIUM FREE",""))))</f>
        <v/>
      </c>
    </row>
    <row r="4001">
      <c r="AC4001">
        <f>IF($C4001="","",IF(COUNTIF('Códigos Santander (ref)'!$A$2:$A$79,$C4001)&gt;0,"SANTANDER",IF(COUNTIF('Códigos Itaú (ref)'!$A$2:$A$44,$C4001)&gt;0,"ITAU",IF(AND(TRIM(UPPER($I4001))="CONTRATUAL",ISNUMBER(SEARCH("INDIVIDUAL",SUBSTITUTE(UPPER($D4001)," ","")))),"PREMIUM FREE",""))))</f>
        <v/>
      </c>
    </row>
    <row r="4002">
      <c r="AC4002">
        <f>IF($C4002="","",IF(COUNTIF('Códigos Santander (ref)'!$A$2:$A$79,$C4002)&gt;0,"SANTANDER",IF(COUNTIF('Códigos Itaú (ref)'!$A$2:$A$44,$C4002)&gt;0,"ITAU",IF(AND(TRIM(UPPER($I4002))="CONTRATUAL",ISNUMBER(SEARCH("INDIVIDUAL",SUBSTITUTE(UPPER($D4002)," ","")))),"PREMIUM FREE",""))))</f>
        <v/>
      </c>
    </row>
    <row r="4003">
      <c r="AC4003">
        <f>IF($C4003="","",IF(COUNTIF('Códigos Santander (ref)'!$A$2:$A$79,$C4003)&gt;0,"SANTANDER",IF(COUNTIF('Códigos Itaú (ref)'!$A$2:$A$44,$C4003)&gt;0,"ITAU",IF(AND(TRIM(UPPER($I4003))="CONTRATUAL",ISNUMBER(SEARCH("INDIVIDUAL",SUBSTITUTE(UPPER($D4003)," ","")))),"PREMIUM FREE",""))))</f>
        <v/>
      </c>
    </row>
    <row r="4004">
      <c r="AC4004">
        <f>IF($C4004="","",IF(COUNTIF('Códigos Santander (ref)'!$A$2:$A$79,$C4004)&gt;0,"SANTANDER",IF(COUNTIF('Códigos Itaú (ref)'!$A$2:$A$44,$C4004)&gt;0,"ITAU",IF(AND(TRIM(UPPER($I4004))="CONTRATUAL",ISNUMBER(SEARCH("INDIVIDUAL",SUBSTITUTE(UPPER($D4004)," ","")))),"PREMIUM FREE",""))))</f>
        <v/>
      </c>
    </row>
    <row r="4005">
      <c r="AC4005">
        <f>IF($C4005="","",IF(COUNTIF('Códigos Santander (ref)'!$A$2:$A$79,$C4005)&gt;0,"SANTANDER",IF(COUNTIF('Códigos Itaú (ref)'!$A$2:$A$44,$C4005)&gt;0,"ITAU",IF(AND(TRIM(UPPER($I4005))="CONTRATUAL",ISNUMBER(SEARCH("INDIVIDUAL",SUBSTITUTE(UPPER($D4005)," ","")))),"PREMIUM FREE",""))))</f>
        <v/>
      </c>
    </row>
    <row r="4006">
      <c r="AC4006">
        <f>IF($C4006="","",IF(COUNTIF('Códigos Santander (ref)'!$A$2:$A$79,$C4006)&gt;0,"SANTANDER",IF(COUNTIF('Códigos Itaú (ref)'!$A$2:$A$44,$C4006)&gt;0,"ITAU",IF(AND(TRIM(UPPER($I4006))="CONTRATUAL",ISNUMBER(SEARCH("INDIVIDUAL",SUBSTITUTE(UPPER($D4006)," ","")))),"PREMIUM FREE",""))))</f>
        <v/>
      </c>
    </row>
    <row r="4007">
      <c r="AC4007">
        <f>IF($C4007="","",IF(COUNTIF('Códigos Santander (ref)'!$A$2:$A$79,$C4007)&gt;0,"SANTANDER",IF(COUNTIF('Códigos Itaú (ref)'!$A$2:$A$44,$C4007)&gt;0,"ITAU",IF(AND(TRIM(UPPER($I4007))="CONTRATUAL",ISNUMBER(SEARCH("INDIVIDUAL",SUBSTITUTE(UPPER($D4007)," ","")))),"PREMIUM FREE",""))))</f>
        <v/>
      </c>
    </row>
    <row r="4008">
      <c r="AC4008">
        <f>IF($C4008="","",IF(COUNTIF('Códigos Santander (ref)'!$A$2:$A$79,$C4008)&gt;0,"SANTANDER",IF(COUNTIF('Códigos Itaú (ref)'!$A$2:$A$44,$C4008)&gt;0,"ITAU",IF(AND(TRIM(UPPER($I4008))="CONTRATUAL",ISNUMBER(SEARCH("INDIVIDUAL",SUBSTITUTE(UPPER($D4008)," ","")))),"PREMIUM FREE",""))))</f>
        <v/>
      </c>
    </row>
    <row r="4009">
      <c r="AC4009">
        <f>IF($C4009="","",IF(COUNTIF('Códigos Santander (ref)'!$A$2:$A$79,$C4009)&gt;0,"SANTANDER",IF(COUNTIF('Códigos Itaú (ref)'!$A$2:$A$44,$C4009)&gt;0,"ITAU",IF(AND(TRIM(UPPER($I4009))="CONTRATUAL",ISNUMBER(SEARCH("INDIVIDUAL",SUBSTITUTE(UPPER($D4009)," ","")))),"PREMIUM FREE",""))))</f>
        <v/>
      </c>
    </row>
    <row r="4010">
      <c r="AC4010">
        <f>IF($C4010="","",IF(COUNTIF('Códigos Santander (ref)'!$A$2:$A$79,$C4010)&gt;0,"SANTANDER",IF(COUNTIF('Códigos Itaú (ref)'!$A$2:$A$44,$C4010)&gt;0,"ITAU",IF(AND(TRIM(UPPER($I4010))="CONTRATUAL",ISNUMBER(SEARCH("INDIVIDUAL",SUBSTITUTE(UPPER($D4010)," ","")))),"PREMIUM FREE",""))))</f>
        <v/>
      </c>
    </row>
    <row r="4011">
      <c r="AC4011">
        <f>IF($C4011="","",IF(COUNTIF('Códigos Santander (ref)'!$A$2:$A$79,$C4011)&gt;0,"SANTANDER",IF(COUNTIF('Códigos Itaú (ref)'!$A$2:$A$44,$C4011)&gt;0,"ITAU",IF(AND(TRIM(UPPER($I4011))="CONTRATUAL",ISNUMBER(SEARCH("INDIVIDUAL",SUBSTITUTE(UPPER($D4011)," ","")))),"PREMIUM FREE",""))))</f>
        <v/>
      </c>
    </row>
    <row r="4012">
      <c r="AC4012">
        <f>IF($C4012="","",IF(COUNTIF('Códigos Santander (ref)'!$A$2:$A$79,$C4012)&gt;0,"SANTANDER",IF(COUNTIF('Códigos Itaú (ref)'!$A$2:$A$44,$C4012)&gt;0,"ITAU",IF(AND(TRIM(UPPER($I4012))="CONTRATUAL",ISNUMBER(SEARCH("INDIVIDUAL",SUBSTITUTE(UPPER($D4012)," ","")))),"PREMIUM FREE",""))))</f>
        <v/>
      </c>
    </row>
    <row r="4013">
      <c r="AC4013">
        <f>IF($C4013="","",IF(COUNTIF('Códigos Santander (ref)'!$A$2:$A$79,$C4013)&gt;0,"SANTANDER",IF(COUNTIF('Códigos Itaú (ref)'!$A$2:$A$44,$C4013)&gt;0,"ITAU",IF(AND(TRIM(UPPER($I4013))="CONTRATUAL",ISNUMBER(SEARCH("INDIVIDUAL",SUBSTITUTE(UPPER($D4013)," ","")))),"PREMIUM FREE",""))))</f>
        <v/>
      </c>
    </row>
    <row r="4014">
      <c r="AC4014">
        <f>IF($C4014="","",IF(COUNTIF('Códigos Santander (ref)'!$A$2:$A$79,$C4014)&gt;0,"SANTANDER",IF(COUNTIF('Códigos Itaú (ref)'!$A$2:$A$44,$C4014)&gt;0,"ITAU",IF(AND(TRIM(UPPER($I4014))="CONTRATUAL",ISNUMBER(SEARCH("INDIVIDUAL",SUBSTITUTE(UPPER($D4014)," ","")))),"PREMIUM FREE",""))))</f>
        <v/>
      </c>
    </row>
    <row r="4015">
      <c r="AC4015">
        <f>IF($C4015="","",IF(COUNTIF('Códigos Santander (ref)'!$A$2:$A$79,$C4015)&gt;0,"SANTANDER",IF(COUNTIF('Códigos Itaú (ref)'!$A$2:$A$44,$C4015)&gt;0,"ITAU",IF(AND(TRIM(UPPER($I4015))="CONTRATUAL",ISNUMBER(SEARCH("INDIVIDUAL",SUBSTITUTE(UPPER($D4015)," ","")))),"PREMIUM FREE",""))))</f>
        <v/>
      </c>
    </row>
    <row r="4016">
      <c r="AC4016">
        <f>IF($C4016="","",IF(COUNTIF('Códigos Santander (ref)'!$A$2:$A$79,$C4016)&gt;0,"SANTANDER",IF(COUNTIF('Códigos Itaú (ref)'!$A$2:$A$44,$C4016)&gt;0,"ITAU",IF(AND(TRIM(UPPER($I4016))="CONTRATUAL",ISNUMBER(SEARCH("INDIVIDUAL",SUBSTITUTE(UPPER($D4016)," ","")))),"PREMIUM FREE",""))))</f>
        <v/>
      </c>
    </row>
    <row r="4017">
      <c r="AC4017">
        <f>IF($C4017="","",IF(COUNTIF('Códigos Santander (ref)'!$A$2:$A$79,$C4017)&gt;0,"SANTANDER",IF(COUNTIF('Códigos Itaú (ref)'!$A$2:$A$44,$C4017)&gt;0,"ITAU",IF(AND(TRIM(UPPER($I4017))="CONTRATUAL",ISNUMBER(SEARCH("INDIVIDUAL",SUBSTITUTE(UPPER($D4017)," ","")))),"PREMIUM FREE",""))))</f>
        <v/>
      </c>
    </row>
    <row r="4018">
      <c r="AC4018">
        <f>IF($C4018="","",IF(COUNTIF('Códigos Santander (ref)'!$A$2:$A$79,$C4018)&gt;0,"SANTANDER",IF(COUNTIF('Códigos Itaú (ref)'!$A$2:$A$44,$C4018)&gt;0,"ITAU",IF(AND(TRIM(UPPER($I4018))="CONTRATUAL",ISNUMBER(SEARCH("INDIVIDUAL",SUBSTITUTE(UPPER($D4018)," ","")))),"PREMIUM FREE",""))))</f>
        <v/>
      </c>
    </row>
    <row r="4019">
      <c r="AC4019">
        <f>IF($C4019="","",IF(COUNTIF('Códigos Santander (ref)'!$A$2:$A$79,$C4019)&gt;0,"SANTANDER",IF(COUNTIF('Códigos Itaú (ref)'!$A$2:$A$44,$C4019)&gt;0,"ITAU",IF(AND(TRIM(UPPER($I4019))="CONTRATUAL",ISNUMBER(SEARCH("INDIVIDUAL",SUBSTITUTE(UPPER($D4019)," ","")))),"PREMIUM FREE",""))))</f>
        <v/>
      </c>
    </row>
    <row r="4020">
      <c r="AC4020">
        <f>IF($C4020="","",IF(COUNTIF('Códigos Santander (ref)'!$A$2:$A$79,$C4020)&gt;0,"SANTANDER",IF(COUNTIF('Códigos Itaú (ref)'!$A$2:$A$44,$C4020)&gt;0,"ITAU",IF(AND(TRIM(UPPER($I4020))="CONTRATUAL",ISNUMBER(SEARCH("INDIVIDUAL",SUBSTITUTE(UPPER($D4020)," ","")))),"PREMIUM FREE",""))))</f>
        <v/>
      </c>
    </row>
    <row r="4021">
      <c r="AC4021">
        <f>IF($C4021="","",IF(COUNTIF('Códigos Santander (ref)'!$A$2:$A$79,$C4021)&gt;0,"SANTANDER",IF(COUNTIF('Códigos Itaú (ref)'!$A$2:$A$44,$C4021)&gt;0,"ITAU",IF(AND(TRIM(UPPER($I4021))="CONTRATUAL",ISNUMBER(SEARCH("INDIVIDUAL",SUBSTITUTE(UPPER($D4021)," ","")))),"PREMIUM FREE",""))))</f>
        <v/>
      </c>
    </row>
    <row r="4022">
      <c r="AC4022">
        <f>IF($C4022="","",IF(COUNTIF('Códigos Santander (ref)'!$A$2:$A$79,$C4022)&gt;0,"SANTANDER",IF(COUNTIF('Códigos Itaú (ref)'!$A$2:$A$44,$C4022)&gt;0,"ITAU",IF(AND(TRIM(UPPER($I4022))="CONTRATUAL",ISNUMBER(SEARCH("INDIVIDUAL",SUBSTITUTE(UPPER($D4022)," ","")))),"PREMIUM FREE",""))))</f>
        <v/>
      </c>
    </row>
    <row r="4023">
      <c r="AC4023">
        <f>IF($C4023="","",IF(COUNTIF('Códigos Santander (ref)'!$A$2:$A$79,$C4023)&gt;0,"SANTANDER",IF(COUNTIF('Códigos Itaú (ref)'!$A$2:$A$44,$C4023)&gt;0,"ITAU",IF(AND(TRIM(UPPER($I4023))="CONTRATUAL",ISNUMBER(SEARCH("INDIVIDUAL",SUBSTITUTE(UPPER($D4023)," ","")))),"PREMIUM FREE",""))))</f>
        <v/>
      </c>
    </row>
    <row r="4024">
      <c r="AC4024">
        <f>IF($C4024="","",IF(COUNTIF('Códigos Santander (ref)'!$A$2:$A$79,$C4024)&gt;0,"SANTANDER",IF(COUNTIF('Códigos Itaú (ref)'!$A$2:$A$44,$C4024)&gt;0,"ITAU",IF(AND(TRIM(UPPER($I4024))="CONTRATUAL",ISNUMBER(SEARCH("INDIVIDUAL",SUBSTITUTE(UPPER($D4024)," ","")))),"PREMIUM FREE",""))))</f>
        <v/>
      </c>
    </row>
    <row r="4025">
      <c r="AC4025">
        <f>IF($C4025="","",IF(COUNTIF('Códigos Santander (ref)'!$A$2:$A$79,$C4025)&gt;0,"SANTANDER",IF(COUNTIF('Códigos Itaú (ref)'!$A$2:$A$44,$C4025)&gt;0,"ITAU",IF(AND(TRIM(UPPER($I4025))="CONTRATUAL",ISNUMBER(SEARCH("INDIVIDUAL",SUBSTITUTE(UPPER($D4025)," ","")))),"PREMIUM FREE",""))))</f>
        <v/>
      </c>
    </row>
    <row r="4026">
      <c r="AC4026">
        <f>IF($C4026="","",IF(COUNTIF('Códigos Santander (ref)'!$A$2:$A$79,$C4026)&gt;0,"SANTANDER",IF(COUNTIF('Códigos Itaú (ref)'!$A$2:$A$44,$C4026)&gt;0,"ITAU",IF(AND(TRIM(UPPER($I4026))="CONTRATUAL",ISNUMBER(SEARCH("INDIVIDUAL",SUBSTITUTE(UPPER($D4026)," ","")))),"PREMIUM FREE",""))))</f>
        <v/>
      </c>
    </row>
    <row r="4027">
      <c r="AC4027">
        <f>IF($C4027="","",IF(COUNTIF('Códigos Santander (ref)'!$A$2:$A$79,$C4027)&gt;0,"SANTANDER",IF(COUNTIF('Códigos Itaú (ref)'!$A$2:$A$44,$C4027)&gt;0,"ITAU",IF(AND(TRIM(UPPER($I4027))="CONTRATUAL",ISNUMBER(SEARCH("INDIVIDUAL",SUBSTITUTE(UPPER($D4027)," ","")))),"PREMIUM FREE",""))))</f>
        <v/>
      </c>
    </row>
    <row r="4028">
      <c r="AC4028">
        <f>IF($C4028="","",IF(COUNTIF('Códigos Santander (ref)'!$A$2:$A$79,$C4028)&gt;0,"SANTANDER",IF(COUNTIF('Códigos Itaú (ref)'!$A$2:$A$44,$C4028)&gt;0,"ITAU",IF(AND(TRIM(UPPER($I4028))="CONTRATUAL",ISNUMBER(SEARCH("INDIVIDUAL",SUBSTITUTE(UPPER($D4028)," ","")))),"PREMIUM FREE",""))))</f>
        <v/>
      </c>
    </row>
    <row r="4029">
      <c r="AC4029">
        <f>IF($C4029="","",IF(COUNTIF('Códigos Santander (ref)'!$A$2:$A$79,$C4029)&gt;0,"SANTANDER",IF(COUNTIF('Códigos Itaú (ref)'!$A$2:$A$44,$C4029)&gt;0,"ITAU",IF(AND(TRIM(UPPER($I4029))="CONTRATUAL",ISNUMBER(SEARCH("INDIVIDUAL",SUBSTITUTE(UPPER($D4029)," ","")))),"PREMIUM FREE",""))))</f>
        <v/>
      </c>
    </row>
    <row r="4030">
      <c r="AC4030">
        <f>IF($C4030="","",IF(COUNTIF('Códigos Santander (ref)'!$A$2:$A$79,$C4030)&gt;0,"SANTANDER",IF(COUNTIF('Códigos Itaú (ref)'!$A$2:$A$44,$C4030)&gt;0,"ITAU",IF(AND(TRIM(UPPER($I4030))="CONTRATUAL",ISNUMBER(SEARCH("INDIVIDUAL",SUBSTITUTE(UPPER($D4030)," ","")))),"PREMIUM FREE",""))))</f>
        <v/>
      </c>
    </row>
    <row r="4031">
      <c r="AC4031">
        <f>IF($C4031="","",IF(COUNTIF('Códigos Santander (ref)'!$A$2:$A$79,$C4031)&gt;0,"SANTANDER",IF(COUNTIF('Códigos Itaú (ref)'!$A$2:$A$44,$C4031)&gt;0,"ITAU",IF(AND(TRIM(UPPER($I4031))="CONTRATUAL",ISNUMBER(SEARCH("INDIVIDUAL",SUBSTITUTE(UPPER($D4031)," ","")))),"PREMIUM FREE",""))))</f>
        <v/>
      </c>
    </row>
    <row r="4032">
      <c r="AC4032">
        <f>IF($C4032="","",IF(COUNTIF('Códigos Santander (ref)'!$A$2:$A$79,$C4032)&gt;0,"SANTANDER",IF(COUNTIF('Códigos Itaú (ref)'!$A$2:$A$44,$C4032)&gt;0,"ITAU",IF(AND(TRIM(UPPER($I4032))="CONTRATUAL",ISNUMBER(SEARCH("INDIVIDUAL",SUBSTITUTE(UPPER($D4032)," ","")))),"PREMIUM FREE",""))))</f>
        <v/>
      </c>
    </row>
    <row r="4033">
      <c r="AC4033">
        <f>IF($C4033="","",IF(COUNTIF('Códigos Santander (ref)'!$A$2:$A$79,$C4033)&gt;0,"SANTANDER",IF(COUNTIF('Códigos Itaú (ref)'!$A$2:$A$44,$C4033)&gt;0,"ITAU",IF(AND(TRIM(UPPER($I4033))="CONTRATUAL",ISNUMBER(SEARCH("INDIVIDUAL",SUBSTITUTE(UPPER($D4033)," ","")))),"PREMIUM FREE",""))))</f>
        <v/>
      </c>
    </row>
    <row r="4034">
      <c r="AC4034">
        <f>IF($C4034="","",IF(COUNTIF('Códigos Santander (ref)'!$A$2:$A$79,$C4034)&gt;0,"SANTANDER",IF(COUNTIF('Códigos Itaú (ref)'!$A$2:$A$44,$C4034)&gt;0,"ITAU",IF(AND(TRIM(UPPER($I4034))="CONTRATUAL",ISNUMBER(SEARCH("INDIVIDUAL",SUBSTITUTE(UPPER($D4034)," ","")))),"PREMIUM FREE",""))))</f>
        <v/>
      </c>
    </row>
    <row r="4035">
      <c r="AC4035">
        <f>IF($C4035="","",IF(COUNTIF('Códigos Santander (ref)'!$A$2:$A$79,$C4035)&gt;0,"SANTANDER",IF(COUNTIF('Códigos Itaú (ref)'!$A$2:$A$44,$C4035)&gt;0,"ITAU",IF(AND(TRIM(UPPER($I4035))="CONTRATUAL",ISNUMBER(SEARCH("INDIVIDUAL",SUBSTITUTE(UPPER($D4035)," ","")))),"PREMIUM FREE",""))))</f>
        <v/>
      </c>
    </row>
    <row r="4036">
      <c r="AC4036">
        <f>IF($C4036="","",IF(COUNTIF('Códigos Santander (ref)'!$A$2:$A$79,$C4036)&gt;0,"SANTANDER",IF(COUNTIF('Códigos Itaú (ref)'!$A$2:$A$44,$C4036)&gt;0,"ITAU",IF(AND(TRIM(UPPER($I4036))="CONTRATUAL",ISNUMBER(SEARCH("INDIVIDUAL",SUBSTITUTE(UPPER($D4036)," ","")))),"PREMIUM FREE",""))))</f>
        <v/>
      </c>
    </row>
    <row r="4037">
      <c r="AC4037">
        <f>IF($C4037="","",IF(COUNTIF('Códigos Santander (ref)'!$A$2:$A$79,$C4037)&gt;0,"SANTANDER",IF(COUNTIF('Códigos Itaú (ref)'!$A$2:$A$44,$C4037)&gt;0,"ITAU",IF(AND(TRIM(UPPER($I4037))="CONTRATUAL",ISNUMBER(SEARCH("INDIVIDUAL",SUBSTITUTE(UPPER($D4037)," ","")))),"PREMIUM FREE",""))))</f>
        <v/>
      </c>
    </row>
    <row r="4038">
      <c r="AC4038">
        <f>IF($C4038="","",IF(COUNTIF('Códigos Santander (ref)'!$A$2:$A$79,$C4038)&gt;0,"SANTANDER",IF(COUNTIF('Códigos Itaú (ref)'!$A$2:$A$44,$C4038)&gt;0,"ITAU",IF(AND(TRIM(UPPER($I4038))="CONTRATUAL",ISNUMBER(SEARCH("INDIVIDUAL",SUBSTITUTE(UPPER($D4038)," ","")))),"PREMIUM FREE",""))))</f>
        <v/>
      </c>
    </row>
    <row r="4039">
      <c r="AC4039">
        <f>IF($C4039="","",IF(COUNTIF('Códigos Santander (ref)'!$A$2:$A$79,$C4039)&gt;0,"SANTANDER",IF(COUNTIF('Códigos Itaú (ref)'!$A$2:$A$44,$C4039)&gt;0,"ITAU",IF(AND(TRIM(UPPER($I4039))="CONTRATUAL",ISNUMBER(SEARCH("INDIVIDUAL",SUBSTITUTE(UPPER($D4039)," ","")))),"PREMIUM FREE",""))))</f>
        <v/>
      </c>
    </row>
    <row r="4040">
      <c r="AC4040">
        <f>IF($C4040="","",IF(COUNTIF('Códigos Santander (ref)'!$A$2:$A$79,$C4040)&gt;0,"SANTANDER",IF(COUNTIF('Códigos Itaú (ref)'!$A$2:$A$44,$C4040)&gt;0,"ITAU",IF(AND(TRIM(UPPER($I4040))="CONTRATUAL",ISNUMBER(SEARCH("INDIVIDUAL",SUBSTITUTE(UPPER($D4040)," ","")))),"PREMIUM FREE",""))))</f>
        <v/>
      </c>
    </row>
    <row r="4041">
      <c r="AC4041">
        <f>IF($C4041="","",IF(COUNTIF('Códigos Santander (ref)'!$A$2:$A$79,$C4041)&gt;0,"SANTANDER",IF(COUNTIF('Códigos Itaú (ref)'!$A$2:$A$44,$C4041)&gt;0,"ITAU",IF(AND(TRIM(UPPER($I4041))="CONTRATUAL",ISNUMBER(SEARCH("INDIVIDUAL",SUBSTITUTE(UPPER($D4041)," ","")))),"PREMIUM FREE",""))))</f>
        <v/>
      </c>
    </row>
    <row r="4042">
      <c r="AC4042">
        <f>IF($C4042="","",IF(COUNTIF('Códigos Santander (ref)'!$A$2:$A$79,$C4042)&gt;0,"SANTANDER",IF(COUNTIF('Códigos Itaú (ref)'!$A$2:$A$44,$C4042)&gt;0,"ITAU",IF(AND(TRIM(UPPER($I4042))="CONTRATUAL",ISNUMBER(SEARCH("INDIVIDUAL",SUBSTITUTE(UPPER($D4042)," ","")))),"PREMIUM FREE",""))))</f>
        <v/>
      </c>
    </row>
    <row r="4043">
      <c r="AC4043">
        <f>IF($C4043="","",IF(COUNTIF('Códigos Santander (ref)'!$A$2:$A$79,$C4043)&gt;0,"SANTANDER",IF(COUNTIF('Códigos Itaú (ref)'!$A$2:$A$44,$C4043)&gt;0,"ITAU",IF(AND(TRIM(UPPER($I4043))="CONTRATUAL",ISNUMBER(SEARCH("INDIVIDUAL",SUBSTITUTE(UPPER($D4043)," ","")))),"PREMIUM FREE",""))))</f>
        <v/>
      </c>
    </row>
    <row r="4044">
      <c r="AC4044">
        <f>IF($C4044="","",IF(COUNTIF('Códigos Santander (ref)'!$A$2:$A$79,$C4044)&gt;0,"SANTANDER",IF(COUNTIF('Códigos Itaú (ref)'!$A$2:$A$44,$C4044)&gt;0,"ITAU",IF(AND(TRIM(UPPER($I4044))="CONTRATUAL",ISNUMBER(SEARCH("INDIVIDUAL",SUBSTITUTE(UPPER($D4044)," ","")))),"PREMIUM FREE",""))))</f>
        <v/>
      </c>
    </row>
    <row r="4045">
      <c r="AC4045">
        <f>IF($C4045="","",IF(COUNTIF('Códigos Santander (ref)'!$A$2:$A$79,$C4045)&gt;0,"SANTANDER",IF(COUNTIF('Códigos Itaú (ref)'!$A$2:$A$44,$C4045)&gt;0,"ITAU",IF(AND(TRIM(UPPER($I4045))="CONTRATUAL",ISNUMBER(SEARCH("INDIVIDUAL",SUBSTITUTE(UPPER($D4045)," ","")))),"PREMIUM FREE",""))))</f>
        <v/>
      </c>
    </row>
    <row r="4046">
      <c r="AC4046">
        <f>IF($C4046="","",IF(COUNTIF('Códigos Santander (ref)'!$A$2:$A$79,$C4046)&gt;0,"SANTANDER",IF(COUNTIF('Códigos Itaú (ref)'!$A$2:$A$44,$C4046)&gt;0,"ITAU",IF(AND(TRIM(UPPER($I4046))="CONTRATUAL",ISNUMBER(SEARCH("INDIVIDUAL",SUBSTITUTE(UPPER($D4046)," ","")))),"PREMIUM FREE",""))))</f>
        <v/>
      </c>
    </row>
    <row r="4047">
      <c r="AC4047">
        <f>IF($C4047="","",IF(COUNTIF('Códigos Santander (ref)'!$A$2:$A$79,$C4047)&gt;0,"SANTANDER",IF(COUNTIF('Códigos Itaú (ref)'!$A$2:$A$44,$C4047)&gt;0,"ITAU",IF(AND(TRIM(UPPER($I4047))="CONTRATUAL",ISNUMBER(SEARCH("INDIVIDUAL",SUBSTITUTE(UPPER($D4047)," ","")))),"PREMIUM FREE",""))))</f>
        <v/>
      </c>
    </row>
    <row r="4048">
      <c r="AC4048">
        <f>IF($C4048="","",IF(COUNTIF('Códigos Santander (ref)'!$A$2:$A$79,$C4048)&gt;0,"SANTANDER",IF(COUNTIF('Códigos Itaú (ref)'!$A$2:$A$44,$C4048)&gt;0,"ITAU",IF(AND(TRIM(UPPER($I4048))="CONTRATUAL",ISNUMBER(SEARCH("INDIVIDUAL",SUBSTITUTE(UPPER($D4048)," ","")))),"PREMIUM FREE",""))))</f>
        <v/>
      </c>
    </row>
    <row r="4049">
      <c r="AC4049">
        <f>IF($C4049="","",IF(COUNTIF('Códigos Santander (ref)'!$A$2:$A$79,$C4049)&gt;0,"SANTANDER",IF(COUNTIF('Códigos Itaú (ref)'!$A$2:$A$44,$C4049)&gt;0,"ITAU",IF(AND(TRIM(UPPER($I4049))="CONTRATUAL",ISNUMBER(SEARCH("INDIVIDUAL",SUBSTITUTE(UPPER($D4049)," ","")))),"PREMIUM FREE",""))))</f>
        <v/>
      </c>
    </row>
    <row r="4050">
      <c r="AC4050">
        <f>IF($C4050="","",IF(COUNTIF('Códigos Santander (ref)'!$A$2:$A$79,$C4050)&gt;0,"SANTANDER",IF(COUNTIF('Códigos Itaú (ref)'!$A$2:$A$44,$C4050)&gt;0,"ITAU",IF(AND(TRIM(UPPER($I4050))="CONTRATUAL",ISNUMBER(SEARCH("INDIVIDUAL",SUBSTITUTE(UPPER($D4050)," ","")))),"PREMIUM FREE",""))))</f>
        <v/>
      </c>
    </row>
    <row r="4051">
      <c r="AC4051">
        <f>IF($C4051="","",IF(COUNTIF('Códigos Santander (ref)'!$A$2:$A$79,$C4051)&gt;0,"SANTANDER",IF(COUNTIF('Códigos Itaú (ref)'!$A$2:$A$44,$C4051)&gt;0,"ITAU",IF(AND(TRIM(UPPER($I4051))="CONTRATUAL",ISNUMBER(SEARCH("INDIVIDUAL",SUBSTITUTE(UPPER($D4051)," ","")))),"PREMIUM FREE",""))))</f>
        <v/>
      </c>
    </row>
    <row r="4052">
      <c r="AC4052">
        <f>IF($C4052="","",IF(COUNTIF('Códigos Santander (ref)'!$A$2:$A$79,$C4052)&gt;0,"SANTANDER",IF(COUNTIF('Códigos Itaú (ref)'!$A$2:$A$44,$C4052)&gt;0,"ITAU",IF(AND(TRIM(UPPER($I4052))="CONTRATUAL",ISNUMBER(SEARCH("INDIVIDUAL",SUBSTITUTE(UPPER($D4052)," ","")))),"PREMIUM FREE",""))))</f>
        <v/>
      </c>
    </row>
    <row r="4053">
      <c r="AC4053">
        <f>IF($C4053="","",IF(COUNTIF('Códigos Santander (ref)'!$A$2:$A$79,$C4053)&gt;0,"SANTANDER",IF(COUNTIF('Códigos Itaú (ref)'!$A$2:$A$44,$C4053)&gt;0,"ITAU",IF(AND(TRIM(UPPER($I4053))="CONTRATUAL",ISNUMBER(SEARCH("INDIVIDUAL",SUBSTITUTE(UPPER($D4053)," ","")))),"PREMIUM FREE",""))))</f>
        <v/>
      </c>
    </row>
    <row r="4054">
      <c r="AC4054">
        <f>IF($C4054="","",IF(COUNTIF('Códigos Santander (ref)'!$A$2:$A$79,$C4054)&gt;0,"SANTANDER",IF(COUNTIF('Códigos Itaú (ref)'!$A$2:$A$44,$C4054)&gt;0,"ITAU",IF(AND(TRIM(UPPER($I4054))="CONTRATUAL",ISNUMBER(SEARCH("INDIVIDUAL",SUBSTITUTE(UPPER($D4054)," ","")))),"PREMIUM FREE",""))))</f>
        <v/>
      </c>
    </row>
    <row r="4055">
      <c r="AC4055">
        <f>IF($C4055="","",IF(COUNTIF('Códigos Santander (ref)'!$A$2:$A$79,$C4055)&gt;0,"SANTANDER",IF(COUNTIF('Códigos Itaú (ref)'!$A$2:$A$44,$C4055)&gt;0,"ITAU",IF(AND(TRIM(UPPER($I4055))="CONTRATUAL",ISNUMBER(SEARCH("INDIVIDUAL",SUBSTITUTE(UPPER($D4055)," ","")))),"PREMIUM FREE",""))))</f>
        <v/>
      </c>
    </row>
    <row r="4056">
      <c r="AC4056">
        <f>IF($C4056="","",IF(COUNTIF('Códigos Santander (ref)'!$A$2:$A$79,$C4056)&gt;0,"SANTANDER",IF(COUNTIF('Códigos Itaú (ref)'!$A$2:$A$44,$C4056)&gt;0,"ITAU",IF(AND(TRIM(UPPER($I4056))="CONTRATUAL",ISNUMBER(SEARCH("INDIVIDUAL",SUBSTITUTE(UPPER($D4056)," ","")))),"PREMIUM FREE",""))))</f>
        <v/>
      </c>
    </row>
    <row r="4057">
      <c r="AC4057">
        <f>IF($C4057="","",IF(COUNTIF('Códigos Santander (ref)'!$A$2:$A$79,$C4057)&gt;0,"SANTANDER",IF(COUNTIF('Códigos Itaú (ref)'!$A$2:$A$44,$C4057)&gt;0,"ITAU",IF(AND(TRIM(UPPER($I4057))="CONTRATUAL",ISNUMBER(SEARCH("INDIVIDUAL",SUBSTITUTE(UPPER($D4057)," ","")))),"PREMIUM FREE",""))))</f>
        <v/>
      </c>
    </row>
    <row r="4058">
      <c r="AC4058">
        <f>IF($C4058="","",IF(COUNTIF('Códigos Santander (ref)'!$A$2:$A$79,$C4058)&gt;0,"SANTANDER",IF(COUNTIF('Códigos Itaú (ref)'!$A$2:$A$44,$C4058)&gt;0,"ITAU",IF(AND(TRIM(UPPER($I4058))="CONTRATUAL",ISNUMBER(SEARCH("INDIVIDUAL",SUBSTITUTE(UPPER($D4058)," ","")))),"PREMIUM FREE",""))))</f>
        <v/>
      </c>
    </row>
    <row r="4059">
      <c r="AC4059">
        <f>IF($C4059="","",IF(COUNTIF('Códigos Santander (ref)'!$A$2:$A$79,$C4059)&gt;0,"SANTANDER",IF(COUNTIF('Códigos Itaú (ref)'!$A$2:$A$44,$C4059)&gt;0,"ITAU",IF(AND(TRIM(UPPER($I4059))="CONTRATUAL",ISNUMBER(SEARCH("INDIVIDUAL",SUBSTITUTE(UPPER($D4059)," ","")))),"PREMIUM FREE",""))))</f>
        <v/>
      </c>
    </row>
    <row r="4060">
      <c r="AC4060">
        <f>IF($C4060="","",IF(COUNTIF('Códigos Santander (ref)'!$A$2:$A$79,$C4060)&gt;0,"SANTANDER",IF(COUNTIF('Códigos Itaú (ref)'!$A$2:$A$44,$C4060)&gt;0,"ITAU",IF(AND(TRIM(UPPER($I4060))="CONTRATUAL",ISNUMBER(SEARCH("INDIVIDUAL",SUBSTITUTE(UPPER($D4060)," ","")))),"PREMIUM FREE",""))))</f>
        <v/>
      </c>
    </row>
    <row r="4061">
      <c r="AC4061">
        <f>IF($C4061="","",IF(COUNTIF('Códigos Santander (ref)'!$A$2:$A$79,$C4061)&gt;0,"SANTANDER",IF(COUNTIF('Códigos Itaú (ref)'!$A$2:$A$44,$C4061)&gt;0,"ITAU",IF(AND(TRIM(UPPER($I4061))="CONTRATUAL",ISNUMBER(SEARCH("INDIVIDUAL",SUBSTITUTE(UPPER($D4061)," ","")))),"PREMIUM FREE",""))))</f>
        <v/>
      </c>
    </row>
    <row r="4062">
      <c r="AC4062">
        <f>IF($C4062="","",IF(COUNTIF('Códigos Santander (ref)'!$A$2:$A$79,$C4062)&gt;0,"SANTANDER",IF(COUNTIF('Códigos Itaú (ref)'!$A$2:$A$44,$C4062)&gt;0,"ITAU",IF(AND(TRIM(UPPER($I4062))="CONTRATUAL",ISNUMBER(SEARCH("INDIVIDUAL",SUBSTITUTE(UPPER($D4062)," ","")))),"PREMIUM FREE",""))))</f>
        <v/>
      </c>
    </row>
    <row r="4063">
      <c r="AC4063">
        <f>IF($C4063="","",IF(COUNTIF('Códigos Santander (ref)'!$A$2:$A$79,$C4063)&gt;0,"SANTANDER",IF(COUNTIF('Códigos Itaú (ref)'!$A$2:$A$44,$C4063)&gt;0,"ITAU",IF(AND(TRIM(UPPER($I4063))="CONTRATUAL",ISNUMBER(SEARCH("INDIVIDUAL",SUBSTITUTE(UPPER($D4063)," ","")))),"PREMIUM FREE",""))))</f>
        <v/>
      </c>
    </row>
    <row r="4064">
      <c r="AC4064">
        <f>IF($C4064="","",IF(COUNTIF('Códigos Santander (ref)'!$A$2:$A$79,$C4064)&gt;0,"SANTANDER",IF(COUNTIF('Códigos Itaú (ref)'!$A$2:$A$44,$C4064)&gt;0,"ITAU",IF(AND(TRIM(UPPER($I4064))="CONTRATUAL",ISNUMBER(SEARCH("INDIVIDUAL",SUBSTITUTE(UPPER($D4064)," ","")))),"PREMIUM FREE",""))))</f>
        <v/>
      </c>
    </row>
    <row r="4065">
      <c r="AC4065">
        <f>IF($C4065="","",IF(COUNTIF('Códigos Santander (ref)'!$A$2:$A$79,$C4065)&gt;0,"SANTANDER",IF(COUNTIF('Códigos Itaú (ref)'!$A$2:$A$44,$C4065)&gt;0,"ITAU",IF(AND(TRIM(UPPER($I4065))="CONTRATUAL",ISNUMBER(SEARCH("INDIVIDUAL",SUBSTITUTE(UPPER($D4065)," ","")))),"PREMIUM FREE",""))))</f>
        <v/>
      </c>
    </row>
    <row r="4066">
      <c r="AC4066">
        <f>IF($C4066="","",IF(COUNTIF('Códigos Santander (ref)'!$A$2:$A$79,$C4066)&gt;0,"SANTANDER",IF(COUNTIF('Códigos Itaú (ref)'!$A$2:$A$44,$C4066)&gt;0,"ITAU",IF(AND(TRIM(UPPER($I4066))="CONTRATUAL",ISNUMBER(SEARCH("INDIVIDUAL",SUBSTITUTE(UPPER($D4066)," ","")))),"PREMIUM FREE",""))))</f>
        <v/>
      </c>
    </row>
    <row r="4067">
      <c r="AC4067">
        <f>IF($C4067="","",IF(COUNTIF('Códigos Santander (ref)'!$A$2:$A$79,$C4067)&gt;0,"SANTANDER",IF(COUNTIF('Códigos Itaú (ref)'!$A$2:$A$44,$C4067)&gt;0,"ITAU",IF(AND(TRIM(UPPER($I4067))="CONTRATUAL",ISNUMBER(SEARCH("INDIVIDUAL",SUBSTITUTE(UPPER($D4067)," ","")))),"PREMIUM FREE",""))))</f>
        <v/>
      </c>
    </row>
    <row r="4068">
      <c r="AC4068">
        <f>IF($C4068="","",IF(COUNTIF('Códigos Santander (ref)'!$A$2:$A$79,$C4068)&gt;0,"SANTANDER",IF(COUNTIF('Códigos Itaú (ref)'!$A$2:$A$44,$C4068)&gt;0,"ITAU",IF(AND(TRIM(UPPER($I4068))="CONTRATUAL",ISNUMBER(SEARCH("INDIVIDUAL",SUBSTITUTE(UPPER($D4068)," ","")))),"PREMIUM FREE",""))))</f>
        <v/>
      </c>
    </row>
    <row r="4069">
      <c r="AC4069">
        <f>IF($C4069="","",IF(COUNTIF('Códigos Santander (ref)'!$A$2:$A$79,$C4069)&gt;0,"SANTANDER",IF(COUNTIF('Códigos Itaú (ref)'!$A$2:$A$44,$C4069)&gt;0,"ITAU",IF(AND(TRIM(UPPER($I4069))="CONTRATUAL",ISNUMBER(SEARCH("INDIVIDUAL",SUBSTITUTE(UPPER($D4069)," ","")))),"PREMIUM FREE",""))))</f>
        <v/>
      </c>
    </row>
    <row r="4070">
      <c r="AC4070">
        <f>IF($C4070="","",IF(COUNTIF('Códigos Santander (ref)'!$A$2:$A$79,$C4070)&gt;0,"SANTANDER",IF(COUNTIF('Códigos Itaú (ref)'!$A$2:$A$44,$C4070)&gt;0,"ITAU",IF(AND(TRIM(UPPER($I4070))="CONTRATUAL",ISNUMBER(SEARCH("INDIVIDUAL",SUBSTITUTE(UPPER($D4070)," ","")))),"PREMIUM FREE",""))))</f>
        <v/>
      </c>
    </row>
    <row r="4071">
      <c r="AC4071">
        <f>IF($C4071="","",IF(COUNTIF('Códigos Santander (ref)'!$A$2:$A$79,$C4071)&gt;0,"SANTANDER",IF(COUNTIF('Códigos Itaú (ref)'!$A$2:$A$44,$C4071)&gt;0,"ITAU",IF(AND(TRIM(UPPER($I4071))="CONTRATUAL",ISNUMBER(SEARCH("INDIVIDUAL",SUBSTITUTE(UPPER($D4071)," ","")))),"PREMIUM FREE",""))))</f>
        <v/>
      </c>
    </row>
    <row r="4072">
      <c r="AC4072">
        <f>IF($C4072="","",IF(COUNTIF('Códigos Santander (ref)'!$A$2:$A$79,$C4072)&gt;0,"SANTANDER",IF(COUNTIF('Códigos Itaú (ref)'!$A$2:$A$44,$C4072)&gt;0,"ITAU",IF(AND(TRIM(UPPER($I4072))="CONTRATUAL",ISNUMBER(SEARCH("INDIVIDUAL",SUBSTITUTE(UPPER($D4072)," ","")))),"PREMIUM FREE",""))))</f>
        <v/>
      </c>
    </row>
    <row r="4073">
      <c r="AC4073">
        <f>IF($C4073="","",IF(COUNTIF('Códigos Santander (ref)'!$A$2:$A$79,$C4073)&gt;0,"SANTANDER",IF(COUNTIF('Códigos Itaú (ref)'!$A$2:$A$44,$C4073)&gt;0,"ITAU",IF(AND(TRIM(UPPER($I4073))="CONTRATUAL",ISNUMBER(SEARCH("INDIVIDUAL",SUBSTITUTE(UPPER($D4073)," ","")))),"PREMIUM FREE",""))))</f>
        <v/>
      </c>
    </row>
    <row r="4074">
      <c r="AC4074">
        <f>IF($C4074="","",IF(COUNTIF('Códigos Santander (ref)'!$A$2:$A$79,$C4074)&gt;0,"SANTANDER",IF(COUNTIF('Códigos Itaú (ref)'!$A$2:$A$44,$C4074)&gt;0,"ITAU",IF(AND(TRIM(UPPER($I4074))="CONTRATUAL",ISNUMBER(SEARCH("INDIVIDUAL",SUBSTITUTE(UPPER($D4074)," ","")))),"PREMIUM FREE",""))))</f>
        <v/>
      </c>
    </row>
    <row r="4075">
      <c r="AC4075">
        <f>IF($C4075="","",IF(COUNTIF('Códigos Santander (ref)'!$A$2:$A$79,$C4075)&gt;0,"SANTANDER",IF(COUNTIF('Códigos Itaú (ref)'!$A$2:$A$44,$C4075)&gt;0,"ITAU",IF(AND(TRIM(UPPER($I4075))="CONTRATUAL",ISNUMBER(SEARCH("INDIVIDUAL",SUBSTITUTE(UPPER($D4075)," ","")))),"PREMIUM FREE",""))))</f>
        <v/>
      </c>
    </row>
    <row r="4076">
      <c r="AC4076">
        <f>IF($C4076="","",IF(COUNTIF('Códigos Santander (ref)'!$A$2:$A$79,$C4076)&gt;0,"SANTANDER",IF(COUNTIF('Códigos Itaú (ref)'!$A$2:$A$44,$C4076)&gt;0,"ITAU",IF(AND(TRIM(UPPER($I4076))="CONTRATUAL",ISNUMBER(SEARCH("INDIVIDUAL",SUBSTITUTE(UPPER($D4076)," ","")))),"PREMIUM FREE",""))))</f>
        <v/>
      </c>
    </row>
    <row r="4077">
      <c r="AC4077">
        <f>IF($C4077="","",IF(COUNTIF('Códigos Santander (ref)'!$A$2:$A$79,$C4077)&gt;0,"SANTANDER",IF(COUNTIF('Códigos Itaú (ref)'!$A$2:$A$44,$C4077)&gt;0,"ITAU",IF(AND(TRIM(UPPER($I4077))="CONTRATUAL",ISNUMBER(SEARCH("INDIVIDUAL",SUBSTITUTE(UPPER($D4077)," ","")))),"PREMIUM FREE",""))))</f>
        <v/>
      </c>
    </row>
    <row r="4078">
      <c r="AC4078">
        <f>IF($C4078="","",IF(COUNTIF('Códigos Santander (ref)'!$A$2:$A$79,$C4078)&gt;0,"SANTANDER",IF(COUNTIF('Códigos Itaú (ref)'!$A$2:$A$44,$C4078)&gt;0,"ITAU",IF(AND(TRIM(UPPER($I4078))="CONTRATUAL",ISNUMBER(SEARCH("INDIVIDUAL",SUBSTITUTE(UPPER($D4078)," ","")))),"PREMIUM FREE",""))))</f>
        <v/>
      </c>
    </row>
    <row r="4079">
      <c r="AC4079">
        <f>IF($C4079="","",IF(COUNTIF('Códigos Santander (ref)'!$A$2:$A$79,$C4079)&gt;0,"SANTANDER",IF(COUNTIF('Códigos Itaú (ref)'!$A$2:$A$44,$C4079)&gt;0,"ITAU",IF(AND(TRIM(UPPER($I4079))="CONTRATUAL",ISNUMBER(SEARCH("INDIVIDUAL",SUBSTITUTE(UPPER($D4079)," ","")))),"PREMIUM FREE",""))))</f>
        <v/>
      </c>
    </row>
    <row r="4080">
      <c r="AC4080">
        <f>IF($C4080="","",IF(COUNTIF('Códigos Santander (ref)'!$A$2:$A$79,$C4080)&gt;0,"SANTANDER",IF(COUNTIF('Códigos Itaú (ref)'!$A$2:$A$44,$C4080)&gt;0,"ITAU",IF(AND(TRIM(UPPER($I4080))="CONTRATUAL",ISNUMBER(SEARCH("INDIVIDUAL",SUBSTITUTE(UPPER($D4080)," ","")))),"PREMIUM FREE",""))))</f>
        <v/>
      </c>
    </row>
    <row r="4081">
      <c r="AC4081">
        <f>IF($C4081="","",IF(COUNTIF('Códigos Santander (ref)'!$A$2:$A$79,$C4081)&gt;0,"SANTANDER",IF(COUNTIF('Códigos Itaú (ref)'!$A$2:$A$44,$C4081)&gt;0,"ITAU",IF(AND(TRIM(UPPER($I4081))="CONTRATUAL",ISNUMBER(SEARCH("INDIVIDUAL",SUBSTITUTE(UPPER($D4081)," ","")))),"PREMIUM FREE",""))))</f>
        <v/>
      </c>
    </row>
    <row r="4082">
      <c r="AC4082">
        <f>IF($C4082="","",IF(COUNTIF('Códigos Santander (ref)'!$A$2:$A$79,$C4082)&gt;0,"SANTANDER",IF(COUNTIF('Códigos Itaú (ref)'!$A$2:$A$44,$C4082)&gt;0,"ITAU",IF(AND(TRIM(UPPER($I4082))="CONTRATUAL",ISNUMBER(SEARCH("INDIVIDUAL",SUBSTITUTE(UPPER($D4082)," ","")))),"PREMIUM FREE",""))))</f>
        <v/>
      </c>
    </row>
    <row r="4083">
      <c r="AC4083">
        <f>IF($C4083="","",IF(COUNTIF('Códigos Santander (ref)'!$A$2:$A$79,$C4083)&gt;0,"SANTANDER",IF(COUNTIF('Códigos Itaú (ref)'!$A$2:$A$44,$C4083)&gt;0,"ITAU",IF(AND(TRIM(UPPER($I4083))="CONTRATUAL",ISNUMBER(SEARCH("INDIVIDUAL",SUBSTITUTE(UPPER($D4083)," ","")))),"PREMIUM FREE",""))))</f>
        <v/>
      </c>
    </row>
    <row r="4084">
      <c r="AC4084">
        <f>IF($C4084="","",IF(COUNTIF('Códigos Santander (ref)'!$A$2:$A$79,$C4084)&gt;0,"SANTANDER",IF(COUNTIF('Códigos Itaú (ref)'!$A$2:$A$44,$C4084)&gt;0,"ITAU",IF(AND(TRIM(UPPER($I4084))="CONTRATUAL",ISNUMBER(SEARCH("INDIVIDUAL",SUBSTITUTE(UPPER($D4084)," ","")))),"PREMIUM FREE",""))))</f>
        <v/>
      </c>
    </row>
    <row r="4085">
      <c r="AC4085">
        <f>IF($C4085="","",IF(COUNTIF('Códigos Santander (ref)'!$A$2:$A$79,$C4085)&gt;0,"SANTANDER",IF(COUNTIF('Códigos Itaú (ref)'!$A$2:$A$44,$C4085)&gt;0,"ITAU",IF(AND(TRIM(UPPER($I4085))="CONTRATUAL",ISNUMBER(SEARCH("INDIVIDUAL",SUBSTITUTE(UPPER($D4085)," ","")))),"PREMIUM FREE",""))))</f>
        <v/>
      </c>
    </row>
    <row r="4086">
      <c r="AC4086">
        <f>IF($C4086="","",IF(COUNTIF('Códigos Santander (ref)'!$A$2:$A$79,$C4086)&gt;0,"SANTANDER",IF(COUNTIF('Códigos Itaú (ref)'!$A$2:$A$44,$C4086)&gt;0,"ITAU",IF(AND(TRIM(UPPER($I4086))="CONTRATUAL",ISNUMBER(SEARCH("INDIVIDUAL",SUBSTITUTE(UPPER($D4086)," ","")))),"PREMIUM FREE",""))))</f>
        <v/>
      </c>
    </row>
    <row r="4087">
      <c r="AC4087">
        <f>IF($C4087="","",IF(COUNTIF('Códigos Santander (ref)'!$A$2:$A$79,$C4087)&gt;0,"SANTANDER",IF(COUNTIF('Códigos Itaú (ref)'!$A$2:$A$44,$C4087)&gt;0,"ITAU",IF(AND(TRIM(UPPER($I4087))="CONTRATUAL",ISNUMBER(SEARCH("INDIVIDUAL",SUBSTITUTE(UPPER($D4087)," ","")))),"PREMIUM FREE",""))))</f>
        <v/>
      </c>
    </row>
    <row r="4088">
      <c r="AC4088">
        <f>IF($C4088="","",IF(COUNTIF('Códigos Santander (ref)'!$A$2:$A$79,$C4088)&gt;0,"SANTANDER",IF(COUNTIF('Códigos Itaú (ref)'!$A$2:$A$44,$C4088)&gt;0,"ITAU",IF(AND(TRIM(UPPER($I4088))="CONTRATUAL",ISNUMBER(SEARCH("INDIVIDUAL",SUBSTITUTE(UPPER($D4088)," ","")))),"PREMIUM FREE",""))))</f>
        <v/>
      </c>
    </row>
    <row r="4089">
      <c r="AC4089">
        <f>IF($C4089="","",IF(COUNTIF('Códigos Santander (ref)'!$A$2:$A$79,$C4089)&gt;0,"SANTANDER",IF(COUNTIF('Códigos Itaú (ref)'!$A$2:$A$44,$C4089)&gt;0,"ITAU",IF(AND(TRIM(UPPER($I4089))="CONTRATUAL",ISNUMBER(SEARCH("INDIVIDUAL",SUBSTITUTE(UPPER($D4089)," ","")))),"PREMIUM FREE",""))))</f>
        <v/>
      </c>
    </row>
    <row r="4090">
      <c r="AC4090">
        <f>IF($C4090="","",IF(COUNTIF('Códigos Santander (ref)'!$A$2:$A$79,$C4090)&gt;0,"SANTANDER",IF(COUNTIF('Códigos Itaú (ref)'!$A$2:$A$44,$C4090)&gt;0,"ITAU",IF(AND(TRIM(UPPER($I4090))="CONTRATUAL",ISNUMBER(SEARCH("INDIVIDUAL",SUBSTITUTE(UPPER($D4090)," ","")))),"PREMIUM FREE",""))))</f>
        <v/>
      </c>
    </row>
    <row r="4091">
      <c r="AC4091">
        <f>IF($C4091="","",IF(COUNTIF('Códigos Santander (ref)'!$A$2:$A$79,$C4091)&gt;0,"SANTANDER",IF(COUNTIF('Códigos Itaú (ref)'!$A$2:$A$44,$C4091)&gt;0,"ITAU",IF(AND(TRIM(UPPER($I4091))="CONTRATUAL",ISNUMBER(SEARCH("INDIVIDUAL",SUBSTITUTE(UPPER($D4091)," ","")))),"PREMIUM FREE",""))))</f>
        <v/>
      </c>
    </row>
    <row r="4092">
      <c r="AC4092">
        <f>IF($C4092="","",IF(COUNTIF('Códigos Santander (ref)'!$A$2:$A$79,$C4092)&gt;0,"SANTANDER",IF(COUNTIF('Códigos Itaú (ref)'!$A$2:$A$44,$C4092)&gt;0,"ITAU",IF(AND(TRIM(UPPER($I4092))="CONTRATUAL",ISNUMBER(SEARCH("INDIVIDUAL",SUBSTITUTE(UPPER($D4092)," ","")))),"PREMIUM FREE",""))))</f>
        <v/>
      </c>
    </row>
    <row r="4093">
      <c r="AC4093">
        <f>IF($C4093="","",IF(COUNTIF('Códigos Santander (ref)'!$A$2:$A$79,$C4093)&gt;0,"SANTANDER",IF(COUNTIF('Códigos Itaú (ref)'!$A$2:$A$44,$C4093)&gt;0,"ITAU",IF(AND(TRIM(UPPER($I4093))="CONTRATUAL",ISNUMBER(SEARCH("INDIVIDUAL",SUBSTITUTE(UPPER($D4093)," ","")))),"PREMIUM FREE",""))))</f>
        <v/>
      </c>
    </row>
    <row r="4094">
      <c r="AC4094">
        <f>IF($C4094="","",IF(COUNTIF('Códigos Santander (ref)'!$A$2:$A$79,$C4094)&gt;0,"SANTANDER",IF(COUNTIF('Códigos Itaú (ref)'!$A$2:$A$44,$C4094)&gt;0,"ITAU",IF(AND(TRIM(UPPER($I4094))="CONTRATUAL",ISNUMBER(SEARCH("INDIVIDUAL",SUBSTITUTE(UPPER($D4094)," ","")))),"PREMIUM FREE",""))))</f>
        <v/>
      </c>
    </row>
    <row r="4095">
      <c r="AC4095">
        <f>IF($C4095="","",IF(COUNTIF('Códigos Santander (ref)'!$A$2:$A$79,$C4095)&gt;0,"SANTANDER",IF(COUNTIF('Códigos Itaú (ref)'!$A$2:$A$44,$C4095)&gt;0,"ITAU",IF(AND(TRIM(UPPER($I4095))="CONTRATUAL",ISNUMBER(SEARCH("INDIVIDUAL",SUBSTITUTE(UPPER($D4095)," ","")))),"PREMIUM FREE",""))))</f>
        <v/>
      </c>
    </row>
    <row r="4096">
      <c r="AC4096">
        <f>IF($C4096="","",IF(COUNTIF('Códigos Santander (ref)'!$A$2:$A$79,$C4096)&gt;0,"SANTANDER",IF(COUNTIF('Códigos Itaú (ref)'!$A$2:$A$44,$C4096)&gt;0,"ITAU",IF(AND(TRIM(UPPER($I4096))="CONTRATUAL",ISNUMBER(SEARCH("INDIVIDUAL",SUBSTITUTE(UPPER($D4096)," ","")))),"PREMIUM FREE",""))))</f>
        <v/>
      </c>
    </row>
    <row r="4097">
      <c r="AC4097">
        <f>IF($C4097="","",IF(COUNTIF('Códigos Santander (ref)'!$A$2:$A$79,$C4097)&gt;0,"SANTANDER",IF(COUNTIF('Códigos Itaú (ref)'!$A$2:$A$44,$C4097)&gt;0,"ITAU",IF(AND(TRIM(UPPER($I4097))="CONTRATUAL",ISNUMBER(SEARCH("INDIVIDUAL",SUBSTITUTE(UPPER($D4097)," ","")))),"PREMIUM FREE",""))))</f>
        <v/>
      </c>
    </row>
    <row r="4098">
      <c r="AC4098">
        <f>IF($C4098="","",IF(COUNTIF('Códigos Santander (ref)'!$A$2:$A$79,$C4098)&gt;0,"SANTANDER",IF(COUNTIF('Códigos Itaú (ref)'!$A$2:$A$44,$C4098)&gt;0,"ITAU",IF(AND(TRIM(UPPER($I4098))="CONTRATUAL",ISNUMBER(SEARCH("INDIVIDUAL",SUBSTITUTE(UPPER($D4098)," ","")))),"PREMIUM FREE",""))))</f>
        <v/>
      </c>
    </row>
    <row r="4099">
      <c r="AC4099">
        <f>IF($C4099="","",IF(COUNTIF('Códigos Santander (ref)'!$A$2:$A$79,$C4099)&gt;0,"SANTANDER",IF(COUNTIF('Códigos Itaú (ref)'!$A$2:$A$44,$C4099)&gt;0,"ITAU",IF(AND(TRIM(UPPER($I4099))="CONTRATUAL",ISNUMBER(SEARCH("INDIVIDUAL",SUBSTITUTE(UPPER($D4099)," ","")))),"PREMIUM FREE",""))))</f>
        <v/>
      </c>
    </row>
    <row r="4100">
      <c r="AC4100">
        <f>IF($C4100="","",IF(COUNTIF('Códigos Santander (ref)'!$A$2:$A$79,$C4100)&gt;0,"SANTANDER",IF(COUNTIF('Códigos Itaú (ref)'!$A$2:$A$44,$C4100)&gt;0,"ITAU",IF(AND(TRIM(UPPER($I4100))="CONTRATUAL",ISNUMBER(SEARCH("INDIVIDUAL",SUBSTITUTE(UPPER($D4100)," ","")))),"PREMIUM FREE",""))))</f>
        <v/>
      </c>
    </row>
    <row r="4101">
      <c r="AC4101">
        <f>IF($C4101="","",IF(COUNTIF('Códigos Santander (ref)'!$A$2:$A$79,$C4101)&gt;0,"SANTANDER",IF(COUNTIF('Códigos Itaú (ref)'!$A$2:$A$44,$C4101)&gt;0,"ITAU",IF(AND(TRIM(UPPER($I4101))="CONTRATUAL",ISNUMBER(SEARCH("INDIVIDUAL",SUBSTITUTE(UPPER($D4101)," ","")))),"PREMIUM FREE",""))))</f>
        <v/>
      </c>
    </row>
    <row r="4102">
      <c r="AC4102">
        <f>IF($C4102="","",IF(COUNTIF('Códigos Santander (ref)'!$A$2:$A$79,$C4102)&gt;0,"SANTANDER",IF(COUNTIF('Códigos Itaú (ref)'!$A$2:$A$44,$C4102)&gt;0,"ITAU",IF(AND(TRIM(UPPER($I4102))="CONTRATUAL",ISNUMBER(SEARCH("INDIVIDUAL",SUBSTITUTE(UPPER($D4102)," ","")))),"PREMIUM FREE",""))))</f>
        <v/>
      </c>
    </row>
    <row r="4103">
      <c r="AC4103">
        <f>IF($C4103="","",IF(COUNTIF('Códigos Santander (ref)'!$A$2:$A$79,$C4103)&gt;0,"SANTANDER",IF(COUNTIF('Códigos Itaú (ref)'!$A$2:$A$44,$C4103)&gt;0,"ITAU",IF(AND(TRIM(UPPER($I4103))="CONTRATUAL",ISNUMBER(SEARCH("INDIVIDUAL",SUBSTITUTE(UPPER($D4103)," ","")))),"PREMIUM FREE",""))))</f>
        <v/>
      </c>
    </row>
    <row r="4104">
      <c r="AC4104">
        <f>IF($C4104="","",IF(COUNTIF('Códigos Santander (ref)'!$A$2:$A$79,$C4104)&gt;0,"SANTANDER",IF(COUNTIF('Códigos Itaú (ref)'!$A$2:$A$44,$C4104)&gt;0,"ITAU",IF(AND(TRIM(UPPER($I4104))="CONTRATUAL",ISNUMBER(SEARCH("INDIVIDUAL",SUBSTITUTE(UPPER($D4104)," ","")))),"PREMIUM FREE",""))))</f>
        <v/>
      </c>
    </row>
    <row r="4105">
      <c r="AC4105">
        <f>IF($C4105="","",IF(COUNTIF('Códigos Santander (ref)'!$A$2:$A$79,$C4105)&gt;0,"SANTANDER",IF(COUNTIF('Códigos Itaú (ref)'!$A$2:$A$44,$C4105)&gt;0,"ITAU",IF(AND(TRIM(UPPER($I4105))="CONTRATUAL",ISNUMBER(SEARCH("INDIVIDUAL",SUBSTITUTE(UPPER($D4105)," ","")))),"PREMIUM FREE",""))))</f>
        <v/>
      </c>
    </row>
    <row r="4106">
      <c r="AC4106">
        <f>IF($C4106="","",IF(COUNTIF('Códigos Santander (ref)'!$A$2:$A$79,$C4106)&gt;0,"SANTANDER",IF(COUNTIF('Códigos Itaú (ref)'!$A$2:$A$44,$C4106)&gt;0,"ITAU",IF(AND(TRIM(UPPER($I4106))="CONTRATUAL",ISNUMBER(SEARCH("INDIVIDUAL",SUBSTITUTE(UPPER($D4106)," ","")))),"PREMIUM FREE",""))))</f>
        <v/>
      </c>
    </row>
    <row r="4107">
      <c r="AC4107">
        <f>IF($C4107="","",IF(COUNTIF('Códigos Santander (ref)'!$A$2:$A$79,$C4107)&gt;0,"SANTANDER",IF(COUNTIF('Códigos Itaú (ref)'!$A$2:$A$44,$C4107)&gt;0,"ITAU",IF(AND(TRIM(UPPER($I4107))="CONTRATUAL",ISNUMBER(SEARCH("INDIVIDUAL",SUBSTITUTE(UPPER($D4107)," ","")))),"PREMIUM FREE",""))))</f>
        <v/>
      </c>
    </row>
    <row r="4108">
      <c r="AC4108">
        <f>IF($C4108="","",IF(COUNTIF('Códigos Santander (ref)'!$A$2:$A$79,$C4108)&gt;0,"SANTANDER",IF(COUNTIF('Códigos Itaú (ref)'!$A$2:$A$44,$C4108)&gt;0,"ITAU",IF(AND(TRIM(UPPER($I4108))="CONTRATUAL",ISNUMBER(SEARCH("INDIVIDUAL",SUBSTITUTE(UPPER($D4108)," ","")))),"PREMIUM FREE",""))))</f>
        <v/>
      </c>
    </row>
    <row r="4109">
      <c r="AC4109">
        <f>IF($C4109="","",IF(COUNTIF('Códigos Santander (ref)'!$A$2:$A$79,$C4109)&gt;0,"SANTANDER",IF(COUNTIF('Códigos Itaú (ref)'!$A$2:$A$44,$C4109)&gt;0,"ITAU",IF(AND(TRIM(UPPER($I4109))="CONTRATUAL",ISNUMBER(SEARCH("INDIVIDUAL",SUBSTITUTE(UPPER($D4109)," ","")))),"PREMIUM FREE",""))))</f>
        <v/>
      </c>
    </row>
    <row r="4110">
      <c r="AC4110">
        <f>IF($C4110="","",IF(COUNTIF('Códigos Santander (ref)'!$A$2:$A$79,$C4110)&gt;0,"SANTANDER",IF(COUNTIF('Códigos Itaú (ref)'!$A$2:$A$44,$C4110)&gt;0,"ITAU",IF(AND(TRIM(UPPER($I4110))="CONTRATUAL",ISNUMBER(SEARCH("INDIVIDUAL",SUBSTITUTE(UPPER($D4110)," ","")))),"PREMIUM FREE",""))))</f>
        <v/>
      </c>
    </row>
    <row r="4111">
      <c r="AC4111">
        <f>IF($C4111="","",IF(COUNTIF('Códigos Santander (ref)'!$A$2:$A$79,$C4111)&gt;0,"SANTANDER",IF(COUNTIF('Códigos Itaú (ref)'!$A$2:$A$44,$C4111)&gt;0,"ITAU",IF(AND(TRIM(UPPER($I4111))="CONTRATUAL",ISNUMBER(SEARCH("INDIVIDUAL",SUBSTITUTE(UPPER($D4111)," ","")))),"PREMIUM FREE",""))))</f>
        <v/>
      </c>
    </row>
    <row r="4112">
      <c r="AC4112">
        <f>IF($C4112="","",IF(COUNTIF('Códigos Santander (ref)'!$A$2:$A$79,$C4112)&gt;0,"SANTANDER",IF(COUNTIF('Códigos Itaú (ref)'!$A$2:$A$44,$C4112)&gt;0,"ITAU",IF(AND(TRIM(UPPER($I4112))="CONTRATUAL",ISNUMBER(SEARCH("INDIVIDUAL",SUBSTITUTE(UPPER($D4112)," ","")))),"PREMIUM FREE",""))))</f>
        <v/>
      </c>
    </row>
    <row r="4113">
      <c r="AC4113">
        <f>IF($C4113="","",IF(COUNTIF('Códigos Santander (ref)'!$A$2:$A$79,$C4113)&gt;0,"SANTANDER",IF(COUNTIF('Códigos Itaú (ref)'!$A$2:$A$44,$C4113)&gt;0,"ITAU",IF(AND(TRIM(UPPER($I4113))="CONTRATUAL",ISNUMBER(SEARCH("INDIVIDUAL",SUBSTITUTE(UPPER($D4113)," ","")))),"PREMIUM FREE",""))))</f>
        <v/>
      </c>
    </row>
    <row r="4114">
      <c r="AC4114">
        <f>IF($C4114="","",IF(COUNTIF('Códigos Santander (ref)'!$A$2:$A$79,$C4114)&gt;0,"SANTANDER",IF(COUNTIF('Códigos Itaú (ref)'!$A$2:$A$44,$C4114)&gt;0,"ITAU",IF(AND(TRIM(UPPER($I4114))="CONTRATUAL",ISNUMBER(SEARCH("INDIVIDUAL",SUBSTITUTE(UPPER($D4114)," ","")))),"PREMIUM FREE",""))))</f>
        <v/>
      </c>
    </row>
    <row r="4115">
      <c r="AC4115">
        <f>IF($C4115="","",IF(COUNTIF('Códigos Santander (ref)'!$A$2:$A$79,$C4115)&gt;0,"SANTANDER",IF(COUNTIF('Códigos Itaú (ref)'!$A$2:$A$44,$C4115)&gt;0,"ITAU",IF(AND(TRIM(UPPER($I4115))="CONTRATUAL",ISNUMBER(SEARCH("INDIVIDUAL",SUBSTITUTE(UPPER($D4115)," ","")))),"PREMIUM FREE",""))))</f>
        <v/>
      </c>
    </row>
    <row r="4116">
      <c r="AC4116">
        <f>IF($C4116="","",IF(COUNTIF('Códigos Santander (ref)'!$A$2:$A$79,$C4116)&gt;0,"SANTANDER",IF(COUNTIF('Códigos Itaú (ref)'!$A$2:$A$44,$C4116)&gt;0,"ITAU",IF(AND(TRIM(UPPER($I4116))="CONTRATUAL",ISNUMBER(SEARCH("INDIVIDUAL",SUBSTITUTE(UPPER($D4116)," ","")))),"PREMIUM FREE",""))))</f>
        <v/>
      </c>
    </row>
    <row r="4117">
      <c r="AC4117">
        <f>IF($C4117="","",IF(COUNTIF('Códigos Santander (ref)'!$A$2:$A$79,$C4117)&gt;0,"SANTANDER",IF(COUNTIF('Códigos Itaú (ref)'!$A$2:$A$44,$C4117)&gt;0,"ITAU",IF(AND(TRIM(UPPER($I4117))="CONTRATUAL",ISNUMBER(SEARCH("INDIVIDUAL",SUBSTITUTE(UPPER($D4117)," ","")))),"PREMIUM FREE",""))))</f>
        <v/>
      </c>
    </row>
    <row r="4118">
      <c r="AC4118">
        <f>IF($C4118="","",IF(COUNTIF('Códigos Santander (ref)'!$A$2:$A$79,$C4118)&gt;0,"SANTANDER",IF(COUNTIF('Códigos Itaú (ref)'!$A$2:$A$44,$C4118)&gt;0,"ITAU",IF(AND(TRIM(UPPER($I4118))="CONTRATUAL",ISNUMBER(SEARCH("INDIVIDUAL",SUBSTITUTE(UPPER($D4118)," ","")))),"PREMIUM FREE",""))))</f>
        <v/>
      </c>
    </row>
    <row r="4119">
      <c r="AC4119">
        <f>IF($C4119="","",IF(COUNTIF('Códigos Santander (ref)'!$A$2:$A$79,$C4119)&gt;0,"SANTANDER",IF(COUNTIF('Códigos Itaú (ref)'!$A$2:$A$44,$C4119)&gt;0,"ITAU",IF(AND(TRIM(UPPER($I4119))="CONTRATUAL",ISNUMBER(SEARCH("INDIVIDUAL",SUBSTITUTE(UPPER($D4119)," ","")))),"PREMIUM FREE",""))))</f>
        <v/>
      </c>
    </row>
    <row r="4120">
      <c r="AC4120">
        <f>IF($C4120="","",IF(COUNTIF('Códigos Santander (ref)'!$A$2:$A$79,$C4120)&gt;0,"SANTANDER",IF(COUNTIF('Códigos Itaú (ref)'!$A$2:$A$44,$C4120)&gt;0,"ITAU",IF(AND(TRIM(UPPER($I4120))="CONTRATUAL",ISNUMBER(SEARCH("INDIVIDUAL",SUBSTITUTE(UPPER($D4120)," ","")))),"PREMIUM FREE",""))))</f>
        <v/>
      </c>
    </row>
    <row r="4121">
      <c r="AC4121">
        <f>IF($C4121="","",IF(COUNTIF('Códigos Santander (ref)'!$A$2:$A$79,$C4121)&gt;0,"SANTANDER",IF(COUNTIF('Códigos Itaú (ref)'!$A$2:$A$44,$C4121)&gt;0,"ITAU",IF(AND(TRIM(UPPER($I4121))="CONTRATUAL",ISNUMBER(SEARCH("INDIVIDUAL",SUBSTITUTE(UPPER($D4121)," ","")))),"PREMIUM FREE",""))))</f>
        <v/>
      </c>
    </row>
    <row r="4122">
      <c r="AC4122">
        <f>IF($C4122="","",IF(COUNTIF('Códigos Santander (ref)'!$A$2:$A$79,$C4122)&gt;0,"SANTANDER",IF(COUNTIF('Códigos Itaú (ref)'!$A$2:$A$44,$C4122)&gt;0,"ITAU",IF(AND(TRIM(UPPER($I4122))="CONTRATUAL",ISNUMBER(SEARCH("INDIVIDUAL",SUBSTITUTE(UPPER($D4122)," ","")))),"PREMIUM FREE",""))))</f>
        <v/>
      </c>
    </row>
    <row r="4123">
      <c r="AC4123">
        <f>IF($C4123="","",IF(COUNTIF('Códigos Santander (ref)'!$A$2:$A$79,$C4123)&gt;0,"SANTANDER",IF(COUNTIF('Códigos Itaú (ref)'!$A$2:$A$44,$C4123)&gt;0,"ITAU",IF(AND(TRIM(UPPER($I4123))="CONTRATUAL",ISNUMBER(SEARCH("INDIVIDUAL",SUBSTITUTE(UPPER($D4123)," ","")))),"PREMIUM FREE",""))))</f>
        <v/>
      </c>
    </row>
    <row r="4124">
      <c r="AC4124">
        <f>IF($C4124="","",IF(COUNTIF('Códigos Santander (ref)'!$A$2:$A$79,$C4124)&gt;0,"SANTANDER",IF(COUNTIF('Códigos Itaú (ref)'!$A$2:$A$44,$C4124)&gt;0,"ITAU",IF(AND(TRIM(UPPER($I4124))="CONTRATUAL",ISNUMBER(SEARCH("INDIVIDUAL",SUBSTITUTE(UPPER($D4124)," ","")))),"PREMIUM FREE",""))))</f>
        <v/>
      </c>
    </row>
    <row r="4125">
      <c r="AC4125">
        <f>IF($C4125="","",IF(COUNTIF('Códigos Santander (ref)'!$A$2:$A$79,$C4125)&gt;0,"SANTANDER",IF(COUNTIF('Códigos Itaú (ref)'!$A$2:$A$44,$C4125)&gt;0,"ITAU",IF(AND(TRIM(UPPER($I4125))="CONTRATUAL",ISNUMBER(SEARCH("INDIVIDUAL",SUBSTITUTE(UPPER($D4125)," ","")))),"PREMIUM FREE",""))))</f>
        <v/>
      </c>
    </row>
    <row r="4126">
      <c r="AC4126">
        <f>IF($C4126="","",IF(COUNTIF('Códigos Santander (ref)'!$A$2:$A$79,$C4126)&gt;0,"SANTANDER",IF(COUNTIF('Códigos Itaú (ref)'!$A$2:$A$44,$C4126)&gt;0,"ITAU",IF(AND(TRIM(UPPER($I4126))="CONTRATUAL",ISNUMBER(SEARCH("INDIVIDUAL",SUBSTITUTE(UPPER($D4126)," ","")))),"PREMIUM FREE",""))))</f>
        <v/>
      </c>
    </row>
    <row r="4127">
      <c r="AC4127">
        <f>IF($C4127="","",IF(COUNTIF('Códigos Santander (ref)'!$A$2:$A$79,$C4127)&gt;0,"SANTANDER",IF(COUNTIF('Códigos Itaú (ref)'!$A$2:$A$44,$C4127)&gt;0,"ITAU",IF(AND(TRIM(UPPER($I4127))="CONTRATUAL",ISNUMBER(SEARCH("INDIVIDUAL",SUBSTITUTE(UPPER($D4127)," ","")))),"PREMIUM FREE",""))))</f>
        <v/>
      </c>
    </row>
    <row r="4128">
      <c r="AC4128">
        <f>IF($C4128="","",IF(COUNTIF('Códigos Santander (ref)'!$A$2:$A$79,$C4128)&gt;0,"SANTANDER",IF(COUNTIF('Códigos Itaú (ref)'!$A$2:$A$44,$C4128)&gt;0,"ITAU",IF(AND(TRIM(UPPER($I4128))="CONTRATUAL",ISNUMBER(SEARCH("INDIVIDUAL",SUBSTITUTE(UPPER($D4128)," ","")))),"PREMIUM FREE",""))))</f>
        <v/>
      </c>
    </row>
    <row r="4129">
      <c r="AC4129">
        <f>IF($C4129="","",IF(COUNTIF('Códigos Santander (ref)'!$A$2:$A$79,$C4129)&gt;0,"SANTANDER",IF(COUNTIF('Códigos Itaú (ref)'!$A$2:$A$44,$C4129)&gt;0,"ITAU",IF(AND(TRIM(UPPER($I4129))="CONTRATUAL",ISNUMBER(SEARCH("INDIVIDUAL",SUBSTITUTE(UPPER($D4129)," ","")))),"PREMIUM FREE",""))))</f>
        <v/>
      </c>
    </row>
    <row r="4130">
      <c r="AC4130">
        <f>IF($C4130="","",IF(COUNTIF('Códigos Santander (ref)'!$A$2:$A$79,$C4130)&gt;0,"SANTANDER",IF(COUNTIF('Códigos Itaú (ref)'!$A$2:$A$44,$C4130)&gt;0,"ITAU",IF(AND(TRIM(UPPER($I4130))="CONTRATUAL",ISNUMBER(SEARCH("INDIVIDUAL",SUBSTITUTE(UPPER($D4130)," ","")))),"PREMIUM FREE",""))))</f>
        <v/>
      </c>
    </row>
    <row r="4131">
      <c r="AC4131">
        <f>IF($C4131="","",IF(COUNTIF('Códigos Santander (ref)'!$A$2:$A$79,$C4131)&gt;0,"SANTANDER",IF(COUNTIF('Códigos Itaú (ref)'!$A$2:$A$44,$C4131)&gt;0,"ITAU",IF(AND(TRIM(UPPER($I4131))="CONTRATUAL",ISNUMBER(SEARCH("INDIVIDUAL",SUBSTITUTE(UPPER($D4131)," ","")))),"PREMIUM FREE",""))))</f>
        <v/>
      </c>
    </row>
    <row r="4132">
      <c r="AC4132">
        <f>IF($C4132="","",IF(COUNTIF('Códigos Santander (ref)'!$A$2:$A$79,$C4132)&gt;0,"SANTANDER",IF(COUNTIF('Códigos Itaú (ref)'!$A$2:$A$44,$C4132)&gt;0,"ITAU",IF(AND(TRIM(UPPER($I4132))="CONTRATUAL",ISNUMBER(SEARCH("INDIVIDUAL",SUBSTITUTE(UPPER($D4132)," ","")))),"PREMIUM FREE",""))))</f>
        <v/>
      </c>
    </row>
    <row r="4133">
      <c r="AC4133">
        <f>IF($C4133="","",IF(COUNTIF('Códigos Santander (ref)'!$A$2:$A$79,$C4133)&gt;0,"SANTANDER",IF(COUNTIF('Códigos Itaú (ref)'!$A$2:$A$44,$C4133)&gt;0,"ITAU",IF(AND(TRIM(UPPER($I4133))="CONTRATUAL",ISNUMBER(SEARCH("INDIVIDUAL",SUBSTITUTE(UPPER($D4133)," ","")))),"PREMIUM FREE",""))))</f>
        <v/>
      </c>
    </row>
    <row r="4134">
      <c r="AC4134">
        <f>IF($C4134="","",IF(COUNTIF('Códigos Santander (ref)'!$A$2:$A$79,$C4134)&gt;0,"SANTANDER",IF(COUNTIF('Códigos Itaú (ref)'!$A$2:$A$44,$C4134)&gt;0,"ITAU",IF(AND(TRIM(UPPER($I4134))="CONTRATUAL",ISNUMBER(SEARCH("INDIVIDUAL",SUBSTITUTE(UPPER($D4134)," ","")))),"PREMIUM FREE",""))))</f>
        <v/>
      </c>
    </row>
    <row r="4135">
      <c r="AC4135">
        <f>IF($C4135="","",IF(COUNTIF('Códigos Santander (ref)'!$A$2:$A$79,$C4135)&gt;0,"SANTANDER",IF(COUNTIF('Códigos Itaú (ref)'!$A$2:$A$44,$C4135)&gt;0,"ITAU",IF(AND(TRIM(UPPER($I4135))="CONTRATUAL",ISNUMBER(SEARCH("INDIVIDUAL",SUBSTITUTE(UPPER($D4135)," ","")))),"PREMIUM FREE",""))))</f>
        <v/>
      </c>
    </row>
    <row r="4136">
      <c r="AC4136">
        <f>IF($C4136="","",IF(COUNTIF('Códigos Santander (ref)'!$A$2:$A$79,$C4136)&gt;0,"SANTANDER",IF(COUNTIF('Códigos Itaú (ref)'!$A$2:$A$44,$C4136)&gt;0,"ITAU",IF(AND(TRIM(UPPER($I4136))="CONTRATUAL",ISNUMBER(SEARCH("INDIVIDUAL",SUBSTITUTE(UPPER($D4136)," ","")))),"PREMIUM FREE",""))))</f>
        <v/>
      </c>
    </row>
    <row r="4137">
      <c r="AC4137">
        <f>IF($C4137="","",IF(COUNTIF('Códigos Santander (ref)'!$A$2:$A$79,$C4137)&gt;0,"SANTANDER",IF(COUNTIF('Códigos Itaú (ref)'!$A$2:$A$44,$C4137)&gt;0,"ITAU",IF(AND(TRIM(UPPER($I4137))="CONTRATUAL",ISNUMBER(SEARCH("INDIVIDUAL",SUBSTITUTE(UPPER($D4137)," ","")))),"PREMIUM FREE",""))))</f>
        <v/>
      </c>
    </row>
    <row r="4138">
      <c r="AC4138">
        <f>IF($C4138="","",IF(COUNTIF('Códigos Santander (ref)'!$A$2:$A$79,$C4138)&gt;0,"SANTANDER",IF(COUNTIF('Códigos Itaú (ref)'!$A$2:$A$44,$C4138)&gt;0,"ITAU",IF(AND(TRIM(UPPER($I4138))="CONTRATUAL",ISNUMBER(SEARCH("INDIVIDUAL",SUBSTITUTE(UPPER($D4138)," ","")))),"PREMIUM FREE",""))))</f>
        <v/>
      </c>
    </row>
    <row r="4139">
      <c r="AC4139">
        <f>IF($C4139="","",IF(COUNTIF('Códigos Santander (ref)'!$A$2:$A$79,$C4139)&gt;0,"SANTANDER",IF(COUNTIF('Códigos Itaú (ref)'!$A$2:$A$44,$C4139)&gt;0,"ITAU",IF(AND(TRIM(UPPER($I4139))="CONTRATUAL",ISNUMBER(SEARCH("INDIVIDUAL",SUBSTITUTE(UPPER($D4139)," ","")))),"PREMIUM FREE",""))))</f>
        <v/>
      </c>
    </row>
    <row r="4140">
      <c r="AC4140">
        <f>IF($C4140="","",IF(COUNTIF('Códigos Santander (ref)'!$A$2:$A$79,$C4140)&gt;0,"SANTANDER",IF(COUNTIF('Códigos Itaú (ref)'!$A$2:$A$44,$C4140)&gt;0,"ITAU",IF(AND(TRIM(UPPER($I4140))="CONTRATUAL",ISNUMBER(SEARCH("INDIVIDUAL",SUBSTITUTE(UPPER($D4140)," ","")))),"PREMIUM FREE",""))))</f>
        <v/>
      </c>
    </row>
    <row r="4141">
      <c r="AC4141">
        <f>IF($C4141="","",IF(COUNTIF('Códigos Santander (ref)'!$A$2:$A$79,$C4141)&gt;0,"SANTANDER",IF(COUNTIF('Códigos Itaú (ref)'!$A$2:$A$44,$C4141)&gt;0,"ITAU",IF(AND(TRIM(UPPER($I4141))="CONTRATUAL",ISNUMBER(SEARCH("INDIVIDUAL",SUBSTITUTE(UPPER($D4141)," ","")))),"PREMIUM FREE",""))))</f>
        <v/>
      </c>
    </row>
    <row r="4142">
      <c r="AC4142">
        <f>IF($C4142="","",IF(COUNTIF('Códigos Santander (ref)'!$A$2:$A$79,$C4142)&gt;0,"SANTANDER",IF(COUNTIF('Códigos Itaú (ref)'!$A$2:$A$44,$C4142)&gt;0,"ITAU",IF(AND(TRIM(UPPER($I4142))="CONTRATUAL",ISNUMBER(SEARCH("INDIVIDUAL",SUBSTITUTE(UPPER($D4142)," ","")))),"PREMIUM FREE",""))))</f>
        <v/>
      </c>
    </row>
    <row r="4143">
      <c r="AC4143">
        <f>IF($C4143="","",IF(COUNTIF('Códigos Santander (ref)'!$A$2:$A$79,$C4143)&gt;0,"SANTANDER",IF(COUNTIF('Códigos Itaú (ref)'!$A$2:$A$44,$C4143)&gt;0,"ITAU",IF(AND(TRIM(UPPER($I4143))="CONTRATUAL",ISNUMBER(SEARCH("INDIVIDUAL",SUBSTITUTE(UPPER($D4143)," ","")))),"PREMIUM FREE",""))))</f>
        <v/>
      </c>
    </row>
    <row r="4144">
      <c r="AC4144">
        <f>IF($C4144="","",IF(COUNTIF('Códigos Santander (ref)'!$A$2:$A$79,$C4144)&gt;0,"SANTANDER",IF(COUNTIF('Códigos Itaú (ref)'!$A$2:$A$44,$C4144)&gt;0,"ITAU",IF(AND(TRIM(UPPER($I4144))="CONTRATUAL",ISNUMBER(SEARCH("INDIVIDUAL",SUBSTITUTE(UPPER($D4144)," ","")))),"PREMIUM FREE",""))))</f>
        <v/>
      </c>
    </row>
    <row r="4145">
      <c r="AC4145">
        <f>IF($C4145="","",IF(COUNTIF('Códigos Santander (ref)'!$A$2:$A$79,$C4145)&gt;0,"SANTANDER",IF(COUNTIF('Códigos Itaú (ref)'!$A$2:$A$44,$C4145)&gt;0,"ITAU",IF(AND(TRIM(UPPER($I4145))="CONTRATUAL",ISNUMBER(SEARCH("INDIVIDUAL",SUBSTITUTE(UPPER($D4145)," ","")))),"PREMIUM FREE",""))))</f>
        <v/>
      </c>
    </row>
    <row r="4146">
      <c r="AC4146">
        <f>IF($C4146="","",IF(COUNTIF('Códigos Santander (ref)'!$A$2:$A$79,$C4146)&gt;0,"SANTANDER",IF(COUNTIF('Códigos Itaú (ref)'!$A$2:$A$44,$C4146)&gt;0,"ITAU",IF(AND(TRIM(UPPER($I4146))="CONTRATUAL",ISNUMBER(SEARCH("INDIVIDUAL",SUBSTITUTE(UPPER($D4146)," ","")))),"PREMIUM FREE",""))))</f>
        <v/>
      </c>
    </row>
    <row r="4147">
      <c r="AC4147">
        <f>IF($C4147="","",IF(COUNTIF('Códigos Santander (ref)'!$A$2:$A$79,$C4147)&gt;0,"SANTANDER",IF(COUNTIF('Códigos Itaú (ref)'!$A$2:$A$44,$C4147)&gt;0,"ITAU",IF(AND(TRIM(UPPER($I4147))="CONTRATUAL",ISNUMBER(SEARCH("INDIVIDUAL",SUBSTITUTE(UPPER($D4147)," ","")))),"PREMIUM FREE",""))))</f>
        <v/>
      </c>
    </row>
    <row r="4148">
      <c r="AC4148">
        <f>IF($C4148="","",IF(COUNTIF('Códigos Santander (ref)'!$A$2:$A$79,$C4148)&gt;0,"SANTANDER",IF(COUNTIF('Códigos Itaú (ref)'!$A$2:$A$44,$C4148)&gt;0,"ITAU",IF(AND(TRIM(UPPER($I4148))="CONTRATUAL",ISNUMBER(SEARCH("INDIVIDUAL",SUBSTITUTE(UPPER($D4148)," ","")))),"PREMIUM FREE",""))))</f>
        <v/>
      </c>
    </row>
    <row r="4149">
      <c r="AC4149">
        <f>IF($C4149="","",IF(COUNTIF('Códigos Santander (ref)'!$A$2:$A$79,$C4149)&gt;0,"SANTANDER",IF(COUNTIF('Códigos Itaú (ref)'!$A$2:$A$44,$C4149)&gt;0,"ITAU",IF(AND(TRIM(UPPER($I4149))="CONTRATUAL",ISNUMBER(SEARCH("INDIVIDUAL",SUBSTITUTE(UPPER($D4149)," ","")))),"PREMIUM FREE",""))))</f>
        <v/>
      </c>
    </row>
    <row r="4150">
      <c r="AC4150">
        <f>IF($C4150="","",IF(COUNTIF('Códigos Santander (ref)'!$A$2:$A$79,$C4150)&gt;0,"SANTANDER",IF(COUNTIF('Códigos Itaú (ref)'!$A$2:$A$44,$C4150)&gt;0,"ITAU",IF(AND(TRIM(UPPER($I4150))="CONTRATUAL",ISNUMBER(SEARCH("INDIVIDUAL",SUBSTITUTE(UPPER($D4150)," ","")))),"PREMIUM FREE",""))))</f>
        <v/>
      </c>
    </row>
    <row r="4151">
      <c r="AC4151">
        <f>IF($C4151="","",IF(COUNTIF('Códigos Santander (ref)'!$A$2:$A$79,$C4151)&gt;0,"SANTANDER",IF(COUNTIF('Códigos Itaú (ref)'!$A$2:$A$44,$C4151)&gt;0,"ITAU",IF(AND(TRIM(UPPER($I4151))="CONTRATUAL",ISNUMBER(SEARCH("INDIVIDUAL",SUBSTITUTE(UPPER($D4151)," ","")))),"PREMIUM FREE",""))))</f>
        <v/>
      </c>
    </row>
    <row r="4152">
      <c r="AC4152">
        <f>IF($C4152="","",IF(COUNTIF('Códigos Santander (ref)'!$A$2:$A$79,$C4152)&gt;0,"SANTANDER",IF(COUNTIF('Códigos Itaú (ref)'!$A$2:$A$44,$C4152)&gt;0,"ITAU",IF(AND(TRIM(UPPER($I4152))="CONTRATUAL",ISNUMBER(SEARCH("INDIVIDUAL",SUBSTITUTE(UPPER($D4152)," ","")))),"PREMIUM FREE",""))))</f>
        <v/>
      </c>
    </row>
    <row r="4153">
      <c r="AC4153">
        <f>IF($C4153="","",IF(COUNTIF('Códigos Santander (ref)'!$A$2:$A$79,$C4153)&gt;0,"SANTANDER",IF(COUNTIF('Códigos Itaú (ref)'!$A$2:$A$44,$C4153)&gt;0,"ITAU",IF(AND(TRIM(UPPER($I4153))="CONTRATUAL",ISNUMBER(SEARCH("INDIVIDUAL",SUBSTITUTE(UPPER($D4153)," ","")))),"PREMIUM FREE",""))))</f>
        <v/>
      </c>
    </row>
    <row r="4154">
      <c r="AC4154">
        <f>IF($C4154="","",IF(COUNTIF('Códigos Santander (ref)'!$A$2:$A$79,$C4154)&gt;0,"SANTANDER",IF(COUNTIF('Códigos Itaú (ref)'!$A$2:$A$44,$C4154)&gt;0,"ITAU",IF(AND(TRIM(UPPER($I4154))="CONTRATUAL",ISNUMBER(SEARCH("INDIVIDUAL",SUBSTITUTE(UPPER($D4154)," ","")))),"PREMIUM FREE",""))))</f>
        <v/>
      </c>
    </row>
    <row r="4155">
      <c r="AC4155">
        <f>IF($C4155="","",IF(COUNTIF('Códigos Santander (ref)'!$A$2:$A$79,$C4155)&gt;0,"SANTANDER",IF(COUNTIF('Códigos Itaú (ref)'!$A$2:$A$44,$C4155)&gt;0,"ITAU",IF(AND(TRIM(UPPER($I4155))="CONTRATUAL",ISNUMBER(SEARCH("INDIVIDUAL",SUBSTITUTE(UPPER($D4155)," ","")))),"PREMIUM FREE",""))))</f>
        <v/>
      </c>
    </row>
    <row r="4156">
      <c r="AC4156">
        <f>IF($C4156="","",IF(COUNTIF('Códigos Santander (ref)'!$A$2:$A$79,$C4156)&gt;0,"SANTANDER",IF(COUNTIF('Códigos Itaú (ref)'!$A$2:$A$44,$C4156)&gt;0,"ITAU",IF(AND(TRIM(UPPER($I4156))="CONTRATUAL",ISNUMBER(SEARCH("INDIVIDUAL",SUBSTITUTE(UPPER($D4156)," ","")))),"PREMIUM FREE",""))))</f>
        <v/>
      </c>
    </row>
    <row r="4157">
      <c r="AC4157">
        <f>IF($C4157="","",IF(COUNTIF('Códigos Santander (ref)'!$A$2:$A$79,$C4157)&gt;0,"SANTANDER",IF(COUNTIF('Códigos Itaú (ref)'!$A$2:$A$44,$C4157)&gt;0,"ITAU",IF(AND(TRIM(UPPER($I4157))="CONTRATUAL",ISNUMBER(SEARCH("INDIVIDUAL",SUBSTITUTE(UPPER($D4157)," ","")))),"PREMIUM FREE",""))))</f>
        <v/>
      </c>
    </row>
    <row r="4158">
      <c r="AC4158">
        <f>IF($C4158="","",IF(COUNTIF('Códigos Santander (ref)'!$A$2:$A$79,$C4158)&gt;0,"SANTANDER",IF(COUNTIF('Códigos Itaú (ref)'!$A$2:$A$44,$C4158)&gt;0,"ITAU",IF(AND(TRIM(UPPER($I4158))="CONTRATUAL",ISNUMBER(SEARCH("INDIVIDUAL",SUBSTITUTE(UPPER($D4158)," ","")))),"PREMIUM FREE",""))))</f>
        <v/>
      </c>
    </row>
    <row r="4159">
      <c r="AC4159">
        <f>IF($C4159="","",IF(COUNTIF('Códigos Santander (ref)'!$A$2:$A$79,$C4159)&gt;0,"SANTANDER",IF(COUNTIF('Códigos Itaú (ref)'!$A$2:$A$44,$C4159)&gt;0,"ITAU",IF(AND(TRIM(UPPER($I4159))="CONTRATUAL",ISNUMBER(SEARCH("INDIVIDUAL",SUBSTITUTE(UPPER($D4159)," ","")))),"PREMIUM FREE",""))))</f>
        <v/>
      </c>
    </row>
    <row r="4160">
      <c r="AC4160">
        <f>IF($C4160="","",IF(COUNTIF('Códigos Santander (ref)'!$A$2:$A$79,$C4160)&gt;0,"SANTANDER",IF(COUNTIF('Códigos Itaú (ref)'!$A$2:$A$44,$C4160)&gt;0,"ITAU",IF(AND(TRIM(UPPER($I4160))="CONTRATUAL",ISNUMBER(SEARCH("INDIVIDUAL",SUBSTITUTE(UPPER($D4160)," ","")))),"PREMIUM FREE",""))))</f>
        <v/>
      </c>
    </row>
    <row r="4161">
      <c r="AC4161">
        <f>IF($C4161="","",IF(COUNTIF('Códigos Santander (ref)'!$A$2:$A$79,$C4161)&gt;0,"SANTANDER",IF(COUNTIF('Códigos Itaú (ref)'!$A$2:$A$44,$C4161)&gt;0,"ITAU",IF(AND(TRIM(UPPER($I4161))="CONTRATUAL",ISNUMBER(SEARCH("INDIVIDUAL",SUBSTITUTE(UPPER($D4161)," ","")))),"PREMIUM FREE",""))))</f>
        <v/>
      </c>
    </row>
    <row r="4162">
      <c r="AC4162">
        <f>IF($C4162="","",IF(COUNTIF('Códigos Santander (ref)'!$A$2:$A$79,$C4162)&gt;0,"SANTANDER",IF(COUNTIF('Códigos Itaú (ref)'!$A$2:$A$44,$C4162)&gt;0,"ITAU",IF(AND(TRIM(UPPER($I4162))="CONTRATUAL",ISNUMBER(SEARCH("INDIVIDUAL",SUBSTITUTE(UPPER($D4162)," ","")))),"PREMIUM FREE",""))))</f>
        <v/>
      </c>
    </row>
    <row r="4163">
      <c r="AC4163">
        <f>IF($C4163="","",IF(COUNTIF('Códigos Santander (ref)'!$A$2:$A$79,$C4163)&gt;0,"SANTANDER",IF(COUNTIF('Códigos Itaú (ref)'!$A$2:$A$44,$C4163)&gt;0,"ITAU",IF(AND(TRIM(UPPER($I4163))="CONTRATUAL",ISNUMBER(SEARCH("INDIVIDUAL",SUBSTITUTE(UPPER($D4163)," ","")))),"PREMIUM FREE",""))))</f>
        <v/>
      </c>
    </row>
    <row r="4164">
      <c r="AC4164">
        <f>IF($C4164="","",IF(COUNTIF('Códigos Santander (ref)'!$A$2:$A$79,$C4164)&gt;0,"SANTANDER",IF(COUNTIF('Códigos Itaú (ref)'!$A$2:$A$44,$C4164)&gt;0,"ITAU",IF(AND(TRIM(UPPER($I4164))="CONTRATUAL",ISNUMBER(SEARCH("INDIVIDUAL",SUBSTITUTE(UPPER($D4164)," ","")))),"PREMIUM FREE",""))))</f>
        <v/>
      </c>
    </row>
    <row r="4165">
      <c r="AC4165">
        <f>IF($C4165="","",IF(COUNTIF('Códigos Santander (ref)'!$A$2:$A$79,$C4165)&gt;0,"SANTANDER",IF(COUNTIF('Códigos Itaú (ref)'!$A$2:$A$44,$C4165)&gt;0,"ITAU",IF(AND(TRIM(UPPER($I4165))="CONTRATUAL",ISNUMBER(SEARCH("INDIVIDUAL",SUBSTITUTE(UPPER($D4165)," ","")))),"PREMIUM FREE",""))))</f>
        <v/>
      </c>
    </row>
    <row r="4166">
      <c r="AC4166">
        <f>IF($C4166="","",IF(COUNTIF('Códigos Santander (ref)'!$A$2:$A$79,$C4166)&gt;0,"SANTANDER",IF(COUNTIF('Códigos Itaú (ref)'!$A$2:$A$44,$C4166)&gt;0,"ITAU",IF(AND(TRIM(UPPER($I4166))="CONTRATUAL",ISNUMBER(SEARCH("INDIVIDUAL",SUBSTITUTE(UPPER($D4166)," ","")))),"PREMIUM FREE",""))))</f>
        <v/>
      </c>
    </row>
    <row r="4167">
      <c r="AC4167">
        <f>IF($C4167="","",IF(COUNTIF('Códigos Santander (ref)'!$A$2:$A$79,$C4167)&gt;0,"SANTANDER",IF(COUNTIF('Códigos Itaú (ref)'!$A$2:$A$44,$C4167)&gt;0,"ITAU",IF(AND(TRIM(UPPER($I4167))="CONTRATUAL",ISNUMBER(SEARCH("INDIVIDUAL",SUBSTITUTE(UPPER($D4167)," ","")))),"PREMIUM FREE",""))))</f>
        <v/>
      </c>
    </row>
    <row r="4168">
      <c r="AC4168">
        <f>IF($C4168="","",IF(COUNTIF('Códigos Santander (ref)'!$A$2:$A$79,$C4168)&gt;0,"SANTANDER",IF(COUNTIF('Códigos Itaú (ref)'!$A$2:$A$44,$C4168)&gt;0,"ITAU",IF(AND(TRIM(UPPER($I4168))="CONTRATUAL",ISNUMBER(SEARCH("INDIVIDUAL",SUBSTITUTE(UPPER($D4168)," ","")))),"PREMIUM FREE",""))))</f>
        <v/>
      </c>
    </row>
    <row r="4169">
      <c r="AC4169">
        <f>IF($C4169="","",IF(COUNTIF('Códigos Santander (ref)'!$A$2:$A$79,$C4169)&gt;0,"SANTANDER",IF(COUNTIF('Códigos Itaú (ref)'!$A$2:$A$44,$C4169)&gt;0,"ITAU",IF(AND(TRIM(UPPER($I4169))="CONTRATUAL",ISNUMBER(SEARCH("INDIVIDUAL",SUBSTITUTE(UPPER($D4169)," ","")))),"PREMIUM FREE",""))))</f>
        <v/>
      </c>
    </row>
    <row r="4170">
      <c r="AC4170">
        <f>IF($C4170="","",IF(COUNTIF('Códigos Santander (ref)'!$A$2:$A$79,$C4170)&gt;0,"SANTANDER",IF(COUNTIF('Códigos Itaú (ref)'!$A$2:$A$44,$C4170)&gt;0,"ITAU",IF(AND(TRIM(UPPER($I4170))="CONTRATUAL",ISNUMBER(SEARCH("INDIVIDUAL",SUBSTITUTE(UPPER($D4170)," ","")))),"PREMIUM FREE",""))))</f>
        <v/>
      </c>
    </row>
    <row r="4171">
      <c r="AC4171">
        <f>IF($C4171="","",IF(COUNTIF('Códigos Santander (ref)'!$A$2:$A$79,$C4171)&gt;0,"SANTANDER",IF(COUNTIF('Códigos Itaú (ref)'!$A$2:$A$44,$C4171)&gt;0,"ITAU",IF(AND(TRIM(UPPER($I4171))="CONTRATUAL",ISNUMBER(SEARCH("INDIVIDUAL",SUBSTITUTE(UPPER($D4171)," ","")))),"PREMIUM FREE",""))))</f>
        <v/>
      </c>
    </row>
    <row r="4172">
      <c r="AC4172">
        <f>IF($C4172="","",IF(COUNTIF('Códigos Santander (ref)'!$A$2:$A$79,$C4172)&gt;0,"SANTANDER",IF(COUNTIF('Códigos Itaú (ref)'!$A$2:$A$44,$C4172)&gt;0,"ITAU",IF(AND(TRIM(UPPER($I4172))="CONTRATUAL",ISNUMBER(SEARCH("INDIVIDUAL",SUBSTITUTE(UPPER($D4172)," ","")))),"PREMIUM FREE",""))))</f>
        <v/>
      </c>
    </row>
    <row r="4173">
      <c r="AC4173">
        <f>IF($C4173="","",IF(COUNTIF('Códigos Santander (ref)'!$A$2:$A$79,$C4173)&gt;0,"SANTANDER",IF(COUNTIF('Códigos Itaú (ref)'!$A$2:$A$44,$C4173)&gt;0,"ITAU",IF(AND(TRIM(UPPER($I4173))="CONTRATUAL",ISNUMBER(SEARCH("INDIVIDUAL",SUBSTITUTE(UPPER($D4173)," ","")))),"PREMIUM FREE",""))))</f>
        <v/>
      </c>
    </row>
    <row r="4174">
      <c r="AC4174">
        <f>IF($C4174="","",IF(COUNTIF('Códigos Santander (ref)'!$A$2:$A$79,$C4174)&gt;0,"SANTANDER",IF(COUNTIF('Códigos Itaú (ref)'!$A$2:$A$44,$C4174)&gt;0,"ITAU",IF(AND(TRIM(UPPER($I4174))="CONTRATUAL",ISNUMBER(SEARCH("INDIVIDUAL",SUBSTITUTE(UPPER($D4174)," ","")))),"PREMIUM FREE",""))))</f>
        <v/>
      </c>
    </row>
    <row r="4175">
      <c r="AC4175">
        <f>IF($C4175="","",IF(COUNTIF('Códigos Santander (ref)'!$A$2:$A$79,$C4175)&gt;0,"SANTANDER",IF(COUNTIF('Códigos Itaú (ref)'!$A$2:$A$44,$C4175)&gt;0,"ITAU",IF(AND(TRIM(UPPER($I4175))="CONTRATUAL",ISNUMBER(SEARCH("INDIVIDUAL",SUBSTITUTE(UPPER($D4175)," ","")))),"PREMIUM FREE",""))))</f>
        <v/>
      </c>
    </row>
    <row r="4176">
      <c r="AC4176">
        <f>IF($C4176="","",IF(COUNTIF('Códigos Santander (ref)'!$A$2:$A$79,$C4176)&gt;0,"SANTANDER",IF(COUNTIF('Códigos Itaú (ref)'!$A$2:$A$44,$C4176)&gt;0,"ITAU",IF(AND(TRIM(UPPER($I4176))="CONTRATUAL",ISNUMBER(SEARCH("INDIVIDUAL",SUBSTITUTE(UPPER($D4176)," ","")))),"PREMIUM FREE",""))))</f>
        <v/>
      </c>
    </row>
    <row r="4177">
      <c r="AC4177">
        <f>IF($C4177="","",IF(COUNTIF('Códigos Santander (ref)'!$A$2:$A$79,$C4177)&gt;0,"SANTANDER",IF(COUNTIF('Códigos Itaú (ref)'!$A$2:$A$44,$C4177)&gt;0,"ITAU",IF(AND(TRIM(UPPER($I4177))="CONTRATUAL",ISNUMBER(SEARCH("INDIVIDUAL",SUBSTITUTE(UPPER($D4177)," ","")))),"PREMIUM FREE",""))))</f>
        <v/>
      </c>
    </row>
    <row r="4178">
      <c r="AC4178">
        <f>IF($C4178="","",IF(COUNTIF('Códigos Santander (ref)'!$A$2:$A$79,$C4178)&gt;0,"SANTANDER",IF(COUNTIF('Códigos Itaú (ref)'!$A$2:$A$44,$C4178)&gt;0,"ITAU",IF(AND(TRIM(UPPER($I4178))="CONTRATUAL",ISNUMBER(SEARCH("INDIVIDUAL",SUBSTITUTE(UPPER($D4178)," ","")))),"PREMIUM FREE",""))))</f>
        <v/>
      </c>
    </row>
    <row r="4179">
      <c r="AC4179">
        <f>IF($C4179="","",IF(COUNTIF('Códigos Santander (ref)'!$A$2:$A$79,$C4179)&gt;0,"SANTANDER",IF(COUNTIF('Códigos Itaú (ref)'!$A$2:$A$44,$C4179)&gt;0,"ITAU",IF(AND(TRIM(UPPER($I4179))="CONTRATUAL",ISNUMBER(SEARCH("INDIVIDUAL",SUBSTITUTE(UPPER($D4179)," ","")))),"PREMIUM FREE",""))))</f>
        <v/>
      </c>
    </row>
    <row r="4180">
      <c r="AC4180">
        <f>IF($C4180="","",IF(COUNTIF('Códigos Santander (ref)'!$A$2:$A$79,$C4180)&gt;0,"SANTANDER",IF(COUNTIF('Códigos Itaú (ref)'!$A$2:$A$44,$C4180)&gt;0,"ITAU",IF(AND(TRIM(UPPER($I4180))="CONTRATUAL",ISNUMBER(SEARCH("INDIVIDUAL",SUBSTITUTE(UPPER($D4180)," ","")))),"PREMIUM FREE",""))))</f>
        <v/>
      </c>
    </row>
    <row r="4181">
      <c r="AC4181">
        <f>IF($C4181="","",IF(COUNTIF('Códigos Santander (ref)'!$A$2:$A$79,$C4181)&gt;0,"SANTANDER",IF(COUNTIF('Códigos Itaú (ref)'!$A$2:$A$44,$C4181)&gt;0,"ITAU",IF(AND(TRIM(UPPER($I4181))="CONTRATUAL",ISNUMBER(SEARCH("INDIVIDUAL",SUBSTITUTE(UPPER($D4181)," ","")))),"PREMIUM FREE",""))))</f>
        <v/>
      </c>
    </row>
    <row r="4182">
      <c r="AC4182">
        <f>IF($C4182="","",IF(COUNTIF('Códigos Santander (ref)'!$A$2:$A$79,$C4182)&gt;0,"SANTANDER",IF(COUNTIF('Códigos Itaú (ref)'!$A$2:$A$44,$C4182)&gt;0,"ITAU",IF(AND(TRIM(UPPER($I4182))="CONTRATUAL",ISNUMBER(SEARCH("INDIVIDUAL",SUBSTITUTE(UPPER($D4182)," ","")))),"PREMIUM FREE",""))))</f>
        <v/>
      </c>
    </row>
    <row r="4183">
      <c r="AC4183">
        <f>IF($C4183="","",IF(COUNTIF('Códigos Santander (ref)'!$A$2:$A$79,$C4183)&gt;0,"SANTANDER",IF(COUNTIF('Códigos Itaú (ref)'!$A$2:$A$44,$C4183)&gt;0,"ITAU",IF(AND(TRIM(UPPER($I4183))="CONTRATUAL",ISNUMBER(SEARCH("INDIVIDUAL",SUBSTITUTE(UPPER($D4183)," ","")))),"PREMIUM FREE",""))))</f>
        <v/>
      </c>
    </row>
    <row r="4184">
      <c r="AC4184">
        <f>IF($C4184="","",IF(COUNTIF('Códigos Santander (ref)'!$A$2:$A$79,$C4184)&gt;0,"SANTANDER",IF(COUNTIF('Códigos Itaú (ref)'!$A$2:$A$44,$C4184)&gt;0,"ITAU",IF(AND(TRIM(UPPER($I4184))="CONTRATUAL",ISNUMBER(SEARCH("INDIVIDUAL",SUBSTITUTE(UPPER($D4184)," ","")))),"PREMIUM FREE",""))))</f>
        <v/>
      </c>
    </row>
    <row r="4185">
      <c r="AC4185">
        <f>IF($C4185="","",IF(COUNTIF('Códigos Santander (ref)'!$A$2:$A$79,$C4185)&gt;0,"SANTANDER",IF(COUNTIF('Códigos Itaú (ref)'!$A$2:$A$44,$C4185)&gt;0,"ITAU",IF(AND(TRIM(UPPER($I4185))="CONTRATUAL",ISNUMBER(SEARCH("INDIVIDUAL",SUBSTITUTE(UPPER($D4185)," ","")))),"PREMIUM FREE",""))))</f>
        <v/>
      </c>
    </row>
    <row r="4186">
      <c r="AC4186">
        <f>IF($C4186="","",IF(COUNTIF('Códigos Santander (ref)'!$A$2:$A$79,$C4186)&gt;0,"SANTANDER",IF(COUNTIF('Códigos Itaú (ref)'!$A$2:$A$44,$C4186)&gt;0,"ITAU",IF(AND(TRIM(UPPER($I4186))="CONTRATUAL",ISNUMBER(SEARCH("INDIVIDUAL",SUBSTITUTE(UPPER($D4186)," ","")))),"PREMIUM FREE",""))))</f>
        <v/>
      </c>
    </row>
    <row r="4187">
      <c r="AC4187">
        <f>IF($C4187="","",IF(COUNTIF('Códigos Santander (ref)'!$A$2:$A$79,$C4187)&gt;0,"SANTANDER",IF(COUNTIF('Códigos Itaú (ref)'!$A$2:$A$44,$C4187)&gt;0,"ITAU",IF(AND(TRIM(UPPER($I4187))="CONTRATUAL",ISNUMBER(SEARCH("INDIVIDUAL",SUBSTITUTE(UPPER($D4187)," ","")))),"PREMIUM FREE",""))))</f>
        <v/>
      </c>
    </row>
    <row r="4188">
      <c r="AC4188">
        <f>IF($C4188="","",IF(COUNTIF('Códigos Santander (ref)'!$A$2:$A$79,$C4188)&gt;0,"SANTANDER",IF(COUNTIF('Códigos Itaú (ref)'!$A$2:$A$44,$C4188)&gt;0,"ITAU",IF(AND(TRIM(UPPER($I4188))="CONTRATUAL",ISNUMBER(SEARCH("INDIVIDUAL",SUBSTITUTE(UPPER($D4188)," ","")))),"PREMIUM FREE",""))))</f>
        <v/>
      </c>
    </row>
    <row r="4189">
      <c r="AC4189">
        <f>IF($C4189="","",IF(COUNTIF('Códigos Santander (ref)'!$A$2:$A$79,$C4189)&gt;0,"SANTANDER",IF(COUNTIF('Códigos Itaú (ref)'!$A$2:$A$44,$C4189)&gt;0,"ITAU",IF(AND(TRIM(UPPER($I4189))="CONTRATUAL",ISNUMBER(SEARCH("INDIVIDUAL",SUBSTITUTE(UPPER($D4189)," ","")))),"PREMIUM FREE",""))))</f>
        <v/>
      </c>
    </row>
    <row r="4190">
      <c r="AC4190">
        <f>IF($C4190="","",IF(COUNTIF('Códigos Santander (ref)'!$A$2:$A$79,$C4190)&gt;0,"SANTANDER",IF(COUNTIF('Códigos Itaú (ref)'!$A$2:$A$44,$C4190)&gt;0,"ITAU",IF(AND(TRIM(UPPER($I4190))="CONTRATUAL",ISNUMBER(SEARCH("INDIVIDUAL",SUBSTITUTE(UPPER($D4190)," ","")))),"PREMIUM FREE",""))))</f>
        <v/>
      </c>
    </row>
    <row r="4191">
      <c r="AC4191">
        <f>IF($C4191="","",IF(COUNTIF('Códigos Santander (ref)'!$A$2:$A$79,$C4191)&gt;0,"SANTANDER",IF(COUNTIF('Códigos Itaú (ref)'!$A$2:$A$44,$C4191)&gt;0,"ITAU",IF(AND(TRIM(UPPER($I4191))="CONTRATUAL",ISNUMBER(SEARCH("INDIVIDUAL",SUBSTITUTE(UPPER($D4191)," ","")))),"PREMIUM FREE",""))))</f>
        <v/>
      </c>
    </row>
    <row r="4192">
      <c r="AC4192">
        <f>IF($C4192="","",IF(COUNTIF('Códigos Santander (ref)'!$A$2:$A$79,$C4192)&gt;0,"SANTANDER",IF(COUNTIF('Códigos Itaú (ref)'!$A$2:$A$44,$C4192)&gt;0,"ITAU",IF(AND(TRIM(UPPER($I4192))="CONTRATUAL",ISNUMBER(SEARCH("INDIVIDUAL",SUBSTITUTE(UPPER($D4192)," ","")))),"PREMIUM FREE",""))))</f>
        <v/>
      </c>
    </row>
    <row r="4193">
      <c r="AC4193">
        <f>IF($C4193="","",IF(COUNTIF('Códigos Santander (ref)'!$A$2:$A$79,$C4193)&gt;0,"SANTANDER",IF(COUNTIF('Códigos Itaú (ref)'!$A$2:$A$44,$C4193)&gt;0,"ITAU",IF(AND(TRIM(UPPER($I4193))="CONTRATUAL",ISNUMBER(SEARCH("INDIVIDUAL",SUBSTITUTE(UPPER($D4193)," ","")))),"PREMIUM FREE",""))))</f>
        <v/>
      </c>
    </row>
    <row r="4194">
      <c r="AC4194">
        <f>IF($C4194="","",IF(COUNTIF('Códigos Santander (ref)'!$A$2:$A$79,$C4194)&gt;0,"SANTANDER",IF(COUNTIF('Códigos Itaú (ref)'!$A$2:$A$44,$C4194)&gt;0,"ITAU",IF(AND(TRIM(UPPER($I4194))="CONTRATUAL",ISNUMBER(SEARCH("INDIVIDUAL",SUBSTITUTE(UPPER($D4194)," ","")))),"PREMIUM FREE",""))))</f>
        <v/>
      </c>
    </row>
    <row r="4195">
      <c r="AC4195">
        <f>IF($C4195="","",IF(COUNTIF('Códigos Santander (ref)'!$A$2:$A$79,$C4195)&gt;0,"SANTANDER",IF(COUNTIF('Códigos Itaú (ref)'!$A$2:$A$44,$C4195)&gt;0,"ITAU",IF(AND(TRIM(UPPER($I4195))="CONTRATUAL",ISNUMBER(SEARCH("INDIVIDUAL",SUBSTITUTE(UPPER($D4195)," ","")))),"PREMIUM FREE",""))))</f>
        <v/>
      </c>
    </row>
    <row r="4196">
      <c r="AC4196">
        <f>IF($C4196="","",IF(COUNTIF('Códigos Santander (ref)'!$A$2:$A$79,$C4196)&gt;0,"SANTANDER",IF(COUNTIF('Códigos Itaú (ref)'!$A$2:$A$44,$C4196)&gt;0,"ITAU",IF(AND(TRIM(UPPER($I4196))="CONTRATUAL",ISNUMBER(SEARCH("INDIVIDUAL",SUBSTITUTE(UPPER($D4196)," ","")))),"PREMIUM FREE",""))))</f>
        <v/>
      </c>
    </row>
    <row r="4197">
      <c r="AC4197">
        <f>IF($C4197="","",IF(COUNTIF('Códigos Santander (ref)'!$A$2:$A$79,$C4197)&gt;0,"SANTANDER",IF(COUNTIF('Códigos Itaú (ref)'!$A$2:$A$44,$C4197)&gt;0,"ITAU",IF(AND(TRIM(UPPER($I4197))="CONTRATUAL",ISNUMBER(SEARCH("INDIVIDUAL",SUBSTITUTE(UPPER($D4197)," ","")))),"PREMIUM FREE",""))))</f>
        <v/>
      </c>
    </row>
    <row r="4198">
      <c r="AC4198">
        <f>IF($C4198="","",IF(COUNTIF('Códigos Santander (ref)'!$A$2:$A$79,$C4198)&gt;0,"SANTANDER",IF(COUNTIF('Códigos Itaú (ref)'!$A$2:$A$44,$C4198)&gt;0,"ITAU",IF(AND(TRIM(UPPER($I4198))="CONTRATUAL",ISNUMBER(SEARCH("INDIVIDUAL",SUBSTITUTE(UPPER($D4198)," ","")))),"PREMIUM FREE",""))))</f>
        <v/>
      </c>
    </row>
    <row r="4199">
      <c r="AC4199">
        <f>IF($C4199="","",IF(COUNTIF('Códigos Santander (ref)'!$A$2:$A$79,$C4199)&gt;0,"SANTANDER",IF(COUNTIF('Códigos Itaú (ref)'!$A$2:$A$44,$C4199)&gt;0,"ITAU",IF(AND(TRIM(UPPER($I4199))="CONTRATUAL",ISNUMBER(SEARCH("INDIVIDUAL",SUBSTITUTE(UPPER($D4199)," ","")))),"PREMIUM FREE",""))))</f>
        <v/>
      </c>
    </row>
    <row r="4200">
      <c r="AC4200">
        <f>IF($C4200="","",IF(COUNTIF('Códigos Santander (ref)'!$A$2:$A$79,$C4200)&gt;0,"SANTANDER",IF(COUNTIF('Códigos Itaú (ref)'!$A$2:$A$44,$C4200)&gt;0,"ITAU",IF(AND(TRIM(UPPER($I4200))="CONTRATUAL",ISNUMBER(SEARCH("INDIVIDUAL",SUBSTITUTE(UPPER($D4200)," ","")))),"PREMIUM FREE",""))))</f>
        <v/>
      </c>
    </row>
    <row r="4201">
      <c r="AC4201">
        <f>IF($C4201="","",IF(COUNTIF('Códigos Santander (ref)'!$A$2:$A$79,$C4201)&gt;0,"SANTANDER",IF(COUNTIF('Códigos Itaú (ref)'!$A$2:$A$44,$C4201)&gt;0,"ITAU",IF(AND(TRIM(UPPER($I4201))="CONTRATUAL",ISNUMBER(SEARCH("INDIVIDUAL",SUBSTITUTE(UPPER($D4201)," ","")))),"PREMIUM FREE",""))))</f>
        <v/>
      </c>
    </row>
    <row r="4202">
      <c r="AC4202">
        <f>IF($C4202="","",IF(COUNTIF('Códigos Santander (ref)'!$A$2:$A$79,$C4202)&gt;0,"SANTANDER",IF(COUNTIF('Códigos Itaú (ref)'!$A$2:$A$44,$C4202)&gt;0,"ITAU",IF(AND(TRIM(UPPER($I4202))="CONTRATUAL",ISNUMBER(SEARCH("INDIVIDUAL",SUBSTITUTE(UPPER($D4202)," ","")))),"PREMIUM FREE",""))))</f>
        <v/>
      </c>
    </row>
    <row r="4203">
      <c r="AC4203">
        <f>IF($C4203="","",IF(COUNTIF('Códigos Santander (ref)'!$A$2:$A$79,$C4203)&gt;0,"SANTANDER",IF(COUNTIF('Códigos Itaú (ref)'!$A$2:$A$44,$C4203)&gt;0,"ITAU",IF(AND(TRIM(UPPER($I4203))="CONTRATUAL",ISNUMBER(SEARCH("INDIVIDUAL",SUBSTITUTE(UPPER($D4203)," ","")))),"PREMIUM FREE",""))))</f>
        <v/>
      </c>
    </row>
    <row r="4204">
      <c r="AC4204">
        <f>IF($C4204="","",IF(COUNTIF('Códigos Santander (ref)'!$A$2:$A$79,$C4204)&gt;0,"SANTANDER",IF(COUNTIF('Códigos Itaú (ref)'!$A$2:$A$44,$C4204)&gt;0,"ITAU",IF(AND(TRIM(UPPER($I4204))="CONTRATUAL",ISNUMBER(SEARCH("INDIVIDUAL",SUBSTITUTE(UPPER($D4204)," ","")))),"PREMIUM FREE",""))))</f>
        <v/>
      </c>
    </row>
    <row r="4205">
      <c r="AC4205">
        <f>IF($C4205="","",IF(COUNTIF('Códigos Santander (ref)'!$A$2:$A$79,$C4205)&gt;0,"SANTANDER",IF(COUNTIF('Códigos Itaú (ref)'!$A$2:$A$44,$C4205)&gt;0,"ITAU",IF(AND(TRIM(UPPER($I4205))="CONTRATUAL",ISNUMBER(SEARCH("INDIVIDUAL",SUBSTITUTE(UPPER($D4205)," ","")))),"PREMIUM FREE",""))))</f>
        <v/>
      </c>
    </row>
    <row r="4206">
      <c r="AC4206">
        <f>IF($C4206="","",IF(COUNTIF('Códigos Santander (ref)'!$A$2:$A$79,$C4206)&gt;0,"SANTANDER",IF(COUNTIF('Códigos Itaú (ref)'!$A$2:$A$44,$C4206)&gt;0,"ITAU",IF(AND(TRIM(UPPER($I4206))="CONTRATUAL",ISNUMBER(SEARCH("INDIVIDUAL",SUBSTITUTE(UPPER($D4206)," ","")))),"PREMIUM FREE",""))))</f>
        <v/>
      </c>
    </row>
    <row r="4207">
      <c r="AC4207">
        <f>IF($C4207="","",IF(COUNTIF('Códigos Santander (ref)'!$A$2:$A$79,$C4207)&gt;0,"SANTANDER",IF(COUNTIF('Códigos Itaú (ref)'!$A$2:$A$44,$C4207)&gt;0,"ITAU",IF(AND(TRIM(UPPER($I4207))="CONTRATUAL",ISNUMBER(SEARCH("INDIVIDUAL",SUBSTITUTE(UPPER($D4207)," ","")))),"PREMIUM FREE",""))))</f>
        <v/>
      </c>
    </row>
    <row r="4208">
      <c r="AC4208">
        <f>IF($C4208="","",IF(COUNTIF('Códigos Santander (ref)'!$A$2:$A$79,$C4208)&gt;0,"SANTANDER",IF(COUNTIF('Códigos Itaú (ref)'!$A$2:$A$44,$C4208)&gt;0,"ITAU",IF(AND(TRIM(UPPER($I4208))="CONTRATUAL",ISNUMBER(SEARCH("INDIVIDUAL",SUBSTITUTE(UPPER($D4208)," ","")))),"PREMIUM FREE",""))))</f>
        <v/>
      </c>
    </row>
    <row r="4209">
      <c r="AC4209">
        <f>IF($C4209="","",IF(COUNTIF('Códigos Santander (ref)'!$A$2:$A$79,$C4209)&gt;0,"SANTANDER",IF(COUNTIF('Códigos Itaú (ref)'!$A$2:$A$44,$C4209)&gt;0,"ITAU",IF(AND(TRIM(UPPER($I4209))="CONTRATUAL",ISNUMBER(SEARCH("INDIVIDUAL",SUBSTITUTE(UPPER($D4209)," ","")))),"PREMIUM FREE",""))))</f>
        <v/>
      </c>
    </row>
    <row r="4210">
      <c r="AC4210">
        <f>IF($C4210="","",IF(COUNTIF('Códigos Santander (ref)'!$A$2:$A$79,$C4210)&gt;0,"SANTANDER",IF(COUNTIF('Códigos Itaú (ref)'!$A$2:$A$44,$C4210)&gt;0,"ITAU",IF(AND(TRIM(UPPER($I4210))="CONTRATUAL",ISNUMBER(SEARCH("INDIVIDUAL",SUBSTITUTE(UPPER($D4210)," ","")))),"PREMIUM FREE",""))))</f>
        <v/>
      </c>
    </row>
    <row r="4211">
      <c r="AC4211">
        <f>IF($C4211="","",IF(COUNTIF('Códigos Santander (ref)'!$A$2:$A$79,$C4211)&gt;0,"SANTANDER",IF(COUNTIF('Códigos Itaú (ref)'!$A$2:$A$44,$C4211)&gt;0,"ITAU",IF(AND(TRIM(UPPER($I4211))="CONTRATUAL",ISNUMBER(SEARCH("INDIVIDUAL",SUBSTITUTE(UPPER($D4211)," ","")))),"PREMIUM FREE",""))))</f>
        <v/>
      </c>
    </row>
    <row r="4212">
      <c r="AC4212">
        <f>IF($C4212="","",IF(COUNTIF('Códigos Santander (ref)'!$A$2:$A$79,$C4212)&gt;0,"SANTANDER",IF(COUNTIF('Códigos Itaú (ref)'!$A$2:$A$44,$C4212)&gt;0,"ITAU",IF(AND(TRIM(UPPER($I4212))="CONTRATUAL",ISNUMBER(SEARCH("INDIVIDUAL",SUBSTITUTE(UPPER($D4212)," ","")))),"PREMIUM FREE",""))))</f>
        <v/>
      </c>
    </row>
    <row r="4213">
      <c r="AC4213">
        <f>IF($C4213="","",IF(COUNTIF('Códigos Santander (ref)'!$A$2:$A$79,$C4213)&gt;0,"SANTANDER",IF(COUNTIF('Códigos Itaú (ref)'!$A$2:$A$44,$C4213)&gt;0,"ITAU",IF(AND(TRIM(UPPER($I4213))="CONTRATUAL",ISNUMBER(SEARCH("INDIVIDUAL",SUBSTITUTE(UPPER($D4213)," ","")))),"PREMIUM FREE",""))))</f>
        <v/>
      </c>
    </row>
    <row r="4214">
      <c r="AC4214">
        <f>IF($C4214="","",IF(COUNTIF('Códigos Santander (ref)'!$A$2:$A$79,$C4214)&gt;0,"SANTANDER",IF(COUNTIF('Códigos Itaú (ref)'!$A$2:$A$44,$C4214)&gt;0,"ITAU",IF(AND(TRIM(UPPER($I4214))="CONTRATUAL",ISNUMBER(SEARCH("INDIVIDUAL",SUBSTITUTE(UPPER($D4214)," ","")))),"PREMIUM FREE",""))))</f>
        <v/>
      </c>
    </row>
    <row r="4215">
      <c r="AC4215">
        <f>IF($C4215="","",IF(COUNTIF('Códigos Santander (ref)'!$A$2:$A$79,$C4215)&gt;0,"SANTANDER",IF(COUNTIF('Códigos Itaú (ref)'!$A$2:$A$44,$C4215)&gt;0,"ITAU",IF(AND(TRIM(UPPER($I4215))="CONTRATUAL",ISNUMBER(SEARCH("INDIVIDUAL",SUBSTITUTE(UPPER($D4215)," ","")))),"PREMIUM FREE",""))))</f>
        <v/>
      </c>
    </row>
    <row r="4216">
      <c r="AC4216">
        <f>IF($C4216="","",IF(COUNTIF('Códigos Santander (ref)'!$A$2:$A$79,$C4216)&gt;0,"SANTANDER",IF(COUNTIF('Códigos Itaú (ref)'!$A$2:$A$44,$C4216)&gt;0,"ITAU",IF(AND(TRIM(UPPER($I4216))="CONTRATUAL",ISNUMBER(SEARCH("INDIVIDUAL",SUBSTITUTE(UPPER($D4216)," ","")))),"PREMIUM FREE",""))))</f>
        <v/>
      </c>
    </row>
    <row r="4217">
      <c r="AC4217">
        <f>IF($C4217="","",IF(COUNTIF('Códigos Santander (ref)'!$A$2:$A$79,$C4217)&gt;0,"SANTANDER",IF(COUNTIF('Códigos Itaú (ref)'!$A$2:$A$44,$C4217)&gt;0,"ITAU",IF(AND(TRIM(UPPER($I4217))="CONTRATUAL",ISNUMBER(SEARCH("INDIVIDUAL",SUBSTITUTE(UPPER($D4217)," ","")))),"PREMIUM FREE",""))))</f>
        <v/>
      </c>
    </row>
    <row r="4218">
      <c r="AC4218">
        <f>IF($C4218="","",IF(COUNTIF('Códigos Santander (ref)'!$A$2:$A$79,$C4218)&gt;0,"SANTANDER",IF(COUNTIF('Códigos Itaú (ref)'!$A$2:$A$44,$C4218)&gt;0,"ITAU",IF(AND(TRIM(UPPER($I4218))="CONTRATUAL",ISNUMBER(SEARCH("INDIVIDUAL",SUBSTITUTE(UPPER($D4218)," ","")))),"PREMIUM FREE",""))))</f>
        <v/>
      </c>
    </row>
    <row r="4219">
      <c r="AC4219">
        <f>IF($C4219="","",IF(COUNTIF('Códigos Santander (ref)'!$A$2:$A$79,$C4219)&gt;0,"SANTANDER",IF(COUNTIF('Códigos Itaú (ref)'!$A$2:$A$44,$C4219)&gt;0,"ITAU",IF(AND(TRIM(UPPER($I4219))="CONTRATUAL",ISNUMBER(SEARCH("INDIVIDUAL",SUBSTITUTE(UPPER($D4219)," ","")))),"PREMIUM FREE",""))))</f>
        <v/>
      </c>
    </row>
    <row r="4220">
      <c r="AC4220">
        <f>IF($C4220="","",IF(COUNTIF('Códigos Santander (ref)'!$A$2:$A$79,$C4220)&gt;0,"SANTANDER",IF(COUNTIF('Códigos Itaú (ref)'!$A$2:$A$44,$C4220)&gt;0,"ITAU",IF(AND(TRIM(UPPER($I4220))="CONTRATUAL",ISNUMBER(SEARCH("INDIVIDUAL",SUBSTITUTE(UPPER($D4220)," ","")))),"PREMIUM FREE",""))))</f>
        <v/>
      </c>
    </row>
    <row r="4221">
      <c r="AC4221">
        <f>IF($C4221="","",IF(COUNTIF('Códigos Santander (ref)'!$A$2:$A$79,$C4221)&gt;0,"SANTANDER",IF(COUNTIF('Códigos Itaú (ref)'!$A$2:$A$44,$C4221)&gt;0,"ITAU",IF(AND(TRIM(UPPER($I4221))="CONTRATUAL",ISNUMBER(SEARCH("INDIVIDUAL",SUBSTITUTE(UPPER($D4221)," ","")))),"PREMIUM FREE",""))))</f>
        <v/>
      </c>
    </row>
    <row r="4222">
      <c r="AC4222">
        <f>IF($C4222="","",IF(COUNTIF('Códigos Santander (ref)'!$A$2:$A$79,$C4222)&gt;0,"SANTANDER",IF(COUNTIF('Códigos Itaú (ref)'!$A$2:$A$44,$C4222)&gt;0,"ITAU",IF(AND(TRIM(UPPER($I4222))="CONTRATUAL",ISNUMBER(SEARCH("INDIVIDUAL",SUBSTITUTE(UPPER($D4222)," ","")))),"PREMIUM FREE",""))))</f>
        <v/>
      </c>
    </row>
    <row r="4223">
      <c r="AC4223">
        <f>IF($C4223="","",IF(COUNTIF('Códigos Santander (ref)'!$A$2:$A$79,$C4223)&gt;0,"SANTANDER",IF(COUNTIF('Códigos Itaú (ref)'!$A$2:$A$44,$C4223)&gt;0,"ITAU",IF(AND(TRIM(UPPER($I4223))="CONTRATUAL",ISNUMBER(SEARCH("INDIVIDUAL",SUBSTITUTE(UPPER($D4223)," ","")))),"PREMIUM FREE",""))))</f>
        <v/>
      </c>
    </row>
    <row r="4224">
      <c r="AC4224">
        <f>IF($C4224="","",IF(COUNTIF('Códigos Santander (ref)'!$A$2:$A$79,$C4224)&gt;0,"SANTANDER",IF(COUNTIF('Códigos Itaú (ref)'!$A$2:$A$44,$C4224)&gt;0,"ITAU",IF(AND(TRIM(UPPER($I4224))="CONTRATUAL",ISNUMBER(SEARCH("INDIVIDUAL",SUBSTITUTE(UPPER($D4224)," ","")))),"PREMIUM FREE",""))))</f>
        <v/>
      </c>
    </row>
    <row r="4225">
      <c r="AC4225">
        <f>IF($C4225="","",IF(COUNTIF('Códigos Santander (ref)'!$A$2:$A$79,$C4225)&gt;0,"SANTANDER",IF(COUNTIF('Códigos Itaú (ref)'!$A$2:$A$44,$C4225)&gt;0,"ITAU",IF(AND(TRIM(UPPER($I4225))="CONTRATUAL",ISNUMBER(SEARCH("INDIVIDUAL",SUBSTITUTE(UPPER($D4225)," ","")))),"PREMIUM FREE",""))))</f>
        <v/>
      </c>
    </row>
    <row r="4226">
      <c r="AC4226">
        <f>IF($C4226="","",IF(COUNTIF('Códigos Santander (ref)'!$A$2:$A$79,$C4226)&gt;0,"SANTANDER",IF(COUNTIF('Códigos Itaú (ref)'!$A$2:$A$44,$C4226)&gt;0,"ITAU",IF(AND(TRIM(UPPER($I4226))="CONTRATUAL",ISNUMBER(SEARCH("INDIVIDUAL",SUBSTITUTE(UPPER($D4226)," ","")))),"PREMIUM FREE",""))))</f>
        <v/>
      </c>
    </row>
    <row r="4227">
      <c r="AC4227">
        <f>IF($C4227="","",IF(COUNTIF('Códigos Santander (ref)'!$A$2:$A$79,$C4227)&gt;0,"SANTANDER",IF(COUNTIF('Códigos Itaú (ref)'!$A$2:$A$44,$C4227)&gt;0,"ITAU",IF(AND(TRIM(UPPER($I4227))="CONTRATUAL",ISNUMBER(SEARCH("INDIVIDUAL",SUBSTITUTE(UPPER($D4227)," ","")))),"PREMIUM FREE",""))))</f>
        <v/>
      </c>
    </row>
    <row r="4228">
      <c r="AC4228">
        <f>IF($C4228="","",IF(COUNTIF('Códigos Santander (ref)'!$A$2:$A$79,$C4228)&gt;0,"SANTANDER",IF(COUNTIF('Códigos Itaú (ref)'!$A$2:$A$44,$C4228)&gt;0,"ITAU",IF(AND(TRIM(UPPER($I4228))="CONTRATUAL",ISNUMBER(SEARCH("INDIVIDUAL",SUBSTITUTE(UPPER($D4228)," ","")))),"PREMIUM FREE",""))))</f>
        <v/>
      </c>
    </row>
    <row r="4229">
      <c r="AC4229">
        <f>IF($C4229="","",IF(COUNTIF('Códigos Santander (ref)'!$A$2:$A$79,$C4229)&gt;0,"SANTANDER",IF(COUNTIF('Códigos Itaú (ref)'!$A$2:$A$44,$C4229)&gt;0,"ITAU",IF(AND(TRIM(UPPER($I4229))="CONTRATUAL",ISNUMBER(SEARCH("INDIVIDUAL",SUBSTITUTE(UPPER($D4229)," ","")))),"PREMIUM FREE",""))))</f>
        <v/>
      </c>
    </row>
    <row r="4230">
      <c r="AC4230">
        <f>IF($C4230="","",IF(COUNTIF('Códigos Santander (ref)'!$A$2:$A$79,$C4230)&gt;0,"SANTANDER",IF(COUNTIF('Códigos Itaú (ref)'!$A$2:$A$44,$C4230)&gt;0,"ITAU",IF(AND(TRIM(UPPER($I4230))="CONTRATUAL",ISNUMBER(SEARCH("INDIVIDUAL",SUBSTITUTE(UPPER($D4230)," ","")))),"PREMIUM FREE",""))))</f>
        <v/>
      </c>
    </row>
    <row r="4231">
      <c r="AC4231">
        <f>IF($C4231="","",IF(COUNTIF('Códigos Santander (ref)'!$A$2:$A$79,$C4231)&gt;0,"SANTANDER",IF(COUNTIF('Códigos Itaú (ref)'!$A$2:$A$44,$C4231)&gt;0,"ITAU",IF(AND(TRIM(UPPER($I4231))="CONTRATUAL",ISNUMBER(SEARCH("INDIVIDUAL",SUBSTITUTE(UPPER($D4231)," ","")))),"PREMIUM FREE",""))))</f>
        <v/>
      </c>
    </row>
    <row r="4232">
      <c r="AC4232">
        <f>IF($C4232="","",IF(COUNTIF('Códigos Santander (ref)'!$A$2:$A$79,$C4232)&gt;0,"SANTANDER",IF(COUNTIF('Códigos Itaú (ref)'!$A$2:$A$44,$C4232)&gt;0,"ITAU",IF(AND(TRIM(UPPER($I4232))="CONTRATUAL",ISNUMBER(SEARCH("INDIVIDUAL",SUBSTITUTE(UPPER($D4232)," ","")))),"PREMIUM FREE",""))))</f>
        <v/>
      </c>
    </row>
    <row r="4233">
      <c r="AC4233">
        <f>IF($C4233="","",IF(COUNTIF('Códigos Santander (ref)'!$A$2:$A$79,$C4233)&gt;0,"SANTANDER",IF(COUNTIF('Códigos Itaú (ref)'!$A$2:$A$44,$C4233)&gt;0,"ITAU",IF(AND(TRIM(UPPER($I4233))="CONTRATUAL",ISNUMBER(SEARCH("INDIVIDUAL",SUBSTITUTE(UPPER($D4233)," ","")))),"PREMIUM FREE",""))))</f>
        <v/>
      </c>
    </row>
    <row r="4234">
      <c r="AC4234">
        <f>IF($C4234="","",IF(COUNTIF('Códigos Santander (ref)'!$A$2:$A$79,$C4234)&gt;0,"SANTANDER",IF(COUNTIF('Códigos Itaú (ref)'!$A$2:$A$44,$C4234)&gt;0,"ITAU",IF(AND(TRIM(UPPER($I4234))="CONTRATUAL",ISNUMBER(SEARCH("INDIVIDUAL",SUBSTITUTE(UPPER($D4234)," ","")))),"PREMIUM FREE",""))))</f>
        <v/>
      </c>
    </row>
    <row r="4235">
      <c r="AC4235">
        <f>IF($C4235="","",IF(COUNTIF('Códigos Santander (ref)'!$A$2:$A$79,$C4235)&gt;0,"SANTANDER",IF(COUNTIF('Códigos Itaú (ref)'!$A$2:$A$44,$C4235)&gt;0,"ITAU",IF(AND(TRIM(UPPER($I4235))="CONTRATUAL",ISNUMBER(SEARCH("INDIVIDUAL",SUBSTITUTE(UPPER($D4235)," ","")))),"PREMIUM FREE",""))))</f>
        <v/>
      </c>
    </row>
    <row r="4236">
      <c r="AC4236">
        <f>IF($C4236="","",IF(COUNTIF('Códigos Santander (ref)'!$A$2:$A$79,$C4236)&gt;0,"SANTANDER",IF(COUNTIF('Códigos Itaú (ref)'!$A$2:$A$44,$C4236)&gt;0,"ITAU",IF(AND(TRIM(UPPER($I4236))="CONTRATUAL",ISNUMBER(SEARCH("INDIVIDUAL",SUBSTITUTE(UPPER($D4236)," ","")))),"PREMIUM FREE",""))))</f>
        <v/>
      </c>
    </row>
    <row r="4237">
      <c r="AC4237">
        <f>IF($C4237="","",IF(COUNTIF('Códigos Santander (ref)'!$A$2:$A$79,$C4237)&gt;0,"SANTANDER",IF(COUNTIF('Códigos Itaú (ref)'!$A$2:$A$44,$C4237)&gt;0,"ITAU",IF(AND(TRIM(UPPER($I4237))="CONTRATUAL",ISNUMBER(SEARCH("INDIVIDUAL",SUBSTITUTE(UPPER($D4237)," ","")))),"PREMIUM FREE",""))))</f>
        <v/>
      </c>
    </row>
    <row r="4238">
      <c r="AC4238">
        <f>IF($C4238="","",IF(COUNTIF('Códigos Santander (ref)'!$A$2:$A$79,$C4238)&gt;0,"SANTANDER",IF(COUNTIF('Códigos Itaú (ref)'!$A$2:$A$44,$C4238)&gt;0,"ITAU",IF(AND(TRIM(UPPER($I4238))="CONTRATUAL",ISNUMBER(SEARCH("INDIVIDUAL",SUBSTITUTE(UPPER($D4238)," ","")))),"PREMIUM FREE",""))))</f>
        <v/>
      </c>
    </row>
    <row r="4239">
      <c r="AC4239">
        <f>IF($C4239="","",IF(COUNTIF('Códigos Santander (ref)'!$A$2:$A$79,$C4239)&gt;0,"SANTANDER",IF(COUNTIF('Códigos Itaú (ref)'!$A$2:$A$44,$C4239)&gt;0,"ITAU",IF(AND(TRIM(UPPER($I4239))="CONTRATUAL",ISNUMBER(SEARCH("INDIVIDUAL",SUBSTITUTE(UPPER($D4239)," ","")))),"PREMIUM FREE",""))))</f>
        <v/>
      </c>
    </row>
    <row r="4240">
      <c r="AC4240">
        <f>IF($C4240="","",IF(COUNTIF('Códigos Santander (ref)'!$A$2:$A$79,$C4240)&gt;0,"SANTANDER",IF(COUNTIF('Códigos Itaú (ref)'!$A$2:$A$44,$C4240)&gt;0,"ITAU",IF(AND(TRIM(UPPER($I4240))="CONTRATUAL",ISNUMBER(SEARCH("INDIVIDUAL",SUBSTITUTE(UPPER($D4240)," ","")))),"PREMIUM FREE",""))))</f>
        <v/>
      </c>
    </row>
    <row r="4241">
      <c r="AC4241">
        <f>IF($C4241="","",IF(COUNTIF('Códigos Santander (ref)'!$A$2:$A$79,$C4241)&gt;0,"SANTANDER",IF(COUNTIF('Códigos Itaú (ref)'!$A$2:$A$44,$C4241)&gt;0,"ITAU",IF(AND(TRIM(UPPER($I4241))="CONTRATUAL",ISNUMBER(SEARCH("INDIVIDUAL",SUBSTITUTE(UPPER($D4241)," ","")))),"PREMIUM FREE",""))))</f>
        <v/>
      </c>
    </row>
    <row r="4242">
      <c r="AC4242">
        <f>IF($C4242="","",IF(COUNTIF('Códigos Santander (ref)'!$A$2:$A$79,$C4242)&gt;0,"SANTANDER",IF(COUNTIF('Códigos Itaú (ref)'!$A$2:$A$44,$C4242)&gt;0,"ITAU",IF(AND(TRIM(UPPER($I4242))="CONTRATUAL",ISNUMBER(SEARCH("INDIVIDUAL",SUBSTITUTE(UPPER($D4242)," ","")))),"PREMIUM FREE",""))))</f>
        <v/>
      </c>
    </row>
    <row r="4243">
      <c r="AC4243">
        <f>IF($C4243="","",IF(COUNTIF('Códigos Santander (ref)'!$A$2:$A$79,$C4243)&gt;0,"SANTANDER",IF(COUNTIF('Códigos Itaú (ref)'!$A$2:$A$44,$C4243)&gt;0,"ITAU",IF(AND(TRIM(UPPER($I4243))="CONTRATUAL",ISNUMBER(SEARCH("INDIVIDUAL",SUBSTITUTE(UPPER($D4243)," ","")))),"PREMIUM FREE",""))))</f>
        <v/>
      </c>
    </row>
    <row r="4244">
      <c r="AC4244">
        <f>IF($C4244="","",IF(COUNTIF('Códigos Santander (ref)'!$A$2:$A$79,$C4244)&gt;0,"SANTANDER",IF(COUNTIF('Códigos Itaú (ref)'!$A$2:$A$44,$C4244)&gt;0,"ITAU",IF(AND(TRIM(UPPER($I4244))="CONTRATUAL",ISNUMBER(SEARCH("INDIVIDUAL",SUBSTITUTE(UPPER($D4244)," ","")))),"PREMIUM FREE",""))))</f>
        <v/>
      </c>
    </row>
    <row r="4245">
      <c r="AC4245">
        <f>IF($C4245="","",IF(COUNTIF('Códigos Santander (ref)'!$A$2:$A$79,$C4245)&gt;0,"SANTANDER",IF(COUNTIF('Códigos Itaú (ref)'!$A$2:$A$44,$C4245)&gt;0,"ITAU",IF(AND(TRIM(UPPER($I4245))="CONTRATUAL",ISNUMBER(SEARCH("INDIVIDUAL",SUBSTITUTE(UPPER($D4245)," ","")))),"PREMIUM FREE",""))))</f>
        <v/>
      </c>
    </row>
    <row r="4246">
      <c r="AC4246">
        <f>IF($C4246="","",IF(COUNTIF('Códigos Santander (ref)'!$A$2:$A$79,$C4246)&gt;0,"SANTANDER",IF(COUNTIF('Códigos Itaú (ref)'!$A$2:$A$44,$C4246)&gt;0,"ITAU",IF(AND(TRIM(UPPER($I4246))="CONTRATUAL",ISNUMBER(SEARCH("INDIVIDUAL",SUBSTITUTE(UPPER($D4246)," ","")))),"PREMIUM FREE",""))))</f>
        <v/>
      </c>
    </row>
    <row r="4247">
      <c r="AC4247">
        <f>IF($C4247="","",IF(COUNTIF('Códigos Santander (ref)'!$A$2:$A$79,$C4247)&gt;0,"SANTANDER",IF(COUNTIF('Códigos Itaú (ref)'!$A$2:$A$44,$C4247)&gt;0,"ITAU",IF(AND(TRIM(UPPER($I4247))="CONTRATUAL",ISNUMBER(SEARCH("INDIVIDUAL",SUBSTITUTE(UPPER($D4247)," ","")))),"PREMIUM FREE",""))))</f>
        <v/>
      </c>
    </row>
    <row r="4248">
      <c r="AC4248">
        <f>IF($C4248="","",IF(COUNTIF('Códigos Santander (ref)'!$A$2:$A$79,$C4248)&gt;0,"SANTANDER",IF(COUNTIF('Códigos Itaú (ref)'!$A$2:$A$44,$C4248)&gt;0,"ITAU",IF(AND(TRIM(UPPER($I4248))="CONTRATUAL",ISNUMBER(SEARCH("INDIVIDUAL",SUBSTITUTE(UPPER($D4248)," ","")))),"PREMIUM FREE",""))))</f>
        <v/>
      </c>
    </row>
    <row r="4249">
      <c r="AC4249">
        <f>IF($C4249="","",IF(COUNTIF('Códigos Santander (ref)'!$A$2:$A$79,$C4249)&gt;0,"SANTANDER",IF(COUNTIF('Códigos Itaú (ref)'!$A$2:$A$44,$C4249)&gt;0,"ITAU",IF(AND(TRIM(UPPER($I4249))="CONTRATUAL",ISNUMBER(SEARCH("INDIVIDUAL",SUBSTITUTE(UPPER($D4249)," ","")))),"PREMIUM FREE",""))))</f>
        <v/>
      </c>
    </row>
    <row r="4250">
      <c r="AC4250">
        <f>IF($C4250="","",IF(COUNTIF('Códigos Santander (ref)'!$A$2:$A$79,$C4250)&gt;0,"SANTANDER",IF(COUNTIF('Códigos Itaú (ref)'!$A$2:$A$44,$C4250)&gt;0,"ITAU",IF(AND(TRIM(UPPER($I4250))="CONTRATUAL",ISNUMBER(SEARCH("INDIVIDUAL",SUBSTITUTE(UPPER($D4250)," ","")))),"PREMIUM FREE",""))))</f>
        <v/>
      </c>
    </row>
    <row r="4251">
      <c r="AC4251">
        <f>IF($C4251="","",IF(COUNTIF('Códigos Santander (ref)'!$A$2:$A$79,$C4251)&gt;0,"SANTANDER",IF(COUNTIF('Códigos Itaú (ref)'!$A$2:$A$44,$C4251)&gt;0,"ITAU",IF(AND(TRIM(UPPER($I4251))="CONTRATUAL",ISNUMBER(SEARCH("INDIVIDUAL",SUBSTITUTE(UPPER($D4251)," ","")))),"PREMIUM FREE",""))))</f>
        <v/>
      </c>
    </row>
    <row r="4252">
      <c r="AC4252">
        <f>IF($C4252="","",IF(COUNTIF('Códigos Santander (ref)'!$A$2:$A$79,$C4252)&gt;0,"SANTANDER",IF(COUNTIF('Códigos Itaú (ref)'!$A$2:$A$44,$C4252)&gt;0,"ITAU",IF(AND(TRIM(UPPER($I4252))="CONTRATUAL",ISNUMBER(SEARCH("INDIVIDUAL",SUBSTITUTE(UPPER($D4252)," ","")))),"PREMIUM FREE",""))))</f>
        <v/>
      </c>
    </row>
    <row r="4253">
      <c r="AC4253">
        <f>IF($C4253="","",IF(COUNTIF('Códigos Santander (ref)'!$A$2:$A$79,$C4253)&gt;0,"SANTANDER",IF(COUNTIF('Códigos Itaú (ref)'!$A$2:$A$44,$C4253)&gt;0,"ITAU",IF(AND(TRIM(UPPER($I4253))="CONTRATUAL",ISNUMBER(SEARCH("INDIVIDUAL",SUBSTITUTE(UPPER($D4253)," ","")))),"PREMIUM FREE",""))))</f>
        <v/>
      </c>
    </row>
    <row r="4254">
      <c r="AC4254">
        <f>IF($C4254="","",IF(COUNTIF('Códigos Santander (ref)'!$A$2:$A$79,$C4254)&gt;0,"SANTANDER",IF(COUNTIF('Códigos Itaú (ref)'!$A$2:$A$44,$C4254)&gt;0,"ITAU",IF(AND(TRIM(UPPER($I4254))="CONTRATUAL",ISNUMBER(SEARCH("INDIVIDUAL",SUBSTITUTE(UPPER($D4254)," ","")))),"PREMIUM FREE",""))))</f>
        <v/>
      </c>
    </row>
    <row r="4255">
      <c r="AC4255">
        <f>IF($C4255="","",IF(COUNTIF('Códigos Santander (ref)'!$A$2:$A$79,$C4255)&gt;0,"SANTANDER",IF(COUNTIF('Códigos Itaú (ref)'!$A$2:$A$44,$C4255)&gt;0,"ITAU",IF(AND(TRIM(UPPER($I4255))="CONTRATUAL",ISNUMBER(SEARCH("INDIVIDUAL",SUBSTITUTE(UPPER($D4255)," ","")))),"PREMIUM FREE",""))))</f>
        <v/>
      </c>
    </row>
    <row r="4256">
      <c r="AC4256">
        <f>IF($C4256="","",IF(COUNTIF('Códigos Santander (ref)'!$A$2:$A$79,$C4256)&gt;0,"SANTANDER",IF(COUNTIF('Códigos Itaú (ref)'!$A$2:$A$44,$C4256)&gt;0,"ITAU",IF(AND(TRIM(UPPER($I4256))="CONTRATUAL",ISNUMBER(SEARCH("INDIVIDUAL",SUBSTITUTE(UPPER($D4256)," ","")))),"PREMIUM FREE",""))))</f>
        <v/>
      </c>
    </row>
    <row r="4257">
      <c r="AC4257">
        <f>IF($C4257="","",IF(COUNTIF('Códigos Santander (ref)'!$A$2:$A$79,$C4257)&gt;0,"SANTANDER",IF(COUNTIF('Códigos Itaú (ref)'!$A$2:$A$44,$C4257)&gt;0,"ITAU",IF(AND(TRIM(UPPER($I4257))="CONTRATUAL",ISNUMBER(SEARCH("INDIVIDUAL",SUBSTITUTE(UPPER($D4257)," ","")))),"PREMIUM FREE",""))))</f>
        <v/>
      </c>
    </row>
    <row r="4258">
      <c r="AC4258">
        <f>IF($C4258="","",IF(COUNTIF('Códigos Santander (ref)'!$A$2:$A$79,$C4258)&gt;0,"SANTANDER",IF(COUNTIF('Códigos Itaú (ref)'!$A$2:$A$44,$C4258)&gt;0,"ITAU",IF(AND(TRIM(UPPER($I4258))="CONTRATUAL",ISNUMBER(SEARCH("INDIVIDUAL",SUBSTITUTE(UPPER($D4258)," ","")))),"PREMIUM FREE",""))))</f>
        <v/>
      </c>
    </row>
    <row r="4259">
      <c r="AC4259">
        <f>IF($C4259="","",IF(COUNTIF('Códigos Santander (ref)'!$A$2:$A$79,$C4259)&gt;0,"SANTANDER",IF(COUNTIF('Códigos Itaú (ref)'!$A$2:$A$44,$C4259)&gt;0,"ITAU",IF(AND(TRIM(UPPER($I4259))="CONTRATUAL",ISNUMBER(SEARCH("INDIVIDUAL",SUBSTITUTE(UPPER($D4259)," ","")))),"PREMIUM FREE",""))))</f>
        <v/>
      </c>
    </row>
    <row r="4260">
      <c r="AC4260">
        <f>IF($C4260="","",IF(COUNTIF('Códigos Santander (ref)'!$A$2:$A$79,$C4260)&gt;0,"SANTANDER",IF(COUNTIF('Códigos Itaú (ref)'!$A$2:$A$44,$C4260)&gt;0,"ITAU",IF(AND(TRIM(UPPER($I4260))="CONTRATUAL",ISNUMBER(SEARCH("INDIVIDUAL",SUBSTITUTE(UPPER($D4260)," ","")))),"PREMIUM FREE",""))))</f>
        <v/>
      </c>
    </row>
    <row r="4261">
      <c r="AC4261">
        <f>IF($C4261="","",IF(COUNTIF('Códigos Santander (ref)'!$A$2:$A$79,$C4261)&gt;0,"SANTANDER",IF(COUNTIF('Códigos Itaú (ref)'!$A$2:$A$44,$C4261)&gt;0,"ITAU",IF(AND(TRIM(UPPER($I4261))="CONTRATUAL",ISNUMBER(SEARCH("INDIVIDUAL",SUBSTITUTE(UPPER($D4261)," ","")))),"PREMIUM FREE",""))))</f>
        <v/>
      </c>
    </row>
    <row r="4262">
      <c r="AC4262">
        <f>IF($C4262="","",IF(COUNTIF('Códigos Santander (ref)'!$A$2:$A$79,$C4262)&gt;0,"SANTANDER",IF(COUNTIF('Códigos Itaú (ref)'!$A$2:$A$44,$C4262)&gt;0,"ITAU",IF(AND(TRIM(UPPER($I4262))="CONTRATUAL",ISNUMBER(SEARCH("INDIVIDUAL",SUBSTITUTE(UPPER($D4262)," ","")))),"PREMIUM FREE",""))))</f>
        <v/>
      </c>
    </row>
    <row r="4263">
      <c r="AC4263">
        <f>IF($C4263="","",IF(COUNTIF('Códigos Santander (ref)'!$A$2:$A$79,$C4263)&gt;0,"SANTANDER",IF(COUNTIF('Códigos Itaú (ref)'!$A$2:$A$44,$C4263)&gt;0,"ITAU",IF(AND(TRIM(UPPER($I4263))="CONTRATUAL",ISNUMBER(SEARCH("INDIVIDUAL",SUBSTITUTE(UPPER($D4263)," ","")))),"PREMIUM FREE",""))))</f>
        <v/>
      </c>
    </row>
    <row r="4264">
      <c r="AC4264">
        <f>IF($C4264="","",IF(COUNTIF('Códigos Santander (ref)'!$A$2:$A$79,$C4264)&gt;0,"SANTANDER",IF(COUNTIF('Códigos Itaú (ref)'!$A$2:$A$44,$C4264)&gt;0,"ITAU",IF(AND(TRIM(UPPER($I4264))="CONTRATUAL",ISNUMBER(SEARCH("INDIVIDUAL",SUBSTITUTE(UPPER($D4264)," ","")))),"PREMIUM FREE",""))))</f>
        <v/>
      </c>
    </row>
    <row r="4265">
      <c r="AC4265">
        <f>IF($C4265="","",IF(COUNTIF('Códigos Santander (ref)'!$A$2:$A$79,$C4265)&gt;0,"SANTANDER",IF(COUNTIF('Códigos Itaú (ref)'!$A$2:$A$44,$C4265)&gt;0,"ITAU",IF(AND(TRIM(UPPER($I4265))="CONTRATUAL",ISNUMBER(SEARCH("INDIVIDUAL",SUBSTITUTE(UPPER($D4265)," ","")))),"PREMIUM FREE",""))))</f>
        <v/>
      </c>
    </row>
    <row r="4266">
      <c r="AC4266">
        <f>IF($C4266="","",IF(COUNTIF('Códigos Santander (ref)'!$A$2:$A$79,$C4266)&gt;0,"SANTANDER",IF(COUNTIF('Códigos Itaú (ref)'!$A$2:$A$44,$C4266)&gt;0,"ITAU",IF(AND(TRIM(UPPER($I4266))="CONTRATUAL",ISNUMBER(SEARCH("INDIVIDUAL",SUBSTITUTE(UPPER($D4266)," ","")))),"PREMIUM FREE",""))))</f>
        <v/>
      </c>
    </row>
    <row r="4267">
      <c r="AC4267">
        <f>IF($C4267="","",IF(COUNTIF('Códigos Santander (ref)'!$A$2:$A$79,$C4267)&gt;0,"SANTANDER",IF(COUNTIF('Códigos Itaú (ref)'!$A$2:$A$44,$C4267)&gt;0,"ITAU",IF(AND(TRIM(UPPER($I4267))="CONTRATUAL",ISNUMBER(SEARCH("INDIVIDUAL",SUBSTITUTE(UPPER($D4267)," ","")))),"PREMIUM FREE",""))))</f>
        <v/>
      </c>
    </row>
    <row r="4268">
      <c r="AC4268">
        <f>IF($C4268="","",IF(COUNTIF('Códigos Santander (ref)'!$A$2:$A$79,$C4268)&gt;0,"SANTANDER",IF(COUNTIF('Códigos Itaú (ref)'!$A$2:$A$44,$C4268)&gt;0,"ITAU",IF(AND(TRIM(UPPER($I4268))="CONTRATUAL",ISNUMBER(SEARCH("INDIVIDUAL",SUBSTITUTE(UPPER($D4268)," ","")))),"PREMIUM FREE",""))))</f>
        <v/>
      </c>
    </row>
    <row r="4269">
      <c r="AC4269">
        <f>IF($C4269="","",IF(COUNTIF('Códigos Santander (ref)'!$A$2:$A$79,$C4269)&gt;0,"SANTANDER",IF(COUNTIF('Códigos Itaú (ref)'!$A$2:$A$44,$C4269)&gt;0,"ITAU",IF(AND(TRIM(UPPER($I4269))="CONTRATUAL",ISNUMBER(SEARCH("INDIVIDUAL",SUBSTITUTE(UPPER($D4269)," ","")))),"PREMIUM FREE",""))))</f>
        <v/>
      </c>
    </row>
    <row r="4270">
      <c r="AC4270">
        <f>IF($C4270="","",IF(COUNTIF('Códigos Santander (ref)'!$A$2:$A$79,$C4270)&gt;0,"SANTANDER",IF(COUNTIF('Códigos Itaú (ref)'!$A$2:$A$44,$C4270)&gt;0,"ITAU",IF(AND(TRIM(UPPER($I4270))="CONTRATUAL",ISNUMBER(SEARCH("INDIVIDUAL",SUBSTITUTE(UPPER($D4270)," ","")))),"PREMIUM FREE",""))))</f>
        <v/>
      </c>
    </row>
    <row r="4271">
      <c r="AC4271">
        <f>IF($C4271="","",IF(COUNTIF('Códigos Santander (ref)'!$A$2:$A$79,$C4271)&gt;0,"SANTANDER",IF(COUNTIF('Códigos Itaú (ref)'!$A$2:$A$44,$C4271)&gt;0,"ITAU",IF(AND(TRIM(UPPER($I4271))="CONTRATUAL",ISNUMBER(SEARCH("INDIVIDUAL",SUBSTITUTE(UPPER($D4271)," ","")))),"PREMIUM FREE",""))))</f>
        <v/>
      </c>
    </row>
    <row r="4272">
      <c r="AC4272">
        <f>IF($C4272="","",IF(COUNTIF('Códigos Santander (ref)'!$A$2:$A$79,$C4272)&gt;0,"SANTANDER",IF(COUNTIF('Códigos Itaú (ref)'!$A$2:$A$44,$C4272)&gt;0,"ITAU",IF(AND(TRIM(UPPER($I4272))="CONTRATUAL",ISNUMBER(SEARCH("INDIVIDUAL",SUBSTITUTE(UPPER($D4272)," ","")))),"PREMIUM FREE",""))))</f>
        <v/>
      </c>
    </row>
    <row r="4273">
      <c r="AC4273">
        <f>IF($C4273="","",IF(COUNTIF('Códigos Santander (ref)'!$A$2:$A$79,$C4273)&gt;0,"SANTANDER",IF(COUNTIF('Códigos Itaú (ref)'!$A$2:$A$44,$C4273)&gt;0,"ITAU",IF(AND(TRIM(UPPER($I4273))="CONTRATUAL",ISNUMBER(SEARCH("INDIVIDUAL",SUBSTITUTE(UPPER($D4273)," ","")))),"PREMIUM FREE",""))))</f>
        <v/>
      </c>
    </row>
    <row r="4274">
      <c r="AC4274">
        <f>IF($C4274="","",IF(COUNTIF('Códigos Santander (ref)'!$A$2:$A$79,$C4274)&gt;0,"SANTANDER",IF(COUNTIF('Códigos Itaú (ref)'!$A$2:$A$44,$C4274)&gt;0,"ITAU",IF(AND(TRIM(UPPER($I4274))="CONTRATUAL",ISNUMBER(SEARCH("INDIVIDUAL",SUBSTITUTE(UPPER($D4274)," ","")))),"PREMIUM FREE",""))))</f>
        <v/>
      </c>
    </row>
    <row r="4275">
      <c r="AC4275">
        <f>IF($C4275="","",IF(COUNTIF('Códigos Santander (ref)'!$A$2:$A$79,$C4275)&gt;0,"SANTANDER",IF(COUNTIF('Códigos Itaú (ref)'!$A$2:$A$44,$C4275)&gt;0,"ITAU",IF(AND(TRIM(UPPER($I4275))="CONTRATUAL",ISNUMBER(SEARCH("INDIVIDUAL",SUBSTITUTE(UPPER($D4275)," ","")))),"PREMIUM FREE",""))))</f>
        <v/>
      </c>
    </row>
    <row r="4276">
      <c r="AC4276">
        <f>IF($C4276="","",IF(COUNTIF('Códigos Santander (ref)'!$A$2:$A$79,$C4276)&gt;0,"SANTANDER",IF(COUNTIF('Códigos Itaú (ref)'!$A$2:$A$44,$C4276)&gt;0,"ITAU",IF(AND(TRIM(UPPER($I4276))="CONTRATUAL",ISNUMBER(SEARCH("INDIVIDUAL",SUBSTITUTE(UPPER($D4276)," ","")))),"PREMIUM FREE",""))))</f>
        <v/>
      </c>
    </row>
    <row r="4277">
      <c r="AC4277">
        <f>IF($C4277="","",IF(COUNTIF('Códigos Santander (ref)'!$A$2:$A$79,$C4277)&gt;0,"SANTANDER",IF(COUNTIF('Códigos Itaú (ref)'!$A$2:$A$44,$C4277)&gt;0,"ITAU",IF(AND(TRIM(UPPER($I4277))="CONTRATUAL",ISNUMBER(SEARCH("INDIVIDUAL",SUBSTITUTE(UPPER($D4277)," ","")))),"PREMIUM FREE",""))))</f>
        <v/>
      </c>
    </row>
    <row r="4278">
      <c r="AC4278">
        <f>IF($C4278="","",IF(COUNTIF('Códigos Santander (ref)'!$A$2:$A$79,$C4278)&gt;0,"SANTANDER",IF(COUNTIF('Códigos Itaú (ref)'!$A$2:$A$44,$C4278)&gt;0,"ITAU",IF(AND(TRIM(UPPER($I4278))="CONTRATUAL",ISNUMBER(SEARCH("INDIVIDUAL",SUBSTITUTE(UPPER($D4278)," ","")))),"PREMIUM FREE",""))))</f>
        <v/>
      </c>
    </row>
    <row r="4279">
      <c r="AC4279">
        <f>IF($C4279="","",IF(COUNTIF('Códigos Santander (ref)'!$A$2:$A$79,$C4279)&gt;0,"SANTANDER",IF(COUNTIF('Códigos Itaú (ref)'!$A$2:$A$44,$C4279)&gt;0,"ITAU",IF(AND(TRIM(UPPER($I4279))="CONTRATUAL",ISNUMBER(SEARCH("INDIVIDUAL",SUBSTITUTE(UPPER($D4279)," ","")))),"PREMIUM FREE",""))))</f>
        <v/>
      </c>
    </row>
    <row r="4280">
      <c r="AC4280">
        <f>IF($C4280="","",IF(COUNTIF('Códigos Santander (ref)'!$A$2:$A$79,$C4280)&gt;0,"SANTANDER",IF(COUNTIF('Códigos Itaú (ref)'!$A$2:$A$44,$C4280)&gt;0,"ITAU",IF(AND(TRIM(UPPER($I4280))="CONTRATUAL",ISNUMBER(SEARCH("INDIVIDUAL",SUBSTITUTE(UPPER($D4280)," ","")))),"PREMIUM FREE",""))))</f>
        <v/>
      </c>
    </row>
    <row r="4281">
      <c r="AC4281">
        <f>IF($C4281="","",IF(COUNTIF('Códigos Santander (ref)'!$A$2:$A$79,$C4281)&gt;0,"SANTANDER",IF(COUNTIF('Códigos Itaú (ref)'!$A$2:$A$44,$C4281)&gt;0,"ITAU",IF(AND(TRIM(UPPER($I4281))="CONTRATUAL",ISNUMBER(SEARCH("INDIVIDUAL",SUBSTITUTE(UPPER($D4281)," ","")))),"PREMIUM FREE",""))))</f>
        <v/>
      </c>
    </row>
    <row r="4282">
      <c r="AC4282">
        <f>IF($C4282="","",IF(COUNTIF('Códigos Santander (ref)'!$A$2:$A$79,$C4282)&gt;0,"SANTANDER",IF(COUNTIF('Códigos Itaú (ref)'!$A$2:$A$44,$C4282)&gt;0,"ITAU",IF(AND(TRIM(UPPER($I4282))="CONTRATUAL",ISNUMBER(SEARCH("INDIVIDUAL",SUBSTITUTE(UPPER($D4282)," ","")))),"PREMIUM FREE",""))))</f>
        <v/>
      </c>
    </row>
    <row r="4283">
      <c r="AC4283">
        <f>IF($C4283="","",IF(COUNTIF('Códigos Santander (ref)'!$A$2:$A$79,$C4283)&gt;0,"SANTANDER",IF(COUNTIF('Códigos Itaú (ref)'!$A$2:$A$44,$C4283)&gt;0,"ITAU",IF(AND(TRIM(UPPER($I4283))="CONTRATUAL",ISNUMBER(SEARCH("INDIVIDUAL",SUBSTITUTE(UPPER($D4283)," ","")))),"PREMIUM FREE",""))))</f>
        <v/>
      </c>
    </row>
    <row r="4284">
      <c r="AC4284">
        <f>IF($C4284="","",IF(COUNTIF('Códigos Santander (ref)'!$A$2:$A$79,$C4284)&gt;0,"SANTANDER",IF(COUNTIF('Códigos Itaú (ref)'!$A$2:$A$44,$C4284)&gt;0,"ITAU",IF(AND(TRIM(UPPER($I4284))="CONTRATUAL",ISNUMBER(SEARCH("INDIVIDUAL",SUBSTITUTE(UPPER($D4284)," ","")))),"PREMIUM FREE",""))))</f>
        <v/>
      </c>
    </row>
    <row r="4285">
      <c r="AC4285">
        <f>IF($C4285="","",IF(COUNTIF('Códigos Santander (ref)'!$A$2:$A$79,$C4285)&gt;0,"SANTANDER",IF(COUNTIF('Códigos Itaú (ref)'!$A$2:$A$44,$C4285)&gt;0,"ITAU",IF(AND(TRIM(UPPER($I4285))="CONTRATUAL",ISNUMBER(SEARCH("INDIVIDUAL",SUBSTITUTE(UPPER($D4285)," ","")))),"PREMIUM FREE",""))))</f>
        <v/>
      </c>
    </row>
    <row r="4286">
      <c r="AC4286">
        <f>IF($C4286="","",IF(COUNTIF('Códigos Santander (ref)'!$A$2:$A$79,$C4286)&gt;0,"SANTANDER",IF(COUNTIF('Códigos Itaú (ref)'!$A$2:$A$44,$C4286)&gt;0,"ITAU",IF(AND(TRIM(UPPER($I4286))="CONTRATUAL",ISNUMBER(SEARCH("INDIVIDUAL",SUBSTITUTE(UPPER($D4286)," ","")))),"PREMIUM FREE",""))))</f>
        <v/>
      </c>
    </row>
    <row r="4287">
      <c r="AC4287">
        <f>IF($C4287="","",IF(COUNTIF('Códigos Santander (ref)'!$A$2:$A$79,$C4287)&gt;0,"SANTANDER",IF(COUNTIF('Códigos Itaú (ref)'!$A$2:$A$44,$C4287)&gt;0,"ITAU",IF(AND(TRIM(UPPER($I4287))="CONTRATUAL",ISNUMBER(SEARCH("INDIVIDUAL",SUBSTITUTE(UPPER($D4287)," ","")))),"PREMIUM FREE",""))))</f>
        <v/>
      </c>
    </row>
    <row r="4288">
      <c r="AC4288">
        <f>IF($C4288="","",IF(COUNTIF('Códigos Santander (ref)'!$A$2:$A$79,$C4288)&gt;0,"SANTANDER",IF(COUNTIF('Códigos Itaú (ref)'!$A$2:$A$44,$C4288)&gt;0,"ITAU",IF(AND(TRIM(UPPER($I4288))="CONTRATUAL",ISNUMBER(SEARCH("INDIVIDUAL",SUBSTITUTE(UPPER($D4288)," ","")))),"PREMIUM FREE",""))))</f>
        <v/>
      </c>
    </row>
    <row r="4289">
      <c r="AC4289">
        <f>IF($C4289="","",IF(COUNTIF('Códigos Santander (ref)'!$A$2:$A$79,$C4289)&gt;0,"SANTANDER",IF(COUNTIF('Códigos Itaú (ref)'!$A$2:$A$44,$C4289)&gt;0,"ITAU",IF(AND(TRIM(UPPER($I4289))="CONTRATUAL",ISNUMBER(SEARCH("INDIVIDUAL",SUBSTITUTE(UPPER($D4289)," ","")))),"PREMIUM FREE",""))))</f>
        <v/>
      </c>
    </row>
    <row r="4290">
      <c r="AC4290">
        <f>IF($C4290="","",IF(COUNTIF('Códigos Santander (ref)'!$A$2:$A$79,$C4290)&gt;0,"SANTANDER",IF(COUNTIF('Códigos Itaú (ref)'!$A$2:$A$44,$C4290)&gt;0,"ITAU",IF(AND(TRIM(UPPER($I4290))="CONTRATUAL",ISNUMBER(SEARCH("INDIVIDUAL",SUBSTITUTE(UPPER($D4290)," ","")))),"PREMIUM FREE",""))))</f>
        <v/>
      </c>
    </row>
    <row r="4291">
      <c r="AC4291">
        <f>IF($C4291="","",IF(COUNTIF('Códigos Santander (ref)'!$A$2:$A$79,$C4291)&gt;0,"SANTANDER",IF(COUNTIF('Códigos Itaú (ref)'!$A$2:$A$44,$C4291)&gt;0,"ITAU",IF(AND(TRIM(UPPER($I4291))="CONTRATUAL",ISNUMBER(SEARCH("INDIVIDUAL",SUBSTITUTE(UPPER($D4291)," ","")))),"PREMIUM FREE",""))))</f>
        <v/>
      </c>
    </row>
    <row r="4292">
      <c r="AC4292">
        <f>IF($C4292="","",IF(COUNTIF('Códigos Santander (ref)'!$A$2:$A$79,$C4292)&gt;0,"SANTANDER",IF(COUNTIF('Códigos Itaú (ref)'!$A$2:$A$44,$C4292)&gt;0,"ITAU",IF(AND(TRIM(UPPER($I4292))="CONTRATUAL",ISNUMBER(SEARCH("INDIVIDUAL",SUBSTITUTE(UPPER($D4292)," ","")))),"PREMIUM FREE",""))))</f>
        <v/>
      </c>
    </row>
    <row r="4293">
      <c r="AC4293">
        <f>IF($C4293="","",IF(COUNTIF('Códigos Santander (ref)'!$A$2:$A$79,$C4293)&gt;0,"SANTANDER",IF(COUNTIF('Códigos Itaú (ref)'!$A$2:$A$44,$C4293)&gt;0,"ITAU",IF(AND(TRIM(UPPER($I4293))="CONTRATUAL",ISNUMBER(SEARCH("INDIVIDUAL",SUBSTITUTE(UPPER($D4293)," ","")))),"PREMIUM FREE",""))))</f>
        <v/>
      </c>
    </row>
    <row r="4294">
      <c r="AC4294">
        <f>IF($C4294="","",IF(COUNTIF('Códigos Santander (ref)'!$A$2:$A$79,$C4294)&gt;0,"SANTANDER",IF(COUNTIF('Códigos Itaú (ref)'!$A$2:$A$44,$C4294)&gt;0,"ITAU",IF(AND(TRIM(UPPER($I4294))="CONTRATUAL",ISNUMBER(SEARCH("INDIVIDUAL",SUBSTITUTE(UPPER($D4294)," ","")))),"PREMIUM FREE",""))))</f>
        <v/>
      </c>
    </row>
    <row r="4295">
      <c r="AC4295">
        <f>IF($C4295="","",IF(COUNTIF('Códigos Santander (ref)'!$A$2:$A$79,$C4295)&gt;0,"SANTANDER",IF(COUNTIF('Códigos Itaú (ref)'!$A$2:$A$44,$C4295)&gt;0,"ITAU",IF(AND(TRIM(UPPER($I4295))="CONTRATUAL",ISNUMBER(SEARCH("INDIVIDUAL",SUBSTITUTE(UPPER($D4295)," ","")))),"PREMIUM FREE",""))))</f>
        <v/>
      </c>
    </row>
    <row r="4296">
      <c r="AC4296">
        <f>IF($C4296="","",IF(COUNTIF('Códigos Santander (ref)'!$A$2:$A$79,$C4296)&gt;0,"SANTANDER",IF(COUNTIF('Códigos Itaú (ref)'!$A$2:$A$44,$C4296)&gt;0,"ITAU",IF(AND(TRIM(UPPER($I4296))="CONTRATUAL",ISNUMBER(SEARCH("INDIVIDUAL",SUBSTITUTE(UPPER($D4296)," ","")))),"PREMIUM FREE",""))))</f>
        <v/>
      </c>
    </row>
    <row r="4297">
      <c r="AC4297">
        <f>IF($C4297="","",IF(COUNTIF('Códigos Santander (ref)'!$A$2:$A$79,$C4297)&gt;0,"SANTANDER",IF(COUNTIF('Códigos Itaú (ref)'!$A$2:$A$44,$C4297)&gt;0,"ITAU",IF(AND(TRIM(UPPER($I4297))="CONTRATUAL",ISNUMBER(SEARCH("INDIVIDUAL",SUBSTITUTE(UPPER($D4297)," ","")))),"PREMIUM FREE",""))))</f>
        <v/>
      </c>
    </row>
    <row r="4298">
      <c r="AC4298">
        <f>IF($C4298="","",IF(COUNTIF('Códigos Santander (ref)'!$A$2:$A$79,$C4298)&gt;0,"SANTANDER",IF(COUNTIF('Códigos Itaú (ref)'!$A$2:$A$44,$C4298)&gt;0,"ITAU",IF(AND(TRIM(UPPER($I4298))="CONTRATUAL",ISNUMBER(SEARCH("INDIVIDUAL",SUBSTITUTE(UPPER($D4298)," ","")))),"PREMIUM FREE",""))))</f>
        <v/>
      </c>
    </row>
    <row r="4299">
      <c r="AC4299">
        <f>IF($C4299="","",IF(COUNTIF('Códigos Santander (ref)'!$A$2:$A$79,$C4299)&gt;0,"SANTANDER",IF(COUNTIF('Códigos Itaú (ref)'!$A$2:$A$44,$C4299)&gt;0,"ITAU",IF(AND(TRIM(UPPER($I4299))="CONTRATUAL",ISNUMBER(SEARCH("INDIVIDUAL",SUBSTITUTE(UPPER($D4299)," ","")))),"PREMIUM FREE",""))))</f>
        <v/>
      </c>
    </row>
    <row r="4300">
      <c r="AC4300">
        <f>IF($C4300="","",IF(COUNTIF('Códigos Santander (ref)'!$A$2:$A$79,$C4300)&gt;0,"SANTANDER",IF(COUNTIF('Códigos Itaú (ref)'!$A$2:$A$44,$C4300)&gt;0,"ITAU",IF(AND(TRIM(UPPER($I4300))="CONTRATUAL",ISNUMBER(SEARCH("INDIVIDUAL",SUBSTITUTE(UPPER($D4300)," ","")))),"PREMIUM FREE",""))))</f>
        <v/>
      </c>
    </row>
    <row r="4301">
      <c r="AC4301">
        <f>IF($C4301="","",IF(COUNTIF('Códigos Santander (ref)'!$A$2:$A$79,$C4301)&gt;0,"SANTANDER",IF(COUNTIF('Códigos Itaú (ref)'!$A$2:$A$44,$C4301)&gt;0,"ITAU",IF(AND(TRIM(UPPER($I4301))="CONTRATUAL",ISNUMBER(SEARCH("INDIVIDUAL",SUBSTITUTE(UPPER($D4301)," ","")))),"PREMIUM FREE",""))))</f>
        <v/>
      </c>
    </row>
    <row r="4302">
      <c r="AC4302">
        <f>IF($C4302="","",IF(COUNTIF('Códigos Santander (ref)'!$A$2:$A$79,$C4302)&gt;0,"SANTANDER",IF(COUNTIF('Códigos Itaú (ref)'!$A$2:$A$44,$C4302)&gt;0,"ITAU",IF(AND(TRIM(UPPER($I4302))="CONTRATUAL",ISNUMBER(SEARCH("INDIVIDUAL",SUBSTITUTE(UPPER($D4302)," ","")))),"PREMIUM FREE",""))))</f>
        <v/>
      </c>
    </row>
    <row r="4303">
      <c r="AC4303">
        <f>IF($C4303="","",IF(COUNTIF('Códigos Santander (ref)'!$A$2:$A$79,$C4303)&gt;0,"SANTANDER",IF(COUNTIF('Códigos Itaú (ref)'!$A$2:$A$44,$C4303)&gt;0,"ITAU",IF(AND(TRIM(UPPER($I4303))="CONTRATUAL",ISNUMBER(SEARCH("INDIVIDUAL",SUBSTITUTE(UPPER($D4303)," ","")))),"PREMIUM FREE",""))))</f>
        <v/>
      </c>
    </row>
    <row r="4304">
      <c r="AC4304">
        <f>IF($C4304="","",IF(COUNTIF('Códigos Santander (ref)'!$A$2:$A$79,$C4304)&gt;0,"SANTANDER",IF(COUNTIF('Códigos Itaú (ref)'!$A$2:$A$44,$C4304)&gt;0,"ITAU",IF(AND(TRIM(UPPER($I4304))="CONTRATUAL",ISNUMBER(SEARCH("INDIVIDUAL",SUBSTITUTE(UPPER($D4304)," ","")))),"PREMIUM FREE",""))))</f>
        <v/>
      </c>
    </row>
    <row r="4305">
      <c r="AC4305">
        <f>IF($C4305="","",IF(COUNTIF('Códigos Santander (ref)'!$A$2:$A$79,$C4305)&gt;0,"SANTANDER",IF(COUNTIF('Códigos Itaú (ref)'!$A$2:$A$44,$C4305)&gt;0,"ITAU",IF(AND(TRIM(UPPER($I4305))="CONTRATUAL",ISNUMBER(SEARCH("INDIVIDUAL",SUBSTITUTE(UPPER($D4305)," ","")))),"PREMIUM FREE",""))))</f>
        <v/>
      </c>
    </row>
    <row r="4306">
      <c r="AC4306">
        <f>IF($C4306="","",IF(COUNTIF('Códigos Santander (ref)'!$A$2:$A$79,$C4306)&gt;0,"SANTANDER",IF(COUNTIF('Códigos Itaú (ref)'!$A$2:$A$44,$C4306)&gt;0,"ITAU",IF(AND(TRIM(UPPER($I4306))="CONTRATUAL",ISNUMBER(SEARCH("INDIVIDUAL",SUBSTITUTE(UPPER($D4306)," ","")))),"PREMIUM FREE",""))))</f>
        <v/>
      </c>
    </row>
    <row r="4307">
      <c r="AC4307">
        <f>IF($C4307="","",IF(COUNTIF('Códigos Santander (ref)'!$A$2:$A$79,$C4307)&gt;0,"SANTANDER",IF(COUNTIF('Códigos Itaú (ref)'!$A$2:$A$44,$C4307)&gt;0,"ITAU",IF(AND(TRIM(UPPER($I4307))="CONTRATUAL",ISNUMBER(SEARCH("INDIVIDUAL",SUBSTITUTE(UPPER($D4307)," ","")))),"PREMIUM FREE",""))))</f>
        <v/>
      </c>
    </row>
    <row r="4308">
      <c r="AC4308">
        <f>IF($C4308="","",IF(COUNTIF('Códigos Santander (ref)'!$A$2:$A$79,$C4308)&gt;0,"SANTANDER",IF(COUNTIF('Códigos Itaú (ref)'!$A$2:$A$44,$C4308)&gt;0,"ITAU",IF(AND(TRIM(UPPER($I4308))="CONTRATUAL",ISNUMBER(SEARCH("INDIVIDUAL",SUBSTITUTE(UPPER($D4308)," ","")))),"PREMIUM FREE",""))))</f>
        <v/>
      </c>
    </row>
    <row r="4309">
      <c r="AC4309">
        <f>IF($C4309="","",IF(COUNTIF('Códigos Santander (ref)'!$A$2:$A$79,$C4309)&gt;0,"SANTANDER",IF(COUNTIF('Códigos Itaú (ref)'!$A$2:$A$44,$C4309)&gt;0,"ITAU",IF(AND(TRIM(UPPER($I4309))="CONTRATUAL",ISNUMBER(SEARCH("INDIVIDUAL",SUBSTITUTE(UPPER($D4309)," ","")))),"PREMIUM FREE",""))))</f>
        <v/>
      </c>
    </row>
    <row r="4310">
      <c r="AC4310">
        <f>IF($C4310="","",IF(COUNTIF('Códigos Santander (ref)'!$A$2:$A$79,$C4310)&gt;0,"SANTANDER",IF(COUNTIF('Códigos Itaú (ref)'!$A$2:$A$44,$C4310)&gt;0,"ITAU",IF(AND(TRIM(UPPER($I4310))="CONTRATUAL",ISNUMBER(SEARCH("INDIVIDUAL",SUBSTITUTE(UPPER($D4310)," ","")))),"PREMIUM FREE",""))))</f>
        <v/>
      </c>
    </row>
    <row r="4311">
      <c r="AC4311">
        <f>IF($C4311="","",IF(COUNTIF('Códigos Santander (ref)'!$A$2:$A$79,$C4311)&gt;0,"SANTANDER",IF(COUNTIF('Códigos Itaú (ref)'!$A$2:$A$44,$C4311)&gt;0,"ITAU",IF(AND(TRIM(UPPER($I4311))="CONTRATUAL",ISNUMBER(SEARCH("INDIVIDUAL",SUBSTITUTE(UPPER($D4311)," ","")))),"PREMIUM FREE",""))))</f>
        <v/>
      </c>
    </row>
    <row r="4312">
      <c r="AC4312">
        <f>IF($C4312="","",IF(COUNTIF('Códigos Santander (ref)'!$A$2:$A$79,$C4312)&gt;0,"SANTANDER",IF(COUNTIF('Códigos Itaú (ref)'!$A$2:$A$44,$C4312)&gt;0,"ITAU",IF(AND(TRIM(UPPER($I4312))="CONTRATUAL",ISNUMBER(SEARCH("INDIVIDUAL",SUBSTITUTE(UPPER($D4312)," ","")))),"PREMIUM FREE",""))))</f>
        <v/>
      </c>
    </row>
    <row r="4313">
      <c r="AC4313">
        <f>IF($C4313="","",IF(COUNTIF('Códigos Santander (ref)'!$A$2:$A$79,$C4313)&gt;0,"SANTANDER",IF(COUNTIF('Códigos Itaú (ref)'!$A$2:$A$44,$C4313)&gt;0,"ITAU",IF(AND(TRIM(UPPER($I4313))="CONTRATUAL",ISNUMBER(SEARCH("INDIVIDUAL",SUBSTITUTE(UPPER($D4313)," ","")))),"PREMIUM FREE",""))))</f>
        <v/>
      </c>
    </row>
    <row r="4314">
      <c r="AC4314">
        <f>IF($C4314="","",IF(COUNTIF('Códigos Santander (ref)'!$A$2:$A$79,$C4314)&gt;0,"SANTANDER",IF(COUNTIF('Códigos Itaú (ref)'!$A$2:$A$44,$C4314)&gt;0,"ITAU",IF(AND(TRIM(UPPER($I4314))="CONTRATUAL",ISNUMBER(SEARCH("INDIVIDUAL",SUBSTITUTE(UPPER($D4314)," ","")))),"PREMIUM FREE",""))))</f>
        <v/>
      </c>
    </row>
    <row r="4315">
      <c r="AC4315">
        <f>IF($C4315="","",IF(COUNTIF('Códigos Santander (ref)'!$A$2:$A$79,$C4315)&gt;0,"SANTANDER",IF(COUNTIF('Códigos Itaú (ref)'!$A$2:$A$44,$C4315)&gt;0,"ITAU",IF(AND(TRIM(UPPER($I4315))="CONTRATUAL",ISNUMBER(SEARCH("INDIVIDUAL",SUBSTITUTE(UPPER($D4315)," ","")))),"PREMIUM FREE",""))))</f>
        <v/>
      </c>
    </row>
    <row r="4316">
      <c r="AC4316">
        <f>IF($C4316="","",IF(COUNTIF('Códigos Santander (ref)'!$A$2:$A$79,$C4316)&gt;0,"SANTANDER",IF(COUNTIF('Códigos Itaú (ref)'!$A$2:$A$44,$C4316)&gt;0,"ITAU",IF(AND(TRIM(UPPER($I4316))="CONTRATUAL",ISNUMBER(SEARCH("INDIVIDUAL",SUBSTITUTE(UPPER($D4316)," ","")))),"PREMIUM FREE",""))))</f>
        <v/>
      </c>
    </row>
    <row r="4317">
      <c r="AC4317">
        <f>IF($C4317="","",IF(COUNTIF('Códigos Santander (ref)'!$A$2:$A$79,$C4317)&gt;0,"SANTANDER",IF(COUNTIF('Códigos Itaú (ref)'!$A$2:$A$44,$C4317)&gt;0,"ITAU",IF(AND(TRIM(UPPER($I4317))="CONTRATUAL",ISNUMBER(SEARCH("INDIVIDUAL",SUBSTITUTE(UPPER($D4317)," ","")))),"PREMIUM FREE",""))))</f>
        <v/>
      </c>
    </row>
    <row r="4318">
      <c r="AC4318">
        <f>IF($C4318="","",IF(COUNTIF('Códigos Santander (ref)'!$A$2:$A$79,$C4318)&gt;0,"SANTANDER",IF(COUNTIF('Códigos Itaú (ref)'!$A$2:$A$44,$C4318)&gt;0,"ITAU",IF(AND(TRIM(UPPER($I4318))="CONTRATUAL",ISNUMBER(SEARCH("INDIVIDUAL",SUBSTITUTE(UPPER($D4318)," ","")))),"PREMIUM FREE",""))))</f>
        <v/>
      </c>
    </row>
    <row r="4319">
      <c r="AC4319">
        <f>IF($C4319="","",IF(COUNTIF('Códigos Santander (ref)'!$A$2:$A$79,$C4319)&gt;0,"SANTANDER",IF(COUNTIF('Códigos Itaú (ref)'!$A$2:$A$44,$C4319)&gt;0,"ITAU",IF(AND(TRIM(UPPER($I4319))="CONTRATUAL",ISNUMBER(SEARCH("INDIVIDUAL",SUBSTITUTE(UPPER($D4319)," ","")))),"PREMIUM FREE",""))))</f>
        <v/>
      </c>
    </row>
    <row r="4320">
      <c r="AC4320">
        <f>IF($C4320="","",IF(COUNTIF('Códigos Santander (ref)'!$A$2:$A$79,$C4320)&gt;0,"SANTANDER",IF(COUNTIF('Códigos Itaú (ref)'!$A$2:$A$44,$C4320)&gt;0,"ITAU",IF(AND(TRIM(UPPER($I4320))="CONTRATUAL",ISNUMBER(SEARCH("INDIVIDUAL",SUBSTITUTE(UPPER($D4320)," ","")))),"PREMIUM FREE",""))))</f>
        <v/>
      </c>
    </row>
    <row r="4321">
      <c r="AC4321">
        <f>IF($C4321="","",IF(COUNTIF('Códigos Santander (ref)'!$A$2:$A$79,$C4321)&gt;0,"SANTANDER",IF(COUNTIF('Códigos Itaú (ref)'!$A$2:$A$44,$C4321)&gt;0,"ITAU",IF(AND(TRIM(UPPER($I4321))="CONTRATUAL",ISNUMBER(SEARCH("INDIVIDUAL",SUBSTITUTE(UPPER($D4321)," ","")))),"PREMIUM FREE",""))))</f>
        <v/>
      </c>
    </row>
    <row r="4322">
      <c r="AC4322">
        <f>IF($C4322="","",IF(COUNTIF('Códigos Santander (ref)'!$A$2:$A$79,$C4322)&gt;0,"SANTANDER",IF(COUNTIF('Códigos Itaú (ref)'!$A$2:$A$44,$C4322)&gt;0,"ITAU",IF(AND(TRIM(UPPER($I4322))="CONTRATUAL",ISNUMBER(SEARCH("INDIVIDUAL",SUBSTITUTE(UPPER($D4322)," ","")))),"PREMIUM FREE",""))))</f>
        <v/>
      </c>
    </row>
    <row r="4323">
      <c r="AC4323">
        <f>IF($C4323="","",IF(COUNTIF('Códigos Santander (ref)'!$A$2:$A$79,$C4323)&gt;0,"SANTANDER",IF(COUNTIF('Códigos Itaú (ref)'!$A$2:$A$44,$C4323)&gt;0,"ITAU",IF(AND(TRIM(UPPER($I4323))="CONTRATUAL",ISNUMBER(SEARCH("INDIVIDUAL",SUBSTITUTE(UPPER($D4323)," ","")))),"PREMIUM FREE",""))))</f>
        <v/>
      </c>
    </row>
    <row r="4324">
      <c r="AC4324">
        <f>IF($C4324="","",IF(COUNTIF('Códigos Santander (ref)'!$A$2:$A$79,$C4324)&gt;0,"SANTANDER",IF(COUNTIF('Códigos Itaú (ref)'!$A$2:$A$44,$C4324)&gt;0,"ITAU",IF(AND(TRIM(UPPER($I4324))="CONTRATUAL",ISNUMBER(SEARCH("INDIVIDUAL",SUBSTITUTE(UPPER($D4324)," ","")))),"PREMIUM FREE",""))))</f>
        <v/>
      </c>
    </row>
    <row r="4325">
      <c r="AC4325">
        <f>IF($C4325="","",IF(COUNTIF('Códigos Santander (ref)'!$A$2:$A$79,$C4325)&gt;0,"SANTANDER",IF(COUNTIF('Códigos Itaú (ref)'!$A$2:$A$44,$C4325)&gt;0,"ITAU",IF(AND(TRIM(UPPER($I4325))="CONTRATUAL",ISNUMBER(SEARCH("INDIVIDUAL",SUBSTITUTE(UPPER($D4325)," ","")))),"PREMIUM FREE",""))))</f>
        <v/>
      </c>
    </row>
    <row r="4326">
      <c r="AC4326">
        <f>IF($C4326="","",IF(COUNTIF('Códigos Santander (ref)'!$A$2:$A$79,$C4326)&gt;0,"SANTANDER",IF(COUNTIF('Códigos Itaú (ref)'!$A$2:$A$44,$C4326)&gt;0,"ITAU",IF(AND(TRIM(UPPER($I4326))="CONTRATUAL",ISNUMBER(SEARCH("INDIVIDUAL",SUBSTITUTE(UPPER($D4326)," ","")))),"PREMIUM FREE",""))))</f>
        <v/>
      </c>
    </row>
    <row r="4327">
      <c r="AC4327">
        <f>IF($C4327="","",IF(COUNTIF('Códigos Santander (ref)'!$A$2:$A$79,$C4327)&gt;0,"SANTANDER",IF(COUNTIF('Códigos Itaú (ref)'!$A$2:$A$44,$C4327)&gt;0,"ITAU",IF(AND(TRIM(UPPER($I4327))="CONTRATUAL",ISNUMBER(SEARCH("INDIVIDUAL",SUBSTITUTE(UPPER($D4327)," ","")))),"PREMIUM FREE",""))))</f>
        <v/>
      </c>
    </row>
    <row r="4328">
      <c r="AC4328">
        <f>IF($C4328="","",IF(COUNTIF('Códigos Santander (ref)'!$A$2:$A$79,$C4328)&gt;0,"SANTANDER",IF(COUNTIF('Códigos Itaú (ref)'!$A$2:$A$44,$C4328)&gt;0,"ITAU",IF(AND(TRIM(UPPER($I4328))="CONTRATUAL",ISNUMBER(SEARCH("INDIVIDUAL",SUBSTITUTE(UPPER($D4328)," ","")))),"PREMIUM FREE",""))))</f>
        <v/>
      </c>
    </row>
    <row r="4329">
      <c r="AC4329">
        <f>IF($C4329="","",IF(COUNTIF('Códigos Santander (ref)'!$A$2:$A$79,$C4329)&gt;0,"SANTANDER",IF(COUNTIF('Códigos Itaú (ref)'!$A$2:$A$44,$C4329)&gt;0,"ITAU",IF(AND(TRIM(UPPER($I4329))="CONTRATUAL",ISNUMBER(SEARCH("INDIVIDUAL",SUBSTITUTE(UPPER($D4329)," ","")))),"PREMIUM FREE",""))))</f>
        <v/>
      </c>
    </row>
    <row r="4330">
      <c r="AC4330">
        <f>IF($C4330="","",IF(COUNTIF('Códigos Santander (ref)'!$A$2:$A$79,$C4330)&gt;0,"SANTANDER",IF(COUNTIF('Códigos Itaú (ref)'!$A$2:$A$44,$C4330)&gt;0,"ITAU",IF(AND(TRIM(UPPER($I4330))="CONTRATUAL",ISNUMBER(SEARCH("INDIVIDUAL",SUBSTITUTE(UPPER($D4330)," ","")))),"PREMIUM FREE",""))))</f>
        <v/>
      </c>
    </row>
    <row r="4331">
      <c r="AC4331">
        <f>IF($C4331="","",IF(COUNTIF('Códigos Santander (ref)'!$A$2:$A$79,$C4331)&gt;0,"SANTANDER",IF(COUNTIF('Códigos Itaú (ref)'!$A$2:$A$44,$C4331)&gt;0,"ITAU",IF(AND(TRIM(UPPER($I4331))="CONTRATUAL",ISNUMBER(SEARCH("INDIVIDUAL",SUBSTITUTE(UPPER($D4331)," ","")))),"PREMIUM FREE",""))))</f>
        <v/>
      </c>
    </row>
    <row r="4332">
      <c r="AC4332">
        <f>IF($C4332="","",IF(COUNTIF('Códigos Santander (ref)'!$A$2:$A$79,$C4332)&gt;0,"SANTANDER",IF(COUNTIF('Códigos Itaú (ref)'!$A$2:$A$44,$C4332)&gt;0,"ITAU",IF(AND(TRIM(UPPER($I4332))="CONTRATUAL",ISNUMBER(SEARCH("INDIVIDUAL",SUBSTITUTE(UPPER($D4332)," ","")))),"PREMIUM FREE",""))))</f>
        <v/>
      </c>
    </row>
    <row r="4333">
      <c r="AC4333">
        <f>IF($C4333="","",IF(COUNTIF('Códigos Santander (ref)'!$A$2:$A$79,$C4333)&gt;0,"SANTANDER",IF(COUNTIF('Códigos Itaú (ref)'!$A$2:$A$44,$C4333)&gt;0,"ITAU",IF(AND(TRIM(UPPER($I4333))="CONTRATUAL",ISNUMBER(SEARCH("INDIVIDUAL",SUBSTITUTE(UPPER($D4333)," ","")))),"PREMIUM FREE",""))))</f>
        <v/>
      </c>
    </row>
    <row r="4334">
      <c r="AC4334">
        <f>IF($C4334="","",IF(COUNTIF('Códigos Santander (ref)'!$A$2:$A$79,$C4334)&gt;0,"SANTANDER",IF(COUNTIF('Códigos Itaú (ref)'!$A$2:$A$44,$C4334)&gt;0,"ITAU",IF(AND(TRIM(UPPER($I4334))="CONTRATUAL",ISNUMBER(SEARCH("INDIVIDUAL",SUBSTITUTE(UPPER($D4334)," ","")))),"PREMIUM FREE",""))))</f>
        <v/>
      </c>
    </row>
    <row r="4335">
      <c r="AC4335">
        <f>IF($C4335="","",IF(COUNTIF('Códigos Santander (ref)'!$A$2:$A$79,$C4335)&gt;0,"SANTANDER",IF(COUNTIF('Códigos Itaú (ref)'!$A$2:$A$44,$C4335)&gt;0,"ITAU",IF(AND(TRIM(UPPER($I4335))="CONTRATUAL",ISNUMBER(SEARCH("INDIVIDUAL",SUBSTITUTE(UPPER($D4335)," ","")))),"PREMIUM FREE",""))))</f>
        <v/>
      </c>
    </row>
    <row r="4336">
      <c r="AC4336">
        <f>IF($C4336="","",IF(COUNTIF('Códigos Santander (ref)'!$A$2:$A$79,$C4336)&gt;0,"SANTANDER",IF(COUNTIF('Códigos Itaú (ref)'!$A$2:$A$44,$C4336)&gt;0,"ITAU",IF(AND(TRIM(UPPER($I4336))="CONTRATUAL",ISNUMBER(SEARCH("INDIVIDUAL",SUBSTITUTE(UPPER($D4336)," ","")))),"PREMIUM FREE",""))))</f>
        <v/>
      </c>
    </row>
    <row r="4337">
      <c r="AC4337">
        <f>IF($C4337="","",IF(COUNTIF('Códigos Santander (ref)'!$A$2:$A$79,$C4337)&gt;0,"SANTANDER",IF(COUNTIF('Códigos Itaú (ref)'!$A$2:$A$44,$C4337)&gt;0,"ITAU",IF(AND(TRIM(UPPER($I4337))="CONTRATUAL",ISNUMBER(SEARCH("INDIVIDUAL",SUBSTITUTE(UPPER($D4337)," ","")))),"PREMIUM FREE",""))))</f>
        <v/>
      </c>
    </row>
    <row r="4338">
      <c r="AC4338">
        <f>IF($C4338="","",IF(COUNTIF('Códigos Santander (ref)'!$A$2:$A$79,$C4338)&gt;0,"SANTANDER",IF(COUNTIF('Códigos Itaú (ref)'!$A$2:$A$44,$C4338)&gt;0,"ITAU",IF(AND(TRIM(UPPER($I4338))="CONTRATUAL",ISNUMBER(SEARCH("INDIVIDUAL",SUBSTITUTE(UPPER($D4338)," ","")))),"PREMIUM FREE",""))))</f>
        <v/>
      </c>
    </row>
    <row r="4339">
      <c r="AC4339">
        <f>IF($C4339="","",IF(COUNTIF('Códigos Santander (ref)'!$A$2:$A$79,$C4339)&gt;0,"SANTANDER",IF(COUNTIF('Códigos Itaú (ref)'!$A$2:$A$44,$C4339)&gt;0,"ITAU",IF(AND(TRIM(UPPER($I4339))="CONTRATUAL",ISNUMBER(SEARCH("INDIVIDUAL",SUBSTITUTE(UPPER($D4339)," ","")))),"PREMIUM FREE",""))))</f>
        <v/>
      </c>
    </row>
    <row r="4340">
      <c r="AC4340">
        <f>IF($C4340="","",IF(COUNTIF('Códigos Santander (ref)'!$A$2:$A$79,$C4340)&gt;0,"SANTANDER",IF(COUNTIF('Códigos Itaú (ref)'!$A$2:$A$44,$C4340)&gt;0,"ITAU",IF(AND(TRIM(UPPER($I4340))="CONTRATUAL",ISNUMBER(SEARCH("INDIVIDUAL",SUBSTITUTE(UPPER($D4340)," ","")))),"PREMIUM FREE",""))))</f>
        <v/>
      </c>
    </row>
    <row r="4341">
      <c r="AC4341">
        <f>IF($C4341="","",IF(COUNTIF('Códigos Santander (ref)'!$A$2:$A$79,$C4341)&gt;0,"SANTANDER",IF(COUNTIF('Códigos Itaú (ref)'!$A$2:$A$44,$C4341)&gt;0,"ITAU",IF(AND(TRIM(UPPER($I4341))="CONTRATUAL",ISNUMBER(SEARCH("INDIVIDUAL",SUBSTITUTE(UPPER($D4341)," ","")))),"PREMIUM FREE",""))))</f>
        <v/>
      </c>
    </row>
    <row r="4342">
      <c r="AC4342">
        <f>IF($C4342="","",IF(COUNTIF('Códigos Santander (ref)'!$A$2:$A$79,$C4342)&gt;0,"SANTANDER",IF(COUNTIF('Códigos Itaú (ref)'!$A$2:$A$44,$C4342)&gt;0,"ITAU",IF(AND(TRIM(UPPER($I4342))="CONTRATUAL",ISNUMBER(SEARCH("INDIVIDUAL",SUBSTITUTE(UPPER($D4342)," ","")))),"PREMIUM FREE",""))))</f>
        <v/>
      </c>
    </row>
    <row r="4343">
      <c r="AC4343">
        <f>IF($C4343="","",IF(COUNTIF('Códigos Santander (ref)'!$A$2:$A$79,$C4343)&gt;0,"SANTANDER",IF(COUNTIF('Códigos Itaú (ref)'!$A$2:$A$44,$C4343)&gt;0,"ITAU",IF(AND(TRIM(UPPER($I4343))="CONTRATUAL",ISNUMBER(SEARCH("INDIVIDUAL",SUBSTITUTE(UPPER($D4343)," ","")))),"PREMIUM FREE",""))))</f>
        <v/>
      </c>
    </row>
    <row r="4344">
      <c r="AC4344">
        <f>IF($C4344="","",IF(COUNTIF('Códigos Santander (ref)'!$A$2:$A$79,$C4344)&gt;0,"SANTANDER",IF(COUNTIF('Códigos Itaú (ref)'!$A$2:$A$44,$C4344)&gt;0,"ITAU",IF(AND(TRIM(UPPER($I4344))="CONTRATUAL",ISNUMBER(SEARCH("INDIVIDUAL",SUBSTITUTE(UPPER($D4344)," ","")))),"PREMIUM FREE",""))))</f>
        <v/>
      </c>
    </row>
    <row r="4345">
      <c r="AC4345">
        <f>IF($C4345="","",IF(COUNTIF('Códigos Santander (ref)'!$A$2:$A$79,$C4345)&gt;0,"SANTANDER",IF(COUNTIF('Códigos Itaú (ref)'!$A$2:$A$44,$C4345)&gt;0,"ITAU",IF(AND(TRIM(UPPER($I4345))="CONTRATUAL",ISNUMBER(SEARCH("INDIVIDUAL",SUBSTITUTE(UPPER($D4345)," ","")))),"PREMIUM FREE",""))))</f>
        <v/>
      </c>
    </row>
    <row r="4346">
      <c r="AC4346">
        <f>IF($C4346="","",IF(COUNTIF('Códigos Santander (ref)'!$A$2:$A$79,$C4346)&gt;0,"SANTANDER",IF(COUNTIF('Códigos Itaú (ref)'!$A$2:$A$44,$C4346)&gt;0,"ITAU",IF(AND(TRIM(UPPER($I4346))="CONTRATUAL",ISNUMBER(SEARCH("INDIVIDUAL",SUBSTITUTE(UPPER($D4346)," ","")))),"PREMIUM FREE",""))))</f>
        <v/>
      </c>
    </row>
    <row r="4347">
      <c r="AC4347">
        <f>IF($C4347="","",IF(COUNTIF('Códigos Santander (ref)'!$A$2:$A$79,$C4347)&gt;0,"SANTANDER",IF(COUNTIF('Códigos Itaú (ref)'!$A$2:$A$44,$C4347)&gt;0,"ITAU",IF(AND(TRIM(UPPER($I4347))="CONTRATUAL",ISNUMBER(SEARCH("INDIVIDUAL",SUBSTITUTE(UPPER($D4347)," ","")))),"PREMIUM FREE",""))))</f>
        <v/>
      </c>
    </row>
    <row r="4348">
      <c r="AC4348">
        <f>IF($C4348="","",IF(COUNTIF('Códigos Santander (ref)'!$A$2:$A$79,$C4348)&gt;0,"SANTANDER",IF(COUNTIF('Códigos Itaú (ref)'!$A$2:$A$44,$C4348)&gt;0,"ITAU",IF(AND(TRIM(UPPER($I4348))="CONTRATUAL",ISNUMBER(SEARCH("INDIVIDUAL",SUBSTITUTE(UPPER($D4348)," ","")))),"PREMIUM FREE",""))))</f>
        <v/>
      </c>
    </row>
    <row r="4349">
      <c r="AC4349">
        <f>IF($C4349="","",IF(COUNTIF('Códigos Santander (ref)'!$A$2:$A$79,$C4349)&gt;0,"SANTANDER",IF(COUNTIF('Códigos Itaú (ref)'!$A$2:$A$44,$C4349)&gt;0,"ITAU",IF(AND(TRIM(UPPER($I4349))="CONTRATUAL",ISNUMBER(SEARCH("INDIVIDUAL",SUBSTITUTE(UPPER($D4349)," ","")))),"PREMIUM FREE",""))))</f>
        <v/>
      </c>
    </row>
    <row r="4350">
      <c r="AC4350">
        <f>IF($C4350="","",IF(COUNTIF('Códigos Santander (ref)'!$A$2:$A$79,$C4350)&gt;0,"SANTANDER",IF(COUNTIF('Códigos Itaú (ref)'!$A$2:$A$44,$C4350)&gt;0,"ITAU",IF(AND(TRIM(UPPER($I4350))="CONTRATUAL",ISNUMBER(SEARCH("INDIVIDUAL",SUBSTITUTE(UPPER($D4350)," ","")))),"PREMIUM FREE",""))))</f>
        <v/>
      </c>
    </row>
    <row r="4351">
      <c r="AC4351">
        <f>IF($C4351="","",IF(COUNTIF('Códigos Santander (ref)'!$A$2:$A$79,$C4351)&gt;0,"SANTANDER",IF(COUNTIF('Códigos Itaú (ref)'!$A$2:$A$44,$C4351)&gt;0,"ITAU",IF(AND(TRIM(UPPER($I4351))="CONTRATUAL",ISNUMBER(SEARCH("INDIVIDUAL",SUBSTITUTE(UPPER($D4351)," ","")))),"PREMIUM FREE",""))))</f>
        <v/>
      </c>
    </row>
    <row r="4352">
      <c r="AC4352">
        <f>IF($C4352="","",IF(COUNTIF('Códigos Santander (ref)'!$A$2:$A$79,$C4352)&gt;0,"SANTANDER",IF(COUNTIF('Códigos Itaú (ref)'!$A$2:$A$44,$C4352)&gt;0,"ITAU",IF(AND(TRIM(UPPER($I4352))="CONTRATUAL",ISNUMBER(SEARCH("INDIVIDUAL",SUBSTITUTE(UPPER($D4352)," ","")))),"PREMIUM FREE",""))))</f>
        <v/>
      </c>
    </row>
    <row r="4353">
      <c r="AC4353">
        <f>IF($C4353="","",IF(COUNTIF('Códigos Santander (ref)'!$A$2:$A$79,$C4353)&gt;0,"SANTANDER",IF(COUNTIF('Códigos Itaú (ref)'!$A$2:$A$44,$C4353)&gt;0,"ITAU",IF(AND(TRIM(UPPER($I4353))="CONTRATUAL",ISNUMBER(SEARCH("INDIVIDUAL",SUBSTITUTE(UPPER($D4353)," ","")))),"PREMIUM FREE",""))))</f>
        <v/>
      </c>
    </row>
    <row r="4354">
      <c r="AC4354">
        <f>IF($C4354="","",IF(COUNTIF('Códigos Santander (ref)'!$A$2:$A$79,$C4354)&gt;0,"SANTANDER",IF(COUNTIF('Códigos Itaú (ref)'!$A$2:$A$44,$C4354)&gt;0,"ITAU",IF(AND(TRIM(UPPER($I4354))="CONTRATUAL",ISNUMBER(SEARCH("INDIVIDUAL",SUBSTITUTE(UPPER($D4354)," ","")))),"PREMIUM FREE",""))))</f>
        <v/>
      </c>
    </row>
    <row r="4355">
      <c r="AC4355">
        <f>IF($C4355="","",IF(COUNTIF('Códigos Santander (ref)'!$A$2:$A$79,$C4355)&gt;0,"SANTANDER",IF(COUNTIF('Códigos Itaú (ref)'!$A$2:$A$44,$C4355)&gt;0,"ITAU",IF(AND(TRIM(UPPER($I4355))="CONTRATUAL",ISNUMBER(SEARCH("INDIVIDUAL",SUBSTITUTE(UPPER($D4355)," ","")))),"PREMIUM FREE",""))))</f>
        <v/>
      </c>
    </row>
    <row r="4356">
      <c r="AC4356">
        <f>IF($C4356="","",IF(COUNTIF('Códigos Santander (ref)'!$A$2:$A$79,$C4356)&gt;0,"SANTANDER",IF(COUNTIF('Códigos Itaú (ref)'!$A$2:$A$44,$C4356)&gt;0,"ITAU",IF(AND(TRIM(UPPER($I4356))="CONTRATUAL",ISNUMBER(SEARCH("INDIVIDUAL",SUBSTITUTE(UPPER($D4356)," ","")))),"PREMIUM FREE",""))))</f>
        <v/>
      </c>
    </row>
    <row r="4357">
      <c r="AC4357">
        <f>IF($C4357="","",IF(COUNTIF('Códigos Santander (ref)'!$A$2:$A$79,$C4357)&gt;0,"SANTANDER",IF(COUNTIF('Códigos Itaú (ref)'!$A$2:$A$44,$C4357)&gt;0,"ITAU",IF(AND(TRIM(UPPER($I4357))="CONTRATUAL",ISNUMBER(SEARCH("INDIVIDUAL",SUBSTITUTE(UPPER($D4357)," ","")))),"PREMIUM FREE",""))))</f>
        <v/>
      </c>
    </row>
    <row r="4358">
      <c r="AC4358">
        <f>IF($C4358="","",IF(COUNTIF('Códigos Santander (ref)'!$A$2:$A$79,$C4358)&gt;0,"SANTANDER",IF(COUNTIF('Códigos Itaú (ref)'!$A$2:$A$44,$C4358)&gt;0,"ITAU",IF(AND(TRIM(UPPER($I4358))="CONTRATUAL",ISNUMBER(SEARCH("INDIVIDUAL",SUBSTITUTE(UPPER($D4358)," ","")))),"PREMIUM FREE",""))))</f>
        <v/>
      </c>
    </row>
    <row r="4359">
      <c r="AC4359">
        <f>IF($C4359="","",IF(COUNTIF('Códigos Santander (ref)'!$A$2:$A$79,$C4359)&gt;0,"SANTANDER",IF(COUNTIF('Códigos Itaú (ref)'!$A$2:$A$44,$C4359)&gt;0,"ITAU",IF(AND(TRIM(UPPER($I4359))="CONTRATUAL",ISNUMBER(SEARCH("INDIVIDUAL",SUBSTITUTE(UPPER($D4359)," ","")))),"PREMIUM FREE",""))))</f>
        <v/>
      </c>
    </row>
    <row r="4360">
      <c r="AC4360">
        <f>IF($C4360="","",IF(COUNTIF('Códigos Santander (ref)'!$A$2:$A$79,$C4360)&gt;0,"SANTANDER",IF(COUNTIF('Códigos Itaú (ref)'!$A$2:$A$44,$C4360)&gt;0,"ITAU",IF(AND(TRIM(UPPER($I4360))="CONTRATUAL",ISNUMBER(SEARCH("INDIVIDUAL",SUBSTITUTE(UPPER($D4360)," ","")))),"PREMIUM FREE",""))))</f>
        <v/>
      </c>
    </row>
    <row r="4361">
      <c r="AC4361">
        <f>IF($C4361="","",IF(COUNTIF('Códigos Santander (ref)'!$A$2:$A$79,$C4361)&gt;0,"SANTANDER",IF(COUNTIF('Códigos Itaú (ref)'!$A$2:$A$44,$C4361)&gt;0,"ITAU",IF(AND(TRIM(UPPER($I4361))="CONTRATUAL",ISNUMBER(SEARCH("INDIVIDUAL",SUBSTITUTE(UPPER($D4361)," ","")))),"PREMIUM FREE",""))))</f>
        <v/>
      </c>
    </row>
    <row r="4362">
      <c r="AC4362">
        <f>IF($C4362="","",IF(COUNTIF('Códigos Santander (ref)'!$A$2:$A$79,$C4362)&gt;0,"SANTANDER",IF(COUNTIF('Códigos Itaú (ref)'!$A$2:$A$44,$C4362)&gt;0,"ITAU",IF(AND(TRIM(UPPER($I4362))="CONTRATUAL",ISNUMBER(SEARCH("INDIVIDUAL",SUBSTITUTE(UPPER($D4362)," ","")))),"PREMIUM FREE",""))))</f>
        <v/>
      </c>
    </row>
    <row r="4363">
      <c r="AC4363">
        <f>IF($C4363="","",IF(COUNTIF('Códigos Santander (ref)'!$A$2:$A$79,$C4363)&gt;0,"SANTANDER",IF(COUNTIF('Códigos Itaú (ref)'!$A$2:$A$44,$C4363)&gt;0,"ITAU",IF(AND(TRIM(UPPER($I4363))="CONTRATUAL",ISNUMBER(SEARCH("INDIVIDUAL",SUBSTITUTE(UPPER($D4363)," ","")))),"PREMIUM FREE",""))))</f>
        <v/>
      </c>
    </row>
    <row r="4364">
      <c r="AC4364">
        <f>IF($C4364="","",IF(COUNTIF('Códigos Santander (ref)'!$A$2:$A$79,$C4364)&gt;0,"SANTANDER",IF(COUNTIF('Códigos Itaú (ref)'!$A$2:$A$44,$C4364)&gt;0,"ITAU",IF(AND(TRIM(UPPER($I4364))="CONTRATUAL",ISNUMBER(SEARCH("INDIVIDUAL",SUBSTITUTE(UPPER($D4364)," ","")))),"PREMIUM FREE",""))))</f>
        <v/>
      </c>
    </row>
    <row r="4365">
      <c r="AC4365">
        <f>IF($C4365="","",IF(COUNTIF('Códigos Santander (ref)'!$A$2:$A$79,$C4365)&gt;0,"SANTANDER",IF(COUNTIF('Códigos Itaú (ref)'!$A$2:$A$44,$C4365)&gt;0,"ITAU",IF(AND(TRIM(UPPER($I4365))="CONTRATUAL",ISNUMBER(SEARCH("INDIVIDUAL",SUBSTITUTE(UPPER($D4365)," ","")))),"PREMIUM FREE",""))))</f>
        <v/>
      </c>
    </row>
    <row r="4366">
      <c r="AC4366">
        <f>IF($C4366="","",IF(COUNTIF('Códigos Santander (ref)'!$A$2:$A$79,$C4366)&gt;0,"SANTANDER",IF(COUNTIF('Códigos Itaú (ref)'!$A$2:$A$44,$C4366)&gt;0,"ITAU",IF(AND(TRIM(UPPER($I4366))="CONTRATUAL",ISNUMBER(SEARCH("INDIVIDUAL",SUBSTITUTE(UPPER($D4366)," ","")))),"PREMIUM FREE",""))))</f>
        <v/>
      </c>
    </row>
    <row r="4367">
      <c r="AC4367">
        <f>IF($C4367="","",IF(COUNTIF('Códigos Santander (ref)'!$A$2:$A$79,$C4367)&gt;0,"SANTANDER",IF(COUNTIF('Códigos Itaú (ref)'!$A$2:$A$44,$C4367)&gt;0,"ITAU",IF(AND(TRIM(UPPER($I4367))="CONTRATUAL",ISNUMBER(SEARCH("INDIVIDUAL",SUBSTITUTE(UPPER($D4367)," ","")))),"PREMIUM FREE",""))))</f>
        <v/>
      </c>
    </row>
    <row r="4368">
      <c r="AC4368">
        <f>IF($C4368="","",IF(COUNTIF('Códigos Santander (ref)'!$A$2:$A$79,$C4368)&gt;0,"SANTANDER",IF(COUNTIF('Códigos Itaú (ref)'!$A$2:$A$44,$C4368)&gt;0,"ITAU",IF(AND(TRIM(UPPER($I4368))="CONTRATUAL",ISNUMBER(SEARCH("INDIVIDUAL",SUBSTITUTE(UPPER($D4368)," ","")))),"PREMIUM FREE",""))))</f>
        <v/>
      </c>
    </row>
    <row r="4369">
      <c r="AC4369">
        <f>IF($C4369="","",IF(COUNTIF('Códigos Santander (ref)'!$A$2:$A$79,$C4369)&gt;0,"SANTANDER",IF(COUNTIF('Códigos Itaú (ref)'!$A$2:$A$44,$C4369)&gt;0,"ITAU",IF(AND(TRIM(UPPER($I4369))="CONTRATUAL",ISNUMBER(SEARCH("INDIVIDUAL",SUBSTITUTE(UPPER($D4369)," ","")))),"PREMIUM FREE",""))))</f>
        <v/>
      </c>
    </row>
    <row r="4370">
      <c r="AC4370">
        <f>IF($C4370="","",IF(COUNTIF('Códigos Santander (ref)'!$A$2:$A$79,$C4370)&gt;0,"SANTANDER",IF(COUNTIF('Códigos Itaú (ref)'!$A$2:$A$44,$C4370)&gt;0,"ITAU",IF(AND(TRIM(UPPER($I4370))="CONTRATUAL",ISNUMBER(SEARCH("INDIVIDUAL",SUBSTITUTE(UPPER($D4370)," ","")))),"PREMIUM FREE",""))))</f>
        <v/>
      </c>
    </row>
    <row r="4371">
      <c r="AC4371">
        <f>IF($C4371="","",IF(COUNTIF('Códigos Santander (ref)'!$A$2:$A$79,$C4371)&gt;0,"SANTANDER",IF(COUNTIF('Códigos Itaú (ref)'!$A$2:$A$44,$C4371)&gt;0,"ITAU",IF(AND(TRIM(UPPER($I4371))="CONTRATUAL",ISNUMBER(SEARCH("INDIVIDUAL",SUBSTITUTE(UPPER($D4371)," ","")))),"PREMIUM FREE",""))))</f>
        <v/>
      </c>
    </row>
    <row r="4372">
      <c r="AC4372">
        <f>IF($C4372="","",IF(COUNTIF('Códigos Santander (ref)'!$A$2:$A$79,$C4372)&gt;0,"SANTANDER",IF(COUNTIF('Códigos Itaú (ref)'!$A$2:$A$44,$C4372)&gt;0,"ITAU",IF(AND(TRIM(UPPER($I4372))="CONTRATUAL",ISNUMBER(SEARCH("INDIVIDUAL",SUBSTITUTE(UPPER($D4372)," ","")))),"PREMIUM FREE",""))))</f>
        <v/>
      </c>
    </row>
    <row r="4373">
      <c r="AC4373">
        <f>IF($C4373="","",IF(COUNTIF('Códigos Santander (ref)'!$A$2:$A$79,$C4373)&gt;0,"SANTANDER",IF(COUNTIF('Códigos Itaú (ref)'!$A$2:$A$44,$C4373)&gt;0,"ITAU",IF(AND(TRIM(UPPER($I4373))="CONTRATUAL",ISNUMBER(SEARCH("INDIVIDUAL",SUBSTITUTE(UPPER($D4373)," ","")))),"PREMIUM FREE",""))))</f>
        <v/>
      </c>
    </row>
    <row r="4374">
      <c r="AC4374">
        <f>IF($C4374="","",IF(COUNTIF('Códigos Santander (ref)'!$A$2:$A$79,$C4374)&gt;0,"SANTANDER",IF(COUNTIF('Códigos Itaú (ref)'!$A$2:$A$44,$C4374)&gt;0,"ITAU",IF(AND(TRIM(UPPER($I4374))="CONTRATUAL",ISNUMBER(SEARCH("INDIVIDUAL",SUBSTITUTE(UPPER($D4374)," ","")))),"PREMIUM FREE",""))))</f>
        <v/>
      </c>
    </row>
    <row r="4375">
      <c r="AC4375">
        <f>IF($C4375="","",IF(COUNTIF('Códigos Santander (ref)'!$A$2:$A$79,$C4375)&gt;0,"SANTANDER",IF(COUNTIF('Códigos Itaú (ref)'!$A$2:$A$44,$C4375)&gt;0,"ITAU",IF(AND(TRIM(UPPER($I4375))="CONTRATUAL",ISNUMBER(SEARCH("INDIVIDUAL",SUBSTITUTE(UPPER($D4375)," ","")))),"PREMIUM FREE",""))))</f>
        <v/>
      </c>
    </row>
    <row r="4376">
      <c r="AC4376">
        <f>IF($C4376="","",IF(COUNTIF('Códigos Santander (ref)'!$A$2:$A$79,$C4376)&gt;0,"SANTANDER",IF(COUNTIF('Códigos Itaú (ref)'!$A$2:$A$44,$C4376)&gt;0,"ITAU",IF(AND(TRIM(UPPER($I4376))="CONTRATUAL",ISNUMBER(SEARCH("INDIVIDUAL",SUBSTITUTE(UPPER($D4376)," ","")))),"PREMIUM FREE",""))))</f>
        <v/>
      </c>
    </row>
    <row r="4377">
      <c r="AC4377">
        <f>IF($C4377="","",IF(COUNTIF('Códigos Santander (ref)'!$A$2:$A$79,$C4377)&gt;0,"SANTANDER",IF(COUNTIF('Códigos Itaú (ref)'!$A$2:$A$44,$C4377)&gt;0,"ITAU",IF(AND(TRIM(UPPER($I4377))="CONTRATUAL",ISNUMBER(SEARCH("INDIVIDUAL",SUBSTITUTE(UPPER($D4377)," ","")))),"PREMIUM FREE",""))))</f>
        <v/>
      </c>
    </row>
    <row r="4378">
      <c r="AC4378">
        <f>IF($C4378="","",IF(COUNTIF('Códigos Santander (ref)'!$A$2:$A$79,$C4378)&gt;0,"SANTANDER",IF(COUNTIF('Códigos Itaú (ref)'!$A$2:$A$44,$C4378)&gt;0,"ITAU",IF(AND(TRIM(UPPER($I4378))="CONTRATUAL",ISNUMBER(SEARCH("INDIVIDUAL",SUBSTITUTE(UPPER($D4378)," ","")))),"PREMIUM FREE",""))))</f>
        <v/>
      </c>
    </row>
    <row r="4379">
      <c r="AC4379">
        <f>IF($C4379="","",IF(COUNTIF('Códigos Santander (ref)'!$A$2:$A$79,$C4379)&gt;0,"SANTANDER",IF(COUNTIF('Códigos Itaú (ref)'!$A$2:$A$44,$C4379)&gt;0,"ITAU",IF(AND(TRIM(UPPER($I4379))="CONTRATUAL",ISNUMBER(SEARCH("INDIVIDUAL",SUBSTITUTE(UPPER($D4379)," ","")))),"PREMIUM FREE",""))))</f>
        <v/>
      </c>
    </row>
    <row r="4380">
      <c r="AC4380">
        <f>IF($C4380="","",IF(COUNTIF('Códigos Santander (ref)'!$A$2:$A$79,$C4380)&gt;0,"SANTANDER",IF(COUNTIF('Códigos Itaú (ref)'!$A$2:$A$44,$C4380)&gt;0,"ITAU",IF(AND(TRIM(UPPER($I4380))="CONTRATUAL",ISNUMBER(SEARCH("INDIVIDUAL",SUBSTITUTE(UPPER($D4380)," ","")))),"PREMIUM FREE",""))))</f>
        <v/>
      </c>
    </row>
    <row r="4381">
      <c r="AC4381">
        <f>IF($C4381="","",IF(COUNTIF('Códigos Santander (ref)'!$A$2:$A$79,$C4381)&gt;0,"SANTANDER",IF(COUNTIF('Códigos Itaú (ref)'!$A$2:$A$44,$C4381)&gt;0,"ITAU",IF(AND(TRIM(UPPER($I4381))="CONTRATUAL",ISNUMBER(SEARCH("INDIVIDUAL",SUBSTITUTE(UPPER($D4381)," ","")))),"PREMIUM FREE",""))))</f>
        <v/>
      </c>
    </row>
    <row r="4382">
      <c r="AC4382">
        <f>IF($C4382="","",IF(COUNTIF('Códigos Santander (ref)'!$A$2:$A$79,$C4382)&gt;0,"SANTANDER",IF(COUNTIF('Códigos Itaú (ref)'!$A$2:$A$44,$C4382)&gt;0,"ITAU",IF(AND(TRIM(UPPER($I4382))="CONTRATUAL",ISNUMBER(SEARCH("INDIVIDUAL",SUBSTITUTE(UPPER($D4382)," ","")))),"PREMIUM FREE",""))))</f>
        <v/>
      </c>
    </row>
    <row r="4383">
      <c r="AC4383">
        <f>IF($C4383="","",IF(COUNTIF('Códigos Santander (ref)'!$A$2:$A$79,$C4383)&gt;0,"SANTANDER",IF(COUNTIF('Códigos Itaú (ref)'!$A$2:$A$44,$C4383)&gt;0,"ITAU",IF(AND(TRIM(UPPER($I4383))="CONTRATUAL",ISNUMBER(SEARCH("INDIVIDUAL",SUBSTITUTE(UPPER($D4383)," ","")))),"PREMIUM FREE",""))))</f>
        <v/>
      </c>
    </row>
    <row r="4384">
      <c r="AC4384">
        <f>IF($C4384="","",IF(COUNTIF('Códigos Santander (ref)'!$A$2:$A$79,$C4384)&gt;0,"SANTANDER",IF(COUNTIF('Códigos Itaú (ref)'!$A$2:$A$44,$C4384)&gt;0,"ITAU",IF(AND(TRIM(UPPER($I4384))="CONTRATUAL",ISNUMBER(SEARCH("INDIVIDUAL",SUBSTITUTE(UPPER($D4384)," ","")))),"PREMIUM FREE",""))))</f>
        <v/>
      </c>
    </row>
    <row r="4385">
      <c r="AC4385">
        <f>IF($C4385="","",IF(COUNTIF('Códigos Santander (ref)'!$A$2:$A$79,$C4385)&gt;0,"SANTANDER",IF(COUNTIF('Códigos Itaú (ref)'!$A$2:$A$44,$C4385)&gt;0,"ITAU",IF(AND(TRIM(UPPER($I4385))="CONTRATUAL",ISNUMBER(SEARCH("INDIVIDUAL",SUBSTITUTE(UPPER($D4385)," ","")))),"PREMIUM FREE",""))))</f>
        <v/>
      </c>
    </row>
    <row r="4386">
      <c r="AC4386">
        <f>IF($C4386="","",IF(COUNTIF('Códigos Santander (ref)'!$A$2:$A$79,$C4386)&gt;0,"SANTANDER",IF(COUNTIF('Códigos Itaú (ref)'!$A$2:$A$44,$C4386)&gt;0,"ITAU",IF(AND(TRIM(UPPER($I4386))="CONTRATUAL",ISNUMBER(SEARCH("INDIVIDUAL",SUBSTITUTE(UPPER($D4386)," ","")))),"PREMIUM FREE",""))))</f>
        <v/>
      </c>
    </row>
    <row r="4387">
      <c r="AC4387">
        <f>IF($C4387="","",IF(COUNTIF('Códigos Santander (ref)'!$A$2:$A$79,$C4387)&gt;0,"SANTANDER",IF(COUNTIF('Códigos Itaú (ref)'!$A$2:$A$44,$C4387)&gt;0,"ITAU",IF(AND(TRIM(UPPER($I4387))="CONTRATUAL",ISNUMBER(SEARCH("INDIVIDUAL",SUBSTITUTE(UPPER($D4387)," ","")))),"PREMIUM FREE",""))))</f>
        <v/>
      </c>
    </row>
    <row r="4388">
      <c r="AC4388">
        <f>IF($C4388="","",IF(COUNTIF('Códigos Santander (ref)'!$A$2:$A$79,$C4388)&gt;0,"SANTANDER",IF(COUNTIF('Códigos Itaú (ref)'!$A$2:$A$44,$C4388)&gt;0,"ITAU",IF(AND(TRIM(UPPER($I4388))="CONTRATUAL",ISNUMBER(SEARCH("INDIVIDUAL",SUBSTITUTE(UPPER($D4388)," ","")))),"PREMIUM FREE",""))))</f>
        <v/>
      </c>
    </row>
    <row r="4389">
      <c r="AC4389">
        <f>IF($C4389="","",IF(COUNTIF('Códigos Santander (ref)'!$A$2:$A$79,$C4389)&gt;0,"SANTANDER",IF(COUNTIF('Códigos Itaú (ref)'!$A$2:$A$44,$C4389)&gt;0,"ITAU",IF(AND(TRIM(UPPER($I4389))="CONTRATUAL",ISNUMBER(SEARCH("INDIVIDUAL",SUBSTITUTE(UPPER($D4389)," ","")))),"PREMIUM FREE",""))))</f>
        <v/>
      </c>
    </row>
    <row r="4390">
      <c r="AC4390">
        <f>IF($C4390="","",IF(COUNTIF('Códigos Santander (ref)'!$A$2:$A$79,$C4390)&gt;0,"SANTANDER",IF(COUNTIF('Códigos Itaú (ref)'!$A$2:$A$44,$C4390)&gt;0,"ITAU",IF(AND(TRIM(UPPER($I4390))="CONTRATUAL",ISNUMBER(SEARCH("INDIVIDUAL",SUBSTITUTE(UPPER($D4390)," ","")))),"PREMIUM FREE",""))))</f>
        <v/>
      </c>
    </row>
    <row r="4391">
      <c r="AC4391">
        <f>IF($C4391="","",IF(COUNTIF('Códigos Santander (ref)'!$A$2:$A$79,$C4391)&gt;0,"SANTANDER",IF(COUNTIF('Códigos Itaú (ref)'!$A$2:$A$44,$C4391)&gt;0,"ITAU",IF(AND(TRIM(UPPER($I4391))="CONTRATUAL",ISNUMBER(SEARCH("INDIVIDUAL",SUBSTITUTE(UPPER($D4391)," ","")))),"PREMIUM FREE",""))))</f>
        <v/>
      </c>
    </row>
    <row r="4392">
      <c r="AC4392">
        <f>IF($C4392="","",IF(COUNTIF('Códigos Santander (ref)'!$A$2:$A$79,$C4392)&gt;0,"SANTANDER",IF(COUNTIF('Códigos Itaú (ref)'!$A$2:$A$44,$C4392)&gt;0,"ITAU",IF(AND(TRIM(UPPER($I4392))="CONTRATUAL",ISNUMBER(SEARCH("INDIVIDUAL",SUBSTITUTE(UPPER($D4392)," ","")))),"PREMIUM FREE",""))))</f>
        <v/>
      </c>
    </row>
    <row r="4393">
      <c r="AC4393">
        <f>IF($C4393="","",IF(COUNTIF('Códigos Santander (ref)'!$A$2:$A$79,$C4393)&gt;0,"SANTANDER",IF(COUNTIF('Códigos Itaú (ref)'!$A$2:$A$44,$C4393)&gt;0,"ITAU",IF(AND(TRIM(UPPER($I4393))="CONTRATUAL",ISNUMBER(SEARCH("INDIVIDUAL",SUBSTITUTE(UPPER($D4393)," ","")))),"PREMIUM FREE",""))))</f>
        <v/>
      </c>
    </row>
    <row r="4394">
      <c r="AC4394">
        <f>IF($C4394="","",IF(COUNTIF('Códigos Santander (ref)'!$A$2:$A$79,$C4394)&gt;0,"SANTANDER",IF(COUNTIF('Códigos Itaú (ref)'!$A$2:$A$44,$C4394)&gt;0,"ITAU",IF(AND(TRIM(UPPER($I4394))="CONTRATUAL",ISNUMBER(SEARCH("INDIVIDUAL",SUBSTITUTE(UPPER($D4394)," ","")))),"PREMIUM FREE",""))))</f>
        <v/>
      </c>
    </row>
    <row r="4395">
      <c r="AC4395">
        <f>IF($C4395="","",IF(COUNTIF('Códigos Santander (ref)'!$A$2:$A$79,$C4395)&gt;0,"SANTANDER",IF(COUNTIF('Códigos Itaú (ref)'!$A$2:$A$44,$C4395)&gt;0,"ITAU",IF(AND(TRIM(UPPER($I4395))="CONTRATUAL",ISNUMBER(SEARCH("INDIVIDUAL",SUBSTITUTE(UPPER($D4395)," ","")))),"PREMIUM FREE",""))))</f>
        <v/>
      </c>
    </row>
    <row r="4396">
      <c r="AC4396">
        <f>IF($C4396="","",IF(COUNTIF('Códigos Santander (ref)'!$A$2:$A$79,$C4396)&gt;0,"SANTANDER",IF(COUNTIF('Códigos Itaú (ref)'!$A$2:$A$44,$C4396)&gt;0,"ITAU",IF(AND(TRIM(UPPER($I4396))="CONTRATUAL",ISNUMBER(SEARCH("INDIVIDUAL",SUBSTITUTE(UPPER($D4396)," ","")))),"PREMIUM FREE",""))))</f>
        <v/>
      </c>
    </row>
    <row r="4397">
      <c r="AC4397">
        <f>IF($C4397="","",IF(COUNTIF('Códigos Santander (ref)'!$A$2:$A$79,$C4397)&gt;0,"SANTANDER",IF(COUNTIF('Códigos Itaú (ref)'!$A$2:$A$44,$C4397)&gt;0,"ITAU",IF(AND(TRIM(UPPER($I4397))="CONTRATUAL",ISNUMBER(SEARCH("INDIVIDUAL",SUBSTITUTE(UPPER($D4397)," ","")))),"PREMIUM FREE",""))))</f>
        <v/>
      </c>
    </row>
    <row r="4398">
      <c r="AC4398">
        <f>IF($C4398="","",IF(COUNTIF('Códigos Santander (ref)'!$A$2:$A$79,$C4398)&gt;0,"SANTANDER",IF(COUNTIF('Códigos Itaú (ref)'!$A$2:$A$44,$C4398)&gt;0,"ITAU",IF(AND(TRIM(UPPER($I4398))="CONTRATUAL",ISNUMBER(SEARCH("INDIVIDUAL",SUBSTITUTE(UPPER($D4398)," ","")))),"PREMIUM FREE",""))))</f>
        <v/>
      </c>
    </row>
    <row r="4399">
      <c r="AC4399">
        <f>IF($C4399="","",IF(COUNTIF('Códigos Santander (ref)'!$A$2:$A$79,$C4399)&gt;0,"SANTANDER",IF(COUNTIF('Códigos Itaú (ref)'!$A$2:$A$44,$C4399)&gt;0,"ITAU",IF(AND(TRIM(UPPER($I4399))="CONTRATUAL",ISNUMBER(SEARCH("INDIVIDUAL",SUBSTITUTE(UPPER($D4399)," ","")))),"PREMIUM FREE",""))))</f>
        <v/>
      </c>
    </row>
    <row r="4400">
      <c r="AC4400">
        <f>IF($C4400="","",IF(COUNTIF('Códigos Santander (ref)'!$A$2:$A$79,$C4400)&gt;0,"SANTANDER",IF(COUNTIF('Códigos Itaú (ref)'!$A$2:$A$44,$C4400)&gt;0,"ITAU",IF(AND(TRIM(UPPER($I4400))="CONTRATUAL",ISNUMBER(SEARCH("INDIVIDUAL",SUBSTITUTE(UPPER($D4400)," ","")))),"PREMIUM FREE",""))))</f>
        <v/>
      </c>
    </row>
    <row r="4401">
      <c r="AC4401">
        <f>IF($C4401="","",IF(COUNTIF('Códigos Santander (ref)'!$A$2:$A$79,$C4401)&gt;0,"SANTANDER",IF(COUNTIF('Códigos Itaú (ref)'!$A$2:$A$44,$C4401)&gt;0,"ITAU",IF(AND(TRIM(UPPER($I4401))="CONTRATUAL",ISNUMBER(SEARCH("INDIVIDUAL",SUBSTITUTE(UPPER($D4401)," ","")))),"PREMIUM FREE",""))))</f>
        <v/>
      </c>
    </row>
    <row r="4402">
      <c r="AC4402">
        <f>IF($C4402="","",IF(COUNTIF('Códigos Santander (ref)'!$A$2:$A$79,$C4402)&gt;0,"SANTANDER",IF(COUNTIF('Códigos Itaú (ref)'!$A$2:$A$44,$C4402)&gt;0,"ITAU",IF(AND(TRIM(UPPER($I4402))="CONTRATUAL",ISNUMBER(SEARCH("INDIVIDUAL",SUBSTITUTE(UPPER($D4402)," ","")))),"PREMIUM FREE",""))))</f>
        <v/>
      </c>
    </row>
    <row r="4403">
      <c r="AC4403">
        <f>IF($C4403="","",IF(COUNTIF('Códigos Santander (ref)'!$A$2:$A$79,$C4403)&gt;0,"SANTANDER",IF(COUNTIF('Códigos Itaú (ref)'!$A$2:$A$44,$C4403)&gt;0,"ITAU",IF(AND(TRIM(UPPER($I4403))="CONTRATUAL",ISNUMBER(SEARCH("INDIVIDUAL",SUBSTITUTE(UPPER($D4403)," ","")))),"PREMIUM FREE",""))))</f>
        <v/>
      </c>
    </row>
    <row r="4404">
      <c r="AC4404">
        <f>IF($C4404="","",IF(COUNTIF('Códigos Santander (ref)'!$A$2:$A$79,$C4404)&gt;0,"SANTANDER",IF(COUNTIF('Códigos Itaú (ref)'!$A$2:$A$44,$C4404)&gt;0,"ITAU",IF(AND(TRIM(UPPER($I4404))="CONTRATUAL",ISNUMBER(SEARCH("INDIVIDUAL",SUBSTITUTE(UPPER($D4404)," ","")))),"PREMIUM FREE",""))))</f>
        <v/>
      </c>
    </row>
    <row r="4405">
      <c r="AC4405">
        <f>IF($C4405="","",IF(COUNTIF('Códigos Santander (ref)'!$A$2:$A$79,$C4405)&gt;0,"SANTANDER",IF(COUNTIF('Códigos Itaú (ref)'!$A$2:$A$44,$C4405)&gt;0,"ITAU",IF(AND(TRIM(UPPER($I4405))="CONTRATUAL",ISNUMBER(SEARCH("INDIVIDUAL",SUBSTITUTE(UPPER($D4405)," ","")))),"PREMIUM FREE",""))))</f>
        <v/>
      </c>
    </row>
    <row r="4406">
      <c r="AC4406">
        <f>IF($C4406="","",IF(COUNTIF('Códigos Santander (ref)'!$A$2:$A$79,$C4406)&gt;0,"SANTANDER",IF(COUNTIF('Códigos Itaú (ref)'!$A$2:$A$44,$C4406)&gt;0,"ITAU",IF(AND(TRIM(UPPER($I4406))="CONTRATUAL",ISNUMBER(SEARCH("INDIVIDUAL",SUBSTITUTE(UPPER($D4406)," ","")))),"PREMIUM FREE",""))))</f>
        <v/>
      </c>
    </row>
    <row r="4407">
      <c r="AC4407">
        <f>IF($C4407="","",IF(COUNTIF('Códigos Santander (ref)'!$A$2:$A$79,$C4407)&gt;0,"SANTANDER",IF(COUNTIF('Códigos Itaú (ref)'!$A$2:$A$44,$C4407)&gt;0,"ITAU",IF(AND(TRIM(UPPER($I4407))="CONTRATUAL",ISNUMBER(SEARCH("INDIVIDUAL",SUBSTITUTE(UPPER($D4407)," ","")))),"PREMIUM FREE",""))))</f>
        <v/>
      </c>
    </row>
    <row r="4408">
      <c r="AC4408">
        <f>IF($C4408="","",IF(COUNTIF('Códigos Santander (ref)'!$A$2:$A$79,$C4408)&gt;0,"SANTANDER",IF(COUNTIF('Códigos Itaú (ref)'!$A$2:$A$44,$C4408)&gt;0,"ITAU",IF(AND(TRIM(UPPER($I4408))="CONTRATUAL",ISNUMBER(SEARCH("INDIVIDUAL",SUBSTITUTE(UPPER($D4408)," ","")))),"PREMIUM FREE",""))))</f>
        <v/>
      </c>
    </row>
    <row r="4409">
      <c r="AC4409">
        <f>IF($C4409="","",IF(COUNTIF('Códigos Santander (ref)'!$A$2:$A$79,$C4409)&gt;0,"SANTANDER",IF(COUNTIF('Códigos Itaú (ref)'!$A$2:$A$44,$C4409)&gt;0,"ITAU",IF(AND(TRIM(UPPER($I4409))="CONTRATUAL",ISNUMBER(SEARCH("INDIVIDUAL",SUBSTITUTE(UPPER($D4409)," ","")))),"PREMIUM FREE",""))))</f>
        <v/>
      </c>
    </row>
    <row r="4410">
      <c r="AC4410">
        <f>IF($C4410="","",IF(COUNTIF('Códigos Santander (ref)'!$A$2:$A$79,$C4410)&gt;0,"SANTANDER",IF(COUNTIF('Códigos Itaú (ref)'!$A$2:$A$44,$C4410)&gt;0,"ITAU",IF(AND(TRIM(UPPER($I4410))="CONTRATUAL",ISNUMBER(SEARCH("INDIVIDUAL",SUBSTITUTE(UPPER($D4410)," ","")))),"PREMIUM FREE",""))))</f>
        <v/>
      </c>
    </row>
    <row r="4411">
      <c r="AC4411">
        <f>IF($C4411="","",IF(COUNTIF('Códigos Santander (ref)'!$A$2:$A$79,$C4411)&gt;0,"SANTANDER",IF(COUNTIF('Códigos Itaú (ref)'!$A$2:$A$44,$C4411)&gt;0,"ITAU",IF(AND(TRIM(UPPER($I4411))="CONTRATUAL",ISNUMBER(SEARCH("INDIVIDUAL",SUBSTITUTE(UPPER($D4411)," ","")))),"PREMIUM FREE",""))))</f>
        <v/>
      </c>
    </row>
    <row r="4412">
      <c r="AC4412">
        <f>IF($C4412="","",IF(COUNTIF('Códigos Santander (ref)'!$A$2:$A$79,$C4412)&gt;0,"SANTANDER",IF(COUNTIF('Códigos Itaú (ref)'!$A$2:$A$44,$C4412)&gt;0,"ITAU",IF(AND(TRIM(UPPER($I4412))="CONTRATUAL",ISNUMBER(SEARCH("INDIVIDUAL",SUBSTITUTE(UPPER($D4412)," ","")))),"PREMIUM FREE",""))))</f>
        <v/>
      </c>
    </row>
    <row r="4413">
      <c r="AC4413">
        <f>IF($C4413="","",IF(COUNTIF('Códigos Santander (ref)'!$A$2:$A$79,$C4413)&gt;0,"SANTANDER",IF(COUNTIF('Códigos Itaú (ref)'!$A$2:$A$44,$C4413)&gt;0,"ITAU",IF(AND(TRIM(UPPER($I4413))="CONTRATUAL",ISNUMBER(SEARCH("INDIVIDUAL",SUBSTITUTE(UPPER($D4413)," ","")))),"PREMIUM FREE",""))))</f>
        <v/>
      </c>
    </row>
    <row r="4414">
      <c r="AC4414">
        <f>IF($C4414="","",IF(COUNTIF('Códigos Santander (ref)'!$A$2:$A$79,$C4414)&gt;0,"SANTANDER",IF(COUNTIF('Códigos Itaú (ref)'!$A$2:$A$44,$C4414)&gt;0,"ITAU",IF(AND(TRIM(UPPER($I4414))="CONTRATUAL",ISNUMBER(SEARCH("INDIVIDUAL",SUBSTITUTE(UPPER($D4414)," ","")))),"PREMIUM FREE",""))))</f>
        <v/>
      </c>
    </row>
    <row r="4415">
      <c r="AC4415">
        <f>IF($C4415="","",IF(COUNTIF('Códigos Santander (ref)'!$A$2:$A$79,$C4415)&gt;0,"SANTANDER",IF(COUNTIF('Códigos Itaú (ref)'!$A$2:$A$44,$C4415)&gt;0,"ITAU",IF(AND(TRIM(UPPER($I4415))="CONTRATUAL",ISNUMBER(SEARCH("INDIVIDUAL",SUBSTITUTE(UPPER($D4415)," ","")))),"PREMIUM FREE",""))))</f>
        <v/>
      </c>
    </row>
    <row r="4416">
      <c r="AC4416">
        <f>IF($C4416="","",IF(COUNTIF('Códigos Santander (ref)'!$A$2:$A$79,$C4416)&gt;0,"SANTANDER",IF(COUNTIF('Códigos Itaú (ref)'!$A$2:$A$44,$C4416)&gt;0,"ITAU",IF(AND(TRIM(UPPER($I4416))="CONTRATUAL",ISNUMBER(SEARCH("INDIVIDUAL",SUBSTITUTE(UPPER($D4416)," ","")))),"PREMIUM FREE",""))))</f>
        <v/>
      </c>
    </row>
    <row r="4417">
      <c r="AC4417">
        <f>IF($C4417="","",IF(COUNTIF('Códigos Santander (ref)'!$A$2:$A$79,$C4417)&gt;0,"SANTANDER",IF(COUNTIF('Códigos Itaú (ref)'!$A$2:$A$44,$C4417)&gt;0,"ITAU",IF(AND(TRIM(UPPER($I4417))="CONTRATUAL",ISNUMBER(SEARCH("INDIVIDUAL",SUBSTITUTE(UPPER($D4417)," ","")))),"PREMIUM FREE",""))))</f>
        <v/>
      </c>
    </row>
    <row r="4418">
      <c r="AC4418">
        <f>IF($C4418="","",IF(COUNTIF('Códigos Santander (ref)'!$A$2:$A$79,$C4418)&gt;0,"SANTANDER",IF(COUNTIF('Códigos Itaú (ref)'!$A$2:$A$44,$C4418)&gt;0,"ITAU",IF(AND(TRIM(UPPER($I4418))="CONTRATUAL",ISNUMBER(SEARCH("INDIVIDUAL",SUBSTITUTE(UPPER($D4418)," ","")))),"PREMIUM FREE",""))))</f>
        <v/>
      </c>
    </row>
    <row r="4419">
      <c r="AC4419">
        <f>IF($C4419="","",IF(COUNTIF('Códigos Santander (ref)'!$A$2:$A$79,$C4419)&gt;0,"SANTANDER",IF(COUNTIF('Códigos Itaú (ref)'!$A$2:$A$44,$C4419)&gt;0,"ITAU",IF(AND(TRIM(UPPER($I4419))="CONTRATUAL",ISNUMBER(SEARCH("INDIVIDUAL",SUBSTITUTE(UPPER($D4419)," ","")))),"PREMIUM FREE",""))))</f>
        <v/>
      </c>
    </row>
    <row r="4420">
      <c r="AC4420">
        <f>IF($C4420="","",IF(COUNTIF('Códigos Santander (ref)'!$A$2:$A$79,$C4420)&gt;0,"SANTANDER",IF(COUNTIF('Códigos Itaú (ref)'!$A$2:$A$44,$C4420)&gt;0,"ITAU",IF(AND(TRIM(UPPER($I4420))="CONTRATUAL",ISNUMBER(SEARCH("INDIVIDUAL",SUBSTITUTE(UPPER($D4420)," ","")))),"PREMIUM FREE",""))))</f>
        <v/>
      </c>
    </row>
    <row r="4421">
      <c r="AC4421">
        <f>IF($C4421="","",IF(COUNTIF('Códigos Santander (ref)'!$A$2:$A$79,$C4421)&gt;0,"SANTANDER",IF(COUNTIF('Códigos Itaú (ref)'!$A$2:$A$44,$C4421)&gt;0,"ITAU",IF(AND(TRIM(UPPER($I4421))="CONTRATUAL",ISNUMBER(SEARCH("INDIVIDUAL",SUBSTITUTE(UPPER($D4421)," ","")))),"PREMIUM FREE",""))))</f>
        <v/>
      </c>
    </row>
    <row r="4422">
      <c r="AC4422">
        <f>IF($C4422="","",IF(COUNTIF('Códigos Santander (ref)'!$A$2:$A$79,$C4422)&gt;0,"SANTANDER",IF(COUNTIF('Códigos Itaú (ref)'!$A$2:$A$44,$C4422)&gt;0,"ITAU",IF(AND(TRIM(UPPER($I4422))="CONTRATUAL",ISNUMBER(SEARCH("INDIVIDUAL",SUBSTITUTE(UPPER($D4422)," ","")))),"PREMIUM FREE",""))))</f>
        <v/>
      </c>
    </row>
    <row r="4423">
      <c r="AC4423">
        <f>IF($C4423="","",IF(COUNTIF('Códigos Santander (ref)'!$A$2:$A$79,$C4423)&gt;0,"SANTANDER",IF(COUNTIF('Códigos Itaú (ref)'!$A$2:$A$44,$C4423)&gt;0,"ITAU",IF(AND(TRIM(UPPER($I4423))="CONTRATUAL",ISNUMBER(SEARCH("INDIVIDUAL",SUBSTITUTE(UPPER($D4423)," ","")))),"PREMIUM FREE",""))))</f>
        <v/>
      </c>
    </row>
    <row r="4424">
      <c r="AC4424">
        <f>IF($C4424="","",IF(COUNTIF('Códigos Santander (ref)'!$A$2:$A$79,$C4424)&gt;0,"SANTANDER",IF(COUNTIF('Códigos Itaú (ref)'!$A$2:$A$44,$C4424)&gt;0,"ITAU",IF(AND(TRIM(UPPER($I4424))="CONTRATUAL",ISNUMBER(SEARCH("INDIVIDUAL",SUBSTITUTE(UPPER($D4424)," ","")))),"PREMIUM FREE",""))))</f>
        <v/>
      </c>
    </row>
    <row r="4425">
      <c r="AC4425">
        <f>IF($C4425="","",IF(COUNTIF('Códigos Santander (ref)'!$A$2:$A$79,$C4425)&gt;0,"SANTANDER",IF(COUNTIF('Códigos Itaú (ref)'!$A$2:$A$44,$C4425)&gt;0,"ITAU",IF(AND(TRIM(UPPER($I4425))="CONTRATUAL",ISNUMBER(SEARCH("INDIVIDUAL",SUBSTITUTE(UPPER($D4425)," ","")))),"PREMIUM FREE",""))))</f>
        <v/>
      </c>
    </row>
    <row r="4426">
      <c r="AC4426">
        <f>IF($C4426="","",IF(COUNTIF('Códigos Santander (ref)'!$A$2:$A$79,$C4426)&gt;0,"SANTANDER",IF(COUNTIF('Códigos Itaú (ref)'!$A$2:$A$44,$C4426)&gt;0,"ITAU",IF(AND(TRIM(UPPER($I4426))="CONTRATUAL",ISNUMBER(SEARCH("INDIVIDUAL",SUBSTITUTE(UPPER($D4426)," ","")))),"PREMIUM FREE",""))))</f>
        <v/>
      </c>
    </row>
    <row r="4427">
      <c r="AC4427">
        <f>IF($C4427="","",IF(COUNTIF('Códigos Santander (ref)'!$A$2:$A$79,$C4427)&gt;0,"SANTANDER",IF(COUNTIF('Códigos Itaú (ref)'!$A$2:$A$44,$C4427)&gt;0,"ITAU",IF(AND(TRIM(UPPER($I4427))="CONTRATUAL",ISNUMBER(SEARCH("INDIVIDUAL",SUBSTITUTE(UPPER($D4427)," ","")))),"PREMIUM FREE",""))))</f>
        <v/>
      </c>
    </row>
    <row r="4428">
      <c r="AC4428">
        <f>IF($C4428="","",IF(COUNTIF('Códigos Santander (ref)'!$A$2:$A$79,$C4428)&gt;0,"SANTANDER",IF(COUNTIF('Códigos Itaú (ref)'!$A$2:$A$44,$C4428)&gt;0,"ITAU",IF(AND(TRIM(UPPER($I4428))="CONTRATUAL",ISNUMBER(SEARCH("INDIVIDUAL",SUBSTITUTE(UPPER($D4428)," ","")))),"PREMIUM FREE",""))))</f>
        <v/>
      </c>
    </row>
    <row r="4429">
      <c r="AC4429">
        <f>IF($C4429="","",IF(COUNTIF('Códigos Santander (ref)'!$A$2:$A$79,$C4429)&gt;0,"SANTANDER",IF(COUNTIF('Códigos Itaú (ref)'!$A$2:$A$44,$C4429)&gt;0,"ITAU",IF(AND(TRIM(UPPER($I4429))="CONTRATUAL",ISNUMBER(SEARCH("INDIVIDUAL",SUBSTITUTE(UPPER($D4429)," ","")))),"PREMIUM FREE",""))))</f>
        <v/>
      </c>
    </row>
    <row r="4430">
      <c r="AC4430">
        <f>IF($C4430="","",IF(COUNTIF('Códigos Santander (ref)'!$A$2:$A$79,$C4430)&gt;0,"SANTANDER",IF(COUNTIF('Códigos Itaú (ref)'!$A$2:$A$44,$C4430)&gt;0,"ITAU",IF(AND(TRIM(UPPER($I4430))="CONTRATUAL",ISNUMBER(SEARCH("INDIVIDUAL",SUBSTITUTE(UPPER($D4430)," ","")))),"PREMIUM FREE",""))))</f>
        <v/>
      </c>
    </row>
    <row r="4431">
      <c r="AC4431">
        <f>IF($C4431="","",IF(COUNTIF('Códigos Santander (ref)'!$A$2:$A$79,$C4431)&gt;0,"SANTANDER",IF(COUNTIF('Códigos Itaú (ref)'!$A$2:$A$44,$C4431)&gt;0,"ITAU",IF(AND(TRIM(UPPER($I4431))="CONTRATUAL",ISNUMBER(SEARCH("INDIVIDUAL",SUBSTITUTE(UPPER($D4431)," ","")))),"PREMIUM FREE",""))))</f>
        <v/>
      </c>
    </row>
    <row r="4432">
      <c r="AC4432">
        <f>IF($C4432="","",IF(COUNTIF('Códigos Santander (ref)'!$A$2:$A$79,$C4432)&gt;0,"SANTANDER",IF(COUNTIF('Códigos Itaú (ref)'!$A$2:$A$44,$C4432)&gt;0,"ITAU",IF(AND(TRIM(UPPER($I4432))="CONTRATUAL",ISNUMBER(SEARCH("INDIVIDUAL",SUBSTITUTE(UPPER($D4432)," ","")))),"PREMIUM FREE",""))))</f>
        <v/>
      </c>
    </row>
    <row r="4433">
      <c r="AC4433">
        <f>IF($C4433="","",IF(COUNTIF('Códigos Santander (ref)'!$A$2:$A$79,$C4433)&gt;0,"SANTANDER",IF(COUNTIF('Códigos Itaú (ref)'!$A$2:$A$44,$C4433)&gt;0,"ITAU",IF(AND(TRIM(UPPER($I4433))="CONTRATUAL",ISNUMBER(SEARCH("INDIVIDUAL",SUBSTITUTE(UPPER($D4433)," ","")))),"PREMIUM FREE",""))))</f>
        <v/>
      </c>
    </row>
    <row r="4434">
      <c r="AC4434">
        <f>IF($C4434="","",IF(COUNTIF('Códigos Santander (ref)'!$A$2:$A$79,$C4434)&gt;0,"SANTANDER",IF(COUNTIF('Códigos Itaú (ref)'!$A$2:$A$44,$C4434)&gt;0,"ITAU",IF(AND(TRIM(UPPER($I4434))="CONTRATUAL",ISNUMBER(SEARCH("INDIVIDUAL",SUBSTITUTE(UPPER($D4434)," ","")))),"PREMIUM FREE",""))))</f>
        <v/>
      </c>
    </row>
    <row r="4435">
      <c r="AC4435">
        <f>IF($C4435="","",IF(COUNTIF('Códigos Santander (ref)'!$A$2:$A$79,$C4435)&gt;0,"SANTANDER",IF(COUNTIF('Códigos Itaú (ref)'!$A$2:$A$44,$C4435)&gt;0,"ITAU",IF(AND(TRIM(UPPER($I4435))="CONTRATUAL",ISNUMBER(SEARCH("INDIVIDUAL",SUBSTITUTE(UPPER($D4435)," ","")))),"PREMIUM FREE",""))))</f>
        <v/>
      </c>
    </row>
    <row r="4436">
      <c r="AC4436">
        <f>IF($C4436="","",IF(COUNTIF('Códigos Santander (ref)'!$A$2:$A$79,$C4436)&gt;0,"SANTANDER",IF(COUNTIF('Códigos Itaú (ref)'!$A$2:$A$44,$C4436)&gt;0,"ITAU",IF(AND(TRIM(UPPER($I4436))="CONTRATUAL",ISNUMBER(SEARCH("INDIVIDUAL",SUBSTITUTE(UPPER($D4436)," ","")))),"PREMIUM FREE",""))))</f>
        <v/>
      </c>
    </row>
    <row r="4437">
      <c r="AC4437">
        <f>IF($C4437="","",IF(COUNTIF('Códigos Santander (ref)'!$A$2:$A$79,$C4437)&gt;0,"SANTANDER",IF(COUNTIF('Códigos Itaú (ref)'!$A$2:$A$44,$C4437)&gt;0,"ITAU",IF(AND(TRIM(UPPER($I4437))="CONTRATUAL",ISNUMBER(SEARCH("INDIVIDUAL",SUBSTITUTE(UPPER($D4437)," ","")))),"PREMIUM FREE",""))))</f>
        <v/>
      </c>
    </row>
    <row r="4438">
      <c r="AC4438">
        <f>IF($C4438="","",IF(COUNTIF('Códigos Santander (ref)'!$A$2:$A$79,$C4438)&gt;0,"SANTANDER",IF(COUNTIF('Códigos Itaú (ref)'!$A$2:$A$44,$C4438)&gt;0,"ITAU",IF(AND(TRIM(UPPER($I4438))="CONTRATUAL",ISNUMBER(SEARCH("INDIVIDUAL",SUBSTITUTE(UPPER($D4438)," ","")))),"PREMIUM FREE",""))))</f>
        <v/>
      </c>
    </row>
    <row r="4439">
      <c r="AC4439">
        <f>IF($C4439="","",IF(COUNTIF('Códigos Santander (ref)'!$A$2:$A$79,$C4439)&gt;0,"SANTANDER",IF(COUNTIF('Códigos Itaú (ref)'!$A$2:$A$44,$C4439)&gt;0,"ITAU",IF(AND(TRIM(UPPER($I4439))="CONTRATUAL",ISNUMBER(SEARCH("INDIVIDUAL",SUBSTITUTE(UPPER($D4439)," ","")))),"PREMIUM FREE",""))))</f>
        <v/>
      </c>
    </row>
    <row r="4440">
      <c r="AC4440">
        <f>IF($C4440="","",IF(COUNTIF('Códigos Santander (ref)'!$A$2:$A$79,$C4440)&gt;0,"SANTANDER",IF(COUNTIF('Códigos Itaú (ref)'!$A$2:$A$44,$C4440)&gt;0,"ITAU",IF(AND(TRIM(UPPER($I4440))="CONTRATUAL",ISNUMBER(SEARCH("INDIVIDUAL",SUBSTITUTE(UPPER($D4440)," ","")))),"PREMIUM FREE",""))))</f>
        <v/>
      </c>
    </row>
    <row r="4441">
      <c r="AC4441">
        <f>IF($C4441="","",IF(COUNTIF('Códigos Santander (ref)'!$A$2:$A$79,$C4441)&gt;0,"SANTANDER",IF(COUNTIF('Códigos Itaú (ref)'!$A$2:$A$44,$C4441)&gt;0,"ITAU",IF(AND(TRIM(UPPER($I4441))="CONTRATUAL",ISNUMBER(SEARCH("INDIVIDUAL",SUBSTITUTE(UPPER($D4441)," ","")))),"PREMIUM FREE",""))))</f>
        <v/>
      </c>
    </row>
    <row r="4442">
      <c r="AC4442">
        <f>IF($C4442="","",IF(COUNTIF('Códigos Santander (ref)'!$A$2:$A$79,$C4442)&gt;0,"SANTANDER",IF(COUNTIF('Códigos Itaú (ref)'!$A$2:$A$44,$C4442)&gt;0,"ITAU",IF(AND(TRIM(UPPER($I4442))="CONTRATUAL",ISNUMBER(SEARCH("INDIVIDUAL",SUBSTITUTE(UPPER($D4442)," ","")))),"PREMIUM FREE",""))))</f>
        <v/>
      </c>
    </row>
    <row r="4443">
      <c r="AC4443">
        <f>IF($C4443="","",IF(COUNTIF('Códigos Santander (ref)'!$A$2:$A$79,$C4443)&gt;0,"SANTANDER",IF(COUNTIF('Códigos Itaú (ref)'!$A$2:$A$44,$C4443)&gt;0,"ITAU",IF(AND(TRIM(UPPER($I4443))="CONTRATUAL",ISNUMBER(SEARCH("INDIVIDUAL",SUBSTITUTE(UPPER($D4443)," ","")))),"PREMIUM FREE",""))))</f>
        <v/>
      </c>
    </row>
    <row r="4444">
      <c r="AC4444">
        <f>IF($C4444="","",IF(COUNTIF('Códigos Santander (ref)'!$A$2:$A$79,$C4444)&gt;0,"SANTANDER",IF(COUNTIF('Códigos Itaú (ref)'!$A$2:$A$44,$C4444)&gt;0,"ITAU",IF(AND(TRIM(UPPER($I4444))="CONTRATUAL",ISNUMBER(SEARCH("INDIVIDUAL",SUBSTITUTE(UPPER($D4444)," ","")))),"PREMIUM FREE",""))))</f>
        <v/>
      </c>
    </row>
    <row r="4445">
      <c r="AC4445">
        <f>IF($C4445="","",IF(COUNTIF('Códigos Santander (ref)'!$A$2:$A$79,$C4445)&gt;0,"SANTANDER",IF(COUNTIF('Códigos Itaú (ref)'!$A$2:$A$44,$C4445)&gt;0,"ITAU",IF(AND(TRIM(UPPER($I4445))="CONTRATUAL",ISNUMBER(SEARCH("INDIVIDUAL",SUBSTITUTE(UPPER($D4445)," ","")))),"PREMIUM FREE",""))))</f>
        <v/>
      </c>
    </row>
    <row r="4446">
      <c r="AC4446">
        <f>IF($C4446="","",IF(COUNTIF('Códigos Santander (ref)'!$A$2:$A$79,$C4446)&gt;0,"SANTANDER",IF(COUNTIF('Códigos Itaú (ref)'!$A$2:$A$44,$C4446)&gt;0,"ITAU",IF(AND(TRIM(UPPER($I4446))="CONTRATUAL",ISNUMBER(SEARCH("INDIVIDUAL",SUBSTITUTE(UPPER($D4446)," ","")))),"PREMIUM FREE",""))))</f>
        <v/>
      </c>
    </row>
    <row r="4447">
      <c r="AC4447">
        <f>IF($C4447="","",IF(COUNTIF('Códigos Santander (ref)'!$A$2:$A$79,$C4447)&gt;0,"SANTANDER",IF(COUNTIF('Códigos Itaú (ref)'!$A$2:$A$44,$C4447)&gt;0,"ITAU",IF(AND(TRIM(UPPER($I4447))="CONTRATUAL",ISNUMBER(SEARCH("INDIVIDUAL",SUBSTITUTE(UPPER($D4447)," ","")))),"PREMIUM FREE",""))))</f>
        <v/>
      </c>
    </row>
    <row r="4448">
      <c r="AC4448">
        <f>IF($C4448="","",IF(COUNTIF('Códigos Santander (ref)'!$A$2:$A$79,$C4448)&gt;0,"SANTANDER",IF(COUNTIF('Códigos Itaú (ref)'!$A$2:$A$44,$C4448)&gt;0,"ITAU",IF(AND(TRIM(UPPER($I4448))="CONTRATUAL",ISNUMBER(SEARCH("INDIVIDUAL",SUBSTITUTE(UPPER($D4448)," ","")))),"PREMIUM FREE",""))))</f>
        <v/>
      </c>
    </row>
    <row r="4449">
      <c r="AC4449">
        <f>IF($C4449="","",IF(COUNTIF('Códigos Santander (ref)'!$A$2:$A$79,$C4449)&gt;0,"SANTANDER",IF(COUNTIF('Códigos Itaú (ref)'!$A$2:$A$44,$C4449)&gt;0,"ITAU",IF(AND(TRIM(UPPER($I4449))="CONTRATUAL",ISNUMBER(SEARCH("INDIVIDUAL",SUBSTITUTE(UPPER($D4449)," ","")))),"PREMIUM FREE",""))))</f>
        <v/>
      </c>
    </row>
    <row r="4450">
      <c r="AC4450">
        <f>IF($C4450="","",IF(COUNTIF('Códigos Santander (ref)'!$A$2:$A$79,$C4450)&gt;0,"SANTANDER",IF(COUNTIF('Códigos Itaú (ref)'!$A$2:$A$44,$C4450)&gt;0,"ITAU",IF(AND(TRIM(UPPER($I4450))="CONTRATUAL",ISNUMBER(SEARCH("INDIVIDUAL",SUBSTITUTE(UPPER($D4450)," ","")))),"PREMIUM FREE",""))))</f>
        <v/>
      </c>
    </row>
    <row r="4451">
      <c r="AC4451">
        <f>IF($C4451="","",IF(COUNTIF('Códigos Santander (ref)'!$A$2:$A$79,$C4451)&gt;0,"SANTANDER",IF(COUNTIF('Códigos Itaú (ref)'!$A$2:$A$44,$C4451)&gt;0,"ITAU",IF(AND(TRIM(UPPER($I4451))="CONTRATUAL",ISNUMBER(SEARCH("INDIVIDUAL",SUBSTITUTE(UPPER($D4451)," ","")))),"PREMIUM FREE",""))))</f>
        <v/>
      </c>
    </row>
    <row r="4452">
      <c r="AC4452">
        <f>IF($C4452="","",IF(COUNTIF('Códigos Santander (ref)'!$A$2:$A$79,$C4452)&gt;0,"SANTANDER",IF(COUNTIF('Códigos Itaú (ref)'!$A$2:$A$44,$C4452)&gt;0,"ITAU",IF(AND(TRIM(UPPER($I4452))="CONTRATUAL",ISNUMBER(SEARCH("INDIVIDUAL",SUBSTITUTE(UPPER($D4452)," ","")))),"PREMIUM FREE",""))))</f>
        <v/>
      </c>
    </row>
    <row r="4453">
      <c r="AC4453">
        <f>IF($C4453="","",IF(COUNTIF('Códigos Santander (ref)'!$A$2:$A$79,$C4453)&gt;0,"SANTANDER",IF(COUNTIF('Códigos Itaú (ref)'!$A$2:$A$44,$C4453)&gt;0,"ITAU",IF(AND(TRIM(UPPER($I4453))="CONTRATUAL",ISNUMBER(SEARCH("INDIVIDUAL",SUBSTITUTE(UPPER($D4453)," ","")))),"PREMIUM FREE",""))))</f>
        <v/>
      </c>
    </row>
    <row r="4454">
      <c r="AC4454">
        <f>IF($C4454="","",IF(COUNTIF('Códigos Santander (ref)'!$A$2:$A$79,$C4454)&gt;0,"SANTANDER",IF(COUNTIF('Códigos Itaú (ref)'!$A$2:$A$44,$C4454)&gt;0,"ITAU",IF(AND(TRIM(UPPER($I4454))="CONTRATUAL",ISNUMBER(SEARCH("INDIVIDUAL",SUBSTITUTE(UPPER($D4454)," ","")))),"PREMIUM FREE",""))))</f>
        <v/>
      </c>
    </row>
    <row r="4455">
      <c r="AC4455">
        <f>IF($C4455="","",IF(COUNTIF('Códigos Santander (ref)'!$A$2:$A$79,$C4455)&gt;0,"SANTANDER",IF(COUNTIF('Códigos Itaú (ref)'!$A$2:$A$44,$C4455)&gt;0,"ITAU",IF(AND(TRIM(UPPER($I4455))="CONTRATUAL",ISNUMBER(SEARCH("INDIVIDUAL",SUBSTITUTE(UPPER($D4455)," ","")))),"PREMIUM FREE",""))))</f>
        <v/>
      </c>
    </row>
    <row r="4456">
      <c r="AC4456">
        <f>IF($C4456="","",IF(COUNTIF('Códigos Santander (ref)'!$A$2:$A$79,$C4456)&gt;0,"SANTANDER",IF(COUNTIF('Códigos Itaú (ref)'!$A$2:$A$44,$C4456)&gt;0,"ITAU",IF(AND(TRIM(UPPER($I4456))="CONTRATUAL",ISNUMBER(SEARCH("INDIVIDUAL",SUBSTITUTE(UPPER($D4456)," ","")))),"PREMIUM FREE",""))))</f>
        <v/>
      </c>
    </row>
    <row r="4457">
      <c r="AC4457">
        <f>IF($C4457="","",IF(COUNTIF('Códigos Santander (ref)'!$A$2:$A$79,$C4457)&gt;0,"SANTANDER",IF(COUNTIF('Códigos Itaú (ref)'!$A$2:$A$44,$C4457)&gt;0,"ITAU",IF(AND(TRIM(UPPER($I4457))="CONTRATUAL",ISNUMBER(SEARCH("INDIVIDUAL",SUBSTITUTE(UPPER($D4457)," ","")))),"PREMIUM FREE",""))))</f>
        <v/>
      </c>
    </row>
    <row r="4458">
      <c r="AC4458">
        <f>IF($C4458="","",IF(COUNTIF('Códigos Santander (ref)'!$A$2:$A$79,$C4458)&gt;0,"SANTANDER",IF(COUNTIF('Códigos Itaú (ref)'!$A$2:$A$44,$C4458)&gt;0,"ITAU",IF(AND(TRIM(UPPER($I4458))="CONTRATUAL",ISNUMBER(SEARCH("INDIVIDUAL",SUBSTITUTE(UPPER($D4458)," ","")))),"PREMIUM FREE",""))))</f>
        <v/>
      </c>
    </row>
    <row r="4459">
      <c r="AC4459">
        <f>IF($C4459="","",IF(COUNTIF('Códigos Santander (ref)'!$A$2:$A$79,$C4459)&gt;0,"SANTANDER",IF(COUNTIF('Códigos Itaú (ref)'!$A$2:$A$44,$C4459)&gt;0,"ITAU",IF(AND(TRIM(UPPER($I4459))="CONTRATUAL",ISNUMBER(SEARCH("INDIVIDUAL",SUBSTITUTE(UPPER($D4459)," ","")))),"PREMIUM FREE",""))))</f>
        <v/>
      </c>
    </row>
    <row r="4460">
      <c r="AC4460">
        <f>IF($C4460="","",IF(COUNTIF('Códigos Santander (ref)'!$A$2:$A$79,$C4460)&gt;0,"SANTANDER",IF(COUNTIF('Códigos Itaú (ref)'!$A$2:$A$44,$C4460)&gt;0,"ITAU",IF(AND(TRIM(UPPER($I4460))="CONTRATUAL",ISNUMBER(SEARCH("INDIVIDUAL",SUBSTITUTE(UPPER($D4460)," ","")))),"PREMIUM FREE",""))))</f>
        <v/>
      </c>
    </row>
    <row r="4461">
      <c r="AC4461">
        <f>IF($C4461="","",IF(COUNTIF('Códigos Santander (ref)'!$A$2:$A$79,$C4461)&gt;0,"SANTANDER",IF(COUNTIF('Códigos Itaú (ref)'!$A$2:$A$44,$C4461)&gt;0,"ITAU",IF(AND(TRIM(UPPER($I4461))="CONTRATUAL",ISNUMBER(SEARCH("INDIVIDUAL",SUBSTITUTE(UPPER($D4461)," ","")))),"PREMIUM FREE",""))))</f>
        <v/>
      </c>
    </row>
    <row r="4462">
      <c r="AC4462">
        <f>IF($C4462="","",IF(COUNTIF('Códigos Santander (ref)'!$A$2:$A$79,$C4462)&gt;0,"SANTANDER",IF(COUNTIF('Códigos Itaú (ref)'!$A$2:$A$44,$C4462)&gt;0,"ITAU",IF(AND(TRIM(UPPER($I4462))="CONTRATUAL",ISNUMBER(SEARCH("INDIVIDUAL",SUBSTITUTE(UPPER($D4462)," ","")))),"PREMIUM FREE",""))))</f>
        <v/>
      </c>
    </row>
    <row r="4463">
      <c r="AC4463">
        <f>IF($C4463="","",IF(COUNTIF('Códigos Santander (ref)'!$A$2:$A$79,$C4463)&gt;0,"SANTANDER",IF(COUNTIF('Códigos Itaú (ref)'!$A$2:$A$44,$C4463)&gt;0,"ITAU",IF(AND(TRIM(UPPER($I4463))="CONTRATUAL",ISNUMBER(SEARCH("INDIVIDUAL",SUBSTITUTE(UPPER($D4463)," ","")))),"PREMIUM FREE",""))))</f>
        <v/>
      </c>
    </row>
    <row r="4464">
      <c r="AC4464">
        <f>IF($C4464="","",IF(COUNTIF('Códigos Santander (ref)'!$A$2:$A$79,$C4464)&gt;0,"SANTANDER",IF(COUNTIF('Códigos Itaú (ref)'!$A$2:$A$44,$C4464)&gt;0,"ITAU",IF(AND(TRIM(UPPER($I4464))="CONTRATUAL",ISNUMBER(SEARCH("INDIVIDUAL",SUBSTITUTE(UPPER($D4464)," ","")))),"PREMIUM FREE",""))))</f>
        <v/>
      </c>
    </row>
    <row r="4465">
      <c r="AC4465">
        <f>IF($C4465="","",IF(COUNTIF('Códigos Santander (ref)'!$A$2:$A$79,$C4465)&gt;0,"SANTANDER",IF(COUNTIF('Códigos Itaú (ref)'!$A$2:$A$44,$C4465)&gt;0,"ITAU",IF(AND(TRIM(UPPER($I4465))="CONTRATUAL",ISNUMBER(SEARCH("INDIVIDUAL",SUBSTITUTE(UPPER($D4465)," ","")))),"PREMIUM FREE",""))))</f>
        <v/>
      </c>
    </row>
    <row r="4466">
      <c r="AC4466">
        <f>IF($C4466="","",IF(COUNTIF('Códigos Santander (ref)'!$A$2:$A$79,$C4466)&gt;0,"SANTANDER",IF(COUNTIF('Códigos Itaú (ref)'!$A$2:$A$44,$C4466)&gt;0,"ITAU",IF(AND(TRIM(UPPER($I4466))="CONTRATUAL",ISNUMBER(SEARCH("INDIVIDUAL",SUBSTITUTE(UPPER($D4466)," ","")))),"PREMIUM FREE",""))))</f>
        <v/>
      </c>
    </row>
    <row r="4467">
      <c r="AC4467">
        <f>IF($C4467="","",IF(COUNTIF('Códigos Santander (ref)'!$A$2:$A$79,$C4467)&gt;0,"SANTANDER",IF(COUNTIF('Códigos Itaú (ref)'!$A$2:$A$44,$C4467)&gt;0,"ITAU",IF(AND(TRIM(UPPER($I4467))="CONTRATUAL",ISNUMBER(SEARCH("INDIVIDUAL",SUBSTITUTE(UPPER($D4467)," ","")))),"PREMIUM FREE",""))))</f>
        <v/>
      </c>
    </row>
    <row r="4468">
      <c r="AC4468">
        <f>IF($C4468="","",IF(COUNTIF('Códigos Santander (ref)'!$A$2:$A$79,$C4468)&gt;0,"SANTANDER",IF(COUNTIF('Códigos Itaú (ref)'!$A$2:$A$44,$C4468)&gt;0,"ITAU",IF(AND(TRIM(UPPER($I4468))="CONTRATUAL",ISNUMBER(SEARCH("INDIVIDUAL",SUBSTITUTE(UPPER($D4468)," ","")))),"PREMIUM FREE",""))))</f>
        <v/>
      </c>
    </row>
    <row r="4469">
      <c r="AC4469">
        <f>IF($C4469="","",IF(COUNTIF('Códigos Santander (ref)'!$A$2:$A$79,$C4469)&gt;0,"SANTANDER",IF(COUNTIF('Códigos Itaú (ref)'!$A$2:$A$44,$C4469)&gt;0,"ITAU",IF(AND(TRIM(UPPER($I4469))="CONTRATUAL",ISNUMBER(SEARCH("INDIVIDUAL",SUBSTITUTE(UPPER($D4469)," ","")))),"PREMIUM FREE",""))))</f>
        <v/>
      </c>
    </row>
    <row r="4470">
      <c r="AC4470">
        <f>IF($C4470="","",IF(COUNTIF('Códigos Santander (ref)'!$A$2:$A$79,$C4470)&gt;0,"SANTANDER",IF(COUNTIF('Códigos Itaú (ref)'!$A$2:$A$44,$C4470)&gt;0,"ITAU",IF(AND(TRIM(UPPER($I4470))="CONTRATUAL",ISNUMBER(SEARCH("INDIVIDUAL",SUBSTITUTE(UPPER($D4470)," ","")))),"PREMIUM FREE",""))))</f>
        <v/>
      </c>
    </row>
    <row r="4471">
      <c r="AC4471">
        <f>IF($C4471="","",IF(COUNTIF('Códigos Santander (ref)'!$A$2:$A$79,$C4471)&gt;0,"SANTANDER",IF(COUNTIF('Códigos Itaú (ref)'!$A$2:$A$44,$C4471)&gt;0,"ITAU",IF(AND(TRIM(UPPER($I4471))="CONTRATUAL",ISNUMBER(SEARCH("INDIVIDUAL",SUBSTITUTE(UPPER($D4471)," ","")))),"PREMIUM FREE",""))))</f>
        <v/>
      </c>
    </row>
    <row r="4472">
      <c r="AC4472">
        <f>IF($C4472="","",IF(COUNTIF('Códigos Santander (ref)'!$A$2:$A$79,$C4472)&gt;0,"SANTANDER",IF(COUNTIF('Códigos Itaú (ref)'!$A$2:$A$44,$C4472)&gt;0,"ITAU",IF(AND(TRIM(UPPER($I4472))="CONTRATUAL",ISNUMBER(SEARCH("INDIVIDUAL",SUBSTITUTE(UPPER($D4472)," ","")))),"PREMIUM FREE",""))))</f>
        <v/>
      </c>
    </row>
    <row r="4473">
      <c r="AC4473">
        <f>IF($C4473="","",IF(COUNTIF('Códigos Santander (ref)'!$A$2:$A$79,$C4473)&gt;0,"SANTANDER",IF(COUNTIF('Códigos Itaú (ref)'!$A$2:$A$44,$C4473)&gt;0,"ITAU",IF(AND(TRIM(UPPER($I4473))="CONTRATUAL",ISNUMBER(SEARCH("INDIVIDUAL",SUBSTITUTE(UPPER($D4473)," ","")))),"PREMIUM FREE",""))))</f>
        <v/>
      </c>
    </row>
    <row r="4474">
      <c r="AC4474">
        <f>IF($C4474="","",IF(COUNTIF('Códigos Santander (ref)'!$A$2:$A$79,$C4474)&gt;0,"SANTANDER",IF(COUNTIF('Códigos Itaú (ref)'!$A$2:$A$44,$C4474)&gt;0,"ITAU",IF(AND(TRIM(UPPER($I4474))="CONTRATUAL",ISNUMBER(SEARCH("INDIVIDUAL",SUBSTITUTE(UPPER($D4474)," ","")))),"PREMIUM FREE",""))))</f>
        <v/>
      </c>
    </row>
    <row r="4475">
      <c r="AC4475">
        <f>IF($C4475="","",IF(COUNTIF('Códigos Santander (ref)'!$A$2:$A$79,$C4475)&gt;0,"SANTANDER",IF(COUNTIF('Códigos Itaú (ref)'!$A$2:$A$44,$C4475)&gt;0,"ITAU",IF(AND(TRIM(UPPER($I4475))="CONTRATUAL",ISNUMBER(SEARCH("INDIVIDUAL",SUBSTITUTE(UPPER($D4475)," ","")))),"PREMIUM FREE",""))))</f>
        <v/>
      </c>
    </row>
    <row r="4476">
      <c r="AC4476">
        <f>IF($C4476="","",IF(COUNTIF('Códigos Santander (ref)'!$A$2:$A$79,$C4476)&gt;0,"SANTANDER",IF(COUNTIF('Códigos Itaú (ref)'!$A$2:$A$44,$C4476)&gt;0,"ITAU",IF(AND(TRIM(UPPER($I4476))="CONTRATUAL",ISNUMBER(SEARCH("INDIVIDUAL",SUBSTITUTE(UPPER($D4476)," ","")))),"PREMIUM FREE",""))))</f>
        <v/>
      </c>
    </row>
    <row r="4477">
      <c r="AC4477">
        <f>IF($C4477="","",IF(COUNTIF('Códigos Santander (ref)'!$A$2:$A$79,$C4477)&gt;0,"SANTANDER",IF(COUNTIF('Códigos Itaú (ref)'!$A$2:$A$44,$C4477)&gt;0,"ITAU",IF(AND(TRIM(UPPER($I4477))="CONTRATUAL",ISNUMBER(SEARCH("INDIVIDUAL",SUBSTITUTE(UPPER($D4477)," ","")))),"PREMIUM FREE",""))))</f>
        <v/>
      </c>
    </row>
    <row r="4478">
      <c r="AC4478">
        <f>IF($C4478="","",IF(COUNTIF('Códigos Santander (ref)'!$A$2:$A$79,$C4478)&gt;0,"SANTANDER",IF(COUNTIF('Códigos Itaú (ref)'!$A$2:$A$44,$C4478)&gt;0,"ITAU",IF(AND(TRIM(UPPER($I4478))="CONTRATUAL",ISNUMBER(SEARCH("INDIVIDUAL",SUBSTITUTE(UPPER($D4478)," ","")))),"PREMIUM FREE",""))))</f>
        <v/>
      </c>
    </row>
    <row r="4479">
      <c r="AC4479">
        <f>IF($C4479="","",IF(COUNTIF('Códigos Santander (ref)'!$A$2:$A$79,$C4479)&gt;0,"SANTANDER",IF(COUNTIF('Códigos Itaú (ref)'!$A$2:$A$44,$C4479)&gt;0,"ITAU",IF(AND(TRIM(UPPER($I4479))="CONTRATUAL",ISNUMBER(SEARCH("INDIVIDUAL",SUBSTITUTE(UPPER($D4479)," ","")))),"PREMIUM FREE",""))))</f>
        <v/>
      </c>
    </row>
    <row r="4480">
      <c r="AC4480">
        <f>IF($C4480="","",IF(COUNTIF('Códigos Santander (ref)'!$A$2:$A$79,$C4480)&gt;0,"SANTANDER",IF(COUNTIF('Códigos Itaú (ref)'!$A$2:$A$44,$C4480)&gt;0,"ITAU",IF(AND(TRIM(UPPER($I4480))="CONTRATUAL",ISNUMBER(SEARCH("INDIVIDUAL",SUBSTITUTE(UPPER($D4480)," ","")))),"PREMIUM FREE",""))))</f>
        <v/>
      </c>
    </row>
    <row r="4481">
      <c r="AC4481">
        <f>IF($C4481="","",IF(COUNTIF('Códigos Santander (ref)'!$A$2:$A$79,$C4481)&gt;0,"SANTANDER",IF(COUNTIF('Códigos Itaú (ref)'!$A$2:$A$44,$C4481)&gt;0,"ITAU",IF(AND(TRIM(UPPER($I4481))="CONTRATUAL",ISNUMBER(SEARCH("INDIVIDUAL",SUBSTITUTE(UPPER($D4481)," ","")))),"PREMIUM FREE",""))))</f>
        <v/>
      </c>
    </row>
    <row r="4482">
      <c r="AC4482">
        <f>IF($C4482="","",IF(COUNTIF('Códigos Santander (ref)'!$A$2:$A$79,$C4482)&gt;0,"SANTANDER",IF(COUNTIF('Códigos Itaú (ref)'!$A$2:$A$44,$C4482)&gt;0,"ITAU",IF(AND(TRIM(UPPER($I4482))="CONTRATUAL",ISNUMBER(SEARCH("INDIVIDUAL",SUBSTITUTE(UPPER($D4482)," ","")))),"PREMIUM FREE",""))))</f>
        <v/>
      </c>
    </row>
    <row r="4483">
      <c r="AC4483">
        <f>IF($C4483="","",IF(COUNTIF('Códigos Santander (ref)'!$A$2:$A$79,$C4483)&gt;0,"SANTANDER",IF(COUNTIF('Códigos Itaú (ref)'!$A$2:$A$44,$C4483)&gt;0,"ITAU",IF(AND(TRIM(UPPER($I4483))="CONTRATUAL",ISNUMBER(SEARCH("INDIVIDUAL",SUBSTITUTE(UPPER($D4483)," ","")))),"PREMIUM FREE",""))))</f>
        <v/>
      </c>
    </row>
    <row r="4484">
      <c r="AC4484">
        <f>IF($C4484="","",IF(COUNTIF('Códigos Santander (ref)'!$A$2:$A$79,$C4484)&gt;0,"SANTANDER",IF(COUNTIF('Códigos Itaú (ref)'!$A$2:$A$44,$C4484)&gt;0,"ITAU",IF(AND(TRIM(UPPER($I4484))="CONTRATUAL",ISNUMBER(SEARCH("INDIVIDUAL",SUBSTITUTE(UPPER($D4484)," ","")))),"PREMIUM FREE",""))))</f>
        <v/>
      </c>
    </row>
    <row r="4485">
      <c r="AC4485">
        <f>IF($C4485="","",IF(COUNTIF('Códigos Santander (ref)'!$A$2:$A$79,$C4485)&gt;0,"SANTANDER",IF(COUNTIF('Códigos Itaú (ref)'!$A$2:$A$44,$C4485)&gt;0,"ITAU",IF(AND(TRIM(UPPER($I4485))="CONTRATUAL",ISNUMBER(SEARCH("INDIVIDUAL",SUBSTITUTE(UPPER($D4485)," ","")))),"PREMIUM FREE",""))))</f>
        <v/>
      </c>
    </row>
    <row r="4486">
      <c r="AC4486">
        <f>IF($C4486="","",IF(COUNTIF('Códigos Santander (ref)'!$A$2:$A$79,$C4486)&gt;0,"SANTANDER",IF(COUNTIF('Códigos Itaú (ref)'!$A$2:$A$44,$C4486)&gt;0,"ITAU",IF(AND(TRIM(UPPER($I4486))="CONTRATUAL",ISNUMBER(SEARCH("INDIVIDUAL",SUBSTITUTE(UPPER($D4486)," ","")))),"PREMIUM FREE",""))))</f>
        <v/>
      </c>
    </row>
    <row r="4487">
      <c r="AC4487">
        <f>IF($C4487="","",IF(COUNTIF('Códigos Santander (ref)'!$A$2:$A$79,$C4487)&gt;0,"SANTANDER",IF(COUNTIF('Códigos Itaú (ref)'!$A$2:$A$44,$C4487)&gt;0,"ITAU",IF(AND(TRIM(UPPER($I4487))="CONTRATUAL",ISNUMBER(SEARCH("INDIVIDUAL",SUBSTITUTE(UPPER($D4487)," ","")))),"PREMIUM FREE",""))))</f>
        <v/>
      </c>
    </row>
    <row r="4488">
      <c r="AC4488">
        <f>IF($C4488="","",IF(COUNTIF('Códigos Santander (ref)'!$A$2:$A$79,$C4488)&gt;0,"SANTANDER",IF(COUNTIF('Códigos Itaú (ref)'!$A$2:$A$44,$C4488)&gt;0,"ITAU",IF(AND(TRIM(UPPER($I4488))="CONTRATUAL",ISNUMBER(SEARCH("INDIVIDUAL",SUBSTITUTE(UPPER($D4488)," ","")))),"PREMIUM FREE",""))))</f>
        <v/>
      </c>
    </row>
    <row r="4489">
      <c r="AC4489">
        <f>IF($C4489="","",IF(COUNTIF('Códigos Santander (ref)'!$A$2:$A$79,$C4489)&gt;0,"SANTANDER",IF(COUNTIF('Códigos Itaú (ref)'!$A$2:$A$44,$C4489)&gt;0,"ITAU",IF(AND(TRIM(UPPER($I4489))="CONTRATUAL",ISNUMBER(SEARCH("INDIVIDUAL",SUBSTITUTE(UPPER($D4489)," ","")))),"PREMIUM FREE",""))))</f>
        <v/>
      </c>
    </row>
    <row r="4490">
      <c r="AC4490">
        <f>IF($C4490="","",IF(COUNTIF('Códigos Santander (ref)'!$A$2:$A$79,$C4490)&gt;0,"SANTANDER",IF(COUNTIF('Códigos Itaú (ref)'!$A$2:$A$44,$C4490)&gt;0,"ITAU",IF(AND(TRIM(UPPER($I4490))="CONTRATUAL",ISNUMBER(SEARCH("INDIVIDUAL",SUBSTITUTE(UPPER($D4490)," ","")))),"PREMIUM FREE",""))))</f>
        <v/>
      </c>
    </row>
    <row r="4491">
      <c r="AC4491">
        <f>IF($C4491="","",IF(COUNTIF('Códigos Santander (ref)'!$A$2:$A$79,$C4491)&gt;0,"SANTANDER",IF(COUNTIF('Códigos Itaú (ref)'!$A$2:$A$44,$C4491)&gt;0,"ITAU",IF(AND(TRIM(UPPER($I4491))="CONTRATUAL",ISNUMBER(SEARCH("INDIVIDUAL",SUBSTITUTE(UPPER($D4491)," ","")))),"PREMIUM FREE",""))))</f>
        <v/>
      </c>
    </row>
    <row r="4492">
      <c r="AC4492">
        <f>IF($C4492="","",IF(COUNTIF('Códigos Santander (ref)'!$A$2:$A$79,$C4492)&gt;0,"SANTANDER",IF(COUNTIF('Códigos Itaú (ref)'!$A$2:$A$44,$C4492)&gt;0,"ITAU",IF(AND(TRIM(UPPER($I4492))="CONTRATUAL",ISNUMBER(SEARCH("INDIVIDUAL",SUBSTITUTE(UPPER($D4492)," ","")))),"PREMIUM FREE",""))))</f>
        <v/>
      </c>
    </row>
    <row r="4493">
      <c r="AC4493">
        <f>IF($C4493="","",IF(COUNTIF('Códigos Santander (ref)'!$A$2:$A$79,$C4493)&gt;0,"SANTANDER",IF(COUNTIF('Códigos Itaú (ref)'!$A$2:$A$44,$C4493)&gt;0,"ITAU",IF(AND(TRIM(UPPER($I4493))="CONTRATUAL",ISNUMBER(SEARCH("INDIVIDUAL",SUBSTITUTE(UPPER($D4493)," ","")))),"PREMIUM FREE",""))))</f>
        <v/>
      </c>
    </row>
    <row r="4494">
      <c r="AC4494">
        <f>IF($C4494="","",IF(COUNTIF('Códigos Santander (ref)'!$A$2:$A$79,$C4494)&gt;0,"SANTANDER",IF(COUNTIF('Códigos Itaú (ref)'!$A$2:$A$44,$C4494)&gt;0,"ITAU",IF(AND(TRIM(UPPER($I4494))="CONTRATUAL",ISNUMBER(SEARCH("INDIVIDUAL",SUBSTITUTE(UPPER($D4494)," ","")))),"PREMIUM FREE",""))))</f>
        <v/>
      </c>
    </row>
    <row r="4495">
      <c r="AC4495">
        <f>IF($C4495="","",IF(COUNTIF('Códigos Santander (ref)'!$A$2:$A$79,$C4495)&gt;0,"SANTANDER",IF(COUNTIF('Códigos Itaú (ref)'!$A$2:$A$44,$C4495)&gt;0,"ITAU",IF(AND(TRIM(UPPER($I4495))="CONTRATUAL",ISNUMBER(SEARCH("INDIVIDUAL",SUBSTITUTE(UPPER($D4495)," ","")))),"PREMIUM FREE",""))))</f>
        <v/>
      </c>
    </row>
    <row r="4496">
      <c r="AC4496">
        <f>IF($C4496="","",IF(COUNTIF('Códigos Santander (ref)'!$A$2:$A$79,$C4496)&gt;0,"SANTANDER",IF(COUNTIF('Códigos Itaú (ref)'!$A$2:$A$44,$C4496)&gt;0,"ITAU",IF(AND(TRIM(UPPER($I4496))="CONTRATUAL",ISNUMBER(SEARCH("INDIVIDUAL",SUBSTITUTE(UPPER($D4496)," ","")))),"PREMIUM FREE",""))))</f>
        <v/>
      </c>
    </row>
    <row r="4497">
      <c r="AC4497">
        <f>IF($C4497="","",IF(COUNTIF('Códigos Santander (ref)'!$A$2:$A$79,$C4497)&gt;0,"SANTANDER",IF(COUNTIF('Códigos Itaú (ref)'!$A$2:$A$44,$C4497)&gt;0,"ITAU",IF(AND(TRIM(UPPER($I4497))="CONTRATUAL",ISNUMBER(SEARCH("INDIVIDUAL",SUBSTITUTE(UPPER($D4497)," ","")))),"PREMIUM FREE",""))))</f>
        <v/>
      </c>
    </row>
    <row r="4498">
      <c r="AC4498">
        <f>IF($C4498="","",IF(COUNTIF('Códigos Santander (ref)'!$A$2:$A$79,$C4498)&gt;0,"SANTANDER",IF(COUNTIF('Códigos Itaú (ref)'!$A$2:$A$44,$C4498)&gt;0,"ITAU",IF(AND(TRIM(UPPER($I4498))="CONTRATUAL",ISNUMBER(SEARCH("INDIVIDUAL",SUBSTITUTE(UPPER($D4498)," ","")))),"PREMIUM FREE",""))))</f>
        <v/>
      </c>
    </row>
    <row r="4499">
      <c r="AC4499">
        <f>IF($C4499="","",IF(COUNTIF('Códigos Santander (ref)'!$A$2:$A$79,$C4499)&gt;0,"SANTANDER",IF(COUNTIF('Códigos Itaú (ref)'!$A$2:$A$44,$C4499)&gt;0,"ITAU",IF(AND(TRIM(UPPER($I4499))="CONTRATUAL",ISNUMBER(SEARCH("INDIVIDUAL",SUBSTITUTE(UPPER($D4499)," ","")))),"PREMIUM FREE",""))))</f>
        <v/>
      </c>
    </row>
    <row r="4500">
      <c r="AC4500">
        <f>IF($C4500="","",IF(COUNTIF('Códigos Santander (ref)'!$A$2:$A$79,$C4500)&gt;0,"SANTANDER",IF(COUNTIF('Códigos Itaú (ref)'!$A$2:$A$44,$C4500)&gt;0,"ITAU",IF(AND(TRIM(UPPER($I4500))="CONTRATUAL",ISNUMBER(SEARCH("INDIVIDUAL",SUBSTITUTE(UPPER($D4500)," ","")))),"PREMIUM FREE",""))))</f>
        <v/>
      </c>
    </row>
    <row r="4501">
      <c r="AC4501">
        <f>IF($C4501="","",IF(COUNTIF('Códigos Santander (ref)'!$A$2:$A$79,$C4501)&gt;0,"SANTANDER",IF(COUNTIF('Códigos Itaú (ref)'!$A$2:$A$44,$C4501)&gt;0,"ITAU",IF(AND(TRIM(UPPER($I4501))="CONTRATUAL",ISNUMBER(SEARCH("INDIVIDUAL",SUBSTITUTE(UPPER($D4501)," ","")))),"PREMIUM FREE",""))))</f>
        <v/>
      </c>
    </row>
    <row r="4502">
      <c r="AC4502">
        <f>IF($C4502="","",IF(COUNTIF('Códigos Santander (ref)'!$A$2:$A$79,$C4502)&gt;0,"SANTANDER",IF(COUNTIF('Códigos Itaú (ref)'!$A$2:$A$44,$C4502)&gt;0,"ITAU",IF(AND(TRIM(UPPER($I4502))="CONTRATUAL",ISNUMBER(SEARCH("INDIVIDUAL",SUBSTITUTE(UPPER($D4502)," ","")))),"PREMIUM FREE",""))))</f>
        <v/>
      </c>
    </row>
    <row r="4503">
      <c r="AC4503">
        <f>IF($C4503="","",IF(COUNTIF('Códigos Santander (ref)'!$A$2:$A$79,$C4503)&gt;0,"SANTANDER",IF(COUNTIF('Códigos Itaú (ref)'!$A$2:$A$44,$C4503)&gt;0,"ITAU",IF(AND(TRIM(UPPER($I4503))="CONTRATUAL",ISNUMBER(SEARCH("INDIVIDUAL",SUBSTITUTE(UPPER($D4503)," ","")))),"PREMIUM FREE",""))))</f>
        <v/>
      </c>
    </row>
    <row r="4504">
      <c r="AC4504">
        <f>IF($C4504="","",IF(COUNTIF('Códigos Santander (ref)'!$A$2:$A$79,$C4504)&gt;0,"SANTANDER",IF(COUNTIF('Códigos Itaú (ref)'!$A$2:$A$44,$C4504)&gt;0,"ITAU",IF(AND(TRIM(UPPER($I4504))="CONTRATUAL",ISNUMBER(SEARCH("INDIVIDUAL",SUBSTITUTE(UPPER($D4504)," ","")))),"PREMIUM FREE",""))))</f>
        <v/>
      </c>
    </row>
    <row r="4505">
      <c r="AC4505">
        <f>IF($C4505="","",IF(COUNTIF('Códigos Santander (ref)'!$A$2:$A$79,$C4505)&gt;0,"SANTANDER",IF(COUNTIF('Códigos Itaú (ref)'!$A$2:$A$44,$C4505)&gt;0,"ITAU",IF(AND(TRIM(UPPER($I4505))="CONTRATUAL",ISNUMBER(SEARCH("INDIVIDUAL",SUBSTITUTE(UPPER($D4505)," ","")))),"PREMIUM FREE",""))))</f>
        <v/>
      </c>
    </row>
    <row r="4506">
      <c r="AC4506">
        <f>IF($C4506="","",IF(COUNTIF('Códigos Santander (ref)'!$A$2:$A$79,$C4506)&gt;0,"SANTANDER",IF(COUNTIF('Códigos Itaú (ref)'!$A$2:$A$44,$C4506)&gt;0,"ITAU",IF(AND(TRIM(UPPER($I4506))="CONTRATUAL",ISNUMBER(SEARCH("INDIVIDUAL",SUBSTITUTE(UPPER($D4506)," ","")))),"PREMIUM FREE",""))))</f>
        <v/>
      </c>
    </row>
    <row r="4507">
      <c r="AC4507">
        <f>IF($C4507="","",IF(COUNTIF('Códigos Santander (ref)'!$A$2:$A$79,$C4507)&gt;0,"SANTANDER",IF(COUNTIF('Códigos Itaú (ref)'!$A$2:$A$44,$C4507)&gt;0,"ITAU",IF(AND(TRIM(UPPER($I4507))="CONTRATUAL",ISNUMBER(SEARCH("INDIVIDUAL",SUBSTITUTE(UPPER($D4507)," ","")))),"PREMIUM FREE",""))))</f>
        <v/>
      </c>
    </row>
    <row r="4508">
      <c r="AC4508">
        <f>IF($C4508="","",IF(COUNTIF('Códigos Santander (ref)'!$A$2:$A$79,$C4508)&gt;0,"SANTANDER",IF(COUNTIF('Códigos Itaú (ref)'!$A$2:$A$44,$C4508)&gt;0,"ITAU",IF(AND(TRIM(UPPER($I4508))="CONTRATUAL",ISNUMBER(SEARCH("INDIVIDUAL",SUBSTITUTE(UPPER($D4508)," ","")))),"PREMIUM FREE",""))))</f>
        <v/>
      </c>
    </row>
    <row r="4509">
      <c r="AC4509">
        <f>IF($C4509="","",IF(COUNTIF('Códigos Santander (ref)'!$A$2:$A$79,$C4509)&gt;0,"SANTANDER",IF(COUNTIF('Códigos Itaú (ref)'!$A$2:$A$44,$C4509)&gt;0,"ITAU",IF(AND(TRIM(UPPER($I4509))="CONTRATUAL",ISNUMBER(SEARCH("INDIVIDUAL",SUBSTITUTE(UPPER($D4509)," ","")))),"PREMIUM FREE",""))))</f>
        <v/>
      </c>
    </row>
    <row r="4510">
      <c r="AC4510">
        <f>IF($C4510="","",IF(COUNTIF('Códigos Santander (ref)'!$A$2:$A$79,$C4510)&gt;0,"SANTANDER",IF(COUNTIF('Códigos Itaú (ref)'!$A$2:$A$44,$C4510)&gt;0,"ITAU",IF(AND(TRIM(UPPER($I4510))="CONTRATUAL",ISNUMBER(SEARCH("INDIVIDUAL",SUBSTITUTE(UPPER($D4510)," ","")))),"PREMIUM FREE",""))))</f>
        <v/>
      </c>
    </row>
    <row r="4511">
      <c r="AC4511">
        <f>IF($C4511="","",IF(COUNTIF('Códigos Santander (ref)'!$A$2:$A$79,$C4511)&gt;0,"SANTANDER",IF(COUNTIF('Códigos Itaú (ref)'!$A$2:$A$44,$C4511)&gt;0,"ITAU",IF(AND(TRIM(UPPER($I4511))="CONTRATUAL",ISNUMBER(SEARCH("INDIVIDUAL",SUBSTITUTE(UPPER($D4511)," ","")))),"PREMIUM FREE",""))))</f>
        <v/>
      </c>
    </row>
    <row r="4512">
      <c r="AC4512">
        <f>IF($C4512="","",IF(COUNTIF('Códigos Santander (ref)'!$A$2:$A$79,$C4512)&gt;0,"SANTANDER",IF(COUNTIF('Códigos Itaú (ref)'!$A$2:$A$44,$C4512)&gt;0,"ITAU",IF(AND(TRIM(UPPER($I4512))="CONTRATUAL",ISNUMBER(SEARCH("INDIVIDUAL",SUBSTITUTE(UPPER($D4512)," ","")))),"PREMIUM FREE",""))))</f>
        <v/>
      </c>
    </row>
    <row r="4513">
      <c r="AC4513">
        <f>IF($C4513="","",IF(COUNTIF('Códigos Santander (ref)'!$A$2:$A$79,$C4513)&gt;0,"SANTANDER",IF(COUNTIF('Códigos Itaú (ref)'!$A$2:$A$44,$C4513)&gt;0,"ITAU",IF(AND(TRIM(UPPER($I4513))="CONTRATUAL",ISNUMBER(SEARCH("INDIVIDUAL",SUBSTITUTE(UPPER($D4513)," ","")))),"PREMIUM FREE",""))))</f>
        <v/>
      </c>
    </row>
    <row r="4514">
      <c r="AC4514">
        <f>IF($C4514="","",IF(COUNTIF('Códigos Santander (ref)'!$A$2:$A$79,$C4514)&gt;0,"SANTANDER",IF(COUNTIF('Códigos Itaú (ref)'!$A$2:$A$44,$C4514)&gt;0,"ITAU",IF(AND(TRIM(UPPER($I4514))="CONTRATUAL",ISNUMBER(SEARCH("INDIVIDUAL",SUBSTITUTE(UPPER($D4514)," ","")))),"PREMIUM FREE",""))))</f>
        <v/>
      </c>
    </row>
    <row r="4515">
      <c r="AC4515">
        <f>IF($C4515="","",IF(COUNTIF('Códigos Santander (ref)'!$A$2:$A$79,$C4515)&gt;0,"SANTANDER",IF(COUNTIF('Códigos Itaú (ref)'!$A$2:$A$44,$C4515)&gt;0,"ITAU",IF(AND(TRIM(UPPER($I4515))="CONTRATUAL",ISNUMBER(SEARCH("INDIVIDUAL",SUBSTITUTE(UPPER($D4515)," ","")))),"PREMIUM FREE",""))))</f>
        <v/>
      </c>
    </row>
    <row r="4516">
      <c r="AC4516">
        <f>IF($C4516="","",IF(COUNTIF('Códigos Santander (ref)'!$A$2:$A$79,$C4516)&gt;0,"SANTANDER",IF(COUNTIF('Códigos Itaú (ref)'!$A$2:$A$44,$C4516)&gt;0,"ITAU",IF(AND(TRIM(UPPER($I4516))="CONTRATUAL",ISNUMBER(SEARCH("INDIVIDUAL",SUBSTITUTE(UPPER($D4516)," ","")))),"PREMIUM FREE",""))))</f>
        <v/>
      </c>
    </row>
    <row r="4517">
      <c r="AC4517">
        <f>IF($C4517="","",IF(COUNTIF('Códigos Santander (ref)'!$A$2:$A$79,$C4517)&gt;0,"SANTANDER",IF(COUNTIF('Códigos Itaú (ref)'!$A$2:$A$44,$C4517)&gt;0,"ITAU",IF(AND(TRIM(UPPER($I4517))="CONTRATUAL",ISNUMBER(SEARCH("INDIVIDUAL",SUBSTITUTE(UPPER($D4517)," ","")))),"PREMIUM FREE",""))))</f>
        <v/>
      </c>
    </row>
    <row r="4518">
      <c r="AC4518">
        <f>IF($C4518="","",IF(COUNTIF('Códigos Santander (ref)'!$A$2:$A$79,$C4518)&gt;0,"SANTANDER",IF(COUNTIF('Códigos Itaú (ref)'!$A$2:$A$44,$C4518)&gt;0,"ITAU",IF(AND(TRIM(UPPER($I4518))="CONTRATUAL",ISNUMBER(SEARCH("INDIVIDUAL",SUBSTITUTE(UPPER($D4518)," ","")))),"PREMIUM FREE",""))))</f>
        <v/>
      </c>
    </row>
    <row r="4519">
      <c r="AC4519">
        <f>IF($C4519="","",IF(COUNTIF('Códigos Santander (ref)'!$A$2:$A$79,$C4519)&gt;0,"SANTANDER",IF(COUNTIF('Códigos Itaú (ref)'!$A$2:$A$44,$C4519)&gt;0,"ITAU",IF(AND(TRIM(UPPER($I4519))="CONTRATUAL",ISNUMBER(SEARCH("INDIVIDUAL",SUBSTITUTE(UPPER($D4519)," ","")))),"PREMIUM FREE",""))))</f>
        <v/>
      </c>
    </row>
    <row r="4520">
      <c r="AC4520">
        <f>IF($C4520="","",IF(COUNTIF('Códigos Santander (ref)'!$A$2:$A$79,$C4520)&gt;0,"SANTANDER",IF(COUNTIF('Códigos Itaú (ref)'!$A$2:$A$44,$C4520)&gt;0,"ITAU",IF(AND(TRIM(UPPER($I4520))="CONTRATUAL",ISNUMBER(SEARCH("INDIVIDUAL",SUBSTITUTE(UPPER($D4520)," ","")))),"PREMIUM FREE",""))))</f>
        <v/>
      </c>
    </row>
    <row r="4521">
      <c r="AC4521">
        <f>IF($C4521="","",IF(COUNTIF('Códigos Santander (ref)'!$A$2:$A$79,$C4521)&gt;0,"SANTANDER",IF(COUNTIF('Códigos Itaú (ref)'!$A$2:$A$44,$C4521)&gt;0,"ITAU",IF(AND(TRIM(UPPER($I4521))="CONTRATUAL",ISNUMBER(SEARCH("INDIVIDUAL",SUBSTITUTE(UPPER($D4521)," ","")))),"PREMIUM FREE",""))))</f>
        <v/>
      </c>
    </row>
    <row r="4522">
      <c r="AC4522">
        <f>IF($C4522="","",IF(COUNTIF('Códigos Santander (ref)'!$A$2:$A$79,$C4522)&gt;0,"SANTANDER",IF(COUNTIF('Códigos Itaú (ref)'!$A$2:$A$44,$C4522)&gt;0,"ITAU",IF(AND(TRIM(UPPER($I4522))="CONTRATUAL",ISNUMBER(SEARCH("INDIVIDUAL",SUBSTITUTE(UPPER($D4522)," ","")))),"PREMIUM FREE",""))))</f>
        <v/>
      </c>
    </row>
    <row r="4523">
      <c r="AC4523">
        <f>IF($C4523="","",IF(COUNTIF('Códigos Santander (ref)'!$A$2:$A$79,$C4523)&gt;0,"SANTANDER",IF(COUNTIF('Códigos Itaú (ref)'!$A$2:$A$44,$C4523)&gt;0,"ITAU",IF(AND(TRIM(UPPER($I4523))="CONTRATUAL",ISNUMBER(SEARCH("INDIVIDUAL",SUBSTITUTE(UPPER($D4523)," ","")))),"PREMIUM FREE",""))))</f>
        <v/>
      </c>
    </row>
    <row r="4524">
      <c r="AC4524">
        <f>IF($C4524="","",IF(COUNTIF('Códigos Santander (ref)'!$A$2:$A$79,$C4524)&gt;0,"SANTANDER",IF(COUNTIF('Códigos Itaú (ref)'!$A$2:$A$44,$C4524)&gt;0,"ITAU",IF(AND(TRIM(UPPER($I4524))="CONTRATUAL",ISNUMBER(SEARCH("INDIVIDUAL",SUBSTITUTE(UPPER($D4524)," ","")))),"PREMIUM FREE",""))))</f>
        <v/>
      </c>
    </row>
    <row r="4525">
      <c r="AC4525">
        <f>IF($C4525="","",IF(COUNTIF('Códigos Santander (ref)'!$A$2:$A$79,$C4525)&gt;0,"SANTANDER",IF(COUNTIF('Códigos Itaú (ref)'!$A$2:$A$44,$C4525)&gt;0,"ITAU",IF(AND(TRIM(UPPER($I4525))="CONTRATUAL",ISNUMBER(SEARCH("INDIVIDUAL",SUBSTITUTE(UPPER($D4525)," ","")))),"PREMIUM FREE",""))))</f>
        <v/>
      </c>
    </row>
    <row r="4526">
      <c r="AC4526">
        <f>IF($C4526="","",IF(COUNTIF('Códigos Santander (ref)'!$A$2:$A$79,$C4526)&gt;0,"SANTANDER",IF(COUNTIF('Códigos Itaú (ref)'!$A$2:$A$44,$C4526)&gt;0,"ITAU",IF(AND(TRIM(UPPER($I4526))="CONTRATUAL",ISNUMBER(SEARCH("INDIVIDUAL",SUBSTITUTE(UPPER($D4526)," ","")))),"PREMIUM FREE",""))))</f>
        <v/>
      </c>
    </row>
    <row r="4527">
      <c r="AC4527">
        <f>IF($C4527="","",IF(COUNTIF('Códigos Santander (ref)'!$A$2:$A$79,$C4527)&gt;0,"SANTANDER",IF(COUNTIF('Códigos Itaú (ref)'!$A$2:$A$44,$C4527)&gt;0,"ITAU",IF(AND(TRIM(UPPER($I4527))="CONTRATUAL",ISNUMBER(SEARCH("INDIVIDUAL",SUBSTITUTE(UPPER($D4527)," ","")))),"PREMIUM FREE",""))))</f>
        <v/>
      </c>
    </row>
    <row r="4528">
      <c r="AC4528">
        <f>IF($C4528="","",IF(COUNTIF('Códigos Santander (ref)'!$A$2:$A$79,$C4528)&gt;0,"SANTANDER",IF(COUNTIF('Códigos Itaú (ref)'!$A$2:$A$44,$C4528)&gt;0,"ITAU",IF(AND(TRIM(UPPER($I4528))="CONTRATUAL",ISNUMBER(SEARCH("INDIVIDUAL",SUBSTITUTE(UPPER($D4528)," ","")))),"PREMIUM FREE",""))))</f>
        <v/>
      </c>
    </row>
    <row r="4529">
      <c r="AC4529">
        <f>IF($C4529="","",IF(COUNTIF('Códigos Santander (ref)'!$A$2:$A$79,$C4529)&gt;0,"SANTANDER",IF(COUNTIF('Códigos Itaú (ref)'!$A$2:$A$44,$C4529)&gt;0,"ITAU",IF(AND(TRIM(UPPER($I4529))="CONTRATUAL",ISNUMBER(SEARCH("INDIVIDUAL",SUBSTITUTE(UPPER($D4529)," ","")))),"PREMIUM FREE",""))))</f>
        <v/>
      </c>
    </row>
    <row r="4530">
      <c r="AC4530">
        <f>IF($C4530="","",IF(COUNTIF('Códigos Santander (ref)'!$A$2:$A$79,$C4530)&gt;0,"SANTANDER",IF(COUNTIF('Códigos Itaú (ref)'!$A$2:$A$44,$C4530)&gt;0,"ITAU",IF(AND(TRIM(UPPER($I4530))="CONTRATUAL",ISNUMBER(SEARCH("INDIVIDUAL",SUBSTITUTE(UPPER($D4530)," ","")))),"PREMIUM FREE",""))))</f>
        <v/>
      </c>
    </row>
    <row r="4531">
      <c r="AC4531">
        <f>IF($C4531="","",IF(COUNTIF('Códigos Santander (ref)'!$A$2:$A$79,$C4531)&gt;0,"SANTANDER",IF(COUNTIF('Códigos Itaú (ref)'!$A$2:$A$44,$C4531)&gt;0,"ITAU",IF(AND(TRIM(UPPER($I4531))="CONTRATUAL",ISNUMBER(SEARCH("INDIVIDUAL",SUBSTITUTE(UPPER($D4531)," ","")))),"PREMIUM FREE",""))))</f>
        <v/>
      </c>
    </row>
    <row r="4532">
      <c r="AC4532">
        <f>IF($C4532="","",IF(COUNTIF('Códigos Santander (ref)'!$A$2:$A$79,$C4532)&gt;0,"SANTANDER",IF(COUNTIF('Códigos Itaú (ref)'!$A$2:$A$44,$C4532)&gt;0,"ITAU",IF(AND(TRIM(UPPER($I4532))="CONTRATUAL",ISNUMBER(SEARCH("INDIVIDUAL",SUBSTITUTE(UPPER($D4532)," ","")))),"PREMIUM FREE",""))))</f>
        <v/>
      </c>
    </row>
    <row r="4533">
      <c r="AC4533">
        <f>IF($C4533="","",IF(COUNTIF('Códigos Santander (ref)'!$A$2:$A$79,$C4533)&gt;0,"SANTANDER",IF(COUNTIF('Códigos Itaú (ref)'!$A$2:$A$44,$C4533)&gt;0,"ITAU",IF(AND(TRIM(UPPER($I4533))="CONTRATUAL",ISNUMBER(SEARCH("INDIVIDUAL",SUBSTITUTE(UPPER($D4533)," ","")))),"PREMIUM FREE",""))))</f>
        <v/>
      </c>
    </row>
    <row r="4534">
      <c r="AC4534">
        <f>IF($C4534="","",IF(COUNTIF('Códigos Santander (ref)'!$A$2:$A$79,$C4534)&gt;0,"SANTANDER",IF(COUNTIF('Códigos Itaú (ref)'!$A$2:$A$44,$C4534)&gt;0,"ITAU",IF(AND(TRIM(UPPER($I4534))="CONTRATUAL",ISNUMBER(SEARCH("INDIVIDUAL",SUBSTITUTE(UPPER($D4534)," ","")))),"PREMIUM FREE",""))))</f>
        <v/>
      </c>
    </row>
    <row r="4535">
      <c r="AC4535">
        <f>IF($C4535="","",IF(COUNTIF('Códigos Santander (ref)'!$A$2:$A$79,$C4535)&gt;0,"SANTANDER",IF(COUNTIF('Códigos Itaú (ref)'!$A$2:$A$44,$C4535)&gt;0,"ITAU",IF(AND(TRIM(UPPER($I4535))="CONTRATUAL",ISNUMBER(SEARCH("INDIVIDUAL",SUBSTITUTE(UPPER($D4535)," ","")))),"PREMIUM FREE",""))))</f>
        <v/>
      </c>
    </row>
    <row r="4536">
      <c r="AC4536">
        <f>IF($C4536="","",IF(COUNTIF('Códigos Santander (ref)'!$A$2:$A$79,$C4536)&gt;0,"SANTANDER",IF(COUNTIF('Códigos Itaú (ref)'!$A$2:$A$44,$C4536)&gt;0,"ITAU",IF(AND(TRIM(UPPER($I4536))="CONTRATUAL",ISNUMBER(SEARCH("INDIVIDUAL",SUBSTITUTE(UPPER($D4536)," ","")))),"PREMIUM FREE",""))))</f>
        <v/>
      </c>
    </row>
    <row r="4537">
      <c r="AC4537">
        <f>IF($C4537="","",IF(COUNTIF('Códigos Santander (ref)'!$A$2:$A$79,$C4537)&gt;0,"SANTANDER",IF(COUNTIF('Códigos Itaú (ref)'!$A$2:$A$44,$C4537)&gt;0,"ITAU",IF(AND(TRIM(UPPER($I4537))="CONTRATUAL",ISNUMBER(SEARCH("INDIVIDUAL",SUBSTITUTE(UPPER($D4537)," ","")))),"PREMIUM FREE",""))))</f>
        <v/>
      </c>
    </row>
    <row r="4538">
      <c r="AC4538">
        <f>IF($C4538="","",IF(COUNTIF('Códigos Santander (ref)'!$A$2:$A$79,$C4538)&gt;0,"SANTANDER",IF(COUNTIF('Códigos Itaú (ref)'!$A$2:$A$44,$C4538)&gt;0,"ITAU",IF(AND(TRIM(UPPER($I4538))="CONTRATUAL",ISNUMBER(SEARCH("INDIVIDUAL",SUBSTITUTE(UPPER($D4538)," ","")))),"PREMIUM FREE",""))))</f>
        <v/>
      </c>
    </row>
    <row r="4539">
      <c r="AC4539">
        <f>IF($C4539="","",IF(COUNTIF('Códigos Santander (ref)'!$A$2:$A$79,$C4539)&gt;0,"SANTANDER",IF(COUNTIF('Códigos Itaú (ref)'!$A$2:$A$44,$C4539)&gt;0,"ITAU",IF(AND(TRIM(UPPER($I4539))="CONTRATUAL",ISNUMBER(SEARCH("INDIVIDUAL",SUBSTITUTE(UPPER($D4539)," ","")))),"PREMIUM FREE",""))))</f>
        <v/>
      </c>
    </row>
    <row r="4540">
      <c r="AC4540">
        <f>IF($C4540="","",IF(COUNTIF('Códigos Santander (ref)'!$A$2:$A$79,$C4540)&gt;0,"SANTANDER",IF(COUNTIF('Códigos Itaú (ref)'!$A$2:$A$44,$C4540)&gt;0,"ITAU",IF(AND(TRIM(UPPER($I4540))="CONTRATUAL",ISNUMBER(SEARCH("INDIVIDUAL",SUBSTITUTE(UPPER($D4540)," ","")))),"PREMIUM FREE",""))))</f>
        <v/>
      </c>
    </row>
    <row r="4541">
      <c r="AC4541">
        <f>IF($C4541="","",IF(COUNTIF('Códigos Santander (ref)'!$A$2:$A$79,$C4541)&gt;0,"SANTANDER",IF(COUNTIF('Códigos Itaú (ref)'!$A$2:$A$44,$C4541)&gt;0,"ITAU",IF(AND(TRIM(UPPER($I4541))="CONTRATUAL",ISNUMBER(SEARCH("INDIVIDUAL",SUBSTITUTE(UPPER($D4541)," ","")))),"PREMIUM FREE",""))))</f>
        <v/>
      </c>
    </row>
    <row r="4542">
      <c r="AC4542">
        <f>IF($C4542="","",IF(COUNTIF('Códigos Santander (ref)'!$A$2:$A$79,$C4542)&gt;0,"SANTANDER",IF(COUNTIF('Códigos Itaú (ref)'!$A$2:$A$44,$C4542)&gt;0,"ITAU",IF(AND(TRIM(UPPER($I4542))="CONTRATUAL",ISNUMBER(SEARCH("INDIVIDUAL",SUBSTITUTE(UPPER($D4542)," ","")))),"PREMIUM FREE",""))))</f>
        <v/>
      </c>
    </row>
    <row r="4543">
      <c r="AC4543">
        <f>IF($C4543="","",IF(COUNTIF('Códigos Santander (ref)'!$A$2:$A$79,$C4543)&gt;0,"SANTANDER",IF(COUNTIF('Códigos Itaú (ref)'!$A$2:$A$44,$C4543)&gt;0,"ITAU",IF(AND(TRIM(UPPER($I4543))="CONTRATUAL",ISNUMBER(SEARCH("INDIVIDUAL",SUBSTITUTE(UPPER($D4543)," ","")))),"PREMIUM FREE",""))))</f>
        <v/>
      </c>
    </row>
    <row r="4544">
      <c r="AC4544">
        <f>IF($C4544="","",IF(COUNTIF('Códigos Santander (ref)'!$A$2:$A$79,$C4544)&gt;0,"SANTANDER",IF(COUNTIF('Códigos Itaú (ref)'!$A$2:$A$44,$C4544)&gt;0,"ITAU",IF(AND(TRIM(UPPER($I4544))="CONTRATUAL",ISNUMBER(SEARCH("INDIVIDUAL",SUBSTITUTE(UPPER($D4544)," ","")))),"PREMIUM FREE",""))))</f>
        <v/>
      </c>
    </row>
    <row r="4545">
      <c r="AC4545">
        <f>IF($C4545="","",IF(COUNTIF('Códigos Santander (ref)'!$A$2:$A$79,$C4545)&gt;0,"SANTANDER",IF(COUNTIF('Códigos Itaú (ref)'!$A$2:$A$44,$C4545)&gt;0,"ITAU",IF(AND(TRIM(UPPER($I4545))="CONTRATUAL",ISNUMBER(SEARCH("INDIVIDUAL",SUBSTITUTE(UPPER($D4545)," ","")))),"PREMIUM FREE",""))))</f>
        <v/>
      </c>
    </row>
    <row r="4546">
      <c r="AC4546">
        <f>IF($C4546="","",IF(COUNTIF('Códigos Santander (ref)'!$A$2:$A$79,$C4546)&gt;0,"SANTANDER",IF(COUNTIF('Códigos Itaú (ref)'!$A$2:$A$44,$C4546)&gt;0,"ITAU",IF(AND(TRIM(UPPER($I4546))="CONTRATUAL",ISNUMBER(SEARCH("INDIVIDUAL",SUBSTITUTE(UPPER($D4546)," ","")))),"PREMIUM FREE",""))))</f>
        <v/>
      </c>
    </row>
    <row r="4547">
      <c r="AC4547">
        <f>IF($C4547="","",IF(COUNTIF('Códigos Santander (ref)'!$A$2:$A$79,$C4547)&gt;0,"SANTANDER",IF(COUNTIF('Códigos Itaú (ref)'!$A$2:$A$44,$C4547)&gt;0,"ITAU",IF(AND(TRIM(UPPER($I4547))="CONTRATUAL",ISNUMBER(SEARCH("INDIVIDUAL",SUBSTITUTE(UPPER($D4547)," ","")))),"PREMIUM FREE",""))))</f>
        <v/>
      </c>
    </row>
    <row r="4548">
      <c r="AC4548">
        <f>IF($C4548="","",IF(COUNTIF('Códigos Santander (ref)'!$A$2:$A$79,$C4548)&gt;0,"SANTANDER",IF(COUNTIF('Códigos Itaú (ref)'!$A$2:$A$44,$C4548)&gt;0,"ITAU",IF(AND(TRIM(UPPER($I4548))="CONTRATUAL",ISNUMBER(SEARCH("INDIVIDUAL",SUBSTITUTE(UPPER($D4548)," ","")))),"PREMIUM FREE",""))))</f>
        <v/>
      </c>
    </row>
    <row r="4549">
      <c r="AC4549">
        <f>IF($C4549="","",IF(COUNTIF('Códigos Santander (ref)'!$A$2:$A$79,$C4549)&gt;0,"SANTANDER",IF(COUNTIF('Códigos Itaú (ref)'!$A$2:$A$44,$C4549)&gt;0,"ITAU",IF(AND(TRIM(UPPER($I4549))="CONTRATUAL",ISNUMBER(SEARCH("INDIVIDUAL",SUBSTITUTE(UPPER($D4549)," ","")))),"PREMIUM FREE",""))))</f>
        <v/>
      </c>
    </row>
    <row r="4550">
      <c r="AC4550">
        <f>IF($C4550="","",IF(COUNTIF('Códigos Santander (ref)'!$A$2:$A$79,$C4550)&gt;0,"SANTANDER",IF(COUNTIF('Códigos Itaú (ref)'!$A$2:$A$44,$C4550)&gt;0,"ITAU",IF(AND(TRIM(UPPER($I4550))="CONTRATUAL",ISNUMBER(SEARCH("INDIVIDUAL",SUBSTITUTE(UPPER($D4550)," ","")))),"PREMIUM FREE",""))))</f>
        <v/>
      </c>
    </row>
    <row r="4551">
      <c r="AC4551">
        <f>IF($C4551="","",IF(COUNTIF('Códigos Santander (ref)'!$A$2:$A$79,$C4551)&gt;0,"SANTANDER",IF(COUNTIF('Códigos Itaú (ref)'!$A$2:$A$44,$C4551)&gt;0,"ITAU",IF(AND(TRIM(UPPER($I4551))="CONTRATUAL",ISNUMBER(SEARCH("INDIVIDUAL",SUBSTITUTE(UPPER($D4551)," ","")))),"PREMIUM FREE",""))))</f>
        <v/>
      </c>
    </row>
    <row r="4552">
      <c r="AC4552">
        <f>IF($C4552="","",IF(COUNTIF('Códigos Santander (ref)'!$A$2:$A$79,$C4552)&gt;0,"SANTANDER",IF(COUNTIF('Códigos Itaú (ref)'!$A$2:$A$44,$C4552)&gt;0,"ITAU",IF(AND(TRIM(UPPER($I4552))="CONTRATUAL",ISNUMBER(SEARCH("INDIVIDUAL",SUBSTITUTE(UPPER($D4552)," ","")))),"PREMIUM FREE",""))))</f>
        <v/>
      </c>
    </row>
    <row r="4553">
      <c r="AC4553">
        <f>IF($C4553="","",IF(COUNTIF('Códigos Santander (ref)'!$A$2:$A$79,$C4553)&gt;0,"SANTANDER",IF(COUNTIF('Códigos Itaú (ref)'!$A$2:$A$44,$C4553)&gt;0,"ITAU",IF(AND(TRIM(UPPER($I4553))="CONTRATUAL",ISNUMBER(SEARCH("INDIVIDUAL",SUBSTITUTE(UPPER($D4553)," ","")))),"PREMIUM FREE",""))))</f>
        <v/>
      </c>
    </row>
    <row r="4554">
      <c r="AC4554">
        <f>IF($C4554="","",IF(COUNTIF('Códigos Santander (ref)'!$A$2:$A$79,$C4554)&gt;0,"SANTANDER",IF(COUNTIF('Códigos Itaú (ref)'!$A$2:$A$44,$C4554)&gt;0,"ITAU",IF(AND(TRIM(UPPER($I4554))="CONTRATUAL",ISNUMBER(SEARCH("INDIVIDUAL",SUBSTITUTE(UPPER($D4554)," ","")))),"PREMIUM FREE",""))))</f>
        <v/>
      </c>
    </row>
    <row r="4555">
      <c r="AC4555">
        <f>IF($C4555="","",IF(COUNTIF('Códigos Santander (ref)'!$A$2:$A$79,$C4555)&gt;0,"SANTANDER",IF(COUNTIF('Códigos Itaú (ref)'!$A$2:$A$44,$C4555)&gt;0,"ITAU",IF(AND(TRIM(UPPER($I4555))="CONTRATUAL",ISNUMBER(SEARCH("INDIVIDUAL",SUBSTITUTE(UPPER($D4555)," ","")))),"PREMIUM FREE",""))))</f>
        <v/>
      </c>
    </row>
    <row r="4556">
      <c r="AC4556">
        <f>IF($C4556="","",IF(COUNTIF('Códigos Santander (ref)'!$A$2:$A$79,$C4556)&gt;0,"SANTANDER",IF(COUNTIF('Códigos Itaú (ref)'!$A$2:$A$44,$C4556)&gt;0,"ITAU",IF(AND(TRIM(UPPER($I4556))="CONTRATUAL",ISNUMBER(SEARCH("INDIVIDUAL",SUBSTITUTE(UPPER($D4556)," ","")))),"PREMIUM FREE",""))))</f>
        <v/>
      </c>
    </row>
    <row r="4557">
      <c r="AC4557">
        <f>IF($C4557="","",IF(COUNTIF('Códigos Santander (ref)'!$A$2:$A$79,$C4557)&gt;0,"SANTANDER",IF(COUNTIF('Códigos Itaú (ref)'!$A$2:$A$44,$C4557)&gt;0,"ITAU",IF(AND(TRIM(UPPER($I4557))="CONTRATUAL",ISNUMBER(SEARCH("INDIVIDUAL",SUBSTITUTE(UPPER($D4557)," ","")))),"PREMIUM FREE",""))))</f>
        <v/>
      </c>
    </row>
    <row r="4558">
      <c r="AC4558">
        <f>IF($C4558="","",IF(COUNTIF('Códigos Santander (ref)'!$A$2:$A$79,$C4558)&gt;0,"SANTANDER",IF(COUNTIF('Códigos Itaú (ref)'!$A$2:$A$44,$C4558)&gt;0,"ITAU",IF(AND(TRIM(UPPER($I4558))="CONTRATUAL",ISNUMBER(SEARCH("INDIVIDUAL",SUBSTITUTE(UPPER($D4558)," ","")))),"PREMIUM FREE",""))))</f>
        <v/>
      </c>
    </row>
    <row r="4559">
      <c r="AC4559">
        <f>IF($C4559="","",IF(COUNTIF('Códigos Santander (ref)'!$A$2:$A$79,$C4559)&gt;0,"SANTANDER",IF(COUNTIF('Códigos Itaú (ref)'!$A$2:$A$44,$C4559)&gt;0,"ITAU",IF(AND(TRIM(UPPER($I4559))="CONTRATUAL",ISNUMBER(SEARCH("INDIVIDUAL",SUBSTITUTE(UPPER($D4559)," ","")))),"PREMIUM FREE",""))))</f>
        <v/>
      </c>
    </row>
    <row r="4560">
      <c r="AC4560">
        <f>IF($C4560="","",IF(COUNTIF('Códigos Santander (ref)'!$A$2:$A$79,$C4560)&gt;0,"SANTANDER",IF(COUNTIF('Códigos Itaú (ref)'!$A$2:$A$44,$C4560)&gt;0,"ITAU",IF(AND(TRIM(UPPER($I4560))="CONTRATUAL",ISNUMBER(SEARCH("INDIVIDUAL",SUBSTITUTE(UPPER($D4560)," ","")))),"PREMIUM FREE",""))))</f>
        <v/>
      </c>
    </row>
    <row r="4561">
      <c r="AC4561">
        <f>IF($C4561="","",IF(COUNTIF('Códigos Santander (ref)'!$A$2:$A$79,$C4561)&gt;0,"SANTANDER",IF(COUNTIF('Códigos Itaú (ref)'!$A$2:$A$44,$C4561)&gt;0,"ITAU",IF(AND(TRIM(UPPER($I4561))="CONTRATUAL",ISNUMBER(SEARCH("INDIVIDUAL",SUBSTITUTE(UPPER($D4561)," ","")))),"PREMIUM FREE",""))))</f>
        <v/>
      </c>
    </row>
    <row r="4562">
      <c r="AC4562">
        <f>IF($C4562="","",IF(COUNTIF('Códigos Santander (ref)'!$A$2:$A$79,$C4562)&gt;0,"SANTANDER",IF(COUNTIF('Códigos Itaú (ref)'!$A$2:$A$44,$C4562)&gt;0,"ITAU",IF(AND(TRIM(UPPER($I4562))="CONTRATUAL",ISNUMBER(SEARCH("INDIVIDUAL",SUBSTITUTE(UPPER($D4562)," ","")))),"PREMIUM FREE",""))))</f>
        <v/>
      </c>
    </row>
    <row r="4563">
      <c r="AC4563">
        <f>IF($C4563="","",IF(COUNTIF('Códigos Santander (ref)'!$A$2:$A$79,$C4563)&gt;0,"SANTANDER",IF(COUNTIF('Códigos Itaú (ref)'!$A$2:$A$44,$C4563)&gt;0,"ITAU",IF(AND(TRIM(UPPER($I4563))="CONTRATUAL",ISNUMBER(SEARCH("INDIVIDUAL",SUBSTITUTE(UPPER($D4563)," ","")))),"PREMIUM FREE",""))))</f>
        <v/>
      </c>
    </row>
    <row r="4564">
      <c r="AC4564">
        <f>IF($C4564="","",IF(COUNTIF('Códigos Santander (ref)'!$A$2:$A$79,$C4564)&gt;0,"SANTANDER",IF(COUNTIF('Códigos Itaú (ref)'!$A$2:$A$44,$C4564)&gt;0,"ITAU",IF(AND(TRIM(UPPER($I4564))="CONTRATUAL",ISNUMBER(SEARCH("INDIVIDUAL",SUBSTITUTE(UPPER($D4564)," ","")))),"PREMIUM FREE",""))))</f>
        <v/>
      </c>
    </row>
    <row r="4565">
      <c r="AC4565">
        <f>IF($C4565="","",IF(COUNTIF('Códigos Santander (ref)'!$A$2:$A$79,$C4565)&gt;0,"SANTANDER",IF(COUNTIF('Códigos Itaú (ref)'!$A$2:$A$44,$C4565)&gt;0,"ITAU",IF(AND(TRIM(UPPER($I4565))="CONTRATUAL",ISNUMBER(SEARCH("INDIVIDUAL",SUBSTITUTE(UPPER($D4565)," ","")))),"PREMIUM FREE",""))))</f>
        <v/>
      </c>
    </row>
    <row r="4566">
      <c r="AC4566">
        <f>IF($C4566="","",IF(COUNTIF('Códigos Santander (ref)'!$A$2:$A$79,$C4566)&gt;0,"SANTANDER",IF(COUNTIF('Códigos Itaú (ref)'!$A$2:$A$44,$C4566)&gt;0,"ITAU",IF(AND(TRIM(UPPER($I4566))="CONTRATUAL",ISNUMBER(SEARCH("INDIVIDUAL",SUBSTITUTE(UPPER($D4566)," ","")))),"PREMIUM FREE",""))))</f>
        <v/>
      </c>
    </row>
    <row r="4567">
      <c r="AC4567">
        <f>IF($C4567="","",IF(COUNTIF('Códigos Santander (ref)'!$A$2:$A$79,$C4567)&gt;0,"SANTANDER",IF(COUNTIF('Códigos Itaú (ref)'!$A$2:$A$44,$C4567)&gt;0,"ITAU",IF(AND(TRIM(UPPER($I4567))="CONTRATUAL",ISNUMBER(SEARCH("INDIVIDUAL",SUBSTITUTE(UPPER($D4567)," ","")))),"PREMIUM FREE",""))))</f>
        <v/>
      </c>
    </row>
    <row r="4568">
      <c r="AC4568">
        <f>IF($C4568="","",IF(COUNTIF('Códigos Santander (ref)'!$A$2:$A$79,$C4568)&gt;0,"SANTANDER",IF(COUNTIF('Códigos Itaú (ref)'!$A$2:$A$44,$C4568)&gt;0,"ITAU",IF(AND(TRIM(UPPER($I4568))="CONTRATUAL",ISNUMBER(SEARCH("INDIVIDUAL",SUBSTITUTE(UPPER($D4568)," ","")))),"PREMIUM FREE",""))))</f>
        <v/>
      </c>
    </row>
    <row r="4569">
      <c r="AC4569">
        <f>IF($C4569="","",IF(COUNTIF('Códigos Santander (ref)'!$A$2:$A$79,$C4569)&gt;0,"SANTANDER",IF(COUNTIF('Códigos Itaú (ref)'!$A$2:$A$44,$C4569)&gt;0,"ITAU",IF(AND(TRIM(UPPER($I4569))="CONTRATUAL",ISNUMBER(SEARCH("INDIVIDUAL",SUBSTITUTE(UPPER($D4569)," ","")))),"PREMIUM FREE",""))))</f>
        <v/>
      </c>
    </row>
    <row r="4570">
      <c r="AC4570">
        <f>IF($C4570="","",IF(COUNTIF('Códigos Santander (ref)'!$A$2:$A$79,$C4570)&gt;0,"SANTANDER",IF(COUNTIF('Códigos Itaú (ref)'!$A$2:$A$44,$C4570)&gt;0,"ITAU",IF(AND(TRIM(UPPER($I4570))="CONTRATUAL",ISNUMBER(SEARCH("INDIVIDUAL",SUBSTITUTE(UPPER($D4570)," ","")))),"PREMIUM FREE",""))))</f>
        <v/>
      </c>
    </row>
    <row r="4571">
      <c r="AC4571">
        <f>IF($C4571="","",IF(COUNTIF('Códigos Santander (ref)'!$A$2:$A$79,$C4571)&gt;0,"SANTANDER",IF(COUNTIF('Códigos Itaú (ref)'!$A$2:$A$44,$C4571)&gt;0,"ITAU",IF(AND(TRIM(UPPER($I4571))="CONTRATUAL",ISNUMBER(SEARCH("INDIVIDUAL",SUBSTITUTE(UPPER($D4571)," ","")))),"PREMIUM FREE",""))))</f>
        <v/>
      </c>
    </row>
    <row r="4572">
      <c r="AC4572">
        <f>IF($C4572="","",IF(COUNTIF('Códigos Santander (ref)'!$A$2:$A$79,$C4572)&gt;0,"SANTANDER",IF(COUNTIF('Códigos Itaú (ref)'!$A$2:$A$44,$C4572)&gt;0,"ITAU",IF(AND(TRIM(UPPER($I4572))="CONTRATUAL",ISNUMBER(SEARCH("INDIVIDUAL",SUBSTITUTE(UPPER($D4572)," ","")))),"PREMIUM FREE",""))))</f>
        <v/>
      </c>
    </row>
    <row r="4573">
      <c r="AC4573">
        <f>IF($C4573="","",IF(COUNTIF('Códigos Santander (ref)'!$A$2:$A$79,$C4573)&gt;0,"SANTANDER",IF(COUNTIF('Códigos Itaú (ref)'!$A$2:$A$44,$C4573)&gt;0,"ITAU",IF(AND(TRIM(UPPER($I4573))="CONTRATUAL",ISNUMBER(SEARCH("INDIVIDUAL",SUBSTITUTE(UPPER($D4573)," ","")))),"PREMIUM FREE",""))))</f>
        <v/>
      </c>
    </row>
    <row r="4574">
      <c r="AC4574">
        <f>IF($C4574="","",IF(COUNTIF('Códigos Santander (ref)'!$A$2:$A$79,$C4574)&gt;0,"SANTANDER",IF(COUNTIF('Códigos Itaú (ref)'!$A$2:$A$44,$C4574)&gt;0,"ITAU",IF(AND(TRIM(UPPER($I4574))="CONTRATUAL",ISNUMBER(SEARCH("INDIVIDUAL",SUBSTITUTE(UPPER($D4574)," ","")))),"PREMIUM FREE",""))))</f>
        <v/>
      </c>
    </row>
    <row r="4575">
      <c r="AC4575">
        <f>IF($C4575="","",IF(COUNTIF('Códigos Santander (ref)'!$A$2:$A$79,$C4575)&gt;0,"SANTANDER",IF(COUNTIF('Códigos Itaú (ref)'!$A$2:$A$44,$C4575)&gt;0,"ITAU",IF(AND(TRIM(UPPER($I4575))="CONTRATUAL",ISNUMBER(SEARCH("INDIVIDUAL",SUBSTITUTE(UPPER($D4575)," ","")))),"PREMIUM FREE",""))))</f>
        <v/>
      </c>
    </row>
    <row r="4576">
      <c r="AC4576">
        <f>IF($C4576="","",IF(COUNTIF('Códigos Santander (ref)'!$A$2:$A$79,$C4576)&gt;0,"SANTANDER",IF(COUNTIF('Códigos Itaú (ref)'!$A$2:$A$44,$C4576)&gt;0,"ITAU",IF(AND(TRIM(UPPER($I4576))="CONTRATUAL",ISNUMBER(SEARCH("INDIVIDUAL",SUBSTITUTE(UPPER($D4576)," ","")))),"PREMIUM FREE",""))))</f>
        <v/>
      </c>
    </row>
    <row r="4577">
      <c r="AC4577">
        <f>IF($C4577="","",IF(COUNTIF('Códigos Santander (ref)'!$A$2:$A$79,$C4577)&gt;0,"SANTANDER",IF(COUNTIF('Códigos Itaú (ref)'!$A$2:$A$44,$C4577)&gt;0,"ITAU",IF(AND(TRIM(UPPER($I4577))="CONTRATUAL",ISNUMBER(SEARCH("INDIVIDUAL",SUBSTITUTE(UPPER($D4577)," ","")))),"PREMIUM FREE",""))))</f>
        <v/>
      </c>
    </row>
    <row r="4578">
      <c r="AC4578">
        <f>IF($C4578="","",IF(COUNTIF('Códigos Santander (ref)'!$A$2:$A$79,$C4578)&gt;0,"SANTANDER",IF(COUNTIF('Códigos Itaú (ref)'!$A$2:$A$44,$C4578)&gt;0,"ITAU",IF(AND(TRIM(UPPER($I4578))="CONTRATUAL",ISNUMBER(SEARCH("INDIVIDUAL",SUBSTITUTE(UPPER($D4578)," ","")))),"PREMIUM FREE",""))))</f>
        <v/>
      </c>
    </row>
    <row r="4579">
      <c r="AC4579">
        <f>IF($C4579="","",IF(COUNTIF('Códigos Santander (ref)'!$A$2:$A$79,$C4579)&gt;0,"SANTANDER",IF(COUNTIF('Códigos Itaú (ref)'!$A$2:$A$44,$C4579)&gt;0,"ITAU",IF(AND(TRIM(UPPER($I4579))="CONTRATUAL",ISNUMBER(SEARCH("INDIVIDUAL",SUBSTITUTE(UPPER($D4579)," ","")))),"PREMIUM FREE",""))))</f>
        <v/>
      </c>
    </row>
    <row r="4580">
      <c r="AC4580">
        <f>IF($C4580="","",IF(COUNTIF('Códigos Santander (ref)'!$A$2:$A$79,$C4580)&gt;0,"SANTANDER",IF(COUNTIF('Códigos Itaú (ref)'!$A$2:$A$44,$C4580)&gt;0,"ITAU",IF(AND(TRIM(UPPER($I4580))="CONTRATUAL",ISNUMBER(SEARCH("INDIVIDUAL",SUBSTITUTE(UPPER($D4580)," ","")))),"PREMIUM FREE",""))))</f>
        <v/>
      </c>
    </row>
    <row r="4581">
      <c r="AC4581">
        <f>IF($C4581="","",IF(COUNTIF('Códigos Santander (ref)'!$A$2:$A$79,$C4581)&gt;0,"SANTANDER",IF(COUNTIF('Códigos Itaú (ref)'!$A$2:$A$44,$C4581)&gt;0,"ITAU",IF(AND(TRIM(UPPER($I4581))="CONTRATUAL",ISNUMBER(SEARCH("INDIVIDUAL",SUBSTITUTE(UPPER($D4581)," ","")))),"PREMIUM FREE",""))))</f>
        <v/>
      </c>
    </row>
    <row r="4582">
      <c r="AC4582">
        <f>IF($C4582="","",IF(COUNTIF('Códigos Santander (ref)'!$A$2:$A$79,$C4582)&gt;0,"SANTANDER",IF(COUNTIF('Códigos Itaú (ref)'!$A$2:$A$44,$C4582)&gt;0,"ITAU",IF(AND(TRIM(UPPER($I4582))="CONTRATUAL",ISNUMBER(SEARCH("INDIVIDUAL",SUBSTITUTE(UPPER($D4582)," ","")))),"PREMIUM FREE",""))))</f>
        <v/>
      </c>
    </row>
    <row r="4583">
      <c r="AC4583">
        <f>IF($C4583="","",IF(COUNTIF('Códigos Santander (ref)'!$A$2:$A$79,$C4583)&gt;0,"SANTANDER",IF(COUNTIF('Códigos Itaú (ref)'!$A$2:$A$44,$C4583)&gt;0,"ITAU",IF(AND(TRIM(UPPER($I4583))="CONTRATUAL",ISNUMBER(SEARCH("INDIVIDUAL",SUBSTITUTE(UPPER($D4583)," ","")))),"PREMIUM FREE",""))))</f>
        <v/>
      </c>
    </row>
    <row r="4584">
      <c r="AC4584">
        <f>IF($C4584="","",IF(COUNTIF('Códigos Santander (ref)'!$A$2:$A$79,$C4584)&gt;0,"SANTANDER",IF(COUNTIF('Códigos Itaú (ref)'!$A$2:$A$44,$C4584)&gt;0,"ITAU",IF(AND(TRIM(UPPER($I4584))="CONTRATUAL",ISNUMBER(SEARCH("INDIVIDUAL",SUBSTITUTE(UPPER($D4584)," ","")))),"PREMIUM FREE",""))))</f>
        <v/>
      </c>
    </row>
    <row r="4585">
      <c r="AC4585">
        <f>IF($C4585="","",IF(COUNTIF('Códigos Santander (ref)'!$A$2:$A$79,$C4585)&gt;0,"SANTANDER",IF(COUNTIF('Códigos Itaú (ref)'!$A$2:$A$44,$C4585)&gt;0,"ITAU",IF(AND(TRIM(UPPER($I4585))="CONTRATUAL",ISNUMBER(SEARCH("INDIVIDUAL",SUBSTITUTE(UPPER($D4585)," ","")))),"PREMIUM FREE",""))))</f>
        <v/>
      </c>
    </row>
    <row r="4586">
      <c r="AC4586">
        <f>IF($C4586="","",IF(COUNTIF('Códigos Santander (ref)'!$A$2:$A$79,$C4586)&gt;0,"SANTANDER",IF(COUNTIF('Códigos Itaú (ref)'!$A$2:$A$44,$C4586)&gt;0,"ITAU",IF(AND(TRIM(UPPER($I4586))="CONTRATUAL",ISNUMBER(SEARCH("INDIVIDUAL",SUBSTITUTE(UPPER($D4586)," ","")))),"PREMIUM FREE",""))))</f>
        <v/>
      </c>
    </row>
    <row r="4587">
      <c r="AC4587">
        <f>IF($C4587="","",IF(COUNTIF('Códigos Santander (ref)'!$A$2:$A$79,$C4587)&gt;0,"SANTANDER",IF(COUNTIF('Códigos Itaú (ref)'!$A$2:$A$44,$C4587)&gt;0,"ITAU",IF(AND(TRIM(UPPER($I4587))="CONTRATUAL",ISNUMBER(SEARCH("INDIVIDUAL",SUBSTITUTE(UPPER($D4587)," ","")))),"PREMIUM FREE",""))))</f>
        <v/>
      </c>
    </row>
    <row r="4588">
      <c r="AC4588">
        <f>IF($C4588="","",IF(COUNTIF('Códigos Santander (ref)'!$A$2:$A$79,$C4588)&gt;0,"SANTANDER",IF(COUNTIF('Códigos Itaú (ref)'!$A$2:$A$44,$C4588)&gt;0,"ITAU",IF(AND(TRIM(UPPER($I4588))="CONTRATUAL",ISNUMBER(SEARCH("INDIVIDUAL",SUBSTITUTE(UPPER($D4588)," ","")))),"PREMIUM FREE",""))))</f>
        <v/>
      </c>
    </row>
    <row r="4589">
      <c r="AC4589">
        <f>IF($C4589="","",IF(COUNTIF('Códigos Santander (ref)'!$A$2:$A$79,$C4589)&gt;0,"SANTANDER",IF(COUNTIF('Códigos Itaú (ref)'!$A$2:$A$44,$C4589)&gt;0,"ITAU",IF(AND(TRIM(UPPER($I4589))="CONTRATUAL",ISNUMBER(SEARCH("INDIVIDUAL",SUBSTITUTE(UPPER($D4589)," ","")))),"PREMIUM FREE",""))))</f>
        <v/>
      </c>
    </row>
    <row r="4590">
      <c r="AC4590">
        <f>IF($C4590="","",IF(COUNTIF('Códigos Santander (ref)'!$A$2:$A$79,$C4590)&gt;0,"SANTANDER",IF(COUNTIF('Códigos Itaú (ref)'!$A$2:$A$44,$C4590)&gt;0,"ITAU",IF(AND(TRIM(UPPER($I4590))="CONTRATUAL",ISNUMBER(SEARCH("INDIVIDUAL",SUBSTITUTE(UPPER($D4590)," ","")))),"PREMIUM FREE",""))))</f>
        <v/>
      </c>
    </row>
    <row r="4591">
      <c r="AC4591">
        <f>IF($C4591="","",IF(COUNTIF('Códigos Santander (ref)'!$A$2:$A$79,$C4591)&gt;0,"SANTANDER",IF(COUNTIF('Códigos Itaú (ref)'!$A$2:$A$44,$C4591)&gt;0,"ITAU",IF(AND(TRIM(UPPER($I4591))="CONTRATUAL",ISNUMBER(SEARCH("INDIVIDUAL",SUBSTITUTE(UPPER($D4591)," ","")))),"PREMIUM FREE",""))))</f>
        <v/>
      </c>
    </row>
    <row r="4592">
      <c r="AC4592">
        <f>IF($C4592="","",IF(COUNTIF('Códigos Santander (ref)'!$A$2:$A$79,$C4592)&gt;0,"SANTANDER",IF(COUNTIF('Códigos Itaú (ref)'!$A$2:$A$44,$C4592)&gt;0,"ITAU",IF(AND(TRIM(UPPER($I4592))="CONTRATUAL",ISNUMBER(SEARCH("INDIVIDUAL",SUBSTITUTE(UPPER($D4592)," ","")))),"PREMIUM FREE",""))))</f>
        <v/>
      </c>
    </row>
    <row r="4593">
      <c r="AC4593">
        <f>IF($C4593="","",IF(COUNTIF('Códigos Santander (ref)'!$A$2:$A$79,$C4593)&gt;0,"SANTANDER",IF(COUNTIF('Códigos Itaú (ref)'!$A$2:$A$44,$C4593)&gt;0,"ITAU",IF(AND(TRIM(UPPER($I4593))="CONTRATUAL",ISNUMBER(SEARCH("INDIVIDUAL",SUBSTITUTE(UPPER($D4593)," ","")))),"PREMIUM FREE",""))))</f>
        <v/>
      </c>
    </row>
    <row r="4594">
      <c r="AC4594">
        <f>IF($C4594="","",IF(COUNTIF('Códigos Santander (ref)'!$A$2:$A$79,$C4594)&gt;0,"SANTANDER",IF(COUNTIF('Códigos Itaú (ref)'!$A$2:$A$44,$C4594)&gt;0,"ITAU",IF(AND(TRIM(UPPER($I4594))="CONTRATUAL",ISNUMBER(SEARCH("INDIVIDUAL",SUBSTITUTE(UPPER($D4594)," ","")))),"PREMIUM FREE",""))))</f>
        <v/>
      </c>
    </row>
    <row r="4595">
      <c r="AC4595">
        <f>IF($C4595="","",IF(COUNTIF('Códigos Santander (ref)'!$A$2:$A$79,$C4595)&gt;0,"SANTANDER",IF(COUNTIF('Códigos Itaú (ref)'!$A$2:$A$44,$C4595)&gt;0,"ITAU",IF(AND(TRIM(UPPER($I4595))="CONTRATUAL",ISNUMBER(SEARCH("INDIVIDUAL",SUBSTITUTE(UPPER($D4595)," ","")))),"PREMIUM FREE",""))))</f>
        <v/>
      </c>
    </row>
    <row r="4596">
      <c r="AC4596">
        <f>IF($C4596="","",IF(COUNTIF('Códigos Santander (ref)'!$A$2:$A$79,$C4596)&gt;0,"SANTANDER",IF(COUNTIF('Códigos Itaú (ref)'!$A$2:$A$44,$C4596)&gt;0,"ITAU",IF(AND(TRIM(UPPER($I4596))="CONTRATUAL",ISNUMBER(SEARCH("INDIVIDUAL",SUBSTITUTE(UPPER($D4596)," ","")))),"PREMIUM FREE",""))))</f>
        <v/>
      </c>
    </row>
    <row r="4597">
      <c r="AC4597">
        <f>IF($C4597="","",IF(COUNTIF('Códigos Santander (ref)'!$A$2:$A$79,$C4597)&gt;0,"SANTANDER",IF(COUNTIF('Códigos Itaú (ref)'!$A$2:$A$44,$C4597)&gt;0,"ITAU",IF(AND(TRIM(UPPER($I4597))="CONTRATUAL",ISNUMBER(SEARCH("INDIVIDUAL",SUBSTITUTE(UPPER($D4597)," ","")))),"PREMIUM FREE",""))))</f>
        <v/>
      </c>
    </row>
    <row r="4598">
      <c r="AC4598">
        <f>IF($C4598="","",IF(COUNTIF('Códigos Santander (ref)'!$A$2:$A$79,$C4598)&gt;0,"SANTANDER",IF(COUNTIF('Códigos Itaú (ref)'!$A$2:$A$44,$C4598)&gt;0,"ITAU",IF(AND(TRIM(UPPER($I4598))="CONTRATUAL",ISNUMBER(SEARCH("INDIVIDUAL",SUBSTITUTE(UPPER($D4598)," ","")))),"PREMIUM FREE",""))))</f>
        <v/>
      </c>
    </row>
    <row r="4599">
      <c r="AC4599">
        <f>IF($C4599="","",IF(COUNTIF('Códigos Santander (ref)'!$A$2:$A$79,$C4599)&gt;0,"SANTANDER",IF(COUNTIF('Códigos Itaú (ref)'!$A$2:$A$44,$C4599)&gt;0,"ITAU",IF(AND(TRIM(UPPER($I4599))="CONTRATUAL",ISNUMBER(SEARCH("INDIVIDUAL",SUBSTITUTE(UPPER($D4599)," ","")))),"PREMIUM FREE",""))))</f>
        <v/>
      </c>
    </row>
    <row r="4600">
      <c r="AC4600">
        <f>IF($C4600="","",IF(COUNTIF('Códigos Santander (ref)'!$A$2:$A$79,$C4600)&gt;0,"SANTANDER",IF(COUNTIF('Códigos Itaú (ref)'!$A$2:$A$44,$C4600)&gt;0,"ITAU",IF(AND(TRIM(UPPER($I4600))="CONTRATUAL",ISNUMBER(SEARCH("INDIVIDUAL",SUBSTITUTE(UPPER($D4600)," ","")))),"PREMIUM FREE",""))))</f>
        <v/>
      </c>
    </row>
    <row r="4601">
      <c r="AC4601">
        <f>IF($C4601="","",IF(COUNTIF('Códigos Santander (ref)'!$A$2:$A$79,$C4601)&gt;0,"SANTANDER",IF(COUNTIF('Códigos Itaú (ref)'!$A$2:$A$44,$C4601)&gt;0,"ITAU",IF(AND(TRIM(UPPER($I4601))="CONTRATUAL",ISNUMBER(SEARCH("INDIVIDUAL",SUBSTITUTE(UPPER($D4601)," ","")))),"PREMIUM FREE",""))))</f>
        <v/>
      </c>
    </row>
    <row r="4602">
      <c r="AC4602">
        <f>IF($C4602="","",IF(COUNTIF('Códigos Santander (ref)'!$A$2:$A$79,$C4602)&gt;0,"SANTANDER",IF(COUNTIF('Códigos Itaú (ref)'!$A$2:$A$44,$C4602)&gt;0,"ITAU",IF(AND(TRIM(UPPER($I4602))="CONTRATUAL",ISNUMBER(SEARCH("INDIVIDUAL",SUBSTITUTE(UPPER($D4602)," ","")))),"PREMIUM FREE",""))))</f>
        <v/>
      </c>
    </row>
    <row r="4603">
      <c r="AC4603">
        <f>IF($C4603="","",IF(COUNTIF('Códigos Santander (ref)'!$A$2:$A$79,$C4603)&gt;0,"SANTANDER",IF(COUNTIF('Códigos Itaú (ref)'!$A$2:$A$44,$C4603)&gt;0,"ITAU",IF(AND(TRIM(UPPER($I4603))="CONTRATUAL",ISNUMBER(SEARCH("INDIVIDUAL",SUBSTITUTE(UPPER($D4603)," ","")))),"PREMIUM FREE",""))))</f>
        <v/>
      </c>
    </row>
    <row r="4604">
      <c r="AC4604">
        <f>IF($C4604="","",IF(COUNTIF('Códigos Santander (ref)'!$A$2:$A$79,$C4604)&gt;0,"SANTANDER",IF(COUNTIF('Códigos Itaú (ref)'!$A$2:$A$44,$C4604)&gt;0,"ITAU",IF(AND(TRIM(UPPER($I4604))="CONTRATUAL",ISNUMBER(SEARCH("INDIVIDUAL",SUBSTITUTE(UPPER($D4604)," ","")))),"PREMIUM FREE",""))))</f>
        <v/>
      </c>
    </row>
    <row r="4605">
      <c r="AC4605">
        <f>IF($C4605="","",IF(COUNTIF('Códigos Santander (ref)'!$A$2:$A$79,$C4605)&gt;0,"SANTANDER",IF(COUNTIF('Códigos Itaú (ref)'!$A$2:$A$44,$C4605)&gt;0,"ITAU",IF(AND(TRIM(UPPER($I4605))="CONTRATUAL",ISNUMBER(SEARCH("INDIVIDUAL",SUBSTITUTE(UPPER($D4605)," ","")))),"PREMIUM FREE",""))))</f>
        <v/>
      </c>
    </row>
    <row r="4606">
      <c r="AC4606">
        <f>IF($C4606="","",IF(COUNTIF('Códigos Santander (ref)'!$A$2:$A$79,$C4606)&gt;0,"SANTANDER",IF(COUNTIF('Códigos Itaú (ref)'!$A$2:$A$44,$C4606)&gt;0,"ITAU",IF(AND(TRIM(UPPER($I4606))="CONTRATUAL",ISNUMBER(SEARCH("INDIVIDUAL",SUBSTITUTE(UPPER($D4606)," ","")))),"PREMIUM FREE",""))))</f>
        <v/>
      </c>
    </row>
    <row r="4607">
      <c r="AC4607">
        <f>IF($C4607="","",IF(COUNTIF('Códigos Santander (ref)'!$A$2:$A$79,$C4607)&gt;0,"SANTANDER",IF(COUNTIF('Códigos Itaú (ref)'!$A$2:$A$44,$C4607)&gt;0,"ITAU",IF(AND(TRIM(UPPER($I4607))="CONTRATUAL",ISNUMBER(SEARCH("INDIVIDUAL",SUBSTITUTE(UPPER($D4607)," ","")))),"PREMIUM FREE",""))))</f>
        <v/>
      </c>
    </row>
    <row r="4608">
      <c r="AC4608">
        <f>IF($C4608="","",IF(COUNTIF('Códigos Santander (ref)'!$A$2:$A$79,$C4608)&gt;0,"SANTANDER",IF(COUNTIF('Códigos Itaú (ref)'!$A$2:$A$44,$C4608)&gt;0,"ITAU",IF(AND(TRIM(UPPER($I4608))="CONTRATUAL",ISNUMBER(SEARCH("INDIVIDUAL",SUBSTITUTE(UPPER($D4608)," ","")))),"PREMIUM FREE",""))))</f>
        <v/>
      </c>
    </row>
    <row r="4609">
      <c r="AC4609">
        <f>IF($C4609="","",IF(COUNTIF('Códigos Santander (ref)'!$A$2:$A$79,$C4609)&gt;0,"SANTANDER",IF(COUNTIF('Códigos Itaú (ref)'!$A$2:$A$44,$C4609)&gt;0,"ITAU",IF(AND(TRIM(UPPER($I4609))="CONTRATUAL",ISNUMBER(SEARCH("INDIVIDUAL",SUBSTITUTE(UPPER($D4609)," ","")))),"PREMIUM FREE",""))))</f>
        <v/>
      </c>
    </row>
    <row r="4610">
      <c r="AC4610">
        <f>IF($C4610="","",IF(COUNTIF('Códigos Santander (ref)'!$A$2:$A$79,$C4610)&gt;0,"SANTANDER",IF(COUNTIF('Códigos Itaú (ref)'!$A$2:$A$44,$C4610)&gt;0,"ITAU",IF(AND(TRIM(UPPER($I4610))="CONTRATUAL",ISNUMBER(SEARCH("INDIVIDUAL",SUBSTITUTE(UPPER($D4610)," ","")))),"PREMIUM FREE",""))))</f>
        <v/>
      </c>
    </row>
    <row r="4611">
      <c r="AC4611">
        <f>IF($C4611="","",IF(COUNTIF('Códigos Santander (ref)'!$A$2:$A$79,$C4611)&gt;0,"SANTANDER",IF(COUNTIF('Códigos Itaú (ref)'!$A$2:$A$44,$C4611)&gt;0,"ITAU",IF(AND(TRIM(UPPER($I4611))="CONTRATUAL",ISNUMBER(SEARCH("INDIVIDUAL",SUBSTITUTE(UPPER($D4611)," ","")))),"PREMIUM FREE",""))))</f>
        <v/>
      </c>
    </row>
    <row r="4612">
      <c r="AC4612">
        <f>IF($C4612="","",IF(COUNTIF('Códigos Santander (ref)'!$A$2:$A$79,$C4612)&gt;0,"SANTANDER",IF(COUNTIF('Códigos Itaú (ref)'!$A$2:$A$44,$C4612)&gt;0,"ITAU",IF(AND(TRIM(UPPER($I4612))="CONTRATUAL",ISNUMBER(SEARCH("INDIVIDUAL",SUBSTITUTE(UPPER($D4612)," ","")))),"PREMIUM FREE",""))))</f>
        <v/>
      </c>
    </row>
    <row r="4613">
      <c r="AC4613">
        <f>IF($C4613="","",IF(COUNTIF('Códigos Santander (ref)'!$A$2:$A$79,$C4613)&gt;0,"SANTANDER",IF(COUNTIF('Códigos Itaú (ref)'!$A$2:$A$44,$C4613)&gt;0,"ITAU",IF(AND(TRIM(UPPER($I4613))="CONTRATUAL",ISNUMBER(SEARCH("INDIVIDUAL",SUBSTITUTE(UPPER($D4613)," ","")))),"PREMIUM FREE",""))))</f>
        <v/>
      </c>
    </row>
    <row r="4614">
      <c r="AC4614">
        <f>IF($C4614="","",IF(COUNTIF('Códigos Santander (ref)'!$A$2:$A$79,$C4614)&gt;0,"SANTANDER",IF(COUNTIF('Códigos Itaú (ref)'!$A$2:$A$44,$C4614)&gt;0,"ITAU",IF(AND(TRIM(UPPER($I4614))="CONTRATUAL",ISNUMBER(SEARCH("INDIVIDUAL",SUBSTITUTE(UPPER($D4614)," ","")))),"PREMIUM FREE",""))))</f>
        <v/>
      </c>
    </row>
    <row r="4615">
      <c r="AC4615">
        <f>IF($C4615="","",IF(COUNTIF('Códigos Santander (ref)'!$A$2:$A$79,$C4615)&gt;0,"SANTANDER",IF(COUNTIF('Códigos Itaú (ref)'!$A$2:$A$44,$C4615)&gt;0,"ITAU",IF(AND(TRIM(UPPER($I4615))="CONTRATUAL",ISNUMBER(SEARCH("INDIVIDUAL",SUBSTITUTE(UPPER($D4615)," ","")))),"PREMIUM FREE",""))))</f>
        <v/>
      </c>
    </row>
    <row r="4616">
      <c r="AC4616">
        <f>IF($C4616="","",IF(COUNTIF('Códigos Santander (ref)'!$A$2:$A$79,$C4616)&gt;0,"SANTANDER",IF(COUNTIF('Códigos Itaú (ref)'!$A$2:$A$44,$C4616)&gt;0,"ITAU",IF(AND(TRIM(UPPER($I4616))="CONTRATUAL",ISNUMBER(SEARCH("INDIVIDUAL",SUBSTITUTE(UPPER($D4616)," ","")))),"PREMIUM FREE",""))))</f>
        <v/>
      </c>
    </row>
    <row r="4617">
      <c r="AC4617">
        <f>IF($C4617="","",IF(COUNTIF('Códigos Santander (ref)'!$A$2:$A$79,$C4617)&gt;0,"SANTANDER",IF(COUNTIF('Códigos Itaú (ref)'!$A$2:$A$44,$C4617)&gt;0,"ITAU",IF(AND(TRIM(UPPER($I4617))="CONTRATUAL",ISNUMBER(SEARCH("INDIVIDUAL",SUBSTITUTE(UPPER($D4617)," ","")))),"PREMIUM FREE",""))))</f>
        <v/>
      </c>
    </row>
    <row r="4618">
      <c r="AC4618">
        <f>IF($C4618="","",IF(COUNTIF('Códigos Santander (ref)'!$A$2:$A$79,$C4618)&gt;0,"SANTANDER",IF(COUNTIF('Códigos Itaú (ref)'!$A$2:$A$44,$C4618)&gt;0,"ITAU",IF(AND(TRIM(UPPER($I4618))="CONTRATUAL",ISNUMBER(SEARCH("INDIVIDUAL",SUBSTITUTE(UPPER($D4618)," ","")))),"PREMIUM FREE",""))))</f>
        <v/>
      </c>
    </row>
    <row r="4619">
      <c r="AC4619">
        <f>IF($C4619="","",IF(COUNTIF('Códigos Santander (ref)'!$A$2:$A$79,$C4619)&gt;0,"SANTANDER",IF(COUNTIF('Códigos Itaú (ref)'!$A$2:$A$44,$C4619)&gt;0,"ITAU",IF(AND(TRIM(UPPER($I4619))="CONTRATUAL",ISNUMBER(SEARCH("INDIVIDUAL",SUBSTITUTE(UPPER($D4619)," ","")))),"PREMIUM FREE",""))))</f>
        <v/>
      </c>
    </row>
    <row r="4620">
      <c r="AC4620">
        <f>IF($C4620="","",IF(COUNTIF('Códigos Santander (ref)'!$A$2:$A$79,$C4620)&gt;0,"SANTANDER",IF(COUNTIF('Códigos Itaú (ref)'!$A$2:$A$44,$C4620)&gt;0,"ITAU",IF(AND(TRIM(UPPER($I4620))="CONTRATUAL",ISNUMBER(SEARCH("INDIVIDUAL",SUBSTITUTE(UPPER($D4620)," ","")))),"PREMIUM FREE",""))))</f>
        <v/>
      </c>
    </row>
    <row r="4621">
      <c r="AC4621">
        <f>IF($C4621="","",IF(COUNTIF('Códigos Santander (ref)'!$A$2:$A$79,$C4621)&gt;0,"SANTANDER",IF(COUNTIF('Códigos Itaú (ref)'!$A$2:$A$44,$C4621)&gt;0,"ITAU",IF(AND(TRIM(UPPER($I4621))="CONTRATUAL",ISNUMBER(SEARCH("INDIVIDUAL",SUBSTITUTE(UPPER($D4621)," ","")))),"PREMIUM FREE",""))))</f>
        <v/>
      </c>
    </row>
    <row r="4622">
      <c r="AC4622">
        <f>IF($C4622="","",IF(COUNTIF('Códigos Santander (ref)'!$A$2:$A$79,$C4622)&gt;0,"SANTANDER",IF(COUNTIF('Códigos Itaú (ref)'!$A$2:$A$44,$C4622)&gt;0,"ITAU",IF(AND(TRIM(UPPER($I4622))="CONTRATUAL",ISNUMBER(SEARCH("INDIVIDUAL",SUBSTITUTE(UPPER($D4622)," ","")))),"PREMIUM FREE",""))))</f>
        <v/>
      </c>
    </row>
    <row r="4623">
      <c r="AC4623">
        <f>IF($C4623="","",IF(COUNTIF('Códigos Santander (ref)'!$A$2:$A$79,$C4623)&gt;0,"SANTANDER",IF(COUNTIF('Códigos Itaú (ref)'!$A$2:$A$44,$C4623)&gt;0,"ITAU",IF(AND(TRIM(UPPER($I4623))="CONTRATUAL",ISNUMBER(SEARCH("INDIVIDUAL",SUBSTITUTE(UPPER($D4623)," ","")))),"PREMIUM FREE",""))))</f>
        <v/>
      </c>
    </row>
    <row r="4624">
      <c r="AC4624">
        <f>IF($C4624="","",IF(COUNTIF('Códigos Santander (ref)'!$A$2:$A$79,$C4624)&gt;0,"SANTANDER",IF(COUNTIF('Códigos Itaú (ref)'!$A$2:$A$44,$C4624)&gt;0,"ITAU",IF(AND(TRIM(UPPER($I4624))="CONTRATUAL",ISNUMBER(SEARCH("INDIVIDUAL",SUBSTITUTE(UPPER($D4624)," ","")))),"PREMIUM FREE",""))))</f>
        <v/>
      </c>
    </row>
    <row r="4625">
      <c r="AC4625">
        <f>IF($C4625="","",IF(COUNTIF('Códigos Santander (ref)'!$A$2:$A$79,$C4625)&gt;0,"SANTANDER",IF(COUNTIF('Códigos Itaú (ref)'!$A$2:$A$44,$C4625)&gt;0,"ITAU",IF(AND(TRIM(UPPER($I4625))="CONTRATUAL",ISNUMBER(SEARCH("INDIVIDUAL",SUBSTITUTE(UPPER($D4625)," ","")))),"PREMIUM FREE",""))))</f>
        <v/>
      </c>
    </row>
    <row r="4626">
      <c r="AC4626">
        <f>IF($C4626="","",IF(COUNTIF('Códigos Santander (ref)'!$A$2:$A$79,$C4626)&gt;0,"SANTANDER",IF(COUNTIF('Códigos Itaú (ref)'!$A$2:$A$44,$C4626)&gt;0,"ITAU",IF(AND(TRIM(UPPER($I4626))="CONTRATUAL",ISNUMBER(SEARCH("INDIVIDUAL",SUBSTITUTE(UPPER($D4626)," ","")))),"PREMIUM FREE",""))))</f>
        <v/>
      </c>
    </row>
    <row r="4627">
      <c r="AC4627">
        <f>IF($C4627="","",IF(COUNTIF('Códigos Santander (ref)'!$A$2:$A$79,$C4627)&gt;0,"SANTANDER",IF(COUNTIF('Códigos Itaú (ref)'!$A$2:$A$44,$C4627)&gt;0,"ITAU",IF(AND(TRIM(UPPER($I4627))="CONTRATUAL",ISNUMBER(SEARCH("INDIVIDUAL",SUBSTITUTE(UPPER($D4627)," ","")))),"PREMIUM FREE",""))))</f>
        <v/>
      </c>
    </row>
    <row r="4628">
      <c r="AC4628">
        <f>IF($C4628="","",IF(COUNTIF('Códigos Santander (ref)'!$A$2:$A$79,$C4628)&gt;0,"SANTANDER",IF(COUNTIF('Códigos Itaú (ref)'!$A$2:$A$44,$C4628)&gt;0,"ITAU",IF(AND(TRIM(UPPER($I4628))="CONTRATUAL",ISNUMBER(SEARCH("INDIVIDUAL",SUBSTITUTE(UPPER($D4628)," ","")))),"PREMIUM FREE",""))))</f>
        <v/>
      </c>
    </row>
    <row r="4629">
      <c r="AC4629">
        <f>IF($C4629="","",IF(COUNTIF('Códigos Santander (ref)'!$A$2:$A$79,$C4629)&gt;0,"SANTANDER",IF(COUNTIF('Códigos Itaú (ref)'!$A$2:$A$44,$C4629)&gt;0,"ITAU",IF(AND(TRIM(UPPER($I4629))="CONTRATUAL",ISNUMBER(SEARCH("INDIVIDUAL",SUBSTITUTE(UPPER($D4629)," ","")))),"PREMIUM FREE",""))))</f>
        <v/>
      </c>
    </row>
    <row r="4630">
      <c r="AC4630">
        <f>IF($C4630="","",IF(COUNTIF('Códigos Santander (ref)'!$A$2:$A$79,$C4630)&gt;0,"SANTANDER",IF(COUNTIF('Códigos Itaú (ref)'!$A$2:$A$44,$C4630)&gt;0,"ITAU",IF(AND(TRIM(UPPER($I4630))="CONTRATUAL",ISNUMBER(SEARCH("INDIVIDUAL",SUBSTITUTE(UPPER($D4630)," ","")))),"PREMIUM FREE",""))))</f>
        <v/>
      </c>
    </row>
    <row r="4631">
      <c r="AC4631">
        <f>IF($C4631="","",IF(COUNTIF('Códigos Santander (ref)'!$A$2:$A$79,$C4631)&gt;0,"SANTANDER",IF(COUNTIF('Códigos Itaú (ref)'!$A$2:$A$44,$C4631)&gt;0,"ITAU",IF(AND(TRIM(UPPER($I4631))="CONTRATUAL",ISNUMBER(SEARCH("INDIVIDUAL",SUBSTITUTE(UPPER($D4631)," ","")))),"PREMIUM FREE",""))))</f>
        <v/>
      </c>
    </row>
    <row r="4632">
      <c r="AC4632">
        <f>IF($C4632="","",IF(COUNTIF('Códigos Santander (ref)'!$A$2:$A$79,$C4632)&gt;0,"SANTANDER",IF(COUNTIF('Códigos Itaú (ref)'!$A$2:$A$44,$C4632)&gt;0,"ITAU",IF(AND(TRIM(UPPER($I4632))="CONTRATUAL",ISNUMBER(SEARCH("INDIVIDUAL",SUBSTITUTE(UPPER($D4632)," ","")))),"PREMIUM FREE",""))))</f>
        <v/>
      </c>
    </row>
    <row r="4633">
      <c r="AC4633">
        <f>IF($C4633="","",IF(COUNTIF('Códigos Santander (ref)'!$A$2:$A$79,$C4633)&gt;0,"SANTANDER",IF(COUNTIF('Códigos Itaú (ref)'!$A$2:$A$44,$C4633)&gt;0,"ITAU",IF(AND(TRIM(UPPER($I4633))="CONTRATUAL",ISNUMBER(SEARCH("INDIVIDUAL",SUBSTITUTE(UPPER($D4633)," ","")))),"PREMIUM FREE",""))))</f>
        <v/>
      </c>
    </row>
    <row r="4634">
      <c r="AC4634">
        <f>IF($C4634="","",IF(COUNTIF('Códigos Santander (ref)'!$A$2:$A$79,$C4634)&gt;0,"SANTANDER",IF(COUNTIF('Códigos Itaú (ref)'!$A$2:$A$44,$C4634)&gt;0,"ITAU",IF(AND(TRIM(UPPER($I4634))="CONTRATUAL",ISNUMBER(SEARCH("INDIVIDUAL",SUBSTITUTE(UPPER($D4634)," ","")))),"PREMIUM FREE",""))))</f>
        <v/>
      </c>
    </row>
    <row r="4635">
      <c r="AC4635">
        <f>IF($C4635="","",IF(COUNTIF('Códigos Santander (ref)'!$A$2:$A$79,$C4635)&gt;0,"SANTANDER",IF(COUNTIF('Códigos Itaú (ref)'!$A$2:$A$44,$C4635)&gt;0,"ITAU",IF(AND(TRIM(UPPER($I4635))="CONTRATUAL",ISNUMBER(SEARCH("INDIVIDUAL",SUBSTITUTE(UPPER($D4635)," ","")))),"PREMIUM FREE",""))))</f>
        <v/>
      </c>
    </row>
    <row r="4636">
      <c r="AC4636">
        <f>IF($C4636="","",IF(COUNTIF('Códigos Santander (ref)'!$A$2:$A$79,$C4636)&gt;0,"SANTANDER",IF(COUNTIF('Códigos Itaú (ref)'!$A$2:$A$44,$C4636)&gt;0,"ITAU",IF(AND(TRIM(UPPER($I4636))="CONTRATUAL",ISNUMBER(SEARCH("INDIVIDUAL",SUBSTITUTE(UPPER($D4636)," ","")))),"PREMIUM FREE",""))))</f>
        <v/>
      </c>
    </row>
    <row r="4637">
      <c r="AC4637">
        <f>IF($C4637="","",IF(COUNTIF('Códigos Santander (ref)'!$A$2:$A$79,$C4637)&gt;0,"SANTANDER",IF(COUNTIF('Códigos Itaú (ref)'!$A$2:$A$44,$C4637)&gt;0,"ITAU",IF(AND(TRIM(UPPER($I4637))="CONTRATUAL",ISNUMBER(SEARCH("INDIVIDUAL",SUBSTITUTE(UPPER($D4637)," ","")))),"PREMIUM FREE",""))))</f>
        <v/>
      </c>
    </row>
    <row r="4638">
      <c r="AC4638">
        <f>IF($C4638="","",IF(COUNTIF('Códigos Santander (ref)'!$A$2:$A$79,$C4638)&gt;0,"SANTANDER",IF(COUNTIF('Códigos Itaú (ref)'!$A$2:$A$44,$C4638)&gt;0,"ITAU",IF(AND(TRIM(UPPER($I4638))="CONTRATUAL",ISNUMBER(SEARCH("INDIVIDUAL",SUBSTITUTE(UPPER($D4638)," ","")))),"PREMIUM FREE",""))))</f>
        <v/>
      </c>
    </row>
    <row r="4639">
      <c r="AC4639">
        <f>IF($C4639="","",IF(COUNTIF('Códigos Santander (ref)'!$A$2:$A$79,$C4639)&gt;0,"SANTANDER",IF(COUNTIF('Códigos Itaú (ref)'!$A$2:$A$44,$C4639)&gt;0,"ITAU",IF(AND(TRIM(UPPER($I4639))="CONTRATUAL",ISNUMBER(SEARCH("INDIVIDUAL",SUBSTITUTE(UPPER($D4639)," ","")))),"PREMIUM FREE",""))))</f>
        <v/>
      </c>
    </row>
    <row r="4640">
      <c r="AC4640">
        <f>IF($C4640="","",IF(COUNTIF('Códigos Santander (ref)'!$A$2:$A$79,$C4640)&gt;0,"SANTANDER",IF(COUNTIF('Códigos Itaú (ref)'!$A$2:$A$44,$C4640)&gt;0,"ITAU",IF(AND(TRIM(UPPER($I4640))="CONTRATUAL",ISNUMBER(SEARCH("INDIVIDUAL",SUBSTITUTE(UPPER($D4640)," ","")))),"PREMIUM FREE",""))))</f>
        <v/>
      </c>
    </row>
    <row r="4641">
      <c r="AC4641">
        <f>IF($C4641="","",IF(COUNTIF('Códigos Santander (ref)'!$A$2:$A$79,$C4641)&gt;0,"SANTANDER",IF(COUNTIF('Códigos Itaú (ref)'!$A$2:$A$44,$C4641)&gt;0,"ITAU",IF(AND(TRIM(UPPER($I4641))="CONTRATUAL",ISNUMBER(SEARCH("INDIVIDUAL",SUBSTITUTE(UPPER($D4641)," ","")))),"PREMIUM FREE",""))))</f>
        <v/>
      </c>
    </row>
    <row r="4642">
      <c r="AC4642">
        <f>IF($C4642="","",IF(COUNTIF('Códigos Santander (ref)'!$A$2:$A$79,$C4642)&gt;0,"SANTANDER",IF(COUNTIF('Códigos Itaú (ref)'!$A$2:$A$44,$C4642)&gt;0,"ITAU",IF(AND(TRIM(UPPER($I4642))="CONTRATUAL",ISNUMBER(SEARCH("INDIVIDUAL",SUBSTITUTE(UPPER($D4642)," ","")))),"PREMIUM FREE",""))))</f>
        <v/>
      </c>
    </row>
    <row r="4643">
      <c r="AC4643">
        <f>IF($C4643="","",IF(COUNTIF('Códigos Santander (ref)'!$A$2:$A$79,$C4643)&gt;0,"SANTANDER",IF(COUNTIF('Códigos Itaú (ref)'!$A$2:$A$44,$C4643)&gt;0,"ITAU",IF(AND(TRIM(UPPER($I4643))="CONTRATUAL",ISNUMBER(SEARCH("INDIVIDUAL",SUBSTITUTE(UPPER($D4643)," ","")))),"PREMIUM FREE",""))))</f>
        <v/>
      </c>
    </row>
    <row r="4644">
      <c r="AC4644">
        <f>IF($C4644="","",IF(COUNTIF('Códigos Santander (ref)'!$A$2:$A$79,$C4644)&gt;0,"SANTANDER",IF(COUNTIF('Códigos Itaú (ref)'!$A$2:$A$44,$C4644)&gt;0,"ITAU",IF(AND(TRIM(UPPER($I4644))="CONTRATUAL",ISNUMBER(SEARCH("INDIVIDUAL",SUBSTITUTE(UPPER($D4644)," ","")))),"PREMIUM FREE",""))))</f>
        <v/>
      </c>
    </row>
    <row r="4645">
      <c r="AC4645">
        <f>IF($C4645="","",IF(COUNTIF('Códigos Santander (ref)'!$A$2:$A$79,$C4645)&gt;0,"SANTANDER",IF(COUNTIF('Códigos Itaú (ref)'!$A$2:$A$44,$C4645)&gt;0,"ITAU",IF(AND(TRIM(UPPER($I4645))="CONTRATUAL",ISNUMBER(SEARCH("INDIVIDUAL",SUBSTITUTE(UPPER($D4645)," ","")))),"PREMIUM FREE",""))))</f>
        <v/>
      </c>
    </row>
    <row r="4646">
      <c r="AC4646">
        <f>IF($C4646="","",IF(COUNTIF('Códigos Santander (ref)'!$A$2:$A$79,$C4646)&gt;0,"SANTANDER",IF(COUNTIF('Códigos Itaú (ref)'!$A$2:$A$44,$C4646)&gt;0,"ITAU",IF(AND(TRIM(UPPER($I4646))="CONTRATUAL",ISNUMBER(SEARCH("INDIVIDUAL",SUBSTITUTE(UPPER($D4646)," ","")))),"PREMIUM FREE",""))))</f>
        <v/>
      </c>
    </row>
    <row r="4647">
      <c r="AC4647">
        <f>IF($C4647="","",IF(COUNTIF('Códigos Santander (ref)'!$A$2:$A$79,$C4647)&gt;0,"SANTANDER",IF(COUNTIF('Códigos Itaú (ref)'!$A$2:$A$44,$C4647)&gt;0,"ITAU",IF(AND(TRIM(UPPER($I4647))="CONTRATUAL",ISNUMBER(SEARCH("INDIVIDUAL",SUBSTITUTE(UPPER($D4647)," ","")))),"PREMIUM FREE",""))))</f>
        <v/>
      </c>
    </row>
    <row r="4648">
      <c r="AC4648">
        <f>IF($C4648="","",IF(COUNTIF('Códigos Santander (ref)'!$A$2:$A$79,$C4648)&gt;0,"SANTANDER",IF(COUNTIF('Códigos Itaú (ref)'!$A$2:$A$44,$C4648)&gt;0,"ITAU",IF(AND(TRIM(UPPER($I4648))="CONTRATUAL",ISNUMBER(SEARCH("INDIVIDUAL",SUBSTITUTE(UPPER($D4648)," ","")))),"PREMIUM FREE",""))))</f>
        <v/>
      </c>
    </row>
    <row r="4649">
      <c r="AC4649">
        <f>IF($C4649="","",IF(COUNTIF('Códigos Santander (ref)'!$A$2:$A$79,$C4649)&gt;0,"SANTANDER",IF(COUNTIF('Códigos Itaú (ref)'!$A$2:$A$44,$C4649)&gt;0,"ITAU",IF(AND(TRIM(UPPER($I4649))="CONTRATUAL",ISNUMBER(SEARCH("INDIVIDUAL",SUBSTITUTE(UPPER($D4649)," ","")))),"PREMIUM FREE",""))))</f>
        <v/>
      </c>
    </row>
    <row r="4650">
      <c r="AC4650">
        <f>IF($C4650="","",IF(COUNTIF('Códigos Santander (ref)'!$A$2:$A$79,$C4650)&gt;0,"SANTANDER",IF(COUNTIF('Códigos Itaú (ref)'!$A$2:$A$44,$C4650)&gt;0,"ITAU",IF(AND(TRIM(UPPER($I4650))="CONTRATUAL",ISNUMBER(SEARCH("INDIVIDUAL",SUBSTITUTE(UPPER($D4650)," ","")))),"PREMIUM FREE",""))))</f>
        <v/>
      </c>
    </row>
    <row r="4651">
      <c r="AC4651">
        <f>IF($C4651="","",IF(COUNTIF('Códigos Santander (ref)'!$A$2:$A$79,$C4651)&gt;0,"SANTANDER",IF(COUNTIF('Códigos Itaú (ref)'!$A$2:$A$44,$C4651)&gt;0,"ITAU",IF(AND(TRIM(UPPER($I4651))="CONTRATUAL",ISNUMBER(SEARCH("INDIVIDUAL",SUBSTITUTE(UPPER($D4651)," ","")))),"PREMIUM FREE",""))))</f>
        <v/>
      </c>
    </row>
    <row r="4652">
      <c r="AC4652">
        <f>IF($C4652="","",IF(COUNTIF('Códigos Santander (ref)'!$A$2:$A$79,$C4652)&gt;0,"SANTANDER",IF(COUNTIF('Códigos Itaú (ref)'!$A$2:$A$44,$C4652)&gt;0,"ITAU",IF(AND(TRIM(UPPER($I4652))="CONTRATUAL",ISNUMBER(SEARCH("INDIVIDUAL",SUBSTITUTE(UPPER($D4652)," ","")))),"PREMIUM FREE",""))))</f>
        <v/>
      </c>
    </row>
    <row r="4653">
      <c r="AC4653">
        <f>IF($C4653="","",IF(COUNTIF('Códigos Santander (ref)'!$A$2:$A$79,$C4653)&gt;0,"SANTANDER",IF(COUNTIF('Códigos Itaú (ref)'!$A$2:$A$44,$C4653)&gt;0,"ITAU",IF(AND(TRIM(UPPER($I4653))="CONTRATUAL",ISNUMBER(SEARCH("INDIVIDUAL",SUBSTITUTE(UPPER($D4653)," ","")))),"PREMIUM FREE",""))))</f>
        <v/>
      </c>
    </row>
    <row r="4654">
      <c r="AC4654">
        <f>IF($C4654="","",IF(COUNTIF('Códigos Santander (ref)'!$A$2:$A$79,$C4654)&gt;0,"SANTANDER",IF(COUNTIF('Códigos Itaú (ref)'!$A$2:$A$44,$C4654)&gt;0,"ITAU",IF(AND(TRIM(UPPER($I4654))="CONTRATUAL",ISNUMBER(SEARCH("INDIVIDUAL",SUBSTITUTE(UPPER($D4654)," ","")))),"PREMIUM FREE",""))))</f>
        <v/>
      </c>
    </row>
    <row r="4655">
      <c r="AC4655">
        <f>IF($C4655="","",IF(COUNTIF('Códigos Santander (ref)'!$A$2:$A$79,$C4655)&gt;0,"SANTANDER",IF(COUNTIF('Códigos Itaú (ref)'!$A$2:$A$44,$C4655)&gt;0,"ITAU",IF(AND(TRIM(UPPER($I4655))="CONTRATUAL",ISNUMBER(SEARCH("INDIVIDUAL",SUBSTITUTE(UPPER($D4655)," ","")))),"PREMIUM FREE",""))))</f>
        <v/>
      </c>
    </row>
    <row r="4656">
      <c r="AC4656">
        <f>IF($C4656="","",IF(COUNTIF('Códigos Santander (ref)'!$A$2:$A$79,$C4656)&gt;0,"SANTANDER",IF(COUNTIF('Códigos Itaú (ref)'!$A$2:$A$44,$C4656)&gt;0,"ITAU",IF(AND(TRIM(UPPER($I4656))="CONTRATUAL",ISNUMBER(SEARCH("INDIVIDUAL",SUBSTITUTE(UPPER($D4656)," ","")))),"PREMIUM FREE",""))))</f>
        <v/>
      </c>
    </row>
    <row r="4657">
      <c r="AC4657">
        <f>IF($C4657="","",IF(COUNTIF('Códigos Santander (ref)'!$A$2:$A$79,$C4657)&gt;0,"SANTANDER",IF(COUNTIF('Códigos Itaú (ref)'!$A$2:$A$44,$C4657)&gt;0,"ITAU",IF(AND(TRIM(UPPER($I4657))="CONTRATUAL",ISNUMBER(SEARCH("INDIVIDUAL",SUBSTITUTE(UPPER($D4657)," ","")))),"PREMIUM FREE",""))))</f>
        <v/>
      </c>
    </row>
    <row r="4658">
      <c r="AC4658">
        <f>IF($C4658="","",IF(COUNTIF('Códigos Santander (ref)'!$A$2:$A$79,$C4658)&gt;0,"SANTANDER",IF(COUNTIF('Códigos Itaú (ref)'!$A$2:$A$44,$C4658)&gt;0,"ITAU",IF(AND(TRIM(UPPER($I4658))="CONTRATUAL",ISNUMBER(SEARCH("INDIVIDUAL",SUBSTITUTE(UPPER($D4658)," ","")))),"PREMIUM FREE",""))))</f>
        <v/>
      </c>
    </row>
    <row r="4659">
      <c r="AC4659">
        <f>IF($C4659="","",IF(COUNTIF('Códigos Santander (ref)'!$A$2:$A$79,$C4659)&gt;0,"SANTANDER",IF(COUNTIF('Códigos Itaú (ref)'!$A$2:$A$44,$C4659)&gt;0,"ITAU",IF(AND(TRIM(UPPER($I4659))="CONTRATUAL",ISNUMBER(SEARCH("INDIVIDUAL",SUBSTITUTE(UPPER($D4659)," ","")))),"PREMIUM FREE",""))))</f>
        <v/>
      </c>
    </row>
    <row r="4660">
      <c r="AC4660">
        <f>IF($C4660="","",IF(COUNTIF('Códigos Santander (ref)'!$A$2:$A$79,$C4660)&gt;0,"SANTANDER",IF(COUNTIF('Códigos Itaú (ref)'!$A$2:$A$44,$C4660)&gt;0,"ITAU",IF(AND(TRIM(UPPER($I4660))="CONTRATUAL",ISNUMBER(SEARCH("INDIVIDUAL",SUBSTITUTE(UPPER($D4660)," ","")))),"PREMIUM FREE",""))))</f>
        <v/>
      </c>
    </row>
    <row r="4661">
      <c r="AC4661">
        <f>IF($C4661="","",IF(COUNTIF('Códigos Santander (ref)'!$A$2:$A$79,$C4661)&gt;0,"SANTANDER",IF(COUNTIF('Códigos Itaú (ref)'!$A$2:$A$44,$C4661)&gt;0,"ITAU",IF(AND(TRIM(UPPER($I4661))="CONTRATUAL",ISNUMBER(SEARCH("INDIVIDUAL",SUBSTITUTE(UPPER($D4661)," ","")))),"PREMIUM FREE",""))))</f>
        <v/>
      </c>
    </row>
    <row r="4662">
      <c r="AC4662">
        <f>IF($C4662="","",IF(COUNTIF('Códigos Santander (ref)'!$A$2:$A$79,$C4662)&gt;0,"SANTANDER",IF(COUNTIF('Códigos Itaú (ref)'!$A$2:$A$44,$C4662)&gt;0,"ITAU",IF(AND(TRIM(UPPER($I4662))="CONTRATUAL",ISNUMBER(SEARCH("INDIVIDUAL",SUBSTITUTE(UPPER($D4662)," ","")))),"PREMIUM FREE",""))))</f>
        <v/>
      </c>
    </row>
    <row r="4663">
      <c r="AC4663">
        <f>IF($C4663="","",IF(COUNTIF('Códigos Santander (ref)'!$A$2:$A$79,$C4663)&gt;0,"SANTANDER",IF(COUNTIF('Códigos Itaú (ref)'!$A$2:$A$44,$C4663)&gt;0,"ITAU",IF(AND(TRIM(UPPER($I4663))="CONTRATUAL",ISNUMBER(SEARCH("INDIVIDUAL",SUBSTITUTE(UPPER($D4663)," ","")))),"PREMIUM FREE",""))))</f>
        <v/>
      </c>
    </row>
    <row r="4664">
      <c r="AC4664">
        <f>IF($C4664="","",IF(COUNTIF('Códigos Santander (ref)'!$A$2:$A$79,$C4664)&gt;0,"SANTANDER",IF(COUNTIF('Códigos Itaú (ref)'!$A$2:$A$44,$C4664)&gt;0,"ITAU",IF(AND(TRIM(UPPER($I4664))="CONTRATUAL",ISNUMBER(SEARCH("INDIVIDUAL",SUBSTITUTE(UPPER($D4664)," ","")))),"PREMIUM FREE",""))))</f>
        <v/>
      </c>
    </row>
    <row r="4665">
      <c r="AC4665">
        <f>IF($C4665="","",IF(COUNTIF('Códigos Santander (ref)'!$A$2:$A$79,$C4665)&gt;0,"SANTANDER",IF(COUNTIF('Códigos Itaú (ref)'!$A$2:$A$44,$C4665)&gt;0,"ITAU",IF(AND(TRIM(UPPER($I4665))="CONTRATUAL",ISNUMBER(SEARCH("INDIVIDUAL",SUBSTITUTE(UPPER($D4665)," ","")))),"PREMIUM FREE",""))))</f>
        <v/>
      </c>
    </row>
    <row r="4666">
      <c r="AC4666">
        <f>IF($C4666="","",IF(COUNTIF('Códigos Santander (ref)'!$A$2:$A$79,$C4666)&gt;0,"SANTANDER",IF(COUNTIF('Códigos Itaú (ref)'!$A$2:$A$44,$C4666)&gt;0,"ITAU",IF(AND(TRIM(UPPER($I4666))="CONTRATUAL",ISNUMBER(SEARCH("INDIVIDUAL",SUBSTITUTE(UPPER($D4666)," ","")))),"PREMIUM FREE",""))))</f>
        <v/>
      </c>
    </row>
    <row r="4667">
      <c r="AC4667">
        <f>IF($C4667="","",IF(COUNTIF('Códigos Santander (ref)'!$A$2:$A$79,$C4667)&gt;0,"SANTANDER",IF(COUNTIF('Códigos Itaú (ref)'!$A$2:$A$44,$C4667)&gt;0,"ITAU",IF(AND(TRIM(UPPER($I4667))="CONTRATUAL",ISNUMBER(SEARCH("INDIVIDUAL",SUBSTITUTE(UPPER($D4667)," ","")))),"PREMIUM FREE",""))))</f>
        <v/>
      </c>
    </row>
    <row r="4668">
      <c r="AC4668">
        <f>IF($C4668="","",IF(COUNTIF('Códigos Santander (ref)'!$A$2:$A$79,$C4668)&gt;0,"SANTANDER",IF(COUNTIF('Códigos Itaú (ref)'!$A$2:$A$44,$C4668)&gt;0,"ITAU",IF(AND(TRIM(UPPER($I4668))="CONTRATUAL",ISNUMBER(SEARCH("INDIVIDUAL",SUBSTITUTE(UPPER($D4668)," ","")))),"PREMIUM FREE",""))))</f>
        <v/>
      </c>
    </row>
    <row r="4669">
      <c r="AC4669">
        <f>IF($C4669="","",IF(COUNTIF('Códigos Santander (ref)'!$A$2:$A$79,$C4669)&gt;0,"SANTANDER",IF(COUNTIF('Códigos Itaú (ref)'!$A$2:$A$44,$C4669)&gt;0,"ITAU",IF(AND(TRIM(UPPER($I4669))="CONTRATUAL",ISNUMBER(SEARCH("INDIVIDUAL",SUBSTITUTE(UPPER($D4669)," ","")))),"PREMIUM FREE",""))))</f>
        <v/>
      </c>
    </row>
    <row r="4670">
      <c r="AC4670">
        <f>IF($C4670="","",IF(COUNTIF('Códigos Santander (ref)'!$A$2:$A$79,$C4670)&gt;0,"SANTANDER",IF(COUNTIF('Códigos Itaú (ref)'!$A$2:$A$44,$C4670)&gt;0,"ITAU",IF(AND(TRIM(UPPER($I4670))="CONTRATUAL",ISNUMBER(SEARCH("INDIVIDUAL",SUBSTITUTE(UPPER($D4670)," ","")))),"PREMIUM FREE",""))))</f>
        <v/>
      </c>
    </row>
    <row r="4671">
      <c r="AC4671">
        <f>IF($C4671="","",IF(COUNTIF('Códigos Santander (ref)'!$A$2:$A$79,$C4671)&gt;0,"SANTANDER",IF(COUNTIF('Códigos Itaú (ref)'!$A$2:$A$44,$C4671)&gt;0,"ITAU",IF(AND(TRIM(UPPER($I4671))="CONTRATUAL",ISNUMBER(SEARCH("INDIVIDUAL",SUBSTITUTE(UPPER($D4671)," ","")))),"PREMIUM FREE",""))))</f>
        <v/>
      </c>
    </row>
    <row r="4672">
      <c r="AC4672">
        <f>IF($C4672="","",IF(COUNTIF('Códigos Santander (ref)'!$A$2:$A$79,$C4672)&gt;0,"SANTANDER",IF(COUNTIF('Códigos Itaú (ref)'!$A$2:$A$44,$C4672)&gt;0,"ITAU",IF(AND(TRIM(UPPER($I4672))="CONTRATUAL",ISNUMBER(SEARCH("INDIVIDUAL",SUBSTITUTE(UPPER($D4672)," ","")))),"PREMIUM FREE",""))))</f>
        <v/>
      </c>
    </row>
    <row r="4673">
      <c r="AC4673">
        <f>IF($C4673="","",IF(COUNTIF('Códigos Santander (ref)'!$A$2:$A$79,$C4673)&gt;0,"SANTANDER",IF(COUNTIF('Códigos Itaú (ref)'!$A$2:$A$44,$C4673)&gt;0,"ITAU",IF(AND(TRIM(UPPER($I4673))="CONTRATUAL",ISNUMBER(SEARCH("INDIVIDUAL",SUBSTITUTE(UPPER($D4673)," ","")))),"PREMIUM FREE",""))))</f>
        <v/>
      </c>
    </row>
    <row r="4674">
      <c r="AC4674">
        <f>IF($C4674="","",IF(COUNTIF('Códigos Santander (ref)'!$A$2:$A$79,$C4674)&gt;0,"SANTANDER",IF(COUNTIF('Códigos Itaú (ref)'!$A$2:$A$44,$C4674)&gt;0,"ITAU",IF(AND(TRIM(UPPER($I4674))="CONTRATUAL",ISNUMBER(SEARCH("INDIVIDUAL",SUBSTITUTE(UPPER($D4674)," ","")))),"PREMIUM FREE",""))))</f>
        <v/>
      </c>
    </row>
    <row r="4675">
      <c r="AC4675">
        <f>IF($C4675="","",IF(COUNTIF('Códigos Santander (ref)'!$A$2:$A$79,$C4675)&gt;0,"SANTANDER",IF(COUNTIF('Códigos Itaú (ref)'!$A$2:$A$44,$C4675)&gt;0,"ITAU",IF(AND(TRIM(UPPER($I4675))="CONTRATUAL",ISNUMBER(SEARCH("INDIVIDUAL",SUBSTITUTE(UPPER($D4675)," ","")))),"PREMIUM FREE",""))))</f>
        <v/>
      </c>
    </row>
    <row r="4676">
      <c r="AC4676">
        <f>IF($C4676="","",IF(COUNTIF('Códigos Santander (ref)'!$A$2:$A$79,$C4676)&gt;0,"SANTANDER",IF(COUNTIF('Códigos Itaú (ref)'!$A$2:$A$44,$C4676)&gt;0,"ITAU",IF(AND(TRIM(UPPER($I4676))="CONTRATUAL",ISNUMBER(SEARCH("INDIVIDUAL",SUBSTITUTE(UPPER($D4676)," ","")))),"PREMIUM FREE",""))))</f>
        <v/>
      </c>
    </row>
    <row r="4677">
      <c r="AC4677">
        <f>IF($C4677="","",IF(COUNTIF('Códigos Santander (ref)'!$A$2:$A$79,$C4677)&gt;0,"SANTANDER",IF(COUNTIF('Códigos Itaú (ref)'!$A$2:$A$44,$C4677)&gt;0,"ITAU",IF(AND(TRIM(UPPER($I4677))="CONTRATUAL",ISNUMBER(SEARCH("INDIVIDUAL",SUBSTITUTE(UPPER($D4677)," ","")))),"PREMIUM FREE",""))))</f>
        <v/>
      </c>
    </row>
    <row r="4678">
      <c r="AC4678">
        <f>IF($C4678="","",IF(COUNTIF('Códigos Santander (ref)'!$A$2:$A$79,$C4678)&gt;0,"SANTANDER",IF(COUNTIF('Códigos Itaú (ref)'!$A$2:$A$44,$C4678)&gt;0,"ITAU",IF(AND(TRIM(UPPER($I4678))="CONTRATUAL",ISNUMBER(SEARCH("INDIVIDUAL",SUBSTITUTE(UPPER($D4678)," ","")))),"PREMIUM FREE",""))))</f>
        <v/>
      </c>
    </row>
    <row r="4679">
      <c r="AC4679">
        <f>IF($C4679="","",IF(COUNTIF('Códigos Santander (ref)'!$A$2:$A$79,$C4679)&gt;0,"SANTANDER",IF(COUNTIF('Códigos Itaú (ref)'!$A$2:$A$44,$C4679)&gt;0,"ITAU",IF(AND(TRIM(UPPER($I4679))="CONTRATUAL",ISNUMBER(SEARCH("INDIVIDUAL",SUBSTITUTE(UPPER($D4679)," ","")))),"PREMIUM FREE",""))))</f>
        <v/>
      </c>
    </row>
    <row r="4680">
      <c r="AC4680">
        <f>IF($C4680="","",IF(COUNTIF('Códigos Santander (ref)'!$A$2:$A$79,$C4680)&gt;0,"SANTANDER",IF(COUNTIF('Códigos Itaú (ref)'!$A$2:$A$44,$C4680)&gt;0,"ITAU",IF(AND(TRIM(UPPER($I4680))="CONTRATUAL",ISNUMBER(SEARCH("INDIVIDUAL",SUBSTITUTE(UPPER($D4680)," ","")))),"PREMIUM FREE",""))))</f>
        <v/>
      </c>
    </row>
    <row r="4681">
      <c r="AC4681">
        <f>IF($C4681="","",IF(COUNTIF('Códigos Santander (ref)'!$A$2:$A$79,$C4681)&gt;0,"SANTANDER",IF(COUNTIF('Códigos Itaú (ref)'!$A$2:$A$44,$C4681)&gt;0,"ITAU",IF(AND(TRIM(UPPER($I4681))="CONTRATUAL",ISNUMBER(SEARCH("INDIVIDUAL",SUBSTITUTE(UPPER($D4681)," ","")))),"PREMIUM FREE",""))))</f>
        <v/>
      </c>
    </row>
    <row r="4682">
      <c r="AC4682">
        <f>IF($C4682="","",IF(COUNTIF('Códigos Santander (ref)'!$A$2:$A$79,$C4682)&gt;0,"SANTANDER",IF(COUNTIF('Códigos Itaú (ref)'!$A$2:$A$44,$C4682)&gt;0,"ITAU",IF(AND(TRIM(UPPER($I4682))="CONTRATUAL",ISNUMBER(SEARCH("INDIVIDUAL",SUBSTITUTE(UPPER($D4682)," ","")))),"PREMIUM FREE",""))))</f>
        <v/>
      </c>
    </row>
    <row r="4683">
      <c r="AC4683">
        <f>IF($C4683="","",IF(COUNTIF('Códigos Santander (ref)'!$A$2:$A$79,$C4683)&gt;0,"SANTANDER",IF(COUNTIF('Códigos Itaú (ref)'!$A$2:$A$44,$C4683)&gt;0,"ITAU",IF(AND(TRIM(UPPER($I4683))="CONTRATUAL",ISNUMBER(SEARCH("INDIVIDUAL",SUBSTITUTE(UPPER($D4683)," ","")))),"PREMIUM FREE",""))))</f>
        <v/>
      </c>
    </row>
    <row r="4684">
      <c r="AC4684">
        <f>IF($C4684="","",IF(COUNTIF('Códigos Santander (ref)'!$A$2:$A$79,$C4684)&gt;0,"SANTANDER",IF(COUNTIF('Códigos Itaú (ref)'!$A$2:$A$44,$C4684)&gt;0,"ITAU",IF(AND(TRIM(UPPER($I4684))="CONTRATUAL",ISNUMBER(SEARCH("INDIVIDUAL",SUBSTITUTE(UPPER($D4684)," ","")))),"PREMIUM FREE",""))))</f>
        <v/>
      </c>
    </row>
    <row r="4685">
      <c r="AC4685">
        <f>IF($C4685="","",IF(COUNTIF('Códigos Santander (ref)'!$A$2:$A$79,$C4685)&gt;0,"SANTANDER",IF(COUNTIF('Códigos Itaú (ref)'!$A$2:$A$44,$C4685)&gt;0,"ITAU",IF(AND(TRIM(UPPER($I4685))="CONTRATUAL",ISNUMBER(SEARCH("INDIVIDUAL",SUBSTITUTE(UPPER($D4685)," ","")))),"PREMIUM FREE",""))))</f>
        <v/>
      </c>
    </row>
    <row r="4686">
      <c r="AC4686">
        <f>IF($C4686="","",IF(COUNTIF('Códigos Santander (ref)'!$A$2:$A$79,$C4686)&gt;0,"SANTANDER",IF(COUNTIF('Códigos Itaú (ref)'!$A$2:$A$44,$C4686)&gt;0,"ITAU",IF(AND(TRIM(UPPER($I4686))="CONTRATUAL",ISNUMBER(SEARCH("INDIVIDUAL",SUBSTITUTE(UPPER($D4686)," ","")))),"PREMIUM FREE",""))))</f>
        <v/>
      </c>
    </row>
    <row r="4687">
      <c r="AC4687">
        <f>IF($C4687="","",IF(COUNTIF('Códigos Santander (ref)'!$A$2:$A$79,$C4687)&gt;0,"SANTANDER",IF(COUNTIF('Códigos Itaú (ref)'!$A$2:$A$44,$C4687)&gt;0,"ITAU",IF(AND(TRIM(UPPER($I4687))="CONTRATUAL",ISNUMBER(SEARCH("INDIVIDUAL",SUBSTITUTE(UPPER($D4687)," ","")))),"PREMIUM FREE",""))))</f>
        <v/>
      </c>
    </row>
    <row r="4688">
      <c r="AC4688">
        <f>IF($C4688="","",IF(COUNTIF('Códigos Santander (ref)'!$A$2:$A$79,$C4688)&gt;0,"SANTANDER",IF(COUNTIF('Códigos Itaú (ref)'!$A$2:$A$44,$C4688)&gt;0,"ITAU",IF(AND(TRIM(UPPER($I4688))="CONTRATUAL",ISNUMBER(SEARCH("INDIVIDUAL",SUBSTITUTE(UPPER($D4688)," ","")))),"PREMIUM FREE",""))))</f>
        <v/>
      </c>
    </row>
    <row r="4689">
      <c r="AC4689">
        <f>IF($C4689="","",IF(COUNTIF('Códigos Santander (ref)'!$A$2:$A$79,$C4689)&gt;0,"SANTANDER",IF(COUNTIF('Códigos Itaú (ref)'!$A$2:$A$44,$C4689)&gt;0,"ITAU",IF(AND(TRIM(UPPER($I4689))="CONTRATUAL",ISNUMBER(SEARCH("INDIVIDUAL",SUBSTITUTE(UPPER($D4689)," ","")))),"PREMIUM FREE",""))))</f>
        <v/>
      </c>
    </row>
    <row r="4690">
      <c r="AC4690">
        <f>IF($C4690="","",IF(COUNTIF('Códigos Santander (ref)'!$A$2:$A$79,$C4690)&gt;0,"SANTANDER",IF(COUNTIF('Códigos Itaú (ref)'!$A$2:$A$44,$C4690)&gt;0,"ITAU",IF(AND(TRIM(UPPER($I4690))="CONTRATUAL",ISNUMBER(SEARCH("INDIVIDUAL",SUBSTITUTE(UPPER($D4690)," ","")))),"PREMIUM FREE",""))))</f>
        <v/>
      </c>
    </row>
    <row r="4691">
      <c r="AC4691">
        <f>IF($C4691="","",IF(COUNTIF('Códigos Santander (ref)'!$A$2:$A$79,$C4691)&gt;0,"SANTANDER",IF(COUNTIF('Códigos Itaú (ref)'!$A$2:$A$44,$C4691)&gt;0,"ITAU",IF(AND(TRIM(UPPER($I4691))="CONTRATUAL",ISNUMBER(SEARCH("INDIVIDUAL",SUBSTITUTE(UPPER($D4691)," ","")))),"PREMIUM FREE",""))))</f>
        <v/>
      </c>
    </row>
    <row r="4692">
      <c r="AC4692">
        <f>IF($C4692="","",IF(COUNTIF('Códigos Santander (ref)'!$A$2:$A$79,$C4692)&gt;0,"SANTANDER",IF(COUNTIF('Códigos Itaú (ref)'!$A$2:$A$44,$C4692)&gt;0,"ITAU",IF(AND(TRIM(UPPER($I4692))="CONTRATUAL",ISNUMBER(SEARCH("INDIVIDUAL",SUBSTITUTE(UPPER($D4692)," ","")))),"PREMIUM FREE",""))))</f>
        <v/>
      </c>
    </row>
    <row r="4693">
      <c r="AC4693">
        <f>IF($C4693="","",IF(COUNTIF('Códigos Santander (ref)'!$A$2:$A$79,$C4693)&gt;0,"SANTANDER",IF(COUNTIF('Códigos Itaú (ref)'!$A$2:$A$44,$C4693)&gt;0,"ITAU",IF(AND(TRIM(UPPER($I4693))="CONTRATUAL",ISNUMBER(SEARCH("INDIVIDUAL",SUBSTITUTE(UPPER($D4693)," ","")))),"PREMIUM FREE",""))))</f>
        <v/>
      </c>
    </row>
    <row r="4694">
      <c r="AC4694">
        <f>IF($C4694="","",IF(COUNTIF('Códigos Santander (ref)'!$A$2:$A$79,$C4694)&gt;0,"SANTANDER",IF(COUNTIF('Códigos Itaú (ref)'!$A$2:$A$44,$C4694)&gt;0,"ITAU",IF(AND(TRIM(UPPER($I4694))="CONTRATUAL",ISNUMBER(SEARCH("INDIVIDUAL",SUBSTITUTE(UPPER($D4694)," ","")))),"PREMIUM FREE",""))))</f>
        <v/>
      </c>
    </row>
    <row r="4695">
      <c r="AC4695">
        <f>IF($C4695="","",IF(COUNTIF('Códigos Santander (ref)'!$A$2:$A$79,$C4695)&gt;0,"SANTANDER",IF(COUNTIF('Códigos Itaú (ref)'!$A$2:$A$44,$C4695)&gt;0,"ITAU",IF(AND(TRIM(UPPER($I4695))="CONTRATUAL",ISNUMBER(SEARCH("INDIVIDUAL",SUBSTITUTE(UPPER($D4695)," ","")))),"PREMIUM FREE",""))))</f>
        <v/>
      </c>
    </row>
    <row r="4696">
      <c r="AC4696">
        <f>IF($C4696="","",IF(COUNTIF('Códigos Santander (ref)'!$A$2:$A$79,$C4696)&gt;0,"SANTANDER",IF(COUNTIF('Códigos Itaú (ref)'!$A$2:$A$44,$C4696)&gt;0,"ITAU",IF(AND(TRIM(UPPER($I4696))="CONTRATUAL",ISNUMBER(SEARCH("INDIVIDUAL",SUBSTITUTE(UPPER($D4696)," ","")))),"PREMIUM FREE",""))))</f>
        <v/>
      </c>
    </row>
    <row r="4697">
      <c r="AC4697">
        <f>IF($C4697="","",IF(COUNTIF('Códigos Santander (ref)'!$A$2:$A$79,$C4697)&gt;0,"SANTANDER",IF(COUNTIF('Códigos Itaú (ref)'!$A$2:$A$44,$C4697)&gt;0,"ITAU",IF(AND(TRIM(UPPER($I4697))="CONTRATUAL",ISNUMBER(SEARCH("INDIVIDUAL",SUBSTITUTE(UPPER($D4697)," ","")))),"PREMIUM FREE",""))))</f>
        <v/>
      </c>
    </row>
    <row r="4698">
      <c r="AC4698">
        <f>IF($C4698="","",IF(COUNTIF('Códigos Santander (ref)'!$A$2:$A$79,$C4698)&gt;0,"SANTANDER",IF(COUNTIF('Códigos Itaú (ref)'!$A$2:$A$44,$C4698)&gt;0,"ITAU",IF(AND(TRIM(UPPER($I4698))="CONTRATUAL",ISNUMBER(SEARCH("INDIVIDUAL",SUBSTITUTE(UPPER($D4698)," ","")))),"PREMIUM FREE",""))))</f>
        <v/>
      </c>
    </row>
    <row r="4699">
      <c r="AC4699">
        <f>IF($C4699="","",IF(COUNTIF('Códigos Santander (ref)'!$A$2:$A$79,$C4699)&gt;0,"SANTANDER",IF(COUNTIF('Códigos Itaú (ref)'!$A$2:$A$44,$C4699)&gt;0,"ITAU",IF(AND(TRIM(UPPER($I4699))="CONTRATUAL",ISNUMBER(SEARCH("INDIVIDUAL",SUBSTITUTE(UPPER($D4699)," ","")))),"PREMIUM FREE",""))))</f>
        <v/>
      </c>
    </row>
    <row r="4700">
      <c r="AC4700">
        <f>IF($C4700="","",IF(COUNTIF('Códigos Santander (ref)'!$A$2:$A$79,$C4700)&gt;0,"SANTANDER",IF(COUNTIF('Códigos Itaú (ref)'!$A$2:$A$44,$C4700)&gt;0,"ITAU",IF(AND(TRIM(UPPER($I4700))="CONTRATUAL",ISNUMBER(SEARCH("INDIVIDUAL",SUBSTITUTE(UPPER($D4700)," ","")))),"PREMIUM FREE",""))))</f>
        <v/>
      </c>
    </row>
    <row r="4701">
      <c r="AC4701">
        <f>IF($C4701="","",IF(COUNTIF('Códigos Santander (ref)'!$A$2:$A$79,$C4701)&gt;0,"SANTANDER",IF(COUNTIF('Códigos Itaú (ref)'!$A$2:$A$44,$C4701)&gt;0,"ITAU",IF(AND(TRIM(UPPER($I4701))="CONTRATUAL",ISNUMBER(SEARCH("INDIVIDUAL",SUBSTITUTE(UPPER($D4701)," ","")))),"PREMIUM FREE",""))))</f>
        <v/>
      </c>
    </row>
    <row r="4702">
      <c r="AC4702">
        <f>IF($C4702="","",IF(COUNTIF('Códigos Santander (ref)'!$A$2:$A$79,$C4702)&gt;0,"SANTANDER",IF(COUNTIF('Códigos Itaú (ref)'!$A$2:$A$44,$C4702)&gt;0,"ITAU",IF(AND(TRIM(UPPER($I4702))="CONTRATUAL",ISNUMBER(SEARCH("INDIVIDUAL",SUBSTITUTE(UPPER($D4702)," ","")))),"PREMIUM FREE",""))))</f>
        <v/>
      </c>
    </row>
    <row r="4703">
      <c r="AC4703">
        <f>IF($C4703="","",IF(COUNTIF('Códigos Santander (ref)'!$A$2:$A$79,$C4703)&gt;0,"SANTANDER",IF(COUNTIF('Códigos Itaú (ref)'!$A$2:$A$44,$C4703)&gt;0,"ITAU",IF(AND(TRIM(UPPER($I4703))="CONTRATUAL",ISNUMBER(SEARCH("INDIVIDUAL",SUBSTITUTE(UPPER($D4703)," ","")))),"PREMIUM FREE",""))))</f>
        <v/>
      </c>
    </row>
    <row r="4704">
      <c r="AC4704">
        <f>IF($C4704="","",IF(COUNTIF('Códigos Santander (ref)'!$A$2:$A$79,$C4704)&gt;0,"SANTANDER",IF(COUNTIF('Códigos Itaú (ref)'!$A$2:$A$44,$C4704)&gt;0,"ITAU",IF(AND(TRIM(UPPER($I4704))="CONTRATUAL",ISNUMBER(SEARCH("INDIVIDUAL",SUBSTITUTE(UPPER($D4704)," ","")))),"PREMIUM FREE",""))))</f>
        <v/>
      </c>
    </row>
    <row r="4705">
      <c r="AC4705">
        <f>IF($C4705="","",IF(COUNTIF('Códigos Santander (ref)'!$A$2:$A$79,$C4705)&gt;0,"SANTANDER",IF(COUNTIF('Códigos Itaú (ref)'!$A$2:$A$44,$C4705)&gt;0,"ITAU",IF(AND(TRIM(UPPER($I4705))="CONTRATUAL",ISNUMBER(SEARCH("INDIVIDUAL",SUBSTITUTE(UPPER($D4705)," ","")))),"PREMIUM FREE",""))))</f>
        <v/>
      </c>
    </row>
    <row r="4706">
      <c r="AC4706">
        <f>IF($C4706="","",IF(COUNTIF('Códigos Santander (ref)'!$A$2:$A$79,$C4706)&gt;0,"SANTANDER",IF(COUNTIF('Códigos Itaú (ref)'!$A$2:$A$44,$C4706)&gt;0,"ITAU",IF(AND(TRIM(UPPER($I4706))="CONTRATUAL",ISNUMBER(SEARCH("INDIVIDUAL",SUBSTITUTE(UPPER($D4706)," ","")))),"PREMIUM FREE",""))))</f>
        <v/>
      </c>
    </row>
    <row r="4707">
      <c r="AC4707">
        <f>IF($C4707="","",IF(COUNTIF('Códigos Santander (ref)'!$A$2:$A$79,$C4707)&gt;0,"SANTANDER",IF(COUNTIF('Códigos Itaú (ref)'!$A$2:$A$44,$C4707)&gt;0,"ITAU",IF(AND(TRIM(UPPER($I4707))="CONTRATUAL",ISNUMBER(SEARCH("INDIVIDUAL",SUBSTITUTE(UPPER($D4707)," ","")))),"PREMIUM FREE",""))))</f>
        <v/>
      </c>
    </row>
    <row r="4708">
      <c r="AC4708">
        <f>IF($C4708="","",IF(COUNTIF('Códigos Santander (ref)'!$A$2:$A$79,$C4708)&gt;0,"SANTANDER",IF(COUNTIF('Códigos Itaú (ref)'!$A$2:$A$44,$C4708)&gt;0,"ITAU",IF(AND(TRIM(UPPER($I4708))="CONTRATUAL",ISNUMBER(SEARCH("INDIVIDUAL",SUBSTITUTE(UPPER($D4708)," ","")))),"PREMIUM FREE",""))))</f>
        <v/>
      </c>
    </row>
    <row r="4709">
      <c r="AC4709">
        <f>IF($C4709="","",IF(COUNTIF('Códigos Santander (ref)'!$A$2:$A$79,$C4709)&gt;0,"SANTANDER",IF(COUNTIF('Códigos Itaú (ref)'!$A$2:$A$44,$C4709)&gt;0,"ITAU",IF(AND(TRIM(UPPER($I4709))="CONTRATUAL",ISNUMBER(SEARCH("INDIVIDUAL",SUBSTITUTE(UPPER($D4709)," ","")))),"PREMIUM FREE",""))))</f>
        <v/>
      </c>
    </row>
    <row r="4710">
      <c r="AC4710">
        <f>IF($C4710="","",IF(COUNTIF('Códigos Santander (ref)'!$A$2:$A$79,$C4710)&gt;0,"SANTANDER",IF(COUNTIF('Códigos Itaú (ref)'!$A$2:$A$44,$C4710)&gt;0,"ITAU",IF(AND(TRIM(UPPER($I4710))="CONTRATUAL",ISNUMBER(SEARCH("INDIVIDUAL",SUBSTITUTE(UPPER($D4710)," ","")))),"PREMIUM FREE",""))))</f>
        <v/>
      </c>
    </row>
    <row r="4711">
      <c r="AC4711">
        <f>IF($C4711="","",IF(COUNTIF('Códigos Santander (ref)'!$A$2:$A$79,$C4711)&gt;0,"SANTANDER",IF(COUNTIF('Códigos Itaú (ref)'!$A$2:$A$44,$C4711)&gt;0,"ITAU",IF(AND(TRIM(UPPER($I4711))="CONTRATUAL",ISNUMBER(SEARCH("INDIVIDUAL",SUBSTITUTE(UPPER($D4711)," ","")))),"PREMIUM FREE",""))))</f>
        <v/>
      </c>
    </row>
    <row r="4712">
      <c r="AC4712">
        <f>IF($C4712="","",IF(COUNTIF('Códigos Santander (ref)'!$A$2:$A$79,$C4712)&gt;0,"SANTANDER",IF(COUNTIF('Códigos Itaú (ref)'!$A$2:$A$44,$C4712)&gt;0,"ITAU",IF(AND(TRIM(UPPER($I4712))="CONTRATUAL",ISNUMBER(SEARCH("INDIVIDUAL",SUBSTITUTE(UPPER($D4712)," ","")))),"PREMIUM FREE",""))))</f>
        <v/>
      </c>
    </row>
    <row r="4713">
      <c r="AC4713">
        <f>IF($C4713="","",IF(COUNTIF('Códigos Santander (ref)'!$A$2:$A$79,$C4713)&gt;0,"SANTANDER",IF(COUNTIF('Códigos Itaú (ref)'!$A$2:$A$44,$C4713)&gt;0,"ITAU",IF(AND(TRIM(UPPER($I4713))="CONTRATUAL",ISNUMBER(SEARCH("INDIVIDUAL",SUBSTITUTE(UPPER($D4713)," ","")))),"PREMIUM FREE",""))))</f>
        <v/>
      </c>
    </row>
    <row r="4714">
      <c r="AC4714">
        <f>IF($C4714="","",IF(COUNTIF('Códigos Santander (ref)'!$A$2:$A$79,$C4714)&gt;0,"SANTANDER",IF(COUNTIF('Códigos Itaú (ref)'!$A$2:$A$44,$C4714)&gt;0,"ITAU",IF(AND(TRIM(UPPER($I4714))="CONTRATUAL",ISNUMBER(SEARCH("INDIVIDUAL",SUBSTITUTE(UPPER($D4714)," ","")))),"PREMIUM FREE",""))))</f>
        <v/>
      </c>
    </row>
    <row r="4715">
      <c r="AC4715">
        <f>IF($C4715="","",IF(COUNTIF('Códigos Santander (ref)'!$A$2:$A$79,$C4715)&gt;0,"SANTANDER",IF(COUNTIF('Códigos Itaú (ref)'!$A$2:$A$44,$C4715)&gt;0,"ITAU",IF(AND(TRIM(UPPER($I4715))="CONTRATUAL",ISNUMBER(SEARCH("INDIVIDUAL",SUBSTITUTE(UPPER($D4715)," ","")))),"PREMIUM FREE",""))))</f>
        <v/>
      </c>
    </row>
    <row r="4716">
      <c r="AC4716">
        <f>IF($C4716="","",IF(COUNTIF('Códigos Santander (ref)'!$A$2:$A$79,$C4716)&gt;0,"SANTANDER",IF(COUNTIF('Códigos Itaú (ref)'!$A$2:$A$44,$C4716)&gt;0,"ITAU",IF(AND(TRIM(UPPER($I4716))="CONTRATUAL",ISNUMBER(SEARCH("INDIVIDUAL",SUBSTITUTE(UPPER($D4716)," ","")))),"PREMIUM FREE",""))))</f>
        <v/>
      </c>
    </row>
    <row r="4717">
      <c r="AC4717">
        <f>IF($C4717="","",IF(COUNTIF('Códigos Santander (ref)'!$A$2:$A$79,$C4717)&gt;0,"SANTANDER",IF(COUNTIF('Códigos Itaú (ref)'!$A$2:$A$44,$C4717)&gt;0,"ITAU",IF(AND(TRIM(UPPER($I4717))="CONTRATUAL",ISNUMBER(SEARCH("INDIVIDUAL",SUBSTITUTE(UPPER($D4717)," ","")))),"PREMIUM FREE",""))))</f>
        <v/>
      </c>
    </row>
    <row r="4718">
      <c r="AC4718">
        <f>IF($C4718="","",IF(COUNTIF('Códigos Santander (ref)'!$A$2:$A$79,$C4718)&gt;0,"SANTANDER",IF(COUNTIF('Códigos Itaú (ref)'!$A$2:$A$44,$C4718)&gt;0,"ITAU",IF(AND(TRIM(UPPER($I4718))="CONTRATUAL",ISNUMBER(SEARCH("INDIVIDUAL",SUBSTITUTE(UPPER($D4718)," ","")))),"PREMIUM FREE",""))))</f>
        <v/>
      </c>
    </row>
    <row r="4719">
      <c r="AC4719">
        <f>IF($C4719="","",IF(COUNTIF('Códigos Santander (ref)'!$A$2:$A$79,$C4719)&gt;0,"SANTANDER",IF(COUNTIF('Códigos Itaú (ref)'!$A$2:$A$44,$C4719)&gt;0,"ITAU",IF(AND(TRIM(UPPER($I4719))="CONTRATUAL",ISNUMBER(SEARCH("INDIVIDUAL",SUBSTITUTE(UPPER($D4719)," ","")))),"PREMIUM FREE",""))))</f>
        <v/>
      </c>
    </row>
    <row r="4720">
      <c r="AC4720">
        <f>IF($C4720="","",IF(COUNTIF('Códigos Santander (ref)'!$A$2:$A$79,$C4720)&gt;0,"SANTANDER",IF(COUNTIF('Códigos Itaú (ref)'!$A$2:$A$44,$C4720)&gt;0,"ITAU",IF(AND(TRIM(UPPER($I4720))="CONTRATUAL",ISNUMBER(SEARCH("INDIVIDUAL",SUBSTITUTE(UPPER($D4720)," ","")))),"PREMIUM FREE",""))))</f>
        <v/>
      </c>
    </row>
    <row r="4721">
      <c r="AC4721">
        <f>IF($C4721="","",IF(COUNTIF('Códigos Santander (ref)'!$A$2:$A$79,$C4721)&gt;0,"SANTANDER",IF(COUNTIF('Códigos Itaú (ref)'!$A$2:$A$44,$C4721)&gt;0,"ITAU",IF(AND(TRIM(UPPER($I4721))="CONTRATUAL",ISNUMBER(SEARCH("INDIVIDUAL",SUBSTITUTE(UPPER($D4721)," ","")))),"PREMIUM FREE",""))))</f>
        <v/>
      </c>
    </row>
    <row r="4722">
      <c r="AC4722">
        <f>IF($C4722="","",IF(COUNTIF('Códigos Santander (ref)'!$A$2:$A$79,$C4722)&gt;0,"SANTANDER",IF(COUNTIF('Códigos Itaú (ref)'!$A$2:$A$44,$C4722)&gt;0,"ITAU",IF(AND(TRIM(UPPER($I4722))="CONTRATUAL",ISNUMBER(SEARCH("INDIVIDUAL",SUBSTITUTE(UPPER($D4722)," ","")))),"PREMIUM FREE",""))))</f>
        <v/>
      </c>
    </row>
    <row r="4723">
      <c r="AC4723">
        <f>IF($C4723="","",IF(COUNTIF('Códigos Santander (ref)'!$A$2:$A$79,$C4723)&gt;0,"SANTANDER",IF(COUNTIF('Códigos Itaú (ref)'!$A$2:$A$44,$C4723)&gt;0,"ITAU",IF(AND(TRIM(UPPER($I4723))="CONTRATUAL",ISNUMBER(SEARCH("INDIVIDUAL",SUBSTITUTE(UPPER($D4723)," ","")))),"PREMIUM FREE",""))))</f>
        <v/>
      </c>
    </row>
    <row r="4724">
      <c r="AC4724">
        <f>IF($C4724="","",IF(COUNTIF('Códigos Santander (ref)'!$A$2:$A$79,$C4724)&gt;0,"SANTANDER",IF(COUNTIF('Códigos Itaú (ref)'!$A$2:$A$44,$C4724)&gt;0,"ITAU",IF(AND(TRIM(UPPER($I4724))="CONTRATUAL",ISNUMBER(SEARCH("INDIVIDUAL",SUBSTITUTE(UPPER($D4724)," ","")))),"PREMIUM FREE",""))))</f>
        <v/>
      </c>
    </row>
    <row r="4725">
      <c r="AC4725">
        <f>IF($C4725="","",IF(COUNTIF('Códigos Santander (ref)'!$A$2:$A$79,$C4725)&gt;0,"SANTANDER",IF(COUNTIF('Códigos Itaú (ref)'!$A$2:$A$44,$C4725)&gt;0,"ITAU",IF(AND(TRIM(UPPER($I4725))="CONTRATUAL",ISNUMBER(SEARCH("INDIVIDUAL",SUBSTITUTE(UPPER($D4725)," ","")))),"PREMIUM FREE",""))))</f>
        <v/>
      </c>
    </row>
    <row r="4726">
      <c r="AC4726">
        <f>IF($C4726="","",IF(COUNTIF('Códigos Santander (ref)'!$A$2:$A$79,$C4726)&gt;0,"SANTANDER",IF(COUNTIF('Códigos Itaú (ref)'!$A$2:$A$44,$C4726)&gt;0,"ITAU",IF(AND(TRIM(UPPER($I4726))="CONTRATUAL",ISNUMBER(SEARCH("INDIVIDUAL",SUBSTITUTE(UPPER($D4726)," ","")))),"PREMIUM FREE",""))))</f>
        <v/>
      </c>
    </row>
    <row r="4727">
      <c r="AC4727">
        <f>IF($C4727="","",IF(COUNTIF('Códigos Santander (ref)'!$A$2:$A$79,$C4727)&gt;0,"SANTANDER",IF(COUNTIF('Códigos Itaú (ref)'!$A$2:$A$44,$C4727)&gt;0,"ITAU",IF(AND(TRIM(UPPER($I4727))="CONTRATUAL",ISNUMBER(SEARCH("INDIVIDUAL",SUBSTITUTE(UPPER($D4727)," ","")))),"PREMIUM FREE",""))))</f>
        <v/>
      </c>
    </row>
    <row r="4728">
      <c r="AC4728">
        <f>IF($C4728="","",IF(COUNTIF('Códigos Santander (ref)'!$A$2:$A$79,$C4728)&gt;0,"SANTANDER",IF(COUNTIF('Códigos Itaú (ref)'!$A$2:$A$44,$C4728)&gt;0,"ITAU",IF(AND(TRIM(UPPER($I4728))="CONTRATUAL",ISNUMBER(SEARCH("INDIVIDUAL",SUBSTITUTE(UPPER($D4728)," ","")))),"PREMIUM FREE",""))))</f>
        <v/>
      </c>
    </row>
    <row r="4729">
      <c r="AC4729">
        <f>IF($C4729="","",IF(COUNTIF('Códigos Santander (ref)'!$A$2:$A$79,$C4729)&gt;0,"SANTANDER",IF(COUNTIF('Códigos Itaú (ref)'!$A$2:$A$44,$C4729)&gt;0,"ITAU",IF(AND(TRIM(UPPER($I4729))="CONTRATUAL",ISNUMBER(SEARCH("INDIVIDUAL",SUBSTITUTE(UPPER($D4729)," ","")))),"PREMIUM FREE",""))))</f>
        <v/>
      </c>
    </row>
    <row r="4730">
      <c r="AC4730">
        <f>IF($C4730="","",IF(COUNTIF('Códigos Santander (ref)'!$A$2:$A$79,$C4730)&gt;0,"SANTANDER",IF(COUNTIF('Códigos Itaú (ref)'!$A$2:$A$44,$C4730)&gt;0,"ITAU",IF(AND(TRIM(UPPER($I4730))="CONTRATUAL",ISNUMBER(SEARCH("INDIVIDUAL",SUBSTITUTE(UPPER($D4730)," ","")))),"PREMIUM FREE",""))))</f>
        <v/>
      </c>
    </row>
    <row r="4731">
      <c r="AC4731">
        <f>IF($C4731="","",IF(COUNTIF('Códigos Santander (ref)'!$A$2:$A$79,$C4731)&gt;0,"SANTANDER",IF(COUNTIF('Códigos Itaú (ref)'!$A$2:$A$44,$C4731)&gt;0,"ITAU",IF(AND(TRIM(UPPER($I4731))="CONTRATUAL",ISNUMBER(SEARCH("INDIVIDUAL",SUBSTITUTE(UPPER($D4731)," ","")))),"PREMIUM FREE",""))))</f>
        <v/>
      </c>
    </row>
    <row r="4732">
      <c r="AC4732">
        <f>IF($C4732="","",IF(COUNTIF('Códigos Santander (ref)'!$A$2:$A$79,$C4732)&gt;0,"SANTANDER",IF(COUNTIF('Códigos Itaú (ref)'!$A$2:$A$44,$C4732)&gt;0,"ITAU",IF(AND(TRIM(UPPER($I4732))="CONTRATUAL",ISNUMBER(SEARCH("INDIVIDUAL",SUBSTITUTE(UPPER($D4732)," ","")))),"PREMIUM FREE",""))))</f>
        <v/>
      </c>
    </row>
    <row r="4733">
      <c r="AC4733">
        <f>IF($C4733="","",IF(COUNTIF('Códigos Santander (ref)'!$A$2:$A$79,$C4733)&gt;0,"SANTANDER",IF(COUNTIF('Códigos Itaú (ref)'!$A$2:$A$44,$C4733)&gt;0,"ITAU",IF(AND(TRIM(UPPER($I4733))="CONTRATUAL",ISNUMBER(SEARCH("INDIVIDUAL",SUBSTITUTE(UPPER($D4733)," ","")))),"PREMIUM FREE",""))))</f>
        <v/>
      </c>
    </row>
    <row r="4734">
      <c r="AC4734">
        <f>IF($C4734="","",IF(COUNTIF('Códigos Santander (ref)'!$A$2:$A$79,$C4734)&gt;0,"SANTANDER",IF(COUNTIF('Códigos Itaú (ref)'!$A$2:$A$44,$C4734)&gt;0,"ITAU",IF(AND(TRIM(UPPER($I4734))="CONTRATUAL",ISNUMBER(SEARCH("INDIVIDUAL",SUBSTITUTE(UPPER($D4734)," ","")))),"PREMIUM FREE",""))))</f>
        <v/>
      </c>
    </row>
    <row r="4735">
      <c r="AC4735">
        <f>IF($C4735="","",IF(COUNTIF('Códigos Santander (ref)'!$A$2:$A$79,$C4735)&gt;0,"SANTANDER",IF(COUNTIF('Códigos Itaú (ref)'!$A$2:$A$44,$C4735)&gt;0,"ITAU",IF(AND(TRIM(UPPER($I4735))="CONTRATUAL",ISNUMBER(SEARCH("INDIVIDUAL",SUBSTITUTE(UPPER($D4735)," ","")))),"PREMIUM FREE",""))))</f>
        <v/>
      </c>
    </row>
    <row r="4736">
      <c r="AC4736">
        <f>IF($C4736="","",IF(COUNTIF('Códigos Santander (ref)'!$A$2:$A$79,$C4736)&gt;0,"SANTANDER",IF(COUNTIF('Códigos Itaú (ref)'!$A$2:$A$44,$C4736)&gt;0,"ITAU",IF(AND(TRIM(UPPER($I4736))="CONTRATUAL",ISNUMBER(SEARCH("INDIVIDUAL",SUBSTITUTE(UPPER($D4736)," ","")))),"PREMIUM FREE",""))))</f>
        <v/>
      </c>
    </row>
    <row r="4737">
      <c r="AC4737">
        <f>IF($C4737="","",IF(COUNTIF('Códigos Santander (ref)'!$A$2:$A$79,$C4737)&gt;0,"SANTANDER",IF(COUNTIF('Códigos Itaú (ref)'!$A$2:$A$44,$C4737)&gt;0,"ITAU",IF(AND(TRIM(UPPER($I4737))="CONTRATUAL",ISNUMBER(SEARCH("INDIVIDUAL",SUBSTITUTE(UPPER($D4737)," ","")))),"PREMIUM FREE",""))))</f>
        <v/>
      </c>
    </row>
    <row r="4738">
      <c r="AC4738">
        <f>IF($C4738="","",IF(COUNTIF('Códigos Santander (ref)'!$A$2:$A$79,$C4738)&gt;0,"SANTANDER",IF(COUNTIF('Códigos Itaú (ref)'!$A$2:$A$44,$C4738)&gt;0,"ITAU",IF(AND(TRIM(UPPER($I4738))="CONTRATUAL",ISNUMBER(SEARCH("INDIVIDUAL",SUBSTITUTE(UPPER($D4738)," ","")))),"PREMIUM FREE",""))))</f>
        <v/>
      </c>
    </row>
    <row r="4739">
      <c r="AC4739">
        <f>IF($C4739="","",IF(COUNTIF('Códigos Santander (ref)'!$A$2:$A$79,$C4739)&gt;0,"SANTANDER",IF(COUNTIF('Códigos Itaú (ref)'!$A$2:$A$44,$C4739)&gt;0,"ITAU",IF(AND(TRIM(UPPER($I4739))="CONTRATUAL",ISNUMBER(SEARCH("INDIVIDUAL",SUBSTITUTE(UPPER($D4739)," ","")))),"PREMIUM FREE",""))))</f>
        <v/>
      </c>
    </row>
    <row r="4740">
      <c r="AC4740">
        <f>IF($C4740="","",IF(COUNTIF('Códigos Santander (ref)'!$A$2:$A$79,$C4740)&gt;0,"SANTANDER",IF(COUNTIF('Códigos Itaú (ref)'!$A$2:$A$44,$C4740)&gt;0,"ITAU",IF(AND(TRIM(UPPER($I4740))="CONTRATUAL",ISNUMBER(SEARCH("INDIVIDUAL",SUBSTITUTE(UPPER($D4740)," ","")))),"PREMIUM FREE",""))))</f>
        <v/>
      </c>
    </row>
    <row r="4741">
      <c r="AC4741">
        <f>IF($C4741="","",IF(COUNTIF('Códigos Santander (ref)'!$A$2:$A$79,$C4741)&gt;0,"SANTANDER",IF(COUNTIF('Códigos Itaú (ref)'!$A$2:$A$44,$C4741)&gt;0,"ITAU",IF(AND(TRIM(UPPER($I4741))="CONTRATUAL",ISNUMBER(SEARCH("INDIVIDUAL",SUBSTITUTE(UPPER($D4741)," ","")))),"PREMIUM FREE",""))))</f>
        <v/>
      </c>
    </row>
    <row r="4742">
      <c r="AC4742">
        <f>IF($C4742="","",IF(COUNTIF('Códigos Santander (ref)'!$A$2:$A$79,$C4742)&gt;0,"SANTANDER",IF(COUNTIF('Códigos Itaú (ref)'!$A$2:$A$44,$C4742)&gt;0,"ITAU",IF(AND(TRIM(UPPER($I4742))="CONTRATUAL",ISNUMBER(SEARCH("INDIVIDUAL",SUBSTITUTE(UPPER($D4742)," ","")))),"PREMIUM FREE",""))))</f>
        <v/>
      </c>
    </row>
    <row r="4743">
      <c r="AC4743">
        <f>IF($C4743="","",IF(COUNTIF('Códigos Santander (ref)'!$A$2:$A$79,$C4743)&gt;0,"SANTANDER",IF(COUNTIF('Códigos Itaú (ref)'!$A$2:$A$44,$C4743)&gt;0,"ITAU",IF(AND(TRIM(UPPER($I4743))="CONTRATUAL",ISNUMBER(SEARCH("INDIVIDUAL",SUBSTITUTE(UPPER($D4743)," ","")))),"PREMIUM FREE",""))))</f>
        <v/>
      </c>
    </row>
    <row r="4744">
      <c r="AC4744">
        <f>IF($C4744="","",IF(COUNTIF('Códigos Santander (ref)'!$A$2:$A$79,$C4744)&gt;0,"SANTANDER",IF(COUNTIF('Códigos Itaú (ref)'!$A$2:$A$44,$C4744)&gt;0,"ITAU",IF(AND(TRIM(UPPER($I4744))="CONTRATUAL",ISNUMBER(SEARCH("INDIVIDUAL",SUBSTITUTE(UPPER($D4744)," ","")))),"PREMIUM FREE",""))))</f>
        <v/>
      </c>
    </row>
    <row r="4745">
      <c r="AC4745">
        <f>IF($C4745="","",IF(COUNTIF('Códigos Santander (ref)'!$A$2:$A$79,$C4745)&gt;0,"SANTANDER",IF(COUNTIF('Códigos Itaú (ref)'!$A$2:$A$44,$C4745)&gt;0,"ITAU",IF(AND(TRIM(UPPER($I4745))="CONTRATUAL",ISNUMBER(SEARCH("INDIVIDUAL",SUBSTITUTE(UPPER($D4745)," ","")))),"PREMIUM FREE",""))))</f>
        <v/>
      </c>
    </row>
    <row r="4746">
      <c r="AC4746">
        <f>IF($C4746="","",IF(COUNTIF('Códigos Santander (ref)'!$A$2:$A$79,$C4746)&gt;0,"SANTANDER",IF(COUNTIF('Códigos Itaú (ref)'!$A$2:$A$44,$C4746)&gt;0,"ITAU",IF(AND(TRIM(UPPER($I4746))="CONTRATUAL",ISNUMBER(SEARCH("INDIVIDUAL",SUBSTITUTE(UPPER($D4746)," ","")))),"PREMIUM FREE",""))))</f>
        <v/>
      </c>
    </row>
    <row r="4747">
      <c r="AC4747">
        <f>IF($C4747="","",IF(COUNTIF('Códigos Santander (ref)'!$A$2:$A$79,$C4747)&gt;0,"SANTANDER",IF(COUNTIF('Códigos Itaú (ref)'!$A$2:$A$44,$C4747)&gt;0,"ITAU",IF(AND(TRIM(UPPER($I4747))="CONTRATUAL",ISNUMBER(SEARCH("INDIVIDUAL",SUBSTITUTE(UPPER($D4747)," ","")))),"PREMIUM FREE",""))))</f>
        <v/>
      </c>
    </row>
    <row r="4748">
      <c r="AC4748">
        <f>IF($C4748="","",IF(COUNTIF('Códigos Santander (ref)'!$A$2:$A$79,$C4748)&gt;0,"SANTANDER",IF(COUNTIF('Códigos Itaú (ref)'!$A$2:$A$44,$C4748)&gt;0,"ITAU",IF(AND(TRIM(UPPER($I4748))="CONTRATUAL",ISNUMBER(SEARCH("INDIVIDUAL",SUBSTITUTE(UPPER($D4748)," ","")))),"PREMIUM FREE",""))))</f>
        <v/>
      </c>
    </row>
    <row r="4749">
      <c r="AC4749">
        <f>IF($C4749="","",IF(COUNTIF('Códigos Santander (ref)'!$A$2:$A$79,$C4749)&gt;0,"SANTANDER",IF(COUNTIF('Códigos Itaú (ref)'!$A$2:$A$44,$C4749)&gt;0,"ITAU",IF(AND(TRIM(UPPER($I4749))="CONTRATUAL",ISNUMBER(SEARCH("INDIVIDUAL",SUBSTITUTE(UPPER($D4749)," ","")))),"PREMIUM FREE",""))))</f>
        <v/>
      </c>
    </row>
    <row r="4750">
      <c r="AC4750">
        <f>IF($C4750="","",IF(COUNTIF('Códigos Santander (ref)'!$A$2:$A$79,$C4750)&gt;0,"SANTANDER",IF(COUNTIF('Códigos Itaú (ref)'!$A$2:$A$44,$C4750)&gt;0,"ITAU",IF(AND(TRIM(UPPER($I4750))="CONTRATUAL",ISNUMBER(SEARCH("INDIVIDUAL",SUBSTITUTE(UPPER($D4750)," ","")))),"PREMIUM FREE",""))))</f>
        <v/>
      </c>
    </row>
    <row r="4751">
      <c r="AC4751">
        <f>IF($C4751="","",IF(COUNTIF('Códigos Santander (ref)'!$A$2:$A$79,$C4751)&gt;0,"SANTANDER",IF(COUNTIF('Códigos Itaú (ref)'!$A$2:$A$44,$C4751)&gt;0,"ITAU",IF(AND(TRIM(UPPER($I4751))="CONTRATUAL",ISNUMBER(SEARCH("INDIVIDUAL",SUBSTITUTE(UPPER($D4751)," ","")))),"PREMIUM FREE",""))))</f>
        <v/>
      </c>
    </row>
    <row r="4752">
      <c r="AC4752">
        <f>IF($C4752="","",IF(COUNTIF('Códigos Santander (ref)'!$A$2:$A$79,$C4752)&gt;0,"SANTANDER",IF(COUNTIF('Códigos Itaú (ref)'!$A$2:$A$44,$C4752)&gt;0,"ITAU",IF(AND(TRIM(UPPER($I4752))="CONTRATUAL",ISNUMBER(SEARCH("INDIVIDUAL",SUBSTITUTE(UPPER($D4752)," ","")))),"PREMIUM FREE",""))))</f>
        <v/>
      </c>
    </row>
    <row r="4753">
      <c r="AC4753">
        <f>IF($C4753="","",IF(COUNTIF('Códigos Santander (ref)'!$A$2:$A$79,$C4753)&gt;0,"SANTANDER",IF(COUNTIF('Códigos Itaú (ref)'!$A$2:$A$44,$C4753)&gt;0,"ITAU",IF(AND(TRIM(UPPER($I4753))="CONTRATUAL",ISNUMBER(SEARCH("INDIVIDUAL",SUBSTITUTE(UPPER($D4753)," ","")))),"PREMIUM FREE",""))))</f>
        <v/>
      </c>
    </row>
    <row r="4754">
      <c r="AC4754">
        <f>IF($C4754="","",IF(COUNTIF('Códigos Santander (ref)'!$A$2:$A$79,$C4754)&gt;0,"SANTANDER",IF(COUNTIF('Códigos Itaú (ref)'!$A$2:$A$44,$C4754)&gt;0,"ITAU",IF(AND(TRIM(UPPER($I4754))="CONTRATUAL",ISNUMBER(SEARCH("INDIVIDUAL",SUBSTITUTE(UPPER($D4754)," ","")))),"PREMIUM FREE",""))))</f>
        <v/>
      </c>
    </row>
    <row r="4755">
      <c r="AC4755">
        <f>IF($C4755="","",IF(COUNTIF('Códigos Santander (ref)'!$A$2:$A$79,$C4755)&gt;0,"SANTANDER",IF(COUNTIF('Códigos Itaú (ref)'!$A$2:$A$44,$C4755)&gt;0,"ITAU",IF(AND(TRIM(UPPER($I4755))="CONTRATUAL",ISNUMBER(SEARCH("INDIVIDUAL",SUBSTITUTE(UPPER($D4755)," ","")))),"PREMIUM FREE",""))))</f>
        <v/>
      </c>
    </row>
    <row r="4756">
      <c r="AC4756">
        <f>IF($C4756="","",IF(COUNTIF('Códigos Santander (ref)'!$A$2:$A$79,$C4756)&gt;0,"SANTANDER",IF(COUNTIF('Códigos Itaú (ref)'!$A$2:$A$44,$C4756)&gt;0,"ITAU",IF(AND(TRIM(UPPER($I4756))="CONTRATUAL",ISNUMBER(SEARCH("INDIVIDUAL",SUBSTITUTE(UPPER($D4756)," ","")))),"PREMIUM FREE",""))))</f>
        <v/>
      </c>
    </row>
    <row r="4757">
      <c r="AC4757">
        <f>IF($C4757="","",IF(COUNTIF('Códigos Santander (ref)'!$A$2:$A$79,$C4757)&gt;0,"SANTANDER",IF(COUNTIF('Códigos Itaú (ref)'!$A$2:$A$44,$C4757)&gt;0,"ITAU",IF(AND(TRIM(UPPER($I4757))="CONTRATUAL",ISNUMBER(SEARCH("INDIVIDUAL",SUBSTITUTE(UPPER($D4757)," ","")))),"PREMIUM FREE",""))))</f>
        <v/>
      </c>
    </row>
    <row r="4758">
      <c r="AC4758">
        <f>IF($C4758="","",IF(COUNTIF('Códigos Santander (ref)'!$A$2:$A$79,$C4758)&gt;0,"SANTANDER",IF(COUNTIF('Códigos Itaú (ref)'!$A$2:$A$44,$C4758)&gt;0,"ITAU",IF(AND(TRIM(UPPER($I4758))="CONTRATUAL",ISNUMBER(SEARCH("INDIVIDUAL",SUBSTITUTE(UPPER($D4758)," ","")))),"PREMIUM FREE",""))))</f>
        <v/>
      </c>
    </row>
    <row r="4759">
      <c r="AC4759">
        <f>IF($C4759="","",IF(COUNTIF('Códigos Santander (ref)'!$A$2:$A$79,$C4759)&gt;0,"SANTANDER",IF(COUNTIF('Códigos Itaú (ref)'!$A$2:$A$44,$C4759)&gt;0,"ITAU",IF(AND(TRIM(UPPER($I4759))="CONTRATUAL",ISNUMBER(SEARCH("INDIVIDUAL",SUBSTITUTE(UPPER($D4759)," ","")))),"PREMIUM FREE",""))))</f>
        <v/>
      </c>
    </row>
    <row r="4760">
      <c r="AC4760">
        <f>IF($C4760="","",IF(COUNTIF('Códigos Santander (ref)'!$A$2:$A$79,$C4760)&gt;0,"SANTANDER",IF(COUNTIF('Códigos Itaú (ref)'!$A$2:$A$44,$C4760)&gt;0,"ITAU",IF(AND(TRIM(UPPER($I4760))="CONTRATUAL",ISNUMBER(SEARCH("INDIVIDUAL",SUBSTITUTE(UPPER($D4760)," ","")))),"PREMIUM FREE",""))))</f>
        <v/>
      </c>
    </row>
    <row r="4761">
      <c r="AC4761">
        <f>IF($C4761="","",IF(COUNTIF('Códigos Santander (ref)'!$A$2:$A$79,$C4761)&gt;0,"SANTANDER",IF(COUNTIF('Códigos Itaú (ref)'!$A$2:$A$44,$C4761)&gt;0,"ITAU",IF(AND(TRIM(UPPER($I4761))="CONTRATUAL",ISNUMBER(SEARCH("INDIVIDUAL",SUBSTITUTE(UPPER($D4761)," ","")))),"PREMIUM FREE",""))))</f>
        <v/>
      </c>
    </row>
    <row r="4762">
      <c r="AC4762">
        <f>IF($C4762="","",IF(COUNTIF('Códigos Santander (ref)'!$A$2:$A$79,$C4762)&gt;0,"SANTANDER",IF(COUNTIF('Códigos Itaú (ref)'!$A$2:$A$44,$C4762)&gt;0,"ITAU",IF(AND(TRIM(UPPER($I4762))="CONTRATUAL",ISNUMBER(SEARCH("INDIVIDUAL",SUBSTITUTE(UPPER($D4762)," ","")))),"PREMIUM FREE",""))))</f>
        <v/>
      </c>
    </row>
    <row r="4763">
      <c r="AC4763">
        <f>IF($C4763="","",IF(COUNTIF('Códigos Santander (ref)'!$A$2:$A$79,$C4763)&gt;0,"SANTANDER",IF(COUNTIF('Códigos Itaú (ref)'!$A$2:$A$44,$C4763)&gt;0,"ITAU",IF(AND(TRIM(UPPER($I4763))="CONTRATUAL",ISNUMBER(SEARCH("INDIVIDUAL",SUBSTITUTE(UPPER($D4763)," ","")))),"PREMIUM FREE",""))))</f>
        <v/>
      </c>
    </row>
    <row r="4764">
      <c r="AC4764">
        <f>IF($C4764="","",IF(COUNTIF('Códigos Santander (ref)'!$A$2:$A$79,$C4764)&gt;0,"SANTANDER",IF(COUNTIF('Códigos Itaú (ref)'!$A$2:$A$44,$C4764)&gt;0,"ITAU",IF(AND(TRIM(UPPER($I4764))="CONTRATUAL",ISNUMBER(SEARCH("INDIVIDUAL",SUBSTITUTE(UPPER($D4764)," ","")))),"PREMIUM FREE",""))))</f>
        <v/>
      </c>
    </row>
    <row r="4765">
      <c r="AC4765">
        <f>IF($C4765="","",IF(COUNTIF('Códigos Santander (ref)'!$A$2:$A$79,$C4765)&gt;0,"SANTANDER",IF(COUNTIF('Códigos Itaú (ref)'!$A$2:$A$44,$C4765)&gt;0,"ITAU",IF(AND(TRIM(UPPER($I4765))="CONTRATUAL",ISNUMBER(SEARCH("INDIVIDUAL",SUBSTITUTE(UPPER($D4765)," ","")))),"PREMIUM FREE",""))))</f>
        <v/>
      </c>
    </row>
    <row r="4766">
      <c r="AC4766">
        <f>IF($C4766="","",IF(COUNTIF('Códigos Santander (ref)'!$A$2:$A$79,$C4766)&gt;0,"SANTANDER",IF(COUNTIF('Códigos Itaú (ref)'!$A$2:$A$44,$C4766)&gt;0,"ITAU",IF(AND(TRIM(UPPER($I4766))="CONTRATUAL",ISNUMBER(SEARCH("INDIVIDUAL",SUBSTITUTE(UPPER($D4766)," ","")))),"PREMIUM FREE",""))))</f>
        <v/>
      </c>
    </row>
    <row r="4767">
      <c r="AC4767">
        <f>IF($C4767="","",IF(COUNTIF('Códigos Santander (ref)'!$A$2:$A$79,$C4767)&gt;0,"SANTANDER",IF(COUNTIF('Códigos Itaú (ref)'!$A$2:$A$44,$C4767)&gt;0,"ITAU",IF(AND(TRIM(UPPER($I4767))="CONTRATUAL",ISNUMBER(SEARCH("INDIVIDUAL",SUBSTITUTE(UPPER($D4767)," ","")))),"PREMIUM FREE",""))))</f>
        <v/>
      </c>
    </row>
    <row r="4768">
      <c r="AC4768">
        <f>IF($C4768="","",IF(COUNTIF('Códigos Santander (ref)'!$A$2:$A$79,$C4768)&gt;0,"SANTANDER",IF(COUNTIF('Códigos Itaú (ref)'!$A$2:$A$44,$C4768)&gt;0,"ITAU",IF(AND(TRIM(UPPER($I4768))="CONTRATUAL",ISNUMBER(SEARCH("INDIVIDUAL",SUBSTITUTE(UPPER($D4768)," ","")))),"PREMIUM FREE",""))))</f>
        <v/>
      </c>
    </row>
    <row r="4769">
      <c r="AC4769">
        <f>IF($C4769="","",IF(COUNTIF('Códigos Santander (ref)'!$A$2:$A$79,$C4769)&gt;0,"SANTANDER",IF(COUNTIF('Códigos Itaú (ref)'!$A$2:$A$44,$C4769)&gt;0,"ITAU",IF(AND(TRIM(UPPER($I4769))="CONTRATUAL",ISNUMBER(SEARCH("INDIVIDUAL",SUBSTITUTE(UPPER($D4769)," ","")))),"PREMIUM FREE",""))))</f>
        <v/>
      </c>
    </row>
    <row r="4770">
      <c r="AC4770">
        <f>IF($C4770="","",IF(COUNTIF('Códigos Santander (ref)'!$A$2:$A$79,$C4770)&gt;0,"SANTANDER",IF(COUNTIF('Códigos Itaú (ref)'!$A$2:$A$44,$C4770)&gt;0,"ITAU",IF(AND(TRIM(UPPER($I4770))="CONTRATUAL",ISNUMBER(SEARCH("INDIVIDUAL",SUBSTITUTE(UPPER($D4770)," ","")))),"PREMIUM FREE",""))))</f>
        <v/>
      </c>
    </row>
    <row r="4771">
      <c r="AC4771">
        <f>IF($C4771="","",IF(COUNTIF('Códigos Santander (ref)'!$A$2:$A$79,$C4771)&gt;0,"SANTANDER",IF(COUNTIF('Códigos Itaú (ref)'!$A$2:$A$44,$C4771)&gt;0,"ITAU",IF(AND(TRIM(UPPER($I4771))="CONTRATUAL",ISNUMBER(SEARCH("INDIVIDUAL",SUBSTITUTE(UPPER($D4771)," ","")))),"PREMIUM FREE",""))))</f>
        <v/>
      </c>
    </row>
    <row r="4772">
      <c r="AC4772">
        <f>IF($C4772="","",IF(COUNTIF('Códigos Santander (ref)'!$A$2:$A$79,$C4772)&gt;0,"SANTANDER",IF(COUNTIF('Códigos Itaú (ref)'!$A$2:$A$44,$C4772)&gt;0,"ITAU",IF(AND(TRIM(UPPER($I4772))="CONTRATUAL",ISNUMBER(SEARCH("INDIVIDUAL",SUBSTITUTE(UPPER($D4772)," ","")))),"PREMIUM FREE",""))))</f>
        <v/>
      </c>
    </row>
    <row r="4773">
      <c r="AC4773">
        <f>IF($C4773="","",IF(COUNTIF('Códigos Santander (ref)'!$A$2:$A$79,$C4773)&gt;0,"SANTANDER",IF(COUNTIF('Códigos Itaú (ref)'!$A$2:$A$44,$C4773)&gt;0,"ITAU",IF(AND(TRIM(UPPER($I4773))="CONTRATUAL",ISNUMBER(SEARCH("INDIVIDUAL",SUBSTITUTE(UPPER($D4773)," ","")))),"PREMIUM FREE",""))))</f>
        <v/>
      </c>
    </row>
    <row r="4774">
      <c r="AC4774">
        <f>IF($C4774="","",IF(COUNTIF('Códigos Santander (ref)'!$A$2:$A$79,$C4774)&gt;0,"SANTANDER",IF(COUNTIF('Códigos Itaú (ref)'!$A$2:$A$44,$C4774)&gt;0,"ITAU",IF(AND(TRIM(UPPER($I4774))="CONTRATUAL",ISNUMBER(SEARCH("INDIVIDUAL",SUBSTITUTE(UPPER($D4774)," ","")))),"PREMIUM FREE",""))))</f>
        <v/>
      </c>
    </row>
    <row r="4775">
      <c r="AC4775">
        <f>IF($C4775="","",IF(COUNTIF('Códigos Santander (ref)'!$A$2:$A$79,$C4775)&gt;0,"SANTANDER",IF(COUNTIF('Códigos Itaú (ref)'!$A$2:$A$44,$C4775)&gt;0,"ITAU",IF(AND(TRIM(UPPER($I4775))="CONTRATUAL",ISNUMBER(SEARCH("INDIVIDUAL",SUBSTITUTE(UPPER($D4775)," ","")))),"PREMIUM FREE",""))))</f>
        <v/>
      </c>
    </row>
    <row r="4776">
      <c r="AC4776">
        <f>IF($C4776="","",IF(COUNTIF('Códigos Santander (ref)'!$A$2:$A$79,$C4776)&gt;0,"SANTANDER",IF(COUNTIF('Códigos Itaú (ref)'!$A$2:$A$44,$C4776)&gt;0,"ITAU",IF(AND(TRIM(UPPER($I4776))="CONTRATUAL",ISNUMBER(SEARCH("INDIVIDUAL",SUBSTITUTE(UPPER($D4776)," ","")))),"PREMIUM FREE",""))))</f>
        <v/>
      </c>
    </row>
    <row r="4777">
      <c r="AC4777">
        <f>IF($C4777="","",IF(COUNTIF('Códigos Santander (ref)'!$A$2:$A$79,$C4777)&gt;0,"SANTANDER",IF(COUNTIF('Códigos Itaú (ref)'!$A$2:$A$44,$C4777)&gt;0,"ITAU",IF(AND(TRIM(UPPER($I4777))="CONTRATUAL",ISNUMBER(SEARCH("INDIVIDUAL",SUBSTITUTE(UPPER($D4777)," ","")))),"PREMIUM FREE",""))))</f>
        <v/>
      </c>
    </row>
    <row r="4778">
      <c r="AC4778">
        <f>IF($C4778="","",IF(COUNTIF('Códigos Santander (ref)'!$A$2:$A$79,$C4778)&gt;0,"SANTANDER",IF(COUNTIF('Códigos Itaú (ref)'!$A$2:$A$44,$C4778)&gt;0,"ITAU",IF(AND(TRIM(UPPER($I4778))="CONTRATUAL",ISNUMBER(SEARCH("INDIVIDUAL",SUBSTITUTE(UPPER($D4778)," ","")))),"PREMIUM FREE",""))))</f>
        <v/>
      </c>
    </row>
    <row r="4779">
      <c r="AC4779">
        <f>IF($C4779="","",IF(COUNTIF('Códigos Santander (ref)'!$A$2:$A$79,$C4779)&gt;0,"SANTANDER",IF(COUNTIF('Códigos Itaú (ref)'!$A$2:$A$44,$C4779)&gt;0,"ITAU",IF(AND(TRIM(UPPER($I4779))="CONTRATUAL",ISNUMBER(SEARCH("INDIVIDUAL",SUBSTITUTE(UPPER($D4779)," ","")))),"PREMIUM FREE",""))))</f>
        <v/>
      </c>
    </row>
    <row r="4780">
      <c r="AC4780">
        <f>IF($C4780="","",IF(COUNTIF('Códigos Santander (ref)'!$A$2:$A$79,$C4780)&gt;0,"SANTANDER",IF(COUNTIF('Códigos Itaú (ref)'!$A$2:$A$44,$C4780)&gt;0,"ITAU",IF(AND(TRIM(UPPER($I4780))="CONTRATUAL",ISNUMBER(SEARCH("INDIVIDUAL",SUBSTITUTE(UPPER($D4780)," ","")))),"PREMIUM FREE",""))))</f>
        <v/>
      </c>
    </row>
    <row r="4781">
      <c r="AC4781">
        <f>IF($C4781="","",IF(COUNTIF('Códigos Santander (ref)'!$A$2:$A$79,$C4781)&gt;0,"SANTANDER",IF(COUNTIF('Códigos Itaú (ref)'!$A$2:$A$44,$C4781)&gt;0,"ITAU",IF(AND(TRIM(UPPER($I4781))="CONTRATUAL",ISNUMBER(SEARCH("INDIVIDUAL",SUBSTITUTE(UPPER($D4781)," ","")))),"PREMIUM FREE",""))))</f>
        <v/>
      </c>
    </row>
    <row r="4782">
      <c r="AC4782">
        <f>IF($C4782="","",IF(COUNTIF('Códigos Santander (ref)'!$A$2:$A$79,$C4782)&gt;0,"SANTANDER",IF(COUNTIF('Códigos Itaú (ref)'!$A$2:$A$44,$C4782)&gt;0,"ITAU",IF(AND(TRIM(UPPER($I4782))="CONTRATUAL",ISNUMBER(SEARCH("INDIVIDUAL",SUBSTITUTE(UPPER($D4782)," ","")))),"PREMIUM FREE",""))))</f>
        <v/>
      </c>
    </row>
    <row r="4783">
      <c r="AC4783">
        <f>IF($C4783="","",IF(COUNTIF('Códigos Santander (ref)'!$A$2:$A$79,$C4783)&gt;0,"SANTANDER",IF(COUNTIF('Códigos Itaú (ref)'!$A$2:$A$44,$C4783)&gt;0,"ITAU",IF(AND(TRIM(UPPER($I4783))="CONTRATUAL",ISNUMBER(SEARCH("INDIVIDUAL",SUBSTITUTE(UPPER($D4783)," ","")))),"PREMIUM FREE",""))))</f>
        <v/>
      </c>
    </row>
    <row r="4784">
      <c r="AC4784">
        <f>IF($C4784="","",IF(COUNTIF('Códigos Santander (ref)'!$A$2:$A$79,$C4784)&gt;0,"SANTANDER",IF(COUNTIF('Códigos Itaú (ref)'!$A$2:$A$44,$C4784)&gt;0,"ITAU",IF(AND(TRIM(UPPER($I4784))="CONTRATUAL",ISNUMBER(SEARCH("INDIVIDUAL",SUBSTITUTE(UPPER($D4784)," ","")))),"PREMIUM FREE",""))))</f>
        <v/>
      </c>
    </row>
    <row r="4785">
      <c r="AC4785">
        <f>IF($C4785="","",IF(COUNTIF('Códigos Santander (ref)'!$A$2:$A$79,$C4785)&gt;0,"SANTANDER",IF(COUNTIF('Códigos Itaú (ref)'!$A$2:$A$44,$C4785)&gt;0,"ITAU",IF(AND(TRIM(UPPER($I4785))="CONTRATUAL",ISNUMBER(SEARCH("INDIVIDUAL",SUBSTITUTE(UPPER($D4785)," ","")))),"PREMIUM FREE",""))))</f>
        <v/>
      </c>
    </row>
    <row r="4786">
      <c r="AC4786">
        <f>IF($C4786="","",IF(COUNTIF('Códigos Santander (ref)'!$A$2:$A$79,$C4786)&gt;0,"SANTANDER",IF(COUNTIF('Códigos Itaú (ref)'!$A$2:$A$44,$C4786)&gt;0,"ITAU",IF(AND(TRIM(UPPER($I4786))="CONTRATUAL",ISNUMBER(SEARCH("INDIVIDUAL",SUBSTITUTE(UPPER($D4786)," ","")))),"PREMIUM FREE",""))))</f>
        <v/>
      </c>
    </row>
    <row r="4787">
      <c r="AC4787">
        <f>IF($C4787="","",IF(COUNTIF('Códigos Santander (ref)'!$A$2:$A$79,$C4787)&gt;0,"SANTANDER",IF(COUNTIF('Códigos Itaú (ref)'!$A$2:$A$44,$C4787)&gt;0,"ITAU",IF(AND(TRIM(UPPER($I4787))="CONTRATUAL",ISNUMBER(SEARCH("INDIVIDUAL",SUBSTITUTE(UPPER($D4787)," ","")))),"PREMIUM FREE",""))))</f>
        <v/>
      </c>
    </row>
    <row r="4788">
      <c r="AC4788">
        <f>IF($C4788="","",IF(COUNTIF('Códigos Santander (ref)'!$A$2:$A$79,$C4788)&gt;0,"SANTANDER",IF(COUNTIF('Códigos Itaú (ref)'!$A$2:$A$44,$C4788)&gt;0,"ITAU",IF(AND(TRIM(UPPER($I4788))="CONTRATUAL",ISNUMBER(SEARCH("INDIVIDUAL",SUBSTITUTE(UPPER($D4788)," ","")))),"PREMIUM FREE",""))))</f>
        <v/>
      </c>
    </row>
    <row r="4789">
      <c r="AC4789">
        <f>IF($C4789="","",IF(COUNTIF('Códigos Santander (ref)'!$A$2:$A$79,$C4789)&gt;0,"SANTANDER",IF(COUNTIF('Códigos Itaú (ref)'!$A$2:$A$44,$C4789)&gt;0,"ITAU",IF(AND(TRIM(UPPER($I4789))="CONTRATUAL",ISNUMBER(SEARCH("INDIVIDUAL",SUBSTITUTE(UPPER($D4789)," ","")))),"PREMIUM FREE",""))))</f>
        <v/>
      </c>
    </row>
    <row r="4790">
      <c r="AC4790">
        <f>IF($C4790="","",IF(COUNTIF('Códigos Santander (ref)'!$A$2:$A$79,$C4790)&gt;0,"SANTANDER",IF(COUNTIF('Códigos Itaú (ref)'!$A$2:$A$44,$C4790)&gt;0,"ITAU",IF(AND(TRIM(UPPER($I4790))="CONTRATUAL",ISNUMBER(SEARCH("INDIVIDUAL",SUBSTITUTE(UPPER($D4790)," ","")))),"PREMIUM FREE",""))))</f>
        <v/>
      </c>
    </row>
    <row r="4791">
      <c r="AC4791">
        <f>IF($C4791="","",IF(COUNTIF('Códigos Santander (ref)'!$A$2:$A$79,$C4791)&gt;0,"SANTANDER",IF(COUNTIF('Códigos Itaú (ref)'!$A$2:$A$44,$C4791)&gt;0,"ITAU",IF(AND(TRIM(UPPER($I4791))="CONTRATUAL",ISNUMBER(SEARCH("INDIVIDUAL",SUBSTITUTE(UPPER($D4791)," ","")))),"PREMIUM FREE",""))))</f>
        <v/>
      </c>
    </row>
    <row r="4792">
      <c r="AC4792">
        <f>IF($C4792="","",IF(COUNTIF('Códigos Santander (ref)'!$A$2:$A$79,$C4792)&gt;0,"SANTANDER",IF(COUNTIF('Códigos Itaú (ref)'!$A$2:$A$44,$C4792)&gt;0,"ITAU",IF(AND(TRIM(UPPER($I4792))="CONTRATUAL",ISNUMBER(SEARCH("INDIVIDUAL",SUBSTITUTE(UPPER($D4792)," ","")))),"PREMIUM FREE",""))))</f>
        <v/>
      </c>
    </row>
    <row r="4793">
      <c r="AC4793">
        <f>IF($C4793="","",IF(COUNTIF('Códigos Santander (ref)'!$A$2:$A$79,$C4793)&gt;0,"SANTANDER",IF(COUNTIF('Códigos Itaú (ref)'!$A$2:$A$44,$C4793)&gt;0,"ITAU",IF(AND(TRIM(UPPER($I4793))="CONTRATUAL",ISNUMBER(SEARCH("INDIVIDUAL",SUBSTITUTE(UPPER($D4793)," ","")))),"PREMIUM FREE",""))))</f>
        <v/>
      </c>
    </row>
    <row r="4794">
      <c r="AC4794">
        <f>IF($C4794="","",IF(COUNTIF('Códigos Santander (ref)'!$A$2:$A$79,$C4794)&gt;0,"SANTANDER",IF(COUNTIF('Códigos Itaú (ref)'!$A$2:$A$44,$C4794)&gt;0,"ITAU",IF(AND(TRIM(UPPER($I4794))="CONTRATUAL",ISNUMBER(SEARCH("INDIVIDUAL",SUBSTITUTE(UPPER($D4794)," ","")))),"PREMIUM FREE",""))))</f>
        <v/>
      </c>
    </row>
    <row r="4795">
      <c r="AC4795">
        <f>IF($C4795="","",IF(COUNTIF('Códigos Santander (ref)'!$A$2:$A$79,$C4795)&gt;0,"SANTANDER",IF(COUNTIF('Códigos Itaú (ref)'!$A$2:$A$44,$C4795)&gt;0,"ITAU",IF(AND(TRIM(UPPER($I4795))="CONTRATUAL",ISNUMBER(SEARCH("INDIVIDUAL",SUBSTITUTE(UPPER($D4795)," ","")))),"PREMIUM FREE",""))))</f>
        <v/>
      </c>
    </row>
    <row r="4796">
      <c r="AC4796">
        <f>IF($C4796="","",IF(COUNTIF('Códigos Santander (ref)'!$A$2:$A$79,$C4796)&gt;0,"SANTANDER",IF(COUNTIF('Códigos Itaú (ref)'!$A$2:$A$44,$C4796)&gt;0,"ITAU",IF(AND(TRIM(UPPER($I4796))="CONTRATUAL",ISNUMBER(SEARCH("INDIVIDUAL",SUBSTITUTE(UPPER($D4796)," ","")))),"PREMIUM FREE",""))))</f>
        <v/>
      </c>
    </row>
    <row r="4797">
      <c r="AC4797">
        <f>IF($C4797="","",IF(COUNTIF('Códigos Santander (ref)'!$A$2:$A$79,$C4797)&gt;0,"SANTANDER",IF(COUNTIF('Códigos Itaú (ref)'!$A$2:$A$44,$C4797)&gt;0,"ITAU",IF(AND(TRIM(UPPER($I4797))="CONTRATUAL",ISNUMBER(SEARCH("INDIVIDUAL",SUBSTITUTE(UPPER($D4797)," ","")))),"PREMIUM FREE",""))))</f>
        <v/>
      </c>
    </row>
    <row r="4798">
      <c r="AC4798">
        <f>IF($C4798="","",IF(COUNTIF('Códigos Santander (ref)'!$A$2:$A$79,$C4798)&gt;0,"SANTANDER",IF(COUNTIF('Códigos Itaú (ref)'!$A$2:$A$44,$C4798)&gt;0,"ITAU",IF(AND(TRIM(UPPER($I4798))="CONTRATUAL",ISNUMBER(SEARCH("INDIVIDUAL",SUBSTITUTE(UPPER($D4798)," ","")))),"PREMIUM FREE",""))))</f>
        <v/>
      </c>
    </row>
    <row r="4799">
      <c r="AC4799">
        <f>IF($C4799="","",IF(COUNTIF('Códigos Santander (ref)'!$A$2:$A$79,$C4799)&gt;0,"SANTANDER",IF(COUNTIF('Códigos Itaú (ref)'!$A$2:$A$44,$C4799)&gt;0,"ITAU",IF(AND(TRIM(UPPER($I4799))="CONTRATUAL",ISNUMBER(SEARCH("INDIVIDUAL",SUBSTITUTE(UPPER($D4799)," ","")))),"PREMIUM FREE",""))))</f>
        <v/>
      </c>
    </row>
    <row r="4800">
      <c r="AC4800">
        <f>IF($C4800="","",IF(COUNTIF('Códigos Santander (ref)'!$A$2:$A$79,$C4800)&gt;0,"SANTANDER",IF(COUNTIF('Códigos Itaú (ref)'!$A$2:$A$44,$C4800)&gt;0,"ITAU",IF(AND(TRIM(UPPER($I4800))="CONTRATUAL",ISNUMBER(SEARCH("INDIVIDUAL",SUBSTITUTE(UPPER($D4800)," ","")))),"PREMIUM FREE",""))))</f>
        <v/>
      </c>
    </row>
    <row r="4801">
      <c r="AC4801">
        <f>IF($C4801="","",IF(COUNTIF('Códigos Santander (ref)'!$A$2:$A$79,$C4801)&gt;0,"SANTANDER",IF(COUNTIF('Códigos Itaú (ref)'!$A$2:$A$44,$C4801)&gt;0,"ITAU",IF(AND(TRIM(UPPER($I4801))="CONTRATUAL",ISNUMBER(SEARCH("INDIVIDUAL",SUBSTITUTE(UPPER($D4801)," ","")))),"PREMIUM FREE",""))))</f>
        <v/>
      </c>
    </row>
    <row r="4802">
      <c r="AC4802">
        <f>IF($C4802="","",IF(COUNTIF('Códigos Santander (ref)'!$A$2:$A$79,$C4802)&gt;0,"SANTANDER",IF(COUNTIF('Códigos Itaú (ref)'!$A$2:$A$44,$C4802)&gt;0,"ITAU",IF(AND(TRIM(UPPER($I4802))="CONTRATUAL",ISNUMBER(SEARCH("INDIVIDUAL",SUBSTITUTE(UPPER($D4802)," ","")))),"PREMIUM FREE",""))))</f>
        <v/>
      </c>
    </row>
    <row r="4803">
      <c r="AC4803">
        <f>IF($C4803="","",IF(COUNTIF('Códigos Santander (ref)'!$A$2:$A$79,$C4803)&gt;0,"SANTANDER",IF(COUNTIF('Códigos Itaú (ref)'!$A$2:$A$44,$C4803)&gt;0,"ITAU",IF(AND(TRIM(UPPER($I4803))="CONTRATUAL",ISNUMBER(SEARCH("INDIVIDUAL",SUBSTITUTE(UPPER($D4803)," ","")))),"PREMIUM FREE",""))))</f>
        <v/>
      </c>
    </row>
    <row r="4804">
      <c r="AC4804">
        <f>IF($C4804="","",IF(COUNTIF('Códigos Santander (ref)'!$A$2:$A$79,$C4804)&gt;0,"SANTANDER",IF(COUNTIF('Códigos Itaú (ref)'!$A$2:$A$44,$C4804)&gt;0,"ITAU",IF(AND(TRIM(UPPER($I4804))="CONTRATUAL",ISNUMBER(SEARCH("INDIVIDUAL",SUBSTITUTE(UPPER($D4804)," ","")))),"PREMIUM FREE",""))))</f>
        <v/>
      </c>
    </row>
    <row r="4805">
      <c r="AC4805">
        <f>IF($C4805="","",IF(COUNTIF('Códigos Santander (ref)'!$A$2:$A$79,$C4805)&gt;0,"SANTANDER",IF(COUNTIF('Códigos Itaú (ref)'!$A$2:$A$44,$C4805)&gt;0,"ITAU",IF(AND(TRIM(UPPER($I4805))="CONTRATUAL",ISNUMBER(SEARCH("INDIVIDUAL",SUBSTITUTE(UPPER($D4805)," ","")))),"PREMIUM FREE",""))))</f>
        <v/>
      </c>
    </row>
    <row r="4806">
      <c r="AC4806">
        <f>IF($C4806="","",IF(COUNTIF('Códigos Santander (ref)'!$A$2:$A$79,$C4806)&gt;0,"SANTANDER",IF(COUNTIF('Códigos Itaú (ref)'!$A$2:$A$44,$C4806)&gt;0,"ITAU",IF(AND(TRIM(UPPER($I4806))="CONTRATUAL",ISNUMBER(SEARCH("INDIVIDUAL",SUBSTITUTE(UPPER($D4806)," ","")))),"PREMIUM FREE",""))))</f>
        <v/>
      </c>
    </row>
    <row r="4807">
      <c r="AC4807">
        <f>IF($C4807="","",IF(COUNTIF('Códigos Santander (ref)'!$A$2:$A$79,$C4807)&gt;0,"SANTANDER",IF(COUNTIF('Códigos Itaú (ref)'!$A$2:$A$44,$C4807)&gt;0,"ITAU",IF(AND(TRIM(UPPER($I4807))="CONTRATUAL",ISNUMBER(SEARCH("INDIVIDUAL",SUBSTITUTE(UPPER($D4807)," ","")))),"PREMIUM FREE",""))))</f>
        <v/>
      </c>
    </row>
    <row r="4808">
      <c r="AC4808">
        <f>IF($C4808="","",IF(COUNTIF('Códigos Santander (ref)'!$A$2:$A$79,$C4808)&gt;0,"SANTANDER",IF(COUNTIF('Códigos Itaú (ref)'!$A$2:$A$44,$C4808)&gt;0,"ITAU",IF(AND(TRIM(UPPER($I4808))="CONTRATUAL",ISNUMBER(SEARCH("INDIVIDUAL",SUBSTITUTE(UPPER($D4808)," ","")))),"PREMIUM FREE",""))))</f>
        <v/>
      </c>
    </row>
    <row r="4809">
      <c r="AC4809">
        <f>IF($C4809="","",IF(COUNTIF('Códigos Santander (ref)'!$A$2:$A$79,$C4809)&gt;0,"SANTANDER",IF(COUNTIF('Códigos Itaú (ref)'!$A$2:$A$44,$C4809)&gt;0,"ITAU",IF(AND(TRIM(UPPER($I4809))="CONTRATUAL",ISNUMBER(SEARCH("INDIVIDUAL",SUBSTITUTE(UPPER($D4809)," ","")))),"PREMIUM FREE",""))))</f>
        <v/>
      </c>
    </row>
    <row r="4810">
      <c r="AC4810">
        <f>IF($C4810="","",IF(COUNTIF('Códigos Santander (ref)'!$A$2:$A$79,$C4810)&gt;0,"SANTANDER",IF(COUNTIF('Códigos Itaú (ref)'!$A$2:$A$44,$C4810)&gt;0,"ITAU",IF(AND(TRIM(UPPER($I4810))="CONTRATUAL",ISNUMBER(SEARCH("INDIVIDUAL",SUBSTITUTE(UPPER($D4810)," ","")))),"PREMIUM FREE",""))))</f>
        <v/>
      </c>
    </row>
    <row r="4811">
      <c r="AC4811">
        <f>IF($C4811="","",IF(COUNTIF('Códigos Santander (ref)'!$A$2:$A$79,$C4811)&gt;0,"SANTANDER",IF(COUNTIF('Códigos Itaú (ref)'!$A$2:$A$44,$C4811)&gt;0,"ITAU",IF(AND(TRIM(UPPER($I4811))="CONTRATUAL",ISNUMBER(SEARCH("INDIVIDUAL",SUBSTITUTE(UPPER($D4811)," ","")))),"PREMIUM FREE",""))))</f>
        <v/>
      </c>
    </row>
    <row r="4812">
      <c r="AC4812">
        <f>IF($C4812="","",IF(COUNTIF('Códigos Santander (ref)'!$A$2:$A$79,$C4812)&gt;0,"SANTANDER",IF(COUNTIF('Códigos Itaú (ref)'!$A$2:$A$44,$C4812)&gt;0,"ITAU",IF(AND(TRIM(UPPER($I4812))="CONTRATUAL",ISNUMBER(SEARCH("INDIVIDUAL",SUBSTITUTE(UPPER($D4812)," ","")))),"PREMIUM FREE",""))))</f>
        <v/>
      </c>
    </row>
    <row r="4813">
      <c r="AC4813">
        <f>IF($C4813="","",IF(COUNTIF('Códigos Santander (ref)'!$A$2:$A$79,$C4813)&gt;0,"SANTANDER",IF(COUNTIF('Códigos Itaú (ref)'!$A$2:$A$44,$C4813)&gt;0,"ITAU",IF(AND(TRIM(UPPER($I4813))="CONTRATUAL",ISNUMBER(SEARCH("INDIVIDUAL",SUBSTITUTE(UPPER($D4813)," ","")))),"PREMIUM FREE",""))))</f>
        <v/>
      </c>
    </row>
    <row r="4814">
      <c r="AC4814">
        <f>IF($C4814="","",IF(COUNTIF('Códigos Santander (ref)'!$A$2:$A$79,$C4814)&gt;0,"SANTANDER",IF(COUNTIF('Códigos Itaú (ref)'!$A$2:$A$44,$C4814)&gt;0,"ITAU",IF(AND(TRIM(UPPER($I4814))="CONTRATUAL",ISNUMBER(SEARCH("INDIVIDUAL",SUBSTITUTE(UPPER($D4814)," ","")))),"PREMIUM FREE",""))))</f>
        <v/>
      </c>
    </row>
    <row r="4815">
      <c r="AC4815">
        <f>IF($C4815="","",IF(COUNTIF('Códigos Santander (ref)'!$A$2:$A$79,$C4815)&gt;0,"SANTANDER",IF(COUNTIF('Códigos Itaú (ref)'!$A$2:$A$44,$C4815)&gt;0,"ITAU",IF(AND(TRIM(UPPER($I4815))="CONTRATUAL",ISNUMBER(SEARCH("INDIVIDUAL",SUBSTITUTE(UPPER($D4815)," ","")))),"PREMIUM FREE",""))))</f>
        <v/>
      </c>
    </row>
    <row r="4816">
      <c r="AC4816">
        <f>IF($C4816="","",IF(COUNTIF('Códigos Santander (ref)'!$A$2:$A$79,$C4816)&gt;0,"SANTANDER",IF(COUNTIF('Códigos Itaú (ref)'!$A$2:$A$44,$C4816)&gt;0,"ITAU",IF(AND(TRIM(UPPER($I4816))="CONTRATUAL",ISNUMBER(SEARCH("INDIVIDUAL",SUBSTITUTE(UPPER($D4816)," ","")))),"PREMIUM FREE",""))))</f>
        <v/>
      </c>
    </row>
    <row r="4817">
      <c r="AC4817">
        <f>IF($C4817="","",IF(COUNTIF('Códigos Santander (ref)'!$A$2:$A$79,$C4817)&gt;0,"SANTANDER",IF(COUNTIF('Códigos Itaú (ref)'!$A$2:$A$44,$C4817)&gt;0,"ITAU",IF(AND(TRIM(UPPER($I4817))="CONTRATUAL",ISNUMBER(SEARCH("INDIVIDUAL",SUBSTITUTE(UPPER($D4817)," ","")))),"PREMIUM FREE",""))))</f>
        <v/>
      </c>
    </row>
    <row r="4818">
      <c r="AC4818">
        <f>IF($C4818="","",IF(COUNTIF('Códigos Santander (ref)'!$A$2:$A$79,$C4818)&gt;0,"SANTANDER",IF(COUNTIF('Códigos Itaú (ref)'!$A$2:$A$44,$C4818)&gt;0,"ITAU",IF(AND(TRIM(UPPER($I4818))="CONTRATUAL",ISNUMBER(SEARCH("INDIVIDUAL",SUBSTITUTE(UPPER($D4818)," ","")))),"PREMIUM FREE",""))))</f>
        <v/>
      </c>
    </row>
    <row r="4819">
      <c r="AC4819">
        <f>IF($C4819="","",IF(COUNTIF('Códigos Santander (ref)'!$A$2:$A$79,$C4819)&gt;0,"SANTANDER",IF(COUNTIF('Códigos Itaú (ref)'!$A$2:$A$44,$C4819)&gt;0,"ITAU",IF(AND(TRIM(UPPER($I4819))="CONTRATUAL",ISNUMBER(SEARCH("INDIVIDUAL",SUBSTITUTE(UPPER($D4819)," ","")))),"PREMIUM FREE",""))))</f>
        <v/>
      </c>
    </row>
    <row r="4820">
      <c r="AC4820">
        <f>IF($C4820="","",IF(COUNTIF('Códigos Santander (ref)'!$A$2:$A$79,$C4820)&gt;0,"SANTANDER",IF(COUNTIF('Códigos Itaú (ref)'!$A$2:$A$44,$C4820)&gt;0,"ITAU",IF(AND(TRIM(UPPER($I4820))="CONTRATUAL",ISNUMBER(SEARCH("INDIVIDUAL",SUBSTITUTE(UPPER($D4820)," ","")))),"PREMIUM FREE",""))))</f>
        <v/>
      </c>
    </row>
    <row r="4821">
      <c r="AC4821">
        <f>IF($C4821="","",IF(COUNTIF('Códigos Santander (ref)'!$A$2:$A$79,$C4821)&gt;0,"SANTANDER",IF(COUNTIF('Códigos Itaú (ref)'!$A$2:$A$44,$C4821)&gt;0,"ITAU",IF(AND(TRIM(UPPER($I4821))="CONTRATUAL",ISNUMBER(SEARCH("INDIVIDUAL",SUBSTITUTE(UPPER($D4821)," ","")))),"PREMIUM FREE",""))))</f>
        <v/>
      </c>
    </row>
    <row r="4822">
      <c r="AC4822">
        <f>IF($C4822="","",IF(COUNTIF('Códigos Santander (ref)'!$A$2:$A$79,$C4822)&gt;0,"SANTANDER",IF(COUNTIF('Códigos Itaú (ref)'!$A$2:$A$44,$C4822)&gt;0,"ITAU",IF(AND(TRIM(UPPER($I4822))="CONTRATUAL",ISNUMBER(SEARCH("INDIVIDUAL",SUBSTITUTE(UPPER($D4822)," ","")))),"PREMIUM FREE",""))))</f>
        <v/>
      </c>
    </row>
    <row r="4823">
      <c r="AC4823">
        <f>IF($C4823="","",IF(COUNTIF('Códigos Santander (ref)'!$A$2:$A$79,$C4823)&gt;0,"SANTANDER",IF(COUNTIF('Códigos Itaú (ref)'!$A$2:$A$44,$C4823)&gt;0,"ITAU",IF(AND(TRIM(UPPER($I4823))="CONTRATUAL",ISNUMBER(SEARCH("INDIVIDUAL",SUBSTITUTE(UPPER($D4823)," ","")))),"PREMIUM FREE",""))))</f>
        <v/>
      </c>
    </row>
    <row r="4824">
      <c r="AC4824">
        <f>IF($C4824="","",IF(COUNTIF('Códigos Santander (ref)'!$A$2:$A$79,$C4824)&gt;0,"SANTANDER",IF(COUNTIF('Códigos Itaú (ref)'!$A$2:$A$44,$C4824)&gt;0,"ITAU",IF(AND(TRIM(UPPER($I4824))="CONTRATUAL",ISNUMBER(SEARCH("INDIVIDUAL",SUBSTITUTE(UPPER($D4824)," ","")))),"PREMIUM FREE",""))))</f>
        <v/>
      </c>
    </row>
    <row r="4825">
      <c r="AC4825">
        <f>IF($C4825="","",IF(COUNTIF('Códigos Santander (ref)'!$A$2:$A$79,$C4825)&gt;0,"SANTANDER",IF(COUNTIF('Códigos Itaú (ref)'!$A$2:$A$44,$C4825)&gt;0,"ITAU",IF(AND(TRIM(UPPER($I4825))="CONTRATUAL",ISNUMBER(SEARCH("INDIVIDUAL",SUBSTITUTE(UPPER($D4825)," ","")))),"PREMIUM FREE",""))))</f>
        <v/>
      </c>
    </row>
    <row r="4826">
      <c r="AC4826">
        <f>IF($C4826="","",IF(COUNTIF('Códigos Santander (ref)'!$A$2:$A$79,$C4826)&gt;0,"SANTANDER",IF(COUNTIF('Códigos Itaú (ref)'!$A$2:$A$44,$C4826)&gt;0,"ITAU",IF(AND(TRIM(UPPER($I4826))="CONTRATUAL",ISNUMBER(SEARCH("INDIVIDUAL",SUBSTITUTE(UPPER($D4826)," ","")))),"PREMIUM FREE",""))))</f>
        <v/>
      </c>
    </row>
    <row r="4827">
      <c r="AC4827">
        <f>IF($C4827="","",IF(COUNTIF('Códigos Santander (ref)'!$A$2:$A$79,$C4827)&gt;0,"SANTANDER",IF(COUNTIF('Códigos Itaú (ref)'!$A$2:$A$44,$C4827)&gt;0,"ITAU",IF(AND(TRIM(UPPER($I4827))="CONTRATUAL",ISNUMBER(SEARCH("INDIVIDUAL",SUBSTITUTE(UPPER($D4827)," ","")))),"PREMIUM FREE",""))))</f>
        <v/>
      </c>
    </row>
    <row r="4828">
      <c r="AC4828">
        <f>IF($C4828="","",IF(COUNTIF('Códigos Santander (ref)'!$A$2:$A$79,$C4828)&gt;0,"SANTANDER",IF(COUNTIF('Códigos Itaú (ref)'!$A$2:$A$44,$C4828)&gt;0,"ITAU",IF(AND(TRIM(UPPER($I4828))="CONTRATUAL",ISNUMBER(SEARCH("INDIVIDUAL",SUBSTITUTE(UPPER($D4828)," ","")))),"PREMIUM FREE",""))))</f>
        <v/>
      </c>
    </row>
    <row r="4829">
      <c r="AC4829">
        <f>IF($C4829="","",IF(COUNTIF('Códigos Santander (ref)'!$A$2:$A$79,$C4829)&gt;0,"SANTANDER",IF(COUNTIF('Códigos Itaú (ref)'!$A$2:$A$44,$C4829)&gt;0,"ITAU",IF(AND(TRIM(UPPER($I4829))="CONTRATUAL",ISNUMBER(SEARCH("INDIVIDUAL",SUBSTITUTE(UPPER($D4829)," ","")))),"PREMIUM FREE",""))))</f>
        <v/>
      </c>
    </row>
    <row r="4830">
      <c r="AC4830">
        <f>IF($C4830="","",IF(COUNTIF('Códigos Santander (ref)'!$A$2:$A$79,$C4830)&gt;0,"SANTANDER",IF(COUNTIF('Códigos Itaú (ref)'!$A$2:$A$44,$C4830)&gt;0,"ITAU",IF(AND(TRIM(UPPER($I4830))="CONTRATUAL",ISNUMBER(SEARCH("INDIVIDUAL",SUBSTITUTE(UPPER($D4830)," ","")))),"PREMIUM FREE",""))))</f>
        <v/>
      </c>
    </row>
    <row r="4831">
      <c r="AC4831">
        <f>IF($C4831="","",IF(COUNTIF('Códigos Santander (ref)'!$A$2:$A$79,$C4831)&gt;0,"SANTANDER",IF(COUNTIF('Códigos Itaú (ref)'!$A$2:$A$44,$C4831)&gt;0,"ITAU",IF(AND(TRIM(UPPER($I4831))="CONTRATUAL",ISNUMBER(SEARCH("INDIVIDUAL",SUBSTITUTE(UPPER($D4831)," ","")))),"PREMIUM FREE",""))))</f>
        <v/>
      </c>
    </row>
    <row r="4832">
      <c r="AC4832">
        <f>IF($C4832="","",IF(COUNTIF('Códigos Santander (ref)'!$A$2:$A$79,$C4832)&gt;0,"SANTANDER",IF(COUNTIF('Códigos Itaú (ref)'!$A$2:$A$44,$C4832)&gt;0,"ITAU",IF(AND(TRIM(UPPER($I4832))="CONTRATUAL",ISNUMBER(SEARCH("INDIVIDUAL",SUBSTITUTE(UPPER($D4832)," ","")))),"PREMIUM FREE",""))))</f>
        <v/>
      </c>
    </row>
    <row r="4833">
      <c r="AC4833">
        <f>IF($C4833="","",IF(COUNTIF('Códigos Santander (ref)'!$A$2:$A$79,$C4833)&gt;0,"SANTANDER",IF(COUNTIF('Códigos Itaú (ref)'!$A$2:$A$44,$C4833)&gt;0,"ITAU",IF(AND(TRIM(UPPER($I4833))="CONTRATUAL",ISNUMBER(SEARCH("INDIVIDUAL",SUBSTITUTE(UPPER($D4833)," ","")))),"PREMIUM FREE",""))))</f>
        <v/>
      </c>
    </row>
    <row r="4834">
      <c r="AC4834">
        <f>IF($C4834="","",IF(COUNTIF('Códigos Santander (ref)'!$A$2:$A$79,$C4834)&gt;0,"SANTANDER",IF(COUNTIF('Códigos Itaú (ref)'!$A$2:$A$44,$C4834)&gt;0,"ITAU",IF(AND(TRIM(UPPER($I4834))="CONTRATUAL",ISNUMBER(SEARCH("INDIVIDUAL",SUBSTITUTE(UPPER($D4834)," ","")))),"PREMIUM FREE",""))))</f>
        <v/>
      </c>
    </row>
    <row r="4835">
      <c r="AC4835">
        <f>IF($C4835="","",IF(COUNTIF('Códigos Santander (ref)'!$A$2:$A$79,$C4835)&gt;0,"SANTANDER",IF(COUNTIF('Códigos Itaú (ref)'!$A$2:$A$44,$C4835)&gt;0,"ITAU",IF(AND(TRIM(UPPER($I4835))="CONTRATUAL",ISNUMBER(SEARCH("INDIVIDUAL",SUBSTITUTE(UPPER($D4835)," ","")))),"PREMIUM FREE",""))))</f>
        <v/>
      </c>
    </row>
    <row r="4836">
      <c r="AC4836">
        <f>IF($C4836="","",IF(COUNTIF('Códigos Santander (ref)'!$A$2:$A$79,$C4836)&gt;0,"SANTANDER",IF(COUNTIF('Códigos Itaú (ref)'!$A$2:$A$44,$C4836)&gt;0,"ITAU",IF(AND(TRIM(UPPER($I4836))="CONTRATUAL",ISNUMBER(SEARCH("INDIVIDUAL",SUBSTITUTE(UPPER($D4836)," ","")))),"PREMIUM FREE",""))))</f>
        <v/>
      </c>
    </row>
    <row r="4837">
      <c r="AC4837">
        <f>IF($C4837="","",IF(COUNTIF('Códigos Santander (ref)'!$A$2:$A$79,$C4837)&gt;0,"SANTANDER",IF(COUNTIF('Códigos Itaú (ref)'!$A$2:$A$44,$C4837)&gt;0,"ITAU",IF(AND(TRIM(UPPER($I4837))="CONTRATUAL",ISNUMBER(SEARCH("INDIVIDUAL",SUBSTITUTE(UPPER($D4837)," ","")))),"PREMIUM FREE",""))))</f>
        <v/>
      </c>
    </row>
    <row r="4838">
      <c r="AC4838">
        <f>IF($C4838="","",IF(COUNTIF('Códigos Santander (ref)'!$A$2:$A$79,$C4838)&gt;0,"SANTANDER",IF(COUNTIF('Códigos Itaú (ref)'!$A$2:$A$44,$C4838)&gt;0,"ITAU",IF(AND(TRIM(UPPER($I4838))="CONTRATUAL",ISNUMBER(SEARCH("INDIVIDUAL",SUBSTITUTE(UPPER($D4838)," ","")))),"PREMIUM FREE",""))))</f>
        <v/>
      </c>
    </row>
    <row r="4839">
      <c r="AC4839">
        <f>IF($C4839="","",IF(COUNTIF('Códigos Santander (ref)'!$A$2:$A$79,$C4839)&gt;0,"SANTANDER",IF(COUNTIF('Códigos Itaú (ref)'!$A$2:$A$44,$C4839)&gt;0,"ITAU",IF(AND(TRIM(UPPER($I4839))="CONTRATUAL",ISNUMBER(SEARCH("INDIVIDUAL",SUBSTITUTE(UPPER($D4839)," ","")))),"PREMIUM FREE",""))))</f>
        <v/>
      </c>
    </row>
    <row r="4840">
      <c r="AC4840">
        <f>IF($C4840="","",IF(COUNTIF('Códigos Santander (ref)'!$A$2:$A$79,$C4840)&gt;0,"SANTANDER",IF(COUNTIF('Códigos Itaú (ref)'!$A$2:$A$44,$C4840)&gt;0,"ITAU",IF(AND(TRIM(UPPER($I4840))="CONTRATUAL",ISNUMBER(SEARCH("INDIVIDUAL",SUBSTITUTE(UPPER($D4840)," ","")))),"PREMIUM FREE",""))))</f>
        <v/>
      </c>
    </row>
    <row r="4841">
      <c r="AC4841">
        <f>IF($C4841="","",IF(COUNTIF('Códigos Santander (ref)'!$A$2:$A$79,$C4841)&gt;0,"SANTANDER",IF(COUNTIF('Códigos Itaú (ref)'!$A$2:$A$44,$C4841)&gt;0,"ITAU",IF(AND(TRIM(UPPER($I4841))="CONTRATUAL",ISNUMBER(SEARCH("INDIVIDUAL",SUBSTITUTE(UPPER($D4841)," ","")))),"PREMIUM FREE",""))))</f>
        <v/>
      </c>
    </row>
    <row r="4842">
      <c r="AC4842">
        <f>IF($C4842="","",IF(COUNTIF('Códigos Santander (ref)'!$A$2:$A$79,$C4842)&gt;0,"SANTANDER",IF(COUNTIF('Códigos Itaú (ref)'!$A$2:$A$44,$C4842)&gt;0,"ITAU",IF(AND(TRIM(UPPER($I4842))="CONTRATUAL",ISNUMBER(SEARCH("INDIVIDUAL",SUBSTITUTE(UPPER($D4842)," ","")))),"PREMIUM FREE",""))))</f>
        <v/>
      </c>
    </row>
    <row r="4843">
      <c r="AC4843">
        <f>IF($C4843="","",IF(COUNTIF('Códigos Santander (ref)'!$A$2:$A$79,$C4843)&gt;0,"SANTANDER",IF(COUNTIF('Códigos Itaú (ref)'!$A$2:$A$44,$C4843)&gt;0,"ITAU",IF(AND(TRIM(UPPER($I4843))="CONTRATUAL",ISNUMBER(SEARCH("INDIVIDUAL",SUBSTITUTE(UPPER($D4843)," ","")))),"PREMIUM FREE",""))))</f>
        <v/>
      </c>
    </row>
    <row r="4844">
      <c r="AC4844">
        <f>IF($C4844="","",IF(COUNTIF('Códigos Santander (ref)'!$A$2:$A$79,$C4844)&gt;0,"SANTANDER",IF(COUNTIF('Códigos Itaú (ref)'!$A$2:$A$44,$C4844)&gt;0,"ITAU",IF(AND(TRIM(UPPER($I4844))="CONTRATUAL",ISNUMBER(SEARCH("INDIVIDUAL",SUBSTITUTE(UPPER($D4844)," ","")))),"PREMIUM FREE",""))))</f>
        <v/>
      </c>
    </row>
    <row r="4845">
      <c r="AC4845">
        <f>IF($C4845="","",IF(COUNTIF('Códigos Santander (ref)'!$A$2:$A$79,$C4845)&gt;0,"SANTANDER",IF(COUNTIF('Códigos Itaú (ref)'!$A$2:$A$44,$C4845)&gt;0,"ITAU",IF(AND(TRIM(UPPER($I4845))="CONTRATUAL",ISNUMBER(SEARCH("INDIVIDUAL",SUBSTITUTE(UPPER($D4845)," ","")))),"PREMIUM FREE",""))))</f>
        <v/>
      </c>
    </row>
    <row r="4846">
      <c r="AC4846">
        <f>IF($C4846="","",IF(COUNTIF('Códigos Santander (ref)'!$A$2:$A$79,$C4846)&gt;0,"SANTANDER",IF(COUNTIF('Códigos Itaú (ref)'!$A$2:$A$44,$C4846)&gt;0,"ITAU",IF(AND(TRIM(UPPER($I4846))="CONTRATUAL",ISNUMBER(SEARCH("INDIVIDUAL",SUBSTITUTE(UPPER($D4846)," ","")))),"PREMIUM FREE",""))))</f>
        <v/>
      </c>
    </row>
    <row r="4847">
      <c r="AC4847">
        <f>IF($C4847="","",IF(COUNTIF('Códigos Santander (ref)'!$A$2:$A$79,$C4847)&gt;0,"SANTANDER",IF(COUNTIF('Códigos Itaú (ref)'!$A$2:$A$44,$C4847)&gt;0,"ITAU",IF(AND(TRIM(UPPER($I4847))="CONTRATUAL",ISNUMBER(SEARCH("INDIVIDUAL",SUBSTITUTE(UPPER($D4847)," ","")))),"PREMIUM FREE",""))))</f>
        <v/>
      </c>
    </row>
    <row r="4848">
      <c r="AC4848">
        <f>IF($C4848="","",IF(COUNTIF('Códigos Santander (ref)'!$A$2:$A$79,$C4848)&gt;0,"SANTANDER",IF(COUNTIF('Códigos Itaú (ref)'!$A$2:$A$44,$C4848)&gt;0,"ITAU",IF(AND(TRIM(UPPER($I4848))="CONTRATUAL",ISNUMBER(SEARCH("INDIVIDUAL",SUBSTITUTE(UPPER($D4848)," ","")))),"PREMIUM FREE",""))))</f>
        <v/>
      </c>
    </row>
    <row r="4849">
      <c r="AC4849">
        <f>IF($C4849="","",IF(COUNTIF('Códigos Santander (ref)'!$A$2:$A$79,$C4849)&gt;0,"SANTANDER",IF(COUNTIF('Códigos Itaú (ref)'!$A$2:$A$44,$C4849)&gt;0,"ITAU",IF(AND(TRIM(UPPER($I4849))="CONTRATUAL",ISNUMBER(SEARCH("INDIVIDUAL",SUBSTITUTE(UPPER($D4849)," ","")))),"PREMIUM FREE",""))))</f>
        <v/>
      </c>
    </row>
    <row r="4850">
      <c r="AC4850">
        <f>IF($C4850="","",IF(COUNTIF('Códigos Santander (ref)'!$A$2:$A$79,$C4850)&gt;0,"SANTANDER",IF(COUNTIF('Códigos Itaú (ref)'!$A$2:$A$44,$C4850)&gt;0,"ITAU",IF(AND(TRIM(UPPER($I4850))="CONTRATUAL",ISNUMBER(SEARCH("INDIVIDUAL",SUBSTITUTE(UPPER($D4850)," ","")))),"PREMIUM FREE",""))))</f>
        <v/>
      </c>
    </row>
    <row r="4851">
      <c r="AC4851">
        <f>IF($C4851="","",IF(COUNTIF('Códigos Santander (ref)'!$A$2:$A$79,$C4851)&gt;0,"SANTANDER",IF(COUNTIF('Códigos Itaú (ref)'!$A$2:$A$44,$C4851)&gt;0,"ITAU",IF(AND(TRIM(UPPER($I4851))="CONTRATUAL",ISNUMBER(SEARCH("INDIVIDUAL",SUBSTITUTE(UPPER($D4851)," ","")))),"PREMIUM FREE",""))))</f>
        <v/>
      </c>
    </row>
    <row r="4852">
      <c r="AC4852">
        <f>IF($C4852="","",IF(COUNTIF('Códigos Santander (ref)'!$A$2:$A$79,$C4852)&gt;0,"SANTANDER",IF(COUNTIF('Códigos Itaú (ref)'!$A$2:$A$44,$C4852)&gt;0,"ITAU",IF(AND(TRIM(UPPER($I4852))="CONTRATUAL",ISNUMBER(SEARCH("INDIVIDUAL",SUBSTITUTE(UPPER($D4852)," ","")))),"PREMIUM FREE",""))))</f>
        <v/>
      </c>
    </row>
    <row r="4853">
      <c r="AC4853">
        <f>IF($C4853="","",IF(COUNTIF('Códigos Santander (ref)'!$A$2:$A$79,$C4853)&gt;0,"SANTANDER",IF(COUNTIF('Códigos Itaú (ref)'!$A$2:$A$44,$C4853)&gt;0,"ITAU",IF(AND(TRIM(UPPER($I4853))="CONTRATUAL",ISNUMBER(SEARCH("INDIVIDUAL",SUBSTITUTE(UPPER($D4853)," ","")))),"PREMIUM FREE",""))))</f>
        <v/>
      </c>
    </row>
    <row r="4854">
      <c r="AC4854">
        <f>IF($C4854="","",IF(COUNTIF('Códigos Santander (ref)'!$A$2:$A$79,$C4854)&gt;0,"SANTANDER",IF(COUNTIF('Códigos Itaú (ref)'!$A$2:$A$44,$C4854)&gt;0,"ITAU",IF(AND(TRIM(UPPER($I4854))="CONTRATUAL",ISNUMBER(SEARCH("INDIVIDUAL",SUBSTITUTE(UPPER($D4854)," ","")))),"PREMIUM FREE",""))))</f>
        <v/>
      </c>
    </row>
    <row r="4855">
      <c r="AC4855">
        <f>IF($C4855="","",IF(COUNTIF('Códigos Santander (ref)'!$A$2:$A$79,$C4855)&gt;0,"SANTANDER",IF(COUNTIF('Códigos Itaú (ref)'!$A$2:$A$44,$C4855)&gt;0,"ITAU",IF(AND(TRIM(UPPER($I4855))="CONTRATUAL",ISNUMBER(SEARCH("INDIVIDUAL",SUBSTITUTE(UPPER($D4855)," ","")))),"PREMIUM FREE",""))))</f>
        <v/>
      </c>
    </row>
    <row r="4856">
      <c r="AC4856">
        <f>IF($C4856="","",IF(COUNTIF('Códigos Santander (ref)'!$A$2:$A$79,$C4856)&gt;0,"SANTANDER",IF(COUNTIF('Códigos Itaú (ref)'!$A$2:$A$44,$C4856)&gt;0,"ITAU",IF(AND(TRIM(UPPER($I4856))="CONTRATUAL",ISNUMBER(SEARCH("INDIVIDUAL",SUBSTITUTE(UPPER($D4856)," ","")))),"PREMIUM FREE",""))))</f>
        <v/>
      </c>
    </row>
    <row r="4857">
      <c r="AC4857">
        <f>IF($C4857="","",IF(COUNTIF('Códigos Santander (ref)'!$A$2:$A$79,$C4857)&gt;0,"SANTANDER",IF(COUNTIF('Códigos Itaú (ref)'!$A$2:$A$44,$C4857)&gt;0,"ITAU",IF(AND(TRIM(UPPER($I4857))="CONTRATUAL",ISNUMBER(SEARCH("INDIVIDUAL",SUBSTITUTE(UPPER($D4857)," ","")))),"PREMIUM FREE",""))))</f>
        <v/>
      </c>
    </row>
    <row r="4858">
      <c r="AC4858">
        <f>IF($C4858="","",IF(COUNTIF('Códigos Santander (ref)'!$A$2:$A$79,$C4858)&gt;0,"SANTANDER",IF(COUNTIF('Códigos Itaú (ref)'!$A$2:$A$44,$C4858)&gt;0,"ITAU",IF(AND(TRIM(UPPER($I4858))="CONTRATUAL",ISNUMBER(SEARCH("INDIVIDUAL",SUBSTITUTE(UPPER($D4858)," ","")))),"PREMIUM FREE",""))))</f>
        <v/>
      </c>
    </row>
    <row r="4859">
      <c r="AC4859">
        <f>IF($C4859="","",IF(COUNTIF('Códigos Santander (ref)'!$A$2:$A$79,$C4859)&gt;0,"SANTANDER",IF(COUNTIF('Códigos Itaú (ref)'!$A$2:$A$44,$C4859)&gt;0,"ITAU",IF(AND(TRIM(UPPER($I4859))="CONTRATUAL",ISNUMBER(SEARCH("INDIVIDUAL",SUBSTITUTE(UPPER($D4859)," ","")))),"PREMIUM FREE",""))))</f>
        <v/>
      </c>
    </row>
    <row r="4860">
      <c r="AC4860">
        <f>IF($C4860="","",IF(COUNTIF('Códigos Santander (ref)'!$A$2:$A$79,$C4860)&gt;0,"SANTANDER",IF(COUNTIF('Códigos Itaú (ref)'!$A$2:$A$44,$C4860)&gt;0,"ITAU",IF(AND(TRIM(UPPER($I4860))="CONTRATUAL",ISNUMBER(SEARCH("INDIVIDUAL",SUBSTITUTE(UPPER($D4860)," ","")))),"PREMIUM FREE",""))))</f>
        <v/>
      </c>
    </row>
    <row r="4861">
      <c r="AC4861">
        <f>IF($C4861="","",IF(COUNTIF('Códigos Santander (ref)'!$A$2:$A$79,$C4861)&gt;0,"SANTANDER",IF(COUNTIF('Códigos Itaú (ref)'!$A$2:$A$44,$C4861)&gt;0,"ITAU",IF(AND(TRIM(UPPER($I4861))="CONTRATUAL",ISNUMBER(SEARCH("INDIVIDUAL",SUBSTITUTE(UPPER($D4861)," ","")))),"PREMIUM FREE",""))))</f>
        <v/>
      </c>
    </row>
    <row r="4862">
      <c r="AC4862">
        <f>IF($C4862="","",IF(COUNTIF('Códigos Santander (ref)'!$A$2:$A$79,$C4862)&gt;0,"SANTANDER",IF(COUNTIF('Códigos Itaú (ref)'!$A$2:$A$44,$C4862)&gt;0,"ITAU",IF(AND(TRIM(UPPER($I4862))="CONTRATUAL",ISNUMBER(SEARCH("INDIVIDUAL",SUBSTITUTE(UPPER($D4862)," ","")))),"PREMIUM FREE",""))))</f>
        <v/>
      </c>
    </row>
    <row r="4863">
      <c r="AC4863">
        <f>IF($C4863="","",IF(COUNTIF('Códigos Santander (ref)'!$A$2:$A$79,$C4863)&gt;0,"SANTANDER",IF(COUNTIF('Códigos Itaú (ref)'!$A$2:$A$44,$C4863)&gt;0,"ITAU",IF(AND(TRIM(UPPER($I4863))="CONTRATUAL",ISNUMBER(SEARCH("INDIVIDUAL",SUBSTITUTE(UPPER($D4863)," ","")))),"PREMIUM FREE",""))))</f>
        <v/>
      </c>
    </row>
    <row r="4864">
      <c r="AC4864">
        <f>IF($C4864="","",IF(COUNTIF('Códigos Santander (ref)'!$A$2:$A$79,$C4864)&gt;0,"SANTANDER",IF(COUNTIF('Códigos Itaú (ref)'!$A$2:$A$44,$C4864)&gt;0,"ITAU",IF(AND(TRIM(UPPER($I4864))="CONTRATUAL",ISNUMBER(SEARCH("INDIVIDUAL",SUBSTITUTE(UPPER($D4864)," ","")))),"PREMIUM FREE",""))))</f>
        <v/>
      </c>
    </row>
    <row r="4865">
      <c r="AC4865">
        <f>IF($C4865="","",IF(COUNTIF('Códigos Santander (ref)'!$A$2:$A$79,$C4865)&gt;0,"SANTANDER",IF(COUNTIF('Códigos Itaú (ref)'!$A$2:$A$44,$C4865)&gt;0,"ITAU",IF(AND(TRIM(UPPER($I4865))="CONTRATUAL",ISNUMBER(SEARCH("INDIVIDUAL",SUBSTITUTE(UPPER($D4865)," ","")))),"PREMIUM FREE",""))))</f>
        <v/>
      </c>
    </row>
    <row r="4866">
      <c r="AC4866">
        <f>IF($C4866="","",IF(COUNTIF('Códigos Santander (ref)'!$A$2:$A$79,$C4866)&gt;0,"SANTANDER",IF(COUNTIF('Códigos Itaú (ref)'!$A$2:$A$44,$C4866)&gt;0,"ITAU",IF(AND(TRIM(UPPER($I4866))="CONTRATUAL",ISNUMBER(SEARCH("INDIVIDUAL",SUBSTITUTE(UPPER($D4866)," ","")))),"PREMIUM FREE",""))))</f>
        <v/>
      </c>
    </row>
    <row r="4867">
      <c r="AC4867">
        <f>IF($C4867="","",IF(COUNTIF('Códigos Santander (ref)'!$A$2:$A$79,$C4867)&gt;0,"SANTANDER",IF(COUNTIF('Códigos Itaú (ref)'!$A$2:$A$44,$C4867)&gt;0,"ITAU",IF(AND(TRIM(UPPER($I4867))="CONTRATUAL",ISNUMBER(SEARCH("INDIVIDUAL",SUBSTITUTE(UPPER($D4867)," ","")))),"PREMIUM FREE",""))))</f>
        <v/>
      </c>
    </row>
    <row r="4868">
      <c r="AC4868">
        <f>IF($C4868="","",IF(COUNTIF('Códigos Santander (ref)'!$A$2:$A$79,$C4868)&gt;0,"SANTANDER",IF(COUNTIF('Códigos Itaú (ref)'!$A$2:$A$44,$C4868)&gt;0,"ITAU",IF(AND(TRIM(UPPER($I4868))="CONTRATUAL",ISNUMBER(SEARCH("INDIVIDUAL",SUBSTITUTE(UPPER($D4868)," ","")))),"PREMIUM FREE",""))))</f>
        <v/>
      </c>
    </row>
    <row r="4869">
      <c r="AC4869">
        <f>IF($C4869="","",IF(COUNTIF('Códigos Santander (ref)'!$A$2:$A$79,$C4869)&gt;0,"SANTANDER",IF(COUNTIF('Códigos Itaú (ref)'!$A$2:$A$44,$C4869)&gt;0,"ITAU",IF(AND(TRIM(UPPER($I4869))="CONTRATUAL",ISNUMBER(SEARCH("INDIVIDUAL",SUBSTITUTE(UPPER($D4869)," ","")))),"PREMIUM FREE",""))))</f>
        <v/>
      </c>
    </row>
    <row r="4870">
      <c r="AC4870">
        <f>IF($C4870="","",IF(COUNTIF('Códigos Santander (ref)'!$A$2:$A$79,$C4870)&gt;0,"SANTANDER",IF(COUNTIF('Códigos Itaú (ref)'!$A$2:$A$44,$C4870)&gt;0,"ITAU",IF(AND(TRIM(UPPER($I4870))="CONTRATUAL",ISNUMBER(SEARCH("INDIVIDUAL",SUBSTITUTE(UPPER($D4870)," ","")))),"PREMIUM FREE",""))))</f>
        <v/>
      </c>
    </row>
    <row r="4871">
      <c r="AC4871">
        <f>IF($C4871="","",IF(COUNTIF('Códigos Santander (ref)'!$A$2:$A$79,$C4871)&gt;0,"SANTANDER",IF(COUNTIF('Códigos Itaú (ref)'!$A$2:$A$44,$C4871)&gt;0,"ITAU",IF(AND(TRIM(UPPER($I4871))="CONTRATUAL",ISNUMBER(SEARCH("INDIVIDUAL",SUBSTITUTE(UPPER($D4871)," ","")))),"PREMIUM FREE",""))))</f>
        <v/>
      </c>
    </row>
    <row r="4872">
      <c r="AC4872">
        <f>IF($C4872="","",IF(COUNTIF('Códigos Santander (ref)'!$A$2:$A$79,$C4872)&gt;0,"SANTANDER",IF(COUNTIF('Códigos Itaú (ref)'!$A$2:$A$44,$C4872)&gt;0,"ITAU",IF(AND(TRIM(UPPER($I4872))="CONTRATUAL",ISNUMBER(SEARCH("INDIVIDUAL",SUBSTITUTE(UPPER($D4872)," ","")))),"PREMIUM FREE",""))))</f>
        <v/>
      </c>
    </row>
    <row r="4873">
      <c r="AC4873">
        <f>IF($C4873="","",IF(COUNTIF('Códigos Santander (ref)'!$A$2:$A$79,$C4873)&gt;0,"SANTANDER",IF(COUNTIF('Códigos Itaú (ref)'!$A$2:$A$44,$C4873)&gt;0,"ITAU",IF(AND(TRIM(UPPER($I4873))="CONTRATUAL",ISNUMBER(SEARCH("INDIVIDUAL",SUBSTITUTE(UPPER($D4873)," ","")))),"PREMIUM FREE",""))))</f>
        <v/>
      </c>
    </row>
    <row r="4874">
      <c r="AC4874">
        <f>IF($C4874="","",IF(COUNTIF('Códigos Santander (ref)'!$A$2:$A$79,$C4874)&gt;0,"SANTANDER",IF(COUNTIF('Códigos Itaú (ref)'!$A$2:$A$44,$C4874)&gt;0,"ITAU",IF(AND(TRIM(UPPER($I4874))="CONTRATUAL",ISNUMBER(SEARCH("INDIVIDUAL",SUBSTITUTE(UPPER($D4874)," ","")))),"PREMIUM FREE",""))))</f>
        <v/>
      </c>
    </row>
    <row r="4875">
      <c r="AC4875">
        <f>IF($C4875="","",IF(COUNTIF('Códigos Santander (ref)'!$A$2:$A$79,$C4875)&gt;0,"SANTANDER",IF(COUNTIF('Códigos Itaú (ref)'!$A$2:$A$44,$C4875)&gt;0,"ITAU",IF(AND(TRIM(UPPER($I4875))="CONTRATUAL",ISNUMBER(SEARCH("INDIVIDUAL",SUBSTITUTE(UPPER($D4875)," ","")))),"PREMIUM FREE",""))))</f>
        <v/>
      </c>
    </row>
    <row r="4876">
      <c r="AC4876">
        <f>IF($C4876="","",IF(COUNTIF('Códigos Santander (ref)'!$A$2:$A$79,$C4876)&gt;0,"SANTANDER",IF(COUNTIF('Códigos Itaú (ref)'!$A$2:$A$44,$C4876)&gt;0,"ITAU",IF(AND(TRIM(UPPER($I4876))="CONTRATUAL",ISNUMBER(SEARCH("INDIVIDUAL",SUBSTITUTE(UPPER($D4876)," ","")))),"PREMIUM FREE",""))))</f>
        <v/>
      </c>
    </row>
    <row r="4877">
      <c r="AC4877">
        <f>IF($C4877="","",IF(COUNTIF('Códigos Santander (ref)'!$A$2:$A$79,$C4877)&gt;0,"SANTANDER",IF(COUNTIF('Códigos Itaú (ref)'!$A$2:$A$44,$C4877)&gt;0,"ITAU",IF(AND(TRIM(UPPER($I4877))="CONTRATUAL",ISNUMBER(SEARCH("INDIVIDUAL",SUBSTITUTE(UPPER($D4877)," ","")))),"PREMIUM FREE",""))))</f>
        <v/>
      </c>
    </row>
    <row r="4878">
      <c r="AC4878">
        <f>IF($C4878="","",IF(COUNTIF('Códigos Santander (ref)'!$A$2:$A$79,$C4878)&gt;0,"SANTANDER",IF(COUNTIF('Códigos Itaú (ref)'!$A$2:$A$44,$C4878)&gt;0,"ITAU",IF(AND(TRIM(UPPER($I4878))="CONTRATUAL",ISNUMBER(SEARCH("INDIVIDUAL",SUBSTITUTE(UPPER($D4878)," ","")))),"PREMIUM FREE",""))))</f>
        <v/>
      </c>
    </row>
    <row r="4879">
      <c r="AC4879">
        <f>IF($C4879="","",IF(COUNTIF('Códigos Santander (ref)'!$A$2:$A$79,$C4879)&gt;0,"SANTANDER",IF(COUNTIF('Códigos Itaú (ref)'!$A$2:$A$44,$C4879)&gt;0,"ITAU",IF(AND(TRIM(UPPER($I4879))="CONTRATUAL",ISNUMBER(SEARCH("INDIVIDUAL",SUBSTITUTE(UPPER($D4879)," ","")))),"PREMIUM FREE",""))))</f>
        <v/>
      </c>
    </row>
    <row r="4880">
      <c r="AC4880">
        <f>IF($C4880="","",IF(COUNTIF('Códigos Santander (ref)'!$A$2:$A$79,$C4880)&gt;0,"SANTANDER",IF(COUNTIF('Códigos Itaú (ref)'!$A$2:$A$44,$C4880)&gt;0,"ITAU",IF(AND(TRIM(UPPER($I4880))="CONTRATUAL",ISNUMBER(SEARCH("INDIVIDUAL",SUBSTITUTE(UPPER($D4880)," ","")))),"PREMIUM FREE",""))))</f>
        <v/>
      </c>
    </row>
    <row r="4881">
      <c r="AC4881">
        <f>IF($C4881="","",IF(COUNTIF('Códigos Santander (ref)'!$A$2:$A$79,$C4881)&gt;0,"SANTANDER",IF(COUNTIF('Códigos Itaú (ref)'!$A$2:$A$44,$C4881)&gt;0,"ITAU",IF(AND(TRIM(UPPER($I4881))="CONTRATUAL",ISNUMBER(SEARCH("INDIVIDUAL",SUBSTITUTE(UPPER($D4881)," ","")))),"PREMIUM FREE",""))))</f>
        <v/>
      </c>
    </row>
    <row r="4882">
      <c r="AC4882">
        <f>IF($C4882="","",IF(COUNTIF('Códigos Santander (ref)'!$A$2:$A$79,$C4882)&gt;0,"SANTANDER",IF(COUNTIF('Códigos Itaú (ref)'!$A$2:$A$44,$C4882)&gt;0,"ITAU",IF(AND(TRIM(UPPER($I4882))="CONTRATUAL",ISNUMBER(SEARCH("INDIVIDUAL",SUBSTITUTE(UPPER($D4882)," ","")))),"PREMIUM FREE",""))))</f>
        <v/>
      </c>
    </row>
    <row r="4883">
      <c r="AC4883">
        <f>IF($C4883="","",IF(COUNTIF('Códigos Santander (ref)'!$A$2:$A$79,$C4883)&gt;0,"SANTANDER",IF(COUNTIF('Códigos Itaú (ref)'!$A$2:$A$44,$C4883)&gt;0,"ITAU",IF(AND(TRIM(UPPER($I4883))="CONTRATUAL",ISNUMBER(SEARCH("INDIVIDUAL",SUBSTITUTE(UPPER($D4883)," ","")))),"PREMIUM FREE",""))))</f>
        <v/>
      </c>
    </row>
    <row r="4884">
      <c r="AC4884">
        <f>IF($C4884="","",IF(COUNTIF('Códigos Santander (ref)'!$A$2:$A$79,$C4884)&gt;0,"SANTANDER",IF(COUNTIF('Códigos Itaú (ref)'!$A$2:$A$44,$C4884)&gt;0,"ITAU",IF(AND(TRIM(UPPER($I4884))="CONTRATUAL",ISNUMBER(SEARCH("INDIVIDUAL",SUBSTITUTE(UPPER($D4884)," ","")))),"PREMIUM FREE",""))))</f>
        <v/>
      </c>
    </row>
    <row r="4885">
      <c r="AC4885">
        <f>IF($C4885="","",IF(COUNTIF('Códigos Santander (ref)'!$A$2:$A$79,$C4885)&gt;0,"SANTANDER",IF(COUNTIF('Códigos Itaú (ref)'!$A$2:$A$44,$C4885)&gt;0,"ITAU",IF(AND(TRIM(UPPER($I4885))="CONTRATUAL",ISNUMBER(SEARCH("INDIVIDUAL",SUBSTITUTE(UPPER($D4885)," ","")))),"PREMIUM FREE",""))))</f>
        <v/>
      </c>
    </row>
    <row r="4886">
      <c r="AC4886">
        <f>IF($C4886="","",IF(COUNTIF('Códigos Santander (ref)'!$A$2:$A$79,$C4886)&gt;0,"SANTANDER",IF(COUNTIF('Códigos Itaú (ref)'!$A$2:$A$44,$C4886)&gt;0,"ITAU",IF(AND(TRIM(UPPER($I4886))="CONTRATUAL",ISNUMBER(SEARCH("INDIVIDUAL",SUBSTITUTE(UPPER($D4886)," ","")))),"PREMIUM FREE",""))))</f>
        <v/>
      </c>
    </row>
    <row r="4887">
      <c r="AC4887">
        <f>IF($C4887="","",IF(COUNTIF('Códigos Santander (ref)'!$A$2:$A$79,$C4887)&gt;0,"SANTANDER",IF(COUNTIF('Códigos Itaú (ref)'!$A$2:$A$44,$C4887)&gt;0,"ITAU",IF(AND(TRIM(UPPER($I4887))="CONTRATUAL",ISNUMBER(SEARCH("INDIVIDUAL",SUBSTITUTE(UPPER($D4887)," ","")))),"PREMIUM FREE",""))))</f>
        <v/>
      </c>
    </row>
    <row r="4888">
      <c r="AC4888">
        <f>IF($C4888="","",IF(COUNTIF('Códigos Santander (ref)'!$A$2:$A$79,$C4888)&gt;0,"SANTANDER",IF(COUNTIF('Códigos Itaú (ref)'!$A$2:$A$44,$C4888)&gt;0,"ITAU",IF(AND(TRIM(UPPER($I4888))="CONTRATUAL",ISNUMBER(SEARCH("INDIVIDUAL",SUBSTITUTE(UPPER($D4888)," ","")))),"PREMIUM FREE",""))))</f>
        <v/>
      </c>
    </row>
    <row r="4889">
      <c r="AC4889">
        <f>IF($C4889="","",IF(COUNTIF('Códigos Santander (ref)'!$A$2:$A$79,$C4889)&gt;0,"SANTANDER",IF(COUNTIF('Códigos Itaú (ref)'!$A$2:$A$44,$C4889)&gt;0,"ITAU",IF(AND(TRIM(UPPER($I4889))="CONTRATUAL",ISNUMBER(SEARCH("INDIVIDUAL",SUBSTITUTE(UPPER($D4889)," ","")))),"PREMIUM FREE",""))))</f>
        <v/>
      </c>
    </row>
    <row r="4890">
      <c r="AC4890">
        <f>IF($C4890="","",IF(COUNTIF('Códigos Santander (ref)'!$A$2:$A$79,$C4890)&gt;0,"SANTANDER",IF(COUNTIF('Códigos Itaú (ref)'!$A$2:$A$44,$C4890)&gt;0,"ITAU",IF(AND(TRIM(UPPER($I4890))="CONTRATUAL",ISNUMBER(SEARCH("INDIVIDUAL",SUBSTITUTE(UPPER($D4890)," ","")))),"PREMIUM FREE",""))))</f>
        <v/>
      </c>
    </row>
    <row r="4891">
      <c r="AC4891">
        <f>IF($C4891="","",IF(COUNTIF('Códigos Santander (ref)'!$A$2:$A$79,$C4891)&gt;0,"SANTANDER",IF(COUNTIF('Códigos Itaú (ref)'!$A$2:$A$44,$C4891)&gt;0,"ITAU",IF(AND(TRIM(UPPER($I4891))="CONTRATUAL",ISNUMBER(SEARCH("INDIVIDUAL",SUBSTITUTE(UPPER($D4891)," ","")))),"PREMIUM FREE",""))))</f>
        <v/>
      </c>
    </row>
    <row r="4892">
      <c r="AC4892">
        <f>IF($C4892="","",IF(COUNTIF('Códigos Santander (ref)'!$A$2:$A$79,$C4892)&gt;0,"SANTANDER",IF(COUNTIF('Códigos Itaú (ref)'!$A$2:$A$44,$C4892)&gt;0,"ITAU",IF(AND(TRIM(UPPER($I4892))="CONTRATUAL",ISNUMBER(SEARCH("INDIVIDUAL",SUBSTITUTE(UPPER($D4892)," ","")))),"PREMIUM FREE",""))))</f>
        <v/>
      </c>
    </row>
    <row r="4893">
      <c r="AC4893">
        <f>IF($C4893="","",IF(COUNTIF('Códigos Santander (ref)'!$A$2:$A$79,$C4893)&gt;0,"SANTANDER",IF(COUNTIF('Códigos Itaú (ref)'!$A$2:$A$44,$C4893)&gt;0,"ITAU",IF(AND(TRIM(UPPER($I4893))="CONTRATUAL",ISNUMBER(SEARCH("INDIVIDUAL",SUBSTITUTE(UPPER($D4893)," ","")))),"PREMIUM FREE",""))))</f>
        <v/>
      </c>
    </row>
    <row r="4894">
      <c r="AC4894">
        <f>IF($C4894="","",IF(COUNTIF('Códigos Santander (ref)'!$A$2:$A$79,$C4894)&gt;0,"SANTANDER",IF(COUNTIF('Códigos Itaú (ref)'!$A$2:$A$44,$C4894)&gt;0,"ITAU",IF(AND(TRIM(UPPER($I4894))="CONTRATUAL",ISNUMBER(SEARCH("INDIVIDUAL",SUBSTITUTE(UPPER($D4894)," ","")))),"PREMIUM FREE",""))))</f>
        <v/>
      </c>
    </row>
    <row r="4895">
      <c r="AC4895">
        <f>IF($C4895="","",IF(COUNTIF('Códigos Santander (ref)'!$A$2:$A$79,$C4895)&gt;0,"SANTANDER",IF(COUNTIF('Códigos Itaú (ref)'!$A$2:$A$44,$C4895)&gt;0,"ITAU",IF(AND(TRIM(UPPER($I4895))="CONTRATUAL",ISNUMBER(SEARCH("INDIVIDUAL",SUBSTITUTE(UPPER($D4895)," ","")))),"PREMIUM FREE",""))))</f>
        <v/>
      </c>
    </row>
    <row r="4896">
      <c r="AC4896">
        <f>IF($C4896="","",IF(COUNTIF('Códigos Santander (ref)'!$A$2:$A$79,$C4896)&gt;0,"SANTANDER",IF(COUNTIF('Códigos Itaú (ref)'!$A$2:$A$44,$C4896)&gt;0,"ITAU",IF(AND(TRIM(UPPER($I4896))="CONTRATUAL",ISNUMBER(SEARCH("INDIVIDUAL",SUBSTITUTE(UPPER($D4896)," ","")))),"PREMIUM FREE",""))))</f>
        <v/>
      </c>
    </row>
    <row r="4897">
      <c r="AC4897">
        <f>IF($C4897="","",IF(COUNTIF('Códigos Santander (ref)'!$A$2:$A$79,$C4897)&gt;0,"SANTANDER",IF(COUNTIF('Códigos Itaú (ref)'!$A$2:$A$44,$C4897)&gt;0,"ITAU",IF(AND(TRIM(UPPER($I4897))="CONTRATUAL",ISNUMBER(SEARCH("INDIVIDUAL",SUBSTITUTE(UPPER($D4897)," ","")))),"PREMIUM FREE",""))))</f>
        <v/>
      </c>
    </row>
    <row r="4898">
      <c r="AC4898">
        <f>IF($C4898="","",IF(COUNTIF('Códigos Santander (ref)'!$A$2:$A$79,$C4898)&gt;0,"SANTANDER",IF(COUNTIF('Códigos Itaú (ref)'!$A$2:$A$44,$C4898)&gt;0,"ITAU",IF(AND(TRIM(UPPER($I4898))="CONTRATUAL",ISNUMBER(SEARCH("INDIVIDUAL",SUBSTITUTE(UPPER($D4898)," ","")))),"PREMIUM FREE",""))))</f>
        <v/>
      </c>
    </row>
    <row r="4899">
      <c r="AC4899">
        <f>IF($C4899="","",IF(COUNTIF('Códigos Santander (ref)'!$A$2:$A$79,$C4899)&gt;0,"SANTANDER",IF(COUNTIF('Códigos Itaú (ref)'!$A$2:$A$44,$C4899)&gt;0,"ITAU",IF(AND(TRIM(UPPER($I4899))="CONTRATUAL",ISNUMBER(SEARCH("INDIVIDUAL",SUBSTITUTE(UPPER($D4899)," ","")))),"PREMIUM FREE",""))))</f>
        <v/>
      </c>
    </row>
    <row r="4900">
      <c r="AC4900">
        <f>IF($C4900="","",IF(COUNTIF('Códigos Santander (ref)'!$A$2:$A$79,$C4900)&gt;0,"SANTANDER",IF(COUNTIF('Códigos Itaú (ref)'!$A$2:$A$44,$C4900)&gt;0,"ITAU",IF(AND(TRIM(UPPER($I4900))="CONTRATUAL",ISNUMBER(SEARCH("INDIVIDUAL",SUBSTITUTE(UPPER($D4900)," ","")))),"PREMIUM FREE",""))))</f>
        <v/>
      </c>
    </row>
    <row r="4901">
      <c r="AC4901">
        <f>IF($C4901="","",IF(COUNTIF('Códigos Santander (ref)'!$A$2:$A$79,$C4901)&gt;0,"SANTANDER",IF(COUNTIF('Códigos Itaú (ref)'!$A$2:$A$44,$C4901)&gt;0,"ITAU",IF(AND(TRIM(UPPER($I4901))="CONTRATUAL",ISNUMBER(SEARCH("INDIVIDUAL",SUBSTITUTE(UPPER($D4901)," ","")))),"PREMIUM FREE",""))))</f>
        <v/>
      </c>
    </row>
    <row r="4902">
      <c r="AC4902">
        <f>IF($C4902="","",IF(COUNTIF('Códigos Santander (ref)'!$A$2:$A$79,$C4902)&gt;0,"SANTANDER",IF(COUNTIF('Códigos Itaú (ref)'!$A$2:$A$44,$C4902)&gt;0,"ITAU",IF(AND(TRIM(UPPER($I4902))="CONTRATUAL",ISNUMBER(SEARCH("INDIVIDUAL",SUBSTITUTE(UPPER($D4902)," ","")))),"PREMIUM FREE",""))))</f>
        <v/>
      </c>
    </row>
    <row r="4903">
      <c r="AC4903">
        <f>IF($C4903="","",IF(COUNTIF('Códigos Santander (ref)'!$A$2:$A$79,$C4903)&gt;0,"SANTANDER",IF(COUNTIF('Códigos Itaú (ref)'!$A$2:$A$44,$C4903)&gt;0,"ITAU",IF(AND(TRIM(UPPER($I4903))="CONTRATUAL",ISNUMBER(SEARCH("INDIVIDUAL",SUBSTITUTE(UPPER($D4903)," ","")))),"PREMIUM FREE",""))))</f>
        <v/>
      </c>
    </row>
    <row r="4904">
      <c r="AC4904">
        <f>IF($C4904="","",IF(COUNTIF('Códigos Santander (ref)'!$A$2:$A$79,$C4904)&gt;0,"SANTANDER",IF(COUNTIF('Códigos Itaú (ref)'!$A$2:$A$44,$C4904)&gt;0,"ITAU",IF(AND(TRIM(UPPER($I4904))="CONTRATUAL",ISNUMBER(SEARCH("INDIVIDUAL",SUBSTITUTE(UPPER($D4904)," ","")))),"PREMIUM FREE",""))))</f>
        <v/>
      </c>
    </row>
    <row r="4905">
      <c r="AC4905">
        <f>IF($C4905="","",IF(COUNTIF('Códigos Santander (ref)'!$A$2:$A$79,$C4905)&gt;0,"SANTANDER",IF(COUNTIF('Códigos Itaú (ref)'!$A$2:$A$44,$C4905)&gt;0,"ITAU",IF(AND(TRIM(UPPER($I4905))="CONTRATUAL",ISNUMBER(SEARCH("INDIVIDUAL",SUBSTITUTE(UPPER($D4905)," ","")))),"PREMIUM FREE",""))))</f>
        <v/>
      </c>
    </row>
    <row r="4906">
      <c r="AC4906">
        <f>IF($C4906="","",IF(COUNTIF('Códigos Santander (ref)'!$A$2:$A$79,$C4906)&gt;0,"SANTANDER",IF(COUNTIF('Códigos Itaú (ref)'!$A$2:$A$44,$C4906)&gt;0,"ITAU",IF(AND(TRIM(UPPER($I4906))="CONTRATUAL",ISNUMBER(SEARCH("INDIVIDUAL",SUBSTITUTE(UPPER($D4906)," ","")))),"PREMIUM FREE",""))))</f>
        <v/>
      </c>
    </row>
    <row r="4907">
      <c r="AC4907">
        <f>IF($C4907="","",IF(COUNTIF('Códigos Santander (ref)'!$A$2:$A$79,$C4907)&gt;0,"SANTANDER",IF(COUNTIF('Códigos Itaú (ref)'!$A$2:$A$44,$C4907)&gt;0,"ITAU",IF(AND(TRIM(UPPER($I4907))="CONTRATUAL",ISNUMBER(SEARCH("INDIVIDUAL",SUBSTITUTE(UPPER($D4907)," ","")))),"PREMIUM FREE",""))))</f>
        <v/>
      </c>
    </row>
    <row r="4908">
      <c r="AC4908">
        <f>IF($C4908="","",IF(COUNTIF('Códigos Santander (ref)'!$A$2:$A$79,$C4908)&gt;0,"SANTANDER",IF(COUNTIF('Códigos Itaú (ref)'!$A$2:$A$44,$C4908)&gt;0,"ITAU",IF(AND(TRIM(UPPER($I4908))="CONTRATUAL",ISNUMBER(SEARCH("INDIVIDUAL",SUBSTITUTE(UPPER($D4908)," ","")))),"PREMIUM FREE",""))))</f>
        <v/>
      </c>
    </row>
    <row r="4909">
      <c r="AC4909">
        <f>IF($C4909="","",IF(COUNTIF('Códigos Santander (ref)'!$A$2:$A$79,$C4909)&gt;0,"SANTANDER",IF(COUNTIF('Códigos Itaú (ref)'!$A$2:$A$44,$C4909)&gt;0,"ITAU",IF(AND(TRIM(UPPER($I4909))="CONTRATUAL",ISNUMBER(SEARCH("INDIVIDUAL",SUBSTITUTE(UPPER($D4909)," ","")))),"PREMIUM FREE",""))))</f>
        <v/>
      </c>
    </row>
    <row r="4910">
      <c r="AC4910">
        <f>IF($C4910="","",IF(COUNTIF('Códigos Santander (ref)'!$A$2:$A$79,$C4910)&gt;0,"SANTANDER",IF(COUNTIF('Códigos Itaú (ref)'!$A$2:$A$44,$C4910)&gt;0,"ITAU",IF(AND(TRIM(UPPER($I4910))="CONTRATUAL",ISNUMBER(SEARCH("INDIVIDUAL",SUBSTITUTE(UPPER($D4910)," ","")))),"PREMIUM FREE",""))))</f>
        <v/>
      </c>
    </row>
    <row r="4911">
      <c r="AC4911">
        <f>IF($C4911="","",IF(COUNTIF('Códigos Santander (ref)'!$A$2:$A$79,$C4911)&gt;0,"SANTANDER",IF(COUNTIF('Códigos Itaú (ref)'!$A$2:$A$44,$C4911)&gt;0,"ITAU",IF(AND(TRIM(UPPER($I4911))="CONTRATUAL",ISNUMBER(SEARCH("INDIVIDUAL",SUBSTITUTE(UPPER($D4911)," ","")))),"PREMIUM FREE",""))))</f>
        <v/>
      </c>
    </row>
    <row r="4912">
      <c r="AC4912">
        <f>IF($C4912="","",IF(COUNTIF('Códigos Santander (ref)'!$A$2:$A$79,$C4912)&gt;0,"SANTANDER",IF(COUNTIF('Códigos Itaú (ref)'!$A$2:$A$44,$C4912)&gt;0,"ITAU",IF(AND(TRIM(UPPER($I4912))="CONTRATUAL",ISNUMBER(SEARCH("INDIVIDUAL",SUBSTITUTE(UPPER($D4912)," ","")))),"PREMIUM FREE",""))))</f>
        <v/>
      </c>
    </row>
    <row r="4913">
      <c r="AC4913">
        <f>IF($C4913="","",IF(COUNTIF('Códigos Santander (ref)'!$A$2:$A$79,$C4913)&gt;0,"SANTANDER",IF(COUNTIF('Códigos Itaú (ref)'!$A$2:$A$44,$C4913)&gt;0,"ITAU",IF(AND(TRIM(UPPER($I4913))="CONTRATUAL",ISNUMBER(SEARCH("INDIVIDUAL",SUBSTITUTE(UPPER($D4913)," ","")))),"PREMIUM FREE",""))))</f>
        <v/>
      </c>
    </row>
    <row r="4914">
      <c r="AC4914">
        <f>IF($C4914="","",IF(COUNTIF('Códigos Santander (ref)'!$A$2:$A$79,$C4914)&gt;0,"SANTANDER",IF(COUNTIF('Códigos Itaú (ref)'!$A$2:$A$44,$C4914)&gt;0,"ITAU",IF(AND(TRIM(UPPER($I4914))="CONTRATUAL",ISNUMBER(SEARCH("INDIVIDUAL",SUBSTITUTE(UPPER($D4914)," ","")))),"PREMIUM FREE",""))))</f>
        <v/>
      </c>
    </row>
    <row r="4915">
      <c r="AC4915">
        <f>IF($C4915="","",IF(COUNTIF('Códigos Santander (ref)'!$A$2:$A$79,$C4915)&gt;0,"SANTANDER",IF(COUNTIF('Códigos Itaú (ref)'!$A$2:$A$44,$C4915)&gt;0,"ITAU",IF(AND(TRIM(UPPER($I4915))="CONTRATUAL",ISNUMBER(SEARCH("INDIVIDUAL",SUBSTITUTE(UPPER($D4915)," ","")))),"PREMIUM FREE",""))))</f>
        <v/>
      </c>
    </row>
    <row r="4916">
      <c r="AC4916">
        <f>IF($C4916="","",IF(COUNTIF('Códigos Santander (ref)'!$A$2:$A$79,$C4916)&gt;0,"SANTANDER",IF(COUNTIF('Códigos Itaú (ref)'!$A$2:$A$44,$C4916)&gt;0,"ITAU",IF(AND(TRIM(UPPER($I4916))="CONTRATUAL",ISNUMBER(SEARCH("INDIVIDUAL",SUBSTITUTE(UPPER($D4916)," ","")))),"PREMIUM FREE",""))))</f>
        <v/>
      </c>
    </row>
    <row r="4917">
      <c r="AC4917">
        <f>IF($C4917="","",IF(COUNTIF('Códigos Santander (ref)'!$A$2:$A$79,$C4917)&gt;0,"SANTANDER",IF(COUNTIF('Códigos Itaú (ref)'!$A$2:$A$44,$C4917)&gt;0,"ITAU",IF(AND(TRIM(UPPER($I4917))="CONTRATUAL",ISNUMBER(SEARCH("INDIVIDUAL",SUBSTITUTE(UPPER($D4917)," ","")))),"PREMIUM FREE",""))))</f>
        <v/>
      </c>
    </row>
    <row r="4918">
      <c r="AC4918">
        <f>IF($C4918="","",IF(COUNTIF('Códigos Santander (ref)'!$A$2:$A$79,$C4918)&gt;0,"SANTANDER",IF(COUNTIF('Códigos Itaú (ref)'!$A$2:$A$44,$C4918)&gt;0,"ITAU",IF(AND(TRIM(UPPER($I4918))="CONTRATUAL",ISNUMBER(SEARCH("INDIVIDUAL",SUBSTITUTE(UPPER($D4918)," ","")))),"PREMIUM FREE",""))))</f>
        <v/>
      </c>
    </row>
    <row r="4919">
      <c r="AC4919">
        <f>IF($C4919="","",IF(COUNTIF('Códigos Santander (ref)'!$A$2:$A$79,$C4919)&gt;0,"SANTANDER",IF(COUNTIF('Códigos Itaú (ref)'!$A$2:$A$44,$C4919)&gt;0,"ITAU",IF(AND(TRIM(UPPER($I4919))="CONTRATUAL",ISNUMBER(SEARCH("INDIVIDUAL",SUBSTITUTE(UPPER($D4919)," ","")))),"PREMIUM FREE",""))))</f>
        <v/>
      </c>
    </row>
    <row r="4920">
      <c r="AC4920">
        <f>IF($C4920="","",IF(COUNTIF('Códigos Santander (ref)'!$A$2:$A$79,$C4920)&gt;0,"SANTANDER",IF(COUNTIF('Códigos Itaú (ref)'!$A$2:$A$44,$C4920)&gt;0,"ITAU",IF(AND(TRIM(UPPER($I4920))="CONTRATUAL",ISNUMBER(SEARCH("INDIVIDUAL",SUBSTITUTE(UPPER($D4920)," ","")))),"PREMIUM FREE",""))))</f>
        <v/>
      </c>
    </row>
    <row r="4921">
      <c r="AC4921">
        <f>IF($C4921="","",IF(COUNTIF('Códigos Santander (ref)'!$A$2:$A$79,$C4921)&gt;0,"SANTANDER",IF(COUNTIF('Códigos Itaú (ref)'!$A$2:$A$44,$C4921)&gt;0,"ITAU",IF(AND(TRIM(UPPER($I4921))="CONTRATUAL",ISNUMBER(SEARCH("INDIVIDUAL",SUBSTITUTE(UPPER($D4921)," ","")))),"PREMIUM FREE",""))))</f>
        <v/>
      </c>
    </row>
    <row r="4922">
      <c r="AC4922">
        <f>IF($C4922="","",IF(COUNTIF('Códigos Santander (ref)'!$A$2:$A$79,$C4922)&gt;0,"SANTANDER",IF(COUNTIF('Códigos Itaú (ref)'!$A$2:$A$44,$C4922)&gt;0,"ITAU",IF(AND(TRIM(UPPER($I4922))="CONTRATUAL",ISNUMBER(SEARCH("INDIVIDUAL",SUBSTITUTE(UPPER($D4922)," ","")))),"PREMIUM FREE",""))))</f>
        <v/>
      </c>
    </row>
    <row r="4923">
      <c r="AC4923">
        <f>IF($C4923="","",IF(COUNTIF('Códigos Santander (ref)'!$A$2:$A$79,$C4923)&gt;0,"SANTANDER",IF(COUNTIF('Códigos Itaú (ref)'!$A$2:$A$44,$C4923)&gt;0,"ITAU",IF(AND(TRIM(UPPER($I4923))="CONTRATUAL",ISNUMBER(SEARCH("INDIVIDUAL",SUBSTITUTE(UPPER($D4923)," ","")))),"PREMIUM FREE",""))))</f>
        <v/>
      </c>
    </row>
    <row r="4924">
      <c r="AC4924">
        <f>IF($C4924="","",IF(COUNTIF('Códigos Santander (ref)'!$A$2:$A$79,$C4924)&gt;0,"SANTANDER",IF(COUNTIF('Códigos Itaú (ref)'!$A$2:$A$44,$C4924)&gt;0,"ITAU",IF(AND(TRIM(UPPER($I4924))="CONTRATUAL",ISNUMBER(SEARCH("INDIVIDUAL",SUBSTITUTE(UPPER($D4924)," ","")))),"PREMIUM FREE",""))))</f>
        <v/>
      </c>
    </row>
    <row r="4925">
      <c r="AC4925">
        <f>IF($C4925="","",IF(COUNTIF('Códigos Santander (ref)'!$A$2:$A$79,$C4925)&gt;0,"SANTANDER",IF(COUNTIF('Códigos Itaú (ref)'!$A$2:$A$44,$C4925)&gt;0,"ITAU",IF(AND(TRIM(UPPER($I4925))="CONTRATUAL",ISNUMBER(SEARCH("INDIVIDUAL",SUBSTITUTE(UPPER($D4925)," ","")))),"PREMIUM FREE",""))))</f>
        <v/>
      </c>
    </row>
    <row r="4926">
      <c r="AC4926">
        <f>IF($C4926="","",IF(COUNTIF('Códigos Santander (ref)'!$A$2:$A$79,$C4926)&gt;0,"SANTANDER",IF(COUNTIF('Códigos Itaú (ref)'!$A$2:$A$44,$C4926)&gt;0,"ITAU",IF(AND(TRIM(UPPER($I4926))="CONTRATUAL",ISNUMBER(SEARCH("INDIVIDUAL",SUBSTITUTE(UPPER($D4926)," ","")))),"PREMIUM FREE",""))))</f>
        <v/>
      </c>
    </row>
    <row r="4927">
      <c r="AC4927">
        <f>IF($C4927="","",IF(COUNTIF('Códigos Santander (ref)'!$A$2:$A$79,$C4927)&gt;0,"SANTANDER",IF(COUNTIF('Códigos Itaú (ref)'!$A$2:$A$44,$C4927)&gt;0,"ITAU",IF(AND(TRIM(UPPER($I4927))="CONTRATUAL",ISNUMBER(SEARCH("INDIVIDUAL",SUBSTITUTE(UPPER($D4927)," ","")))),"PREMIUM FREE",""))))</f>
        <v/>
      </c>
    </row>
    <row r="4928">
      <c r="AC4928">
        <f>IF($C4928="","",IF(COUNTIF('Códigos Santander (ref)'!$A$2:$A$79,$C4928)&gt;0,"SANTANDER",IF(COUNTIF('Códigos Itaú (ref)'!$A$2:$A$44,$C4928)&gt;0,"ITAU",IF(AND(TRIM(UPPER($I4928))="CONTRATUAL",ISNUMBER(SEARCH("INDIVIDUAL",SUBSTITUTE(UPPER($D4928)," ","")))),"PREMIUM FREE",""))))</f>
        <v/>
      </c>
    </row>
    <row r="4929">
      <c r="AC4929">
        <f>IF($C4929="","",IF(COUNTIF('Códigos Santander (ref)'!$A$2:$A$79,$C4929)&gt;0,"SANTANDER",IF(COUNTIF('Códigos Itaú (ref)'!$A$2:$A$44,$C4929)&gt;0,"ITAU",IF(AND(TRIM(UPPER($I4929))="CONTRATUAL",ISNUMBER(SEARCH("INDIVIDUAL",SUBSTITUTE(UPPER($D4929)," ","")))),"PREMIUM FREE",""))))</f>
        <v/>
      </c>
    </row>
    <row r="4930">
      <c r="AC4930">
        <f>IF($C4930="","",IF(COUNTIF('Códigos Santander (ref)'!$A$2:$A$79,$C4930)&gt;0,"SANTANDER",IF(COUNTIF('Códigos Itaú (ref)'!$A$2:$A$44,$C4930)&gt;0,"ITAU",IF(AND(TRIM(UPPER($I4930))="CONTRATUAL",ISNUMBER(SEARCH("INDIVIDUAL",SUBSTITUTE(UPPER($D4930)," ","")))),"PREMIUM FREE",""))))</f>
        <v/>
      </c>
    </row>
    <row r="4931">
      <c r="AC4931">
        <f>IF($C4931="","",IF(COUNTIF('Códigos Santander (ref)'!$A$2:$A$79,$C4931)&gt;0,"SANTANDER",IF(COUNTIF('Códigos Itaú (ref)'!$A$2:$A$44,$C4931)&gt;0,"ITAU",IF(AND(TRIM(UPPER($I4931))="CONTRATUAL",ISNUMBER(SEARCH("INDIVIDUAL",SUBSTITUTE(UPPER($D4931)," ","")))),"PREMIUM FREE",""))))</f>
        <v/>
      </c>
    </row>
    <row r="4932">
      <c r="AC4932">
        <f>IF($C4932="","",IF(COUNTIF('Códigos Santander (ref)'!$A$2:$A$79,$C4932)&gt;0,"SANTANDER",IF(COUNTIF('Códigos Itaú (ref)'!$A$2:$A$44,$C4932)&gt;0,"ITAU",IF(AND(TRIM(UPPER($I4932))="CONTRATUAL",ISNUMBER(SEARCH("INDIVIDUAL",SUBSTITUTE(UPPER($D4932)," ","")))),"PREMIUM FREE",""))))</f>
        <v/>
      </c>
    </row>
    <row r="4933">
      <c r="AC4933">
        <f>IF($C4933="","",IF(COUNTIF('Códigos Santander (ref)'!$A$2:$A$79,$C4933)&gt;0,"SANTANDER",IF(COUNTIF('Códigos Itaú (ref)'!$A$2:$A$44,$C4933)&gt;0,"ITAU",IF(AND(TRIM(UPPER($I4933))="CONTRATUAL",ISNUMBER(SEARCH("INDIVIDUAL",SUBSTITUTE(UPPER($D4933)," ","")))),"PREMIUM FREE",""))))</f>
        <v/>
      </c>
    </row>
    <row r="4934">
      <c r="AC4934">
        <f>IF($C4934="","",IF(COUNTIF('Códigos Santander (ref)'!$A$2:$A$79,$C4934)&gt;0,"SANTANDER",IF(COUNTIF('Códigos Itaú (ref)'!$A$2:$A$44,$C4934)&gt;0,"ITAU",IF(AND(TRIM(UPPER($I4934))="CONTRATUAL",ISNUMBER(SEARCH("INDIVIDUAL",SUBSTITUTE(UPPER($D4934)," ","")))),"PREMIUM FREE",""))))</f>
        <v/>
      </c>
    </row>
    <row r="4935">
      <c r="AC4935">
        <f>IF($C4935="","",IF(COUNTIF('Códigos Santander (ref)'!$A$2:$A$79,$C4935)&gt;0,"SANTANDER",IF(COUNTIF('Códigos Itaú (ref)'!$A$2:$A$44,$C4935)&gt;0,"ITAU",IF(AND(TRIM(UPPER($I4935))="CONTRATUAL",ISNUMBER(SEARCH("INDIVIDUAL",SUBSTITUTE(UPPER($D4935)," ","")))),"PREMIUM FREE",""))))</f>
        <v/>
      </c>
    </row>
    <row r="4936">
      <c r="AC4936">
        <f>IF($C4936="","",IF(COUNTIF('Códigos Santander (ref)'!$A$2:$A$79,$C4936)&gt;0,"SANTANDER",IF(COUNTIF('Códigos Itaú (ref)'!$A$2:$A$44,$C4936)&gt;0,"ITAU",IF(AND(TRIM(UPPER($I4936))="CONTRATUAL",ISNUMBER(SEARCH("INDIVIDUAL",SUBSTITUTE(UPPER($D4936)," ","")))),"PREMIUM FREE",""))))</f>
        <v/>
      </c>
    </row>
    <row r="4937">
      <c r="AC4937">
        <f>IF($C4937="","",IF(COUNTIF('Códigos Santander (ref)'!$A$2:$A$79,$C4937)&gt;0,"SANTANDER",IF(COUNTIF('Códigos Itaú (ref)'!$A$2:$A$44,$C4937)&gt;0,"ITAU",IF(AND(TRIM(UPPER($I4937))="CONTRATUAL",ISNUMBER(SEARCH("INDIVIDUAL",SUBSTITUTE(UPPER($D4937)," ","")))),"PREMIUM FREE",""))))</f>
        <v/>
      </c>
    </row>
    <row r="4938">
      <c r="AC4938">
        <f>IF($C4938="","",IF(COUNTIF('Códigos Santander (ref)'!$A$2:$A$79,$C4938)&gt;0,"SANTANDER",IF(COUNTIF('Códigos Itaú (ref)'!$A$2:$A$44,$C4938)&gt;0,"ITAU",IF(AND(TRIM(UPPER($I4938))="CONTRATUAL",ISNUMBER(SEARCH("INDIVIDUAL",SUBSTITUTE(UPPER($D4938)," ","")))),"PREMIUM FREE",""))))</f>
        <v/>
      </c>
    </row>
    <row r="4939">
      <c r="AC4939">
        <f>IF($C4939="","",IF(COUNTIF('Códigos Santander (ref)'!$A$2:$A$79,$C4939)&gt;0,"SANTANDER",IF(COUNTIF('Códigos Itaú (ref)'!$A$2:$A$44,$C4939)&gt;0,"ITAU",IF(AND(TRIM(UPPER($I4939))="CONTRATUAL",ISNUMBER(SEARCH("INDIVIDUAL",SUBSTITUTE(UPPER($D4939)," ","")))),"PREMIUM FREE",""))))</f>
        <v/>
      </c>
    </row>
    <row r="4940">
      <c r="AC4940">
        <f>IF($C4940="","",IF(COUNTIF('Códigos Santander (ref)'!$A$2:$A$79,$C4940)&gt;0,"SANTANDER",IF(COUNTIF('Códigos Itaú (ref)'!$A$2:$A$44,$C4940)&gt;0,"ITAU",IF(AND(TRIM(UPPER($I4940))="CONTRATUAL",ISNUMBER(SEARCH("INDIVIDUAL",SUBSTITUTE(UPPER($D4940)," ","")))),"PREMIUM FREE",""))))</f>
        <v/>
      </c>
    </row>
    <row r="4941">
      <c r="AC4941">
        <f>IF($C4941="","",IF(COUNTIF('Códigos Santander (ref)'!$A$2:$A$79,$C4941)&gt;0,"SANTANDER",IF(COUNTIF('Códigos Itaú (ref)'!$A$2:$A$44,$C4941)&gt;0,"ITAU",IF(AND(TRIM(UPPER($I4941))="CONTRATUAL",ISNUMBER(SEARCH("INDIVIDUAL",SUBSTITUTE(UPPER($D4941)," ","")))),"PREMIUM FREE",""))))</f>
        <v/>
      </c>
    </row>
    <row r="4942">
      <c r="AC4942">
        <f>IF($C4942="","",IF(COUNTIF('Códigos Santander (ref)'!$A$2:$A$79,$C4942)&gt;0,"SANTANDER",IF(COUNTIF('Códigos Itaú (ref)'!$A$2:$A$44,$C4942)&gt;0,"ITAU",IF(AND(TRIM(UPPER($I4942))="CONTRATUAL",ISNUMBER(SEARCH("INDIVIDUAL",SUBSTITUTE(UPPER($D4942)," ","")))),"PREMIUM FREE",""))))</f>
        <v/>
      </c>
    </row>
    <row r="4943">
      <c r="AC4943">
        <f>IF($C4943="","",IF(COUNTIF('Códigos Santander (ref)'!$A$2:$A$79,$C4943)&gt;0,"SANTANDER",IF(COUNTIF('Códigos Itaú (ref)'!$A$2:$A$44,$C4943)&gt;0,"ITAU",IF(AND(TRIM(UPPER($I4943))="CONTRATUAL",ISNUMBER(SEARCH("INDIVIDUAL",SUBSTITUTE(UPPER($D4943)," ","")))),"PREMIUM FREE",""))))</f>
        <v/>
      </c>
    </row>
    <row r="4944">
      <c r="AC4944">
        <f>IF($C4944="","",IF(COUNTIF('Códigos Santander (ref)'!$A$2:$A$79,$C4944)&gt;0,"SANTANDER",IF(COUNTIF('Códigos Itaú (ref)'!$A$2:$A$44,$C4944)&gt;0,"ITAU",IF(AND(TRIM(UPPER($I4944))="CONTRATUAL",ISNUMBER(SEARCH("INDIVIDUAL",SUBSTITUTE(UPPER($D4944)," ","")))),"PREMIUM FREE",""))))</f>
        <v/>
      </c>
    </row>
    <row r="4945">
      <c r="AC4945">
        <f>IF($C4945="","",IF(COUNTIF('Códigos Santander (ref)'!$A$2:$A$79,$C4945)&gt;0,"SANTANDER",IF(COUNTIF('Códigos Itaú (ref)'!$A$2:$A$44,$C4945)&gt;0,"ITAU",IF(AND(TRIM(UPPER($I4945))="CONTRATUAL",ISNUMBER(SEARCH("INDIVIDUAL",SUBSTITUTE(UPPER($D4945)," ","")))),"PREMIUM FREE",""))))</f>
        <v/>
      </c>
    </row>
    <row r="4946">
      <c r="AC4946">
        <f>IF($C4946="","",IF(COUNTIF('Códigos Santander (ref)'!$A$2:$A$79,$C4946)&gt;0,"SANTANDER",IF(COUNTIF('Códigos Itaú (ref)'!$A$2:$A$44,$C4946)&gt;0,"ITAU",IF(AND(TRIM(UPPER($I4946))="CONTRATUAL",ISNUMBER(SEARCH("INDIVIDUAL",SUBSTITUTE(UPPER($D4946)," ","")))),"PREMIUM FREE",""))))</f>
        <v/>
      </c>
    </row>
    <row r="4947">
      <c r="AC4947">
        <f>IF($C4947="","",IF(COUNTIF('Códigos Santander (ref)'!$A$2:$A$79,$C4947)&gt;0,"SANTANDER",IF(COUNTIF('Códigos Itaú (ref)'!$A$2:$A$44,$C4947)&gt;0,"ITAU",IF(AND(TRIM(UPPER($I4947))="CONTRATUAL",ISNUMBER(SEARCH("INDIVIDUAL",SUBSTITUTE(UPPER($D4947)," ","")))),"PREMIUM FREE",""))))</f>
        <v/>
      </c>
    </row>
    <row r="4948">
      <c r="AC4948">
        <f>IF($C4948="","",IF(COUNTIF('Códigos Santander (ref)'!$A$2:$A$79,$C4948)&gt;0,"SANTANDER",IF(COUNTIF('Códigos Itaú (ref)'!$A$2:$A$44,$C4948)&gt;0,"ITAU",IF(AND(TRIM(UPPER($I4948))="CONTRATUAL",ISNUMBER(SEARCH("INDIVIDUAL",SUBSTITUTE(UPPER($D4948)," ","")))),"PREMIUM FREE",""))))</f>
        <v/>
      </c>
    </row>
    <row r="4949">
      <c r="AC4949">
        <f>IF($C4949="","",IF(COUNTIF('Códigos Santander (ref)'!$A$2:$A$79,$C4949)&gt;0,"SANTANDER",IF(COUNTIF('Códigos Itaú (ref)'!$A$2:$A$44,$C4949)&gt;0,"ITAU",IF(AND(TRIM(UPPER($I4949))="CONTRATUAL",ISNUMBER(SEARCH("INDIVIDUAL",SUBSTITUTE(UPPER($D4949)," ","")))),"PREMIUM FREE",""))))</f>
        <v/>
      </c>
    </row>
    <row r="4950">
      <c r="AC4950">
        <f>IF($C4950="","",IF(COUNTIF('Códigos Santander (ref)'!$A$2:$A$79,$C4950)&gt;0,"SANTANDER",IF(COUNTIF('Códigos Itaú (ref)'!$A$2:$A$44,$C4950)&gt;0,"ITAU",IF(AND(TRIM(UPPER($I4950))="CONTRATUAL",ISNUMBER(SEARCH("INDIVIDUAL",SUBSTITUTE(UPPER($D4950)," ","")))),"PREMIUM FREE",""))))</f>
        <v/>
      </c>
    </row>
    <row r="4951">
      <c r="AC4951">
        <f>IF($C4951="","",IF(COUNTIF('Códigos Santander (ref)'!$A$2:$A$79,$C4951)&gt;0,"SANTANDER",IF(COUNTIF('Códigos Itaú (ref)'!$A$2:$A$44,$C4951)&gt;0,"ITAU",IF(AND(TRIM(UPPER($I4951))="CONTRATUAL",ISNUMBER(SEARCH("INDIVIDUAL",SUBSTITUTE(UPPER($D4951)," ","")))),"PREMIUM FREE",""))))</f>
        <v/>
      </c>
    </row>
    <row r="4952">
      <c r="AC4952">
        <f>IF($C4952="","",IF(COUNTIF('Códigos Santander (ref)'!$A$2:$A$79,$C4952)&gt;0,"SANTANDER",IF(COUNTIF('Códigos Itaú (ref)'!$A$2:$A$44,$C4952)&gt;0,"ITAU",IF(AND(TRIM(UPPER($I4952))="CONTRATUAL",ISNUMBER(SEARCH("INDIVIDUAL",SUBSTITUTE(UPPER($D4952)," ","")))),"PREMIUM FREE",""))))</f>
        <v/>
      </c>
    </row>
    <row r="4953">
      <c r="AC4953">
        <f>IF($C4953="","",IF(COUNTIF('Códigos Santander (ref)'!$A$2:$A$79,$C4953)&gt;0,"SANTANDER",IF(COUNTIF('Códigos Itaú (ref)'!$A$2:$A$44,$C4953)&gt;0,"ITAU",IF(AND(TRIM(UPPER($I4953))="CONTRATUAL",ISNUMBER(SEARCH("INDIVIDUAL",SUBSTITUTE(UPPER($D4953)," ","")))),"PREMIUM FREE",""))))</f>
        <v/>
      </c>
    </row>
    <row r="4954">
      <c r="AC4954">
        <f>IF($C4954="","",IF(COUNTIF('Códigos Santander (ref)'!$A$2:$A$79,$C4954)&gt;0,"SANTANDER",IF(COUNTIF('Códigos Itaú (ref)'!$A$2:$A$44,$C4954)&gt;0,"ITAU",IF(AND(TRIM(UPPER($I4954))="CONTRATUAL",ISNUMBER(SEARCH("INDIVIDUAL",SUBSTITUTE(UPPER($D4954)," ","")))),"PREMIUM FREE",""))))</f>
        <v/>
      </c>
    </row>
    <row r="4955">
      <c r="AC4955">
        <f>IF($C4955="","",IF(COUNTIF('Códigos Santander (ref)'!$A$2:$A$79,$C4955)&gt;0,"SANTANDER",IF(COUNTIF('Códigos Itaú (ref)'!$A$2:$A$44,$C4955)&gt;0,"ITAU",IF(AND(TRIM(UPPER($I4955))="CONTRATUAL",ISNUMBER(SEARCH("INDIVIDUAL",SUBSTITUTE(UPPER($D4955)," ","")))),"PREMIUM FREE",""))))</f>
        <v/>
      </c>
    </row>
    <row r="4956">
      <c r="AC4956">
        <f>IF($C4956="","",IF(COUNTIF('Códigos Santander (ref)'!$A$2:$A$79,$C4956)&gt;0,"SANTANDER",IF(COUNTIF('Códigos Itaú (ref)'!$A$2:$A$44,$C4956)&gt;0,"ITAU",IF(AND(TRIM(UPPER($I4956))="CONTRATUAL",ISNUMBER(SEARCH("INDIVIDUAL",SUBSTITUTE(UPPER($D4956)," ","")))),"PREMIUM FREE",""))))</f>
        <v/>
      </c>
    </row>
    <row r="4957">
      <c r="AC4957">
        <f>IF($C4957="","",IF(COUNTIF('Códigos Santander (ref)'!$A$2:$A$79,$C4957)&gt;0,"SANTANDER",IF(COUNTIF('Códigos Itaú (ref)'!$A$2:$A$44,$C4957)&gt;0,"ITAU",IF(AND(TRIM(UPPER($I4957))="CONTRATUAL",ISNUMBER(SEARCH("INDIVIDUAL",SUBSTITUTE(UPPER($D4957)," ","")))),"PREMIUM FREE",""))))</f>
        <v/>
      </c>
    </row>
    <row r="4958">
      <c r="AC4958">
        <f>IF($C4958="","",IF(COUNTIF('Códigos Santander (ref)'!$A$2:$A$79,$C4958)&gt;0,"SANTANDER",IF(COUNTIF('Códigos Itaú (ref)'!$A$2:$A$44,$C4958)&gt;0,"ITAU",IF(AND(TRIM(UPPER($I4958))="CONTRATUAL",ISNUMBER(SEARCH("INDIVIDUAL",SUBSTITUTE(UPPER($D4958)," ","")))),"PREMIUM FREE",""))))</f>
        <v/>
      </c>
    </row>
    <row r="4959">
      <c r="AC4959">
        <f>IF($C4959="","",IF(COUNTIF('Códigos Santander (ref)'!$A$2:$A$79,$C4959)&gt;0,"SANTANDER",IF(COUNTIF('Códigos Itaú (ref)'!$A$2:$A$44,$C4959)&gt;0,"ITAU",IF(AND(TRIM(UPPER($I4959))="CONTRATUAL",ISNUMBER(SEARCH("INDIVIDUAL",SUBSTITUTE(UPPER($D4959)," ","")))),"PREMIUM FREE",""))))</f>
        <v/>
      </c>
    </row>
    <row r="4960">
      <c r="AC4960">
        <f>IF($C4960="","",IF(COUNTIF('Códigos Santander (ref)'!$A$2:$A$79,$C4960)&gt;0,"SANTANDER",IF(COUNTIF('Códigos Itaú (ref)'!$A$2:$A$44,$C4960)&gt;0,"ITAU",IF(AND(TRIM(UPPER($I4960))="CONTRATUAL",ISNUMBER(SEARCH("INDIVIDUAL",SUBSTITUTE(UPPER($D4960)," ","")))),"PREMIUM FREE",""))))</f>
        <v/>
      </c>
    </row>
    <row r="4961">
      <c r="AC4961">
        <f>IF($C4961="","",IF(COUNTIF('Códigos Santander (ref)'!$A$2:$A$79,$C4961)&gt;0,"SANTANDER",IF(COUNTIF('Códigos Itaú (ref)'!$A$2:$A$44,$C4961)&gt;0,"ITAU",IF(AND(TRIM(UPPER($I4961))="CONTRATUAL",ISNUMBER(SEARCH("INDIVIDUAL",SUBSTITUTE(UPPER($D4961)," ","")))),"PREMIUM FREE",""))))</f>
        <v/>
      </c>
    </row>
    <row r="4962">
      <c r="AC4962">
        <f>IF($C4962="","",IF(COUNTIF('Códigos Santander (ref)'!$A$2:$A$79,$C4962)&gt;0,"SANTANDER",IF(COUNTIF('Códigos Itaú (ref)'!$A$2:$A$44,$C4962)&gt;0,"ITAU",IF(AND(TRIM(UPPER($I4962))="CONTRATUAL",ISNUMBER(SEARCH("INDIVIDUAL",SUBSTITUTE(UPPER($D4962)," ","")))),"PREMIUM FREE",""))))</f>
        <v/>
      </c>
    </row>
    <row r="4963">
      <c r="AC4963">
        <f>IF($C4963="","",IF(COUNTIF('Códigos Santander (ref)'!$A$2:$A$79,$C4963)&gt;0,"SANTANDER",IF(COUNTIF('Códigos Itaú (ref)'!$A$2:$A$44,$C4963)&gt;0,"ITAU",IF(AND(TRIM(UPPER($I4963))="CONTRATUAL",ISNUMBER(SEARCH("INDIVIDUAL",SUBSTITUTE(UPPER($D4963)," ","")))),"PREMIUM FREE",""))))</f>
        <v/>
      </c>
    </row>
    <row r="4964">
      <c r="AC4964">
        <f>IF($C4964="","",IF(COUNTIF('Códigos Santander (ref)'!$A$2:$A$79,$C4964)&gt;0,"SANTANDER",IF(COUNTIF('Códigos Itaú (ref)'!$A$2:$A$44,$C4964)&gt;0,"ITAU",IF(AND(TRIM(UPPER($I4964))="CONTRATUAL",ISNUMBER(SEARCH("INDIVIDUAL",SUBSTITUTE(UPPER($D4964)," ","")))),"PREMIUM FREE",""))))</f>
        <v/>
      </c>
    </row>
    <row r="4965">
      <c r="AC4965">
        <f>IF($C4965="","",IF(COUNTIF('Códigos Santander (ref)'!$A$2:$A$79,$C4965)&gt;0,"SANTANDER",IF(COUNTIF('Códigos Itaú (ref)'!$A$2:$A$44,$C4965)&gt;0,"ITAU",IF(AND(TRIM(UPPER($I4965))="CONTRATUAL",ISNUMBER(SEARCH("INDIVIDUAL",SUBSTITUTE(UPPER($D4965)," ","")))),"PREMIUM FREE",""))))</f>
        <v/>
      </c>
    </row>
    <row r="4966">
      <c r="AC4966">
        <f>IF($C4966="","",IF(COUNTIF('Códigos Santander (ref)'!$A$2:$A$79,$C4966)&gt;0,"SANTANDER",IF(COUNTIF('Códigos Itaú (ref)'!$A$2:$A$44,$C4966)&gt;0,"ITAU",IF(AND(TRIM(UPPER($I4966))="CONTRATUAL",ISNUMBER(SEARCH("INDIVIDUAL",SUBSTITUTE(UPPER($D4966)," ","")))),"PREMIUM FREE",""))))</f>
        <v/>
      </c>
    </row>
    <row r="4967">
      <c r="AC4967">
        <f>IF($C4967="","",IF(COUNTIF('Códigos Santander (ref)'!$A$2:$A$79,$C4967)&gt;0,"SANTANDER",IF(COUNTIF('Códigos Itaú (ref)'!$A$2:$A$44,$C4967)&gt;0,"ITAU",IF(AND(TRIM(UPPER($I4967))="CONTRATUAL",ISNUMBER(SEARCH("INDIVIDUAL",SUBSTITUTE(UPPER($D4967)," ","")))),"PREMIUM FREE",""))))</f>
        <v/>
      </c>
    </row>
    <row r="4968">
      <c r="AC4968">
        <f>IF($C4968="","",IF(COUNTIF('Códigos Santander (ref)'!$A$2:$A$79,$C4968)&gt;0,"SANTANDER",IF(COUNTIF('Códigos Itaú (ref)'!$A$2:$A$44,$C4968)&gt;0,"ITAU",IF(AND(TRIM(UPPER($I4968))="CONTRATUAL",ISNUMBER(SEARCH("INDIVIDUAL",SUBSTITUTE(UPPER($D4968)," ","")))),"PREMIUM FREE",""))))</f>
        <v/>
      </c>
    </row>
    <row r="4969">
      <c r="AC4969">
        <f>IF($C4969="","",IF(COUNTIF('Códigos Santander (ref)'!$A$2:$A$79,$C4969)&gt;0,"SANTANDER",IF(COUNTIF('Códigos Itaú (ref)'!$A$2:$A$44,$C4969)&gt;0,"ITAU",IF(AND(TRIM(UPPER($I4969))="CONTRATUAL",ISNUMBER(SEARCH("INDIVIDUAL",SUBSTITUTE(UPPER($D4969)," ","")))),"PREMIUM FREE",""))))</f>
        <v/>
      </c>
    </row>
    <row r="4970">
      <c r="AC4970">
        <f>IF($C4970="","",IF(COUNTIF('Códigos Santander (ref)'!$A$2:$A$79,$C4970)&gt;0,"SANTANDER",IF(COUNTIF('Códigos Itaú (ref)'!$A$2:$A$44,$C4970)&gt;0,"ITAU",IF(AND(TRIM(UPPER($I4970))="CONTRATUAL",ISNUMBER(SEARCH("INDIVIDUAL",SUBSTITUTE(UPPER($D4970)," ","")))),"PREMIUM FREE",""))))</f>
        <v/>
      </c>
    </row>
    <row r="4971">
      <c r="AC4971">
        <f>IF($C4971="","",IF(COUNTIF('Códigos Santander (ref)'!$A$2:$A$79,$C4971)&gt;0,"SANTANDER",IF(COUNTIF('Códigos Itaú (ref)'!$A$2:$A$44,$C4971)&gt;0,"ITAU",IF(AND(TRIM(UPPER($I4971))="CONTRATUAL",ISNUMBER(SEARCH("INDIVIDUAL",SUBSTITUTE(UPPER($D4971)," ","")))),"PREMIUM FREE",""))))</f>
        <v/>
      </c>
    </row>
    <row r="4972">
      <c r="AC4972">
        <f>IF($C4972="","",IF(COUNTIF('Códigos Santander (ref)'!$A$2:$A$79,$C4972)&gt;0,"SANTANDER",IF(COUNTIF('Códigos Itaú (ref)'!$A$2:$A$44,$C4972)&gt;0,"ITAU",IF(AND(TRIM(UPPER($I4972))="CONTRATUAL",ISNUMBER(SEARCH("INDIVIDUAL",SUBSTITUTE(UPPER($D4972)," ","")))),"PREMIUM FREE",""))))</f>
        <v/>
      </c>
    </row>
    <row r="4973">
      <c r="AC4973">
        <f>IF($C4973="","",IF(COUNTIF('Códigos Santander (ref)'!$A$2:$A$79,$C4973)&gt;0,"SANTANDER",IF(COUNTIF('Códigos Itaú (ref)'!$A$2:$A$44,$C4973)&gt;0,"ITAU",IF(AND(TRIM(UPPER($I4973))="CONTRATUAL",ISNUMBER(SEARCH("INDIVIDUAL",SUBSTITUTE(UPPER($D4973)," ","")))),"PREMIUM FREE",""))))</f>
        <v/>
      </c>
    </row>
    <row r="4974">
      <c r="AC4974">
        <f>IF($C4974="","",IF(COUNTIF('Códigos Santander (ref)'!$A$2:$A$79,$C4974)&gt;0,"SANTANDER",IF(COUNTIF('Códigos Itaú (ref)'!$A$2:$A$44,$C4974)&gt;0,"ITAU",IF(AND(TRIM(UPPER($I4974))="CONTRATUAL",ISNUMBER(SEARCH("INDIVIDUAL",SUBSTITUTE(UPPER($D4974)," ","")))),"PREMIUM FREE",""))))</f>
        <v/>
      </c>
    </row>
    <row r="4975">
      <c r="AC4975">
        <f>IF($C4975="","",IF(COUNTIF('Códigos Santander (ref)'!$A$2:$A$79,$C4975)&gt;0,"SANTANDER",IF(COUNTIF('Códigos Itaú (ref)'!$A$2:$A$44,$C4975)&gt;0,"ITAU",IF(AND(TRIM(UPPER($I4975))="CONTRATUAL",ISNUMBER(SEARCH("INDIVIDUAL",SUBSTITUTE(UPPER($D4975)," ","")))),"PREMIUM FREE",""))))</f>
        <v/>
      </c>
    </row>
    <row r="4976">
      <c r="AC4976">
        <f>IF($C4976="","",IF(COUNTIF('Códigos Santander (ref)'!$A$2:$A$79,$C4976)&gt;0,"SANTANDER",IF(COUNTIF('Códigos Itaú (ref)'!$A$2:$A$44,$C4976)&gt;0,"ITAU",IF(AND(TRIM(UPPER($I4976))="CONTRATUAL",ISNUMBER(SEARCH("INDIVIDUAL",SUBSTITUTE(UPPER($D4976)," ","")))),"PREMIUM FREE",""))))</f>
        <v/>
      </c>
    </row>
    <row r="4977">
      <c r="AC4977">
        <f>IF($C4977="","",IF(COUNTIF('Códigos Santander (ref)'!$A$2:$A$79,$C4977)&gt;0,"SANTANDER",IF(COUNTIF('Códigos Itaú (ref)'!$A$2:$A$44,$C4977)&gt;0,"ITAU",IF(AND(TRIM(UPPER($I4977))="CONTRATUAL",ISNUMBER(SEARCH("INDIVIDUAL",SUBSTITUTE(UPPER($D4977)," ","")))),"PREMIUM FREE",""))))</f>
        <v/>
      </c>
    </row>
    <row r="4978">
      <c r="AC4978">
        <f>IF($C4978="","",IF(COUNTIF('Códigos Santander (ref)'!$A$2:$A$79,$C4978)&gt;0,"SANTANDER",IF(COUNTIF('Códigos Itaú (ref)'!$A$2:$A$44,$C4978)&gt;0,"ITAU",IF(AND(TRIM(UPPER($I4978))="CONTRATUAL",ISNUMBER(SEARCH("INDIVIDUAL",SUBSTITUTE(UPPER($D4978)," ","")))),"PREMIUM FREE",""))))</f>
        <v/>
      </c>
    </row>
    <row r="4979">
      <c r="AC4979">
        <f>IF($C4979="","",IF(COUNTIF('Códigos Santander (ref)'!$A$2:$A$79,$C4979)&gt;0,"SANTANDER",IF(COUNTIF('Códigos Itaú (ref)'!$A$2:$A$44,$C4979)&gt;0,"ITAU",IF(AND(TRIM(UPPER($I4979))="CONTRATUAL",ISNUMBER(SEARCH("INDIVIDUAL",SUBSTITUTE(UPPER($D4979)," ","")))),"PREMIUM FREE",""))))</f>
        <v/>
      </c>
    </row>
    <row r="4980">
      <c r="AC4980">
        <f>IF($C4980="","",IF(COUNTIF('Códigos Santander (ref)'!$A$2:$A$79,$C4980)&gt;0,"SANTANDER",IF(COUNTIF('Códigos Itaú (ref)'!$A$2:$A$44,$C4980)&gt;0,"ITAU",IF(AND(TRIM(UPPER($I4980))="CONTRATUAL",ISNUMBER(SEARCH("INDIVIDUAL",SUBSTITUTE(UPPER($D4980)," ","")))),"PREMIUM FREE",""))))</f>
        <v/>
      </c>
    </row>
    <row r="4981">
      <c r="AC4981">
        <f>IF($C4981="","",IF(COUNTIF('Códigos Santander (ref)'!$A$2:$A$79,$C4981)&gt;0,"SANTANDER",IF(COUNTIF('Códigos Itaú (ref)'!$A$2:$A$44,$C4981)&gt;0,"ITAU",IF(AND(TRIM(UPPER($I4981))="CONTRATUAL",ISNUMBER(SEARCH("INDIVIDUAL",SUBSTITUTE(UPPER($D4981)," ","")))),"PREMIUM FREE",""))))</f>
        <v/>
      </c>
    </row>
    <row r="4982">
      <c r="AC4982">
        <f>IF($C4982="","",IF(COUNTIF('Códigos Santander (ref)'!$A$2:$A$79,$C4982)&gt;0,"SANTANDER",IF(COUNTIF('Códigos Itaú (ref)'!$A$2:$A$44,$C4982)&gt;0,"ITAU",IF(AND(TRIM(UPPER($I4982))="CONTRATUAL",ISNUMBER(SEARCH("INDIVIDUAL",SUBSTITUTE(UPPER($D4982)," ","")))),"PREMIUM FREE",""))))</f>
        <v/>
      </c>
    </row>
    <row r="4983">
      <c r="AC4983">
        <f>IF($C4983="","",IF(COUNTIF('Códigos Santander (ref)'!$A$2:$A$79,$C4983)&gt;0,"SANTANDER",IF(COUNTIF('Códigos Itaú (ref)'!$A$2:$A$44,$C4983)&gt;0,"ITAU",IF(AND(TRIM(UPPER($I4983))="CONTRATUAL",ISNUMBER(SEARCH("INDIVIDUAL",SUBSTITUTE(UPPER($D4983)," ","")))),"PREMIUM FREE",""))))</f>
        <v/>
      </c>
    </row>
    <row r="4984">
      <c r="AC4984">
        <f>IF($C4984="","",IF(COUNTIF('Códigos Santander (ref)'!$A$2:$A$79,$C4984)&gt;0,"SANTANDER",IF(COUNTIF('Códigos Itaú (ref)'!$A$2:$A$44,$C4984)&gt;0,"ITAU",IF(AND(TRIM(UPPER($I4984))="CONTRATUAL",ISNUMBER(SEARCH("INDIVIDUAL",SUBSTITUTE(UPPER($D4984)," ","")))),"PREMIUM FREE",""))))</f>
        <v/>
      </c>
    </row>
    <row r="4985">
      <c r="AC4985">
        <f>IF($C4985="","",IF(COUNTIF('Códigos Santander (ref)'!$A$2:$A$79,$C4985)&gt;0,"SANTANDER",IF(COUNTIF('Códigos Itaú (ref)'!$A$2:$A$44,$C4985)&gt;0,"ITAU",IF(AND(TRIM(UPPER($I4985))="CONTRATUAL",ISNUMBER(SEARCH("INDIVIDUAL",SUBSTITUTE(UPPER($D4985)," ","")))),"PREMIUM FREE",""))))</f>
        <v/>
      </c>
    </row>
    <row r="4986">
      <c r="AC4986">
        <f>IF($C4986="","",IF(COUNTIF('Códigos Santander (ref)'!$A$2:$A$79,$C4986)&gt;0,"SANTANDER",IF(COUNTIF('Códigos Itaú (ref)'!$A$2:$A$44,$C4986)&gt;0,"ITAU",IF(AND(TRIM(UPPER($I4986))="CONTRATUAL",ISNUMBER(SEARCH("INDIVIDUAL",SUBSTITUTE(UPPER($D4986)," ","")))),"PREMIUM FREE",""))))</f>
        <v/>
      </c>
    </row>
    <row r="4987">
      <c r="AC4987">
        <f>IF($C4987="","",IF(COUNTIF('Códigos Santander (ref)'!$A$2:$A$79,$C4987)&gt;0,"SANTANDER",IF(COUNTIF('Códigos Itaú (ref)'!$A$2:$A$44,$C4987)&gt;0,"ITAU",IF(AND(TRIM(UPPER($I4987))="CONTRATUAL",ISNUMBER(SEARCH("INDIVIDUAL",SUBSTITUTE(UPPER($D4987)," ","")))),"PREMIUM FREE",""))))</f>
        <v/>
      </c>
    </row>
    <row r="4988">
      <c r="AC4988">
        <f>IF($C4988="","",IF(COUNTIF('Códigos Santander (ref)'!$A$2:$A$79,$C4988)&gt;0,"SANTANDER",IF(COUNTIF('Códigos Itaú (ref)'!$A$2:$A$44,$C4988)&gt;0,"ITAU",IF(AND(TRIM(UPPER($I4988))="CONTRATUAL",ISNUMBER(SEARCH("INDIVIDUAL",SUBSTITUTE(UPPER($D4988)," ","")))),"PREMIUM FREE",""))))</f>
        <v/>
      </c>
    </row>
    <row r="4989">
      <c r="AC4989">
        <f>IF($C4989="","",IF(COUNTIF('Códigos Santander (ref)'!$A$2:$A$79,$C4989)&gt;0,"SANTANDER",IF(COUNTIF('Códigos Itaú (ref)'!$A$2:$A$44,$C4989)&gt;0,"ITAU",IF(AND(TRIM(UPPER($I4989))="CONTRATUAL",ISNUMBER(SEARCH("INDIVIDUAL",SUBSTITUTE(UPPER($D4989)," ","")))),"PREMIUM FREE",""))))</f>
        <v/>
      </c>
    </row>
    <row r="4990">
      <c r="AC4990">
        <f>IF($C4990="","",IF(COUNTIF('Códigos Santander (ref)'!$A$2:$A$79,$C4990)&gt;0,"SANTANDER",IF(COUNTIF('Códigos Itaú (ref)'!$A$2:$A$44,$C4990)&gt;0,"ITAU",IF(AND(TRIM(UPPER($I4990))="CONTRATUAL",ISNUMBER(SEARCH("INDIVIDUAL",SUBSTITUTE(UPPER($D4990)," ","")))),"PREMIUM FREE",""))))</f>
        <v/>
      </c>
    </row>
    <row r="4991">
      <c r="AC4991">
        <f>IF($C4991="","",IF(COUNTIF('Códigos Santander (ref)'!$A$2:$A$79,$C4991)&gt;0,"SANTANDER",IF(COUNTIF('Códigos Itaú (ref)'!$A$2:$A$44,$C4991)&gt;0,"ITAU",IF(AND(TRIM(UPPER($I4991))="CONTRATUAL",ISNUMBER(SEARCH("INDIVIDUAL",SUBSTITUTE(UPPER($D4991)," ","")))),"PREMIUM FREE",""))))</f>
        <v/>
      </c>
    </row>
    <row r="4992">
      <c r="AC4992">
        <f>IF($C4992="","",IF(COUNTIF('Códigos Santander (ref)'!$A$2:$A$79,$C4992)&gt;0,"SANTANDER",IF(COUNTIF('Códigos Itaú (ref)'!$A$2:$A$44,$C4992)&gt;0,"ITAU",IF(AND(TRIM(UPPER($I4992))="CONTRATUAL",ISNUMBER(SEARCH("INDIVIDUAL",SUBSTITUTE(UPPER($D4992)," ","")))),"PREMIUM FREE",""))))</f>
        <v/>
      </c>
    </row>
    <row r="4993">
      <c r="AC4993">
        <f>IF($C4993="","",IF(COUNTIF('Códigos Santander (ref)'!$A$2:$A$79,$C4993)&gt;0,"SANTANDER",IF(COUNTIF('Códigos Itaú (ref)'!$A$2:$A$44,$C4993)&gt;0,"ITAU",IF(AND(TRIM(UPPER($I4993))="CONTRATUAL",ISNUMBER(SEARCH("INDIVIDUAL",SUBSTITUTE(UPPER($D4993)," ","")))),"PREMIUM FREE",""))))</f>
        <v/>
      </c>
    </row>
    <row r="4994">
      <c r="AC4994">
        <f>IF($C4994="","",IF(COUNTIF('Códigos Santander (ref)'!$A$2:$A$79,$C4994)&gt;0,"SANTANDER",IF(COUNTIF('Códigos Itaú (ref)'!$A$2:$A$44,$C4994)&gt;0,"ITAU",IF(AND(TRIM(UPPER($I4994))="CONTRATUAL",ISNUMBER(SEARCH("INDIVIDUAL",SUBSTITUTE(UPPER($D4994)," ","")))),"PREMIUM FREE",""))))</f>
        <v/>
      </c>
    </row>
    <row r="4995">
      <c r="AC4995">
        <f>IF($C4995="","",IF(COUNTIF('Códigos Santander (ref)'!$A$2:$A$79,$C4995)&gt;0,"SANTANDER",IF(COUNTIF('Códigos Itaú (ref)'!$A$2:$A$44,$C4995)&gt;0,"ITAU",IF(AND(TRIM(UPPER($I4995))="CONTRATUAL",ISNUMBER(SEARCH("INDIVIDUAL",SUBSTITUTE(UPPER($D4995)," ","")))),"PREMIUM FREE",""))))</f>
        <v/>
      </c>
    </row>
    <row r="4996">
      <c r="AC4996">
        <f>IF($C4996="","",IF(COUNTIF('Códigos Santander (ref)'!$A$2:$A$79,$C4996)&gt;0,"SANTANDER",IF(COUNTIF('Códigos Itaú (ref)'!$A$2:$A$44,$C4996)&gt;0,"ITAU",IF(AND(TRIM(UPPER($I4996))="CONTRATUAL",ISNUMBER(SEARCH("INDIVIDUAL",SUBSTITUTE(UPPER($D4996)," ","")))),"PREMIUM FREE",""))))</f>
        <v/>
      </c>
    </row>
    <row r="4997">
      <c r="AC4997">
        <f>IF($C4997="","",IF(COUNTIF('Códigos Santander (ref)'!$A$2:$A$79,$C4997)&gt;0,"SANTANDER",IF(COUNTIF('Códigos Itaú (ref)'!$A$2:$A$44,$C4997)&gt;0,"ITAU",IF(AND(TRIM(UPPER($I4997))="CONTRATUAL",ISNUMBER(SEARCH("INDIVIDUAL",SUBSTITUTE(UPPER($D4997)," ","")))),"PREMIUM FREE",""))))</f>
        <v/>
      </c>
    </row>
    <row r="4998">
      <c r="AC4998">
        <f>IF($C4998="","",IF(COUNTIF('Códigos Santander (ref)'!$A$2:$A$79,$C4998)&gt;0,"SANTANDER",IF(COUNTIF('Códigos Itaú (ref)'!$A$2:$A$44,$C4998)&gt;0,"ITAU",IF(AND(TRIM(UPPER($I4998))="CONTRATUAL",ISNUMBER(SEARCH("INDIVIDUAL",SUBSTITUTE(UPPER($D4998)," ","")))),"PREMIUM FREE",""))))</f>
        <v/>
      </c>
    </row>
    <row r="4999">
      <c r="AC4999">
        <f>IF($C4999="","",IF(COUNTIF('Códigos Santander (ref)'!$A$2:$A$79,$C4999)&gt;0,"SANTANDER",IF(COUNTIF('Códigos Itaú (ref)'!$A$2:$A$44,$C4999)&gt;0,"ITAU",IF(AND(TRIM(UPPER($I4999))="CONTRATUAL",ISNUMBER(SEARCH("INDIVIDUAL",SUBSTITUTE(UPPER($D4999)," ","")))),"PREMIUM FREE",""))))</f>
        <v/>
      </c>
    </row>
    <row r="5000">
      <c r="AC5000">
        <f>IF($C5000="","",IF(COUNTIF('Códigos Santander (ref)'!$A$2:$A$79,$C5000)&gt;0,"SANTANDER",IF(COUNTIF('Códigos Itaú (ref)'!$A$2:$A$44,$C5000)&gt;0,"ITAU",IF(AND(TRIM(UPPER($I5000))="CONTRATUAL",ISNUMBER(SEARCH("INDIVIDUAL",SUBSTITUTE(UPPER($D5000)," ","")))),"PREMIUM FREE",""))))</f>
        <v/>
      </c>
    </row>
  </sheetData>
  <autoFilter ref="A1:Z180"/>
  <dataValidations count="6">
    <dataValidation sqref="N10:N19 N21:N28 N30:N40 N42:N43 N45:N55 N57:N61 N63:N68" showDropDown="0" showInputMessage="1" showErrorMessage="1" allowBlank="1" type="list">
      <formula1>"CIBELY,RONE,SERGIANA,MARINA,VITÓRIA"</formula1>
      <formula2>0</formula2>
    </dataValidation>
    <dataValidation sqref="N179:N180" showDropDown="0" showInputMessage="1" showErrorMessage="1" allowBlank="1" type="list">
      <formula1>"CIBELY,RONE,SERGIANA,MARINA,VITORIA"</formula1>
      <formula2>0</formula2>
    </dataValidation>
    <dataValidation sqref="B1:B1255" showDropDown="0" showInputMessage="1" showErrorMessage="1" allowBlank="1">
      <formula1>0</formula1>
      <formula2>0</formula2>
    </dataValidation>
    <dataValidation sqref="T1:T1255" showDropDown="0" showInputMessage="1" showErrorMessage="1" allowBlank="1" type="list">
      <formula1>"5 DIAS ÚTEIS,7 DIAS CORRIDOS,8 DIAS ÚTEIS,30 DIAS CORRIDOS"</formula1>
      <formula2>0</formula2>
    </dataValidation>
    <dataValidation sqref="I1:I1255" showDropDown="0" showInputMessage="1" showErrorMessage="1" allowBlank="1" type="list">
      <formula1>"CONTRATUAL,INSUFICIÊNCIA DE REDE,COBRANÇA INDEVIDA,DESLOCAMENTO,PÓS PAGAMENTO,ERRO DE SISTEMA/INFORMAÇÃO,NEG. ATEND. REDE"</formula1>
      <formula2>0</formula2>
    </dataValidation>
    <dataValidation sqref="A1:A1255" showDropDown="0" showInputMessage="1" showErrorMessage="1" allowBlank="1" type="list">
      <formula1>"TELA,LECOM,EMAIL,SAC,NIP,RA,OUVIDORIA"</formula1>
      <formula2>0</formula2>
    </dataValidation>
  </dataValidations>
  <pageMargins left="0.7" right="0.7" top="0.75" bottom="0.75" header="0.3" footer="0.3"/>
  <pageSetup orientation="portrait" paperSize="9" horizontalDpi="300" verticalDpi="300"/>
  <headerFooter>
    <oddHeader>&amp;C&amp;"Aptos,Regular"&amp;1 &amp;Kff0000 PÚBLICO#_x000d_</oddHeader>
    <oddFooter>&amp;C&amp;"Aptos,Regular"&amp;10 &amp;Kff0000_x000d_# PÚBLICO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M5000"/>
  <sheetViews>
    <sheetView topLeftCell="A185" zoomScaleNormal="100" workbookViewId="0">
      <selection activeCell="A197" sqref="A197"/>
    </sheetView>
  </sheetViews>
  <sheetFormatPr baseColWidth="8" defaultColWidth="8.7109375" defaultRowHeight="15"/>
  <cols>
    <col width="9.85546875" customWidth="1" style="10" min="1" max="1"/>
    <col width="19.28515625" customWidth="1" style="10" min="2" max="2"/>
    <col width="17.140625" customWidth="1" style="10" min="3" max="3"/>
    <col width="48.5703125" customWidth="1" style="10" min="4" max="4"/>
    <col width="16.42578125" customWidth="1" style="10" min="5" max="5"/>
    <col width="25.5703125" customWidth="1" style="10" min="6" max="6"/>
    <col width="23.28515625" customWidth="1" style="179" min="7" max="7"/>
    <col width="17.140625" customWidth="1" style="179" min="8" max="8"/>
    <col width="21.5703125" customWidth="1" style="10" min="9" max="9"/>
    <col width="23.28515625" customWidth="1" style="10" min="10" max="10"/>
    <col width="65.7109375" customWidth="1" style="10" min="11" max="11"/>
    <col width="29.140625" customWidth="1" style="10" min="12" max="12"/>
    <col width="18.28515625" customWidth="1" style="10" min="13" max="13"/>
    <col width="13.5703125" customWidth="1" min="14" max="14"/>
    <col width="20" customWidth="1" style="10" min="15" max="15"/>
    <col width="28.5703125" customWidth="1" style="10" min="16" max="16"/>
    <col width="26.42578125" customWidth="1" style="10" min="17" max="17"/>
    <col width="27.28515625" customWidth="1" style="10" min="18" max="18"/>
    <col width="16" customWidth="1" style="10" min="19" max="19"/>
    <col width="23.5703125" customWidth="1" style="10" min="20" max="20"/>
    <col width="17.140625" customWidth="1" style="14" min="21" max="21"/>
    <col width="18.7109375" customWidth="1" style="10" min="22" max="22"/>
    <col width="26.7109375" customWidth="1" style="10" min="23" max="23"/>
    <col width="29.140625" customWidth="1" style="10" min="24" max="24"/>
    <col width="20.42578125" customWidth="1" style="10" min="25" max="25"/>
    <col width="118.85546875" customWidth="1" style="10" min="26" max="26"/>
    <col width="22" customWidth="1" min="29" max="29"/>
  </cols>
  <sheetData>
    <row r="1" ht="15" customHeight="1">
      <c r="A1" s="17" t="inlineStr">
        <is>
          <t>CANAL</t>
        </is>
      </c>
      <c r="B1" s="18" t="inlineStr">
        <is>
          <t xml:space="preserve">N° SOLICITAÇÃO </t>
        </is>
      </c>
      <c r="C1" s="180" t="inlineStr">
        <is>
          <t>CÓD. EMPRESA</t>
        </is>
      </c>
      <c r="D1" s="18" t="inlineStr">
        <is>
          <t>EMPRESA</t>
        </is>
      </c>
      <c r="E1" s="18" t="inlineStr">
        <is>
          <t>CPF TITULAR</t>
        </is>
      </c>
      <c r="F1" s="18" t="inlineStr">
        <is>
          <t>COD. DO BENEFICIÁRIO</t>
        </is>
      </c>
      <c r="G1" s="20" t="inlineStr">
        <is>
          <t>VALOR SOLICITADO</t>
        </is>
      </c>
      <c r="H1" s="20" t="inlineStr">
        <is>
          <t>VALOR PAGO</t>
        </is>
      </c>
      <c r="I1" s="18" t="inlineStr">
        <is>
          <t>MOTIVO</t>
        </is>
      </c>
      <c r="J1" s="18" t="inlineStr">
        <is>
          <t xml:space="preserve">CPF/CNPJ DENTISTA </t>
        </is>
      </c>
      <c r="K1" s="18" t="inlineStr">
        <is>
          <t>NOME PRESTADOR DE SERVIÇO</t>
        </is>
      </c>
      <c r="L1" s="18" t="inlineStr">
        <is>
          <t>CIDADE PRESTADOR</t>
        </is>
      </c>
      <c r="M1" s="18" t="inlineStr">
        <is>
          <t>UF PRESTADOR</t>
        </is>
      </c>
      <c r="N1" s="18" t="inlineStr">
        <is>
          <t>AUDITOR</t>
        </is>
      </c>
      <c r="O1" s="18" t="inlineStr">
        <is>
          <t>ASTREIN</t>
        </is>
      </c>
      <c r="P1" s="21" t="inlineStr">
        <is>
          <t>DT SOLICITAÇÃO ASTREIN</t>
        </is>
      </c>
      <c r="Q1" s="21" t="inlineStr">
        <is>
          <t>DT LIBERAÇÃO ASTREIN</t>
        </is>
      </c>
      <c r="R1" s="18" t="inlineStr">
        <is>
          <t>STATUS DA SOLICITAÇÃO</t>
        </is>
      </c>
      <c r="S1" s="18" t="inlineStr">
        <is>
          <t>PROCESSO</t>
        </is>
      </c>
      <c r="T1" s="18" t="inlineStr">
        <is>
          <t>PRAZO CONTRATUAL</t>
        </is>
      </c>
      <c r="U1" s="21" t="inlineStr">
        <is>
          <t>DT AUDITORIA</t>
        </is>
      </c>
      <c r="V1" s="21" t="inlineStr">
        <is>
          <t>DT APROVAÇÃO</t>
        </is>
      </c>
      <c r="W1" s="21" t="inlineStr">
        <is>
          <t>DT PRAZO CONTRATUAL</t>
        </is>
      </c>
      <c r="X1" s="21" t="inlineStr">
        <is>
          <t>DATA DE PAGAMENTO SAP</t>
        </is>
      </c>
      <c r="Y1" s="18" t="inlineStr">
        <is>
          <t>PRAZO ATENDIDO</t>
        </is>
      </c>
      <c r="Z1" s="181" t="inlineStr">
        <is>
          <t>OBS</t>
        </is>
      </c>
      <c r="AA1" s="150" t="n"/>
      <c r="AB1" s="150" t="n"/>
      <c r="AC1" s="495" t="inlineStr">
        <is>
          <t>SEGMENTO (auxiliar automático)</t>
        </is>
      </c>
      <c r="AD1" s="150" t="n"/>
      <c r="AE1" s="150" t="n"/>
      <c r="AF1" s="150" t="n"/>
      <c r="AG1" s="150" t="n"/>
      <c r="AH1" s="150" t="n"/>
      <c r="AI1" s="150" t="n"/>
      <c r="AJ1" s="150" t="n"/>
      <c r="AK1" s="150" t="n"/>
      <c r="AL1" s="150" t="n"/>
      <c r="AM1" s="150" t="n"/>
      <c r="AN1" s="150" t="n"/>
      <c r="AO1" s="150" t="n"/>
      <c r="AP1" s="150" t="n"/>
      <c r="AQ1" s="150" t="n"/>
      <c r="AR1" s="150" t="n"/>
      <c r="AS1" s="150" t="n"/>
      <c r="AT1" s="150" t="n"/>
      <c r="AU1" s="150" t="n"/>
      <c r="AV1" s="150" t="n"/>
      <c r="AW1" s="150" t="n"/>
      <c r="AX1" s="150" t="n"/>
      <c r="AY1" s="150" t="n"/>
      <c r="AZ1" s="150" t="n"/>
      <c r="BA1" s="150" t="n"/>
      <c r="BB1" s="150" t="n"/>
      <c r="BC1" s="150" t="n"/>
      <c r="BD1" s="150" t="n"/>
      <c r="BE1" s="150" t="n"/>
      <c r="BF1" s="150" t="n"/>
      <c r="BG1" s="150" t="n"/>
      <c r="BH1" s="150" t="n"/>
      <c r="BI1" s="150" t="n"/>
      <c r="BJ1" s="150" t="n"/>
      <c r="BK1" s="150" t="n"/>
      <c r="BL1" s="150" t="n"/>
      <c r="BM1" s="150" t="n"/>
      <c r="BN1" s="150" t="n"/>
      <c r="BO1" s="150" t="n"/>
      <c r="BP1" s="150" t="n"/>
      <c r="BQ1" s="150" t="n"/>
      <c r="BR1" s="150" t="n"/>
      <c r="BS1" s="150" t="n"/>
      <c r="BT1" s="150" t="n"/>
      <c r="BU1" s="150" t="n"/>
      <c r="BV1" s="150" t="n"/>
      <c r="BW1" s="150" t="n"/>
      <c r="BX1" s="150" t="n"/>
      <c r="BY1" s="150" t="n"/>
      <c r="BZ1" s="150" t="n"/>
      <c r="CA1" s="150" t="n"/>
      <c r="CB1" s="150" t="n"/>
      <c r="CC1" s="150" t="n"/>
      <c r="CD1" s="150" t="n"/>
      <c r="CE1" s="150" t="n"/>
      <c r="CF1" s="150" t="n"/>
      <c r="CG1" s="150" t="n"/>
      <c r="CH1" s="150" t="n"/>
      <c r="CI1" s="150" t="n"/>
      <c r="CJ1" s="150" t="n"/>
      <c r="CK1" s="150" t="n"/>
      <c r="CL1" s="150" t="n"/>
      <c r="CM1" s="150" t="n"/>
    </row>
    <row r="2" ht="15" customHeight="1">
      <c r="A2" s="174" t="inlineStr">
        <is>
          <t>TELA</t>
        </is>
      </c>
      <c r="B2" s="105" t="n">
        <v>53753</v>
      </c>
      <c r="C2" s="105" t="inlineStr">
        <is>
          <t>1RUH3</t>
        </is>
      </c>
      <c r="D2" s="105" t="inlineStr">
        <is>
          <t>BANCO SANTANDER BRASIL SA</t>
        </is>
      </c>
      <c r="E2" s="105" t="n">
        <v>44360522819</v>
      </c>
      <c r="F2" s="105" t="inlineStr">
        <is>
          <t>1RUH3003722007</t>
        </is>
      </c>
      <c r="G2" s="153" t="n">
        <v>495</v>
      </c>
      <c r="H2" s="153" t="n">
        <v>368.48</v>
      </c>
      <c r="I2" s="105" t="inlineStr">
        <is>
          <t>CONTRATUAL</t>
        </is>
      </c>
      <c r="J2" s="124" t="n">
        <v>24870458000160</v>
      </c>
      <c r="K2" s="105" t="inlineStr">
        <is>
          <t>EDWAL LOBOSCHI</t>
        </is>
      </c>
      <c r="L2" s="105" t="inlineStr">
        <is>
          <t>SÃO PAULO</t>
        </is>
      </c>
      <c r="M2" s="105" t="inlineStr">
        <is>
          <t>SP</t>
        </is>
      </c>
      <c r="N2" s="105" t="inlineStr">
        <is>
          <t>SERGIANA</t>
        </is>
      </c>
      <c r="O2" s="105" t="n">
        <v>533802</v>
      </c>
      <c r="P2" s="60" t="n">
        <v>46083</v>
      </c>
      <c r="Q2" s="60" t="n">
        <v>46086</v>
      </c>
      <c r="R2" s="162" t="inlineStr">
        <is>
          <t>AUTORIZADO PAGAMENTO</t>
        </is>
      </c>
      <c r="S2" s="105" t="n">
        <v>8202625268</v>
      </c>
      <c r="T2" s="105" t="inlineStr">
        <is>
          <t>5 DIAS ÚTEIS</t>
        </is>
      </c>
      <c r="U2" s="60" t="n">
        <v>46077</v>
      </c>
      <c r="V2" s="60" t="n">
        <v>46086</v>
      </c>
      <c r="W2" s="60" t="n">
        <v>46093</v>
      </c>
      <c r="X2" s="60" t="n">
        <v>46092</v>
      </c>
      <c r="Y2" s="105">
        <f>IF(AND(X2&lt;&gt;"",W2&lt;&gt;""),IF(X2&lt;=W2,"SIM","NÃO"),"")</f>
        <v/>
      </c>
      <c r="Z2" s="152" t="inlineStr">
        <is>
          <t xml:space="preserve">ALTERAÇÃO DE PD </t>
        </is>
      </c>
      <c r="AA2" s="45" t="n"/>
      <c r="AB2" s="45" t="n"/>
      <c r="AC2" s="45">
        <f>IF($C2="","",IF(COUNTIF('Códigos Santander (ref)'!$A$2:$A$79,$C2)&gt;0,"SANTANDER",IF(COUNTIF('Códigos Itaú (ref)'!$A$2:$A$44,$C2)&gt;0,"ITAU",IF(AND(TRIM(UPPER($I2))="CONTRATUAL",ISNUMBER(SEARCH("INDIVIDUAL",SUBSTITUTE(UPPER($D2)," ","")))),"PREMIUM FREE",""))))</f>
        <v/>
      </c>
      <c r="AD2" s="45" t="n"/>
      <c r="AE2" s="45" t="n"/>
      <c r="AF2" s="45" t="n"/>
      <c r="AG2" s="45" t="n"/>
      <c r="AH2" s="45" t="n"/>
      <c r="AI2" s="45" t="n"/>
      <c r="AJ2" s="45" t="n"/>
      <c r="AK2" s="45" t="n"/>
      <c r="AL2" s="45" t="n"/>
      <c r="AM2" s="45" t="n"/>
      <c r="AN2" s="45" t="n"/>
      <c r="AO2" s="45" t="n"/>
      <c r="AP2" s="45" t="n"/>
      <c r="AQ2" s="45" t="n"/>
      <c r="AR2" s="45" t="n"/>
      <c r="AS2" s="45" t="n"/>
      <c r="AT2" s="45" t="n"/>
      <c r="AU2" s="45" t="n"/>
      <c r="AV2" s="45" t="n"/>
      <c r="AW2" s="45" t="n"/>
      <c r="AX2" s="45" t="n"/>
      <c r="AY2" s="45" t="n"/>
      <c r="AZ2" s="45" t="n"/>
      <c r="BA2" s="45" t="n"/>
      <c r="BB2" s="45" t="n"/>
      <c r="BC2" s="45" t="n"/>
      <c r="BD2" s="45" t="n"/>
      <c r="BE2" s="45" t="n"/>
      <c r="BF2" s="45" t="n"/>
      <c r="BG2" s="45" t="n"/>
      <c r="BH2" s="45" t="n"/>
      <c r="BI2" s="45" t="n"/>
      <c r="BJ2" s="45" t="n"/>
      <c r="BK2" s="45" t="n"/>
      <c r="BL2" s="45" t="n"/>
      <c r="BM2" s="45" t="n"/>
      <c r="BN2" s="45" t="n"/>
      <c r="BO2" s="45" t="n"/>
      <c r="BP2" s="45" t="n"/>
      <c r="BQ2" s="45" t="n"/>
      <c r="BR2" s="45" t="n"/>
      <c r="BS2" s="45" t="n"/>
      <c r="BT2" s="45" t="n"/>
      <c r="BU2" s="45" t="n"/>
      <c r="BV2" s="45" t="n"/>
      <c r="BW2" s="45" t="n"/>
      <c r="BX2" s="45" t="n"/>
      <c r="BY2" s="45" t="n"/>
      <c r="BZ2" s="45" t="n"/>
      <c r="CA2" s="45" t="n"/>
      <c r="CB2" s="45" t="n"/>
      <c r="CC2" s="45" t="n"/>
      <c r="CD2" s="45" t="n"/>
      <c r="CE2" s="45" t="n"/>
      <c r="CF2" s="45" t="n"/>
      <c r="CG2" s="45" t="n"/>
      <c r="CH2" s="45" t="n"/>
      <c r="CI2" s="45" t="n"/>
      <c r="CJ2" s="45" t="n"/>
      <c r="CK2" s="45" t="n"/>
      <c r="CL2" s="45" t="n"/>
      <c r="CM2" s="45" t="n"/>
    </row>
    <row r="3" ht="15" customHeight="1">
      <c r="A3" s="174" t="inlineStr">
        <is>
          <t>TELA</t>
        </is>
      </c>
      <c r="B3" s="105" t="n">
        <v>53907</v>
      </c>
      <c r="C3" s="105" t="inlineStr">
        <is>
          <t>1RUH3</t>
        </is>
      </c>
      <c r="D3" s="105" t="inlineStr">
        <is>
          <t>BANCO SANTANDER BRASIL SA</t>
        </is>
      </c>
      <c r="E3" s="105" t="n">
        <v>9068347918</v>
      </c>
      <c r="F3" s="105" t="inlineStr">
        <is>
          <t>1RUH3000800007</t>
        </is>
      </c>
      <c r="G3" s="153" t="n">
        <v>120</v>
      </c>
      <c r="H3" s="153" t="n">
        <v>120</v>
      </c>
      <c r="I3" s="105" t="inlineStr">
        <is>
          <t>CONTRATUAL</t>
        </is>
      </c>
      <c r="J3" s="124" t="n">
        <v>7494312000148</v>
      </c>
      <c r="K3" s="105" t="inlineStr">
        <is>
          <t>RADIOFACIAL CLINICA DE RADIOLOGIA ODONTOLOGICA LTDA ME</t>
        </is>
      </c>
      <c r="L3" s="105" t="inlineStr">
        <is>
          <t>SÃO  JOSÉ</t>
        </is>
      </c>
      <c r="M3" s="105" t="inlineStr">
        <is>
          <t>SP</t>
        </is>
      </c>
      <c r="N3" s="105" t="inlineStr">
        <is>
          <t>SERGIANA</t>
        </is>
      </c>
      <c r="O3" s="105" t="n">
        <v>533119</v>
      </c>
      <c r="P3" s="60" t="n">
        <v>46080</v>
      </c>
      <c r="Q3" s="60" t="n">
        <v>46083</v>
      </c>
      <c r="R3" s="162" t="inlineStr">
        <is>
          <t>AUTORIZADO PAGAMENTO</t>
        </is>
      </c>
      <c r="S3" s="105" t="n">
        <v>8202625025</v>
      </c>
      <c r="T3" s="105" t="inlineStr">
        <is>
          <t>5 DIAS ÚTEIS</t>
        </is>
      </c>
      <c r="U3" s="60" t="n">
        <v>46079</v>
      </c>
      <c r="V3" s="60" t="n">
        <v>46083</v>
      </c>
      <c r="W3" s="60" t="n">
        <v>46090</v>
      </c>
      <c r="X3" s="60" t="n">
        <v>46087</v>
      </c>
      <c r="Y3" s="105">
        <f>IF(AND(X3&lt;&gt;"",W3&lt;&gt;""),IF(X3&lt;=W3,"SIM","NÃO"),"")</f>
        <v/>
      </c>
      <c r="Z3" s="152" t="n"/>
      <c r="AA3" s="45" t="n"/>
      <c r="AB3" s="45" t="n"/>
      <c r="AC3" s="45">
        <f>IF($C3="","",IF(COUNTIF('Códigos Santander (ref)'!$A$2:$A$79,$C3)&gt;0,"SANTANDER",IF(COUNTIF('Códigos Itaú (ref)'!$A$2:$A$44,$C3)&gt;0,"ITAU",IF(AND(TRIM(UPPER($I3))="CONTRATUAL",ISNUMBER(SEARCH("INDIVIDUAL",SUBSTITUTE(UPPER($D3)," ","")))),"PREMIUM FREE",""))))</f>
        <v/>
      </c>
      <c r="AD3" s="45" t="n"/>
      <c r="AE3" s="45" t="n"/>
      <c r="AF3" s="45" t="n"/>
      <c r="AG3" s="45" t="n"/>
      <c r="AH3" s="45" t="n"/>
      <c r="AI3" s="45" t="n"/>
      <c r="AJ3" s="45" t="n"/>
      <c r="AK3" s="45" t="n"/>
      <c r="AL3" s="45" t="n"/>
      <c r="AM3" s="45" t="n"/>
      <c r="AN3" s="45" t="n"/>
      <c r="AO3" s="45" t="n"/>
      <c r="AP3" s="45" t="n"/>
      <c r="AQ3" s="45" t="n"/>
      <c r="AR3" s="45" t="n"/>
      <c r="AS3" s="45" t="n"/>
      <c r="AT3" s="45" t="n"/>
      <c r="AU3" s="45" t="n"/>
      <c r="AV3" s="45" t="n"/>
      <c r="AW3" s="45" t="n"/>
      <c r="AX3" s="45" t="n"/>
      <c r="AY3" s="45" t="n"/>
      <c r="AZ3" s="45" t="n"/>
      <c r="BA3" s="45" t="n"/>
      <c r="BB3" s="45" t="n"/>
      <c r="BC3" s="45" t="n"/>
      <c r="BD3" s="45" t="n"/>
      <c r="BE3" s="45" t="n"/>
      <c r="BF3" s="45" t="n"/>
      <c r="BG3" s="45" t="n"/>
      <c r="BH3" s="45" t="n"/>
      <c r="BI3" s="45" t="n"/>
      <c r="BJ3" s="45" t="n"/>
      <c r="BK3" s="45" t="n"/>
      <c r="BL3" s="45" t="n"/>
      <c r="BM3" s="45" t="n"/>
      <c r="BN3" s="45" t="n"/>
      <c r="BO3" s="45" t="n"/>
      <c r="BP3" s="45" t="n"/>
      <c r="BQ3" s="45" t="n"/>
      <c r="BR3" s="45" t="n"/>
      <c r="BS3" s="45" t="n"/>
      <c r="BT3" s="45" t="n"/>
      <c r="BU3" s="45" t="n"/>
      <c r="BV3" s="45" t="n"/>
      <c r="BW3" s="45" t="n"/>
      <c r="BX3" s="45" t="n"/>
      <c r="BY3" s="45" t="n"/>
      <c r="BZ3" s="45" t="n"/>
      <c r="CA3" s="45" t="n"/>
      <c r="CB3" s="45" t="n"/>
      <c r="CC3" s="45" t="n"/>
      <c r="CD3" s="45" t="n"/>
      <c r="CE3" s="45" t="n"/>
      <c r="CF3" s="45" t="n"/>
      <c r="CG3" s="45" t="n"/>
      <c r="CH3" s="45" t="n"/>
      <c r="CI3" s="45" t="n"/>
      <c r="CJ3" s="45" t="n"/>
      <c r="CK3" s="45" t="n"/>
      <c r="CL3" s="45" t="n"/>
      <c r="CM3" s="45" t="n"/>
    </row>
    <row r="4" ht="15" customHeight="1">
      <c r="A4" s="174" t="inlineStr">
        <is>
          <t>TELA</t>
        </is>
      </c>
      <c r="B4" s="105" t="n">
        <v>53795</v>
      </c>
      <c r="C4" s="105" t="inlineStr">
        <is>
          <t>1RUH3</t>
        </is>
      </c>
      <c r="D4" s="105" t="inlineStr">
        <is>
          <t>BANCO SANTANDER BRASIL SA</t>
        </is>
      </c>
      <c r="E4" s="105" t="n">
        <v>9068347918</v>
      </c>
      <c r="F4" s="105" t="inlineStr">
        <is>
          <t>1RUH3000800015</t>
        </is>
      </c>
      <c r="G4" s="153" t="n">
        <v>120</v>
      </c>
      <c r="H4" s="153" t="n">
        <v>120</v>
      </c>
      <c r="I4" s="105" t="inlineStr">
        <is>
          <t>CONTRATUAL</t>
        </is>
      </c>
      <c r="J4" s="124" t="n">
        <v>7494312000148</v>
      </c>
      <c r="K4" s="105" t="inlineStr">
        <is>
          <t>RADIOFACIAL CLINICA DE RADIOLOGIA ODONTOLOGICA LTDA ME</t>
        </is>
      </c>
      <c r="L4" s="105" t="inlineStr">
        <is>
          <t>SÃO  JOSÉ</t>
        </is>
      </c>
      <c r="M4" s="105" t="inlineStr">
        <is>
          <t>SC</t>
        </is>
      </c>
      <c r="N4" s="105" t="inlineStr">
        <is>
          <t>SERGIANA</t>
        </is>
      </c>
      <c r="O4" s="105" t="n">
        <v>533119</v>
      </c>
      <c r="P4" s="60" t="n">
        <v>46080</v>
      </c>
      <c r="Q4" s="60" t="n">
        <v>46083</v>
      </c>
      <c r="R4" s="162" t="inlineStr">
        <is>
          <t>AUTORIZADO PAGAMENTO</t>
        </is>
      </c>
      <c r="S4" s="105" t="n">
        <v>8202625023</v>
      </c>
      <c r="T4" s="105" t="inlineStr">
        <is>
          <t>5 DIAS ÚTEIS</t>
        </is>
      </c>
      <c r="U4" s="60" t="n">
        <v>46079</v>
      </c>
      <c r="V4" s="60" t="n">
        <v>46083</v>
      </c>
      <c r="W4" s="60" t="n">
        <v>46090</v>
      </c>
      <c r="X4" s="60" t="n">
        <v>46087</v>
      </c>
      <c r="Y4" s="105">
        <f>IF(AND(X4&lt;&gt;"",W4&lt;&gt;""),IF(X4&lt;=W4,"SIM","NÃO"),"")</f>
        <v/>
      </c>
      <c r="Z4" s="152" t="n"/>
      <c r="AA4" s="45" t="n"/>
      <c r="AB4" s="45" t="n"/>
      <c r="AC4" s="45">
        <f>IF($C4="","",IF(COUNTIF('Códigos Santander (ref)'!$A$2:$A$79,$C4)&gt;0,"SANTANDER",IF(COUNTIF('Códigos Itaú (ref)'!$A$2:$A$44,$C4)&gt;0,"ITAU",IF(AND(TRIM(UPPER($I4))="CONTRATUAL",ISNUMBER(SEARCH("INDIVIDUAL",SUBSTITUTE(UPPER($D4)," ","")))),"PREMIUM FREE",""))))</f>
        <v/>
      </c>
      <c r="AD4" s="45" t="n"/>
      <c r="AE4" s="45" t="n"/>
      <c r="AF4" s="45" t="n"/>
      <c r="AG4" s="45" t="n"/>
      <c r="AH4" s="45" t="n"/>
      <c r="AI4" s="45" t="n"/>
      <c r="AJ4" s="45" t="n"/>
      <c r="AK4" s="45" t="n"/>
      <c r="AL4" s="45" t="n"/>
      <c r="AM4" s="45" t="n"/>
      <c r="AN4" s="45" t="n"/>
      <c r="AO4" s="45" t="n"/>
      <c r="AP4" s="45" t="n"/>
      <c r="AQ4" s="45" t="n"/>
      <c r="AR4" s="45" t="n"/>
      <c r="AS4" s="45" t="n"/>
      <c r="AT4" s="45" t="n"/>
      <c r="AU4" s="45" t="n"/>
      <c r="AV4" s="45" t="n"/>
      <c r="AW4" s="45" t="n"/>
      <c r="AX4" s="45" t="n"/>
      <c r="AY4" s="45" t="n"/>
      <c r="AZ4" s="45" t="n"/>
      <c r="BA4" s="45" t="n"/>
      <c r="BB4" s="45" t="n"/>
      <c r="BC4" s="45" t="n"/>
      <c r="BD4" s="45" t="n"/>
      <c r="BE4" s="45" t="n"/>
      <c r="BF4" s="45" t="n"/>
      <c r="BG4" s="45" t="n"/>
      <c r="BH4" s="45" t="n"/>
      <c r="BI4" s="45" t="n"/>
      <c r="BJ4" s="45" t="n"/>
      <c r="BK4" s="45" t="n"/>
      <c r="BL4" s="45" t="n"/>
      <c r="BM4" s="45" t="n"/>
      <c r="BN4" s="45" t="n"/>
      <c r="BO4" s="45" t="n"/>
      <c r="BP4" s="45" t="n"/>
      <c r="BQ4" s="45" t="n"/>
      <c r="BR4" s="45" t="n"/>
      <c r="BS4" s="45" t="n"/>
      <c r="BT4" s="45" t="n"/>
      <c r="BU4" s="45" t="n"/>
      <c r="BV4" s="45" t="n"/>
      <c r="BW4" s="45" t="n"/>
      <c r="BX4" s="45" t="n"/>
      <c r="BY4" s="45" t="n"/>
      <c r="BZ4" s="45" t="n"/>
      <c r="CA4" s="45" t="n"/>
      <c r="CB4" s="45" t="n"/>
      <c r="CC4" s="45" t="n"/>
      <c r="CD4" s="45" t="n"/>
      <c r="CE4" s="45" t="n"/>
      <c r="CF4" s="45" t="n"/>
      <c r="CG4" s="45" t="n"/>
      <c r="CH4" s="45" t="n"/>
      <c r="CI4" s="45" t="n"/>
      <c r="CJ4" s="45" t="n"/>
      <c r="CK4" s="45" t="n"/>
      <c r="CL4" s="45" t="n"/>
      <c r="CM4" s="45" t="n"/>
    </row>
    <row r="5" ht="15" customFormat="1" customHeight="1" s="45">
      <c r="A5" s="174" t="inlineStr">
        <is>
          <t>TELA</t>
        </is>
      </c>
      <c r="B5" s="105" t="n">
        <v>53635</v>
      </c>
      <c r="C5" s="105" t="inlineStr">
        <is>
          <t>1RUF4</t>
        </is>
      </c>
      <c r="D5" s="105" t="inlineStr">
        <is>
          <t>AYMORE CREDITO FINANCIAMENTO E INVESTIMENTO S</t>
        </is>
      </c>
      <c r="E5" s="105" t="n">
        <v>38578440862</v>
      </c>
      <c r="F5" s="105" t="inlineStr">
        <is>
          <t>1RUF4000485004</t>
        </is>
      </c>
      <c r="G5" s="153" t="n">
        <v>8650</v>
      </c>
      <c r="H5" s="153" t="n">
        <v>587.38</v>
      </c>
      <c r="I5" s="105" t="inlineStr">
        <is>
          <t>CONTRATUAL</t>
        </is>
      </c>
      <c r="J5" s="124" t="n">
        <v>30768599000179</v>
      </c>
      <c r="K5" s="105" t="inlineStr">
        <is>
          <t>ZANETTI E MARQUESINI ODONTOLOGIA ESPECIALIZADA LTDA</t>
        </is>
      </c>
      <c r="L5" s="105" t="inlineStr">
        <is>
          <t>PORTO FERREIRA</t>
        </is>
      </c>
      <c r="M5" s="105" t="inlineStr">
        <is>
          <t>SP</t>
        </is>
      </c>
      <c r="N5" s="105" t="inlineStr">
        <is>
          <t>SERGIANA</t>
        </is>
      </c>
      <c r="O5" s="105" t="n">
        <v>533108</v>
      </c>
      <c r="P5" s="60" t="n">
        <v>46080</v>
      </c>
      <c r="Q5" s="60" t="n">
        <v>46083</v>
      </c>
      <c r="R5" s="162" t="inlineStr">
        <is>
          <t>AUTORIZADO PAGAMENTO</t>
        </is>
      </c>
      <c r="S5" s="105" t="n">
        <v>8202625026</v>
      </c>
      <c r="T5" s="105" t="inlineStr">
        <is>
          <t>5 DIAS ÚTEIS</t>
        </is>
      </c>
      <c r="U5" s="60" t="n">
        <v>46079</v>
      </c>
      <c r="V5" s="60" t="n">
        <v>46083</v>
      </c>
      <c r="W5" s="60" t="n">
        <v>46090</v>
      </c>
      <c r="X5" s="60" t="n">
        <v>46087</v>
      </c>
      <c r="Y5" s="105">
        <f>IF(AND(X5&lt;&gt;"",W5&lt;&gt;""),IF(X5&lt;=W5,"SIM","NÃO"),"")</f>
        <v/>
      </c>
      <c r="Z5" s="152" t="n"/>
      <c r="AC5">
        <f>IF($C5="","",IF(COUNTIF('Códigos Santander (ref)'!$A$2:$A$79,$C5)&gt;0,"SANTANDER",IF(COUNTIF('Códigos Itaú (ref)'!$A$2:$A$44,$C5)&gt;0,"ITAU",IF(AND(TRIM(UPPER($I5))="CONTRATUAL",ISNUMBER(SEARCH("INDIVIDUAL",SUBSTITUTE(UPPER($D5)," ","")))),"PREMIUM FREE",""))))</f>
        <v/>
      </c>
    </row>
    <row r="6" ht="15" customFormat="1" customHeight="1" s="45">
      <c r="A6" s="174" t="inlineStr">
        <is>
          <t>TELA</t>
        </is>
      </c>
      <c r="B6" s="105" t="n">
        <v>53634</v>
      </c>
      <c r="C6" s="105" t="inlineStr">
        <is>
          <t>1RUH3</t>
        </is>
      </c>
      <c r="D6" s="105" t="inlineStr">
        <is>
          <t>BANCO SANTANDER BRASIL SA</t>
        </is>
      </c>
      <c r="E6" s="105" t="n">
        <v>22478528827</v>
      </c>
      <c r="F6" s="105" t="inlineStr">
        <is>
          <t>1RUH3027404005</t>
        </is>
      </c>
      <c r="G6" s="153" t="n">
        <v>4390</v>
      </c>
      <c r="H6" s="153" t="n">
        <v>261.03</v>
      </c>
      <c r="I6" s="105" t="inlineStr">
        <is>
          <t>CONTRATUAL</t>
        </is>
      </c>
      <c r="J6" s="124" t="n">
        <v>8604164000130</v>
      </c>
      <c r="K6" s="105" t="inlineStr">
        <is>
          <t>CENTRO DE TRATAMENTO E REABILITACAO ORAL ODONTO ALPHA</t>
        </is>
      </c>
      <c r="L6" s="105" t="inlineStr">
        <is>
          <t>PIRACICABA</t>
        </is>
      </c>
      <c r="M6" s="105" t="inlineStr">
        <is>
          <t>SP</t>
        </is>
      </c>
      <c r="N6" s="105" t="inlineStr">
        <is>
          <t>SERGIANA</t>
        </is>
      </c>
      <c r="O6" s="105" t="n">
        <v>532811</v>
      </c>
      <c r="P6" s="60" t="n">
        <v>46079</v>
      </c>
      <c r="Q6" s="60" t="n">
        <v>46083</v>
      </c>
      <c r="R6" s="162" t="inlineStr">
        <is>
          <t>AUTORIZADO PAGAMENTO</t>
        </is>
      </c>
      <c r="S6" s="105" t="n">
        <v>8202625028</v>
      </c>
      <c r="T6" s="105" t="inlineStr">
        <is>
          <t>5 DIAS ÚTEIS</t>
        </is>
      </c>
      <c r="U6" s="60" t="n">
        <v>46079</v>
      </c>
      <c r="V6" s="60" t="n">
        <v>46083</v>
      </c>
      <c r="W6" s="60" t="n">
        <v>46090</v>
      </c>
      <c r="X6" s="60" t="n">
        <v>46087</v>
      </c>
      <c r="Y6" s="105">
        <f>IF(AND(X6&lt;&gt;"",W6&lt;&gt;""),IF(X6&lt;=W6,"SIM","NÃO"),"")</f>
        <v/>
      </c>
      <c r="Z6" s="152" t="n"/>
      <c r="AC6">
        <f>IF($C6="","",IF(COUNTIF('Códigos Santander (ref)'!$A$2:$A$79,$C6)&gt;0,"SANTANDER",IF(COUNTIF('Códigos Itaú (ref)'!$A$2:$A$44,$C6)&gt;0,"ITAU",IF(AND(TRIM(UPPER($I6))="CONTRATUAL",ISNUMBER(SEARCH("INDIVIDUAL",SUBSTITUTE(UPPER($D6)," ","")))),"PREMIUM FREE",""))))</f>
        <v/>
      </c>
    </row>
    <row r="7" ht="15" customFormat="1" customHeight="1" s="45">
      <c r="A7" s="174" t="inlineStr">
        <is>
          <t>TELA</t>
        </is>
      </c>
      <c r="B7" s="105" t="n">
        <v>53395</v>
      </c>
      <c r="C7" s="105" t="inlineStr">
        <is>
          <t>1RSLN</t>
        </is>
      </c>
      <c r="D7" s="105" t="inlineStr">
        <is>
          <t>ITAU UNIBANCO SA</t>
        </is>
      </c>
      <c r="E7" s="105" t="n">
        <v>43504739800</v>
      </c>
      <c r="F7" s="105" t="inlineStr">
        <is>
          <t>1RSLN021733007</t>
        </is>
      </c>
      <c r="G7" s="153" t="n">
        <v>1600</v>
      </c>
      <c r="H7" s="153" t="n">
        <v>1600</v>
      </c>
      <c r="I7" s="105" t="inlineStr">
        <is>
          <t>CONTRATUAL</t>
        </is>
      </c>
      <c r="J7" s="124" t="n">
        <v>26287220000131</v>
      </c>
      <c r="K7" s="105" t="inlineStr">
        <is>
          <t>CENTRO ODONTOLOGICO POLLI &amp; VASO</t>
        </is>
      </c>
      <c r="L7" s="105" t="inlineStr">
        <is>
          <t>DOIS CORREGOS</t>
        </is>
      </c>
      <c r="M7" s="105" t="inlineStr">
        <is>
          <t>SP</t>
        </is>
      </c>
      <c r="N7" s="105" t="inlineStr">
        <is>
          <t>CIBELY</t>
        </is>
      </c>
      <c r="O7" s="105" t="n">
        <v>531723</v>
      </c>
      <c r="P7" s="60" t="n">
        <v>46077</v>
      </c>
      <c r="Q7" s="60" t="n">
        <v>46078</v>
      </c>
      <c r="R7" s="162" t="inlineStr">
        <is>
          <t>AUTORIZADO PAGAMENTO</t>
        </is>
      </c>
      <c r="S7" s="105" t="n">
        <v>8202625041</v>
      </c>
      <c r="T7" s="105" t="inlineStr">
        <is>
          <t>5 DIAS ÚTEIS</t>
        </is>
      </c>
      <c r="U7" s="60" t="n">
        <v>46076</v>
      </c>
      <c r="V7" s="60" t="n">
        <v>46084</v>
      </c>
      <c r="W7" s="60" t="n">
        <v>46091</v>
      </c>
      <c r="X7" s="60" t="n">
        <v>46090</v>
      </c>
      <c r="Y7" s="105">
        <f>IF(AND(X7&lt;&gt;"",W7&lt;&gt;""),IF(X7&lt;=W7,"SIM","NÃO"),"")</f>
        <v/>
      </c>
      <c r="Z7" s="152" t="n"/>
      <c r="AC7">
        <f>IF($C7="","",IF(COUNTIF('Códigos Santander (ref)'!$A$2:$A$79,$C7)&gt;0,"SANTANDER",IF(COUNTIF('Códigos Itaú (ref)'!$A$2:$A$44,$C7)&gt;0,"ITAU",IF(AND(TRIM(UPPER($I7))="CONTRATUAL",ISNUMBER(SEARCH("INDIVIDUAL",SUBSTITUTE(UPPER($D7)," ","")))),"PREMIUM FREE",""))))</f>
        <v/>
      </c>
    </row>
    <row r="8" ht="15" customFormat="1" customHeight="1" s="45">
      <c r="A8" s="174" t="inlineStr">
        <is>
          <t>TELA</t>
        </is>
      </c>
      <c r="B8" s="105" t="n">
        <v>53499</v>
      </c>
      <c r="C8" s="105" t="inlineStr">
        <is>
          <t>1RUD0</t>
        </is>
      </c>
      <c r="D8" s="105" t="inlineStr">
        <is>
          <t>SANTANDER ADVISORY SERVICES SA</t>
        </is>
      </c>
      <c r="E8" s="105" t="n">
        <v>36140455871</v>
      </c>
      <c r="F8" s="105" t="inlineStr">
        <is>
          <t>1RUD0002675013</t>
        </is>
      </c>
      <c r="G8" s="153" t="n">
        <v>250</v>
      </c>
      <c r="H8" s="153" t="n">
        <v>212.19</v>
      </c>
      <c r="I8" s="182" t="inlineStr">
        <is>
          <t>CONTRATUAL</t>
        </is>
      </c>
      <c r="J8" s="124" t="n">
        <v>56606768000168</v>
      </c>
      <c r="K8" s="105" t="inlineStr">
        <is>
          <t>AMYO CLINIC SERVICOS ODONTOLOGICOS LTDA</t>
        </is>
      </c>
      <c r="L8" s="105" t="inlineStr">
        <is>
          <t>CAMPINAS</t>
        </is>
      </c>
      <c r="M8" s="105" t="inlineStr">
        <is>
          <t>SP</t>
        </is>
      </c>
      <c r="N8" s="105" t="inlineStr">
        <is>
          <t>SERGIANA</t>
        </is>
      </c>
      <c r="O8" s="105" t="n">
        <v>531695</v>
      </c>
      <c r="P8" s="60" t="n">
        <v>46077</v>
      </c>
      <c r="Q8" s="60" t="n">
        <v>46079</v>
      </c>
      <c r="R8" s="162" t="inlineStr">
        <is>
          <t>AUTORIZADO PAGAMENTO</t>
        </is>
      </c>
      <c r="S8" s="105" t="n">
        <v>8202625105</v>
      </c>
      <c r="T8" s="105" t="inlineStr">
        <is>
          <t>5 DIAS ÚTEIS</t>
        </is>
      </c>
      <c r="U8" s="60" t="n">
        <v>46072</v>
      </c>
      <c r="V8" s="60" t="n">
        <v>46084</v>
      </c>
      <c r="W8" s="60" t="n">
        <v>46091</v>
      </c>
      <c r="X8" s="60" t="n">
        <v>46090</v>
      </c>
      <c r="Y8" s="105">
        <f>IF(AND(X8&lt;&gt;"",W8&lt;&gt;""),IF(X8&lt;=W8,"SIM","NÃO"),"")</f>
        <v/>
      </c>
      <c r="Z8" s="152" t="inlineStr">
        <is>
          <t>(ALTERAÇÃO DE PD).</t>
        </is>
      </c>
      <c r="AC8">
        <f>IF($C8="","",IF(COUNTIF('Códigos Santander (ref)'!$A$2:$A$79,$C8)&gt;0,"SANTANDER",IF(COUNTIF('Códigos Itaú (ref)'!$A$2:$A$44,$C8)&gt;0,"ITAU",IF(AND(TRIM(UPPER($I8))="CONTRATUAL",ISNUMBER(SEARCH("INDIVIDUAL",SUBSTITUTE(UPPER($D8)," ","")))),"PREMIUM FREE",""))))</f>
        <v/>
      </c>
    </row>
    <row r="9" ht="15" customFormat="1" customHeight="1" s="45">
      <c r="A9" s="174" t="inlineStr">
        <is>
          <t>TELA</t>
        </is>
      </c>
      <c r="B9" s="105" t="n">
        <v>51302</v>
      </c>
      <c r="C9" s="105" t="inlineStr">
        <is>
          <t>1RU51</t>
        </is>
      </c>
      <c r="D9" s="105" t="inlineStr">
        <is>
          <t>BANCO SANTANDER BRASIL SA</t>
        </is>
      </c>
      <c r="E9" s="105" t="n">
        <v>58080953015</v>
      </c>
      <c r="F9" s="105" t="inlineStr">
        <is>
          <t>1RU51000784001</t>
        </is>
      </c>
      <c r="G9" s="153" t="n">
        <v>14550</v>
      </c>
      <c r="H9" s="153" t="n">
        <v>3877.61</v>
      </c>
      <c r="I9" s="182" t="inlineStr">
        <is>
          <t>CONTRATUAL</t>
        </is>
      </c>
      <c r="J9" s="124" t="n">
        <v>8800821000114</v>
      </c>
      <c r="K9" s="105" t="inlineStr">
        <is>
          <t>CLINICA DINATO DE OODONTOLOGIA LTDA</t>
        </is>
      </c>
      <c r="L9" s="105" t="inlineStr">
        <is>
          <t>PORTO ALEGRE</t>
        </is>
      </c>
      <c r="M9" s="105" t="inlineStr">
        <is>
          <t>RS</t>
        </is>
      </c>
      <c r="N9" s="105" t="inlineStr">
        <is>
          <t>SERGIANA</t>
        </is>
      </c>
      <c r="O9" s="105" t="n">
        <v>532001</v>
      </c>
      <c r="P9" s="60" t="n">
        <v>46077</v>
      </c>
      <c r="Q9" s="60" t="n">
        <v>46078</v>
      </c>
      <c r="R9" s="162" t="inlineStr">
        <is>
          <t>AUTORIZADO PAGAMENTO</t>
        </is>
      </c>
      <c r="S9" s="105" t="n">
        <v>8202625106</v>
      </c>
      <c r="T9" s="105" t="inlineStr">
        <is>
          <t>5 DIAS ÚTEIS</t>
        </is>
      </c>
      <c r="U9" s="60" t="n">
        <v>46077</v>
      </c>
      <c r="V9" s="60" t="n">
        <v>46084</v>
      </c>
      <c r="W9" s="60" t="n">
        <v>46091</v>
      </c>
      <c r="X9" s="60" t="n">
        <v>46090</v>
      </c>
      <c r="Y9" s="105">
        <f>IF(AND(X9&lt;&gt;"",W9&lt;&gt;""),IF(X9&lt;=W9,"SIM","NÃO"),"")</f>
        <v/>
      </c>
      <c r="Z9" s="152" t="n"/>
      <c r="AC9">
        <f>IF($C9="","",IF(COUNTIF('Códigos Santander (ref)'!$A$2:$A$79,$C9)&gt;0,"SANTANDER",IF(COUNTIF('Códigos Itaú (ref)'!$A$2:$A$44,$C9)&gt;0,"ITAU",IF(AND(TRIM(UPPER($I9))="CONTRATUAL",ISNUMBER(SEARCH("INDIVIDUAL",SUBSTITUTE(UPPER($D9)," ","")))),"PREMIUM FREE",""))))</f>
        <v/>
      </c>
    </row>
    <row r="10" ht="15" customFormat="1" customHeight="1" s="45">
      <c r="A10" s="174" t="inlineStr">
        <is>
          <t>TELA</t>
        </is>
      </c>
      <c r="B10" s="105" t="n">
        <v>53254</v>
      </c>
      <c r="C10" s="105" t="inlineStr">
        <is>
          <t>1RUH3</t>
        </is>
      </c>
      <c r="D10" s="105" t="inlineStr">
        <is>
          <t>BANCO SANTANDER BRASIL SA</t>
        </is>
      </c>
      <c r="E10" s="105" t="n">
        <v>99421690672</v>
      </c>
      <c r="F10" s="105" t="inlineStr">
        <is>
          <t>1RUH3040375021</t>
        </is>
      </c>
      <c r="G10" s="153" t="n">
        <v>405</v>
      </c>
      <c r="H10" s="153" t="n">
        <v>308.67</v>
      </c>
      <c r="I10" s="105" t="inlineStr">
        <is>
          <t>CONTRATUAL</t>
        </is>
      </c>
      <c r="J10" s="105" t="n">
        <v>3944402340</v>
      </c>
      <c r="K10" s="105" t="inlineStr">
        <is>
          <t>MARINA BATISTA DE FIGUEIREDO MORAIS</t>
        </is>
      </c>
      <c r="L10" s="105" t="inlineStr">
        <is>
          <t xml:space="preserve">BELO HORIZONTE </t>
        </is>
      </c>
      <c r="M10" s="105" t="inlineStr">
        <is>
          <t>MG</t>
        </is>
      </c>
      <c r="N10" s="105" t="inlineStr">
        <is>
          <t>SERGIANA</t>
        </is>
      </c>
      <c r="O10" s="105" t="n">
        <v>531842</v>
      </c>
      <c r="P10" s="60" t="n">
        <v>46077</v>
      </c>
      <c r="Q10" s="60" t="n">
        <v>46085</v>
      </c>
      <c r="R10" s="162" t="inlineStr">
        <is>
          <t>AUTORIZADO PAGAMENTO</t>
        </is>
      </c>
      <c r="S10" s="105" t="n">
        <v>8202625271</v>
      </c>
      <c r="T10" s="105" t="inlineStr">
        <is>
          <t>5 DIAS ÚTEIS</t>
        </is>
      </c>
      <c r="U10" s="60" t="n">
        <v>46077</v>
      </c>
      <c r="V10" s="60" t="n">
        <v>46086</v>
      </c>
      <c r="W10" s="60" t="n">
        <v>46093</v>
      </c>
      <c r="X10" s="60" t="n">
        <v>46092</v>
      </c>
      <c r="Y10" s="105">
        <f>IF(AND(X10&lt;&gt;"",W10&lt;&gt;""),IF(X10&lt;=W10,"SIM","NÃO"),"")</f>
        <v/>
      </c>
      <c r="Z10" s="152" t="n"/>
      <c r="AC10">
        <f>IF($C10="","",IF(COUNTIF('Códigos Santander (ref)'!$A$2:$A$79,$C10)&gt;0,"SANTANDER",IF(COUNTIF('Códigos Itaú (ref)'!$A$2:$A$44,$C10)&gt;0,"ITAU",IF(AND(TRIM(UPPER($I10))="CONTRATUAL",ISNUMBER(SEARCH("INDIVIDUAL",SUBSTITUTE(UPPER($D10)," ","")))),"PREMIUM FREE",""))))</f>
        <v/>
      </c>
    </row>
    <row r="11" ht="15" customFormat="1" customHeight="1" s="45">
      <c r="A11" s="174" t="inlineStr">
        <is>
          <t>TELA</t>
        </is>
      </c>
      <c r="B11" s="105" t="n">
        <v>53807</v>
      </c>
      <c r="C11" s="105" t="inlineStr">
        <is>
          <t>1RUH3</t>
        </is>
      </c>
      <c r="D11" s="105" t="inlineStr">
        <is>
          <t>BANCO SANTANDER BRASIL SA</t>
        </is>
      </c>
      <c r="E11" s="105" t="n">
        <v>99421690672</v>
      </c>
      <c r="F11" s="105" t="inlineStr">
        <is>
          <t>1RUH3040375005</t>
        </is>
      </c>
      <c r="G11" s="153" t="n">
        <v>270</v>
      </c>
      <c r="H11" s="153" t="n">
        <v>173.67</v>
      </c>
      <c r="I11" s="105" t="inlineStr">
        <is>
          <t>CONTRATUAL</t>
        </is>
      </c>
      <c r="J11" s="105" t="n">
        <v>3944402340</v>
      </c>
      <c r="K11" s="105" t="inlineStr">
        <is>
          <t>MARINA BATISTA DE FIGUEIREDO MORAIS</t>
        </is>
      </c>
      <c r="L11" s="105" t="inlineStr">
        <is>
          <t xml:space="preserve">BELO HORIZONTE </t>
        </is>
      </c>
      <c r="M11" s="105" t="inlineStr">
        <is>
          <t>MG</t>
        </is>
      </c>
      <c r="N11" s="105" t="inlineStr">
        <is>
          <t>SERGIANA</t>
        </is>
      </c>
      <c r="O11" s="105" t="n">
        <v>531842</v>
      </c>
      <c r="P11" s="60" t="n">
        <v>46077</v>
      </c>
      <c r="Q11" s="60" t="n">
        <v>46085</v>
      </c>
      <c r="R11" s="162" t="inlineStr">
        <is>
          <t>AUTORIZADO PAGAMENTO</t>
        </is>
      </c>
      <c r="S11" s="105" t="n">
        <v>8202625272</v>
      </c>
      <c r="T11" s="105" t="inlineStr">
        <is>
          <t>5 DIAS ÚTEIS</t>
        </is>
      </c>
      <c r="U11" s="60" t="n">
        <v>46077</v>
      </c>
      <c r="V11" s="60" t="n">
        <v>46086</v>
      </c>
      <c r="W11" s="60" t="n">
        <v>46093</v>
      </c>
      <c r="X11" s="60" t="n">
        <v>46092</v>
      </c>
      <c r="Y11" s="105">
        <f>IF(AND(X11&lt;&gt;"",W11&lt;&gt;""),IF(X11&lt;=W11,"SIM","NÃO"),"")</f>
        <v/>
      </c>
      <c r="Z11" s="152" t="n"/>
      <c r="AC11">
        <f>IF($C11="","",IF(COUNTIF('Códigos Santander (ref)'!$A$2:$A$79,$C11)&gt;0,"SANTANDER",IF(COUNTIF('Códigos Itaú (ref)'!$A$2:$A$44,$C11)&gt;0,"ITAU",IF(AND(TRIM(UPPER($I11))="CONTRATUAL",ISNUMBER(SEARCH("INDIVIDUAL",SUBSTITUTE(UPPER($D11)," ","")))),"PREMIUM FREE",""))))</f>
        <v/>
      </c>
    </row>
    <row r="12" ht="15" customFormat="1" customHeight="1" s="45">
      <c r="A12" s="183" t="inlineStr">
        <is>
          <t>TELA</t>
        </is>
      </c>
      <c r="B12" s="162" t="n">
        <v>53798</v>
      </c>
      <c r="C12" s="162" t="inlineStr">
        <is>
          <t>1RUH3</t>
        </is>
      </c>
      <c r="D12" s="105" t="inlineStr">
        <is>
          <t>BANCO SANTANDER BRASIL SA</t>
        </is>
      </c>
      <c r="E12" s="162" t="n">
        <v>1082757012</v>
      </c>
      <c r="F12" s="162" t="inlineStr">
        <is>
          <t>1RUH3039457028</t>
        </is>
      </c>
      <c r="G12" s="184" t="n">
        <v>120</v>
      </c>
      <c r="H12" s="184" t="n">
        <v>120</v>
      </c>
      <c r="I12" s="162" t="inlineStr">
        <is>
          <t>CONTRATUAL</t>
        </is>
      </c>
      <c r="J12" s="185" t="n">
        <v>15410011000389</v>
      </c>
      <c r="K12" s="162" t="inlineStr">
        <is>
          <t>RADIOLOGIA ODONTOLOGICA DOS VALES LTDA</t>
        </is>
      </c>
      <c r="L12" s="162" t="inlineStr">
        <is>
          <t>SANTA CRUZ DO SUL</t>
        </is>
      </c>
      <c r="M12" s="162" t="inlineStr">
        <is>
          <t>RS</t>
        </is>
      </c>
      <c r="N12" s="162" t="inlineStr">
        <is>
          <t>SERGIANA</t>
        </is>
      </c>
      <c r="O12" s="162" t="n">
        <v>533844</v>
      </c>
      <c r="P12" s="186" t="n">
        <v>46084</v>
      </c>
      <c r="Q12" s="186" t="n">
        <v>46085</v>
      </c>
      <c r="R12" s="162" t="inlineStr">
        <is>
          <t>AUTORIZADO PAGAMENTO</t>
        </is>
      </c>
      <c r="S12" s="162" t="n">
        <v>8202625202</v>
      </c>
      <c r="T12" s="162" t="inlineStr">
        <is>
          <t>5 DIAS UTEIS</t>
        </is>
      </c>
      <c r="U12" s="186" t="n">
        <v>46083</v>
      </c>
      <c r="V12" s="186" t="n">
        <v>46085</v>
      </c>
      <c r="W12" s="186" t="n">
        <v>46092</v>
      </c>
      <c r="X12" s="60" t="n">
        <v>46090</v>
      </c>
      <c r="Y12" s="105">
        <f>IF(AND(X12&lt;&gt;"",W12&lt;&gt;""),IF(X12&lt;=W12,"SIM","NÃO"),"")</f>
        <v/>
      </c>
      <c r="Z12" s="187" t="n"/>
      <c r="AC12">
        <f>IF($C12="","",IF(COUNTIF('Códigos Santander (ref)'!$A$2:$A$79,$C12)&gt;0,"SANTANDER",IF(COUNTIF('Códigos Itaú (ref)'!$A$2:$A$44,$C12)&gt;0,"ITAU",IF(AND(TRIM(UPPER($I12))="CONTRATUAL",ISNUMBER(SEARCH("INDIVIDUAL",SUBSTITUTE(UPPER($D12)," ","")))),"PREMIUM FREE",""))))</f>
        <v/>
      </c>
    </row>
    <row r="13" ht="15" customFormat="1" customHeight="1" s="45">
      <c r="A13" s="183" t="inlineStr">
        <is>
          <t>TELA</t>
        </is>
      </c>
      <c r="B13" s="162" t="n">
        <v>53877</v>
      </c>
      <c r="C13" s="162" t="inlineStr">
        <is>
          <t>1RSX8</t>
        </is>
      </c>
      <c r="D13" s="162" t="inlineStr">
        <is>
          <t>ITAU UNIBANCO SA</t>
        </is>
      </c>
      <c r="E13" s="162" t="n">
        <v>86498584734</v>
      </c>
      <c r="F13" s="162" t="inlineStr">
        <is>
          <t>1RSX8000168025</t>
        </is>
      </c>
      <c r="G13" s="184" t="n">
        <v>450</v>
      </c>
      <c r="H13" s="184" t="n">
        <v>450</v>
      </c>
      <c r="I13" s="162" t="inlineStr">
        <is>
          <t>CONTRATUAL</t>
        </is>
      </c>
      <c r="J13" s="162" t="n">
        <v>229031781</v>
      </c>
      <c r="K13" s="162" t="inlineStr">
        <is>
          <t>LEONARDO LIMA BITTENCOURT COSTA</t>
        </is>
      </c>
      <c r="L13" s="162" t="inlineStr">
        <is>
          <t>SÃO GONÇALO</t>
        </is>
      </c>
      <c r="M13" s="162" t="inlineStr">
        <is>
          <t>RJ</t>
        </is>
      </c>
      <c r="N13" s="162" t="inlineStr">
        <is>
          <t>SERGIANA</t>
        </is>
      </c>
      <c r="O13" s="188" t="inlineStr">
        <is>
          <t>JA POSSUI</t>
        </is>
      </c>
      <c r="P13" s="162" t="n"/>
      <c r="Q13" s="162" t="n"/>
      <c r="R13" s="162" t="inlineStr">
        <is>
          <t>AUTORIZADO PAGAMENTO</t>
        </is>
      </c>
      <c r="S13" s="162" t="n">
        <v>8202625008</v>
      </c>
      <c r="T13" s="162" t="inlineStr">
        <is>
          <t>5 DIAS UTEIS</t>
        </is>
      </c>
      <c r="U13" s="186" t="n">
        <v>46083</v>
      </c>
      <c r="V13" s="186" t="n">
        <v>46083</v>
      </c>
      <c r="W13" s="186" t="n">
        <v>46090</v>
      </c>
      <c r="X13" s="186" t="n">
        <v>46087</v>
      </c>
      <c r="Y13" s="105">
        <f>IF(AND(X13&lt;&gt;"",W13&lt;&gt;""),IF(X13&lt;=W13,"SIM","NÃO"),"")</f>
        <v/>
      </c>
      <c r="Z13" s="187" t="n"/>
      <c r="AC13">
        <f>IF($C13="","",IF(COUNTIF('Códigos Santander (ref)'!$A$2:$A$79,$C13)&gt;0,"SANTANDER",IF(COUNTIF('Códigos Itaú (ref)'!$A$2:$A$44,$C13)&gt;0,"ITAU",IF(AND(TRIM(UPPER($I13))="CONTRATUAL",ISNUMBER(SEARCH("INDIVIDUAL",SUBSTITUTE(UPPER($D13)," ","")))),"PREMIUM FREE",""))))</f>
        <v/>
      </c>
    </row>
    <row r="14" ht="15" customFormat="1" customHeight="1" s="45">
      <c r="A14" s="183" t="inlineStr">
        <is>
          <t>TELA</t>
        </is>
      </c>
      <c r="B14" s="162" t="n">
        <v>53175</v>
      </c>
      <c r="C14" s="162" t="inlineStr">
        <is>
          <t>1RSX8</t>
        </is>
      </c>
      <c r="D14" s="162" t="inlineStr">
        <is>
          <t>ITAU UNIBANCO SA</t>
        </is>
      </c>
      <c r="E14" s="162" t="n">
        <v>86498584734</v>
      </c>
      <c r="F14" s="162" t="inlineStr">
        <is>
          <t>1RSX8000168025</t>
        </is>
      </c>
      <c r="G14" s="184" t="n">
        <v>450</v>
      </c>
      <c r="H14" s="184" t="n">
        <v>450</v>
      </c>
      <c r="I14" s="162" t="inlineStr">
        <is>
          <t>CONTRATUAL</t>
        </is>
      </c>
      <c r="J14" s="162" t="n">
        <v>229031781</v>
      </c>
      <c r="K14" s="162" t="inlineStr">
        <is>
          <t>LEONARDO LIMA BITTENCOURT COSTA</t>
        </is>
      </c>
      <c r="L14" s="162" t="inlineStr">
        <is>
          <t>SÃO GONÇALO</t>
        </is>
      </c>
      <c r="M14" s="162" t="inlineStr">
        <is>
          <t>RJ</t>
        </is>
      </c>
      <c r="N14" s="162" t="inlineStr">
        <is>
          <t>SERGIANA</t>
        </is>
      </c>
      <c r="O14" s="188" t="inlineStr">
        <is>
          <t>JA POSSUI</t>
        </is>
      </c>
      <c r="P14" s="162" t="n"/>
      <c r="Q14" s="162" t="n"/>
      <c r="R14" s="162" t="inlineStr">
        <is>
          <t>AUTORIZADO PAGAMENTO</t>
        </is>
      </c>
      <c r="S14" s="162" t="n">
        <v>8202625011</v>
      </c>
      <c r="T14" s="162" t="inlineStr">
        <is>
          <t>5 DIAS UTEIS</t>
        </is>
      </c>
      <c r="U14" s="186" t="n">
        <v>46083</v>
      </c>
      <c r="V14" s="186" t="n">
        <v>46083</v>
      </c>
      <c r="W14" s="186" t="n">
        <v>46090</v>
      </c>
      <c r="X14" s="186" t="n">
        <v>46087</v>
      </c>
      <c r="Y14" s="105">
        <f>IF(AND(X14&lt;&gt;"",W14&lt;&gt;""),IF(X14&lt;=W14,"SIM","NÃO"),"")</f>
        <v/>
      </c>
      <c r="Z14" s="187" t="n"/>
      <c r="AC14">
        <f>IF($C14="","",IF(COUNTIF('Códigos Santander (ref)'!$A$2:$A$79,$C14)&gt;0,"SANTANDER",IF(COUNTIF('Códigos Itaú (ref)'!$A$2:$A$44,$C14)&gt;0,"ITAU",IF(AND(TRIM(UPPER($I14))="CONTRATUAL",ISNUMBER(SEARCH("INDIVIDUAL",SUBSTITUTE(UPPER($D14)," ","")))),"PREMIUM FREE",""))))</f>
        <v/>
      </c>
    </row>
    <row r="15" ht="15" customFormat="1" customHeight="1" s="45">
      <c r="A15" s="183" t="inlineStr">
        <is>
          <t>TELA</t>
        </is>
      </c>
      <c r="B15" s="162" t="n">
        <v>53141</v>
      </c>
      <c r="C15" s="162" t="inlineStr">
        <is>
          <t>1RSX8</t>
        </is>
      </c>
      <c r="D15" s="162" t="inlineStr">
        <is>
          <t>ITAU UNIBANCO SA</t>
        </is>
      </c>
      <c r="E15" s="162" t="n">
        <v>86498584734</v>
      </c>
      <c r="F15" s="162" t="inlineStr">
        <is>
          <t>1RSX8000168025</t>
        </is>
      </c>
      <c r="G15" s="184" t="n">
        <v>450</v>
      </c>
      <c r="H15" s="184" t="n">
        <v>450</v>
      </c>
      <c r="I15" s="162" t="inlineStr">
        <is>
          <t>CONTRATUAL</t>
        </is>
      </c>
      <c r="J15" s="162" t="n">
        <v>229031781</v>
      </c>
      <c r="K15" s="162" t="inlineStr">
        <is>
          <t>LEONARDO LIMA BITTENCOURT COSTA</t>
        </is>
      </c>
      <c r="L15" s="162" t="inlineStr">
        <is>
          <t>SÃO GONÇALO</t>
        </is>
      </c>
      <c r="M15" s="162" t="inlineStr">
        <is>
          <t>RJ</t>
        </is>
      </c>
      <c r="N15" s="162" t="inlineStr">
        <is>
          <t>SERGIANA</t>
        </is>
      </c>
      <c r="O15" s="188" t="inlineStr">
        <is>
          <t>JA POSSUI</t>
        </is>
      </c>
      <c r="P15" s="162" t="n"/>
      <c r="Q15" s="162" t="n"/>
      <c r="R15" s="162" t="inlineStr">
        <is>
          <t>AUTORIZADO PAGAMENTO</t>
        </is>
      </c>
      <c r="S15" s="162" t="n">
        <v>8202625012</v>
      </c>
      <c r="T15" s="162" t="inlineStr">
        <is>
          <t>5 DIAS UTEIS</t>
        </is>
      </c>
      <c r="U15" s="186" t="n">
        <v>46083</v>
      </c>
      <c r="V15" s="186" t="n">
        <v>46083</v>
      </c>
      <c r="W15" s="186" t="n">
        <v>46090</v>
      </c>
      <c r="X15" s="186" t="n">
        <v>46087</v>
      </c>
      <c r="Y15" s="105">
        <f>IF(AND(X15&lt;&gt;"",W15&lt;&gt;""),IF(X15&lt;=W15,"SIM","NÃO"),"")</f>
        <v/>
      </c>
      <c r="Z15" s="187" t="n"/>
      <c r="AC15">
        <f>IF($C15="","",IF(COUNTIF('Códigos Santander (ref)'!$A$2:$A$79,$C15)&gt;0,"SANTANDER",IF(COUNTIF('Códigos Itaú (ref)'!$A$2:$A$44,$C15)&gt;0,"ITAU",IF(AND(TRIM(UPPER($I15))="CONTRATUAL",ISNUMBER(SEARCH("INDIVIDUAL",SUBSTITUTE(UPPER($D15)," ","")))),"PREMIUM FREE",""))))</f>
        <v/>
      </c>
    </row>
    <row r="16" ht="15" customFormat="1" customHeight="1" s="45">
      <c r="A16" s="183" t="inlineStr">
        <is>
          <t>TELA</t>
        </is>
      </c>
      <c r="B16" s="162" t="n">
        <v>53200</v>
      </c>
      <c r="C16" s="162" t="inlineStr">
        <is>
          <t>1RSX8</t>
        </is>
      </c>
      <c r="D16" s="162" t="inlineStr">
        <is>
          <t>ITAU UNIBANCO SA</t>
        </is>
      </c>
      <c r="E16" s="162" t="n">
        <v>86498584734</v>
      </c>
      <c r="F16" s="162" t="inlineStr">
        <is>
          <t>1RSX8000168025</t>
        </is>
      </c>
      <c r="G16" s="184" t="n">
        <v>450</v>
      </c>
      <c r="H16" s="184" t="n">
        <v>450</v>
      </c>
      <c r="I16" s="162" t="inlineStr">
        <is>
          <t>CONTRATUAL</t>
        </is>
      </c>
      <c r="J16" s="162" t="n">
        <v>229031781</v>
      </c>
      <c r="K16" s="162" t="inlineStr">
        <is>
          <t>LEONARDO LIMA BITTENCOURT COSTA</t>
        </is>
      </c>
      <c r="L16" s="162" t="inlineStr">
        <is>
          <t>SÃO GONÇALO</t>
        </is>
      </c>
      <c r="M16" s="162" t="inlineStr">
        <is>
          <t>RJ</t>
        </is>
      </c>
      <c r="N16" s="162" t="inlineStr">
        <is>
          <t>SERGIANA</t>
        </is>
      </c>
      <c r="O16" s="188" t="inlineStr">
        <is>
          <t>JA POSSUI</t>
        </is>
      </c>
      <c r="P16" s="162" t="n"/>
      <c r="Q16" s="162" t="n"/>
      <c r="R16" s="162" t="inlineStr">
        <is>
          <t>AUTORIZADO PAGAMENTO</t>
        </is>
      </c>
      <c r="S16" s="162" t="n">
        <v>8202625014</v>
      </c>
      <c r="T16" s="162" t="inlineStr">
        <is>
          <t>5 DIAS UTEIS</t>
        </is>
      </c>
      <c r="U16" s="186" t="n">
        <v>46083</v>
      </c>
      <c r="V16" s="186" t="n">
        <v>46083</v>
      </c>
      <c r="W16" s="186" t="n">
        <v>46090</v>
      </c>
      <c r="X16" s="186" t="n">
        <v>46087</v>
      </c>
      <c r="Y16" s="105">
        <f>IF(AND(X16&lt;&gt;"",W16&lt;&gt;""),IF(X16&lt;=W16,"SIM","NÃO"),"")</f>
        <v/>
      </c>
      <c r="Z16" s="187" t="n"/>
      <c r="AC16">
        <f>IF($C16="","",IF(COUNTIF('Códigos Santander (ref)'!$A$2:$A$79,$C16)&gt;0,"SANTANDER",IF(COUNTIF('Códigos Itaú (ref)'!$A$2:$A$44,$C16)&gt;0,"ITAU",IF(AND(TRIM(UPPER($I16))="CONTRATUAL",ISNUMBER(SEARCH("INDIVIDUAL",SUBSTITUTE(UPPER($D16)," ","")))),"PREMIUM FREE",""))))</f>
        <v/>
      </c>
    </row>
    <row r="17" ht="15" customFormat="1" customHeight="1" s="45">
      <c r="A17" s="183" t="inlineStr">
        <is>
          <t>TELA</t>
        </is>
      </c>
      <c r="B17" s="162" t="n">
        <v>53938</v>
      </c>
      <c r="C17" s="162" t="inlineStr">
        <is>
          <t>S21FQ</t>
        </is>
      </c>
      <c r="D17" s="162" t="inlineStr">
        <is>
          <t>SANTANDER SERVICOS DIGITAIS BRASIL LTDA</t>
        </is>
      </c>
      <c r="E17" s="162" t="n">
        <v>8166309688</v>
      </c>
      <c r="F17" s="162" t="inlineStr">
        <is>
          <t>S21FQ001220020</t>
        </is>
      </c>
      <c r="G17" s="184" t="n">
        <v>200</v>
      </c>
      <c r="H17" s="184" t="n">
        <v>170.8</v>
      </c>
      <c r="I17" s="162" t="inlineStr">
        <is>
          <t>CONTRATUAL</t>
        </is>
      </c>
      <c r="J17" s="185" t="n">
        <v>8604164000130</v>
      </c>
      <c r="K17" s="162" t="inlineStr">
        <is>
          <t>CENTRO DE TRATAMENTO E REABILITACAO ORAL ODONTO ALPHA LTDA</t>
        </is>
      </c>
      <c r="L17" s="162" t="inlineStr">
        <is>
          <t>PIRACICABA</t>
        </is>
      </c>
      <c r="M17" s="162" t="inlineStr">
        <is>
          <t>SP</t>
        </is>
      </c>
      <c r="N17" s="162" t="inlineStr">
        <is>
          <t>SERGIANA</t>
        </is>
      </c>
      <c r="O17" s="162" t="n">
        <v>533846</v>
      </c>
      <c r="P17" s="186" t="n">
        <v>46084</v>
      </c>
      <c r="Q17" s="186" t="n">
        <v>46085</v>
      </c>
      <c r="R17" s="162" t="inlineStr">
        <is>
          <t>AUTORIZADO PAGAMENTO</t>
        </is>
      </c>
      <c r="S17" s="162" t="n">
        <v>8202625214</v>
      </c>
      <c r="T17" s="162" t="inlineStr">
        <is>
          <t>5 DIAS UTEIS</t>
        </is>
      </c>
      <c r="U17" s="186" t="n">
        <v>46083</v>
      </c>
      <c r="V17" s="186" t="n">
        <v>46085</v>
      </c>
      <c r="W17" s="186" t="n">
        <v>46092</v>
      </c>
      <c r="X17" s="186" t="n">
        <v>46090</v>
      </c>
      <c r="Y17" s="105">
        <f>IF(AND(X17&lt;&gt;"",W17&lt;&gt;""),IF(X17&lt;=W17,"SIM","NÃO"),"")</f>
        <v/>
      </c>
      <c r="Z17" s="187" t="n"/>
      <c r="AC17">
        <f>IF($C17="","",IF(COUNTIF('Códigos Santander (ref)'!$A$2:$A$79,$C17)&gt;0,"SANTANDER",IF(COUNTIF('Códigos Itaú (ref)'!$A$2:$A$44,$C17)&gt;0,"ITAU",IF(AND(TRIM(UPPER($I17))="CONTRATUAL",ISNUMBER(SEARCH("INDIVIDUAL",SUBSTITUTE(UPPER($D17)," ","")))),"PREMIUM FREE",""))))</f>
        <v/>
      </c>
    </row>
    <row r="18" ht="15" customFormat="1" customHeight="1" s="45">
      <c r="A18" s="183" t="inlineStr">
        <is>
          <t>TELA</t>
        </is>
      </c>
      <c r="B18" s="162" t="n">
        <v>53931</v>
      </c>
      <c r="C18" s="162" t="inlineStr">
        <is>
          <t>1RU54</t>
        </is>
      </c>
      <c r="D18" s="105" t="inlineStr">
        <is>
          <t>BANCO SANTANDER BRASIL SA</t>
        </is>
      </c>
      <c r="E18" s="162" t="n">
        <v>24804827587</v>
      </c>
      <c r="F18" s="162" t="inlineStr">
        <is>
          <t>1RU54000248002</t>
        </is>
      </c>
      <c r="G18" s="184" t="n">
        <v>30</v>
      </c>
      <c r="H18" s="184" t="n">
        <v>7.43</v>
      </c>
      <c r="I18" s="162" t="inlineStr">
        <is>
          <t>CONTRATUAL</t>
        </is>
      </c>
      <c r="J18" s="185" t="n">
        <v>52270922000112</v>
      </c>
      <c r="K18" s="162" t="inlineStr">
        <is>
          <t>ODONTOLOGIA BARROS CARVALHO LTDA</t>
        </is>
      </c>
      <c r="L18" s="162" t="inlineStr">
        <is>
          <t xml:space="preserve">SALVADOR </t>
        </is>
      </c>
      <c r="M18" s="162" t="inlineStr">
        <is>
          <t>BA</t>
        </is>
      </c>
      <c r="N18" s="162" t="inlineStr">
        <is>
          <t>SERGIANA</t>
        </is>
      </c>
      <c r="O18" s="188" t="inlineStr">
        <is>
          <t>JA POSSUI</t>
        </is>
      </c>
      <c r="P18" s="162" t="n"/>
      <c r="Q18" s="162" t="n"/>
      <c r="R18" s="162" t="inlineStr">
        <is>
          <t>AUTORIZADO PAGAMENTO</t>
        </is>
      </c>
      <c r="S18" s="162" t="n">
        <v>8202625017</v>
      </c>
      <c r="T18" s="162" t="inlineStr">
        <is>
          <t>5 DIAS UTEIS</t>
        </is>
      </c>
      <c r="U18" s="186" t="n">
        <v>46083</v>
      </c>
      <c r="V18" s="186" t="n">
        <v>46083</v>
      </c>
      <c r="W18" s="186" t="n">
        <v>46090</v>
      </c>
      <c r="X18" s="186" t="n">
        <v>46087</v>
      </c>
      <c r="Y18" s="105">
        <f>IF(AND(X18&lt;&gt;"",W18&lt;&gt;""),IF(X18&lt;=W18,"SIM","NÃO"),"")</f>
        <v/>
      </c>
      <c r="Z18" s="187" t="n"/>
      <c r="AC18">
        <f>IF($C18="","",IF(COUNTIF('Códigos Santander (ref)'!$A$2:$A$79,$C18)&gt;0,"SANTANDER",IF(COUNTIF('Códigos Itaú (ref)'!$A$2:$A$44,$C18)&gt;0,"ITAU",IF(AND(TRIM(UPPER($I18))="CONTRATUAL",ISNUMBER(SEARCH("INDIVIDUAL",SUBSTITUTE(UPPER($D18)," ","")))),"PREMIUM FREE",""))))</f>
        <v/>
      </c>
    </row>
    <row r="19" ht="15" customFormat="1" customHeight="1" s="45">
      <c r="A19" s="183" t="inlineStr">
        <is>
          <t>TELA</t>
        </is>
      </c>
      <c r="B19" s="162" t="n">
        <v>53284</v>
      </c>
      <c r="C19" s="162" t="inlineStr">
        <is>
          <t>1RU54</t>
        </is>
      </c>
      <c r="D19" s="105" t="inlineStr">
        <is>
          <t>BANCO SANTANDER BRASIL SA</t>
        </is>
      </c>
      <c r="E19" s="189" t="n">
        <v>24804827587</v>
      </c>
      <c r="F19" s="162" t="inlineStr">
        <is>
          <t>1RU54000248002</t>
        </is>
      </c>
      <c r="G19" s="184" t="n">
        <v>300</v>
      </c>
      <c r="H19" s="184" t="n">
        <v>35</v>
      </c>
      <c r="I19" s="162" t="inlineStr">
        <is>
          <t>CONTRATUAL</t>
        </is>
      </c>
      <c r="J19" s="185" t="n">
        <v>54116505000145</v>
      </c>
      <c r="K19" s="162" t="inlineStr">
        <is>
          <t>TAVARES ODONTOLOGIA INTEGRADA LTDA</t>
        </is>
      </c>
      <c r="L19" s="162" t="inlineStr">
        <is>
          <t xml:space="preserve">SALVADOR </t>
        </is>
      </c>
      <c r="M19" s="162" t="inlineStr">
        <is>
          <t>BA</t>
        </is>
      </c>
      <c r="N19" s="162" t="inlineStr">
        <is>
          <t>SERGIANA</t>
        </is>
      </c>
      <c r="O19" s="188" t="inlineStr">
        <is>
          <t>JA POSSUI</t>
        </is>
      </c>
      <c r="P19" s="162" t="n"/>
      <c r="Q19" s="162" t="n"/>
      <c r="R19" s="162" t="inlineStr">
        <is>
          <t>AUTORIZADO PAGAMENTO</t>
        </is>
      </c>
      <c r="S19" s="162" t="n">
        <v>8202625018</v>
      </c>
      <c r="T19" s="162" t="inlineStr">
        <is>
          <t>5 DIAS UTEIS</t>
        </is>
      </c>
      <c r="U19" s="186" t="n">
        <v>46083</v>
      </c>
      <c r="V19" s="186" t="n">
        <v>46083</v>
      </c>
      <c r="W19" s="186" t="n">
        <v>46090</v>
      </c>
      <c r="X19" s="186" t="n">
        <v>46087</v>
      </c>
      <c r="Y19" s="105">
        <f>IF(AND(X19&lt;&gt;"",W19&lt;&gt;""),IF(X19&lt;=W19,"SIM","NÃO"),"")</f>
        <v/>
      </c>
      <c r="Z19" s="187" t="n"/>
      <c r="AC19">
        <f>IF($C19="","",IF(COUNTIF('Códigos Santander (ref)'!$A$2:$A$79,$C19)&gt;0,"SANTANDER",IF(COUNTIF('Códigos Itaú (ref)'!$A$2:$A$44,$C19)&gt;0,"ITAU",IF(AND(TRIM(UPPER($I19))="CONTRATUAL",ISNUMBER(SEARCH("INDIVIDUAL",SUBSTITUTE(UPPER($D19)," ","")))),"PREMIUM FREE",""))))</f>
        <v/>
      </c>
    </row>
    <row r="20" ht="15" customFormat="1" customHeight="1" s="45">
      <c r="A20" s="183" t="inlineStr">
        <is>
          <t>TELA</t>
        </is>
      </c>
      <c r="B20" s="162" t="n">
        <v>53892</v>
      </c>
      <c r="C20" s="162" t="inlineStr">
        <is>
          <t>1RUH3</t>
        </is>
      </c>
      <c r="D20" s="105" t="inlineStr">
        <is>
          <t>BANCO SANTANDER BRASIL SA</t>
        </is>
      </c>
      <c r="E20" s="162" t="n">
        <v>25297720885</v>
      </c>
      <c r="F20" s="162" t="inlineStr">
        <is>
          <t>1RUH3032877005</t>
        </is>
      </c>
      <c r="G20" s="184" t="n">
        <v>350</v>
      </c>
      <c r="H20" s="184" t="n">
        <v>163.8</v>
      </c>
      <c r="I20" s="162" t="inlineStr">
        <is>
          <t>CONTRATUAL</t>
        </is>
      </c>
      <c r="J20" s="124" t="n">
        <v>24870458000160</v>
      </c>
      <c r="K20" s="105" t="inlineStr">
        <is>
          <t>EDWAL LOBOSCHI</t>
        </is>
      </c>
      <c r="L20" s="162" t="inlineStr">
        <is>
          <t>SÃO PAULO</t>
        </is>
      </c>
      <c r="M20" s="162" t="inlineStr">
        <is>
          <t>SP</t>
        </is>
      </c>
      <c r="N20" s="162" t="inlineStr">
        <is>
          <t>SERGIANA</t>
        </is>
      </c>
      <c r="O20" s="188" t="inlineStr">
        <is>
          <t>JA POSSUI</t>
        </is>
      </c>
      <c r="P20" s="162" t="n"/>
      <c r="Q20" s="162" t="n"/>
      <c r="R20" s="162" t="inlineStr">
        <is>
          <t>AUTORIZADO PAGAMENTO</t>
        </is>
      </c>
      <c r="S20" s="162" t="n">
        <v>8202625021</v>
      </c>
      <c r="T20" s="162" t="inlineStr">
        <is>
          <t>5 DIAS UTEIS</t>
        </is>
      </c>
      <c r="U20" s="186" t="n">
        <v>46083</v>
      </c>
      <c r="V20" s="186" t="n">
        <v>46083</v>
      </c>
      <c r="W20" s="186" t="n">
        <v>46090</v>
      </c>
      <c r="X20" s="186" t="n">
        <v>46087</v>
      </c>
      <c r="Y20" s="105">
        <f>IF(AND(X20&lt;&gt;"",W20&lt;&gt;""),IF(X20&lt;=W20,"SIM","NÃO"),"")</f>
        <v/>
      </c>
      <c r="Z20" s="187" t="n"/>
      <c r="AC20">
        <f>IF($C20="","",IF(COUNTIF('Códigos Santander (ref)'!$A$2:$A$79,$C20)&gt;0,"SANTANDER",IF(COUNTIF('Códigos Itaú (ref)'!$A$2:$A$44,$C20)&gt;0,"ITAU",IF(AND(TRIM(UPPER($I20))="CONTRATUAL",ISNUMBER(SEARCH("INDIVIDUAL",SUBSTITUTE(UPPER($D20)," ","")))),"PREMIUM FREE",""))))</f>
        <v/>
      </c>
    </row>
    <row r="21" ht="15" customFormat="1" customHeight="1" s="45">
      <c r="A21" s="183" t="inlineStr">
        <is>
          <t>TELA</t>
        </is>
      </c>
      <c r="B21" s="162" t="n">
        <v>53803</v>
      </c>
      <c r="C21" s="162" t="inlineStr">
        <is>
          <t>1RSLN</t>
        </is>
      </c>
      <c r="D21" s="162" t="inlineStr">
        <is>
          <t>ITAU UNIBANCO SA</t>
        </is>
      </c>
      <c r="E21" s="162" t="n">
        <v>16039128780</v>
      </c>
      <c r="F21" s="162" t="inlineStr">
        <is>
          <t>1RSLN008271003</t>
        </is>
      </c>
      <c r="G21" s="184" t="n">
        <v>450</v>
      </c>
      <c r="H21" s="184" t="n">
        <v>450</v>
      </c>
      <c r="I21" s="162" t="inlineStr">
        <is>
          <t>CONTRATUAL</t>
        </is>
      </c>
      <c r="J21" s="162" t="n">
        <v>5950466730</v>
      </c>
      <c r="K21" s="162" t="inlineStr">
        <is>
          <t>ZULMA FLORES BLANCO QUEIROZ</t>
        </is>
      </c>
      <c r="L21" s="162" t="inlineStr">
        <is>
          <t>SÃO GONÇALO</t>
        </is>
      </c>
      <c r="M21" s="162" t="inlineStr">
        <is>
          <t>RJ</t>
        </is>
      </c>
      <c r="N21" s="162" t="inlineStr">
        <is>
          <t>CIBELY</t>
        </is>
      </c>
      <c r="O21" s="162" t="inlineStr">
        <is>
          <t>JA POSSUI</t>
        </is>
      </c>
      <c r="P21" s="162" t="n"/>
      <c r="Q21" s="162" t="n"/>
      <c r="R21" s="162" t="inlineStr">
        <is>
          <t>AUTORIZADO PAGAMENTO</t>
        </is>
      </c>
      <c r="S21" s="162" t="n">
        <v>8202625022</v>
      </c>
      <c r="T21" s="162" t="inlineStr">
        <is>
          <t>5 DIAS ÚTEIS</t>
        </is>
      </c>
      <c r="U21" s="186" t="n">
        <v>46083</v>
      </c>
      <c r="V21" s="186" t="n">
        <v>46083</v>
      </c>
      <c r="W21" s="186" t="n">
        <v>46090</v>
      </c>
      <c r="X21" s="186" t="n">
        <v>46087</v>
      </c>
      <c r="Y21" s="105">
        <f>IF(AND(X21&lt;&gt;"",W21&lt;&gt;""),IF(X21&lt;=W21,"SIM","NÃO"),"")</f>
        <v/>
      </c>
      <c r="Z21" s="187" t="n"/>
      <c r="AC21">
        <f>IF($C21="","",IF(COUNTIF('Códigos Santander (ref)'!$A$2:$A$79,$C21)&gt;0,"SANTANDER",IF(COUNTIF('Códigos Itaú (ref)'!$A$2:$A$44,$C21)&gt;0,"ITAU",IF(AND(TRIM(UPPER($I21))="CONTRATUAL",ISNUMBER(SEARCH("INDIVIDUAL",SUBSTITUTE(UPPER($D21)," ","")))),"PREMIUM FREE",""))))</f>
        <v/>
      </c>
    </row>
    <row r="22" ht="15" customFormat="1" customHeight="1" s="45">
      <c r="A22" s="183" t="inlineStr">
        <is>
          <t>TELA</t>
        </is>
      </c>
      <c r="B22" s="162" t="n">
        <v>53967</v>
      </c>
      <c r="C22" s="162" t="inlineStr">
        <is>
          <t>1RSLN</t>
        </is>
      </c>
      <c r="D22" s="162" t="inlineStr">
        <is>
          <t>ITAU UNIBANCO SA</t>
        </is>
      </c>
      <c r="E22" s="162" t="n">
        <v>16039128780</v>
      </c>
      <c r="F22" s="162" t="inlineStr">
        <is>
          <t>1RSLN008271003</t>
        </is>
      </c>
      <c r="G22" s="184" t="n">
        <v>450</v>
      </c>
      <c r="H22" s="184" t="n">
        <v>450</v>
      </c>
      <c r="I22" s="162" t="inlineStr">
        <is>
          <t>CONTRATUAL</t>
        </is>
      </c>
      <c r="J22" s="162" t="n">
        <v>5950466730</v>
      </c>
      <c r="K22" s="162" t="inlineStr">
        <is>
          <t>ZULMA FLORES BLANCO QUEIROZ</t>
        </is>
      </c>
      <c r="L22" s="162" t="inlineStr">
        <is>
          <t>SÃO GONÇALO</t>
        </is>
      </c>
      <c r="M22" s="162" t="inlineStr">
        <is>
          <t>RJ</t>
        </is>
      </c>
      <c r="N22" s="162" t="inlineStr">
        <is>
          <t>CIBELY</t>
        </is>
      </c>
      <c r="O22" s="162" t="inlineStr">
        <is>
          <t>JA POSSUI</t>
        </is>
      </c>
      <c r="P22" s="162" t="n"/>
      <c r="Q22" s="162" t="n"/>
      <c r="R22" s="162" t="inlineStr">
        <is>
          <t>AUTORIZADO PAGAMENTO</t>
        </is>
      </c>
      <c r="S22" s="162" t="n">
        <v>8202625020</v>
      </c>
      <c r="T22" s="162" t="inlineStr">
        <is>
          <t>5 DIAS ÚTEIS</t>
        </is>
      </c>
      <c r="U22" s="186" t="n">
        <v>46083</v>
      </c>
      <c r="V22" s="186" t="n">
        <v>46083</v>
      </c>
      <c r="W22" s="186" t="n">
        <v>46090</v>
      </c>
      <c r="X22" s="186" t="n">
        <v>46087</v>
      </c>
      <c r="Y22" s="105">
        <f>IF(AND(X22&lt;&gt;"",W22&lt;&gt;""),IF(X22&lt;=W22,"SIM","NÃO"),"")</f>
        <v/>
      </c>
      <c r="Z22" s="187" t="n"/>
      <c r="AC22">
        <f>IF($C22="","",IF(COUNTIF('Códigos Santander (ref)'!$A$2:$A$79,$C22)&gt;0,"SANTANDER",IF(COUNTIF('Códigos Itaú (ref)'!$A$2:$A$44,$C22)&gt;0,"ITAU",IF(AND(TRIM(UPPER($I22))="CONTRATUAL",ISNUMBER(SEARCH("INDIVIDUAL",SUBSTITUTE(UPPER($D22)," ","")))),"PREMIUM FREE",""))))</f>
        <v/>
      </c>
    </row>
    <row r="23" ht="15" customFormat="1" customHeight="1" s="45">
      <c r="A23" s="183" t="inlineStr">
        <is>
          <t>TELA</t>
        </is>
      </c>
      <c r="B23" s="162" t="n">
        <v>53644</v>
      </c>
      <c r="C23" s="162" t="inlineStr">
        <is>
          <t>1RSLN</t>
        </is>
      </c>
      <c r="D23" s="162" t="inlineStr">
        <is>
          <t>ITAU UNIBANCO SA</t>
        </is>
      </c>
      <c r="E23" s="162" t="n">
        <v>16039128780</v>
      </c>
      <c r="F23" s="162" t="inlineStr">
        <is>
          <t>1RSLN008271003</t>
        </is>
      </c>
      <c r="G23" s="184" t="n">
        <v>450</v>
      </c>
      <c r="H23" s="184" t="n">
        <v>450</v>
      </c>
      <c r="I23" s="162" t="inlineStr">
        <is>
          <t>CONTRATUAL</t>
        </is>
      </c>
      <c r="J23" s="162" t="n">
        <v>5950466730</v>
      </c>
      <c r="K23" s="162" t="inlineStr">
        <is>
          <t>ZULMA FLORES BLANCO QUEIROZ</t>
        </is>
      </c>
      <c r="L23" s="162" t="inlineStr">
        <is>
          <t>SÃO GONÇALO</t>
        </is>
      </c>
      <c r="M23" s="162" t="inlineStr">
        <is>
          <t>RJ</t>
        </is>
      </c>
      <c r="N23" s="162" t="inlineStr">
        <is>
          <t>CIBELY</t>
        </is>
      </c>
      <c r="O23" s="162" t="inlineStr">
        <is>
          <t>JA POSSUI</t>
        </is>
      </c>
      <c r="P23" s="162" t="n"/>
      <c r="Q23" s="162" t="n"/>
      <c r="R23" s="162" t="inlineStr">
        <is>
          <t>AUTORIZADO PAGAMENTO</t>
        </is>
      </c>
      <c r="S23" s="162" t="n">
        <v>8202625013</v>
      </c>
      <c r="T23" s="162" t="inlineStr">
        <is>
          <t>5 DIAS ÚTEIS</t>
        </is>
      </c>
      <c r="U23" s="186" t="n">
        <v>46083</v>
      </c>
      <c r="V23" s="186" t="n">
        <v>46083</v>
      </c>
      <c r="W23" s="186" t="n">
        <v>46090</v>
      </c>
      <c r="X23" s="186" t="n">
        <v>46087</v>
      </c>
      <c r="Y23" s="105">
        <f>IF(AND(X23&lt;&gt;"",W23&lt;&gt;""),IF(X23&lt;=W23,"SIM","NÃO"),"")</f>
        <v/>
      </c>
      <c r="Z23" s="187" t="n"/>
      <c r="AC23">
        <f>IF($C23="","",IF(COUNTIF('Códigos Santander (ref)'!$A$2:$A$79,$C23)&gt;0,"SANTANDER",IF(COUNTIF('Códigos Itaú (ref)'!$A$2:$A$44,$C23)&gt;0,"ITAU",IF(AND(TRIM(UPPER($I23))="CONTRATUAL",ISNUMBER(SEARCH("INDIVIDUAL",SUBSTITUTE(UPPER($D23)," ","")))),"PREMIUM FREE",""))))</f>
        <v/>
      </c>
    </row>
    <row r="24" ht="15" customFormat="1" customHeight="1" s="45">
      <c r="A24" s="183" t="inlineStr">
        <is>
          <t>TELA</t>
        </is>
      </c>
      <c r="B24" s="162" t="n">
        <v>53801</v>
      </c>
      <c r="C24" s="162" t="inlineStr">
        <is>
          <t>1RUH3</t>
        </is>
      </c>
      <c r="D24" s="105" t="inlineStr">
        <is>
          <t>BANCO SANTANDER BRASIL SA</t>
        </is>
      </c>
      <c r="E24" s="162" t="n">
        <v>2243809745</v>
      </c>
      <c r="F24" s="162" t="inlineStr">
        <is>
          <t>1RUH3040396029</t>
        </is>
      </c>
      <c r="G24" s="184" t="n">
        <v>260</v>
      </c>
      <c r="H24" s="184" t="n">
        <v>90.94</v>
      </c>
      <c r="I24" s="162" t="inlineStr">
        <is>
          <t>CONTRATUAL</t>
        </is>
      </c>
      <c r="J24" s="162" t="n">
        <v>5950466730</v>
      </c>
      <c r="K24" s="162" t="inlineStr">
        <is>
          <t>ZULMA FLORES BLANCO QUEIROZ</t>
        </is>
      </c>
      <c r="L24" s="162" t="inlineStr">
        <is>
          <t>SÃO GONÇALO</t>
        </is>
      </c>
      <c r="M24" s="162" t="inlineStr">
        <is>
          <t>RJ</t>
        </is>
      </c>
      <c r="N24" s="162" t="inlineStr">
        <is>
          <t>SERGIANA</t>
        </is>
      </c>
      <c r="O24" s="162" t="inlineStr">
        <is>
          <t>JA POSSUI</t>
        </is>
      </c>
      <c r="P24" s="162" t="n"/>
      <c r="Q24" s="162" t="n"/>
      <c r="R24" s="162" t="inlineStr">
        <is>
          <t>AUTORIZADO PAGAMENTO</t>
        </is>
      </c>
      <c r="S24" s="162" t="n">
        <v>8202625010</v>
      </c>
      <c r="T24" s="162" t="inlineStr">
        <is>
          <t>5 DIAS ÚTEIS</t>
        </is>
      </c>
      <c r="U24" s="186" t="n">
        <v>46083</v>
      </c>
      <c r="V24" s="186" t="n">
        <v>46083</v>
      </c>
      <c r="W24" s="186" t="n">
        <v>46090</v>
      </c>
      <c r="X24" s="186" t="n">
        <v>46087</v>
      </c>
      <c r="Y24" s="105">
        <f>IF(AND(X24&lt;&gt;"",W24&lt;&gt;""),IF(X24&lt;=W24,"SIM","NÃO"),"")</f>
        <v/>
      </c>
      <c r="Z24" s="187" t="n"/>
      <c r="AC24">
        <f>IF($C24="","",IF(COUNTIF('Códigos Santander (ref)'!$A$2:$A$79,$C24)&gt;0,"SANTANDER",IF(COUNTIF('Códigos Itaú (ref)'!$A$2:$A$44,$C24)&gt;0,"ITAU",IF(AND(TRIM(UPPER($I24))="CONTRATUAL",ISNUMBER(SEARCH("INDIVIDUAL",SUBSTITUTE(UPPER($D24)," ","")))),"PREMIUM FREE",""))))</f>
        <v/>
      </c>
    </row>
    <row r="25" ht="15" customFormat="1" customHeight="1" s="45">
      <c r="A25" s="183" t="inlineStr">
        <is>
          <t>TELA</t>
        </is>
      </c>
      <c r="B25" s="162" t="n">
        <v>53802</v>
      </c>
      <c r="C25" s="162" t="inlineStr">
        <is>
          <t>1RUB1</t>
        </is>
      </c>
      <c r="D25" s="162" t="inlineStr">
        <is>
          <t>F1RST TECNOLOGIA E INOVACAO LTDA</t>
        </is>
      </c>
      <c r="E25" s="162" t="n">
        <v>35303316866</v>
      </c>
      <c r="F25" s="162" t="inlineStr">
        <is>
          <t>1RUB1004107004</t>
        </is>
      </c>
      <c r="G25" s="184" t="n">
        <v>1200</v>
      </c>
      <c r="H25" s="184" t="n">
        <v>144.35</v>
      </c>
      <c r="I25" s="162" t="inlineStr">
        <is>
          <t>CONTRATUAL</t>
        </is>
      </c>
      <c r="J25" s="185" t="n">
        <v>31483879000101</v>
      </c>
      <c r="K25" s="162" t="inlineStr">
        <is>
          <t>AARTE ODONTOLOGIA ESPECIALIZADA LTDA</t>
        </is>
      </c>
      <c r="L25" s="162" t="inlineStr">
        <is>
          <t>OSASCO</t>
        </is>
      </c>
      <c r="M25" s="162" t="inlineStr">
        <is>
          <t>SP</t>
        </is>
      </c>
      <c r="N25" s="162" t="inlineStr">
        <is>
          <t>SERGIANA</t>
        </is>
      </c>
      <c r="O25" s="162" t="n">
        <v>533851</v>
      </c>
      <c r="P25" s="186" t="n">
        <v>46084</v>
      </c>
      <c r="Q25" s="186" t="n">
        <v>46085</v>
      </c>
      <c r="R25" s="162" t="inlineStr">
        <is>
          <t>AUTORIZADO PAGAMENTO</t>
        </is>
      </c>
      <c r="S25" s="162" t="n">
        <v>8202625205</v>
      </c>
      <c r="T25" s="162" t="inlineStr">
        <is>
          <t>5 DIAS ÚTEIS</t>
        </is>
      </c>
      <c r="U25" s="186" t="n">
        <v>46083</v>
      </c>
      <c r="V25" s="186" t="n">
        <v>46085</v>
      </c>
      <c r="W25" s="186" t="n">
        <v>46092</v>
      </c>
      <c r="X25" s="186" t="n">
        <v>46090</v>
      </c>
      <c r="Y25" s="105">
        <f>IF(AND(X25&lt;&gt;"",W25&lt;&gt;""),IF(X25&lt;=W25,"SIM","NÃO"),"")</f>
        <v/>
      </c>
      <c r="Z25" s="187" t="n"/>
      <c r="AC25">
        <f>IF($C25="","",IF(COUNTIF('Códigos Santander (ref)'!$A$2:$A$79,$C25)&gt;0,"SANTANDER",IF(COUNTIF('Códigos Itaú (ref)'!$A$2:$A$44,$C25)&gt;0,"ITAU",IF(AND(TRIM(UPPER($I25))="CONTRATUAL",ISNUMBER(SEARCH("INDIVIDUAL",SUBSTITUTE(UPPER($D25)," ","")))),"PREMIUM FREE",""))))</f>
        <v/>
      </c>
    </row>
    <row r="26" ht="15" customFormat="1" customHeight="1" s="45">
      <c r="A26" s="183" t="inlineStr">
        <is>
          <t>TELA</t>
        </is>
      </c>
      <c r="B26" s="162" t="n">
        <v>53857</v>
      </c>
      <c r="C26" s="162" t="inlineStr">
        <is>
          <t>1RUH3</t>
        </is>
      </c>
      <c r="D26" s="105" t="inlineStr">
        <is>
          <t>BANCO SANTANDER BRASIL SA</t>
        </is>
      </c>
      <c r="E26" s="162" t="n">
        <v>43673362801</v>
      </c>
      <c r="F26" s="162" t="inlineStr">
        <is>
          <t>1RUH3018872000</t>
        </is>
      </c>
      <c r="G26" s="184" t="n">
        <v>350</v>
      </c>
      <c r="H26" s="184" t="n">
        <v>19.54</v>
      </c>
      <c r="I26" s="162" t="inlineStr">
        <is>
          <t>CONTRATUAL</t>
        </is>
      </c>
      <c r="J26" s="185" t="n">
        <v>40735644000142</v>
      </c>
      <c r="K26" s="162" t="inlineStr">
        <is>
          <t>DOT ODONTOLOGIA LTDA</t>
        </is>
      </c>
      <c r="L26" s="162" t="inlineStr">
        <is>
          <t>CAMPINAS</t>
        </is>
      </c>
      <c r="M26" s="162" t="inlineStr">
        <is>
          <t>SP</t>
        </is>
      </c>
      <c r="N26" s="162" t="inlineStr">
        <is>
          <t>SERGIANA</t>
        </is>
      </c>
      <c r="O26" s="162" t="n">
        <v>534173</v>
      </c>
      <c r="P26" s="186" t="n">
        <v>46084</v>
      </c>
      <c r="Q26" s="186" t="n">
        <v>46085</v>
      </c>
      <c r="R26" s="162" t="inlineStr">
        <is>
          <t>AUTORIZADO PAGAMENTO</t>
        </is>
      </c>
      <c r="S26" s="162" t="n">
        <v>8202625269</v>
      </c>
      <c r="T26" s="162" t="inlineStr">
        <is>
          <t>5 DIAS ÚTEIS</t>
        </is>
      </c>
      <c r="U26" s="186" t="n">
        <v>46083</v>
      </c>
      <c r="V26" s="186" t="n">
        <v>46086</v>
      </c>
      <c r="W26" s="186" t="n">
        <v>46093</v>
      </c>
      <c r="X26" s="186" t="n">
        <v>46092</v>
      </c>
      <c r="Y26" s="105">
        <f>IF(AND(X26&lt;&gt;"",W26&lt;&gt;""),IF(X26&lt;=W26,"SIM","NÃO"),"")</f>
        <v/>
      </c>
      <c r="Z26" s="187" t="n"/>
      <c r="AC26">
        <f>IF($C26="","",IF(COUNTIF('Códigos Santander (ref)'!$A$2:$A$79,$C26)&gt;0,"SANTANDER",IF(COUNTIF('Códigos Itaú (ref)'!$A$2:$A$44,$C26)&gt;0,"ITAU",IF(AND(TRIM(UPPER($I26))="CONTRATUAL",ISNUMBER(SEARCH("INDIVIDUAL",SUBSTITUTE(UPPER($D26)," ","")))),"PREMIUM FREE",""))))</f>
        <v/>
      </c>
    </row>
    <row r="27" ht="15" customFormat="1" customHeight="1" s="45">
      <c r="A27" s="183" t="inlineStr">
        <is>
          <t>TELA</t>
        </is>
      </c>
      <c r="B27" s="162" t="n">
        <v>53227</v>
      </c>
      <c r="C27" s="162" t="inlineStr">
        <is>
          <t>0CRYZ</t>
        </is>
      </c>
      <c r="D27" s="162" t="inlineStr">
        <is>
          <t>ASSOC COM E EMP DE ITAU DE MINAS ACEIM</t>
        </is>
      </c>
      <c r="E27" s="162" t="n">
        <v>3965883879</v>
      </c>
      <c r="F27" s="162" t="inlineStr">
        <is>
          <t>0CRYZ000003000</t>
        </is>
      </c>
      <c r="G27" s="184" t="n">
        <v>190</v>
      </c>
      <c r="H27" s="184" t="n">
        <v>190</v>
      </c>
      <c r="I27" s="162" t="inlineStr">
        <is>
          <t>PÓS PAGAMENTO</t>
        </is>
      </c>
      <c r="J27" s="185" t="n">
        <v>27872288000140</v>
      </c>
      <c r="K27" s="162" t="inlineStr">
        <is>
          <t>ORALMAX RADIOLOGIA LTDA</t>
        </is>
      </c>
      <c r="L27" s="162" t="inlineStr">
        <is>
          <t>PASSOS</t>
        </is>
      </c>
      <c r="M27" s="162" t="inlineStr">
        <is>
          <t>MG</t>
        </is>
      </c>
      <c r="N27" s="162" t="inlineStr">
        <is>
          <t>CIBELY</t>
        </is>
      </c>
      <c r="O27" s="162" t="n">
        <v>534189</v>
      </c>
      <c r="P27" s="186" t="n">
        <v>46084</v>
      </c>
      <c r="Q27" s="186" t="n">
        <v>46085</v>
      </c>
      <c r="R27" s="162" t="inlineStr">
        <is>
          <t>AUTORIZADO PAGAMENTO</t>
        </is>
      </c>
      <c r="S27" s="162" t="n">
        <v>8202625245</v>
      </c>
      <c r="T27" s="162" t="inlineStr">
        <is>
          <t>30 DIAS CORRIDOS</t>
        </is>
      </c>
      <c r="U27" s="186" t="n">
        <v>46083</v>
      </c>
      <c r="V27" s="186" t="n">
        <v>46086</v>
      </c>
      <c r="W27" s="186" t="n">
        <v>46117</v>
      </c>
      <c r="X27" s="186" t="n">
        <v>46092</v>
      </c>
      <c r="Y27" s="105">
        <f>IF(AND(X27&lt;&gt;"",W27&lt;&gt;""),IF(X27&lt;=W27,"SIM","NÃO"),"")</f>
        <v/>
      </c>
      <c r="Z27" s="187" t="n"/>
      <c r="AC27">
        <f>IF($C27="","",IF(COUNTIF('Códigos Santander (ref)'!$A$2:$A$79,$C27)&gt;0,"SANTANDER",IF(COUNTIF('Códigos Itaú (ref)'!$A$2:$A$44,$C27)&gt;0,"ITAU",IF(AND(TRIM(UPPER($I27))="CONTRATUAL",ISNUMBER(SEARCH("INDIVIDUAL",SUBSTITUTE(UPPER($D27)," ","")))),"PREMIUM FREE",""))))</f>
        <v/>
      </c>
    </row>
    <row r="28" ht="15" customFormat="1" customHeight="1" s="45">
      <c r="A28" s="183" t="inlineStr">
        <is>
          <t>TELA</t>
        </is>
      </c>
      <c r="B28" s="162" t="n">
        <v>53876</v>
      </c>
      <c r="C28" s="162" t="inlineStr">
        <is>
          <t>0CRYZ</t>
        </is>
      </c>
      <c r="D28" s="162" t="inlineStr">
        <is>
          <t>ASSOC COM E EMP DE ITAU DE MINAS ACEIM</t>
        </is>
      </c>
      <c r="E28" s="162" t="n">
        <v>3965883879</v>
      </c>
      <c r="F28" s="162" t="inlineStr">
        <is>
          <t>0CRYZ000003000</t>
        </is>
      </c>
      <c r="G28" s="184" t="n">
        <v>130</v>
      </c>
      <c r="H28" s="184" t="n">
        <v>130</v>
      </c>
      <c r="I28" s="162" t="inlineStr">
        <is>
          <t>PÓS PAGAMENTO</t>
        </is>
      </c>
      <c r="J28" s="162" t="n">
        <v>9997103629</v>
      </c>
      <c r="K28" s="162" t="inlineStr">
        <is>
          <t>MARIELE CARDOSO</t>
        </is>
      </c>
      <c r="L28" s="162" t="inlineStr">
        <is>
          <t>PASSOS</t>
        </is>
      </c>
      <c r="M28" s="162" t="inlineStr">
        <is>
          <t>MG</t>
        </is>
      </c>
      <c r="N28" s="162" t="inlineStr">
        <is>
          <t>CIBELY</t>
        </is>
      </c>
      <c r="O28" s="162" t="n">
        <v>534189</v>
      </c>
      <c r="P28" s="186" t="n">
        <v>46084</v>
      </c>
      <c r="Q28" s="186" t="n">
        <v>46085</v>
      </c>
      <c r="R28" s="162" t="inlineStr">
        <is>
          <t>AUTORIZADO PAGAMENTO</t>
        </is>
      </c>
      <c r="S28" s="162" t="n">
        <v>8202625247</v>
      </c>
      <c r="T28" s="162" t="inlineStr">
        <is>
          <t>30 DIAS CORRIDOS</t>
        </is>
      </c>
      <c r="U28" s="186" t="n">
        <v>46083</v>
      </c>
      <c r="V28" s="186" t="n">
        <v>46086</v>
      </c>
      <c r="W28" s="186" t="n">
        <v>46117</v>
      </c>
      <c r="X28" s="186" t="n">
        <v>46092</v>
      </c>
      <c r="Y28" s="105">
        <f>IF(AND(X28&lt;&gt;"",W28&lt;&gt;""),IF(X28&lt;=W28,"SIM","NÃO"),"")</f>
        <v/>
      </c>
      <c r="Z28" s="187" t="n"/>
      <c r="AC28">
        <f>IF($C28="","",IF(COUNTIF('Códigos Santander (ref)'!$A$2:$A$79,$C28)&gt;0,"SANTANDER",IF(COUNTIF('Códigos Itaú (ref)'!$A$2:$A$44,$C28)&gt;0,"ITAU",IF(AND(TRIM(UPPER($I28))="CONTRATUAL",ISNUMBER(SEARCH("INDIVIDUAL",SUBSTITUTE(UPPER($D28)," ","")))),"PREMIUM FREE",""))))</f>
        <v/>
      </c>
    </row>
    <row r="29" ht="15" customFormat="1" customHeight="1" s="45">
      <c r="A29" s="183" t="inlineStr">
        <is>
          <t>TELA</t>
        </is>
      </c>
      <c r="B29" s="162" t="n">
        <v>53135</v>
      </c>
      <c r="C29" s="162" t="inlineStr">
        <is>
          <t>1RUAX</t>
        </is>
      </c>
      <c r="D29" s="162" t="inlineStr">
        <is>
          <t>ESFERA FIDELIDADE SA</t>
        </is>
      </c>
      <c r="E29" s="162" t="n">
        <v>22972796802</v>
      </c>
      <c r="F29" s="162" t="inlineStr">
        <is>
          <t>1RUAX000071005</t>
        </is>
      </c>
      <c r="G29" s="184" t="n">
        <v>600</v>
      </c>
      <c r="H29" s="184" t="n">
        <v>113.4</v>
      </c>
      <c r="I29" s="162" t="inlineStr">
        <is>
          <t>CONTRATUAL</t>
        </is>
      </c>
      <c r="J29" s="185" t="n">
        <v>26732536000195</v>
      </c>
      <c r="K29" s="162" t="inlineStr">
        <is>
          <t>SIDNEY KERR - ASSISTENCIA ODONTOLOGICA LTDA</t>
        </is>
      </c>
      <c r="L29" s="162" t="inlineStr">
        <is>
          <t>SÃO PAULO</t>
        </is>
      </c>
      <c r="M29" s="162" t="inlineStr">
        <is>
          <t>SP</t>
        </is>
      </c>
      <c r="N29" s="162" t="inlineStr">
        <is>
          <t>SERGIANA</t>
        </is>
      </c>
      <c r="O29" s="162" t="inlineStr">
        <is>
          <t>JA POSSUI</t>
        </is>
      </c>
      <c r="P29" s="162" t="n"/>
      <c r="Q29" s="162" t="n"/>
      <c r="R29" s="162" t="inlineStr">
        <is>
          <t>AUTORIZADO PAGAMENTO</t>
        </is>
      </c>
      <c r="S29" s="162" t="n">
        <v>8202625111</v>
      </c>
      <c r="T29" s="162" t="inlineStr">
        <is>
          <t>5 DIAS ÚTEIS</t>
        </is>
      </c>
      <c r="U29" s="186" t="n">
        <v>46083</v>
      </c>
      <c r="V29" s="186" t="n">
        <v>46084</v>
      </c>
      <c r="W29" s="186" t="n">
        <v>46091</v>
      </c>
      <c r="X29" s="186" t="n">
        <v>46090</v>
      </c>
      <c r="Y29" s="105">
        <f>IF(AND(X29&lt;&gt;"",W29&lt;&gt;""),IF(X29&lt;=W29,"SIM","NÃO"),"")</f>
        <v/>
      </c>
      <c r="Z29" s="187" t="n"/>
      <c r="AC29">
        <f>IF($C29="","",IF(COUNTIF('Códigos Santander (ref)'!$A$2:$A$79,$C29)&gt;0,"SANTANDER",IF(COUNTIF('Códigos Itaú (ref)'!$A$2:$A$44,$C29)&gt;0,"ITAU",IF(AND(TRIM(UPPER($I29))="CONTRATUAL",ISNUMBER(SEARCH("INDIVIDUAL",SUBSTITUTE(UPPER($D29)," ","")))),"PREMIUM FREE",""))))</f>
        <v/>
      </c>
    </row>
    <row r="30" ht="15" customFormat="1" customHeight="1" s="45">
      <c r="A30" s="183" t="inlineStr">
        <is>
          <t>TELA</t>
        </is>
      </c>
      <c r="B30" s="162" t="n">
        <v>53913</v>
      </c>
      <c r="C30" s="162" t="inlineStr">
        <is>
          <t>1RU51</t>
        </is>
      </c>
      <c r="D30" s="105" t="inlineStr">
        <is>
          <t>BANCO SANTANDER BRASIL SA</t>
        </is>
      </c>
      <c r="E30" s="162" t="n">
        <v>11831051850</v>
      </c>
      <c r="F30" s="162" t="inlineStr">
        <is>
          <t>1RU51000680001</t>
        </is>
      </c>
      <c r="G30" s="184" t="n">
        <v>650</v>
      </c>
      <c r="H30" s="184" t="n">
        <v>267.65</v>
      </c>
      <c r="I30" s="162" t="inlineStr">
        <is>
          <t>CONTRATUAL</t>
        </is>
      </c>
      <c r="J30" s="185" t="n">
        <v>59880704000149</v>
      </c>
      <c r="K30" s="162" t="inlineStr">
        <is>
          <t>LIBURNUS ODONTOLOGIA LTDA</t>
        </is>
      </c>
      <c r="L30" s="162" t="inlineStr">
        <is>
          <t>SÃO PAULO</t>
        </is>
      </c>
      <c r="M30" s="162" t="inlineStr">
        <is>
          <t>SP</t>
        </is>
      </c>
      <c r="N30" s="162" t="inlineStr">
        <is>
          <t>SERGIANA</t>
        </is>
      </c>
      <c r="O30" s="162" t="inlineStr">
        <is>
          <t>JA POSSUI</t>
        </is>
      </c>
      <c r="P30" s="162" t="n"/>
      <c r="Q30" s="162" t="n"/>
      <c r="R30" s="162" t="inlineStr">
        <is>
          <t>AUTORIZADO PAGAMENTO</t>
        </is>
      </c>
      <c r="S30" s="162" t="n">
        <v>8202625110</v>
      </c>
      <c r="T30" s="162" t="inlineStr">
        <is>
          <t>5 DIAS ÚTEIS</t>
        </is>
      </c>
      <c r="U30" s="186" t="n">
        <v>46083</v>
      </c>
      <c r="V30" s="186" t="n">
        <v>46084</v>
      </c>
      <c r="W30" s="186" t="n">
        <v>46091</v>
      </c>
      <c r="X30" s="186" t="n">
        <v>46090</v>
      </c>
      <c r="Y30" s="105">
        <f>IF(AND(X30&lt;&gt;"",W30&lt;&gt;""),IF(X30&lt;=W30,"SIM","NÃO"),"")</f>
        <v/>
      </c>
      <c r="Z30" s="187" t="n"/>
      <c r="AC30">
        <f>IF($C30="","",IF(COUNTIF('Códigos Santander (ref)'!$A$2:$A$79,$C30)&gt;0,"SANTANDER",IF(COUNTIF('Códigos Itaú (ref)'!$A$2:$A$44,$C30)&gt;0,"ITAU",IF(AND(TRIM(UPPER($I30))="CONTRATUAL",ISNUMBER(SEARCH("INDIVIDUAL",SUBSTITUTE(UPPER($D30)," ","")))),"PREMIUM FREE",""))))</f>
        <v/>
      </c>
    </row>
    <row r="31" ht="15" customFormat="1" customHeight="1" s="45">
      <c r="A31" s="183" t="inlineStr">
        <is>
          <t>TELA</t>
        </is>
      </c>
      <c r="B31" s="162" t="n">
        <v>53914</v>
      </c>
      <c r="C31" s="162" t="inlineStr">
        <is>
          <t>1RU51</t>
        </is>
      </c>
      <c r="D31" s="105" t="inlineStr">
        <is>
          <t>BANCO SANTANDER BRASIL SA</t>
        </is>
      </c>
      <c r="E31" s="162" t="n">
        <v>11831051850</v>
      </c>
      <c r="F31" s="162" t="inlineStr">
        <is>
          <t>1RU51000680010</t>
        </is>
      </c>
      <c r="G31" s="184" t="n">
        <v>650</v>
      </c>
      <c r="H31" s="184" t="n">
        <v>267.65</v>
      </c>
      <c r="I31" s="162" t="inlineStr">
        <is>
          <t>CONTRATUAL</t>
        </is>
      </c>
      <c r="J31" s="185" t="n">
        <v>59880704000149</v>
      </c>
      <c r="K31" s="162" t="inlineStr">
        <is>
          <t>LIBURNUS ODONTOLOGIA LTDA</t>
        </is>
      </c>
      <c r="L31" s="162" t="inlineStr">
        <is>
          <t>SÃO PAULO</t>
        </is>
      </c>
      <c r="M31" s="162" t="inlineStr">
        <is>
          <t>SP</t>
        </is>
      </c>
      <c r="N31" s="162" t="inlineStr">
        <is>
          <t>SERGIANA</t>
        </is>
      </c>
      <c r="O31" s="162" t="inlineStr">
        <is>
          <t>JA POSSUI</t>
        </is>
      </c>
      <c r="P31" s="162" t="n"/>
      <c r="Q31" s="162" t="n"/>
      <c r="R31" s="162" t="inlineStr">
        <is>
          <t>AUTORIZADO PAGAMENTO</t>
        </is>
      </c>
      <c r="S31" s="162" t="n">
        <v>8202625109</v>
      </c>
      <c r="T31" s="162" t="inlineStr">
        <is>
          <t>5 DIAS ÚTEIS</t>
        </is>
      </c>
      <c r="U31" s="186" t="n">
        <v>46083</v>
      </c>
      <c r="V31" s="186" t="n">
        <v>46084</v>
      </c>
      <c r="W31" s="186" t="n">
        <v>46091</v>
      </c>
      <c r="X31" s="186" t="n">
        <v>46090</v>
      </c>
      <c r="Y31" s="105">
        <f>IF(AND(X31&lt;&gt;"",W31&lt;&gt;""),IF(X31&lt;=W31,"SIM","NÃO"),"")</f>
        <v/>
      </c>
      <c r="Z31" s="187" t="n"/>
      <c r="AC31">
        <f>IF($C31="","",IF(COUNTIF('Códigos Santander (ref)'!$A$2:$A$79,$C31)&gt;0,"SANTANDER",IF(COUNTIF('Códigos Itaú (ref)'!$A$2:$A$44,$C31)&gt;0,"ITAU",IF(AND(TRIM(UPPER($I31))="CONTRATUAL",ISNUMBER(SEARCH("INDIVIDUAL",SUBSTITUTE(UPPER($D31)," ","")))),"PREMIUM FREE",""))))</f>
        <v/>
      </c>
    </row>
    <row r="32" ht="15" customFormat="1" customHeight="1" s="45">
      <c r="A32" s="183" t="inlineStr">
        <is>
          <t>TELA</t>
        </is>
      </c>
      <c r="B32" s="162" t="n">
        <v>53229</v>
      </c>
      <c r="C32" s="162" t="inlineStr">
        <is>
          <t>1RUH3</t>
        </is>
      </c>
      <c r="D32" s="105" t="inlineStr">
        <is>
          <t>BANCO SANTANDER BRASIL SA</t>
        </is>
      </c>
      <c r="E32" s="162" t="n">
        <v>29923408809</v>
      </c>
      <c r="F32" s="162" t="inlineStr">
        <is>
          <t>1RUH3030412005</t>
        </is>
      </c>
      <c r="G32" s="184" t="n">
        <v>370</v>
      </c>
      <c r="H32" s="184" t="n">
        <v>243.88</v>
      </c>
      <c r="I32" s="162" t="inlineStr">
        <is>
          <t>CONTRATUAL</t>
        </is>
      </c>
      <c r="J32" s="124" t="n">
        <v>24870458000160</v>
      </c>
      <c r="K32" s="105" t="inlineStr">
        <is>
          <t>EDWAL LOBOSCHI</t>
        </is>
      </c>
      <c r="L32" s="162" t="inlineStr">
        <is>
          <t>SÃO PAULO</t>
        </is>
      </c>
      <c r="M32" s="162" t="inlineStr">
        <is>
          <t>SP</t>
        </is>
      </c>
      <c r="N32" s="162" t="inlineStr">
        <is>
          <t>SERGIANA</t>
        </is>
      </c>
      <c r="O32" s="162" t="inlineStr">
        <is>
          <t>JA POSSUI</t>
        </is>
      </c>
      <c r="P32" s="162" t="n"/>
      <c r="Q32" s="162" t="n"/>
      <c r="R32" s="162" t="inlineStr">
        <is>
          <t>AUTORIZADO PAGAMENTO</t>
        </is>
      </c>
      <c r="S32" s="162" t="n">
        <v>8202625108</v>
      </c>
      <c r="T32" s="162" t="inlineStr">
        <is>
          <t>5 DIAS ÚTEIS</t>
        </is>
      </c>
      <c r="U32" s="186" t="n">
        <v>46084</v>
      </c>
      <c r="V32" s="186" t="n">
        <v>46084</v>
      </c>
      <c r="W32" s="186" t="n">
        <v>46091</v>
      </c>
      <c r="X32" s="186" t="n">
        <v>46090</v>
      </c>
      <c r="Y32" s="105">
        <f>IF(AND(X32&lt;&gt;"",W32&lt;&gt;""),IF(X32&lt;=W32,"SIM","NÃO"),"")</f>
        <v/>
      </c>
      <c r="Z32" s="187" t="n"/>
      <c r="AC32">
        <f>IF($C32="","",IF(COUNTIF('Códigos Santander (ref)'!$A$2:$A$79,$C32)&gt;0,"SANTANDER",IF(COUNTIF('Códigos Itaú (ref)'!$A$2:$A$44,$C32)&gt;0,"ITAU",IF(AND(TRIM(UPPER($I32))="CONTRATUAL",ISNUMBER(SEARCH("INDIVIDUAL",SUBSTITUTE(UPPER($D32)," ","")))),"PREMIUM FREE",""))))</f>
        <v/>
      </c>
    </row>
    <row r="33" ht="15" customFormat="1" customHeight="1" s="45">
      <c r="A33" s="183" t="inlineStr">
        <is>
          <t>TELA</t>
        </is>
      </c>
      <c r="B33" s="162" t="n">
        <v>53804</v>
      </c>
      <c r="C33" s="162" t="inlineStr">
        <is>
          <t>1RUH3</t>
        </is>
      </c>
      <c r="D33" s="105" t="inlineStr">
        <is>
          <t>BANCO SANTANDER BRASIL SA</t>
        </is>
      </c>
      <c r="E33" s="162" t="n">
        <v>22716592802</v>
      </c>
      <c r="F33" s="162" t="inlineStr">
        <is>
          <t>1RUH3036459011</t>
        </is>
      </c>
      <c r="G33" s="184" t="n">
        <v>100</v>
      </c>
      <c r="H33" s="184" t="n">
        <v>90.94</v>
      </c>
      <c r="I33" s="162" t="inlineStr">
        <is>
          <t>CONTRATUAL</t>
        </is>
      </c>
      <c r="J33" s="162" t="n">
        <v>43661294857</v>
      </c>
      <c r="K33" s="162" t="inlineStr">
        <is>
          <t>RAYSSA DE OLIVEIRA AMORIM SOBRAL</t>
        </is>
      </c>
      <c r="L33" s="162" t="inlineStr">
        <is>
          <t>SÃO PAULO</t>
        </is>
      </c>
      <c r="M33" s="162" t="inlineStr">
        <is>
          <t>SP</t>
        </is>
      </c>
      <c r="N33" s="162" t="inlineStr">
        <is>
          <t>SERGIANA</t>
        </is>
      </c>
      <c r="O33" s="162" t="inlineStr">
        <is>
          <t>JA POSSUI</t>
        </is>
      </c>
      <c r="P33" s="162" t="n"/>
      <c r="Q33" s="162" t="n"/>
      <c r="R33" s="162" t="inlineStr">
        <is>
          <t>AUTORIZADO PAGAMENTO</t>
        </is>
      </c>
      <c r="S33" s="162" t="n">
        <v>8202625107</v>
      </c>
      <c r="T33" s="162" t="inlineStr">
        <is>
          <t>5 DIAS ÚTEIS</t>
        </is>
      </c>
      <c r="U33" s="186" t="n">
        <v>46084</v>
      </c>
      <c r="V33" s="186" t="n">
        <v>46084</v>
      </c>
      <c r="W33" s="186" t="n">
        <v>46091</v>
      </c>
      <c r="X33" s="186" t="n">
        <v>46090</v>
      </c>
      <c r="Y33" s="105">
        <f>IF(AND(X33&lt;&gt;"",W33&lt;&gt;""),IF(X33&lt;=W33,"SIM","NÃO"),"")</f>
        <v/>
      </c>
      <c r="Z33" s="187" t="n"/>
      <c r="AC33">
        <f>IF($C33="","",IF(COUNTIF('Códigos Santander (ref)'!$A$2:$A$79,$C33)&gt;0,"SANTANDER",IF(COUNTIF('Códigos Itaú (ref)'!$A$2:$A$44,$C33)&gt;0,"ITAU",IF(AND(TRIM(UPPER($I33))="CONTRATUAL",ISNUMBER(SEARCH("INDIVIDUAL",SUBSTITUTE(UPPER($D33)," ","")))),"PREMIUM FREE",""))))</f>
        <v/>
      </c>
    </row>
    <row r="34" ht="15" customFormat="1" customHeight="1" s="45">
      <c r="A34" s="174" t="inlineStr">
        <is>
          <t>TELA</t>
        </is>
      </c>
      <c r="B34" s="105" t="n">
        <v>53890</v>
      </c>
      <c r="C34" s="105" t="inlineStr">
        <is>
          <t>1RUGZ</t>
        </is>
      </c>
      <c r="D34" s="105" t="inlineStr">
        <is>
          <t>SX TOOLS SOLUC SERV COMPARTILHADOS LTDA</t>
        </is>
      </c>
      <c r="E34" s="105" t="n">
        <v>28776802825</v>
      </c>
      <c r="F34" s="105" t="inlineStr">
        <is>
          <t>1RUGZ002658020</t>
        </is>
      </c>
      <c r="G34" s="153" t="n">
        <v>250</v>
      </c>
      <c r="H34" s="153" t="n">
        <v>212.19</v>
      </c>
      <c r="I34" s="182" t="inlineStr">
        <is>
          <t>CONTRATUAL</t>
        </is>
      </c>
      <c r="J34" s="105" t="n">
        <v>12974178871</v>
      </c>
      <c r="K34" s="105" t="inlineStr">
        <is>
          <t>MARCIA FERNANDES SARDINHA</t>
        </is>
      </c>
      <c r="L34" s="105" t="inlineStr">
        <is>
          <t>SÃO PAULO</t>
        </is>
      </c>
      <c r="M34" s="105" t="inlineStr">
        <is>
          <t>SP</t>
        </is>
      </c>
      <c r="N34" s="162" t="inlineStr">
        <is>
          <t>SERGIANA</t>
        </is>
      </c>
      <c r="O34" s="162" t="n">
        <v>534380</v>
      </c>
      <c r="P34" s="60" t="n">
        <v>46085</v>
      </c>
      <c r="Q34" s="60" t="n">
        <v>46087</v>
      </c>
      <c r="R34" s="162" t="inlineStr">
        <is>
          <t>AUTORIZADO PAGAMENTO</t>
        </is>
      </c>
      <c r="S34" s="105" t="n">
        <v>8202625308</v>
      </c>
      <c r="T34" s="105" t="inlineStr">
        <is>
          <t>5 DIAS ÚTEIS</t>
        </is>
      </c>
      <c r="U34" s="186" t="n">
        <v>46084</v>
      </c>
      <c r="V34" s="60" t="n">
        <v>46087</v>
      </c>
      <c r="W34" s="60" t="n">
        <v>46094</v>
      </c>
      <c r="X34" s="60" t="n">
        <v>46094</v>
      </c>
      <c r="Y34" s="105">
        <f>IF(AND(X34&lt;&gt;"",W34&lt;&gt;""),IF(X34&lt;=W34,"SIM","NÃO"),"")</f>
        <v/>
      </c>
      <c r="Z34" s="152" t="inlineStr">
        <is>
          <t>ALTERAÇÃO DE PD</t>
        </is>
      </c>
      <c r="AC34">
        <f>IF($C34="","",IF(COUNTIF('Códigos Santander (ref)'!$A$2:$A$79,$C34)&gt;0,"SANTANDER",IF(COUNTIF('Códigos Itaú (ref)'!$A$2:$A$44,$C34)&gt;0,"ITAU",IF(AND(TRIM(UPPER($I34))="CONTRATUAL",ISNUMBER(SEARCH("INDIVIDUAL",SUBSTITUTE(UPPER($D34)," ","")))),"PREMIUM FREE",""))))</f>
        <v/>
      </c>
    </row>
    <row r="35" ht="15" customFormat="1" customHeight="1" s="45">
      <c r="A35" s="183" t="inlineStr">
        <is>
          <t>TELA</t>
        </is>
      </c>
      <c r="B35" s="162" t="n">
        <v>53859</v>
      </c>
      <c r="C35" s="162" t="inlineStr">
        <is>
          <t>0M1CA</t>
        </is>
      </c>
      <c r="D35" s="162" t="inlineStr">
        <is>
          <t>CARREFOUR COMERCIO E INDUSTRIA LTDA</t>
        </is>
      </c>
      <c r="E35" s="162" t="n">
        <v>40460022806</v>
      </c>
      <c r="F35" s="162" t="inlineStr">
        <is>
          <t>0M1CA008670013</t>
        </is>
      </c>
      <c r="G35" s="184" t="n">
        <v>506</v>
      </c>
      <c r="H35" s="184" t="n">
        <v>12</v>
      </c>
      <c r="I35" s="182" t="inlineStr">
        <is>
          <t>CONTRATUAL</t>
        </is>
      </c>
      <c r="J35" s="185" t="n">
        <v>9267310000141</v>
      </c>
      <c r="K35" s="162" t="inlineStr">
        <is>
          <t>PREZ ODONTO CLINICA ODONTOLOGICA LTDA</t>
        </is>
      </c>
      <c r="L35" s="105" t="inlineStr">
        <is>
          <t>SÃO PAULO</t>
        </is>
      </c>
      <c r="M35" s="105" t="inlineStr">
        <is>
          <t>SP</t>
        </is>
      </c>
      <c r="N35" s="162" t="inlineStr">
        <is>
          <t>SERGIANA</t>
        </is>
      </c>
      <c r="O35" s="162" t="n">
        <v>534425</v>
      </c>
      <c r="P35" s="60" t="n">
        <v>46085</v>
      </c>
      <c r="Q35" s="186" t="n">
        <v>46086</v>
      </c>
      <c r="R35" s="162" t="inlineStr">
        <is>
          <t>AUTORIZADO PAGAMENTO</t>
        </is>
      </c>
      <c r="S35" s="162" t="n">
        <v>8202625273</v>
      </c>
      <c r="T35" s="105" t="inlineStr">
        <is>
          <t>8 DIAS ÚTEIS</t>
        </is>
      </c>
      <c r="U35" s="186" t="n">
        <v>46084</v>
      </c>
      <c r="V35" s="186" t="n">
        <v>46086</v>
      </c>
      <c r="W35" s="186" t="n">
        <v>46098</v>
      </c>
      <c r="X35" s="186" t="n">
        <v>46092</v>
      </c>
      <c r="Y35" s="105">
        <f>IF(AND(X35&lt;&gt;"",W35&lt;&gt;""),IF(X35&lt;=W35,"SIM","NÃO"),"")</f>
        <v/>
      </c>
      <c r="Z35" s="187" t="n"/>
      <c r="AC35">
        <f>IF($C35="","",IF(COUNTIF('Códigos Santander (ref)'!$A$2:$A$79,$C35)&gt;0,"SANTANDER",IF(COUNTIF('Códigos Itaú (ref)'!$A$2:$A$44,$C35)&gt;0,"ITAU",IF(AND(TRIM(UPPER($I35))="CONTRATUAL",ISNUMBER(SEARCH("INDIVIDUAL",SUBSTITUTE(UPPER($D35)," ","")))),"PREMIUM FREE",""))))</f>
        <v/>
      </c>
    </row>
    <row r="36" ht="15" customFormat="1" customHeight="1" s="45">
      <c r="A36" s="183" t="inlineStr">
        <is>
          <t>TELA</t>
        </is>
      </c>
      <c r="B36" s="162" t="n">
        <v>53909</v>
      </c>
      <c r="C36" s="162" t="inlineStr">
        <is>
          <t>0AR15</t>
        </is>
      </c>
      <c r="D36" s="162" t="inlineStr">
        <is>
          <t>TEREOS ACUCAR E ENERGIA BRASIL S.A.</t>
        </is>
      </c>
      <c r="E36" s="162" t="n">
        <v>34353652850</v>
      </c>
      <c r="F36" s="162" t="inlineStr">
        <is>
          <t>0AR15005368006</t>
        </is>
      </c>
      <c r="G36" s="184" t="n">
        <v>200</v>
      </c>
      <c r="H36" s="184" t="n">
        <v>40.88</v>
      </c>
      <c r="I36" s="182" t="inlineStr">
        <is>
          <t>CONTRATUAL</t>
        </is>
      </c>
      <c r="J36" s="162" t="n">
        <v>29932340804</v>
      </c>
      <c r="K36" s="162" t="inlineStr">
        <is>
          <t>CELIA NEGRAO CORREA INACIO</t>
        </is>
      </c>
      <c r="L36" s="162" t="inlineStr">
        <is>
          <t>OLIMPIA</t>
        </is>
      </c>
      <c r="M36" s="105" t="inlineStr">
        <is>
          <t>SP</t>
        </is>
      </c>
      <c r="N36" s="162" t="inlineStr">
        <is>
          <t>SERGIANA</t>
        </is>
      </c>
      <c r="O36" s="162" t="inlineStr">
        <is>
          <t>JA POSSUI</t>
        </is>
      </c>
      <c r="P36" s="162" t="n"/>
      <c r="Q36" s="162" t="n"/>
      <c r="R36" s="162" t="inlineStr">
        <is>
          <t>AUTORIZADO PAGAMENTO</t>
        </is>
      </c>
      <c r="S36" s="162" t="n">
        <v>8202625215</v>
      </c>
      <c r="T36" s="162" t="inlineStr">
        <is>
          <t>30 DIAS CORRIDOS</t>
        </is>
      </c>
      <c r="U36" s="186" t="n">
        <v>46084</v>
      </c>
      <c r="V36" s="186" t="n">
        <v>46085</v>
      </c>
      <c r="W36" s="186" t="n">
        <v>46116</v>
      </c>
      <c r="X36" s="186" t="n">
        <v>46090</v>
      </c>
      <c r="Y36" s="105">
        <f>IF(AND(X36&lt;&gt;"",W36&lt;&gt;""),IF(X36&lt;=W36,"SIM","NÃO"),"")</f>
        <v/>
      </c>
      <c r="Z36" s="187" t="n"/>
      <c r="AC36">
        <f>IF($C36="","",IF(COUNTIF('Códigos Santander (ref)'!$A$2:$A$79,$C36)&gt;0,"SANTANDER",IF(COUNTIF('Códigos Itaú (ref)'!$A$2:$A$44,$C36)&gt;0,"ITAU",IF(AND(TRIM(UPPER($I36))="CONTRATUAL",ISNUMBER(SEARCH("INDIVIDUAL",SUBSTITUTE(UPPER($D36)," ","")))),"PREMIUM FREE",""))))</f>
        <v/>
      </c>
    </row>
    <row r="37" ht="15" customFormat="1" customHeight="1" s="45">
      <c r="A37" s="183" t="inlineStr">
        <is>
          <t>LECOM</t>
        </is>
      </c>
      <c r="B37" s="162" t="n">
        <v>53933</v>
      </c>
      <c r="C37" s="162" t="inlineStr">
        <is>
          <t>1RBB8</t>
        </is>
      </c>
      <c r="D37" s="162" t="inlineStr">
        <is>
          <t>TBI SEGURANÇA EIRELI</t>
        </is>
      </c>
      <c r="E37" s="162" t="n">
        <v>6024321627</v>
      </c>
      <c r="F37" s="162" t="inlineStr">
        <is>
          <t>1RBB8002644002</t>
        </is>
      </c>
      <c r="G37" s="184" t="n">
        <v>70</v>
      </c>
      <c r="H37" s="184" t="n">
        <v>70</v>
      </c>
      <c r="I37" s="190" t="inlineStr">
        <is>
          <t>INSUFICIÊNCIA DE REDE</t>
        </is>
      </c>
      <c r="J37" s="191" t="inlineStr">
        <is>
          <t>17765345000139</t>
        </is>
      </c>
      <c r="K37" s="162" t="inlineStr">
        <is>
          <t>CLINICA ORAL IMAGEM LTDA</t>
        </is>
      </c>
      <c r="L37" s="162" t="inlineStr">
        <is>
          <t>TRES MARIAS</t>
        </is>
      </c>
      <c r="M37" s="162" t="inlineStr">
        <is>
          <t>MG</t>
        </is>
      </c>
      <c r="N37" s="162" t="inlineStr">
        <is>
          <t>VITORIA</t>
        </is>
      </c>
      <c r="O37" s="162" t="n">
        <v>533999</v>
      </c>
      <c r="P37" s="186" t="n">
        <v>46084</v>
      </c>
      <c r="Q37" s="186" t="n">
        <v>46087</v>
      </c>
      <c r="R37" s="162" t="inlineStr">
        <is>
          <t>AUTORIZADO PAGAMENTO</t>
        </is>
      </c>
      <c r="S37" s="162" t="n">
        <v>8202625331</v>
      </c>
      <c r="T37" s="162" t="inlineStr">
        <is>
          <t>30 DIAS CORRIDOS</t>
        </is>
      </c>
      <c r="U37" s="186" t="n">
        <v>46084</v>
      </c>
      <c r="V37" s="186" t="n">
        <v>46087</v>
      </c>
      <c r="W37" s="186" t="n">
        <v>46118</v>
      </c>
      <c r="X37" s="186" t="n">
        <v>46094</v>
      </c>
      <c r="Y37" s="105">
        <f>IF(AND(X37&lt;&gt;"",W37&lt;&gt;""),IF(X37&lt;=W37,"SIM","NÃO"),"")</f>
        <v/>
      </c>
      <c r="Z37" s="187" t="n"/>
      <c r="AC37">
        <f>IF($C37="","",IF(COUNTIF('Códigos Santander (ref)'!$A$2:$A$79,$C37)&gt;0,"SANTANDER",IF(COUNTIF('Códigos Itaú (ref)'!$A$2:$A$44,$C37)&gt;0,"ITAU",IF(AND(TRIM(UPPER($I37))="CONTRATUAL",ISNUMBER(SEARCH("INDIVIDUAL",SUBSTITUTE(UPPER($D37)," ","")))),"PREMIUM FREE",""))))</f>
        <v/>
      </c>
    </row>
    <row r="38" ht="15" customFormat="1" customHeight="1" s="45">
      <c r="A38" s="183" t="inlineStr">
        <is>
          <t>TELA</t>
        </is>
      </c>
      <c r="B38" s="162" t="n">
        <v>52197</v>
      </c>
      <c r="C38" s="162" t="inlineStr">
        <is>
          <t>1RU54</t>
        </is>
      </c>
      <c r="D38" s="105" t="inlineStr">
        <is>
          <t>BANCO SANTANDER BRASIL SA</t>
        </is>
      </c>
      <c r="E38" s="162" t="n">
        <v>36893404620</v>
      </c>
      <c r="F38" s="162" t="inlineStr">
        <is>
          <t>1RU54000107000</t>
        </is>
      </c>
      <c r="G38" s="184" t="n">
        <v>1720</v>
      </c>
      <c r="H38" s="184" t="n">
        <v>1321.92</v>
      </c>
      <c r="I38" s="190" t="inlineStr">
        <is>
          <t>CONTRATUAL</t>
        </is>
      </c>
      <c r="J38" s="162" t="n">
        <v>67069282672</v>
      </c>
      <c r="K38" s="188" t="inlineStr">
        <is>
          <t>LEONE RIBEIRO DE ALMEIDA</t>
        </is>
      </c>
      <c r="L38" s="105" t="inlineStr">
        <is>
          <t>SÃO PAULO</t>
        </is>
      </c>
      <c r="M38" s="105" t="inlineStr">
        <is>
          <t>SP</t>
        </is>
      </c>
      <c r="N38" s="162" t="inlineStr">
        <is>
          <t>SERGIANA</t>
        </is>
      </c>
      <c r="O38" s="162" t="inlineStr">
        <is>
          <t>JA POSSUI</t>
        </is>
      </c>
      <c r="P38" s="162" t="n"/>
      <c r="Q38" s="162" t="n"/>
      <c r="R38" s="162" t="inlineStr">
        <is>
          <t>AUTORIZADO PAGAMENTO</t>
        </is>
      </c>
      <c r="S38" s="162" t="n">
        <v>8202625217</v>
      </c>
      <c r="T38" s="105" t="inlineStr">
        <is>
          <t>5 DIAS ÚTEIS</t>
        </is>
      </c>
      <c r="U38" s="186" t="n">
        <v>46084</v>
      </c>
      <c r="V38" s="186" t="n">
        <v>46085</v>
      </c>
      <c r="W38" s="186" t="n">
        <v>46092</v>
      </c>
      <c r="X38" s="186" t="n">
        <v>46090</v>
      </c>
      <c r="Y38" s="105">
        <f>IF(AND(X38&lt;&gt;"",W38&lt;&gt;""),IF(X38&lt;=W38,"SIM","NÃO"),"")</f>
        <v/>
      </c>
      <c r="Z38" s="187" t="n"/>
      <c r="AC38">
        <f>IF($C38="","",IF(COUNTIF('Códigos Santander (ref)'!$A$2:$A$79,$C38)&gt;0,"SANTANDER",IF(COUNTIF('Códigos Itaú (ref)'!$A$2:$A$44,$C38)&gt;0,"ITAU",IF(AND(TRIM(UPPER($I38))="CONTRATUAL",ISNUMBER(SEARCH("INDIVIDUAL",SUBSTITUTE(UPPER($D38)," ","")))),"PREMIUM FREE",""))))</f>
        <v/>
      </c>
    </row>
    <row r="39" ht="15" customFormat="1" customHeight="1" s="45">
      <c r="A39" s="183" t="inlineStr">
        <is>
          <t>TELA</t>
        </is>
      </c>
      <c r="B39" s="162" t="n">
        <v>53900</v>
      </c>
      <c r="C39" s="162" t="inlineStr">
        <is>
          <t>0M1CA</t>
        </is>
      </c>
      <c r="D39" s="162" t="inlineStr">
        <is>
          <t>CARREFOUR COMERCIO E INDUSTRIA LTDA</t>
        </is>
      </c>
      <c r="E39" s="162" t="n">
        <v>40460022806</v>
      </c>
      <c r="F39" s="162" t="inlineStr">
        <is>
          <t>0M1CA008670005</t>
        </is>
      </c>
      <c r="G39" s="184" t="n">
        <v>600</v>
      </c>
      <c r="H39" s="184" t="n">
        <v>40.2</v>
      </c>
      <c r="I39" s="190" t="inlineStr">
        <is>
          <t>CONTRATUAL</t>
        </is>
      </c>
      <c r="J39" s="185" t="n">
        <v>9267310000141</v>
      </c>
      <c r="K39" s="162" t="inlineStr">
        <is>
          <t>PREZ ODONTO CLINICA ODONTOLOGICA LTDA</t>
        </is>
      </c>
      <c r="L39" s="105" t="inlineStr">
        <is>
          <t>SÃO PAULO</t>
        </is>
      </c>
      <c r="M39" s="105" t="inlineStr">
        <is>
          <t>SP</t>
        </is>
      </c>
      <c r="N39" s="162" t="inlineStr">
        <is>
          <t>SERGIANA</t>
        </is>
      </c>
      <c r="O39" s="162" t="n">
        <v>534425</v>
      </c>
      <c r="P39" s="60" t="n">
        <v>46085</v>
      </c>
      <c r="Q39" s="186" t="n">
        <v>46086</v>
      </c>
      <c r="R39" s="162" t="inlineStr">
        <is>
          <t>AUTORIZADO PAGAMENTO</t>
        </is>
      </c>
      <c r="S39" s="162" t="n">
        <v>8202625274</v>
      </c>
      <c r="T39" s="105" t="inlineStr">
        <is>
          <t>8 DIAS ÚTEIS</t>
        </is>
      </c>
      <c r="U39" s="186" t="n">
        <v>46084</v>
      </c>
      <c r="V39" s="186" t="n">
        <v>46086</v>
      </c>
      <c r="W39" s="186" t="n">
        <v>46098</v>
      </c>
      <c r="X39" s="186" t="n">
        <v>46092</v>
      </c>
      <c r="Y39" s="105">
        <f>IF(AND(X39&lt;&gt;"",W39&lt;&gt;""),IF(X39&lt;=W39,"SIM","NÃO"),"")</f>
        <v/>
      </c>
      <c r="Z39" s="187" t="n"/>
      <c r="AC39">
        <f>IF($C39="","",IF(COUNTIF('Códigos Santander (ref)'!$A$2:$A$79,$C39)&gt;0,"SANTANDER",IF(COUNTIF('Códigos Itaú (ref)'!$A$2:$A$44,$C39)&gt;0,"ITAU",IF(AND(TRIM(UPPER($I39))="CONTRATUAL",ISNUMBER(SEARCH("INDIVIDUAL",SUBSTITUTE(UPPER($D39)," ","")))),"PREMIUM FREE",""))))</f>
        <v/>
      </c>
    </row>
    <row r="40" ht="15" customFormat="1" customHeight="1" s="45">
      <c r="A40" s="183" t="inlineStr">
        <is>
          <t>TELA</t>
        </is>
      </c>
      <c r="B40" s="162" t="n">
        <v>53363</v>
      </c>
      <c r="C40" s="162" t="inlineStr">
        <is>
          <t>4010X</t>
        </is>
      </c>
      <c r="D40" s="162" t="inlineStr">
        <is>
          <t>INDIVIDUAL</t>
        </is>
      </c>
      <c r="E40" s="162" t="n">
        <v>40516250876</v>
      </c>
      <c r="F40" s="162" t="inlineStr">
        <is>
          <t>4010X019580002</t>
        </is>
      </c>
      <c r="G40" s="184" t="n">
        <v>45</v>
      </c>
      <c r="H40" s="184" t="n">
        <v>45</v>
      </c>
      <c r="I40" s="190" t="inlineStr">
        <is>
          <t>COBRANÇA INDEVIDA</t>
        </is>
      </c>
      <c r="J40" s="191" t="inlineStr">
        <is>
          <t>22427358000138</t>
        </is>
      </c>
      <c r="K40" s="162" t="inlineStr">
        <is>
          <t>RADIOLOGIA ODONTOLOGICA LINS LTDA</t>
        </is>
      </c>
      <c r="L40" s="162" t="inlineStr">
        <is>
          <t>LINS</t>
        </is>
      </c>
      <c r="M40" s="105" t="inlineStr">
        <is>
          <t>SP</t>
        </is>
      </c>
      <c r="N40" s="162" t="inlineStr">
        <is>
          <t>SERGIANA</t>
        </is>
      </c>
      <c r="O40" s="162" t="n">
        <v>534426</v>
      </c>
      <c r="P40" s="60" t="n">
        <v>46085</v>
      </c>
      <c r="Q40" s="186" t="n">
        <v>46086</v>
      </c>
      <c r="R40" s="162" t="inlineStr">
        <is>
          <t>AUTORIZADO PAGAMENTO</t>
        </is>
      </c>
      <c r="S40" s="162" t="n">
        <v>8202625276</v>
      </c>
      <c r="T40" s="162" t="inlineStr">
        <is>
          <t>30 DIAS CORRIDOS</t>
        </is>
      </c>
      <c r="U40" s="186" t="n">
        <v>46084</v>
      </c>
      <c r="V40" s="186" t="n">
        <v>46086</v>
      </c>
      <c r="W40" s="186" t="n">
        <v>46117</v>
      </c>
      <c r="X40" s="186" t="n">
        <v>46092</v>
      </c>
      <c r="Y40" s="105">
        <f>IF(AND(X40&lt;&gt;"",W40&lt;&gt;""),IF(X40&lt;=W40,"SIM","NÃO"),"")</f>
        <v/>
      </c>
      <c r="Z40" s="187" t="n"/>
      <c r="AC40">
        <f>IF($C40="","",IF(COUNTIF('Códigos Santander (ref)'!$A$2:$A$79,$C40)&gt;0,"SANTANDER",IF(COUNTIF('Códigos Itaú (ref)'!$A$2:$A$44,$C40)&gt;0,"ITAU",IF(AND(TRIM(UPPER($I40))="CONTRATUAL",ISNUMBER(SEARCH("INDIVIDUAL",SUBSTITUTE(UPPER($D40)," ","")))),"PREMIUM FREE",""))))</f>
        <v/>
      </c>
    </row>
    <row r="41" ht="15" customFormat="1" customHeight="1" s="45">
      <c r="A41" s="183" t="inlineStr">
        <is>
          <t>TELA</t>
        </is>
      </c>
      <c r="B41" s="162" t="n">
        <v>53638</v>
      </c>
      <c r="C41" s="162" t="inlineStr">
        <is>
          <t>0KGE5</t>
        </is>
      </c>
      <c r="D41" s="105" t="inlineStr">
        <is>
          <t>BANCO SANTANDER BRASIL SA</t>
        </is>
      </c>
      <c r="E41" s="162" t="n">
        <v>25042081895</v>
      </c>
      <c r="F41" s="162" t="inlineStr">
        <is>
          <t>0KGE5036313009</t>
        </is>
      </c>
      <c r="G41" s="184" t="n">
        <v>1600</v>
      </c>
      <c r="H41" s="184" t="n">
        <v>437.45</v>
      </c>
      <c r="I41" s="190" t="inlineStr">
        <is>
          <t>CONTRATUAL</t>
        </is>
      </c>
      <c r="J41" s="191" t="inlineStr">
        <is>
          <t>52678150000152</t>
        </is>
      </c>
      <c r="K41" s="162" t="inlineStr">
        <is>
          <t>IMK ODONTOLOGIA ESPECIALIZADA LTDA</t>
        </is>
      </c>
      <c r="L41" s="105" t="inlineStr">
        <is>
          <t>SÃO PAULO</t>
        </is>
      </c>
      <c r="M41" s="105" t="inlineStr">
        <is>
          <t>SP</t>
        </is>
      </c>
      <c r="N41" s="162" t="inlineStr">
        <is>
          <t>SERGIANA</t>
        </is>
      </c>
      <c r="O41" s="162" t="n">
        <v>534432</v>
      </c>
      <c r="P41" s="60" t="n">
        <v>46085</v>
      </c>
      <c r="Q41" s="186" t="n">
        <v>46086</v>
      </c>
      <c r="R41" s="162" t="inlineStr">
        <is>
          <t>AUTORIZADO PAGAMENTO</t>
        </is>
      </c>
      <c r="S41" s="162" t="n">
        <v>8202625275</v>
      </c>
      <c r="T41" s="105" t="inlineStr">
        <is>
          <t>5 DIAS ÚTEIS</t>
        </is>
      </c>
      <c r="U41" s="186" t="n">
        <v>46084</v>
      </c>
      <c r="V41" s="186" t="n">
        <v>46086</v>
      </c>
      <c r="W41" s="186" t="n">
        <v>46093</v>
      </c>
      <c r="X41" s="186" t="n">
        <v>46092</v>
      </c>
      <c r="Y41" s="105">
        <f>IF(AND(X41&lt;&gt;"",W41&lt;&gt;""),IF(X41&lt;=W41,"SIM","NÃO"),"")</f>
        <v/>
      </c>
      <c r="Z41" s="187" t="n"/>
      <c r="AC41">
        <f>IF($C41="","",IF(COUNTIF('Códigos Santander (ref)'!$A$2:$A$79,$C41)&gt;0,"SANTANDER",IF(COUNTIF('Códigos Itaú (ref)'!$A$2:$A$44,$C41)&gt;0,"ITAU",IF(AND(TRIM(UPPER($I41))="CONTRATUAL",ISNUMBER(SEARCH("INDIVIDUAL",SUBSTITUTE(UPPER($D41)," ","")))),"PREMIUM FREE",""))))</f>
        <v/>
      </c>
    </row>
    <row r="42" ht="15" customFormat="1" customHeight="1" s="45">
      <c r="A42" s="183" t="inlineStr">
        <is>
          <t>TELA</t>
        </is>
      </c>
      <c r="B42" s="162" t="n">
        <v>53173</v>
      </c>
      <c r="C42" s="162" t="inlineStr">
        <is>
          <t>1RUGZ</t>
        </is>
      </c>
      <c r="D42" s="162" t="inlineStr">
        <is>
          <t>SX TOOLS SOLUC SERV COMPARTILHADOS LTDA</t>
        </is>
      </c>
      <c r="E42" s="162" t="n">
        <v>11746503629</v>
      </c>
      <c r="F42" s="162" t="inlineStr">
        <is>
          <t>1RUGZ001729012</t>
        </is>
      </c>
      <c r="G42" s="184" t="n">
        <v>2180</v>
      </c>
      <c r="H42" s="184" t="n">
        <v>1600.34</v>
      </c>
      <c r="I42" s="190" t="inlineStr">
        <is>
          <t>CONTRATUAL</t>
        </is>
      </c>
      <c r="J42" s="191" t="inlineStr">
        <is>
          <t>48643083000163</t>
        </is>
      </c>
      <c r="K42" s="162" t="inlineStr">
        <is>
          <t>ODONTOLOGIA ESPECIALIZADA DR. RAPHAEL RIBEIRO LTDA</t>
        </is>
      </c>
      <c r="L42" s="162" t="inlineStr">
        <is>
          <t>BELO HORIZONTE</t>
        </is>
      </c>
      <c r="M42" s="162" t="inlineStr">
        <is>
          <t>MG</t>
        </is>
      </c>
      <c r="N42" s="162" t="inlineStr">
        <is>
          <t>SERGIANA</t>
        </is>
      </c>
      <c r="O42" s="162" t="inlineStr">
        <is>
          <t>JA POSSUI</t>
        </is>
      </c>
      <c r="P42" s="162" t="n"/>
      <c r="Q42" s="162" t="n"/>
      <c r="R42" s="162" t="inlineStr">
        <is>
          <t>AUTORIZADO PAGAMENTO</t>
        </is>
      </c>
      <c r="S42" s="162" t="n">
        <v>8202625218</v>
      </c>
      <c r="T42" s="105" t="inlineStr">
        <is>
          <t>5 DIAS ÚTEIS</t>
        </is>
      </c>
      <c r="U42" s="186" t="n">
        <v>46084</v>
      </c>
      <c r="V42" s="186" t="n">
        <v>46085</v>
      </c>
      <c r="W42" s="186" t="n">
        <v>46092</v>
      </c>
      <c r="X42" s="186" t="n">
        <v>46090</v>
      </c>
      <c r="Y42" s="105">
        <f>IF(AND(X42&lt;&gt;"",W42&lt;&gt;""),IF(X42&lt;=W42,"SIM","NÃO"),"")</f>
        <v/>
      </c>
      <c r="Z42" s="187" t="n"/>
      <c r="AC42">
        <f>IF($C42="","",IF(COUNTIF('Códigos Santander (ref)'!$A$2:$A$79,$C42)&gt;0,"SANTANDER",IF(COUNTIF('Códigos Itaú (ref)'!$A$2:$A$44,$C42)&gt;0,"ITAU",IF(AND(TRIM(UPPER($I42))="CONTRATUAL",ISNUMBER(SEARCH("INDIVIDUAL",SUBSTITUTE(UPPER($D42)," ","")))),"PREMIUM FREE",""))))</f>
        <v/>
      </c>
    </row>
    <row r="43" ht="15" customFormat="1" customHeight="1" s="45">
      <c r="A43" s="183" t="inlineStr">
        <is>
          <t>TELA</t>
        </is>
      </c>
      <c r="B43" s="162" t="n">
        <v>51486</v>
      </c>
      <c r="C43" s="162" t="inlineStr">
        <is>
          <t>1RUH3</t>
        </is>
      </c>
      <c r="D43" s="105" t="inlineStr">
        <is>
          <t>BANCO SANTANDER BRASIL SA</t>
        </is>
      </c>
      <c r="E43" s="162" t="n">
        <v>85426067600</v>
      </c>
      <c r="F43" s="162" t="inlineStr">
        <is>
          <t>1RUH3036497029</t>
        </is>
      </c>
      <c r="G43" s="184" t="n">
        <v>2400</v>
      </c>
      <c r="H43" s="184" t="n">
        <v>699.9</v>
      </c>
      <c r="I43" s="190" t="inlineStr">
        <is>
          <t>CONTRATUAL</t>
        </is>
      </c>
      <c r="J43" s="191" t="inlineStr">
        <is>
          <t>57106217000106</t>
        </is>
      </c>
      <c r="K43" s="162" t="inlineStr">
        <is>
          <t>MAV ATELIE DENTAL LTDA</t>
        </is>
      </c>
      <c r="L43" s="105" t="inlineStr">
        <is>
          <t>SÃO PAULO</t>
        </is>
      </c>
      <c r="M43" s="105" t="inlineStr">
        <is>
          <t>SP</t>
        </is>
      </c>
      <c r="N43" s="162" t="inlineStr">
        <is>
          <t>SERGIANA</t>
        </is>
      </c>
      <c r="O43" s="162" t="n">
        <v>534467</v>
      </c>
      <c r="P43" s="60" t="n">
        <v>46085</v>
      </c>
      <c r="Q43" s="186" t="n">
        <v>46086</v>
      </c>
      <c r="R43" s="162" t="inlineStr">
        <is>
          <t>AUTORIZADO PAGAMENTO</t>
        </is>
      </c>
      <c r="S43" s="162" t="n">
        <v>8202625301</v>
      </c>
      <c r="T43" s="105" t="inlineStr">
        <is>
          <t>5 DIAS ÚTEIS</t>
        </is>
      </c>
      <c r="U43" s="186" t="n">
        <v>46085</v>
      </c>
      <c r="V43" s="186" t="n">
        <v>46087</v>
      </c>
      <c r="W43" s="186" t="n">
        <v>46094</v>
      </c>
      <c r="X43" s="186" t="n">
        <v>46094</v>
      </c>
      <c r="Y43" s="105">
        <f>IF(AND(X43&lt;&gt;"",W43&lt;&gt;""),IF(X43&lt;=W43,"SIM","NÃO"),"")</f>
        <v/>
      </c>
      <c r="Z43" s="187" t="n"/>
      <c r="AC43">
        <f>IF($C43="","",IF(COUNTIF('Códigos Santander (ref)'!$A$2:$A$79,$C43)&gt;0,"SANTANDER",IF(COUNTIF('Códigos Itaú (ref)'!$A$2:$A$44,$C43)&gt;0,"ITAU",IF(AND(TRIM(UPPER($I43))="CONTRATUAL",ISNUMBER(SEARCH("INDIVIDUAL",SUBSTITUTE(UPPER($D43)," ","")))),"PREMIUM FREE",""))))</f>
        <v/>
      </c>
    </row>
    <row r="44" ht="15" customFormat="1" customHeight="1" s="45">
      <c r="A44" s="183" t="inlineStr">
        <is>
          <t>SAC</t>
        </is>
      </c>
      <c r="B44" s="162" t="n">
        <v>53987</v>
      </c>
      <c r="C44" s="162" t="n">
        <v>50700</v>
      </c>
      <c r="D44" s="162" t="inlineStr">
        <is>
          <t>INDIVIDUAL MAISODONTO</t>
        </is>
      </c>
      <c r="E44" s="162" t="n">
        <v>98434047187</v>
      </c>
      <c r="F44" s="185" t="n">
        <v>50700286458015</v>
      </c>
      <c r="G44" s="184" t="n">
        <v>50</v>
      </c>
      <c r="H44" s="184" t="n">
        <v>6.6</v>
      </c>
      <c r="I44" s="162" t="inlineStr">
        <is>
          <t>CONTRATUAL</t>
        </is>
      </c>
      <c r="J44" s="191" t="inlineStr">
        <is>
          <t>53493936000168</t>
        </is>
      </c>
      <c r="K44" s="162" t="inlineStr">
        <is>
          <t>CAVALARI &amp; DINIZ CABRAL RADIOLOGIA ODONTOLOGIA LTDA</t>
        </is>
      </c>
      <c r="L44" s="162" t="inlineStr">
        <is>
          <t>QUIRINÓPOLIS</t>
        </is>
      </c>
      <c r="M44" s="162" t="inlineStr">
        <is>
          <t>GO</t>
        </is>
      </c>
      <c r="N44" s="162" t="inlineStr">
        <is>
          <t>CIBELY</t>
        </is>
      </c>
      <c r="O44" s="162" t="n">
        <v>534481</v>
      </c>
      <c r="P44" s="60" t="n">
        <v>46085</v>
      </c>
      <c r="Q44" s="186" t="n">
        <v>46086</v>
      </c>
      <c r="R44" s="162" t="inlineStr">
        <is>
          <t>AUTORIZADO PAGAMENTO</t>
        </is>
      </c>
      <c r="S44" s="162" t="n">
        <v>8202625303</v>
      </c>
      <c r="T44" s="162" t="inlineStr">
        <is>
          <t>30 DIAS CORRIDOS</t>
        </is>
      </c>
      <c r="U44" s="186" t="n">
        <v>46085</v>
      </c>
      <c r="V44" s="186" t="n">
        <v>46087</v>
      </c>
      <c r="W44" s="186" t="n">
        <v>46118</v>
      </c>
      <c r="X44" s="186" t="n">
        <v>46094</v>
      </c>
      <c r="Y44" s="105">
        <f>IF(AND(X44&lt;&gt;"",W44&lt;&gt;""),IF(X44&lt;=W44,"SIM","NÃO"),"")</f>
        <v/>
      </c>
      <c r="Z44" s="187" t="n"/>
      <c r="AC44">
        <f>IF($C44="","",IF(COUNTIF('Códigos Santander (ref)'!$A$2:$A$79,$C44)&gt;0,"SANTANDER",IF(COUNTIF('Códigos Itaú (ref)'!$A$2:$A$44,$C44)&gt;0,"ITAU",IF(AND(TRIM(UPPER($I44))="CONTRATUAL",ISNUMBER(SEARCH("INDIVIDUAL",SUBSTITUTE(UPPER($D44)," ","")))),"PREMIUM FREE",""))))</f>
        <v/>
      </c>
    </row>
    <row r="45" ht="15" customFormat="1" customHeight="1" s="45">
      <c r="A45" s="183" t="inlineStr">
        <is>
          <t>TELA</t>
        </is>
      </c>
      <c r="B45" s="162" t="n">
        <v>53936</v>
      </c>
      <c r="C45" s="162" t="inlineStr">
        <is>
          <t>1RUB1</t>
        </is>
      </c>
      <c r="D45" s="162" t="inlineStr">
        <is>
          <t>F1RST TECNOLOGIA E INOVACAO LTDA</t>
        </is>
      </c>
      <c r="E45" s="162" t="n">
        <v>16240400807</v>
      </c>
      <c r="F45" s="162" t="inlineStr">
        <is>
          <t>1RUB1000530000</t>
        </is>
      </c>
      <c r="G45" s="184" t="n">
        <v>480</v>
      </c>
      <c r="H45" s="184" t="n">
        <v>163.8</v>
      </c>
      <c r="I45" s="162" t="inlineStr">
        <is>
          <t>CONTRATUAL</t>
        </is>
      </c>
      <c r="J45" s="191" t="inlineStr">
        <is>
          <t>2627303163</t>
        </is>
      </c>
      <c r="K45" s="162" t="inlineStr">
        <is>
          <t>LAURA GUIMARAES MELO COSTA</t>
        </is>
      </c>
      <c r="L45" s="162" t="inlineStr">
        <is>
          <t>SANTOS</t>
        </is>
      </c>
      <c r="M45" s="105" t="inlineStr">
        <is>
          <t>SP</t>
        </is>
      </c>
      <c r="N45" s="162" t="inlineStr">
        <is>
          <t>SERGIANA</t>
        </is>
      </c>
      <c r="O45" s="162" t="inlineStr">
        <is>
          <t>JA POSSUI</t>
        </is>
      </c>
      <c r="P45" s="162" t="n"/>
      <c r="Q45" s="162" t="n"/>
      <c r="R45" s="162" t="inlineStr">
        <is>
          <t>AUTORIZADO PAGAMENTO</t>
        </is>
      </c>
      <c r="S45" s="162" t="n">
        <v>8202625219</v>
      </c>
      <c r="T45" s="105" t="inlineStr">
        <is>
          <t>5 DIAS ÚTEIS</t>
        </is>
      </c>
      <c r="U45" s="186" t="n">
        <v>46085</v>
      </c>
      <c r="V45" s="186" t="n">
        <v>46085</v>
      </c>
      <c r="W45" s="186" t="n">
        <v>46092</v>
      </c>
      <c r="X45" s="186" t="n">
        <v>46090</v>
      </c>
      <c r="Y45" s="105">
        <f>IF(AND(X45&lt;&gt;"",W45&lt;&gt;""),IF(X45&lt;=W45,"SIM","NÃO"),"")</f>
        <v/>
      </c>
      <c r="Z45" s="187" t="n"/>
      <c r="AC45">
        <f>IF($C45="","",IF(COUNTIF('Códigos Santander (ref)'!$A$2:$A$79,$C45)&gt;0,"SANTANDER",IF(COUNTIF('Códigos Itaú (ref)'!$A$2:$A$44,$C45)&gt;0,"ITAU",IF(AND(TRIM(UPPER($I45))="CONTRATUAL",ISNUMBER(SEARCH("INDIVIDUAL",SUBSTITUTE(UPPER($D45)," ","")))),"PREMIUM FREE",""))))</f>
        <v/>
      </c>
    </row>
    <row r="46" ht="15" customFormat="1" customHeight="1" s="45">
      <c r="A46" s="183" t="inlineStr">
        <is>
          <t>TELA</t>
        </is>
      </c>
      <c r="B46" s="162" t="n">
        <v>53901</v>
      </c>
      <c r="C46" s="162" t="inlineStr">
        <is>
          <t>1RUH3</t>
        </is>
      </c>
      <c r="D46" s="105" t="inlineStr">
        <is>
          <t>BANCO SANTANDER BRASIL SA</t>
        </is>
      </c>
      <c r="E46" s="162" t="n">
        <v>46992730843</v>
      </c>
      <c r="F46" s="162" t="inlineStr">
        <is>
          <t>1RUH3006876021</t>
        </is>
      </c>
      <c r="G46" s="184" t="n">
        <v>150</v>
      </c>
      <c r="H46" s="184" t="n">
        <v>150</v>
      </c>
      <c r="I46" s="162" t="inlineStr">
        <is>
          <t>CONTRATUAL</t>
        </is>
      </c>
      <c r="J46" s="191" t="inlineStr">
        <is>
          <t>37710114857</t>
        </is>
      </c>
      <c r="K46" s="162" t="inlineStr">
        <is>
          <t>LARISSA SANDY DA SILVA LEITE</t>
        </is>
      </c>
      <c r="L46" s="162" t="inlineStr">
        <is>
          <t>CRUZEIRO</t>
        </is>
      </c>
      <c r="M46" s="105" t="inlineStr">
        <is>
          <t>SP</t>
        </is>
      </c>
      <c r="N46" s="162" t="inlineStr">
        <is>
          <t>SERGIANA</t>
        </is>
      </c>
      <c r="O46" s="162" t="inlineStr">
        <is>
          <t>JA POSSUI</t>
        </is>
      </c>
      <c r="P46" s="162" t="n"/>
      <c r="Q46" s="162" t="n"/>
      <c r="R46" s="162" t="inlineStr">
        <is>
          <t>AUTORIZADO PAGAMENTO</t>
        </is>
      </c>
      <c r="S46" s="162" t="n">
        <v>8202625220</v>
      </c>
      <c r="T46" s="105" t="inlineStr">
        <is>
          <t>5 DIAS ÚTEIS</t>
        </is>
      </c>
      <c r="U46" s="186" t="n">
        <v>46085</v>
      </c>
      <c r="V46" s="186" t="n">
        <v>46085</v>
      </c>
      <c r="W46" s="186" t="n">
        <v>46092</v>
      </c>
      <c r="X46" s="186" t="n">
        <v>46090</v>
      </c>
      <c r="Y46" s="105">
        <f>IF(AND(X46&lt;&gt;"",W46&lt;&gt;""),IF(X46&lt;=W46,"SIM","NÃO"),"")</f>
        <v/>
      </c>
      <c r="Z46" s="187" t="n"/>
      <c r="AC46">
        <f>IF($C46="","",IF(COUNTIF('Códigos Santander (ref)'!$A$2:$A$79,$C46)&gt;0,"SANTANDER",IF(COUNTIF('Códigos Itaú (ref)'!$A$2:$A$44,$C46)&gt;0,"ITAU",IF(AND(TRIM(UPPER($I46))="CONTRATUAL",ISNUMBER(SEARCH("INDIVIDUAL",SUBSTITUTE(UPPER($D46)," ","")))),"PREMIUM FREE",""))))</f>
        <v/>
      </c>
    </row>
    <row r="47" ht="15" customFormat="1" customHeight="1" s="45">
      <c r="A47" s="183" t="inlineStr">
        <is>
          <t>TELA</t>
        </is>
      </c>
      <c r="B47" s="162" t="n">
        <v>42383</v>
      </c>
      <c r="C47" s="162" t="inlineStr">
        <is>
          <t>1RU54</t>
        </is>
      </c>
      <c r="D47" s="105" t="inlineStr">
        <is>
          <t>BANCO SANTANDER BRASIL SA</t>
        </is>
      </c>
      <c r="E47" s="162" t="n">
        <v>36893404620</v>
      </c>
      <c r="F47" s="162" t="inlineStr">
        <is>
          <t>1RU54000107000</t>
        </is>
      </c>
      <c r="G47" s="184" t="n">
        <v>900</v>
      </c>
      <c r="H47" s="184" t="n">
        <v>683.9</v>
      </c>
      <c r="I47" s="162" t="inlineStr">
        <is>
          <t>CONTRATUAL</t>
        </is>
      </c>
      <c r="J47" s="191" t="inlineStr">
        <is>
          <t>67069282672</t>
        </is>
      </c>
      <c r="K47" s="188" t="inlineStr">
        <is>
          <t>LEONE RIBEIRO</t>
        </is>
      </c>
      <c r="L47" s="105" t="inlineStr">
        <is>
          <t>SÃO PAULO</t>
        </is>
      </c>
      <c r="M47" s="105" t="inlineStr">
        <is>
          <t>SP</t>
        </is>
      </c>
      <c r="N47" s="162" t="inlineStr">
        <is>
          <t>SERGIANA</t>
        </is>
      </c>
      <c r="O47" s="162" t="inlineStr">
        <is>
          <t>JA POSSUI</t>
        </is>
      </c>
      <c r="P47" s="162" t="n"/>
      <c r="Q47" s="162" t="n"/>
      <c r="R47" s="162" t="inlineStr">
        <is>
          <t>AUTORIZADO PAGAMENTO</t>
        </is>
      </c>
      <c r="S47" s="162" t="n">
        <v>8202625280</v>
      </c>
      <c r="T47" s="105" t="inlineStr">
        <is>
          <t>5 DIAS ÚTEIS</t>
        </is>
      </c>
      <c r="U47" s="186" t="n">
        <v>46085</v>
      </c>
      <c r="V47" s="186" t="n">
        <v>46086</v>
      </c>
      <c r="W47" s="186" t="n">
        <v>46093</v>
      </c>
      <c r="X47" s="186" t="n">
        <v>46092</v>
      </c>
      <c r="Y47" s="105">
        <f>IF(AND(X47&lt;&gt;"",W47&lt;&gt;""),IF(X47&lt;=W47,"SIM","NÃO"),"")</f>
        <v/>
      </c>
      <c r="Z47" s="187" t="n"/>
      <c r="AC47">
        <f>IF($C47="","",IF(COUNTIF('Códigos Santander (ref)'!$A$2:$A$79,$C47)&gt;0,"SANTANDER",IF(COUNTIF('Códigos Itaú (ref)'!$A$2:$A$44,$C47)&gt;0,"ITAU",IF(AND(TRIM(UPPER($I47))="CONTRATUAL",ISNUMBER(SEARCH("INDIVIDUAL",SUBSTITUTE(UPPER($D47)," ","")))),"PREMIUM FREE",""))))</f>
        <v/>
      </c>
    </row>
    <row r="48" ht="15" customFormat="1" customHeight="1" s="45">
      <c r="A48" s="183" t="inlineStr">
        <is>
          <t>TELA</t>
        </is>
      </c>
      <c r="B48" s="162" t="n">
        <v>53588</v>
      </c>
      <c r="C48" s="162" t="n">
        <v>50700</v>
      </c>
      <c r="D48" s="162" t="inlineStr">
        <is>
          <t>INDIVIDUAL MAISODONTO</t>
        </is>
      </c>
      <c r="E48" s="162" t="n">
        <v>1315275252</v>
      </c>
      <c r="F48" s="185" t="n">
        <v>50700422205015</v>
      </c>
      <c r="G48" s="184" t="n">
        <v>3900</v>
      </c>
      <c r="H48" s="184" t="n">
        <v>132</v>
      </c>
      <c r="I48" s="162" t="inlineStr">
        <is>
          <t>CONTRATUAL</t>
        </is>
      </c>
      <c r="J48" s="191" t="inlineStr">
        <is>
          <t>58066422000140</t>
        </is>
      </c>
      <c r="K48" s="162" t="inlineStr">
        <is>
          <t>VASCONCELOS SAUDE BUCAL LTDA</t>
        </is>
      </c>
      <c r="L48" s="162" t="inlineStr">
        <is>
          <t>RAPOSA</t>
        </is>
      </c>
      <c r="M48" s="162" t="inlineStr">
        <is>
          <t>MA</t>
        </is>
      </c>
      <c r="N48" s="162" t="inlineStr">
        <is>
          <t>SERGIANA</t>
        </is>
      </c>
      <c r="O48" s="162" t="n">
        <v>534457</v>
      </c>
      <c r="P48" s="60" t="n">
        <v>46085</v>
      </c>
      <c r="Q48" s="186" t="n">
        <v>46087</v>
      </c>
      <c r="R48" s="162" t="inlineStr">
        <is>
          <t>AUTORIZADO PAGAMENTO</t>
        </is>
      </c>
      <c r="S48" s="162" t="n">
        <v>8202625307</v>
      </c>
      <c r="T48" s="105" t="inlineStr">
        <is>
          <t>30 DIAS CORRIDOS</t>
        </is>
      </c>
      <c r="U48" s="186" t="n">
        <v>46085</v>
      </c>
      <c r="V48" s="186" t="n">
        <v>46087</v>
      </c>
      <c r="W48" s="186" t="n">
        <v>46118</v>
      </c>
      <c r="X48" s="186" t="n">
        <v>46094</v>
      </c>
      <c r="Y48" s="105">
        <f>IF(AND(X48&lt;&gt;"",W48&lt;&gt;""),IF(X48&lt;=W48,"SIM","NÃO"),"")</f>
        <v/>
      </c>
      <c r="Z48" s="187" t="n"/>
      <c r="AC48">
        <f>IF($C48="","",IF(COUNTIF('Códigos Santander (ref)'!$A$2:$A$79,$C48)&gt;0,"SANTANDER",IF(COUNTIF('Códigos Itaú (ref)'!$A$2:$A$44,$C48)&gt;0,"ITAU",IF(AND(TRIM(UPPER($I48))="CONTRATUAL",ISNUMBER(SEARCH("INDIVIDUAL",SUBSTITUTE(UPPER($D48)," ","")))),"PREMIUM FREE",""))))</f>
        <v/>
      </c>
    </row>
    <row r="49" ht="15" customFormat="1" customHeight="1" s="45">
      <c r="A49" s="183" t="inlineStr">
        <is>
          <t>TELA</t>
        </is>
      </c>
      <c r="B49" s="162" t="n">
        <v>53894</v>
      </c>
      <c r="C49" s="162" t="inlineStr">
        <is>
          <t>1RUH3</t>
        </is>
      </c>
      <c r="D49" s="105" t="inlineStr">
        <is>
          <t>BANCO SANTANDER BRASIL SA</t>
        </is>
      </c>
      <c r="E49" s="162" t="n">
        <v>41144071895</v>
      </c>
      <c r="F49" s="162" t="inlineStr">
        <is>
          <t>1RUH3002218003</t>
        </is>
      </c>
      <c r="G49" s="184" t="n">
        <v>140</v>
      </c>
      <c r="H49" s="184" t="n">
        <v>82.65000000000001</v>
      </c>
      <c r="I49" s="162" t="inlineStr">
        <is>
          <t>CONTRATUAL</t>
        </is>
      </c>
      <c r="J49" s="191" t="inlineStr">
        <is>
          <t>48348762000100</t>
        </is>
      </c>
      <c r="K49" s="162" t="inlineStr">
        <is>
          <t>DENTISTAS SANTOS &amp; SMAIRE ODONTOLOGIA</t>
        </is>
      </c>
      <c r="L49" s="105" t="inlineStr">
        <is>
          <t>SÃO PAULO</t>
        </is>
      </c>
      <c r="M49" s="105" t="inlineStr">
        <is>
          <t>SP</t>
        </is>
      </c>
      <c r="N49" s="162" t="inlineStr">
        <is>
          <t>SERGIANA</t>
        </is>
      </c>
      <c r="O49" s="162" t="n">
        <v>534451</v>
      </c>
      <c r="P49" s="60" t="n">
        <v>46085</v>
      </c>
      <c r="Q49" s="186" t="n">
        <v>46087</v>
      </c>
      <c r="R49" s="162" t="inlineStr">
        <is>
          <t>AUTORIZADO PAGAMENTO</t>
        </is>
      </c>
      <c r="S49" s="162" t="n">
        <v>8202625332</v>
      </c>
      <c r="T49" s="162" t="inlineStr">
        <is>
          <t>5 DIAS ÚTEIS</t>
        </is>
      </c>
      <c r="U49" s="186" t="n">
        <v>46085</v>
      </c>
      <c r="V49" s="186" t="n">
        <v>46087</v>
      </c>
      <c r="W49" s="186" t="n">
        <v>46094</v>
      </c>
      <c r="X49" s="186" t="n">
        <v>46094</v>
      </c>
      <c r="Y49" s="105">
        <f>IF(AND(X49&lt;&gt;"",W49&lt;&gt;""),IF(X49&lt;=W49,"SIM","NÃO"),"")</f>
        <v/>
      </c>
      <c r="Z49" s="187" t="n"/>
      <c r="AC49">
        <f>IF($C49="","",IF(COUNTIF('Códigos Santander (ref)'!$A$2:$A$79,$C49)&gt;0,"SANTANDER",IF(COUNTIF('Códigos Itaú (ref)'!$A$2:$A$44,$C49)&gt;0,"ITAU",IF(AND(TRIM(UPPER($I49))="CONTRATUAL",ISNUMBER(SEARCH("INDIVIDUAL",SUBSTITUTE(UPPER($D49)," ","")))),"PREMIUM FREE",""))))</f>
        <v/>
      </c>
    </row>
    <row r="50" ht="15" customFormat="1" customHeight="1" s="45">
      <c r="A50" s="183" t="inlineStr">
        <is>
          <t>TELA</t>
        </is>
      </c>
      <c r="B50" s="162" t="n">
        <v>53905</v>
      </c>
      <c r="C50" s="162" t="inlineStr">
        <is>
          <t>1RUH3</t>
        </is>
      </c>
      <c r="D50" s="105" t="inlineStr">
        <is>
          <t>BANCO SANTANDER BRASIL SA</t>
        </is>
      </c>
      <c r="E50" s="162" t="n">
        <v>9228401800</v>
      </c>
      <c r="F50" s="162" t="inlineStr">
        <is>
          <t>1RUH3028127013</t>
        </is>
      </c>
      <c r="G50" s="184" t="n">
        <v>540</v>
      </c>
      <c r="H50" s="184" t="n">
        <v>249.2</v>
      </c>
      <c r="I50" s="162" t="inlineStr">
        <is>
          <t>CONTRATUAL</t>
        </is>
      </c>
      <c r="J50" s="191" t="inlineStr">
        <is>
          <t>82527610463</t>
        </is>
      </c>
      <c r="K50" s="162" t="inlineStr">
        <is>
          <t>FRANCISCO GIONEY MARQUES RODRIGUES</t>
        </is>
      </c>
      <c r="L50" s="105" t="inlineStr">
        <is>
          <t>SÃO PAULO</t>
        </is>
      </c>
      <c r="M50" s="105" t="inlineStr">
        <is>
          <t>SP</t>
        </is>
      </c>
      <c r="N50" s="162" t="inlineStr">
        <is>
          <t>SERGIANA</t>
        </is>
      </c>
      <c r="O50" s="162" t="n">
        <v>534445</v>
      </c>
      <c r="P50" s="60" t="n">
        <v>46085</v>
      </c>
      <c r="Q50" s="186" t="n">
        <v>46086</v>
      </c>
      <c r="R50" s="162" t="inlineStr">
        <is>
          <t>AUTORIZADO PAGAMENTO</t>
        </is>
      </c>
      <c r="S50" s="162" t="n">
        <v>8202625305</v>
      </c>
      <c r="T50" s="105" t="inlineStr">
        <is>
          <t>5 DIAS ÚTEIS</t>
        </is>
      </c>
      <c r="U50" s="186" t="n">
        <v>46085</v>
      </c>
      <c r="V50" s="186" t="n">
        <v>46087</v>
      </c>
      <c r="W50" s="186" t="n">
        <v>46094</v>
      </c>
      <c r="X50" s="186" t="n">
        <v>46094</v>
      </c>
      <c r="Y50" s="105">
        <f>IF(AND(X50&lt;&gt;"",W50&lt;&gt;""),IF(X50&lt;=W50,"SIM","NÃO"),"")</f>
        <v/>
      </c>
      <c r="Z50" s="187" t="n"/>
      <c r="AC50">
        <f>IF($C50="","",IF(COUNTIF('Códigos Santander (ref)'!$A$2:$A$79,$C50)&gt;0,"SANTANDER",IF(COUNTIF('Códigos Itaú (ref)'!$A$2:$A$44,$C50)&gt;0,"ITAU",IF(AND(TRIM(UPPER($I50))="CONTRATUAL",ISNUMBER(SEARCH("INDIVIDUAL",SUBSTITUTE(UPPER($D50)," ","")))),"PREMIUM FREE",""))))</f>
        <v/>
      </c>
    </row>
    <row r="51" ht="15" customFormat="1" customHeight="1" s="45">
      <c r="A51" s="183" t="inlineStr">
        <is>
          <t>TELA</t>
        </is>
      </c>
      <c r="B51" s="162" t="n">
        <v>53903</v>
      </c>
      <c r="C51" s="162" t="inlineStr">
        <is>
          <t>03SQR</t>
        </is>
      </c>
      <c r="D51" s="162" t="inlineStr">
        <is>
          <t>LDB TRANSPORTES DE CARGAS LTDA</t>
        </is>
      </c>
      <c r="E51" s="162" t="n">
        <v>81845650115</v>
      </c>
      <c r="F51" s="162" t="inlineStr">
        <is>
          <t>03SQR000088005</t>
        </is>
      </c>
      <c r="G51" s="184" t="n">
        <v>438.56</v>
      </c>
      <c r="H51" s="184" t="n">
        <v>238.56</v>
      </c>
      <c r="I51" s="162" t="inlineStr">
        <is>
          <t>INSUFICIÊNCIA DE REDE</t>
        </is>
      </c>
      <c r="J51" s="191" t="inlineStr">
        <is>
          <t>75039036353</t>
        </is>
      </c>
      <c r="K51" s="162" t="inlineStr">
        <is>
          <t>SILVANA DO VALE CARDOSO</t>
        </is>
      </c>
      <c r="L51" s="162" t="inlineStr">
        <is>
          <t>ARACATI</t>
        </is>
      </c>
      <c r="M51" s="162" t="inlineStr">
        <is>
          <t>CE</t>
        </is>
      </c>
      <c r="N51" s="162" t="inlineStr">
        <is>
          <t>SERGIANA</t>
        </is>
      </c>
      <c r="O51" s="162" t="n">
        <v>534600</v>
      </c>
      <c r="P51" s="186" t="n">
        <v>46086</v>
      </c>
      <c r="Q51" s="186" t="n">
        <v>46087</v>
      </c>
      <c r="R51" s="162" t="inlineStr">
        <is>
          <t>AUTORIZADO PAGAMENTO</t>
        </is>
      </c>
      <c r="S51" s="162" t="n">
        <v>8202625328</v>
      </c>
      <c r="T51" s="162" t="inlineStr">
        <is>
          <t>30 DIAS CORRIDOS</t>
        </is>
      </c>
      <c r="U51" s="186" t="n">
        <v>46085</v>
      </c>
      <c r="V51" s="186" t="n">
        <v>46087</v>
      </c>
      <c r="W51" s="186" t="n">
        <v>46118</v>
      </c>
      <c r="X51" s="186" t="n">
        <v>46094</v>
      </c>
      <c r="Y51" s="105">
        <f>IF(AND(X51&lt;&gt;"",W51&lt;&gt;""),IF(X51&lt;=W51,"SIM","NÃO"),"")</f>
        <v/>
      </c>
      <c r="Z51" s="187" t="n"/>
      <c r="AC51">
        <f>IF($C51="","",IF(COUNTIF('Códigos Santander (ref)'!$A$2:$A$79,$C51)&gt;0,"SANTANDER",IF(COUNTIF('Códigos Itaú (ref)'!$A$2:$A$44,$C51)&gt;0,"ITAU",IF(AND(TRIM(UPPER($I51))="CONTRATUAL",ISNUMBER(SEARCH("INDIVIDUAL",SUBSTITUTE(UPPER($D51)," ","")))),"PREMIUM FREE",""))))</f>
        <v/>
      </c>
    </row>
    <row r="52" ht="14.25" customFormat="1" customHeight="1" s="45">
      <c r="A52" s="183" t="inlineStr">
        <is>
          <t>TELA</t>
        </is>
      </c>
      <c r="B52" s="162" t="n">
        <v>53937</v>
      </c>
      <c r="C52" s="162" t="inlineStr">
        <is>
          <t>1RUH3</t>
        </is>
      </c>
      <c r="D52" s="105" t="inlineStr">
        <is>
          <t>BANCO SANTANDER BRASIL SA</t>
        </is>
      </c>
      <c r="E52" s="162" t="n">
        <v>6535994988</v>
      </c>
      <c r="F52" s="162" t="inlineStr">
        <is>
          <t>1RUH3006375006</t>
        </is>
      </c>
      <c r="G52" s="184" t="n">
        <v>1080</v>
      </c>
      <c r="H52" s="184" t="n">
        <v>73.2</v>
      </c>
      <c r="I52" s="162" t="inlineStr">
        <is>
          <t>CONTRATUAL</t>
        </is>
      </c>
      <c r="J52" s="191" t="inlineStr">
        <is>
          <t>5881575890</t>
        </is>
      </c>
      <c r="K52" s="162" t="inlineStr">
        <is>
          <t>DOMINGOS AUGUSTO CESAR</t>
        </is>
      </c>
      <c r="L52" s="162" t="inlineStr">
        <is>
          <t xml:space="preserve">MARINGÁ </t>
        </is>
      </c>
      <c r="M52" s="162" t="inlineStr">
        <is>
          <t>PR</t>
        </is>
      </c>
      <c r="N52" s="162" t="inlineStr">
        <is>
          <t>SERGIANA</t>
        </is>
      </c>
      <c r="O52" s="162" t="n">
        <v>534596</v>
      </c>
      <c r="P52" s="186" t="n">
        <v>46086</v>
      </c>
      <c r="Q52" s="186" t="n">
        <v>46087</v>
      </c>
      <c r="R52" s="162" t="inlineStr">
        <is>
          <t>AUTORIZADO PAGAMENTO</t>
        </is>
      </c>
      <c r="S52" s="162" t="n">
        <v>8202625329</v>
      </c>
      <c r="T52" s="105" t="inlineStr">
        <is>
          <t>5 DIAS ÚTEIS</t>
        </is>
      </c>
      <c r="U52" s="186" t="n">
        <v>46085</v>
      </c>
      <c r="V52" s="186" t="n">
        <v>46087</v>
      </c>
      <c r="W52" s="186" t="n">
        <v>46094</v>
      </c>
      <c r="X52" s="186" t="n">
        <v>46094</v>
      </c>
      <c r="Y52" s="105">
        <f>IF(AND(X52&lt;&gt;"",W52&lt;&gt;""),IF(X52&lt;=W52,"SIM","NÃO"),"")</f>
        <v/>
      </c>
      <c r="Z52" s="187" t="n"/>
      <c r="AC52">
        <f>IF($C52="","",IF(COUNTIF('Códigos Santander (ref)'!$A$2:$A$79,$C52)&gt;0,"SANTANDER",IF(COUNTIF('Códigos Itaú (ref)'!$A$2:$A$44,$C52)&gt;0,"ITAU",IF(AND(TRIM(UPPER($I52))="CONTRATUAL",ISNUMBER(SEARCH("INDIVIDUAL",SUBSTITUTE(UPPER($D52)," ","")))),"PREMIUM FREE",""))))</f>
        <v/>
      </c>
    </row>
    <row r="53" ht="15" customFormat="1" customHeight="1" s="45">
      <c r="A53" s="183" t="inlineStr">
        <is>
          <t>TELA</t>
        </is>
      </c>
      <c r="B53" s="162" t="n">
        <v>54047</v>
      </c>
      <c r="C53" s="162" t="inlineStr">
        <is>
          <t>1RUH3</t>
        </is>
      </c>
      <c r="D53" s="105" t="inlineStr">
        <is>
          <t>BANCO SANTANDER BRASIL SA</t>
        </is>
      </c>
      <c r="E53" s="162" t="n">
        <v>85426067600</v>
      </c>
      <c r="F53" s="162" t="inlineStr">
        <is>
          <t>1RUH3036497010</t>
        </is>
      </c>
      <c r="G53" s="184" t="n">
        <v>2000</v>
      </c>
      <c r="H53" s="184" t="n">
        <v>314.07</v>
      </c>
      <c r="I53" s="162" t="inlineStr">
        <is>
          <t>CONTRATUAL</t>
        </is>
      </c>
      <c r="J53" s="191" t="inlineStr">
        <is>
          <t>57106217000106</t>
        </is>
      </c>
      <c r="K53" s="162" t="inlineStr">
        <is>
          <t>MAV ATELIE DENTAL LTDA</t>
        </is>
      </c>
      <c r="L53" s="105" t="inlineStr">
        <is>
          <t>SÃO PAULO</t>
        </is>
      </c>
      <c r="M53" s="105" t="inlineStr">
        <is>
          <t>SP</t>
        </is>
      </c>
      <c r="N53" s="162" t="inlineStr">
        <is>
          <t>SERGIANA</t>
        </is>
      </c>
      <c r="O53" s="162" t="n">
        <v>534467</v>
      </c>
      <c r="P53" s="60" t="n">
        <v>46085</v>
      </c>
      <c r="Q53" s="186" t="n">
        <v>46086</v>
      </c>
      <c r="R53" s="162" t="inlineStr">
        <is>
          <t>AUTORIZADO PAGAMENTO</t>
        </is>
      </c>
      <c r="S53" s="162" t="n">
        <v>8202625304</v>
      </c>
      <c r="T53" s="105" t="inlineStr">
        <is>
          <t>5 DIAS ÚTEIS</t>
        </is>
      </c>
      <c r="U53" s="186" t="n">
        <v>46085</v>
      </c>
      <c r="V53" s="186" t="n">
        <v>46087</v>
      </c>
      <c r="W53" s="186" t="n">
        <v>46094</v>
      </c>
      <c r="X53" s="186" t="n">
        <v>46094</v>
      </c>
      <c r="Y53" s="105">
        <f>IF(AND(X53&lt;&gt;"",W53&lt;&gt;""),IF(X53&lt;=W53,"SIM","NÃO"),"")</f>
        <v/>
      </c>
      <c r="Z53" s="187" t="n"/>
      <c r="AC53">
        <f>IF($C53="","",IF(COUNTIF('Códigos Santander (ref)'!$A$2:$A$79,$C53)&gt;0,"SANTANDER",IF(COUNTIF('Códigos Itaú (ref)'!$A$2:$A$44,$C53)&gt;0,"ITAU",IF(AND(TRIM(UPPER($I53))="CONTRATUAL",ISNUMBER(SEARCH("INDIVIDUAL",SUBSTITUTE(UPPER($D53)," ","")))),"PREMIUM FREE",""))))</f>
        <v/>
      </c>
    </row>
    <row r="54" ht="15" customFormat="1" customHeight="1" s="45">
      <c r="A54" s="183" t="inlineStr">
        <is>
          <t>TELA</t>
        </is>
      </c>
      <c r="B54" s="162" t="n">
        <v>54029</v>
      </c>
      <c r="C54" s="162" t="inlineStr">
        <is>
          <t>1RUH3</t>
        </is>
      </c>
      <c r="D54" s="105" t="inlineStr">
        <is>
          <t>BANCO SANTANDER BRASIL SA</t>
        </is>
      </c>
      <c r="E54" s="162" t="n">
        <v>12773550889</v>
      </c>
      <c r="F54" s="162" t="inlineStr">
        <is>
          <t>1RUH3005581001</t>
        </is>
      </c>
      <c r="G54" s="184" t="n">
        <v>3621.66</v>
      </c>
      <c r="H54" s="184" t="n">
        <v>3621.66</v>
      </c>
      <c r="I54" s="162" t="inlineStr">
        <is>
          <t>CONTRATUAL</t>
        </is>
      </c>
      <c r="J54" s="191" t="inlineStr">
        <is>
          <t>38260191000101</t>
        </is>
      </c>
      <c r="K54" s="162" t="inlineStr">
        <is>
          <t>FREDERICO VICENTE CLINICA ODONTOLOGICA UNIPESSOAL LTDA</t>
        </is>
      </c>
      <c r="L54" s="105" t="inlineStr">
        <is>
          <t>SÃO PAULO</t>
        </is>
      </c>
      <c r="M54" s="105" t="inlineStr">
        <is>
          <t>SP</t>
        </is>
      </c>
      <c r="N54" s="162" t="inlineStr">
        <is>
          <t>SERGIANA</t>
        </is>
      </c>
      <c r="O54" s="162" t="inlineStr">
        <is>
          <t>JA POSSUI</t>
        </is>
      </c>
      <c r="P54" s="162" t="n"/>
      <c r="Q54" s="162" t="n"/>
      <c r="R54" s="162" t="inlineStr">
        <is>
          <t>AUTORIZADO PAGAMENTO</t>
        </is>
      </c>
      <c r="S54" s="162" t="n">
        <v>8202625277</v>
      </c>
      <c r="T54" s="105" t="inlineStr">
        <is>
          <t>5 DIAS ÚTEIS</t>
        </is>
      </c>
      <c r="U54" s="186" t="n">
        <v>46086</v>
      </c>
      <c r="V54" s="186" t="n">
        <v>46086</v>
      </c>
      <c r="W54" s="186" t="n">
        <v>46093</v>
      </c>
      <c r="X54" s="186" t="n">
        <v>46092</v>
      </c>
      <c r="Y54" s="105">
        <f>IF(AND(X54&lt;&gt;"",W54&lt;&gt;""),IF(X54&lt;=W54,"SIM","NÃO"),"")</f>
        <v/>
      </c>
      <c r="Z54" s="187" t="n"/>
      <c r="AC54">
        <f>IF($C54="","",IF(COUNTIF('Códigos Santander (ref)'!$A$2:$A$79,$C54)&gt;0,"SANTANDER",IF(COUNTIF('Códigos Itaú (ref)'!$A$2:$A$44,$C54)&gt;0,"ITAU",IF(AND(TRIM(UPPER($I54))="CONTRATUAL",ISNUMBER(SEARCH("INDIVIDUAL",SUBSTITUTE(UPPER($D54)," ","")))),"PREMIUM FREE",""))))</f>
        <v/>
      </c>
    </row>
    <row r="55" ht="15" customFormat="1" customHeight="1" s="45">
      <c r="A55" s="183" t="inlineStr">
        <is>
          <t>TELA</t>
        </is>
      </c>
      <c r="B55" s="162" t="n">
        <v>54048</v>
      </c>
      <c r="C55" s="162" t="inlineStr">
        <is>
          <t>1RU54</t>
        </is>
      </c>
      <c r="D55" s="105" t="inlineStr">
        <is>
          <t>BANCO SANTANDER BRASIL SA</t>
        </is>
      </c>
      <c r="E55" s="162" t="n">
        <v>64911500972</v>
      </c>
      <c r="F55" s="162" t="inlineStr">
        <is>
          <t>1RU54000212016</t>
        </is>
      </c>
      <c r="G55" s="184" t="n">
        <v>300</v>
      </c>
      <c r="H55" s="184" t="n">
        <v>212.19</v>
      </c>
      <c r="I55" s="162" t="inlineStr">
        <is>
          <t>CONTRATUAL</t>
        </is>
      </c>
      <c r="J55" s="191" t="inlineStr">
        <is>
          <t>6918595822</t>
        </is>
      </c>
      <c r="K55" s="162" t="inlineStr">
        <is>
          <t>SANDRA TERRA GARBELLOTTO</t>
        </is>
      </c>
      <c r="L55" s="105" t="inlineStr">
        <is>
          <t>SÃO PAULO</t>
        </is>
      </c>
      <c r="M55" s="105" t="inlineStr">
        <is>
          <t>SP</t>
        </is>
      </c>
      <c r="N55" s="162" t="inlineStr">
        <is>
          <t>SERGIANA</t>
        </is>
      </c>
      <c r="O55" s="162" t="inlineStr">
        <is>
          <t>JA POSSUI</t>
        </is>
      </c>
      <c r="P55" s="162" t="n"/>
      <c r="Q55" s="162" t="n"/>
      <c r="R55" s="162" t="inlineStr">
        <is>
          <t>AUTORIZADO PAGAMENTO</t>
        </is>
      </c>
      <c r="S55" s="162" t="n">
        <v>8202625278</v>
      </c>
      <c r="T55" s="105" t="inlineStr">
        <is>
          <t>5 DIAS ÚTEIS</t>
        </is>
      </c>
      <c r="U55" s="186" t="n">
        <v>46086</v>
      </c>
      <c r="V55" s="186" t="n">
        <v>46086</v>
      </c>
      <c r="W55" s="186" t="n">
        <v>46093</v>
      </c>
      <c r="X55" s="186" t="n">
        <v>46092</v>
      </c>
      <c r="Y55" s="105">
        <f>IF(AND(X55&lt;&gt;"",W55&lt;&gt;""),IF(X55&lt;=W55,"SIM","NÃO"),"")</f>
        <v/>
      </c>
      <c r="Z55" s="187" t="n"/>
      <c r="AC55">
        <f>IF($C55="","",IF(COUNTIF('Códigos Santander (ref)'!$A$2:$A$79,$C55)&gt;0,"SANTANDER",IF(COUNTIF('Códigos Itaú (ref)'!$A$2:$A$44,$C55)&gt;0,"ITAU",IF(AND(TRIM(UPPER($I55))="CONTRATUAL",ISNUMBER(SEARCH("INDIVIDUAL",SUBSTITUTE(UPPER($D55)," ","")))),"PREMIUM FREE",""))))</f>
        <v/>
      </c>
    </row>
    <row r="56" ht="15" customFormat="1" customHeight="1" s="45">
      <c r="A56" s="183" t="inlineStr">
        <is>
          <t>TELA</t>
        </is>
      </c>
      <c r="B56" s="162" t="n">
        <v>53891</v>
      </c>
      <c r="C56" s="162" t="inlineStr">
        <is>
          <t>1RU54</t>
        </is>
      </c>
      <c r="D56" s="105" t="inlineStr">
        <is>
          <t>BANCO SANTANDER BRASIL SA</t>
        </is>
      </c>
      <c r="E56" s="162" t="n">
        <v>4300642842</v>
      </c>
      <c r="F56" s="162" t="inlineStr">
        <is>
          <t>1RU54000156000</t>
        </is>
      </c>
      <c r="G56" s="184" t="n">
        <v>1500</v>
      </c>
      <c r="H56" s="184" t="n">
        <v>114.22</v>
      </c>
      <c r="I56" s="162" t="inlineStr">
        <is>
          <t>CONTRATUAL</t>
        </is>
      </c>
      <c r="J56" s="191" t="inlineStr">
        <is>
          <t>50392666000100</t>
        </is>
      </c>
      <c r="K56" s="162" t="inlineStr">
        <is>
          <t>NAKAIMA ODONTOLOGIA LTDA</t>
        </is>
      </c>
      <c r="L56" s="105" t="inlineStr">
        <is>
          <t>SÃO PAULO</t>
        </is>
      </c>
      <c r="M56" s="105" t="inlineStr">
        <is>
          <t>SP</t>
        </is>
      </c>
      <c r="N56" s="162" t="inlineStr">
        <is>
          <t>SERGIANA</t>
        </is>
      </c>
      <c r="O56" s="162" t="inlineStr">
        <is>
          <t>JA POSSUI</t>
        </is>
      </c>
      <c r="P56" s="162" t="n"/>
      <c r="Q56" s="162" t="n"/>
      <c r="R56" s="162" t="inlineStr">
        <is>
          <t>AUTORIZADO PAGAMENTO</t>
        </is>
      </c>
      <c r="S56" s="162" t="n">
        <v>8202625288</v>
      </c>
      <c r="T56" s="105" t="inlineStr">
        <is>
          <t>5 DIAS ÚTEIS</t>
        </is>
      </c>
      <c r="U56" s="186" t="n">
        <v>46086</v>
      </c>
      <c r="V56" s="186" t="n">
        <v>46086</v>
      </c>
      <c r="W56" s="186" t="n">
        <v>46093</v>
      </c>
      <c r="X56" s="186" t="n">
        <v>46092</v>
      </c>
      <c r="Y56" s="105">
        <f>IF(AND(X56&lt;&gt;"",W56&lt;&gt;""),IF(X56&lt;=W56,"SIM","NÃO"),"")</f>
        <v/>
      </c>
      <c r="Z56" s="187" t="n"/>
      <c r="AC56">
        <f>IF($C56="","",IF(COUNTIF('Códigos Santander (ref)'!$A$2:$A$79,$C56)&gt;0,"SANTANDER",IF(COUNTIF('Códigos Itaú (ref)'!$A$2:$A$44,$C56)&gt;0,"ITAU",IF(AND(TRIM(UPPER($I56))="CONTRATUAL",ISNUMBER(SEARCH("INDIVIDUAL",SUBSTITUTE(UPPER($D56)," ","")))),"PREMIUM FREE",""))))</f>
        <v/>
      </c>
    </row>
    <row r="57" ht="15" customFormat="1" customHeight="1" s="45">
      <c r="A57" s="183" t="inlineStr">
        <is>
          <t>TELA</t>
        </is>
      </c>
      <c r="B57" s="162" t="n">
        <v>54067</v>
      </c>
      <c r="C57" s="162" t="inlineStr">
        <is>
          <t>1RUGZ</t>
        </is>
      </c>
      <c r="D57" s="162" t="inlineStr">
        <is>
          <t>SX TOOLS SOLUC SERV COMPARTILHADOS LTDA</t>
        </is>
      </c>
      <c r="E57" s="162" t="n">
        <v>12727457839</v>
      </c>
      <c r="F57" s="162" t="inlineStr">
        <is>
          <t>1RUGZ002685000</t>
        </is>
      </c>
      <c r="G57" s="184" t="n">
        <v>1609.47</v>
      </c>
      <c r="H57" s="184" t="n">
        <v>1609.47</v>
      </c>
      <c r="I57" s="162" t="inlineStr">
        <is>
          <t>CONTRATUAL</t>
        </is>
      </c>
      <c r="J57" s="191" t="inlineStr">
        <is>
          <t>38260191000101</t>
        </is>
      </c>
      <c r="K57" s="162" t="inlineStr">
        <is>
          <t>FREDERICO VICENTE CLINICA ODONTOLOGICA UNIPESSOAL LTDA</t>
        </is>
      </c>
      <c r="L57" s="105" t="inlineStr">
        <is>
          <t>SÃO PAULO</t>
        </is>
      </c>
      <c r="M57" s="105" t="inlineStr">
        <is>
          <t>SP</t>
        </is>
      </c>
      <c r="N57" s="162" t="inlineStr">
        <is>
          <t>SERGIANA</t>
        </is>
      </c>
      <c r="O57" s="162" t="inlineStr">
        <is>
          <t>JA POSSUI</t>
        </is>
      </c>
      <c r="P57" s="162" t="n"/>
      <c r="Q57" s="162" t="n"/>
      <c r="R57" s="162" t="inlineStr">
        <is>
          <t>AUTORIZADO PAGAMENTO</t>
        </is>
      </c>
      <c r="S57" s="162" t="n">
        <v>8202625289</v>
      </c>
      <c r="T57" s="105" t="inlineStr">
        <is>
          <t>5 DIAS ÚTEIS</t>
        </is>
      </c>
      <c r="U57" s="186" t="n">
        <v>46086</v>
      </c>
      <c r="V57" s="186" t="n">
        <v>46086</v>
      </c>
      <c r="W57" s="186" t="n">
        <v>46093</v>
      </c>
      <c r="X57" s="186" t="n">
        <v>46092</v>
      </c>
      <c r="Y57" s="105">
        <f>IF(AND(X57&lt;&gt;"",W57&lt;&gt;""),IF(X57&lt;=W57,"SIM","NÃO"),"")</f>
        <v/>
      </c>
      <c r="Z57" s="187" t="n"/>
      <c r="AC57">
        <f>IF($C57="","",IF(COUNTIF('Códigos Santander (ref)'!$A$2:$A$79,$C57)&gt;0,"SANTANDER",IF(COUNTIF('Códigos Itaú (ref)'!$A$2:$A$44,$C57)&gt;0,"ITAU",IF(AND(TRIM(UPPER($I57))="CONTRATUAL",ISNUMBER(SEARCH("INDIVIDUAL",SUBSTITUTE(UPPER($D57)," ","")))),"PREMIUM FREE",""))))</f>
        <v/>
      </c>
    </row>
    <row r="58" ht="15" customFormat="1" customHeight="1" s="45">
      <c r="A58" s="183" t="inlineStr">
        <is>
          <t>TELA</t>
        </is>
      </c>
      <c r="B58" s="162" t="n">
        <v>53939</v>
      </c>
      <c r="C58" s="162" t="inlineStr">
        <is>
          <t>1RUGZ</t>
        </is>
      </c>
      <c r="D58" s="162" t="inlineStr">
        <is>
          <t>SX TOOLS SOLUC SERV COMPARTILHADOS LTDA</t>
        </is>
      </c>
      <c r="E58" s="162" t="n">
        <v>12727457839</v>
      </c>
      <c r="F58" s="162" t="inlineStr">
        <is>
          <t>1RUGZ002685019</t>
        </is>
      </c>
      <c r="G58" s="184" t="n">
        <v>967.4</v>
      </c>
      <c r="H58" s="184" t="n">
        <v>967.4</v>
      </c>
      <c r="I58" s="162" t="inlineStr">
        <is>
          <t>CONTRATUAL</t>
        </is>
      </c>
      <c r="J58" s="191" t="inlineStr">
        <is>
          <t>38260191000101</t>
        </is>
      </c>
      <c r="K58" s="162" t="inlineStr">
        <is>
          <t>FREDERICO VICENTE CLINICA ODONTOLOGICA UNIPESSOAL LTDA</t>
        </is>
      </c>
      <c r="L58" s="105" t="inlineStr">
        <is>
          <t>SÃO PAULO</t>
        </is>
      </c>
      <c r="M58" s="105" t="inlineStr">
        <is>
          <t>SP</t>
        </is>
      </c>
      <c r="N58" s="162" t="inlineStr">
        <is>
          <t>SERGIANA</t>
        </is>
      </c>
      <c r="O58" s="162" t="inlineStr">
        <is>
          <t>JA POSSUI</t>
        </is>
      </c>
      <c r="P58" s="162" t="n"/>
      <c r="Q58" s="162" t="n"/>
      <c r="R58" s="162" t="inlineStr">
        <is>
          <t>AUTORIZADO PAGAMENTO</t>
        </is>
      </c>
      <c r="S58" s="162" t="n">
        <v>8202625290</v>
      </c>
      <c r="T58" s="105" t="inlineStr">
        <is>
          <t>5 DIAS ÚTEIS</t>
        </is>
      </c>
      <c r="U58" s="186" t="n">
        <v>46086</v>
      </c>
      <c r="V58" s="186" t="n">
        <v>46086</v>
      </c>
      <c r="W58" s="186" t="n">
        <v>46093</v>
      </c>
      <c r="X58" s="186" t="n">
        <v>46092</v>
      </c>
      <c r="Y58" s="105">
        <f>IF(AND(X58&lt;&gt;"",W58&lt;&gt;""),IF(X58&lt;=W58,"SIM","NÃO"),"")</f>
        <v/>
      </c>
      <c r="Z58" s="187" t="n"/>
      <c r="AC58">
        <f>IF($C58="","",IF(COUNTIF('Códigos Santander (ref)'!$A$2:$A$79,$C58)&gt;0,"SANTANDER",IF(COUNTIF('Códigos Itaú (ref)'!$A$2:$A$44,$C58)&gt;0,"ITAU",IF(AND(TRIM(UPPER($I58))="CONTRATUAL",ISNUMBER(SEARCH("INDIVIDUAL",SUBSTITUTE(UPPER($D58)," ","")))),"PREMIUM FREE",""))))</f>
        <v/>
      </c>
    </row>
    <row r="59" ht="15" customFormat="1" customHeight="1" s="45">
      <c r="A59" s="183" t="inlineStr">
        <is>
          <t>TELA</t>
        </is>
      </c>
      <c r="B59" s="162" t="n">
        <v>54031</v>
      </c>
      <c r="C59" s="162" t="inlineStr">
        <is>
          <t>1RUGZ</t>
        </is>
      </c>
      <c r="D59" s="162" t="inlineStr">
        <is>
          <t>SX TOOLS SOLUC SERV COMPARTILHADOS LTDA</t>
        </is>
      </c>
      <c r="E59" s="162" t="n">
        <v>13488410870</v>
      </c>
      <c r="F59" s="162" t="inlineStr">
        <is>
          <t>1RUGZ002819015</t>
        </is>
      </c>
      <c r="G59" s="184" t="n">
        <v>963.6</v>
      </c>
      <c r="H59" s="184" t="n">
        <v>963.6</v>
      </c>
      <c r="I59" s="162" t="inlineStr">
        <is>
          <t>CONTRATUAL</t>
        </is>
      </c>
      <c r="J59" s="191" t="inlineStr">
        <is>
          <t>38260191000101</t>
        </is>
      </c>
      <c r="K59" s="162" t="inlineStr">
        <is>
          <t>FREDERICO VICENTE CLINICA ODONTOLOGICA UNIPESSOAL LTDA</t>
        </is>
      </c>
      <c r="L59" s="105" t="inlineStr">
        <is>
          <t>SÃO PAULO</t>
        </is>
      </c>
      <c r="M59" s="105" t="inlineStr">
        <is>
          <t>SP</t>
        </is>
      </c>
      <c r="N59" s="162" t="inlineStr">
        <is>
          <t>SERGIANA</t>
        </is>
      </c>
      <c r="O59" s="162" t="inlineStr">
        <is>
          <t>JA POSSUI</t>
        </is>
      </c>
      <c r="P59" s="162" t="n"/>
      <c r="Q59" s="162" t="n"/>
      <c r="R59" s="162" t="inlineStr">
        <is>
          <t>AUTORIZADO PAGAMENTO</t>
        </is>
      </c>
      <c r="S59" s="162" t="n">
        <v>8202625291</v>
      </c>
      <c r="T59" s="105" t="inlineStr">
        <is>
          <t>5 DIAS ÚTEIS</t>
        </is>
      </c>
      <c r="U59" s="186" t="n">
        <v>46086</v>
      </c>
      <c r="V59" s="186" t="n">
        <v>46086</v>
      </c>
      <c r="W59" s="186" t="n">
        <v>46093</v>
      </c>
      <c r="X59" s="186" t="n">
        <v>46092</v>
      </c>
      <c r="Y59" s="105">
        <f>IF(AND(X59&lt;&gt;"",W59&lt;&gt;""),IF(X59&lt;=W59,"SIM","NÃO"),"")</f>
        <v/>
      </c>
      <c r="Z59" s="187" t="n"/>
      <c r="AC59">
        <f>IF($C59="","",IF(COUNTIF('Códigos Santander (ref)'!$A$2:$A$79,$C59)&gt;0,"SANTANDER",IF(COUNTIF('Códigos Itaú (ref)'!$A$2:$A$44,$C59)&gt;0,"ITAU",IF(AND(TRIM(UPPER($I59))="CONTRATUAL",ISNUMBER(SEARCH("INDIVIDUAL",SUBSTITUTE(UPPER($D59)," ","")))),"PREMIUM FREE",""))))</f>
        <v/>
      </c>
    </row>
    <row r="60" ht="15" customFormat="1" customHeight="1" s="45">
      <c r="A60" s="183" t="inlineStr">
        <is>
          <t>TELA</t>
        </is>
      </c>
      <c r="B60" s="162" t="n">
        <v>54068</v>
      </c>
      <c r="C60" s="162" t="inlineStr">
        <is>
          <t>1RUH3</t>
        </is>
      </c>
      <c r="D60" s="105" t="inlineStr">
        <is>
          <t>BANCO SANTANDER BRASIL SA</t>
        </is>
      </c>
      <c r="E60" s="162" t="n">
        <v>66031257220</v>
      </c>
      <c r="F60" s="162" t="inlineStr">
        <is>
          <t>1RUH3032192010</t>
        </is>
      </c>
      <c r="G60" s="184" t="n">
        <v>636</v>
      </c>
      <c r="H60" s="184" t="n">
        <v>636</v>
      </c>
      <c r="I60" s="162" t="inlineStr">
        <is>
          <t>CONTRATUAL</t>
        </is>
      </c>
      <c r="J60" s="191" t="inlineStr">
        <is>
          <t>38260191000101</t>
        </is>
      </c>
      <c r="K60" s="162" t="inlineStr">
        <is>
          <t>FREDERICO VICENTE CLINICA ODONTOLOGICA UNIPESSOAL LTDA</t>
        </is>
      </c>
      <c r="L60" s="105" t="inlineStr">
        <is>
          <t>SÃO PAULO</t>
        </is>
      </c>
      <c r="M60" s="105" t="inlineStr">
        <is>
          <t>SP</t>
        </is>
      </c>
      <c r="N60" s="162" t="inlineStr">
        <is>
          <t>SERGIANA</t>
        </is>
      </c>
      <c r="O60" s="162" t="inlineStr">
        <is>
          <t>JA POSSUI</t>
        </is>
      </c>
      <c r="P60" s="162" t="n"/>
      <c r="Q60" s="162" t="n"/>
      <c r="R60" s="162" t="inlineStr">
        <is>
          <t>AUTORIZADO PAGAMENTO</t>
        </is>
      </c>
      <c r="S60" s="162" t="n">
        <v>8202625292</v>
      </c>
      <c r="T60" s="105" t="inlineStr">
        <is>
          <t>5 DIAS ÚTEIS</t>
        </is>
      </c>
      <c r="U60" s="186" t="n">
        <v>46086</v>
      </c>
      <c r="V60" s="186" t="n">
        <v>46086</v>
      </c>
      <c r="W60" s="186" t="n">
        <v>46093</v>
      </c>
      <c r="X60" s="186" t="n">
        <v>46092</v>
      </c>
      <c r="Y60" s="105">
        <f>IF(AND(X60&lt;&gt;"",W60&lt;&gt;""),IF(X60&lt;=W60,"SIM","NÃO"),"")</f>
        <v/>
      </c>
      <c r="Z60" s="187" t="n"/>
      <c r="AC60">
        <f>IF($C60="","",IF(COUNTIF('Códigos Santander (ref)'!$A$2:$A$79,$C60)&gt;0,"SANTANDER",IF(COUNTIF('Códigos Itaú (ref)'!$A$2:$A$44,$C60)&gt;0,"ITAU",IF(AND(TRIM(UPPER($I60))="CONTRATUAL",ISNUMBER(SEARCH("INDIVIDUAL",SUBSTITUTE(UPPER($D60)," ","")))),"PREMIUM FREE",""))))</f>
        <v/>
      </c>
    </row>
    <row r="61" ht="15" customFormat="1" customHeight="1" s="45">
      <c r="A61" s="183" t="inlineStr">
        <is>
          <t>TELA</t>
        </is>
      </c>
      <c r="B61" s="162" t="n">
        <v>53906</v>
      </c>
      <c r="C61" s="162" t="inlineStr">
        <is>
          <t>1RUH3</t>
        </is>
      </c>
      <c r="D61" s="105" t="inlineStr">
        <is>
          <t>BANCO SANTANDER BRASIL SA</t>
        </is>
      </c>
      <c r="E61" s="162" t="n">
        <v>9228401800</v>
      </c>
      <c r="F61" s="162" t="inlineStr">
        <is>
          <t>1RUH3028127005</t>
        </is>
      </c>
      <c r="G61" s="184" t="n">
        <v>340</v>
      </c>
      <c r="H61" s="184" t="n">
        <v>85.40000000000001</v>
      </c>
      <c r="I61" s="105" t="inlineStr">
        <is>
          <t>CONTRATUAL</t>
        </is>
      </c>
      <c r="J61" s="191" t="inlineStr">
        <is>
          <t>82527610463</t>
        </is>
      </c>
      <c r="K61" s="162" t="inlineStr">
        <is>
          <t>FRANCISCO GIONEY MARQUES RODRIGUES</t>
        </is>
      </c>
      <c r="L61" s="105" t="inlineStr">
        <is>
          <t>SÃO PAULO</t>
        </is>
      </c>
      <c r="M61" s="105" t="inlineStr">
        <is>
          <t>SP</t>
        </is>
      </c>
      <c r="N61" s="105" t="inlineStr">
        <is>
          <t>SERGIANA</t>
        </is>
      </c>
      <c r="O61" s="162" t="inlineStr">
        <is>
          <t>JA POSSUI</t>
        </is>
      </c>
      <c r="P61" s="162" t="n"/>
      <c r="Q61" s="162" t="n"/>
      <c r="R61" s="162" t="inlineStr">
        <is>
          <t>AUTORIZADO PAGAMENTO</t>
        </is>
      </c>
      <c r="S61" s="162" t="n">
        <v>8202625293</v>
      </c>
      <c r="T61" s="105" t="inlineStr">
        <is>
          <t>5 DIAS ÚTEIS</t>
        </is>
      </c>
      <c r="U61" s="186" t="n">
        <v>46086</v>
      </c>
      <c r="V61" s="186" t="n">
        <v>46086</v>
      </c>
      <c r="W61" s="186" t="n">
        <v>46093</v>
      </c>
      <c r="X61" s="186" t="n">
        <v>46092</v>
      </c>
      <c r="Y61" s="105">
        <f>IF(AND(X61&lt;&gt;"",W61&lt;&gt;""),IF(X61&lt;=W61,"SIM","NÃO"),"")</f>
        <v/>
      </c>
      <c r="Z61" s="187" t="n"/>
      <c r="AC61">
        <f>IF($C61="","",IF(COUNTIF('Códigos Santander (ref)'!$A$2:$A$79,$C61)&gt;0,"SANTANDER",IF(COUNTIF('Códigos Itaú (ref)'!$A$2:$A$44,$C61)&gt;0,"ITAU",IF(AND(TRIM(UPPER($I61))="CONTRATUAL",ISNUMBER(SEARCH("INDIVIDUAL",SUBSTITUTE(UPPER($D61)," ","")))),"PREMIUM FREE",""))))</f>
        <v/>
      </c>
    </row>
    <row r="62" ht="15" customFormat="1" customHeight="1" s="45">
      <c r="A62" s="183" t="inlineStr">
        <is>
          <t>TELA</t>
        </is>
      </c>
      <c r="B62" s="162" t="n">
        <v>53940</v>
      </c>
      <c r="C62" s="162" t="inlineStr">
        <is>
          <t>1RU51</t>
        </is>
      </c>
      <c r="D62" s="105" t="inlineStr">
        <is>
          <t>BANCO SANTANDER BRASIL SA</t>
        </is>
      </c>
      <c r="E62" s="162" t="n">
        <v>9159780835</v>
      </c>
      <c r="F62" s="162" t="inlineStr">
        <is>
          <t>1RU51000577022</t>
        </is>
      </c>
      <c r="G62" s="184" t="n">
        <v>318.67</v>
      </c>
      <c r="H62" s="184" t="n">
        <v>318.67</v>
      </c>
      <c r="I62" s="105" t="inlineStr">
        <is>
          <t>CONTRATUAL</t>
        </is>
      </c>
      <c r="J62" s="191" t="inlineStr">
        <is>
          <t>38260191000101</t>
        </is>
      </c>
      <c r="K62" s="162" t="inlineStr">
        <is>
          <t>FREDERICO VICENTE CLINICA ODONTOLOGICA UNIPESSOAL LTDA</t>
        </is>
      </c>
      <c r="L62" s="105" t="inlineStr">
        <is>
          <t>SÃO PAULO</t>
        </is>
      </c>
      <c r="M62" s="105" t="inlineStr">
        <is>
          <t>SP</t>
        </is>
      </c>
      <c r="N62" s="105" t="inlineStr">
        <is>
          <t>SERGIANA</t>
        </is>
      </c>
      <c r="O62" s="162" t="inlineStr">
        <is>
          <t>JA POSSUI</t>
        </is>
      </c>
      <c r="P62" s="162" t="n"/>
      <c r="Q62" s="162" t="n"/>
      <c r="R62" s="162" t="inlineStr">
        <is>
          <t>AUTORIZADO PAGAMENTO</t>
        </is>
      </c>
      <c r="S62" s="162" t="n">
        <v>8202625294</v>
      </c>
      <c r="T62" s="105" t="inlineStr">
        <is>
          <t>5 DIAS ÚTEIS</t>
        </is>
      </c>
      <c r="U62" s="186" t="n">
        <v>46086</v>
      </c>
      <c r="V62" s="186" t="n">
        <v>46086</v>
      </c>
      <c r="W62" s="186" t="n">
        <v>46093</v>
      </c>
      <c r="X62" s="186" t="n">
        <v>46092</v>
      </c>
      <c r="Y62" s="105">
        <f>IF(AND(X62&lt;&gt;"",W62&lt;&gt;""),IF(X62&lt;=W62,"SIM","NÃO"),"")</f>
        <v/>
      </c>
      <c r="Z62" s="187" t="n"/>
      <c r="AC62">
        <f>IF($C62="","",IF(COUNTIF('Códigos Santander (ref)'!$A$2:$A$79,$C62)&gt;0,"SANTANDER",IF(COUNTIF('Códigos Itaú (ref)'!$A$2:$A$44,$C62)&gt;0,"ITAU",IF(AND(TRIM(UPPER($I62))="CONTRATUAL",ISNUMBER(SEARCH("INDIVIDUAL",SUBSTITUTE(UPPER($D62)," ","")))),"PREMIUM FREE",""))))</f>
        <v/>
      </c>
    </row>
    <row r="63" ht="15" customFormat="1" customHeight="1" s="45">
      <c r="A63" s="183" t="inlineStr">
        <is>
          <t>TELA</t>
        </is>
      </c>
      <c r="B63" s="162" t="n">
        <v>53639</v>
      </c>
      <c r="C63" s="162" t="inlineStr">
        <is>
          <t>1RUH3</t>
        </is>
      </c>
      <c r="D63" s="105" t="inlineStr">
        <is>
          <t>BANCO SANTANDER BRASIL SA</t>
        </is>
      </c>
      <c r="E63" s="162" t="n">
        <v>47215830870</v>
      </c>
      <c r="F63" s="162" t="inlineStr">
        <is>
          <t>1RUH3009821007</t>
        </is>
      </c>
      <c r="G63" s="184" t="n">
        <v>150</v>
      </c>
      <c r="H63" s="184" t="n">
        <v>51.03</v>
      </c>
      <c r="I63" s="105" t="inlineStr">
        <is>
          <t>CONTRATUAL</t>
        </is>
      </c>
      <c r="J63" s="191" t="inlineStr">
        <is>
          <t>47525178844</t>
        </is>
      </c>
      <c r="K63" s="162" t="inlineStr">
        <is>
          <t>EWELLYN CRISTINA DO NASCIMENTO ALVES</t>
        </is>
      </c>
      <c r="L63" s="105" t="inlineStr">
        <is>
          <t>SÃO PAULO</t>
        </is>
      </c>
      <c r="M63" s="105" t="inlineStr">
        <is>
          <t>SP</t>
        </is>
      </c>
      <c r="N63" s="105" t="inlineStr">
        <is>
          <t>SERGIANA</t>
        </is>
      </c>
      <c r="O63" s="162" t="n">
        <v>535055</v>
      </c>
      <c r="P63" s="186" t="n">
        <v>46087</v>
      </c>
      <c r="Q63" s="186" t="n">
        <v>46090</v>
      </c>
      <c r="R63" s="162" t="inlineStr">
        <is>
          <t>AUTORIZADO PAGAMENTO</t>
        </is>
      </c>
      <c r="S63" s="162" t="n">
        <v>8202625376</v>
      </c>
      <c r="T63" s="105" t="inlineStr">
        <is>
          <t>5 DIAS ÚTEIS</t>
        </is>
      </c>
      <c r="U63" s="186" t="n">
        <v>46086</v>
      </c>
      <c r="V63" s="186" t="n">
        <v>46090</v>
      </c>
      <c r="W63" s="186" t="n">
        <v>46097</v>
      </c>
      <c r="X63" s="186" t="n">
        <v>46094</v>
      </c>
      <c r="Y63" s="105">
        <f>IF(AND(X63&lt;&gt;"",W63&lt;&gt;""),IF(X63&lt;=W63,"SIM","NÃO"),"")</f>
        <v/>
      </c>
      <c r="Z63" s="187" t="n"/>
      <c r="AC63">
        <f>IF($C63="","",IF(COUNTIF('Códigos Santander (ref)'!$A$2:$A$79,$C63)&gt;0,"SANTANDER",IF(COUNTIF('Códigos Itaú (ref)'!$A$2:$A$44,$C63)&gt;0,"ITAU",IF(AND(TRIM(UPPER($I63))="CONTRATUAL",ISNUMBER(SEARCH("INDIVIDUAL",SUBSTITUTE(UPPER($D63)," ","")))),"PREMIUM FREE",""))))</f>
        <v/>
      </c>
    </row>
    <row r="64" ht="15" customFormat="1" customHeight="1" s="45">
      <c r="A64" s="183" t="inlineStr">
        <is>
          <t>TELA</t>
        </is>
      </c>
      <c r="B64" s="162" t="n">
        <v>53943</v>
      </c>
      <c r="C64" s="162" t="inlineStr">
        <is>
          <t>1RUH3</t>
        </is>
      </c>
      <c r="D64" s="105" t="inlineStr">
        <is>
          <t>BANCO SANTANDER BRASIL SA</t>
        </is>
      </c>
      <c r="E64" s="162" t="n">
        <v>21253763852</v>
      </c>
      <c r="F64" s="162" t="inlineStr">
        <is>
          <t>1RUH3031782000</t>
        </is>
      </c>
      <c r="G64" s="184" t="n">
        <v>620</v>
      </c>
      <c r="H64" s="184" t="n">
        <v>456.07</v>
      </c>
      <c r="I64" s="105" t="inlineStr">
        <is>
          <t>CONTRATUAL</t>
        </is>
      </c>
      <c r="J64" s="124" t="n">
        <v>24870458000160</v>
      </c>
      <c r="K64" s="105" t="inlineStr">
        <is>
          <t>EDWAL LOBOSCHI</t>
        </is>
      </c>
      <c r="L64" s="105" t="inlineStr">
        <is>
          <t>SÃO PAULO</t>
        </is>
      </c>
      <c r="M64" s="105" t="inlineStr">
        <is>
          <t>SP</t>
        </is>
      </c>
      <c r="N64" s="105" t="inlineStr">
        <is>
          <t>SERGIANA</t>
        </is>
      </c>
      <c r="O64" s="162" t="inlineStr">
        <is>
          <t>JA POSSUI</t>
        </is>
      </c>
      <c r="P64" s="162" t="n"/>
      <c r="Q64" s="162" t="n"/>
      <c r="R64" s="162" t="inlineStr">
        <is>
          <t>AUTORIZADO PAGAMENTO</t>
        </is>
      </c>
      <c r="S64" s="162" t="n">
        <v>8202625326</v>
      </c>
      <c r="T64" s="105" t="inlineStr">
        <is>
          <t>5 DIAS ÚTEIS</t>
        </is>
      </c>
      <c r="U64" s="186" t="n">
        <v>46087</v>
      </c>
      <c r="V64" s="186" t="n">
        <v>46087</v>
      </c>
      <c r="W64" s="186" t="n">
        <v>46094</v>
      </c>
      <c r="X64" s="186" t="n">
        <v>46094</v>
      </c>
      <c r="Y64" s="105">
        <f>IF(AND(X64&lt;&gt;"",W64&lt;&gt;""),IF(X64&lt;=W64,"SIM","NÃO"),"")</f>
        <v/>
      </c>
      <c r="Z64" s="187" t="n"/>
      <c r="AC64">
        <f>IF($C64="","",IF(COUNTIF('Códigos Santander (ref)'!$A$2:$A$79,$C64)&gt;0,"SANTANDER",IF(COUNTIF('Códigos Itaú (ref)'!$A$2:$A$44,$C64)&gt;0,"ITAU",IF(AND(TRIM(UPPER($I64))="CONTRATUAL",ISNUMBER(SEARCH("INDIVIDUAL",SUBSTITUTE(UPPER($D64)," ","")))),"PREMIUM FREE",""))))</f>
        <v/>
      </c>
    </row>
    <row r="65" ht="15" customFormat="1" customHeight="1" s="45">
      <c r="A65" s="183" t="inlineStr">
        <is>
          <t>TELA</t>
        </is>
      </c>
      <c r="B65" s="162" t="n">
        <v>54069</v>
      </c>
      <c r="C65" s="162" t="inlineStr">
        <is>
          <t>1RSLN</t>
        </is>
      </c>
      <c r="D65" s="162" t="inlineStr">
        <is>
          <t>ITAU UNIBANCO SA</t>
        </is>
      </c>
      <c r="E65" s="162" t="n">
        <v>11435080769</v>
      </c>
      <c r="F65" s="162" t="inlineStr">
        <is>
          <t>1RSLN016080009</t>
        </is>
      </c>
      <c r="G65" s="184" t="n">
        <v>450</v>
      </c>
      <c r="H65" s="184" t="n">
        <v>450</v>
      </c>
      <c r="I65" s="105" t="inlineStr">
        <is>
          <t>CONTRATUAL</t>
        </is>
      </c>
      <c r="J65" s="191" t="inlineStr">
        <is>
          <t>229031781</t>
        </is>
      </c>
      <c r="K65" s="162" t="inlineStr">
        <is>
          <t>LEONARDO LIMA BITTENCOURT COSTA</t>
        </is>
      </c>
      <c r="L65" s="162" t="inlineStr">
        <is>
          <t>SÃO GONÇALO</t>
        </is>
      </c>
      <c r="M65" s="162" t="inlineStr">
        <is>
          <t>RJ</t>
        </is>
      </c>
      <c r="N65" s="105" t="inlineStr">
        <is>
          <t>SERGIANA</t>
        </is>
      </c>
      <c r="O65" s="162" t="inlineStr">
        <is>
          <t>JA POSSUI</t>
        </is>
      </c>
      <c r="P65" s="162" t="n"/>
      <c r="Q65" s="162" t="n"/>
      <c r="R65" s="162" t="inlineStr">
        <is>
          <t>AUTORIZADO PAGAMENTO</t>
        </is>
      </c>
      <c r="S65" s="162" t="n">
        <v>8202625325</v>
      </c>
      <c r="T65" s="105" t="inlineStr">
        <is>
          <t>5 DIAS ÚTEIS</t>
        </is>
      </c>
      <c r="U65" s="186" t="n">
        <v>46087</v>
      </c>
      <c r="V65" s="186" t="n">
        <v>46087</v>
      </c>
      <c r="W65" s="186" t="n">
        <v>46094</v>
      </c>
      <c r="X65" s="186" t="n">
        <v>46094</v>
      </c>
      <c r="Y65" s="105">
        <f>IF(AND(X65&lt;&gt;"",W65&lt;&gt;""),IF(X65&lt;=W65,"SIM","NÃO"),"")</f>
        <v/>
      </c>
      <c r="Z65" s="187" t="n"/>
      <c r="AC65">
        <f>IF($C65="","",IF(COUNTIF('Códigos Santander (ref)'!$A$2:$A$79,$C65)&gt;0,"SANTANDER",IF(COUNTIF('Códigos Itaú (ref)'!$A$2:$A$44,$C65)&gt;0,"ITAU",IF(AND(TRIM(UPPER($I65))="CONTRATUAL",ISNUMBER(SEARCH("INDIVIDUAL",SUBSTITUTE(UPPER($D65)," ","")))),"PREMIUM FREE",""))))</f>
        <v/>
      </c>
    </row>
    <row r="66" ht="15" customFormat="1" customHeight="1" s="45">
      <c r="A66" s="183" t="inlineStr">
        <is>
          <t>TELA</t>
        </is>
      </c>
      <c r="B66" s="162" t="n">
        <v>54049</v>
      </c>
      <c r="C66" s="162" t="inlineStr">
        <is>
          <t>0M1CA</t>
        </is>
      </c>
      <c r="D66" s="162" t="inlineStr">
        <is>
          <t>CARREFOUR COMERCIO E INDUSTRIA LTDA</t>
        </is>
      </c>
      <c r="E66" s="162" t="n">
        <v>8449540712</v>
      </c>
      <c r="F66" s="162" t="inlineStr">
        <is>
          <t>0M1CA023070021</t>
        </is>
      </c>
      <c r="G66" s="184" t="n">
        <v>600</v>
      </c>
      <c r="H66" s="184" t="n">
        <v>94.5</v>
      </c>
      <c r="I66" s="105" t="inlineStr">
        <is>
          <t>CONTRATUAL</t>
        </is>
      </c>
      <c r="J66" s="191" t="inlineStr">
        <is>
          <t>37597348000118</t>
        </is>
      </c>
      <c r="K66" s="162" t="inlineStr">
        <is>
          <t>CLINICA ODONTOLOGICA ODONTOTIX KIDS LTDA</t>
        </is>
      </c>
      <c r="L66" s="162" t="inlineStr">
        <is>
          <t>RIO DE JANEIRO</t>
        </is>
      </c>
      <c r="M66" s="162" t="inlineStr">
        <is>
          <t>RJ</t>
        </is>
      </c>
      <c r="N66" s="105" t="inlineStr">
        <is>
          <t>SERGIANA</t>
        </is>
      </c>
      <c r="O66" s="162" t="inlineStr">
        <is>
          <t>JA POSSUI</t>
        </is>
      </c>
      <c r="P66" s="162" t="n"/>
      <c r="Q66" s="162" t="n"/>
      <c r="R66" s="162" t="inlineStr">
        <is>
          <t>AUTORIZADO PAGAMENTO</t>
        </is>
      </c>
      <c r="S66" s="162" t="n">
        <v>8202625324</v>
      </c>
      <c r="T66" s="105" t="inlineStr">
        <is>
          <t>5 DIAS ÚTEIS</t>
        </is>
      </c>
      <c r="U66" s="186" t="n">
        <v>46087</v>
      </c>
      <c r="V66" s="186" t="n">
        <v>46087</v>
      </c>
      <c r="W66" s="186" t="n">
        <v>46094</v>
      </c>
      <c r="X66" s="186" t="n">
        <v>46094</v>
      </c>
      <c r="Y66" s="105">
        <f>IF(AND(X66&lt;&gt;"",W66&lt;&gt;""),IF(X66&lt;=W66,"SIM","NÃO"),"")</f>
        <v/>
      </c>
      <c r="Z66" s="187" t="n"/>
      <c r="AC66">
        <f>IF($C66="","",IF(COUNTIF('Códigos Santander (ref)'!$A$2:$A$79,$C66)&gt;0,"SANTANDER",IF(COUNTIF('Códigos Itaú (ref)'!$A$2:$A$44,$C66)&gt;0,"ITAU",IF(AND(TRIM(UPPER($I66))="CONTRATUAL",ISNUMBER(SEARCH("INDIVIDUAL",SUBSTITUTE(UPPER($D66)," ","")))),"PREMIUM FREE",""))))</f>
        <v/>
      </c>
    </row>
    <row r="67" ht="15" customFormat="1" customHeight="1" s="45">
      <c r="A67" s="183" t="inlineStr">
        <is>
          <t>TELA</t>
        </is>
      </c>
      <c r="B67" s="162" t="n">
        <v>50685</v>
      </c>
      <c r="C67" s="162" t="inlineStr">
        <is>
          <t>1RUH3</t>
        </is>
      </c>
      <c r="D67" s="105" t="inlineStr">
        <is>
          <t>BANCO SANTANDER BRASIL SA</t>
        </is>
      </c>
      <c r="E67" s="162" t="n">
        <v>25367771890</v>
      </c>
      <c r="F67" s="162" t="inlineStr">
        <is>
          <t>1RUH3037097008</t>
        </is>
      </c>
      <c r="G67" s="184" t="n">
        <v>3600</v>
      </c>
      <c r="H67" s="184" t="n">
        <v>384.56</v>
      </c>
      <c r="I67" s="105" t="inlineStr">
        <is>
          <t>CONTRATUAL</t>
        </is>
      </c>
      <c r="J67" s="191" t="inlineStr">
        <is>
          <t>5730169000110</t>
        </is>
      </c>
      <c r="K67" s="162" t="inlineStr">
        <is>
          <t>ARTIS ODONTOLOGIA DE PRECISAO LTDA - EPP</t>
        </is>
      </c>
      <c r="L67" s="162" t="inlineStr">
        <is>
          <t xml:space="preserve">TAUBATÉ </t>
        </is>
      </c>
      <c r="M67" s="162" t="inlineStr">
        <is>
          <t>SP</t>
        </is>
      </c>
      <c r="N67" s="105" t="inlineStr">
        <is>
          <t>SERGIANA</t>
        </is>
      </c>
      <c r="O67" s="162" t="n">
        <v>535194</v>
      </c>
      <c r="P67" s="186" t="n">
        <v>46087</v>
      </c>
      <c r="Q67" s="186" t="n">
        <v>46091</v>
      </c>
      <c r="R67" s="162" t="inlineStr">
        <is>
          <t>AUTORIZADO PAGAMENTO</t>
        </is>
      </c>
      <c r="S67" s="162" t="n">
        <v>8202625407</v>
      </c>
      <c r="T67" s="105" t="inlineStr">
        <is>
          <t>5 DIAS ÚTEIS</t>
        </is>
      </c>
      <c r="U67" s="186" t="n">
        <v>46087</v>
      </c>
      <c r="V67" s="186" t="n">
        <v>46091</v>
      </c>
      <c r="W67" s="186" t="n">
        <v>46098</v>
      </c>
      <c r="X67" s="186" t="n">
        <v>46094</v>
      </c>
      <c r="Y67" s="105">
        <f>IF(AND(X67&lt;&gt;"",W67&lt;&gt;""),IF(X67&lt;=W67,"SIM","NÃO"),"")</f>
        <v/>
      </c>
      <c r="Z67" s="187" t="n"/>
      <c r="AC67">
        <f>IF($C67="","",IF(COUNTIF('Códigos Santander (ref)'!$A$2:$A$79,$C67)&gt;0,"SANTANDER",IF(COUNTIF('Códigos Itaú (ref)'!$A$2:$A$44,$C67)&gt;0,"ITAU",IF(AND(TRIM(UPPER($I67))="CONTRATUAL",ISNUMBER(SEARCH("INDIVIDUAL",SUBSTITUTE(UPPER($D67)," ","")))),"PREMIUM FREE",""))))</f>
        <v/>
      </c>
    </row>
    <row r="68" ht="15" customFormat="1" customHeight="1" s="45">
      <c r="A68" s="183" t="inlineStr">
        <is>
          <t>TELA</t>
        </is>
      </c>
      <c r="B68" s="162" t="n">
        <v>50653</v>
      </c>
      <c r="C68" s="162" t="inlineStr">
        <is>
          <t>1RUH3</t>
        </is>
      </c>
      <c r="D68" s="105" t="inlineStr">
        <is>
          <t>BANCO SANTANDER BRASIL SA</t>
        </is>
      </c>
      <c r="E68" s="162" t="n">
        <v>25367771890</v>
      </c>
      <c r="F68" s="162" t="inlineStr">
        <is>
          <t>1RUH3037097016</t>
        </is>
      </c>
      <c r="G68" s="184" t="n">
        <v>740</v>
      </c>
      <c r="H68" s="184" t="n">
        <v>85.2</v>
      </c>
      <c r="I68" s="105" t="inlineStr">
        <is>
          <t>CONTRATUAL</t>
        </is>
      </c>
      <c r="J68" s="191" t="inlineStr">
        <is>
          <t>5730169000110</t>
        </is>
      </c>
      <c r="K68" s="188" t="inlineStr">
        <is>
          <t>ARTIS ODONTOLOGIA DE PRECISAO LTDA - EPP</t>
        </is>
      </c>
      <c r="L68" s="162" t="inlineStr">
        <is>
          <t xml:space="preserve">TAUBATÉ </t>
        </is>
      </c>
      <c r="M68" s="162" t="inlineStr">
        <is>
          <t>SP</t>
        </is>
      </c>
      <c r="N68" s="105" t="inlineStr">
        <is>
          <t>SERGIANA</t>
        </is>
      </c>
      <c r="O68" s="162" t="n">
        <v>535194</v>
      </c>
      <c r="P68" s="186" t="n">
        <v>46087</v>
      </c>
      <c r="Q68" s="186" t="n">
        <v>46091</v>
      </c>
      <c r="R68" s="162" t="inlineStr">
        <is>
          <t>AUTORIZADO PAGAMENTO</t>
        </is>
      </c>
      <c r="S68" s="162" t="n">
        <v>8202625408</v>
      </c>
      <c r="T68" s="105" t="inlineStr">
        <is>
          <t>5 DIAS ÚTEIS</t>
        </is>
      </c>
      <c r="U68" s="186" t="n">
        <v>46087</v>
      </c>
      <c r="V68" s="186" t="n">
        <v>46091</v>
      </c>
      <c r="W68" s="186" t="n">
        <v>46098</v>
      </c>
      <c r="X68" s="186" t="n">
        <v>46094</v>
      </c>
      <c r="Y68" s="105">
        <f>IF(AND(X68&lt;&gt;"",W68&lt;&gt;""),IF(X68&lt;=W68,"SIM","NÃO"),"")</f>
        <v/>
      </c>
      <c r="Z68" s="187" t="n"/>
      <c r="AC68">
        <f>IF($C68="","",IF(COUNTIF('Códigos Santander (ref)'!$A$2:$A$79,$C68)&gt;0,"SANTANDER",IF(COUNTIF('Códigos Itaú (ref)'!$A$2:$A$44,$C68)&gt;0,"ITAU",IF(AND(TRIM(UPPER($I68))="CONTRATUAL",ISNUMBER(SEARCH("INDIVIDUAL",SUBSTITUTE(UPPER($D68)," ","")))),"PREMIUM FREE",""))))</f>
        <v/>
      </c>
    </row>
    <row r="69" ht="15" customFormat="1" customHeight="1" s="45">
      <c r="A69" s="183" t="inlineStr">
        <is>
          <t>LECOM</t>
        </is>
      </c>
      <c r="B69" s="162" t="n">
        <v>53944</v>
      </c>
      <c r="C69" s="162" t="inlineStr">
        <is>
          <t>0B136</t>
        </is>
      </c>
      <c r="D69" s="162" t="inlineStr">
        <is>
          <t>SINDICATO DOS SERV PUBL MUNIC DE TRES LAGOAS</t>
        </is>
      </c>
      <c r="E69" s="162" t="n">
        <v>5085507185</v>
      </c>
      <c r="F69" s="162" t="inlineStr">
        <is>
          <t>0B136001849018</t>
        </is>
      </c>
      <c r="G69" s="184" t="n">
        <v>100</v>
      </c>
      <c r="H69" s="184" t="n">
        <v>100</v>
      </c>
      <c r="I69" s="162" t="inlineStr">
        <is>
          <t>COBRANÇA INDEVIDA</t>
        </is>
      </c>
      <c r="J69" s="191" t="inlineStr">
        <is>
          <t>22614680000176</t>
        </is>
      </c>
      <c r="K69" s="162" t="inlineStr">
        <is>
          <t>NASCIMENTO ODONTOLOGIA POR IMAGEM LTDA</t>
        </is>
      </c>
      <c r="L69" s="162" t="inlineStr">
        <is>
          <t>TRES LAGOAS</t>
        </is>
      </c>
      <c r="M69" s="162" t="inlineStr">
        <is>
          <t>MS</t>
        </is>
      </c>
      <c r="N69" s="162" t="inlineStr">
        <is>
          <t>CIBELY</t>
        </is>
      </c>
      <c r="O69" s="162" t="n">
        <v>535203</v>
      </c>
      <c r="P69" s="186" t="n">
        <v>46087</v>
      </c>
      <c r="Q69" s="186" t="n">
        <v>46092</v>
      </c>
      <c r="R69" s="162" t="inlineStr">
        <is>
          <t>AUTORIZADO PAGAMENTO</t>
        </is>
      </c>
      <c r="S69" s="162" t="n">
        <v>8202625467</v>
      </c>
      <c r="T69" s="162" t="inlineStr">
        <is>
          <t>30 DIAS CORRIDOS</t>
        </is>
      </c>
      <c r="U69" s="186" t="n">
        <v>46087</v>
      </c>
      <c r="V69" s="186" t="n">
        <v>46092</v>
      </c>
      <c r="W69" s="186" t="n">
        <v>46099</v>
      </c>
      <c r="X69" s="186" t="n">
        <v>46099</v>
      </c>
      <c r="Y69" s="105">
        <f>IF(AND(X69&lt;&gt;"",W69&lt;&gt;""),IF(X69&lt;=W69,"SIM","NÃO"),"")</f>
        <v/>
      </c>
      <c r="Z69" s="187" t="inlineStr">
        <is>
          <t>Pag devolvido e solicitado alteração de PD em 15/05/2026</t>
        </is>
      </c>
      <c r="AC69">
        <f>IF($C69="","",IF(COUNTIF('Códigos Santander (ref)'!$A$2:$A$79,$C69)&gt;0,"SANTANDER",IF(COUNTIF('Códigos Itaú (ref)'!$A$2:$A$44,$C69)&gt;0,"ITAU",IF(AND(TRIM(UPPER($I69))="CONTRATUAL",ISNUMBER(SEARCH("INDIVIDUAL",SUBSTITUTE(UPPER($D69)," ","")))),"PREMIUM FREE",""))))</f>
        <v/>
      </c>
    </row>
    <row r="70" ht="15" customFormat="1" customHeight="1" s="45">
      <c r="A70" s="183" t="inlineStr">
        <is>
          <t>TELA</t>
        </is>
      </c>
      <c r="B70" s="162" t="n">
        <v>54087</v>
      </c>
      <c r="C70" s="162" t="inlineStr">
        <is>
          <t>1RSX8</t>
        </is>
      </c>
      <c r="D70" s="162" t="inlineStr">
        <is>
          <t>ITAU UNIBANCO SA</t>
        </is>
      </c>
      <c r="E70" s="162" t="n">
        <v>80532110110</v>
      </c>
      <c r="F70" s="162" t="inlineStr">
        <is>
          <t>1RSX8000483001</t>
        </is>
      </c>
      <c r="G70" s="184" t="n">
        <v>800</v>
      </c>
      <c r="H70" s="184" t="n">
        <v>355</v>
      </c>
      <c r="I70" s="162" t="inlineStr">
        <is>
          <t>CONTRATUAL</t>
        </is>
      </c>
      <c r="J70" s="191" t="inlineStr">
        <is>
          <t>50014012000143</t>
        </is>
      </c>
      <c r="K70" s="162" t="inlineStr">
        <is>
          <t>FURLINI &amp; KOERICH ODONTOLOGIA LTDA</t>
        </is>
      </c>
      <c r="L70" s="162" t="inlineStr">
        <is>
          <t>SALVADOR</t>
        </is>
      </c>
      <c r="M70" s="162" t="inlineStr">
        <is>
          <t>BA</t>
        </is>
      </c>
      <c r="N70" s="105" t="inlineStr">
        <is>
          <t>SERGIANA</t>
        </is>
      </c>
      <c r="O70" s="162" t="n">
        <v>535204</v>
      </c>
      <c r="P70" s="186" t="n">
        <v>46087</v>
      </c>
      <c r="Q70" s="186" t="n">
        <v>46091</v>
      </c>
      <c r="R70" s="162" t="inlineStr">
        <is>
          <t>AUTORIZADO PAGAMENTO</t>
        </is>
      </c>
      <c r="S70" s="162" t="n">
        <v>8202625402</v>
      </c>
      <c r="T70" s="105" t="inlineStr">
        <is>
          <t>5 DIAS ÚTEIS</t>
        </is>
      </c>
      <c r="U70" s="186" t="n">
        <v>46087</v>
      </c>
      <c r="V70" s="186" t="n">
        <v>46091</v>
      </c>
      <c r="W70" s="186" t="n">
        <v>46098</v>
      </c>
      <c r="X70" s="186" t="n">
        <v>46094</v>
      </c>
      <c r="Y70" s="105">
        <f>IF(AND(X70&lt;&gt;"",W70&lt;&gt;""),IF(X70&lt;=W70,"SIM","NÃO"),"")</f>
        <v/>
      </c>
      <c r="Z70" s="187" t="n"/>
      <c r="AC70">
        <f>IF($C70="","",IF(COUNTIF('Códigos Santander (ref)'!$A$2:$A$79,$C70)&gt;0,"SANTANDER",IF(COUNTIF('Códigos Itaú (ref)'!$A$2:$A$44,$C70)&gt;0,"ITAU",IF(AND(TRIM(UPPER($I70))="CONTRATUAL",ISNUMBER(SEARCH("INDIVIDUAL",SUBSTITUTE(UPPER($D70)," ","")))),"PREMIUM FREE",""))))</f>
        <v/>
      </c>
    </row>
    <row r="71" ht="15" customFormat="1" customHeight="1" s="45">
      <c r="A71" s="183" t="inlineStr">
        <is>
          <t>SAC</t>
        </is>
      </c>
      <c r="B71" s="162" t="n">
        <v>53875</v>
      </c>
      <c r="C71" s="162" t="n">
        <v>50700</v>
      </c>
      <c r="D71" s="162" t="inlineStr">
        <is>
          <t>INDIVIDUAL MAISODONTO</t>
        </is>
      </c>
      <c r="E71" s="162" t="n">
        <v>8338645133</v>
      </c>
      <c r="F71" s="185" t="n">
        <v>50700451462004</v>
      </c>
      <c r="G71" s="184" t="n">
        <v>180</v>
      </c>
      <c r="H71" s="184" t="n">
        <v>180</v>
      </c>
      <c r="I71" s="162" t="inlineStr">
        <is>
          <t>COBRANÇA INDEVIDA</t>
        </is>
      </c>
      <c r="J71" s="191" t="inlineStr">
        <is>
          <t>49769528000119</t>
        </is>
      </c>
      <c r="K71" s="162" t="inlineStr">
        <is>
          <t>LUMIERE ODONTOLOGIA ESPECIALIZADA LTDA</t>
        </is>
      </c>
      <c r="L71" s="162" t="inlineStr">
        <is>
          <t>BRASILIA</t>
        </is>
      </c>
      <c r="M71" s="162" t="inlineStr">
        <is>
          <t>DF</t>
        </is>
      </c>
      <c r="N71" s="162" t="inlineStr">
        <is>
          <t>CIBELY</t>
        </is>
      </c>
      <c r="O71" s="162" t="n">
        <v>535362</v>
      </c>
      <c r="P71" s="186" t="n">
        <v>46090</v>
      </c>
      <c r="Q71" s="186" t="n">
        <v>46091</v>
      </c>
      <c r="R71" s="162" t="inlineStr">
        <is>
          <t>AUTORIZADO PAGAMENTO</t>
        </is>
      </c>
      <c r="S71" s="162" t="n">
        <v>8202625422</v>
      </c>
      <c r="T71" s="162" t="inlineStr">
        <is>
          <t>30 DIAS CORRIDOS</t>
        </is>
      </c>
      <c r="U71" s="186" t="n">
        <v>46090</v>
      </c>
      <c r="V71" s="186" t="n">
        <v>46091</v>
      </c>
      <c r="W71" s="186" t="n">
        <v>46122</v>
      </c>
      <c r="X71" s="186" t="n">
        <v>46094</v>
      </c>
      <c r="Y71" s="105">
        <f>IF(AND(X71&lt;&gt;"",W71&lt;&gt;""),IF(X71&lt;=W71,"SIM","NÃO"),"")</f>
        <v/>
      </c>
      <c r="Z71" s="187" t="n"/>
      <c r="AC71">
        <f>IF($C71="","",IF(COUNTIF('Códigos Santander (ref)'!$A$2:$A$79,$C71)&gt;0,"SANTANDER",IF(COUNTIF('Códigos Itaú (ref)'!$A$2:$A$44,$C71)&gt;0,"ITAU",IF(AND(TRIM(UPPER($I71))="CONTRATUAL",ISNUMBER(SEARCH("INDIVIDUAL",SUBSTITUTE(UPPER($D71)," ","")))),"PREMIUM FREE",""))))</f>
        <v/>
      </c>
    </row>
    <row r="72" ht="15" customFormat="1" customHeight="1" s="45">
      <c r="A72" s="183" t="inlineStr">
        <is>
          <t>TELA</t>
        </is>
      </c>
      <c r="B72" s="162" t="n">
        <v>54089</v>
      </c>
      <c r="C72" s="162" t="inlineStr">
        <is>
          <t>1RSLN</t>
        </is>
      </c>
      <c r="D72" s="162" t="inlineStr">
        <is>
          <t>ITAU UNIBANCO SA</t>
        </is>
      </c>
      <c r="E72" s="162" t="n">
        <v>11435080769</v>
      </c>
      <c r="F72" s="162" t="inlineStr">
        <is>
          <t>1RSLN016080009</t>
        </is>
      </c>
      <c r="G72" s="184" t="n">
        <v>360</v>
      </c>
      <c r="H72" s="184" t="n">
        <v>262.8</v>
      </c>
      <c r="I72" s="162" t="inlineStr">
        <is>
          <t>CONTRATUAL</t>
        </is>
      </c>
      <c r="J72" s="191" t="inlineStr">
        <is>
          <t>5187127705</t>
        </is>
      </c>
      <c r="K72" s="162" t="inlineStr">
        <is>
          <t>LUCINDA MERCEDES CORDEIRO DE VASCONCELOS OLIVEIRA</t>
        </is>
      </c>
      <c r="L72" s="162" t="inlineStr">
        <is>
          <t>SÃO GONÇALO</t>
        </is>
      </c>
      <c r="M72" s="162" t="inlineStr">
        <is>
          <t>RJ</t>
        </is>
      </c>
      <c r="N72" s="105" t="inlineStr">
        <is>
          <t>SERGIANA</t>
        </is>
      </c>
      <c r="O72" s="162" t="inlineStr">
        <is>
          <t>JA POSSUI</t>
        </is>
      </c>
      <c r="P72" s="162" t="n"/>
      <c r="Q72" s="162" t="n"/>
      <c r="R72" s="162" t="inlineStr">
        <is>
          <t>AUTORIZADO PAGAMENTO</t>
        </is>
      </c>
      <c r="S72" s="162" t="n">
        <v>8202625377</v>
      </c>
      <c r="T72" s="105" t="inlineStr">
        <is>
          <t>5 DIAS ÚTEIS</t>
        </is>
      </c>
      <c r="U72" s="186" t="n">
        <v>46090</v>
      </c>
      <c r="V72" s="186" t="n">
        <v>46090</v>
      </c>
      <c r="W72" s="186" t="n">
        <v>46097</v>
      </c>
      <c r="X72" s="186" t="n">
        <v>46094</v>
      </c>
      <c r="Y72" s="105">
        <f>IF(AND(X72&lt;&gt;"",W72&lt;&gt;""),IF(X72&lt;=W72,"SIM","NÃO"),"")</f>
        <v/>
      </c>
      <c r="Z72" s="187" t="n"/>
      <c r="AC72">
        <f>IF($C72="","",IF(COUNTIF('Códigos Santander (ref)'!$A$2:$A$79,$C72)&gt;0,"SANTANDER",IF(COUNTIF('Códigos Itaú (ref)'!$A$2:$A$44,$C72)&gt;0,"ITAU",IF(AND(TRIM(UPPER($I72))="CONTRATUAL",ISNUMBER(SEARCH("INDIVIDUAL",SUBSTITUTE(UPPER($D72)," ","")))),"PREMIUM FREE",""))))</f>
        <v/>
      </c>
    </row>
    <row r="73" ht="15" customFormat="1" customHeight="1" s="45">
      <c r="A73" s="183" t="inlineStr">
        <is>
          <t>TELA</t>
        </is>
      </c>
      <c r="B73" s="162" t="n">
        <v>54072</v>
      </c>
      <c r="C73" s="162" t="inlineStr">
        <is>
          <t>1RUH3</t>
        </is>
      </c>
      <c r="D73" s="105" t="inlineStr">
        <is>
          <t>BANCO SANTANDER BRASIL SA</t>
        </is>
      </c>
      <c r="E73" s="162" t="n">
        <v>12864768798</v>
      </c>
      <c r="F73" s="162" t="inlineStr">
        <is>
          <t>1RUH3025688006</t>
        </is>
      </c>
      <c r="G73" s="184" t="n">
        <v>510</v>
      </c>
      <c r="H73" s="184" t="n">
        <v>267.65</v>
      </c>
      <c r="I73" s="162" t="inlineStr">
        <is>
          <t>CONTRATUAL</t>
        </is>
      </c>
      <c r="J73" s="191" t="inlineStr">
        <is>
          <t>5187127705</t>
        </is>
      </c>
      <c r="K73" s="162" t="inlineStr">
        <is>
          <t>LUCINDA MERCEDES CORDEIRO DE VASCONCELOS OLIVEIRA</t>
        </is>
      </c>
      <c r="L73" s="162" t="inlineStr">
        <is>
          <t>SÃO GONÇALO</t>
        </is>
      </c>
      <c r="M73" s="162" t="inlineStr">
        <is>
          <t>RJ</t>
        </is>
      </c>
      <c r="N73" s="105" t="inlineStr">
        <is>
          <t>SERGIANA</t>
        </is>
      </c>
      <c r="O73" s="162" t="inlineStr">
        <is>
          <t>JA POSSUI</t>
        </is>
      </c>
      <c r="P73" s="162" t="n"/>
      <c r="Q73" s="162" t="n"/>
      <c r="R73" s="162" t="inlineStr">
        <is>
          <t>AUTORIZADO PAGAMENTO</t>
        </is>
      </c>
      <c r="S73" s="162" t="n">
        <v>8202625378</v>
      </c>
      <c r="T73" s="105" t="inlineStr">
        <is>
          <t>5 DIAS ÚTEIS</t>
        </is>
      </c>
      <c r="U73" s="186" t="n">
        <v>46090</v>
      </c>
      <c r="V73" s="186" t="n">
        <v>46090</v>
      </c>
      <c r="W73" s="186" t="n">
        <v>46097</v>
      </c>
      <c r="X73" s="186" t="n">
        <v>46094</v>
      </c>
      <c r="Y73" s="105">
        <f>IF(AND(X73&lt;&gt;"",W73&lt;&gt;""),IF(X73&lt;=W73,"SIM","NÃO"),"")</f>
        <v/>
      </c>
      <c r="Z73" s="187" t="n"/>
      <c r="AC73">
        <f>IF($C73="","",IF(COUNTIF('Códigos Santander (ref)'!$A$2:$A$79,$C73)&gt;0,"SANTANDER",IF(COUNTIF('Códigos Itaú (ref)'!$A$2:$A$44,$C73)&gt;0,"ITAU",IF(AND(TRIM(UPPER($I73))="CONTRATUAL",ISNUMBER(SEARCH("INDIVIDUAL",SUBSTITUTE(UPPER($D73)," ","")))),"PREMIUM FREE",""))))</f>
        <v/>
      </c>
    </row>
    <row r="74" ht="15" customFormat="1" customHeight="1" s="45">
      <c r="A74" s="183" t="inlineStr">
        <is>
          <t>TELA</t>
        </is>
      </c>
      <c r="B74" s="162" t="n">
        <v>54071</v>
      </c>
      <c r="C74" s="162" t="inlineStr">
        <is>
          <t>1RUH3</t>
        </is>
      </c>
      <c r="D74" s="105" t="inlineStr">
        <is>
          <t>BANCO SANTANDER BRASIL SA</t>
        </is>
      </c>
      <c r="E74" s="162" t="n">
        <v>12864768798</v>
      </c>
      <c r="F74" s="162" t="inlineStr">
        <is>
          <t>1RUH3025688022</t>
        </is>
      </c>
      <c r="G74" s="184" t="n">
        <v>310</v>
      </c>
      <c r="H74" s="184" t="n">
        <v>164.43</v>
      </c>
      <c r="I74" s="162" t="inlineStr">
        <is>
          <t>CONTRATUAL</t>
        </is>
      </c>
      <c r="J74" s="191" t="inlineStr">
        <is>
          <t>5187127705</t>
        </is>
      </c>
      <c r="K74" s="162" t="inlineStr">
        <is>
          <t>LUCINDA MERCEDES CORDEIRO DE VASCONCELOS OLIVEIRA</t>
        </is>
      </c>
      <c r="L74" s="162" t="inlineStr">
        <is>
          <t>SÃO GONÇALO</t>
        </is>
      </c>
      <c r="M74" s="162" t="inlineStr">
        <is>
          <t>RJ</t>
        </is>
      </c>
      <c r="N74" s="105" t="inlineStr">
        <is>
          <t>SERGIANA</t>
        </is>
      </c>
      <c r="O74" s="162" t="inlineStr">
        <is>
          <t>JA POSSUI</t>
        </is>
      </c>
      <c r="P74" s="162" t="n"/>
      <c r="Q74" s="162" t="n"/>
      <c r="R74" s="162" t="inlineStr">
        <is>
          <t>AUTORIZADO PAGAMENTO</t>
        </is>
      </c>
      <c r="S74" s="162" t="n">
        <v>8202625379</v>
      </c>
      <c r="T74" s="105" t="inlineStr">
        <is>
          <t>5 DIAS ÚTEIS</t>
        </is>
      </c>
      <c r="U74" s="186" t="n">
        <v>46090</v>
      </c>
      <c r="V74" s="186" t="n">
        <v>46090</v>
      </c>
      <c r="W74" s="186" t="n">
        <v>46097</v>
      </c>
      <c r="X74" s="186" t="n">
        <v>46094</v>
      </c>
      <c r="Y74" s="105">
        <f>IF(AND(X74&lt;&gt;"",W74&lt;&gt;""),IF(X74&lt;=W74,"SIM","NÃO"),"")</f>
        <v/>
      </c>
      <c r="Z74" s="187" t="n"/>
      <c r="AC74">
        <f>IF($C74="","",IF(COUNTIF('Códigos Santander (ref)'!$A$2:$A$79,$C74)&gt;0,"SANTANDER",IF(COUNTIF('Códigos Itaú (ref)'!$A$2:$A$44,$C74)&gt;0,"ITAU",IF(AND(TRIM(UPPER($I74))="CONTRATUAL",ISNUMBER(SEARCH("INDIVIDUAL",SUBSTITUTE(UPPER($D74)," ","")))),"PREMIUM FREE",""))))</f>
        <v/>
      </c>
    </row>
    <row r="75" ht="15" customFormat="1" customHeight="1" s="45">
      <c r="A75" s="183" t="inlineStr">
        <is>
          <t>TELA</t>
        </is>
      </c>
      <c r="B75" s="162" t="n">
        <v>54073</v>
      </c>
      <c r="C75" s="162" t="inlineStr">
        <is>
          <t>1RSLN</t>
        </is>
      </c>
      <c r="D75" s="162" t="inlineStr">
        <is>
          <t>ITAU UNIBANCO SA</t>
        </is>
      </c>
      <c r="E75" s="162" t="n">
        <v>93401736</v>
      </c>
      <c r="F75" s="162" t="inlineStr">
        <is>
          <t>1RSLN011817003</t>
        </is>
      </c>
      <c r="G75" s="184" t="n">
        <v>450</v>
      </c>
      <c r="H75" s="184" t="n">
        <v>450</v>
      </c>
      <c r="I75" s="162" t="inlineStr">
        <is>
          <t>CONTRATUAL</t>
        </is>
      </c>
      <c r="J75" s="162" t="n">
        <v>5950466730</v>
      </c>
      <c r="K75" s="162" t="inlineStr">
        <is>
          <t>ZULMA FLORES BLANCO QUEIROZ</t>
        </is>
      </c>
      <c r="L75" s="162" t="inlineStr">
        <is>
          <t>SÃO GONÇALO</t>
        </is>
      </c>
      <c r="M75" s="162" t="inlineStr">
        <is>
          <t>RJ</t>
        </is>
      </c>
      <c r="N75" s="105" t="inlineStr">
        <is>
          <t>SERGIANA</t>
        </is>
      </c>
      <c r="O75" s="162" t="inlineStr">
        <is>
          <t>JA POSSUI</t>
        </is>
      </c>
      <c r="P75" s="162" t="n"/>
      <c r="Q75" s="162" t="n"/>
      <c r="R75" s="162" t="inlineStr">
        <is>
          <t>AUTORIZADO PAGAMENTO</t>
        </is>
      </c>
      <c r="S75" s="162" t="n">
        <v>8202625383</v>
      </c>
      <c r="T75" s="105" t="inlineStr">
        <is>
          <t>5 DIAS ÚTEIS</t>
        </is>
      </c>
      <c r="U75" s="186" t="n">
        <v>46090</v>
      </c>
      <c r="V75" s="186" t="n">
        <v>46090</v>
      </c>
      <c r="W75" s="186" t="n">
        <v>46097</v>
      </c>
      <c r="X75" s="186" t="n">
        <v>46094</v>
      </c>
      <c r="Y75" s="105">
        <f>IF(AND(X75&lt;&gt;"",W75&lt;&gt;""),IF(X75&lt;=W75,"SIM","NÃO"),"")</f>
        <v/>
      </c>
      <c r="Z75" s="187" t="n"/>
      <c r="AC75">
        <f>IF($C75="","",IF(COUNTIF('Códigos Santander (ref)'!$A$2:$A$79,$C75)&gt;0,"SANTANDER",IF(COUNTIF('Códigos Itaú (ref)'!$A$2:$A$44,$C75)&gt;0,"ITAU",IF(AND(TRIM(UPPER($I75))="CONTRATUAL",ISNUMBER(SEARCH("INDIVIDUAL",SUBSTITUTE(UPPER($D75)," ","")))),"PREMIUM FREE",""))))</f>
        <v/>
      </c>
    </row>
    <row r="76" ht="15" customFormat="1" customHeight="1" s="45">
      <c r="A76" s="183" t="inlineStr">
        <is>
          <t>LECOM</t>
        </is>
      </c>
      <c r="B76" s="162" t="n">
        <v>53498</v>
      </c>
      <c r="C76" s="162" t="inlineStr">
        <is>
          <t>0DHBS</t>
        </is>
      </c>
      <c r="D76" s="162" t="inlineStr">
        <is>
          <t>CENTRO CLINICO GAUCHO LTDA</t>
        </is>
      </c>
      <c r="E76" s="162" t="n">
        <v>662874056</v>
      </c>
      <c r="F76" s="162" t="inlineStr">
        <is>
          <t>0B0N8069407002</t>
        </is>
      </c>
      <c r="G76" s="184" t="n">
        <v>2600</v>
      </c>
      <c r="H76" s="184" t="n">
        <v>940</v>
      </c>
      <c r="I76" s="162" t="inlineStr">
        <is>
          <t>CONTRATUAL</t>
        </is>
      </c>
      <c r="J76" s="191" t="inlineStr">
        <is>
          <t>46292507000167</t>
        </is>
      </c>
      <c r="K76" s="162" t="inlineStr">
        <is>
          <t>HUMA - ODONTOLOGIA HUMANIZADA LTDA</t>
        </is>
      </c>
      <c r="L76" s="162" t="inlineStr">
        <is>
          <t>CANOAS</t>
        </is>
      </c>
      <c r="M76" s="162" t="inlineStr">
        <is>
          <t>RS</t>
        </is>
      </c>
      <c r="N76" s="162" t="inlineStr">
        <is>
          <t>CIBELY</t>
        </is>
      </c>
      <c r="O76" s="162" t="n">
        <v>535485</v>
      </c>
      <c r="P76" s="186" t="n">
        <v>46090</v>
      </c>
      <c r="Q76" s="186" t="n">
        <v>46091</v>
      </c>
      <c r="R76" s="162" t="inlineStr">
        <is>
          <t>AUTORIZADO PAGAMENTO</t>
        </is>
      </c>
      <c r="S76" s="162" t="n">
        <v>8202625434</v>
      </c>
      <c r="T76" s="162" t="inlineStr">
        <is>
          <t>30 DIAS CORRIDOS</t>
        </is>
      </c>
      <c r="U76" s="186" t="n">
        <v>46090</v>
      </c>
      <c r="V76" s="186" t="n">
        <v>46091</v>
      </c>
      <c r="W76" s="186" t="n">
        <v>46122</v>
      </c>
      <c r="X76" s="186" t="n">
        <v>46094</v>
      </c>
      <c r="Y76" s="105">
        <f>IF(AND(X76&lt;&gt;"",W76&lt;&gt;""),IF(X76&lt;=W76,"SIM","NÃO"),"")</f>
        <v/>
      </c>
      <c r="Z76" s="187" t="n"/>
      <c r="AC76">
        <f>IF($C76="","",IF(COUNTIF('Códigos Santander (ref)'!$A$2:$A$79,$C76)&gt;0,"SANTANDER",IF(COUNTIF('Códigos Itaú (ref)'!$A$2:$A$44,$C76)&gt;0,"ITAU",IF(AND(TRIM(UPPER($I76))="CONTRATUAL",ISNUMBER(SEARCH("INDIVIDUAL",SUBSTITUTE(UPPER($D76)," ","")))),"PREMIUM FREE",""))))</f>
        <v/>
      </c>
    </row>
    <row r="77" ht="15" customFormat="1" customHeight="1" s="45">
      <c r="A77" s="183" t="inlineStr">
        <is>
          <t>SAC</t>
        </is>
      </c>
      <c r="B77" s="162" t="n">
        <v>53862</v>
      </c>
      <c r="C77" s="162" t="inlineStr">
        <is>
          <t>0JMK9</t>
        </is>
      </c>
      <c r="D77" s="162" t="inlineStr">
        <is>
          <t>NOTRE DAME INTERMEDICA SAUDE S A / NDI MG VIDAS ESTATIC</t>
        </is>
      </c>
      <c r="E77" s="162" t="n">
        <v>4708726678</v>
      </c>
      <c r="F77" s="162" t="inlineStr">
        <is>
          <t>0JMK9017388015</t>
        </is>
      </c>
      <c r="G77" s="184" t="n">
        <v>420</v>
      </c>
      <c r="H77" s="184" t="n">
        <v>420</v>
      </c>
      <c r="I77" s="162" t="inlineStr">
        <is>
          <t>INSUFICIÊNCIA DE REDE</t>
        </is>
      </c>
      <c r="J77" s="191" t="inlineStr">
        <is>
          <t>41585330000173</t>
        </is>
      </c>
      <c r="K77" s="162" t="inlineStr">
        <is>
          <t>ANA BEATRIZ NUNES SANTOS E SILVA BARROSO E CIA LTDA</t>
        </is>
      </c>
      <c r="L77" s="162" t="inlineStr">
        <is>
          <t>UBERLÂNDIA</t>
        </is>
      </c>
      <c r="M77" s="188" t="inlineStr">
        <is>
          <t>MG</t>
        </is>
      </c>
      <c r="N77" s="105" t="inlineStr">
        <is>
          <t>SERGIANA</t>
        </is>
      </c>
      <c r="O77" s="162" t="n">
        <v>535493</v>
      </c>
      <c r="P77" s="186" t="n">
        <v>46090</v>
      </c>
      <c r="Q77" s="186" t="n">
        <v>46091</v>
      </c>
      <c r="R77" s="162" t="inlineStr">
        <is>
          <t>AUTORIZADO PAGAMENTO</t>
        </is>
      </c>
      <c r="S77" s="162" t="n">
        <v>8202625435</v>
      </c>
      <c r="T77" s="162" t="inlineStr">
        <is>
          <t>30 DIAS CORRIDOS</t>
        </is>
      </c>
      <c r="U77" s="186" t="n">
        <v>46090</v>
      </c>
      <c r="V77" s="186" t="n">
        <v>46091</v>
      </c>
      <c r="W77" s="186" t="n">
        <v>46122</v>
      </c>
      <c r="X77" s="186" t="n">
        <v>46094</v>
      </c>
      <c r="Y77" s="105">
        <f>IF(AND(X77&lt;&gt;"",W77&lt;&gt;""),IF(X77&lt;=W77,"SIM","NÃO"),"")</f>
        <v/>
      </c>
      <c r="Z77" s="187" t="n"/>
      <c r="AC77">
        <f>IF($C77="","",IF(COUNTIF('Códigos Santander (ref)'!$A$2:$A$79,$C77)&gt;0,"SANTANDER",IF(COUNTIF('Códigos Itaú (ref)'!$A$2:$A$44,$C77)&gt;0,"ITAU",IF(AND(TRIM(UPPER($I77))="CONTRATUAL",ISNUMBER(SEARCH("INDIVIDUAL",SUBSTITUTE(UPPER($D77)," ","")))),"PREMIUM FREE",""))))</f>
        <v/>
      </c>
    </row>
    <row r="78" ht="15" customFormat="1" customHeight="1" s="45">
      <c r="A78" s="183" t="inlineStr">
        <is>
          <t>SAC</t>
        </is>
      </c>
      <c r="B78" s="162" t="n">
        <v>53734</v>
      </c>
      <c r="C78" s="162" t="inlineStr">
        <is>
          <t>0AREG</t>
        </is>
      </c>
      <c r="D78" s="162" t="inlineStr">
        <is>
          <t>DURAFERRO IND E COM LTDA</t>
        </is>
      </c>
      <c r="E78" s="162" t="n">
        <v>31839733837</v>
      </c>
      <c r="F78" s="162" t="inlineStr">
        <is>
          <t>0AREG000019003</t>
        </is>
      </c>
      <c r="G78" s="184" t="n">
        <v>800</v>
      </c>
      <c r="H78" s="184" t="n">
        <v>800</v>
      </c>
      <c r="I78" s="162" t="inlineStr">
        <is>
          <t>INSUFICIÊNCIA DE REDE</t>
        </is>
      </c>
      <c r="J78" s="191" t="inlineStr">
        <is>
          <t>40927843846</t>
        </is>
      </c>
      <c r="K78" s="162" t="inlineStr">
        <is>
          <t>MATHEUS RENATO CRUZ FRANZINI</t>
        </is>
      </c>
      <c r="L78" s="105" t="inlineStr">
        <is>
          <t>ARARAS</t>
        </is>
      </c>
      <c r="M78" s="162" t="inlineStr">
        <is>
          <t>SP</t>
        </is>
      </c>
      <c r="N78" s="105" t="inlineStr">
        <is>
          <t>SERGIANA</t>
        </is>
      </c>
      <c r="O78" s="162" t="n">
        <v>535499</v>
      </c>
      <c r="P78" s="186" t="n">
        <v>46090</v>
      </c>
      <c r="Q78" s="186" t="n">
        <v>46092</v>
      </c>
      <c r="R78" s="162" t="inlineStr">
        <is>
          <t>AUTORIZADO PAGAMENTO</t>
        </is>
      </c>
      <c r="S78" s="162" t="n">
        <v>8202625449</v>
      </c>
      <c r="T78" s="162" t="inlineStr">
        <is>
          <t>30 DIAS CORRIDOS</t>
        </is>
      </c>
      <c r="U78" s="186" t="n">
        <v>46090</v>
      </c>
      <c r="V78" s="186" t="n">
        <v>46092</v>
      </c>
      <c r="W78" s="186" t="n">
        <v>46123</v>
      </c>
      <c r="X78" s="186" t="n">
        <v>46099</v>
      </c>
      <c r="Y78" s="105">
        <f>IF(AND(X78&lt;&gt;"",W78&lt;&gt;""),IF(X78&lt;=W78,"SIM","NÃO"),"")</f>
        <v/>
      </c>
      <c r="Z78" s="187" t="n"/>
      <c r="AC78">
        <f>IF($C78="","",IF(COUNTIF('Códigos Santander (ref)'!$A$2:$A$79,$C78)&gt;0,"SANTANDER",IF(COUNTIF('Códigos Itaú (ref)'!$A$2:$A$44,$C78)&gt;0,"ITAU",IF(AND(TRIM(UPPER($I78))="CONTRATUAL",ISNUMBER(SEARCH("INDIVIDUAL",SUBSTITUTE(UPPER($D78)," ","")))),"PREMIUM FREE",""))))</f>
        <v/>
      </c>
    </row>
    <row r="79" ht="15" customFormat="1" customHeight="1" s="45">
      <c r="A79" s="183" t="inlineStr">
        <is>
          <t>TELA</t>
        </is>
      </c>
      <c r="B79" s="162" t="n">
        <v>53899</v>
      </c>
      <c r="C79" s="162" t="inlineStr">
        <is>
          <t>1RUH3</t>
        </is>
      </c>
      <c r="D79" s="105" t="inlineStr">
        <is>
          <t>BANCO SANTANDER BRASIL SA</t>
        </is>
      </c>
      <c r="E79" s="162" t="n">
        <v>40875977847</v>
      </c>
      <c r="F79" s="162" t="inlineStr">
        <is>
          <t>1RUH3000226009</t>
        </is>
      </c>
      <c r="G79" s="184" t="n">
        <v>700</v>
      </c>
      <c r="H79" s="184" t="n">
        <v>55.1</v>
      </c>
      <c r="I79" s="162" t="inlineStr">
        <is>
          <t>CONTRATUAL</t>
        </is>
      </c>
      <c r="J79" s="191" t="inlineStr">
        <is>
          <t>10754325000113</t>
        </is>
      </c>
      <c r="K79" s="162" t="inlineStr">
        <is>
          <t>TITANIUM ODONTOLOGIA ESPECIALIZADA LTDA</t>
        </is>
      </c>
      <c r="L79" s="162" t="inlineStr">
        <is>
          <t xml:space="preserve">SANTO ANDRÉ </t>
        </is>
      </c>
      <c r="M79" s="162" t="inlineStr">
        <is>
          <t>SP</t>
        </is>
      </c>
      <c r="N79" s="105" t="inlineStr">
        <is>
          <t>SERGIANA</t>
        </is>
      </c>
      <c r="O79" s="188" t="n">
        <v>535501</v>
      </c>
      <c r="P79" s="186" t="n">
        <v>46090</v>
      </c>
      <c r="Q79" s="186" t="n">
        <v>46091</v>
      </c>
      <c r="R79" s="162" t="inlineStr">
        <is>
          <t>AUTORIZADO PAGAMENTO</t>
        </is>
      </c>
      <c r="S79" s="162" t="n">
        <v>8202625432</v>
      </c>
      <c r="T79" s="105" t="inlineStr">
        <is>
          <t>5 DIAS ÚTEIS</t>
        </is>
      </c>
      <c r="U79" s="186" t="n">
        <v>46090</v>
      </c>
      <c r="V79" s="186" t="n">
        <v>46091</v>
      </c>
      <c r="W79" s="186" t="n">
        <v>46098</v>
      </c>
      <c r="X79" s="186" t="n">
        <v>46094</v>
      </c>
      <c r="Y79" s="105">
        <f>IF(AND(X79&lt;&gt;"",W79&lt;&gt;""),IF(X79&lt;=W79,"SIM","NÃO"),"")</f>
        <v/>
      </c>
      <c r="Z79" s="187" t="inlineStr">
        <is>
          <t xml:space="preserve">SOLICITADO ALTERAÇÃO DE PD </t>
        </is>
      </c>
      <c r="AC79">
        <f>IF($C79="","",IF(COUNTIF('Códigos Santander (ref)'!$A$2:$A$79,$C79)&gt;0,"SANTANDER",IF(COUNTIF('Códigos Itaú (ref)'!$A$2:$A$44,$C79)&gt;0,"ITAU",IF(AND(TRIM(UPPER($I79))="CONTRATUAL",ISNUMBER(SEARCH("INDIVIDUAL",SUBSTITUTE(UPPER($D79)," ","")))),"PREMIUM FREE",""))))</f>
        <v/>
      </c>
    </row>
    <row r="80" ht="15" customFormat="1" customHeight="1" s="45">
      <c r="A80" s="183" t="inlineStr">
        <is>
          <t>TELA</t>
        </is>
      </c>
      <c r="B80" s="162" t="n">
        <v>54091</v>
      </c>
      <c r="C80" s="162" t="inlineStr">
        <is>
          <t>1RUH3</t>
        </is>
      </c>
      <c r="D80" s="105" t="inlineStr">
        <is>
          <t>BANCO SANTANDER BRASIL SA</t>
        </is>
      </c>
      <c r="E80" s="162" t="n">
        <v>34153168823</v>
      </c>
      <c r="F80" s="162" t="inlineStr">
        <is>
          <t>1RUH3029503019</t>
        </is>
      </c>
      <c r="G80" s="184" t="n">
        <v>370</v>
      </c>
      <c r="H80" s="184" t="n">
        <v>243.88</v>
      </c>
      <c r="I80" s="162" t="inlineStr">
        <is>
          <t>CONTRATUAL</t>
        </is>
      </c>
      <c r="J80" s="191" t="inlineStr">
        <is>
          <t>24870458000160</t>
        </is>
      </c>
      <c r="K80" s="162" t="inlineStr">
        <is>
          <t>EDWAL LOBOSCHI</t>
        </is>
      </c>
      <c r="L80" s="105" t="inlineStr">
        <is>
          <t>SÃO PAULO</t>
        </is>
      </c>
      <c r="M80" s="162" t="inlineStr">
        <is>
          <t>SP</t>
        </is>
      </c>
      <c r="N80" s="105" t="inlineStr">
        <is>
          <t>SERGIANA</t>
        </is>
      </c>
      <c r="O80" s="162" t="inlineStr">
        <is>
          <t>JA POSSUI</t>
        </is>
      </c>
      <c r="P80" s="162" t="n"/>
      <c r="Q80" s="162" t="n"/>
      <c r="R80" s="162" t="inlineStr">
        <is>
          <t>AUTORIZADO PAGAMENTO</t>
        </is>
      </c>
      <c r="S80" s="162" t="n">
        <v>8202625389</v>
      </c>
      <c r="T80" s="105" t="inlineStr">
        <is>
          <t>5 DIAS ÚTEIS</t>
        </is>
      </c>
      <c r="U80" s="186" t="n">
        <v>46090</v>
      </c>
      <c r="V80" s="186" t="n">
        <v>46090</v>
      </c>
      <c r="W80" s="186" t="n">
        <v>46097</v>
      </c>
      <c r="X80" s="186" t="n">
        <v>46094</v>
      </c>
      <c r="Y80" s="105">
        <f>IF(AND(X80&lt;&gt;"",W80&lt;&gt;""),IF(X80&lt;=W80,"SIM","NÃO"),"")</f>
        <v/>
      </c>
      <c r="Z80" s="187" t="n"/>
      <c r="AC80">
        <f>IF($C80="","",IF(COUNTIF('Códigos Santander (ref)'!$A$2:$A$79,$C80)&gt;0,"SANTANDER",IF(COUNTIF('Códigos Itaú (ref)'!$A$2:$A$44,$C80)&gt;0,"ITAU",IF(AND(TRIM(UPPER($I80))="CONTRATUAL",ISNUMBER(SEARCH("INDIVIDUAL",SUBSTITUTE(UPPER($D80)," ","")))),"PREMIUM FREE",""))))</f>
        <v/>
      </c>
    </row>
    <row r="81" ht="15" customFormat="1" customHeight="1" s="45">
      <c r="A81" s="183" t="inlineStr">
        <is>
          <t>TELA</t>
        </is>
      </c>
      <c r="B81" s="162" t="n">
        <v>51065</v>
      </c>
      <c r="C81" s="162" t="inlineStr">
        <is>
          <t>1RU51</t>
        </is>
      </c>
      <c r="D81" s="105" t="inlineStr">
        <is>
          <t>BANCO SANTANDER BRASIL SA</t>
        </is>
      </c>
      <c r="E81" s="162" t="n">
        <v>12337857883</v>
      </c>
      <c r="F81" s="162" t="inlineStr">
        <is>
          <t>1RU51000312029</t>
        </is>
      </c>
      <c r="G81" s="184" t="n">
        <v>4510.64</v>
      </c>
      <c r="H81" s="184" t="n">
        <v>2613.1</v>
      </c>
      <c r="I81" s="162" t="inlineStr">
        <is>
          <t>CONTRATUAL</t>
        </is>
      </c>
      <c r="J81" s="191" t="inlineStr">
        <is>
          <t>25081553816</t>
        </is>
      </c>
      <c r="K81" s="162" t="inlineStr">
        <is>
          <t>HELMO RODRIGO SANCHES</t>
        </is>
      </c>
      <c r="L81" s="105" t="inlineStr">
        <is>
          <t>SÃO PAULO</t>
        </is>
      </c>
      <c r="M81" s="162" t="inlineStr">
        <is>
          <t>SP</t>
        </is>
      </c>
      <c r="N81" s="105" t="inlineStr">
        <is>
          <t>SERGIANA</t>
        </is>
      </c>
      <c r="O81" s="162" t="n">
        <v>535613</v>
      </c>
      <c r="P81" s="186" t="n">
        <v>46090</v>
      </c>
      <c r="Q81" s="186" t="n">
        <v>46092</v>
      </c>
      <c r="R81" s="162" t="inlineStr">
        <is>
          <t>AUTORIZADO PAGAMENTO</t>
        </is>
      </c>
      <c r="S81" s="162" t="n">
        <v>8202625450</v>
      </c>
      <c r="T81" s="105" t="inlineStr">
        <is>
          <t>5 DIAS ÚTEIS</t>
        </is>
      </c>
      <c r="U81" s="186" t="n">
        <v>46090</v>
      </c>
      <c r="V81" s="186" t="n">
        <v>46092</v>
      </c>
      <c r="W81" s="186" t="n">
        <v>46099</v>
      </c>
      <c r="X81" s="186" t="n">
        <v>46099</v>
      </c>
      <c r="Y81" s="105">
        <f>IF(AND(X81&lt;&gt;"",W81&lt;&gt;""),IF(X81&lt;=W81,"SIM","NÃO"),"")</f>
        <v/>
      </c>
      <c r="Z81" s="187" t="n"/>
      <c r="AC81">
        <f>IF($C81="","",IF(COUNTIF('Códigos Santander (ref)'!$A$2:$A$79,$C81)&gt;0,"SANTANDER",IF(COUNTIF('Códigos Itaú (ref)'!$A$2:$A$44,$C81)&gt;0,"ITAU",IF(AND(TRIM(UPPER($I81))="CONTRATUAL",ISNUMBER(SEARCH("INDIVIDUAL",SUBSTITUTE(UPPER($D81)," ","")))),"PREMIUM FREE",""))))</f>
        <v/>
      </c>
    </row>
    <row r="82" ht="15" customFormat="1" customHeight="1" s="45">
      <c r="A82" s="183" t="inlineStr">
        <is>
          <t>TELA</t>
        </is>
      </c>
      <c r="B82" s="162" t="n">
        <v>54148</v>
      </c>
      <c r="C82" s="162" t="inlineStr">
        <is>
          <t>1RUH3</t>
        </is>
      </c>
      <c r="D82" s="105" t="inlineStr">
        <is>
          <t>BANCO SANTANDER BRASIL SA</t>
        </is>
      </c>
      <c r="E82" s="162" t="n">
        <v>31801933871</v>
      </c>
      <c r="F82" s="162" t="inlineStr">
        <is>
          <t>1RUH3027211010</t>
        </is>
      </c>
      <c r="G82" s="184" t="n">
        <v>318.67</v>
      </c>
      <c r="H82" s="184" t="n">
        <v>318.67</v>
      </c>
      <c r="I82" s="162" t="inlineStr">
        <is>
          <t>CONTRATUAL</t>
        </is>
      </c>
      <c r="J82" s="191" t="inlineStr">
        <is>
          <t>5573342000114</t>
        </is>
      </c>
      <c r="K82" s="162" t="inlineStr">
        <is>
          <t>VICENTE ESPERIDIAO ODONTOLOGIA AVANCADA LTDA</t>
        </is>
      </c>
      <c r="L82" s="105" t="inlineStr">
        <is>
          <t>SÃO PAULO</t>
        </is>
      </c>
      <c r="M82" s="162" t="inlineStr">
        <is>
          <t>SP</t>
        </is>
      </c>
      <c r="N82" s="105" t="inlineStr">
        <is>
          <t>SERGIANA</t>
        </is>
      </c>
      <c r="O82" s="162" t="inlineStr">
        <is>
          <t>JA POSSUI</t>
        </is>
      </c>
      <c r="P82" s="162" t="n"/>
      <c r="Q82" s="162" t="n"/>
      <c r="R82" s="162" t="inlineStr">
        <is>
          <t>AUTORIZADO PAGAMENTO</t>
        </is>
      </c>
      <c r="S82" s="162" t="n">
        <v>8202625411</v>
      </c>
      <c r="T82" s="105" t="inlineStr">
        <is>
          <t>5 DIAS ÚTEIS</t>
        </is>
      </c>
      <c r="U82" s="186" t="n">
        <v>46090</v>
      </c>
      <c r="V82" s="186" t="n">
        <v>46091</v>
      </c>
      <c r="W82" s="186" t="n">
        <v>46098</v>
      </c>
      <c r="X82" s="186" t="n">
        <v>46094</v>
      </c>
      <c r="Y82" s="105">
        <f>IF(AND(X82&lt;&gt;"",W82&lt;&gt;""),IF(X82&lt;=W82,"SIM","NÃO"),"")</f>
        <v/>
      </c>
      <c r="Z82" s="187" t="n"/>
      <c r="AC82">
        <f>IF($C82="","",IF(COUNTIF('Códigos Santander (ref)'!$A$2:$A$79,$C82)&gt;0,"SANTANDER",IF(COUNTIF('Códigos Itaú (ref)'!$A$2:$A$44,$C82)&gt;0,"ITAU",IF(AND(TRIM(UPPER($I82))="CONTRATUAL",ISNUMBER(SEARCH("INDIVIDUAL",SUBSTITUTE(UPPER($D82)," ","")))),"PREMIUM FREE",""))))</f>
        <v/>
      </c>
    </row>
    <row r="83" ht="15" customFormat="1" customHeight="1" s="45">
      <c r="A83" s="183" t="inlineStr">
        <is>
          <t>TELA</t>
        </is>
      </c>
      <c r="B83" s="162" t="n">
        <v>54149</v>
      </c>
      <c r="C83" s="162" t="inlineStr">
        <is>
          <t>1RUH3</t>
        </is>
      </c>
      <c r="D83" s="105" t="inlineStr">
        <is>
          <t>BANCO SANTANDER BRASIL SA</t>
        </is>
      </c>
      <c r="E83" s="162" t="n">
        <v>31801933871</v>
      </c>
      <c r="F83" s="162" t="inlineStr">
        <is>
          <t>1RUH3027211029</t>
        </is>
      </c>
      <c r="G83" s="184" t="n">
        <v>318.67</v>
      </c>
      <c r="H83" s="184" t="n">
        <v>318.67</v>
      </c>
      <c r="I83" s="162" t="inlineStr">
        <is>
          <t>CONTRATUAL</t>
        </is>
      </c>
      <c r="J83" s="191" t="inlineStr">
        <is>
          <t>5573342000114</t>
        </is>
      </c>
      <c r="K83" s="162" t="inlineStr">
        <is>
          <t>VICENTE ESPERIDIAO ODONTOLOGIA AVANCADA LTDA</t>
        </is>
      </c>
      <c r="L83" s="105" t="inlineStr">
        <is>
          <t>SÃO PAULO</t>
        </is>
      </c>
      <c r="M83" s="162" t="inlineStr">
        <is>
          <t>SP</t>
        </is>
      </c>
      <c r="N83" s="105" t="inlineStr">
        <is>
          <t>SERGIANA</t>
        </is>
      </c>
      <c r="O83" s="162" t="inlineStr">
        <is>
          <t>JA POSSUI</t>
        </is>
      </c>
      <c r="P83" s="162" t="n"/>
      <c r="Q83" s="162" t="n"/>
      <c r="R83" s="162" t="inlineStr">
        <is>
          <t>AUTORIZADO PAGAMENTO</t>
        </is>
      </c>
      <c r="S83" s="162" t="n">
        <v>8202625424</v>
      </c>
      <c r="T83" s="105" t="inlineStr">
        <is>
          <t>5 DIAS ÚTEIS</t>
        </is>
      </c>
      <c r="U83" s="186" t="n">
        <v>46090</v>
      </c>
      <c r="V83" s="186" t="n">
        <v>46091</v>
      </c>
      <c r="W83" s="186" t="n">
        <v>46098</v>
      </c>
      <c r="X83" s="186" t="n">
        <v>46094</v>
      </c>
      <c r="Y83" s="105">
        <f>IF(AND(X83&lt;&gt;"",W83&lt;&gt;""),IF(X83&lt;=W83,"SIM","NÃO"),"")</f>
        <v/>
      </c>
      <c r="Z83" s="187" t="n"/>
      <c r="AC83">
        <f>IF($C83="","",IF(COUNTIF('Códigos Santander (ref)'!$A$2:$A$79,$C83)&gt;0,"SANTANDER",IF(COUNTIF('Códigos Itaú (ref)'!$A$2:$A$44,$C83)&gt;0,"ITAU",IF(AND(TRIM(UPPER($I83))="CONTRATUAL",ISNUMBER(SEARCH("INDIVIDUAL",SUBSTITUTE(UPPER($D83)," ","")))),"PREMIUM FREE",""))))</f>
        <v/>
      </c>
    </row>
    <row r="84" ht="15" customFormat="1" customHeight="1" s="45">
      <c r="A84" s="183" t="inlineStr">
        <is>
          <t>TELA</t>
        </is>
      </c>
      <c r="B84" s="162" t="n">
        <v>53856</v>
      </c>
      <c r="C84" s="162" t="inlineStr">
        <is>
          <t>1RUB1</t>
        </is>
      </c>
      <c r="D84" s="162" t="inlineStr">
        <is>
          <t>F1RST TECNOLOGIA E INOVACAO LTDA</t>
        </is>
      </c>
      <c r="E84" s="162" t="n">
        <v>16384262878</v>
      </c>
      <c r="F84" s="162" t="inlineStr">
        <is>
          <t>1RUB1005723027</t>
        </is>
      </c>
      <c r="G84" s="184" t="n">
        <v>900</v>
      </c>
      <c r="H84" s="184" t="n">
        <v>238</v>
      </c>
      <c r="I84" s="162" t="inlineStr">
        <is>
          <t>CONTRATUAL</t>
        </is>
      </c>
      <c r="J84" s="191" t="inlineStr">
        <is>
          <t>42714999000180</t>
        </is>
      </c>
      <c r="K84" s="162" t="inlineStr">
        <is>
          <t>AFD ODONTOLOGIA LTDA</t>
        </is>
      </c>
      <c r="L84" s="105" t="inlineStr">
        <is>
          <t>SÃO PAULO</t>
        </is>
      </c>
      <c r="M84" s="162" t="inlineStr">
        <is>
          <t>SP</t>
        </is>
      </c>
      <c r="N84" s="105" t="inlineStr">
        <is>
          <t>SERGIANA</t>
        </is>
      </c>
      <c r="O84" s="162" t="inlineStr">
        <is>
          <t>JA POSSUI</t>
        </is>
      </c>
      <c r="P84" s="162" t="n"/>
      <c r="Q84" s="162" t="n"/>
      <c r="R84" s="162" t="inlineStr">
        <is>
          <t>AUTORIZADO PAGAMENTO</t>
        </is>
      </c>
      <c r="S84" s="162" t="n">
        <v>8202625425</v>
      </c>
      <c r="T84" s="105" t="inlineStr">
        <is>
          <t>5 DIAS ÚTEIS</t>
        </is>
      </c>
      <c r="U84" s="186" t="n">
        <v>46090</v>
      </c>
      <c r="V84" s="186" t="n">
        <v>46091</v>
      </c>
      <c r="W84" s="186" t="n">
        <v>46098</v>
      </c>
      <c r="X84" s="186" t="n">
        <v>46094</v>
      </c>
      <c r="Y84" s="105">
        <f>IF(AND(X84&lt;&gt;"",W84&lt;&gt;""),IF(X84&lt;=W84,"SIM","NÃO"),"")</f>
        <v/>
      </c>
      <c r="Z84" s="187" t="n"/>
      <c r="AC84">
        <f>IF($C84="","",IF(COUNTIF('Códigos Santander (ref)'!$A$2:$A$79,$C84)&gt;0,"SANTANDER",IF(COUNTIF('Códigos Itaú (ref)'!$A$2:$A$44,$C84)&gt;0,"ITAU",IF(AND(TRIM(UPPER($I84))="CONTRATUAL",ISNUMBER(SEARCH("INDIVIDUAL",SUBSTITUTE(UPPER($D84)," ","")))),"PREMIUM FREE",""))))</f>
        <v/>
      </c>
    </row>
    <row r="85" ht="15" customFormat="1" customHeight="1" s="45">
      <c r="A85" s="183" t="inlineStr">
        <is>
          <t>TELA</t>
        </is>
      </c>
      <c r="B85" s="162" t="n">
        <v>53327</v>
      </c>
      <c r="C85" s="162" t="inlineStr">
        <is>
          <t>1RUH3</t>
        </is>
      </c>
      <c r="D85" s="105" t="inlineStr">
        <is>
          <t>BANCO SANTANDER BRASIL SA</t>
        </is>
      </c>
      <c r="E85" s="162" t="n">
        <v>10326644873</v>
      </c>
      <c r="F85" s="162" t="inlineStr">
        <is>
          <t>1RUH3030371007</t>
        </is>
      </c>
      <c r="G85" s="184" t="n">
        <v>2820</v>
      </c>
      <c r="H85" s="184" t="n">
        <v>2366</v>
      </c>
      <c r="I85" s="162" t="inlineStr">
        <is>
          <t>CONTRATUAL</t>
        </is>
      </c>
      <c r="J85" s="191" t="inlineStr">
        <is>
          <t>67069282672</t>
        </is>
      </c>
      <c r="K85" s="162" t="inlineStr">
        <is>
          <t>LEONE RIBEIRO DE ALMEIDA</t>
        </is>
      </c>
      <c r="L85" s="105" t="inlineStr">
        <is>
          <t>SÃO PAULO</t>
        </is>
      </c>
      <c r="M85" s="162" t="inlineStr">
        <is>
          <t>SP</t>
        </is>
      </c>
      <c r="N85" s="105" t="inlineStr">
        <is>
          <t>SERGIANA</t>
        </is>
      </c>
      <c r="O85" s="162" t="inlineStr">
        <is>
          <t>JA POSSUI</t>
        </is>
      </c>
      <c r="P85" s="162" t="n"/>
      <c r="Q85" s="162" t="n"/>
      <c r="R85" s="162" t="inlineStr">
        <is>
          <t>AUTORIZADO PAGAMENTO</t>
        </is>
      </c>
      <c r="S85" s="162" t="n">
        <v>8202625426</v>
      </c>
      <c r="T85" s="105" t="inlineStr">
        <is>
          <t>5 DIAS ÚTEIS</t>
        </is>
      </c>
      <c r="U85" s="186" t="n">
        <v>46091</v>
      </c>
      <c r="V85" s="186" t="n">
        <v>46091</v>
      </c>
      <c r="W85" s="186" t="n">
        <v>46098</v>
      </c>
      <c r="X85" s="186" t="n">
        <v>46094</v>
      </c>
      <c r="Y85" s="105">
        <f>IF(AND(X85&lt;&gt;"",W85&lt;&gt;""),IF(X85&lt;=W85,"SIM","NÃO"),"")</f>
        <v/>
      </c>
      <c r="Z85" s="187" t="n"/>
      <c r="AC85">
        <f>IF($C85="","",IF(COUNTIF('Códigos Santander (ref)'!$A$2:$A$79,$C85)&gt;0,"SANTANDER",IF(COUNTIF('Códigos Itaú (ref)'!$A$2:$A$44,$C85)&gt;0,"ITAU",IF(AND(TRIM(UPPER($I85))="CONTRATUAL",ISNUMBER(SEARCH("INDIVIDUAL",SUBSTITUTE(UPPER($D85)," ","")))),"PREMIUM FREE",""))))</f>
        <v/>
      </c>
    </row>
    <row r="86" ht="15" customFormat="1" customHeight="1" s="45">
      <c r="A86" s="183" t="inlineStr">
        <is>
          <t>TELA</t>
        </is>
      </c>
      <c r="B86" s="162" t="n">
        <v>54059</v>
      </c>
      <c r="C86" s="162" t="inlineStr">
        <is>
          <t>1RU51</t>
        </is>
      </c>
      <c r="D86" s="105" t="inlineStr">
        <is>
          <t>BANCO SANTANDER BRASIL SA</t>
        </is>
      </c>
      <c r="E86" s="162" t="n">
        <v>12337857883</v>
      </c>
      <c r="F86" s="162" t="inlineStr">
        <is>
          <t>1RU51000312029</t>
        </is>
      </c>
      <c r="G86" s="184" t="n">
        <v>1065</v>
      </c>
      <c r="H86" s="184" t="n">
        <v>1060.94</v>
      </c>
      <c r="I86" s="162" t="inlineStr">
        <is>
          <t>CONTRATUAL</t>
        </is>
      </c>
      <c r="J86" s="191" t="inlineStr">
        <is>
          <t>25081553816</t>
        </is>
      </c>
      <c r="K86" s="162" t="inlineStr">
        <is>
          <t>HELMO RODRIGO SANCHES</t>
        </is>
      </c>
      <c r="L86" s="105" t="inlineStr">
        <is>
          <t>SÃO PAULO</t>
        </is>
      </c>
      <c r="M86" s="162" t="inlineStr">
        <is>
          <t>SP</t>
        </is>
      </c>
      <c r="N86" s="105" t="inlineStr">
        <is>
          <t>SERGIANA</t>
        </is>
      </c>
      <c r="O86" s="162" t="n">
        <v>535613</v>
      </c>
      <c r="P86" s="186" t="n">
        <v>46090</v>
      </c>
      <c r="Q86" s="186" t="n">
        <v>46092</v>
      </c>
      <c r="R86" s="162" t="inlineStr">
        <is>
          <t>AUTORIZADO PAGAMENTO</t>
        </is>
      </c>
      <c r="S86" s="162" t="n">
        <v>8202625452</v>
      </c>
      <c r="T86" s="105" t="inlineStr">
        <is>
          <t>5 DIAS ÚTEIS</t>
        </is>
      </c>
      <c r="U86" s="186" t="n">
        <v>46091</v>
      </c>
      <c r="V86" s="186" t="n">
        <v>46092</v>
      </c>
      <c r="W86" s="186" t="n">
        <v>46099</v>
      </c>
      <c r="X86" s="186" t="n">
        <v>46099</v>
      </c>
      <c r="Y86" s="105">
        <f>IF(AND(X86&lt;&gt;"",W86&lt;&gt;""),IF(X86&lt;=W86,"SIM","NÃO"),"")</f>
        <v/>
      </c>
      <c r="Z86" s="187" t="n"/>
      <c r="AC86">
        <f>IF($C86="","",IF(COUNTIF('Códigos Santander (ref)'!$A$2:$A$79,$C86)&gt;0,"SANTANDER",IF(COUNTIF('Códigos Itaú (ref)'!$A$2:$A$44,$C86)&gt;0,"ITAU",IF(AND(TRIM(UPPER($I86))="CONTRATUAL",ISNUMBER(SEARCH("INDIVIDUAL",SUBSTITUTE(UPPER($D86)," ","")))),"PREMIUM FREE",""))))</f>
        <v/>
      </c>
    </row>
    <row r="87" ht="15" customFormat="1" customHeight="1" s="45">
      <c r="A87" s="183" t="inlineStr">
        <is>
          <t>TELA</t>
        </is>
      </c>
      <c r="B87" s="162" t="n">
        <v>53390</v>
      </c>
      <c r="C87" s="162" t="inlineStr">
        <is>
          <t>1RU54</t>
        </is>
      </c>
      <c r="D87" s="105" t="inlineStr">
        <is>
          <t>BANCO SANTANDER BRASIL SA</t>
        </is>
      </c>
      <c r="E87" s="162" t="n">
        <v>24804827587</v>
      </c>
      <c r="F87" s="162" t="inlineStr">
        <is>
          <t>1RU54000248002</t>
        </is>
      </c>
      <c r="G87" s="184" t="n">
        <v>300</v>
      </c>
      <c r="H87" s="184" t="n">
        <v>48.6</v>
      </c>
      <c r="I87" s="162" t="inlineStr">
        <is>
          <t>CONTRATUAL</t>
        </is>
      </c>
      <c r="J87" s="191" t="inlineStr">
        <is>
          <t>43016589000129</t>
        </is>
      </c>
      <c r="K87" s="162" t="inlineStr">
        <is>
          <t>ODONTOLOGIA SILVA CARVALHO LTDA</t>
        </is>
      </c>
      <c r="L87" s="162" t="inlineStr">
        <is>
          <t>SALVADOR</t>
        </is>
      </c>
      <c r="M87" s="162" t="inlineStr">
        <is>
          <t>BA</t>
        </is>
      </c>
      <c r="N87" s="105" t="inlineStr">
        <is>
          <t>SERGIANA</t>
        </is>
      </c>
      <c r="O87" s="162" t="inlineStr">
        <is>
          <t>JA POSSUI</t>
        </is>
      </c>
      <c r="P87" s="162" t="n"/>
      <c r="Q87" s="162" t="n"/>
      <c r="R87" s="162" t="inlineStr">
        <is>
          <t>AUTORIZADO PAGAMENTO</t>
        </is>
      </c>
      <c r="S87" s="162" t="n">
        <v>8202625428</v>
      </c>
      <c r="T87" s="105" t="inlineStr">
        <is>
          <t>5 DIAS ÚTEIS</t>
        </is>
      </c>
      <c r="U87" s="186" t="n">
        <v>46091</v>
      </c>
      <c r="V87" s="186" t="n">
        <v>46091</v>
      </c>
      <c r="W87" s="186" t="n">
        <v>46098</v>
      </c>
      <c r="X87" s="186" t="n">
        <v>46094</v>
      </c>
      <c r="Y87" s="105">
        <f>IF(AND(X87&lt;&gt;"",W87&lt;&gt;""),IF(X87&lt;=W87,"SIM","NÃO"),"")</f>
        <v/>
      </c>
      <c r="Z87" s="187" t="n"/>
      <c r="AC87">
        <f>IF($C87="","",IF(COUNTIF('Códigos Santander (ref)'!$A$2:$A$79,$C87)&gt;0,"SANTANDER",IF(COUNTIF('Códigos Itaú (ref)'!$A$2:$A$44,$C87)&gt;0,"ITAU",IF(AND(TRIM(UPPER($I87))="CONTRATUAL",ISNUMBER(SEARCH("INDIVIDUAL",SUBSTITUTE(UPPER($D87)," ","")))),"PREMIUM FREE",""))))</f>
        <v/>
      </c>
    </row>
    <row r="88" ht="15" customFormat="1" customHeight="1" s="45">
      <c r="A88" s="183" t="inlineStr">
        <is>
          <t>TELA</t>
        </is>
      </c>
      <c r="B88" s="162" t="n">
        <v>53569</v>
      </c>
      <c r="C88" s="162" t="inlineStr">
        <is>
          <t>1RU54</t>
        </is>
      </c>
      <c r="D88" s="105" t="inlineStr">
        <is>
          <t>BANCO SANTANDER BRASIL SA</t>
        </is>
      </c>
      <c r="E88" s="162" t="n">
        <v>24804827587</v>
      </c>
      <c r="F88" s="162" t="inlineStr">
        <is>
          <t>1RU54000248037</t>
        </is>
      </c>
      <c r="G88" s="184" t="n">
        <v>500</v>
      </c>
      <c r="H88" s="184" t="n">
        <v>48.6</v>
      </c>
      <c r="I88" s="162" t="inlineStr">
        <is>
          <t>CONTRATUAL</t>
        </is>
      </c>
      <c r="J88" s="191" t="inlineStr">
        <is>
          <t>43016589000129</t>
        </is>
      </c>
      <c r="K88" s="162" t="inlineStr">
        <is>
          <t>ODONTOLOGIA SILVA CARVALHO LTDA</t>
        </is>
      </c>
      <c r="L88" s="162" t="inlineStr">
        <is>
          <t>SALVADOR</t>
        </is>
      </c>
      <c r="M88" s="162" t="inlineStr">
        <is>
          <t>BA</t>
        </is>
      </c>
      <c r="N88" s="105" t="inlineStr">
        <is>
          <t>SERGIANA</t>
        </is>
      </c>
      <c r="O88" s="162" t="inlineStr">
        <is>
          <t>JA POSSUI</t>
        </is>
      </c>
      <c r="P88" s="162" t="n"/>
      <c r="Q88" s="162" t="n"/>
      <c r="R88" s="162" t="inlineStr">
        <is>
          <t>AUTORIZADO PAGAMENTO</t>
        </is>
      </c>
      <c r="S88" s="162" t="n">
        <v>8202625427</v>
      </c>
      <c r="T88" s="105" t="inlineStr">
        <is>
          <t>5 DIAS ÚTEIS</t>
        </is>
      </c>
      <c r="U88" s="186" t="n">
        <v>46091</v>
      </c>
      <c r="V88" s="186" t="n">
        <v>46091</v>
      </c>
      <c r="W88" s="186" t="n">
        <v>46098</v>
      </c>
      <c r="X88" s="186" t="n">
        <v>46094</v>
      </c>
      <c r="Y88" s="105">
        <f>IF(AND(X88&lt;&gt;"",W88&lt;&gt;""),IF(X88&lt;=W88,"SIM","NÃO"),"")</f>
        <v/>
      </c>
      <c r="Z88" s="187" t="n"/>
      <c r="AC88">
        <f>IF($C88="","",IF(COUNTIF('Códigos Santander (ref)'!$A$2:$A$79,$C88)&gt;0,"SANTANDER",IF(COUNTIF('Códigos Itaú (ref)'!$A$2:$A$44,$C88)&gt;0,"ITAU",IF(AND(TRIM(UPPER($I88))="CONTRATUAL",ISNUMBER(SEARCH("INDIVIDUAL",SUBSTITUTE(UPPER($D88)," ","")))),"PREMIUM FREE",""))))</f>
        <v/>
      </c>
    </row>
    <row r="89" ht="15" customFormat="1" customHeight="1" s="45">
      <c r="A89" s="183" t="inlineStr">
        <is>
          <t>TELA</t>
        </is>
      </c>
      <c r="B89" s="162" t="n">
        <v>54094</v>
      </c>
      <c r="C89" s="162" t="inlineStr">
        <is>
          <t>S21FQ</t>
        </is>
      </c>
      <c r="D89" s="162" t="inlineStr">
        <is>
          <t>SANTANDER SERVICOS DIGITAIS BRASIL LTDA</t>
        </is>
      </c>
      <c r="E89" s="162" t="n">
        <v>15597936867</v>
      </c>
      <c r="F89" s="162" t="inlineStr">
        <is>
          <t>S21FQ000046019</t>
        </is>
      </c>
      <c r="G89" s="184" t="n">
        <v>160</v>
      </c>
      <c r="H89" s="184" t="n">
        <v>160</v>
      </c>
      <c r="I89" s="162" t="inlineStr">
        <is>
          <t>CONTRATUAL</t>
        </is>
      </c>
      <c r="J89" s="191" t="inlineStr">
        <is>
          <t>8040735890</t>
        </is>
      </c>
      <c r="K89" s="162" t="inlineStr">
        <is>
          <t>AMAURI CARVALHO DE MORAIS</t>
        </is>
      </c>
      <c r="L89" s="105" t="inlineStr">
        <is>
          <t>SÃO PAULO</t>
        </is>
      </c>
      <c r="M89" s="162" t="inlineStr">
        <is>
          <t>SP</t>
        </is>
      </c>
      <c r="N89" s="105" t="inlineStr">
        <is>
          <t>SERGIANA</t>
        </is>
      </c>
      <c r="O89" s="162" t="inlineStr">
        <is>
          <t>JA POSSUI</t>
        </is>
      </c>
      <c r="P89" s="162" t="n"/>
      <c r="Q89" s="162" t="n"/>
      <c r="R89" s="162" t="inlineStr">
        <is>
          <t>AUTORIZADO PAGAMENTO</t>
        </is>
      </c>
      <c r="S89" s="162" t="n">
        <v>8202625430</v>
      </c>
      <c r="T89" s="105" t="inlineStr">
        <is>
          <t>5 DIAS ÚTEIS</t>
        </is>
      </c>
      <c r="U89" s="186" t="n">
        <v>46091</v>
      </c>
      <c r="V89" s="186" t="n">
        <v>46091</v>
      </c>
      <c r="W89" s="186" t="n">
        <v>46098</v>
      </c>
      <c r="X89" s="186" t="n">
        <v>46094</v>
      </c>
      <c r="Y89" s="105">
        <f>IF(AND(X89&lt;&gt;"",W89&lt;&gt;""),IF(X89&lt;=W89,"SIM","NÃO"),"")</f>
        <v/>
      </c>
      <c r="Z89" s="187" t="n"/>
      <c r="AC89">
        <f>IF($C89="","",IF(COUNTIF('Códigos Santander (ref)'!$A$2:$A$79,$C89)&gt;0,"SANTANDER",IF(COUNTIF('Códigos Itaú (ref)'!$A$2:$A$44,$C89)&gt;0,"ITAU",IF(AND(TRIM(UPPER($I89))="CONTRATUAL",ISNUMBER(SEARCH("INDIVIDUAL",SUBSTITUTE(UPPER($D89)," ","")))),"PREMIUM FREE",""))))</f>
        <v/>
      </c>
    </row>
    <row r="90" ht="15" customFormat="1" customHeight="1" s="45">
      <c r="A90" s="183" t="inlineStr">
        <is>
          <t>TELA</t>
        </is>
      </c>
      <c r="B90" s="162" t="n">
        <v>53212</v>
      </c>
      <c r="C90" s="162" t="n">
        <v>50700</v>
      </c>
      <c r="D90" s="162" t="inlineStr">
        <is>
          <t>INDIVIDUAL MAISODONTO</t>
        </is>
      </c>
      <c r="E90" s="162" t="n">
        <v>43169085883</v>
      </c>
      <c r="F90" s="185" t="n">
        <v>50700441321009</v>
      </c>
      <c r="G90" s="184" t="n">
        <v>1620</v>
      </c>
      <c r="H90" s="184" t="n">
        <v>1620</v>
      </c>
      <c r="I90" s="162" t="inlineStr">
        <is>
          <t>COBRANÇA INDEVIDA</t>
        </is>
      </c>
      <c r="J90" s="191" t="inlineStr">
        <is>
          <t>35375883805</t>
        </is>
      </c>
      <c r="K90" s="162" t="inlineStr">
        <is>
          <t>PRISCILLA DOS SANTOS SOARES MIRANDA</t>
        </is>
      </c>
      <c r="L90" s="162" t="inlineStr">
        <is>
          <t>RIBEIRÃO PRETO</t>
        </is>
      </c>
      <c r="M90" s="162" t="inlineStr">
        <is>
          <t>SP</t>
        </is>
      </c>
      <c r="N90" s="105" t="inlineStr">
        <is>
          <t>SERGIANA</t>
        </is>
      </c>
      <c r="O90" s="162" t="n">
        <v>536225</v>
      </c>
      <c r="P90" s="186" t="n">
        <v>46092</v>
      </c>
      <c r="Q90" s="186" t="n">
        <v>46093</v>
      </c>
      <c r="R90" s="162" t="inlineStr">
        <is>
          <t>AUTORIZADO PAGAMENTO</t>
        </is>
      </c>
      <c r="S90" s="162" t="n">
        <v>8202625533</v>
      </c>
      <c r="T90" s="105" t="inlineStr">
        <is>
          <t>30 DIAS CORRIDOS</t>
        </is>
      </c>
      <c r="U90" s="186" t="n">
        <v>46091</v>
      </c>
      <c r="V90" s="186" t="n">
        <v>46093</v>
      </c>
      <c r="W90" s="186" t="n">
        <v>46124</v>
      </c>
      <c r="X90" s="186" t="n">
        <v>46101</v>
      </c>
      <c r="Y90" s="105">
        <f>IF(AND(X90&lt;&gt;"",W90&lt;&gt;""),IF(X90&lt;=W90,"SIM","NÃO"),"")</f>
        <v/>
      </c>
      <c r="Z90" s="187" t="n"/>
      <c r="AC90">
        <f>IF($C90="","",IF(COUNTIF('Códigos Santander (ref)'!$A$2:$A$79,$C90)&gt;0,"SANTANDER",IF(COUNTIF('Códigos Itaú (ref)'!$A$2:$A$44,$C90)&gt;0,"ITAU",IF(AND(TRIM(UPPER($I90))="CONTRATUAL",ISNUMBER(SEARCH("INDIVIDUAL",SUBSTITUTE(UPPER($D90)," ","")))),"PREMIUM FREE",""))))</f>
        <v/>
      </c>
    </row>
    <row r="91" ht="15" customFormat="1" customHeight="1" s="45">
      <c r="A91" s="183" t="inlineStr">
        <is>
          <t>TELA</t>
        </is>
      </c>
      <c r="B91" s="162" t="n">
        <v>54061</v>
      </c>
      <c r="C91" s="162" t="inlineStr">
        <is>
          <t>0KGE5</t>
        </is>
      </c>
      <c r="D91" s="105" t="inlineStr">
        <is>
          <t>BANCO SANTANDER BRASIL SA</t>
        </is>
      </c>
      <c r="E91" s="162" t="n">
        <v>27801863801</v>
      </c>
      <c r="F91" s="162" t="inlineStr">
        <is>
          <t>0KGE5023508019</t>
        </is>
      </c>
      <c r="G91" s="184" t="n">
        <v>250</v>
      </c>
      <c r="H91" s="184" t="n">
        <v>214.83</v>
      </c>
      <c r="I91" s="162" t="inlineStr">
        <is>
          <t>CONTRATUAL</t>
        </is>
      </c>
      <c r="J91" s="191" t="inlineStr">
        <is>
          <t>24870458000160</t>
        </is>
      </c>
      <c r="K91" s="162" t="inlineStr">
        <is>
          <t>EDWAL LOBOSCHI</t>
        </is>
      </c>
      <c r="L91" s="105" t="inlineStr">
        <is>
          <t>SÃO PAULO</t>
        </is>
      </c>
      <c r="M91" s="162" t="inlineStr">
        <is>
          <t>SP</t>
        </is>
      </c>
      <c r="N91" s="105" t="inlineStr">
        <is>
          <t>SERGIANA</t>
        </is>
      </c>
      <c r="O91" s="162" t="inlineStr">
        <is>
          <t>JA POSSUI</t>
        </is>
      </c>
      <c r="P91" s="162" t="n"/>
      <c r="Q91" s="162" t="n"/>
      <c r="R91" s="162" t="inlineStr">
        <is>
          <t>AUTORIZADO PAGAMENTO</t>
        </is>
      </c>
      <c r="S91" s="162" t="n">
        <v>8202625475</v>
      </c>
      <c r="T91" s="105" t="inlineStr">
        <is>
          <t>5 DIAS ÚTEIS</t>
        </is>
      </c>
      <c r="U91" s="186" t="n">
        <v>46092</v>
      </c>
      <c r="V91" s="186" t="n">
        <v>46092</v>
      </c>
      <c r="W91" s="186" t="n">
        <v>46099</v>
      </c>
      <c r="X91" s="186" t="n">
        <v>46099</v>
      </c>
      <c r="Y91" s="105">
        <f>IF(AND(X91&lt;&gt;"",W91&lt;&gt;""),IF(X91&lt;=W91,"SIM","NÃO"),"")</f>
        <v/>
      </c>
      <c r="Z91" s="187" t="n"/>
      <c r="AC91">
        <f>IF($C91="","",IF(COUNTIF('Códigos Santander (ref)'!$A$2:$A$79,$C91)&gt;0,"SANTANDER",IF(COUNTIF('Códigos Itaú (ref)'!$A$2:$A$44,$C91)&gt;0,"ITAU",IF(AND(TRIM(UPPER($I91))="CONTRATUAL",ISNUMBER(SEARCH("INDIVIDUAL",SUBSTITUTE(UPPER($D91)," ","")))),"PREMIUM FREE",""))))</f>
        <v/>
      </c>
    </row>
    <row r="92" ht="15" customFormat="1" customHeight="1" s="45">
      <c r="A92" s="183" t="inlineStr">
        <is>
          <t>TELA</t>
        </is>
      </c>
      <c r="B92" s="162" t="n">
        <v>54109</v>
      </c>
      <c r="C92" s="162" t="inlineStr">
        <is>
          <t>1RUH3</t>
        </is>
      </c>
      <c r="D92" s="105" t="inlineStr">
        <is>
          <t>BANCO SANTANDER BRASIL SA</t>
        </is>
      </c>
      <c r="E92" s="162" t="n">
        <v>30688081894</v>
      </c>
      <c r="F92" s="162" t="inlineStr">
        <is>
          <t>1RUH3022168010</t>
        </is>
      </c>
      <c r="G92" s="184" t="n">
        <v>1856.4</v>
      </c>
      <c r="H92" s="184" t="n">
        <v>1838.73</v>
      </c>
      <c r="I92" s="162" t="inlineStr">
        <is>
          <t>CONTRATUAL</t>
        </is>
      </c>
      <c r="J92" s="191" t="inlineStr">
        <is>
          <t>37696740000114</t>
        </is>
      </c>
      <c r="K92" s="162" t="inlineStr">
        <is>
          <t>L' ODONTOLOGIE STUDIO ODONTOLOGICO LTDA</t>
        </is>
      </c>
      <c r="L92" s="105" t="inlineStr">
        <is>
          <t>SÃO PAULO</t>
        </is>
      </c>
      <c r="M92" s="162" t="inlineStr">
        <is>
          <t>SP</t>
        </is>
      </c>
      <c r="N92" s="105" t="inlineStr">
        <is>
          <t>SERGIANA</t>
        </is>
      </c>
      <c r="O92" s="162" t="inlineStr">
        <is>
          <t>JA POSSUI</t>
        </is>
      </c>
      <c r="P92" s="162" t="n"/>
      <c r="Q92" s="162" t="n"/>
      <c r="R92" s="162" t="inlineStr">
        <is>
          <t>AUTORIZADO PAGAMENTO</t>
        </is>
      </c>
      <c r="S92" s="162" t="n">
        <v>8202625476</v>
      </c>
      <c r="T92" s="105" t="inlineStr">
        <is>
          <t>5 DIAS ÚTEIS</t>
        </is>
      </c>
      <c r="U92" s="186" t="n">
        <v>46092</v>
      </c>
      <c r="V92" s="186" t="n">
        <v>46092</v>
      </c>
      <c r="W92" s="186" t="n">
        <v>46099</v>
      </c>
      <c r="X92" s="186" t="n">
        <v>46099</v>
      </c>
      <c r="Y92" s="105">
        <f>IF(AND(X92&lt;&gt;"",W92&lt;&gt;""),IF(X92&lt;=W92,"SIM","NÃO"),"")</f>
        <v/>
      </c>
      <c r="Z92" s="187" t="n"/>
      <c r="AC92">
        <f>IF($C92="","",IF(COUNTIF('Códigos Santander (ref)'!$A$2:$A$79,$C92)&gt;0,"SANTANDER",IF(COUNTIF('Códigos Itaú (ref)'!$A$2:$A$44,$C92)&gt;0,"ITAU",IF(AND(TRIM(UPPER($I92))="CONTRATUAL",ISNUMBER(SEARCH("INDIVIDUAL",SUBSTITUTE(UPPER($D92)," ","")))),"PREMIUM FREE",""))))</f>
        <v/>
      </c>
    </row>
    <row r="93" ht="15" customFormat="1" customHeight="1" s="45">
      <c r="A93" s="183" t="inlineStr">
        <is>
          <t>TELA</t>
        </is>
      </c>
      <c r="B93" s="162" t="n">
        <v>54099</v>
      </c>
      <c r="C93" s="162" t="inlineStr">
        <is>
          <t>1RUH3</t>
        </is>
      </c>
      <c r="D93" s="105" t="inlineStr">
        <is>
          <t>BANCO SANTANDER BRASIL SA</t>
        </is>
      </c>
      <c r="E93" s="162" t="n">
        <v>30688081894</v>
      </c>
      <c r="F93" s="162" t="inlineStr">
        <is>
          <t>1RUH3022168028</t>
        </is>
      </c>
      <c r="G93" s="184" t="n">
        <v>1856.4</v>
      </c>
      <c r="H93" s="184" t="n">
        <v>1838.73</v>
      </c>
      <c r="I93" s="162" t="inlineStr">
        <is>
          <t>CONTRATUAL</t>
        </is>
      </c>
      <c r="J93" s="191" t="inlineStr">
        <is>
          <t>37696740000114</t>
        </is>
      </c>
      <c r="K93" s="162" t="inlineStr">
        <is>
          <t>L' ODONTOLOGIE STUDIO ODONTOLOGICO LTDA</t>
        </is>
      </c>
      <c r="L93" s="105" t="inlineStr">
        <is>
          <t>SÃO PAULO</t>
        </is>
      </c>
      <c r="M93" s="162" t="inlineStr">
        <is>
          <t>SP</t>
        </is>
      </c>
      <c r="N93" s="105" t="inlineStr">
        <is>
          <t>SERGIANA</t>
        </is>
      </c>
      <c r="O93" s="162" t="inlineStr">
        <is>
          <t>JA POSSUI</t>
        </is>
      </c>
      <c r="P93" s="162" t="n"/>
      <c r="Q93" s="162" t="n"/>
      <c r="R93" s="162" t="inlineStr">
        <is>
          <t>AUTORIZADO PAGAMENTO</t>
        </is>
      </c>
      <c r="S93" s="162" t="n">
        <v>8202625477</v>
      </c>
      <c r="T93" s="105" t="inlineStr">
        <is>
          <t>5 DIAS ÚTEIS</t>
        </is>
      </c>
      <c r="U93" s="186" t="n">
        <v>46092</v>
      </c>
      <c r="V93" s="186" t="n">
        <v>46092</v>
      </c>
      <c r="W93" s="186" t="n">
        <v>46099</v>
      </c>
      <c r="X93" s="186" t="n">
        <v>46099</v>
      </c>
      <c r="Y93" s="105">
        <f>IF(AND(X93&lt;&gt;"",W93&lt;&gt;""),IF(X93&lt;=W93,"SIM","NÃO"),"")</f>
        <v/>
      </c>
      <c r="Z93" s="187" t="n"/>
      <c r="AC93">
        <f>IF($C93="","",IF(COUNTIF('Códigos Santander (ref)'!$A$2:$A$79,$C93)&gt;0,"SANTANDER",IF(COUNTIF('Códigos Itaú (ref)'!$A$2:$A$44,$C93)&gt;0,"ITAU",IF(AND(TRIM(UPPER($I93))="CONTRATUAL",ISNUMBER(SEARCH("INDIVIDUAL",SUBSTITUTE(UPPER($D93)," ","")))),"PREMIUM FREE",""))))</f>
        <v/>
      </c>
    </row>
    <row r="94" ht="15" customFormat="1" customHeight="1" s="45">
      <c r="A94" s="183" t="inlineStr">
        <is>
          <t>TELA</t>
        </is>
      </c>
      <c r="B94" s="162" t="n">
        <v>54074</v>
      </c>
      <c r="C94" s="162" t="inlineStr">
        <is>
          <t>1RUH3</t>
        </is>
      </c>
      <c r="D94" s="105" t="inlineStr">
        <is>
          <t>BANCO SANTANDER BRASIL SA</t>
        </is>
      </c>
      <c r="E94" s="162" t="n">
        <v>25067438800</v>
      </c>
      <c r="F94" s="162" t="inlineStr">
        <is>
          <t>1RUH3030094020</t>
        </is>
      </c>
      <c r="G94" s="184" t="n">
        <v>1500</v>
      </c>
      <c r="H94" s="184" t="n">
        <v>318.68</v>
      </c>
      <c r="I94" s="162" t="inlineStr">
        <is>
          <t>CONTRATUAL</t>
        </is>
      </c>
      <c r="J94" s="191" t="inlineStr">
        <is>
          <t>62762597000169</t>
        </is>
      </c>
      <c r="K94" s="162" t="inlineStr">
        <is>
          <t>GRAZI ODONTOLOGIA LTDA</t>
        </is>
      </c>
      <c r="L94" s="105" t="inlineStr">
        <is>
          <t>SÃO PAULO</t>
        </is>
      </c>
      <c r="M94" s="162" t="inlineStr">
        <is>
          <t>SP</t>
        </is>
      </c>
      <c r="N94" s="105" t="inlineStr">
        <is>
          <t>SERGIANA</t>
        </is>
      </c>
      <c r="O94" s="162" t="inlineStr">
        <is>
          <t>JA POSSUI</t>
        </is>
      </c>
      <c r="P94" s="162" t="n"/>
      <c r="Q94" s="162" t="n"/>
      <c r="R94" s="162" t="inlineStr">
        <is>
          <t>AUTORIZADO PAGAMENTO</t>
        </is>
      </c>
      <c r="S94" s="162" t="n">
        <v>8202625478</v>
      </c>
      <c r="T94" s="105" t="inlineStr">
        <is>
          <t>5 DIAS ÚTEIS</t>
        </is>
      </c>
      <c r="U94" s="186" t="n">
        <v>46092</v>
      </c>
      <c r="V94" s="186" t="n">
        <v>46092</v>
      </c>
      <c r="W94" s="186" t="n">
        <v>46099</v>
      </c>
      <c r="X94" s="186" t="n">
        <v>46099</v>
      </c>
      <c r="Y94" s="105">
        <f>IF(AND(X94&lt;&gt;"",W94&lt;&gt;""),IF(X94&lt;=W94,"SIM","NÃO"),"")</f>
        <v/>
      </c>
      <c r="Z94" s="187" t="n"/>
      <c r="AC94">
        <f>IF($C94="","",IF(COUNTIF('Códigos Santander (ref)'!$A$2:$A$79,$C94)&gt;0,"SANTANDER",IF(COUNTIF('Códigos Itaú (ref)'!$A$2:$A$44,$C94)&gt;0,"ITAU",IF(AND(TRIM(UPPER($I94))="CONTRATUAL",ISNUMBER(SEARCH("INDIVIDUAL",SUBSTITUTE(UPPER($D94)," ","")))),"PREMIUM FREE",""))))</f>
        <v/>
      </c>
    </row>
    <row r="95" ht="15" customFormat="1" customHeight="1" s="45">
      <c r="A95" s="183" t="inlineStr">
        <is>
          <t>NIP</t>
        </is>
      </c>
      <c r="B95" s="162" t="n">
        <v>54208</v>
      </c>
      <c r="C95" s="162" t="inlineStr">
        <is>
          <t>0GE95</t>
        </is>
      </c>
      <c r="D95" s="162" t="inlineStr">
        <is>
          <t>CLINIPAM CLINICA PARANAENS DE ASSIST MED LTDA</t>
        </is>
      </c>
      <c r="E95" s="162" t="n">
        <v>8699125933</v>
      </c>
      <c r="F95" s="162" t="inlineStr">
        <is>
          <t>0GE95003565009</t>
        </is>
      </c>
      <c r="G95" s="184" t="n">
        <v>600</v>
      </c>
      <c r="H95" s="184" t="n">
        <v>600</v>
      </c>
      <c r="I95" s="162" t="inlineStr">
        <is>
          <t>CONTRATUAL</t>
        </is>
      </c>
      <c r="J95" s="191" t="inlineStr">
        <is>
          <t>31821391000139</t>
        </is>
      </c>
      <c r="K95" s="162" t="inlineStr">
        <is>
          <t>SPECIALITE ODONTOLOGIA LTDA</t>
        </is>
      </c>
      <c r="L95" s="162" t="inlineStr">
        <is>
          <t>CURITIBA</t>
        </is>
      </c>
      <c r="M95" s="162" t="inlineStr">
        <is>
          <t>RS</t>
        </is>
      </c>
      <c r="N95" s="162" t="inlineStr">
        <is>
          <t>CIBELY</t>
        </is>
      </c>
      <c r="O95" s="162" t="n">
        <v>536488</v>
      </c>
      <c r="P95" s="186" t="n">
        <v>46092</v>
      </c>
      <c r="Q95" s="186" t="n">
        <v>46094</v>
      </c>
      <c r="R95" s="162" t="inlineStr">
        <is>
          <t>AUTORIZADO PAGAMENTO</t>
        </is>
      </c>
      <c r="S95" s="162" t="n">
        <v>8202625602</v>
      </c>
      <c r="T95" s="162" t="inlineStr">
        <is>
          <t>30 DIAS CORRIDOS</t>
        </is>
      </c>
      <c r="U95" s="186" t="n">
        <v>46092</v>
      </c>
      <c r="V95" s="186" t="n">
        <v>46094</v>
      </c>
      <c r="W95" s="186" t="n">
        <v>46125</v>
      </c>
      <c r="X95" s="186" t="n">
        <v>46101</v>
      </c>
      <c r="Y95" s="105">
        <f>IF(AND(X95&lt;&gt;"",W95&lt;&gt;""),IF(X95&lt;=W95,"SIM","NÃO"),"")</f>
        <v/>
      </c>
      <c r="Z95" s="187" t="n"/>
      <c r="AC95">
        <f>IF($C95="","",IF(COUNTIF('Códigos Santander (ref)'!$A$2:$A$79,$C95)&gt;0,"SANTANDER",IF(COUNTIF('Códigos Itaú (ref)'!$A$2:$A$44,$C95)&gt;0,"ITAU",IF(AND(TRIM(UPPER($I95))="CONTRATUAL",ISNUMBER(SEARCH("INDIVIDUAL",SUBSTITUTE(UPPER($D95)," ","")))),"PREMIUM FREE",""))))</f>
        <v/>
      </c>
    </row>
    <row r="96" ht="15" customFormat="1" customHeight="1" s="45">
      <c r="A96" s="183" t="inlineStr">
        <is>
          <t>TELA</t>
        </is>
      </c>
      <c r="B96" s="162" t="n">
        <v>53893</v>
      </c>
      <c r="C96" s="162" t="inlineStr">
        <is>
          <t>1RUH3</t>
        </is>
      </c>
      <c r="D96" s="105" t="inlineStr">
        <is>
          <t>BANCO SANTANDER BRASIL SA</t>
        </is>
      </c>
      <c r="E96" s="162" t="n">
        <v>56406924720</v>
      </c>
      <c r="F96" s="162" t="inlineStr">
        <is>
          <t>1RUH3030438004</t>
        </is>
      </c>
      <c r="G96" s="184" t="n">
        <v>150</v>
      </c>
      <c r="H96" s="184" t="n">
        <v>29.31</v>
      </c>
      <c r="I96" s="162" t="inlineStr">
        <is>
          <t>CONTRATUAL</t>
        </is>
      </c>
      <c r="J96" s="191" t="inlineStr">
        <is>
          <t>11122634706</t>
        </is>
      </c>
      <c r="K96" s="162" t="inlineStr">
        <is>
          <t>MELINA MARINHO DE MENDONÇA ROCHA</t>
        </is>
      </c>
      <c r="L96" s="162" t="inlineStr">
        <is>
          <t>SÃO GONÇALO</t>
        </is>
      </c>
      <c r="M96" s="162" t="inlineStr">
        <is>
          <t>RJ</t>
        </is>
      </c>
      <c r="N96" s="105" t="inlineStr">
        <is>
          <t>SERGIANA</t>
        </is>
      </c>
      <c r="O96" s="162" t="n">
        <v>536721</v>
      </c>
      <c r="P96" s="186" t="n">
        <v>46092</v>
      </c>
      <c r="Q96" s="186" t="n">
        <v>46097</v>
      </c>
      <c r="R96" s="162" t="inlineStr">
        <is>
          <t>AUTORIZADO PAGAMENTO</t>
        </is>
      </c>
      <c r="S96" s="162" t="n">
        <v>8202625637</v>
      </c>
      <c r="T96" s="105" t="inlineStr">
        <is>
          <t>5 DIAS ÚTEIS</t>
        </is>
      </c>
      <c r="U96" s="186" t="n">
        <v>46092</v>
      </c>
      <c r="V96" s="186" t="n">
        <v>46097</v>
      </c>
      <c r="W96" s="186" t="n">
        <v>46104</v>
      </c>
      <c r="X96" s="186" t="n">
        <v>46101</v>
      </c>
      <c r="Y96" s="105">
        <f>IF(AND(X96&lt;&gt;"",W96&lt;&gt;""),IF(X96&lt;=W96,"SIM","NÃO"),"")</f>
        <v/>
      </c>
      <c r="Z96" s="187" t="n"/>
      <c r="AC96">
        <f>IF($C96="","",IF(COUNTIF('Códigos Santander (ref)'!$A$2:$A$79,$C96)&gt;0,"SANTANDER",IF(COUNTIF('Códigos Itaú (ref)'!$A$2:$A$44,$C96)&gt;0,"ITAU",IF(AND(TRIM(UPPER($I96))="CONTRATUAL",ISNUMBER(SEARCH("INDIVIDUAL",SUBSTITUTE(UPPER($D96)," ","")))),"PREMIUM FREE",""))))</f>
        <v/>
      </c>
    </row>
    <row r="97" ht="15" customFormat="1" customHeight="1" s="45">
      <c r="A97" s="183" t="inlineStr">
        <is>
          <t>TELA</t>
        </is>
      </c>
      <c r="B97" s="162" t="n">
        <v>52239</v>
      </c>
      <c r="C97" s="162" t="inlineStr">
        <is>
          <t>1RSLN</t>
        </is>
      </c>
      <c r="D97" s="162" t="inlineStr">
        <is>
          <t>ITAU UNIBANCO SA</t>
        </is>
      </c>
      <c r="E97" s="162" t="n">
        <v>36910274822</v>
      </c>
      <c r="F97" s="162" t="inlineStr">
        <is>
          <t>1RSLN006532004</t>
        </is>
      </c>
      <c r="G97" s="184" t="n">
        <v>180</v>
      </c>
      <c r="H97" s="184" t="n">
        <v>180</v>
      </c>
      <c r="I97" s="162" t="inlineStr">
        <is>
          <t>CONTRATUAL</t>
        </is>
      </c>
      <c r="J97" s="191" t="inlineStr">
        <is>
          <t>31629772000110</t>
        </is>
      </c>
      <c r="K97" s="162" t="inlineStr">
        <is>
          <t xml:space="preserve">CLINICA ODONTOLOGICA MEDEODONTO LTDA </t>
        </is>
      </c>
      <c r="L97" s="105" t="inlineStr">
        <is>
          <t>SÃO PAULO</t>
        </is>
      </c>
      <c r="M97" s="162" t="inlineStr">
        <is>
          <t>SP</t>
        </is>
      </c>
      <c r="N97" s="105" t="inlineStr">
        <is>
          <t>SERGIANA</t>
        </is>
      </c>
      <c r="O97" s="162" t="n">
        <v>536805</v>
      </c>
      <c r="P97" s="186" t="n">
        <v>46093</v>
      </c>
      <c r="Q97" s="186" t="n">
        <v>46097</v>
      </c>
      <c r="R97" s="162" t="inlineStr">
        <is>
          <t>AUTORIZADO PAGAMENTO</t>
        </is>
      </c>
      <c r="S97" s="162" t="n">
        <v>8202625640</v>
      </c>
      <c r="T97" s="105" t="inlineStr">
        <is>
          <t>5 DIAS ÚTEIS</t>
        </is>
      </c>
      <c r="U97" s="186" t="n">
        <v>46092</v>
      </c>
      <c r="V97" s="186" t="n">
        <v>46097</v>
      </c>
      <c r="W97" s="186" t="n">
        <v>46104</v>
      </c>
      <c r="X97" s="186" t="n">
        <v>46101</v>
      </c>
      <c r="Y97" s="105">
        <f>IF(AND(X97&lt;&gt;"",W97&lt;&gt;""),IF(X97&lt;=W97,"SIM","NÃO"),"")</f>
        <v/>
      </c>
      <c r="Z97" s="187" t="inlineStr">
        <is>
          <t>RECEBEMOS UM SAC EM 05/05/2026 QUE O PAGAMENTO NÃO TINHA SIDO RECEBIDO, FOI DEVOLVIDO E SOLICITADO ALTERAÇÃO DE PD EM 05/05/2026</t>
        </is>
      </c>
      <c r="AC97">
        <f>IF($C97="","",IF(COUNTIF('Códigos Santander (ref)'!$A$2:$A$79,$C97)&gt;0,"SANTANDER",IF(COUNTIF('Códigos Itaú (ref)'!$A$2:$A$44,$C97)&gt;0,"ITAU",IF(AND(TRIM(UPPER($I97))="CONTRATUAL",ISNUMBER(SEARCH("INDIVIDUAL",SUBSTITUTE(UPPER($D97)," ","")))),"PREMIUM FREE",""))))</f>
        <v/>
      </c>
    </row>
    <row r="98" ht="15" customFormat="1" customHeight="1" s="45">
      <c r="A98" s="183" t="inlineStr">
        <is>
          <t>TELA</t>
        </is>
      </c>
      <c r="B98" s="162" t="n">
        <v>54090</v>
      </c>
      <c r="C98" s="162" t="inlineStr">
        <is>
          <t>1RSLN</t>
        </is>
      </c>
      <c r="D98" s="162" t="inlineStr">
        <is>
          <t>ITAU UNIBANCO SA</t>
        </is>
      </c>
      <c r="E98" s="162" t="n">
        <v>93401736</v>
      </c>
      <c r="F98" s="162" t="inlineStr">
        <is>
          <t>1RSLN011817003</t>
        </is>
      </c>
      <c r="G98" s="184" t="n">
        <v>450</v>
      </c>
      <c r="H98" s="184" t="n">
        <v>450</v>
      </c>
      <c r="I98" s="162" t="inlineStr">
        <is>
          <t>CONTRATUAL</t>
        </is>
      </c>
      <c r="J98" s="162" t="n">
        <v>5950466730</v>
      </c>
      <c r="K98" s="162" t="inlineStr">
        <is>
          <t>ZULMA FLORES BLANCO QUEIROZ</t>
        </is>
      </c>
      <c r="L98" s="162" t="inlineStr">
        <is>
          <t>SÃO GONÇALO</t>
        </is>
      </c>
      <c r="M98" s="162" t="inlineStr">
        <is>
          <t>RJ</t>
        </is>
      </c>
      <c r="N98" s="105" t="inlineStr">
        <is>
          <t>SERGIANA</t>
        </is>
      </c>
      <c r="O98" s="162" t="inlineStr">
        <is>
          <t>JA POSSUI</t>
        </is>
      </c>
      <c r="P98" s="162" t="n"/>
      <c r="Q98" s="162" t="n"/>
      <c r="R98" s="162" t="inlineStr">
        <is>
          <t>AUTORIZADO PAGAMENTO</t>
        </is>
      </c>
      <c r="S98" s="162" t="n">
        <v>8202625536</v>
      </c>
      <c r="T98" s="105" t="inlineStr">
        <is>
          <t>5 DIAS ÚTEIS</t>
        </is>
      </c>
      <c r="U98" s="186" t="n">
        <v>46093</v>
      </c>
      <c r="V98" s="186" t="n">
        <v>46093</v>
      </c>
      <c r="W98" s="186" t="n">
        <v>46100</v>
      </c>
      <c r="X98" s="186" t="n">
        <v>46099</v>
      </c>
      <c r="Y98" s="105">
        <f>IF(AND(X98&lt;&gt;"",W98&lt;&gt;""),IF(X98&lt;=W98,"SIM","NÃO"),"")</f>
        <v/>
      </c>
      <c r="Z98" s="187" t="n"/>
      <c r="AC98">
        <f>IF($C98="","",IF(COUNTIF('Códigos Santander (ref)'!$A$2:$A$79,$C98)&gt;0,"SANTANDER",IF(COUNTIF('Códigos Itaú (ref)'!$A$2:$A$44,$C98)&gt;0,"ITAU",IF(AND(TRIM(UPPER($I98))="CONTRATUAL",ISNUMBER(SEARCH("INDIVIDUAL",SUBSTITUTE(UPPER($D98)," ","")))),"PREMIUM FREE",""))))</f>
        <v/>
      </c>
    </row>
    <row r="99" ht="15" customFormat="1" customHeight="1" s="45">
      <c r="A99" s="183" t="inlineStr">
        <is>
          <t>TELA</t>
        </is>
      </c>
      <c r="B99" s="162" t="n">
        <v>53771</v>
      </c>
      <c r="C99" s="162" t="inlineStr">
        <is>
          <t>1RUH3</t>
        </is>
      </c>
      <c r="D99" s="105" t="inlineStr">
        <is>
          <t>BANCO SANTANDER BRASIL SA</t>
        </is>
      </c>
      <c r="E99" s="162" t="n">
        <v>32192889879</v>
      </c>
      <c r="F99" s="162" t="inlineStr">
        <is>
          <t>1RUH3024262005</t>
        </is>
      </c>
      <c r="G99" s="184" t="n">
        <v>14050</v>
      </c>
      <c r="H99" s="184" t="n">
        <v>6002.71</v>
      </c>
      <c r="I99" s="162" t="inlineStr">
        <is>
          <t>CONTRATUAL</t>
        </is>
      </c>
      <c r="J99" s="191" t="inlineStr">
        <is>
          <t>3670540000170</t>
        </is>
      </c>
      <c r="K99" s="162" t="inlineStr">
        <is>
          <t>CLINICA DENTAL SCHEEP SS LTDA</t>
        </is>
      </c>
      <c r="L99" s="105" t="inlineStr">
        <is>
          <t>SÃO PAULO</t>
        </is>
      </c>
      <c r="M99" s="162" t="inlineStr">
        <is>
          <t>SP</t>
        </is>
      </c>
      <c r="N99" s="105" t="inlineStr">
        <is>
          <t>SERGIANA</t>
        </is>
      </c>
      <c r="O99" s="188" t="n">
        <v>537550</v>
      </c>
      <c r="P99" s="186" t="n">
        <v>46097</v>
      </c>
      <c r="Q99" s="186" t="n">
        <v>46099</v>
      </c>
      <c r="R99" s="162" t="inlineStr">
        <is>
          <t>AUTORIZADO PAGAMENTO</t>
        </is>
      </c>
      <c r="S99" s="162" t="n">
        <v>8202625778</v>
      </c>
      <c r="T99" s="105" t="inlineStr">
        <is>
          <t>5 DIAS ÚTEIS</t>
        </is>
      </c>
      <c r="U99" s="186" t="n">
        <v>46093</v>
      </c>
      <c r="V99" s="186" t="n">
        <v>46099</v>
      </c>
      <c r="W99" s="186" t="n">
        <v>46106</v>
      </c>
      <c r="X99" s="186" t="n">
        <v>46105</v>
      </c>
      <c r="Y99" s="105">
        <f>IF(AND(X99&lt;&gt;"",W99&lt;&gt;""),IF(X99&lt;=W99,"SIM","NÃO"),"")</f>
        <v/>
      </c>
      <c r="Z99" s="187" t="n"/>
      <c r="AC99">
        <f>IF($C99="","",IF(COUNTIF('Códigos Santander (ref)'!$A$2:$A$79,$C99)&gt;0,"SANTANDER",IF(COUNTIF('Códigos Itaú (ref)'!$A$2:$A$44,$C99)&gt;0,"ITAU",IF(AND(TRIM(UPPER($I99))="CONTRATUAL",ISNUMBER(SEARCH("INDIVIDUAL",SUBSTITUTE(UPPER($D99)," ","")))),"PREMIUM FREE",""))))</f>
        <v/>
      </c>
    </row>
    <row r="100" ht="15" customFormat="1" customHeight="1" s="45">
      <c r="A100" s="183" t="inlineStr">
        <is>
          <t>TELA</t>
        </is>
      </c>
      <c r="B100" s="162" t="n">
        <v>54152</v>
      </c>
      <c r="C100" s="162" t="inlineStr">
        <is>
          <t>U5L8R</t>
        </is>
      </c>
      <c r="D100" s="162" t="inlineStr">
        <is>
          <t>GPS PREDIAL SISTEMAS DE SEGURANCA LTDA</t>
        </is>
      </c>
      <c r="E100" s="162" t="n">
        <v>7529818546</v>
      </c>
      <c r="F100" s="162" t="inlineStr">
        <is>
          <t>U5L8R002196000</t>
        </is>
      </c>
      <c r="G100" s="184" t="n">
        <v>400</v>
      </c>
      <c r="H100" s="184" t="n">
        <v>400</v>
      </c>
      <c r="I100" s="162" t="inlineStr">
        <is>
          <t>INSUFICIÊNCIA DE REDE</t>
        </is>
      </c>
      <c r="J100" s="191" t="inlineStr">
        <is>
          <t>36314678000196</t>
        </is>
      </c>
      <c r="K100" s="162" t="inlineStr">
        <is>
          <t>RENATA TIAGO SCHOLZ</t>
        </is>
      </c>
      <c r="L100" s="162" t="inlineStr">
        <is>
          <t>LUIZ EDUARDO MAALHÃES</t>
        </is>
      </c>
      <c r="M100" s="162" t="inlineStr">
        <is>
          <t>BA</t>
        </is>
      </c>
      <c r="N100" s="105" t="inlineStr">
        <is>
          <t>SERGIANA</t>
        </is>
      </c>
      <c r="O100" s="162" t="n">
        <v>536981</v>
      </c>
      <c r="P100" s="186" t="n">
        <v>46093</v>
      </c>
      <c r="Q100" s="186" t="n">
        <v>46097</v>
      </c>
      <c r="R100" s="162" t="inlineStr">
        <is>
          <t>AUTORIZADO PAGAMENTO</t>
        </is>
      </c>
      <c r="S100" s="162" t="n">
        <v>8202625656</v>
      </c>
      <c r="T100" s="162" t="inlineStr">
        <is>
          <t>30 DIAS CORRIDOS</t>
        </is>
      </c>
      <c r="U100" s="186" t="n">
        <v>46093</v>
      </c>
      <c r="V100" s="186" t="n">
        <v>46097</v>
      </c>
      <c r="W100" s="186" t="n">
        <v>46128</v>
      </c>
      <c r="X100" s="186" t="n">
        <v>46106</v>
      </c>
      <c r="Y100" s="105">
        <f>IF(AND(X100&lt;&gt;"",W100&lt;&gt;""),IF(X100&lt;=W100,"SIM","NÃO"),"")</f>
        <v/>
      </c>
      <c r="Z100" s="187" t="n"/>
      <c r="AC100">
        <f>IF($C100="","",IF(COUNTIF('Códigos Santander (ref)'!$A$2:$A$79,$C100)&gt;0,"SANTANDER",IF(COUNTIF('Códigos Itaú (ref)'!$A$2:$A$44,$C100)&gt;0,"ITAU",IF(AND(TRIM(UPPER($I100))="CONTRATUAL",ISNUMBER(SEARCH("INDIVIDUAL",SUBSTITUTE(UPPER($D100)," ","")))),"PREMIUM FREE",""))))</f>
        <v/>
      </c>
    </row>
    <row r="101" ht="15" customFormat="1" customHeight="1" s="45">
      <c r="A101" s="183" t="inlineStr">
        <is>
          <t>TELA</t>
        </is>
      </c>
      <c r="B101" s="162" t="n">
        <v>54187</v>
      </c>
      <c r="C101" s="162" t="inlineStr">
        <is>
          <t>1RU54</t>
        </is>
      </c>
      <c r="D101" s="105" t="inlineStr">
        <is>
          <t>BANCO SANTANDER BRASIL SA</t>
        </is>
      </c>
      <c r="E101" s="162" t="n">
        <v>56158629715</v>
      </c>
      <c r="F101" s="162" t="inlineStr">
        <is>
          <t>1RU54000157015</t>
        </is>
      </c>
      <c r="G101" s="184" t="n">
        <v>370</v>
      </c>
      <c r="H101" s="184" t="n">
        <v>163.31</v>
      </c>
      <c r="I101" s="162" t="inlineStr">
        <is>
          <t>CONTRATUAL</t>
        </is>
      </c>
      <c r="J101" s="191" t="inlineStr">
        <is>
          <t>49144238000180</t>
        </is>
      </c>
      <c r="K101" s="162" t="inlineStr">
        <is>
          <t>MONTEIRO ODONTOLOGIA E SAUDE LTDA</t>
        </is>
      </c>
      <c r="L101" s="162" t="inlineStr">
        <is>
          <t>NATIVIDADE</t>
        </is>
      </c>
      <c r="M101" s="162" t="inlineStr">
        <is>
          <t>RJ</t>
        </is>
      </c>
      <c r="N101" s="105" t="inlineStr">
        <is>
          <t>SERGIANA</t>
        </is>
      </c>
      <c r="O101" s="162" t="n">
        <v>537024</v>
      </c>
      <c r="P101" s="186" t="n">
        <v>46093</v>
      </c>
      <c r="Q101" s="186" t="n">
        <v>46097</v>
      </c>
      <c r="R101" s="162" t="inlineStr">
        <is>
          <t>AUTORIZADO PAGAMENTO</t>
        </is>
      </c>
      <c r="S101" s="162" t="n">
        <v>8202625657</v>
      </c>
      <c r="T101" s="105" t="inlineStr">
        <is>
          <t>5 DIAS ÚTEIS</t>
        </is>
      </c>
      <c r="U101" s="186" t="n">
        <v>46093</v>
      </c>
      <c r="V101" s="186" t="n">
        <v>46097</v>
      </c>
      <c r="W101" s="186" t="n">
        <v>46104</v>
      </c>
      <c r="X101" s="186" t="n">
        <v>46101</v>
      </c>
      <c r="Y101" s="105">
        <f>IF(AND(X101&lt;&gt;"",W101&lt;&gt;""),IF(X101&lt;=W101,"SIM","NÃO"),"")</f>
        <v/>
      </c>
      <c r="Z101" s="187" t="n"/>
      <c r="AC101">
        <f>IF($C101="","",IF(COUNTIF('Códigos Santander (ref)'!$A$2:$A$79,$C101)&gt;0,"SANTANDER",IF(COUNTIF('Códigos Itaú (ref)'!$A$2:$A$44,$C101)&gt;0,"ITAU",IF(AND(TRIM(UPPER($I101))="CONTRATUAL",ISNUMBER(SEARCH("INDIVIDUAL",SUBSTITUTE(UPPER($D101)," ","")))),"PREMIUM FREE",""))))</f>
        <v/>
      </c>
    </row>
    <row r="102" ht="15" customFormat="1" customHeight="1" s="45">
      <c r="A102" s="183" t="inlineStr">
        <is>
          <t>TELA</t>
        </is>
      </c>
      <c r="B102" s="162" t="n">
        <v>54170</v>
      </c>
      <c r="C102" s="162" t="inlineStr">
        <is>
          <t>0700D</t>
        </is>
      </c>
      <c r="D102" s="162" t="inlineStr">
        <is>
          <t>INDIVIDUAL</t>
        </is>
      </c>
      <c r="E102" s="162" t="n">
        <v>65980654100</v>
      </c>
      <c r="F102" s="162" t="inlineStr">
        <is>
          <t>0700D700149001</t>
        </is>
      </c>
      <c r="G102" s="184" t="n">
        <v>350.01</v>
      </c>
      <c r="H102" s="184" t="n">
        <v>350.01</v>
      </c>
      <c r="I102" s="162" t="inlineStr">
        <is>
          <t>INSUFICIÊNCIA DE REDE</t>
        </is>
      </c>
      <c r="J102" s="191" t="inlineStr">
        <is>
          <t>33530644000140</t>
        </is>
      </c>
      <c r="K102" s="162" t="inlineStr">
        <is>
          <t>COELHO E ARAUJO LTDA</t>
        </is>
      </c>
      <c r="L102" s="162" t="inlineStr">
        <is>
          <t>APARECIDA DE GOIANIA</t>
        </is>
      </c>
      <c r="M102" s="162" t="inlineStr">
        <is>
          <t>GO</t>
        </is>
      </c>
      <c r="N102" s="105" t="inlineStr">
        <is>
          <t>SERGIANA</t>
        </is>
      </c>
      <c r="O102" s="162" t="n">
        <v>542039</v>
      </c>
      <c r="P102" s="186" t="n">
        <v>46112</v>
      </c>
      <c r="Q102" s="186" t="n">
        <v>46120</v>
      </c>
      <c r="R102" s="162" t="inlineStr">
        <is>
          <t>AUTORIZADO PAGAMENTO</t>
        </is>
      </c>
      <c r="S102" s="162" t="n">
        <v>8202625812</v>
      </c>
      <c r="T102" s="162" t="inlineStr">
        <is>
          <t>30 DIAS CORRIDOS</t>
        </is>
      </c>
      <c r="U102" s="186" t="n">
        <v>46093</v>
      </c>
      <c r="V102" s="186" t="n">
        <v>46101</v>
      </c>
      <c r="W102" s="186" t="n">
        <v>46132</v>
      </c>
      <c r="X102" s="186" t="n">
        <v>46127</v>
      </c>
      <c r="Y102" s="105">
        <f>IF(AND(X102&lt;&gt;"",W102&lt;&gt;""),IF(X102&lt;=W102,"SIM","NÃO"),"")</f>
        <v/>
      </c>
      <c r="Z102" s="187" t="inlineStr">
        <is>
          <t xml:space="preserve">DEVOLVIDO - SOLICITADO ALTERAÇÃO DE PD EM 31/03/2026,  LIBERADO A ALTERAÇÃO DE PD EM 08/04/2026. PAGAMENTO REPROGRAMADO PARA 15/04/2026 </t>
        </is>
      </c>
      <c r="AC102">
        <f>IF($C102="","",IF(COUNTIF('Códigos Santander (ref)'!$A$2:$A$79,$C102)&gt;0,"SANTANDER",IF(COUNTIF('Códigos Itaú (ref)'!$A$2:$A$44,$C102)&gt;0,"ITAU",IF(AND(TRIM(UPPER($I102))="CONTRATUAL",ISNUMBER(SEARCH("INDIVIDUAL",SUBSTITUTE(UPPER($D102)," ","")))),"PREMIUM FREE",""))))</f>
        <v/>
      </c>
    </row>
    <row r="103" ht="15" customFormat="1" customHeight="1" s="45">
      <c r="A103" s="183" t="inlineStr">
        <is>
          <t>TELA</t>
        </is>
      </c>
      <c r="B103" s="162" t="n">
        <v>54150</v>
      </c>
      <c r="C103" s="162" t="inlineStr">
        <is>
          <t>1RUH3</t>
        </is>
      </c>
      <c r="D103" s="162" t="inlineStr">
        <is>
          <t>BANCO SANTANDER BRASIL SA</t>
        </is>
      </c>
      <c r="E103" s="162" t="n">
        <v>47503831120</v>
      </c>
      <c r="F103" s="162" t="inlineStr">
        <is>
          <t>1RUH3029475007</t>
        </is>
      </c>
      <c r="G103" s="184" t="n">
        <v>2300</v>
      </c>
      <c r="H103" s="184" t="n">
        <v>654.38</v>
      </c>
      <c r="I103" s="162" t="inlineStr">
        <is>
          <t>CONTRATUAL</t>
        </is>
      </c>
      <c r="J103" s="191" t="inlineStr">
        <is>
          <t>55751954000128</t>
        </is>
      </c>
      <c r="K103" s="162" t="inlineStr">
        <is>
          <t>CLINICA ODONTOLOGICA VIVER LTDA</t>
        </is>
      </c>
      <c r="L103" s="162" t="inlineStr">
        <is>
          <t>PARANAIBA</t>
        </is>
      </c>
      <c r="M103" s="162" t="inlineStr">
        <is>
          <t>MS</t>
        </is>
      </c>
      <c r="N103" s="162" t="inlineStr">
        <is>
          <t>MARINA</t>
        </is>
      </c>
      <c r="O103" s="162" t="n">
        <v>537043</v>
      </c>
      <c r="P103" s="186" t="n">
        <v>46093</v>
      </c>
      <c r="Q103" s="186" t="n">
        <v>46097</v>
      </c>
      <c r="R103" s="162" t="inlineStr">
        <is>
          <t>AUTORIZADO PAGAMENTO</t>
        </is>
      </c>
      <c r="S103" s="162" t="n">
        <v>8202625658</v>
      </c>
      <c r="T103" s="162" t="inlineStr">
        <is>
          <t>5 DIAS ÚTEIS</t>
        </is>
      </c>
      <c r="U103" s="186" t="n">
        <v>46093</v>
      </c>
      <c r="V103" s="186" t="n">
        <v>46097</v>
      </c>
      <c r="W103" s="186" t="n">
        <v>46104</v>
      </c>
      <c r="X103" s="186" t="n">
        <v>46101</v>
      </c>
      <c r="Y103" s="105">
        <f>IF(AND(X103&lt;&gt;"",W103&lt;&gt;""),IF(X103&lt;=W103,"SIM","NÃO"),"")</f>
        <v/>
      </c>
      <c r="Z103" s="187" t="n"/>
      <c r="AC103">
        <f>IF($C103="","",IF(COUNTIF('Códigos Santander (ref)'!$A$2:$A$79,$C103)&gt;0,"SANTANDER",IF(COUNTIF('Códigos Itaú (ref)'!$A$2:$A$44,$C103)&gt;0,"ITAU",IF(AND(TRIM(UPPER($I103))="CONTRATUAL",ISNUMBER(SEARCH("INDIVIDUAL",SUBSTITUTE(UPPER($D103)," ","")))),"PREMIUM FREE",""))))</f>
        <v/>
      </c>
    </row>
    <row r="104" ht="15" customFormat="1" customHeight="1" s="45">
      <c r="A104" s="183" t="inlineStr">
        <is>
          <t>TELA</t>
        </is>
      </c>
      <c r="B104" s="162" t="n">
        <v>53806</v>
      </c>
      <c r="C104" s="162" t="inlineStr">
        <is>
          <t>1RUGZ</t>
        </is>
      </c>
      <c r="D104" s="192" t="inlineStr">
        <is>
          <t>SX TOOLS SOLUC SERV COMPARTILHADOS LTDA</t>
        </is>
      </c>
      <c r="E104" s="162" t="n">
        <v>32684403805</v>
      </c>
      <c r="F104" s="162" t="inlineStr">
        <is>
          <t>1RUGZ000755010</t>
        </is>
      </c>
      <c r="G104" s="184" t="n">
        <v>139</v>
      </c>
      <c r="H104" s="184" t="n">
        <v>90.94</v>
      </c>
      <c r="I104" s="162" t="inlineStr">
        <is>
          <t>CONTRATUAL</t>
        </is>
      </c>
      <c r="J104" s="191" t="inlineStr">
        <is>
          <t>22339086000114</t>
        </is>
      </c>
      <c r="K104" s="162" t="inlineStr">
        <is>
          <t>CEORT CLINICA ODONTOLOGICA LTDA</t>
        </is>
      </c>
      <c r="L104" s="188" t="inlineStr">
        <is>
          <t>SAO BERNARDO DO CAMPO</t>
        </is>
      </c>
      <c r="M104" s="188" t="inlineStr">
        <is>
          <t>SP</t>
        </is>
      </c>
      <c r="N104" s="162" t="inlineStr">
        <is>
          <t>MARINA</t>
        </is>
      </c>
      <c r="O104" s="188" t="inlineStr">
        <is>
          <t>JA POSSUI</t>
        </is>
      </c>
      <c r="P104" s="186" t="n"/>
      <c r="Q104" s="162" t="n"/>
      <c r="R104" s="162" t="inlineStr">
        <is>
          <t>AUTORIZADO PAGAMENTO</t>
        </is>
      </c>
      <c r="S104" s="162" t="n">
        <v>8202625605</v>
      </c>
      <c r="T104" s="162" t="inlineStr">
        <is>
          <t>5 DIAS ÚTEIS</t>
        </is>
      </c>
      <c r="U104" s="186" t="n">
        <v>46094</v>
      </c>
      <c r="V104" s="186" t="n">
        <v>46094</v>
      </c>
      <c r="W104" s="186" t="n">
        <v>46101</v>
      </c>
      <c r="X104" s="186" t="n">
        <v>46101</v>
      </c>
      <c r="Y104" s="105">
        <f>IF(AND(X104&lt;&gt;"",W104&lt;&gt;""),IF(X104&lt;=W104,"SIM","NÃO"),"")</f>
        <v/>
      </c>
      <c r="Z104" s="187" t="n"/>
      <c r="AC104">
        <f>IF($C104="","",IF(COUNTIF('Códigos Santander (ref)'!$A$2:$A$79,$C104)&gt;0,"SANTANDER",IF(COUNTIF('Códigos Itaú (ref)'!$A$2:$A$44,$C104)&gt;0,"ITAU",IF(AND(TRIM(UPPER($I104))="CONTRATUAL",ISNUMBER(SEARCH("INDIVIDUAL",SUBSTITUTE(UPPER($D104)," ","")))),"PREMIUM FREE",""))))</f>
        <v/>
      </c>
    </row>
    <row r="105" ht="15" customFormat="1" customHeight="1" s="45">
      <c r="A105" s="183" t="inlineStr">
        <is>
          <t>TELA</t>
        </is>
      </c>
      <c r="B105" s="162" t="n">
        <v>54288</v>
      </c>
      <c r="C105" s="162" t="inlineStr">
        <is>
          <t>1RUH3</t>
        </is>
      </c>
      <c r="D105" s="162" t="inlineStr">
        <is>
          <t>BANCO SANTANDER BRASIL SA</t>
        </is>
      </c>
      <c r="E105" s="162" t="n">
        <v>21893452867</v>
      </c>
      <c r="F105" s="162" t="inlineStr">
        <is>
          <t>1RUH3029937000</t>
        </is>
      </c>
      <c r="G105" s="184" t="n">
        <v>350</v>
      </c>
      <c r="H105" s="184" t="n">
        <v>242.85</v>
      </c>
      <c r="I105" s="162" t="inlineStr">
        <is>
          <t>CONTRATUAL</t>
        </is>
      </c>
      <c r="J105" s="191" t="inlineStr">
        <is>
          <t>24870458000160</t>
        </is>
      </c>
      <c r="K105" s="162" t="inlineStr">
        <is>
          <t>EDWAL LOBOSCHI</t>
        </is>
      </c>
      <c r="L105" s="162" t="inlineStr">
        <is>
          <t>SÃO PAULO</t>
        </is>
      </c>
      <c r="M105" s="188" t="inlineStr">
        <is>
          <t>SP</t>
        </is>
      </c>
      <c r="N105" s="162" t="inlineStr">
        <is>
          <t>MARINA</t>
        </is>
      </c>
      <c r="O105" s="188" t="inlineStr">
        <is>
          <t>JA POSSUI</t>
        </is>
      </c>
      <c r="P105" s="186" t="n"/>
      <c r="Q105" s="162" t="n"/>
      <c r="R105" s="162" t="inlineStr">
        <is>
          <t>AUTORIZADO PAGAMENTO</t>
        </is>
      </c>
      <c r="S105" s="162" t="n">
        <v>8202625607</v>
      </c>
      <c r="T105" s="162" t="inlineStr">
        <is>
          <t>5 DIAS ÚTEIS</t>
        </is>
      </c>
      <c r="U105" s="186" t="n">
        <v>46094</v>
      </c>
      <c r="V105" s="186" t="n">
        <v>46094</v>
      </c>
      <c r="W105" s="186" t="n">
        <v>46101</v>
      </c>
      <c r="X105" s="186" t="n">
        <v>46101</v>
      </c>
      <c r="Y105" s="105">
        <f>IF(AND(X105&lt;&gt;"",W105&lt;&gt;""),IF(X105&lt;=W105,"SIM","NÃO"),"")</f>
        <v/>
      </c>
      <c r="Z105" s="187" t="n"/>
      <c r="AC105">
        <f>IF($C105="","",IF(COUNTIF('Códigos Santander (ref)'!$A$2:$A$79,$C105)&gt;0,"SANTANDER",IF(COUNTIF('Códigos Itaú (ref)'!$A$2:$A$44,$C105)&gt;0,"ITAU",IF(AND(TRIM(UPPER($I105))="CONTRATUAL",ISNUMBER(SEARCH("INDIVIDUAL",SUBSTITUTE(UPPER($D105)," ","")))),"PREMIUM FREE",""))))</f>
        <v/>
      </c>
    </row>
    <row r="106" ht="15" customFormat="1" customHeight="1" s="45">
      <c r="A106" s="183" t="inlineStr">
        <is>
          <t>TELA</t>
        </is>
      </c>
      <c r="B106" s="162" t="n">
        <v>54156</v>
      </c>
      <c r="C106" s="162" t="inlineStr">
        <is>
          <t>1RSX8</t>
        </is>
      </c>
      <c r="D106" s="162" t="inlineStr">
        <is>
          <t>ITAU UNIBANCO SA</t>
        </is>
      </c>
      <c r="E106" s="162" t="n">
        <v>66908221920</v>
      </c>
      <c r="F106" s="162" t="inlineStr">
        <is>
          <t>1RSX8000263001</t>
        </is>
      </c>
      <c r="G106" s="184" t="n">
        <v>220</v>
      </c>
      <c r="H106" s="184" t="n">
        <v>220</v>
      </c>
      <c r="I106" s="162" t="inlineStr">
        <is>
          <t>CONTRATUAL</t>
        </is>
      </c>
      <c r="J106" s="191" t="inlineStr">
        <is>
          <t>5351087000165</t>
        </is>
      </c>
      <c r="K106" s="162" t="inlineStr">
        <is>
          <t>RADIOLOGIA ODONTOLOGICA MARTINHAO LTDA</t>
        </is>
      </c>
      <c r="L106" s="188" t="inlineStr">
        <is>
          <t>MARINGÁ</t>
        </is>
      </c>
      <c r="M106" s="188" t="inlineStr">
        <is>
          <t>PR</t>
        </is>
      </c>
      <c r="N106" s="162" t="inlineStr">
        <is>
          <t>MARINA</t>
        </is>
      </c>
      <c r="O106" s="162" t="n">
        <v>537327</v>
      </c>
      <c r="P106" s="186" t="n">
        <v>46094</v>
      </c>
      <c r="Q106" s="186" t="n">
        <v>46098</v>
      </c>
      <c r="R106" s="162" t="inlineStr">
        <is>
          <t>AUTORIZADO PAGAMENTO</t>
        </is>
      </c>
      <c r="S106" s="162" t="n">
        <v>8202625730</v>
      </c>
      <c r="T106" s="162" t="inlineStr">
        <is>
          <t>5 DIAS ÚTEIS</t>
        </is>
      </c>
      <c r="U106" s="186" t="n">
        <v>46094</v>
      </c>
      <c r="V106" s="186" t="n">
        <v>46098</v>
      </c>
      <c r="W106" s="186" t="n">
        <v>46105</v>
      </c>
      <c r="X106" s="186" t="n">
        <v>46106</v>
      </c>
      <c r="Y106" s="105">
        <f>IF(AND(X106&lt;&gt;"",W106&lt;&gt;""),IF(X106&lt;=W106,"SIM","NÃO"),"")</f>
        <v/>
      </c>
      <c r="Z106" s="187" t="n"/>
      <c r="AC106">
        <f>IF($C106="","",IF(COUNTIF('Códigos Santander (ref)'!$A$2:$A$79,$C106)&gt;0,"SANTANDER",IF(COUNTIF('Códigos Itaú (ref)'!$A$2:$A$44,$C106)&gt;0,"ITAU",IF(AND(TRIM(UPPER($I106))="CONTRATUAL",ISNUMBER(SEARCH("INDIVIDUAL",SUBSTITUTE(UPPER($D106)," ","")))),"PREMIUM FREE",""))))</f>
        <v/>
      </c>
    </row>
    <row r="107" ht="15" customFormat="1" customHeight="1" s="45">
      <c r="A107" s="183" t="inlineStr">
        <is>
          <t>TELA</t>
        </is>
      </c>
      <c r="B107" s="162" t="n">
        <v>54110</v>
      </c>
      <c r="C107" s="162" t="inlineStr">
        <is>
          <t>1RUH3</t>
        </is>
      </c>
      <c r="D107" s="162" t="inlineStr">
        <is>
          <t>BANCO SANTANDER BRASIL SA</t>
        </is>
      </c>
      <c r="E107" s="162" t="n">
        <v>13881524797</v>
      </c>
      <c r="F107" s="162" t="inlineStr">
        <is>
          <t>1RUH3001336002</t>
        </is>
      </c>
      <c r="G107" s="184" t="n">
        <v>300</v>
      </c>
      <c r="H107" s="184" t="n">
        <v>51.03</v>
      </c>
      <c r="I107" s="162" t="inlineStr">
        <is>
          <t>CONTRATUAL</t>
        </is>
      </c>
      <c r="J107" s="191" t="inlineStr">
        <is>
          <t>95705600704</t>
        </is>
      </c>
      <c r="K107" s="162" t="inlineStr">
        <is>
          <t>MARCELO TEIXEIRA FARIA</t>
        </is>
      </c>
      <c r="L107" s="162" t="inlineStr">
        <is>
          <t>VILA VELHA</t>
        </is>
      </c>
      <c r="M107" s="162" t="inlineStr">
        <is>
          <t>ES</t>
        </is>
      </c>
      <c r="N107" s="162" t="inlineStr">
        <is>
          <t>SERGIANA</t>
        </is>
      </c>
      <c r="O107" s="162" t="n">
        <v>537399</v>
      </c>
      <c r="P107" s="186" t="n">
        <v>46094</v>
      </c>
      <c r="Q107" s="186" t="n">
        <v>46099</v>
      </c>
      <c r="R107" s="162" t="inlineStr">
        <is>
          <t>AUTORIZADO PAGAMENTO</t>
        </is>
      </c>
      <c r="S107" s="162" t="n">
        <v>8202625761</v>
      </c>
      <c r="T107" s="162" t="inlineStr">
        <is>
          <t>5 DIAS ÚTEIS</t>
        </is>
      </c>
      <c r="U107" s="186" t="n">
        <v>46094</v>
      </c>
      <c r="V107" s="186" t="n">
        <v>46099</v>
      </c>
      <c r="W107" s="186" t="n">
        <v>46106</v>
      </c>
      <c r="X107" s="186" t="n">
        <v>46105</v>
      </c>
      <c r="Y107" s="105">
        <f>IF(AND(X107&lt;&gt;"",W107&lt;&gt;""),IF(X107&lt;=W107,"SIM","NÃO"),"")</f>
        <v/>
      </c>
      <c r="Z107" s="187" t="n"/>
      <c r="AC107">
        <f>IF($C107="","",IF(COUNTIF('Códigos Santander (ref)'!$A$2:$A$79,$C107)&gt;0,"SANTANDER",IF(COUNTIF('Códigos Itaú (ref)'!$A$2:$A$44,$C107)&gt;0,"ITAU",IF(AND(TRIM(UPPER($I107))="CONTRATUAL",ISNUMBER(SEARCH("INDIVIDUAL",SUBSTITUTE(UPPER($D107)," ","")))),"PREMIUM FREE",""))))</f>
        <v/>
      </c>
    </row>
    <row r="108" ht="15" customFormat="1" customHeight="1" s="45">
      <c r="A108" s="183" t="inlineStr">
        <is>
          <t>TELA</t>
        </is>
      </c>
      <c r="B108" s="162" t="n">
        <v>54157</v>
      </c>
      <c r="C108" s="162" t="inlineStr">
        <is>
          <t>1RUH3</t>
        </is>
      </c>
      <c r="D108" s="162" t="inlineStr">
        <is>
          <t>BANCO SANTANDER BRASIL SA</t>
        </is>
      </c>
      <c r="E108" s="162" t="n">
        <v>66031257220</v>
      </c>
      <c r="F108" s="162" t="inlineStr">
        <is>
          <t>1RUH3032192002</t>
        </is>
      </c>
      <c r="G108" s="184" t="n">
        <v>1746.67</v>
      </c>
      <c r="H108" s="184" t="n">
        <v>1746.67</v>
      </c>
      <c r="I108" s="162" t="inlineStr">
        <is>
          <t>CONTRATUAL</t>
        </is>
      </c>
      <c r="J108" s="191" t="inlineStr">
        <is>
          <t>38260191000101</t>
        </is>
      </c>
      <c r="K108" s="162" t="inlineStr">
        <is>
          <t>FREDERICO VICENTE CLINICA ODONTOLOGICA UNIPESSOAL LTDA</t>
        </is>
      </c>
      <c r="L108" s="188" t="inlineStr">
        <is>
          <t>SÃO PAULO</t>
        </is>
      </c>
      <c r="M108" s="188" t="inlineStr">
        <is>
          <t>SP</t>
        </is>
      </c>
      <c r="N108" s="162" t="inlineStr">
        <is>
          <t>SERGIANA</t>
        </is>
      </c>
      <c r="O108" s="188" t="inlineStr">
        <is>
          <t>JA POSSUI</t>
        </is>
      </c>
      <c r="P108" s="162" t="n"/>
      <c r="Q108" s="162" t="n"/>
      <c r="R108" s="162" t="inlineStr">
        <is>
          <t>AUTORIZADO PAGAMENTO</t>
        </is>
      </c>
      <c r="S108" s="162" t="n">
        <v>8202625608</v>
      </c>
      <c r="T108" s="162" t="inlineStr">
        <is>
          <t>5 DIAS ÚTEIS</t>
        </is>
      </c>
      <c r="U108" s="186" t="n">
        <v>46094</v>
      </c>
      <c r="V108" s="186" t="n">
        <v>46094</v>
      </c>
      <c r="W108" s="186" t="n">
        <v>46101</v>
      </c>
      <c r="X108" s="186" t="n">
        <v>46101</v>
      </c>
      <c r="Y108" s="105">
        <f>IF(AND(X108&lt;&gt;"",W108&lt;&gt;""),IF(X108&lt;=W108,"SIM","NÃO"),"")</f>
        <v/>
      </c>
      <c r="Z108" s="187" t="n"/>
      <c r="AC108">
        <f>IF($C108="","",IF(COUNTIF('Códigos Santander (ref)'!$A$2:$A$79,$C108)&gt;0,"SANTANDER",IF(COUNTIF('Códigos Itaú (ref)'!$A$2:$A$44,$C108)&gt;0,"ITAU",IF(AND(TRIM(UPPER($I108))="CONTRATUAL",ISNUMBER(SEARCH("INDIVIDUAL",SUBSTITUTE(UPPER($D108)," ","")))),"PREMIUM FREE",""))))</f>
        <v/>
      </c>
    </row>
    <row r="109" ht="15" customFormat="1" customHeight="1" s="45">
      <c r="A109" s="183" t="inlineStr">
        <is>
          <t>TELA</t>
        </is>
      </c>
      <c r="B109" s="162" t="n">
        <v>54309</v>
      </c>
      <c r="C109" s="162" t="inlineStr">
        <is>
          <t>1RU54</t>
        </is>
      </c>
      <c r="D109" s="162" t="inlineStr">
        <is>
          <t>BANCO SANTANDER BRASIL SA</t>
        </is>
      </c>
      <c r="E109" s="162" t="n">
        <v>2296983871</v>
      </c>
      <c r="F109" s="162" t="inlineStr">
        <is>
          <t>1RU54000014001</t>
        </is>
      </c>
      <c r="G109" s="184" t="n">
        <v>318.67</v>
      </c>
      <c r="H109" s="184" t="n">
        <v>318.67</v>
      </c>
      <c r="I109" s="162" t="inlineStr">
        <is>
          <t>CONTRATUAL</t>
        </is>
      </c>
      <c r="J109" s="191" t="inlineStr">
        <is>
          <t>38260191000101</t>
        </is>
      </c>
      <c r="K109" s="162" t="inlineStr">
        <is>
          <t>FREDERICO VICENTE CLINICA ODONTOLOGICA UNIPESSOAL LTDA</t>
        </is>
      </c>
      <c r="L109" s="188" t="inlineStr">
        <is>
          <t>SÃO PAULO</t>
        </is>
      </c>
      <c r="M109" s="188" t="inlineStr">
        <is>
          <t>SP</t>
        </is>
      </c>
      <c r="N109" s="162" t="inlineStr">
        <is>
          <t>SERGIANA</t>
        </is>
      </c>
      <c r="O109" s="188" t="inlineStr">
        <is>
          <t>JA POSSUI</t>
        </is>
      </c>
      <c r="P109" s="162" t="n"/>
      <c r="Q109" s="162" t="n"/>
      <c r="R109" s="162" t="inlineStr">
        <is>
          <t>AUTORIZADO PAGAMENTO</t>
        </is>
      </c>
      <c r="S109" s="162" t="n">
        <v>8202625609</v>
      </c>
      <c r="T109" s="162" t="inlineStr">
        <is>
          <t>5 DIAS ÚTEIS</t>
        </is>
      </c>
      <c r="U109" s="186" t="n">
        <v>46094</v>
      </c>
      <c r="V109" s="186" t="n">
        <v>46094</v>
      </c>
      <c r="W109" s="186" t="n">
        <v>46101</v>
      </c>
      <c r="X109" s="186" t="n">
        <v>46101</v>
      </c>
      <c r="Y109" s="105">
        <f>IF(AND(X109&lt;&gt;"",W109&lt;&gt;""),IF(X109&lt;=W109,"SIM","NÃO"),"")</f>
        <v/>
      </c>
      <c r="Z109" s="187" t="n"/>
      <c r="AC109">
        <f>IF($C109="","",IF(COUNTIF('Códigos Santander (ref)'!$A$2:$A$79,$C109)&gt;0,"SANTANDER",IF(COUNTIF('Códigos Itaú (ref)'!$A$2:$A$44,$C109)&gt;0,"ITAU",IF(AND(TRIM(UPPER($I109))="CONTRATUAL",ISNUMBER(SEARCH("INDIVIDUAL",SUBSTITUTE(UPPER($D109)," ","")))),"PREMIUM FREE",""))))</f>
        <v/>
      </c>
    </row>
    <row r="110" ht="15" customFormat="1" customHeight="1" s="45">
      <c r="A110" s="183" t="inlineStr">
        <is>
          <t>TELA</t>
        </is>
      </c>
      <c r="B110" s="162" t="n">
        <v>54192</v>
      </c>
      <c r="C110" s="162" t="inlineStr">
        <is>
          <t>1RUGZ</t>
        </is>
      </c>
      <c r="D110" s="162" t="inlineStr">
        <is>
          <t>SX TOOLS SOLUC SERV COMPARTILHADOS LTDA</t>
        </is>
      </c>
      <c r="E110" s="162" t="n">
        <v>13488410870</v>
      </c>
      <c r="F110" s="162" t="inlineStr">
        <is>
          <t>1RUGZ002819015</t>
        </is>
      </c>
      <c r="G110" s="184" t="n">
        <v>318.67</v>
      </c>
      <c r="H110" s="184" t="n">
        <v>318.67</v>
      </c>
      <c r="I110" s="162" t="inlineStr">
        <is>
          <t>CONTRATUAL</t>
        </is>
      </c>
      <c r="J110" s="191" t="inlineStr">
        <is>
          <t>38260191000101</t>
        </is>
      </c>
      <c r="K110" s="162" t="inlineStr">
        <is>
          <t>FREDERICO VICENTE CLINICA ODONTOLOGICA UNIPESSOAL LTDA</t>
        </is>
      </c>
      <c r="L110" s="162" t="inlineStr">
        <is>
          <t>SÃO PAULO</t>
        </is>
      </c>
      <c r="M110" s="162" t="inlineStr">
        <is>
          <t>SP</t>
        </is>
      </c>
      <c r="N110" s="162" t="inlineStr">
        <is>
          <t>SERGIANA</t>
        </is>
      </c>
      <c r="O110" s="162" t="inlineStr">
        <is>
          <t>JA POSSUI</t>
        </is>
      </c>
      <c r="P110" s="162" t="n"/>
      <c r="Q110" s="162" t="n"/>
      <c r="R110" s="162" t="inlineStr">
        <is>
          <t>AUTORIZADO PAGAMENTO</t>
        </is>
      </c>
      <c r="S110" s="162" t="n">
        <v>8202625597</v>
      </c>
      <c r="T110" s="162" t="inlineStr">
        <is>
          <t>5 DIAS ÚTEIS</t>
        </is>
      </c>
      <c r="U110" s="186" t="n">
        <v>46094</v>
      </c>
      <c r="V110" s="186" t="n">
        <v>46094</v>
      </c>
      <c r="W110" s="186" t="n">
        <v>46101</v>
      </c>
      <c r="X110" s="186" t="n">
        <v>46101</v>
      </c>
      <c r="Y110" s="105">
        <f>IF(AND(X110&lt;&gt;"",W110&lt;&gt;""),IF(X110&lt;=W110,"SIM","NÃO"),"")</f>
        <v/>
      </c>
      <c r="Z110" s="187" t="n"/>
      <c r="AC110">
        <f>IF($C110="","",IF(COUNTIF('Códigos Santander (ref)'!$A$2:$A$79,$C110)&gt;0,"SANTANDER",IF(COUNTIF('Códigos Itaú (ref)'!$A$2:$A$44,$C110)&gt;0,"ITAU",IF(AND(TRIM(UPPER($I110))="CONTRATUAL",ISNUMBER(SEARCH("INDIVIDUAL",SUBSTITUTE(UPPER($D110)," ","")))),"PREMIUM FREE",""))))</f>
        <v/>
      </c>
    </row>
    <row r="111" ht="15" customFormat="1" customHeight="1" s="45">
      <c r="A111" s="183" t="inlineStr">
        <is>
          <t>NIP</t>
        </is>
      </c>
      <c r="B111" s="162" t="n">
        <v>54229</v>
      </c>
      <c r="C111" s="162" t="inlineStr">
        <is>
          <t>0KHLT</t>
        </is>
      </c>
      <c r="D111" s="162" t="inlineStr">
        <is>
          <t>SINDICATO DAS SECRETARIAS E DOS SECRETARIOS D</t>
        </is>
      </c>
      <c r="E111" s="162" t="n">
        <v>72307978100</v>
      </c>
      <c r="F111" s="162" t="inlineStr">
        <is>
          <t>0KHLT001568035</t>
        </is>
      </c>
      <c r="G111" s="184" t="n">
        <v>150</v>
      </c>
      <c r="H111" s="184" t="n">
        <v>150</v>
      </c>
      <c r="I111" s="162" t="inlineStr">
        <is>
          <t>COBRANÇA INDEVIDA</t>
        </is>
      </c>
      <c r="J111" s="191" t="inlineStr">
        <is>
          <t>31683570000157</t>
        </is>
      </c>
      <c r="K111" s="162" t="inlineStr">
        <is>
          <t>INSTITUTO DE ODONTOLOGIA FUNCIONAL E ESTÉTICA</t>
        </is>
      </c>
      <c r="L111" s="162" t="inlineStr">
        <is>
          <t>BRASILIA</t>
        </is>
      </c>
      <c r="M111" s="162" t="inlineStr">
        <is>
          <t>DF</t>
        </is>
      </c>
      <c r="N111" s="162" t="inlineStr">
        <is>
          <t>MARINA</t>
        </is>
      </c>
      <c r="O111" s="162" t="n">
        <v>537557</v>
      </c>
      <c r="P111" s="186" t="n">
        <v>46097</v>
      </c>
      <c r="Q111" s="186" t="n">
        <v>46099</v>
      </c>
      <c r="R111" s="162" t="inlineStr">
        <is>
          <t>AUTORIZADO PAGAMENTO</t>
        </is>
      </c>
      <c r="S111" s="162" t="n">
        <v>8202625779</v>
      </c>
      <c r="T111" s="162" t="inlineStr">
        <is>
          <t>30 DIAS CORRIDOS</t>
        </is>
      </c>
      <c r="U111" s="186" t="n">
        <v>46094</v>
      </c>
      <c r="V111" s="186" t="n">
        <v>46099</v>
      </c>
      <c r="W111" s="186" t="n">
        <v>46130</v>
      </c>
      <c r="X111" s="186" t="n">
        <v>46105</v>
      </c>
      <c r="Y111" s="105">
        <f>IF(AND(X111&lt;&gt;"",W111&lt;&gt;""),IF(X111&lt;=W111,"SIM","NÃO"),"")</f>
        <v/>
      </c>
      <c r="Z111" s="187" t="n"/>
      <c r="AC111">
        <f>IF($C111="","",IF(COUNTIF('Códigos Santander (ref)'!$A$2:$A$79,$C111)&gt;0,"SANTANDER",IF(COUNTIF('Códigos Itaú (ref)'!$A$2:$A$44,$C111)&gt;0,"ITAU",IF(AND(TRIM(UPPER($I111))="CONTRATUAL",ISNUMBER(SEARCH("INDIVIDUAL",SUBSTITUTE(UPPER($D111)," ","")))),"PREMIUM FREE",""))))</f>
        <v/>
      </c>
    </row>
    <row r="112" ht="15" customFormat="1" customHeight="1" s="45">
      <c r="A112" s="183" t="inlineStr">
        <is>
          <t>TELA</t>
        </is>
      </c>
      <c r="B112" s="162" t="n">
        <v>54193</v>
      </c>
      <c r="C112" s="162" t="inlineStr">
        <is>
          <t>1RU51</t>
        </is>
      </c>
      <c r="D112" s="162" t="inlineStr">
        <is>
          <t>BANCO SANTANDER BRASIL SA</t>
        </is>
      </c>
      <c r="E112" s="162" t="n">
        <v>13478531896</v>
      </c>
      <c r="F112" s="162" t="inlineStr">
        <is>
          <t>1RU51000052000</t>
        </is>
      </c>
      <c r="G112" s="184" t="n">
        <v>350</v>
      </c>
      <c r="H112" s="184" t="n">
        <v>163.8</v>
      </c>
      <c r="I112" s="162" t="inlineStr">
        <is>
          <t>CONTRATUAL</t>
        </is>
      </c>
      <c r="J112" s="191" t="inlineStr">
        <is>
          <t>24870458000160</t>
        </is>
      </c>
      <c r="K112" s="162" t="inlineStr">
        <is>
          <t>EDWAL LOBOSCHI</t>
        </is>
      </c>
      <c r="L112" s="162" t="inlineStr">
        <is>
          <t>SÃO PAULO</t>
        </is>
      </c>
      <c r="M112" s="162" t="inlineStr">
        <is>
          <t>SP</t>
        </is>
      </c>
      <c r="N112" s="162" t="inlineStr">
        <is>
          <t>SERGIANA</t>
        </is>
      </c>
      <c r="O112" s="162" t="inlineStr">
        <is>
          <t>JA POSSUI</t>
        </is>
      </c>
      <c r="P112" s="162" t="n"/>
      <c r="Q112" s="162" t="n"/>
      <c r="R112" s="162" t="inlineStr">
        <is>
          <t>AUTORIZADO PAGAMENTO</t>
        </is>
      </c>
      <c r="S112" s="162" t="n">
        <v>8202625663</v>
      </c>
      <c r="T112" s="162" t="inlineStr">
        <is>
          <t>5 DIAS ÚTEIS</t>
        </is>
      </c>
      <c r="U112" s="186" t="n">
        <v>46094</v>
      </c>
      <c r="V112" s="186" t="n">
        <v>46097</v>
      </c>
      <c r="W112" s="186" t="n">
        <v>46104</v>
      </c>
      <c r="X112" s="186" t="n">
        <v>46101</v>
      </c>
      <c r="Y112" s="105">
        <f>IF(AND(X112&lt;&gt;"",W112&lt;&gt;""),IF(X112&lt;=W112,"SIM","NÃO"),"")</f>
        <v/>
      </c>
      <c r="Z112" s="187" t="n"/>
      <c r="AC112">
        <f>IF($C112="","",IF(COUNTIF('Códigos Santander (ref)'!$A$2:$A$79,$C112)&gt;0,"SANTANDER",IF(COUNTIF('Códigos Itaú (ref)'!$A$2:$A$44,$C112)&gt;0,"ITAU",IF(AND(TRIM(UPPER($I112))="CONTRATUAL",ISNUMBER(SEARCH("INDIVIDUAL",SUBSTITUTE(UPPER($D112)," ","")))),"PREMIUM FREE",""))))</f>
        <v/>
      </c>
    </row>
    <row r="113" ht="15" customFormat="1" customHeight="1" s="45">
      <c r="A113" s="183" t="inlineStr">
        <is>
          <t>TELA</t>
        </is>
      </c>
      <c r="B113" s="162" t="n">
        <v>53348</v>
      </c>
      <c r="C113" s="162" t="inlineStr">
        <is>
          <t>0700C</t>
        </is>
      </c>
      <c r="D113" s="162" t="inlineStr">
        <is>
          <t>INDIVIDUAL</t>
        </is>
      </c>
      <c r="E113" s="162" t="n">
        <v>930582411</v>
      </c>
      <c r="F113" s="162" t="inlineStr">
        <is>
          <t>0700C455560019</t>
        </is>
      </c>
      <c r="G113" s="184" t="n">
        <v>100</v>
      </c>
      <c r="H113" s="184" t="n">
        <v>100</v>
      </c>
      <c r="I113" s="162" t="inlineStr">
        <is>
          <t>COBRANÇA INDEVIDA</t>
        </is>
      </c>
      <c r="J113" s="191" t="inlineStr">
        <is>
          <t>53079100000111</t>
        </is>
      </c>
      <c r="K113" s="162" t="inlineStr">
        <is>
          <t>LEVE SORRISO ODONTOLOGIA ESPECIALIZADA</t>
        </is>
      </c>
      <c r="L113" s="162" t="inlineStr">
        <is>
          <t>JABOATÃO DOS GUARARAPES</t>
        </is>
      </c>
      <c r="M113" s="162" t="inlineStr">
        <is>
          <t>PE</t>
        </is>
      </c>
      <c r="N113" s="162" t="inlineStr">
        <is>
          <t>SERGIANA</t>
        </is>
      </c>
      <c r="O113" s="162" t="n">
        <v>537658</v>
      </c>
      <c r="P113" s="186" t="n">
        <v>46097</v>
      </c>
      <c r="Q113" s="186" t="n">
        <v>46099</v>
      </c>
      <c r="R113" s="162" t="inlineStr">
        <is>
          <t>AUTORIZADO PAGAMENTO</t>
        </is>
      </c>
      <c r="S113" s="162" t="n">
        <v>8202625908</v>
      </c>
      <c r="T113" s="162" t="inlineStr">
        <is>
          <t>30 DIAS CORRIDOS</t>
        </is>
      </c>
      <c r="U113" s="186" t="n">
        <v>46097</v>
      </c>
      <c r="V113" s="186" t="n">
        <v>46104</v>
      </c>
      <c r="W113" s="186" t="n">
        <v>46135</v>
      </c>
      <c r="X113" s="186" t="n">
        <v>46111</v>
      </c>
      <c r="Y113" s="105">
        <f>IF(AND(X113&lt;&gt;"",W113&lt;&gt;""),IF(X113&lt;=W113,"SIM","NÃO"),"")</f>
        <v/>
      </c>
      <c r="Z113" s="187" t="n"/>
      <c r="AC113">
        <f>IF($C113="","",IF(COUNTIF('Códigos Santander (ref)'!$A$2:$A$79,$C113)&gt;0,"SANTANDER",IF(COUNTIF('Códigos Itaú (ref)'!$A$2:$A$44,$C113)&gt;0,"ITAU",IF(AND(TRIM(UPPER($I113))="CONTRATUAL",ISNUMBER(SEARCH("INDIVIDUAL",SUBSTITUTE(UPPER($D113)," ","")))),"PREMIUM FREE",""))))</f>
        <v/>
      </c>
    </row>
    <row r="114" ht="15" customFormat="1" customHeight="1" s="45">
      <c r="A114" s="183" t="inlineStr">
        <is>
          <t>TELA</t>
        </is>
      </c>
      <c r="B114" s="162" t="n">
        <v>53728</v>
      </c>
      <c r="C114" s="162" t="inlineStr">
        <is>
          <t>1RUH3</t>
        </is>
      </c>
      <c r="D114" s="162" t="inlineStr">
        <is>
          <t>BANCO SANTANDER BRASIL SA</t>
        </is>
      </c>
      <c r="E114" s="162" t="n">
        <v>41731172800</v>
      </c>
      <c r="F114" s="162" t="inlineStr">
        <is>
          <t>1RUH3015658007</t>
        </is>
      </c>
      <c r="G114" s="184" t="n">
        <v>240</v>
      </c>
      <c r="H114" s="184" t="n">
        <v>212.19</v>
      </c>
      <c r="I114" s="162" t="inlineStr">
        <is>
          <t>CONTRATUAL</t>
        </is>
      </c>
      <c r="J114" s="191" t="inlineStr">
        <is>
          <t>13297702850</t>
        </is>
      </c>
      <c r="K114" s="162" t="inlineStr">
        <is>
          <t>FATIMA APARECIDA CASSIANO</t>
        </is>
      </c>
      <c r="L114" s="162" t="inlineStr">
        <is>
          <t>JANDIRA</t>
        </is>
      </c>
      <c r="M114" s="162" t="inlineStr">
        <is>
          <t>SP</t>
        </is>
      </c>
      <c r="N114" s="162" t="inlineStr">
        <is>
          <t>SERGIANA</t>
        </is>
      </c>
      <c r="O114" s="162" t="inlineStr">
        <is>
          <t>JA POSSUI</t>
        </is>
      </c>
      <c r="P114" s="162" t="n"/>
      <c r="Q114" s="162" t="n"/>
      <c r="R114" s="162" t="inlineStr">
        <is>
          <t>AUTORIZADO PAGAMENTO</t>
        </is>
      </c>
      <c r="S114" s="162" t="n">
        <v>8202625664</v>
      </c>
      <c r="T114" s="162" t="inlineStr">
        <is>
          <t>5 DIAS ÚTEIS</t>
        </is>
      </c>
      <c r="U114" s="186" t="n">
        <v>46097</v>
      </c>
      <c r="V114" s="186" t="n">
        <v>46097</v>
      </c>
      <c r="W114" s="186" t="n">
        <v>46104</v>
      </c>
      <c r="X114" s="186" t="n">
        <v>46101</v>
      </c>
      <c r="Y114" s="105">
        <f>IF(AND(X114&lt;&gt;"",W114&lt;&gt;""),IF(X114&lt;=W114,"SIM","NÃO"),"")</f>
        <v/>
      </c>
      <c r="Z114" s="187" t="n"/>
      <c r="AC114">
        <f>IF($C114="","",IF(COUNTIF('Códigos Santander (ref)'!$A$2:$A$79,$C114)&gt;0,"SANTANDER",IF(COUNTIF('Códigos Itaú (ref)'!$A$2:$A$44,$C114)&gt;0,"ITAU",IF(AND(TRIM(UPPER($I114))="CONTRATUAL",ISNUMBER(SEARCH("INDIVIDUAL",SUBSTITUTE(UPPER($D114)," ","")))),"PREMIUM FREE",""))))</f>
        <v/>
      </c>
    </row>
    <row r="115" ht="15" customFormat="1" customHeight="1" s="45">
      <c r="A115" s="183" t="inlineStr">
        <is>
          <t>TELA</t>
        </is>
      </c>
      <c r="B115" s="162" t="n">
        <v>53400</v>
      </c>
      <c r="C115" s="162" t="inlineStr">
        <is>
          <t>1RUH3</t>
        </is>
      </c>
      <c r="D115" s="162" t="inlineStr">
        <is>
          <t>BANCO SANTANDER BRASIL SA</t>
        </is>
      </c>
      <c r="E115" s="162" t="n">
        <v>4053432138</v>
      </c>
      <c r="F115" s="162" t="inlineStr">
        <is>
          <t>1RUH3010105026</t>
        </is>
      </c>
      <c r="G115" s="184" t="n">
        <v>1800</v>
      </c>
      <c r="H115" s="184" t="n">
        <v>281.57</v>
      </c>
      <c r="I115" s="162" t="inlineStr">
        <is>
          <t>CONTRATUAL</t>
        </is>
      </c>
      <c r="J115" s="191" t="inlineStr">
        <is>
          <t>236694111</t>
        </is>
      </c>
      <c r="K115" s="162" t="inlineStr">
        <is>
          <t>CRISTIANE KAMINSKI</t>
        </is>
      </c>
      <c r="L115" s="162" t="inlineStr">
        <is>
          <t>JUARA</t>
        </is>
      </c>
      <c r="M115" s="162" t="inlineStr">
        <is>
          <t>MT</t>
        </is>
      </c>
      <c r="N115" s="162" t="inlineStr">
        <is>
          <t>SERGIANA</t>
        </is>
      </c>
      <c r="O115" s="162" t="inlineStr">
        <is>
          <t>JA POSSUI</t>
        </is>
      </c>
      <c r="P115" s="162" t="n"/>
      <c r="Q115" s="162" t="n"/>
      <c r="R115" s="162" t="inlineStr">
        <is>
          <t>AUTORIZADO PAGAMENTO</t>
        </is>
      </c>
      <c r="S115" s="162" t="n">
        <v>8202625666</v>
      </c>
      <c r="T115" s="162" t="inlineStr">
        <is>
          <t>5 DIAS ÚTEIS</t>
        </is>
      </c>
      <c r="U115" s="186" t="n">
        <v>46097</v>
      </c>
      <c r="V115" s="186" t="n">
        <v>46097</v>
      </c>
      <c r="W115" s="186" t="n">
        <v>46104</v>
      </c>
      <c r="X115" s="186" t="n">
        <v>46101</v>
      </c>
      <c r="Y115" s="105">
        <f>IF(AND(X115&lt;&gt;"",W115&lt;&gt;""),IF(X115&lt;=W115,"SIM","NÃO"),"")</f>
        <v/>
      </c>
      <c r="Z115" s="187" t="n"/>
      <c r="AC115">
        <f>IF($C115="","",IF(COUNTIF('Códigos Santander (ref)'!$A$2:$A$79,$C115)&gt;0,"SANTANDER",IF(COUNTIF('Códigos Itaú (ref)'!$A$2:$A$44,$C115)&gt;0,"ITAU",IF(AND(TRIM(UPPER($I115))="CONTRATUAL",ISNUMBER(SEARCH("INDIVIDUAL",SUBSTITUTE(UPPER($D115)," ","")))),"PREMIUM FREE",""))))</f>
        <v/>
      </c>
    </row>
    <row r="116" ht="15" customFormat="1" customHeight="1" s="45">
      <c r="A116" s="183" t="inlineStr">
        <is>
          <t>TELA</t>
        </is>
      </c>
      <c r="B116" s="162" t="n">
        <v>54348</v>
      </c>
      <c r="C116" s="162" t="inlineStr">
        <is>
          <t>1RUH3</t>
        </is>
      </c>
      <c r="D116" s="162" t="inlineStr">
        <is>
          <t>BANCO SANTANDER BRASIL SA</t>
        </is>
      </c>
      <c r="E116" s="162" t="n">
        <v>27928518805</v>
      </c>
      <c r="F116" s="162" t="inlineStr">
        <is>
          <t>1RUH3032596006</t>
        </is>
      </c>
      <c r="G116" s="184" t="n">
        <v>370</v>
      </c>
      <c r="H116" s="184" t="n">
        <v>243.88</v>
      </c>
      <c r="I116" s="162" t="inlineStr">
        <is>
          <t>CONTRATUAL</t>
        </is>
      </c>
      <c r="J116" s="191" t="inlineStr">
        <is>
          <t>24870458000160</t>
        </is>
      </c>
      <c r="K116" s="162" t="inlineStr">
        <is>
          <t>EDWAL LOBOSCHI</t>
        </is>
      </c>
      <c r="L116" s="162" t="inlineStr">
        <is>
          <t>SÃO PAULO</t>
        </is>
      </c>
      <c r="M116" s="162" t="inlineStr">
        <is>
          <t>SP</t>
        </is>
      </c>
      <c r="N116" s="162" t="inlineStr">
        <is>
          <t>SERGIANA</t>
        </is>
      </c>
      <c r="O116" s="162" t="inlineStr">
        <is>
          <t>JA POSSUI</t>
        </is>
      </c>
      <c r="P116" s="162" t="n"/>
      <c r="Q116" s="162" t="n"/>
      <c r="R116" s="162" t="inlineStr">
        <is>
          <t>AUTORIZADO PAGAMENTO</t>
        </is>
      </c>
      <c r="S116" s="162" t="n">
        <v>8202625668</v>
      </c>
      <c r="T116" s="162" t="inlineStr">
        <is>
          <t>5 DIAS ÚTEIS</t>
        </is>
      </c>
      <c r="U116" s="186" t="n">
        <v>46097</v>
      </c>
      <c r="V116" s="186" t="n">
        <v>46097</v>
      </c>
      <c r="W116" s="186" t="n">
        <v>46104</v>
      </c>
      <c r="X116" s="186" t="n">
        <v>46101</v>
      </c>
      <c r="Y116" s="105">
        <f>IF(AND(X116&lt;&gt;"",W116&lt;&gt;""),IF(X116&lt;=W116,"SIM","NÃO"),"")</f>
        <v/>
      </c>
      <c r="Z116" s="187" t="n"/>
      <c r="AC116">
        <f>IF($C116="","",IF(COUNTIF('Códigos Santander (ref)'!$A$2:$A$79,$C116)&gt;0,"SANTANDER",IF(COUNTIF('Códigos Itaú (ref)'!$A$2:$A$44,$C116)&gt;0,"ITAU",IF(AND(TRIM(UPPER($I116))="CONTRATUAL",ISNUMBER(SEARCH("INDIVIDUAL",SUBSTITUTE(UPPER($D116)," ","")))),"PREMIUM FREE",""))))</f>
        <v/>
      </c>
    </row>
    <row r="117" ht="15" customFormat="1" customHeight="1" s="45">
      <c r="A117" s="183" t="inlineStr">
        <is>
          <t>TELA</t>
        </is>
      </c>
      <c r="B117" s="162" t="n">
        <v>54163</v>
      </c>
      <c r="C117" s="162" t="inlineStr">
        <is>
          <t>1RUH3</t>
        </is>
      </c>
      <c r="D117" s="162" t="inlineStr">
        <is>
          <t>BANCO SANTANDER BRASIL SA</t>
        </is>
      </c>
      <c r="E117" s="162" t="n">
        <v>25067438800</v>
      </c>
      <c r="F117" s="162" t="inlineStr">
        <is>
          <t>1RUH3030094011</t>
        </is>
      </c>
      <c r="G117" s="184" t="n">
        <v>600</v>
      </c>
      <c r="H117" s="184" t="n">
        <v>212.19</v>
      </c>
      <c r="I117" s="162" t="inlineStr">
        <is>
          <t>CONTRATUAL</t>
        </is>
      </c>
      <c r="J117" s="191" t="inlineStr">
        <is>
          <t>29500005840</t>
        </is>
      </c>
      <c r="K117" s="162" t="inlineStr">
        <is>
          <t>MARIANNA ARRUDA DOS REIS NETO</t>
        </is>
      </c>
      <c r="L117" s="162" t="inlineStr">
        <is>
          <t>SÃO PAULO</t>
        </is>
      </c>
      <c r="M117" s="162" t="inlineStr">
        <is>
          <t>SP</t>
        </is>
      </c>
      <c r="N117" s="162" t="inlineStr">
        <is>
          <t>SERGIANA</t>
        </is>
      </c>
      <c r="O117" s="162" t="inlineStr">
        <is>
          <t>JA POSSUI</t>
        </is>
      </c>
      <c r="P117" s="162" t="n"/>
      <c r="Q117" s="162" t="n"/>
      <c r="R117" s="162" t="inlineStr">
        <is>
          <t>AUTORIZADO PAGAMENTO</t>
        </is>
      </c>
      <c r="S117" s="162" t="n">
        <v>8202625669</v>
      </c>
      <c r="T117" s="162" t="inlineStr">
        <is>
          <t>5 DIAS ÚTEIS</t>
        </is>
      </c>
      <c r="U117" s="186" t="n">
        <v>46097</v>
      </c>
      <c r="V117" s="186" t="n">
        <v>46097</v>
      </c>
      <c r="W117" s="186" t="n">
        <v>46104</v>
      </c>
      <c r="X117" s="186" t="n">
        <v>46101</v>
      </c>
      <c r="Y117" s="105">
        <f>IF(AND(X117&lt;&gt;"",W117&lt;&gt;""),IF(X117&lt;=W117,"SIM","NÃO"),"")</f>
        <v/>
      </c>
      <c r="Z117" s="187" t="n"/>
      <c r="AC117">
        <f>IF($C117="","",IF(COUNTIF('Códigos Santander (ref)'!$A$2:$A$79,$C117)&gt;0,"SANTANDER",IF(COUNTIF('Códigos Itaú (ref)'!$A$2:$A$44,$C117)&gt;0,"ITAU",IF(AND(TRIM(UPPER($I117))="CONTRATUAL",ISNUMBER(SEARCH("INDIVIDUAL",SUBSTITUTE(UPPER($D117)," ","")))),"PREMIUM FREE",""))))</f>
        <v/>
      </c>
    </row>
    <row r="118" ht="15" customFormat="1" customHeight="1" s="45">
      <c r="A118" s="183" t="inlineStr">
        <is>
          <t>TELA</t>
        </is>
      </c>
      <c r="B118" s="162" t="n">
        <v>54164</v>
      </c>
      <c r="C118" s="162" t="inlineStr">
        <is>
          <t>1RUH3</t>
        </is>
      </c>
      <c r="D118" s="162" t="inlineStr">
        <is>
          <t>BANCO SANTANDER BRASIL SA</t>
        </is>
      </c>
      <c r="E118" s="162" t="n">
        <v>31293105848</v>
      </c>
      <c r="F118" s="162" t="inlineStr">
        <is>
          <t>1RUH3026607000</t>
        </is>
      </c>
      <c r="G118" s="184" t="n">
        <v>1746.67</v>
      </c>
      <c r="H118" s="184" t="n">
        <v>1746.67</v>
      </c>
      <c r="I118" s="162" t="inlineStr">
        <is>
          <t>CONTRATUAL</t>
        </is>
      </c>
      <c r="J118" s="191" t="inlineStr">
        <is>
          <t>38260191000101</t>
        </is>
      </c>
      <c r="K118" s="162" t="inlineStr">
        <is>
          <t>FREDERICO VICENTE CLINICA ODONTOLOGICA UNIPESSOAL LTDA</t>
        </is>
      </c>
      <c r="L118" s="162" t="inlineStr">
        <is>
          <t>SÃO PAULO</t>
        </is>
      </c>
      <c r="M118" s="162" t="inlineStr">
        <is>
          <t>SP</t>
        </is>
      </c>
      <c r="N118" s="162" t="inlineStr">
        <is>
          <t>MARINA</t>
        </is>
      </c>
      <c r="O118" s="162" t="inlineStr">
        <is>
          <t>JA POSSUI</t>
        </is>
      </c>
      <c r="P118" s="162" t="n"/>
      <c r="Q118" s="162" t="n"/>
      <c r="R118" s="162" t="inlineStr">
        <is>
          <t>AUTORIZADO PAGAMENTO</t>
        </is>
      </c>
      <c r="S118" s="162" t="n">
        <v>8202625670</v>
      </c>
      <c r="T118" s="162" t="inlineStr">
        <is>
          <t>5 DIAS ÚTEIS</t>
        </is>
      </c>
      <c r="U118" s="186" t="n">
        <v>46097</v>
      </c>
      <c r="V118" s="186" t="n">
        <v>46097</v>
      </c>
      <c r="W118" s="186" t="n">
        <v>46104</v>
      </c>
      <c r="X118" s="186" t="n">
        <v>46101</v>
      </c>
      <c r="Y118" s="105">
        <f>IF(AND(X118&lt;&gt;"",W118&lt;&gt;""),IF(X118&lt;=W118,"SIM","NÃO"),"")</f>
        <v/>
      </c>
      <c r="Z118" s="187" t="n"/>
      <c r="AC118">
        <f>IF($C118="","",IF(COUNTIF('Códigos Santander (ref)'!$A$2:$A$79,$C118)&gt;0,"SANTANDER",IF(COUNTIF('Códigos Itaú (ref)'!$A$2:$A$44,$C118)&gt;0,"ITAU",IF(AND(TRIM(UPPER($I118))="CONTRATUAL",ISNUMBER(SEARCH("INDIVIDUAL",SUBSTITUTE(UPPER($D118)," ","")))),"PREMIUM FREE",""))))</f>
        <v/>
      </c>
    </row>
    <row r="119" ht="15" customFormat="1" customHeight="1" s="45">
      <c r="A119" s="183" t="inlineStr">
        <is>
          <t>TELA</t>
        </is>
      </c>
      <c r="B119" s="162" t="n">
        <v>54367</v>
      </c>
      <c r="C119" s="162" t="inlineStr">
        <is>
          <t>1RT1V</t>
        </is>
      </c>
      <c r="D119" s="162" t="inlineStr">
        <is>
          <t>GREAT FOOD PRODUTOS ALIMENTICIOS LTDA</t>
        </is>
      </c>
      <c r="E119" s="162" t="n">
        <v>25389081838</v>
      </c>
      <c r="F119" s="162" t="inlineStr">
        <is>
          <t>1RT1V000095010</t>
        </is>
      </c>
      <c r="G119" s="184" t="n">
        <v>200</v>
      </c>
      <c r="H119" s="184" t="n">
        <v>90</v>
      </c>
      <c r="I119" s="162" t="inlineStr">
        <is>
          <t>CONTRATUAL</t>
        </is>
      </c>
      <c r="J119" s="191" t="inlineStr">
        <is>
          <t>15605581000162</t>
        </is>
      </c>
      <c r="K119" s="162" t="inlineStr">
        <is>
          <t>ODONTOLOGIA CARVALHO CPM LTDA</t>
        </is>
      </c>
      <c r="L119" s="162" t="inlineStr">
        <is>
          <t>SÃO PAULO</t>
        </is>
      </c>
      <c r="M119" s="162" t="inlineStr">
        <is>
          <t>SP</t>
        </is>
      </c>
      <c r="N119" s="162" t="inlineStr">
        <is>
          <t>SERGIANA</t>
        </is>
      </c>
      <c r="O119" s="162" t="inlineStr">
        <is>
          <t>JA POSSUI</t>
        </is>
      </c>
      <c r="P119" s="162" t="n"/>
      <c r="Q119" s="162" t="n"/>
      <c r="R119" s="162" t="inlineStr">
        <is>
          <t>AUTORIZADO PAGAMENTO</t>
        </is>
      </c>
      <c r="S119" s="162" t="n">
        <v>8202625671</v>
      </c>
      <c r="T119" s="162" t="inlineStr">
        <is>
          <t>5 DIAS ÚTEIS</t>
        </is>
      </c>
      <c r="U119" s="186" t="n">
        <v>46097</v>
      </c>
      <c r="V119" s="186" t="n">
        <v>46097</v>
      </c>
      <c r="W119" s="186" t="n">
        <v>46104</v>
      </c>
      <c r="X119" s="186" t="n">
        <v>46101</v>
      </c>
      <c r="Y119" s="105">
        <f>IF(AND(X119&lt;&gt;"",W119&lt;&gt;""),IF(X119&lt;=W119,"SIM","NÃO"),"")</f>
        <v/>
      </c>
      <c r="Z119" s="187" t="n"/>
      <c r="AC119">
        <f>IF($C119="","",IF(COUNTIF('Códigos Santander (ref)'!$A$2:$A$79,$C119)&gt;0,"SANTANDER",IF(COUNTIF('Códigos Itaú (ref)'!$A$2:$A$44,$C119)&gt;0,"ITAU",IF(AND(TRIM(UPPER($I119))="CONTRATUAL",ISNUMBER(SEARCH("INDIVIDUAL",SUBSTITUTE(UPPER($D119)," ","")))),"PREMIUM FREE",""))))</f>
        <v/>
      </c>
    </row>
    <row r="120" ht="15" customFormat="1" customHeight="1" s="45">
      <c r="A120" s="183" t="inlineStr">
        <is>
          <t>TELA</t>
        </is>
      </c>
      <c r="B120" s="162" t="n">
        <v>54349</v>
      </c>
      <c r="C120" s="162" t="inlineStr">
        <is>
          <t>1RU51</t>
        </is>
      </c>
      <c r="D120" s="162" t="inlineStr">
        <is>
          <t>BANCO SANTANDER BRASIL SA</t>
        </is>
      </c>
      <c r="E120" s="162" t="n">
        <v>94514704849</v>
      </c>
      <c r="F120" s="162" t="inlineStr">
        <is>
          <t>1RU51000430005</t>
        </is>
      </c>
      <c r="G120" s="184" t="n">
        <v>958.47</v>
      </c>
      <c r="H120" s="184" t="n">
        <v>958.47</v>
      </c>
      <c r="I120" s="162" t="inlineStr">
        <is>
          <t>CONTRATUAL</t>
        </is>
      </c>
      <c r="J120" s="191" t="inlineStr">
        <is>
          <t>38260191000101</t>
        </is>
      </c>
      <c r="K120" s="162" t="inlineStr">
        <is>
          <t>FREDERICO VICENTE CLINICA ODONTOLOGICA UNIPESSOAL LTDA</t>
        </is>
      </c>
      <c r="L120" s="162" t="inlineStr">
        <is>
          <t>SÃO PAULO</t>
        </is>
      </c>
      <c r="M120" s="162" t="inlineStr">
        <is>
          <t>SP</t>
        </is>
      </c>
      <c r="N120" s="162" t="inlineStr">
        <is>
          <t>MARINA</t>
        </is>
      </c>
      <c r="O120" s="162" t="n">
        <v>537939</v>
      </c>
      <c r="P120" s="186" t="n">
        <v>46097</v>
      </c>
      <c r="Q120" s="186" t="n">
        <v>46101</v>
      </c>
      <c r="R120" s="162" t="inlineStr">
        <is>
          <t>AUTORIZADO PAGAMENTO</t>
        </is>
      </c>
      <c r="S120" s="162" t="n">
        <v>8202625825</v>
      </c>
      <c r="T120" s="162" t="inlineStr">
        <is>
          <t>5 DIAS ÚTEIS</t>
        </is>
      </c>
      <c r="U120" s="186" t="n">
        <v>46097</v>
      </c>
      <c r="V120" s="186" t="n">
        <v>46101</v>
      </c>
      <c r="W120" s="186" t="n">
        <v>46108</v>
      </c>
      <c r="X120" s="186" t="n">
        <v>46106</v>
      </c>
      <c r="Y120" s="105">
        <f>IF(AND(X120&lt;&gt;"",W120&lt;&gt;""),IF(X120&lt;=W120,"SIM","NÃO"),"")</f>
        <v/>
      </c>
      <c r="Z120" s="187" t="n"/>
      <c r="AC120">
        <f>IF($C120="","",IF(COUNTIF('Códigos Santander (ref)'!$A$2:$A$79,$C120)&gt;0,"SANTANDER",IF(COUNTIF('Códigos Itaú (ref)'!$A$2:$A$44,$C120)&gt;0,"ITAU",IF(AND(TRIM(UPPER($I120))="CONTRATUAL",ISNUMBER(SEARCH("INDIVIDUAL",SUBSTITUTE(UPPER($D120)," ","")))),"PREMIUM FREE",""))))</f>
        <v/>
      </c>
    </row>
    <row r="121" ht="15" customFormat="1" customHeight="1" s="45">
      <c r="A121" s="183" t="inlineStr">
        <is>
          <t>TELA</t>
        </is>
      </c>
      <c r="B121" s="162" t="n">
        <v>54316</v>
      </c>
      <c r="C121" s="162" t="inlineStr">
        <is>
          <t>1RU54</t>
        </is>
      </c>
      <c r="D121" s="162" t="inlineStr">
        <is>
          <t>BANCO SANTANDER BRASIL SA</t>
        </is>
      </c>
      <c r="E121" s="162" t="n">
        <v>3315462801</v>
      </c>
      <c r="F121" s="162" t="inlineStr">
        <is>
          <t>1RU54000230014</t>
        </is>
      </c>
      <c r="G121" s="184" t="n">
        <v>145</v>
      </c>
      <c r="H121" s="184" t="n">
        <v>145</v>
      </c>
      <c r="I121" s="162" t="inlineStr">
        <is>
          <t>CONTRATUAL</t>
        </is>
      </c>
      <c r="J121" s="191" t="inlineStr">
        <is>
          <t>55753335000172</t>
        </is>
      </c>
      <c r="K121" s="162" t="inlineStr">
        <is>
          <t>CLINICA ODONTOLOGICA ODONTO BELLE LTDA</t>
        </is>
      </c>
      <c r="L121" s="162" t="inlineStr">
        <is>
          <t>SÃO PAULO</t>
        </is>
      </c>
      <c r="M121" s="162" t="inlineStr">
        <is>
          <t>SP</t>
        </is>
      </c>
      <c r="N121" s="162" t="inlineStr">
        <is>
          <t>MARINA</t>
        </is>
      </c>
      <c r="O121" s="162" t="inlineStr">
        <is>
          <t>JA POSSUI</t>
        </is>
      </c>
      <c r="P121" s="162" t="n"/>
      <c r="Q121" s="162" t="n"/>
      <c r="R121" s="162" t="inlineStr">
        <is>
          <t>AUTORIZADO PAGAMENTO</t>
        </is>
      </c>
      <c r="S121" s="162" t="n">
        <v>8202625695</v>
      </c>
      <c r="T121" s="162" t="inlineStr">
        <is>
          <t>5 DIAS ÚTEIS</t>
        </is>
      </c>
      <c r="U121" s="186" t="n">
        <v>46097</v>
      </c>
      <c r="V121" s="186" t="n">
        <v>46098</v>
      </c>
      <c r="W121" s="186" t="n">
        <v>46105</v>
      </c>
      <c r="X121" s="186" t="n">
        <v>46106</v>
      </c>
      <c r="Y121" s="105">
        <f>IF(AND(X121&lt;&gt;"",W121&lt;&gt;""),IF(X121&lt;=W121,"SIM","NÃO"),"")</f>
        <v/>
      </c>
      <c r="Z121" s="187" t="n"/>
      <c r="AC121">
        <f>IF($C121="","",IF(COUNTIF('Códigos Santander (ref)'!$A$2:$A$79,$C121)&gt;0,"SANTANDER",IF(COUNTIF('Códigos Itaú (ref)'!$A$2:$A$44,$C121)&gt;0,"ITAU",IF(AND(TRIM(UPPER($I121))="CONTRATUAL",ISNUMBER(SEARCH("INDIVIDUAL",SUBSTITUTE(UPPER($D121)," ","")))),"PREMIUM FREE",""))))</f>
        <v/>
      </c>
    </row>
    <row r="122" ht="15" customFormat="1" customHeight="1" s="45">
      <c r="A122" s="183" t="inlineStr">
        <is>
          <t>TELA</t>
        </is>
      </c>
      <c r="B122" s="162" t="n">
        <v>54118</v>
      </c>
      <c r="C122" s="162" t="inlineStr">
        <is>
          <t>1RUH3</t>
        </is>
      </c>
      <c r="D122" s="162" t="inlineStr">
        <is>
          <t>BANCO SANTANDER BRASIL SA</t>
        </is>
      </c>
      <c r="E122" s="162" t="n">
        <v>26447218811</v>
      </c>
      <c r="F122" s="162" t="inlineStr">
        <is>
          <t>1RUH3032093004</t>
        </is>
      </c>
      <c r="G122" s="184" t="n">
        <v>200</v>
      </c>
      <c r="H122" s="184" t="n">
        <v>200</v>
      </c>
      <c r="I122" s="162" t="inlineStr">
        <is>
          <t>CONTRATUAL</t>
        </is>
      </c>
      <c r="J122" s="191" t="inlineStr">
        <is>
          <t>5389120000146</t>
        </is>
      </c>
      <c r="K122" s="162" t="inlineStr">
        <is>
          <t>K N SERVIÇOS MEDICOS E ODONTOLOGICOS S/S LTDA</t>
        </is>
      </c>
      <c r="L122" s="162" t="inlineStr">
        <is>
          <t>JACAREÍ</t>
        </is>
      </c>
      <c r="M122" s="162" t="inlineStr">
        <is>
          <t>SP</t>
        </is>
      </c>
      <c r="N122" s="162" t="inlineStr">
        <is>
          <t>MARINA</t>
        </is>
      </c>
      <c r="O122" s="162" t="inlineStr">
        <is>
          <t>JA POSSUI</t>
        </is>
      </c>
      <c r="P122" s="162" t="n"/>
      <c r="Q122" s="162" t="n"/>
      <c r="R122" s="162" t="inlineStr">
        <is>
          <t>AUTORIZADO PAGAMENTO</t>
        </is>
      </c>
      <c r="S122" s="162" t="n">
        <v>8202625696</v>
      </c>
      <c r="T122" s="162" t="inlineStr">
        <is>
          <t>5 DIAS ÚTEIS</t>
        </is>
      </c>
      <c r="U122" s="186" t="n">
        <v>46097</v>
      </c>
      <c r="V122" s="186" t="n">
        <v>46098</v>
      </c>
      <c r="W122" s="186" t="n">
        <v>46105</v>
      </c>
      <c r="X122" s="186" t="n">
        <v>46106</v>
      </c>
      <c r="Y122" s="105">
        <f>IF(AND(X122&lt;&gt;"",W122&lt;&gt;""),IF(X122&lt;=W122,"SIM","NÃO"),"")</f>
        <v/>
      </c>
      <c r="Z122" s="187" t="n"/>
      <c r="AC122">
        <f>IF($C122="","",IF(COUNTIF('Códigos Santander (ref)'!$A$2:$A$79,$C122)&gt;0,"SANTANDER",IF(COUNTIF('Códigos Itaú (ref)'!$A$2:$A$44,$C122)&gt;0,"ITAU",IF(AND(TRIM(UPPER($I122))="CONTRATUAL",ISNUMBER(SEARCH("INDIVIDUAL",SUBSTITUTE(UPPER($D122)," ","")))),"PREMIUM FREE",""))))</f>
        <v/>
      </c>
    </row>
    <row r="123" ht="15" customFormat="1" customHeight="1" s="45">
      <c r="A123" s="183" t="inlineStr">
        <is>
          <t>TELA</t>
        </is>
      </c>
      <c r="B123" s="162" t="n">
        <v>54007</v>
      </c>
      <c r="C123" s="162" t="inlineStr">
        <is>
          <t>1RUH3</t>
        </is>
      </c>
      <c r="D123" s="162" t="inlineStr">
        <is>
          <t>BANCO SANTANDER BRASIL SA</t>
        </is>
      </c>
      <c r="E123" s="162" t="n">
        <v>6535994988</v>
      </c>
      <c r="F123" s="162" t="inlineStr">
        <is>
          <t>1RUH3006375006</t>
        </is>
      </c>
      <c r="G123" s="184" t="n">
        <v>450</v>
      </c>
      <c r="H123" s="184" t="n">
        <v>76.47</v>
      </c>
      <c r="I123" s="162" t="inlineStr">
        <is>
          <t>CONTRATUAL</t>
        </is>
      </c>
      <c r="J123" s="191" t="inlineStr">
        <is>
          <t>6156626921</t>
        </is>
      </c>
      <c r="K123" s="162" t="inlineStr">
        <is>
          <t>GIULIANO PORTOLESE SVERSUTTI CESAR</t>
        </is>
      </c>
      <c r="L123" s="162" t="inlineStr">
        <is>
          <t>MARINGÁ</t>
        </is>
      </c>
      <c r="M123" s="162" t="inlineStr">
        <is>
          <t>PR</t>
        </is>
      </c>
      <c r="N123" s="162" t="inlineStr">
        <is>
          <t>SERGIANA</t>
        </is>
      </c>
      <c r="O123" s="162" t="inlineStr">
        <is>
          <t>JA POSSUI</t>
        </is>
      </c>
      <c r="P123" s="162" t="n"/>
      <c r="Q123" s="162" t="n"/>
      <c r="R123" s="162" t="inlineStr">
        <is>
          <t>AUTORIZADO PAGAMENTO</t>
        </is>
      </c>
      <c r="S123" s="162" t="n">
        <v>8202625698</v>
      </c>
      <c r="T123" s="162" t="inlineStr">
        <is>
          <t>5 DIAS ÚTEIS</t>
        </is>
      </c>
      <c r="U123" s="186" t="n">
        <v>46097</v>
      </c>
      <c r="V123" s="186" t="n">
        <v>46098</v>
      </c>
      <c r="W123" s="186" t="n">
        <v>46105</v>
      </c>
      <c r="X123" s="186" t="n">
        <v>46106</v>
      </c>
      <c r="Y123" s="105">
        <f>IF(AND(X123&lt;&gt;"",W123&lt;&gt;""),IF(X123&lt;=W123,"SIM","NÃO"),"")</f>
        <v/>
      </c>
      <c r="Z123" s="187" t="n"/>
      <c r="AC123">
        <f>IF($C123="","",IF(COUNTIF('Códigos Santander (ref)'!$A$2:$A$79,$C123)&gt;0,"SANTANDER",IF(COUNTIF('Códigos Itaú (ref)'!$A$2:$A$44,$C123)&gt;0,"ITAU",IF(AND(TRIM(UPPER($I123))="CONTRATUAL",ISNUMBER(SEARCH("INDIVIDUAL",SUBSTITUTE(UPPER($D123)," ","")))),"PREMIUM FREE",""))))</f>
        <v/>
      </c>
    </row>
    <row r="124" ht="15" customFormat="1" customHeight="1" s="45">
      <c r="A124" s="183" t="inlineStr">
        <is>
          <t>TELA</t>
        </is>
      </c>
      <c r="B124" s="162" t="n">
        <v>53860</v>
      </c>
      <c r="C124" s="162" t="inlineStr">
        <is>
          <t>1RUH3</t>
        </is>
      </c>
      <c r="D124" s="162" t="inlineStr">
        <is>
          <t>BANCO SANTANDER BRASIL SA</t>
        </is>
      </c>
      <c r="E124" s="162" t="n">
        <v>6535994988</v>
      </c>
      <c r="F124" s="162" t="inlineStr">
        <is>
          <t>1RUH3006375006</t>
        </is>
      </c>
      <c r="G124" s="184" t="n">
        <v>3600</v>
      </c>
      <c r="H124" s="184" t="n">
        <v>87.48999999999999</v>
      </c>
      <c r="I124" s="162" t="inlineStr">
        <is>
          <t>CONTRATUAL</t>
        </is>
      </c>
      <c r="J124" s="191" t="inlineStr">
        <is>
          <t>6156626921</t>
        </is>
      </c>
      <c r="K124" s="162" t="inlineStr">
        <is>
          <t>GIULIANO PORTOLESE SVERSUTTI CESAR</t>
        </is>
      </c>
      <c r="L124" s="162" t="inlineStr">
        <is>
          <t>MARINGÁ</t>
        </is>
      </c>
      <c r="M124" s="162" t="inlineStr">
        <is>
          <t>PR</t>
        </is>
      </c>
      <c r="N124" s="162" t="inlineStr">
        <is>
          <t>SERGIANA</t>
        </is>
      </c>
      <c r="O124" s="162" t="inlineStr">
        <is>
          <t>JA POSSUI</t>
        </is>
      </c>
      <c r="P124" s="162" t="n"/>
      <c r="Q124" s="162" t="n"/>
      <c r="R124" s="162" t="inlineStr">
        <is>
          <t>AUTORIZADO PAGAMENTO</t>
        </is>
      </c>
      <c r="S124" s="162" t="n">
        <v>8202625699</v>
      </c>
      <c r="T124" s="162" t="inlineStr">
        <is>
          <t>5 DIAS ÚTEIS</t>
        </is>
      </c>
      <c r="U124" s="186" t="n">
        <v>46097</v>
      </c>
      <c r="V124" s="186" t="n">
        <v>46098</v>
      </c>
      <c r="W124" s="186" t="n">
        <v>46105</v>
      </c>
      <c r="X124" s="186" t="n">
        <v>46106</v>
      </c>
      <c r="Y124" s="105">
        <f>IF(AND(X124&lt;&gt;"",W124&lt;&gt;""),IF(X124&lt;=W124,"SIM","NÃO"),"")</f>
        <v/>
      </c>
      <c r="Z124" s="187" t="n"/>
      <c r="AC124">
        <f>IF($C124="","",IF(COUNTIF('Códigos Santander (ref)'!$A$2:$A$79,$C124)&gt;0,"SANTANDER",IF(COUNTIF('Códigos Itaú (ref)'!$A$2:$A$44,$C124)&gt;0,"ITAU",IF(AND(TRIM(UPPER($I124))="CONTRATUAL",ISNUMBER(SEARCH("INDIVIDUAL",SUBSTITUTE(UPPER($D124)," ","")))),"PREMIUM FREE",""))))</f>
        <v/>
      </c>
    </row>
    <row r="125" ht="15" customFormat="1" customHeight="1" s="45">
      <c r="A125" s="183" t="inlineStr">
        <is>
          <t>TELA</t>
        </is>
      </c>
      <c r="B125" s="162" t="n">
        <v>54350</v>
      </c>
      <c r="C125" s="162" t="inlineStr">
        <is>
          <t>1RSX8</t>
        </is>
      </c>
      <c r="D125" s="162" t="inlineStr">
        <is>
          <t>ITAU UNIBANCO SA</t>
        </is>
      </c>
      <c r="E125" s="162" t="n">
        <v>2189582776</v>
      </c>
      <c r="F125" s="162" t="inlineStr">
        <is>
          <t>1RSX8000073016</t>
        </is>
      </c>
      <c r="G125" s="184" t="n">
        <v>350</v>
      </c>
      <c r="H125" s="184" t="n">
        <v>262.8</v>
      </c>
      <c r="I125" s="162" t="inlineStr">
        <is>
          <t>CONTRATUAL</t>
        </is>
      </c>
      <c r="J125" s="191" t="inlineStr">
        <is>
          <t>83768890600</t>
        </is>
      </c>
      <c r="K125" s="162" t="inlineStr">
        <is>
          <t>HELLEN ROSALEE SATHLER VIDAL GUEDES</t>
        </is>
      </c>
      <c r="L125" s="162" t="inlineStr">
        <is>
          <t>NITERÓI</t>
        </is>
      </c>
      <c r="M125" s="162" t="inlineStr">
        <is>
          <t>RJ</t>
        </is>
      </c>
      <c r="N125" s="162" t="inlineStr">
        <is>
          <t>SERGIANA</t>
        </is>
      </c>
      <c r="O125" s="162" t="inlineStr">
        <is>
          <t>JA POSSUI</t>
        </is>
      </c>
      <c r="P125" s="162" t="n"/>
      <c r="Q125" s="162" t="n"/>
      <c r="R125" s="162" t="inlineStr">
        <is>
          <t>AUTORIZADO PAGAMENTO</t>
        </is>
      </c>
      <c r="S125" s="162" t="n">
        <v>8202625700</v>
      </c>
      <c r="T125" s="162" t="inlineStr">
        <is>
          <t>5 DIAS ÚTEIS</t>
        </is>
      </c>
      <c r="U125" s="186" t="n">
        <v>46097</v>
      </c>
      <c r="V125" s="186" t="n">
        <v>46098</v>
      </c>
      <c r="W125" s="186" t="n">
        <v>46105</v>
      </c>
      <c r="X125" s="186" t="n">
        <v>46106</v>
      </c>
      <c r="Y125" s="105">
        <f>IF(AND(X125&lt;&gt;"",W125&lt;&gt;""),IF(X125&lt;=W125,"SIM","NÃO"),"")</f>
        <v/>
      </c>
      <c r="Z125" s="187" t="n"/>
      <c r="AC125">
        <f>IF($C125="","",IF(COUNTIF('Códigos Santander (ref)'!$A$2:$A$79,$C125)&gt;0,"SANTANDER",IF(COUNTIF('Códigos Itaú (ref)'!$A$2:$A$44,$C125)&gt;0,"ITAU",IF(AND(TRIM(UPPER($I125))="CONTRATUAL",ISNUMBER(SEARCH("INDIVIDUAL",SUBSTITUTE(UPPER($D125)," ","")))),"PREMIUM FREE",""))))</f>
        <v/>
      </c>
    </row>
    <row r="126" ht="15" customFormat="1" customHeight="1" s="45">
      <c r="A126" s="183" t="inlineStr">
        <is>
          <t>TELA</t>
        </is>
      </c>
      <c r="B126" s="162" t="n">
        <v>54311</v>
      </c>
      <c r="C126" s="162" t="inlineStr">
        <is>
          <t>1RUH3</t>
        </is>
      </c>
      <c r="D126" s="162" t="inlineStr">
        <is>
          <t>BANCO SANTANDER BRASIL SA</t>
        </is>
      </c>
      <c r="E126" s="162" t="n">
        <v>32281991857</v>
      </c>
      <c r="F126" s="162" t="inlineStr">
        <is>
          <t>1RUH3035655003</t>
        </is>
      </c>
      <c r="G126" s="184" t="n">
        <v>320</v>
      </c>
      <c r="H126" s="184" t="n">
        <v>124.6</v>
      </c>
      <c r="I126" s="162" t="inlineStr">
        <is>
          <t>CONTRATUAL</t>
        </is>
      </c>
      <c r="J126" s="191" t="inlineStr">
        <is>
          <t>33426087000112</t>
        </is>
      </c>
      <c r="K126" s="162" t="inlineStr">
        <is>
          <t>VILLELA SERVICOS ODONTOLOGICOS LTDA</t>
        </is>
      </c>
      <c r="L126" s="162" t="inlineStr">
        <is>
          <t>CARAGUATATUBA</t>
        </is>
      </c>
      <c r="M126" s="162" t="inlineStr">
        <is>
          <t>SP</t>
        </is>
      </c>
      <c r="N126" s="162" t="inlineStr">
        <is>
          <t>SERGIANA</t>
        </is>
      </c>
      <c r="O126" s="162" t="inlineStr">
        <is>
          <t>JA POSSUI</t>
        </is>
      </c>
      <c r="P126" s="162" t="n"/>
      <c r="Q126" s="162" t="n"/>
      <c r="R126" s="162" t="inlineStr">
        <is>
          <t>AUTORIZADO PAGAMENTO</t>
        </is>
      </c>
      <c r="S126" s="162" t="n">
        <v>8202625733</v>
      </c>
      <c r="T126" s="162" t="inlineStr">
        <is>
          <t>5 DIAS ÚTEIS</t>
        </is>
      </c>
      <c r="U126" s="186" t="n">
        <v>46098</v>
      </c>
      <c r="V126" s="186" t="n">
        <v>46098</v>
      </c>
      <c r="W126" s="186" t="n">
        <v>46105</v>
      </c>
      <c r="X126" s="186" t="n">
        <v>46106</v>
      </c>
      <c r="Y126" s="105">
        <f>IF(AND(X126&lt;&gt;"",W126&lt;&gt;""),IF(X126&lt;=W126,"SIM","NÃO"),"")</f>
        <v/>
      </c>
      <c r="Z126" s="187" t="n"/>
      <c r="AC126">
        <f>IF($C126="","",IF(COUNTIF('Códigos Santander (ref)'!$A$2:$A$79,$C126)&gt;0,"SANTANDER",IF(COUNTIF('Códigos Itaú (ref)'!$A$2:$A$44,$C126)&gt;0,"ITAU",IF(AND(TRIM(UPPER($I126))="CONTRATUAL",ISNUMBER(SEARCH("INDIVIDUAL",SUBSTITUTE(UPPER($D126)," ","")))),"PREMIUM FREE",""))))</f>
        <v/>
      </c>
    </row>
    <row r="127" ht="15" customFormat="1" customHeight="1" s="45">
      <c r="A127" s="183" t="inlineStr">
        <is>
          <t>TELA</t>
        </is>
      </c>
      <c r="B127" s="162" t="n">
        <v>54351</v>
      </c>
      <c r="C127" s="162" t="inlineStr">
        <is>
          <t>1RU51</t>
        </is>
      </c>
      <c r="D127" s="162" t="inlineStr">
        <is>
          <t>BANCO SANTANDER BRASIL SA</t>
        </is>
      </c>
      <c r="E127" s="162" t="n">
        <v>8898809808</v>
      </c>
      <c r="F127" s="162" t="inlineStr">
        <is>
          <t>1RU51000478008</t>
        </is>
      </c>
      <c r="G127" s="184" t="n">
        <v>2050</v>
      </c>
      <c r="H127" s="184" t="n">
        <v>1184.51</v>
      </c>
      <c r="I127" s="162" t="inlineStr">
        <is>
          <t>CONTRATUAL</t>
        </is>
      </c>
      <c r="J127" s="191" t="inlineStr">
        <is>
          <t>24870458000160</t>
        </is>
      </c>
      <c r="K127" s="162" t="inlineStr">
        <is>
          <t>EDWAL LOBOSCHI</t>
        </is>
      </c>
      <c r="L127" s="162" t="inlineStr">
        <is>
          <t>SÃO PAULO</t>
        </is>
      </c>
      <c r="M127" s="188" t="inlineStr">
        <is>
          <t>SP</t>
        </is>
      </c>
      <c r="N127" s="162" t="inlineStr">
        <is>
          <t>MARINA</t>
        </is>
      </c>
      <c r="O127" s="188" t="inlineStr">
        <is>
          <t>JA POSSUI</t>
        </is>
      </c>
      <c r="P127" s="162" t="n"/>
      <c r="Q127" s="162" t="n"/>
      <c r="R127" s="162" t="inlineStr">
        <is>
          <t>AUTORIZADO PAGAMENTO</t>
        </is>
      </c>
      <c r="S127" s="162" t="n">
        <v>8202625735</v>
      </c>
      <c r="T127" s="162" t="inlineStr">
        <is>
          <t>5 DIAS ÚTEIS</t>
        </is>
      </c>
      <c r="U127" s="186" t="n">
        <v>46098</v>
      </c>
      <c r="V127" s="186" t="n">
        <v>46098</v>
      </c>
      <c r="W127" s="186" t="n">
        <v>46105</v>
      </c>
      <c r="X127" s="186" t="n">
        <v>46106</v>
      </c>
      <c r="Y127" s="105">
        <f>IF(AND(X127&lt;&gt;"",W127&lt;&gt;""),IF(X127&lt;=W127,"SIM","NÃO"),"")</f>
        <v/>
      </c>
      <c r="Z127" s="187" t="n"/>
      <c r="AC127">
        <f>IF($C127="","",IF(COUNTIF('Códigos Santander (ref)'!$A$2:$A$79,$C127)&gt;0,"SANTANDER",IF(COUNTIF('Códigos Itaú (ref)'!$A$2:$A$44,$C127)&gt;0,"ITAU",IF(AND(TRIM(UPPER($I127))="CONTRATUAL",ISNUMBER(SEARCH("INDIVIDUAL",SUBSTITUTE(UPPER($D127)," ","")))),"PREMIUM FREE",""))))</f>
        <v/>
      </c>
    </row>
    <row r="128" ht="15" customFormat="1" customHeight="1" s="45">
      <c r="A128" s="183" t="inlineStr">
        <is>
          <t>TELA</t>
        </is>
      </c>
      <c r="B128" s="162" t="n">
        <v>54189</v>
      </c>
      <c r="C128" s="162" t="inlineStr">
        <is>
          <t>1RBDB</t>
        </is>
      </c>
      <c r="D128" s="162" t="inlineStr">
        <is>
          <t>SECURITY SEGURANCA LTDA</t>
        </is>
      </c>
      <c r="E128" s="162" t="n">
        <v>12307808663</v>
      </c>
      <c r="F128" s="162" t="inlineStr">
        <is>
          <t>1RBDB000367001</t>
        </is>
      </c>
      <c r="G128" s="184" t="n">
        <v>100</v>
      </c>
      <c r="H128" s="184" t="n">
        <v>100</v>
      </c>
      <c r="I128" s="162" t="inlineStr">
        <is>
          <t>INSUFICIÊNCIA DE REDE</t>
        </is>
      </c>
      <c r="J128" s="191" t="inlineStr">
        <is>
          <t>12061258000187</t>
        </is>
      </c>
      <c r="K128" s="162" t="inlineStr">
        <is>
          <t>RADIOCENTER</t>
        </is>
      </c>
      <c r="L128" s="162" t="inlineStr">
        <is>
          <t>MANHAÇU</t>
        </is>
      </c>
      <c r="M128" s="162" t="inlineStr">
        <is>
          <t>MG</t>
        </is>
      </c>
      <c r="N128" s="162" t="inlineStr">
        <is>
          <t>SERGIANA</t>
        </is>
      </c>
      <c r="O128" s="162" t="n">
        <v>538149</v>
      </c>
      <c r="P128" s="186" t="n">
        <v>46098</v>
      </c>
      <c r="Q128" s="186" t="n">
        <v>46101</v>
      </c>
      <c r="R128" s="162" t="inlineStr">
        <is>
          <t>AUTORIZADO PAGAMENTO</t>
        </is>
      </c>
      <c r="S128" s="162" t="n">
        <v>8202625866</v>
      </c>
      <c r="T128" s="162" t="inlineStr">
        <is>
          <t>30 DIAS CORRIDOS</t>
        </is>
      </c>
      <c r="U128" s="186" t="n">
        <v>46098</v>
      </c>
      <c r="V128" s="186" t="n">
        <v>46101</v>
      </c>
      <c r="W128" s="186" t="n">
        <v>46132</v>
      </c>
      <c r="X128" s="186" t="n">
        <v>46111</v>
      </c>
      <c r="Y128" s="105">
        <f>IF(AND(X128&lt;&gt;"",W128&lt;&gt;""),IF(X128&lt;=W128,"SIM","NÃO"),"")</f>
        <v/>
      </c>
      <c r="Z128" s="187" t="n"/>
      <c r="AC128">
        <f>IF($C128="","",IF(COUNTIF('Códigos Santander (ref)'!$A$2:$A$79,$C128)&gt;0,"SANTANDER",IF(COUNTIF('Códigos Itaú (ref)'!$A$2:$A$44,$C128)&gt;0,"ITAU",IF(AND(TRIM(UPPER($I128))="CONTRATUAL",ISNUMBER(SEARCH("INDIVIDUAL",SUBSTITUTE(UPPER($D128)," ","")))),"PREMIUM FREE",""))))</f>
        <v/>
      </c>
    </row>
    <row r="129" ht="15" customFormat="1" customHeight="1" s="45">
      <c r="A129" s="183" t="inlineStr">
        <is>
          <t>TELA</t>
        </is>
      </c>
      <c r="B129" s="162" t="n">
        <v>54318</v>
      </c>
      <c r="C129" s="162" t="inlineStr">
        <is>
          <t>1RUH3</t>
        </is>
      </c>
      <c r="D129" s="162" t="inlineStr">
        <is>
          <t>BANCO SANTANDER BRASIL SA</t>
        </is>
      </c>
      <c r="E129" s="162" t="n">
        <v>22499045884</v>
      </c>
      <c r="F129" s="162" t="inlineStr">
        <is>
          <t>1RUH3037548026</t>
        </is>
      </c>
      <c r="G129" s="184" t="n">
        <v>150</v>
      </c>
      <c r="H129" s="184" t="n">
        <v>150</v>
      </c>
      <c r="I129" s="162" t="inlineStr">
        <is>
          <t>CONTRATUAL</t>
        </is>
      </c>
      <c r="J129" s="191" t="inlineStr">
        <is>
          <t>33688992000140</t>
        </is>
      </c>
      <c r="K129" s="162" t="inlineStr">
        <is>
          <t>ANTONIO CARLOS CURY CHAGAS</t>
        </is>
      </c>
      <c r="L129" s="188" t="inlineStr">
        <is>
          <t>RINCÃO</t>
        </is>
      </c>
      <c r="M129" s="188" t="inlineStr">
        <is>
          <t>SP</t>
        </is>
      </c>
      <c r="N129" s="162" t="inlineStr">
        <is>
          <t>MARINA</t>
        </is>
      </c>
      <c r="O129" s="188" t="inlineStr">
        <is>
          <t>JA POSSUI</t>
        </is>
      </c>
      <c r="P129" s="162" t="n"/>
      <c r="Q129" s="162" t="n"/>
      <c r="R129" s="162" t="inlineStr">
        <is>
          <t>AUTORIZADO PAGAMENTO</t>
        </is>
      </c>
      <c r="S129" s="162" t="n">
        <v>8202625736</v>
      </c>
      <c r="T129" s="162" t="inlineStr">
        <is>
          <t>5 DIAS ÚTEIS</t>
        </is>
      </c>
      <c r="U129" s="186" t="n">
        <v>46098</v>
      </c>
      <c r="V129" s="186" t="n">
        <v>46098</v>
      </c>
      <c r="W129" s="186" t="n">
        <v>46105</v>
      </c>
      <c r="X129" s="186" t="n">
        <v>46106</v>
      </c>
      <c r="Y129" s="105">
        <f>IF(AND(X129&lt;&gt;"",W129&lt;&gt;""),IF(X129&lt;=W129,"SIM","NÃO"),"")</f>
        <v/>
      </c>
      <c r="Z129" s="187" t="n"/>
      <c r="AC129">
        <f>IF($C129="","",IF(COUNTIF('Códigos Santander (ref)'!$A$2:$A$79,$C129)&gt;0,"SANTANDER",IF(COUNTIF('Códigos Itaú (ref)'!$A$2:$A$44,$C129)&gt;0,"ITAU",IF(AND(TRIM(UPPER($I129))="CONTRATUAL",ISNUMBER(SEARCH("INDIVIDUAL",SUBSTITUTE(UPPER($D129)," ","")))),"PREMIUM FREE",""))))</f>
        <v/>
      </c>
    </row>
    <row r="130" ht="15" customFormat="1" customHeight="1" s="45">
      <c r="A130" s="183" t="inlineStr">
        <is>
          <t>TELA</t>
        </is>
      </c>
      <c r="B130" s="162" t="n">
        <v>54122</v>
      </c>
      <c r="C130" s="162" t="inlineStr">
        <is>
          <t>1RUH3</t>
        </is>
      </c>
      <c r="D130" s="162" t="inlineStr">
        <is>
          <t>BANCO SANTANDER BRASIL SA</t>
        </is>
      </c>
      <c r="E130" s="162" t="n">
        <v>22499045884</v>
      </c>
      <c r="F130" s="162" t="inlineStr">
        <is>
          <t>1RUH3037548018</t>
        </is>
      </c>
      <c r="G130" s="184" t="n">
        <v>80</v>
      </c>
      <c r="H130" s="184" t="n">
        <v>80</v>
      </c>
      <c r="I130" s="162" t="inlineStr">
        <is>
          <t>CONTRATUAL</t>
        </is>
      </c>
      <c r="J130" s="191" t="inlineStr">
        <is>
          <t>33688992000140</t>
        </is>
      </c>
      <c r="K130" s="162" t="inlineStr">
        <is>
          <t>ANTONIO CARLOS CURY CHAGAS</t>
        </is>
      </c>
      <c r="L130" s="162" t="inlineStr">
        <is>
          <t>RINCÃO</t>
        </is>
      </c>
      <c r="M130" s="162" t="inlineStr">
        <is>
          <t>SP</t>
        </is>
      </c>
      <c r="N130" s="162" t="inlineStr">
        <is>
          <t>MARINA</t>
        </is>
      </c>
      <c r="O130" s="162" t="inlineStr">
        <is>
          <t>JA POSSUI</t>
        </is>
      </c>
      <c r="P130" s="162" t="n"/>
      <c r="Q130" s="162" t="n"/>
      <c r="R130" s="162" t="inlineStr">
        <is>
          <t>AUTORIZADO PAGAMENTO</t>
        </is>
      </c>
      <c r="S130" s="162" t="n">
        <v>8202625738</v>
      </c>
      <c r="T130" s="162" t="inlineStr">
        <is>
          <t>5 DIAS ÚTEIS</t>
        </is>
      </c>
      <c r="U130" s="186" t="n">
        <v>46098</v>
      </c>
      <c r="V130" s="186" t="n">
        <v>46098</v>
      </c>
      <c r="W130" s="186" t="n">
        <v>46105</v>
      </c>
      <c r="X130" s="186" t="n">
        <v>46106</v>
      </c>
      <c r="Y130" s="105">
        <f>IF(AND(X130&lt;&gt;"",W130&lt;&gt;""),IF(X130&lt;=W130,"SIM","NÃO"),"")</f>
        <v/>
      </c>
      <c r="Z130" s="187" t="n"/>
      <c r="AC130">
        <f>IF($C130="","",IF(COUNTIF('Códigos Santander (ref)'!$A$2:$A$79,$C130)&gt;0,"SANTANDER",IF(COUNTIF('Códigos Itaú (ref)'!$A$2:$A$44,$C130)&gt;0,"ITAU",IF(AND(TRIM(UPPER($I130))="CONTRATUAL",ISNUMBER(SEARCH("INDIVIDUAL",SUBSTITUTE(UPPER($D130)," ","")))),"PREMIUM FREE",""))))</f>
        <v/>
      </c>
    </row>
    <row r="131" ht="15" customFormat="1" customHeight="1" s="45">
      <c r="A131" s="183" t="inlineStr">
        <is>
          <t>NIP</t>
        </is>
      </c>
      <c r="B131" s="162" t="n">
        <v>54207</v>
      </c>
      <c r="C131" s="162" t="inlineStr">
        <is>
          <t>0KHLT</t>
        </is>
      </c>
      <c r="D131" s="162" t="inlineStr">
        <is>
          <t>SINDICATO DAS SECRETARIAS E DOS SECRETARIOS D</t>
        </is>
      </c>
      <c r="E131" s="162" t="n">
        <v>72307978100</v>
      </c>
      <c r="F131" s="162" t="inlineStr">
        <is>
          <t>0KHLT001568035</t>
        </is>
      </c>
      <c r="G131" s="184" t="n">
        <v>500</v>
      </c>
      <c r="H131" s="184" t="n">
        <v>500</v>
      </c>
      <c r="I131" s="162" t="inlineStr">
        <is>
          <t>COBRANÇA INDEVIDA</t>
        </is>
      </c>
      <c r="J131" s="191" t="inlineStr">
        <is>
          <t>48618158000156</t>
        </is>
      </c>
      <c r="K131" s="162" t="inlineStr">
        <is>
          <t>ODONTOLOGIA CH PARANOA LTDA</t>
        </is>
      </c>
      <c r="L131" s="162" t="inlineStr">
        <is>
          <t>BRASILIA</t>
        </is>
      </c>
      <c r="M131" s="188" t="inlineStr">
        <is>
          <t>DF</t>
        </is>
      </c>
      <c r="N131" s="162" t="inlineStr">
        <is>
          <t>MARINA</t>
        </is>
      </c>
      <c r="O131" s="162" t="n">
        <v>537557</v>
      </c>
      <c r="P131" s="186" t="n">
        <v>46097</v>
      </c>
      <c r="Q131" s="186" t="n">
        <v>46099</v>
      </c>
      <c r="R131" s="162" t="inlineStr">
        <is>
          <t>AUTORIZADO PAGAMENTO</t>
        </is>
      </c>
      <c r="S131" s="162" t="n">
        <v>8202625887</v>
      </c>
      <c r="T131" s="162" t="inlineStr">
        <is>
          <t>30 DIAS CORRIDOS</t>
        </is>
      </c>
      <c r="U131" s="186" t="n">
        <v>46098</v>
      </c>
      <c r="V131" s="186" t="n">
        <v>46104</v>
      </c>
      <c r="W131" s="186" t="n">
        <v>46135</v>
      </c>
      <c r="X131" s="186" t="n">
        <v>46111</v>
      </c>
      <c r="Y131" s="105">
        <f>IF(AND(X131&lt;&gt;"",W131&lt;&gt;""),IF(X131&lt;=W131,"SIM","NÃO"),"")</f>
        <v/>
      </c>
      <c r="Z131" s="187" t="n"/>
      <c r="AC131">
        <f>IF($C131="","",IF(COUNTIF('Códigos Santander (ref)'!$A$2:$A$79,$C131)&gt;0,"SANTANDER",IF(COUNTIF('Códigos Itaú (ref)'!$A$2:$A$44,$C131)&gt;0,"ITAU",IF(AND(TRIM(UPPER($I131))="CONTRATUAL",ISNUMBER(SEARCH("INDIVIDUAL",SUBSTITUTE(UPPER($D131)," ","")))),"PREMIUM FREE",""))))</f>
        <v/>
      </c>
    </row>
    <row r="132" ht="15" customFormat="1" customHeight="1" s="45">
      <c r="A132" s="183" t="inlineStr">
        <is>
          <t>TELA</t>
        </is>
      </c>
      <c r="B132" s="162" t="n">
        <v>54287</v>
      </c>
      <c r="C132" s="162" t="n">
        <v>50700</v>
      </c>
      <c r="D132" s="162" t="inlineStr">
        <is>
          <t>INDIVIDUAL MAISODONTO</t>
        </is>
      </c>
      <c r="E132" s="162" t="n">
        <v>94058024453</v>
      </c>
      <c r="F132" s="185" t="n">
        <v>50700325533007</v>
      </c>
      <c r="G132" s="184" t="n">
        <v>150</v>
      </c>
      <c r="H132" s="184" t="n">
        <v>150</v>
      </c>
      <c r="I132" s="162" t="inlineStr">
        <is>
          <t>COBRANÇA INDEVIDA</t>
        </is>
      </c>
      <c r="J132" s="191" t="inlineStr">
        <is>
          <t>46370671000145</t>
        </is>
      </c>
      <c r="K132" s="162" t="inlineStr">
        <is>
          <t>ORALCLIN LTDA</t>
        </is>
      </c>
      <c r="L132" s="162" t="inlineStr">
        <is>
          <t>MACEIO</t>
        </is>
      </c>
      <c r="M132" s="162" t="inlineStr">
        <is>
          <t>AL</t>
        </is>
      </c>
      <c r="N132" s="162" t="inlineStr">
        <is>
          <t>SERGIANA</t>
        </is>
      </c>
      <c r="O132" s="162" t="n">
        <v>538217</v>
      </c>
      <c r="P132" s="186" t="n">
        <v>46098</v>
      </c>
      <c r="Q132" s="186" t="n">
        <v>46104</v>
      </c>
      <c r="R132" s="162" t="inlineStr">
        <is>
          <t>AUTORIZADO PAGAMENTO</t>
        </is>
      </c>
      <c r="S132" s="162" t="n">
        <v>8202625888</v>
      </c>
      <c r="T132" s="162" t="inlineStr">
        <is>
          <t>30 DIAS CORRIDOS</t>
        </is>
      </c>
      <c r="U132" s="186" t="n">
        <v>46098</v>
      </c>
      <c r="V132" s="186" t="n">
        <v>46104</v>
      </c>
      <c r="W132" s="186" t="n">
        <v>46135</v>
      </c>
      <c r="X132" s="186" t="n">
        <v>46111</v>
      </c>
      <c r="Y132" s="105">
        <f>IF(AND(X132&lt;&gt;"",W132&lt;&gt;""),IF(X132&lt;=W132,"SIM","NÃO"),"")</f>
        <v/>
      </c>
      <c r="Z132" s="187" t="n"/>
      <c r="AC132">
        <f>IF($C132="","",IF(COUNTIF('Códigos Santander (ref)'!$A$2:$A$79,$C132)&gt;0,"SANTANDER",IF(COUNTIF('Códigos Itaú (ref)'!$A$2:$A$44,$C132)&gt;0,"ITAU",IF(AND(TRIM(UPPER($I132))="CONTRATUAL",ISNUMBER(SEARCH("INDIVIDUAL",SUBSTITUTE(UPPER($D132)," ","")))),"PREMIUM FREE",""))))</f>
        <v/>
      </c>
    </row>
    <row r="133" ht="15" customFormat="1" customHeight="1" s="45">
      <c r="A133" s="183" t="inlineStr">
        <is>
          <t>NIP</t>
        </is>
      </c>
      <c r="B133" s="162" t="n">
        <v>54227</v>
      </c>
      <c r="C133" s="162" t="n">
        <v>60300</v>
      </c>
      <c r="D133" s="162" t="inlineStr">
        <is>
          <t>INDIVIDUAL</t>
        </is>
      </c>
      <c r="E133" s="162" t="n">
        <v>2857609558</v>
      </c>
      <c r="F133" s="185" t="n">
        <v>60300888479019</v>
      </c>
      <c r="G133" s="184" t="n">
        <v>400</v>
      </c>
      <c r="H133" s="184" t="n">
        <v>400</v>
      </c>
      <c r="I133" s="162" t="inlineStr">
        <is>
          <t>COBRANÇA INDEVIDA</t>
        </is>
      </c>
      <c r="J133" s="191" t="inlineStr">
        <is>
          <t>19688707000160</t>
        </is>
      </c>
      <c r="K133" s="162" t="inlineStr">
        <is>
          <t>BENEFITS BRASIL ODONTO E BENEFICIOS LTDA</t>
        </is>
      </c>
      <c r="L133" s="162" t="inlineStr">
        <is>
          <t xml:space="preserve">SALVADOR </t>
        </is>
      </c>
      <c r="M133" s="162" t="inlineStr">
        <is>
          <t>BA</t>
        </is>
      </c>
      <c r="N133" s="162" t="inlineStr">
        <is>
          <t>MARINA</t>
        </is>
      </c>
      <c r="O133" s="162" t="n">
        <v>538191</v>
      </c>
      <c r="P133" s="186" t="n">
        <v>46098</v>
      </c>
      <c r="Q133" s="186" t="n">
        <v>46099</v>
      </c>
      <c r="R133" s="162" t="inlineStr">
        <is>
          <t>AUTORIZADO PAGAMENTO</t>
        </is>
      </c>
      <c r="S133" s="162" t="n">
        <v>8202625777</v>
      </c>
      <c r="T133" s="162" t="inlineStr">
        <is>
          <t>30 DIAS CORRIDOS</t>
        </is>
      </c>
      <c r="U133" s="186" t="n">
        <v>46098</v>
      </c>
      <c r="V133" s="186" t="n">
        <v>46099</v>
      </c>
      <c r="W133" s="186" t="n">
        <v>46130</v>
      </c>
      <c r="X133" s="186" t="n">
        <v>46106</v>
      </c>
      <c r="Y133" s="105">
        <f>IF(AND(X133&lt;&gt;"",W133&lt;&gt;""),IF(X133&lt;=W133,"SIM","NÃO"),"")</f>
        <v/>
      </c>
      <c r="Z133" s="187" t="n"/>
      <c r="AC133">
        <f>IF($C133="","",IF(COUNTIF('Códigos Santander (ref)'!$A$2:$A$79,$C133)&gt;0,"SANTANDER",IF(COUNTIF('Códigos Itaú (ref)'!$A$2:$A$44,$C133)&gt;0,"ITAU",IF(AND(TRIM(UPPER($I133))="CONTRATUAL",ISNUMBER(SEARCH("INDIVIDUAL",SUBSTITUTE(UPPER($D133)," ","")))),"PREMIUM FREE",""))))</f>
        <v/>
      </c>
    </row>
    <row r="134" ht="15" customFormat="1" customHeight="1" s="45">
      <c r="A134" s="183" t="inlineStr">
        <is>
          <t>TELA</t>
        </is>
      </c>
      <c r="B134" s="162" t="n">
        <v>54319</v>
      </c>
      <c r="C134" s="162" t="inlineStr">
        <is>
          <t>1RUGZ</t>
        </is>
      </c>
      <c r="D134" s="162" t="inlineStr">
        <is>
          <t>SX TOOLS SOLUC SERV COMPARTILHADOS LTDA</t>
        </is>
      </c>
      <c r="E134" s="162" t="n">
        <v>12727457839</v>
      </c>
      <c r="F134" s="162" t="inlineStr">
        <is>
          <t>1RUGZ002685019</t>
        </is>
      </c>
      <c r="G134" s="184" t="n">
        <v>574.87</v>
      </c>
      <c r="H134" s="184" t="n">
        <v>574.87</v>
      </c>
      <c r="I134" s="162" t="inlineStr">
        <is>
          <t>CONTRATUAL</t>
        </is>
      </c>
      <c r="J134" s="191" t="inlineStr">
        <is>
          <t>38260191000101</t>
        </is>
      </c>
      <c r="K134" s="162" t="inlineStr">
        <is>
          <t>FREDERICO VICENTE CLINICA ODONTOLOGICA UNIPESSOAL LTDA</t>
        </is>
      </c>
      <c r="L134" s="162" t="inlineStr">
        <is>
          <t>SÃO PAULO</t>
        </is>
      </c>
      <c r="M134" s="162" t="inlineStr">
        <is>
          <t>SP</t>
        </is>
      </c>
      <c r="N134" s="162" t="inlineStr">
        <is>
          <t>SERGIANA</t>
        </is>
      </c>
      <c r="O134" s="162" t="inlineStr">
        <is>
          <t>JA POSSUI</t>
        </is>
      </c>
      <c r="P134" s="162" t="n"/>
      <c r="Q134" s="162" t="n"/>
      <c r="R134" s="162" t="inlineStr">
        <is>
          <t>AUTORIZADO PAGAMENTO</t>
        </is>
      </c>
      <c r="S134" s="162" t="n">
        <v>8202625758</v>
      </c>
      <c r="T134" s="162" t="inlineStr">
        <is>
          <t>5 DIAS ÚTEIS</t>
        </is>
      </c>
      <c r="U134" s="186" t="n">
        <v>46098</v>
      </c>
      <c r="V134" s="186" t="n">
        <v>46099</v>
      </c>
      <c r="W134" s="186" t="n">
        <v>46106</v>
      </c>
      <c r="X134" s="186" t="n">
        <v>46106</v>
      </c>
      <c r="Y134" s="105">
        <f>IF(AND(X134&lt;&gt;"",W134&lt;&gt;""),IF(X134&lt;=W134,"SIM","NÃO"),"")</f>
        <v/>
      </c>
      <c r="Z134" s="187" t="n"/>
      <c r="AC134">
        <f>IF($C134="","",IF(COUNTIF('Códigos Santander (ref)'!$A$2:$A$79,$C134)&gt;0,"SANTANDER",IF(COUNTIF('Códigos Itaú (ref)'!$A$2:$A$44,$C134)&gt;0,"ITAU",IF(AND(TRIM(UPPER($I134))="CONTRATUAL",ISNUMBER(SEARCH("INDIVIDUAL",SUBSTITUTE(UPPER($D134)," ","")))),"PREMIUM FREE",""))))</f>
        <v/>
      </c>
    </row>
    <row r="135" ht="15" customFormat="1" customHeight="1" s="45">
      <c r="A135" s="183" t="inlineStr">
        <is>
          <t>LECOM</t>
        </is>
      </c>
      <c r="B135" s="162" t="n">
        <v>54127</v>
      </c>
      <c r="C135" s="162" t="inlineStr">
        <is>
          <t>0JMK0</t>
        </is>
      </c>
      <c r="D135" s="162" t="inlineStr">
        <is>
          <t>UNIFACILITIES SERVICOS EMPRESARIAIS LTDA</t>
        </is>
      </c>
      <c r="E135" s="162" t="n">
        <v>26623855882</v>
      </c>
      <c r="F135" s="162" t="inlineStr">
        <is>
          <t>0JMK0418265017</t>
        </is>
      </c>
      <c r="G135" s="184" t="n">
        <v>631.8</v>
      </c>
      <c r="H135" s="184" t="n">
        <v>631.8</v>
      </c>
      <c r="I135" s="162" t="inlineStr">
        <is>
          <t>COBRANÇA INDEVIDA</t>
        </is>
      </c>
      <c r="J135" s="191" t="inlineStr">
        <is>
          <t>30496846000125</t>
        </is>
      </c>
      <c r="K135" s="162" t="inlineStr">
        <is>
          <t>ROLF WITT</t>
        </is>
      </c>
      <c r="L135" s="162" t="inlineStr">
        <is>
          <t>JUNDIAÍ</t>
        </is>
      </c>
      <c r="M135" s="162" t="inlineStr">
        <is>
          <t>SP</t>
        </is>
      </c>
      <c r="N135" s="162" t="inlineStr">
        <is>
          <t>MARINA</t>
        </is>
      </c>
      <c r="O135" s="162" t="n">
        <v>538340</v>
      </c>
      <c r="P135" s="186" t="n">
        <v>46098</v>
      </c>
      <c r="Q135" s="186" t="n">
        <v>46104</v>
      </c>
      <c r="R135" s="162" t="inlineStr">
        <is>
          <t>AUTORIZADO PAGAMENTO</t>
        </is>
      </c>
      <c r="S135" s="162" t="n">
        <v>8202625897</v>
      </c>
      <c r="T135" s="162" t="inlineStr">
        <is>
          <t>30 DIAS CORRIDOS</t>
        </is>
      </c>
      <c r="U135" s="186" t="n">
        <v>46098</v>
      </c>
      <c r="V135" s="186" t="n">
        <v>46104</v>
      </c>
      <c r="W135" s="186" t="n">
        <v>46135</v>
      </c>
      <c r="X135" s="186" t="n">
        <v>46111</v>
      </c>
      <c r="Y135" s="105">
        <f>IF(AND(X135&lt;&gt;"",W135&lt;&gt;""),IF(X135&lt;=W135,"SIM","NÃO"),"")</f>
        <v/>
      </c>
      <c r="Z135" s="187" t="n"/>
      <c r="AC135">
        <f>IF($C135="","",IF(COUNTIF('Códigos Santander (ref)'!$A$2:$A$79,$C135)&gt;0,"SANTANDER",IF(COUNTIF('Códigos Itaú (ref)'!$A$2:$A$44,$C135)&gt;0,"ITAU",IF(AND(TRIM(UPPER($I135))="CONTRATUAL",ISNUMBER(SEARCH("INDIVIDUAL",SUBSTITUTE(UPPER($D135)," ","")))),"PREMIUM FREE",""))))</f>
        <v/>
      </c>
    </row>
    <row r="136" ht="15" customFormat="1" customHeight="1" s="45">
      <c r="A136" s="183" t="inlineStr">
        <is>
          <t>LECOM</t>
        </is>
      </c>
      <c r="B136" s="162" t="n">
        <v>54370</v>
      </c>
      <c r="C136" s="162" t="inlineStr">
        <is>
          <t>0JMK0</t>
        </is>
      </c>
      <c r="D136" s="162" t="inlineStr">
        <is>
          <t>UNIFACILITIES SERVICOS EMPRESARIAIS LTDA</t>
        </is>
      </c>
      <c r="E136" s="162" t="n">
        <v>26623855882</v>
      </c>
      <c r="F136" s="162" t="inlineStr">
        <is>
          <t>0JMK0418265017</t>
        </is>
      </c>
      <c r="G136" s="184" t="n">
        <v>421.2</v>
      </c>
      <c r="H136" s="184" t="n">
        <v>421.2</v>
      </c>
      <c r="I136" s="162" t="inlineStr">
        <is>
          <t>COBRANÇA INDEVIDA</t>
        </is>
      </c>
      <c r="J136" s="191" t="inlineStr">
        <is>
          <t>30708541000130</t>
        </is>
      </c>
      <c r="K136" s="162" t="inlineStr">
        <is>
          <t>MARCELO LUIZ DE ANDRADE</t>
        </is>
      </c>
      <c r="L136" s="162" t="inlineStr">
        <is>
          <t>CAMPO LIMPO PAULISTA</t>
        </is>
      </c>
      <c r="M136" s="162" t="inlineStr">
        <is>
          <t>SP</t>
        </is>
      </c>
      <c r="N136" s="162" t="inlineStr">
        <is>
          <t>MARINA</t>
        </is>
      </c>
      <c r="O136" s="162" t="n">
        <v>538340</v>
      </c>
      <c r="P136" s="186" t="n">
        <v>46098</v>
      </c>
      <c r="Q136" s="186" t="n">
        <v>46104</v>
      </c>
      <c r="R136" s="162" t="inlineStr">
        <is>
          <t>AUTORIZADO PAGAMENTO</t>
        </is>
      </c>
      <c r="S136" s="162" t="n">
        <v>8202625898</v>
      </c>
      <c r="T136" s="162" t="inlineStr">
        <is>
          <t>30 DIAS CORRIDOS</t>
        </is>
      </c>
      <c r="U136" s="186" t="n">
        <v>46098</v>
      </c>
      <c r="V136" s="186" t="n">
        <v>46104</v>
      </c>
      <c r="W136" s="186" t="n">
        <v>46135</v>
      </c>
      <c r="X136" s="186" t="n">
        <v>46111</v>
      </c>
      <c r="Y136" s="105">
        <f>IF(AND(X136&lt;&gt;"",W136&lt;&gt;""),IF(X136&lt;=W136,"SIM","NÃO"),"")</f>
        <v/>
      </c>
      <c r="Z136" s="187" t="n"/>
      <c r="AC136">
        <f>IF($C136="","",IF(COUNTIF('Códigos Santander (ref)'!$A$2:$A$79,$C136)&gt;0,"SANTANDER",IF(COUNTIF('Códigos Itaú (ref)'!$A$2:$A$44,$C136)&gt;0,"ITAU",IF(AND(TRIM(UPPER($I136))="CONTRATUAL",ISNUMBER(SEARCH("INDIVIDUAL",SUBSTITUTE(UPPER($D136)," ","")))),"PREMIUM FREE",""))))</f>
        <v/>
      </c>
    </row>
    <row r="137" ht="15" customFormat="1" customHeight="1" s="45">
      <c r="A137" s="183" t="inlineStr">
        <is>
          <t>TELA</t>
        </is>
      </c>
      <c r="B137" s="162" t="n">
        <v>53863</v>
      </c>
      <c r="C137" s="162" t="inlineStr">
        <is>
          <t>1RUB1</t>
        </is>
      </c>
      <c r="D137" s="162" t="inlineStr">
        <is>
          <t>F1RST TECNOLOGIA E INOVACAO LTDA</t>
        </is>
      </c>
      <c r="E137" s="162" t="n">
        <v>28476799870</v>
      </c>
      <c r="F137" s="162" t="inlineStr">
        <is>
          <t>1RUB1000006009</t>
        </is>
      </c>
      <c r="G137" s="184" t="n">
        <v>60</v>
      </c>
      <c r="H137" s="184" t="n">
        <v>60</v>
      </c>
      <c r="I137" s="162" t="inlineStr">
        <is>
          <t>CONTRATUAL</t>
        </is>
      </c>
      <c r="J137" s="191" t="inlineStr">
        <is>
          <t>21497971000169</t>
        </is>
      </c>
      <c r="K137" s="162" t="inlineStr">
        <is>
          <t>ORTHORAD RADIOLOGIA ODONTOLOGICA DIGITAL LTDA</t>
        </is>
      </c>
      <c r="L137" s="162" t="inlineStr">
        <is>
          <t>SÃO PAULO</t>
        </is>
      </c>
      <c r="M137" s="162" t="inlineStr">
        <is>
          <t>SP</t>
        </is>
      </c>
      <c r="N137" s="162" t="inlineStr">
        <is>
          <t>SERGIANA</t>
        </is>
      </c>
      <c r="O137" s="162" t="inlineStr">
        <is>
          <t>JA POSSUI</t>
        </is>
      </c>
      <c r="P137" s="162" t="n"/>
      <c r="Q137" s="162" t="n"/>
      <c r="R137" s="162" t="inlineStr">
        <is>
          <t>AUTORIZADO PAGAMENTO</t>
        </is>
      </c>
      <c r="S137" s="162" t="n">
        <v>8202625780</v>
      </c>
      <c r="T137" s="162" t="inlineStr">
        <is>
          <t>5 DIAS ÚTEIS</t>
        </is>
      </c>
      <c r="U137" s="186" t="n">
        <v>46098</v>
      </c>
      <c r="V137" s="186" t="n">
        <v>46099</v>
      </c>
      <c r="W137" s="186" t="n">
        <v>46106</v>
      </c>
      <c r="X137" s="186" t="n">
        <v>46106</v>
      </c>
      <c r="Y137" s="105">
        <f>IF(AND(X137&lt;&gt;"",W137&lt;&gt;""),IF(X137&lt;=W137,"SIM","NÃO"),"")</f>
        <v/>
      </c>
      <c r="Z137" s="187" t="n"/>
      <c r="AC137">
        <f>IF($C137="","",IF(COUNTIF('Códigos Santander (ref)'!$A$2:$A$79,$C137)&gt;0,"SANTANDER",IF(COUNTIF('Códigos Itaú (ref)'!$A$2:$A$44,$C137)&gt;0,"ITAU",IF(AND(TRIM(UPPER($I137))="CONTRATUAL",ISNUMBER(SEARCH("INDIVIDUAL",SUBSTITUTE(UPPER($D137)," ","")))),"PREMIUM FREE",""))))</f>
        <v/>
      </c>
    </row>
    <row r="138" ht="15" customFormat="1" customHeight="1" s="45">
      <c r="A138" s="183" t="inlineStr">
        <is>
          <t>TELA</t>
        </is>
      </c>
      <c r="B138" s="162" t="n">
        <v>54124</v>
      </c>
      <c r="C138" s="162" t="inlineStr">
        <is>
          <t>1RSLN</t>
        </is>
      </c>
      <c r="D138" s="162" t="inlineStr">
        <is>
          <t>ITAU UNIBANCO SA</t>
        </is>
      </c>
      <c r="E138" s="162" t="n">
        <v>11435080769</v>
      </c>
      <c r="F138" s="162" t="inlineStr">
        <is>
          <t>1RSLN016080009</t>
        </is>
      </c>
      <c r="G138" s="184" t="n">
        <v>450</v>
      </c>
      <c r="H138" s="184" t="n">
        <v>450</v>
      </c>
      <c r="I138" s="162" t="inlineStr">
        <is>
          <t>CONTRATUAL</t>
        </is>
      </c>
      <c r="J138" s="191" t="inlineStr">
        <is>
          <t>229031781</t>
        </is>
      </c>
      <c r="K138" s="162" t="inlineStr">
        <is>
          <t>LEONARDO LIMA BITTENCOURT COSTA</t>
        </is>
      </c>
      <c r="L138" s="188" t="inlineStr">
        <is>
          <t>SÃO GONÇALO</t>
        </is>
      </c>
      <c r="M138" s="188" t="inlineStr">
        <is>
          <t>RJ</t>
        </is>
      </c>
      <c r="N138" s="162" t="inlineStr">
        <is>
          <t>MARINA</t>
        </is>
      </c>
      <c r="O138" s="162" t="inlineStr">
        <is>
          <t>JA POSSUI</t>
        </is>
      </c>
      <c r="P138" s="162" t="n"/>
      <c r="Q138" s="162" t="n"/>
      <c r="R138" s="162" t="inlineStr">
        <is>
          <t>AUTORIZADO PAGAMENTO</t>
        </is>
      </c>
      <c r="S138" s="162" t="n">
        <v>8202625781</v>
      </c>
      <c r="T138" s="162" t="inlineStr">
        <is>
          <t>5 DIAS ÚTEIS</t>
        </is>
      </c>
      <c r="U138" s="186" t="n">
        <v>46099</v>
      </c>
      <c r="V138" s="186" t="n">
        <v>46099</v>
      </c>
      <c r="W138" s="186" t="n">
        <v>46106</v>
      </c>
      <c r="X138" s="186" t="n">
        <v>46106</v>
      </c>
      <c r="Y138" s="105">
        <f>IF(AND(X138&lt;&gt;"",W138&lt;&gt;""),IF(X138&lt;=W138,"SIM","NÃO"),"")</f>
        <v/>
      </c>
      <c r="Z138" s="187" t="n"/>
      <c r="AC138">
        <f>IF($C138="","",IF(COUNTIF('Códigos Santander (ref)'!$A$2:$A$79,$C138)&gt;0,"SANTANDER",IF(COUNTIF('Códigos Itaú (ref)'!$A$2:$A$44,$C138)&gt;0,"ITAU",IF(AND(TRIM(UPPER($I138))="CONTRATUAL",ISNUMBER(SEARCH("INDIVIDUAL",SUBSTITUTE(UPPER($D138)," ","")))),"PREMIUM FREE",""))))</f>
        <v/>
      </c>
    </row>
    <row r="139" ht="15" customFormat="1" customHeight="1" s="45">
      <c r="A139" s="183" t="inlineStr">
        <is>
          <t>TELA</t>
        </is>
      </c>
      <c r="B139" s="162" t="n">
        <v>54321</v>
      </c>
      <c r="C139" s="162" t="inlineStr">
        <is>
          <t>S21FQ</t>
        </is>
      </c>
      <c r="D139" s="162" t="inlineStr">
        <is>
          <t>SANTANDER SERVIÇOS DIGITAIS BRADIL LTDA</t>
        </is>
      </c>
      <c r="E139" s="162" t="n">
        <v>21400310830</v>
      </c>
      <c r="F139" s="162" t="inlineStr">
        <is>
          <t>S21FQ000899020</t>
        </is>
      </c>
      <c r="G139" s="184" t="n">
        <v>250</v>
      </c>
      <c r="H139" s="184" t="n">
        <v>212.19</v>
      </c>
      <c r="I139" s="162" t="inlineStr">
        <is>
          <t>CONTRATUAL</t>
        </is>
      </c>
      <c r="J139" s="191" t="inlineStr">
        <is>
          <t>11186762896</t>
        </is>
      </c>
      <c r="K139" s="162" t="inlineStr">
        <is>
          <t>ANA CLAUDIA GUIMARAES COSTA</t>
        </is>
      </c>
      <c r="L139" s="188" t="inlineStr">
        <is>
          <t>CAMPINAS</t>
        </is>
      </c>
      <c r="M139" s="188" t="inlineStr">
        <is>
          <t>SP</t>
        </is>
      </c>
      <c r="N139" s="162" t="inlineStr">
        <is>
          <t>MARINA</t>
        </is>
      </c>
      <c r="O139" s="188" t="inlineStr">
        <is>
          <t>JA POSSUI</t>
        </is>
      </c>
      <c r="P139" s="162" t="n"/>
      <c r="Q139" s="162" t="n"/>
      <c r="R139" s="162" t="inlineStr">
        <is>
          <t>AUTORIZADO PAGAMENTO</t>
        </is>
      </c>
      <c r="S139" s="162" t="n">
        <v>8202625782</v>
      </c>
      <c r="T139" s="162" t="inlineStr">
        <is>
          <t>5 DIAS ÚTEIS</t>
        </is>
      </c>
      <c r="U139" s="186" t="n">
        <v>46099</v>
      </c>
      <c r="V139" s="186" t="n">
        <v>46099</v>
      </c>
      <c r="W139" s="186" t="n">
        <v>46106</v>
      </c>
      <c r="X139" s="186" t="n">
        <v>46106</v>
      </c>
      <c r="Y139" s="105">
        <f>IF(AND(X139&lt;&gt;"",W139&lt;&gt;""),IF(X139&lt;=W139,"SIM","NÃO"),"")</f>
        <v/>
      </c>
      <c r="Z139" s="187" t="n"/>
      <c r="AC139">
        <f>IF($C139="","",IF(COUNTIF('Códigos Santander (ref)'!$A$2:$A$79,$C139)&gt;0,"SANTANDER",IF(COUNTIF('Códigos Itaú (ref)'!$A$2:$A$44,$C139)&gt;0,"ITAU",IF(AND(TRIM(UPPER($I139))="CONTRATUAL",ISNUMBER(SEARCH("INDIVIDUAL",SUBSTITUTE(UPPER($D139)," ","")))),"PREMIUM FREE",""))))</f>
        <v/>
      </c>
    </row>
    <row r="140" ht="15" customFormat="1" customHeight="1" s="45">
      <c r="A140" s="183" t="inlineStr">
        <is>
          <t>TELA</t>
        </is>
      </c>
      <c r="B140" s="162" t="n">
        <v>54352</v>
      </c>
      <c r="C140" s="162" t="inlineStr">
        <is>
          <t>1RUH3</t>
        </is>
      </c>
      <c r="D140" s="188" t="inlineStr">
        <is>
          <t>BANCO SANTANDER BRASIL SA</t>
        </is>
      </c>
      <c r="E140" s="162" t="n">
        <v>12864768798</v>
      </c>
      <c r="F140" s="162" t="inlineStr">
        <is>
          <t>1RUH3025688022</t>
        </is>
      </c>
      <c r="G140" s="184" t="n">
        <v>280</v>
      </c>
      <c r="H140" s="184" t="n">
        <v>212.19</v>
      </c>
      <c r="I140" s="162" t="inlineStr">
        <is>
          <t>CONTRATUAL</t>
        </is>
      </c>
      <c r="J140" s="191" t="inlineStr">
        <is>
          <t>229031781</t>
        </is>
      </c>
      <c r="K140" s="162" t="inlineStr">
        <is>
          <t>LEONARDO LIMA BITTENCOURT COSTA</t>
        </is>
      </c>
      <c r="L140" s="162" t="inlineStr">
        <is>
          <t>SÃO GONÇALO</t>
        </is>
      </c>
      <c r="M140" s="188" t="inlineStr">
        <is>
          <t>RJ</t>
        </is>
      </c>
      <c r="N140" s="162" t="inlineStr">
        <is>
          <t>MARINA</t>
        </is>
      </c>
      <c r="O140" s="188" t="inlineStr">
        <is>
          <t>JA POSSUI</t>
        </is>
      </c>
      <c r="P140" s="162" t="n"/>
      <c r="Q140" s="162" t="n"/>
      <c r="R140" s="162" t="inlineStr">
        <is>
          <t>AUTORIZADO PAGAMENTO</t>
        </is>
      </c>
      <c r="S140" s="162" t="n">
        <v>8202625784</v>
      </c>
      <c r="T140" s="162" t="inlineStr">
        <is>
          <t>5 DIAS ÚTEIS</t>
        </is>
      </c>
      <c r="U140" s="186" t="n">
        <v>46099</v>
      </c>
      <c r="V140" s="186" t="n">
        <v>46099</v>
      </c>
      <c r="W140" s="186" t="n">
        <v>46106</v>
      </c>
      <c r="X140" s="186" t="n">
        <v>46106</v>
      </c>
      <c r="Y140" s="105">
        <f>IF(AND(X140&lt;&gt;"",W140&lt;&gt;""),IF(X140&lt;=W140,"SIM","NÃO"),"")</f>
        <v/>
      </c>
      <c r="Z140" s="187" t="n"/>
      <c r="AC140">
        <f>IF($C140="","",IF(COUNTIF('Códigos Santander (ref)'!$A$2:$A$79,$C140)&gt;0,"SANTANDER",IF(COUNTIF('Códigos Itaú (ref)'!$A$2:$A$44,$C140)&gt;0,"ITAU",IF(AND(TRIM(UPPER($I140))="CONTRATUAL",ISNUMBER(SEARCH("INDIVIDUAL",SUBSTITUTE(UPPER($D140)," ","")))),"PREMIUM FREE",""))))</f>
        <v/>
      </c>
    </row>
    <row r="141" ht="15" customFormat="1" customHeight="1" s="45">
      <c r="A141" s="183" t="inlineStr">
        <is>
          <t>TELA</t>
        </is>
      </c>
      <c r="B141" s="162" t="n">
        <v>54353</v>
      </c>
      <c r="C141" s="162" t="inlineStr">
        <is>
          <t>1RUH3</t>
        </is>
      </c>
      <c r="D141" s="162" t="inlineStr">
        <is>
          <t>BANCO SANTANDER BRASIL SA</t>
        </is>
      </c>
      <c r="E141" s="162" t="n">
        <v>1498442714</v>
      </c>
      <c r="F141" s="162" t="inlineStr">
        <is>
          <t>1RUH3030007038</t>
        </is>
      </c>
      <c r="G141" s="184" t="n">
        <v>2400</v>
      </c>
      <c r="H141" s="184" t="n">
        <v>1838.73</v>
      </c>
      <c r="I141" s="162" t="inlineStr">
        <is>
          <t>CONTRATUAL</t>
        </is>
      </c>
      <c r="J141" s="191" t="inlineStr">
        <is>
          <t>229031781</t>
        </is>
      </c>
      <c r="K141" s="162" t="inlineStr">
        <is>
          <t>LEONARDO LIMA BITTENCOURT COSTA</t>
        </is>
      </c>
      <c r="L141" s="162" t="inlineStr">
        <is>
          <t>SÃO GONÇALO</t>
        </is>
      </c>
      <c r="M141" s="188" t="inlineStr">
        <is>
          <t>RJ</t>
        </is>
      </c>
      <c r="N141" s="162" t="inlineStr">
        <is>
          <t>MARINA</t>
        </is>
      </c>
      <c r="O141" s="162" t="inlineStr">
        <is>
          <t>JA POSSUI</t>
        </is>
      </c>
      <c r="P141" s="162" t="n"/>
      <c r="Q141" s="162" t="n"/>
      <c r="R141" s="162" t="inlineStr">
        <is>
          <t>AUTORIZADO PAGAMENTO</t>
        </is>
      </c>
      <c r="S141" s="162" t="n">
        <v>8202625786</v>
      </c>
      <c r="T141" s="162" t="inlineStr">
        <is>
          <t>5 DIAS ÚTEIS</t>
        </is>
      </c>
      <c r="U141" s="186" t="n">
        <v>46099</v>
      </c>
      <c r="V141" s="186" t="n">
        <v>46099</v>
      </c>
      <c r="W141" s="186" t="n">
        <v>46106</v>
      </c>
      <c r="X141" s="186" t="n">
        <v>46106</v>
      </c>
      <c r="Y141" s="105">
        <f>IF(AND(X141&lt;&gt;"",W141&lt;&gt;""),IF(X141&lt;=W141,"SIM","NÃO"),"")</f>
        <v/>
      </c>
      <c r="Z141" s="187" t="n"/>
      <c r="AC141">
        <f>IF($C141="","",IF(COUNTIF('Códigos Santander (ref)'!$A$2:$A$79,$C141)&gt;0,"SANTANDER",IF(COUNTIF('Códigos Itaú (ref)'!$A$2:$A$44,$C141)&gt;0,"ITAU",IF(AND(TRIM(UPPER($I141))="CONTRATUAL",ISNUMBER(SEARCH("INDIVIDUAL",SUBSTITUTE(UPPER($D141)," ","")))),"PREMIUM FREE",""))))</f>
        <v/>
      </c>
    </row>
    <row r="142" ht="15" customFormat="1" customHeight="1" s="45">
      <c r="A142" s="183" t="inlineStr">
        <is>
          <t>TELA</t>
        </is>
      </c>
      <c r="B142" s="162" t="n">
        <v>51451</v>
      </c>
      <c r="C142" s="162" t="inlineStr">
        <is>
          <t>1RUH3</t>
        </is>
      </c>
      <c r="D142" s="162" t="inlineStr">
        <is>
          <t>BANCO SANTANDER BRASIL SA</t>
        </is>
      </c>
      <c r="E142" s="162" t="n">
        <v>85426067600</v>
      </c>
      <c r="F142" s="162" t="inlineStr">
        <is>
          <t>1RUH3036497029</t>
        </is>
      </c>
      <c r="G142" s="184" t="n">
        <v>1000</v>
      </c>
      <c r="H142" s="184" t="n">
        <v>348.6</v>
      </c>
      <c r="I142" s="162" t="inlineStr">
        <is>
          <t>CONTRATUAL</t>
        </is>
      </c>
      <c r="J142" s="191" t="inlineStr">
        <is>
          <t>43249774000163</t>
        </is>
      </c>
      <c r="K142" s="162" t="inlineStr">
        <is>
          <t>CLINICA ODONTOLOGICA DIAS LTDA</t>
        </is>
      </c>
      <c r="L142" s="162" t="inlineStr">
        <is>
          <t>CAMBUÍ</t>
        </is>
      </c>
      <c r="M142" s="162" t="inlineStr">
        <is>
          <t>MG</t>
        </is>
      </c>
      <c r="N142" s="162" t="inlineStr">
        <is>
          <t>SERGIANA</t>
        </is>
      </c>
      <c r="O142" s="162" t="inlineStr">
        <is>
          <t>JA POSSUI</t>
        </is>
      </c>
      <c r="P142" s="162" t="n"/>
      <c r="Q142" s="162" t="n"/>
      <c r="R142" s="162" t="inlineStr">
        <is>
          <t>AUTORIZADO PAGAMENTO</t>
        </is>
      </c>
      <c r="S142" s="162" t="n">
        <v>8202625787</v>
      </c>
      <c r="T142" s="162" t="inlineStr">
        <is>
          <t>5 DIAS ÚTEIS</t>
        </is>
      </c>
      <c r="U142" s="186" t="n">
        <v>46099</v>
      </c>
      <c r="V142" s="186" t="n">
        <v>46099</v>
      </c>
      <c r="W142" s="186" t="n">
        <v>46106</v>
      </c>
      <c r="X142" s="186" t="n">
        <v>46106</v>
      </c>
      <c r="Y142" s="105">
        <f>IF(AND(X142&lt;&gt;"",W142&lt;&gt;""),IF(X142&lt;=W142,"SIM","NÃO"),"")</f>
        <v/>
      </c>
      <c r="Z142" s="187" t="n"/>
      <c r="AC142">
        <f>IF($C142="","",IF(COUNTIF('Códigos Santander (ref)'!$A$2:$A$79,$C142)&gt;0,"SANTANDER",IF(COUNTIF('Códigos Itaú (ref)'!$A$2:$A$44,$C142)&gt;0,"ITAU",IF(AND(TRIM(UPPER($I142))="CONTRATUAL",ISNUMBER(SEARCH("INDIVIDUAL",SUBSTITUTE(UPPER($D142)," ","")))),"PREMIUM FREE",""))))</f>
        <v/>
      </c>
    </row>
    <row r="143" ht="15" customFormat="1" customHeight="1" s="45">
      <c r="A143" s="183" t="inlineStr">
        <is>
          <t>TELA</t>
        </is>
      </c>
      <c r="B143" s="162" t="n">
        <v>53673</v>
      </c>
      <c r="C143" s="162" t="inlineStr">
        <is>
          <t>1RUH3</t>
        </is>
      </c>
      <c r="D143" s="162" t="inlineStr">
        <is>
          <t>BANCO SANTANDER BRASIL SA</t>
        </is>
      </c>
      <c r="E143" s="162" t="n">
        <v>28436101847</v>
      </c>
      <c r="F143" s="162" t="inlineStr">
        <is>
          <t>1RUH3030807026</t>
        </is>
      </c>
      <c r="G143" s="184" t="n">
        <v>620</v>
      </c>
      <c r="H143" s="184" t="n">
        <v>456.07</v>
      </c>
      <c r="I143" s="162" t="inlineStr">
        <is>
          <t>CONTRATUAL</t>
        </is>
      </c>
      <c r="J143" s="191" t="inlineStr">
        <is>
          <t>24870458000160</t>
        </is>
      </c>
      <c r="K143" s="162" t="inlineStr">
        <is>
          <t>EDWAL LOBOSCHI</t>
        </is>
      </c>
      <c r="L143" s="162" t="inlineStr">
        <is>
          <t>SÃO PAULO</t>
        </is>
      </c>
      <c r="M143" s="162" t="inlineStr">
        <is>
          <t>SP</t>
        </is>
      </c>
      <c r="N143" s="162" t="inlineStr">
        <is>
          <t>SERGIANA</t>
        </is>
      </c>
      <c r="O143" s="162" t="inlineStr">
        <is>
          <t>JA POSSUI</t>
        </is>
      </c>
      <c r="P143" s="162" t="n"/>
      <c r="Q143" s="162" t="n"/>
      <c r="R143" s="162" t="inlineStr">
        <is>
          <t>AUTORIZADO PAGAMENTO</t>
        </is>
      </c>
      <c r="S143" s="162" t="n">
        <v>8202625788</v>
      </c>
      <c r="T143" s="162" t="inlineStr">
        <is>
          <t>5 DIAS ÚTEIS</t>
        </is>
      </c>
      <c r="U143" s="186" t="n">
        <v>46099</v>
      </c>
      <c r="V143" s="186" t="n">
        <v>46099</v>
      </c>
      <c r="W143" s="186" t="n">
        <v>46106</v>
      </c>
      <c r="X143" s="186" t="n">
        <v>46106</v>
      </c>
      <c r="Y143" s="105">
        <f>IF(AND(X143&lt;&gt;"",W143&lt;&gt;""),IF(X143&lt;=W143,"SIM","NÃO"),"")</f>
        <v/>
      </c>
      <c r="Z143" s="187" t="n"/>
      <c r="AC143">
        <f>IF($C143="","",IF(COUNTIF('Códigos Santander (ref)'!$A$2:$A$79,$C143)&gt;0,"SANTANDER",IF(COUNTIF('Códigos Itaú (ref)'!$A$2:$A$44,$C143)&gt;0,"ITAU",IF(AND(TRIM(UPPER($I143))="CONTRATUAL",ISNUMBER(SEARCH("INDIVIDUAL",SUBSTITUTE(UPPER($D143)," ","")))),"PREMIUM FREE",""))))</f>
        <v/>
      </c>
    </row>
    <row r="144" ht="15" customFormat="1" customHeight="1" s="45">
      <c r="A144" s="183" t="inlineStr">
        <is>
          <t>TELA</t>
        </is>
      </c>
      <c r="B144" s="162" t="n">
        <v>54354</v>
      </c>
      <c r="C144" s="162" t="inlineStr">
        <is>
          <t>1RUH3</t>
        </is>
      </c>
      <c r="D144" s="162" t="inlineStr">
        <is>
          <t>BANCO SANTANDER BRASIL SA</t>
        </is>
      </c>
      <c r="E144" s="162" t="n">
        <v>4898151892</v>
      </c>
      <c r="F144" s="162" t="inlineStr">
        <is>
          <t>1RUH3036902004</t>
        </is>
      </c>
      <c r="G144" s="184" t="n">
        <v>1200</v>
      </c>
      <c r="H144" s="184" t="n">
        <v>391.95</v>
      </c>
      <c r="I144" s="162" t="inlineStr">
        <is>
          <t>CONTRATUAL</t>
        </is>
      </c>
      <c r="J144" s="191" t="inlineStr">
        <is>
          <t>24870458000160</t>
        </is>
      </c>
      <c r="K144" s="162" t="inlineStr">
        <is>
          <t>EDWAL LOBOSCHI</t>
        </is>
      </c>
      <c r="L144" s="188" t="inlineStr">
        <is>
          <t>SÃO PAULO</t>
        </is>
      </c>
      <c r="M144" s="162" t="inlineStr">
        <is>
          <t>SP</t>
        </is>
      </c>
      <c r="N144" s="162" t="inlineStr">
        <is>
          <t>MARINA</t>
        </is>
      </c>
      <c r="O144" s="188" t="inlineStr">
        <is>
          <t>JA POSSUI</t>
        </is>
      </c>
      <c r="P144" s="162" t="n"/>
      <c r="Q144" s="162" t="n"/>
      <c r="R144" s="162" t="inlineStr">
        <is>
          <t>AUTORIZADO PAGAMENTO</t>
        </is>
      </c>
      <c r="S144" s="162" t="n">
        <v>8202625789</v>
      </c>
      <c r="T144" s="162" t="inlineStr">
        <is>
          <t>5 DIAS ÚTEIS</t>
        </is>
      </c>
      <c r="U144" s="186" t="n">
        <v>46099</v>
      </c>
      <c r="V144" s="186" t="n">
        <v>46099</v>
      </c>
      <c r="W144" s="186" t="n">
        <v>46106</v>
      </c>
      <c r="X144" s="186" t="n">
        <v>46106</v>
      </c>
      <c r="Y144" s="105">
        <f>IF(AND(X144&lt;&gt;"",W144&lt;&gt;""),IF(X144&lt;=W144,"SIM","NÃO"),"")</f>
        <v/>
      </c>
      <c r="Z144" s="187" t="n"/>
      <c r="AC144">
        <f>IF($C144="","",IF(COUNTIF('Códigos Santander (ref)'!$A$2:$A$79,$C144)&gt;0,"SANTANDER",IF(COUNTIF('Códigos Itaú (ref)'!$A$2:$A$44,$C144)&gt;0,"ITAU",IF(AND(TRIM(UPPER($I144))="CONTRATUAL",ISNUMBER(SEARCH("INDIVIDUAL",SUBSTITUTE(UPPER($D144)," ","")))),"PREMIUM FREE",""))))</f>
        <v/>
      </c>
    </row>
    <row r="145" ht="15" customFormat="1" customHeight="1" s="45">
      <c r="A145" s="183" t="inlineStr">
        <is>
          <t>EMAIL</t>
        </is>
      </c>
      <c r="B145" s="162" t="n">
        <v>54355</v>
      </c>
      <c r="C145" s="162" t="inlineStr">
        <is>
          <t>0YC5J</t>
        </is>
      </c>
      <c r="D145" s="162" t="inlineStr">
        <is>
          <t>SILVANA ROQUE DOS SANTOS TAVARES</t>
        </is>
      </c>
      <c r="E145" s="162" t="n">
        <v>44356246802</v>
      </c>
      <c r="F145" s="162" t="inlineStr">
        <is>
          <t>0YC5J000001031</t>
        </is>
      </c>
      <c r="G145" s="184" t="n">
        <v>281.91</v>
      </c>
      <c r="H145" s="184" t="n">
        <v>281.91</v>
      </c>
      <c r="I145" s="162" t="inlineStr">
        <is>
          <t>DESLOCAMENTO</t>
        </is>
      </c>
      <c r="J145" s="191" t="inlineStr">
        <is>
          <t>17895646000187</t>
        </is>
      </c>
      <c r="K145" s="162" t="inlineStr">
        <is>
          <t>UBER DO BRASIL TECNOLOGIA LTDA</t>
        </is>
      </c>
      <c r="L145" s="162" t="inlineStr">
        <is>
          <t>ITAPEVI</t>
        </is>
      </c>
      <c r="M145" s="162" t="inlineStr">
        <is>
          <t>SP</t>
        </is>
      </c>
      <c r="N145" s="162" t="inlineStr">
        <is>
          <t>SERGIANA</t>
        </is>
      </c>
      <c r="O145" s="162" t="n">
        <v>538854</v>
      </c>
      <c r="P145" s="186" t="n">
        <v>46099</v>
      </c>
      <c r="Q145" s="186" t="n">
        <v>46105</v>
      </c>
      <c r="R145" s="162" t="inlineStr">
        <is>
          <t>AUTORIZADO PAGAMENTO</t>
        </is>
      </c>
      <c r="S145" s="162" t="n">
        <v>8202625934</v>
      </c>
      <c r="T145" s="162" t="inlineStr">
        <is>
          <t>30 DIAS CORRIDOS</t>
        </is>
      </c>
      <c r="U145" s="186" t="n">
        <v>46099</v>
      </c>
      <c r="V145" s="186" t="n">
        <v>46105</v>
      </c>
      <c r="W145" s="186" t="n">
        <v>46136</v>
      </c>
      <c r="X145" s="186" t="n">
        <v>46111</v>
      </c>
      <c r="Y145" s="105">
        <f>IF(AND(X145&lt;&gt;"",W145&lt;&gt;""),IF(X145&lt;=W145,"SIM","NÃO"),"")</f>
        <v/>
      </c>
      <c r="Z145" s="187" t="n"/>
      <c r="AC145">
        <f>IF($C145="","",IF(COUNTIF('Códigos Santander (ref)'!$A$2:$A$79,$C145)&gt;0,"SANTANDER",IF(COUNTIF('Códigos Itaú (ref)'!$A$2:$A$44,$C145)&gt;0,"ITAU",IF(AND(TRIM(UPPER($I145))="CONTRATUAL",ISNUMBER(SEARCH("INDIVIDUAL",SUBSTITUTE(UPPER($D145)," ","")))),"PREMIUM FREE",""))))</f>
        <v/>
      </c>
    </row>
    <row r="146" ht="15" customFormat="1" customHeight="1" s="45">
      <c r="A146" s="183" t="inlineStr">
        <is>
          <t>TELA</t>
        </is>
      </c>
      <c r="B146" s="162" t="n">
        <v>54428</v>
      </c>
      <c r="C146" s="162" t="inlineStr">
        <is>
          <t>1RUH3</t>
        </is>
      </c>
      <c r="D146" s="162" t="inlineStr">
        <is>
          <t>BANCO SANTANDER BRASIL SA</t>
        </is>
      </c>
      <c r="E146" s="162" t="n">
        <v>11673723870</v>
      </c>
      <c r="F146" s="162" t="inlineStr">
        <is>
          <t>1RUH3029889006</t>
        </is>
      </c>
      <c r="G146" s="184" t="n">
        <v>318.67</v>
      </c>
      <c r="H146" s="184" t="n">
        <v>318.67</v>
      </c>
      <c r="I146" s="162" t="inlineStr">
        <is>
          <t>CONTRATUAL</t>
        </is>
      </c>
      <c r="J146" s="191" t="inlineStr">
        <is>
          <t>38260191000101</t>
        </is>
      </c>
      <c r="K146" s="162" t="inlineStr">
        <is>
          <t>FREDERICO VICENTE CLINICA ODONTOLOGICA UNIPESSOAL LTDA</t>
        </is>
      </c>
      <c r="L146" s="162" t="inlineStr">
        <is>
          <t>SÃO PAULO</t>
        </is>
      </c>
      <c r="M146" s="188" t="inlineStr">
        <is>
          <t>SP</t>
        </is>
      </c>
      <c r="N146" s="162" t="inlineStr">
        <is>
          <t>MARINA</t>
        </is>
      </c>
      <c r="O146" s="188" t="inlineStr">
        <is>
          <t>JA POSSUI</t>
        </is>
      </c>
      <c r="P146" s="162" t="n"/>
      <c r="Q146" s="162" t="n"/>
      <c r="R146" s="162" t="inlineStr">
        <is>
          <t>AUTORIZADO PAGAMENTO</t>
        </is>
      </c>
      <c r="S146" s="162" t="n">
        <v>8202625793</v>
      </c>
      <c r="T146" s="162" t="inlineStr">
        <is>
          <t>5 DIAS ÚTEIS</t>
        </is>
      </c>
      <c r="U146" s="186" t="n">
        <v>46099</v>
      </c>
      <c r="V146" s="186" t="n">
        <v>46099</v>
      </c>
      <c r="W146" s="186" t="n">
        <v>46106</v>
      </c>
      <c r="X146" s="186" t="n">
        <v>46106</v>
      </c>
      <c r="Y146" s="105">
        <f>IF(AND(X146&lt;&gt;"",W146&lt;&gt;""),IF(X146&lt;=W146,"SIM","NÃO"),"")</f>
        <v/>
      </c>
      <c r="Z146" s="187" t="n"/>
      <c r="AC146">
        <f>IF($C146="","",IF(COUNTIF('Códigos Santander (ref)'!$A$2:$A$79,$C146)&gt;0,"SANTANDER",IF(COUNTIF('Códigos Itaú (ref)'!$A$2:$A$44,$C146)&gt;0,"ITAU",IF(AND(TRIM(UPPER($I146))="CONTRATUAL",ISNUMBER(SEARCH("INDIVIDUAL",SUBSTITUTE(UPPER($D146)," ","")))),"PREMIUM FREE",""))))</f>
        <v/>
      </c>
    </row>
    <row r="147" ht="15" customFormat="1" customHeight="1" s="45">
      <c r="A147" s="183" t="inlineStr">
        <is>
          <t>TELA</t>
        </is>
      </c>
      <c r="B147" s="162" t="n">
        <v>54356</v>
      </c>
      <c r="C147" s="162" t="inlineStr">
        <is>
          <t>1RUH3</t>
        </is>
      </c>
      <c r="D147" s="162" t="inlineStr">
        <is>
          <t>BANCO SANTANDER BRASIL SA</t>
        </is>
      </c>
      <c r="E147" s="162" t="n">
        <v>19861825843</v>
      </c>
      <c r="F147" s="162" t="inlineStr">
        <is>
          <t>1RUH3019867000</t>
        </is>
      </c>
      <c r="G147" s="184" t="n">
        <v>370</v>
      </c>
      <c r="H147" s="184" t="n">
        <v>243.88</v>
      </c>
      <c r="I147" s="162" t="inlineStr">
        <is>
          <t>CONTRATUAL</t>
        </is>
      </c>
      <c r="J147" s="191" t="inlineStr">
        <is>
          <t>24870458000160</t>
        </is>
      </c>
      <c r="K147" s="162" t="inlineStr">
        <is>
          <t>EDWAL LOBOSCHI</t>
        </is>
      </c>
      <c r="L147" s="162" t="inlineStr">
        <is>
          <t>SÃO PAULO</t>
        </is>
      </c>
      <c r="M147" s="188" t="inlineStr">
        <is>
          <t>SP</t>
        </is>
      </c>
      <c r="N147" s="162" t="inlineStr">
        <is>
          <t>MARINA</t>
        </is>
      </c>
      <c r="O147" s="162" t="n">
        <v>538992</v>
      </c>
      <c r="P147" s="186" t="n">
        <v>46101</v>
      </c>
      <c r="Q147" s="186" t="n">
        <v>46105</v>
      </c>
      <c r="R147" s="162" t="inlineStr">
        <is>
          <t>AUTORIZADO PAGAMENTO</t>
        </is>
      </c>
      <c r="S147" s="162" t="n">
        <v>8202625957</v>
      </c>
      <c r="T147" s="162" t="inlineStr">
        <is>
          <t>5 DIAS ÚTEIS</t>
        </is>
      </c>
      <c r="U147" s="186" t="n">
        <v>46099</v>
      </c>
      <c r="V147" s="186" t="n">
        <v>46105</v>
      </c>
      <c r="W147" s="186" t="n">
        <v>46112</v>
      </c>
      <c r="X147" s="186" t="n">
        <v>46111</v>
      </c>
      <c r="Y147" s="105">
        <f>IF(AND(X147&lt;&gt;"",W147&lt;&gt;""),IF(X147&lt;=W147,"SIM","NÃO"),"")</f>
        <v/>
      </c>
      <c r="Z147" s="187" t="n"/>
      <c r="AC147">
        <f>IF($C147="","",IF(COUNTIF('Códigos Santander (ref)'!$A$2:$A$79,$C147)&gt;0,"SANTANDER",IF(COUNTIF('Códigos Itaú (ref)'!$A$2:$A$44,$C147)&gt;0,"ITAU",IF(AND(TRIM(UPPER($I147))="CONTRATUAL",ISNUMBER(SEARCH("INDIVIDUAL",SUBSTITUTE(UPPER($D147)," ","")))),"PREMIUM FREE",""))))</f>
        <v/>
      </c>
    </row>
    <row r="148" ht="15" customFormat="1" customHeight="1" s="45">
      <c r="A148" s="183" t="inlineStr">
        <is>
          <t>TELA</t>
        </is>
      </c>
      <c r="B148" s="162" t="n">
        <v>54416</v>
      </c>
      <c r="C148" s="162" t="inlineStr">
        <is>
          <t>0JMJQ</t>
        </is>
      </c>
      <c r="D148" s="162" t="inlineStr">
        <is>
          <t>ITAU UNIBANCO SA</t>
        </is>
      </c>
      <c r="E148" s="162" t="n">
        <v>70151296049</v>
      </c>
      <c r="F148" s="162" t="inlineStr">
        <is>
          <t>0JMJQ014641020</t>
        </is>
      </c>
      <c r="G148" s="184" t="n">
        <v>180</v>
      </c>
      <c r="H148" s="184" t="n">
        <v>180</v>
      </c>
      <c r="I148" s="162" t="inlineStr">
        <is>
          <t>INSUFICIÊNCIA DE REDE</t>
        </is>
      </c>
      <c r="J148" s="191" t="inlineStr">
        <is>
          <t>90849825091</t>
        </is>
      </c>
      <c r="K148" s="162" t="inlineStr">
        <is>
          <t>DANIEL VOGT</t>
        </is>
      </c>
      <c r="L148" s="162" t="inlineStr">
        <is>
          <t>LAJEDO</t>
        </is>
      </c>
      <c r="M148" s="162" t="inlineStr">
        <is>
          <t>RS</t>
        </is>
      </c>
      <c r="N148" s="162" t="inlineStr">
        <is>
          <t>SERGIANA</t>
        </is>
      </c>
      <c r="O148" s="188" t="inlineStr">
        <is>
          <t>JA POSSUI</t>
        </is>
      </c>
      <c r="P148" s="162" t="n"/>
      <c r="Q148" s="162" t="n"/>
      <c r="R148" s="162" t="inlineStr">
        <is>
          <t>AUTORIZADO PAGAMENTO</t>
        </is>
      </c>
      <c r="S148" s="162" t="n">
        <v>8202625852</v>
      </c>
      <c r="T148" s="162" t="inlineStr">
        <is>
          <t>30 DIAS CORRIDOS</t>
        </is>
      </c>
      <c r="U148" s="186" t="n">
        <v>46101</v>
      </c>
      <c r="V148" s="186" t="n">
        <v>46101</v>
      </c>
      <c r="W148" s="186" t="n">
        <v>46132</v>
      </c>
      <c r="X148" s="186" t="n">
        <v>46111</v>
      </c>
      <c r="Y148" s="105">
        <f>IF(AND(X148&lt;&gt;"",W148&lt;&gt;""),IF(X148&lt;=W148,"SIM","NÃO"),"")</f>
        <v/>
      </c>
      <c r="Z148" s="187" t="n"/>
      <c r="AC148">
        <f>IF($C148="","",IF(COUNTIF('Códigos Santander (ref)'!$A$2:$A$79,$C148)&gt;0,"SANTANDER",IF(COUNTIF('Códigos Itaú (ref)'!$A$2:$A$44,$C148)&gt;0,"ITAU",IF(AND(TRIM(UPPER($I148))="CONTRATUAL",ISNUMBER(SEARCH("INDIVIDUAL",SUBSTITUTE(UPPER($D148)," ","")))),"PREMIUM FREE",""))))</f>
        <v/>
      </c>
    </row>
    <row r="149" ht="15" customFormat="1" customHeight="1" s="45">
      <c r="A149" s="183" t="inlineStr">
        <is>
          <t>TELA</t>
        </is>
      </c>
      <c r="B149" s="162" t="n">
        <v>54410</v>
      </c>
      <c r="C149" s="162" t="inlineStr">
        <is>
          <t>1RUH3</t>
        </is>
      </c>
      <c r="D149" s="162" t="inlineStr">
        <is>
          <t>BANCO SANTANDER BRASIL SA</t>
        </is>
      </c>
      <c r="E149" s="162" t="n">
        <v>19861825843</v>
      </c>
      <c r="F149" s="162" t="inlineStr">
        <is>
          <t>1RUH3019867000</t>
        </is>
      </c>
      <c r="G149" s="184" t="n">
        <v>950</v>
      </c>
      <c r="H149" s="184" t="n">
        <v>391.95</v>
      </c>
      <c r="I149" s="162" t="inlineStr">
        <is>
          <t>CONTRATUAL</t>
        </is>
      </c>
      <c r="J149" s="191" t="inlineStr">
        <is>
          <t>24870458000160</t>
        </is>
      </c>
      <c r="K149" s="162" t="inlineStr">
        <is>
          <t>EDWAL LOBOSCHI</t>
        </is>
      </c>
      <c r="L149" s="188" t="inlineStr">
        <is>
          <t>SÃO PAULO</t>
        </is>
      </c>
      <c r="M149" s="162" t="inlineStr">
        <is>
          <t>SP</t>
        </is>
      </c>
      <c r="N149" s="162" t="inlineStr">
        <is>
          <t>SERGIANA</t>
        </is>
      </c>
      <c r="O149" s="188" t="n">
        <v>538992</v>
      </c>
      <c r="P149" s="186" t="n">
        <v>46101</v>
      </c>
      <c r="Q149" s="186" t="n">
        <v>46105</v>
      </c>
      <c r="R149" s="162" t="inlineStr">
        <is>
          <t>AUTORIZADO PAGAMENTO</t>
        </is>
      </c>
      <c r="S149" s="162" t="n">
        <v>8202625960</v>
      </c>
      <c r="T149" s="162" t="inlineStr">
        <is>
          <t>5 DIAS ÚTEIS</t>
        </is>
      </c>
      <c r="U149" s="186" t="n">
        <v>46101</v>
      </c>
      <c r="V149" s="186" t="n">
        <v>46105</v>
      </c>
      <c r="W149" s="186" t="n">
        <v>46112</v>
      </c>
      <c r="X149" s="186" t="n">
        <v>46111</v>
      </c>
      <c r="Y149" s="105">
        <f>IF(AND(X149&lt;&gt;"",W149&lt;&gt;""),IF(X149&lt;=W149,"SIM","NÃO"),"")</f>
        <v/>
      </c>
      <c r="Z149" s="187" t="n"/>
      <c r="AC149">
        <f>IF($C149="","",IF(COUNTIF('Códigos Santander (ref)'!$A$2:$A$79,$C149)&gt;0,"SANTANDER",IF(COUNTIF('Códigos Itaú (ref)'!$A$2:$A$44,$C149)&gt;0,"ITAU",IF(AND(TRIM(UPPER($I149))="CONTRATUAL",ISNUMBER(SEARCH("INDIVIDUAL",SUBSTITUTE(UPPER($D149)," ","")))),"PREMIUM FREE",""))))</f>
        <v/>
      </c>
    </row>
    <row r="150" ht="15" customFormat="1" customHeight="1" s="45">
      <c r="A150" s="183" t="inlineStr">
        <is>
          <t>TELA</t>
        </is>
      </c>
      <c r="B150" s="162" t="n">
        <v>54431</v>
      </c>
      <c r="C150" s="162" t="inlineStr">
        <is>
          <t>1RUF4</t>
        </is>
      </c>
      <c r="D150" s="162" t="inlineStr">
        <is>
          <t>AYMORE CREDITO FINANCIAMENTO E INVESTIMENTO S</t>
        </is>
      </c>
      <c r="E150" s="162" t="n">
        <v>44204568840</v>
      </c>
      <c r="F150" s="162" t="inlineStr">
        <is>
          <t>1RUF4000081000</t>
        </is>
      </c>
      <c r="G150" s="184" t="n">
        <v>220</v>
      </c>
      <c r="H150" s="184" t="n">
        <v>212.19</v>
      </c>
      <c r="I150" s="162" t="inlineStr">
        <is>
          <t>CONTRATUAL</t>
        </is>
      </c>
      <c r="J150" s="191" t="inlineStr">
        <is>
          <t>6906367846</t>
        </is>
      </c>
      <c r="K150" s="162" t="inlineStr">
        <is>
          <t>MARIA BETANIA MOSCARDINI</t>
        </is>
      </c>
      <c r="L150" s="162" t="inlineStr">
        <is>
          <t>SANTO ANDRÉ</t>
        </is>
      </c>
      <c r="M150" s="162" t="inlineStr">
        <is>
          <t>SP</t>
        </is>
      </c>
      <c r="N150" s="162" t="inlineStr">
        <is>
          <t>SERGIANA</t>
        </is>
      </c>
      <c r="O150" s="188" t="inlineStr">
        <is>
          <t>JA POSSUI</t>
        </is>
      </c>
      <c r="P150" s="162" t="n"/>
      <c r="Q150" s="162" t="n"/>
      <c r="R150" s="162" t="inlineStr">
        <is>
          <t>AUTORIZADO PAGAMENTO</t>
        </is>
      </c>
      <c r="S150" s="162" t="n">
        <v>8202625855</v>
      </c>
      <c r="T150" s="162" t="inlineStr">
        <is>
          <t>5 DIAS ÚTEIS</t>
        </is>
      </c>
      <c r="U150" s="186" t="n">
        <v>46101</v>
      </c>
      <c r="V150" s="186" t="n">
        <v>46101</v>
      </c>
      <c r="W150" s="186" t="n">
        <v>46108</v>
      </c>
      <c r="X150" s="186" t="n">
        <v>46108</v>
      </c>
      <c r="Y150" s="105">
        <f>IF(AND(X150&lt;&gt;"",W150&lt;&gt;""),IF(X150&lt;=W150,"SIM","NÃO"),"")</f>
        <v/>
      </c>
      <c r="Z150" s="187" t="n"/>
      <c r="AC150">
        <f>IF($C150="","",IF(COUNTIF('Códigos Santander (ref)'!$A$2:$A$79,$C150)&gt;0,"SANTANDER",IF(COUNTIF('Códigos Itaú (ref)'!$A$2:$A$44,$C150)&gt;0,"ITAU",IF(AND(TRIM(UPPER($I150))="CONTRATUAL",ISNUMBER(SEARCH("INDIVIDUAL",SUBSTITUTE(UPPER($D150)," ","")))),"PREMIUM FREE",""))))</f>
        <v/>
      </c>
    </row>
    <row r="151" ht="15" customFormat="1" customHeight="1" s="45">
      <c r="A151" s="183" t="inlineStr">
        <is>
          <t>TELA</t>
        </is>
      </c>
      <c r="B151" s="162" t="n">
        <v>54429</v>
      </c>
      <c r="C151" s="162" t="inlineStr">
        <is>
          <t>1RUH3</t>
        </is>
      </c>
      <c r="D151" s="162" t="inlineStr">
        <is>
          <t>BANCO SANTANDER BRASIL SA</t>
        </is>
      </c>
      <c r="E151" s="162" t="n">
        <v>45094764004</v>
      </c>
      <c r="F151" s="162" t="inlineStr">
        <is>
          <t>1RUH3037143000</t>
        </is>
      </c>
      <c r="G151" s="184" t="n">
        <v>300</v>
      </c>
      <c r="H151" s="184" t="n">
        <v>242.85</v>
      </c>
      <c r="I151" s="162" t="inlineStr">
        <is>
          <t>CONTRATUAL</t>
        </is>
      </c>
      <c r="J151" s="191" t="inlineStr">
        <is>
          <t>24359807015</t>
        </is>
      </c>
      <c r="K151" s="162" t="inlineStr">
        <is>
          <t>ARLETTE CASTAGNA DE ATAYDE</t>
        </is>
      </c>
      <c r="L151" s="162" t="inlineStr">
        <is>
          <t>HORIZONTINA</t>
        </is>
      </c>
      <c r="M151" s="162" t="inlineStr">
        <is>
          <t>RS</t>
        </is>
      </c>
      <c r="N151" s="162" t="inlineStr">
        <is>
          <t>SERGIANA</t>
        </is>
      </c>
      <c r="O151" s="188" t="inlineStr">
        <is>
          <t>JA POSSUI</t>
        </is>
      </c>
      <c r="P151" s="162" t="n"/>
      <c r="Q151" s="162" t="n"/>
      <c r="R151" s="162" t="inlineStr">
        <is>
          <t>AUTORIZADO PAGAMENTO</t>
        </is>
      </c>
      <c r="S151" s="162" t="n">
        <v>8202625857</v>
      </c>
      <c r="T151" s="162" t="inlineStr">
        <is>
          <t>5 DIAS ÚTEIS</t>
        </is>
      </c>
      <c r="U151" s="186" t="n">
        <v>46101</v>
      </c>
      <c r="V151" s="186" t="n">
        <v>46101</v>
      </c>
      <c r="W151" s="186" t="n">
        <v>46108</v>
      </c>
      <c r="X151" s="186" t="n">
        <v>46108</v>
      </c>
      <c r="Y151" s="105">
        <f>IF(AND(X151&lt;&gt;"",W151&lt;&gt;""),IF(X151&lt;=W151,"SIM","NÃO"),"")</f>
        <v/>
      </c>
      <c r="Z151" s="187" t="n"/>
      <c r="AC151">
        <f>IF($C151="","",IF(COUNTIF('Códigos Santander (ref)'!$A$2:$A$79,$C151)&gt;0,"SANTANDER",IF(COUNTIF('Códigos Itaú (ref)'!$A$2:$A$44,$C151)&gt;0,"ITAU",IF(AND(TRIM(UPPER($I151))="CONTRATUAL",ISNUMBER(SEARCH("INDIVIDUAL",SUBSTITUTE(UPPER($D151)," ","")))),"PREMIUM FREE",""))))</f>
        <v/>
      </c>
    </row>
    <row r="152" ht="15" customFormat="1" customHeight="1" s="45">
      <c r="A152" s="183" t="inlineStr">
        <is>
          <t>TELA</t>
        </is>
      </c>
      <c r="B152" s="162" t="n">
        <v>54430</v>
      </c>
      <c r="C152" s="162" t="inlineStr">
        <is>
          <t>1RUH3</t>
        </is>
      </c>
      <c r="D152" s="162" t="inlineStr">
        <is>
          <t>BANCO SANTANDER BRASIL SA</t>
        </is>
      </c>
      <c r="E152" s="162" t="n">
        <v>45094764004</v>
      </c>
      <c r="F152" s="162" t="inlineStr">
        <is>
          <t>1RUH3037143042</t>
        </is>
      </c>
      <c r="G152" s="184" t="n">
        <v>300</v>
      </c>
      <c r="H152" s="184" t="n">
        <v>242.85</v>
      </c>
      <c r="I152" s="162" t="inlineStr">
        <is>
          <t>CONTRATUAL</t>
        </is>
      </c>
      <c r="J152" s="191" t="inlineStr">
        <is>
          <t>24359807015</t>
        </is>
      </c>
      <c r="K152" s="162" t="inlineStr">
        <is>
          <t>ARLETTE CASTAGNA DE ATAYDE</t>
        </is>
      </c>
      <c r="L152" s="162" t="inlineStr">
        <is>
          <t>HORIZONTINA</t>
        </is>
      </c>
      <c r="M152" s="162" t="inlineStr">
        <is>
          <t>RS</t>
        </is>
      </c>
      <c r="N152" s="162" t="inlineStr">
        <is>
          <t>SERGIANA</t>
        </is>
      </c>
      <c r="O152" s="188" t="inlineStr">
        <is>
          <t>JA POSSUI</t>
        </is>
      </c>
      <c r="P152" s="162" t="n"/>
      <c r="Q152" s="162" t="n"/>
      <c r="R152" s="162" t="inlineStr">
        <is>
          <t>AUTORIZADO PAGAMENTO</t>
        </is>
      </c>
      <c r="S152" s="162" t="n">
        <v>8202625859</v>
      </c>
      <c r="T152" s="162" t="inlineStr">
        <is>
          <t>5 DIAS ÚTEIS</t>
        </is>
      </c>
      <c r="U152" s="186" t="n">
        <v>46101</v>
      </c>
      <c r="V152" s="186" t="n">
        <v>46101</v>
      </c>
      <c r="W152" s="186" t="n">
        <v>46108</v>
      </c>
      <c r="X152" s="186" t="n">
        <v>46108</v>
      </c>
      <c r="Y152" s="105">
        <f>IF(AND(X152&lt;&gt;"",W152&lt;&gt;""),IF(X152&lt;=W152,"SIM","NÃO"),"")</f>
        <v/>
      </c>
      <c r="Z152" s="187" t="n"/>
      <c r="AC152">
        <f>IF($C152="","",IF(COUNTIF('Códigos Santander (ref)'!$A$2:$A$79,$C152)&gt;0,"SANTANDER",IF(COUNTIF('Códigos Itaú (ref)'!$A$2:$A$44,$C152)&gt;0,"ITAU",IF(AND(TRIM(UPPER($I152))="CONTRATUAL",ISNUMBER(SEARCH("INDIVIDUAL",SUBSTITUTE(UPPER($D152)," ","")))),"PREMIUM FREE",""))))</f>
        <v/>
      </c>
    </row>
    <row r="153" ht="15" customFormat="1" customHeight="1" s="45">
      <c r="A153" s="183" t="inlineStr">
        <is>
          <t>TELA</t>
        </is>
      </c>
      <c r="B153" s="162" t="n">
        <v>54358</v>
      </c>
      <c r="C153" s="162" t="inlineStr">
        <is>
          <t>1RUH3</t>
        </is>
      </c>
      <c r="D153" s="162" t="inlineStr">
        <is>
          <t>BANCO SANTANDER BRASIL SA</t>
        </is>
      </c>
      <c r="E153" s="162" t="n">
        <v>25067438800</v>
      </c>
      <c r="F153" s="162" t="inlineStr">
        <is>
          <t>1RUH3030094003</t>
        </is>
      </c>
      <c r="G153" s="184" t="n">
        <v>1750</v>
      </c>
      <c r="H153" s="184" t="n">
        <v>301</v>
      </c>
      <c r="I153" s="162" t="inlineStr">
        <is>
          <t>CONTRATUAL</t>
        </is>
      </c>
      <c r="J153" s="191" t="inlineStr">
        <is>
          <t>21985980860</t>
        </is>
      </c>
      <c r="K153" s="162" t="inlineStr">
        <is>
          <t>MANOELA CLEMENTE DE FARIA</t>
        </is>
      </c>
      <c r="L153" s="188" t="inlineStr">
        <is>
          <t>SÃO PAULO</t>
        </is>
      </c>
      <c r="M153" s="162" t="inlineStr">
        <is>
          <t>SP</t>
        </is>
      </c>
      <c r="N153" s="162" t="inlineStr">
        <is>
          <t>SERGIANA</t>
        </is>
      </c>
      <c r="O153" s="188" t="inlineStr">
        <is>
          <t>JA POSSUI</t>
        </is>
      </c>
      <c r="P153" s="162" t="n"/>
      <c r="Q153" s="162" t="n"/>
      <c r="R153" s="162" t="inlineStr">
        <is>
          <t>AUTORIZADO PAGAMENTO</t>
        </is>
      </c>
      <c r="S153" s="162" t="n">
        <v>8202625860</v>
      </c>
      <c r="T153" s="162" t="inlineStr">
        <is>
          <t>5 DIAS ÚTEIS</t>
        </is>
      </c>
      <c r="U153" s="186" t="n">
        <v>46101</v>
      </c>
      <c r="V153" s="186" t="n">
        <v>46101</v>
      </c>
      <c r="W153" s="186" t="n">
        <v>46108</v>
      </c>
      <c r="X153" s="186" t="n">
        <v>46108</v>
      </c>
      <c r="Y153" s="105">
        <f>IF(AND(X153&lt;&gt;"",W153&lt;&gt;""),IF(X153&lt;=W153,"SIM","NÃO"),"")</f>
        <v/>
      </c>
      <c r="Z153" s="187" t="n"/>
      <c r="AC153">
        <f>IF($C153="","",IF(COUNTIF('Códigos Santander (ref)'!$A$2:$A$79,$C153)&gt;0,"SANTANDER",IF(COUNTIF('Códigos Itaú (ref)'!$A$2:$A$44,$C153)&gt;0,"ITAU",IF(AND(TRIM(UPPER($I153))="CONTRATUAL",ISNUMBER(SEARCH("INDIVIDUAL",SUBSTITUTE(UPPER($D153)," ","")))),"PREMIUM FREE",""))))</f>
        <v/>
      </c>
    </row>
    <row r="154" ht="15" customFormat="1" customHeight="1" s="45">
      <c r="A154" s="183" t="inlineStr">
        <is>
          <t>TELA</t>
        </is>
      </c>
      <c r="B154" s="162" t="n">
        <v>54432</v>
      </c>
      <c r="C154" s="162" t="inlineStr">
        <is>
          <t>06DRT</t>
        </is>
      </c>
      <c r="D154" s="162" t="inlineStr">
        <is>
          <t>SIND DOS TRAB EM TRANSP ROD EST RN</t>
        </is>
      </c>
      <c r="E154" s="162" t="n">
        <v>67212727415</v>
      </c>
      <c r="F154" s="162" t="inlineStr">
        <is>
          <t>06DRT010541004</t>
        </is>
      </c>
      <c r="G154" s="184" t="n">
        <v>220</v>
      </c>
      <c r="H154" s="184" t="n">
        <v>220</v>
      </c>
      <c r="I154" s="162" t="inlineStr">
        <is>
          <t>PÓS PAGAMENTO</t>
        </is>
      </c>
      <c r="J154" s="191" t="inlineStr">
        <is>
          <t>32441906000138</t>
        </is>
      </c>
      <c r="K154" s="162" t="inlineStr">
        <is>
          <t>NEGROMONTE ODONTOLOGIA LTDA</t>
        </is>
      </c>
      <c r="L154" s="162" t="inlineStr">
        <is>
          <t>NATAL</t>
        </is>
      </c>
      <c r="M154" s="162" t="inlineStr">
        <is>
          <t>RN</t>
        </is>
      </c>
      <c r="N154" s="162" t="inlineStr">
        <is>
          <t>SERGIANA</t>
        </is>
      </c>
      <c r="O154" s="162" t="n">
        <v>539356</v>
      </c>
      <c r="P154" s="186" t="n">
        <v>46101</v>
      </c>
      <c r="Q154" s="186" t="n">
        <v>46111</v>
      </c>
      <c r="R154" s="162" t="inlineStr">
        <is>
          <t>AUTORIZADO PAGAMENTO</t>
        </is>
      </c>
      <c r="S154" s="162" t="n">
        <v>8202626114</v>
      </c>
      <c r="T154" s="162" t="inlineStr">
        <is>
          <t>30 DIAS CORRIDOS</t>
        </is>
      </c>
      <c r="U154" s="186" t="n">
        <v>46101</v>
      </c>
      <c r="V154" s="186" t="n">
        <v>46112</v>
      </c>
      <c r="W154" s="162" t="inlineStr">
        <is>
          <t>31/04/2026</t>
        </is>
      </c>
      <c r="X154" s="186" t="n">
        <v>46087</v>
      </c>
      <c r="Y154" s="105">
        <f>IF(AND(X154&lt;&gt;"",W154&lt;&gt;""),IF(X154&lt;=W154,"SIM","NÃO"),"")</f>
        <v/>
      </c>
      <c r="Z154" s="187" t="n"/>
      <c r="AC154">
        <f>IF($C154="","",IF(COUNTIF('Códigos Santander (ref)'!$A$2:$A$79,$C154)&gt;0,"SANTANDER",IF(COUNTIF('Códigos Itaú (ref)'!$A$2:$A$44,$C154)&gt;0,"ITAU",IF(AND(TRIM(UPPER($I154))="CONTRATUAL",ISNUMBER(SEARCH("INDIVIDUAL",SUBSTITUTE(UPPER($D154)," ","")))),"PREMIUM FREE",""))))</f>
        <v/>
      </c>
    </row>
    <row r="155" ht="15" customFormat="1" customHeight="1" s="45">
      <c r="A155" s="183" t="inlineStr">
        <is>
          <t>TELA</t>
        </is>
      </c>
      <c r="B155" s="162" t="n">
        <v>54194</v>
      </c>
      <c r="C155" s="162" t="inlineStr">
        <is>
          <t>1RUH3</t>
        </is>
      </c>
      <c r="D155" s="162" t="inlineStr">
        <is>
          <t>BANCO SANTANDER BRASIL SA</t>
        </is>
      </c>
      <c r="E155" s="162" t="n">
        <v>32281991857</v>
      </c>
      <c r="F155" s="162" t="inlineStr">
        <is>
          <t>1RUH3035655020</t>
        </is>
      </c>
      <c r="G155" s="184" t="n">
        <v>370</v>
      </c>
      <c r="H155" s="184" t="n">
        <v>192.85</v>
      </c>
      <c r="I155" s="162" t="inlineStr">
        <is>
          <t>CONTRATUAL</t>
        </is>
      </c>
      <c r="J155" s="191" t="inlineStr">
        <is>
          <t>33426087000112</t>
        </is>
      </c>
      <c r="K155" s="162" t="inlineStr">
        <is>
          <t>VILLELA SERVICOS ODONTOLOGICOS LTDA</t>
        </is>
      </c>
      <c r="L155" s="162" t="inlineStr">
        <is>
          <t>CARAGUATATUBA</t>
        </is>
      </c>
      <c r="M155" s="162" t="inlineStr">
        <is>
          <t>SP</t>
        </is>
      </c>
      <c r="N155" s="162" t="inlineStr">
        <is>
          <t>SERGIANA</t>
        </is>
      </c>
      <c r="O155" s="188" t="inlineStr">
        <is>
          <t>JA POSSUI</t>
        </is>
      </c>
      <c r="P155" s="162" t="n"/>
      <c r="Q155" s="162" t="n"/>
      <c r="R155" s="162" t="inlineStr">
        <is>
          <t>AUTORIZADO PAGAMENTO</t>
        </is>
      </c>
      <c r="S155" s="162" t="n">
        <v>8202625861</v>
      </c>
      <c r="T155" s="162" t="inlineStr">
        <is>
          <t>5 DIAS ÚTEIS</t>
        </is>
      </c>
      <c r="U155" s="186" t="n">
        <v>46101</v>
      </c>
      <c r="V155" s="186" t="n">
        <v>46101</v>
      </c>
      <c r="W155" s="186" t="n">
        <v>46108</v>
      </c>
      <c r="X155" s="186" t="n">
        <v>46108</v>
      </c>
      <c r="Y155" s="105">
        <f>IF(AND(X155&lt;&gt;"",W155&lt;&gt;""),IF(X155&lt;=W155,"SIM","NÃO"),"")</f>
        <v/>
      </c>
      <c r="Z155" s="187" t="n"/>
      <c r="AC155">
        <f>IF($C155="","",IF(COUNTIF('Códigos Santander (ref)'!$A$2:$A$79,$C155)&gt;0,"SANTANDER",IF(COUNTIF('Códigos Itaú (ref)'!$A$2:$A$44,$C155)&gt;0,"ITAU",IF(AND(TRIM(UPPER($I155))="CONTRATUAL",ISNUMBER(SEARCH("INDIVIDUAL",SUBSTITUTE(UPPER($D155)," ","")))),"PREMIUM FREE",""))))</f>
        <v/>
      </c>
    </row>
    <row r="156" ht="15" customFormat="1" customHeight="1" s="45">
      <c r="A156" s="183" t="inlineStr">
        <is>
          <t>TELA</t>
        </is>
      </c>
      <c r="B156" s="162" t="n">
        <v>54312</v>
      </c>
      <c r="C156" s="162" t="inlineStr">
        <is>
          <t>1RUH3</t>
        </is>
      </c>
      <c r="D156" s="162" t="inlineStr">
        <is>
          <t>BANCO SANTANDER BRASIL SA</t>
        </is>
      </c>
      <c r="E156" s="162" t="n">
        <v>32281991857</v>
      </c>
      <c r="F156" s="162" t="inlineStr">
        <is>
          <t>1RUH3035655011</t>
        </is>
      </c>
      <c r="G156" s="184" t="n">
        <v>370</v>
      </c>
      <c r="H156" s="184" t="n">
        <v>113.4</v>
      </c>
      <c r="I156" s="162" t="inlineStr">
        <is>
          <t>CONTRATUAL</t>
        </is>
      </c>
      <c r="J156" s="191" t="inlineStr">
        <is>
          <t>33426087000112</t>
        </is>
      </c>
      <c r="K156" s="162" t="inlineStr">
        <is>
          <t>VILLELA SERVICOS ODONTOLOGICOS LTDA</t>
        </is>
      </c>
      <c r="L156" s="162" t="inlineStr">
        <is>
          <t>CARAGUATATUBA</t>
        </is>
      </c>
      <c r="M156" s="162" t="inlineStr">
        <is>
          <t>SP</t>
        </is>
      </c>
      <c r="N156" s="162" t="inlineStr">
        <is>
          <t>SERGIANA</t>
        </is>
      </c>
      <c r="O156" s="188" t="inlineStr">
        <is>
          <t>JA POSSUI</t>
        </is>
      </c>
      <c r="P156" s="162" t="n"/>
      <c r="Q156" s="162" t="n"/>
      <c r="R156" s="162" t="inlineStr">
        <is>
          <t>AUTORIZADO PAGAMENTO</t>
        </is>
      </c>
      <c r="S156" s="162" t="n">
        <v>8202625863</v>
      </c>
      <c r="T156" s="162" t="inlineStr">
        <is>
          <t>5 DIAS ÚTEIS</t>
        </is>
      </c>
      <c r="U156" s="186" t="n">
        <v>46101</v>
      </c>
      <c r="V156" s="186" t="n">
        <v>46101</v>
      </c>
      <c r="W156" s="186" t="n">
        <v>46108</v>
      </c>
      <c r="X156" s="186" t="n">
        <v>46108</v>
      </c>
      <c r="Y156" s="105">
        <f>IF(AND(X156&lt;&gt;"",W156&lt;&gt;""),IF(X156&lt;=W156,"SIM","NÃO"),"")</f>
        <v/>
      </c>
      <c r="Z156" s="187" t="n"/>
      <c r="AC156">
        <f>IF($C156="","",IF(COUNTIF('Códigos Santander (ref)'!$A$2:$A$79,$C156)&gt;0,"SANTANDER",IF(COUNTIF('Códigos Itaú (ref)'!$A$2:$A$44,$C156)&gt;0,"ITAU",IF(AND(TRIM(UPPER($I156))="CONTRATUAL",ISNUMBER(SEARCH("INDIVIDUAL",SUBSTITUTE(UPPER($D156)," ","")))),"PREMIUM FREE",""))))</f>
        <v/>
      </c>
    </row>
    <row r="157" ht="15" customFormat="1" customHeight="1" s="45">
      <c r="A157" s="183" t="inlineStr">
        <is>
          <t>TELA</t>
        </is>
      </c>
      <c r="B157" s="162" t="n">
        <v>54433</v>
      </c>
      <c r="C157" s="162" t="inlineStr">
        <is>
          <t>AUN5K</t>
        </is>
      </c>
      <c r="D157" s="162" t="inlineStr">
        <is>
          <t>MARCOS PAULO CALDERARO</t>
        </is>
      </c>
      <c r="E157" s="162" t="n">
        <v>26448690808</v>
      </c>
      <c r="F157" s="162" t="inlineStr">
        <is>
          <t>AUN5K000001015</t>
        </is>
      </c>
      <c r="G157" s="184" t="n">
        <v>250</v>
      </c>
      <c r="H157" s="184" t="n">
        <v>250</v>
      </c>
      <c r="I157" s="162" t="inlineStr">
        <is>
          <t>INSUFICIÊNCIA DE REDE</t>
        </is>
      </c>
      <c r="J157" s="191" t="inlineStr">
        <is>
          <t>26114233000109</t>
        </is>
      </c>
      <c r="K157" s="162" t="inlineStr">
        <is>
          <t>N&amp;E ODONTOLOGIA LTDA</t>
        </is>
      </c>
      <c r="L157" s="162" t="inlineStr">
        <is>
          <t>LIMEIRA</t>
        </is>
      </c>
      <c r="M157" s="162" t="inlineStr">
        <is>
          <t>SP</t>
        </is>
      </c>
      <c r="N157" s="162" t="inlineStr">
        <is>
          <t>SERGIANA</t>
        </is>
      </c>
      <c r="O157" s="162" t="n">
        <v>539385</v>
      </c>
      <c r="P157" s="186" t="n">
        <v>46101</v>
      </c>
      <c r="Q157" s="186" t="n">
        <v>46107</v>
      </c>
      <c r="R157" s="162" t="inlineStr">
        <is>
          <t>AUTORIZADO PAGAMENTO</t>
        </is>
      </c>
      <c r="S157" s="162" t="n">
        <v>8202626023</v>
      </c>
      <c r="T157" s="162" t="inlineStr">
        <is>
          <t>30 DIAS CORRIDOS</t>
        </is>
      </c>
      <c r="U157" s="186" t="n">
        <v>46101</v>
      </c>
      <c r="V157" s="186" t="n">
        <v>46107</v>
      </c>
      <c r="W157" s="186" t="n">
        <v>46138</v>
      </c>
      <c r="X157" s="186" t="n">
        <v>46118</v>
      </c>
      <c r="Y157" s="105">
        <f>IF(AND(X157&lt;&gt;"",W157&lt;&gt;""),IF(X157&lt;=W157,"SIM","NÃO"),"")</f>
        <v/>
      </c>
      <c r="Z157" s="187" t="inlineStr">
        <is>
          <t xml:space="preserve">ALTERAÇÃO DE PD </t>
        </is>
      </c>
      <c r="AC157">
        <f>IF($C157="","",IF(COUNTIF('Códigos Santander (ref)'!$A$2:$A$79,$C157)&gt;0,"SANTANDER",IF(COUNTIF('Códigos Itaú (ref)'!$A$2:$A$44,$C157)&gt;0,"ITAU",IF(AND(TRIM(UPPER($I157))="CONTRATUAL",ISNUMBER(SEARCH("INDIVIDUAL",SUBSTITUTE(UPPER($D157)," ","")))),"PREMIUM FREE",""))))</f>
        <v/>
      </c>
    </row>
    <row r="158" ht="15" customFormat="1" customHeight="1" s="45">
      <c r="A158" s="183" t="inlineStr">
        <is>
          <t>TELA</t>
        </is>
      </c>
      <c r="B158" s="162" t="n">
        <v>54487</v>
      </c>
      <c r="C158" s="162" t="inlineStr">
        <is>
          <t>1RSLN</t>
        </is>
      </c>
      <c r="D158" s="162" t="inlineStr">
        <is>
          <t>ITAU UNIBANCO SA</t>
        </is>
      </c>
      <c r="E158" s="162" t="n">
        <v>13527124829</v>
      </c>
      <c r="F158" s="162" t="inlineStr">
        <is>
          <t>1RSLN019299001</t>
        </is>
      </c>
      <c r="G158" s="184" t="n">
        <v>300</v>
      </c>
      <c r="H158" s="184" t="n">
        <v>226.8</v>
      </c>
      <c r="I158" s="162" t="inlineStr">
        <is>
          <t>CONTRATUAL</t>
        </is>
      </c>
      <c r="J158" s="191" t="inlineStr">
        <is>
          <t>87958821972</t>
        </is>
      </c>
      <c r="K158" s="162" t="inlineStr">
        <is>
          <t>EDSON JOSIAS HIDEYOSHI SHIBATA</t>
        </is>
      </c>
      <c r="L158" s="162" t="inlineStr">
        <is>
          <t>SÃO PAULO</t>
        </is>
      </c>
      <c r="M158" s="162" t="inlineStr">
        <is>
          <t>SP</t>
        </is>
      </c>
      <c r="N158" s="162" t="inlineStr">
        <is>
          <t>MARINA</t>
        </is>
      </c>
      <c r="O158" s="162" t="inlineStr">
        <is>
          <t>JA POSSUI</t>
        </is>
      </c>
      <c r="P158" s="162" t="n"/>
      <c r="Q158" s="162" t="n"/>
      <c r="R158" s="162" t="inlineStr">
        <is>
          <t>AUTORIZADO PAGAMENTO</t>
        </is>
      </c>
      <c r="S158" s="162" t="n">
        <v>8202625913</v>
      </c>
      <c r="T158" s="162" t="inlineStr">
        <is>
          <t>5 DIAS ÚTEIS</t>
        </is>
      </c>
      <c r="U158" s="186" t="n">
        <v>46104</v>
      </c>
      <c r="V158" s="186" t="n">
        <v>46104</v>
      </c>
      <c r="W158" s="186" t="n">
        <v>46111</v>
      </c>
      <c r="X158" s="186" t="n">
        <v>46108</v>
      </c>
      <c r="Y158" s="105">
        <f>IF(AND(X158&lt;&gt;"",W158&lt;&gt;""),IF(X158&lt;=W158,"SIM","NÃO"),"")</f>
        <v/>
      </c>
      <c r="Z158" s="187" t="n"/>
      <c r="AC158">
        <f>IF($C158="","",IF(COUNTIF('Códigos Santander (ref)'!$A$2:$A$79,$C158)&gt;0,"SANTANDER",IF(COUNTIF('Códigos Itaú (ref)'!$A$2:$A$44,$C158)&gt;0,"ITAU",IF(AND(TRIM(UPPER($I158))="CONTRATUAL",ISNUMBER(SEARCH("INDIVIDUAL",SUBSTITUTE(UPPER($D158)," ","")))),"PREMIUM FREE",""))))</f>
        <v/>
      </c>
    </row>
    <row r="159" ht="15" customFormat="1" customHeight="1" s="45">
      <c r="A159" s="183" t="inlineStr">
        <is>
          <t>TELA</t>
        </is>
      </c>
      <c r="B159" s="162" t="n">
        <v>54169</v>
      </c>
      <c r="C159" s="162" t="inlineStr">
        <is>
          <t>S21FQ</t>
        </is>
      </c>
      <c r="D159" s="162" t="inlineStr">
        <is>
          <t>SANTANDER SERVICOS DIGITAIS BRASIL LTDA</t>
        </is>
      </c>
      <c r="E159" s="162" t="n">
        <v>15597936867</v>
      </c>
      <c r="F159" s="162" t="inlineStr">
        <is>
          <t>S21FQ000046027</t>
        </is>
      </c>
      <c r="G159" s="184" t="n">
        <v>160</v>
      </c>
      <c r="H159" s="184" t="n">
        <v>160</v>
      </c>
      <c r="I159" s="162" t="inlineStr">
        <is>
          <t>CONTRATUAL</t>
        </is>
      </c>
      <c r="J159" s="191" t="inlineStr">
        <is>
          <t>8040735890</t>
        </is>
      </c>
      <c r="K159" s="162" t="inlineStr">
        <is>
          <t>AMAURI CARVALHO DE MORAIS</t>
        </is>
      </c>
      <c r="L159" s="162" t="inlineStr">
        <is>
          <t>SÃO PAULO</t>
        </is>
      </c>
      <c r="M159" s="162" t="inlineStr">
        <is>
          <t>SP</t>
        </is>
      </c>
      <c r="N159" s="162" t="inlineStr">
        <is>
          <t>SERGIANA</t>
        </is>
      </c>
      <c r="O159" s="162" t="inlineStr">
        <is>
          <t>JA POSSUI</t>
        </is>
      </c>
      <c r="P159" s="162" t="n"/>
      <c r="Q159" s="162" t="n"/>
      <c r="R159" s="162" t="inlineStr">
        <is>
          <t>AUTORIZADO PAGAMENTO</t>
        </is>
      </c>
      <c r="S159" s="162" t="n">
        <v>8202625921</v>
      </c>
      <c r="T159" s="162" t="inlineStr">
        <is>
          <t>5 DIAS ÚTEIS</t>
        </is>
      </c>
      <c r="U159" s="186" t="n">
        <v>46104</v>
      </c>
      <c r="V159" s="186" t="n">
        <v>46105</v>
      </c>
      <c r="W159" s="186" t="n">
        <v>46112</v>
      </c>
      <c r="X159" s="186" t="n">
        <v>46111</v>
      </c>
      <c r="Y159" s="105">
        <f>IF(AND(X159&lt;&gt;"",W159&lt;&gt;""),IF(X159&lt;=W159,"SIM","NÃO"),"")</f>
        <v/>
      </c>
      <c r="Z159" s="187" t="n"/>
      <c r="AC159">
        <f>IF($C159="","",IF(COUNTIF('Códigos Santander (ref)'!$A$2:$A$79,$C159)&gt;0,"SANTANDER",IF(COUNTIF('Códigos Itaú (ref)'!$A$2:$A$44,$C159)&gt;0,"ITAU",IF(AND(TRIM(UPPER($I159))="CONTRATUAL",ISNUMBER(SEARCH("INDIVIDUAL",SUBSTITUTE(UPPER($D159)," ","")))),"PREMIUM FREE",""))))</f>
        <v/>
      </c>
    </row>
    <row r="160" ht="15" customFormat="1" customHeight="1" s="45">
      <c r="A160" s="183" t="inlineStr">
        <is>
          <t>TELA</t>
        </is>
      </c>
      <c r="B160" s="162" t="n">
        <v>54420</v>
      </c>
      <c r="C160" s="162" t="inlineStr">
        <is>
          <t>0M1CA</t>
        </is>
      </c>
      <c r="D160" s="162" t="inlineStr">
        <is>
          <t>CARREFOUR COMERCIO E INDUSTRIA LTDA</t>
        </is>
      </c>
      <c r="E160" s="162" t="n">
        <v>3894480440</v>
      </c>
      <c r="F160" s="162" t="inlineStr">
        <is>
          <t>0M1CA007857004</t>
        </is>
      </c>
      <c r="G160" s="184" t="n">
        <v>530</v>
      </c>
      <c r="H160" s="184" t="n">
        <v>189</v>
      </c>
      <c r="I160" s="162" t="inlineStr">
        <is>
          <t>CONTRATUAL</t>
        </is>
      </c>
      <c r="J160" s="191" t="inlineStr">
        <is>
          <t>61698105000150</t>
        </is>
      </c>
      <c r="K160" s="162" t="inlineStr">
        <is>
          <t>ALYA MEDICINA ORAL LTDA</t>
        </is>
      </c>
      <c r="L160" s="162" t="inlineStr">
        <is>
          <t>SÃO PAULO</t>
        </is>
      </c>
      <c r="M160" s="188" t="inlineStr">
        <is>
          <t>SP</t>
        </is>
      </c>
      <c r="N160" s="162" t="inlineStr">
        <is>
          <t>MARINA</t>
        </is>
      </c>
      <c r="O160" s="188" t="inlineStr">
        <is>
          <t>JA POSSUI</t>
        </is>
      </c>
      <c r="P160" s="162" t="n"/>
      <c r="Q160" s="162" t="n"/>
      <c r="R160" s="162" t="inlineStr">
        <is>
          <t>AUTORIZADO PAGAMENTO</t>
        </is>
      </c>
      <c r="S160" s="162" t="n">
        <v>8202625922</v>
      </c>
      <c r="T160" s="162" t="inlineStr">
        <is>
          <t>8 DIAS ÚTEIS</t>
        </is>
      </c>
      <c r="U160" s="186" t="n">
        <v>46104</v>
      </c>
      <c r="V160" s="186" t="n">
        <v>46105</v>
      </c>
      <c r="W160" s="186" t="n">
        <v>46115</v>
      </c>
      <c r="X160" s="186" t="n">
        <v>46111</v>
      </c>
      <c r="Y160" s="105">
        <f>IF(AND(X160&lt;&gt;"",W160&lt;&gt;""),IF(X160&lt;=W160,"SIM","NÃO"),"")</f>
        <v/>
      </c>
      <c r="Z160" s="187" t="n"/>
      <c r="AC160">
        <f>IF($C160="","",IF(COUNTIF('Códigos Santander (ref)'!$A$2:$A$79,$C160)&gt;0,"SANTANDER",IF(COUNTIF('Códigos Itaú (ref)'!$A$2:$A$44,$C160)&gt;0,"ITAU",IF(AND(TRIM(UPPER($I160))="CONTRATUAL",ISNUMBER(SEARCH("INDIVIDUAL",SUBSTITUTE(UPPER($D160)," ","")))),"PREMIUM FREE",""))))</f>
        <v/>
      </c>
    </row>
    <row r="161" ht="15" customFormat="1" customHeight="1" s="45">
      <c r="A161" s="183" t="inlineStr">
        <is>
          <t>TELA</t>
        </is>
      </c>
      <c r="B161" s="162" t="n">
        <v>54421</v>
      </c>
      <c r="C161" s="162" t="inlineStr">
        <is>
          <t>1RSX8</t>
        </is>
      </c>
      <c r="D161" s="188" t="inlineStr">
        <is>
          <t>ITAU UNIBANCO SA</t>
        </is>
      </c>
      <c r="E161" s="162" t="n">
        <v>86498584734</v>
      </c>
      <c r="F161" s="162" t="inlineStr">
        <is>
          <t>1RSX8000168009</t>
        </is>
      </c>
      <c r="G161" s="184" t="n">
        <v>450</v>
      </c>
      <c r="H161" s="184" t="n">
        <v>450</v>
      </c>
      <c r="I161" s="162" t="inlineStr">
        <is>
          <t>CONTRATUAL</t>
        </is>
      </c>
      <c r="J161" s="191" t="inlineStr">
        <is>
          <t>5950466730</t>
        </is>
      </c>
      <c r="K161" s="188" t="inlineStr">
        <is>
          <t>ZULMA FLORES BLANCO QUEIROZ</t>
        </is>
      </c>
      <c r="L161" s="162" t="inlineStr">
        <is>
          <t>SÃO GONÇALO</t>
        </is>
      </c>
      <c r="M161" s="162" t="inlineStr">
        <is>
          <t>RJ</t>
        </is>
      </c>
      <c r="N161" s="162" t="inlineStr">
        <is>
          <t>MARINA</t>
        </is>
      </c>
      <c r="O161" s="162" t="inlineStr">
        <is>
          <t>JA POSSUI</t>
        </is>
      </c>
      <c r="P161" s="162" t="n"/>
      <c r="Q161" s="162" t="n"/>
      <c r="R161" s="162" t="inlineStr">
        <is>
          <t>AUTORIZADO PAGAMENTO</t>
        </is>
      </c>
      <c r="S161" s="162" t="n">
        <v>8202625923</v>
      </c>
      <c r="T161" s="162" t="inlineStr">
        <is>
          <t>5 DIAS ÚTEIS</t>
        </is>
      </c>
      <c r="U161" s="186" t="n">
        <v>46104</v>
      </c>
      <c r="V161" s="186" t="n">
        <v>46105</v>
      </c>
      <c r="W161" s="186" t="n">
        <v>46112</v>
      </c>
      <c r="X161" s="186" t="n">
        <v>46111</v>
      </c>
      <c r="Y161" s="105">
        <f>IF(AND(X161&lt;&gt;"",W161&lt;&gt;""),IF(X161&lt;=W161,"SIM","NÃO"),"")</f>
        <v/>
      </c>
      <c r="Z161" s="187" t="n"/>
      <c r="AC161">
        <f>IF($C161="","",IF(COUNTIF('Códigos Santander (ref)'!$A$2:$A$79,$C161)&gt;0,"SANTANDER",IF(COUNTIF('Códigos Itaú (ref)'!$A$2:$A$44,$C161)&gt;0,"ITAU",IF(AND(TRIM(UPPER($I161))="CONTRATUAL",ISNUMBER(SEARCH("INDIVIDUAL",SUBSTITUTE(UPPER($D161)," ","")))),"PREMIUM FREE",""))))</f>
        <v/>
      </c>
    </row>
    <row r="162" ht="15" customFormat="1" customHeight="1" s="45">
      <c r="A162" s="183" t="inlineStr">
        <is>
          <t>TELA</t>
        </is>
      </c>
      <c r="B162" s="162" t="n">
        <v>54063</v>
      </c>
      <c r="C162" s="162" t="inlineStr">
        <is>
          <t>1RUH3</t>
        </is>
      </c>
      <c r="D162" s="162" t="inlineStr">
        <is>
          <t>BANCO SANTANDER BRASIL SA</t>
        </is>
      </c>
      <c r="E162" s="162" t="n">
        <v>72580933034</v>
      </c>
      <c r="F162" s="162" t="inlineStr">
        <is>
          <t>1RUH3035374020</t>
        </is>
      </c>
      <c r="G162" s="184" t="n">
        <v>300</v>
      </c>
      <c r="H162" s="184" t="n">
        <v>29.31</v>
      </c>
      <c r="I162" s="162" t="inlineStr">
        <is>
          <t>CONTRATUAL</t>
        </is>
      </c>
      <c r="J162" s="191" t="inlineStr">
        <is>
          <t>23147543000131</t>
        </is>
      </c>
      <c r="K162" s="162" t="inlineStr">
        <is>
          <t>ART BUCAL - CLINICA ODONTOLOGICA LTDA</t>
        </is>
      </c>
      <c r="L162" s="162" t="inlineStr">
        <is>
          <t>PORTO ALEGRE</t>
        </is>
      </c>
      <c r="M162" s="162" t="inlineStr">
        <is>
          <t>RS</t>
        </is>
      </c>
      <c r="N162" s="162" t="inlineStr">
        <is>
          <t>SERGIANA</t>
        </is>
      </c>
      <c r="O162" s="162" t="n">
        <v>539676</v>
      </c>
      <c r="P162" s="186" t="n">
        <v>46104</v>
      </c>
      <c r="Q162" s="186" t="n">
        <v>46107</v>
      </c>
      <c r="R162" s="162" t="inlineStr">
        <is>
          <t>AUTORIZADO PAGAMENTO</t>
        </is>
      </c>
      <c r="S162" s="162" t="n">
        <v>8202626031</v>
      </c>
      <c r="T162" s="162" t="inlineStr">
        <is>
          <t>5 DIAS ÚTEIS</t>
        </is>
      </c>
      <c r="U162" s="186" t="n">
        <v>46104</v>
      </c>
      <c r="V162" s="186" t="n">
        <v>46107</v>
      </c>
      <c r="W162" s="186" t="n">
        <v>46114</v>
      </c>
      <c r="X162" s="186" t="n">
        <v>46118</v>
      </c>
      <c r="Y162" s="105">
        <f>IF(AND(X162&lt;&gt;"",W162&lt;&gt;""),IF(X162&lt;=W162,"SIM","NÃO"),"")</f>
        <v/>
      </c>
      <c r="Z162" s="187" t="n"/>
      <c r="AC162">
        <f>IF($C162="","",IF(COUNTIF('Códigos Santander (ref)'!$A$2:$A$79,$C162)&gt;0,"SANTANDER",IF(COUNTIF('Códigos Itaú (ref)'!$A$2:$A$44,$C162)&gt;0,"ITAU",IF(AND(TRIM(UPPER($I162))="CONTRATUAL",ISNUMBER(SEARCH("INDIVIDUAL",SUBSTITUTE(UPPER($D162)," ","")))),"PREMIUM FREE",""))))</f>
        <v/>
      </c>
    </row>
    <row r="163" ht="15" customFormat="1" customHeight="1" s="45">
      <c r="A163" s="183" t="inlineStr">
        <is>
          <t>TELA</t>
        </is>
      </c>
      <c r="B163" s="162" t="n">
        <v>54488</v>
      </c>
      <c r="C163" s="162" t="inlineStr">
        <is>
          <t>1RBFP</t>
        </is>
      </c>
      <c r="D163" s="162" t="inlineStr">
        <is>
          <t>EM DIA SERVICOS ESPECIALIZADOS EM COBRANCAS L</t>
        </is>
      </c>
      <c r="E163" s="162" t="n">
        <v>22145988807</v>
      </c>
      <c r="F163" s="162" t="inlineStr">
        <is>
          <t>1RBFP000169021</t>
        </is>
      </c>
      <c r="G163" s="184" t="n">
        <v>110</v>
      </c>
      <c r="H163" s="184" t="n">
        <v>110</v>
      </c>
      <c r="I163" s="162" t="inlineStr">
        <is>
          <t>CONTRATUAL</t>
        </is>
      </c>
      <c r="J163" s="191" t="inlineStr">
        <is>
          <t>37541578000165</t>
        </is>
      </c>
      <c r="K163" s="188" t="inlineStr">
        <is>
          <t>AKABANE ODONTOLOGIA LTDA</t>
        </is>
      </c>
      <c r="L163" s="162" t="inlineStr">
        <is>
          <t>SÃO PAULO</t>
        </is>
      </c>
      <c r="M163" s="188" t="inlineStr">
        <is>
          <t>SP</t>
        </is>
      </c>
      <c r="N163" s="162" t="inlineStr">
        <is>
          <t>MARINA</t>
        </is>
      </c>
      <c r="O163" s="188" t="inlineStr">
        <is>
          <t>JA POSSUI</t>
        </is>
      </c>
      <c r="P163" s="162" t="n"/>
      <c r="Q163" s="162" t="n"/>
      <c r="R163" s="162" t="inlineStr">
        <is>
          <t>AUTORIZADO PAGAMENTO</t>
        </is>
      </c>
      <c r="S163" s="162" t="n">
        <v>8202625924</v>
      </c>
      <c r="T163" s="162" t="inlineStr">
        <is>
          <t>5 DIAS ÚTEIS</t>
        </is>
      </c>
      <c r="U163" s="186" t="n">
        <v>46104</v>
      </c>
      <c r="V163" s="186" t="n">
        <v>46105</v>
      </c>
      <c r="W163" s="186" t="n">
        <v>46112</v>
      </c>
      <c r="X163" s="186" t="n">
        <v>46111</v>
      </c>
      <c r="Y163" s="105">
        <f>IF(AND(X163&lt;&gt;"",W163&lt;&gt;""),IF(X163&lt;=W163,"SIM","NÃO"),"")</f>
        <v/>
      </c>
      <c r="Z163" s="187" t="n"/>
      <c r="AC163">
        <f>IF($C163="","",IF(COUNTIF('Códigos Santander (ref)'!$A$2:$A$79,$C163)&gt;0,"SANTANDER",IF(COUNTIF('Códigos Itaú (ref)'!$A$2:$A$44,$C163)&gt;0,"ITAU",IF(AND(TRIM(UPPER($I163))="CONTRATUAL",ISNUMBER(SEARCH("INDIVIDUAL",SUBSTITUTE(UPPER($D163)," ","")))),"PREMIUM FREE",""))))</f>
        <v/>
      </c>
    </row>
    <row r="164" ht="15" customFormat="1" customHeight="1" s="45">
      <c r="A164" s="183" t="inlineStr">
        <is>
          <t>TELA</t>
        </is>
      </c>
      <c r="B164" s="162" t="n">
        <v>54528</v>
      </c>
      <c r="C164" s="162" t="inlineStr">
        <is>
          <t>1RUH3</t>
        </is>
      </c>
      <c r="D164" s="162" t="inlineStr">
        <is>
          <t>BANCO SANTANDER BRASIL SA</t>
        </is>
      </c>
      <c r="E164" s="162" t="n">
        <v>1498442714</v>
      </c>
      <c r="F164" s="162" t="inlineStr">
        <is>
          <t>1RUH3030007038</t>
        </is>
      </c>
      <c r="G164" s="184" t="n">
        <v>260</v>
      </c>
      <c r="H164" s="184" t="n">
        <v>212.19</v>
      </c>
      <c r="I164" s="162" t="inlineStr">
        <is>
          <t>CONTRATUAL</t>
        </is>
      </c>
      <c r="J164" s="191" t="inlineStr">
        <is>
          <t>229031781</t>
        </is>
      </c>
      <c r="K164" s="162" t="inlineStr">
        <is>
          <t>LEONARDO LIMA BITTENCOURT COSTA</t>
        </is>
      </c>
      <c r="L164" s="162" t="inlineStr">
        <is>
          <t>SÃO GONÇALO</t>
        </is>
      </c>
      <c r="M164" s="188" t="inlineStr">
        <is>
          <t>RJ</t>
        </is>
      </c>
      <c r="N164" s="162" t="inlineStr">
        <is>
          <t>MARINA</t>
        </is>
      </c>
      <c r="O164" s="188" t="inlineStr">
        <is>
          <t>JA POSSUI</t>
        </is>
      </c>
      <c r="P164" s="162" t="n"/>
      <c r="Q164" s="162" t="n"/>
      <c r="R164" s="162" t="inlineStr">
        <is>
          <t>AUTORIZADO PAGAMENTO</t>
        </is>
      </c>
      <c r="S164" s="162" t="n">
        <v>8202625925</v>
      </c>
      <c r="T164" s="162" t="inlineStr">
        <is>
          <t>5 DIAS ÚTEIS</t>
        </is>
      </c>
      <c r="U164" s="186" t="n">
        <v>46104</v>
      </c>
      <c r="V164" s="186" t="n">
        <v>46105</v>
      </c>
      <c r="W164" s="186" t="n">
        <v>46112</v>
      </c>
      <c r="X164" s="186" t="n">
        <v>46111</v>
      </c>
      <c r="Y164" s="105">
        <f>IF(AND(X164&lt;&gt;"",W164&lt;&gt;""),IF(X164&lt;=W164,"SIM","NÃO"),"")</f>
        <v/>
      </c>
      <c r="Z164" s="187" t="n"/>
      <c r="AC164">
        <f>IF($C164="","",IF(COUNTIF('Códigos Santander (ref)'!$A$2:$A$79,$C164)&gt;0,"SANTANDER",IF(COUNTIF('Códigos Itaú (ref)'!$A$2:$A$44,$C164)&gt;0,"ITAU",IF(AND(TRIM(UPPER($I164))="CONTRATUAL",ISNUMBER(SEARCH("INDIVIDUAL",SUBSTITUTE(UPPER($D164)," ","")))),"PREMIUM FREE",""))))</f>
        <v/>
      </c>
    </row>
    <row r="165" ht="15" customFormat="1" customHeight="1" s="45">
      <c r="A165" s="183" t="inlineStr">
        <is>
          <t>TELA</t>
        </is>
      </c>
      <c r="B165" s="162" t="n">
        <v>54490</v>
      </c>
      <c r="C165" s="162" t="inlineStr">
        <is>
          <t>1RUH3</t>
        </is>
      </c>
      <c r="D165" s="162" t="inlineStr">
        <is>
          <t>BANCO SANTANDER BRASIL SA</t>
        </is>
      </c>
      <c r="E165" s="162" t="n">
        <v>73665916615</v>
      </c>
      <c r="F165" s="162" t="inlineStr">
        <is>
          <t>1RUH3031117007</t>
        </is>
      </c>
      <c r="G165" s="184" t="n">
        <v>150</v>
      </c>
      <c r="H165" s="184" t="n">
        <v>90.94</v>
      </c>
      <c r="I165" s="162" t="inlineStr">
        <is>
          <t>CONTRATUAL</t>
        </is>
      </c>
      <c r="J165" s="191" t="inlineStr">
        <is>
          <t>39158772000191</t>
        </is>
      </c>
      <c r="K165" s="162" t="inlineStr">
        <is>
          <t>COC- CLINICA ODONTOLOGICA DO COMERCIO LTDA</t>
        </is>
      </c>
      <c r="L165" s="188" t="inlineStr">
        <is>
          <t>SALVADOR</t>
        </is>
      </c>
      <c r="M165" s="188" t="inlineStr">
        <is>
          <t>BA</t>
        </is>
      </c>
      <c r="N165" s="162" t="inlineStr">
        <is>
          <t>MARINA</t>
        </is>
      </c>
      <c r="O165" s="188" t="inlineStr">
        <is>
          <t>JA POSSUI</t>
        </is>
      </c>
      <c r="P165" s="162" t="n"/>
      <c r="Q165" s="162" t="n"/>
      <c r="R165" s="162" t="inlineStr">
        <is>
          <t>AUTORIZADO PAGAMENTO</t>
        </is>
      </c>
      <c r="S165" s="162" t="n">
        <v>8202625926</v>
      </c>
      <c r="T165" s="162" t="inlineStr">
        <is>
          <t>5 DIAS ÚTEIS</t>
        </is>
      </c>
      <c r="U165" s="186" t="n">
        <v>46104</v>
      </c>
      <c r="V165" s="186" t="n">
        <v>46105</v>
      </c>
      <c r="W165" s="186" t="n">
        <v>46112</v>
      </c>
      <c r="X165" s="186" t="n">
        <v>46111</v>
      </c>
      <c r="Y165" s="105">
        <f>IF(AND(X165&lt;&gt;"",W165&lt;&gt;""),IF(X165&lt;=W165,"SIM","NÃO"),"")</f>
        <v/>
      </c>
      <c r="Z165" s="187" t="n"/>
      <c r="AC165">
        <f>IF($C165="","",IF(COUNTIF('Códigos Santander (ref)'!$A$2:$A$79,$C165)&gt;0,"SANTANDER",IF(COUNTIF('Códigos Itaú (ref)'!$A$2:$A$44,$C165)&gt;0,"ITAU",IF(AND(TRIM(UPPER($I165))="CONTRATUAL",ISNUMBER(SEARCH("INDIVIDUAL",SUBSTITUTE(UPPER($D165)," ","")))),"PREMIUM FREE",""))))</f>
        <v/>
      </c>
    </row>
    <row r="166" ht="15" customFormat="1" customHeight="1" s="45">
      <c r="A166" s="183" t="inlineStr">
        <is>
          <t>TELA</t>
        </is>
      </c>
      <c r="B166" s="162" t="n">
        <v>54469</v>
      </c>
      <c r="C166" s="162" t="inlineStr">
        <is>
          <t>1RUF4</t>
        </is>
      </c>
      <c r="D166" s="162" t="inlineStr">
        <is>
          <t>AYMORE CREDITO FINANCIAMENTO E INVESTIMENTO S</t>
        </is>
      </c>
      <c r="E166" s="162" t="n">
        <v>21448982863</v>
      </c>
      <c r="F166" s="162" t="inlineStr">
        <is>
          <t>1RUF4001715003</t>
        </is>
      </c>
      <c r="G166" s="184" t="n">
        <v>95</v>
      </c>
      <c r="H166" s="184" t="n">
        <v>90.94</v>
      </c>
      <c r="I166" s="162" t="inlineStr">
        <is>
          <t>CONTRATUAL</t>
        </is>
      </c>
      <c r="J166" s="191" t="inlineStr">
        <is>
          <t>21847863000250</t>
        </is>
      </c>
      <c r="K166" s="162" t="inlineStr">
        <is>
          <t>NISHIMURA &amp; NISHIMURA CLINICA ODONTOLOGICA LTDA</t>
        </is>
      </c>
      <c r="L166" s="162" t="inlineStr">
        <is>
          <t>LIMEIRA</t>
        </is>
      </c>
      <c r="M166" s="162" t="inlineStr">
        <is>
          <t>SP</t>
        </is>
      </c>
      <c r="N166" s="162" t="inlineStr">
        <is>
          <t>MARINA</t>
        </is>
      </c>
      <c r="O166" s="188" t="inlineStr">
        <is>
          <t>JA POSSUI</t>
        </is>
      </c>
      <c r="P166" s="162" t="n"/>
      <c r="Q166" s="162" t="n"/>
      <c r="R166" s="162" t="inlineStr">
        <is>
          <t>AUTORIZADO PAGAMENTO</t>
        </is>
      </c>
      <c r="S166" s="162" t="n">
        <v>8202625927</v>
      </c>
      <c r="T166" s="162" t="inlineStr">
        <is>
          <t>5 DIAS ÚTEIS</t>
        </is>
      </c>
      <c r="U166" s="186" t="n">
        <v>46104</v>
      </c>
      <c r="V166" s="186" t="n">
        <v>46105</v>
      </c>
      <c r="W166" s="186" t="n">
        <v>46112</v>
      </c>
      <c r="X166" s="186" t="n">
        <v>46111</v>
      </c>
      <c r="Y166" s="105">
        <f>IF(AND(X166&lt;&gt;"",W166&lt;&gt;""),IF(X166&lt;=W166,"SIM","NÃO"),"")</f>
        <v/>
      </c>
      <c r="Z166" s="187" t="n"/>
      <c r="AC166">
        <f>IF($C166="","",IF(COUNTIF('Códigos Santander (ref)'!$A$2:$A$79,$C166)&gt;0,"SANTANDER",IF(COUNTIF('Códigos Itaú (ref)'!$A$2:$A$44,$C166)&gt;0,"ITAU",IF(AND(TRIM(UPPER($I166))="CONTRATUAL",ISNUMBER(SEARCH("INDIVIDUAL",SUBSTITUTE(UPPER($D166)," ","")))),"PREMIUM FREE",""))))</f>
        <v/>
      </c>
    </row>
    <row r="167" ht="15" customFormat="1" customHeight="1" s="45">
      <c r="A167" s="183" t="inlineStr">
        <is>
          <t>TELA</t>
        </is>
      </c>
      <c r="B167" s="162" t="n">
        <v>53630</v>
      </c>
      <c r="C167" s="162" t="n">
        <v>50700</v>
      </c>
      <c r="D167" s="162" t="inlineStr">
        <is>
          <t>INDVIDUAL MAISODONTO</t>
        </is>
      </c>
      <c r="E167" s="162" t="n">
        <v>95963480272</v>
      </c>
      <c r="F167" s="185" t="n">
        <v>50700452326007</v>
      </c>
      <c r="G167" s="184" t="n">
        <v>150</v>
      </c>
      <c r="H167" s="184" t="n">
        <v>150</v>
      </c>
      <c r="I167" s="162" t="inlineStr">
        <is>
          <t>COBRANÇA INDEVIDA</t>
        </is>
      </c>
      <c r="J167" s="191" t="inlineStr">
        <is>
          <t>2032649241</t>
        </is>
      </c>
      <c r="K167" s="162" t="inlineStr">
        <is>
          <t>THAIS BOTELHO COSTA</t>
        </is>
      </c>
      <c r="L167" s="162" t="inlineStr">
        <is>
          <t>MANAUS</t>
        </is>
      </c>
      <c r="M167" s="162" t="inlineStr">
        <is>
          <t>AM</t>
        </is>
      </c>
      <c r="N167" s="162" t="inlineStr">
        <is>
          <t>SERGIANA</t>
        </is>
      </c>
      <c r="O167" s="162" t="n">
        <v>543444</v>
      </c>
      <c r="P167" s="186" t="n">
        <v>46105</v>
      </c>
      <c r="Q167" s="186" t="n">
        <v>46121</v>
      </c>
      <c r="R167" s="162" t="inlineStr">
        <is>
          <t>AUTORIZADO PAGAMENTO</t>
        </is>
      </c>
      <c r="S167" s="162" t="n">
        <v>8202626076</v>
      </c>
      <c r="T167" s="162" t="inlineStr">
        <is>
          <t>30 DIAS CORRIDOS</t>
        </is>
      </c>
      <c r="U167" s="186" t="n">
        <v>46105</v>
      </c>
      <c r="V167" s="186" t="n">
        <v>46111</v>
      </c>
      <c r="W167" s="186" t="n">
        <v>46142</v>
      </c>
      <c r="X167" s="186" t="n">
        <v>46127</v>
      </c>
      <c r="Y167" s="105">
        <f>IF(AND(X167&lt;&gt;"",W167&lt;&gt;""),IF(X167&lt;=W167,"SIM","NÃO"),"")</f>
        <v/>
      </c>
      <c r="Z167" s="187" t="inlineStr">
        <is>
          <t>DEVOLVIDO EM 06/04/2026 - SOLICITADO ALTERAÇÃO DE PD EM 07/04/2026. LIBERADO A ALTERAÇÃO DE PD EM 09/04/2026. PAGAMENTO REPROGRAMADO PARA 15/04/2026</t>
        </is>
      </c>
      <c r="AC167">
        <f>IF($C167="","",IF(COUNTIF('Códigos Santander (ref)'!$A$2:$A$79,$C167)&gt;0,"SANTANDER",IF(COUNTIF('Códigos Itaú (ref)'!$A$2:$A$44,$C167)&gt;0,"ITAU",IF(AND(TRIM(UPPER($I167))="CONTRATUAL",ISNUMBER(SEARCH("INDIVIDUAL",SUBSTITUTE(UPPER($D167)," ","")))),"PREMIUM FREE",""))))</f>
        <v/>
      </c>
    </row>
    <row r="168" ht="15" customFormat="1" customHeight="1" s="45">
      <c r="A168" s="183" t="inlineStr">
        <is>
          <t>TELA</t>
        </is>
      </c>
      <c r="B168" s="162" t="n">
        <v>54125</v>
      </c>
      <c r="C168" s="162" t="inlineStr">
        <is>
          <t>9QBTK</t>
        </is>
      </c>
      <c r="D168" s="162" t="inlineStr">
        <is>
          <t>CARAJAS MATERIAL DE CONST LTDA</t>
        </is>
      </c>
      <c r="E168" s="162" t="n">
        <v>95963480272</v>
      </c>
      <c r="F168" s="162" t="inlineStr">
        <is>
          <t>9QBTK000019003</t>
        </is>
      </c>
      <c r="G168" s="184" t="n">
        <v>1117.65</v>
      </c>
      <c r="H168" s="184" t="n">
        <v>1117.65</v>
      </c>
      <c r="I168" s="162" t="inlineStr">
        <is>
          <t>COBRANÇA INDEVIDA</t>
        </is>
      </c>
      <c r="J168" s="191" t="inlineStr">
        <is>
          <t>54540114000153</t>
        </is>
      </c>
      <c r="K168" s="162" t="inlineStr">
        <is>
          <t>TABOSA SERVIÇOS ODONTOLOGICOS LTDA</t>
        </is>
      </c>
      <c r="L168" s="162" t="inlineStr">
        <is>
          <t>MACEIO</t>
        </is>
      </c>
      <c r="M168" s="162" t="inlineStr">
        <is>
          <t>AL</t>
        </is>
      </c>
      <c r="N168" s="162" t="inlineStr">
        <is>
          <t>SERGIANA</t>
        </is>
      </c>
      <c r="O168" s="162" t="n">
        <v>540121</v>
      </c>
      <c r="P168" s="186" t="n">
        <v>46105</v>
      </c>
      <c r="Q168" s="186" t="n">
        <v>46111</v>
      </c>
      <c r="R168" s="162" t="inlineStr">
        <is>
          <t>AUTORIZADO PAGAMENTO</t>
        </is>
      </c>
      <c r="S168" s="162" t="n">
        <v>8202626084</v>
      </c>
      <c r="T168" s="162" t="inlineStr">
        <is>
          <t>30 DIAS CORRIDOS</t>
        </is>
      </c>
      <c r="U168" s="186" t="n">
        <v>46105</v>
      </c>
      <c r="V168" s="186" t="n">
        <v>46111</v>
      </c>
      <c r="W168" s="186" t="n">
        <v>46142</v>
      </c>
      <c r="X168" s="186" t="n">
        <v>46118</v>
      </c>
      <c r="Y168" s="105">
        <f>IF(AND(X168&lt;&gt;"",W168&lt;&gt;""),IF(X168&lt;=W168,"SIM","NÃO"),"")</f>
        <v/>
      </c>
      <c r="Z168" s="187" t="n"/>
      <c r="AC168">
        <f>IF($C168="","",IF(COUNTIF('Códigos Santander (ref)'!$A$2:$A$79,$C168)&gt;0,"SANTANDER",IF(COUNTIF('Códigos Itaú (ref)'!$A$2:$A$44,$C168)&gt;0,"ITAU",IF(AND(TRIM(UPPER($I168))="CONTRATUAL",ISNUMBER(SEARCH("INDIVIDUAL",SUBSTITUTE(UPPER($D168)," ","")))),"PREMIUM FREE",""))))</f>
        <v/>
      </c>
    </row>
    <row r="169" ht="15" customFormat="1" customHeight="1" s="45">
      <c r="A169" s="183" t="inlineStr">
        <is>
          <t>TELA</t>
        </is>
      </c>
      <c r="B169" s="162" t="n">
        <v>54529</v>
      </c>
      <c r="C169" s="162" t="inlineStr">
        <is>
          <t>1RU51</t>
        </is>
      </c>
      <c r="D169" s="162" t="inlineStr">
        <is>
          <t>BANCO SANTANDER BRASIL SA</t>
        </is>
      </c>
      <c r="E169" s="162" t="n">
        <v>14316470809</v>
      </c>
      <c r="F169" s="162" t="inlineStr">
        <is>
          <t>1RU51000706043</t>
        </is>
      </c>
      <c r="G169" s="184" t="n">
        <v>730</v>
      </c>
      <c r="H169" s="184" t="n">
        <v>192.85</v>
      </c>
      <c r="I169" s="162" t="inlineStr">
        <is>
          <t>CONTRATUAL</t>
        </is>
      </c>
      <c r="J169" s="191" t="inlineStr">
        <is>
          <t>1923785460</t>
        </is>
      </c>
      <c r="K169" s="162" t="inlineStr">
        <is>
          <t>MARIZA GAIA CREPALDI</t>
        </is>
      </c>
      <c r="L169" s="162" t="inlineStr">
        <is>
          <t>LOUVEIRA</t>
        </is>
      </c>
      <c r="M169" s="162" t="inlineStr">
        <is>
          <t>SP</t>
        </is>
      </c>
      <c r="N169" s="162" t="inlineStr">
        <is>
          <t>SERGIANA</t>
        </is>
      </c>
      <c r="O169" s="188" t="inlineStr">
        <is>
          <t>JA POSSUI</t>
        </is>
      </c>
      <c r="P169" s="162" t="n"/>
      <c r="Q169" s="162" t="n"/>
      <c r="R169" s="162" t="inlineStr">
        <is>
          <t>AUTORIZADO PAGAMENTO</t>
        </is>
      </c>
      <c r="S169" s="162" t="n">
        <v>8202625971</v>
      </c>
      <c r="T169" s="162" t="inlineStr">
        <is>
          <t>5 DIAS ÚTEIS</t>
        </is>
      </c>
      <c r="U169" s="186" t="n">
        <v>46105</v>
      </c>
      <c r="V169" s="186" t="n">
        <v>46105</v>
      </c>
      <c r="W169" s="186" t="n">
        <v>46112</v>
      </c>
      <c r="X169" s="186" t="n">
        <v>46111</v>
      </c>
      <c r="Y169" s="105">
        <f>IF(AND(X169&lt;&gt;"",W169&lt;&gt;""),IF(X169&lt;=W169,"SIM","NÃO"),"")</f>
        <v/>
      </c>
      <c r="Z169" s="187" t="n"/>
      <c r="AC169">
        <f>IF($C169="","",IF(COUNTIF('Códigos Santander (ref)'!$A$2:$A$79,$C169)&gt;0,"SANTANDER",IF(COUNTIF('Códigos Itaú (ref)'!$A$2:$A$44,$C169)&gt;0,"ITAU",IF(AND(TRIM(UPPER($I169))="CONTRATUAL",ISNUMBER(SEARCH("INDIVIDUAL",SUBSTITUTE(UPPER($D169)," ","")))),"PREMIUM FREE",""))))</f>
        <v/>
      </c>
    </row>
    <row r="170" ht="15" customFormat="1" customHeight="1" s="45">
      <c r="A170" s="183" t="inlineStr">
        <is>
          <t>TELA</t>
        </is>
      </c>
      <c r="B170" s="162" t="n">
        <v>54419</v>
      </c>
      <c r="C170" s="162" t="inlineStr">
        <is>
          <t>1RUH3</t>
        </is>
      </c>
      <c r="D170" s="162" t="inlineStr">
        <is>
          <t>BANCO SANTANDER BRASIL SA</t>
        </is>
      </c>
      <c r="E170" s="162" t="n">
        <v>22194271880</v>
      </c>
      <c r="F170" s="162" t="inlineStr">
        <is>
          <t>1RUH3031953000</t>
        </is>
      </c>
      <c r="G170" s="184" t="n">
        <v>414</v>
      </c>
      <c r="H170" s="184" t="n">
        <v>267.65</v>
      </c>
      <c r="I170" s="162" t="inlineStr">
        <is>
          <t>CONTRATUAL</t>
        </is>
      </c>
      <c r="J170" s="191" t="inlineStr">
        <is>
          <t>40290088000148</t>
        </is>
      </c>
      <c r="K170" s="162" t="inlineStr">
        <is>
          <t>NAVI ODONTOLOGIA LTDA</t>
        </is>
      </c>
      <c r="L170" s="162" t="inlineStr">
        <is>
          <t>SÃO PAULO</t>
        </is>
      </c>
      <c r="M170" s="162" t="inlineStr">
        <is>
          <t>SP</t>
        </is>
      </c>
      <c r="N170" s="162" t="inlineStr">
        <is>
          <t>SERGIANA</t>
        </is>
      </c>
      <c r="O170" s="188" t="inlineStr">
        <is>
          <t>JA POSSUI</t>
        </is>
      </c>
      <c r="P170" s="162" t="n"/>
      <c r="Q170" s="162" t="n"/>
      <c r="R170" s="162" t="inlineStr">
        <is>
          <t>AUTORIZADO PAGAMENTO</t>
        </is>
      </c>
      <c r="S170" s="162" t="n">
        <v>8202625972</v>
      </c>
      <c r="T170" s="162" t="inlineStr">
        <is>
          <t>5 DIAS ÚTEIS</t>
        </is>
      </c>
      <c r="U170" s="186" t="n">
        <v>46105</v>
      </c>
      <c r="V170" s="186" t="n">
        <v>46105</v>
      </c>
      <c r="W170" s="186" t="n">
        <v>46112</v>
      </c>
      <c r="X170" s="186" t="n">
        <v>46111</v>
      </c>
      <c r="Y170" s="105">
        <f>IF(AND(X170&lt;&gt;"",W170&lt;&gt;""),IF(X170&lt;=W170,"SIM","NÃO"),"")</f>
        <v/>
      </c>
      <c r="Z170" s="187" t="inlineStr">
        <is>
          <t xml:space="preserve">  </t>
        </is>
      </c>
      <c r="AC170">
        <f>IF($C170="","",IF(COUNTIF('Códigos Santander (ref)'!$A$2:$A$79,$C170)&gt;0,"SANTANDER",IF(COUNTIF('Códigos Itaú (ref)'!$A$2:$A$44,$C170)&gt;0,"ITAU",IF(AND(TRIM(UPPER($I170))="CONTRATUAL",ISNUMBER(SEARCH("INDIVIDUAL",SUBSTITUTE(UPPER($D170)," ","")))),"PREMIUM FREE",""))))</f>
        <v/>
      </c>
    </row>
    <row r="171" ht="15" customFormat="1" customHeight="1" s="45">
      <c r="A171" s="183" t="inlineStr">
        <is>
          <t>TELA</t>
        </is>
      </c>
      <c r="B171" s="162" t="n">
        <v>54100</v>
      </c>
      <c r="C171" s="162" t="inlineStr">
        <is>
          <t>IPDKI</t>
        </is>
      </c>
      <c r="D171" s="162" t="inlineStr">
        <is>
          <t>INDVIDUAL MAISODONTO</t>
        </is>
      </c>
      <c r="E171" s="162" t="n">
        <v>81295022591</v>
      </c>
      <c r="F171" s="162" t="inlineStr">
        <is>
          <t>IPDKI003005003</t>
        </is>
      </c>
      <c r="G171" s="184" t="n">
        <v>100</v>
      </c>
      <c r="H171" s="184" t="n">
        <v>26.4</v>
      </c>
      <c r="I171" s="162" t="inlineStr">
        <is>
          <t>CONTRATUAL</t>
        </is>
      </c>
      <c r="J171" s="191" t="inlineStr">
        <is>
          <t>39734786000106</t>
        </is>
      </c>
      <c r="K171" s="162" t="inlineStr">
        <is>
          <t>DENTAL STUDIO ODONTOLOGIA INTEGRADA III LTDA</t>
        </is>
      </c>
      <c r="L171" s="188" t="inlineStr">
        <is>
          <t>SALVADOR</t>
        </is>
      </c>
      <c r="M171" s="188" t="inlineStr">
        <is>
          <t>BA</t>
        </is>
      </c>
      <c r="N171" s="162" t="inlineStr">
        <is>
          <t>SERGIANA</t>
        </is>
      </c>
      <c r="O171" s="162" t="n">
        <v>540357</v>
      </c>
      <c r="P171" s="186" t="n">
        <v>46105</v>
      </c>
      <c r="Q171" s="186" t="n">
        <v>46111</v>
      </c>
      <c r="R171" s="162" t="inlineStr">
        <is>
          <t>AUTORIZADO PAGAMENTO</t>
        </is>
      </c>
      <c r="S171" s="162" t="n">
        <v>8202626083</v>
      </c>
      <c r="T171" s="162" t="inlineStr">
        <is>
          <t>30 DIAS CORRIDOS</t>
        </is>
      </c>
      <c r="U171" s="186" t="n">
        <v>46105</v>
      </c>
      <c r="V171" s="186" t="n">
        <v>46111</v>
      </c>
      <c r="W171" s="186" t="n">
        <v>46142</v>
      </c>
      <c r="X171" s="186" t="n">
        <v>46118</v>
      </c>
      <c r="Y171" s="105">
        <f>IF(AND(X171&lt;&gt;"",W171&lt;&gt;""),IF(X171&lt;=W171,"SIM","NÃO"),"")</f>
        <v/>
      </c>
      <c r="Z171" s="187" t="n"/>
      <c r="AC171">
        <f>IF($C171="","",IF(COUNTIF('Códigos Santander (ref)'!$A$2:$A$79,$C171)&gt;0,"SANTANDER",IF(COUNTIF('Códigos Itaú (ref)'!$A$2:$A$44,$C171)&gt;0,"ITAU",IF(AND(TRIM(UPPER($I171))="CONTRATUAL",ISNUMBER(SEARCH("INDIVIDUAL",SUBSTITUTE(UPPER($D171)," ","")))),"PREMIUM FREE",""))))</f>
        <v/>
      </c>
    </row>
    <row r="172" ht="15" customFormat="1" customHeight="1" s="45">
      <c r="A172" s="183" t="inlineStr">
        <is>
          <t>TELA</t>
        </is>
      </c>
      <c r="B172" s="162" t="n">
        <v>52469</v>
      </c>
      <c r="C172" s="162" t="inlineStr">
        <is>
          <t>1RU55</t>
        </is>
      </c>
      <c r="D172" s="162" t="inlineStr">
        <is>
          <t>BANCO SANTANDER BRASIL SA</t>
        </is>
      </c>
      <c r="E172" s="162" t="n">
        <v>21448982863</v>
      </c>
      <c r="F172" s="162" t="inlineStr">
        <is>
          <t>1RU55001143000</t>
        </is>
      </c>
      <c r="G172" s="184" t="n">
        <v>90</v>
      </c>
      <c r="H172" s="184" t="n">
        <v>90</v>
      </c>
      <c r="I172" s="162" t="inlineStr">
        <is>
          <t>CONTRATUAL</t>
        </is>
      </c>
      <c r="J172" s="185" t="n">
        <v>21847863000250</v>
      </c>
      <c r="K172" s="162" t="inlineStr">
        <is>
          <t>NISHIMURA &amp; NISHIMURA CLINICA ODONTOLOGICA LTDA</t>
        </is>
      </c>
      <c r="L172" s="162" t="inlineStr">
        <is>
          <t>LIMEIRA</t>
        </is>
      </c>
      <c r="M172" s="162" t="inlineStr">
        <is>
          <t>SP</t>
        </is>
      </c>
      <c r="N172" s="162" t="inlineStr">
        <is>
          <t>SERGIANA</t>
        </is>
      </c>
      <c r="O172" s="188" t="inlineStr">
        <is>
          <t>JA POSSUI</t>
        </is>
      </c>
      <c r="P172" s="162" t="n"/>
      <c r="Q172" s="162" t="n"/>
      <c r="R172" s="162" t="inlineStr">
        <is>
          <t>AUTORIZADO PAGAMENTO</t>
        </is>
      </c>
      <c r="S172" s="162" t="n">
        <v>8202626035</v>
      </c>
      <c r="T172" s="162" t="inlineStr">
        <is>
          <t>5 DIAS ÚTEIS</t>
        </is>
      </c>
      <c r="U172" s="186" t="n">
        <v>46105</v>
      </c>
      <c r="V172" s="186" t="n">
        <v>46107</v>
      </c>
      <c r="W172" s="186" t="n">
        <v>46114</v>
      </c>
      <c r="X172" s="186" t="n">
        <v>46118</v>
      </c>
      <c r="Y172" s="105">
        <f>IF(AND(X172&lt;&gt;"",W172&lt;&gt;""),IF(X172&lt;=W172,"SIM","NÃO"),"")</f>
        <v/>
      </c>
      <c r="Z172" s="187" t="n"/>
      <c r="AC172">
        <f>IF($C172="","",IF(COUNTIF('Códigos Santander (ref)'!$A$2:$A$79,$C172)&gt;0,"SANTANDER",IF(COUNTIF('Códigos Itaú (ref)'!$A$2:$A$44,$C172)&gt;0,"ITAU",IF(AND(TRIM(UPPER($I172))="CONTRATUAL",ISNUMBER(SEARCH("INDIVIDUAL",SUBSTITUTE(UPPER($D172)," ","")))),"PREMIUM FREE",""))))</f>
        <v/>
      </c>
    </row>
    <row r="173" ht="15" customFormat="1" customHeight="1" s="45">
      <c r="A173" s="183" t="inlineStr">
        <is>
          <t>TELA</t>
        </is>
      </c>
      <c r="B173" s="162" t="n">
        <v>54470</v>
      </c>
      <c r="C173" s="162" t="inlineStr">
        <is>
          <t>1RUF4</t>
        </is>
      </c>
      <c r="D173" s="162" t="inlineStr">
        <is>
          <t>AYMORE CREDITO FINANCIAMENTO E INVESTIMENTO S</t>
        </is>
      </c>
      <c r="E173" s="162" t="n">
        <v>21448982863</v>
      </c>
      <c r="F173" s="162" t="inlineStr">
        <is>
          <t>1RUF4001715003</t>
        </is>
      </c>
      <c r="G173" s="184" t="n">
        <v>90</v>
      </c>
      <c r="H173" s="184" t="n">
        <v>90</v>
      </c>
      <c r="I173" s="162" t="inlineStr">
        <is>
          <t>CONTRATUAL</t>
        </is>
      </c>
      <c r="J173" s="185" t="n">
        <v>21847863000250</v>
      </c>
      <c r="K173" s="162" t="inlineStr">
        <is>
          <t>NISHIMURA &amp; NISHIMURA CLINICA ODONTOLOGICA LTDA</t>
        </is>
      </c>
      <c r="L173" s="162" t="inlineStr">
        <is>
          <t>LIMEIRA</t>
        </is>
      </c>
      <c r="M173" s="162" t="inlineStr">
        <is>
          <t>SP</t>
        </is>
      </c>
      <c r="N173" s="162" t="inlineStr">
        <is>
          <t>SERGIANA</t>
        </is>
      </c>
      <c r="O173" s="188" t="inlineStr">
        <is>
          <t>JA POSSUI</t>
        </is>
      </c>
      <c r="P173" s="162" t="n"/>
      <c r="Q173" s="162" t="n"/>
      <c r="R173" s="162" t="inlineStr">
        <is>
          <t>AUTORIZADO PAGAMENTO</t>
        </is>
      </c>
      <c r="S173" s="162" t="n">
        <v>8202626037</v>
      </c>
      <c r="T173" s="162" t="inlineStr">
        <is>
          <t>5 DIAS ÚTEIS</t>
        </is>
      </c>
      <c r="U173" s="186" t="n">
        <v>46105</v>
      </c>
      <c r="V173" s="186" t="n">
        <v>46107</v>
      </c>
      <c r="W173" s="186" t="n">
        <v>46114</v>
      </c>
      <c r="X173" s="186" t="n">
        <v>46118</v>
      </c>
      <c r="Y173" s="105">
        <f>IF(AND(X173&lt;&gt;"",W173&lt;&gt;""),IF(X173&lt;=W173,"SIM","NÃO"),"")</f>
        <v/>
      </c>
      <c r="Z173" s="187" t="n"/>
      <c r="AC173">
        <f>IF($C173="","",IF(COUNTIF('Códigos Santander (ref)'!$A$2:$A$79,$C173)&gt;0,"SANTANDER",IF(COUNTIF('Códigos Itaú (ref)'!$A$2:$A$44,$C173)&gt;0,"ITAU",IF(AND(TRIM(UPPER($I173))="CONTRATUAL",ISNUMBER(SEARCH("INDIVIDUAL",SUBSTITUTE(UPPER($D173)," ","")))),"PREMIUM FREE",""))))</f>
        <v/>
      </c>
    </row>
    <row r="174" ht="15" customFormat="1" customHeight="1" s="45">
      <c r="A174" s="183" t="inlineStr">
        <is>
          <t>TELA</t>
        </is>
      </c>
      <c r="B174" s="162" t="n">
        <v>53412</v>
      </c>
      <c r="C174" s="162" t="inlineStr">
        <is>
          <t>1RUH3</t>
        </is>
      </c>
      <c r="D174" s="162" t="inlineStr">
        <is>
          <t>BANCO SANTANDER BRASIL SA</t>
        </is>
      </c>
      <c r="E174" s="162" t="n">
        <v>5291722592</v>
      </c>
      <c r="F174" s="162" t="inlineStr">
        <is>
          <t>1RUH3013404008</t>
        </is>
      </c>
      <c r="G174" s="184" t="n">
        <v>2800</v>
      </c>
      <c r="H174" s="184" t="n">
        <v>1275.87</v>
      </c>
      <c r="I174" s="162" t="inlineStr">
        <is>
          <t>CONTRATUAL</t>
        </is>
      </c>
      <c r="J174" s="185" t="n">
        <v>14104740000182</v>
      </c>
      <c r="K174" s="162" t="inlineStr">
        <is>
          <t>CISO CENTRO INTEGRADO DE SAUDE ODONTO LTDA</t>
        </is>
      </c>
      <c r="L174" s="162" t="inlineStr">
        <is>
          <t>LUIZ EDUARDO MAGALHÃES</t>
        </is>
      </c>
      <c r="M174" s="162" t="inlineStr">
        <is>
          <t>BA</t>
        </is>
      </c>
      <c r="N174" s="162" t="inlineStr">
        <is>
          <t>SERGIANA</t>
        </is>
      </c>
      <c r="O174" s="188" t="inlineStr">
        <is>
          <t>JA POSSUI</t>
        </is>
      </c>
      <c r="P174" s="162" t="n"/>
      <c r="Q174" s="162" t="n"/>
      <c r="R174" s="162" t="inlineStr">
        <is>
          <t>AUTORIZADO PAGAMENTO</t>
        </is>
      </c>
      <c r="S174" s="162" t="n">
        <v>8202626038</v>
      </c>
      <c r="T174" s="162" t="inlineStr">
        <is>
          <t>5 DIAS ÚTEIS</t>
        </is>
      </c>
      <c r="U174" s="186" t="n">
        <v>46105</v>
      </c>
      <c r="V174" s="186" t="n">
        <v>46107</v>
      </c>
      <c r="W174" s="186" t="n">
        <v>46114</v>
      </c>
      <c r="X174" s="186" t="n">
        <v>46118</v>
      </c>
      <c r="Y174" s="105">
        <f>IF(AND(X174&lt;&gt;"",W174&lt;&gt;""),IF(X174&lt;=W174,"SIM","NÃO"),"")</f>
        <v/>
      </c>
      <c r="Z174" s="187" t="n"/>
      <c r="AC174">
        <f>IF($C174="","",IF(COUNTIF('Códigos Santander (ref)'!$A$2:$A$79,$C174)&gt;0,"SANTANDER",IF(COUNTIF('Códigos Itaú (ref)'!$A$2:$A$44,$C174)&gt;0,"ITAU",IF(AND(TRIM(UPPER($I174))="CONTRATUAL",ISNUMBER(SEARCH("INDIVIDUAL",SUBSTITUTE(UPPER($D174)," ","")))),"PREMIUM FREE",""))))</f>
        <v/>
      </c>
    </row>
    <row r="175" ht="15" customFormat="1" customHeight="1" s="45">
      <c r="A175" s="183" t="inlineStr">
        <is>
          <t>TELA</t>
        </is>
      </c>
      <c r="B175" s="162" t="n">
        <v>54511</v>
      </c>
      <c r="C175" s="162" t="inlineStr">
        <is>
          <t>1RU54</t>
        </is>
      </c>
      <c r="D175" s="162" t="inlineStr">
        <is>
          <t>BANCO SANTANDER BRASIL SA</t>
        </is>
      </c>
      <c r="E175" s="162" t="n">
        <v>2296983871</v>
      </c>
      <c r="F175" s="162" t="inlineStr">
        <is>
          <t>1RU54000014001</t>
        </is>
      </c>
      <c r="G175" s="184" t="n">
        <v>556.12</v>
      </c>
      <c r="H175" s="184" t="n">
        <v>556.12</v>
      </c>
      <c r="I175" s="162" t="inlineStr">
        <is>
          <t>CONTRATUAL</t>
        </is>
      </c>
      <c r="J175" s="185" t="n">
        <v>5671101000108</v>
      </c>
      <c r="K175" s="162" t="inlineStr">
        <is>
          <t>FORMMA ODONTO LTDA</t>
        </is>
      </c>
      <c r="L175" s="162" t="inlineStr">
        <is>
          <t>SÃO PAULO</t>
        </is>
      </c>
      <c r="M175" s="162" t="inlineStr">
        <is>
          <t>SP</t>
        </is>
      </c>
      <c r="N175" s="162" t="inlineStr">
        <is>
          <t>SERGIANA</t>
        </is>
      </c>
      <c r="O175" s="188" t="inlineStr">
        <is>
          <t>JA POSSUI</t>
        </is>
      </c>
      <c r="P175" s="162" t="n"/>
      <c r="Q175" s="162" t="n"/>
      <c r="R175" s="162" t="inlineStr">
        <is>
          <t>AUTORIZADO PAGAMENTO</t>
        </is>
      </c>
      <c r="S175" s="162" t="n">
        <v>8202626039</v>
      </c>
      <c r="T175" s="162" t="inlineStr">
        <is>
          <t>5 DIAS ÚTEIS</t>
        </is>
      </c>
      <c r="U175" s="186" t="n">
        <v>46105</v>
      </c>
      <c r="V175" s="186" t="n">
        <v>46107</v>
      </c>
      <c r="W175" s="186" t="n">
        <v>46114</v>
      </c>
      <c r="X175" s="186" t="n">
        <v>46118</v>
      </c>
      <c r="Y175" s="105">
        <f>IF(AND(X175&lt;&gt;"",W175&lt;&gt;""),IF(X175&lt;=W175,"SIM","NÃO"),"")</f>
        <v/>
      </c>
      <c r="Z175" s="187" t="n"/>
      <c r="AC175">
        <f>IF($C175="","",IF(COUNTIF('Códigos Santander (ref)'!$A$2:$A$79,$C175)&gt;0,"SANTANDER",IF(COUNTIF('Códigos Itaú (ref)'!$A$2:$A$44,$C175)&gt;0,"ITAU",IF(AND(TRIM(UPPER($I175))="CONTRATUAL",ISNUMBER(SEARCH("INDIVIDUAL",SUBSTITUTE(UPPER($D175)," ","")))),"PREMIUM FREE",""))))</f>
        <v/>
      </c>
    </row>
    <row r="176" ht="15" customFormat="1" customHeight="1" s="45">
      <c r="A176" s="183" t="inlineStr">
        <is>
          <t>TELA</t>
        </is>
      </c>
      <c r="B176" s="162" t="n">
        <v>54510</v>
      </c>
      <c r="C176" s="162" t="inlineStr">
        <is>
          <t>1RU54</t>
        </is>
      </c>
      <c r="D176" s="162" t="inlineStr">
        <is>
          <t>BANCO SANTANDER BRASIL SA</t>
        </is>
      </c>
      <c r="E176" s="162" t="n">
        <v>5296844890</v>
      </c>
      <c r="F176" s="162" t="inlineStr">
        <is>
          <t>1RU54000197033</t>
        </is>
      </c>
      <c r="G176" s="184" t="n">
        <v>370</v>
      </c>
      <c r="H176" s="184" t="n">
        <v>243.88</v>
      </c>
      <c r="I176" s="162" t="inlineStr">
        <is>
          <t>CONTRATUAL</t>
        </is>
      </c>
      <c r="J176" s="185" t="n">
        <v>24870458000160</v>
      </c>
      <c r="K176" s="162" t="inlineStr">
        <is>
          <t>EDWAL LOBOSCHI</t>
        </is>
      </c>
      <c r="L176" s="162" t="inlineStr">
        <is>
          <t>SÃO PAULO</t>
        </is>
      </c>
      <c r="M176" s="162" t="inlineStr">
        <is>
          <t>SP</t>
        </is>
      </c>
      <c r="N176" s="162" t="inlineStr">
        <is>
          <t>SERGIANA</t>
        </is>
      </c>
      <c r="O176" s="188" t="inlineStr">
        <is>
          <t>JA POSSUI</t>
        </is>
      </c>
      <c r="P176" s="162" t="n"/>
      <c r="Q176" s="162" t="n"/>
      <c r="R176" s="162" t="inlineStr">
        <is>
          <t>AUTORIZADO PAGAMENTO</t>
        </is>
      </c>
      <c r="S176" s="162" t="n">
        <v>8202626040</v>
      </c>
      <c r="T176" s="162" t="inlineStr">
        <is>
          <t>5 DIAS ÚTEIS</t>
        </is>
      </c>
      <c r="U176" s="186" t="n">
        <v>46105</v>
      </c>
      <c r="V176" s="186" t="n">
        <v>46107</v>
      </c>
      <c r="W176" s="186" t="n">
        <v>46114</v>
      </c>
      <c r="X176" s="186" t="n">
        <v>46118</v>
      </c>
      <c r="Y176" s="105">
        <f>IF(AND(X176&lt;&gt;"",W176&lt;&gt;""),IF(X176&lt;=W176,"SIM","NÃO"),"")</f>
        <v/>
      </c>
      <c r="Z176" s="187" t="n"/>
      <c r="AC176">
        <f>IF($C176="","",IF(COUNTIF('Códigos Santander (ref)'!$A$2:$A$79,$C176)&gt;0,"SANTANDER",IF(COUNTIF('Códigos Itaú (ref)'!$A$2:$A$44,$C176)&gt;0,"ITAU",IF(AND(TRIM(UPPER($I176))="CONTRATUAL",ISNUMBER(SEARCH("INDIVIDUAL",SUBSTITUTE(UPPER($D176)," ","")))),"PREMIUM FREE",""))))</f>
        <v/>
      </c>
    </row>
    <row r="177" ht="15" customFormat="1" customHeight="1" s="45">
      <c r="A177" s="183" t="inlineStr">
        <is>
          <t>TELA</t>
        </is>
      </c>
      <c r="B177" s="162" t="n">
        <v>54513</v>
      </c>
      <c r="C177" s="162" t="inlineStr">
        <is>
          <t>1RUH3</t>
        </is>
      </c>
      <c r="D177" s="162" t="inlineStr">
        <is>
          <t>BANCO SANTANDER BRASIL SA</t>
        </is>
      </c>
      <c r="E177" s="162" t="n">
        <v>21328715825</v>
      </c>
      <c r="F177" s="162" t="inlineStr">
        <is>
          <t>1RUH3033783012</t>
        </is>
      </c>
      <c r="G177" s="184" t="n">
        <v>490</v>
      </c>
      <c r="H177" s="184" t="n">
        <v>243.88</v>
      </c>
      <c r="I177" s="162" t="inlineStr">
        <is>
          <t>CONTRATUAL</t>
        </is>
      </c>
      <c r="J177" s="162" t="n">
        <v>3018268970</v>
      </c>
      <c r="K177" s="162" t="inlineStr">
        <is>
          <t>MARCIO GUIMARAES KUBITSKI</t>
        </is>
      </c>
      <c r="L177" s="162" t="inlineStr">
        <is>
          <t>CURITIBA</t>
        </is>
      </c>
      <c r="M177" s="162" t="inlineStr">
        <is>
          <t>PR</t>
        </is>
      </c>
      <c r="N177" s="162" t="inlineStr">
        <is>
          <t>SERGIANA</t>
        </is>
      </c>
      <c r="O177" s="188" t="inlineStr">
        <is>
          <t>JA POSSUI</t>
        </is>
      </c>
      <c r="P177" s="162" t="n"/>
      <c r="Q177" s="162" t="n"/>
      <c r="R177" s="162" t="inlineStr">
        <is>
          <t>AUTORIZADO PAGAMENTO</t>
        </is>
      </c>
      <c r="S177" s="162" t="n">
        <v>8202626041</v>
      </c>
      <c r="T177" s="162" t="inlineStr">
        <is>
          <t>5 DIAS ÚTEIS</t>
        </is>
      </c>
      <c r="U177" s="186" t="n">
        <v>46107</v>
      </c>
      <c r="V177" s="186" t="n">
        <v>46107</v>
      </c>
      <c r="W177" s="186" t="n">
        <v>46114</v>
      </c>
      <c r="X177" s="186" t="n">
        <v>46118</v>
      </c>
      <c r="Y177" s="105">
        <f>IF(AND(X177&lt;&gt;"",W177&lt;&gt;""),IF(X177&lt;=W177,"SIM","NÃO"),"")</f>
        <v/>
      </c>
      <c r="Z177" s="187" t="n"/>
      <c r="AC177">
        <f>IF($C177="","",IF(COUNTIF('Códigos Santander (ref)'!$A$2:$A$79,$C177)&gt;0,"SANTANDER",IF(COUNTIF('Códigos Itaú (ref)'!$A$2:$A$44,$C177)&gt;0,"ITAU",IF(AND(TRIM(UPPER($I177))="CONTRATUAL",ISNUMBER(SEARCH("INDIVIDUAL",SUBSTITUTE(UPPER($D177)," ","")))),"PREMIUM FREE",""))))</f>
        <v/>
      </c>
    </row>
    <row r="178" ht="15" customFormat="1" customHeight="1" s="45">
      <c r="A178" s="183" t="inlineStr">
        <is>
          <t>TELA</t>
        </is>
      </c>
      <c r="B178" s="162" t="n">
        <v>54292</v>
      </c>
      <c r="C178" s="162" t="inlineStr">
        <is>
          <t>1RUH3</t>
        </is>
      </c>
      <c r="D178" s="162" t="inlineStr">
        <is>
          <t>BANCO SANTANDER BRASIL SA</t>
        </is>
      </c>
      <c r="E178" s="162" t="n">
        <v>32281991857</v>
      </c>
      <c r="F178" s="162" t="inlineStr">
        <is>
          <t>1RUH3035655011</t>
        </is>
      </c>
      <c r="G178" s="184" t="n">
        <v>85</v>
      </c>
      <c r="H178" s="184" t="n">
        <v>85</v>
      </c>
      <c r="I178" s="162" t="inlineStr">
        <is>
          <t>COBRANÇA INDEVIDA</t>
        </is>
      </c>
      <c r="J178" s="185" t="n">
        <v>12094477000162</v>
      </c>
      <c r="K178" s="162" t="inlineStr">
        <is>
          <t>RA.DI.O RADIOLOGIA DIGITAL LTDA ME</t>
        </is>
      </c>
      <c r="L178" s="162" t="inlineStr">
        <is>
          <t>CARAGUATATUBA</t>
        </is>
      </c>
      <c r="M178" s="162" t="inlineStr">
        <is>
          <t>SP</t>
        </is>
      </c>
      <c r="N178" s="162" t="inlineStr">
        <is>
          <t>SERGIANA</t>
        </is>
      </c>
      <c r="O178" s="188" t="inlineStr">
        <is>
          <t>JA POSSUI</t>
        </is>
      </c>
      <c r="P178" s="162" t="n"/>
      <c r="Q178" s="162" t="n"/>
      <c r="R178" s="162" t="inlineStr">
        <is>
          <t>AUTORIZADO PAGAMENTO</t>
        </is>
      </c>
      <c r="S178" s="162" t="n">
        <v>8202626042</v>
      </c>
      <c r="T178" s="162" t="inlineStr">
        <is>
          <t>5 DIAS ÚTEIS</t>
        </is>
      </c>
      <c r="U178" s="186" t="n">
        <v>46107</v>
      </c>
      <c r="V178" s="186" t="n">
        <v>46107</v>
      </c>
      <c r="W178" s="186" t="n">
        <v>46114</v>
      </c>
      <c r="X178" s="186" t="n">
        <v>46118</v>
      </c>
      <c r="Y178" s="105">
        <f>IF(AND(X178&lt;&gt;"",W178&lt;&gt;""),IF(X178&lt;=W178,"SIM","NÃO"),"")</f>
        <v/>
      </c>
      <c r="Z178" s="187" t="n"/>
      <c r="AC178">
        <f>IF($C178="","",IF(COUNTIF('Códigos Santander (ref)'!$A$2:$A$79,$C178)&gt;0,"SANTANDER",IF(COUNTIF('Códigos Itaú (ref)'!$A$2:$A$44,$C178)&gt;0,"ITAU",IF(AND(TRIM(UPPER($I178))="CONTRATUAL",ISNUMBER(SEARCH("INDIVIDUAL",SUBSTITUTE(UPPER($D178)," ","")))),"PREMIUM FREE",""))))</f>
        <v/>
      </c>
    </row>
    <row r="179" ht="15" customFormat="1" customHeight="1" s="45">
      <c r="A179" s="183" t="inlineStr">
        <is>
          <t>TELA</t>
        </is>
      </c>
      <c r="B179" s="162" t="n">
        <v>54552</v>
      </c>
      <c r="C179" s="162" t="inlineStr">
        <is>
          <t>1RUGZ</t>
        </is>
      </c>
      <c r="D179" s="162" t="inlineStr">
        <is>
          <t>SX TOOLS SOLUC SERV COMPARTILHADOS LTDA</t>
        </is>
      </c>
      <c r="E179" s="162" t="n">
        <v>13488410870</v>
      </c>
      <c r="F179" s="162" t="inlineStr">
        <is>
          <t>1RUGZ002819007</t>
        </is>
      </c>
      <c r="G179" s="184" t="n">
        <v>318.67</v>
      </c>
      <c r="H179" s="184" t="n">
        <v>318.67</v>
      </c>
      <c r="I179" s="162" t="inlineStr">
        <is>
          <t>CONTRATUAL</t>
        </is>
      </c>
      <c r="J179" s="185" t="n">
        <v>38260191000101</v>
      </c>
      <c r="K179" s="162" t="inlineStr">
        <is>
          <t>FREDERICO VICENTE CLINICA ODONTOLOGICA UNIPESSOAL LTDA</t>
        </is>
      </c>
      <c r="L179" s="162" t="inlineStr">
        <is>
          <t>SÃO PAULO</t>
        </is>
      </c>
      <c r="M179" s="162" t="inlineStr">
        <is>
          <t>SP</t>
        </is>
      </c>
      <c r="N179" s="162" t="inlineStr">
        <is>
          <t>SERGIANA</t>
        </is>
      </c>
      <c r="O179" s="188" t="inlineStr">
        <is>
          <t>JA POSSUI</t>
        </is>
      </c>
      <c r="P179" s="162" t="n"/>
      <c r="Q179" s="162" t="n"/>
      <c r="R179" s="162" t="inlineStr">
        <is>
          <t>AUTORIZADO PAGAMENTO</t>
        </is>
      </c>
      <c r="S179" s="162" t="n">
        <v>8202626060</v>
      </c>
      <c r="T179" s="162" t="inlineStr">
        <is>
          <t>5 DIAS ÚTEIS</t>
        </is>
      </c>
      <c r="U179" s="186" t="n">
        <v>46107</v>
      </c>
      <c r="V179" s="186" t="n">
        <v>46108</v>
      </c>
      <c r="W179" s="186" t="n">
        <v>46118</v>
      </c>
      <c r="X179" s="186" t="n">
        <v>46118</v>
      </c>
      <c r="Y179" s="105">
        <f>IF(AND(X179&lt;&gt;"",W179&lt;&gt;""),IF(X179&lt;=W179,"SIM","NÃO"),"")</f>
        <v/>
      </c>
      <c r="Z179" s="187" t="n"/>
      <c r="AC179">
        <f>IF($C179="","",IF(COUNTIF('Códigos Santander (ref)'!$A$2:$A$79,$C179)&gt;0,"SANTANDER",IF(COUNTIF('Códigos Itaú (ref)'!$A$2:$A$44,$C179)&gt;0,"ITAU",IF(AND(TRIM(UPPER($I179))="CONTRATUAL",ISNUMBER(SEARCH("INDIVIDUAL",SUBSTITUTE(UPPER($D179)," ","")))),"PREMIUM FREE",""))))</f>
        <v/>
      </c>
    </row>
    <row r="180" ht="15" customFormat="1" customHeight="1" s="45">
      <c r="A180" s="183" t="inlineStr">
        <is>
          <t>TELA</t>
        </is>
      </c>
      <c r="B180" s="162" t="n">
        <v>54534</v>
      </c>
      <c r="C180" s="162" t="inlineStr">
        <is>
          <t>1RU54</t>
        </is>
      </c>
      <c r="D180" s="162" t="inlineStr">
        <is>
          <t>BANCO SANTANDER BRASIL SA</t>
        </is>
      </c>
      <c r="E180" s="162" t="n">
        <v>64911500972</v>
      </c>
      <c r="F180" s="162" t="inlineStr">
        <is>
          <t>1RU54000212016</t>
        </is>
      </c>
      <c r="G180" s="184" t="n">
        <v>300</v>
      </c>
      <c r="H180" s="184" t="n">
        <v>212.19</v>
      </c>
      <c r="I180" s="162" t="inlineStr">
        <is>
          <t>CONTRATUAL</t>
        </is>
      </c>
      <c r="J180" s="162" t="n">
        <v>6918595822</v>
      </c>
      <c r="K180" s="162" t="inlineStr">
        <is>
          <t>SANDRA TERRA GARBELLOTTO</t>
        </is>
      </c>
      <c r="L180" s="162" t="inlineStr">
        <is>
          <t>SÃO PAULO</t>
        </is>
      </c>
      <c r="M180" s="162" t="inlineStr">
        <is>
          <t>SP</t>
        </is>
      </c>
      <c r="N180" s="162" t="inlineStr">
        <is>
          <t>SERGIANA</t>
        </is>
      </c>
      <c r="O180" s="188" t="inlineStr">
        <is>
          <t>JA POSSUI</t>
        </is>
      </c>
      <c r="P180" s="162" t="n"/>
      <c r="Q180" s="162" t="n"/>
      <c r="R180" s="162" t="inlineStr">
        <is>
          <t>AUTORIZADO PAGAMENTO</t>
        </is>
      </c>
      <c r="S180" s="162" t="n">
        <v>8202626061</v>
      </c>
      <c r="T180" s="162" t="inlineStr">
        <is>
          <t>5 DIAS ÚTEIS</t>
        </is>
      </c>
      <c r="U180" s="186" t="n">
        <v>46107</v>
      </c>
      <c r="V180" s="186" t="n">
        <v>46108</v>
      </c>
      <c r="W180" s="186" t="n">
        <v>46118</v>
      </c>
      <c r="X180" s="186" t="n">
        <v>46118</v>
      </c>
      <c r="Y180" s="105">
        <f>IF(AND(X180&lt;&gt;"",W180&lt;&gt;""),IF(X180&lt;=W180,"SIM","NÃO"),"")</f>
        <v/>
      </c>
      <c r="Z180" s="187" t="n"/>
      <c r="AC180">
        <f>IF($C180="","",IF(COUNTIF('Códigos Santander (ref)'!$A$2:$A$79,$C180)&gt;0,"SANTANDER",IF(COUNTIF('Códigos Itaú (ref)'!$A$2:$A$44,$C180)&gt;0,"ITAU",IF(AND(TRIM(UPPER($I180))="CONTRATUAL",ISNUMBER(SEARCH("INDIVIDUAL",SUBSTITUTE(UPPER($D180)," ","")))),"PREMIUM FREE",""))))</f>
        <v/>
      </c>
    </row>
    <row r="181" ht="15" customFormat="1" customHeight="1" s="45">
      <c r="A181" s="183" t="inlineStr">
        <is>
          <t>TELA</t>
        </is>
      </c>
      <c r="B181" s="162" t="n">
        <v>54650</v>
      </c>
      <c r="C181" s="162" t="inlineStr">
        <is>
          <t>1RUB1</t>
        </is>
      </c>
      <c r="D181" s="162" t="inlineStr">
        <is>
          <t>F1RST TECNOLOGIA E INOVACAO LTDA</t>
        </is>
      </c>
      <c r="E181" s="162" t="n">
        <v>16240400807</v>
      </c>
      <c r="F181" s="162" t="inlineStr">
        <is>
          <t>1RUB1000530000</t>
        </is>
      </c>
      <c r="G181" s="184" t="n">
        <v>610</v>
      </c>
      <c r="H181" s="184" t="n">
        <v>85.40000000000001</v>
      </c>
      <c r="I181" s="162" t="inlineStr">
        <is>
          <t>CONTRATUAL</t>
        </is>
      </c>
      <c r="J181" s="162" t="n">
        <v>2627303163</v>
      </c>
      <c r="K181" s="162" t="inlineStr">
        <is>
          <t>LAURA GUIMARAES MELO COSTA</t>
        </is>
      </c>
      <c r="L181" s="162" t="inlineStr">
        <is>
          <t>SANTOS</t>
        </is>
      </c>
      <c r="M181" s="162" t="inlineStr">
        <is>
          <t>SP</t>
        </is>
      </c>
      <c r="N181" s="162" t="inlineStr">
        <is>
          <t>SERGIANA</t>
        </is>
      </c>
      <c r="O181" s="188" t="inlineStr">
        <is>
          <t>JA POSSUI</t>
        </is>
      </c>
      <c r="P181" s="162" t="n"/>
      <c r="Q181" s="162" t="n"/>
      <c r="R181" s="162" t="inlineStr">
        <is>
          <t>AUTORIZADO PAGAMENTO</t>
        </is>
      </c>
      <c r="S181" s="162" t="n">
        <v>8202626062</v>
      </c>
      <c r="T181" s="162" t="inlineStr">
        <is>
          <t>5 DIAS ÚTEIS</t>
        </is>
      </c>
      <c r="U181" s="186" t="n">
        <v>46107</v>
      </c>
      <c r="V181" s="186" t="n">
        <v>46108</v>
      </c>
      <c r="W181" s="186" t="n">
        <v>46118</v>
      </c>
      <c r="X181" s="186" t="n">
        <v>46118</v>
      </c>
      <c r="Y181" s="105">
        <f>IF(AND(X181&lt;&gt;"",W181&lt;&gt;""),IF(X181&lt;=W181,"SIM","NÃO"),"")</f>
        <v/>
      </c>
      <c r="Z181" s="187" t="n"/>
      <c r="AC181">
        <f>IF($C181="","",IF(COUNTIF('Códigos Santander (ref)'!$A$2:$A$79,$C181)&gt;0,"SANTANDER",IF(COUNTIF('Códigos Itaú (ref)'!$A$2:$A$44,$C181)&gt;0,"ITAU",IF(AND(TRIM(UPPER($I181))="CONTRATUAL",ISNUMBER(SEARCH("INDIVIDUAL",SUBSTITUTE(UPPER($D181)," ","")))),"PREMIUM FREE",""))))</f>
        <v/>
      </c>
    </row>
    <row r="182" ht="15" customFormat="1" customHeight="1" s="45">
      <c r="A182" s="183" t="inlineStr">
        <is>
          <t>TELA</t>
        </is>
      </c>
      <c r="B182" s="162" t="n">
        <v>54667</v>
      </c>
      <c r="C182" s="162" t="inlineStr">
        <is>
          <t>1RUB1</t>
        </is>
      </c>
      <c r="D182" s="162" t="inlineStr">
        <is>
          <t>F1RST TECNOLOGIA E INOVACAO LTDA</t>
        </is>
      </c>
      <c r="E182" s="162" t="n">
        <v>16240400807</v>
      </c>
      <c r="F182" s="162" t="inlineStr">
        <is>
          <t>1RUB1000530000</t>
        </is>
      </c>
      <c r="G182" s="184" t="n">
        <v>610</v>
      </c>
      <c r="H182" s="184" t="n">
        <v>163.8</v>
      </c>
      <c r="I182" s="162" t="inlineStr">
        <is>
          <t>CONTRATUAL</t>
        </is>
      </c>
      <c r="J182" s="162" t="n">
        <v>2627303163</v>
      </c>
      <c r="K182" s="162" t="inlineStr">
        <is>
          <t>LAURA GUIMARAES MELO COSTA</t>
        </is>
      </c>
      <c r="L182" s="162" t="inlineStr">
        <is>
          <t>SANTOS</t>
        </is>
      </c>
      <c r="M182" s="162" t="inlineStr">
        <is>
          <t>SP</t>
        </is>
      </c>
      <c r="N182" s="162" t="inlineStr">
        <is>
          <t>SERGIANA</t>
        </is>
      </c>
      <c r="O182" s="188" t="inlineStr">
        <is>
          <t>JA POSSUI</t>
        </is>
      </c>
      <c r="P182" s="162" t="n"/>
      <c r="Q182" s="162" t="n"/>
      <c r="R182" s="162" t="inlineStr">
        <is>
          <t>AUTORIZADO PAGAMENTO</t>
        </is>
      </c>
      <c r="S182" s="162" t="n">
        <v>8202626064</v>
      </c>
      <c r="T182" s="162" t="inlineStr">
        <is>
          <t>5 DIAS ÚTEIS</t>
        </is>
      </c>
      <c r="U182" s="186" t="n">
        <v>46107</v>
      </c>
      <c r="V182" s="186" t="n">
        <v>46108</v>
      </c>
      <c r="W182" s="186" t="n">
        <v>46118</v>
      </c>
      <c r="X182" s="186" t="n">
        <v>46118</v>
      </c>
      <c r="Y182" s="105">
        <f>IF(AND(X182&lt;&gt;"",W182&lt;&gt;""),IF(X182&lt;=W182,"SIM","NÃO"),"")</f>
        <v/>
      </c>
      <c r="Z182" s="187" t="n"/>
      <c r="AC182">
        <f>IF($C182="","",IF(COUNTIF('Códigos Santander (ref)'!$A$2:$A$79,$C182)&gt;0,"SANTANDER",IF(COUNTIF('Códigos Itaú (ref)'!$A$2:$A$44,$C182)&gt;0,"ITAU",IF(AND(TRIM(UPPER($I182))="CONTRATUAL",ISNUMBER(SEARCH("INDIVIDUAL",SUBSTITUTE(UPPER($D182)," ","")))),"PREMIUM FREE",""))))</f>
        <v/>
      </c>
    </row>
    <row r="183" ht="15" customFormat="1" customHeight="1" s="45">
      <c r="A183" s="183" t="inlineStr">
        <is>
          <t>TELA</t>
        </is>
      </c>
      <c r="B183" s="162" t="n">
        <v>54555</v>
      </c>
      <c r="C183" s="162" t="inlineStr">
        <is>
          <t>1RUH3</t>
        </is>
      </c>
      <c r="D183" s="162" t="inlineStr">
        <is>
          <t>BANCO SANTANDER BRASIL SA</t>
        </is>
      </c>
      <c r="E183" s="162" t="n">
        <v>19533017899</v>
      </c>
      <c r="F183" s="162" t="inlineStr">
        <is>
          <t>1RUH3031969020</t>
        </is>
      </c>
      <c r="G183" s="184" t="n">
        <v>200</v>
      </c>
      <c r="H183" s="184" t="n">
        <v>200</v>
      </c>
      <c r="I183" s="162" t="inlineStr">
        <is>
          <t>CONTRATUAL</t>
        </is>
      </c>
      <c r="J183" s="162" t="n">
        <v>20609740890</v>
      </c>
      <c r="K183" s="162" t="inlineStr">
        <is>
          <t>FABIOLA DOMINGUES</t>
        </is>
      </c>
      <c r="L183" s="162" t="inlineStr">
        <is>
          <t>SÃO PAULO</t>
        </is>
      </c>
      <c r="M183" s="162" t="inlineStr">
        <is>
          <t>SP</t>
        </is>
      </c>
      <c r="N183" s="162" t="inlineStr">
        <is>
          <t>SERGIANA</t>
        </is>
      </c>
      <c r="O183" s="188" t="inlineStr">
        <is>
          <t>JA POSSUI</t>
        </is>
      </c>
      <c r="P183" s="162" t="n"/>
      <c r="Q183" s="162" t="n"/>
      <c r="R183" s="162" t="inlineStr">
        <is>
          <t>AUTORIZADO PAGAMENTO</t>
        </is>
      </c>
      <c r="S183" s="162" t="n">
        <v>8202626067</v>
      </c>
      <c r="T183" s="162" t="inlineStr">
        <is>
          <t>5 DIAS ÚTEIS</t>
        </is>
      </c>
      <c r="U183" s="186" t="n">
        <v>46108</v>
      </c>
      <c r="V183" s="186" t="n">
        <v>46108</v>
      </c>
      <c r="W183" s="186" t="n">
        <v>46118</v>
      </c>
      <c r="X183" s="186" t="n">
        <v>46118</v>
      </c>
      <c r="Y183" s="105">
        <f>IF(AND(X183&lt;&gt;"",W183&lt;&gt;""),IF(X183&lt;=W183,"SIM","NÃO"),"")</f>
        <v/>
      </c>
      <c r="Z183" s="187" t="n"/>
      <c r="AC183">
        <f>IF($C183="","",IF(COUNTIF('Códigos Santander (ref)'!$A$2:$A$79,$C183)&gt;0,"SANTANDER",IF(COUNTIF('Códigos Itaú (ref)'!$A$2:$A$44,$C183)&gt;0,"ITAU",IF(AND(TRIM(UPPER($I183))="CONTRATUAL",ISNUMBER(SEARCH("INDIVIDUAL",SUBSTITUTE(UPPER($D183)," ","")))),"PREMIUM FREE",""))))</f>
        <v/>
      </c>
    </row>
    <row r="184" ht="15" customFormat="1" customHeight="1" s="45">
      <c r="A184" s="183" t="inlineStr">
        <is>
          <t>TELA</t>
        </is>
      </c>
      <c r="B184" s="162" t="n">
        <v>54535</v>
      </c>
      <c r="C184" s="162" t="inlineStr">
        <is>
          <t>1RUH3</t>
        </is>
      </c>
      <c r="D184" s="162" t="inlineStr">
        <is>
          <t>BANCO SANTANDER BRASIL SA</t>
        </is>
      </c>
      <c r="E184" s="162" t="n">
        <v>18809666895</v>
      </c>
      <c r="F184" s="162" t="inlineStr">
        <is>
          <t>1RUH3031527000</t>
        </is>
      </c>
      <c r="G184" s="184" t="n">
        <v>370</v>
      </c>
      <c r="H184" s="184" t="n">
        <v>243.88</v>
      </c>
      <c r="I184" s="162" t="inlineStr">
        <is>
          <t>CONTRATUAL</t>
        </is>
      </c>
      <c r="J184" s="185" t="n">
        <v>24870458000160</v>
      </c>
      <c r="K184" s="162" t="inlineStr">
        <is>
          <t>EDWAL LOBOSCHI</t>
        </is>
      </c>
      <c r="L184" s="162" t="inlineStr">
        <is>
          <t>SÃO PAULO</t>
        </is>
      </c>
      <c r="M184" s="162" t="inlineStr">
        <is>
          <t>SP</t>
        </is>
      </c>
      <c r="N184" s="162" t="inlineStr">
        <is>
          <t>SERGIANA</t>
        </is>
      </c>
      <c r="O184" s="188" t="inlineStr">
        <is>
          <t>JA POSSUI</t>
        </is>
      </c>
      <c r="P184" s="162" t="n"/>
      <c r="Q184" s="162" t="n"/>
      <c r="R184" s="162" t="inlineStr">
        <is>
          <t>AUTORIZADO PAGAMENTO</t>
        </is>
      </c>
      <c r="S184" s="162" t="n">
        <v>8202626095</v>
      </c>
      <c r="T184" s="162" t="inlineStr">
        <is>
          <t>5 DIAS ÚTEIS</t>
        </is>
      </c>
      <c r="U184" s="186" t="n">
        <v>46108</v>
      </c>
      <c r="V184" s="186" t="n">
        <v>46111</v>
      </c>
      <c r="W184" s="186" t="n">
        <v>46119</v>
      </c>
      <c r="X184" s="186" t="n">
        <v>46118</v>
      </c>
      <c r="Y184" s="105">
        <f>IF(AND(X184&lt;&gt;"",W184&lt;&gt;""),IF(X184&lt;=W184,"SIM","NÃO"),"")</f>
        <v/>
      </c>
      <c r="Z184" s="187" t="n"/>
      <c r="AC184">
        <f>IF($C184="","",IF(COUNTIF('Códigos Santander (ref)'!$A$2:$A$79,$C184)&gt;0,"SANTANDER",IF(COUNTIF('Códigos Itaú (ref)'!$A$2:$A$44,$C184)&gt;0,"ITAU",IF(AND(TRIM(UPPER($I184))="CONTRATUAL",ISNUMBER(SEARCH("INDIVIDUAL",SUBSTITUTE(UPPER($D184)," ","")))),"PREMIUM FREE",""))))</f>
        <v/>
      </c>
    </row>
    <row r="185" ht="15" customFormat="1" customHeight="1" s="45">
      <c r="A185" s="183" t="inlineStr">
        <is>
          <t>TELA</t>
        </is>
      </c>
      <c r="B185" s="162" t="n">
        <v>54206</v>
      </c>
      <c r="C185" s="162" t="inlineStr">
        <is>
          <t>1RUH3</t>
        </is>
      </c>
      <c r="D185" s="162" t="inlineStr">
        <is>
          <t>BANCO SANTANDER BRASIL SA</t>
        </is>
      </c>
      <c r="E185" s="162" t="n">
        <v>33555194801</v>
      </c>
      <c r="F185" s="162" t="inlineStr">
        <is>
          <t>1RUH3036142000</t>
        </is>
      </c>
      <c r="G185" s="184" t="n">
        <v>350</v>
      </c>
      <c r="H185" s="184" t="n">
        <v>119.42</v>
      </c>
      <c r="I185" s="162" t="inlineStr">
        <is>
          <t>CONTRATUAL</t>
        </is>
      </c>
      <c r="J185" s="185" t="n">
        <v>24870458000160</v>
      </c>
      <c r="K185" s="162" t="inlineStr">
        <is>
          <t>EDWAL LOBOSCHI</t>
        </is>
      </c>
      <c r="L185" s="162" t="inlineStr">
        <is>
          <t>SÃO PAULO</t>
        </is>
      </c>
      <c r="M185" s="162" t="inlineStr">
        <is>
          <t>SP</t>
        </is>
      </c>
      <c r="N185" s="162" t="inlineStr">
        <is>
          <t>SERGIANA</t>
        </is>
      </c>
      <c r="O185" s="188" t="inlineStr">
        <is>
          <t>JA POSSUI</t>
        </is>
      </c>
      <c r="P185" s="162" t="n"/>
      <c r="Q185" s="162" t="n"/>
      <c r="R185" s="162" t="inlineStr">
        <is>
          <t>AUTORIZADO PAGAMENTO</t>
        </is>
      </c>
      <c r="S185" s="162" t="n">
        <v>8202626096</v>
      </c>
      <c r="T185" s="162" t="inlineStr">
        <is>
          <t>5 DIAS ÚTEIS</t>
        </is>
      </c>
      <c r="U185" s="186" t="n">
        <v>46111</v>
      </c>
      <c r="V185" s="186" t="n">
        <v>46111</v>
      </c>
      <c r="W185" s="186" t="n">
        <v>46119</v>
      </c>
      <c r="X185" s="186" t="n">
        <v>46118</v>
      </c>
      <c r="Y185" s="105">
        <f>IF(AND(X185&lt;&gt;"",W185&lt;&gt;""),IF(X185&lt;=W185,"SIM","NÃO"),"")</f>
        <v/>
      </c>
      <c r="Z185" s="187" t="n"/>
      <c r="AC185">
        <f>IF($C185="","",IF(COUNTIF('Códigos Santander (ref)'!$A$2:$A$79,$C185)&gt;0,"SANTANDER",IF(COUNTIF('Códigos Itaú (ref)'!$A$2:$A$44,$C185)&gt;0,"ITAU",IF(AND(TRIM(UPPER($I185))="CONTRATUAL",ISNUMBER(SEARCH("INDIVIDUAL",SUBSTITUTE(UPPER($D185)," ","")))),"PREMIUM FREE",""))))</f>
        <v/>
      </c>
    </row>
    <row r="186" ht="15" customFormat="1" customHeight="1" s="45">
      <c r="A186" s="183" t="inlineStr">
        <is>
          <t>TELA</t>
        </is>
      </c>
      <c r="B186" s="162" t="n">
        <v>54436</v>
      </c>
      <c r="C186" s="162" t="inlineStr">
        <is>
          <t>1RUH3</t>
        </is>
      </c>
      <c r="D186" s="162" t="inlineStr">
        <is>
          <t>BANCO SANTANDER BRASIL SA</t>
        </is>
      </c>
      <c r="E186" s="162" t="n">
        <v>35294731894</v>
      </c>
      <c r="F186" s="162" t="inlineStr">
        <is>
          <t>1RUH3003838030</t>
        </is>
      </c>
      <c r="G186" s="184" t="n">
        <v>250</v>
      </c>
      <c r="H186" s="184" t="n">
        <v>212.19</v>
      </c>
      <c r="I186" s="162" t="inlineStr">
        <is>
          <t>CONTRATUAL</t>
        </is>
      </c>
      <c r="J186" s="185" t="n">
        <v>61473217000103</v>
      </c>
      <c r="K186" s="162" t="inlineStr">
        <is>
          <t>LUMINA ODONTOLOGIA ESPECIALIZADA LTDA</t>
        </is>
      </c>
      <c r="L186" s="162" t="inlineStr">
        <is>
          <t>SÃO PAULO</t>
        </is>
      </c>
      <c r="M186" s="162" t="inlineStr">
        <is>
          <t>SP</t>
        </is>
      </c>
      <c r="N186" s="162" t="inlineStr">
        <is>
          <t>SERGIANA</t>
        </is>
      </c>
      <c r="O186" s="188" t="inlineStr">
        <is>
          <t>JA POSSUI</t>
        </is>
      </c>
      <c r="P186" s="162" t="n"/>
      <c r="Q186" s="162" t="n"/>
      <c r="R186" s="162" t="inlineStr">
        <is>
          <t>AUTORIZADO PAGAMENTO</t>
        </is>
      </c>
      <c r="S186" s="162" t="n">
        <v>8202626097</v>
      </c>
      <c r="T186" s="162" t="inlineStr">
        <is>
          <t>5 DIAS ÚTEIS</t>
        </is>
      </c>
      <c r="U186" s="186" t="n">
        <v>46111</v>
      </c>
      <c r="V186" s="186" t="n">
        <v>46111</v>
      </c>
      <c r="W186" s="186" t="n">
        <v>46119</v>
      </c>
      <c r="X186" s="186" t="n">
        <v>46118</v>
      </c>
      <c r="Y186" s="105">
        <f>IF(AND(X186&lt;&gt;"",W186&lt;&gt;""),IF(X186&lt;=W186,"SIM","NÃO"),"")</f>
        <v/>
      </c>
      <c r="Z186" s="187" t="n"/>
      <c r="AC186">
        <f>IF($C186="","",IF(COUNTIF('Códigos Santander (ref)'!$A$2:$A$79,$C186)&gt;0,"SANTANDER",IF(COUNTIF('Códigos Itaú (ref)'!$A$2:$A$44,$C186)&gt;0,"ITAU",IF(AND(TRIM(UPPER($I186))="CONTRATUAL",ISNUMBER(SEARCH("INDIVIDUAL",SUBSTITUTE(UPPER($D186)," ","")))),"PREMIUM FREE",""))))</f>
        <v/>
      </c>
    </row>
    <row r="187" ht="15" customFormat="1" customHeight="1" s="45">
      <c r="A187" s="183" t="inlineStr">
        <is>
          <t>TELA</t>
        </is>
      </c>
      <c r="B187" s="162" t="n">
        <v>54689</v>
      </c>
      <c r="C187" s="162" t="inlineStr">
        <is>
          <t>1RUH3</t>
        </is>
      </c>
      <c r="D187" s="162" t="inlineStr">
        <is>
          <t>BANCO SANTANDER BRASIL SA</t>
        </is>
      </c>
      <c r="E187" s="162" t="n">
        <v>22716592802</v>
      </c>
      <c r="F187" s="162" t="inlineStr">
        <is>
          <t>1RUH3036459011</t>
        </is>
      </c>
      <c r="G187" s="184" t="n">
        <v>100</v>
      </c>
      <c r="H187" s="184" t="n">
        <v>90.94</v>
      </c>
      <c r="I187" s="162" t="inlineStr">
        <is>
          <t>CONTRATUAL</t>
        </is>
      </c>
      <c r="J187" s="162" t="n">
        <v>43661294857</v>
      </c>
      <c r="K187" s="188" t="inlineStr">
        <is>
          <t>RAYSSA DE OLIVEIRA AMORIM SOBRAL</t>
        </is>
      </c>
      <c r="L187" s="162" t="inlineStr">
        <is>
          <t>SÃO PAULO</t>
        </is>
      </c>
      <c r="M187" s="162" t="inlineStr">
        <is>
          <t>SP</t>
        </is>
      </c>
      <c r="N187" s="162" t="inlineStr">
        <is>
          <t>SERGIANA</t>
        </is>
      </c>
      <c r="O187" s="188" t="inlineStr">
        <is>
          <t>JA POSSUI</t>
        </is>
      </c>
      <c r="P187" s="162" t="n"/>
      <c r="Q187" s="162" t="n"/>
      <c r="R187" s="162" t="inlineStr">
        <is>
          <t>AUTORIZADO PAGAMENTO</t>
        </is>
      </c>
      <c r="S187" s="162" t="n">
        <v>8202626098</v>
      </c>
      <c r="T187" s="162" t="inlineStr">
        <is>
          <t>5 DIAS ÚTEIS</t>
        </is>
      </c>
      <c r="U187" s="186" t="n">
        <v>46111</v>
      </c>
      <c r="V187" s="186" t="n">
        <v>46111</v>
      </c>
      <c r="W187" s="186" t="n">
        <v>46119</v>
      </c>
      <c r="X187" s="186" t="n">
        <v>46118</v>
      </c>
      <c r="Y187" s="105">
        <f>IF(AND(X187&lt;&gt;"",W187&lt;&gt;""),IF(X187&lt;=W187,"SIM","NÃO"),"")</f>
        <v/>
      </c>
      <c r="Z187" s="187" t="n"/>
      <c r="AC187">
        <f>IF($C187="","",IF(COUNTIF('Códigos Santander (ref)'!$A$2:$A$79,$C187)&gt;0,"SANTANDER",IF(COUNTIF('Códigos Itaú (ref)'!$A$2:$A$44,$C187)&gt;0,"ITAU",IF(AND(TRIM(UPPER($I187))="CONTRATUAL",ISNUMBER(SEARCH("INDIVIDUAL",SUBSTITUTE(UPPER($D187)," ","")))),"PREMIUM FREE",""))))</f>
        <v/>
      </c>
    </row>
    <row r="188" ht="15" customFormat="1" customHeight="1" s="45">
      <c r="A188" s="183" t="inlineStr">
        <is>
          <t>SAC</t>
        </is>
      </c>
      <c r="B188" s="162" t="n">
        <v>53631</v>
      </c>
      <c r="C188" s="162" t="n">
        <v>80514</v>
      </c>
      <c r="D188" s="162" t="inlineStr">
        <is>
          <t>QUALICORP CLUBE DE SAUDE ADM DE BENEF LTDA</t>
        </is>
      </c>
      <c r="E188" s="162" t="n">
        <v>1497100542</v>
      </c>
      <c r="F188" s="185" t="n">
        <v>80514016747005</v>
      </c>
      <c r="G188" s="184" t="n">
        <v>970</v>
      </c>
      <c r="H188" s="184" t="n">
        <v>570</v>
      </c>
      <c r="I188" s="162" t="inlineStr">
        <is>
          <t>INSUFICIÊNCIA DE REDE</t>
        </is>
      </c>
      <c r="J188" s="185" t="n">
        <v>27248500000101</v>
      </c>
      <c r="K188" s="162" t="inlineStr">
        <is>
          <t>AMANDA M. OLIVEIRA &amp; CIA LTDA.</t>
        </is>
      </c>
      <c r="L188" s="162" t="inlineStr">
        <is>
          <t>SENHOR DO BONFIM</t>
        </is>
      </c>
      <c r="M188" s="162" t="inlineStr">
        <is>
          <t>BA</t>
        </is>
      </c>
      <c r="N188" s="162" t="inlineStr">
        <is>
          <t>SERGIANA</t>
        </is>
      </c>
      <c r="O188" s="188" t="inlineStr">
        <is>
          <t>JA POSSUI</t>
        </is>
      </c>
      <c r="P188" s="162" t="n"/>
      <c r="Q188" s="162" t="n"/>
      <c r="R188" s="162" t="inlineStr">
        <is>
          <t>AUTORIZADO PAGAMENTO</t>
        </is>
      </c>
      <c r="S188" s="162" t="n">
        <v>8202626082</v>
      </c>
      <c r="T188" s="162" t="inlineStr">
        <is>
          <t>30 DIAS CORRIDOS</t>
        </is>
      </c>
      <c r="U188" s="186" t="n">
        <v>46111</v>
      </c>
      <c r="V188" s="186" t="n">
        <v>46111</v>
      </c>
      <c r="W188" s="186" t="n">
        <v>46142</v>
      </c>
      <c r="X188" s="186" t="n">
        <v>46118</v>
      </c>
      <c r="Y188" s="105">
        <f>IF(AND(X188&lt;&gt;"",W188&lt;&gt;""),IF(X188&lt;=W188,"SIM","NÃO"),"")</f>
        <v/>
      </c>
      <c r="Z188" s="187" t="n"/>
      <c r="AC188">
        <f>IF($C188="","",IF(COUNTIF('Códigos Santander (ref)'!$A$2:$A$79,$C188)&gt;0,"SANTANDER",IF(COUNTIF('Códigos Itaú (ref)'!$A$2:$A$44,$C188)&gt;0,"ITAU",IF(AND(TRIM(UPPER($I188))="CONTRATUAL",ISNUMBER(SEARCH("INDIVIDUAL",SUBSTITUTE(UPPER($D188)," ","")))),"PREMIUM FREE",""))))</f>
        <v/>
      </c>
    </row>
    <row r="189" ht="15" customFormat="1" customHeight="1" s="45">
      <c r="A189" s="183" t="inlineStr">
        <is>
          <t>TELA</t>
        </is>
      </c>
      <c r="B189" s="162" t="n">
        <v>54531</v>
      </c>
      <c r="C189" s="162" t="inlineStr">
        <is>
          <t>1RUGZ</t>
        </is>
      </c>
      <c r="D189" s="162" t="inlineStr">
        <is>
          <t>SX TOOLS SOLUC SERV COMPARTILHADOS LTDA</t>
        </is>
      </c>
      <c r="E189" s="162" t="n">
        <v>29998556805</v>
      </c>
      <c r="F189" s="162" t="inlineStr">
        <is>
          <t>1RUGZ002898012</t>
        </is>
      </c>
      <c r="G189" s="184" t="n">
        <v>250</v>
      </c>
      <c r="H189" s="184" t="n">
        <v>81.66</v>
      </c>
      <c r="I189" s="162" t="inlineStr">
        <is>
          <t>CONTRATUAL</t>
        </is>
      </c>
      <c r="J189" s="185" t="n">
        <v>24870458000160</v>
      </c>
      <c r="K189" s="162" t="inlineStr">
        <is>
          <t>EDWAL LOBOSCHI</t>
        </is>
      </c>
      <c r="L189" s="162" t="inlineStr">
        <is>
          <t>SÃO PAULO</t>
        </is>
      </c>
      <c r="M189" s="162" t="inlineStr">
        <is>
          <t>SP</t>
        </is>
      </c>
      <c r="N189" s="162" t="inlineStr">
        <is>
          <t>SERGIANA</t>
        </is>
      </c>
      <c r="O189" s="188" t="inlineStr">
        <is>
          <t>JA POSSUI</t>
        </is>
      </c>
      <c r="P189" s="162" t="n"/>
      <c r="Q189" s="162" t="n"/>
      <c r="R189" s="162" t="inlineStr">
        <is>
          <t>AUTORIZADO PAGAMENTO</t>
        </is>
      </c>
      <c r="S189" s="162" t="n">
        <v>8202626099</v>
      </c>
      <c r="T189" s="162" t="inlineStr">
        <is>
          <t>5 DIAS ÚTEIS</t>
        </is>
      </c>
      <c r="U189" s="186" t="n">
        <v>46111</v>
      </c>
      <c r="V189" s="186" t="n">
        <v>46111</v>
      </c>
      <c r="W189" s="186" t="n">
        <v>46119</v>
      </c>
      <c r="X189" s="186" t="n">
        <v>46118</v>
      </c>
      <c r="Y189" s="105">
        <f>IF(AND(X189&lt;&gt;"",W189&lt;&gt;""),IF(X189&lt;=W189,"SIM","NÃO"),"")</f>
        <v/>
      </c>
      <c r="Z189" s="187" t="n"/>
      <c r="AC189">
        <f>IF($C189="","",IF(COUNTIF('Códigos Santander (ref)'!$A$2:$A$79,$C189)&gt;0,"SANTANDER",IF(COUNTIF('Códigos Itaú (ref)'!$A$2:$A$44,$C189)&gt;0,"ITAU",IF(AND(TRIM(UPPER($I189))="CONTRATUAL",ISNUMBER(SEARCH("INDIVIDUAL",SUBSTITUTE(UPPER($D189)," ","")))),"PREMIUM FREE",""))))</f>
        <v/>
      </c>
    </row>
    <row r="190" ht="15" customFormat="1" customHeight="1" s="45">
      <c r="A190" s="183" t="inlineStr">
        <is>
          <t>TELA</t>
        </is>
      </c>
      <c r="B190" s="162" t="n">
        <v>54692</v>
      </c>
      <c r="C190" s="162" t="inlineStr">
        <is>
          <t>1RUH3</t>
        </is>
      </c>
      <c r="D190" s="162" t="inlineStr">
        <is>
          <t>BANCO SANTANDER BRASIL SA</t>
        </is>
      </c>
      <c r="E190" s="162" t="n">
        <v>2243809745</v>
      </c>
      <c r="F190" s="162" t="inlineStr">
        <is>
          <t>1RUH3040396010</t>
        </is>
      </c>
      <c r="G190" s="184" t="n">
        <v>260</v>
      </c>
      <c r="H190" s="184" t="n">
        <v>90.94</v>
      </c>
      <c r="I190" s="162" t="inlineStr">
        <is>
          <t>CONTRATUAL</t>
        </is>
      </c>
      <c r="J190" s="162" t="n">
        <v>5950466730</v>
      </c>
      <c r="K190" s="188" t="inlineStr">
        <is>
          <t>ZULMA FLORES BLANCO QUEIROZ</t>
        </is>
      </c>
      <c r="L190" s="162" t="inlineStr">
        <is>
          <t>SÃO GONÇALO</t>
        </is>
      </c>
      <c r="M190" s="162" t="inlineStr">
        <is>
          <t>RJ</t>
        </is>
      </c>
      <c r="N190" s="162" t="inlineStr">
        <is>
          <t>SERGIANA</t>
        </is>
      </c>
      <c r="O190" s="188" t="inlineStr">
        <is>
          <t>JA POSSUI</t>
        </is>
      </c>
      <c r="P190" s="162" t="n"/>
      <c r="Q190" s="162" t="n"/>
      <c r="R190" s="162" t="inlineStr">
        <is>
          <t>AUTORIZADO PAGAMENTO</t>
        </is>
      </c>
      <c r="S190" s="162" t="n">
        <v>8202626100</v>
      </c>
      <c r="T190" s="162" t="inlineStr">
        <is>
          <t>5 DIAS ÚTEIS</t>
        </is>
      </c>
      <c r="U190" s="186" t="n">
        <v>46111</v>
      </c>
      <c r="V190" s="186" t="n">
        <v>46111</v>
      </c>
      <c r="W190" s="186" t="n">
        <v>46119</v>
      </c>
      <c r="X190" s="186" t="n">
        <v>46118</v>
      </c>
      <c r="Y190" s="105">
        <f>IF(AND(X190&lt;&gt;"",W190&lt;&gt;""),IF(X190&lt;=W190,"SIM","NÃO"),"")</f>
        <v/>
      </c>
      <c r="Z190" s="187" t="n"/>
      <c r="AC190">
        <f>IF($C190="","",IF(COUNTIF('Códigos Santander (ref)'!$A$2:$A$79,$C190)&gt;0,"SANTANDER",IF(COUNTIF('Códigos Itaú (ref)'!$A$2:$A$44,$C190)&gt;0,"ITAU",IF(AND(TRIM(UPPER($I190))="CONTRATUAL",ISNUMBER(SEARCH("INDIVIDUAL",SUBSTITUTE(UPPER($D190)," ","")))),"PREMIUM FREE",""))))</f>
        <v/>
      </c>
    </row>
    <row r="191" ht="15" customFormat="1" customHeight="1" s="45">
      <c r="A191" s="183" t="inlineStr">
        <is>
          <t>TELA</t>
        </is>
      </c>
      <c r="B191" s="162" t="n">
        <v>54693</v>
      </c>
      <c r="C191" s="162" t="inlineStr">
        <is>
          <t>1RUH3</t>
        </is>
      </c>
      <c r="D191" s="162" t="inlineStr">
        <is>
          <t>BANCO SANTANDER BRASIL SA</t>
        </is>
      </c>
      <c r="E191" s="162" t="n">
        <v>2243809745</v>
      </c>
      <c r="F191" s="162" t="inlineStr">
        <is>
          <t>1RUH3040396010</t>
        </is>
      </c>
      <c r="G191" s="184" t="n">
        <v>260</v>
      </c>
      <c r="H191" s="184" t="n">
        <v>90.94</v>
      </c>
      <c r="I191" s="162" t="inlineStr">
        <is>
          <t>CONTRATUAL</t>
        </is>
      </c>
      <c r="J191" s="162" t="n">
        <v>5950466730</v>
      </c>
      <c r="K191" s="188" t="inlineStr">
        <is>
          <t>ZULMA FLORES BLANCO QUEIROZ</t>
        </is>
      </c>
      <c r="L191" s="162" t="inlineStr">
        <is>
          <t>SÃO GONÇALO</t>
        </is>
      </c>
      <c r="M191" s="162" t="inlineStr">
        <is>
          <t>RJ</t>
        </is>
      </c>
      <c r="N191" s="162" t="inlineStr">
        <is>
          <t>SERGIANA</t>
        </is>
      </c>
      <c r="O191" s="188" t="inlineStr">
        <is>
          <t>JA POSSUI</t>
        </is>
      </c>
      <c r="P191" s="162" t="n"/>
      <c r="Q191" s="162" t="n"/>
      <c r="R191" s="162" t="inlineStr">
        <is>
          <t>AUTORIZADO PAGAMENTO</t>
        </is>
      </c>
      <c r="S191" s="162" t="n">
        <v>8202626102</v>
      </c>
      <c r="T191" s="162" t="inlineStr">
        <is>
          <t>5 DIAS ÚTEIS</t>
        </is>
      </c>
      <c r="U191" s="186" t="n">
        <v>46111</v>
      </c>
      <c r="V191" s="186" t="n">
        <v>46111</v>
      </c>
      <c r="W191" s="186" t="n">
        <v>46119</v>
      </c>
      <c r="X191" s="186" t="n">
        <v>46118</v>
      </c>
      <c r="Y191" s="105">
        <f>IF(AND(X191&lt;&gt;"",W191&lt;&gt;""),IF(X191&lt;=W191,"SIM","NÃO"),"")</f>
        <v/>
      </c>
      <c r="Z191" s="187" t="n"/>
      <c r="AC191">
        <f>IF($C191="","",IF(COUNTIF('Códigos Santander (ref)'!$A$2:$A$79,$C191)&gt;0,"SANTANDER",IF(COUNTIF('Códigos Itaú (ref)'!$A$2:$A$44,$C191)&gt;0,"ITAU",IF(AND(TRIM(UPPER($I191))="CONTRATUAL",ISNUMBER(SEARCH("INDIVIDUAL",SUBSTITUTE(UPPER($D191)," ","")))),"PREMIUM FREE",""))))</f>
        <v/>
      </c>
    </row>
    <row r="192" ht="15" customFormat="1" customHeight="1" s="45">
      <c r="A192" s="183" t="inlineStr">
        <is>
          <t>TELA</t>
        </is>
      </c>
      <c r="B192" s="162" t="n">
        <v>47191</v>
      </c>
      <c r="C192" s="162" t="inlineStr">
        <is>
          <t>1RUH3</t>
        </is>
      </c>
      <c r="D192" s="162" t="inlineStr">
        <is>
          <t>BANCO SANTANDER BRASIL SA</t>
        </is>
      </c>
      <c r="E192" s="162" t="n">
        <v>15858127819</v>
      </c>
      <c r="F192" s="162" t="inlineStr">
        <is>
          <t>1RUH3030565014</t>
        </is>
      </c>
      <c r="G192" s="184" t="n">
        <v>2000</v>
      </c>
      <c r="H192" s="184" t="n">
        <v>1213.56</v>
      </c>
      <c r="I192" s="162" t="inlineStr">
        <is>
          <t>CONTRATUAL</t>
        </is>
      </c>
      <c r="J192" s="162" t="n">
        <v>4068678871</v>
      </c>
      <c r="K192" s="162" t="inlineStr">
        <is>
          <t>JOSE EDUARDO EGAS DINIZ</t>
        </is>
      </c>
      <c r="L192" s="162" t="inlineStr">
        <is>
          <t>BRAGANÇA PAULISTA</t>
        </is>
      </c>
      <c r="M192" s="162" t="inlineStr">
        <is>
          <t>SP</t>
        </is>
      </c>
      <c r="N192" s="162" t="inlineStr">
        <is>
          <t>CIBELY</t>
        </is>
      </c>
      <c r="O192" s="162" t="inlineStr">
        <is>
          <t>JA POSSUI</t>
        </is>
      </c>
      <c r="P192" s="162" t="n"/>
      <c r="Q192" s="162" t="n"/>
      <c r="R192" s="162" t="inlineStr">
        <is>
          <t>AUTORIZADO PAGAMENTO</t>
        </is>
      </c>
      <c r="S192" s="162" t="n">
        <v>8202626103</v>
      </c>
      <c r="T192" s="162" t="inlineStr">
        <is>
          <t>5 DIAS ÚTEIS</t>
        </is>
      </c>
      <c r="U192" s="186" t="n">
        <v>46111</v>
      </c>
      <c r="V192" s="186" t="n">
        <v>46111</v>
      </c>
      <c r="W192" s="186" t="n">
        <v>46119</v>
      </c>
      <c r="X192" s="186" t="n">
        <v>46118</v>
      </c>
      <c r="Y192" s="105">
        <f>IF(AND(X192&lt;&gt;"",W192&lt;&gt;""),IF(X192&lt;=W192,"SIM","NÃO"),"")</f>
        <v/>
      </c>
      <c r="Z192" s="187" t="n"/>
      <c r="AC192">
        <f>IF($C192="","",IF(COUNTIF('Códigos Santander (ref)'!$A$2:$A$79,$C192)&gt;0,"SANTANDER",IF(COUNTIF('Códigos Itaú (ref)'!$A$2:$A$44,$C192)&gt;0,"ITAU",IF(AND(TRIM(UPPER($I192))="CONTRATUAL",ISNUMBER(SEARCH("INDIVIDUAL",SUBSTITUTE(UPPER($D192)," ","")))),"PREMIUM FREE",""))))</f>
        <v/>
      </c>
    </row>
    <row r="193" ht="15" customFormat="1" customHeight="1" s="45">
      <c r="A193" s="183" t="inlineStr">
        <is>
          <t>TELA</t>
        </is>
      </c>
      <c r="B193" s="193" t="n">
        <v>54057</v>
      </c>
      <c r="C193" s="162" t="inlineStr">
        <is>
          <t>1RUH3</t>
        </is>
      </c>
      <c r="D193" s="162" t="inlineStr">
        <is>
          <t>BANCO SANTANDER BRASIL SA</t>
        </is>
      </c>
      <c r="E193" s="162" t="n">
        <v>29501104877</v>
      </c>
      <c r="F193" s="162" t="inlineStr">
        <is>
          <t>1RUH3039401006</t>
        </is>
      </c>
      <c r="G193" s="184" t="n">
        <v>1000</v>
      </c>
      <c r="H193" s="184" t="n">
        <v>688.98</v>
      </c>
      <c r="I193" s="162" t="inlineStr">
        <is>
          <t>CONTRATUAL</t>
        </is>
      </c>
      <c r="J193" s="185" t="n">
        <v>54360418000139</v>
      </c>
      <c r="K193" s="162" t="inlineStr">
        <is>
          <t>CLINICA SIAMEH ESTETICA LTDA</t>
        </is>
      </c>
      <c r="L193" s="162" t="inlineStr">
        <is>
          <t>AMERICANA</t>
        </is>
      </c>
      <c r="M193" s="162" t="inlineStr">
        <is>
          <t>SP</t>
        </is>
      </c>
      <c r="N193" s="162" t="inlineStr">
        <is>
          <t>SERGIANA</t>
        </is>
      </c>
      <c r="O193" s="162" t="inlineStr">
        <is>
          <t>JA POSSUI</t>
        </is>
      </c>
      <c r="P193" s="162" t="n"/>
      <c r="Q193" s="162" t="n"/>
      <c r="R193" s="162" t="inlineStr">
        <is>
          <t>AUTORIZADO PAGAMENTO</t>
        </is>
      </c>
      <c r="S193" s="162" t="n">
        <v>8202626122</v>
      </c>
      <c r="T193" s="162" t="inlineStr">
        <is>
          <t>5 DIAS ÚTEIS</t>
        </is>
      </c>
      <c r="U193" s="186" t="n">
        <v>46112</v>
      </c>
      <c r="V193" s="186" t="n">
        <v>46112</v>
      </c>
      <c r="W193" s="186" t="n">
        <v>46120</v>
      </c>
      <c r="X193" s="186" t="n">
        <v>46118</v>
      </c>
      <c r="Y193" s="105">
        <f>IF(AND(X193&lt;&gt;"",W193&lt;&gt;""),IF(X193&lt;=W193,"SIM","NÃO"),"")</f>
        <v/>
      </c>
      <c r="Z193" s="187" t="n"/>
      <c r="AC193">
        <f>IF($C193="","",IF(COUNTIF('Códigos Santander (ref)'!$A$2:$A$79,$C193)&gt;0,"SANTANDER",IF(COUNTIF('Códigos Itaú (ref)'!$A$2:$A$44,$C193)&gt;0,"ITAU",IF(AND(TRIM(UPPER($I193))="CONTRATUAL",ISNUMBER(SEARCH("INDIVIDUAL",SUBSTITUTE(UPPER($D193)," ","")))),"PREMIUM FREE",""))))</f>
        <v/>
      </c>
    </row>
    <row r="194" ht="15" customFormat="1" customHeight="1" s="45">
      <c r="A194" s="105" t="inlineStr">
        <is>
          <t>NIP</t>
        </is>
      </c>
      <c r="B194" s="105" t="n">
        <v>53791</v>
      </c>
      <c r="C194" s="105" t="inlineStr">
        <is>
          <t>0JMJX</t>
        </is>
      </c>
      <c r="D194" s="105" t="inlineStr">
        <is>
          <t>I N D I V I D U A L</t>
        </is>
      </c>
      <c r="E194" s="105" t="n">
        <v>48281279842</v>
      </c>
      <c r="F194" s="105" t="inlineStr">
        <is>
          <t>0JMJX693572017</t>
        </is>
      </c>
      <c r="G194" s="194" t="n">
        <v>400</v>
      </c>
      <c r="H194" s="153" t="n">
        <v>400</v>
      </c>
      <c r="I194" s="105" t="inlineStr">
        <is>
          <t>NEG. ATEND. REDE</t>
        </is>
      </c>
      <c r="J194" s="124" t="n">
        <v>31250371000155</v>
      </c>
      <c r="K194" s="105" t="inlineStr">
        <is>
          <t>FERREIRA MARCONI ODONTOLOGIA</t>
        </is>
      </c>
      <c r="L194" s="105" t="inlineStr">
        <is>
          <t>GUARULHOS</t>
        </is>
      </c>
      <c r="M194" s="105" t="inlineStr">
        <is>
          <t>SP</t>
        </is>
      </c>
      <c r="N194" s="105" t="inlineStr">
        <is>
          <t>CIBELY</t>
        </is>
      </c>
      <c r="O194" s="195" t="n">
        <v>532941</v>
      </c>
      <c r="P194" s="60" t="n">
        <v>46077</v>
      </c>
      <c r="Q194" s="60" t="n">
        <v>46085</v>
      </c>
      <c r="R194" s="105" t="inlineStr">
        <is>
          <t xml:space="preserve">AUTORIZADO PAGAMENTO </t>
        </is>
      </c>
      <c r="S194" s="105" t="n">
        <v>8202625191</v>
      </c>
      <c r="T194" s="105" t="inlineStr">
        <is>
          <t>30 DIAS CORRIDOS</t>
        </is>
      </c>
      <c r="U194" s="60" t="n">
        <v>46077</v>
      </c>
      <c r="V194" s="60" t="n">
        <v>46085</v>
      </c>
      <c r="W194" s="60" t="n">
        <v>46116</v>
      </c>
      <c r="X194" s="60" t="n">
        <v>46090</v>
      </c>
      <c r="Y194" s="105" t="inlineStr">
        <is>
          <t xml:space="preserve">SIM </t>
        </is>
      </c>
      <c r="Z194" s="105" t="n"/>
      <c r="AC194">
        <f>IF($C194="","",IF(COUNTIF('Códigos Santander (ref)'!$A$2:$A$79,$C194)&gt;0,"SANTANDER",IF(COUNTIF('Códigos Itaú (ref)'!$A$2:$A$44,$C194)&gt;0,"ITAU",IF(AND(TRIM(UPPER($I194))="CONTRATUAL",ISNUMBER(SEARCH("INDIVIDUAL",SUBSTITUTE(UPPER($D194)," ","")))),"PREMIUM FREE",""))))</f>
        <v/>
      </c>
    </row>
    <row r="195" ht="15" customFormat="1" customHeight="1" s="45">
      <c r="A195" s="105" t="inlineStr">
        <is>
          <t>TELA</t>
        </is>
      </c>
      <c r="B195" s="105" t="n">
        <v>53688</v>
      </c>
      <c r="C195" s="105" t="inlineStr">
        <is>
          <t>0JMK0</t>
        </is>
      </c>
      <c r="D195" s="105" t="inlineStr">
        <is>
          <t>MAGAZINE LUIZA SA</t>
        </is>
      </c>
      <c r="E195" s="105" t="n">
        <v>4947655500</v>
      </c>
      <c r="F195" s="152" t="inlineStr">
        <is>
          <t>0JMK0209517002</t>
        </is>
      </c>
      <c r="G195" s="153" t="n">
        <v>190</v>
      </c>
      <c r="H195" s="153" t="n">
        <v>190</v>
      </c>
      <c r="I195" s="105" t="inlineStr">
        <is>
          <t>INSUFICIÊNCIA DE REDE</t>
        </is>
      </c>
      <c r="J195" s="124" t="n">
        <v>20859095000100</v>
      </c>
      <c r="K195" s="105" t="inlineStr">
        <is>
          <t>CLINICA DENTISTA DO POVO LTDA - EPP. A</t>
        </is>
      </c>
      <c r="L195" s="105" t="inlineStr">
        <is>
          <t>BAURU</t>
        </is>
      </c>
      <c r="M195" s="105" t="inlineStr">
        <is>
          <t>SP</t>
        </is>
      </c>
      <c r="N195" s="105" t="inlineStr">
        <is>
          <t>SERGIANA</t>
        </is>
      </c>
      <c r="O195" s="105" t="n">
        <v>532819</v>
      </c>
      <c r="P195" s="60" t="n">
        <v>46079</v>
      </c>
      <c r="Q195" s="60" t="n">
        <v>46083</v>
      </c>
      <c r="R195" s="105" t="inlineStr">
        <is>
          <t xml:space="preserve">AUTORIZADO PAGAMENTO </t>
        </is>
      </c>
      <c r="S195" s="105" t="n">
        <v>8202625030</v>
      </c>
      <c r="T195" s="105" t="inlineStr">
        <is>
          <t>30 DIAS CORRIDOS</t>
        </is>
      </c>
      <c r="U195" s="60" t="n">
        <v>46078</v>
      </c>
      <c r="V195" s="60" t="n">
        <v>46083</v>
      </c>
      <c r="W195" s="60" t="n">
        <v>46114</v>
      </c>
      <c r="X195" s="60" t="n">
        <v>46087</v>
      </c>
      <c r="Y195" s="105" t="inlineStr">
        <is>
          <t>SIM</t>
        </is>
      </c>
      <c r="Z195" s="105" t="n"/>
      <c r="AC195">
        <f>IF($C195="","",IF(COUNTIF('Códigos Santander (ref)'!$A$2:$A$79,$C195)&gt;0,"SANTANDER",IF(COUNTIF('Códigos Itaú (ref)'!$A$2:$A$44,$C195)&gt;0,"ITAU",IF(AND(TRIM(UPPER($I195))="CONTRATUAL",ISNUMBER(SEARCH("INDIVIDUAL",SUBSTITUTE(UPPER($D195)," ","")))),"PREMIUM FREE",""))))</f>
        <v/>
      </c>
    </row>
    <row r="196" ht="15" customFormat="1" customHeight="1" s="45">
      <c r="A196" s="183" t="inlineStr">
        <is>
          <t>TELA</t>
        </is>
      </c>
      <c r="B196" s="162" t="n">
        <v>54058</v>
      </c>
      <c r="C196" s="162" t="inlineStr">
        <is>
          <t>1RUH3</t>
        </is>
      </c>
      <c r="D196" s="162" t="inlineStr">
        <is>
          <t>BANCO SANTANDER BRASIL SA</t>
        </is>
      </c>
      <c r="E196" s="162" t="n">
        <v>29501104877</v>
      </c>
      <c r="F196" s="162" t="inlineStr">
        <is>
          <t>1RUH3039401030</t>
        </is>
      </c>
      <c r="G196" s="184" t="n">
        <v>1000</v>
      </c>
      <c r="H196" s="184" t="n">
        <v>688.98</v>
      </c>
      <c r="I196" s="162" t="inlineStr">
        <is>
          <t>CONTRATUAL</t>
        </is>
      </c>
      <c r="J196" s="185" t="n">
        <v>54360418000139</v>
      </c>
      <c r="K196" s="162" t="inlineStr">
        <is>
          <t>CLINICA SIAMEH ESTETICA LTDA</t>
        </is>
      </c>
      <c r="L196" s="162" t="inlineStr">
        <is>
          <t>AMERICANA</t>
        </is>
      </c>
      <c r="M196" s="162" t="inlineStr">
        <is>
          <t>SP</t>
        </is>
      </c>
      <c r="N196" s="162" t="inlineStr">
        <is>
          <t>SERGIANA</t>
        </is>
      </c>
      <c r="O196" s="162" t="inlineStr">
        <is>
          <t>JA POSSUI</t>
        </is>
      </c>
      <c r="P196" s="162" t="n"/>
      <c r="Q196" s="162" t="n"/>
      <c r="R196" s="162" t="inlineStr">
        <is>
          <t>AUTORIZADO PAGAMENTO</t>
        </is>
      </c>
      <c r="S196" s="162" t="n">
        <v>8202626123</v>
      </c>
      <c r="T196" s="162" t="inlineStr">
        <is>
          <t>5 DIAS ÚTEIS</t>
        </is>
      </c>
      <c r="U196" s="186" t="n">
        <v>46112</v>
      </c>
      <c r="V196" s="186" t="n">
        <v>46112</v>
      </c>
      <c r="W196" s="186" t="n">
        <v>46120</v>
      </c>
      <c r="X196" s="186" t="n">
        <v>46118</v>
      </c>
      <c r="Y196" s="105">
        <f>IF(AND(X196&lt;&gt;"",W196&lt;&gt;""),IF(X196&lt;=W196,"SIM","NÃO"),"")</f>
        <v/>
      </c>
      <c r="Z196" s="187" t="n"/>
      <c r="AC196">
        <f>IF($C196="","",IF(COUNTIF('Códigos Santander (ref)'!$A$2:$A$79,$C196)&gt;0,"SANTANDER",IF(COUNTIF('Códigos Itaú (ref)'!$A$2:$A$44,$C196)&gt;0,"ITAU",IF(AND(TRIM(UPPER($I196))="CONTRATUAL",ISNUMBER(SEARCH("INDIVIDUAL",SUBSTITUTE(UPPER($D196)," ","")))),"PREMIUM FREE",""))))</f>
        <v/>
      </c>
    </row>
    <row r="197">
      <c r="G197" s="450">
        <f>SUM(G2:G196)</f>
        <v/>
      </c>
      <c r="AC197">
        <f>IF($C197="","",IF(COUNTIF('Códigos Santander (ref)'!$A$2:$A$79,$C197)&gt;0,"SANTANDER",IF(COUNTIF('Códigos Itaú (ref)'!$A$2:$A$44,$C197)&gt;0,"ITAU",IF(AND(TRIM(UPPER($I197))="CONTRATUAL",ISNUMBER(SEARCH("INDIVIDUAL",SUBSTITUTE(UPPER($D197)," ","")))),"PREMIUM FREE",""))))</f>
        <v/>
      </c>
    </row>
    <row r="198">
      <c r="AC198">
        <f>IF($C198="","",IF(COUNTIF('Códigos Santander (ref)'!$A$2:$A$79,$C198)&gt;0,"SANTANDER",IF(COUNTIF('Códigos Itaú (ref)'!$A$2:$A$44,$C198)&gt;0,"ITAU",IF(AND(TRIM(UPPER($I198))="CONTRATUAL",ISNUMBER(SEARCH("INDIVIDUAL",SUBSTITUTE(UPPER($D198)," ","")))),"PREMIUM FREE",""))))</f>
        <v/>
      </c>
    </row>
    <row r="199">
      <c r="AC199">
        <f>IF($C199="","",IF(COUNTIF('Códigos Santander (ref)'!$A$2:$A$79,$C199)&gt;0,"SANTANDER",IF(COUNTIF('Códigos Itaú (ref)'!$A$2:$A$44,$C199)&gt;0,"ITAU",IF(AND(TRIM(UPPER($I199))="CONTRATUAL",ISNUMBER(SEARCH("INDIVIDUAL",SUBSTITUTE(UPPER($D199)," ","")))),"PREMIUM FREE",""))))</f>
        <v/>
      </c>
    </row>
    <row r="200">
      <c r="AC200">
        <f>IF($C200="","",IF(COUNTIF('Códigos Santander (ref)'!$A$2:$A$79,$C200)&gt;0,"SANTANDER",IF(COUNTIF('Códigos Itaú (ref)'!$A$2:$A$44,$C200)&gt;0,"ITAU",IF(AND(TRIM(UPPER($I200))="CONTRATUAL",ISNUMBER(SEARCH("INDIVIDUAL",SUBSTITUTE(UPPER($D200)," ","")))),"PREMIUM FREE",""))))</f>
        <v/>
      </c>
    </row>
    <row r="201">
      <c r="AC201">
        <f>IF($C201="","",IF(COUNTIF('Códigos Santander (ref)'!$A$2:$A$79,$C201)&gt;0,"SANTANDER",IF(COUNTIF('Códigos Itaú (ref)'!$A$2:$A$44,$C201)&gt;0,"ITAU",IF(AND(TRIM(UPPER($I201))="CONTRATUAL",ISNUMBER(SEARCH("INDIVIDUAL",SUBSTITUTE(UPPER($D201)," ","")))),"PREMIUM FREE",""))))</f>
        <v/>
      </c>
    </row>
    <row r="202">
      <c r="AC202">
        <f>IF($C202="","",IF(COUNTIF('Códigos Santander (ref)'!$A$2:$A$79,$C202)&gt;0,"SANTANDER",IF(COUNTIF('Códigos Itaú (ref)'!$A$2:$A$44,$C202)&gt;0,"ITAU",IF(AND(TRIM(UPPER($I202))="CONTRATUAL",ISNUMBER(SEARCH("INDIVIDUAL",SUBSTITUTE(UPPER($D202)," ","")))),"PREMIUM FREE",""))))</f>
        <v/>
      </c>
    </row>
    <row r="203">
      <c r="AC203">
        <f>IF($C203="","",IF(COUNTIF('Códigos Santander (ref)'!$A$2:$A$79,$C203)&gt;0,"SANTANDER",IF(COUNTIF('Códigos Itaú (ref)'!$A$2:$A$44,$C203)&gt;0,"ITAU",IF(AND(TRIM(UPPER($I203))="CONTRATUAL",ISNUMBER(SEARCH("INDIVIDUAL",SUBSTITUTE(UPPER($D203)," ","")))),"PREMIUM FREE",""))))</f>
        <v/>
      </c>
    </row>
    <row r="204">
      <c r="AC204">
        <f>IF($C204="","",IF(COUNTIF('Códigos Santander (ref)'!$A$2:$A$79,$C204)&gt;0,"SANTANDER",IF(COUNTIF('Códigos Itaú (ref)'!$A$2:$A$44,$C204)&gt;0,"ITAU",IF(AND(TRIM(UPPER($I204))="CONTRATUAL",ISNUMBER(SEARCH("INDIVIDUAL",SUBSTITUTE(UPPER($D204)," ","")))),"PREMIUM FREE",""))))</f>
        <v/>
      </c>
    </row>
    <row r="205">
      <c r="AC205">
        <f>IF($C205="","",IF(COUNTIF('Códigos Santander (ref)'!$A$2:$A$79,$C205)&gt;0,"SANTANDER",IF(COUNTIF('Códigos Itaú (ref)'!$A$2:$A$44,$C205)&gt;0,"ITAU",IF(AND(TRIM(UPPER($I205))="CONTRATUAL",ISNUMBER(SEARCH("INDIVIDUAL",SUBSTITUTE(UPPER($D205)," ","")))),"PREMIUM FREE",""))))</f>
        <v/>
      </c>
    </row>
    <row r="206">
      <c r="AC206">
        <f>IF($C206="","",IF(COUNTIF('Códigos Santander (ref)'!$A$2:$A$79,$C206)&gt;0,"SANTANDER",IF(COUNTIF('Códigos Itaú (ref)'!$A$2:$A$44,$C206)&gt;0,"ITAU",IF(AND(TRIM(UPPER($I206))="CONTRATUAL",ISNUMBER(SEARCH("INDIVIDUAL",SUBSTITUTE(UPPER($D206)," ","")))),"PREMIUM FREE",""))))</f>
        <v/>
      </c>
    </row>
    <row r="207">
      <c r="AC207">
        <f>IF($C207="","",IF(COUNTIF('Códigos Santander (ref)'!$A$2:$A$79,$C207)&gt;0,"SANTANDER",IF(COUNTIF('Códigos Itaú (ref)'!$A$2:$A$44,$C207)&gt;0,"ITAU",IF(AND(TRIM(UPPER($I207))="CONTRATUAL",ISNUMBER(SEARCH("INDIVIDUAL",SUBSTITUTE(UPPER($D207)," ","")))),"PREMIUM FREE",""))))</f>
        <v/>
      </c>
    </row>
    <row r="208">
      <c r="AC208">
        <f>IF($C208="","",IF(COUNTIF('Códigos Santander (ref)'!$A$2:$A$79,$C208)&gt;0,"SANTANDER",IF(COUNTIF('Códigos Itaú (ref)'!$A$2:$A$44,$C208)&gt;0,"ITAU",IF(AND(TRIM(UPPER($I208))="CONTRATUAL",ISNUMBER(SEARCH("INDIVIDUAL",SUBSTITUTE(UPPER($D208)," ","")))),"PREMIUM FREE",""))))</f>
        <v/>
      </c>
    </row>
    <row r="209">
      <c r="AC209">
        <f>IF($C209="","",IF(COUNTIF('Códigos Santander (ref)'!$A$2:$A$79,$C209)&gt;0,"SANTANDER",IF(COUNTIF('Códigos Itaú (ref)'!$A$2:$A$44,$C209)&gt;0,"ITAU",IF(AND(TRIM(UPPER($I209))="CONTRATUAL",ISNUMBER(SEARCH("INDIVIDUAL",SUBSTITUTE(UPPER($D209)," ","")))),"PREMIUM FREE",""))))</f>
        <v/>
      </c>
    </row>
    <row r="210">
      <c r="AC210">
        <f>IF($C210="","",IF(COUNTIF('Códigos Santander (ref)'!$A$2:$A$79,$C210)&gt;0,"SANTANDER",IF(COUNTIF('Códigos Itaú (ref)'!$A$2:$A$44,$C210)&gt;0,"ITAU",IF(AND(TRIM(UPPER($I210))="CONTRATUAL",ISNUMBER(SEARCH("INDIVIDUAL",SUBSTITUTE(UPPER($D210)," ","")))),"PREMIUM FREE",""))))</f>
        <v/>
      </c>
    </row>
    <row r="211">
      <c r="AC211">
        <f>IF($C211="","",IF(COUNTIF('Códigos Santander (ref)'!$A$2:$A$79,$C211)&gt;0,"SANTANDER",IF(COUNTIF('Códigos Itaú (ref)'!$A$2:$A$44,$C211)&gt;0,"ITAU",IF(AND(TRIM(UPPER($I211))="CONTRATUAL",ISNUMBER(SEARCH("INDIVIDUAL",SUBSTITUTE(UPPER($D211)," ","")))),"PREMIUM FREE",""))))</f>
        <v/>
      </c>
    </row>
    <row r="212">
      <c r="AC212">
        <f>IF($C212="","",IF(COUNTIF('Códigos Santander (ref)'!$A$2:$A$79,$C212)&gt;0,"SANTANDER",IF(COUNTIF('Códigos Itaú (ref)'!$A$2:$A$44,$C212)&gt;0,"ITAU",IF(AND(TRIM(UPPER($I212))="CONTRATUAL",ISNUMBER(SEARCH("INDIVIDUAL",SUBSTITUTE(UPPER($D212)," ","")))),"PREMIUM FREE",""))))</f>
        <v/>
      </c>
    </row>
    <row r="213">
      <c r="AC213">
        <f>IF($C213="","",IF(COUNTIF('Códigos Santander (ref)'!$A$2:$A$79,$C213)&gt;0,"SANTANDER",IF(COUNTIF('Códigos Itaú (ref)'!$A$2:$A$44,$C213)&gt;0,"ITAU",IF(AND(TRIM(UPPER($I213))="CONTRATUAL",ISNUMBER(SEARCH("INDIVIDUAL",SUBSTITUTE(UPPER($D213)," ","")))),"PREMIUM FREE",""))))</f>
        <v/>
      </c>
    </row>
    <row r="214">
      <c r="AC214">
        <f>IF($C214="","",IF(COUNTIF('Códigos Santander (ref)'!$A$2:$A$79,$C214)&gt;0,"SANTANDER",IF(COUNTIF('Códigos Itaú (ref)'!$A$2:$A$44,$C214)&gt;0,"ITAU",IF(AND(TRIM(UPPER($I214))="CONTRATUAL",ISNUMBER(SEARCH("INDIVIDUAL",SUBSTITUTE(UPPER($D214)," ","")))),"PREMIUM FREE",""))))</f>
        <v/>
      </c>
    </row>
    <row r="215">
      <c r="AC215">
        <f>IF($C215="","",IF(COUNTIF('Códigos Santander (ref)'!$A$2:$A$79,$C215)&gt;0,"SANTANDER",IF(COUNTIF('Códigos Itaú (ref)'!$A$2:$A$44,$C215)&gt;0,"ITAU",IF(AND(TRIM(UPPER($I215))="CONTRATUAL",ISNUMBER(SEARCH("INDIVIDUAL",SUBSTITUTE(UPPER($D215)," ","")))),"PREMIUM FREE",""))))</f>
        <v/>
      </c>
    </row>
    <row r="216">
      <c r="AC216">
        <f>IF($C216="","",IF(COUNTIF('Códigos Santander (ref)'!$A$2:$A$79,$C216)&gt;0,"SANTANDER",IF(COUNTIF('Códigos Itaú (ref)'!$A$2:$A$44,$C216)&gt;0,"ITAU",IF(AND(TRIM(UPPER($I216))="CONTRATUAL",ISNUMBER(SEARCH("INDIVIDUAL",SUBSTITUTE(UPPER($D216)," ","")))),"PREMIUM FREE",""))))</f>
        <v/>
      </c>
    </row>
    <row r="217">
      <c r="AC217">
        <f>IF($C217="","",IF(COUNTIF('Códigos Santander (ref)'!$A$2:$A$79,$C217)&gt;0,"SANTANDER",IF(COUNTIF('Códigos Itaú (ref)'!$A$2:$A$44,$C217)&gt;0,"ITAU",IF(AND(TRIM(UPPER($I217))="CONTRATUAL",ISNUMBER(SEARCH("INDIVIDUAL",SUBSTITUTE(UPPER($D217)," ","")))),"PREMIUM FREE",""))))</f>
        <v/>
      </c>
    </row>
    <row r="218">
      <c r="AC218">
        <f>IF($C218="","",IF(COUNTIF('Códigos Santander (ref)'!$A$2:$A$79,$C218)&gt;0,"SANTANDER",IF(COUNTIF('Códigos Itaú (ref)'!$A$2:$A$44,$C218)&gt;0,"ITAU",IF(AND(TRIM(UPPER($I218))="CONTRATUAL",ISNUMBER(SEARCH("INDIVIDUAL",SUBSTITUTE(UPPER($D218)," ","")))),"PREMIUM FREE",""))))</f>
        <v/>
      </c>
    </row>
    <row r="219">
      <c r="AC219">
        <f>IF($C219="","",IF(COUNTIF('Códigos Santander (ref)'!$A$2:$A$79,$C219)&gt;0,"SANTANDER",IF(COUNTIF('Códigos Itaú (ref)'!$A$2:$A$44,$C219)&gt;0,"ITAU",IF(AND(TRIM(UPPER($I219))="CONTRATUAL",ISNUMBER(SEARCH("INDIVIDUAL",SUBSTITUTE(UPPER($D219)," ","")))),"PREMIUM FREE",""))))</f>
        <v/>
      </c>
    </row>
    <row r="220">
      <c r="AC220">
        <f>IF($C220="","",IF(COUNTIF('Códigos Santander (ref)'!$A$2:$A$79,$C220)&gt;0,"SANTANDER",IF(COUNTIF('Códigos Itaú (ref)'!$A$2:$A$44,$C220)&gt;0,"ITAU",IF(AND(TRIM(UPPER($I220))="CONTRATUAL",ISNUMBER(SEARCH("INDIVIDUAL",SUBSTITUTE(UPPER($D220)," ","")))),"PREMIUM FREE",""))))</f>
        <v/>
      </c>
    </row>
    <row r="221">
      <c r="AC221">
        <f>IF($C221="","",IF(COUNTIF('Códigos Santander (ref)'!$A$2:$A$79,$C221)&gt;0,"SANTANDER",IF(COUNTIF('Códigos Itaú (ref)'!$A$2:$A$44,$C221)&gt;0,"ITAU",IF(AND(TRIM(UPPER($I221))="CONTRATUAL",ISNUMBER(SEARCH("INDIVIDUAL",SUBSTITUTE(UPPER($D221)," ","")))),"PREMIUM FREE",""))))</f>
        <v/>
      </c>
    </row>
    <row r="222">
      <c r="AC222">
        <f>IF($C222="","",IF(COUNTIF('Códigos Santander (ref)'!$A$2:$A$79,$C222)&gt;0,"SANTANDER",IF(COUNTIF('Códigos Itaú (ref)'!$A$2:$A$44,$C222)&gt;0,"ITAU",IF(AND(TRIM(UPPER($I222))="CONTRATUAL",ISNUMBER(SEARCH("INDIVIDUAL",SUBSTITUTE(UPPER($D222)," ","")))),"PREMIUM FREE",""))))</f>
        <v/>
      </c>
    </row>
    <row r="223">
      <c r="AC223">
        <f>IF($C223="","",IF(COUNTIF('Códigos Santander (ref)'!$A$2:$A$79,$C223)&gt;0,"SANTANDER",IF(COUNTIF('Códigos Itaú (ref)'!$A$2:$A$44,$C223)&gt;0,"ITAU",IF(AND(TRIM(UPPER($I223))="CONTRATUAL",ISNUMBER(SEARCH("INDIVIDUAL",SUBSTITUTE(UPPER($D223)," ","")))),"PREMIUM FREE",""))))</f>
        <v/>
      </c>
    </row>
    <row r="224">
      <c r="AC224">
        <f>IF($C224="","",IF(COUNTIF('Códigos Santander (ref)'!$A$2:$A$79,$C224)&gt;0,"SANTANDER",IF(COUNTIF('Códigos Itaú (ref)'!$A$2:$A$44,$C224)&gt;0,"ITAU",IF(AND(TRIM(UPPER($I224))="CONTRATUAL",ISNUMBER(SEARCH("INDIVIDUAL",SUBSTITUTE(UPPER($D224)," ","")))),"PREMIUM FREE",""))))</f>
        <v/>
      </c>
    </row>
    <row r="225">
      <c r="AC225">
        <f>IF($C225="","",IF(COUNTIF('Códigos Santander (ref)'!$A$2:$A$79,$C225)&gt;0,"SANTANDER",IF(COUNTIF('Códigos Itaú (ref)'!$A$2:$A$44,$C225)&gt;0,"ITAU",IF(AND(TRIM(UPPER($I225))="CONTRATUAL",ISNUMBER(SEARCH("INDIVIDUAL",SUBSTITUTE(UPPER($D225)," ","")))),"PREMIUM FREE",""))))</f>
        <v/>
      </c>
    </row>
    <row r="226">
      <c r="AC226">
        <f>IF($C226="","",IF(COUNTIF('Códigos Santander (ref)'!$A$2:$A$79,$C226)&gt;0,"SANTANDER",IF(COUNTIF('Códigos Itaú (ref)'!$A$2:$A$44,$C226)&gt;0,"ITAU",IF(AND(TRIM(UPPER($I226))="CONTRATUAL",ISNUMBER(SEARCH("INDIVIDUAL",SUBSTITUTE(UPPER($D226)," ","")))),"PREMIUM FREE",""))))</f>
        <v/>
      </c>
    </row>
    <row r="227">
      <c r="AC227">
        <f>IF($C227="","",IF(COUNTIF('Códigos Santander (ref)'!$A$2:$A$79,$C227)&gt;0,"SANTANDER",IF(COUNTIF('Códigos Itaú (ref)'!$A$2:$A$44,$C227)&gt;0,"ITAU",IF(AND(TRIM(UPPER($I227))="CONTRATUAL",ISNUMBER(SEARCH("INDIVIDUAL",SUBSTITUTE(UPPER($D227)," ","")))),"PREMIUM FREE",""))))</f>
        <v/>
      </c>
    </row>
    <row r="228">
      <c r="AC228">
        <f>IF($C228="","",IF(COUNTIF('Códigos Santander (ref)'!$A$2:$A$79,$C228)&gt;0,"SANTANDER",IF(COUNTIF('Códigos Itaú (ref)'!$A$2:$A$44,$C228)&gt;0,"ITAU",IF(AND(TRIM(UPPER($I228))="CONTRATUAL",ISNUMBER(SEARCH("INDIVIDUAL",SUBSTITUTE(UPPER($D228)," ","")))),"PREMIUM FREE",""))))</f>
        <v/>
      </c>
    </row>
    <row r="229">
      <c r="AC229">
        <f>IF($C229="","",IF(COUNTIF('Códigos Santander (ref)'!$A$2:$A$79,$C229)&gt;0,"SANTANDER",IF(COUNTIF('Códigos Itaú (ref)'!$A$2:$A$44,$C229)&gt;0,"ITAU",IF(AND(TRIM(UPPER($I229))="CONTRATUAL",ISNUMBER(SEARCH("INDIVIDUAL",SUBSTITUTE(UPPER($D229)," ","")))),"PREMIUM FREE",""))))</f>
        <v/>
      </c>
    </row>
    <row r="230">
      <c r="AC230">
        <f>IF($C230="","",IF(COUNTIF('Códigos Santander (ref)'!$A$2:$A$79,$C230)&gt;0,"SANTANDER",IF(COUNTIF('Códigos Itaú (ref)'!$A$2:$A$44,$C230)&gt;0,"ITAU",IF(AND(TRIM(UPPER($I230))="CONTRATUAL",ISNUMBER(SEARCH("INDIVIDUAL",SUBSTITUTE(UPPER($D230)," ","")))),"PREMIUM FREE",""))))</f>
        <v/>
      </c>
    </row>
    <row r="231">
      <c r="AC231">
        <f>IF($C231="","",IF(COUNTIF('Códigos Santander (ref)'!$A$2:$A$79,$C231)&gt;0,"SANTANDER",IF(COUNTIF('Códigos Itaú (ref)'!$A$2:$A$44,$C231)&gt;0,"ITAU",IF(AND(TRIM(UPPER($I231))="CONTRATUAL",ISNUMBER(SEARCH("INDIVIDUAL",SUBSTITUTE(UPPER($D231)," ","")))),"PREMIUM FREE",""))))</f>
        <v/>
      </c>
    </row>
    <row r="232">
      <c r="AC232">
        <f>IF($C232="","",IF(COUNTIF('Códigos Santander (ref)'!$A$2:$A$79,$C232)&gt;0,"SANTANDER",IF(COUNTIF('Códigos Itaú (ref)'!$A$2:$A$44,$C232)&gt;0,"ITAU",IF(AND(TRIM(UPPER($I232))="CONTRATUAL",ISNUMBER(SEARCH("INDIVIDUAL",SUBSTITUTE(UPPER($D232)," ","")))),"PREMIUM FREE",""))))</f>
        <v/>
      </c>
    </row>
    <row r="233">
      <c r="AC233">
        <f>IF($C233="","",IF(COUNTIF('Códigos Santander (ref)'!$A$2:$A$79,$C233)&gt;0,"SANTANDER",IF(COUNTIF('Códigos Itaú (ref)'!$A$2:$A$44,$C233)&gt;0,"ITAU",IF(AND(TRIM(UPPER($I233))="CONTRATUAL",ISNUMBER(SEARCH("INDIVIDUAL",SUBSTITUTE(UPPER($D233)," ","")))),"PREMIUM FREE",""))))</f>
        <v/>
      </c>
    </row>
    <row r="234">
      <c r="AC234">
        <f>IF($C234="","",IF(COUNTIF('Códigos Santander (ref)'!$A$2:$A$79,$C234)&gt;0,"SANTANDER",IF(COUNTIF('Códigos Itaú (ref)'!$A$2:$A$44,$C234)&gt;0,"ITAU",IF(AND(TRIM(UPPER($I234))="CONTRATUAL",ISNUMBER(SEARCH("INDIVIDUAL",SUBSTITUTE(UPPER($D234)," ","")))),"PREMIUM FREE",""))))</f>
        <v/>
      </c>
    </row>
    <row r="235">
      <c r="AC235">
        <f>IF($C235="","",IF(COUNTIF('Códigos Santander (ref)'!$A$2:$A$79,$C235)&gt;0,"SANTANDER",IF(COUNTIF('Códigos Itaú (ref)'!$A$2:$A$44,$C235)&gt;0,"ITAU",IF(AND(TRIM(UPPER($I235))="CONTRATUAL",ISNUMBER(SEARCH("INDIVIDUAL",SUBSTITUTE(UPPER($D235)," ","")))),"PREMIUM FREE",""))))</f>
        <v/>
      </c>
    </row>
    <row r="236">
      <c r="AC236">
        <f>IF($C236="","",IF(COUNTIF('Códigos Santander (ref)'!$A$2:$A$79,$C236)&gt;0,"SANTANDER",IF(COUNTIF('Códigos Itaú (ref)'!$A$2:$A$44,$C236)&gt;0,"ITAU",IF(AND(TRIM(UPPER($I236))="CONTRATUAL",ISNUMBER(SEARCH("INDIVIDUAL",SUBSTITUTE(UPPER($D236)," ","")))),"PREMIUM FREE",""))))</f>
        <v/>
      </c>
    </row>
    <row r="237">
      <c r="AC237">
        <f>IF($C237="","",IF(COUNTIF('Códigos Santander (ref)'!$A$2:$A$79,$C237)&gt;0,"SANTANDER",IF(COUNTIF('Códigos Itaú (ref)'!$A$2:$A$44,$C237)&gt;0,"ITAU",IF(AND(TRIM(UPPER($I237))="CONTRATUAL",ISNUMBER(SEARCH("INDIVIDUAL",SUBSTITUTE(UPPER($D237)," ","")))),"PREMIUM FREE",""))))</f>
        <v/>
      </c>
    </row>
    <row r="238">
      <c r="AC238">
        <f>IF($C238="","",IF(COUNTIF('Códigos Santander (ref)'!$A$2:$A$79,$C238)&gt;0,"SANTANDER",IF(COUNTIF('Códigos Itaú (ref)'!$A$2:$A$44,$C238)&gt;0,"ITAU",IF(AND(TRIM(UPPER($I238))="CONTRATUAL",ISNUMBER(SEARCH("INDIVIDUAL",SUBSTITUTE(UPPER($D238)," ","")))),"PREMIUM FREE",""))))</f>
        <v/>
      </c>
    </row>
    <row r="239">
      <c r="AC239">
        <f>IF($C239="","",IF(COUNTIF('Códigos Santander (ref)'!$A$2:$A$79,$C239)&gt;0,"SANTANDER",IF(COUNTIF('Códigos Itaú (ref)'!$A$2:$A$44,$C239)&gt;0,"ITAU",IF(AND(TRIM(UPPER($I239))="CONTRATUAL",ISNUMBER(SEARCH("INDIVIDUAL",SUBSTITUTE(UPPER($D239)," ","")))),"PREMIUM FREE",""))))</f>
        <v/>
      </c>
    </row>
    <row r="240">
      <c r="AC240">
        <f>IF($C240="","",IF(COUNTIF('Códigos Santander (ref)'!$A$2:$A$79,$C240)&gt;0,"SANTANDER",IF(COUNTIF('Códigos Itaú (ref)'!$A$2:$A$44,$C240)&gt;0,"ITAU",IF(AND(TRIM(UPPER($I240))="CONTRATUAL",ISNUMBER(SEARCH("INDIVIDUAL",SUBSTITUTE(UPPER($D240)," ","")))),"PREMIUM FREE",""))))</f>
        <v/>
      </c>
    </row>
    <row r="241">
      <c r="AC241">
        <f>IF($C241="","",IF(COUNTIF('Códigos Santander (ref)'!$A$2:$A$79,$C241)&gt;0,"SANTANDER",IF(COUNTIF('Códigos Itaú (ref)'!$A$2:$A$44,$C241)&gt;0,"ITAU",IF(AND(TRIM(UPPER($I241))="CONTRATUAL",ISNUMBER(SEARCH("INDIVIDUAL",SUBSTITUTE(UPPER($D241)," ","")))),"PREMIUM FREE",""))))</f>
        <v/>
      </c>
    </row>
    <row r="242">
      <c r="AC242">
        <f>IF($C242="","",IF(COUNTIF('Códigos Santander (ref)'!$A$2:$A$79,$C242)&gt;0,"SANTANDER",IF(COUNTIF('Códigos Itaú (ref)'!$A$2:$A$44,$C242)&gt;0,"ITAU",IF(AND(TRIM(UPPER($I242))="CONTRATUAL",ISNUMBER(SEARCH("INDIVIDUAL",SUBSTITUTE(UPPER($D242)," ","")))),"PREMIUM FREE",""))))</f>
        <v/>
      </c>
    </row>
    <row r="243">
      <c r="AC243">
        <f>IF($C243="","",IF(COUNTIF('Códigos Santander (ref)'!$A$2:$A$79,$C243)&gt;0,"SANTANDER",IF(COUNTIF('Códigos Itaú (ref)'!$A$2:$A$44,$C243)&gt;0,"ITAU",IF(AND(TRIM(UPPER($I243))="CONTRATUAL",ISNUMBER(SEARCH("INDIVIDUAL",SUBSTITUTE(UPPER($D243)," ","")))),"PREMIUM FREE",""))))</f>
        <v/>
      </c>
    </row>
    <row r="244">
      <c r="AC244">
        <f>IF($C244="","",IF(COUNTIF('Códigos Santander (ref)'!$A$2:$A$79,$C244)&gt;0,"SANTANDER",IF(COUNTIF('Códigos Itaú (ref)'!$A$2:$A$44,$C244)&gt;0,"ITAU",IF(AND(TRIM(UPPER($I244))="CONTRATUAL",ISNUMBER(SEARCH("INDIVIDUAL",SUBSTITUTE(UPPER($D244)," ","")))),"PREMIUM FREE",""))))</f>
        <v/>
      </c>
    </row>
    <row r="245">
      <c r="AC245">
        <f>IF($C245="","",IF(COUNTIF('Códigos Santander (ref)'!$A$2:$A$79,$C245)&gt;0,"SANTANDER",IF(COUNTIF('Códigos Itaú (ref)'!$A$2:$A$44,$C245)&gt;0,"ITAU",IF(AND(TRIM(UPPER($I245))="CONTRATUAL",ISNUMBER(SEARCH("INDIVIDUAL",SUBSTITUTE(UPPER($D245)," ","")))),"PREMIUM FREE",""))))</f>
        <v/>
      </c>
    </row>
    <row r="246">
      <c r="AC246">
        <f>IF($C246="","",IF(COUNTIF('Códigos Santander (ref)'!$A$2:$A$79,$C246)&gt;0,"SANTANDER",IF(COUNTIF('Códigos Itaú (ref)'!$A$2:$A$44,$C246)&gt;0,"ITAU",IF(AND(TRIM(UPPER($I246))="CONTRATUAL",ISNUMBER(SEARCH("INDIVIDUAL",SUBSTITUTE(UPPER($D246)," ","")))),"PREMIUM FREE",""))))</f>
        <v/>
      </c>
    </row>
    <row r="247">
      <c r="AC247">
        <f>IF($C247="","",IF(COUNTIF('Códigos Santander (ref)'!$A$2:$A$79,$C247)&gt;0,"SANTANDER",IF(COUNTIF('Códigos Itaú (ref)'!$A$2:$A$44,$C247)&gt;0,"ITAU",IF(AND(TRIM(UPPER($I247))="CONTRATUAL",ISNUMBER(SEARCH("INDIVIDUAL",SUBSTITUTE(UPPER($D247)," ","")))),"PREMIUM FREE",""))))</f>
        <v/>
      </c>
    </row>
    <row r="248">
      <c r="AC248">
        <f>IF($C248="","",IF(COUNTIF('Códigos Santander (ref)'!$A$2:$A$79,$C248)&gt;0,"SANTANDER",IF(COUNTIF('Códigos Itaú (ref)'!$A$2:$A$44,$C248)&gt;0,"ITAU",IF(AND(TRIM(UPPER($I248))="CONTRATUAL",ISNUMBER(SEARCH("INDIVIDUAL",SUBSTITUTE(UPPER($D248)," ","")))),"PREMIUM FREE",""))))</f>
        <v/>
      </c>
    </row>
    <row r="249">
      <c r="AC249">
        <f>IF($C249="","",IF(COUNTIF('Códigos Santander (ref)'!$A$2:$A$79,$C249)&gt;0,"SANTANDER",IF(COUNTIF('Códigos Itaú (ref)'!$A$2:$A$44,$C249)&gt;0,"ITAU",IF(AND(TRIM(UPPER($I249))="CONTRATUAL",ISNUMBER(SEARCH("INDIVIDUAL",SUBSTITUTE(UPPER($D249)," ","")))),"PREMIUM FREE",""))))</f>
        <v/>
      </c>
    </row>
    <row r="250">
      <c r="AC250">
        <f>IF($C250="","",IF(COUNTIF('Códigos Santander (ref)'!$A$2:$A$79,$C250)&gt;0,"SANTANDER",IF(COUNTIF('Códigos Itaú (ref)'!$A$2:$A$44,$C250)&gt;0,"ITAU",IF(AND(TRIM(UPPER($I250))="CONTRATUAL",ISNUMBER(SEARCH("INDIVIDUAL",SUBSTITUTE(UPPER($D250)," ","")))),"PREMIUM FREE",""))))</f>
        <v/>
      </c>
    </row>
    <row r="251">
      <c r="AC251">
        <f>IF($C251="","",IF(COUNTIF('Códigos Santander (ref)'!$A$2:$A$79,$C251)&gt;0,"SANTANDER",IF(COUNTIF('Códigos Itaú (ref)'!$A$2:$A$44,$C251)&gt;0,"ITAU",IF(AND(TRIM(UPPER($I251))="CONTRATUAL",ISNUMBER(SEARCH("INDIVIDUAL",SUBSTITUTE(UPPER($D251)," ","")))),"PREMIUM FREE",""))))</f>
        <v/>
      </c>
    </row>
    <row r="252">
      <c r="AC252">
        <f>IF($C252="","",IF(COUNTIF('Códigos Santander (ref)'!$A$2:$A$79,$C252)&gt;0,"SANTANDER",IF(COUNTIF('Códigos Itaú (ref)'!$A$2:$A$44,$C252)&gt;0,"ITAU",IF(AND(TRIM(UPPER($I252))="CONTRATUAL",ISNUMBER(SEARCH("INDIVIDUAL",SUBSTITUTE(UPPER($D252)," ","")))),"PREMIUM FREE",""))))</f>
        <v/>
      </c>
    </row>
    <row r="253">
      <c r="AC253">
        <f>IF($C253="","",IF(COUNTIF('Códigos Santander (ref)'!$A$2:$A$79,$C253)&gt;0,"SANTANDER",IF(COUNTIF('Códigos Itaú (ref)'!$A$2:$A$44,$C253)&gt;0,"ITAU",IF(AND(TRIM(UPPER($I253))="CONTRATUAL",ISNUMBER(SEARCH("INDIVIDUAL",SUBSTITUTE(UPPER($D253)," ","")))),"PREMIUM FREE",""))))</f>
        <v/>
      </c>
    </row>
    <row r="254">
      <c r="AC254">
        <f>IF($C254="","",IF(COUNTIF('Códigos Santander (ref)'!$A$2:$A$79,$C254)&gt;0,"SANTANDER",IF(COUNTIF('Códigos Itaú (ref)'!$A$2:$A$44,$C254)&gt;0,"ITAU",IF(AND(TRIM(UPPER($I254))="CONTRATUAL",ISNUMBER(SEARCH("INDIVIDUAL",SUBSTITUTE(UPPER($D254)," ","")))),"PREMIUM FREE",""))))</f>
        <v/>
      </c>
    </row>
    <row r="255">
      <c r="AC255">
        <f>IF($C255="","",IF(COUNTIF('Códigos Santander (ref)'!$A$2:$A$79,$C255)&gt;0,"SANTANDER",IF(COUNTIF('Códigos Itaú (ref)'!$A$2:$A$44,$C255)&gt;0,"ITAU",IF(AND(TRIM(UPPER($I255))="CONTRATUAL",ISNUMBER(SEARCH("INDIVIDUAL",SUBSTITUTE(UPPER($D255)," ","")))),"PREMIUM FREE",""))))</f>
        <v/>
      </c>
    </row>
    <row r="256">
      <c r="AC256">
        <f>IF($C256="","",IF(COUNTIF('Códigos Santander (ref)'!$A$2:$A$79,$C256)&gt;0,"SANTANDER",IF(COUNTIF('Códigos Itaú (ref)'!$A$2:$A$44,$C256)&gt;0,"ITAU",IF(AND(TRIM(UPPER($I256))="CONTRATUAL",ISNUMBER(SEARCH("INDIVIDUAL",SUBSTITUTE(UPPER($D256)," ","")))),"PREMIUM FREE",""))))</f>
        <v/>
      </c>
    </row>
    <row r="257">
      <c r="AC257">
        <f>IF($C257="","",IF(COUNTIF('Códigos Santander (ref)'!$A$2:$A$79,$C257)&gt;0,"SANTANDER",IF(COUNTIF('Códigos Itaú (ref)'!$A$2:$A$44,$C257)&gt;0,"ITAU",IF(AND(TRIM(UPPER($I257))="CONTRATUAL",ISNUMBER(SEARCH("INDIVIDUAL",SUBSTITUTE(UPPER($D257)," ","")))),"PREMIUM FREE",""))))</f>
        <v/>
      </c>
    </row>
    <row r="258">
      <c r="AC258">
        <f>IF($C258="","",IF(COUNTIF('Códigos Santander (ref)'!$A$2:$A$79,$C258)&gt;0,"SANTANDER",IF(COUNTIF('Códigos Itaú (ref)'!$A$2:$A$44,$C258)&gt;0,"ITAU",IF(AND(TRIM(UPPER($I258))="CONTRATUAL",ISNUMBER(SEARCH("INDIVIDUAL",SUBSTITUTE(UPPER($D258)," ","")))),"PREMIUM FREE",""))))</f>
        <v/>
      </c>
    </row>
    <row r="259">
      <c r="AC259">
        <f>IF($C259="","",IF(COUNTIF('Códigos Santander (ref)'!$A$2:$A$79,$C259)&gt;0,"SANTANDER",IF(COUNTIF('Códigos Itaú (ref)'!$A$2:$A$44,$C259)&gt;0,"ITAU",IF(AND(TRIM(UPPER($I259))="CONTRATUAL",ISNUMBER(SEARCH("INDIVIDUAL",SUBSTITUTE(UPPER($D259)," ","")))),"PREMIUM FREE",""))))</f>
        <v/>
      </c>
    </row>
    <row r="260">
      <c r="AC260">
        <f>IF($C260="","",IF(COUNTIF('Códigos Santander (ref)'!$A$2:$A$79,$C260)&gt;0,"SANTANDER",IF(COUNTIF('Códigos Itaú (ref)'!$A$2:$A$44,$C260)&gt;0,"ITAU",IF(AND(TRIM(UPPER($I260))="CONTRATUAL",ISNUMBER(SEARCH("INDIVIDUAL",SUBSTITUTE(UPPER($D260)," ","")))),"PREMIUM FREE",""))))</f>
        <v/>
      </c>
    </row>
    <row r="261">
      <c r="AC261">
        <f>IF($C261="","",IF(COUNTIF('Códigos Santander (ref)'!$A$2:$A$79,$C261)&gt;0,"SANTANDER",IF(COUNTIF('Códigos Itaú (ref)'!$A$2:$A$44,$C261)&gt;0,"ITAU",IF(AND(TRIM(UPPER($I261))="CONTRATUAL",ISNUMBER(SEARCH("INDIVIDUAL",SUBSTITUTE(UPPER($D261)," ","")))),"PREMIUM FREE",""))))</f>
        <v/>
      </c>
    </row>
    <row r="262">
      <c r="AC262">
        <f>IF($C262="","",IF(COUNTIF('Códigos Santander (ref)'!$A$2:$A$79,$C262)&gt;0,"SANTANDER",IF(COUNTIF('Códigos Itaú (ref)'!$A$2:$A$44,$C262)&gt;0,"ITAU",IF(AND(TRIM(UPPER($I262))="CONTRATUAL",ISNUMBER(SEARCH("INDIVIDUAL",SUBSTITUTE(UPPER($D262)," ","")))),"PREMIUM FREE",""))))</f>
        <v/>
      </c>
    </row>
    <row r="263">
      <c r="AC263">
        <f>IF($C263="","",IF(COUNTIF('Códigos Santander (ref)'!$A$2:$A$79,$C263)&gt;0,"SANTANDER",IF(COUNTIF('Códigos Itaú (ref)'!$A$2:$A$44,$C263)&gt;0,"ITAU",IF(AND(TRIM(UPPER($I263))="CONTRATUAL",ISNUMBER(SEARCH("INDIVIDUAL",SUBSTITUTE(UPPER($D263)," ","")))),"PREMIUM FREE",""))))</f>
        <v/>
      </c>
    </row>
    <row r="264">
      <c r="AC264">
        <f>IF($C264="","",IF(COUNTIF('Códigos Santander (ref)'!$A$2:$A$79,$C264)&gt;0,"SANTANDER",IF(COUNTIF('Códigos Itaú (ref)'!$A$2:$A$44,$C264)&gt;0,"ITAU",IF(AND(TRIM(UPPER($I264))="CONTRATUAL",ISNUMBER(SEARCH("INDIVIDUAL",SUBSTITUTE(UPPER($D264)," ","")))),"PREMIUM FREE",""))))</f>
        <v/>
      </c>
    </row>
    <row r="265">
      <c r="AC265">
        <f>IF($C265="","",IF(COUNTIF('Códigos Santander (ref)'!$A$2:$A$79,$C265)&gt;0,"SANTANDER",IF(COUNTIF('Códigos Itaú (ref)'!$A$2:$A$44,$C265)&gt;0,"ITAU",IF(AND(TRIM(UPPER($I265))="CONTRATUAL",ISNUMBER(SEARCH("INDIVIDUAL",SUBSTITUTE(UPPER($D265)," ","")))),"PREMIUM FREE",""))))</f>
        <v/>
      </c>
    </row>
    <row r="266">
      <c r="AC266">
        <f>IF($C266="","",IF(COUNTIF('Códigos Santander (ref)'!$A$2:$A$79,$C266)&gt;0,"SANTANDER",IF(COUNTIF('Códigos Itaú (ref)'!$A$2:$A$44,$C266)&gt;0,"ITAU",IF(AND(TRIM(UPPER($I266))="CONTRATUAL",ISNUMBER(SEARCH("INDIVIDUAL",SUBSTITUTE(UPPER($D266)," ","")))),"PREMIUM FREE",""))))</f>
        <v/>
      </c>
    </row>
    <row r="267">
      <c r="AC267">
        <f>IF($C267="","",IF(COUNTIF('Códigos Santander (ref)'!$A$2:$A$79,$C267)&gt;0,"SANTANDER",IF(COUNTIF('Códigos Itaú (ref)'!$A$2:$A$44,$C267)&gt;0,"ITAU",IF(AND(TRIM(UPPER($I267))="CONTRATUAL",ISNUMBER(SEARCH("INDIVIDUAL",SUBSTITUTE(UPPER($D267)," ","")))),"PREMIUM FREE",""))))</f>
        <v/>
      </c>
    </row>
    <row r="268">
      <c r="AC268">
        <f>IF($C268="","",IF(COUNTIF('Códigos Santander (ref)'!$A$2:$A$79,$C268)&gt;0,"SANTANDER",IF(COUNTIF('Códigos Itaú (ref)'!$A$2:$A$44,$C268)&gt;0,"ITAU",IF(AND(TRIM(UPPER($I268))="CONTRATUAL",ISNUMBER(SEARCH("INDIVIDUAL",SUBSTITUTE(UPPER($D268)," ","")))),"PREMIUM FREE",""))))</f>
        <v/>
      </c>
    </row>
    <row r="269">
      <c r="AC269">
        <f>IF($C269="","",IF(COUNTIF('Códigos Santander (ref)'!$A$2:$A$79,$C269)&gt;0,"SANTANDER",IF(COUNTIF('Códigos Itaú (ref)'!$A$2:$A$44,$C269)&gt;0,"ITAU",IF(AND(TRIM(UPPER($I269))="CONTRATUAL",ISNUMBER(SEARCH("INDIVIDUAL",SUBSTITUTE(UPPER($D269)," ","")))),"PREMIUM FREE",""))))</f>
        <v/>
      </c>
    </row>
    <row r="270">
      <c r="AC270">
        <f>IF($C270="","",IF(COUNTIF('Códigos Santander (ref)'!$A$2:$A$79,$C270)&gt;0,"SANTANDER",IF(COUNTIF('Códigos Itaú (ref)'!$A$2:$A$44,$C270)&gt;0,"ITAU",IF(AND(TRIM(UPPER($I270))="CONTRATUAL",ISNUMBER(SEARCH("INDIVIDUAL",SUBSTITUTE(UPPER($D270)," ","")))),"PREMIUM FREE",""))))</f>
        <v/>
      </c>
    </row>
    <row r="271">
      <c r="AC271">
        <f>IF($C271="","",IF(COUNTIF('Códigos Santander (ref)'!$A$2:$A$79,$C271)&gt;0,"SANTANDER",IF(COUNTIF('Códigos Itaú (ref)'!$A$2:$A$44,$C271)&gt;0,"ITAU",IF(AND(TRIM(UPPER($I271))="CONTRATUAL",ISNUMBER(SEARCH("INDIVIDUAL",SUBSTITUTE(UPPER($D271)," ","")))),"PREMIUM FREE",""))))</f>
        <v/>
      </c>
    </row>
    <row r="272">
      <c r="AC272">
        <f>IF($C272="","",IF(COUNTIF('Códigos Santander (ref)'!$A$2:$A$79,$C272)&gt;0,"SANTANDER",IF(COUNTIF('Códigos Itaú (ref)'!$A$2:$A$44,$C272)&gt;0,"ITAU",IF(AND(TRIM(UPPER($I272))="CONTRATUAL",ISNUMBER(SEARCH("INDIVIDUAL",SUBSTITUTE(UPPER($D272)," ","")))),"PREMIUM FREE",""))))</f>
        <v/>
      </c>
    </row>
    <row r="273">
      <c r="AC273">
        <f>IF($C273="","",IF(COUNTIF('Códigos Santander (ref)'!$A$2:$A$79,$C273)&gt;0,"SANTANDER",IF(COUNTIF('Códigos Itaú (ref)'!$A$2:$A$44,$C273)&gt;0,"ITAU",IF(AND(TRIM(UPPER($I273))="CONTRATUAL",ISNUMBER(SEARCH("INDIVIDUAL",SUBSTITUTE(UPPER($D273)," ","")))),"PREMIUM FREE",""))))</f>
        <v/>
      </c>
    </row>
    <row r="274">
      <c r="AC274">
        <f>IF($C274="","",IF(COUNTIF('Códigos Santander (ref)'!$A$2:$A$79,$C274)&gt;0,"SANTANDER",IF(COUNTIF('Códigos Itaú (ref)'!$A$2:$A$44,$C274)&gt;0,"ITAU",IF(AND(TRIM(UPPER($I274))="CONTRATUAL",ISNUMBER(SEARCH("INDIVIDUAL",SUBSTITUTE(UPPER($D274)," ","")))),"PREMIUM FREE",""))))</f>
        <v/>
      </c>
    </row>
    <row r="275">
      <c r="AC275">
        <f>IF($C275="","",IF(COUNTIF('Códigos Santander (ref)'!$A$2:$A$79,$C275)&gt;0,"SANTANDER",IF(COUNTIF('Códigos Itaú (ref)'!$A$2:$A$44,$C275)&gt;0,"ITAU",IF(AND(TRIM(UPPER($I275))="CONTRATUAL",ISNUMBER(SEARCH("INDIVIDUAL",SUBSTITUTE(UPPER($D275)," ","")))),"PREMIUM FREE",""))))</f>
        <v/>
      </c>
    </row>
    <row r="276">
      <c r="AC276">
        <f>IF($C276="","",IF(COUNTIF('Códigos Santander (ref)'!$A$2:$A$79,$C276)&gt;0,"SANTANDER",IF(COUNTIF('Códigos Itaú (ref)'!$A$2:$A$44,$C276)&gt;0,"ITAU",IF(AND(TRIM(UPPER($I276))="CONTRATUAL",ISNUMBER(SEARCH("INDIVIDUAL",SUBSTITUTE(UPPER($D276)," ","")))),"PREMIUM FREE",""))))</f>
        <v/>
      </c>
    </row>
    <row r="277">
      <c r="AC277">
        <f>IF($C277="","",IF(COUNTIF('Códigos Santander (ref)'!$A$2:$A$79,$C277)&gt;0,"SANTANDER",IF(COUNTIF('Códigos Itaú (ref)'!$A$2:$A$44,$C277)&gt;0,"ITAU",IF(AND(TRIM(UPPER($I277))="CONTRATUAL",ISNUMBER(SEARCH("INDIVIDUAL",SUBSTITUTE(UPPER($D277)," ","")))),"PREMIUM FREE",""))))</f>
        <v/>
      </c>
    </row>
    <row r="278">
      <c r="AC278">
        <f>IF($C278="","",IF(COUNTIF('Códigos Santander (ref)'!$A$2:$A$79,$C278)&gt;0,"SANTANDER",IF(COUNTIF('Códigos Itaú (ref)'!$A$2:$A$44,$C278)&gt;0,"ITAU",IF(AND(TRIM(UPPER($I278))="CONTRATUAL",ISNUMBER(SEARCH("INDIVIDUAL",SUBSTITUTE(UPPER($D278)," ","")))),"PREMIUM FREE",""))))</f>
        <v/>
      </c>
    </row>
    <row r="279">
      <c r="AC279">
        <f>IF($C279="","",IF(COUNTIF('Códigos Santander (ref)'!$A$2:$A$79,$C279)&gt;0,"SANTANDER",IF(COUNTIF('Códigos Itaú (ref)'!$A$2:$A$44,$C279)&gt;0,"ITAU",IF(AND(TRIM(UPPER($I279))="CONTRATUAL",ISNUMBER(SEARCH("INDIVIDUAL",SUBSTITUTE(UPPER($D279)," ","")))),"PREMIUM FREE",""))))</f>
        <v/>
      </c>
    </row>
    <row r="280">
      <c r="AC280">
        <f>IF($C280="","",IF(COUNTIF('Códigos Santander (ref)'!$A$2:$A$79,$C280)&gt;0,"SANTANDER",IF(COUNTIF('Códigos Itaú (ref)'!$A$2:$A$44,$C280)&gt;0,"ITAU",IF(AND(TRIM(UPPER($I280))="CONTRATUAL",ISNUMBER(SEARCH("INDIVIDUAL",SUBSTITUTE(UPPER($D280)," ","")))),"PREMIUM FREE",""))))</f>
        <v/>
      </c>
    </row>
    <row r="281">
      <c r="AC281">
        <f>IF($C281="","",IF(COUNTIF('Códigos Santander (ref)'!$A$2:$A$79,$C281)&gt;0,"SANTANDER",IF(COUNTIF('Códigos Itaú (ref)'!$A$2:$A$44,$C281)&gt;0,"ITAU",IF(AND(TRIM(UPPER($I281))="CONTRATUAL",ISNUMBER(SEARCH("INDIVIDUAL",SUBSTITUTE(UPPER($D281)," ","")))),"PREMIUM FREE",""))))</f>
        <v/>
      </c>
    </row>
    <row r="282">
      <c r="AC282">
        <f>IF($C282="","",IF(COUNTIF('Códigos Santander (ref)'!$A$2:$A$79,$C282)&gt;0,"SANTANDER",IF(COUNTIF('Códigos Itaú (ref)'!$A$2:$A$44,$C282)&gt;0,"ITAU",IF(AND(TRIM(UPPER($I282))="CONTRATUAL",ISNUMBER(SEARCH("INDIVIDUAL",SUBSTITUTE(UPPER($D282)," ","")))),"PREMIUM FREE",""))))</f>
        <v/>
      </c>
    </row>
    <row r="283">
      <c r="AC283">
        <f>IF($C283="","",IF(COUNTIF('Códigos Santander (ref)'!$A$2:$A$79,$C283)&gt;0,"SANTANDER",IF(COUNTIF('Códigos Itaú (ref)'!$A$2:$A$44,$C283)&gt;0,"ITAU",IF(AND(TRIM(UPPER($I283))="CONTRATUAL",ISNUMBER(SEARCH("INDIVIDUAL",SUBSTITUTE(UPPER($D283)," ","")))),"PREMIUM FREE",""))))</f>
        <v/>
      </c>
    </row>
    <row r="284">
      <c r="AC284">
        <f>IF($C284="","",IF(COUNTIF('Códigos Santander (ref)'!$A$2:$A$79,$C284)&gt;0,"SANTANDER",IF(COUNTIF('Códigos Itaú (ref)'!$A$2:$A$44,$C284)&gt;0,"ITAU",IF(AND(TRIM(UPPER($I284))="CONTRATUAL",ISNUMBER(SEARCH("INDIVIDUAL",SUBSTITUTE(UPPER($D284)," ","")))),"PREMIUM FREE",""))))</f>
        <v/>
      </c>
    </row>
    <row r="285">
      <c r="AC285">
        <f>IF($C285="","",IF(COUNTIF('Códigos Santander (ref)'!$A$2:$A$79,$C285)&gt;0,"SANTANDER",IF(COUNTIF('Códigos Itaú (ref)'!$A$2:$A$44,$C285)&gt;0,"ITAU",IF(AND(TRIM(UPPER($I285))="CONTRATUAL",ISNUMBER(SEARCH("INDIVIDUAL",SUBSTITUTE(UPPER($D285)," ","")))),"PREMIUM FREE",""))))</f>
        <v/>
      </c>
    </row>
    <row r="286">
      <c r="AC286">
        <f>IF($C286="","",IF(COUNTIF('Códigos Santander (ref)'!$A$2:$A$79,$C286)&gt;0,"SANTANDER",IF(COUNTIF('Códigos Itaú (ref)'!$A$2:$A$44,$C286)&gt;0,"ITAU",IF(AND(TRIM(UPPER($I286))="CONTRATUAL",ISNUMBER(SEARCH("INDIVIDUAL",SUBSTITUTE(UPPER($D286)," ","")))),"PREMIUM FREE",""))))</f>
        <v/>
      </c>
    </row>
    <row r="287">
      <c r="AC287">
        <f>IF($C287="","",IF(COUNTIF('Códigos Santander (ref)'!$A$2:$A$79,$C287)&gt;0,"SANTANDER",IF(COUNTIF('Códigos Itaú (ref)'!$A$2:$A$44,$C287)&gt;0,"ITAU",IF(AND(TRIM(UPPER($I287))="CONTRATUAL",ISNUMBER(SEARCH("INDIVIDUAL",SUBSTITUTE(UPPER($D287)," ","")))),"PREMIUM FREE",""))))</f>
        <v/>
      </c>
    </row>
    <row r="288">
      <c r="AC288">
        <f>IF($C288="","",IF(COUNTIF('Códigos Santander (ref)'!$A$2:$A$79,$C288)&gt;0,"SANTANDER",IF(COUNTIF('Códigos Itaú (ref)'!$A$2:$A$44,$C288)&gt;0,"ITAU",IF(AND(TRIM(UPPER($I288))="CONTRATUAL",ISNUMBER(SEARCH("INDIVIDUAL",SUBSTITUTE(UPPER($D288)," ","")))),"PREMIUM FREE",""))))</f>
        <v/>
      </c>
    </row>
    <row r="289">
      <c r="AC289">
        <f>IF($C289="","",IF(COUNTIF('Códigos Santander (ref)'!$A$2:$A$79,$C289)&gt;0,"SANTANDER",IF(COUNTIF('Códigos Itaú (ref)'!$A$2:$A$44,$C289)&gt;0,"ITAU",IF(AND(TRIM(UPPER($I289))="CONTRATUAL",ISNUMBER(SEARCH("INDIVIDUAL",SUBSTITUTE(UPPER($D289)," ","")))),"PREMIUM FREE",""))))</f>
        <v/>
      </c>
    </row>
    <row r="290">
      <c r="AC290">
        <f>IF($C290="","",IF(COUNTIF('Códigos Santander (ref)'!$A$2:$A$79,$C290)&gt;0,"SANTANDER",IF(COUNTIF('Códigos Itaú (ref)'!$A$2:$A$44,$C290)&gt;0,"ITAU",IF(AND(TRIM(UPPER($I290))="CONTRATUAL",ISNUMBER(SEARCH("INDIVIDUAL",SUBSTITUTE(UPPER($D290)," ","")))),"PREMIUM FREE",""))))</f>
        <v/>
      </c>
    </row>
    <row r="291">
      <c r="AC291">
        <f>IF($C291="","",IF(COUNTIF('Códigos Santander (ref)'!$A$2:$A$79,$C291)&gt;0,"SANTANDER",IF(COUNTIF('Códigos Itaú (ref)'!$A$2:$A$44,$C291)&gt;0,"ITAU",IF(AND(TRIM(UPPER($I291))="CONTRATUAL",ISNUMBER(SEARCH("INDIVIDUAL",SUBSTITUTE(UPPER($D291)," ","")))),"PREMIUM FREE",""))))</f>
        <v/>
      </c>
    </row>
    <row r="292">
      <c r="AC292">
        <f>IF($C292="","",IF(COUNTIF('Códigos Santander (ref)'!$A$2:$A$79,$C292)&gt;0,"SANTANDER",IF(COUNTIF('Códigos Itaú (ref)'!$A$2:$A$44,$C292)&gt;0,"ITAU",IF(AND(TRIM(UPPER($I292))="CONTRATUAL",ISNUMBER(SEARCH("INDIVIDUAL",SUBSTITUTE(UPPER($D292)," ","")))),"PREMIUM FREE",""))))</f>
        <v/>
      </c>
    </row>
    <row r="293">
      <c r="AC293">
        <f>IF($C293="","",IF(COUNTIF('Códigos Santander (ref)'!$A$2:$A$79,$C293)&gt;0,"SANTANDER",IF(COUNTIF('Códigos Itaú (ref)'!$A$2:$A$44,$C293)&gt;0,"ITAU",IF(AND(TRIM(UPPER($I293))="CONTRATUAL",ISNUMBER(SEARCH("INDIVIDUAL",SUBSTITUTE(UPPER($D293)," ","")))),"PREMIUM FREE",""))))</f>
        <v/>
      </c>
    </row>
    <row r="294">
      <c r="AC294">
        <f>IF($C294="","",IF(COUNTIF('Códigos Santander (ref)'!$A$2:$A$79,$C294)&gt;0,"SANTANDER",IF(COUNTIF('Códigos Itaú (ref)'!$A$2:$A$44,$C294)&gt;0,"ITAU",IF(AND(TRIM(UPPER($I294))="CONTRATUAL",ISNUMBER(SEARCH("INDIVIDUAL",SUBSTITUTE(UPPER($D294)," ","")))),"PREMIUM FREE",""))))</f>
        <v/>
      </c>
    </row>
    <row r="295">
      <c r="AC295">
        <f>IF($C295="","",IF(COUNTIF('Códigos Santander (ref)'!$A$2:$A$79,$C295)&gt;0,"SANTANDER",IF(COUNTIF('Códigos Itaú (ref)'!$A$2:$A$44,$C295)&gt;0,"ITAU",IF(AND(TRIM(UPPER($I295))="CONTRATUAL",ISNUMBER(SEARCH("INDIVIDUAL",SUBSTITUTE(UPPER($D295)," ","")))),"PREMIUM FREE",""))))</f>
        <v/>
      </c>
    </row>
    <row r="296">
      <c r="AC296">
        <f>IF($C296="","",IF(COUNTIF('Códigos Santander (ref)'!$A$2:$A$79,$C296)&gt;0,"SANTANDER",IF(COUNTIF('Códigos Itaú (ref)'!$A$2:$A$44,$C296)&gt;0,"ITAU",IF(AND(TRIM(UPPER($I296))="CONTRATUAL",ISNUMBER(SEARCH("INDIVIDUAL",SUBSTITUTE(UPPER($D296)," ","")))),"PREMIUM FREE",""))))</f>
        <v/>
      </c>
    </row>
    <row r="297">
      <c r="AC297">
        <f>IF($C297="","",IF(COUNTIF('Códigos Santander (ref)'!$A$2:$A$79,$C297)&gt;0,"SANTANDER",IF(COUNTIF('Códigos Itaú (ref)'!$A$2:$A$44,$C297)&gt;0,"ITAU",IF(AND(TRIM(UPPER($I297))="CONTRATUAL",ISNUMBER(SEARCH("INDIVIDUAL",SUBSTITUTE(UPPER($D297)," ","")))),"PREMIUM FREE",""))))</f>
        <v/>
      </c>
    </row>
    <row r="298">
      <c r="AC298">
        <f>IF($C298="","",IF(COUNTIF('Códigos Santander (ref)'!$A$2:$A$79,$C298)&gt;0,"SANTANDER",IF(COUNTIF('Códigos Itaú (ref)'!$A$2:$A$44,$C298)&gt;0,"ITAU",IF(AND(TRIM(UPPER($I298))="CONTRATUAL",ISNUMBER(SEARCH("INDIVIDUAL",SUBSTITUTE(UPPER($D298)," ","")))),"PREMIUM FREE",""))))</f>
        <v/>
      </c>
    </row>
    <row r="299">
      <c r="AC299">
        <f>IF($C299="","",IF(COUNTIF('Códigos Santander (ref)'!$A$2:$A$79,$C299)&gt;0,"SANTANDER",IF(COUNTIF('Códigos Itaú (ref)'!$A$2:$A$44,$C299)&gt;0,"ITAU",IF(AND(TRIM(UPPER($I299))="CONTRATUAL",ISNUMBER(SEARCH("INDIVIDUAL",SUBSTITUTE(UPPER($D299)," ","")))),"PREMIUM FREE",""))))</f>
        <v/>
      </c>
    </row>
    <row r="300">
      <c r="AC300">
        <f>IF($C300="","",IF(COUNTIF('Códigos Santander (ref)'!$A$2:$A$79,$C300)&gt;0,"SANTANDER",IF(COUNTIF('Códigos Itaú (ref)'!$A$2:$A$44,$C300)&gt;0,"ITAU",IF(AND(TRIM(UPPER($I300))="CONTRATUAL",ISNUMBER(SEARCH("INDIVIDUAL",SUBSTITUTE(UPPER($D300)," ","")))),"PREMIUM FREE",""))))</f>
        <v/>
      </c>
    </row>
    <row r="301">
      <c r="AC301">
        <f>IF($C301="","",IF(COUNTIF('Códigos Santander (ref)'!$A$2:$A$79,$C301)&gt;0,"SANTANDER",IF(COUNTIF('Códigos Itaú (ref)'!$A$2:$A$44,$C301)&gt;0,"ITAU",IF(AND(TRIM(UPPER($I301))="CONTRATUAL",ISNUMBER(SEARCH("INDIVIDUAL",SUBSTITUTE(UPPER($D301)," ","")))),"PREMIUM FREE",""))))</f>
        <v/>
      </c>
    </row>
    <row r="302">
      <c r="AC302">
        <f>IF($C302="","",IF(COUNTIF('Códigos Santander (ref)'!$A$2:$A$79,$C302)&gt;0,"SANTANDER",IF(COUNTIF('Códigos Itaú (ref)'!$A$2:$A$44,$C302)&gt;0,"ITAU",IF(AND(TRIM(UPPER($I302))="CONTRATUAL",ISNUMBER(SEARCH("INDIVIDUAL",SUBSTITUTE(UPPER($D302)," ","")))),"PREMIUM FREE",""))))</f>
        <v/>
      </c>
    </row>
    <row r="303">
      <c r="AC303">
        <f>IF($C303="","",IF(COUNTIF('Códigos Santander (ref)'!$A$2:$A$79,$C303)&gt;0,"SANTANDER",IF(COUNTIF('Códigos Itaú (ref)'!$A$2:$A$44,$C303)&gt;0,"ITAU",IF(AND(TRIM(UPPER($I303))="CONTRATUAL",ISNUMBER(SEARCH("INDIVIDUAL",SUBSTITUTE(UPPER($D303)," ","")))),"PREMIUM FREE",""))))</f>
        <v/>
      </c>
    </row>
    <row r="304">
      <c r="AC304">
        <f>IF($C304="","",IF(COUNTIF('Códigos Santander (ref)'!$A$2:$A$79,$C304)&gt;0,"SANTANDER",IF(COUNTIF('Códigos Itaú (ref)'!$A$2:$A$44,$C304)&gt;0,"ITAU",IF(AND(TRIM(UPPER($I304))="CONTRATUAL",ISNUMBER(SEARCH("INDIVIDUAL",SUBSTITUTE(UPPER($D304)," ","")))),"PREMIUM FREE",""))))</f>
        <v/>
      </c>
    </row>
    <row r="305">
      <c r="AC305">
        <f>IF($C305="","",IF(COUNTIF('Códigos Santander (ref)'!$A$2:$A$79,$C305)&gt;0,"SANTANDER",IF(COUNTIF('Códigos Itaú (ref)'!$A$2:$A$44,$C305)&gt;0,"ITAU",IF(AND(TRIM(UPPER($I305))="CONTRATUAL",ISNUMBER(SEARCH("INDIVIDUAL",SUBSTITUTE(UPPER($D305)," ","")))),"PREMIUM FREE",""))))</f>
        <v/>
      </c>
    </row>
    <row r="306">
      <c r="AC306">
        <f>IF($C306="","",IF(COUNTIF('Códigos Santander (ref)'!$A$2:$A$79,$C306)&gt;0,"SANTANDER",IF(COUNTIF('Códigos Itaú (ref)'!$A$2:$A$44,$C306)&gt;0,"ITAU",IF(AND(TRIM(UPPER($I306))="CONTRATUAL",ISNUMBER(SEARCH("INDIVIDUAL",SUBSTITUTE(UPPER($D306)," ","")))),"PREMIUM FREE",""))))</f>
        <v/>
      </c>
    </row>
    <row r="307">
      <c r="AC307">
        <f>IF($C307="","",IF(COUNTIF('Códigos Santander (ref)'!$A$2:$A$79,$C307)&gt;0,"SANTANDER",IF(COUNTIF('Códigos Itaú (ref)'!$A$2:$A$44,$C307)&gt;0,"ITAU",IF(AND(TRIM(UPPER($I307))="CONTRATUAL",ISNUMBER(SEARCH("INDIVIDUAL",SUBSTITUTE(UPPER($D307)," ","")))),"PREMIUM FREE",""))))</f>
        <v/>
      </c>
    </row>
    <row r="308">
      <c r="AC308">
        <f>IF($C308="","",IF(COUNTIF('Códigos Santander (ref)'!$A$2:$A$79,$C308)&gt;0,"SANTANDER",IF(COUNTIF('Códigos Itaú (ref)'!$A$2:$A$44,$C308)&gt;0,"ITAU",IF(AND(TRIM(UPPER($I308))="CONTRATUAL",ISNUMBER(SEARCH("INDIVIDUAL",SUBSTITUTE(UPPER($D308)," ","")))),"PREMIUM FREE",""))))</f>
        <v/>
      </c>
    </row>
    <row r="309">
      <c r="AC309">
        <f>IF($C309="","",IF(COUNTIF('Códigos Santander (ref)'!$A$2:$A$79,$C309)&gt;0,"SANTANDER",IF(COUNTIF('Códigos Itaú (ref)'!$A$2:$A$44,$C309)&gt;0,"ITAU",IF(AND(TRIM(UPPER($I309))="CONTRATUAL",ISNUMBER(SEARCH("INDIVIDUAL",SUBSTITUTE(UPPER($D309)," ","")))),"PREMIUM FREE",""))))</f>
        <v/>
      </c>
    </row>
    <row r="310">
      <c r="AC310">
        <f>IF($C310="","",IF(COUNTIF('Códigos Santander (ref)'!$A$2:$A$79,$C310)&gt;0,"SANTANDER",IF(COUNTIF('Códigos Itaú (ref)'!$A$2:$A$44,$C310)&gt;0,"ITAU",IF(AND(TRIM(UPPER($I310))="CONTRATUAL",ISNUMBER(SEARCH("INDIVIDUAL",SUBSTITUTE(UPPER($D310)," ","")))),"PREMIUM FREE",""))))</f>
        <v/>
      </c>
    </row>
    <row r="311">
      <c r="AC311">
        <f>IF($C311="","",IF(COUNTIF('Códigos Santander (ref)'!$A$2:$A$79,$C311)&gt;0,"SANTANDER",IF(COUNTIF('Códigos Itaú (ref)'!$A$2:$A$44,$C311)&gt;0,"ITAU",IF(AND(TRIM(UPPER($I311))="CONTRATUAL",ISNUMBER(SEARCH("INDIVIDUAL",SUBSTITUTE(UPPER($D311)," ","")))),"PREMIUM FREE",""))))</f>
        <v/>
      </c>
    </row>
    <row r="312">
      <c r="AC312">
        <f>IF($C312="","",IF(COUNTIF('Códigos Santander (ref)'!$A$2:$A$79,$C312)&gt;0,"SANTANDER",IF(COUNTIF('Códigos Itaú (ref)'!$A$2:$A$44,$C312)&gt;0,"ITAU",IF(AND(TRIM(UPPER($I312))="CONTRATUAL",ISNUMBER(SEARCH("INDIVIDUAL",SUBSTITUTE(UPPER($D312)," ","")))),"PREMIUM FREE",""))))</f>
        <v/>
      </c>
    </row>
    <row r="313">
      <c r="AC313">
        <f>IF($C313="","",IF(COUNTIF('Códigos Santander (ref)'!$A$2:$A$79,$C313)&gt;0,"SANTANDER",IF(COUNTIF('Códigos Itaú (ref)'!$A$2:$A$44,$C313)&gt;0,"ITAU",IF(AND(TRIM(UPPER($I313))="CONTRATUAL",ISNUMBER(SEARCH("INDIVIDUAL",SUBSTITUTE(UPPER($D313)," ","")))),"PREMIUM FREE",""))))</f>
        <v/>
      </c>
    </row>
    <row r="314">
      <c r="AC314">
        <f>IF($C314="","",IF(COUNTIF('Códigos Santander (ref)'!$A$2:$A$79,$C314)&gt;0,"SANTANDER",IF(COUNTIF('Códigos Itaú (ref)'!$A$2:$A$44,$C314)&gt;0,"ITAU",IF(AND(TRIM(UPPER($I314))="CONTRATUAL",ISNUMBER(SEARCH("INDIVIDUAL",SUBSTITUTE(UPPER($D314)," ","")))),"PREMIUM FREE",""))))</f>
        <v/>
      </c>
    </row>
    <row r="315">
      <c r="AC315">
        <f>IF($C315="","",IF(COUNTIF('Códigos Santander (ref)'!$A$2:$A$79,$C315)&gt;0,"SANTANDER",IF(COUNTIF('Códigos Itaú (ref)'!$A$2:$A$44,$C315)&gt;0,"ITAU",IF(AND(TRIM(UPPER($I315))="CONTRATUAL",ISNUMBER(SEARCH("INDIVIDUAL",SUBSTITUTE(UPPER($D315)," ","")))),"PREMIUM FREE",""))))</f>
        <v/>
      </c>
    </row>
    <row r="316">
      <c r="AC316">
        <f>IF($C316="","",IF(COUNTIF('Códigos Santander (ref)'!$A$2:$A$79,$C316)&gt;0,"SANTANDER",IF(COUNTIF('Códigos Itaú (ref)'!$A$2:$A$44,$C316)&gt;0,"ITAU",IF(AND(TRIM(UPPER($I316))="CONTRATUAL",ISNUMBER(SEARCH("INDIVIDUAL",SUBSTITUTE(UPPER($D316)," ","")))),"PREMIUM FREE",""))))</f>
        <v/>
      </c>
    </row>
    <row r="317">
      <c r="AC317">
        <f>IF($C317="","",IF(COUNTIF('Códigos Santander (ref)'!$A$2:$A$79,$C317)&gt;0,"SANTANDER",IF(COUNTIF('Códigos Itaú (ref)'!$A$2:$A$44,$C317)&gt;0,"ITAU",IF(AND(TRIM(UPPER($I317))="CONTRATUAL",ISNUMBER(SEARCH("INDIVIDUAL",SUBSTITUTE(UPPER($D317)," ","")))),"PREMIUM FREE",""))))</f>
        <v/>
      </c>
    </row>
    <row r="318">
      <c r="AC318">
        <f>IF($C318="","",IF(COUNTIF('Códigos Santander (ref)'!$A$2:$A$79,$C318)&gt;0,"SANTANDER",IF(COUNTIF('Códigos Itaú (ref)'!$A$2:$A$44,$C318)&gt;0,"ITAU",IF(AND(TRIM(UPPER($I318))="CONTRATUAL",ISNUMBER(SEARCH("INDIVIDUAL",SUBSTITUTE(UPPER($D318)," ","")))),"PREMIUM FREE",""))))</f>
        <v/>
      </c>
    </row>
    <row r="319">
      <c r="AC319">
        <f>IF($C319="","",IF(COUNTIF('Códigos Santander (ref)'!$A$2:$A$79,$C319)&gt;0,"SANTANDER",IF(COUNTIF('Códigos Itaú (ref)'!$A$2:$A$44,$C319)&gt;0,"ITAU",IF(AND(TRIM(UPPER($I319))="CONTRATUAL",ISNUMBER(SEARCH("INDIVIDUAL",SUBSTITUTE(UPPER($D319)," ","")))),"PREMIUM FREE",""))))</f>
        <v/>
      </c>
    </row>
    <row r="320">
      <c r="AC320">
        <f>IF($C320="","",IF(COUNTIF('Códigos Santander (ref)'!$A$2:$A$79,$C320)&gt;0,"SANTANDER",IF(COUNTIF('Códigos Itaú (ref)'!$A$2:$A$44,$C320)&gt;0,"ITAU",IF(AND(TRIM(UPPER($I320))="CONTRATUAL",ISNUMBER(SEARCH("INDIVIDUAL",SUBSTITUTE(UPPER($D320)," ","")))),"PREMIUM FREE",""))))</f>
        <v/>
      </c>
    </row>
    <row r="321">
      <c r="AC321">
        <f>IF($C321="","",IF(COUNTIF('Códigos Santander (ref)'!$A$2:$A$79,$C321)&gt;0,"SANTANDER",IF(COUNTIF('Códigos Itaú (ref)'!$A$2:$A$44,$C321)&gt;0,"ITAU",IF(AND(TRIM(UPPER($I321))="CONTRATUAL",ISNUMBER(SEARCH("INDIVIDUAL",SUBSTITUTE(UPPER($D321)," ","")))),"PREMIUM FREE",""))))</f>
        <v/>
      </c>
    </row>
    <row r="322">
      <c r="AC322">
        <f>IF($C322="","",IF(COUNTIF('Códigos Santander (ref)'!$A$2:$A$79,$C322)&gt;0,"SANTANDER",IF(COUNTIF('Códigos Itaú (ref)'!$A$2:$A$44,$C322)&gt;0,"ITAU",IF(AND(TRIM(UPPER($I322))="CONTRATUAL",ISNUMBER(SEARCH("INDIVIDUAL",SUBSTITUTE(UPPER($D322)," ","")))),"PREMIUM FREE",""))))</f>
        <v/>
      </c>
    </row>
    <row r="323">
      <c r="AC323">
        <f>IF($C323="","",IF(COUNTIF('Códigos Santander (ref)'!$A$2:$A$79,$C323)&gt;0,"SANTANDER",IF(COUNTIF('Códigos Itaú (ref)'!$A$2:$A$44,$C323)&gt;0,"ITAU",IF(AND(TRIM(UPPER($I323))="CONTRATUAL",ISNUMBER(SEARCH("INDIVIDUAL",SUBSTITUTE(UPPER($D323)," ","")))),"PREMIUM FREE",""))))</f>
        <v/>
      </c>
    </row>
    <row r="324">
      <c r="AC324">
        <f>IF($C324="","",IF(COUNTIF('Códigos Santander (ref)'!$A$2:$A$79,$C324)&gt;0,"SANTANDER",IF(COUNTIF('Códigos Itaú (ref)'!$A$2:$A$44,$C324)&gt;0,"ITAU",IF(AND(TRIM(UPPER($I324))="CONTRATUAL",ISNUMBER(SEARCH("INDIVIDUAL",SUBSTITUTE(UPPER($D324)," ","")))),"PREMIUM FREE",""))))</f>
        <v/>
      </c>
    </row>
    <row r="325">
      <c r="AC325">
        <f>IF($C325="","",IF(COUNTIF('Códigos Santander (ref)'!$A$2:$A$79,$C325)&gt;0,"SANTANDER",IF(COUNTIF('Códigos Itaú (ref)'!$A$2:$A$44,$C325)&gt;0,"ITAU",IF(AND(TRIM(UPPER($I325))="CONTRATUAL",ISNUMBER(SEARCH("INDIVIDUAL",SUBSTITUTE(UPPER($D325)," ","")))),"PREMIUM FREE",""))))</f>
        <v/>
      </c>
    </row>
    <row r="326">
      <c r="AC326">
        <f>IF($C326="","",IF(COUNTIF('Códigos Santander (ref)'!$A$2:$A$79,$C326)&gt;0,"SANTANDER",IF(COUNTIF('Códigos Itaú (ref)'!$A$2:$A$44,$C326)&gt;0,"ITAU",IF(AND(TRIM(UPPER($I326))="CONTRATUAL",ISNUMBER(SEARCH("INDIVIDUAL",SUBSTITUTE(UPPER($D326)," ","")))),"PREMIUM FREE",""))))</f>
        <v/>
      </c>
    </row>
    <row r="327">
      <c r="AC327">
        <f>IF($C327="","",IF(COUNTIF('Códigos Santander (ref)'!$A$2:$A$79,$C327)&gt;0,"SANTANDER",IF(COUNTIF('Códigos Itaú (ref)'!$A$2:$A$44,$C327)&gt;0,"ITAU",IF(AND(TRIM(UPPER($I327))="CONTRATUAL",ISNUMBER(SEARCH("INDIVIDUAL",SUBSTITUTE(UPPER($D327)," ","")))),"PREMIUM FREE",""))))</f>
        <v/>
      </c>
    </row>
    <row r="328">
      <c r="AC328">
        <f>IF($C328="","",IF(COUNTIF('Códigos Santander (ref)'!$A$2:$A$79,$C328)&gt;0,"SANTANDER",IF(COUNTIF('Códigos Itaú (ref)'!$A$2:$A$44,$C328)&gt;0,"ITAU",IF(AND(TRIM(UPPER($I328))="CONTRATUAL",ISNUMBER(SEARCH("INDIVIDUAL",SUBSTITUTE(UPPER($D328)," ","")))),"PREMIUM FREE",""))))</f>
        <v/>
      </c>
    </row>
    <row r="329">
      <c r="AC329">
        <f>IF($C329="","",IF(COUNTIF('Códigos Santander (ref)'!$A$2:$A$79,$C329)&gt;0,"SANTANDER",IF(COUNTIF('Códigos Itaú (ref)'!$A$2:$A$44,$C329)&gt;0,"ITAU",IF(AND(TRIM(UPPER($I329))="CONTRATUAL",ISNUMBER(SEARCH("INDIVIDUAL",SUBSTITUTE(UPPER($D329)," ","")))),"PREMIUM FREE",""))))</f>
        <v/>
      </c>
    </row>
    <row r="330">
      <c r="AC330">
        <f>IF($C330="","",IF(COUNTIF('Códigos Santander (ref)'!$A$2:$A$79,$C330)&gt;0,"SANTANDER",IF(COUNTIF('Códigos Itaú (ref)'!$A$2:$A$44,$C330)&gt;0,"ITAU",IF(AND(TRIM(UPPER($I330))="CONTRATUAL",ISNUMBER(SEARCH("INDIVIDUAL",SUBSTITUTE(UPPER($D330)," ","")))),"PREMIUM FREE",""))))</f>
        <v/>
      </c>
    </row>
    <row r="331">
      <c r="AC331">
        <f>IF($C331="","",IF(COUNTIF('Códigos Santander (ref)'!$A$2:$A$79,$C331)&gt;0,"SANTANDER",IF(COUNTIF('Códigos Itaú (ref)'!$A$2:$A$44,$C331)&gt;0,"ITAU",IF(AND(TRIM(UPPER($I331))="CONTRATUAL",ISNUMBER(SEARCH("INDIVIDUAL",SUBSTITUTE(UPPER($D331)," ","")))),"PREMIUM FREE",""))))</f>
        <v/>
      </c>
    </row>
    <row r="332">
      <c r="AC332">
        <f>IF($C332="","",IF(COUNTIF('Códigos Santander (ref)'!$A$2:$A$79,$C332)&gt;0,"SANTANDER",IF(COUNTIF('Códigos Itaú (ref)'!$A$2:$A$44,$C332)&gt;0,"ITAU",IF(AND(TRIM(UPPER($I332))="CONTRATUAL",ISNUMBER(SEARCH("INDIVIDUAL",SUBSTITUTE(UPPER($D332)," ","")))),"PREMIUM FREE",""))))</f>
        <v/>
      </c>
    </row>
    <row r="333">
      <c r="AC333">
        <f>IF($C333="","",IF(COUNTIF('Códigos Santander (ref)'!$A$2:$A$79,$C333)&gt;0,"SANTANDER",IF(COUNTIF('Códigos Itaú (ref)'!$A$2:$A$44,$C333)&gt;0,"ITAU",IF(AND(TRIM(UPPER($I333))="CONTRATUAL",ISNUMBER(SEARCH("INDIVIDUAL",SUBSTITUTE(UPPER($D333)," ","")))),"PREMIUM FREE",""))))</f>
        <v/>
      </c>
    </row>
    <row r="334">
      <c r="AC334">
        <f>IF($C334="","",IF(COUNTIF('Códigos Santander (ref)'!$A$2:$A$79,$C334)&gt;0,"SANTANDER",IF(COUNTIF('Códigos Itaú (ref)'!$A$2:$A$44,$C334)&gt;0,"ITAU",IF(AND(TRIM(UPPER($I334))="CONTRATUAL",ISNUMBER(SEARCH("INDIVIDUAL",SUBSTITUTE(UPPER($D334)," ","")))),"PREMIUM FREE",""))))</f>
        <v/>
      </c>
    </row>
    <row r="335">
      <c r="AC335">
        <f>IF($C335="","",IF(COUNTIF('Códigos Santander (ref)'!$A$2:$A$79,$C335)&gt;0,"SANTANDER",IF(COUNTIF('Códigos Itaú (ref)'!$A$2:$A$44,$C335)&gt;0,"ITAU",IF(AND(TRIM(UPPER($I335))="CONTRATUAL",ISNUMBER(SEARCH("INDIVIDUAL",SUBSTITUTE(UPPER($D335)," ","")))),"PREMIUM FREE",""))))</f>
        <v/>
      </c>
    </row>
    <row r="336">
      <c r="AC336">
        <f>IF($C336="","",IF(COUNTIF('Códigos Santander (ref)'!$A$2:$A$79,$C336)&gt;0,"SANTANDER",IF(COUNTIF('Códigos Itaú (ref)'!$A$2:$A$44,$C336)&gt;0,"ITAU",IF(AND(TRIM(UPPER($I336))="CONTRATUAL",ISNUMBER(SEARCH("INDIVIDUAL",SUBSTITUTE(UPPER($D336)," ","")))),"PREMIUM FREE",""))))</f>
        <v/>
      </c>
    </row>
    <row r="337">
      <c r="AC337">
        <f>IF($C337="","",IF(COUNTIF('Códigos Santander (ref)'!$A$2:$A$79,$C337)&gt;0,"SANTANDER",IF(COUNTIF('Códigos Itaú (ref)'!$A$2:$A$44,$C337)&gt;0,"ITAU",IF(AND(TRIM(UPPER($I337))="CONTRATUAL",ISNUMBER(SEARCH("INDIVIDUAL",SUBSTITUTE(UPPER($D337)," ","")))),"PREMIUM FREE",""))))</f>
        <v/>
      </c>
    </row>
    <row r="338">
      <c r="AC338">
        <f>IF($C338="","",IF(COUNTIF('Códigos Santander (ref)'!$A$2:$A$79,$C338)&gt;0,"SANTANDER",IF(COUNTIF('Códigos Itaú (ref)'!$A$2:$A$44,$C338)&gt;0,"ITAU",IF(AND(TRIM(UPPER($I338))="CONTRATUAL",ISNUMBER(SEARCH("INDIVIDUAL",SUBSTITUTE(UPPER($D338)," ","")))),"PREMIUM FREE",""))))</f>
        <v/>
      </c>
    </row>
    <row r="339">
      <c r="AC339">
        <f>IF($C339="","",IF(COUNTIF('Códigos Santander (ref)'!$A$2:$A$79,$C339)&gt;0,"SANTANDER",IF(COUNTIF('Códigos Itaú (ref)'!$A$2:$A$44,$C339)&gt;0,"ITAU",IF(AND(TRIM(UPPER($I339))="CONTRATUAL",ISNUMBER(SEARCH("INDIVIDUAL",SUBSTITUTE(UPPER($D339)," ","")))),"PREMIUM FREE",""))))</f>
        <v/>
      </c>
    </row>
    <row r="340">
      <c r="AC340">
        <f>IF($C340="","",IF(COUNTIF('Códigos Santander (ref)'!$A$2:$A$79,$C340)&gt;0,"SANTANDER",IF(COUNTIF('Códigos Itaú (ref)'!$A$2:$A$44,$C340)&gt;0,"ITAU",IF(AND(TRIM(UPPER($I340))="CONTRATUAL",ISNUMBER(SEARCH("INDIVIDUAL",SUBSTITUTE(UPPER($D340)," ","")))),"PREMIUM FREE",""))))</f>
        <v/>
      </c>
    </row>
    <row r="341">
      <c r="AC341">
        <f>IF($C341="","",IF(COUNTIF('Códigos Santander (ref)'!$A$2:$A$79,$C341)&gt;0,"SANTANDER",IF(COUNTIF('Códigos Itaú (ref)'!$A$2:$A$44,$C341)&gt;0,"ITAU",IF(AND(TRIM(UPPER($I341))="CONTRATUAL",ISNUMBER(SEARCH("INDIVIDUAL",SUBSTITUTE(UPPER($D341)," ","")))),"PREMIUM FREE",""))))</f>
        <v/>
      </c>
    </row>
    <row r="342">
      <c r="AC342">
        <f>IF($C342="","",IF(COUNTIF('Códigos Santander (ref)'!$A$2:$A$79,$C342)&gt;0,"SANTANDER",IF(COUNTIF('Códigos Itaú (ref)'!$A$2:$A$44,$C342)&gt;0,"ITAU",IF(AND(TRIM(UPPER($I342))="CONTRATUAL",ISNUMBER(SEARCH("INDIVIDUAL",SUBSTITUTE(UPPER($D342)," ","")))),"PREMIUM FREE",""))))</f>
        <v/>
      </c>
    </row>
    <row r="343">
      <c r="AC343">
        <f>IF($C343="","",IF(COUNTIF('Códigos Santander (ref)'!$A$2:$A$79,$C343)&gt;0,"SANTANDER",IF(COUNTIF('Códigos Itaú (ref)'!$A$2:$A$44,$C343)&gt;0,"ITAU",IF(AND(TRIM(UPPER($I343))="CONTRATUAL",ISNUMBER(SEARCH("INDIVIDUAL",SUBSTITUTE(UPPER($D343)," ","")))),"PREMIUM FREE",""))))</f>
        <v/>
      </c>
    </row>
    <row r="344">
      <c r="AC344">
        <f>IF($C344="","",IF(COUNTIF('Códigos Santander (ref)'!$A$2:$A$79,$C344)&gt;0,"SANTANDER",IF(COUNTIF('Códigos Itaú (ref)'!$A$2:$A$44,$C344)&gt;0,"ITAU",IF(AND(TRIM(UPPER($I344))="CONTRATUAL",ISNUMBER(SEARCH("INDIVIDUAL",SUBSTITUTE(UPPER($D344)," ","")))),"PREMIUM FREE",""))))</f>
        <v/>
      </c>
    </row>
    <row r="345">
      <c r="AC345">
        <f>IF($C345="","",IF(COUNTIF('Códigos Santander (ref)'!$A$2:$A$79,$C345)&gt;0,"SANTANDER",IF(COUNTIF('Códigos Itaú (ref)'!$A$2:$A$44,$C345)&gt;0,"ITAU",IF(AND(TRIM(UPPER($I345))="CONTRATUAL",ISNUMBER(SEARCH("INDIVIDUAL",SUBSTITUTE(UPPER($D345)," ","")))),"PREMIUM FREE",""))))</f>
        <v/>
      </c>
    </row>
    <row r="346">
      <c r="AC346">
        <f>IF($C346="","",IF(COUNTIF('Códigos Santander (ref)'!$A$2:$A$79,$C346)&gt;0,"SANTANDER",IF(COUNTIF('Códigos Itaú (ref)'!$A$2:$A$44,$C346)&gt;0,"ITAU",IF(AND(TRIM(UPPER($I346))="CONTRATUAL",ISNUMBER(SEARCH("INDIVIDUAL",SUBSTITUTE(UPPER($D346)," ","")))),"PREMIUM FREE",""))))</f>
        <v/>
      </c>
    </row>
    <row r="347">
      <c r="AC347">
        <f>IF($C347="","",IF(COUNTIF('Códigos Santander (ref)'!$A$2:$A$79,$C347)&gt;0,"SANTANDER",IF(COUNTIF('Códigos Itaú (ref)'!$A$2:$A$44,$C347)&gt;0,"ITAU",IF(AND(TRIM(UPPER($I347))="CONTRATUAL",ISNUMBER(SEARCH("INDIVIDUAL",SUBSTITUTE(UPPER($D347)," ","")))),"PREMIUM FREE",""))))</f>
        <v/>
      </c>
    </row>
    <row r="348">
      <c r="AC348">
        <f>IF($C348="","",IF(COUNTIF('Códigos Santander (ref)'!$A$2:$A$79,$C348)&gt;0,"SANTANDER",IF(COUNTIF('Códigos Itaú (ref)'!$A$2:$A$44,$C348)&gt;0,"ITAU",IF(AND(TRIM(UPPER($I348))="CONTRATUAL",ISNUMBER(SEARCH("INDIVIDUAL",SUBSTITUTE(UPPER($D348)," ","")))),"PREMIUM FREE",""))))</f>
        <v/>
      </c>
    </row>
    <row r="349">
      <c r="AC349">
        <f>IF($C349="","",IF(COUNTIF('Códigos Santander (ref)'!$A$2:$A$79,$C349)&gt;0,"SANTANDER",IF(COUNTIF('Códigos Itaú (ref)'!$A$2:$A$44,$C349)&gt;0,"ITAU",IF(AND(TRIM(UPPER($I349))="CONTRATUAL",ISNUMBER(SEARCH("INDIVIDUAL",SUBSTITUTE(UPPER($D349)," ","")))),"PREMIUM FREE",""))))</f>
        <v/>
      </c>
    </row>
    <row r="350">
      <c r="AC350">
        <f>IF($C350="","",IF(COUNTIF('Códigos Santander (ref)'!$A$2:$A$79,$C350)&gt;0,"SANTANDER",IF(COUNTIF('Códigos Itaú (ref)'!$A$2:$A$44,$C350)&gt;0,"ITAU",IF(AND(TRIM(UPPER($I350))="CONTRATUAL",ISNUMBER(SEARCH("INDIVIDUAL",SUBSTITUTE(UPPER($D350)," ","")))),"PREMIUM FREE",""))))</f>
        <v/>
      </c>
    </row>
    <row r="351">
      <c r="AC351">
        <f>IF($C351="","",IF(COUNTIF('Códigos Santander (ref)'!$A$2:$A$79,$C351)&gt;0,"SANTANDER",IF(COUNTIF('Códigos Itaú (ref)'!$A$2:$A$44,$C351)&gt;0,"ITAU",IF(AND(TRIM(UPPER($I351))="CONTRATUAL",ISNUMBER(SEARCH("INDIVIDUAL",SUBSTITUTE(UPPER($D351)," ","")))),"PREMIUM FREE",""))))</f>
        <v/>
      </c>
    </row>
    <row r="352">
      <c r="AC352">
        <f>IF($C352="","",IF(COUNTIF('Códigos Santander (ref)'!$A$2:$A$79,$C352)&gt;0,"SANTANDER",IF(COUNTIF('Códigos Itaú (ref)'!$A$2:$A$44,$C352)&gt;0,"ITAU",IF(AND(TRIM(UPPER($I352))="CONTRATUAL",ISNUMBER(SEARCH("INDIVIDUAL",SUBSTITUTE(UPPER($D352)," ","")))),"PREMIUM FREE",""))))</f>
        <v/>
      </c>
    </row>
    <row r="353">
      <c r="AC353">
        <f>IF($C353="","",IF(COUNTIF('Códigos Santander (ref)'!$A$2:$A$79,$C353)&gt;0,"SANTANDER",IF(COUNTIF('Códigos Itaú (ref)'!$A$2:$A$44,$C353)&gt;0,"ITAU",IF(AND(TRIM(UPPER($I353))="CONTRATUAL",ISNUMBER(SEARCH("INDIVIDUAL",SUBSTITUTE(UPPER($D353)," ","")))),"PREMIUM FREE",""))))</f>
        <v/>
      </c>
    </row>
    <row r="354">
      <c r="AC354">
        <f>IF($C354="","",IF(COUNTIF('Códigos Santander (ref)'!$A$2:$A$79,$C354)&gt;0,"SANTANDER",IF(COUNTIF('Códigos Itaú (ref)'!$A$2:$A$44,$C354)&gt;0,"ITAU",IF(AND(TRIM(UPPER($I354))="CONTRATUAL",ISNUMBER(SEARCH("INDIVIDUAL",SUBSTITUTE(UPPER($D354)," ","")))),"PREMIUM FREE",""))))</f>
        <v/>
      </c>
    </row>
    <row r="355">
      <c r="AC355">
        <f>IF($C355="","",IF(COUNTIF('Códigos Santander (ref)'!$A$2:$A$79,$C355)&gt;0,"SANTANDER",IF(COUNTIF('Códigos Itaú (ref)'!$A$2:$A$44,$C355)&gt;0,"ITAU",IF(AND(TRIM(UPPER($I355))="CONTRATUAL",ISNUMBER(SEARCH("INDIVIDUAL",SUBSTITUTE(UPPER($D355)," ","")))),"PREMIUM FREE",""))))</f>
        <v/>
      </c>
    </row>
    <row r="356">
      <c r="AC356">
        <f>IF($C356="","",IF(COUNTIF('Códigos Santander (ref)'!$A$2:$A$79,$C356)&gt;0,"SANTANDER",IF(COUNTIF('Códigos Itaú (ref)'!$A$2:$A$44,$C356)&gt;0,"ITAU",IF(AND(TRIM(UPPER($I356))="CONTRATUAL",ISNUMBER(SEARCH("INDIVIDUAL",SUBSTITUTE(UPPER($D356)," ","")))),"PREMIUM FREE",""))))</f>
        <v/>
      </c>
    </row>
    <row r="357">
      <c r="AC357">
        <f>IF($C357="","",IF(COUNTIF('Códigos Santander (ref)'!$A$2:$A$79,$C357)&gt;0,"SANTANDER",IF(COUNTIF('Códigos Itaú (ref)'!$A$2:$A$44,$C357)&gt;0,"ITAU",IF(AND(TRIM(UPPER($I357))="CONTRATUAL",ISNUMBER(SEARCH("INDIVIDUAL",SUBSTITUTE(UPPER($D357)," ","")))),"PREMIUM FREE",""))))</f>
        <v/>
      </c>
    </row>
    <row r="358">
      <c r="AC358">
        <f>IF($C358="","",IF(COUNTIF('Códigos Santander (ref)'!$A$2:$A$79,$C358)&gt;0,"SANTANDER",IF(COUNTIF('Códigos Itaú (ref)'!$A$2:$A$44,$C358)&gt;0,"ITAU",IF(AND(TRIM(UPPER($I358))="CONTRATUAL",ISNUMBER(SEARCH("INDIVIDUAL",SUBSTITUTE(UPPER($D358)," ","")))),"PREMIUM FREE",""))))</f>
        <v/>
      </c>
    </row>
    <row r="359">
      <c r="AC359">
        <f>IF($C359="","",IF(COUNTIF('Códigos Santander (ref)'!$A$2:$A$79,$C359)&gt;0,"SANTANDER",IF(COUNTIF('Códigos Itaú (ref)'!$A$2:$A$44,$C359)&gt;0,"ITAU",IF(AND(TRIM(UPPER($I359))="CONTRATUAL",ISNUMBER(SEARCH("INDIVIDUAL",SUBSTITUTE(UPPER($D359)," ","")))),"PREMIUM FREE",""))))</f>
        <v/>
      </c>
    </row>
    <row r="360">
      <c r="AC360">
        <f>IF($C360="","",IF(COUNTIF('Códigos Santander (ref)'!$A$2:$A$79,$C360)&gt;0,"SANTANDER",IF(COUNTIF('Códigos Itaú (ref)'!$A$2:$A$44,$C360)&gt;0,"ITAU",IF(AND(TRIM(UPPER($I360))="CONTRATUAL",ISNUMBER(SEARCH("INDIVIDUAL",SUBSTITUTE(UPPER($D360)," ","")))),"PREMIUM FREE",""))))</f>
        <v/>
      </c>
    </row>
    <row r="361">
      <c r="AC361">
        <f>IF($C361="","",IF(COUNTIF('Códigos Santander (ref)'!$A$2:$A$79,$C361)&gt;0,"SANTANDER",IF(COUNTIF('Códigos Itaú (ref)'!$A$2:$A$44,$C361)&gt;0,"ITAU",IF(AND(TRIM(UPPER($I361))="CONTRATUAL",ISNUMBER(SEARCH("INDIVIDUAL",SUBSTITUTE(UPPER($D361)," ","")))),"PREMIUM FREE",""))))</f>
        <v/>
      </c>
    </row>
    <row r="362">
      <c r="AC362">
        <f>IF($C362="","",IF(COUNTIF('Códigos Santander (ref)'!$A$2:$A$79,$C362)&gt;0,"SANTANDER",IF(COUNTIF('Códigos Itaú (ref)'!$A$2:$A$44,$C362)&gt;0,"ITAU",IF(AND(TRIM(UPPER($I362))="CONTRATUAL",ISNUMBER(SEARCH("INDIVIDUAL",SUBSTITUTE(UPPER($D362)," ","")))),"PREMIUM FREE",""))))</f>
        <v/>
      </c>
    </row>
    <row r="363">
      <c r="AC363">
        <f>IF($C363="","",IF(COUNTIF('Códigos Santander (ref)'!$A$2:$A$79,$C363)&gt;0,"SANTANDER",IF(COUNTIF('Códigos Itaú (ref)'!$A$2:$A$44,$C363)&gt;0,"ITAU",IF(AND(TRIM(UPPER($I363))="CONTRATUAL",ISNUMBER(SEARCH("INDIVIDUAL",SUBSTITUTE(UPPER($D363)," ","")))),"PREMIUM FREE",""))))</f>
        <v/>
      </c>
    </row>
    <row r="364">
      <c r="AC364">
        <f>IF($C364="","",IF(COUNTIF('Códigos Santander (ref)'!$A$2:$A$79,$C364)&gt;0,"SANTANDER",IF(COUNTIF('Códigos Itaú (ref)'!$A$2:$A$44,$C364)&gt;0,"ITAU",IF(AND(TRIM(UPPER($I364))="CONTRATUAL",ISNUMBER(SEARCH("INDIVIDUAL",SUBSTITUTE(UPPER($D364)," ","")))),"PREMIUM FREE",""))))</f>
        <v/>
      </c>
    </row>
    <row r="365">
      <c r="AC365">
        <f>IF($C365="","",IF(COUNTIF('Códigos Santander (ref)'!$A$2:$A$79,$C365)&gt;0,"SANTANDER",IF(COUNTIF('Códigos Itaú (ref)'!$A$2:$A$44,$C365)&gt;0,"ITAU",IF(AND(TRIM(UPPER($I365))="CONTRATUAL",ISNUMBER(SEARCH("INDIVIDUAL",SUBSTITUTE(UPPER($D365)," ","")))),"PREMIUM FREE",""))))</f>
        <v/>
      </c>
    </row>
    <row r="366">
      <c r="AC366">
        <f>IF($C366="","",IF(COUNTIF('Códigos Santander (ref)'!$A$2:$A$79,$C366)&gt;0,"SANTANDER",IF(COUNTIF('Códigos Itaú (ref)'!$A$2:$A$44,$C366)&gt;0,"ITAU",IF(AND(TRIM(UPPER($I366))="CONTRATUAL",ISNUMBER(SEARCH("INDIVIDUAL",SUBSTITUTE(UPPER($D366)," ","")))),"PREMIUM FREE",""))))</f>
        <v/>
      </c>
    </row>
    <row r="367">
      <c r="AC367">
        <f>IF($C367="","",IF(COUNTIF('Códigos Santander (ref)'!$A$2:$A$79,$C367)&gt;0,"SANTANDER",IF(COUNTIF('Códigos Itaú (ref)'!$A$2:$A$44,$C367)&gt;0,"ITAU",IF(AND(TRIM(UPPER($I367))="CONTRATUAL",ISNUMBER(SEARCH("INDIVIDUAL",SUBSTITUTE(UPPER($D367)," ","")))),"PREMIUM FREE",""))))</f>
        <v/>
      </c>
    </row>
    <row r="368">
      <c r="AC368">
        <f>IF($C368="","",IF(COUNTIF('Códigos Santander (ref)'!$A$2:$A$79,$C368)&gt;0,"SANTANDER",IF(COUNTIF('Códigos Itaú (ref)'!$A$2:$A$44,$C368)&gt;0,"ITAU",IF(AND(TRIM(UPPER($I368))="CONTRATUAL",ISNUMBER(SEARCH("INDIVIDUAL",SUBSTITUTE(UPPER($D368)," ","")))),"PREMIUM FREE",""))))</f>
        <v/>
      </c>
    </row>
    <row r="369">
      <c r="AC369">
        <f>IF($C369="","",IF(COUNTIF('Códigos Santander (ref)'!$A$2:$A$79,$C369)&gt;0,"SANTANDER",IF(COUNTIF('Códigos Itaú (ref)'!$A$2:$A$44,$C369)&gt;0,"ITAU",IF(AND(TRIM(UPPER($I369))="CONTRATUAL",ISNUMBER(SEARCH("INDIVIDUAL",SUBSTITUTE(UPPER($D369)," ","")))),"PREMIUM FREE",""))))</f>
        <v/>
      </c>
    </row>
    <row r="370">
      <c r="AC370">
        <f>IF($C370="","",IF(COUNTIF('Códigos Santander (ref)'!$A$2:$A$79,$C370)&gt;0,"SANTANDER",IF(COUNTIF('Códigos Itaú (ref)'!$A$2:$A$44,$C370)&gt;0,"ITAU",IF(AND(TRIM(UPPER($I370))="CONTRATUAL",ISNUMBER(SEARCH("INDIVIDUAL",SUBSTITUTE(UPPER($D370)," ","")))),"PREMIUM FREE",""))))</f>
        <v/>
      </c>
    </row>
    <row r="371">
      <c r="AC371">
        <f>IF($C371="","",IF(COUNTIF('Códigos Santander (ref)'!$A$2:$A$79,$C371)&gt;0,"SANTANDER",IF(COUNTIF('Códigos Itaú (ref)'!$A$2:$A$44,$C371)&gt;0,"ITAU",IF(AND(TRIM(UPPER($I371))="CONTRATUAL",ISNUMBER(SEARCH("INDIVIDUAL",SUBSTITUTE(UPPER($D371)," ","")))),"PREMIUM FREE",""))))</f>
        <v/>
      </c>
    </row>
    <row r="372">
      <c r="AC372">
        <f>IF($C372="","",IF(COUNTIF('Códigos Santander (ref)'!$A$2:$A$79,$C372)&gt;0,"SANTANDER",IF(COUNTIF('Códigos Itaú (ref)'!$A$2:$A$44,$C372)&gt;0,"ITAU",IF(AND(TRIM(UPPER($I372))="CONTRATUAL",ISNUMBER(SEARCH("INDIVIDUAL",SUBSTITUTE(UPPER($D372)," ","")))),"PREMIUM FREE",""))))</f>
        <v/>
      </c>
    </row>
    <row r="373">
      <c r="AC373">
        <f>IF($C373="","",IF(COUNTIF('Códigos Santander (ref)'!$A$2:$A$79,$C373)&gt;0,"SANTANDER",IF(COUNTIF('Códigos Itaú (ref)'!$A$2:$A$44,$C373)&gt;0,"ITAU",IF(AND(TRIM(UPPER($I373))="CONTRATUAL",ISNUMBER(SEARCH("INDIVIDUAL",SUBSTITUTE(UPPER($D373)," ","")))),"PREMIUM FREE",""))))</f>
        <v/>
      </c>
    </row>
    <row r="374">
      <c r="AC374">
        <f>IF($C374="","",IF(COUNTIF('Códigos Santander (ref)'!$A$2:$A$79,$C374)&gt;0,"SANTANDER",IF(COUNTIF('Códigos Itaú (ref)'!$A$2:$A$44,$C374)&gt;0,"ITAU",IF(AND(TRIM(UPPER($I374))="CONTRATUAL",ISNUMBER(SEARCH("INDIVIDUAL",SUBSTITUTE(UPPER($D374)," ","")))),"PREMIUM FREE",""))))</f>
        <v/>
      </c>
    </row>
    <row r="375">
      <c r="AC375">
        <f>IF($C375="","",IF(COUNTIF('Códigos Santander (ref)'!$A$2:$A$79,$C375)&gt;0,"SANTANDER",IF(COUNTIF('Códigos Itaú (ref)'!$A$2:$A$44,$C375)&gt;0,"ITAU",IF(AND(TRIM(UPPER($I375))="CONTRATUAL",ISNUMBER(SEARCH("INDIVIDUAL",SUBSTITUTE(UPPER($D375)," ","")))),"PREMIUM FREE",""))))</f>
        <v/>
      </c>
    </row>
    <row r="376">
      <c r="AC376">
        <f>IF($C376="","",IF(COUNTIF('Códigos Santander (ref)'!$A$2:$A$79,$C376)&gt;0,"SANTANDER",IF(COUNTIF('Códigos Itaú (ref)'!$A$2:$A$44,$C376)&gt;0,"ITAU",IF(AND(TRIM(UPPER($I376))="CONTRATUAL",ISNUMBER(SEARCH("INDIVIDUAL",SUBSTITUTE(UPPER($D376)," ","")))),"PREMIUM FREE",""))))</f>
        <v/>
      </c>
    </row>
    <row r="377">
      <c r="AC377">
        <f>IF($C377="","",IF(COUNTIF('Códigos Santander (ref)'!$A$2:$A$79,$C377)&gt;0,"SANTANDER",IF(COUNTIF('Códigos Itaú (ref)'!$A$2:$A$44,$C377)&gt;0,"ITAU",IF(AND(TRIM(UPPER($I377))="CONTRATUAL",ISNUMBER(SEARCH("INDIVIDUAL",SUBSTITUTE(UPPER($D377)," ","")))),"PREMIUM FREE",""))))</f>
        <v/>
      </c>
    </row>
    <row r="378">
      <c r="AC378">
        <f>IF($C378="","",IF(COUNTIF('Códigos Santander (ref)'!$A$2:$A$79,$C378)&gt;0,"SANTANDER",IF(COUNTIF('Códigos Itaú (ref)'!$A$2:$A$44,$C378)&gt;0,"ITAU",IF(AND(TRIM(UPPER($I378))="CONTRATUAL",ISNUMBER(SEARCH("INDIVIDUAL",SUBSTITUTE(UPPER($D378)," ","")))),"PREMIUM FREE",""))))</f>
        <v/>
      </c>
    </row>
    <row r="379">
      <c r="AC379">
        <f>IF($C379="","",IF(COUNTIF('Códigos Santander (ref)'!$A$2:$A$79,$C379)&gt;0,"SANTANDER",IF(COUNTIF('Códigos Itaú (ref)'!$A$2:$A$44,$C379)&gt;0,"ITAU",IF(AND(TRIM(UPPER($I379))="CONTRATUAL",ISNUMBER(SEARCH("INDIVIDUAL",SUBSTITUTE(UPPER($D379)," ","")))),"PREMIUM FREE",""))))</f>
        <v/>
      </c>
    </row>
    <row r="380">
      <c r="AC380">
        <f>IF($C380="","",IF(COUNTIF('Códigos Santander (ref)'!$A$2:$A$79,$C380)&gt;0,"SANTANDER",IF(COUNTIF('Códigos Itaú (ref)'!$A$2:$A$44,$C380)&gt;0,"ITAU",IF(AND(TRIM(UPPER($I380))="CONTRATUAL",ISNUMBER(SEARCH("INDIVIDUAL",SUBSTITUTE(UPPER($D380)," ","")))),"PREMIUM FREE",""))))</f>
        <v/>
      </c>
    </row>
    <row r="381">
      <c r="AC381">
        <f>IF($C381="","",IF(COUNTIF('Códigos Santander (ref)'!$A$2:$A$79,$C381)&gt;0,"SANTANDER",IF(COUNTIF('Códigos Itaú (ref)'!$A$2:$A$44,$C381)&gt;0,"ITAU",IF(AND(TRIM(UPPER($I381))="CONTRATUAL",ISNUMBER(SEARCH("INDIVIDUAL",SUBSTITUTE(UPPER($D381)," ","")))),"PREMIUM FREE",""))))</f>
        <v/>
      </c>
    </row>
    <row r="382">
      <c r="AC382">
        <f>IF($C382="","",IF(COUNTIF('Códigos Santander (ref)'!$A$2:$A$79,$C382)&gt;0,"SANTANDER",IF(COUNTIF('Códigos Itaú (ref)'!$A$2:$A$44,$C382)&gt;0,"ITAU",IF(AND(TRIM(UPPER($I382))="CONTRATUAL",ISNUMBER(SEARCH("INDIVIDUAL",SUBSTITUTE(UPPER($D382)," ","")))),"PREMIUM FREE",""))))</f>
        <v/>
      </c>
    </row>
    <row r="383">
      <c r="AC383">
        <f>IF($C383="","",IF(COUNTIF('Códigos Santander (ref)'!$A$2:$A$79,$C383)&gt;0,"SANTANDER",IF(COUNTIF('Códigos Itaú (ref)'!$A$2:$A$44,$C383)&gt;0,"ITAU",IF(AND(TRIM(UPPER($I383))="CONTRATUAL",ISNUMBER(SEARCH("INDIVIDUAL",SUBSTITUTE(UPPER($D383)," ","")))),"PREMIUM FREE",""))))</f>
        <v/>
      </c>
    </row>
    <row r="384">
      <c r="AC384">
        <f>IF($C384="","",IF(COUNTIF('Códigos Santander (ref)'!$A$2:$A$79,$C384)&gt;0,"SANTANDER",IF(COUNTIF('Códigos Itaú (ref)'!$A$2:$A$44,$C384)&gt;0,"ITAU",IF(AND(TRIM(UPPER($I384))="CONTRATUAL",ISNUMBER(SEARCH("INDIVIDUAL",SUBSTITUTE(UPPER($D384)," ","")))),"PREMIUM FREE",""))))</f>
        <v/>
      </c>
    </row>
    <row r="385">
      <c r="AC385">
        <f>IF($C385="","",IF(COUNTIF('Códigos Santander (ref)'!$A$2:$A$79,$C385)&gt;0,"SANTANDER",IF(COUNTIF('Códigos Itaú (ref)'!$A$2:$A$44,$C385)&gt;0,"ITAU",IF(AND(TRIM(UPPER($I385))="CONTRATUAL",ISNUMBER(SEARCH("INDIVIDUAL",SUBSTITUTE(UPPER($D385)," ","")))),"PREMIUM FREE",""))))</f>
        <v/>
      </c>
    </row>
    <row r="386">
      <c r="AC386">
        <f>IF($C386="","",IF(COUNTIF('Códigos Santander (ref)'!$A$2:$A$79,$C386)&gt;0,"SANTANDER",IF(COUNTIF('Códigos Itaú (ref)'!$A$2:$A$44,$C386)&gt;0,"ITAU",IF(AND(TRIM(UPPER($I386))="CONTRATUAL",ISNUMBER(SEARCH("INDIVIDUAL",SUBSTITUTE(UPPER($D386)," ","")))),"PREMIUM FREE",""))))</f>
        <v/>
      </c>
    </row>
    <row r="387">
      <c r="AC387">
        <f>IF($C387="","",IF(COUNTIF('Códigos Santander (ref)'!$A$2:$A$79,$C387)&gt;0,"SANTANDER",IF(COUNTIF('Códigos Itaú (ref)'!$A$2:$A$44,$C387)&gt;0,"ITAU",IF(AND(TRIM(UPPER($I387))="CONTRATUAL",ISNUMBER(SEARCH("INDIVIDUAL",SUBSTITUTE(UPPER($D387)," ","")))),"PREMIUM FREE",""))))</f>
        <v/>
      </c>
    </row>
    <row r="388">
      <c r="AC388">
        <f>IF($C388="","",IF(COUNTIF('Códigos Santander (ref)'!$A$2:$A$79,$C388)&gt;0,"SANTANDER",IF(COUNTIF('Códigos Itaú (ref)'!$A$2:$A$44,$C388)&gt;0,"ITAU",IF(AND(TRIM(UPPER($I388))="CONTRATUAL",ISNUMBER(SEARCH("INDIVIDUAL",SUBSTITUTE(UPPER($D388)," ","")))),"PREMIUM FREE",""))))</f>
        <v/>
      </c>
    </row>
    <row r="389">
      <c r="AC389">
        <f>IF($C389="","",IF(COUNTIF('Códigos Santander (ref)'!$A$2:$A$79,$C389)&gt;0,"SANTANDER",IF(COUNTIF('Códigos Itaú (ref)'!$A$2:$A$44,$C389)&gt;0,"ITAU",IF(AND(TRIM(UPPER($I389))="CONTRATUAL",ISNUMBER(SEARCH("INDIVIDUAL",SUBSTITUTE(UPPER($D389)," ","")))),"PREMIUM FREE",""))))</f>
        <v/>
      </c>
    </row>
    <row r="390">
      <c r="AC390">
        <f>IF($C390="","",IF(COUNTIF('Códigos Santander (ref)'!$A$2:$A$79,$C390)&gt;0,"SANTANDER",IF(COUNTIF('Códigos Itaú (ref)'!$A$2:$A$44,$C390)&gt;0,"ITAU",IF(AND(TRIM(UPPER($I390))="CONTRATUAL",ISNUMBER(SEARCH("INDIVIDUAL",SUBSTITUTE(UPPER($D390)," ","")))),"PREMIUM FREE",""))))</f>
        <v/>
      </c>
    </row>
    <row r="391">
      <c r="AC391">
        <f>IF($C391="","",IF(COUNTIF('Códigos Santander (ref)'!$A$2:$A$79,$C391)&gt;0,"SANTANDER",IF(COUNTIF('Códigos Itaú (ref)'!$A$2:$A$44,$C391)&gt;0,"ITAU",IF(AND(TRIM(UPPER($I391))="CONTRATUAL",ISNUMBER(SEARCH("INDIVIDUAL",SUBSTITUTE(UPPER($D391)," ","")))),"PREMIUM FREE",""))))</f>
        <v/>
      </c>
    </row>
    <row r="392">
      <c r="AC392">
        <f>IF($C392="","",IF(COUNTIF('Códigos Santander (ref)'!$A$2:$A$79,$C392)&gt;0,"SANTANDER",IF(COUNTIF('Códigos Itaú (ref)'!$A$2:$A$44,$C392)&gt;0,"ITAU",IF(AND(TRIM(UPPER($I392))="CONTRATUAL",ISNUMBER(SEARCH("INDIVIDUAL",SUBSTITUTE(UPPER($D392)," ","")))),"PREMIUM FREE",""))))</f>
        <v/>
      </c>
    </row>
    <row r="393">
      <c r="AC393">
        <f>IF($C393="","",IF(COUNTIF('Códigos Santander (ref)'!$A$2:$A$79,$C393)&gt;0,"SANTANDER",IF(COUNTIF('Códigos Itaú (ref)'!$A$2:$A$44,$C393)&gt;0,"ITAU",IF(AND(TRIM(UPPER($I393))="CONTRATUAL",ISNUMBER(SEARCH("INDIVIDUAL",SUBSTITUTE(UPPER($D393)," ","")))),"PREMIUM FREE",""))))</f>
        <v/>
      </c>
    </row>
    <row r="394">
      <c r="AC394">
        <f>IF($C394="","",IF(COUNTIF('Códigos Santander (ref)'!$A$2:$A$79,$C394)&gt;0,"SANTANDER",IF(COUNTIF('Códigos Itaú (ref)'!$A$2:$A$44,$C394)&gt;0,"ITAU",IF(AND(TRIM(UPPER($I394))="CONTRATUAL",ISNUMBER(SEARCH("INDIVIDUAL",SUBSTITUTE(UPPER($D394)," ","")))),"PREMIUM FREE",""))))</f>
        <v/>
      </c>
    </row>
    <row r="395">
      <c r="AC395">
        <f>IF($C395="","",IF(COUNTIF('Códigos Santander (ref)'!$A$2:$A$79,$C395)&gt;0,"SANTANDER",IF(COUNTIF('Códigos Itaú (ref)'!$A$2:$A$44,$C395)&gt;0,"ITAU",IF(AND(TRIM(UPPER($I395))="CONTRATUAL",ISNUMBER(SEARCH("INDIVIDUAL",SUBSTITUTE(UPPER($D395)," ","")))),"PREMIUM FREE",""))))</f>
        <v/>
      </c>
    </row>
    <row r="396">
      <c r="AC396">
        <f>IF($C396="","",IF(COUNTIF('Códigos Santander (ref)'!$A$2:$A$79,$C396)&gt;0,"SANTANDER",IF(COUNTIF('Códigos Itaú (ref)'!$A$2:$A$44,$C396)&gt;0,"ITAU",IF(AND(TRIM(UPPER($I396))="CONTRATUAL",ISNUMBER(SEARCH("INDIVIDUAL",SUBSTITUTE(UPPER($D396)," ","")))),"PREMIUM FREE",""))))</f>
        <v/>
      </c>
    </row>
    <row r="397">
      <c r="AC397">
        <f>IF($C397="","",IF(COUNTIF('Códigos Santander (ref)'!$A$2:$A$79,$C397)&gt;0,"SANTANDER",IF(COUNTIF('Códigos Itaú (ref)'!$A$2:$A$44,$C397)&gt;0,"ITAU",IF(AND(TRIM(UPPER($I397))="CONTRATUAL",ISNUMBER(SEARCH("INDIVIDUAL",SUBSTITUTE(UPPER($D397)," ","")))),"PREMIUM FREE",""))))</f>
        <v/>
      </c>
    </row>
    <row r="398">
      <c r="AC398">
        <f>IF($C398="","",IF(COUNTIF('Códigos Santander (ref)'!$A$2:$A$79,$C398)&gt;0,"SANTANDER",IF(COUNTIF('Códigos Itaú (ref)'!$A$2:$A$44,$C398)&gt;0,"ITAU",IF(AND(TRIM(UPPER($I398))="CONTRATUAL",ISNUMBER(SEARCH("INDIVIDUAL",SUBSTITUTE(UPPER($D398)," ","")))),"PREMIUM FREE",""))))</f>
        <v/>
      </c>
    </row>
    <row r="399">
      <c r="AC399">
        <f>IF($C399="","",IF(COUNTIF('Códigos Santander (ref)'!$A$2:$A$79,$C399)&gt;0,"SANTANDER",IF(COUNTIF('Códigos Itaú (ref)'!$A$2:$A$44,$C399)&gt;0,"ITAU",IF(AND(TRIM(UPPER($I399))="CONTRATUAL",ISNUMBER(SEARCH("INDIVIDUAL",SUBSTITUTE(UPPER($D399)," ","")))),"PREMIUM FREE",""))))</f>
        <v/>
      </c>
    </row>
    <row r="400">
      <c r="AC400">
        <f>IF($C400="","",IF(COUNTIF('Códigos Santander (ref)'!$A$2:$A$79,$C400)&gt;0,"SANTANDER",IF(COUNTIF('Códigos Itaú (ref)'!$A$2:$A$44,$C400)&gt;0,"ITAU",IF(AND(TRIM(UPPER($I400))="CONTRATUAL",ISNUMBER(SEARCH("INDIVIDUAL",SUBSTITUTE(UPPER($D400)," ","")))),"PREMIUM FREE",""))))</f>
        <v/>
      </c>
    </row>
    <row r="401">
      <c r="AC401">
        <f>IF($C401="","",IF(COUNTIF('Códigos Santander (ref)'!$A$2:$A$79,$C401)&gt;0,"SANTANDER",IF(COUNTIF('Códigos Itaú (ref)'!$A$2:$A$44,$C401)&gt;0,"ITAU",IF(AND(TRIM(UPPER($I401))="CONTRATUAL",ISNUMBER(SEARCH("INDIVIDUAL",SUBSTITUTE(UPPER($D401)," ","")))),"PREMIUM FREE",""))))</f>
        <v/>
      </c>
    </row>
    <row r="402">
      <c r="AC402">
        <f>IF($C402="","",IF(COUNTIF('Códigos Santander (ref)'!$A$2:$A$79,$C402)&gt;0,"SANTANDER",IF(COUNTIF('Códigos Itaú (ref)'!$A$2:$A$44,$C402)&gt;0,"ITAU",IF(AND(TRIM(UPPER($I402))="CONTRATUAL",ISNUMBER(SEARCH("INDIVIDUAL",SUBSTITUTE(UPPER($D402)," ","")))),"PREMIUM FREE",""))))</f>
        <v/>
      </c>
    </row>
    <row r="403">
      <c r="AC403">
        <f>IF($C403="","",IF(COUNTIF('Códigos Santander (ref)'!$A$2:$A$79,$C403)&gt;0,"SANTANDER",IF(COUNTIF('Códigos Itaú (ref)'!$A$2:$A$44,$C403)&gt;0,"ITAU",IF(AND(TRIM(UPPER($I403))="CONTRATUAL",ISNUMBER(SEARCH("INDIVIDUAL",SUBSTITUTE(UPPER($D403)," ","")))),"PREMIUM FREE",""))))</f>
        <v/>
      </c>
    </row>
    <row r="404">
      <c r="AC404">
        <f>IF($C404="","",IF(COUNTIF('Códigos Santander (ref)'!$A$2:$A$79,$C404)&gt;0,"SANTANDER",IF(COUNTIF('Códigos Itaú (ref)'!$A$2:$A$44,$C404)&gt;0,"ITAU",IF(AND(TRIM(UPPER($I404))="CONTRATUAL",ISNUMBER(SEARCH("INDIVIDUAL",SUBSTITUTE(UPPER($D404)," ","")))),"PREMIUM FREE",""))))</f>
        <v/>
      </c>
    </row>
    <row r="405">
      <c r="AC405">
        <f>IF($C405="","",IF(COUNTIF('Códigos Santander (ref)'!$A$2:$A$79,$C405)&gt;0,"SANTANDER",IF(COUNTIF('Códigos Itaú (ref)'!$A$2:$A$44,$C405)&gt;0,"ITAU",IF(AND(TRIM(UPPER($I405))="CONTRATUAL",ISNUMBER(SEARCH("INDIVIDUAL",SUBSTITUTE(UPPER($D405)," ","")))),"PREMIUM FREE",""))))</f>
        <v/>
      </c>
    </row>
    <row r="406">
      <c r="AC406">
        <f>IF($C406="","",IF(COUNTIF('Códigos Santander (ref)'!$A$2:$A$79,$C406)&gt;0,"SANTANDER",IF(COUNTIF('Códigos Itaú (ref)'!$A$2:$A$44,$C406)&gt;0,"ITAU",IF(AND(TRIM(UPPER($I406))="CONTRATUAL",ISNUMBER(SEARCH("INDIVIDUAL",SUBSTITUTE(UPPER($D406)," ","")))),"PREMIUM FREE",""))))</f>
        <v/>
      </c>
    </row>
    <row r="407">
      <c r="AC407">
        <f>IF($C407="","",IF(COUNTIF('Códigos Santander (ref)'!$A$2:$A$79,$C407)&gt;0,"SANTANDER",IF(COUNTIF('Códigos Itaú (ref)'!$A$2:$A$44,$C407)&gt;0,"ITAU",IF(AND(TRIM(UPPER($I407))="CONTRATUAL",ISNUMBER(SEARCH("INDIVIDUAL",SUBSTITUTE(UPPER($D407)," ","")))),"PREMIUM FREE",""))))</f>
        <v/>
      </c>
    </row>
    <row r="408">
      <c r="AC408">
        <f>IF($C408="","",IF(COUNTIF('Códigos Santander (ref)'!$A$2:$A$79,$C408)&gt;0,"SANTANDER",IF(COUNTIF('Códigos Itaú (ref)'!$A$2:$A$44,$C408)&gt;0,"ITAU",IF(AND(TRIM(UPPER($I408))="CONTRATUAL",ISNUMBER(SEARCH("INDIVIDUAL",SUBSTITUTE(UPPER($D408)," ","")))),"PREMIUM FREE",""))))</f>
        <v/>
      </c>
    </row>
    <row r="409">
      <c r="AC409">
        <f>IF($C409="","",IF(COUNTIF('Códigos Santander (ref)'!$A$2:$A$79,$C409)&gt;0,"SANTANDER",IF(COUNTIF('Códigos Itaú (ref)'!$A$2:$A$44,$C409)&gt;0,"ITAU",IF(AND(TRIM(UPPER($I409))="CONTRATUAL",ISNUMBER(SEARCH("INDIVIDUAL",SUBSTITUTE(UPPER($D409)," ","")))),"PREMIUM FREE",""))))</f>
        <v/>
      </c>
    </row>
    <row r="410">
      <c r="AC410">
        <f>IF($C410="","",IF(COUNTIF('Códigos Santander (ref)'!$A$2:$A$79,$C410)&gt;0,"SANTANDER",IF(COUNTIF('Códigos Itaú (ref)'!$A$2:$A$44,$C410)&gt;0,"ITAU",IF(AND(TRIM(UPPER($I410))="CONTRATUAL",ISNUMBER(SEARCH("INDIVIDUAL",SUBSTITUTE(UPPER($D410)," ","")))),"PREMIUM FREE",""))))</f>
        <v/>
      </c>
    </row>
    <row r="411">
      <c r="AC411">
        <f>IF($C411="","",IF(COUNTIF('Códigos Santander (ref)'!$A$2:$A$79,$C411)&gt;0,"SANTANDER",IF(COUNTIF('Códigos Itaú (ref)'!$A$2:$A$44,$C411)&gt;0,"ITAU",IF(AND(TRIM(UPPER($I411))="CONTRATUAL",ISNUMBER(SEARCH("INDIVIDUAL",SUBSTITUTE(UPPER($D411)," ","")))),"PREMIUM FREE",""))))</f>
        <v/>
      </c>
    </row>
    <row r="412">
      <c r="AC412">
        <f>IF($C412="","",IF(COUNTIF('Códigos Santander (ref)'!$A$2:$A$79,$C412)&gt;0,"SANTANDER",IF(COUNTIF('Códigos Itaú (ref)'!$A$2:$A$44,$C412)&gt;0,"ITAU",IF(AND(TRIM(UPPER($I412))="CONTRATUAL",ISNUMBER(SEARCH("INDIVIDUAL",SUBSTITUTE(UPPER($D412)," ","")))),"PREMIUM FREE",""))))</f>
        <v/>
      </c>
    </row>
    <row r="413">
      <c r="AC413">
        <f>IF($C413="","",IF(COUNTIF('Códigos Santander (ref)'!$A$2:$A$79,$C413)&gt;0,"SANTANDER",IF(COUNTIF('Códigos Itaú (ref)'!$A$2:$A$44,$C413)&gt;0,"ITAU",IF(AND(TRIM(UPPER($I413))="CONTRATUAL",ISNUMBER(SEARCH("INDIVIDUAL",SUBSTITUTE(UPPER($D413)," ","")))),"PREMIUM FREE",""))))</f>
        <v/>
      </c>
    </row>
    <row r="414">
      <c r="AC414">
        <f>IF($C414="","",IF(COUNTIF('Códigos Santander (ref)'!$A$2:$A$79,$C414)&gt;0,"SANTANDER",IF(COUNTIF('Códigos Itaú (ref)'!$A$2:$A$44,$C414)&gt;0,"ITAU",IF(AND(TRIM(UPPER($I414))="CONTRATUAL",ISNUMBER(SEARCH("INDIVIDUAL",SUBSTITUTE(UPPER($D414)," ","")))),"PREMIUM FREE",""))))</f>
        <v/>
      </c>
    </row>
    <row r="415">
      <c r="AC415">
        <f>IF($C415="","",IF(COUNTIF('Códigos Santander (ref)'!$A$2:$A$79,$C415)&gt;0,"SANTANDER",IF(COUNTIF('Códigos Itaú (ref)'!$A$2:$A$44,$C415)&gt;0,"ITAU",IF(AND(TRIM(UPPER($I415))="CONTRATUAL",ISNUMBER(SEARCH("INDIVIDUAL",SUBSTITUTE(UPPER($D415)," ","")))),"PREMIUM FREE",""))))</f>
        <v/>
      </c>
    </row>
    <row r="416">
      <c r="AC416">
        <f>IF($C416="","",IF(COUNTIF('Códigos Santander (ref)'!$A$2:$A$79,$C416)&gt;0,"SANTANDER",IF(COUNTIF('Códigos Itaú (ref)'!$A$2:$A$44,$C416)&gt;0,"ITAU",IF(AND(TRIM(UPPER($I416))="CONTRATUAL",ISNUMBER(SEARCH("INDIVIDUAL",SUBSTITUTE(UPPER($D416)," ","")))),"PREMIUM FREE",""))))</f>
        <v/>
      </c>
    </row>
    <row r="417">
      <c r="AC417">
        <f>IF($C417="","",IF(COUNTIF('Códigos Santander (ref)'!$A$2:$A$79,$C417)&gt;0,"SANTANDER",IF(COUNTIF('Códigos Itaú (ref)'!$A$2:$A$44,$C417)&gt;0,"ITAU",IF(AND(TRIM(UPPER($I417))="CONTRATUAL",ISNUMBER(SEARCH("INDIVIDUAL",SUBSTITUTE(UPPER($D417)," ","")))),"PREMIUM FREE",""))))</f>
        <v/>
      </c>
    </row>
    <row r="418">
      <c r="AC418">
        <f>IF($C418="","",IF(COUNTIF('Códigos Santander (ref)'!$A$2:$A$79,$C418)&gt;0,"SANTANDER",IF(COUNTIF('Códigos Itaú (ref)'!$A$2:$A$44,$C418)&gt;0,"ITAU",IF(AND(TRIM(UPPER($I418))="CONTRATUAL",ISNUMBER(SEARCH("INDIVIDUAL",SUBSTITUTE(UPPER($D418)," ","")))),"PREMIUM FREE",""))))</f>
        <v/>
      </c>
    </row>
    <row r="419">
      <c r="AC419">
        <f>IF($C419="","",IF(COUNTIF('Códigos Santander (ref)'!$A$2:$A$79,$C419)&gt;0,"SANTANDER",IF(COUNTIF('Códigos Itaú (ref)'!$A$2:$A$44,$C419)&gt;0,"ITAU",IF(AND(TRIM(UPPER($I419))="CONTRATUAL",ISNUMBER(SEARCH("INDIVIDUAL",SUBSTITUTE(UPPER($D419)," ","")))),"PREMIUM FREE",""))))</f>
        <v/>
      </c>
    </row>
    <row r="420">
      <c r="AC420">
        <f>IF($C420="","",IF(COUNTIF('Códigos Santander (ref)'!$A$2:$A$79,$C420)&gt;0,"SANTANDER",IF(COUNTIF('Códigos Itaú (ref)'!$A$2:$A$44,$C420)&gt;0,"ITAU",IF(AND(TRIM(UPPER($I420))="CONTRATUAL",ISNUMBER(SEARCH("INDIVIDUAL",SUBSTITUTE(UPPER($D420)," ","")))),"PREMIUM FREE",""))))</f>
        <v/>
      </c>
    </row>
    <row r="421">
      <c r="AC421">
        <f>IF($C421="","",IF(COUNTIF('Códigos Santander (ref)'!$A$2:$A$79,$C421)&gt;0,"SANTANDER",IF(COUNTIF('Códigos Itaú (ref)'!$A$2:$A$44,$C421)&gt;0,"ITAU",IF(AND(TRIM(UPPER($I421))="CONTRATUAL",ISNUMBER(SEARCH("INDIVIDUAL",SUBSTITUTE(UPPER($D421)," ","")))),"PREMIUM FREE",""))))</f>
        <v/>
      </c>
    </row>
    <row r="422">
      <c r="AC422">
        <f>IF($C422="","",IF(COUNTIF('Códigos Santander (ref)'!$A$2:$A$79,$C422)&gt;0,"SANTANDER",IF(COUNTIF('Códigos Itaú (ref)'!$A$2:$A$44,$C422)&gt;0,"ITAU",IF(AND(TRIM(UPPER($I422))="CONTRATUAL",ISNUMBER(SEARCH("INDIVIDUAL",SUBSTITUTE(UPPER($D422)," ","")))),"PREMIUM FREE",""))))</f>
        <v/>
      </c>
    </row>
    <row r="423">
      <c r="AC423">
        <f>IF($C423="","",IF(COUNTIF('Códigos Santander (ref)'!$A$2:$A$79,$C423)&gt;0,"SANTANDER",IF(COUNTIF('Códigos Itaú (ref)'!$A$2:$A$44,$C423)&gt;0,"ITAU",IF(AND(TRIM(UPPER($I423))="CONTRATUAL",ISNUMBER(SEARCH("INDIVIDUAL",SUBSTITUTE(UPPER($D423)," ","")))),"PREMIUM FREE",""))))</f>
        <v/>
      </c>
    </row>
    <row r="424">
      <c r="AC424">
        <f>IF($C424="","",IF(COUNTIF('Códigos Santander (ref)'!$A$2:$A$79,$C424)&gt;0,"SANTANDER",IF(COUNTIF('Códigos Itaú (ref)'!$A$2:$A$44,$C424)&gt;0,"ITAU",IF(AND(TRIM(UPPER($I424))="CONTRATUAL",ISNUMBER(SEARCH("INDIVIDUAL",SUBSTITUTE(UPPER($D424)," ","")))),"PREMIUM FREE",""))))</f>
        <v/>
      </c>
    </row>
    <row r="425">
      <c r="AC425">
        <f>IF($C425="","",IF(COUNTIF('Códigos Santander (ref)'!$A$2:$A$79,$C425)&gt;0,"SANTANDER",IF(COUNTIF('Códigos Itaú (ref)'!$A$2:$A$44,$C425)&gt;0,"ITAU",IF(AND(TRIM(UPPER($I425))="CONTRATUAL",ISNUMBER(SEARCH("INDIVIDUAL",SUBSTITUTE(UPPER($D425)," ","")))),"PREMIUM FREE",""))))</f>
        <v/>
      </c>
    </row>
    <row r="426">
      <c r="AC426">
        <f>IF($C426="","",IF(COUNTIF('Códigos Santander (ref)'!$A$2:$A$79,$C426)&gt;0,"SANTANDER",IF(COUNTIF('Códigos Itaú (ref)'!$A$2:$A$44,$C426)&gt;0,"ITAU",IF(AND(TRIM(UPPER($I426))="CONTRATUAL",ISNUMBER(SEARCH("INDIVIDUAL",SUBSTITUTE(UPPER($D426)," ","")))),"PREMIUM FREE",""))))</f>
        <v/>
      </c>
    </row>
    <row r="427">
      <c r="AC427">
        <f>IF($C427="","",IF(COUNTIF('Códigos Santander (ref)'!$A$2:$A$79,$C427)&gt;0,"SANTANDER",IF(COUNTIF('Códigos Itaú (ref)'!$A$2:$A$44,$C427)&gt;0,"ITAU",IF(AND(TRIM(UPPER($I427))="CONTRATUAL",ISNUMBER(SEARCH("INDIVIDUAL",SUBSTITUTE(UPPER($D427)," ","")))),"PREMIUM FREE",""))))</f>
        <v/>
      </c>
    </row>
    <row r="428">
      <c r="AC428">
        <f>IF($C428="","",IF(COUNTIF('Códigos Santander (ref)'!$A$2:$A$79,$C428)&gt;0,"SANTANDER",IF(COUNTIF('Códigos Itaú (ref)'!$A$2:$A$44,$C428)&gt;0,"ITAU",IF(AND(TRIM(UPPER($I428))="CONTRATUAL",ISNUMBER(SEARCH("INDIVIDUAL",SUBSTITUTE(UPPER($D428)," ","")))),"PREMIUM FREE",""))))</f>
        <v/>
      </c>
    </row>
    <row r="429">
      <c r="AC429">
        <f>IF($C429="","",IF(COUNTIF('Códigos Santander (ref)'!$A$2:$A$79,$C429)&gt;0,"SANTANDER",IF(COUNTIF('Códigos Itaú (ref)'!$A$2:$A$44,$C429)&gt;0,"ITAU",IF(AND(TRIM(UPPER($I429))="CONTRATUAL",ISNUMBER(SEARCH("INDIVIDUAL",SUBSTITUTE(UPPER($D429)," ","")))),"PREMIUM FREE",""))))</f>
        <v/>
      </c>
    </row>
    <row r="430">
      <c r="AC430">
        <f>IF($C430="","",IF(COUNTIF('Códigos Santander (ref)'!$A$2:$A$79,$C430)&gt;0,"SANTANDER",IF(COUNTIF('Códigos Itaú (ref)'!$A$2:$A$44,$C430)&gt;0,"ITAU",IF(AND(TRIM(UPPER($I430))="CONTRATUAL",ISNUMBER(SEARCH("INDIVIDUAL",SUBSTITUTE(UPPER($D430)," ","")))),"PREMIUM FREE",""))))</f>
        <v/>
      </c>
    </row>
    <row r="431">
      <c r="AC431">
        <f>IF($C431="","",IF(COUNTIF('Códigos Santander (ref)'!$A$2:$A$79,$C431)&gt;0,"SANTANDER",IF(COUNTIF('Códigos Itaú (ref)'!$A$2:$A$44,$C431)&gt;0,"ITAU",IF(AND(TRIM(UPPER($I431))="CONTRATUAL",ISNUMBER(SEARCH("INDIVIDUAL",SUBSTITUTE(UPPER($D431)," ","")))),"PREMIUM FREE",""))))</f>
        <v/>
      </c>
    </row>
    <row r="432">
      <c r="AC432">
        <f>IF($C432="","",IF(COUNTIF('Códigos Santander (ref)'!$A$2:$A$79,$C432)&gt;0,"SANTANDER",IF(COUNTIF('Códigos Itaú (ref)'!$A$2:$A$44,$C432)&gt;0,"ITAU",IF(AND(TRIM(UPPER($I432))="CONTRATUAL",ISNUMBER(SEARCH("INDIVIDUAL",SUBSTITUTE(UPPER($D432)," ","")))),"PREMIUM FREE",""))))</f>
        <v/>
      </c>
    </row>
    <row r="433">
      <c r="AC433">
        <f>IF($C433="","",IF(COUNTIF('Códigos Santander (ref)'!$A$2:$A$79,$C433)&gt;0,"SANTANDER",IF(COUNTIF('Códigos Itaú (ref)'!$A$2:$A$44,$C433)&gt;0,"ITAU",IF(AND(TRIM(UPPER($I433))="CONTRATUAL",ISNUMBER(SEARCH("INDIVIDUAL",SUBSTITUTE(UPPER($D433)," ","")))),"PREMIUM FREE",""))))</f>
        <v/>
      </c>
    </row>
    <row r="434">
      <c r="AC434">
        <f>IF($C434="","",IF(COUNTIF('Códigos Santander (ref)'!$A$2:$A$79,$C434)&gt;0,"SANTANDER",IF(COUNTIF('Códigos Itaú (ref)'!$A$2:$A$44,$C434)&gt;0,"ITAU",IF(AND(TRIM(UPPER($I434))="CONTRATUAL",ISNUMBER(SEARCH("INDIVIDUAL",SUBSTITUTE(UPPER($D434)," ","")))),"PREMIUM FREE",""))))</f>
        <v/>
      </c>
    </row>
    <row r="435">
      <c r="AC435">
        <f>IF($C435="","",IF(COUNTIF('Códigos Santander (ref)'!$A$2:$A$79,$C435)&gt;0,"SANTANDER",IF(COUNTIF('Códigos Itaú (ref)'!$A$2:$A$44,$C435)&gt;0,"ITAU",IF(AND(TRIM(UPPER($I435))="CONTRATUAL",ISNUMBER(SEARCH("INDIVIDUAL",SUBSTITUTE(UPPER($D435)," ","")))),"PREMIUM FREE",""))))</f>
        <v/>
      </c>
    </row>
    <row r="436">
      <c r="AC436">
        <f>IF($C436="","",IF(COUNTIF('Códigos Santander (ref)'!$A$2:$A$79,$C436)&gt;0,"SANTANDER",IF(COUNTIF('Códigos Itaú (ref)'!$A$2:$A$44,$C436)&gt;0,"ITAU",IF(AND(TRIM(UPPER($I436))="CONTRATUAL",ISNUMBER(SEARCH("INDIVIDUAL",SUBSTITUTE(UPPER($D436)," ","")))),"PREMIUM FREE",""))))</f>
        <v/>
      </c>
    </row>
    <row r="437">
      <c r="AC437">
        <f>IF($C437="","",IF(COUNTIF('Códigos Santander (ref)'!$A$2:$A$79,$C437)&gt;0,"SANTANDER",IF(COUNTIF('Códigos Itaú (ref)'!$A$2:$A$44,$C437)&gt;0,"ITAU",IF(AND(TRIM(UPPER($I437))="CONTRATUAL",ISNUMBER(SEARCH("INDIVIDUAL",SUBSTITUTE(UPPER($D437)," ","")))),"PREMIUM FREE",""))))</f>
        <v/>
      </c>
    </row>
    <row r="438">
      <c r="AC438">
        <f>IF($C438="","",IF(COUNTIF('Códigos Santander (ref)'!$A$2:$A$79,$C438)&gt;0,"SANTANDER",IF(COUNTIF('Códigos Itaú (ref)'!$A$2:$A$44,$C438)&gt;0,"ITAU",IF(AND(TRIM(UPPER($I438))="CONTRATUAL",ISNUMBER(SEARCH("INDIVIDUAL",SUBSTITUTE(UPPER($D438)," ","")))),"PREMIUM FREE",""))))</f>
        <v/>
      </c>
    </row>
    <row r="439">
      <c r="AC439">
        <f>IF($C439="","",IF(COUNTIF('Códigos Santander (ref)'!$A$2:$A$79,$C439)&gt;0,"SANTANDER",IF(COUNTIF('Códigos Itaú (ref)'!$A$2:$A$44,$C439)&gt;0,"ITAU",IF(AND(TRIM(UPPER($I439))="CONTRATUAL",ISNUMBER(SEARCH("INDIVIDUAL",SUBSTITUTE(UPPER($D439)," ","")))),"PREMIUM FREE",""))))</f>
        <v/>
      </c>
    </row>
    <row r="440">
      <c r="AC440">
        <f>IF($C440="","",IF(COUNTIF('Códigos Santander (ref)'!$A$2:$A$79,$C440)&gt;0,"SANTANDER",IF(COUNTIF('Códigos Itaú (ref)'!$A$2:$A$44,$C440)&gt;0,"ITAU",IF(AND(TRIM(UPPER($I440))="CONTRATUAL",ISNUMBER(SEARCH("INDIVIDUAL",SUBSTITUTE(UPPER($D440)," ","")))),"PREMIUM FREE",""))))</f>
        <v/>
      </c>
    </row>
    <row r="441">
      <c r="AC441">
        <f>IF($C441="","",IF(COUNTIF('Códigos Santander (ref)'!$A$2:$A$79,$C441)&gt;0,"SANTANDER",IF(COUNTIF('Códigos Itaú (ref)'!$A$2:$A$44,$C441)&gt;0,"ITAU",IF(AND(TRIM(UPPER($I441))="CONTRATUAL",ISNUMBER(SEARCH("INDIVIDUAL",SUBSTITUTE(UPPER($D441)," ","")))),"PREMIUM FREE",""))))</f>
        <v/>
      </c>
    </row>
    <row r="442">
      <c r="AC442">
        <f>IF($C442="","",IF(COUNTIF('Códigos Santander (ref)'!$A$2:$A$79,$C442)&gt;0,"SANTANDER",IF(COUNTIF('Códigos Itaú (ref)'!$A$2:$A$44,$C442)&gt;0,"ITAU",IF(AND(TRIM(UPPER($I442))="CONTRATUAL",ISNUMBER(SEARCH("INDIVIDUAL",SUBSTITUTE(UPPER($D442)," ","")))),"PREMIUM FREE",""))))</f>
        <v/>
      </c>
    </row>
    <row r="443">
      <c r="AC443">
        <f>IF($C443="","",IF(COUNTIF('Códigos Santander (ref)'!$A$2:$A$79,$C443)&gt;0,"SANTANDER",IF(COUNTIF('Códigos Itaú (ref)'!$A$2:$A$44,$C443)&gt;0,"ITAU",IF(AND(TRIM(UPPER($I443))="CONTRATUAL",ISNUMBER(SEARCH("INDIVIDUAL",SUBSTITUTE(UPPER($D443)," ","")))),"PREMIUM FREE",""))))</f>
        <v/>
      </c>
    </row>
    <row r="444">
      <c r="AC444">
        <f>IF($C444="","",IF(COUNTIF('Códigos Santander (ref)'!$A$2:$A$79,$C444)&gt;0,"SANTANDER",IF(COUNTIF('Códigos Itaú (ref)'!$A$2:$A$44,$C444)&gt;0,"ITAU",IF(AND(TRIM(UPPER($I444))="CONTRATUAL",ISNUMBER(SEARCH("INDIVIDUAL",SUBSTITUTE(UPPER($D444)," ","")))),"PREMIUM FREE",""))))</f>
        <v/>
      </c>
    </row>
    <row r="445">
      <c r="AC445">
        <f>IF($C445="","",IF(COUNTIF('Códigos Santander (ref)'!$A$2:$A$79,$C445)&gt;0,"SANTANDER",IF(COUNTIF('Códigos Itaú (ref)'!$A$2:$A$44,$C445)&gt;0,"ITAU",IF(AND(TRIM(UPPER($I445))="CONTRATUAL",ISNUMBER(SEARCH("INDIVIDUAL",SUBSTITUTE(UPPER($D445)," ","")))),"PREMIUM FREE",""))))</f>
        <v/>
      </c>
    </row>
    <row r="446">
      <c r="AC446">
        <f>IF($C446="","",IF(COUNTIF('Códigos Santander (ref)'!$A$2:$A$79,$C446)&gt;0,"SANTANDER",IF(COUNTIF('Códigos Itaú (ref)'!$A$2:$A$44,$C446)&gt;0,"ITAU",IF(AND(TRIM(UPPER($I446))="CONTRATUAL",ISNUMBER(SEARCH("INDIVIDUAL",SUBSTITUTE(UPPER($D446)," ","")))),"PREMIUM FREE",""))))</f>
        <v/>
      </c>
    </row>
    <row r="447">
      <c r="AC447">
        <f>IF($C447="","",IF(COUNTIF('Códigos Santander (ref)'!$A$2:$A$79,$C447)&gt;0,"SANTANDER",IF(COUNTIF('Códigos Itaú (ref)'!$A$2:$A$44,$C447)&gt;0,"ITAU",IF(AND(TRIM(UPPER($I447))="CONTRATUAL",ISNUMBER(SEARCH("INDIVIDUAL",SUBSTITUTE(UPPER($D447)," ","")))),"PREMIUM FREE",""))))</f>
        <v/>
      </c>
    </row>
    <row r="448">
      <c r="AC448">
        <f>IF($C448="","",IF(COUNTIF('Códigos Santander (ref)'!$A$2:$A$79,$C448)&gt;0,"SANTANDER",IF(COUNTIF('Códigos Itaú (ref)'!$A$2:$A$44,$C448)&gt;0,"ITAU",IF(AND(TRIM(UPPER($I448))="CONTRATUAL",ISNUMBER(SEARCH("INDIVIDUAL",SUBSTITUTE(UPPER($D448)," ","")))),"PREMIUM FREE",""))))</f>
        <v/>
      </c>
    </row>
    <row r="449">
      <c r="AC449">
        <f>IF($C449="","",IF(COUNTIF('Códigos Santander (ref)'!$A$2:$A$79,$C449)&gt;0,"SANTANDER",IF(COUNTIF('Códigos Itaú (ref)'!$A$2:$A$44,$C449)&gt;0,"ITAU",IF(AND(TRIM(UPPER($I449))="CONTRATUAL",ISNUMBER(SEARCH("INDIVIDUAL",SUBSTITUTE(UPPER($D449)," ","")))),"PREMIUM FREE",""))))</f>
        <v/>
      </c>
    </row>
    <row r="450">
      <c r="AC450">
        <f>IF($C450="","",IF(COUNTIF('Códigos Santander (ref)'!$A$2:$A$79,$C450)&gt;0,"SANTANDER",IF(COUNTIF('Códigos Itaú (ref)'!$A$2:$A$44,$C450)&gt;0,"ITAU",IF(AND(TRIM(UPPER($I450))="CONTRATUAL",ISNUMBER(SEARCH("INDIVIDUAL",SUBSTITUTE(UPPER($D450)," ","")))),"PREMIUM FREE",""))))</f>
        <v/>
      </c>
    </row>
    <row r="451">
      <c r="AC451">
        <f>IF($C451="","",IF(COUNTIF('Códigos Santander (ref)'!$A$2:$A$79,$C451)&gt;0,"SANTANDER",IF(COUNTIF('Códigos Itaú (ref)'!$A$2:$A$44,$C451)&gt;0,"ITAU",IF(AND(TRIM(UPPER($I451))="CONTRATUAL",ISNUMBER(SEARCH("INDIVIDUAL",SUBSTITUTE(UPPER($D451)," ","")))),"PREMIUM FREE",""))))</f>
        <v/>
      </c>
    </row>
    <row r="452">
      <c r="AC452">
        <f>IF($C452="","",IF(COUNTIF('Códigos Santander (ref)'!$A$2:$A$79,$C452)&gt;0,"SANTANDER",IF(COUNTIF('Códigos Itaú (ref)'!$A$2:$A$44,$C452)&gt;0,"ITAU",IF(AND(TRIM(UPPER($I452))="CONTRATUAL",ISNUMBER(SEARCH("INDIVIDUAL",SUBSTITUTE(UPPER($D452)," ","")))),"PREMIUM FREE",""))))</f>
        <v/>
      </c>
    </row>
    <row r="453">
      <c r="AC453">
        <f>IF($C453="","",IF(COUNTIF('Códigos Santander (ref)'!$A$2:$A$79,$C453)&gt;0,"SANTANDER",IF(COUNTIF('Códigos Itaú (ref)'!$A$2:$A$44,$C453)&gt;0,"ITAU",IF(AND(TRIM(UPPER($I453))="CONTRATUAL",ISNUMBER(SEARCH("INDIVIDUAL",SUBSTITUTE(UPPER($D453)," ","")))),"PREMIUM FREE",""))))</f>
        <v/>
      </c>
    </row>
    <row r="454">
      <c r="AC454">
        <f>IF($C454="","",IF(COUNTIF('Códigos Santander (ref)'!$A$2:$A$79,$C454)&gt;0,"SANTANDER",IF(COUNTIF('Códigos Itaú (ref)'!$A$2:$A$44,$C454)&gt;0,"ITAU",IF(AND(TRIM(UPPER($I454))="CONTRATUAL",ISNUMBER(SEARCH("INDIVIDUAL",SUBSTITUTE(UPPER($D454)," ","")))),"PREMIUM FREE",""))))</f>
        <v/>
      </c>
    </row>
    <row r="455">
      <c r="AC455">
        <f>IF($C455="","",IF(COUNTIF('Códigos Santander (ref)'!$A$2:$A$79,$C455)&gt;0,"SANTANDER",IF(COUNTIF('Códigos Itaú (ref)'!$A$2:$A$44,$C455)&gt;0,"ITAU",IF(AND(TRIM(UPPER($I455))="CONTRATUAL",ISNUMBER(SEARCH("INDIVIDUAL",SUBSTITUTE(UPPER($D455)," ","")))),"PREMIUM FREE",""))))</f>
        <v/>
      </c>
    </row>
    <row r="456">
      <c r="AC456">
        <f>IF($C456="","",IF(COUNTIF('Códigos Santander (ref)'!$A$2:$A$79,$C456)&gt;0,"SANTANDER",IF(COUNTIF('Códigos Itaú (ref)'!$A$2:$A$44,$C456)&gt;0,"ITAU",IF(AND(TRIM(UPPER($I456))="CONTRATUAL",ISNUMBER(SEARCH("INDIVIDUAL",SUBSTITUTE(UPPER($D456)," ","")))),"PREMIUM FREE",""))))</f>
        <v/>
      </c>
    </row>
    <row r="457">
      <c r="AC457">
        <f>IF($C457="","",IF(COUNTIF('Códigos Santander (ref)'!$A$2:$A$79,$C457)&gt;0,"SANTANDER",IF(COUNTIF('Códigos Itaú (ref)'!$A$2:$A$44,$C457)&gt;0,"ITAU",IF(AND(TRIM(UPPER($I457))="CONTRATUAL",ISNUMBER(SEARCH("INDIVIDUAL",SUBSTITUTE(UPPER($D457)," ","")))),"PREMIUM FREE",""))))</f>
        <v/>
      </c>
    </row>
    <row r="458">
      <c r="AC458">
        <f>IF($C458="","",IF(COUNTIF('Códigos Santander (ref)'!$A$2:$A$79,$C458)&gt;0,"SANTANDER",IF(COUNTIF('Códigos Itaú (ref)'!$A$2:$A$44,$C458)&gt;0,"ITAU",IF(AND(TRIM(UPPER($I458))="CONTRATUAL",ISNUMBER(SEARCH("INDIVIDUAL",SUBSTITUTE(UPPER($D458)," ","")))),"PREMIUM FREE",""))))</f>
        <v/>
      </c>
    </row>
    <row r="459">
      <c r="AC459">
        <f>IF($C459="","",IF(COUNTIF('Códigos Santander (ref)'!$A$2:$A$79,$C459)&gt;0,"SANTANDER",IF(COUNTIF('Códigos Itaú (ref)'!$A$2:$A$44,$C459)&gt;0,"ITAU",IF(AND(TRIM(UPPER($I459))="CONTRATUAL",ISNUMBER(SEARCH("INDIVIDUAL",SUBSTITUTE(UPPER($D459)," ","")))),"PREMIUM FREE",""))))</f>
        <v/>
      </c>
    </row>
    <row r="460">
      <c r="AC460">
        <f>IF($C460="","",IF(COUNTIF('Códigos Santander (ref)'!$A$2:$A$79,$C460)&gt;0,"SANTANDER",IF(COUNTIF('Códigos Itaú (ref)'!$A$2:$A$44,$C460)&gt;0,"ITAU",IF(AND(TRIM(UPPER($I460))="CONTRATUAL",ISNUMBER(SEARCH("INDIVIDUAL",SUBSTITUTE(UPPER($D460)," ","")))),"PREMIUM FREE",""))))</f>
        <v/>
      </c>
    </row>
    <row r="461">
      <c r="AC461">
        <f>IF($C461="","",IF(COUNTIF('Códigos Santander (ref)'!$A$2:$A$79,$C461)&gt;0,"SANTANDER",IF(COUNTIF('Códigos Itaú (ref)'!$A$2:$A$44,$C461)&gt;0,"ITAU",IF(AND(TRIM(UPPER($I461))="CONTRATUAL",ISNUMBER(SEARCH("INDIVIDUAL",SUBSTITUTE(UPPER($D461)," ","")))),"PREMIUM FREE",""))))</f>
        <v/>
      </c>
    </row>
    <row r="462">
      <c r="AC462">
        <f>IF($C462="","",IF(COUNTIF('Códigos Santander (ref)'!$A$2:$A$79,$C462)&gt;0,"SANTANDER",IF(COUNTIF('Códigos Itaú (ref)'!$A$2:$A$44,$C462)&gt;0,"ITAU",IF(AND(TRIM(UPPER($I462))="CONTRATUAL",ISNUMBER(SEARCH("INDIVIDUAL",SUBSTITUTE(UPPER($D462)," ","")))),"PREMIUM FREE",""))))</f>
        <v/>
      </c>
    </row>
    <row r="463">
      <c r="AC463">
        <f>IF($C463="","",IF(COUNTIF('Códigos Santander (ref)'!$A$2:$A$79,$C463)&gt;0,"SANTANDER",IF(COUNTIF('Códigos Itaú (ref)'!$A$2:$A$44,$C463)&gt;0,"ITAU",IF(AND(TRIM(UPPER($I463))="CONTRATUAL",ISNUMBER(SEARCH("INDIVIDUAL",SUBSTITUTE(UPPER($D463)," ","")))),"PREMIUM FREE",""))))</f>
        <v/>
      </c>
    </row>
    <row r="464">
      <c r="AC464">
        <f>IF($C464="","",IF(COUNTIF('Códigos Santander (ref)'!$A$2:$A$79,$C464)&gt;0,"SANTANDER",IF(COUNTIF('Códigos Itaú (ref)'!$A$2:$A$44,$C464)&gt;0,"ITAU",IF(AND(TRIM(UPPER($I464))="CONTRATUAL",ISNUMBER(SEARCH("INDIVIDUAL",SUBSTITUTE(UPPER($D464)," ","")))),"PREMIUM FREE",""))))</f>
        <v/>
      </c>
    </row>
    <row r="465">
      <c r="AC465">
        <f>IF($C465="","",IF(COUNTIF('Códigos Santander (ref)'!$A$2:$A$79,$C465)&gt;0,"SANTANDER",IF(COUNTIF('Códigos Itaú (ref)'!$A$2:$A$44,$C465)&gt;0,"ITAU",IF(AND(TRIM(UPPER($I465))="CONTRATUAL",ISNUMBER(SEARCH("INDIVIDUAL",SUBSTITUTE(UPPER($D465)," ","")))),"PREMIUM FREE",""))))</f>
        <v/>
      </c>
    </row>
    <row r="466">
      <c r="AC466">
        <f>IF($C466="","",IF(COUNTIF('Códigos Santander (ref)'!$A$2:$A$79,$C466)&gt;0,"SANTANDER",IF(COUNTIF('Códigos Itaú (ref)'!$A$2:$A$44,$C466)&gt;0,"ITAU",IF(AND(TRIM(UPPER($I466))="CONTRATUAL",ISNUMBER(SEARCH("INDIVIDUAL",SUBSTITUTE(UPPER($D466)," ","")))),"PREMIUM FREE",""))))</f>
        <v/>
      </c>
    </row>
    <row r="467">
      <c r="AC467">
        <f>IF($C467="","",IF(COUNTIF('Códigos Santander (ref)'!$A$2:$A$79,$C467)&gt;0,"SANTANDER",IF(COUNTIF('Códigos Itaú (ref)'!$A$2:$A$44,$C467)&gt;0,"ITAU",IF(AND(TRIM(UPPER($I467))="CONTRATUAL",ISNUMBER(SEARCH("INDIVIDUAL",SUBSTITUTE(UPPER($D467)," ","")))),"PREMIUM FREE",""))))</f>
        <v/>
      </c>
    </row>
    <row r="468">
      <c r="AC468">
        <f>IF($C468="","",IF(COUNTIF('Códigos Santander (ref)'!$A$2:$A$79,$C468)&gt;0,"SANTANDER",IF(COUNTIF('Códigos Itaú (ref)'!$A$2:$A$44,$C468)&gt;0,"ITAU",IF(AND(TRIM(UPPER($I468))="CONTRATUAL",ISNUMBER(SEARCH("INDIVIDUAL",SUBSTITUTE(UPPER($D468)," ","")))),"PREMIUM FREE",""))))</f>
        <v/>
      </c>
    </row>
    <row r="469">
      <c r="AC469">
        <f>IF($C469="","",IF(COUNTIF('Códigos Santander (ref)'!$A$2:$A$79,$C469)&gt;0,"SANTANDER",IF(COUNTIF('Códigos Itaú (ref)'!$A$2:$A$44,$C469)&gt;0,"ITAU",IF(AND(TRIM(UPPER($I469))="CONTRATUAL",ISNUMBER(SEARCH("INDIVIDUAL",SUBSTITUTE(UPPER($D469)," ","")))),"PREMIUM FREE",""))))</f>
        <v/>
      </c>
    </row>
    <row r="470">
      <c r="AC470">
        <f>IF($C470="","",IF(COUNTIF('Códigos Santander (ref)'!$A$2:$A$79,$C470)&gt;0,"SANTANDER",IF(COUNTIF('Códigos Itaú (ref)'!$A$2:$A$44,$C470)&gt;0,"ITAU",IF(AND(TRIM(UPPER($I470))="CONTRATUAL",ISNUMBER(SEARCH("INDIVIDUAL",SUBSTITUTE(UPPER($D470)," ","")))),"PREMIUM FREE",""))))</f>
        <v/>
      </c>
    </row>
    <row r="471">
      <c r="AC471">
        <f>IF($C471="","",IF(COUNTIF('Códigos Santander (ref)'!$A$2:$A$79,$C471)&gt;0,"SANTANDER",IF(COUNTIF('Códigos Itaú (ref)'!$A$2:$A$44,$C471)&gt;0,"ITAU",IF(AND(TRIM(UPPER($I471))="CONTRATUAL",ISNUMBER(SEARCH("INDIVIDUAL",SUBSTITUTE(UPPER($D471)," ","")))),"PREMIUM FREE",""))))</f>
        <v/>
      </c>
    </row>
    <row r="472">
      <c r="AC472">
        <f>IF($C472="","",IF(COUNTIF('Códigos Santander (ref)'!$A$2:$A$79,$C472)&gt;0,"SANTANDER",IF(COUNTIF('Códigos Itaú (ref)'!$A$2:$A$44,$C472)&gt;0,"ITAU",IF(AND(TRIM(UPPER($I472))="CONTRATUAL",ISNUMBER(SEARCH("INDIVIDUAL",SUBSTITUTE(UPPER($D472)," ","")))),"PREMIUM FREE",""))))</f>
        <v/>
      </c>
    </row>
    <row r="473">
      <c r="AC473">
        <f>IF($C473="","",IF(COUNTIF('Códigos Santander (ref)'!$A$2:$A$79,$C473)&gt;0,"SANTANDER",IF(COUNTIF('Códigos Itaú (ref)'!$A$2:$A$44,$C473)&gt;0,"ITAU",IF(AND(TRIM(UPPER($I473))="CONTRATUAL",ISNUMBER(SEARCH("INDIVIDUAL",SUBSTITUTE(UPPER($D473)," ","")))),"PREMIUM FREE",""))))</f>
        <v/>
      </c>
    </row>
    <row r="474">
      <c r="AC474">
        <f>IF($C474="","",IF(COUNTIF('Códigos Santander (ref)'!$A$2:$A$79,$C474)&gt;0,"SANTANDER",IF(COUNTIF('Códigos Itaú (ref)'!$A$2:$A$44,$C474)&gt;0,"ITAU",IF(AND(TRIM(UPPER($I474))="CONTRATUAL",ISNUMBER(SEARCH("INDIVIDUAL",SUBSTITUTE(UPPER($D474)," ","")))),"PREMIUM FREE",""))))</f>
        <v/>
      </c>
    </row>
    <row r="475">
      <c r="AC475">
        <f>IF($C475="","",IF(COUNTIF('Códigos Santander (ref)'!$A$2:$A$79,$C475)&gt;0,"SANTANDER",IF(COUNTIF('Códigos Itaú (ref)'!$A$2:$A$44,$C475)&gt;0,"ITAU",IF(AND(TRIM(UPPER($I475))="CONTRATUAL",ISNUMBER(SEARCH("INDIVIDUAL",SUBSTITUTE(UPPER($D475)," ","")))),"PREMIUM FREE",""))))</f>
        <v/>
      </c>
    </row>
    <row r="476">
      <c r="AC476">
        <f>IF($C476="","",IF(COUNTIF('Códigos Santander (ref)'!$A$2:$A$79,$C476)&gt;0,"SANTANDER",IF(COUNTIF('Códigos Itaú (ref)'!$A$2:$A$44,$C476)&gt;0,"ITAU",IF(AND(TRIM(UPPER($I476))="CONTRATUAL",ISNUMBER(SEARCH("INDIVIDUAL",SUBSTITUTE(UPPER($D476)," ","")))),"PREMIUM FREE",""))))</f>
        <v/>
      </c>
    </row>
    <row r="477">
      <c r="AC477">
        <f>IF($C477="","",IF(COUNTIF('Códigos Santander (ref)'!$A$2:$A$79,$C477)&gt;0,"SANTANDER",IF(COUNTIF('Códigos Itaú (ref)'!$A$2:$A$44,$C477)&gt;0,"ITAU",IF(AND(TRIM(UPPER($I477))="CONTRATUAL",ISNUMBER(SEARCH("INDIVIDUAL",SUBSTITUTE(UPPER($D477)," ","")))),"PREMIUM FREE",""))))</f>
        <v/>
      </c>
    </row>
    <row r="478">
      <c r="AC478">
        <f>IF($C478="","",IF(COUNTIF('Códigos Santander (ref)'!$A$2:$A$79,$C478)&gt;0,"SANTANDER",IF(COUNTIF('Códigos Itaú (ref)'!$A$2:$A$44,$C478)&gt;0,"ITAU",IF(AND(TRIM(UPPER($I478))="CONTRATUAL",ISNUMBER(SEARCH("INDIVIDUAL",SUBSTITUTE(UPPER($D478)," ","")))),"PREMIUM FREE",""))))</f>
        <v/>
      </c>
    </row>
    <row r="479">
      <c r="AC479">
        <f>IF($C479="","",IF(COUNTIF('Códigos Santander (ref)'!$A$2:$A$79,$C479)&gt;0,"SANTANDER",IF(COUNTIF('Códigos Itaú (ref)'!$A$2:$A$44,$C479)&gt;0,"ITAU",IF(AND(TRIM(UPPER($I479))="CONTRATUAL",ISNUMBER(SEARCH("INDIVIDUAL",SUBSTITUTE(UPPER($D479)," ","")))),"PREMIUM FREE",""))))</f>
        <v/>
      </c>
    </row>
    <row r="480">
      <c r="AC480">
        <f>IF($C480="","",IF(COUNTIF('Códigos Santander (ref)'!$A$2:$A$79,$C480)&gt;0,"SANTANDER",IF(COUNTIF('Códigos Itaú (ref)'!$A$2:$A$44,$C480)&gt;0,"ITAU",IF(AND(TRIM(UPPER($I480))="CONTRATUAL",ISNUMBER(SEARCH("INDIVIDUAL",SUBSTITUTE(UPPER($D480)," ","")))),"PREMIUM FREE",""))))</f>
        <v/>
      </c>
    </row>
    <row r="481">
      <c r="AC481">
        <f>IF($C481="","",IF(COUNTIF('Códigos Santander (ref)'!$A$2:$A$79,$C481)&gt;0,"SANTANDER",IF(COUNTIF('Códigos Itaú (ref)'!$A$2:$A$44,$C481)&gt;0,"ITAU",IF(AND(TRIM(UPPER($I481))="CONTRATUAL",ISNUMBER(SEARCH("INDIVIDUAL",SUBSTITUTE(UPPER($D481)," ","")))),"PREMIUM FREE",""))))</f>
        <v/>
      </c>
    </row>
    <row r="482">
      <c r="AC482">
        <f>IF($C482="","",IF(COUNTIF('Códigos Santander (ref)'!$A$2:$A$79,$C482)&gt;0,"SANTANDER",IF(COUNTIF('Códigos Itaú (ref)'!$A$2:$A$44,$C482)&gt;0,"ITAU",IF(AND(TRIM(UPPER($I482))="CONTRATUAL",ISNUMBER(SEARCH("INDIVIDUAL",SUBSTITUTE(UPPER($D482)," ","")))),"PREMIUM FREE",""))))</f>
        <v/>
      </c>
    </row>
    <row r="483">
      <c r="AC483">
        <f>IF($C483="","",IF(COUNTIF('Códigos Santander (ref)'!$A$2:$A$79,$C483)&gt;0,"SANTANDER",IF(COUNTIF('Códigos Itaú (ref)'!$A$2:$A$44,$C483)&gt;0,"ITAU",IF(AND(TRIM(UPPER($I483))="CONTRATUAL",ISNUMBER(SEARCH("INDIVIDUAL",SUBSTITUTE(UPPER($D483)," ","")))),"PREMIUM FREE",""))))</f>
        <v/>
      </c>
    </row>
    <row r="484">
      <c r="AC484">
        <f>IF($C484="","",IF(COUNTIF('Códigos Santander (ref)'!$A$2:$A$79,$C484)&gt;0,"SANTANDER",IF(COUNTIF('Códigos Itaú (ref)'!$A$2:$A$44,$C484)&gt;0,"ITAU",IF(AND(TRIM(UPPER($I484))="CONTRATUAL",ISNUMBER(SEARCH("INDIVIDUAL",SUBSTITUTE(UPPER($D484)," ","")))),"PREMIUM FREE",""))))</f>
        <v/>
      </c>
    </row>
    <row r="485">
      <c r="AC485">
        <f>IF($C485="","",IF(COUNTIF('Códigos Santander (ref)'!$A$2:$A$79,$C485)&gt;0,"SANTANDER",IF(COUNTIF('Códigos Itaú (ref)'!$A$2:$A$44,$C485)&gt;0,"ITAU",IF(AND(TRIM(UPPER($I485))="CONTRATUAL",ISNUMBER(SEARCH("INDIVIDUAL",SUBSTITUTE(UPPER($D485)," ","")))),"PREMIUM FREE",""))))</f>
        <v/>
      </c>
    </row>
    <row r="486">
      <c r="AC486">
        <f>IF($C486="","",IF(COUNTIF('Códigos Santander (ref)'!$A$2:$A$79,$C486)&gt;0,"SANTANDER",IF(COUNTIF('Códigos Itaú (ref)'!$A$2:$A$44,$C486)&gt;0,"ITAU",IF(AND(TRIM(UPPER($I486))="CONTRATUAL",ISNUMBER(SEARCH("INDIVIDUAL",SUBSTITUTE(UPPER($D486)," ","")))),"PREMIUM FREE",""))))</f>
        <v/>
      </c>
    </row>
    <row r="487">
      <c r="AC487">
        <f>IF($C487="","",IF(COUNTIF('Códigos Santander (ref)'!$A$2:$A$79,$C487)&gt;0,"SANTANDER",IF(COUNTIF('Códigos Itaú (ref)'!$A$2:$A$44,$C487)&gt;0,"ITAU",IF(AND(TRIM(UPPER($I487))="CONTRATUAL",ISNUMBER(SEARCH("INDIVIDUAL",SUBSTITUTE(UPPER($D487)," ","")))),"PREMIUM FREE",""))))</f>
        <v/>
      </c>
    </row>
    <row r="488">
      <c r="AC488">
        <f>IF($C488="","",IF(COUNTIF('Códigos Santander (ref)'!$A$2:$A$79,$C488)&gt;0,"SANTANDER",IF(COUNTIF('Códigos Itaú (ref)'!$A$2:$A$44,$C488)&gt;0,"ITAU",IF(AND(TRIM(UPPER($I488))="CONTRATUAL",ISNUMBER(SEARCH("INDIVIDUAL",SUBSTITUTE(UPPER($D488)," ","")))),"PREMIUM FREE",""))))</f>
        <v/>
      </c>
    </row>
    <row r="489">
      <c r="AC489">
        <f>IF($C489="","",IF(COUNTIF('Códigos Santander (ref)'!$A$2:$A$79,$C489)&gt;0,"SANTANDER",IF(COUNTIF('Códigos Itaú (ref)'!$A$2:$A$44,$C489)&gt;0,"ITAU",IF(AND(TRIM(UPPER($I489))="CONTRATUAL",ISNUMBER(SEARCH("INDIVIDUAL",SUBSTITUTE(UPPER($D489)," ","")))),"PREMIUM FREE",""))))</f>
        <v/>
      </c>
    </row>
    <row r="490">
      <c r="AC490">
        <f>IF($C490="","",IF(COUNTIF('Códigos Santander (ref)'!$A$2:$A$79,$C490)&gt;0,"SANTANDER",IF(COUNTIF('Códigos Itaú (ref)'!$A$2:$A$44,$C490)&gt;0,"ITAU",IF(AND(TRIM(UPPER($I490))="CONTRATUAL",ISNUMBER(SEARCH("INDIVIDUAL",SUBSTITUTE(UPPER($D490)," ","")))),"PREMIUM FREE",""))))</f>
        <v/>
      </c>
    </row>
    <row r="491">
      <c r="AC491">
        <f>IF($C491="","",IF(COUNTIF('Códigos Santander (ref)'!$A$2:$A$79,$C491)&gt;0,"SANTANDER",IF(COUNTIF('Códigos Itaú (ref)'!$A$2:$A$44,$C491)&gt;0,"ITAU",IF(AND(TRIM(UPPER($I491))="CONTRATUAL",ISNUMBER(SEARCH("INDIVIDUAL",SUBSTITUTE(UPPER($D491)," ","")))),"PREMIUM FREE",""))))</f>
        <v/>
      </c>
    </row>
    <row r="492">
      <c r="AC492">
        <f>IF($C492="","",IF(COUNTIF('Códigos Santander (ref)'!$A$2:$A$79,$C492)&gt;0,"SANTANDER",IF(COUNTIF('Códigos Itaú (ref)'!$A$2:$A$44,$C492)&gt;0,"ITAU",IF(AND(TRIM(UPPER($I492))="CONTRATUAL",ISNUMBER(SEARCH("INDIVIDUAL",SUBSTITUTE(UPPER($D492)," ","")))),"PREMIUM FREE",""))))</f>
        <v/>
      </c>
    </row>
    <row r="493">
      <c r="AC493">
        <f>IF($C493="","",IF(COUNTIF('Códigos Santander (ref)'!$A$2:$A$79,$C493)&gt;0,"SANTANDER",IF(COUNTIF('Códigos Itaú (ref)'!$A$2:$A$44,$C493)&gt;0,"ITAU",IF(AND(TRIM(UPPER($I493))="CONTRATUAL",ISNUMBER(SEARCH("INDIVIDUAL",SUBSTITUTE(UPPER($D493)," ","")))),"PREMIUM FREE",""))))</f>
        <v/>
      </c>
    </row>
    <row r="494">
      <c r="AC494">
        <f>IF($C494="","",IF(COUNTIF('Códigos Santander (ref)'!$A$2:$A$79,$C494)&gt;0,"SANTANDER",IF(COUNTIF('Códigos Itaú (ref)'!$A$2:$A$44,$C494)&gt;0,"ITAU",IF(AND(TRIM(UPPER($I494))="CONTRATUAL",ISNUMBER(SEARCH("INDIVIDUAL",SUBSTITUTE(UPPER($D494)," ","")))),"PREMIUM FREE",""))))</f>
        <v/>
      </c>
    </row>
    <row r="495">
      <c r="AC495">
        <f>IF($C495="","",IF(COUNTIF('Códigos Santander (ref)'!$A$2:$A$79,$C495)&gt;0,"SANTANDER",IF(COUNTIF('Códigos Itaú (ref)'!$A$2:$A$44,$C495)&gt;0,"ITAU",IF(AND(TRIM(UPPER($I495))="CONTRATUAL",ISNUMBER(SEARCH("INDIVIDUAL",SUBSTITUTE(UPPER($D495)," ","")))),"PREMIUM FREE",""))))</f>
        <v/>
      </c>
    </row>
    <row r="496">
      <c r="AC496">
        <f>IF($C496="","",IF(COUNTIF('Códigos Santander (ref)'!$A$2:$A$79,$C496)&gt;0,"SANTANDER",IF(COUNTIF('Códigos Itaú (ref)'!$A$2:$A$44,$C496)&gt;0,"ITAU",IF(AND(TRIM(UPPER($I496))="CONTRATUAL",ISNUMBER(SEARCH("INDIVIDUAL",SUBSTITUTE(UPPER($D496)," ","")))),"PREMIUM FREE",""))))</f>
        <v/>
      </c>
    </row>
    <row r="497">
      <c r="AC497">
        <f>IF($C497="","",IF(COUNTIF('Códigos Santander (ref)'!$A$2:$A$79,$C497)&gt;0,"SANTANDER",IF(COUNTIF('Códigos Itaú (ref)'!$A$2:$A$44,$C497)&gt;0,"ITAU",IF(AND(TRIM(UPPER($I497))="CONTRATUAL",ISNUMBER(SEARCH("INDIVIDUAL",SUBSTITUTE(UPPER($D497)," ","")))),"PREMIUM FREE",""))))</f>
        <v/>
      </c>
    </row>
    <row r="498">
      <c r="AC498">
        <f>IF($C498="","",IF(COUNTIF('Códigos Santander (ref)'!$A$2:$A$79,$C498)&gt;0,"SANTANDER",IF(COUNTIF('Códigos Itaú (ref)'!$A$2:$A$44,$C498)&gt;0,"ITAU",IF(AND(TRIM(UPPER($I498))="CONTRATUAL",ISNUMBER(SEARCH("INDIVIDUAL",SUBSTITUTE(UPPER($D498)," ","")))),"PREMIUM FREE",""))))</f>
        <v/>
      </c>
    </row>
    <row r="499">
      <c r="AC499">
        <f>IF($C499="","",IF(COUNTIF('Códigos Santander (ref)'!$A$2:$A$79,$C499)&gt;0,"SANTANDER",IF(COUNTIF('Códigos Itaú (ref)'!$A$2:$A$44,$C499)&gt;0,"ITAU",IF(AND(TRIM(UPPER($I499))="CONTRATUAL",ISNUMBER(SEARCH("INDIVIDUAL",SUBSTITUTE(UPPER($D499)," ","")))),"PREMIUM FREE",""))))</f>
        <v/>
      </c>
    </row>
    <row r="500">
      <c r="AC500">
        <f>IF($C500="","",IF(COUNTIF('Códigos Santander (ref)'!$A$2:$A$79,$C500)&gt;0,"SANTANDER",IF(COUNTIF('Códigos Itaú (ref)'!$A$2:$A$44,$C500)&gt;0,"ITAU",IF(AND(TRIM(UPPER($I500))="CONTRATUAL",ISNUMBER(SEARCH("INDIVIDUAL",SUBSTITUTE(UPPER($D500)," ","")))),"PREMIUM FREE",""))))</f>
        <v/>
      </c>
    </row>
    <row r="501">
      <c r="AC501">
        <f>IF($C501="","",IF(COUNTIF('Códigos Santander (ref)'!$A$2:$A$79,$C501)&gt;0,"SANTANDER",IF(COUNTIF('Códigos Itaú (ref)'!$A$2:$A$44,$C501)&gt;0,"ITAU",IF(AND(TRIM(UPPER($I501))="CONTRATUAL",ISNUMBER(SEARCH("INDIVIDUAL",SUBSTITUTE(UPPER($D501)," ","")))),"PREMIUM FREE",""))))</f>
        <v/>
      </c>
    </row>
    <row r="502">
      <c r="AC502">
        <f>IF($C502="","",IF(COUNTIF('Códigos Santander (ref)'!$A$2:$A$79,$C502)&gt;0,"SANTANDER",IF(COUNTIF('Códigos Itaú (ref)'!$A$2:$A$44,$C502)&gt;0,"ITAU",IF(AND(TRIM(UPPER($I502))="CONTRATUAL",ISNUMBER(SEARCH("INDIVIDUAL",SUBSTITUTE(UPPER($D502)," ","")))),"PREMIUM FREE",""))))</f>
        <v/>
      </c>
    </row>
    <row r="503">
      <c r="AC503">
        <f>IF($C503="","",IF(COUNTIF('Códigos Santander (ref)'!$A$2:$A$79,$C503)&gt;0,"SANTANDER",IF(COUNTIF('Códigos Itaú (ref)'!$A$2:$A$44,$C503)&gt;0,"ITAU",IF(AND(TRIM(UPPER($I503))="CONTRATUAL",ISNUMBER(SEARCH("INDIVIDUAL",SUBSTITUTE(UPPER($D503)," ","")))),"PREMIUM FREE",""))))</f>
        <v/>
      </c>
    </row>
    <row r="504">
      <c r="AC504">
        <f>IF($C504="","",IF(COUNTIF('Códigos Santander (ref)'!$A$2:$A$79,$C504)&gt;0,"SANTANDER",IF(COUNTIF('Códigos Itaú (ref)'!$A$2:$A$44,$C504)&gt;0,"ITAU",IF(AND(TRIM(UPPER($I504))="CONTRATUAL",ISNUMBER(SEARCH("INDIVIDUAL",SUBSTITUTE(UPPER($D504)," ","")))),"PREMIUM FREE",""))))</f>
        <v/>
      </c>
    </row>
    <row r="505">
      <c r="AC505">
        <f>IF($C505="","",IF(COUNTIF('Códigos Santander (ref)'!$A$2:$A$79,$C505)&gt;0,"SANTANDER",IF(COUNTIF('Códigos Itaú (ref)'!$A$2:$A$44,$C505)&gt;0,"ITAU",IF(AND(TRIM(UPPER($I505))="CONTRATUAL",ISNUMBER(SEARCH("INDIVIDUAL",SUBSTITUTE(UPPER($D505)," ","")))),"PREMIUM FREE",""))))</f>
        <v/>
      </c>
    </row>
    <row r="506">
      <c r="AC506">
        <f>IF($C506="","",IF(COUNTIF('Códigos Santander (ref)'!$A$2:$A$79,$C506)&gt;0,"SANTANDER",IF(COUNTIF('Códigos Itaú (ref)'!$A$2:$A$44,$C506)&gt;0,"ITAU",IF(AND(TRIM(UPPER($I506))="CONTRATUAL",ISNUMBER(SEARCH("INDIVIDUAL",SUBSTITUTE(UPPER($D506)," ","")))),"PREMIUM FREE",""))))</f>
        <v/>
      </c>
    </row>
    <row r="507">
      <c r="AC507">
        <f>IF($C507="","",IF(COUNTIF('Códigos Santander (ref)'!$A$2:$A$79,$C507)&gt;0,"SANTANDER",IF(COUNTIF('Códigos Itaú (ref)'!$A$2:$A$44,$C507)&gt;0,"ITAU",IF(AND(TRIM(UPPER($I507))="CONTRATUAL",ISNUMBER(SEARCH("INDIVIDUAL",SUBSTITUTE(UPPER($D507)," ","")))),"PREMIUM FREE",""))))</f>
        <v/>
      </c>
    </row>
    <row r="508">
      <c r="AC508">
        <f>IF($C508="","",IF(COUNTIF('Códigos Santander (ref)'!$A$2:$A$79,$C508)&gt;0,"SANTANDER",IF(COUNTIF('Códigos Itaú (ref)'!$A$2:$A$44,$C508)&gt;0,"ITAU",IF(AND(TRIM(UPPER($I508))="CONTRATUAL",ISNUMBER(SEARCH("INDIVIDUAL",SUBSTITUTE(UPPER($D508)," ","")))),"PREMIUM FREE",""))))</f>
        <v/>
      </c>
    </row>
    <row r="509">
      <c r="AC509">
        <f>IF($C509="","",IF(COUNTIF('Códigos Santander (ref)'!$A$2:$A$79,$C509)&gt;0,"SANTANDER",IF(COUNTIF('Códigos Itaú (ref)'!$A$2:$A$44,$C509)&gt;0,"ITAU",IF(AND(TRIM(UPPER($I509))="CONTRATUAL",ISNUMBER(SEARCH("INDIVIDUAL",SUBSTITUTE(UPPER($D509)," ","")))),"PREMIUM FREE",""))))</f>
        <v/>
      </c>
    </row>
    <row r="510">
      <c r="AC510">
        <f>IF($C510="","",IF(COUNTIF('Códigos Santander (ref)'!$A$2:$A$79,$C510)&gt;0,"SANTANDER",IF(COUNTIF('Códigos Itaú (ref)'!$A$2:$A$44,$C510)&gt;0,"ITAU",IF(AND(TRIM(UPPER($I510))="CONTRATUAL",ISNUMBER(SEARCH("INDIVIDUAL",SUBSTITUTE(UPPER($D510)," ","")))),"PREMIUM FREE",""))))</f>
        <v/>
      </c>
    </row>
    <row r="511">
      <c r="AC511">
        <f>IF($C511="","",IF(COUNTIF('Códigos Santander (ref)'!$A$2:$A$79,$C511)&gt;0,"SANTANDER",IF(COUNTIF('Códigos Itaú (ref)'!$A$2:$A$44,$C511)&gt;0,"ITAU",IF(AND(TRIM(UPPER($I511))="CONTRATUAL",ISNUMBER(SEARCH("INDIVIDUAL",SUBSTITUTE(UPPER($D511)," ","")))),"PREMIUM FREE",""))))</f>
        <v/>
      </c>
    </row>
    <row r="512">
      <c r="AC512">
        <f>IF($C512="","",IF(COUNTIF('Códigos Santander (ref)'!$A$2:$A$79,$C512)&gt;0,"SANTANDER",IF(COUNTIF('Códigos Itaú (ref)'!$A$2:$A$44,$C512)&gt;0,"ITAU",IF(AND(TRIM(UPPER($I512))="CONTRATUAL",ISNUMBER(SEARCH("INDIVIDUAL",SUBSTITUTE(UPPER($D512)," ","")))),"PREMIUM FREE",""))))</f>
        <v/>
      </c>
    </row>
    <row r="513">
      <c r="AC513">
        <f>IF($C513="","",IF(COUNTIF('Códigos Santander (ref)'!$A$2:$A$79,$C513)&gt;0,"SANTANDER",IF(COUNTIF('Códigos Itaú (ref)'!$A$2:$A$44,$C513)&gt;0,"ITAU",IF(AND(TRIM(UPPER($I513))="CONTRATUAL",ISNUMBER(SEARCH("INDIVIDUAL",SUBSTITUTE(UPPER($D513)," ","")))),"PREMIUM FREE",""))))</f>
        <v/>
      </c>
    </row>
    <row r="514">
      <c r="AC514">
        <f>IF($C514="","",IF(COUNTIF('Códigos Santander (ref)'!$A$2:$A$79,$C514)&gt;0,"SANTANDER",IF(COUNTIF('Códigos Itaú (ref)'!$A$2:$A$44,$C514)&gt;0,"ITAU",IF(AND(TRIM(UPPER($I514))="CONTRATUAL",ISNUMBER(SEARCH("INDIVIDUAL",SUBSTITUTE(UPPER($D514)," ","")))),"PREMIUM FREE",""))))</f>
        <v/>
      </c>
    </row>
    <row r="515">
      <c r="AC515">
        <f>IF($C515="","",IF(COUNTIF('Códigos Santander (ref)'!$A$2:$A$79,$C515)&gt;0,"SANTANDER",IF(COUNTIF('Códigos Itaú (ref)'!$A$2:$A$44,$C515)&gt;0,"ITAU",IF(AND(TRIM(UPPER($I515))="CONTRATUAL",ISNUMBER(SEARCH("INDIVIDUAL",SUBSTITUTE(UPPER($D515)," ","")))),"PREMIUM FREE",""))))</f>
        <v/>
      </c>
    </row>
    <row r="516">
      <c r="AC516">
        <f>IF($C516="","",IF(COUNTIF('Códigos Santander (ref)'!$A$2:$A$79,$C516)&gt;0,"SANTANDER",IF(COUNTIF('Códigos Itaú (ref)'!$A$2:$A$44,$C516)&gt;0,"ITAU",IF(AND(TRIM(UPPER($I516))="CONTRATUAL",ISNUMBER(SEARCH("INDIVIDUAL",SUBSTITUTE(UPPER($D516)," ","")))),"PREMIUM FREE",""))))</f>
        <v/>
      </c>
    </row>
    <row r="517">
      <c r="AC517">
        <f>IF($C517="","",IF(COUNTIF('Códigos Santander (ref)'!$A$2:$A$79,$C517)&gt;0,"SANTANDER",IF(COUNTIF('Códigos Itaú (ref)'!$A$2:$A$44,$C517)&gt;0,"ITAU",IF(AND(TRIM(UPPER($I517))="CONTRATUAL",ISNUMBER(SEARCH("INDIVIDUAL",SUBSTITUTE(UPPER($D517)," ","")))),"PREMIUM FREE",""))))</f>
        <v/>
      </c>
    </row>
    <row r="518">
      <c r="AC518">
        <f>IF($C518="","",IF(COUNTIF('Códigos Santander (ref)'!$A$2:$A$79,$C518)&gt;0,"SANTANDER",IF(COUNTIF('Códigos Itaú (ref)'!$A$2:$A$44,$C518)&gt;0,"ITAU",IF(AND(TRIM(UPPER($I518))="CONTRATUAL",ISNUMBER(SEARCH("INDIVIDUAL",SUBSTITUTE(UPPER($D518)," ","")))),"PREMIUM FREE",""))))</f>
        <v/>
      </c>
    </row>
    <row r="519">
      <c r="AC519">
        <f>IF($C519="","",IF(COUNTIF('Códigos Santander (ref)'!$A$2:$A$79,$C519)&gt;0,"SANTANDER",IF(COUNTIF('Códigos Itaú (ref)'!$A$2:$A$44,$C519)&gt;0,"ITAU",IF(AND(TRIM(UPPER($I519))="CONTRATUAL",ISNUMBER(SEARCH("INDIVIDUAL",SUBSTITUTE(UPPER($D519)," ","")))),"PREMIUM FREE",""))))</f>
        <v/>
      </c>
    </row>
    <row r="520">
      <c r="AC520">
        <f>IF($C520="","",IF(COUNTIF('Códigos Santander (ref)'!$A$2:$A$79,$C520)&gt;0,"SANTANDER",IF(COUNTIF('Códigos Itaú (ref)'!$A$2:$A$44,$C520)&gt;0,"ITAU",IF(AND(TRIM(UPPER($I520))="CONTRATUAL",ISNUMBER(SEARCH("INDIVIDUAL",SUBSTITUTE(UPPER($D520)," ","")))),"PREMIUM FREE",""))))</f>
        <v/>
      </c>
    </row>
    <row r="521">
      <c r="AC521">
        <f>IF($C521="","",IF(COUNTIF('Códigos Santander (ref)'!$A$2:$A$79,$C521)&gt;0,"SANTANDER",IF(COUNTIF('Códigos Itaú (ref)'!$A$2:$A$44,$C521)&gt;0,"ITAU",IF(AND(TRIM(UPPER($I521))="CONTRATUAL",ISNUMBER(SEARCH("INDIVIDUAL",SUBSTITUTE(UPPER($D521)," ","")))),"PREMIUM FREE",""))))</f>
        <v/>
      </c>
    </row>
    <row r="522">
      <c r="AC522">
        <f>IF($C522="","",IF(COUNTIF('Códigos Santander (ref)'!$A$2:$A$79,$C522)&gt;0,"SANTANDER",IF(COUNTIF('Códigos Itaú (ref)'!$A$2:$A$44,$C522)&gt;0,"ITAU",IF(AND(TRIM(UPPER($I522))="CONTRATUAL",ISNUMBER(SEARCH("INDIVIDUAL",SUBSTITUTE(UPPER($D522)," ","")))),"PREMIUM FREE",""))))</f>
        <v/>
      </c>
    </row>
    <row r="523">
      <c r="AC523">
        <f>IF($C523="","",IF(COUNTIF('Códigos Santander (ref)'!$A$2:$A$79,$C523)&gt;0,"SANTANDER",IF(COUNTIF('Códigos Itaú (ref)'!$A$2:$A$44,$C523)&gt;0,"ITAU",IF(AND(TRIM(UPPER($I523))="CONTRATUAL",ISNUMBER(SEARCH("INDIVIDUAL",SUBSTITUTE(UPPER($D523)," ","")))),"PREMIUM FREE",""))))</f>
        <v/>
      </c>
    </row>
    <row r="524">
      <c r="AC524">
        <f>IF($C524="","",IF(COUNTIF('Códigos Santander (ref)'!$A$2:$A$79,$C524)&gt;0,"SANTANDER",IF(COUNTIF('Códigos Itaú (ref)'!$A$2:$A$44,$C524)&gt;0,"ITAU",IF(AND(TRIM(UPPER($I524))="CONTRATUAL",ISNUMBER(SEARCH("INDIVIDUAL",SUBSTITUTE(UPPER($D524)," ","")))),"PREMIUM FREE",""))))</f>
        <v/>
      </c>
    </row>
    <row r="525">
      <c r="AC525">
        <f>IF($C525="","",IF(COUNTIF('Códigos Santander (ref)'!$A$2:$A$79,$C525)&gt;0,"SANTANDER",IF(COUNTIF('Códigos Itaú (ref)'!$A$2:$A$44,$C525)&gt;0,"ITAU",IF(AND(TRIM(UPPER($I525))="CONTRATUAL",ISNUMBER(SEARCH("INDIVIDUAL",SUBSTITUTE(UPPER($D525)," ","")))),"PREMIUM FREE",""))))</f>
        <v/>
      </c>
    </row>
    <row r="526">
      <c r="AC526">
        <f>IF($C526="","",IF(COUNTIF('Códigos Santander (ref)'!$A$2:$A$79,$C526)&gt;0,"SANTANDER",IF(COUNTIF('Códigos Itaú (ref)'!$A$2:$A$44,$C526)&gt;0,"ITAU",IF(AND(TRIM(UPPER($I526))="CONTRATUAL",ISNUMBER(SEARCH("INDIVIDUAL",SUBSTITUTE(UPPER($D526)," ","")))),"PREMIUM FREE",""))))</f>
        <v/>
      </c>
    </row>
    <row r="527">
      <c r="AC527">
        <f>IF($C527="","",IF(COUNTIF('Códigos Santander (ref)'!$A$2:$A$79,$C527)&gt;0,"SANTANDER",IF(COUNTIF('Códigos Itaú (ref)'!$A$2:$A$44,$C527)&gt;0,"ITAU",IF(AND(TRIM(UPPER($I527))="CONTRATUAL",ISNUMBER(SEARCH("INDIVIDUAL",SUBSTITUTE(UPPER($D527)," ","")))),"PREMIUM FREE",""))))</f>
        <v/>
      </c>
    </row>
    <row r="528">
      <c r="AC528">
        <f>IF($C528="","",IF(COUNTIF('Códigos Santander (ref)'!$A$2:$A$79,$C528)&gt;0,"SANTANDER",IF(COUNTIF('Códigos Itaú (ref)'!$A$2:$A$44,$C528)&gt;0,"ITAU",IF(AND(TRIM(UPPER($I528))="CONTRATUAL",ISNUMBER(SEARCH("INDIVIDUAL",SUBSTITUTE(UPPER($D528)," ","")))),"PREMIUM FREE",""))))</f>
        <v/>
      </c>
    </row>
    <row r="529">
      <c r="AC529">
        <f>IF($C529="","",IF(COUNTIF('Códigos Santander (ref)'!$A$2:$A$79,$C529)&gt;0,"SANTANDER",IF(COUNTIF('Códigos Itaú (ref)'!$A$2:$A$44,$C529)&gt;0,"ITAU",IF(AND(TRIM(UPPER($I529))="CONTRATUAL",ISNUMBER(SEARCH("INDIVIDUAL",SUBSTITUTE(UPPER($D529)," ","")))),"PREMIUM FREE",""))))</f>
        <v/>
      </c>
    </row>
    <row r="530">
      <c r="AC530">
        <f>IF($C530="","",IF(COUNTIF('Códigos Santander (ref)'!$A$2:$A$79,$C530)&gt;0,"SANTANDER",IF(COUNTIF('Códigos Itaú (ref)'!$A$2:$A$44,$C530)&gt;0,"ITAU",IF(AND(TRIM(UPPER($I530))="CONTRATUAL",ISNUMBER(SEARCH("INDIVIDUAL",SUBSTITUTE(UPPER($D530)," ","")))),"PREMIUM FREE",""))))</f>
        <v/>
      </c>
    </row>
    <row r="531">
      <c r="AC531">
        <f>IF($C531="","",IF(COUNTIF('Códigos Santander (ref)'!$A$2:$A$79,$C531)&gt;0,"SANTANDER",IF(COUNTIF('Códigos Itaú (ref)'!$A$2:$A$44,$C531)&gt;0,"ITAU",IF(AND(TRIM(UPPER($I531))="CONTRATUAL",ISNUMBER(SEARCH("INDIVIDUAL",SUBSTITUTE(UPPER($D531)," ","")))),"PREMIUM FREE",""))))</f>
        <v/>
      </c>
    </row>
    <row r="532">
      <c r="AC532">
        <f>IF($C532="","",IF(COUNTIF('Códigos Santander (ref)'!$A$2:$A$79,$C532)&gt;0,"SANTANDER",IF(COUNTIF('Códigos Itaú (ref)'!$A$2:$A$44,$C532)&gt;0,"ITAU",IF(AND(TRIM(UPPER($I532))="CONTRATUAL",ISNUMBER(SEARCH("INDIVIDUAL",SUBSTITUTE(UPPER($D532)," ","")))),"PREMIUM FREE",""))))</f>
        <v/>
      </c>
    </row>
    <row r="533">
      <c r="AC533">
        <f>IF($C533="","",IF(COUNTIF('Códigos Santander (ref)'!$A$2:$A$79,$C533)&gt;0,"SANTANDER",IF(COUNTIF('Códigos Itaú (ref)'!$A$2:$A$44,$C533)&gt;0,"ITAU",IF(AND(TRIM(UPPER($I533))="CONTRATUAL",ISNUMBER(SEARCH("INDIVIDUAL",SUBSTITUTE(UPPER($D533)," ","")))),"PREMIUM FREE",""))))</f>
        <v/>
      </c>
    </row>
    <row r="534">
      <c r="AC534">
        <f>IF($C534="","",IF(COUNTIF('Códigos Santander (ref)'!$A$2:$A$79,$C534)&gt;0,"SANTANDER",IF(COUNTIF('Códigos Itaú (ref)'!$A$2:$A$44,$C534)&gt;0,"ITAU",IF(AND(TRIM(UPPER($I534))="CONTRATUAL",ISNUMBER(SEARCH("INDIVIDUAL",SUBSTITUTE(UPPER($D534)," ","")))),"PREMIUM FREE",""))))</f>
        <v/>
      </c>
    </row>
    <row r="535">
      <c r="AC535">
        <f>IF($C535="","",IF(COUNTIF('Códigos Santander (ref)'!$A$2:$A$79,$C535)&gt;0,"SANTANDER",IF(COUNTIF('Códigos Itaú (ref)'!$A$2:$A$44,$C535)&gt;0,"ITAU",IF(AND(TRIM(UPPER($I535))="CONTRATUAL",ISNUMBER(SEARCH("INDIVIDUAL",SUBSTITUTE(UPPER($D535)," ","")))),"PREMIUM FREE",""))))</f>
        <v/>
      </c>
    </row>
    <row r="536">
      <c r="AC536">
        <f>IF($C536="","",IF(COUNTIF('Códigos Santander (ref)'!$A$2:$A$79,$C536)&gt;0,"SANTANDER",IF(COUNTIF('Códigos Itaú (ref)'!$A$2:$A$44,$C536)&gt;0,"ITAU",IF(AND(TRIM(UPPER($I536))="CONTRATUAL",ISNUMBER(SEARCH("INDIVIDUAL",SUBSTITUTE(UPPER($D536)," ","")))),"PREMIUM FREE",""))))</f>
        <v/>
      </c>
    </row>
    <row r="537">
      <c r="AC537">
        <f>IF($C537="","",IF(COUNTIF('Códigos Santander (ref)'!$A$2:$A$79,$C537)&gt;0,"SANTANDER",IF(COUNTIF('Códigos Itaú (ref)'!$A$2:$A$44,$C537)&gt;0,"ITAU",IF(AND(TRIM(UPPER($I537))="CONTRATUAL",ISNUMBER(SEARCH("INDIVIDUAL",SUBSTITUTE(UPPER($D537)," ","")))),"PREMIUM FREE",""))))</f>
        <v/>
      </c>
    </row>
    <row r="538">
      <c r="AC538">
        <f>IF($C538="","",IF(COUNTIF('Códigos Santander (ref)'!$A$2:$A$79,$C538)&gt;0,"SANTANDER",IF(COUNTIF('Códigos Itaú (ref)'!$A$2:$A$44,$C538)&gt;0,"ITAU",IF(AND(TRIM(UPPER($I538))="CONTRATUAL",ISNUMBER(SEARCH("INDIVIDUAL",SUBSTITUTE(UPPER($D538)," ","")))),"PREMIUM FREE",""))))</f>
        <v/>
      </c>
    </row>
    <row r="539">
      <c r="AC539">
        <f>IF($C539="","",IF(COUNTIF('Códigos Santander (ref)'!$A$2:$A$79,$C539)&gt;0,"SANTANDER",IF(COUNTIF('Códigos Itaú (ref)'!$A$2:$A$44,$C539)&gt;0,"ITAU",IF(AND(TRIM(UPPER($I539))="CONTRATUAL",ISNUMBER(SEARCH("INDIVIDUAL",SUBSTITUTE(UPPER($D539)," ","")))),"PREMIUM FREE",""))))</f>
        <v/>
      </c>
    </row>
    <row r="540">
      <c r="AC540">
        <f>IF($C540="","",IF(COUNTIF('Códigos Santander (ref)'!$A$2:$A$79,$C540)&gt;0,"SANTANDER",IF(COUNTIF('Códigos Itaú (ref)'!$A$2:$A$44,$C540)&gt;0,"ITAU",IF(AND(TRIM(UPPER($I540))="CONTRATUAL",ISNUMBER(SEARCH("INDIVIDUAL",SUBSTITUTE(UPPER($D540)," ","")))),"PREMIUM FREE",""))))</f>
        <v/>
      </c>
    </row>
    <row r="541">
      <c r="AC541">
        <f>IF($C541="","",IF(COUNTIF('Códigos Santander (ref)'!$A$2:$A$79,$C541)&gt;0,"SANTANDER",IF(COUNTIF('Códigos Itaú (ref)'!$A$2:$A$44,$C541)&gt;0,"ITAU",IF(AND(TRIM(UPPER($I541))="CONTRATUAL",ISNUMBER(SEARCH("INDIVIDUAL",SUBSTITUTE(UPPER($D541)," ","")))),"PREMIUM FREE",""))))</f>
        <v/>
      </c>
    </row>
    <row r="542">
      <c r="AC542">
        <f>IF($C542="","",IF(COUNTIF('Códigos Santander (ref)'!$A$2:$A$79,$C542)&gt;0,"SANTANDER",IF(COUNTIF('Códigos Itaú (ref)'!$A$2:$A$44,$C542)&gt;0,"ITAU",IF(AND(TRIM(UPPER($I542))="CONTRATUAL",ISNUMBER(SEARCH("INDIVIDUAL",SUBSTITUTE(UPPER($D542)," ","")))),"PREMIUM FREE",""))))</f>
        <v/>
      </c>
    </row>
    <row r="543">
      <c r="AC543">
        <f>IF($C543="","",IF(COUNTIF('Códigos Santander (ref)'!$A$2:$A$79,$C543)&gt;0,"SANTANDER",IF(COUNTIF('Códigos Itaú (ref)'!$A$2:$A$44,$C543)&gt;0,"ITAU",IF(AND(TRIM(UPPER($I543))="CONTRATUAL",ISNUMBER(SEARCH("INDIVIDUAL",SUBSTITUTE(UPPER($D543)," ","")))),"PREMIUM FREE",""))))</f>
        <v/>
      </c>
    </row>
    <row r="544">
      <c r="AC544">
        <f>IF($C544="","",IF(COUNTIF('Códigos Santander (ref)'!$A$2:$A$79,$C544)&gt;0,"SANTANDER",IF(COUNTIF('Códigos Itaú (ref)'!$A$2:$A$44,$C544)&gt;0,"ITAU",IF(AND(TRIM(UPPER($I544))="CONTRATUAL",ISNUMBER(SEARCH("INDIVIDUAL",SUBSTITUTE(UPPER($D544)," ","")))),"PREMIUM FREE",""))))</f>
        <v/>
      </c>
    </row>
    <row r="545">
      <c r="AC545">
        <f>IF($C545="","",IF(COUNTIF('Códigos Santander (ref)'!$A$2:$A$79,$C545)&gt;0,"SANTANDER",IF(COUNTIF('Códigos Itaú (ref)'!$A$2:$A$44,$C545)&gt;0,"ITAU",IF(AND(TRIM(UPPER($I545))="CONTRATUAL",ISNUMBER(SEARCH("INDIVIDUAL",SUBSTITUTE(UPPER($D545)," ","")))),"PREMIUM FREE",""))))</f>
        <v/>
      </c>
    </row>
    <row r="546">
      <c r="AC546">
        <f>IF($C546="","",IF(COUNTIF('Códigos Santander (ref)'!$A$2:$A$79,$C546)&gt;0,"SANTANDER",IF(COUNTIF('Códigos Itaú (ref)'!$A$2:$A$44,$C546)&gt;0,"ITAU",IF(AND(TRIM(UPPER($I546))="CONTRATUAL",ISNUMBER(SEARCH("INDIVIDUAL",SUBSTITUTE(UPPER($D546)," ","")))),"PREMIUM FREE",""))))</f>
        <v/>
      </c>
    </row>
    <row r="547">
      <c r="AC547">
        <f>IF($C547="","",IF(COUNTIF('Códigos Santander (ref)'!$A$2:$A$79,$C547)&gt;0,"SANTANDER",IF(COUNTIF('Códigos Itaú (ref)'!$A$2:$A$44,$C547)&gt;0,"ITAU",IF(AND(TRIM(UPPER($I547))="CONTRATUAL",ISNUMBER(SEARCH("INDIVIDUAL",SUBSTITUTE(UPPER($D547)," ","")))),"PREMIUM FREE",""))))</f>
        <v/>
      </c>
    </row>
    <row r="548">
      <c r="AC548">
        <f>IF($C548="","",IF(COUNTIF('Códigos Santander (ref)'!$A$2:$A$79,$C548)&gt;0,"SANTANDER",IF(COUNTIF('Códigos Itaú (ref)'!$A$2:$A$44,$C548)&gt;0,"ITAU",IF(AND(TRIM(UPPER($I548))="CONTRATUAL",ISNUMBER(SEARCH("INDIVIDUAL",SUBSTITUTE(UPPER($D548)," ","")))),"PREMIUM FREE",""))))</f>
        <v/>
      </c>
    </row>
    <row r="549">
      <c r="AC549">
        <f>IF($C549="","",IF(COUNTIF('Códigos Santander (ref)'!$A$2:$A$79,$C549)&gt;0,"SANTANDER",IF(COUNTIF('Códigos Itaú (ref)'!$A$2:$A$44,$C549)&gt;0,"ITAU",IF(AND(TRIM(UPPER($I549))="CONTRATUAL",ISNUMBER(SEARCH("INDIVIDUAL",SUBSTITUTE(UPPER($D549)," ","")))),"PREMIUM FREE",""))))</f>
        <v/>
      </c>
    </row>
    <row r="550">
      <c r="AC550">
        <f>IF($C550="","",IF(COUNTIF('Códigos Santander (ref)'!$A$2:$A$79,$C550)&gt;0,"SANTANDER",IF(COUNTIF('Códigos Itaú (ref)'!$A$2:$A$44,$C550)&gt;0,"ITAU",IF(AND(TRIM(UPPER($I550))="CONTRATUAL",ISNUMBER(SEARCH("INDIVIDUAL",SUBSTITUTE(UPPER($D550)," ","")))),"PREMIUM FREE",""))))</f>
        <v/>
      </c>
    </row>
    <row r="551">
      <c r="AC551">
        <f>IF($C551="","",IF(COUNTIF('Códigos Santander (ref)'!$A$2:$A$79,$C551)&gt;0,"SANTANDER",IF(COUNTIF('Códigos Itaú (ref)'!$A$2:$A$44,$C551)&gt;0,"ITAU",IF(AND(TRIM(UPPER($I551))="CONTRATUAL",ISNUMBER(SEARCH("INDIVIDUAL",SUBSTITUTE(UPPER($D551)," ","")))),"PREMIUM FREE",""))))</f>
        <v/>
      </c>
    </row>
    <row r="552">
      <c r="AC552">
        <f>IF($C552="","",IF(COUNTIF('Códigos Santander (ref)'!$A$2:$A$79,$C552)&gt;0,"SANTANDER",IF(COUNTIF('Códigos Itaú (ref)'!$A$2:$A$44,$C552)&gt;0,"ITAU",IF(AND(TRIM(UPPER($I552))="CONTRATUAL",ISNUMBER(SEARCH("INDIVIDUAL",SUBSTITUTE(UPPER($D552)," ","")))),"PREMIUM FREE",""))))</f>
        <v/>
      </c>
    </row>
    <row r="553">
      <c r="AC553">
        <f>IF($C553="","",IF(COUNTIF('Códigos Santander (ref)'!$A$2:$A$79,$C553)&gt;0,"SANTANDER",IF(COUNTIF('Códigos Itaú (ref)'!$A$2:$A$44,$C553)&gt;0,"ITAU",IF(AND(TRIM(UPPER($I553))="CONTRATUAL",ISNUMBER(SEARCH("INDIVIDUAL",SUBSTITUTE(UPPER($D553)," ","")))),"PREMIUM FREE",""))))</f>
        <v/>
      </c>
    </row>
    <row r="554">
      <c r="AC554">
        <f>IF($C554="","",IF(COUNTIF('Códigos Santander (ref)'!$A$2:$A$79,$C554)&gt;0,"SANTANDER",IF(COUNTIF('Códigos Itaú (ref)'!$A$2:$A$44,$C554)&gt;0,"ITAU",IF(AND(TRIM(UPPER($I554))="CONTRATUAL",ISNUMBER(SEARCH("INDIVIDUAL",SUBSTITUTE(UPPER($D554)," ","")))),"PREMIUM FREE",""))))</f>
        <v/>
      </c>
    </row>
    <row r="555">
      <c r="AC555">
        <f>IF($C555="","",IF(COUNTIF('Códigos Santander (ref)'!$A$2:$A$79,$C555)&gt;0,"SANTANDER",IF(COUNTIF('Códigos Itaú (ref)'!$A$2:$A$44,$C555)&gt;0,"ITAU",IF(AND(TRIM(UPPER($I555))="CONTRATUAL",ISNUMBER(SEARCH("INDIVIDUAL",SUBSTITUTE(UPPER($D555)," ","")))),"PREMIUM FREE",""))))</f>
        <v/>
      </c>
    </row>
    <row r="556">
      <c r="AC556">
        <f>IF($C556="","",IF(COUNTIF('Códigos Santander (ref)'!$A$2:$A$79,$C556)&gt;0,"SANTANDER",IF(COUNTIF('Códigos Itaú (ref)'!$A$2:$A$44,$C556)&gt;0,"ITAU",IF(AND(TRIM(UPPER($I556))="CONTRATUAL",ISNUMBER(SEARCH("INDIVIDUAL",SUBSTITUTE(UPPER($D556)," ","")))),"PREMIUM FREE",""))))</f>
        <v/>
      </c>
    </row>
    <row r="557">
      <c r="AC557">
        <f>IF($C557="","",IF(COUNTIF('Códigos Santander (ref)'!$A$2:$A$79,$C557)&gt;0,"SANTANDER",IF(COUNTIF('Códigos Itaú (ref)'!$A$2:$A$44,$C557)&gt;0,"ITAU",IF(AND(TRIM(UPPER($I557))="CONTRATUAL",ISNUMBER(SEARCH("INDIVIDUAL",SUBSTITUTE(UPPER($D557)," ","")))),"PREMIUM FREE",""))))</f>
        <v/>
      </c>
    </row>
    <row r="558">
      <c r="AC558">
        <f>IF($C558="","",IF(COUNTIF('Códigos Santander (ref)'!$A$2:$A$79,$C558)&gt;0,"SANTANDER",IF(COUNTIF('Códigos Itaú (ref)'!$A$2:$A$44,$C558)&gt;0,"ITAU",IF(AND(TRIM(UPPER($I558))="CONTRATUAL",ISNUMBER(SEARCH("INDIVIDUAL",SUBSTITUTE(UPPER($D558)," ","")))),"PREMIUM FREE",""))))</f>
        <v/>
      </c>
    </row>
    <row r="559">
      <c r="AC559">
        <f>IF($C559="","",IF(COUNTIF('Códigos Santander (ref)'!$A$2:$A$79,$C559)&gt;0,"SANTANDER",IF(COUNTIF('Códigos Itaú (ref)'!$A$2:$A$44,$C559)&gt;0,"ITAU",IF(AND(TRIM(UPPER($I559))="CONTRATUAL",ISNUMBER(SEARCH("INDIVIDUAL",SUBSTITUTE(UPPER($D559)," ","")))),"PREMIUM FREE",""))))</f>
        <v/>
      </c>
    </row>
    <row r="560">
      <c r="AC560">
        <f>IF($C560="","",IF(COUNTIF('Códigos Santander (ref)'!$A$2:$A$79,$C560)&gt;0,"SANTANDER",IF(COUNTIF('Códigos Itaú (ref)'!$A$2:$A$44,$C560)&gt;0,"ITAU",IF(AND(TRIM(UPPER($I560))="CONTRATUAL",ISNUMBER(SEARCH("INDIVIDUAL",SUBSTITUTE(UPPER($D560)," ","")))),"PREMIUM FREE",""))))</f>
        <v/>
      </c>
    </row>
    <row r="561">
      <c r="AC561">
        <f>IF($C561="","",IF(COUNTIF('Códigos Santander (ref)'!$A$2:$A$79,$C561)&gt;0,"SANTANDER",IF(COUNTIF('Códigos Itaú (ref)'!$A$2:$A$44,$C561)&gt;0,"ITAU",IF(AND(TRIM(UPPER($I561))="CONTRATUAL",ISNUMBER(SEARCH("INDIVIDUAL",SUBSTITUTE(UPPER($D561)," ","")))),"PREMIUM FREE",""))))</f>
        <v/>
      </c>
    </row>
    <row r="562">
      <c r="AC562">
        <f>IF($C562="","",IF(COUNTIF('Códigos Santander (ref)'!$A$2:$A$79,$C562)&gt;0,"SANTANDER",IF(COUNTIF('Códigos Itaú (ref)'!$A$2:$A$44,$C562)&gt;0,"ITAU",IF(AND(TRIM(UPPER($I562))="CONTRATUAL",ISNUMBER(SEARCH("INDIVIDUAL",SUBSTITUTE(UPPER($D562)," ","")))),"PREMIUM FREE",""))))</f>
        <v/>
      </c>
    </row>
    <row r="563">
      <c r="AC563">
        <f>IF($C563="","",IF(COUNTIF('Códigos Santander (ref)'!$A$2:$A$79,$C563)&gt;0,"SANTANDER",IF(COUNTIF('Códigos Itaú (ref)'!$A$2:$A$44,$C563)&gt;0,"ITAU",IF(AND(TRIM(UPPER($I563))="CONTRATUAL",ISNUMBER(SEARCH("INDIVIDUAL",SUBSTITUTE(UPPER($D563)," ","")))),"PREMIUM FREE",""))))</f>
        <v/>
      </c>
    </row>
    <row r="564">
      <c r="AC564">
        <f>IF($C564="","",IF(COUNTIF('Códigos Santander (ref)'!$A$2:$A$79,$C564)&gt;0,"SANTANDER",IF(COUNTIF('Códigos Itaú (ref)'!$A$2:$A$44,$C564)&gt;0,"ITAU",IF(AND(TRIM(UPPER($I564))="CONTRATUAL",ISNUMBER(SEARCH("INDIVIDUAL",SUBSTITUTE(UPPER($D564)," ","")))),"PREMIUM FREE",""))))</f>
        <v/>
      </c>
    </row>
    <row r="565">
      <c r="AC565">
        <f>IF($C565="","",IF(COUNTIF('Códigos Santander (ref)'!$A$2:$A$79,$C565)&gt;0,"SANTANDER",IF(COUNTIF('Códigos Itaú (ref)'!$A$2:$A$44,$C565)&gt;0,"ITAU",IF(AND(TRIM(UPPER($I565))="CONTRATUAL",ISNUMBER(SEARCH("INDIVIDUAL",SUBSTITUTE(UPPER($D565)," ","")))),"PREMIUM FREE",""))))</f>
        <v/>
      </c>
    </row>
    <row r="566">
      <c r="AC566">
        <f>IF($C566="","",IF(COUNTIF('Códigos Santander (ref)'!$A$2:$A$79,$C566)&gt;0,"SANTANDER",IF(COUNTIF('Códigos Itaú (ref)'!$A$2:$A$44,$C566)&gt;0,"ITAU",IF(AND(TRIM(UPPER($I566))="CONTRATUAL",ISNUMBER(SEARCH("INDIVIDUAL",SUBSTITUTE(UPPER($D566)," ","")))),"PREMIUM FREE",""))))</f>
        <v/>
      </c>
    </row>
    <row r="567">
      <c r="AC567">
        <f>IF($C567="","",IF(COUNTIF('Códigos Santander (ref)'!$A$2:$A$79,$C567)&gt;0,"SANTANDER",IF(COUNTIF('Códigos Itaú (ref)'!$A$2:$A$44,$C567)&gt;0,"ITAU",IF(AND(TRIM(UPPER($I567))="CONTRATUAL",ISNUMBER(SEARCH("INDIVIDUAL",SUBSTITUTE(UPPER($D567)," ","")))),"PREMIUM FREE",""))))</f>
        <v/>
      </c>
    </row>
    <row r="568">
      <c r="AC568">
        <f>IF($C568="","",IF(COUNTIF('Códigos Santander (ref)'!$A$2:$A$79,$C568)&gt;0,"SANTANDER",IF(COUNTIF('Códigos Itaú (ref)'!$A$2:$A$44,$C568)&gt;0,"ITAU",IF(AND(TRIM(UPPER($I568))="CONTRATUAL",ISNUMBER(SEARCH("INDIVIDUAL",SUBSTITUTE(UPPER($D568)," ","")))),"PREMIUM FREE",""))))</f>
        <v/>
      </c>
    </row>
    <row r="569">
      <c r="AC569">
        <f>IF($C569="","",IF(COUNTIF('Códigos Santander (ref)'!$A$2:$A$79,$C569)&gt;0,"SANTANDER",IF(COUNTIF('Códigos Itaú (ref)'!$A$2:$A$44,$C569)&gt;0,"ITAU",IF(AND(TRIM(UPPER($I569))="CONTRATUAL",ISNUMBER(SEARCH("INDIVIDUAL",SUBSTITUTE(UPPER($D569)," ","")))),"PREMIUM FREE",""))))</f>
        <v/>
      </c>
    </row>
    <row r="570">
      <c r="AC570">
        <f>IF($C570="","",IF(COUNTIF('Códigos Santander (ref)'!$A$2:$A$79,$C570)&gt;0,"SANTANDER",IF(COUNTIF('Códigos Itaú (ref)'!$A$2:$A$44,$C570)&gt;0,"ITAU",IF(AND(TRIM(UPPER($I570))="CONTRATUAL",ISNUMBER(SEARCH("INDIVIDUAL",SUBSTITUTE(UPPER($D570)," ","")))),"PREMIUM FREE",""))))</f>
        <v/>
      </c>
    </row>
    <row r="571">
      <c r="AC571">
        <f>IF($C571="","",IF(COUNTIF('Códigos Santander (ref)'!$A$2:$A$79,$C571)&gt;0,"SANTANDER",IF(COUNTIF('Códigos Itaú (ref)'!$A$2:$A$44,$C571)&gt;0,"ITAU",IF(AND(TRIM(UPPER($I571))="CONTRATUAL",ISNUMBER(SEARCH("INDIVIDUAL",SUBSTITUTE(UPPER($D571)," ","")))),"PREMIUM FREE",""))))</f>
        <v/>
      </c>
    </row>
    <row r="572">
      <c r="AC572">
        <f>IF($C572="","",IF(COUNTIF('Códigos Santander (ref)'!$A$2:$A$79,$C572)&gt;0,"SANTANDER",IF(COUNTIF('Códigos Itaú (ref)'!$A$2:$A$44,$C572)&gt;0,"ITAU",IF(AND(TRIM(UPPER($I572))="CONTRATUAL",ISNUMBER(SEARCH("INDIVIDUAL",SUBSTITUTE(UPPER($D572)," ","")))),"PREMIUM FREE",""))))</f>
        <v/>
      </c>
    </row>
    <row r="573">
      <c r="AC573">
        <f>IF($C573="","",IF(COUNTIF('Códigos Santander (ref)'!$A$2:$A$79,$C573)&gt;0,"SANTANDER",IF(COUNTIF('Códigos Itaú (ref)'!$A$2:$A$44,$C573)&gt;0,"ITAU",IF(AND(TRIM(UPPER($I573))="CONTRATUAL",ISNUMBER(SEARCH("INDIVIDUAL",SUBSTITUTE(UPPER($D573)," ","")))),"PREMIUM FREE",""))))</f>
        <v/>
      </c>
    </row>
    <row r="574">
      <c r="AC574">
        <f>IF($C574="","",IF(COUNTIF('Códigos Santander (ref)'!$A$2:$A$79,$C574)&gt;0,"SANTANDER",IF(COUNTIF('Códigos Itaú (ref)'!$A$2:$A$44,$C574)&gt;0,"ITAU",IF(AND(TRIM(UPPER($I574))="CONTRATUAL",ISNUMBER(SEARCH("INDIVIDUAL",SUBSTITUTE(UPPER($D574)," ","")))),"PREMIUM FREE",""))))</f>
        <v/>
      </c>
    </row>
    <row r="575">
      <c r="AC575">
        <f>IF($C575="","",IF(COUNTIF('Códigos Santander (ref)'!$A$2:$A$79,$C575)&gt;0,"SANTANDER",IF(COUNTIF('Códigos Itaú (ref)'!$A$2:$A$44,$C575)&gt;0,"ITAU",IF(AND(TRIM(UPPER($I575))="CONTRATUAL",ISNUMBER(SEARCH("INDIVIDUAL",SUBSTITUTE(UPPER($D575)," ","")))),"PREMIUM FREE",""))))</f>
        <v/>
      </c>
    </row>
    <row r="576">
      <c r="AC576">
        <f>IF($C576="","",IF(COUNTIF('Códigos Santander (ref)'!$A$2:$A$79,$C576)&gt;0,"SANTANDER",IF(COUNTIF('Códigos Itaú (ref)'!$A$2:$A$44,$C576)&gt;0,"ITAU",IF(AND(TRIM(UPPER($I576))="CONTRATUAL",ISNUMBER(SEARCH("INDIVIDUAL",SUBSTITUTE(UPPER($D576)," ","")))),"PREMIUM FREE",""))))</f>
        <v/>
      </c>
    </row>
    <row r="577">
      <c r="AC577">
        <f>IF($C577="","",IF(COUNTIF('Códigos Santander (ref)'!$A$2:$A$79,$C577)&gt;0,"SANTANDER",IF(COUNTIF('Códigos Itaú (ref)'!$A$2:$A$44,$C577)&gt;0,"ITAU",IF(AND(TRIM(UPPER($I577))="CONTRATUAL",ISNUMBER(SEARCH("INDIVIDUAL",SUBSTITUTE(UPPER($D577)," ","")))),"PREMIUM FREE",""))))</f>
        <v/>
      </c>
    </row>
    <row r="578">
      <c r="AC578">
        <f>IF($C578="","",IF(COUNTIF('Códigos Santander (ref)'!$A$2:$A$79,$C578)&gt;0,"SANTANDER",IF(COUNTIF('Códigos Itaú (ref)'!$A$2:$A$44,$C578)&gt;0,"ITAU",IF(AND(TRIM(UPPER($I578))="CONTRATUAL",ISNUMBER(SEARCH("INDIVIDUAL",SUBSTITUTE(UPPER($D578)," ","")))),"PREMIUM FREE",""))))</f>
        <v/>
      </c>
    </row>
    <row r="579">
      <c r="AC579">
        <f>IF($C579="","",IF(COUNTIF('Códigos Santander (ref)'!$A$2:$A$79,$C579)&gt;0,"SANTANDER",IF(COUNTIF('Códigos Itaú (ref)'!$A$2:$A$44,$C579)&gt;0,"ITAU",IF(AND(TRIM(UPPER($I579))="CONTRATUAL",ISNUMBER(SEARCH("INDIVIDUAL",SUBSTITUTE(UPPER($D579)," ","")))),"PREMIUM FREE",""))))</f>
        <v/>
      </c>
    </row>
    <row r="580">
      <c r="AC580">
        <f>IF($C580="","",IF(COUNTIF('Códigos Santander (ref)'!$A$2:$A$79,$C580)&gt;0,"SANTANDER",IF(COUNTIF('Códigos Itaú (ref)'!$A$2:$A$44,$C580)&gt;0,"ITAU",IF(AND(TRIM(UPPER($I580))="CONTRATUAL",ISNUMBER(SEARCH("INDIVIDUAL",SUBSTITUTE(UPPER($D580)," ","")))),"PREMIUM FREE",""))))</f>
        <v/>
      </c>
    </row>
    <row r="581">
      <c r="AC581">
        <f>IF($C581="","",IF(COUNTIF('Códigos Santander (ref)'!$A$2:$A$79,$C581)&gt;0,"SANTANDER",IF(COUNTIF('Códigos Itaú (ref)'!$A$2:$A$44,$C581)&gt;0,"ITAU",IF(AND(TRIM(UPPER($I581))="CONTRATUAL",ISNUMBER(SEARCH("INDIVIDUAL",SUBSTITUTE(UPPER($D581)," ","")))),"PREMIUM FREE",""))))</f>
        <v/>
      </c>
    </row>
    <row r="582">
      <c r="AC582">
        <f>IF($C582="","",IF(COUNTIF('Códigos Santander (ref)'!$A$2:$A$79,$C582)&gt;0,"SANTANDER",IF(COUNTIF('Códigos Itaú (ref)'!$A$2:$A$44,$C582)&gt;0,"ITAU",IF(AND(TRIM(UPPER($I582))="CONTRATUAL",ISNUMBER(SEARCH("INDIVIDUAL",SUBSTITUTE(UPPER($D582)," ","")))),"PREMIUM FREE",""))))</f>
        <v/>
      </c>
    </row>
    <row r="583">
      <c r="AC583">
        <f>IF($C583="","",IF(COUNTIF('Códigos Santander (ref)'!$A$2:$A$79,$C583)&gt;0,"SANTANDER",IF(COUNTIF('Códigos Itaú (ref)'!$A$2:$A$44,$C583)&gt;0,"ITAU",IF(AND(TRIM(UPPER($I583))="CONTRATUAL",ISNUMBER(SEARCH("INDIVIDUAL",SUBSTITUTE(UPPER($D583)," ","")))),"PREMIUM FREE",""))))</f>
        <v/>
      </c>
    </row>
    <row r="584">
      <c r="AC584">
        <f>IF($C584="","",IF(COUNTIF('Códigos Santander (ref)'!$A$2:$A$79,$C584)&gt;0,"SANTANDER",IF(COUNTIF('Códigos Itaú (ref)'!$A$2:$A$44,$C584)&gt;0,"ITAU",IF(AND(TRIM(UPPER($I584))="CONTRATUAL",ISNUMBER(SEARCH("INDIVIDUAL",SUBSTITUTE(UPPER($D584)," ","")))),"PREMIUM FREE",""))))</f>
        <v/>
      </c>
    </row>
    <row r="585">
      <c r="AC585">
        <f>IF($C585="","",IF(COUNTIF('Códigos Santander (ref)'!$A$2:$A$79,$C585)&gt;0,"SANTANDER",IF(COUNTIF('Códigos Itaú (ref)'!$A$2:$A$44,$C585)&gt;0,"ITAU",IF(AND(TRIM(UPPER($I585))="CONTRATUAL",ISNUMBER(SEARCH("INDIVIDUAL",SUBSTITUTE(UPPER($D585)," ","")))),"PREMIUM FREE",""))))</f>
        <v/>
      </c>
    </row>
    <row r="586">
      <c r="AC586">
        <f>IF($C586="","",IF(COUNTIF('Códigos Santander (ref)'!$A$2:$A$79,$C586)&gt;0,"SANTANDER",IF(COUNTIF('Códigos Itaú (ref)'!$A$2:$A$44,$C586)&gt;0,"ITAU",IF(AND(TRIM(UPPER($I586))="CONTRATUAL",ISNUMBER(SEARCH("INDIVIDUAL",SUBSTITUTE(UPPER($D586)," ","")))),"PREMIUM FREE",""))))</f>
        <v/>
      </c>
    </row>
    <row r="587">
      <c r="AC587">
        <f>IF($C587="","",IF(COUNTIF('Códigos Santander (ref)'!$A$2:$A$79,$C587)&gt;0,"SANTANDER",IF(COUNTIF('Códigos Itaú (ref)'!$A$2:$A$44,$C587)&gt;0,"ITAU",IF(AND(TRIM(UPPER($I587))="CONTRATUAL",ISNUMBER(SEARCH("INDIVIDUAL",SUBSTITUTE(UPPER($D587)," ","")))),"PREMIUM FREE",""))))</f>
        <v/>
      </c>
    </row>
    <row r="588">
      <c r="AC588">
        <f>IF($C588="","",IF(COUNTIF('Códigos Santander (ref)'!$A$2:$A$79,$C588)&gt;0,"SANTANDER",IF(COUNTIF('Códigos Itaú (ref)'!$A$2:$A$44,$C588)&gt;0,"ITAU",IF(AND(TRIM(UPPER($I588))="CONTRATUAL",ISNUMBER(SEARCH("INDIVIDUAL",SUBSTITUTE(UPPER($D588)," ","")))),"PREMIUM FREE",""))))</f>
        <v/>
      </c>
    </row>
    <row r="589">
      <c r="AC589">
        <f>IF($C589="","",IF(COUNTIF('Códigos Santander (ref)'!$A$2:$A$79,$C589)&gt;0,"SANTANDER",IF(COUNTIF('Códigos Itaú (ref)'!$A$2:$A$44,$C589)&gt;0,"ITAU",IF(AND(TRIM(UPPER($I589))="CONTRATUAL",ISNUMBER(SEARCH("INDIVIDUAL",SUBSTITUTE(UPPER($D589)," ","")))),"PREMIUM FREE",""))))</f>
        <v/>
      </c>
    </row>
    <row r="590">
      <c r="AC590">
        <f>IF($C590="","",IF(COUNTIF('Códigos Santander (ref)'!$A$2:$A$79,$C590)&gt;0,"SANTANDER",IF(COUNTIF('Códigos Itaú (ref)'!$A$2:$A$44,$C590)&gt;0,"ITAU",IF(AND(TRIM(UPPER($I590))="CONTRATUAL",ISNUMBER(SEARCH("INDIVIDUAL",SUBSTITUTE(UPPER($D590)," ","")))),"PREMIUM FREE",""))))</f>
        <v/>
      </c>
    </row>
    <row r="591">
      <c r="AC591">
        <f>IF($C591="","",IF(COUNTIF('Códigos Santander (ref)'!$A$2:$A$79,$C591)&gt;0,"SANTANDER",IF(COUNTIF('Códigos Itaú (ref)'!$A$2:$A$44,$C591)&gt;0,"ITAU",IF(AND(TRIM(UPPER($I591))="CONTRATUAL",ISNUMBER(SEARCH("INDIVIDUAL",SUBSTITUTE(UPPER($D591)," ","")))),"PREMIUM FREE",""))))</f>
        <v/>
      </c>
    </row>
    <row r="592">
      <c r="AC592">
        <f>IF($C592="","",IF(COUNTIF('Códigos Santander (ref)'!$A$2:$A$79,$C592)&gt;0,"SANTANDER",IF(COUNTIF('Códigos Itaú (ref)'!$A$2:$A$44,$C592)&gt;0,"ITAU",IF(AND(TRIM(UPPER($I592))="CONTRATUAL",ISNUMBER(SEARCH("INDIVIDUAL",SUBSTITUTE(UPPER($D592)," ","")))),"PREMIUM FREE",""))))</f>
        <v/>
      </c>
    </row>
    <row r="593">
      <c r="AC593">
        <f>IF($C593="","",IF(COUNTIF('Códigos Santander (ref)'!$A$2:$A$79,$C593)&gt;0,"SANTANDER",IF(COUNTIF('Códigos Itaú (ref)'!$A$2:$A$44,$C593)&gt;0,"ITAU",IF(AND(TRIM(UPPER($I593))="CONTRATUAL",ISNUMBER(SEARCH("INDIVIDUAL",SUBSTITUTE(UPPER($D593)," ","")))),"PREMIUM FREE",""))))</f>
        <v/>
      </c>
    </row>
    <row r="594">
      <c r="AC594">
        <f>IF($C594="","",IF(COUNTIF('Códigos Santander (ref)'!$A$2:$A$79,$C594)&gt;0,"SANTANDER",IF(COUNTIF('Códigos Itaú (ref)'!$A$2:$A$44,$C594)&gt;0,"ITAU",IF(AND(TRIM(UPPER($I594))="CONTRATUAL",ISNUMBER(SEARCH("INDIVIDUAL",SUBSTITUTE(UPPER($D594)," ","")))),"PREMIUM FREE",""))))</f>
        <v/>
      </c>
    </row>
    <row r="595">
      <c r="AC595">
        <f>IF($C595="","",IF(COUNTIF('Códigos Santander (ref)'!$A$2:$A$79,$C595)&gt;0,"SANTANDER",IF(COUNTIF('Códigos Itaú (ref)'!$A$2:$A$44,$C595)&gt;0,"ITAU",IF(AND(TRIM(UPPER($I595))="CONTRATUAL",ISNUMBER(SEARCH("INDIVIDUAL",SUBSTITUTE(UPPER($D595)," ","")))),"PREMIUM FREE",""))))</f>
        <v/>
      </c>
    </row>
    <row r="596">
      <c r="AC596">
        <f>IF($C596="","",IF(COUNTIF('Códigos Santander (ref)'!$A$2:$A$79,$C596)&gt;0,"SANTANDER",IF(COUNTIF('Códigos Itaú (ref)'!$A$2:$A$44,$C596)&gt;0,"ITAU",IF(AND(TRIM(UPPER($I596))="CONTRATUAL",ISNUMBER(SEARCH("INDIVIDUAL",SUBSTITUTE(UPPER($D596)," ","")))),"PREMIUM FREE",""))))</f>
        <v/>
      </c>
    </row>
    <row r="597">
      <c r="AC597">
        <f>IF($C597="","",IF(COUNTIF('Códigos Santander (ref)'!$A$2:$A$79,$C597)&gt;0,"SANTANDER",IF(COUNTIF('Códigos Itaú (ref)'!$A$2:$A$44,$C597)&gt;0,"ITAU",IF(AND(TRIM(UPPER($I597))="CONTRATUAL",ISNUMBER(SEARCH("INDIVIDUAL",SUBSTITUTE(UPPER($D597)," ","")))),"PREMIUM FREE",""))))</f>
        <v/>
      </c>
    </row>
    <row r="598">
      <c r="AC598">
        <f>IF($C598="","",IF(COUNTIF('Códigos Santander (ref)'!$A$2:$A$79,$C598)&gt;0,"SANTANDER",IF(COUNTIF('Códigos Itaú (ref)'!$A$2:$A$44,$C598)&gt;0,"ITAU",IF(AND(TRIM(UPPER($I598))="CONTRATUAL",ISNUMBER(SEARCH("INDIVIDUAL",SUBSTITUTE(UPPER($D598)," ","")))),"PREMIUM FREE",""))))</f>
        <v/>
      </c>
    </row>
    <row r="599">
      <c r="AC599">
        <f>IF($C599="","",IF(COUNTIF('Códigos Santander (ref)'!$A$2:$A$79,$C599)&gt;0,"SANTANDER",IF(COUNTIF('Códigos Itaú (ref)'!$A$2:$A$44,$C599)&gt;0,"ITAU",IF(AND(TRIM(UPPER($I599))="CONTRATUAL",ISNUMBER(SEARCH("INDIVIDUAL",SUBSTITUTE(UPPER($D599)," ","")))),"PREMIUM FREE",""))))</f>
        <v/>
      </c>
    </row>
    <row r="600">
      <c r="AC600">
        <f>IF($C600="","",IF(COUNTIF('Códigos Santander (ref)'!$A$2:$A$79,$C600)&gt;0,"SANTANDER",IF(COUNTIF('Códigos Itaú (ref)'!$A$2:$A$44,$C600)&gt;0,"ITAU",IF(AND(TRIM(UPPER($I600))="CONTRATUAL",ISNUMBER(SEARCH("INDIVIDUAL",SUBSTITUTE(UPPER($D600)," ","")))),"PREMIUM FREE",""))))</f>
        <v/>
      </c>
    </row>
    <row r="601">
      <c r="AC601">
        <f>IF($C601="","",IF(COUNTIF('Códigos Santander (ref)'!$A$2:$A$79,$C601)&gt;0,"SANTANDER",IF(COUNTIF('Códigos Itaú (ref)'!$A$2:$A$44,$C601)&gt;0,"ITAU",IF(AND(TRIM(UPPER($I601))="CONTRATUAL",ISNUMBER(SEARCH("INDIVIDUAL",SUBSTITUTE(UPPER($D601)," ","")))),"PREMIUM FREE",""))))</f>
        <v/>
      </c>
    </row>
    <row r="602">
      <c r="AC602">
        <f>IF($C602="","",IF(COUNTIF('Códigos Santander (ref)'!$A$2:$A$79,$C602)&gt;0,"SANTANDER",IF(COUNTIF('Códigos Itaú (ref)'!$A$2:$A$44,$C602)&gt;0,"ITAU",IF(AND(TRIM(UPPER($I602))="CONTRATUAL",ISNUMBER(SEARCH("INDIVIDUAL",SUBSTITUTE(UPPER($D602)," ","")))),"PREMIUM FREE",""))))</f>
        <v/>
      </c>
    </row>
    <row r="603">
      <c r="AC603">
        <f>IF($C603="","",IF(COUNTIF('Códigos Santander (ref)'!$A$2:$A$79,$C603)&gt;0,"SANTANDER",IF(COUNTIF('Códigos Itaú (ref)'!$A$2:$A$44,$C603)&gt;0,"ITAU",IF(AND(TRIM(UPPER($I603))="CONTRATUAL",ISNUMBER(SEARCH("INDIVIDUAL",SUBSTITUTE(UPPER($D603)," ","")))),"PREMIUM FREE",""))))</f>
        <v/>
      </c>
    </row>
    <row r="604">
      <c r="AC604">
        <f>IF($C604="","",IF(COUNTIF('Códigos Santander (ref)'!$A$2:$A$79,$C604)&gt;0,"SANTANDER",IF(COUNTIF('Códigos Itaú (ref)'!$A$2:$A$44,$C604)&gt;0,"ITAU",IF(AND(TRIM(UPPER($I604))="CONTRATUAL",ISNUMBER(SEARCH("INDIVIDUAL",SUBSTITUTE(UPPER($D604)," ","")))),"PREMIUM FREE",""))))</f>
        <v/>
      </c>
    </row>
    <row r="605">
      <c r="AC605">
        <f>IF($C605="","",IF(COUNTIF('Códigos Santander (ref)'!$A$2:$A$79,$C605)&gt;0,"SANTANDER",IF(COUNTIF('Códigos Itaú (ref)'!$A$2:$A$44,$C605)&gt;0,"ITAU",IF(AND(TRIM(UPPER($I605))="CONTRATUAL",ISNUMBER(SEARCH("INDIVIDUAL",SUBSTITUTE(UPPER($D605)," ","")))),"PREMIUM FREE",""))))</f>
        <v/>
      </c>
    </row>
    <row r="606">
      <c r="AC606">
        <f>IF($C606="","",IF(COUNTIF('Códigos Santander (ref)'!$A$2:$A$79,$C606)&gt;0,"SANTANDER",IF(COUNTIF('Códigos Itaú (ref)'!$A$2:$A$44,$C606)&gt;0,"ITAU",IF(AND(TRIM(UPPER($I606))="CONTRATUAL",ISNUMBER(SEARCH("INDIVIDUAL",SUBSTITUTE(UPPER($D606)," ","")))),"PREMIUM FREE",""))))</f>
        <v/>
      </c>
    </row>
    <row r="607">
      <c r="AC607">
        <f>IF($C607="","",IF(COUNTIF('Códigos Santander (ref)'!$A$2:$A$79,$C607)&gt;0,"SANTANDER",IF(COUNTIF('Códigos Itaú (ref)'!$A$2:$A$44,$C607)&gt;0,"ITAU",IF(AND(TRIM(UPPER($I607))="CONTRATUAL",ISNUMBER(SEARCH("INDIVIDUAL",SUBSTITUTE(UPPER($D607)," ","")))),"PREMIUM FREE",""))))</f>
        <v/>
      </c>
    </row>
    <row r="608">
      <c r="AC608">
        <f>IF($C608="","",IF(COUNTIF('Códigos Santander (ref)'!$A$2:$A$79,$C608)&gt;0,"SANTANDER",IF(COUNTIF('Códigos Itaú (ref)'!$A$2:$A$44,$C608)&gt;0,"ITAU",IF(AND(TRIM(UPPER($I608))="CONTRATUAL",ISNUMBER(SEARCH("INDIVIDUAL",SUBSTITUTE(UPPER($D608)," ","")))),"PREMIUM FREE",""))))</f>
        <v/>
      </c>
    </row>
    <row r="609">
      <c r="AC609">
        <f>IF($C609="","",IF(COUNTIF('Códigos Santander (ref)'!$A$2:$A$79,$C609)&gt;0,"SANTANDER",IF(COUNTIF('Códigos Itaú (ref)'!$A$2:$A$44,$C609)&gt;0,"ITAU",IF(AND(TRIM(UPPER($I609))="CONTRATUAL",ISNUMBER(SEARCH("INDIVIDUAL",SUBSTITUTE(UPPER($D609)," ","")))),"PREMIUM FREE",""))))</f>
        <v/>
      </c>
    </row>
    <row r="610">
      <c r="AC610">
        <f>IF($C610="","",IF(COUNTIF('Códigos Santander (ref)'!$A$2:$A$79,$C610)&gt;0,"SANTANDER",IF(COUNTIF('Códigos Itaú (ref)'!$A$2:$A$44,$C610)&gt;0,"ITAU",IF(AND(TRIM(UPPER($I610))="CONTRATUAL",ISNUMBER(SEARCH("INDIVIDUAL",SUBSTITUTE(UPPER($D610)," ","")))),"PREMIUM FREE",""))))</f>
        <v/>
      </c>
    </row>
    <row r="611">
      <c r="AC611">
        <f>IF($C611="","",IF(COUNTIF('Códigos Santander (ref)'!$A$2:$A$79,$C611)&gt;0,"SANTANDER",IF(COUNTIF('Códigos Itaú (ref)'!$A$2:$A$44,$C611)&gt;0,"ITAU",IF(AND(TRIM(UPPER($I611))="CONTRATUAL",ISNUMBER(SEARCH("INDIVIDUAL",SUBSTITUTE(UPPER($D611)," ","")))),"PREMIUM FREE",""))))</f>
        <v/>
      </c>
    </row>
    <row r="612">
      <c r="AC612">
        <f>IF($C612="","",IF(COUNTIF('Códigos Santander (ref)'!$A$2:$A$79,$C612)&gt;0,"SANTANDER",IF(COUNTIF('Códigos Itaú (ref)'!$A$2:$A$44,$C612)&gt;0,"ITAU",IF(AND(TRIM(UPPER($I612))="CONTRATUAL",ISNUMBER(SEARCH("INDIVIDUAL",SUBSTITUTE(UPPER($D612)," ","")))),"PREMIUM FREE",""))))</f>
        <v/>
      </c>
    </row>
    <row r="613">
      <c r="AC613">
        <f>IF($C613="","",IF(COUNTIF('Códigos Santander (ref)'!$A$2:$A$79,$C613)&gt;0,"SANTANDER",IF(COUNTIF('Códigos Itaú (ref)'!$A$2:$A$44,$C613)&gt;0,"ITAU",IF(AND(TRIM(UPPER($I613))="CONTRATUAL",ISNUMBER(SEARCH("INDIVIDUAL",SUBSTITUTE(UPPER($D613)," ","")))),"PREMIUM FREE",""))))</f>
        <v/>
      </c>
    </row>
    <row r="614">
      <c r="AC614">
        <f>IF($C614="","",IF(COUNTIF('Códigos Santander (ref)'!$A$2:$A$79,$C614)&gt;0,"SANTANDER",IF(COUNTIF('Códigos Itaú (ref)'!$A$2:$A$44,$C614)&gt;0,"ITAU",IF(AND(TRIM(UPPER($I614))="CONTRATUAL",ISNUMBER(SEARCH("INDIVIDUAL",SUBSTITUTE(UPPER($D614)," ","")))),"PREMIUM FREE",""))))</f>
        <v/>
      </c>
    </row>
    <row r="615">
      <c r="AC615">
        <f>IF($C615="","",IF(COUNTIF('Códigos Santander (ref)'!$A$2:$A$79,$C615)&gt;0,"SANTANDER",IF(COUNTIF('Códigos Itaú (ref)'!$A$2:$A$44,$C615)&gt;0,"ITAU",IF(AND(TRIM(UPPER($I615))="CONTRATUAL",ISNUMBER(SEARCH("INDIVIDUAL",SUBSTITUTE(UPPER($D615)," ","")))),"PREMIUM FREE",""))))</f>
        <v/>
      </c>
    </row>
    <row r="616">
      <c r="AC616">
        <f>IF($C616="","",IF(COUNTIF('Códigos Santander (ref)'!$A$2:$A$79,$C616)&gt;0,"SANTANDER",IF(COUNTIF('Códigos Itaú (ref)'!$A$2:$A$44,$C616)&gt;0,"ITAU",IF(AND(TRIM(UPPER($I616))="CONTRATUAL",ISNUMBER(SEARCH("INDIVIDUAL",SUBSTITUTE(UPPER($D616)," ","")))),"PREMIUM FREE",""))))</f>
        <v/>
      </c>
    </row>
    <row r="617">
      <c r="AC617">
        <f>IF($C617="","",IF(COUNTIF('Códigos Santander (ref)'!$A$2:$A$79,$C617)&gt;0,"SANTANDER",IF(COUNTIF('Códigos Itaú (ref)'!$A$2:$A$44,$C617)&gt;0,"ITAU",IF(AND(TRIM(UPPER($I617))="CONTRATUAL",ISNUMBER(SEARCH("INDIVIDUAL",SUBSTITUTE(UPPER($D617)," ","")))),"PREMIUM FREE",""))))</f>
        <v/>
      </c>
    </row>
    <row r="618">
      <c r="AC618">
        <f>IF($C618="","",IF(COUNTIF('Códigos Santander (ref)'!$A$2:$A$79,$C618)&gt;0,"SANTANDER",IF(COUNTIF('Códigos Itaú (ref)'!$A$2:$A$44,$C618)&gt;0,"ITAU",IF(AND(TRIM(UPPER($I618))="CONTRATUAL",ISNUMBER(SEARCH("INDIVIDUAL",SUBSTITUTE(UPPER($D618)," ","")))),"PREMIUM FREE",""))))</f>
        <v/>
      </c>
    </row>
    <row r="619">
      <c r="AC619">
        <f>IF($C619="","",IF(COUNTIF('Códigos Santander (ref)'!$A$2:$A$79,$C619)&gt;0,"SANTANDER",IF(COUNTIF('Códigos Itaú (ref)'!$A$2:$A$44,$C619)&gt;0,"ITAU",IF(AND(TRIM(UPPER($I619))="CONTRATUAL",ISNUMBER(SEARCH("INDIVIDUAL",SUBSTITUTE(UPPER($D619)," ","")))),"PREMIUM FREE",""))))</f>
        <v/>
      </c>
    </row>
    <row r="620">
      <c r="AC620">
        <f>IF($C620="","",IF(COUNTIF('Códigos Santander (ref)'!$A$2:$A$79,$C620)&gt;0,"SANTANDER",IF(COUNTIF('Códigos Itaú (ref)'!$A$2:$A$44,$C620)&gt;0,"ITAU",IF(AND(TRIM(UPPER($I620))="CONTRATUAL",ISNUMBER(SEARCH("INDIVIDUAL",SUBSTITUTE(UPPER($D620)," ","")))),"PREMIUM FREE",""))))</f>
        <v/>
      </c>
    </row>
    <row r="621">
      <c r="AC621">
        <f>IF($C621="","",IF(COUNTIF('Códigos Santander (ref)'!$A$2:$A$79,$C621)&gt;0,"SANTANDER",IF(COUNTIF('Códigos Itaú (ref)'!$A$2:$A$44,$C621)&gt;0,"ITAU",IF(AND(TRIM(UPPER($I621))="CONTRATUAL",ISNUMBER(SEARCH("INDIVIDUAL",SUBSTITUTE(UPPER($D621)," ","")))),"PREMIUM FREE",""))))</f>
        <v/>
      </c>
    </row>
    <row r="622">
      <c r="AC622">
        <f>IF($C622="","",IF(COUNTIF('Códigos Santander (ref)'!$A$2:$A$79,$C622)&gt;0,"SANTANDER",IF(COUNTIF('Códigos Itaú (ref)'!$A$2:$A$44,$C622)&gt;0,"ITAU",IF(AND(TRIM(UPPER($I622))="CONTRATUAL",ISNUMBER(SEARCH("INDIVIDUAL",SUBSTITUTE(UPPER($D622)," ","")))),"PREMIUM FREE",""))))</f>
        <v/>
      </c>
    </row>
    <row r="623">
      <c r="AC623">
        <f>IF($C623="","",IF(COUNTIF('Códigos Santander (ref)'!$A$2:$A$79,$C623)&gt;0,"SANTANDER",IF(COUNTIF('Códigos Itaú (ref)'!$A$2:$A$44,$C623)&gt;0,"ITAU",IF(AND(TRIM(UPPER($I623))="CONTRATUAL",ISNUMBER(SEARCH("INDIVIDUAL",SUBSTITUTE(UPPER($D623)," ","")))),"PREMIUM FREE",""))))</f>
        <v/>
      </c>
    </row>
    <row r="624">
      <c r="AC624">
        <f>IF($C624="","",IF(COUNTIF('Códigos Santander (ref)'!$A$2:$A$79,$C624)&gt;0,"SANTANDER",IF(COUNTIF('Códigos Itaú (ref)'!$A$2:$A$44,$C624)&gt;0,"ITAU",IF(AND(TRIM(UPPER($I624))="CONTRATUAL",ISNUMBER(SEARCH("INDIVIDUAL",SUBSTITUTE(UPPER($D624)," ","")))),"PREMIUM FREE",""))))</f>
        <v/>
      </c>
    </row>
    <row r="625">
      <c r="AC625">
        <f>IF($C625="","",IF(COUNTIF('Códigos Santander (ref)'!$A$2:$A$79,$C625)&gt;0,"SANTANDER",IF(COUNTIF('Códigos Itaú (ref)'!$A$2:$A$44,$C625)&gt;0,"ITAU",IF(AND(TRIM(UPPER($I625))="CONTRATUAL",ISNUMBER(SEARCH("INDIVIDUAL",SUBSTITUTE(UPPER($D625)," ","")))),"PREMIUM FREE",""))))</f>
        <v/>
      </c>
    </row>
    <row r="626">
      <c r="AC626">
        <f>IF($C626="","",IF(COUNTIF('Códigos Santander (ref)'!$A$2:$A$79,$C626)&gt;0,"SANTANDER",IF(COUNTIF('Códigos Itaú (ref)'!$A$2:$A$44,$C626)&gt;0,"ITAU",IF(AND(TRIM(UPPER($I626))="CONTRATUAL",ISNUMBER(SEARCH("INDIVIDUAL",SUBSTITUTE(UPPER($D626)," ","")))),"PREMIUM FREE",""))))</f>
        <v/>
      </c>
    </row>
    <row r="627">
      <c r="AC627">
        <f>IF($C627="","",IF(COUNTIF('Códigos Santander (ref)'!$A$2:$A$79,$C627)&gt;0,"SANTANDER",IF(COUNTIF('Códigos Itaú (ref)'!$A$2:$A$44,$C627)&gt;0,"ITAU",IF(AND(TRIM(UPPER($I627))="CONTRATUAL",ISNUMBER(SEARCH("INDIVIDUAL",SUBSTITUTE(UPPER($D627)," ","")))),"PREMIUM FREE",""))))</f>
        <v/>
      </c>
    </row>
    <row r="628">
      <c r="AC628">
        <f>IF($C628="","",IF(COUNTIF('Códigos Santander (ref)'!$A$2:$A$79,$C628)&gt;0,"SANTANDER",IF(COUNTIF('Códigos Itaú (ref)'!$A$2:$A$44,$C628)&gt;0,"ITAU",IF(AND(TRIM(UPPER($I628))="CONTRATUAL",ISNUMBER(SEARCH("INDIVIDUAL",SUBSTITUTE(UPPER($D628)," ","")))),"PREMIUM FREE",""))))</f>
        <v/>
      </c>
    </row>
    <row r="629">
      <c r="AC629">
        <f>IF($C629="","",IF(COUNTIF('Códigos Santander (ref)'!$A$2:$A$79,$C629)&gt;0,"SANTANDER",IF(COUNTIF('Códigos Itaú (ref)'!$A$2:$A$44,$C629)&gt;0,"ITAU",IF(AND(TRIM(UPPER($I629))="CONTRATUAL",ISNUMBER(SEARCH("INDIVIDUAL",SUBSTITUTE(UPPER($D629)," ","")))),"PREMIUM FREE",""))))</f>
        <v/>
      </c>
    </row>
    <row r="630">
      <c r="AC630">
        <f>IF($C630="","",IF(COUNTIF('Códigos Santander (ref)'!$A$2:$A$79,$C630)&gt;0,"SANTANDER",IF(COUNTIF('Códigos Itaú (ref)'!$A$2:$A$44,$C630)&gt;0,"ITAU",IF(AND(TRIM(UPPER($I630))="CONTRATUAL",ISNUMBER(SEARCH("INDIVIDUAL",SUBSTITUTE(UPPER($D630)," ","")))),"PREMIUM FREE",""))))</f>
        <v/>
      </c>
    </row>
    <row r="631">
      <c r="AC631">
        <f>IF($C631="","",IF(COUNTIF('Códigos Santander (ref)'!$A$2:$A$79,$C631)&gt;0,"SANTANDER",IF(COUNTIF('Códigos Itaú (ref)'!$A$2:$A$44,$C631)&gt;0,"ITAU",IF(AND(TRIM(UPPER($I631))="CONTRATUAL",ISNUMBER(SEARCH("INDIVIDUAL",SUBSTITUTE(UPPER($D631)," ","")))),"PREMIUM FREE",""))))</f>
        <v/>
      </c>
    </row>
    <row r="632">
      <c r="AC632">
        <f>IF($C632="","",IF(COUNTIF('Códigos Santander (ref)'!$A$2:$A$79,$C632)&gt;0,"SANTANDER",IF(COUNTIF('Códigos Itaú (ref)'!$A$2:$A$44,$C632)&gt;0,"ITAU",IF(AND(TRIM(UPPER($I632))="CONTRATUAL",ISNUMBER(SEARCH("INDIVIDUAL",SUBSTITUTE(UPPER($D632)," ","")))),"PREMIUM FREE",""))))</f>
        <v/>
      </c>
    </row>
    <row r="633">
      <c r="AC633">
        <f>IF($C633="","",IF(COUNTIF('Códigos Santander (ref)'!$A$2:$A$79,$C633)&gt;0,"SANTANDER",IF(COUNTIF('Códigos Itaú (ref)'!$A$2:$A$44,$C633)&gt;0,"ITAU",IF(AND(TRIM(UPPER($I633))="CONTRATUAL",ISNUMBER(SEARCH("INDIVIDUAL",SUBSTITUTE(UPPER($D633)," ","")))),"PREMIUM FREE",""))))</f>
        <v/>
      </c>
    </row>
    <row r="634">
      <c r="AC634">
        <f>IF($C634="","",IF(COUNTIF('Códigos Santander (ref)'!$A$2:$A$79,$C634)&gt;0,"SANTANDER",IF(COUNTIF('Códigos Itaú (ref)'!$A$2:$A$44,$C634)&gt;0,"ITAU",IF(AND(TRIM(UPPER($I634))="CONTRATUAL",ISNUMBER(SEARCH("INDIVIDUAL",SUBSTITUTE(UPPER($D634)," ","")))),"PREMIUM FREE",""))))</f>
        <v/>
      </c>
    </row>
    <row r="635">
      <c r="AC635">
        <f>IF($C635="","",IF(COUNTIF('Códigos Santander (ref)'!$A$2:$A$79,$C635)&gt;0,"SANTANDER",IF(COUNTIF('Códigos Itaú (ref)'!$A$2:$A$44,$C635)&gt;0,"ITAU",IF(AND(TRIM(UPPER($I635))="CONTRATUAL",ISNUMBER(SEARCH("INDIVIDUAL",SUBSTITUTE(UPPER($D635)," ","")))),"PREMIUM FREE",""))))</f>
        <v/>
      </c>
    </row>
    <row r="636">
      <c r="AC636">
        <f>IF($C636="","",IF(COUNTIF('Códigos Santander (ref)'!$A$2:$A$79,$C636)&gt;0,"SANTANDER",IF(COUNTIF('Códigos Itaú (ref)'!$A$2:$A$44,$C636)&gt;0,"ITAU",IF(AND(TRIM(UPPER($I636))="CONTRATUAL",ISNUMBER(SEARCH("INDIVIDUAL",SUBSTITUTE(UPPER($D636)," ","")))),"PREMIUM FREE",""))))</f>
        <v/>
      </c>
    </row>
    <row r="637">
      <c r="AC637">
        <f>IF($C637="","",IF(COUNTIF('Códigos Santander (ref)'!$A$2:$A$79,$C637)&gt;0,"SANTANDER",IF(COUNTIF('Códigos Itaú (ref)'!$A$2:$A$44,$C637)&gt;0,"ITAU",IF(AND(TRIM(UPPER($I637))="CONTRATUAL",ISNUMBER(SEARCH("INDIVIDUAL",SUBSTITUTE(UPPER($D637)," ","")))),"PREMIUM FREE",""))))</f>
        <v/>
      </c>
    </row>
    <row r="638">
      <c r="AC638">
        <f>IF($C638="","",IF(COUNTIF('Códigos Santander (ref)'!$A$2:$A$79,$C638)&gt;0,"SANTANDER",IF(COUNTIF('Códigos Itaú (ref)'!$A$2:$A$44,$C638)&gt;0,"ITAU",IF(AND(TRIM(UPPER($I638))="CONTRATUAL",ISNUMBER(SEARCH("INDIVIDUAL",SUBSTITUTE(UPPER($D638)," ","")))),"PREMIUM FREE",""))))</f>
        <v/>
      </c>
    </row>
    <row r="639">
      <c r="AC639">
        <f>IF($C639="","",IF(COUNTIF('Códigos Santander (ref)'!$A$2:$A$79,$C639)&gt;0,"SANTANDER",IF(COUNTIF('Códigos Itaú (ref)'!$A$2:$A$44,$C639)&gt;0,"ITAU",IF(AND(TRIM(UPPER($I639))="CONTRATUAL",ISNUMBER(SEARCH("INDIVIDUAL",SUBSTITUTE(UPPER($D639)," ","")))),"PREMIUM FREE",""))))</f>
        <v/>
      </c>
    </row>
    <row r="640">
      <c r="AC640">
        <f>IF($C640="","",IF(COUNTIF('Códigos Santander (ref)'!$A$2:$A$79,$C640)&gt;0,"SANTANDER",IF(COUNTIF('Códigos Itaú (ref)'!$A$2:$A$44,$C640)&gt;0,"ITAU",IF(AND(TRIM(UPPER($I640))="CONTRATUAL",ISNUMBER(SEARCH("INDIVIDUAL",SUBSTITUTE(UPPER($D640)," ","")))),"PREMIUM FREE",""))))</f>
        <v/>
      </c>
    </row>
    <row r="641">
      <c r="AC641">
        <f>IF($C641="","",IF(COUNTIF('Códigos Santander (ref)'!$A$2:$A$79,$C641)&gt;0,"SANTANDER",IF(COUNTIF('Códigos Itaú (ref)'!$A$2:$A$44,$C641)&gt;0,"ITAU",IF(AND(TRIM(UPPER($I641))="CONTRATUAL",ISNUMBER(SEARCH("INDIVIDUAL",SUBSTITUTE(UPPER($D641)," ","")))),"PREMIUM FREE",""))))</f>
        <v/>
      </c>
    </row>
    <row r="642">
      <c r="AC642">
        <f>IF($C642="","",IF(COUNTIF('Códigos Santander (ref)'!$A$2:$A$79,$C642)&gt;0,"SANTANDER",IF(COUNTIF('Códigos Itaú (ref)'!$A$2:$A$44,$C642)&gt;0,"ITAU",IF(AND(TRIM(UPPER($I642))="CONTRATUAL",ISNUMBER(SEARCH("INDIVIDUAL",SUBSTITUTE(UPPER($D642)," ","")))),"PREMIUM FREE",""))))</f>
        <v/>
      </c>
    </row>
    <row r="643">
      <c r="AC643">
        <f>IF($C643="","",IF(COUNTIF('Códigos Santander (ref)'!$A$2:$A$79,$C643)&gt;0,"SANTANDER",IF(COUNTIF('Códigos Itaú (ref)'!$A$2:$A$44,$C643)&gt;0,"ITAU",IF(AND(TRIM(UPPER($I643))="CONTRATUAL",ISNUMBER(SEARCH("INDIVIDUAL",SUBSTITUTE(UPPER($D643)," ","")))),"PREMIUM FREE",""))))</f>
        <v/>
      </c>
    </row>
    <row r="644">
      <c r="AC644">
        <f>IF($C644="","",IF(COUNTIF('Códigos Santander (ref)'!$A$2:$A$79,$C644)&gt;0,"SANTANDER",IF(COUNTIF('Códigos Itaú (ref)'!$A$2:$A$44,$C644)&gt;0,"ITAU",IF(AND(TRIM(UPPER($I644))="CONTRATUAL",ISNUMBER(SEARCH("INDIVIDUAL",SUBSTITUTE(UPPER($D644)," ","")))),"PREMIUM FREE",""))))</f>
        <v/>
      </c>
    </row>
    <row r="645">
      <c r="AC645">
        <f>IF($C645="","",IF(COUNTIF('Códigos Santander (ref)'!$A$2:$A$79,$C645)&gt;0,"SANTANDER",IF(COUNTIF('Códigos Itaú (ref)'!$A$2:$A$44,$C645)&gt;0,"ITAU",IF(AND(TRIM(UPPER($I645))="CONTRATUAL",ISNUMBER(SEARCH("INDIVIDUAL",SUBSTITUTE(UPPER($D645)," ","")))),"PREMIUM FREE",""))))</f>
        <v/>
      </c>
    </row>
    <row r="646">
      <c r="AC646">
        <f>IF($C646="","",IF(COUNTIF('Códigos Santander (ref)'!$A$2:$A$79,$C646)&gt;0,"SANTANDER",IF(COUNTIF('Códigos Itaú (ref)'!$A$2:$A$44,$C646)&gt;0,"ITAU",IF(AND(TRIM(UPPER($I646))="CONTRATUAL",ISNUMBER(SEARCH("INDIVIDUAL",SUBSTITUTE(UPPER($D646)," ","")))),"PREMIUM FREE",""))))</f>
        <v/>
      </c>
    </row>
    <row r="647">
      <c r="AC647">
        <f>IF($C647="","",IF(COUNTIF('Códigos Santander (ref)'!$A$2:$A$79,$C647)&gt;0,"SANTANDER",IF(COUNTIF('Códigos Itaú (ref)'!$A$2:$A$44,$C647)&gt;0,"ITAU",IF(AND(TRIM(UPPER($I647))="CONTRATUAL",ISNUMBER(SEARCH("INDIVIDUAL",SUBSTITUTE(UPPER($D647)," ","")))),"PREMIUM FREE",""))))</f>
        <v/>
      </c>
    </row>
    <row r="648">
      <c r="AC648">
        <f>IF($C648="","",IF(COUNTIF('Códigos Santander (ref)'!$A$2:$A$79,$C648)&gt;0,"SANTANDER",IF(COUNTIF('Códigos Itaú (ref)'!$A$2:$A$44,$C648)&gt;0,"ITAU",IF(AND(TRIM(UPPER($I648))="CONTRATUAL",ISNUMBER(SEARCH("INDIVIDUAL",SUBSTITUTE(UPPER($D648)," ","")))),"PREMIUM FREE",""))))</f>
        <v/>
      </c>
    </row>
    <row r="649">
      <c r="AC649">
        <f>IF($C649="","",IF(COUNTIF('Códigos Santander (ref)'!$A$2:$A$79,$C649)&gt;0,"SANTANDER",IF(COUNTIF('Códigos Itaú (ref)'!$A$2:$A$44,$C649)&gt;0,"ITAU",IF(AND(TRIM(UPPER($I649))="CONTRATUAL",ISNUMBER(SEARCH("INDIVIDUAL",SUBSTITUTE(UPPER($D649)," ","")))),"PREMIUM FREE",""))))</f>
        <v/>
      </c>
    </row>
    <row r="650">
      <c r="AC650">
        <f>IF($C650="","",IF(COUNTIF('Códigos Santander (ref)'!$A$2:$A$79,$C650)&gt;0,"SANTANDER",IF(COUNTIF('Códigos Itaú (ref)'!$A$2:$A$44,$C650)&gt;0,"ITAU",IF(AND(TRIM(UPPER($I650))="CONTRATUAL",ISNUMBER(SEARCH("INDIVIDUAL",SUBSTITUTE(UPPER($D650)," ","")))),"PREMIUM FREE",""))))</f>
        <v/>
      </c>
    </row>
    <row r="651">
      <c r="AC651">
        <f>IF($C651="","",IF(COUNTIF('Códigos Santander (ref)'!$A$2:$A$79,$C651)&gt;0,"SANTANDER",IF(COUNTIF('Códigos Itaú (ref)'!$A$2:$A$44,$C651)&gt;0,"ITAU",IF(AND(TRIM(UPPER($I651))="CONTRATUAL",ISNUMBER(SEARCH("INDIVIDUAL",SUBSTITUTE(UPPER($D651)," ","")))),"PREMIUM FREE",""))))</f>
        <v/>
      </c>
    </row>
    <row r="652">
      <c r="AC652">
        <f>IF($C652="","",IF(COUNTIF('Códigos Santander (ref)'!$A$2:$A$79,$C652)&gt;0,"SANTANDER",IF(COUNTIF('Códigos Itaú (ref)'!$A$2:$A$44,$C652)&gt;0,"ITAU",IF(AND(TRIM(UPPER($I652))="CONTRATUAL",ISNUMBER(SEARCH("INDIVIDUAL",SUBSTITUTE(UPPER($D652)," ","")))),"PREMIUM FREE",""))))</f>
        <v/>
      </c>
    </row>
    <row r="653">
      <c r="AC653">
        <f>IF($C653="","",IF(COUNTIF('Códigos Santander (ref)'!$A$2:$A$79,$C653)&gt;0,"SANTANDER",IF(COUNTIF('Códigos Itaú (ref)'!$A$2:$A$44,$C653)&gt;0,"ITAU",IF(AND(TRIM(UPPER($I653))="CONTRATUAL",ISNUMBER(SEARCH("INDIVIDUAL",SUBSTITUTE(UPPER($D653)," ","")))),"PREMIUM FREE",""))))</f>
        <v/>
      </c>
    </row>
    <row r="654">
      <c r="AC654">
        <f>IF($C654="","",IF(COUNTIF('Códigos Santander (ref)'!$A$2:$A$79,$C654)&gt;0,"SANTANDER",IF(COUNTIF('Códigos Itaú (ref)'!$A$2:$A$44,$C654)&gt;0,"ITAU",IF(AND(TRIM(UPPER($I654))="CONTRATUAL",ISNUMBER(SEARCH("INDIVIDUAL",SUBSTITUTE(UPPER($D654)," ","")))),"PREMIUM FREE",""))))</f>
        <v/>
      </c>
    </row>
    <row r="655">
      <c r="AC655">
        <f>IF($C655="","",IF(COUNTIF('Códigos Santander (ref)'!$A$2:$A$79,$C655)&gt;0,"SANTANDER",IF(COUNTIF('Códigos Itaú (ref)'!$A$2:$A$44,$C655)&gt;0,"ITAU",IF(AND(TRIM(UPPER($I655))="CONTRATUAL",ISNUMBER(SEARCH("INDIVIDUAL",SUBSTITUTE(UPPER($D655)," ","")))),"PREMIUM FREE",""))))</f>
        <v/>
      </c>
    </row>
    <row r="656">
      <c r="AC656">
        <f>IF($C656="","",IF(COUNTIF('Códigos Santander (ref)'!$A$2:$A$79,$C656)&gt;0,"SANTANDER",IF(COUNTIF('Códigos Itaú (ref)'!$A$2:$A$44,$C656)&gt;0,"ITAU",IF(AND(TRIM(UPPER($I656))="CONTRATUAL",ISNUMBER(SEARCH("INDIVIDUAL",SUBSTITUTE(UPPER($D656)," ","")))),"PREMIUM FREE",""))))</f>
        <v/>
      </c>
    </row>
    <row r="657">
      <c r="AC657">
        <f>IF($C657="","",IF(COUNTIF('Códigos Santander (ref)'!$A$2:$A$79,$C657)&gt;0,"SANTANDER",IF(COUNTIF('Códigos Itaú (ref)'!$A$2:$A$44,$C657)&gt;0,"ITAU",IF(AND(TRIM(UPPER($I657))="CONTRATUAL",ISNUMBER(SEARCH("INDIVIDUAL",SUBSTITUTE(UPPER($D657)," ","")))),"PREMIUM FREE",""))))</f>
        <v/>
      </c>
    </row>
    <row r="658">
      <c r="AC658">
        <f>IF($C658="","",IF(COUNTIF('Códigos Santander (ref)'!$A$2:$A$79,$C658)&gt;0,"SANTANDER",IF(COUNTIF('Códigos Itaú (ref)'!$A$2:$A$44,$C658)&gt;0,"ITAU",IF(AND(TRIM(UPPER($I658))="CONTRATUAL",ISNUMBER(SEARCH("INDIVIDUAL",SUBSTITUTE(UPPER($D658)," ","")))),"PREMIUM FREE",""))))</f>
        <v/>
      </c>
    </row>
    <row r="659">
      <c r="AC659">
        <f>IF($C659="","",IF(COUNTIF('Códigos Santander (ref)'!$A$2:$A$79,$C659)&gt;0,"SANTANDER",IF(COUNTIF('Códigos Itaú (ref)'!$A$2:$A$44,$C659)&gt;0,"ITAU",IF(AND(TRIM(UPPER($I659))="CONTRATUAL",ISNUMBER(SEARCH("INDIVIDUAL",SUBSTITUTE(UPPER($D659)," ","")))),"PREMIUM FREE",""))))</f>
        <v/>
      </c>
    </row>
    <row r="660">
      <c r="AC660">
        <f>IF($C660="","",IF(COUNTIF('Códigos Santander (ref)'!$A$2:$A$79,$C660)&gt;0,"SANTANDER",IF(COUNTIF('Códigos Itaú (ref)'!$A$2:$A$44,$C660)&gt;0,"ITAU",IF(AND(TRIM(UPPER($I660))="CONTRATUAL",ISNUMBER(SEARCH("INDIVIDUAL",SUBSTITUTE(UPPER($D660)," ","")))),"PREMIUM FREE",""))))</f>
        <v/>
      </c>
    </row>
    <row r="661">
      <c r="AC661">
        <f>IF($C661="","",IF(COUNTIF('Códigos Santander (ref)'!$A$2:$A$79,$C661)&gt;0,"SANTANDER",IF(COUNTIF('Códigos Itaú (ref)'!$A$2:$A$44,$C661)&gt;0,"ITAU",IF(AND(TRIM(UPPER($I661))="CONTRATUAL",ISNUMBER(SEARCH("INDIVIDUAL",SUBSTITUTE(UPPER($D661)," ","")))),"PREMIUM FREE",""))))</f>
        <v/>
      </c>
    </row>
    <row r="662">
      <c r="AC662">
        <f>IF($C662="","",IF(COUNTIF('Códigos Santander (ref)'!$A$2:$A$79,$C662)&gt;0,"SANTANDER",IF(COUNTIF('Códigos Itaú (ref)'!$A$2:$A$44,$C662)&gt;0,"ITAU",IF(AND(TRIM(UPPER($I662))="CONTRATUAL",ISNUMBER(SEARCH("INDIVIDUAL",SUBSTITUTE(UPPER($D662)," ","")))),"PREMIUM FREE",""))))</f>
        <v/>
      </c>
    </row>
    <row r="663">
      <c r="AC663">
        <f>IF($C663="","",IF(COUNTIF('Códigos Santander (ref)'!$A$2:$A$79,$C663)&gt;0,"SANTANDER",IF(COUNTIF('Códigos Itaú (ref)'!$A$2:$A$44,$C663)&gt;0,"ITAU",IF(AND(TRIM(UPPER($I663))="CONTRATUAL",ISNUMBER(SEARCH("INDIVIDUAL",SUBSTITUTE(UPPER($D663)," ","")))),"PREMIUM FREE",""))))</f>
        <v/>
      </c>
    </row>
    <row r="664">
      <c r="AC664">
        <f>IF($C664="","",IF(COUNTIF('Códigos Santander (ref)'!$A$2:$A$79,$C664)&gt;0,"SANTANDER",IF(COUNTIF('Códigos Itaú (ref)'!$A$2:$A$44,$C664)&gt;0,"ITAU",IF(AND(TRIM(UPPER($I664))="CONTRATUAL",ISNUMBER(SEARCH("INDIVIDUAL",SUBSTITUTE(UPPER($D664)," ","")))),"PREMIUM FREE",""))))</f>
        <v/>
      </c>
    </row>
    <row r="665">
      <c r="AC665">
        <f>IF($C665="","",IF(COUNTIF('Códigos Santander (ref)'!$A$2:$A$79,$C665)&gt;0,"SANTANDER",IF(COUNTIF('Códigos Itaú (ref)'!$A$2:$A$44,$C665)&gt;0,"ITAU",IF(AND(TRIM(UPPER($I665))="CONTRATUAL",ISNUMBER(SEARCH("INDIVIDUAL",SUBSTITUTE(UPPER($D665)," ","")))),"PREMIUM FREE",""))))</f>
        <v/>
      </c>
    </row>
    <row r="666">
      <c r="AC666">
        <f>IF($C666="","",IF(COUNTIF('Códigos Santander (ref)'!$A$2:$A$79,$C666)&gt;0,"SANTANDER",IF(COUNTIF('Códigos Itaú (ref)'!$A$2:$A$44,$C666)&gt;0,"ITAU",IF(AND(TRIM(UPPER($I666))="CONTRATUAL",ISNUMBER(SEARCH("INDIVIDUAL",SUBSTITUTE(UPPER($D666)," ","")))),"PREMIUM FREE",""))))</f>
        <v/>
      </c>
    </row>
    <row r="667">
      <c r="AC667">
        <f>IF($C667="","",IF(COUNTIF('Códigos Santander (ref)'!$A$2:$A$79,$C667)&gt;0,"SANTANDER",IF(COUNTIF('Códigos Itaú (ref)'!$A$2:$A$44,$C667)&gt;0,"ITAU",IF(AND(TRIM(UPPER($I667))="CONTRATUAL",ISNUMBER(SEARCH("INDIVIDUAL",SUBSTITUTE(UPPER($D667)," ","")))),"PREMIUM FREE",""))))</f>
        <v/>
      </c>
    </row>
    <row r="668">
      <c r="AC668">
        <f>IF($C668="","",IF(COUNTIF('Códigos Santander (ref)'!$A$2:$A$79,$C668)&gt;0,"SANTANDER",IF(COUNTIF('Códigos Itaú (ref)'!$A$2:$A$44,$C668)&gt;0,"ITAU",IF(AND(TRIM(UPPER($I668))="CONTRATUAL",ISNUMBER(SEARCH("INDIVIDUAL",SUBSTITUTE(UPPER($D668)," ","")))),"PREMIUM FREE",""))))</f>
        <v/>
      </c>
    </row>
    <row r="669">
      <c r="AC669">
        <f>IF($C669="","",IF(COUNTIF('Códigos Santander (ref)'!$A$2:$A$79,$C669)&gt;0,"SANTANDER",IF(COUNTIF('Códigos Itaú (ref)'!$A$2:$A$44,$C669)&gt;0,"ITAU",IF(AND(TRIM(UPPER($I669))="CONTRATUAL",ISNUMBER(SEARCH("INDIVIDUAL",SUBSTITUTE(UPPER($D669)," ","")))),"PREMIUM FREE",""))))</f>
        <v/>
      </c>
    </row>
    <row r="670">
      <c r="AC670">
        <f>IF($C670="","",IF(COUNTIF('Códigos Santander (ref)'!$A$2:$A$79,$C670)&gt;0,"SANTANDER",IF(COUNTIF('Códigos Itaú (ref)'!$A$2:$A$44,$C670)&gt;0,"ITAU",IF(AND(TRIM(UPPER($I670))="CONTRATUAL",ISNUMBER(SEARCH("INDIVIDUAL",SUBSTITUTE(UPPER($D670)," ","")))),"PREMIUM FREE",""))))</f>
        <v/>
      </c>
    </row>
    <row r="671">
      <c r="AC671">
        <f>IF($C671="","",IF(COUNTIF('Códigos Santander (ref)'!$A$2:$A$79,$C671)&gt;0,"SANTANDER",IF(COUNTIF('Códigos Itaú (ref)'!$A$2:$A$44,$C671)&gt;0,"ITAU",IF(AND(TRIM(UPPER($I671))="CONTRATUAL",ISNUMBER(SEARCH("INDIVIDUAL",SUBSTITUTE(UPPER($D671)," ","")))),"PREMIUM FREE",""))))</f>
        <v/>
      </c>
    </row>
    <row r="672">
      <c r="AC672">
        <f>IF($C672="","",IF(COUNTIF('Códigos Santander (ref)'!$A$2:$A$79,$C672)&gt;0,"SANTANDER",IF(COUNTIF('Códigos Itaú (ref)'!$A$2:$A$44,$C672)&gt;0,"ITAU",IF(AND(TRIM(UPPER($I672))="CONTRATUAL",ISNUMBER(SEARCH("INDIVIDUAL",SUBSTITUTE(UPPER($D672)," ","")))),"PREMIUM FREE",""))))</f>
        <v/>
      </c>
    </row>
    <row r="673">
      <c r="AC673">
        <f>IF($C673="","",IF(COUNTIF('Códigos Santander (ref)'!$A$2:$A$79,$C673)&gt;0,"SANTANDER",IF(COUNTIF('Códigos Itaú (ref)'!$A$2:$A$44,$C673)&gt;0,"ITAU",IF(AND(TRIM(UPPER($I673))="CONTRATUAL",ISNUMBER(SEARCH("INDIVIDUAL",SUBSTITUTE(UPPER($D673)," ","")))),"PREMIUM FREE",""))))</f>
        <v/>
      </c>
    </row>
    <row r="674">
      <c r="AC674">
        <f>IF($C674="","",IF(COUNTIF('Códigos Santander (ref)'!$A$2:$A$79,$C674)&gt;0,"SANTANDER",IF(COUNTIF('Códigos Itaú (ref)'!$A$2:$A$44,$C674)&gt;0,"ITAU",IF(AND(TRIM(UPPER($I674))="CONTRATUAL",ISNUMBER(SEARCH("INDIVIDUAL",SUBSTITUTE(UPPER($D674)," ","")))),"PREMIUM FREE",""))))</f>
        <v/>
      </c>
    </row>
    <row r="675">
      <c r="AC675">
        <f>IF($C675="","",IF(COUNTIF('Códigos Santander (ref)'!$A$2:$A$79,$C675)&gt;0,"SANTANDER",IF(COUNTIF('Códigos Itaú (ref)'!$A$2:$A$44,$C675)&gt;0,"ITAU",IF(AND(TRIM(UPPER($I675))="CONTRATUAL",ISNUMBER(SEARCH("INDIVIDUAL",SUBSTITUTE(UPPER($D675)," ","")))),"PREMIUM FREE",""))))</f>
        <v/>
      </c>
    </row>
    <row r="676">
      <c r="AC676">
        <f>IF($C676="","",IF(COUNTIF('Códigos Santander (ref)'!$A$2:$A$79,$C676)&gt;0,"SANTANDER",IF(COUNTIF('Códigos Itaú (ref)'!$A$2:$A$44,$C676)&gt;0,"ITAU",IF(AND(TRIM(UPPER($I676))="CONTRATUAL",ISNUMBER(SEARCH("INDIVIDUAL",SUBSTITUTE(UPPER($D676)," ","")))),"PREMIUM FREE",""))))</f>
        <v/>
      </c>
    </row>
    <row r="677">
      <c r="AC677">
        <f>IF($C677="","",IF(COUNTIF('Códigos Santander (ref)'!$A$2:$A$79,$C677)&gt;0,"SANTANDER",IF(COUNTIF('Códigos Itaú (ref)'!$A$2:$A$44,$C677)&gt;0,"ITAU",IF(AND(TRIM(UPPER($I677))="CONTRATUAL",ISNUMBER(SEARCH("INDIVIDUAL",SUBSTITUTE(UPPER($D677)," ","")))),"PREMIUM FREE",""))))</f>
        <v/>
      </c>
    </row>
    <row r="678">
      <c r="AC678">
        <f>IF($C678="","",IF(COUNTIF('Códigos Santander (ref)'!$A$2:$A$79,$C678)&gt;0,"SANTANDER",IF(COUNTIF('Códigos Itaú (ref)'!$A$2:$A$44,$C678)&gt;0,"ITAU",IF(AND(TRIM(UPPER($I678))="CONTRATUAL",ISNUMBER(SEARCH("INDIVIDUAL",SUBSTITUTE(UPPER($D678)," ","")))),"PREMIUM FREE",""))))</f>
        <v/>
      </c>
    </row>
    <row r="679">
      <c r="AC679">
        <f>IF($C679="","",IF(COUNTIF('Códigos Santander (ref)'!$A$2:$A$79,$C679)&gt;0,"SANTANDER",IF(COUNTIF('Códigos Itaú (ref)'!$A$2:$A$44,$C679)&gt;0,"ITAU",IF(AND(TRIM(UPPER($I679))="CONTRATUAL",ISNUMBER(SEARCH("INDIVIDUAL",SUBSTITUTE(UPPER($D679)," ","")))),"PREMIUM FREE",""))))</f>
        <v/>
      </c>
    </row>
    <row r="680">
      <c r="AC680">
        <f>IF($C680="","",IF(COUNTIF('Códigos Santander (ref)'!$A$2:$A$79,$C680)&gt;0,"SANTANDER",IF(COUNTIF('Códigos Itaú (ref)'!$A$2:$A$44,$C680)&gt;0,"ITAU",IF(AND(TRIM(UPPER($I680))="CONTRATUAL",ISNUMBER(SEARCH("INDIVIDUAL",SUBSTITUTE(UPPER($D680)," ","")))),"PREMIUM FREE",""))))</f>
        <v/>
      </c>
    </row>
    <row r="681">
      <c r="AC681">
        <f>IF($C681="","",IF(COUNTIF('Códigos Santander (ref)'!$A$2:$A$79,$C681)&gt;0,"SANTANDER",IF(COUNTIF('Códigos Itaú (ref)'!$A$2:$A$44,$C681)&gt;0,"ITAU",IF(AND(TRIM(UPPER($I681))="CONTRATUAL",ISNUMBER(SEARCH("INDIVIDUAL",SUBSTITUTE(UPPER($D681)," ","")))),"PREMIUM FREE",""))))</f>
        <v/>
      </c>
    </row>
    <row r="682">
      <c r="AC682">
        <f>IF($C682="","",IF(COUNTIF('Códigos Santander (ref)'!$A$2:$A$79,$C682)&gt;0,"SANTANDER",IF(COUNTIF('Códigos Itaú (ref)'!$A$2:$A$44,$C682)&gt;0,"ITAU",IF(AND(TRIM(UPPER($I682))="CONTRATUAL",ISNUMBER(SEARCH("INDIVIDUAL",SUBSTITUTE(UPPER($D682)," ","")))),"PREMIUM FREE",""))))</f>
        <v/>
      </c>
    </row>
    <row r="683">
      <c r="AC683">
        <f>IF($C683="","",IF(COUNTIF('Códigos Santander (ref)'!$A$2:$A$79,$C683)&gt;0,"SANTANDER",IF(COUNTIF('Códigos Itaú (ref)'!$A$2:$A$44,$C683)&gt;0,"ITAU",IF(AND(TRIM(UPPER($I683))="CONTRATUAL",ISNUMBER(SEARCH("INDIVIDUAL",SUBSTITUTE(UPPER($D683)," ","")))),"PREMIUM FREE",""))))</f>
        <v/>
      </c>
    </row>
    <row r="684">
      <c r="AC684">
        <f>IF($C684="","",IF(COUNTIF('Códigos Santander (ref)'!$A$2:$A$79,$C684)&gt;0,"SANTANDER",IF(COUNTIF('Códigos Itaú (ref)'!$A$2:$A$44,$C684)&gt;0,"ITAU",IF(AND(TRIM(UPPER($I684))="CONTRATUAL",ISNUMBER(SEARCH("INDIVIDUAL",SUBSTITUTE(UPPER($D684)," ","")))),"PREMIUM FREE",""))))</f>
        <v/>
      </c>
    </row>
    <row r="685">
      <c r="AC685">
        <f>IF($C685="","",IF(COUNTIF('Códigos Santander (ref)'!$A$2:$A$79,$C685)&gt;0,"SANTANDER",IF(COUNTIF('Códigos Itaú (ref)'!$A$2:$A$44,$C685)&gt;0,"ITAU",IF(AND(TRIM(UPPER($I685))="CONTRATUAL",ISNUMBER(SEARCH("INDIVIDUAL",SUBSTITUTE(UPPER($D685)," ","")))),"PREMIUM FREE",""))))</f>
        <v/>
      </c>
    </row>
    <row r="686">
      <c r="AC686">
        <f>IF($C686="","",IF(COUNTIF('Códigos Santander (ref)'!$A$2:$A$79,$C686)&gt;0,"SANTANDER",IF(COUNTIF('Códigos Itaú (ref)'!$A$2:$A$44,$C686)&gt;0,"ITAU",IF(AND(TRIM(UPPER($I686))="CONTRATUAL",ISNUMBER(SEARCH("INDIVIDUAL",SUBSTITUTE(UPPER($D686)," ","")))),"PREMIUM FREE",""))))</f>
        <v/>
      </c>
    </row>
    <row r="687">
      <c r="AC687">
        <f>IF($C687="","",IF(COUNTIF('Códigos Santander (ref)'!$A$2:$A$79,$C687)&gt;0,"SANTANDER",IF(COUNTIF('Códigos Itaú (ref)'!$A$2:$A$44,$C687)&gt;0,"ITAU",IF(AND(TRIM(UPPER($I687))="CONTRATUAL",ISNUMBER(SEARCH("INDIVIDUAL",SUBSTITUTE(UPPER($D687)," ","")))),"PREMIUM FREE",""))))</f>
        <v/>
      </c>
    </row>
    <row r="688">
      <c r="AC688">
        <f>IF($C688="","",IF(COUNTIF('Códigos Santander (ref)'!$A$2:$A$79,$C688)&gt;0,"SANTANDER",IF(COUNTIF('Códigos Itaú (ref)'!$A$2:$A$44,$C688)&gt;0,"ITAU",IF(AND(TRIM(UPPER($I688))="CONTRATUAL",ISNUMBER(SEARCH("INDIVIDUAL",SUBSTITUTE(UPPER($D688)," ","")))),"PREMIUM FREE",""))))</f>
        <v/>
      </c>
    </row>
    <row r="689">
      <c r="AC689">
        <f>IF($C689="","",IF(COUNTIF('Códigos Santander (ref)'!$A$2:$A$79,$C689)&gt;0,"SANTANDER",IF(COUNTIF('Códigos Itaú (ref)'!$A$2:$A$44,$C689)&gt;0,"ITAU",IF(AND(TRIM(UPPER($I689))="CONTRATUAL",ISNUMBER(SEARCH("INDIVIDUAL",SUBSTITUTE(UPPER($D689)," ","")))),"PREMIUM FREE",""))))</f>
        <v/>
      </c>
    </row>
    <row r="690">
      <c r="AC690">
        <f>IF($C690="","",IF(COUNTIF('Códigos Santander (ref)'!$A$2:$A$79,$C690)&gt;0,"SANTANDER",IF(COUNTIF('Códigos Itaú (ref)'!$A$2:$A$44,$C690)&gt;0,"ITAU",IF(AND(TRIM(UPPER($I690))="CONTRATUAL",ISNUMBER(SEARCH("INDIVIDUAL",SUBSTITUTE(UPPER($D690)," ","")))),"PREMIUM FREE",""))))</f>
        <v/>
      </c>
    </row>
    <row r="691">
      <c r="AC691">
        <f>IF($C691="","",IF(COUNTIF('Códigos Santander (ref)'!$A$2:$A$79,$C691)&gt;0,"SANTANDER",IF(COUNTIF('Códigos Itaú (ref)'!$A$2:$A$44,$C691)&gt;0,"ITAU",IF(AND(TRIM(UPPER($I691))="CONTRATUAL",ISNUMBER(SEARCH("INDIVIDUAL",SUBSTITUTE(UPPER($D691)," ","")))),"PREMIUM FREE",""))))</f>
        <v/>
      </c>
    </row>
    <row r="692">
      <c r="AC692">
        <f>IF($C692="","",IF(COUNTIF('Códigos Santander (ref)'!$A$2:$A$79,$C692)&gt;0,"SANTANDER",IF(COUNTIF('Códigos Itaú (ref)'!$A$2:$A$44,$C692)&gt;0,"ITAU",IF(AND(TRIM(UPPER($I692))="CONTRATUAL",ISNUMBER(SEARCH("INDIVIDUAL",SUBSTITUTE(UPPER($D692)," ","")))),"PREMIUM FREE",""))))</f>
        <v/>
      </c>
    </row>
    <row r="693">
      <c r="AC693">
        <f>IF($C693="","",IF(COUNTIF('Códigos Santander (ref)'!$A$2:$A$79,$C693)&gt;0,"SANTANDER",IF(COUNTIF('Códigos Itaú (ref)'!$A$2:$A$44,$C693)&gt;0,"ITAU",IF(AND(TRIM(UPPER($I693))="CONTRATUAL",ISNUMBER(SEARCH("INDIVIDUAL",SUBSTITUTE(UPPER($D693)," ","")))),"PREMIUM FREE",""))))</f>
        <v/>
      </c>
    </row>
    <row r="694">
      <c r="AC694">
        <f>IF($C694="","",IF(COUNTIF('Códigos Santander (ref)'!$A$2:$A$79,$C694)&gt;0,"SANTANDER",IF(COUNTIF('Códigos Itaú (ref)'!$A$2:$A$44,$C694)&gt;0,"ITAU",IF(AND(TRIM(UPPER($I694))="CONTRATUAL",ISNUMBER(SEARCH("INDIVIDUAL",SUBSTITUTE(UPPER($D694)," ","")))),"PREMIUM FREE",""))))</f>
        <v/>
      </c>
    </row>
    <row r="695">
      <c r="AC695">
        <f>IF($C695="","",IF(COUNTIF('Códigos Santander (ref)'!$A$2:$A$79,$C695)&gt;0,"SANTANDER",IF(COUNTIF('Códigos Itaú (ref)'!$A$2:$A$44,$C695)&gt;0,"ITAU",IF(AND(TRIM(UPPER($I695))="CONTRATUAL",ISNUMBER(SEARCH("INDIVIDUAL",SUBSTITUTE(UPPER($D695)," ","")))),"PREMIUM FREE",""))))</f>
        <v/>
      </c>
    </row>
    <row r="696">
      <c r="AC696">
        <f>IF($C696="","",IF(COUNTIF('Códigos Santander (ref)'!$A$2:$A$79,$C696)&gt;0,"SANTANDER",IF(COUNTIF('Códigos Itaú (ref)'!$A$2:$A$44,$C696)&gt;0,"ITAU",IF(AND(TRIM(UPPER($I696))="CONTRATUAL",ISNUMBER(SEARCH("INDIVIDUAL",SUBSTITUTE(UPPER($D696)," ","")))),"PREMIUM FREE",""))))</f>
        <v/>
      </c>
    </row>
    <row r="697">
      <c r="AC697">
        <f>IF($C697="","",IF(COUNTIF('Códigos Santander (ref)'!$A$2:$A$79,$C697)&gt;0,"SANTANDER",IF(COUNTIF('Códigos Itaú (ref)'!$A$2:$A$44,$C697)&gt;0,"ITAU",IF(AND(TRIM(UPPER($I697))="CONTRATUAL",ISNUMBER(SEARCH("INDIVIDUAL",SUBSTITUTE(UPPER($D697)," ","")))),"PREMIUM FREE",""))))</f>
        <v/>
      </c>
    </row>
    <row r="698">
      <c r="AC698">
        <f>IF($C698="","",IF(COUNTIF('Códigos Santander (ref)'!$A$2:$A$79,$C698)&gt;0,"SANTANDER",IF(COUNTIF('Códigos Itaú (ref)'!$A$2:$A$44,$C698)&gt;0,"ITAU",IF(AND(TRIM(UPPER($I698))="CONTRATUAL",ISNUMBER(SEARCH("INDIVIDUAL",SUBSTITUTE(UPPER($D698)," ","")))),"PREMIUM FREE",""))))</f>
        <v/>
      </c>
    </row>
    <row r="699">
      <c r="AC699">
        <f>IF($C699="","",IF(COUNTIF('Códigos Santander (ref)'!$A$2:$A$79,$C699)&gt;0,"SANTANDER",IF(COUNTIF('Códigos Itaú (ref)'!$A$2:$A$44,$C699)&gt;0,"ITAU",IF(AND(TRIM(UPPER($I699))="CONTRATUAL",ISNUMBER(SEARCH("INDIVIDUAL",SUBSTITUTE(UPPER($D699)," ","")))),"PREMIUM FREE",""))))</f>
        <v/>
      </c>
    </row>
    <row r="700">
      <c r="AC700">
        <f>IF($C700="","",IF(COUNTIF('Códigos Santander (ref)'!$A$2:$A$79,$C700)&gt;0,"SANTANDER",IF(COUNTIF('Códigos Itaú (ref)'!$A$2:$A$44,$C700)&gt;0,"ITAU",IF(AND(TRIM(UPPER($I700))="CONTRATUAL",ISNUMBER(SEARCH("INDIVIDUAL",SUBSTITUTE(UPPER($D700)," ","")))),"PREMIUM FREE",""))))</f>
        <v/>
      </c>
    </row>
    <row r="701">
      <c r="AC701">
        <f>IF($C701="","",IF(COUNTIF('Códigos Santander (ref)'!$A$2:$A$79,$C701)&gt;0,"SANTANDER",IF(COUNTIF('Códigos Itaú (ref)'!$A$2:$A$44,$C701)&gt;0,"ITAU",IF(AND(TRIM(UPPER($I701))="CONTRATUAL",ISNUMBER(SEARCH("INDIVIDUAL",SUBSTITUTE(UPPER($D701)," ","")))),"PREMIUM FREE",""))))</f>
        <v/>
      </c>
    </row>
    <row r="702">
      <c r="AC702">
        <f>IF($C702="","",IF(COUNTIF('Códigos Santander (ref)'!$A$2:$A$79,$C702)&gt;0,"SANTANDER",IF(COUNTIF('Códigos Itaú (ref)'!$A$2:$A$44,$C702)&gt;0,"ITAU",IF(AND(TRIM(UPPER($I702))="CONTRATUAL",ISNUMBER(SEARCH("INDIVIDUAL",SUBSTITUTE(UPPER($D702)," ","")))),"PREMIUM FREE",""))))</f>
        <v/>
      </c>
    </row>
    <row r="703">
      <c r="AC703">
        <f>IF($C703="","",IF(COUNTIF('Códigos Santander (ref)'!$A$2:$A$79,$C703)&gt;0,"SANTANDER",IF(COUNTIF('Códigos Itaú (ref)'!$A$2:$A$44,$C703)&gt;0,"ITAU",IF(AND(TRIM(UPPER($I703))="CONTRATUAL",ISNUMBER(SEARCH("INDIVIDUAL",SUBSTITUTE(UPPER($D703)," ","")))),"PREMIUM FREE",""))))</f>
        <v/>
      </c>
    </row>
    <row r="704">
      <c r="AC704">
        <f>IF($C704="","",IF(COUNTIF('Códigos Santander (ref)'!$A$2:$A$79,$C704)&gt;0,"SANTANDER",IF(COUNTIF('Códigos Itaú (ref)'!$A$2:$A$44,$C704)&gt;0,"ITAU",IF(AND(TRIM(UPPER($I704))="CONTRATUAL",ISNUMBER(SEARCH("INDIVIDUAL",SUBSTITUTE(UPPER($D704)," ","")))),"PREMIUM FREE",""))))</f>
        <v/>
      </c>
    </row>
    <row r="705">
      <c r="AC705">
        <f>IF($C705="","",IF(COUNTIF('Códigos Santander (ref)'!$A$2:$A$79,$C705)&gt;0,"SANTANDER",IF(COUNTIF('Códigos Itaú (ref)'!$A$2:$A$44,$C705)&gt;0,"ITAU",IF(AND(TRIM(UPPER($I705))="CONTRATUAL",ISNUMBER(SEARCH("INDIVIDUAL",SUBSTITUTE(UPPER($D705)," ","")))),"PREMIUM FREE",""))))</f>
        <v/>
      </c>
    </row>
    <row r="706">
      <c r="AC706">
        <f>IF($C706="","",IF(COUNTIF('Códigos Santander (ref)'!$A$2:$A$79,$C706)&gt;0,"SANTANDER",IF(COUNTIF('Códigos Itaú (ref)'!$A$2:$A$44,$C706)&gt;0,"ITAU",IF(AND(TRIM(UPPER($I706))="CONTRATUAL",ISNUMBER(SEARCH("INDIVIDUAL",SUBSTITUTE(UPPER($D706)," ","")))),"PREMIUM FREE",""))))</f>
        <v/>
      </c>
    </row>
    <row r="707">
      <c r="AC707">
        <f>IF($C707="","",IF(COUNTIF('Códigos Santander (ref)'!$A$2:$A$79,$C707)&gt;0,"SANTANDER",IF(COUNTIF('Códigos Itaú (ref)'!$A$2:$A$44,$C707)&gt;0,"ITAU",IF(AND(TRIM(UPPER($I707))="CONTRATUAL",ISNUMBER(SEARCH("INDIVIDUAL",SUBSTITUTE(UPPER($D707)," ","")))),"PREMIUM FREE",""))))</f>
        <v/>
      </c>
    </row>
    <row r="708">
      <c r="AC708">
        <f>IF($C708="","",IF(COUNTIF('Códigos Santander (ref)'!$A$2:$A$79,$C708)&gt;0,"SANTANDER",IF(COUNTIF('Códigos Itaú (ref)'!$A$2:$A$44,$C708)&gt;0,"ITAU",IF(AND(TRIM(UPPER($I708))="CONTRATUAL",ISNUMBER(SEARCH("INDIVIDUAL",SUBSTITUTE(UPPER($D708)," ","")))),"PREMIUM FREE",""))))</f>
        <v/>
      </c>
    </row>
    <row r="709">
      <c r="AC709">
        <f>IF($C709="","",IF(COUNTIF('Códigos Santander (ref)'!$A$2:$A$79,$C709)&gt;0,"SANTANDER",IF(COUNTIF('Códigos Itaú (ref)'!$A$2:$A$44,$C709)&gt;0,"ITAU",IF(AND(TRIM(UPPER($I709))="CONTRATUAL",ISNUMBER(SEARCH("INDIVIDUAL",SUBSTITUTE(UPPER($D709)," ","")))),"PREMIUM FREE",""))))</f>
        <v/>
      </c>
    </row>
    <row r="710">
      <c r="AC710">
        <f>IF($C710="","",IF(COUNTIF('Códigos Santander (ref)'!$A$2:$A$79,$C710)&gt;0,"SANTANDER",IF(COUNTIF('Códigos Itaú (ref)'!$A$2:$A$44,$C710)&gt;0,"ITAU",IF(AND(TRIM(UPPER($I710))="CONTRATUAL",ISNUMBER(SEARCH("INDIVIDUAL",SUBSTITUTE(UPPER($D710)," ","")))),"PREMIUM FREE",""))))</f>
        <v/>
      </c>
    </row>
    <row r="711">
      <c r="AC711">
        <f>IF($C711="","",IF(COUNTIF('Códigos Santander (ref)'!$A$2:$A$79,$C711)&gt;0,"SANTANDER",IF(COUNTIF('Códigos Itaú (ref)'!$A$2:$A$44,$C711)&gt;0,"ITAU",IF(AND(TRIM(UPPER($I711))="CONTRATUAL",ISNUMBER(SEARCH("INDIVIDUAL",SUBSTITUTE(UPPER($D711)," ","")))),"PREMIUM FREE",""))))</f>
        <v/>
      </c>
    </row>
    <row r="712">
      <c r="AC712">
        <f>IF($C712="","",IF(COUNTIF('Códigos Santander (ref)'!$A$2:$A$79,$C712)&gt;0,"SANTANDER",IF(COUNTIF('Códigos Itaú (ref)'!$A$2:$A$44,$C712)&gt;0,"ITAU",IF(AND(TRIM(UPPER($I712))="CONTRATUAL",ISNUMBER(SEARCH("INDIVIDUAL",SUBSTITUTE(UPPER($D712)," ","")))),"PREMIUM FREE",""))))</f>
        <v/>
      </c>
    </row>
    <row r="713">
      <c r="AC713">
        <f>IF($C713="","",IF(COUNTIF('Códigos Santander (ref)'!$A$2:$A$79,$C713)&gt;0,"SANTANDER",IF(COUNTIF('Códigos Itaú (ref)'!$A$2:$A$44,$C713)&gt;0,"ITAU",IF(AND(TRIM(UPPER($I713))="CONTRATUAL",ISNUMBER(SEARCH("INDIVIDUAL",SUBSTITUTE(UPPER($D713)," ","")))),"PREMIUM FREE",""))))</f>
        <v/>
      </c>
    </row>
    <row r="714">
      <c r="AC714">
        <f>IF($C714="","",IF(COUNTIF('Códigos Santander (ref)'!$A$2:$A$79,$C714)&gt;0,"SANTANDER",IF(COUNTIF('Códigos Itaú (ref)'!$A$2:$A$44,$C714)&gt;0,"ITAU",IF(AND(TRIM(UPPER($I714))="CONTRATUAL",ISNUMBER(SEARCH("INDIVIDUAL",SUBSTITUTE(UPPER($D714)," ","")))),"PREMIUM FREE",""))))</f>
        <v/>
      </c>
    </row>
    <row r="715">
      <c r="AC715">
        <f>IF($C715="","",IF(COUNTIF('Códigos Santander (ref)'!$A$2:$A$79,$C715)&gt;0,"SANTANDER",IF(COUNTIF('Códigos Itaú (ref)'!$A$2:$A$44,$C715)&gt;0,"ITAU",IF(AND(TRIM(UPPER($I715))="CONTRATUAL",ISNUMBER(SEARCH("INDIVIDUAL",SUBSTITUTE(UPPER($D715)," ","")))),"PREMIUM FREE",""))))</f>
        <v/>
      </c>
    </row>
    <row r="716">
      <c r="AC716">
        <f>IF($C716="","",IF(COUNTIF('Códigos Santander (ref)'!$A$2:$A$79,$C716)&gt;0,"SANTANDER",IF(COUNTIF('Códigos Itaú (ref)'!$A$2:$A$44,$C716)&gt;0,"ITAU",IF(AND(TRIM(UPPER($I716))="CONTRATUAL",ISNUMBER(SEARCH("INDIVIDUAL",SUBSTITUTE(UPPER($D716)," ","")))),"PREMIUM FREE",""))))</f>
        <v/>
      </c>
    </row>
    <row r="717">
      <c r="AC717">
        <f>IF($C717="","",IF(COUNTIF('Códigos Santander (ref)'!$A$2:$A$79,$C717)&gt;0,"SANTANDER",IF(COUNTIF('Códigos Itaú (ref)'!$A$2:$A$44,$C717)&gt;0,"ITAU",IF(AND(TRIM(UPPER($I717))="CONTRATUAL",ISNUMBER(SEARCH("INDIVIDUAL",SUBSTITUTE(UPPER($D717)," ","")))),"PREMIUM FREE",""))))</f>
        <v/>
      </c>
    </row>
    <row r="718">
      <c r="AC718">
        <f>IF($C718="","",IF(COUNTIF('Códigos Santander (ref)'!$A$2:$A$79,$C718)&gt;0,"SANTANDER",IF(COUNTIF('Códigos Itaú (ref)'!$A$2:$A$44,$C718)&gt;0,"ITAU",IF(AND(TRIM(UPPER($I718))="CONTRATUAL",ISNUMBER(SEARCH("INDIVIDUAL",SUBSTITUTE(UPPER($D718)," ","")))),"PREMIUM FREE",""))))</f>
        <v/>
      </c>
    </row>
    <row r="719">
      <c r="AC719">
        <f>IF($C719="","",IF(COUNTIF('Códigos Santander (ref)'!$A$2:$A$79,$C719)&gt;0,"SANTANDER",IF(COUNTIF('Códigos Itaú (ref)'!$A$2:$A$44,$C719)&gt;0,"ITAU",IF(AND(TRIM(UPPER($I719))="CONTRATUAL",ISNUMBER(SEARCH("INDIVIDUAL",SUBSTITUTE(UPPER($D719)," ","")))),"PREMIUM FREE",""))))</f>
        <v/>
      </c>
    </row>
    <row r="720">
      <c r="AC720">
        <f>IF($C720="","",IF(COUNTIF('Códigos Santander (ref)'!$A$2:$A$79,$C720)&gt;0,"SANTANDER",IF(COUNTIF('Códigos Itaú (ref)'!$A$2:$A$44,$C720)&gt;0,"ITAU",IF(AND(TRIM(UPPER($I720))="CONTRATUAL",ISNUMBER(SEARCH("INDIVIDUAL",SUBSTITUTE(UPPER($D720)," ","")))),"PREMIUM FREE",""))))</f>
        <v/>
      </c>
    </row>
    <row r="721">
      <c r="AC721">
        <f>IF($C721="","",IF(COUNTIF('Códigos Santander (ref)'!$A$2:$A$79,$C721)&gt;0,"SANTANDER",IF(COUNTIF('Códigos Itaú (ref)'!$A$2:$A$44,$C721)&gt;0,"ITAU",IF(AND(TRIM(UPPER($I721))="CONTRATUAL",ISNUMBER(SEARCH("INDIVIDUAL",SUBSTITUTE(UPPER($D721)," ","")))),"PREMIUM FREE",""))))</f>
        <v/>
      </c>
    </row>
    <row r="722">
      <c r="AC722">
        <f>IF($C722="","",IF(COUNTIF('Códigos Santander (ref)'!$A$2:$A$79,$C722)&gt;0,"SANTANDER",IF(COUNTIF('Códigos Itaú (ref)'!$A$2:$A$44,$C722)&gt;0,"ITAU",IF(AND(TRIM(UPPER($I722))="CONTRATUAL",ISNUMBER(SEARCH("INDIVIDUAL",SUBSTITUTE(UPPER($D722)," ","")))),"PREMIUM FREE",""))))</f>
        <v/>
      </c>
    </row>
    <row r="723">
      <c r="AC723">
        <f>IF($C723="","",IF(COUNTIF('Códigos Santander (ref)'!$A$2:$A$79,$C723)&gt;0,"SANTANDER",IF(COUNTIF('Códigos Itaú (ref)'!$A$2:$A$44,$C723)&gt;0,"ITAU",IF(AND(TRIM(UPPER($I723))="CONTRATUAL",ISNUMBER(SEARCH("INDIVIDUAL",SUBSTITUTE(UPPER($D723)," ","")))),"PREMIUM FREE",""))))</f>
        <v/>
      </c>
    </row>
    <row r="724">
      <c r="AC724">
        <f>IF($C724="","",IF(COUNTIF('Códigos Santander (ref)'!$A$2:$A$79,$C724)&gt;0,"SANTANDER",IF(COUNTIF('Códigos Itaú (ref)'!$A$2:$A$44,$C724)&gt;0,"ITAU",IF(AND(TRIM(UPPER($I724))="CONTRATUAL",ISNUMBER(SEARCH("INDIVIDUAL",SUBSTITUTE(UPPER($D724)," ","")))),"PREMIUM FREE",""))))</f>
        <v/>
      </c>
    </row>
    <row r="725">
      <c r="AC725">
        <f>IF($C725="","",IF(COUNTIF('Códigos Santander (ref)'!$A$2:$A$79,$C725)&gt;0,"SANTANDER",IF(COUNTIF('Códigos Itaú (ref)'!$A$2:$A$44,$C725)&gt;0,"ITAU",IF(AND(TRIM(UPPER($I725))="CONTRATUAL",ISNUMBER(SEARCH("INDIVIDUAL",SUBSTITUTE(UPPER($D725)," ","")))),"PREMIUM FREE",""))))</f>
        <v/>
      </c>
    </row>
    <row r="726">
      <c r="AC726">
        <f>IF($C726="","",IF(COUNTIF('Códigos Santander (ref)'!$A$2:$A$79,$C726)&gt;0,"SANTANDER",IF(COUNTIF('Códigos Itaú (ref)'!$A$2:$A$44,$C726)&gt;0,"ITAU",IF(AND(TRIM(UPPER($I726))="CONTRATUAL",ISNUMBER(SEARCH("INDIVIDUAL",SUBSTITUTE(UPPER($D726)," ","")))),"PREMIUM FREE",""))))</f>
        <v/>
      </c>
    </row>
    <row r="727">
      <c r="AC727">
        <f>IF($C727="","",IF(COUNTIF('Códigos Santander (ref)'!$A$2:$A$79,$C727)&gt;0,"SANTANDER",IF(COUNTIF('Códigos Itaú (ref)'!$A$2:$A$44,$C727)&gt;0,"ITAU",IF(AND(TRIM(UPPER($I727))="CONTRATUAL",ISNUMBER(SEARCH("INDIVIDUAL",SUBSTITUTE(UPPER($D727)," ","")))),"PREMIUM FREE",""))))</f>
        <v/>
      </c>
    </row>
    <row r="728">
      <c r="AC728">
        <f>IF($C728="","",IF(COUNTIF('Códigos Santander (ref)'!$A$2:$A$79,$C728)&gt;0,"SANTANDER",IF(COUNTIF('Códigos Itaú (ref)'!$A$2:$A$44,$C728)&gt;0,"ITAU",IF(AND(TRIM(UPPER($I728))="CONTRATUAL",ISNUMBER(SEARCH("INDIVIDUAL",SUBSTITUTE(UPPER($D728)," ","")))),"PREMIUM FREE",""))))</f>
        <v/>
      </c>
    </row>
    <row r="729">
      <c r="AC729">
        <f>IF($C729="","",IF(COUNTIF('Códigos Santander (ref)'!$A$2:$A$79,$C729)&gt;0,"SANTANDER",IF(COUNTIF('Códigos Itaú (ref)'!$A$2:$A$44,$C729)&gt;0,"ITAU",IF(AND(TRIM(UPPER($I729))="CONTRATUAL",ISNUMBER(SEARCH("INDIVIDUAL",SUBSTITUTE(UPPER($D729)," ","")))),"PREMIUM FREE",""))))</f>
        <v/>
      </c>
    </row>
    <row r="730">
      <c r="AC730">
        <f>IF($C730="","",IF(COUNTIF('Códigos Santander (ref)'!$A$2:$A$79,$C730)&gt;0,"SANTANDER",IF(COUNTIF('Códigos Itaú (ref)'!$A$2:$A$44,$C730)&gt;0,"ITAU",IF(AND(TRIM(UPPER($I730))="CONTRATUAL",ISNUMBER(SEARCH("INDIVIDUAL",SUBSTITUTE(UPPER($D730)," ","")))),"PREMIUM FREE",""))))</f>
        <v/>
      </c>
    </row>
    <row r="731">
      <c r="AC731">
        <f>IF($C731="","",IF(COUNTIF('Códigos Santander (ref)'!$A$2:$A$79,$C731)&gt;0,"SANTANDER",IF(COUNTIF('Códigos Itaú (ref)'!$A$2:$A$44,$C731)&gt;0,"ITAU",IF(AND(TRIM(UPPER($I731))="CONTRATUAL",ISNUMBER(SEARCH("INDIVIDUAL",SUBSTITUTE(UPPER($D731)," ","")))),"PREMIUM FREE",""))))</f>
        <v/>
      </c>
    </row>
    <row r="732">
      <c r="AC732">
        <f>IF($C732="","",IF(COUNTIF('Códigos Santander (ref)'!$A$2:$A$79,$C732)&gt;0,"SANTANDER",IF(COUNTIF('Códigos Itaú (ref)'!$A$2:$A$44,$C732)&gt;0,"ITAU",IF(AND(TRIM(UPPER($I732))="CONTRATUAL",ISNUMBER(SEARCH("INDIVIDUAL",SUBSTITUTE(UPPER($D732)," ","")))),"PREMIUM FREE",""))))</f>
        <v/>
      </c>
    </row>
    <row r="733">
      <c r="AC733">
        <f>IF($C733="","",IF(COUNTIF('Códigos Santander (ref)'!$A$2:$A$79,$C733)&gt;0,"SANTANDER",IF(COUNTIF('Códigos Itaú (ref)'!$A$2:$A$44,$C733)&gt;0,"ITAU",IF(AND(TRIM(UPPER($I733))="CONTRATUAL",ISNUMBER(SEARCH("INDIVIDUAL",SUBSTITUTE(UPPER($D733)," ","")))),"PREMIUM FREE",""))))</f>
        <v/>
      </c>
    </row>
    <row r="734">
      <c r="AC734">
        <f>IF($C734="","",IF(COUNTIF('Códigos Santander (ref)'!$A$2:$A$79,$C734)&gt;0,"SANTANDER",IF(COUNTIF('Códigos Itaú (ref)'!$A$2:$A$44,$C734)&gt;0,"ITAU",IF(AND(TRIM(UPPER($I734))="CONTRATUAL",ISNUMBER(SEARCH("INDIVIDUAL",SUBSTITUTE(UPPER($D734)," ","")))),"PREMIUM FREE",""))))</f>
        <v/>
      </c>
    </row>
    <row r="735">
      <c r="AC735">
        <f>IF($C735="","",IF(COUNTIF('Códigos Santander (ref)'!$A$2:$A$79,$C735)&gt;0,"SANTANDER",IF(COUNTIF('Códigos Itaú (ref)'!$A$2:$A$44,$C735)&gt;0,"ITAU",IF(AND(TRIM(UPPER($I735))="CONTRATUAL",ISNUMBER(SEARCH("INDIVIDUAL",SUBSTITUTE(UPPER($D735)," ","")))),"PREMIUM FREE",""))))</f>
        <v/>
      </c>
    </row>
    <row r="736">
      <c r="AC736">
        <f>IF($C736="","",IF(COUNTIF('Códigos Santander (ref)'!$A$2:$A$79,$C736)&gt;0,"SANTANDER",IF(COUNTIF('Códigos Itaú (ref)'!$A$2:$A$44,$C736)&gt;0,"ITAU",IF(AND(TRIM(UPPER($I736))="CONTRATUAL",ISNUMBER(SEARCH("INDIVIDUAL",SUBSTITUTE(UPPER($D736)," ","")))),"PREMIUM FREE",""))))</f>
        <v/>
      </c>
    </row>
    <row r="737">
      <c r="AC737">
        <f>IF($C737="","",IF(COUNTIF('Códigos Santander (ref)'!$A$2:$A$79,$C737)&gt;0,"SANTANDER",IF(COUNTIF('Códigos Itaú (ref)'!$A$2:$A$44,$C737)&gt;0,"ITAU",IF(AND(TRIM(UPPER($I737))="CONTRATUAL",ISNUMBER(SEARCH("INDIVIDUAL",SUBSTITUTE(UPPER($D737)," ","")))),"PREMIUM FREE",""))))</f>
        <v/>
      </c>
    </row>
    <row r="738">
      <c r="AC738">
        <f>IF($C738="","",IF(COUNTIF('Códigos Santander (ref)'!$A$2:$A$79,$C738)&gt;0,"SANTANDER",IF(COUNTIF('Códigos Itaú (ref)'!$A$2:$A$44,$C738)&gt;0,"ITAU",IF(AND(TRIM(UPPER($I738))="CONTRATUAL",ISNUMBER(SEARCH("INDIVIDUAL",SUBSTITUTE(UPPER($D738)," ","")))),"PREMIUM FREE",""))))</f>
        <v/>
      </c>
    </row>
    <row r="739">
      <c r="AC739">
        <f>IF($C739="","",IF(COUNTIF('Códigos Santander (ref)'!$A$2:$A$79,$C739)&gt;0,"SANTANDER",IF(COUNTIF('Códigos Itaú (ref)'!$A$2:$A$44,$C739)&gt;0,"ITAU",IF(AND(TRIM(UPPER($I739))="CONTRATUAL",ISNUMBER(SEARCH("INDIVIDUAL",SUBSTITUTE(UPPER($D739)," ","")))),"PREMIUM FREE",""))))</f>
        <v/>
      </c>
    </row>
    <row r="740">
      <c r="AC740">
        <f>IF($C740="","",IF(COUNTIF('Códigos Santander (ref)'!$A$2:$A$79,$C740)&gt;0,"SANTANDER",IF(COUNTIF('Códigos Itaú (ref)'!$A$2:$A$44,$C740)&gt;0,"ITAU",IF(AND(TRIM(UPPER($I740))="CONTRATUAL",ISNUMBER(SEARCH("INDIVIDUAL",SUBSTITUTE(UPPER($D740)," ","")))),"PREMIUM FREE",""))))</f>
        <v/>
      </c>
    </row>
    <row r="741">
      <c r="AC741">
        <f>IF($C741="","",IF(COUNTIF('Códigos Santander (ref)'!$A$2:$A$79,$C741)&gt;0,"SANTANDER",IF(COUNTIF('Códigos Itaú (ref)'!$A$2:$A$44,$C741)&gt;0,"ITAU",IF(AND(TRIM(UPPER($I741))="CONTRATUAL",ISNUMBER(SEARCH("INDIVIDUAL",SUBSTITUTE(UPPER($D741)," ","")))),"PREMIUM FREE",""))))</f>
        <v/>
      </c>
    </row>
    <row r="742">
      <c r="AC742">
        <f>IF($C742="","",IF(COUNTIF('Códigos Santander (ref)'!$A$2:$A$79,$C742)&gt;0,"SANTANDER",IF(COUNTIF('Códigos Itaú (ref)'!$A$2:$A$44,$C742)&gt;0,"ITAU",IF(AND(TRIM(UPPER($I742))="CONTRATUAL",ISNUMBER(SEARCH("INDIVIDUAL",SUBSTITUTE(UPPER($D742)," ","")))),"PREMIUM FREE",""))))</f>
        <v/>
      </c>
    </row>
    <row r="743">
      <c r="AC743">
        <f>IF($C743="","",IF(COUNTIF('Códigos Santander (ref)'!$A$2:$A$79,$C743)&gt;0,"SANTANDER",IF(COUNTIF('Códigos Itaú (ref)'!$A$2:$A$44,$C743)&gt;0,"ITAU",IF(AND(TRIM(UPPER($I743))="CONTRATUAL",ISNUMBER(SEARCH("INDIVIDUAL",SUBSTITUTE(UPPER($D743)," ","")))),"PREMIUM FREE",""))))</f>
        <v/>
      </c>
    </row>
    <row r="744">
      <c r="AC744">
        <f>IF($C744="","",IF(COUNTIF('Códigos Santander (ref)'!$A$2:$A$79,$C744)&gt;0,"SANTANDER",IF(COUNTIF('Códigos Itaú (ref)'!$A$2:$A$44,$C744)&gt;0,"ITAU",IF(AND(TRIM(UPPER($I744))="CONTRATUAL",ISNUMBER(SEARCH("INDIVIDUAL",SUBSTITUTE(UPPER($D744)," ","")))),"PREMIUM FREE",""))))</f>
        <v/>
      </c>
    </row>
    <row r="745">
      <c r="AC745">
        <f>IF($C745="","",IF(COUNTIF('Códigos Santander (ref)'!$A$2:$A$79,$C745)&gt;0,"SANTANDER",IF(COUNTIF('Códigos Itaú (ref)'!$A$2:$A$44,$C745)&gt;0,"ITAU",IF(AND(TRIM(UPPER($I745))="CONTRATUAL",ISNUMBER(SEARCH("INDIVIDUAL",SUBSTITUTE(UPPER($D745)," ","")))),"PREMIUM FREE",""))))</f>
        <v/>
      </c>
    </row>
    <row r="746">
      <c r="AC746">
        <f>IF($C746="","",IF(COUNTIF('Códigos Santander (ref)'!$A$2:$A$79,$C746)&gt;0,"SANTANDER",IF(COUNTIF('Códigos Itaú (ref)'!$A$2:$A$44,$C746)&gt;0,"ITAU",IF(AND(TRIM(UPPER($I746))="CONTRATUAL",ISNUMBER(SEARCH("INDIVIDUAL",SUBSTITUTE(UPPER($D746)," ","")))),"PREMIUM FREE",""))))</f>
        <v/>
      </c>
    </row>
    <row r="747">
      <c r="AC747">
        <f>IF($C747="","",IF(COUNTIF('Códigos Santander (ref)'!$A$2:$A$79,$C747)&gt;0,"SANTANDER",IF(COUNTIF('Códigos Itaú (ref)'!$A$2:$A$44,$C747)&gt;0,"ITAU",IF(AND(TRIM(UPPER($I747))="CONTRATUAL",ISNUMBER(SEARCH("INDIVIDUAL",SUBSTITUTE(UPPER($D747)," ","")))),"PREMIUM FREE",""))))</f>
        <v/>
      </c>
    </row>
    <row r="748">
      <c r="AC748">
        <f>IF($C748="","",IF(COUNTIF('Códigos Santander (ref)'!$A$2:$A$79,$C748)&gt;0,"SANTANDER",IF(COUNTIF('Códigos Itaú (ref)'!$A$2:$A$44,$C748)&gt;0,"ITAU",IF(AND(TRIM(UPPER($I748))="CONTRATUAL",ISNUMBER(SEARCH("INDIVIDUAL",SUBSTITUTE(UPPER($D748)," ","")))),"PREMIUM FREE",""))))</f>
        <v/>
      </c>
    </row>
    <row r="749">
      <c r="AC749">
        <f>IF($C749="","",IF(COUNTIF('Códigos Santander (ref)'!$A$2:$A$79,$C749)&gt;0,"SANTANDER",IF(COUNTIF('Códigos Itaú (ref)'!$A$2:$A$44,$C749)&gt;0,"ITAU",IF(AND(TRIM(UPPER($I749))="CONTRATUAL",ISNUMBER(SEARCH("INDIVIDUAL",SUBSTITUTE(UPPER($D749)," ","")))),"PREMIUM FREE",""))))</f>
        <v/>
      </c>
    </row>
    <row r="750">
      <c r="AC750">
        <f>IF($C750="","",IF(COUNTIF('Códigos Santander (ref)'!$A$2:$A$79,$C750)&gt;0,"SANTANDER",IF(COUNTIF('Códigos Itaú (ref)'!$A$2:$A$44,$C750)&gt;0,"ITAU",IF(AND(TRIM(UPPER($I750))="CONTRATUAL",ISNUMBER(SEARCH("INDIVIDUAL",SUBSTITUTE(UPPER($D750)," ","")))),"PREMIUM FREE",""))))</f>
        <v/>
      </c>
    </row>
    <row r="751">
      <c r="AC751">
        <f>IF($C751="","",IF(COUNTIF('Códigos Santander (ref)'!$A$2:$A$79,$C751)&gt;0,"SANTANDER",IF(COUNTIF('Códigos Itaú (ref)'!$A$2:$A$44,$C751)&gt;0,"ITAU",IF(AND(TRIM(UPPER($I751))="CONTRATUAL",ISNUMBER(SEARCH("INDIVIDUAL",SUBSTITUTE(UPPER($D751)," ","")))),"PREMIUM FREE",""))))</f>
        <v/>
      </c>
    </row>
    <row r="752">
      <c r="AC752">
        <f>IF($C752="","",IF(COUNTIF('Códigos Santander (ref)'!$A$2:$A$79,$C752)&gt;0,"SANTANDER",IF(COUNTIF('Códigos Itaú (ref)'!$A$2:$A$44,$C752)&gt;0,"ITAU",IF(AND(TRIM(UPPER($I752))="CONTRATUAL",ISNUMBER(SEARCH("INDIVIDUAL",SUBSTITUTE(UPPER($D752)," ","")))),"PREMIUM FREE",""))))</f>
        <v/>
      </c>
    </row>
    <row r="753">
      <c r="AC753">
        <f>IF($C753="","",IF(COUNTIF('Códigos Santander (ref)'!$A$2:$A$79,$C753)&gt;0,"SANTANDER",IF(COUNTIF('Códigos Itaú (ref)'!$A$2:$A$44,$C753)&gt;0,"ITAU",IF(AND(TRIM(UPPER($I753))="CONTRATUAL",ISNUMBER(SEARCH("INDIVIDUAL",SUBSTITUTE(UPPER($D753)," ","")))),"PREMIUM FREE",""))))</f>
        <v/>
      </c>
    </row>
    <row r="754">
      <c r="AC754">
        <f>IF($C754="","",IF(COUNTIF('Códigos Santander (ref)'!$A$2:$A$79,$C754)&gt;0,"SANTANDER",IF(COUNTIF('Códigos Itaú (ref)'!$A$2:$A$44,$C754)&gt;0,"ITAU",IF(AND(TRIM(UPPER($I754))="CONTRATUAL",ISNUMBER(SEARCH("INDIVIDUAL",SUBSTITUTE(UPPER($D754)," ","")))),"PREMIUM FREE",""))))</f>
        <v/>
      </c>
    </row>
    <row r="755">
      <c r="AC755">
        <f>IF($C755="","",IF(COUNTIF('Códigos Santander (ref)'!$A$2:$A$79,$C755)&gt;0,"SANTANDER",IF(COUNTIF('Códigos Itaú (ref)'!$A$2:$A$44,$C755)&gt;0,"ITAU",IF(AND(TRIM(UPPER($I755))="CONTRATUAL",ISNUMBER(SEARCH("INDIVIDUAL",SUBSTITUTE(UPPER($D755)," ","")))),"PREMIUM FREE",""))))</f>
        <v/>
      </c>
    </row>
    <row r="756">
      <c r="AC756">
        <f>IF($C756="","",IF(COUNTIF('Códigos Santander (ref)'!$A$2:$A$79,$C756)&gt;0,"SANTANDER",IF(COUNTIF('Códigos Itaú (ref)'!$A$2:$A$44,$C756)&gt;0,"ITAU",IF(AND(TRIM(UPPER($I756))="CONTRATUAL",ISNUMBER(SEARCH("INDIVIDUAL",SUBSTITUTE(UPPER($D756)," ","")))),"PREMIUM FREE",""))))</f>
        <v/>
      </c>
    </row>
    <row r="757">
      <c r="AC757">
        <f>IF($C757="","",IF(COUNTIF('Códigos Santander (ref)'!$A$2:$A$79,$C757)&gt;0,"SANTANDER",IF(COUNTIF('Códigos Itaú (ref)'!$A$2:$A$44,$C757)&gt;0,"ITAU",IF(AND(TRIM(UPPER($I757))="CONTRATUAL",ISNUMBER(SEARCH("INDIVIDUAL",SUBSTITUTE(UPPER($D757)," ","")))),"PREMIUM FREE",""))))</f>
        <v/>
      </c>
    </row>
    <row r="758">
      <c r="AC758">
        <f>IF($C758="","",IF(COUNTIF('Códigos Santander (ref)'!$A$2:$A$79,$C758)&gt;0,"SANTANDER",IF(COUNTIF('Códigos Itaú (ref)'!$A$2:$A$44,$C758)&gt;0,"ITAU",IF(AND(TRIM(UPPER($I758))="CONTRATUAL",ISNUMBER(SEARCH("INDIVIDUAL",SUBSTITUTE(UPPER($D758)," ","")))),"PREMIUM FREE",""))))</f>
        <v/>
      </c>
    </row>
    <row r="759">
      <c r="AC759">
        <f>IF($C759="","",IF(COUNTIF('Códigos Santander (ref)'!$A$2:$A$79,$C759)&gt;0,"SANTANDER",IF(COUNTIF('Códigos Itaú (ref)'!$A$2:$A$44,$C759)&gt;0,"ITAU",IF(AND(TRIM(UPPER($I759))="CONTRATUAL",ISNUMBER(SEARCH("INDIVIDUAL",SUBSTITUTE(UPPER($D759)," ","")))),"PREMIUM FREE",""))))</f>
        <v/>
      </c>
    </row>
    <row r="760">
      <c r="AC760">
        <f>IF($C760="","",IF(COUNTIF('Códigos Santander (ref)'!$A$2:$A$79,$C760)&gt;0,"SANTANDER",IF(COUNTIF('Códigos Itaú (ref)'!$A$2:$A$44,$C760)&gt;0,"ITAU",IF(AND(TRIM(UPPER($I760))="CONTRATUAL",ISNUMBER(SEARCH("INDIVIDUAL",SUBSTITUTE(UPPER($D760)," ","")))),"PREMIUM FREE",""))))</f>
        <v/>
      </c>
    </row>
    <row r="761">
      <c r="AC761">
        <f>IF($C761="","",IF(COUNTIF('Códigos Santander (ref)'!$A$2:$A$79,$C761)&gt;0,"SANTANDER",IF(COUNTIF('Códigos Itaú (ref)'!$A$2:$A$44,$C761)&gt;0,"ITAU",IF(AND(TRIM(UPPER($I761))="CONTRATUAL",ISNUMBER(SEARCH("INDIVIDUAL",SUBSTITUTE(UPPER($D761)," ","")))),"PREMIUM FREE",""))))</f>
        <v/>
      </c>
    </row>
    <row r="762">
      <c r="AC762">
        <f>IF($C762="","",IF(COUNTIF('Códigos Santander (ref)'!$A$2:$A$79,$C762)&gt;0,"SANTANDER",IF(COUNTIF('Códigos Itaú (ref)'!$A$2:$A$44,$C762)&gt;0,"ITAU",IF(AND(TRIM(UPPER($I762))="CONTRATUAL",ISNUMBER(SEARCH("INDIVIDUAL",SUBSTITUTE(UPPER($D762)," ","")))),"PREMIUM FREE",""))))</f>
        <v/>
      </c>
    </row>
    <row r="763">
      <c r="AC763">
        <f>IF($C763="","",IF(COUNTIF('Códigos Santander (ref)'!$A$2:$A$79,$C763)&gt;0,"SANTANDER",IF(COUNTIF('Códigos Itaú (ref)'!$A$2:$A$44,$C763)&gt;0,"ITAU",IF(AND(TRIM(UPPER($I763))="CONTRATUAL",ISNUMBER(SEARCH("INDIVIDUAL",SUBSTITUTE(UPPER($D763)," ","")))),"PREMIUM FREE",""))))</f>
        <v/>
      </c>
    </row>
    <row r="764">
      <c r="AC764">
        <f>IF($C764="","",IF(COUNTIF('Códigos Santander (ref)'!$A$2:$A$79,$C764)&gt;0,"SANTANDER",IF(COUNTIF('Códigos Itaú (ref)'!$A$2:$A$44,$C764)&gt;0,"ITAU",IF(AND(TRIM(UPPER($I764))="CONTRATUAL",ISNUMBER(SEARCH("INDIVIDUAL",SUBSTITUTE(UPPER($D764)," ","")))),"PREMIUM FREE",""))))</f>
        <v/>
      </c>
    </row>
    <row r="765">
      <c r="AC765">
        <f>IF($C765="","",IF(COUNTIF('Códigos Santander (ref)'!$A$2:$A$79,$C765)&gt;0,"SANTANDER",IF(COUNTIF('Códigos Itaú (ref)'!$A$2:$A$44,$C765)&gt;0,"ITAU",IF(AND(TRIM(UPPER($I765))="CONTRATUAL",ISNUMBER(SEARCH("INDIVIDUAL",SUBSTITUTE(UPPER($D765)," ","")))),"PREMIUM FREE",""))))</f>
        <v/>
      </c>
    </row>
    <row r="766">
      <c r="AC766">
        <f>IF($C766="","",IF(COUNTIF('Códigos Santander (ref)'!$A$2:$A$79,$C766)&gt;0,"SANTANDER",IF(COUNTIF('Códigos Itaú (ref)'!$A$2:$A$44,$C766)&gt;0,"ITAU",IF(AND(TRIM(UPPER($I766))="CONTRATUAL",ISNUMBER(SEARCH("INDIVIDUAL",SUBSTITUTE(UPPER($D766)," ","")))),"PREMIUM FREE",""))))</f>
        <v/>
      </c>
    </row>
    <row r="767">
      <c r="AC767">
        <f>IF($C767="","",IF(COUNTIF('Códigos Santander (ref)'!$A$2:$A$79,$C767)&gt;0,"SANTANDER",IF(COUNTIF('Códigos Itaú (ref)'!$A$2:$A$44,$C767)&gt;0,"ITAU",IF(AND(TRIM(UPPER($I767))="CONTRATUAL",ISNUMBER(SEARCH("INDIVIDUAL",SUBSTITUTE(UPPER($D767)," ","")))),"PREMIUM FREE",""))))</f>
        <v/>
      </c>
    </row>
    <row r="768">
      <c r="AC768">
        <f>IF($C768="","",IF(COUNTIF('Códigos Santander (ref)'!$A$2:$A$79,$C768)&gt;0,"SANTANDER",IF(COUNTIF('Códigos Itaú (ref)'!$A$2:$A$44,$C768)&gt;0,"ITAU",IF(AND(TRIM(UPPER($I768))="CONTRATUAL",ISNUMBER(SEARCH("INDIVIDUAL",SUBSTITUTE(UPPER($D768)," ","")))),"PREMIUM FREE",""))))</f>
        <v/>
      </c>
    </row>
    <row r="769">
      <c r="AC769">
        <f>IF($C769="","",IF(COUNTIF('Códigos Santander (ref)'!$A$2:$A$79,$C769)&gt;0,"SANTANDER",IF(COUNTIF('Códigos Itaú (ref)'!$A$2:$A$44,$C769)&gt;0,"ITAU",IF(AND(TRIM(UPPER($I769))="CONTRATUAL",ISNUMBER(SEARCH("INDIVIDUAL",SUBSTITUTE(UPPER($D769)," ","")))),"PREMIUM FREE",""))))</f>
        <v/>
      </c>
    </row>
    <row r="770">
      <c r="AC770">
        <f>IF($C770="","",IF(COUNTIF('Códigos Santander (ref)'!$A$2:$A$79,$C770)&gt;0,"SANTANDER",IF(COUNTIF('Códigos Itaú (ref)'!$A$2:$A$44,$C770)&gt;0,"ITAU",IF(AND(TRIM(UPPER($I770))="CONTRATUAL",ISNUMBER(SEARCH("INDIVIDUAL",SUBSTITUTE(UPPER($D770)," ","")))),"PREMIUM FREE",""))))</f>
        <v/>
      </c>
    </row>
    <row r="771">
      <c r="AC771">
        <f>IF($C771="","",IF(COUNTIF('Códigos Santander (ref)'!$A$2:$A$79,$C771)&gt;0,"SANTANDER",IF(COUNTIF('Códigos Itaú (ref)'!$A$2:$A$44,$C771)&gt;0,"ITAU",IF(AND(TRIM(UPPER($I771))="CONTRATUAL",ISNUMBER(SEARCH("INDIVIDUAL",SUBSTITUTE(UPPER($D771)," ","")))),"PREMIUM FREE",""))))</f>
        <v/>
      </c>
    </row>
    <row r="772">
      <c r="AC772">
        <f>IF($C772="","",IF(COUNTIF('Códigos Santander (ref)'!$A$2:$A$79,$C772)&gt;0,"SANTANDER",IF(COUNTIF('Códigos Itaú (ref)'!$A$2:$A$44,$C772)&gt;0,"ITAU",IF(AND(TRIM(UPPER($I772))="CONTRATUAL",ISNUMBER(SEARCH("INDIVIDUAL",SUBSTITUTE(UPPER($D772)," ","")))),"PREMIUM FREE",""))))</f>
        <v/>
      </c>
    </row>
    <row r="773">
      <c r="AC773">
        <f>IF($C773="","",IF(COUNTIF('Códigos Santander (ref)'!$A$2:$A$79,$C773)&gt;0,"SANTANDER",IF(COUNTIF('Códigos Itaú (ref)'!$A$2:$A$44,$C773)&gt;0,"ITAU",IF(AND(TRIM(UPPER($I773))="CONTRATUAL",ISNUMBER(SEARCH("INDIVIDUAL",SUBSTITUTE(UPPER($D773)," ","")))),"PREMIUM FREE",""))))</f>
        <v/>
      </c>
    </row>
    <row r="774">
      <c r="AC774">
        <f>IF($C774="","",IF(COUNTIF('Códigos Santander (ref)'!$A$2:$A$79,$C774)&gt;0,"SANTANDER",IF(COUNTIF('Códigos Itaú (ref)'!$A$2:$A$44,$C774)&gt;0,"ITAU",IF(AND(TRIM(UPPER($I774))="CONTRATUAL",ISNUMBER(SEARCH("INDIVIDUAL",SUBSTITUTE(UPPER($D774)," ","")))),"PREMIUM FREE",""))))</f>
        <v/>
      </c>
    </row>
    <row r="775">
      <c r="AC775">
        <f>IF($C775="","",IF(COUNTIF('Códigos Santander (ref)'!$A$2:$A$79,$C775)&gt;0,"SANTANDER",IF(COUNTIF('Códigos Itaú (ref)'!$A$2:$A$44,$C775)&gt;0,"ITAU",IF(AND(TRIM(UPPER($I775))="CONTRATUAL",ISNUMBER(SEARCH("INDIVIDUAL",SUBSTITUTE(UPPER($D775)," ","")))),"PREMIUM FREE",""))))</f>
        <v/>
      </c>
    </row>
    <row r="776">
      <c r="AC776">
        <f>IF($C776="","",IF(COUNTIF('Códigos Santander (ref)'!$A$2:$A$79,$C776)&gt;0,"SANTANDER",IF(COUNTIF('Códigos Itaú (ref)'!$A$2:$A$44,$C776)&gt;0,"ITAU",IF(AND(TRIM(UPPER($I776))="CONTRATUAL",ISNUMBER(SEARCH("INDIVIDUAL",SUBSTITUTE(UPPER($D776)," ","")))),"PREMIUM FREE",""))))</f>
        <v/>
      </c>
    </row>
    <row r="777">
      <c r="AC777">
        <f>IF($C777="","",IF(COUNTIF('Códigos Santander (ref)'!$A$2:$A$79,$C777)&gt;0,"SANTANDER",IF(COUNTIF('Códigos Itaú (ref)'!$A$2:$A$44,$C777)&gt;0,"ITAU",IF(AND(TRIM(UPPER($I777))="CONTRATUAL",ISNUMBER(SEARCH("INDIVIDUAL",SUBSTITUTE(UPPER($D777)," ","")))),"PREMIUM FREE",""))))</f>
        <v/>
      </c>
    </row>
    <row r="778">
      <c r="AC778">
        <f>IF($C778="","",IF(COUNTIF('Códigos Santander (ref)'!$A$2:$A$79,$C778)&gt;0,"SANTANDER",IF(COUNTIF('Códigos Itaú (ref)'!$A$2:$A$44,$C778)&gt;0,"ITAU",IF(AND(TRIM(UPPER($I778))="CONTRATUAL",ISNUMBER(SEARCH("INDIVIDUAL",SUBSTITUTE(UPPER($D778)," ","")))),"PREMIUM FREE",""))))</f>
        <v/>
      </c>
    </row>
    <row r="779">
      <c r="AC779">
        <f>IF($C779="","",IF(COUNTIF('Códigos Santander (ref)'!$A$2:$A$79,$C779)&gt;0,"SANTANDER",IF(COUNTIF('Códigos Itaú (ref)'!$A$2:$A$44,$C779)&gt;0,"ITAU",IF(AND(TRIM(UPPER($I779))="CONTRATUAL",ISNUMBER(SEARCH("INDIVIDUAL",SUBSTITUTE(UPPER($D779)," ","")))),"PREMIUM FREE",""))))</f>
        <v/>
      </c>
    </row>
    <row r="780">
      <c r="AC780">
        <f>IF($C780="","",IF(COUNTIF('Códigos Santander (ref)'!$A$2:$A$79,$C780)&gt;0,"SANTANDER",IF(COUNTIF('Códigos Itaú (ref)'!$A$2:$A$44,$C780)&gt;0,"ITAU",IF(AND(TRIM(UPPER($I780))="CONTRATUAL",ISNUMBER(SEARCH("INDIVIDUAL",SUBSTITUTE(UPPER($D780)," ","")))),"PREMIUM FREE",""))))</f>
        <v/>
      </c>
    </row>
    <row r="781">
      <c r="AC781">
        <f>IF($C781="","",IF(COUNTIF('Códigos Santander (ref)'!$A$2:$A$79,$C781)&gt;0,"SANTANDER",IF(COUNTIF('Códigos Itaú (ref)'!$A$2:$A$44,$C781)&gt;0,"ITAU",IF(AND(TRIM(UPPER($I781))="CONTRATUAL",ISNUMBER(SEARCH("INDIVIDUAL",SUBSTITUTE(UPPER($D781)," ","")))),"PREMIUM FREE",""))))</f>
        <v/>
      </c>
    </row>
    <row r="782">
      <c r="AC782">
        <f>IF($C782="","",IF(COUNTIF('Códigos Santander (ref)'!$A$2:$A$79,$C782)&gt;0,"SANTANDER",IF(COUNTIF('Códigos Itaú (ref)'!$A$2:$A$44,$C782)&gt;0,"ITAU",IF(AND(TRIM(UPPER($I782))="CONTRATUAL",ISNUMBER(SEARCH("INDIVIDUAL",SUBSTITUTE(UPPER($D782)," ","")))),"PREMIUM FREE",""))))</f>
        <v/>
      </c>
    </row>
    <row r="783">
      <c r="AC783">
        <f>IF($C783="","",IF(COUNTIF('Códigos Santander (ref)'!$A$2:$A$79,$C783)&gt;0,"SANTANDER",IF(COUNTIF('Códigos Itaú (ref)'!$A$2:$A$44,$C783)&gt;0,"ITAU",IF(AND(TRIM(UPPER($I783))="CONTRATUAL",ISNUMBER(SEARCH("INDIVIDUAL",SUBSTITUTE(UPPER($D783)," ","")))),"PREMIUM FREE",""))))</f>
        <v/>
      </c>
    </row>
    <row r="784">
      <c r="AC784">
        <f>IF($C784="","",IF(COUNTIF('Códigos Santander (ref)'!$A$2:$A$79,$C784)&gt;0,"SANTANDER",IF(COUNTIF('Códigos Itaú (ref)'!$A$2:$A$44,$C784)&gt;0,"ITAU",IF(AND(TRIM(UPPER($I784))="CONTRATUAL",ISNUMBER(SEARCH("INDIVIDUAL",SUBSTITUTE(UPPER($D784)," ","")))),"PREMIUM FREE",""))))</f>
        <v/>
      </c>
    </row>
    <row r="785">
      <c r="AC785">
        <f>IF($C785="","",IF(COUNTIF('Códigos Santander (ref)'!$A$2:$A$79,$C785)&gt;0,"SANTANDER",IF(COUNTIF('Códigos Itaú (ref)'!$A$2:$A$44,$C785)&gt;0,"ITAU",IF(AND(TRIM(UPPER($I785))="CONTRATUAL",ISNUMBER(SEARCH("INDIVIDUAL",SUBSTITUTE(UPPER($D785)," ","")))),"PREMIUM FREE",""))))</f>
        <v/>
      </c>
    </row>
    <row r="786">
      <c r="AC786">
        <f>IF($C786="","",IF(COUNTIF('Códigos Santander (ref)'!$A$2:$A$79,$C786)&gt;0,"SANTANDER",IF(COUNTIF('Códigos Itaú (ref)'!$A$2:$A$44,$C786)&gt;0,"ITAU",IF(AND(TRIM(UPPER($I786))="CONTRATUAL",ISNUMBER(SEARCH("INDIVIDUAL",SUBSTITUTE(UPPER($D786)," ","")))),"PREMIUM FREE",""))))</f>
        <v/>
      </c>
    </row>
    <row r="787">
      <c r="AC787">
        <f>IF($C787="","",IF(COUNTIF('Códigos Santander (ref)'!$A$2:$A$79,$C787)&gt;0,"SANTANDER",IF(COUNTIF('Códigos Itaú (ref)'!$A$2:$A$44,$C787)&gt;0,"ITAU",IF(AND(TRIM(UPPER($I787))="CONTRATUAL",ISNUMBER(SEARCH("INDIVIDUAL",SUBSTITUTE(UPPER($D787)," ","")))),"PREMIUM FREE",""))))</f>
        <v/>
      </c>
    </row>
    <row r="788">
      <c r="AC788">
        <f>IF($C788="","",IF(COUNTIF('Códigos Santander (ref)'!$A$2:$A$79,$C788)&gt;0,"SANTANDER",IF(COUNTIF('Códigos Itaú (ref)'!$A$2:$A$44,$C788)&gt;0,"ITAU",IF(AND(TRIM(UPPER($I788))="CONTRATUAL",ISNUMBER(SEARCH("INDIVIDUAL",SUBSTITUTE(UPPER($D788)," ","")))),"PREMIUM FREE",""))))</f>
        <v/>
      </c>
    </row>
    <row r="789">
      <c r="AC789">
        <f>IF($C789="","",IF(COUNTIF('Códigos Santander (ref)'!$A$2:$A$79,$C789)&gt;0,"SANTANDER",IF(COUNTIF('Códigos Itaú (ref)'!$A$2:$A$44,$C789)&gt;0,"ITAU",IF(AND(TRIM(UPPER($I789))="CONTRATUAL",ISNUMBER(SEARCH("INDIVIDUAL",SUBSTITUTE(UPPER($D789)," ","")))),"PREMIUM FREE",""))))</f>
        <v/>
      </c>
    </row>
    <row r="790">
      <c r="AC790">
        <f>IF($C790="","",IF(COUNTIF('Códigos Santander (ref)'!$A$2:$A$79,$C790)&gt;0,"SANTANDER",IF(COUNTIF('Códigos Itaú (ref)'!$A$2:$A$44,$C790)&gt;0,"ITAU",IF(AND(TRIM(UPPER($I790))="CONTRATUAL",ISNUMBER(SEARCH("INDIVIDUAL",SUBSTITUTE(UPPER($D790)," ","")))),"PREMIUM FREE",""))))</f>
        <v/>
      </c>
    </row>
    <row r="791">
      <c r="AC791">
        <f>IF($C791="","",IF(COUNTIF('Códigos Santander (ref)'!$A$2:$A$79,$C791)&gt;0,"SANTANDER",IF(COUNTIF('Códigos Itaú (ref)'!$A$2:$A$44,$C791)&gt;0,"ITAU",IF(AND(TRIM(UPPER($I791))="CONTRATUAL",ISNUMBER(SEARCH("INDIVIDUAL",SUBSTITUTE(UPPER($D791)," ","")))),"PREMIUM FREE",""))))</f>
        <v/>
      </c>
    </row>
    <row r="792">
      <c r="AC792">
        <f>IF($C792="","",IF(COUNTIF('Códigos Santander (ref)'!$A$2:$A$79,$C792)&gt;0,"SANTANDER",IF(COUNTIF('Códigos Itaú (ref)'!$A$2:$A$44,$C792)&gt;0,"ITAU",IF(AND(TRIM(UPPER($I792))="CONTRATUAL",ISNUMBER(SEARCH("INDIVIDUAL",SUBSTITUTE(UPPER($D792)," ","")))),"PREMIUM FREE",""))))</f>
        <v/>
      </c>
    </row>
    <row r="793">
      <c r="AC793">
        <f>IF($C793="","",IF(COUNTIF('Códigos Santander (ref)'!$A$2:$A$79,$C793)&gt;0,"SANTANDER",IF(COUNTIF('Códigos Itaú (ref)'!$A$2:$A$44,$C793)&gt;0,"ITAU",IF(AND(TRIM(UPPER($I793))="CONTRATUAL",ISNUMBER(SEARCH("INDIVIDUAL",SUBSTITUTE(UPPER($D793)," ","")))),"PREMIUM FREE",""))))</f>
        <v/>
      </c>
    </row>
    <row r="794">
      <c r="AC794">
        <f>IF($C794="","",IF(COUNTIF('Códigos Santander (ref)'!$A$2:$A$79,$C794)&gt;0,"SANTANDER",IF(COUNTIF('Códigos Itaú (ref)'!$A$2:$A$44,$C794)&gt;0,"ITAU",IF(AND(TRIM(UPPER($I794))="CONTRATUAL",ISNUMBER(SEARCH("INDIVIDUAL",SUBSTITUTE(UPPER($D794)," ","")))),"PREMIUM FREE",""))))</f>
        <v/>
      </c>
    </row>
    <row r="795">
      <c r="AC795">
        <f>IF($C795="","",IF(COUNTIF('Códigos Santander (ref)'!$A$2:$A$79,$C795)&gt;0,"SANTANDER",IF(COUNTIF('Códigos Itaú (ref)'!$A$2:$A$44,$C795)&gt;0,"ITAU",IF(AND(TRIM(UPPER($I795))="CONTRATUAL",ISNUMBER(SEARCH("INDIVIDUAL",SUBSTITUTE(UPPER($D795)," ","")))),"PREMIUM FREE",""))))</f>
        <v/>
      </c>
    </row>
    <row r="796">
      <c r="AC796">
        <f>IF($C796="","",IF(COUNTIF('Códigos Santander (ref)'!$A$2:$A$79,$C796)&gt;0,"SANTANDER",IF(COUNTIF('Códigos Itaú (ref)'!$A$2:$A$44,$C796)&gt;0,"ITAU",IF(AND(TRIM(UPPER($I796))="CONTRATUAL",ISNUMBER(SEARCH("INDIVIDUAL",SUBSTITUTE(UPPER($D796)," ","")))),"PREMIUM FREE",""))))</f>
        <v/>
      </c>
    </row>
    <row r="797">
      <c r="AC797">
        <f>IF($C797="","",IF(COUNTIF('Códigos Santander (ref)'!$A$2:$A$79,$C797)&gt;0,"SANTANDER",IF(COUNTIF('Códigos Itaú (ref)'!$A$2:$A$44,$C797)&gt;0,"ITAU",IF(AND(TRIM(UPPER($I797))="CONTRATUAL",ISNUMBER(SEARCH("INDIVIDUAL",SUBSTITUTE(UPPER($D797)," ","")))),"PREMIUM FREE",""))))</f>
        <v/>
      </c>
    </row>
    <row r="798">
      <c r="AC798">
        <f>IF($C798="","",IF(COUNTIF('Códigos Santander (ref)'!$A$2:$A$79,$C798)&gt;0,"SANTANDER",IF(COUNTIF('Códigos Itaú (ref)'!$A$2:$A$44,$C798)&gt;0,"ITAU",IF(AND(TRIM(UPPER($I798))="CONTRATUAL",ISNUMBER(SEARCH("INDIVIDUAL",SUBSTITUTE(UPPER($D798)," ","")))),"PREMIUM FREE",""))))</f>
        <v/>
      </c>
    </row>
    <row r="799">
      <c r="AC799">
        <f>IF($C799="","",IF(COUNTIF('Códigos Santander (ref)'!$A$2:$A$79,$C799)&gt;0,"SANTANDER",IF(COUNTIF('Códigos Itaú (ref)'!$A$2:$A$44,$C799)&gt;0,"ITAU",IF(AND(TRIM(UPPER($I799))="CONTRATUAL",ISNUMBER(SEARCH("INDIVIDUAL",SUBSTITUTE(UPPER($D799)," ","")))),"PREMIUM FREE",""))))</f>
        <v/>
      </c>
    </row>
    <row r="800">
      <c r="AC800">
        <f>IF($C800="","",IF(COUNTIF('Códigos Santander (ref)'!$A$2:$A$79,$C800)&gt;0,"SANTANDER",IF(COUNTIF('Códigos Itaú (ref)'!$A$2:$A$44,$C800)&gt;0,"ITAU",IF(AND(TRIM(UPPER($I800))="CONTRATUAL",ISNUMBER(SEARCH("INDIVIDUAL",SUBSTITUTE(UPPER($D800)," ","")))),"PREMIUM FREE",""))))</f>
        <v/>
      </c>
    </row>
    <row r="801">
      <c r="AC801">
        <f>IF($C801="","",IF(COUNTIF('Códigos Santander (ref)'!$A$2:$A$79,$C801)&gt;0,"SANTANDER",IF(COUNTIF('Códigos Itaú (ref)'!$A$2:$A$44,$C801)&gt;0,"ITAU",IF(AND(TRIM(UPPER($I801))="CONTRATUAL",ISNUMBER(SEARCH("INDIVIDUAL",SUBSTITUTE(UPPER($D801)," ","")))),"PREMIUM FREE",""))))</f>
        <v/>
      </c>
    </row>
    <row r="802">
      <c r="AC802">
        <f>IF($C802="","",IF(COUNTIF('Códigos Santander (ref)'!$A$2:$A$79,$C802)&gt;0,"SANTANDER",IF(COUNTIF('Códigos Itaú (ref)'!$A$2:$A$44,$C802)&gt;0,"ITAU",IF(AND(TRIM(UPPER($I802))="CONTRATUAL",ISNUMBER(SEARCH("INDIVIDUAL",SUBSTITUTE(UPPER($D802)," ","")))),"PREMIUM FREE",""))))</f>
        <v/>
      </c>
    </row>
    <row r="803">
      <c r="AC803">
        <f>IF($C803="","",IF(COUNTIF('Códigos Santander (ref)'!$A$2:$A$79,$C803)&gt;0,"SANTANDER",IF(COUNTIF('Códigos Itaú (ref)'!$A$2:$A$44,$C803)&gt;0,"ITAU",IF(AND(TRIM(UPPER($I803))="CONTRATUAL",ISNUMBER(SEARCH("INDIVIDUAL",SUBSTITUTE(UPPER($D803)," ","")))),"PREMIUM FREE",""))))</f>
        <v/>
      </c>
    </row>
    <row r="804">
      <c r="AC804">
        <f>IF($C804="","",IF(COUNTIF('Códigos Santander (ref)'!$A$2:$A$79,$C804)&gt;0,"SANTANDER",IF(COUNTIF('Códigos Itaú (ref)'!$A$2:$A$44,$C804)&gt;0,"ITAU",IF(AND(TRIM(UPPER($I804))="CONTRATUAL",ISNUMBER(SEARCH("INDIVIDUAL",SUBSTITUTE(UPPER($D804)," ","")))),"PREMIUM FREE",""))))</f>
        <v/>
      </c>
    </row>
    <row r="805">
      <c r="AC805">
        <f>IF($C805="","",IF(COUNTIF('Códigos Santander (ref)'!$A$2:$A$79,$C805)&gt;0,"SANTANDER",IF(COUNTIF('Códigos Itaú (ref)'!$A$2:$A$44,$C805)&gt;0,"ITAU",IF(AND(TRIM(UPPER($I805))="CONTRATUAL",ISNUMBER(SEARCH("INDIVIDUAL",SUBSTITUTE(UPPER($D805)," ","")))),"PREMIUM FREE",""))))</f>
        <v/>
      </c>
    </row>
    <row r="806">
      <c r="AC806">
        <f>IF($C806="","",IF(COUNTIF('Códigos Santander (ref)'!$A$2:$A$79,$C806)&gt;0,"SANTANDER",IF(COUNTIF('Códigos Itaú (ref)'!$A$2:$A$44,$C806)&gt;0,"ITAU",IF(AND(TRIM(UPPER($I806))="CONTRATUAL",ISNUMBER(SEARCH("INDIVIDUAL",SUBSTITUTE(UPPER($D806)," ","")))),"PREMIUM FREE",""))))</f>
        <v/>
      </c>
    </row>
    <row r="807">
      <c r="AC807">
        <f>IF($C807="","",IF(COUNTIF('Códigos Santander (ref)'!$A$2:$A$79,$C807)&gt;0,"SANTANDER",IF(COUNTIF('Códigos Itaú (ref)'!$A$2:$A$44,$C807)&gt;0,"ITAU",IF(AND(TRIM(UPPER($I807))="CONTRATUAL",ISNUMBER(SEARCH("INDIVIDUAL",SUBSTITUTE(UPPER($D807)," ","")))),"PREMIUM FREE",""))))</f>
        <v/>
      </c>
    </row>
    <row r="808">
      <c r="AC808">
        <f>IF($C808="","",IF(COUNTIF('Códigos Santander (ref)'!$A$2:$A$79,$C808)&gt;0,"SANTANDER",IF(COUNTIF('Códigos Itaú (ref)'!$A$2:$A$44,$C808)&gt;0,"ITAU",IF(AND(TRIM(UPPER($I808))="CONTRATUAL",ISNUMBER(SEARCH("INDIVIDUAL",SUBSTITUTE(UPPER($D808)," ","")))),"PREMIUM FREE",""))))</f>
        <v/>
      </c>
    </row>
    <row r="809">
      <c r="AC809">
        <f>IF($C809="","",IF(COUNTIF('Códigos Santander (ref)'!$A$2:$A$79,$C809)&gt;0,"SANTANDER",IF(COUNTIF('Códigos Itaú (ref)'!$A$2:$A$44,$C809)&gt;0,"ITAU",IF(AND(TRIM(UPPER($I809))="CONTRATUAL",ISNUMBER(SEARCH("INDIVIDUAL",SUBSTITUTE(UPPER($D809)," ","")))),"PREMIUM FREE",""))))</f>
        <v/>
      </c>
    </row>
    <row r="810">
      <c r="AC810">
        <f>IF($C810="","",IF(COUNTIF('Códigos Santander (ref)'!$A$2:$A$79,$C810)&gt;0,"SANTANDER",IF(COUNTIF('Códigos Itaú (ref)'!$A$2:$A$44,$C810)&gt;0,"ITAU",IF(AND(TRIM(UPPER($I810))="CONTRATUAL",ISNUMBER(SEARCH("INDIVIDUAL",SUBSTITUTE(UPPER($D810)," ","")))),"PREMIUM FREE",""))))</f>
        <v/>
      </c>
    </row>
    <row r="811">
      <c r="AC811">
        <f>IF($C811="","",IF(COUNTIF('Códigos Santander (ref)'!$A$2:$A$79,$C811)&gt;0,"SANTANDER",IF(COUNTIF('Códigos Itaú (ref)'!$A$2:$A$44,$C811)&gt;0,"ITAU",IF(AND(TRIM(UPPER($I811))="CONTRATUAL",ISNUMBER(SEARCH("INDIVIDUAL",SUBSTITUTE(UPPER($D811)," ","")))),"PREMIUM FREE",""))))</f>
        <v/>
      </c>
    </row>
    <row r="812">
      <c r="AC812">
        <f>IF($C812="","",IF(COUNTIF('Códigos Santander (ref)'!$A$2:$A$79,$C812)&gt;0,"SANTANDER",IF(COUNTIF('Códigos Itaú (ref)'!$A$2:$A$44,$C812)&gt;0,"ITAU",IF(AND(TRIM(UPPER($I812))="CONTRATUAL",ISNUMBER(SEARCH("INDIVIDUAL",SUBSTITUTE(UPPER($D812)," ","")))),"PREMIUM FREE",""))))</f>
        <v/>
      </c>
    </row>
    <row r="813">
      <c r="AC813">
        <f>IF($C813="","",IF(COUNTIF('Códigos Santander (ref)'!$A$2:$A$79,$C813)&gt;0,"SANTANDER",IF(COUNTIF('Códigos Itaú (ref)'!$A$2:$A$44,$C813)&gt;0,"ITAU",IF(AND(TRIM(UPPER($I813))="CONTRATUAL",ISNUMBER(SEARCH("INDIVIDUAL",SUBSTITUTE(UPPER($D813)," ","")))),"PREMIUM FREE",""))))</f>
        <v/>
      </c>
    </row>
    <row r="814">
      <c r="AC814">
        <f>IF($C814="","",IF(COUNTIF('Códigos Santander (ref)'!$A$2:$A$79,$C814)&gt;0,"SANTANDER",IF(COUNTIF('Códigos Itaú (ref)'!$A$2:$A$44,$C814)&gt;0,"ITAU",IF(AND(TRIM(UPPER($I814))="CONTRATUAL",ISNUMBER(SEARCH("INDIVIDUAL",SUBSTITUTE(UPPER($D814)," ","")))),"PREMIUM FREE",""))))</f>
        <v/>
      </c>
    </row>
    <row r="815">
      <c r="AC815">
        <f>IF($C815="","",IF(COUNTIF('Códigos Santander (ref)'!$A$2:$A$79,$C815)&gt;0,"SANTANDER",IF(COUNTIF('Códigos Itaú (ref)'!$A$2:$A$44,$C815)&gt;0,"ITAU",IF(AND(TRIM(UPPER($I815))="CONTRATUAL",ISNUMBER(SEARCH("INDIVIDUAL",SUBSTITUTE(UPPER($D815)," ","")))),"PREMIUM FREE",""))))</f>
        <v/>
      </c>
    </row>
    <row r="816">
      <c r="AC816">
        <f>IF($C816="","",IF(COUNTIF('Códigos Santander (ref)'!$A$2:$A$79,$C816)&gt;0,"SANTANDER",IF(COUNTIF('Códigos Itaú (ref)'!$A$2:$A$44,$C816)&gt;0,"ITAU",IF(AND(TRIM(UPPER($I816))="CONTRATUAL",ISNUMBER(SEARCH("INDIVIDUAL",SUBSTITUTE(UPPER($D816)," ","")))),"PREMIUM FREE",""))))</f>
        <v/>
      </c>
    </row>
    <row r="817">
      <c r="AC817">
        <f>IF($C817="","",IF(COUNTIF('Códigos Santander (ref)'!$A$2:$A$79,$C817)&gt;0,"SANTANDER",IF(COUNTIF('Códigos Itaú (ref)'!$A$2:$A$44,$C817)&gt;0,"ITAU",IF(AND(TRIM(UPPER($I817))="CONTRATUAL",ISNUMBER(SEARCH("INDIVIDUAL",SUBSTITUTE(UPPER($D817)," ","")))),"PREMIUM FREE",""))))</f>
        <v/>
      </c>
    </row>
    <row r="818">
      <c r="AC818">
        <f>IF($C818="","",IF(COUNTIF('Códigos Santander (ref)'!$A$2:$A$79,$C818)&gt;0,"SANTANDER",IF(COUNTIF('Códigos Itaú (ref)'!$A$2:$A$44,$C818)&gt;0,"ITAU",IF(AND(TRIM(UPPER($I818))="CONTRATUAL",ISNUMBER(SEARCH("INDIVIDUAL",SUBSTITUTE(UPPER($D818)," ","")))),"PREMIUM FREE",""))))</f>
        <v/>
      </c>
    </row>
    <row r="819">
      <c r="AC819">
        <f>IF($C819="","",IF(COUNTIF('Códigos Santander (ref)'!$A$2:$A$79,$C819)&gt;0,"SANTANDER",IF(COUNTIF('Códigos Itaú (ref)'!$A$2:$A$44,$C819)&gt;0,"ITAU",IF(AND(TRIM(UPPER($I819))="CONTRATUAL",ISNUMBER(SEARCH("INDIVIDUAL",SUBSTITUTE(UPPER($D819)," ","")))),"PREMIUM FREE",""))))</f>
        <v/>
      </c>
    </row>
    <row r="820">
      <c r="AC820">
        <f>IF($C820="","",IF(COUNTIF('Códigos Santander (ref)'!$A$2:$A$79,$C820)&gt;0,"SANTANDER",IF(COUNTIF('Códigos Itaú (ref)'!$A$2:$A$44,$C820)&gt;0,"ITAU",IF(AND(TRIM(UPPER($I820))="CONTRATUAL",ISNUMBER(SEARCH("INDIVIDUAL",SUBSTITUTE(UPPER($D820)," ","")))),"PREMIUM FREE",""))))</f>
        <v/>
      </c>
    </row>
    <row r="821">
      <c r="AC821">
        <f>IF($C821="","",IF(COUNTIF('Códigos Santander (ref)'!$A$2:$A$79,$C821)&gt;0,"SANTANDER",IF(COUNTIF('Códigos Itaú (ref)'!$A$2:$A$44,$C821)&gt;0,"ITAU",IF(AND(TRIM(UPPER($I821))="CONTRATUAL",ISNUMBER(SEARCH("INDIVIDUAL",SUBSTITUTE(UPPER($D821)," ","")))),"PREMIUM FREE",""))))</f>
        <v/>
      </c>
    </row>
    <row r="822">
      <c r="AC822">
        <f>IF($C822="","",IF(COUNTIF('Códigos Santander (ref)'!$A$2:$A$79,$C822)&gt;0,"SANTANDER",IF(COUNTIF('Códigos Itaú (ref)'!$A$2:$A$44,$C822)&gt;0,"ITAU",IF(AND(TRIM(UPPER($I822))="CONTRATUAL",ISNUMBER(SEARCH("INDIVIDUAL",SUBSTITUTE(UPPER($D822)," ","")))),"PREMIUM FREE",""))))</f>
        <v/>
      </c>
    </row>
    <row r="823">
      <c r="AC823">
        <f>IF($C823="","",IF(COUNTIF('Códigos Santander (ref)'!$A$2:$A$79,$C823)&gt;0,"SANTANDER",IF(COUNTIF('Códigos Itaú (ref)'!$A$2:$A$44,$C823)&gt;0,"ITAU",IF(AND(TRIM(UPPER($I823))="CONTRATUAL",ISNUMBER(SEARCH("INDIVIDUAL",SUBSTITUTE(UPPER($D823)," ","")))),"PREMIUM FREE",""))))</f>
        <v/>
      </c>
    </row>
    <row r="824">
      <c r="AC824">
        <f>IF($C824="","",IF(COUNTIF('Códigos Santander (ref)'!$A$2:$A$79,$C824)&gt;0,"SANTANDER",IF(COUNTIF('Códigos Itaú (ref)'!$A$2:$A$44,$C824)&gt;0,"ITAU",IF(AND(TRIM(UPPER($I824))="CONTRATUAL",ISNUMBER(SEARCH("INDIVIDUAL",SUBSTITUTE(UPPER($D824)," ","")))),"PREMIUM FREE",""))))</f>
        <v/>
      </c>
    </row>
    <row r="825">
      <c r="AC825">
        <f>IF($C825="","",IF(COUNTIF('Códigos Santander (ref)'!$A$2:$A$79,$C825)&gt;0,"SANTANDER",IF(COUNTIF('Códigos Itaú (ref)'!$A$2:$A$44,$C825)&gt;0,"ITAU",IF(AND(TRIM(UPPER($I825))="CONTRATUAL",ISNUMBER(SEARCH("INDIVIDUAL",SUBSTITUTE(UPPER($D825)," ","")))),"PREMIUM FREE",""))))</f>
        <v/>
      </c>
    </row>
    <row r="826">
      <c r="AC826">
        <f>IF($C826="","",IF(COUNTIF('Códigos Santander (ref)'!$A$2:$A$79,$C826)&gt;0,"SANTANDER",IF(COUNTIF('Códigos Itaú (ref)'!$A$2:$A$44,$C826)&gt;0,"ITAU",IF(AND(TRIM(UPPER($I826))="CONTRATUAL",ISNUMBER(SEARCH("INDIVIDUAL",SUBSTITUTE(UPPER($D826)," ","")))),"PREMIUM FREE",""))))</f>
        <v/>
      </c>
    </row>
    <row r="827">
      <c r="AC827">
        <f>IF($C827="","",IF(COUNTIF('Códigos Santander (ref)'!$A$2:$A$79,$C827)&gt;0,"SANTANDER",IF(COUNTIF('Códigos Itaú (ref)'!$A$2:$A$44,$C827)&gt;0,"ITAU",IF(AND(TRIM(UPPER($I827))="CONTRATUAL",ISNUMBER(SEARCH("INDIVIDUAL",SUBSTITUTE(UPPER($D827)," ","")))),"PREMIUM FREE",""))))</f>
        <v/>
      </c>
    </row>
    <row r="828">
      <c r="AC828">
        <f>IF($C828="","",IF(COUNTIF('Códigos Santander (ref)'!$A$2:$A$79,$C828)&gt;0,"SANTANDER",IF(COUNTIF('Códigos Itaú (ref)'!$A$2:$A$44,$C828)&gt;0,"ITAU",IF(AND(TRIM(UPPER($I828))="CONTRATUAL",ISNUMBER(SEARCH("INDIVIDUAL",SUBSTITUTE(UPPER($D828)," ","")))),"PREMIUM FREE",""))))</f>
        <v/>
      </c>
    </row>
    <row r="829">
      <c r="AC829">
        <f>IF($C829="","",IF(COUNTIF('Códigos Santander (ref)'!$A$2:$A$79,$C829)&gt;0,"SANTANDER",IF(COUNTIF('Códigos Itaú (ref)'!$A$2:$A$44,$C829)&gt;0,"ITAU",IF(AND(TRIM(UPPER($I829))="CONTRATUAL",ISNUMBER(SEARCH("INDIVIDUAL",SUBSTITUTE(UPPER($D829)," ","")))),"PREMIUM FREE",""))))</f>
        <v/>
      </c>
    </row>
    <row r="830">
      <c r="AC830">
        <f>IF($C830="","",IF(COUNTIF('Códigos Santander (ref)'!$A$2:$A$79,$C830)&gt;0,"SANTANDER",IF(COUNTIF('Códigos Itaú (ref)'!$A$2:$A$44,$C830)&gt;0,"ITAU",IF(AND(TRIM(UPPER($I830))="CONTRATUAL",ISNUMBER(SEARCH("INDIVIDUAL",SUBSTITUTE(UPPER($D830)," ","")))),"PREMIUM FREE",""))))</f>
        <v/>
      </c>
    </row>
    <row r="831">
      <c r="AC831">
        <f>IF($C831="","",IF(COUNTIF('Códigos Santander (ref)'!$A$2:$A$79,$C831)&gt;0,"SANTANDER",IF(COUNTIF('Códigos Itaú (ref)'!$A$2:$A$44,$C831)&gt;0,"ITAU",IF(AND(TRIM(UPPER($I831))="CONTRATUAL",ISNUMBER(SEARCH("INDIVIDUAL",SUBSTITUTE(UPPER($D831)," ","")))),"PREMIUM FREE",""))))</f>
        <v/>
      </c>
    </row>
    <row r="832">
      <c r="AC832">
        <f>IF($C832="","",IF(COUNTIF('Códigos Santander (ref)'!$A$2:$A$79,$C832)&gt;0,"SANTANDER",IF(COUNTIF('Códigos Itaú (ref)'!$A$2:$A$44,$C832)&gt;0,"ITAU",IF(AND(TRIM(UPPER($I832))="CONTRATUAL",ISNUMBER(SEARCH("INDIVIDUAL",SUBSTITUTE(UPPER($D832)," ","")))),"PREMIUM FREE",""))))</f>
        <v/>
      </c>
    </row>
    <row r="833">
      <c r="AC833">
        <f>IF($C833="","",IF(COUNTIF('Códigos Santander (ref)'!$A$2:$A$79,$C833)&gt;0,"SANTANDER",IF(COUNTIF('Códigos Itaú (ref)'!$A$2:$A$44,$C833)&gt;0,"ITAU",IF(AND(TRIM(UPPER($I833))="CONTRATUAL",ISNUMBER(SEARCH("INDIVIDUAL",SUBSTITUTE(UPPER($D833)," ","")))),"PREMIUM FREE",""))))</f>
        <v/>
      </c>
    </row>
    <row r="834">
      <c r="AC834">
        <f>IF($C834="","",IF(COUNTIF('Códigos Santander (ref)'!$A$2:$A$79,$C834)&gt;0,"SANTANDER",IF(COUNTIF('Códigos Itaú (ref)'!$A$2:$A$44,$C834)&gt;0,"ITAU",IF(AND(TRIM(UPPER($I834))="CONTRATUAL",ISNUMBER(SEARCH("INDIVIDUAL",SUBSTITUTE(UPPER($D834)," ","")))),"PREMIUM FREE",""))))</f>
        <v/>
      </c>
    </row>
    <row r="835">
      <c r="AC835">
        <f>IF($C835="","",IF(COUNTIF('Códigos Santander (ref)'!$A$2:$A$79,$C835)&gt;0,"SANTANDER",IF(COUNTIF('Códigos Itaú (ref)'!$A$2:$A$44,$C835)&gt;0,"ITAU",IF(AND(TRIM(UPPER($I835))="CONTRATUAL",ISNUMBER(SEARCH("INDIVIDUAL",SUBSTITUTE(UPPER($D835)," ","")))),"PREMIUM FREE",""))))</f>
        <v/>
      </c>
    </row>
    <row r="836">
      <c r="AC836">
        <f>IF($C836="","",IF(COUNTIF('Códigos Santander (ref)'!$A$2:$A$79,$C836)&gt;0,"SANTANDER",IF(COUNTIF('Códigos Itaú (ref)'!$A$2:$A$44,$C836)&gt;0,"ITAU",IF(AND(TRIM(UPPER($I836))="CONTRATUAL",ISNUMBER(SEARCH("INDIVIDUAL",SUBSTITUTE(UPPER($D836)," ","")))),"PREMIUM FREE",""))))</f>
        <v/>
      </c>
    </row>
    <row r="837">
      <c r="AC837">
        <f>IF($C837="","",IF(COUNTIF('Códigos Santander (ref)'!$A$2:$A$79,$C837)&gt;0,"SANTANDER",IF(COUNTIF('Códigos Itaú (ref)'!$A$2:$A$44,$C837)&gt;0,"ITAU",IF(AND(TRIM(UPPER($I837))="CONTRATUAL",ISNUMBER(SEARCH("INDIVIDUAL",SUBSTITUTE(UPPER($D837)," ","")))),"PREMIUM FREE",""))))</f>
        <v/>
      </c>
    </row>
    <row r="838">
      <c r="AC838">
        <f>IF($C838="","",IF(COUNTIF('Códigos Santander (ref)'!$A$2:$A$79,$C838)&gt;0,"SANTANDER",IF(COUNTIF('Códigos Itaú (ref)'!$A$2:$A$44,$C838)&gt;0,"ITAU",IF(AND(TRIM(UPPER($I838))="CONTRATUAL",ISNUMBER(SEARCH("INDIVIDUAL",SUBSTITUTE(UPPER($D838)," ","")))),"PREMIUM FREE",""))))</f>
        <v/>
      </c>
    </row>
    <row r="839">
      <c r="AC839">
        <f>IF($C839="","",IF(COUNTIF('Códigos Santander (ref)'!$A$2:$A$79,$C839)&gt;0,"SANTANDER",IF(COUNTIF('Códigos Itaú (ref)'!$A$2:$A$44,$C839)&gt;0,"ITAU",IF(AND(TRIM(UPPER($I839))="CONTRATUAL",ISNUMBER(SEARCH("INDIVIDUAL",SUBSTITUTE(UPPER($D839)," ","")))),"PREMIUM FREE",""))))</f>
        <v/>
      </c>
    </row>
    <row r="840">
      <c r="AC840">
        <f>IF($C840="","",IF(COUNTIF('Códigos Santander (ref)'!$A$2:$A$79,$C840)&gt;0,"SANTANDER",IF(COUNTIF('Códigos Itaú (ref)'!$A$2:$A$44,$C840)&gt;0,"ITAU",IF(AND(TRIM(UPPER($I840))="CONTRATUAL",ISNUMBER(SEARCH("INDIVIDUAL",SUBSTITUTE(UPPER($D840)," ","")))),"PREMIUM FREE",""))))</f>
        <v/>
      </c>
    </row>
    <row r="841">
      <c r="AC841">
        <f>IF($C841="","",IF(COUNTIF('Códigos Santander (ref)'!$A$2:$A$79,$C841)&gt;0,"SANTANDER",IF(COUNTIF('Códigos Itaú (ref)'!$A$2:$A$44,$C841)&gt;0,"ITAU",IF(AND(TRIM(UPPER($I841))="CONTRATUAL",ISNUMBER(SEARCH("INDIVIDUAL",SUBSTITUTE(UPPER($D841)," ","")))),"PREMIUM FREE",""))))</f>
        <v/>
      </c>
    </row>
    <row r="842">
      <c r="AC842">
        <f>IF($C842="","",IF(COUNTIF('Códigos Santander (ref)'!$A$2:$A$79,$C842)&gt;0,"SANTANDER",IF(COUNTIF('Códigos Itaú (ref)'!$A$2:$A$44,$C842)&gt;0,"ITAU",IF(AND(TRIM(UPPER($I842))="CONTRATUAL",ISNUMBER(SEARCH("INDIVIDUAL",SUBSTITUTE(UPPER($D842)," ","")))),"PREMIUM FREE",""))))</f>
        <v/>
      </c>
    </row>
    <row r="843">
      <c r="AC843">
        <f>IF($C843="","",IF(COUNTIF('Códigos Santander (ref)'!$A$2:$A$79,$C843)&gt;0,"SANTANDER",IF(COUNTIF('Códigos Itaú (ref)'!$A$2:$A$44,$C843)&gt;0,"ITAU",IF(AND(TRIM(UPPER($I843))="CONTRATUAL",ISNUMBER(SEARCH("INDIVIDUAL",SUBSTITUTE(UPPER($D843)," ","")))),"PREMIUM FREE",""))))</f>
        <v/>
      </c>
    </row>
    <row r="844">
      <c r="AC844">
        <f>IF($C844="","",IF(COUNTIF('Códigos Santander (ref)'!$A$2:$A$79,$C844)&gt;0,"SANTANDER",IF(COUNTIF('Códigos Itaú (ref)'!$A$2:$A$44,$C844)&gt;0,"ITAU",IF(AND(TRIM(UPPER($I844))="CONTRATUAL",ISNUMBER(SEARCH("INDIVIDUAL",SUBSTITUTE(UPPER($D844)," ","")))),"PREMIUM FREE",""))))</f>
        <v/>
      </c>
    </row>
    <row r="845">
      <c r="AC845">
        <f>IF($C845="","",IF(COUNTIF('Códigos Santander (ref)'!$A$2:$A$79,$C845)&gt;0,"SANTANDER",IF(COUNTIF('Códigos Itaú (ref)'!$A$2:$A$44,$C845)&gt;0,"ITAU",IF(AND(TRIM(UPPER($I845))="CONTRATUAL",ISNUMBER(SEARCH("INDIVIDUAL",SUBSTITUTE(UPPER($D845)," ","")))),"PREMIUM FREE",""))))</f>
        <v/>
      </c>
    </row>
    <row r="846">
      <c r="AC846">
        <f>IF($C846="","",IF(COUNTIF('Códigos Santander (ref)'!$A$2:$A$79,$C846)&gt;0,"SANTANDER",IF(COUNTIF('Códigos Itaú (ref)'!$A$2:$A$44,$C846)&gt;0,"ITAU",IF(AND(TRIM(UPPER($I846))="CONTRATUAL",ISNUMBER(SEARCH("INDIVIDUAL",SUBSTITUTE(UPPER($D846)," ","")))),"PREMIUM FREE",""))))</f>
        <v/>
      </c>
    </row>
    <row r="847">
      <c r="AC847">
        <f>IF($C847="","",IF(COUNTIF('Códigos Santander (ref)'!$A$2:$A$79,$C847)&gt;0,"SANTANDER",IF(COUNTIF('Códigos Itaú (ref)'!$A$2:$A$44,$C847)&gt;0,"ITAU",IF(AND(TRIM(UPPER($I847))="CONTRATUAL",ISNUMBER(SEARCH("INDIVIDUAL",SUBSTITUTE(UPPER($D847)," ","")))),"PREMIUM FREE",""))))</f>
        <v/>
      </c>
    </row>
    <row r="848">
      <c r="AC848">
        <f>IF($C848="","",IF(COUNTIF('Códigos Santander (ref)'!$A$2:$A$79,$C848)&gt;0,"SANTANDER",IF(COUNTIF('Códigos Itaú (ref)'!$A$2:$A$44,$C848)&gt;0,"ITAU",IF(AND(TRIM(UPPER($I848))="CONTRATUAL",ISNUMBER(SEARCH("INDIVIDUAL",SUBSTITUTE(UPPER($D848)," ","")))),"PREMIUM FREE",""))))</f>
        <v/>
      </c>
    </row>
    <row r="849">
      <c r="AC849">
        <f>IF($C849="","",IF(COUNTIF('Códigos Santander (ref)'!$A$2:$A$79,$C849)&gt;0,"SANTANDER",IF(COUNTIF('Códigos Itaú (ref)'!$A$2:$A$44,$C849)&gt;0,"ITAU",IF(AND(TRIM(UPPER($I849))="CONTRATUAL",ISNUMBER(SEARCH("INDIVIDUAL",SUBSTITUTE(UPPER($D849)," ","")))),"PREMIUM FREE",""))))</f>
        <v/>
      </c>
    </row>
    <row r="850">
      <c r="AC850">
        <f>IF($C850="","",IF(COUNTIF('Códigos Santander (ref)'!$A$2:$A$79,$C850)&gt;0,"SANTANDER",IF(COUNTIF('Códigos Itaú (ref)'!$A$2:$A$44,$C850)&gt;0,"ITAU",IF(AND(TRIM(UPPER($I850))="CONTRATUAL",ISNUMBER(SEARCH("INDIVIDUAL",SUBSTITUTE(UPPER($D850)," ","")))),"PREMIUM FREE",""))))</f>
        <v/>
      </c>
    </row>
    <row r="851">
      <c r="AC851">
        <f>IF($C851="","",IF(COUNTIF('Códigos Santander (ref)'!$A$2:$A$79,$C851)&gt;0,"SANTANDER",IF(COUNTIF('Códigos Itaú (ref)'!$A$2:$A$44,$C851)&gt;0,"ITAU",IF(AND(TRIM(UPPER($I851))="CONTRATUAL",ISNUMBER(SEARCH("INDIVIDUAL",SUBSTITUTE(UPPER($D851)," ","")))),"PREMIUM FREE",""))))</f>
        <v/>
      </c>
    </row>
    <row r="852">
      <c r="AC852">
        <f>IF($C852="","",IF(COUNTIF('Códigos Santander (ref)'!$A$2:$A$79,$C852)&gt;0,"SANTANDER",IF(COUNTIF('Códigos Itaú (ref)'!$A$2:$A$44,$C852)&gt;0,"ITAU",IF(AND(TRIM(UPPER($I852))="CONTRATUAL",ISNUMBER(SEARCH("INDIVIDUAL",SUBSTITUTE(UPPER($D852)," ","")))),"PREMIUM FREE",""))))</f>
        <v/>
      </c>
    </row>
    <row r="853">
      <c r="AC853">
        <f>IF($C853="","",IF(COUNTIF('Códigos Santander (ref)'!$A$2:$A$79,$C853)&gt;0,"SANTANDER",IF(COUNTIF('Códigos Itaú (ref)'!$A$2:$A$44,$C853)&gt;0,"ITAU",IF(AND(TRIM(UPPER($I853))="CONTRATUAL",ISNUMBER(SEARCH("INDIVIDUAL",SUBSTITUTE(UPPER($D853)," ","")))),"PREMIUM FREE",""))))</f>
        <v/>
      </c>
    </row>
    <row r="854">
      <c r="AC854">
        <f>IF($C854="","",IF(COUNTIF('Códigos Santander (ref)'!$A$2:$A$79,$C854)&gt;0,"SANTANDER",IF(COUNTIF('Códigos Itaú (ref)'!$A$2:$A$44,$C854)&gt;0,"ITAU",IF(AND(TRIM(UPPER($I854))="CONTRATUAL",ISNUMBER(SEARCH("INDIVIDUAL",SUBSTITUTE(UPPER($D854)," ","")))),"PREMIUM FREE",""))))</f>
        <v/>
      </c>
    </row>
    <row r="855">
      <c r="AC855">
        <f>IF($C855="","",IF(COUNTIF('Códigos Santander (ref)'!$A$2:$A$79,$C855)&gt;0,"SANTANDER",IF(COUNTIF('Códigos Itaú (ref)'!$A$2:$A$44,$C855)&gt;0,"ITAU",IF(AND(TRIM(UPPER($I855))="CONTRATUAL",ISNUMBER(SEARCH("INDIVIDUAL",SUBSTITUTE(UPPER($D855)," ","")))),"PREMIUM FREE",""))))</f>
        <v/>
      </c>
    </row>
    <row r="856">
      <c r="AC856">
        <f>IF($C856="","",IF(COUNTIF('Códigos Santander (ref)'!$A$2:$A$79,$C856)&gt;0,"SANTANDER",IF(COUNTIF('Códigos Itaú (ref)'!$A$2:$A$44,$C856)&gt;0,"ITAU",IF(AND(TRIM(UPPER($I856))="CONTRATUAL",ISNUMBER(SEARCH("INDIVIDUAL",SUBSTITUTE(UPPER($D856)," ","")))),"PREMIUM FREE",""))))</f>
        <v/>
      </c>
    </row>
    <row r="857">
      <c r="AC857">
        <f>IF($C857="","",IF(COUNTIF('Códigos Santander (ref)'!$A$2:$A$79,$C857)&gt;0,"SANTANDER",IF(COUNTIF('Códigos Itaú (ref)'!$A$2:$A$44,$C857)&gt;0,"ITAU",IF(AND(TRIM(UPPER($I857))="CONTRATUAL",ISNUMBER(SEARCH("INDIVIDUAL",SUBSTITUTE(UPPER($D857)," ","")))),"PREMIUM FREE",""))))</f>
        <v/>
      </c>
    </row>
    <row r="858">
      <c r="AC858">
        <f>IF($C858="","",IF(COUNTIF('Códigos Santander (ref)'!$A$2:$A$79,$C858)&gt;0,"SANTANDER",IF(COUNTIF('Códigos Itaú (ref)'!$A$2:$A$44,$C858)&gt;0,"ITAU",IF(AND(TRIM(UPPER($I858))="CONTRATUAL",ISNUMBER(SEARCH("INDIVIDUAL",SUBSTITUTE(UPPER($D858)," ","")))),"PREMIUM FREE",""))))</f>
        <v/>
      </c>
    </row>
    <row r="859">
      <c r="AC859">
        <f>IF($C859="","",IF(COUNTIF('Códigos Santander (ref)'!$A$2:$A$79,$C859)&gt;0,"SANTANDER",IF(COUNTIF('Códigos Itaú (ref)'!$A$2:$A$44,$C859)&gt;0,"ITAU",IF(AND(TRIM(UPPER($I859))="CONTRATUAL",ISNUMBER(SEARCH("INDIVIDUAL",SUBSTITUTE(UPPER($D859)," ","")))),"PREMIUM FREE",""))))</f>
        <v/>
      </c>
    </row>
    <row r="860">
      <c r="AC860">
        <f>IF($C860="","",IF(COUNTIF('Códigos Santander (ref)'!$A$2:$A$79,$C860)&gt;0,"SANTANDER",IF(COUNTIF('Códigos Itaú (ref)'!$A$2:$A$44,$C860)&gt;0,"ITAU",IF(AND(TRIM(UPPER($I860))="CONTRATUAL",ISNUMBER(SEARCH("INDIVIDUAL",SUBSTITUTE(UPPER($D860)," ","")))),"PREMIUM FREE",""))))</f>
        <v/>
      </c>
    </row>
    <row r="861">
      <c r="AC861">
        <f>IF($C861="","",IF(COUNTIF('Códigos Santander (ref)'!$A$2:$A$79,$C861)&gt;0,"SANTANDER",IF(COUNTIF('Códigos Itaú (ref)'!$A$2:$A$44,$C861)&gt;0,"ITAU",IF(AND(TRIM(UPPER($I861))="CONTRATUAL",ISNUMBER(SEARCH("INDIVIDUAL",SUBSTITUTE(UPPER($D861)," ","")))),"PREMIUM FREE",""))))</f>
        <v/>
      </c>
    </row>
    <row r="862">
      <c r="AC862">
        <f>IF($C862="","",IF(COUNTIF('Códigos Santander (ref)'!$A$2:$A$79,$C862)&gt;0,"SANTANDER",IF(COUNTIF('Códigos Itaú (ref)'!$A$2:$A$44,$C862)&gt;0,"ITAU",IF(AND(TRIM(UPPER($I862))="CONTRATUAL",ISNUMBER(SEARCH("INDIVIDUAL",SUBSTITUTE(UPPER($D862)," ","")))),"PREMIUM FREE",""))))</f>
        <v/>
      </c>
    </row>
    <row r="863">
      <c r="AC863">
        <f>IF($C863="","",IF(COUNTIF('Códigos Santander (ref)'!$A$2:$A$79,$C863)&gt;0,"SANTANDER",IF(COUNTIF('Códigos Itaú (ref)'!$A$2:$A$44,$C863)&gt;0,"ITAU",IF(AND(TRIM(UPPER($I863))="CONTRATUAL",ISNUMBER(SEARCH("INDIVIDUAL",SUBSTITUTE(UPPER($D863)," ","")))),"PREMIUM FREE",""))))</f>
        <v/>
      </c>
    </row>
    <row r="864">
      <c r="AC864">
        <f>IF($C864="","",IF(COUNTIF('Códigos Santander (ref)'!$A$2:$A$79,$C864)&gt;0,"SANTANDER",IF(COUNTIF('Códigos Itaú (ref)'!$A$2:$A$44,$C864)&gt;0,"ITAU",IF(AND(TRIM(UPPER($I864))="CONTRATUAL",ISNUMBER(SEARCH("INDIVIDUAL",SUBSTITUTE(UPPER($D864)," ","")))),"PREMIUM FREE",""))))</f>
        <v/>
      </c>
    </row>
    <row r="865">
      <c r="AC865">
        <f>IF($C865="","",IF(COUNTIF('Códigos Santander (ref)'!$A$2:$A$79,$C865)&gt;0,"SANTANDER",IF(COUNTIF('Códigos Itaú (ref)'!$A$2:$A$44,$C865)&gt;0,"ITAU",IF(AND(TRIM(UPPER($I865))="CONTRATUAL",ISNUMBER(SEARCH("INDIVIDUAL",SUBSTITUTE(UPPER($D865)," ","")))),"PREMIUM FREE",""))))</f>
        <v/>
      </c>
    </row>
    <row r="866">
      <c r="AC866">
        <f>IF($C866="","",IF(COUNTIF('Códigos Santander (ref)'!$A$2:$A$79,$C866)&gt;0,"SANTANDER",IF(COUNTIF('Códigos Itaú (ref)'!$A$2:$A$44,$C866)&gt;0,"ITAU",IF(AND(TRIM(UPPER($I866))="CONTRATUAL",ISNUMBER(SEARCH("INDIVIDUAL",SUBSTITUTE(UPPER($D866)," ","")))),"PREMIUM FREE",""))))</f>
        <v/>
      </c>
    </row>
    <row r="867">
      <c r="AC867">
        <f>IF($C867="","",IF(COUNTIF('Códigos Santander (ref)'!$A$2:$A$79,$C867)&gt;0,"SANTANDER",IF(COUNTIF('Códigos Itaú (ref)'!$A$2:$A$44,$C867)&gt;0,"ITAU",IF(AND(TRIM(UPPER($I867))="CONTRATUAL",ISNUMBER(SEARCH("INDIVIDUAL",SUBSTITUTE(UPPER($D867)," ","")))),"PREMIUM FREE",""))))</f>
        <v/>
      </c>
    </row>
    <row r="868">
      <c r="AC868">
        <f>IF($C868="","",IF(COUNTIF('Códigos Santander (ref)'!$A$2:$A$79,$C868)&gt;0,"SANTANDER",IF(COUNTIF('Códigos Itaú (ref)'!$A$2:$A$44,$C868)&gt;0,"ITAU",IF(AND(TRIM(UPPER($I868))="CONTRATUAL",ISNUMBER(SEARCH("INDIVIDUAL",SUBSTITUTE(UPPER($D868)," ","")))),"PREMIUM FREE",""))))</f>
        <v/>
      </c>
    </row>
    <row r="869">
      <c r="AC869">
        <f>IF($C869="","",IF(COUNTIF('Códigos Santander (ref)'!$A$2:$A$79,$C869)&gt;0,"SANTANDER",IF(COUNTIF('Códigos Itaú (ref)'!$A$2:$A$44,$C869)&gt;0,"ITAU",IF(AND(TRIM(UPPER($I869))="CONTRATUAL",ISNUMBER(SEARCH("INDIVIDUAL",SUBSTITUTE(UPPER($D869)," ","")))),"PREMIUM FREE",""))))</f>
        <v/>
      </c>
    </row>
    <row r="870">
      <c r="AC870">
        <f>IF($C870="","",IF(COUNTIF('Códigos Santander (ref)'!$A$2:$A$79,$C870)&gt;0,"SANTANDER",IF(COUNTIF('Códigos Itaú (ref)'!$A$2:$A$44,$C870)&gt;0,"ITAU",IF(AND(TRIM(UPPER($I870))="CONTRATUAL",ISNUMBER(SEARCH("INDIVIDUAL",SUBSTITUTE(UPPER($D870)," ","")))),"PREMIUM FREE",""))))</f>
        <v/>
      </c>
    </row>
    <row r="871">
      <c r="AC871">
        <f>IF($C871="","",IF(COUNTIF('Códigos Santander (ref)'!$A$2:$A$79,$C871)&gt;0,"SANTANDER",IF(COUNTIF('Códigos Itaú (ref)'!$A$2:$A$44,$C871)&gt;0,"ITAU",IF(AND(TRIM(UPPER($I871))="CONTRATUAL",ISNUMBER(SEARCH("INDIVIDUAL",SUBSTITUTE(UPPER($D871)," ","")))),"PREMIUM FREE",""))))</f>
        <v/>
      </c>
    </row>
    <row r="872">
      <c r="AC872">
        <f>IF($C872="","",IF(COUNTIF('Códigos Santander (ref)'!$A$2:$A$79,$C872)&gt;0,"SANTANDER",IF(COUNTIF('Códigos Itaú (ref)'!$A$2:$A$44,$C872)&gt;0,"ITAU",IF(AND(TRIM(UPPER($I872))="CONTRATUAL",ISNUMBER(SEARCH("INDIVIDUAL",SUBSTITUTE(UPPER($D872)," ","")))),"PREMIUM FREE",""))))</f>
        <v/>
      </c>
    </row>
    <row r="873">
      <c r="AC873">
        <f>IF($C873="","",IF(COUNTIF('Códigos Santander (ref)'!$A$2:$A$79,$C873)&gt;0,"SANTANDER",IF(COUNTIF('Códigos Itaú (ref)'!$A$2:$A$44,$C873)&gt;0,"ITAU",IF(AND(TRIM(UPPER($I873))="CONTRATUAL",ISNUMBER(SEARCH("INDIVIDUAL",SUBSTITUTE(UPPER($D873)," ","")))),"PREMIUM FREE",""))))</f>
        <v/>
      </c>
    </row>
    <row r="874">
      <c r="AC874">
        <f>IF($C874="","",IF(COUNTIF('Códigos Santander (ref)'!$A$2:$A$79,$C874)&gt;0,"SANTANDER",IF(COUNTIF('Códigos Itaú (ref)'!$A$2:$A$44,$C874)&gt;0,"ITAU",IF(AND(TRIM(UPPER($I874))="CONTRATUAL",ISNUMBER(SEARCH("INDIVIDUAL",SUBSTITUTE(UPPER($D874)," ","")))),"PREMIUM FREE",""))))</f>
        <v/>
      </c>
    </row>
    <row r="875">
      <c r="AC875">
        <f>IF($C875="","",IF(COUNTIF('Códigos Santander (ref)'!$A$2:$A$79,$C875)&gt;0,"SANTANDER",IF(COUNTIF('Códigos Itaú (ref)'!$A$2:$A$44,$C875)&gt;0,"ITAU",IF(AND(TRIM(UPPER($I875))="CONTRATUAL",ISNUMBER(SEARCH("INDIVIDUAL",SUBSTITUTE(UPPER($D875)," ","")))),"PREMIUM FREE",""))))</f>
        <v/>
      </c>
    </row>
    <row r="876">
      <c r="AC876">
        <f>IF($C876="","",IF(COUNTIF('Códigos Santander (ref)'!$A$2:$A$79,$C876)&gt;0,"SANTANDER",IF(COUNTIF('Códigos Itaú (ref)'!$A$2:$A$44,$C876)&gt;0,"ITAU",IF(AND(TRIM(UPPER($I876))="CONTRATUAL",ISNUMBER(SEARCH("INDIVIDUAL",SUBSTITUTE(UPPER($D876)," ","")))),"PREMIUM FREE",""))))</f>
        <v/>
      </c>
    </row>
    <row r="877">
      <c r="AC877">
        <f>IF($C877="","",IF(COUNTIF('Códigos Santander (ref)'!$A$2:$A$79,$C877)&gt;0,"SANTANDER",IF(COUNTIF('Códigos Itaú (ref)'!$A$2:$A$44,$C877)&gt;0,"ITAU",IF(AND(TRIM(UPPER($I877))="CONTRATUAL",ISNUMBER(SEARCH("INDIVIDUAL",SUBSTITUTE(UPPER($D877)," ","")))),"PREMIUM FREE",""))))</f>
        <v/>
      </c>
    </row>
    <row r="878">
      <c r="AC878">
        <f>IF($C878="","",IF(COUNTIF('Códigos Santander (ref)'!$A$2:$A$79,$C878)&gt;0,"SANTANDER",IF(COUNTIF('Códigos Itaú (ref)'!$A$2:$A$44,$C878)&gt;0,"ITAU",IF(AND(TRIM(UPPER($I878))="CONTRATUAL",ISNUMBER(SEARCH("INDIVIDUAL",SUBSTITUTE(UPPER($D878)," ","")))),"PREMIUM FREE",""))))</f>
        <v/>
      </c>
    </row>
    <row r="879">
      <c r="AC879">
        <f>IF($C879="","",IF(COUNTIF('Códigos Santander (ref)'!$A$2:$A$79,$C879)&gt;0,"SANTANDER",IF(COUNTIF('Códigos Itaú (ref)'!$A$2:$A$44,$C879)&gt;0,"ITAU",IF(AND(TRIM(UPPER($I879))="CONTRATUAL",ISNUMBER(SEARCH("INDIVIDUAL",SUBSTITUTE(UPPER($D879)," ","")))),"PREMIUM FREE",""))))</f>
        <v/>
      </c>
    </row>
    <row r="880">
      <c r="AC880">
        <f>IF($C880="","",IF(COUNTIF('Códigos Santander (ref)'!$A$2:$A$79,$C880)&gt;0,"SANTANDER",IF(COUNTIF('Códigos Itaú (ref)'!$A$2:$A$44,$C880)&gt;0,"ITAU",IF(AND(TRIM(UPPER($I880))="CONTRATUAL",ISNUMBER(SEARCH("INDIVIDUAL",SUBSTITUTE(UPPER($D880)," ","")))),"PREMIUM FREE",""))))</f>
        <v/>
      </c>
    </row>
    <row r="881">
      <c r="AC881">
        <f>IF($C881="","",IF(COUNTIF('Códigos Santander (ref)'!$A$2:$A$79,$C881)&gt;0,"SANTANDER",IF(COUNTIF('Códigos Itaú (ref)'!$A$2:$A$44,$C881)&gt;0,"ITAU",IF(AND(TRIM(UPPER($I881))="CONTRATUAL",ISNUMBER(SEARCH("INDIVIDUAL",SUBSTITUTE(UPPER($D881)," ","")))),"PREMIUM FREE",""))))</f>
        <v/>
      </c>
    </row>
    <row r="882">
      <c r="AC882">
        <f>IF($C882="","",IF(COUNTIF('Códigos Santander (ref)'!$A$2:$A$79,$C882)&gt;0,"SANTANDER",IF(COUNTIF('Códigos Itaú (ref)'!$A$2:$A$44,$C882)&gt;0,"ITAU",IF(AND(TRIM(UPPER($I882))="CONTRATUAL",ISNUMBER(SEARCH("INDIVIDUAL",SUBSTITUTE(UPPER($D882)," ","")))),"PREMIUM FREE",""))))</f>
        <v/>
      </c>
    </row>
    <row r="883">
      <c r="AC883">
        <f>IF($C883="","",IF(COUNTIF('Códigos Santander (ref)'!$A$2:$A$79,$C883)&gt;0,"SANTANDER",IF(COUNTIF('Códigos Itaú (ref)'!$A$2:$A$44,$C883)&gt;0,"ITAU",IF(AND(TRIM(UPPER($I883))="CONTRATUAL",ISNUMBER(SEARCH("INDIVIDUAL",SUBSTITUTE(UPPER($D883)," ","")))),"PREMIUM FREE",""))))</f>
        <v/>
      </c>
    </row>
    <row r="884">
      <c r="AC884">
        <f>IF($C884="","",IF(COUNTIF('Códigos Santander (ref)'!$A$2:$A$79,$C884)&gt;0,"SANTANDER",IF(COUNTIF('Códigos Itaú (ref)'!$A$2:$A$44,$C884)&gt;0,"ITAU",IF(AND(TRIM(UPPER($I884))="CONTRATUAL",ISNUMBER(SEARCH("INDIVIDUAL",SUBSTITUTE(UPPER($D884)," ","")))),"PREMIUM FREE",""))))</f>
        <v/>
      </c>
    </row>
    <row r="885">
      <c r="AC885">
        <f>IF($C885="","",IF(COUNTIF('Códigos Santander (ref)'!$A$2:$A$79,$C885)&gt;0,"SANTANDER",IF(COUNTIF('Códigos Itaú (ref)'!$A$2:$A$44,$C885)&gt;0,"ITAU",IF(AND(TRIM(UPPER($I885))="CONTRATUAL",ISNUMBER(SEARCH("INDIVIDUAL",SUBSTITUTE(UPPER($D885)," ","")))),"PREMIUM FREE",""))))</f>
        <v/>
      </c>
    </row>
    <row r="886">
      <c r="AC886">
        <f>IF($C886="","",IF(COUNTIF('Códigos Santander (ref)'!$A$2:$A$79,$C886)&gt;0,"SANTANDER",IF(COUNTIF('Códigos Itaú (ref)'!$A$2:$A$44,$C886)&gt;0,"ITAU",IF(AND(TRIM(UPPER($I886))="CONTRATUAL",ISNUMBER(SEARCH("INDIVIDUAL",SUBSTITUTE(UPPER($D886)," ","")))),"PREMIUM FREE",""))))</f>
        <v/>
      </c>
    </row>
    <row r="887">
      <c r="AC887">
        <f>IF($C887="","",IF(COUNTIF('Códigos Santander (ref)'!$A$2:$A$79,$C887)&gt;0,"SANTANDER",IF(COUNTIF('Códigos Itaú (ref)'!$A$2:$A$44,$C887)&gt;0,"ITAU",IF(AND(TRIM(UPPER($I887))="CONTRATUAL",ISNUMBER(SEARCH("INDIVIDUAL",SUBSTITUTE(UPPER($D887)," ","")))),"PREMIUM FREE",""))))</f>
        <v/>
      </c>
    </row>
    <row r="888">
      <c r="AC888">
        <f>IF($C888="","",IF(COUNTIF('Códigos Santander (ref)'!$A$2:$A$79,$C888)&gt;0,"SANTANDER",IF(COUNTIF('Códigos Itaú (ref)'!$A$2:$A$44,$C888)&gt;0,"ITAU",IF(AND(TRIM(UPPER($I888))="CONTRATUAL",ISNUMBER(SEARCH("INDIVIDUAL",SUBSTITUTE(UPPER($D888)," ","")))),"PREMIUM FREE",""))))</f>
        <v/>
      </c>
    </row>
    <row r="889">
      <c r="AC889">
        <f>IF($C889="","",IF(COUNTIF('Códigos Santander (ref)'!$A$2:$A$79,$C889)&gt;0,"SANTANDER",IF(COUNTIF('Códigos Itaú (ref)'!$A$2:$A$44,$C889)&gt;0,"ITAU",IF(AND(TRIM(UPPER($I889))="CONTRATUAL",ISNUMBER(SEARCH("INDIVIDUAL",SUBSTITUTE(UPPER($D889)," ","")))),"PREMIUM FREE",""))))</f>
        <v/>
      </c>
    </row>
    <row r="890">
      <c r="AC890">
        <f>IF($C890="","",IF(COUNTIF('Códigos Santander (ref)'!$A$2:$A$79,$C890)&gt;0,"SANTANDER",IF(COUNTIF('Códigos Itaú (ref)'!$A$2:$A$44,$C890)&gt;0,"ITAU",IF(AND(TRIM(UPPER($I890))="CONTRATUAL",ISNUMBER(SEARCH("INDIVIDUAL",SUBSTITUTE(UPPER($D890)," ","")))),"PREMIUM FREE",""))))</f>
        <v/>
      </c>
    </row>
    <row r="891">
      <c r="AC891">
        <f>IF($C891="","",IF(COUNTIF('Códigos Santander (ref)'!$A$2:$A$79,$C891)&gt;0,"SANTANDER",IF(COUNTIF('Códigos Itaú (ref)'!$A$2:$A$44,$C891)&gt;0,"ITAU",IF(AND(TRIM(UPPER($I891))="CONTRATUAL",ISNUMBER(SEARCH("INDIVIDUAL",SUBSTITUTE(UPPER($D891)," ","")))),"PREMIUM FREE",""))))</f>
        <v/>
      </c>
    </row>
    <row r="892">
      <c r="AC892">
        <f>IF($C892="","",IF(COUNTIF('Códigos Santander (ref)'!$A$2:$A$79,$C892)&gt;0,"SANTANDER",IF(COUNTIF('Códigos Itaú (ref)'!$A$2:$A$44,$C892)&gt;0,"ITAU",IF(AND(TRIM(UPPER($I892))="CONTRATUAL",ISNUMBER(SEARCH("INDIVIDUAL",SUBSTITUTE(UPPER($D892)," ","")))),"PREMIUM FREE",""))))</f>
        <v/>
      </c>
    </row>
    <row r="893">
      <c r="AC893">
        <f>IF($C893="","",IF(COUNTIF('Códigos Santander (ref)'!$A$2:$A$79,$C893)&gt;0,"SANTANDER",IF(COUNTIF('Códigos Itaú (ref)'!$A$2:$A$44,$C893)&gt;0,"ITAU",IF(AND(TRIM(UPPER($I893))="CONTRATUAL",ISNUMBER(SEARCH("INDIVIDUAL",SUBSTITUTE(UPPER($D893)," ","")))),"PREMIUM FREE",""))))</f>
        <v/>
      </c>
    </row>
    <row r="894">
      <c r="AC894">
        <f>IF($C894="","",IF(COUNTIF('Códigos Santander (ref)'!$A$2:$A$79,$C894)&gt;0,"SANTANDER",IF(COUNTIF('Códigos Itaú (ref)'!$A$2:$A$44,$C894)&gt;0,"ITAU",IF(AND(TRIM(UPPER($I894))="CONTRATUAL",ISNUMBER(SEARCH("INDIVIDUAL",SUBSTITUTE(UPPER($D894)," ","")))),"PREMIUM FREE",""))))</f>
        <v/>
      </c>
    </row>
    <row r="895">
      <c r="AC895">
        <f>IF($C895="","",IF(COUNTIF('Códigos Santander (ref)'!$A$2:$A$79,$C895)&gt;0,"SANTANDER",IF(COUNTIF('Códigos Itaú (ref)'!$A$2:$A$44,$C895)&gt;0,"ITAU",IF(AND(TRIM(UPPER($I895))="CONTRATUAL",ISNUMBER(SEARCH("INDIVIDUAL",SUBSTITUTE(UPPER($D895)," ","")))),"PREMIUM FREE",""))))</f>
        <v/>
      </c>
    </row>
    <row r="896">
      <c r="AC896">
        <f>IF($C896="","",IF(COUNTIF('Códigos Santander (ref)'!$A$2:$A$79,$C896)&gt;0,"SANTANDER",IF(COUNTIF('Códigos Itaú (ref)'!$A$2:$A$44,$C896)&gt;0,"ITAU",IF(AND(TRIM(UPPER($I896))="CONTRATUAL",ISNUMBER(SEARCH("INDIVIDUAL",SUBSTITUTE(UPPER($D896)," ","")))),"PREMIUM FREE",""))))</f>
        <v/>
      </c>
    </row>
    <row r="897">
      <c r="AC897">
        <f>IF($C897="","",IF(COUNTIF('Códigos Santander (ref)'!$A$2:$A$79,$C897)&gt;0,"SANTANDER",IF(COUNTIF('Códigos Itaú (ref)'!$A$2:$A$44,$C897)&gt;0,"ITAU",IF(AND(TRIM(UPPER($I897))="CONTRATUAL",ISNUMBER(SEARCH("INDIVIDUAL",SUBSTITUTE(UPPER($D897)," ","")))),"PREMIUM FREE",""))))</f>
        <v/>
      </c>
    </row>
    <row r="898">
      <c r="AC898">
        <f>IF($C898="","",IF(COUNTIF('Códigos Santander (ref)'!$A$2:$A$79,$C898)&gt;0,"SANTANDER",IF(COUNTIF('Códigos Itaú (ref)'!$A$2:$A$44,$C898)&gt;0,"ITAU",IF(AND(TRIM(UPPER($I898))="CONTRATUAL",ISNUMBER(SEARCH("INDIVIDUAL",SUBSTITUTE(UPPER($D898)," ","")))),"PREMIUM FREE",""))))</f>
        <v/>
      </c>
    </row>
    <row r="899">
      <c r="AC899">
        <f>IF($C899="","",IF(COUNTIF('Códigos Santander (ref)'!$A$2:$A$79,$C899)&gt;0,"SANTANDER",IF(COUNTIF('Códigos Itaú (ref)'!$A$2:$A$44,$C899)&gt;0,"ITAU",IF(AND(TRIM(UPPER($I899))="CONTRATUAL",ISNUMBER(SEARCH("INDIVIDUAL",SUBSTITUTE(UPPER($D899)," ","")))),"PREMIUM FREE",""))))</f>
        <v/>
      </c>
    </row>
    <row r="900">
      <c r="AC900">
        <f>IF($C900="","",IF(COUNTIF('Códigos Santander (ref)'!$A$2:$A$79,$C900)&gt;0,"SANTANDER",IF(COUNTIF('Códigos Itaú (ref)'!$A$2:$A$44,$C900)&gt;0,"ITAU",IF(AND(TRIM(UPPER($I900))="CONTRATUAL",ISNUMBER(SEARCH("INDIVIDUAL",SUBSTITUTE(UPPER($D900)," ","")))),"PREMIUM FREE",""))))</f>
        <v/>
      </c>
    </row>
    <row r="901">
      <c r="AC901">
        <f>IF($C901="","",IF(COUNTIF('Códigos Santander (ref)'!$A$2:$A$79,$C901)&gt;0,"SANTANDER",IF(COUNTIF('Códigos Itaú (ref)'!$A$2:$A$44,$C901)&gt;0,"ITAU",IF(AND(TRIM(UPPER($I901))="CONTRATUAL",ISNUMBER(SEARCH("INDIVIDUAL",SUBSTITUTE(UPPER($D901)," ","")))),"PREMIUM FREE",""))))</f>
        <v/>
      </c>
    </row>
    <row r="902">
      <c r="AC902">
        <f>IF($C902="","",IF(COUNTIF('Códigos Santander (ref)'!$A$2:$A$79,$C902)&gt;0,"SANTANDER",IF(COUNTIF('Códigos Itaú (ref)'!$A$2:$A$44,$C902)&gt;0,"ITAU",IF(AND(TRIM(UPPER($I902))="CONTRATUAL",ISNUMBER(SEARCH("INDIVIDUAL",SUBSTITUTE(UPPER($D902)," ","")))),"PREMIUM FREE",""))))</f>
        <v/>
      </c>
    </row>
    <row r="903">
      <c r="AC903">
        <f>IF($C903="","",IF(COUNTIF('Códigos Santander (ref)'!$A$2:$A$79,$C903)&gt;0,"SANTANDER",IF(COUNTIF('Códigos Itaú (ref)'!$A$2:$A$44,$C903)&gt;0,"ITAU",IF(AND(TRIM(UPPER($I903))="CONTRATUAL",ISNUMBER(SEARCH("INDIVIDUAL",SUBSTITUTE(UPPER($D903)," ","")))),"PREMIUM FREE",""))))</f>
        <v/>
      </c>
    </row>
    <row r="904">
      <c r="AC904">
        <f>IF($C904="","",IF(COUNTIF('Códigos Santander (ref)'!$A$2:$A$79,$C904)&gt;0,"SANTANDER",IF(COUNTIF('Códigos Itaú (ref)'!$A$2:$A$44,$C904)&gt;0,"ITAU",IF(AND(TRIM(UPPER($I904))="CONTRATUAL",ISNUMBER(SEARCH("INDIVIDUAL",SUBSTITUTE(UPPER($D904)," ","")))),"PREMIUM FREE",""))))</f>
        <v/>
      </c>
    </row>
    <row r="905">
      <c r="AC905">
        <f>IF($C905="","",IF(COUNTIF('Códigos Santander (ref)'!$A$2:$A$79,$C905)&gt;0,"SANTANDER",IF(COUNTIF('Códigos Itaú (ref)'!$A$2:$A$44,$C905)&gt;0,"ITAU",IF(AND(TRIM(UPPER($I905))="CONTRATUAL",ISNUMBER(SEARCH("INDIVIDUAL",SUBSTITUTE(UPPER($D905)," ","")))),"PREMIUM FREE",""))))</f>
        <v/>
      </c>
    </row>
    <row r="906">
      <c r="AC906">
        <f>IF($C906="","",IF(COUNTIF('Códigos Santander (ref)'!$A$2:$A$79,$C906)&gt;0,"SANTANDER",IF(COUNTIF('Códigos Itaú (ref)'!$A$2:$A$44,$C906)&gt;0,"ITAU",IF(AND(TRIM(UPPER($I906))="CONTRATUAL",ISNUMBER(SEARCH("INDIVIDUAL",SUBSTITUTE(UPPER($D906)," ","")))),"PREMIUM FREE",""))))</f>
        <v/>
      </c>
    </row>
    <row r="907">
      <c r="AC907">
        <f>IF($C907="","",IF(COUNTIF('Códigos Santander (ref)'!$A$2:$A$79,$C907)&gt;0,"SANTANDER",IF(COUNTIF('Códigos Itaú (ref)'!$A$2:$A$44,$C907)&gt;0,"ITAU",IF(AND(TRIM(UPPER($I907))="CONTRATUAL",ISNUMBER(SEARCH("INDIVIDUAL",SUBSTITUTE(UPPER($D907)," ","")))),"PREMIUM FREE",""))))</f>
        <v/>
      </c>
    </row>
    <row r="908">
      <c r="AC908">
        <f>IF($C908="","",IF(COUNTIF('Códigos Santander (ref)'!$A$2:$A$79,$C908)&gt;0,"SANTANDER",IF(COUNTIF('Códigos Itaú (ref)'!$A$2:$A$44,$C908)&gt;0,"ITAU",IF(AND(TRIM(UPPER($I908))="CONTRATUAL",ISNUMBER(SEARCH("INDIVIDUAL",SUBSTITUTE(UPPER($D908)," ","")))),"PREMIUM FREE",""))))</f>
        <v/>
      </c>
    </row>
    <row r="909">
      <c r="AC909">
        <f>IF($C909="","",IF(COUNTIF('Códigos Santander (ref)'!$A$2:$A$79,$C909)&gt;0,"SANTANDER",IF(COUNTIF('Códigos Itaú (ref)'!$A$2:$A$44,$C909)&gt;0,"ITAU",IF(AND(TRIM(UPPER($I909))="CONTRATUAL",ISNUMBER(SEARCH("INDIVIDUAL",SUBSTITUTE(UPPER($D909)," ","")))),"PREMIUM FREE",""))))</f>
        <v/>
      </c>
    </row>
    <row r="910">
      <c r="AC910">
        <f>IF($C910="","",IF(COUNTIF('Códigos Santander (ref)'!$A$2:$A$79,$C910)&gt;0,"SANTANDER",IF(COUNTIF('Códigos Itaú (ref)'!$A$2:$A$44,$C910)&gt;0,"ITAU",IF(AND(TRIM(UPPER($I910))="CONTRATUAL",ISNUMBER(SEARCH("INDIVIDUAL",SUBSTITUTE(UPPER($D910)," ","")))),"PREMIUM FREE",""))))</f>
        <v/>
      </c>
    </row>
    <row r="911">
      <c r="AC911">
        <f>IF($C911="","",IF(COUNTIF('Códigos Santander (ref)'!$A$2:$A$79,$C911)&gt;0,"SANTANDER",IF(COUNTIF('Códigos Itaú (ref)'!$A$2:$A$44,$C911)&gt;0,"ITAU",IF(AND(TRIM(UPPER($I911))="CONTRATUAL",ISNUMBER(SEARCH("INDIVIDUAL",SUBSTITUTE(UPPER($D911)," ","")))),"PREMIUM FREE",""))))</f>
        <v/>
      </c>
    </row>
    <row r="912">
      <c r="AC912">
        <f>IF($C912="","",IF(COUNTIF('Códigos Santander (ref)'!$A$2:$A$79,$C912)&gt;0,"SANTANDER",IF(COUNTIF('Códigos Itaú (ref)'!$A$2:$A$44,$C912)&gt;0,"ITAU",IF(AND(TRIM(UPPER($I912))="CONTRATUAL",ISNUMBER(SEARCH("INDIVIDUAL",SUBSTITUTE(UPPER($D912)," ","")))),"PREMIUM FREE",""))))</f>
        <v/>
      </c>
    </row>
    <row r="913">
      <c r="AC913">
        <f>IF($C913="","",IF(COUNTIF('Códigos Santander (ref)'!$A$2:$A$79,$C913)&gt;0,"SANTANDER",IF(COUNTIF('Códigos Itaú (ref)'!$A$2:$A$44,$C913)&gt;0,"ITAU",IF(AND(TRIM(UPPER($I913))="CONTRATUAL",ISNUMBER(SEARCH("INDIVIDUAL",SUBSTITUTE(UPPER($D913)," ","")))),"PREMIUM FREE",""))))</f>
        <v/>
      </c>
    </row>
    <row r="914">
      <c r="AC914">
        <f>IF($C914="","",IF(COUNTIF('Códigos Santander (ref)'!$A$2:$A$79,$C914)&gt;0,"SANTANDER",IF(COUNTIF('Códigos Itaú (ref)'!$A$2:$A$44,$C914)&gt;0,"ITAU",IF(AND(TRIM(UPPER($I914))="CONTRATUAL",ISNUMBER(SEARCH("INDIVIDUAL",SUBSTITUTE(UPPER($D914)," ","")))),"PREMIUM FREE",""))))</f>
        <v/>
      </c>
    </row>
    <row r="915">
      <c r="AC915">
        <f>IF($C915="","",IF(COUNTIF('Códigos Santander (ref)'!$A$2:$A$79,$C915)&gt;0,"SANTANDER",IF(COUNTIF('Códigos Itaú (ref)'!$A$2:$A$44,$C915)&gt;0,"ITAU",IF(AND(TRIM(UPPER($I915))="CONTRATUAL",ISNUMBER(SEARCH("INDIVIDUAL",SUBSTITUTE(UPPER($D915)," ","")))),"PREMIUM FREE",""))))</f>
        <v/>
      </c>
    </row>
    <row r="916">
      <c r="AC916">
        <f>IF($C916="","",IF(COUNTIF('Códigos Santander (ref)'!$A$2:$A$79,$C916)&gt;0,"SANTANDER",IF(COUNTIF('Códigos Itaú (ref)'!$A$2:$A$44,$C916)&gt;0,"ITAU",IF(AND(TRIM(UPPER($I916))="CONTRATUAL",ISNUMBER(SEARCH("INDIVIDUAL",SUBSTITUTE(UPPER($D916)," ","")))),"PREMIUM FREE",""))))</f>
        <v/>
      </c>
    </row>
    <row r="917">
      <c r="AC917">
        <f>IF($C917="","",IF(COUNTIF('Códigos Santander (ref)'!$A$2:$A$79,$C917)&gt;0,"SANTANDER",IF(COUNTIF('Códigos Itaú (ref)'!$A$2:$A$44,$C917)&gt;0,"ITAU",IF(AND(TRIM(UPPER($I917))="CONTRATUAL",ISNUMBER(SEARCH("INDIVIDUAL",SUBSTITUTE(UPPER($D917)," ","")))),"PREMIUM FREE",""))))</f>
        <v/>
      </c>
    </row>
    <row r="918">
      <c r="AC918">
        <f>IF($C918="","",IF(COUNTIF('Códigos Santander (ref)'!$A$2:$A$79,$C918)&gt;0,"SANTANDER",IF(COUNTIF('Códigos Itaú (ref)'!$A$2:$A$44,$C918)&gt;0,"ITAU",IF(AND(TRIM(UPPER($I918))="CONTRATUAL",ISNUMBER(SEARCH("INDIVIDUAL",SUBSTITUTE(UPPER($D918)," ","")))),"PREMIUM FREE",""))))</f>
        <v/>
      </c>
    </row>
    <row r="919">
      <c r="AC919">
        <f>IF($C919="","",IF(COUNTIF('Códigos Santander (ref)'!$A$2:$A$79,$C919)&gt;0,"SANTANDER",IF(COUNTIF('Códigos Itaú (ref)'!$A$2:$A$44,$C919)&gt;0,"ITAU",IF(AND(TRIM(UPPER($I919))="CONTRATUAL",ISNUMBER(SEARCH("INDIVIDUAL",SUBSTITUTE(UPPER($D919)," ","")))),"PREMIUM FREE",""))))</f>
        <v/>
      </c>
    </row>
    <row r="920">
      <c r="AC920">
        <f>IF($C920="","",IF(COUNTIF('Códigos Santander (ref)'!$A$2:$A$79,$C920)&gt;0,"SANTANDER",IF(COUNTIF('Códigos Itaú (ref)'!$A$2:$A$44,$C920)&gt;0,"ITAU",IF(AND(TRIM(UPPER($I920))="CONTRATUAL",ISNUMBER(SEARCH("INDIVIDUAL",SUBSTITUTE(UPPER($D920)," ","")))),"PREMIUM FREE",""))))</f>
        <v/>
      </c>
    </row>
    <row r="921">
      <c r="AC921">
        <f>IF($C921="","",IF(COUNTIF('Códigos Santander (ref)'!$A$2:$A$79,$C921)&gt;0,"SANTANDER",IF(COUNTIF('Códigos Itaú (ref)'!$A$2:$A$44,$C921)&gt;0,"ITAU",IF(AND(TRIM(UPPER($I921))="CONTRATUAL",ISNUMBER(SEARCH("INDIVIDUAL",SUBSTITUTE(UPPER($D921)," ","")))),"PREMIUM FREE",""))))</f>
        <v/>
      </c>
    </row>
    <row r="922">
      <c r="AC922">
        <f>IF($C922="","",IF(COUNTIF('Códigos Santander (ref)'!$A$2:$A$79,$C922)&gt;0,"SANTANDER",IF(COUNTIF('Códigos Itaú (ref)'!$A$2:$A$44,$C922)&gt;0,"ITAU",IF(AND(TRIM(UPPER($I922))="CONTRATUAL",ISNUMBER(SEARCH("INDIVIDUAL",SUBSTITUTE(UPPER($D922)," ","")))),"PREMIUM FREE",""))))</f>
        <v/>
      </c>
    </row>
    <row r="923">
      <c r="AC923">
        <f>IF($C923="","",IF(COUNTIF('Códigos Santander (ref)'!$A$2:$A$79,$C923)&gt;0,"SANTANDER",IF(COUNTIF('Códigos Itaú (ref)'!$A$2:$A$44,$C923)&gt;0,"ITAU",IF(AND(TRIM(UPPER($I923))="CONTRATUAL",ISNUMBER(SEARCH("INDIVIDUAL",SUBSTITUTE(UPPER($D923)," ","")))),"PREMIUM FREE",""))))</f>
        <v/>
      </c>
    </row>
    <row r="924">
      <c r="AC924">
        <f>IF($C924="","",IF(COUNTIF('Códigos Santander (ref)'!$A$2:$A$79,$C924)&gt;0,"SANTANDER",IF(COUNTIF('Códigos Itaú (ref)'!$A$2:$A$44,$C924)&gt;0,"ITAU",IF(AND(TRIM(UPPER($I924))="CONTRATUAL",ISNUMBER(SEARCH("INDIVIDUAL",SUBSTITUTE(UPPER($D924)," ","")))),"PREMIUM FREE",""))))</f>
        <v/>
      </c>
    </row>
    <row r="925">
      <c r="AC925">
        <f>IF($C925="","",IF(COUNTIF('Códigos Santander (ref)'!$A$2:$A$79,$C925)&gt;0,"SANTANDER",IF(COUNTIF('Códigos Itaú (ref)'!$A$2:$A$44,$C925)&gt;0,"ITAU",IF(AND(TRIM(UPPER($I925))="CONTRATUAL",ISNUMBER(SEARCH("INDIVIDUAL",SUBSTITUTE(UPPER($D925)," ","")))),"PREMIUM FREE",""))))</f>
        <v/>
      </c>
    </row>
    <row r="926">
      <c r="AC926">
        <f>IF($C926="","",IF(COUNTIF('Códigos Santander (ref)'!$A$2:$A$79,$C926)&gt;0,"SANTANDER",IF(COUNTIF('Códigos Itaú (ref)'!$A$2:$A$44,$C926)&gt;0,"ITAU",IF(AND(TRIM(UPPER($I926))="CONTRATUAL",ISNUMBER(SEARCH("INDIVIDUAL",SUBSTITUTE(UPPER($D926)," ","")))),"PREMIUM FREE",""))))</f>
        <v/>
      </c>
    </row>
    <row r="927">
      <c r="AC927">
        <f>IF($C927="","",IF(COUNTIF('Códigos Santander (ref)'!$A$2:$A$79,$C927)&gt;0,"SANTANDER",IF(COUNTIF('Códigos Itaú (ref)'!$A$2:$A$44,$C927)&gt;0,"ITAU",IF(AND(TRIM(UPPER($I927))="CONTRATUAL",ISNUMBER(SEARCH("INDIVIDUAL",SUBSTITUTE(UPPER($D927)," ","")))),"PREMIUM FREE",""))))</f>
        <v/>
      </c>
    </row>
    <row r="928">
      <c r="AC928">
        <f>IF($C928="","",IF(COUNTIF('Códigos Santander (ref)'!$A$2:$A$79,$C928)&gt;0,"SANTANDER",IF(COUNTIF('Códigos Itaú (ref)'!$A$2:$A$44,$C928)&gt;0,"ITAU",IF(AND(TRIM(UPPER($I928))="CONTRATUAL",ISNUMBER(SEARCH("INDIVIDUAL",SUBSTITUTE(UPPER($D928)," ","")))),"PREMIUM FREE",""))))</f>
        <v/>
      </c>
    </row>
    <row r="929">
      <c r="AC929">
        <f>IF($C929="","",IF(COUNTIF('Códigos Santander (ref)'!$A$2:$A$79,$C929)&gt;0,"SANTANDER",IF(COUNTIF('Códigos Itaú (ref)'!$A$2:$A$44,$C929)&gt;0,"ITAU",IF(AND(TRIM(UPPER($I929))="CONTRATUAL",ISNUMBER(SEARCH("INDIVIDUAL",SUBSTITUTE(UPPER($D929)," ","")))),"PREMIUM FREE",""))))</f>
        <v/>
      </c>
    </row>
    <row r="930">
      <c r="AC930">
        <f>IF($C930="","",IF(COUNTIF('Códigos Santander (ref)'!$A$2:$A$79,$C930)&gt;0,"SANTANDER",IF(COUNTIF('Códigos Itaú (ref)'!$A$2:$A$44,$C930)&gt;0,"ITAU",IF(AND(TRIM(UPPER($I930))="CONTRATUAL",ISNUMBER(SEARCH("INDIVIDUAL",SUBSTITUTE(UPPER($D930)," ","")))),"PREMIUM FREE",""))))</f>
        <v/>
      </c>
    </row>
    <row r="931">
      <c r="AC931">
        <f>IF($C931="","",IF(COUNTIF('Códigos Santander (ref)'!$A$2:$A$79,$C931)&gt;0,"SANTANDER",IF(COUNTIF('Códigos Itaú (ref)'!$A$2:$A$44,$C931)&gt;0,"ITAU",IF(AND(TRIM(UPPER($I931))="CONTRATUAL",ISNUMBER(SEARCH("INDIVIDUAL",SUBSTITUTE(UPPER($D931)," ","")))),"PREMIUM FREE",""))))</f>
        <v/>
      </c>
    </row>
    <row r="932">
      <c r="AC932">
        <f>IF($C932="","",IF(COUNTIF('Códigos Santander (ref)'!$A$2:$A$79,$C932)&gt;0,"SANTANDER",IF(COUNTIF('Códigos Itaú (ref)'!$A$2:$A$44,$C932)&gt;0,"ITAU",IF(AND(TRIM(UPPER($I932))="CONTRATUAL",ISNUMBER(SEARCH("INDIVIDUAL",SUBSTITUTE(UPPER($D932)," ","")))),"PREMIUM FREE",""))))</f>
        <v/>
      </c>
    </row>
    <row r="933">
      <c r="AC933">
        <f>IF($C933="","",IF(COUNTIF('Códigos Santander (ref)'!$A$2:$A$79,$C933)&gt;0,"SANTANDER",IF(COUNTIF('Códigos Itaú (ref)'!$A$2:$A$44,$C933)&gt;0,"ITAU",IF(AND(TRIM(UPPER($I933))="CONTRATUAL",ISNUMBER(SEARCH("INDIVIDUAL",SUBSTITUTE(UPPER($D933)," ","")))),"PREMIUM FREE",""))))</f>
        <v/>
      </c>
    </row>
    <row r="934">
      <c r="AC934">
        <f>IF($C934="","",IF(COUNTIF('Códigos Santander (ref)'!$A$2:$A$79,$C934)&gt;0,"SANTANDER",IF(COUNTIF('Códigos Itaú (ref)'!$A$2:$A$44,$C934)&gt;0,"ITAU",IF(AND(TRIM(UPPER($I934))="CONTRATUAL",ISNUMBER(SEARCH("INDIVIDUAL",SUBSTITUTE(UPPER($D934)," ","")))),"PREMIUM FREE",""))))</f>
        <v/>
      </c>
    </row>
    <row r="935">
      <c r="AC935">
        <f>IF($C935="","",IF(COUNTIF('Códigos Santander (ref)'!$A$2:$A$79,$C935)&gt;0,"SANTANDER",IF(COUNTIF('Códigos Itaú (ref)'!$A$2:$A$44,$C935)&gt;0,"ITAU",IF(AND(TRIM(UPPER($I935))="CONTRATUAL",ISNUMBER(SEARCH("INDIVIDUAL",SUBSTITUTE(UPPER($D935)," ","")))),"PREMIUM FREE",""))))</f>
        <v/>
      </c>
    </row>
    <row r="936">
      <c r="AC936">
        <f>IF($C936="","",IF(COUNTIF('Códigos Santander (ref)'!$A$2:$A$79,$C936)&gt;0,"SANTANDER",IF(COUNTIF('Códigos Itaú (ref)'!$A$2:$A$44,$C936)&gt;0,"ITAU",IF(AND(TRIM(UPPER($I936))="CONTRATUAL",ISNUMBER(SEARCH("INDIVIDUAL",SUBSTITUTE(UPPER($D936)," ","")))),"PREMIUM FREE",""))))</f>
        <v/>
      </c>
    </row>
    <row r="937">
      <c r="AC937">
        <f>IF($C937="","",IF(COUNTIF('Códigos Santander (ref)'!$A$2:$A$79,$C937)&gt;0,"SANTANDER",IF(COUNTIF('Códigos Itaú (ref)'!$A$2:$A$44,$C937)&gt;0,"ITAU",IF(AND(TRIM(UPPER($I937))="CONTRATUAL",ISNUMBER(SEARCH("INDIVIDUAL",SUBSTITUTE(UPPER($D937)," ","")))),"PREMIUM FREE",""))))</f>
        <v/>
      </c>
    </row>
    <row r="938">
      <c r="AC938">
        <f>IF($C938="","",IF(COUNTIF('Códigos Santander (ref)'!$A$2:$A$79,$C938)&gt;0,"SANTANDER",IF(COUNTIF('Códigos Itaú (ref)'!$A$2:$A$44,$C938)&gt;0,"ITAU",IF(AND(TRIM(UPPER($I938))="CONTRATUAL",ISNUMBER(SEARCH("INDIVIDUAL",SUBSTITUTE(UPPER($D938)," ","")))),"PREMIUM FREE",""))))</f>
        <v/>
      </c>
    </row>
    <row r="939">
      <c r="AC939">
        <f>IF($C939="","",IF(COUNTIF('Códigos Santander (ref)'!$A$2:$A$79,$C939)&gt;0,"SANTANDER",IF(COUNTIF('Códigos Itaú (ref)'!$A$2:$A$44,$C939)&gt;0,"ITAU",IF(AND(TRIM(UPPER($I939))="CONTRATUAL",ISNUMBER(SEARCH("INDIVIDUAL",SUBSTITUTE(UPPER($D939)," ","")))),"PREMIUM FREE",""))))</f>
        <v/>
      </c>
    </row>
    <row r="940">
      <c r="AC940">
        <f>IF($C940="","",IF(COUNTIF('Códigos Santander (ref)'!$A$2:$A$79,$C940)&gt;0,"SANTANDER",IF(COUNTIF('Códigos Itaú (ref)'!$A$2:$A$44,$C940)&gt;0,"ITAU",IF(AND(TRIM(UPPER($I940))="CONTRATUAL",ISNUMBER(SEARCH("INDIVIDUAL",SUBSTITUTE(UPPER($D940)," ","")))),"PREMIUM FREE",""))))</f>
        <v/>
      </c>
    </row>
    <row r="941">
      <c r="AC941">
        <f>IF($C941="","",IF(COUNTIF('Códigos Santander (ref)'!$A$2:$A$79,$C941)&gt;0,"SANTANDER",IF(COUNTIF('Códigos Itaú (ref)'!$A$2:$A$44,$C941)&gt;0,"ITAU",IF(AND(TRIM(UPPER($I941))="CONTRATUAL",ISNUMBER(SEARCH("INDIVIDUAL",SUBSTITUTE(UPPER($D941)," ","")))),"PREMIUM FREE",""))))</f>
        <v/>
      </c>
    </row>
    <row r="942">
      <c r="AC942">
        <f>IF($C942="","",IF(COUNTIF('Códigos Santander (ref)'!$A$2:$A$79,$C942)&gt;0,"SANTANDER",IF(COUNTIF('Códigos Itaú (ref)'!$A$2:$A$44,$C942)&gt;0,"ITAU",IF(AND(TRIM(UPPER($I942))="CONTRATUAL",ISNUMBER(SEARCH("INDIVIDUAL",SUBSTITUTE(UPPER($D942)," ","")))),"PREMIUM FREE",""))))</f>
        <v/>
      </c>
    </row>
    <row r="943">
      <c r="AC943">
        <f>IF($C943="","",IF(COUNTIF('Códigos Santander (ref)'!$A$2:$A$79,$C943)&gt;0,"SANTANDER",IF(COUNTIF('Códigos Itaú (ref)'!$A$2:$A$44,$C943)&gt;0,"ITAU",IF(AND(TRIM(UPPER($I943))="CONTRATUAL",ISNUMBER(SEARCH("INDIVIDUAL",SUBSTITUTE(UPPER($D943)," ","")))),"PREMIUM FREE",""))))</f>
        <v/>
      </c>
    </row>
    <row r="944">
      <c r="AC944">
        <f>IF($C944="","",IF(COUNTIF('Códigos Santander (ref)'!$A$2:$A$79,$C944)&gt;0,"SANTANDER",IF(COUNTIF('Códigos Itaú (ref)'!$A$2:$A$44,$C944)&gt;0,"ITAU",IF(AND(TRIM(UPPER($I944))="CONTRATUAL",ISNUMBER(SEARCH("INDIVIDUAL",SUBSTITUTE(UPPER($D944)," ","")))),"PREMIUM FREE",""))))</f>
        <v/>
      </c>
    </row>
    <row r="945">
      <c r="AC945">
        <f>IF($C945="","",IF(COUNTIF('Códigos Santander (ref)'!$A$2:$A$79,$C945)&gt;0,"SANTANDER",IF(COUNTIF('Códigos Itaú (ref)'!$A$2:$A$44,$C945)&gt;0,"ITAU",IF(AND(TRIM(UPPER($I945))="CONTRATUAL",ISNUMBER(SEARCH("INDIVIDUAL",SUBSTITUTE(UPPER($D945)," ","")))),"PREMIUM FREE",""))))</f>
        <v/>
      </c>
    </row>
    <row r="946">
      <c r="AC946">
        <f>IF($C946="","",IF(COUNTIF('Códigos Santander (ref)'!$A$2:$A$79,$C946)&gt;0,"SANTANDER",IF(COUNTIF('Códigos Itaú (ref)'!$A$2:$A$44,$C946)&gt;0,"ITAU",IF(AND(TRIM(UPPER($I946))="CONTRATUAL",ISNUMBER(SEARCH("INDIVIDUAL",SUBSTITUTE(UPPER($D946)," ","")))),"PREMIUM FREE",""))))</f>
        <v/>
      </c>
    </row>
    <row r="947">
      <c r="AC947">
        <f>IF($C947="","",IF(COUNTIF('Códigos Santander (ref)'!$A$2:$A$79,$C947)&gt;0,"SANTANDER",IF(COUNTIF('Códigos Itaú (ref)'!$A$2:$A$44,$C947)&gt;0,"ITAU",IF(AND(TRIM(UPPER($I947))="CONTRATUAL",ISNUMBER(SEARCH("INDIVIDUAL",SUBSTITUTE(UPPER($D947)," ","")))),"PREMIUM FREE",""))))</f>
        <v/>
      </c>
    </row>
    <row r="948">
      <c r="AC948">
        <f>IF($C948="","",IF(COUNTIF('Códigos Santander (ref)'!$A$2:$A$79,$C948)&gt;0,"SANTANDER",IF(COUNTIF('Códigos Itaú (ref)'!$A$2:$A$44,$C948)&gt;0,"ITAU",IF(AND(TRIM(UPPER($I948))="CONTRATUAL",ISNUMBER(SEARCH("INDIVIDUAL",SUBSTITUTE(UPPER($D948)," ","")))),"PREMIUM FREE",""))))</f>
        <v/>
      </c>
    </row>
    <row r="949">
      <c r="AC949">
        <f>IF($C949="","",IF(COUNTIF('Códigos Santander (ref)'!$A$2:$A$79,$C949)&gt;0,"SANTANDER",IF(COUNTIF('Códigos Itaú (ref)'!$A$2:$A$44,$C949)&gt;0,"ITAU",IF(AND(TRIM(UPPER($I949))="CONTRATUAL",ISNUMBER(SEARCH("INDIVIDUAL",SUBSTITUTE(UPPER($D949)," ","")))),"PREMIUM FREE",""))))</f>
        <v/>
      </c>
    </row>
    <row r="950">
      <c r="AC950">
        <f>IF($C950="","",IF(COUNTIF('Códigos Santander (ref)'!$A$2:$A$79,$C950)&gt;0,"SANTANDER",IF(COUNTIF('Códigos Itaú (ref)'!$A$2:$A$44,$C950)&gt;0,"ITAU",IF(AND(TRIM(UPPER($I950))="CONTRATUAL",ISNUMBER(SEARCH("INDIVIDUAL",SUBSTITUTE(UPPER($D950)," ","")))),"PREMIUM FREE",""))))</f>
        <v/>
      </c>
    </row>
    <row r="951">
      <c r="AC951">
        <f>IF($C951="","",IF(COUNTIF('Códigos Santander (ref)'!$A$2:$A$79,$C951)&gt;0,"SANTANDER",IF(COUNTIF('Códigos Itaú (ref)'!$A$2:$A$44,$C951)&gt;0,"ITAU",IF(AND(TRIM(UPPER($I951))="CONTRATUAL",ISNUMBER(SEARCH("INDIVIDUAL",SUBSTITUTE(UPPER($D951)," ","")))),"PREMIUM FREE",""))))</f>
        <v/>
      </c>
    </row>
    <row r="952">
      <c r="AC952">
        <f>IF($C952="","",IF(COUNTIF('Códigos Santander (ref)'!$A$2:$A$79,$C952)&gt;0,"SANTANDER",IF(COUNTIF('Códigos Itaú (ref)'!$A$2:$A$44,$C952)&gt;0,"ITAU",IF(AND(TRIM(UPPER($I952))="CONTRATUAL",ISNUMBER(SEARCH("INDIVIDUAL",SUBSTITUTE(UPPER($D952)," ","")))),"PREMIUM FREE",""))))</f>
        <v/>
      </c>
    </row>
    <row r="953">
      <c r="AC953">
        <f>IF($C953="","",IF(COUNTIF('Códigos Santander (ref)'!$A$2:$A$79,$C953)&gt;0,"SANTANDER",IF(COUNTIF('Códigos Itaú (ref)'!$A$2:$A$44,$C953)&gt;0,"ITAU",IF(AND(TRIM(UPPER($I953))="CONTRATUAL",ISNUMBER(SEARCH("INDIVIDUAL",SUBSTITUTE(UPPER($D953)," ","")))),"PREMIUM FREE",""))))</f>
        <v/>
      </c>
    </row>
    <row r="954">
      <c r="AC954">
        <f>IF($C954="","",IF(COUNTIF('Códigos Santander (ref)'!$A$2:$A$79,$C954)&gt;0,"SANTANDER",IF(COUNTIF('Códigos Itaú (ref)'!$A$2:$A$44,$C954)&gt;0,"ITAU",IF(AND(TRIM(UPPER($I954))="CONTRATUAL",ISNUMBER(SEARCH("INDIVIDUAL",SUBSTITUTE(UPPER($D954)," ","")))),"PREMIUM FREE",""))))</f>
        <v/>
      </c>
    </row>
    <row r="955">
      <c r="AC955">
        <f>IF($C955="","",IF(COUNTIF('Códigos Santander (ref)'!$A$2:$A$79,$C955)&gt;0,"SANTANDER",IF(COUNTIF('Códigos Itaú (ref)'!$A$2:$A$44,$C955)&gt;0,"ITAU",IF(AND(TRIM(UPPER($I955))="CONTRATUAL",ISNUMBER(SEARCH("INDIVIDUAL",SUBSTITUTE(UPPER($D955)," ","")))),"PREMIUM FREE",""))))</f>
        <v/>
      </c>
    </row>
    <row r="956">
      <c r="AC956">
        <f>IF($C956="","",IF(COUNTIF('Códigos Santander (ref)'!$A$2:$A$79,$C956)&gt;0,"SANTANDER",IF(COUNTIF('Códigos Itaú (ref)'!$A$2:$A$44,$C956)&gt;0,"ITAU",IF(AND(TRIM(UPPER($I956))="CONTRATUAL",ISNUMBER(SEARCH("INDIVIDUAL",SUBSTITUTE(UPPER($D956)," ","")))),"PREMIUM FREE",""))))</f>
        <v/>
      </c>
    </row>
    <row r="957">
      <c r="AC957">
        <f>IF($C957="","",IF(COUNTIF('Códigos Santander (ref)'!$A$2:$A$79,$C957)&gt;0,"SANTANDER",IF(COUNTIF('Códigos Itaú (ref)'!$A$2:$A$44,$C957)&gt;0,"ITAU",IF(AND(TRIM(UPPER($I957))="CONTRATUAL",ISNUMBER(SEARCH("INDIVIDUAL",SUBSTITUTE(UPPER($D957)," ","")))),"PREMIUM FREE",""))))</f>
        <v/>
      </c>
    </row>
    <row r="958">
      <c r="AC958">
        <f>IF($C958="","",IF(COUNTIF('Códigos Santander (ref)'!$A$2:$A$79,$C958)&gt;0,"SANTANDER",IF(COUNTIF('Códigos Itaú (ref)'!$A$2:$A$44,$C958)&gt;0,"ITAU",IF(AND(TRIM(UPPER($I958))="CONTRATUAL",ISNUMBER(SEARCH("INDIVIDUAL",SUBSTITUTE(UPPER($D958)," ","")))),"PREMIUM FREE",""))))</f>
        <v/>
      </c>
    </row>
    <row r="959">
      <c r="AC959">
        <f>IF($C959="","",IF(COUNTIF('Códigos Santander (ref)'!$A$2:$A$79,$C959)&gt;0,"SANTANDER",IF(COUNTIF('Códigos Itaú (ref)'!$A$2:$A$44,$C959)&gt;0,"ITAU",IF(AND(TRIM(UPPER($I959))="CONTRATUAL",ISNUMBER(SEARCH("INDIVIDUAL",SUBSTITUTE(UPPER($D959)," ","")))),"PREMIUM FREE",""))))</f>
        <v/>
      </c>
    </row>
    <row r="960">
      <c r="AC960">
        <f>IF($C960="","",IF(COUNTIF('Códigos Santander (ref)'!$A$2:$A$79,$C960)&gt;0,"SANTANDER",IF(COUNTIF('Códigos Itaú (ref)'!$A$2:$A$44,$C960)&gt;0,"ITAU",IF(AND(TRIM(UPPER($I960))="CONTRATUAL",ISNUMBER(SEARCH("INDIVIDUAL",SUBSTITUTE(UPPER($D960)," ","")))),"PREMIUM FREE",""))))</f>
        <v/>
      </c>
    </row>
    <row r="961">
      <c r="AC961">
        <f>IF($C961="","",IF(COUNTIF('Códigos Santander (ref)'!$A$2:$A$79,$C961)&gt;0,"SANTANDER",IF(COUNTIF('Códigos Itaú (ref)'!$A$2:$A$44,$C961)&gt;0,"ITAU",IF(AND(TRIM(UPPER($I961))="CONTRATUAL",ISNUMBER(SEARCH("INDIVIDUAL",SUBSTITUTE(UPPER($D961)," ","")))),"PREMIUM FREE",""))))</f>
        <v/>
      </c>
    </row>
    <row r="962">
      <c r="AC962">
        <f>IF($C962="","",IF(COUNTIF('Códigos Santander (ref)'!$A$2:$A$79,$C962)&gt;0,"SANTANDER",IF(COUNTIF('Códigos Itaú (ref)'!$A$2:$A$44,$C962)&gt;0,"ITAU",IF(AND(TRIM(UPPER($I962))="CONTRATUAL",ISNUMBER(SEARCH("INDIVIDUAL",SUBSTITUTE(UPPER($D962)," ","")))),"PREMIUM FREE",""))))</f>
        <v/>
      </c>
    </row>
    <row r="963">
      <c r="AC963">
        <f>IF($C963="","",IF(COUNTIF('Códigos Santander (ref)'!$A$2:$A$79,$C963)&gt;0,"SANTANDER",IF(COUNTIF('Códigos Itaú (ref)'!$A$2:$A$44,$C963)&gt;0,"ITAU",IF(AND(TRIM(UPPER($I963))="CONTRATUAL",ISNUMBER(SEARCH("INDIVIDUAL",SUBSTITUTE(UPPER($D963)," ","")))),"PREMIUM FREE",""))))</f>
        <v/>
      </c>
    </row>
    <row r="964">
      <c r="AC964">
        <f>IF($C964="","",IF(COUNTIF('Códigos Santander (ref)'!$A$2:$A$79,$C964)&gt;0,"SANTANDER",IF(COUNTIF('Códigos Itaú (ref)'!$A$2:$A$44,$C964)&gt;0,"ITAU",IF(AND(TRIM(UPPER($I964))="CONTRATUAL",ISNUMBER(SEARCH("INDIVIDUAL",SUBSTITUTE(UPPER($D964)," ","")))),"PREMIUM FREE",""))))</f>
        <v/>
      </c>
    </row>
    <row r="965">
      <c r="AC965">
        <f>IF($C965="","",IF(COUNTIF('Códigos Santander (ref)'!$A$2:$A$79,$C965)&gt;0,"SANTANDER",IF(COUNTIF('Códigos Itaú (ref)'!$A$2:$A$44,$C965)&gt;0,"ITAU",IF(AND(TRIM(UPPER($I965))="CONTRATUAL",ISNUMBER(SEARCH("INDIVIDUAL",SUBSTITUTE(UPPER($D965)," ","")))),"PREMIUM FREE",""))))</f>
        <v/>
      </c>
    </row>
    <row r="966">
      <c r="AC966">
        <f>IF($C966="","",IF(COUNTIF('Códigos Santander (ref)'!$A$2:$A$79,$C966)&gt;0,"SANTANDER",IF(COUNTIF('Códigos Itaú (ref)'!$A$2:$A$44,$C966)&gt;0,"ITAU",IF(AND(TRIM(UPPER($I966))="CONTRATUAL",ISNUMBER(SEARCH("INDIVIDUAL",SUBSTITUTE(UPPER($D966)," ","")))),"PREMIUM FREE",""))))</f>
        <v/>
      </c>
    </row>
    <row r="967">
      <c r="AC967">
        <f>IF($C967="","",IF(COUNTIF('Códigos Santander (ref)'!$A$2:$A$79,$C967)&gt;0,"SANTANDER",IF(COUNTIF('Códigos Itaú (ref)'!$A$2:$A$44,$C967)&gt;0,"ITAU",IF(AND(TRIM(UPPER($I967))="CONTRATUAL",ISNUMBER(SEARCH("INDIVIDUAL",SUBSTITUTE(UPPER($D967)," ","")))),"PREMIUM FREE",""))))</f>
        <v/>
      </c>
    </row>
    <row r="968">
      <c r="AC968">
        <f>IF($C968="","",IF(COUNTIF('Códigos Santander (ref)'!$A$2:$A$79,$C968)&gt;0,"SANTANDER",IF(COUNTIF('Códigos Itaú (ref)'!$A$2:$A$44,$C968)&gt;0,"ITAU",IF(AND(TRIM(UPPER($I968))="CONTRATUAL",ISNUMBER(SEARCH("INDIVIDUAL",SUBSTITUTE(UPPER($D968)," ","")))),"PREMIUM FREE",""))))</f>
        <v/>
      </c>
    </row>
    <row r="969">
      <c r="AC969">
        <f>IF($C969="","",IF(COUNTIF('Códigos Santander (ref)'!$A$2:$A$79,$C969)&gt;0,"SANTANDER",IF(COUNTIF('Códigos Itaú (ref)'!$A$2:$A$44,$C969)&gt;0,"ITAU",IF(AND(TRIM(UPPER($I969))="CONTRATUAL",ISNUMBER(SEARCH("INDIVIDUAL",SUBSTITUTE(UPPER($D969)," ","")))),"PREMIUM FREE",""))))</f>
        <v/>
      </c>
    </row>
    <row r="970">
      <c r="AC970">
        <f>IF($C970="","",IF(COUNTIF('Códigos Santander (ref)'!$A$2:$A$79,$C970)&gt;0,"SANTANDER",IF(COUNTIF('Códigos Itaú (ref)'!$A$2:$A$44,$C970)&gt;0,"ITAU",IF(AND(TRIM(UPPER($I970))="CONTRATUAL",ISNUMBER(SEARCH("INDIVIDUAL",SUBSTITUTE(UPPER($D970)," ","")))),"PREMIUM FREE",""))))</f>
        <v/>
      </c>
    </row>
    <row r="971">
      <c r="AC971">
        <f>IF($C971="","",IF(COUNTIF('Códigos Santander (ref)'!$A$2:$A$79,$C971)&gt;0,"SANTANDER",IF(COUNTIF('Códigos Itaú (ref)'!$A$2:$A$44,$C971)&gt;0,"ITAU",IF(AND(TRIM(UPPER($I971))="CONTRATUAL",ISNUMBER(SEARCH("INDIVIDUAL",SUBSTITUTE(UPPER($D971)," ","")))),"PREMIUM FREE",""))))</f>
        <v/>
      </c>
    </row>
    <row r="972">
      <c r="AC972">
        <f>IF($C972="","",IF(COUNTIF('Códigos Santander (ref)'!$A$2:$A$79,$C972)&gt;0,"SANTANDER",IF(COUNTIF('Códigos Itaú (ref)'!$A$2:$A$44,$C972)&gt;0,"ITAU",IF(AND(TRIM(UPPER($I972))="CONTRATUAL",ISNUMBER(SEARCH("INDIVIDUAL",SUBSTITUTE(UPPER($D972)," ","")))),"PREMIUM FREE",""))))</f>
        <v/>
      </c>
    </row>
    <row r="973">
      <c r="AC973">
        <f>IF($C973="","",IF(COUNTIF('Códigos Santander (ref)'!$A$2:$A$79,$C973)&gt;0,"SANTANDER",IF(COUNTIF('Códigos Itaú (ref)'!$A$2:$A$44,$C973)&gt;0,"ITAU",IF(AND(TRIM(UPPER($I973))="CONTRATUAL",ISNUMBER(SEARCH("INDIVIDUAL",SUBSTITUTE(UPPER($D973)," ","")))),"PREMIUM FREE",""))))</f>
        <v/>
      </c>
    </row>
    <row r="974">
      <c r="AC974">
        <f>IF($C974="","",IF(COUNTIF('Códigos Santander (ref)'!$A$2:$A$79,$C974)&gt;0,"SANTANDER",IF(COUNTIF('Códigos Itaú (ref)'!$A$2:$A$44,$C974)&gt;0,"ITAU",IF(AND(TRIM(UPPER($I974))="CONTRATUAL",ISNUMBER(SEARCH("INDIVIDUAL",SUBSTITUTE(UPPER($D974)," ","")))),"PREMIUM FREE",""))))</f>
        <v/>
      </c>
    </row>
    <row r="975">
      <c r="AC975">
        <f>IF($C975="","",IF(COUNTIF('Códigos Santander (ref)'!$A$2:$A$79,$C975)&gt;0,"SANTANDER",IF(COUNTIF('Códigos Itaú (ref)'!$A$2:$A$44,$C975)&gt;0,"ITAU",IF(AND(TRIM(UPPER($I975))="CONTRATUAL",ISNUMBER(SEARCH("INDIVIDUAL",SUBSTITUTE(UPPER($D975)," ","")))),"PREMIUM FREE",""))))</f>
        <v/>
      </c>
    </row>
    <row r="976">
      <c r="AC976">
        <f>IF($C976="","",IF(COUNTIF('Códigos Santander (ref)'!$A$2:$A$79,$C976)&gt;0,"SANTANDER",IF(COUNTIF('Códigos Itaú (ref)'!$A$2:$A$44,$C976)&gt;0,"ITAU",IF(AND(TRIM(UPPER($I976))="CONTRATUAL",ISNUMBER(SEARCH("INDIVIDUAL",SUBSTITUTE(UPPER($D976)," ","")))),"PREMIUM FREE",""))))</f>
        <v/>
      </c>
    </row>
    <row r="977">
      <c r="AC977">
        <f>IF($C977="","",IF(COUNTIF('Códigos Santander (ref)'!$A$2:$A$79,$C977)&gt;0,"SANTANDER",IF(COUNTIF('Códigos Itaú (ref)'!$A$2:$A$44,$C977)&gt;0,"ITAU",IF(AND(TRIM(UPPER($I977))="CONTRATUAL",ISNUMBER(SEARCH("INDIVIDUAL",SUBSTITUTE(UPPER($D977)," ","")))),"PREMIUM FREE",""))))</f>
        <v/>
      </c>
    </row>
    <row r="978">
      <c r="AC978">
        <f>IF($C978="","",IF(COUNTIF('Códigos Santander (ref)'!$A$2:$A$79,$C978)&gt;0,"SANTANDER",IF(COUNTIF('Códigos Itaú (ref)'!$A$2:$A$44,$C978)&gt;0,"ITAU",IF(AND(TRIM(UPPER($I978))="CONTRATUAL",ISNUMBER(SEARCH("INDIVIDUAL",SUBSTITUTE(UPPER($D978)," ","")))),"PREMIUM FREE",""))))</f>
        <v/>
      </c>
    </row>
    <row r="979">
      <c r="AC979">
        <f>IF($C979="","",IF(COUNTIF('Códigos Santander (ref)'!$A$2:$A$79,$C979)&gt;0,"SANTANDER",IF(COUNTIF('Códigos Itaú (ref)'!$A$2:$A$44,$C979)&gt;0,"ITAU",IF(AND(TRIM(UPPER($I979))="CONTRATUAL",ISNUMBER(SEARCH("INDIVIDUAL",SUBSTITUTE(UPPER($D979)," ","")))),"PREMIUM FREE",""))))</f>
        <v/>
      </c>
    </row>
    <row r="980">
      <c r="AC980">
        <f>IF($C980="","",IF(COUNTIF('Códigos Santander (ref)'!$A$2:$A$79,$C980)&gt;0,"SANTANDER",IF(COUNTIF('Códigos Itaú (ref)'!$A$2:$A$44,$C980)&gt;0,"ITAU",IF(AND(TRIM(UPPER($I980))="CONTRATUAL",ISNUMBER(SEARCH("INDIVIDUAL",SUBSTITUTE(UPPER($D980)," ","")))),"PREMIUM FREE",""))))</f>
        <v/>
      </c>
    </row>
    <row r="981">
      <c r="AC981">
        <f>IF($C981="","",IF(COUNTIF('Códigos Santander (ref)'!$A$2:$A$79,$C981)&gt;0,"SANTANDER",IF(COUNTIF('Códigos Itaú (ref)'!$A$2:$A$44,$C981)&gt;0,"ITAU",IF(AND(TRIM(UPPER($I981))="CONTRATUAL",ISNUMBER(SEARCH("INDIVIDUAL",SUBSTITUTE(UPPER($D981)," ","")))),"PREMIUM FREE",""))))</f>
        <v/>
      </c>
    </row>
    <row r="982">
      <c r="AC982">
        <f>IF($C982="","",IF(COUNTIF('Códigos Santander (ref)'!$A$2:$A$79,$C982)&gt;0,"SANTANDER",IF(COUNTIF('Códigos Itaú (ref)'!$A$2:$A$44,$C982)&gt;0,"ITAU",IF(AND(TRIM(UPPER($I982))="CONTRATUAL",ISNUMBER(SEARCH("INDIVIDUAL",SUBSTITUTE(UPPER($D982)," ","")))),"PREMIUM FREE",""))))</f>
        <v/>
      </c>
    </row>
    <row r="983">
      <c r="AC983">
        <f>IF($C983="","",IF(COUNTIF('Códigos Santander (ref)'!$A$2:$A$79,$C983)&gt;0,"SANTANDER",IF(COUNTIF('Códigos Itaú (ref)'!$A$2:$A$44,$C983)&gt;0,"ITAU",IF(AND(TRIM(UPPER($I983))="CONTRATUAL",ISNUMBER(SEARCH("INDIVIDUAL",SUBSTITUTE(UPPER($D983)," ","")))),"PREMIUM FREE",""))))</f>
        <v/>
      </c>
    </row>
    <row r="984">
      <c r="AC984">
        <f>IF($C984="","",IF(COUNTIF('Códigos Santander (ref)'!$A$2:$A$79,$C984)&gt;0,"SANTANDER",IF(COUNTIF('Códigos Itaú (ref)'!$A$2:$A$44,$C984)&gt;0,"ITAU",IF(AND(TRIM(UPPER($I984))="CONTRATUAL",ISNUMBER(SEARCH("INDIVIDUAL",SUBSTITUTE(UPPER($D984)," ","")))),"PREMIUM FREE",""))))</f>
        <v/>
      </c>
    </row>
    <row r="985">
      <c r="AC985">
        <f>IF($C985="","",IF(COUNTIF('Códigos Santander (ref)'!$A$2:$A$79,$C985)&gt;0,"SANTANDER",IF(COUNTIF('Códigos Itaú (ref)'!$A$2:$A$44,$C985)&gt;0,"ITAU",IF(AND(TRIM(UPPER($I985))="CONTRATUAL",ISNUMBER(SEARCH("INDIVIDUAL",SUBSTITUTE(UPPER($D985)," ","")))),"PREMIUM FREE",""))))</f>
        <v/>
      </c>
    </row>
    <row r="986">
      <c r="AC986">
        <f>IF($C986="","",IF(COUNTIF('Códigos Santander (ref)'!$A$2:$A$79,$C986)&gt;0,"SANTANDER",IF(COUNTIF('Códigos Itaú (ref)'!$A$2:$A$44,$C986)&gt;0,"ITAU",IF(AND(TRIM(UPPER($I986))="CONTRATUAL",ISNUMBER(SEARCH("INDIVIDUAL",SUBSTITUTE(UPPER($D986)," ","")))),"PREMIUM FREE",""))))</f>
        <v/>
      </c>
    </row>
    <row r="987">
      <c r="AC987">
        <f>IF($C987="","",IF(COUNTIF('Códigos Santander (ref)'!$A$2:$A$79,$C987)&gt;0,"SANTANDER",IF(COUNTIF('Códigos Itaú (ref)'!$A$2:$A$44,$C987)&gt;0,"ITAU",IF(AND(TRIM(UPPER($I987))="CONTRATUAL",ISNUMBER(SEARCH("INDIVIDUAL",SUBSTITUTE(UPPER($D987)," ","")))),"PREMIUM FREE",""))))</f>
        <v/>
      </c>
    </row>
    <row r="988">
      <c r="AC988">
        <f>IF($C988="","",IF(COUNTIF('Códigos Santander (ref)'!$A$2:$A$79,$C988)&gt;0,"SANTANDER",IF(COUNTIF('Códigos Itaú (ref)'!$A$2:$A$44,$C988)&gt;0,"ITAU",IF(AND(TRIM(UPPER($I988))="CONTRATUAL",ISNUMBER(SEARCH("INDIVIDUAL",SUBSTITUTE(UPPER($D988)," ","")))),"PREMIUM FREE",""))))</f>
        <v/>
      </c>
    </row>
    <row r="989">
      <c r="AC989">
        <f>IF($C989="","",IF(COUNTIF('Códigos Santander (ref)'!$A$2:$A$79,$C989)&gt;0,"SANTANDER",IF(COUNTIF('Códigos Itaú (ref)'!$A$2:$A$44,$C989)&gt;0,"ITAU",IF(AND(TRIM(UPPER($I989))="CONTRATUAL",ISNUMBER(SEARCH("INDIVIDUAL",SUBSTITUTE(UPPER($D989)," ","")))),"PREMIUM FREE",""))))</f>
        <v/>
      </c>
    </row>
    <row r="990">
      <c r="AC990">
        <f>IF($C990="","",IF(COUNTIF('Códigos Santander (ref)'!$A$2:$A$79,$C990)&gt;0,"SANTANDER",IF(COUNTIF('Códigos Itaú (ref)'!$A$2:$A$44,$C990)&gt;0,"ITAU",IF(AND(TRIM(UPPER($I990))="CONTRATUAL",ISNUMBER(SEARCH("INDIVIDUAL",SUBSTITUTE(UPPER($D990)," ","")))),"PREMIUM FREE",""))))</f>
        <v/>
      </c>
    </row>
    <row r="991">
      <c r="AC991">
        <f>IF($C991="","",IF(COUNTIF('Códigos Santander (ref)'!$A$2:$A$79,$C991)&gt;0,"SANTANDER",IF(COUNTIF('Códigos Itaú (ref)'!$A$2:$A$44,$C991)&gt;0,"ITAU",IF(AND(TRIM(UPPER($I991))="CONTRATUAL",ISNUMBER(SEARCH("INDIVIDUAL",SUBSTITUTE(UPPER($D991)," ","")))),"PREMIUM FREE",""))))</f>
        <v/>
      </c>
    </row>
    <row r="992">
      <c r="AC992">
        <f>IF($C992="","",IF(COUNTIF('Códigos Santander (ref)'!$A$2:$A$79,$C992)&gt;0,"SANTANDER",IF(COUNTIF('Códigos Itaú (ref)'!$A$2:$A$44,$C992)&gt;0,"ITAU",IF(AND(TRIM(UPPER($I992))="CONTRATUAL",ISNUMBER(SEARCH("INDIVIDUAL",SUBSTITUTE(UPPER($D992)," ","")))),"PREMIUM FREE",""))))</f>
        <v/>
      </c>
    </row>
    <row r="993">
      <c r="AC993">
        <f>IF($C993="","",IF(COUNTIF('Códigos Santander (ref)'!$A$2:$A$79,$C993)&gt;0,"SANTANDER",IF(COUNTIF('Códigos Itaú (ref)'!$A$2:$A$44,$C993)&gt;0,"ITAU",IF(AND(TRIM(UPPER($I993))="CONTRATUAL",ISNUMBER(SEARCH("INDIVIDUAL",SUBSTITUTE(UPPER($D993)," ","")))),"PREMIUM FREE",""))))</f>
        <v/>
      </c>
    </row>
    <row r="994">
      <c r="AC994">
        <f>IF($C994="","",IF(COUNTIF('Códigos Santander (ref)'!$A$2:$A$79,$C994)&gt;0,"SANTANDER",IF(COUNTIF('Códigos Itaú (ref)'!$A$2:$A$44,$C994)&gt;0,"ITAU",IF(AND(TRIM(UPPER($I994))="CONTRATUAL",ISNUMBER(SEARCH("INDIVIDUAL",SUBSTITUTE(UPPER($D994)," ","")))),"PREMIUM FREE",""))))</f>
        <v/>
      </c>
    </row>
    <row r="995">
      <c r="AC995">
        <f>IF($C995="","",IF(COUNTIF('Códigos Santander (ref)'!$A$2:$A$79,$C995)&gt;0,"SANTANDER",IF(COUNTIF('Códigos Itaú (ref)'!$A$2:$A$44,$C995)&gt;0,"ITAU",IF(AND(TRIM(UPPER($I995))="CONTRATUAL",ISNUMBER(SEARCH("INDIVIDUAL",SUBSTITUTE(UPPER($D995)," ","")))),"PREMIUM FREE",""))))</f>
        <v/>
      </c>
    </row>
    <row r="996">
      <c r="AC996">
        <f>IF($C996="","",IF(COUNTIF('Códigos Santander (ref)'!$A$2:$A$79,$C996)&gt;0,"SANTANDER",IF(COUNTIF('Códigos Itaú (ref)'!$A$2:$A$44,$C996)&gt;0,"ITAU",IF(AND(TRIM(UPPER($I996))="CONTRATUAL",ISNUMBER(SEARCH("INDIVIDUAL",SUBSTITUTE(UPPER($D996)," ","")))),"PREMIUM FREE",""))))</f>
        <v/>
      </c>
    </row>
    <row r="997">
      <c r="AC997">
        <f>IF($C997="","",IF(COUNTIF('Códigos Santander (ref)'!$A$2:$A$79,$C997)&gt;0,"SANTANDER",IF(COUNTIF('Códigos Itaú (ref)'!$A$2:$A$44,$C997)&gt;0,"ITAU",IF(AND(TRIM(UPPER($I997))="CONTRATUAL",ISNUMBER(SEARCH("INDIVIDUAL",SUBSTITUTE(UPPER($D997)," ","")))),"PREMIUM FREE",""))))</f>
        <v/>
      </c>
    </row>
    <row r="998">
      <c r="AC998">
        <f>IF($C998="","",IF(COUNTIF('Códigos Santander (ref)'!$A$2:$A$79,$C998)&gt;0,"SANTANDER",IF(COUNTIF('Códigos Itaú (ref)'!$A$2:$A$44,$C998)&gt;0,"ITAU",IF(AND(TRIM(UPPER($I998))="CONTRATUAL",ISNUMBER(SEARCH("INDIVIDUAL",SUBSTITUTE(UPPER($D998)," ","")))),"PREMIUM FREE",""))))</f>
        <v/>
      </c>
    </row>
    <row r="999">
      <c r="AC999">
        <f>IF($C999="","",IF(COUNTIF('Códigos Santander (ref)'!$A$2:$A$79,$C999)&gt;0,"SANTANDER",IF(COUNTIF('Códigos Itaú (ref)'!$A$2:$A$44,$C999)&gt;0,"ITAU",IF(AND(TRIM(UPPER($I999))="CONTRATUAL",ISNUMBER(SEARCH("INDIVIDUAL",SUBSTITUTE(UPPER($D999)," ","")))),"PREMIUM FREE",""))))</f>
        <v/>
      </c>
    </row>
    <row r="1000">
      <c r="AC1000">
        <f>IF($C1000="","",IF(COUNTIF('Códigos Santander (ref)'!$A$2:$A$79,$C1000)&gt;0,"SANTANDER",IF(COUNTIF('Códigos Itaú (ref)'!$A$2:$A$44,$C1000)&gt;0,"ITAU",IF(AND(TRIM(UPPER($I1000))="CONTRATUAL",ISNUMBER(SEARCH("INDIVIDUAL",SUBSTITUTE(UPPER($D1000)," ","")))),"PREMIUM FREE",""))))</f>
        <v/>
      </c>
    </row>
    <row r="1001">
      <c r="AC1001">
        <f>IF($C1001="","",IF(COUNTIF('Códigos Santander (ref)'!$A$2:$A$79,$C1001)&gt;0,"SANTANDER",IF(COUNTIF('Códigos Itaú (ref)'!$A$2:$A$44,$C1001)&gt;0,"ITAU",IF(AND(TRIM(UPPER($I1001))="CONTRATUAL",ISNUMBER(SEARCH("INDIVIDUAL",SUBSTITUTE(UPPER($D1001)," ","")))),"PREMIUM FREE",""))))</f>
        <v/>
      </c>
    </row>
    <row r="1002">
      <c r="AC1002">
        <f>IF($C1002="","",IF(COUNTIF('Códigos Santander (ref)'!$A$2:$A$79,$C1002)&gt;0,"SANTANDER",IF(COUNTIF('Códigos Itaú (ref)'!$A$2:$A$44,$C1002)&gt;0,"ITAU",IF(AND(TRIM(UPPER($I1002))="CONTRATUAL",ISNUMBER(SEARCH("INDIVIDUAL",SUBSTITUTE(UPPER($D1002)," ","")))),"PREMIUM FREE",""))))</f>
        <v/>
      </c>
    </row>
    <row r="1003">
      <c r="AC1003">
        <f>IF($C1003="","",IF(COUNTIF('Códigos Santander (ref)'!$A$2:$A$79,$C1003)&gt;0,"SANTANDER",IF(COUNTIF('Códigos Itaú (ref)'!$A$2:$A$44,$C1003)&gt;0,"ITAU",IF(AND(TRIM(UPPER($I1003))="CONTRATUAL",ISNUMBER(SEARCH("INDIVIDUAL",SUBSTITUTE(UPPER($D1003)," ","")))),"PREMIUM FREE",""))))</f>
        <v/>
      </c>
    </row>
    <row r="1004">
      <c r="AC1004">
        <f>IF($C1004="","",IF(COUNTIF('Códigos Santander (ref)'!$A$2:$A$79,$C1004)&gt;0,"SANTANDER",IF(COUNTIF('Códigos Itaú (ref)'!$A$2:$A$44,$C1004)&gt;0,"ITAU",IF(AND(TRIM(UPPER($I1004))="CONTRATUAL",ISNUMBER(SEARCH("INDIVIDUAL",SUBSTITUTE(UPPER($D1004)," ","")))),"PREMIUM FREE",""))))</f>
        <v/>
      </c>
    </row>
    <row r="1005">
      <c r="AC1005">
        <f>IF($C1005="","",IF(COUNTIF('Códigos Santander (ref)'!$A$2:$A$79,$C1005)&gt;0,"SANTANDER",IF(COUNTIF('Códigos Itaú (ref)'!$A$2:$A$44,$C1005)&gt;0,"ITAU",IF(AND(TRIM(UPPER($I1005))="CONTRATUAL",ISNUMBER(SEARCH("INDIVIDUAL",SUBSTITUTE(UPPER($D1005)," ","")))),"PREMIUM FREE",""))))</f>
        <v/>
      </c>
    </row>
    <row r="1006">
      <c r="AC1006">
        <f>IF($C1006="","",IF(COUNTIF('Códigos Santander (ref)'!$A$2:$A$79,$C1006)&gt;0,"SANTANDER",IF(COUNTIF('Códigos Itaú (ref)'!$A$2:$A$44,$C1006)&gt;0,"ITAU",IF(AND(TRIM(UPPER($I1006))="CONTRATUAL",ISNUMBER(SEARCH("INDIVIDUAL",SUBSTITUTE(UPPER($D1006)," ","")))),"PREMIUM FREE",""))))</f>
        <v/>
      </c>
    </row>
    <row r="1007">
      <c r="AC1007">
        <f>IF($C1007="","",IF(COUNTIF('Códigos Santander (ref)'!$A$2:$A$79,$C1007)&gt;0,"SANTANDER",IF(COUNTIF('Códigos Itaú (ref)'!$A$2:$A$44,$C1007)&gt;0,"ITAU",IF(AND(TRIM(UPPER($I1007))="CONTRATUAL",ISNUMBER(SEARCH("INDIVIDUAL",SUBSTITUTE(UPPER($D1007)," ","")))),"PREMIUM FREE",""))))</f>
        <v/>
      </c>
    </row>
    <row r="1008">
      <c r="AC1008">
        <f>IF($C1008="","",IF(COUNTIF('Códigos Santander (ref)'!$A$2:$A$79,$C1008)&gt;0,"SANTANDER",IF(COUNTIF('Códigos Itaú (ref)'!$A$2:$A$44,$C1008)&gt;0,"ITAU",IF(AND(TRIM(UPPER($I1008))="CONTRATUAL",ISNUMBER(SEARCH("INDIVIDUAL",SUBSTITUTE(UPPER($D1008)," ","")))),"PREMIUM FREE",""))))</f>
        <v/>
      </c>
    </row>
    <row r="1009">
      <c r="AC1009">
        <f>IF($C1009="","",IF(COUNTIF('Códigos Santander (ref)'!$A$2:$A$79,$C1009)&gt;0,"SANTANDER",IF(COUNTIF('Códigos Itaú (ref)'!$A$2:$A$44,$C1009)&gt;0,"ITAU",IF(AND(TRIM(UPPER($I1009))="CONTRATUAL",ISNUMBER(SEARCH("INDIVIDUAL",SUBSTITUTE(UPPER($D1009)," ","")))),"PREMIUM FREE",""))))</f>
        <v/>
      </c>
    </row>
    <row r="1010">
      <c r="AC1010">
        <f>IF($C1010="","",IF(COUNTIF('Códigos Santander (ref)'!$A$2:$A$79,$C1010)&gt;0,"SANTANDER",IF(COUNTIF('Códigos Itaú (ref)'!$A$2:$A$44,$C1010)&gt;0,"ITAU",IF(AND(TRIM(UPPER($I1010))="CONTRATUAL",ISNUMBER(SEARCH("INDIVIDUAL",SUBSTITUTE(UPPER($D1010)," ","")))),"PREMIUM FREE",""))))</f>
        <v/>
      </c>
    </row>
    <row r="1011">
      <c r="AC1011">
        <f>IF($C1011="","",IF(COUNTIF('Códigos Santander (ref)'!$A$2:$A$79,$C1011)&gt;0,"SANTANDER",IF(COUNTIF('Códigos Itaú (ref)'!$A$2:$A$44,$C1011)&gt;0,"ITAU",IF(AND(TRIM(UPPER($I1011))="CONTRATUAL",ISNUMBER(SEARCH("INDIVIDUAL",SUBSTITUTE(UPPER($D1011)," ","")))),"PREMIUM FREE",""))))</f>
        <v/>
      </c>
    </row>
    <row r="1012">
      <c r="AC1012">
        <f>IF($C1012="","",IF(COUNTIF('Códigos Santander (ref)'!$A$2:$A$79,$C1012)&gt;0,"SANTANDER",IF(COUNTIF('Códigos Itaú (ref)'!$A$2:$A$44,$C1012)&gt;0,"ITAU",IF(AND(TRIM(UPPER($I1012))="CONTRATUAL",ISNUMBER(SEARCH("INDIVIDUAL",SUBSTITUTE(UPPER($D1012)," ","")))),"PREMIUM FREE",""))))</f>
        <v/>
      </c>
    </row>
    <row r="1013">
      <c r="AC1013">
        <f>IF($C1013="","",IF(COUNTIF('Códigos Santander (ref)'!$A$2:$A$79,$C1013)&gt;0,"SANTANDER",IF(COUNTIF('Códigos Itaú (ref)'!$A$2:$A$44,$C1013)&gt;0,"ITAU",IF(AND(TRIM(UPPER($I1013))="CONTRATUAL",ISNUMBER(SEARCH("INDIVIDUAL",SUBSTITUTE(UPPER($D1013)," ","")))),"PREMIUM FREE",""))))</f>
        <v/>
      </c>
    </row>
    <row r="1014">
      <c r="AC1014">
        <f>IF($C1014="","",IF(COUNTIF('Códigos Santander (ref)'!$A$2:$A$79,$C1014)&gt;0,"SANTANDER",IF(COUNTIF('Códigos Itaú (ref)'!$A$2:$A$44,$C1014)&gt;0,"ITAU",IF(AND(TRIM(UPPER($I1014))="CONTRATUAL",ISNUMBER(SEARCH("INDIVIDUAL",SUBSTITUTE(UPPER($D1014)," ","")))),"PREMIUM FREE",""))))</f>
        <v/>
      </c>
    </row>
    <row r="1015">
      <c r="AC1015">
        <f>IF($C1015="","",IF(COUNTIF('Códigos Santander (ref)'!$A$2:$A$79,$C1015)&gt;0,"SANTANDER",IF(COUNTIF('Códigos Itaú (ref)'!$A$2:$A$44,$C1015)&gt;0,"ITAU",IF(AND(TRIM(UPPER($I1015))="CONTRATUAL",ISNUMBER(SEARCH("INDIVIDUAL",SUBSTITUTE(UPPER($D1015)," ","")))),"PREMIUM FREE",""))))</f>
        <v/>
      </c>
    </row>
    <row r="1016">
      <c r="AC1016">
        <f>IF($C1016="","",IF(COUNTIF('Códigos Santander (ref)'!$A$2:$A$79,$C1016)&gt;0,"SANTANDER",IF(COUNTIF('Códigos Itaú (ref)'!$A$2:$A$44,$C1016)&gt;0,"ITAU",IF(AND(TRIM(UPPER($I1016))="CONTRATUAL",ISNUMBER(SEARCH("INDIVIDUAL",SUBSTITUTE(UPPER($D1016)," ","")))),"PREMIUM FREE",""))))</f>
        <v/>
      </c>
    </row>
    <row r="1017">
      <c r="AC1017">
        <f>IF($C1017="","",IF(COUNTIF('Códigos Santander (ref)'!$A$2:$A$79,$C1017)&gt;0,"SANTANDER",IF(COUNTIF('Códigos Itaú (ref)'!$A$2:$A$44,$C1017)&gt;0,"ITAU",IF(AND(TRIM(UPPER($I1017))="CONTRATUAL",ISNUMBER(SEARCH("INDIVIDUAL",SUBSTITUTE(UPPER($D1017)," ","")))),"PREMIUM FREE",""))))</f>
        <v/>
      </c>
    </row>
    <row r="1018">
      <c r="AC1018">
        <f>IF($C1018="","",IF(COUNTIF('Códigos Santander (ref)'!$A$2:$A$79,$C1018)&gt;0,"SANTANDER",IF(COUNTIF('Códigos Itaú (ref)'!$A$2:$A$44,$C1018)&gt;0,"ITAU",IF(AND(TRIM(UPPER($I1018))="CONTRATUAL",ISNUMBER(SEARCH("INDIVIDUAL",SUBSTITUTE(UPPER($D1018)," ","")))),"PREMIUM FREE",""))))</f>
        <v/>
      </c>
    </row>
    <row r="1019">
      <c r="AC1019">
        <f>IF($C1019="","",IF(COUNTIF('Códigos Santander (ref)'!$A$2:$A$79,$C1019)&gt;0,"SANTANDER",IF(COUNTIF('Códigos Itaú (ref)'!$A$2:$A$44,$C1019)&gt;0,"ITAU",IF(AND(TRIM(UPPER($I1019))="CONTRATUAL",ISNUMBER(SEARCH("INDIVIDUAL",SUBSTITUTE(UPPER($D1019)," ","")))),"PREMIUM FREE",""))))</f>
        <v/>
      </c>
    </row>
    <row r="1020">
      <c r="AC1020">
        <f>IF($C1020="","",IF(COUNTIF('Códigos Santander (ref)'!$A$2:$A$79,$C1020)&gt;0,"SANTANDER",IF(COUNTIF('Códigos Itaú (ref)'!$A$2:$A$44,$C1020)&gt;0,"ITAU",IF(AND(TRIM(UPPER($I1020))="CONTRATUAL",ISNUMBER(SEARCH("INDIVIDUAL",SUBSTITUTE(UPPER($D1020)," ","")))),"PREMIUM FREE",""))))</f>
        <v/>
      </c>
    </row>
    <row r="1021">
      <c r="AC1021">
        <f>IF($C1021="","",IF(COUNTIF('Códigos Santander (ref)'!$A$2:$A$79,$C1021)&gt;0,"SANTANDER",IF(COUNTIF('Códigos Itaú (ref)'!$A$2:$A$44,$C1021)&gt;0,"ITAU",IF(AND(TRIM(UPPER($I1021))="CONTRATUAL",ISNUMBER(SEARCH("INDIVIDUAL",SUBSTITUTE(UPPER($D1021)," ","")))),"PREMIUM FREE",""))))</f>
        <v/>
      </c>
    </row>
    <row r="1022">
      <c r="AC1022">
        <f>IF($C1022="","",IF(COUNTIF('Códigos Santander (ref)'!$A$2:$A$79,$C1022)&gt;0,"SANTANDER",IF(COUNTIF('Códigos Itaú (ref)'!$A$2:$A$44,$C1022)&gt;0,"ITAU",IF(AND(TRIM(UPPER($I1022))="CONTRATUAL",ISNUMBER(SEARCH("INDIVIDUAL",SUBSTITUTE(UPPER($D1022)," ","")))),"PREMIUM FREE",""))))</f>
        <v/>
      </c>
    </row>
    <row r="1023">
      <c r="AC1023">
        <f>IF($C1023="","",IF(COUNTIF('Códigos Santander (ref)'!$A$2:$A$79,$C1023)&gt;0,"SANTANDER",IF(COUNTIF('Códigos Itaú (ref)'!$A$2:$A$44,$C1023)&gt;0,"ITAU",IF(AND(TRIM(UPPER($I1023))="CONTRATUAL",ISNUMBER(SEARCH("INDIVIDUAL",SUBSTITUTE(UPPER($D1023)," ","")))),"PREMIUM FREE",""))))</f>
        <v/>
      </c>
    </row>
    <row r="1024">
      <c r="AC1024">
        <f>IF($C1024="","",IF(COUNTIF('Códigos Santander (ref)'!$A$2:$A$79,$C1024)&gt;0,"SANTANDER",IF(COUNTIF('Códigos Itaú (ref)'!$A$2:$A$44,$C1024)&gt;0,"ITAU",IF(AND(TRIM(UPPER($I1024))="CONTRATUAL",ISNUMBER(SEARCH("INDIVIDUAL",SUBSTITUTE(UPPER($D1024)," ","")))),"PREMIUM FREE",""))))</f>
        <v/>
      </c>
    </row>
    <row r="1025">
      <c r="AC1025">
        <f>IF($C1025="","",IF(COUNTIF('Códigos Santander (ref)'!$A$2:$A$79,$C1025)&gt;0,"SANTANDER",IF(COUNTIF('Códigos Itaú (ref)'!$A$2:$A$44,$C1025)&gt;0,"ITAU",IF(AND(TRIM(UPPER($I1025))="CONTRATUAL",ISNUMBER(SEARCH("INDIVIDUAL",SUBSTITUTE(UPPER($D1025)," ","")))),"PREMIUM FREE",""))))</f>
        <v/>
      </c>
    </row>
    <row r="1026">
      <c r="AC1026">
        <f>IF($C1026="","",IF(COUNTIF('Códigos Santander (ref)'!$A$2:$A$79,$C1026)&gt;0,"SANTANDER",IF(COUNTIF('Códigos Itaú (ref)'!$A$2:$A$44,$C1026)&gt;0,"ITAU",IF(AND(TRIM(UPPER($I1026))="CONTRATUAL",ISNUMBER(SEARCH("INDIVIDUAL",SUBSTITUTE(UPPER($D1026)," ","")))),"PREMIUM FREE",""))))</f>
        <v/>
      </c>
    </row>
    <row r="1027">
      <c r="AC1027">
        <f>IF($C1027="","",IF(COUNTIF('Códigos Santander (ref)'!$A$2:$A$79,$C1027)&gt;0,"SANTANDER",IF(COUNTIF('Códigos Itaú (ref)'!$A$2:$A$44,$C1027)&gt;0,"ITAU",IF(AND(TRIM(UPPER($I1027))="CONTRATUAL",ISNUMBER(SEARCH("INDIVIDUAL",SUBSTITUTE(UPPER($D1027)," ","")))),"PREMIUM FREE",""))))</f>
        <v/>
      </c>
    </row>
    <row r="1028">
      <c r="AC1028">
        <f>IF($C1028="","",IF(COUNTIF('Códigos Santander (ref)'!$A$2:$A$79,$C1028)&gt;0,"SANTANDER",IF(COUNTIF('Códigos Itaú (ref)'!$A$2:$A$44,$C1028)&gt;0,"ITAU",IF(AND(TRIM(UPPER($I1028))="CONTRATUAL",ISNUMBER(SEARCH("INDIVIDUAL",SUBSTITUTE(UPPER($D1028)," ","")))),"PREMIUM FREE",""))))</f>
        <v/>
      </c>
    </row>
    <row r="1029">
      <c r="AC1029">
        <f>IF($C1029="","",IF(COUNTIF('Códigos Santander (ref)'!$A$2:$A$79,$C1029)&gt;0,"SANTANDER",IF(COUNTIF('Códigos Itaú (ref)'!$A$2:$A$44,$C1029)&gt;0,"ITAU",IF(AND(TRIM(UPPER($I1029))="CONTRATUAL",ISNUMBER(SEARCH("INDIVIDUAL",SUBSTITUTE(UPPER($D1029)," ","")))),"PREMIUM FREE",""))))</f>
        <v/>
      </c>
    </row>
    <row r="1030">
      <c r="AC1030">
        <f>IF($C1030="","",IF(COUNTIF('Códigos Santander (ref)'!$A$2:$A$79,$C1030)&gt;0,"SANTANDER",IF(COUNTIF('Códigos Itaú (ref)'!$A$2:$A$44,$C1030)&gt;0,"ITAU",IF(AND(TRIM(UPPER($I1030))="CONTRATUAL",ISNUMBER(SEARCH("INDIVIDUAL",SUBSTITUTE(UPPER($D1030)," ","")))),"PREMIUM FREE",""))))</f>
        <v/>
      </c>
    </row>
    <row r="1031">
      <c r="AC1031">
        <f>IF($C1031="","",IF(COUNTIF('Códigos Santander (ref)'!$A$2:$A$79,$C1031)&gt;0,"SANTANDER",IF(COUNTIF('Códigos Itaú (ref)'!$A$2:$A$44,$C1031)&gt;0,"ITAU",IF(AND(TRIM(UPPER($I1031))="CONTRATUAL",ISNUMBER(SEARCH("INDIVIDUAL",SUBSTITUTE(UPPER($D1031)," ","")))),"PREMIUM FREE",""))))</f>
        <v/>
      </c>
    </row>
    <row r="1032">
      <c r="AC1032">
        <f>IF($C1032="","",IF(COUNTIF('Códigos Santander (ref)'!$A$2:$A$79,$C1032)&gt;0,"SANTANDER",IF(COUNTIF('Códigos Itaú (ref)'!$A$2:$A$44,$C1032)&gt;0,"ITAU",IF(AND(TRIM(UPPER($I1032))="CONTRATUAL",ISNUMBER(SEARCH("INDIVIDUAL",SUBSTITUTE(UPPER($D1032)," ","")))),"PREMIUM FREE",""))))</f>
        <v/>
      </c>
    </row>
    <row r="1033">
      <c r="AC1033">
        <f>IF($C1033="","",IF(COUNTIF('Códigos Santander (ref)'!$A$2:$A$79,$C1033)&gt;0,"SANTANDER",IF(COUNTIF('Códigos Itaú (ref)'!$A$2:$A$44,$C1033)&gt;0,"ITAU",IF(AND(TRIM(UPPER($I1033))="CONTRATUAL",ISNUMBER(SEARCH("INDIVIDUAL",SUBSTITUTE(UPPER($D1033)," ","")))),"PREMIUM FREE",""))))</f>
        <v/>
      </c>
    </row>
    <row r="1034">
      <c r="AC1034">
        <f>IF($C1034="","",IF(COUNTIF('Códigos Santander (ref)'!$A$2:$A$79,$C1034)&gt;0,"SANTANDER",IF(COUNTIF('Códigos Itaú (ref)'!$A$2:$A$44,$C1034)&gt;0,"ITAU",IF(AND(TRIM(UPPER($I1034))="CONTRATUAL",ISNUMBER(SEARCH("INDIVIDUAL",SUBSTITUTE(UPPER($D1034)," ","")))),"PREMIUM FREE",""))))</f>
        <v/>
      </c>
    </row>
    <row r="1035">
      <c r="AC1035">
        <f>IF($C1035="","",IF(COUNTIF('Códigos Santander (ref)'!$A$2:$A$79,$C1035)&gt;0,"SANTANDER",IF(COUNTIF('Códigos Itaú (ref)'!$A$2:$A$44,$C1035)&gt;0,"ITAU",IF(AND(TRIM(UPPER($I1035))="CONTRATUAL",ISNUMBER(SEARCH("INDIVIDUAL",SUBSTITUTE(UPPER($D1035)," ","")))),"PREMIUM FREE",""))))</f>
        <v/>
      </c>
    </row>
    <row r="1036">
      <c r="AC1036">
        <f>IF($C1036="","",IF(COUNTIF('Códigos Santander (ref)'!$A$2:$A$79,$C1036)&gt;0,"SANTANDER",IF(COUNTIF('Códigos Itaú (ref)'!$A$2:$A$44,$C1036)&gt;0,"ITAU",IF(AND(TRIM(UPPER($I1036))="CONTRATUAL",ISNUMBER(SEARCH("INDIVIDUAL",SUBSTITUTE(UPPER($D1036)," ","")))),"PREMIUM FREE",""))))</f>
        <v/>
      </c>
    </row>
    <row r="1037">
      <c r="AC1037">
        <f>IF($C1037="","",IF(COUNTIF('Códigos Santander (ref)'!$A$2:$A$79,$C1037)&gt;0,"SANTANDER",IF(COUNTIF('Códigos Itaú (ref)'!$A$2:$A$44,$C1037)&gt;0,"ITAU",IF(AND(TRIM(UPPER($I1037))="CONTRATUAL",ISNUMBER(SEARCH("INDIVIDUAL",SUBSTITUTE(UPPER($D1037)," ","")))),"PREMIUM FREE",""))))</f>
        <v/>
      </c>
    </row>
    <row r="1038">
      <c r="AC1038">
        <f>IF($C1038="","",IF(COUNTIF('Códigos Santander (ref)'!$A$2:$A$79,$C1038)&gt;0,"SANTANDER",IF(COUNTIF('Códigos Itaú (ref)'!$A$2:$A$44,$C1038)&gt;0,"ITAU",IF(AND(TRIM(UPPER($I1038))="CONTRATUAL",ISNUMBER(SEARCH("INDIVIDUAL",SUBSTITUTE(UPPER($D1038)," ","")))),"PREMIUM FREE",""))))</f>
        <v/>
      </c>
    </row>
    <row r="1039">
      <c r="AC1039">
        <f>IF($C1039="","",IF(COUNTIF('Códigos Santander (ref)'!$A$2:$A$79,$C1039)&gt;0,"SANTANDER",IF(COUNTIF('Códigos Itaú (ref)'!$A$2:$A$44,$C1039)&gt;0,"ITAU",IF(AND(TRIM(UPPER($I1039))="CONTRATUAL",ISNUMBER(SEARCH("INDIVIDUAL",SUBSTITUTE(UPPER($D1039)," ","")))),"PREMIUM FREE",""))))</f>
        <v/>
      </c>
    </row>
    <row r="1040">
      <c r="AC1040">
        <f>IF($C1040="","",IF(COUNTIF('Códigos Santander (ref)'!$A$2:$A$79,$C1040)&gt;0,"SANTANDER",IF(COUNTIF('Códigos Itaú (ref)'!$A$2:$A$44,$C1040)&gt;0,"ITAU",IF(AND(TRIM(UPPER($I1040))="CONTRATUAL",ISNUMBER(SEARCH("INDIVIDUAL",SUBSTITUTE(UPPER($D1040)," ","")))),"PREMIUM FREE",""))))</f>
        <v/>
      </c>
    </row>
    <row r="1041">
      <c r="AC1041">
        <f>IF($C1041="","",IF(COUNTIF('Códigos Santander (ref)'!$A$2:$A$79,$C1041)&gt;0,"SANTANDER",IF(COUNTIF('Códigos Itaú (ref)'!$A$2:$A$44,$C1041)&gt;0,"ITAU",IF(AND(TRIM(UPPER($I1041))="CONTRATUAL",ISNUMBER(SEARCH("INDIVIDUAL",SUBSTITUTE(UPPER($D1041)," ","")))),"PREMIUM FREE",""))))</f>
        <v/>
      </c>
    </row>
    <row r="1042">
      <c r="AC1042">
        <f>IF($C1042="","",IF(COUNTIF('Códigos Santander (ref)'!$A$2:$A$79,$C1042)&gt;0,"SANTANDER",IF(COUNTIF('Códigos Itaú (ref)'!$A$2:$A$44,$C1042)&gt;0,"ITAU",IF(AND(TRIM(UPPER($I1042))="CONTRATUAL",ISNUMBER(SEARCH("INDIVIDUAL",SUBSTITUTE(UPPER($D1042)," ","")))),"PREMIUM FREE",""))))</f>
        <v/>
      </c>
    </row>
    <row r="1043">
      <c r="AC1043">
        <f>IF($C1043="","",IF(COUNTIF('Códigos Santander (ref)'!$A$2:$A$79,$C1043)&gt;0,"SANTANDER",IF(COUNTIF('Códigos Itaú (ref)'!$A$2:$A$44,$C1043)&gt;0,"ITAU",IF(AND(TRIM(UPPER($I1043))="CONTRATUAL",ISNUMBER(SEARCH("INDIVIDUAL",SUBSTITUTE(UPPER($D1043)," ","")))),"PREMIUM FREE",""))))</f>
        <v/>
      </c>
    </row>
    <row r="1044">
      <c r="AC1044">
        <f>IF($C1044="","",IF(COUNTIF('Códigos Santander (ref)'!$A$2:$A$79,$C1044)&gt;0,"SANTANDER",IF(COUNTIF('Códigos Itaú (ref)'!$A$2:$A$44,$C1044)&gt;0,"ITAU",IF(AND(TRIM(UPPER($I1044))="CONTRATUAL",ISNUMBER(SEARCH("INDIVIDUAL",SUBSTITUTE(UPPER($D1044)," ","")))),"PREMIUM FREE",""))))</f>
        <v/>
      </c>
    </row>
    <row r="1045">
      <c r="AC1045">
        <f>IF($C1045="","",IF(COUNTIF('Códigos Santander (ref)'!$A$2:$A$79,$C1045)&gt;0,"SANTANDER",IF(COUNTIF('Códigos Itaú (ref)'!$A$2:$A$44,$C1045)&gt;0,"ITAU",IF(AND(TRIM(UPPER($I1045))="CONTRATUAL",ISNUMBER(SEARCH("INDIVIDUAL",SUBSTITUTE(UPPER($D1045)," ","")))),"PREMIUM FREE",""))))</f>
        <v/>
      </c>
    </row>
    <row r="1046">
      <c r="AC1046">
        <f>IF($C1046="","",IF(COUNTIF('Códigos Santander (ref)'!$A$2:$A$79,$C1046)&gt;0,"SANTANDER",IF(COUNTIF('Códigos Itaú (ref)'!$A$2:$A$44,$C1046)&gt;0,"ITAU",IF(AND(TRIM(UPPER($I1046))="CONTRATUAL",ISNUMBER(SEARCH("INDIVIDUAL",SUBSTITUTE(UPPER($D1046)," ","")))),"PREMIUM FREE",""))))</f>
        <v/>
      </c>
    </row>
    <row r="1047">
      <c r="AC1047">
        <f>IF($C1047="","",IF(COUNTIF('Códigos Santander (ref)'!$A$2:$A$79,$C1047)&gt;0,"SANTANDER",IF(COUNTIF('Códigos Itaú (ref)'!$A$2:$A$44,$C1047)&gt;0,"ITAU",IF(AND(TRIM(UPPER($I1047))="CONTRATUAL",ISNUMBER(SEARCH("INDIVIDUAL",SUBSTITUTE(UPPER($D1047)," ","")))),"PREMIUM FREE",""))))</f>
        <v/>
      </c>
    </row>
    <row r="1048">
      <c r="AC1048">
        <f>IF($C1048="","",IF(COUNTIF('Códigos Santander (ref)'!$A$2:$A$79,$C1048)&gt;0,"SANTANDER",IF(COUNTIF('Códigos Itaú (ref)'!$A$2:$A$44,$C1048)&gt;0,"ITAU",IF(AND(TRIM(UPPER($I1048))="CONTRATUAL",ISNUMBER(SEARCH("INDIVIDUAL",SUBSTITUTE(UPPER($D1048)," ","")))),"PREMIUM FREE",""))))</f>
        <v/>
      </c>
    </row>
    <row r="1049">
      <c r="AC1049">
        <f>IF($C1049="","",IF(COUNTIF('Códigos Santander (ref)'!$A$2:$A$79,$C1049)&gt;0,"SANTANDER",IF(COUNTIF('Códigos Itaú (ref)'!$A$2:$A$44,$C1049)&gt;0,"ITAU",IF(AND(TRIM(UPPER($I1049))="CONTRATUAL",ISNUMBER(SEARCH("INDIVIDUAL",SUBSTITUTE(UPPER($D1049)," ","")))),"PREMIUM FREE",""))))</f>
        <v/>
      </c>
    </row>
    <row r="1050">
      <c r="AC1050">
        <f>IF($C1050="","",IF(COUNTIF('Códigos Santander (ref)'!$A$2:$A$79,$C1050)&gt;0,"SANTANDER",IF(COUNTIF('Códigos Itaú (ref)'!$A$2:$A$44,$C1050)&gt;0,"ITAU",IF(AND(TRIM(UPPER($I1050))="CONTRATUAL",ISNUMBER(SEARCH("INDIVIDUAL",SUBSTITUTE(UPPER($D1050)," ","")))),"PREMIUM FREE",""))))</f>
        <v/>
      </c>
    </row>
    <row r="1051">
      <c r="AC1051">
        <f>IF($C1051="","",IF(COUNTIF('Códigos Santander (ref)'!$A$2:$A$79,$C1051)&gt;0,"SANTANDER",IF(COUNTIF('Códigos Itaú (ref)'!$A$2:$A$44,$C1051)&gt;0,"ITAU",IF(AND(TRIM(UPPER($I1051))="CONTRATUAL",ISNUMBER(SEARCH("INDIVIDUAL",SUBSTITUTE(UPPER($D1051)," ","")))),"PREMIUM FREE",""))))</f>
        <v/>
      </c>
    </row>
    <row r="1052">
      <c r="AC1052">
        <f>IF($C1052="","",IF(COUNTIF('Códigos Santander (ref)'!$A$2:$A$79,$C1052)&gt;0,"SANTANDER",IF(COUNTIF('Códigos Itaú (ref)'!$A$2:$A$44,$C1052)&gt;0,"ITAU",IF(AND(TRIM(UPPER($I1052))="CONTRATUAL",ISNUMBER(SEARCH("INDIVIDUAL",SUBSTITUTE(UPPER($D1052)," ","")))),"PREMIUM FREE",""))))</f>
        <v/>
      </c>
    </row>
    <row r="1053">
      <c r="AC1053">
        <f>IF($C1053="","",IF(COUNTIF('Códigos Santander (ref)'!$A$2:$A$79,$C1053)&gt;0,"SANTANDER",IF(COUNTIF('Códigos Itaú (ref)'!$A$2:$A$44,$C1053)&gt;0,"ITAU",IF(AND(TRIM(UPPER($I1053))="CONTRATUAL",ISNUMBER(SEARCH("INDIVIDUAL",SUBSTITUTE(UPPER($D1053)," ","")))),"PREMIUM FREE",""))))</f>
        <v/>
      </c>
    </row>
    <row r="1054">
      <c r="AC1054">
        <f>IF($C1054="","",IF(COUNTIF('Códigos Santander (ref)'!$A$2:$A$79,$C1054)&gt;0,"SANTANDER",IF(COUNTIF('Códigos Itaú (ref)'!$A$2:$A$44,$C1054)&gt;0,"ITAU",IF(AND(TRIM(UPPER($I1054))="CONTRATUAL",ISNUMBER(SEARCH("INDIVIDUAL",SUBSTITUTE(UPPER($D1054)," ","")))),"PREMIUM FREE",""))))</f>
        <v/>
      </c>
    </row>
    <row r="1055">
      <c r="AC1055">
        <f>IF($C1055="","",IF(COUNTIF('Códigos Santander (ref)'!$A$2:$A$79,$C1055)&gt;0,"SANTANDER",IF(COUNTIF('Códigos Itaú (ref)'!$A$2:$A$44,$C1055)&gt;0,"ITAU",IF(AND(TRIM(UPPER($I1055))="CONTRATUAL",ISNUMBER(SEARCH("INDIVIDUAL",SUBSTITUTE(UPPER($D1055)," ","")))),"PREMIUM FREE",""))))</f>
        <v/>
      </c>
    </row>
    <row r="1056">
      <c r="AC1056">
        <f>IF($C1056="","",IF(COUNTIF('Códigos Santander (ref)'!$A$2:$A$79,$C1056)&gt;0,"SANTANDER",IF(COUNTIF('Códigos Itaú (ref)'!$A$2:$A$44,$C1056)&gt;0,"ITAU",IF(AND(TRIM(UPPER($I1056))="CONTRATUAL",ISNUMBER(SEARCH("INDIVIDUAL",SUBSTITUTE(UPPER($D1056)," ","")))),"PREMIUM FREE",""))))</f>
        <v/>
      </c>
    </row>
    <row r="1057">
      <c r="AC1057">
        <f>IF($C1057="","",IF(COUNTIF('Códigos Santander (ref)'!$A$2:$A$79,$C1057)&gt;0,"SANTANDER",IF(COUNTIF('Códigos Itaú (ref)'!$A$2:$A$44,$C1057)&gt;0,"ITAU",IF(AND(TRIM(UPPER($I1057))="CONTRATUAL",ISNUMBER(SEARCH("INDIVIDUAL",SUBSTITUTE(UPPER($D1057)," ","")))),"PREMIUM FREE",""))))</f>
        <v/>
      </c>
    </row>
    <row r="1058">
      <c r="AC1058">
        <f>IF($C1058="","",IF(COUNTIF('Códigos Santander (ref)'!$A$2:$A$79,$C1058)&gt;0,"SANTANDER",IF(COUNTIF('Códigos Itaú (ref)'!$A$2:$A$44,$C1058)&gt;0,"ITAU",IF(AND(TRIM(UPPER($I1058))="CONTRATUAL",ISNUMBER(SEARCH("INDIVIDUAL",SUBSTITUTE(UPPER($D1058)," ","")))),"PREMIUM FREE",""))))</f>
        <v/>
      </c>
    </row>
    <row r="1059">
      <c r="AC1059">
        <f>IF($C1059="","",IF(COUNTIF('Códigos Santander (ref)'!$A$2:$A$79,$C1059)&gt;0,"SANTANDER",IF(COUNTIF('Códigos Itaú (ref)'!$A$2:$A$44,$C1059)&gt;0,"ITAU",IF(AND(TRIM(UPPER($I1059))="CONTRATUAL",ISNUMBER(SEARCH("INDIVIDUAL",SUBSTITUTE(UPPER($D1059)," ","")))),"PREMIUM FREE",""))))</f>
        <v/>
      </c>
    </row>
    <row r="1060">
      <c r="AC1060">
        <f>IF($C1060="","",IF(COUNTIF('Códigos Santander (ref)'!$A$2:$A$79,$C1060)&gt;0,"SANTANDER",IF(COUNTIF('Códigos Itaú (ref)'!$A$2:$A$44,$C1060)&gt;0,"ITAU",IF(AND(TRIM(UPPER($I1060))="CONTRATUAL",ISNUMBER(SEARCH("INDIVIDUAL",SUBSTITUTE(UPPER($D1060)," ","")))),"PREMIUM FREE",""))))</f>
        <v/>
      </c>
    </row>
    <row r="1061">
      <c r="AC1061">
        <f>IF($C1061="","",IF(COUNTIF('Códigos Santander (ref)'!$A$2:$A$79,$C1061)&gt;0,"SANTANDER",IF(COUNTIF('Códigos Itaú (ref)'!$A$2:$A$44,$C1061)&gt;0,"ITAU",IF(AND(TRIM(UPPER($I1061))="CONTRATUAL",ISNUMBER(SEARCH("INDIVIDUAL",SUBSTITUTE(UPPER($D1061)," ","")))),"PREMIUM FREE",""))))</f>
        <v/>
      </c>
    </row>
    <row r="1062">
      <c r="AC1062">
        <f>IF($C1062="","",IF(COUNTIF('Códigos Santander (ref)'!$A$2:$A$79,$C1062)&gt;0,"SANTANDER",IF(COUNTIF('Códigos Itaú (ref)'!$A$2:$A$44,$C1062)&gt;0,"ITAU",IF(AND(TRIM(UPPER($I1062))="CONTRATUAL",ISNUMBER(SEARCH("INDIVIDUAL",SUBSTITUTE(UPPER($D1062)," ","")))),"PREMIUM FREE",""))))</f>
        <v/>
      </c>
    </row>
    <row r="1063">
      <c r="AC1063">
        <f>IF($C1063="","",IF(COUNTIF('Códigos Santander (ref)'!$A$2:$A$79,$C1063)&gt;0,"SANTANDER",IF(COUNTIF('Códigos Itaú (ref)'!$A$2:$A$44,$C1063)&gt;0,"ITAU",IF(AND(TRIM(UPPER($I1063))="CONTRATUAL",ISNUMBER(SEARCH("INDIVIDUAL",SUBSTITUTE(UPPER($D1063)," ","")))),"PREMIUM FREE",""))))</f>
        <v/>
      </c>
    </row>
    <row r="1064">
      <c r="AC1064">
        <f>IF($C1064="","",IF(COUNTIF('Códigos Santander (ref)'!$A$2:$A$79,$C1064)&gt;0,"SANTANDER",IF(COUNTIF('Códigos Itaú (ref)'!$A$2:$A$44,$C1064)&gt;0,"ITAU",IF(AND(TRIM(UPPER($I1064))="CONTRATUAL",ISNUMBER(SEARCH("INDIVIDUAL",SUBSTITUTE(UPPER($D1064)," ","")))),"PREMIUM FREE",""))))</f>
        <v/>
      </c>
    </row>
    <row r="1065">
      <c r="AC1065">
        <f>IF($C1065="","",IF(COUNTIF('Códigos Santander (ref)'!$A$2:$A$79,$C1065)&gt;0,"SANTANDER",IF(COUNTIF('Códigos Itaú (ref)'!$A$2:$A$44,$C1065)&gt;0,"ITAU",IF(AND(TRIM(UPPER($I1065))="CONTRATUAL",ISNUMBER(SEARCH("INDIVIDUAL",SUBSTITUTE(UPPER($D1065)," ","")))),"PREMIUM FREE",""))))</f>
        <v/>
      </c>
    </row>
    <row r="1066">
      <c r="AC1066">
        <f>IF($C1066="","",IF(COUNTIF('Códigos Santander (ref)'!$A$2:$A$79,$C1066)&gt;0,"SANTANDER",IF(COUNTIF('Códigos Itaú (ref)'!$A$2:$A$44,$C1066)&gt;0,"ITAU",IF(AND(TRIM(UPPER($I1066))="CONTRATUAL",ISNUMBER(SEARCH("INDIVIDUAL",SUBSTITUTE(UPPER($D1066)," ","")))),"PREMIUM FREE",""))))</f>
        <v/>
      </c>
    </row>
    <row r="1067">
      <c r="AC1067">
        <f>IF($C1067="","",IF(COUNTIF('Códigos Santander (ref)'!$A$2:$A$79,$C1067)&gt;0,"SANTANDER",IF(COUNTIF('Códigos Itaú (ref)'!$A$2:$A$44,$C1067)&gt;0,"ITAU",IF(AND(TRIM(UPPER($I1067))="CONTRATUAL",ISNUMBER(SEARCH("INDIVIDUAL",SUBSTITUTE(UPPER($D1067)," ","")))),"PREMIUM FREE",""))))</f>
        <v/>
      </c>
    </row>
    <row r="1068">
      <c r="AC1068">
        <f>IF($C1068="","",IF(COUNTIF('Códigos Santander (ref)'!$A$2:$A$79,$C1068)&gt;0,"SANTANDER",IF(COUNTIF('Códigos Itaú (ref)'!$A$2:$A$44,$C1068)&gt;0,"ITAU",IF(AND(TRIM(UPPER($I1068))="CONTRATUAL",ISNUMBER(SEARCH("INDIVIDUAL",SUBSTITUTE(UPPER($D1068)," ","")))),"PREMIUM FREE",""))))</f>
        <v/>
      </c>
    </row>
    <row r="1069">
      <c r="AC1069">
        <f>IF($C1069="","",IF(COUNTIF('Códigos Santander (ref)'!$A$2:$A$79,$C1069)&gt;0,"SANTANDER",IF(COUNTIF('Códigos Itaú (ref)'!$A$2:$A$44,$C1069)&gt;0,"ITAU",IF(AND(TRIM(UPPER($I1069))="CONTRATUAL",ISNUMBER(SEARCH("INDIVIDUAL",SUBSTITUTE(UPPER($D1069)," ","")))),"PREMIUM FREE",""))))</f>
        <v/>
      </c>
    </row>
    <row r="1070">
      <c r="AC1070">
        <f>IF($C1070="","",IF(COUNTIF('Códigos Santander (ref)'!$A$2:$A$79,$C1070)&gt;0,"SANTANDER",IF(COUNTIF('Códigos Itaú (ref)'!$A$2:$A$44,$C1070)&gt;0,"ITAU",IF(AND(TRIM(UPPER($I1070))="CONTRATUAL",ISNUMBER(SEARCH("INDIVIDUAL",SUBSTITUTE(UPPER($D1070)," ","")))),"PREMIUM FREE",""))))</f>
        <v/>
      </c>
    </row>
    <row r="1071">
      <c r="AC1071">
        <f>IF($C1071="","",IF(COUNTIF('Códigos Santander (ref)'!$A$2:$A$79,$C1071)&gt;0,"SANTANDER",IF(COUNTIF('Códigos Itaú (ref)'!$A$2:$A$44,$C1071)&gt;0,"ITAU",IF(AND(TRIM(UPPER($I1071))="CONTRATUAL",ISNUMBER(SEARCH("INDIVIDUAL",SUBSTITUTE(UPPER($D1071)," ","")))),"PREMIUM FREE",""))))</f>
        <v/>
      </c>
    </row>
    <row r="1072">
      <c r="AC1072">
        <f>IF($C1072="","",IF(COUNTIF('Códigos Santander (ref)'!$A$2:$A$79,$C1072)&gt;0,"SANTANDER",IF(COUNTIF('Códigos Itaú (ref)'!$A$2:$A$44,$C1072)&gt;0,"ITAU",IF(AND(TRIM(UPPER($I1072))="CONTRATUAL",ISNUMBER(SEARCH("INDIVIDUAL",SUBSTITUTE(UPPER($D1072)," ","")))),"PREMIUM FREE",""))))</f>
        <v/>
      </c>
    </row>
    <row r="1073">
      <c r="AC1073">
        <f>IF($C1073="","",IF(COUNTIF('Códigos Santander (ref)'!$A$2:$A$79,$C1073)&gt;0,"SANTANDER",IF(COUNTIF('Códigos Itaú (ref)'!$A$2:$A$44,$C1073)&gt;0,"ITAU",IF(AND(TRIM(UPPER($I1073))="CONTRATUAL",ISNUMBER(SEARCH("INDIVIDUAL",SUBSTITUTE(UPPER($D1073)," ","")))),"PREMIUM FREE",""))))</f>
        <v/>
      </c>
    </row>
    <row r="1074">
      <c r="AC1074">
        <f>IF($C1074="","",IF(COUNTIF('Códigos Santander (ref)'!$A$2:$A$79,$C1074)&gt;0,"SANTANDER",IF(COUNTIF('Códigos Itaú (ref)'!$A$2:$A$44,$C1074)&gt;0,"ITAU",IF(AND(TRIM(UPPER($I1074))="CONTRATUAL",ISNUMBER(SEARCH("INDIVIDUAL",SUBSTITUTE(UPPER($D1074)," ","")))),"PREMIUM FREE",""))))</f>
        <v/>
      </c>
    </row>
    <row r="1075">
      <c r="AC1075">
        <f>IF($C1075="","",IF(COUNTIF('Códigos Santander (ref)'!$A$2:$A$79,$C1075)&gt;0,"SANTANDER",IF(COUNTIF('Códigos Itaú (ref)'!$A$2:$A$44,$C1075)&gt;0,"ITAU",IF(AND(TRIM(UPPER($I1075))="CONTRATUAL",ISNUMBER(SEARCH("INDIVIDUAL",SUBSTITUTE(UPPER($D1075)," ","")))),"PREMIUM FREE",""))))</f>
        <v/>
      </c>
    </row>
    <row r="1076">
      <c r="AC1076">
        <f>IF($C1076="","",IF(COUNTIF('Códigos Santander (ref)'!$A$2:$A$79,$C1076)&gt;0,"SANTANDER",IF(COUNTIF('Códigos Itaú (ref)'!$A$2:$A$44,$C1076)&gt;0,"ITAU",IF(AND(TRIM(UPPER($I1076))="CONTRATUAL",ISNUMBER(SEARCH("INDIVIDUAL",SUBSTITUTE(UPPER($D1076)," ","")))),"PREMIUM FREE",""))))</f>
        <v/>
      </c>
    </row>
    <row r="1077">
      <c r="AC1077">
        <f>IF($C1077="","",IF(COUNTIF('Códigos Santander (ref)'!$A$2:$A$79,$C1077)&gt;0,"SANTANDER",IF(COUNTIF('Códigos Itaú (ref)'!$A$2:$A$44,$C1077)&gt;0,"ITAU",IF(AND(TRIM(UPPER($I1077))="CONTRATUAL",ISNUMBER(SEARCH("INDIVIDUAL",SUBSTITUTE(UPPER($D1077)," ","")))),"PREMIUM FREE",""))))</f>
        <v/>
      </c>
    </row>
    <row r="1078">
      <c r="AC1078">
        <f>IF($C1078="","",IF(COUNTIF('Códigos Santander (ref)'!$A$2:$A$79,$C1078)&gt;0,"SANTANDER",IF(COUNTIF('Códigos Itaú (ref)'!$A$2:$A$44,$C1078)&gt;0,"ITAU",IF(AND(TRIM(UPPER($I1078))="CONTRATUAL",ISNUMBER(SEARCH("INDIVIDUAL",SUBSTITUTE(UPPER($D1078)," ","")))),"PREMIUM FREE",""))))</f>
        <v/>
      </c>
    </row>
    <row r="1079">
      <c r="AC1079">
        <f>IF($C1079="","",IF(COUNTIF('Códigos Santander (ref)'!$A$2:$A$79,$C1079)&gt;0,"SANTANDER",IF(COUNTIF('Códigos Itaú (ref)'!$A$2:$A$44,$C1079)&gt;0,"ITAU",IF(AND(TRIM(UPPER($I1079))="CONTRATUAL",ISNUMBER(SEARCH("INDIVIDUAL",SUBSTITUTE(UPPER($D1079)," ","")))),"PREMIUM FREE",""))))</f>
        <v/>
      </c>
    </row>
    <row r="1080">
      <c r="AC1080">
        <f>IF($C1080="","",IF(COUNTIF('Códigos Santander (ref)'!$A$2:$A$79,$C1080)&gt;0,"SANTANDER",IF(COUNTIF('Códigos Itaú (ref)'!$A$2:$A$44,$C1080)&gt;0,"ITAU",IF(AND(TRIM(UPPER($I1080))="CONTRATUAL",ISNUMBER(SEARCH("INDIVIDUAL",SUBSTITUTE(UPPER($D1080)," ","")))),"PREMIUM FREE",""))))</f>
        <v/>
      </c>
    </row>
    <row r="1081">
      <c r="AC1081">
        <f>IF($C1081="","",IF(COUNTIF('Códigos Santander (ref)'!$A$2:$A$79,$C1081)&gt;0,"SANTANDER",IF(COUNTIF('Códigos Itaú (ref)'!$A$2:$A$44,$C1081)&gt;0,"ITAU",IF(AND(TRIM(UPPER($I1081))="CONTRATUAL",ISNUMBER(SEARCH("INDIVIDUAL",SUBSTITUTE(UPPER($D1081)," ","")))),"PREMIUM FREE",""))))</f>
        <v/>
      </c>
    </row>
    <row r="1082">
      <c r="AC1082">
        <f>IF($C1082="","",IF(COUNTIF('Códigos Santander (ref)'!$A$2:$A$79,$C1082)&gt;0,"SANTANDER",IF(COUNTIF('Códigos Itaú (ref)'!$A$2:$A$44,$C1082)&gt;0,"ITAU",IF(AND(TRIM(UPPER($I1082))="CONTRATUAL",ISNUMBER(SEARCH("INDIVIDUAL",SUBSTITUTE(UPPER($D1082)," ","")))),"PREMIUM FREE",""))))</f>
        <v/>
      </c>
    </row>
    <row r="1083">
      <c r="AC1083">
        <f>IF($C1083="","",IF(COUNTIF('Códigos Santander (ref)'!$A$2:$A$79,$C1083)&gt;0,"SANTANDER",IF(COUNTIF('Códigos Itaú (ref)'!$A$2:$A$44,$C1083)&gt;0,"ITAU",IF(AND(TRIM(UPPER($I1083))="CONTRATUAL",ISNUMBER(SEARCH("INDIVIDUAL",SUBSTITUTE(UPPER($D1083)," ","")))),"PREMIUM FREE",""))))</f>
        <v/>
      </c>
    </row>
    <row r="1084">
      <c r="AC1084">
        <f>IF($C1084="","",IF(COUNTIF('Códigos Santander (ref)'!$A$2:$A$79,$C1084)&gt;0,"SANTANDER",IF(COUNTIF('Códigos Itaú (ref)'!$A$2:$A$44,$C1084)&gt;0,"ITAU",IF(AND(TRIM(UPPER($I1084))="CONTRATUAL",ISNUMBER(SEARCH("INDIVIDUAL",SUBSTITUTE(UPPER($D1084)," ","")))),"PREMIUM FREE",""))))</f>
        <v/>
      </c>
    </row>
    <row r="1085">
      <c r="AC1085">
        <f>IF($C1085="","",IF(COUNTIF('Códigos Santander (ref)'!$A$2:$A$79,$C1085)&gt;0,"SANTANDER",IF(COUNTIF('Códigos Itaú (ref)'!$A$2:$A$44,$C1085)&gt;0,"ITAU",IF(AND(TRIM(UPPER($I1085))="CONTRATUAL",ISNUMBER(SEARCH("INDIVIDUAL",SUBSTITUTE(UPPER($D1085)," ","")))),"PREMIUM FREE",""))))</f>
        <v/>
      </c>
    </row>
    <row r="1086">
      <c r="AC1086">
        <f>IF($C1086="","",IF(COUNTIF('Códigos Santander (ref)'!$A$2:$A$79,$C1086)&gt;0,"SANTANDER",IF(COUNTIF('Códigos Itaú (ref)'!$A$2:$A$44,$C1086)&gt;0,"ITAU",IF(AND(TRIM(UPPER($I1086))="CONTRATUAL",ISNUMBER(SEARCH("INDIVIDUAL",SUBSTITUTE(UPPER($D1086)," ","")))),"PREMIUM FREE",""))))</f>
        <v/>
      </c>
    </row>
    <row r="1087">
      <c r="AC1087">
        <f>IF($C1087="","",IF(COUNTIF('Códigos Santander (ref)'!$A$2:$A$79,$C1087)&gt;0,"SANTANDER",IF(COUNTIF('Códigos Itaú (ref)'!$A$2:$A$44,$C1087)&gt;0,"ITAU",IF(AND(TRIM(UPPER($I1087))="CONTRATUAL",ISNUMBER(SEARCH("INDIVIDUAL",SUBSTITUTE(UPPER($D1087)," ","")))),"PREMIUM FREE",""))))</f>
        <v/>
      </c>
    </row>
    <row r="1088">
      <c r="AC1088">
        <f>IF($C1088="","",IF(COUNTIF('Códigos Santander (ref)'!$A$2:$A$79,$C1088)&gt;0,"SANTANDER",IF(COUNTIF('Códigos Itaú (ref)'!$A$2:$A$44,$C1088)&gt;0,"ITAU",IF(AND(TRIM(UPPER($I1088))="CONTRATUAL",ISNUMBER(SEARCH("INDIVIDUAL",SUBSTITUTE(UPPER($D1088)," ","")))),"PREMIUM FREE",""))))</f>
        <v/>
      </c>
    </row>
    <row r="1089">
      <c r="AC1089">
        <f>IF($C1089="","",IF(COUNTIF('Códigos Santander (ref)'!$A$2:$A$79,$C1089)&gt;0,"SANTANDER",IF(COUNTIF('Códigos Itaú (ref)'!$A$2:$A$44,$C1089)&gt;0,"ITAU",IF(AND(TRIM(UPPER($I1089))="CONTRATUAL",ISNUMBER(SEARCH("INDIVIDUAL",SUBSTITUTE(UPPER($D1089)," ","")))),"PREMIUM FREE",""))))</f>
        <v/>
      </c>
    </row>
    <row r="1090">
      <c r="AC1090">
        <f>IF($C1090="","",IF(COUNTIF('Códigos Santander (ref)'!$A$2:$A$79,$C1090)&gt;0,"SANTANDER",IF(COUNTIF('Códigos Itaú (ref)'!$A$2:$A$44,$C1090)&gt;0,"ITAU",IF(AND(TRIM(UPPER($I1090))="CONTRATUAL",ISNUMBER(SEARCH("INDIVIDUAL",SUBSTITUTE(UPPER($D1090)," ","")))),"PREMIUM FREE",""))))</f>
        <v/>
      </c>
    </row>
    <row r="1091">
      <c r="AC1091">
        <f>IF($C1091="","",IF(COUNTIF('Códigos Santander (ref)'!$A$2:$A$79,$C1091)&gt;0,"SANTANDER",IF(COUNTIF('Códigos Itaú (ref)'!$A$2:$A$44,$C1091)&gt;0,"ITAU",IF(AND(TRIM(UPPER($I1091))="CONTRATUAL",ISNUMBER(SEARCH("INDIVIDUAL",SUBSTITUTE(UPPER($D1091)," ","")))),"PREMIUM FREE",""))))</f>
        <v/>
      </c>
    </row>
    <row r="1092">
      <c r="AC1092">
        <f>IF($C1092="","",IF(COUNTIF('Códigos Santander (ref)'!$A$2:$A$79,$C1092)&gt;0,"SANTANDER",IF(COUNTIF('Códigos Itaú (ref)'!$A$2:$A$44,$C1092)&gt;0,"ITAU",IF(AND(TRIM(UPPER($I1092))="CONTRATUAL",ISNUMBER(SEARCH("INDIVIDUAL",SUBSTITUTE(UPPER($D1092)," ","")))),"PREMIUM FREE",""))))</f>
        <v/>
      </c>
    </row>
    <row r="1093">
      <c r="AC1093">
        <f>IF($C1093="","",IF(COUNTIF('Códigos Santander (ref)'!$A$2:$A$79,$C1093)&gt;0,"SANTANDER",IF(COUNTIF('Códigos Itaú (ref)'!$A$2:$A$44,$C1093)&gt;0,"ITAU",IF(AND(TRIM(UPPER($I1093))="CONTRATUAL",ISNUMBER(SEARCH("INDIVIDUAL",SUBSTITUTE(UPPER($D1093)," ","")))),"PREMIUM FREE",""))))</f>
        <v/>
      </c>
    </row>
    <row r="1094">
      <c r="AC1094">
        <f>IF($C1094="","",IF(COUNTIF('Códigos Santander (ref)'!$A$2:$A$79,$C1094)&gt;0,"SANTANDER",IF(COUNTIF('Códigos Itaú (ref)'!$A$2:$A$44,$C1094)&gt;0,"ITAU",IF(AND(TRIM(UPPER($I1094))="CONTRATUAL",ISNUMBER(SEARCH("INDIVIDUAL",SUBSTITUTE(UPPER($D1094)," ","")))),"PREMIUM FREE",""))))</f>
        <v/>
      </c>
    </row>
    <row r="1095">
      <c r="AC1095">
        <f>IF($C1095="","",IF(COUNTIF('Códigos Santander (ref)'!$A$2:$A$79,$C1095)&gt;0,"SANTANDER",IF(COUNTIF('Códigos Itaú (ref)'!$A$2:$A$44,$C1095)&gt;0,"ITAU",IF(AND(TRIM(UPPER($I1095))="CONTRATUAL",ISNUMBER(SEARCH("INDIVIDUAL",SUBSTITUTE(UPPER($D1095)," ","")))),"PREMIUM FREE",""))))</f>
        <v/>
      </c>
    </row>
    <row r="1096">
      <c r="AC1096">
        <f>IF($C1096="","",IF(COUNTIF('Códigos Santander (ref)'!$A$2:$A$79,$C1096)&gt;0,"SANTANDER",IF(COUNTIF('Códigos Itaú (ref)'!$A$2:$A$44,$C1096)&gt;0,"ITAU",IF(AND(TRIM(UPPER($I1096))="CONTRATUAL",ISNUMBER(SEARCH("INDIVIDUAL",SUBSTITUTE(UPPER($D1096)," ","")))),"PREMIUM FREE",""))))</f>
        <v/>
      </c>
    </row>
    <row r="1097">
      <c r="AC1097">
        <f>IF($C1097="","",IF(COUNTIF('Códigos Santander (ref)'!$A$2:$A$79,$C1097)&gt;0,"SANTANDER",IF(COUNTIF('Códigos Itaú (ref)'!$A$2:$A$44,$C1097)&gt;0,"ITAU",IF(AND(TRIM(UPPER($I1097))="CONTRATUAL",ISNUMBER(SEARCH("INDIVIDUAL",SUBSTITUTE(UPPER($D1097)," ","")))),"PREMIUM FREE",""))))</f>
        <v/>
      </c>
    </row>
    <row r="1098">
      <c r="AC1098">
        <f>IF($C1098="","",IF(COUNTIF('Códigos Santander (ref)'!$A$2:$A$79,$C1098)&gt;0,"SANTANDER",IF(COUNTIF('Códigos Itaú (ref)'!$A$2:$A$44,$C1098)&gt;0,"ITAU",IF(AND(TRIM(UPPER($I1098))="CONTRATUAL",ISNUMBER(SEARCH("INDIVIDUAL",SUBSTITUTE(UPPER($D1098)," ","")))),"PREMIUM FREE",""))))</f>
        <v/>
      </c>
    </row>
    <row r="1099">
      <c r="AC1099">
        <f>IF($C1099="","",IF(COUNTIF('Códigos Santander (ref)'!$A$2:$A$79,$C1099)&gt;0,"SANTANDER",IF(COUNTIF('Códigos Itaú (ref)'!$A$2:$A$44,$C1099)&gt;0,"ITAU",IF(AND(TRIM(UPPER($I1099))="CONTRATUAL",ISNUMBER(SEARCH("INDIVIDUAL",SUBSTITUTE(UPPER($D1099)," ","")))),"PREMIUM FREE",""))))</f>
        <v/>
      </c>
    </row>
    <row r="1100">
      <c r="AC1100">
        <f>IF($C1100="","",IF(COUNTIF('Códigos Santander (ref)'!$A$2:$A$79,$C1100)&gt;0,"SANTANDER",IF(COUNTIF('Códigos Itaú (ref)'!$A$2:$A$44,$C1100)&gt;0,"ITAU",IF(AND(TRIM(UPPER($I1100))="CONTRATUAL",ISNUMBER(SEARCH("INDIVIDUAL",SUBSTITUTE(UPPER($D1100)," ","")))),"PREMIUM FREE",""))))</f>
        <v/>
      </c>
    </row>
    <row r="1101">
      <c r="AC1101">
        <f>IF($C1101="","",IF(COUNTIF('Códigos Santander (ref)'!$A$2:$A$79,$C1101)&gt;0,"SANTANDER",IF(COUNTIF('Códigos Itaú (ref)'!$A$2:$A$44,$C1101)&gt;0,"ITAU",IF(AND(TRIM(UPPER($I1101))="CONTRATUAL",ISNUMBER(SEARCH("INDIVIDUAL",SUBSTITUTE(UPPER($D1101)," ","")))),"PREMIUM FREE",""))))</f>
        <v/>
      </c>
    </row>
    <row r="1102">
      <c r="AC1102">
        <f>IF($C1102="","",IF(COUNTIF('Códigos Santander (ref)'!$A$2:$A$79,$C1102)&gt;0,"SANTANDER",IF(COUNTIF('Códigos Itaú (ref)'!$A$2:$A$44,$C1102)&gt;0,"ITAU",IF(AND(TRIM(UPPER($I1102))="CONTRATUAL",ISNUMBER(SEARCH("INDIVIDUAL",SUBSTITUTE(UPPER($D1102)," ","")))),"PREMIUM FREE",""))))</f>
        <v/>
      </c>
    </row>
    <row r="1103">
      <c r="AC1103">
        <f>IF($C1103="","",IF(COUNTIF('Códigos Santander (ref)'!$A$2:$A$79,$C1103)&gt;0,"SANTANDER",IF(COUNTIF('Códigos Itaú (ref)'!$A$2:$A$44,$C1103)&gt;0,"ITAU",IF(AND(TRIM(UPPER($I1103))="CONTRATUAL",ISNUMBER(SEARCH("INDIVIDUAL",SUBSTITUTE(UPPER($D1103)," ","")))),"PREMIUM FREE",""))))</f>
        <v/>
      </c>
    </row>
    <row r="1104">
      <c r="AC1104">
        <f>IF($C1104="","",IF(COUNTIF('Códigos Santander (ref)'!$A$2:$A$79,$C1104)&gt;0,"SANTANDER",IF(COUNTIF('Códigos Itaú (ref)'!$A$2:$A$44,$C1104)&gt;0,"ITAU",IF(AND(TRIM(UPPER($I1104))="CONTRATUAL",ISNUMBER(SEARCH("INDIVIDUAL",SUBSTITUTE(UPPER($D1104)," ","")))),"PREMIUM FREE",""))))</f>
        <v/>
      </c>
    </row>
    <row r="1105">
      <c r="AC1105">
        <f>IF($C1105="","",IF(COUNTIF('Códigos Santander (ref)'!$A$2:$A$79,$C1105)&gt;0,"SANTANDER",IF(COUNTIF('Códigos Itaú (ref)'!$A$2:$A$44,$C1105)&gt;0,"ITAU",IF(AND(TRIM(UPPER($I1105))="CONTRATUAL",ISNUMBER(SEARCH("INDIVIDUAL",SUBSTITUTE(UPPER($D1105)," ","")))),"PREMIUM FREE",""))))</f>
        <v/>
      </c>
    </row>
    <row r="1106">
      <c r="AC1106">
        <f>IF($C1106="","",IF(COUNTIF('Códigos Santander (ref)'!$A$2:$A$79,$C1106)&gt;0,"SANTANDER",IF(COUNTIF('Códigos Itaú (ref)'!$A$2:$A$44,$C1106)&gt;0,"ITAU",IF(AND(TRIM(UPPER($I1106))="CONTRATUAL",ISNUMBER(SEARCH("INDIVIDUAL",SUBSTITUTE(UPPER($D1106)," ","")))),"PREMIUM FREE",""))))</f>
        <v/>
      </c>
    </row>
    <row r="1107">
      <c r="AC1107">
        <f>IF($C1107="","",IF(COUNTIF('Códigos Santander (ref)'!$A$2:$A$79,$C1107)&gt;0,"SANTANDER",IF(COUNTIF('Códigos Itaú (ref)'!$A$2:$A$44,$C1107)&gt;0,"ITAU",IF(AND(TRIM(UPPER($I1107))="CONTRATUAL",ISNUMBER(SEARCH("INDIVIDUAL",SUBSTITUTE(UPPER($D1107)," ","")))),"PREMIUM FREE",""))))</f>
        <v/>
      </c>
    </row>
    <row r="1108">
      <c r="AC1108">
        <f>IF($C1108="","",IF(COUNTIF('Códigos Santander (ref)'!$A$2:$A$79,$C1108)&gt;0,"SANTANDER",IF(COUNTIF('Códigos Itaú (ref)'!$A$2:$A$44,$C1108)&gt;0,"ITAU",IF(AND(TRIM(UPPER($I1108))="CONTRATUAL",ISNUMBER(SEARCH("INDIVIDUAL",SUBSTITUTE(UPPER($D1108)," ","")))),"PREMIUM FREE",""))))</f>
        <v/>
      </c>
    </row>
    <row r="1109">
      <c r="AC1109">
        <f>IF($C1109="","",IF(COUNTIF('Códigos Santander (ref)'!$A$2:$A$79,$C1109)&gt;0,"SANTANDER",IF(COUNTIF('Códigos Itaú (ref)'!$A$2:$A$44,$C1109)&gt;0,"ITAU",IF(AND(TRIM(UPPER($I1109))="CONTRATUAL",ISNUMBER(SEARCH("INDIVIDUAL",SUBSTITUTE(UPPER($D1109)," ","")))),"PREMIUM FREE",""))))</f>
        <v/>
      </c>
    </row>
    <row r="1110">
      <c r="AC1110">
        <f>IF($C1110="","",IF(COUNTIF('Códigos Santander (ref)'!$A$2:$A$79,$C1110)&gt;0,"SANTANDER",IF(COUNTIF('Códigos Itaú (ref)'!$A$2:$A$44,$C1110)&gt;0,"ITAU",IF(AND(TRIM(UPPER($I1110))="CONTRATUAL",ISNUMBER(SEARCH("INDIVIDUAL",SUBSTITUTE(UPPER($D1110)," ","")))),"PREMIUM FREE",""))))</f>
        <v/>
      </c>
    </row>
    <row r="1111">
      <c r="AC1111">
        <f>IF($C1111="","",IF(COUNTIF('Códigos Santander (ref)'!$A$2:$A$79,$C1111)&gt;0,"SANTANDER",IF(COUNTIF('Códigos Itaú (ref)'!$A$2:$A$44,$C1111)&gt;0,"ITAU",IF(AND(TRIM(UPPER($I1111))="CONTRATUAL",ISNUMBER(SEARCH("INDIVIDUAL",SUBSTITUTE(UPPER($D1111)," ","")))),"PREMIUM FREE",""))))</f>
        <v/>
      </c>
    </row>
    <row r="1112">
      <c r="AC1112">
        <f>IF($C1112="","",IF(COUNTIF('Códigos Santander (ref)'!$A$2:$A$79,$C1112)&gt;0,"SANTANDER",IF(COUNTIF('Códigos Itaú (ref)'!$A$2:$A$44,$C1112)&gt;0,"ITAU",IF(AND(TRIM(UPPER($I1112))="CONTRATUAL",ISNUMBER(SEARCH("INDIVIDUAL",SUBSTITUTE(UPPER($D1112)," ","")))),"PREMIUM FREE",""))))</f>
        <v/>
      </c>
    </row>
    <row r="1113">
      <c r="AC1113">
        <f>IF($C1113="","",IF(COUNTIF('Códigos Santander (ref)'!$A$2:$A$79,$C1113)&gt;0,"SANTANDER",IF(COUNTIF('Códigos Itaú (ref)'!$A$2:$A$44,$C1113)&gt;0,"ITAU",IF(AND(TRIM(UPPER($I1113))="CONTRATUAL",ISNUMBER(SEARCH("INDIVIDUAL",SUBSTITUTE(UPPER($D1113)," ","")))),"PREMIUM FREE",""))))</f>
        <v/>
      </c>
    </row>
    <row r="1114">
      <c r="AC1114">
        <f>IF($C1114="","",IF(COUNTIF('Códigos Santander (ref)'!$A$2:$A$79,$C1114)&gt;0,"SANTANDER",IF(COUNTIF('Códigos Itaú (ref)'!$A$2:$A$44,$C1114)&gt;0,"ITAU",IF(AND(TRIM(UPPER($I1114))="CONTRATUAL",ISNUMBER(SEARCH("INDIVIDUAL",SUBSTITUTE(UPPER($D1114)," ","")))),"PREMIUM FREE",""))))</f>
        <v/>
      </c>
    </row>
    <row r="1115">
      <c r="AC1115">
        <f>IF($C1115="","",IF(COUNTIF('Códigos Santander (ref)'!$A$2:$A$79,$C1115)&gt;0,"SANTANDER",IF(COUNTIF('Códigos Itaú (ref)'!$A$2:$A$44,$C1115)&gt;0,"ITAU",IF(AND(TRIM(UPPER($I1115))="CONTRATUAL",ISNUMBER(SEARCH("INDIVIDUAL",SUBSTITUTE(UPPER($D1115)," ","")))),"PREMIUM FREE",""))))</f>
        <v/>
      </c>
    </row>
    <row r="1116">
      <c r="AC1116">
        <f>IF($C1116="","",IF(COUNTIF('Códigos Santander (ref)'!$A$2:$A$79,$C1116)&gt;0,"SANTANDER",IF(COUNTIF('Códigos Itaú (ref)'!$A$2:$A$44,$C1116)&gt;0,"ITAU",IF(AND(TRIM(UPPER($I1116))="CONTRATUAL",ISNUMBER(SEARCH("INDIVIDUAL",SUBSTITUTE(UPPER($D1116)," ","")))),"PREMIUM FREE",""))))</f>
        <v/>
      </c>
    </row>
    <row r="1117">
      <c r="AC1117">
        <f>IF($C1117="","",IF(COUNTIF('Códigos Santander (ref)'!$A$2:$A$79,$C1117)&gt;0,"SANTANDER",IF(COUNTIF('Códigos Itaú (ref)'!$A$2:$A$44,$C1117)&gt;0,"ITAU",IF(AND(TRIM(UPPER($I1117))="CONTRATUAL",ISNUMBER(SEARCH("INDIVIDUAL",SUBSTITUTE(UPPER($D1117)," ","")))),"PREMIUM FREE",""))))</f>
        <v/>
      </c>
    </row>
    <row r="1118">
      <c r="AC1118">
        <f>IF($C1118="","",IF(COUNTIF('Códigos Santander (ref)'!$A$2:$A$79,$C1118)&gt;0,"SANTANDER",IF(COUNTIF('Códigos Itaú (ref)'!$A$2:$A$44,$C1118)&gt;0,"ITAU",IF(AND(TRIM(UPPER($I1118))="CONTRATUAL",ISNUMBER(SEARCH("INDIVIDUAL",SUBSTITUTE(UPPER($D1118)," ","")))),"PREMIUM FREE",""))))</f>
        <v/>
      </c>
    </row>
    <row r="1119">
      <c r="AC1119">
        <f>IF($C1119="","",IF(COUNTIF('Códigos Santander (ref)'!$A$2:$A$79,$C1119)&gt;0,"SANTANDER",IF(COUNTIF('Códigos Itaú (ref)'!$A$2:$A$44,$C1119)&gt;0,"ITAU",IF(AND(TRIM(UPPER($I1119))="CONTRATUAL",ISNUMBER(SEARCH("INDIVIDUAL",SUBSTITUTE(UPPER($D1119)," ","")))),"PREMIUM FREE",""))))</f>
        <v/>
      </c>
    </row>
    <row r="1120">
      <c r="AC1120">
        <f>IF($C1120="","",IF(COUNTIF('Códigos Santander (ref)'!$A$2:$A$79,$C1120)&gt;0,"SANTANDER",IF(COUNTIF('Códigos Itaú (ref)'!$A$2:$A$44,$C1120)&gt;0,"ITAU",IF(AND(TRIM(UPPER($I1120))="CONTRATUAL",ISNUMBER(SEARCH("INDIVIDUAL",SUBSTITUTE(UPPER($D1120)," ","")))),"PREMIUM FREE",""))))</f>
        <v/>
      </c>
    </row>
    <row r="1121">
      <c r="AC1121">
        <f>IF($C1121="","",IF(COUNTIF('Códigos Santander (ref)'!$A$2:$A$79,$C1121)&gt;0,"SANTANDER",IF(COUNTIF('Códigos Itaú (ref)'!$A$2:$A$44,$C1121)&gt;0,"ITAU",IF(AND(TRIM(UPPER($I1121))="CONTRATUAL",ISNUMBER(SEARCH("INDIVIDUAL",SUBSTITUTE(UPPER($D1121)," ","")))),"PREMIUM FREE",""))))</f>
        <v/>
      </c>
    </row>
    <row r="1122">
      <c r="AC1122">
        <f>IF($C1122="","",IF(COUNTIF('Códigos Santander (ref)'!$A$2:$A$79,$C1122)&gt;0,"SANTANDER",IF(COUNTIF('Códigos Itaú (ref)'!$A$2:$A$44,$C1122)&gt;0,"ITAU",IF(AND(TRIM(UPPER($I1122))="CONTRATUAL",ISNUMBER(SEARCH("INDIVIDUAL",SUBSTITUTE(UPPER($D1122)," ","")))),"PREMIUM FREE",""))))</f>
        <v/>
      </c>
    </row>
    <row r="1123">
      <c r="AC1123">
        <f>IF($C1123="","",IF(COUNTIF('Códigos Santander (ref)'!$A$2:$A$79,$C1123)&gt;0,"SANTANDER",IF(COUNTIF('Códigos Itaú (ref)'!$A$2:$A$44,$C1123)&gt;0,"ITAU",IF(AND(TRIM(UPPER($I1123))="CONTRATUAL",ISNUMBER(SEARCH("INDIVIDUAL",SUBSTITUTE(UPPER($D1123)," ","")))),"PREMIUM FREE",""))))</f>
        <v/>
      </c>
    </row>
    <row r="1124">
      <c r="AC1124">
        <f>IF($C1124="","",IF(COUNTIF('Códigos Santander (ref)'!$A$2:$A$79,$C1124)&gt;0,"SANTANDER",IF(COUNTIF('Códigos Itaú (ref)'!$A$2:$A$44,$C1124)&gt;0,"ITAU",IF(AND(TRIM(UPPER($I1124))="CONTRATUAL",ISNUMBER(SEARCH("INDIVIDUAL",SUBSTITUTE(UPPER($D1124)," ","")))),"PREMIUM FREE",""))))</f>
        <v/>
      </c>
    </row>
    <row r="1125">
      <c r="AC1125">
        <f>IF($C1125="","",IF(COUNTIF('Códigos Santander (ref)'!$A$2:$A$79,$C1125)&gt;0,"SANTANDER",IF(COUNTIF('Códigos Itaú (ref)'!$A$2:$A$44,$C1125)&gt;0,"ITAU",IF(AND(TRIM(UPPER($I1125))="CONTRATUAL",ISNUMBER(SEARCH("INDIVIDUAL",SUBSTITUTE(UPPER($D1125)," ","")))),"PREMIUM FREE",""))))</f>
        <v/>
      </c>
    </row>
    <row r="1126">
      <c r="AC1126">
        <f>IF($C1126="","",IF(COUNTIF('Códigos Santander (ref)'!$A$2:$A$79,$C1126)&gt;0,"SANTANDER",IF(COUNTIF('Códigos Itaú (ref)'!$A$2:$A$44,$C1126)&gt;0,"ITAU",IF(AND(TRIM(UPPER($I1126))="CONTRATUAL",ISNUMBER(SEARCH("INDIVIDUAL",SUBSTITUTE(UPPER($D1126)," ","")))),"PREMIUM FREE",""))))</f>
        <v/>
      </c>
    </row>
    <row r="1127">
      <c r="AC1127">
        <f>IF($C1127="","",IF(COUNTIF('Códigos Santander (ref)'!$A$2:$A$79,$C1127)&gt;0,"SANTANDER",IF(COUNTIF('Códigos Itaú (ref)'!$A$2:$A$44,$C1127)&gt;0,"ITAU",IF(AND(TRIM(UPPER($I1127))="CONTRATUAL",ISNUMBER(SEARCH("INDIVIDUAL",SUBSTITUTE(UPPER($D1127)," ","")))),"PREMIUM FREE",""))))</f>
        <v/>
      </c>
    </row>
    <row r="1128">
      <c r="AC1128">
        <f>IF($C1128="","",IF(COUNTIF('Códigos Santander (ref)'!$A$2:$A$79,$C1128)&gt;0,"SANTANDER",IF(COUNTIF('Códigos Itaú (ref)'!$A$2:$A$44,$C1128)&gt;0,"ITAU",IF(AND(TRIM(UPPER($I1128))="CONTRATUAL",ISNUMBER(SEARCH("INDIVIDUAL",SUBSTITUTE(UPPER($D1128)," ","")))),"PREMIUM FREE",""))))</f>
        <v/>
      </c>
    </row>
    <row r="1129">
      <c r="AC1129">
        <f>IF($C1129="","",IF(COUNTIF('Códigos Santander (ref)'!$A$2:$A$79,$C1129)&gt;0,"SANTANDER",IF(COUNTIF('Códigos Itaú (ref)'!$A$2:$A$44,$C1129)&gt;0,"ITAU",IF(AND(TRIM(UPPER($I1129))="CONTRATUAL",ISNUMBER(SEARCH("INDIVIDUAL",SUBSTITUTE(UPPER($D1129)," ","")))),"PREMIUM FREE",""))))</f>
        <v/>
      </c>
    </row>
    <row r="1130">
      <c r="AC1130">
        <f>IF($C1130="","",IF(COUNTIF('Códigos Santander (ref)'!$A$2:$A$79,$C1130)&gt;0,"SANTANDER",IF(COUNTIF('Códigos Itaú (ref)'!$A$2:$A$44,$C1130)&gt;0,"ITAU",IF(AND(TRIM(UPPER($I1130))="CONTRATUAL",ISNUMBER(SEARCH("INDIVIDUAL",SUBSTITUTE(UPPER($D1130)," ","")))),"PREMIUM FREE",""))))</f>
        <v/>
      </c>
    </row>
    <row r="1131">
      <c r="AC1131">
        <f>IF($C1131="","",IF(COUNTIF('Códigos Santander (ref)'!$A$2:$A$79,$C1131)&gt;0,"SANTANDER",IF(COUNTIF('Códigos Itaú (ref)'!$A$2:$A$44,$C1131)&gt;0,"ITAU",IF(AND(TRIM(UPPER($I1131))="CONTRATUAL",ISNUMBER(SEARCH("INDIVIDUAL",SUBSTITUTE(UPPER($D1131)," ","")))),"PREMIUM FREE",""))))</f>
        <v/>
      </c>
    </row>
    <row r="1132">
      <c r="AC1132">
        <f>IF($C1132="","",IF(COUNTIF('Códigos Santander (ref)'!$A$2:$A$79,$C1132)&gt;0,"SANTANDER",IF(COUNTIF('Códigos Itaú (ref)'!$A$2:$A$44,$C1132)&gt;0,"ITAU",IF(AND(TRIM(UPPER($I1132))="CONTRATUAL",ISNUMBER(SEARCH("INDIVIDUAL",SUBSTITUTE(UPPER($D1132)," ","")))),"PREMIUM FREE",""))))</f>
        <v/>
      </c>
    </row>
    <row r="1133">
      <c r="AC1133">
        <f>IF($C1133="","",IF(COUNTIF('Códigos Santander (ref)'!$A$2:$A$79,$C1133)&gt;0,"SANTANDER",IF(COUNTIF('Códigos Itaú (ref)'!$A$2:$A$44,$C1133)&gt;0,"ITAU",IF(AND(TRIM(UPPER($I1133))="CONTRATUAL",ISNUMBER(SEARCH("INDIVIDUAL",SUBSTITUTE(UPPER($D1133)," ","")))),"PREMIUM FREE",""))))</f>
        <v/>
      </c>
    </row>
    <row r="1134">
      <c r="AC1134">
        <f>IF($C1134="","",IF(COUNTIF('Códigos Santander (ref)'!$A$2:$A$79,$C1134)&gt;0,"SANTANDER",IF(COUNTIF('Códigos Itaú (ref)'!$A$2:$A$44,$C1134)&gt;0,"ITAU",IF(AND(TRIM(UPPER($I1134))="CONTRATUAL",ISNUMBER(SEARCH("INDIVIDUAL",SUBSTITUTE(UPPER($D1134)," ","")))),"PREMIUM FREE",""))))</f>
        <v/>
      </c>
    </row>
    <row r="1135">
      <c r="AC1135">
        <f>IF($C1135="","",IF(COUNTIF('Códigos Santander (ref)'!$A$2:$A$79,$C1135)&gt;0,"SANTANDER",IF(COUNTIF('Códigos Itaú (ref)'!$A$2:$A$44,$C1135)&gt;0,"ITAU",IF(AND(TRIM(UPPER($I1135))="CONTRATUAL",ISNUMBER(SEARCH("INDIVIDUAL",SUBSTITUTE(UPPER($D1135)," ","")))),"PREMIUM FREE",""))))</f>
        <v/>
      </c>
    </row>
    <row r="1136">
      <c r="AC1136">
        <f>IF($C1136="","",IF(COUNTIF('Códigos Santander (ref)'!$A$2:$A$79,$C1136)&gt;0,"SANTANDER",IF(COUNTIF('Códigos Itaú (ref)'!$A$2:$A$44,$C1136)&gt;0,"ITAU",IF(AND(TRIM(UPPER($I1136))="CONTRATUAL",ISNUMBER(SEARCH("INDIVIDUAL",SUBSTITUTE(UPPER($D1136)," ","")))),"PREMIUM FREE",""))))</f>
        <v/>
      </c>
    </row>
    <row r="1137">
      <c r="AC1137">
        <f>IF($C1137="","",IF(COUNTIF('Códigos Santander (ref)'!$A$2:$A$79,$C1137)&gt;0,"SANTANDER",IF(COUNTIF('Códigos Itaú (ref)'!$A$2:$A$44,$C1137)&gt;0,"ITAU",IF(AND(TRIM(UPPER($I1137))="CONTRATUAL",ISNUMBER(SEARCH("INDIVIDUAL",SUBSTITUTE(UPPER($D1137)," ","")))),"PREMIUM FREE",""))))</f>
        <v/>
      </c>
    </row>
    <row r="1138">
      <c r="AC1138">
        <f>IF($C1138="","",IF(COUNTIF('Códigos Santander (ref)'!$A$2:$A$79,$C1138)&gt;0,"SANTANDER",IF(COUNTIF('Códigos Itaú (ref)'!$A$2:$A$44,$C1138)&gt;0,"ITAU",IF(AND(TRIM(UPPER($I1138))="CONTRATUAL",ISNUMBER(SEARCH("INDIVIDUAL",SUBSTITUTE(UPPER($D1138)," ","")))),"PREMIUM FREE",""))))</f>
        <v/>
      </c>
    </row>
    <row r="1139">
      <c r="AC1139">
        <f>IF($C1139="","",IF(COUNTIF('Códigos Santander (ref)'!$A$2:$A$79,$C1139)&gt;0,"SANTANDER",IF(COUNTIF('Códigos Itaú (ref)'!$A$2:$A$44,$C1139)&gt;0,"ITAU",IF(AND(TRIM(UPPER($I1139))="CONTRATUAL",ISNUMBER(SEARCH("INDIVIDUAL",SUBSTITUTE(UPPER($D1139)," ","")))),"PREMIUM FREE",""))))</f>
        <v/>
      </c>
    </row>
    <row r="1140">
      <c r="AC1140">
        <f>IF($C1140="","",IF(COUNTIF('Códigos Santander (ref)'!$A$2:$A$79,$C1140)&gt;0,"SANTANDER",IF(COUNTIF('Códigos Itaú (ref)'!$A$2:$A$44,$C1140)&gt;0,"ITAU",IF(AND(TRIM(UPPER($I1140))="CONTRATUAL",ISNUMBER(SEARCH("INDIVIDUAL",SUBSTITUTE(UPPER($D1140)," ","")))),"PREMIUM FREE",""))))</f>
        <v/>
      </c>
    </row>
    <row r="1141">
      <c r="AC1141">
        <f>IF($C1141="","",IF(COUNTIF('Códigos Santander (ref)'!$A$2:$A$79,$C1141)&gt;0,"SANTANDER",IF(COUNTIF('Códigos Itaú (ref)'!$A$2:$A$44,$C1141)&gt;0,"ITAU",IF(AND(TRIM(UPPER($I1141))="CONTRATUAL",ISNUMBER(SEARCH("INDIVIDUAL",SUBSTITUTE(UPPER($D1141)," ","")))),"PREMIUM FREE",""))))</f>
        <v/>
      </c>
    </row>
    <row r="1142">
      <c r="AC1142">
        <f>IF($C1142="","",IF(COUNTIF('Códigos Santander (ref)'!$A$2:$A$79,$C1142)&gt;0,"SANTANDER",IF(COUNTIF('Códigos Itaú (ref)'!$A$2:$A$44,$C1142)&gt;0,"ITAU",IF(AND(TRIM(UPPER($I1142))="CONTRATUAL",ISNUMBER(SEARCH("INDIVIDUAL",SUBSTITUTE(UPPER($D1142)," ","")))),"PREMIUM FREE",""))))</f>
        <v/>
      </c>
    </row>
    <row r="1143">
      <c r="AC1143">
        <f>IF($C1143="","",IF(COUNTIF('Códigos Santander (ref)'!$A$2:$A$79,$C1143)&gt;0,"SANTANDER",IF(COUNTIF('Códigos Itaú (ref)'!$A$2:$A$44,$C1143)&gt;0,"ITAU",IF(AND(TRIM(UPPER($I1143))="CONTRATUAL",ISNUMBER(SEARCH("INDIVIDUAL",SUBSTITUTE(UPPER($D1143)," ","")))),"PREMIUM FREE",""))))</f>
        <v/>
      </c>
    </row>
    <row r="1144">
      <c r="AC1144">
        <f>IF($C1144="","",IF(COUNTIF('Códigos Santander (ref)'!$A$2:$A$79,$C1144)&gt;0,"SANTANDER",IF(COUNTIF('Códigos Itaú (ref)'!$A$2:$A$44,$C1144)&gt;0,"ITAU",IF(AND(TRIM(UPPER($I1144))="CONTRATUAL",ISNUMBER(SEARCH("INDIVIDUAL",SUBSTITUTE(UPPER($D1144)," ","")))),"PREMIUM FREE",""))))</f>
        <v/>
      </c>
    </row>
    <row r="1145">
      <c r="AC1145">
        <f>IF($C1145="","",IF(COUNTIF('Códigos Santander (ref)'!$A$2:$A$79,$C1145)&gt;0,"SANTANDER",IF(COUNTIF('Códigos Itaú (ref)'!$A$2:$A$44,$C1145)&gt;0,"ITAU",IF(AND(TRIM(UPPER($I1145))="CONTRATUAL",ISNUMBER(SEARCH("INDIVIDUAL",SUBSTITUTE(UPPER($D1145)," ","")))),"PREMIUM FREE",""))))</f>
        <v/>
      </c>
    </row>
    <row r="1146">
      <c r="AC1146">
        <f>IF($C1146="","",IF(COUNTIF('Códigos Santander (ref)'!$A$2:$A$79,$C1146)&gt;0,"SANTANDER",IF(COUNTIF('Códigos Itaú (ref)'!$A$2:$A$44,$C1146)&gt;0,"ITAU",IF(AND(TRIM(UPPER($I1146))="CONTRATUAL",ISNUMBER(SEARCH("INDIVIDUAL",SUBSTITUTE(UPPER($D1146)," ","")))),"PREMIUM FREE",""))))</f>
        <v/>
      </c>
    </row>
    <row r="1147">
      <c r="AC1147">
        <f>IF($C1147="","",IF(COUNTIF('Códigos Santander (ref)'!$A$2:$A$79,$C1147)&gt;0,"SANTANDER",IF(COUNTIF('Códigos Itaú (ref)'!$A$2:$A$44,$C1147)&gt;0,"ITAU",IF(AND(TRIM(UPPER($I1147))="CONTRATUAL",ISNUMBER(SEARCH("INDIVIDUAL",SUBSTITUTE(UPPER($D1147)," ","")))),"PREMIUM FREE",""))))</f>
        <v/>
      </c>
    </row>
    <row r="1148">
      <c r="AC1148">
        <f>IF($C1148="","",IF(COUNTIF('Códigos Santander (ref)'!$A$2:$A$79,$C1148)&gt;0,"SANTANDER",IF(COUNTIF('Códigos Itaú (ref)'!$A$2:$A$44,$C1148)&gt;0,"ITAU",IF(AND(TRIM(UPPER($I1148))="CONTRATUAL",ISNUMBER(SEARCH("INDIVIDUAL",SUBSTITUTE(UPPER($D1148)," ","")))),"PREMIUM FREE",""))))</f>
        <v/>
      </c>
    </row>
    <row r="1149">
      <c r="AC1149">
        <f>IF($C1149="","",IF(COUNTIF('Códigos Santander (ref)'!$A$2:$A$79,$C1149)&gt;0,"SANTANDER",IF(COUNTIF('Códigos Itaú (ref)'!$A$2:$A$44,$C1149)&gt;0,"ITAU",IF(AND(TRIM(UPPER($I1149))="CONTRATUAL",ISNUMBER(SEARCH("INDIVIDUAL",SUBSTITUTE(UPPER($D1149)," ","")))),"PREMIUM FREE",""))))</f>
        <v/>
      </c>
    </row>
    <row r="1150">
      <c r="AC1150">
        <f>IF($C1150="","",IF(COUNTIF('Códigos Santander (ref)'!$A$2:$A$79,$C1150)&gt;0,"SANTANDER",IF(COUNTIF('Códigos Itaú (ref)'!$A$2:$A$44,$C1150)&gt;0,"ITAU",IF(AND(TRIM(UPPER($I1150))="CONTRATUAL",ISNUMBER(SEARCH("INDIVIDUAL",SUBSTITUTE(UPPER($D1150)," ","")))),"PREMIUM FREE",""))))</f>
        <v/>
      </c>
    </row>
    <row r="1151">
      <c r="AC1151">
        <f>IF($C1151="","",IF(COUNTIF('Códigos Santander (ref)'!$A$2:$A$79,$C1151)&gt;0,"SANTANDER",IF(COUNTIF('Códigos Itaú (ref)'!$A$2:$A$44,$C1151)&gt;0,"ITAU",IF(AND(TRIM(UPPER($I1151))="CONTRATUAL",ISNUMBER(SEARCH("INDIVIDUAL",SUBSTITUTE(UPPER($D1151)," ","")))),"PREMIUM FREE",""))))</f>
        <v/>
      </c>
    </row>
    <row r="1152">
      <c r="AC1152">
        <f>IF($C1152="","",IF(COUNTIF('Códigos Santander (ref)'!$A$2:$A$79,$C1152)&gt;0,"SANTANDER",IF(COUNTIF('Códigos Itaú (ref)'!$A$2:$A$44,$C1152)&gt;0,"ITAU",IF(AND(TRIM(UPPER($I1152))="CONTRATUAL",ISNUMBER(SEARCH("INDIVIDUAL",SUBSTITUTE(UPPER($D1152)," ","")))),"PREMIUM FREE",""))))</f>
        <v/>
      </c>
    </row>
    <row r="1153">
      <c r="AC1153">
        <f>IF($C1153="","",IF(COUNTIF('Códigos Santander (ref)'!$A$2:$A$79,$C1153)&gt;0,"SANTANDER",IF(COUNTIF('Códigos Itaú (ref)'!$A$2:$A$44,$C1153)&gt;0,"ITAU",IF(AND(TRIM(UPPER($I1153))="CONTRATUAL",ISNUMBER(SEARCH("INDIVIDUAL",SUBSTITUTE(UPPER($D1153)," ","")))),"PREMIUM FREE",""))))</f>
        <v/>
      </c>
    </row>
    <row r="1154">
      <c r="AC1154">
        <f>IF($C1154="","",IF(COUNTIF('Códigos Santander (ref)'!$A$2:$A$79,$C1154)&gt;0,"SANTANDER",IF(COUNTIF('Códigos Itaú (ref)'!$A$2:$A$44,$C1154)&gt;0,"ITAU",IF(AND(TRIM(UPPER($I1154))="CONTRATUAL",ISNUMBER(SEARCH("INDIVIDUAL",SUBSTITUTE(UPPER($D1154)," ","")))),"PREMIUM FREE",""))))</f>
        <v/>
      </c>
    </row>
    <row r="1155">
      <c r="AC1155">
        <f>IF($C1155="","",IF(COUNTIF('Códigos Santander (ref)'!$A$2:$A$79,$C1155)&gt;0,"SANTANDER",IF(COUNTIF('Códigos Itaú (ref)'!$A$2:$A$44,$C1155)&gt;0,"ITAU",IF(AND(TRIM(UPPER($I1155))="CONTRATUAL",ISNUMBER(SEARCH("INDIVIDUAL",SUBSTITUTE(UPPER($D1155)," ","")))),"PREMIUM FREE",""))))</f>
        <v/>
      </c>
    </row>
    <row r="1156">
      <c r="AC1156">
        <f>IF($C1156="","",IF(COUNTIF('Códigos Santander (ref)'!$A$2:$A$79,$C1156)&gt;0,"SANTANDER",IF(COUNTIF('Códigos Itaú (ref)'!$A$2:$A$44,$C1156)&gt;0,"ITAU",IF(AND(TRIM(UPPER($I1156))="CONTRATUAL",ISNUMBER(SEARCH("INDIVIDUAL",SUBSTITUTE(UPPER($D1156)," ","")))),"PREMIUM FREE",""))))</f>
        <v/>
      </c>
    </row>
    <row r="1157">
      <c r="AC1157">
        <f>IF($C1157="","",IF(COUNTIF('Códigos Santander (ref)'!$A$2:$A$79,$C1157)&gt;0,"SANTANDER",IF(COUNTIF('Códigos Itaú (ref)'!$A$2:$A$44,$C1157)&gt;0,"ITAU",IF(AND(TRIM(UPPER($I1157))="CONTRATUAL",ISNUMBER(SEARCH("INDIVIDUAL",SUBSTITUTE(UPPER($D1157)," ","")))),"PREMIUM FREE",""))))</f>
        <v/>
      </c>
    </row>
    <row r="1158">
      <c r="AC1158">
        <f>IF($C1158="","",IF(COUNTIF('Códigos Santander (ref)'!$A$2:$A$79,$C1158)&gt;0,"SANTANDER",IF(COUNTIF('Códigos Itaú (ref)'!$A$2:$A$44,$C1158)&gt;0,"ITAU",IF(AND(TRIM(UPPER($I1158))="CONTRATUAL",ISNUMBER(SEARCH("INDIVIDUAL",SUBSTITUTE(UPPER($D1158)," ","")))),"PREMIUM FREE",""))))</f>
        <v/>
      </c>
    </row>
    <row r="1159">
      <c r="AC1159">
        <f>IF($C1159="","",IF(COUNTIF('Códigos Santander (ref)'!$A$2:$A$79,$C1159)&gt;0,"SANTANDER",IF(COUNTIF('Códigos Itaú (ref)'!$A$2:$A$44,$C1159)&gt;0,"ITAU",IF(AND(TRIM(UPPER($I1159))="CONTRATUAL",ISNUMBER(SEARCH("INDIVIDUAL",SUBSTITUTE(UPPER($D1159)," ","")))),"PREMIUM FREE",""))))</f>
        <v/>
      </c>
    </row>
    <row r="1160">
      <c r="AC1160">
        <f>IF($C1160="","",IF(COUNTIF('Códigos Santander (ref)'!$A$2:$A$79,$C1160)&gt;0,"SANTANDER",IF(COUNTIF('Códigos Itaú (ref)'!$A$2:$A$44,$C1160)&gt;0,"ITAU",IF(AND(TRIM(UPPER($I1160))="CONTRATUAL",ISNUMBER(SEARCH("INDIVIDUAL",SUBSTITUTE(UPPER($D1160)," ","")))),"PREMIUM FREE",""))))</f>
        <v/>
      </c>
    </row>
    <row r="1161">
      <c r="AC1161">
        <f>IF($C1161="","",IF(COUNTIF('Códigos Santander (ref)'!$A$2:$A$79,$C1161)&gt;0,"SANTANDER",IF(COUNTIF('Códigos Itaú (ref)'!$A$2:$A$44,$C1161)&gt;0,"ITAU",IF(AND(TRIM(UPPER($I1161))="CONTRATUAL",ISNUMBER(SEARCH("INDIVIDUAL",SUBSTITUTE(UPPER($D1161)," ","")))),"PREMIUM FREE",""))))</f>
        <v/>
      </c>
    </row>
    <row r="1162">
      <c r="AC1162">
        <f>IF($C1162="","",IF(COUNTIF('Códigos Santander (ref)'!$A$2:$A$79,$C1162)&gt;0,"SANTANDER",IF(COUNTIF('Códigos Itaú (ref)'!$A$2:$A$44,$C1162)&gt;0,"ITAU",IF(AND(TRIM(UPPER($I1162))="CONTRATUAL",ISNUMBER(SEARCH("INDIVIDUAL",SUBSTITUTE(UPPER($D1162)," ","")))),"PREMIUM FREE",""))))</f>
        <v/>
      </c>
    </row>
    <row r="1163">
      <c r="AC1163">
        <f>IF($C1163="","",IF(COUNTIF('Códigos Santander (ref)'!$A$2:$A$79,$C1163)&gt;0,"SANTANDER",IF(COUNTIF('Códigos Itaú (ref)'!$A$2:$A$44,$C1163)&gt;0,"ITAU",IF(AND(TRIM(UPPER($I1163))="CONTRATUAL",ISNUMBER(SEARCH("INDIVIDUAL",SUBSTITUTE(UPPER($D1163)," ","")))),"PREMIUM FREE",""))))</f>
        <v/>
      </c>
    </row>
    <row r="1164">
      <c r="AC1164">
        <f>IF($C1164="","",IF(COUNTIF('Códigos Santander (ref)'!$A$2:$A$79,$C1164)&gt;0,"SANTANDER",IF(COUNTIF('Códigos Itaú (ref)'!$A$2:$A$44,$C1164)&gt;0,"ITAU",IF(AND(TRIM(UPPER($I1164))="CONTRATUAL",ISNUMBER(SEARCH("INDIVIDUAL",SUBSTITUTE(UPPER($D1164)," ","")))),"PREMIUM FREE",""))))</f>
        <v/>
      </c>
    </row>
    <row r="1165">
      <c r="AC1165">
        <f>IF($C1165="","",IF(COUNTIF('Códigos Santander (ref)'!$A$2:$A$79,$C1165)&gt;0,"SANTANDER",IF(COUNTIF('Códigos Itaú (ref)'!$A$2:$A$44,$C1165)&gt;0,"ITAU",IF(AND(TRIM(UPPER($I1165))="CONTRATUAL",ISNUMBER(SEARCH("INDIVIDUAL",SUBSTITUTE(UPPER($D1165)," ","")))),"PREMIUM FREE",""))))</f>
        <v/>
      </c>
    </row>
    <row r="1166">
      <c r="AC1166">
        <f>IF($C1166="","",IF(COUNTIF('Códigos Santander (ref)'!$A$2:$A$79,$C1166)&gt;0,"SANTANDER",IF(COUNTIF('Códigos Itaú (ref)'!$A$2:$A$44,$C1166)&gt;0,"ITAU",IF(AND(TRIM(UPPER($I1166))="CONTRATUAL",ISNUMBER(SEARCH("INDIVIDUAL",SUBSTITUTE(UPPER($D1166)," ","")))),"PREMIUM FREE",""))))</f>
        <v/>
      </c>
    </row>
    <row r="1167">
      <c r="AC1167">
        <f>IF($C1167="","",IF(COUNTIF('Códigos Santander (ref)'!$A$2:$A$79,$C1167)&gt;0,"SANTANDER",IF(COUNTIF('Códigos Itaú (ref)'!$A$2:$A$44,$C1167)&gt;0,"ITAU",IF(AND(TRIM(UPPER($I1167))="CONTRATUAL",ISNUMBER(SEARCH("INDIVIDUAL",SUBSTITUTE(UPPER($D1167)," ","")))),"PREMIUM FREE",""))))</f>
        <v/>
      </c>
    </row>
    <row r="1168">
      <c r="AC1168">
        <f>IF($C1168="","",IF(COUNTIF('Códigos Santander (ref)'!$A$2:$A$79,$C1168)&gt;0,"SANTANDER",IF(COUNTIF('Códigos Itaú (ref)'!$A$2:$A$44,$C1168)&gt;0,"ITAU",IF(AND(TRIM(UPPER($I1168))="CONTRATUAL",ISNUMBER(SEARCH("INDIVIDUAL",SUBSTITUTE(UPPER($D1168)," ","")))),"PREMIUM FREE",""))))</f>
        <v/>
      </c>
    </row>
    <row r="1169">
      <c r="AC1169">
        <f>IF($C1169="","",IF(COUNTIF('Códigos Santander (ref)'!$A$2:$A$79,$C1169)&gt;0,"SANTANDER",IF(COUNTIF('Códigos Itaú (ref)'!$A$2:$A$44,$C1169)&gt;0,"ITAU",IF(AND(TRIM(UPPER($I1169))="CONTRATUAL",ISNUMBER(SEARCH("INDIVIDUAL",SUBSTITUTE(UPPER($D1169)," ","")))),"PREMIUM FREE",""))))</f>
        <v/>
      </c>
    </row>
    <row r="1170">
      <c r="AC1170">
        <f>IF($C1170="","",IF(COUNTIF('Códigos Santander (ref)'!$A$2:$A$79,$C1170)&gt;0,"SANTANDER",IF(COUNTIF('Códigos Itaú (ref)'!$A$2:$A$44,$C1170)&gt;0,"ITAU",IF(AND(TRIM(UPPER($I1170))="CONTRATUAL",ISNUMBER(SEARCH("INDIVIDUAL",SUBSTITUTE(UPPER($D1170)," ","")))),"PREMIUM FREE",""))))</f>
        <v/>
      </c>
    </row>
    <row r="1171">
      <c r="AC1171">
        <f>IF($C1171="","",IF(COUNTIF('Códigos Santander (ref)'!$A$2:$A$79,$C1171)&gt;0,"SANTANDER",IF(COUNTIF('Códigos Itaú (ref)'!$A$2:$A$44,$C1171)&gt;0,"ITAU",IF(AND(TRIM(UPPER($I1171))="CONTRATUAL",ISNUMBER(SEARCH("INDIVIDUAL",SUBSTITUTE(UPPER($D1171)," ","")))),"PREMIUM FREE",""))))</f>
        <v/>
      </c>
    </row>
    <row r="1172">
      <c r="AC1172">
        <f>IF($C1172="","",IF(COUNTIF('Códigos Santander (ref)'!$A$2:$A$79,$C1172)&gt;0,"SANTANDER",IF(COUNTIF('Códigos Itaú (ref)'!$A$2:$A$44,$C1172)&gt;0,"ITAU",IF(AND(TRIM(UPPER($I1172))="CONTRATUAL",ISNUMBER(SEARCH("INDIVIDUAL",SUBSTITUTE(UPPER($D1172)," ","")))),"PREMIUM FREE",""))))</f>
        <v/>
      </c>
    </row>
    <row r="1173">
      <c r="AC1173">
        <f>IF($C1173="","",IF(COUNTIF('Códigos Santander (ref)'!$A$2:$A$79,$C1173)&gt;0,"SANTANDER",IF(COUNTIF('Códigos Itaú (ref)'!$A$2:$A$44,$C1173)&gt;0,"ITAU",IF(AND(TRIM(UPPER($I1173))="CONTRATUAL",ISNUMBER(SEARCH("INDIVIDUAL",SUBSTITUTE(UPPER($D1173)," ","")))),"PREMIUM FREE",""))))</f>
        <v/>
      </c>
    </row>
    <row r="1174">
      <c r="AC1174">
        <f>IF($C1174="","",IF(COUNTIF('Códigos Santander (ref)'!$A$2:$A$79,$C1174)&gt;0,"SANTANDER",IF(COUNTIF('Códigos Itaú (ref)'!$A$2:$A$44,$C1174)&gt;0,"ITAU",IF(AND(TRIM(UPPER($I1174))="CONTRATUAL",ISNUMBER(SEARCH("INDIVIDUAL",SUBSTITUTE(UPPER($D1174)," ","")))),"PREMIUM FREE",""))))</f>
        <v/>
      </c>
    </row>
    <row r="1175">
      <c r="AC1175">
        <f>IF($C1175="","",IF(COUNTIF('Códigos Santander (ref)'!$A$2:$A$79,$C1175)&gt;0,"SANTANDER",IF(COUNTIF('Códigos Itaú (ref)'!$A$2:$A$44,$C1175)&gt;0,"ITAU",IF(AND(TRIM(UPPER($I1175))="CONTRATUAL",ISNUMBER(SEARCH("INDIVIDUAL",SUBSTITUTE(UPPER($D1175)," ","")))),"PREMIUM FREE",""))))</f>
        <v/>
      </c>
    </row>
    <row r="1176">
      <c r="AC1176">
        <f>IF($C1176="","",IF(COUNTIF('Códigos Santander (ref)'!$A$2:$A$79,$C1176)&gt;0,"SANTANDER",IF(COUNTIF('Códigos Itaú (ref)'!$A$2:$A$44,$C1176)&gt;0,"ITAU",IF(AND(TRIM(UPPER($I1176))="CONTRATUAL",ISNUMBER(SEARCH("INDIVIDUAL",SUBSTITUTE(UPPER($D1176)," ","")))),"PREMIUM FREE",""))))</f>
        <v/>
      </c>
    </row>
    <row r="1177">
      <c r="AC1177">
        <f>IF($C1177="","",IF(COUNTIF('Códigos Santander (ref)'!$A$2:$A$79,$C1177)&gt;0,"SANTANDER",IF(COUNTIF('Códigos Itaú (ref)'!$A$2:$A$44,$C1177)&gt;0,"ITAU",IF(AND(TRIM(UPPER($I1177))="CONTRATUAL",ISNUMBER(SEARCH("INDIVIDUAL",SUBSTITUTE(UPPER($D1177)," ","")))),"PREMIUM FREE",""))))</f>
        <v/>
      </c>
    </row>
    <row r="1178">
      <c r="AC1178">
        <f>IF($C1178="","",IF(COUNTIF('Códigos Santander (ref)'!$A$2:$A$79,$C1178)&gt;0,"SANTANDER",IF(COUNTIF('Códigos Itaú (ref)'!$A$2:$A$44,$C1178)&gt;0,"ITAU",IF(AND(TRIM(UPPER($I1178))="CONTRATUAL",ISNUMBER(SEARCH("INDIVIDUAL",SUBSTITUTE(UPPER($D1178)," ","")))),"PREMIUM FREE",""))))</f>
        <v/>
      </c>
    </row>
    <row r="1179">
      <c r="AC1179">
        <f>IF($C1179="","",IF(COUNTIF('Códigos Santander (ref)'!$A$2:$A$79,$C1179)&gt;0,"SANTANDER",IF(COUNTIF('Códigos Itaú (ref)'!$A$2:$A$44,$C1179)&gt;0,"ITAU",IF(AND(TRIM(UPPER($I1179))="CONTRATUAL",ISNUMBER(SEARCH("INDIVIDUAL",SUBSTITUTE(UPPER($D1179)," ","")))),"PREMIUM FREE",""))))</f>
        <v/>
      </c>
    </row>
    <row r="1180">
      <c r="AC1180">
        <f>IF($C1180="","",IF(COUNTIF('Códigos Santander (ref)'!$A$2:$A$79,$C1180)&gt;0,"SANTANDER",IF(COUNTIF('Códigos Itaú (ref)'!$A$2:$A$44,$C1180)&gt;0,"ITAU",IF(AND(TRIM(UPPER($I1180))="CONTRATUAL",ISNUMBER(SEARCH("INDIVIDUAL",SUBSTITUTE(UPPER($D1180)," ","")))),"PREMIUM FREE",""))))</f>
        <v/>
      </c>
    </row>
    <row r="1181">
      <c r="AC1181">
        <f>IF($C1181="","",IF(COUNTIF('Códigos Santander (ref)'!$A$2:$A$79,$C1181)&gt;0,"SANTANDER",IF(COUNTIF('Códigos Itaú (ref)'!$A$2:$A$44,$C1181)&gt;0,"ITAU",IF(AND(TRIM(UPPER($I1181))="CONTRATUAL",ISNUMBER(SEARCH("INDIVIDUAL",SUBSTITUTE(UPPER($D1181)," ","")))),"PREMIUM FREE",""))))</f>
        <v/>
      </c>
    </row>
    <row r="1182">
      <c r="AC1182">
        <f>IF($C1182="","",IF(COUNTIF('Códigos Santander (ref)'!$A$2:$A$79,$C1182)&gt;0,"SANTANDER",IF(COUNTIF('Códigos Itaú (ref)'!$A$2:$A$44,$C1182)&gt;0,"ITAU",IF(AND(TRIM(UPPER($I1182))="CONTRATUAL",ISNUMBER(SEARCH("INDIVIDUAL",SUBSTITUTE(UPPER($D1182)," ","")))),"PREMIUM FREE",""))))</f>
        <v/>
      </c>
    </row>
    <row r="1183">
      <c r="AC1183">
        <f>IF($C1183="","",IF(COUNTIF('Códigos Santander (ref)'!$A$2:$A$79,$C1183)&gt;0,"SANTANDER",IF(COUNTIF('Códigos Itaú (ref)'!$A$2:$A$44,$C1183)&gt;0,"ITAU",IF(AND(TRIM(UPPER($I1183))="CONTRATUAL",ISNUMBER(SEARCH("INDIVIDUAL",SUBSTITUTE(UPPER($D1183)," ","")))),"PREMIUM FREE",""))))</f>
        <v/>
      </c>
    </row>
    <row r="1184">
      <c r="AC1184">
        <f>IF($C1184="","",IF(COUNTIF('Códigos Santander (ref)'!$A$2:$A$79,$C1184)&gt;0,"SANTANDER",IF(COUNTIF('Códigos Itaú (ref)'!$A$2:$A$44,$C1184)&gt;0,"ITAU",IF(AND(TRIM(UPPER($I1184))="CONTRATUAL",ISNUMBER(SEARCH("INDIVIDUAL",SUBSTITUTE(UPPER($D1184)," ","")))),"PREMIUM FREE",""))))</f>
        <v/>
      </c>
    </row>
    <row r="1185">
      <c r="AC1185">
        <f>IF($C1185="","",IF(COUNTIF('Códigos Santander (ref)'!$A$2:$A$79,$C1185)&gt;0,"SANTANDER",IF(COUNTIF('Códigos Itaú (ref)'!$A$2:$A$44,$C1185)&gt;0,"ITAU",IF(AND(TRIM(UPPER($I1185))="CONTRATUAL",ISNUMBER(SEARCH("INDIVIDUAL",SUBSTITUTE(UPPER($D1185)," ","")))),"PREMIUM FREE",""))))</f>
        <v/>
      </c>
    </row>
    <row r="1186">
      <c r="AC1186">
        <f>IF($C1186="","",IF(COUNTIF('Códigos Santander (ref)'!$A$2:$A$79,$C1186)&gt;0,"SANTANDER",IF(COUNTIF('Códigos Itaú (ref)'!$A$2:$A$44,$C1186)&gt;0,"ITAU",IF(AND(TRIM(UPPER($I1186))="CONTRATUAL",ISNUMBER(SEARCH("INDIVIDUAL",SUBSTITUTE(UPPER($D1186)," ","")))),"PREMIUM FREE",""))))</f>
        <v/>
      </c>
    </row>
    <row r="1187">
      <c r="AC1187">
        <f>IF($C1187="","",IF(COUNTIF('Códigos Santander (ref)'!$A$2:$A$79,$C1187)&gt;0,"SANTANDER",IF(COUNTIF('Códigos Itaú (ref)'!$A$2:$A$44,$C1187)&gt;0,"ITAU",IF(AND(TRIM(UPPER($I1187))="CONTRATUAL",ISNUMBER(SEARCH("INDIVIDUAL",SUBSTITUTE(UPPER($D1187)," ","")))),"PREMIUM FREE",""))))</f>
        <v/>
      </c>
    </row>
    <row r="1188">
      <c r="AC1188">
        <f>IF($C1188="","",IF(COUNTIF('Códigos Santander (ref)'!$A$2:$A$79,$C1188)&gt;0,"SANTANDER",IF(COUNTIF('Códigos Itaú (ref)'!$A$2:$A$44,$C1188)&gt;0,"ITAU",IF(AND(TRIM(UPPER($I1188))="CONTRATUAL",ISNUMBER(SEARCH("INDIVIDUAL",SUBSTITUTE(UPPER($D1188)," ","")))),"PREMIUM FREE",""))))</f>
        <v/>
      </c>
    </row>
    <row r="1189">
      <c r="AC1189">
        <f>IF($C1189="","",IF(COUNTIF('Códigos Santander (ref)'!$A$2:$A$79,$C1189)&gt;0,"SANTANDER",IF(COUNTIF('Códigos Itaú (ref)'!$A$2:$A$44,$C1189)&gt;0,"ITAU",IF(AND(TRIM(UPPER($I1189))="CONTRATUAL",ISNUMBER(SEARCH("INDIVIDUAL",SUBSTITUTE(UPPER($D1189)," ","")))),"PREMIUM FREE",""))))</f>
        <v/>
      </c>
    </row>
    <row r="1190">
      <c r="AC1190">
        <f>IF($C1190="","",IF(COUNTIF('Códigos Santander (ref)'!$A$2:$A$79,$C1190)&gt;0,"SANTANDER",IF(COUNTIF('Códigos Itaú (ref)'!$A$2:$A$44,$C1190)&gt;0,"ITAU",IF(AND(TRIM(UPPER($I1190))="CONTRATUAL",ISNUMBER(SEARCH("INDIVIDUAL",SUBSTITUTE(UPPER($D1190)," ","")))),"PREMIUM FREE",""))))</f>
        <v/>
      </c>
    </row>
    <row r="1191">
      <c r="AC1191">
        <f>IF($C1191="","",IF(COUNTIF('Códigos Santander (ref)'!$A$2:$A$79,$C1191)&gt;0,"SANTANDER",IF(COUNTIF('Códigos Itaú (ref)'!$A$2:$A$44,$C1191)&gt;0,"ITAU",IF(AND(TRIM(UPPER($I1191))="CONTRATUAL",ISNUMBER(SEARCH("INDIVIDUAL",SUBSTITUTE(UPPER($D1191)," ","")))),"PREMIUM FREE",""))))</f>
        <v/>
      </c>
    </row>
    <row r="1192">
      <c r="AC1192">
        <f>IF($C1192="","",IF(COUNTIF('Códigos Santander (ref)'!$A$2:$A$79,$C1192)&gt;0,"SANTANDER",IF(COUNTIF('Códigos Itaú (ref)'!$A$2:$A$44,$C1192)&gt;0,"ITAU",IF(AND(TRIM(UPPER($I1192))="CONTRATUAL",ISNUMBER(SEARCH("INDIVIDUAL",SUBSTITUTE(UPPER($D1192)," ","")))),"PREMIUM FREE",""))))</f>
        <v/>
      </c>
    </row>
    <row r="1193">
      <c r="AC1193">
        <f>IF($C1193="","",IF(COUNTIF('Códigos Santander (ref)'!$A$2:$A$79,$C1193)&gt;0,"SANTANDER",IF(COUNTIF('Códigos Itaú (ref)'!$A$2:$A$44,$C1193)&gt;0,"ITAU",IF(AND(TRIM(UPPER($I1193))="CONTRATUAL",ISNUMBER(SEARCH("INDIVIDUAL",SUBSTITUTE(UPPER($D1193)," ","")))),"PREMIUM FREE",""))))</f>
        <v/>
      </c>
    </row>
    <row r="1194">
      <c r="AC1194">
        <f>IF($C1194="","",IF(COUNTIF('Códigos Santander (ref)'!$A$2:$A$79,$C1194)&gt;0,"SANTANDER",IF(COUNTIF('Códigos Itaú (ref)'!$A$2:$A$44,$C1194)&gt;0,"ITAU",IF(AND(TRIM(UPPER($I1194))="CONTRATUAL",ISNUMBER(SEARCH("INDIVIDUAL",SUBSTITUTE(UPPER($D1194)," ","")))),"PREMIUM FREE",""))))</f>
        <v/>
      </c>
    </row>
    <row r="1195">
      <c r="AC1195">
        <f>IF($C1195="","",IF(COUNTIF('Códigos Santander (ref)'!$A$2:$A$79,$C1195)&gt;0,"SANTANDER",IF(COUNTIF('Códigos Itaú (ref)'!$A$2:$A$44,$C1195)&gt;0,"ITAU",IF(AND(TRIM(UPPER($I1195))="CONTRATUAL",ISNUMBER(SEARCH("INDIVIDUAL",SUBSTITUTE(UPPER($D1195)," ","")))),"PREMIUM FREE",""))))</f>
        <v/>
      </c>
    </row>
    <row r="1196">
      <c r="AC1196">
        <f>IF($C1196="","",IF(COUNTIF('Códigos Santander (ref)'!$A$2:$A$79,$C1196)&gt;0,"SANTANDER",IF(COUNTIF('Códigos Itaú (ref)'!$A$2:$A$44,$C1196)&gt;0,"ITAU",IF(AND(TRIM(UPPER($I1196))="CONTRATUAL",ISNUMBER(SEARCH("INDIVIDUAL",SUBSTITUTE(UPPER($D1196)," ","")))),"PREMIUM FREE",""))))</f>
        <v/>
      </c>
    </row>
    <row r="1197">
      <c r="AC1197">
        <f>IF($C1197="","",IF(COUNTIF('Códigos Santander (ref)'!$A$2:$A$79,$C1197)&gt;0,"SANTANDER",IF(COUNTIF('Códigos Itaú (ref)'!$A$2:$A$44,$C1197)&gt;0,"ITAU",IF(AND(TRIM(UPPER($I1197))="CONTRATUAL",ISNUMBER(SEARCH("INDIVIDUAL",SUBSTITUTE(UPPER($D1197)," ","")))),"PREMIUM FREE",""))))</f>
        <v/>
      </c>
    </row>
    <row r="1198">
      <c r="AC1198">
        <f>IF($C1198="","",IF(COUNTIF('Códigos Santander (ref)'!$A$2:$A$79,$C1198)&gt;0,"SANTANDER",IF(COUNTIF('Códigos Itaú (ref)'!$A$2:$A$44,$C1198)&gt;0,"ITAU",IF(AND(TRIM(UPPER($I1198))="CONTRATUAL",ISNUMBER(SEARCH("INDIVIDUAL",SUBSTITUTE(UPPER($D1198)," ","")))),"PREMIUM FREE",""))))</f>
        <v/>
      </c>
    </row>
    <row r="1199">
      <c r="AC1199">
        <f>IF($C1199="","",IF(COUNTIF('Códigos Santander (ref)'!$A$2:$A$79,$C1199)&gt;0,"SANTANDER",IF(COUNTIF('Códigos Itaú (ref)'!$A$2:$A$44,$C1199)&gt;0,"ITAU",IF(AND(TRIM(UPPER($I1199))="CONTRATUAL",ISNUMBER(SEARCH("INDIVIDUAL",SUBSTITUTE(UPPER($D1199)," ","")))),"PREMIUM FREE",""))))</f>
        <v/>
      </c>
    </row>
    <row r="1200">
      <c r="AC1200">
        <f>IF($C1200="","",IF(COUNTIF('Códigos Santander (ref)'!$A$2:$A$79,$C1200)&gt;0,"SANTANDER",IF(COUNTIF('Códigos Itaú (ref)'!$A$2:$A$44,$C1200)&gt;0,"ITAU",IF(AND(TRIM(UPPER($I1200))="CONTRATUAL",ISNUMBER(SEARCH("INDIVIDUAL",SUBSTITUTE(UPPER($D1200)," ","")))),"PREMIUM FREE",""))))</f>
        <v/>
      </c>
    </row>
    <row r="1201">
      <c r="AC1201">
        <f>IF($C1201="","",IF(COUNTIF('Códigos Santander (ref)'!$A$2:$A$79,$C1201)&gt;0,"SANTANDER",IF(COUNTIF('Códigos Itaú (ref)'!$A$2:$A$44,$C1201)&gt;0,"ITAU",IF(AND(TRIM(UPPER($I1201))="CONTRATUAL",ISNUMBER(SEARCH("INDIVIDUAL",SUBSTITUTE(UPPER($D1201)," ","")))),"PREMIUM FREE",""))))</f>
        <v/>
      </c>
    </row>
    <row r="1202">
      <c r="AC1202">
        <f>IF($C1202="","",IF(COUNTIF('Códigos Santander (ref)'!$A$2:$A$79,$C1202)&gt;0,"SANTANDER",IF(COUNTIF('Códigos Itaú (ref)'!$A$2:$A$44,$C1202)&gt;0,"ITAU",IF(AND(TRIM(UPPER($I1202))="CONTRATUAL",ISNUMBER(SEARCH("INDIVIDUAL",SUBSTITUTE(UPPER($D1202)," ","")))),"PREMIUM FREE",""))))</f>
        <v/>
      </c>
    </row>
    <row r="1203">
      <c r="AC1203">
        <f>IF($C1203="","",IF(COUNTIF('Códigos Santander (ref)'!$A$2:$A$79,$C1203)&gt;0,"SANTANDER",IF(COUNTIF('Códigos Itaú (ref)'!$A$2:$A$44,$C1203)&gt;0,"ITAU",IF(AND(TRIM(UPPER($I1203))="CONTRATUAL",ISNUMBER(SEARCH("INDIVIDUAL",SUBSTITUTE(UPPER($D1203)," ","")))),"PREMIUM FREE",""))))</f>
        <v/>
      </c>
    </row>
    <row r="1204">
      <c r="AC1204">
        <f>IF($C1204="","",IF(COUNTIF('Códigos Santander (ref)'!$A$2:$A$79,$C1204)&gt;0,"SANTANDER",IF(COUNTIF('Códigos Itaú (ref)'!$A$2:$A$44,$C1204)&gt;0,"ITAU",IF(AND(TRIM(UPPER($I1204))="CONTRATUAL",ISNUMBER(SEARCH("INDIVIDUAL",SUBSTITUTE(UPPER($D1204)," ","")))),"PREMIUM FREE",""))))</f>
        <v/>
      </c>
    </row>
    <row r="1205">
      <c r="AC1205">
        <f>IF($C1205="","",IF(COUNTIF('Códigos Santander (ref)'!$A$2:$A$79,$C1205)&gt;0,"SANTANDER",IF(COUNTIF('Códigos Itaú (ref)'!$A$2:$A$44,$C1205)&gt;0,"ITAU",IF(AND(TRIM(UPPER($I1205))="CONTRATUAL",ISNUMBER(SEARCH("INDIVIDUAL",SUBSTITUTE(UPPER($D1205)," ","")))),"PREMIUM FREE",""))))</f>
        <v/>
      </c>
    </row>
    <row r="1206">
      <c r="AC1206">
        <f>IF($C1206="","",IF(COUNTIF('Códigos Santander (ref)'!$A$2:$A$79,$C1206)&gt;0,"SANTANDER",IF(COUNTIF('Códigos Itaú (ref)'!$A$2:$A$44,$C1206)&gt;0,"ITAU",IF(AND(TRIM(UPPER($I1206))="CONTRATUAL",ISNUMBER(SEARCH("INDIVIDUAL",SUBSTITUTE(UPPER($D1206)," ","")))),"PREMIUM FREE",""))))</f>
        <v/>
      </c>
    </row>
    <row r="1207">
      <c r="AC1207">
        <f>IF($C1207="","",IF(COUNTIF('Códigos Santander (ref)'!$A$2:$A$79,$C1207)&gt;0,"SANTANDER",IF(COUNTIF('Códigos Itaú (ref)'!$A$2:$A$44,$C1207)&gt;0,"ITAU",IF(AND(TRIM(UPPER($I1207))="CONTRATUAL",ISNUMBER(SEARCH("INDIVIDUAL",SUBSTITUTE(UPPER($D1207)," ","")))),"PREMIUM FREE",""))))</f>
        <v/>
      </c>
    </row>
    <row r="1208">
      <c r="AC1208">
        <f>IF($C1208="","",IF(COUNTIF('Códigos Santander (ref)'!$A$2:$A$79,$C1208)&gt;0,"SANTANDER",IF(COUNTIF('Códigos Itaú (ref)'!$A$2:$A$44,$C1208)&gt;0,"ITAU",IF(AND(TRIM(UPPER($I1208))="CONTRATUAL",ISNUMBER(SEARCH("INDIVIDUAL",SUBSTITUTE(UPPER($D1208)," ","")))),"PREMIUM FREE",""))))</f>
        <v/>
      </c>
    </row>
    <row r="1209">
      <c r="AC1209">
        <f>IF($C1209="","",IF(COUNTIF('Códigos Santander (ref)'!$A$2:$A$79,$C1209)&gt;0,"SANTANDER",IF(COUNTIF('Códigos Itaú (ref)'!$A$2:$A$44,$C1209)&gt;0,"ITAU",IF(AND(TRIM(UPPER($I1209))="CONTRATUAL",ISNUMBER(SEARCH("INDIVIDUAL",SUBSTITUTE(UPPER($D1209)," ","")))),"PREMIUM FREE",""))))</f>
        <v/>
      </c>
    </row>
    <row r="1210">
      <c r="AC1210">
        <f>IF($C1210="","",IF(COUNTIF('Códigos Santander (ref)'!$A$2:$A$79,$C1210)&gt;0,"SANTANDER",IF(COUNTIF('Códigos Itaú (ref)'!$A$2:$A$44,$C1210)&gt;0,"ITAU",IF(AND(TRIM(UPPER($I1210))="CONTRATUAL",ISNUMBER(SEARCH("INDIVIDUAL",SUBSTITUTE(UPPER($D1210)," ","")))),"PREMIUM FREE",""))))</f>
        <v/>
      </c>
    </row>
    <row r="1211">
      <c r="AC1211">
        <f>IF($C1211="","",IF(COUNTIF('Códigos Santander (ref)'!$A$2:$A$79,$C1211)&gt;0,"SANTANDER",IF(COUNTIF('Códigos Itaú (ref)'!$A$2:$A$44,$C1211)&gt;0,"ITAU",IF(AND(TRIM(UPPER($I1211))="CONTRATUAL",ISNUMBER(SEARCH("INDIVIDUAL",SUBSTITUTE(UPPER($D1211)," ","")))),"PREMIUM FREE",""))))</f>
        <v/>
      </c>
    </row>
    <row r="1212">
      <c r="AC1212">
        <f>IF($C1212="","",IF(COUNTIF('Códigos Santander (ref)'!$A$2:$A$79,$C1212)&gt;0,"SANTANDER",IF(COUNTIF('Códigos Itaú (ref)'!$A$2:$A$44,$C1212)&gt;0,"ITAU",IF(AND(TRIM(UPPER($I1212))="CONTRATUAL",ISNUMBER(SEARCH("INDIVIDUAL",SUBSTITUTE(UPPER($D1212)," ","")))),"PREMIUM FREE",""))))</f>
        <v/>
      </c>
    </row>
    <row r="1213">
      <c r="AC1213">
        <f>IF($C1213="","",IF(COUNTIF('Códigos Santander (ref)'!$A$2:$A$79,$C1213)&gt;0,"SANTANDER",IF(COUNTIF('Códigos Itaú (ref)'!$A$2:$A$44,$C1213)&gt;0,"ITAU",IF(AND(TRIM(UPPER($I1213))="CONTRATUAL",ISNUMBER(SEARCH("INDIVIDUAL",SUBSTITUTE(UPPER($D1213)," ","")))),"PREMIUM FREE",""))))</f>
        <v/>
      </c>
    </row>
    <row r="1214">
      <c r="AC1214">
        <f>IF($C1214="","",IF(COUNTIF('Códigos Santander (ref)'!$A$2:$A$79,$C1214)&gt;0,"SANTANDER",IF(COUNTIF('Códigos Itaú (ref)'!$A$2:$A$44,$C1214)&gt;0,"ITAU",IF(AND(TRIM(UPPER($I1214))="CONTRATUAL",ISNUMBER(SEARCH("INDIVIDUAL",SUBSTITUTE(UPPER($D1214)," ","")))),"PREMIUM FREE",""))))</f>
        <v/>
      </c>
    </row>
    <row r="1215">
      <c r="AC1215">
        <f>IF($C1215="","",IF(COUNTIF('Códigos Santander (ref)'!$A$2:$A$79,$C1215)&gt;0,"SANTANDER",IF(COUNTIF('Códigos Itaú (ref)'!$A$2:$A$44,$C1215)&gt;0,"ITAU",IF(AND(TRIM(UPPER($I1215))="CONTRATUAL",ISNUMBER(SEARCH("INDIVIDUAL",SUBSTITUTE(UPPER($D1215)," ","")))),"PREMIUM FREE",""))))</f>
        <v/>
      </c>
    </row>
    <row r="1216">
      <c r="AC1216">
        <f>IF($C1216="","",IF(COUNTIF('Códigos Santander (ref)'!$A$2:$A$79,$C1216)&gt;0,"SANTANDER",IF(COUNTIF('Códigos Itaú (ref)'!$A$2:$A$44,$C1216)&gt;0,"ITAU",IF(AND(TRIM(UPPER($I1216))="CONTRATUAL",ISNUMBER(SEARCH("INDIVIDUAL",SUBSTITUTE(UPPER($D1216)," ","")))),"PREMIUM FREE",""))))</f>
        <v/>
      </c>
    </row>
    <row r="1217">
      <c r="AC1217">
        <f>IF($C1217="","",IF(COUNTIF('Códigos Santander (ref)'!$A$2:$A$79,$C1217)&gt;0,"SANTANDER",IF(COUNTIF('Códigos Itaú (ref)'!$A$2:$A$44,$C1217)&gt;0,"ITAU",IF(AND(TRIM(UPPER($I1217))="CONTRATUAL",ISNUMBER(SEARCH("INDIVIDUAL",SUBSTITUTE(UPPER($D1217)," ","")))),"PREMIUM FREE",""))))</f>
        <v/>
      </c>
    </row>
    <row r="1218">
      <c r="AC1218">
        <f>IF($C1218="","",IF(COUNTIF('Códigos Santander (ref)'!$A$2:$A$79,$C1218)&gt;0,"SANTANDER",IF(COUNTIF('Códigos Itaú (ref)'!$A$2:$A$44,$C1218)&gt;0,"ITAU",IF(AND(TRIM(UPPER($I1218))="CONTRATUAL",ISNUMBER(SEARCH("INDIVIDUAL",SUBSTITUTE(UPPER($D1218)," ","")))),"PREMIUM FREE",""))))</f>
        <v/>
      </c>
    </row>
    <row r="1219">
      <c r="AC1219">
        <f>IF($C1219="","",IF(COUNTIF('Códigos Santander (ref)'!$A$2:$A$79,$C1219)&gt;0,"SANTANDER",IF(COUNTIF('Códigos Itaú (ref)'!$A$2:$A$44,$C1219)&gt;0,"ITAU",IF(AND(TRIM(UPPER($I1219))="CONTRATUAL",ISNUMBER(SEARCH("INDIVIDUAL",SUBSTITUTE(UPPER($D1219)," ","")))),"PREMIUM FREE",""))))</f>
        <v/>
      </c>
    </row>
    <row r="1220">
      <c r="AC1220">
        <f>IF($C1220="","",IF(COUNTIF('Códigos Santander (ref)'!$A$2:$A$79,$C1220)&gt;0,"SANTANDER",IF(COUNTIF('Códigos Itaú (ref)'!$A$2:$A$44,$C1220)&gt;0,"ITAU",IF(AND(TRIM(UPPER($I1220))="CONTRATUAL",ISNUMBER(SEARCH("INDIVIDUAL",SUBSTITUTE(UPPER($D1220)," ","")))),"PREMIUM FREE",""))))</f>
        <v/>
      </c>
    </row>
    <row r="1221">
      <c r="AC1221">
        <f>IF($C1221="","",IF(COUNTIF('Códigos Santander (ref)'!$A$2:$A$79,$C1221)&gt;0,"SANTANDER",IF(COUNTIF('Códigos Itaú (ref)'!$A$2:$A$44,$C1221)&gt;0,"ITAU",IF(AND(TRIM(UPPER($I1221))="CONTRATUAL",ISNUMBER(SEARCH("INDIVIDUAL",SUBSTITUTE(UPPER($D1221)," ","")))),"PREMIUM FREE",""))))</f>
        <v/>
      </c>
    </row>
    <row r="1222">
      <c r="AC1222">
        <f>IF($C1222="","",IF(COUNTIF('Códigos Santander (ref)'!$A$2:$A$79,$C1222)&gt;0,"SANTANDER",IF(COUNTIF('Códigos Itaú (ref)'!$A$2:$A$44,$C1222)&gt;0,"ITAU",IF(AND(TRIM(UPPER($I1222))="CONTRATUAL",ISNUMBER(SEARCH("INDIVIDUAL",SUBSTITUTE(UPPER($D1222)," ","")))),"PREMIUM FREE",""))))</f>
        <v/>
      </c>
    </row>
    <row r="1223">
      <c r="AC1223">
        <f>IF($C1223="","",IF(COUNTIF('Códigos Santander (ref)'!$A$2:$A$79,$C1223)&gt;0,"SANTANDER",IF(COUNTIF('Códigos Itaú (ref)'!$A$2:$A$44,$C1223)&gt;0,"ITAU",IF(AND(TRIM(UPPER($I1223))="CONTRATUAL",ISNUMBER(SEARCH("INDIVIDUAL",SUBSTITUTE(UPPER($D1223)," ","")))),"PREMIUM FREE",""))))</f>
        <v/>
      </c>
    </row>
    <row r="1224">
      <c r="AC1224">
        <f>IF($C1224="","",IF(COUNTIF('Códigos Santander (ref)'!$A$2:$A$79,$C1224)&gt;0,"SANTANDER",IF(COUNTIF('Códigos Itaú (ref)'!$A$2:$A$44,$C1224)&gt;0,"ITAU",IF(AND(TRIM(UPPER($I1224))="CONTRATUAL",ISNUMBER(SEARCH("INDIVIDUAL",SUBSTITUTE(UPPER($D1224)," ","")))),"PREMIUM FREE",""))))</f>
        <v/>
      </c>
    </row>
    <row r="1225">
      <c r="AC1225">
        <f>IF($C1225="","",IF(COUNTIF('Códigos Santander (ref)'!$A$2:$A$79,$C1225)&gt;0,"SANTANDER",IF(COUNTIF('Códigos Itaú (ref)'!$A$2:$A$44,$C1225)&gt;0,"ITAU",IF(AND(TRIM(UPPER($I1225))="CONTRATUAL",ISNUMBER(SEARCH("INDIVIDUAL",SUBSTITUTE(UPPER($D1225)," ","")))),"PREMIUM FREE",""))))</f>
        <v/>
      </c>
    </row>
    <row r="1226">
      <c r="AC1226">
        <f>IF($C1226="","",IF(COUNTIF('Códigos Santander (ref)'!$A$2:$A$79,$C1226)&gt;0,"SANTANDER",IF(COUNTIF('Códigos Itaú (ref)'!$A$2:$A$44,$C1226)&gt;0,"ITAU",IF(AND(TRIM(UPPER($I1226))="CONTRATUAL",ISNUMBER(SEARCH("INDIVIDUAL",SUBSTITUTE(UPPER($D1226)," ","")))),"PREMIUM FREE",""))))</f>
        <v/>
      </c>
    </row>
    <row r="1227">
      <c r="AC1227">
        <f>IF($C1227="","",IF(COUNTIF('Códigos Santander (ref)'!$A$2:$A$79,$C1227)&gt;0,"SANTANDER",IF(COUNTIF('Códigos Itaú (ref)'!$A$2:$A$44,$C1227)&gt;0,"ITAU",IF(AND(TRIM(UPPER($I1227))="CONTRATUAL",ISNUMBER(SEARCH("INDIVIDUAL",SUBSTITUTE(UPPER($D1227)," ","")))),"PREMIUM FREE",""))))</f>
        <v/>
      </c>
    </row>
    <row r="1228">
      <c r="AC1228">
        <f>IF($C1228="","",IF(COUNTIF('Códigos Santander (ref)'!$A$2:$A$79,$C1228)&gt;0,"SANTANDER",IF(COUNTIF('Códigos Itaú (ref)'!$A$2:$A$44,$C1228)&gt;0,"ITAU",IF(AND(TRIM(UPPER($I1228))="CONTRATUAL",ISNUMBER(SEARCH("INDIVIDUAL",SUBSTITUTE(UPPER($D1228)," ","")))),"PREMIUM FREE",""))))</f>
        <v/>
      </c>
    </row>
    <row r="1229">
      <c r="AC1229">
        <f>IF($C1229="","",IF(COUNTIF('Códigos Santander (ref)'!$A$2:$A$79,$C1229)&gt;0,"SANTANDER",IF(COUNTIF('Códigos Itaú (ref)'!$A$2:$A$44,$C1229)&gt;0,"ITAU",IF(AND(TRIM(UPPER($I1229))="CONTRATUAL",ISNUMBER(SEARCH("INDIVIDUAL",SUBSTITUTE(UPPER($D1229)," ","")))),"PREMIUM FREE",""))))</f>
        <v/>
      </c>
    </row>
    <row r="1230">
      <c r="AC1230">
        <f>IF($C1230="","",IF(COUNTIF('Códigos Santander (ref)'!$A$2:$A$79,$C1230)&gt;0,"SANTANDER",IF(COUNTIF('Códigos Itaú (ref)'!$A$2:$A$44,$C1230)&gt;0,"ITAU",IF(AND(TRIM(UPPER($I1230))="CONTRATUAL",ISNUMBER(SEARCH("INDIVIDUAL",SUBSTITUTE(UPPER($D1230)," ","")))),"PREMIUM FREE",""))))</f>
        <v/>
      </c>
    </row>
    <row r="1231">
      <c r="AC1231">
        <f>IF($C1231="","",IF(COUNTIF('Códigos Santander (ref)'!$A$2:$A$79,$C1231)&gt;0,"SANTANDER",IF(COUNTIF('Códigos Itaú (ref)'!$A$2:$A$44,$C1231)&gt;0,"ITAU",IF(AND(TRIM(UPPER($I1231))="CONTRATUAL",ISNUMBER(SEARCH("INDIVIDUAL",SUBSTITUTE(UPPER($D1231)," ","")))),"PREMIUM FREE",""))))</f>
        <v/>
      </c>
    </row>
    <row r="1232">
      <c r="AC1232">
        <f>IF($C1232="","",IF(COUNTIF('Códigos Santander (ref)'!$A$2:$A$79,$C1232)&gt;0,"SANTANDER",IF(COUNTIF('Códigos Itaú (ref)'!$A$2:$A$44,$C1232)&gt;0,"ITAU",IF(AND(TRIM(UPPER($I1232))="CONTRATUAL",ISNUMBER(SEARCH("INDIVIDUAL",SUBSTITUTE(UPPER($D1232)," ","")))),"PREMIUM FREE",""))))</f>
        <v/>
      </c>
    </row>
    <row r="1233">
      <c r="AC1233">
        <f>IF($C1233="","",IF(COUNTIF('Códigos Santander (ref)'!$A$2:$A$79,$C1233)&gt;0,"SANTANDER",IF(COUNTIF('Códigos Itaú (ref)'!$A$2:$A$44,$C1233)&gt;0,"ITAU",IF(AND(TRIM(UPPER($I1233))="CONTRATUAL",ISNUMBER(SEARCH("INDIVIDUAL",SUBSTITUTE(UPPER($D1233)," ","")))),"PREMIUM FREE",""))))</f>
        <v/>
      </c>
    </row>
    <row r="1234">
      <c r="AC1234">
        <f>IF($C1234="","",IF(COUNTIF('Códigos Santander (ref)'!$A$2:$A$79,$C1234)&gt;0,"SANTANDER",IF(COUNTIF('Códigos Itaú (ref)'!$A$2:$A$44,$C1234)&gt;0,"ITAU",IF(AND(TRIM(UPPER($I1234))="CONTRATUAL",ISNUMBER(SEARCH("INDIVIDUAL",SUBSTITUTE(UPPER($D1234)," ","")))),"PREMIUM FREE",""))))</f>
        <v/>
      </c>
    </row>
    <row r="1235">
      <c r="AC1235">
        <f>IF($C1235="","",IF(COUNTIF('Códigos Santander (ref)'!$A$2:$A$79,$C1235)&gt;0,"SANTANDER",IF(COUNTIF('Códigos Itaú (ref)'!$A$2:$A$44,$C1235)&gt;0,"ITAU",IF(AND(TRIM(UPPER($I1235))="CONTRATUAL",ISNUMBER(SEARCH("INDIVIDUAL",SUBSTITUTE(UPPER($D1235)," ","")))),"PREMIUM FREE",""))))</f>
        <v/>
      </c>
    </row>
    <row r="1236">
      <c r="AC1236">
        <f>IF($C1236="","",IF(COUNTIF('Códigos Santander (ref)'!$A$2:$A$79,$C1236)&gt;0,"SANTANDER",IF(COUNTIF('Códigos Itaú (ref)'!$A$2:$A$44,$C1236)&gt;0,"ITAU",IF(AND(TRIM(UPPER($I1236))="CONTRATUAL",ISNUMBER(SEARCH("INDIVIDUAL",SUBSTITUTE(UPPER($D1236)," ","")))),"PREMIUM FREE",""))))</f>
        <v/>
      </c>
    </row>
    <row r="1237">
      <c r="AC1237">
        <f>IF($C1237="","",IF(COUNTIF('Códigos Santander (ref)'!$A$2:$A$79,$C1237)&gt;0,"SANTANDER",IF(COUNTIF('Códigos Itaú (ref)'!$A$2:$A$44,$C1237)&gt;0,"ITAU",IF(AND(TRIM(UPPER($I1237))="CONTRATUAL",ISNUMBER(SEARCH("INDIVIDUAL",SUBSTITUTE(UPPER($D1237)," ","")))),"PREMIUM FREE",""))))</f>
        <v/>
      </c>
    </row>
    <row r="1238">
      <c r="AC1238">
        <f>IF($C1238="","",IF(COUNTIF('Códigos Santander (ref)'!$A$2:$A$79,$C1238)&gt;0,"SANTANDER",IF(COUNTIF('Códigos Itaú (ref)'!$A$2:$A$44,$C1238)&gt;0,"ITAU",IF(AND(TRIM(UPPER($I1238))="CONTRATUAL",ISNUMBER(SEARCH("INDIVIDUAL",SUBSTITUTE(UPPER($D1238)," ","")))),"PREMIUM FREE",""))))</f>
        <v/>
      </c>
    </row>
    <row r="1239">
      <c r="AC1239">
        <f>IF($C1239="","",IF(COUNTIF('Códigos Santander (ref)'!$A$2:$A$79,$C1239)&gt;0,"SANTANDER",IF(COUNTIF('Códigos Itaú (ref)'!$A$2:$A$44,$C1239)&gt;0,"ITAU",IF(AND(TRIM(UPPER($I1239))="CONTRATUAL",ISNUMBER(SEARCH("INDIVIDUAL",SUBSTITUTE(UPPER($D1239)," ","")))),"PREMIUM FREE",""))))</f>
        <v/>
      </c>
    </row>
    <row r="1240">
      <c r="AC1240">
        <f>IF($C1240="","",IF(COUNTIF('Códigos Santander (ref)'!$A$2:$A$79,$C1240)&gt;0,"SANTANDER",IF(COUNTIF('Códigos Itaú (ref)'!$A$2:$A$44,$C1240)&gt;0,"ITAU",IF(AND(TRIM(UPPER($I1240))="CONTRATUAL",ISNUMBER(SEARCH("INDIVIDUAL",SUBSTITUTE(UPPER($D1240)," ","")))),"PREMIUM FREE",""))))</f>
        <v/>
      </c>
    </row>
    <row r="1241">
      <c r="AC1241">
        <f>IF($C1241="","",IF(COUNTIF('Códigos Santander (ref)'!$A$2:$A$79,$C1241)&gt;0,"SANTANDER",IF(COUNTIF('Códigos Itaú (ref)'!$A$2:$A$44,$C1241)&gt;0,"ITAU",IF(AND(TRIM(UPPER($I1241))="CONTRATUAL",ISNUMBER(SEARCH("INDIVIDUAL",SUBSTITUTE(UPPER($D1241)," ","")))),"PREMIUM FREE",""))))</f>
        <v/>
      </c>
    </row>
    <row r="1242">
      <c r="AC1242">
        <f>IF($C1242="","",IF(COUNTIF('Códigos Santander (ref)'!$A$2:$A$79,$C1242)&gt;0,"SANTANDER",IF(COUNTIF('Códigos Itaú (ref)'!$A$2:$A$44,$C1242)&gt;0,"ITAU",IF(AND(TRIM(UPPER($I1242))="CONTRATUAL",ISNUMBER(SEARCH("INDIVIDUAL",SUBSTITUTE(UPPER($D1242)," ","")))),"PREMIUM FREE",""))))</f>
        <v/>
      </c>
    </row>
    <row r="1243">
      <c r="AC1243">
        <f>IF($C1243="","",IF(COUNTIF('Códigos Santander (ref)'!$A$2:$A$79,$C1243)&gt;0,"SANTANDER",IF(COUNTIF('Códigos Itaú (ref)'!$A$2:$A$44,$C1243)&gt;0,"ITAU",IF(AND(TRIM(UPPER($I1243))="CONTRATUAL",ISNUMBER(SEARCH("INDIVIDUAL",SUBSTITUTE(UPPER($D1243)," ","")))),"PREMIUM FREE",""))))</f>
        <v/>
      </c>
    </row>
    <row r="1244">
      <c r="AC1244">
        <f>IF($C1244="","",IF(COUNTIF('Códigos Santander (ref)'!$A$2:$A$79,$C1244)&gt;0,"SANTANDER",IF(COUNTIF('Códigos Itaú (ref)'!$A$2:$A$44,$C1244)&gt;0,"ITAU",IF(AND(TRIM(UPPER($I1244))="CONTRATUAL",ISNUMBER(SEARCH("INDIVIDUAL",SUBSTITUTE(UPPER($D1244)," ","")))),"PREMIUM FREE",""))))</f>
        <v/>
      </c>
    </row>
    <row r="1245">
      <c r="AC1245">
        <f>IF($C1245="","",IF(COUNTIF('Códigos Santander (ref)'!$A$2:$A$79,$C1245)&gt;0,"SANTANDER",IF(COUNTIF('Códigos Itaú (ref)'!$A$2:$A$44,$C1245)&gt;0,"ITAU",IF(AND(TRIM(UPPER($I1245))="CONTRATUAL",ISNUMBER(SEARCH("INDIVIDUAL",SUBSTITUTE(UPPER($D1245)," ","")))),"PREMIUM FREE",""))))</f>
        <v/>
      </c>
    </row>
    <row r="1246">
      <c r="AC1246">
        <f>IF($C1246="","",IF(COUNTIF('Códigos Santander (ref)'!$A$2:$A$79,$C1246)&gt;0,"SANTANDER",IF(COUNTIF('Códigos Itaú (ref)'!$A$2:$A$44,$C1246)&gt;0,"ITAU",IF(AND(TRIM(UPPER($I1246))="CONTRATUAL",ISNUMBER(SEARCH("INDIVIDUAL",SUBSTITUTE(UPPER($D1246)," ","")))),"PREMIUM FREE",""))))</f>
        <v/>
      </c>
    </row>
    <row r="1247">
      <c r="AC1247">
        <f>IF($C1247="","",IF(COUNTIF('Códigos Santander (ref)'!$A$2:$A$79,$C1247)&gt;0,"SANTANDER",IF(COUNTIF('Códigos Itaú (ref)'!$A$2:$A$44,$C1247)&gt;0,"ITAU",IF(AND(TRIM(UPPER($I1247))="CONTRATUAL",ISNUMBER(SEARCH("INDIVIDUAL",SUBSTITUTE(UPPER($D1247)," ","")))),"PREMIUM FREE",""))))</f>
        <v/>
      </c>
    </row>
    <row r="1248">
      <c r="AC1248">
        <f>IF($C1248="","",IF(COUNTIF('Códigos Santander (ref)'!$A$2:$A$79,$C1248)&gt;0,"SANTANDER",IF(COUNTIF('Códigos Itaú (ref)'!$A$2:$A$44,$C1248)&gt;0,"ITAU",IF(AND(TRIM(UPPER($I1248))="CONTRATUAL",ISNUMBER(SEARCH("INDIVIDUAL",SUBSTITUTE(UPPER($D1248)," ","")))),"PREMIUM FREE",""))))</f>
        <v/>
      </c>
    </row>
    <row r="1249">
      <c r="AC1249">
        <f>IF($C1249="","",IF(COUNTIF('Códigos Santander (ref)'!$A$2:$A$79,$C1249)&gt;0,"SANTANDER",IF(COUNTIF('Códigos Itaú (ref)'!$A$2:$A$44,$C1249)&gt;0,"ITAU",IF(AND(TRIM(UPPER($I1249))="CONTRATUAL",ISNUMBER(SEARCH("INDIVIDUAL",SUBSTITUTE(UPPER($D1249)," ","")))),"PREMIUM FREE",""))))</f>
        <v/>
      </c>
    </row>
    <row r="1250">
      <c r="AC1250">
        <f>IF($C1250="","",IF(COUNTIF('Códigos Santander (ref)'!$A$2:$A$79,$C1250)&gt;0,"SANTANDER",IF(COUNTIF('Códigos Itaú (ref)'!$A$2:$A$44,$C1250)&gt;0,"ITAU",IF(AND(TRIM(UPPER($I1250))="CONTRATUAL",ISNUMBER(SEARCH("INDIVIDUAL",SUBSTITUTE(UPPER($D1250)," ","")))),"PREMIUM FREE",""))))</f>
        <v/>
      </c>
    </row>
    <row r="1251">
      <c r="AC1251">
        <f>IF($C1251="","",IF(COUNTIF('Códigos Santander (ref)'!$A$2:$A$79,$C1251)&gt;0,"SANTANDER",IF(COUNTIF('Códigos Itaú (ref)'!$A$2:$A$44,$C1251)&gt;0,"ITAU",IF(AND(TRIM(UPPER($I1251))="CONTRATUAL",ISNUMBER(SEARCH("INDIVIDUAL",SUBSTITUTE(UPPER($D1251)," ","")))),"PREMIUM FREE",""))))</f>
        <v/>
      </c>
    </row>
    <row r="1252">
      <c r="AC1252">
        <f>IF($C1252="","",IF(COUNTIF('Códigos Santander (ref)'!$A$2:$A$79,$C1252)&gt;0,"SANTANDER",IF(COUNTIF('Códigos Itaú (ref)'!$A$2:$A$44,$C1252)&gt;0,"ITAU",IF(AND(TRIM(UPPER($I1252))="CONTRATUAL",ISNUMBER(SEARCH("INDIVIDUAL",SUBSTITUTE(UPPER($D1252)," ","")))),"PREMIUM FREE",""))))</f>
        <v/>
      </c>
    </row>
    <row r="1253">
      <c r="AC1253">
        <f>IF($C1253="","",IF(COUNTIF('Códigos Santander (ref)'!$A$2:$A$79,$C1253)&gt;0,"SANTANDER",IF(COUNTIF('Códigos Itaú (ref)'!$A$2:$A$44,$C1253)&gt;0,"ITAU",IF(AND(TRIM(UPPER($I1253))="CONTRATUAL",ISNUMBER(SEARCH("INDIVIDUAL",SUBSTITUTE(UPPER($D1253)," ","")))),"PREMIUM FREE",""))))</f>
        <v/>
      </c>
    </row>
    <row r="1254">
      <c r="AC1254">
        <f>IF($C1254="","",IF(COUNTIF('Códigos Santander (ref)'!$A$2:$A$79,$C1254)&gt;0,"SANTANDER",IF(COUNTIF('Códigos Itaú (ref)'!$A$2:$A$44,$C1254)&gt;0,"ITAU",IF(AND(TRIM(UPPER($I1254))="CONTRATUAL",ISNUMBER(SEARCH("INDIVIDUAL",SUBSTITUTE(UPPER($D1254)," ","")))),"PREMIUM FREE",""))))</f>
        <v/>
      </c>
    </row>
    <row r="1255">
      <c r="AC1255">
        <f>IF($C1255="","",IF(COUNTIF('Códigos Santander (ref)'!$A$2:$A$79,$C1255)&gt;0,"SANTANDER",IF(COUNTIF('Códigos Itaú (ref)'!$A$2:$A$44,$C1255)&gt;0,"ITAU",IF(AND(TRIM(UPPER($I1255))="CONTRATUAL",ISNUMBER(SEARCH("INDIVIDUAL",SUBSTITUTE(UPPER($D1255)," ","")))),"PREMIUM FREE",""))))</f>
        <v/>
      </c>
    </row>
    <row r="1256">
      <c r="AC1256">
        <f>IF($C1256="","",IF(COUNTIF('Códigos Santander (ref)'!$A$2:$A$79,$C1256)&gt;0,"SANTANDER",IF(COUNTIF('Códigos Itaú (ref)'!$A$2:$A$44,$C1256)&gt;0,"ITAU",IF(AND(TRIM(UPPER($I1256))="CONTRATUAL",ISNUMBER(SEARCH("INDIVIDUAL",SUBSTITUTE(UPPER($D1256)," ","")))),"PREMIUM FREE",""))))</f>
        <v/>
      </c>
    </row>
    <row r="1257">
      <c r="AC1257">
        <f>IF($C1257="","",IF(COUNTIF('Códigos Santander (ref)'!$A$2:$A$79,$C1257)&gt;0,"SANTANDER",IF(COUNTIF('Códigos Itaú (ref)'!$A$2:$A$44,$C1257)&gt;0,"ITAU",IF(AND(TRIM(UPPER($I1257))="CONTRATUAL",ISNUMBER(SEARCH("INDIVIDUAL",SUBSTITUTE(UPPER($D1257)," ","")))),"PREMIUM FREE",""))))</f>
        <v/>
      </c>
    </row>
    <row r="1258">
      <c r="AC1258">
        <f>IF($C1258="","",IF(COUNTIF('Códigos Santander (ref)'!$A$2:$A$79,$C1258)&gt;0,"SANTANDER",IF(COUNTIF('Códigos Itaú (ref)'!$A$2:$A$44,$C1258)&gt;0,"ITAU",IF(AND(TRIM(UPPER($I1258))="CONTRATUAL",ISNUMBER(SEARCH("INDIVIDUAL",SUBSTITUTE(UPPER($D1258)," ","")))),"PREMIUM FREE",""))))</f>
        <v/>
      </c>
    </row>
    <row r="1259">
      <c r="AC1259">
        <f>IF($C1259="","",IF(COUNTIF('Códigos Santander (ref)'!$A$2:$A$79,$C1259)&gt;0,"SANTANDER",IF(COUNTIF('Códigos Itaú (ref)'!$A$2:$A$44,$C1259)&gt;0,"ITAU",IF(AND(TRIM(UPPER($I1259))="CONTRATUAL",ISNUMBER(SEARCH("INDIVIDUAL",SUBSTITUTE(UPPER($D1259)," ","")))),"PREMIUM FREE",""))))</f>
        <v/>
      </c>
    </row>
    <row r="1260">
      <c r="AC1260">
        <f>IF($C1260="","",IF(COUNTIF('Códigos Santander (ref)'!$A$2:$A$79,$C1260)&gt;0,"SANTANDER",IF(COUNTIF('Códigos Itaú (ref)'!$A$2:$A$44,$C1260)&gt;0,"ITAU",IF(AND(TRIM(UPPER($I1260))="CONTRATUAL",ISNUMBER(SEARCH("INDIVIDUAL",SUBSTITUTE(UPPER($D1260)," ","")))),"PREMIUM FREE",""))))</f>
        <v/>
      </c>
    </row>
    <row r="1261">
      <c r="AC1261">
        <f>IF($C1261="","",IF(COUNTIF('Códigos Santander (ref)'!$A$2:$A$79,$C1261)&gt;0,"SANTANDER",IF(COUNTIF('Códigos Itaú (ref)'!$A$2:$A$44,$C1261)&gt;0,"ITAU",IF(AND(TRIM(UPPER($I1261))="CONTRATUAL",ISNUMBER(SEARCH("INDIVIDUAL",SUBSTITUTE(UPPER($D1261)," ","")))),"PREMIUM FREE",""))))</f>
        <v/>
      </c>
    </row>
    <row r="1262">
      <c r="AC1262">
        <f>IF($C1262="","",IF(COUNTIF('Códigos Santander (ref)'!$A$2:$A$79,$C1262)&gt;0,"SANTANDER",IF(COUNTIF('Códigos Itaú (ref)'!$A$2:$A$44,$C1262)&gt;0,"ITAU",IF(AND(TRIM(UPPER($I1262))="CONTRATUAL",ISNUMBER(SEARCH("INDIVIDUAL",SUBSTITUTE(UPPER($D1262)," ","")))),"PREMIUM FREE",""))))</f>
        <v/>
      </c>
    </row>
    <row r="1263">
      <c r="AC1263">
        <f>IF($C1263="","",IF(COUNTIF('Códigos Santander (ref)'!$A$2:$A$79,$C1263)&gt;0,"SANTANDER",IF(COUNTIF('Códigos Itaú (ref)'!$A$2:$A$44,$C1263)&gt;0,"ITAU",IF(AND(TRIM(UPPER($I1263))="CONTRATUAL",ISNUMBER(SEARCH("INDIVIDUAL",SUBSTITUTE(UPPER($D1263)," ","")))),"PREMIUM FREE",""))))</f>
        <v/>
      </c>
    </row>
    <row r="1264">
      <c r="AC1264">
        <f>IF($C1264="","",IF(COUNTIF('Códigos Santander (ref)'!$A$2:$A$79,$C1264)&gt;0,"SANTANDER",IF(COUNTIF('Códigos Itaú (ref)'!$A$2:$A$44,$C1264)&gt;0,"ITAU",IF(AND(TRIM(UPPER($I1264))="CONTRATUAL",ISNUMBER(SEARCH("INDIVIDUAL",SUBSTITUTE(UPPER($D1264)," ","")))),"PREMIUM FREE",""))))</f>
        <v/>
      </c>
    </row>
    <row r="1265">
      <c r="AC1265">
        <f>IF($C1265="","",IF(COUNTIF('Códigos Santander (ref)'!$A$2:$A$79,$C1265)&gt;0,"SANTANDER",IF(COUNTIF('Códigos Itaú (ref)'!$A$2:$A$44,$C1265)&gt;0,"ITAU",IF(AND(TRIM(UPPER($I1265))="CONTRATUAL",ISNUMBER(SEARCH("INDIVIDUAL",SUBSTITUTE(UPPER($D1265)," ","")))),"PREMIUM FREE",""))))</f>
        <v/>
      </c>
    </row>
    <row r="1266">
      <c r="AC1266">
        <f>IF($C1266="","",IF(COUNTIF('Códigos Santander (ref)'!$A$2:$A$79,$C1266)&gt;0,"SANTANDER",IF(COUNTIF('Códigos Itaú (ref)'!$A$2:$A$44,$C1266)&gt;0,"ITAU",IF(AND(TRIM(UPPER($I1266))="CONTRATUAL",ISNUMBER(SEARCH("INDIVIDUAL",SUBSTITUTE(UPPER($D1266)," ","")))),"PREMIUM FREE",""))))</f>
        <v/>
      </c>
    </row>
    <row r="1267">
      <c r="AC1267">
        <f>IF($C1267="","",IF(COUNTIF('Códigos Santander (ref)'!$A$2:$A$79,$C1267)&gt;0,"SANTANDER",IF(COUNTIF('Códigos Itaú (ref)'!$A$2:$A$44,$C1267)&gt;0,"ITAU",IF(AND(TRIM(UPPER($I1267))="CONTRATUAL",ISNUMBER(SEARCH("INDIVIDUAL",SUBSTITUTE(UPPER($D1267)," ","")))),"PREMIUM FREE",""))))</f>
        <v/>
      </c>
    </row>
    <row r="1268">
      <c r="AC1268">
        <f>IF($C1268="","",IF(COUNTIF('Códigos Santander (ref)'!$A$2:$A$79,$C1268)&gt;0,"SANTANDER",IF(COUNTIF('Códigos Itaú (ref)'!$A$2:$A$44,$C1268)&gt;0,"ITAU",IF(AND(TRIM(UPPER($I1268))="CONTRATUAL",ISNUMBER(SEARCH("INDIVIDUAL",SUBSTITUTE(UPPER($D1268)," ","")))),"PREMIUM FREE",""))))</f>
        <v/>
      </c>
    </row>
    <row r="1269">
      <c r="AC1269">
        <f>IF($C1269="","",IF(COUNTIF('Códigos Santander (ref)'!$A$2:$A$79,$C1269)&gt;0,"SANTANDER",IF(COUNTIF('Códigos Itaú (ref)'!$A$2:$A$44,$C1269)&gt;0,"ITAU",IF(AND(TRIM(UPPER($I1269))="CONTRATUAL",ISNUMBER(SEARCH("INDIVIDUAL",SUBSTITUTE(UPPER($D1269)," ","")))),"PREMIUM FREE",""))))</f>
        <v/>
      </c>
    </row>
    <row r="1270">
      <c r="AC1270">
        <f>IF($C1270="","",IF(COUNTIF('Códigos Santander (ref)'!$A$2:$A$79,$C1270)&gt;0,"SANTANDER",IF(COUNTIF('Códigos Itaú (ref)'!$A$2:$A$44,$C1270)&gt;0,"ITAU",IF(AND(TRIM(UPPER($I1270))="CONTRATUAL",ISNUMBER(SEARCH("INDIVIDUAL",SUBSTITUTE(UPPER($D1270)," ","")))),"PREMIUM FREE",""))))</f>
        <v/>
      </c>
    </row>
    <row r="1271">
      <c r="AC1271">
        <f>IF($C1271="","",IF(COUNTIF('Códigos Santander (ref)'!$A$2:$A$79,$C1271)&gt;0,"SANTANDER",IF(COUNTIF('Códigos Itaú (ref)'!$A$2:$A$44,$C1271)&gt;0,"ITAU",IF(AND(TRIM(UPPER($I1271))="CONTRATUAL",ISNUMBER(SEARCH("INDIVIDUAL",SUBSTITUTE(UPPER($D1271)," ","")))),"PREMIUM FREE",""))))</f>
        <v/>
      </c>
    </row>
    <row r="1272">
      <c r="AC1272">
        <f>IF($C1272="","",IF(COUNTIF('Códigos Santander (ref)'!$A$2:$A$79,$C1272)&gt;0,"SANTANDER",IF(COUNTIF('Códigos Itaú (ref)'!$A$2:$A$44,$C1272)&gt;0,"ITAU",IF(AND(TRIM(UPPER($I1272))="CONTRATUAL",ISNUMBER(SEARCH("INDIVIDUAL",SUBSTITUTE(UPPER($D1272)," ","")))),"PREMIUM FREE",""))))</f>
        <v/>
      </c>
    </row>
    <row r="1273">
      <c r="AC1273">
        <f>IF($C1273="","",IF(COUNTIF('Códigos Santander (ref)'!$A$2:$A$79,$C1273)&gt;0,"SANTANDER",IF(COUNTIF('Códigos Itaú (ref)'!$A$2:$A$44,$C1273)&gt;0,"ITAU",IF(AND(TRIM(UPPER($I1273))="CONTRATUAL",ISNUMBER(SEARCH("INDIVIDUAL",SUBSTITUTE(UPPER($D1273)," ","")))),"PREMIUM FREE",""))))</f>
        <v/>
      </c>
    </row>
    <row r="1274">
      <c r="AC1274">
        <f>IF($C1274="","",IF(COUNTIF('Códigos Santander (ref)'!$A$2:$A$79,$C1274)&gt;0,"SANTANDER",IF(COUNTIF('Códigos Itaú (ref)'!$A$2:$A$44,$C1274)&gt;0,"ITAU",IF(AND(TRIM(UPPER($I1274))="CONTRATUAL",ISNUMBER(SEARCH("INDIVIDUAL",SUBSTITUTE(UPPER($D1274)," ","")))),"PREMIUM FREE",""))))</f>
        <v/>
      </c>
    </row>
    <row r="1275">
      <c r="AC1275">
        <f>IF($C1275="","",IF(COUNTIF('Códigos Santander (ref)'!$A$2:$A$79,$C1275)&gt;0,"SANTANDER",IF(COUNTIF('Códigos Itaú (ref)'!$A$2:$A$44,$C1275)&gt;0,"ITAU",IF(AND(TRIM(UPPER($I1275))="CONTRATUAL",ISNUMBER(SEARCH("INDIVIDUAL",SUBSTITUTE(UPPER($D1275)," ","")))),"PREMIUM FREE",""))))</f>
        <v/>
      </c>
    </row>
    <row r="1276">
      <c r="AC1276">
        <f>IF($C1276="","",IF(COUNTIF('Códigos Santander (ref)'!$A$2:$A$79,$C1276)&gt;0,"SANTANDER",IF(COUNTIF('Códigos Itaú (ref)'!$A$2:$A$44,$C1276)&gt;0,"ITAU",IF(AND(TRIM(UPPER($I1276))="CONTRATUAL",ISNUMBER(SEARCH("INDIVIDUAL",SUBSTITUTE(UPPER($D1276)," ","")))),"PREMIUM FREE",""))))</f>
        <v/>
      </c>
    </row>
    <row r="1277">
      <c r="AC1277">
        <f>IF($C1277="","",IF(COUNTIF('Códigos Santander (ref)'!$A$2:$A$79,$C1277)&gt;0,"SANTANDER",IF(COUNTIF('Códigos Itaú (ref)'!$A$2:$A$44,$C1277)&gt;0,"ITAU",IF(AND(TRIM(UPPER($I1277))="CONTRATUAL",ISNUMBER(SEARCH("INDIVIDUAL",SUBSTITUTE(UPPER($D1277)," ","")))),"PREMIUM FREE",""))))</f>
        <v/>
      </c>
    </row>
    <row r="1278">
      <c r="AC1278">
        <f>IF($C1278="","",IF(COUNTIF('Códigos Santander (ref)'!$A$2:$A$79,$C1278)&gt;0,"SANTANDER",IF(COUNTIF('Códigos Itaú (ref)'!$A$2:$A$44,$C1278)&gt;0,"ITAU",IF(AND(TRIM(UPPER($I1278))="CONTRATUAL",ISNUMBER(SEARCH("INDIVIDUAL",SUBSTITUTE(UPPER($D1278)," ","")))),"PREMIUM FREE",""))))</f>
        <v/>
      </c>
    </row>
    <row r="1279">
      <c r="AC1279">
        <f>IF($C1279="","",IF(COUNTIF('Códigos Santander (ref)'!$A$2:$A$79,$C1279)&gt;0,"SANTANDER",IF(COUNTIF('Códigos Itaú (ref)'!$A$2:$A$44,$C1279)&gt;0,"ITAU",IF(AND(TRIM(UPPER($I1279))="CONTRATUAL",ISNUMBER(SEARCH("INDIVIDUAL",SUBSTITUTE(UPPER($D1279)," ","")))),"PREMIUM FREE",""))))</f>
        <v/>
      </c>
    </row>
    <row r="1280">
      <c r="AC1280">
        <f>IF($C1280="","",IF(COUNTIF('Códigos Santander (ref)'!$A$2:$A$79,$C1280)&gt;0,"SANTANDER",IF(COUNTIF('Códigos Itaú (ref)'!$A$2:$A$44,$C1280)&gt;0,"ITAU",IF(AND(TRIM(UPPER($I1280))="CONTRATUAL",ISNUMBER(SEARCH("INDIVIDUAL",SUBSTITUTE(UPPER($D1280)," ","")))),"PREMIUM FREE",""))))</f>
        <v/>
      </c>
    </row>
    <row r="1281">
      <c r="AC1281">
        <f>IF($C1281="","",IF(COUNTIF('Códigos Santander (ref)'!$A$2:$A$79,$C1281)&gt;0,"SANTANDER",IF(COUNTIF('Códigos Itaú (ref)'!$A$2:$A$44,$C1281)&gt;0,"ITAU",IF(AND(TRIM(UPPER($I1281))="CONTRATUAL",ISNUMBER(SEARCH("INDIVIDUAL",SUBSTITUTE(UPPER($D1281)," ","")))),"PREMIUM FREE",""))))</f>
        <v/>
      </c>
    </row>
    <row r="1282">
      <c r="AC1282">
        <f>IF($C1282="","",IF(COUNTIF('Códigos Santander (ref)'!$A$2:$A$79,$C1282)&gt;0,"SANTANDER",IF(COUNTIF('Códigos Itaú (ref)'!$A$2:$A$44,$C1282)&gt;0,"ITAU",IF(AND(TRIM(UPPER($I1282))="CONTRATUAL",ISNUMBER(SEARCH("INDIVIDUAL",SUBSTITUTE(UPPER($D1282)," ","")))),"PREMIUM FREE",""))))</f>
        <v/>
      </c>
    </row>
    <row r="1283">
      <c r="AC1283">
        <f>IF($C1283="","",IF(COUNTIF('Códigos Santander (ref)'!$A$2:$A$79,$C1283)&gt;0,"SANTANDER",IF(COUNTIF('Códigos Itaú (ref)'!$A$2:$A$44,$C1283)&gt;0,"ITAU",IF(AND(TRIM(UPPER($I1283))="CONTRATUAL",ISNUMBER(SEARCH("INDIVIDUAL",SUBSTITUTE(UPPER($D1283)," ","")))),"PREMIUM FREE",""))))</f>
        <v/>
      </c>
    </row>
    <row r="1284">
      <c r="AC1284">
        <f>IF($C1284="","",IF(COUNTIF('Códigos Santander (ref)'!$A$2:$A$79,$C1284)&gt;0,"SANTANDER",IF(COUNTIF('Códigos Itaú (ref)'!$A$2:$A$44,$C1284)&gt;0,"ITAU",IF(AND(TRIM(UPPER($I1284))="CONTRATUAL",ISNUMBER(SEARCH("INDIVIDUAL",SUBSTITUTE(UPPER($D1284)," ","")))),"PREMIUM FREE",""))))</f>
        <v/>
      </c>
    </row>
    <row r="1285">
      <c r="AC1285">
        <f>IF($C1285="","",IF(COUNTIF('Códigos Santander (ref)'!$A$2:$A$79,$C1285)&gt;0,"SANTANDER",IF(COUNTIF('Códigos Itaú (ref)'!$A$2:$A$44,$C1285)&gt;0,"ITAU",IF(AND(TRIM(UPPER($I1285))="CONTRATUAL",ISNUMBER(SEARCH("INDIVIDUAL",SUBSTITUTE(UPPER($D1285)," ","")))),"PREMIUM FREE",""))))</f>
        <v/>
      </c>
    </row>
    <row r="1286">
      <c r="AC1286">
        <f>IF($C1286="","",IF(COUNTIF('Códigos Santander (ref)'!$A$2:$A$79,$C1286)&gt;0,"SANTANDER",IF(COUNTIF('Códigos Itaú (ref)'!$A$2:$A$44,$C1286)&gt;0,"ITAU",IF(AND(TRIM(UPPER($I1286))="CONTRATUAL",ISNUMBER(SEARCH("INDIVIDUAL",SUBSTITUTE(UPPER($D1286)," ","")))),"PREMIUM FREE",""))))</f>
        <v/>
      </c>
    </row>
    <row r="1287">
      <c r="AC1287">
        <f>IF($C1287="","",IF(COUNTIF('Códigos Santander (ref)'!$A$2:$A$79,$C1287)&gt;0,"SANTANDER",IF(COUNTIF('Códigos Itaú (ref)'!$A$2:$A$44,$C1287)&gt;0,"ITAU",IF(AND(TRIM(UPPER($I1287))="CONTRATUAL",ISNUMBER(SEARCH("INDIVIDUAL",SUBSTITUTE(UPPER($D1287)," ","")))),"PREMIUM FREE",""))))</f>
        <v/>
      </c>
    </row>
    <row r="1288">
      <c r="AC1288">
        <f>IF($C1288="","",IF(COUNTIF('Códigos Santander (ref)'!$A$2:$A$79,$C1288)&gt;0,"SANTANDER",IF(COUNTIF('Códigos Itaú (ref)'!$A$2:$A$44,$C1288)&gt;0,"ITAU",IF(AND(TRIM(UPPER($I1288))="CONTRATUAL",ISNUMBER(SEARCH("INDIVIDUAL",SUBSTITUTE(UPPER($D1288)," ","")))),"PREMIUM FREE",""))))</f>
        <v/>
      </c>
    </row>
    <row r="1289">
      <c r="AC1289">
        <f>IF($C1289="","",IF(COUNTIF('Códigos Santander (ref)'!$A$2:$A$79,$C1289)&gt;0,"SANTANDER",IF(COUNTIF('Códigos Itaú (ref)'!$A$2:$A$44,$C1289)&gt;0,"ITAU",IF(AND(TRIM(UPPER($I1289))="CONTRATUAL",ISNUMBER(SEARCH("INDIVIDUAL",SUBSTITUTE(UPPER($D1289)," ","")))),"PREMIUM FREE",""))))</f>
        <v/>
      </c>
    </row>
    <row r="1290">
      <c r="AC1290">
        <f>IF($C1290="","",IF(COUNTIF('Códigos Santander (ref)'!$A$2:$A$79,$C1290)&gt;0,"SANTANDER",IF(COUNTIF('Códigos Itaú (ref)'!$A$2:$A$44,$C1290)&gt;0,"ITAU",IF(AND(TRIM(UPPER($I1290))="CONTRATUAL",ISNUMBER(SEARCH("INDIVIDUAL",SUBSTITUTE(UPPER($D1290)," ","")))),"PREMIUM FREE",""))))</f>
        <v/>
      </c>
    </row>
    <row r="1291">
      <c r="AC1291">
        <f>IF($C1291="","",IF(COUNTIF('Códigos Santander (ref)'!$A$2:$A$79,$C1291)&gt;0,"SANTANDER",IF(COUNTIF('Códigos Itaú (ref)'!$A$2:$A$44,$C1291)&gt;0,"ITAU",IF(AND(TRIM(UPPER($I1291))="CONTRATUAL",ISNUMBER(SEARCH("INDIVIDUAL",SUBSTITUTE(UPPER($D1291)," ","")))),"PREMIUM FREE",""))))</f>
        <v/>
      </c>
    </row>
    <row r="1292">
      <c r="AC1292">
        <f>IF($C1292="","",IF(COUNTIF('Códigos Santander (ref)'!$A$2:$A$79,$C1292)&gt;0,"SANTANDER",IF(COUNTIF('Códigos Itaú (ref)'!$A$2:$A$44,$C1292)&gt;0,"ITAU",IF(AND(TRIM(UPPER($I1292))="CONTRATUAL",ISNUMBER(SEARCH("INDIVIDUAL",SUBSTITUTE(UPPER($D1292)," ","")))),"PREMIUM FREE",""))))</f>
        <v/>
      </c>
    </row>
    <row r="1293">
      <c r="AC1293">
        <f>IF($C1293="","",IF(COUNTIF('Códigos Santander (ref)'!$A$2:$A$79,$C1293)&gt;0,"SANTANDER",IF(COUNTIF('Códigos Itaú (ref)'!$A$2:$A$44,$C1293)&gt;0,"ITAU",IF(AND(TRIM(UPPER($I1293))="CONTRATUAL",ISNUMBER(SEARCH("INDIVIDUAL",SUBSTITUTE(UPPER($D1293)," ","")))),"PREMIUM FREE",""))))</f>
        <v/>
      </c>
    </row>
    <row r="1294">
      <c r="AC1294">
        <f>IF($C1294="","",IF(COUNTIF('Códigos Santander (ref)'!$A$2:$A$79,$C1294)&gt;0,"SANTANDER",IF(COUNTIF('Códigos Itaú (ref)'!$A$2:$A$44,$C1294)&gt;0,"ITAU",IF(AND(TRIM(UPPER($I1294))="CONTRATUAL",ISNUMBER(SEARCH("INDIVIDUAL",SUBSTITUTE(UPPER($D1294)," ","")))),"PREMIUM FREE",""))))</f>
        <v/>
      </c>
    </row>
    <row r="1295">
      <c r="AC1295">
        <f>IF($C1295="","",IF(COUNTIF('Códigos Santander (ref)'!$A$2:$A$79,$C1295)&gt;0,"SANTANDER",IF(COUNTIF('Códigos Itaú (ref)'!$A$2:$A$44,$C1295)&gt;0,"ITAU",IF(AND(TRIM(UPPER($I1295))="CONTRATUAL",ISNUMBER(SEARCH("INDIVIDUAL",SUBSTITUTE(UPPER($D1295)," ","")))),"PREMIUM FREE",""))))</f>
        <v/>
      </c>
    </row>
    <row r="1296">
      <c r="AC1296">
        <f>IF($C1296="","",IF(COUNTIF('Códigos Santander (ref)'!$A$2:$A$79,$C1296)&gt;0,"SANTANDER",IF(COUNTIF('Códigos Itaú (ref)'!$A$2:$A$44,$C1296)&gt;0,"ITAU",IF(AND(TRIM(UPPER($I1296))="CONTRATUAL",ISNUMBER(SEARCH("INDIVIDUAL",SUBSTITUTE(UPPER($D1296)," ","")))),"PREMIUM FREE",""))))</f>
        <v/>
      </c>
    </row>
    <row r="1297">
      <c r="AC1297">
        <f>IF($C1297="","",IF(COUNTIF('Códigos Santander (ref)'!$A$2:$A$79,$C1297)&gt;0,"SANTANDER",IF(COUNTIF('Códigos Itaú (ref)'!$A$2:$A$44,$C1297)&gt;0,"ITAU",IF(AND(TRIM(UPPER($I1297))="CONTRATUAL",ISNUMBER(SEARCH("INDIVIDUAL",SUBSTITUTE(UPPER($D1297)," ","")))),"PREMIUM FREE",""))))</f>
        <v/>
      </c>
    </row>
    <row r="1298">
      <c r="AC1298">
        <f>IF($C1298="","",IF(COUNTIF('Códigos Santander (ref)'!$A$2:$A$79,$C1298)&gt;0,"SANTANDER",IF(COUNTIF('Códigos Itaú (ref)'!$A$2:$A$44,$C1298)&gt;0,"ITAU",IF(AND(TRIM(UPPER($I1298))="CONTRATUAL",ISNUMBER(SEARCH("INDIVIDUAL",SUBSTITUTE(UPPER($D1298)," ","")))),"PREMIUM FREE",""))))</f>
        <v/>
      </c>
    </row>
    <row r="1299">
      <c r="AC1299">
        <f>IF($C1299="","",IF(COUNTIF('Códigos Santander (ref)'!$A$2:$A$79,$C1299)&gt;0,"SANTANDER",IF(COUNTIF('Códigos Itaú (ref)'!$A$2:$A$44,$C1299)&gt;0,"ITAU",IF(AND(TRIM(UPPER($I1299))="CONTRATUAL",ISNUMBER(SEARCH("INDIVIDUAL",SUBSTITUTE(UPPER($D1299)," ","")))),"PREMIUM FREE",""))))</f>
        <v/>
      </c>
    </row>
    <row r="1300">
      <c r="AC1300">
        <f>IF($C1300="","",IF(COUNTIF('Códigos Santander (ref)'!$A$2:$A$79,$C1300)&gt;0,"SANTANDER",IF(COUNTIF('Códigos Itaú (ref)'!$A$2:$A$44,$C1300)&gt;0,"ITAU",IF(AND(TRIM(UPPER($I1300))="CONTRATUAL",ISNUMBER(SEARCH("INDIVIDUAL",SUBSTITUTE(UPPER($D1300)," ","")))),"PREMIUM FREE",""))))</f>
        <v/>
      </c>
    </row>
    <row r="1301">
      <c r="AC1301">
        <f>IF($C1301="","",IF(COUNTIF('Códigos Santander (ref)'!$A$2:$A$79,$C1301)&gt;0,"SANTANDER",IF(COUNTIF('Códigos Itaú (ref)'!$A$2:$A$44,$C1301)&gt;0,"ITAU",IF(AND(TRIM(UPPER($I1301))="CONTRATUAL",ISNUMBER(SEARCH("INDIVIDUAL",SUBSTITUTE(UPPER($D1301)," ","")))),"PREMIUM FREE",""))))</f>
        <v/>
      </c>
    </row>
    <row r="1302">
      <c r="AC1302">
        <f>IF($C1302="","",IF(COUNTIF('Códigos Santander (ref)'!$A$2:$A$79,$C1302)&gt;0,"SANTANDER",IF(COUNTIF('Códigos Itaú (ref)'!$A$2:$A$44,$C1302)&gt;0,"ITAU",IF(AND(TRIM(UPPER($I1302))="CONTRATUAL",ISNUMBER(SEARCH("INDIVIDUAL",SUBSTITUTE(UPPER($D1302)," ","")))),"PREMIUM FREE",""))))</f>
        <v/>
      </c>
    </row>
    <row r="1303">
      <c r="AC1303">
        <f>IF($C1303="","",IF(COUNTIF('Códigos Santander (ref)'!$A$2:$A$79,$C1303)&gt;0,"SANTANDER",IF(COUNTIF('Códigos Itaú (ref)'!$A$2:$A$44,$C1303)&gt;0,"ITAU",IF(AND(TRIM(UPPER($I1303))="CONTRATUAL",ISNUMBER(SEARCH("INDIVIDUAL",SUBSTITUTE(UPPER($D1303)," ","")))),"PREMIUM FREE",""))))</f>
        <v/>
      </c>
    </row>
    <row r="1304">
      <c r="AC1304">
        <f>IF($C1304="","",IF(COUNTIF('Códigos Santander (ref)'!$A$2:$A$79,$C1304)&gt;0,"SANTANDER",IF(COUNTIF('Códigos Itaú (ref)'!$A$2:$A$44,$C1304)&gt;0,"ITAU",IF(AND(TRIM(UPPER($I1304))="CONTRATUAL",ISNUMBER(SEARCH("INDIVIDUAL",SUBSTITUTE(UPPER($D1304)," ","")))),"PREMIUM FREE",""))))</f>
        <v/>
      </c>
    </row>
    <row r="1305">
      <c r="AC1305">
        <f>IF($C1305="","",IF(COUNTIF('Códigos Santander (ref)'!$A$2:$A$79,$C1305)&gt;0,"SANTANDER",IF(COUNTIF('Códigos Itaú (ref)'!$A$2:$A$44,$C1305)&gt;0,"ITAU",IF(AND(TRIM(UPPER($I1305))="CONTRATUAL",ISNUMBER(SEARCH("INDIVIDUAL",SUBSTITUTE(UPPER($D1305)," ","")))),"PREMIUM FREE",""))))</f>
        <v/>
      </c>
    </row>
    <row r="1306">
      <c r="AC1306">
        <f>IF($C1306="","",IF(COUNTIF('Códigos Santander (ref)'!$A$2:$A$79,$C1306)&gt;0,"SANTANDER",IF(COUNTIF('Códigos Itaú (ref)'!$A$2:$A$44,$C1306)&gt;0,"ITAU",IF(AND(TRIM(UPPER($I1306))="CONTRATUAL",ISNUMBER(SEARCH("INDIVIDUAL",SUBSTITUTE(UPPER($D1306)," ","")))),"PREMIUM FREE",""))))</f>
        <v/>
      </c>
    </row>
    <row r="1307">
      <c r="AC1307">
        <f>IF($C1307="","",IF(COUNTIF('Códigos Santander (ref)'!$A$2:$A$79,$C1307)&gt;0,"SANTANDER",IF(COUNTIF('Códigos Itaú (ref)'!$A$2:$A$44,$C1307)&gt;0,"ITAU",IF(AND(TRIM(UPPER($I1307))="CONTRATUAL",ISNUMBER(SEARCH("INDIVIDUAL",SUBSTITUTE(UPPER($D1307)," ","")))),"PREMIUM FREE",""))))</f>
        <v/>
      </c>
    </row>
    <row r="1308">
      <c r="AC1308">
        <f>IF($C1308="","",IF(COUNTIF('Códigos Santander (ref)'!$A$2:$A$79,$C1308)&gt;0,"SANTANDER",IF(COUNTIF('Códigos Itaú (ref)'!$A$2:$A$44,$C1308)&gt;0,"ITAU",IF(AND(TRIM(UPPER($I1308))="CONTRATUAL",ISNUMBER(SEARCH("INDIVIDUAL",SUBSTITUTE(UPPER($D1308)," ","")))),"PREMIUM FREE",""))))</f>
        <v/>
      </c>
    </row>
    <row r="1309">
      <c r="AC1309">
        <f>IF($C1309="","",IF(COUNTIF('Códigos Santander (ref)'!$A$2:$A$79,$C1309)&gt;0,"SANTANDER",IF(COUNTIF('Códigos Itaú (ref)'!$A$2:$A$44,$C1309)&gt;0,"ITAU",IF(AND(TRIM(UPPER($I1309))="CONTRATUAL",ISNUMBER(SEARCH("INDIVIDUAL",SUBSTITUTE(UPPER($D1309)," ","")))),"PREMIUM FREE",""))))</f>
        <v/>
      </c>
    </row>
    <row r="1310">
      <c r="AC1310">
        <f>IF($C1310="","",IF(COUNTIF('Códigos Santander (ref)'!$A$2:$A$79,$C1310)&gt;0,"SANTANDER",IF(COUNTIF('Códigos Itaú (ref)'!$A$2:$A$44,$C1310)&gt;0,"ITAU",IF(AND(TRIM(UPPER($I1310))="CONTRATUAL",ISNUMBER(SEARCH("INDIVIDUAL",SUBSTITUTE(UPPER($D1310)," ","")))),"PREMIUM FREE",""))))</f>
        <v/>
      </c>
    </row>
    <row r="1311">
      <c r="AC1311">
        <f>IF($C1311="","",IF(COUNTIF('Códigos Santander (ref)'!$A$2:$A$79,$C1311)&gt;0,"SANTANDER",IF(COUNTIF('Códigos Itaú (ref)'!$A$2:$A$44,$C1311)&gt;0,"ITAU",IF(AND(TRIM(UPPER($I1311))="CONTRATUAL",ISNUMBER(SEARCH("INDIVIDUAL",SUBSTITUTE(UPPER($D1311)," ","")))),"PREMIUM FREE",""))))</f>
        <v/>
      </c>
    </row>
    <row r="1312">
      <c r="AC1312">
        <f>IF($C1312="","",IF(COUNTIF('Códigos Santander (ref)'!$A$2:$A$79,$C1312)&gt;0,"SANTANDER",IF(COUNTIF('Códigos Itaú (ref)'!$A$2:$A$44,$C1312)&gt;0,"ITAU",IF(AND(TRIM(UPPER($I1312))="CONTRATUAL",ISNUMBER(SEARCH("INDIVIDUAL",SUBSTITUTE(UPPER($D1312)," ","")))),"PREMIUM FREE",""))))</f>
        <v/>
      </c>
    </row>
    <row r="1313">
      <c r="AC1313">
        <f>IF($C1313="","",IF(COUNTIF('Códigos Santander (ref)'!$A$2:$A$79,$C1313)&gt;0,"SANTANDER",IF(COUNTIF('Códigos Itaú (ref)'!$A$2:$A$44,$C1313)&gt;0,"ITAU",IF(AND(TRIM(UPPER($I1313))="CONTRATUAL",ISNUMBER(SEARCH("INDIVIDUAL",SUBSTITUTE(UPPER($D1313)," ","")))),"PREMIUM FREE",""))))</f>
        <v/>
      </c>
    </row>
    <row r="1314">
      <c r="AC1314">
        <f>IF($C1314="","",IF(COUNTIF('Códigos Santander (ref)'!$A$2:$A$79,$C1314)&gt;0,"SANTANDER",IF(COUNTIF('Códigos Itaú (ref)'!$A$2:$A$44,$C1314)&gt;0,"ITAU",IF(AND(TRIM(UPPER($I1314))="CONTRATUAL",ISNUMBER(SEARCH("INDIVIDUAL",SUBSTITUTE(UPPER($D1314)," ","")))),"PREMIUM FREE",""))))</f>
        <v/>
      </c>
    </row>
    <row r="1315">
      <c r="AC1315">
        <f>IF($C1315="","",IF(COUNTIF('Códigos Santander (ref)'!$A$2:$A$79,$C1315)&gt;0,"SANTANDER",IF(COUNTIF('Códigos Itaú (ref)'!$A$2:$A$44,$C1315)&gt;0,"ITAU",IF(AND(TRIM(UPPER($I1315))="CONTRATUAL",ISNUMBER(SEARCH("INDIVIDUAL",SUBSTITUTE(UPPER($D1315)," ","")))),"PREMIUM FREE",""))))</f>
        <v/>
      </c>
    </row>
    <row r="1316">
      <c r="AC1316">
        <f>IF($C1316="","",IF(COUNTIF('Códigos Santander (ref)'!$A$2:$A$79,$C1316)&gt;0,"SANTANDER",IF(COUNTIF('Códigos Itaú (ref)'!$A$2:$A$44,$C1316)&gt;0,"ITAU",IF(AND(TRIM(UPPER($I1316))="CONTRATUAL",ISNUMBER(SEARCH("INDIVIDUAL",SUBSTITUTE(UPPER($D1316)," ","")))),"PREMIUM FREE",""))))</f>
        <v/>
      </c>
    </row>
    <row r="1317">
      <c r="AC1317">
        <f>IF($C1317="","",IF(COUNTIF('Códigos Santander (ref)'!$A$2:$A$79,$C1317)&gt;0,"SANTANDER",IF(COUNTIF('Códigos Itaú (ref)'!$A$2:$A$44,$C1317)&gt;0,"ITAU",IF(AND(TRIM(UPPER($I1317))="CONTRATUAL",ISNUMBER(SEARCH("INDIVIDUAL",SUBSTITUTE(UPPER($D1317)," ","")))),"PREMIUM FREE",""))))</f>
        <v/>
      </c>
    </row>
    <row r="1318">
      <c r="AC1318">
        <f>IF($C1318="","",IF(COUNTIF('Códigos Santander (ref)'!$A$2:$A$79,$C1318)&gt;0,"SANTANDER",IF(COUNTIF('Códigos Itaú (ref)'!$A$2:$A$44,$C1318)&gt;0,"ITAU",IF(AND(TRIM(UPPER($I1318))="CONTRATUAL",ISNUMBER(SEARCH("INDIVIDUAL",SUBSTITUTE(UPPER($D1318)," ","")))),"PREMIUM FREE",""))))</f>
        <v/>
      </c>
    </row>
    <row r="1319">
      <c r="AC1319">
        <f>IF($C1319="","",IF(COUNTIF('Códigos Santander (ref)'!$A$2:$A$79,$C1319)&gt;0,"SANTANDER",IF(COUNTIF('Códigos Itaú (ref)'!$A$2:$A$44,$C1319)&gt;0,"ITAU",IF(AND(TRIM(UPPER($I1319))="CONTRATUAL",ISNUMBER(SEARCH("INDIVIDUAL",SUBSTITUTE(UPPER($D1319)," ","")))),"PREMIUM FREE",""))))</f>
        <v/>
      </c>
    </row>
    <row r="1320">
      <c r="AC1320">
        <f>IF($C1320="","",IF(COUNTIF('Códigos Santander (ref)'!$A$2:$A$79,$C1320)&gt;0,"SANTANDER",IF(COUNTIF('Códigos Itaú (ref)'!$A$2:$A$44,$C1320)&gt;0,"ITAU",IF(AND(TRIM(UPPER($I1320))="CONTRATUAL",ISNUMBER(SEARCH("INDIVIDUAL",SUBSTITUTE(UPPER($D1320)," ","")))),"PREMIUM FREE",""))))</f>
        <v/>
      </c>
    </row>
    <row r="1321">
      <c r="AC1321">
        <f>IF($C1321="","",IF(COUNTIF('Códigos Santander (ref)'!$A$2:$A$79,$C1321)&gt;0,"SANTANDER",IF(COUNTIF('Códigos Itaú (ref)'!$A$2:$A$44,$C1321)&gt;0,"ITAU",IF(AND(TRIM(UPPER($I1321))="CONTRATUAL",ISNUMBER(SEARCH("INDIVIDUAL",SUBSTITUTE(UPPER($D1321)," ","")))),"PREMIUM FREE",""))))</f>
        <v/>
      </c>
    </row>
    <row r="1322">
      <c r="AC1322">
        <f>IF($C1322="","",IF(COUNTIF('Códigos Santander (ref)'!$A$2:$A$79,$C1322)&gt;0,"SANTANDER",IF(COUNTIF('Códigos Itaú (ref)'!$A$2:$A$44,$C1322)&gt;0,"ITAU",IF(AND(TRIM(UPPER($I1322))="CONTRATUAL",ISNUMBER(SEARCH("INDIVIDUAL",SUBSTITUTE(UPPER($D1322)," ","")))),"PREMIUM FREE",""))))</f>
        <v/>
      </c>
    </row>
    <row r="1323">
      <c r="AC1323">
        <f>IF($C1323="","",IF(COUNTIF('Códigos Santander (ref)'!$A$2:$A$79,$C1323)&gt;0,"SANTANDER",IF(COUNTIF('Códigos Itaú (ref)'!$A$2:$A$44,$C1323)&gt;0,"ITAU",IF(AND(TRIM(UPPER($I1323))="CONTRATUAL",ISNUMBER(SEARCH("INDIVIDUAL",SUBSTITUTE(UPPER($D1323)," ","")))),"PREMIUM FREE",""))))</f>
        <v/>
      </c>
    </row>
    <row r="1324">
      <c r="AC1324">
        <f>IF($C1324="","",IF(COUNTIF('Códigos Santander (ref)'!$A$2:$A$79,$C1324)&gt;0,"SANTANDER",IF(COUNTIF('Códigos Itaú (ref)'!$A$2:$A$44,$C1324)&gt;0,"ITAU",IF(AND(TRIM(UPPER($I1324))="CONTRATUAL",ISNUMBER(SEARCH("INDIVIDUAL",SUBSTITUTE(UPPER($D1324)," ","")))),"PREMIUM FREE",""))))</f>
        <v/>
      </c>
    </row>
    <row r="1325">
      <c r="AC1325">
        <f>IF($C1325="","",IF(COUNTIF('Códigos Santander (ref)'!$A$2:$A$79,$C1325)&gt;0,"SANTANDER",IF(COUNTIF('Códigos Itaú (ref)'!$A$2:$A$44,$C1325)&gt;0,"ITAU",IF(AND(TRIM(UPPER($I1325))="CONTRATUAL",ISNUMBER(SEARCH("INDIVIDUAL",SUBSTITUTE(UPPER($D1325)," ","")))),"PREMIUM FREE",""))))</f>
        <v/>
      </c>
    </row>
    <row r="1326">
      <c r="AC1326">
        <f>IF($C1326="","",IF(COUNTIF('Códigos Santander (ref)'!$A$2:$A$79,$C1326)&gt;0,"SANTANDER",IF(COUNTIF('Códigos Itaú (ref)'!$A$2:$A$44,$C1326)&gt;0,"ITAU",IF(AND(TRIM(UPPER($I1326))="CONTRATUAL",ISNUMBER(SEARCH("INDIVIDUAL",SUBSTITUTE(UPPER($D1326)," ","")))),"PREMIUM FREE",""))))</f>
        <v/>
      </c>
    </row>
    <row r="1327">
      <c r="AC1327">
        <f>IF($C1327="","",IF(COUNTIF('Códigos Santander (ref)'!$A$2:$A$79,$C1327)&gt;0,"SANTANDER",IF(COUNTIF('Códigos Itaú (ref)'!$A$2:$A$44,$C1327)&gt;0,"ITAU",IF(AND(TRIM(UPPER($I1327))="CONTRATUAL",ISNUMBER(SEARCH("INDIVIDUAL",SUBSTITUTE(UPPER($D1327)," ","")))),"PREMIUM FREE",""))))</f>
        <v/>
      </c>
    </row>
    <row r="1328">
      <c r="AC1328">
        <f>IF($C1328="","",IF(COUNTIF('Códigos Santander (ref)'!$A$2:$A$79,$C1328)&gt;0,"SANTANDER",IF(COUNTIF('Códigos Itaú (ref)'!$A$2:$A$44,$C1328)&gt;0,"ITAU",IF(AND(TRIM(UPPER($I1328))="CONTRATUAL",ISNUMBER(SEARCH("INDIVIDUAL",SUBSTITUTE(UPPER($D1328)," ","")))),"PREMIUM FREE",""))))</f>
        <v/>
      </c>
    </row>
    <row r="1329">
      <c r="AC1329">
        <f>IF($C1329="","",IF(COUNTIF('Códigos Santander (ref)'!$A$2:$A$79,$C1329)&gt;0,"SANTANDER",IF(COUNTIF('Códigos Itaú (ref)'!$A$2:$A$44,$C1329)&gt;0,"ITAU",IF(AND(TRIM(UPPER($I1329))="CONTRATUAL",ISNUMBER(SEARCH("INDIVIDUAL",SUBSTITUTE(UPPER($D1329)," ","")))),"PREMIUM FREE",""))))</f>
        <v/>
      </c>
    </row>
    <row r="1330">
      <c r="AC1330">
        <f>IF($C1330="","",IF(COUNTIF('Códigos Santander (ref)'!$A$2:$A$79,$C1330)&gt;0,"SANTANDER",IF(COUNTIF('Códigos Itaú (ref)'!$A$2:$A$44,$C1330)&gt;0,"ITAU",IF(AND(TRIM(UPPER($I1330))="CONTRATUAL",ISNUMBER(SEARCH("INDIVIDUAL",SUBSTITUTE(UPPER($D1330)," ","")))),"PREMIUM FREE",""))))</f>
        <v/>
      </c>
    </row>
    <row r="1331">
      <c r="AC1331">
        <f>IF($C1331="","",IF(COUNTIF('Códigos Santander (ref)'!$A$2:$A$79,$C1331)&gt;0,"SANTANDER",IF(COUNTIF('Códigos Itaú (ref)'!$A$2:$A$44,$C1331)&gt;0,"ITAU",IF(AND(TRIM(UPPER($I1331))="CONTRATUAL",ISNUMBER(SEARCH("INDIVIDUAL",SUBSTITUTE(UPPER($D1331)," ","")))),"PREMIUM FREE",""))))</f>
        <v/>
      </c>
    </row>
    <row r="1332">
      <c r="AC1332">
        <f>IF($C1332="","",IF(COUNTIF('Códigos Santander (ref)'!$A$2:$A$79,$C1332)&gt;0,"SANTANDER",IF(COUNTIF('Códigos Itaú (ref)'!$A$2:$A$44,$C1332)&gt;0,"ITAU",IF(AND(TRIM(UPPER($I1332))="CONTRATUAL",ISNUMBER(SEARCH("INDIVIDUAL",SUBSTITUTE(UPPER($D1332)," ","")))),"PREMIUM FREE",""))))</f>
        <v/>
      </c>
    </row>
    <row r="1333">
      <c r="AC1333">
        <f>IF($C1333="","",IF(COUNTIF('Códigos Santander (ref)'!$A$2:$A$79,$C1333)&gt;0,"SANTANDER",IF(COUNTIF('Códigos Itaú (ref)'!$A$2:$A$44,$C1333)&gt;0,"ITAU",IF(AND(TRIM(UPPER($I1333))="CONTRATUAL",ISNUMBER(SEARCH("INDIVIDUAL",SUBSTITUTE(UPPER($D1333)," ","")))),"PREMIUM FREE",""))))</f>
        <v/>
      </c>
    </row>
    <row r="1334">
      <c r="AC1334">
        <f>IF($C1334="","",IF(COUNTIF('Códigos Santander (ref)'!$A$2:$A$79,$C1334)&gt;0,"SANTANDER",IF(COUNTIF('Códigos Itaú (ref)'!$A$2:$A$44,$C1334)&gt;0,"ITAU",IF(AND(TRIM(UPPER($I1334))="CONTRATUAL",ISNUMBER(SEARCH("INDIVIDUAL",SUBSTITUTE(UPPER($D1334)," ","")))),"PREMIUM FREE",""))))</f>
        <v/>
      </c>
    </row>
    <row r="1335">
      <c r="AC1335">
        <f>IF($C1335="","",IF(COUNTIF('Códigos Santander (ref)'!$A$2:$A$79,$C1335)&gt;0,"SANTANDER",IF(COUNTIF('Códigos Itaú (ref)'!$A$2:$A$44,$C1335)&gt;0,"ITAU",IF(AND(TRIM(UPPER($I1335))="CONTRATUAL",ISNUMBER(SEARCH("INDIVIDUAL",SUBSTITUTE(UPPER($D1335)," ","")))),"PREMIUM FREE",""))))</f>
        <v/>
      </c>
    </row>
    <row r="1336">
      <c r="AC1336">
        <f>IF($C1336="","",IF(COUNTIF('Códigos Santander (ref)'!$A$2:$A$79,$C1336)&gt;0,"SANTANDER",IF(COUNTIF('Códigos Itaú (ref)'!$A$2:$A$44,$C1336)&gt;0,"ITAU",IF(AND(TRIM(UPPER($I1336))="CONTRATUAL",ISNUMBER(SEARCH("INDIVIDUAL",SUBSTITUTE(UPPER($D1336)," ","")))),"PREMIUM FREE",""))))</f>
        <v/>
      </c>
    </row>
    <row r="1337">
      <c r="AC1337">
        <f>IF($C1337="","",IF(COUNTIF('Códigos Santander (ref)'!$A$2:$A$79,$C1337)&gt;0,"SANTANDER",IF(COUNTIF('Códigos Itaú (ref)'!$A$2:$A$44,$C1337)&gt;0,"ITAU",IF(AND(TRIM(UPPER($I1337))="CONTRATUAL",ISNUMBER(SEARCH("INDIVIDUAL",SUBSTITUTE(UPPER($D1337)," ","")))),"PREMIUM FREE",""))))</f>
        <v/>
      </c>
    </row>
    <row r="1338">
      <c r="AC1338">
        <f>IF($C1338="","",IF(COUNTIF('Códigos Santander (ref)'!$A$2:$A$79,$C1338)&gt;0,"SANTANDER",IF(COUNTIF('Códigos Itaú (ref)'!$A$2:$A$44,$C1338)&gt;0,"ITAU",IF(AND(TRIM(UPPER($I1338))="CONTRATUAL",ISNUMBER(SEARCH("INDIVIDUAL",SUBSTITUTE(UPPER($D1338)," ","")))),"PREMIUM FREE",""))))</f>
        <v/>
      </c>
    </row>
    <row r="1339">
      <c r="AC1339">
        <f>IF($C1339="","",IF(COUNTIF('Códigos Santander (ref)'!$A$2:$A$79,$C1339)&gt;0,"SANTANDER",IF(COUNTIF('Códigos Itaú (ref)'!$A$2:$A$44,$C1339)&gt;0,"ITAU",IF(AND(TRIM(UPPER($I1339))="CONTRATUAL",ISNUMBER(SEARCH("INDIVIDUAL",SUBSTITUTE(UPPER($D1339)," ","")))),"PREMIUM FREE",""))))</f>
        <v/>
      </c>
    </row>
    <row r="1340">
      <c r="AC1340">
        <f>IF($C1340="","",IF(COUNTIF('Códigos Santander (ref)'!$A$2:$A$79,$C1340)&gt;0,"SANTANDER",IF(COUNTIF('Códigos Itaú (ref)'!$A$2:$A$44,$C1340)&gt;0,"ITAU",IF(AND(TRIM(UPPER($I1340))="CONTRATUAL",ISNUMBER(SEARCH("INDIVIDUAL",SUBSTITUTE(UPPER($D1340)," ","")))),"PREMIUM FREE",""))))</f>
        <v/>
      </c>
    </row>
    <row r="1341">
      <c r="AC1341">
        <f>IF($C1341="","",IF(COUNTIF('Códigos Santander (ref)'!$A$2:$A$79,$C1341)&gt;0,"SANTANDER",IF(COUNTIF('Códigos Itaú (ref)'!$A$2:$A$44,$C1341)&gt;0,"ITAU",IF(AND(TRIM(UPPER($I1341))="CONTRATUAL",ISNUMBER(SEARCH("INDIVIDUAL",SUBSTITUTE(UPPER($D1341)," ","")))),"PREMIUM FREE",""))))</f>
        <v/>
      </c>
    </row>
    <row r="1342">
      <c r="AC1342">
        <f>IF($C1342="","",IF(COUNTIF('Códigos Santander (ref)'!$A$2:$A$79,$C1342)&gt;0,"SANTANDER",IF(COUNTIF('Códigos Itaú (ref)'!$A$2:$A$44,$C1342)&gt;0,"ITAU",IF(AND(TRIM(UPPER($I1342))="CONTRATUAL",ISNUMBER(SEARCH("INDIVIDUAL",SUBSTITUTE(UPPER($D1342)," ","")))),"PREMIUM FREE",""))))</f>
        <v/>
      </c>
    </row>
    <row r="1343">
      <c r="AC1343">
        <f>IF($C1343="","",IF(COUNTIF('Códigos Santander (ref)'!$A$2:$A$79,$C1343)&gt;0,"SANTANDER",IF(COUNTIF('Códigos Itaú (ref)'!$A$2:$A$44,$C1343)&gt;0,"ITAU",IF(AND(TRIM(UPPER($I1343))="CONTRATUAL",ISNUMBER(SEARCH("INDIVIDUAL",SUBSTITUTE(UPPER($D1343)," ","")))),"PREMIUM FREE",""))))</f>
        <v/>
      </c>
    </row>
    <row r="1344">
      <c r="AC1344">
        <f>IF($C1344="","",IF(COUNTIF('Códigos Santander (ref)'!$A$2:$A$79,$C1344)&gt;0,"SANTANDER",IF(COUNTIF('Códigos Itaú (ref)'!$A$2:$A$44,$C1344)&gt;0,"ITAU",IF(AND(TRIM(UPPER($I1344))="CONTRATUAL",ISNUMBER(SEARCH("INDIVIDUAL",SUBSTITUTE(UPPER($D1344)," ","")))),"PREMIUM FREE",""))))</f>
        <v/>
      </c>
    </row>
    <row r="1345">
      <c r="AC1345">
        <f>IF($C1345="","",IF(COUNTIF('Códigos Santander (ref)'!$A$2:$A$79,$C1345)&gt;0,"SANTANDER",IF(COUNTIF('Códigos Itaú (ref)'!$A$2:$A$44,$C1345)&gt;0,"ITAU",IF(AND(TRIM(UPPER($I1345))="CONTRATUAL",ISNUMBER(SEARCH("INDIVIDUAL",SUBSTITUTE(UPPER($D1345)," ","")))),"PREMIUM FREE",""))))</f>
        <v/>
      </c>
    </row>
    <row r="1346">
      <c r="AC1346">
        <f>IF($C1346="","",IF(COUNTIF('Códigos Santander (ref)'!$A$2:$A$79,$C1346)&gt;0,"SANTANDER",IF(COUNTIF('Códigos Itaú (ref)'!$A$2:$A$44,$C1346)&gt;0,"ITAU",IF(AND(TRIM(UPPER($I1346))="CONTRATUAL",ISNUMBER(SEARCH("INDIVIDUAL",SUBSTITUTE(UPPER($D1346)," ","")))),"PREMIUM FREE",""))))</f>
        <v/>
      </c>
    </row>
    <row r="1347">
      <c r="AC1347">
        <f>IF($C1347="","",IF(COUNTIF('Códigos Santander (ref)'!$A$2:$A$79,$C1347)&gt;0,"SANTANDER",IF(COUNTIF('Códigos Itaú (ref)'!$A$2:$A$44,$C1347)&gt;0,"ITAU",IF(AND(TRIM(UPPER($I1347))="CONTRATUAL",ISNUMBER(SEARCH("INDIVIDUAL",SUBSTITUTE(UPPER($D1347)," ","")))),"PREMIUM FREE",""))))</f>
        <v/>
      </c>
    </row>
    <row r="1348">
      <c r="AC1348">
        <f>IF($C1348="","",IF(COUNTIF('Códigos Santander (ref)'!$A$2:$A$79,$C1348)&gt;0,"SANTANDER",IF(COUNTIF('Códigos Itaú (ref)'!$A$2:$A$44,$C1348)&gt;0,"ITAU",IF(AND(TRIM(UPPER($I1348))="CONTRATUAL",ISNUMBER(SEARCH("INDIVIDUAL",SUBSTITUTE(UPPER($D1348)," ","")))),"PREMIUM FREE",""))))</f>
        <v/>
      </c>
    </row>
    <row r="1349">
      <c r="AC1349">
        <f>IF($C1349="","",IF(COUNTIF('Códigos Santander (ref)'!$A$2:$A$79,$C1349)&gt;0,"SANTANDER",IF(COUNTIF('Códigos Itaú (ref)'!$A$2:$A$44,$C1349)&gt;0,"ITAU",IF(AND(TRIM(UPPER($I1349))="CONTRATUAL",ISNUMBER(SEARCH("INDIVIDUAL",SUBSTITUTE(UPPER($D1349)," ","")))),"PREMIUM FREE",""))))</f>
        <v/>
      </c>
    </row>
    <row r="1350">
      <c r="AC1350">
        <f>IF($C1350="","",IF(COUNTIF('Códigos Santander (ref)'!$A$2:$A$79,$C1350)&gt;0,"SANTANDER",IF(COUNTIF('Códigos Itaú (ref)'!$A$2:$A$44,$C1350)&gt;0,"ITAU",IF(AND(TRIM(UPPER($I1350))="CONTRATUAL",ISNUMBER(SEARCH("INDIVIDUAL",SUBSTITUTE(UPPER($D1350)," ","")))),"PREMIUM FREE",""))))</f>
        <v/>
      </c>
    </row>
    <row r="1351">
      <c r="AC1351">
        <f>IF($C1351="","",IF(COUNTIF('Códigos Santander (ref)'!$A$2:$A$79,$C1351)&gt;0,"SANTANDER",IF(COUNTIF('Códigos Itaú (ref)'!$A$2:$A$44,$C1351)&gt;0,"ITAU",IF(AND(TRIM(UPPER($I1351))="CONTRATUAL",ISNUMBER(SEARCH("INDIVIDUAL",SUBSTITUTE(UPPER($D1351)," ","")))),"PREMIUM FREE",""))))</f>
        <v/>
      </c>
    </row>
    <row r="1352">
      <c r="AC1352">
        <f>IF($C1352="","",IF(COUNTIF('Códigos Santander (ref)'!$A$2:$A$79,$C1352)&gt;0,"SANTANDER",IF(COUNTIF('Códigos Itaú (ref)'!$A$2:$A$44,$C1352)&gt;0,"ITAU",IF(AND(TRIM(UPPER($I1352))="CONTRATUAL",ISNUMBER(SEARCH("INDIVIDUAL",SUBSTITUTE(UPPER($D1352)," ","")))),"PREMIUM FREE",""))))</f>
        <v/>
      </c>
    </row>
    <row r="1353">
      <c r="AC1353">
        <f>IF($C1353="","",IF(COUNTIF('Códigos Santander (ref)'!$A$2:$A$79,$C1353)&gt;0,"SANTANDER",IF(COUNTIF('Códigos Itaú (ref)'!$A$2:$A$44,$C1353)&gt;0,"ITAU",IF(AND(TRIM(UPPER($I1353))="CONTRATUAL",ISNUMBER(SEARCH("INDIVIDUAL",SUBSTITUTE(UPPER($D1353)," ","")))),"PREMIUM FREE",""))))</f>
        <v/>
      </c>
    </row>
    <row r="1354">
      <c r="AC1354">
        <f>IF($C1354="","",IF(COUNTIF('Códigos Santander (ref)'!$A$2:$A$79,$C1354)&gt;0,"SANTANDER",IF(COUNTIF('Códigos Itaú (ref)'!$A$2:$A$44,$C1354)&gt;0,"ITAU",IF(AND(TRIM(UPPER($I1354))="CONTRATUAL",ISNUMBER(SEARCH("INDIVIDUAL",SUBSTITUTE(UPPER($D1354)," ","")))),"PREMIUM FREE",""))))</f>
        <v/>
      </c>
    </row>
    <row r="1355">
      <c r="AC1355">
        <f>IF($C1355="","",IF(COUNTIF('Códigos Santander (ref)'!$A$2:$A$79,$C1355)&gt;0,"SANTANDER",IF(COUNTIF('Códigos Itaú (ref)'!$A$2:$A$44,$C1355)&gt;0,"ITAU",IF(AND(TRIM(UPPER($I1355))="CONTRATUAL",ISNUMBER(SEARCH("INDIVIDUAL",SUBSTITUTE(UPPER($D1355)," ","")))),"PREMIUM FREE",""))))</f>
        <v/>
      </c>
    </row>
    <row r="1356">
      <c r="AC1356">
        <f>IF($C1356="","",IF(COUNTIF('Códigos Santander (ref)'!$A$2:$A$79,$C1356)&gt;0,"SANTANDER",IF(COUNTIF('Códigos Itaú (ref)'!$A$2:$A$44,$C1356)&gt;0,"ITAU",IF(AND(TRIM(UPPER($I1356))="CONTRATUAL",ISNUMBER(SEARCH("INDIVIDUAL",SUBSTITUTE(UPPER($D1356)," ","")))),"PREMIUM FREE",""))))</f>
        <v/>
      </c>
    </row>
    <row r="1357">
      <c r="AC1357">
        <f>IF($C1357="","",IF(COUNTIF('Códigos Santander (ref)'!$A$2:$A$79,$C1357)&gt;0,"SANTANDER",IF(COUNTIF('Códigos Itaú (ref)'!$A$2:$A$44,$C1357)&gt;0,"ITAU",IF(AND(TRIM(UPPER($I1357))="CONTRATUAL",ISNUMBER(SEARCH("INDIVIDUAL",SUBSTITUTE(UPPER($D1357)," ","")))),"PREMIUM FREE",""))))</f>
        <v/>
      </c>
    </row>
    <row r="1358">
      <c r="AC1358">
        <f>IF($C1358="","",IF(COUNTIF('Códigos Santander (ref)'!$A$2:$A$79,$C1358)&gt;0,"SANTANDER",IF(COUNTIF('Códigos Itaú (ref)'!$A$2:$A$44,$C1358)&gt;0,"ITAU",IF(AND(TRIM(UPPER($I1358))="CONTRATUAL",ISNUMBER(SEARCH("INDIVIDUAL",SUBSTITUTE(UPPER($D1358)," ","")))),"PREMIUM FREE",""))))</f>
        <v/>
      </c>
    </row>
    <row r="1359">
      <c r="AC1359">
        <f>IF($C1359="","",IF(COUNTIF('Códigos Santander (ref)'!$A$2:$A$79,$C1359)&gt;0,"SANTANDER",IF(COUNTIF('Códigos Itaú (ref)'!$A$2:$A$44,$C1359)&gt;0,"ITAU",IF(AND(TRIM(UPPER($I1359))="CONTRATUAL",ISNUMBER(SEARCH("INDIVIDUAL",SUBSTITUTE(UPPER($D1359)," ","")))),"PREMIUM FREE",""))))</f>
        <v/>
      </c>
    </row>
    <row r="1360">
      <c r="AC1360">
        <f>IF($C1360="","",IF(COUNTIF('Códigos Santander (ref)'!$A$2:$A$79,$C1360)&gt;0,"SANTANDER",IF(COUNTIF('Códigos Itaú (ref)'!$A$2:$A$44,$C1360)&gt;0,"ITAU",IF(AND(TRIM(UPPER($I1360))="CONTRATUAL",ISNUMBER(SEARCH("INDIVIDUAL",SUBSTITUTE(UPPER($D1360)," ","")))),"PREMIUM FREE",""))))</f>
        <v/>
      </c>
    </row>
    <row r="1361">
      <c r="AC1361">
        <f>IF($C1361="","",IF(COUNTIF('Códigos Santander (ref)'!$A$2:$A$79,$C1361)&gt;0,"SANTANDER",IF(COUNTIF('Códigos Itaú (ref)'!$A$2:$A$44,$C1361)&gt;0,"ITAU",IF(AND(TRIM(UPPER($I1361))="CONTRATUAL",ISNUMBER(SEARCH("INDIVIDUAL",SUBSTITUTE(UPPER($D1361)," ","")))),"PREMIUM FREE",""))))</f>
        <v/>
      </c>
    </row>
    <row r="1362">
      <c r="AC1362">
        <f>IF($C1362="","",IF(COUNTIF('Códigos Santander (ref)'!$A$2:$A$79,$C1362)&gt;0,"SANTANDER",IF(COUNTIF('Códigos Itaú (ref)'!$A$2:$A$44,$C1362)&gt;0,"ITAU",IF(AND(TRIM(UPPER($I1362))="CONTRATUAL",ISNUMBER(SEARCH("INDIVIDUAL",SUBSTITUTE(UPPER($D1362)," ","")))),"PREMIUM FREE",""))))</f>
        <v/>
      </c>
    </row>
    <row r="1363">
      <c r="AC1363">
        <f>IF($C1363="","",IF(COUNTIF('Códigos Santander (ref)'!$A$2:$A$79,$C1363)&gt;0,"SANTANDER",IF(COUNTIF('Códigos Itaú (ref)'!$A$2:$A$44,$C1363)&gt;0,"ITAU",IF(AND(TRIM(UPPER($I1363))="CONTRATUAL",ISNUMBER(SEARCH("INDIVIDUAL",SUBSTITUTE(UPPER($D1363)," ","")))),"PREMIUM FREE",""))))</f>
        <v/>
      </c>
    </row>
    <row r="1364">
      <c r="AC1364">
        <f>IF($C1364="","",IF(COUNTIF('Códigos Santander (ref)'!$A$2:$A$79,$C1364)&gt;0,"SANTANDER",IF(COUNTIF('Códigos Itaú (ref)'!$A$2:$A$44,$C1364)&gt;0,"ITAU",IF(AND(TRIM(UPPER($I1364))="CONTRATUAL",ISNUMBER(SEARCH("INDIVIDUAL",SUBSTITUTE(UPPER($D1364)," ","")))),"PREMIUM FREE",""))))</f>
        <v/>
      </c>
    </row>
    <row r="1365">
      <c r="AC1365">
        <f>IF($C1365="","",IF(COUNTIF('Códigos Santander (ref)'!$A$2:$A$79,$C1365)&gt;0,"SANTANDER",IF(COUNTIF('Códigos Itaú (ref)'!$A$2:$A$44,$C1365)&gt;0,"ITAU",IF(AND(TRIM(UPPER($I1365))="CONTRATUAL",ISNUMBER(SEARCH("INDIVIDUAL",SUBSTITUTE(UPPER($D1365)," ","")))),"PREMIUM FREE",""))))</f>
        <v/>
      </c>
    </row>
    <row r="1366">
      <c r="AC1366">
        <f>IF($C1366="","",IF(COUNTIF('Códigos Santander (ref)'!$A$2:$A$79,$C1366)&gt;0,"SANTANDER",IF(COUNTIF('Códigos Itaú (ref)'!$A$2:$A$44,$C1366)&gt;0,"ITAU",IF(AND(TRIM(UPPER($I1366))="CONTRATUAL",ISNUMBER(SEARCH("INDIVIDUAL",SUBSTITUTE(UPPER($D1366)," ","")))),"PREMIUM FREE",""))))</f>
        <v/>
      </c>
    </row>
    <row r="1367">
      <c r="AC1367">
        <f>IF($C1367="","",IF(COUNTIF('Códigos Santander (ref)'!$A$2:$A$79,$C1367)&gt;0,"SANTANDER",IF(COUNTIF('Códigos Itaú (ref)'!$A$2:$A$44,$C1367)&gt;0,"ITAU",IF(AND(TRIM(UPPER($I1367))="CONTRATUAL",ISNUMBER(SEARCH("INDIVIDUAL",SUBSTITUTE(UPPER($D1367)," ","")))),"PREMIUM FREE",""))))</f>
        <v/>
      </c>
    </row>
    <row r="1368">
      <c r="AC1368">
        <f>IF($C1368="","",IF(COUNTIF('Códigos Santander (ref)'!$A$2:$A$79,$C1368)&gt;0,"SANTANDER",IF(COUNTIF('Códigos Itaú (ref)'!$A$2:$A$44,$C1368)&gt;0,"ITAU",IF(AND(TRIM(UPPER($I1368))="CONTRATUAL",ISNUMBER(SEARCH("INDIVIDUAL",SUBSTITUTE(UPPER($D1368)," ","")))),"PREMIUM FREE",""))))</f>
        <v/>
      </c>
    </row>
    <row r="1369">
      <c r="AC1369">
        <f>IF($C1369="","",IF(COUNTIF('Códigos Santander (ref)'!$A$2:$A$79,$C1369)&gt;0,"SANTANDER",IF(COUNTIF('Códigos Itaú (ref)'!$A$2:$A$44,$C1369)&gt;0,"ITAU",IF(AND(TRIM(UPPER($I1369))="CONTRATUAL",ISNUMBER(SEARCH("INDIVIDUAL",SUBSTITUTE(UPPER($D1369)," ","")))),"PREMIUM FREE",""))))</f>
        <v/>
      </c>
    </row>
    <row r="1370">
      <c r="AC1370">
        <f>IF($C1370="","",IF(COUNTIF('Códigos Santander (ref)'!$A$2:$A$79,$C1370)&gt;0,"SANTANDER",IF(COUNTIF('Códigos Itaú (ref)'!$A$2:$A$44,$C1370)&gt;0,"ITAU",IF(AND(TRIM(UPPER($I1370))="CONTRATUAL",ISNUMBER(SEARCH("INDIVIDUAL",SUBSTITUTE(UPPER($D1370)," ","")))),"PREMIUM FREE",""))))</f>
        <v/>
      </c>
    </row>
    <row r="1371">
      <c r="AC1371">
        <f>IF($C1371="","",IF(COUNTIF('Códigos Santander (ref)'!$A$2:$A$79,$C1371)&gt;0,"SANTANDER",IF(COUNTIF('Códigos Itaú (ref)'!$A$2:$A$44,$C1371)&gt;0,"ITAU",IF(AND(TRIM(UPPER($I1371))="CONTRATUAL",ISNUMBER(SEARCH("INDIVIDUAL",SUBSTITUTE(UPPER($D1371)," ","")))),"PREMIUM FREE",""))))</f>
        <v/>
      </c>
    </row>
    <row r="1372">
      <c r="AC1372">
        <f>IF($C1372="","",IF(COUNTIF('Códigos Santander (ref)'!$A$2:$A$79,$C1372)&gt;0,"SANTANDER",IF(COUNTIF('Códigos Itaú (ref)'!$A$2:$A$44,$C1372)&gt;0,"ITAU",IF(AND(TRIM(UPPER($I1372))="CONTRATUAL",ISNUMBER(SEARCH("INDIVIDUAL",SUBSTITUTE(UPPER($D1372)," ","")))),"PREMIUM FREE",""))))</f>
        <v/>
      </c>
    </row>
    <row r="1373">
      <c r="AC1373">
        <f>IF($C1373="","",IF(COUNTIF('Códigos Santander (ref)'!$A$2:$A$79,$C1373)&gt;0,"SANTANDER",IF(COUNTIF('Códigos Itaú (ref)'!$A$2:$A$44,$C1373)&gt;0,"ITAU",IF(AND(TRIM(UPPER($I1373))="CONTRATUAL",ISNUMBER(SEARCH("INDIVIDUAL",SUBSTITUTE(UPPER($D1373)," ","")))),"PREMIUM FREE",""))))</f>
        <v/>
      </c>
    </row>
    <row r="1374">
      <c r="AC1374">
        <f>IF($C1374="","",IF(COUNTIF('Códigos Santander (ref)'!$A$2:$A$79,$C1374)&gt;0,"SANTANDER",IF(COUNTIF('Códigos Itaú (ref)'!$A$2:$A$44,$C1374)&gt;0,"ITAU",IF(AND(TRIM(UPPER($I1374))="CONTRATUAL",ISNUMBER(SEARCH("INDIVIDUAL",SUBSTITUTE(UPPER($D1374)," ","")))),"PREMIUM FREE",""))))</f>
        <v/>
      </c>
    </row>
    <row r="1375">
      <c r="AC1375">
        <f>IF($C1375="","",IF(COUNTIF('Códigos Santander (ref)'!$A$2:$A$79,$C1375)&gt;0,"SANTANDER",IF(COUNTIF('Códigos Itaú (ref)'!$A$2:$A$44,$C1375)&gt;0,"ITAU",IF(AND(TRIM(UPPER($I1375))="CONTRATUAL",ISNUMBER(SEARCH("INDIVIDUAL",SUBSTITUTE(UPPER($D1375)," ","")))),"PREMIUM FREE",""))))</f>
        <v/>
      </c>
    </row>
    <row r="1376">
      <c r="AC1376">
        <f>IF($C1376="","",IF(COUNTIF('Códigos Santander (ref)'!$A$2:$A$79,$C1376)&gt;0,"SANTANDER",IF(COUNTIF('Códigos Itaú (ref)'!$A$2:$A$44,$C1376)&gt;0,"ITAU",IF(AND(TRIM(UPPER($I1376))="CONTRATUAL",ISNUMBER(SEARCH("INDIVIDUAL",SUBSTITUTE(UPPER($D1376)," ","")))),"PREMIUM FREE",""))))</f>
        <v/>
      </c>
    </row>
    <row r="1377">
      <c r="AC1377">
        <f>IF($C1377="","",IF(COUNTIF('Códigos Santander (ref)'!$A$2:$A$79,$C1377)&gt;0,"SANTANDER",IF(COUNTIF('Códigos Itaú (ref)'!$A$2:$A$44,$C1377)&gt;0,"ITAU",IF(AND(TRIM(UPPER($I1377))="CONTRATUAL",ISNUMBER(SEARCH("INDIVIDUAL",SUBSTITUTE(UPPER($D1377)," ","")))),"PREMIUM FREE",""))))</f>
        <v/>
      </c>
    </row>
    <row r="1378">
      <c r="AC1378">
        <f>IF($C1378="","",IF(COUNTIF('Códigos Santander (ref)'!$A$2:$A$79,$C1378)&gt;0,"SANTANDER",IF(COUNTIF('Códigos Itaú (ref)'!$A$2:$A$44,$C1378)&gt;0,"ITAU",IF(AND(TRIM(UPPER($I1378))="CONTRATUAL",ISNUMBER(SEARCH("INDIVIDUAL",SUBSTITUTE(UPPER($D1378)," ","")))),"PREMIUM FREE",""))))</f>
        <v/>
      </c>
    </row>
    <row r="1379">
      <c r="AC1379">
        <f>IF($C1379="","",IF(COUNTIF('Códigos Santander (ref)'!$A$2:$A$79,$C1379)&gt;0,"SANTANDER",IF(COUNTIF('Códigos Itaú (ref)'!$A$2:$A$44,$C1379)&gt;0,"ITAU",IF(AND(TRIM(UPPER($I1379))="CONTRATUAL",ISNUMBER(SEARCH("INDIVIDUAL",SUBSTITUTE(UPPER($D1379)," ","")))),"PREMIUM FREE",""))))</f>
        <v/>
      </c>
    </row>
    <row r="1380">
      <c r="AC1380">
        <f>IF($C1380="","",IF(COUNTIF('Códigos Santander (ref)'!$A$2:$A$79,$C1380)&gt;0,"SANTANDER",IF(COUNTIF('Códigos Itaú (ref)'!$A$2:$A$44,$C1380)&gt;0,"ITAU",IF(AND(TRIM(UPPER($I1380))="CONTRATUAL",ISNUMBER(SEARCH("INDIVIDUAL",SUBSTITUTE(UPPER($D1380)," ","")))),"PREMIUM FREE",""))))</f>
        <v/>
      </c>
    </row>
    <row r="1381">
      <c r="AC1381">
        <f>IF($C1381="","",IF(COUNTIF('Códigos Santander (ref)'!$A$2:$A$79,$C1381)&gt;0,"SANTANDER",IF(COUNTIF('Códigos Itaú (ref)'!$A$2:$A$44,$C1381)&gt;0,"ITAU",IF(AND(TRIM(UPPER($I1381))="CONTRATUAL",ISNUMBER(SEARCH("INDIVIDUAL",SUBSTITUTE(UPPER($D1381)," ","")))),"PREMIUM FREE",""))))</f>
        <v/>
      </c>
    </row>
    <row r="1382">
      <c r="AC1382">
        <f>IF($C1382="","",IF(COUNTIF('Códigos Santander (ref)'!$A$2:$A$79,$C1382)&gt;0,"SANTANDER",IF(COUNTIF('Códigos Itaú (ref)'!$A$2:$A$44,$C1382)&gt;0,"ITAU",IF(AND(TRIM(UPPER($I1382))="CONTRATUAL",ISNUMBER(SEARCH("INDIVIDUAL",SUBSTITUTE(UPPER($D1382)," ","")))),"PREMIUM FREE",""))))</f>
        <v/>
      </c>
    </row>
    <row r="1383">
      <c r="AC1383">
        <f>IF($C1383="","",IF(COUNTIF('Códigos Santander (ref)'!$A$2:$A$79,$C1383)&gt;0,"SANTANDER",IF(COUNTIF('Códigos Itaú (ref)'!$A$2:$A$44,$C1383)&gt;0,"ITAU",IF(AND(TRIM(UPPER($I1383))="CONTRATUAL",ISNUMBER(SEARCH("INDIVIDUAL",SUBSTITUTE(UPPER($D1383)," ","")))),"PREMIUM FREE",""))))</f>
        <v/>
      </c>
    </row>
    <row r="1384">
      <c r="AC1384">
        <f>IF($C1384="","",IF(COUNTIF('Códigos Santander (ref)'!$A$2:$A$79,$C1384)&gt;0,"SANTANDER",IF(COUNTIF('Códigos Itaú (ref)'!$A$2:$A$44,$C1384)&gt;0,"ITAU",IF(AND(TRIM(UPPER($I1384))="CONTRATUAL",ISNUMBER(SEARCH("INDIVIDUAL",SUBSTITUTE(UPPER($D1384)," ","")))),"PREMIUM FREE",""))))</f>
        <v/>
      </c>
    </row>
    <row r="1385">
      <c r="AC1385">
        <f>IF($C1385="","",IF(COUNTIF('Códigos Santander (ref)'!$A$2:$A$79,$C1385)&gt;0,"SANTANDER",IF(COUNTIF('Códigos Itaú (ref)'!$A$2:$A$44,$C1385)&gt;0,"ITAU",IF(AND(TRIM(UPPER($I1385))="CONTRATUAL",ISNUMBER(SEARCH("INDIVIDUAL",SUBSTITUTE(UPPER($D1385)," ","")))),"PREMIUM FREE",""))))</f>
        <v/>
      </c>
    </row>
    <row r="1386">
      <c r="AC1386">
        <f>IF($C1386="","",IF(COUNTIF('Códigos Santander (ref)'!$A$2:$A$79,$C1386)&gt;0,"SANTANDER",IF(COUNTIF('Códigos Itaú (ref)'!$A$2:$A$44,$C1386)&gt;0,"ITAU",IF(AND(TRIM(UPPER($I1386))="CONTRATUAL",ISNUMBER(SEARCH("INDIVIDUAL",SUBSTITUTE(UPPER($D1386)," ","")))),"PREMIUM FREE",""))))</f>
        <v/>
      </c>
    </row>
    <row r="1387">
      <c r="AC1387">
        <f>IF($C1387="","",IF(COUNTIF('Códigos Santander (ref)'!$A$2:$A$79,$C1387)&gt;0,"SANTANDER",IF(COUNTIF('Códigos Itaú (ref)'!$A$2:$A$44,$C1387)&gt;0,"ITAU",IF(AND(TRIM(UPPER($I1387))="CONTRATUAL",ISNUMBER(SEARCH("INDIVIDUAL",SUBSTITUTE(UPPER($D1387)," ","")))),"PREMIUM FREE",""))))</f>
        <v/>
      </c>
    </row>
    <row r="1388">
      <c r="AC1388">
        <f>IF($C1388="","",IF(COUNTIF('Códigos Santander (ref)'!$A$2:$A$79,$C1388)&gt;0,"SANTANDER",IF(COUNTIF('Códigos Itaú (ref)'!$A$2:$A$44,$C1388)&gt;0,"ITAU",IF(AND(TRIM(UPPER($I1388))="CONTRATUAL",ISNUMBER(SEARCH("INDIVIDUAL",SUBSTITUTE(UPPER($D1388)," ","")))),"PREMIUM FREE",""))))</f>
        <v/>
      </c>
    </row>
    <row r="1389">
      <c r="AC1389">
        <f>IF($C1389="","",IF(COUNTIF('Códigos Santander (ref)'!$A$2:$A$79,$C1389)&gt;0,"SANTANDER",IF(COUNTIF('Códigos Itaú (ref)'!$A$2:$A$44,$C1389)&gt;0,"ITAU",IF(AND(TRIM(UPPER($I1389))="CONTRATUAL",ISNUMBER(SEARCH("INDIVIDUAL",SUBSTITUTE(UPPER($D1389)," ","")))),"PREMIUM FREE",""))))</f>
        <v/>
      </c>
    </row>
    <row r="1390">
      <c r="AC1390">
        <f>IF($C1390="","",IF(COUNTIF('Códigos Santander (ref)'!$A$2:$A$79,$C1390)&gt;0,"SANTANDER",IF(COUNTIF('Códigos Itaú (ref)'!$A$2:$A$44,$C1390)&gt;0,"ITAU",IF(AND(TRIM(UPPER($I1390))="CONTRATUAL",ISNUMBER(SEARCH("INDIVIDUAL",SUBSTITUTE(UPPER($D1390)," ","")))),"PREMIUM FREE",""))))</f>
        <v/>
      </c>
    </row>
    <row r="1391">
      <c r="AC1391">
        <f>IF($C1391="","",IF(COUNTIF('Códigos Santander (ref)'!$A$2:$A$79,$C1391)&gt;0,"SANTANDER",IF(COUNTIF('Códigos Itaú (ref)'!$A$2:$A$44,$C1391)&gt;0,"ITAU",IF(AND(TRIM(UPPER($I1391))="CONTRATUAL",ISNUMBER(SEARCH("INDIVIDUAL",SUBSTITUTE(UPPER($D1391)," ","")))),"PREMIUM FREE",""))))</f>
        <v/>
      </c>
    </row>
    <row r="1392">
      <c r="AC1392">
        <f>IF($C1392="","",IF(COUNTIF('Códigos Santander (ref)'!$A$2:$A$79,$C1392)&gt;0,"SANTANDER",IF(COUNTIF('Códigos Itaú (ref)'!$A$2:$A$44,$C1392)&gt;0,"ITAU",IF(AND(TRIM(UPPER($I1392))="CONTRATUAL",ISNUMBER(SEARCH("INDIVIDUAL",SUBSTITUTE(UPPER($D1392)," ","")))),"PREMIUM FREE",""))))</f>
        <v/>
      </c>
    </row>
    <row r="1393">
      <c r="AC1393">
        <f>IF($C1393="","",IF(COUNTIF('Códigos Santander (ref)'!$A$2:$A$79,$C1393)&gt;0,"SANTANDER",IF(COUNTIF('Códigos Itaú (ref)'!$A$2:$A$44,$C1393)&gt;0,"ITAU",IF(AND(TRIM(UPPER($I1393))="CONTRATUAL",ISNUMBER(SEARCH("INDIVIDUAL",SUBSTITUTE(UPPER($D1393)," ","")))),"PREMIUM FREE",""))))</f>
        <v/>
      </c>
    </row>
    <row r="1394">
      <c r="AC1394">
        <f>IF($C1394="","",IF(COUNTIF('Códigos Santander (ref)'!$A$2:$A$79,$C1394)&gt;0,"SANTANDER",IF(COUNTIF('Códigos Itaú (ref)'!$A$2:$A$44,$C1394)&gt;0,"ITAU",IF(AND(TRIM(UPPER($I1394))="CONTRATUAL",ISNUMBER(SEARCH("INDIVIDUAL",SUBSTITUTE(UPPER($D1394)," ","")))),"PREMIUM FREE",""))))</f>
        <v/>
      </c>
    </row>
    <row r="1395">
      <c r="AC1395">
        <f>IF($C1395="","",IF(COUNTIF('Códigos Santander (ref)'!$A$2:$A$79,$C1395)&gt;0,"SANTANDER",IF(COUNTIF('Códigos Itaú (ref)'!$A$2:$A$44,$C1395)&gt;0,"ITAU",IF(AND(TRIM(UPPER($I1395))="CONTRATUAL",ISNUMBER(SEARCH("INDIVIDUAL",SUBSTITUTE(UPPER($D1395)," ","")))),"PREMIUM FREE",""))))</f>
        <v/>
      </c>
    </row>
    <row r="1396">
      <c r="AC1396">
        <f>IF($C1396="","",IF(COUNTIF('Códigos Santander (ref)'!$A$2:$A$79,$C1396)&gt;0,"SANTANDER",IF(COUNTIF('Códigos Itaú (ref)'!$A$2:$A$44,$C1396)&gt;0,"ITAU",IF(AND(TRIM(UPPER($I1396))="CONTRATUAL",ISNUMBER(SEARCH("INDIVIDUAL",SUBSTITUTE(UPPER($D1396)," ","")))),"PREMIUM FREE",""))))</f>
        <v/>
      </c>
    </row>
    <row r="1397">
      <c r="AC1397">
        <f>IF($C1397="","",IF(COUNTIF('Códigos Santander (ref)'!$A$2:$A$79,$C1397)&gt;0,"SANTANDER",IF(COUNTIF('Códigos Itaú (ref)'!$A$2:$A$44,$C1397)&gt;0,"ITAU",IF(AND(TRIM(UPPER($I1397))="CONTRATUAL",ISNUMBER(SEARCH("INDIVIDUAL",SUBSTITUTE(UPPER($D1397)," ","")))),"PREMIUM FREE",""))))</f>
        <v/>
      </c>
    </row>
    <row r="1398">
      <c r="AC1398">
        <f>IF($C1398="","",IF(COUNTIF('Códigos Santander (ref)'!$A$2:$A$79,$C1398)&gt;0,"SANTANDER",IF(COUNTIF('Códigos Itaú (ref)'!$A$2:$A$44,$C1398)&gt;0,"ITAU",IF(AND(TRIM(UPPER($I1398))="CONTRATUAL",ISNUMBER(SEARCH("INDIVIDUAL",SUBSTITUTE(UPPER($D1398)," ","")))),"PREMIUM FREE",""))))</f>
        <v/>
      </c>
    </row>
    <row r="1399">
      <c r="AC1399">
        <f>IF($C1399="","",IF(COUNTIF('Códigos Santander (ref)'!$A$2:$A$79,$C1399)&gt;0,"SANTANDER",IF(COUNTIF('Códigos Itaú (ref)'!$A$2:$A$44,$C1399)&gt;0,"ITAU",IF(AND(TRIM(UPPER($I1399))="CONTRATUAL",ISNUMBER(SEARCH("INDIVIDUAL",SUBSTITUTE(UPPER($D1399)," ","")))),"PREMIUM FREE",""))))</f>
        <v/>
      </c>
    </row>
    <row r="1400">
      <c r="AC1400">
        <f>IF($C1400="","",IF(COUNTIF('Códigos Santander (ref)'!$A$2:$A$79,$C1400)&gt;0,"SANTANDER",IF(COUNTIF('Códigos Itaú (ref)'!$A$2:$A$44,$C1400)&gt;0,"ITAU",IF(AND(TRIM(UPPER($I1400))="CONTRATUAL",ISNUMBER(SEARCH("INDIVIDUAL",SUBSTITUTE(UPPER($D1400)," ","")))),"PREMIUM FREE",""))))</f>
        <v/>
      </c>
    </row>
    <row r="1401">
      <c r="AC1401">
        <f>IF($C1401="","",IF(COUNTIF('Códigos Santander (ref)'!$A$2:$A$79,$C1401)&gt;0,"SANTANDER",IF(COUNTIF('Códigos Itaú (ref)'!$A$2:$A$44,$C1401)&gt;0,"ITAU",IF(AND(TRIM(UPPER($I1401))="CONTRATUAL",ISNUMBER(SEARCH("INDIVIDUAL",SUBSTITUTE(UPPER($D1401)," ","")))),"PREMIUM FREE",""))))</f>
        <v/>
      </c>
    </row>
    <row r="1402">
      <c r="AC1402">
        <f>IF($C1402="","",IF(COUNTIF('Códigos Santander (ref)'!$A$2:$A$79,$C1402)&gt;0,"SANTANDER",IF(COUNTIF('Códigos Itaú (ref)'!$A$2:$A$44,$C1402)&gt;0,"ITAU",IF(AND(TRIM(UPPER($I1402))="CONTRATUAL",ISNUMBER(SEARCH("INDIVIDUAL",SUBSTITUTE(UPPER($D1402)," ","")))),"PREMIUM FREE",""))))</f>
        <v/>
      </c>
    </row>
    <row r="1403">
      <c r="AC1403">
        <f>IF($C1403="","",IF(COUNTIF('Códigos Santander (ref)'!$A$2:$A$79,$C1403)&gt;0,"SANTANDER",IF(COUNTIF('Códigos Itaú (ref)'!$A$2:$A$44,$C1403)&gt;0,"ITAU",IF(AND(TRIM(UPPER($I1403))="CONTRATUAL",ISNUMBER(SEARCH("INDIVIDUAL",SUBSTITUTE(UPPER($D1403)," ","")))),"PREMIUM FREE",""))))</f>
        <v/>
      </c>
    </row>
    <row r="1404">
      <c r="AC1404">
        <f>IF($C1404="","",IF(COUNTIF('Códigos Santander (ref)'!$A$2:$A$79,$C1404)&gt;0,"SANTANDER",IF(COUNTIF('Códigos Itaú (ref)'!$A$2:$A$44,$C1404)&gt;0,"ITAU",IF(AND(TRIM(UPPER($I1404))="CONTRATUAL",ISNUMBER(SEARCH("INDIVIDUAL",SUBSTITUTE(UPPER($D1404)," ","")))),"PREMIUM FREE",""))))</f>
        <v/>
      </c>
    </row>
    <row r="1405">
      <c r="AC1405">
        <f>IF($C1405="","",IF(COUNTIF('Códigos Santander (ref)'!$A$2:$A$79,$C1405)&gt;0,"SANTANDER",IF(COUNTIF('Códigos Itaú (ref)'!$A$2:$A$44,$C1405)&gt;0,"ITAU",IF(AND(TRIM(UPPER($I1405))="CONTRATUAL",ISNUMBER(SEARCH("INDIVIDUAL",SUBSTITUTE(UPPER($D1405)," ","")))),"PREMIUM FREE",""))))</f>
        <v/>
      </c>
    </row>
    <row r="1406">
      <c r="AC1406">
        <f>IF($C1406="","",IF(COUNTIF('Códigos Santander (ref)'!$A$2:$A$79,$C1406)&gt;0,"SANTANDER",IF(COUNTIF('Códigos Itaú (ref)'!$A$2:$A$44,$C1406)&gt;0,"ITAU",IF(AND(TRIM(UPPER($I1406))="CONTRATUAL",ISNUMBER(SEARCH("INDIVIDUAL",SUBSTITUTE(UPPER($D1406)," ","")))),"PREMIUM FREE",""))))</f>
        <v/>
      </c>
    </row>
    <row r="1407">
      <c r="AC1407">
        <f>IF($C1407="","",IF(COUNTIF('Códigos Santander (ref)'!$A$2:$A$79,$C1407)&gt;0,"SANTANDER",IF(COUNTIF('Códigos Itaú (ref)'!$A$2:$A$44,$C1407)&gt;0,"ITAU",IF(AND(TRIM(UPPER($I1407))="CONTRATUAL",ISNUMBER(SEARCH("INDIVIDUAL",SUBSTITUTE(UPPER($D1407)," ","")))),"PREMIUM FREE",""))))</f>
        <v/>
      </c>
    </row>
    <row r="1408">
      <c r="AC1408">
        <f>IF($C1408="","",IF(COUNTIF('Códigos Santander (ref)'!$A$2:$A$79,$C1408)&gt;0,"SANTANDER",IF(COUNTIF('Códigos Itaú (ref)'!$A$2:$A$44,$C1408)&gt;0,"ITAU",IF(AND(TRIM(UPPER($I1408))="CONTRATUAL",ISNUMBER(SEARCH("INDIVIDUAL",SUBSTITUTE(UPPER($D1408)," ","")))),"PREMIUM FREE",""))))</f>
        <v/>
      </c>
    </row>
    <row r="1409">
      <c r="AC1409">
        <f>IF($C1409="","",IF(COUNTIF('Códigos Santander (ref)'!$A$2:$A$79,$C1409)&gt;0,"SANTANDER",IF(COUNTIF('Códigos Itaú (ref)'!$A$2:$A$44,$C1409)&gt;0,"ITAU",IF(AND(TRIM(UPPER($I1409))="CONTRATUAL",ISNUMBER(SEARCH("INDIVIDUAL",SUBSTITUTE(UPPER($D1409)," ","")))),"PREMIUM FREE",""))))</f>
        <v/>
      </c>
    </row>
    <row r="1410">
      <c r="AC1410">
        <f>IF($C1410="","",IF(COUNTIF('Códigos Santander (ref)'!$A$2:$A$79,$C1410)&gt;0,"SANTANDER",IF(COUNTIF('Códigos Itaú (ref)'!$A$2:$A$44,$C1410)&gt;0,"ITAU",IF(AND(TRIM(UPPER($I1410))="CONTRATUAL",ISNUMBER(SEARCH("INDIVIDUAL",SUBSTITUTE(UPPER($D1410)," ","")))),"PREMIUM FREE",""))))</f>
        <v/>
      </c>
    </row>
    <row r="1411">
      <c r="AC1411">
        <f>IF($C1411="","",IF(COUNTIF('Códigos Santander (ref)'!$A$2:$A$79,$C1411)&gt;0,"SANTANDER",IF(COUNTIF('Códigos Itaú (ref)'!$A$2:$A$44,$C1411)&gt;0,"ITAU",IF(AND(TRIM(UPPER($I1411))="CONTRATUAL",ISNUMBER(SEARCH("INDIVIDUAL",SUBSTITUTE(UPPER($D1411)," ","")))),"PREMIUM FREE",""))))</f>
        <v/>
      </c>
    </row>
    <row r="1412">
      <c r="AC1412">
        <f>IF($C1412="","",IF(COUNTIF('Códigos Santander (ref)'!$A$2:$A$79,$C1412)&gt;0,"SANTANDER",IF(COUNTIF('Códigos Itaú (ref)'!$A$2:$A$44,$C1412)&gt;0,"ITAU",IF(AND(TRIM(UPPER($I1412))="CONTRATUAL",ISNUMBER(SEARCH("INDIVIDUAL",SUBSTITUTE(UPPER($D1412)," ","")))),"PREMIUM FREE",""))))</f>
        <v/>
      </c>
    </row>
    <row r="1413">
      <c r="AC1413">
        <f>IF($C1413="","",IF(COUNTIF('Códigos Santander (ref)'!$A$2:$A$79,$C1413)&gt;0,"SANTANDER",IF(COUNTIF('Códigos Itaú (ref)'!$A$2:$A$44,$C1413)&gt;0,"ITAU",IF(AND(TRIM(UPPER($I1413))="CONTRATUAL",ISNUMBER(SEARCH("INDIVIDUAL",SUBSTITUTE(UPPER($D1413)," ","")))),"PREMIUM FREE",""))))</f>
        <v/>
      </c>
    </row>
    <row r="1414">
      <c r="AC1414">
        <f>IF($C1414="","",IF(COUNTIF('Códigos Santander (ref)'!$A$2:$A$79,$C1414)&gt;0,"SANTANDER",IF(COUNTIF('Códigos Itaú (ref)'!$A$2:$A$44,$C1414)&gt;0,"ITAU",IF(AND(TRIM(UPPER($I1414))="CONTRATUAL",ISNUMBER(SEARCH("INDIVIDUAL",SUBSTITUTE(UPPER($D1414)," ","")))),"PREMIUM FREE",""))))</f>
        <v/>
      </c>
    </row>
    <row r="1415">
      <c r="AC1415">
        <f>IF($C1415="","",IF(COUNTIF('Códigos Santander (ref)'!$A$2:$A$79,$C1415)&gt;0,"SANTANDER",IF(COUNTIF('Códigos Itaú (ref)'!$A$2:$A$44,$C1415)&gt;0,"ITAU",IF(AND(TRIM(UPPER($I1415))="CONTRATUAL",ISNUMBER(SEARCH("INDIVIDUAL",SUBSTITUTE(UPPER($D1415)," ","")))),"PREMIUM FREE",""))))</f>
        <v/>
      </c>
    </row>
    <row r="1416">
      <c r="AC1416">
        <f>IF($C1416="","",IF(COUNTIF('Códigos Santander (ref)'!$A$2:$A$79,$C1416)&gt;0,"SANTANDER",IF(COUNTIF('Códigos Itaú (ref)'!$A$2:$A$44,$C1416)&gt;0,"ITAU",IF(AND(TRIM(UPPER($I1416))="CONTRATUAL",ISNUMBER(SEARCH("INDIVIDUAL",SUBSTITUTE(UPPER($D1416)," ","")))),"PREMIUM FREE",""))))</f>
        <v/>
      </c>
    </row>
    <row r="1417">
      <c r="AC1417">
        <f>IF($C1417="","",IF(COUNTIF('Códigos Santander (ref)'!$A$2:$A$79,$C1417)&gt;0,"SANTANDER",IF(COUNTIF('Códigos Itaú (ref)'!$A$2:$A$44,$C1417)&gt;0,"ITAU",IF(AND(TRIM(UPPER($I1417))="CONTRATUAL",ISNUMBER(SEARCH("INDIVIDUAL",SUBSTITUTE(UPPER($D1417)," ","")))),"PREMIUM FREE",""))))</f>
        <v/>
      </c>
    </row>
    <row r="1418">
      <c r="AC1418">
        <f>IF($C1418="","",IF(COUNTIF('Códigos Santander (ref)'!$A$2:$A$79,$C1418)&gt;0,"SANTANDER",IF(COUNTIF('Códigos Itaú (ref)'!$A$2:$A$44,$C1418)&gt;0,"ITAU",IF(AND(TRIM(UPPER($I1418))="CONTRATUAL",ISNUMBER(SEARCH("INDIVIDUAL",SUBSTITUTE(UPPER($D1418)," ","")))),"PREMIUM FREE",""))))</f>
        <v/>
      </c>
    </row>
    <row r="1419">
      <c r="AC1419">
        <f>IF($C1419="","",IF(COUNTIF('Códigos Santander (ref)'!$A$2:$A$79,$C1419)&gt;0,"SANTANDER",IF(COUNTIF('Códigos Itaú (ref)'!$A$2:$A$44,$C1419)&gt;0,"ITAU",IF(AND(TRIM(UPPER($I1419))="CONTRATUAL",ISNUMBER(SEARCH("INDIVIDUAL",SUBSTITUTE(UPPER($D1419)," ","")))),"PREMIUM FREE",""))))</f>
        <v/>
      </c>
    </row>
    <row r="1420">
      <c r="AC1420">
        <f>IF($C1420="","",IF(COUNTIF('Códigos Santander (ref)'!$A$2:$A$79,$C1420)&gt;0,"SANTANDER",IF(COUNTIF('Códigos Itaú (ref)'!$A$2:$A$44,$C1420)&gt;0,"ITAU",IF(AND(TRIM(UPPER($I1420))="CONTRATUAL",ISNUMBER(SEARCH("INDIVIDUAL",SUBSTITUTE(UPPER($D1420)," ","")))),"PREMIUM FREE",""))))</f>
        <v/>
      </c>
    </row>
    <row r="1421">
      <c r="AC1421">
        <f>IF($C1421="","",IF(COUNTIF('Códigos Santander (ref)'!$A$2:$A$79,$C1421)&gt;0,"SANTANDER",IF(COUNTIF('Códigos Itaú (ref)'!$A$2:$A$44,$C1421)&gt;0,"ITAU",IF(AND(TRIM(UPPER($I1421))="CONTRATUAL",ISNUMBER(SEARCH("INDIVIDUAL",SUBSTITUTE(UPPER($D1421)," ","")))),"PREMIUM FREE",""))))</f>
        <v/>
      </c>
    </row>
    <row r="1422">
      <c r="AC1422">
        <f>IF($C1422="","",IF(COUNTIF('Códigos Santander (ref)'!$A$2:$A$79,$C1422)&gt;0,"SANTANDER",IF(COUNTIF('Códigos Itaú (ref)'!$A$2:$A$44,$C1422)&gt;0,"ITAU",IF(AND(TRIM(UPPER($I1422))="CONTRATUAL",ISNUMBER(SEARCH("INDIVIDUAL",SUBSTITUTE(UPPER($D1422)," ","")))),"PREMIUM FREE",""))))</f>
        <v/>
      </c>
    </row>
    <row r="1423">
      <c r="AC1423">
        <f>IF($C1423="","",IF(COUNTIF('Códigos Santander (ref)'!$A$2:$A$79,$C1423)&gt;0,"SANTANDER",IF(COUNTIF('Códigos Itaú (ref)'!$A$2:$A$44,$C1423)&gt;0,"ITAU",IF(AND(TRIM(UPPER($I1423))="CONTRATUAL",ISNUMBER(SEARCH("INDIVIDUAL",SUBSTITUTE(UPPER($D1423)," ","")))),"PREMIUM FREE",""))))</f>
        <v/>
      </c>
    </row>
    <row r="1424">
      <c r="AC1424">
        <f>IF($C1424="","",IF(COUNTIF('Códigos Santander (ref)'!$A$2:$A$79,$C1424)&gt;0,"SANTANDER",IF(COUNTIF('Códigos Itaú (ref)'!$A$2:$A$44,$C1424)&gt;0,"ITAU",IF(AND(TRIM(UPPER($I1424))="CONTRATUAL",ISNUMBER(SEARCH("INDIVIDUAL",SUBSTITUTE(UPPER($D1424)," ","")))),"PREMIUM FREE",""))))</f>
        <v/>
      </c>
    </row>
    <row r="1425">
      <c r="AC1425">
        <f>IF($C1425="","",IF(COUNTIF('Códigos Santander (ref)'!$A$2:$A$79,$C1425)&gt;0,"SANTANDER",IF(COUNTIF('Códigos Itaú (ref)'!$A$2:$A$44,$C1425)&gt;0,"ITAU",IF(AND(TRIM(UPPER($I1425))="CONTRATUAL",ISNUMBER(SEARCH("INDIVIDUAL",SUBSTITUTE(UPPER($D1425)," ","")))),"PREMIUM FREE",""))))</f>
        <v/>
      </c>
    </row>
    <row r="1426">
      <c r="AC1426">
        <f>IF($C1426="","",IF(COUNTIF('Códigos Santander (ref)'!$A$2:$A$79,$C1426)&gt;0,"SANTANDER",IF(COUNTIF('Códigos Itaú (ref)'!$A$2:$A$44,$C1426)&gt;0,"ITAU",IF(AND(TRIM(UPPER($I1426))="CONTRATUAL",ISNUMBER(SEARCH("INDIVIDUAL",SUBSTITUTE(UPPER($D1426)," ","")))),"PREMIUM FREE",""))))</f>
        <v/>
      </c>
    </row>
    <row r="1427">
      <c r="AC1427">
        <f>IF($C1427="","",IF(COUNTIF('Códigos Santander (ref)'!$A$2:$A$79,$C1427)&gt;0,"SANTANDER",IF(COUNTIF('Códigos Itaú (ref)'!$A$2:$A$44,$C1427)&gt;0,"ITAU",IF(AND(TRIM(UPPER($I1427))="CONTRATUAL",ISNUMBER(SEARCH("INDIVIDUAL",SUBSTITUTE(UPPER($D1427)," ","")))),"PREMIUM FREE",""))))</f>
        <v/>
      </c>
    </row>
    <row r="1428">
      <c r="AC1428">
        <f>IF($C1428="","",IF(COUNTIF('Códigos Santander (ref)'!$A$2:$A$79,$C1428)&gt;0,"SANTANDER",IF(COUNTIF('Códigos Itaú (ref)'!$A$2:$A$44,$C1428)&gt;0,"ITAU",IF(AND(TRIM(UPPER($I1428))="CONTRATUAL",ISNUMBER(SEARCH("INDIVIDUAL",SUBSTITUTE(UPPER($D1428)," ","")))),"PREMIUM FREE",""))))</f>
        <v/>
      </c>
    </row>
    <row r="1429">
      <c r="AC1429">
        <f>IF($C1429="","",IF(COUNTIF('Códigos Santander (ref)'!$A$2:$A$79,$C1429)&gt;0,"SANTANDER",IF(COUNTIF('Códigos Itaú (ref)'!$A$2:$A$44,$C1429)&gt;0,"ITAU",IF(AND(TRIM(UPPER($I1429))="CONTRATUAL",ISNUMBER(SEARCH("INDIVIDUAL",SUBSTITUTE(UPPER($D1429)," ","")))),"PREMIUM FREE",""))))</f>
        <v/>
      </c>
    </row>
    <row r="1430">
      <c r="AC1430">
        <f>IF($C1430="","",IF(COUNTIF('Códigos Santander (ref)'!$A$2:$A$79,$C1430)&gt;0,"SANTANDER",IF(COUNTIF('Códigos Itaú (ref)'!$A$2:$A$44,$C1430)&gt;0,"ITAU",IF(AND(TRIM(UPPER($I1430))="CONTRATUAL",ISNUMBER(SEARCH("INDIVIDUAL",SUBSTITUTE(UPPER($D1430)," ","")))),"PREMIUM FREE",""))))</f>
        <v/>
      </c>
    </row>
    <row r="1431">
      <c r="AC1431">
        <f>IF($C1431="","",IF(COUNTIF('Códigos Santander (ref)'!$A$2:$A$79,$C1431)&gt;0,"SANTANDER",IF(COUNTIF('Códigos Itaú (ref)'!$A$2:$A$44,$C1431)&gt;0,"ITAU",IF(AND(TRIM(UPPER($I1431))="CONTRATUAL",ISNUMBER(SEARCH("INDIVIDUAL",SUBSTITUTE(UPPER($D1431)," ","")))),"PREMIUM FREE",""))))</f>
        <v/>
      </c>
    </row>
    <row r="1432">
      <c r="AC1432">
        <f>IF($C1432="","",IF(COUNTIF('Códigos Santander (ref)'!$A$2:$A$79,$C1432)&gt;0,"SANTANDER",IF(COUNTIF('Códigos Itaú (ref)'!$A$2:$A$44,$C1432)&gt;0,"ITAU",IF(AND(TRIM(UPPER($I1432))="CONTRATUAL",ISNUMBER(SEARCH("INDIVIDUAL",SUBSTITUTE(UPPER($D1432)," ","")))),"PREMIUM FREE",""))))</f>
        <v/>
      </c>
    </row>
    <row r="1433">
      <c r="AC1433">
        <f>IF($C1433="","",IF(COUNTIF('Códigos Santander (ref)'!$A$2:$A$79,$C1433)&gt;0,"SANTANDER",IF(COUNTIF('Códigos Itaú (ref)'!$A$2:$A$44,$C1433)&gt;0,"ITAU",IF(AND(TRIM(UPPER($I1433))="CONTRATUAL",ISNUMBER(SEARCH("INDIVIDUAL",SUBSTITUTE(UPPER($D1433)," ","")))),"PREMIUM FREE",""))))</f>
        <v/>
      </c>
    </row>
    <row r="1434">
      <c r="AC1434">
        <f>IF($C1434="","",IF(COUNTIF('Códigos Santander (ref)'!$A$2:$A$79,$C1434)&gt;0,"SANTANDER",IF(COUNTIF('Códigos Itaú (ref)'!$A$2:$A$44,$C1434)&gt;0,"ITAU",IF(AND(TRIM(UPPER($I1434))="CONTRATUAL",ISNUMBER(SEARCH("INDIVIDUAL",SUBSTITUTE(UPPER($D1434)," ","")))),"PREMIUM FREE",""))))</f>
        <v/>
      </c>
    </row>
    <row r="1435">
      <c r="AC1435">
        <f>IF($C1435="","",IF(COUNTIF('Códigos Santander (ref)'!$A$2:$A$79,$C1435)&gt;0,"SANTANDER",IF(COUNTIF('Códigos Itaú (ref)'!$A$2:$A$44,$C1435)&gt;0,"ITAU",IF(AND(TRIM(UPPER($I1435))="CONTRATUAL",ISNUMBER(SEARCH("INDIVIDUAL",SUBSTITUTE(UPPER($D1435)," ","")))),"PREMIUM FREE",""))))</f>
        <v/>
      </c>
    </row>
    <row r="1436">
      <c r="AC1436">
        <f>IF($C1436="","",IF(COUNTIF('Códigos Santander (ref)'!$A$2:$A$79,$C1436)&gt;0,"SANTANDER",IF(COUNTIF('Códigos Itaú (ref)'!$A$2:$A$44,$C1436)&gt;0,"ITAU",IF(AND(TRIM(UPPER($I1436))="CONTRATUAL",ISNUMBER(SEARCH("INDIVIDUAL",SUBSTITUTE(UPPER($D1436)," ","")))),"PREMIUM FREE",""))))</f>
        <v/>
      </c>
    </row>
    <row r="1437">
      <c r="AC1437">
        <f>IF($C1437="","",IF(COUNTIF('Códigos Santander (ref)'!$A$2:$A$79,$C1437)&gt;0,"SANTANDER",IF(COUNTIF('Códigos Itaú (ref)'!$A$2:$A$44,$C1437)&gt;0,"ITAU",IF(AND(TRIM(UPPER($I1437))="CONTRATUAL",ISNUMBER(SEARCH("INDIVIDUAL",SUBSTITUTE(UPPER($D1437)," ","")))),"PREMIUM FREE",""))))</f>
        <v/>
      </c>
    </row>
    <row r="1438">
      <c r="AC1438">
        <f>IF($C1438="","",IF(COUNTIF('Códigos Santander (ref)'!$A$2:$A$79,$C1438)&gt;0,"SANTANDER",IF(COUNTIF('Códigos Itaú (ref)'!$A$2:$A$44,$C1438)&gt;0,"ITAU",IF(AND(TRIM(UPPER($I1438))="CONTRATUAL",ISNUMBER(SEARCH("INDIVIDUAL",SUBSTITUTE(UPPER($D1438)," ","")))),"PREMIUM FREE",""))))</f>
        <v/>
      </c>
    </row>
    <row r="1439">
      <c r="AC1439">
        <f>IF($C1439="","",IF(COUNTIF('Códigos Santander (ref)'!$A$2:$A$79,$C1439)&gt;0,"SANTANDER",IF(COUNTIF('Códigos Itaú (ref)'!$A$2:$A$44,$C1439)&gt;0,"ITAU",IF(AND(TRIM(UPPER($I1439))="CONTRATUAL",ISNUMBER(SEARCH("INDIVIDUAL",SUBSTITUTE(UPPER($D1439)," ","")))),"PREMIUM FREE",""))))</f>
        <v/>
      </c>
    </row>
    <row r="1440">
      <c r="AC1440">
        <f>IF($C1440="","",IF(COUNTIF('Códigos Santander (ref)'!$A$2:$A$79,$C1440)&gt;0,"SANTANDER",IF(COUNTIF('Códigos Itaú (ref)'!$A$2:$A$44,$C1440)&gt;0,"ITAU",IF(AND(TRIM(UPPER($I1440))="CONTRATUAL",ISNUMBER(SEARCH("INDIVIDUAL",SUBSTITUTE(UPPER($D1440)," ","")))),"PREMIUM FREE",""))))</f>
        <v/>
      </c>
    </row>
    <row r="1441">
      <c r="AC1441">
        <f>IF($C1441="","",IF(COUNTIF('Códigos Santander (ref)'!$A$2:$A$79,$C1441)&gt;0,"SANTANDER",IF(COUNTIF('Códigos Itaú (ref)'!$A$2:$A$44,$C1441)&gt;0,"ITAU",IF(AND(TRIM(UPPER($I1441))="CONTRATUAL",ISNUMBER(SEARCH("INDIVIDUAL",SUBSTITUTE(UPPER($D1441)," ","")))),"PREMIUM FREE",""))))</f>
        <v/>
      </c>
    </row>
    <row r="1442">
      <c r="AC1442">
        <f>IF($C1442="","",IF(COUNTIF('Códigos Santander (ref)'!$A$2:$A$79,$C1442)&gt;0,"SANTANDER",IF(COUNTIF('Códigos Itaú (ref)'!$A$2:$A$44,$C1442)&gt;0,"ITAU",IF(AND(TRIM(UPPER($I1442))="CONTRATUAL",ISNUMBER(SEARCH("INDIVIDUAL",SUBSTITUTE(UPPER($D1442)," ","")))),"PREMIUM FREE",""))))</f>
        <v/>
      </c>
    </row>
    <row r="1443">
      <c r="AC1443">
        <f>IF($C1443="","",IF(COUNTIF('Códigos Santander (ref)'!$A$2:$A$79,$C1443)&gt;0,"SANTANDER",IF(COUNTIF('Códigos Itaú (ref)'!$A$2:$A$44,$C1443)&gt;0,"ITAU",IF(AND(TRIM(UPPER($I1443))="CONTRATUAL",ISNUMBER(SEARCH("INDIVIDUAL",SUBSTITUTE(UPPER($D1443)," ","")))),"PREMIUM FREE",""))))</f>
        <v/>
      </c>
    </row>
    <row r="1444">
      <c r="AC1444">
        <f>IF($C1444="","",IF(COUNTIF('Códigos Santander (ref)'!$A$2:$A$79,$C1444)&gt;0,"SANTANDER",IF(COUNTIF('Códigos Itaú (ref)'!$A$2:$A$44,$C1444)&gt;0,"ITAU",IF(AND(TRIM(UPPER($I1444))="CONTRATUAL",ISNUMBER(SEARCH("INDIVIDUAL",SUBSTITUTE(UPPER($D1444)," ","")))),"PREMIUM FREE",""))))</f>
        <v/>
      </c>
    </row>
    <row r="1445">
      <c r="AC1445">
        <f>IF($C1445="","",IF(COUNTIF('Códigos Santander (ref)'!$A$2:$A$79,$C1445)&gt;0,"SANTANDER",IF(COUNTIF('Códigos Itaú (ref)'!$A$2:$A$44,$C1445)&gt;0,"ITAU",IF(AND(TRIM(UPPER($I1445))="CONTRATUAL",ISNUMBER(SEARCH("INDIVIDUAL",SUBSTITUTE(UPPER($D1445)," ","")))),"PREMIUM FREE",""))))</f>
        <v/>
      </c>
    </row>
    <row r="1446">
      <c r="AC1446">
        <f>IF($C1446="","",IF(COUNTIF('Códigos Santander (ref)'!$A$2:$A$79,$C1446)&gt;0,"SANTANDER",IF(COUNTIF('Códigos Itaú (ref)'!$A$2:$A$44,$C1446)&gt;0,"ITAU",IF(AND(TRIM(UPPER($I1446))="CONTRATUAL",ISNUMBER(SEARCH("INDIVIDUAL",SUBSTITUTE(UPPER($D1446)," ","")))),"PREMIUM FREE",""))))</f>
        <v/>
      </c>
    </row>
    <row r="1447">
      <c r="AC1447">
        <f>IF($C1447="","",IF(COUNTIF('Códigos Santander (ref)'!$A$2:$A$79,$C1447)&gt;0,"SANTANDER",IF(COUNTIF('Códigos Itaú (ref)'!$A$2:$A$44,$C1447)&gt;0,"ITAU",IF(AND(TRIM(UPPER($I1447))="CONTRATUAL",ISNUMBER(SEARCH("INDIVIDUAL",SUBSTITUTE(UPPER($D1447)," ","")))),"PREMIUM FREE",""))))</f>
        <v/>
      </c>
    </row>
    <row r="1448">
      <c r="AC1448">
        <f>IF($C1448="","",IF(COUNTIF('Códigos Santander (ref)'!$A$2:$A$79,$C1448)&gt;0,"SANTANDER",IF(COUNTIF('Códigos Itaú (ref)'!$A$2:$A$44,$C1448)&gt;0,"ITAU",IF(AND(TRIM(UPPER($I1448))="CONTRATUAL",ISNUMBER(SEARCH("INDIVIDUAL",SUBSTITUTE(UPPER($D1448)," ","")))),"PREMIUM FREE",""))))</f>
        <v/>
      </c>
    </row>
    <row r="1449">
      <c r="AC1449">
        <f>IF($C1449="","",IF(COUNTIF('Códigos Santander (ref)'!$A$2:$A$79,$C1449)&gt;0,"SANTANDER",IF(COUNTIF('Códigos Itaú (ref)'!$A$2:$A$44,$C1449)&gt;0,"ITAU",IF(AND(TRIM(UPPER($I1449))="CONTRATUAL",ISNUMBER(SEARCH("INDIVIDUAL",SUBSTITUTE(UPPER($D1449)," ","")))),"PREMIUM FREE",""))))</f>
        <v/>
      </c>
    </row>
    <row r="1450">
      <c r="AC1450">
        <f>IF($C1450="","",IF(COUNTIF('Códigos Santander (ref)'!$A$2:$A$79,$C1450)&gt;0,"SANTANDER",IF(COUNTIF('Códigos Itaú (ref)'!$A$2:$A$44,$C1450)&gt;0,"ITAU",IF(AND(TRIM(UPPER($I1450))="CONTRATUAL",ISNUMBER(SEARCH("INDIVIDUAL",SUBSTITUTE(UPPER($D1450)," ","")))),"PREMIUM FREE",""))))</f>
        <v/>
      </c>
    </row>
    <row r="1451">
      <c r="AC1451">
        <f>IF($C1451="","",IF(COUNTIF('Códigos Santander (ref)'!$A$2:$A$79,$C1451)&gt;0,"SANTANDER",IF(COUNTIF('Códigos Itaú (ref)'!$A$2:$A$44,$C1451)&gt;0,"ITAU",IF(AND(TRIM(UPPER($I1451))="CONTRATUAL",ISNUMBER(SEARCH("INDIVIDUAL",SUBSTITUTE(UPPER($D1451)," ","")))),"PREMIUM FREE",""))))</f>
        <v/>
      </c>
    </row>
    <row r="1452">
      <c r="AC1452">
        <f>IF($C1452="","",IF(COUNTIF('Códigos Santander (ref)'!$A$2:$A$79,$C1452)&gt;0,"SANTANDER",IF(COUNTIF('Códigos Itaú (ref)'!$A$2:$A$44,$C1452)&gt;0,"ITAU",IF(AND(TRIM(UPPER($I1452))="CONTRATUAL",ISNUMBER(SEARCH("INDIVIDUAL",SUBSTITUTE(UPPER($D1452)," ","")))),"PREMIUM FREE",""))))</f>
        <v/>
      </c>
    </row>
    <row r="1453">
      <c r="AC1453">
        <f>IF($C1453="","",IF(COUNTIF('Códigos Santander (ref)'!$A$2:$A$79,$C1453)&gt;0,"SANTANDER",IF(COUNTIF('Códigos Itaú (ref)'!$A$2:$A$44,$C1453)&gt;0,"ITAU",IF(AND(TRIM(UPPER($I1453))="CONTRATUAL",ISNUMBER(SEARCH("INDIVIDUAL",SUBSTITUTE(UPPER($D1453)," ","")))),"PREMIUM FREE",""))))</f>
        <v/>
      </c>
    </row>
    <row r="1454">
      <c r="AC1454">
        <f>IF($C1454="","",IF(COUNTIF('Códigos Santander (ref)'!$A$2:$A$79,$C1454)&gt;0,"SANTANDER",IF(COUNTIF('Códigos Itaú (ref)'!$A$2:$A$44,$C1454)&gt;0,"ITAU",IF(AND(TRIM(UPPER($I1454))="CONTRATUAL",ISNUMBER(SEARCH("INDIVIDUAL",SUBSTITUTE(UPPER($D1454)," ","")))),"PREMIUM FREE",""))))</f>
        <v/>
      </c>
    </row>
    <row r="1455">
      <c r="AC1455">
        <f>IF($C1455="","",IF(COUNTIF('Códigos Santander (ref)'!$A$2:$A$79,$C1455)&gt;0,"SANTANDER",IF(COUNTIF('Códigos Itaú (ref)'!$A$2:$A$44,$C1455)&gt;0,"ITAU",IF(AND(TRIM(UPPER($I1455))="CONTRATUAL",ISNUMBER(SEARCH("INDIVIDUAL",SUBSTITUTE(UPPER($D1455)," ","")))),"PREMIUM FREE",""))))</f>
        <v/>
      </c>
    </row>
    <row r="1456">
      <c r="AC1456">
        <f>IF($C1456="","",IF(COUNTIF('Códigos Santander (ref)'!$A$2:$A$79,$C1456)&gt;0,"SANTANDER",IF(COUNTIF('Códigos Itaú (ref)'!$A$2:$A$44,$C1456)&gt;0,"ITAU",IF(AND(TRIM(UPPER($I1456))="CONTRATUAL",ISNUMBER(SEARCH("INDIVIDUAL",SUBSTITUTE(UPPER($D1456)," ","")))),"PREMIUM FREE",""))))</f>
        <v/>
      </c>
    </row>
    <row r="1457">
      <c r="AC1457">
        <f>IF($C1457="","",IF(COUNTIF('Códigos Santander (ref)'!$A$2:$A$79,$C1457)&gt;0,"SANTANDER",IF(COUNTIF('Códigos Itaú (ref)'!$A$2:$A$44,$C1457)&gt;0,"ITAU",IF(AND(TRIM(UPPER($I1457))="CONTRATUAL",ISNUMBER(SEARCH("INDIVIDUAL",SUBSTITUTE(UPPER($D1457)," ","")))),"PREMIUM FREE",""))))</f>
        <v/>
      </c>
    </row>
    <row r="1458">
      <c r="AC1458">
        <f>IF($C1458="","",IF(COUNTIF('Códigos Santander (ref)'!$A$2:$A$79,$C1458)&gt;0,"SANTANDER",IF(COUNTIF('Códigos Itaú (ref)'!$A$2:$A$44,$C1458)&gt;0,"ITAU",IF(AND(TRIM(UPPER($I1458))="CONTRATUAL",ISNUMBER(SEARCH("INDIVIDUAL",SUBSTITUTE(UPPER($D1458)," ","")))),"PREMIUM FREE",""))))</f>
        <v/>
      </c>
    </row>
    <row r="1459">
      <c r="AC1459">
        <f>IF($C1459="","",IF(COUNTIF('Códigos Santander (ref)'!$A$2:$A$79,$C1459)&gt;0,"SANTANDER",IF(COUNTIF('Códigos Itaú (ref)'!$A$2:$A$44,$C1459)&gt;0,"ITAU",IF(AND(TRIM(UPPER($I1459))="CONTRATUAL",ISNUMBER(SEARCH("INDIVIDUAL",SUBSTITUTE(UPPER($D1459)," ","")))),"PREMIUM FREE",""))))</f>
        <v/>
      </c>
    </row>
    <row r="1460">
      <c r="AC1460">
        <f>IF($C1460="","",IF(COUNTIF('Códigos Santander (ref)'!$A$2:$A$79,$C1460)&gt;0,"SANTANDER",IF(COUNTIF('Códigos Itaú (ref)'!$A$2:$A$44,$C1460)&gt;0,"ITAU",IF(AND(TRIM(UPPER($I1460))="CONTRATUAL",ISNUMBER(SEARCH("INDIVIDUAL",SUBSTITUTE(UPPER($D1460)," ","")))),"PREMIUM FREE",""))))</f>
        <v/>
      </c>
    </row>
    <row r="1461">
      <c r="AC1461">
        <f>IF($C1461="","",IF(COUNTIF('Códigos Santander (ref)'!$A$2:$A$79,$C1461)&gt;0,"SANTANDER",IF(COUNTIF('Códigos Itaú (ref)'!$A$2:$A$44,$C1461)&gt;0,"ITAU",IF(AND(TRIM(UPPER($I1461))="CONTRATUAL",ISNUMBER(SEARCH("INDIVIDUAL",SUBSTITUTE(UPPER($D1461)," ","")))),"PREMIUM FREE",""))))</f>
        <v/>
      </c>
    </row>
    <row r="1462">
      <c r="AC1462">
        <f>IF($C1462="","",IF(COUNTIF('Códigos Santander (ref)'!$A$2:$A$79,$C1462)&gt;0,"SANTANDER",IF(COUNTIF('Códigos Itaú (ref)'!$A$2:$A$44,$C1462)&gt;0,"ITAU",IF(AND(TRIM(UPPER($I1462))="CONTRATUAL",ISNUMBER(SEARCH("INDIVIDUAL",SUBSTITUTE(UPPER($D1462)," ","")))),"PREMIUM FREE",""))))</f>
        <v/>
      </c>
    </row>
    <row r="1463">
      <c r="AC1463">
        <f>IF($C1463="","",IF(COUNTIF('Códigos Santander (ref)'!$A$2:$A$79,$C1463)&gt;0,"SANTANDER",IF(COUNTIF('Códigos Itaú (ref)'!$A$2:$A$44,$C1463)&gt;0,"ITAU",IF(AND(TRIM(UPPER($I1463))="CONTRATUAL",ISNUMBER(SEARCH("INDIVIDUAL",SUBSTITUTE(UPPER($D1463)," ","")))),"PREMIUM FREE",""))))</f>
        <v/>
      </c>
    </row>
    <row r="1464">
      <c r="AC1464">
        <f>IF($C1464="","",IF(COUNTIF('Códigos Santander (ref)'!$A$2:$A$79,$C1464)&gt;0,"SANTANDER",IF(COUNTIF('Códigos Itaú (ref)'!$A$2:$A$44,$C1464)&gt;0,"ITAU",IF(AND(TRIM(UPPER($I1464))="CONTRATUAL",ISNUMBER(SEARCH("INDIVIDUAL",SUBSTITUTE(UPPER($D1464)," ","")))),"PREMIUM FREE",""))))</f>
        <v/>
      </c>
    </row>
    <row r="1465">
      <c r="AC1465">
        <f>IF($C1465="","",IF(COUNTIF('Códigos Santander (ref)'!$A$2:$A$79,$C1465)&gt;0,"SANTANDER",IF(COUNTIF('Códigos Itaú (ref)'!$A$2:$A$44,$C1465)&gt;0,"ITAU",IF(AND(TRIM(UPPER($I1465))="CONTRATUAL",ISNUMBER(SEARCH("INDIVIDUAL",SUBSTITUTE(UPPER($D1465)," ","")))),"PREMIUM FREE",""))))</f>
        <v/>
      </c>
    </row>
    <row r="1466">
      <c r="AC1466">
        <f>IF($C1466="","",IF(COUNTIF('Códigos Santander (ref)'!$A$2:$A$79,$C1466)&gt;0,"SANTANDER",IF(COUNTIF('Códigos Itaú (ref)'!$A$2:$A$44,$C1466)&gt;0,"ITAU",IF(AND(TRIM(UPPER($I1466))="CONTRATUAL",ISNUMBER(SEARCH("INDIVIDUAL",SUBSTITUTE(UPPER($D1466)," ","")))),"PREMIUM FREE",""))))</f>
        <v/>
      </c>
    </row>
    <row r="1467">
      <c r="AC1467">
        <f>IF($C1467="","",IF(COUNTIF('Códigos Santander (ref)'!$A$2:$A$79,$C1467)&gt;0,"SANTANDER",IF(COUNTIF('Códigos Itaú (ref)'!$A$2:$A$44,$C1467)&gt;0,"ITAU",IF(AND(TRIM(UPPER($I1467))="CONTRATUAL",ISNUMBER(SEARCH("INDIVIDUAL",SUBSTITUTE(UPPER($D1467)," ","")))),"PREMIUM FREE",""))))</f>
        <v/>
      </c>
    </row>
    <row r="1468">
      <c r="AC1468">
        <f>IF($C1468="","",IF(COUNTIF('Códigos Santander (ref)'!$A$2:$A$79,$C1468)&gt;0,"SANTANDER",IF(COUNTIF('Códigos Itaú (ref)'!$A$2:$A$44,$C1468)&gt;0,"ITAU",IF(AND(TRIM(UPPER($I1468))="CONTRATUAL",ISNUMBER(SEARCH("INDIVIDUAL",SUBSTITUTE(UPPER($D1468)," ","")))),"PREMIUM FREE",""))))</f>
        <v/>
      </c>
    </row>
    <row r="1469">
      <c r="AC1469">
        <f>IF($C1469="","",IF(COUNTIF('Códigos Santander (ref)'!$A$2:$A$79,$C1469)&gt;0,"SANTANDER",IF(COUNTIF('Códigos Itaú (ref)'!$A$2:$A$44,$C1469)&gt;0,"ITAU",IF(AND(TRIM(UPPER($I1469))="CONTRATUAL",ISNUMBER(SEARCH("INDIVIDUAL",SUBSTITUTE(UPPER($D1469)," ","")))),"PREMIUM FREE",""))))</f>
        <v/>
      </c>
    </row>
    <row r="1470">
      <c r="AC1470">
        <f>IF($C1470="","",IF(COUNTIF('Códigos Santander (ref)'!$A$2:$A$79,$C1470)&gt;0,"SANTANDER",IF(COUNTIF('Códigos Itaú (ref)'!$A$2:$A$44,$C1470)&gt;0,"ITAU",IF(AND(TRIM(UPPER($I1470))="CONTRATUAL",ISNUMBER(SEARCH("INDIVIDUAL",SUBSTITUTE(UPPER($D1470)," ","")))),"PREMIUM FREE",""))))</f>
        <v/>
      </c>
    </row>
    <row r="1471">
      <c r="AC1471">
        <f>IF($C1471="","",IF(COUNTIF('Códigos Santander (ref)'!$A$2:$A$79,$C1471)&gt;0,"SANTANDER",IF(COUNTIF('Códigos Itaú (ref)'!$A$2:$A$44,$C1471)&gt;0,"ITAU",IF(AND(TRIM(UPPER($I1471))="CONTRATUAL",ISNUMBER(SEARCH("INDIVIDUAL",SUBSTITUTE(UPPER($D1471)," ","")))),"PREMIUM FREE",""))))</f>
        <v/>
      </c>
    </row>
    <row r="1472">
      <c r="AC1472">
        <f>IF($C1472="","",IF(COUNTIF('Códigos Santander (ref)'!$A$2:$A$79,$C1472)&gt;0,"SANTANDER",IF(COUNTIF('Códigos Itaú (ref)'!$A$2:$A$44,$C1472)&gt;0,"ITAU",IF(AND(TRIM(UPPER($I1472))="CONTRATUAL",ISNUMBER(SEARCH("INDIVIDUAL",SUBSTITUTE(UPPER($D1472)," ","")))),"PREMIUM FREE",""))))</f>
        <v/>
      </c>
    </row>
    <row r="1473">
      <c r="AC1473">
        <f>IF($C1473="","",IF(COUNTIF('Códigos Santander (ref)'!$A$2:$A$79,$C1473)&gt;0,"SANTANDER",IF(COUNTIF('Códigos Itaú (ref)'!$A$2:$A$44,$C1473)&gt;0,"ITAU",IF(AND(TRIM(UPPER($I1473))="CONTRATUAL",ISNUMBER(SEARCH("INDIVIDUAL",SUBSTITUTE(UPPER($D1473)," ","")))),"PREMIUM FREE",""))))</f>
        <v/>
      </c>
    </row>
    <row r="1474">
      <c r="AC1474">
        <f>IF($C1474="","",IF(COUNTIF('Códigos Santander (ref)'!$A$2:$A$79,$C1474)&gt;0,"SANTANDER",IF(COUNTIF('Códigos Itaú (ref)'!$A$2:$A$44,$C1474)&gt;0,"ITAU",IF(AND(TRIM(UPPER($I1474))="CONTRATUAL",ISNUMBER(SEARCH("INDIVIDUAL",SUBSTITUTE(UPPER($D1474)," ","")))),"PREMIUM FREE",""))))</f>
        <v/>
      </c>
    </row>
    <row r="1475">
      <c r="AC1475">
        <f>IF($C1475="","",IF(COUNTIF('Códigos Santander (ref)'!$A$2:$A$79,$C1475)&gt;0,"SANTANDER",IF(COUNTIF('Códigos Itaú (ref)'!$A$2:$A$44,$C1475)&gt;0,"ITAU",IF(AND(TRIM(UPPER($I1475))="CONTRATUAL",ISNUMBER(SEARCH("INDIVIDUAL",SUBSTITUTE(UPPER($D1475)," ","")))),"PREMIUM FREE",""))))</f>
        <v/>
      </c>
    </row>
    <row r="1476">
      <c r="AC1476">
        <f>IF($C1476="","",IF(COUNTIF('Códigos Santander (ref)'!$A$2:$A$79,$C1476)&gt;0,"SANTANDER",IF(COUNTIF('Códigos Itaú (ref)'!$A$2:$A$44,$C1476)&gt;0,"ITAU",IF(AND(TRIM(UPPER($I1476))="CONTRATUAL",ISNUMBER(SEARCH("INDIVIDUAL",SUBSTITUTE(UPPER($D1476)," ","")))),"PREMIUM FREE",""))))</f>
        <v/>
      </c>
    </row>
    <row r="1477">
      <c r="AC1477">
        <f>IF($C1477="","",IF(COUNTIF('Códigos Santander (ref)'!$A$2:$A$79,$C1477)&gt;0,"SANTANDER",IF(COUNTIF('Códigos Itaú (ref)'!$A$2:$A$44,$C1477)&gt;0,"ITAU",IF(AND(TRIM(UPPER($I1477))="CONTRATUAL",ISNUMBER(SEARCH("INDIVIDUAL",SUBSTITUTE(UPPER($D1477)," ","")))),"PREMIUM FREE",""))))</f>
        <v/>
      </c>
    </row>
    <row r="1478">
      <c r="AC1478">
        <f>IF($C1478="","",IF(COUNTIF('Códigos Santander (ref)'!$A$2:$A$79,$C1478)&gt;0,"SANTANDER",IF(COUNTIF('Códigos Itaú (ref)'!$A$2:$A$44,$C1478)&gt;0,"ITAU",IF(AND(TRIM(UPPER($I1478))="CONTRATUAL",ISNUMBER(SEARCH("INDIVIDUAL",SUBSTITUTE(UPPER($D1478)," ","")))),"PREMIUM FREE",""))))</f>
        <v/>
      </c>
    </row>
    <row r="1479">
      <c r="AC1479">
        <f>IF($C1479="","",IF(COUNTIF('Códigos Santander (ref)'!$A$2:$A$79,$C1479)&gt;0,"SANTANDER",IF(COUNTIF('Códigos Itaú (ref)'!$A$2:$A$44,$C1479)&gt;0,"ITAU",IF(AND(TRIM(UPPER($I1479))="CONTRATUAL",ISNUMBER(SEARCH("INDIVIDUAL",SUBSTITUTE(UPPER($D1479)," ","")))),"PREMIUM FREE",""))))</f>
        <v/>
      </c>
    </row>
    <row r="1480">
      <c r="AC1480">
        <f>IF($C1480="","",IF(COUNTIF('Códigos Santander (ref)'!$A$2:$A$79,$C1480)&gt;0,"SANTANDER",IF(COUNTIF('Códigos Itaú (ref)'!$A$2:$A$44,$C1480)&gt;0,"ITAU",IF(AND(TRIM(UPPER($I1480))="CONTRATUAL",ISNUMBER(SEARCH("INDIVIDUAL",SUBSTITUTE(UPPER($D1480)," ","")))),"PREMIUM FREE",""))))</f>
        <v/>
      </c>
    </row>
    <row r="1481">
      <c r="AC1481">
        <f>IF($C1481="","",IF(COUNTIF('Códigos Santander (ref)'!$A$2:$A$79,$C1481)&gt;0,"SANTANDER",IF(COUNTIF('Códigos Itaú (ref)'!$A$2:$A$44,$C1481)&gt;0,"ITAU",IF(AND(TRIM(UPPER($I1481))="CONTRATUAL",ISNUMBER(SEARCH("INDIVIDUAL",SUBSTITUTE(UPPER($D1481)," ","")))),"PREMIUM FREE",""))))</f>
        <v/>
      </c>
    </row>
    <row r="1482">
      <c r="AC1482">
        <f>IF($C1482="","",IF(COUNTIF('Códigos Santander (ref)'!$A$2:$A$79,$C1482)&gt;0,"SANTANDER",IF(COUNTIF('Códigos Itaú (ref)'!$A$2:$A$44,$C1482)&gt;0,"ITAU",IF(AND(TRIM(UPPER($I1482))="CONTRATUAL",ISNUMBER(SEARCH("INDIVIDUAL",SUBSTITUTE(UPPER($D1482)," ","")))),"PREMIUM FREE",""))))</f>
        <v/>
      </c>
    </row>
    <row r="1483">
      <c r="AC1483">
        <f>IF($C1483="","",IF(COUNTIF('Códigos Santander (ref)'!$A$2:$A$79,$C1483)&gt;0,"SANTANDER",IF(COUNTIF('Códigos Itaú (ref)'!$A$2:$A$44,$C1483)&gt;0,"ITAU",IF(AND(TRIM(UPPER($I1483))="CONTRATUAL",ISNUMBER(SEARCH("INDIVIDUAL",SUBSTITUTE(UPPER($D1483)," ","")))),"PREMIUM FREE",""))))</f>
        <v/>
      </c>
    </row>
    <row r="1484">
      <c r="AC1484">
        <f>IF($C1484="","",IF(COUNTIF('Códigos Santander (ref)'!$A$2:$A$79,$C1484)&gt;0,"SANTANDER",IF(COUNTIF('Códigos Itaú (ref)'!$A$2:$A$44,$C1484)&gt;0,"ITAU",IF(AND(TRIM(UPPER($I1484))="CONTRATUAL",ISNUMBER(SEARCH("INDIVIDUAL",SUBSTITUTE(UPPER($D1484)," ","")))),"PREMIUM FREE",""))))</f>
        <v/>
      </c>
    </row>
    <row r="1485">
      <c r="AC1485">
        <f>IF($C1485="","",IF(COUNTIF('Códigos Santander (ref)'!$A$2:$A$79,$C1485)&gt;0,"SANTANDER",IF(COUNTIF('Códigos Itaú (ref)'!$A$2:$A$44,$C1485)&gt;0,"ITAU",IF(AND(TRIM(UPPER($I1485))="CONTRATUAL",ISNUMBER(SEARCH("INDIVIDUAL",SUBSTITUTE(UPPER($D1485)," ","")))),"PREMIUM FREE",""))))</f>
        <v/>
      </c>
    </row>
    <row r="1486">
      <c r="AC1486">
        <f>IF($C1486="","",IF(COUNTIF('Códigos Santander (ref)'!$A$2:$A$79,$C1486)&gt;0,"SANTANDER",IF(COUNTIF('Códigos Itaú (ref)'!$A$2:$A$44,$C1486)&gt;0,"ITAU",IF(AND(TRIM(UPPER($I1486))="CONTRATUAL",ISNUMBER(SEARCH("INDIVIDUAL",SUBSTITUTE(UPPER($D1486)," ","")))),"PREMIUM FREE",""))))</f>
        <v/>
      </c>
    </row>
    <row r="1487">
      <c r="AC1487">
        <f>IF($C1487="","",IF(COUNTIF('Códigos Santander (ref)'!$A$2:$A$79,$C1487)&gt;0,"SANTANDER",IF(COUNTIF('Códigos Itaú (ref)'!$A$2:$A$44,$C1487)&gt;0,"ITAU",IF(AND(TRIM(UPPER($I1487))="CONTRATUAL",ISNUMBER(SEARCH("INDIVIDUAL",SUBSTITUTE(UPPER($D1487)," ","")))),"PREMIUM FREE",""))))</f>
        <v/>
      </c>
    </row>
    <row r="1488">
      <c r="AC1488">
        <f>IF($C1488="","",IF(COUNTIF('Códigos Santander (ref)'!$A$2:$A$79,$C1488)&gt;0,"SANTANDER",IF(COUNTIF('Códigos Itaú (ref)'!$A$2:$A$44,$C1488)&gt;0,"ITAU",IF(AND(TRIM(UPPER($I1488))="CONTRATUAL",ISNUMBER(SEARCH("INDIVIDUAL",SUBSTITUTE(UPPER($D1488)," ","")))),"PREMIUM FREE",""))))</f>
        <v/>
      </c>
    </row>
    <row r="1489">
      <c r="AC1489">
        <f>IF($C1489="","",IF(COUNTIF('Códigos Santander (ref)'!$A$2:$A$79,$C1489)&gt;0,"SANTANDER",IF(COUNTIF('Códigos Itaú (ref)'!$A$2:$A$44,$C1489)&gt;0,"ITAU",IF(AND(TRIM(UPPER($I1489))="CONTRATUAL",ISNUMBER(SEARCH("INDIVIDUAL",SUBSTITUTE(UPPER($D1489)," ","")))),"PREMIUM FREE",""))))</f>
        <v/>
      </c>
    </row>
    <row r="1490">
      <c r="AC1490">
        <f>IF($C1490="","",IF(COUNTIF('Códigos Santander (ref)'!$A$2:$A$79,$C1490)&gt;0,"SANTANDER",IF(COUNTIF('Códigos Itaú (ref)'!$A$2:$A$44,$C1490)&gt;0,"ITAU",IF(AND(TRIM(UPPER($I1490))="CONTRATUAL",ISNUMBER(SEARCH("INDIVIDUAL",SUBSTITUTE(UPPER($D1490)," ","")))),"PREMIUM FREE",""))))</f>
        <v/>
      </c>
    </row>
    <row r="1491">
      <c r="AC1491">
        <f>IF($C1491="","",IF(COUNTIF('Códigos Santander (ref)'!$A$2:$A$79,$C1491)&gt;0,"SANTANDER",IF(COUNTIF('Códigos Itaú (ref)'!$A$2:$A$44,$C1491)&gt;0,"ITAU",IF(AND(TRIM(UPPER($I1491))="CONTRATUAL",ISNUMBER(SEARCH("INDIVIDUAL",SUBSTITUTE(UPPER($D1491)," ","")))),"PREMIUM FREE",""))))</f>
        <v/>
      </c>
    </row>
    <row r="1492">
      <c r="AC1492">
        <f>IF($C1492="","",IF(COUNTIF('Códigos Santander (ref)'!$A$2:$A$79,$C1492)&gt;0,"SANTANDER",IF(COUNTIF('Códigos Itaú (ref)'!$A$2:$A$44,$C1492)&gt;0,"ITAU",IF(AND(TRIM(UPPER($I1492))="CONTRATUAL",ISNUMBER(SEARCH("INDIVIDUAL",SUBSTITUTE(UPPER($D1492)," ","")))),"PREMIUM FREE",""))))</f>
        <v/>
      </c>
    </row>
    <row r="1493">
      <c r="AC1493">
        <f>IF($C1493="","",IF(COUNTIF('Códigos Santander (ref)'!$A$2:$A$79,$C1493)&gt;0,"SANTANDER",IF(COUNTIF('Códigos Itaú (ref)'!$A$2:$A$44,$C1493)&gt;0,"ITAU",IF(AND(TRIM(UPPER($I1493))="CONTRATUAL",ISNUMBER(SEARCH("INDIVIDUAL",SUBSTITUTE(UPPER($D1493)," ","")))),"PREMIUM FREE",""))))</f>
        <v/>
      </c>
    </row>
    <row r="1494">
      <c r="AC1494">
        <f>IF($C1494="","",IF(COUNTIF('Códigos Santander (ref)'!$A$2:$A$79,$C1494)&gt;0,"SANTANDER",IF(COUNTIF('Códigos Itaú (ref)'!$A$2:$A$44,$C1494)&gt;0,"ITAU",IF(AND(TRIM(UPPER($I1494))="CONTRATUAL",ISNUMBER(SEARCH("INDIVIDUAL",SUBSTITUTE(UPPER($D1494)," ","")))),"PREMIUM FREE",""))))</f>
        <v/>
      </c>
    </row>
    <row r="1495">
      <c r="AC1495">
        <f>IF($C1495="","",IF(COUNTIF('Códigos Santander (ref)'!$A$2:$A$79,$C1495)&gt;0,"SANTANDER",IF(COUNTIF('Códigos Itaú (ref)'!$A$2:$A$44,$C1495)&gt;0,"ITAU",IF(AND(TRIM(UPPER($I1495))="CONTRATUAL",ISNUMBER(SEARCH("INDIVIDUAL",SUBSTITUTE(UPPER($D1495)," ","")))),"PREMIUM FREE",""))))</f>
        <v/>
      </c>
    </row>
    <row r="1496">
      <c r="AC1496">
        <f>IF($C1496="","",IF(COUNTIF('Códigos Santander (ref)'!$A$2:$A$79,$C1496)&gt;0,"SANTANDER",IF(COUNTIF('Códigos Itaú (ref)'!$A$2:$A$44,$C1496)&gt;0,"ITAU",IF(AND(TRIM(UPPER($I1496))="CONTRATUAL",ISNUMBER(SEARCH("INDIVIDUAL",SUBSTITUTE(UPPER($D1496)," ","")))),"PREMIUM FREE",""))))</f>
        <v/>
      </c>
    </row>
    <row r="1497">
      <c r="AC1497">
        <f>IF($C1497="","",IF(COUNTIF('Códigos Santander (ref)'!$A$2:$A$79,$C1497)&gt;0,"SANTANDER",IF(COUNTIF('Códigos Itaú (ref)'!$A$2:$A$44,$C1497)&gt;0,"ITAU",IF(AND(TRIM(UPPER($I1497))="CONTRATUAL",ISNUMBER(SEARCH("INDIVIDUAL",SUBSTITUTE(UPPER($D1497)," ","")))),"PREMIUM FREE",""))))</f>
        <v/>
      </c>
    </row>
    <row r="1498">
      <c r="AC1498">
        <f>IF($C1498="","",IF(COUNTIF('Códigos Santander (ref)'!$A$2:$A$79,$C1498)&gt;0,"SANTANDER",IF(COUNTIF('Códigos Itaú (ref)'!$A$2:$A$44,$C1498)&gt;0,"ITAU",IF(AND(TRIM(UPPER($I1498))="CONTRATUAL",ISNUMBER(SEARCH("INDIVIDUAL",SUBSTITUTE(UPPER($D1498)," ","")))),"PREMIUM FREE",""))))</f>
        <v/>
      </c>
    </row>
    <row r="1499">
      <c r="AC1499">
        <f>IF($C1499="","",IF(COUNTIF('Códigos Santander (ref)'!$A$2:$A$79,$C1499)&gt;0,"SANTANDER",IF(COUNTIF('Códigos Itaú (ref)'!$A$2:$A$44,$C1499)&gt;0,"ITAU",IF(AND(TRIM(UPPER($I1499))="CONTRATUAL",ISNUMBER(SEARCH("INDIVIDUAL",SUBSTITUTE(UPPER($D1499)," ","")))),"PREMIUM FREE",""))))</f>
        <v/>
      </c>
    </row>
    <row r="1500">
      <c r="AC1500">
        <f>IF($C1500="","",IF(COUNTIF('Códigos Santander (ref)'!$A$2:$A$79,$C1500)&gt;0,"SANTANDER",IF(COUNTIF('Códigos Itaú (ref)'!$A$2:$A$44,$C1500)&gt;0,"ITAU",IF(AND(TRIM(UPPER($I1500))="CONTRATUAL",ISNUMBER(SEARCH("INDIVIDUAL",SUBSTITUTE(UPPER($D1500)," ","")))),"PREMIUM FREE",""))))</f>
        <v/>
      </c>
    </row>
    <row r="1501">
      <c r="AC1501">
        <f>IF($C1501="","",IF(COUNTIF('Códigos Santander (ref)'!$A$2:$A$79,$C1501)&gt;0,"SANTANDER",IF(COUNTIF('Códigos Itaú (ref)'!$A$2:$A$44,$C1501)&gt;0,"ITAU",IF(AND(TRIM(UPPER($I1501))="CONTRATUAL",ISNUMBER(SEARCH("INDIVIDUAL",SUBSTITUTE(UPPER($D1501)," ","")))),"PREMIUM FREE",""))))</f>
        <v/>
      </c>
    </row>
    <row r="1502">
      <c r="AC1502">
        <f>IF($C1502="","",IF(COUNTIF('Códigos Santander (ref)'!$A$2:$A$79,$C1502)&gt;0,"SANTANDER",IF(COUNTIF('Códigos Itaú (ref)'!$A$2:$A$44,$C1502)&gt;0,"ITAU",IF(AND(TRIM(UPPER($I1502))="CONTRATUAL",ISNUMBER(SEARCH("INDIVIDUAL",SUBSTITUTE(UPPER($D1502)," ","")))),"PREMIUM FREE",""))))</f>
        <v/>
      </c>
    </row>
    <row r="1503">
      <c r="AC1503">
        <f>IF($C1503="","",IF(COUNTIF('Códigos Santander (ref)'!$A$2:$A$79,$C1503)&gt;0,"SANTANDER",IF(COUNTIF('Códigos Itaú (ref)'!$A$2:$A$44,$C1503)&gt;0,"ITAU",IF(AND(TRIM(UPPER($I1503))="CONTRATUAL",ISNUMBER(SEARCH("INDIVIDUAL",SUBSTITUTE(UPPER($D1503)," ","")))),"PREMIUM FREE",""))))</f>
        <v/>
      </c>
    </row>
    <row r="1504">
      <c r="AC1504">
        <f>IF($C1504="","",IF(COUNTIF('Códigos Santander (ref)'!$A$2:$A$79,$C1504)&gt;0,"SANTANDER",IF(COUNTIF('Códigos Itaú (ref)'!$A$2:$A$44,$C1504)&gt;0,"ITAU",IF(AND(TRIM(UPPER($I1504))="CONTRATUAL",ISNUMBER(SEARCH("INDIVIDUAL",SUBSTITUTE(UPPER($D1504)," ","")))),"PREMIUM FREE",""))))</f>
        <v/>
      </c>
    </row>
    <row r="1505">
      <c r="AC1505">
        <f>IF($C1505="","",IF(COUNTIF('Códigos Santander (ref)'!$A$2:$A$79,$C1505)&gt;0,"SANTANDER",IF(COUNTIF('Códigos Itaú (ref)'!$A$2:$A$44,$C1505)&gt;0,"ITAU",IF(AND(TRIM(UPPER($I1505))="CONTRATUAL",ISNUMBER(SEARCH("INDIVIDUAL",SUBSTITUTE(UPPER($D1505)," ","")))),"PREMIUM FREE",""))))</f>
        <v/>
      </c>
    </row>
    <row r="1506">
      <c r="AC1506">
        <f>IF($C1506="","",IF(COUNTIF('Códigos Santander (ref)'!$A$2:$A$79,$C1506)&gt;0,"SANTANDER",IF(COUNTIF('Códigos Itaú (ref)'!$A$2:$A$44,$C1506)&gt;0,"ITAU",IF(AND(TRIM(UPPER($I1506))="CONTRATUAL",ISNUMBER(SEARCH("INDIVIDUAL",SUBSTITUTE(UPPER($D1506)," ","")))),"PREMIUM FREE",""))))</f>
        <v/>
      </c>
    </row>
    <row r="1507">
      <c r="AC1507">
        <f>IF($C1507="","",IF(COUNTIF('Códigos Santander (ref)'!$A$2:$A$79,$C1507)&gt;0,"SANTANDER",IF(COUNTIF('Códigos Itaú (ref)'!$A$2:$A$44,$C1507)&gt;0,"ITAU",IF(AND(TRIM(UPPER($I1507))="CONTRATUAL",ISNUMBER(SEARCH("INDIVIDUAL",SUBSTITUTE(UPPER($D1507)," ","")))),"PREMIUM FREE",""))))</f>
        <v/>
      </c>
    </row>
    <row r="1508">
      <c r="AC1508">
        <f>IF($C1508="","",IF(COUNTIF('Códigos Santander (ref)'!$A$2:$A$79,$C1508)&gt;0,"SANTANDER",IF(COUNTIF('Códigos Itaú (ref)'!$A$2:$A$44,$C1508)&gt;0,"ITAU",IF(AND(TRIM(UPPER($I1508))="CONTRATUAL",ISNUMBER(SEARCH("INDIVIDUAL",SUBSTITUTE(UPPER($D1508)," ","")))),"PREMIUM FREE",""))))</f>
        <v/>
      </c>
    </row>
    <row r="1509">
      <c r="AC1509">
        <f>IF($C1509="","",IF(COUNTIF('Códigos Santander (ref)'!$A$2:$A$79,$C1509)&gt;0,"SANTANDER",IF(COUNTIF('Códigos Itaú (ref)'!$A$2:$A$44,$C1509)&gt;0,"ITAU",IF(AND(TRIM(UPPER($I1509))="CONTRATUAL",ISNUMBER(SEARCH("INDIVIDUAL",SUBSTITUTE(UPPER($D1509)," ","")))),"PREMIUM FREE",""))))</f>
        <v/>
      </c>
    </row>
    <row r="1510">
      <c r="AC1510">
        <f>IF($C1510="","",IF(COUNTIF('Códigos Santander (ref)'!$A$2:$A$79,$C1510)&gt;0,"SANTANDER",IF(COUNTIF('Códigos Itaú (ref)'!$A$2:$A$44,$C1510)&gt;0,"ITAU",IF(AND(TRIM(UPPER($I1510))="CONTRATUAL",ISNUMBER(SEARCH("INDIVIDUAL",SUBSTITUTE(UPPER($D1510)," ","")))),"PREMIUM FREE",""))))</f>
        <v/>
      </c>
    </row>
    <row r="1511">
      <c r="AC1511">
        <f>IF($C1511="","",IF(COUNTIF('Códigos Santander (ref)'!$A$2:$A$79,$C1511)&gt;0,"SANTANDER",IF(COUNTIF('Códigos Itaú (ref)'!$A$2:$A$44,$C1511)&gt;0,"ITAU",IF(AND(TRIM(UPPER($I1511))="CONTRATUAL",ISNUMBER(SEARCH("INDIVIDUAL",SUBSTITUTE(UPPER($D1511)," ","")))),"PREMIUM FREE",""))))</f>
        <v/>
      </c>
    </row>
    <row r="1512">
      <c r="AC1512">
        <f>IF($C1512="","",IF(COUNTIF('Códigos Santander (ref)'!$A$2:$A$79,$C1512)&gt;0,"SANTANDER",IF(COUNTIF('Códigos Itaú (ref)'!$A$2:$A$44,$C1512)&gt;0,"ITAU",IF(AND(TRIM(UPPER($I1512))="CONTRATUAL",ISNUMBER(SEARCH("INDIVIDUAL",SUBSTITUTE(UPPER($D1512)," ","")))),"PREMIUM FREE",""))))</f>
        <v/>
      </c>
    </row>
    <row r="1513">
      <c r="AC1513">
        <f>IF($C1513="","",IF(COUNTIF('Códigos Santander (ref)'!$A$2:$A$79,$C1513)&gt;0,"SANTANDER",IF(COUNTIF('Códigos Itaú (ref)'!$A$2:$A$44,$C1513)&gt;0,"ITAU",IF(AND(TRIM(UPPER($I1513))="CONTRATUAL",ISNUMBER(SEARCH("INDIVIDUAL",SUBSTITUTE(UPPER($D1513)," ","")))),"PREMIUM FREE",""))))</f>
        <v/>
      </c>
    </row>
    <row r="1514">
      <c r="AC1514">
        <f>IF($C1514="","",IF(COUNTIF('Códigos Santander (ref)'!$A$2:$A$79,$C1514)&gt;0,"SANTANDER",IF(COUNTIF('Códigos Itaú (ref)'!$A$2:$A$44,$C1514)&gt;0,"ITAU",IF(AND(TRIM(UPPER($I1514))="CONTRATUAL",ISNUMBER(SEARCH("INDIVIDUAL",SUBSTITUTE(UPPER($D1514)," ","")))),"PREMIUM FREE",""))))</f>
        <v/>
      </c>
    </row>
    <row r="1515">
      <c r="AC1515">
        <f>IF($C1515="","",IF(COUNTIF('Códigos Santander (ref)'!$A$2:$A$79,$C1515)&gt;0,"SANTANDER",IF(COUNTIF('Códigos Itaú (ref)'!$A$2:$A$44,$C1515)&gt;0,"ITAU",IF(AND(TRIM(UPPER($I1515))="CONTRATUAL",ISNUMBER(SEARCH("INDIVIDUAL",SUBSTITUTE(UPPER($D1515)," ","")))),"PREMIUM FREE",""))))</f>
        <v/>
      </c>
    </row>
    <row r="1516">
      <c r="AC1516">
        <f>IF($C1516="","",IF(COUNTIF('Códigos Santander (ref)'!$A$2:$A$79,$C1516)&gt;0,"SANTANDER",IF(COUNTIF('Códigos Itaú (ref)'!$A$2:$A$44,$C1516)&gt;0,"ITAU",IF(AND(TRIM(UPPER($I1516))="CONTRATUAL",ISNUMBER(SEARCH("INDIVIDUAL",SUBSTITUTE(UPPER($D1516)," ","")))),"PREMIUM FREE",""))))</f>
        <v/>
      </c>
    </row>
    <row r="1517">
      <c r="AC1517">
        <f>IF($C1517="","",IF(COUNTIF('Códigos Santander (ref)'!$A$2:$A$79,$C1517)&gt;0,"SANTANDER",IF(COUNTIF('Códigos Itaú (ref)'!$A$2:$A$44,$C1517)&gt;0,"ITAU",IF(AND(TRIM(UPPER($I1517))="CONTRATUAL",ISNUMBER(SEARCH("INDIVIDUAL",SUBSTITUTE(UPPER($D1517)," ","")))),"PREMIUM FREE",""))))</f>
        <v/>
      </c>
    </row>
    <row r="1518">
      <c r="AC1518">
        <f>IF($C1518="","",IF(COUNTIF('Códigos Santander (ref)'!$A$2:$A$79,$C1518)&gt;0,"SANTANDER",IF(COUNTIF('Códigos Itaú (ref)'!$A$2:$A$44,$C1518)&gt;0,"ITAU",IF(AND(TRIM(UPPER($I1518))="CONTRATUAL",ISNUMBER(SEARCH("INDIVIDUAL",SUBSTITUTE(UPPER($D1518)," ","")))),"PREMIUM FREE",""))))</f>
        <v/>
      </c>
    </row>
    <row r="1519">
      <c r="AC1519">
        <f>IF($C1519="","",IF(COUNTIF('Códigos Santander (ref)'!$A$2:$A$79,$C1519)&gt;0,"SANTANDER",IF(COUNTIF('Códigos Itaú (ref)'!$A$2:$A$44,$C1519)&gt;0,"ITAU",IF(AND(TRIM(UPPER($I1519))="CONTRATUAL",ISNUMBER(SEARCH("INDIVIDUAL",SUBSTITUTE(UPPER($D1519)," ","")))),"PREMIUM FREE",""))))</f>
        <v/>
      </c>
    </row>
    <row r="1520">
      <c r="AC1520">
        <f>IF($C1520="","",IF(COUNTIF('Códigos Santander (ref)'!$A$2:$A$79,$C1520)&gt;0,"SANTANDER",IF(COUNTIF('Códigos Itaú (ref)'!$A$2:$A$44,$C1520)&gt;0,"ITAU",IF(AND(TRIM(UPPER($I1520))="CONTRATUAL",ISNUMBER(SEARCH("INDIVIDUAL",SUBSTITUTE(UPPER($D1520)," ","")))),"PREMIUM FREE",""))))</f>
        <v/>
      </c>
    </row>
    <row r="1521">
      <c r="AC1521">
        <f>IF($C1521="","",IF(COUNTIF('Códigos Santander (ref)'!$A$2:$A$79,$C1521)&gt;0,"SANTANDER",IF(COUNTIF('Códigos Itaú (ref)'!$A$2:$A$44,$C1521)&gt;0,"ITAU",IF(AND(TRIM(UPPER($I1521))="CONTRATUAL",ISNUMBER(SEARCH("INDIVIDUAL",SUBSTITUTE(UPPER($D1521)," ","")))),"PREMIUM FREE",""))))</f>
        <v/>
      </c>
    </row>
    <row r="1522">
      <c r="AC1522">
        <f>IF($C1522="","",IF(COUNTIF('Códigos Santander (ref)'!$A$2:$A$79,$C1522)&gt;0,"SANTANDER",IF(COUNTIF('Códigos Itaú (ref)'!$A$2:$A$44,$C1522)&gt;0,"ITAU",IF(AND(TRIM(UPPER($I1522))="CONTRATUAL",ISNUMBER(SEARCH("INDIVIDUAL",SUBSTITUTE(UPPER($D1522)," ","")))),"PREMIUM FREE",""))))</f>
        <v/>
      </c>
    </row>
    <row r="1523">
      <c r="AC1523">
        <f>IF($C1523="","",IF(COUNTIF('Códigos Santander (ref)'!$A$2:$A$79,$C1523)&gt;0,"SANTANDER",IF(COUNTIF('Códigos Itaú (ref)'!$A$2:$A$44,$C1523)&gt;0,"ITAU",IF(AND(TRIM(UPPER($I1523))="CONTRATUAL",ISNUMBER(SEARCH("INDIVIDUAL",SUBSTITUTE(UPPER($D1523)," ","")))),"PREMIUM FREE",""))))</f>
        <v/>
      </c>
    </row>
    <row r="1524">
      <c r="AC1524">
        <f>IF($C1524="","",IF(COUNTIF('Códigos Santander (ref)'!$A$2:$A$79,$C1524)&gt;0,"SANTANDER",IF(COUNTIF('Códigos Itaú (ref)'!$A$2:$A$44,$C1524)&gt;0,"ITAU",IF(AND(TRIM(UPPER($I1524))="CONTRATUAL",ISNUMBER(SEARCH("INDIVIDUAL",SUBSTITUTE(UPPER($D1524)," ","")))),"PREMIUM FREE",""))))</f>
        <v/>
      </c>
    </row>
    <row r="1525">
      <c r="AC1525">
        <f>IF($C1525="","",IF(COUNTIF('Códigos Santander (ref)'!$A$2:$A$79,$C1525)&gt;0,"SANTANDER",IF(COUNTIF('Códigos Itaú (ref)'!$A$2:$A$44,$C1525)&gt;0,"ITAU",IF(AND(TRIM(UPPER($I1525))="CONTRATUAL",ISNUMBER(SEARCH("INDIVIDUAL",SUBSTITUTE(UPPER($D1525)," ","")))),"PREMIUM FREE",""))))</f>
        <v/>
      </c>
    </row>
    <row r="1526">
      <c r="AC1526">
        <f>IF($C1526="","",IF(COUNTIF('Códigos Santander (ref)'!$A$2:$A$79,$C1526)&gt;0,"SANTANDER",IF(COUNTIF('Códigos Itaú (ref)'!$A$2:$A$44,$C1526)&gt;0,"ITAU",IF(AND(TRIM(UPPER($I1526))="CONTRATUAL",ISNUMBER(SEARCH("INDIVIDUAL",SUBSTITUTE(UPPER($D1526)," ","")))),"PREMIUM FREE",""))))</f>
        <v/>
      </c>
    </row>
    <row r="1527">
      <c r="AC1527">
        <f>IF($C1527="","",IF(COUNTIF('Códigos Santander (ref)'!$A$2:$A$79,$C1527)&gt;0,"SANTANDER",IF(COUNTIF('Códigos Itaú (ref)'!$A$2:$A$44,$C1527)&gt;0,"ITAU",IF(AND(TRIM(UPPER($I1527))="CONTRATUAL",ISNUMBER(SEARCH("INDIVIDUAL",SUBSTITUTE(UPPER($D1527)," ","")))),"PREMIUM FREE",""))))</f>
        <v/>
      </c>
    </row>
    <row r="1528">
      <c r="AC1528">
        <f>IF($C1528="","",IF(COUNTIF('Códigos Santander (ref)'!$A$2:$A$79,$C1528)&gt;0,"SANTANDER",IF(COUNTIF('Códigos Itaú (ref)'!$A$2:$A$44,$C1528)&gt;0,"ITAU",IF(AND(TRIM(UPPER($I1528))="CONTRATUAL",ISNUMBER(SEARCH("INDIVIDUAL",SUBSTITUTE(UPPER($D1528)," ","")))),"PREMIUM FREE",""))))</f>
        <v/>
      </c>
    </row>
    <row r="1529">
      <c r="AC1529">
        <f>IF($C1529="","",IF(COUNTIF('Códigos Santander (ref)'!$A$2:$A$79,$C1529)&gt;0,"SANTANDER",IF(COUNTIF('Códigos Itaú (ref)'!$A$2:$A$44,$C1529)&gt;0,"ITAU",IF(AND(TRIM(UPPER($I1529))="CONTRATUAL",ISNUMBER(SEARCH("INDIVIDUAL",SUBSTITUTE(UPPER($D1529)," ","")))),"PREMIUM FREE",""))))</f>
        <v/>
      </c>
    </row>
    <row r="1530">
      <c r="AC1530">
        <f>IF($C1530="","",IF(COUNTIF('Códigos Santander (ref)'!$A$2:$A$79,$C1530)&gt;0,"SANTANDER",IF(COUNTIF('Códigos Itaú (ref)'!$A$2:$A$44,$C1530)&gt;0,"ITAU",IF(AND(TRIM(UPPER($I1530))="CONTRATUAL",ISNUMBER(SEARCH("INDIVIDUAL",SUBSTITUTE(UPPER($D1530)," ","")))),"PREMIUM FREE",""))))</f>
        <v/>
      </c>
    </row>
    <row r="1531">
      <c r="AC1531">
        <f>IF($C1531="","",IF(COUNTIF('Códigos Santander (ref)'!$A$2:$A$79,$C1531)&gt;0,"SANTANDER",IF(COUNTIF('Códigos Itaú (ref)'!$A$2:$A$44,$C1531)&gt;0,"ITAU",IF(AND(TRIM(UPPER($I1531))="CONTRATUAL",ISNUMBER(SEARCH("INDIVIDUAL",SUBSTITUTE(UPPER($D1531)," ","")))),"PREMIUM FREE",""))))</f>
        <v/>
      </c>
    </row>
    <row r="1532">
      <c r="AC1532">
        <f>IF($C1532="","",IF(COUNTIF('Códigos Santander (ref)'!$A$2:$A$79,$C1532)&gt;0,"SANTANDER",IF(COUNTIF('Códigos Itaú (ref)'!$A$2:$A$44,$C1532)&gt;0,"ITAU",IF(AND(TRIM(UPPER($I1532))="CONTRATUAL",ISNUMBER(SEARCH("INDIVIDUAL",SUBSTITUTE(UPPER($D1532)," ","")))),"PREMIUM FREE",""))))</f>
        <v/>
      </c>
    </row>
    <row r="1533">
      <c r="AC1533">
        <f>IF($C1533="","",IF(COUNTIF('Códigos Santander (ref)'!$A$2:$A$79,$C1533)&gt;0,"SANTANDER",IF(COUNTIF('Códigos Itaú (ref)'!$A$2:$A$44,$C1533)&gt;0,"ITAU",IF(AND(TRIM(UPPER($I1533))="CONTRATUAL",ISNUMBER(SEARCH("INDIVIDUAL",SUBSTITUTE(UPPER($D1533)," ","")))),"PREMIUM FREE",""))))</f>
        <v/>
      </c>
    </row>
    <row r="1534">
      <c r="AC1534">
        <f>IF($C1534="","",IF(COUNTIF('Códigos Santander (ref)'!$A$2:$A$79,$C1534)&gt;0,"SANTANDER",IF(COUNTIF('Códigos Itaú (ref)'!$A$2:$A$44,$C1534)&gt;0,"ITAU",IF(AND(TRIM(UPPER($I1534))="CONTRATUAL",ISNUMBER(SEARCH("INDIVIDUAL",SUBSTITUTE(UPPER($D1534)," ","")))),"PREMIUM FREE",""))))</f>
        <v/>
      </c>
    </row>
    <row r="1535">
      <c r="AC1535">
        <f>IF($C1535="","",IF(COUNTIF('Códigos Santander (ref)'!$A$2:$A$79,$C1535)&gt;0,"SANTANDER",IF(COUNTIF('Códigos Itaú (ref)'!$A$2:$A$44,$C1535)&gt;0,"ITAU",IF(AND(TRIM(UPPER($I1535))="CONTRATUAL",ISNUMBER(SEARCH("INDIVIDUAL",SUBSTITUTE(UPPER($D1535)," ","")))),"PREMIUM FREE",""))))</f>
        <v/>
      </c>
    </row>
    <row r="1536">
      <c r="AC1536">
        <f>IF($C1536="","",IF(COUNTIF('Códigos Santander (ref)'!$A$2:$A$79,$C1536)&gt;0,"SANTANDER",IF(COUNTIF('Códigos Itaú (ref)'!$A$2:$A$44,$C1536)&gt;0,"ITAU",IF(AND(TRIM(UPPER($I1536))="CONTRATUAL",ISNUMBER(SEARCH("INDIVIDUAL",SUBSTITUTE(UPPER($D1536)," ","")))),"PREMIUM FREE",""))))</f>
        <v/>
      </c>
    </row>
    <row r="1537">
      <c r="AC1537">
        <f>IF($C1537="","",IF(COUNTIF('Códigos Santander (ref)'!$A$2:$A$79,$C1537)&gt;0,"SANTANDER",IF(COUNTIF('Códigos Itaú (ref)'!$A$2:$A$44,$C1537)&gt;0,"ITAU",IF(AND(TRIM(UPPER($I1537))="CONTRATUAL",ISNUMBER(SEARCH("INDIVIDUAL",SUBSTITUTE(UPPER($D1537)," ","")))),"PREMIUM FREE",""))))</f>
        <v/>
      </c>
    </row>
    <row r="1538">
      <c r="AC1538">
        <f>IF($C1538="","",IF(COUNTIF('Códigos Santander (ref)'!$A$2:$A$79,$C1538)&gt;0,"SANTANDER",IF(COUNTIF('Códigos Itaú (ref)'!$A$2:$A$44,$C1538)&gt;0,"ITAU",IF(AND(TRIM(UPPER($I1538))="CONTRATUAL",ISNUMBER(SEARCH("INDIVIDUAL",SUBSTITUTE(UPPER($D1538)," ","")))),"PREMIUM FREE",""))))</f>
        <v/>
      </c>
    </row>
    <row r="1539">
      <c r="AC1539">
        <f>IF($C1539="","",IF(COUNTIF('Códigos Santander (ref)'!$A$2:$A$79,$C1539)&gt;0,"SANTANDER",IF(COUNTIF('Códigos Itaú (ref)'!$A$2:$A$44,$C1539)&gt;0,"ITAU",IF(AND(TRIM(UPPER($I1539))="CONTRATUAL",ISNUMBER(SEARCH("INDIVIDUAL",SUBSTITUTE(UPPER($D1539)," ","")))),"PREMIUM FREE",""))))</f>
        <v/>
      </c>
    </row>
    <row r="1540">
      <c r="AC1540">
        <f>IF($C1540="","",IF(COUNTIF('Códigos Santander (ref)'!$A$2:$A$79,$C1540)&gt;0,"SANTANDER",IF(COUNTIF('Códigos Itaú (ref)'!$A$2:$A$44,$C1540)&gt;0,"ITAU",IF(AND(TRIM(UPPER($I1540))="CONTRATUAL",ISNUMBER(SEARCH("INDIVIDUAL",SUBSTITUTE(UPPER($D1540)," ","")))),"PREMIUM FREE",""))))</f>
        <v/>
      </c>
    </row>
    <row r="1541">
      <c r="AC1541">
        <f>IF($C1541="","",IF(COUNTIF('Códigos Santander (ref)'!$A$2:$A$79,$C1541)&gt;0,"SANTANDER",IF(COUNTIF('Códigos Itaú (ref)'!$A$2:$A$44,$C1541)&gt;0,"ITAU",IF(AND(TRIM(UPPER($I1541))="CONTRATUAL",ISNUMBER(SEARCH("INDIVIDUAL",SUBSTITUTE(UPPER($D1541)," ","")))),"PREMIUM FREE",""))))</f>
        <v/>
      </c>
    </row>
    <row r="1542">
      <c r="AC1542">
        <f>IF($C1542="","",IF(COUNTIF('Códigos Santander (ref)'!$A$2:$A$79,$C1542)&gt;0,"SANTANDER",IF(COUNTIF('Códigos Itaú (ref)'!$A$2:$A$44,$C1542)&gt;0,"ITAU",IF(AND(TRIM(UPPER($I1542))="CONTRATUAL",ISNUMBER(SEARCH("INDIVIDUAL",SUBSTITUTE(UPPER($D1542)," ","")))),"PREMIUM FREE",""))))</f>
        <v/>
      </c>
    </row>
    <row r="1543">
      <c r="AC1543">
        <f>IF($C1543="","",IF(COUNTIF('Códigos Santander (ref)'!$A$2:$A$79,$C1543)&gt;0,"SANTANDER",IF(COUNTIF('Códigos Itaú (ref)'!$A$2:$A$44,$C1543)&gt;0,"ITAU",IF(AND(TRIM(UPPER($I1543))="CONTRATUAL",ISNUMBER(SEARCH("INDIVIDUAL",SUBSTITUTE(UPPER($D1543)," ","")))),"PREMIUM FREE",""))))</f>
        <v/>
      </c>
    </row>
    <row r="1544">
      <c r="AC1544">
        <f>IF($C1544="","",IF(COUNTIF('Códigos Santander (ref)'!$A$2:$A$79,$C1544)&gt;0,"SANTANDER",IF(COUNTIF('Códigos Itaú (ref)'!$A$2:$A$44,$C1544)&gt;0,"ITAU",IF(AND(TRIM(UPPER($I1544))="CONTRATUAL",ISNUMBER(SEARCH("INDIVIDUAL",SUBSTITUTE(UPPER($D1544)," ","")))),"PREMIUM FREE",""))))</f>
        <v/>
      </c>
    </row>
    <row r="1545">
      <c r="AC1545">
        <f>IF($C1545="","",IF(COUNTIF('Códigos Santander (ref)'!$A$2:$A$79,$C1545)&gt;0,"SANTANDER",IF(COUNTIF('Códigos Itaú (ref)'!$A$2:$A$44,$C1545)&gt;0,"ITAU",IF(AND(TRIM(UPPER($I1545))="CONTRATUAL",ISNUMBER(SEARCH("INDIVIDUAL",SUBSTITUTE(UPPER($D1545)," ","")))),"PREMIUM FREE",""))))</f>
        <v/>
      </c>
    </row>
    <row r="1546">
      <c r="AC1546">
        <f>IF($C1546="","",IF(COUNTIF('Códigos Santander (ref)'!$A$2:$A$79,$C1546)&gt;0,"SANTANDER",IF(COUNTIF('Códigos Itaú (ref)'!$A$2:$A$44,$C1546)&gt;0,"ITAU",IF(AND(TRIM(UPPER($I1546))="CONTRATUAL",ISNUMBER(SEARCH("INDIVIDUAL",SUBSTITUTE(UPPER($D1546)," ","")))),"PREMIUM FREE",""))))</f>
        <v/>
      </c>
    </row>
    <row r="1547">
      <c r="AC1547">
        <f>IF($C1547="","",IF(COUNTIF('Códigos Santander (ref)'!$A$2:$A$79,$C1547)&gt;0,"SANTANDER",IF(COUNTIF('Códigos Itaú (ref)'!$A$2:$A$44,$C1547)&gt;0,"ITAU",IF(AND(TRIM(UPPER($I1547))="CONTRATUAL",ISNUMBER(SEARCH("INDIVIDUAL",SUBSTITUTE(UPPER($D1547)," ","")))),"PREMIUM FREE",""))))</f>
        <v/>
      </c>
    </row>
    <row r="1548">
      <c r="AC1548">
        <f>IF($C1548="","",IF(COUNTIF('Códigos Santander (ref)'!$A$2:$A$79,$C1548)&gt;0,"SANTANDER",IF(COUNTIF('Códigos Itaú (ref)'!$A$2:$A$44,$C1548)&gt;0,"ITAU",IF(AND(TRIM(UPPER($I1548))="CONTRATUAL",ISNUMBER(SEARCH("INDIVIDUAL",SUBSTITUTE(UPPER($D1548)," ","")))),"PREMIUM FREE",""))))</f>
        <v/>
      </c>
    </row>
    <row r="1549">
      <c r="AC1549">
        <f>IF($C1549="","",IF(COUNTIF('Códigos Santander (ref)'!$A$2:$A$79,$C1549)&gt;0,"SANTANDER",IF(COUNTIF('Códigos Itaú (ref)'!$A$2:$A$44,$C1549)&gt;0,"ITAU",IF(AND(TRIM(UPPER($I1549))="CONTRATUAL",ISNUMBER(SEARCH("INDIVIDUAL",SUBSTITUTE(UPPER($D1549)," ","")))),"PREMIUM FREE",""))))</f>
        <v/>
      </c>
    </row>
    <row r="1550">
      <c r="AC1550">
        <f>IF($C1550="","",IF(COUNTIF('Códigos Santander (ref)'!$A$2:$A$79,$C1550)&gt;0,"SANTANDER",IF(COUNTIF('Códigos Itaú (ref)'!$A$2:$A$44,$C1550)&gt;0,"ITAU",IF(AND(TRIM(UPPER($I1550))="CONTRATUAL",ISNUMBER(SEARCH("INDIVIDUAL",SUBSTITUTE(UPPER($D1550)," ","")))),"PREMIUM FREE",""))))</f>
        <v/>
      </c>
    </row>
    <row r="1551">
      <c r="AC1551">
        <f>IF($C1551="","",IF(COUNTIF('Códigos Santander (ref)'!$A$2:$A$79,$C1551)&gt;0,"SANTANDER",IF(COUNTIF('Códigos Itaú (ref)'!$A$2:$A$44,$C1551)&gt;0,"ITAU",IF(AND(TRIM(UPPER($I1551))="CONTRATUAL",ISNUMBER(SEARCH("INDIVIDUAL",SUBSTITUTE(UPPER($D1551)," ","")))),"PREMIUM FREE",""))))</f>
        <v/>
      </c>
    </row>
    <row r="1552">
      <c r="AC1552">
        <f>IF($C1552="","",IF(COUNTIF('Códigos Santander (ref)'!$A$2:$A$79,$C1552)&gt;0,"SANTANDER",IF(COUNTIF('Códigos Itaú (ref)'!$A$2:$A$44,$C1552)&gt;0,"ITAU",IF(AND(TRIM(UPPER($I1552))="CONTRATUAL",ISNUMBER(SEARCH("INDIVIDUAL",SUBSTITUTE(UPPER($D1552)," ","")))),"PREMIUM FREE",""))))</f>
        <v/>
      </c>
    </row>
    <row r="1553">
      <c r="AC1553">
        <f>IF($C1553="","",IF(COUNTIF('Códigos Santander (ref)'!$A$2:$A$79,$C1553)&gt;0,"SANTANDER",IF(COUNTIF('Códigos Itaú (ref)'!$A$2:$A$44,$C1553)&gt;0,"ITAU",IF(AND(TRIM(UPPER($I1553))="CONTRATUAL",ISNUMBER(SEARCH("INDIVIDUAL",SUBSTITUTE(UPPER($D1553)," ","")))),"PREMIUM FREE",""))))</f>
        <v/>
      </c>
    </row>
    <row r="1554">
      <c r="AC1554">
        <f>IF($C1554="","",IF(COUNTIF('Códigos Santander (ref)'!$A$2:$A$79,$C1554)&gt;0,"SANTANDER",IF(COUNTIF('Códigos Itaú (ref)'!$A$2:$A$44,$C1554)&gt;0,"ITAU",IF(AND(TRIM(UPPER($I1554))="CONTRATUAL",ISNUMBER(SEARCH("INDIVIDUAL",SUBSTITUTE(UPPER($D1554)," ","")))),"PREMIUM FREE",""))))</f>
        <v/>
      </c>
    </row>
    <row r="1555">
      <c r="AC1555">
        <f>IF($C1555="","",IF(COUNTIF('Códigos Santander (ref)'!$A$2:$A$79,$C1555)&gt;0,"SANTANDER",IF(COUNTIF('Códigos Itaú (ref)'!$A$2:$A$44,$C1555)&gt;0,"ITAU",IF(AND(TRIM(UPPER($I1555))="CONTRATUAL",ISNUMBER(SEARCH("INDIVIDUAL",SUBSTITUTE(UPPER($D1555)," ","")))),"PREMIUM FREE",""))))</f>
        <v/>
      </c>
    </row>
    <row r="1556">
      <c r="AC1556">
        <f>IF($C1556="","",IF(COUNTIF('Códigos Santander (ref)'!$A$2:$A$79,$C1556)&gt;0,"SANTANDER",IF(COUNTIF('Códigos Itaú (ref)'!$A$2:$A$44,$C1556)&gt;0,"ITAU",IF(AND(TRIM(UPPER($I1556))="CONTRATUAL",ISNUMBER(SEARCH("INDIVIDUAL",SUBSTITUTE(UPPER($D1556)," ","")))),"PREMIUM FREE",""))))</f>
        <v/>
      </c>
    </row>
    <row r="1557">
      <c r="AC1557">
        <f>IF($C1557="","",IF(COUNTIF('Códigos Santander (ref)'!$A$2:$A$79,$C1557)&gt;0,"SANTANDER",IF(COUNTIF('Códigos Itaú (ref)'!$A$2:$A$44,$C1557)&gt;0,"ITAU",IF(AND(TRIM(UPPER($I1557))="CONTRATUAL",ISNUMBER(SEARCH("INDIVIDUAL",SUBSTITUTE(UPPER($D1557)," ","")))),"PREMIUM FREE",""))))</f>
        <v/>
      </c>
    </row>
    <row r="1558">
      <c r="AC1558">
        <f>IF($C1558="","",IF(COUNTIF('Códigos Santander (ref)'!$A$2:$A$79,$C1558)&gt;0,"SANTANDER",IF(COUNTIF('Códigos Itaú (ref)'!$A$2:$A$44,$C1558)&gt;0,"ITAU",IF(AND(TRIM(UPPER($I1558))="CONTRATUAL",ISNUMBER(SEARCH("INDIVIDUAL",SUBSTITUTE(UPPER($D1558)," ","")))),"PREMIUM FREE",""))))</f>
        <v/>
      </c>
    </row>
    <row r="1559">
      <c r="AC1559">
        <f>IF($C1559="","",IF(COUNTIF('Códigos Santander (ref)'!$A$2:$A$79,$C1559)&gt;0,"SANTANDER",IF(COUNTIF('Códigos Itaú (ref)'!$A$2:$A$44,$C1559)&gt;0,"ITAU",IF(AND(TRIM(UPPER($I1559))="CONTRATUAL",ISNUMBER(SEARCH("INDIVIDUAL",SUBSTITUTE(UPPER($D1559)," ","")))),"PREMIUM FREE",""))))</f>
        <v/>
      </c>
    </row>
    <row r="1560">
      <c r="AC1560">
        <f>IF($C1560="","",IF(COUNTIF('Códigos Santander (ref)'!$A$2:$A$79,$C1560)&gt;0,"SANTANDER",IF(COUNTIF('Códigos Itaú (ref)'!$A$2:$A$44,$C1560)&gt;0,"ITAU",IF(AND(TRIM(UPPER($I1560))="CONTRATUAL",ISNUMBER(SEARCH("INDIVIDUAL",SUBSTITUTE(UPPER($D1560)," ","")))),"PREMIUM FREE",""))))</f>
        <v/>
      </c>
    </row>
    <row r="1561">
      <c r="AC1561">
        <f>IF($C1561="","",IF(COUNTIF('Códigos Santander (ref)'!$A$2:$A$79,$C1561)&gt;0,"SANTANDER",IF(COUNTIF('Códigos Itaú (ref)'!$A$2:$A$44,$C1561)&gt;0,"ITAU",IF(AND(TRIM(UPPER($I1561))="CONTRATUAL",ISNUMBER(SEARCH("INDIVIDUAL",SUBSTITUTE(UPPER($D1561)," ","")))),"PREMIUM FREE",""))))</f>
        <v/>
      </c>
    </row>
    <row r="1562">
      <c r="AC1562">
        <f>IF($C1562="","",IF(COUNTIF('Códigos Santander (ref)'!$A$2:$A$79,$C1562)&gt;0,"SANTANDER",IF(COUNTIF('Códigos Itaú (ref)'!$A$2:$A$44,$C1562)&gt;0,"ITAU",IF(AND(TRIM(UPPER($I1562))="CONTRATUAL",ISNUMBER(SEARCH("INDIVIDUAL",SUBSTITUTE(UPPER($D1562)," ","")))),"PREMIUM FREE",""))))</f>
        <v/>
      </c>
    </row>
    <row r="1563">
      <c r="AC1563">
        <f>IF($C1563="","",IF(COUNTIF('Códigos Santander (ref)'!$A$2:$A$79,$C1563)&gt;0,"SANTANDER",IF(COUNTIF('Códigos Itaú (ref)'!$A$2:$A$44,$C1563)&gt;0,"ITAU",IF(AND(TRIM(UPPER($I1563))="CONTRATUAL",ISNUMBER(SEARCH("INDIVIDUAL",SUBSTITUTE(UPPER($D1563)," ","")))),"PREMIUM FREE",""))))</f>
        <v/>
      </c>
    </row>
    <row r="1564">
      <c r="AC1564">
        <f>IF($C1564="","",IF(COUNTIF('Códigos Santander (ref)'!$A$2:$A$79,$C1564)&gt;0,"SANTANDER",IF(COUNTIF('Códigos Itaú (ref)'!$A$2:$A$44,$C1564)&gt;0,"ITAU",IF(AND(TRIM(UPPER($I1564))="CONTRATUAL",ISNUMBER(SEARCH("INDIVIDUAL",SUBSTITUTE(UPPER($D1564)," ","")))),"PREMIUM FREE",""))))</f>
        <v/>
      </c>
    </row>
    <row r="1565">
      <c r="AC1565">
        <f>IF($C1565="","",IF(COUNTIF('Códigos Santander (ref)'!$A$2:$A$79,$C1565)&gt;0,"SANTANDER",IF(COUNTIF('Códigos Itaú (ref)'!$A$2:$A$44,$C1565)&gt;0,"ITAU",IF(AND(TRIM(UPPER($I1565))="CONTRATUAL",ISNUMBER(SEARCH("INDIVIDUAL",SUBSTITUTE(UPPER($D1565)," ","")))),"PREMIUM FREE",""))))</f>
        <v/>
      </c>
    </row>
    <row r="1566">
      <c r="AC1566">
        <f>IF($C1566="","",IF(COUNTIF('Códigos Santander (ref)'!$A$2:$A$79,$C1566)&gt;0,"SANTANDER",IF(COUNTIF('Códigos Itaú (ref)'!$A$2:$A$44,$C1566)&gt;0,"ITAU",IF(AND(TRIM(UPPER($I1566))="CONTRATUAL",ISNUMBER(SEARCH("INDIVIDUAL",SUBSTITUTE(UPPER($D1566)," ","")))),"PREMIUM FREE",""))))</f>
        <v/>
      </c>
    </row>
    <row r="1567">
      <c r="AC1567">
        <f>IF($C1567="","",IF(COUNTIF('Códigos Santander (ref)'!$A$2:$A$79,$C1567)&gt;0,"SANTANDER",IF(COUNTIF('Códigos Itaú (ref)'!$A$2:$A$44,$C1567)&gt;0,"ITAU",IF(AND(TRIM(UPPER($I1567))="CONTRATUAL",ISNUMBER(SEARCH("INDIVIDUAL",SUBSTITUTE(UPPER($D1567)," ","")))),"PREMIUM FREE",""))))</f>
        <v/>
      </c>
    </row>
    <row r="1568">
      <c r="AC1568">
        <f>IF($C1568="","",IF(COUNTIF('Códigos Santander (ref)'!$A$2:$A$79,$C1568)&gt;0,"SANTANDER",IF(COUNTIF('Códigos Itaú (ref)'!$A$2:$A$44,$C1568)&gt;0,"ITAU",IF(AND(TRIM(UPPER($I1568))="CONTRATUAL",ISNUMBER(SEARCH("INDIVIDUAL",SUBSTITUTE(UPPER($D1568)," ","")))),"PREMIUM FREE",""))))</f>
        <v/>
      </c>
    </row>
    <row r="1569">
      <c r="AC1569">
        <f>IF($C1569="","",IF(COUNTIF('Códigos Santander (ref)'!$A$2:$A$79,$C1569)&gt;0,"SANTANDER",IF(COUNTIF('Códigos Itaú (ref)'!$A$2:$A$44,$C1569)&gt;0,"ITAU",IF(AND(TRIM(UPPER($I1569))="CONTRATUAL",ISNUMBER(SEARCH("INDIVIDUAL",SUBSTITUTE(UPPER($D1569)," ","")))),"PREMIUM FREE",""))))</f>
        <v/>
      </c>
    </row>
    <row r="1570">
      <c r="AC1570">
        <f>IF($C1570="","",IF(COUNTIF('Códigos Santander (ref)'!$A$2:$A$79,$C1570)&gt;0,"SANTANDER",IF(COUNTIF('Códigos Itaú (ref)'!$A$2:$A$44,$C1570)&gt;0,"ITAU",IF(AND(TRIM(UPPER($I1570))="CONTRATUAL",ISNUMBER(SEARCH("INDIVIDUAL",SUBSTITUTE(UPPER($D1570)," ","")))),"PREMIUM FREE",""))))</f>
        <v/>
      </c>
    </row>
    <row r="1571">
      <c r="AC1571">
        <f>IF($C1571="","",IF(COUNTIF('Códigos Santander (ref)'!$A$2:$A$79,$C1571)&gt;0,"SANTANDER",IF(COUNTIF('Códigos Itaú (ref)'!$A$2:$A$44,$C1571)&gt;0,"ITAU",IF(AND(TRIM(UPPER($I1571))="CONTRATUAL",ISNUMBER(SEARCH("INDIVIDUAL",SUBSTITUTE(UPPER($D1571)," ","")))),"PREMIUM FREE",""))))</f>
        <v/>
      </c>
    </row>
    <row r="1572">
      <c r="AC1572">
        <f>IF($C1572="","",IF(COUNTIF('Códigos Santander (ref)'!$A$2:$A$79,$C1572)&gt;0,"SANTANDER",IF(COUNTIF('Códigos Itaú (ref)'!$A$2:$A$44,$C1572)&gt;0,"ITAU",IF(AND(TRIM(UPPER($I1572))="CONTRATUAL",ISNUMBER(SEARCH("INDIVIDUAL",SUBSTITUTE(UPPER($D1572)," ","")))),"PREMIUM FREE",""))))</f>
        <v/>
      </c>
    </row>
    <row r="1573">
      <c r="AC1573">
        <f>IF($C1573="","",IF(COUNTIF('Códigos Santander (ref)'!$A$2:$A$79,$C1573)&gt;0,"SANTANDER",IF(COUNTIF('Códigos Itaú (ref)'!$A$2:$A$44,$C1573)&gt;0,"ITAU",IF(AND(TRIM(UPPER($I1573))="CONTRATUAL",ISNUMBER(SEARCH("INDIVIDUAL",SUBSTITUTE(UPPER($D1573)," ","")))),"PREMIUM FREE",""))))</f>
        <v/>
      </c>
    </row>
    <row r="1574">
      <c r="AC1574">
        <f>IF($C1574="","",IF(COUNTIF('Códigos Santander (ref)'!$A$2:$A$79,$C1574)&gt;0,"SANTANDER",IF(COUNTIF('Códigos Itaú (ref)'!$A$2:$A$44,$C1574)&gt;0,"ITAU",IF(AND(TRIM(UPPER($I1574))="CONTRATUAL",ISNUMBER(SEARCH("INDIVIDUAL",SUBSTITUTE(UPPER($D1574)," ","")))),"PREMIUM FREE",""))))</f>
        <v/>
      </c>
    </row>
    <row r="1575">
      <c r="AC1575">
        <f>IF($C1575="","",IF(COUNTIF('Códigos Santander (ref)'!$A$2:$A$79,$C1575)&gt;0,"SANTANDER",IF(COUNTIF('Códigos Itaú (ref)'!$A$2:$A$44,$C1575)&gt;0,"ITAU",IF(AND(TRIM(UPPER($I1575))="CONTRATUAL",ISNUMBER(SEARCH("INDIVIDUAL",SUBSTITUTE(UPPER($D1575)," ","")))),"PREMIUM FREE",""))))</f>
        <v/>
      </c>
    </row>
    <row r="1576">
      <c r="AC1576">
        <f>IF($C1576="","",IF(COUNTIF('Códigos Santander (ref)'!$A$2:$A$79,$C1576)&gt;0,"SANTANDER",IF(COUNTIF('Códigos Itaú (ref)'!$A$2:$A$44,$C1576)&gt;0,"ITAU",IF(AND(TRIM(UPPER($I1576))="CONTRATUAL",ISNUMBER(SEARCH("INDIVIDUAL",SUBSTITUTE(UPPER($D1576)," ","")))),"PREMIUM FREE",""))))</f>
        <v/>
      </c>
    </row>
    <row r="1577">
      <c r="AC1577">
        <f>IF($C1577="","",IF(COUNTIF('Códigos Santander (ref)'!$A$2:$A$79,$C1577)&gt;0,"SANTANDER",IF(COUNTIF('Códigos Itaú (ref)'!$A$2:$A$44,$C1577)&gt;0,"ITAU",IF(AND(TRIM(UPPER($I1577))="CONTRATUAL",ISNUMBER(SEARCH("INDIVIDUAL",SUBSTITUTE(UPPER($D1577)," ","")))),"PREMIUM FREE",""))))</f>
        <v/>
      </c>
    </row>
    <row r="1578">
      <c r="AC1578">
        <f>IF($C1578="","",IF(COUNTIF('Códigos Santander (ref)'!$A$2:$A$79,$C1578)&gt;0,"SANTANDER",IF(COUNTIF('Códigos Itaú (ref)'!$A$2:$A$44,$C1578)&gt;0,"ITAU",IF(AND(TRIM(UPPER($I1578))="CONTRATUAL",ISNUMBER(SEARCH("INDIVIDUAL",SUBSTITUTE(UPPER($D1578)," ","")))),"PREMIUM FREE",""))))</f>
        <v/>
      </c>
    </row>
    <row r="1579">
      <c r="AC1579">
        <f>IF($C1579="","",IF(COUNTIF('Códigos Santander (ref)'!$A$2:$A$79,$C1579)&gt;0,"SANTANDER",IF(COUNTIF('Códigos Itaú (ref)'!$A$2:$A$44,$C1579)&gt;0,"ITAU",IF(AND(TRIM(UPPER($I1579))="CONTRATUAL",ISNUMBER(SEARCH("INDIVIDUAL",SUBSTITUTE(UPPER($D1579)," ","")))),"PREMIUM FREE",""))))</f>
        <v/>
      </c>
    </row>
    <row r="1580">
      <c r="AC1580">
        <f>IF($C1580="","",IF(COUNTIF('Códigos Santander (ref)'!$A$2:$A$79,$C1580)&gt;0,"SANTANDER",IF(COUNTIF('Códigos Itaú (ref)'!$A$2:$A$44,$C1580)&gt;0,"ITAU",IF(AND(TRIM(UPPER($I1580))="CONTRATUAL",ISNUMBER(SEARCH("INDIVIDUAL",SUBSTITUTE(UPPER($D1580)," ","")))),"PREMIUM FREE",""))))</f>
        <v/>
      </c>
    </row>
    <row r="1581">
      <c r="AC1581">
        <f>IF($C1581="","",IF(COUNTIF('Códigos Santander (ref)'!$A$2:$A$79,$C1581)&gt;0,"SANTANDER",IF(COUNTIF('Códigos Itaú (ref)'!$A$2:$A$44,$C1581)&gt;0,"ITAU",IF(AND(TRIM(UPPER($I1581))="CONTRATUAL",ISNUMBER(SEARCH("INDIVIDUAL",SUBSTITUTE(UPPER($D1581)," ","")))),"PREMIUM FREE",""))))</f>
        <v/>
      </c>
    </row>
    <row r="1582">
      <c r="AC1582">
        <f>IF($C1582="","",IF(COUNTIF('Códigos Santander (ref)'!$A$2:$A$79,$C1582)&gt;0,"SANTANDER",IF(COUNTIF('Códigos Itaú (ref)'!$A$2:$A$44,$C1582)&gt;0,"ITAU",IF(AND(TRIM(UPPER($I1582))="CONTRATUAL",ISNUMBER(SEARCH("INDIVIDUAL",SUBSTITUTE(UPPER($D1582)," ","")))),"PREMIUM FREE",""))))</f>
        <v/>
      </c>
    </row>
    <row r="1583">
      <c r="AC1583">
        <f>IF($C1583="","",IF(COUNTIF('Códigos Santander (ref)'!$A$2:$A$79,$C1583)&gt;0,"SANTANDER",IF(COUNTIF('Códigos Itaú (ref)'!$A$2:$A$44,$C1583)&gt;0,"ITAU",IF(AND(TRIM(UPPER($I1583))="CONTRATUAL",ISNUMBER(SEARCH("INDIVIDUAL",SUBSTITUTE(UPPER($D1583)," ","")))),"PREMIUM FREE",""))))</f>
        <v/>
      </c>
    </row>
    <row r="1584">
      <c r="AC1584">
        <f>IF($C1584="","",IF(COUNTIF('Códigos Santander (ref)'!$A$2:$A$79,$C1584)&gt;0,"SANTANDER",IF(COUNTIF('Códigos Itaú (ref)'!$A$2:$A$44,$C1584)&gt;0,"ITAU",IF(AND(TRIM(UPPER($I1584))="CONTRATUAL",ISNUMBER(SEARCH("INDIVIDUAL",SUBSTITUTE(UPPER($D1584)," ","")))),"PREMIUM FREE",""))))</f>
        <v/>
      </c>
    </row>
    <row r="1585">
      <c r="AC1585">
        <f>IF($C1585="","",IF(COUNTIF('Códigos Santander (ref)'!$A$2:$A$79,$C1585)&gt;0,"SANTANDER",IF(COUNTIF('Códigos Itaú (ref)'!$A$2:$A$44,$C1585)&gt;0,"ITAU",IF(AND(TRIM(UPPER($I1585))="CONTRATUAL",ISNUMBER(SEARCH("INDIVIDUAL",SUBSTITUTE(UPPER($D1585)," ","")))),"PREMIUM FREE",""))))</f>
        <v/>
      </c>
    </row>
    <row r="1586">
      <c r="AC1586">
        <f>IF($C1586="","",IF(COUNTIF('Códigos Santander (ref)'!$A$2:$A$79,$C1586)&gt;0,"SANTANDER",IF(COUNTIF('Códigos Itaú (ref)'!$A$2:$A$44,$C1586)&gt;0,"ITAU",IF(AND(TRIM(UPPER($I1586))="CONTRATUAL",ISNUMBER(SEARCH("INDIVIDUAL",SUBSTITUTE(UPPER($D1586)," ","")))),"PREMIUM FREE",""))))</f>
        <v/>
      </c>
    </row>
    <row r="1587">
      <c r="AC1587">
        <f>IF($C1587="","",IF(COUNTIF('Códigos Santander (ref)'!$A$2:$A$79,$C1587)&gt;0,"SANTANDER",IF(COUNTIF('Códigos Itaú (ref)'!$A$2:$A$44,$C1587)&gt;0,"ITAU",IF(AND(TRIM(UPPER($I1587))="CONTRATUAL",ISNUMBER(SEARCH("INDIVIDUAL",SUBSTITUTE(UPPER($D1587)," ","")))),"PREMIUM FREE",""))))</f>
        <v/>
      </c>
    </row>
    <row r="1588">
      <c r="AC1588">
        <f>IF($C1588="","",IF(COUNTIF('Códigos Santander (ref)'!$A$2:$A$79,$C1588)&gt;0,"SANTANDER",IF(COUNTIF('Códigos Itaú (ref)'!$A$2:$A$44,$C1588)&gt;0,"ITAU",IF(AND(TRIM(UPPER($I1588))="CONTRATUAL",ISNUMBER(SEARCH("INDIVIDUAL",SUBSTITUTE(UPPER($D1588)," ","")))),"PREMIUM FREE",""))))</f>
        <v/>
      </c>
    </row>
    <row r="1589">
      <c r="AC1589">
        <f>IF($C1589="","",IF(COUNTIF('Códigos Santander (ref)'!$A$2:$A$79,$C1589)&gt;0,"SANTANDER",IF(COUNTIF('Códigos Itaú (ref)'!$A$2:$A$44,$C1589)&gt;0,"ITAU",IF(AND(TRIM(UPPER($I1589))="CONTRATUAL",ISNUMBER(SEARCH("INDIVIDUAL",SUBSTITUTE(UPPER($D1589)," ","")))),"PREMIUM FREE",""))))</f>
        <v/>
      </c>
    </row>
    <row r="1590">
      <c r="AC1590">
        <f>IF($C1590="","",IF(COUNTIF('Códigos Santander (ref)'!$A$2:$A$79,$C1590)&gt;0,"SANTANDER",IF(COUNTIF('Códigos Itaú (ref)'!$A$2:$A$44,$C1590)&gt;0,"ITAU",IF(AND(TRIM(UPPER($I1590))="CONTRATUAL",ISNUMBER(SEARCH("INDIVIDUAL",SUBSTITUTE(UPPER($D1590)," ","")))),"PREMIUM FREE",""))))</f>
        <v/>
      </c>
    </row>
    <row r="1591">
      <c r="AC1591">
        <f>IF($C1591="","",IF(COUNTIF('Códigos Santander (ref)'!$A$2:$A$79,$C1591)&gt;0,"SANTANDER",IF(COUNTIF('Códigos Itaú (ref)'!$A$2:$A$44,$C1591)&gt;0,"ITAU",IF(AND(TRIM(UPPER($I1591))="CONTRATUAL",ISNUMBER(SEARCH("INDIVIDUAL",SUBSTITUTE(UPPER($D1591)," ","")))),"PREMIUM FREE",""))))</f>
        <v/>
      </c>
    </row>
    <row r="1592">
      <c r="AC1592">
        <f>IF($C1592="","",IF(COUNTIF('Códigos Santander (ref)'!$A$2:$A$79,$C1592)&gt;0,"SANTANDER",IF(COUNTIF('Códigos Itaú (ref)'!$A$2:$A$44,$C1592)&gt;0,"ITAU",IF(AND(TRIM(UPPER($I1592))="CONTRATUAL",ISNUMBER(SEARCH("INDIVIDUAL",SUBSTITUTE(UPPER($D1592)," ","")))),"PREMIUM FREE",""))))</f>
        <v/>
      </c>
    </row>
    <row r="1593">
      <c r="AC1593">
        <f>IF($C1593="","",IF(COUNTIF('Códigos Santander (ref)'!$A$2:$A$79,$C1593)&gt;0,"SANTANDER",IF(COUNTIF('Códigos Itaú (ref)'!$A$2:$A$44,$C1593)&gt;0,"ITAU",IF(AND(TRIM(UPPER($I1593))="CONTRATUAL",ISNUMBER(SEARCH("INDIVIDUAL",SUBSTITUTE(UPPER($D1593)," ","")))),"PREMIUM FREE",""))))</f>
        <v/>
      </c>
    </row>
    <row r="1594">
      <c r="AC1594">
        <f>IF($C1594="","",IF(COUNTIF('Códigos Santander (ref)'!$A$2:$A$79,$C1594)&gt;0,"SANTANDER",IF(COUNTIF('Códigos Itaú (ref)'!$A$2:$A$44,$C1594)&gt;0,"ITAU",IF(AND(TRIM(UPPER($I1594))="CONTRATUAL",ISNUMBER(SEARCH("INDIVIDUAL",SUBSTITUTE(UPPER($D1594)," ","")))),"PREMIUM FREE",""))))</f>
        <v/>
      </c>
    </row>
    <row r="1595">
      <c r="AC1595">
        <f>IF($C1595="","",IF(COUNTIF('Códigos Santander (ref)'!$A$2:$A$79,$C1595)&gt;0,"SANTANDER",IF(COUNTIF('Códigos Itaú (ref)'!$A$2:$A$44,$C1595)&gt;0,"ITAU",IF(AND(TRIM(UPPER($I1595))="CONTRATUAL",ISNUMBER(SEARCH("INDIVIDUAL",SUBSTITUTE(UPPER($D1595)," ","")))),"PREMIUM FREE",""))))</f>
        <v/>
      </c>
    </row>
    <row r="1596">
      <c r="AC1596">
        <f>IF($C1596="","",IF(COUNTIF('Códigos Santander (ref)'!$A$2:$A$79,$C1596)&gt;0,"SANTANDER",IF(COUNTIF('Códigos Itaú (ref)'!$A$2:$A$44,$C1596)&gt;0,"ITAU",IF(AND(TRIM(UPPER($I1596))="CONTRATUAL",ISNUMBER(SEARCH("INDIVIDUAL",SUBSTITUTE(UPPER($D1596)," ","")))),"PREMIUM FREE",""))))</f>
        <v/>
      </c>
    </row>
    <row r="1597">
      <c r="AC1597">
        <f>IF($C1597="","",IF(COUNTIF('Códigos Santander (ref)'!$A$2:$A$79,$C1597)&gt;0,"SANTANDER",IF(COUNTIF('Códigos Itaú (ref)'!$A$2:$A$44,$C1597)&gt;0,"ITAU",IF(AND(TRIM(UPPER($I1597))="CONTRATUAL",ISNUMBER(SEARCH("INDIVIDUAL",SUBSTITUTE(UPPER($D1597)," ","")))),"PREMIUM FREE",""))))</f>
        <v/>
      </c>
    </row>
    <row r="1598">
      <c r="AC1598">
        <f>IF($C1598="","",IF(COUNTIF('Códigos Santander (ref)'!$A$2:$A$79,$C1598)&gt;0,"SANTANDER",IF(COUNTIF('Códigos Itaú (ref)'!$A$2:$A$44,$C1598)&gt;0,"ITAU",IF(AND(TRIM(UPPER($I1598))="CONTRATUAL",ISNUMBER(SEARCH("INDIVIDUAL",SUBSTITUTE(UPPER($D1598)," ","")))),"PREMIUM FREE",""))))</f>
        <v/>
      </c>
    </row>
    <row r="1599">
      <c r="AC1599">
        <f>IF($C1599="","",IF(COUNTIF('Códigos Santander (ref)'!$A$2:$A$79,$C1599)&gt;0,"SANTANDER",IF(COUNTIF('Códigos Itaú (ref)'!$A$2:$A$44,$C1599)&gt;0,"ITAU",IF(AND(TRIM(UPPER($I1599))="CONTRATUAL",ISNUMBER(SEARCH("INDIVIDUAL",SUBSTITUTE(UPPER($D1599)," ","")))),"PREMIUM FREE",""))))</f>
        <v/>
      </c>
    </row>
    <row r="1600">
      <c r="AC1600">
        <f>IF($C1600="","",IF(COUNTIF('Códigos Santander (ref)'!$A$2:$A$79,$C1600)&gt;0,"SANTANDER",IF(COUNTIF('Códigos Itaú (ref)'!$A$2:$A$44,$C1600)&gt;0,"ITAU",IF(AND(TRIM(UPPER($I1600))="CONTRATUAL",ISNUMBER(SEARCH("INDIVIDUAL",SUBSTITUTE(UPPER($D1600)," ","")))),"PREMIUM FREE",""))))</f>
        <v/>
      </c>
    </row>
    <row r="1601">
      <c r="AC1601">
        <f>IF($C1601="","",IF(COUNTIF('Códigos Santander (ref)'!$A$2:$A$79,$C1601)&gt;0,"SANTANDER",IF(COUNTIF('Códigos Itaú (ref)'!$A$2:$A$44,$C1601)&gt;0,"ITAU",IF(AND(TRIM(UPPER($I1601))="CONTRATUAL",ISNUMBER(SEARCH("INDIVIDUAL",SUBSTITUTE(UPPER($D1601)," ","")))),"PREMIUM FREE",""))))</f>
        <v/>
      </c>
    </row>
    <row r="1602">
      <c r="AC1602">
        <f>IF($C1602="","",IF(COUNTIF('Códigos Santander (ref)'!$A$2:$A$79,$C1602)&gt;0,"SANTANDER",IF(COUNTIF('Códigos Itaú (ref)'!$A$2:$A$44,$C1602)&gt;0,"ITAU",IF(AND(TRIM(UPPER($I1602))="CONTRATUAL",ISNUMBER(SEARCH("INDIVIDUAL",SUBSTITUTE(UPPER($D1602)," ","")))),"PREMIUM FREE",""))))</f>
        <v/>
      </c>
    </row>
    <row r="1603">
      <c r="AC1603">
        <f>IF($C1603="","",IF(COUNTIF('Códigos Santander (ref)'!$A$2:$A$79,$C1603)&gt;0,"SANTANDER",IF(COUNTIF('Códigos Itaú (ref)'!$A$2:$A$44,$C1603)&gt;0,"ITAU",IF(AND(TRIM(UPPER($I1603))="CONTRATUAL",ISNUMBER(SEARCH("INDIVIDUAL",SUBSTITUTE(UPPER($D1603)," ","")))),"PREMIUM FREE",""))))</f>
        <v/>
      </c>
    </row>
    <row r="1604">
      <c r="AC1604">
        <f>IF($C1604="","",IF(COUNTIF('Códigos Santander (ref)'!$A$2:$A$79,$C1604)&gt;0,"SANTANDER",IF(COUNTIF('Códigos Itaú (ref)'!$A$2:$A$44,$C1604)&gt;0,"ITAU",IF(AND(TRIM(UPPER($I1604))="CONTRATUAL",ISNUMBER(SEARCH("INDIVIDUAL",SUBSTITUTE(UPPER($D1604)," ","")))),"PREMIUM FREE",""))))</f>
        <v/>
      </c>
    </row>
    <row r="1605">
      <c r="AC1605">
        <f>IF($C1605="","",IF(COUNTIF('Códigos Santander (ref)'!$A$2:$A$79,$C1605)&gt;0,"SANTANDER",IF(COUNTIF('Códigos Itaú (ref)'!$A$2:$A$44,$C1605)&gt;0,"ITAU",IF(AND(TRIM(UPPER($I1605))="CONTRATUAL",ISNUMBER(SEARCH("INDIVIDUAL",SUBSTITUTE(UPPER($D1605)," ","")))),"PREMIUM FREE",""))))</f>
        <v/>
      </c>
    </row>
    <row r="1606">
      <c r="AC1606">
        <f>IF($C1606="","",IF(COUNTIF('Códigos Santander (ref)'!$A$2:$A$79,$C1606)&gt;0,"SANTANDER",IF(COUNTIF('Códigos Itaú (ref)'!$A$2:$A$44,$C1606)&gt;0,"ITAU",IF(AND(TRIM(UPPER($I1606))="CONTRATUAL",ISNUMBER(SEARCH("INDIVIDUAL",SUBSTITUTE(UPPER($D1606)," ","")))),"PREMIUM FREE",""))))</f>
        <v/>
      </c>
    </row>
    <row r="1607">
      <c r="AC1607">
        <f>IF($C1607="","",IF(COUNTIF('Códigos Santander (ref)'!$A$2:$A$79,$C1607)&gt;0,"SANTANDER",IF(COUNTIF('Códigos Itaú (ref)'!$A$2:$A$44,$C1607)&gt;0,"ITAU",IF(AND(TRIM(UPPER($I1607))="CONTRATUAL",ISNUMBER(SEARCH("INDIVIDUAL",SUBSTITUTE(UPPER($D1607)," ","")))),"PREMIUM FREE",""))))</f>
        <v/>
      </c>
    </row>
    <row r="1608">
      <c r="AC1608">
        <f>IF($C1608="","",IF(COUNTIF('Códigos Santander (ref)'!$A$2:$A$79,$C1608)&gt;0,"SANTANDER",IF(COUNTIF('Códigos Itaú (ref)'!$A$2:$A$44,$C1608)&gt;0,"ITAU",IF(AND(TRIM(UPPER($I1608))="CONTRATUAL",ISNUMBER(SEARCH("INDIVIDUAL",SUBSTITUTE(UPPER($D1608)," ","")))),"PREMIUM FREE",""))))</f>
        <v/>
      </c>
    </row>
    <row r="1609">
      <c r="AC1609">
        <f>IF($C1609="","",IF(COUNTIF('Códigos Santander (ref)'!$A$2:$A$79,$C1609)&gt;0,"SANTANDER",IF(COUNTIF('Códigos Itaú (ref)'!$A$2:$A$44,$C1609)&gt;0,"ITAU",IF(AND(TRIM(UPPER($I1609))="CONTRATUAL",ISNUMBER(SEARCH("INDIVIDUAL",SUBSTITUTE(UPPER($D1609)," ","")))),"PREMIUM FREE",""))))</f>
        <v/>
      </c>
    </row>
    <row r="1610">
      <c r="AC1610">
        <f>IF($C1610="","",IF(COUNTIF('Códigos Santander (ref)'!$A$2:$A$79,$C1610)&gt;0,"SANTANDER",IF(COUNTIF('Códigos Itaú (ref)'!$A$2:$A$44,$C1610)&gt;0,"ITAU",IF(AND(TRIM(UPPER($I1610))="CONTRATUAL",ISNUMBER(SEARCH("INDIVIDUAL",SUBSTITUTE(UPPER($D1610)," ","")))),"PREMIUM FREE",""))))</f>
        <v/>
      </c>
    </row>
    <row r="1611">
      <c r="AC1611">
        <f>IF($C1611="","",IF(COUNTIF('Códigos Santander (ref)'!$A$2:$A$79,$C1611)&gt;0,"SANTANDER",IF(COUNTIF('Códigos Itaú (ref)'!$A$2:$A$44,$C1611)&gt;0,"ITAU",IF(AND(TRIM(UPPER($I1611))="CONTRATUAL",ISNUMBER(SEARCH("INDIVIDUAL",SUBSTITUTE(UPPER($D1611)," ","")))),"PREMIUM FREE",""))))</f>
        <v/>
      </c>
    </row>
    <row r="1612">
      <c r="AC1612">
        <f>IF($C1612="","",IF(COUNTIF('Códigos Santander (ref)'!$A$2:$A$79,$C1612)&gt;0,"SANTANDER",IF(COUNTIF('Códigos Itaú (ref)'!$A$2:$A$44,$C1612)&gt;0,"ITAU",IF(AND(TRIM(UPPER($I1612))="CONTRATUAL",ISNUMBER(SEARCH("INDIVIDUAL",SUBSTITUTE(UPPER($D1612)," ","")))),"PREMIUM FREE",""))))</f>
        <v/>
      </c>
    </row>
    <row r="1613">
      <c r="AC1613">
        <f>IF($C1613="","",IF(COUNTIF('Códigos Santander (ref)'!$A$2:$A$79,$C1613)&gt;0,"SANTANDER",IF(COUNTIF('Códigos Itaú (ref)'!$A$2:$A$44,$C1613)&gt;0,"ITAU",IF(AND(TRIM(UPPER($I1613))="CONTRATUAL",ISNUMBER(SEARCH("INDIVIDUAL",SUBSTITUTE(UPPER($D1613)," ","")))),"PREMIUM FREE",""))))</f>
        <v/>
      </c>
    </row>
    <row r="1614">
      <c r="AC1614">
        <f>IF($C1614="","",IF(COUNTIF('Códigos Santander (ref)'!$A$2:$A$79,$C1614)&gt;0,"SANTANDER",IF(COUNTIF('Códigos Itaú (ref)'!$A$2:$A$44,$C1614)&gt;0,"ITAU",IF(AND(TRIM(UPPER($I1614))="CONTRATUAL",ISNUMBER(SEARCH("INDIVIDUAL",SUBSTITUTE(UPPER($D1614)," ","")))),"PREMIUM FREE",""))))</f>
        <v/>
      </c>
    </row>
    <row r="1615">
      <c r="AC1615">
        <f>IF($C1615="","",IF(COUNTIF('Códigos Santander (ref)'!$A$2:$A$79,$C1615)&gt;0,"SANTANDER",IF(COUNTIF('Códigos Itaú (ref)'!$A$2:$A$44,$C1615)&gt;0,"ITAU",IF(AND(TRIM(UPPER($I1615))="CONTRATUAL",ISNUMBER(SEARCH("INDIVIDUAL",SUBSTITUTE(UPPER($D1615)," ","")))),"PREMIUM FREE",""))))</f>
        <v/>
      </c>
    </row>
    <row r="1616">
      <c r="AC1616">
        <f>IF($C1616="","",IF(COUNTIF('Códigos Santander (ref)'!$A$2:$A$79,$C1616)&gt;0,"SANTANDER",IF(COUNTIF('Códigos Itaú (ref)'!$A$2:$A$44,$C1616)&gt;0,"ITAU",IF(AND(TRIM(UPPER($I1616))="CONTRATUAL",ISNUMBER(SEARCH("INDIVIDUAL",SUBSTITUTE(UPPER($D1616)," ","")))),"PREMIUM FREE",""))))</f>
        <v/>
      </c>
    </row>
    <row r="1617">
      <c r="AC1617">
        <f>IF($C1617="","",IF(COUNTIF('Códigos Santander (ref)'!$A$2:$A$79,$C1617)&gt;0,"SANTANDER",IF(COUNTIF('Códigos Itaú (ref)'!$A$2:$A$44,$C1617)&gt;0,"ITAU",IF(AND(TRIM(UPPER($I1617))="CONTRATUAL",ISNUMBER(SEARCH("INDIVIDUAL",SUBSTITUTE(UPPER($D1617)," ","")))),"PREMIUM FREE",""))))</f>
        <v/>
      </c>
    </row>
    <row r="1618">
      <c r="AC1618">
        <f>IF($C1618="","",IF(COUNTIF('Códigos Santander (ref)'!$A$2:$A$79,$C1618)&gt;0,"SANTANDER",IF(COUNTIF('Códigos Itaú (ref)'!$A$2:$A$44,$C1618)&gt;0,"ITAU",IF(AND(TRIM(UPPER($I1618))="CONTRATUAL",ISNUMBER(SEARCH("INDIVIDUAL",SUBSTITUTE(UPPER($D1618)," ","")))),"PREMIUM FREE",""))))</f>
        <v/>
      </c>
    </row>
    <row r="1619">
      <c r="AC1619">
        <f>IF($C1619="","",IF(COUNTIF('Códigos Santander (ref)'!$A$2:$A$79,$C1619)&gt;0,"SANTANDER",IF(COUNTIF('Códigos Itaú (ref)'!$A$2:$A$44,$C1619)&gt;0,"ITAU",IF(AND(TRIM(UPPER($I1619))="CONTRATUAL",ISNUMBER(SEARCH("INDIVIDUAL",SUBSTITUTE(UPPER($D1619)," ","")))),"PREMIUM FREE",""))))</f>
        <v/>
      </c>
    </row>
    <row r="1620">
      <c r="AC1620">
        <f>IF($C1620="","",IF(COUNTIF('Códigos Santander (ref)'!$A$2:$A$79,$C1620)&gt;0,"SANTANDER",IF(COUNTIF('Códigos Itaú (ref)'!$A$2:$A$44,$C1620)&gt;0,"ITAU",IF(AND(TRIM(UPPER($I1620))="CONTRATUAL",ISNUMBER(SEARCH("INDIVIDUAL",SUBSTITUTE(UPPER($D1620)," ","")))),"PREMIUM FREE",""))))</f>
        <v/>
      </c>
    </row>
    <row r="1621">
      <c r="AC1621">
        <f>IF($C1621="","",IF(COUNTIF('Códigos Santander (ref)'!$A$2:$A$79,$C1621)&gt;0,"SANTANDER",IF(COUNTIF('Códigos Itaú (ref)'!$A$2:$A$44,$C1621)&gt;0,"ITAU",IF(AND(TRIM(UPPER($I1621))="CONTRATUAL",ISNUMBER(SEARCH("INDIVIDUAL",SUBSTITUTE(UPPER($D1621)," ","")))),"PREMIUM FREE",""))))</f>
        <v/>
      </c>
    </row>
    <row r="1622">
      <c r="AC1622">
        <f>IF($C1622="","",IF(COUNTIF('Códigos Santander (ref)'!$A$2:$A$79,$C1622)&gt;0,"SANTANDER",IF(COUNTIF('Códigos Itaú (ref)'!$A$2:$A$44,$C1622)&gt;0,"ITAU",IF(AND(TRIM(UPPER($I1622))="CONTRATUAL",ISNUMBER(SEARCH("INDIVIDUAL",SUBSTITUTE(UPPER($D1622)," ","")))),"PREMIUM FREE",""))))</f>
        <v/>
      </c>
    </row>
    <row r="1623">
      <c r="AC1623">
        <f>IF($C1623="","",IF(COUNTIF('Códigos Santander (ref)'!$A$2:$A$79,$C1623)&gt;0,"SANTANDER",IF(COUNTIF('Códigos Itaú (ref)'!$A$2:$A$44,$C1623)&gt;0,"ITAU",IF(AND(TRIM(UPPER($I1623))="CONTRATUAL",ISNUMBER(SEARCH("INDIVIDUAL",SUBSTITUTE(UPPER($D1623)," ","")))),"PREMIUM FREE",""))))</f>
        <v/>
      </c>
    </row>
    <row r="1624">
      <c r="AC1624">
        <f>IF($C1624="","",IF(COUNTIF('Códigos Santander (ref)'!$A$2:$A$79,$C1624)&gt;0,"SANTANDER",IF(COUNTIF('Códigos Itaú (ref)'!$A$2:$A$44,$C1624)&gt;0,"ITAU",IF(AND(TRIM(UPPER($I1624))="CONTRATUAL",ISNUMBER(SEARCH("INDIVIDUAL",SUBSTITUTE(UPPER($D1624)," ","")))),"PREMIUM FREE",""))))</f>
        <v/>
      </c>
    </row>
    <row r="1625">
      <c r="AC1625">
        <f>IF($C1625="","",IF(COUNTIF('Códigos Santander (ref)'!$A$2:$A$79,$C1625)&gt;0,"SANTANDER",IF(COUNTIF('Códigos Itaú (ref)'!$A$2:$A$44,$C1625)&gt;0,"ITAU",IF(AND(TRIM(UPPER($I1625))="CONTRATUAL",ISNUMBER(SEARCH("INDIVIDUAL",SUBSTITUTE(UPPER($D1625)," ","")))),"PREMIUM FREE",""))))</f>
        <v/>
      </c>
    </row>
    <row r="1626">
      <c r="AC1626">
        <f>IF($C1626="","",IF(COUNTIF('Códigos Santander (ref)'!$A$2:$A$79,$C1626)&gt;0,"SANTANDER",IF(COUNTIF('Códigos Itaú (ref)'!$A$2:$A$44,$C1626)&gt;0,"ITAU",IF(AND(TRIM(UPPER($I1626))="CONTRATUAL",ISNUMBER(SEARCH("INDIVIDUAL",SUBSTITUTE(UPPER($D1626)," ","")))),"PREMIUM FREE",""))))</f>
        <v/>
      </c>
    </row>
    <row r="1627">
      <c r="AC1627">
        <f>IF($C1627="","",IF(COUNTIF('Códigos Santander (ref)'!$A$2:$A$79,$C1627)&gt;0,"SANTANDER",IF(COUNTIF('Códigos Itaú (ref)'!$A$2:$A$44,$C1627)&gt;0,"ITAU",IF(AND(TRIM(UPPER($I1627))="CONTRATUAL",ISNUMBER(SEARCH("INDIVIDUAL",SUBSTITUTE(UPPER($D1627)," ","")))),"PREMIUM FREE",""))))</f>
        <v/>
      </c>
    </row>
    <row r="1628">
      <c r="AC1628">
        <f>IF($C1628="","",IF(COUNTIF('Códigos Santander (ref)'!$A$2:$A$79,$C1628)&gt;0,"SANTANDER",IF(COUNTIF('Códigos Itaú (ref)'!$A$2:$A$44,$C1628)&gt;0,"ITAU",IF(AND(TRIM(UPPER($I1628))="CONTRATUAL",ISNUMBER(SEARCH("INDIVIDUAL",SUBSTITUTE(UPPER($D1628)," ","")))),"PREMIUM FREE",""))))</f>
        <v/>
      </c>
    </row>
    <row r="1629">
      <c r="AC1629">
        <f>IF($C1629="","",IF(COUNTIF('Códigos Santander (ref)'!$A$2:$A$79,$C1629)&gt;0,"SANTANDER",IF(COUNTIF('Códigos Itaú (ref)'!$A$2:$A$44,$C1629)&gt;0,"ITAU",IF(AND(TRIM(UPPER($I1629))="CONTRATUAL",ISNUMBER(SEARCH("INDIVIDUAL",SUBSTITUTE(UPPER($D1629)," ","")))),"PREMIUM FREE",""))))</f>
        <v/>
      </c>
    </row>
    <row r="1630">
      <c r="AC1630">
        <f>IF($C1630="","",IF(COUNTIF('Códigos Santander (ref)'!$A$2:$A$79,$C1630)&gt;0,"SANTANDER",IF(COUNTIF('Códigos Itaú (ref)'!$A$2:$A$44,$C1630)&gt;0,"ITAU",IF(AND(TRIM(UPPER($I1630))="CONTRATUAL",ISNUMBER(SEARCH("INDIVIDUAL",SUBSTITUTE(UPPER($D1630)," ","")))),"PREMIUM FREE",""))))</f>
        <v/>
      </c>
    </row>
    <row r="1631">
      <c r="AC1631">
        <f>IF($C1631="","",IF(COUNTIF('Códigos Santander (ref)'!$A$2:$A$79,$C1631)&gt;0,"SANTANDER",IF(COUNTIF('Códigos Itaú (ref)'!$A$2:$A$44,$C1631)&gt;0,"ITAU",IF(AND(TRIM(UPPER($I1631))="CONTRATUAL",ISNUMBER(SEARCH("INDIVIDUAL",SUBSTITUTE(UPPER($D1631)," ","")))),"PREMIUM FREE",""))))</f>
        <v/>
      </c>
    </row>
    <row r="1632">
      <c r="AC1632">
        <f>IF($C1632="","",IF(COUNTIF('Códigos Santander (ref)'!$A$2:$A$79,$C1632)&gt;0,"SANTANDER",IF(COUNTIF('Códigos Itaú (ref)'!$A$2:$A$44,$C1632)&gt;0,"ITAU",IF(AND(TRIM(UPPER($I1632))="CONTRATUAL",ISNUMBER(SEARCH("INDIVIDUAL",SUBSTITUTE(UPPER($D1632)," ","")))),"PREMIUM FREE",""))))</f>
        <v/>
      </c>
    </row>
    <row r="1633">
      <c r="AC1633">
        <f>IF($C1633="","",IF(COUNTIF('Códigos Santander (ref)'!$A$2:$A$79,$C1633)&gt;0,"SANTANDER",IF(COUNTIF('Códigos Itaú (ref)'!$A$2:$A$44,$C1633)&gt;0,"ITAU",IF(AND(TRIM(UPPER($I1633))="CONTRATUAL",ISNUMBER(SEARCH("INDIVIDUAL",SUBSTITUTE(UPPER($D1633)," ","")))),"PREMIUM FREE",""))))</f>
        <v/>
      </c>
    </row>
    <row r="1634">
      <c r="AC1634">
        <f>IF($C1634="","",IF(COUNTIF('Códigos Santander (ref)'!$A$2:$A$79,$C1634)&gt;0,"SANTANDER",IF(COUNTIF('Códigos Itaú (ref)'!$A$2:$A$44,$C1634)&gt;0,"ITAU",IF(AND(TRIM(UPPER($I1634))="CONTRATUAL",ISNUMBER(SEARCH("INDIVIDUAL",SUBSTITUTE(UPPER($D1634)," ","")))),"PREMIUM FREE",""))))</f>
        <v/>
      </c>
    </row>
    <row r="1635">
      <c r="AC1635">
        <f>IF($C1635="","",IF(COUNTIF('Códigos Santander (ref)'!$A$2:$A$79,$C1635)&gt;0,"SANTANDER",IF(COUNTIF('Códigos Itaú (ref)'!$A$2:$A$44,$C1635)&gt;0,"ITAU",IF(AND(TRIM(UPPER($I1635))="CONTRATUAL",ISNUMBER(SEARCH("INDIVIDUAL",SUBSTITUTE(UPPER($D1635)," ","")))),"PREMIUM FREE",""))))</f>
        <v/>
      </c>
    </row>
    <row r="1636">
      <c r="AC1636">
        <f>IF($C1636="","",IF(COUNTIF('Códigos Santander (ref)'!$A$2:$A$79,$C1636)&gt;0,"SANTANDER",IF(COUNTIF('Códigos Itaú (ref)'!$A$2:$A$44,$C1636)&gt;0,"ITAU",IF(AND(TRIM(UPPER($I1636))="CONTRATUAL",ISNUMBER(SEARCH("INDIVIDUAL",SUBSTITUTE(UPPER($D1636)," ","")))),"PREMIUM FREE",""))))</f>
        <v/>
      </c>
    </row>
    <row r="1637">
      <c r="AC1637">
        <f>IF($C1637="","",IF(COUNTIF('Códigos Santander (ref)'!$A$2:$A$79,$C1637)&gt;0,"SANTANDER",IF(COUNTIF('Códigos Itaú (ref)'!$A$2:$A$44,$C1637)&gt;0,"ITAU",IF(AND(TRIM(UPPER($I1637))="CONTRATUAL",ISNUMBER(SEARCH("INDIVIDUAL",SUBSTITUTE(UPPER($D1637)," ","")))),"PREMIUM FREE",""))))</f>
        <v/>
      </c>
    </row>
    <row r="1638">
      <c r="AC1638">
        <f>IF($C1638="","",IF(COUNTIF('Códigos Santander (ref)'!$A$2:$A$79,$C1638)&gt;0,"SANTANDER",IF(COUNTIF('Códigos Itaú (ref)'!$A$2:$A$44,$C1638)&gt;0,"ITAU",IF(AND(TRIM(UPPER($I1638))="CONTRATUAL",ISNUMBER(SEARCH("INDIVIDUAL",SUBSTITUTE(UPPER($D1638)," ","")))),"PREMIUM FREE",""))))</f>
        <v/>
      </c>
    </row>
    <row r="1639">
      <c r="AC1639">
        <f>IF($C1639="","",IF(COUNTIF('Códigos Santander (ref)'!$A$2:$A$79,$C1639)&gt;0,"SANTANDER",IF(COUNTIF('Códigos Itaú (ref)'!$A$2:$A$44,$C1639)&gt;0,"ITAU",IF(AND(TRIM(UPPER($I1639))="CONTRATUAL",ISNUMBER(SEARCH("INDIVIDUAL",SUBSTITUTE(UPPER($D1639)," ","")))),"PREMIUM FREE",""))))</f>
        <v/>
      </c>
    </row>
    <row r="1640">
      <c r="AC1640">
        <f>IF($C1640="","",IF(COUNTIF('Códigos Santander (ref)'!$A$2:$A$79,$C1640)&gt;0,"SANTANDER",IF(COUNTIF('Códigos Itaú (ref)'!$A$2:$A$44,$C1640)&gt;0,"ITAU",IF(AND(TRIM(UPPER($I1640))="CONTRATUAL",ISNUMBER(SEARCH("INDIVIDUAL",SUBSTITUTE(UPPER($D1640)," ","")))),"PREMIUM FREE",""))))</f>
        <v/>
      </c>
    </row>
    <row r="1641">
      <c r="AC1641">
        <f>IF($C1641="","",IF(COUNTIF('Códigos Santander (ref)'!$A$2:$A$79,$C1641)&gt;0,"SANTANDER",IF(COUNTIF('Códigos Itaú (ref)'!$A$2:$A$44,$C1641)&gt;0,"ITAU",IF(AND(TRIM(UPPER($I1641))="CONTRATUAL",ISNUMBER(SEARCH("INDIVIDUAL",SUBSTITUTE(UPPER($D1641)," ","")))),"PREMIUM FREE",""))))</f>
        <v/>
      </c>
    </row>
    <row r="1642">
      <c r="AC1642">
        <f>IF($C1642="","",IF(COUNTIF('Códigos Santander (ref)'!$A$2:$A$79,$C1642)&gt;0,"SANTANDER",IF(COUNTIF('Códigos Itaú (ref)'!$A$2:$A$44,$C1642)&gt;0,"ITAU",IF(AND(TRIM(UPPER($I1642))="CONTRATUAL",ISNUMBER(SEARCH("INDIVIDUAL",SUBSTITUTE(UPPER($D1642)," ","")))),"PREMIUM FREE",""))))</f>
        <v/>
      </c>
    </row>
    <row r="1643">
      <c r="AC1643">
        <f>IF($C1643="","",IF(COUNTIF('Códigos Santander (ref)'!$A$2:$A$79,$C1643)&gt;0,"SANTANDER",IF(COUNTIF('Códigos Itaú (ref)'!$A$2:$A$44,$C1643)&gt;0,"ITAU",IF(AND(TRIM(UPPER($I1643))="CONTRATUAL",ISNUMBER(SEARCH("INDIVIDUAL",SUBSTITUTE(UPPER($D1643)," ","")))),"PREMIUM FREE",""))))</f>
        <v/>
      </c>
    </row>
    <row r="1644">
      <c r="AC1644">
        <f>IF($C1644="","",IF(COUNTIF('Códigos Santander (ref)'!$A$2:$A$79,$C1644)&gt;0,"SANTANDER",IF(COUNTIF('Códigos Itaú (ref)'!$A$2:$A$44,$C1644)&gt;0,"ITAU",IF(AND(TRIM(UPPER($I1644))="CONTRATUAL",ISNUMBER(SEARCH("INDIVIDUAL",SUBSTITUTE(UPPER($D1644)," ","")))),"PREMIUM FREE",""))))</f>
        <v/>
      </c>
    </row>
    <row r="1645">
      <c r="AC1645">
        <f>IF($C1645="","",IF(COUNTIF('Códigos Santander (ref)'!$A$2:$A$79,$C1645)&gt;0,"SANTANDER",IF(COUNTIF('Códigos Itaú (ref)'!$A$2:$A$44,$C1645)&gt;0,"ITAU",IF(AND(TRIM(UPPER($I1645))="CONTRATUAL",ISNUMBER(SEARCH("INDIVIDUAL",SUBSTITUTE(UPPER($D1645)," ","")))),"PREMIUM FREE",""))))</f>
        <v/>
      </c>
    </row>
    <row r="1646">
      <c r="AC1646">
        <f>IF($C1646="","",IF(COUNTIF('Códigos Santander (ref)'!$A$2:$A$79,$C1646)&gt;0,"SANTANDER",IF(COUNTIF('Códigos Itaú (ref)'!$A$2:$A$44,$C1646)&gt;0,"ITAU",IF(AND(TRIM(UPPER($I1646))="CONTRATUAL",ISNUMBER(SEARCH("INDIVIDUAL",SUBSTITUTE(UPPER($D1646)," ","")))),"PREMIUM FREE",""))))</f>
        <v/>
      </c>
    </row>
    <row r="1647">
      <c r="AC1647">
        <f>IF($C1647="","",IF(COUNTIF('Códigos Santander (ref)'!$A$2:$A$79,$C1647)&gt;0,"SANTANDER",IF(COUNTIF('Códigos Itaú (ref)'!$A$2:$A$44,$C1647)&gt;0,"ITAU",IF(AND(TRIM(UPPER($I1647))="CONTRATUAL",ISNUMBER(SEARCH("INDIVIDUAL",SUBSTITUTE(UPPER($D1647)," ","")))),"PREMIUM FREE",""))))</f>
        <v/>
      </c>
    </row>
    <row r="1648">
      <c r="AC1648">
        <f>IF($C1648="","",IF(COUNTIF('Códigos Santander (ref)'!$A$2:$A$79,$C1648)&gt;0,"SANTANDER",IF(COUNTIF('Códigos Itaú (ref)'!$A$2:$A$44,$C1648)&gt;0,"ITAU",IF(AND(TRIM(UPPER($I1648))="CONTRATUAL",ISNUMBER(SEARCH("INDIVIDUAL",SUBSTITUTE(UPPER($D1648)," ","")))),"PREMIUM FREE",""))))</f>
        <v/>
      </c>
    </row>
    <row r="1649">
      <c r="AC1649">
        <f>IF($C1649="","",IF(COUNTIF('Códigos Santander (ref)'!$A$2:$A$79,$C1649)&gt;0,"SANTANDER",IF(COUNTIF('Códigos Itaú (ref)'!$A$2:$A$44,$C1649)&gt;0,"ITAU",IF(AND(TRIM(UPPER($I1649))="CONTRATUAL",ISNUMBER(SEARCH("INDIVIDUAL",SUBSTITUTE(UPPER($D1649)," ","")))),"PREMIUM FREE",""))))</f>
        <v/>
      </c>
    </row>
    <row r="1650">
      <c r="AC1650">
        <f>IF($C1650="","",IF(COUNTIF('Códigos Santander (ref)'!$A$2:$A$79,$C1650)&gt;0,"SANTANDER",IF(COUNTIF('Códigos Itaú (ref)'!$A$2:$A$44,$C1650)&gt;0,"ITAU",IF(AND(TRIM(UPPER($I1650))="CONTRATUAL",ISNUMBER(SEARCH("INDIVIDUAL",SUBSTITUTE(UPPER($D1650)," ","")))),"PREMIUM FREE",""))))</f>
        <v/>
      </c>
    </row>
    <row r="1651">
      <c r="AC1651">
        <f>IF($C1651="","",IF(COUNTIF('Códigos Santander (ref)'!$A$2:$A$79,$C1651)&gt;0,"SANTANDER",IF(COUNTIF('Códigos Itaú (ref)'!$A$2:$A$44,$C1651)&gt;0,"ITAU",IF(AND(TRIM(UPPER($I1651))="CONTRATUAL",ISNUMBER(SEARCH("INDIVIDUAL",SUBSTITUTE(UPPER($D1651)," ","")))),"PREMIUM FREE",""))))</f>
        <v/>
      </c>
    </row>
    <row r="1652">
      <c r="AC1652">
        <f>IF($C1652="","",IF(COUNTIF('Códigos Santander (ref)'!$A$2:$A$79,$C1652)&gt;0,"SANTANDER",IF(COUNTIF('Códigos Itaú (ref)'!$A$2:$A$44,$C1652)&gt;0,"ITAU",IF(AND(TRIM(UPPER($I1652))="CONTRATUAL",ISNUMBER(SEARCH("INDIVIDUAL",SUBSTITUTE(UPPER($D1652)," ","")))),"PREMIUM FREE",""))))</f>
        <v/>
      </c>
    </row>
    <row r="1653">
      <c r="AC1653">
        <f>IF($C1653="","",IF(COUNTIF('Códigos Santander (ref)'!$A$2:$A$79,$C1653)&gt;0,"SANTANDER",IF(COUNTIF('Códigos Itaú (ref)'!$A$2:$A$44,$C1653)&gt;0,"ITAU",IF(AND(TRIM(UPPER($I1653))="CONTRATUAL",ISNUMBER(SEARCH("INDIVIDUAL",SUBSTITUTE(UPPER($D1653)," ","")))),"PREMIUM FREE",""))))</f>
        <v/>
      </c>
    </row>
    <row r="1654">
      <c r="AC1654">
        <f>IF($C1654="","",IF(COUNTIF('Códigos Santander (ref)'!$A$2:$A$79,$C1654)&gt;0,"SANTANDER",IF(COUNTIF('Códigos Itaú (ref)'!$A$2:$A$44,$C1654)&gt;0,"ITAU",IF(AND(TRIM(UPPER($I1654))="CONTRATUAL",ISNUMBER(SEARCH("INDIVIDUAL",SUBSTITUTE(UPPER($D1654)," ","")))),"PREMIUM FREE",""))))</f>
        <v/>
      </c>
    </row>
    <row r="1655">
      <c r="AC1655">
        <f>IF($C1655="","",IF(COUNTIF('Códigos Santander (ref)'!$A$2:$A$79,$C1655)&gt;0,"SANTANDER",IF(COUNTIF('Códigos Itaú (ref)'!$A$2:$A$44,$C1655)&gt;0,"ITAU",IF(AND(TRIM(UPPER($I1655))="CONTRATUAL",ISNUMBER(SEARCH("INDIVIDUAL",SUBSTITUTE(UPPER($D1655)," ","")))),"PREMIUM FREE",""))))</f>
        <v/>
      </c>
    </row>
    <row r="1656">
      <c r="AC1656">
        <f>IF($C1656="","",IF(COUNTIF('Códigos Santander (ref)'!$A$2:$A$79,$C1656)&gt;0,"SANTANDER",IF(COUNTIF('Códigos Itaú (ref)'!$A$2:$A$44,$C1656)&gt;0,"ITAU",IF(AND(TRIM(UPPER($I1656))="CONTRATUAL",ISNUMBER(SEARCH("INDIVIDUAL",SUBSTITUTE(UPPER($D1656)," ","")))),"PREMIUM FREE",""))))</f>
        <v/>
      </c>
    </row>
    <row r="1657">
      <c r="AC1657">
        <f>IF($C1657="","",IF(COUNTIF('Códigos Santander (ref)'!$A$2:$A$79,$C1657)&gt;0,"SANTANDER",IF(COUNTIF('Códigos Itaú (ref)'!$A$2:$A$44,$C1657)&gt;0,"ITAU",IF(AND(TRIM(UPPER($I1657))="CONTRATUAL",ISNUMBER(SEARCH("INDIVIDUAL",SUBSTITUTE(UPPER($D1657)," ","")))),"PREMIUM FREE",""))))</f>
        <v/>
      </c>
    </row>
    <row r="1658">
      <c r="AC1658">
        <f>IF($C1658="","",IF(COUNTIF('Códigos Santander (ref)'!$A$2:$A$79,$C1658)&gt;0,"SANTANDER",IF(COUNTIF('Códigos Itaú (ref)'!$A$2:$A$44,$C1658)&gt;0,"ITAU",IF(AND(TRIM(UPPER($I1658))="CONTRATUAL",ISNUMBER(SEARCH("INDIVIDUAL",SUBSTITUTE(UPPER($D1658)," ","")))),"PREMIUM FREE",""))))</f>
        <v/>
      </c>
    </row>
    <row r="1659">
      <c r="AC1659">
        <f>IF($C1659="","",IF(COUNTIF('Códigos Santander (ref)'!$A$2:$A$79,$C1659)&gt;0,"SANTANDER",IF(COUNTIF('Códigos Itaú (ref)'!$A$2:$A$44,$C1659)&gt;0,"ITAU",IF(AND(TRIM(UPPER($I1659))="CONTRATUAL",ISNUMBER(SEARCH("INDIVIDUAL",SUBSTITUTE(UPPER($D1659)," ","")))),"PREMIUM FREE",""))))</f>
        <v/>
      </c>
    </row>
    <row r="1660">
      <c r="AC1660">
        <f>IF($C1660="","",IF(COUNTIF('Códigos Santander (ref)'!$A$2:$A$79,$C1660)&gt;0,"SANTANDER",IF(COUNTIF('Códigos Itaú (ref)'!$A$2:$A$44,$C1660)&gt;0,"ITAU",IF(AND(TRIM(UPPER($I1660))="CONTRATUAL",ISNUMBER(SEARCH("INDIVIDUAL",SUBSTITUTE(UPPER($D1660)," ","")))),"PREMIUM FREE",""))))</f>
        <v/>
      </c>
    </row>
    <row r="1661">
      <c r="AC1661">
        <f>IF($C1661="","",IF(COUNTIF('Códigos Santander (ref)'!$A$2:$A$79,$C1661)&gt;0,"SANTANDER",IF(COUNTIF('Códigos Itaú (ref)'!$A$2:$A$44,$C1661)&gt;0,"ITAU",IF(AND(TRIM(UPPER($I1661))="CONTRATUAL",ISNUMBER(SEARCH("INDIVIDUAL",SUBSTITUTE(UPPER($D1661)," ","")))),"PREMIUM FREE",""))))</f>
        <v/>
      </c>
    </row>
    <row r="1662">
      <c r="AC1662">
        <f>IF($C1662="","",IF(COUNTIF('Códigos Santander (ref)'!$A$2:$A$79,$C1662)&gt;0,"SANTANDER",IF(COUNTIF('Códigos Itaú (ref)'!$A$2:$A$44,$C1662)&gt;0,"ITAU",IF(AND(TRIM(UPPER($I1662))="CONTRATUAL",ISNUMBER(SEARCH("INDIVIDUAL",SUBSTITUTE(UPPER($D1662)," ","")))),"PREMIUM FREE",""))))</f>
        <v/>
      </c>
    </row>
    <row r="1663">
      <c r="AC1663">
        <f>IF($C1663="","",IF(COUNTIF('Códigos Santander (ref)'!$A$2:$A$79,$C1663)&gt;0,"SANTANDER",IF(COUNTIF('Códigos Itaú (ref)'!$A$2:$A$44,$C1663)&gt;0,"ITAU",IF(AND(TRIM(UPPER($I1663))="CONTRATUAL",ISNUMBER(SEARCH("INDIVIDUAL",SUBSTITUTE(UPPER($D1663)," ","")))),"PREMIUM FREE",""))))</f>
        <v/>
      </c>
    </row>
    <row r="1664">
      <c r="AC1664">
        <f>IF($C1664="","",IF(COUNTIF('Códigos Santander (ref)'!$A$2:$A$79,$C1664)&gt;0,"SANTANDER",IF(COUNTIF('Códigos Itaú (ref)'!$A$2:$A$44,$C1664)&gt;0,"ITAU",IF(AND(TRIM(UPPER($I1664))="CONTRATUAL",ISNUMBER(SEARCH("INDIVIDUAL",SUBSTITUTE(UPPER($D1664)," ","")))),"PREMIUM FREE",""))))</f>
        <v/>
      </c>
    </row>
    <row r="1665">
      <c r="AC1665">
        <f>IF($C1665="","",IF(COUNTIF('Códigos Santander (ref)'!$A$2:$A$79,$C1665)&gt;0,"SANTANDER",IF(COUNTIF('Códigos Itaú (ref)'!$A$2:$A$44,$C1665)&gt;0,"ITAU",IF(AND(TRIM(UPPER($I1665))="CONTRATUAL",ISNUMBER(SEARCH("INDIVIDUAL",SUBSTITUTE(UPPER($D1665)," ","")))),"PREMIUM FREE",""))))</f>
        <v/>
      </c>
    </row>
    <row r="1666">
      <c r="AC1666">
        <f>IF($C1666="","",IF(COUNTIF('Códigos Santander (ref)'!$A$2:$A$79,$C1666)&gt;0,"SANTANDER",IF(COUNTIF('Códigos Itaú (ref)'!$A$2:$A$44,$C1666)&gt;0,"ITAU",IF(AND(TRIM(UPPER($I1666))="CONTRATUAL",ISNUMBER(SEARCH("INDIVIDUAL",SUBSTITUTE(UPPER($D1666)," ","")))),"PREMIUM FREE",""))))</f>
        <v/>
      </c>
    </row>
    <row r="1667">
      <c r="AC1667">
        <f>IF($C1667="","",IF(COUNTIF('Códigos Santander (ref)'!$A$2:$A$79,$C1667)&gt;0,"SANTANDER",IF(COUNTIF('Códigos Itaú (ref)'!$A$2:$A$44,$C1667)&gt;0,"ITAU",IF(AND(TRIM(UPPER($I1667))="CONTRATUAL",ISNUMBER(SEARCH("INDIVIDUAL",SUBSTITUTE(UPPER($D1667)," ","")))),"PREMIUM FREE",""))))</f>
        <v/>
      </c>
    </row>
    <row r="1668">
      <c r="AC1668">
        <f>IF($C1668="","",IF(COUNTIF('Códigos Santander (ref)'!$A$2:$A$79,$C1668)&gt;0,"SANTANDER",IF(COUNTIF('Códigos Itaú (ref)'!$A$2:$A$44,$C1668)&gt;0,"ITAU",IF(AND(TRIM(UPPER($I1668))="CONTRATUAL",ISNUMBER(SEARCH("INDIVIDUAL",SUBSTITUTE(UPPER($D1668)," ","")))),"PREMIUM FREE",""))))</f>
        <v/>
      </c>
    </row>
    <row r="1669">
      <c r="AC1669">
        <f>IF($C1669="","",IF(COUNTIF('Códigos Santander (ref)'!$A$2:$A$79,$C1669)&gt;0,"SANTANDER",IF(COUNTIF('Códigos Itaú (ref)'!$A$2:$A$44,$C1669)&gt;0,"ITAU",IF(AND(TRIM(UPPER($I1669))="CONTRATUAL",ISNUMBER(SEARCH("INDIVIDUAL",SUBSTITUTE(UPPER($D1669)," ","")))),"PREMIUM FREE",""))))</f>
        <v/>
      </c>
    </row>
    <row r="1670">
      <c r="AC1670">
        <f>IF($C1670="","",IF(COUNTIF('Códigos Santander (ref)'!$A$2:$A$79,$C1670)&gt;0,"SANTANDER",IF(COUNTIF('Códigos Itaú (ref)'!$A$2:$A$44,$C1670)&gt;0,"ITAU",IF(AND(TRIM(UPPER($I1670))="CONTRATUAL",ISNUMBER(SEARCH("INDIVIDUAL",SUBSTITUTE(UPPER($D1670)," ","")))),"PREMIUM FREE",""))))</f>
        <v/>
      </c>
    </row>
    <row r="1671">
      <c r="AC1671">
        <f>IF($C1671="","",IF(COUNTIF('Códigos Santander (ref)'!$A$2:$A$79,$C1671)&gt;0,"SANTANDER",IF(COUNTIF('Códigos Itaú (ref)'!$A$2:$A$44,$C1671)&gt;0,"ITAU",IF(AND(TRIM(UPPER($I1671))="CONTRATUAL",ISNUMBER(SEARCH("INDIVIDUAL",SUBSTITUTE(UPPER($D1671)," ","")))),"PREMIUM FREE",""))))</f>
        <v/>
      </c>
    </row>
    <row r="1672">
      <c r="AC1672">
        <f>IF($C1672="","",IF(COUNTIF('Códigos Santander (ref)'!$A$2:$A$79,$C1672)&gt;0,"SANTANDER",IF(COUNTIF('Códigos Itaú (ref)'!$A$2:$A$44,$C1672)&gt;0,"ITAU",IF(AND(TRIM(UPPER($I1672))="CONTRATUAL",ISNUMBER(SEARCH("INDIVIDUAL",SUBSTITUTE(UPPER($D1672)," ","")))),"PREMIUM FREE",""))))</f>
        <v/>
      </c>
    </row>
    <row r="1673">
      <c r="AC1673">
        <f>IF($C1673="","",IF(COUNTIF('Códigos Santander (ref)'!$A$2:$A$79,$C1673)&gt;0,"SANTANDER",IF(COUNTIF('Códigos Itaú (ref)'!$A$2:$A$44,$C1673)&gt;0,"ITAU",IF(AND(TRIM(UPPER($I1673))="CONTRATUAL",ISNUMBER(SEARCH("INDIVIDUAL",SUBSTITUTE(UPPER($D1673)," ","")))),"PREMIUM FREE",""))))</f>
        <v/>
      </c>
    </row>
    <row r="1674">
      <c r="AC1674">
        <f>IF($C1674="","",IF(COUNTIF('Códigos Santander (ref)'!$A$2:$A$79,$C1674)&gt;0,"SANTANDER",IF(COUNTIF('Códigos Itaú (ref)'!$A$2:$A$44,$C1674)&gt;0,"ITAU",IF(AND(TRIM(UPPER($I1674))="CONTRATUAL",ISNUMBER(SEARCH("INDIVIDUAL",SUBSTITUTE(UPPER($D1674)," ","")))),"PREMIUM FREE",""))))</f>
        <v/>
      </c>
    </row>
    <row r="1675">
      <c r="AC1675">
        <f>IF($C1675="","",IF(COUNTIF('Códigos Santander (ref)'!$A$2:$A$79,$C1675)&gt;0,"SANTANDER",IF(COUNTIF('Códigos Itaú (ref)'!$A$2:$A$44,$C1675)&gt;0,"ITAU",IF(AND(TRIM(UPPER($I1675))="CONTRATUAL",ISNUMBER(SEARCH("INDIVIDUAL",SUBSTITUTE(UPPER($D1675)," ","")))),"PREMIUM FREE",""))))</f>
        <v/>
      </c>
    </row>
    <row r="1676">
      <c r="AC1676">
        <f>IF($C1676="","",IF(COUNTIF('Códigos Santander (ref)'!$A$2:$A$79,$C1676)&gt;0,"SANTANDER",IF(COUNTIF('Códigos Itaú (ref)'!$A$2:$A$44,$C1676)&gt;0,"ITAU",IF(AND(TRIM(UPPER($I1676))="CONTRATUAL",ISNUMBER(SEARCH("INDIVIDUAL",SUBSTITUTE(UPPER($D1676)," ","")))),"PREMIUM FREE",""))))</f>
        <v/>
      </c>
    </row>
    <row r="1677">
      <c r="AC1677">
        <f>IF($C1677="","",IF(COUNTIF('Códigos Santander (ref)'!$A$2:$A$79,$C1677)&gt;0,"SANTANDER",IF(COUNTIF('Códigos Itaú (ref)'!$A$2:$A$44,$C1677)&gt;0,"ITAU",IF(AND(TRIM(UPPER($I1677))="CONTRATUAL",ISNUMBER(SEARCH("INDIVIDUAL",SUBSTITUTE(UPPER($D1677)," ","")))),"PREMIUM FREE",""))))</f>
        <v/>
      </c>
    </row>
    <row r="1678">
      <c r="AC1678">
        <f>IF($C1678="","",IF(COUNTIF('Códigos Santander (ref)'!$A$2:$A$79,$C1678)&gt;0,"SANTANDER",IF(COUNTIF('Códigos Itaú (ref)'!$A$2:$A$44,$C1678)&gt;0,"ITAU",IF(AND(TRIM(UPPER($I1678))="CONTRATUAL",ISNUMBER(SEARCH("INDIVIDUAL",SUBSTITUTE(UPPER($D1678)," ","")))),"PREMIUM FREE",""))))</f>
        <v/>
      </c>
    </row>
    <row r="1679">
      <c r="AC1679">
        <f>IF($C1679="","",IF(COUNTIF('Códigos Santander (ref)'!$A$2:$A$79,$C1679)&gt;0,"SANTANDER",IF(COUNTIF('Códigos Itaú (ref)'!$A$2:$A$44,$C1679)&gt;0,"ITAU",IF(AND(TRIM(UPPER($I1679))="CONTRATUAL",ISNUMBER(SEARCH("INDIVIDUAL",SUBSTITUTE(UPPER($D1679)," ","")))),"PREMIUM FREE",""))))</f>
        <v/>
      </c>
    </row>
    <row r="1680">
      <c r="AC1680">
        <f>IF($C1680="","",IF(COUNTIF('Códigos Santander (ref)'!$A$2:$A$79,$C1680)&gt;0,"SANTANDER",IF(COUNTIF('Códigos Itaú (ref)'!$A$2:$A$44,$C1680)&gt;0,"ITAU",IF(AND(TRIM(UPPER($I1680))="CONTRATUAL",ISNUMBER(SEARCH("INDIVIDUAL",SUBSTITUTE(UPPER($D1680)," ","")))),"PREMIUM FREE",""))))</f>
        <v/>
      </c>
    </row>
    <row r="1681">
      <c r="AC1681">
        <f>IF($C1681="","",IF(COUNTIF('Códigos Santander (ref)'!$A$2:$A$79,$C1681)&gt;0,"SANTANDER",IF(COUNTIF('Códigos Itaú (ref)'!$A$2:$A$44,$C1681)&gt;0,"ITAU",IF(AND(TRIM(UPPER($I1681))="CONTRATUAL",ISNUMBER(SEARCH("INDIVIDUAL",SUBSTITUTE(UPPER($D1681)," ","")))),"PREMIUM FREE",""))))</f>
        <v/>
      </c>
    </row>
    <row r="1682">
      <c r="AC1682">
        <f>IF($C1682="","",IF(COUNTIF('Códigos Santander (ref)'!$A$2:$A$79,$C1682)&gt;0,"SANTANDER",IF(COUNTIF('Códigos Itaú (ref)'!$A$2:$A$44,$C1682)&gt;0,"ITAU",IF(AND(TRIM(UPPER($I1682))="CONTRATUAL",ISNUMBER(SEARCH("INDIVIDUAL",SUBSTITUTE(UPPER($D1682)," ","")))),"PREMIUM FREE",""))))</f>
        <v/>
      </c>
    </row>
    <row r="1683">
      <c r="AC1683">
        <f>IF($C1683="","",IF(COUNTIF('Códigos Santander (ref)'!$A$2:$A$79,$C1683)&gt;0,"SANTANDER",IF(COUNTIF('Códigos Itaú (ref)'!$A$2:$A$44,$C1683)&gt;0,"ITAU",IF(AND(TRIM(UPPER($I1683))="CONTRATUAL",ISNUMBER(SEARCH("INDIVIDUAL",SUBSTITUTE(UPPER($D1683)," ","")))),"PREMIUM FREE",""))))</f>
        <v/>
      </c>
    </row>
    <row r="1684">
      <c r="AC1684">
        <f>IF($C1684="","",IF(COUNTIF('Códigos Santander (ref)'!$A$2:$A$79,$C1684)&gt;0,"SANTANDER",IF(COUNTIF('Códigos Itaú (ref)'!$A$2:$A$44,$C1684)&gt;0,"ITAU",IF(AND(TRIM(UPPER($I1684))="CONTRATUAL",ISNUMBER(SEARCH("INDIVIDUAL",SUBSTITUTE(UPPER($D1684)," ","")))),"PREMIUM FREE",""))))</f>
        <v/>
      </c>
    </row>
    <row r="1685">
      <c r="AC1685">
        <f>IF($C1685="","",IF(COUNTIF('Códigos Santander (ref)'!$A$2:$A$79,$C1685)&gt;0,"SANTANDER",IF(COUNTIF('Códigos Itaú (ref)'!$A$2:$A$44,$C1685)&gt;0,"ITAU",IF(AND(TRIM(UPPER($I1685))="CONTRATUAL",ISNUMBER(SEARCH("INDIVIDUAL",SUBSTITUTE(UPPER($D1685)," ","")))),"PREMIUM FREE",""))))</f>
        <v/>
      </c>
    </row>
    <row r="1686">
      <c r="AC1686">
        <f>IF($C1686="","",IF(COUNTIF('Códigos Santander (ref)'!$A$2:$A$79,$C1686)&gt;0,"SANTANDER",IF(COUNTIF('Códigos Itaú (ref)'!$A$2:$A$44,$C1686)&gt;0,"ITAU",IF(AND(TRIM(UPPER($I1686))="CONTRATUAL",ISNUMBER(SEARCH("INDIVIDUAL",SUBSTITUTE(UPPER($D1686)," ","")))),"PREMIUM FREE",""))))</f>
        <v/>
      </c>
    </row>
    <row r="1687">
      <c r="AC1687">
        <f>IF($C1687="","",IF(COUNTIF('Códigos Santander (ref)'!$A$2:$A$79,$C1687)&gt;0,"SANTANDER",IF(COUNTIF('Códigos Itaú (ref)'!$A$2:$A$44,$C1687)&gt;0,"ITAU",IF(AND(TRIM(UPPER($I1687))="CONTRATUAL",ISNUMBER(SEARCH("INDIVIDUAL",SUBSTITUTE(UPPER($D1687)," ","")))),"PREMIUM FREE",""))))</f>
        <v/>
      </c>
    </row>
    <row r="1688">
      <c r="AC1688">
        <f>IF($C1688="","",IF(COUNTIF('Códigos Santander (ref)'!$A$2:$A$79,$C1688)&gt;0,"SANTANDER",IF(COUNTIF('Códigos Itaú (ref)'!$A$2:$A$44,$C1688)&gt;0,"ITAU",IF(AND(TRIM(UPPER($I1688))="CONTRATUAL",ISNUMBER(SEARCH("INDIVIDUAL",SUBSTITUTE(UPPER($D1688)," ","")))),"PREMIUM FREE",""))))</f>
        <v/>
      </c>
    </row>
    <row r="1689">
      <c r="AC1689">
        <f>IF($C1689="","",IF(COUNTIF('Códigos Santander (ref)'!$A$2:$A$79,$C1689)&gt;0,"SANTANDER",IF(COUNTIF('Códigos Itaú (ref)'!$A$2:$A$44,$C1689)&gt;0,"ITAU",IF(AND(TRIM(UPPER($I1689))="CONTRATUAL",ISNUMBER(SEARCH("INDIVIDUAL",SUBSTITUTE(UPPER($D1689)," ","")))),"PREMIUM FREE",""))))</f>
        <v/>
      </c>
    </row>
    <row r="1690">
      <c r="AC1690">
        <f>IF($C1690="","",IF(COUNTIF('Códigos Santander (ref)'!$A$2:$A$79,$C1690)&gt;0,"SANTANDER",IF(COUNTIF('Códigos Itaú (ref)'!$A$2:$A$44,$C1690)&gt;0,"ITAU",IF(AND(TRIM(UPPER($I1690))="CONTRATUAL",ISNUMBER(SEARCH("INDIVIDUAL",SUBSTITUTE(UPPER($D1690)," ","")))),"PREMIUM FREE",""))))</f>
        <v/>
      </c>
    </row>
    <row r="1691">
      <c r="AC1691">
        <f>IF($C1691="","",IF(COUNTIF('Códigos Santander (ref)'!$A$2:$A$79,$C1691)&gt;0,"SANTANDER",IF(COUNTIF('Códigos Itaú (ref)'!$A$2:$A$44,$C1691)&gt;0,"ITAU",IF(AND(TRIM(UPPER($I1691))="CONTRATUAL",ISNUMBER(SEARCH("INDIVIDUAL",SUBSTITUTE(UPPER($D1691)," ","")))),"PREMIUM FREE",""))))</f>
        <v/>
      </c>
    </row>
    <row r="1692">
      <c r="AC1692">
        <f>IF($C1692="","",IF(COUNTIF('Códigos Santander (ref)'!$A$2:$A$79,$C1692)&gt;0,"SANTANDER",IF(COUNTIF('Códigos Itaú (ref)'!$A$2:$A$44,$C1692)&gt;0,"ITAU",IF(AND(TRIM(UPPER($I1692))="CONTRATUAL",ISNUMBER(SEARCH("INDIVIDUAL",SUBSTITUTE(UPPER($D1692)," ","")))),"PREMIUM FREE",""))))</f>
        <v/>
      </c>
    </row>
    <row r="1693">
      <c r="AC1693">
        <f>IF($C1693="","",IF(COUNTIF('Códigos Santander (ref)'!$A$2:$A$79,$C1693)&gt;0,"SANTANDER",IF(COUNTIF('Códigos Itaú (ref)'!$A$2:$A$44,$C1693)&gt;0,"ITAU",IF(AND(TRIM(UPPER($I1693))="CONTRATUAL",ISNUMBER(SEARCH("INDIVIDUAL",SUBSTITUTE(UPPER($D1693)," ","")))),"PREMIUM FREE",""))))</f>
        <v/>
      </c>
    </row>
    <row r="1694">
      <c r="AC1694">
        <f>IF($C1694="","",IF(COUNTIF('Códigos Santander (ref)'!$A$2:$A$79,$C1694)&gt;0,"SANTANDER",IF(COUNTIF('Códigos Itaú (ref)'!$A$2:$A$44,$C1694)&gt;0,"ITAU",IF(AND(TRIM(UPPER($I1694))="CONTRATUAL",ISNUMBER(SEARCH("INDIVIDUAL",SUBSTITUTE(UPPER($D1694)," ","")))),"PREMIUM FREE",""))))</f>
        <v/>
      </c>
    </row>
    <row r="1695">
      <c r="AC1695">
        <f>IF($C1695="","",IF(COUNTIF('Códigos Santander (ref)'!$A$2:$A$79,$C1695)&gt;0,"SANTANDER",IF(COUNTIF('Códigos Itaú (ref)'!$A$2:$A$44,$C1695)&gt;0,"ITAU",IF(AND(TRIM(UPPER($I1695))="CONTRATUAL",ISNUMBER(SEARCH("INDIVIDUAL",SUBSTITUTE(UPPER($D1695)," ","")))),"PREMIUM FREE",""))))</f>
        <v/>
      </c>
    </row>
    <row r="1696">
      <c r="AC1696">
        <f>IF($C1696="","",IF(COUNTIF('Códigos Santander (ref)'!$A$2:$A$79,$C1696)&gt;0,"SANTANDER",IF(COUNTIF('Códigos Itaú (ref)'!$A$2:$A$44,$C1696)&gt;0,"ITAU",IF(AND(TRIM(UPPER($I1696))="CONTRATUAL",ISNUMBER(SEARCH("INDIVIDUAL",SUBSTITUTE(UPPER($D1696)," ","")))),"PREMIUM FREE",""))))</f>
        <v/>
      </c>
    </row>
    <row r="1697">
      <c r="AC1697">
        <f>IF($C1697="","",IF(COUNTIF('Códigos Santander (ref)'!$A$2:$A$79,$C1697)&gt;0,"SANTANDER",IF(COUNTIF('Códigos Itaú (ref)'!$A$2:$A$44,$C1697)&gt;0,"ITAU",IF(AND(TRIM(UPPER($I1697))="CONTRATUAL",ISNUMBER(SEARCH("INDIVIDUAL",SUBSTITUTE(UPPER($D1697)," ","")))),"PREMIUM FREE",""))))</f>
        <v/>
      </c>
    </row>
    <row r="1698">
      <c r="AC1698">
        <f>IF($C1698="","",IF(COUNTIF('Códigos Santander (ref)'!$A$2:$A$79,$C1698)&gt;0,"SANTANDER",IF(COUNTIF('Códigos Itaú (ref)'!$A$2:$A$44,$C1698)&gt;0,"ITAU",IF(AND(TRIM(UPPER($I1698))="CONTRATUAL",ISNUMBER(SEARCH("INDIVIDUAL",SUBSTITUTE(UPPER($D1698)," ","")))),"PREMIUM FREE",""))))</f>
        <v/>
      </c>
    </row>
    <row r="1699">
      <c r="AC1699">
        <f>IF($C1699="","",IF(COUNTIF('Códigos Santander (ref)'!$A$2:$A$79,$C1699)&gt;0,"SANTANDER",IF(COUNTIF('Códigos Itaú (ref)'!$A$2:$A$44,$C1699)&gt;0,"ITAU",IF(AND(TRIM(UPPER($I1699))="CONTRATUAL",ISNUMBER(SEARCH("INDIVIDUAL",SUBSTITUTE(UPPER($D1699)," ","")))),"PREMIUM FREE",""))))</f>
        <v/>
      </c>
    </row>
    <row r="1700">
      <c r="AC1700">
        <f>IF($C1700="","",IF(COUNTIF('Códigos Santander (ref)'!$A$2:$A$79,$C1700)&gt;0,"SANTANDER",IF(COUNTIF('Códigos Itaú (ref)'!$A$2:$A$44,$C1700)&gt;0,"ITAU",IF(AND(TRIM(UPPER($I1700))="CONTRATUAL",ISNUMBER(SEARCH("INDIVIDUAL",SUBSTITUTE(UPPER($D1700)," ","")))),"PREMIUM FREE",""))))</f>
        <v/>
      </c>
    </row>
    <row r="1701">
      <c r="AC1701">
        <f>IF($C1701="","",IF(COUNTIF('Códigos Santander (ref)'!$A$2:$A$79,$C1701)&gt;0,"SANTANDER",IF(COUNTIF('Códigos Itaú (ref)'!$A$2:$A$44,$C1701)&gt;0,"ITAU",IF(AND(TRIM(UPPER($I1701))="CONTRATUAL",ISNUMBER(SEARCH("INDIVIDUAL",SUBSTITUTE(UPPER($D1701)," ","")))),"PREMIUM FREE",""))))</f>
        <v/>
      </c>
    </row>
    <row r="1702">
      <c r="AC1702">
        <f>IF($C1702="","",IF(COUNTIF('Códigos Santander (ref)'!$A$2:$A$79,$C1702)&gt;0,"SANTANDER",IF(COUNTIF('Códigos Itaú (ref)'!$A$2:$A$44,$C1702)&gt;0,"ITAU",IF(AND(TRIM(UPPER($I1702))="CONTRATUAL",ISNUMBER(SEARCH("INDIVIDUAL",SUBSTITUTE(UPPER($D1702)," ","")))),"PREMIUM FREE",""))))</f>
        <v/>
      </c>
    </row>
    <row r="1703">
      <c r="AC1703">
        <f>IF($C1703="","",IF(COUNTIF('Códigos Santander (ref)'!$A$2:$A$79,$C1703)&gt;0,"SANTANDER",IF(COUNTIF('Códigos Itaú (ref)'!$A$2:$A$44,$C1703)&gt;0,"ITAU",IF(AND(TRIM(UPPER($I1703))="CONTRATUAL",ISNUMBER(SEARCH("INDIVIDUAL",SUBSTITUTE(UPPER($D1703)," ","")))),"PREMIUM FREE",""))))</f>
        <v/>
      </c>
    </row>
    <row r="1704">
      <c r="AC1704">
        <f>IF($C1704="","",IF(COUNTIF('Códigos Santander (ref)'!$A$2:$A$79,$C1704)&gt;0,"SANTANDER",IF(COUNTIF('Códigos Itaú (ref)'!$A$2:$A$44,$C1704)&gt;0,"ITAU",IF(AND(TRIM(UPPER($I1704))="CONTRATUAL",ISNUMBER(SEARCH("INDIVIDUAL",SUBSTITUTE(UPPER($D1704)," ","")))),"PREMIUM FREE",""))))</f>
        <v/>
      </c>
    </row>
    <row r="1705">
      <c r="AC1705">
        <f>IF($C1705="","",IF(COUNTIF('Códigos Santander (ref)'!$A$2:$A$79,$C1705)&gt;0,"SANTANDER",IF(COUNTIF('Códigos Itaú (ref)'!$A$2:$A$44,$C1705)&gt;0,"ITAU",IF(AND(TRIM(UPPER($I1705))="CONTRATUAL",ISNUMBER(SEARCH("INDIVIDUAL",SUBSTITUTE(UPPER($D1705)," ","")))),"PREMIUM FREE",""))))</f>
        <v/>
      </c>
    </row>
    <row r="1706">
      <c r="AC1706">
        <f>IF($C1706="","",IF(COUNTIF('Códigos Santander (ref)'!$A$2:$A$79,$C1706)&gt;0,"SANTANDER",IF(COUNTIF('Códigos Itaú (ref)'!$A$2:$A$44,$C1706)&gt;0,"ITAU",IF(AND(TRIM(UPPER($I1706))="CONTRATUAL",ISNUMBER(SEARCH("INDIVIDUAL",SUBSTITUTE(UPPER($D1706)," ","")))),"PREMIUM FREE",""))))</f>
        <v/>
      </c>
    </row>
    <row r="1707">
      <c r="AC1707">
        <f>IF($C1707="","",IF(COUNTIF('Códigos Santander (ref)'!$A$2:$A$79,$C1707)&gt;0,"SANTANDER",IF(COUNTIF('Códigos Itaú (ref)'!$A$2:$A$44,$C1707)&gt;0,"ITAU",IF(AND(TRIM(UPPER($I1707))="CONTRATUAL",ISNUMBER(SEARCH("INDIVIDUAL",SUBSTITUTE(UPPER($D1707)," ","")))),"PREMIUM FREE",""))))</f>
        <v/>
      </c>
    </row>
    <row r="1708">
      <c r="AC1708">
        <f>IF($C1708="","",IF(COUNTIF('Códigos Santander (ref)'!$A$2:$A$79,$C1708)&gt;0,"SANTANDER",IF(COUNTIF('Códigos Itaú (ref)'!$A$2:$A$44,$C1708)&gt;0,"ITAU",IF(AND(TRIM(UPPER($I1708))="CONTRATUAL",ISNUMBER(SEARCH("INDIVIDUAL",SUBSTITUTE(UPPER($D1708)," ","")))),"PREMIUM FREE",""))))</f>
        <v/>
      </c>
    </row>
    <row r="1709">
      <c r="AC1709">
        <f>IF($C1709="","",IF(COUNTIF('Códigos Santander (ref)'!$A$2:$A$79,$C1709)&gt;0,"SANTANDER",IF(COUNTIF('Códigos Itaú (ref)'!$A$2:$A$44,$C1709)&gt;0,"ITAU",IF(AND(TRIM(UPPER($I1709))="CONTRATUAL",ISNUMBER(SEARCH("INDIVIDUAL",SUBSTITUTE(UPPER($D1709)," ","")))),"PREMIUM FREE",""))))</f>
        <v/>
      </c>
    </row>
    <row r="1710">
      <c r="AC1710">
        <f>IF($C1710="","",IF(COUNTIF('Códigos Santander (ref)'!$A$2:$A$79,$C1710)&gt;0,"SANTANDER",IF(COUNTIF('Códigos Itaú (ref)'!$A$2:$A$44,$C1710)&gt;0,"ITAU",IF(AND(TRIM(UPPER($I1710))="CONTRATUAL",ISNUMBER(SEARCH("INDIVIDUAL",SUBSTITUTE(UPPER($D1710)," ","")))),"PREMIUM FREE",""))))</f>
        <v/>
      </c>
    </row>
    <row r="1711">
      <c r="AC1711">
        <f>IF($C1711="","",IF(COUNTIF('Códigos Santander (ref)'!$A$2:$A$79,$C1711)&gt;0,"SANTANDER",IF(COUNTIF('Códigos Itaú (ref)'!$A$2:$A$44,$C1711)&gt;0,"ITAU",IF(AND(TRIM(UPPER($I1711))="CONTRATUAL",ISNUMBER(SEARCH("INDIVIDUAL",SUBSTITUTE(UPPER($D1711)," ","")))),"PREMIUM FREE",""))))</f>
        <v/>
      </c>
    </row>
    <row r="1712">
      <c r="AC1712">
        <f>IF($C1712="","",IF(COUNTIF('Códigos Santander (ref)'!$A$2:$A$79,$C1712)&gt;0,"SANTANDER",IF(COUNTIF('Códigos Itaú (ref)'!$A$2:$A$44,$C1712)&gt;0,"ITAU",IF(AND(TRIM(UPPER($I1712))="CONTRATUAL",ISNUMBER(SEARCH("INDIVIDUAL",SUBSTITUTE(UPPER($D1712)," ","")))),"PREMIUM FREE",""))))</f>
        <v/>
      </c>
    </row>
    <row r="1713">
      <c r="AC1713">
        <f>IF($C1713="","",IF(COUNTIF('Códigos Santander (ref)'!$A$2:$A$79,$C1713)&gt;0,"SANTANDER",IF(COUNTIF('Códigos Itaú (ref)'!$A$2:$A$44,$C1713)&gt;0,"ITAU",IF(AND(TRIM(UPPER($I1713))="CONTRATUAL",ISNUMBER(SEARCH("INDIVIDUAL",SUBSTITUTE(UPPER($D1713)," ","")))),"PREMIUM FREE",""))))</f>
        <v/>
      </c>
    </row>
    <row r="1714">
      <c r="AC1714">
        <f>IF($C1714="","",IF(COUNTIF('Códigos Santander (ref)'!$A$2:$A$79,$C1714)&gt;0,"SANTANDER",IF(COUNTIF('Códigos Itaú (ref)'!$A$2:$A$44,$C1714)&gt;0,"ITAU",IF(AND(TRIM(UPPER($I1714))="CONTRATUAL",ISNUMBER(SEARCH("INDIVIDUAL",SUBSTITUTE(UPPER($D1714)," ","")))),"PREMIUM FREE",""))))</f>
        <v/>
      </c>
    </row>
    <row r="1715">
      <c r="AC1715">
        <f>IF($C1715="","",IF(COUNTIF('Códigos Santander (ref)'!$A$2:$A$79,$C1715)&gt;0,"SANTANDER",IF(COUNTIF('Códigos Itaú (ref)'!$A$2:$A$44,$C1715)&gt;0,"ITAU",IF(AND(TRIM(UPPER($I1715))="CONTRATUAL",ISNUMBER(SEARCH("INDIVIDUAL",SUBSTITUTE(UPPER($D1715)," ","")))),"PREMIUM FREE",""))))</f>
        <v/>
      </c>
    </row>
    <row r="1716">
      <c r="AC1716">
        <f>IF($C1716="","",IF(COUNTIF('Códigos Santander (ref)'!$A$2:$A$79,$C1716)&gt;0,"SANTANDER",IF(COUNTIF('Códigos Itaú (ref)'!$A$2:$A$44,$C1716)&gt;0,"ITAU",IF(AND(TRIM(UPPER($I1716))="CONTRATUAL",ISNUMBER(SEARCH("INDIVIDUAL",SUBSTITUTE(UPPER($D1716)," ","")))),"PREMIUM FREE",""))))</f>
        <v/>
      </c>
    </row>
    <row r="1717">
      <c r="AC1717">
        <f>IF($C1717="","",IF(COUNTIF('Códigos Santander (ref)'!$A$2:$A$79,$C1717)&gt;0,"SANTANDER",IF(COUNTIF('Códigos Itaú (ref)'!$A$2:$A$44,$C1717)&gt;0,"ITAU",IF(AND(TRIM(UPPER($I1717))="CONTRATUAL",ISNUMBER(SEARCH("INDIVIDUAL",SUBSTITUTE(UPPER($D1717)," ","")))),"PREMIUM FREE",""))))</f>
        <v/>
      </c>
    </row>
    <row r="1718">
      <c r="AC1718">
        <f>IF($C1718="","",IF(COUNTIF('Códigos Santander (ref)'!$A$2:$A$79,$C1718)&gt;0,"SANTANDER",IF(COUNTIF('Códigos Itaú (ref)'!$A$2:$A$44,$C1718)&gt;0,"ITAU",IF(AND(TRIM(UPPER($I1718))="CONTRATUAL",ISNUMBER(SEARCH("INDIVIDUAL",SUBSTITUTE(UPPER($D1718)," ","")))),"PREMIUM FREE",""))))</f>
        <v/>
      </c>
    </row>
    <row r="1719">
      <c r="AC1719">
        <f>IF($C1719="","",IF(COUNTIF('Códigos Santander (ref)'!$A$2:$A$79,$C1719)&gt;0,"SANTANDER",IF(COUNTIF('Códigos Itaú (ref)'!$A$2:$A$44,$C1719)&gt;0,"ITAU",IF(AND(TRIM(UPPER($I1719))="CONTRATUAL",ISNUMBER(SEARCH("INDIVIDUAL",SUBSTITUTE(UPPER($D1719)," ","")))),"PREMIUM FREE",""))))</f>
        <v/>
      </c>
    </row>
    <row r="1720">
      <c r="AC1720">
        <f>IF($C1720="","",IF(COUNTIF('Códigos Santander (ref)'!$A$2:$A$79,$C1720)&gt;0,"SANTANDER",IF(COUNTIF('Códigos Itaú (ref)'!$A$2:$A$44,$C1720)&gt;0,"ITAU",IF(AND(TRIM(UPPER($I1720))="CONTRATUAL",ISNUMBER(SEARCH("INDIVIDUAL",SUBSTITUTE(UPPER($D1720)," ","")))),"PREMIUM FREE",""))))</f>
        <v/>
      </c>
    </row>
    <row r="1721">
      <c r="AC1721">
        <f>IF($C1721="","",IF(COUNTIF('Códigos Santander (ref)'!$A$2:$A$79,$C1721)&gt;0,"SANTANDER",IF(COUNTIF('Códigos Itaú (ref)'!$A$2:$A$44,$C1721)&gt;0,"ITAU",IF(AND(TRIM(UPPER($I1721))="CONTRATUAL",ISNUMBER(SEARCH("INDIVIDUAL",SUBSTITUTE(UPPER($D1721)," ","")))),"PREMIUM FREE",""))))</f>
        <v/>
      </c>
    </row>
    <row r="1722">
      <c r="AC1722">
        <f>IF($C1722="","",IF(COUNTIF('Códigos Santander (ref)'!$A$2:$A$79,$C1722)&gt;0,"SANTANDER",IF(COUNTIF('Códigos Itaú (ref)'!$A$2:$A$44,$C1722)&gt;0,"ITAU",IF(AND(TRIM(UPPER($I1722))="CONTRATUAL",ISNUMBER(SEARCH("INDIVIDUAL",SUBSTITUTE(UPPER($D1722)," ","")))),"PREMIUM FREE",""))))</f>
        <v/>
      </c>
    </row>
    <row r="1723">
      <c r="AC1723">
        <f>IF($C1723="","",IF(COUNTIF('Códigos Santander (ref)'!$A$2:$A$79,$C1723)&gt;0,"SANTANDER",IF(COUNTIF('Códigos Itaú (ref)'!$A$2:$A$44,$C1723)&gt;0,"ITAU",IF(AND(TRIM(UPPER($I1723))="CONTRATUAL",ISNUMBER(SEARCH("INDIVIDUAL",SUBSTITUTE(UPPER($D1723)," ","")))),"PREMIUM FREE",""))))</f>
        <v/>
      </c>
    </row>
    <row r="1724">
      <c r="AC1724">
        <f>IF($C1724="","",IF(COUNTIF('Códigos Santander (ref)'!$A$2:$A$79,$C1724)&gt;0,"SANTANDER",IF(COUNTIF('Códigos Itaú (ref)'!$A$2:$A$44,$C1724)&gt;0,"ITAU",IF(AND(TRIM(UPPER($I1724))="CONTRATUAL",ISNUMBER(SEARCH("INDIVIDUAL",SUBSTITUTE(UPPER($D1724)," ","")))),"PREMIUM FREE",""))))</f>
        <v/>
      </c>
    </row>
    <row r="1725">
      <c r="AC1725">
        <f>IF($C1725="","",IF(COUNTIF('Códigos Santander (ref)'!$A$2:$A$79,$C1725)&gt;0,"SANTANDER",IF(COUNTIF('Códigos Itaú (ref)'!$A$2:$A$44,$C1725)&gt;0,"ITAU",IF(AND(TRIM(UPPER($I1725))="CONTRATUAL",ISNUMBER(SEARCH("INDIVIDUAL",SUBSTITUTE(UPPER($D1725)," ","")))),"PREMIUM FREE",""))))</f>
        <v/>
      </c>
    </row>
    <row r="1726">
      <c r="AC1726">
        <f>IF($C1726="","",IF(COUNTIF('Códigos Santander (ref)'!$A$2:$A$79,$C1726)&gt;0,"SANTANDER",IF(COUNTIF('Códigos Itaú (ref)'!$A$2:$A$44,$C1726)&gt;0,"ITAU",IF(AND(TRIM(UPPER($I1726))="CONTRATUAL",ISNUMBER(SEARCH("INDIVIDUAL",SUBSTITUTE(UPPER($D1726)," ","")))),"PREMIUM FREE",""))))</f>
        <v/>
      </c>
    </row>
    <row r="1727">
      <c r="AC1727">
        <f>IF($C1727="","",IF(COUNTIF('Códigos Santander (ref)'!$A$2:$A$79,$C1727)&gt;0,"SANTANDER",IF(COUNTIF('Códigos Itaú (ref)'!$A$2:$A$44,$C1727)&gt;0,"ITAU",IF(AND(TRIM(UPPER($I1727))="CONTRATUAL",ISNUMBER(SEARCH("INDIVIDUAL",SUBSTITUTE(UPPER($D1727)," ","")))),"PREMIUM FREE",""))))</f>
        <v/>
      </c>
    </row>
    <row r="1728">
      <c r="AC1728">
        <f>IF($C1728="","",IF(COUNTIF('Códigos Santander (ref)'!$A$2:$A$79,$C1728)&gt;0,"SANTANDER",IF(COUNTIF('Códigos Itaú (ref)'!$A$2:$A$44,$C1728)&gt;0,"ITAU",IF(AND(TRIM(UPPER($I1728))="CONTRATUAL",ISNUMBER(SEARCH("INDIVIDUAL",SUBSTITUTE(UPPER($D1728)," ","")))),"PREMIUM FREE",""))))</f>
        <v/>
      </c>
    </row>
    <row r="1729">
      <c r="AC1729">
        <f>IF($C1729="","",IF(COUNTIF('Códigos Santander (ref)'!$A$2:$A$79,$C1729)&gt;0,"SANTANDER",IF(COUNTIF('Códigos Itaú (ref)'!$A$2:$A$44,$C1729)&gt;0,"ITAU",IF(AND(TRIM(UPPER($I1729))="CONTRATUAL",ISNUMBER(SEARCH("INDIVIDUAL",SUBSTITUTE(UPPER($D1729)," ","")))),"PREMIUM FREE",""))))</f>
        <v/>
      </c>
    </row>
    <row r="1730">
      <c r="AC1730">
        <f>IF($C1730="","",IF(COUNTIF('Códigos Santander (ref)'!$A$2:$A$79,$C1730)&gt;0,"SANTANDER",IF(COUNTIF('Códigos Itaú (ref)'!$A$2:$A$44,$C1730)&gt;0,"ITAU",IF(AND(TRIM(UPPER($I1730))="CONTRATUAL",ISNUMBER(SEARCH("INDIVIDUAL",SUBSTITUTE(UPPER($D1730)," ","")))),"PREMIUM FREE",""))))</f>
        <v/>
      </c>
    </row>
    <row r="1731">
      <c r="AC1731">
        <f>IF($C1731="","",IF(COUNTIF('Códigos Santander (ref)'!$A$2:$A$79,$C1731)&gt;0,"SANTANDER",IF(COUNTIF('Códigos Itaú (ref)'!$A$2:$A$44,$C1731)&gt;0,"ITAU",IF(AND(TRIM(UPPER($I1731))="CONTRATUAL",ISNUMBER(SEARCH("INDIVIDUAL",SUBSTITUTE(UPPER($D1731)," ","")))),"PREMIUM FREE",""))))</f>
        <v/>
      </c>
    </row>
    <row r="1732">
      <c r="AC1732">
        <f>IF($C1732="","",IF(COUNTIF('Códigos Santander (ref)'!$A$2:$A$79,$C1732)&gt;0,"SANTANDER",IF(COUNTIF('Códigos Itaú (ref)'!$A$2:$A$44,$C1732)&gt;0,"ITAU",IF(AND(TRIM(UPPER($I1732))="CONTRATUAL",ISNUMBER(SEARCH("INDIVIDUAL",SUBSTITUTE(UPPER($D1732)," ","")))),"PREMIUM FREE",""))))</f>
        <v/>
      </c>
    </row>
    <row r="1733">
      <c r="AC1733">
        <f>IF($C1733="","",IF(COUNTIF('Códigos Santander (ref)'!$A$2:$A$79,$C1733)&gt;0,"SANTANDER",IF(COUNTIF('Códigos Itaú (ref)'!$A$2:$A$44,$C1733)&gt;0,"ITAU",IF(AND(TRIM(UPPER($I1733))="CONTRATUAL",ISNUMBER(SEARCH("INDIVIDUAL",SUBSTITUTE(UPPER($D1733)," ","")))),"PREMIUM FREE",""))))</f>
        <v/>
      </c>
    </row>
    <row r="1734">
      <c r="AC1734">
        <f>IF($C1734="","",IF(COUNTIF('Códigos Santander (ref)'!$A$2:$A$79,$C1734)&gt;0,"SANTANDER",IF(COUNTIF('Códigos Itaú (ref)'!$A$2:$A$44,$C1734)&gt;0,"ITAU",IF(AND(TRIM(UPPER($I1734))="CONTRATUAL",ISNUMBER(SEARCH("INDIVIDUAL",SUBSTITUTE(UPPER($D1734)," ","")))),"PREMIUM FREE",""))))</f>
        <v/>
      </c>
    </row>
    <row r="1735">
      <c r="AC1735">
        <f>IF($C1735="","",IF(COUNTIF('Códigos Santander (ref)'!$A$2:$A$79,$C1735)&gt;0,"SANTANDER",IF(COUNTIF('Códigos Itaú (ref)'!$A$2:$A$44,$C1735)&gt;0,"ITAU",IF(AND(TRIM(UPPER($I1735))="CONTRATUAL",ISNUMBER(SEARCH("INDIVIDUAL",SUBSTITUTE(UPPER($D1735)," ","")))),"PREMIUM FREE",""))))</f>
        <v/>
      </c>
    </row>
    <row r="1736">
      <c r="AC1736">
        <f>IF($C1736="","",IF(COUNTIF('Códigos Santander (ref)'!$A$2:$A$79,$C1736)&gt;0,"SANTANDER",IF(COUNTIF('Códigos Itaú (ref)'!$A$2:$A$44,$C1736)&gt;0,"ITAU",IF(AND(TRIM(UPPER($I1736))="CONTRATUAL",ISNUMBER(SEARCH("INDIVIDUAL",SUBSTITUTE(UPPER($D1736)," ","")))),"PREMIUM FREE",""))))</f>
        <v/>
      </c>
    </row>
    <row r="1737">
      <c r="AC1737">
        <f>IF($C1737="","",IF(COUNTIF('Códigos Santander (ref)'!$A$2:$A$79,$C1737)&gt;0,"SANTANDER",IF(COUNTIF('Códigos Itaú (ref)'!$A$2:$A$44,$C1737)&gt;0,"ITAU",IF(AND(TRIM(UPPER($I1737))="CONTRATUAL",ISNUMBER(SEARCH("INDIVIDUAL",SUBSTITUTE(UPPER($D1737)," ","")))),"PREMIUM FREE",""))))</f>
        <v/>
      </c>
    </row>
    <row r="1738">
      <c r="AC1738">
        <f>IF($C1738="","",IF(COUNTIF('Códigos Santander (ref)'!$A$2:$A$79,$C1738)&gt;0,"SANTANDER",IF(COUNTIF('Códigos Itaú (ref)'!$A$2:$A$44,$C1738)&gt;0,"ITAU",IF(AND(TRIM(UPPER($I1738))="CONTRATUAL",ISNUMBER(SEARCH("INDIVIDUAL",SUBSTITUTE(UPPER($D1738)," ","")))),"PREMIUM FREE",""))))</f>
        <v/>
      </c>
    </row>
    <row r="1739">
      <c r="AC1739">
        <f>IF($C1739="","",IF(COUNTIF('Códigos Santander (ref)'!$A$2:$A$79,$C1739)&gt;0,"SANTANDER",IF(COUNTIF('Códigos Itaú (ref)'!$A$2:$A$44,$C1739)&gt;0,"ITAU",IF(AND(TRIM(UPPER($I1739))="CONTRATUAL",ISNUMBER(SEARCH("INDIVIDUAL",SUBSTITUTE(UPPER($D1739)," ","")))),"PREMIUM FREE",""))))</f>
        <v/>
      </c>
    </row>
    <row r="1740">
      <c r="AC1740">
        <f>IF($C1740="","",IF(COUNTIF('Códigos Santander (ref)'!$A$2:$A$79,$C1740)&gt;0,"SANTANDER",IF(COUNTIF('Códigos Itaú (ref)'!$A$2:$A$44,$C1740)&gt;0,"ITAU",IF(AND(TRIM(UPPER($I1740))="CONTRATUAL",ISNUMBER(SEARCH("INDIVIDUAL",SUBSTITUTE(UPPER($D1740)," ","")))),"PREMIUM FREE",""))))</f>
        <v/>
      </c>
    </row>
    <row r="1741">
      <c r="AC1741">
        <f>IF($C1741="","",IF(COUNTIF('Códigos Santander (ref)'!$A$2:$A$79,$C1741)&gt;0,"SANTANDER",IF(COUNTIF('Códigos Itaú (ref)'!$A$2:$A$44,$C1741)&gt;0,"ITAU",IF(AND(TRIM(UPPER($I1741))="CONTRATUAL",ISNUMBER(SEARCH("INDIVIDUAL",SUBSTITUTE(UPPER($D1741)," ","")))),"PREMIUM FREE",""))))</f>
        <v/>
      </c>
    </row>
    <row r="1742">
      <c r="AC1742">
        <f>IF($C1742="","",IF(COUNTIF('Códigos Santander (ref)'!$A$2:$A$79,$C1742)&gt;0,"SANTANDER",IF(COUNTIF('Códigos Itaú (ref)'!$A$2:$A$44,$C1742)&gt;0,"ITAU",IF(AND(TRIM(UPPER($I1742))="CONTRATUAL",ISNUMBER(SEARCH("INDIVIDUAL",SUBSTITUTE(UPPER($D1742)," ","")))),"PREMIUM FREE",""))))</f>
        <v/>
      </c>
    </row>
    <row r="1743">
      <c r="AC1743">
        <f>IF($C1743="","",IF(COUNTIF('Códigos Santander (ref)'!$A$2:$A$79,$C1743)&gt;0,"SANTANDER",IF(COUNTIF('Códigos Itaú (ref)'!$A$2:$A$44,$C1743)&gt;0,"ITAU",IF(AND(TRIM(UPPER($I1743))="CONTRATUAL",ISNUMBER(SEARCH("INDIVIDUAL",SUBSTITUTE(UPPER($D1743)," ","")))),"PREMIUM FREE",""))))</f>
        <v/>
      </c>
    </row>
    <row r="1744">
      <c r="AC1744">
        <f>IF($C1744="","",IF(COUNTIF('Códigos Santander (ref)'!$A$2:$A$79,$C1744)&gt;0,"SANTANDER",IF(COUNTIF('Códigos Itaú (ref)'!$A$2:$A$44,$C1744)&gt;0,"ITAU",IF(AND(TRIM(UPPER($I1744))="CONTRATUAL",ISNUMBER(SEARCH("INDIVIDUAL",SUBSTITUTE(UPPER($D1744)," ","")))),"PREMIUM FREE",""))))</f>
        <v/>
      </c>
    </row>
    <row r="1745">
      <c r="AC1745">
        <f>IF($C1745="","",IF(COUNTIF('Códigos Santander (ref)'!$A$2:$A$79,$C1745)&gt;0,"SANTANDER",IF(COUNTIF('Códigos Itaú (ref)'!$A$2:$A$44,$C1745)&gt;0,"ITAU",IF(AND(TRIM(UPPER($I1745))="CONTRATUAL",ISNUMBER(SEARCH("INDIVIDUAL",SUBSTITUTE(UPPER($D1745)," ","")))),"PREMIUM FREE",""))))</f>
        <v/>
      </c>
    </row>
    <row r="1746">
      <c r="AC1746">
        <f>IF($C1746="","",IF(COUNTIF('Códigos Santander (ref)'!$A$2:$A$79,$C1746)&gt;0,"SANTANDER",IF(COUNTIF('Códigos Itaú (ref)'!$A$2:$A$44,$C1746)&gt;0,"ITAU",IF(AND(TRIM(UPPER($I1746))="CONTRATUAL",ISNUMBER(SEARCH("INDIVIDUAL",SUBSTITUTE(UPPER($D1746)," ","")))),"PREMIUM FREE",""))))</f>
        <v/>
      </c>
    </row>
    <row r="1747">
      <c r="AC1747">
        <f>IF($C1747="","",IF(COUNTIF('Códigos Santander (ref)'!$A$2:$A$79,$C1747)&gt;0,"SANTANDER",IF(COUNTIF('Códigos Itaú (ref)'!$A$2:$A$44,$C1747)&gt;0,"ITAU",IF(AND(TRIM(UPPER($I1747))="CONTRATUAL",ISNUMBER(SEARCH("INDIVIDUAL",SUBSTITUTE(UPPER($D1747)," ","")))),"PREMIUM FREE",""))))</f>
        <v/>
      </c>
    </row>
    <row r="1748">
      <c r="AC1748">
        <f>IF($C1748="","",IF(COUNTIF('Códigos Santander (ref)'!$A$2:$A$79,$C1748)&gt;0,"SANTANDER",IF(COUNTIF('Códigos Itaú (ref)'!$A$2:$A$44,$C1748)&gt;0,"ITAU",IF(AND(TRIM(UPPER($I1748))="CONTRATUAL",ISNUMBER(SEARCH("INDIVIDUAL",SUBSTITUTE(UPPER($D1748)," ","")))),"PREMIUM FREE",""))))</f>
        <v/>
      </c>
    </row>
    <row r="1749">
      <c r="AC1749">
        <f>IF($C1749="","",IF(COUNTIF('Códigos Santander (ref)'!$A$2:$A$79,$C1749)&gt;0,"SANTANDER",IF(COUNTIF('Códigos Itaú (ref)'!$A$2:$A$44,$C1749)&gt;0,"ITAU",IF(AND(TRIM(UPPER($I1749))="CONTRATUAL",ISNUMBER(SEARCH("INDIVIDUAL",SUBSTITUTE(UPPER($D1749)," ","")))),"PREMIUM FREE",""))))</f>
        <v/>
      </c>
    </row>
    <row r="1750">
      <c r="AC1750">
        <f>IF($C1750="","",IF(COUNTIF('Códigos Santander (ref)'!$A$2:$A$79,$C1750)&gt;0,"SANTANDER",IF(COUNTIF('Códigos Itaú (ref)'!$A$2:$A$44,$C1750)&gt;0,"ITAU",IF(AND(TRIM(UPPER($I1750))="CONTRATUAL",ISNUMBER(SEARCH("INDIVIDUAL",SUBSTITUTE(UPPER($D1750)," ","")))),"PREMIUM FREE",""))))</f>
        <v/>
      </c>
    </row>
    <row r="1751">
      <c r="AC1751">
        <f>IF($C1751="","",IF(COUNTIF('Códigos Santander (ref)'!$A$2:$A$79,$C1751)&gt;0,"SANTANDER",IF(COUNTIF('Códigos Itaú (ref)'!$A$2:$A$44,$C1751)&gt;0,"ITAU",IF(AND(TRIM(UPPER($I1751))="CONTRATUAL",ISNUMBER(SEARCH("INDIVIDUAL",SUBSTITUTE(UPPER($D1751)," ","")))),"PREMIUM FREE",""))))</f>
        <v/>
      </c>
    </row>
    <row r="1752">
      <c r="AC1752">
        <f>IF($C1752="","",IF(COUNTIF('Códigos Santander (ref)'!$A$2:$A$79,$C1752)&gt;0,"SANTANDER",IF(COUNTIF('Códigos Itaú (ref)'!$A$2:$A$44,$C1752)&gt;0,"ITAU",IF(AND(TRIM(UPPER($I1752))="CONTRATUAL",ISNUMBER(SEARCH("INDIVIDUAL",SUBSTITUTE(UPPER($D1752)," ","")))),"PREMIUM FREE",""))))</f>
        <v/>
      </c>
    </row>
    <row r="1753">
      <c r="AC1753">
        <f>IF($C1753="","",IF(COUNTIF('Códigos Santander (ref)'!$A$2:$A$79,$C1753)&gt;0,"SANTANDER",IF(COUNTIF('Códigos Itaú (ref)'!$A$2:$A$44,$C1753)&gt;0,"ITAU",IF(AND(TRIM(UPPER($I1753))="CONTRATUAL",ISNUMBER(SEARCH("INDIVIDUAL",SUBSTITUTE(UPPER($D1753)," ","")))),"PREMIUM FREE",""))))</f>
        <v/>
      </c>
    </row>
    <row r="1754">
      <c r="AC1754">
        <f>IF($C1754="","",IF(COUNTIF('Códigos Santander (ref)'!$A$2:$A$79,$C1754)&gt;0,"SANTANDER",IF(COUNTIF('Códigos Itaú (ref)'!$A$2:$A$44,$C1754)&gt;0,"ITAU",IF(AND(TRIM(UPPER($I1754))="CONTRATUAL",ISNUMBER(SEARCH("INDIVIDUAL",SUBSTITUTE(UPPER($D1754)," ","")))),"PREMIUM FREE",""))))</f>
        <v/>
      </c>
    </row>
    <row r="1755">
      <c r="AC1755">
        <f>IF($C1755="","",IF(COUNTIF('Códigos Santander (ref)'!$A$2:$A$79,$C1755)&gt;0,"SANTANDER",IF(COUNTIF('Códigos Itaú (ref)'!$A$2:$A$44,$C1755)&gt;0,"ITAU",IF(AND(TRIM(UPPER($I1755))="CONTRATUAL",ISNUMBER(SEARCH("INDIVIDUAL",SUBSTITUTE(UPPER($D1755)," ","")))),"PREMIUM FREE",""))))</f>
        <v/>
      </c>
    </row>
    <row r="1756">
      <c r="AC1756">
        <f>IF($C1756="","",IF(COUNTIF('Códigos Santander (ref)'!$A$2:$A$79,$C1756)&gt;0,"SANTANDER",IF(COUNTIF('Códigos Itaú (ref)'!$A$2:$A$44,$C1756)&gt;0,"ITAU",IF(AND(TRIM(UPPER($I1756))="CONTRATUAL",ISNUMBER(SEARCH("INDIVIDUAL",SUBSTITUTE(UPPER($D1756)," ","")))),"PREMIUM FREE",""))))</f>
        <v/>
      </c>
    </row>
    <row r="1757">
      <c r="AC1757">
        <f>IF($C1757="","",IF(COUNTIF('Códigos Santander (ref)'!$A$2:$A$79,$C1757)&gt;0,"SANTANDER",IF(COUNTIF('Códigos Itaú (ref)'!$A$2:$A$44,$C1757)&gt;0,"ITAU",IF(AND(TRIM(UPPER($I1757))="CONTRATUAL",ISNUMBER(SEARCH("INDIVIDUAL",SUBSTITUTE(UPPER($D1757)," ","")))),"PREMIUM FREE",""))))</f>
        <v/>
      </c>
    </row>
    <row r="1758">
      <c r="AC1758">
        <f>IF($C1758="","",IF(COUNTIF('Códigos Santander (ref)'!$A$2:$A$79,$C1758)&gt;0,"SANTANDER",IF(COUNTIF('Códigos Itaú (ref)'!$A$2:$A$44,$C1758)&gt;0,"ITAU",IF(AND(TRIM(UPPER($I1758))="CONTRATUAL",ISNUMBER(SEARCH("INDIVIDUAL",SUBSTITUTE(UPPER($D1758)," ","")))),"PREMIUM FREE",""))))</f>
        <v/>
      </c>
    </row>
    <row r="1759">
      <c r="AC1759">
        <f>IF($C1759="","",IF(COUNTIF('Códigos Santander (ref)'!$A$2:$A$79,$C1759)&gt;0,"SANTANDER",IF(COUNTIF('Códigos Itaú (ref)'!$A$2:$A$44,$C1759)&gt;0,"ITAU",IF(AND(TRIM(UPPER($I1759))="CONTRATUAL",ISNUMBER(SEARCH("INDIVIDUAL",SUBSTITUTE(UPPER($D1759)," ","")))),"PREMIUM FREE",""))))</f>
        <v/>
      </c>
    </row>
    <row r="1760">
      <c r="AC1760">
        <f>IF($C1760="","",IF(COUNTIF('Códigos Santander (ref)'!$A$2:$A$79,$C1760)&gt;0,"SANTANDER",IF(COUNTIF('Códigos Itaú (ref)'!$A$2:$A$44,$C1760)&gt;0,"ITAU",IF(AND(TRIM(UPPER($I1760))="CONTRATUAL",ISNUMBER(SEARCH("INDIVIDUAL",SUBSTITUTE(UPPER($D1760)," ","")))),"PREMIUM FREE",""))))</f>
        <v/>
      </c>
    </row>
    <row r="1761">
      <c r="AC1761">
        <f>IF($C1761="","",IF(COUNTIF('Códigos Santander (ref)'!$A$2:$A$79,$C1761)&gt;0,"SANTANDER",IF(COUNTIF('Códigos Itaú (ref)'!$A$2:$A$44,$C1761)&gt;0,"ITAU",IF(AND(TRIM(UPPER($I1761))="CONTRATUAL",ISNUMBER(SEARCH("INDIVIDUAL",SUBSTITUTE(UPPER($D1761)," ","")))),"PREMIUM FREE",""))))</f>
        <v/>
      </c>
    </row>
    <row r="1762">
      <c r="AC1762">
        <f>IF($C1762="","",IF(COUNTIF('Códigos Santander (ref)'!$A$2:$A$79,$C1762)&gt;0,"SANTANDER",IF(COUNTIF('Códigos Itaú (ref)'!$A$2:$A$44,$C1762)&gt;0,"ITAU",IF(AND(TRIM(UPPER($I1762))="CONTRATUAL",ISNUMBER(SEARCH("INDIVIDUAL",SUBSTITUTE(UPPER($D1762)," ","")))),"PREMIUM FREE",""))))</f>
        <v/>
      </c>
    </row>
    <row r="1763">
      <c r="AC1763">
        <f>IF($C1763="","",IF(COUNTIF('Códigos Santander (ref)'!$A$2:$A$79,$C1763)&gt;0,"SANTANDER",IF(COUNTIF('Códigos Itaú (ref)'!$A$2:$A$44,$C1763)&gt;0,"ITAU",IF(AND(TRIM(UPPER($I1763))="CONTRATUAL",ISNUMBER(SEARCH("INDIVIDUAL",SUBSTITUTE(UPPER($D1763)," ","")))),"PREMIUM FREE",""))))</f>
        <v/>
      </c>
    </row>
    <row r="1764">
      <c r="AC1764">
        <f>IF($C1764="","",IF(COUNTIF('Códigos Santander (ref)'!$A$2:$A$79,$C1764)&gt;0,"SANTANDER",IF(COUNTIF('Códigos Itaú (ref)'!$A$2:$A$44,$C1764)&gt;0,"ITAU",IF(AND(TRIM(UPPER($I1764))="CONTRATUAL",ISNUMBER(SEARCH("INDIVIDUAL",SUBSTITUTE(UPPER($D1764)," ","")))),"PREMIUM FREE",""))))</f>
        <v/>
      </c>
    </row>
    <row r="1765">
      <c r="AC1765">
        <f>IF($C1765="","",IF(COUNTIF('Códigos Santander (ref)'!$A$2:$A$79,$C1765)&gt;0,"SANTANDER",IF(COUNTIF('Códigos Itaú (ref)'!$A$2:$A$44,$C1765)&gt;0,"ITAU",IF(AND(TRIM(UPPER($I1765))="CONTRATUAL",ISNUMBER(SEARCH("INDIVIDUAL",SUBSTITUTE(UPPER($D1765)," ","")))),"PREMIUM FREE",""))))</f>
        <v/>
      </c>
    </row>
    <row r="1766">
      <c r="AC1766">
        <f>IF($C1766="","",IF(COUNTIF('Códigos Santander (ref)'!$A$2:$A$79,$C1766)&gt;0,"SANTANDER",IF(COUNTIF('Códigos Itaú (ref)'!$A$2:$A$44,$C1766)&gt;0,"ITAU",IF(AND(TRIM(UPPER($I1766))="CONTRATUAL",ISNUMBER(SEARCH("INDIVIDUAL",SUBSTITUTE(UPPER($D1766)," ","")))),"PREMIUM FREE",""))))</f>
        <v/>
      </c>
    </row>
    <row r="1767">
      <c r="AC1767">
        <f>IF($C1767="","",IF(COUNTIF('Códigos Santander (ref)'!$A$2:$A$79,$C1767)&gt;0,"SANTANDER",IF(COUNTIF('Códigos Itaú (ref)'!$A$2:$A$44,$C1767)&gt;0,"ITAU",IF(AND(TRIM(UPPER($I1767))="CONTRATUAL",ISNUMBER(SEARCH("INDIVIDUAL",SUBSTITUTE(UPPER($D1767)," ","")))),"PREMIUM FREE",""))))</f>
        <v/>
      </c>
    </row>
    <row r="1768">
      <c r="AC1768">
        <f>IF($C1768="","",IF(COUNTIF('Códigos Santander (ref)'!$A$2:$A$79,$C1768)&gt;0,"SANTANDER",IF(COUNTIF('Códigos Itaú (ref)'!$A$2:$A$44,$C1768)&gt;0,"ITAU",IF(AND(TRIM(UPPER($I1768))="CONTRATUAL",ISNUMBER(SEARCH("INDIVIDUAL",SUBSTITUTE(UPPER($D1768)," ","")))),"PREMIUM FREE",""))))</f>
        <v/>
      </c>
    </row>
    <row r="1769">
      <c r="AC1769">
        <f>IF($C1769="","",IF(COUNTIF('Códigos Santander (ref)'!$A$2:$A$79,$C1769)&gt;0,"SANTANDER",IF(COUNTIF('Códigos Itaú (ref)'!$A$2:$A$44,$C1769)&gt;0,"ITAU",IF(AND(TRIM(UPPER($I1769))="CONTRATUAL",ISNUMBER(SEARCH("INDIVIDUAL",SUBSTITUTE(UPPER($D1769)," ","")))),"PREMIUM FREE",""))))</f>
        <v/>
      </c>
    </row>
    <row r="1770">
      <c r="AC1770">
        <f>IF($C1770="","",IF(COUNTIF('Códigos Santander (ref)'!$A$2:$A$79,$C1770)&gt;0,"SANTANDER",IF(COUNTIF('Códigos Itaú (ref)'!$A$2:$A$44,$C1770)&gt;0,"ITAU",IF(AND(TRIM(UPPER($I1770))="CONTRATUAL",ISNUMBER(SEARCH("INDIVIDUAL",SUBSTITUTE(UPPER($D1770)," ","")))),"PREMIUM FREE",""))))</f>
        <v/>
      </c>
    </row>
    <row r="1771">
      <c r="AC1771">
        <f>IF($C1771="","",IF(COUNTIF('Códigos Santander (ref)'!$A$2:$A$79,$C1771)&gt;0,"SANTANDER",IF(COUNTIF('Códigos Itaú (ref)'!$A$2:$A$44,$C1771)&gt;0,"ITAU",IF(AND(TRIM(UPPER($I1771))="CONTRATUAL",ISNUMBER(SEARCH("INDIVIDUAL",SUBSTITUTE(UPPER($D1771)," ","")))),"PREMIUM FREE",""))))</f>
        <v/>
      </c>
    </row>
    <row r="1772">
      <c r="AC1772">
        <f>IF($C1772="","",IF(COUNTIF('Códigos Santander (ref)'!$A$2:$A$79,$C1772)&gt;0,"SANTANDER",IF(COUNTIF('Códigos Itaú (ref)'!$A$2:$A$44,$C1772)&gt;0,"ITAU",IF(AND(TRIM(UPPER($I1772))="CONTRATUAL",ISNUMBER(SEARCH("INDIVIDUAL",SUBSTITUTE(UPPER($D1772)," ","")))),"PREMIUM FREE",""))))</f>
        <v/>
      </c>
    </row>
    <row r="1773">
      <c r="AC1773">
        <f>IF($C1773="","",IF(COUNTIF('Códigos Santander (ref)'!$A$2:$A$79,$C1773)&gt;0,"SANTANDER",IF(COUNTIF('Códigos Itaú (ref)'!$A$2:$A$44,$C1773)&gt;0,"ITAU",IF(AND(TRIM(UPPER($I1773))="CONTRATUAL",ISNUMBER(SEARCH("INDIVIDUAL",SUBSTITUTE(UPPER($D1773)," ","")))),"PREMIUM FREE",""))))</f>
        <v/>
      </c>
    </row>
    <row r="1774">
      <c r="AC1774">
        <f>IF($C1774="","",IF(COUNTIF('Códigos Santander (ref)'!$A$2:$A$79,$C1774)&gt;0,"SANTANDER",IF(COUNTIF('Códigos Itaú (ref)'!$A$2:$A$44,$C1774)&gt;0,"ITAU",IF(AND(TRIM(UPPER($I1774))="CONTRATUAL",ISNUMBER(SEARCH("INDIVIDUAL",SUBSTITUTE(UPPER($D1774)," ","")))),"PREMIUM FREE",""))))</f>
        <v/>
      </c>
    </row>
    <row r="1775">
      <c r="AC1775">
        <f>IF($C1775="","",IF(COUNTIF('Códigos Santander (ref)'!$A$2:$A$79,$C1775)&gt;0,"SANTANDER",IF(COUNTIF('Códigos Itaú (ref)'!$A$2:$A$44,$C1775)&gt;0,"ITAU",IF(AND(TRIM(UPPER($I1775))="CONTRATUAL",ISNUMBER(SEARCH("INDIVIDUAL",SUBSTITUTE(UPPER($D1775)," ","")))),"PREMIUM FREE",""))))</f>
        <v/>
      </c>
    </row>
    <row r="1776">
      <c r="AC1776">
        <f>IF($C1776="","",IF(COUNTIF('Códigos Santander (ref)'!$A$2:$A$79,$C1776)&gt;0,"SANTANDER",IF(COUNTIF('Códigos Itaú (ref)'!$A$2:$A$44,$C1776)&gt;0,"ITAU",IF(AND(TRIM(UPPER($I1776))="CONTRATUAL",ISNUMBER(SEARCH("INDIVIDUAL",SUBSTITUTE(UPPER($D1776)," ","")))),"PREMIUM FREE",""))))</f>
        <v/>
      </c>
    </row>
    <row r="1777">
      <c r="AC1777">
        <f>IF($C1777="","",IF(COUNTIF('Códigos Santander (ref)'!$A$2:$A$79,$C1777)&gt;0,"SANTANDER",IF(COUNTIF('Códigos Itaú (ref)'!$A$2:$A$44,$C1777)&gt;0,"ITAU",IF(AND(TRIM(UPPER($I1777))="CONTRATUAL",ISNUMBER(SEARCH("INDIVIDUAL",SUBSTITUTE(UPPER($D1777)," ","")))),"PREMIUM FREE",""))))</f>
        <v/>
      </c>
    </row>
    <row r="1778">
      <c r="AC1778">
        <f>IF($C1778="","",IF(COUNTIF('Códigos Santander (ref)'!$A$2:$A$79,$C1778)&gt;0,"SANTANDER",IF(COUNTIF('Códigos Itaú (ref)'!$A$2:$A$44,$C1778)&gt;0,"ITAU",IF(AND(TRIM(UPPER($I1778))="CONTRATUAL",ISNUMBER(SEARCH("INDIVIDUAL",SUBSTITUTE(UPPER($D1778)," ","")))),"PREMIUM FREE",""))))</f>
        <v/>
      </c>
    </row>
    <row r="1779">
      <c r="AC1779">
        <f>IF($C1779="","",IF(COUNTIF('Códigos Santander (ref)'!$A$2:$A$79,$C1779)&gt;0,"SANTANDER",IF(COUNTIF('Códigos Itaú (ref)'!$A$2:$A$44,$C1779)&gt;0,"ITAU",IF(AND(TRIM(UPPER($I1779))="CONTRATUAL",ISNUMBER(SEARCH("INDIVIDUAL",SUBSTITUTE(UPPER($D1779)," ","")))),"PREMIUM FREE",""))))</f>
        <v/>
      </c>
    </row>
    <row r="1780">
      <c r="AC1780">
        <f>IF($C1780="","",IF(COUNTIF('Códigos Santander (ref)'!$A$2:$A$79,$C1780)&gt;0,"SANTANDER",IF(COUNTIF('Códigos Itaú (ref)'!$A$2:$A$44,$C1780)&gt;0,"ITAU",IF(AND(TRIM(UPPER($I1780))="CONTRATUAL",ISNUMBER(SEARCH("INDIVIDUAL",SUBSTITUTE(UPPER($D1780)," ","")))),"PREMIUM FREE",""))))</f>
        <v/>
      </c>
    </row>
    <row r="1781">
      <c r="AC1781">
        <f>IF($C1781="","",IF(COUNTIF('Códigos Santander (ref)'!$A$2:$A$79,$C1781)&gt;0,"SANTANDER",IF(COUNTIF('Códigos Itaú (ref)'!$A$2:$A$44,$C1781)&gt;0,"ITAU",IF(AND(TRIM(UPPER($I1781))="CONTRATUAL",ISNUMBER(SEARCH("INDIVIDUAL",SUBSTITUTE(UPPER($D1781)," ","")))),"PREMIUM FREE",""))))</f>
        <v/>
      </c>
    </row>
    <row r="1782">
      <c r="AC1782">
        <f>IF($C1782="","",IF(COUNTIF('Códigos Santander (ref)'!$A$2:$A$79,$C1782)&gt;0,"SANTANDER",IF(COUNTIF('Códigos Itaú (ref)'!$A$2:$A$44,$C1782)&gt;0,"ITAU",IF(AND(TRIM(UPPER($I1782))="CONTRATUAL",ISNUMBER(SEARCH("INDIVIDUAL",SUBSTITUTE(UPPER($D1782)," ","")))),"PREMIUM FREE",""))))</f>
        <v/>
      </c>
    </row>
    <row r="1783">
      <c r="AC1783">
        <f>IF($C1783="","",IF(COUNTIF('Códigos Santander (ref)'!$A$2:$A$79,$C1783)&gt;0,"SANTANDER",IF(COUNTIF('Códigos Itaú (ref)'!$A$2:$A$44,$C1783)&gt;0,"ITAU",IF(AND(TRIM(UPPER($I1783))="CONTRATUAL",ISNUMBER(SEARCH("INDIVIDUAL",SUBSTITUTE(UPPER($D1783)," ","")))),"PREMIUM FREE",""))))</f>
        <v/>
      </c>
    </row>
    <row r="1784">
      <c r="AC1784">
        <f>IF($C1784="","",IF(COUNTIF('Códigos Santander (ref)'!$A$2:$A$79,$C1784)&gt;0,"SANTANDER",IF(COUNTIF('Códigos Itaú (ref)'!$A$2:$A$44,$C1784)&gt;0,"ITAU",IF(AND(TRIM(UPPER($I1784))="CONTRATUAL",ISNUMBER(SEARCH("INDIVIDUAL",SUBSTITUTE(UPPER($D1784)," ","")))),"PREMIUM FREE",""))))</f>
        <v/>
      </c>
    </row>
    <row r="1785">
      <c r="AC1785">
        <f>IF($C1785="","",IF(COUNTIF('Códigos Santander (ref)'!$A$2:$A$79,$C1785)&gt;0,"SANTANDER",IF(COUNTIF('Códigos Itaú (ref)'!$A$2:$A$44,$C1785)&gt;0,"ITAU",IF(AND(TRIM(UPPER($I1785))="CONTRATUAL",ISNUMBER(SEARCH("INDIVIDUAL",SUBSTITUTE(UPPER($D1785)," ","")))),"PREMIUM FREE",""))))</f>
        <v/>
      </c>
    </row>
    <row r="1786">
      <c r="AC1786">
        <f>IF($C1786="","",IF(COUNTIF('Códigos Santander (ref)'!$A$2:$A$79,$C1786)&gt;0,"SANTANDER",IF(COUNTIF('Códigos Itaú (ref)'!$A$2:$A$44,$C1786)&gt;0,"ITAU",IF(AND(TRIM(UPPER($I1786))="CONTRATUAL",ISNUMBER(SEARCH("INDIVIDUAL",SUBSTITUTE(UPPER($D1786)," ","")))),"PREMIUM FREE",""))))</f>
        <v/>
      </c>
    </row>
    <row r="1787">
      <c r="AC1787">
        <f>IF($C1787="","",IF(COUNTIF('Códigos Santander (ref)'!$A$2:$A$79,$C1787)&gt;0,"SANTANDER",IF(COUNTIF('Códigos Itaú (ref)'!$A$2:$A$44,$C1787)&gt;0,"ITAU",IF(AND(TRIM(UPPER($I1787))="CONTRATUAL",ISNUMBER(SEARCH("INDIVIDUAL",SUBSTITUTE(UPPER($D1787)," ","")))),"PREMIUM FREE",""))))</f>
        <v/>
      </c>
    </row>
    <row r="1788">
      <c r="AC1788">
        <f>IF($C1788="","",IF(COUNTIF('Códigos Santander (ref)'!$A$2:$A$79,$C1788)&gt;0,"SANTANDER",IF(COUNTIF('Códigos Itaú (ref)'!$A$2:$A$44,$C1788)&gt;0,"ITAU",IF(AND(TRIM(UPPER($I1788))="CONTRATUAL",ISNUMBER(SEARCH("INDIVIDUAL",SUBSTITUTE(UPPER($D1788)," ","")))),"PREMIUM FREE",""))))</f>
        <v/>
      </c>
    </row>
    <row r="1789">
      <c r="AC1789">
        <f>IF($C1789="","",IF(COUNTIF('Códigos Santander (ref)'!$A$2:$A$79,$C1789)&gt;0,"SANTANDER",IF(COUNTIF('Códigos Itaú (ref)'!$A$2:$A$44,$C1789)&gt;0,"ITAU",IF(AND(TRIM(UPPER($I1789))="CONTRATUAL",ISNUMBER(SEARCH("INDIVIDUAL",SUBSTITUTE(UPPER($D1789)," ","")))),"PREMIUM FREE",""))))</f>
        <v/>
      </c>
    </row>
    <row r="1790">
      <c r="AC1790">
        <f>IF($C1790="","",IF(COUNTIF('Códigos Santander (ref)'!$A$2:$A$79,$C1790)&gt;0,"SANTANDER",IF(COUNTIF('Códigos Itaú (ref)'!$A$2:$A$44,$C1790)&gt;0,"ITAU",IF(AND(TRIM(UPPER($I1790))="CONTRATUAL",ISNUMBER(SEARCH("INDIVIDUAL",SUBSTITUTE(UPPER($D1790)," ","")))),"PREMIUM FREE",""))))</f>
        <v/>
      </c>
    </row>
    <row r="1791">
      <c r="AC1791">
        <f>IF($C1791="","",IF(COUNTIF('Códigos Santander (ref)'!$A$2:$A$79,$C1791)&gt;0,"SANTANDER",IF(COUNTIF('Códigos Itaú (ref)'!$A$2:$A$44,$C1791)&gt;0,"ITAU",IF(AND(TRIM(UPPER($I1791))="CONTRATUAL",ISNUMBER(SEARCH("INDIVIDUAL",SUBSTITUTE(UPPER($D1791)," ","")))),"PREMIUM FREE",""))))</f>
        <v/>
      </c>
    </row>
    <row r="1792">
      <c r="AC1792">
        <f>IF($C1792="","",IF(COUNTIF('Códigos Santander (ref)'!$A$2:$A$79,$C1792)&gt;0,"SANTANDER",IF(COUNTIF('Códigos Itaú (ref)'!$A$2:$A$44,$C1792)&gt;0,"ITAU",IF(AND(TRIM(UPPER($I1792))="CONTRATUAL",ISNUMBER(SEARCH("INDIVIDUAL",SUBSTITUTE(UPPER($D1792)," ","")))),"PREMIUM FREE",""))))</f>
        <v/>
      </c>
    </row>
    <row r="1793">
      <c r="AC1793">
        <f>IF($C1793="","",IF(COUNTIF('Códigos Santander (ref)'!$A$2:$A$79,$C1793)&gt;0,"SANTANDER",IF(COUNTIF('Códigos Itaú (ref)'!$A$2:$A$44,$C1793)&gt;0,"ITAU",IF(AND(TRIM(UPPER($I1793))="CONTRATUAL",ISNUMBER(SEARCH("INDIVIDUAL",SUBSTITUTE(UPPER($D1793)," ","")))),"PREMIUM FREE",""))))</f>
        <v/>
      </c>
    </row>
    <row r="1794">
      <c r="AC1794">
        <f>IF($C1794="","",IF(COUNTIF('Códigos Santander (ref)'!$A$2:$A$79,$C1794)&gt;0,"SANTANDER",IF(COUNTIF('Códigos Itaú (ref)'!$A$2:$A$44,$C1794)&gt;0,"ITAU",IF(AND(TRIM(UPPER($I1794))="CONTRATUAL",ISNUMBER(SEARCH("INDIVIDUAL",SUBSTITUTE(UPPER($D1794)," ","")))),"PREMIUM FREE",""))))</f>
        <v/>
      </c>
    </row>
    <row r="1795">
      <c r="AC1795">
        <f>IF($C1795="","",IF(COUNTIF('Códigos Santander (ref)'!$A$2:$A$79,$C1795)&gt;0,"SANTANDER",IF(COUNTIF('Códigos Itaú (ref)'!$A$2:$A$44,$C1795)&gt;0,"ITAU",IF(AND(TRIM(UPPER($I1795))="CONTRATUAL",ISNUMBER(SEARCH("INDIVIDUAL",SUBSTITUTE(UPPER($D1795)," ","")))),"PREMIUM FREE",""))))</f>
        <v/>
      </c>
    </row>
    <row r="1796">
      <c r="AC1796">
        <f>IF($C1796="","",IF(COUNTIF('Códigos Santander (ref)'!$A$2:$A$79,$C1796)&gt;0,"SANTANDER",IF(COUNTIF('Códigos Itaú (ref)'!$A$2:$A$44,$C1796)&gt;0,"ITAU",IF(AND(TRIM(UPPER($I1796))="CONTRATUAL",ISNUMBER(SEARCH("INDIVIDUAL",SUBSTITUTE(UPPER($D1796)," ","")))),"PREMIUM FREE",""))))</f>
        <v/>
      </c>
    </row>
    <row r="1797">
      <c r="AC1797">
        <f>IF($C1797="","",IF(COUNTIF('Códigos Santander (ref)'!$A$2:$A$79,$C1797)&gt;0,"SANTANDER",IF(COUNTIF('Códigos Itaú (ref)'!$A$2:$A$44,$C1797)&gt;0,"ITAU",IF(AND(TRIM(UPPER($I1797))="CONTRATUAL",ISNUMBER(SEARCH("INDIVIDUAL",SUBSTITUTE(UPPER($D1797)," ","")))),"PREMIUM FREE",""))))</f>
        <v/>
      </c>
    </row>
    <row r="1798">
      <c r="AC1798">
        <f>IF($C1798="","",IF(COUNTIF('Códigos Santander (ref)'!$A$2:$A$79,$C1798)&gt;0,"SANTANDER",IF(COUNTIF('Códigos Itaú (ref)'!$A$2:$A$44,$C1798)&gt;0,"ITAU",IF(AND(TRIM(UPPER($I1798))="CONTRATUAL",ISNUMBER(SEARCH("INDIVIDUAL",SUBSTITUTE(UPPER($D1798)," ","")))),"PREMIUM FREE",""))))</f>
        <v/>
      </c>
    </row>
    <row r="1799">
      <c r="AC1799">
        <f>IF($C1799="","",IF(COUNTIF('Códigos Santander (ref)'!$A$2:$A$79,$C1799)&gt;0,"SANTANDER",IF(COUNTIF('Códigos Itaú (ref)'!$A$2:$A$44,$C1799)&gt;0,"ITAU",IF(AND(TRIM(UPPER($I1799))="CONTRATUAL",ISNUMBER(SEARCH("INDIVIDUAL",SUBSTITUTE(UPPER($D1799)," ","")))),"PREMIUM FREE",""))))</f>
        <v/>
      </c>
    </row>
    <row r="1800">
      <c r="AC1800">
        <f>IF($C1800="","",IF(COUNTIF('Códigos Santander (ref)'!$A$2:$A$79,$C1800)&gt;0,"SANTANDER",IF(COUNTIF('Códigos Itaú (ref)'!$A$2:$A$44,$C1800)&gt;0,"ITAU",IF(AND(TRIM(UPPER($I1800))="CONTRATUAL",ISNUMBER(SEARCH("INDIVIDUAL",SUBSTITUTE(UPPER($D1800)," ","")))),"PREMIUM FREE",""))))</f>
        <v/>
      </c>
    </row>
    <row r="1801">
      <c r="AC1801">
        <f>IF($C1801="","",IF(COUNTIF('Códigos Santander (ref)'!$A$2:$A$79,$C1801)&gt;0,"SANTANDER",IF(COUNTIF('Códigos Itaú (ref)'!$A$2:$A$44,$C1801)&gt;0,"ITAU",IF(AND(TRIM(UPPER($I1801))="CONTRATUAL",ISNUMBER(SEARCH("INDIVIDUAL",SUBSTITUTE(UPPER($D1801)," ","")))),"PREMIUM FREE",""))))</f>
        <v/>
      </c>
    </row>
    <row r="1802">
      <c r="AC1802">
        <f>IF($C1802="","",IF(COUNTIF('Códigos Santander (ref)'!$A$2:$A$79,$C1802)&gt;0,"SANTANDER",IF(COUNTIF('Códigos Itaú (ref)'!$A$2:$A$44,$C1802)&gt;0,"ITAU",IF(AND(TRIM(UPPER($I1802))="CONTRATUAL",ISNUMBER(SEARCH("INDIVIDUAL",SUBSTITUTE(UPPER($D1802)," ","")))),"PREMIUM FREE",""))))</f>
        <v/>
      </c>
    </row>
    <row r="1803">
      <c r="AC1803">
        <f>IF($C1803="","",IF(COUNTIF('Códigos Santander (ref)'!$A$2:$A$79,$C1803)&gt;0,"SANTANDER",IF(COUNTIF('Códigos Itaú (ref)'!$A$2:$A$44,$C1803)&gt;0,"ITAU",IF(AND(TRIM(UPPER($I1803))="CONTRATUAL",ISNUMBER(SEARCH("INDIVIDUAL",SUBSTITUTE(UPPER($D1803)," ","")))),"PREMIUM FREE",""))))</f>
        <v/>
      </c>
    </row>
    <row r="1804">
      <c r="AC1804">
        <f>IF($C1804="","",IF(COUNTIF('Códigos Santander (ref)'!$A$2:$A$79,$C1804)&gt;0,"SANTANDER",IF(COUNTIF('Códigos Itaú (ref)'!$A$2:$A$44,$C1804)&gt;0,"ITAU",IF(AND(TRIM(UPPER($I1804))="CONTRATUAL",ISNUMBER(SEARCH("INDIVIDUAL",SUBSTITUTE(UPPER($D1804)," ","")))),"PREMIUM FREE",""))))</f>
        <v/>
      </c>
    </row>
    <row r="1805">
      <c r="AC1805">
        <f>IF($C1805="","",IF(COUNTIF('Códigos Santander (ref)'!$A$2:$A$79,$C1805)&gt;0,"SANTANDER",IF(COUNTIF('Códigos Itaú (ref)'!$A$2:$A$44,$C1805)&gt;0,"ITAU",IF(AND(TRIM(UPPER($I1805))="CONTRATUAL",ISNUMBER(SEARCH("INDIVIDUAL",SUBSTITUTE(UPPER($D1805)," ","")))),"PREMIUM FREE",""))))</f>
        <v/>
      </c>
    </row>
    <row r="1806">
      <c r="AC1806">
        <f>IF($C1806="","",IF(COUNTIF('Códigos Santander (ref)'!$A$2:$A$79,$C1806)&gt;0,"SANTANDER",IF(COUNTIF('Códigos Itaú (ref)'!$A$2:$A$44,$C1806)&gt;0,"ITAU",IF(AND(TRIM(UPPER($I1806))="CONTRATUAL",ISNUMBER(SEARCH("INDIVIDUAL",SUBSTITUTE(UPPER($D1806)," ","")))),"PREMIUM FREE",""))))</f>
        <v/>
      </c>
    </row>
    <row r="1807">
      <c r="AC1807">
        <f>IF($C1807="","",IF(COUNTIF('Códigos Santander (ref)'!$A$2:$A$79,$C1807)&gt;0,"SANTANDER",IF(COUNTIF('Códigos Itaú (ref)'!$A$2:$A$44,$C1807)&gt;0,"ITAU",IF(AND(TRIM(UPPER($I1807))="CONTRATUAL",ISNUMBER(SEARCH("INDIVIDUAL",SUBSTITUTE(UPPER($D1807)," ","")))),"PREMIUM FREE",""))))</f>
        <v/>
      </c>
    </row>
    <row r="1808">
      <c r="AC1808">
        <f>IF($C1808="","",IF(COUNTIF('Códigos Santander (ref)'!$A$2:$A$79,$C1808)&gt;0,"SANTANDER",IF(COUNTIF('Códigos Itaú (ref)'!$A$2:$A$44,$C1808)&gt;0,"ITAU",IF(AND(TRIM(UPPER($I1808))="CONTRATUAL",ISNUMBER(SEARCH("INDIVIDUAL",SUBSTITUTE(UPPER($D1808)," ","")))),"PREMIUM FREE",""))))</f>
        <v/>
      </c>
    </row>
    <row r="1809">
      <c r="AC1809">
        <f>IF($C1809="","",IF(COUNTIF('Códigos Santander (ref)'!$A$2:$A$79,$C1809)&gt;0,"SANTANDER",IF(COUNTIF('Códigos Itaú (ref)'!$A$2:$A$44,$C1809)&gt;0,"ITAU",IF(AND(TRIM(UPPER($I1809))="CONTRATUAL",ISNUMBER(SEARCH("INDIVIDUAL",SUBSTITUTE(UPPER($D1809)," ","")))),"PREMIUM FREE",""))))</f>
        <v/>
      </c>
    </row>
    <row r="1810">
      <c r="AC1810">
        <f>IF($C1810="","",IF(COUNTIF('Códigos Santander (ref)'!$A$2:$A$79,$C1810)&gt;0,"SANTANDER",IF(COUNTIF('Códigos Itaú (ref)'!$A$2:$A$44,$C1810)&gt;0,"ITAU",IF(AND(TRIM(UPPER($I1810))="CONTRATUAL",ISNUMBER(SEARCH("INDIVIDUAL",SUBSTITUTE(UPPER($D1810)," ","")))),"PREMIUM FREE",""))))</f>
        <v/>
      </c>
    </row>
    <row r="1811">
      <c r="AC1811">
        <f>IF($C1811="","",IF(COUNTIF('Códigos Santander (ref)'!$A$2:$A$79,$C1811)&gt;0,"SANTANDER",IF(COUNTIF('Códigos Itaú (ref)'!$A$2:$A$44,$C1811)&gt;0,"ITAU",IF(AND(TRIM(UPPER($I1811))="CONTRATUAL",ISNUMBER(SEARCH("INDIVIDUAL",SUBSTITUTE(UPPER($D1811)," ","")))),"PREMIUM FREE",""))))</f>
        <v/>
      </c>
    </row>
    <row r="1812">
      <c r="AC1812">
        <f>IF($C1812="","",IF(COUNTIF('Códigos Santander (ref)'!$A$2:$A$79,$C1812)&gt;0,"SANTANDER",IF(COUNTIF('Códigos Itaú (ref)'!$A$2:$A$44,$C1812)&gt;0,"ITAU",IF(AND(TRIM(UPPER($I1812))="CONTRATUAL",ISNUMBER(SEARCH("INDIVIDUAL",SUBSTITUTE(UPPER($D1812)," ","")))),"PREMIUM FREE",""))))</f>
        <v/>
      </c>
    </row>
    <row r="1813">
      <c r="AC1813">
        <f>IF($C1813="","",IF(COUNTIF('Códigos Santander (ref)'!$A$2:$A$79,$C1813)&gt;0,"SANTANDER",IF(COUNTIF('Códigos Itaú (ref)'!$A$2:$A$44,$C1813)&gt;0,"ITAU",IF(AND(TRIM(UPPER($I1813))="CONTRATUAL",ISNUMBER(SEARCH("INDIVIDUAL",SUBSTITUTE(UPPER($D1813)," ","")))),"PREMIUM FREE",""))))</f>
        <v/>
      </c>
    </row>
    <row r="1814">
      <c r="AC1814">
        <f>IF($C1814="","",IF(COUNTIF('Códigos Santander (ref)'!$A$2:$A$79,$C1814)&gt;0,"SANTANDER",IF(COUNTIF('Códigos Itaú (ref)'!$A$2:$A$44,$C1814)&gt;0,"ITAU",IF(AND(TRIM(UPPER($I1814))="CONTRATUAL",ISNUMBER(SEARCH("INDIVIDUAL",SUBSTITUTE(UPPER($D1814)," ","")))),"PREMIUM FREE",""))))</f>
        <v/>
      </c>
    </row>
    <row r="1815">
      <c r="AC1815">
        <f>IF($C1815="","",IF(COUNTIF('Códigos Santander (ref)'!$A$2:$A$79,$C1815)&gt;0,"SANTANDER",IF(COUNTIF('Códigos Itaú (ref)'!$A$2:$A$44,$C1815)&gt;0,"ITAU",IF(AND(TRIM(UPPER($I1815))="CONTRATUAL",ISNUMBER(SEARCH("INDIVIDUAL",SUBSTITUTE(UPPER($D1815)," ","")))),"PREMIUM FREE",""))))</f>
        <v/>
      </c>
    </row>
    <row r="1816">
      <c r="AC1816">
        <f>IF($C1816="","",IF(COUNTIF('Códigos Santander (ref)'!$A$2:$A$79,$C1816)&gt;0,"SANTANDER",IF(COUNTIF('Códigos Itaú (ref)'!$A$2:$A$44,$C1816)&gt;0,"ITAU",IF(AND(TRIM(UPPER($I1816))="CONTRATUAL",ISNUMBER(SEARCH("INDIVIDUAL",SUBSTITUTE(UPPER($D1816)," ","")))),"PREMIUM FREE",""))))</f>
        <v/>
      </c>
    </row>
    <row r="1817">
      <c r="AC1817">
        <f>IF($C1817="","",IF(COUNTIF('Códigos Santander (ref)'!$A$2:$A$79,$C1817)&gt;0,"SANTANDER",IF(COUNTIF('Códigos Itaú (ref)'!$A$2:$A$44,$C1817)&gt;0,"ITAU",IF(AND(TRIM(UPPER($I1817))="CONTRATUAL",ISNUMBER(SEARCH("INDIVIDUAL",SUBSTITUTE(UPPER($D1817)," ","")))),"PREMIUM FREE",""))))</f>
        <v/>
      </c>
    </row>
    <row r="1818">
      <c r="AC1818">
        <f>IF($C1818="","",IF(COUNTIF('Códigos Santander (ref)'!$A$2:$A$79,$C1818)&gt;0,"SANTANDER",IF(COUNTIF('Códigos Itaú (ref)'!$A$2:$A$44,$C1818)&gt;0,"ITAU",IF(AND(TRIM(UPPER($I1818))="CONTRATUAL",ISNUMBER(SEARCH("INDIVIDUAL",SUBSTITUTE(UPPER($D1818)," ","")))),"PREMIUM FREE",""))))</f>
        <v/>
      </c>
    </row>
    <row r="1819">
      <c r="AC1819">
        <f>IF($C1819="","",IF(COUNTIF('Códigos Santander (ref)'!$A$2:$A$79,$C1819)&gt;0,"SANTANDER",IF(COUNTIF('Códigos Itaú (ref)'!$A$2:$A$44,$C1819)&gt;0,"ITAU",IF(AND(TRIM(UPPER($I1819))="CONTRATUAL",ISNUMBER(SEARCH("INDIVIDUAL",SUBSTITUTE(UPPER($D1819)," ","")))),"PREMIUM FREE",""))))</f>
        <v/>
      </c>
    </row>
    <row r="1820">
      <c r="AC1820">
        <f>IF($C1820="","",IF(COUNTIF('Códigos Santander (ref)'!$A$2:$A$79,$C1820)&gt;0,"SANTANDER",IF(COUNTIF('Códigos Itaú (ref)'!$A$2:$A$44,$C1820)&gt;0,"ITAU",IF(AND(TRIM(UPPER($I1820))="CONTRATUAL",ISNUMBER(SEARCH("INDIVIDUAL",SUBSTITUTE(UPPER($D1820)," ","")))),"PREMIUM FREE",""))))</f>
        <v/>
      </c>
    </row>
    <row r="1821">
      <c r="AC1821">
        <f>IF($C1821="","",IF(COUNTIF('Códigos Santander (ref)'!$A$2:$A$79,$C1821)&gt;0,"SANTANDER",IF(COUNTIF('Códigos Itaú (ref)'!$A$2:$A$44,$C1821)&gt;0,"ITAU",IF(AND(TRIM(UPPER($I1821))="CONTRATUAL",ISNUMBER(SEARCH("INDIVIDUAL",SUBSTITUTE(UPPER($D1821)," ","")))),"PREMIUM FREE",""))))</f>
        <v/>
      </c>
    </row>
    <row r="1822">
      <c r="AC1822">
        <f>IF($C1822="","",IF(COUNTIF('Códigos Santander (ref)'!$A$2:$A$79,$C1822)&gt;0,"SANTANDER",IF(COUNTIF('Códigos Itaú (ref)'!$A$2:$A$44,$C1822)&gt;0,"ITAU",IF(AND(TRIM(UPPER($I1822))="CONTRATUAL",ISNUMBER(SEARCH("INDIVIDUAL",SUBSTITUTE(UPPER($D1822)," ","")))),"PREMIUM FREE",""))))</f>
        <v/>
      </c>
    </row>
    <row r="1823">
      <c r="AC1823">
        <f>IF($C1823="","",IF(COUNTIF('Códigos Santander (ref)'!$A$2:$A$79,$C1823)&gt;0,"SANTANDER",IF(COUNTIF('Códigos Itaú (ref)'!$A$2:$A$44,$C1823)&gt;0,"ITAU",IF(AND(TRIM(UPPER($I1823))="CONTRATUAL",ISNUMBER(SEARCH("INDIVIDUAL",SUBSTITUTE(UPPER($D1823)," ","")))),"PREMIUM FREE",""))))</f>
        <v/>
      </c>
    </row>
    <row r="1824">
      <c r="AC1824">
        <f>IF($C1824="","",IF(COUNTIF('Códigos Santander (ref)'!$A$2:$A$79,$C1824)&gt;0,"SANTANDER",IF(COUNTIF('Códigos Itaú (ref)'!$A$2:$A$44,$C1824)&gt;0,"ITAU",IF(AND(TRIM(UPPER($I1824))="CONTRATUAL",ISNUMBER(SEARCH("INDIVIDUAL",SUBSTITUTE(UPPER($D1824)," ","")))),"PREMIUM FREE",""))))</f>
        <v/>
      </c>
    </row>
    <row r="1825">
      <c r="AC1825">
        <f>IF($C1825="","",IF(COUNTIF('Códigos Santander (ref)'!$A$2:$A$79,$C1825)&gt;0,"SANTANDER",IF(COUNTIF('Códigos Itaú (ref)'!$A$2:$A$44,$C1825)&gt;0,"ITAU",IF(AND(TRIM(UPPER($I1825))="CONTRATUAL",ISNUMBER(SEARCH("INDIVIDUAL",SUBSTITUTE(UPPER($D1825)," ","")))),"PREMIUM FREE",""))))</f>
        <v/>
      </c>
    </row>
    <row r="1826">
      <c r="AC1826">
        <f>IF($C1826="","",IF(COUNTIF('Códigos Santander (ref)'!$A$2:$A$79,$C1826)&gt;0,"SANTANDER",IF(COUNTIF('Códigos Itaú (ref)'!$A$2:$A$44,$C1826)&gt;0,"ITAU",IF(AND(TRIM(UPPER($I1826))="CONTRATUAL",ISNUMBER(SEARCH("INDIVIDUAL",SUBSTITUTE(UPPER($D1826)," ","")))),"PREMIUM FREE",""))))</f>
        <v/>
      </c>
    </row>
    <row r="1827">
      <c r="AC1827">
        <f>IF($C1827="","",IF(COUNTIF('Códigos Santander (ref)'!$A$2:$A$79,$C1827)&gt;0,"SANTANDER",IF(COUNTIF('Códigos Itaú (ref)'!$A$2:$A$44,$C1827)&gt;0,"ITAU",IF(AND(TRIM(UPPER($I1827))="CONTRATUAL",ISNUMBER(SEARCH("INDIVIDUAL",SUBSTITUTE(UPPER($D1827)," ","")))),"PREMIUM FREE",""))))</f>
        <v/>
      </c>
    </row>
    <row r="1828">
      <c r="AC1828">
        <f>IF($C1828="","",IF(COUNTIF('Códigos Santander (ref)'!$A$2:$A$79,$C1828)&gt;0,"SANTANDER",IF(COUNTIF('Códigos Itaú (ref)'!$A$2:$A$44,$C1828)&gt;0,"ITAU",IF(AND(TRIM(UPPER($I1828))="CONTRATUAL",ISNUMBER(SEARCH("INDIVIDUAL",SUBSTITUTE(UPPER($D1828)," ","")))),"PREMIUM FREE",""))))</f>
        <v/>
      </c>
    </row>
    <row r="1829">
      <c r="AC1829">
        <f>IF($C1829="","",IF(COUNTIF('Códigos Santander (ref)'!$A$2:$A$79,$C1829)&gt;0,"SANTANDER",IF(COUNTIF('Códigos Itaú (ref)'!$A$2:$A$44,$C1829)&gt;0,"ITAU",IF(AND(TRIM(UPPER($I1829))="CONTRATUAL",ISNUMBER(SEARCH("INDIVIDUAL",SUBSTITUTE(UPPER($D1829)," ","")))),"PREMIUM FREE",""))))</f>
        <v/>
      </c>
    </row>
    <row r="1830">
      <c r="AC1830">
        <f>IF($C1830="","",IF(COUNTIF('Códigos Santander (ref)'!$A$2:$A$79,$C1830)&gt;0,"SANTANDER",IF(COUNTIF('Códigos Itaú (ref)'!$A$2:$A$44,$C1830)&gt;0,"ITAU",IF(AND(TRIM(UPPER($I1830))="CONTRATUAL",ISNUMBER(SEARCH("INDIVIDUAL",SUBSTITUTE(UPPER($D1830)," ","")))),"PREMIUM FREE",""))))</f>
        <v/>
      </c>
    </row>
    <row r="1831">
      <c r="AC1831">
        <f>IF($C1831="","",IF(COUNTIF('Códigos Santander (ref)'!$A$2:$A$79,$C1831)&gt;0,"SANTANDER",IF(COUNTIF('Códigos Itaú (ref)'!$A$2:$A$44,$C1831)&gt;0,"ITAU",IF(AND(TRIM(UPPER($I1831))="CONTRATUAL",ISNUMBER(SEARCH("INDIVIDUAL",SUBSTITUTE(UPPER($D1831)," ","")))),"PREMIUM FREE",""))))</f>
        <v/>
      </c>
    </row>
    <row r="1832">
      <c r="AC1832">
        <f>IF($C1832="","",IF(COUNTIF('Códigos Santander (ref)'!$A$2:$A$79,$C1832)&gt;0,"SANTANDER",IF(COUNTIF('Códigos Itaú (ref)'!$A$2:$A$44,$C1832)&gt;0,"ITAU",IF(AND(TRIM(UPPER($I1832))="CONTRATUAL",ISNUMBER(SEARCH("INDIVIDUAL",SUBSTITUTE(UPPER($D1832)," ","")))),"PREMIUM FREE",""))))</f>
        <v/>
      </c>
    </row>
    <row r="1833">
      <c r="AC1833">
        <f>IF($C1833="","",IF(COUNTIF('Códigos Santander (ref)'!$A$2:$A$79,$C1833)&gt;0,"SANTANDER",IF(COUNTIF('Códigos Itaú (ref)'!$A$2:$A$44,$C1833)&gt;0,"ITAU",IF(AND(TRIM(UPPER($I1833))="CONTRATUAL",ISNUMBER(SEARCH("INDIVIDUAL",SUBSTITUTE(UPPER($D1833)," ","")))),"PREMIUM FREE",""))))</f>
        <v/>
      </c>
    </row>
    <row r="1834">
      <c r="AC1834">
        <f>IF($C1834="","",IF(COUNTIF('Códigos Santander (ref)'!$A$2:$A$79,$C1834)&gt;0,"SANTANDER",IF(COUNTIF('Códigos Itaú (ref)'!$A$2:$A$44,$C1834)&gt;0,"ITAU",IF(AND(TRIM(UPPER($I1834))="CONTRATUAL",ISNUMBER(SEARCH("INDIVIDUAL",SUBSTITUTE(UPPER($D1834)," ","")))),"PREMIUM FREE",""))))</f>
        <v/>
      </c>
    </row>
    <row r="1835">
      <c r="AC1835">
        <f>IF($C1835="","",IF(COUNTIF('Códigos Santander (ref)'!$A$2:$A$79,$C1835)&gt;0,"SANTANDER",IF(COUNTIF('Códigos Itaú (ref)'!$A$2:$A$44,$C1835)&gt;0,"ITAU",IF(AND(TRIM(UPPER($I1835))="CONTRATUAL",ISNUMBER(SEARCH("INDIVIDUAL",SUBSTITUTE(UPPER($D1835)," ","")))),"PREMIUM FREE",""))))</f>
        <v/>
      </c>
    </row>
    <row r="1836">
      <c r="AC1836">
        <f>IF($C1836="","",IF(COUNTIF('Códigos Santander (ref)'!$A$2:$A$79,$C1836)&gt;0,"SANTANDER",IF(COUNTIF('Códigos Itaú (ref)'!$A$2:$A$44,$C1836)&gt;0,"ITAU",IF(AND(TRIM(UPPER($I1836))="CONTRATUAL",ISNUMBER(SEARCH("INDIVIDUAL",SUBSTITUTE(UPPER($D1836)," ","")))),"PREMIUM FREE",""))))</f>
        <v/>
      </c>
    </row>
    <row r="1837">
      <c r="AC1837">
        <f>IF($C1837="","",IF(COUNTIF('Códigos Santander (ref)'!$A$2:$A$79,$C1837)&gt;0,"SANTANDER",IF(COUNTIF('Códigos Itaú (ref)'!$A$2:$A$44,$C1837)&gt;0,"ITAU",IF(AND(TRIM(UPPER($I1837))="CONTRATUAL",ISNUMBER(SEARCH("INDIVIDUAL",SUBSTITUTE(UPPER($D1837)," ","")))),"PREMIUM FREE",""))))</f>
        <v/>
      </c>
    </row>
    <row r="1838">
      <c r="AC1838">
        <f>IF($C1838="","",IF(COUNTIF('Códigos Santander (ref)'!$A$2:$A$79,$C1838)&gt;0,"SANTANDER",IF(COUNTIF('Códigos Itaú (ref)'!$A$2:$A$44,$C1838)&gt;0,"ITAU",IF(AND(TRIM(UPPER($I1838))="CONTRATUAL",ISNUMBER(SEARCH("INDIVIDUAL",SUBSTITUTE(UPPER($D1838)," ","")))),"PREMIUM FREE",""))))</f>
        <v/>
      </c>
    </row>
    <row r="1839">
      <c r="AC1839">
        <f>IF($C1839="","",IF(COUNTIF('Códigos Santander (ref)'!$A$2:$A$79,$C1839)&gt;0,"SANTANDER",IF(COUNTIF('Códigos Itaú (ref)'!$A$2:$A$44,$C1839)&gt;0,"ITAU",IF(AND(TRIM(UPPER($I1839))="CONTRATUAL",ISNUMBER(SEARCH("INDIVIDUAL",SUBSTITUTE(UPPER($D1839)," ","")))),"PREMIUM FREE",""))))</f>
        <v/>
      </c>
    </row>
    <row r="1840">
      <c r="AC1840">
        <f>IF($C1840="","",IF(COUNTIF('Códigos Santander (ref)'!$A$2:$A$79,$C1840)&gt;0,"SANTANDER",IF(COUNTIF('Códigos Itaú (ref)'!$A$2:$A$44,$C1840)&gt;0,"ITAU",IF(AND(TRIM(UPPER($I1840))="CONTRATUAL",ISNUMBER(SEARCH("INDIVIDUAL",SUBSTITUTE(UPPER($D1840)," ","")))),"PREMIUM FREE",""))))</f>
        <v/>
      </c>
    </row>
    <row r="1841">
      <c r="AC1841">
        <f>IF($C1841="","",IF(COUNTIF('Códigos Santander (ref)'!$A$2:$A$79,$C1841)&gt;0,"SANTANDER",IF(COUNTIF('Códigos Itaú (ref)'!$A$2:$A$44,$C1841)&gt;0,"ITAU",IF(AND(TRIM(UPPER($I1841))="CONTRATUAL",ISNUMBER(SEARCH("INDIVIDUAL",SUBSTITUTE(UPPER($D1841)," ","")))),"PREMIUM FREE",""))))</f>
        <v/>
      </c>
    </row>
    <row r="1842">
      <c r="AC1842">
        <f>IF($C1842="","",IF(COUNTIF('Códigos Santander (ref)'!$A$2:$A$79,$C1842)&gt;0,"SANTANDER",IF(COUNTIF('Códigos Itaú (ref)'!$A$2:$A$44,$C1842)&gt;0,"ITAU",IF(AND(TRIM(UPPER($I1842))="CONTRATUAL",ISNUMBER(SEARCH("INDIVIDUAL",SUBSTITUTE(UPPER($D1842)," ","")))),"PREMIUM FREE",""))))</f>
        <v/>
      </c>
    </row>
    <row r="1843">
      <c r="AC1843">
        <f>IF($C1843="","",IF(COUNTIF('Códigos Santander (ref)'!$A$2:$A$79,$C1843)&gt;0,"SANTANDER",IF(COUNTIF('Códigos Itaú (ref)'!$A$2:$A$44,$C1843)&gt;0,"ITAU",IF(AND(TRIM(UPPER($I1843))="CONTRATUAL",ISNUMBER(SEARCH("INDIVIDUAL",SUBSTITUTE(UPPER($D1843)," ","")))),"PREMIUM FREE",""))))</f>
        <v/>
      </c>
    </row>
    <row r="1844">
      <c r="AC1844">
        <f>IF($C1844="","",IF(COUNTIF('Códigos Santander (ref)'!$A$2:$A$79,$C1844)&gt;0,"SANTANDER",IF(COUNTIF('Códigos Itaú (ref)'!$A$2:$A$44,$C1844)&gt;0,"ITAU",IF(AND(TRIM(UPPER($I1844))="CONTRATUAL",ISNUMBER(SEARCH("INDIVIDUAL",SUBSTITUTE(UPPER($D1844)," ","")))),"PREMIUM FREE",""))))</f>
        <v/>
      </c>
    </row>
    <row r="1845">
      <c r="AC1845">
        <f>IF($C1845="","",IF(COUNTIF('Códigos Santander (ref)'!$A$2:$A$79,$C1845)&gt;0,"SANTANDER",IF(COUNTIF('Códigos Itaú (ref)'!$A$2:$A$44,$C1845)&gt;0,"ITAU",IF(AND(TRIM(UPPER($I1845))="CONTRATUAL",ISNUMBER(SEARCH("INDIVIDUAL",SUBSTITUTE(UPPER($D1845)," ","")))),"PREMIUM FREE",""))))</f>
        <v/>
      </c>
    </row>
    <row r="1846">
      <c r="AC1846">
        <f>IF($C1846="","",IF(COUNTIF('Códigos Santander (ref)'!$A$2:$A$79,$C1846)&gt;0,"SANTANDER",IF(COUNTIF('Códigos Itaú (ref)'!$A$2:$A$44,$C1846)&gt;0,"ITAU",IF(AND(TRIM(UPPER($I1846))="CONTRATUAL",ISNUMBER(SEARCH("INDIVIDUAL",SUBSTITUTE(UPPER($D1846)," ","")))),"PREMIUM FREE",""))))</f>
        <v/>
      </c>
    </row>
    <row r="1847">
      <c r="AC1847">
        <f>IF($C1847="","",IF(COUNTIF('Códigos Santander (ref)'!$A$2:$A$79,$C1847)&gt;0,"SANTANDER",IF(COUNTIF('Códigos Itaú (ref)'!$A$2:$A$44,$C1847)&gt;0,"ITAU",IF(AND(TRIM(UPPER($I1847))="CONTRATUAL",ISNUMBER(SEARCH("INDIVIDUAL",SUBSTITUTE(UPPER($D1847)," ","")))),"PREMIUM FREE",""))))</f>
        <v/>
      </c>
    </row>
    <row r="1848">
      <c r="AC1848">
        <f>IF($C1848="","",IF(COUNTIF('Códigos Santander (ref)'!$A$2:$A$79,$C1848)&gt;0,"SANTANDER",IF(COUNTIF('Códigos Itaú (ref)'!$A$2:$A$44,$C1848)&gt;0,"ITAU",IF(AND(TRIM(UPPER($I1848))="CONTRATUAL",ISNUMBER(SEARCH("INDIVIDUAL",SUBSTITUTE(UPPER($D1848)," ","")))),"PREMIUM FREE",""))))</f>
        <v/>
      </c>
    </row>
    <row r="1849">
      <c r="AC1849">
        <f>IF($C1849="","",IF(COUNTIF('Códigos Santander (ref)'!$A$2:$A$79,$C1849)&gt;0,"SANTANDER",IF(COUNTIF('Códigos Itaú (ref)'!$A$2:$A$44,$C1849)&gt;0,"ITAU",IF(AND(TRIM(UPPER($I1849))="CONTRATUAL",ISNUMBER(SEARCH("INDIVIDUAL",SUBSTITUTE(UPPER($D1849)," ","")))),"PREMIUM FREE",""))))</f>
        <v/>
      </c>
    </row>
    <row r="1850">
      <c r="AC1850">
        <f>IF($C1850="","",IF(COUNTIF('Códigos Santander (ref)'!$A$2:$A$79,$C1850)&gt;0,"SANTANDER",IF(COUNTIF('Códigos Itaú (ref)'!$A$2:$A$44,$C1850)&gt;0,"ITAU",IF(AND(TRIM(UPPER($I1850))="CONTRATUAL",ISNUMBER(SEARCH("INDIVIDUAL",SUBSTITUTE(UPPER($D1850)," ","")))),"PREMIUM FREE",""))))</f>
        <v/>
      </c>
    </row>
    <row r="1851">
      <c r="AC1851">
        <f>IF($C1851="","",IF(COUNTIF('Códigos Santander (ref)'!$A$2:$A$79,$C1851)&gt;0,"SANTANDER",IF(COUNTIF('Códigos Itaú (ref)'!$A$2:$A$44,$C1851)&gt;0,"ITAU",IF(AND(TRIM(UPPER($I1851))="CONTRATUAL",ISNUMBER(SEARCH("INDIVIDUAL",SUBSTITUTE(UPPER($D1851)," ","")))),"PREMIUM FREE",""))))</f>
        <v/>
      </c>
    </row>
    <row r="1852">
      <c r="AC1852">
        <f>IF($C1852="","",IF(COUNTIF('Códigos Santander (ref)'!$A$2:$A$79,$C1852)&gt;0,"SANTANDER",IF(COUNTIF('Códigos Itaú (ref)'!$A$2:$A$44,$C1852)&gt;0,"ITAU",IF(AND(TRIM(UPPER($I1852))="CONTRATUAL",ISNUMBER(SEARCH("INDIVIDUAL",SUBSTITUTE(UPPER($D1852)," ","")))),"PREMIUM FREE",""))))</f>
        <v/>
      </c>
    </row>
    <row r="1853">
      <c r="AC1853">
        <f>IF($C1853="","",IF(COUNTIF('Códigos Santander (ref)'!$A$2:$A$79,$C1853)&gt;0,"SANTANDER",IF(COUNTIF('Códigos Itaú (ref)'!$A$2:$A$44,$C1853)&gt;0,"ITAU",IF(AND(TRIM(UPPER($I1853))="CONTRATUAL",ISNUMBER(SEARCH("INDIVIDUAL",SUBSTITUTE(UPPER($D1853)," ","")))),"PREMIUM FREE",""))))</f>
        <v/>
      </c>
    </row>
    <row r="1854">
      <c r="AC1854">
        <f>IF($C1854="","",IF(COUNTIF('Códigos Santander (ref)'!$A$2:$A$79,$C1854)&gt;0,"SANTANDER",IF(COUNTIF('Códigos Itaú (ref)'!$A$2:$A$44,$C1854)&gt;0,"ITAU",IF(AND(TRIM(UPPER($I1854))="CONTRATUAL",ISNUMBER(SEARCH("INDIVIDUAL",SUBSTITUTE(UPPER($D1854)," ","")))),"PREMIUM FREE",""))))</f>
        <v/>
      </c>
    </row>
    <row r="1855">
      <c r="AC1855">
        <f>IF($C1855="","",IF(COUNTIF('Códigos Santander (ref)'!$A$2:$A$79,$C1855)&gt;0,"SANTANDER",IF(COUNTIF('Códigos Itaú (ref)'!$A$2:$A$44,$C1855)&gt;0,"ITAU",IF(AND(TRIM(UPPER($I1855))="CONTRATUAL",ISNUMBER(SEARCH("INDIVIDUAL",SUBSTITUTE(UPPER($D1855)," ","")))),"PREMIUM FREE",""))))</f>
        <v/>
      </c>
    </row>
    <row r="1856">
      <c r="AC1856">
        <f>IF($C1856="","",IF(COUNTIF('Códigos Santander (ref)'!$A$2:$A$79,$C1856)&gt;0,"SANTANDER",IF(COUNTIF('Códigos Itaú (ref)'!$A$2:$A$44,$C1856)&gt;0,"ITAU",IF(AND(TRIM(UPPER($I1856))="CONTRATUAL",ISNUMBER(SEARCH("INDIVIDUAL",SUBSTITUTE(UPPER($D1856)," ","")))),"PREMIUM FREE",""))))</f>
        <v/>
      </c>
    </row>
    <row r="1857">
      <c r="AC1857">
        <f>IF($C1857="","",IF(COUNTIF('Códigos Santander (ref)'!$A$2:$A$79,$C1857)&gt;0,"SANTANDER",IF(COUNTIF('Códigos Itaú (ref)'!$A$2:$A$44,$C1857)&gt;0,"ITAU",IF(AND(TRIM(UPPER($I1857))="CONTRATUAL",ISNUMBER(SEARCH("INDIVIDUAL",SUBSTITUTE(UPPER($D1857)," ","")))),"PREMIUM FREE",""))))</f>
        <v/>
      </c>
    </row>
    <row r="1858">
      <c r="AC1858">
        <f>IF($C1858="","",IF(COUNTIF('Códigos Santander (ref)'!$A$2:$A$79,$C1858)&gt;0,"SANTANDER",IF(COUNTIF('Códigos Itaú (ref)'!$A$2:$A$44,$C1858)&gt;0,"ITAU",IF(AND(TRIM(UPPER($I1858))="CONTRATUAL",ISNUMBER(SEARCH("INDIVIDUAL",SUBSTITUTE(UPPER($D1858)," ","")))),"PREMIUM FREE",""))))</f>
        <v/>
      </c>
    </row>
    <row r="1859">
      <c r="AC1859">
        <f>IF($C1859="","",IF(COUNTIF('Códigos Santander (ref)'!$A$2:$A$79,$C1859)&gt;0,"SANTANDER",IF(COUNTIF('Códigos Itaú (ref)'!$A$2:$A$44,$C1859)&gt;0,"ITAU",IF(AND(TRIM(UPPER($I1859))="CONTRATUAL",ISNUMBER(SEARCH("INDIVIDUAL",SUBSTITUTE(UPPER($D1859)," ","")))),"PREMIUM FREE",""))))</f>
        <v/>
      </c>
    </row>
    <row r="1860">
      <c r="AC1860">
        <f>IF($C1860="","",IF(COUNTIF('Códigos Santander (ref)'!$A$2:$A$79,$C1860)&gt;0,"SANTANDER",IF(COUNTIF('Códigos Itaú (ref)'!$A$2:$A$44,$C1860)&gt;0,"ITAU",IF(AND(TRIM(UPPER($I1860))="CONTRATUAL",ISNUMBER(SEARCH("INDIVIDUAL",SUBSTITUTE(UPPER($D1860)," ","")))),"PREMIUM FREE",""))))</f>
        <v/>
      </c>
    </row>
    <row r="1861">
      <c r="AC1861">
        <f>IF($C1861="","",IF(COUNTIF('Códigos Santander (ref)'!$A$2:$A$79,$C1861)&gt;0,"SANTANDER",IF(COUNTIF('Códigos Itaú (ref)'!$A$2:$A$44,$C1861)&gt;0,"ITAU",IF(AND(TRIM(UPPER($I1861))="CONTRATUAL",ISNUMBER(SEARCH("INDIVIDUAL",SUBSTITUTE(UPPER($D1861)," ","")))),"PREMIUM FREE",""))))</f>
        <v/>
      </c>
    </row>
    <row r="1862">
      <c r="AC1862">
        <f>IF($C1862="","",IF(COUNTIF('Códigos Santander (ref)'!$A$2:$A$79,$C1862)&gt;0,"SANTANDER",IF(COUNTIF('Códigos Itaú (ref)'!$A$2:$A$44,$C1862)&gt;0,"ITAU",IF(AND(TRIM(UPPER($I1862))="CONTRATUAL",ISNUMBER(SEARCH("INDIVIDUAL",SUBSTITUTE(UPPER($D1862)," ","")))),"PREMIUM FREE",""))))</f>
        <v/>
      </c>
    </row>
    <row r="1863">
      <c r="AC1863">
        <f>IF($C1863="","",IF(COUNTIF('Códigos Santander (ref)'!$A$2:$A$79,$C1863)&gt;0,"SANTANDER",IF(COUNTIF('Códigos Itaú (ref)'!$A$2:$A$44,$C1863)&gt;0,"ITAU",IF(AND(TRIM(UPPER($I1863))="CONTRATUAL",ISNUMBER(SEARCH("INDIVIDUAL",SUBSTITUTE(UPPER($D1863)," ","")))),"PREMIUM FREE",""))))</f>
        <v/>
      </c>
    </row>
    <row r="1864">
      <c r="AC1864">
        <f>IF($C1864="","",IF(COUNTIF('Códigos Santander (ref)'!$A$2:$A$79,$C1864)&gt;0,"SANTANDER",IF(COUNTIF('Códigos Itaú (ref)'!$A$2:$A$44,$C1864)&gt;0,"ITAU",IF(AND(TRIM(UPPER($I1864))="CONTRATUAL",ISNUMBER(SEARCH("INDIVIDUAL",SUBSTITUTE(UPPER($D1864)," ","")))),"PREMIUM FREE",""))))</f>
        <v/>
      </c>
    </row>
    <row r="1865">
      <c r="AC1865">
        <f>IF($C1865="","",IF(COUNTIF('Códigos Santander (ref)'!$A$2:$A$79,$C1865)&gt;0,"SANTANDER",IF(COUNTIF('Códigos Itaú (ref)'!$A$2:$A$44,$C1865)&gt;0,"ITAU",IF(AND(TRIM(UPPER($I1865))="CONTRATUAL",ISNUMBER(SEARCH("INDIVIDUAL",SUBSTITUTE(UPPER($D1865)," ","")))),"PREMIUM FREE",""))))</f>
        <v/>
      </c>
    </row>
    <row r="1866">
      <c r="AC1866">
        <f>IF($C1866="","",IF(COUNTIF('Códigos Santander (ref)'!$A$2:$A$79,$C1866)&gt;0,"SANTANDER",IF(COUNTIF('Códigos Itaú (ref)'!$A$2:$A$44,$C1866)&gt;0,"ITAU",IF(AND(TRIM(UPPER($I1866))="CONTRATUAL",ISNUMBER(SEARCH("INDIVIDUAL",SUBSTITUTE(UPPER($D1866)," ","")))),"PREMIUM FREE",""))))</f>
        <v/>
      </c>
    </row>
    <row r="1867">
      <c r="AC1867">
        <f>IF($C1867="","",IF(COUNTIF('Códigos Santander (ref)'!$A$2:$A$79,$C1867)&gt;0,"SANTANDER",IF(COUNTIF('Códigos Itaú (ref)'!$A$2:$A$44,$C1867)&gt;0,"ITAU",IF(AND(TRIM(UPPER($I1867))="CONTRATUAL",ISNUMBER(SEARCH("INDIVIDUAL",SUBSTITUTE(UPPER($D1867)," ","")))),"PREMIUM FREE",""))))</f>
        <v/>
      </c>
    </row>
    <row r="1868">
      <c r="AC1868">
        <f>IF($C1868="","",IF(COUNTIF('Códigos Santander (ref)'!$A$2:$A$79,$C1868)&gt;0,"SANTANDER",IF(COUNTIF('Códigos Itaú (ref)'!$A$2:$A$44,$C1868)&gt;0,"ITAU",IF(AND(TRIM(UPPER($I1868))="CONTRATUAL",ISNUMBER(SEARCH("INDIVIDUAL",SUBSTITUTE(UPPER($D1868)," ","")))),"PREMIUM FREE",""))))</f>
        <v/>
      </c>
    </row>
    <row r="1869">
      <c r="AC1869">
        <f>IF($C1869="","",IF(COUNTIF('Códigos Santander (ref)'!$A$2:$A$79,$C1869)&gt;0,"SANTANDER",IF(COUNTIF('Códigos Itaú (ref)'!$A$2:$A$44,$C1869)&gt;0,"ITAU",IF(AND(TRIM(UPPER($I1869))="CONTRATUAL",ISNUMBER(SEARCH("INDIVIDUAL",SUBSTITUTE(UPPER($D1869)," ","")))),"PREMIUM FREE",""))))</f>
        <v/>
      </c>
    </row>
    <row r="1870">
      <c r="AC1870">
        <f>IF($C1870="","",IF(COUNTIF('Códigos Santander (ref)'!$A$2:$A$79,$C1870)&gt;0,"SANTANDER",IF(COUNTIF('Códigos Itaú (ref)'!$A$2:$A$44,$C1870)&gt;0,"ITAU",IF(AND(TRIM(UPPER($I1870))="CONTRATUAL",ISNUMBER(SEARCH("INDIVIDUAL",SUBSTITUTE(UPPER($D1870)," ","")))),"PREMIUM FREE",""))))</f>
        <v/>
      </c>
    </row>
    <row r="1871">
      <c r="AC1871">
        <f>IF($C1871="","",IF(COUNTIF('Códigos Santander (ref)'!$A$2:$A$79,$C1871)&gt;0,"SANTANDER",IF(COUNTIF('Códigos Itaú (ref)'!$A$2:$A$44,$C1871)&gt;0,"ITAU",IF(AND(TRIM(UPPER($I1871))="CONTRATUAL",ISNUMBER(SEARCH("INDIVIDUAL",SUBSTITUTE(UPPER($D1871)," ","")))),"PREMIUM FREE",""))))</f>
        <v/>
      </c>
    </row>
    <row r="1872">
      <c r="AC1872">
        <f>IF($C1872="","",IF(COUNTIF('Códigos Santander (ref)'!$A$2:$A$79,$C1872)&gt;0,"SANTANDER",IF(COUNTIF('Códigos Itaú (ref)'!$A$2:$A$44,$C1872)&gt;0,"ITAU",IF(AND(TRIM(UPPER($I1872))="CONTRATUAL",ISNUMBER(SEARCH("INDIVIDUAL",SUBSTITUTE(UPPER($D1872)," ","")))),"PREMIUM FREE",""))))</f>
        <v/>
      </c>
    </row>
    <row r="1873">
      <c r="AC1873">
        <f>IF($C1873="","",IF(COUNTIF('Códigos Santander (ref)'!$A$2:$A$79,$C1873)&gt;0,"SANTANDER",IF(COUNTIF('Códigos Itaú (ref)'!$A$2:$A$44,$C1873)&gt;0,"ITAU",IF(AND(TRIM(UPPER($I1873))="CONTRATUAL",ISNUMBER(SEARCH("INDIVIDUAL",SUBSTITUTE(UPPER($D1873)," ","")))),"PREMIUM FREE",""))))</f>
        <v/>
      </c>
    </row>
    <row r="1874">
      <c r="AC1874">
        <f>IF($C1874="","",IF(COUNTIF('Códigos Santander (ref)'!$A$2:$A$79,$C1874)&gt;0,"SANTANDER",IF(COUNTIF('Códigos Itaú (ref)'!$A$2:$A$44,$C1874)&gt;0,"ITAU",IF(AND(TRIM(UPPER($I1874))="CONTRATUAL",ISNUMBER(SEARCH("INDIVIDUAL",SUBSTITUTE(UPPER($D1874)," ","")))),"PREMIUM FREE",""))))</f>
        <v/>
      </c>
    </row>
    <row r="1875">
      <c r="AC1875">
        <f>IF($C1875="","",IF(COUNTIF('Códigos Santander (ref)'!$A$2:$A$79,$C1875)&gt;0,"SANTANDER",IF(COUNTIF('Códigos Itaú (ref)'!$A$2:$A$44,$C1875)&gt;0,"ITAU",IF(AND(TRIM(UPPER($I1875))="CONTRATUAL",ISNUMBER(SEARCH("INDIVIDUAL",SUBSTITUTE(UPPER($D1875)," ","")))),"PREMIUM FREE",""))))</f>
        <v/>
      </c>
    </row>
    <row r="1876">
      <c r="AC1876">
        <f>IF($C1876="","",IF(COUNTIF('Códigos Santander (ref)'!$A$2:$A$79,$C1876)&gt;0,"SANTANDER",IF(COUNTIF('Códigos Itaú (ref)'!$A$2:$A$44,$C1876)&gt;0,"ITAU",IF(AND(TRIM(UPPER($I1876))="CONTRATUAL",ISNUMBER(SEARCH("INDIVIDUAL",SUBSTITUTE(UPPER($D1876)," ","")))),"PREMIUM FREE",""))))</f>
        <v/>
      </c>
    </row>
    <row r="1877">
      <c r="AC1877">
        <f>IF($C1877="","",IF(COUNTIF('Códigos Santander (ref)'!$A$2:$A$79,$C1877)&gt;0,"SANTANDER",IF(COUNTIF('Códigos Itaú (ref)'!$A$2:$A$44,$C1877)&gt;0,"ITAU",IF(AND(TRIM(UPPER($I1877))="CONTRATUAL",ISNUMBER(SEARCH("INDIVIDUAL",SUBSTITUTE(UPPER($D1877)," ","")))),"PREMIUM FREE",""))))</f>
        <v/>
      </c>
    </row>
    <row r="1878">
      <c r="AC1878">
        <f>IF($C1878="","",IF(COUNTIF('Códigos Santander (ref)'!$A$2:$A$79,$C1878)&gt;0,"SANTANDER",IF(COUNTIF('Códigos Itaú (ref)'!$A$2:$A$44,$C1878)&gt;0,"ITAU",IF(AND(TRIM(UPPER($I1878))="CONTRATUAL",ISNUMBER(SEARCH("INDIVIDUAL",SUBSTITUTE(UPPER($D1878)," ","")))),"PREMIUM FREE",""))))</f>
        <v/>
      </c>
    </row>
    <row r="1879">
      <c r="AC1879">
        <f>IF($C1879="","",IF(COUNTIF('Códigos Santander (ref)'!$A$2:$A$79,$C1879)&gt;0,"SANTANDER",IF(COUNTIF('Códigos Itaú (ref)'!$A$2:$A$44,$C1879)&gt;0,"ITAU",IF(AND(TRIM(UPPER($I1879))="CONTRATUAL",ISNUMBER(SEARCH("INDIVIDUAL",SUBSTITUTE(UPPER($D1879)," ","")))),"PREMIUM FREE",""))))</f>
        <v/>
      </c>
    </row>
    <row r="1880">
      <c r="AC1880">
        <f>IF($C1880="","",IF(COUNTIF('Códigos Santander (ref)'!$A$2:$A$79,$C1880)&gt;0,"SANTANDER",IF(COUNTIF('Códigos Itaú (ref)'!$A$2:$A$44,$C1880)&gt;0,"ITAU",IF(AND(TRIM(UPPER($I1880))="CONTRATUAL",ISNUMBER(SEARCH("INDIVIDUAL",SUBSTITUTE(UPPER($D1880)," ","")))),"PREMIUM FREE",""))))</f>
        <v/>
      </c>
    </row>
    <row r="1881">
      <c r="AC1881">
        <f>IF($C1881="","",IF(COUNTIF('Códigos Santander (ref)'!$A$2:$A$79,$C1881)&gt;0,"SANTANDER",IF(COUNTIF('Códigos Itaú (ref)'!$A$2:$A$44,$C1881)&gt;0,"ITAU",IF(AND(TRIM(UPPER($I1881))="CONTRATUAL",ISNUMBER(SEARCH("INDIVIDUAL",SUBSTITUTE(UPPER($D1881)," ","")))),"PREMIUM FREE",""))))</f>
        <v/>
      </c>
    </row>
    <row r="1882">
      <c r="AC1882">
        <f>IF($C1882="","",IF(COUNTIF('Códigos Santander (ref)'!$A$2:$A$79,$C1882)&gt;0,"SANTANDER",IF(COUNTIF('Códigos Itaú (ref)'!$A$2:$A$44,$C1882)&gt;0,"ITAU",IF(AND(TRIM(UPPER($I1882))="CONTRATUAL",ISNUMBER(SEARCH("INDIVIDUAL",SUBSTITUTE(UPPER($D1882)," ","")))),"PREMIUM FREE",""))))</f>
        <v/>
      </c>
    </row>
    <row r="1883">
      <c r="AC1883">
        <f>IF($C1883="","",IF(COUNTIF('Códigos Santander (ref)'!$A$2:$A$79,$C1883)&gt;0,"SANTANDER",IF(COUNTIF('Códigos Itaú (ref)'!$A$2:$A$44,$C1883)&gt;0,"ITAU",IF(AND(TRIM(UPPER($I1883))="CONTRATUAL",ISNUMBER(SEARCH("INDIVIDUAL",SUBSTITUTE(UPPER($D1883)," ","")))),"PREMIUM FREE",""))))</f>
        <v/>
      </c>
    </row>
    <row r="1884">
      <c r="AC1884">
        <f>IF($C1884="","",IF(COUNTIF('Códigos Santander (ref)'!$A$2:$A$79,$C1884)&gt;0,"SANTANDER",IF(COUNTIF('Códigos Itaú (ref)'!$A$2:$A$44,$C1884)&gt;0,"ITAU",IF(AND(TRIM(UPPER($I1884))="CONTRATUAL",ISNUMBER(SEARCH("INDIVIDUAL",SUBSTITUTE(UPPER($D1884)," ","")))),"PREMIUM FREE",""))))</f>
        <v/>
      </c>
    </row>
    <row r="1885">
      <c r="AC1885">
        <f>IF($C1885="","",IF(COUNTIF('Códigos Santander (ref)'!$A$2:$A$79,$C1885)&gt;0,"SANTANDER",IF(COUNTIF('Códigos Itaú (ref)'!$A$2:$A$44,$C1885)&gt;0,"ITAU",IF(AND(TRIM(UPPER($I1885))="CONTRATUAL",ISNUMBER(SEARCH("INDIVIDUAL",SUBSTITUTE(UPPER($D1885)," ","")))),"PREMIUM FREE",""))))</f>
        <v/>
      </c>
    </row>
    <row r="1886">
      <c r="AC1886">
        <f>IF($C1886="","",IF(COUNTIF('Códigos Santander (ref)'!$A$2:$A$79,$C1886)&gt;0,"SANTANDER",IF(COUNTIF('Códigos Itaú (ref)'!$A$2:$A$44,$C1886)&gt;0,"ITAU",IF(AND(TRIM(UPPER($I1886))="CONTRATUAL",ISNUMBER(SEARCH("INDIVIDUAL",SUBSTITUTE(UPPER($D1886)," ","")))),"PREMIUM FREE",""))))</f>
        <v/>
      </c>
    </row>
    <row r="1887">
      <c r="AC1887">
        <f>IF($C1887="","",IF(COUNTIF('Códigos Santander (ref)'!$A$2:$A$79,$C1887)&gt;0,"SANTANDER",IF(COUNTIF('Códigos Itaú (ref)'!$A$2:$A$44,$C1887)&gt;0,"ITAU",IF(AND(TRIM(UPPER($I1887))="CONTRATUAL",ISNUMBER(SEARCH("INDIVIDUAL",SUBSTITUTE(UPPER($D1887)," ","")))),"PREMIUM FREE",""))))</f>
        <v/>
      </c>
    </row>
    <row r="1888">
      <c r="AC1888">
        <f>IF($C1888="","",IF(COUNTIF('Códigos Santander (ref)'!$A$2:$A$79,$C1888)&gt;0,"SANTANDER",IF(COUNTIF('Códigos Itaú (ref)'!$A$2:$A$44,$C1888)&gt;0,"ITAU",IF(AND(TRIM(UPPER($I1888))="CONTRATUAL",ISNUMBER(SEARCH("INDIVIDUAL",SUBSTITUTE(UPPER($D1888)," ","")))),"PREMIUM FREE",""))))</f>
        <v/>
      </c>
    </row>
    <row r="1889">
      <c r="AC1889">
        <f>IF($C1889="","",IF(COUNTIF('Códigos Santander (ref)'!$A$2:$A$79,$C1889)&gt;0,"SANTANDER",IF(COUNTIF('Códigos Itaú (ref)'!$A$2:$A$44,$C1889)&gt;0,"ITAU",IF(AND(TRIM(UPPER($I1889))="CONTRATUAL",ISNUMBER(SEARCH("INDIVIDUAL",SUBSTITUTE(UPPER($D1889)," ","")))),"PREMIUM FREE",""))))</f>
        <v/>
      </c>
    </row>
    <row r="1890">
      <c r="AC1890">
        <f>IF($C1890="","",IF(COUNTIF('Códigos Santander (ref)'!$A$2:$A$79,$C1890)&gt;0,"SANTANDER",IF(COUNTIF('Códigos Itaú (ref)'!$A$2:$A$44,$C1890)&gt;0,"ITAU",IF(AND(TRIM(UPPER($I1890))="CONTRATUAL",ISNUMBER(SEARCH("INDIVIDUAL",SUBSTITUTE(UPPER($D1890)," ","")))),"PREMIUM FREE",""))))</f>
        <v/>
      </c>
    </row>
    <row r="1891">
      <c r="AC1891">
        <f>IF($C1891="","",IF(COUNTIF('Códigos Santander (ref)'!$A$2:$A$79,$C1891)&gt;0,"SANTANDER",IF(COUNTIF('Códigos Itaú (ref)'!$A$2:$A$44,$C1891)&gt;0,"ITAU",IF(AND(TRIM(UPPER($I1891))="CONTRATUAL",ISNUMBER(SEARCH("INDIVIDUAL",SUBSTITUTE(UPPER($D1891)," ","")))),"PREMIUM FREE",""))))</f>
        <v/>
      </c>
    </row>
    <row r="1892">
      <c r="AC1892">
        <f>IF($C1892="","",IF(COUNTIF('Códigos Santander (ref)'!$A$2:$A$79,$C1892)&gt;0,"SANTANDER",IF(COUNTIF('Códigos Itaú (ref)'!$A$2:$A$44,$C1892)&gt;0,"ITAU",IF(AND(TRIM(UPPER($I1892))="CONTRATUAL",ISNUMBER(SEARCH("INDIVIDUAL",SUBSTITUTE(UPPER($D1892)," ","")))),"PREMIUM FREE",""))))</f>
        <v/>
      </c>
    </row>
    <row r="1893">
      <c r="AC1893">
        <f>IF($C1893="","",IF(COUNTIF('Códigos Santander (ref)'!$A$2:$A$79,$C1893)&gt;0,"SANTANDER",IF(COUNTIF('Códigos Itaú (ref)'!$A$2:$A$44,$C1893)&gt;0,"ITAU",IF(AND(TRIM(UPPER($I1893))="CONTRATUAL",ISNUMBER(SEARCH("INDIVIDUAL",SUBSTITUTE(UPPER($D1893)," ","")))),"PREMIUM FREE",""))))</f>
        <v/>
      </c>
    </row>
    <row r="1894">
      <c r="AC1894">
        <f>IF($C1894="","",IF(COUNTIF('Códigos Santander (ref)'!$A$2:$A$79,$C1894)&gt;0,"SANTANDER",IF(COUNTIF('Códigos Itaú (ref)'!$A$2:$A$44,$C1894)&gt;0,"ITAU",IF(AND(TRIM(UPPER($I1894))="CONTRATUAL",ISNUMBER(SEARCH("INDIVIDUAL",SUBSTITUTE(UPPER($D1894)," ","")))),"PREMIUM FREE",""))))</f>
        <v/>
      </c>
    </row>
    <row r="1895">
      <c r="AC1895">
        <f>IF($C1895="","",IF(COUNTIF('Códigos Santander (ref)'!$A$2:$A$79,$C1895)&gt;0,"SANTANDER",IF(COUNTIF('Códigos Itaú (ref)'!$A$2:$A$44,$C1895)&gt;0,"ITAU",IF(AND(TRIM(UPPER($I1895))="CONTRATUAL",ISNUMBER(SEARCH("INDIVIDUAL",SUBSTITUTE(UPPER($D1895)," ","")))),"PREMIUM FREE",""))))</f>
        <v/>
      </c>
    </row>
    <row r="1896">
      <c r="AC1896">
        <f>IF($C1896="","",IF(COUNTIF('Códigos Santander (ref)'!$A$2:$A$79,$C1896)&gt;0,"SANTANDER",IF(COUNTIF('Códigos Itaú (ref)'!$A$2:$A$44,$C1896)&gt;0,"ITAU",IF(AND(TRIM(UPPER($I1896))="CONTRATUAL",ISNUMBER(SEARCH("INDIVIDUAL",SUBSTITUTE(UPPER($D1896)," ","")))),"PREMIUM FREE",""))))</f>
        <v/>
      </c>
    </row>
    <row r="1897">
      <c r="AC1897">
        <f>IF($C1897="","",IF(COUNTIF('Códigos Santander (ref)'!$A$2:$A$79,$C1897)&gt;0,"SANTANDER",IF(COUNTIF('Códigos Itaú (ref)'!$A$2:$A$44,$C1897)&gt;0,"ITAU",IF(AND(TRIM(UPPER($I1897))="CONTRATUAL",ISNUMBER(SEARCH("INDIVIDUAL",SUBSTITUTE(UPPER($D1897)," ","")))),"PREMIUM FREE",""))))</f>
        <v/>
      </c>
    </row>
    <row r="1898">
      <c r="AC1898">
        <f>IF($C1898="","",IF(COUNTIF('Códigos Santander (ref)'!$A$2:$A$79,$C1898)&gt;0,"SANTANDER",IF(COUNTIF('Códigos Itaú (ref)'!$A$2:$A$44,$C1898)&gt;0,"ITAU",IF(AND(TRIM(UPPER($I1898))="CONTRATUAL",ISNUMBER(SEARCH("INDIVIDUAL",SUBSTITUTE(UPPER($D1898)," ","")))),"PREMIUM FREE",""))))</f>
        <v/>
      </c>
    </row>
    <row r="1899">
      <c r="AC1899">
        <f>IF($C1899="","",IF(COUNTIF('Códigos Santander (ref)'!$A$2:$A$79,$C1899)&gt;0,"SANTANDER",IF(COUNTIF('Códigos Itaú (ref)'!$A$2:$A$44,$C1899)&gt;0,"ITAU",IF(AND(TRIM(UPPER($I1899))="CONTRATUAL",ISNUMBER(SEARCH("INDIVIDUAL",SUBSTITUTE(UPPER($D1899)," ","")))),"PREMIUM FREE",""))))</f>
        <v/>
      </c>
    </row>
    <row r="1900">
      <c r="AC1900">
        <f>IF($C1900="","",IF(COUNTIF('Códigos Santander (ref)'!$A$2:$A$79,$C1900)&gt;0,"SANTANDER",IF(COUNTIF('Códigos Itaú (ref)'!$A$2:$A$44,$C1900)&gt;0,"ITAU",IF(AND(TRIM(UPPER($I1900))="CONTRATUAL",ISNUMBER(SEARCH("INDIVIDUAL",SUBSTITUTE(UPPER($D1900)," ","")))),"PREMIUM FREE",""))))</f>
        <v/>
      </c>
    </row>
    <row r="1901">
      <c r="AC1901">
        <f>IF($C1901="","",IF(COUNTIF('Códigos Santander (ref)'!$A$2:$A$79,$C1901)&gt;0,"SANTANDER",IF(COUNTIF('Códigos Itaú (ref)'!$A$2:$A$44,$C1901)&gt;0,"ITAU",IF(AND(TRIM(UPPER($I1901))="CONTRATUAL",ISNUMBER(SEARCH("INDIVIDUAL",SUBSTITUTE(UPPER($D1901)," ","")))),"PREMIUM FREE",""))))</f>
        <v/>
      </c>
    </row>
    <row r="1902">
      <c r="AC1902">
        <f>IF($C1902="","",IF(COUNTIF('Códigos Santander (ref)'!$A$2:$A$79,$C1902)&gt;0,"SANTANDER",IF(COUNTIF('Códigos Itaú (ref)'!$A$2:$A$44,$C1902)&gt;0,"ITAU",IF(AND(TRIM(UPPER($I1902))="CONTRATUAL",ISNUMBER(SEARCH("INDIVIDUAL",SUBSTITUTE(UPPER($D1902)," ","")))),"PREMIUM FREE",""))))</f>
        <v/>
      </c>
    </row>
    <row r="1903">
      <c r="AC1903">
        <f>IF($C1903="","",IF(COUNTIF('Códigos Santander (ref)'!$A$2:$A$79,$C1903)&gt;0,"SANTANDER",IF(COUNTIF('Códigos Itaú (ref)'!$A$2:$A$44,$C1903)&gt;0,"ITAU",IF(AND(TRIM(UPPER($I1903))="CONTRATUAL",ISNUMBER(SEARCH("INDIVIDUAL",SUBSTITUTE(UPPER($D1903)," ","")))),"PREMIUM FREE",""))))</f>
        <v/>
      </c>
    </row>
    <row r="1904">
      <c r="AC1904">
        <f>IF($C1904="","",IF(COUNTIF('Códigos Santander (ref)'!$A$2:$A$79,$C1904)&gt;0,"SANTANDER",IF(COUNTIF('Códigos Itaú (ref)'!$A$2:$A$44,$C1904)&gt;0,"ITAU",IF(AND(TRIM(UPPER($I1904))="CONTRATUAL",ISNUMBER(SEARCH("INDIVIDUAL",SUBSTITUTE(UPPER($D1904)," ","")))),"PREMIUM FREE",""))))</f>
        <v/>
      </c>
    </row>
    <row r="1905">
      <c r="AC1905">
        <f>IF($C1905="","",IF(COUNTIF('Códigos Santander (ref)'!$A$2:$A$79,$C1905)&gt;0,"SANTANDER",IF(COUNTIF('Códigos Itaú (ref)'!$A$2:$A$44,$C1905)&gt;0,"ITAU",IF(AND(TRIM(UPPER($I1905))="CONTRATUAL",ISNUMBER(SEARCH("INDIVIDUAL",SUBSTITUTE(UPPER($D1905)," ","")))),"PREMIUM FREE",""))))</f>
        <v/>
      </c>
    </row>
    <row r="1906">
      <c r="AC1906">
        <f>IF($C1906="","",IF(COUNTIF('Códigos Santander (ref)'!$A$2:$A$79,$C1906)&gt;0,"SANTANDER",IF(COUNTIF('Códigos Itaú (ref)'!$A$2:$A$44,$C1906)&gt;0,"ITAU",IF(AND(TRIM(UPPER($I1906))="CONTRATUAL",ISNUMBER(SEARCH("INDIVIDUAL",SUBSTITUTE(UPPER($D1906)," ","")))),"PREMIUM FREE",""))))</f>
        <v/>
      </c>
    </row>
    <row r="1907">
      <c r="AC1907">
        <f>IF($C1907="","",IF(COUNTIF('Códigos Santander (ref)'!$A$2:$A$79,$C1907)&gt;0,"SANTANDER",IF(COUNTIF('Códigos Itaú (ref)'!$A$2:$A$44,$C1907)&gt;0,"ITAU",IF(AND(TRIM(UPPER($I1907))="CONTRATUAL",ISNUMBER(SEARCH("INDIVIDUAL",SUBSTITUTE(UPPER($D1907)," ","")))),"PREMIUM FREE",""))))</f>
        <v/>
      </c>
    </row>
    <row r="1908">
      <c r="AC1908">
        <f>IF($C1908="","",IF(COUNTIF('Códigos Santander (ref)'!$A$2:$A$79,$C1908)&gt;0,"SANTANDER",IF(COUNTIF('Códigos Itaú (ref)'!$A$2:$A$44,$C1908)&gt;0,"ITAU",IF(AND(TRIM(UPPER($I1908))="CONTRATUAL",ISNUMBER(SEARCH("INDIVIDUAL",SUBSTITUTE(UPPER($D1908)," ","")))),"PREMIUM FREE",""))))</f>
        <v/>
      </c>
    </row>
    <row r="1909">
      <c r="AC1909">
        <f>IF($C1909="","",IF(COUNTIF('Códigos Santander (ref)'!$A$2:$A$79,$C1909)&gt;0,"SANTANDER",IF(COUNTIF('Códigos Itaú (ref)'!$A$2:$A$44,$C1909)&gt;0,"ITAU",IF(AND(TRIM(UPPER($I1909))="CONTRATUAL",ISNUMBER(SEARCH("INDIVIDUAL",SUBSTITUTE(UPPER($D1909)," ","")))),"PREMIUM FREE",""))))</f>
        <v/>
      </c>
    </row>
    <row r="1910">
      <c r="AC1910">
        <f>IF($C1910="","",IF(COUNTIF('Códigos Santander (ref)'!$A$2:$A$79,$C1910)&gt;0,"SANTANDER",IF(COUNTIF('Códigos Itaú (ref)'!$A$2:$A$44,$C1910)&gt;0,"ITAU",IF(AND(TRIM(UPPER($I1910))="CONTRATUAL",ISNUMBER(SEARCH("INDIVIDUAL",SUBSTITUTE(UPPER($D1910)," ","")))),"PREMIUM FREE",""))))</f>
        <v/>
      </c>
    </row>
    <row r="1911">
      <c r="AC1911">
        <f>IF($C1911="","",IF(COUNTIF('Códigos Santander (ref)'!$A$2:$A$79,$C1911)&gt;0,"SANTANDER",IF(COUNTIF('Códigos Itaú (ref)'!$A$2:$A$44,$C1911)&gt;0,"ITAU",IF(AND(TRIM(UPPER($I1911))="CONTRATUAL",ISNUMBER(SEARCH("INDIVIDUAL",SUBSTITUTE(UPPER($D1911)," ","")))),"PREMIUM FREE",""))))</f>
        <v/>
      </c>
    </row>
    <row r="1912">
      <c r="AC1912">
        <f>IF($C1912="","",IF(COUNTIF('Códigos Santander (ref)'!$A$2:$A$79,$C1912)&gt;0,"SANTANDER",IF(COUNTIF('Códigos Itaú (ref)'!$A$2:$A$44,$C1912)&gt;0,"ITAU",IF(AND(TRIM(UPPER($I1912))="CONTRATUAL",ISNUMBER(SEARCH("INDIVIDUAL",SUBSTITUTE(UPPER($D1912)," ","")))),"PREMIUM FREE",""))))</f>
        <v/>
      </c>
    </row>
    <row r="1913">
      <c r="AC1913">
        <f>IF($C1913="","",IF(COUNTIF('Códigos Santander (ref)'!$A$2:$A$79,$C1913)&gt;0,"SANTANDER",IF(COUNTIF('Códigos Itaú (ref)'!$A$2:$A$44,$C1913)&gt;0,"ITAU",IF(AND(TRIM(UPPER($I1913))="CONTRATUAL",ISNUMBER(SEARCH("INDIVIDUAL",SUBSTITUTE(UPPER($D1913)," ","")))),"PREMIUM FREE",""))))</f>
        <v/>
      </c>
    </row>
    <row r="1914">
      <c r="AC1914">
        <f>IF($C1914="","",IF(COUNTIF('Códigos Santander (ref)'!$A$2:$A$79,$C1914)&gt;0,"SANTANDER",IF(COUNTIF('Códigos Itaú (ref)'!$A$2:$A$44,$C1914)&gt;0,"ITAU",IF(AND(TRIM(UPPER($I1914))="CONTRATUAL",ISNUMBER(SEARCH("INDIVIDUAL",SUBSTITUTE(UPPER($D1914)," ","")))),"PREMIUM FREE",""))))</f>
        <v/>
      </c>
    </row>
    <row r="1915">
      <c r="AC1915">
        <f>IF($C1915="","",IF(COUNTIF('Códigos Santander (ref)'!$A$2:$A$79,$C1915)&gt;0,"SANTANDER",IF(COUNTIF('Códigos Itaú (ref)'!$A$2:$A$44,$C1915)&gt;0,"ITAU",IF(AND(TRIM(UPPER($I1915))="CONTRATUAL",ISNUMBER(SEARCH("INDIVIDUAL",SUBSTITUTE(UPPER($D1915)," ","")))),"PREMIUM FREE",""))))</f>
        <v/>
      </c>
    </row>
    <row r="1916">
      <c r="AC1916">
        <f>IF($C1916="","",IF(COUNTIF('Códigos Santander (ref)'!$A$2:$A$79,$C1916)&gt;0,"SANTANDER",IF(COUNTIF('Códigos Itaú (ref)'!$A$2:$A$44,$C1916)&gt;0,"ITAU",IF(AND(TRIM(UPPER($I1916))="CONTRATUAL",ISNUMBER(SEARCH("INDIVIDUAL",SUBSTITUTE(UPPER($D1916)," ","")))),"PREMIUM FREE",""))))</f>
        <v/>
      </c>
    </row>
    <row r="1917">
      <c r="AC1917">
        <f>IF($C1917="","",IF(COUNTIF('Códigos Santander (ref)'!$A$2:$A$79,$C1917)&gt;0,"SANTANDER",IF(COUNTIF('Códigos Itaú (ref)'!$A$2:$A$44,$C1917)&gt;0,"ITAU",IF(AND(TRIM(UPPER($I1917))="CONTRATUAL",ISNUMBER(SEARCH("INDIVIDUAL",SUBSTITUTE(UPPER($D1917)," ","")))),"PREMIUM FREE",""))))</f>
        <v/>
      </c>
    </row>
    <row r="1918">
      <c r="AC1918">
        <f>IF($C1918="","",IF(COUNTIF('Códigos Santander (ref)'!$A$2:$A$79,$C1918)&gt;0,"SANTANDER",IF(COUNTIF('Códigos Itaú (ref)'!$A$2:$A$44,$C1918)&gt;0,"ITAU",IF(AND(TRIM(UPPER($I1918))="CONTRATUAL",ISNUMBER(SEARCH("INDIVIDUAL",SUBSTITUTE(UPPER($D1918)," ","")))),"PREMIUM FREE",""))))</f>
        <v/>
      </c>
    </row>
    <row r="1919">
      <c r="AC1919">
        <f>IF($C1919="","",IF(COUNTIF('Códigos Santander (ref)'!$A$2:$A$79,$C1919)&gt;0,"SANTANDER",IF(COUNTIF('Códigos Itaú (ref)'!$A$2:$A$44,$C1919)&gt;0,"ITAU",IF(AND(TRIM(UPPER($I1919))="CONTRATUAL",ISNUMBER(SEARCH("INDIVIDUAL",SUBSTITUTE(UPPER($D1919)," ","")))),"PREMIUM FREE",""))))</f>
        <v/>
      </c>
    </row>
    <row r="1920">
      <c r="AC1920">
        <f>IF($C1920="","",IF(COUNTIF('Códigos Santander (ref)'!$A$2:$A$79,$C1920)&gt;0,"SANTANDER",IF(COUNTIF('Códigos Itaú (ref)'!$A$2:$A$44,$C1920)&gt;0,"ITAU",IF(AND(TRIM(UPPER($I1920))="CONTRATUAL",ISNUMBER(SEARCH("INDIVIDUAL",SUBSTITUTE(UPPER($D1920)," ","")))),"PREMIUM FREE",""))))</f>
        <v/>
      </c>
    </row>
    <row r="1921">
      <c r="AC1921">
        <f>IF($C1921="","",IF(COUNTIF('Códigos Santander (ref)'!$A$2:$A$79,$C1921)&gt;0,"SANTANDER",IF(COUNTIF('Códigos Itaú (ref)'!$A$2:$A$44,$C1921)&gt;0,"ITAU",IF(AND(TRIM(UPPER($I1921))="CONTRATUAL",ISNUMBER(SEARCH("INDIVIDUAL",SUBSTITUTE(UPPER($D1921)," ","")))),"PREMIUM FREE",""))))</f>
        <v/>
      </c>
    </row>
    <row r="1922">
      <c r="AC1922">
        <f>IF($C1922="","",IF(COUNTIF('Códigos Santander (ref)'!$A$2:$A$79,$C1922)&gt;0,"SANTANDER",IF(COUNTIF('Códigos Itaú (ref)'!$A$2:$A$44,$C1922)&gt;0,"ITAU",IF(AND(TRIM(UPPER($I1922))="CONTRATUAL",ISNUMBER(SEARCH("INDIVIDUAL",SUBSTITUTE(UPPER($D1922)," ","")))),"PREMIUM FREE",""))))</f>
        <v/>
      </c>
    </row>
    <row r="1923">
      <c r="AC1923">
        <f>IF($C1923="","",IF(COUNTIF('Códigos Santander (ref)'!$A$2:$A$79,$C1923)&gt;0,"SANTANDER",IF(COUNTIF('Códigos Itaú (ref)'!$A$2:$A$44,$C1923)&gt;0,"ITAU",IF(AND(TRIM(UPPER($I1923))="CONTRATUAL",ISNUMBER(SEARCH("INDIVIDUAL",SUBSTITUTE(UPPER($D1923)," ","")))),"PREMIUM FREE",""))))</f>
        <v/>
      </c>
    </row>
    <row r="1924">
      <c r="AC1924">
        <f>IF($C1924="","",IF(COUNTIF('Códigos Santander (ref)'!$A$2:$A$79,$C1924)&gt;0,"SANTANDER",IF(COUNTIF('Códigos Itaú (ref)'!$A$2:$A$44,$C1924)&gt;0,"ITAU",IF(AND(TRIM(UPPER($I1924))="CONTRATUAL",ISNUMBER(SEARCH("INDIVIDUAL",SUBSTITUTE(UPPER($D1924)," ","")))),"PREMIUM FREE",""))))</f>
        <v/>
      </c>
    </row>
    <row r="1925">
      <c r="AC1925">
        <f>IF($C1925="","",IF(COUNTIF('Códigos Santander (ref)'!$A$2:$A$79,$C1925)&gt;0,"SANTANDER",IF(COUNTIF('Códigos Itaú (ref)'!$A$2:$A$44,$C1925)&gt;0,"ITAU",IF(AND(TRIM(UPPER($I1925))="CONTRATUAL",ISNUMBER(SEARCH("INDIVIDUAL",SUBSTITUTE(UPPER($D1925)," ","")))),"PREMIUM FREE",""))))</f>
        <v/>
      </c>
    </row>
    <row r="1926">
      <c r="AC1926">
        <f>IF($C1926="","",IF(COUNTIF('Códigos Santander (ref)'!$A$2:$A$79,$C1926)&gt;0,"SANTANDER",IF(COUNTIF('Códigos Itaú (ref)'!$A$2:$A$44,$C1926)&gt;0,"ITAU",IF(AND(TRIM(UPPER($I1926))="CONTRATUAL",ISNUMBER(SEARCH("INDIVIDUAL",SUBSTITUTE(UPPER($D1926)," ","")))),"PREMIUM FREE",""))))</f>
        <v/>
      </c>
    </row>
    <row r="1927">
      <c r="AC1927">
        <f>IF($C1927="","",IF(COUNTIF('Códigos Santander (ref)'!$A$2:$A$79,$C1927)&gt;0,"SANTANDER",IF(COUNTIF('Códigos Itaú (ref)'!$A$2:$A$44,$C1927)&gt;0,"ITAU",IF(AND(TRIM(UPPER($I1927))="CONTRATUAL",ISNUMBER(SEARCH("INDIVIDUAL",SUBSTITUTE(UPPER($D1927)," ","")))),"PREMIUM FREE",""))))</f>
        <v/>
      </c>
    </row>
    <row r="1928">
      <c r="AC1928">
        <f>IF($C1928="","",IF(COUNTIF('Códigos Santander (ref)'!$A$2:$A$79,$C1928)&gt;0,"SANTANDER",IF(COUNTIF('Códigos Itaú (ref)'!$A$2:$A$44,$C1928)&gt;0,"ITAU",IF(AND(TRIM(UPPER($I1928))="CONTRATUAL",ISNUMBER(SEARCH("INDIVIDUAL",SUBSTITUTE(UPPER($D1928)," ","")))),"PREMIUM FREE",""))))</f>
        <v/>
      </c>
    </row>
    <row r="1929">
      <c r="AC1929">
        <f>IF($C1929="","",IF(COUNTIF('Códigos Santander (ref)'!$A$2:$A$79,$C1929)&gt;0,"SANTANDER",IF(COUNTIF('Códigos Itaú (ref)'!$A$2:$A$44,$C1929)&gt;0,"ITAU",IF(AND(TRIM(UPPER($I1929))="CONTRATUAL",ISNUMBER(SEARCH("INDIVIDUAL",SUBSTITUTE(UPPER($D1929)," ","")))),"PREMIUM FREE",""))))</f>
        <v/>
      </c>
    </row>
    <row r="1930">
      <c r="AC1930">
        <f>IF($C1930="","",IF(COUNTIF('Códigos Santander (ref)'!$A$2:$A$79,$C1930)&gt;0,"SANTANDER",IF(COUNTIF('Códigos Itaú (ref)'!$A$2:$A$44,$C1930)&gt;0,"ITAU",IF(AND(TRIM(UPPER($I1930))="CONTRATUAL",ISNUMBER(SEARCH("INDIVIDUAL",SUBSTITUTE(UPPER($D1930)," ","")))),"PREMIUM FREE",""))))</f>
        <v/>
      </c>
    </row>
    <row r="1931">
      <c r="AC1931">
        <f>IF($C1931="","",IF(COUNTIF('Códigos Santander (ref)'!$A$2:$A$79,$C1931)&gt;0,"SANTANDER",IF(COUNTIF('Códigos Itaú (ref)'!$A$2:$A$44,$C1931)&gt;0,"ITAU",IF(AND(TRIM(UPPER($I1931))="CONTRATUAL",ISNUMBER(SEARCH("INDIVIDUAL",SUBSTITUTE(UPPER($D1931)," ","")))),"PREMIUM FREE",""))))</f>
        <v/>
      </c>
    </row>
    <row r="1932">
      <c r="AC1932">
        <f>IF($C1932="","",IF(COUNTIF('Códigos Santander (ref)'!$A$2:$A$79,$C1932)&gt;0,"SANTANDER",IF(COUNTIF('Códigos Itaú (ref)'!$A$2:$A$44,$C1932)&gt;0,"ITAU",IF(AND(TRIM(UPPER($I1932))="CONTRATUAL",ISNUMBER(SEARCH("INDIVIDUAL",SUBSTITUTE(UPPER($D1932)," ","")))),"PREMIUM FREE",""))))</f>
        <v/>
      </c>
    </row>
    <row r="1933">
      <c r="AC1933">
        <f>IF($C1933="","",IF(COUNTIF('Códigos Santander (ref)'!$A$2:$A$79,$C1933)&gt;0,"SANTANDER",IF(COUNTIF('Códigos Itaú (ref)'!$A$2:$A$44,$C1933)&gt;0,"ITAU",IF(AND(TRIM(UPPER($I1933))="CONTRATUAL",ISNUMBER(SEARCH("INDIVIDUAL",SUBSTITUTE(UPPER($D1933)," ","")))),"PREMIUM FREE",""))))</f>
        <v/>
      </c>
    </row>
    <row r="1934">
      <c r="AC1934">
        <f>IF($C1934="","",IF(COUNTIF('Códigos Santander (ref)'!$A$2:$A$79,$C1934)&gt;0,"SANTANDER",IF(COUNTIF('Códigos Itaú (ref)'!$A$2:$A$44,$C1934)&gt;0,"ITAU",IF(AND(TRIM(UPPER($I1934))="CONTRATUAL",ISNUMBER(SEARCH("INDIVIDUAL",SUBSTITUTE(UPPER($D1934)," ","")))),"PREMIUM FREE",""))))</f>
        <v/>
      </c>
    </row>
    <row r="1935">
      <c r="AC1935">
        <f>IF($C1935="","",IF(COUNTIF('Códigos Santander (ref)'!$A$2:$A$79,$C1935)&gt;0,"SANTANDER",IF(COUNTIF('Códigos Itaú (ref)'!$A$2:$A$44,$C1935)&gt;0,"ITAU",IF(AND(TRIM(UPPER($I1935))="CONTRATUAL",ISNUMBER(SEARCH("INDIVIDUAL",SUBSTITUTE(UPPER($D1935)," ","")))),"PREMIUM FREE",""))))</f>
        <v/>
      </c>
    </row>
    <row r="1936">
      <c r="AC1936">
        <f>IF($C1936="","",IF(COUNTIF('Códigos Santander (ref)'!$A$2:$A$79,$C1936)&gt;0,"SANTANDER",IF(COUNTIF('Códigos Itaú (ref)'!$A$2:$A$44,$C1936)&gt;0,"ITAU",IF(AND(TRIM(UPPER($I1936))="CONTRATUAL",ISNUMBER(SEARCH("INDIVIDUAL",SUBSTITUTE(UPPER($D1936)," ","")))),"PREMIUM FREE",""))))</f>
        <v/>
      </c>
    </row>
    <row r="1937">
      <c r="AC1937">
        <f>IF($C1937="","",IF(COUNTIF('Códigos Santander (ref)'!$A$2:$A$79,$C1937)&gt;0,"SANTANDER",IF(COUNTIF('Códigos Itaú (ref)'!$A$2:$A$44,$C1937)&gt;0,"ITAU",IF(AND(TRIM(UPPER($I1937))="CONTRATUAL",ISNUMBER(SEARCH("INDIVIDUAL",SUBSTITUTE(UPPER($D1937)," ","")))),"PREMIUM FREE",""))))</f>
        <v/>
      </c>
    </row>
    <row r="1938">
      <c r="AC1938">
        <f>IF($C1938="","",IF(COUNTIF('Códigos Santander (ref)'!$A$2:$A$79,$C1938)&gt;0,"SANTANDER",IF(COUNTIF('Códigos Itaú (ref)'!$A$2:$A$44,$C1938)&gt;0,"ITAU",IF(AND(TRIM(UPPER($I1938))="CONTRATUAL",ISNUMBER(SEARCH("INDIVIDUAL",SUBSTITUTE(UPPER($D1938)," ","")))),"PREMIUM FREE",""))))</f>
        <v/>
      </c>
    </row>
    <row r="1939">
      <c r="AC1939">
        <f>IF($C1939="","",IF(COUNTIF('Códigos Santander (ref)'!$A$2:$A$79,$C1939)&gt;0,"SANTANDER",IF(COUNTIF('Códigos Itaú (ref)'!$A$2:$A$44,$C1939)&gt;0,"ITAU",IF(AND(TRIM(UPPER($I1939))="CONTRATUAL",ISNUMBER(SEARCH("INDIVIDUAL",SUBSTITUTE(UPPER($D1939)," ","")))),"PREMIUM FREE",""))))</f>
        <v/>
      </c>
    </row>
    <row r="1940">
      <c r="AC1940">
        <f>IF($C1940="","",IF(COUNTIF('Códigos Santander (ref)'!$A$2:$A$79,$C1940)&gt;0,"SANTANDER",IF(COUNTIF('Códigos Itaú (ref)'!$A$2:$A$44,$C1940)&gt;0,"ITAU",IF(AND(TRIM(UPPER($I1940))="CONTRATUAL",ISNUMBER(SEARCH("INDIVIDUAL",SUBSTITUTE(UPPER($D1940)," ","")))),"PREMIUM FREE",""))))</f>
        <v/>
      </c>
    </row>
    <row r="1941">
      <c r="AC1941">
        <f>IF($C1941="","",IF(COUNTIF('Códigos Santander (ref)'!$A$2:$A$79,$C1941)&gt;0,"SANTANDER",IF(COUNTIF('Códigos Itaú (ref)'!$A$2:$A$44,$C1941)&gt;0,"ITAU",IF(AND(TRIM(UPPER($I1941))="CONTRATUAL",ISNUMBER(SEARCH("INDIVIDUAL",SUBSTITUTE(UPPER($D1941)," ","")))),"PREMIUM FREE",""))))</f>
        <v/>
      </c>
    </row>
    <row r="1942">
      <c r="AC1942">
        <f>IF($C1942="","",IF(COUNTIF('Códigos Santander (ref)'!$A$2:$A$79,$C1942)&gt;0,"SANTANDER",IF(COUNTIF('Códigos Itaú (ref)'!$A$2:$A$44,$C1942)&gt;0,"ITAU",IF(AND(TRIM(UPPER($I1942))="CONTRATUAL",ISNUMBER(SEARCH("INDIVIDUAL",SUBSTITUTE(UPPER($D1942)," ","")))),"PREMIUM FREE",""))))</f>
        <v/>
      </c>
    </row>
    <row r="1943">
      <c r="AC1943">
        <f>IF($C1943="","",IF(COUNTIF('Códigos Santander (ref)'!$A$2:$A$79,$C1943)&gt;0,"SANTANDER",IF(COUNTIF('Códigos Itaú (ref)'!$A$2:$A$44,$C1943)&gt;0,"ITAU",IF(AND(TRIM(UPPER($I1943))="CONTRATUAL",ISNUMBER(SEARCH("INDIVIDUAL",SUBSTITUTE(UPPER($D1943)," ","")))),"PREMIUM FREE",""))))</f>
        <v/>
      </c>
    </row>
    <row r="1944">
      <c r="AC1944">
        <f>IF($C1944="","",IF(COUNTIF('Códigos Santander (ref)'!$A$2:$A$79,$C1944)&gt;0,"SANTANDER",IF(COUNTIF('Códigos Itaú (ref)'!$A$2:$A$44,$C1944)&gt;0,"ITAU",IF(AND(TRIM(UPPER($I1944))="CONTRATUAL",ISNUMBER(SEARCH("INDIVIDUAL",SUBSTITUTE(UPPER($D1944)," ","")))),"PREMIUM FREE",""))))</f>
        <v/>
      </c>
    </row>
    <row r="1945">
      <c r="AC1945">
        <f>IF($C1945="","",IF(COUNTIF('Códigos Santander (ref)'!$A$2:$A$79,$C1945)&gt;0,"SANTANDER",IF(COUNTIF('Códigos Itaú (ref)'!$A$2:$A$44,$C1945)&gt;0,"ITAU",IF(AND(TRIM(UPPER($I1945))="CONTRATUAL",ISNUMBER(SEARCH("INDIVIDUAL",SUBSTITUTE(UPPER($D1945)," ","")))),"PREMIUM FREE",""))))</f>
        <v/>
      </c>
    </row>
    <row r="1946">
      <c r="AC1946">
        <f>IF($C1946="","",IF(COUNTIF('Códigos Santander (ref)'!$A$2:$A$79,$C1946)&gt;0,"SANTANDER",IF(COUNTIF('Códigos Itaú (ref)'!$A$2:$A$44,$C1946)&gt;0,"ITAU",IF(AND(TRIM(UPPER($I1946))="CONTRATUAL",ISNUMBER(SEARCH("INDIVIDUAL",SUBSTITUTE(UPPER($D1946)," ","")))),"PREMIUM FREE",""))))</f>
        <v/>
      </c>
    </row>
    <row r="1947">
      <c r="AC1947">
        <f>IF($C1947="","",IF(COUNTIF('Códigos Santander (ref)'!$A$2:$A$79,$C1947)&gt;0,"SANTANDER",IF(COUNTIF('Códigos Itaú (ref)'!$A$2:$A$44,$C1947)&gt;0,"ITAU",IF(AND(TRIM(UPPER($I1947))="CONTRATUAL",ISNUMBER(SEARCH("INDIVIDUAL",SUBSTITUTE(UPPER($D1947)," ","")))),"PREMIUM FREE",""))))</f>
        <v/>
      </c>
    </row>
    <row r="1948">
      <c r="AC1948">
        <f>IF($C1948="","",IF(COUNTIF('Códigos Santander (ref)'!$A$2:$A$79,$C1948)&gt;0,"SANTANDER",IF(COUNTIF('Códigos Itaú (ref)'!$A$2:$A$44,$C1948)&gt;0,"ITAU",IF(AND(TRIM(UPPER($I1948))="CONTRATUAL",ISNUMBER(SEARCH("INDIVIDUAL",SUBSTITUTE(UPPER($D1948)," ","")))),"PREMIUM FREE",""))))</f>
        <v/>
      </c>
    </row>
    <row r="1949">
      <c r="AC1949">
        <f>IF($C1949="","",IF(COUNTIF('Códigos Santander (ref)'!$A$2:$A$79,$C1949)&gt;0,"SANTANDER",IF(COUNTIF('Códigos Itaú (ref)'!$A$2:$A$44,$C1949)&gt;0,"ITAU",IF(AND(TRIM(UPPER($I1949))="CONTRATUAL",ISNUMBER(SEARCH("INDIVIDUAL",SUBSTITUTE(UPPER($D1949)," ","")))),"PREMIUM FREE",""))))</f>
        <v/>
      </c>
    </row>
    <row r="1950">
      <c r="AC1950">
        <f>IF($C1950="","",IF(COUNTIF('Códigos Santander (ref)'!$A$2:$A$79,$C1950)&gt;0,"SANTANDER",IF(COUNTIF('Códigos Itaú (ref)'!$A$2:$A$44,$C1950)&gt;0,"ITAU",IF(AND(TRIM(UPPER($I1950))="CONTRATUAL",ISNUMBER(SEARCH("INDIVIDUAL",SUBSTITUTE(UPPER($D1950)," ","")))),"PREMIUM FREE",""))))</f>
        <v/>
      </c>
    </row>
    <row r="1951">
      <c r="AC1951">
        <f>IF($C1951="","",IF(COUNTIF('Códigos Santander (ref)'!$A$2:$A$79,$C1951)&gt;0,"SANTANDER",IF(COUNTIF('Códigos Itaú (ref)'!$A$2:$A$44,$C1951)&gt;0,"ITAU",IF(AND(TRIM(UPPER($I1951))="CONTRATUAL",ISNUMBER(SEARCH("INDIVIDUAL",SUBSTITUTE(UPPER($D1951)," ","")))),"PREMIUM FREE",""))))</f>
        <v/>
      </c>
    </row>
    <row r="1952">
      <c r="AC1952">
        <f>IF($C1952="","",IF(COUNTIF('Códigos Santander (ref)'!$A$2:$A$79,$C1952)&gt;0,"SANTANDER",IF(COUNTIF('Códigos Itaú (ref)'!$A$2:$A$44,$C1952)&gt;0,"ITAU",IF(AND(TRIM(UPPER($I1952))="CONTRATUAL",ISNUMBER(SEARCH("INDIVIDUAL",SUBSTITUTE(UPPER($D1952)," ","")))),"PREMIUM FREE",""))))</f>
        <v/>
      </c>
    </row>
    <row r="1953">
      <c r="AC1953">
        <f>IF($C1953="","",IF(COUNTIF('Códigos Santander (ref)'!$A$2:$A$79,$C1953)&gt;0,"SANTANDER",IF(COUNTIF('Códigos Itaú (ref)'!$A$2:$A$44,$C1953)&gt;0,"ITAU",IF(AND(TRIM(UPPER($I1953))="CONTRATUAL",ISNUMBER(SEARCH("INDIVIDUAL",SUBSTITUTE(UPPER($D1953)," ","")))),"PREMIUM FREE",""))))</f>
        <v/>
      </c>
    </row>
    <row r="1954">
      <c r="AC1954">
        <f>IF($C1954="","",IF(COUNTIF('Códigos Santander (ref)'!$A$2:$A$79,$C1954)&gt;0,"SANTANDER",IF(COUNTIF('Códigos Itaú (ref)'!$A$2:$A$44,$C1954)&gt;0,"ITAU",IF(AND(TRIM(UPPER($I1954))="CONTRATUAL",ISNUMBER(SEARCH("INDIVIDUAL",SUBSTITUTE(UPPER($D1954)," ","")))),"PREMIUM FREE",""))))</f>
        <v/>
      </c>
    </row>
    <row r="1955">
      <c r="AC1955">
        <f>IF($C1955="","",IF(COUNTIF('Códigos Santander (ref)'!$A$2:$A$79,$C1955)&gt;0,"SANTANDER",IF(COUNTIF('Códigos Itaú (ref)'!$A$2:$A$44,$C1955)&gt;0,"ITAU",IF(AND(TRIM(UPPER($I1955))="CONTRATUAL",ISNUMBER(SEARCH("INDIVIDUAL",SUBSTITUTE(UPPER($D1955)," ","")))),"PREMIUM FREE",""))))</f>
        <v/>
      </c>
    </row>
    <row r="1956">
      <c r="AC1956">
        <f>IF($C1956="","",IF(COUNTIF('Códigos Santander (ref)'!$A$2:$A$79,$C1956)&gt;0,"SANTANDER",IF(COUNTIF('Códigos Itaú (ref)'!$A$2:$A$44,$C1956)&gt;0,"ITAU",IF(AND(TRIM(UPPER($I1956))="CONTRATUAL",ISNUMBER(SEARCH("INDIVIDUAL",SUBSTITUTE(UPPER($D1956)," ","")))),"PREMIUM FREE",""))))</f>
        <v/>
      </c>
    </row>
    <row r="1957">
      <c r="AC1957">
        <f>IF($C1957="","",IF(COUNTIF('Códigos Santander (ref)'!$A$2:$A$79,$C1957)&gt;0,"SANTANDER",IF(COUNTIF('Códigos Itaú (ref)'!$A$2:$A$44,$C1957)&gt;0,"ITAU",IF(AND(TRIM(UPPER($I1957))="CONTRATUAL",ISNUMBER(SEARCH("INDIVIDUAL",SUBSTITUTE(UPPER($D1957)," ","")))),"PREMIUM FREE",""))))</f>
        <v/>
      </c>
    </row>
    <row r="1958">
      <c r="AC1958">
        <f>IF($C1958="","",IF(COUNTIF('Códigos Santander (ref)'!$A$2:$A$79,$C1958)&gt;0,"SANTANDER",IF(COUNTIF('Códigos Itaú (ref)'!$A$2:$A$44,$C1958)&gt;0,"ITAU",IF(AND(TRIM(UPPER($I1958))="CONTRATUAL",ISNUMBER(SEARCH("INDIVIDUAL",SUBSTITUTE(UPPER($D1958)," ","")))),"PREMIUM FREE",""))))</f>
        <v/>
      </c>
    </row>
    <row r="1959">
      <c r="AC1959">
        <f>IF($C1959="","",IF(COUNTIF('Códigos Santander (ref)'!$A$2:$A$79,$C1959)&gt;0,"SANTANDER",IF(COUNTIF('Códigos Itaú (ref)'!$A$2:$A$44,$C1959)&gt;0,"ITAU",IF(AND(TRIM(UPPER($I1959))="CONTRATUAL",ISNUMBER(SEARCH("INDIVIDUAL",SUBSTITUTE(UPPER($D1959)," ","")))),"PREMIUM FREE",""))))</f>
        <v/>
      </c>
    </row>
    <row r="1960">
      <c r="AC1960">
        <f>IF($C1960="","",IF(COUNTIF('Códigos Santander (ref)'!$A$2:$A$79,$C1960)&gt;0,"SANTANDER",IF(COUNTIF('Códigos Itaú (ref)'!$A$2:$A$44,$C1960)&gt;0,"ITAU",IF(AND(TRIM(UPPER($I1960))="CONTRATUAL",ISNUMBER(SEARCH("INDIVIDUAL",SUBSTITUTE(UPPER($D1960)," ","")))),"PREMIUM FREE",""))))</f>
        <v/>
      </c>
    </row>
    <row r="1961">
      <c r="AC1961">
        <f>IF($C1961="","",IF(COUNTIF('Códigos Santander (ref)'!$A$2:$A$79,$C1961)&gt;0,"SANTANDER",IF(COUNTIF('Códigos Itaú (ref)'!$A$2:$A$44,$C1961)&gt;0,"ITAU",IF(AND(TRIM(UPPER($I1961))="CONTRATUAL",ISNUMBER(SEARCH("INDIVIDUAL",SUBSTITUTE(UPPER($D1961)," ","")))),"PREMIUM FREE",""))))</f>
        <v/>
      </c>
    </row>
    <row r="1962">
      <c r="AC1962">
        <f>IF($C1962="","",IF(COUNTIF('Códigos Santander (ref)'!$A$2:$A$79,$C1962)&gt;0,"SANTANDER",IF(COUNTIF('Códigos Itaú (ref)'!$A$2:$A$44,$C1962)&gt;0,"ITAU",IF(AND(TRIM(UPPER($I1962))="CONTRATUAL",ISNUMBER(SEARCH("INDIVIDUAL",SUBSTITUTE(UPPER($D1962)," ","")))),"PREMIUM FREE",""))))</f>
        <v/>
      </c>
    </row>
    <row r="1963">
      <c r="AC1963">
        <f>IF($C1963="","",IF(COUNTIF('Códigos Santander (ref)'!$A$2:$A$79,$C1963)&gt;0,"SANTANDER",IF(COUNTIF('Códigos Itaú (ref)'!$A$2:$A$44,$C1963)&gt;0,"ITAU",IF(AND(TRIM(UPPER($I1963))="CONTRATUAL",ISNUMBER(SEARCH("INDIVIDUAL",SUBSTITUTE(UPPER($D1963)," ","")))),"PREMIUM FREE",""))))</f>
        <v/>
      </c>
    </row>
    <row r="1964">
      <c r="AC1964">
        <f>IF($C1964="","",IF(COUNTIF('Códigos Santander (ref)'!$A$2:$A$79,$C1964)&gt;0,"SANTANDER",IF(COUNTIF('Códigos Itaú (ref)'!$A$2:$A$44,$C1964)&gt;0,"ITAU",IF(AND(TRIM(UPPER($I1964))="CONTRATUAL",ISNUMBER(SEARCH("INDIVIDUAL",SUBSTITUTE(UPPER($D1964)," ","")))),"PREMIUM FREE",""))))</f>
        <v/>
      </c>
    </row>
    <row r="1965">
      <c r="AC1965">
        <f>IF($C1965="","",IF(COUNTIF('Códigos Santander (ref)'!$A$2:$A$79,$C1965)&gt;0,"SANTANDER",IF(COUNTIF('Códigos Itaú (ref)'!$A$2:$A$44,$C1965)&gt;0,"ITAU",IF(AND(TRIM(UPPER($I1965))="CONTRATUAL",ISNUMBER(SEARCH("INDIVIDUAL",SUBSTITUTE(UPPER($D1965)," ","")))),"PREMIUM FREE",""))))</f>
        <v/>
      </c>
    </row>
    <row r="1966">
      <c r="AC1966">
        <f>IF($C1966="","",IF(COUNTIF('Códigos Santander (ref)'!$A$2:$A$79,$C1966)&gt;0,"SANTANDER",IF(COUNTIF('Códigos Itaú (ref)'!$A$2:$A$44,$C1966)&gt;0,"ITAU",IF(AND(TRIM(UPPER($I1966))="CONTRATUAL",ISNUMBER(SEARCH("INDIVIDUAL",SUBSTITUTE(UPPER($D1966)," ","")))),"PREMIUM FREE",""))))</f>
        <v/>
      </c>
    </row>
    <row r="1967">
      <c r="AC1967">
        <f>IF($C1967="","",IF(COUNTIF('Códigos Santander (ref)'!$A$2:$A$79,$C1967)&gt;0,"SANTANDER",IF(COUNTIF('Códigos Itaú (ref)'!$A$2:$A$44,$C1967)&gt;0,"ITAU",IF(AND(TRIM(UPPER($I1967))="CONTRATUAL",ISNUMBER(SEARCH("INDIVIDUAL",SUBSTITUTE(UPPER($D1967)," ","")))),"PREMIUM FREE",""))))</f>
        <v/>
      </c>
    </row>
    <row r="1968">
      <c r="AC1968">
        <f>IF($C1968="","",IF(COUNTIF('Códigos Santander (ref)'!$A$2:$A$79,$C1968)&gt;0,"SANTANDER",IF(COUNTIF('Códigos Itaú (ref)'!$A$2:$A$44,$C1968)&gt;0,"ITAU",IF(AND(TRIM(UPPER($I1968))="CONTRATUAL",ISNUMBER(SEARCH("INDIVIDUAL",SUBSTITUTE(UPPER($D1968)," ","")))),"PREMIUM FREE",""))))</f>
        <v/>
      </c>
    </row>
    <row r="1969">
      <c r="AC1969">
        <f>IF($C1969="","",IF(COUNTIF('Códigos Santander (ref)'!$A$2:$A$79,$C1969)&gt;0,"SANTANDER",IF(COUNTIF('Códigos Itaú (ref)'!$A$2:$A$44,$C1969)&gt;0,"ITAU",IF(AND(TRIM(UPPER($I1969))="CONTRATUAL",ISNUMBER(SEARCH("INDIVIDUAL",SUBSTITUTE(UPPER($D1969)," ","")))),"PREMIUM FREE",""))))</f>
        <v/>
      </c>
    </row>
    <row r="1970">
      <c r="AC1970">
        <f>IF($C1970="","",IF(COUNTIF('Códigos Santander (ref)'!$A$2:$A$79,$C1970)&gt;0,"SANTANDER",IF(COUNTIF('Códigos Itaú (ref)'!$A$2:$A$44,$C1970)&gt;0,"ITAU",IF(AND(TRIM(UPPER($I1970))="CONTRATUAL",ISNUMBER(SEARCH("INDIVIDUAL",SUBSTITUTE(UPPER($D1970)," ","")))),"PREMIUM FREE",""))))</f>
        <v/>
      </c>
    </row>
    <row r="1971">
      <c r="AC1971">
        <f>IF($C1971="","",IF(COUNTIF('Códigos Santander (ref)'!$A$2:$A$79,$C1971)&gt;0,"SANTANDER",IF(COUNTIF('Códigos Itaú (ref)'!$A$2:$A$44,$C1971)&gt;0,"ITAU",IF(AND(TRIM(UPPER($I1971))="CONTRATUAL",ISNUMBER(SEARCH("INDIVIDUAL",SUBSTITUTE(UPPER($D1971)," ","")))),"PREMIUM FREE",""))))</f>
        <v/>
      </c>
    </row>
    <row r="1972">
      <c r="AC1972">
        <f>IF($C1972="","",IF(COUNTIF('Códigos Santander (ref)'!$A$2:$A$79,$C1972)&gt;0,"SANTANDER",IF(COUNTIF('Códigos Itaú (ref)'!$A$2:$A$44,$C1972)&gt;0,"ITAU",IF(AND(TRIM(UPPER($I1972))="CONTRATUAL",ISNUMBER(SEARCH("INDIVIDUAL",SUBSTITUTE(UPPER($D1972)," ","")))),"PREMIUM FREE",""))))</f>
        <v/>
      </c>
    </row>
    <row r="1973">
      <c r="AC1973">
        <f>IF($C1973="","",IF(COUNTIF('Códigos Santander (ref)'!$A$2:$A$79,$C1973)&gt;0,"SANTANDER",IF(COUNTIF('Códigos Itaú (ref)'!$A$2:$A$44,$C1973)&gt;0,"ITAU",IF(AND(TRIM(UPPER($I1973))="CONTRATUAL",ISNUMBER(SEARCH("INDIVIDUAL",SUBSTITUTE(UPPER($D1973)," ","")))),"PREMIUM FREE",""))))</f>
        <v/>
      </c>
    </row>
    <row r="1974">
      <c r="AC1974">
        <f>IF($C1974="","",IF(COUNTIF('Códigos Santander (ref)'!$A$2:$A$79,$C1974)&gt;0,"SANTANDER",IF(COUNTIF('Códigos Itaú (ref)'!$A$2:$A$44,$C1974)&gt;0,"ITAU",IF(AND(TRIM(UPPER($I1974))="CONTRATUAL",ISNUMBER(SEARCH("INDIVIDUAL",SUBSTITUTE(UPPER($D1974)," ","")))),"PREMIUM FREE",""))))</f>
        <v/>
      </c>
    </row>
    <row r="1975">
      <c r="AC1975">
        <f>IF($C1975="","",IF(COUNTIF('Códigos Santander (ref)'!$A$2:$A$79,$C1975)&gt;0,"SANTANDER",IF(COUNTIF('Códigos Itaú (ref)'!$A$2:$A$44,$C1975)&gt;0,"ITAU",IF(AND(TRIM(UPPER($I1975))="CONTRATUAL",ISNUMBER(SEARCH("INDIVIDUAL",SUBSTITUTE(UPPER($D1975)," ","")))),"PREMIUM FREE",""))))</f>
        <v/>
      </c>
    </row>
    <row r="1976">
      <c r="AC1976">
        <f>IF($C1976="","",IF(COUNTIF('Códigos Santander (ref)'!$A$2:$A$79,$C1976)&gt;0,"SANTANDER",IF(COUNTIF('Códigos Itaú (ref)'!$A$2:$A$44,$C1976)&gt;0,"ITAU",IF(AND(TRIM(UPPER($I1976))="CONTRATUAL",ISNUMBER(SEARCH("INDIVIDUAL",SUBSTITUTE(UPPER($D1976)," ","")))),"PREMIUM FREE",""))))</f>
        <v/>
      </c>
    </row>
    <row r="1977">
      <c r="AC1977">
        <f>IF($C1977="","",IF(COUNTIF('Códigos Santander (ref)'!$A$2:$A$79,$C1977)&gt;0,"SANTANDER",IF(COUNTIF('Códigos Itaú (ref)'!$A$2:$A$44,$C1977)&gt;0,"ITAU",IF(AND(TRIM(UPPER($I1977))="CONTRATUAL",ISNUMBER(SEARCH("INDIVIDUAL",SUBSTITUTE(UPPER($D1977)," ","")))),"PREMIUM FREE",""))))</f>
        <v/>
      </c>
    </row>
    <row r="1978">
      <c r="AC1978">
        <f>IF($C1978="","",IF(COUNTIF('Códigos Santander (ref)'!$A$2:$A$79,$C1978)&gt;0,"SANTANDER",IF(COUNTIF('Códigos Itaú (ref)'!$A$2:$A$44,$C1978)&gt;0,"ITAU",IF(AND(TRIM(UPPER($I1978))="CONTRATUAL",ISNUMBER(SEARCH("INDIVIDUAL",SUBSTITUTE(UPPER($D1978)," ","")))),"PREMIUM FREE",""))))</f>
        <v/>
      </c>
    </row>
    <row r="1979">
      <c r="AC1979">
        <f>IF($C1979="","",IF(COUNTIF('Códigos Santander (ref)'!$A$2:$A$79,$C1979)&gt;0,"SANTANDER",IF(COUNTIF('Códigos Itaú (ref)'!$A$2:$A$44,$C1979)&gt;0,"ITAU",IF(AND(TRIM(UPPER($I1979))="CONTRATUAL",ISNUMBER(SEARCH("INDIVIDUAL",SUBSTITUTE(UPPER($D1979)," ","")))),"PREMIUM FREE",""))))</f>
        <v/>
      </c>
    </row>
    <row r="1980">
      <c r="AC1980">
        <f>IF($C1980="","",IF(COUNTIF('Códigos Santander (ref)'!$A$2:$A$79,$C1980)&gt;0,"SANTANDER",IF(COUNTIF('Códigos Itaú (ref)'!$A$2:$A$44,$C1980)&gt;0,"ITAU",IF(AND(TRIM(UPPER($I1980))="CONTRATUAL",ISNUMBER(SEARCH("INDIVIDUAL",SUBSTITUTE(UPPER($D1980)," ","")))),"PREMIUM FREE",""))))</f>
        <v/>
      </c>
    </row>
    <row r="1981">
      <c r="AC1981">
        <f>IF($C1981="","",IF(COUNTIF('Códigos Santander (ref)'!$A$2:$A$79,$C1981)&gt;0,"SANTANDER",IF(COUNTIF('Códigos Itaú (ref)'!$A$2:$A$44,$C1981)&gt;0,"ITAU",IF(AND(TRIM(UPPER($I1981))="CONTRATUAL",ISNUMBER(SEARCH("INDIVIDUAL",SUBSTITUTE(UPPER($D1981)," ","")))),"PREMIUM FREE",""))))</f>
        <v/>
      </c>
    </row>
    <row r="1982">
      <c r="AC1982">
        <f>IF($C1982="","",IF(COUNTIF('Códigos Santander (ref)'!$A$2:$A$79,$C1982)&gt;0,"SANTANDER",IF(COUNTIF('Códigos Itaú (ref)'!$A$2:$A$44,$C1982)&gt;0,"ITAU",IF(AND(TRIM(UPPER($I1982))="CONTRATUAL",ISNUMBER(SEARCH("INDIVIDUAL",SUBSTITUTE(UPPER($D1982)," ","")))),"PREMIUM FREE",""))))</f>
        <v/>
      </c>
    </row>
    <row r="1983">
      <c r="AC1983">
        <f>IF($C1983="","",IF(COUNTIF('Códigos Santander (ref)'!$A$2:$A$79,$C1983)&gt;0,"SANTANDER",IF(COUNTIF('Códigos Itaú (ref)'!$A$2:$A$44,$C1983)&gt;0,"ITAU",IF(AND(TRIM(UPPER($I1983))="CONTRATUAL",ISNUMBER(SEARCH("INDIVIDUAL",SUBSTITUTE(UPPER($D1983)," ","")))),"PREMIUM FREE",""))))</f>
        <v/>
      </c>
    </row>
    <row r="1984">
      <c r="AC1984">
        <f>IF($C1984="","",IF(COUNTIF('Códigos Santander (ref)'!$A$2:$A$79,$C1984)&gt;0,"SANTANDER",IF(COUNTIF('Códigos Itaú (ref)'!$A$2:$A$44,$C1984)&gt;0,"ITAU",IF(AND(TRIM(UPPER($I1984))="CONTRATUAL",ISNUMBER(SEARCH("INDIVIDUAL",SUBSTITUTE(UPPER($D1984)," ","")))),"PREMIUM FREE",""))))</f>
        <v/>
      </c>
    </row>
    <row r="1985">
      <c r="AC1985">
        <f>IF($C1985="","",IF(COUNTIF('Códigos Santander (ref)'!$A$2:$A$79,$C1985)&gt;0,"SANTANDER",IF(COUNTIF('Códigos Itaú (ref)'!$A$2:$A$44,$C1985)&gt;0,"ITAU",IF(AND(TRIM(UPPER($I1985))="CONTRATUAL",ISNUMBER(SEARCH("INDIVIDUAL",SUBSTITUTE(UPPER($D1985)," ","")))),"PREMIUM FREE",""))))</f>
        <v/>
      </c>
    </row>
    <row r="1986">
      <c r="AC1986">
        <f>IF($C1986="","",IF(COUNTIF('Códigos Santander (ref)'!$A$2:$A$79,$C1986)&gt;0,"SANTANDER",IF(COUNTIF('Códigos Itaú (ref)'!$A$2:$A$44,$C1986)&gt;0,"ITAU",IF(AND(TRIM(UPPER($I1986))="CONTRATUAL",ISNUMBER(SEARCH("INDIVIDUAL",SUBSTITUTE(UPPER($D1986)," ","")))),"PREMIUM FREE",""))))</f>
        <v/>
      </c>
    </row>
    <row r="1987">
      <c r="AC1987">
        <f>IF($C1987="","",IF(COUNTIF('Códigos Santander (ref)'!$A$2:$A$79,$C1987)&gt;0,"SANTANDER",IF(COUNTIF('Códigos Itaú (ref)'!$A$2:$A$44,$C1987)&gt;0,"ITAU",IF(AND(TRIM(UPPER($I1987))="CONTRATUAL",ISNUMBER(SEARCH("INDIVIDUAL",SUBSTITUTE(UPPER($D1987)," ","")))),"PREMIUM FREE",""))))</f>
        <v/>
      </c>
    </row>
    <row r="1988">
      <c r="AC1988">
        <f>IF($C1988="","",IF(COUNTIF('Códigos Santander (ref)'!$A$2:$A$79,$C1988)&gt;0,"SANTANDER",IF(COUNTIF('Códigos Itaú (ref)'!$A$2:$A$44,$C1988)&gt;0,"ITAU",IF(AND(TRIM(UPPER($I1988))="CONTRATUAL",ISNUMBER(SEARCH("INDIVIDUAL",SUBSTITUTE(UPPER($D1988)," ","")))),"PREMIUM FREE",""))))</f>
        <v/>
      </c>
    </row>
    <row r="1989">
      <c r="AC1989">
        <f>IF($C1989="","",IF(COUNTIF('Códigos Santander (ref)'!$A$2:$A$79,$C1989)&gt;0,"SANTANDER",IF(COUNTIF('Códigos Itaú (ref)'!$A$2:$A$44,$C1989)&gt;0,"ITAU",IF(AND(TRIM(UPPER($I1989))="CONTRATUAL",ISNUMBER(SEARCH("INDIVIDUAL",SUBSTITUTE(UPPER($D1989)," ","")))),"PREMIUM FREE",""))))</f>
        <v/>
      </c>
    </row>
    <row r="1990">
      <c r="AC1990">
        <f>IF($C1990="","",IF(COUNTIF('Códigos Santander (ref)'!$A$2:$A$79,$C1990)&gt;0,"SANTANDER",IF(COUNTIF('Códigos Itaú (ref)'!$A$2:$A$44,$C1990)&gt;0,"ITAU",IF(AND(TRIM(UPPER($I1990))="CONTRATUAL",ISNUMBER(SEARCH("INDIVIDUAL",SUBSTITUTE(UPPER($D1990)," ","")))),"PREMIUM FREE",""))))</f>
        <v/>
      </c>
    </row>
    <row r="1991">
      <c r="AC1991">
        <f>IF($C1991="","",IF(COUNTIF('Códigos Santander (ref)'!$A$2:$A$79,$C1991)&gt;0,"SANTANDER",IF(COUNTIF('Códigos Itaú (ref)'!$A$2:$A$44,$C1991)&gt;0,"ITAU",IF(AND(TRIM(UPPER($I1991))="CONTRATUAL",ISNUMBER(SEARCH("INDIVIDUAL",SUBSTITUTE(UPPER($D1991)," ","")))),"PREMIUM FREE",""))))</f>
        <v/>
      </c>
    </row>
    <row r="1992">
      <c r="AC1992">
        <f>IF($C1992="","",IF(COUNTIF('Códigos Santander (ref)'!$A$2:$A$79,$C1992)&gt;0,"SANTANDER",IF(COUNTIF('Códigos Itaú (ref)'!$A$2:$A$44,$C1992)&gt;0,"ITAU",IF(AND(TRIM(UPPER($I1992))="CONTRATUAL",ISNUMBER(SEARCH("INDIVIDUAL",SUBSTITUTE(UPPER($D1992)," ","")))),"PREMIUM FREE",""))))</f>
        <v/>
      </c>
    </row>
    <row r="1993">
      <c r="AC1993">
        <f>IF($C1993="","",IF(COUNTIF('Códigos Santander (ref)'!$A$2:$A$79,$C1993)&gt;0,"SANTANDER",IF(COUNTIF('Códigos Itaú (ref)'!$A$2:$A$44,$C1993)&gt;0,"ITAU",IF(AND(TRIM(UPPER($I1993))="CONTRATUAL",ISNUMBER(SEARCH("INDIVIDUAL",SUBSTITUTE(UPPER($D1993)," ","")))),"PREMIUM FREE",""))))</f>
        <v/>
      </c>
    </row>
    <row r="1994">
      <c r="AC1994">
        <f>IF($C1994="","",IF(COUNTIF('Códigos Santander (ref)'!$A$2:$A$79,$C1994)&gt;0,"SANTANDER",IF(COUNTIF('Códigos Itaú (ref)'!$A$2:$A$44,$C1994)&gt;0,"ITAU",IF(AND(TRIM(UPPER($I1994))="CONTRATUAL",ISNUMBER(SEARCH("INDIVIDUAL",SUBSTITUTE(UPPER($D1994)," ","")))),"PREMIUM FREE",""))))</f>
        <v/>
      </c>
    </row>
    <row r="1995">
      <c r="AC1995">
        <f>IF($C1995="","",IF(COUNTIF('Códigos Santander (ref)'!$A$2:$A$79,$C1995)&gt;0,"SANTANDER",IF(COUNTIF('Códigos Itaú (ref)'!$A$2:$A$44,$C1995)&gt;0,"ITAU",IF(AND(TRIM(UPPER($I1995))="CONTRATUAL",ISNUMBER(SEARCH("INDIVIDUAL",SUBSTITUTE(UPPER($D1995)," ","")))),"PREMIUM FREE",""))))</f>
        <v/>
      </c>
    </row>
    <row r="1996">
      <c r="AC1996">
        <f>IF($C1996="","",IF(COUNTIF('Códigos Santander (ref)'!$A$2:$A$79,$C1996)&gt;0,"SANTANDER",IF(COUNTIF('Códigos Itaú (ref)'!$A$2:$A$44,$C1996)&gt;0,"ITAU",IF(AND(TRIM(UPPER($I1996))="CONTRATUAL",ISNUMBER(SEARCH("INDIVIDUAL",SUBSTITUTE(UPPER($D1996)," ","")))),"PREMIUM FREE",""))))</f>
        <v/>
      </c>
    </row>
    <row r="1997">
      <c r="AC1997">
        <f>IF($C1997="","",IF(COUNTIF('Códigos Santander (ref)'!$A$2:$A$79,$C1997)&gt;0,"SANTANDER",IF(COUNTIF('Códigos Itaú (ref)'!$A$2:$A$44,$C1997)&gt;0,"ITAU",IF(AND(TRIM(UPPER($I1997))="CONTRATUAL",ISNUMBER(SEARCH("INDIVIDUAL",SUBSTITUTE(UPPER($D1997)," ","")))),"PREMIUM FREE",""))))</f>
        <v/>
      </c>
    </row>
    <row r="1998">
      <c r="AC1998">
        <f>IF($C1998="","",IF(COUNTIF('Códigos Santander (ref)'!$A$2:$A$79,$C1998)&gt;0,"SANTANDER",IF(COUNTIF('Códigos Itaú (ref)'!$A$2:$A$44,$C1998)&gt;0,"ITAU",IF(AND(TRIM(UPPER($I1998))="CONTRATUAL",ISNUMBER(SEARCH("INDIVIDUAL",SUBSTITUTE(UPPER($D1998)," ","")))),"PREMIUM FREE",""))))</f>
        <v/>
      </c>
    </row>
    <row r="1999">
      <c r="AC1999">
        <f>IF($C1999="","",IF(COUNTIF('Códigos Santander (ref)'!$A$2:$A$79,$C1999)&gt;0,"SANTANDER",IF(COUNTIF('Códigos Itaú (ref)'!$A$2:$A$44,$C1999)&gt;0,"ITAU",IF(AND(TRIM(UPPER($I1999))="CONTRATUAL",ISNUMBER(SEARCH("INDIVIDUAL",SUBSTITUTE(UPPER($D1999)," ","")))),"PREMIUM FREE",""))))</f>
        <v/>
      </c>
    </row>
    <row r="2000">
      <c r="AC2000">
        <f>IF($C2000="","",IF(COUNTIF('Códigos Santander (ref)'!$A$2:$A$79,$C2000)&gt;0,"SANTANDER",IF(COUNTIF('Códigos Itaú (ref)'!$A$2:$A$44,$C2000)&gt;0,"ITAU",IF(AND(TRIM(UPPER($I2000))="CONTRATUAL",ISNUMBER(SEARCH("INDIVIDUAL",SUBSTITUTE(UPPER($D2000)," ","")))),"PREMIUM FREE",""))))</f>
        <v/>
      </c>
    </row>
    <row r="2001">
      <c r="AC2001">
        <f>IF($C2001="","",IF(COUNTIF('Códigos Santander (ref)'!$A$2:$A$79,$C2001)&gt;0,"SANTANDER",IF(COUNTIF('Códigos Itaú (ref)'!$A$2:$A$44,$C2001)&gt;0,"ITAU",IF(AND(TRIM(UPPER($I2001))="CONTRATUAL",ISNUMBER(SEARCH("INDIVIDUAL",SUBSTITUTE(UPPER($D2001)," ","")))),"PREMIUM FREE",""))))</f>
        <v/>
      </c>
    </row>
    <row r="2002">
      <c r="AC2002">
        <f>IF($C2002="","",IF(COUNTIF('Códigos Santander (ref)'!$A$2:$A$79,$C2002)&gt;0,"SANTANDER",IF(COUNTIF('Códigos Itaú (ref)'!$A$2:$A$44,$C2002)&gt;0,"ITAU",IF(AND(TRIM(UPPER($I2002))="CONTRATUAL",ISNUMBER(SEARCH("INDIVIDUAL",SUBSTITUTE(UPPER($D2002)," ","")))),"PREMIUM FREE",""))))</f>
        <v/>
      </c>
    </row>
    <row r="2003">
      <c r="AC2003">
        <f>IF($C2003="","",IF(COUNTIF('Códigos Santander (ref)'!$A$2:$A$79,$C2003)&gt;0,"SANTANDER",IF(COUNTIF('Códigos Itaú (ref)'!$A$2:$A$44,$C2003)&gt;0,"ITAU",IF(AND(TRIM(UPPER($I2003))="CONTRATUAL",ISNUMBER(SEARCH("INDIVIDUAL",SUBSTITUTE(UPPER($D2003)," ","")))),"PREMIUM FREE",""))))</f>
        <v/>
      </c>
    </row>
    <row r="2004">
      <c r="AC2004">
        <f>IF($C2004="","",IF(COUNTIF('Códigos Santander (ref)'!$A$2:$A$79,$C2004)&gt;0,"SANTANDER",IF(COUNTIF('Códigos Itaú (ref)'!$A$2:$A$44,$C2004)&gt;0,"ITAU",IF(AND(TRIM(UPPER($I2004))="CONTRATUAL",ISNUMBER(SEARCH("INDIVIDUAL",SUBSTITUTE(UPPER($D2004)," ","")))),"PREMIUM FREE",""))))</f>
        <v/>
      </c>
    </row>
    <row r="2005">
      <c r="AC2005">
        <f>IF($C2005="","",IF(COUNTIF('Códigos Santander (ref)'!$A$2:$A$79,$C2005)&gt;0,"SANTANDER",IF(COUNTIF('Códigos Itaú (ref)'!$A$2:$A$44,$C2005)&gt;0,"ITAU",IF(AND(TRIM(UPPER($I2005))="CONTRATUAL",ISNUMBER(SEARCH("INDIVIDUAL",SUBSTITUTE(UPPER($D2005)," ","")))),"PREMIUM FREE",""))))</f>
        <v/>
      </c>
    </row>
    <row r="2006">
      <c r="AC2006">
        <f>IF($C2006="","",IF(COUNTIF('Códigos Santander (ref)'!$A$2:$A$79,$C2006)&gt;0,"SANTANDER",IF(COUNTIF('Códigos Itaú (ref)'!$A$2:$A$44,$C2006)&gt;0,"ITAU",IF(AND(TRIM(UPPER($I2006))="CONTRATUAL",ISNUMBER(SEARCH("INDIVIDUAL",SUBSTITUTE(UPPER($D2006)," ","")))),"PREMIUM FREE",""))))</f>
        <v/>
      </c>
    </row>
    <row r="2007">
      <c r="AC2007">
        <f>IF($C2007="","",IF(COUNTIF('Códigos Santander (ref)'!$A$2:$A$79,$C2007)&gt;0,"SANTANDER",IF(COUNTIF('Códigos Itaú (ref)'!$A$2:$A$44,$C2007)&gt;0,"ITAU",IF(AND(TRIM(UPPER($I2007))="CONTRATUAL",ISNUMBER(SEARCH("INDIVIDUAL",SUBSTITUTE(UPPER($D2007)," ","")))),"PREMIUM FREE",""))))</f>
        <v/>
      </c>
    </row>
    <row r="2008">
      <c r="AC2008">
        <f>IF($C2008="","",IF(COUNTIF('Códigos Santander (ref)'!$A$2:$A$79,$C2008)&gt;0,"SANTANDER",IF(COUNTIF('Códigos Itaú (ref)'!$A$2:$A$44,$C2008)&gt;0,"ITAU",IF(AND(TRIM(UPPER($I2008))="CONTRATUAL",ISNUMBER(SEARCH("INDIVIDUAL",SUBSTITUTE(UPPER($D2008)," ","")))),"PREMIUM FREE",""))))</f>
        <v/>
      </c>
    </row>
    <row r="2009">
      <c r="AC2009">
        <f>IF($C2009="","",IF(COUNTIF('Códigos Santander (ref)'!$A$2:$A$79,$C2009)&gt;0,"SANTANDER",IF(COUNTIF('Códigos Itaú (ref)'!$A$2:$A$44,$C2009)&gt;0,"ITAU",IF(AND(TRIM(UPPER($I2009))="CONTRATUAL",ISNUMBER(SEARCH("INDIVIDUAL",SUBSTITUTE(UPPER($D2009)," ","")))),"PREMIUM FREE",""))))</f>
        <v/>
      </c>
    </row>
    <row r="2010">
      <c r="AC2010">
        <f>IF($C2010="","",IF(COUNTIF('Códigos Santander (ref)'!$A$2:$A$79,$C2010)&gt;0,"SANTANDER",IF(COUNTIF('Códigos Itaú (ref)'!$A$2:$A$44,$C2010)&gt;0,"ITAU",IF(AND(TRIM(UPPER($I2010))="CONTRATUAL",ISNUMBER(SEARCH("INDIVIDUAL",SUBSTITUTE(UPPER($D2010)," ","")))),"PREMIUM FREE",""))))</f>
        <v/>
      </c>
    </row>
    <row r="2011">
      <c r="AC2011">
        <f>IF($C2011="","",IF(COUNTIF('Códigos Santander (ref)'!$A$2:$A$79,$C2011)&gt;0,"SANTANDER",IF(COUNTIF('Códigos Itaú (ref)'!$A$2:$A$44,$C2011)&gt;0,"ITAU",IF(AND(TRIM(UPPER($I2011))="CONTRATUAL",ISNUMBER(SEARCH("INDIVIDUAL",SUBSTITUTE(UPPER($D2011)," ","")))),"PREMIUM FREE",""))))</f>
        <v/>
      </c>
    </row>
    <row r="2012">
      <c r="AC2012">
        <f>IF($C2012="","",IF(COUNTIF('Códigos Santander (ref)'!$A$2:$A$79,$C2012)&gt;0,"SANTANDER",IF(COUNTIF('Códigos Itaú (ref)'!$A$2:$A$44,$C2012)&gt;0,"ITAU",IF(AND(TRIM(UPPER($I2012))="CONTRATUAL",ISNUMBER(SEARCH("INDIVIDUAL",SUBSTITUTE(UPPER($D2012)," ","")))),"PREMIUM FREE",""))))</f>
        <v/>
      </c>
    </row>
    <row r="2013">
      <c r="AC2013">
        <f>IF($C2013="","",IF(COUNTIF('Códigos Santander (ref)'!$A$2:$A$79,$C2013)&gt;0,"SANTANDER",IF(COUNTIF('Códigos Itaú (ref)'!$A$2:$A$44,$C2013)&gt;0,"ITAU",IF(AND(TRIM(UPPER($I2013))="CONTRATUAL",ISNUMBER(SEARCH("INDIVIDUAL",SUBSTITUTE(UPPER($D2013)," ","")))),"PREMIUM FREE",""))))</f>
        <v/>
      </c>
    </row>
    <row r="2014">
      <c r="AC2014">
        <f>IF($C2014="","",IF(COUNTIF('Códigos Santander (ref)'!$A$2:$A$79,$C2014)&gt;0,"SANTANDER",IF(COUNTIF('Códigos Itaú (ref)'!$A$2:$A$44,$C2014)&gt;0,"ITAU",IF(AND(TRIM(UPPER($I2014))="CONTRATUAL",ISNUMBER(SEARCH("INDIVIDUAL",SUBSTITUTE(UPPER($D2014)," ","")))),"PREMIUM FREE",""))))</f>
        <v/>
      </c>
    </row>
    <row r="2015">
      <c r="AC2015">
        <f>IF($C2015="","",IF(COUNTIF('Códigos Santander (ref)'!$A$2:$A$79,$C2015)&gt;0,"SANTANDER",IF(COUNTIF('Códigos Itaú (ref)'!$A$2:$A$44,$C2015)&gt;0,"ITAU",IF(AND(TRIM(UPPER($I2015))="CONTRATUAL",ISNUMBER(SEARCH("INDIVIDUAL",SUBSTITUTE(UPPER($D2015)," ","")))),"PREMIUM FREE",""))))</f>
        <v/>
      </c>
    </row>
    <row r="2016">
      <c r="AC2016">
        <f>IF($C2016="","",IF(COUNTIF('Códigos Santander (ref)'!$A$2:$A$79,$C2016)&gt;0,"SANTANDER",IF(COUNTIF('Códigos Itaú (ref)'!$A$2:$A$44,$C2016)&gt;0,"ITAU",IF(AND(TRIM(UPPER($I2016))="CONTRATUAL",ISNUMBER(SEARCH("INDIVIDUAL",SUBSTITUTE(UPPER($D2016)," ","")))),"PREMIUM FREE",""))))</f>
        <v/>
      </c>
    </row>
    <row r="2017">
      <c r="AC2017">
        <f>IF($C2017="","",IF(COUNTIF('Códigos Santander (ref)'!$A$2:$A$79,$C2017)&gt;0,"SANTANDER",IF(COUNTIF('Códigos Itaú (ref)'!$A$2:$A$44,$C2017)&gt;0,"ITAU",IF(AND(TRIM(UPPER($I2017))="CONTRATUAL",ISNUMBER(SEARCH("INDIVIDUAL",SUBSTITUTE(UPPER($D2017)," ","")))),"PREMIUM FREE",""))))</f>
        <v/>
      </c>
    </row>
    <row r="2018">
      <c r="AC2018">
        <f>IF($C2018="","",IF(COUNTIF('Códigos Santander (ref)'!$A$2:$A$79,$C2018)&gt;0,"SANTANDER",IF(COUNTIF('Códigos Itaú (ref)'!$A$2:$A$44,$C2018)&gt;0,"ITAU",IF(AND(TRIM(UPPER($I2018))="CONTRATUAL",ISNUMBER(SEARCH("INDIVIDUAL",SUBSTITUTE(UPPER($D2018)," ","")))),"PREMIUM FREE",""))))</f>
        <v/>
      </c>
    </row>
    <row r="2019">
      <c r="AC2019">
        <f>IF($C2019="","",IF(COUNTIF('Códigos Santander (ref)'!$A$2:$A$79,$C2019)&gt;0,"SANTANDER",IF(COUNTIF('Códigos Itaú (ref)'!$A$2:$A$44,$C2019)&gt;0,"ITAU",IF(AND(TRIM(UPPER($I2019))="CONTRATUAL",ISNUMBER(SEARCH("INDIVIDUAL",SUBSTITUTE(UPPER($D2019)," ","")))),"PREMIUM FREE",""))))</f>
        <v/>
      </c>
    </row>
    <row r="2020">
      <c r="AC2020">
        <f>IF($C2020="","",IF(COUNTIF('Códigos Santander (ref)'!$A$2:$A$79,$C2020)&gt;0,"SANTANDER",IF(COUNTIF('Códigos Itaú (ref)'!$A$2:$A$44,$C2020)&gt;0,"ITAU",IF(AND(TRIM(UPPER($I2020))="CONTRATUAL",ISNUMBER(SEARCH("INDIVIDUAL",SUBSTITUTE(UPPER($D2020)," ","")))),"PREMIUM FREE",""))))</f>
        <v/>
      </c>
    </row>
    <row r="2021">
      <c r="AC2021">
        <f>IF($C2021="","",IF(COUNTIF('Códigos Santander (ref)'!$A$2:$A$79,$C2021)&gt;0,"SANTANDER",IF(COUNTIF('Códigos Itaú (ref)'!$A$2:$A$44,$C2021)&gt;0,"ITAU",IF(AND(TRIM(UPPER($I2021))="CONTRATUAL",ISNUMBER(SEARCH("INDIVIDUAL",SUBSTITUTE(UPPER($D2021)," ","")))),"PREMIUM FREE",""))))</f>
        <v/>
      </c>
    </row>
    <row r="2022">
      <c r="AC2022">
        <f>IF($C2022="","",IF(COUNTIF('Códigos Santander (ref)'!$A$2:$A$79,$C2022)&gt;0,"SANTANDER",IF(COUNTIF('Códigos Itaú (ref)'!$A$2:$A$44,$C2022)&gt;0,"ITAU",IF(AND(TRIM(UPPER($I2022))="CONTRATUAL",ISNUMBER(SEARCH("INDIVIDUAL",SUBSTITUTE(UPPER($D2022)," ","")))),"PREMIUM FREE",""))))</f>
        <v/>
      </c>
    </row>
    <row r="2023">
      <c r="AC2023">
        <f>IF($C2023="","",IF(COUNTIF('Códigos Santander (ref)'!$A$2:$A$79,$C2023)&gt;0,"SANTANDER",IF(COUNTIF('Códigos Itaú (ref)'!$A$2:$A$44,$C2023)&gt;0,"ITAU",IF(AND(TRIM(UPPER($I2023))="CONTRATUAL",ISNUMBER(SEARCH("INDIVIDUAL",SUBSTITUTE(UPPER($D2023)," ","")))),"PREMIUM FREE",""))))</f>
        <v/>
      </c>
    </row>
    <row r="2024">
      <c r="AC2024">
        <f>IF($C2024="","",IF(COUNTIF('Códigos Santander (ref)'!$A$2:$A$79,$C2024)&gt;0,"SANTANDER",IF(COUNTIF('Códigos Itaú (ref)'!$A$2:$A$44,$C2024)&gt;0,"ITAU",IF(AND(TRIM(UPPER($I2024))="CONTRATUAL",ISNUMBER(SEARCH("INDIVIDUAL",SUBSTITUTE(UPPER($D2024)," ","")))),"PREMIUM FREE",""))))</f>
        <v/>
      </c>
    </row>
    <row r="2025">
      <c r="AC2025">
        <f>IF($C2025="","",IF(COUNTIF('Códigos Santander (ref)'!$A$2:$A$79,$C2025)&gt;0,"SANTANDER",IF(COUNTIF('Códigos Itaú (ref)'!$A$2:$A$44,$C2025)&gt;0,"ITAU",IF(AND(TRIM(UPPER($I2025))="CONTRATUAL",ISNUMBER(SEARCH("INDIVIDUAL",SUBSTITUTE(UPPER($D2025)," ","")))),"PREMIUM FREE",""))))</f>
        <v/>
      </c>
    </row>
    <row r="2026">
      <c r="AC2026">
        <f>IF($C2026="","",IF(COUNTIF('Códigos Santander (ref)'!$A$2:$A$79,$C2026)&gt;0,"SANTANDER",IF(COUNTIF('Códigos Itaú (ref)'!$A$2:$A$44,$C2026)&gt;0,"ITAU",IF(AND(TRIM(UPPER($I2026))="CONTRATUAL",ISNUMBER(SEARCH("INDIVIDUAL",SUBSTITUTE(UPPER($D2026)," ","")))),"PREMIUM FREE",""))))</f>
        <v/>
      </c>
    </row>
    <row r="2027">
      <c r="AC2027">
        <f>IF($C2027="","",IF(COUNTIF('Códigos Santander (ref)'!$A$2:$A$79,$C2027)&gt;0,"SANTANDER",IF(COUNTIF('Códigos Itaú (ref)'!$A$2:$A$44,$C2027)&gt;0,"ITAU",IF(AND(TRIM(UPPER($I2027))="CONTRATUAL",ISNUMBER(SEARCH("INDIVIDUAL",SUBSTITUTE(UPPER($D2027)," ","")))),"PREMIUM FREE",""))))</f>
        <v/>
      </c>
    </row>
    <row r="2028">
      <c r="AC2028">
        <f>IF($C2028="","",IF(COUNTIF('Códigos Santander (ref)'!$A$2:$A$79,$C2028)&gt;0,"SANTANDER",IF(COUNTIF('Códigos Itaú (ref)'!$A$2:$A$44,$C2028)&gt;0,"ITAU",IF(AND(TRIM(UPPER($I2028))="CONTRATUAL",ISNUMBER(SEARCH("INDIVIDUAL",SUBSTITUTE(UPPER($D2028)," ","")))),"PREMIUM FREE",""))))</f>
        <v/>
      </c>
    </row>
    <row r="2029">
      <c r="AC2029">
        <f>IF($C2029="","",IF(COUNTIF('Códigos Santander (ref)'!$A$2:$A$79,$C2029)&gt;0,"SANTANDER",IF(COUNTIF('Códigos Itaú (ref)'!$A$2:$A$44,$C2029)&gt;0,"ITAU",IF(AND(TRIM(UPPER($I2029))="CONTRATUAL",ISNUMBER(SEARCH("INDIVIDUAL",SUBSTITUTE(UPPER($D2029)," ","")))),"PREMIUM FREE",""))))</f>
        <v/>
      </c>
    </row>
    <row r="2030">
      <c r="AC2030">
        <f>IF($C2030="","",IF(COUNTIF('Códigos Santander (ref)'!$A$2:$A$79,$C2030)&gt;0,"SANTANDER",IF(COUNTIF('Códigos Itaú (ref)'!$A$2:$A$44,$C2030)&gt;0,"ITAU",IF(AND(TRIM(UPPER($I2030))="CONTRATUAL",ISNUMBER(SEARCH("INDIVIDUAL",SUBSTITUTE(UPPER($D2030)," ","")))),"PREMIUM FREE",""))))</f>
        <v/>
      </c>
    </row>
    <row r="2031">
      <c r="AC2031">
        <f>IF($C2031="","",IF(COUNTIF('Códigos Santander (ref)'!$A$2:$A$79,$C2031)&gt;0,"SANTANDER",IF(COUNTIF('Códigos Itaú (ref)'!$A$2:$A$44,$C2031)&gt;0,"ITAU",IF(AND(TRIM(UPPER($I2031))="CONTRATUAL",ISNUMBER(SEARCH("INDIVIDUAL",SUBSTITUTE(UPPER($D2031)," ","")))),"PREMIUM FREE",""))))</f>
        <v/>
      </c>
    </row>
    <row r="2032">
      <c r="AC2032">
        <f>IF($C2032="","",IF(COUNTIF('Códigos Santander (ref)'!$A$2:$A$79,$C2032)&gt;0,"SANTANDER",IF(COUNTIF('Códigos Itaú (ref)'!$A$2:$A$44,$C2032)&gt;0,"ITAU",IF(AND(TRIM(UPPER($I2032))="CONTRATUAL",ISNUMBER(SEARCH("INDIVIDUAL",SUBSTITUTE(UPPER($D2032)," ","")))),"PREMIUM FREE",""))))</f>
        <v/>
      </c>
    </row>
    <row r="2033">
      <c r="AC2033">
        <f>IF($C2033="","",IF(COUNTIF('Códigos Santander (ref)'!$A$2:$A$79,$C2033)&gt;0,"SANTANDER",IF(COUNTIF('Códigos Itaú (ref)'!$A$2:$A$44,$C2033)&gt;0,"ITAU",IF(AND(TRIM(UPPER($I2033))="CONTRATUAL",ISNUMBER(SEARCH("INDIVIDUAL",SUBSTITUTE(UPPER($D2033)," ","")))),"PREMIUM FREE",""))))</f>
        <v/>
      </c>
    </row>
    <row r="2034">
      <c r="AC2034">
        <f>IF($C2034="","",IF(COUNTIF('Códigos Santander (ref)'!$A$2:$A$79,$C2034)&gt;0,"SANTANDER",IF(COUNTIF('Códigos Itaú (ref)'!$A$2:$A$44,$C2034)&gt;0,"ITAU",IF(AND(TRIM(UPPER($I2034))="CONTRATUAL",ISNUMBER(SEARCH("INDIVIDUAL",SUBSTITUTE(UPPER($D2034)," ","")))),"PREMIUM FREE",""))))</f>
        <v/>
      </c>
    </row>
    <row r="2035">
      <c r="AC2035">
        <f>IF($C2035="","",IF(COUNTIF('Códigos Santander (ref)'!$A$2:$A$79,$C2035)&gt;0,"SANTANDER",IF(COUNTIF('Códigos Itaú (ref)'!$A$2:$A$44,$C2035)&gt;0,"ITAU",IF(AND(TRIM(UPPER($I2035))="CONTRATUAL",ISNUMBER(SEARCH("INDIVIDUAL",SUBSTITUTE(UPPER($D2035)," ","")))),"PREMIUM FREE",""))))</f>
        <v/>
      </c>
    </row>
    <row r="2036">
      <c r="AC2036">
        <f>IF($C2036="","",IF(COUNTIF('Códigos Santander (ref)'!$A$2:$A$79,$C2036)&gt;0,"SANTANDER",IF(COUNTIF('Códigos Itaú (ref)'!$A$2:$A$44,$C2036)&gt;0,"ITAU",IF(AND(TRIM(UPPER($I2036))="CONTRATUAL",ISNUMBER(SEARCH("INDIVIDUAL",SUBSTITUTE(UPPER($D2036)," ","")))),"PREMIUM FREE",""))))</f>
        <v/>
      </c>
    </row>
    <row r="2037">
      <c r="AC2037">
        <f>IF($C2037="","",IF(COUNTIF('Códigos Santander (ref)'!$A$2:$A$79,$C2037)&gt;0,"SANTANDER",IF(COUNTIF('Códigos Itaú (ref)'!$A$2:$A$44,$C2037)&gt;0,"ITAU",IF(AND(TRIM(UPPER($I2037))="CONTRATUAL",ISNUMBER(SEARCH("INDIVIDUAL",SUBSTITUTE(UPPER($D2037)," ","")))),"PREMIUM FREE",""))))</f>
        <v/>
      </c>
    </row>
    <row r="2038">
      <c r="AC2038">
        <f>IF($C2038="","",IF(COUNTIF('Códigos Santander (ref)'!$A$2:$A$79,$C2038)&gt;0,"SANTANDER",IF(COUNTIF('Códigos Itaú (ref)'!$A$2:$A$44,$C2038)&gt;0,"ITAU",IF(AND(TRIM(UPPER($I2038))="CONTRATUAL",ISNUMBER(SEARCH("INDIVIDUAL",SUBSTITUTE(UPPER($D2038)," ","")))),"PREMIUM FREE",""))))</f>
        <v/>
      </c>
    </row>
    <row r="2039">
      <c r="AC2039">
        <f>IF($C2039="","",IF(COUNTIF('Códigos Santander (ref)'!$A$2:$A$79,$C2039)&gt;0,"SANTANDER",IF(COUNTIF('Códigos Itaú (ref)'!$A$2:$A$44,$C2039)&gt;0,"ITAU",IF(AND(TRIM(UPPER($I2039))="CONTRATUAL",ISNUMBER(SEARCH("INDIVIDUAL",SUBSTITUTE(UPPER($D2039)," ","")))),"PREMIUM FREE",""))))</f>
        <v/>
      </c>
    </row>
    <row r="2040">
      <c r="AC2040">
        <f>IF($C2040="","",IF(COUNTIF('Códigos Santander (ref)'!$A$2:$A$79,$C2040)&gt;0,"SANTANDER",IF(COUNTIF('Códigos Itaú (ref)'!$A$2:$A$44,$C2040)&gt;0,"ITAU",IF(AND(TRIM(UPPER($I2040))="CONTRATUAL",ISNUMBER(SEARCH("INDIVIDUAL",SUBSTITUTE(UPPER($D2040)," ","")))),"PREMIUM FREE",""))))</f>
        <v/>
      </c>
    </row>
    <row r="2041">
      <c r="AC2041">
        <f>IF($C2041="","",IF(COUNTIF('Códigos Santander (ref)'!$A$2:$A$79,$C2041)&gt;0,"SANTANDER",IF(COUNTIF('Códigos Itaú (ref)'!$A$2:$A$44,$C2041)&gt;0,"ITAU",IF(AND(TRIM(UPPER($I2041))="CONTRATUAL",ISNUMBER(SEARCH("INDIVIDUAL",SUBSTITUTE(UPPER($D2041)," ","")))),"PREMIUM FREE",""))))</f>
        <v/>
      </c>
    </row>
    <row r="2042">
      <c r="AC2042">
        <f>IF($C2042="","",IF(COUNTIF('Códigos Santander (ref)'!$A$2:$A$79,$C2042)&gt;0,"SANTANDER",IF(COUNTIF('Códigos Itaú (ref)'!$A$2:$A$44,$C2042)&gt;0,"ITAU",IF(AND(TRIM(UPPER($I2042))="CONTRATUAL",ISNUMBER(SEARCH("INDIVIDUAL",SUBSTITUTE(UPPER($D2042)," ","")))),"PREMIUM FREE",""))))</f>
        <v/>
      </c>
    </row>
    <row r="2043">
      <c r="AC2043">
        <f>IF($C2043="","",IF(COUNTIF('Códigos Santander (ref)'!$A$2:$A$79,$C2043)&gt;0,"SANTANDER",IF(COUNTIF('Códigos Itaú (ref)'!$A$2:$A$44,$C2043)&gt;0,"ITAU",IF(AND(TRIM(UPPER($I2043))="CONTRATUAL",ISNUMBER(SEARCH("INDIVIDUAL",SUBSTITUTE(UPPER($D2043)," ","")))),"PREMIUM FREE",""))))</f>
        <v/>
      </c>
    </row>
    <row r="2044">
      <c r="AC2044">
        <f>IF($C2044="","",IF(COUNTIF('Códigos Santander (ref)'!$A$2:$A$79,$C2044)&gt;0,"SANTANDER",IF(COUNTIF('Códigos Itaú (ref)'!$A$2:$A$44,$C2044)&gt;0,"ITAU",IF(AND(TRIM(UPPER($I2044))="CONTRATUAL",ISNUMBER(SEARCH("INDIVIDUAL",SUBSTITUTE(UPPER($D2044)," ","")))),"PREMIUM FREE",""))))</f>
        <v/>
      </c>
    </row>
    <row r="2045">
      <c r="AC2045">
        <f>IF($C2045="","",IF(COUNTIF('Códigos Santander (ref)'!$A$2:$A$79,$C2045)&gt;0,"SANTANDER",IF(COUNTIF('Códigos Itaú (ref)'!$A$2:$A$44,$C2045)&gt;0,"ITAU",IF(AND(TRIM(UPPER($I2045))="CONTRATUAL",ISNUMBER(SEARCH("INDIVIDUAL",SUBSTITUTE(UPPER($D2045)," ","")))),"PREMIUM FREE",""))))</f>
        <v/>
      </c>
    </row>
    <row r="2046">
      <c r="AC2046">
        <f>IF($C2046="","",IF(COUNTIF('Códigos Santander (ref)'!$A$2:$A$79,$C2046)&gt;0,"SANTANDER",IF(COUNTIF('Códigos Itaú (ref)'!$A$2:$A$44,$C2046)&gt;0,"ITAU",IF(AND(TRIM(UPPER($I2046))="CONTRATUAL",ISNUMBER(SEARCH("INDIVIDUAL",SUBSTITUTE(UPPER($D2046)," ","")))),"PREMIUM FREE",""))))</f>
        <v/>
      </c>
    </row>
    <row r="2047">
      <c r="AC2047">
        <f>IF($C2047="","",IF(COUNTIF('Códigos Santander (ref)'!$A$2:$A$79,$C2047)&gt;0,"SANTANDER",IF(COUNTIF('Códigos Itaú (ref)'!$A$2:$A$44,$C2047)&gt;0,"ITAU",IF(AND(TRIM(UPPER($I2047))="CONTRATUAL",ISNUMBER(SEARCH("INDIVIDUAL",SUBSTITUTE(UPPER($D2047)," ","")))),"PREMIUM FREE",""))))</f>
        <v/>
      </c>
    </row>
    <row r="2048">
      <c r="AC2048">
        <f>IF($C2048="","",IF(COUNTIF('Códigos Santander (ref)'!$A$2:$A$79,$C2048)&gt;0,"SANTANDER",IF(COUNTIF('Códigos Itaú (ref)'!$A$2:$A$44,$C2048)&gt;0,"ITAU",IF(AND(TRIM(UPPER($I2048))="CONTRATUAL",ISNUMBER(SEARCH("INDIVIDUAL",SUBSTITUTE(UPPER($D2048)," ","")))),"PREMIUM FREE",""))))</f>
        <v/>
      </c>
    </row>
    <row r="2049">
      <c r="AC2049">
        <f>IF($C2049="","",IF(COUNTIF('Códigos Santander (ref)'!$A$2:$A$79,$C2049)&gt;0,"SANTANDER",IF(COUNTIF('Códigos Itaú (ref)'!$A$2:$A$44,$C2049)&gt;0,"ITAU",IF(AND(TRIM(UPPER($I2049))="CONTRATUAL",ISNUMBER(SEARCH("INDIVIDUAL",SUBSTITUTE(UPPER($D2049)," ","")))),"PREMIUM FREE",""))))</f>
        <v/>
      </c>
    </row>
    <row r="2050">
      <c r="AC2050">
        <f>IF($C2050="","",IF(COUNTIF('Códigos Santander (ref)'!$A$2:$A$79,$C2050)&gt;0,"SANTANDER",IF(COUNTIF('Códigos Itaú (ref)'!$A$2:$A$44,$C2050)&gt;0,"ITAU",IF(AND(TRIM(UPPER($I2050))="CONTRATUAL",ISNUMBER(SEARCH("INDIVIDUAL",SUBSTITUTE(UPPER($D2050)," ","")))),"PREMIUM FREE",""))))</f>
        <v/>
      </c>
    </row>
    <row r="2051">
      <c r="AC2051">
        <f>IF($C2051="","",IF(COUNTIF('Códigos Santander (ref)'!$A$2:$A$79,$C2051)&gt;0,"SANTANDER",IF(COUNTIF('Códigos Itaú (ref)'!$A$2:$A$44,$C2051)&gt;0,"ITAU",IF(AND(TRIM(UPPER($I2051))="CONTRATUAL",ISNUMBER(SEARCH("INDIVIDUAL",SUBSTITUTE(UPPER($D2051)," ","")))),"PREMIUM FREE",""))))</f>
        <v/>
      </c>
    </row>
    <row r="2052">
      <c r="AC2052">
        <f>IF($C2052="","",IF(COUNTIF('Códigos Santander (ref)'!$A$2:$A$79,$C2052)&gt;0,"SANTANDER",IF(COUNTIF('Códigos Itaú (ref)'!$A$2:$A$44,$C2052)&gt;0,"ITAU",IF(AND(TRIM(UPPER($I2052))="CONTRATUAL",ISNUMBER(SEARCH("INDIVIDUAL",SUBSTITUTE(UPPER($D2052)," ","")))),"PREMIUM FREE",""))))</f>
        <v/>
      </c>
    </row>
    <row r="2053">
      <c r="AC2053">
        <f>IF($C2053="","",IF(COUNTIF('Códigos Santander (ref)'!$A$2:$A$79,$C2053)&gt;0,"SANTANDER",IF(COUNTIF('Códigos Itaú (ref)'!$A$2:$A$44,$C2053)&gt;0,"ITAU",IF(AND(TRIM(UPPER($I2053))="CONTRATUAL",ISNUMBER(SEARCH("INDIVIDUAL",SUBSTITUTE(UPPER($D2053)," ","")))),"PREMIUM FREE",""))))</f>
        <v/>
      </c>
    </row>
    <row r="2054">
      <c r="AC2054">
        <f>IF($C2054="","",IF(COUNTIF('Códigos Santander (ref)'!$A$2:$A$79,$C2054)&gt;0,"SANTANDER",IF(COUNTIF('Códigos Itaú (ref)'!$A$2:$A$44,$C2054)&gt;0,"ITAU",IF(AND(TRIM(UPPER($I2054))="CONTRATUAL",ISNUMBER(SEARCH("INDIVIDUAL",SUBSTITUTE(UPPER($D2054)," ","")))),"PREMIUM FREE",""))))</f>
        <v/>
      </c>
    </row>
    <row r="2055">
      <c r="AC2055">
        <f>IF($C2055="","",IF(COUNTIF('Códigos Santander (ref)'!$A$2:$A$79,$C2055)&gt;0,"SANTANDER",IF(COUNTIF('Códigos Itaú (ref)'!$A$2:$A$44,$C2055)&gt;0,"ITAU",IF(AND(TRIM(UPPER($I2055))="CONTRATUAL",ISNUMBER(SEARCH("INDIVIDUAL",SUBSTITUTE(UPPER($D2055)," ","")))),"PREMIUM FREE",""))))</f>
        <v/>
      </c>
    </row>
    <row r="2056">
      <c r="AC2056">
        <f>IF($C2056="","",IF(COUNTIF('Códigos Santander (ref)'!$A$2:$A$79,$C2056)&gt;0,"SANTANDER",IF(COUNTIF('Códigos Itaú (ref)'!$A$2:$A$44,$C2056)&gt;0,"ITAU",IF(AND(TRIM(UPPER($I2056))="CONTRATUAL",ISNUMBER(SEARCH("INDIVIDUAL",SUBSTITUTE(UPPER($D2056)," ","")))),"PREMIUM FREE",""))))</f>
        <v/>
      </c>
    </row>
    <row r="2057">
      <c r="AC2057">
        <f>IF($C2057="","",IF(COUNTIF('Códigos Santander (ref)'!$A$2:$A$79,$C2057)&gt;0,"SANTANDER",IF(COUNTIF('Códigos Itaú (ref)'!$A$2:$A$44,$C2057)&gt;0,"ITAU",IF(AND(TRIM(UPPER($I2057))="CONTRATUAL",ISNUMBER(SEARCH("INDIVIDUAL",SUBSTITUTE(UPPER($D2057)," ","")))),"PREMIUM FREE",""))))</f>
        <v/>
      </c>
    </row>
    <row r="2058">
      <c r="AC2058">
        <f>IF($C2058="","",IF(COUNTIF('Códigos Santander (ref)'!$A$2:$A$79,$C2058)&gt;0,"SANTANDER",IF(COUNTIF('Códigos Itaú (ref)'!$A$2:$A$44,$C2058)&gt;0,"ITAU",IF(AND(TRIM(UPPER($I2058))="CONTRATUAL",ISNUMBER(SEARCH("INDIVIDUAL",SUBSTITUTE(UPPER($D2058)," ","")))),"PREMIUM FREE",""))))</f>
        <v/>
      </c>
    </row>
    <row r="2059">
      <c r="AC2059">
        <f>IF($C2059="","",IF(COUNTIF('Códigos Santander (ref)'!$A$2:$A$79,$C2059)&gt;0,"SANTANDER",IF(COUNTIF('Códigos Itaú (ref)'!$A$2:$A$44,$C2059)&gt;0,"ITAU",IF(AND(TRIM(UPPER($I2059))="CONTRATUAL",ISNUMBER(SEARCH("INDIVIDUAL",SUBSTITUTE(UPPER($D2059)," ","")))),"PREMIUM FREE",""))))</f>
        <v/>
      </c>
    </row>
    <row r="2060">
      <c r="AC2060">
        <f>IF($C2060="","",IF(COUNTIF('Códigos Santander (ref)'!$A$2:$A$79,$C2060)&gt;0,"SANTANDER",IF(COUNTIF('Códigos Itaú (ref)'!$A$2:$A$44,$C2060)&gt;0,"ITAU",IF(AND(TRIM(UPPER($I2060))="CONTRATUAL",ISNUMBER(SEARCH("INDIVIDUAL",SUBSTITUTE(UPPER($D2060)," ","")))),"PREMIUM FREE",""))))</f>
        <v/>
      </c>
    </row>
    <row r="2061">
      <c r="AC2061">
        <f>IF($C2061="","",IF(COUNTIF('Códigos Santander (ref)'!$A$2:$A$79,$C2061)&gt;0,"SANTANDER",IF(COUNTIF('Códigos Itaú (ref)'!$A$2:$A$44,$C2061)&gt;0,"ITAU",IF(AND(TRIM(UPPER($I2061))="CONTRATUAL",ISNUMBER(SEARCH("INDIVIDUAL",SUBSTITUTE(UPPER($D2061)," ","")))),"PREMIUM FREE",""))))</f>
        <v/>
      </c>
    </row>
    <row r="2062">
      <c r="AC2062">
        <f>IF($C2062="","",IF(COUNTIF('Códigos Santander (ref)'!$A$2:$A$79,$C2062)&gt;0,"SANTANDER",IF(COUNTIF('Códigos Itaú (ref)'!$A$2:$A$44,$C2062)&gt;0,"ITAU",IF(AND(TRIM(UPPER($I2062))="CONTRATUAL",ISNUMBER(SEARCH("INDIVIDUAL",SUBSTITUTE(UPPER($D2062)," ","")))),"PREMIUM FREE",""))))</f>
        <v/>
      </c>
    </row>
    <row r="2063">
      <c r="AC2063">
        <f>IF($C2063="","",IF(COUNTIF('Códigos Santander (ref)'!$A$2:$A$79,$C2063)&gt;0,"SANTANDER",IF(COUNTIF('Códigos Itaú (ref)'!$A$2:$A$44,$C2063)&gt;0,"ITAU",IF(AND(TRIM(UPPER($I2063))="CONTRATUAL",ISNUMBER(SEARCH("INDIVIDUAL",SUBSTITUTE(UPPER($D2063)," ","")))),"PREMIUM FREE",""))))</f>
        <v/>
      </c>
    </row>
    <row r="2064">
      <c r="AC2064">
        <f>IF($C2064="","",IF(COUNTIF('Códigos Santander (ref)'!$A$2:$A$79,$C2064)&gt;0,"SANTANDER",IF(COUNTIF('Códigos Itaú (ref)'!$A$2:$A$44,$C2064)&gt;0,"ITAU",IF(AND(TRIM(UPPER($I2064))="CONTRATUAL",ISNUMBER(SEARCH("INDIVIDUAL",SUBSTITUTE(UPPER($D2064)," ","")))),"PREMIUM FREE",""))))</f>
        <v/>
      </c>
    </row>
    <row r="2065">
      <c r="AC2065">
        <f>IF($C2065="","",IF(COUNTIF('Códigos Santander (ref)'!$A$2:$A$79,$C2065)&gt;0,"SANTANDER",IF(COUNTIF('Códigos Itaú (ref)'!$A$2:$A$44,$C2065)&gt;0,"ITAU",IF(AND(TRIM(UPPER($I2065))="CONTRATUAL",ISNUMBER(SEARCH("INDIVIDUAL",SUBSTITUTE(UPPER($D2065)," ","")))),"PREMIUM FREE",""))))</f>
        <v/>
      </c>
    </row>
    <row r="2066">
      <c r="AC2066">
        <f>IF($C2066="","",IF(COUNTIF('Códigos Santander (ref)'!$A$2:$A$79,$C2066)&gt;0,"SANTANDER",IF(COUNTIF('Códigos Itaú (ref)'!$A$2:$A$44,$C2066)&gt;0,"ITAU",IF(AND(TRIM(UPPER($I2066))="CONTRATUAL",ISNUMBER(SEARCH("INDIVIDUAL",SUBSTITUTE(UPPER($D2066)," ","")))),"PREMIUM FREE",""))))</f>
        <v/>
      </c>
    </row>
    <row r="2067">
      <c r="AC2067">
        <f>IF($C2067="","",IF(COUNTIF('Códigos Santander (ref)'!$A$2:$A$79,$C2067)&gt;0,"SANTANDER",IF(COUNTIF('Códigos Itaú (ref)'!$A$2:$A$44,$C2067)&gt;0,"ITAU",IF(AND(TRIM(UPPER($I2067))="CONTRATUAL",ISNUMBER(SEARCH("INDIVIDUAL",SUBSTITUTE(UPPER($D2067)," ","")))),"PREMIUM FREE",""))))</f>
        <v/>
      </c>
    </row>
    <row r="2068">
      <c r="AC2068">
        <f>IF($C2068="","",IF(COUNTIF('Códigos Santander (ref)'!$A$2:$A$79,$C2068)&gt;0,"SANTANDER",IF(COUNTIF('Códigos Itaú (ref)'!$A$2:$A$44,$C2068)&gt;0,"ITAU",IF(AND(TRIM(UPPER($I2068))="CONTRATUAL",ISNUMBER(SEARCH("INDIVIDUAL",SUBSTITUTE(UPPER($D2068)," ","")))),"PREMIUM FREE",""))))</f>
        <v/>
      </c>
    </row>
    <row r="2069">
      <c r="AC2069">
        <f>IF($C2069="","",IF(COUNTIF('Códigos Santander (ref)'!$A$2:$A$79,$C2069)&gt;0,"SANTANDER",IF(COUNTIF('Códigos Itaú (ref)'!$A$2:$A$44,$C2069)&gt;0,"ITAU",IF(AND(TRIM(UPPER($I2069))="CONTRATUAL",ISNUMBER(SEARCH("INDIVIDUAL",SUBSTITUTE(UPPER($D2069)," ","")))),"PREMIUM FREE",""))))</f>
        <v/>
      </c>
    </row>
    <row r="2070">
      <c r="AC2070">
        <f>IF($C2070="","",IF(COUNTIF('Códigos Santander (ref)'!$A$2:$A$79,$C2070)&gt;0,"SANTANDER",IF(COUNTIF('Códigos Itaú (ref)'!$A$2:$A$44,$C2070)&gt;0,"ITAU",IF(AND(TRIM(UPPER($I2070))="CONTRATUAL",ISNUMBER(SEARCH("INDIVIDUAL",SUBSTITUTE(UPPER($D2070)," ","")))),"PREMIUM FREE",""))))</f>
        <v/>
      </c>
    </row>
    <row r="2071">
      <c r="AC2071">
        <f>IF($C2071="","",IF(COUNTIF('Códigos Santander (ref)'!$A$2:$A$79,$C2071)&gt;0,"SANTANDER",IF(COUNTIF('Códigos Itaú (ref)'!$A$2:$A$44,$C2071)&gt;0,"ITAU",IF(AND(TRIM(UPPER($I2071))="CONTRATUAL",ISNUMBER(SEARCH("INDIVIDUAL",SUBSTITUTE(UPPER($D2071)," ","")))),"PREMIUM FREE",""))))</f>
        <v/>
      </c>
    </row>
    <row r="2072">
      <c r="AC2072">
        <f>IF($C2072="","",IF(COUNTIF('Códigos Santander (ref)'!$A$2:$A$79,$C2072)&gt;0,"SANTANDER",IF(COUNTIF('Códigos Itaú (ref)'!$A$2:$A$44,$C2072)&gt;0,"ITAU",IF(AND(TRIM(UPPER($I2072))="CONTRATUAL",ISNUMBER(SEARCH("INDIVIDUAL",SUBSTITUTE(UPPER($D2072)," ","")))),"PREMIUM FREE",""))))</f>
        <v/>
      </c>
    </row>
    <row r="2073">
      <c r="AC2073">
        <f>IF($C2073="","",IF(COUNTIF('Códigos Santander (ref)'!$A$2:$A$79,$C2073)&gt;0,"SANTANDER",IF(COUNTIF('Códigos Itaú (ref)'!$A$2:$A$44,$C2073)&gt;0,"ITAU",IF(AND(TRIM(UPPER($I2073))="CONTRATUAL",ISNUMBER(SEARCH("INDIVIDUAL",SUBSTITUTE(UPPER($D2073)," ","")))),"PREMIUM FREE",""))))</f>
        <v/>
      </c>
    </row>
    <row r="2074">
      <c r="AC2074">
        <f>IF($C2074="","",IF(COUNTIF('Códigos Santander (ref)'!$A$2:$A$79,$C2074)&gt;0,"SANTANDER",IF(COUNTIF('Códigos Itaú (ref)'!$A$2:$A$44,$C2074)&gt;0,"ITAU",IF(AND(TRIM(UPPER($I2074))="CONTRATUAL",ISNUMBER(SEARCH("INDIVIDUAL",SUBSTITUTE(UPPER($D2074)," ","")))),"PREMIUM FREE",""))))</f>
        <v/>
      </c>
    </row>
    <row r="2075">
      <c r="AC2075">
        <f>IF($C2075="","",IF(COUNTIF('Códigos Santander (ref)'!$A$2:$A$79,$C2075)&gt;0,"SANTANDER",IF(COUNTIF('Códigos Itaú (ref)'!$A$2:$A$44,$C2075)&gt;0,"ITAU",IF(AND(TRIM(UPPER($I2075))="CONTRATUAL",ISNUMBER(SEARCH("INDIVIDUAL",SUBSTITUTE(UPPER($D2075)," ","")))),"PREMIUM FREE",""))))</f>
        <v/>
      </c>
    </row>
    <row r="2076">
      <c r="AC2076">
        <f>IF($C2076="","",IF(COUNTIF('Códigos Santander (ref)'!$A$2:$A$79,$C2076)&gt;0,"SANTANDER",IF(COUNTIF('Códigos Itaú (ref)'!$A$2:$A$44,$C2076)&gt;0,"ITAU",IF(AND(TRIM(UPPER($I2076))="CONTRATUAL",ISNUMBER(SEARCH("INDIVIDUAL",SUBSTITUTE(UPPER($D2076)," ","")))),"PREMIUM FREE",""))))</f>
        <v/>
      </c>
    </row>
    <row r="2077">
      <c r="AC2077">
        <f>IF($C2077="","",IF(COUNTIF('Códigos Santander (ref)'!$A$2:$A$79,$C2077)&gt;0,"SANTANDER",IF(COUNTIF('Códigos Itaú (ref)'!$A$2:$A$44,$C2077)&gt;0,"ITAU",IF(AND(TRIM(UPPER($I2077))="CONTRATUAL",ISNUMBER(SEARCH("INDIVIDUAL",SUBSTITUTE(UPPER($D2077)," ","")))),"PREMIUM FREE",""))))</f>
        <v/>
      </c>
    </row>
    <row r="2078">
      <c r="AC2078">
        <f>IF($C2078="","",IF(COUNTIF('Códigos Santander (ref)'!$A$2:$A$79,$C2078)&gt;0,"SANTANDER",IF(COUNTIF('Códigos Itaú (ref)'!$A$2:$A$44,$C2078)&gt;0,"ITAU",IF(AND(TRIM(UPPER($I2078))="CONTRATUAL",ISNUMBER(SEARCH("INDIVIDUAL",SUBSTITUTE(UPPER($D2078)," ","")))),"PREMIUM FREE",""))))</f>
        <v/>
      </c>
    </row>
    <row r="2079">
      <c r="AC2079">
        <f>IF($C2079="","",IF(COUNTIF('Códigos Santander (ref)'!$A$2:$A$79,$C2079)&gt;0,"SANTANDER",IF(COUNTIF('Códigos Itaú (ref)'!$A$2:$A$44,$C2079)&gt;0,"ITAU",IF(AND(TRIM(UPPER($I2079))="CONTRATUAL",ISNUMBER(SEARCH("INDIVIDUAL",SUBSTITUTE(UPPER($D2079)," ","")))),"PREMIUM FREE",""))))</f>
        <v/>
      </c>
    </row>
    <row r="2080">
      <c r="AC2080">
        <f>IF($C2080="","",IF(COUNTIF('Códigos Santander (ref)'!$A$2:$A$79,$C2080)&gt;0,"SANTANDER",IF(COUNTIF('Códigos Itaú (ref)'!$A$2:$A$44,$C2080)&gt;0,"ITAU",IF(AND(TRIM(UPPER($I2080))="CONTRATUAL",ISNUMBER(SEARCH("INDIVIDUAL",SUBSTITUTE(UPPER($D2080)," ","")))),"PREMIUM FREE",""))))</f>
        <v/>
      </c>
    </row>
    <row r="2081">
      <c r="AC2081">
        <f>IF($C2081="","",IF(COUNTIF('Códigos Santander (ref)'!$A$2:$A$79,$C2081)&gt;0,"SANTANDER",IF(COUNTIF('Códigos Itaú (ref)'!$A$2:$A$44,$C2081)&gt;0,"ITAU",IF(AND(TRIM(UPPER($I2081))="CONTRATUAL",ISNUMBER(SEARCH("INDIVIDUAL",SUBSTITUTE(UPPER($D2081)," ","")))),"PREMIUM FREE",""))))</f>
        <v/>
      </c>
    </row>
    <row r="2082">
      <c r="AC2082">
        <f>IF($C2082="","",IF(COUNTIF('Códigos Santander (ref)'!$A$2:$A$79,$C2082)&gt;0,"SANTANDER",IF(COUNTIF('Códigos Itaú (ref)'!$A$2:$A$44,$C2082)&gt;0,"ITAU",IF(AND(TRIM(UPPER($I2082))="CONTRATUAL",ISNUMBER(SEARCH("INDIVIDUAL",SUBSTITUTE(UPPER($D2082)," ","")))),"PREMIUM FREE",""))))</f>
        <v/>
      </c>
    </row>
    <row r="2083">
      <c r="AC2083">
        <f>IF($C2083="","",IF(COUNTIF('Códigos Santander (ref)'!$A$2:$A$79,$C2083)&gt;0,"SANTANDER",IF(COUNTIF('Códigos Itaú (ref)'!$A$2:$A$44,$C2083)&gt;0,"ITAU",IF(AND(TRIM(UPPER($I2083))="CONTRATUAL",ISNUMBER(SEARCH("INDIVIDUAL",SUBSTITUTE(UPPER($D2083)," ","")))),"PREMIUM FREE",""))))</f>
        <v/>
      </c>
    </row>
    <row r="2084">
      <c r="AC2084">
        <f>IF($C2084="","",IF(COUNTIF('Códigos Santander (ref)'!$A$2:$A$79,$C2084)&gt;0,"SANTANDER",IF(COUNTIF('Códigos Itaú (ref)'!$A$2:$A$44,$C2084)&gt;0,"ITAU",IF(AND(TRIM(UPPER($I2084))="CONTRATUAL",ISNUMBER(SEARCH("INDIVIDUAL",SUBSTITUTE(UPPER($D2084)," ","")))),"PREMIUM FREE",""))))</f>
        <v/>
      </c>
    </row>
    <row r="2085">
      <c r="AC2085">
        <f>IF($C2085="","",IF(COUNTIF('Códigos Santander (ref)'!$A$2:$A$79,$C2085)&gt;0,"SANTANDER",IF(COUNTIF('Códigos Itaú (ref)'!$A$2:$A$44,$C2085)&gt;0,"ITAU",IF(AND(TRIM(UPPER($I2085))="CONTRATUAL",ISNUMBER(SEARCH("INDIVIDUAL",SUBSTITUTE(UPPER($D2085)," ","")))),"PREMIUM FREE",""))))</f>
        <v/>
      </c>
    </row>
    <row r="2086">
      <c r="AC2086">
        <f>IF($C2086="","",IF(COUNTIF('Códigos Santander (ref)'!$A$2:$A$79,$C2086)&gt;0,"SANTANDER",IF(COUNTIF('Códigos Itaú (ref)'!$A$2:$A$44,$C2086)&gt;0,"ITAU",IF(AND(TRIM(UPPER($I2086))="CONTRATUAL",ISNUMBER(SEARCH("INDIVIDUAL",SUBSTITUTE(UPPER($D2086)," ","")))),"PREMIUM FREE",""))))</f>
        <v/>
      </c>
    </row>
    <row r="2087">
      <c r="AC2087">
        <f>IF($C2087="","",IF(COUNTIF('Códigos Santander (ref)'!$A$2:$A$79,$C2087)&gt;0,"SANTANDER",IF(COUNTIF('Códigos Itaú (ref)'!$A$2:$A$44,$C2087)&gt;0,"ITAU",IF(AND(TRIM(UPPER($I2087))="CONTRATUAL",ISNUMBER(SEARCH("INDIVIDUAL",SUBSTITUTE(UPPER($D2087)," ","")))),"PREMIUM FREE",""))))</f>
        <v/>
      </c>
    </row>
    <row r="2088">
      <c r="AC2088">
        <f>IF($C2088="","",IF(COUNTIF('Códigos Santander (ref)'!$A$2:$A$79,$C2088)&gt;0,"SANTANDER",IF(COUNTIF('Códigos Itaú (ref)'!$A$2:$A$44,$C2088)&gt;0,"ITAU",IF(AND(TRIM(UPPER($I2088))="CONTRATUAL",ISNUMBER(SEARCH("INDIVIDUAL",SUBSTITUTE(UPPER($D2088)," ","")))),"PREMIUM FREE",""))))</f>
        <v/>
      </c>
    </row>
    <row r="2089">
      <c r="AC2089">
        <f>IF($C2089="","",IF(COUNTIF('Códigos Santander (ref)'!$A$2:$A$79,$C2089)&gt;0,"SANTANDER",IF(COUNTIF('Códigos Itaú (ref)'!$A$2:$A$44,$C2089)&gt;0,"ITAU",IF(AND(TRIM(UPPER($I2089))="CONTRATUAL",ISNUMBER(SEARCH("INDIVIDUAL",SUBSTITUTE(UPPER($D2089)," ","")))),"PREMIUM FREE",""))))</f>
        <v/>
      </c>
    </row>
    <row r="2090">
      <c r="AC2090">
        <f>IF($C2090="","",IF(COUNTIF('Códigos Santander (ref)'!$A$2:$A$79,$C2090)&gt;0,"SANTANDER",IF(COUNTIF('Códigos Itaú (ref)'!$A$2:$A$44,$C2090)&gt;0,"ITAU",IF(AND(TRIM(UPPER($I2090))="CONTRATUAL",ISNUMBER(SEARCH("INDIVIDUAL",SUBSTITUTE(UPPER($D2090)," ","")))),"PREMIUM FREE",""))))</f>
        <v/>
      </c>
    </row>
    <row r="2091">
      <c r="AC2091">
        <f>IF($C2091="","",IF(COUNTIF('Códigos Santander (ref)'!$A$2:$A$79,$C2091)&gt;0,"SANTANDER",IF(COUNTIF('Códigos Itaú (ref)'!$A$2:$A$44,$C2091)&gt;0,"ITAU",IF(AND(TRIM(UPPER($I2091))="CONTRATUAL",ISNUMBER(SEARCH("INDIVIDUAL",SUBSTITUTE(UPPER($D2091)," ","")))),"PREMIUM FREE",""))))</f>
        <v/>
      </c>
    </row>
    <row r="2092">
      <c r="AC2092">
        <f>IF($C2092="","",IF(COUNTIF('Códigos Santander (ref)'!$A$2:$A$79,$C2092)&gt;0,"SANTANDER",IF(COUNTIF('Códigos Itaú (ref)'!$A$2:$A$44,$C2092)&gt;0,"ITAU",IF(AND(TRIM(UPPER($I2092))="CONTRATUAL",ISNUMBER(SEARCH("INDIVIDUAL",SUBSTITUTE(UPPER($D2092)," ","")))),"PREMIUM FREE",""))))</f>
        <v/>
      </c>
    </row>
    <row r="2093">
      <c r="AC2093">
        <f>IF($C2093="","",IF(COUNTIF('Códigos Santander (ref)'!$A$2:$A$79,$C2093)&gt;0,"SANTANDER",IF(COUNTIF('Códigos Itaú (ref)'!$A$2:$A$44,$C2093)&gt;0,"ITAU",IF(AND(TRIM(UPPER($I2093))="CONTRATUAL",ISNUMBER(SEARCH("INDIVIDUAL",SUBSTITUTE(UPPER($D2093)," ","")))),"PREMIUM FREE",""))))</f>
        <v/>
      </c>
    </row>
    <row r="2094">
      <c r="AC2094">
        <f>IF($C2094="","",IF(COUNTIF('Códigos Santander (ref)'!$A$2:$A$79,$C2094)&gt;0,"SANTANDER",IF(COUNTIF('Códigos Itaú (ref)'!$A$2:$A$44,$C2094)&gt;0,"ITAU",IF(AND(TRIM(UPPER($I2094))="CONTRATUAL",ISNUMBER(SEARCH("INDIVIDUAL",SUBSTITUTE(UPPER($D2094)," ","")))),"PREMIUM FREE",""))))</f>
        <v/>
      </c>
    </row>
    <row r="2095">
      <c r="AC2095">
        <f>IF($C2095="","",IF(COUNTIF('Códigos Santander (ref)'!$A$2:$A$79,$C2095)&gt;0,"SANTANDER",IF(COUNTIF('Códigos Itaú (ref)'!$A$2:$A$44,$C2095)&gt;0,"ITAU",IF(AND(TRIM(UPPER($I2095))="CONTRATUAL",ISNUMBER(SEARCH("INDIVIDUAL",SUBSTITUTE(UPPER($D2095)," ","")))),"PREMIUM FREE",""))))</f>
        <v/>
      </c>
    </row>
    <row r="2096">
      <c r="AC2096">
        <f>IF($C2096="","",IF(COUNTIF('Códigos Santander (ref)'!$A$2:$A$79,$C2096)&gt;0,"SANTANDER",IF(COUNTIF('Códigos Itaú (ref)'!$A$2:$A$44,$C2096)&gt;0,"ITAU",IF(AND(TRIM(UPPER($I2096))="CONTRATUAL",ISNUMBER(SEARCH("INDIVIDUAL",SUBSTITUTE(UPPER($D2096)," ","")))),"PREMIUM FREE",""))))</f>
        <v/>
      </c>
    </row>
    <row r="2097">
      <c r="AC2097">
        <f>IF($C2097="","",IF(COUNTIF('Códigos Santander (ref)'!$A$2:$A$79,$C2097)&gt;0,"SANTANDER",IF(COUNTIF('Códigos Itaú (ref)'!$A$2:$A$44,$C2097)&gt;0,"ITAU",IF(AND(TRIM(UPPER($I2097))="CONTRATUAL",ISNUMBER(SEARCH("INDIVIDUAL",SUBSTITUTE(UPPER($D2097)," ","")))),"PREMIUM FREE",""))))</f>
        <v/>
      </c>
    </row>
    <row r="2098">
      <c r="AC2098">
        <f>IF($C2098="","",IF(COUNTIF('Códigos Santander (ref)'!$A$2:$A$79,$C2098)&gt;0,"SANTANDER",IF(COUNTIF('Códigos Itaú (ref)'!$A$2:$A$44,$C2098)&gt;0,"ITAU",IF(AND(TRIM(UPPER($I2098))="CONTRATUAL",ISNUMBER(SEARCH("INDIVIDUAL",SUBSTITUTE(UPPER($D2098)," ","")))),"PREMIUM FREE",""))))</f>
        <v/>
      </c>
    </row>
    <row r="2099">
      <c r="AC2099">
        <f>IF($C2099="","",IF(COUNTIF('Códigos Santander (ref)'!$A$2:$A$79,$C2099)&gt;0,"SANTANDER",IF(COUNTIF('Códigos Itaú (ref)'!$A$2:$A$44,$C2099)&gt;0,"ITAU",IF(AND(TRIM(UPPER($I2099))="CONTRATUAL",ISNUMBER(SEARCH("INDIVIDUAL",SUBSTITUTE(UPPER($D2099)," ","")))),"PREMIUM FREE",""))))</f>
        <v/>
      </c>
    </row>
    <row r="2100">
      <c r="AC2100">
        <f>IF($C2100="","",IF(COUNTIF('Códigos Santander (ref)'!$A$2:$A$79,$C2100)&gt;0,"SANTANDER",IF(COUNTIF('Códigos Itaú (ref)'!$A$2:$A$44,$C2100)&gt;0,"ITAU",IF(AND(TRIM(UPPER($I2100))="CONTRATUAL",ISNUMBER(SEARCH("INDIVIDUAL",SUBSTITUTE(UPPER($D2100)," ","")))),"PREMIUM FREE",""))))</f>
        <v/>
      </c>
    </row>
    <row r="2101">
      <c r="AC2101">
        <f>IF($C2101="","",IF(COUNTIF('Códigos Santander (ref)'!$A$2:$A$79,$C2101)&gt;0,"SANTANDER",IF(COUNTIF('Códigos Itaú (ref)'!$A$2:$A$44,$C2101)&gt;0,"ITAU",IF(AND(TRIM(UPPER($I2101))="CONTRATUAL",ISNUMBER(SEARCH("INDIVIDUAL",SUBSTITUTE(UPPER($D2101)," ","")))),"PREMIUM FREE",""))))</f>
        <v/>
      </c>
    </row>
    <row r="2102">
      <c r="AC2102">
        <f>IF($C2102="","",IF(COUNTIF('Códigos Santander (ref)'!$A$2:$A$79,$C2102)&gt;0,"SANTANDER",IF(COUNTIF('Códigos Itaú (ref)'!$A$2:$A$44,$C2102)&gt;0,"ITAU",IF(AND(TRIM(UPPER($I2102))="CONTRATUAL",ISNUMBER(SEARCH("INDIVIDUAL",SUBSTITUTE(UPPER($D2102)," ","")))),"PREMIUM FREE",""))))</f>
        <v/>
      </c>
    </row>
    <row r="2103">
      <c r="AC2103">
        <f>IF($C2103="","",IF(COUNTIF('Códigos Santander (ref)'!$A$2:$A$79,$C2103)&gt;0,"SANTANDER",IF(COUNTIF('Códigos Itaú (ref)'!$A$2:$A$44,$C2103)&gt;0,"ITAU",IF(AND(TRIM(UPPER($I2103))="CONTRATUAL",ISNUMBER(SEARCH("INDIVIDUAL",SUBSTITUTE(UPPER($D2103)," ","")))),"PREMIUM FREE",""))))</f>
        <v/>
      </c>
    </row>
    <row r="2104">
      <c r="AC2104">
        <f>IF($C2104="","",IF(COUNTIF('Códigos Santander (ref)'!$A$2:$A$79,$C2104)&gt;0,"SANTANDER",IF(COUNTIF('Códigos Itaú (ref)'!$A$2:$A$44,$C2104)&gt;0,"ITAU",IF(AND(TRIM(UPPER($I2104))="CONTRATUAL",ISNUMBER(SEARCH("INDIVIDUAL",SUBSTITUTE(UPPER($D2104)," ","")))),"PREMIUM FREE",""))))</f>
        <v/>
      </c>
    </row>
    <row r="2105">
      <c r="AC2105">
        <f>IF($C2105="","",IF(COUNTIF('Códigos Santander (ref)'!$A$2:$A$79,$C2105)&gt;0,"SANTANDER",IF(COUNTIF('Códigos Itaú (ref)'!$A$2:$A$44,$C2105)&gt;0,"ITAU",IF(AND(TRIM(UPPER($I2105))="CONTRATUAL",ISNUMBER(SEARCH("INDIVIDUAL",SUBSTITUTE(UPPER($D2105)," ","")))),"PREMIUM FREE",""))))</f>
        <v/>
      </c>
    </row>
    <row r="2106">
      <c r="AC2106">
        <f>IF($C2106="","",IF(COUNTIF('Códigos Santander (ref)'!$A$2:$A$79,$C2106)&gt;0,"SANTANDER",IF(COUNTIF('Códigos Itaú (ref)'!$A$2:$A$44,$C2106)&gt;0,"ITAU",IF(AND(TRIM(UPPER($I2106))="CONTRATUAL",ISNUMBER(SEARCH("INDIVIDUAL",SUBSTITUTE(UPPER($D2106)," ","")))),"PREMIUM FREE",""))))</f>
        <v/>
      </c>
    </row>
    <row r="2107">
      <c r="AC2107">
        <f>IF($C2107="","",IF(COUNTIF('Códigos Santander (ref)'!$A$2:$A$79,$C2107)&gt;0,"SANTANDER",IF(COUNTIF('Códigos Itaú (ref)'!$A$2:$A$44,$C2107)&gt;0,"ITAU",IF(AND(TRIM(UPPER($I2107))="CONTRATUAL",ISNUMBER(SEARCH("INDIVIDUAL",SUBSTITUTE(UPPER($D2107)," ","")))),"PREMIUM FREE",""))))</f>
        <v/>
      </c>
    </row>
    <row r="2108">
      <c r="AC2108">
        <f>IF($C2108="","",IF(COUNTIF('Códigos Santander (ref)'!$A$2:$A$79,$C2108)&gt;0,"SANTANDER",IF(COUNTIF('Códigos Itaú (ref)'!$A$2:$A$44,$C2108)&gt;0,"ITAU",IF(AND(TRIM(UPPER($I2108))="CONTRATUAL",ISNUMBER(SEARCH("INDIVIDUAL",SUBSTITUTE(UPPER($D2108)," ","")))),"PREMIUM FREE",""))))</f>
        <v/>
      </c>
    </row>
    <row r="2109">
      <c r="AC2109">
        <f>IF($C2109="","",IF(COUNTIF('Códigos Santander (ref)'!$A$2:$A$79,$C2109)&gt;0,"SANTANDER",IF(COUNTIF('Códigos Itaú (ref)'!$A$2:$A$44,$C2109)&gt;0,"ITAU",IF(AND(TRIM(UPPER($I2109))="CONTRATUAL",ISNUMBER(SEARCH("INDIVIDUAL",SUBSTITUTE(UPPER($D2109)," ","")))),"PREMIUM FREE",""))))</f>
        <v/>
      </c>
    </row>
    <row r="2110">
      <c r="AC2110">
        <f>IF($C2110="","",IF(COUNTIF('Códigos Santander (ref)'!$A$2:$A$79,$C2110)&gt;0,"SANTANDER",IF(COUNTIF('Códigos Itaú (ref)'!$A$2:$A$44,$C2110)&gt;0,"ITAU",IF(AND(TRIM(UPPER($I2110))="CONTRATUAL",ISNUMBER(SEARCH("INDIVIDUAL",SUBSTITUTE(UPPER($D2110)," ","")))),"PREMIUM FREE",""))))</f>
        <v/>
      </c>
    </row>
    <row r="2111">
      <c r="AC2111">
        <f>IF($C2111="","",IF(COUNTIF('Códigos Santander (ref)'!$A$2:$A$79,$C2111)&gt;0,"SANTANDER",IF(COUNTIF('Códigos Itaú (ref)'!$A$2:$A$44,$C2111)&gt;0,"ITAU",IF(AND(TRIM(UPPER($I2111))="CONTRATUAL",ISNUMBER(SEARCH("INDIVIDUAL",SUBSTITUTE(UPPER($D2111)," ","")))),"PREMIUM FREE",""))))</f>
        <v/>
      </c>
    </row>
    <row r="2112">
      <c r="AC2112">
        <f>IF($C2112="","",IF(COUNTIF('Códigos Santander (ref)'!$A$2:$A$79,$C2112)&gt;0,"SANTANDER",IF(COUNTIF('Códigos Itaú (ref)'!$A$2:$A$44,$C2112)&gt;0,"ITAU",IF(AND(TRIM(UPPER($I2112))="CONTRATUAL",ISNUMBER(SEARCH("INDIVIDUAL",SUBSTITUTE(UPPER($D2112)," ","")))),"PREMIUM FREE",""))))</f>
        <v/>
      </c>
    </row>
    <row r="2113">
      <c r="AC2113">
        <f>IF($C2113="","",IF(COUNTIF('Códigos Santander (ref)'!$A$2:$A$79,$C2113)&gt;0,"SANTANDER",IF(COUNTIF('Códigos Itaú (ref)'!$A$2:$A$44,$C2113)&gt;0,"ITAU",IF(AND(TRIM(UPPER($I2113))="CONTRATUAL",ISNUMBER(SEARCH("INDIVIDUAL",SUBSTITUTE(UPPER($D2113)," ","")))),"PREMIUM FREE",""))))</f>
        <v/>
      </c>
    </row>
    <row r="2114">
      <c r="AC2114">
        <f>IF($C2114="","",IF(COUNTIF('Códigos Santander (ref)'!$A$2:$A$79,$C2114)&gt;0,"SANTANDER",IF(COUNTIF('Códigos Itaú (ref)'!$A$2:$A$44,$C2114)&gt;0,"ITAU",IF(AND(TRIM(UPPER($I2114))="CONTRATUAL",ISNUMBER(SEARCH("INDIVIDUAL",SUBSTITUTE(UPPER($D2114)," ","")))),"PREMIUM FREE",""))))</f>
        <v/>
      </c>
    </row>
    <row r="2115">
      <c r="AC2115">
        <f>IF($C2115="","",IF(COUNTIF('Códigos Santander (ref)'!$A$2:$A$79,$C2115)&gt;0,"SANTANDER",IF(COUNTIF('Códigos Itaú (ref)'!$A$2:$A$44,$C2115)&gt;0,"ITAU",IF(AND(TRIM(UPPER($I2115))="CONTRATUAL",ISNUMBER(SEARCH("INDIVIDUAL",SUBSTITUTE(UPPER($D2115)," ","")))),"PREMIUM FREE",""))))</f>
        <v/>
      </c>
    </row>
    <row r="2116">
      <c r="AC2116">
        <f>IF($C2116="","",IF(COUNTIF('Códigos Santander (ref)'!$A$2:$A$79,$C2116)&gt;0,"SANTANDER",IF(COUNTIF('Códigos Itaú (ref)'!$A$2:$A$44,$C2116)&gt;0,"ITAU",IF(AND(TRIM(UPPER($I2116))="CONTRATUAL",ISNUMBER(SEARCH("INDIVIDUAL",SUBSTITUTE(UPPER($D2116)," ","")))),"PREMIUM FREE",""))))</f>
        <v/>
      </c>
    </row>
    <row r="2117">
      <c r="AC2117">
        <f>IF($C2117="","",IF(COUNTIF('Códigos Santander (ref)'!$A$2:$A$79,$C2117)&gt;0,"SANTANDER",IF(COUNTIF('Códigos Itaú (ref)'!$A$2:$A$44,$C2117)&gt;0,"ITAU",IF(AND(TRIM(UPPER($I2117))="CONTRATUAL",ISNUMBER(SEARCH("INDIVIDUAL",SUBSTITUTE(UPPER($D2117)," ","")))),"PREMIUM FREE",""))))</f>
        <v/>
      </c>
    </row>
    <row r="2118">
      <c r="AC2118">
        <f>IF($C2118="","",IF(COUNTIF('Códigos Santander (ref)'!$A$2:$A$79,$C2118)&gt;0,"SANTANDER",IF(COUNTIF('Códigos Itaú (ref)'!$A$2:$A$44,$C2118)&gt;0,"ITAU",IF(AND(TRIM(UPPER($I2118))="CONTRATUAL",ISNUMBER(SEARCH("INDIVIDUAL",SUBSTITUTE(UPPER($D2118)," ","")))),"PREMIUM FREE",""))))</f>
        <v/>
      </c>
    </row>
    <row r="2119">
      <c r="AC2119">
        <f>IF($C2119="","",IF(COUNTIF('Códigos Santander (ref)'!$A$2:$A$79,$C2119)&gt;0,"SANTANDER",IF(COUNTIF('Códigos Itaú (ref)'!$A$2:$A$44,$C2119)&gt;0,"ITAU",IF(AND(TRIM(UPPER($I2119))="CONTRATUAL",ISNUMBER(SEARCH("INDIVIDUAL",SUBSTITUTE(UPPER($D2119)," ","")))),"PREMIUM FREE",""))))</f>
        <v/>
      </c>
    </row>
    <row r="2120">
      <c r="AC2120">
        <f>IF($C2120="","",IF(COUNTIF('Códigos Santander (ref)'!$A$2:$A$79,$C2120)&gt;0,"SANTANDER",IF(COUNTIF('Códigos Itaú (ref)'!$A$2:$A$44,$C2120)&gt;0,"ITAU",IF(AND(TRIM(UPPER($I2120))="CONTRATUAL",ISNUMBER(SEARCH("INDIVIDUAL",SUBSTITUTE(UPPER($D2120)," ","")))),"PREMIUM FREE",""))))</f>
        <v/>
      </c>
    </row>
    <row r="2121">
      <c r="AC2121">
        <f>IF($C2121="","",IF(COUNTIF('Códigos Santander (ref)'!$A$2:$A$79,$C2121)&gt;0,"SANTANDER",IF(COUNTIF('Códigos Itaú (ref)'!$A$2:$A$44,$C2121)&gt;0,"ITAU",IF(AND(TRIM(UPPER($I2121))="CONTRATUAL",ISNUMBER(SEARCH("INDIVIDUAL",SUBSTITUTE(UPPER($D2121)," ","")))),"PREMIUM FREE",""))))</f>
        <v/>
      </c>
    </row>
    <row r="2122">
      <c r="AC2122">
        <f>IF($C2122="","",IF(COUNTIF('Códigos Santander (ref)'!$A$2:$A$79,$C2122)&gt;0,"SANTANDER",IF(COUNTIF('Códigos Itaú (ref)'!$A$2:$A$44,$C2122)&gt;0,"ITAU",IF(AND(TRIM(UPPER($I2122))="CONTRATUAL",ISNUMBER(SEARCH("INDIVIDUAL",SUBSTITUTE(UPPER($D2122)," ","")))),"PREMIUM FREE",""))))</f>
        <v/>
      </c>
    </row>
    <row r="2123">
      <c r="AC2123">
        <f>IF($C2123="","",IF(COUNTIF('Códigos Santander (ref)'!$A$2:$A$79,$C2123)&gt;0,"SANTANDER",IF(COUNTIF('Códigos Itaú (ref)'!$A$2:$A$44,$C2123)&gt;0,"ITAU",IF(AND(TRIM(UPPER($I2123))="CONTRATUAL",ISNUMBER(SEARCH("INDIVIDUAL",SUBSTITUTE(UPPER($D2123)," ","")))),"PREMIUM FREE",""))))</f>
        <v/>
      </c>
    </row>
    <row r="2124">
      <c r="AC2124">
        <f>IF($C2124="","",IF(COUNTIF('Códigos Santander (ref)'!$A$2:$A$79,$C2124)&gt;0,"SANTANDER",IF(COUNTIF('Códigos Itaú (ref)'!$A$2:$A$44,$C2124)&gt;0,"ITAU",IF(AND(TRIM(UPPER($I2124))="CONTRATUAL",ISNUMBER(SEARCH("INDIVIDUAL",SUBSTITUTE(UPPER($D2124)," ","")))),"PREMIUM FREE",""))))</f>
        <v/>
      </c>
    </row>
    <row r="2125">
      <c r="AC2125">
        <f>IF($C2125="","",IF(COUNTIF('Códigos Santander (ref)'!$A$2:$A$79,$C2125)&gt;0,"SANTANDER",IF(COUNTIF('Códigos Itaú (ref)'!$A$2:$A$44,$C2125)&gt;0,"ITAU",IF(AND(TRIM(UPPER($I2125))="CONTRATUAL",ISNUMBER(SEARCH("INDIVIDUAL",SUBSTITUTE(UPPER($D2125)," ","")))),"PREMIUM FREE",""))))</f>
        <v/>
      </c>
    </row>
    <row r="2126">
      <c r="AC2126">
        <f>IF($C2126="","",IF(COUNTIF('Códigos Santander (ref)'!$A$2:$A$79,$C2126)&gt;0,"SANTANDER",IF(COUNTIF('Códigos Itaú (ref)'!$A$2:$A$44,$C2126)&gt;0,"ITAU",IF(AND(TRIM(UPPER($I2126))="CONTRATUAL",ISNUMBER(SEARCH("INDIVIDUAL",SUBSTITUTE(UPPER($D2126)," ","")))),"PREMIUM FREE",""))))</f>
        <v/>
      </c>
    </row>
    <row r="2127">
      <c r="AC2127">
        <f>IF($C2127="","",IF(COUNTIF('Códigos Santander (ref)'!$A$2:$A$79,$C2127)&gt;0,"SANTANDER",IF(COUNTIF('Códigos Itaú (ref)'!$A$2:$A$44,$C2127)&gt;0,"ITAU",IF(AND(TRIM(UPPER($I2127))="CONTRATUAL",ISNUMBER(SEARCH("INDIVIDUAL",SUBSTITUTE(UPPER($D2127)," ","")))),"PREMIUM FREE",""))))</f>
        <v/>
      </c>
    </row>
    <row r="2128">
      <c r="AC2128">
        <f>IF($C2128="","",IF(COUNTIF('Códigos Santander (ref)'!$A$2:$A$79,$C2128)&gt;0,"SANTANDER",IF(COUNTIF('Códigos Itaú (ref)'!$A$2:$A$44,$C2128)&gt;0,"ITAU",IF(AND(TRIM(UPPER($I2128))="CONTRATUAL",ISNUMBER(SEARCH("INDIVIDUAL",SUBSTITUTE(UPPER($D2128)," ","")))),"PREMIUM FREE",""))))</f>
        <v/>
      </c>
    </row>
    <row r="2129">
      <c r="AC2129">
        <f>IF($C2129="","",IF(COUNTIF('Códigos Santander (ref)'!$A$2:$A$79,$C2129)&gt;0,"SANTANDER",IF(COUNTIF('Códigos Itaú (ref)'!$A$2:$A$44,$C2129)&gt;0,"ITAU",IF(AND(TRIM(UPPER($I2129))="CONTRATUAL",ISNUMBER(SEARCH("INDIVIDUAL",SUBSTITUTE(UPPER($D2129)," ","")))),"PREMIUM FREE",""))))</f>
        <v/>
      </c>
    </row>
    <row r="2130">
      <c r="AC2130">
        <f>IF($C2130="","",IF(COUNTIF('Códigos Santander (ref)'!$A$2:$A$79,$C2130)&gt;0,"SANTANDER",IF(COUNTIF('Códigos Itaú (ref)'!$A$2:$A$44,$C2130)&gt;0,"ITAU",IF(AND(TRIM(UPPER($I2130))="CONTRATUAL",ISNUMBER(SEARCH("INDIVIDUAL",SUBSTITUTE(UPPER($D2130)," ","")))),"PREMIUM FREE",""))))</f>
        <v/>
      </c>
    </row>
    <row r="2131">
      <c r="AC2131">
        <f>IF($C2131="","",IF(COUNTIF('Códigos Santander (ref)'!$A$2:$A$79,$C2131)&gt;0,"SANTANDER",IF(COUNTIF('Códigos Itaú (ref)'!$A$2:$A$44,$C2131)&gt;0,"ITAU",IF(AND(TRIM(UPPER($I2131))="CONTRATUAL",ISNUMBER(SEARCH("INDIVIDUAL",SUBSTITUTE(UPPER($D2131)," ","")))),"PREMIUM FREE",""))))</f>
        <v/>
      </c>
    </row>
    <row r="2132">
      <c r="AC2132">
        <f>IF($C2132="","",IF(COUNTIF('Códigos Santander (ref)'!$A$2:$A$79,$C2132)&gt;0,"SANTANDER",IF(COUNTIF('Códigos Itaú (ref)'!$A$2:$A$44,$C2132)&gt;0,"ITAU",IF(AND(TRIM(UPPER($I2132))="CONTRATUAL",ISNUMBER(SEARCH("INDIVIDUAL",SUBSTITUTE(UPPER($D2132)," ","")))),"PREMIUM FREE",""))))</f>
        <v/>
      </c>
    </row>
    <row r="2133">
      <c r="AC2133">
        <f>IF($C2133="","",IF(COUNTIF('Códigos Santander (ref)'!$A$2:$A$79,$C2133)&gt;0,"SANTANDER",IF(COUNTIF('Códigos Itaú (ref)'!$A$2:$A$44,$C2133)&gt;0,"ITAU",IF(AND(TRIM(UPPER($I2133))="CONTRATUAL",ISNUMBER(SEARCH("INDIVIDUAL",SUBSTITUTE(UPPER($D2133)," ","")))),"PREMIUM FREE",""))))</f>
        <v/>
      </c>
    </row>
    <row r="2134">
      <c r="AC2134">
        <f>IF($C2134="","",IF(COUNTIF('Códigos Santander (ref)'!$A$2:$A$79,$C2134)&gt;0,"SANTANDER",IF(COUNTIF('Códigos Itaú (ref)'!$A$2:$A$44,$C2134)&gt;0,"ITAU",IF(AND(TRIM(UPPER($I2134))="CONTRATUAL",ISNUMBER(SEARCH("INDIVIDUAL",SUBSTITUTE(UPPER($D2134)," ","")))),"PREMIUM FREE",""))))</f>
        <v/>
      </c>
    </row>
    <row r="2135">
      <c r="AC2135">
        <f>IF($C2135="","",IF(COUNTIF('Códigos Santander (ref)'!$A$2:$A$79,$C2135)&gt;0,"SANTANDER",IF(COUNTIF('Códigos Itaú (ref)'!$A$2:$A$44,$C2135)&gt;0,"ITAU",IF(AND(TRIM(UPPER($I2135))="CONTRATUAL",ISNUMBER(SEARCH("INDIVIDUAL",SUBSTITUTE(UPPER($D2135)," ","")))),"PREMIUM FREE",""))))</f>
        <v/>
      </c>
    </row>
    <row r="2136">
      <c r="AC2136">
        <f>IF($C2136="","",IF(COUNTIF('Códigos Santander (ref)'!$A$2:$A$79,$C2136)&gt;0,"SANTANDER",IF(COUNTIF('Códigos Itaú (ref)'!$A$2:$A$44,$C2136)&gt;0,"ITAU",IF(AND(TRIM(UPPER($I2136))="CONTRATUAL",ISNUMBER(SEARCH("INDIVIDUAL",SUBSTITUTE(UPPER($D2136)," ","")))),"PREMIUM FREE",""))))</f>
        <v/>
      </c>
    </row>
    <row r="2137">
      <c r="AC2137">
        <f>IF($C2137="","",IF(COUNTIF('Códigos Santander (ref)'!$A$2:$A$79,$C2137)&gt;0,"SANTANDER",IF(COUNTIF('Códigos Itaú (ref)'!$A$2:$A$44,$C2137)&gt;0,"ITAU",IF(AND(TRIM(UPPER($I2137))="CONTRATUAL",ISNUMBER(SEARCH("INDIVIDUAL",SUBSTITUTE(UPPER($D2137)," ","")))),"PREMIUM FREE",""))))</f>
        <v/>
      </c>
    </row>
    <row r="2138">
      <c r="AC2138">
        <f>IF($C2138="","",IF(COUNTIF('Códigos Santander (ref)'!$A$2:$A$79,$C2138)&gt;0,"SANTANDER",IF(COUNTIF('Códigos Itaú (ref)'!$A$2:$A$44,$C2138)&gt;0,"ITAU",IF(AND(TRIM(UPPER($I2138))="CONTRATUAL",ISNUMBER(SEARCH("INDIVIDUAL",SUBSTITUTE(UPPER($D2138)," ","")))),"PREMIUM FREE",""))))</f>
        <v/>
      </c>
    </row>
    <row r="2139">
      <c r="AC2139">
        <f>IF($C2139="","",IF(COUNTIF('Códigos Santander (ref)'!$A$2:$A$79,$C2139)&gt;0,"SANTANDER",IF(COUNTIF('Códigos Itaú (ref)'!$A$2:$A$44,$C2139)&gt;0,"ITAU",IF(AND(TRIM(UPPER($I2139))="CONTRATUAL",ISNUMBER(SEARCH("INDIVIDUAL",SUBSTITUTE(UPPER($D2139)," ","")))),"PREMIUM FREE",""))))</f>
        <v/>
      </c>
    </row>
    <row r="2140">
      <c r="AC2140">
        <f>IF($C2140="","",IF(COUNTIF('Códigos Santander (ref)'!$A$2:$A$79,$C2140)&gt;0,"SANTANDER",IF(COUNTIF('Códigos Itaú (ref)'!$A$2:$A$44,$C2140)&gt;0,"ITAU",IF(AND(TRIM(UPPER($I2140))="CONTRATUAL",ISNUMBER(SEARCH("INDIVIDUAL",SUBSTITUTE(UPPER($D2140)," ","")))),"PREMIUM FREE",""))))</f>
        <v/>
      </c>
    </row>
    <row r="2141">
      <c r="AC2141">
        <f>IF($C2141="","",IF(COUNTIF('Códigos Santander (ref)'!$A$2:$A$79,$C2141)&gt;0,"SANTANDER",IF(COUNTIF('Códigos Itaú (ref)'!$A$2:$A$44,$C2141)&gt;0,"ITAU",IF(AND(TRIM(UPPER($I2141))="CONTRATUAL",ISNUMBER(SEARCH("INDIVIDUAL",SUBSTITUTE(UPPER($D2141)," ","")))),"PREMIUM FREE",""))))</f>
        <v/>
      </c>
    </row>
    <row r="2142">
      <c r="AC2142">
        <f>IF($C2142="","",IF(COUNTIF('Códigos Santander (ref)'!$A$2:$A$79,$C2142)&gt;0,"SANTANDER",IF(COUNTIF('Códigos Itaú (ref)'!$A$2:$A$44,$C2142)&gt;0,"ITAU",IF(AND(TRIM(UPPER($I2142))="CONTRATUAL",ISNUMBER(SEARCH("INDIVIDUAL",SUBSTITUTE(UPPER($D2142)," ","")))),"PREMIUM FREE",""))))</f>
        <v/>
      </c>
    </row>
    <row r="2143">
      <c r="AC2143">
        <f>IF($C2143="","",IF(COUNTIF('Códigos Santander (ref)'!$A$2:$A$79,$C2143)&gt;0,"SANTANDER",IF(COUNTIF('Códigos Itaú (ref)'!$A$2:$A$44,$C2143)&gt;0,"ITAU",IF(AND(TRIM(UPPER($I2143))="CONTRATUAL",ISNUMBER(SEARCH("INDIVIDUAL",SUBSTITUTE(UPPER($D2143)," ","")))),"PREMIUM FREE",""))))</f>
        <v/>
      </c>
    </row>
    <row r="2144">
      <c r="AC2144">
        <f>IF($C2144="","",IF(COUNTIF('Códigos Santander (ref)'!$A$2:$A$79,$C2144)&gt;0,"SANTANDER",IF(COUNTIF('Códigos Itaú (ref)'!$A$2:$A$44,$C2144)&gt;0,"ITAU",IF(AND(TRIM(UPPER($I2144))="CONTRATUAL",ISNUMBER(SEARCH("INDIVIDUAL",SUBSTITUTE(UPPER($D2144)," ","")))),"PREMIUM FREE",""))))</f>
        <v/>
      </c>
    </row>
    <row r="2145">
      <c r="AC2145">
        <f>IF($C2145="","",IF(COUNTIF('Códigos Santander (ref)'!$A$2:$A$79,$C2145)&gt;0,"SANTANDER",IF(COUNTIF('Códigos Itaú (ref)'!$A$2:$A$44,$C2145)&gt;0,"ITAU",IF(AND(TRIM(UPPER($I2145))="CONTRATUAL",ISNUMBER(SEARCH("INDIVIDUAL",SUBSTITUTE(UPPER($D2145)," ","")))),"PREMIUM FREE",""))))</f>
        <v/>
      </c>
    </row>
    <row r="2146">
      <c r="AC2146">
        <f>IF($C2146="","",IF(COUNTIF('Códigos Santander (ref)'!$A$2:$A$79,$C2146)&gt;0,"SANTANDER",IF(COUNTIF('Códigos Itaú (ref)'!$A$2:$A$44,$C2146)&gt;0,"ITAU",IF(AND(TRIM(UPPER($I2146))="CONTRATUAL",ISNUMBER(SEARCH("INDIVIDUAL",SUBSTITUTE(UPPER($D2146)," ","")))),"PREMIUM FREE",""))))</f>
        <v/>
      </c>
    </row>
    <row r="2147">
      <c r="AC2147">
        <f>IF($C2147="","",IF(COUNTIF('Códigos Santander (ref)'!$A$2:$A$79,$C2147)&gt;0,"SANTANDER",IF(COUNTIF('Códigos Itaú (ref)'!$A$2:$A$44,$C2147)&gt;0,"ITAU",IF(AND(TRIM(UPPER($I2147))="CONTRATUAL",ISNUMBER(SEARCH("INDIVIDUAL",SUBSTITUTE(UPPER($D2147)," ","")))),"PREMIUM FREE",""))))</f>
        <v/>
      </c>
    </row>
    <row r="2148">
      <c r="AC2148">
        <f>IF($C2148="","",IF(COUNTIF('Códigos Santander (ref)'!$A$2:$A$79,$C2148)&gt;0,"SANTANDER",IF(COUNTIF('Códigos Itaú (ref)'!$A$2:$A$44,$C2148)&gt;0,"ITAU",IF(AND(TRIM(UPPER($I2148))="CONTRATUAL",ISNUMBER(SEARCH("INDIVIDUAL",SUBSTITUTE(UPPER($D2148)," ","")))),"PREMIUM FREE",""))))</f>
        <v/>
      </c>
    </row>
    <row r="2149">
      <c r="AC2149">
        <f>IF($C2149="","",IF(COUNTIF('Códigos Santander (ref)'!$A$2:$A$79,$C2149)&gt;0,"SANTANDER",IF(COUNTIF('Códigos Itaú (ref)'!$A$2:$A$44,$C2149)&gt;0,"ITAU",IF(AND(TRIM(UPPER($I2149))="CONTRATUAL",ISNUMBER(SEARCH("INDIVIDUAL",SUBSTITUTE(UPPER($D2149)," ","")))),"PREMIUM FREE",""))))</f>
        <v/>
      </c>
    </row>
    <row r="2150">
      <c r="AC2150">
        <f>IF($C2150="","",IF(COUNTIF('Códigos Santander (ref)'!$A$2:$A$79,$C2150)&gt;0,"SANTANDER",IF(COUNTIF('Códigos Itaú (ref)'!$A$2:$A$44,$C2150)&gt;0,"ITAU",IF(AND(TRIM(UPPER($I2150))="CONTRATUAL",ISNUMBER(SEARCH("INDIVIDUAL",SUBSTITUTE(UPPER($D2150)," ","")))),"PREMIUM FREE",""))))</f>
        <v/>
      </c>
    </row>
    <row r="2151">
      <c r="AC2151">
        <f>IF($C2151="","",IF(COUNTIF('Códigos Santander (ref)'!$A$2:$A$79,$C2151)&gt;0,"SANTANDER",IF(COUNTIF('Códigos Itaú (ref)'!$A$2:$A$44,$C2151)&gt;0,"ITAU",IF(AND(TRIM(UPPER($I2151))="CONTRATUAL",ISNUMBER(SEARCH("INDIVIDUAL",SUBSTITUTE(UPPER($D2151)," ","")))),"PREMIUM FREE",""))))</f>
        <v/>
      </c>
    </row>
    <row r="2152">
      <c r="AC2152">
        <f>IF($C2152="","",IF(COUNTIF('Códigos Santander (ref)'!$A$2:$A$79,$C2152)&gt;0,"SANTANDER",IF(COUNTIF('Códigos Itaú (ref)'!$A$2:$A$44,$C2152)&gt;0,"ITAU",IF(AND(TRIM(UPPER($I2152))="CONTRATUAL",ISNUMBER(SEARCH("INDIVIDUAL",SUBSTITUTE(UPPER($D2152)," ","")))),"PREMIUM FREE",""))))</f>
        <v/>
      </c>
    </row>
    <row r="2153">
      <c r="AC2153">
        <f>IF($C2153="","",IF(COUNTIF('Códigos Santander (ref)'!$A$2:$A$79,$C2153)&gt;0,"SANTANDER",IF(COUNTIF('Códigos Itaú (ref)'!$A$2:$A$44,$C2153)&gt;0,"ITAU",IF(AND(TRIM(UPPER($I2153))="CONTRATUAL",ISNUMBER(SEARCH("INDIVIDUAL",SUBSTITUTE(UPPER($D2153)," ","")))),"PREMIUM FREE",""))))</f>
        <v/>
      </c>
    </row>
    <row r="2154">
      <c r="AC2154">
        <f>IF($C2154="","",IF(COUNTIF('Códigos Santander (ref)'!$A$2:$A$79,$C2154)&gt;0,"SANTANDER",IF(COUNTIF('Códigos Itaú (ref)'!$A$2:$A$44,$C2154)&gt;0,"ITAU",IF(AND(TRIM(UPPER($I2154))="CONTRATUAL",ISNUMBER(SEARCH("INDIVIDUAL",SUBSTITUTE(UPPER($D2154)," ","")))),"PREMIUM FREE",""))))</f>
        <v/>
      </c>
    </row>
    <row r="2155">
      <c r="AC2155">
        <f>IF($C2155="","",IF(COUNTIF('Códigos Santander (ref)'!$A$2:$A$79,$C2155)&gt;0,"SANTANDER",IF(COUNTIF('Códigos Itaú (ref)'!$A$2:$A$44,$C2155)&gt;0,"ITAU",IF(AND(TRIM(UPPER($I2155))="CONTRATUAL",ISNUMBER(SEARCH("INDIVIDUAL",SUBSTITUTE(UPPER($D2155)," ","")))),"PREMIUM FREE",""))))</f>
        <v/>
      </c>
    </row>
    <row r="2156">
      <c r="AC2156">
        <f>IF($C2156="","",IF(COUNTIF('Códigos Santander (ref)'!$A$2:$A$79,$C2156)&gt;0,"SANTANDER",IF(COUNTIF('Códigos Itaú (ref)'!$A$2:$A$44,$C2156)&gt;0,"ITAU",IF(AND(TRIM(UPPER($I2156))="CONTRATUAL",ISNUMBER(SEARCH("INDIVIDUAL",SUBSTITUTE(UPPER($D2156)," ","")))),"PREMIUM FREE",""))))</f>
        <v/>
      </c>
    </row>
    <row r="2157">
      <c r="AC2157">
        <f>IF($C2157="","",IF(COUNTIF('Códigos Santander (ref)'!$A$2:$A$79,$C2157)&gt;0,"SANTANDER",IF(COUNTIF('Códigos Itaú (ref)'!$A$2:$A$44,$C2157)&gt;0,"ITAU",IF(AND(TRIM(UPPER($I2157))="CONTRATUAL",ISNUMBER(SEARCH("INDIVIDUAL",SUBSTITUTE(UPPER($D2157)," ","")))),"PREMIUM FREE",""))))</f>
        <v/>
      </c>
    </row>
    <row r="2158">
      <c r="AC2158">
        <f>IF($C2158="","",IF(COUNTIF('Códigos Santander (ref)'!$A$2:$A$79,$C2158)&gt;0,"SANTANDER",IF(COUNTIF('Códigos Itaú (ref)'!$A$2:$A$44,$C2158)&gt;0,"ITAU",IF(AND(TRIM(UPPER($I2158))="CONTRATUAL",ISNUMBER(SEARCH("INDIVIDUAL",SUBSTITUTE(UPPER($D2158)," ","")))),"PREMIUM FREE",""))))</f>
        <v/>
      </c>
    </row>
    <row r="2159">
      <c r="AC2159">
        <f>IF($C2159="","",IF(COUNTIF('Códigos Santander (ref)'!$A$2:$A$79,$C2159)&gt;0,"SANTANDER",IF(COUNTIF('Códigos Itaú (ref)'!$A$2:$A$44,$C2159)&gt;0,"ITAU",IF(AND(TRIM(UPPER($I2159))="CONTRATUAL",ISNUMBER(SEARCH("INDIVIDUAL",SUBSTITUTE(UPPER($D2159)," ","")))),"PREMIUM FREE",""))))</f>
        <v/>
      </c>
    </row>
    <row r="2160">
      <c r="AC2160">
        <f>IF($C2160="","",IF(COUNTIF('Códigos Santander (ref)'!$A$2:$A$79,$C2160)&gt;0,"SANTANDER",IF(COUNTIF('Códigos Itaú (ref)'!$A$2:$A$44,$C2160)&gt;0,"ITAU",IF(AND(TRIM(UPPER($I2160))="CONTRATUAL",ISNUMBER(SEARCH("INDIVIDUAL",SUBSTITUTE(UPPER($D2160)," ","")))),"PREMIUM FREE",""))))</f>
        <v/>
      </c>
    </row>
    <row r="2161">
      <c r="AC2161">
        <f>IF($C2161="","",IF(COUNTIF('Códigos Santander (ref)'!$A$2:$A$79,$C2161)&gt;0,"SANTANDER",IF(COUNTIF('Códigos Itaú (ref)'!$A$2:$A$44,$C2161)&gt;0,"ITAU",IF(AND(TRIM(UPPER($I2161))="CONTRATUAL",ISNUMBER(SEARCH("INDIVIDUAL",SUBSTITUTE(UPPER($D2161)," ","")))),"PREMIUM FREE",""))))</f>
        <v/>
      </c>
    </row>
    <row r="2162">
      <c r="AC2162">
        <f>IF($C2162="","",IF(COUNTIF('Códigos Santander (ref)'!$A$2:$A$79,$C2162)&gt;0,"SANTANDER",IF(COUNTIF('Códigos Itaú (ref)'!$A$2:$A$44,$C2162)&gt;0,"ITAU",IF(AND(TRIM(UPPER($I2162))="CONTRATUAL",ISNUMBER(SEARCH("INDIVIDUAL",SUBSTITUTE(UPPER($D2162)," ","")))),"PREMIUM FREE",""))))</f>
        <v/>
      </c>
    </row>
    <row r="2163">
      <c r="AC2163">
        <f>IF($C2163="","",IF(COUNTIF('Códigos Santander (ref)'!$A$2:$A$79,$C2163)&gt;0,"SANTANDER",IF(COUNTIF('Códigos Itaú (ref)'!$A$2:$A$44,$C2163)&gt;0,"ITAU",IF(AND(TRIM(UPPER($I2163))="CONTRATUAL",ISNUMBER(SEARCH("INDIVIDUAL",SUBSTITUTE(UPPER($D2163)," ","")))),"PREMIUM FREE",""))))</f>
        <v/>
      </c>
    </row>
    <row r="2164">
      <c r="AC2164">
        <f>IF($C2164="","",IF(COUNTIF('Códigos Santander (ref)'!$A$2:$A$79,$C2164)&gt;0,"SANTANDER",IF(COUNTIF('Códigos Itaú (ref)'!$A$2:$A$44,$C2164)&gt;0,"ITAU",IF(AND(TRIM(UPPER($I2164))="CONTRATUAL",ISNUMBER(SEARCH("INDIVIDUAL",SUBSTITUTE(UPPER($D2164)," ","")))),"PREMIUM FREE",""))))</f>
        <v/>
      </c>
    </row>
    <row r="2165">
      <c r="AC2165">
        <f>IF($C2165="","",IF(COUNTIF('Códigos Santander (ref)'!$A$2:$A$79,$C2165)&gt;0,"SANTANDER",IF(COUNTIF('Códigos Itaú (ref)'!$A$2:$A$44,$C2165)&gt;0,"ITAU",IF(AND(TRIM(UPPER($I2165))="CONTRATUAL",ISNUMBER(SEARCH("INDIVIDUAL",SUBSTITUTE(UPPER($D2165)," ","")))),"PREMIUM FREE",""))))</f>
        <v/>
      </c>
    </row>
    <row r="2166">
      <c r="AC2166">
        <f>IF($C2166="","",IF(COUNTIF('Códigos Santander (ref)'!$A$2:$A$79,$C2166)&gt;0,"SANTANDER",IF(COUNTIF('Códigos Itaú (ref)'!$A$2:$A$44,$C2166)&gt;0,"ITAU",IF(AND(TRIM(UPPER($I2166))="CONTRATUAL",ISNUMBER(SEARCH("INDIVIDUAL",SUBSTITUTE(UPPER($D2166)," ","")))),"PREMIUM FREE",""))))</f>
        <v/>
      </c>
    </row>
    <row r="2167">
      <c r="AC2167">
        <f>IF($C2167="","",IF(COUNTIF('Códigos Santander (ref)'!$A$2:$A$79,$C2167)&gt;0,"SANTANDER",IF(COUNTIF('Códigos Itaú (ref)'!$A$2:$A$44,$C2167)&gt;0,"ITAU",IF(AND(TRIM(UPPER($I2167))="CONTRATUAL",ISNUMBER(SEARCH("INDIVIDUAL",SUBSTITUTE(UPPER($D2167)," ","")))),"PREMIUM FREE",""))))</f>
        <v/>
      </c>
    </row>
    <row r="2168">
      <c r="AC2168">
        <f>IF($C2168="","",IF(COUNTIF('Códigos Santander (ref)'!$A$2:$A$79,$C2168)&gt;0,"SANTANDER",IF(COUNTIF('Códigos Itaú (ref)'!$A$2:$A$44,$C2168)&gt;0,"ITAU",IF(AND(TRIM(UPPER($I2168))="CONTRATUAL",ISNUMBER(SEARCH("INDIVIDUAL",SUBSTITUTE(UPPER($D2168)," ","")))),"PREMIUM FREE",""))))</f>
        <v/>
      </c>
    </row>
    <row r="2169">
      <c r="AC2169">
        <f>IF($C2169="","",IF(COUNTIF('Códigos Santander (ref)'!$A$2:$A$79,$C2169)&gt;0,"SANTANDER",IF(COUNTIF('Códigos Itaú (ref)'!$A$2:$A$44,$C2169)&gt;0,"ITAU",IF(AND(TRIM(UPPER($I2169))="CONTRATUAL",ISNUMBER(SEARCH("INDIVIDUAL",SUBSTITUTE(UPPER($D2169)," ","")))),"PREMIUM FREE",""))))</f>
        <v/>
      </c>
    </row>
    <row r="2170">
      <c r="AC2170">
        <f>IF($C2170="","",IF(COUNTIF('Códigos Santander (ref)'!$A$2:$A$79,$C2170)&gt;0,"SANTANDER",IF(COUNTIF('Códigos Itaú (ref)'!$A$2:$A$44,$C2170)&gt;0,"ITAU",IF(AND(TRIM(UPPER($I2170))="CONTRATUAL",ISNUMBER(SEARCH("INDIVIDUAL",SUBSTITUTE(UPPER($D2170)," ","")))),"PREMIUM FREE",""))))</f>
        <v/>
      </c>
    </row>
    <row r="2171">
      <c r="AC2171">
        <f>IF($C2171="","",IF(COUNTIF('Códigos Santander (ref)'!$A$2:$A$79,$C2171)&gt;0,"SANTANDER",IF(COUNTIF('Códigos Itaú (ref)'!$A$2:$A$44,$C2171)&gt;0,"ITAU",IF(AND(TRIM(UPPER($I2171))="CONTRATUAL",ISNUMBER(SEARCH("INDIVIDUAL",SUBSTITUTE(UPPER($D2171)," ","")))),"PREMIUM FREE",""))))</f>
        <v/>
      </c>
    </row>
    <row r="2172">
      <c r="AC2172">
        <f>IF($C2172="","",IF(COUNTIF('Códigos Santander (ref)'!$A$2:$A$79,$C2172)&gt;0,"SANTANDER",IF(COUNTIF('Códigos Itaú (ref)'!$A$2:$A$44,$C2172)&gt;0,"ITAU",IF(AND(TRIM(UPPER($I2172))="CONTRATUAL",ISNUMBER(SEARCH("INDIVIDUAL",SUBSTITUTE(UPPER($D2172)," ","")))),"PREMIUM FREE",""))))</f>
        <v/>
      </c>
    </row>
    <row r="2173">
      <c r="AC2173">
        <f>IF($C2173="","",IF(COUNTIF('Códigos Santander (ref)'!$A$2:$A$79,$C2173)&gt;0,"SANTANDER",IF(COUNTIF('Códigos Itaú (ref)'!$A$2:$A$44,$C2173)&gt;0,"ITAU",IF(AND(TRIM(UPPER($I2173))="CONTRATUAL",ISNUMBER(SEARCH("INDIVIDUAL",SUBSTITUTE(UPPER($D2173)," ","")))),"PREMIUM FREE",""))))</f>
        <v/>
      </c>
    </row>
    <row r="2174">
      <c r="AC2174">
        <f>IF($C2174="","",IF(COUNTIF('Códigos Santander (ref)'!$A$2:$A$79,$C2174)&gt;0,"SANTANDER",IF(COUNTIF('Códigos Itaú (ref)'!$A$2:$A$44,$C2174)&gt;0,"ITAU",IF(AND(TRIM(UPPER($I2174))="CONTRATUAL",ISNUMBER(SEARCH("INDIVIDUAL",SUBSTITUTE(UPPER($D2174)," ","")))),"PREMIUM FREE",""))))</f>
        <v/>
      </c>
    </row>
    <row r="2175">
      <c r="AC2175">
        <f>IF($C2175="","",IF(COUNTIF('Códigos Santander (ref)'!$A$2:$A$79,$C2175)&gt;0,"SANTANDER",IF(COUNTIF('Códigos Itaú (ref)'!$A$2:$A$44,$C2175)&gt;0,"ITAU",IF(AND(TRIM(UPPER($I2175))="CONTRATUAL",ISNUMBER(SEARCH("INDIVIDUAL",SUBSTITUTE(UPPER($D2175)," ","")))),"PREMIUM FREE",""))))</f>
        <v/>
      </c>
    </row>
    <row r="2176">
      <c r="AC2176">
        <f>IF($C2176="","",IF(COUNTIF('Códigos Santander (ref)'!$A$2:$A$79,$C2176)&gt;0,"SANTANDER",IF(COUNTIF('Códigos Itaú (ref)'!$A$2:$A$44,$C2176)&gt;0,"ITAU",IF(AND(TRIM(UPPER($I2176))="CONTRATUAL",ISNUMBER(SEARCH("INDIVIDUAL",SUBSTITUTE(UPPER($D2176)," ","")))),"PREMIUM FREE",""))))</f>
        <v/>
      </c>
    </row>
    <row r="2177">
      <c r="AC2177">
        <f>IF($C2177="","",IF(COUNTIF('Códigos Santander (ref)'!$A$2:$A$79,$C2177)&gt;0,"SANTANDER",IF(COUNTIF('Códigos Itaú (ref)'!$A$2:$A$44,$C2177)&gt;0,"ITAU",IF(AND(TRIM(UPPER($I2177))="CONTRATUAL",ISNUMBER(SEARCH("INDIVIDUAL",SUBSTITUTE(UPPER($D2177)," ","")))),"PREMIUM FREE",""))))</f>
        <v/>
      </c>
    </row>
    <row r="2178">
      <c r="AC2178">
        <f>IF($C2178="","",IF(COUNTIF('Códigos Santander (ref)'!$A$2:$A$79,$C2178)&gt;0,"SANTANDER",IF(COUNTIF('Códigos Itaú (ref)'!$A$2:$A$44,$C2178)&gt;0,"ITAU",IF(AND(TRIM(UPPER($I2178))="CONTRATUAL",ISNUMBER(SEARCH("INDIVIDUAL",SUBSTITUTE(UPPER($D2178)," ","")))),"PREMIUM FREE",""))))</f>
        <v/>
      </c>
    </row>
    <row r="2179">
      <c r="AC2179">
        <f>IF($C2179="","",IF(COUNTIF('Códigos Santander (ref)'!$A$2:$A$79,$C2179)&gt;0,"SANTANDER",IF(COUNTIF('Códigos Itaú (ref)'!$A$2:$A$44,$C2179)&gt;0,"ITAU",IF(AND(TRIM(UPPER($I2179))="CONTRATUAL",ISNUMBER(SEARCH("INDIVIDUAL",SUBSTITUTE(UPPER($D2179)," ","")))),"PREMIUM FREE",""))))</f>
        <v/>
      </c>
    </row>
    <row r="2180">
      <c r="AC2180">
        <f>IF($C2180="","",IF(COUNTIF('Códigos Santander (ref)'!$A$2:$A$79,$C2180)&gt;0,"SANTANDER",IF(COUNTIF('Códigos Itaú (ref)'!$A$2:$A$44,$C2180)&gt;0,"ITAU",IF(AND(TRIM(UPPER($I2180))="CONTRATUAL",ISNUMBER(SEARCH("INDIVIDUAL",SUBSTITUTE(UPPER($D2180)," ","")))),"PREMIUM FREE",""))))</f>
        <v/>
      </c>
    </row>
    <row r="2181">
      <c r="AC2181">
        <f>IF($C2181="","",IF(COUNTIF('Códigos Santander (ref)'!$A$2:$A$79,$C2181)&gt;0,"SANTANDER",IF(COUNTIF('Códigos Itaú (ref)'!$A$2:$A$44,$C2181)&gt;0,"ITAU",IF(AND(TRIM(UPPER($I2181))="CONTRATUAL",ISNUMBER(SEARCH("INDIVIDUAL",SUBSTITUTE(UPPER($D2181)," ","")))),"PREMIUM FREE",""))))</f>
        <v/>
      </c>
    </row>
    <row r="2182">
      <c r="AC2182">
        <f>IF($C2182="","",IF(COUNTIF('Códigos Santander (ref)'!$A$2:$A$79,$C2182)&gt;0,"SANTANDER",IF(COUNTIF('Códigos Itaú (ref)'!$A$2:$A$44,$C2182)&gt;0,"ITAU",IF(AND(TRIM(UPPER($I2182))="CONTRATUAL",ISNUMBER(SEARCH("INDIVIDUAL",SUBSTITUTE(UPPER($D2182)," ","")))),"PREMIUM FREE",""))))</f>
        <v/>
      </c>
    </row>
    <row r="2183">
      <c r="AC2183">
        <f>IF($C2183="","",IF(COUNTIF('Códigos Santander (ref)'!$A$2:$A$79,$C2183)&gt;0,"SANTANDER",IF(COUNTIF('Códigos Itaú (ref)'!$A$2:$A$44,$C2183)&gt;0,"ITAU",IF(AND(TRIM(UPPER($I2183))="CONTRATUAL",ISNUMBER(SEARCH("INDIVIDUAL",SUBSTITUTE(UPPER($D2183)," ","")))),"PREMIUM FREE",""))))</f>
        <v/>
      </c>
    </row>
    <row r="2184">
      <c r="AC2184">
        <f>IF($C2184="","",IF(COUNTIF('Códigos Santander (ref)'!$A$2:$A$79,$C2184)&gt;0,"SANTANDER",IF(COUNTIF('Códigos Itaú (ref)'!$A$2:$A$44,$C2184)&gt;0,"ITAU",IF(AND(TRIM(UPPER($I2184))="CONTRATUAL",ISNUMBER(SEARCH("INDIVIDUAL",SUBSTITUTE(UPPER($D2184)," ","")))),"PREMIUM FREE",""))))</f>
        <v/>
      </c>
    </row>
    <row r="2185">
      <c r="AC2185">
        <f>IF($C2185="","",IF(COUNTIF('Códigos Santander (ref)'!$A$2:$A$79,$C2185)&gt;0,"SANTANDER",IF(COUNTIF('Códigos Itaú (ref)'!$A$2:$A$44,$C2185)&gt;0,"ITAU",IF(AND(TRIM(UPPER($I2185))="CONTRATUAL",ISNUMBER(SEARCH("INDIVIDUAL",SUBSTITUTE(UPPER($D2185)," ","")))),"PREMIUM FREE",""))))</f>
        <v/>
      </c>
    </row>
    <row r="2186">
      <c r="AC2186">
        <f>IF($C2186="","",IF(COUNTIF('Códigos Santander (ref)'!$A$2:$A$79,$C2186)&gt;0,"SANTANDER",IF(COUNTIF('Códigos Itaú (ref)'!$A$2:$A$44,$C2186)&gt;0,"ITAU",IF(AND(TRIM(UPPER($I2186))="CONTRATUAL",ISNUMBER(SEARCH("INDIVIDUAL",SUBSTITUTE(UPPER($D2186)," ","")))),"PREMIUM FREE",""))))</f>
        <v/>
      </c>
    </row>
    <row r="2187">
      <c r="AC2187">
        <f>IF($C2187="","",IF(COUNTIF('Códigos Santander (ref)'!$A$2:$A$79,$C2187)&gt;0,"SANTANDER",IF(COUNTIF('Códigos Itaú (ref)'!$A$2:$A$44,$C2187)&gt;0,"ITAU",IF(AND(TRIM(UPPER($I2187))="CONTRATUAL",ISNUMBER(SEARCH("INDIVIDUAL",SUBSTITUTE(UPPER($D2187)," ","")))),"PREMIUM FREE",""))))</f>
        <v/>
      </c>
    </row>
    <row r="2188">
      <c r="AC2188">
        <f>IF($C2188="","",IF(COUNTIF('Códigos Santander (ref)'!$A$2:$A$79,$C2188)&gt;0,"SANTANDER",IF(COUNTIF('Códigos Itaú (ref)'!$A$2:$A$44,$C2188)&gt;0,"ITAU",IF(AND(TRIM(UPPER($I2188))="CONTRATUAL",ISNUMBER(SEARCH("INDIVIDUAL",SUBSTITUTE(UPPER($D2188)," ","")))),"PREMIUM FREE",""))))</f>
        <v/>
      </c>
    </row>
    <row r="2189">
      <c r="AC2189">
        <f>IF($C2189="","",IF(COUNTIF('Códigos Santander (ref)'!$A$2:$A$79,$C2189)&gt;0,"SANTANDER",IF(COUNTIF('Códigos Itaú (ref)'!$A$2:$A$44,$C2189)&gt;0,"ITAU",IF(AND(TRIM(UPPER($I2189))="CONTRATUAL",ISNUMBER(SEARCH("INDIVIDUAL",SUBSTITUTE(UPPER($D2189)," ","")))),"PREMIUM FREE",""))))</f>
        <v/>
      </c>
    </row>
    <row r="2190">
      <c r="AC2190">
        <f>IF($C2190="","",IF(COUNTIF('Códigos Santander (ref)'!$A$2:$A$79,$C2190)&gt;0,"SANTANDER",IF(COUNTIF('Códigos Itaú (ref)'!$A$2:$A$44,$C2190)&gt;0,"ITAU",IF(AND(TRIM(UPPER($I2190))="CONTRATUAL",ISNUMBER(SEARCH("INDIVIDUAL",SUBSTITUTE(UPPER($D2190)," ","")))),"PREMIUM FREE",""))))</f>
        <v/>
      </c>
    </row>
    <row r="2191">
      <c r="AC2191">
        <f>IF($C2191="","",IF(COUNTIF('Códigos Santander (ref)'!$A$2:$A$79,$C2191)&gt;0,"SANTANDER",IF(COUNTIF('Códigos Itaú (ref)'!$A$2:$A$44,$C2191)&gt;0,"ITAU",IF(AND(TRIM(UPPER($I2191))="CONTRATUAL",ISNUMBER(SEARCH("INDIVIDUAL",SUBSTITUTE(UPPER($D2191)," ","")))),"PREMIUM FREE",""))))</f>
        <v/>
      </c>
    </row>
    <row r="2192">
      <c r="AC2192">
        <f>IF($C2192="","",IF(COUNTIF('Códigos Santander (ref)'!$A$2:$A$79,$C2192)&gt;0,"SANTANDER",IF(COUNTIF('Códigos Itaú (ref)'!$A$2:$A$44,$C2192)&gt;0,"ITAU",IF(AND(TRIM(UPPER($I2192))="CONTRATUAL",ISNUMBER(SEARCH("INDIVIDUAL",SUBSTITUTE(UPPER($D2192)," ","")))),"PREMIUM FREE",""))))</f>
        <v/>
      </c>
    </row>
    <row r="2193">
      <c r="AC2193">
        <f>IF($C2193="","",IF(COUNTIF('Códigos Santander (ref)'!$A$2:$A$79,$C2193)&gt;0,"SANTANDER",IF(COUNTIF('Códigos Itaú (ref)'!$A$2:$A$44,$C2193)&gt;0,"ITAU",IF(AND(TRIM(UPPER($I2193))="CONTRATUAL",ISNUMBER(SEARCH("INDIVIDUAL",SUBSTITUTE(UPPER($D2193)," ","")))),"PREMIUM FREE",""))))</f>
        <v/>
      </c>
    </row>
    <row r="2194">
      <c r="AC2194">
        <f>IF($C2194="","",IF(COUNTIF('Códigos Santander (ref)'!$A$2:$A$79,$C2194)&gt;0,"SANTANDER",IF(COUNTIF('Códigos Itaú (ref)'!$A$2:$A$44,$C2194)&gt;0,"ITAU",IF(AND(TRIM(UPPER($I2194))="CONTRATUAL",ISNUMBER(SEARCH("INDIVIDUAL",SUBSTITUTE(UPPER($D2194)," ","")))),"PREMIUM FREE",""))))</f>
        <v/>
      </c>
    </row>
    <row r="2195">
      <c r="AC2195">
        <f>IF($C2195="","",IF(COUNTIF('Códigos Santander (ref)'!$A$2:$A$79,$C2195)&gt;0,"SANTANDER",IF(COUNTIF('Códigos Itaú (ref)'!$A$2:$A$44,$C2195)&gt;0,"ITAU",IF(AND(TRIM(UPPER($I2195))="CONTRATUAL",ISNUMBER(SEARCH("INDIVIDUAL",SUBSTITUTE(UPPER($D2195)," ","")))),"PREMIUM FREE",""))))</f>
        <v/>
      </c>
    </row>
    <row r="2196">
      <c r="AC2196">
        <f>IF($C2196="","",IF(COUNTIF('Códigos Santander (ref)'!$A$2:$A$79,$C2196)&gt;0,"SANTANDER",IF(COUNTIF('Códigos Itaú (ref)'!$A$2:$A$44,$C2196)&gt;0,"ITAU",IF(AND(TRIM(UPPER($I2196))="CONTRATUAL",ISNUMBER(SEARCH("INDIVIDUAL",SUBSTITUTE(UPPER($D2196)," ","")))),"PREMIUM FREE",""))))</f>
        <v/>
      </c>
    </row>
    <row r="2197">
      <c r="AC2197">
        <f>IF($C2197="","",IF(COUNTIF('Códigos Santander (ref)'!$A$2:$A$79,$C2197)&gt;0,"SANTANDER",IF(COUNTIF('Códigos Itaú (ref)'!$A$2:$A$44,$C2197)&gt;0,"ITAU",IF(AND(TRIM(UPPER($I2197))="CONTRATUAL",ISNUMBER(SEARCH("INDIVIDUAL",SUBSTITUTE(UPPER($D2197)," ","")))),"PREMIUM FREE",""))))</f>
        <v/>
      </c>
    </row>
    <row r="2198">
      <c r="AC2198">
        <f>IF($C2198="","",IF(COUNTIF('Códigos Santander (ref)'!$A$2:$A$79,$C2198)&gt;0,"SANTANDER",IF(COUNTIF('Códigos Itaú (ref)'!$A$2:$A$44,$C2198)&gt;0,"ITAU",IF(AND(TRIM(UPPER($I2198))="CONTRATUAL",ISNUMBER(SEARCH("INDIVIDUAL",SUBSTITUTE(UPPER($D2198)," ","")))),"PREMIUM FREE",""))))</f>
        <v/>
      </c>
    </row>
    <row r="2199">
      <c r="AC2199">
        <f>IF($C2199="","",IF(COUNTIF('Códigos Santander (ref)'!$A$2:$A$79,$C2199)&gt;0,"SANTANDER",IF(COUNTIF('Códigos Itaú (ref)'!$A$2:$A$44,$C2199)&gt;0,"ITAU",IF(AND(TRIM(UPPER($I2199))="CONTRATUAL",ISNUMBER(SEARCH("INDIVIDUAL",SUBSTITUTE(UPPER($D2199)," ","")))),"PREMIUM FREE",""))))</f>
        <v/>
      </c>
    </row>
    <row r="2200">
      <c r="AC2200">
        <f>IF($C2200="","",IF(COUNTIF('Códigos Santander (ref)'!$A$2:$A$79,$C2200)&gt;0,"SANTANDER",IF(COUNTIF('Códigos Itaú (ref)'!$A$2:$A$44,$C2200)&gt;0,"ITAU",IF(AND(TRIM(UPPER($I2200))="CONTRATUAL",ISNUMBER(SEARCH("INDIVIDUAL",SUBSTITUTE(UPPER($D2200)," ","")))),"PREMIUM FREE",""))))</f>
        <v/>
      </c>
    </row>
    <row r="2201">
      <c r="AC2201">
        <f>IF($C2201="","",IF(COUNTIF('Códigos Santander (ref)'!$A$2:$A$79,$C2201)&gt;0,"SANTANDER",IF(COUNTIF('Códigos Itaú (ref)'!$A$2:$A$44,$C2201)&gt;0,"ITAU",IF(AND(TRIM(UPPER($I2201))="CONTRATUAL",ISNUMBER(SEARCH("INDIVIDUAL",SUBSTITUTE(UPPER($D2201)," ","")))),"PREMIUM FREE",""))))</f>
        <v/>
      </c>
    </row>
    <row r="2202">
      <c r="AC2202">
        <f>IF($C2202="","",IF(COUNTIF('Códigos Santander (ref)'!$A$2:$A$79,$C2202)&gt;0,"SANTANDER",IF(COUNTIF('Códigos Itaú (ref)'!$A$2:$A$44,$C2202)&gt;0,"ITAU",IF(AND(TRIM(UPPER($I2202))="CONTRATUAL",ISNUMBER(SEARCH("INDIVIDUAL",SUBSTITUTE(UPPER($D2202)," ","")))),"PREMIUM FREE",""))))</f>
        <v/>
      </c>
    </row>
    <row r="2203">
      <c r="AC2203">
        <f>IF($C2203="","",IF(COUNTIF('Códigos Santander (ref)'!$A$2:$A$79,$C2203)&gt;0,"SANTANDER",IF(COUNTIF('Códigos Itaú (ref)'!$A$2:$A$44,$C2203)&gt;0,"ITAU",IF(AND(TRIM(UPPER($I2203))="CONTRATUAL",ISNUMBER(SEARCH("INDIVIDUAL",SUBSTITUTE(UPPER($D2203)," ","")))),"PREMIUM FREE",""))))</f>
        <v/>
      </c>
    </row>
    <row r="2204">
      <c r="AC2204">
        <f>IF($C2204="","",IF(COUNTIF('Códigos Santander (ref)'!$A$2:$A$79,$C2204)&gt;0,"SANTANDER",IF(COUNTIF('Códigos Itaú (ref)'!$A$2:$A$44,$C2204)&gt;0,"ITAU",IF(AND(TRIM(UPPER($I2204))="CONTRATUAL",ISNUMBER(SEARCH("INDIVIDUAL",SUBSTITUTE(UPPER($D2204)," ","")))),"PREMIUM FREE",""))))</f>
        <v/>
      </c>
    </row>
    <row r="2205">
      <c r="AC2205">
        <f>IF($C2205="","",IF(COUNTIF('Códigos Santander (ref)'!$A$2:$A$79,$C2205)&gt;0,"SANTANDER",IF(COUNTIF('Códigos Itaú (ref)'!$A$2:$A$44,$C2205)&gt;0,"ITAU",IF(AND(TRIM(UPPER($I2205))="CONTRATUAL",ISNUMBER(SEARCH("INDIVIDUAL",SUBSTITUTE(UPPER($D2205)," ","")))),"PREMIUM FREE",""))))</f>
        <v/>
      </c>
    </row>
    <row r="2206">
      <c r="AC2206">
        <f>IF($C2206="","",IF(COUNTIF('Códigos Santander (ref)'!$A$2:$A$79,$C2206)&gt;0,"SANTANDER",IF(COUNTIF('Códigos Itaú (ref)'!$A$2:$A$44,$C2206)&gt;0,"ITAU",IF(AND(TRIM(UPPER($I2206))="CONTRATUAL",ISNUMBER(SEARCH("INDIVIDUAL",SUBSTITUTE(UPPER($D2206)," ","")))),"PREMIUM FREE",""))))</f>
        <v/>
      </c>
    </row>
    <row r="2207">
      <c r="AC2207">
        <f>IF($C2207="","",IF(COUNTIF('Códigos Santander (ref)'!$A$2:$A$79,$C2207)&gt;0,"SANTANDER",IF(COUNTIF('Códigos Itaú (ref)'!$A$2:$A$44,$C2207)&gt;0,"ITAU",IF(AND(TRIM(UPPER($I2207))="CONTRATUAL",ISNUMBER(SEARCH("INDIVIDUAL",SUBSTITUTE(UPPER($D2207)," ","")))),"PREMIUM FREE",""))))</f>
        <v/>
      </c>
    </row>
    <row r="2208">
      <c r="AC2208">
        <f>IF($C2208="","",IF(COUNTIF('Códigos Santander (ref)'!$A$2:$A$79,$C2208)&gt;0,"SANTANDER",IF(COUNTIF('Códigos Itaú (ref)'!$A$2:$A$44,$C2208)&gt;0,"ITAU",IF(AND(TRIM(UPPER($I2208))="CONTRATUAL",ISNUMBER(SEARCH("INDIVIDUAL",SUBSTITUTE(UPPER($D2208)," ","")))),"PREMIUM FREE",""))))</f>
        <v/>
      </c>
    </row>
    <row r="2209">
      <c r="AC2209">
        <f>IF($C2209="","",IF(COUNTIF('Códigos Santander (ref)'!$A$2:$A$79,$C2209)&gt;0,"SANTANDER",IF(COUNTIF('Códigos Itaú (ref)'!$A$2:$A$44,$C2209)&gt;0,"ITAU",IF(AND(TRIM(UPPER($I2209))="CONTRATUAL",ISNUMBER(SEARCH("INDIVIDUAL",SUBSTITUTE(UPPER($D2209)," ","")))),"PREMIUM FREE",""))))</f>
        <v/>
      </c>
    </row>
    <row r="2210">
      <c r="AC2210">
        <f>IF($C2210="","",IF(COUNTIF('Códigos Santander (ref)'!$A$2:$A$79,$C2210)&gt;0,"SANTANDER",IF(COUNTIF('Códigos Itaú (ref)'!$A$2:$A$44,$C2210)&gt;0,"ITAU",IF(AND(TRIM(UPPER($I2210))="CONTRATUAL",ISNUMBER(SEARCH("INDIVIDUAL",SUBSTITUTE(UPPER($D2210)," ","")))),"PREMIUM FREE",""))))</f>
        <v/>
      </c>
    </row>
    <row r="2211">
      <c r="AC2211">
        <f>IF($C2211="","",IF(COUNTIF('Códigos Santander (ref)'!$A$2:$A$79,$C2211)&gt;0,"SANTANDER",IF(COUNTIF('Códigos Itaú (ref)'!$A$2:$A$44,$C2211)&gt;0,"ITAU",IF(AND(TRIM(UPPER($I2211))="CONTRATUAL",ISNUMBER(SEARCH("INDIVIDUAL",SUBSTITUTE(UPPER($D2211)," ","")))),"PREMIUM FREE",""))))</f>
        <v/>
      </c>
    </row>
    <row r="2212">
      <c r="AC2212">
        <f>IF($C2212="","",IF(COUNTIF('Códigos Santander (ref)'!$A$2:$A$79,$C2212)&gt;0,"SANTANDER",IF(COUNTIF('Códigos Itaú (ref)'!$A$2:$A$44,$C2212)&gt;0,"ITAU",IF(AND(TRIM(UPPER($I2212))="CONTRATUAL",ISNUMBER(SEARCH("INDIVIDUAL",SUBSTITUTE(UPPER($D2212)," ","")))),"PREMIUM FREE",""))))</f>
        <v/>
      </c>
    </row>
    <row r="2213">
      <c r="AC2213">
        <f>IF($C2213="","",IF(COUNTIF('Códigos Santander (ref)'!$A$2:$A$79,$C2213)&gt;0,"SANTANDER",IF(COUNTIF('Códigos Itaú (ref)'!$A$2:$A$44,$C2213)&gt;0,"ITAU",IF(AND(TRIM(UPPER($I2213))="CONTRATUAL",ISNUMBER(SEARCH("INDIVIDUAL",SUBSTITUTE(UPPER($D2213)," ","")))),"PREMIUM FREE",""))))</f>
        <v/>
      </c>
    </row>
    <row r="2214">
      <c r="AC2214">
        <f>IF($C2214="","",IF(COUNTIF('Códigos Santander (ref)'!$A$2:$A$79,$C2214)&gt;0,"SANTANDER",IF(COUNTIF('Códigos Itaú (ref)'!$A$2:$A$44,$C2214)&gt;0,"ITAU",IF(AND(TRIM(UPPER($I2214))="CONTRATUAL",ISNUMBER(SEARCH("INDIVIDUAL",SUBSTITUTE(UPPER($D2214)," ","")))),"PREMIUM FREE",""))))</f>
        <v/>
      </c>
    </row>
    <row r="2215">
      <c r="AC2215">
        <f>IF($C2215="","",IF(COUNTIF('Códigos Santander (ref)'!$A$2:$A$79,$C2215)&gt;0,"SANTANDER",IF(COUNTIF('Códigos Itaú (ref)'!$A$2:$A$44,$C2215)&gt;0,"ITAU",IF(AND(TRIM(UPPER($I2215))="CONTRATUAL",ISNUMBER(SEARCH("INDIVIDUAL",SUBSTITUTE(UPPER($D2215)," ","")))),"PREMIUM FREE",""))))</f>
        <v/>
      </c>
    </row>
    <row r="2216">
      <c r="AC2216">
        <f>IF($C2216="","",IF(COUNTIF('Códigos Santander (ref)'!$A$2:$A$79,$C2216)&gt;0,"SANTANDER",IF(COUNTIF('Códigos Itaú (ref)'!$A$2:$A$44,$C2216)&gt;0,"ITAU",IF(AND(TRIM(UPPER($I2216))="CONTRATUAL",ISNUMBER(SEARCH("INDIVIDUAL",SUBSTITUTE(UPPER($D2216)," ","")))),"PREMIUM FREE",""))))</f>
        <v/>
      </c>
    </row>
    <row r="2217">
      <c r="AC2217">
        <f>IF($C2217="","",IF(COUNTIF('Códigos Santander (ref)'!$A$2:$A$79,$C2217)&gt;0,"SANTANDER",IF(COUNTIF('Códigos Itaú (ref)'!$A$2:$A$44,$C2217)&gt;0,"ITAU",IF(AND(TRIM(UPPER($I2217))="CONTRATUAL",ISNUMBER(SEARCH("INDIVIDUAL",SUBSTITUTE(UPPER($D2217)," ","")))),"PREMIUM FREE",""))))</f>
        <v/>
      </c>
    </row>
    <row r="2218">
      <c r="AC2218">
        <f>IF($C2218="","",IF(COUNTIF('Códigos Santander (ref)'!$A$2:$A$79,$C2218)&gt;0,"SANTANDER",IF(COUNTIF('Códigos Itaú (ref)'!$A$2:$A$44,$C2218)&gt;0,"ITAU",IF(AND(TRIM(UPPER($I2218))="CONTRATUAL",ISNUMBER(SEARCH("INDIVIDUAL",SUBSTITUTE(UPPER($D2218)," ","")))),"PREMIUM FREE",""))))</f>
        <v/>
      </c>
    </row>
    <row r="2219">
      <c r="AC2219">
        <f>IF($C2219="","",IF(COUNTIF('Códigos Santander (ref)'!$A$2:$A$79,$C2219)&gt;0,"SANTANDER",IF(COUNTIF('Códigos Itaú (ref)'!$A$2:$A$44,$C2219)&gt;0,"ITAU",IF(AND(TRIM(UPPER($I2219))="CONTRATUAL",ISNUMBER(SEARCH("INDIVIDUAL",SUBSTITUTE(UPPER($D2219)," ","")))),"PREMIUM FREE",""))))</f>
        <v/>
      </c>
    </row>
    <row r="2220">
      <c r="AC2220">
        <f>IF($C2220="","",IF(COUNTIF('Códigos Santander (ref)'!$A$2:$A$79,$C2220)&gt;0,"SANTANDER",IF(COUNTIF('Códigos Itaú (ref)'!$A$2:$A$44,$C2220)&gt;0,"ITAU",IF(AND(TRIM(UPPER($I2220))="CONTRATUAL",ISNUMBER(SEARCH("INDIVIDUAL",SUBSTITUTE(UPPER($D2220)," ","")))),"PREMIUM FREE",""))))</f>
        <v/>
      </c>
    </row>
    <row r="2221">
      <c r="AC2221">
        <f>IF($C2221="","",IF(COUNTIF('Códigos Santander (ref)'!$A$2:$A$79,$C2221)&gt;0,"SANTANDER",IF(COUNTIF('Códigos Itaú (ref)'!$A$2:$A$44,$C2221)&gt;0,"ITAU",IF(AND(TRIM(UPPER($I2221))="CONTRATUAL",ISNUMBER(SEARCH("INDIVIDUAL",SUBSTITUTE(UPPER($D2221)," ","")))),"PREMIUM FREE",""))))</f>
        <v/>
      </c>
    </row>
    <row r="2222">
      <c r="AC2222">
        <f>IF($C2222="","",IF(COUNTIF('Códigos Santander (ref)'!$A$2:$A$79,$C2222)&gt;0,"SANTANDER",IF(COUNTIF('Códigos Itaú (ref)'!$A$2:$A$44,$C2222)&gt;0,"ITAU",IF(AND(TRIM(UPPER($I2222))="CONTRATUAL",ISNUMBER(SEARCH("INDIVIDUAL",SUBSTITUTE(UPPER($D2222)," ","")))),"PREMIUM FREE",""))))</f>
        <v/>
      </c>
    </row>
    <row r="2223">
      <c r="AC2223">
        <f>IF($C2223="","",IF(COUNTIF('Códigos Santander (ref)'!$A$2:$A$79,$C2223)&gt;0,"SANTANDER",IF(COUNTIF('Códigos Itaú (ref)'!$A$2:$A$44,$C2223)&gt;0,"ITAU",IF(AND(TRIM(UPPER($I2223))="CONTRATUAL",ISNUMBER(SEARCH("INDIVIDUAL",SUBSTITUTE(UPPER($D2223)," ","")))),"PREMIUM FREE",""))))</f>
        <v/>
      </c>
    </row>
    <row r="2224">
      <c r="AC2224">
        <f>IF($C2224="","",IF(COUNTIF('Códigos Santander (ref)'!$A$2:$A$79,$C2224)&gt;0,"SANTANDER",IF(COUNTIF('Códigos Itaú (ref)'!$A$2:$A$44,$C2224)&gt;0,"ITAU",IF(AND(TRIM(UPPER($I2224))="CONTRATUAL",ISNUMBER(SEARCH("INDIVIDUAL",SUBSTITUTE(UPPER($D2224)," ","")))),"PREMIUM FREE",""))))</f>
        <v/>
      </c>
    </row>
    <row r="2225">
      <c r="AC2225">
        <f>IF($C2225="","",IF(COUNTIF('Códigos Santander (ref)'!$A$2:$A$79,$C2225)&gt;0,"SANTANDER",IF(COUNTIF('Códigos Itaú (ref)'!$A$2:$A$44,$C2225)&gt;0,"ITAU",IF(AND(TRIM(UPPER($I2225))="CONTRATUAL",ISNUMBER(SEARCH("INDIVIDUAL",SUBSTITUTE(UPPER($D2225)," ","")))),"PREMIUM FREE",""))))</f>
        <v/>
      </c>
    </row>
    <row r="2226">
      <c r="AC2226">
        <f>IF($C2226="","",IF(COUNTIF('Códigos Santander (ref)'!$A$2:$A$79,$C2226)&gt;0,"SANTANDER",IF(COUNTIF('Códigos Itaú (ref)'!$A$2:$A$44,$C2226)&gt;0,"ITAU",IF(AND(TRIM(UPPER($I2226))="CONTRATUAL",ISNUMBER(SEARCH("INDIVIDUAL",SUBSTITUTE(UPPER($D2226)," ","")))),"PREMIUM FREE",""))))</f>
        <v/>
      </c>
    </row>
    <row r="2227">
      <c r="AC2227">
        <f>IF($C2227="","",IF(COUNTIF('Códigos Santander (ref)'!$A$2:$A$79,$C2227)&gt;0,"SANTANDER",IF(COUNTIF('Códigos Itaú (ref)'!$A$2:$A$44,$C2227)&gt;0,"ITAU",IF(AND(TRIM(UPPER($I2227))="CONTRATUAL",ISNUMBER(SEARCH("INDIVIDUAL",SUBSTITUTE(UPPER($D2227)," ","")))),"PREMIUM FREE",""))))</f>
        <v/>
      </c>
    </row>
    <row r="2228">
      <c r="AC2228">
        <f>IF($C2228="","",IF(COUNTIF('Códigos Santander (ref)'!$A$2:$A$79,$C2228)&gt;0,"SANTANDER",IF(COUNTIF('Códigos Itaú (ref)'!$A$2:$A$44,$C2228)&gt;0,"ITAU",IF(AND(TRIM(UPPER($I2228))="CONTRATUAL",ISNUMBER(SEARCH("INDIVIDUAL",SUBSTITUTE(UPPER($D2228)," ","")))),"PREMIUM FREE",""))))</f>
        <v/>
      </c>
    </row>
    <row r="2229">
      <c r="AC2229">
        <f>IF($C2229="","",IF(COUNTIF('Códigos Santander (ref)'!$A$2:$A$79,$C2229)&gt;0,"SANTANDER",IF(COUNTIF('Códigos Itaú (ref)'!$A$2:$A$44,$C2229)&gt;0,"ITAU",IF(AND(TRIM(UPPER($I2229))="CONTRATUAL",ISNUMBER(SEARCH("INDIVIDUAL",SUBSTITUTE(UPPER($D2229)," ","")))),"PREMIUM FREE",""))))</f>
        <v/>
      </c>
    </row>
    <row r="2230">
      <c r="AC2230">
        <f>IF($C2230="","",IF(COUNTIF('Códigos Santander (ref)'!$A$2:$A$79,$C2230)&gt;0,"SANTANDER",IF(COUNTIF('Códigos Itaú (ref)'!$A$2:$A$44,$C2230)&gt;0,"ITAU",IF(AND(TRIM(UPPER($I2230))="CONTRATUAL",ISNUMBER(SEARCH("INDIVIDUAL",SUBSTITUTE(UPPER($D2230)," ","")))),"PREMIUM FREE",""))))</f>
        <v/>
      </c>
    </row>
    <row r="2231">
      <c r="AC2231">
        <f>IF($C2231="","",IF(COUNTIF('Códigos Santander (ref)'!$A$2:$A$79,$C2231)&gt;0,"SANTANDER",IF(COUNTIF('Códigos Itaú (ref)'!$A$2:$A$44,$C2231)&gt;0,"ITAU",IF(AND(TRIM(UPPER($I2231))="CONTRATUAL",ISNUMBER(SEARCH("INDIVIDUAL",SUBSTITUTE(UPPER($D2231)," ","")))),"PREMIUM FREE",""))))</f>
        <v/>
      </c>
    </row>
    <row r="2232">
      <c r="AC2232">
        <f>IF($C2232="","",IF(COUNTIF('Códigos Santander (ref)'!$A$2:$A$79,$C2232)&gt;0,"SANTANDER",IF(COUNTIF('Códigos Itaú (ref)'!$A$2:$A$44,$C2232)&gt;0,"ITAU",IF(AND(TRIM(UPPER($I2232))="CONTRATUAL",ISNUMBER(SEARCH("INDIVIDUAL",SUBSTITUTE(UPPER($D2232)," ","")))),"PREMIUM FREE",""))))</f>
        <v/>
      </c>
    </row>
    <row r="2233">
      <c r="AC2233">
        <f>IF($C2233="","",IF(COUNTIF('Códigos Santander (ref)'!$A$2:$A$79,$C2233)&gt;0,"SANTANDER",IF(COUNTIF('Códigos Itaú (ref)'!$A$2:$A$44,$C2233)&gt;0,"ITAU",IF(AND(TRIM(UPPER($I2233))="CONTRATUAL",ISNUMBER(SEARCH("INDIVIDUAL",SUBSTITUTE(UPPER($D2233)," ","")))),"PREMIUM FREE",""))))</f>
        <v/>
      </c>
    </row>
    <row r="2234">
      <c r="AC2234">
        <f>IF($C2234="","",IF(COUNTIF('Códigos Santander (ref)'!$A$2:$A$79,$C2234)&gt;0,"SANTANDER",IF(COUNTIF('Códigos Itaú (ref)'!$A$2:$A$44,$C2234)&gt;0,"ITAU",IF(AND(TRIM(UPPER($I2234))="CONTRATUAL",ISNUMBER(SEARCH("INDIVIDUAL",SUBSTITUTE(UPPER($D2234)," ","")))),"PREMIUM FREE",""))))</f>
        <v/>
      </c>
    </row>
    <row r="2235">
      <c r="AC2235">
        <f>IF($C2235="","",IF(COUNTIF('Códigos Santander (ref)'!$A$2:$A$79,$C2235)&gt;0,"SANTANDER",IF(COUNTIF('Códigos Itaú (ref)'!$A$2:$A$44,$C2235)&gt;0,"ITAU",IF(AND(TRIM(UPPER($I2235))="CONTRATUAL",ISNUMBER(SEARCH("INDIVIDUAL",SUBSTITUTE(UPPER($D2235)," ","")))),"PREMIUM FREE",""))))</f>
        <v/>
      </c>
    </row>
    <row r="2236">
      <c r="AC2236">
        <f>IF($C2236="","",IF(COUNTIF('Códigos Santander (ref)'!$A$2:$A$79,$C2236)&gt;0,"SANTANDER",IF(COUNTIF('Códigos Itaú (ref)'!$A$2:$A$44,$C2236)&gt;0,"ITAU",IF(AND(TRIM(UPPER($I2236))="CONTRATUAL",ISNUMBER(SEARCH("INDIVIDUAL",SUBSTITUTE(UPPER($D2236)," ","")))),"PREMIUM FREE",""))))</f>
        <v/>
      </c>
    </row>
    <row r="2237">
      <c r="AC2237">
        <f>IF($C2237="","",IF(COUNTIF('Códigos Santander (ref)'!$A$2:$A$79,$C2237)&gt;0,"SANTANDER",IF(COUNTIF('Códigos Itaú (ref)'!$A$2:$A$44,$C2237)&gt;0,"ITAU",IF(AND(TRIM(UPPER($I2237))="CONTRATUAL",ISNUMBER(SEARCH("INDIVIDUAL",SUBSTITUTE(UPPER($D2237)," ","")))),"PREMIUM FREE",""))))</f>
        <v/>
      </c>
    </row>
    <row r="2238">
      <c r="AC2238">
        <f>IF($C2238="","",IF(COUNTIF('Códigos Santander (ref)'!$A$2:$A$79,$C2238)&gt;0,"SANTANDER",IF(COUNTIF('Códigos Itaú (ref)'!$A$2:$A$44,$C2238)&gt;0,"ITAU",IF(AND(TRIM(UPPER($I2238))="CONTRATUAL",ISNUMBER(SEARCH("INDIVIDUAL",SUBSTITUTE(UPPER($D2238)," ","")))),"PREMIUM FREE",""))))</f>
        <v/>
      </c>
    </row>
    <row r="2239">
      <c r="AC2239">
        <f>IF($C2239="","",IF(COUNTIF('Códigos Santander (ref)'!$A$2:$A$79,$C2239)&gt;0,"SANTANDER",IF(COUNTIF('Códigos Itaú (ref)'!$A$2:$A$44,$C2239)&gt;0,"ITAU",IF(AND(TRIM(UPPER($I2239))="CONTRATUAL",ISNUMBER(SEARCH("INDIVIDUAL",SUBSTITUTE(UPPER($D2239)," ","")))),"PREMIUM FREE",""))))</f>
        <v/>
      </c>
    </row>
    <row r="2240">
      <c r="AC2240">
        <f>IF($C2240="","",IF(COUNTIF('Códigos Santander (ref)'!$A$2:$A$79,$C2240)&gt;0,"SANTANDER",IF(COUNTIF('Códigos Itaú (ref)'!$A$2:$A$44,$C2240)&gt;0,"ITAU",IF(AND(TRIM(UPPER($I2240))="CONTRATUAL",ISNUMBER(SEARCH("INDIVIDUAL",SUBSTITUTE(UPPER($D2240)," ","")))),"PREMIUM FREE",""))))</f>
        <v/>
      </c>
    </row>
    <row r="2241">
      <c r="AC2241">
        <f>IF($C2241="","",IF(COUNTIF('Códigos Santander (ref)'!$A$2:$A$79,$C2241)&gt;0,"SANTANDER",IF(COUNTIF('Códigos Itaú (ref)'!$A$2:$A$44,$C2241)&gt;0,"ITAU",IF(AND(TRIM(UPPER($I2241))="CONTRATUAL",ISNUMBER(SEARCH("INDIVIDUAL",SUBSTITUTE(UPPER($D2241)," ","")))),"PREMIUM FREE",""))))</f>
        <v/>
      </c>
    </row>
    <row r="2242">
      <c r="AC2242">
        <f>IF($C2242="","",IF(COUNTIF('Códigos Santander (ref)'!$A$2:$A$79,$C2242)&gt;0,"SANTANDER",IF(COUNTIF('Códigos Itaú (ref)'!$A$2:$A$44,$C2242)&gt;0,"ITAU",IF(AND(TRIM(UPPER($I2242))="CONTRATUAL",ISNUMBER(SEARCH("INDIVIDUAL",SUBSTITUTE(UPPER($D2242)," ","")))),"PREMIUM FREE",""))))</f>
        <v/>
      </c>
    </row>
    <row r="2243">
      <c r="AC2243">
        <f>IF($C2243="","",IF(COUNTIF('Códigos Santander (ref)'!$A$2:$A$79,$C2243)&gt;0,"SANTANDER",IF(COUNTIF('Códigos Itaú (ref)'!$A$2:$A$44,$C2243)&gt;0,"ITAU",IF(AND(TRIM(UPPER($I2243))="CONTRATUAL",ISNUMBER(SEARCH("INDIVIDUAL",SUBSTITUTE(UPPER($D2243)," ","")))),"PREMIUM FREE",""))))</f>
        <v/>
      </c>
    </row>
    <row r="2244">
      <c r="AC2244">
        <f>IF($C2244="","",IF(COUNTIF('Códigos Santander (ref)'!$A$2:$A$79,$C2244)&gt;0,"SANTANDER",IF(COUNTIF('Códigos Itaú (ref)'!$A$2:$A$44,$C2244)&gt;0,"ITAU",IF(AND(TRIM(UPPER($I2244))="CONTRATUAL",ISNUMBER(SEARCH("INDIVIDUAL",SUBSTITUTE(UPPER($D2244)," ","")))),"PREMIUM FREE",""))))</f>
        <v/>
      </c>
    </row>
    <row r="2245">
      <c r="AC2245">
        <f>IF($C2245="","",IF(COUNTIF('Códigos Santander (ref)'!$A$2:$A$79,$C2245)&gt;0,"SANTANDER",IF(COUNTIF('Códigos Itaú (ref)'!$A$2:$A$44,$C2245)&gt;0,"ITAU",IF(AND(TRIM(UPPER($I2245))="CONTRATUAL",ISNUMBER(SEARCH("INDIVIDUAL",SUBSTITUTE(UPPER($D2245)," ","")))),"PREMIUM FREE",""))))</f>
        <v/>
      </c>
    </row>
    <row r="2246">
      <c r="AC2246">
        <f>IF($C2246="","",IF(COUNTIF('Códigos Santander (ref)'!$A$2:$A$79,$C2246)&gt;0,"SANTANDER",IF(COUNTIF('Códigos Itaú (ref)'!$A$2:$A$44,$C2246)&gt;0,"ITAU",IF(AND(TRIM(UPPER($I2246))="CONTRATUAL",ISNUMBER(SEARCH("INDIVIDUAL",SUBSTITUTE(UPPER($D2246)," ","")))),"PREMIUM FREE",""))))</f>
        <v/>
      </c>
    </row>
    <row r="2247">
      <c r="AC2247">
        <f>IF($C2247="","",IF(COUNTIF('Códigos Santander (ref)'!$A$2:$A$79,$C2247)&gt;0,"SANTANDER",IF(COUNTIF('Códigos Itaú (ref)'!$A$2:$A$44,$C2247)&gt;0,"ITAU",IF(AND(TRIM(UPPER($I2247))="CONTRATUAL",ISNUMBER(SEARCH("INDIVIDUAL",SUBSTITUTE(UPPER($D2247)," ","")))),"PREMIUM FREE",""))))</f>
        <v/>
      </c>
    </row>
    <row r="2248">
      <c r="AC2248">
        <f>IF($C2248="","",IF(COUNTIF('Códigos Santander (ref)'!$A$2:$A$79,$C2248)&gt;0,"SANTANDER",IF(COUNTIF('Códigos Itaú (ref)'!$A$2:$A$44,$C2248)&gt;0,"ITAU",IF(AND(TRIM(UPPER($I2248))="CONTRATUAL",ISNUMBER(SEARCH("INDIVIDUAL",SUBSTITUTE(UPPER($D2248)," ","")))),"PREMIUM FREE",""))))</f>
        <v/>
      </c>
    </row>
    <row r="2249">
      <c r="AC2249">
        <f>IF($C2249="","",IF(COUNTIF('Códigos Santander (ref)'!$A$2:$A$79,$C2249)&gt;0,"SANTANDER",IF(COUNTIF('Códigos Itaú (ref)'!$A$2:$A$44,$C2249)&gt;0,"ITAU",IF(AND(TRIM(UPPER($I2249))="CONTRATUAL",ISNUMBER(SEARCH("INDIVIDUAL",SUBSTITUTE(UPPER($D2249)," ","")))),"PREMIUM FREE",""))))</f>
        <v/>
      </c>
    </row>
    <row r="2250">
      <c r="AC2250">
        <f>IF($C2250="","",IF(COUNTIF('Códigos Santander (ref)'!$A$2:$A$79,$C2250)&gt;0,"SANTANDER",IF(COUNTIF('Códigos Itaú (ref)'!$A$2:$A$44,$C2250)&gt;0,"ITAU",IF(AND(TRIM(UPPER($I2250))="CONTRATUAL",ISNUMBER(SEARCH("INDIVIDUAL",SUBSTITUTE(UPPER($D2250)," ","")))),"PREMIUM FREE",""))))</f>
        <v/>
      </c>
    </row>
    <row r="2251">
      <c r="AC2251">
        <f>IF($C2251="","",IF(COUNTIF('Códigos Santander (ref)'!$A$2:$A$79,$C2251)&gt;0,"SANTANDER",IF(COUNTIF('Códigos Itaú (ref)'!$A$2:$A$44,$C2251)&gt;0,"ITAU",IF(AND(TRIM(UPPER($I2251))="CONTRATUAL",ISNUMBER(SEARCH("INDIVIDUAL",SUBSTITUTE(UPPER($D2251)," ","")))),"PREMIUM FREE",""))))</f>
        <v/>
      </c>
    </row>
    <row r="2252">
      <c r="AC2252">
        <f>IF($C2252="","",IF(COUNTIF('Códigos Santander (ref)'!$A$2:$A$79,$C2252)&gt;0,"SANTANDER",IF(COUNTIF('Códigos Itaú (ref)'!$A$2:$A$44,$C2252)&gt;0,"ITAU",IF(AND(TRIM(UPPER($I2252))="CONTRATUAL",ISNUMBER(SEARCH("INDIVIDUAL",SUBSTITUTE(UPPER($D2252)," ","")))),"PREMIUM FREE",""))))</f>
        <v/>
      </c>
    </row>
    <row r="2253">
      <c r="AC2253">
        <f>IF($C2253="","",IF(COUNTIF('Códigos Santander (ref)'!$A$2:$A$79,$C2253)&gt;0,"SANTANDER",IF(COUNTIF('Códigos Itaú (ref)'!$A$2:$A$44,$C2253)&gt;0,"ITAU",IF(AND(TRIM(UPPER($I2253))="CONTRATUAL",ISNUMBER(SEARCH("INDIVIDUAL",SUBSTITUTE(UPPER($D2253)," ","")))),"PREMIUM FREE",""))))</f>
        <v/>
      </c>
    </row>
    <row r="2254">
      <c r="AC2254">
        <f>IF($C2254="","",IF(COUNTIF('Códigos Santander (ref)'!$A$2:$A$79,$C2254)&gt;0,"SANTANDER",IF(COUNTIF('Códigos Itaú (ref)'!$A$2:$A$44,$C2254)&gt;0,"ITAU",IF(AND(TRIM(UPPER($I2254))="CONTRATUAL",ISNUMBER(SEARCH("INDIVIDUAL",SUBSTITUTE(UPPER($D2254)," ","")))),"PREMIUM FREE",""))))</f>
        <v/>
      </c>
    </row>
    <row r="2255">
      <c r="AC2255">
        <f>IF($C2255="","",IF(COUNTIF('Códigos Santander (ref)'!$A$2:$A$79,$C2255)&gt;0,"SANTANDER",IF(COUNTIF('Códigos Itaú (ref)'!$A$2:$A$44,$C2255)&gt;0,"ITAU",IF(AND(TRIM(UPPER($I2255))="CONTRATUAL",ISNUMBER(SEARCH("INDIVIDUAL",SUBSTITUTE(UPPER($D2255)," ","")))),"PREMIUM FREE",""))))</f>
        <v/>
      </c>
    </row>
    <row r="2256">
      <c r="AC2256">
        <f>IF($C2256="","",IF(COUNTIF('Códigos Santander (ref)'!$A$2:$A$79,$C2256)&gt;0,"SANTANDER",IF(COUNTIF('Códigos Itaú (ref)'!$A$2:$A$44,$C2256)&gt;0,"ITAU",IF(AND(TRIM(UPPER($I2256))="CONTRATUAL",ISNUMBER(SEARCH("INDIVIDUAL",SUBSTITUTE(UPPER($D2256)," ","")))),"PREMIUM FREE",""))))</f>
        <v/>
      </c>
    </row>
    <row r="2257">
      <c r="AC2257">
        <f>IF($C2257="","",IF(COUNTIF('Códigos Santander (ref)'!$A$2:$A$79,$C2257)&gt;0,"SANTANDER",IF(COUNTIF('Códigos Itaú (ref)'!$A$2:$A$44,$C2257)&gt;0,"ITAU",IF(AND(TRIM(UPPER($I2257))="CONTRATUAL",ISNUMBER(SEARCH("INDIVIDUAL",SUBSTITUTE(UPPER($D2257)," ","")))),"PREMIUM FREE",""))))</f>
        <v/>
      </c>
    </row>
    <row r="2258">
      <c r="AC2258">
        <f>IF($C2258="","",IF(COUNTIF('Códigos Santander (ref)'!$A$2:$A$79,$C2258)&gt;0,"SANTANDER",IF(COUNTIF('Códigos Itaú (ref)'!$A$2:$A$44,$C2258)&gt;0,"ITAU",IF(AND(TRIM(UPPER($I2258))="CONTRATUAL",ISNUMBER(SEARCH("INDIVIDUAL",SUBSTITUTE(UPPER($D2258)," ","")))),"PREMIUM FREE",""))))</f>
        <v/>
      </c>
    </row>
    <row r="2259">
      <c r="AC2259">
        <f>IF($C2259="","",IF(COUNTIF('Códigos Santander (ref)'!$A$2:$A$79,$C2259)&gt;0,"SANTANDER",IF(COUNTIF('Códigos Itaú (ref)'!$A$2:$A$44,$C2259)&gt;0,"ITAU",IF(AND(TRIM(UPPER($I2259))="CONTRATUAL",ISNUMBER(SEARCH("INDIVIDUAL",SUBSTITUTE(UPPER($D2259)," ","")))),"PREMIUM FREE",""))))</f>
        <v/>
      </c>
    </row>
    <row r="2260">
      <c r="AC2260">
        <f>IF($C2260="","",IF(COUNTIF('Códigos Santander (ref)'!$A$2:$A$79,$C2260)&gt;0,"SANTANDER",IF(COUNTIF('Códigos Itaú (ref)'!$A$2:$A$44,$C2260)&gt;0,"ITAU",IF(AND(TRIM(UPPER($I2260))="CONTRATUAL",ISNUMBER(SEARCH("INDIVIDUAL",SUBSTITUTE(UPPER($D2260)," ","")))),"PREMIUM FREE",""))))</f>
        <v/>
      </c>
    </row>
    <row r="2261">
      <c r="AC2261">
        <f>IF($C2261="","",IF(COUNTIF('Códigos Santander (ref)'!$A$2:$A$79,$C2261)&gt;0,"SANTANDER",IF(COUNTIF('Códigos Itaú (ref)'!$A$2:$A$44,$C2261)&gt;0,"ITAU",IF(AND(TRIM(UPPER($I2261))="CONTRATUAL",ISNUMBER(SEARCH("INDIVIDUAL",SUBSTITUTE(UPPER($D2261)," ","")))),"PREMIUM FREE",""))))</f>
        <v/>
      </c>
    </row>
    <row r="2262">
      <c r="AC2262">
        <f>IF($C2262="","",IF(COUNTIF('Códigos Santander (ref)'!$A$2:$A$79,$C2262)&gt;0,"SANTANDER",IF(COUNTIF('Códigos Itaú (ref)'!$A$2:$A$44,$C2262)&gt;0,"ITAU",IF(AND(TRIM(UPPER($I2262))="CONTRATUAL",ISNUMBER(SEARCH("INDIVIDUAL",SUBSTITUTE(UPPER($D2262)," ","")))),"PREMIUM FREE",""))))</f>
        <v/>
      </c>
    </row>
    <row r="2263">
      <c r="AC2263">
        <f>IF($C2263="","",IF(COUNTIF('Códigos Santander (ref)'!$A$2:$A$79,$C2263)&gt;0,"SANTANDER",IF(COUNTIF('Códigos Itaú (ref)'!$A$2:$A$44,$C2263)&gt;0,"ITAU",IF(AND(TRIM(UPPER($I2263))="CONTRATUAL",ISNUMBER(SEARCH("INDIVIDUAL",SUBSTITUTE(UPPER($D2263)," ","")))),"PREMIUM FREE",""))))</f>
        <v/>
      </c>
    </row>
    <row r="2264">
      <c r="AC2264">
        <f>IF($C2264="","",IF(COUNTIF('Códigos Santander (ref)'!$A$2:$A$79,$C2264)&gt;0,"SANTANDER",IF(COUNTIF('Códigos Itaú (ref)'!$A$2:$A$44,$C2264)&gt;0,"ITAU",IF(AND(TRIM(UPPER($I2264))="CONTRATUAL",ISNUMBER(SEARCH("INDIVIDUAL",SUBSTITUTE(UPPER($D2264)," ","")))),"PREMIUM FREE",""))))</f>
        <v/>
      </c>
    </row>
    <row r="2265">
      <c r="AC2265">
        <f>IF($C2265="","",IF(COUNTIF('Códigos Santander (ref)'!$A$2:$A$79,$C2265)&gt;0,"SANTANDER",IF(COUNTIF('Códigos Itaú (ref)'!$A$2:$A$44,$C2265)&gt;0,"ITAU",IF(AND(TRIM(UPPER($I2265))="CONTRATUAL",ISNUMBER(SEARCH("INDIVIDUAL",SUBSTITUTE(UPPER($D2265)," ","")))),"PREMIUM FREE",""))))</f>
        <v/>
      </c>
    </row>
    <row r="2266">
      <c r="AC2266">
        <f>IF($C2266="","",IF(COUNTIF('Códigos Santander (ref)'!$A$2:$A$79,$C2266)&gt;0,"SANTANDER",IF(COUNTIF('Códigos Itaú (ref)'!$A$2:$A$44,$C2266)&gt;0,"ITAU",IF(AND(TRIM(UPPER($I2266))="CONTRATUAL",ISNUMBER(SEARCH("INDIVIDUAL",SUBSTITUTE(UPPER($D2266)," ","")))),"PREMIUM FREE",""))))</f>
        <v/>
      </c>
    </row>
    <row r="2267">
      <c r="AC2267">
        <f>IF($C2267="","",IF(COUNTIF('Códigos Santander (ref)'!$A$2:$A$79,$C2267)&gt;0,"SANTANDER",IF(COUNTIF('Códigos Itaú (ref)'!$A$2:$A$44,$C2267)&gt;0,"ITAU",IF(AND(TRIM(UPPER($I2267))="CONTRATUAL",ISNUMBER(SEARCH("INDIVIDUAL",SUBSTITUTE(UPPER($D2267)," ","")))),"PREMIUM FREE",""))))</f>
        <v/>
      </c>
    </row>
    <row r="2268">
      <c r="AC2268">
        <f>IF($C2268="","",IF(COUNTIF('Códigos Santander (ref)'!$A$2:$A$79,$C2268)&gt;0,"SANTANDER",IF(COUNTIF('Códigos Itaú (ref)'!$A$2:$A$44,$C2268)&gt;0,"ITAU",IF(AND(TRIM(UPPER($I2268))="CONTRATUAL",ISNUMBER(SEARCH("INDIVIDUAL",SUBSTITUTE(UPPER($D2268)," ","")))),"PREMIUM FREE",""))))</f>
        <v/>
      </c>
    </row>
    <row r="2269">
      <c r="AC2269">
        <f>IF($C2269="","",IF(COUNTIF('Códigos Santander (ref)'!$A$2:$A$79,$C2269)&gt;0,"SANTANDER",IF(COUNTIF('Códigos Itaú (ref)'!$A$2:$A$44,$C2269)&gt;0,"ITAU",IF(AND(TRIM(UPPER($I2269))="CONTRATUAL",ISNUMBER(SEARCH("INDIVIDUAL",SUBSTITUTE(UPPER($D2269)," ","")))),"PREMIUM FREE",""))))</f>
        <v/>
      </c>
    </row>
    <row r="2270">
      <c r="AC2270">
        <f>IF($C2270="","",IF(COUNTIF('Códigos Santander (ref)'!$A$2:$A$79,$C2270)&gt;0,"SANTANDER",IF(COUNTIF('Códigos Itaú (ref)'!$A$2:$A$44,$C2270)&gt;0,"ITAU",IF(AND(TRIM(UPPER($I2270))="CONTRATUAL",ISNUMBER(SEARCH("INDIVIDUAL",SUBSTITUTE(UPPER($D2270)," ","")))),"PREMIUM FREE",""))))</f>
        <v/>
      </c>
    </row>
    <row r="2271">
      <c r="AC2271">
        <f>IF($C2271="","",IF(COUNTIF('Códigos Santander (ref)'!$A$2:$A$79,$C2271)&gt;0,"SANTANDER",IF(COUNTIF('Códigos Itaú (ref)'!$A$2:$A$44,$C2271)&gt;0,"ITAU",IF(AND(TRIM(UPPER($I2271))="CONTRATUAL",ISNUMBER(SEARCH("INDIVIDUAL",SUBSTITUTE(UPPER($D2271)," ","")))),"PREMIUM FREE",""))))</f>
        <v/>
      </c>
    </row>
    <row r="2272">
      <c r="AC2272">
        <f>IF($C2272="","",IF(COUNTIF('Códigos Santander (ref)'!$A$2:$A$79,$C2272)&gt;0,"SANTANDER",IF(COUNTIF('Códigos Itaú (ref)'!$A$2:$A$44,$C2272)&gt;0,"ITAU",IF(AND(TRIM(UPPER($I2272))="CONTRATUAL",ISNUMBER(SEARCH("INDIVIDUAL",SUBSTITUTE(UPPER($D2272)," ","")))),"PREMIUM FREE",""))))</f>
        <v/>
      </c>
    </row>
    <row r="2273">
      <c r="AC2273">
        <f>IF($C2273="","",IF(COUNTIF('Códigos Santander (ref)'!$A$2:$A$79,$C2273)&gt;0,"SANTANDER",IF(COUNTIF('Códigos Itaú (ref)'!$A$2:$A$44,$C2273)&gt;0,"ITAU",IF(AND(TRIM(UPPER($I2273))="CONTRATUAL",ISNUMBER(SEARCH("INDIVIDUAL",SUBSTITUTE(UPPER($D2273)," ","")))),"PREMIUM FREE",""))))</f>
        <v/>
      </c>
    </row>
    <row r="2274">
      <c r="AC2274">
        <f>IF($C2274="","",IF(COUNTIF('Códigos Santander (ref)'!$A$2:$A$79,$C2274)&gt;0,"SANTANDER",IF(COUNTIF('Códigos Itaú (ref)'!$A$2:$A$44,$C2274)&gt;0,"ITAU",IF(AND(TRIM(UPPER($I2274))="CONTRATUAL",ISNUMBER(SEARCH("INDIVIDUAL",SUBSTITUTE(UPPER($D2274)," ","")))),"PREMIUM FREE",""))))</f>
        <v/>
      </c>
    </row>
    <row r="2275">
      <c r="AC2275">
        <f>IF($C2275="","",IF(COUNTIF('Códigos Santander (ref)'!$A$2:$A$79,$C2275)&gt;0,"SANTANDER",IF(COUNTIF('Códigos Itaú (ref)'!$A$2:$A$44,$C2275)&gt;0,"ITAU",IF(AND(TRIM(UPPER($I2275))="CONTRATUAL",ISNUMBER(SEARCH("INDIVIDUAL",SUBSTITUTE(UPPER($D2275)," ","")))),"PREMIUM FREE",""))))</f>
        <v/>
      </c>
    </row>
    <row r="2276">
      <c r="AC2276">
        <f>IF($C2276="","",IF(COUNTIF('Códigos Santander (ref)'!$A$2:$A$79,$C2276)&gt;0,"SANTANDER",IF(COUNTIF('Códigos Itaú (ref)'!$A$2:$A$44,$C2276)&gt;0,"ITAU",IF(AND(TRIM(UPPER($I2276))="CONTRATUAL",ISNUMBER(SEARCH("INDIVIDUAL",SUBSTITUTE(UPPER($D2276)," ","")))),"PREMIUM FREE",""))))</f>
        <v/>
      </c>
    </row>
    <row r="2277">
      <c r="AC2277">
        <f>IF($C2277="","",IF(COUNTIF('Códigos Santander (ref)'!$A$2:$A$79,$C2277)&gt;0,"SANTANDER",IF(COUNTIF('Códigos Itaú (ref)'!$A$2:$A$44,$C2277)&gt;0,"ITAU",IF(AND(TRIM(UPPER($I2277))="CONTRATUAL",ISNUMBER(SEARCH("INDIVIDUAL",SUBSTITUTE(UPPER($D2277)," ","")))),"PREMIUM FREE",""))))</f>
        <v/>
      </c>
    </row>
    <row r="2278">
      <c r="AC2278">
        <f>IF($C2278="","",IF(COUNTIF('Códigos Santander (ref)'!$A$2:$A$79,$C2278)&gt;0,"SANTANDER",IF(COUNTIF('Códigos Itaú (ref)'!$A$2:$A$44,$C2278)&gt;0,"ITAU",IF(AND(TRIM(UPPER($I2278))="CONTRATUAL",ISNUMBER(SEARCH("INDIVIDUAL",SUBSTITUTE(UPPER($D2278)," ","")))),"PREMIUM FREE",""))))</f>
        <v/>
      </c>
    </row>
    <row r="2279">
      <c r="AC2279">
        <f>IF($C2279="","",IF(COUNTIF('Códigos Santander (ref)'!$A$2:$A$79,$C2279)&gt;0,"SANTANDER",IF(COUNTIF('Códigos Itaú (ref)'!$A$2:$A$44,$C2279)&gt;0,"ITAU",IF(AND(TRIM(UPPER($I2279))="CONTRATUAL",ISNUMBER(SEARCH("INDIVIDUAL",SUBSTITUTE(UPPER($D2279)," ","")))),"PREMIUM FREE",""))))</f>
        <v/>
      </c>
    </row>
    <row r="2280">
      <c r="AC2280">
        <f>IF($C2280="","",IF(COUNTIF('Códigos Santander (ref)'!$A$2:$A$79,$C2280)&gt;0,"SANTANDER",IF(COUNTIF('Códigos Itaú (ref)'!$A$2:$A$44,$C2280)&gt;0,"ITAU",IF(AND(TRIM(UPPER($I2280))="CONTRATUAL",ISNUMBER(SEARCH("INDIVIDUAL",SUBSTITUTE(UPPER($D2280)," ","")))),"PREMIUM FREE",""))))</f>
        <v/>
      </c>
    </row>
    <row r="2281">
      <c r="AC2281">
        <f>IF($C2281="","",IF(COUNTIF('Códigos Santander (ref)'!$A$2:$A$79,$C2281)&gt;0,"SANTANDER",IF(COUNTIF('Códigos Itaú (ref)'!$A$2:$A$44,$C2281)&gt;0,"ITAU",IF(AND(TRIM(UPPER($I2281))="CONTRATUAL",ISNUMBER(SEARCH("INDIVIDUAL",SUBSTITUTE(UPPER($D2281)," ","")))),"PREMIUM FREE",""))))</f>
        <v/>
      </c>
    </row>
    <row r="2282">
      <c r="AC2282">
        <f>IF($C2282="","",IF(COUNTIF('Códigos Santander (ref)'!$A$2:$A$79,$C2282)&gt;0,"SANTANDER",IF(COUNTIF('Códigos Itaú (ref)'!$A$2:$A$44,$C2282)&gt;0,"ITAU",IF(AND(TRIM(UPPER($I2282))="CONTRATUAL",ISNUMBER(SEARCH("INDIVIDUAL",SUBSTITUTE(UPPER($D2282)," ","")))),"PREMIUM FREE",""))))</f>
        <v/>
      </c>
    </row>
    <row r="2283">
      <c r="AC2283">
        <f>IF($C2283="","",IF(COUNTIF('Códigos Santander (ref)'!$A$2:$A$79,$C2283)&gt;0,"SANTANDER",IF(COUNTIF('Códigos Itaú (ref)'!$A$2:$A$44,$C2283)&gt;0,"ITAU",IF(AND(TRIM(UPPER($I2283))="CONTRATUAL",ISNUMBER(SEARCH("INDIVIDUAL",SUBSTITUTE(UPPER($D2283)," ","")))),"PREMIUM FREE",""))))</f>
        <v/>
      </c>
    </row>
    <row r="2284">
      <c r="AC2284">
        <f>IF($C2284="","",IF(COUNTIF('Códigos Santander (ref)'!$A$2:$A$79,$C2284)&gt;0,"SANTANDER",IF(COUNTIF('Códigos Itaú (ref)'!$A$2:$A$44,$C2284)&gt;0,"ITAU",IF(AND(TRIM(UPPER($I2284))="CONTRATUAL",ISNUMBER(SEARCH("INDIVIDUAL",SUBSTITUTE(UPPER($D2284)," ","")))),"PREMIUM FREE",""))))</f>
        <v/>
      </c>
    </row>
    <row r="2285">
      <c r="AC2285">
        <f>IF($C2285="","",IF(COUNTIF('Códigos Santander (ref)'!$A$2:$A$79,$C2285)&gt;0,"SANTANDER",IF(COUNTIF('Códigos Itaú (ref)'!$A$2:$A$44,$C2285)&gt;0,"ITAU",IF(AND(TRIM(UPPER($I2285))="CONTRATUAL",ISNUMBER(SEARCH("INDIVIDUAL",SUBSTITUTE(UPPER($D2285)," ","")))),"PREMIUM FREE",""))))</f>
        <v/>
      </c>
    </row>
    <row r="2286">
      <c r="AC2286">
        <f>IF($C2286="","",IF(COUNTIF('Códigos Santander (ref)'!$A$2:$A$79,$C2286)&gt;0,"SANTANDER",IF(COUNTIF('Códigos Itaú (ref)'!$A$2:$A$44,$C2286)&gt;0,"ITAU",IF(AND(TRIM(UPPER($I2286))="CONTRATUAL",ISNUMBER(SEARCH("INDIVIDUAL",SUBSTITUTE(UPPER($D2286)," ","")))),"PREMIUM FREE",""))))</f>
        <v/>
      </c>
    </row>
    <row r="2287">
      <c r="AC2287">
        <f>IF($C2287="","",IF(COUNTIF('Códigos Santander (ref)'!$A$2:$A$79,$C2287)&gt;0,"SANTANDER",IF(COUNTIF('Códigos Itaú (ref)'!$A$2:$A$44,$C2287)&gt;0,"ITAU",IF(AND(TRIM(UPPER($I2287))="CONTRATUAL",ISNUMBER(SEARCH("INDIVIDUAL",SUBSTITUTE(UPPER($D2287)," ","")))),"PREMIUM FREE",""))))</f>
        <v/>
      </c>
    </row>
    <row r="2288">
      <c r="AC2288">
        <f>IF($C2288="","",IF(COUNTIF('Códigos Santander (ref)'!$A$2:$A$79,$C2288)&gt;0,"SANTANDER",IF(COUNTIF('Códigos Itaú (ref)'!$A$2:$A$44,$C2288)&gt;0,"ITAU",IF(AND(TRIM(UPPER($I2288))="CONTRATUAL",ISNUMBER(SEARCH("INDIVIDUAL",SUBSTITUTE(UPPER($D2288)," ","")))),"PREMIUM FREE",""))))</f>
        <v/>
      </c>
    </row>
    <row r="2289">
      <c r="AC2289">
        <f>IF($C2289="","",IF(COUNTIF('Códigos Santander (ref)'!$A$2:$A$79,$C2289)&gt;0,"SANTANDER",IF(COUNTIF('Códigos Itaú (ref)'!$A$2:$A$44,$C2289)&gt;0,"ITAU",IF(AND(TRIM(UPPER($I2289))="CONTRATUAL",ISNUMBER(SEARCH("INDIVIDUAL",SUBSTITUTE(UPPER($D2289)," ","")))),"PREMIUM FREE",""))))</f>
        <v/>
      </c>
    </row>
    <row r="2290">
      <c r="AC2290">
        <f>IF($C2290="","",IF(COUNTIF('Códigos Santander (ref)'!$A$2:$A$79,$C2290)&gt;0,"SANTANDER",IF(COUNTIF('Códigos Itaú (ref)'!$A$2:$A$44,$C2290)&gt;0,"ITAU",IF(AND(TRIM(UPPER($I2290))="CONTRATUAL",ISNUMBER(SEARCH("INDIVIDUAL",SUBSTITUTE(UPPER($D2290)," ","")))),"PREMIUM FREE",""))))</f>
        <v/>
      </c>
    </row>
    <row r="2291">
      <c r="AC2291">
        <f>IF($C2291="","",IF(COUNTIF('Códigos Santander (ref)'!$A$2:$A$79,$C2291)&gt;0,"SANTANDER",IF(COUNTIF('Códigos Itaú (ref)'!$A$2:$A$44,$C2291)&gt;0,"ITAU",IF(AND(TRIM(UPPER($I2291))="CONTRATUAL",ISNUMBER(SEARCH("INDIVIDUAL",SUBSTITUTE(UPPER($D2291)," ","")))),"PREMIUM FREE",""))))</f>
        <v/>
      </c>
    </row>
    <row r="2292">
      <c r="AC2292">
        <f>IF($C2292="","",IF(COUNTIF('Códigos Santander (ref)'!$A$2:$A$79,$C2292)&gt;0,"SANTANDER",IF(COUNTIF('Códigos Itaú (ref)'!$A$2:$A$44,$C2292)&gt;0,"ITAU",IF(AND(TRIM(UPPER($I2292))="CONTRATUAL",ISNUMBER(SEARCH("INDIVIDUAL",SUBSTITUTE(UPPER($D2292)," ","")))),"PREMIUM FREE",""))))</f>
        <v/>
      </c>
    </row>
    <row r="2293">
      <c r="AC2293">
        <f>IF($C2293="","",IF(COUNTIF('Códigos Santander (ref)'!$A$2:$A$79,$C2293)&gt;0,"SANTANDER",IF(COUNTIF('Códigos Itaú (ref)'!$A$2:$A$44,$C2293)&gt;0,"ITAU",IF(AND(TRIM(UPPER($I2293))="CONTRATUAL",ISNUMBER(SEARCH("INDIVIDUAL",SUBSTITUTE(UPPER($D2293)," ","")))),"PREMIUM FREE",""))))</f>
        <v/>
      </c>
    </row>
    <row r="2294">
      <c r="AC2294">
        <f>IF($C2294="","",IF(COUNTIF('Códigos Santander (ref)'!$A$2:$A$79,$C2294)&gt;0,"SANTANDER",IF(COUNTIF('Códigos Itaú (ref)'!$A$2:$A$44,$C2294)&gt;0,"ITAU",IF(AND(TRIM(UPPER($I2294))="CONTRATUAL",ISNUMBER(SEARCH("INDIVIDUAL",SUBSTITUTE(UPPER($D2294)," ","")))),"PREMIUM FREE",""))))</f>
        <v/>
      </c>
    </row>
    <row r="2295">
      <c r="AC2295">
        <f>IF($C2295="","",IF(COUNTIF('Códigos Santander (ref)'!$A$2:$A$79,$C2295)&gt;0,"SANTANDER",IF(COUNTIF('Códigos Itaú (ref)'!$A$2:$A$44,$C2295)&gt;0,"ITAU",IF(AND(TRIM(UPPER($I2295))="CONTRATUAL",ISNUMBER(SEARCH("INDIVIDUAL",SUBSTITUTE(UPPER($D2295)," ","")))),"PREMIUM FREE",""))))</f>
        <v/>
      </c>
    </row>
    <row r="2296">
      <c r="AC2296">
        <f>IF($C2296="","",IF(COUNTIF('Códigos Santander (ref)'!$A$2:$A$79,$C2296)&gt;0,"SANTANDER",IF(COUNTIF('Códigos Itaú (ref)'!$A$2:$A$44,$C2296)&gt;0,"ITAU",IF(AND(TRIM(UPPER($I2296))="CONTRATUAL",ISNUMBER(SEARCH("INDIVIDUAL",SUBSTITUTE(UPPER($D2296)," ","")))),"PREMIUM FREE",""))))</f>
        <v/>
      </c>
    </row>
    <row r="2297">
      <c r="AC2297">
        <f>IF($C2297="","",IF(COUNTIF('Códigos Santander (ref)'!$A$2:$A$79,$C2297)&gt;0,"SANTANDER",IF(COUNTIF('Códigos Itaú (ref)'!$A$2:$A$44,$C2297)&gt;0,"ITAU",IF(AND(TRIM(UPPER($I2297))="CONTRATUAL",ISNUMBER(SEARCH("INDIVIDUAL",SUBSTITUTE(UPPER($D2297)," ","")))),"PREMIUM FREE",""))))</f>
        <v/>
      </c>
    </row>
    <row r="2298">
      <c r="AC2298">
        <f>IF($C2298="","",IF(COUNTIF('Códigos Santander (ref)'!$A$2:$A$79,$C2298)&gt;0,"SANTANDER",IF(COUNTIF('Códigos Itaú (ref)'!$A$2:$A$44,$C2298)&gt;0,"ITAU",IF(AND(TRIM(UPPER($I2298))="CONTRATUAL",ISNUMBER(SEARCH("INDIVIDUAL",SUBSTITUTE(UPPER($D2298)," ","")))),"PREMIUM FREE",""))))</f>
        <v/>
      </c>
    </row>
    <row r="2299">
      <c r="AC2299">
        <f>IF($C2299="","",IF(COUNTIF('Códigos Santander (ref)'!$A$2:$A$79,$C2299)&gt;0,"SANTANDER",IF(COUNTIF('Códigos Itaú (ref)'!$A$2:$A$44,$C2299)&gt;0,"ITAU",IF(AND(TRIM(UPPER($I2299))="CONTRATUAL",ISNUMBER(SEARCH("INDIVIDUAL",SUBSTITUTE(UPPER($D2299)," ","")))),"PREMIUM FREE",""))))</f>
        <v/>
      </c>
    </row>
    <row r="2300">
      <c r="AC2300">
        <f>IF($C2300="","",IF(COUNTIF('Códigos Santander (ref)'!$A$2:$A$79,$C2300)&gt;0,"SANTANDER",IF(COUNTIF('Códigos Itaú (ref)'!$A$2:$A$44,$C2300)&gt;0,"ITAU",IF(AND(TRIM(UPPER($I2300))="CONTRATUAL",ISNUMBER(SEARCH("INDIVIDUAL",SUBSTITUTE(UPPER($D2300)," ","")))),"PREMIUM FREE",""))))</f>
        <v/>
      </c>
    </row>
    <row r="2301">
      <c r="AC2301">
        <f>IF($C2301="","",IF(COUNTIF('Códigos Santander (ref)'!$A$2:$A$79,$C2301)&gt;0,"SANTANDER",IF(COUNTIF('Códigos Itaú (ref)'!$A$2:$A$44,$C2301)&gt;0,"ITAU",IF(AND(TRIM(UPPER($I2301))="CONTRATUAL",ISNUMBER(SEARCH("INDIVIDUAL",SUBSTITUTE(UPPER($D2301)," ","")))),"PREMIUM FREE",""))))</f>
        <v/>
      </c>
    </row>
    <row r="2302">
      <c r="AC2302">
        <f>IF($C2302="","",IF(COUNTIF('Códigos Santander (ref)'!$A$2:$A$79,$C2302)&gt;0,"SANTANDER",IF(COUNTIF('Códigos Itaú (ref)'!$A$2:$A$44,$C2302)&gt;0,"ITAU",IF(AND(TRIM(UPPER($I2302))="CONTRATUAL",ISNUMBER(SEARCH("INDIVIDUAL",SUBSTITUTE(UPPER($D2302)," ","")))),"PREMIUM FREE",""))))</f>
        <v/>
      </c>
    </row>
    <row r="2303">
      <c r="AC2303">
        <f>IF($C2303="","",IF(COUNTIF('Códigos Santander (ref)'!$A$2:$A$79,$C2303)&gt;0,"SANTANDER",IF(COUNTIF('Códigos Itaú (ref)'!$A$2:$A$44,$C2303)&gt;0,"ITAU",IF(AND(TRIM(UPPER($I2303))="CONTRATUAL",ISNUMBER(SEARCH("INDIVIDUAL",SUBSTITUTE(UPPER($D2303)," ","")))),"PREMIUM FREE",""))))</f>
        <v/>
      </c>
    </row>
    <row r="2304">
      <c r="AC2304">
        <f>IF($C2304="","",IF(COUNTIF('Códigos Santander (ref)'!$A$2:$A$79,$C2304)&gt;0,"SANTANDER",IF(COUNTIF('Códigos Itaú (ref)'!$A$2:$A$44,$C2304)&gt;0,"ITAU",IF(AND(TRIM(UPPER($I2304))="CONTRATUAL",ISNUMBER(SEARCH("INDIVIDUAL",SUBSTITUTE(UPPER($D2304)," ","")))),"PREMIUM FREE",""))))</f>
        <v/>
      </c>
    </row>
    <row r="2305">
      <c r="AC2305">
        <f>IF($C2305="","",IF(COUNTIF('Códigos Santander (ref)'!$A$2:$A$79,$C2305)&gt;0,"SANTANDER",IF(COUNTIF('Códigos Itaú (ref)'!$A$2:$A$44,$C2305)&gt;0,"ITAU",IF(AND(TRIM(UPPER($I2305))="CONTRATUAL",ISNUMBER(SEARCH("INDIVIDUAL",SUBSTITUTE(UPPER($D2305)," ","")))),"PREMIUM FREE",""))))</f>
        <v/>
      </c>
    </row>
    <row r="2306">
      <c r="AC2306">
        <f>IF($C2306="","",IF(COUNTIF('Códigos Santander (ref)'!$A$2:$A$79,$C2306)&gt;0,"SANTANDER",IF(COUNTIF('Códigos Itaú (ref)'!$A$2:$A$44,$C2306)&gt;0,"ITAU",IF(AND(TRIM(UPPER($I2306))="CONTRATUAL",ISNUMBER(SEARCH("INDIVIDUAL",SUBSTITUTE(UPPER($D2306)," ","")))),"PREMIUM FREE",""))))</f>
        <v/>
      </c>
    </row>
    <row r="2307">
      <c r="AC2307">
        <f>IF($C2307="","",IF(COUNTIF('Códigos Santander (ref)'!$A$2:$A$79,$C2307)&gt;0,"SANTANDER",IF(COUNTIF('Códigos Itaú (ref)'!$A$2:$A$44,$C2307)&gt;0,"ITAU",IF(AND(TRIM(UPPER($I2307))="CONTRATUAL",ISNUMBER(SEARCH("INDIVIDUAL",SUBSTITUTE(UPPER($D2307)," ","")))),"PREMIUM FREE",""))))</f>
        <v/>
      </c>
    </row>
    <row r="2308">
      <c r="AC2308">
        <f>IF($C2308="","",IF(COUNTIF('Códigos Santander (ref)'!$A$2:$A$79,$C2308)&gt;0,"SANTANDER",IF(COUNTIF('Códigos Itaú (ref)'!$A$2:$A$44,$C2308)&gt;0,"ITAU",IF(AND(TRIM(UPPER($I2308))="CONTRATUAL",ISNUMBER(SEARCH("INDIVIDUAL",SUBSTITUTE(UPPER($D2308)," ","")))),"PREMIUM FREE",""))))</f>
        <v/>
      </c>
    </row>
    <row r="2309">
      <c r="AC2309">
        <f>IF($C2309="","",IF(COUNTIF('Códigos Santander (ref)'!$A$2:$A$79,$C2309)&gt;0,"SANTANDER",IF(COUNTIF('Códigos Itaú (ref)'!$A$2:$A$44,$C2309)&gt;0,"ITAU",IF(AND(TRIM(UPPER($I2309))="CONTRATUAL",ISNUMBER(SEARCH("INDIVIDUAL",SUBSTITUTE(UPPER($D2309)," ","")))),"PREMIUM FREE",""))))</f>
        <v/>
      </c>
    </row>
    <row r="2310">
      <c r="AC2310">
        <f>IF($C2310="","",IF(COUNTIF('Códigos Santander (ref)'!$A$2:$A$79,$C2310)&gt;0,"SANTANDER",IF(COUNTIF('Códigos Itaú (ref)'!$A$2:$A$44,$C2310)&gt;0,"ITAU",IF(AND(TRIM(UPPER($I2310))="CONTRATUAL",ISNUMBER(SEARCH("INDIVIDUAL",SUBSTITUTE(UPPER($D2310)," ","")))),"PREMIUM FREE",""))))</f>
        <v/>
      </c>
    </row>
    <row r="2311">
      <c r="AC2311">
        <f>IF($C2311="","",IF(COUNTIF('Códigos Santander (ref)'!$A$2:$A$79,$C2311)&gt;0,"SANTANDER",IF(COUNTIF('Códigos Itaú (ref)'!$A$2:$A$44,$C2311)&gt;0,"ITAU",IF(AND(TRIM(UPPER($I2311))="CONTRATUAL",ISNUMBER(SEARCH("INDIVIDUAL",SUBSTITUTE(UPPER($D2311)," ","")))),"PREMIUM FREE",""))))</f>
        <v/>
      </c>
    </row>
    <row r="2312">
      <c r="AC2312">
        <f>IF($C2312="","",IF(COUNTIF('Códigos Santander (ref)'!$A$2:$A$79,$C2312)&gt;0,"SANTANDER",IF(COUNTIF('Códigos Itaú (ref)'!$A$2:$A$44,$C2312)&gt;0,"ITAU",IF(AND(TRIM(UPPER($I2312))="CONTRATUAL",ISNUMBER(SEARCH("INDIVIDUAL",SUBSTITUTE(UPPER($D2312)," ","")))),"PREMIUM FREE",""))))</f>
        <v/>
      </c>
    </row>
    <row r="2313">
      <c r="AC2313">
        <f>IF($C2313="","",IF(COUNTIF('Códigos Santander (ref)'!$A$2:$A$79,$C2313)&gt;0,"SANTANDER",IF(COUNTIF('Códigos Itaú (ref)'!$A$2:$A$44,$C2313)&gt;0,"ITAU",IF(AND(TRIM(UPPER($I2313))="CONTRATUAL",ISNUMBER(SEARCH("INDIVIDUAL",SUBSTITUTE(UPPER($D2313)," ","")))),"PREMIUM FREE",""))))</f>
        <v/>
      </c>
    </row>
    <row r="2314">
      <c r="AC2314">
        <f>IF($C2314="","",IF(COUNTIF('Códigos Santander (ref)'!$A$2:$A$79,$C2314)&gt;0,"SANTANDER",IF(COUNTIF('Códigos Itaú (ref)'!$A$2:$A$44,$C2314)&gt;0,"ITAU",IF(AND(TRIM(UPPER($I2314))="CONTRATUAL",ISNUMBER(SEARCH("INDIVIDUAL",SUBSTITUTE(UPPER($D2314)," ","")))),"PREMIUM FREE",""))))</f>
        <v/>
      </c>
    </row>
    <row r="2315">
      <c r="AC2315">
        <f>IF($C2315="","",IF(COUNTIF('Códigos Santander (ref)'!$A$2:$A$79,$C2315)&gt;0,"SANTANDER",IF(COUNTIF('Códigos Itaú (ref)'!$A$2:$A$44,$C2315)&gt;0,"ITAU",IF(AND(TRIM(UPPER($I2315))="CONTRATUAL",ISNUMBER(SEARCH("INDIVIDUAL",SUBSTITUTE(UPPER($D2315)," ","")))),"PREMIUM FREE",""))))</f>
        <v/>
      </c>
    </row>
    <row r="2316">
      <c r="AC2316">
        <f>IF($C2316="","",IF(COUNTIF('Códigos Santander (ref)'!$A$2:$A$79,$C2316)&gt;0,"SANTANDER",IF(COUNTIF('Códigos Itaú (ref)'!$A$2:$A$44,$C2316)&gt;0,"ITAU",IF(AND(TRIM(UPPER($I2316))="CONTRATUAL",ISNUMBER(SEARCH("INDIVIDUAL",SUBSTITUTE(UPPER($D2316)," ","")))),"PREMIUM FREE",""))))</f>
        <v/>
      </c>
    </row>
    <row r="2317">
      <c r="AC2317">
        <f>IF($C2317="","",IF(COUNTIF('Códigos Santander (ref)'!$A$2:$A$79,$C2317)&gt;0,"SANTANDER",IF(COUNTIF('Códigos Itaú (ref)'!$A$2:$A$44,$C2317)&gt;0,"ITAU",IF(AND(TRIM(UPPER($I2317))="CONTRATUAL",ISNUMBER(SEARCH("INDIVIDUAL",SUBSTITUTE(UPPER($D2317)," ","")))),"PREMIUM FREE",""))))</f>
        <v/>
      </c>
    </row>
    <row r="2318">
      <c r="AC2318">
        <f>IF($C2318="","",IF(COUNTIF('Códigos Santander (ref)'!$A$2:$A$79,$C2318)&gt;0,"SANTANDER",IF(COUNTIF('Códigos Itaú (ref)'!$A$2:$A$44,$C2318)&gt;0,"ITAU",IF(AND(TRIM(UPPER($I2318))="CONTRATUAL",ISNUMBER(SEARCH("INDIVIDUAL",SUBSTITUTE(UPPER($D2318)," ","")))),"PREMIUM FREE",""))))</f>
        <v/>
      </c>
    </row>
    <row r="2319">
      <c r="AC2319">
        <f>IF($C2319="","",IF(COUNTIF('Códigos Santander (ref)'!$A$2:$A$79,$C2319)&gt;0,"SANTANDER",IF(COUNTIF('Códigos Itaú (ref)'!$A$2:$A$44,$C2319)&gt;0,"ITAU",IF(AND(TRIM(UPPER($I2319))="CONTRATUAL",ISNUMBER(SEARCH("INDIVIDUAL",SUBSTITUTE(UPPER($D2319)," ","")))),"PREMIUM FREE",""))))</f>
        <v/>
      </c>
    </row>
    <row r="2320">
      <c r="AC2320">
        <f>IF($C2320="","",IF(COUNTIF('Códigos Santander (ref)'!$A$2:$A$79,$C2320)&gt;0,"SANTANDER",IF(COUNTIF('Códigos Itaú (ref)'!$A$2:$A$44,$C2320)&gt;0,"ITAU",IF(AND(TRIM(UPPER($I2320))="CONTRATUAL",ISNUMBER(SEARCH("INDIVIDUAL",SUBSTITUTE(UPPER($D2320)," ","")))),"PREMIUM FREE",""))))</f>
        <v/>
      </c>
    </row>
    <row r="2321">
      <c r="AC2321">
        <f>IF($C2321="","",IF(COUNTIF('Códigos Santander (ref)'!$A$2:$A$79,$C2321)&gt;0,"SANTANDER",IF(COUNTIF('Códigos Itaú (ref)'!$A$2:$A$44,$C2321)&gt;0,"ITAU",IF(AND(TRIM(UPPER($I2321))="CONTRATUAL",ISNUMBER(SEARCH("INDIVIDUAL",SUBSTITUTE(UPPER($D2321)," ","")))),"PREMIUM FREE",""))))</f>
        <v/>
      </c>
    </row>
    <row r="2322">
      <c r="AC2322">
        <f>IF($C2322="","",IF(COUNTIF('Códigos Santander (ref)'!$A$2:$A$79,$C2322)&gt;0,"SANTANDER",IF(COUNTIF('Códigos Itaú (ref)'!$A$2:$A$44,$C2322)&gt;0,"ITAU",IF(AND(TRIM(UPPER($I2322))="CONTRATUAL",ISNUMBER(SEARCH("INDIVIDUAL",SUBSTITUTE(UPPER($D2322)," ","")))),"PREMIUM FREE",""))))</f>
        <v/>
      </c>
    </row>
    <row r="2323">
      <c r="AC2323">
        <f>IF($C2323="","",IF(COUNTIF('Códigos Santander (ref)'!$A$2:$A$79,$C2323)&gt;0,"SANTANDER",IF(COUNTIF('Códigos Itaú (ref)'!$A$2:$A$44,$C2323)&gt;0,"ITAU",IF(AND(TRIM(UPPER($I2323))="CONTRATUAL",ISNUMBER(SEARCH("INDIVIDUAL",SUBSTITUTE(UPPER($D2323)," ","")))),"PREMIUM FREE",""))))</f>
        <v/>
      </c>
    </row>
    <row r="2324">
      <c r="AC2324">
        <f>IF($C2324="","",IF(COUNTIF('Códigos Santander (ref)'!$A$2:$A$79,$C2324)&gt;0,"SANTANDER",IF(COUNTIF('Códigos Itaú (ref)'!$A$2:$A$44,$C2324)&gt;0,"ITAU",IF(AND(TRIM(UPPER($I2324))="CONTRATUAL",ISNUMBER(SEARCH("INDIVIDUAL",SUBSTITUTE(UPPER($D2324)," ","")))),"PREMIUM FREE",""))))</f>
        <v/>
      </c>
    </row>
    <row r="2325">
      <c r="AC2325">
        <f>IF($C2325="","",IF(COUNTIF('Códigos Santander (ref)'!$A$2:$A$79,$C2325)&gt;0,"SANTANDER",IF(COUNTIF('Códigos Itaú (ref)'!$A$2:$A$44,$C2325)&gt;0,"ITAU",IF(AND(TRIM(UPPER($I2325))="CONTRATUAL",ISNUMBER(SEARCH("INDIVIDUAL",SUBSTITUTE(UPPER($D2325)," ","")))),"PREMIUM FREE",""))))</f>
        <v/>
      </c>
    </row>
    <row r="2326">
      <c r="AC2326">
        <f>IF($C2326="","",IF(COUNTIF('Códigos Santander (ref)'!$A$2:$A$79,$C2326)&gt;0,"SANTANDER",IF(COUNTIF('Códigos Itaú (ref)'!$A$2:$A$44,$C2326)&gt;0,"ITAU",IF(AND(TRIM(UPPER($I2326))="CONTRATUAL",ISNUMBER(SEARCH("INDIVIDUAL",SUBSTITUTE(UPPER($D2326)," ","")))),"PREMIUM FREE",""))))</f>
        <v/>
      </c>
    </row>
    <row r="2327">
      <c r="AC2327">
        <f>IF($C2327="","",IF(COUNTIF('Códigos Santander (ref)'!$A$2:$A$79,$C2327)&gt;0,"SANTANDER",IF(COUNTIF('Códigos Itaú (ref)'!$A$2:$A$44,$C2327)&gt;0,"ITAU",IF(AND(TRIM(UPPER($I2327))="CONTRATUAL",ISNUMBER(SEARCH("INDIVIDUAL",SUBSTITUTE(UPPER($D2327)," ","")))),"PREMIUM FREE",""))))</f>
        <v/>
      </c>
    </row>
    <row r="2328">
      <c r="AC2328">
        <f>IF($C2328="","",IF(COUNTIF('Códigos Santander (ref)'!$A$2:$A$79,$C2328)&gt;0,"SANTANDER",IF(COUNTIF('Códigos Itaú (ref)'!$A$2:$A$44,$C2328)&gt;0,"ITAU",IF(AND(TRIM(UPPER($I2328))="CONTRATUAL",ISNUMBER(SEARCH("INDIVIDUAL",SUBSTITUTE(UPPER($D2328)," ","")))),"PREMIUM FREE",""))))</f>
        <v/>
      </c>
    </row>
    <row r="2329">
      <c r="AC2329">
        <f>IF($C2329="","",IF(COUNTIF('Códigos Santander (ref)'!$A$2:$A$79,$C2329)&gt;0,"SANTANDER",IF(COUNTIF('Códigos Itaú (ref)'!$A$2:$A$44,$C2329)&gt;0,"ITAU",IF(AND(TRIM(UPPER($I2329))="CONTRATUAL",ISNUMBER(SEARCH("INDIVIDUAL",SUBSTITUTE(UPPER($D2329)," ","")))),"PREMIUM FREE",""))))</f>
        <v/>
      </c>
    </row>
    <row r="2330">
      <c r="AC2330">
        <f>IF($C2330="","",IF(COUNTIF('Códigos Santander (ref)'!$A$2:$A$79,$C2330)&gt;0,"SANTANDER",IF(COUNTIF('Códigos Itaú (ref)'!$A$2:$A$44,$C2330)&gt;0,"ITAU",IF(AND(TRIM(UPPER($I2330))="CONTRATUAL",ISNUMBER(SEARCH("INDIVIDUAL",SUBSTITUTE(UPPER($D2330)," ","")))),"PREMIUM FREE",""))))</f>
        <v/>
      </c>
    </row>
    <row r="2331">
      <c r="AC2331">
        <f>IF($C2331="","",IF(COUNTIF('Códigos Santander (ref)'!$A$2:$A$79,$C2331)&gt;0,"SANTANDER",IF(COUNTIF('Códigos Itaú (ref)'!$A$2:$A$44,$C2331)&gt;0,"ITAU",IF(AND(TRIM(UPPER($I2331))="CONTRATUAL",ISNUMBER(SEARCH("INDIVIDUAL",SUBSTITUTE(UPPER($D2331)," ","")))),"PREMIUM FREE",""))))</f>
        <v/>
      </c>
    </row>
    <row r="2332">
      <c r="AC2332">
        <f>IF($C2332="","",IF(COUNTIF('Códigos Santander (ref)'!$A$2:$A$79,$C2332)&gt;0,"SANTANDER",IF(COUNTIF('Códigos Itaú (ref)'!$A$2:$A$44,$C2332)&gt;0,"ITAU",IF(AND(TRIM(UPPER($I2332))="CONTRATUAL",ISNUMBER(SEARCH("INDIVIDUAL",SUBSTITUTE(UPPER($D2332)," ","")))),"PREMIUM FREE",""))))</f>
        <v/>
      </c>
    </row>
    <row r="2333">
      <c r="AC2333">
        <f>IF($C2333="","",IF(COUNTIF('Códigos Santander (ref)'!$A$2:$A$79,$C2333)&gt;0,"SANTANDER",IF(COUNTIF('Códigos Itaú (ref)'!$A$2:$A$44,$C2333)&gt;0,"ITAU",IF(AND(TRIM(UPPER($I2333))="CONTRATUAL",ISNUMBER(SEARCH("INDIVIDUAL",SUBSTITUTE(UPPER($D2333)," ","")))),"PREMIUM FREE",""))))</f>
        <v/>
      </c>
    </row>
    <row r="2334">
      <c r="AC2334">
        <f>IF($C2334="","",IF(COUNTIF('Códigos Santander (ref)'!$A$2:$A$79,$C2334)&gt;0,"SANTANDER",IF(COUNTIF('Códigos Itaú (ref)'!$A$2:$A$44,$C2334)&gt;0,"ITAU",IF(AND(TRIM(UPPER($I2334))="CONTRATUAL",ISNUMBER(SEARCH("INDIVIDUAL",SUBSTITUTE(UPPER($D2334)," ","")))),"PREMIUM FREE",""))))</f>
        <v/>
      </c>
    </row>
    <row r="2335">
      <c r="AC2335">
        <f>IF($C2335="","",IF(COUNTIF('Códigos Santander (ref)'!$A$2:$A$79,$C2335)&gt;0,"SANTANDER",IF(COUNTIF('Códigos Itaú (ref)'!$A$2:$A$44,$C2335)&gt;0,"ITAU",IF(AND(TRIM(UPPER($I2335))="CONTRATUAL",ISNUMBER(SEARCH("INDIVIDUAL",SUBSTITUTE(UPPER($D2335)," ","")))),"PREMIUM FREE",""))))</f>
        <v/>
      </c>
    </row>
    <row r="2336">
      <c r="AC2336">
        <f>IF($C2336="","",IF(COUNTIF('Códigos Santander (ref)'!$A$2:$A$79,$C2336)&gt;0,"SANTANDER",IF(COUNTIF('Códigos Itaú (ref)'!$A$2:$A$44,$C2336)&gt;0,"ITAU",IF(AND(TRIM(UPPER($I2336))="CONTRATUAL",ISNUMBER(SEARCH("INDIVIDUAL",SUBSTITUTE(UPPER($D2336)," ","")))),"PREMIUM FREE",""))))</f>
        <v/>
      </c>
    </row>
    <row r="2337">
      <c r="AC2337">
        <f>IF($C2337="","",IF(COUNTIF('Códigos Santander (ref)'!$A$2:$A$79,$C2337)&gt;0,"SANTANDER",IF(COUNTIF('Códigos Itaú (ref)'!$A$2:$A$44,$C2337)&gt;0,"ITAU",IF(AND(TRIM(UPPER($I2337))="CONTRATUAL",ISNUMBER(SEARCH("INDIVIDUAL",SUBSTITUTE(UPPER($D2337)," ","")))),"PREMIUM FREE",""))))</f>
        <v/>
      </c>
    </row>
    <row r="2338">
      <c r="AC2338">
        <f>IF($C2338="","",IF(COUNTIF('Códigos Santander (ref)'!$A$2:$A$79,$C2338)&gt;0,"SANTANDER",IF(COUNTIF('Códigos Itaú (ref)'!$A$2:$A$44,$C2338)&gt;0,"ITAU",IF(AND(TRIM(UPPER($I2338))="CONTRATUAL",ISNUMBER(SEARCH("INDIVIDUAL",SUBSTITUTE(UPPER($D2338)," ","")))),"PREMIUM FREE",""))))</f>
        <v/>
      </c>
    </row>
    <row r="2339">
      <c r="AC2339">
        <f>IF($C2339="","",IF(COUNTIF('Códigos Santander (ref)'!$A$2:$A$79,$C2339)&gt;0,"SANTANDER",IF(COUNTIF('Códigos Itaú (ref)'!$A$2:$A$44,$C2339)&gt;0,"ITAU",IF(AND(TRIM(UPPER($I2339))="CONTRATUAL",ISNUMBER(SEARCH("INDIVIDUAL",SUBSTITUTE(UPPER($D2339)," ","")))),"PREMIUM FREE",""))))</f>
        <v/>
      </c>
    </row>
    <row r="2340">
      <c r="AC2340">
        <f>IF($C2340="","",IF(COUNTIF('Códigos Santander (ref)'!$A$2:$A$79,$C2340)&gt;0,"SANTANDER",IF(COUNTIF('Códigos Itaú (ref)'!$A$2:$A$44,$C2340)&gt;0,"ITAU",IF(AND(TRIM(UPPER($I2340))="CONTRATUAL",ISNUMBER(SEARCH("INDIVIDUAL",SUBSTITUTE(UPPER($D2340)," ","")))),"PREMIUM FREE",""))))</f>
        <v/>
      </c>
    </row>
    <row r="2341">
      <c r="AC2341">
        <f>IF($C2341="","",IF(COUNTIF('Códigos Santander (ref)'!$A$2:$A$79,$C2341)&gt;0,"SANTANDER",IF(COUNTIF('Códigos Itaú (ref)'!$A$2:$A$44,$C2341)&gt;0,"ITAU",IF(AND(TRIM(UPPER($I2341))="CONTRATUAL",ISNUMBER(SEARCH("INDIVIDUAL",SUBSTITUTE(UPPER($D2341)," ","")))),"PREMIUM FREE",""))))</f>
        <v/>
      </c>
    </row>
    <row r="2342">
      <c r="AC2342">
        <f>IF($C2342="","",IF(COUNTIF('Códigos Santander (ref)'!$A$2:$A$79,$C2342)&gt;0,"SANTANDER",IF(COUNTIF('Códigos Itaú (ref)'!$A$2:$A$44,$C2342)&gt;0,"ITAU",IF(AND(TRIM(UPPER($I2342))="CONTRATUAL",ISNUMBER(SEARCH("INDIVIDUAL",SUBSTITUTE(UPPER($D2342)," ","")))),"PREMIUM FREE",""))))</f>
        <v/>
      </c>
    </row>
    <row r="2343">
      <c r="AC2343">
        <f>IF($C2343="","",IF(COUNTIF('Códigos Santander (ref)'!$A$2:$A$79,$C2343)&gt;0,"SANTANDER",IF(COUNTIF('Códigos Itaú (ref)'!$A$2:$A$44,$C2343)&gt;0,"ITAU",IF(AND(TRIM(UPPER($I2343))="CONTRATUAL",ISNUMBER(SEARCH("INDIVIDUAL",SUBSTITUTE(UPPER($D2343)," ","")))),"PREMIUM FREE",""))))</f>
        <v/>
      </c>
    </row>
    <row r="2344">
      <c r="AC2344">
        <f>IF($C2344="","",IF(COUNTIF('Códigos Santander (ref)'!$A$2:$A$79,$C2344)&gt;0,"SANTANDER",IF(COUNTIF('Códigos Itaú (ref)'!$A$2:$A$44,$C2344)&gt;0,"ITAU",IF(AND(TRIM(UPPER($I2344))="CONTRATUAL",ISNUMBER(SEARCH("INDIVIDUAL",SUBSTITUTE(UPPER($D2344)," ","")))),"PREMIUM FREE",""))))</f>
        <v/>
      </c>
    </row>
    <row r="2345">
      <c r="AC2345">
        <f>IF($C2345="","",IF(COUNTIF('Códigos Santander (ref)'!$A$2:$A$79,$C2345)&gt;0,"SANTANDER",IF(COUNTIF('Códigos Itaú (ref)'!$A$2:$A$44,$C2345)&gt;0,"ITAU",IF(AND(TRIM(UPPER($I2345))="CONTRATUAL",ISNUMBER(SEARCH("INDIVIDUAL",SUBSTITUTE(UPPER($D2345)," ","")))),"PREMIUM FREE",""))))</f>
        <v/>
      </c>
    </row>
    <row r="2346">
      <c r="AC2346">
        <f>IF($C2346="","",IF(COUNTIF('Códigos Santander (ref)'!$A$2:$A$79,$C2346)&gt;0,"SANTANDER",IF(COUNTIF('Códigos Itaú (ref)'!$A$2:$A$44,$C2346)&gt;0,"ITAU",IF(AND(TRIM(UPPER($I2346))="CONTRATUAL",ISNUMBER(SEARCH("INDIVIDUAL",SUBSTITUTE(UPPER($D2346)," ","")))),"PREMIUM FREE",""))))</f>
        <v/>
      </c>
    </row>
    <row r="2347">
      <c r="AC2347">
        <f>IF($C2347="","",IF(COUNTIF('Códigos Santander (ref)'!$A$2:$A$79,$C2347)&gt;0,"SANTANDER",IF(COUNTIF('Códigos Itaú (ref)'!$A$2:$A$44,$C2347)&gt;0,"ITAU",IF(AND(TRIM(UPPER($I2347))="CONTRATUAL",ISNUMBER(SEARCH("INDIVIDUAL",SUBSTITUTE(UPPER($D2347)," ","")))),"PREMIUM FREE",""))))</f>
        <v/>
      </c>
    </row>
    <row r="2348">
      <c r="AC2348">
        <f>IF($C2348="","",IF(COUNTIF('Códigos Santander (ref)'!$A$2:$A$79,$C2348)&gt;0,"SANTANDER",IF(COUNTIF('Códigos Itaú (ref)'!$A$2:$A$44,$C2348)&gt;0,"ITAU",IF(AND(TRIM(UPPER($I2348))="CONTRATUAL",ISNUMBER(SEARCH("INDIVIDUAL",SUBSTITUTE(UPPER($D2348)," ","")))),"PREMIUM FREE",""))))</f>
        <v/>
      </c>
    </row>
    <row r="2349">
      <c r="AC2349">
        <f>IF($C2349="","",IF(COUNTIF('Códigos Santander (ref)'!$A$2:$A$79,$C2349)&gt;0,"SANTANDER",IF(COUNTIF('Códigos Itaú (ref)'!$A$2:$A$44,$C2349)&gt;0,"ITAU",IF(AND(TRIM(UPPER($I2349))="CONTRATUAL",ISNUMBER(SEARCH("INDIVIDUAL",SUBSTITUTE(UPPER($D2349)," ","")))),"PREMIUM FREE",""))))</f>
        <v/>
      </c>
    </row>
    <row r="2350">
      <c r="AC2350">
        <f>IF($C2350="","",IF(COUNTIF('Códigos Santander (ref)'!$A$2:$A$79,$C2350)&gt;0,"SANTANDER",IF(COUNTIF('Códigos Itaú (ref)'!$A$2:$A$44,$C2350)&gt;0,"ITAU",IF(AND(TRIM(UPPER($I2350))="CONTRATUAL",ISNUMBER(SEARCH("INDIVIDUAL",SUBSTITUTE(UPPER($D2350)," ","")))),"PREMIUM FREE",""))))</f>
        <v/>
      </c>
    </row>
    <row r="2351">
      <c r="AC2351">
        <f>IF($C2351="","",IF(COUNTIF('Códigos Santander (ref)'!$A$2:$A$79,$C2351)&gt;0,"SANTANDER",IF(COUNTIF('Códigos Itaú (ref)'!$A$2:$A$44,$C2351)&gt;0,"ITAU",IF(AND(TRIM(UPPER($I2351))="CONTRATUAL",ISNUMBER(SEARCH("INDIVIDUAL",SUBSTITUTE(UPPER($D2351)," ","")))),"PREMIUM FREE",""))))</f>
        <v/>
      </c>
    </row>
    <row r="2352">
      <c r="AC2352">
        <f>IF($C2352="","",IF(COUNTIF('Códigos Santander (ref)'!$A$2:$A$79,$C2352)&gt;0,"SANTANDER",IF(COUNTIF('Códigos Itaú (ref)'!$A$2:$A$44,$C2352)&gt;0,"ITAU",IF(AND(TRIM(UPPER($I2352))="CONTRATUAL",ISNUMBER(SEARCH("INDIVIDUAL",SUBSTITUTE(UPPER($D2352)," ","")))),"PREMIUM FREE",""))))</f>
        <v/>
      </c>
    </row>
    <row r="2353">
      <c r="AC2353">
        <f>IF($C2353="","",IF(COUNTIF('Códigos Santander (ref)'!$A$2:$A$79,$C2353)&gt;0,"SANTANDER",IF(COUNTIF('Códigos Itaú (ref)'!$A$2:$A$44,$C2353)&gt;0,"ITAU",IF(AND(TRIM(UPPER($I2353))="CONTRATUAL",ISNUMBER(SEARCH("INDIVIDUAL",SUBSTITUTE(UPPER($D2353)," ","")))),"PREMIUM FREE",""))))</f>
        <v/>
      </c>
    </row>
    <row r="2354">
      <c r="AC2354">
        <f>IF($C2354="","",IF(COUNTIF('Códigos Santander (ref)'!$A$2:$A$79,$C2354)&gt;0,"SANTANDER",IF(COUNTIF('Códigos Itaú (ref)'!$A$2:$A$44,$C2354)&gt;0,"ITAU",IF(AND(TRIM(UPPER($I2354))="CONTRATUAL",ISNUMBER(SEARCH("INDIVIDUAL",SUBSTITUTE(UPPER($D2354)," ","")))),"PREMIUM FREE",""))))</f>
        <v/>
      </c>
    </row>
    <row r="2355">
      <c r="AC2355">
        <f>IF($C2355="","",IF(COUNTIF('Códigos Santander (ref)'!$A$2:$A$79,$C2355)&gt;0,"SANTANDER",IF(COUNTIF('Códigos Itaú (ref)'!$A$2:$A$44,$C2355)&gt;0,"ITAU",IF(AND(TRIM(UPPER($I2355))="CONTRATUAL",ISNUMBER(SEARCH("INDIVIDUAL",SUBSTITUTE(UPPER($D2355)," ","")))),"PREMIUM FREE",""))))</f>
        <v/>
      </c>
    </row>
    <row r="2356">
      <c r="AC2356">
        <f>IF($C2356="","",IF(COUNTIF('Códigos Santander (ref)'!$A$2:$A$79,$C2356)&gt;0,"SANTANDER",IF(COUNTIF('Códigos Itaú (ref)'!$A$2:$A$44,$C2356)&gt;0,"ITAU",IF(AND(TRIM(UPPER($I2356))="CONTRATUAL",ISNUMBER(SEARCH("INDIVIDUAL",SUBSTITUTE(UPPER($D2356)," ","")))),"PREMIUM FREE",""))))</f>
        <v/>
      </c>
    </row>
    <row r="2357">
      <c r="AC2357">
        <f>IF($C2357="","",IF(COUNTIF('Códigos Santander (ref)'!$A$2:$A$79,$C2357)&gt;0,"SANTANDER",IF(COUNTIF('Códigos Itaú (ref)'!$A$2:$A$44,$C2357)&gt;0,"ITAU",IF(AND(TRIM(UPPER($I2357))="CONTRATUAL",ISNUMBER(SEARCH("INDIVIDUAL",SUBSTITUTE(UPPER($D2357)," ","")))),"PREMIUM FREE",""))))</f>
        <v/>
      </c>
    </row>
    <row r="2358">
      <c r="AC2358">
        <f>IF($C2358="","",IF(COUNTIF('Códigos Santander (ref)'!$A$2:$A$79,$C2358)&gt;0,"SANTANDER",IF(COUNTIF('Códigos Itaú (ref)'!$A$2:$A$44,$C2358)&gt;0,"ITAU",IF(AND(TRIM(UPPER($I2358))="CONTRATUAL",ISNUMBER(SEARCH("INDIVIDUAL",SUBSTITUTE(UPPER($D2358)," ","")))),"PREMIUM FREE",""))))</f>
        <v/>
      </c>
    </row>
    <row r="2359">
      <c r="AC2359">
        <f>IF($C2359="","",IF(COUNTIF('Códigos Santander (ref)'!$A$2:$A$79,$C2359)&gt;0,"SANTANDER",IF(COUNTIF('Códigos Itaú (ref)'!$A$2:$A$44,$C2359)&gt;0,"ITAU",IF(AND(TRIM(UPPER($I2359))="CONTRATUAL",ISNUMBER(SEARCH("INDIVIDUAL",SUBSTITUTE(UPPER($D2359)," ","")))),"PREMIUM FREE",""))))</f>
        <v/>
      </c>
    </row>
    <row r="2360">
      <c r="AC2360">
        <f>IF($C2360="","",IF(COUNTIF('Códigos Santander (ref)'!$A$2:$A$79,$C2360)&gt;0,"SANTANDER",IF(COUNTIF('Códigos Itaú (ref)'!$A$2:$A$44,$C2360)&gt;0,"ITAU",IF(AND(TRIM(UPPER($I2360))="CONTRATUAL",ISNUMBER(SEARCH("INDIVIDUAL",SUBSTITUTE(UPPER($D2360)," ","")))),"PREMIUM FREE",""))))</f>
        <v/>
      </c>
    </row>
    <row r="2361">
      <c r="AC2361">
        <f>IF($C2361="","",IF(COUNTIF('Códigos Santander (ref)'!$A$2:$A$79,$C2361)&gt;0,"SANTANDER",IF(COUNTIF('Códigos Itaú (ref)'!$A$2:$A$44,$C2361)&gt;0,"ITAU",IF(AND(TRIM(UPPER($I2361))="CONTRATUAL",ISNUMBER(SEARCH("INDIVIDUAL",SUBSTITUTE(UPPER($D2361)," ","")))),"PREMIUM FREE",""))))</f>
        <v/>
      </c>
    </row>
    <row r="2362">
      <c r="AC2362">
        <f>IF($C2362="","",IF(COUNTIF('Códigos Santander (ref)'!$A$2:$A$79,$C2362)&gt;0,"SANTANDER",IF(COUNTIF('Códigos Itaú (ref)'!$A$2:$A$44,$C2362)&gt;0,"ITAU",IF(AND(TRIM(UPPER($I2362))="CONTRATUAL",ISNUMBER(SEARCH("INDIVIDUAL",SUBSTITUTE(UPPER($D2362)," ","")))),"PREMIUM FREE",""))))</f>
        <v/>
      </c>
    </row>
    <row r="2363">
      <c r="AC2363">
        <f>IF($C2363="","",IF(COUNTIF('Códigos Santander (ref)'!$A$2:$A$79,$C2363)&gt;0,"SANTANDER",IF(COUNTIF('Códigos Itaú (ref)'!$A$2:$A$44,$C2363)&gt;0,"ITAU",IF(AND(TRIM(UPPER($I2363))="CONTRATUAL",ISNUMBER(SEARCH("INDIVIDUAL",SUBSTITUTE(UPPER($D2363)," ","")))),"PREMIUM FREE",""))))</f>
        <v/>
      </c>
    </row>
    <row r="2364">
      <c r="AC2364">
        <f>IF($C2364="","",IF(COUNTIF('Códigos Santander (ref)'!$A$2:$A$79,$C2364)&gt;0,"SANTANDER",IF(COUNTIF('Códigos Itaú (ref)'!$A$2:$A$44,$C2364)&gt;0,"ITAU",IF(AND(TRIM(UPPER($I2364))="CONTRATUAL",ISNUMBER(SEARCH("INDIVIDUAL",SUBSTITUTE(UPPER($D2364)," ","")))),"PREMIUM FREE",""))))</f>
        <v/>
      </c>
    </row>
    <row r="2365">
      <c r="AC2365">
        <f>IF($C2365="","",IF(COUNTIF('Códigos Santander (ref)'!$A$2:$A$79,$C2365)&gt;0,"SANTANDER",IF(COUNTIF('Códigos Itaú (ref)'!$A$2:$A$44,$C2365)&gt;0,"ITAU",IF(AND(TRIM(UPPER($I2365))="CONTRATUAL",ISNUMBER(SEARCH("INDIVIDUAL",SUBSTITUTE(UPPER($D2365)," ","")))),"PREMIUM FREE",""))))</f>
        <v/>
      </c>
    </row>
    <row r="2366">
      <c r="AC2366">
        <f>IF($C2366="","",IF(COUNTIF('Códigos Santander (ref)'!$A$2:$A$79,$C2366)&gt;0,"SANTANDER",IF(COUNTIF('Códigos Itaú (ref)'!$A$2:$A$44,$C2366)&gt;0,"ITAU",IF(AND(TRIM(UPPER($I2366))="CONTRATUAL",ISNUMBER(SEARCH("INDIVIDUAL",SUBSTITUTE(UPPER($D2366)," ","")))),"PREMIUM FREE",""))))</f>
        <v/>
      </c>
    </row>
    <row r="2367">
      <c r="AC2367">
        <f>IF($C2367="","",IF(COUNTIF('Códigos Santander (ref)'!$A$2:$A$79,$C2367)&gt;0,"SANTANDER",IF(COUNTIF('Códigos Itaú (ref)'!$A$2:$A$44,$C2367)&gt;0,"ITAU",IF(AND(TRIM(UPPER($I2367))="CONTRATUAL",ISNUMBER(SEARCH("INDIVIDUAL",SUBSTITUTE(UPPER($D2367)," ","")))),"PREMIUM FREE",""))))</f>
        <v/>
      </c>
    </row>
    <row r="2368">
      <c r="AC2368">
        <f>IF($C2368="","",IF(COUNTIF('Códigos Santander (ref)'!$A$2:$A$79,$C2368)&gt;0,"SANTANDER",IF(COUNTIF('Códigos Itaú (ref)'!$A$2:$A$44,$C2368)&gt;0,"ITAU",IF(AND(TRIM(UPPER($I2368))="CONTRATUAL",ISNUMBER(SEARCH("INDIVIDUAL",SUBSTITUTE(UPPER($D2368)," ","")))),"PREMIUM FREE",""))))</f>
        <v/>
      </c>
    </row>
    <row r="2369">
      <c r="AC2369">
        <f>IF($C2369="","",IF(COUNTIF('Códigos Santander (ref)'!$A$2:$A$79,$C2369)&gt;0,"SANTANDER",IF(COUNTIF('Códigos Itaú (ref)'!$A$2:$A$44,$C2369)&gt;0,"ITAU",IF(AND(TRIM(UPPER($I2369))="CONTRATUAL",ISNUMBER(SEARCH("INDIVIDUAL",SUBSTITUTE(UPPER($D2369)," ","")))),"PREMIUM FREE",""))))</f>
        <v/>
      </c>
    </row>
    <row r="2370">
      <c r="AC2370">
        <f>IF($C2370="","",IF(COUNTIF('Códigos Santander (ref)'!$A$2:$A$79,$C2370)&gt;0,"SANTANDER",IF(COUNTIF('Códigos Itaú (ref)'!$A$2:$A$44,$C2370)&gt;0,"ITAU",IF(AND(TRIM(UPPER($I2370))="CONTRATUAL",ISNUMBER(SEARCH("INDIVIDUAL",SUBSTITUTE(UPPER($D2370)," ","")))),"PREMIUM FREE",""))))</f>
        <v/>
      </c>
    </row>
    <row r="2371">
      <c r="AC2371">
        <f>IF($C2371="","",IF(COUNTIF('Códigos Santander (ref)'!$A$2:$A$79,$C2371)&gt;0,"SANTANDER",IF(COUNTIF('Códigos Itaú (ref)'!$A$2:$A$44,$C2371)&gt;0,"ITAU",IF(AND(TRIM(UPPER($I2371))="CONTRATUAL",ISNUMBER(SEARCH("INDIVIDUAL",SUBSTITUTE(UPPER($D2371)," ","")))),"PREMIUM FREE",""))))</f>
        <v/>
      </c>
    </row>
    <row r="2372">
      <c r="AC2372">
        <f>IF($C2372="","",IF(COUNTIF('Códigos Santander (ref)'!$A$2:$A$79,$C2372)&gt;0,"SANTANDER",IF(COUNTIF('Códigos Itaú (ref)'!$A$2:$A$44,$C2372)&gt;0,"ITAU",IF(AND(TRIM(UPPER($I2372))="CONTRATUAL",ISNUMBER(SEARCH("INDIVIDUAL",SUBSTITUTE(UPPER($D2372)," ","")))),"PREMIUM FREE",""))))</f>
        <v/>
      </c>
    </row>
    <row r="2373">
      <c r="AC2373">
        <f>IF($C2373="","",IF(COUNTIF('Códigos Santander (ref)'!$A$2:$A$79,$C2373)&gt;0,"SANTANDER",IF(COUNTIF('Códigos Itaú (ref)'!$A$2:$A$44,$C2373)&gt;0,"ITAU",IF(AND(TRIM(UPPER($I2373))="CONTRATUAL",ISNUMBER(SEARCH("INDIVIDUAL",SUBSTITUTE(UPPER($D2373)," ","")))),"PREMIUM FREE",""))))</f>
        <v/>
      </c>
    </row>
    <row r="2374">
      <c r="AC2374">
        <f>IF($C2374="","",IF(COUNTIF('Códigos Santander (ref)'!$A$2:$A$79,$C2374)&gt;0,"SANTANDER",IF(COUNTIF('Códigos Itaú (ref)'!$A$2:$A$44,$C2374)&gt;0,"ITAU",IF(AND(TRIM(UPPER($I2374))="CONTRATUAL",ISNUMBER(SEARCH("INDIVIDUAL",SUBSTITUTE(UPPER($D2374)," ","")))),"PREMIUM FREE",""))))</f>
        <v/>
      </c>
    </row>
    <row r="2375">
      <c r="AC2375">
        <f>IF($C2375="","",IF(COUNTIF('Códigos Santander (ref)'!$A$2:$A$79,$C2375)&gt;0,"SANTANDER",IF(COUNTIF('Códigos Itaú (ref)'!$A$2:$A$44,$C2375)&gt;0,"ITAU",IF(AND(TRIM(UPPER($I2375))="CONTRATUAL",ISNUMBER(SEARCH("INDIVIDUAL",SUBSTITUTE(UPPER($D2375)," ","")))),"PREMIUM FREE",""))))</f>
        <v/>
      </c>
    </row>
    <row r="2376">
      <c r="AC2376">
        <f>IF($C2376="","",IF(COUNTIF('Códigos Santander (ref)'!$A$2:$A$79,$C2376)&gt;0,"SANTANDER",IF(COUNTIF('Códigos Itaú (ref)'!$A$2:$A$44,$C2376)&gt;0,"ITAU",IF(AND(TRIM(UPPER($I2376))="CONTRATUAL",ISNUMBER(SEARCH("INDIVIDUAL",SUBSTITUTE(UPPER($D2376)," ","")))),"PREMIUM FREE",""))))</f>
        <v/>
      </c>
    </row>
    <row r="2377">
      <c r="AC2377">
        <f>IF($C2377="","",IF(COUNTIF('Códigos Santander (ref)'!$A$2:$A$79,$C2377)&gt;0,"SANTANDER",IF(COUNTIF('Códigos Itaú (ref)'!$A$2:$A$44,$C2377)&gt;0,"ITAU",IF(AND(TRIM(UPPER($I2377))="CONTRATUAL",ISNUMBER(SEARCH("INDIVIDUAL",SUBSTITUTE(UPPER($D2377)," ","")))),"PREMIUM FREE",""))))</f>
        <v/>
      </c>
    </row>
    <row r="2378">
      <c r="AC2378">
        <f>IF($C2378="","",IF(COUNTIF('Códigos Santander (ref)'!$A$2:$A$79,$C2378)&gt;0,"SANTANDER",IF(COUNTIF('Códigos Itaú (ref)'!$A$2:$A$44,$C2378)&gt;0,"ITAU",IF(AND(TRIM(UPPER($I2378))="CONTRATUAL",ISNUMBER(SEARCH("INDIVIDUAL",SUBSTITUTE(UPPER($D2378)," ","")))),"PREMIUM FREE",""))))</f>
        <v/>
      </c>
    </row>
    <row r="2379">
      <c r="AC2379">
        <f>IF($C2379="","",IF(COUNTIF('Códigos Santander (ref)'!$A$2:$A$79,$C2379)&gt;0,"SANTANDER",IF(COUNTIF('Códigos Itaú (ref)'!$A$2:$A$44,$C2379)&gt;0,"ITAU",IF(AND(TRIM(UPPER($I2379))="CONTRATUAL",ISNUMBER(SEARCH("INDIVIDUAL",SUBSTITUTE(UPPER($D2379)," ","")))),"PREMIUM FREE",""))))</f>
        <v/>
      </c>
    </row>
    <row r="2380">
      <c r="AC2380">
        <f>IF($C2380="","",IF(COUNTIF('Códigos Santander (ref)'!$A$2:$A$79,$C2380)&gt;0,"SANTANDER",IF(COUNTIF('Códigos Itaú (ref)'!$A$2:$A$44,$C2380)&gt;0,"ITAU",IF(AND(TRIM(UPPER($I2380))="CONTRATUAL",ISNUMBER(SEARCH("INDIVIDUAL",SUBSTITUTE(UPPER($D2380)," ","")))),"PREMIUM FREE",""))))</f>
        <v/>
      </c>
    </row>
    <row r="2381">
      <c r="AC2381">
        <f>IF($C2381="","",IF(COUNTIF('Códigos Santander (ref)'!$A$2:$A$79,$C2381)&gt;0,"SANTANDER",IF(COUNTIF('Códigos Itaú (ref)'!$A$2:$A$44,$C2381)&gt;0,"ITAU",IF(AND(TRIM(UPPER($I2381))="CONTRATUAL",ISNUMBER(SEARCH("INDIVIDUAL",SUBSTITUTE(UPPER($D2381)," ","")))),"PREMIUM FREE",""))))</f>
        <v/>
      </c>
    </row>
    <row r="2382">
      <c r="AC2382">
        <f>IF($C2382="","",IF(COUNTIF('Códigos Santander (ref)'!$A$2:$A$79,$C2382)&gt;0,"SANTANDER",IF(COUNTIF('Códigos Itaú (ref)'!$A$2:$A$44,$C2382)&gt;0,"ITAU",IF(AND(TRIM(UPPER($I2382))="CONTRATUAL",ISNUMBER(SEARCH("INDIVIDUAL",SUBSTITUTE(UPPER($D2382)," ","")))),"PREMIUM FREE",""))))</f>
        <v/>
      </c>
    </row>
    <row r="2383">
      <c r="AC2383">
        <f>IF($C2383="","",IF(COUNTIF('Códigos Santander (ref)'!$A$2:$A$79,$C2383)&gt;0,"SANTANDER",IF(COUNTIF('Códigos Itaú (ref)'!$A$2:$A$44,$C2383)&gt;0,"ITAU",IF(AND(TRIM(UPPER($I2383))="CONTRATUAL",ISNUMBER(SEARCH("INDIVIDUAL",SUBSTITUTE(UPPER($D2383)," ","")))),"PREMIUM FREE",""))))</f>
        <v/>
      </c>
    </row>
    <row r="2384">
      <c r="AC2384">
        <f>IF($C2384="","",IF(COUNTIF('Códigos Santander (ref)'!$A$2:$A$79,$C2384)&gt;0,"SANTANDER",IF(COUNTIF('Códigos Itaú (ref)'!$A$2:$A$44,$C2384)&gt;0,"ITAU",IF(AND(TRIM(UPPER($I2384))="CONTRATUAL",ISNUMBER(SEARCH("INDIVIDUAL",SUBSTITUTE(UPPER($D2384)," ","")))),"PREMIUM FREE",""))))</f>
        <v/>
      </c>
    </row>
    <row r="2385">
      <c r="AC2385">
        <f>IF($C2385="","",IF(COUNTIF('Códigos Santander (ref)'!$A$2:$A$79,$C2385)&gt;0,"SANTANDER",IF(COUNTIF('Códigos Itaú (ref)'!$A$2:$A$44,$C2385)&gt;0,"ITAU",IF(AND(TRIM(UPPER($I2385))="CONTRATUAL",ISNUMBER(SEARCH("INDIVIDUAL",SUBSTITUTE(UPPER($D2385)," ","")))),"PREMIUM FREE",""))))</f>
        <v/>
      </c>
    </row>
    <row r="2386">
      <c r="AC2386">
        <f>IF($C2386="","",IF(COUNTIF('Códigos Santander (ref)'!$A$2:$A$79,$C2386)&gt;0,"SANTANDER",IF(COUNTIF('Códigos Itaú (ref)'!$A$2:$A$44,$C2386)&gt;0,"ITAU",IF(AND(TRIM(UPPER($I2386))="CONTRATUAL",ISNUMBER(SEARCH("INDIVIDUAL",SUBSTITUTE(UPPER($D2386)," ","")))),"PREMIUM FREE",""))))</f>
        <v/>
      </c>
    </row>
    <row r="2387">
      <c r="AC2387">
        <f>IF($C2387="","",IF(COUNTIF('Códigos Santander (ref)'!$A$2:$A$79,$C2387)&gt;0,"SANTANDER",IF(COUNTIF('Códigos Itaú (ref)'!$A$2:$A$44,$C2387)&gt;0,"ITAU",IF(AND(TRIM(UPPER($I2387))="CONTRATUAL",ISNUMBER(SEARCH("INDIVIDUAL",SUBSTITUTE(UPPER($D2387)," ","")))),"PREMIUM FREE",""))))</f>
        <v/>
      </c>
    </row>
    <row r="2388">
      <c r="AC2388">
        <f>IF($C2388="","",IF(COUNTIF('Códigos Santander (ref)'!$A$2:$A$79,$C2388)&gt;0,"SANTANDER",IF(COUNTIF('Códigos Itaú (ref)'!$A$2:$A$44,$C2388)&gt;0,"ITAU",IF(AND(TRIM(UPPER($I2388))="CONTRATUAL",ISNUMBER(SEARCH("INDIVIDUAL",SUBSTITUTE(UPPER($D2388)," ","")))),"PREMIUM FREE",""))))</f>
        <v/>
      </c>
    </row>
    <row r="2389">
      <c r="AC2389">
        <f>IF($C2389="","",IF(COUNTIF('Códigos Santander (ref)'!$A$2:$A$79,$C2389)&gt;0,"SANTANDER",IF(COUNTIF('Códigos Itaú (ref)'!$A$2:$A$44,$C2389)&gt;0,"ITAU",IF(AND(TRIM(UPPER($I2389))="CONTRATUAL",ISNUMBER(SEARCH("INDIVIDUAL",SUBSTITUTE(UPPER($D2389)," ","")))),"PREMIUM FREE",""))))</f>
        <v/>
      </c>
    </row>
    <row r="2390">
      <c r="AC2390">
        <f>IF($C2390="","",IF(COUNTIF('Códigos Santander (ref)'!$A$2:$A$79,$C2390)&gt;0,"SANTANDER",IF(COUNTIF('Códigos Itaú (ref)'!$A$2:$A$44,$C2390)&gt;0,"ITAU",IF(AND(TRIM(UPPER($I2390))="CONTRATUAL",ISNUMBER(SEARCH("INDIVIDUAL",SUBSTITUTE(UPPER($D2390)," ","")))),"PREMIUM FREE",""))))</f>
        <v/>
      </c>
    </row>
    <row r="2391">
      <c r="AC2391">
        <f>IF($C2391="","",IF(COUNTIF('Códigos Santander (ref)'!$A$2:$A$79,$C2391)&gt;0,"SANTANDER",IF(COUNTIF('Códigos Itaú (ref)'!$A$2:$A$44,$C2391)&gt;0,"ITAU",IF(AND(TRIM(UPPER($I2391))="CONTRATUAL",ISNUMBER(SEARCH("INDIVIDUAL",SUBSTITUTE(UPPER($D2391)," ","")))),"PREMIUM FREE",""))))</f>
        <v/>
      </c>
    </row>
    <row r="2392">
      <c r="AC2392">
        <f>IF($C2392="","",IF(COUNTIF('Códigos Santander (ref)'!$A$2:$A$79,$C2392)&gt;0,"SANTANDER",IF(COUNTIF('Códigos Itaú (ref)'!$A$2:$A$44,$C2392)&gt;0,"ITAU",IF(AND(TRIM(UPPER($I2392))="CONTRATUAL",ISNUMBER(SEARCH("INDIVIDUAL",SUBSTITUTE(UPPER($D2392)," ","")))),"PREMIUM FREE",""))))</f>
        <v/>
      </c>
    </row>
    <row r="2393">
      <c r="AC2393">
        <f>IF($C2393="","",IF(COUNTIF('Códigos Santander (ref)'!$A$2:$A$79,$C2393)&gt;0,"SANTANDER",IF(COUNTIF('Códigos Itaú (ref)'!$A$2:$A$44,$C2393)&gt;0,"ITAU",IF(AND(TRIM(UPPER($I2393))="CONTRATUAL",ISNUMBER(SEARCH("INDIVIDUAL",SUBSTITUTE(UPPER($D2393)," ","")))),"PREMIUM FREE",""))))</f>
        <v/>
      </c>
    </row>
    <row r="2394">
      <c r="AC2394">
        <f>IF($C2394="","",IF(COUNTIF('Códigos Santander (ref)'!$A$2:$A$79,$C2394)&gt;0,"SANTANDER",IF(COUNTIF('Códigos Itaú (ref)'!$A$2:$A$44,$C2394)&gt;0,"ITAU",IF(AND(TRIM(UPPER($I2394))="CONTRATUAL",ISNUMBER(SEARCH("INDIVIDUAL",SUBSTITUTE(UPPER($D2394)," ","")))),"PREMIUM FREE",""))))</f>
        <v/>
      </c>
    </row>
    <row r="2395">
      <c r="AC2395">
        <f>IF($C2395="","",IF(COUNTIF('Códigos Santander (ref)'!$A$2:$A$79,$C2395)&gt;0,"SANTANDER",IF(COUNTIF('Códigos Itaú (ref)'!$A$2:$A$44,$C2395)&gt;0,"ITAU",IF(AND(TRIM(UPPER($I2395))="CONTRATUAL",ISNUMBER(SEARCH("INDIVIDUAL",SUBSTITUTE(UPPER($D2395)," ","")))),"PREMIUM FREE",""))))</f>
        <v/>
      </c>
    </row>
    <row r="2396">
      <c r="AC2396">
        <f>IF($C2396="","",IF(COUNTIF('Códigos Santander (ref)'!$A$2:$A$79,$C2396)&gt;0,"SANTANDER",IF(COUNTIF('Códigos Itaú (ref)'!$A$2:$A$44,$C2396)&gt;0,"ITAU",IF(AND(TRIM(UPPER($I2396))="CONTRATUAL",ISNUMBER(SEARCH("INDIVIDUAL",SUBSTITUTE(UPPER($D2396)," ","")))),"PREMIUM FREE",""))))</f>
        <v/>
      </c>
    </row>
    <row r="2397">
      <c r="AC2397">
        <f>IF($C2397="","",IF(COUNTIF('Códigos Santander (ref)'!$A$2:$A$79,$C2397)&gt;0,"SANTANDER",IF(COUNTIF('Códigos Itaú (ref)'!$A$2:$A$44,$C2397)&gt;0,"ITAU",IF(AND(TRIM(UPPER($I2397))="CONTRATUAL",ISNUMBER(SEARCH("INDIVIDUAL",SUBSTITUTE(UPPER($D2397)," ","")))),"PREMIUM FREE",""))))</f>
        <v/>
      </c>
    </row>
    <row r="2398">
      <c r="AC2398">
        <f>IF($C2398="","",IF(COUNTIF('Códigos Santander (ref)'!$A$2:$A$79,$C2398)&gt;0,"SANTANDER",IF(COUNTIF('Códigos Itaú (ref)'!$A$2:$A$44,$C2398)&gt;0,"ITAU",IF(AND(TRIM(UPPER($I2398))="CONTRATUAL",ISNUMBER(SEARCH("INDIVIDUAL",SUBSTITUTE(UPPER($D2398)," ","")))),"PREMIUM FREE",""))))</f>
        <v/>
      </c>
    </row>
    <row r="2399">
      <c r="AC2399">
        <f>IF($C2399="","",IF(COUNTIF('Códigos Santander (ref)'!$A$2:$A$79,$C2399)&gt;0,"SANTANDER",IF(COUNTIF('Códigos Itaú (ref)'!$A$2:$A$44,$C2399)&gt;0,"ITAU",IF(AND(TRIM(UPPER($I2399))="CONTRATUAL",ISNUMBER(SEARCH("INDIVIDUAL",SUBSTITUTE(UPPER($D2399)," ","")))),"PREMIUM FREE",""))))</f>
        <v/>
      </c>
    </row>
    <row r="2400">
      <c r="AC2400">
        <f>IF($C2400="","",IF(COUNTIF('Códigos Santander (ref)'!$A$2:$A$79,$C2400)&gt;0,"SANTANDER",IF(COUNTIF('Códigos Itaú (ref)'!$A$2:$A$44,$C2400)&gt;0,"ITAU",IF(AND(TRIM(UPPER($I2400))="CONTRATUAL",ISNUMBER(SEARCH("INDIVIDUAL",SUBSTITUTE(UPPER($D2400)," ","")))),"PREMIUM FREE",""))))</f>
        <v/>
      </c>
    </row>
    <row r="2401">
      <c r="AC2401">
        <f>IF($C2401="","",IF(COUNTIF('Códigos Santander (ref)'!$A$2:$A$79,$C2401)&gt;0,"SANTANDER",IF(COUNTIF('Códigos Itaú (ref)'!$A$2:$A$44,$C2401)&gt;0,"ITAU",IF(AND(TRIM(UPPER($I2401))="CONTRATUAL",ISNUMBER(SEARCH("INDIVIDUAL",SUBSTITUTE(UPPER($D2401)," ","")))),"PREMIUM FREE",""))))</f>
        <v/>
      </c>
    </row>
    <row r="2402">
      <c r="AC2402">
        <f>IF($C2402="","",IF(COUNTIF('Códigos Santander (ref)'!$A$2:$A$79,$C2402)&gt;0,"SANTANDER",IF(COUNTIF('Códigos Itaú (ref)'!$A$2:$A$44,$C2402)&gt;0,"ITAU",IF(AND(TRIM(UPPER($I2402))="CONTRATUAL",ISNUMBER(SEARCH("INDIVIDUAL",SUBSTITUTE(UPPER($D2402)," ","")))),"PREMIUM FREE",""))))</f>
        <v/>
      </c>
    </row>
    <row r="2403">
      <c r="AC2403">
        <f>IF($C2403="","",IF(COUNTIF('Códigos Santander (ref)'!$A$2:$A$79,$C2403)&gt;0,"SANTANDER",IF(COUNTIF('Códigos Itaú (ref)'!$A$2:$A$44,$C2403)&gt;0,"ITAU",IF(AND(TRIM(UPPER($I2403))="CONTRATUAL",ISNUMBER(SEARCH("INDIVIDUAL",SUBSTITUTE(UPPER($D2403)," ","")))),"PREMIUM FREE",""))))</f>
        <v/>
      </c>
    </row>
    <row r="2404">
      <c r="AC2404">
        <f>IF($C2404="","",IF(COUNTIF('Códigos Santander (ref)'!$A$2:$A$79,$C2404)&gt;0,"SANTANDER",IF(COUNTIF('Códigos Itaú (ref)'!$A$2:$A$44,$C2404)&gt;0,"ITAU",IF(AND(TRIM(UPPER($I2404))="CONTRATUAL",ISNUMBER(SEARCH("INDIVIDUAL",SUBSTITUTE(UPPER($D2404)," ","")))),"PREMIUM FREE",""))))</f>
        <v/>
      </c>
    </row>
    <row r="2405">
      <c r="AC2405">
        <f>IF($C2405="","",IF(COUNTIF('Códigos Santander (ref)'!$A$2:$A$79,$C2405)&gt;0,"SANTANDER",IF(COUNTIF('Códigos Itaú (ref)'!$A$2:$A$44,$C2405)&gt;0,"ITAU",IF(AND(TRIM(UPPER($I2405))="CONTRATUAL",ISNUMBER(SEARCH("INDIVIDUAL",SUBSTITUTE(UPPER($D2405)," ","")))),"PREMIUM FREE",""))))</f>
        <v/>
      </c>
    </row>
    <row r="2406">
      <c r="AC2406">
        <f>IF($C2406="","",IF(COUNTIF('Códigos Santander (ref)'!$A$2:$A$79,$C2406)&gt;0,"SANTANDER",IF(COUNTIF('Códigos Itaú (ref)'!$A$2:$A$44,$C2406)&gt;0,"ITAU",IF(AND(TRIM(UPPER($I2406))="CONTRATUAL",ISNUMBER(SEARCH("INDIVIDUAL",SUBSTITUTE(UPPER($D2406)," ","")))),"PREMIUM FREE",""))))</f>
        <v/>
      </c>
    </row>
    <row r="2407">
      <c r="AC2407">
        <f>IF($C2407="","",IF(COUNTIF('Códigos Santander (ref)'!$A$2:$A$79,$C2407)&gt;0,"SANTANDER",IF(COUNTIF('Códigos Itaú (ref)'!$A$2:$A$44,$C2407)&gt;0,"ITAU",IF(AND(TRIM(UPPER($I2407))="CONTRATUAL",ISNUMBER(SEARCH("INDIVIDUAL",SUBSTITUTE(UPPER($D2407)," ","")))),"PREMIUM FREE",""))))</f>
        <v/>
      </c>
    </row>
    <row r="2408">
      <c r="AC2408">
        <f>IF($C2408="","",IF(COUNTIF('Códigos Santander (ref)'!$A$2:$A$79,$C2408)&gt;0,"SANTANDER",IF(COUNTIF('Códigos Itaú (ref)'!$A$2:$A$44,$C2408)&gt;0,"ITAU",IF(AND(TRIM(UPPER($I2408))="CONTRATUAL",ISNUMBER(SEARCH("INDIVIDUAL",SUBSTITUTE(UPPER($D2408)," ","")))),"PREMIUM FREE",""))))</f>
        <v/>
      </c>
    </row>
    <row r="2409">
      <c r="AC2409">
        <f>IF($C2409="","",IF(COUNTIF('Códigos Santander (ref)'!$A$2:$A$79,$C2409)&gt;0,"SANTANDER",IF(COUNTIF('Códigos Itaú (ref)'!$A$2:$A$44,$C2409)&gt;0,"ITAU",IF(AND(TRIM(UPPER($I2409))="CONTRATUAL",ISNUMBER(SEARCH("INDIVIDUAL",SUBSTITUTE(UPPER($D2409)," ","")))),"PREMIUM FREE",""))))</f>
        <v/>
      </c>
    </row>
    <row r="2410">
      <c r="AC2410">
        <f>IF($C2410="","",IF(COUNTIF('Códigos Santander (ref)'!$A$2:$A$79,$C2410)&gt;0,"SANTANDER",IF(COUNTIF('Códigos Itaú (ref)'!$A$2:$A$44,$C2410)&gt;0,"ITAU",IF(AND(TRIM(UPPER($I2410))="CONTRATUAL",ISNUMBER(SEARCH("INDIVIDUAL",SUBSTITUTE(UPPER($D2410)," ","")))),"PREMIUM FREE",""))))</f>
        <v/>
      </c>
    </row>
    <row r="2411">
      <c r="AC2411">
        <f>IF($C2411="","",IF(COUNTIF('Códigos Santander (ref)'!$A$2:$A$79,$C2411)&gt;0,"SANTANDER",IF(COUNTIF('Códigos Itaú (ref)'!$A$2:$A$44,$C2411)&gt;0,"ITAU",IF(AND(TRIM(UPPER($I2411))="CONTRATUAL",ISNUMBER(SEARCH("INDIVIDUAL",SUBSTITUTE(UPPER($D2411)," ","")))),"PREMIUM FREE",""))))</f>
        <v/>
      </c>
    </row>
    <row r="2412">
      <c r="AC2412">
        <f>IF($C2412="","",IF(COUNTIF('Códigos Santander (ref)'!$A$2:$A$79,$C2412)&gt;0,"SANTANDER",IF(COUNTIF('Códigos Itaú (ref)'!$A$2:$A$44,$C2412)&gt;0,"ITAU",IF(AND(TRIM(UPPER($I2412))="CONTRATUAL",ISNUMBER(SEARCH("INDIVIDUAL",SUBSTITUTE(UPPER($D2412)," ","")))),"PREMIUM FREE",""))))</f>
        <v/>
      </c>
    </row>
    <row r="2413">
      <c r="AC2413">
        <f>IF($C2413="","",IF(COUNTIF('Códigos Santander (ref)'!$A$2:$A$79,$C2413)&gt;0,"SANTANDER",IF(COUNTIF('Códigos Itaú (ref)'!$A$2:$A$44,$C2413)&gt;0,"ITAU",IF(AND(TRIM(UPPER($I2413))="CONTRATUAL",ISNUMBER(SEARCH("INDIVIDUAL",SUBSTITUTE(UPPER($D2413)," ","")))),"PREMIUM FREE",""))))</f>
        <v/>
      </c>
    </row>
    <row r="2414">
      <c r="AC2414">
        <f>IF($C2414="","",IF(COUNTIF('Códigos Santander (ref)'!$A$2:$A$79,$C2414)&gt;0,"SANTANDER",IF(COUNTIF('Códigos Itaú (ref)'!$A$2:$A$44,$C2414)&gt;0,"ITAU",IF(AND(TRIM(UPPER($I2414))="CONTRATUAL",ISNUMBER(SEARCH("INDIVIDUAL",SUBSTITUTE(UPPER($D2414)," ","")))),"PREMIUM FREE",""))))</f>
        <v/>
      </c>
    </row>
    <row r="2415">
      <c r="AC2415">
        <f>IF($C2415="","",IF(COUNTIF('Códigos Santander (ref)'!$A$2:$A$79,$C2415)&gt;0,"SANTANDER",IF(COUNTIF('Códigos Itaú (ref)'!$A$2:$A$44,$C2415)&gt;0,"ITAU",IF(AND(TRIM(UPPER($I2415))="CONTRATUAL",ISNUMBER(SEARCH("INDIVIDUAL",SUBSTITUTE(UPPER($D2415)," ","")))),"PREMIUM FREE",""))))</f>
        <v/>
      </c>
    </row>
    <row r="2416">
      <c r="AC2416">
        <f>IF($C2416="","",IF(COUNTIF('Códigos Santander (ref)'!$A$2:$A$79,$C2416)&gt;0,"SANTANDER",IF(COUNTIF('Códigos Itaú (ref)'!$A$2:$A$44,$C2416)&gt;0,"ITAU",IF(AND(TRIM(UPPER($I2416))="CONTRATUAL",ISNUMBER(SEARCH("INDIVIDUAL",SUBSTITUTE(UPPER($D2416)," ","")))),"PREMIUM FREE",""))))</f>
        <v/>
      </c>
    </row>
    <row r="2417">
      <c r="AC2417">
        <f>IF($C2417="","",IF(COUNTIF('Códigos Santander (ref)'!$A$2:$A$79,$C2417)&gt;0,"SANTANDER",IF(COUNTIF('Códigos Itaú (ref)'!$A$2:$A$44,$C2417)&gt;0,"ITAU",IF(AND(TRIM(UPPER($I2417))="CONTRATUAL",ISNUMBER(SEARCH("INDIVIDUAL",SUBSTITUTE(UPPER($D2417)," ","")))),"PREMIUM FREE",""))))</f>
        <v/>
      </c>
    </row>
    <row r="2418">
      <c r="AC2418">
        <f>IF($C2418="","",IF(COUNTIF('Códigos Santander (ref)'!$A$2:$A$79,$C2418)&gt;0,"SANTANDER",IF(COUNTIF('Códigos Itaú (ref)'!$A$2:$A$44,$C2418)&gt;0,"ITAU",IF(AND(TRIM(UPPER($I2418))="CONTRATUAL",ISNUMBER(SEARCH("INDIVIDUAL",SUBSTITUTE(UPPER($D2418)," ","")))),"PREMIUM FREE",""))))</f>
        <v/>
      </c>
    </row>
    <row r="2419">
      <c r="AC2419">
        <f>IF($C2419="","",IF(COUNTIF('Códigos Santander (ref)'!$A$2:$A$79,$C2419)&gt;0,"SANTANDER",IF(COUNTIF('Códigos Itaú (ref)'!$A$2:$A$44,$C2419)&gt;0,"ITAU",IF(AND(TRIM(UPPER($I2419))="CONTRATUAL",ISNUMBER(SEARCH("INDIVIDUAL",SUBSTITUTE(UPPER($D2419)," ","")))),"PREMIUM FREE",""))))</f>
        <v/>
      </c>
    </row>
    <row r="2420">
      <c r="AC2420">
        <f>IF($C2420="","",IF(COUNTIF('Códigos Santander (ref)'!$A$2:$A$79,$C2420)&gt;0,"SANTANDER",IF(COUNTIF('Códigos Itaú (ref)'!$A$2:$A$44,$C2420)&gt;0,"ITAU",IF(AND(TRIM(UPPER($I2420))="CONTRATUAL",ISNUMBER(SEARCH("INDIVIDUAL",SUBSTITUTE(UPPER($D2420)," ","")))),"PREMIUM FREE",""))))</f>
        <v/>
      </c>
    </row>
    <row r="2421">
      <c r="AC2421">
        <f>IF($C2421="","",IF(COUNTIF('Códigos Santander (ref)'!$A$2:$A$79,$C2421)&gt;0,"SANTANDER",IF(COUNTIF('Códigos Itaú (ref)'!$A$2:$A$44,$C2421)&gt;0,"ITAU",IF(AND(TRIM(UPPER($I2421))="CONTRATUAL",ISNUMBER(SEARCH("INDIVIDUAL",SUBSTITUTE(UPPER($D2421)," ","")))),"PREMIUM FREE",""))))</f>
        <v/>
      </c>
    </row>
    <row r="2422">
      <c r="AC2422">
        <f>IF($C2422="","",IF(COUNTIF('Códigos Santander (ref)'!$A$2:$A$79,$C2422)&gt;0,"SANTANDER",IF(COUNTIF('Códigos Itaú (ref)'!$A$2:$A$44,$C2422)&gt;0,"ITAU",IF(AND(TRIM(UPPER($I2422))="CONTRATUAL",ISNUMBER(SEARCH("INDIVIDUAL",SUBSTITUTE(UPPER($D2422)," ","")))),"PREMIUM FREE",""))))</f>
        <v/>
      </c>
    </row>
    <row r="2423">
      <c r="AC2423">
        <f>IF($C2423="","",IF(COUNTIF('Códigos Santander (ref)'!$A$2:$A$79,$C2423)&gt;0,"SANTANDER",IF(COUNTIF('Códigos Itaú (ref)'!$A$2:$A$44,$C2423)&gt;0,"ITAU",IF(AND(TRIM(UPPER($I2423))="CONTRATUAL",ISNUMBER(SEARCH("INDIVIDUAL",SUBSTITUTE(UPPER($D2423)," ","")))),"PREMIUM FREE",""))))</f>
        <v/>
      </c>
    </row>
    <row r="2424">
      <c r="AC2424">
        <f>IF($C2424="","",IF(COUNTIF('Códigos Santander (ref)'!$A$2:$A$79,$C2424)&gt;0,"SANTANDER",IF(COUNTIF('Códigos Itaú (ref)'!$A$2:$A$44,$C2424)&gt;0,"ITAU",IF(AND(TRIM(UPPER($I2424))="CONTRATUAL",ISNUMBER(SEARCH("INDIVIDUAL",SUBSTITUTE(UPPER($D2424)," ","")))),"PREMIUM FREE",""))))</f>
        <v/>
      </c>
    </row>
    <row r="2425">
      <c r="AC2425">
        <f>IF($C2425="","",IF(COUNTIF('Códigos Santander (ref)'!$A$2:$A$79,$C2425)&gt;0,"SANTANDER",IF(COUNTIF('Códigos Itaú (ref)'!$A$2:$A$44,$C2425)&gt;0,"ITAU",IF(AND(TRIM(UPPER($I2425))="CONTRATUAL",ISNUMBER(SEARCH("INDIVIDUAL",SUBSTITUTE(UPPER($D2425)," ","")))),"PREMIUM FREE",""))))</f>
        <v/>
      </c>
    </row>
    <row r="2426">
      <c r="AC2426">
        <f>IF($C2426="","",IF(COUNTIF('Códigos Santander (ref)'!$A$2:$A$79,$C2426)&gt;0,"SANTANDER",IF(COUNTIF('Códigos Itaú (ref)'!$A$2:$A$44,$C2426)&gt;0,"ITAU",IF(AND(TRIM(UPPER($I2426))="CONTRATUAL",ISNUMBER(SEARCH("INDIVIDUAL",SUBSTITUTE(UPPER($D2426)," ","")))),"PREMIUM FREE",""))))</f>
        <v/>
      </c>
    </row>
    <row r="2427">
      <c r="AC2427">
        <f>IF($C2427="","",IF(COUNTIF('Códigos Santander (ref)'!$A$2:$A$79,$C2427)&gt;0,"SANTANDER",IF(COUNTIF('Códigos Itaú (ref)'!$A$2:$A$44,$C2427)&gt;0,"ITAU",IF(AND(TRIM(UPPER($I2427))="CONTRATUAL",ISNUMBER(SEARCH("INDIVIDUAL",SUBSTITUTE(UPPER($D2427)," ","")))),"PREMIUM FREE",""))))</f>
        <v/>
      </c>
    </row>
    <row r="2428">
      <c r="AC2428">
        <f>IF($C2428="","",IF(COUNTIF('Códigos Santander (ref)'!$A$2:$A$79,$C2428)&gt;0,"SANTANDER",IF(COUNTIF('Códigos Itaú (ref)'!$A$2:$A$44,$C2428)&gt;0,"ITAU",IF(AND(TRIM(UPPER($I2428))="CONTRATUAL",ISNUMBER(SEARCH("INDIVIDUAL",SUBSTITUTE(UPPER($D2428)," ","")))),"PREMIUM FREE",""))))</f>
        <v/>
      </c>
    </row>
    <row r="2429">
      <c r="AC2429">
        <f>IF($C2429="","",IF(COUNTIF('Códigos Santander (ref)'!$A$2:$A$79,$C2429)&gt;0,"SANTANDER",IF(COUNTIF('Códigos Itaú (ref)'!$A$2:$A$44,$C2429)&gt;0,"ITAU",IF(AND(TRIM(UPPER($I2429))="CONTRATUAL",ISNUMBER(SEARCH("INDIVIDUAL",SUBSTITUTE(UPPER($D2429)," ","")))),"PREMIUM FREE",""))))</f>
        <v/>
      </c>
    </row>
    <row r="2430">
      <c r="AC2430">
        <f>IF($C2430="","",IF(COUNTIF('Códigos Santander (ref)'!$A$2:$A$79,$C2430)&gt;0,"SANTANDER",IF(COUNTIF('Códigos Itaú (ref)'!$A$2:$A$44,$C2430)&gt;0,"ITAU",IF(AND(TRIM(UPPER($I2430))="CONTRATUAL",ISNUMBER(SEARCH("INDIVIDUAL",SUBSTITUTE(UPPER($D2430)," ","")))),"PREMIUM FREE",""))))</f>
        <v/>
      </c>
    </row>
    <row r="2431">
      <c r="AC2431">
        <f>IF($C2431="","",IF(COUNTIF('Códigos Santander (ref)'!$A$2:$A$79,$C2431)&gt;0,"SANTANDER",IF(COUNTIF('Códigos Itaú (ref)'!$A$2:$A$44,$C2431)&gt;0,"ITAU",IF(AND(TRIM(UPPER($I2431))="CONTRATUAL",ISNUMBER(SEARCH("INDIVIDUAL",SUBSTITUTE(UPPER($D2431)," ","")))),"PREMIUM FREE",""))))</f>
        <v/>
      </c>
    </row>
    <row r="2432">
      <c r="AC2432">
        <f>IF($C2432="","",IF(COUNTIF('Códigos Santander (ref)'!$A$2:$A$79,$C2432)&gt;0,"SANTANDER",IF(COUNTIF('Códigos Itaú (ref)'!$A$2:$A$44,$C2432)&gt;0,"ITAU",IF(AND(TRIM(UPPER($I2432))="CONTRATUAL",ISNUMBER(SEARCH("INDIVIDUAL",SUBSTITUTE(UPPER($D2432)," ","")))),"PREMIUM FREE",""))))</f>
        <v/>
      </c>
    </row>
    <row r="2433">
      <c r="AC2433">
        <f>IF($C2433="","",IF(COUNTIF('Códigos Santander (ref)'!$A$2:$A$79,$C2433)&gt;0,"SANTANDER",IF(COUNTIF('Códigos Itaú (ref)'!$A$2:$A$44,$C2433)&gt;0,"ITAU",IF(AND(TRIM(UPPER($I2433))="CONTRATUAL",ISNUMBER(SEARCH("INDIVIDUAL",SUBSTITUTE(UPPER($D2433)," ","")))),"PREMIUM FREE",""))))</f>
        <v/>
      </c>
    </row>
    <row r="2434">
      <c r="AC2434">
        <f>IF($C2434="","",IF(COUNTIF('Códigos Santander (ref)'!$A$2:$A$79,$C2434)&gt;0,"SANTANDER",IF(COUNTIF('Códigos Itaú (ref)'!$A$2:$A$44,$C2434)&gt;0,"ITAU",IF(AND(TRIM(UPPER($I2434))="CONTRATUAL",ISNUMBER(SEARCH("INDIVIDUAL",SUBSTITUTE(UPPER($D2434)," ","")))),"PREMIUM FREE",""))))</f>
        <v/>
      </c>
    </row>
    <row r="2435">
      <c r="AC2435">
        <f>IF($C2435="","",IF(COUNTIF('Códigos Santander (ref)'!$A$2:$A$79,$C2435)&gt;0,"SANTANDER",IF(COUNTIF('Códigos Itaú (ref)'!$A$2:$A$44,$C2435)&gt;0,"ITAU",IF(AND(TRIM(UPPER($I2435))="CONTRATUAL",ISNUMBER(SEARCH("INDIVIDUAL",SUBSTITUTE(UPPER($D2435)," ","")))),"PREMIUM FREE",""))))</f>
        <v/>
      </c>
    </row>
    <row r="2436">
      <c r="AC2436">
        <f>IF($C2436="","",IF(COUNTIF('Códigos Santander (ref)'!$A$2:$A$79,$C2436)&gt;0,"SANTANDER",IF(COUNTIF('Códigos Itaú (ref)'!$A$2:$A$44,$C2436)&gt;0,"ITAU",IF(AND(TRIM(UPPER($I2436))="CONTRATUAL",ISNUMBER(SEARCH("INDIVIDUAL",SUBSTITUTE(UPPER($D2436)," ","")))),"PREMIUM FREE",""))))</f>
        <v/>
      </c>
    </row>
    <row r="2437">
      <c r="AC2437">
        <f>IF($C2437="","",IF(COUNTIF('Códigos Santander (ref)'!$A$2:$A$79,$C2437)&gt;0,"SANTANDER",IF(COUNTIF('Códigos Itaú (ref)'!$A$2:$A$44,$C2437)&gt;0,"ITAU",IF(AND(TRIM(UPPER($I2437))="CONTRATUAL",ISNUMBER(SEARCH("INDIVIDUAL",SUBSTITUTE(UPPER($D2437)," ","")))),"PREMIUM FREE",""))))</f>
        <v/>
      </c>
    </row>
    <row r="2438">
      <c r="AC2438">
        <f>IF($C2438="","",IF(COUNTIF('Códigos Santander (ref)'!$A$2:$A$79,$C2438)&gt;0,"SANTANDER",IF(COUNTIF('Códigos Itaú (ref)'!$A$2:$A$44,$C2438)&gt;0,"ITAU",IF(AND(TRIM(UPPER($I2438))="CONTRATUAL",ISNUMBER(SEARCH("INDIVIDUAL",SUBSTITUTE(UPPER($D2438)," ","")))),"PREMIUM FREE",""))))</f>
        <v/>
      </c>
    </row>
    <row r="2439">
      <c r="AC2439">
        <f>IF($C2439="","",IF(COUNTIF('Códigos Santander (ref)'!$A$2:$A$79,$C2439)&gt;0,"SANTANDER",IF(COUNTIF('Códigos Itaú (ref)'!$A$2:$A$44,$C2439)&gt;0,"ITAU",IF(AND(TRIM(UPPER($I2439))="CONTRATUAL",ISNUMBER(SEARCH("INDIVIDUAL",SUBSTITUTE(UPPER($D2439)," ","")))),"PREMIUM FREE",""))))</f>
        <v/>
      </c>
    </row>
    <row r="2440">
      <c r="AC2440">
        <f>IF($C2440="","",IF(COUNTIF('Códigos Santander (ref)'!$A$2:$A$79,$C2440)&gt;0,"SANTANDER",IF(COUNTIF('Códigos Itaú (ref)'!$A$2:$A$44,$C2440)&gt;0,"ITAU",IF(AND(TRIM(UPPER($I2440))="CONTRATUAL",ISNUMBER(SEARCH("INDIVIDUAL",SUBSTITUTE(UPPER($D2440)," ","")))),"PREMIUM FREE",""))))</f>
        <v/>
      </c>
    </row>
    <row r="2441">
      <c r="AC2441">
        <f>IF($C2441="","",IF(COUNTIF('Códigos Santander (ref)'!$A$2:$A$79,$C2441)&gt;0,"SANTANDER",IF(COUNTIF('Códigos Itaú (ref)'!$A$2:$A$44,$C2441)&gt;0,"ITAU",IF(AND(TRIM(UPPER($I2441))="CONTRATUAL",ISNUMBER(SEARCH("INDIVIDUAL",SUBSTITUTE(UPPER($D2441)," ","")))),"PREMIUM FREE",""))))</f>
        <v/>
      </c>
    </row>
    <row r="2442">
      <c r="AC2442">
        <f>IF($C2442="","",IF(COUNTIF('Códigos Santander (ref)'!$A$2:$A$79,$C2442)&gt;0,"SANTANDER",IF(COUNTIF('Códigos Itaú (ref)'!$A$2:$A$44,$C2442)&gt;0,"ITAU",IF(AND(TRIM(UPPER($I2442))="CONTRATUAL",ISNUMBER(SEARCH("INDIVIDUAL",SUBSTITUTE(UPPER($D2442)," ","")))),"PREMIUM FREE",""))))</f>
        <v/>
      </c>
    </row>
    <row r="2443">
      <c r="AC2443">
        <f>IF($C2443="","",IF(COUNTIF('Códigos Santander (ref)'!$A$2:$A$79,$C2443)&gt;0,"SANTANDER",IF(COUNTIF('Códigos Itaú (ref)'!$A$2:$A$44,$C2443)&gt;0,"ITAU",IF(AND(TRIM(UPPER($I2443))="CONTRATUAL",ISNUMBER(SEARCH("INDIVIDUAL",SUBSTITUTE(UPPER($D2443)," ","")))),"PREMIUM FREE",""))))</f>
        <v/>
      </c>
    </row>
    <row r="2444">
      <c r="AC2444">
        <f>IF($C2444="","",IF(COUNTIF('Códigos Santander (ref)'!$A$2:$A$79,$C2444)&gt;0,"SANTANDER",IF(COUNTIF('Códigos Itaú (ref)'!$A$2:$A$44,$C2444)&gt;0,"ITAU",IF(AND(TRIM(UPPER($I2444))="CONTRATUAL",ISNUMBER(SEARCH("INDIVIDUAL",SUBSTITUTE(UPPER($D2444)," ","")))),"PREMIUM FREE",""))))</f>
        <v/>
      </c>
    </row>
    <row r="2445">
      <c r="AC2445">
        <f>IF($C2445="","",IF(COUNTIF('Códigos Santander (ref)'!$A$2:$A$79,$C2445)&gt;0,"SANTANDER",IF(COUNTIF('Códigos Itaú (ref)'!$A$2:$A$44,$C2445)&gt;0,"ITAU",IF(AND(TRIM(UPPER($I2445))="CONTRATUAL",ISNUMBER(SEARCH("INDIVIDUAL",SUBSTITUTE(UPPER($D2445)," ","")))),"PREMIUM FREE",""))))</f>
        <v/>
      </c>
    </row>
    <row r="2446">
      <c r="AC2446">
        <f>IF($C2446="","",IF(COUNTIF('Códigos Santander (ref)'!$A$2:$A$79,$C2446)&gt;0,"SANTANDER",IF(COUNTIF('Códigos Itaú (ref)'!$A$2:$A$44,$C2446)&gt;0,"ITAU",IF(AND(TRIM(UPPER($I2446))="CONTRATUAL",ISNUMBER(SEARCH("INDIVIDUAL",SUBSTITUTE(UPPER($D2446)," ","")))),"PREMIUM FREE",""))))</f>
        <v/>
      </c>
    </row>
    <row r="2447">
      <c r="AC2447">
        <f>IF($C2447="","",IF(COUNTIF('Códigos Santander (ref)'!$A$2:$A$79,$C2447)&gt;0,"SANTANDER",IF(COUNTIF('Códigos Itaú (ref)'!$A$2:$A$44,$C2447)&gt;0,"ITAU",IF(AND(TRIM(UPPER($I2447))="CONTRATUAL",ISNUMBER(SEARCH("INDIVIDUAL",SUBSTITUTE(UPPER($D2447)," ","")))),"PREMIUM FREE",""))))</f>
        <v/>
      </c>
    </row>
    <row r="2448">
      <c r="AC2448">
        <f>IF($C2448="","",IF(COUNTIF('Códigos Santander (ref)'!$A$2:$A$79,$C2448)&gt;0,"SANTANDER",IF(COUNTIF('Códigos Itaú (ref)'!$A$2:$A$44,$C2448)&gt;0,"ITAU",IF(AND(TRIM(UPPER($I2448))="CONTRATUAL",ISNUMBER(SEARCH("INDIVIDUAL",SUBSTITUTE(UPPER($D2448)," ","")))),"PREMIUM FREE",""))))</f>
        <v/>
      </c>
    </row>
    <row r="2449">
      <c r="AC2449">
        <f>IF($C2449="","",IF(COUNTIF('Códigos Santander (ref)'!$A$2:$A$79,$C2449)&gt;0,"SANTANDER",IF(COUNTIF('Códigos Itaú (ref)'!$A$2:$A$44,$C2449)&gt;0,"ITAU",IF(AND(TRIM(UPPER($I2449))="CONTRATUAL",ISNUMBER(SEARCH("INDIVIDUAL",SUBSTITUTE(UPPER($D2449)," ","")))),"PREMIUM FREE",""))))</f>
        <v/>
      </c>
    </row>
    <row r="2450">
      <c r="AC2450">
        <f>IF($C2450="","",IF(COUNTIF('Códigos Santander (ref)'!$A$2:$A$79,$C2450)&gt;0,"SANTANDER",IF(COUNTIF('Códigos Itaú (ref)'!$A$2:$A$44,$C2450)&gt;0,"ITAU",IF(AND(TRIM(UPPER($I2450))="CONTRATUAL",ISNUMBER(SEARCH("INDIVIDUAL",SUBSTITUTE(UPPER($D2450)," ","")))),"PREMIUM FREE",""))))</f>
        <v/>
      </c>
    </row>
    <row r="2451">
      <c r="AC2451">
        <f>IF($C2451="","",IF(COUNTIF('Códigos Santander (ref)'!$A$2:$A$79,$C2451)&gt;0,"SANTANDER",IF(COUNTIF('Códigos Itaú (ref)'!$A$2:$A$44,$C2451)&gt;0,"ITAU",IF(AND(TRIM(UPPER($I2451))="CONTRATUAL",ISNUMBER(SEARCH("INDIVIDUAL",SUBSTITUTE(UPPER($D2451)," ","")))),"PREMIUM FREE",""))))</f>
        <v/>
      </c>
    </row>
    <row r="2452">
      <c r="AC2452">
        <f>IF($C2452="","",IF(COUNTIF('Códigos Santander (ref)'!$A$2:$A$79,$C2452)&gt;0,"SANTANDER",IF(COUNTIF('Códigos Itaú (ref)'!$A$2:$A$44,$C2452)&gt;0,"ITAU",IF(AND(TRIM(UPPER($I2452))="CONTRATUAL",ISNUMBER(SEARCH("INDIVIDUAL",SUBSTITUTE(UPPER($D2452)," ","")))),"PREMIUM FREE",""))))</f>
        <v/>
      </c>
    </row>
    <row r="2453">
      <c r="AC2453">
        <f>IF($C2453="","",IF(COUNTIF('Códigos Santander (ref)'!$A$2:$A$79,$C2453)&gt;0,"SANTANDER",IF(COUNTIF('Códigos Itaú (ref)'!$A$2:$A$44,$C2453)&gt;0,"ITAU",IF(AND(TRIM(UPPER($I2453))="CONTRATUAL",ISNUMBER(SEARCH("INDIVIDUAL",SUBSTITUTE(UPPER($D2453)," ","")))),"PREMIUM FREE",""))))</f>
        <v/>
      </c>
    </row>
    <row r="2454">
      <c r="AC2454">
        <f>IF($C2454="","",IF(COUNTIF('Códigos Santander (ref)'!$A$2:$A$79,$C2454)&gt;0,"SANTANDER",IF(COUNTIF('Códigos Itaú (ref)'!$A$2:$A$44,$C2454)&gt;0,"ITAU",IF(AND(TRIM(UPPER($I2454))="CONTRATUAL",ISNUMBER(SEARCH("INDIVIDUAL",SUBSTITUTE(UPPER($D2454)," ","")))),"PREMIUM FREE",""))))</f>
        <v/>
      </c>
    </row>
    <row r="2455">
      <c r="AC2455">
        <f>IF($C2455="","",IF(COUNTIF('Códigos Santander (ref)'!$A$2:$A$79,$C2455)&gt;0,"SANTANDER",IF(COUNTIF('Códigos Itaú (ref)'!$A$2:$A$44,$C2455)&gt;0,"ITAU",IF(AND(TRIM(UPPER($I2455))="CONTRATUAL",ISNUMBER(SEARCH("INDIVIDUAL",SUBSTITUTE(UPPER($D2455)," ","")))),"PREMIUM FREE",""))))</f>
        <v/>
      </c>
    </row>
    <row r="2456">
      <c r="AC2456">
        <f>IF($C2456="","",IF(COUNTIF('Códigos Santander (ref)'!$A$2:$A$79,$C2456)&gt;0,"SANTANDER",IF(COUNTIF('Códigos Itaú (ref)'!$A$2:$A$44,$C2456)&gt;0,"ITAU",IF(AND(TRIM(UPPER($I2456))="CONTRATUAL",ISNUMBER(SEARCH("INDIVIDUAL",SUBSTITUTE(UPPER($D2456)," ","")))),"PREMIUM FREE",""))))</f>
        <v/>
      </c>
    </row>
    <row r="2457">
      <c r="AC2457">
        <f>IF($C2457="","",IF(COUNTIF('Códigos Santander (ref)'!$A$2:$A$79,$C2457)&gt;0,"SANTANDER",IF(COUNTIF('Códigos Itaú (ref)'!$A$2:$A$44,$C2457)&gt;0,"ITAU",IF(AND(TRIM(UPPER($I2457))="CONTRATUAL",ISNUMBER(SEARCH("INDIVIDUAL",SUBSTITUTE(UPPER($D2457)," ","")))),"PREMIUM FREE",""))))</f>
        <v/>
      </c>
    </row>
    <row r="2458">
      <c r="AC2458">
        <f>IF($C2458="","",IF(COUNTIF('Códigos Santander (ref)'!$A$2:$A$79,$C2458)&gt;0,"SANTANDER",IF(COUNTIF('Códigos Itaú (ref)'!$A$2:$A$44,$C2458)&gt;0,"ITAU",IF(AND(TRIM(UPPER($I2458))="CONTRATUAL",ISNUMBER(SEARCH("INDIVIDUAL",SUBSTITUTE(UPPER($D2458)," ","")))),"PREMIUM FREE",""))))</f>
        <v/>
      </c>
    </row>
    <row r="2459">
      <c r="AC2459">
        <f>IF($C2459="","",IF(COUNTIF('Códigos Santander (ref)'!$A$2:$A$79,$C2459)&gt;0,"SANTANDER",IF(COUNTIF('Códigos Itaú (ref)'!$A$2:$A$44,$C2459)&gt;0,"ITAU",IF(AND(TRIM(UPPER($I2459))="CONTRATUAL",ISNUMBER(SEARCH("INDIVIDUAL",SUBSTITUTE(UPPER($D2459)," ","")))),"PREMIUM FREE",""))))</f>
        <v/>
      </c>
    </row>
    <row r="2460">
      <c r="AC2460">
        <f>IF($C2460="","",IF(COUNTIF('Códigos Santander (ref)'!$A$2:$A$79,$C2460)&gt;0,"SANTANDER",IF(COUNTIF('Códigos Itaú (ref)'!$A$2:$A$44,$C2460)&gt;0,"ITAU",IF(AND(TRIM(UPPER($I2460))="CONTRATUAL",ISNUMBER(SEARCH("INDIVIDUAL",SUBSTITUTE(UPPER($D2460)," ","")))),"PREMIUM FREE",""))))</f>
        <v/>
      </c>
    </row>
    <row r="2461">
      <c r="AC2461">
        <f>IF($C2461="","",IF(COUNTIF('Códigos Santander (ref)'!$A$2:$A$79,$C2461)&gt;0,"SANTANDER",IF(COUNTIF('Códigos Itaú (ref)'!$A$2:$A$44,$C2461)&gt;0,"ITAU",IF(AND(TRIM(UPPER($I2461))="CONTRATUAL",ISNUMBER(SEARCH("INDIVIDUAL",SUBSTITUTE(UPPER($D2461)," ","")))),"PREMIUM FREE",""))))</f>
        <v/>
      </c>
    </row>
    <row r="2462">
      <c r="AC2462">
        <f>IF($C2462="","",IF(COUNTIF('Códigos Santander (ref)'!$A$2:$A$79,$C2462)&gt;0,"SANTANDER",IF(COUNTIF('Códigos Itaú (ref)'!$A$2:$A$44,$C2462)&gt;0,"ITAU",IF(AND(TRIM(UPPER($I2462))="CONTRATUAL",ISNUMBER(SEARCH("INDIVIDUAL",SUBSTITUTE(UPPER($D2462)," ","")))),"PREMIUM FREE",""))))</f>
        <v/>
      </c>
    </row>
    <row r="2463">
      <c r="AC2463">
        <f>IF($C2463="","",IF(COUNTIF('Códigos Santander (ref)'!$A$2:$A$79,$C2463)&gt;0,"SANTANDER",IF(COUNTIF('Códigos Itaú (ref)'!$A$2:$A$44,$C2463)&gt;0,"ITAU",IF(AND(TRIM(UPPER($I2463))="CONTRATUAL",ISNUMBER(SEARCH("INDIVIDUAL",SUBSTITUTE(UPPER($D2463)," ","")))),"PREMIUM FREE",""))))</f>
        <v/>
      </c>
    </row>
    <row r="2464">
      <c r="AC2464">
        <f>IF($C2464="","",IF(COUNTIF('Códigos Santander (ref)'!$A$2:$A$79,$C2464)&gt;0,"SANTANDER",IF(COUNTIF('Códigos Itaú (ref)'!$A$2:$A$44,$C2464)&gt;0,"ITAU",IF(AND(TRIM(UPPER($I2464))="CONTRATUAL",ISNUMBER(SEARCH("INDIVIDUAL",SUBSTITUTE(UPPER($D2464)," ","")))),"PREMIUM FREE",""))))</f>
        <v/>
      </c>
    </row>
    <row r="2465">
      <c r="AC2465">
        <f>IF($C2465="","",IF(COUNTIF('Códigos Santander (ref)'!$A$2:$A$79,$C2465)&gt;0,"SANTANDER",IF(COUNTIF('Códigos Itaú (ref)'!$A$2:$A$44,$C2465)&gt;0,"ITAU",IF(AND(TRIM(UPPER($I2465))="CONTRATUAL",ISNUMBER(SEARCH("INDIVIDUAL",SUBSTITUTE(UPPER($D2465)," ","")))),"PREMIUM FREE",""))))</f>
        <v/>
      </c>
    </row>
    <row r="2466">
      <c r="AC2466">
        <f>IF($C2466="","",IF(COUNTIF('Códigos Santander (ref)'!$A$2:$A$79,$C2466)&gt;0,"SANTANDER",IF(COUNTIF('Códigos Itaú (ref)'!$A$2:$A$44,$C2466)&gt;0,"ITAU",IF(AND(TRIM(UPPER($I2466))="CONTRATUAL",ISNUMBER(SEARCH("INDIVIDUAL",SUBSTITUTE(UPPER($D2466)," ","")))),"PREMIUM FREE",""))))</f>
        <v/>
      </c>
    </row>
    <row r="2467">
      <c r="AC2467">
        <f>IF($C2467="","",IF(COUNTIF('Códigos Santander (ref)'!$A$2:$A$79,$C2467)&gt;0,"SANTANDER",IF(COUNTIF('Códigos Itaú (ref)'!$A$2:$A$44,$C2467)&gt;0,"ITAU",IF(AND(TRIM(UPPER($I2467))="CONTRATUAL",ISNUMBER(SEARCH("INDIVIDUAL",SUBSTITUTE(UPPER($D2467)," ","")))),"PREMIUM FREE",""))))</f>
        <v/>
      </c>
    </row>
    <row r="2468">
      <c r="AC2468">
        <f>IF($C2468="","",IF(COUNTIF('Códigos Santander (ref)'!$A$2:$A$79,$C2468)&gt;0,"SANTANDER",IF(COUNTIF('Códigos Itaú (ref)'!$A$2:$A$44,$C2468)&gt;0,"ITAU",IF(AND(TRIM(UPPER($I2468))="CONTRATUAL",ISNUMBER(SEARCH("INDIVIDUAL",SUBSTITUTE(UPPER($D2468)," ","")))),"PREMIUM FREE",""))))</f>
        <v/>
      </c>
    </row>
    <row r="2469">
      <c r="AC2469">
        <f>IF($C2469="","",IF(COUNTIF('Códigos Santander (ref)'!$A$2:$A$79,$C2469)&gt;0,"SANTANDER",IF(COUNTIF('Códigos Itaú (ref)'!$A$2:$A$44,$C2469)&gt;0,"ITAU",IF(AND(TRIM(UPPER($I2469))="CONTRATUAL",ISNUMBER(SEARCH("INDIVIDUAL",SUBSTITUTE(UPPER($D2469)," ","")))),"PREMIUM FREE",""))))</f>
        <v/>
      </c>
    </row>
    <row r="2470">
      <c r="AC2470">
        <f>IF($C2470="","",IF(COUNTIF('Códigos Santander (ref)'!$A$2:$A$79,$C2470)&gt;0,"SANTANDER",IF(COUNTIF('Códigos Itaú (ref)'!$A$2:$A$44,$C2470)&gt;0,"ITAU",IF(AND(TRIM(UPPER($I2470))="CONTRATUAL",ISNUMBER(SEARCH("INDIVIDUAL",SUBSTITUTE(UPPER($D2470)," ","")))),"PREMIUM FREE",""))))</f>
        <v/>
      </c>
    </row>
    <row r="2471">
      <c r="AC2471">
        <f>IF($C2471="","",IF(COUNTIF('Códigos Santander (ref)'!$A$2:$A$79,$C2471)&gt;0,"SANTANDER",IF(COUNTIF('Códigos Itaú (ref)'!$A$2:$A$44,$C2471)&gt;0,"ITAU",IF(AND(TRIM(UPPER($I2471))="CONTRATUAL",ISNUMBER(SEARCH("INDIVIDUAL",SUBSTITUTE(UPPER($D2471)," ","")))),"PREMIUM FREE",""))))</f>
        <v/>
      </c>
    </row>
    <row r="2472">
      <c r="AC2472">
        <f>IF($C2472="","",IF(COUNTIF('Códigos Santander (ref)'!$A$2:$A$79,$C2472)&gt;0,"SANTANDER",IF(COUNTIF('Códigos Itaú (ref)'!$A$2:$A$44,$C2472)&gt;0,"ITAU",IF(AND(TRIM(UPPER($I2472))="CONTRATUAL",ISNUMBER(SEARCH("INDIVIDUAL",SUBSTITUTE(UPPER($D2472)," ","")))),"PREMIUM FREE",""))))</f>
        <v/>
      </c>
    </row>
    <row r="2473">
      <c r="AC2473">
        <f>IF($C2473="","",IF(COUNTIF('Códigos Santander (ref)'!$A$2:$A$79,$C2473)&gt;0,"SANTANDER",IF(COUNTIF('Códigos Itaú (ref)'!$A$2:$A$44,$C2473)&gt;0,"ITAU",IF(AND(TRIM(UPPER($I2473))="CONTRATUAL",ISNUMBER(SEARCH("INDIVIDUAL",SUBSTITUTE(UPPER($D2473)," ","")))),"PREMIUM FREE",""))))</f>
        <v/>
      </c>
    </row>
    <row r="2474">
      <c r="AC2474">
        <f>IF($C2474="","",IF(COUNTIF('Códigos Santander (ref)'!$A$2:$A$79,$C2474)&gt;0,"SANTANDER",IF(COUNTIF('Códigos Itaú (ref)'!$A$2:$A$44,$C2474)&gt;0,"ITAU",IF(AND(TRIM(UPPER($I2474))="CONTRATUAL",ISNUMBER(SEARCH("INDIVIDUAL",SUBSTITUTE(UPPER($D2474)," ","")))),"PREMIUM FREE",""))))</f>
        <v/>
      </c>
    </row>
    <row r="2475">
      <c r="AC2475">
        <f>IF($C2475="","",IF(COUNTIF('Códigos Santander (ref)'!$A$2:$A$79,$C2475)&gt;0,"SANTANDER",IF(COUNTIF('Códigos Itaú (ref)'!$A$2:$A$44,$C2475)&gt;0,"ITAU",IF(AND(TRIM(UPPER($I2475))="CONTRATUAL",ISNUMBER(SEARCH("INDIVIDUAL",SUBSTITUTE(UPPER($D2475)," ","")))),"PREMIUM FREE",""))))</f>
        <v/>
      </c>
    </row>
    <row r="2476">
      <c r="AC2476">
        <f>IF($C2476="","",IF(COUNTIF('Códigos Santander (ref)'!$A$2:$A$79,$C2476)&gt;0,"SANTANDER",IF(COUNTIF('Códigos Itaú (ref)'!$A$2:$A$44,$C2476)&gt;0,"ITAU",IF(AND(TRIM(UPPER($I2476))="CONTRATUAL",ISNUMBER(SEARCH("INDIVIDUAL",SUBSTITUTE(UPPER($D2476)," ","")))),"PREMIUM FREE",""))))</f>
        <v/>
      </c>
    </row>
    <row r="2477">
      <c r="AC2477">
        <f>IF($C2477="","",IF(COUNTIF('Códigos Santander (ref)'!$A$2:$A$79,$C2477)&gt;0,"SANTANDER",IF(COUNTIF('Códigos Itaú (ref)'!$A$2:$A$44,$C2477)&gt;0,"ITAU",IF(AND(TRIM(UPPER($I2477))="CONTRATUAL",ISNUMBER(SEARCH("INDIVIDUAL",SUBSTITUTE(UPPER($D2477)," ","")))),"PREMIUM FREE",""))))</f>
        <v/>
      </c>
    </row>
    <row r="2478">
      <c r="AC2478">
        <f>IF($C2478="","",IF(COUNTIF('Códigos Santander (ref)'!$A$2:$A$79,$C2478)&gt;0,"SANTANDER",IF(COUNTIF('Códigos Itaú (ref)'!$A$2:$A$44,$C2478)&gt;0,"ITAU",IF(AND(TRIM(UPPER($I2478))="CONTRATUAL",ISNUMBER(SEARCH("INDIVIDUAL",SUBSTITUTE(UPPER($D2478)," ","")))),"PREMIUM FREE",""))))</f>
        <v/>
      </c>
    </row>
    <row r="2479">
      <c r="AC2479">
        <f>IF($C2479="","",IF(COUNTIF('Códigos Santander (ref)'!$A$2:$A$79,$C2479)&gt;0,"SANTANDER",IF(COUNTIF('Códigos Itaú (ref)'!$A$2:$A$44,$C2479)&gt;0,"ITAU",IF(AND(TRIM(UPPER($I2479))="CONTRATUAL",ISNUMBER(SEARCH("INDIVIDUAL",SUBSTITUTE(UPPER($D2479)," ","")))),"PREMIUM FREE",""))))</f>
        <v/>
      </c>
    </row>
    <row r="2480">
      <c r="AC2480">
        <f>IF($C2480="","",IF(COUNTIF('Códigos Santander (ref)'!$A$2:$A$79,$C2480)&gt;0,"SANTANDER",IF(COUNTIF('Códigos Itaú (ref)'!$A$2:$A$44,$C2480)&gt;0,"ITAU",IF(AND(TRIM(UPPER($I2480))="CONTRATUAL",ISNUMBER(SEARCH("INDIVIDUAL",SUBSTITUTE(UPPER($D2480)," ","")))),"PREMIUM FREE",""))))</f>
        <v/>
      </c>
    </row>
    <row r="2481">
      <c r="AC2481">
        <f>IF($C2481="","",IF(COUNTIF('Códigos Santander (ref)'!$A$2:$A$79,$C2481)&gt;0,"SANTANDER",IF(COUNTIF('Códigos Itaú (ref)'!$A$2:$A$44,$C2481)&gt;0,"ITAU",IF(AND(TRIM(UPPER($I2481))="CONTRATUAL",ISNUMBER(SEARCH("INDIVIDUAL",SUBSTITUTE(UPPER($D2481)," ","")))),"PREMIUM FREE",""))))</f>
        <v/>
      </c>
    </row>
    <row r="2482">
      <c r="AC2482">
        <f>IF($C2482="","",IF(COUNTIF('Códigos Santander (ref)'!$A$2:$A$79,$C2482)&gt;0,"SANTANDER",IF(COUNTIF('Códigos Itaú (ref)'!$A$2:$A$44,$C2482)&gt;0,"ITAU",IF(AND(TRIM(UPPER($I2482))="CONTRATUAL",ISNUMBER(SEARCH("INDIVIDUAL",SUBSTITUTE(UPPER($D2482)," ","")))),"PREMIUM FREE",""))))</f>
        <v/>
      </c>
    </row>
    <row r="2483">
      <c r="AC2483">
        <f>IF($C2483="","",IF(COUNTIF('Códigos Santander (ref)'!$A$2:$A$79,$C2483)&gt;0,"SANTANDER",IF(COUNTIF('Códigos Itaú (ref)'!$A$2:$A$44,$C2483)&gt;0,"ITAU",IF(AND(TRIM(UPPER($I2483))="CONTRATUAL",ISNUMBER(SEARCH("INDIVIDUAL",SUBSTITUTE(UPPER($D2483)," ","")))),"PREMIUM FREE",""))))</f>
        <v/>
      </c>
    </row>
    <row r="2484">
      <c r="AC2484">
        <f>IF($C2484="","",IF(COUNTIF('Códigos Santander (ref)'!$A$2:$A$79,$C2484)&gt;0,"SANTANDER",IF(COUNTIF('Códigos Itaú (ref)'!$A$2:$A$44,$C2484)&gt;0,"ITAU",IF(AND(TRIM(UPPER($I2484))="CONTRATUAL",ISNUMBER(SEARCH("INDIVIDUAL",SUBSTITUTE(UPPER($D2484)," ","")))),"PREMIUM FREE",""))))</f>
        <v/>
      </c>
    </row>
    <row r="2485">
      <c r="AC2485">
        <f>IF($C2485="","",IF(COUNTIF('Códigos Santander (ref)'!$A$2:$A$79,$C2485)&gt;0,"SANTANDER",IF(COUNTIF('Códigos Itaú (ref)'!$A$2:$A$44,$C2485)&gt;0,"ITAU",IF(AND(TRIM(UPPER($I2485))="CONTRATUAL",ISNUMBER(SEARCH("INDIVIDUAL",SUBSTITUTE(UPPER($D2485)," ","")))),"PREMIUM FREE",""))))</f>
        <v/>
      </c>
    </row>
    <row r="2486">
      <c r="AC2486">
        <f>IF($C2486="","",IF(COUNTIF('Códigos Santander (ref)'!$A$2:$A$79,$C2486)&gt;0,"SANTANDER",IF(COUNTIF('Códigos Itaú (ref)'!$A$2:$A$44,$C2486)&gt;0,"ITAU",IF(AND(TRIM(UPPER($I2486))="CONTRATUAL",ISNUMBER(SEARCH("INDIVIDUAL",SUBSTITUTE(UPPER($D2486)," ","")))),"PREMIUM FREE",""))))</f>
        <v/>
      </c>
    </row>
    <row r="2487">
      <c r="AC2487">
        <f>IF($C2487="","",IF(COUNTIF('Códigos Santander (ref)'!$A$2:$A$79,$C2487)&gt;0,"SANTANDER",IF(COUNTIF('Códigos Itaú (ref)'!$A$2:$A$44,$C2487)&gt;0,"ITAU",IF(AND(TRIM(UPPER($I2487))="CONTRATUAL",ISNUMBER(SEARCH("INDIVIDUAL",SUBSTITUTE(UPPER($D2487)," ","")))),"PREMIUM FREE",""))))</f>
        <v/>
      </c>
    </row>
    <row r="2488">
      <c r="AC2488">
        <f>IF($C2488="","",IF(COUNTIF('Códigos Santander (ref)'!$A$2:$A$79,$C2488)&gt;0,"SANTANDER",IF(COUNTIF('Códigos Itaú (ref)'!$A$2:$A$44,$C2488)&gt;0,"ITAU",IF(AND(TRIM(UPPER($I2488))="CONTRATUAL",ISNUMBER(SEARCH("INDIVIDUAL",SUBSTITUTE(UPPER($D2488)," ","")))),"PREMIUM FREE",""))))</f>
        <v/>
      </c>
    </row>
    <row r="2489">
      <c r="AC2489">
        <f>IF($C2489="","",IF(COUNTIF('Códigos Santander (ref)'!$A$2:$A$79,$C2489)&gt;0,"SANTANDER",IF(COUNTIF('Códigos Itaú (ref)'!$A$2:$A$44,$C2489)&gt;0,"ITAU",IF(AND(TRIM(UPPER($I2489))="CONTRATUAL",ISNUMBER(SEARCH("INDIVIDUAL",SUBSTITUTE(UPPER($D2489)," ","")))),"PREMIUM FREE",""))))</f>
        <v/>
      </c>
    </row>
    <row r="2490">
      <c r="AC2490">
        <f>IF($C2490="","",IF(COUNTIF('Códigos Santander (ref)'!$A$2:$A$79,$C2490)&gt;0,"SANTANDER",IF(COUNTIF('Códigos Itaú (ref)'!$A$2:$A$44,$C2490)&gt;0,"ITAU",IF(AND(TRIM(UPPER($I2490))="CONTRATUAL",ISNUMBER(SEARCH("INDIVIDUAL",SUBSTITUTE(UPPER($D2490)," ","")))),"PREMIUM FREE",""))))</f>
        <v/>
      </c>
    </row>
    <row r="2491">
      <c r="AC2491">
        <f>IF($C2491="","",IF(COUNTIF('Códigos Santander (ref)'!$A$2:$A$79,$C2491)&gt;0,"SANTANDER",IF(COUNTIF('Códigos Itaú (ref)'!$A$2:$A$44,$C2491)&gt;0,"ITAU",IF(AND(TRIM(UPPER($I2491))="CONTRATUAL",ISNUMBER(SEARCH("INDIVIDUAL",SUBSTITUTE(UPPER($D2491)," ","")))),"PREMIUM FREE",""))))</f>
        <v/>
      </c>
    </row>
    <row r="2492">
      <c r="AC2492">
        <f>IF($C2492="","",IF(COUNTIF('Códigos Santander (ref)'!$A$2:$A$79,$C2492)&gt;0,"SANTANDER",IF(COUNTIF('Códigos Itaú (ref)'!$A$2:$A$44,$C2492)&gt;0,"ITAU",IF(AND(TRIM(UPPER($I2492))="CONTRATUAL",ISNUMBER(SEARCH("INDIVIDUAL",SUBSTITUTE(UPPER($D2492)," ","")))),"PREMIUM FREE",""))))</f>
        <v/>
      </c>
    </row>
    <row r="2493">
      <c r="AC2493">
        <f>IF($C2493="","",IF(COUNTIF('Códigos Santander (ref)'!$A$2:$A$79,$C2493)&gt;0,"SANTANDER",IF(COUNTIF('Códigos Itaú (ref)'!$A$2:$A$44,$C2493)&gt;0,"ITAU",IF(AND(TRIM(UPPER($I2493))="CONTRATUAL",ISNUMBER(SEARCH("INDIVIDUAL",SUBSTITUTE(UPPER($D2493)," ","")))),"PREMIUM FREE",""))))</f>
        <v/>
      </c>
    </row>
    <row r="2494">
      <c r="AC2494">
        <f>IF($C2494="","",IF(COUNTIF('Códigos Santander (ref)'!$A$2:$A$79,$C2494)&gt;0,"SANTANDER",IF(COUNTIF('Códigos Itaú (ref)'!$A$2:$A$44,$C2494)&gt;0,"ITAU",IF(AND(TRIM(UPPER($I2494))="CONTRATUAL",ISNUMBER(SEARCH("INDIVIDUAL",SUBSTITUTE(UPPER($D2494)," ","")))),"PREMIUM FREE",""))))</f>
        <v/>
      </c>
    </row>
    <row r="2495">
      <c r="AC2495">
        <f>IF($C2495="","",IF(COUNTIF('Códigos Santander (ref)'!$A$2:$A$79,$C2495)&gt;0,"SANTANDER",IF(COUNTIF('Códigos Itaú (ref)'!$A$2:$A$44,$C2495)&gt;0,"ITAU",IF(AND(TRIM(UPPER($I2495))="CONTRATUAL",ISNUMBER(SEARCH("INDIVIDUAL",SUBSTITUTE(UPPER($D2495)," ","")))),"PREMIUM FREE",""))))</f>
        <v/>
      </c>
    </row>
    <row r="2496">
      <c r="AC2496">
        <f>IF($C2496="","",IF(COUNTIF('Códigos Santander (ref)'!$A$2:$A$79,$C2496)&gt;0,"SANTANDER",IF(COUNTIF('Códigos Itaú (ref)'!$A$2:$A$44,$C2496)&gt;0,"ITAU",IF(AND(TRIM(UPPER($I2496))="CONTRATUAL",ISNUMBER(SEARCH("INDIVIDUAL",SUBSTITUTE(UPPER($D2496)," ","")))),"PREMIUM FREE",""))))</f>
        <v/>
      </c>
    </row>
    <row r="2497">
      <c r="AC2497">
        <f>IF($C2497="","",IF(COUNTIF('Códigos Santander (ref)'!$A$2:$A$79,$C2497)&gt;0,"SANTANDER",IF(COUNTIF('Códigos Itaú (ref)'!$A$2:$A$44,$C2497)&gt;0,"ITAU",IF(AND(TRIM(UPPER($I2497))="CONTRATUAL",ISNUMBER(SEARCH("INDIVIDUAL",SUBSTITUTE(UPPER($D2497)," ","")))),"PREMIUM FREE",""))))</f>
        <v/>
      </c>
    </row>
    <row r="2498">
      <c r="AC2498">
        <f>IF($C2498="","",IF(COUNTIF('Códigos Santander (ref)'!$A$2:$A$79,$C2498)&gt;0,"SANTANDER",IF(COUNTIF('Códigos Itaú (ref)'!$A$2:$A$44,$C2498)&gt;0,"ITAU",IF(AND(TRIM(UPPER($I2498))="CONTRATUAL",ISNUMBER(SEARCH("INDIVIDUAL",SUBSTITUTE(UPPER($D2498)," ","")))),"PREMIUM FREE",""))))</f>
        <v/>
      </c>
    </row>
    <row r="2499">
      <c r="AC2499">
        <f>IF($C2499="","",IF(COUNTIF('Códigos Santander (ref)'!$A$2:$A$79,$C2499)&gt;0,"SANTANDER",IF(COUNTIF('Códigos Itaú (ref)'!$A$2:$A$44,$C2499)&gt;0,"ITAU",IF(AND(TRIM(UPPER($I2499))="CONTRATUAL",ISNUMBER(SEARCH("INDIVIDUAL",SUBSTITUTE(UPPER($D2499)," ","")))),"PREMIUM FREE",""))))</f>
        <v/>
      </c>
    </row>
    <row r="2500">
      <c r="AC2500">
        <f>IF($C2500="","",IF(COUNTIF('Códigos Santander (ref)'!$A$2:$A$79,$C2500)&gt;0,"SANTANDER",IF(COUNTIF('Códigos Itaú (ref)'!$A$2:$A$44,$C2500)&gt;0,"ITAU",IF(AND(TRIM(UPPER($I2500))="CONTRATUAL",ISNUMBER(SEARCH("INDIVIDUAL",SUBSTITUTE(UPPER($D2500)," ","")))),"PREMIUM FREE",""))))</f>
        <v/>
      </c>
    </row>
    <row r="2501">
      <c r="AC2501">
        <f>IF($C2501="","",IF(COUNTIF('Códigos Santander (ref)'!$A$2:$A$79,$C2501)&gt;0,"SANTANDER",IF(COUNTIF('Códigos Itaú (ref)'!$A$2:$A$44,$C2501)&gt;0,"ITAU",IF(AND(TRIM(UPPER($I2501))="CONTRATUAL",ISNUMBER(SEARCH("INDIVIDUAL",SUBSTITUTE(UPPER($D2501)," ","")))),"PREMIUM FREE",""))))</f>
        <v/>
      </c>
    </row>
    <row r="2502">
      <c r="AC2502">
        <f>IF($C2502="","",IF(COUNTIF('Códigos Santander (ref)'!$A$2:$A$79,$C2502)&gt;0,"SANTANDER",IF(COUNTIF('Códigos Itaú (ref)'!$A$2:$A$44,$C2502)&gt;0,"ITAU",IF(AND(TRIM(UPPER($I2502))="CONTRATUAL",ISNUMBER(SEARCH("INDIVIDUAL",SUBSTITUTE(UPPER($D2502)," ","")))),"PREMIUM FREE",""))))</f>
        <v/>
      </c>
    </row>
    <row r="2503">
      <c r="AC2503">
        <f>IF($C2503="","",IF(COUNTIF('Códigos Santander (ref)'!$A$2:$A$79,$C2503)&gt;0,"SANTANDER",IF(COUNTIF('Códigos Itaú (ref)'!$A$2:$A$44,$C2503)&gt;0,"ITAU",IF(AND(TRIM(UPPER($I2503))="CONTRATUAL",ISNUMBER(SEARCH("INDIVIDUAL",SUBSTITUTE(UPPER($D2503)," ","")))),"PREMIUM FREE",""))))</f>
        <v/>
      </c>
    </row>
    <row r="2504">
      <c r="AC2504">
        <f>IF($C2504="","",IF(COUNTIF('Códigos Santander (ref)'!$A$2:$A$79,$C2504)&gt;0,"SANTANDER",IF(COUNTIF('Códigos Itaú (ref)'!$A$2:$A$44,$C2504)&gt;0,"ITAU",IF(AND(TRIM(UPPER($I2504))="CONTRATUAL",ISNUMBER(SEARCH("INDIVIDUAL",SUBSTITUTE(UPPER($D2504)," ","")))),"PREMIUM FREE",""))))</f>
        <v/>
      </c>
    </row>
    <row r="2505">
      <c r="AC2505">
        <f>IF($C2505="","",IF(COUNTIF('Códigos Santander (ref)'!$A$2:$A$79,$C2505)&gt;0,"SANTANDER",IF(COUNTIF('Códigos Itaú (ref)'!$A$2:$A$44,$C2505)&gt;0,"ITAU",IF(AND(TRIM(UPPER($I2505))="CONTRATUAL",ISNUMBER(SEARCH("INDIVIDUAL",SUBSTITUTE(UPPER($D2505)," ","")))),"PREMIUM FREE",""))))</f>
        <v/>
      </c>
    </row>
    <row r="2506">
      <c r="AC2506">
        <f>IF($C2506="","",IF(COUNTIF('Códigos Santander (ref)'!$A$2:$A$79,$C2506)&gt;0,"SANTANDER",IF(COUNTIF('Códigos Itaú (ref)'!$A$2:$A$44,$C2506)&gt;0,"ITAU",IF(AND(TRIM(UPPER($I2506))="CONTRATUAL",ISNUMBER(SEARCH("INDIVIDUAL",SUBSTITUTE(UPPER($D2506)," ","")))),"PREMIUM FREE",""))))</f>
        <v/>
      </c>
    </row>
    <row r="2507">
      <c r="AC2507">
        <f>IF($C2507="","",IF(COUNTIF('Códigos Santander (ref)'!$A$2:$A$79,$C2507)&gt;0,"SANTANDER",IF(COUNTIF('Códigos Itaú (ref)'!$A$2:$A$44,$C2507)&gt;0,"ITAU",IF(AND(TRIM(UPPER($I2507))="CONTRATUAL",ISNUMBER(SEARCH("INDIVIDUAL",SUBSTITUTE(UPPER($D2507)," ","")))),"PREMIUM FREE",""))))</f>
        <v/>
      </c>
    </row>
    <row r="2508">
      <c r="AC2508">
        <f>IF($C2508="","",IF(COUNTIF('Códigos Santander (ref)'!$A$2:$A$79,$C2508)&gt;0,"SANTANDER",IF(COUNTIF('Códigos Itaú (ref)'!$A$2:$A$44,$C2508)&gt;0,"ITAU",IF(AND(TRIM(UPPER($I2508))="CONTRATUAL",ISNUMBER(SEARCH("INDIVIDUAL",SUBSTITUTE(UPPER($D2508)," ","")))),"PREMIUM FREE",""))))</f>
        <v/>
      </c>
    </row>
    <row r="2509">
      <c r="AC2509">
        <f>IF($C2509="","",IF(COUNTIF('Códigos Santander (ref)'!$A$2:$A$79,$C2509)&gt;0,"SANTANDER",IF(COUNTIF('Códigos Itaú (ref)'!$A$2:$A$44,$C2509)&gt;0,"ITAU",IF(AND(TRIM(UPPER($I2509))="CONTRATUAL",ISNUMBER(SEARCH("INDIVIDUAL",SUBSTITUTE(UPPER($D2509)," ","")))),"PREMIUM FREE",""))))</f>
        <v/>
      </c>
    </row>
    <row r="2510">
      <c r="AC2510">
        <f>IF($C2510="","",IF(COUNTIF('Códigos Santander (ref)'!$A$2:$A$79,$C2510)&gt;0,"SANTANDER",IF(COUNTIF('Códigos Itaú (ref)'!$A$2:$A$44,$C2510)&gt;0,"ITAU",IF(AND(TRIM(UPPER($I2510))="CONTRATUAL",ISNUMBER(SEARCH("INDIVIDUAL",SUBSTITUTE(UPPER($D2510)," ","")))),"PREMIUM FREE",""))))</f>
        <v/>
      </c>
    </row>
    <row r="2511">
      <c r="AC2511">
        <f>IF($C2511="","",IF(COUNTIF('Códigos Santander (ref)'!$A$2:$A$79,$C2511)&gt;0,"SANTANDER",IF(COUNTIF('Códigos Itaú (ref)'!$A$2:$A$44,$C2511)&gt;0,"ITAU",IF(AND(TRIM(UPPER($I2511))="CONTRATUAL",ISNUMBER(SEARCH("INDIVIDUAL",SUBSTITUTE(UPPER($D2511)," ","")))),"PREMIUM FREE",""))))</f>
        <v/>
      </c>
    </row>
    <row r="2512">
      <c r="AC2512">
        <f>IF($C2512="","",IF(COUNTIF('Códigos Santander (ref)'!$A$2:$A$79,$C2512)&gt;0,"SANTANDER",IF(COUNTIF('Códigos Itaú (ref)'!$A$2:$A$44,$C2512)&gt;0,"ITAU",IF(AND(TRIM(UPPER($I2512))="CONTRATUAL",ISNUMBER(SEARCH("INDIVIDUAL",SUBSTITUTE(UPPER($D2512)," ","")))),"PREMIUM FREE",""))))</f>
        <v/>
      </c>
    </row>
    <row r="2513">
      <c r="AC2513">
        <f>IF($C2513="","",IF(COUNTIF('Códigos Santander (ref)'!$A$2:$A$79,$C2513)&gt;0,"SANTANDER",IF(COUNTIF('Códigos Itaú (ref)'!$A$2:$A$44,$C2513)&gt;0,"ITAU",IF(AND(TRIM(UPPER($I2513))="CONTRATUAL",ISNUMBER(SEARCH("INDIVIDUAL",SUBSTITUTE(UPPER($D2513)," ","")))),"PREMIUM FREE",""))))</f>
        <v/>
      </c>
    </row>
    <row r="2514">
      <c r="AC2514">
        <f>IF($C2514="","",IF(COUNTIF('Códigos Santander (ref)'!$A$2:$A$79,$C2514)&gt;0,"SANTANDER",IF(COUNTIF('Códigos Itaú (ref)'!$A$2:$A$44,$C2514)&gt;0,"ITAU",IF(AND(TRIM(UPPER($I2514))="CONTRATUAL",ISNUMBER(SEARCH("INDIVIDUAL",SUBSTITUTE(UPPER($D2514)," ","")))),"PREMIUM FREE",""))))</f>
        <v/>
      </c>
    </row>
    <row r="2515">
      <c r="AC2515">
        <f>IF($C2515="","",IF(COUNTIF('Códigos Santander (ref)'!$A$2:$A$79,$C2515)&gt;0,"SANTANDER",IF(COUNTIF('Códigos Itaú (ref)'!$A$2:$A$44,$C2515)&gt;0,"ITAU",IF(AND(TRIM(UPPER($I2515))="CONTRATUAL",ISNUMBER(SEARCH("INDIVIDUAL",SUBSTITUTE(UPPER($D2515)," ","")))),"PREMIUM FREE",""))))</f>
        <v/>
      </c>
    </row>
    <row r="2516">
      <c r="AC2516">
        <f>IF($C2516="","",IF(COUNTIF('Códigos Santander (ref)'!$A$2:$A$79,$C2516)&gt;0,"SANTANDER",IF(COUNTIF('Códigos Itaú (ref)'!$A$2:$A$44,$C2516)&gt;0,"ITAU",IF(AND(TRIM(UPPER($I2516))="CONTRATUAL",ISNUMBER(SEARCH("INDIVIDUAL",SUBSTITUTE(UPPER($D2516)," ","")))),"PREMIUM FREE",""))))</f>
        <v/>
      </c>
    </row>
    <row r="2517">
      <c r="AC2517">
        <f>IF($C2517="","",IF(COUNTIF('Códigos Santander (ref)'!$A$2:$A$79,$C2517)&gt;0,"SANTANDER",IF(COUNTIF('Códigos Itaú (ref)'!$A$2:$A$44,$C2517)&gt;0,"ITAU",IF(AND(TRIM(UPPER($I2517))="CONTRATUAL",ISNUMBER(SEARCH("INDIVIDUAL",SUBSTITUTE(UPPER($D2517)," ","")))),"PREMIUM FREE",""))))</f>
        <v/>
      </c>
    </row>
    <row r="2518">
      <c r="AC2518">
        <f>IF($C2518="","",IF(COUNTIF('Códigos Santander (ref)'!$A$2:$A$79,$C2518)&gt;0,"SANTANDER",IF(COUNTIF('Códigos Itaú (ref)'!$A$2:$A$44,$C2518)&gt;0,"ITAU",IF(AND(TRIM(UPPER($I2518))="CONTRATUAL",ISNUMBER(SEARCH("INDIVIDUAL",SUBSTITUTE(UPPER($D2518)," ","")))),"PREMIUM FREE",""))))</f>
        <v/>
      </c>
    </row>
    <row r="2519">
      <c r="AC2519">
        <f>IF($C2519="","",IF(COUNTIF('Códigos Santander (ref)'!$A$2:$A$79,$C2519)&gt;0,"SANTANDER",IF(COUNTIF('Códigos Itaú (ref)'!$A$2:$A$44,$C2519)&gt;0,"ITAU",IF(AND(TRIM(UPPER($I2519))="CONTRATUAL",ISNUMBER(SEARCH("INDIVIDUAL",SUBSTITUTE(UPPER($D2519)," ","")))),"PREMIUM FREE",""))))</f>
        <v/>
      </c>
    </row>
    <row r="2520">
      <c r="AC2520">
        <f>IF($C2520="","",IF(COUNTIF('Códigos Santander (ref)'!$A$2:$A$79,$C2520)&gt;0,"SANTANDER",IF(COUNTIF('Códigos Itaú (ref)'!$A$2:$A$44,$C2520)&gt;0,"ITAU",IF(AND(TRIM(UPPER($I2520))="CONTRATUAL",ISNUMBER(SEARCH("INDIVIDUAL",SUBSTITUTE(UPPER($D2520)," ","")))),"PREMIUM FREE",""))))</f>
        <v/>
      </c>
    </row>
    <row r="2521">
      <c r="AC2521">
        <f>IF($C2521="","",IF(COUNTIF('Códigos Santander (ref)'!$A$2:$A$79,$C2521)&gt;0,"SANTANDER",IF(COUNTIF('Códigos Itaú (ref)'!$A$2:$A$44,$C2521)&gt;0,"ITAU",IF(AND(TRIM(UPPER($I2521))="CONTRATUAL",ISNUMBER(SEARCH("INDIVIDUAL",SUBSTITUTE(UPPER($D2521)," ","")))),"PREMIUM FREE",""))))</f>
        <v/>
      </c>
    </row>
    <row r="2522">
      <c r="AC2522">
        <f>IF($C2522="","",IF(COUNTIF('Códigos Santander (ref)'!$A$2:$A$79,$C2522)&gt;0,"SANTANDER",IF(COUNTIF('Códigos Itaú (ref)'!$A$2:$A$44,$C2522)&gt;0,"ITAU",IF(AND(TRIM(UPPER($I2522))="CONTRATUAL",ISNUMBER(SEARCH("INDIVIDUAL",SUBSTITUTE(UPPER($D2522)," ","")))),"PREMIUM FREE",""))))</f>
        <v/>
      </c>
    </row>
    <row r="2523">
      <c r="AC2523">
        <f>IF($C2523="","",IF(COUNTIF('Códigos Santander (ref)'!$A$2:$A$79,$C2523)&gt;0,"SANTANDER",IF(COUNTIF('Códigos Itaú (ref)'!$A$2:$A$44,$C2523)&gt;0,"ITAU",IF(AND(TRIM(UPPER($I2523))="CONTRATUAL",ISNUMBER(SEARCH("INDIVIDUAL",SUBSTITUTE(UPPER($D2523)," ","")))),"PREMIUM FREE",""))))</f>
        <v/>
      </c>
    </row>
    <row r="2524">
      <c r="AC2524">
        <f>IF($C2524="","",IF(COUNTIF('Códigos Santander (ref)'!$A$2:$A$79,$C2524)&gt;0,"SANTANDER",IF(COUNTIF('Códigos Itaú (ref)'!$A$2:$A$44,$C2524)&gt;0,"ITAU",IF(AND(TRIM(UPPER($I2524))="CONTRATUAL",ISNUMBER(SEARCH("INDIVIDUAL",SUBSTITUTE(UPPER($D2524)," ","")))),"PREMIUM FREE",""))))</f>
        <v/>
      </c>
    </row>
    <row r="2525">
      <c r="AC2525">
        <f>IF($C2525="","",IF(COUNTIF('Códigos Santander (ref)'!$A$2:$A$79,$C2525)&gt;0,"SANTANDER",IF(COUNTIF('Códigos Itaú (ref)'!$A$2:$A$44,$C2525)&gt;0,"ITAU",IF(AND(TRIM(UPPER($I2525))="CONTRATUAL",ISNUMBER(SEARCH("INDIVIDUAL",SUBSTITUTE(UPPER($D2525)," ","")))),"PREMIUM FREE",""))))</f>
        <v/>
      </c>
    </row>
    <row r="2526">
      <c r="AC2526">
        <f>IF($C2526="","",IF(COUNTIF('Códigos Santander (ref)'!$A$2:$A$79,$C2526)&gt;0,"SANTANDER",IF(COUNTIF('Códigos Itaú (ref)'!$A$2:$A$44,$C2526)&gt;0,"ITAU",IF(AND(TRIM(UPPER($I2526))="CONTRATUAL",ISNUMBER(SEARCH("INDIVIDUAL",SUBSTITUTE(UPPER($D2526)," ","")))),"PREMIUM FREE",""))))</f>
        <v/>
      </c>
    </row>
    <row r="2527">
      <c r="AC2527">
        <f>IF($C2527="","",IF(COUNTIF('Códigos Santander (ref)'!$A$2:$A$79,$C2527)&gt;0,"SANTANDER",IF(COUNTIF('Códigos Itaú (ref)'!$A$2:$A$44,$C2527)&gt;0,"ITAU",IF(AND(TRIM(UPPER($I2527))="CONTRATUAL",ISNUMBER(SEARCH("INDIVIDUAL",SUBSTITUTE(UPPER($D2527)," ","")))),"PREMIUM FREE",""))))</f>
        <v/>
      </c>
    </row>
    <row r="2528">
      <c r="AC2528">
        <f>IF($C2528="","",IF(COUNTIF('Códigos Santander (ref)'!$A$2:$A$79,$C2528)&gt;0,"SANTANDER",IF(COUNTIF('Códigos Itaú (ref)'!$A$2:$A$44,$C2528)&gt;0,"ITAU",IF(AND(TRIM(UPPER($I2528))="CONTRATUAL",ISNUMBER(SEARCH("INDIVIDUAL",SUBSTITUTE(UPPER($D2528)," ","")))),"PREMIUM FREE",""))))</f>
        <v/>
      </c>
    </row>
    <row r="2529">
      <c r="AC2529">
        <f>IF($C2529="","",IF(COUNTIF('Códigos Santander (ref)'!$A$2:$A$79,$C2529)&gt;0,"SANTANDER",IF(COUNTIF('Códigos Itaú (ref)'!$A$2:$A$44,$C2529)&gt;0,"ITAU",IF(AND(TRIM(UPPER($I2529))="CONTRATUAL",ISNUMBER(SEARCH("INDIVIDUAL",SUBSTITUTE(UPPER($D2529)," ","")))),"PREMIUM FREE",""))))</f>
        <v/>
      </c>
    </row>
    <row r="2530">
      <c r="AC2530">
        <f>IF($C2530="","",IF(COUNTIF('Códigos Santander (ref)'!$A$2:$A$79,$C2530)&gt;0,"SANTANDER",IF(COUNTIF('Códigos Itaú (ref)'!$A$2:$A$44,$C2530)&gt;0,"ITAU",IF(AND(TRIM(UPPER($I2530))="CONTRATUAL",ISNUMBER(SEARCH("INDIVIDUAL",SUBSTITUTE(UPPER($D2530)," ","")))),"PREMIUM FREE",""))))</f>
        <v/>
      </c>
    </row>
    <row r="2531">
      <c r="AC2531">
        <f>IF($C2531="","",IF(COUNTIF('Códigos Santander (ref)'!$A$2:$A$79,$C2531)&gt;0,"SANTANDER",IF(COUNTIF('Códigos Itaú (ref)'!$A$2:$A$44,$C2531)&gt;0,"ITAU",IF(AND(TRIM(UPPER($I2531))="CONTRATUAL",ISNUMBER(SEARCH("INDIVIDUAL",SUBSTITUTE(UPPER($D2531)," ","")))),"PREMIUM FREE",""))))</f>
        <v/>
      </c>
    </row>
    <row r="2532">
      <c r="AC2532">
        <f>IF($C2532="","",IF(COUNTIF('Códigos Santander (ref)'!$A$2:$A$79,$C2532)&gt;0,"SANTANDER",IF(COUNTIF('Códigos Itaú (ref)'!$A$2:$A$44,$C2532)&gt;0,"ITAU",IF(AND(TRIM(UPPER($I2532))="CONTRATUAL",ISNUMBER(SEARCH("INDIVIDUAL",SUBSTITUTE(UPPER($D2532)," ","")))),"PREMIUM FREE",""))))</f>
        <v/>
      </c>
    </row>
    <row r="2533">
      <c r="AC2533">
        <f>IF($C2533="","",IF(COUNTIF('Códigos Santander (ref)'!$A$2:$A$79,$C2533)&gt;0,"SANTANDER",IF(COUNTIF('Códigos Itaú (ref)'!$A$2:$A$44,$C2533)&gt;0,"ITAU",IF(AND(TRIM(UPPER($I2533))="CONTRATUAL",ISNUMBER(SEARCH("INDIVIDUAL",SUBSTITUTE(UPPER($D2533)," ","")))),"PREMIUM FREE",""))))</f>
        <v/>
      </c>
    </row>
    <row r="2534">
      <c r="AC2534">
        <f>IF($C2534="","",IF(COUNTIF('Códigos Santander (ref)'!$A$2:$A$79,$C2534)&gt;0,"SANTANDER",IF(COUNTIF('Códigos Itaú (ref)'!$A$2:$A$44,$C2534)&gt;0,"ITAU",IF(AND(TRIM(UPPER($I2534))="CONTRATUAL",ISNUMBER(SEARCH("INDIVIDUAL",SUBSTITUTE(UPPER($D2534)," ","")))),"PREMIUM FREE",""))))</f>
        <v/>
      </c>
    </row>
    <row r="2535">
      <c r="AC2535">
        <f>IF($C2535="","",IF(COUNTIF('Códigos Santander (ref)'!$A$2:$A$79,$C2535)&gt;0,"SANTANDER",IF(COUNTIF('Códigos Itaú (ref)'!$A$2:$A$44,$C2535)&gt;0,"ITAU",IF(AND(TRIM(UPPER($I2535))="CONTRATUAL",ISNUMBER(SEARCH("INDIVIDUAL",SUBSTITUTE(UPPER($D2535)," ","")))),"PREMIUM FREE",""))))</f>
        <v/>
      </c>
    </row>
    <row r="2536">
      <c r="AC2536">
        <f>IF($C2536="","",IF(COUNTIF('Códigos Santander (ref)'!$A$2:$A$79,$C2536)&gt;0,"SANTANDER",IF(COUNTIF('Códigos Itaú (ref)'!$A$2:$A$44,$C2536)&gt;0,"ITAU",IF(AND(TRIM(UPPER($I2536))="CONTRATUAL",ISNUMBER(SEARCH("INDIVIDUAL",SUBSTITUTE(UPPER($D2536)," ","")))),"PREMIUM FREE",""))))</f>
        <v/>
      </c>
    </row>
    <row r="2537">
      <c r="AC2537">
        <f>IF($C2537="","",IF(COUNTIF('Códigos Santander (ref)'!$A$2:$A$79,$C2537)&gt;0,"SANTANDER",IF(COUNTIF('Códigos Itaú (ref)'!$A$2:$A$44,$C2537)&gt;0,"ITAU",IF(AND(TRIM(UPPER($I2537))="CONTRATUAL",ISNUMBER(SEARCH("INDIVIDUAL",SUBSTITUTE(UPPER($D2537)," ","")))),"PREMIUM FREE",""))))</f>
        <v/>
      </c>
    </row>
    <row r="2538">
      <c r="AC2538">
        <f>IF($C2538="","",IF(COUNTIF('Códigos Santander (ref)'!$A$2:$A$79,$C2538)&gt;0,"SANTANDER",IF(COUNTIF('Códigos Itaú (ref)'!$A$2:$A$44,$C2538)&gt;0,"ITAU",IF(AND(TRIM(UPPER($I2538))="CONTRATUAL",ISNUMBER(SEARCH("INDIVIDUAL",SUBSTITUTE(UPPER($D2538)," ","")))),"PREMIUM FREE",""))))</f>
        <v/>
      </c>
    </row>
    <row r="2539">
      <c r="AC2539">
        <f>IF($C2539="","",IF(COUNTIF('Códigos Santander (ref)'!$A$2:$A$79,$C2539)&gt;0,"SANTANDER",IF(COUNTIF('Códigos Itaú (ref)'!$A$2:$A$44,$C2539)&gt;0,"ITAU",IF(AND(TRIM(UPPER($I2539))="CONTRATUAL",ISNUMBER(SEARCH("INDIVIDUAL",SUBSTITUTE(UPPER($D2539)," ","")))),"PREMIUM FREE",""))))</f>
        <v/>
      </c>
    </row>
    <row r="2540">
      <c r="AC2540">
        <f>IF($C2540="","",IF(COUNTIF('Códigos Santander (ref)'!$A$2:$A$79,$C2540)&gt;0,"SANTANDER",IF(COUNTIF('Códigos Itaú (ref)'!$A$2:$A$44,$C2540)&gt;0,"ITAU",IF(AND(TRIM(UPPER($I2540))="CONTRATUAL",ISNUMBER(SEARCH("INDIVIDUAL",SUBSTITUTE(UPPER($D2540)," ","")))),"PREMIUM FREE",""))))</f>
        <v/>
      </c>
    </row>
    <row r="2541">
      <c r="AC2541">
        <f>IF($C2541="","",IF(COUNTIF('Códigos Santander (ref)'!$A$2:$A$79,$C2541)&gt;0,"SANTANDER",IF(COUNTIF('Códigos Itaú (ref)'!$A$2:$A$44,$C2541)&gt;0,"ITAU",IF(AND(TRIM(UPPER($I2541))="CONTRATUAL",ISNUMBER(SEARCH("INDIVIDUAL",SUBSTITUTE(UPPER($D2541)," ","")))),"PREMIUM FREE",""))))</f>
        <v/>
      </c>
    </row>
    <row r="2542">
      <c r="AC2542">
        <f>IF($C2542="","",IF(COUNTIF('Códigos Santander (ref)'!$A$2:$A$79,$C2542)&gt;0,"SANTANDER",IF(COUNTIF('Códigos Itaú (ref)'!$A$2:$A$44,$C2542)&gt;0,"ITAU",IF(AND(TRIM(UPPER($I2542))="CONTRATUAL",ISNUMBER(SEARCH("INDIVIDUAL",SUBSTITUTE(UPPER($D2542)," ","")))),"PREMIUM FREE",""))))</f>
        <v/>
      </c>
    </row>
    <row r="2543">
      <c r="AC2543">
        <f>IF($C2543="","",IF(COUNTIF('Códigos Santander (ref)'!$A$2:$A$79,$C2543)&gt;0,"SANTANDER",IF(COUNTIF('Códigos Itaú (ref)'!$A$2:$A$44,$C2543)&gt;0,"ITAU",IF(AND(TRIM(UPPER($I2543))="CONTRATUAL",ISNUMBER(SEARCH("INDIVIDUAL",SUBSTITUTE(UPPER($D2543)," ","")))),"PREMIUM FREE",""))))</f>
        <v/>
      </c>
    </row>
    <row r="2544">
      <c r="AC2544">
        <f>IF($C2544="","",IF(COUNTIF('Códigos Santander (ref)'!$A$2:$A$79,$C2544)&gt;0,"SANTANDER",IF(COUNTIF('Códigos Itaú (ref)'!$A$2:$A$44,$C2544)&gt;0,"ITAU",IF(AND(TRIM(UPPER($I2544))="CONTRATUAL",ISNUMBER(SEARCH("INDIVIDUAL",SUBSTITUTE(UPPER($D2544)," ","")))),"PREMIUM FREE",""))))</f>
        <v/>
      </c>
    </row>
    <row r="2545">
      <c r="AC2545">
        <f>IF($C2545="","",IF(COUNTIF('Códigos Santander (ref)'!$A$2:$A$79,$C2545)&gt;0,"SANTANDER",IF(COUNTIF('Códigos Itaú (ref)'!$A$2:$A$44,$C2545)&gt;0,"ITAU",IF(AND(TRIM(UPPER($I2545))="CONTRATUAL",ISNUMBER(SEARCH("INDIVIDUAL",SUBSTITUTE(UPPER($D2545)," ","")))),"PREMIUM FREE",""))))</f>
        <v/>
      </c>
    </row>
    <row r="2546">
      <c r="AC2546">
        <f>IF($C2546="","",IF(COUNTIF('Códigos Santander (ref)'!$A$2:$A$79,$C2546)&gt;0,"SANTANDER",IF(COUNTIF('Códigos Itaú (ref)'!$A$2:$A$44,$C2546)&gt;0,"ITAU",IF(AND(TRIM(UPPER($I2546))="CONTRATUAL",ISNUMBER(SEARCH("INDIVIDUAL",SUBSTITUTE(UPPER($D2546)," ","")))),"PREMIUM FREE",""))))</f>
        <v/>
      </c>
    </row>
    <row r="2547">
      <c r="AC2547">
        <f>IF($C2547="","",IF(COUNTIF('Códigos Santander (ref)'!$A$2:$A$79,$C2547)&gt;0,"SANTANDER",IF(COUNTIF('Códigos Itaú (ref)'!$A$2:$A$44,$C2547)&gt;0,"ITAU",IF(AND(TRIM(UPPER($I2547))="CONTRATUAL",ISNUMBER(SEARCH("INDIVIDUAL",SUBSTITUTE(UPPER($D2547)," ","")))),"PREMIUM FREE",""))))</f>
        <v/>
      </c>
    </row>
    <row r="2548">
      <c r="AC2548">
        <f>IF($C2548="","",IF(COUNTIF('Códigos Santander (ref)'!$A$2:$A$79,$C2548)&gt;0,"SANTANDER",IF(COUNTIF('Códigos Itaú (ref)'!$A$2:$A$44,$C2548)&gt;0,"ITAU",IF(AND(TRIM(UPPER($I2548))="CONTRATUAL",ISNUMBER(SEARCH("INDIVIDUAL",SUBSTITUTE(UPPER($D2548)," ","")))),"PREMIUM FREE",""))))</f>
        <v/>
      </c>
    </row>
    <row r="2549">
      <c r="AC2549">
        <f>IF($C2549="","",IF(COUNTIF('Códigos Santander (ref)'!$A$2:$A$79,$C2549)&gt;0,"SANTANDER",IF(COUNTIF('Códigos Itaú (ref)'!$A$2:$A$44,$C2549)&gt;0,"ITAU",IF(AND(TRIM(UPPER($I2549))="CONTRATUAL",ISNUMBER(SEARCH("INDIVIDUAL",SUBSTITUTE(UPPER($D2549)," ","")))),"PREMIUM FREE",""))))</f>
        <v/>
      </c>
    </row>
    <row r="2550">
      <c r="AC2550">
        <f>IF($C2550="","",IF(COUNTIF('Códigos Santander (ref)'!$A$2:$A$79,$C2550)&gt;0,"SANTANDER",IF(COUNTIF('Códigos Itaú (ref)'!$A$2:$A$44,$C2550)&gt;0,"ITAU",IF(AND(TRIM(UPPER($I2550))="CONTRATUAL",ISNUMBER(SEARCH("INDIVIDUAL",SUBSTITUTE(UPPER($D2550)," ","")))),"PREMIUM FREE",""))))</f>
        <v/>
      </c>
    </row>
    <row r="2551">
      <c r="AC2551">
        <f>IF($C2551="","",IF(COUNTIF('Códigos Santander (ref)'!$A$2:$A$79,$C2551)&gt;0,"SANTANDER",IF(COUNTIF('Códigos Itaú (ref)'!$A$2:$A$44,$C2551)&gt;0,"ITAU",IF(AND(TRIM(UPPER($I2551))="CONTRATUAL",ISNUMBER(SEARCH("INDIVIDUAL",SUBSTITUTE(UPPER($D2551)," ","")))),"PREMIUM FREE",""))))</f>
        <v/>
      </c>
    </row>
    <row r="2552">
      <c r="AC2552">
        <f>IF($C2552="","",IF(COUNTIF('Códigos Santander (ref)'!$A$2:$A$79,$C2552)&gt;0,"SANTANDER",IF(COUNTIF('Códigos Itaú (ref)'!$A$2:$A$44,$C2552)&gt;0,"ITAU",IF(AND(TRIM(UPPER($I2552))="CONTRATUAL",ISNUMBER(SEARCH("INDIVIDUAL",SUBSTITUTE(UPPER($D2552)," ","")))),"PREMIUM FREE",""))))</f>
        <v/>
      </c>
    </row>
    <row r="2553">
      <c r="AC2553">
        <f>IF($C2553="","",IF(COUNTIF('Códigos Santander (ref)'!$A$2:$A$79,$C2553)&gt;0,"SANTANDER",IF(COUNTIF('Códigos Itaú (ref)'!$A$2:$A$44,$C2553)&gt;0,"ITAU",IF(AND(TRIM(UPPER($I2553))="CONTRATUAL",ISNUMBER(SEARCH("INDIVIDUAL",SUBSTITUTE(UPPER($D2553)," ","")))),"PREMIUM FREE",""))))</f>
        <v/>
      </c>
    </row>
    <row r="2554">
      <c r="AC2554">
        <f>IF($C2554="","",IF(COUNTIF('Códigos Santander (ref)'!$A$2:$A$79,$C2554)&gt;0,"SANTANDER",IF(COUNTIF('Códigos Itaú (ref)'!$A$2:$A$44,$C2554)&gt;0,"ITAU",IF(AND(TRIM(UPPER($I2554))="CONTRATUAL",ISNUMBER(SEARCH("INDIVIDUAL",SUBSTITUTE(UPPER($D2554)," ","")))),"PREMIUM FREE",""))))</f>
        <v/>
      </c>
    </row>
    <row r="2555">
      <c r="AC2555">
        <f>IF($C2555="","",IF(COUNTIF('Códigos Santander (ref)'!$A$2:$A$79,$C2555)&gt;0,"SANTANDER",IF(COUNTIF('Códigos Itaú (ref)'!$A$2:$A$44,$C2555)&gt;0,"ITAU",IF(AND(TRIM(UPPER($I2555))="CONTRATUAL",ISNUMBER(SEARCH("INDIVIDUAL",SUBSTITUTE(UPPER($D2555)," ","")))),"PREMIUM FREE",""))))</f>
        <v/>
      </c>
    </row>
    <row r="2556">
      <c r="AC2556">
        <f>IF($C2556="","",IF(COUNTIF('Códigos Santander (ref)'!$A$2:$A$79,$C2556)&gt;0,"SANTANDER",IF(COUNTIF('Códigos Itaú (ref)'!$A$2:$A$44,$C2556)&gt;0,"ITAU",IF(AND(TRIM(UPPER($I2556))="CONTRATUAL",ISNUMBER(SEARCH("INDIVIDUAL",SUBSTITUTE(UPPER($D2556)," ","")))),"PREMIUM FREE",""))))</f>
        <v/>
      </c>
    </row>
    <row r="2557">
      <c r="AC2557">
        <f>IF($C2557="","",IF(COUNTIF('Códigos Santander (ref)'!$A$2:$A$79,$C2557)&gt;0,"SANTANDER",IF(COUNTIF('Códigos Itaú (ref)'!$A$2:$A$44,$C2557)&gt;0,"ITAU",IF(AND(TRIM(UPPER($I2557))="CONTRATUAL",ISNUMBER(SEARCH("INDIVIDUAL",SUBSTITUTE(UPPER($D2557)," ","")))),"PREMIUM FREE",""))))</f>
        <v/>
      </c>
    </row>
    <row r="2558">
      <c r="AC2558">
        <f>IF($C2558="","",IF(COUNTIF('Códigos Santander (ref)'!$A$2:$A$79,$C2558)&gt;0,"SANTANDER",IF(COUNTIF('Códigos Itaú (ref)'!$A$2:$A$44,$C2558)&gt;0,"ITAU",IF(AND(TRIM(UPPER($I2558))="CONTRATUAL",ISNUMBER(SEARCH("INDIVIDUAL",SUBSTITUTE(UPPER($D2558)," ","")))),"PREMIUM FREE",""))))</f>
        <v/>
      </c>
    </row>
    <row r="2559">
      <c r="AC2559">
        <f>IF($C2559="","",IF(COUNTIF('Códigos Santander (ref)'!$A$2:$A$79,$C2559)&gt;0,"SANTANDER",IF(COUNTIF('Códigos Itaú (ref)'!$A$2:$A$44,$C2559)&gt;0,"ITAU",IF(AND(TRIM(UPPER($I2559))="CONTRATUAL",ISNUMBER(SEARCH("INDIVIDUAL",SUBSTITUTE(UPPER($D2559)," ","")))),"PREMIUM FREE",""))))</f>
        <v/>
      </c>
    </row>
    <row r="2560">
      <c r="AC2560">
        <f>IF($C2560="","",IF(COUNTIF('Códigos Santander (ref)'!$A$2:$A$79,$C2560)&gt;0,"SANTANDER",IF(COUNTIF('Códigos Itaú (ref)'!$A$2:$A$44,$C2560)&gt;0,"ITAU",IF(AND(TRIM(UPPER($I2560))="CONTRATUAL",ISNUMBER(SEARCH("INDIVIDUAL",SUBSTITUTE(UPPER($D2560)," ","")))),"PREMIUM FREE",""))))</f>
        <v/>
      </c>
    </row>
    <row r="2561">
      <c r="AC2561">
        <f>IF($C2561="","",IF(COUNTIF('Códigos Santander (ref)'!$A$2:$A$79,$C2561)&gt;0,"SANTANDER",IF(COUNTIF('Códigos Itaú (ref)'!$A$2:$A$44,$C2561)&gt;0,"ITAU",IF(AND(TRIM(UPPER($I2561))="CONTRATUAL",ISNUMBER(SEARCH("INDIVIDUAL",SUBSTITUTE(UPPER($D2561)," ","")))),"PREMIUM FREE",""))))</f>
        <v/>
      </c>
    </row>
    <row r="2562">
      <c r="AC2562">
        <f>IF($C2562="","",IF(COUNTIF('Códigos Santander (ref)'!$A$2:$A$79,$C2562)&gt;0,"SANTANDER",IF(COUNTIF('Códigos Itaú (ref)'!$A$2:$A$44,$C2562)&gt;0,"ITAU",IF(AND(TRIM(UPPER($I2562))="CONTRATUAL",ISNUMBER(SEARCH("INDIVIDUAL",SUBSTITUTE(UPPER($D2562)," ","")))),"PREMIUM FREE",""))))</f>
        <v/>
      </c>
    </row>
    <row r="2563">
      <c r="AC2563">
        <f>IF($C2563="","",IF(COUNTIF('Códigos Santander (ref)'!$A$2:$A$79,$C2563)&gt;0,"SANTANDER",IF(COUNTIF('Códigos Itaú (ref)'!$A$2:$A$44,$C2563)&gt;0,"ITAU",IF(AND(TRIM(UPPER($I2563))="CONTRATUAL",ISNUMBER(SEARCH("INDIVIDUAL",SUBSTITUTE(UPPER($D2563)," ","")))),"PREMIUM FREE",""))))</f>
        <v/>
      </c>
    </row>
    <row r="2564">
      <c r="AC2564">
        <f>IF($C2564="","",IF(COUNTIF('Códigos Santander (ref)'!$A$2:$A$79,$C2564)&gt;0,"SANTANDER",IF(COUNTIF('Códigos Itaú (ref)'!$A$2:$A$44,$C2564)&gt;0,"ITAU",IF(AND(TRIM(UPPER($I2564))="CONTRATUAL",ISNUMBER(SEARCH("INDIVIDUAL",SUBSTITUTE(UPPER($D2564)," ","")))),"PREMIUM FREE",""))))</f>
        <v/>
      </c>
    </row>
    <row r="2565">
      <c r="AC2565">
        <f>IF($C2565="","",IF(COUNTIF('Códigos Santander (ref)'!$A$2:$A$79,$C2565)&gt;0,"SANTANDER",IF(COUNTIF('Códigos Itaú (ref)'!$A$2:$A$44,$C2565)&gt;0,"ITAU",IF(AND(TRIM(UPPER($I2565))="CONTRATUAL",ISNUMBER(SEARCH("INDIVIDUAL",SUBSTITUTE(UPPER($D2565)," ","")))),"PREMIUM FREE",""))))</f>
        <v/>
      </c>
    </row>
    <row r="2566">
      <c r="AC2566">
        <f>IF($C2566="","",IF(COUNTIF('Códigos Santander (ref)'!$A$2:$A$79,$C2566)&gt;0,"SANTANDER",IF(COUNTIF('Códigos Itaú (ref)'!$A$2:$A$44,$C2566)&gt;0,"ITAU",IF(AND(TRIM(UPPER($I2566))="CONTRATUAL",ISNUMBER(SEARCH("INDIVIDUAL",SUBSTITUTE(UPPER($D2566)," ","")))),"PREMIUM FREE",""))))</f>
        <v/>
      </c>
    </row>
    <row r="2567">
      <c r="AC2567">
        <f>IF($C2567="","",IF(COUNTIF('Códigos Santander (ref)'!$A$2:$A$79,$C2567)&gt;0,"SANTANDER",IF(COUNTIF('Códigos Itaú (ref)'!$A$2:$A$44,$C2567)&gt;0,"ITAU",IF(AND(TRIM(UPPER($I2567))="CONTRATUAL",ISNUMBER(SEARCH("INDIVIDUAL",SUBSTITUTE(UPPER($D2567)," ","")))),"PREMIUM FREE",""))))</f>
        <v/>
      </c>
    </row>
    <row r="2568">
      <c r="AC2568">
        <f>IF($C2568="","",IF(COUNTIF('Códigos Santander (ref)'!$A$2:$A$79,$C2568)&gt;0,"SANTANDER",IF(COUNTIF('Códigos Itaú (ref)'!$A$2:$A$44,$C2568)&gt;0,"ITAU",IF(AND(TRIM(UPPER($I2568))="CONTRATUAL",ISNUMBER(SEARCH("INDIVIDUAL",SUBSTITUTE(UPPER($D2568)," ","")))),"PREMIUM FREE",""))))</f>
        <v/>
      </c>
    </row>
    <row r="2569">
      <c r="AC2569">
        <f>IF($C2569="","",IF(COUNTIF('Códigos Santander (ref)'!$A$2:$A$79,$C2569)&gt;0,"SANTANDER",IF(COUNTIF('Códigos Itaú (ref)'!$A$2:$A$44,$C2569)&gt;0,"ITAU",IF(AND(TRIM(UPPER($I2569))="CONTRATUAL",ISNUMBER(SEARCH("INDIVIDUAL",SUBSTITUTE(UPPER($D2569)," ","")))),"PREMIUM FREE",""))))</f>
        <v/>
      </c>
    </row>
    <row r="2570">
      <c r="AC2570">
        <f>IF($C2570="","",IF(COUNTIF('Códigos Santander (ref)'!$A$2:$A$79,$C2570)&gt;0,"SANTANDER",IF(COUNTIF('Códigos Itaú (ref)'!$A$2:$A$44,$C2570)&gt;0,"ITAU",IF(AND(TRIM(UPPER($I2570))="CONTRATUAL",ISNUMBER(SEARCH("INDIVIDUAL",SUBSTITUTE(UPPER($D2570)," ","")))),"PREMIUM FREE",""))))</f>
        <v/>
      </c>
    </row>
    <row r="2571">
      <c r="AC2571">
        <f>IF($C2571="","",IF(COUNTIF('Códigos Santander (ref)'!$A$2:$A$79,$C2571)&gt;0,"SANTANDER",IF(COUNTIF('Códigos Itaú (ref)'!$A$2:$A$44,$C2571)&gt;0,"ITAU",IF(AND(TRIM(UPPER($I2571))="CONTRATUAL",ISNUMBER(SEARCH("INDIVIDUAL",SUBSTITUTE(UPPER($D2571)," ","")))),"PREMIUM FREE",""))))</f>
        <v/>
      </c>
    </row>
    <row r="2572">
      <c r="AC2572">
        <f>IF($C2572="","",IF(COUNTIF('Códigos Santander (ref)'!$A$2:$A$79,$C2572)&gt;0,"SANTANDER",IF(COUNTIF('Códigos Itaú (ref)'!$A$2:$A$44,$C2572)&gt;0,"ITAU",IF(AND(TRIM(UPPER($I2572))="CONTRATUAL",ISNUMBER(SEARCH("INDIVIDUAL",SUBSTITUTE(UPPER($D2572)," ","")))),"PREMIUM FREE",""))))</f>
        <v/>
      </c>
    </row>
    <row r="2573">
      <c r="AC2573">
        <f>IF($C2573="","",IF(COUNTIF('Códigos Santander (ref)'!$A$2:$A$79,$C2573)&gt;0,"SANTANDER",IF(COUNTIF('Códigos Itaú (ref)'!$A$2:$A$44,$C2573)&gt;0,"ITAU",IF(AND(TRIM(UPPER($I2573))="CONTRATUAL",ISNUMBER(SEARCH("INDIVIDUAL",SUBSTITUTE(UPPER($D2573)," ","")))),"PREMIUM FREE",""))))</f>
        <v/>
      </c>
    </row>
    <row r="2574">
      <c r="AC2574">
        <f>IF($C2574="","",IF(COUNTIF('Códigos Santander (ref)'!$A$2:$A$79,$C2574)&gt;0,"SANTANDER",IF(COUNTIF('Códigos Itaú (ref)'!$A$2:$A$44,$C2574)&gt;0,"ITAU",IF(AND(TRIM(UPPER($I2574))="CONTRATUAL",ISNUMBER(SEARCH("INDIVIDUAL",SUBSTITUTE(UPPER($D2574)," ","")))),"PREMIUM FREE",""))))</f>
        <v/>
      </c>
    </row>
    <row r="2575">
      <c r="AC2575">
        <f>IF($C2575="","",IF(COUNTIF('Códigos Santander (ref)'!$A$2:$A$79,$C2575)&gt;0,"SANTANDER",IF(COUNTIF('Códigos Itaú (ref)'!$A$2:$A$44,$C2575)&gt;0,"ITAU",IF(AND(TRIM(UPPER($I2575))="CONTRATUAL",ISNUMBER(SEARCH("INDIVIDUAL",SUBSTITUTE(UPPER($D2575)," ","")))),"PREMIUM FREE",""))))</f>
        <v/>
      </c>
    </row>
    <row r="2576">
      <c r="AC2576">
        <f>IF($C2576="","",IF(COUNTIF('Códigos Santander (ref)'!$A$2:$A$79,$C2576)&gt;0,"SANTANDER",IF(COUNTIF('Códigos Itaú (ref)'!$A$2:$A$44,$C2576)&gt;0,"ITAU",IF(AND(TRIM(UPPER($I2576))="CONTRATUAL",ISNUMBER(SEARCH("INDIVIDUAL",SUBSTITUTE(UPPER($D2576)," ","")))),"PREMIUM FREE",""))))</f>
        <v/>
      </c>
    </row>
    <row r="2577">
      <c r="AC2577">
        <f>IF($C2577="","",IF(COUNTIF('Códigos Santander (ref)'!$A$2:$A$79,$C2577)&gt;0,"SANTANDER",IF(COUNTIF('Códigos Itaú (ref)'!$A$2:$A$44,$C2577)&gt;0,"ITAU",IF(AND(TRIM(UPPER($I2577))="CONTRATUAL",ISNUMBER(SEARCH("INDIVIDUAL",SUBSTITUTE(UPPER($D2577)," ","")))),"PREMIUM FREE",""))))</f>
        <v/>
      </c>
    </row>
    <row r="2578">
      <c r="AC2578">
        <f>IF($C2578="","",IF(COUNTIF('Códigos Santander (ref)'!$A$2:$A$79,$C2578)&gt;0,"SANTANDER",IF(COUNTIF('Códigos Itaú (ref)'!$A$2:$A$44,$C2578)&gt;0,"ITAU",IF(AND(TRIM(UPPER($I2578))="CONTRATUAL",ISNUMBER(SEARCH("INDIVIDUAL",SUBSTITUTE(UPPER($D2578)," ","")))),"PREMIUM FREE",""))))</f>
        <v/>
      </c>
    </row>
    <row r="2579">
      <c r="AC2579">
        <f>IF($C2579="","",IF(COUNTIF('Códigos Santander (ref)'!$A$2:$A$79,$C2579)&gt;0,"SANTANDER",IF(COUNTIF('Códigos Itaú (ref)'!$A$2:$A$44,$C2579)&gt;0,"ITAU",IF(AND(TRIM(UPPER($I2579))="CONTRATUAL",ISNUMBER(SEARCH("INDIVIDUAL",SUBSTITUTE(UPPER($D2579)," ","")))),"PREMIUM FREE",""))))</f>
        <v/>
      </c>
    </row>
    <row r="2580">
      <c r="AC2580">
        <f>IF($C2580="","",IF(COUNTIF('Códigos Santander (ref)'!$A$2:$A$79,$C2580)&gt;0,"SANTANDER",IF(COUNTIF('Códigos Itaú (ref)'!$A$2:$A$44,$C2580)&gt;0,"ITAU",IF(AND(TRIM(UPPER($I2580))="CONTRATUAL",ISNUMBER(SEARCH("INDIVIDUAL",SUBSTITUTE(UPPER($D2580)," ","")))),"PREMIUM FREE",""))))</f>
        <v/>
      </c>
    </row>
    <row r="2581">
      <c r="AC2581">
        <f>IF($C2581="","",IF(COUNTIF('Códigos Santander (ref)'!$A$2:$A$79,$C2581)&gt;0,"SANTANDER",IF(COUNTIF('Códigos Itaú (ref)'!$A$2:$A$44,$C2581)&gt;0,"ITAU",IF(AND(TRIM(UPPER($I2581))="CONTRATUAL",ISNUMBER(SEARCH("INDIVIDUAL",SUBSTITUTE(UPPER($D2581)," ","")))),"PREMIUM FREE",""))))</f>
        <v/>
      </c>
    </row>
    <row r="2582">
      <c r="AC2582">
        <f>IF($C2582="","",IF(COUNTIF('Códigos Santander (ref)'!$A$2:$A$79,$C2582)&gt;0,"SANTANDER",IF(COUNTIF('Códigos Itaú (ref)'!$A$2:$A$44,$C2582)&gt;0,"ITAU",IF(AND(TRIM(UPPER($I2582))="CONTRATUAL",ISNUMBER(SEARCH("INDIVIDUAL",SUBSTITUTE(UPPER($D2582)," ","")))),"PREMIUM FREE",""))))</f>
        <v/>
      </c>
    </row>
    <row r="2583">
      <c r="AC2583">
        <f>IF($C2583="","",IF(COUNTIF('Códigos Santander (ref)'!$A$2:$A$79,$C2583)&gt;0,"SANTANDER",IF(COUNTIF('Códigos Itaú (ref)'!$A$2:$A$44,$C2583)&gt;0,"ITAU",IF(AND(TRIM(UPPER($I2583))="CONTRATUAL",ISNUMBER(SEARCH("INDIVIDUAL",SUBSTITUTE(UPPER($D2583)," ","")))),"PREMIUM FREE",""))))</f>
        <v/>
      </c>
    </row>
    <row r="2584">
      <c r="AC2584">
        <f>IF($C2584="","",IF(COUNTIF('Códigos Santander (ref)'!$A$2:$A$79,$C2584)&gt;0,"SANTANDER",IF(COUNTIF('Códigos Itaú (ref)'!$A$2:$A$44,$C2584)&gt;0,"ITAU",IF(AND(TRIM(UPPER($I2584))="CONTRATUAL",ISNUMBER(SEARCH("INDIVIDUAL",SUBSTITUTE(UPPER($D2584)," ","")))),"PREMIUM FREE",""))))</f>
        <v/>
      </c>
    </row>
    <row r="2585">
      <c r="AC2585">
        <f>IF($C2585="","",IF(COUNTIF('Códigos Santander (ref)'!$A$2:$A$79,$C2585)&gt;0,"SANTANDER",IF(COUNTIF('Códigos Itaú (ref)'!$A$2:$A$44,$C2585)&gt;0,"ITAU",IF(AND(TRIM(UPPER($I2585))="CONTRATUAL",ISNUMBER(SEARCH("INDIVIDUAL",SUBSTITUTE(UPPER($D2585)," ","")))),"PREMIUM FREE",""))))</f>
        <v/>
      </c>
    </row>
    <row r="2586">
      <c r="AC2586">
        <f>IF($C2586="","",IF(COUNTIF('Códigos Santander (ref)'!$A$2:$A$79,$C2586)&gt;0,"SANTANDER",IF(COUNTIF('Códigos Itaú (ref)'!$A$2:$A$44,$C2586)&gt;0,"ITAU",IF(AND(TRIM(UPPER($I2586))="CONTRATUAL",ISNUMBER(SEARCH("INDIVIDUAL",SUBSTITUTE(UPPER($D2586)," ","")))),"PREMIUM FREE",""))))</f>
        <v/>
      </c>
    </row>
    <row r="2587">
      <c r="AC2587">
        <f>IF($C2587="","",IF(COUNTIF('Códigos Santander (ref)'!$A$2:$A$79,$C2587)&gt;0,"SANTANDER",IF(COUNTIF('Códigos Itaú (ref)'!$A$2:$A$44,$C2587)&gt;0,"ITAU",IF(AND(TRIM(UPPER($I2587))="CONTRATUAL",ISNUMBER(SEARCH("INDIVIDUAL",SUBSTITUTE(UPPER($D2587)," ","")))),"PREMIUM FREE",""))))</f>
        <v/>
      </c>
    </row>
    <row r="2588">
      <c r="AC2588">
        <f>IF($C2588="","",IF(COUNTIF('Códigos Santander (ref)'!$A$2:$A$79,$C2588)&gt;0,"SANTANDER",IF(COUNTIF('Códigos Itaú (ref)'!$A$2:$A$44,$C2588)&gt;0,"ITAU",IF(AND(TRIM(UPPER($I2588))="CONTRATUAL",ISNUMBER(SEARCH("INDIVIDUAL",SUBSTITUTE(UPPER($D2588)," ","")))),"PREMIUM FREE",""))))</f>
        <v/>
      </c>
    </row>
    <row r="2589">
      <c r="AC2589">
        <f>IF($C2589="","",IF(COUNTIF('Códigos Santander (ref)'!$A$2:$A$79,$C2589)&gt;0,"SANTANDER",IF(COUNTIF('Códigos Itaú (ref)'!$A$2:$A$44,$C2589)&gt;0,"ITAU",IF(AND(TRIM(UPPER($I2589))="CONTRATUAL",ISNUMBER(SEARCH("INDIVIDUAL",SUBSTITUTE(UPPER($D2589)," ","")))),"PREMIUM FREE",""))))</f>
        <v/>
      </c>
    </row>
    <row r="2590">
      <c r="AC2590">
        <f>IF($C2590="","",IF(COUNTIF('Códigos Santander (ref)'!$A$2:$A$79,$C2590)&gt;0,"SANTANDER",IF(COUNTIF('Códigos Itaú (ref)'!$A$2:$A$44,$C2590)&gt;0,"ITAU",IF(AND(TRIM(UPPER($I2590))="CONTRATUAL",ISNUMBER(SEARCH("INDIVIDUAL",SUBSTITUTE(UPPER($D2590)," ","")))),"PREMIUM FREE",""))))</f>
        <v/>
      </c>
    </row>
    <row r="2591">
      <c r="AC2591">
        <f>IF($C2591="","",IF(COUNTIF('Códigos Santander (ref)'!$A$2:$A$79,$C2591)&gt;0,"SANTANDER",IF(COUNTIF('Códigos Itaú (ref)'!$A$2:$A$44,$C2591)&gt;0,"ITAU",IF(AND(TRIM(UPPER($I2591))="CONTRATUAL",ISNUMBER(SEARCH("INDIVIDUAL",SUBSTITUTE(UPPER($D2591)," ","")))),"PREMIUM FREE",""))))</f>
        <v/>
      </c>
    </row>
    <row r="2592">
      <c r="AC2592">
        <f>IF($C2592="","",IF(COUNTIF('Códigos Santander (ref)'!$A$2:$A$79,$C2592)&gt;0,"SANTANDER",IF(COUNTIF('Códigos Itaú (ref)'!$A$2:$A$44,$C2592)&gt;0,"ITAU",IF(AND(TRIM(UPPER($I2592))="CONTRATUAL",ISNUMBER(SEARCH("INDIVIDUAL",SUBSTITUTE(UPPER($D2592)," ","")))),"PREMIUM FREE",""))))</f>
        <v/>
      </c>
    </row>
    <row r="2593">
      <c r="AC2593">
        <f>IF($C2593="","",IF(COUNTIF('Códigos Santander (ref)'!$A$2:$A$79,$C2593)&gt;0,"SANTANDER",IF(COUNTIF('Códigos Itaú (ref)'!$A$2:$A$44,$C2593)&gt;0,"ITAU",IF(AND(TRIM(UPPER($I2593))="CONTRATUAL",ISNUMBER(SEARCH("INDIVIDUAL",SUBSTITUTE(UPPER($D2593)," ","")))),"PREMIUM FREE",""))))</f>
        <v/>
      </c>
    </row>
    <row r="2594">
      <c r="AC2594">
        <f>IF($C2594="","",IF(COUNTIF('Códigos Santander (ref)'!$A$2:$A$79,$C2594)&gt;0,"SANTANDER",IF(COUNTIF('Códigos Itaú (ref)'!$A$2:$A$44,$C2594)&gt;0,"ITAU",IF(AND(TRIM(UPPER($I2594))="CONTRATUAL",ISNUMBER(SEARCH("INDIVIDUAL",SUBSTITUTE(UPPER($D2594)," ","")))),"PREMIUM FREE",""))))</f>
        <v/>
      </c>
    </row>
    <row r="2595">
      <c r="AC2595">
        <f>IF($C2595="","",IF(COUNTIF('Códigos Santander (ref)'!$A$2:$A$79,$C2595)&gt;0,"SANTANDER",IF(COUNTIF('Códigos Itaú (ref)'!$A$2:$A$44,$C2595)&gt;0,"ITAU",IF(AND(TRIM(UPPER($I2595))="CONTRATUAL",ISNUMBER(SEARCH("INDIVIDUAL",SUBSTITUTE(UPPER($D2595)," ","")))),"PREMIUM FREE",""))))</f>
        <v/>
      </c>
    </row>
    <row r="2596">
      <c r="AC2596">
        <f>IF($C2596="","",IF(COUNTIF('Códigos Santander (ref)'!$A$2:$A$79,$C2596)&gt;0,"SANTANDER",IF(COUNTIF('Códigos Itaú (ref)'!$A$2:$A$44,$C2596)&gt;0,"ITAU",IF(AND(TRIM(UPPER($I2596))="CONTRATUAL",ISNUMBER(SEARCH("INDIVIDUAL",SUBSTITUTE(UPPER($D2596)," ","")))),"PREMIUM FREE",""))))</f>
        <v/>
      </c>
    </row>
    <row r="2597">
      <c r="AC2597">
        <f>IF($C2597="","",IF(COUNTIF('Códigos Santander (ref)'!$A$2:$A$79,$C2597)&gt;0,"SANTANDER",IF(COUNTIF('Códigos Itaú (ref)'!$A$2:$A$44,$C2597)&gt;0,"ITAU",IF(AND(TRIM(UPPER($I2597))="CONTRATUAL",ISNUMBER(SEARCH("INDIVIDUAL",SUBSTITUTE(UPPER($D2597)," ","")))),"PREMIUM FREE",""))))</f>
        <v/>
      </c>
    </row>
    <row r="2598">
      <c r="AC2598">
        <f>IF($C2598="","",IF(COUNTIF('Códigos Santander (ref)'!$A$2:$A$79,$C2598)&gt;0,"SANTANDER",IF(COUNTIF('Códigos Itaú (ref)'!$A$2:$A$44,$C2598)&gt;0,"ITAU",IF(AND(TRIM(UPPER($I2598))="CONTRATUAL",ISNUMBER(SEARCH("INDIVIDUAL",SUBSTITUTE(UPPER($D2598)," ","")))),"PREMIUM FREE",""))))</f>
        <v/>
      </c>
    </row>
    <row r="2599">
      <c r="AC2599">
        <f>IF($C2599="","",IF(COUNTIF('Códigos Santander (ref)'!$A$2:$A$79,$C2599)&gt;0,"SANTANDER",IF(COUNTIF('Códigos Itaú (ref)'!$A$2:$A$44,$C2599)&gt;0,"ITAU",IF(AND(TRIM(UPPER($I2599))="CONTRATUAL",ISNUMBER(SEARCH("INDIVIDUAL",SUBSTITUTE(UPPER($D2599)," ","")))),"PREMIUM FREE",""))))</f>
        <v/>
      </c>
    </row>
    <row r="2600">
      <c r="AC2600">
        <f>IF($C2600="","",IF(COUNTIF('Códigos Santander (ref)'!$A$2:$A$79,$C2600)&gt;0,"SANTANDER",IF(COUNTIF('Códigos Itaú (ref)'!$A$2:$A$44,$C2600)&gt;0,"ITAU",IF(AND(TRIM(UPPER($I2600))="CONTRATUAL",ISNUMBER(SEARCH("INDIVIDUAL",SUBSTITUTE(UPPER($D2600)," ","")))),"PREMIUM FREE",""))))</f>
        <v/>
      </c>
    </row>
    <row r="2601">
      <c r="AC2601">
        <f>IF($C2601="","",IF(COUNTIF('Códigos Santander (ref)'!$A$2:$A$79,$C2601)&gt;0,"SANTANDER",IF(COUNTIF('Códigos Itaú (ref)'!$A$2:$A$44,$C2601)&gt;0,"ITAU",IF(AND(TRIM(UPPER($I2601))="CONTRATUAL",ISNUMBER(SEARCH("INDIVIDUAL",SUBSTITUTE(UPPER($D2601)," ","")))),"PREMIUM FREE",""))))</f>
        <v/>
      </c>
    </row>
    <row r="2602">
      <c r="AC2602">
        <f>IF($C2602="","",IF(COUNTIF('Códigos Santander (ref)'!$A$2:$A$79,$C2602)&gt;0,"SANTANDER",IF(COUNTIF('Códigos Itaú (ref)'!$A$2:$A$44,$C2602)&gt;0,"ITAU",IF(AND(TRIM(UPPER($I2602))="CONTRATUAL",ISNUMBER(SEARCH("INDIVIDUAL",SUBSTITUTE(UPPER($D2602)," ","")))),"PREMIUM FREE",""))))</f>
        <v/>
      </c>
    </row>
    <row r="2603">
      <c r="AC2603">
        <f>IF($C2603="","",IF(COUNTIF('Códigos Santander (ref)'!$A$2:$A$79,$C2603)&gt;0,"SANTANDER",IF(COUNTIF('Códigos Itaú (ref)'!$A$2:$A$44,$C2603)&gt;0,"ITAU",IF(AND(TRIM(UPPER($I2603))="CONTRATUAL",ISNUMBER(SEARCH("INDIVIDUAL",SUBSTITUTE(UPPER($D2603)," ","")))),"PREMIUM FREE",""))))</f>
        <v/>
      </c>
    </row>
    <row r="2604">
      <c r="AC2604">
        <f>IF($C2604="","",IF(COUNTIF('Códigos Santander (ref)'!$A$2:$A$79,$C2604)&gt;0,"SANTANDER",IF(COUNTIF('Códigos Itaú (ref)'!$A$2:$A$44,$C2604)&gt;0,"ITAU",IF(AND(TRIM(UPPER($I2604))="CONTRATUAL",ISNUMBER(SEARCH("INDIVIDUAL",SUBSTITUTE(UPPER($D2604)," ","")))),"PREMIUM FREE",""))))</f>
        <v/>
      </c>
    </row>
    <row r="2605">
      <c r="AC2605">
        <f>IF($C2605="","",IF(COUNTIF('Códigos Santander (ref)'!$A$2:$A$79,$C2605)&gt;0,"SANTANDER",IF(COUNTIF('Códigos Itaú (ref)'!$A$2:$A$44,$C2605)&gt;0,"ITAU",IF(AND(TRIM(UPPER($I2605))="CONTRATUAL",ISNUMBER(SEARCH("INDIVIDUAL",SUBSTITUTE(UPPER($D2605)," ","")))),"PREMIUM FREE",""))))</f>
        <v/>
      </c>
    </row>
    <row r="2606">
      <c r="AC2606">
        <f>IF($C2606="","",IF(COUNTIF('Códigos Santander (ref)'!$A$2:$A$79,$C2606)&gt;0,"SANTANDER",IF(COUNTIF('Códigos Itaú (ref)'!$A$2:$A$44,$C2606)&gt;0,"ITAU",IF(AND(TRIM(UPPER($I2606))="CONTRATUAL",ISNUMBER(SEARCH("INDIVIDUAL",SUBSTITUTE(UPPER($D2606)," ","")))),"PREMIUM FREE",""))))</f>
        <v/>
      </c>
    </row>
    <row r="2607">
      <c r="AC2607">
        <f>IF($C2607="","",IF(COUNTIF('Códigos Santander (ref)'!$A$2:$A$79,$C2607)&gt;0,"SANTANDER",IF(COUNTIF('Códigos Itaú (ref)'!$A$2:$A$44,$C2607)&gt;0,"ITAU",IF(AND(TRIM(UPPER($I2607))="CONTRATUAL",ISNUMBER(SEARCH("INDIVIDUAL",SUBSTITUTE(UPPER($D2607)," ","")))),"PREMIUM FREE",""))))</f>
        <v/>
      </c>
    </row>
    <row r="2608">
      <c r="AC2608">
        <f>IF($C2608="","",IF(COUNTIF('Códigos Santander (ref)'!$A$2:$A$79,$C2608)&gt;0,"SANTANDER",IF(COUNTIF('Códigos Itaú (ref)'!$A$2:$A$44,$C2608)&gt;0,"ITAU",IF(AND(TRIM(UPPER($I2608))="CONTRATUAL",ISNUMBER(SEARCH("INDIVIDUAL",SUBSTITUTE(UPPER($D2608)," ","")))),"PREMIUM FREE",""))))</f>
        <v/>
      </c>
    </row>
    <row r="2609">
      <c r="AC2609">
        <f>IF($C2609="","",IF(COUNTIF('Códigos Santander (ref)'!$A$2:$A$79,$C2609)&gt;0,"SANTANDER",IF(COUNTIF('Códigos Itaú (ref)'!$A$2:$A$44,$C2609)&gt;0,"ITAU",IF(AND(TRIM(UPPER($I2609))="CONTRATUAL",ISNUMBER(SEARCH("INDIVIDUAL",SUBSTITUTE(UPPER($D2609)," ","")))),"PREMIUM FREE",""))))</f>
        <v/>
      </c>
    </row>
    <row r="2610">
      <c r="AC2610">
        <f>IF($C2610="","",IF(COUNTIF('Códigos Santander (ref)'!$A$2:$A$79,$C2610)&gt;0,"SANTANDER",IF(COUNTIF('Códigos Itaú (ref)'!$A$2:$A$44,$C2610)&gt;0,"ITAU",IF(AND(TRIM(UPPER($I2610))="CONTRATUAL",ISNUMBER(SEARCH("INDIVIDUAL",SUBSTITUTE(UPPER($D2610)," ","")))),"PREMIUM FREE",""))))</f>
        <v/>
      </c>
    </row>
    <row r="2611">
      <c r="AC2611">
        <f>IF($C2611="","",IF(COUNTIF('Códigos Santander (ref)'!$A$2:$A$79,$C2611)&gt;0,"SANTANDER",IF(COUNTIF('Códigos Itaú (ref)'!$A$2:$A$44,$C2611)&gt;0,"ITAU",IF(AND(TRIM(UPPER($I2611))="CONTRATUAL",ISNUMBER(SEARCH("INDIVIDUAL",SUBSTITUTE(UPPER($D2611)," ","")))),"PREMIUM FREE",""))))</f>
        <v/>
      </c>
    </row>
    <row r="2612">
      <c r="AC2612">
        <f>IF($C2612="","",IF(COUNTIF('Códigos Santander (ref)'!$A$2:$A$79,$C2612)&gt;0,"SANTANDER",IF(COUNTIF('Códigos Itaú (ref)'!$A$2:$A$44,$C2612)&gt;0,"ITAU",IF(AND(TRIM(UPPER($I2612))="CONTRATUAL",ISNUMBER(SEARCH("INDIVIDUAL",SUBSTITUTE(UPPER($D2612)," ","")))),"PREMIUM FREE",""))))</f>
        <v/>
      </c>
    </row>
    <row r="2613">
      <c r="AC2613">
        <f>IF($C2613="","",IF(COUNTIF('Códigos Santander (ref)'!$A$2:$A$79,$C2613)&gt;0,"SANTANDER",IF(COUNTIF('Códigos Itaú (ref)'!$A$2:$A$44,$C2613)&gt;0,"ITAU",IF(AND(TRIM(UPPER($I2613))="CONTRATUAL",ISNUMBER(SEARCH("INDIVIDUAL",SUBSTITUTE(UPPER($D2613)," ","")))),"PREMIUM FREE",""))))</f>
        <v/>
      </c>
    </row>
    <row r="2614">
      <c r="AC2614">
        <f>IF($C2614="","",IF(COUNTIF('Códigos Santander (ref)'!$A$2:$A$79,$C2614)&gt;0,"SANTANDER",IF(COUNTIF('Códigos Itaú (ref)'!$A$2:$A$44,$C2614)&gt;0,"ITAU",IF(AND(TRIM(UPPER($I2614))="CONTRATUAL",ISNUMBER(SEARCH("INDIVIDUAL",SUBSTITUTE(UPPER($D2614)," ","")))),"PREMIUM FREE",""))))</f>
        <v/>
      </c>
    </row>
    <row r="2615">
      <c r="AC2615">
        <f>IF($C2615="","",IF(COUNTIF('Códigos Santander (ref)'!$A$2:$A$79,$C2615)&gt;0,"SANTANDER",IF(COUNTIF('Códigos Itaú (ref)'!$A$2:$A$44,$C2615)&gt;0,"ITAU",IF(AND(TRIM(UPPER($I2615))="CONTRATUAL",ISNUMBER(SEARCH("INDIVIDUAL",SUBSTITUTE(UPPER($D2615)," ","")))),"PREMIUM FREE",""))))</f>
        <v/>
      </c>
    </row>
    <row r="2616">
      <c r="AC2616">
        <f>IF($C2616="","",IF(COUNTIF('Códigos Santander (ref)'!$A$2:$A$79,$C2616)&gt;0,"SANTANDER",IF(COUNTIF('Códigos Itaú (ref)'!$A$2:$A$44,$C2616)&gt;0,"ITAU",IF(AND(TRIM(UPPER($I2616))="CONTRATUAL",ISNUMBER(SEARCH("INDIVIDUAL",SUBSTITUTE(UPPER($D2616)," ","")))),"PREMIUM FREE",""))))</f>
        <v/>
      </c>
    </row>
    <row r="2617">
      <c r="AC2617">
        <f>IF($C2617="","",IF(COUNTIF('Códigos Santander (ref)'!$A$2:$A$79,$C2617)&gt;0,"SANTANDER",IF(COUNTIF('Códigos Itaú (ref)'!$A$2:$A$44,$C2617)&gt;0,"ITAU",IF(AND(TRIM(UPPER($I2617))="CONTRATUAL",ISNUMBER(SEARCH("INDIVIDUAL",SUBSTITUTE(UPPER($D2617)," ","")))),"PREMIUM FREE",""))))</f>
        <v/>
      </c>
    </row>
    <row r="2618">
      <c r="AC2618">
        <f>IF($C2618="","",IF(COUNTIF('Códigos Santander (ref)'!$A$2:$A$79,$C2618)&gt;0,"SANTANDER",IF(COUNTIF('Códigos Itaú (ref)'!$A$2:$A$44,$C2618)&gt;0,"ITAU",IF(AND(TRIM(UPPER($I2618))="CONTRATUAL",ISNUMBER(SEARCH("INDIVIDUAL",SUBSTITUTE(UPPER($D2618)," ","")))),"PREMIUM FREE",""))))</f>
        <v/>
      </c>
    </row>
    <row r="2619">
      <c r="AC2619">
        <f>IF($C2619="","",IF(COUNTIF('Códigos Santander (ref)'!$A$2:$A$79,$C2619)&gt;0,"SANTANDER",IF(COUNTIF('Códigos Itaú (ref)'!$A$2:$A$44,$C2619)&gt;0,"ITAU",IF(AND(TRIM(UPPER($I2619))="CONTRATUAL",ISNUMBER(SEARCH("INDIVIDUAL",SUBSTITUTE(UPPER($D2619)," ","")))),"PREMIUM FREE",""))))</f>
        <v/>
      </c>
    </row>
    <row r="2620">
      <c r="AC2620">
        <f>IF($C2620="","",IF(COUNTIF('Códigos Santander (ref)'!$A$2:$A$79,$C2620)&gt;0,"SANTANDER",IF(COUNTIF('Códigos Itaú (ref)'!$A$2:$A$44,$C2620)&gt;0,"ITAU",IF(AND(TRIM(UPPER($I2620))="CONTRATUAL",ISNUMBER(SEARCH("INDIVIDUAL",SUBSTITUTE(UPPER($D2620)," ","")))),"PREMIUM FREE",""))))</f>
        <v/>
      </c>
    </row>
    <row r="2621">
      <c r="AC2621">
        <f>IF($C2621="","",IF(COUNTIF('Códigos Santander (ref)'!$A$2:$A$79,$C2621)&gt;0,"SANTANDER",IF(COUNTIF('Códigos Itaú (ref)'!$A$2:$A$44,$C2621)&gt;0,"ITAU",IF(AND(TRIM(UPPER($I2621))="CONTRATUAL",ISNUMBER(SEARCH("INDIVIDUAL",SUBSTITUTE(UPPER($D2621)," ","")))),"PREMIUM FREE",""))))</f>
        <v/>
      </c>
    </row>
    <row r="2622">
      <c r="AC2622">
        <f>IF($C2622="","",IF(COUNTIF('Códigos Santander (ref)'!$A$2:$A$79,$C2622)&gt;0,"SANTANDER",IF(COUNTIF('Códigos Itaú (ref)'!$A$2:$A$44,$C2622)&gt;0,"ITAU",IF(AND(TRIM(UPPER($I2622))="CONTRATUAL",ISNUMBER(SEARCH("INDIVIDUAL",SUBSTITUTE(UPPER($D2622)," ","")))),"PREMIUM FREE",""))))</f>
        <v/>
      </c>
    </row>
    <row r="2623">
      <c r="AC2623">
        <f>IF($C2623="","",IF(COUNTIF('Códigos Santander (ref)'!$A$2:$A$79,$C2623)&gt;0,"SANTANDER",IF(COUNTIF('Códigos Itaú (ref)'!$A$2:$A$44,$C2623)&gt;0,"ITAU",IF(AND(TRIM(UPPER($I2623))="CONTRATUAL",ISNUMBER(SEARCH("INDIVIDUAL",SUBSTITUTE(UPPER($D2623)," ","")))),"PREMIUM FREE",""))))</f>
        <v/>
      </c>
    </row>
    <row r="2624">
      <c r="AC2624">
        <f>IF($C2624="","",IF(COUNTIF('Códigos Santander (ref)'!$A$2:$A$79,$C2624)&gt;0,"SANTANDER",IF(COUNTIF('Códigos Itaú (ref)'!$A$2:$A$44,$C2624)&gt;0,"ITAU",IF(AND(TRIM(UPPER($I2624))="CONTRATUAL",ISNUMBER(SEARCH("INDIVIDUAL",SUBSTITUTE(UPPER($D2624)," ","")))),"PREMIUM FREE",""))))</f>
        <v/>
      </c>
    </row>
    <row r="2625">
      <c r="AC2625">
        <f>IF($C2625="","",IF(COUNTIF('Códigos Santander (ref)'!$A$2:$A$79,$C2625)&gt;0,"SANTANDER",IF(COUNTIF('Códigos Itaú (ref)'!$A$2:$A$44,$C2625)&gt;0,"ITAU",IF(AND(TRIM(UPPER($I2625))="CONTRATUAL",ISNUMBER(SEARCH("INDIVIDUAL",SUBSTITUTE(UPPER($D2625)," ","")))),"PREMIUM FREE",""))))</f>
        <v/>
      </c>
    </row>
    <row r="2626">
      <c r="AC2626">
        <f>IF($C2626="","",IF(COUNTIF('Códigos Santander (ref)'!$A$2:$A$79,$C2626)&gt;0,"SANTANDER",IF(COUNTIF('Códigos Itaú (ref)'!$A$2:$A$44,$C2626)&gt;0,"ITAU",IF(AND(TRIM(UPPER($I2626))="CONTRATUAL",ISNUMBER(SEARCH("INDIVIDUAL",SUBSTITUTE(UPPER($D2626)," ","")))),"PREMIUM FREE",""))))</f>
        <v/>
      </c>
    </row>
    <row r="2627">
      <c r="AC2627">
        <f>IF($C2627="","",IF(COUNTIF('Códigos Santander (ref)'!$A$2:$A$79,$C2627)&gt;0,"SANTANDER",IF(COUNTIF('Códigos Itaú (ref)'!$A$2:$A$44,$C2627)&gt;0,"ITAU",IF(AND(TRIM(UPPER($I2627))="CONTRATUAL",ISNUMBER(SEARCH("INDIVIDUAL",SUBSTITUTE(UPPER($D2627)," ","")))),"PREMIUM FREE",""))))</f>
        <v/>
      </c>
    </row>
    <row r="2628">
      <c r="AC2628">
        <f>IF($C2628="","",IF(COUNTIF('Códigos Santander (ref)'!$A$2:$A$79,$C2628)&gt;0,"SANTANDER",IF(COUNTIF('Códigos Itaú (ref)'!$A$2:$A$44,$C2628)&gt;0,"ITAU",IF(AND(TRIM(UPPER($I2628))="CONTRATUAL",ISNUMBER(SEARCH("INDIVIDUAL",SUBSTITUTE(UPPER($D2628)," ","")))),"PREMIUM FREE",""))))</f>
        <v/>
      </c>
    </row>
    <row r="2629">
      <c r="AC2629">
        <f>IF($C2629="","",IF(COUNTIF('Códigos Santander (ref)'!$A$2:$A$79,$C2629)&gt;0,"SANTANDER",IF(COUNTIF('Códigos Itaú (ref)'!$A$2:$A$44,$C2629)&gt;0,"ITAU",IF(AND(TRIM(UPPER($I2629))="CONTRATUAL",ISNUMBER(SEARCH("INDIVIDUAL",SUBSTITUTE(UPPER($D2629)," ","")))),"PREMIUM FREE",""))))</f>
        <v/>
      </c>
    </row>
    <row r="2630">
      <c r="AC2630">
        <f>IF($C2630="","",IF(COUNTIF('Códigos Santander (ref)'!$A$2:$A$79,$C2630)&gt;0,"SANTANDER",IF(COUNTIF('Códigos Itaú (ref)'!$A$2:$A$44,$C2630)&gt;0,"ITAU",IF(AND(TRIM(UPPER($I2630))="CONTRATUAL",ISNUMBER(SEARCH("INDIVIDUAL",SUBSTITUTE(UPPER($D2630)," ","")))),"PREMIUM FREE",""))))</f>
        <v/>
      </c>
    </row>
    <row r="2631">
      <c r="AC2631">
        <f>IF($C2631="","",IF(COUNTIF('Códigos Santander (ref)'!$A$2:$A$79,$C2631)&gt;0,"SANTANDER",IF(COUNTIF('Códigos Itaú (ref)'!$A$2:$A$44,$C2631)&gt;0,"ITAU",IF(AND(TRIM(UPPER($I2631))="CONTRATUAL",ISNUMBER(SEARCH("INDIVIDUAL",SUBSTITUTE(UPPER($D2631)," ","")))),"PREMIUM FREE",""))))</f>
        <v/>
      </c>
    </row>
    <row r="2632">
      <c r="AC2632">
        <f>IF($C2632="","",IF(COUNTIF('Códigos Santander (ref)'!$A$2:$A$79,$C2632)&gt;0,"SANTANDER",IF(COUNTIF('Códigos Itaú (ref)'!$A$2:$A$44,$C2632)&gt;0,"ITAU",IF(AND(TRIM(UPPER($I2632))="CONTRATUAL",ISNUMBER(SEARCH("INDIVIDUAL",SUBSTITUTE(UPPER($D2632)," ","")))),"PREMIUM FREE",""))))</f>
        <v/>
      </c>
    </row>
    <row r="2633">
      <c r="AC2633">
        <f>IF($C2633="","",IF(COUNTIF('Códigos Santander (ref)'!$A$2:$A$79,$C2633)&gt;0,"SANTANDER",IF(COUNTIF('Códigos Itaú (ref)'!$A$2:$A$44,$C2633)&gt;0,"ITAU",IF(AND(TRIM(UPPER($I2633))="CONTRATUAL",ISNUMBER(SEARCH("INDIVIDUAL",SUBSTITUTE(UPPER($D2633)," ","")))),"PREMIUM FREE",""))))</f>
        <v/>
      </c>
    </row>
    <row r="2634">
      <c r="AC2634">
        <f>IF($C2634="","",IF(COUNTIF('Códigos Santander (ref)'!$A$2:$A$79,$C2634)&gt;0,"SANTANDER",IF(COUNTIF('Códigos Itaú (ref)'!$A$2:$A$44,$C2634)&gt;0,"ITAU",IF(AND(TRIM(UPPER($I2634))="CONTRATUAL",ISNUMBER(SEARCH("INDIVIDUAL",SUBSTITUTE(UPPER($D2634)," ","")))),"PREMIUM FREE",""))))</f>
        <v/>
      </c>
    </row>
    <row r="2635">
      <c r="AC2635">
        <f>IF($C2635="","",IF(COUNTIF('Códigos Santander (ref)'!$A$2:$A$79,$C2635)&gt;0,"SANTANDER",IF(COUNTIF('Códigos Itaú (ref)'!$A$2:$A$44,$C2635)&gt;0,"ITAU",IF(AND(TRIM(UPPER($I2635))="CONTRATUAL",ISNUMBER(SEARCH("INDIVIDUAL",SUBSTITUTE(UPPER($D2635)," ","")))),"PREMIUM FREE",""))))</f>
        <v/>
      </c>
    </row>
    <row r="2636">
      <c r="AC2636">
        <f>IF($C2636="","",IF(COUNTIF('Códigos Santander (ref)'!$A$2:$A$79,$C2636)&gt;0,"SANTANDER",IF(COUNTIF('Códigos Itaú (ref)'!$A$2:$A$44,$C2636)&gt;0,"ITAU",IF(AND(TRIM(UPPER($I2636))="CONTRATUAL",ISNUMBER(SEARCH("INDIVIDUAL",SUBSTITUTE(UPPER($D2636)," ","")))),"PREMIUM FREE",""))))</f>
        <v/>
      </c>
    </row>
    <row r="2637">
      <c r="AC2637">
        <f>IF($C2637="","",IF(COUNTIF('Códigos Santander (ref)'!$A$2:$A$79,$C2637)&gt;0,"SANTANDER",IF(COUNTIF('Códigos Itaú (ref)'!$A$2:$A$44,$C2637)&gt;0,"ITAU",IF(AND(TRIM(UPPER($I2637))="CONTRATUAL",ISNUMBER(SEARCH("INDIVIDUAL",SUBSTITUTE(UPPER($D2637)," ","")))),"PREMIUM FREE",""))))</f>
        <v/>
      </c>
    </row>
    <row r="2638">
      <c r="AC2638">
        <f>IF($C2638="","",IF(COUNTIF('Códigos Santander (ref)'!$A$2:$A$79,$C2638)&gt;0,"SANTANDER",IF(COUNTIF('Códigos Itaú (ref)'!$A$2:$A$44,$C2638)&gt;0,"ITAU",IF(AND(TRIM(UPPER($I2638))="CONTRATUAL",ISNUMBER(SEARCH("INDIVIDUAL",SUBSTITUTE(UPPER($D2638)," ","")))),"PREMIUM FREE",""))))</f>
        <v/>
      </c>
    </row>
    <row r="2639">
      <c r="AC2639">
        <f>IF($C2639="","",IF(COUNTIF('Códigos Santander (ref)'!$A$2:$A$79,$C2639)&gt;0,"SANTANDER",IF(COUNTIF('Códigos Itaú (ref)'!$A$2:$A$44,$C2639)&gt;0,"ITAU",IF(AND(TRIM(UPPER($I2639))="CONTRATUAL",ISNUMBER(SEARCH("INDIVIDUAL",SUBSTITUTE(UPPER($D2639)," ","")))),"PREMIUM FREE",""))))</f>
        <v/>
      </c>
    </row>
    <row r="2640">
      <c r="AC2640">
        <f>IF($C2640="","",IF(COUNTIF('Códigos Santander (ref)'!$A$2:$A$79,$C2640)&gt;0,"SANTANDER",IF(COUNTIF('Códigos Itaú (ref)'!$A$2:$A$44,$C2640)&gt;0,"ITAU",IF(AND(TRIM(UPPER($I2640))="CONTRATUAL",ISNUMBER(SEARCH("INDIVIDUAL",SUBSTITUTE(UPPER($D2640)," ","")))),"PREMIUM FREE",""))))</f>
        <v/>
      </c>
    </row>
    <row r="2641">
      <c r="AC2641">
        <f>IF($C2641="","",IF(COUNTIF('Códigos Santander (ref)'!$A$2:$A$79,$C2641)&gt;0,"SANTANDER",IF(COUNTIF('Códigos Itaú (ref)'!$A$2:$A$44,$C2641)&gt;0,"ITAU",IF(AND(TRIM(UPPER($I2641))="CONTRATUAL",ISNUMBER(SEARCH("INDIVIDUAL",SUBSTITUTE(UPPER($D2641)," ","")))),"PREMIUM FREE",""))))</f>
        <v/>
      </c>
    </row>
    <row r="2642">
      <c r="AC2642">
        <f>IF($C2642="","",IF(COUNTIF('Códigos Santander (ref)'!$A$2:$A$79,$C2642)&gt;0,"SANTANDER",IF(COUNTIF('Códigos Itaú (ref)'!$A$2:$A$44,$C2642)&gt;0,"ITAU",IF(AND(TRIM(UPPER($I2642))="CONTRATUAL",ISNUMBER(SEARCH("INDIVIDUAL",SUBSTITUTE(UPPER($D2642)," ","")))),"PREMIUM FREE",""))))</f>
        <v/>
      </c>
    </row>
    <row r="2643">
      <c r="AC2643">
        <f>IF($C2643="","",IF(COUNTIF('Códigos Santander (ref)'!$A$2:$A$79,$C2643)&gt;0,"SANTANDER",IF(COUNTIF('Códigos Itaú (ref)'!$A$2:$A$44,$C2643)&gt;0,"ITAU",IF(AND(TRIM(UPPER($I2643))="CONTRATUAL",ISNUMBER(SEARCH("INDIVIDUAL",SUBSTITUTE(UPPER($D2643)," ","")))),"PREMIUM FREE",""))))</f>
        <v/>
      </c>
    </row>
    <row r="2644">
      <c r="AC2644">
        <f>IF($C2644="","",IF(COUNTIF('Códigos Santander (ref)'!$A$2:$A$79,$C2644)&gt;0,"SANTANDER",IF(COUNTIF('Códigos Itaú (ref)'!$A$2:$A$44,$C2644)&gt;0,"ITAU",IF(AND(TRIM(UPPER($I2644))="CONTRATUAL",ISNUMBER(SEARCH("INDIVIDUAL",SUBSTITUTE(UPPER($D2644)," ","")))),"PREMIUM FREE",""))))</f>
        <v/>
      </c>
    </row>
    <row r="2645">
      <c r="AC2645">
        <f>IF($C2645="","",IF(COUNTIF('Códigos Santander (ref)'!$A$2:$A$79,$C2645)&gt;0,"SANTANDER",IF(COUNTIF('Códigos Itaú (ref)'!$A$2:$A$44,$C2645)&gt;0,"ITAU",IF(AND(TRIM(UPPER($I2645))="CONTRATUAL",ISNUMBER(SEARCH("INDIVIDUAL",SUBSTITUTE(UPPER($D2645)," ","")))),"PREMIUM FREE",""))))</f>
        <v/>
      </c>
    </row>
    <row r="2646">
      <c r="AC2646">
        <f>IF($C2646="","",IF(COUNTIF('Códigos Santander (ref)'!$A$2:$A$79,$C2646)&gt;0,"SANTANDER",IF(COUNTIF('Códigos Itaú (ref)'!$A$2:$A$44,$C2646)&gt;0,"ITAU",IF(AND(TRIM(UPPER($I2646))="CONTRATUAL",ISNUMBER(SEARCH("INDIVIDUAL",SUBSTITUTE(UPPER($D2646)," ","")))),"PREMIUM FREE",""))))</f>
        <v/>
      </c>
    </row>
    <row r="2647">
      <c r="AC2647">
        <f>IF($C2647="","",IF(COUNTIF('Códigos Santander (ref)'!$A$2:$A$79,$C2647)&gt;0,"SANTANDER",IF(COUNTIF('Códigos Itaú (ref)'!$A$2:$A$44,$C2647)&gt;0,"ITAU",IF(AND(TRIM(UPPER($I2647))="CONTRATUAL",ISNUMBER(SEARCH("INDIVIDUAL",SUBSTITUTE(UPPER($D2647)," ","")))),"PREMIUM FREE",""))))</f>
        <v/>
      </c>
    </row>
    <row r="2648">
      <c r="AC2648">
        <f>IF($C2648="","",IF(COUNTIF('Códigos Santander (ref)'!$A$2:$A$79,$C2648)&gt;0,"SANTANDER",IF(COUNTIF('Códigos Itaú (ref)'!$A$2:$A$44,$C2648)&gt;0,"ITAU",IF(AND(TRIM(UPPER($I2648))="CONTRATUAL",ISNUMBER(SEARCH("INDIVIDUAL",SUBSTITUTE(UPPER($D2648)," ","")))),"PREMIUM FREE",""))))</f>
        <v/>
      </c>
    </row>
    <row r="2649">
      <c r="AC2649">
        <f>IF($C2649="","",IF(COUNTIF('Códigos Santander (ref)'!$A$2:$A$79,$C2649)&gt;0,"SANTANDER",IF(COUNTIF('Códigos Itaú (ref)'!$A$2:$A$44,$C2649)&gt;0,"ITAU",IF(AND(TRIM(UPPER($I2649))="CONTRATUAL",ISNUMBER(SEARCH("INDIVIDUAL",SUBSTITUTE(UPPER($D2649)," ","")))),"PREMIUM FREE",""))))</f>
        <v/>
      </c>
    </row>
    <row r="2650">
      <c r="AC2650">
        <f>IF($C2650="","",IF(COUNTIF('Códigos Santander (ref)'!$A$2:$A$79,$C2650)&gt;0,"SANTANDER",IF(COUNTIF('Códigos Itaú (ref)'!$A$2:$A$44,$C2650)&gt;0,"ITAU",IF(AND(TRIM(UPPER($I2650))="CONTRATUAL",ISNUMBER(SEARCH("INDIVIDUAL",SUBSTITUTE(UPPER($D2650)," ","")))),"PREMIUM FREE",""))))</f>
        <v/>
      </c>
    </row>
    <row r="2651">
      <c r="AC2651">
        <f>IF($C2651="","",IF(COUNTIF('Códigos Santander (ref)'!$A$2:$A$79,$C2651)&gt;0,"SANTANDER",IF(COUNTIF('Códigos Itaú (ref)'!$A$2:$A$44,$C2651)&gt;0,"ITAU",IF(AND(TRIM(UPPER($I2651))="CONTRATUAL",ISNUMBER(SEARCH("INDIVIDUAL",SUBSTITUTE(UPPER($D2651)," ","")))),"PREMIUM FREE",""))))</f>
        <v/>
      </c>
    </row>
    <row r="2652">
      <c r="AC2652">
        <f>IF($C2652="","",IF(COUNTIF('Códigos Santander (ref)'!$A$2:$A$79,$C2652)&gt;0,"SANTANDER",IF(COUNTIF('Códigos Itaú (ref)'!$A$2:$A$44,$C2652)&gt;0,"ITAU",IF(AND(TRIM(UPPER($I2652))="CONTRATUAL",ISNUMBER(SEARCH("INDIVIDUAL",SUBSTITUTE(UPPER($D2652)," ","")))),"PREMIUM FREE",""))))</f>
        <v/>
      </c>
    </row>
    <row r="2653">
      <c r="AC2653">
        <f>IF($C2653="","",IF(COUNTIF('Códigos Santander (ref)'!$A$2:$A$79,$C2653)&gt;0,"SANTANDER",IF(COUNTIF('Códigos Itaú (ref)'!$A$2:$A$44,$C2653)&gt;0,"ITAU",IF(AND(TRIM(UPPER($I2653))="CONTRATUAL",ISNUMBER(SEARCH("INDIVIDUAL",SUBSTITUTE(UPPER($D2653)," ","")))),"PREMIUM FREE",""))))</f>
        <v/>
      </c>
    </row>
    <row r="2654">
      <c r="AC2654">
        <f>IF($C2654="","",IF(COUNTIF('Códigos Santander (ref)'!$A$2:$A$79,$C2654)&gt;0,"SANTANDER",IF(COUNTIF('Códigos Itaú (ref)'!$A$2:$A$44,$C2654)&gt;0,"ITAU",IF(AND(TRIM(UPPER($I2654))="CONTRATUAL",ISNUMBER(SEARCH("INDIVIDUAL",SUBSTITUTE(UPPER($D2654)," ","")))),"PREMIUM FREE",""))))</f>
        <v/>
      </c>
    </row>
    <row r="2655">
      <c r="AC2655">
        <f>IF($C2655="","",IF(COUNTIF('Códigos Santander (ref)'!$A$2:$A$79,$C2655)&gt;0,"SANTANDER",IF(COUNTIF('Códigos Itaú (ref)'!$A$2:$A$44,$C2655)&gt;0,"ITAU",IF(AND(TRIM(UPPER($I2655))="CONTRATUAL",ISNUMBER(SEARCH("INDIVIDUAL",SUBSTITUTE(UPPER($D2655)," ","")))),"PREMIUM FREE",""))))</f>
        <v/>
      </c>
    </row>
    <row r="2656">
      <c r="AC2656">
        <f>IF($C2656="","",IF(COUNTIF('Códigos Santander (ref)'!$A$2:$A$79,$C2656)&gt;0,"SANTANDER",IF(COUNTIF('Códigos Itaú (ref)'!$A$2:$A$44,$C2656)&gt;0,"ITAU",IF(AND(TRIM(UPPER($I2656))="CONTRATUAL",ISNUMBER(SEARCH("INDIVIDUAL",SUBSTITUTE(UPPER($D2656)," ","")))),"PREMIUM FREE",""))))</f>
        <v/>
      </c>
    </row>
    <row r="2657">
      <c r="AC2657">
        <f>IF($C2657="","",IF(COUNTIF('Códigos Santander (ref)'!$A$2:$A$79,$C2657)&gt;0,"SANTANDER",IF(COUNTIF('Códigos Itaú (ref)'!$A$2:$A$44,$C2657)&gt;0,"ITAU",IF(AND(TRIM(UPPER($I2657))="CONTRATUAL",ISNUMBER(SEARCH("INDIVIDUAL",SUBSTITUTE(UPPER($D2657)," ","")))),"PREMIUM FREE",""))))</f>
        <v/>
      </c>
    </row>
    <row r="2658">
      <c r="AC2658">
        <f>IF($C2658="","",IF(COUNTIF('Códigos Santander (ref)'!$A$2:$A$79,$C2658)&gt;0,"SANTANDER",IF(COUNTIF('Códigos Itaú (ref)'!$A$2:$A$44,$C2658)&gt;0,"ITAU",IF(AND(TRIM(UPPER($I2658))="CONTRATUAL",ISNUMBER(SEARCH("INDIVIDUAL",SUBSTITUTE(UPPER($D2658)," ","")))),"PREMIUM FREE",""))))</f>
        <v/>
      </c>
    </row>
    <row r="2659">
      <c r="AC2659">
        <f>IF($C2659="","",IF(COUNTIF('Códigos Santander (ref)'!$A$2:$A$79,$C2659)&gt;0,"SANTANDER",IF(COUNTIF('Códigos Itaú (ref)'!$A$2:$A$44,$C2659)&gt;0,"ITAU",IF(AND(TRIM(UPPER($I2659))="CONTRATUAL",ISNUMBER(SEARCH("INDIVIDUAL",SUBSTITUTE(UPPER($D2659)," ","")))),"PREMIUM FREE",""))))</f>
        <v/>
      </c>
    </row>
    <row r="2660">
      <c r="AC2660">
        <f>IF($C2660="","",IF(COUNTIF('Códigos Santander (ref)'!$A$2:$A$79,$C2660)&gt;0,"SANTANDER",IF(COUNTIF('Códigos Itaú (ref)'!$A$2:$A$44,$C2660)&gt;0,"ITAU",IF(AND(TRIM(UPPER($I2660))="CONTRATUAL",ISNUMBER(SEARCH("INDIVIDUAL",SUBSTITUTE(UPPER($D2660)," ","")))),"PREMIUM FREE",""))))</f>
        <v/>
      </c>
    </row>
    <row r="2661">
      <c r="AC2661">
        <f>IF($C2661="","",IF(COUNTIF('Códigos Santander (ref)'!$A$2:$A$79,$C2661)&gt;0,"SANTANDER",IF(COUNTIF('Códigos Itaú (ref)'!$A$2:$A$44,$C2661)&gt;0,"ITAU",IF(AND(TRIM(UPPER($I2661))="CONTRATUAL",ISNUMBER(SEARCH("INDIVIDUAL",SUBSTITUTE(UPPER($D2661)," ","")))),"PREMIUM FREE",""))))</f>
        <v/>
      </c>
    </row>
    <row r="2662">
      <c r="AC2662">
        <f>IF($C2662="","",IF(COUNTIF('Códigos Santander (ref)'!$A$2:$A$79,$C2662)&gt;0,"SANTANDER",IF(COUNTIF('Códigos Itaú (ref)'!$A$2:$A$44,$C2662)&gt;0,"ITAU",IF(AND(TRIM(UPPER($I2662))="CONTRATUAL",ISNUMBER(SEARCH("INDIVIDUAL",SUBSTITUTE(UPPER($D2662)," ","")))),"PREMIUM FREE",""))))</f>
        <v/>
      </c>
    </row>
    <row r="2663">
      <c r="AC2663">
        <f>IF($C2663="","",IF(COUNTIF('Códigos Santander (ref)'!$A$2:$A$79,$C2663)&gt;0,"SANTANDER",IF(COUNTIF('Códigos Itaú (ref)'!$A$2:$A$44,$C2663)&gt;0,"ITAU",IF(AND(TRIM(UPPER($I2663))="CONTRATUAL",ISNUMBER(SEARCH("INDIVIDUAL",SUBSTITUTE(UPPER($D2663)," ","")))),"PREMIUM FREE",""))))</f>
        <v/>
      </c>
    </row>
    <row r="2664">
      <c r="AC2664">
        <f>IF($C2664="","",IF(COUNTIF('Códigos Santander (ref)'!$A$2:$A$79,$C2664)&gt;0,"SANTANDER",IF(COUNTIF('Códigos Itaú (ref)'!$A$2:$A$44,$C2664)&gt;0,"ITAU",IF(AND(TRIM(UPPER($I2664))="CONTRATUAL",ISNUMBER(SEARCH("INDIVIDUAL",SUBSTITUTE(UPPER($D2664)," ","")))),"PREMIUM FREE",""))))</f>
        <v/>
      </c>
    </row>
    <row r="2665">
      <c r="AC2665">
        <f>IF($C2665="","",IF(COUNTIF('Códigos Santander (ref)'!$A$2:$A$79,$C2665)&gt;0,"SANTANDER",IF(COUNTIF('Códigos Itaú (ref)'!$A$2:$A$44,$C2665)&gt;0,"ITAU",IF(AND(TRIM(UPPER($I2665))="CONTRATUAL",ISNUMBER(SEARCH("INDIVIDUAL",SUBSTITUTE(UPPER($D2665)," ","")))),"PREMIUM FREE",""))))</f>
        <v/>
      </c>
    </row>
    <row r="2666">
      <c r="AC2666">
        <f>IF($C2666="","",IF(COUNTIF('Códigos Santander (ref)'!$A$2:$A$79,$C2666)&gt;0,"SANTANDER",IF(COUNTIF('Códigos Itaú (ref)'!$A$2:$A$44,$C2666)&gt;0,"ITAU",IF(AND(TRIM(UPPER($I2666))="CONTRATUAL",ISNUMBER(SEARCH("INDIVIDUAL",SUBSTITUTE(UPPER($D2666)," ","")))),"PREMIUM FREE",""))))</f>
        <v/>
      </c>
    </row>
    <row r="2667">
      <c r="AC2667">
        <f>IF($C2667="","",IF(COUNTIF('Códigos Santander (ref)'!$A$2:$A$79,$C2667)&gt;0,"SANTANDER",IF(COUNTIF('Códigos Itaú (ref)'!$A$2:$A$44,$C2667)&gt;0,"ITAU",IF(AND(TRIM(UPPER($I2667))="CONTRATUAL",ISNUMBER(SEARCH("INDIVIDUAL",SUBSTITUTE(UPPER($D2667)," ","")))),"PREMIUM FREE",""))))</f>
        <v/>
      </c>
    </row>
    <row r="2668">
      <c r="AC2668">
        <f>IF($C2668="","",IF(COUNTIF('Códigos Santander (ref)'!$A$2:$A$79,$C2668)&gt;0,"SANTANDER",IF(COUNTIF('Códigos Itaú (ref)'!$A$2:$A$44,$C2668)&gt;0,"ITAU",IF(AND(TRIM(UPPER($I2668))="CONTRATUAL",ISNUMBER(SEARCH("INDIVIDUAL",SUBSTITUTE(UPPER($D2668)," ","")))),"PREMIUM FREE",""))))</f>
        <v/>
      </c>
    </row>
    <row r="2669">
      <c r="AC2669">
        <f>IF($C2669="","",IF(COUNTIF('Códigos Santander (ref)'!$A$2:$A$79,$C2669)&gt;0,"SANTANDER",IF(COUNTIF('Códigos Itaú (ref)'!$A$2:$A$44,$C2669)&gt;0,"ITAU",IF(AND(TRIM(UPPER($I2669))="CONTRATUAL",ISNUMBER(SEARCH("INDIVIDUAL",SUBSTITUTE(UPPER($D2669)," ","")))),"PREMIUM FREE",""))))</f>
        <v/>
      </c>
    </row>
    <row r="2670">
      <c r="AC2670">
        <f>IF($C2670="","",IF(COUNTIF('Códigos Santander (ref)'!$A$2:$A$79,$C2670)&gt;0,"SANTANDER",IF(COUNTIF('Códigos Itaú (ref)'!$A$2:$A$44,$C2670)&gt;0,"ITAU",IF(AND(TRIM(UPPER($I2670))="CONTRATUAL",ISNUMBER(SEARCH("INDIVIDUAL",SUBSTITUTE(UPPER($D2670)," ","")))),"PREMIUM FREE",""))))</f>
        <v/>
      </c>
    </row>
    <row r="2671">
      <c r="AC2671">
        <f>IF($C2671="","",IF(COUNTIF('Códigos Santander (ref)'!$A$2:$A$79,$C2671)&gt;0,"SANTANDER",IF(COUNTIF('Códigos Itaú (ref)'!$A$2:$A$44,$C2671)&gt;0,"ITAU",IF(AND(TRIM(UPPER($I2671))="CONTRATUAL",ISNUMBER(SEARCH("INDIVIDUAL",SUBSTITUTE(UPPER($D2671)," ","")))),"PREMIUM FREE",""))))</f>
        <v/>
      </c>
    </row>
    <row r="2672">
      <c r="AC2672">
        <f>IF($C2672="","",IF(COUNTIF('Códigos Santander (ref)'!$A$2:$A$79,$C2672)&gt;0,"SANTANDER",IF(COUNTIF('Códigos Itaú (ref)'!$A$2:$A$44,$C2672)&gt;0,"ITAU",IF(AND(TRIM(UPPER($I2672))="CONTRATUAL",ISNUMBER(SEARCH("INDIVIDUAL",SUBSTITUTE(UPPER($D2672)," ","")))),"PREMIUM FREE",""))))</f>
        <v/>
      </c>
    </row>
    <row r="2673">
      <c r="AC2673">
        <f>IF($C2673="","",IF(COUNTIF('Códigos Santander (ref)'!$A$2:$A$79,$C2673)&gt;0,"SANTANDER",IF(COUNTIF('Códigos Itaú (ref)'!$A$2:$A$44,$C2673)&gt;0,"ITAU",IF(AND(TRIM(UPPER($I2673))="CONTRATUAL",ISNUMBER(SEARCH("INDIVIDUAL",SUBSTITUTE(UPPER($D2673)," ","")))),"PREMIUM FREE",""))))</f>
        <v/>
      </c>
    </row>
    <row r="2674">
      <c r="AC2674">
        <f>IF($C2674="","",IF(COUNTIF('Códigos Santander (ref)'!$A$2:$A$79,$C2674)&gt;0,"SANTANDER",IF(COUNTIF('Códigos Itaú (ref)'!$A$2:$A$44,$C2674)&gt;0,"ITAU",IF(AND(TRIM(UPPER($I2674))="CONTRATUAL",ISNUMBER(SEARCH("INDIVIDUAL",SUBSTITUTE(UPPER($D2674)," ","")))),"PREMIUM FREE",""))))</f>
        <v/>
      </c>
    </row>
    <row r="2675">
      <c r="AC2675">
        <f>IF($C2675="","",IF(COUNTIF('Códigos Santander (ref)'!$A$2:$A$79,$C2675)&gt;0,"SANTANDER",IF(COUNTIF('Códigos Itaú (ref)'!$A$2:$A$44,$C2675)&gt;0,"ITAU",IF(AND(TRIM(UPPER($I2675))="CONTRATUAL",ISNUMBER(SEARCH("INDIVIDUAL",SUBSTITUTE(UPPER($D2675)," ","")))),"PREMIUM FREE",""))))</f>
        <v/>
      </c>
    </row>
    <row r="2676">
      <c r="AC2676">
        <f>IF($C2676="","",IF(COUNTIF('Códigos Santander (ref)'!$A$2:$A$79,$C2676)&gt;0,"SANTANDER",IF(COUNTIF('Códigos Itaú (ref)'!$A$2:$A$44,$C2676)&gt;0,"ITAU",IF(AND(TRIM(UPPER($I2676))="CONTRATUAL",ISNUMBER(SEARCH("INDIVIDUAL",SUBSTITUTE(UPPER($D2676)," ","")))),"PREMIUM FREE",""))))</f>
        <v/>
      </c>
    </row>
    <row r="2677">
      <c r="AC2677">
        <f>IF($C2677="","",IF(COUNTIF('Códigos Santander (ref)'!$A$2:$A$79,$C2677)&gt;0,"SANTANDER",IF(COUNTIF('Códigos Itaú (ref)'!$A$2:$A$44,$C2677)&gt;0,"ITAU",IF(AND(TRIM(UPPER($I2677))="CONTRATUAL",ISNUMBER(SEARCH("INDIVIDUAL",SUBSTITUTE(UPPER($D2677)," ","")))),"PREMIUM FREE",""))))</f>
        <v/>
      </c>
    </row>
    <row r="2678">
      <c r="AC2678">
        <f>IF($C2678="","",IF(COUNTIF('Códigos Santander (ref)'!$A$2:$A$79,$C2678)&gt;0,"SANTANDER",IF(COUNTIF('Códigos Itaú (ref)'!$A$2:$A$44,$C2678)&gt;0,"ITAU",IF(AND(TRIM(UPPER($I2678))="CONTRATUAL",ISNUMBER(SEARCH("INDIVIDUAL",SUBSTITUTE(UPPER($D2678)," ","")))),"PREMIUM FREE",""))))</f>
        <v/>
      </c>
    </row>
    <row r="2679">
      <c r="AC2679">
        <f>IF($C2679="","",IF(COUNTIF('Códigos Santander (ref)'!$A$2:$A$79,$C2679)&gt;0,"SANTANDER",IF(COUNTIF('Códigos Itaú (ref)'!$A$2:$A$44,$C2679)&gt;0,"ITAU",IF(AND(TRIM(UPPER($I2679))="CONTRATUAL",ISNUMBER(SEARCH("INDIVIDUAL",SUBSTITUTE(UPPER($D2679)," ","")))),"PREMIUM FREE",""))))</f>
        <v/>
      </c>
    </row>
    <row r="2680">
      <c r="AC2680">
        <f>IF($C2680="","",IF(COUNTIF('Códigos Santander (ref)'!$A$2:$A$79,$C2680)&gt;0,"SANTANDER",IF(COUNTIF('Códigos Itaú (ref)'!$A$2:$A$44,$C2680)&gt;0,"ITAU",IF(AND(TRIM(UPPER($I2680))="CONTRATUAL",ISNUMBER(SEARCH("INDIVIDUAL",SUBSTITUTE(UPPER($D2680)," ","")))),"PREMIUM FREE",""))))</f>
        <v/>
      </c>
    </row>
    <row r="2681">
      <c r="AC2681">
        <f>IF($C2681="","",IF(COUNTIF('Códigos Santander (ref)'!$A$2:$A$79,$C2681)&gt;0,"SANTANDER",IF(COUNTIF('Códigos Itaú (ref)'!$A$2:$A$44,$C2681)&gt;0,"ITAU",IF(AND(TRIM(UPPER($I2681))="CONTRATUAL",ISNUMBER(SEARCH("INDIVIDUAL",SUBSTITUTE(UPPER($D2681)," ","")))),"PREMIUM FREE",""))))</f>
        <v/>
      </c>
    </row>
    <row r="2682">
      <c r="AC2682">
        <f>IF($C2682="","",IF(COUNTIF('Códigos Santander (ref)'!$A$2:$A$79,$C2682)&gt;0,"SANTANDER",IF(COUNTIF('Códigos Itaú (ref)'!$A$2:$A$44,$C2682)&gt;0,"ITAU",IF(AND(TRIM(UPPER($I2682))="CONTRATUAL",ISNUMBER(SEARCH("INDIVIDUAL",SUBSTITUTE(UPPER($D2682)," ","")))),"PREMIUM FREE",""))))</f>
        <v/>
      </c>
    </row>
    <row r="2683">
      <c r="AC2683">
        <f>IF($C2683="","",IF(COUNTIF('Códigos Santander (ref)'!$A$2:$A$79,$C2683)&gt;0,"SANTANDER",IF(COUNTIF('Códigos Itaú (ref)'!$A$2:$A$44,$C2683)&gt;0,"ITAU",IF(AND(TRIM(UPPER($I2683))="CONTRATUAL",ISNUMBER(SEARCH("INDIVIDUAL",SUBSTITUTE(UPPER($D2683)," ","")))),"PREMIUM FREE",""))))</f>
        <v/>
      </c>
    </row>
    <row r="2684">
      <c r="AC2684">
        <f>IF($C2684="","",IF(COUNTIF('Códigos Santander (ref)'!$A$2:$A$79,$C2684)&gt;0,"SANTANDER",IF(COUNTIF('Códigos Itaú (ref)'!$A$2:$A$44,$C2684)&gt;0,"ITAU",IF(AND(TRIM(UPPER($I2684))="CONTRATUAL",ISNUMBER(SEARCH("INDIVIDUAL",SUBSTITUTE(UPPER($D2684)," ","")))),"PREMIUM FREE",""))))</f>
        <v/>
      </c>
    </row>
    <row r="2685">
      <c r="AC2685">
        <f>IF($C2685="","",IF(COUNTIF('Códigos Santander (ref)'!$A$2:$A$79,$C2685)&gt;0,"SANTANDER",IF(COUNTIF('Códigos Itaú (ref)'!$A$2:$A$44,$C2685)&gt;0,"ITAU",IF(AND(TRIM(UPPER($I2685))="CONTRATUAL",ISNUMBER(SEARCH("INDIVIDUAL",SUBSTITUTE(UPPER($D2685)," ","")))),"PREMIUM FREE",""))))</f>
        <v/>
      </c>
    </row>
    <row r="2686">
      <c r="AC2686">
        <f>IF($C2686="","",IF(COUNTIF('Códigos Santander (ref)'!$A$2:$A$79,$C2686)&gt;0,"SANTANDER",IF(COUNTIF('Códigos Itaú (ref)'!$A$2:$A$44,$C2686)&gt;0,"ITAU",IF(AND(TRIM(UPPER($I2686))="CONTRATUAL",ISNUMBER(SEARCH("INDIVIDUAL",SUBSTITUTE(UPPER($D2686)," ","")))),"PREMIUM FREE",""))))</f>
        <v/>
      </c>
    </row>
    <row r="2687">
      <c r="AC2687">
        <f>IF($C2687="","",IF(COUNTIF('Códigos Santander (ref)'!$A$2:$A$79,$C2687)&gt;0,"SANTANDER",IF(COUNTIF('Códigos Itaú (ref)'!$A$2:$A$44,$C2687)&gt;0,"ITAU",IF(AND(TRIM(UPPER($I2687))="CONTRATUAL",ISNUMBER(SEARCH("INDIVIDUAL",SUBSTITUTE(UPPER($D2687)," ","")))),"PREMIUM FREE",""))))</f>
        <v/>
      </c>
    </row>
    <row r="2688">
      <c r="AC2688">
        <f>IF($C2688="","",IF(COUNTIF('Códigos Santander (ref)'!$A$2:$A$79,$C2688)&gt;0,"SANTANDER",IF(COUNTIF('Códigos Itaú (ref)'!$A$2:$A$44,$C2688)&gt;0,"ITAU",IF(AND(TRIM(UPPER($I2688))="CONTRATUAL",ISNUMBER(SEARCH("INDIVIDUAL",SUBSTITUTE(UPPER($D2688)," ","")))),"PREMIUM FREE",""))))</f>
        <v/>
      </c>
    </row>
    <row r="2689">
      <c r="AC2689">
        <f>IF($C2689="","",IF(COUNTIF('Códigos Santander (ref)'!$A$2:$A$79,$C2689)&gt;0,"SANTANDER",IF(COUNTIF('Códigos Itaú (ref)'!$A$2:$A$44,$C2689)&gt;0,"ITAU",IF(AND(TRIM(UPPER($I2689))="CONTRATUAL",ISNUMBER(SEARCH("INDIVIDUAL",SUBSTITUTE(UPPER($D2689)," ","")))),"PREMIUM FREE",""))))</f>
        <v/>
      </c>
    </row>
    <row r="2690">
      <c r="AC2690">
        <f>IF($C2690="","",IF(COUNTIF('Códigos Santander (ref)'!$A$2:$A$79,$C2690)&gt;0,"SANTANDER",IF(COUNTIF('Códigos Itaú (ref)'!$A$2:$A$44,$C2690)&gt;0,"ITAU",IF(AND(TRIM(UPPER($I2690))="CONTRATUAL",ISNUMBER(SEARCH("INDIVIDUAL",SUBSTITUTE(UPPER($D2690)," ","")))),"PREMIUM FREE",""))))</f>
        <v/>
      </c>
    </row>
    <row r="2691">
      <c r="AC2691">
        <f>IF($C2691="","",IF(COUNTIF('Códigos Santander (ref)'!$A$2:$A$79,$C2691)&gt;0,"SANTANDER",IF(COUNTIF('Códigos Itaú (ref)'!$A$2:$A$44,$C2691)&gt;0,"ITAU",IF(AND(TRIM(UPPER($I2691))="CONTRATUAL",ISNUMBER(SEARCH("INDIVIDUAL",SUBSTITUTE(UPPER($D2691)," ","")))),"PREMIUM FREE",""))))</f>
        <v/>
      </c>
    </row>
    <row r="2692">
      <c r="AC2692">
        <f>IF($C2692="","",IF(COUNTIF('Códigos Santander (ref)'!$A$2:$A$79,$C2692)&gt;0,"SANTANDER",IF(COUNTIF('Códigos Itaú (ref)'!$A$2:$A$44,$C2692)&gt;0,"ITAU",IF(AND(TRIM(UPPER($I2692))="CONTRATUAL",ISNUMBER(SEARCH("INDIVIDUAL",SUBSTITUTE(UPPER($D2692)," ","")))),"PREMIUM FREE",""))))</f>
        <v/>
      </c>
    </row>
    <row r="2693">
      <c r="AC2693">
        <f>IF($C2693="","",IF(COUNTIF('Códigos Santander (ref)'!$A$2:$A$79,$C2693)&gt;0,"SANTANDER",IF(COUNTIF('Códigos Itaú (ref)'!$A$2:$A$44,$C2693)&gt;0,"ITAU",IF(AND(TRIM(UPPER($I2693))="CONTRATUAL",ISNUMBER(SEARCH("INDIVIDUAL",SUBSTITUTE(UPPER($D2693)," ","")))),"PREMIUM FREE",""))))</f>
        <v/>
      </c>
    </row>
    <row r="2694">
      <c r="AC2694">
        <f>IF($C2694="","",IF(COUNTIF('Códigos Santander (ref)'!$A$2:$A$79,$C2694)&gt;0,"SANTANDER",IF(COUNTIF('Códigos Itaú (ref)'!$A$2:$A$44,$C2694)&gt;0,"ITAU",IF(AND(TRIM(UPPER($I2694))="CONTRATUAL",ISNUMBER(SEARCH("INDIVIDUAL",SUBSTITUTE(UPPER($D2694)," ","")))),"PREMIUM FREE",""))))</f>
        <v/>
      </c>
    </row>
    <row r="2695">
      <c r="AC2695">
        <f>IF($C2695="","",IF(COUNTIF('Códigos Santander (ref)'!$A$2:$A$79,$C2695)&gt;0,"SANTANDER",IF(COUNTIF('Códigos Itaú (ref)'!$A$2:$A$44,$C2695)&gt;0,"ITAU",IF(AND(TRIM(UPPER($I2695))="CONTRATUAL",ISNUMBER(SEARCH("INDIVIDUAL",SUBSTITUTE(UPPER($D2695)," ","")))),"PREMIUM FREE",""))))</f>
        <v/>
      </c>
    </row>
    <row r="2696">
      <c r="AC2696">
        <f>IF($C2696="","",IF(COUNTIF('Códigos Santander (ref)'!$A$2:$A$79,$C2696)&gt;0,"SANTANDER",IF(COUNTIF('Códigos Itaú (ref)'!$A$2:$A$44,$C2696)&gt;0,"ITAU",IF(AND(TRIM(UPPER($I2696))="CONTRATUAL",ISNUMBER(SEARCH("INDIVIDUAL",SUBSTITUTE(UPPER($D2696)," ","")))),"PREMIUM FREE",""))))</f>
        <v/>
      </c>
    </row>
    <row r="2697">
      <c r="AC2697">
        <f>IF($C2697="","",IF(COUNTIF('Códigos Santander (ref)'!$A$2:$A$79,$C2697)&gt;0,"SANTANDER",IF(COUNTIF('Códigos Itaú (ref)'!$A$2:$A$44,$C2697)&gt;0,"ITAU",IF(AND(TRIM(UPPER($I2697))="CONTRATUAL",ISNUMBER(SEARCH("INDIVIDUAL",SUBSTITUTE(UPPER($D2697)," ","")))),"PREMIUM FREE",""))))</f>
        <v/>
      </c>
    </row>
    <row r="2698">
      <c r="AC2698">
        <f>IF($C2698="","",IF(COUNTIF('Códigos Santander (ref)'!$A$2:$A$79,$C2698)&gt;0,"SANTANDER",IF(COUNTIF('Códigos Itaú (ref)'!$A$2:$A$44,$C2698)&gt;0,"ITAU",IF(AND(TRIM(UPPER($I2698))="CONTRATUAL",ISNUMBER(SEARCH("INDIVIDUAL",SUBSTITUTE(UPPER($D2698)," ","")))),"PREMIUM FREE",""))))</f>
        <v/>
      </c>
    </row>
    <row r="2699">
      <c r="AC2699">
        <f>IF($C2699="","",IF(COUNTIF('Códigos Santander (ref)'!$A$2:$A$79,$C2699)&gt;0,"SANTANDER",IF(COUNTIF('Códigos Itaú (ref)'!$A$2:$A$44,$C2699)&gt;0,"ITAU",IF(AND(TRIM(UPPER($I2699))="CONTRATUAL",ISNUMBER(SEARCH("INDIVIDUAL",SUBSTITUTE(UPPER($D2699)," ","")))),"PREMIUM FREE",""))))</f>
        <v/>
      </c>
    </row>
    <row r="2700">
      <c r="AC2700">
        <f>IF($C2700="","",IF(COUNTIF('Códigos Santander (ref)'!$A$2:$A$79,$C2700)&gt;0,"SANTANDER",IF(COUNTIF('Códigos Itaú (ref)'!$A$2:$A$44,$C2700)&gt;0,"ITAU",IF(AND(TRIM(UPPER($I2700))="CONTRATUAL",ISNUMBER(SEARCH("INDIVIDUAL",SUBSTITUTE(UPPER($D2700)," ","")))),"PREMIUM FREE",""))))</f>
        <v/>
      </c>
    </row>
    <row r="2701">
      <c r="AC2701">
        <f>IF($C2701="","",IF(COUNTIF('Códigos Santander (ref)'!$A$2:$A$79,$C2701)&gt;0,"SANTANDER",IF(COUNTIF('Códigos Itaú (ref)'!$A$2:$A$44,$C2701)&gt;0,"ITAU",IF(AND(TRIM(UPPER($I2701))="CONTRATUAL",ISNUMBER(SEARCH("INDIVIDUAL",SUBSTITUTE(UPPER($D2701)," ","")))),"PREMIUM FREE",""))))</f>
        <v/>
      </c>
    </row>
    <row r="2702">
      <c r="AC2702">
        <f>IF($C2702="","",IF(COUNTIF('Códigos Santander (ref)'!$A$2:$A$79,$C2702)&gt;0,"SANTANDER",IF(COUNTIF('Códigos Itaú (ref)'!$A$2:$A$44,$C2702)&gt;0,"ITAU",IF(AND(TRIM(UPPER($I2702))="CONTRATUAL",ISNUMBER(SEARCH("INDIVIDUAL",SUBSTITUTE(UPPER($D2702)," ","")))),"PREMIUM FREE",""))))</f>
        <v/>
      </c>
    </row>
    <row r="2703">
      <c r="AC2703">
        <f>IF($C2703="","",IF(COUNTIF('Códigos Santander (ref)'!$A$2:$A$79,$C2703)&gt;0,"SANTANDER",IF(COUNTIF('Códigos Itaú (ref)'!$A$2:$A$44,$C2703)&gt;0,"ITAU",IF(AND(TRIM(UPPER($I2703))="CONTRATUAL",ISNUMBER(SEARCH("INDIVIDUAL",SUBSTITUTE(UPPER($D2703)," ","")))),"PREMIUM FREE",""))))</f>
        <v/>
      </c>
    </row>
    <row r="2704">
      <c r="AC2704">
        <f>IF($C2704="","",IF(COUNTIF('Códigos Santander (ref)'!$A$2:$A$79,$C2704)&gt;0,"SANTANDER",IF(COUNTIF('Códigos Itaú (ref)'!$A$2:$A$44,$C2704)&gt;0,"ITAU",IF(AND(TRIM(UPPER($I2704))="CONTRATUAL",ISNUMBER(SEARCH("INDIVIDUAL",SUBSTITUTE(UPPER($D2704)," ","")))),"PREMIUM FREE",""))))</f>
        <v/>
      </c>
    </row>
    <row r="2705">
      <c r="AC2705">
        <f>IF($C2705="","",IF(COUNTIF('Códigos Santander (ref)'!$A$2:$A$79,$C2705)&gt;0,"SANTANDER",IF(COUNTIF('Códigos Itaú (ref)'!$A$2:$A$44,$C2705)&gt;0,"ITAU",IF(AND(TRIM(UPPER($I2705))="CONTRATUAL",ISNUMBER(SEARCH("INDIVIDUAL",SUBSTITUTE(UPPER($D2705)," ","")))),"PREMIUM FREE",""))))</f>
        <v/>
      </c>
    </row>
    <row r="2706">
      <c r="AC2706">
        <f>IF($C2706="","",IF(COUNTIF('Códigos Santander (ref)'!$A$2:$A$79,$C2706)&gt;0,"SANTANDER",IF(COUNTIF('Códigos Itaú (ref)'!$A$2:$A$44,$C2706)&gt;0,"ITAU",IF(AND(TRIM(UPPER($I2706))="CONTRATUAL",ISNUMBER(SEARCH("INDIVIDUAL",SUBSTITUTE(UPPER($D2706)," ","")))),"PREMIUM FREE",""))))</f>
        <v/>
      </c>
    </row>
    <row r="2707">
      <c r="AC2707">
        <f>IF($C2707="","",IF(COUNTIF('Códigos Santander (ref)'!$A$2:$A$79,$C2707)&gt;0,"SANTANDER",IF(COUNTIF('Códigos Itaú (ref)'!$A$2:$A$44,$C2707)&gt;0,"ITAU",IF(AND(TRIM(UPPER($I2707))="CONTRATUAL",ISNUMBER(SEARCH("INDIVIDUAL",SUBSTITUTE(UPPER($D2707)," ","")))),"PREMIUM FREE",""))))</f>
        <v/>
      </c>
    </row>
    <row r="2708">
      <c r="AC2708">
        <f>IF($C2708="","",IF(COUNTIF('Códigos Santander (ref)'!$A$2:$A$79,$C2708)&gt;0,"SANTANDER",IF(COUNTIF('Códigos Itaú (ref)'!$A$2:$A$44,$C2708)&gt;0,"ITAU",IF(AND(TRIM(UPPER($I2708))="CONTRATUAL",ISNUMBER(SEARCH("INDIVIDUAL",SUBSTITUTE(UPPER($D2708)," ","")))),"PREMIUM FREE",""))))</f>
        <v/>
      </c>
    </row>
    <row r="2709">
      <c r="AC2709">
        <f>IF($C2709="","",IF(COUNTIF('Códigos Santander (ref)'!$A$2:$A$79,$C2709)&gt;0,"SANTANDER",IF(COUNTIF('Códigos Itaú (ref)'!$A$2:$A$44,$C2709)&gt;0,"ITAU",IF(AND(TRIM(UPPER($I2709))="CONTRATUAL",ISNUMBER(SEARCH("INDIVIDUAL",SUBSTITUTE(UPPER($D2709)," ","")))),"PREMIUM FREE",""))))</f>
        <v/>
      </c>
    </row>
    <row r="2710">
      <c r="AC2710">
        <f>IF($C2710="","",IF(COUNTIF('Códigos Santander (ref)'!$A$2:$A$79,$C2710)&gt;0,"SANTANDER",IF(COUNTIF('Códigos Itaú (ref)'!$A$2:$A$44,$C2710)&gt;0,"ITAU",IF(AND(TRIM(UPPER($I2710))="CONTRATUAL",ISNUMBER(SEARCH("INDIVIDUAL",SUBSTITUTE(UPPER($D2710)," ","")))),"PREMIUM FREE",""))))</f>
        <v/>
      </c>
    </row>
    <row r="2711">
      <c r="AC2711">
        <f>IF($C2711="","",IF(COUNTIF('Códigos Santander (ref)'!$A$2:$A$79,$C2711)&gt;0,"SANTANDER",IF(COUNTIF('Códigos Itaú (ref)'!$A$2:$A$44,$C2711)&gt;0,"ITAU",IF(AND(TRIM(UPPER($I2711))="CONTRATUAL",ISNUMBER(SEARCH("INDIVIDUAL",SUBSTITUTE(UPPER($D2711)," ","")))),"PREMIUM FREE",""))))</f>
        <v/>
      </c>
    </row>
    <row r="2712">
      <c r="AC2712">
        <f>IF($C2712="","",IF(COUNTIF('Códigos Santander (ref)'!$A$2:$A$79,$C2712)&gt;0,"SANTANDER",IF(COUNTIF('Códigos Itaú (ref)'!$A$2:$A$44,$C2712)&gt;0,"ITAU",IF(AND(TRIM(UPPER($I2712))="CONTRATUAL",ISNUMBER(SEARCH("INDIVIDUAL",SUBSTITUTE(UPPER($D2712)," ","")))),"PREMIUM FREE",""))))</f>
        <v/>
      </c>
    </row>
    <row r="2713">
      <c r="AC2713">
        <f>IF($C2713="","",IF(COUNTIF('Códigos Santander (ref)'!$A$2:$A$79,$C2713)&gt;0,"SANTANDER",IF(COUNTIF('Códigos Itaú (ref)'!$A$2:$A$44,$C2713)&gt;0,"ITAU",IF(AND(TRIM(UPPER($I2713))="CONTRATUAL",ISNUMBER(SEARCH("INDIVIDUAL",SUBSTITUTE(UPPER($D2713)," ","")))),"PREMIUM FREE",""))))</f>
        <v/>
      </c>
    </row>
    <row r="2714">
      <c r="AC2714">
        <f>IF($C2714="","",IF(COUNTIF('Códigos Santander (ref)'!$A$2:$A$79,$C2714)&gt;0,"SANTANDER",IF(COUNTIF('Códigos Itaú (ref)'!$A$2:$A$44,$C2714)&gt;0,"ITAU",IF(AND(TRIM(UPPER($I2714))="CONTRATUAL",ISNUMBER(SEARCH("INDIVIDUAL",SUBSTITUTE(UPPER($D2714)," ","")))),"PREMIUM FREE",""))))</f>
        <v/>
      </c>
    </row>
    <row r="2715">
      <c r="AC2715">
        <f>IF($C2715="","",IF(COUNTIF('Códigos Santander (ref)'!$A$2:$A$79,$C2715)&gt;0,"SANTANDER",IF(COUNTIF('Códigos Itaú (ref)'!$A$2:$A$44,$C2715)&gt;0,"ITAU",IF(AND(TRIM(UPPER($I2715))="CONTRATUAL",ISNUMBER(SEARCH("INDIVIDUAL",SUBSTITUTE(UPPER($D2715)," ","")))),"PREMIUM FREE",""))))</f>
        <v/>
      </c>
    </row>
    <row r="2716">
      <c r="AC2716">
        <f>IF($C2716="","",IF(COUNTIF('Códigos Santander (ref)'!$A$2:$A$79,$C2716)&gt;0,"SANTANDER",IF(COUNTIF('Códigos Itaú (ref)'!$A$2:$A$44,$C2716)&gt;0,"ITAU",IF(AND(TRIM(UPPER($I2716))="CONTRATUAL",ISNUMBER(SEARCH("INDIVIDUAL",SUBSTITUTE(UPPER($D2716)," ","")))),"PREMIUM FREE",""))))</f>
        <v/>
      </c>
    </row>
    <row r="2717">
      <c r="AC2717">
        <f>IF($C2717="","",IF(COUNTIF('Códigos Santander (ref)'!$A$2:$A$79,$C2717)&gt;0,"SANTANDER",IF(COUNTIF('Códigos Itaú (ref)'!$A$2:$A$44,$C2717)&gt;0,"ITAU",IF(AND(TRIM(UPPER($I2717))="CONTRATUAL",ISNUMBER(SEARCH("INDIVIDUAL",SUBSTITUTE(UPPER($D2717)," ","")))),"PREMIUM FREE",""))))</f>
        <v/>
      </c>
    </row>
    <row r="2718">
      <c r="AC2718">
        <f>IF($C2718="","",IF(COUNTIF('Códigos Santander (ref)'!$A$2:$A$79,$C2718)&gt;0,"SANTANDER",IF(COUNTIF('Códigos Itaú (ref)'!$A$2:$A$44,$C2718)&gt;0,"ITAU",IF(AND(TRIM(UPPER($I2718))="CONTRATUAL",ISNUMBER(SEARCH("INDIVIDUAL",SUBSTITUTE(UPPER($D2718)," ","")))),"PREMIUM FREE",""))))</f>
        <v/>
      </c>
    </row>
    <row r="2719">
      <c r="AC2719">
        <f>IF($C2719="","",IF(COUNTIF('Códigos Santander (ref)'!$A$2:$A$79,$C2719)&gt;0,"SANTANDER",IF(COUNTIF('Códigos Itaú (ref)'!$A$2:$A$44,$C2719)&gt;0,"ITAU",IF(AND(TRIM(UPPER($I2719))="CONTRATUAL",ISNUMBER(SEARCH("INDIVIDUAL",SUBSTITUTE(UPPER($D2719)," ","")))),"PREMIUM FREE",""))))</f>
        <v/>
      </c>
    </row>
    <row r="2720">
      <c r="AC2720">
        <f>IF($C2720="","",IF(COUNTIF('Códigos Santander (ref)'!$A$2:$A$79,$C2720)&gt;0,"SANTANDER",IF(COUNTIF('Códigos Itaú (ref)'!$A$2:$A$44,$C2720)&gt;0,"ITAU",IF(AND(TRIM(UPPER($I2720))="CONTRATUAL",ISNUMBER(SEARCH("INDIVIDUAL",SUBSTITUTE(UPPER($D2720)," ","")))),"PREMIUM FREE",""))))</f>
        <v/>
      </c>
    </row>
    <row r="2721">
      <c r="AC2721">
        <f>IF($C2721="","",IF(COUNTIF('Códigos Santander (ref)'!$A$2:$A$79,$C2721)&gt;0,"SANTANDER",IF(COUNTIF('Códigos Itaú (ref)'!$A$2:$A$44,$C2721)&gt;0,"ITAU",IF(AND(TRIM(UPPER($I2721))="CONTRATUAL",ISNUMBER(SEARCH("INDIVIDUAL",SUBSTITUTE(UPPER($D2721)," ","")))),"PREMIUM FREE",""))))</f>
        <v/>
      </c>
    </row>
    <row r="2722">
      <c r="AC2722">
        <f>IF($C2722="","",IF(COUNTIF('Códigos Santander (ref)'!$A$2:$A$79,$C2722)&gt;0,"SANTANDER",IF(COUNTIF('Códigos Itaú (ref)'!$A$2:$A$44,$C2722)&gt;0,"ITAU",IF(AND(TRIM(UPPER($I2722))="CONTRATUAL",ISNUMBER(SEARCH("INDIVIDUAL",SUBSTITUTE(UPPER($D2722)," ","")))),"PREMIUM FREE",""))))</f>
        <v/>
      </c>
    </row>
    <row r="2723">
      <c r="AC2723">
        <f>IF($C2723="","",IF(COUNTIF('Códigos Santander (ref)'!$A$2:$A$79,$C2723)&gt;0,"SANTANDER",IF(COUNTIF('Códigos Itaú (ref)'!$A$2:$A$44,$C2723)&gt;0,"ITAU",IF(AND(TRIM(UPPER($I2723))="CONTRATUAL",ISNUMBER(SEARCH("INDIVIDUAL",SUBSTITUTE(UPPER($D2723)," ","")))),"PREMIUM FREE",""))))</f>
        <v/>
      </c>
    </row>
    <row r="2724">
      <c r="AC2724">
        <f>IF($C2724="","",IF(COUNTIF('Códigos Santander (ref)'!$A$2:$A$79,$C2724)&gt;0,"SANTANDER",IF(COUNTIF('Códigos Itaú (ref)'!$A$2:$A$44,$C2724)&gt;0,"ITAU",IF(AND(TRIM(UPPER($I2724))="CONTRATUAL",ISNUMBER(SEARCH("INDIVIDUAL",SUBSTITUTE(UPPER($D2724)," ","")))),"PREMIUM FREE",""))))</f>
        <v/>
      </c>
    </row>
    <row r="2725">
      <c r="AC2725">
        <f>IF($C2725="","",IF(COUNTIF('Códigos Santander (ref)'!$A$2:$A$79,$C2725)&gt;0,"SANTANDER",IF(COUNTIF('Códigos Itaú (ref)'!$A$2:$A$44,$C2725)&gt;0,"ITAU",IF(AND(TRIM(UPPER($I2725))="CONTRATUAL",ISNUMBER(SEARCH("INDIVIDUAL",SUBSTITUTE(UPPER($D2725)," ","")))),"PREMIUM FREE",""))))</f>
        <v/>
      </c>
    </row>
    <row r="2726">
      <c r="AC2726">
        <f>IF($C2726="","",IF(COUNTIF('Códigos Santander (ref)'!$A$2:$A$79,$C2726)&gt;0,"SANTANDER",IF(COUNTIF('Códigos Itaú (ref)'!$A$2:$A$44,$C2726)&gt;0,"ITAU",IF(AND(TRIM(UPPER($I2726))="CONTRATUAL",ISNUMBER(SEARCH("INDIVIDUAL",SUBSTITUTE(UPPER($D2726)," ","")))),"PREMIUM FREE",""))))</f>
        <v/>
      </c>
    </row>
    <row r="2727">
      <c r="AC2727">
        <f>IF($C2727="","",IF(COUNTIF('Códigos Santander (ref)'!$A$2:$A$79,$C2727)&gt;0,"SANTANDER",IF(COUNTIF('Códigos Itaú (ref)'!$A$2:$A$44,$C2727)&gt;0,"ITAU",IF(AND(TRIM(UPPER($I2727))="CONTRATUAL",ISNUMBER(SEARCH("INDIVIDUAL",SUBSTITUTE(UPPER($D2727)," ","")))),"PREMIUM FREE",""))))</f>
        <v/>
      </c>
    </row>
    <row r="2728">
      <c r="AC2728">
        <f>IF($C2728="","",IF(COUNTIF('Códigos Santander (ref)'!$A$2:$A$79,$C2728)&gt;0,"SANTANDER",IF(COUNTIF('Códigos Itaú (ref)'!$A$2:$A$44,$C2728)&gt;0,"ITAU",IF(AND(TRIM(UPPER($I2728))="CONTRATUAL",ISNUMBER(SEARCH("INDIVIDUAL",SUBSTITUTE(UPPER($D2728)," ","")))),"PREMIUM FREE",""))))</f>
        <v/>
      </c>
    </row>
    <row r="2729">
      <c r="AC2729">
        <f>IF($C2729="","",IF(COUNTIF('Códigos Santander (ref)'!$A$2:$A$79,$C2729)&gt;0,"SANTANDER",IF(COUNTIF('Códigos Itaú (ref)'!$A$2:$A$44,$C2729)&gt;0,"ITAU",IF(AND(TRIM(UPPER($I2729))="CONTRATUAL",ISNUMBER(SEARCH("INDIVIDUAL",SUBSTITUTE(UPPER($D2729)," ","")))),"PREMIUM FREE",""))))</f>
        <v/>
      </c>
    </row>
    <row r="2730">
      <c r="AC2730">
        <f>IF($C2730="","",IF(COUNTIF('Códigos Santander (ref)'!$A$2:$A$79,$C2730)&gt;0,"SANTANDER",IF(COUNTIF('Códigos Itaú (ref)'!$A$2:$A$44,$C2730)&gt;0,"ITAU",IF(AND(TRIM(UPPER($I2730))="CONTRATUAL",ISNUMBER(SEARCH("INDIVIDUAL",SUBSTITUTE(UPPER($D2730)," ","")))),"PREMIUM FREE",""))))</f>
        <v/>
      </c>
    </row>
    <row r="2731">
      <c r="AC2731">
        <f>IF($C2731="","",IF(COUNTIF('Códigos Santander (ref)'!$A$2:$A$79,$C2731)&gt;0,"SANTANDER",IF(COUNTIF('Códigos Itaú (ref)'!$A$2:$A$44,$C2731)&gt;0,"ITAU",IF(AND(TRIM(UPPER($I2731))="CONTRATUAL",ISNUMBER(SEARCH("INDIVIDUAL",SUBSTITUTE(UPPER($D2731)," ","")))),"PREMIUM FREE",""))))</f>
        <v/>
      </c>
    </row>
    <row r="2732">
      <c r="AC2732">
        <f>IF($C2732="","",IF(COUNTIF('Códigos Santander (ref)'!$A$2:$A$79,$C2732)&gt;0,"SANTANDER",IF(COUNTIF('Códigos Itaú (ref)'!$A$2:$A$44,$C2732)&gt;0,"ITAU",IF(AND(TRIM(UPPER($I2732))="CONTRATUAL",ISNUMBER(SEARCH("INDIVIDUAL",SUBSTITUTE(UPPER($D2732)," ","")))),"PREMIUM FREE",""))))</f>
        <v/>
      </c>
    </row>
    <row r="2733">
      <c r="AC2733">
        <f>IF($C2733="","",IF(COUNTIF('Códigos Santander (ref)'!$A$2:$A$79,$C2733)&gt;0,"SANTANDER",IF(COUNTIF('Códigos Itaú (ref)'!$A$2:$A$44,$C2733)&gt;0,"ITAU",IF(AND(TRIM(UPPER($I2733))="CONTRATUAL",ISNUMBER(SEARCH("INDIVIDUAL",SUBSTITUTE(UPPER($D2733)," ","")))),"PREMIUM FREE",""))))</f>
        <v/>
      </c>
    </row>
    <row r="2734">
      <c r="AC2734">
        <f>IF($C2734="","",IF(COUNTIF('Códigos Santander (ref)'!$A$2:$A$79,$C2734)&gt;0,"SANTANDER",IF(COUNTIF('Códigos Itaú (ref)'!$A$2:$A$44,$C2734)&gt;0,"ITAU",IF(AND(TRIM(UPPER($I2734))="CONTRATUAL",ISNUMBER(SEARCH("INDIVIDUAL",SUBSTITUTE(UPPER($D2734)," ","")))),"PREMIUM FREE",""))))</f>
        <v/>
      </c>
    </row>
    <row r="2735">
      <c r="AC2735">
        <f>IF($C2735="","",IF(COUNTIF('Códigos Santander (ref)'!$A$2:$A$79,$C2735)&gt;0,"SANTANDER",IF(COUNTIF('Códigos Itaú (ref)'!$A$2:$A$44,$C2735)&gt;0,"ITAU",IF(AND(TRIM(UPPER($I2735))="CONTRATUAL",ISNUMBER(SEARCH("INDIVIDUAL",SUBSTITUTE(UPPER($D2735)," ","")))),"PREMIUM FREE",""))))</f>
        <v/>
      </c>
    </row>
    <row r="2736">
      <c r="AC2736">
        <f>IF($C2736="","",IF(COUNTIF('Códigos Santander (ref)'!$A$2:$A$79,$C2736)&gt;0,"SANTANDER",IF(COUNTIF('Códigos Itaú (ref)'!$A$2:$A$44,$C2736)&gt;0,"ITAU",IF(AND(TRIM(UPPER($I2736))="CONTRATUAL",ISNUMBER(SEARCH("INDIVIDUAL",SUBSTITUTE(UPPER($D2736)," ","")))),"PREMIUM FREE",""))))</f>
        <v/>
      </c>
    </row>
    <row r="2737">
      <c r="AC2737">
        <f>IF($C2737="","",IF(COUNTIF('Códigos Santander (ref)'!$A$2:$A$79,$C2737)&gt;0,"SANTANDER",IF(COUNTIF('Códigos Itaú (ref)'!$A$2:$A$44,$C2737)&gt;0,"ITAU",IF(AND(TRIM(UPPER($I2737))="CONTRATUAL",ISNUMBER(SEARCH("INDIVIDUAL",SUBSTITUTE(UPPER($D2737)," ","")))),"PREMIUM FREE",""))))</f>
        <v/>
      </c>
    </row>
    <row r="2738">
      <c r="AC2738">
        <f>IF($C2738="","",IF(COUNTIF('Códigos Santander (ref)'!$A$2:$A$79,$C2738)&gt;0,"SANTANDER",IF(COUNTIF('Códigos Itaú (ref)'!$A$2:$A$44,$C2738)&gt;0,"ITAU",IF(AND(TRIM(UPPER($I2738))="CONTRATUAL",ISNUMBER(SEARCH("INDIVIDUAL",SUBSTITUTE(UPPER($D2738)," ","")))),"PREMIUM FREE",""))))</f>
        <v/>
      </c>
    </row>
    <row r="2739">
      <c r="AC2739">
        <f>IF($C2739="","",IF(COUNTIF('Códigos Santander (ref)'!$A$2:$A$79,$C2739)&gt;0,"SANTANDER",IF(COUNTIF('Códigos Itaú (ref)'!$A$2:$A$44,$C2739)&gt;0,"ITAU",IF(AND(TRIM(UPPER($I2739))="CONTRATUAL",ISNUMBER(SEARCH("INDIVIDUAL",SUBSTITUTE(UPPER($D2739)," ","")))),"PREMIUM FREE",""))))</f>
        <v/>
      </c>
    </row>
    <row r="2740">
      <c r="AC2740">
        <f>IF($C2740="","",IF(COUNTIF('Códigos Santander (ref)'!$A$2:$A$79,$C2740)&gt;0,"SANTANDER",IF(COUNTIF('Códigos Itaú (ref)'!$A$2:$A$44,$C2740)&gt;0,"ITAU",IF(AND(TRIM(UPPER($I2740))="CONTRATUAL",ISNUMBER(SEARCH("INDIVIDUAL",SUBSTITUTE(UPPER($D2740)," ","")))),"PREMIUM FREE",""))))</f>
        <v/>
      </c>
    </row>
    <row r="2741">
      <c r="AC2741">
        <f>IF($C2741="","",IF(COUNTIF('Códigos Santander (ref)'!$A$2:$A$79,$C2741)&gt;0,"SANTANDER",IF(COUNTIF('Códigos Itaú (ref)'!$A$2:$A$44,$C2741)&gt;0,"ITAU",IF(AND(TRIM(UPPER($I2741))="CONTRATUAL",ISNUMBER(SEARCH("INDIVIDUAL",SUBSTITUTE(UPPER($D2741)," ","")))),"PREMIUM FREE",""))))</f>
        <v/>
      </c>
    </row>
    <row r="2742">
      <c r="AC2742">
        <f>IF($C2742="","",IF(COUNTIF('Códigos Santander (ref)'!$A$2:$A$79,$C2742)&gt;0,"SANTANDER",IF(COUNTIF('Códigos Itaú (ref)'!$A$2:$A$44,$C2742)&gt;0,"ITAU",IF(AND(TRIM(UPPER($I2742))="CONTRATUAL",ISNUMBER(SEARCH("INDIVIDUAL",SUBSTITUTE(UPPER($D2742)," ","")))),"PREMIUM FREE",""))))</f>
        <v/>
      </c>
    </row>
    <row r="2743">
      <c r="AC2743">
        <f>IF($C2743="","",IF(COUNTIF('Códigos Santander (ref)'!$A$2:$A$79,$C2743)&gt;0,"SANTANDER",IF(COUNTIF('Códigos Itaú (ref)'!$A$2:$A$44,$C2743)&gt;0,"ITAU",IF(AND(TRIM(UPPER($I2743))="CONTRATUAL",ISNUMBER(SEARCH("INDIVIDUAL",SUBSTITUTE(UPPER($D2743)," ","")))),"PREMIUM FREE",""))))</f>
        <v/>
      </c>
    </row>
    <row r="2744">
      <c r="AC2744">
        <f>IF($C2744="","",IF(COUNTIF('Códigos Santander (ref)'!$A$2:$A$79,$C2744)&gt;0,"SANTANDER",IF(COUNTIF('Códigos Itaú (ref)'!$A$2:$A$44,$C2744)&gt;0,"ITAU",IF(AND(TRIM(UPPER($I2744))="CONTRATUAL",ISNUMBER(SEARCH("INDIVIDUAL",SUBSTITUTE(UPPER($D2744)," ","")))),"PREMIUM FREE",""))))</f>
        <v/>
      </c>
    </row>
    <row r="2745">
      <c r="AC2745">
        <f>IF($C2745="","",IF(COUNTIF('Códigos Santander (ref)'!$A$2:$A$79,$C2745)&gt;0,"SANTANDER",IF(COUNTIF('Códigos Itaú (ref)'!$A$2:$A$44,$C2745)&gt;0,"ITAU",IF(AND(TRIM(UPPER($I2745))="CONTRATUAL",ISNUMBER(SEARCH("INDIVIDUAL",SUBSTITUTE(UPPER($D2745)," ","")))),"PREMIUM FREE",""))))</f>
        <v/>
      </c>
    </row>
    <row r="2746">
      <c r="AC2746">
        <f>IF($C2746="","",IF(COUNTIF('Códigos Santander (ref)'!$A$2:$A$79,$C2746)&gt;0,"SANTANDER",IF(COUNTIF('Códigos Itaú (ref)'!$A$2:$A$44,$C2746)&gt;0,"ITAU",IF(AND(TRIM(UPPER($I2746))="CONTRATUAL",ISNUMBER(SEARCH("INDIVIDUAL",SUBSTITUTE(UPPER($D2746)," ","")))),"PREMIUM FREE",""))))</f>
        <v/>
      </c>
    </row>
    <row r="2747">
      <c r="AC2747">
        <f>IF($C2747="","",IF(COUNTIF('Códigos Santander (ref)'!$A$2:$A$79,$C2747)&gt;0,"SANTANDER",IF(COUNTIF('Códigos Itaú (ref)'!$A$2:$A$44,$C2747)&gt;0,"ITAU",IF(AND(TRIM(UPPER($I2747))="CONTRATUAL",ISNUMBER(SEARCH("INDIVIDUAL",SUBSTITUTE(UPPER($D2747)," ","")))),"PREMIUM FREE",""))))</f>
        <v/>
      </c>
    </row>
    <row r="2748">
      <c r="AC2748">
        <f>IF($C2748="","",IF(COUNTIF('Códigos Santander (ref)'!$A$2:$A$79,$C2748)&gt;0,"SANTANDER",IF(COUNTIF('Códigos Itaú (ref)'!$A$2:$A$44,$C2748)&gt;0,"ITAU",IF(AND(TRIM(UPPER($I2748))="CONTRATUAL",ISNUMBER(SEARCH("INDIVIDUAL",SUBSTITUTE(UPPER($D2748)," ","")))),"PREMIUM FREE",""))))</f>
        <v/>
      </c>
    </row>
    <row r="2749">
      <c r="AC2749">
        <f>IF($C2749="","",IF(COUNTIF('Códigos Santander (ref)'!$A$2:$A$79,$C2749)&gt;0,"SANTANDER",IF(COUNTIF('Códigos Itaú (ref)'!$A$2:$A$44,$C2749)&gt;0,"ITAU",IF(AND(TRIM(UPPER($I2749))="CONTRATUAL",ISNUMBER(SEARCH("INDIVIDUAL",SUBSTITUTE(UPPER($D2749)," ","")))),"PREMIUM FREE",""))))</f>
        <v/>
      </c>
    </row>
    <row r="2750">
      <c r="AC2750">
        <f>IF($C2750="","",IF(COUNTIF('Códigos Santander (ref)'!$A$2:$A$79,$C2750)&gt;0,"SANTANDER",IF(COUNTIF('Códigos Itaú (ref)'!$A$2:$A$44,$C2750)&gt;0,"ITAU",IF(AND(TRIM(UPPER($I2750))="CONTRATUAL",ISNUMBER(SEARCH("INDIVIDUAL",SUBSTITUTE(UPPER($D2750)," ","")))),"PREMIUM FREE",""))))</f>
        <v/>
      </c>
    </row>
    <row r="2751">
      <c r="AC2751">
        <f>IF($C2751="","",IF(COUNTIF('Códigos Santander (ref)'!$A$2:$A$79,$C2751)&gt;0,"SANTANDER",IF(COUNTIF('Códigos Itaú (ref)'!$A$2:$A$44,$C2751)&gt;0,"ITAU",IF(AND(TRIM(UPPER($I2751))="CONTRATUAL",ISNUMBER(SEARCH("INDIVIDUAL",SUBSTITUTE(UPPER($D2751)," ","")))),"PREMIUM FREE",""))))</f>
        <v/>
      </c>
    </row>
    <row r="2752">
      <c r="AC2752">
        <f>IF($C2752="","",IF(COUNTIF('Códigos Santander (ref)'!$A$2:$A$79,$C2752)&gt;0,"SANTANDER",IF(COUNTIF('Códigos Itaú (ref)'!$A$2:$A$44,$C2752)&gt;0,"ITAU",IF(AND(TRIM(UPPER($I2752))="CONTRATUAL",ISNUMBER(SEARCH("INDIVIDUAL",SUBSTITUTE(UPPER($D2752)," ","")))),"PREMIUM FREE",""))))</f>
        <v/>
      </c>
    </row>
    <row r="2753">
      <c r="AC2753">
        <f>IF($C2753="","",IF(COUNTIF('Códigos Santander (ref)'!$A$2:$A$79,$C2753)&gt;0,"SANTANDER",IF(COUNTIF('Códigos Itaú (ref)'!$A$2:$A$44,$C2753)&gt;0,"ITAU",IF(AND(TRIM(UPPER($I2753))="CONTRATUAL",ISNUMBER(SEARCH("INDIVIDUAL",SUBSTITUTE(UPPER($D2753)," ","")))),"PREMIUM FREE",""))))</f>
        <v/>
      </c>
    </row>
    <row r="2754">
      <c r="AC2754">
        <f>IF($C2754="","",IF(COUNTIF('Códigos Santander (ref)'!$A$2:$A$79,$C2754)&gt;0,"SANTANDER",IF(COUNTIF('Códigos Itaú (ref)'!$A$2:$A$44,$C2754)&gt;0,"ITAU",IF(AND(TRIM(UPPER($I2754))="CONTRATUAL",ISNUMBER(SEARCH("INDIVIDUAL",SUBSTITUTE(UPPER($D2754)," ","")))),"PREMIUM FREE",""))))</f>
        <v/>
      </c>
    </row>
    <row r="2755">
      <c r="AC2755">
        <f>IF($C2755="","",IF(COUNTIF('Códigos Santander (ref)'!$A$2:$A$79,$C2755)&gt;0,"SANTANDER",IF(COUNTIF('Códigos Itaú (ref)'!$A$2:$A$44,$C2755)&gt;0,"ITAU",IF(AND(TRIM(UPPER($I2755))="CONTRATUAL",ISNUMBER(SEARCH("INDIVIDUAL",SUBSTITUTE(UPPER($D2755)," ","")))),"PREMIUM FREE",""))))</f>
        <v/>
      </c>
    </row>
    <row r="2756">
      <c r="AC2756">
        <f>IF($C2756="","",IF(COUNTIF('Códigos Santander (ref)'!$A$2:$A$79,$C2756)&gt;0,"SANTANDER",IF(COUNTIF('Códigos Itaú (ref)'!$A$2:$A$44,$C2756)&gt;0,"ITAU",IF(AND(TRIM(UPPER($I2756))="CONTRATUAL",ISNUMBER(SEARCH("INDIVIDUAL",SUBSTITUTE(UPPER($D2756)," ","")))),"PREMIUM FREE",""))))</f>
        <v/>
      </c>
    </row>
    <row r="2757">
      <c r="AC2757">
        <f>IF($C2757="","",IF(COUNTIF('Códigos Santander (ref)'!$A$2:$A$79,$C2757)&gt;0,"SANTANDER",IF(COUNTIF('Códigos Itaú (ref)'!$A$2:$A$44,$C2757)&gt;0,"ITAU",IF(AND(TRIM(UPPER($I2757))="CONTRATUAL",ISNUMBER(SEARCH("INDIVIDUAL",SUBSTITUTE(UPPER($D2757)," ","")))),"PREMIUM FREE",""))))</f>
        <v/>
      </c>
    </row>
    <row r="2758">
      <c r="AC2758">
        <f>IF($C2758="","",IF(COUNTIF('Códigos Santander (ref)'!$A$2:$A$79,$C2758)&gt;0,"SANTANDER",IF(COUNTIF('Códigos Itaú (ref)'!$A$2:$A$44,$C2758)&gt;0,"ITAU",IF(AND(TRIM(UPPER($I2758))="CONTRATUAL",ISNUMBER(SEARCH("INDIVIDUAL",SUBSTITUTE(UPPER($D2758)," ","")))),"PREMIUM FREE",""))))</f>
        <v/>
      </c>
    </row>
    <row r="2759">
      <c r="AC2759">
        <f>IF($C2759="","",IF(COUNTIF('Códigos Santander (ref)'!$A$2:$A$79,$C2759)&gt;0,"SANTANDER",IF(COUNTIF('Códigos Itaú (ref)'!$A$2:$A$44,$C2759)&gt;0,"ITAU",IF(AND(TRIM(UPPER($I2759))="CONTRATUAL",ISNUMBER(SEARCH("INDIVIDUAL",SUBSTITUTE(UPPER($D2759)," ","")))),"PREMIUM FREE",""))))</f>
        <v/>
      </c>
    </row>
    <row r="2760">
      <c r="AC2760">
        <f>IF($C2760="","",IF(COUNTIF('Códigos Santander (ref)'!$A$2:$A$79,$C2760)&gt;0,"SANTANDER",IF(COUNTIF('Códigos Itaú (ref)'!$A$2:$A$44,$C2760)&gt;0,"ITAU",IF(AND(TRIM(UPPER($I2760))="CONTRATUAL",ISNUMBER(SEARCH("INDIVIDUAL",SUBSTITUTE(UPPER($D2760)," ","")))),"PREMIUM FREE",""))))</f>
        <v/>
      </c>
    </row>
    <row r="2761">
      <c r="AC2761">
        <f>IF($C2761="","",IF(COUNTIF('Códigos Santander (ref)'!$A$2:$A$79,$C2761)&gt;0,"SANTANDER",IF(COUNTIF('Códigos Itaú (ref)'!$A$2:$A$44,$C2761)&gt;0,"ITAU",IF(AND(TRIM(UPPER($I2761))="CONTRATUAL",ISNUMBER(SEARCH("INDIVIDUAL",SUBSTITUTE(UPPER($D2761)," ","")))),"PREMIUM FREE",""))))</f>
        <v/>
      </c>
    </row>
    <row r="2762">
      <c r="AC2762">
        <f>IF($C2762="","",IF(COUNTIF('Códigos Santander (ref)'!$A$2:$A$79,$C2762)&gt;0,"SANTANDER",IF(COUNTIF('Códigos Itaú (ref)'!$A$2:$A$44,$C2762)&gt;0,"ITAU",IF(AND(TRIM(UPPER($I2762))="CONTRATUAL",ISNUMBER(SEARCH("INDIVIDUAL",SUBSTITUTE(UPPER($D2762)," ","")))),"PREMIUM FREE",""))))</f>
        <v/>
      </c>
    </row>
    <row r="2763">
      <c r="AC2763">
        <f>IF($C2763="","",IF(COUNTIF('Códigos Santander (ref)'!$A$2:$A$79,$C2763)&gt;0,"SANTANDER",IF(COUNTIF('Códigos Itaú (ref)'!$A$2:$A$44,$C2763)&gt;0,"ITAU",IF(AND(TRIM(UPPER($I2763))="CONTRATUAL",ISNUMBER(SEARCH("INDIVIDUAL",SUBSTITUTE(UPPER($D2763)," ","")))),"PREMIUM FREE",""))))</f>
        <v/>
      </c>
    </row>
    <row r="2764">
      <c r="AC2764">
        <f>IF($C2764="","",IF(COUNTIF('Códigos Santander (ref)'!$A$2:$A$79,$C2764)&gt;0,"SANTANDER",IF(COUNTIF('Códigos Itaú (ref)'!$A$2:$A$44,$C2764)&gt;0,"ITAU",IF(AND(TRIM(UPPER($I2764))="CONTRATUAL",ISNUMBER(SEARCH("INDIVIDUAL",SUBSTITUTE(UPPER($D2764)," ","")))),"PREMIUM FREE",""))))</f>
        <v/>
      </c>
    </row>
    <row r="2765">
      <c r="AC2765">
        <f>IF($C2765="","",IF(COUNTIF('Códigos Santander (ref)'!$A$2:$A$79,$C2765)&gt;0,"SANTANDER",IF(COUNTIF('Códigos Itaú (ref)'!$A$2:$A$44,$C2765)&gt;0,"ITAU",IF(AND(TRIM(UPPER($I2765))="CONTRATUAL",ISNUMBER(SEARCH("INDIVIDUAL",SUBSTITUTE(UPPER($D2765)," ","")))),"PREMIUM FREE",""))))</f>
        <v/>
      </c>
    </row>
    <row r="2766">
      <c r="AC2766">
        <f>IF($C2766="","",IF(COUNTIF('Códigos Santander (ref)'!$A$2:$A$79,$C2766)&gt;0,"SANTANDER",IF(COUNTIF('Códigos Itaú (ref)'!$A$2:$A$44,$C2766)&gt;0,"ITAU",IF(AND(TRIM(UPPER($I2766))="CONTRATUAL",ISNUMBER(SEARCH("INDIVIDUAL",SUBSTITUTE(UPPER($D2766)," ","")))),"PREMIUM FREE",""))))</f>
        <v/>
      </c>
    </row>
    <row r="2767">
      <c r="AC2767">
        <f>IF($C2767="","",IF(COUNTIF('Códigos Santander (ref)'!$A$2:$A$79,$C2767)&gt;0,"SANTANDER",IF(COUNTIF('Códigos Itaú (ref)'!$A$2:$A$44,$C2767)&gt;0,"ITAU",IF(AND(TRIM(UPPER($I2767))="CONTRATUAL",ISNUMBER(SEARCH("INDIVIDUAL",SUBSTITUTE(UPPER($D2767)," ","")))),"PREMIUM FREE",""))))</f>
        <v/>
      </c>
    </row>
    <row r="2768">
      <c r="AC2768">
        <f>IF($C2768="","",IF(COUNTIF('Códigos Santander (ref)'!$A$2:$A$79,$C2768)&gt;0,"SANTANDER",IF(COUNTIF('Códigos Itaú (ref)'!$A$2:$A$44,$C2768)&gt;0,"ITAU",IF(AND(TRIM(UPPER($I2768))="CONTRATUAL",ISNUMBER(SEARCH("INDIVIDUAL",SUBSTITUTE(UPPER($D2768)," ","")))),"PREMIUM FREE",""))))</f>
        <v/>
      </c>
    </row>
    <row r="2769">
      <c r="AC2769">
        <f>IF($C2769="","",IF(COUNTIF('Códigos Santander (ref)'!$A$2:$A$79,$C2769)&gt;0,"SANTANDER",IF(COUNTIF('Códigos Itaú (ref)'!$A$2:$A$44,$C2769)&gt;0,"ITAU",IF(AND(TRIM(UPPER($I2769))="CONTRATUAL",ISNUMBER(SEARCH("INDIVIDUAL",SUBSTITUTE(UPPER($D2769)," ","")))),"PREMIUM FREE",""))))</f>
        <v/>
      </c>
    </row>
    <row r="2770">
      <c r="AC2770">
        <f>IF($C2770="","",IF(COUNTIF('Códigos Santander (ref)'!$A$2:$A$79,$C2770)&gt;0,"SANTANDER",IF(COUNTIF('Códigos Itaú (ref)'!$A$2:$A$44,$C2770)&gt;0,"ITAU",IF(AND(TRIM(UPPER($I2770))="CONTRATUAL",ISNUMBER(SEARCH("INDIVIDUAL",SUBSTITUTE(UPPER($D2770)," ","")))),"PREMIUM FREE",""))))</f>
        <v/>
      </c>
    </row>
    <row r="2771">
      <c r="AC2771">
        <f>IF($C2771="","",IF(COUNTIF('Códigos Santander (ref)'!$A$2:$A$79,$C2771)&gt;0,"SANTANDER",IF(COUNTIF('Códigos Itaú (ref)'!$A$2:$A$44,$C2771)&gt;0,"ITAU",IF(AND(TRIM(UPPER($I2771))="CONTRATUAL",ISNUMBER(SEARCH("INDIVIDUAL",SUBSTITUTE(UPPER($D2771)," ","")))),"PREMIUM FREE",""))))</f>
        <v/>
      </c>
    </row>
    <row r="2772">
      <c r="AC2772">
        <f>IF($C2772="","",IF(COUNTIF('Códigos Santander (ref)'!$A$2:$A$79,$C2772)&gt;0,"SANTANDER",IF(COUNTIF('Códigos Itaú (ref)'!$A$2:$A$44,$C2772)&gt;0,"ITAU",IF(AND(TRIM(UPPER($I2772))="CONTRATUAL",ISNUMBER(SEARCH("INDIVIDUAL",SUBSTITUTE(UPPER($D2772)," ","")))),"PREMIUM FREE",""))))</f>
        <v/>
      </c>
    </row>
    <row r="2773">
      <c r="AC2773">
        <f>IF($C2773="","",IF(COUNTIF('Códigos Santander (ref)'!$A$2:$A$79,$C2773)&gt;0,"SANTANDER",IF(COUNTIF('Códigos Itaú (ref)'!$A$2:$A$44,$C2773)&gt;0,"ITAU",IF(AND(TRIM(UPPER($I2773))="CONTRATUAL",ISNUMBER(SEARCH("INDIVIDUAL",SUBSTITUTE(UPPER($D2773)," ","")))),"PREMIUM FREE",""))))</f>
        <v/>
      </c>
    </row>
    <row r="2774">
      <c r="AC2774">
        <f>IF($C2774="","",IF(COUNTIF('Códigos Santander (ref)'!$A$2:$A$79,$C2774)&gt;0,"SANTANDER",IF(COUNTIF('Códigos Itaú (ref)'!$A$2:$A$44,$C2774)&gt;0,"ITAU",IF(AND(TRIM(UPPER($I2774))="CONTRATUAL",ISNUMBER(SEARCH("INDIVIDUAL",SUBSTITUTE(UPPER($D2774)," ","")))),"PREMIUM FREE",""))))</f>
        <v/>
      </c>
    </row>
    <row r="2775">
      <c r="AC2775">
        <f>IF($C2775="","",IF(COUNTIF('Códigos Santander (ref)'!$A$2:$A$79,$C2775)&gt;0,"SANTANDER",IF(COUNTIF('Códigos Itaú (ref)'!$A$2:$A$44,$C2775)&gt;0,"ITAU",IF(AND(TRIM(UPPER($I2775))="CONTRATUAL",ISNUMBER(SEARCH("INDIVIDUAL",SUBSTITUTE(UPPER($D2775)," ","")))),"PREMIUM FREE",""))))</f>
        <v/>
      </c>
    </row>
    <row r="2776">
      <c r="AC2776">
        <f>IF($C2776="","",IF(COUNTIF('Códigos Santander (ref)'!$A$2:$A$79,$C2776)&gt;0,"SANTANDER",IF(COUNTIF('Códigos Itaú (ref)'!$A$2:$A$44,$C2776)&gt;0,"ITAU",IF(AND(TRIM(UPPER($I2776))="CONTRATUAL",ISNUMBER(SEARCH("INDIVIDUAL",SUBSTITUTE(UPPER($D2776)," ","")))),"PREMIUM FREE",""))))</f>
        <v/>
      </c>
    </row>
    <row r="2777">
      <c r="AC2777">
        <f>IF($C2777="","",IF(COUNTIF('Códigos Santander (ref)'!$A$2:$A$79,$C2777)&gt;0,"SANTANDER",IF(COUNTIF('Códigos Itaú (ref)'!$A$2:$A$44,$C2777)&gt;0,"ITAU",IF(AND(TRIM(UPPER($I2777))="CONTRATUAL",ISNUMBER(SEARCH("INDIVIDUAL",SUBSTITUTE(UPPER($D2777)," ","")))),"PREMIUM FREE",""))))</f>
        <v/>
      </c>
    </row>
    <row r="2778">
      <c r="AC2778">
        <f>IF($C2778="","",IF(COUNTIF('Códigos Santander (ref)'!$A$2:$A$79,$C2778)&gt;0,"SANTANDER",IF(COUNTIF('Códigos Itaú (ref)'!$A$2:$A$44,$C2778)&gt;0,"ITAU",IF(AND(TRIM(UPPER($I2778))="CONTRATUAL",ISNUMBER(SEARCH("INDIVIDUAL",SUBSTITUTE(UPPER($D2778)," ","")))),"PREMIUM FREE",""))))</f>
        <v/>
      </c>
    </row>
    <row r="2779">
      <c r="AC2779">
        <f>IF($C2779="","",IF(COUNTIF('Códigos Santander (ref)'!$A$2:$A$79,$C2779)&gt;0,"SANTANDER",IF(COUNTIF('Códigos Itaú (ref)'!$A$2:$A$44,$C2779)&gt;0,"ITAU",IF(AND(TRIM(UPPER($I2779))="CONTRATUAL",ISNUMBER(SEARCH("INDIVIDUAL",SUBSTITUTE(UPPER($D2779)," ","")))),"PREMIUM FREE",""))))</f>
        <v/>
      </c>
    </row>
    <row r="2780">
      <c r="AC2780">
        <f>IF($C2780="","",IF(COUNTIF('Códigos Santander (ref)'!$A$2:$A$79,$C2780)&gt;0,"SANTANDER",IF(COUNTIF('Códigos Itaú (ref)'!$A$2:$A$44,$C2780)&gt;0,"ITAU",IF(AND(TRIM(UPPER($I2780))="CONTRATUAL",ISNUMBER(SEARCH("INDIVIDUAL",SUBSTITUTE(UPPER($D2780)," ","")))),"PREMIUM FREE",""))))</f>
        <v/>
      </c>
    </row>
    <row r="2781">
      <c r="AC2781">
        <f>IF($C2781="","",IF(COUNTIF('Códigos Santander (ref)'!$A$2:$A$79,$C2781)&gt;0,"SANTANDER",IF(COUNTIF('Códigos Itaú (ref)'!$A$2:$A$44,$C2781)&gt;0,"ITAU",IF(AND(TRIM(UPPER($I2781))="CONTRATUAL",ISNUMBER(SEARCH("INDIVIDUAL",SUBSTITUTE(UPPER($D2781)," ","")))),"PREMIUM FREE",""))))</f>
        <v/>
      </c>
    </row>
    <row r="2782">
      <c r="AC2782">
        <f>IF($C2782="","",IF(COUNTIF('Códigos Santander (ref)'!$A$2:$A$79,$C2782)&gt;0,"SANTANDER",IF(COUNTIF('Códigos Itaú (ref)'!$A$2:$A$44,$C2782)&gt;0,"ITAU",IF(AND(TRIM(UPPER($I2782))="CONTRATUAL",ISNUMBER(SEARCH("INDIVIDUAL",SUBSTITUTE(UPPER($D2782)," ","")))),"PREMIUM FREE",""))))</f>
        <v/>
      </c>
    </row>
    <row r="2783">
      <c r="AC2783">
        <f>IF($C2783="","",IF(COUNTIF('Códigos Santander (ref)'!$A$2:$A$79,$C2783)&gt;0,"SANTANDER",IF(COUNTIF('Códigos Itaú (ref)'!$A$2:$A$44,$C2783)&gt;0,"ITAU",IF(AND(TRIM(UPPER($I2783))="CONTRATUAL",ISNUMBER(SEARCH("INDIVIDUAL",SUBSTITUTE(UPPER($D2783)," ","")))),"PREMIUM FREE",""))))</f>
        <v/>
      </c>
    </row>
    <row r="2784">
      <c r="AC2784">
        <f>IF($C2784="","",IF(COUNTIF('Códigos Santander (ref)'!$A$2:$A$79,$C2784)&gt;0,"SANTANDER",IF(COUNTIF('Códigos Itaú (ref)'!$A$2:$A$44,$C2784)&gt;0,"ITAU",IF(AND(TRIM(UPPER($I2784))="CONTRATUAL",ISNUMBER(SEARCH("INDIVIDUAL",SUBSTITUTE(UPPER($D2784)," ","")))),"PREMIUM FREE",""))))</f>
        <v/>
      </c>
    </row>
    <row r="2785">
      <c r="AC2785">
        <f>IF($C2785="","",IF(COUNTIF('Códigos Santander (ref)'!$A$2:$A$79,$C2785)&gt;0,"SANTANDER",IF(COUNTIF('Códigos Itaú (ref)'!$A$2:$A$44,$C2785)&gt;0,"ITAU",IF(AND(TRIM(UPPER($I2785))="CONTRATUAL",ISNUMBER(SEARCH("INDIVIDUAL",SUBSTITUTE(UPPER($D2785)," ","")))),"PREMIUM FREE",""))))</f>
        <v/>
      </c>
    </row>
    <row r="2786">
      <c r="AC2786">
        <f>IF($C2786="","",IF(COUNTIF('Códigos Santander (ref)'!$A$2:$A$79,$C2786)&gt;0,"SANTANDER",IF(COUNTIF('Códigos Itaú (ref)'!$A$2:$A$44,$C2786)&gt;0,"ITAU",IF(AND(TRIM(UPPER($I2786))="CONTRATUAL",ISNUMBER(SEARCH("INDIVIDUAL",SUBSTITUTE(UPPER($D2786)," ","")))),"PREMIUM FREE",""))))</f>
        <v/>
      </c>
    </row>
    <row r="2787">
      <c r="AC2787">
        <f>IF($C2787="","",IF(COUNTIF('Códigos Santander (ref)'!$A$2:$A$79,$C2787)&gt;0,"SANTANDER",IF(COUNTIF('Códigos Itaú (ref)'!$A$2:$A$44,$C2787)&gt;0,"ITAU",IF(AND(TRIM(UPPER($I2787))="CONTRATUAL",ISNUMBER(SEARCH("INDIVIDUAL",SUBSTITUTE(UPPER($D2787)," ","")))),"PREMIUM FREE",""))))</f>
        <v/>
      </c>
    </row>
    <row r="2788">
      <c r="AC2788">
        <f>IF($C2788="","",IF(COUNTIF('Códigos Santander (ref)'!$A$2:$A$79,$C2788)&gt;0,"SANTANDER",IF(COUNTIF('Códigos Itaú (ref)'!$A$2:$A$44,$C2788)&gt;0,"ITAU",IF(AND(TRIM(UPPER($I2788))="CONTRATUAL",ISNUMBER(SEARCH("INDIVIDUAL",SUBSTITUTE(UPPER($D2788)," ","")))),"PREMIUM FREE",""))))</f>
        <v/>
      </c>
    </row>
    <row r="2789">
      <c r="AC2789">
        <f>IF($C2789="","",IF(COUNTIF('Códigos Santander (ref)'!$A$2:$A$79,$C2789)&gt;0,"SANTANDER",IF(COUNTIF('Códigos Itaú (ref)'!$A$2:$A$44,$C2789)&gt;0,"ITAU",IF(AND(TRIM(UPPER($I2789))="CONTRATUAL",ISNUMBER(SEARCH("INDIVIDUAL",SUBSTITUTE(UPPER($D2789)," ","")))),"PREMIUM FREE",""))))</f>
        <v/>
      </c>
    </row>
    <row r="2790">
      <c r="AC2790">
        <f>IF($C2790="","",IF(COUNTIF('Códigos Santander (ref)'!$A$2:$A$79,$C2790)&gt;0,"SANTANDER",IF(COUNTIF('Códigos Itaú (ref)'!$A$2:$A$44,$C2790)&gt;0,"ITAU",IF(AND(TRIM(UPPER($I2790))="CONTRATUAL",ISNUMBER(SEARCH("INDIVIDUAL",SUBSTITUTE(UPPER($D2790)," ","")))),"PREMIUM FREE",""))))</f>
        <v/>
      </c>
    </row>
    <row r="2791">
      <c r="AC2791">
        <f>IF($C2791="","",IF(COUNTIF('Códigos Santander (ref)'!$A$2:$A$79,$C2791)&gt;0,"SANTANDER",IF(COUNTIF('Códigos Itaú (ref)'!$A$2:$A$44,$C2791)&gt;0,"ITAU",IF(AND(TRIM(UPPER($I2791))="CONTRATUAL",ISNUMBER(SEARCH("INDIVIDUAL",SUBSTITUTE(UPPER($D2791)," ","")))),"PREMIUM FREE",""))))</f>
        <v/>
      </c>
    </row>
    <row r="2792">
      <c r="AC2792">
        <f>IF($C2792="","",IF(COUNTIF('Códigos Santander (ref)'!$A$2:$A$79,$C2792)&gt;0,"SANTANDER",IF(COUNTIF('Códigos Itaú (ref)'!$A$2:$A$44,$C2792)&gt;0,"ITAU",IF(AND(TRIM(UPPER($I2792))="CONTRATUAL",ISNUMBER(SEARCH("INDIVIDUAL",SUBSTITUTE(UPPER($D2792)," ","")))),"PREMIUM FREE",""))))</f>
        <v/>
      </c>
    </row>
    <row r="2793">
      <c r="AC2793">
        <f>IF($C2793="","",IF(COUNTIF('Códigos Santander (ref)'!$A$2:$A$79,$C2793)&gt;0,"SANTANDER",IF(COUNTIF('Códigos Itaú (ref)'!$A$2:$A$44,$C2793)&gt;0,"ITAU",IF(AND(TRIM(UPPER($I2793))="CONTRATUAL",ISNUMBER(SEARCH("INDIVIDUAL",SUBSTITUTE(UPPER($D2793)," ","")))),"PREMIUM FREE",""))))</f>
        <v/>
      </c>
    </row>
    <row r="2794">
      <c r="AC2794">
        <f>IF($C2794="","",IF(COUNTIF('Códigos Santander (ref)'!$A$2:$A$79,$C2794)&gt;0,"SANTANDER",IF(COUNTIF('Códigos Itaú (ref)'!$A$2:$A$44,$C2794)&gt;0,"ITAU",IF(AND(TRIM(UPPER($I2794))="CONTRATUAL",ISNUMBER(SEARCH("INDIVIDUAL",SUBSTITUTE(UPPER($D2794)," ","")))),"PREMIUM FREE",""))))</f>
        <v/>
      </c>
    </row>
    <row r="2795">
      <c r="AC2795">
        <f>IF($C2795="","",IF(COUNTIF('Códigos Santander (ref)'!$A$2:$A$79,$C2795)&gt;0,"SANTANDER",IF(COUNTIF('Códigos Itaú (ref)'!$A$2:$A$44,$C2795)&gt;0,"ITAU",IF(AND(TRIM(UPPER($I2795))="CONTRATUAL",ISNUMBER(SEARCH("INDIVIDUAL",SUBSTITUTE(UPPER($D2795)," ","")))),"PREMIUM FREE",""))))</f>
        <v/>
      </c>
    </row>
    <row r="2796">
      <c r="AC2796">
        <f>IF($C2796="","",IF(COUNTIF('Códigos Santander (ref)'!$A$2:$A$79,$C2796)&gt;0,"SANTANDER",IF(COUNTIF('Códigos Itaú (ref)'!$A$2:$A$44,$C2796)&gt;0,"ITAU",IF(AND(TRIM(UPPER($I2796))="CONTRATUAL",ISNUMBER(SEARCH("INDIVIDUAL",SUBSTITUTE(UPPER($D2796)," ","")))),"PREMIUM FREE",""))))</f>
        <v/>
      </c>
    </row>
    <row r="2797">
      <c r="AC2797">
        <f>IF($C2797="","",IF(COUNTIF('Códigos Santander (ref)'!$A$2:$A$79,$C2797)&gt;0,"SANTANDER",IF(COUNTIF('Códigos Itaú (ref)'!$A$2:$A$44,$C2797)&gt;0,"ITAU",IF(AND(TRIM(UPPER($I2797))="CONTRATUAL",ISNUMBER(SEARCH("INDIVIDUAL",SUBSTITUTE(UPPER($D2797)," ","")))),"PREMIUM FREE",""))))</f>
        <v/>
      </c>
    </row>
    <row r="2798">
      <c r="AC2798">
        <f>IF($C2798="","",IF(COUNTIF('Códigos Santander (ref)'!$A$2:$A$79,$C2798)&gt;0,"SANTANDER",IF(COUNTIF('Códigos Itaú (ref)'!$A$2:$A$44,$C2798)&gt;0,"ITAU",IF(AND(TRIM(UPPER($I2798))="CONTRATUAL",ISNUMBER(SEARCH("INDIVIDUAL",SUBSTITUTE(UPPER($D2798)," ","")))),"PREMIUM FREE",""))))</f>
        <v/>
      </c>
    </row>
    <row r="2799">
      <c r="AC2799">
        <f>IF($C2799="","",IF(COUNTIF('Códigos Santander (ref)'!$A$2:$A$79,$C2799)&gt;0,"SANTANDER",IF(COUNTIF('Códigos Itaú (ref)'!$A$2:$A$44,$C2799)&gt;0,"ITAU",IF(AND(TRIM(UPPER($I2799))="CONTRATUAL",ISNUMBER(SEARCH("INDIVIDUAL",SUBSTITUTE(UPPER($D2799)," ","")))),"PREMIUM FREE",""))))</f>
        <v/>
      </c>
    </row>
    <row r="2800">
      <c r="AC2800">
        <f>IF($C2800="","",IF(COUNTIF('Códigos Santander (ref)'!$A$2:$A$79,$C2800)&gt;0,"SANTANDER",IF(COUNTIF('Códigos Itaú (ref)'!$A$2:$A$44,$C2800)&gt;0,"ITAU",IF(AND(TRIM(UPPER($I2800))="CONTRATUAL",ISNUMBER(SEARCH("INDIVIDUAL",SUBSTITUTE(UPPER($D2800)," ","")))),"PREMIUM FREE",""))))</f>
        <v/>
      </c>
    </row>
    <row r="2801">
      <c r="AC2801">
        <f>IF($C2801="","",IF(COUNTIF('Códigos Santander (ref)'!$A$2:$A$79,$C2801)&gt;0,"SANTANDER",IF(COUNTIF('Códigos Itaú (ref)'!$A$2:$A$44,$C2801)&gt;0,"ITAU",IF(AND(TRIM(UPPER($I2801))="CONTRATUAL",ISNUMBER(SEARCH("INDIVIDUAL",SUBSTITUTE(UPPER($D2801)," ","")))),"PREMIUM FREE",""))))</f>
        <v/>
      </c>
    </row>
    <row r="2802">
      <c r="AC2802">
        <f>IF($C2802="","",IF(COUNTIF('Códigos Santander (ref)'!$A$2:$A$79,$C2802)&gt;0,"SANTANDER",IF(COUNTIF('Códigos Itaú (ref)'!$A$2:$A$44,$C2802)&gt;0,"ITAU",IF(AND(TRIM(UPPER($I2802))="CONTRATUAL",ISNUMBER(SEARCH("INDIVIDUAL",SUBSTITUTE(UPPER($D2802)," ","")))),"PREMIUM FREE",""))))</f>
        <v/>
      </c>
    </row>
    <row r="2803">
      <c r="AC2803">
        <f>IF($C2803="","",IF(COUNTIF('Códigos Santander (ref)'!$A$2:$A$79,$C2803)&gt;0,"SANTANDER",IF(COUNTIF('Códigos Itaú (ref)'!$A$2:$A$44,$C2803)&gt;0,"ITAU",IF(AND(TRIM(UPPER($I2803))="CONTRATUAL",ISNUMBER(SEARCH("INDIVIDUAL",SUBSTITUTE(UPPER($D2803)," ","")))),"PREMIUM FREE",""))))</f>
        <v/>
      </c>
    </row>
    <row r="2804">
      <c r="AC2804">
        <f>IF($C2804="","",IF(COUNTIF('Códigos Santander (ref)'!$A$2:$A$79,$C2804)&gt;0,"SANTANDER",IF(COUNTIF('Códigos Itaú (ref)'!$A$2:$A$44,$C2804)&gt;0,"ITAU",IF(AND(TRIM(UPPER($I2804))="CONTRATUAL",ISNUMBER(SEARCH("INDIVIDUAL",SUBSTITUTE(UPPER($D2804)," ","")))),"PREMIUM FREE",""))))</f>
        <v/>
      </c>
    </row>
    <row r="2805">
      <c r="AC2805">
        <f>IF($C2805="","",IF(COUNTIF('Códigos Santander (ref)'!$A$2:$A$79,$C2805)&gt;0,"SANTANDER",IF(COUNTIF('Códigos Itaú (ref)'!$A$2:$A$44,$C2805)&gt;0,"ITAU",IF(AND(TRIM(UPPER($I2805))="CONTRATUAL",ISNUMBER(SEARCH("INDIVIDUAL",SUBSTITUTE(UPPER($D2805)," ","")))),"PREMIUM FREE",""))))</f>
        <v/>
      </c>
    </row>
    <row r="2806">
      <c r="AC2806">
        <f>IF($C2806="","",IF(COUNTIF('Códigos Santander (ref)'!$A$2:$A$79,$C2806)&gt;0,"SANTANDER",IF(COUNTIF('Códigos Itaú (ref)'!$A$2:$A$44,$C2806)&gt;0,"ITAU",IF(AND(TRIM(UPPER($I2806))="CONTRATUAL",ISNUMBER(SEARCH("INDIVIDUAL",SUBSTITUTE(UPPER($D2806)," ","")))),"PREMIUM FREE",""))))</f>
        <v/>
      </c>
    </row>
    <row r="2807">
      <c r="AC2807">
        <f>IF($C2807="","",IF(COUNTIF('Códigos Santander (ref)'!$A$2:$A$79,$C2807)&gt;0,"SANTANDER",IF(COUNTIF('Códigos Itaú (ref)'!$A$2:$A$44,$C2807)&gt;0,"ITAU",IF(AND(TRIM(UPPER($I2807))="CONTRATUAL",ISNUMBER(SEARCH("INDIVIDUAL",SUBSTITUTE(UPPER($D2807)," ","")))),"PREMIUM FREE",""))))</f>
        <v/>
      </c>
    </row>
    <row r="2808">
      <c r="AC2808">
        <f>IF($C2808="","",IF(COUNTIF('Códigos Santander (ref)'!$A$2:$A$79,$C2808)&gt;0,"SANTANDER",IF(COUNTIF('Códigos Itaú (ref)'!$A$2:$A$44,$C2808)&gt;0,"ITAU",IF(AND(TRIM(UPPER($I2808))="CONTRATUAL",ISNUMBER(SEARCH("INDIVIDUAL",SUBSTITUTE(UPPER($D2808)," ","")))),"PREMIUM FREE",""))))</f>
        <v/>
      </c>
    </row>
    <row r="2809">
      <c r="AC2809">
        <f>IF($C2809="","",IF(COUNTIF('Códigos Santander (ref)'!$A$2:$A$79,$C2809)&gt;0,"SANTANDER",IF(COUNTIF('Códigos Itaú (ref)'!$A$2:$A$44,$C2809)&gt;0,"ITAU",IF(AND(TRIM(UPPER($I2809))="CONTRATUAL",ISNUMBER(SEARCH("INDIVIDUAL",SUBSTITUTE(UPPER($D2809)," ","")))),"PREMIUM FREE",""))))</f>
        <v/>
      </c>
    </row>
    <row r="2810">
      <c r="AC2810">
        <f>IF($C2810="","",IF(COUNTIF('Códigos Santander (ref)'!$A$2:$A$79,$C2810)&gt;0,"SANTANDER",IF(COUNTIF('Códigos Itaú (ref)'!$A$2:$A$44,$C2810)&gt;0,"ITAU",IF(AND(TRIM(UPPER($I2810))="CONTRATUAL",ISNUMBER(SEARCH("INDIVIDUAL",SUBSTITUTE(UPPER($D2810)," ","")))),"PREMIUM FREE",""))))</f>
        <v/>
      </c>
    </row>
    <row r="2811">
      <c r="AC2811">
        <f>IF($C2811="","",IF(COUNTIF('Códigos Santander (ref)'!$A$2:$A$79,$C2811)&gt;0,"SANTANDER",IF(COUNTIF('Códigos Itaú (ref)'!$A$2:$A$44,$C2811)&gt;0,"ITAU",IF(AND(TRIM(UPPER($I2811))="CONTRATUAL",ISNUMBER(SEARCH("INDIVIDUAL",SUBSTITUTE(UPPER($D2811)," ","")))),"PREMIUM FREE",""))))</f>
        <v/>
      </c>
    </row>
    <row r="2812">
      <c r="AC2812">
        <f>IF($C2812="","",IF(COUNTIF('Códigos Santander (ref)'!$A$2:$A$79,$C2812)&gt;0,"SANTANDER",IF(COUNTIF('Códigos Itaú (ref)'!$A$2:$A$44,$C2812)&gt;0,"ITAU",IF(AND(TRIM(UPPER($I2812))="CONTRATUAL",ISNUMBER(SEARCH("INDIVIDUAL",SUBSTITUTE(UPPER($D2812)," ","")))),"PREMIUM FREE",""))))</f>
        <v/>
      </c>
    </row>
    <row r="2813">
      <c r="AC2813">
        <f>IF($C2813="","",IF(COUNTIF('Códigos Santander (ref)'!$A$2:$A$79,$C2813)&gt;0,"SANTANDER",IF(COUNTIF('Códigos Itaú (ref)'!$A$2:$A$44,$C2813)&gt;0,"ITAU",IF(AND(TRIM(UPPER($I2813))="CONTRATUAL",ISNUMBER(SEARCH("INDIVIDUAL",SUBSTITUTE(UPPER($D2813)," ","")))),"PREMIUM FREE",""))))</f>
        <v/>
      </c>
    </row>
    <row r="2814">
      <c r="AC2814">
        <f>IF($C2814="","",IF(COUNTIF('Códigos Santander (ref)'!$A$2:$A$79,$C2814)&gt;0,"SANTANDER",IF(COUNTIF('Códigos Itaú (ref)'!$A$2:$A$44,$C2814)&gt;0,"ITAU",IF(AND(TRIM(UPPER($I2814))="CONTRATUAL",ISNUMBER(SEARCH("INDIVIDUAL",SUBSTITUTE(UPPER($D2814)," ","")))),"PREMIUM FREE",""))))</f>
        <v/>
      </c>
    </row>
    <row r="2815">
      <c r="AC2815">
        <f>IF($C2815="","",IF(COUNTIF('Códigos Santander (ref)'!$A$2:$A$79,$C2815)&gt;0,"SANTANDER",IF(COUNTIF('Códigos Itaú (ref)'!$A$2:$A$44,$C2815)&gt;0,"ITAU",IF(AND(TRIM(UPPER($I2815))="CONTRATUAL",ISNUMBER(SEARCH("INDIVIDUAL",SUBSTITUTE(UPPER($D2815)," ","")))),"PREMIUM FREE",""))))</f>
        <v/>
      </c>
    </row>
    <row r="2816">
      <c r="AC2816">
        <f>IF($C2816="","",IF(COUNTIF('Códigos Santander (ref)'!$A$2:$A$79,$C2816)&gt;0,"SANTANDER",IF(COUNTIF('Códigos Itaú (ref)'!$A$2:$A$44,$C2816)&gt;0,"ITAU",IF(AND(TRIM(UPPER($I2816))="CONTRATUAL",ISNUMBER(SEARCH("INDIVIDUAL",SUBSTITUTE(UPPER($D2816)," ","")))),"PREMIUM FREE",""))))</f>
        <v/>
      </c>
    </row>
    <row r="2817">
      <c r="AC2817">
        <f>IF($C2817="","",IF(COUNTIF('Códigos Santander (ref)'!$A$2:$A$79,$C2817)&gt;0,"SANTANDER",IF(COUNTIF('Códigos Itaú (ref)'!$A$2:$A$44,$C2817)&gt;0,"ITAU",IF(AND(TRIM(UPPER($I2817))="CONTRATUAL",ISNUMBER(SEARCH("INDIVIDUAL",SUBSTITUTE(UPPER($D2817)," ","")))),"PREMIUM FREE",""))))</f>
        <v/>
      </c>
    </row>
    <row r="2818">
      <c r="AC2818">
        <f>IF($C2818="","",IF(COUNTIF('Códigos Santander (ref)'!$A$2:$A$79,$C2818)&gt;0,"SANTANDER",IF(COUNTIF('Códigos Itaú (ref)'!$A$2:$A$44,$C2818)&gt;0,"ITAU",IF(AND(TRIM(UPPER($I2818))="CONTRATUAL",ISNUMBER(SEARCH("INDIVIDUAL",SUBSTITUTE(UPPER($D2818)," ","")))),"PREMIUM FREE",""))))</f>
        <v/>
      </c>
    </row>
    <row r="2819">
      <c r="AC2819">
        <f>IF($C2819="","",IF(COUNTIF('Códigos Santander (ref)'!$A$2:$A$79,$C2819)&gt;0,"SANTANDER",IF(COUNTIF('Códigos Itaú (ref)'!$A$2:$A$44,$C2819)&gt;0,"ITAU",IF(AND(TRIM(UPPER($I2819))="CONTRATUAL",ISNUMBER(SEARCH("INDIVIDUAL",SUBSTITUTE(UPPER($D2819)," ","")))),"PREMIUM FREE",""))))</f>
        <v/>
      </c>
    </row>
    <row r="2820">
      <c r="AC2820">
        <f>IF($C2820="","",IF(COUNTIF('Códigos Santander (ref)'!$A$2:$A$79,$C2820)&gt;0,"SANTANDER",IF(COUNTIF('Códigos Itaú (ref)'!$A$2:$A$44,$C2820)&gt;0,"ITAU",IF(AND(TRIM(UPPER($I2820))="CONTRATUAL",ISNUMBER(SEARCH("INDIVIDUAL",SUBSTITUTE(UPPER($D2820)," ","")))),"PREMIUM FREE",""))))</f>
        <v/>
      </c>
    </row>
    <row r="2821">
      <c r="AC2821">
        <f>IF($C2821="","",IF(COUNTIF('Códigos Santander (ref)'!$A$2:$A$79,$C2821)&gt;0,"SANTANDER",IF(COUNTIF('Códigos Itaú (ref)'!$A$2:$A$44,$C2821)&gt;0,"ITAU",IF(AND(TRIM(UPPER($I2821))="CONTRATUAL",ISNUMBER(SEARCH("INDIVIDUAL",SUBSTITUTE(UPPER($D2821)," ","")))),"PREMIUM FREE",""))))</f>
        <v/>
      </c>
    </row>
    <row r="2822">
      <c r="AC2822">
        <f>IF($C2822="","",IF(COUNTIF('Códigos Santander (ref)'!$A$2:$A$79,$C2822)&gt;0,"SANTANDER",IF(COUNTIF('Códigos Itaú (ref)'!$A$2:$A$44,$C2822)&gt;0,"ITAU",IF(AND(TRIM(UPPER($I2822))="CONTRATUAL",ISNUMBER(SEARCH("INDIVIDUAL",SUBSTITUTE(UPPER($D2822)," ","")))),"PREMIUM FREE",""))))</f>
        <v/>
      </c>
    </row>
    <row r="2823">
      <c r="AC2823">
        <f>IF($C2823="","",IF(COUNTIF('Códigos Santander (ref)'!$A$2:$A$79,$C2823)&gt;0,"SANTANDER",IF(COUNTIF('Códigos Itaú (ref)'!$A$2:$A$44,$C2823)&gt;0,"ITAU",IF(AND(TRIM(UPPER($I2823))="CONTRATUAL",ISNUMBER(SEARCH("INDIVIDUAL",SUBSTITUTE(UPPER($D2823)," ","")))),"PREMIUM FREE",""))))</f>
        <v/>
      </c>
    </row>
    <row r="2824">
      <c r="AC2824">
        <f>IF($C2824="","",IF(COUNTIF('Códigos Santander (ref)'!$A$2:$A$79,$C2824)&gt;0,"SANTANDER",IF(COUNTIF('Códigos Itaú (ref)'!$A$2:$A$44,$C2824)&gt;0,"ITAU",IF(AND(TRIM(UPPER($I2824))="CONTRATUAL",ISNUMBER(SEARCH("INDIVIDUAL",SUBSTITUTE(UPPER($D2824)," ","")))),"PREMIUM FREE",""))))</f>
        <v/>
      </c>
    </row>
    <row r="2825">
      <c r="AC2825">
        <f>IF($C2825="","",IF(COUNTIF('Códigos Santander (ref)'!$A$2:$A$79,$C2825)&gt;0,"SANTANDER",IF(COUNTIF('Códigos Itaú (ref)'!$A$2:$A$44,$C2825)&gt;0,"ITAU",IF(AND(TRIM(UPPER($I2825))="CONTRATUAL",ISNUMBER(SEARCH("INDIVIDUAL",SUBSTITUTE(UPPER($D2825)," ","")))),"PREMIUM FREE",""))))</f>
        <v/>
      </c>
    </row>
    <row r="2826">
      <c r="AC2826">
        <f>IF($C2826="","",IF(COUNTIF('Códigos Santander (ref)'!$A$2:$A$79,$C2826)&gt;0,"SANTANDER",IF(COUNTIF('Códigos Itaú (ref)'!$A$2:$A$44,$C2826)&gt;0,"ITAU",IF(AND(TRIM(UPPER($I2826))="CONTRATUAL",ISNUMBER(SEARCH("INDIVIDUAL",SUBSTITUTE(UPPER($D2826)," ","")))),"PREMIUM FREE",""))))</f>
        <v/>
      </c>
    </row>
    <row r="2827">
      <c r="AC2827">
        <f>IF($C2827="","",IF(COUNTIF('Códigos Santander (ref)'!$A$2:$A$79,$C2827)&gt;0,"SANTANDER",IF(COUNTIF('Códigos Itaú (ref)'!$A$2:$A$44,$C2827)&gt;0,"ITAU",IF(AND(TRIM(UPPER($I2827))="CONTRATUAL",ISNUMBER(SEARCH("INDIVIDUAL",SUBSTITUTE(UPPER($D2827)," ","")))),"PREMIUM FREE",""))))</f>
        <v/>
      </c>
    </row>
    <row r="2828">
      <c r="AC2828">
        <f>IF($C2828="","",IF(COUNTIF('Códigos Santander (ref)'!$A$2:$A$79,$C2828)&gt;0,"SANTANDER",IF(COUNTIF('Códigos Itaú (ref)'!$A$2:$A$44,$C2828)&gt;0,"ITAU",IF(AND(TRIM(UPPER($I2828))="CONTRATUAL",ISNUMBER(SEARCH("INDIVIDUAL",SUBSTITUTE(UPPER($D2828)," ","")))),"PREMIUM FREE",""))))</f>
        <v/>
      </c>
    </row>
    <row r="2829">
      <c r="AC2829">
        <f>IF($C2829="","",IF(COUNTIF('Códigos Santander (ref)'!$A$2:$A$79,$C2829)&gt;0,"SANTANDER",IF(COUNTIF('Códigos Itaú (ref)'!$A$2:$A$44,$C2829)&gt;0,"ITAU",IF(AND(TRIM(UPPER($I2829))="CONTRATUAL",ISNUMBER(SEARCH("INDIVIDUAL",SUBSTITUTE(UPPER($D2829)," ","")))),"PREMIUM FREE",""))))</f>
        <v/>
      </c>
    </row>
    <row r="2830">
      <c r="AC2830">
        <f>IF($C2830="","",IF(COUNTIF('Códigos Santander (ref)'!$A$2:$A$79,$C2830)&gt;0,"SANTANDER",IF(COUNTIF('Códigos Itaú (ref)'!$A$2:$A$44,$C2830)&gt;0,"ITAU",IF(AND(TRIM(UPPER($I2830))="CONTRATUAL",ISNUMBER(SEARCH("INDIVIDUAL",SUBSTITUTE(UPPER($D2830)," ","")))),"PREMIUM FREE",""))))</f>
        <v/>
      </c>
    </row>
    <row r="2831">
      <c r="AC2831">
        <f>IF($C2831="","",IF(COUNTIF('Códigos Santander (ref)'!$A$2:$A$79,$C2831)&gt;0,"SANTANDER",IF(COUNTIF('Códigos Itaú (ref)'!$A$2:$A$44,$C2831)&gt;0,"ITAU",IF(AND(TRIM(UPPER($I2831))="CONTRATUAL",ISNUMBER(SEARCH("INDIVIDUAL",SUBSTITUTE(UPPER($D2831)," ","")))),"PREMIUM FREE",""))))</f>
        <v/>
      </c>
    </row>
    <row r="2832">
      <c r="AC2832">
        <f>IF($C2832="","",IF(COUNTIF('Códigos Santander (ref)'!$A$2:$A$79,$C2832)&gt;0,"SANTANDER",IF(COUNTIF('Códigos Itaú (ref)'!$A$2:$A$44,$C2832)&gt;0,"ITAU",IF(AND(TRIM(UPPER($I2832))="CONTRATUAL",ISNUMBER(SEARCH("INDIVIDUAL",SUBSTITUTE(UPPER($D2832)," ","")))),"PREMIUM FREE",""))))</f>
        <v/>
      </c>
    </row>
    <row r="2833">
      <c r="AC2833">
        <f>IF($C2833="","",IF(COUNTIF('Códigos Santander (ref)'!$A$2:$A$79,$C2833)&gt;0,"SANTANDER",IF(COUNTIF('Códigos Itaú (ref)'!$A$2:$A$44,$C2833)&gt;0,"ITAU",IF(AND(TRIM(UPPER($I2833))="CONTRATUAL",ISNUMBER(SEARCH("INDIVIDUAL",SUBSTITUTE(UPPER($D2833)," ","")))),"PREMIUM FREE",""))))</f>
        <v/>
      </c>
    </row>
    <row r="2834">
      <c r="AC2834">
        <f>IF($C2834="","",IF(COUNTIF('Códigos Santander (ref)'!$A$2:$A$79,$C2834)&gt;0,"SANTANDER",IF(COUNTIF('Códigos Itaú (ref)'!$A$2:$A$44,$C2834)&gt;0,"ITAU",IF(AND(TRIM(UPPER($I2834))="CONTRATUAL",ISNUMBER(SEARCH("INDIVIDUAL",SUBSTITUTE(UPPER($D2834)," ","")))),"PREMIUM FREE",""))))</f>
        <v/>
      </c>
    </row>
    <row r="2835">
      <c r="AC2835">
        <f>IF($C2835="","",IF(COUNTIF('Códigos Santander (ref)'!$A$2:$A$79,$C2835)&gt;0,"SANTANDER",IF(COUNTIF('Códigos Itaú (ref)'!$A$2:$A$44,$C2835)&gt;0,"ITAU",IF(AND(TRIM(UPPER($I2835))="CONTRATUAL",ISNUMBER(SEARCH("INDIVIDUAL",SUBSTITUTE(UPPER($D2835)," ","")))),"PREMIUM FREE",""))))</f>
        <v/>
      </c>
    </row>
    <row r="2836">
      <c r="AC2836">
        <f>IF($C2836="","",IF(COUNTIF('Códigos Santander (ref)'!$A$2:$A$79,$C2836)&gt;0,"SANTANDER",IF(COUNTIF('Códigos Itaú (ref)'!$A$2:$A$44,$C2836)&gt;0,"ITAU",IF(AND(TRIM(UPPER($I2836))="CONTRATUAL",ISNUMBER(SEARCH("INDIVIDUAL",SUBSTITUTE(UPPER($D2836)," ","")))),"PREMIUM FREE",""))))</f>
        <v/>
      </c>
    </row>
    <row r="2837">
      <c r="AC2837">
        <f>IF($C2837="","",IF(COUNTIF('Códigos Santander (ref)'!$A$2:$A$79,$C2837)&gt;0,"SANTANDER",IF(COUNTIF('Códigos Itaú (ref)'!$A$2:$A$44,$C2837)&gt;0,"ITAU",IF(AND(TRIM(UPPER($I2837))="CONTRATUAL",ISNUMBER(SEARCH("INDIVIDUAL",SUBSTITUTE(UPPER($D2837)," ","")))),"PREMIUM FREE",""))))</f>
        <v/>
      </c>
    </row>
    <row r="2838">
      <c r="AC2838">
        <f>IF($C2838="","",IF(COUNTIF('Códigos Santander (ref)'!$A$2:$A$79,$C2838)&gt;0,"SANTANDER",IF(COUNTIF('Códigos Itaú (ref)'!$A$2:$A$44,$C2838)&gt;0,"ITAU",IF(AND(TRIM(UPPER($I2838))="CONTRATUAL",ISNUMBER(SEARCH("INDIVIDUAL",SUBSTITUTE(UPPER($D2838)," ","")))),"PREMIUM FREE",""))))</f>
        <v/>
      </c>
    </row>
    <row r="2839">
      <c r="AC2839">
        <f>IF($C2839="","",IF(COUNTIF('Códigos Santander (ref)'!$A$2:$A$79,$C2839)&gt;0,"SANTANDER",IF(COUNTIF('Códigos Itaú (ref)'!$A$2:$A$44,$C2839)&gt;0,"ITAU",IF(AND(TRIM(UPPER($I2839))="CONTRATUAL",ISNUMBER(SEARCH("INDIVIDUAL",SUBSTITUTE(UPPER($D2839)," ","")))),"PREMIUM FREE",""))))</f>
        <v/>
      </c>
    </row>
    <row r="2840">
      <c r="AC2840">
        <f>IF($C2840="","",IF(COUNTIF('Códigos Santander (ref)'!$A$2:$A$79,$C2840)&gt;0,"SANTANDER",IF(COUNTIF('Códigos Itaú (ref)'!$A$2:$A$44,$C2840)&gt;0,"ITAU",IF(AND(TRIM(UPPER($I2840))="CONTRATUAL",ISNUMBER(SEARCH("INDIVIDUAL",SUBSTITUTE(UPPER($D2840)," ","")))),"PREMIUM FREE",""))))</f>
        <v/>
      </c>
    </row>
    <row r="2841">
      <c r="AC2841">
        <f>IF($C2841="","",IF(COUNTIF('Códigos Santander (ref)'!$A$2:$A$79,$C2841)&gt;0,"SANTANDER",IF(COUNTIF('Códigos Itaú (ref)'!$A$2:$A$44,$C2841)&gt;0,"ITAU",IF(AND(TRIM(UPPER($I2841))="CONTRATUAL",ISNUMBER(SEARCH("INDIVIDUAL",SUBSTITUTE(UPPER($D2841)," ","")))),"PREMIUM FREE",""))))</f>
        <v/>
      </c>
    </row>
    <row r="2842">
      <c r="AC2842">
        <f>IF($C2842="","",IF(COUNTIF('Códigos Santander (ref)'!$A$2:$A$79,$C2842)&gt;0,"SANTANDER",IF(COUNTIF('Códigos Itaú (ref)'!$A$2:$A$44,$C2842)&gt;0,"ITAU",IF(AND(TRIM(UPPER($I2842))="CONTRATUAL",ISNUMBER(SEARCH("INDIVIDUAL",SUBSTITUTE(UPPER($D2842)," ","")))),"PREMIUM FREE",""))))</f>
        <v/>
      </c>
    </row>
    <row r="2843">
      <c r="AC2843">
        <f>IF($C2843="","",IF(COUNTIF('Códigos Santander (ref)'!$A$2:$A$79,$C2843)&gt;0,"SANTANDER",IF(COUNTIF('Códigos Itaú (ref)'!$A$2:$A$44,$C2843)&gt;0,"ITAU",IF(AND(TRIM(UPPER($I2843))="CONTRATUAL",ISNUMBER(SEARCH("INDIVIDUAL",SUBSTITUTE(UPPER($D2843)," ","")))),"PREMIUM FREE",""))))</f>
        <v/>
      </c>
    </row>
    <row r="2844">
      <c r="AC2844">
        <f>IF($C2844="","",IF(COUNTIF('Códigos Santander (ref)'!$A$2:$A$79,$C2844)&gt;0,"SANTANDER",IF(COUNTIF('Códigos Itaú (ref)'!$A$2:$A$44,$C2844)&gt;0,"ITAU",IF(AND(TRIM(UPPER($I2844))="CONTRATUAL",ISNUMBER(SEARCH("INDIVIDUAL",SUBSTITUTE(UPPER($D2844)," ","")))),"PREMIUM FREE",""))))</f>
        <v/>
      </c>
    </row>
    <row r="2845">
      <c r="AC2845">
        <f>IF($C2845="","",IF(COUNTIF('Códigos Santander (ref)'!$A$2:$A$79,$C2845)&gt;0,"SANTANDER",IF(COUNTIF('Códigos Itaú (ref)'!$A$2:$A$44,$C2845)&gt;0,"ITAU",IF(AND(TRIM(UPPER($I2845))="CONTRATUAL",ISNUMBER(SEARCH("INDIVIDUAL",SUBSTITUTE(UPPER($D2845)," ","")))),"PREMIUM FREE",""))))</f>
        <v/>
      </c>
    </row>
    <row r="2846">
      <c r="AC2846">
        <f>IF($C2846="","",IF(COUNTIF('Códigos Santander (ref)'!$A$2:$A$79,$C2846)&gt;0,"SANTANDER",IF(COUNTIF('Códigos Itaú (ref)'!$A$2:$A$44,$C2846)&gt;0,"ITAU",IF(AND(TRIM(UPPER($I2846))="CONTRATUAL",ISNUMBER(SEARCH("INDIVIDUAL",SUBSTITUTE(UPPER($D2846)," ","")))),"PREMIUM FREE",""))))</f>
        <v/>
      </c>
    </row>
    <row r="2847">
      <c r="AC2847">
        <f>IF($C2847="","",IF(COUNTIF('Códigos Santander (ref)'!$A$2:$A$79,$C2847)&gt;0,"SANTANDER",IF(COUNTIF('Códigos Itaú (ref)'!$A$2:$A$44,$C2847)&gt;0,"ITAU",IF(AND(TRIM(UPPER($I2847))="CONTRATUAL",ISNUMBER(SEARCH("INDIVIDUAL",SUBSTITUTE(UPPER($D2847)," ","")))),"PREMIUM FREE",""))))</f>
        <v/>
      </c>
    </row>
    <row r="2848">
      <c r="AC2848">
        <f>IF($C2848="","",IF(COUNTIF('Códigos Santander (ref)'!$A$2:$A$79,$C2848)&gt;0,"SANTANDER",IF(COUNTIF('Códigos Itaú (ref)'!$A$2:$A$44,$C2848)&gt;0,"ITAU",IF(AND(TRIM(UPPER($I2848))="CONTRATUAL",ISNUMBER(SEARCH("INDIVIDUAL",SUBSTITUTE(UPPER($D2848)," ","")))),"PREMIUM FREE",""))))</f>
        <v/>
      </c>
    </row>
    <row r="2849">
      <c r="AC2849">
        <f>IF($C2849="","",IF(COUNTIF('Códigos Santander (ref)'!$A$2:$A$79,$C2849)&gt;0,"SANTANDER",IF(COUNTIF('Códigos Itaú (ref)'!$A$2:$A$44,$C2849)&gt;0,"ITAU",IF(AND(TRIM(UPPER($I2849))="CONTRATUAL",ISNUMBER(SEARCH("INDIVIDUAL",SUBSTITUTE(UPPER($D2849)," ","")))),"PREMIUM FREE",""))))</f>
        <v/>
      </c>
    </row>
    <row r="2850">
      <c r="AC2850">
        <f>IF($C2850="","",IF(COUNTIF('Códigos Santander (ref)'!$A$2:$A$79,$C2850)&gt;0,"SANTANDER",IF(COUNTIF('Códigos Itaú (ref)'!$A$2:$A$44,$C2850)&gt;0,"ITAU",IF(AND(TRIM(UPPER($I2850))="CONTRATUAL",ISNUMBER(SEARCH("INDIVIDUAL",SUBSTITUTE(UPPER($D2850)," ","")))),"PREMIUM FREE",""))))</f>
        <v/>
      </c>
    </row>
    <row r="2851">
      <c r="AC2851">
        <f>IF($C2851="","",IF(COUNTIF('Códigos Santander (ref)'!$A$2:$A$79,$C2851)&gt;0,"SANTANDER",IF(COUNTIF('Códigos Itaú (ref)'!$A$2:$A$44,$C2851)&gt;0,"ITAU",IF(AND(TRIM(UPPER($I2851))="CONTRATUAL",ISNUMBER(SEARCH("INDIVIDUAL",SUBSTITUTE(UPPER($D2851)," ","")))),"PREMIUM FREE",""))))</f>
        <v/>
      </c>
    </row>
    <row r="2852">
      <c r="AC2852">
        <f>IF($C2852="","",IF(COUNTIF('Códigos Santander (ref)'!$A$2:$A$79,$C2852)&gt;0,"SANTANDER",IF(COUNTIF('Códigos Itaú (ref)'!$A$2:$A$44,$C2852)&gt;0,"ITAU",IF(AND(TRIM(UPPER($I2852))="CONTRATUAL",ISNUMBER(SEARCH("INDIVIDUAL",SUBSTITUTE(UPPER($D2852)," ","")))),"PREMIUM FREE",""))))</f>
        <v/>
      </c>
    </row>
    <row r="2853">
      <c r="AC2853">
        <f>IF($C2853="","",IF(COUNTIF('Códigos Santander (ref)'!$A$2:$A$79,$C2853)&gt;0,"SANTANDER",IF(COUNTIF('Códigos Itaú (ref)'!$A$2:$A$44,$C2853)&gt;0,"ITAU",IF(AND(TRIM(UPPER($I2853))="CONTRATUAL",ISNUMBER(SEARCH("INDIVIDUAL",SUBSTITUTE(UPPER($D2853)," ","")))),"PREMIUM FREE",""))))</f>
        <v/>
      </c>
    </row>
    <row r="2854">
      <c r="AC2854">
        <f>IF($C2854="","",IF(COUNTIF('Códigos Santander (ref)'!$A$2:$A$79,$C2854)&gt;0,"SANTANDER",IF(COUNTIF('Códigos Itaú (ref)'!$A$2:$A$44,$C2854)&gt;0,"ITAU",IF(AND(TRIM(UPPER($I2854))="CONTRATUAL",ISNUMBER(SEARCH("INDIVIDUAL",SUBSTITUTE(UPPER($D2854)," ","")))),"PREMIUM FREE",""))))</f>
        <v/>
      </c>
    </row>
    <row r="2855">
      <c r="AC2855">
        <f>IF($C2855="","",IF(COUNTIF('Códigos Santander (ref)'!$A$2:$A$79,$C2855)&gt;0,"SANTANDER",IF(COUNTIF('Códigos Itaú (ref)'!$A$2:$A$44,$C2855)&gt;0,"ITAU",IF(AND(TRIM(UPPER($I2855))="CONTRATUAL",ISNUMBER(SEARCH("INDIVIDUAL",SUBSTITUTE(UPPER($D2855)," ","")))),"PREMIUM FREE",""))))</f>
        <v/>
      </c>
    </row>
    <row r="2856">
      <c r="AC2856">
        <f>IF($C2856="","",IF(COUNTIF('Códigos Santander (ref)'!$A$2:$A$79,$C2856)&gt;0,"SANTANDER",IF(COUNTIF('Códigos Itaú (ref)'!$A$2:$A$44,$C2856)&gt;0,"ITAU",IF(AND(TRIM(UPPER($I2856))="CONTRATUAL",ISNUMBER(SEARCH("INDIVIDUAL",SUBSTITUTE(UPPER($D2856)," ","")))),"PREMIUM FREE",""))))</f>
        <v/>
      </c>
    </row>
    <row r="2857">
      <c r="AC2857">
        <f>IF($C2857="","",IF(COUNTIF('Códigos Santander (ref)'!$A$2:$A$79,$C2857)&gt;0,"SANTANDER",IF(COUNTIF('Códigos Itaú (ref)'!$A$2:$A$44,$C2857)&gt;0,"ITAU",IF(AND(TRIM(UPPER($I2857))="CONTRATUAL",ISNUMBER(SEARCH("INDIVIDUAL",SUBSTITUTE(UPPER($D2857)," ","")))),"PREMIUM FREE",""))))</f>
        <v/>
      </c>
    </row>
    <row r="2858">
      <c r="AC2858">
        <f>IF($C2858="","",IF(COUNTIF('Códigos Santander (ref)'!$A$2:$A$79,$C2858)&gt;0,"SANTANDER",IF(COUNTIF('Códigos Itaú (ref)'!$A$2:$A$44,$C2858)&gt;0,"ITAU",IF(AND(TRIM(UPPER($I2858))="CONTRATUAL",ISNUMBER(SEARCH("INDIVIDUAL",SUBSTITUTE(UPPER($D2858)," ","")))),"PREMIUM FREE",""))))</f>
        <v/>
      </c>
    </row>
    <row r="2859">
      <c r="AC2859">
        <f>IF($C2859="","",IF(COUNTIF('Códigos Santander (ref)'!$A$2:$A$79,$C2859)&gt;0,"SANTANDER",IF(COUNTIF('Códigos Itaú (ref)'!$A$2:$A$44,$C2859)&gt;0,"ITAU",IF(AND(TRIM(UPPER($I2859))="CONTRATUAL",ISNUMBER(SEARCH("INDIVIDUAL",SUBSTITUTE(UPPER($D2859)," ","")))),"PREMIUM FREE",""))))</f>
        <v/>
      </c>
    </row>
    <row r="2860">
      <c r="AC2860">
        <f>IF($C2860="","",IF(COUNTIF('Códigos Santander (ref)'!$A$2:$A$79,$C2860)&gt;0,"SANTANDER",IF(COUNTIF('Códigos Itaú (ref)'!$A$2:$A$44,$C2860)&gt;0,"ITAU",IF(AND(TRIM(UPPER($I2860))="CONTRATUAL",ISNUMBER(SEARCH("INDIVIDUAL",SUBSTITUTE(UPPER($D2860)," ","")))),"PREMIUM FREE",""))))</f>
        <v/>
      </c>
    </row>
    <row r="2861">
      <c r="AC2861">
        <f>IF($C2861="","",IF(COUNTIF('Códigos Santander (ref)'!$A$2:$A$79,$C2861)&gt;0,"SANTANDER",IF(COUNTIF('Códigos Itaú (ref)'!$A$2:$A$44,$C2861)&gt;0,"ITAU",IF(AND(TRIM(UPPER($I2861))="CONTRATUAL",ISNUMBER(SEARCH("INDIVIDUAL",SUBSTITUTE(UPPER($D2861)," ","")))),"PREMIUM FREE",""))))</f>
        <v/>
      </c>
    </row>
    <row r="2862">
      <c r="AC2862">
        <f>IF($C2862="","",IF(COUNTIF('Códigos Santander (ref)'!$A$2:$A$79,$C2862)&gt;0,"SANTANDER",IF(COUNTIF('Códigos Itaú (ref)'!$A$2:$A$44,$C2862)&gt;0,"ITAU",IF(AND(TRIM(UPPER($I2862))="CONTRATUAL",ISNUMBER(SEARCH("INDIVIDUAL",SUBSTITUTE(UPPER($D2862)," ","")))),"PREMIUM FREE",""))))</f>
        <v/>
      </c>
    </row>
    <row r="2863">
      <c r="AC2863">
        <f>IF($C2863="","",IF(COUNTIF('Códigos Santander (ref)'!$A$2:$A$79,$C2863)&gt;0,"SANTANDER",IF(COUNTIF('Códigos Itaú (ref)'!$A$2:$A$44,$C2863)&gt;0,"ITAU",IF(AND(TRIM(UPPER($I2863))="CONTRATUAL",ISNUMBER(SEARCH("INDIVIDUAL",SUBSTITUTE(UPPER($D2863)," ","")))),"PREMIUM FREE",""))))</f>
        <v/>
      </c>
    </row>
    <row r="2864">
      <c r="AC2864">
        <f>IF($C2864="","",IF(COUNTIF('Códigos Santander (ref)'!$A$2:$A$79,$C2864)&gt;0,"SANTANDER",IF(COUNTIF('Códigos Itaú (ref)'!$A$2:$A$44,$C2864)&gt;0,"ITAU",IF(AND(TRIM(UPPER($I2864))="CONTRATUAL",ISNUMBER(SEARCH("INDIVIDUAL",SUBSTITUTE(UPPER($D2864)," ","")))),"PREMIUM FREE",""))))</f>
        <v/>
      </c>
    </row>
    <row r="2865">
      <c r="AC2865">
        <f>IF($C2865="","",IF(COUNTIF('Códigos Santander (ref)'!$A$2:$A$79,$C2865)&gt;0,"SANTANDER",IF(COUNTIF('Códigos Itaú (ref)'!$A$2:$A$44,$C2865)&gt;0,"ITAU",IF(AND(TRIM(UPPER($I2865))="CONTRATUAL",ISNUMBER(SEARCH("INDIVIDUAL",SUBSTITUTE(UPPER($D2865)," ","")))),"PREMIUM FREE",""))))</f>
        <v/>
      </c>
    </row>
    <row r="2866">
      <c r="AC2866">
        <f>IF($C2866="","",IF(COUNTIF('Códigos Santander (ref)'!$A$2:$A$79,$C2866)&gt;0,"SANTANDER",IF(COUNTIF('Códigos Itaú (ref)'!$A$2:$A$44,$C2866)&gt;0,"ITAU",IF(AND(TRIM(UPPER($I2866))="CONTRATUAL",ISNUMBER(SEARCH("INDIVIDUAL",SUBSTITUTE(UPPER($D2866)," ","")))),"PREMIUM FREE",""))))</f>
        <v/>
      </c>
    </row>
    <row r="2867">
      <c r="AC2867">
        <f>IF($C2867="","",IF(COUNTIF('Códigos Santander (ref)'!$A$2:$A$79,$C2867)&gt;0,"SANTANDER",IF(COUNTIF('Códigos Itaú (ref)'!$A$2:$A$44,$C2867)&gt;0,"ITAU",IF(AND(TRIM(UPPER($I2867))="CONTRATUAL",ISNUMBER(SEARCH("INDIVIDUAL",SUBSTITUTE(UPPER($D2867)," ","")))),"PREMIUM FREE",""))))</f>
        <v/>
      </c>
    </row>
    <row r="2868">
      <c r="AC2868">
        <f>IF($C2868="","",IF(COUNTIF('Códigos Santander (ref)'!$A$2:$A$79,$C2868)&gt;0,"SANTANDER",IF(COUNTIF('Códigos Itaú (ref)'!$A$2:$A$44,$C2868)&gt;0,"ITAU",IF(AND(TRIM(UPPER($I2868))="CONTRATUAL",ISNUMBER(SEARCH("INDIVIDUAL",SUBSTITUTE(UPPER($D2868)," ","")))),"PREMIUM FREE",""))))</f>
        <v/>
      </c>
    </row>
    <row r="2869">
      <c r="AC2869">
        <f>IF($C2869="","",IF(COUNTIF('Códigos Santander (ref)'!$A$2:$A$79,$C2869)&gt;0,"SANTANDER",IF(COUNTIF('Códigos Itaú (ref)'!$A$2:$A$44,$C2869)&gt;0,"ITAU",IF(AND(TRIM(UPPER($I2869))="CONTRATUAL",ISNUMBER(SEARCH("INDIVIDUAL",SUBSTITUTE(UPPER($D2869)," ","")))),"PREMIUM FREE",""))))</f>
        <v/>
      </c>
    </row>
    <row r="2870">
      <c r="AC2870">
        <f>IF($C2870="","",IF(COUNTIF('Códigos Santander (ref)'!$A$2:$A$79,$C2870)&gt;0,"SANTANDER",IF(COUNTIF('Códigos Itaú (ref)'!$A$2:$A$44,$C2870)&gt;0,"ITAU",IF(AND(TRIM(UPPER($I2870))="CONTRATUAL",ISNUMBER(SEARCH("INDIVIDUAL",SUBSTITUTE(UPPER($D2870)," ","")))),"PREMIUM FREE",""))))</f>
        <v/>
      </c>
    </row>
    <row r="2871">
      <c r="AC2871">
        <f>IF($C2871="","",IF(COUNTIF('Códigos Santander (ref)'!$A$2:$A$79,$C2871)&gt;0,"SANTANDER",IF(COUNTIF('Códigos Itaú (ref)'!$A$2:$A$44,$C2871)&gt;0,"ITAU",IF(AND(TRIM(UPPER($I2871))="CONTRATUAL",ISNUMBER(SEARCH("INDIVIDUAL",SUBSTITUTE(UPPER($D2871)," ","")))),"PREMIUM FREE",""))))</f>
        <v/>
      </c>
    </row>
    <row r="2872">
      <c r="AC2872">
        <f>IF($C2872="","",IF(COUNTIF('Códigos Santander (ref)'!$A$2:$A$79,$C2872)&gt;0,"SANTANDER",IF(COUNTIF('Códigos Itaú (ref)'!$A$2:$A$44,$C2872)&gt;0,"ITAU",IF(AND(TRIM(UPPER($I2872))="CONTRATUAL",ISNUMBER(SEARCH("INDIVIDUAL",SUBSTITUTE(UPPER($D2872)," ","")))),"PREMIUM FREE",""))))</f>
        <v/>
      </c>
    </row>
    <row r="2873">
      <c r="AC2873">
        <f>IF($C2873="","",IF(COUNTIF('Códigos Santander (ref)'!$A$2:$A$79,$C2873)&gt;0,"SANTANDER",IF(COUNTIF('Códigos Itaú (ref)'!$A$2:$A$44,$C2873)&gt;0,"ITAU",IF(AND(TRIM(UPPER($I2873))="CONTRATUAL",ISNUMBER(SEARCH("INDIVIDUAL",SUBSTITUTE(UPPER($D2873)," ","")))),"PREMIUM FREE",""))))</f>
        <v/>
      </c>
    </row>
    <row r="2874">
      <c r="AC2874">
        <f>IF($C2874="","",IF(COUNTIF('Códigos Santander (ref)'!$A$2:$A$79,$C2874)&gt;0,"SANTANDER",IF(COUNTIF('Códigos Itaú (ref)'!$A$2:$A$44,$C2874)&gt;0,"ITAU",IF(AND(TRIM(UPPER($I2874))="CONTRATUAL",ISNUMBER(SEARCH("INDIVIDUAL",SUBSTITUTE(UPPER($D2874)," ","")))),"PREMIUM FREE",""))))</f>
        <v/>
      </c>
    </row>
    <row r="2875">
      <c r="AC2875">
        <f>IF($C2875="","",IF(COUNTIF('Códigos Santander (ref)'!$A$2:$A$79,$C2875)&gt;0,"SANTANDER",IF(COUNTIF('Códigos Itaú (ref)'!$A$2:$A$44,$C2875)&gt;0,"ITAU",IF(AND(TRIM(UPPER($I2875))="CONTRATUAL",ISNUMBER(SEARCH("INDIVIDUAL",SUBSTITUTE(UPPER($D2875)," ","")))),"PREMIUM FREE",""))))</f>
        <v/>
      </c>
    </row>
    <row r="2876">
      <c r="AC2876">
        <f>IF($C2876="","",IF(COUNTIF('Códigos Santander (ref)'!$A$2:$A$79,$C2876)&gt;0,"SANTANDER",IF(COUNTIF('Códigos Itaú (ref)'!$A$2:$A$44,$C2876)&gt;0,"ITAU",IF(AND(TRIM(UPPER($I2876))="CONTRATUAL",ISNUMBER(SEARCH("INDIVIDUAL",SUBSTITUTE(UPPER($D2876)," ","")))),"PREMIUM FREE",""))))</f>
        <v/>
      </c>
    </row>
    <row r="2877">
      <c r="AC2877">
        <f>IF($C2877="","",IF(COUNTIF('Códigos Santander (ref)'!$A$2:$A$79,$C2877)&gt;0,"SANTANDER",IF(COUNTIF('Códigos Itaú (ref)'!$A$2:$A$44,$C2877)&gt;0,"ITAU",IF(AND(TRIM(UPPER($I2877))="CONTRATUAL",ISNUMBER(SEARCH("INDIVIDUAL",SUBSTITUTE(UPPER($D2877)," ","")))),"PREMIUM FREE",""))))</f>
        <v/>
      </c>
    </row>
    <row r="2878">
      <c r="AC2878">
        <f>IF($C2878="","",IF(COUNTIF('Códigos Santander (ref)'!$A$2:$A$79,$C2878)&gt;0,"SANTANDER",IF(COUNTIF('Códigos Itaú (ref)'!$A$2:$A$44,$C2878)&gt;0,"ITAU",IF(AND(TRIM(UPPER($I2878))="CONTRATUAL",ISNUMBER(SEARCH("INDIVIDUAL",SUBSTITUTE(UPPER($D2878)," ","")))),"PREMIUM FREE",""))))</f>
        <v/>
      </c>
    </row>
    <row r="2879">
      <c r="AC2879">
        <f>IF($C2879="","",IF(COUNTIF('Códigos Santander (ref)'!$A$2:$A$79,$C2879)&gt;0,"SANTANDER",IF(COUNTIF('Códigos Itaú (ref)'!$A$2:$A$44,$C2879)&gt;0,"ITAU",IF(AND(TRIM(UPPER($I2879))="CONTRATUAL",ISNUMBER(SEARCH("INDIVIDUAL",SUBSTITUTE(UPPER($D2879)," ","")))),"PREMIUM FREE",""))))</f>
        <v/>
      </c>
    </row>
    <row r="2880">
      <c r="AC2880">
        <f>IF($C2880="","",IF(COUNTIF('Códigos Santander (ref)'!$A$2:$A$79,$C2880)&gt;0,"SANTANDER",IF(COUNTIF('Códigos Itaú (ref)'!$A$2:$A$44,$C2880)&gt;0,"ITAU",IF(AND(TRIM(UPPER($I2880))="CONTRATUAL",ISNUMBER(SEARCH("INDIVIDUAL",SUBSTITUTE(UPPER($D2880)," ","")))),"PREMIUM FREE",""))))</f>
        <v/>
      </c>
    </row>
    <row r="2881">
      <c r="AC2881">
        <f>IF($C2881="","",IF(COUNTIF('Códigos Santander (ref)'!$A$2:$A$79,$C2881)&gt;0,"SANTANDER",IF(COUNTIF('Códigos Itaú (ref)'!$A$2:$A$44,$C2881)&gt;0,"ITAU",IF(AND(TRIM(UPPER($I2881))="CONTRATUAL",ISNUMBER(SEARCH("INDIVIDUAL",SUBSTITUTE(UPPER($D2881)," ","")))),"PREMIUM FREE",""))))</f>
        <v/>
      </c>
    </row>
    <row r="2882">
      <c r="AC2882">
        <f>IF($C2882="","",IF(COUNTIF('Códigos Santander (ref)'!$A$2:$A$79,$C2882)&gt;0,"SANTANDER",IF(COUNTIF('Códigos Itaú (ref)'!$A$2:$A$44,$C2882)&gt;0,"ITAU",IF(AND(TRIM(UPPER($I2882))="CONTRATUAL",ISNUMBER(SEARCH("INDIVIDUAL",SUBSTITUTE(UPPER($D2882)," ","")))),"PREMIUM FREE",""))))</f>
        <v/>
      </c>
    </row>
    <row r="2883">
      <c r="AC2883">
        <f>IF($C2883="","",IF(COUNTIF('Códigos Santander (ref)'!$A$2:$A$79,$C2883)&gt;0,"SANTANDER",IF(COUNTIF('Códigos Itaú (ref)'!$A$2:$A$44,$C2883)&gt;0,"ITAU",IF(AND(TRIM(UPPER($I2883))="CONTRATUAL",ISNUMBER(SEARCH("INDIVIDUAL",SUBSTITUTE(UPPER($D2883)," ","")))),"PREMIUM FREE",""))))</f>
        <v/>
      </c>
    </row>
    <row r="2884">
      <c r="AC2884">
        <f>IF($C2884="","",IF(COUNTIF('Códigos Santander (ref)'!$A$2:$A$79,$C2884)&gt;0,"SANTANDER",IF(COUNTIF('Códigos Itaú (ref)'!$A$2:$A$44,$C2884)&gt;0,"ITAU",IF(AND(TRIM(UPPER($I2884))="CONTRATUAL",ISNUMBER(SEARCH("INDIVIDUAL",SUBSTITUTE(UPPER($D2884)," ","")))),"PREMIUM FREE",""))))</f>
        <v/>
      </c>
    </row>
    <row r="2885">
      <c r="AC2885">
        <f>IF($C2885="","",IF(COUNTIF('Códigos Santander (ref)'!$A$2:$A$79,$C2885)&gt;0,"SANTANDER",IF(COUNTIF('Códigos Itaú (ref)'!$A$2:$A$44,$C2885)&gt;0,"ITAU",IF(AND(TRIM(UPPER($I2885))="CONTRATUAL",ISNUMBER(SEARCH("INDIVIDUAL",SUBSTITUTE(UPPER($D2885)," ","")))),"PREMIUM FREE",""))))</f>
        <v/>
      </c>
    </row>
    <row r="2886">
      <c r="AC2886">
        <f>IF($C2886="","",IF(COUNTIF('Códigos Santander (ref)'!$A$2:$A$79,$C2886)&gt;0,"SANTANDER",IF(COUNTIF('Códigos Itaú (ref)'!$A$2:$A$44,$C2886)&gt;0,"ITAU",IF(AND(TRIM(UPPER($I2886))="CONTRATUAL",ISNUMBER(SEARCH("INDIVIDUAL",SUBSTITUTE(UPPER($D2886)," ","")))),"PREMIUM FREE",""))))</f>
        <v/>
      </c>
    </row>
    <row r="2887">
      <c r="AC2887">
        <f>IF($C2887="","",IF(COUNTIF('Códigos Santander (ref)'!$A$2:$A$79,$C2887)&gt;0,"SANTANDER",IF(COUNTIF('Códigos Itaú (ref)'!$A$2:$A$44,$C2887)&gt;0,"ITAU",IF(AND(TRIM(UPPER($I2887))="CONTRATUAL",ISNUMBER(SEARCH("INDIVIDUAL",SUBSTITUTE(UPPER($D2887)," ","")))),"PREMIUM FREE",""))))</f>
        <v/>
      </c>
    </row>
    <row r="2888">
      <c r="AC2888">
        <f>IF($C2888="","",IF(COUNTIF('Códigos Santander (ref)'!$A$2:$A$79,$C2888)&gt;0,"SANTANDER",IF(COUNTIF('Códigos Itaú (ref)'!$A$2:$A$44,$C2888)&gt;0,"ITAU",IF(AND(TRIM(UPPER($I2888))="CONTRATUAL",ISNUMBER(SEARCH("INDIVIDUAL",SUBSTITUTE(UPPER($D2888)," ","")))),"PREMIUM FREE",""))))</f>
        <v/>
      </c>
    </row>
    <row r="2889">
      <c r="AC2889">
        <f>IF($C2889="","",IF(COUNTIF('Códigos Santander (ref)'!$A$2:$A$79,$C2889)&gt;0,"SANTANDER",IF(COUNTIF('Códigos Itaú (ref)'!$A$2:$A$44,$C2889)&gt;0,"ITAU",IF(AND(TRIM(UPPER($I2889))="CONTRATUAL",ISNUMBER(SEARCH("INDIVIDUAL",SUBSTITUTE(UPPER($D2889)," ","")))),"PREMIUM FREE",""))))</f>
        <v/>
      </c>
    </row>
    <row r="2890">
      <c r="AC2890">
        <f>IF($C2890="","",IF(COUNTIF('Códigos Santander (ref)'!$A$2:$A$79,$C2890)&gt;0,"SANTANDER",IF(COUNTIF('Códigos Itaú (ref)'!$A$2:$A$44,$C2890)&gt;0,"ITAU",IF(AND(TRIM(UPPER($I2890))="CONTRATUAL",ISNUMBER(SEARCH("INDIVIDUAL",SUBSTITUTE(UPPER($D2890)," ","")))),"PREMIUM FREE",""))))</f>
        <v/>
      </c>
    </row>
    <row r="2891">
      <c r="AC2891">
        <f>IF($C2891="","",IF(COUNTIF('Códigos Santander (ref)'!$A$2:$A$79,$C2891)&gt;0,"SANTANDER",IF(COUNTIF('Códigos Itaú (ref)'!$A$2:$A$44,$C2891)&gt;0,"ITAU",IF(AND(TRIM(UPPER($I2891))="CONTRATUAL",ISNUMBER(SEARCH("INDIVIDUAL",SUBSTITUTE(UPPER($D2891)," ","")))),"PREMIUM FREE",""))))</f>
        <v/>
      </c>
    </row>
    <row r="2892">
      <c r="AC2892">
        <f>IF($C2892="","",IF(COUNTIF('Códigos Santander (ref)'!$A$2:$A$79,$C2892)&gt;0,"SANTANDER",IF(COUNTIF('Códigos Itaú (ref)'!$A$2:$A$44,$C2892)&gt;0,"ITAU",IF(AND(TRIM(UPPER($I2892))="CONTRATUAL",ISNUMBER(SEARCH("INDIVIDUAL",SUBSTITUTE(UPPER($D2892)," ","")))),"PREMIUM FREE",""))))</f>
        <v/>
      </c>
    </row>
    <row r="2893">
      <c r="AC2893">
        <f>IF($C2893="","",IF(COUNTIF('Códigos Santander (ref)'!$A$2:$A$79,$C2893)&gt;0,"SANTANDER",IF(COUNTIF('Códigos Itaú (ref)'!$A$2:$A$44,$C2893)&gt;0,"ITAU",IF(AND(TRIM(UPPER($I2893))="CONTRATUAL",ISNUMBER(SEARCH("INDIVIDUAL",SUBSTITUTE(UPPER($D2893)," ","")))),"PREMIUM FREE",""))))</f>
        <v/>
      </c>
    </row>
    <row r="2894">
      <c r="AC2894">
        <f>IF($C2894="","",IF(COUNTIF('Códigos Santander (ref)'!$A$2:$A$79,$C2894)&gt;0,"SANTANDER",IF(COUNTIF('Códigos Itaú (ref)'!$A$2:$A$44,$C2894)&gt;0,"ITAU",IF(AND(TRIM(UPPER($I2894))="CONTRATUAL",ISNUMBER(SEARCH("INDIVIDUAL",SUBSTITUTE(UPPER($D2894)," ","")))),"PREMIUM FREE",""))))</f>
        <v/>
      </c>
    </row>
    <row r="2895">
      <c r="AC2895">
        <f>IF($C2895="","",IF(COUNTIF('Códigos Santander (ref)'!$A$2:$A$79,$C2895)&gt;0,"SANTANDER",IF(COUNTIF('Códigos Itaú (ref)'!$A$2:$A$44,$C2895)&gt;0,"ITAU",IF(AND(TRIM(UPPER($I2895))="CONTRATUAL",ISNUMBER(SEARCH("INDIVIDUAL",SUBSTITUTE(UPPER($D2895)," ","")))),"PREMIUM FREE",""))))</f>
        <v/>
      </c>
    </row>
    <row r="2896">
      <c r="AC2896">
        <f>IF($C2896="","",IF(COUNTIF('Códigos Santander (ref)'!$A$2:$A$79,$C2896)&gt;0,"SANTANDER",IF(COUNTIF('Códigos Itaú (ref)'!$A$2:$A$44,$C2896)&gt;0,"ITAU",IF(AND(TRIM(UPPER($I2896))="CONTRATUAL",ISNUMBER(SEARCH("INDIVIDUAL",SUBSTITUTE(UPPER($D2896)," ","")))),"PREMIUM FREE",""))))</f>
        <v/>
      </c>
    </row>
    <row r="2897">
      <c r="AC2897">
        <f>IF($C2897="","",IF(COUNTIF('Códigos Santander (ref)'!$A$2:$A$79,$C2897)&gt;0,"SANTANDER",IF(COUNTIF('Códigos Itaú (ref)'!$A$2:$A$44,$C2897)&gt;0,"ITAU",IF(AND(TRIM(UPPER($I2897))="CONTRATUAL",ISNUMBER(SEARCH("INDIVIDUAL",SUBSTITUTE(UPPER($D2897)," ","")))),"PREMIUM FREE",""))))</f>
        <v/>
      </c>
    </row>
    <row r="2898">
      <c r="AC2898">
        <f>IF($C2898="","",IF(COUNTIF('Códigos Santander (ref)'!$A$2:$A$79,$C2898)&gt;0,"SANTANDER",IF(COUNTIF('Códigos Itaú (ref)'!$A$2:$A$44,$C2898)&gt;0,"ITAU",IF(AND(TRIM(UPPER($I2898))="CONTRATUAL",ISNUMBER(SEARCH("INDIVIDUAL",SUBSTITUTE(UPPER($D2898)," ","")))),"PREMIUM FREE",""))))</f>
        <v/>
      </c>
    </row>
    <row r="2899">
      <c r="AC2899">
        <f>IF($C2899="","",IF(COUNTIF('Códigos Santander (ref)'!$A$2:$A$79,$C2899)&gt;0,"SANTANDER",IF(COUNTIF('Códigos Itaú (ref)'!$A$2:$A$44,$C2899)&gt;0,"ITAU",IF(AND(TRIM(UPPER($I2899))="CONTRATUAL",ISNUMBER(SEARCH("INDIVIDUAL",SUBSTITUTE(UPPER($D2899)," ","")))),"PREMIUM FREE",""))))</f>
        <v/>
      </c>
    </row>
    <row r="2900">
      <c r="AC2900">
        <f>IF($C2900="","",IF(COUNTIF('Códigos Santander (ref)'!$A$2:$A$79,$C2900)&gt;0,"SANTANDER",IF(COUNTIF('Códigos Itaú (ref)'!$A$2:$A$44,$C2900)&gt;0,"ITAU",IF(AND(TRIM(UPPER($I2900))="CONTRATUAL",ISNUMBER(SEARCH("INDIVIDUAL",SUBSTITUTE(UPPER($D2900)," ","")))),"PREMIUM FREE",""))))</f>
        <v/>
      </c>
    </row>
    <row r="2901">
      <c r="AC2901">
        <f>IF($C2901="","",IF(COUNTIF('Códigos Santander (ref)'!$A$2:$A$79,$C2901)&gt;0,"SANTANDER",IF(COUNTIF('Códigos Itaú (ref)'!$A$2:$A$44,$C2901)&gt;0,"ITAU",IF(AND(TRIM(UPPER($I2901))="CONTRATUAL",ISNUMBER(SEARCH("INDIVIDUAL",SUBSTITUTE(UPPER($D2901)," ","")))),"PREMIUM FREE",""))))</f>
        <v/>
      </c>
    </row>
    <row r="2902">
      <c r="AC2902">
        <f>IF($C2902="","",IF(COUNTIF('Códigos Santander (ref)'!$A$2:$A$79,$C2902)&gt;0,"SANTANDER",IF(COUNTIF('Códigos Itaú (ref)'!$A$2:$A$44,$C2902)&gt;0,"ITAU",IF(AND(TRIM(UPPER($I2902))="CONTRATUAL",ISNUMBER(SEARCH("INDIVIDUAL",SUBSTITUTE(UPPER($D2902)," ","")))),"PREMIUM FREE",""))))</f>
        <v/>
      </c>
    </row>
    <row r="2903">
      <c r="AC2903">
        <f>IF($C2903="","",IF(COUNTIF('Códigos Santander (ref)'!$A$2:$A$79,$C2903)&gt;0,"SANTANDER",IF(COUNTIF('Códigos Itaú (ref)'!$A$2:$A$44,$C2903)&gt;0,"ITAU",IF(AND(TRIM(UPPER($I2903))="CONTRATUAL",ISNUMBER(SEARCH("INDIVIDUAL",SUBSTITUTE(UPPER($D2903)," ","")))),"PREMIUM FREE",""))))</f>
        <v/>
      </c>
    </row>
    <row r="2904">
      <c r="AC2904">
        <f>IF($C2904="","",IF(COUNTIF('Códigos Santander (ref)'!$A$2:$A$79,$C2904)&gt;0,"SANTANDER",IF(COUNTIF('Códigos Itaú (ref)'!$A$2:$A$44,$C2904)&gt;0,"ITAU",IF(AND(TRIM(UPPER($I2904))="CONTRATUAL",ISNUMBER(SEARCH("INDIVIDUAL",SUBSTITUTE(UPPER($D2904)," ","")))),"PREMIUM FREE",""))))</f>
        <v/>
      </c>
    </row>
    <row r="2905">
      <c r="AC2905">
        <f>IF($C2905="","",IF(COUNTIF('Códigos Santander (ref)'!$A$2:$A$79,$C2905)&gt;0,"SANTANDER",IF(COUNTIF('Códigos Itaú (ref)'!$A$2:$A$44,$C2905)&gt;0,"ITAU",IF(AND(TRIM(UPPER($I2905))="CONTRATUAL",ISNUMBER(SEARCH("INDIVIDUAL",SUBSTITUTE(UPPER($D2905)," ","")))),"PREMIUM FREE",""))))</f>
        <v/>
      </c>
    </row>
    <row r="2906">
      <c r="AC2906">
        <f>IF($C2906="","",IF(COUNTIF('Códigos Santander (ref)'!$A$2:$A$79,$C2906)&gt;0,"SANTANDER",IF(COUNTIF('Códigos Itaú (ref)'!$A$2:$A$44,$C2906)&gt;0,"ITAU",IF(AND(TRIM(UPPER($I2906))="CONTRATUAL",ISNUMBER(SEARCH("INDIVIDUAL",SUBSTITUTE(UPPER($D2906)," ","")))),"PREMIUM FREE",""))))</f>
        <v/>
      </c>
    </row>
    <row r="2907">
      <c r="AC2907">
        <f>IF($C2907="","",IF(COUNTIF('Códigos Santander (ref)'!$A$2:$A$79,$C2907)&gt;0,"SANTANDER",IF(COUNTIF('Códigos Itaú (ref)'!$A$2:$A$44,$C2907)&gt;0,"ITAU",IF(AND(TRIM(UPPER($I2907))="CONTRATUAL",ISNUMBER(SEARCH("INDIVIDUAL",SUBSTITUTE(UPPER($D2907)," ","")))),"PREMIUM FREE",""))))</f>
        <v/>
      </c>
    </row>
    <row r="2908">
      <c r="AC2908">
        <f>IF($C2908="","",IF(COUNTIF('Códigos Santander (ref)'!$A$2:$A$79,$C2908)&gt;0,"SANTANDER",IF(COUNTIF('Códigos Itaú (ref)'!$A$2:$A$44,$C2908)&gt;0,"ITAU",IF(AND(TRIM(UPPER($I2908))="CONTRATUAL",ISNUMBER(SEARCH("INDIVIDUAL",SUBSTITUTE(UPPER($D2908)," ","")))),"PREMIUM FREE",""))))</f>
        <v/>
      </c>
    </row>
    <row r="2909">
      <c r="AC2909">
        <f>IF($C2909="","",IF(COUNTIF('Códigos Santander (ref)'!$A$2:$A$79,$C2909)&gt;0,"SANTANDER",IF(COUNTIF('Códigos Itaú (ref)'!$A$2:$A$44,$C2909)&gt;0,"ITAU",IF(AND(TRIM(UPPER($I2909))="CONTRATUAL",ISNUMBER(SEARCH("INDIVIDUAL",SUBSTITUTE(UPPER($D2909)," ","")))),"PREMIUM FREE",""))))</f>
        <v/>
      </c>
    </row>
    <row r="2910">
      <c r="AC2910">
        <f>IF($C2910="","",IF(COUNTIF('Códigos Santander (ref)'!$A$2:$A$79,$C2910)&gt;0,"SANTANDER",IF(COUNTIF('Códigos Itaú (ref)'!$A$2:$A$44,$C2910)&gt;0,"ITAU",IF(AND(TRIM(UPPER($I2910))="CONTRATUAL",ISNUMBER(SEARCH("INDIVIDUAL",SUBSTITUTE(UPPER($D2910)," ","")))),"PREMIUM FREE",""))))</f>
        <v/>
      </c>
    </row>
    <row r="2911">
      <c r="AC2911">
        <f>IF($C2911="","",IF(COUNTIF('Códigos Santander (ref)'!$A$2:$A$79,$C2911)&gt;0,"SANTANDER",IF(COUNTIF('Códigos Itaú (ref)'!$A$2:$A$44,$C2911)&gt;0,"ITAU",IF(AND(TRIM(UPPER($I2911))="CONTRATUAL",ISNUMBER(SEARCH("INDIVIDUAL",SUBSTITUTE(UPPER($D2911)," ","")))),"PREMIUM FREE",""))))</f>
        <v/>
      </c>
    </row>
    <row r="2912">
      <c r="AC2912">
        <f>IF($C2912="","",IF(COUNTIF('Códigos Santander (ref)'!$A$2:$A$79,$C2912)&gt;0,"SANTANDER",IF(COUNTIF('Códigos Itaú (ref)'!$A$2:$A$44,$C2912)&gt;0,"ITAU",IF(AND(TRIM(UPPER($I2912))="CONTRATUAL",ISNUMBER(SEARCH("INDIVIDUAL",SUBSTITUTE(UPPER($D2912)," ","")))),"PREMIUM FREE",""))))</f>
        <v/>
      </c>
    </row>
    <row r="2913">
      <c r="AC2913">
        <f>IF($C2913="","",IF(COUNTIF('Códigos Santander (ref)'!$A$2:$A$79,$C2913)&gt;0,"SANTANDER",IF(COUNTIF('Códigos Itaú (ref)'!$A$2:$A$44,$C2913)&gt;0,"ITAU",IF(AND(TRIM(UPPER($I2913))="CONTRATUAL",ISNUMBER(SEARCH("INDIVIDUAL",SUBSTITUTE(UPPER($D2913)," ","")))),"PREMIUM FREE",""))))</f>
        <v/>
      </c>
    </row>
    <row r="2914">
      <c r="AC2914">
        <f>IF($C2914="","",IF(COUNTIF('Códigos Santander (ref)'!$A$2:$A$79,$C2914)&gt;0,"SANTANDER",IF(COUNTIF('Códigos Itaú (ref)'!$A$2:$A$44,$C2914)&gt;0,"ITAU",IF(AND(TRIM(UPPER($I2914))="CONTRATUAL",ISNUMBER(SEARCH("INDIVIDUAL",SUBSTITUTE(UPPER($D2914)," ","")))),"PREMIUM FREE",""))))</f>
        <v/>
      </c>
    </row>
    <row r="2915">
      <c r="AC2915">
        <f>IF($C2915="","",IF(COUNTIF('Códigos Santander (ref)'!$A$2:$A$79,$C2915)&gt;0,"SANTANDER",IF(COUNTIF('Códigos Itaú (ref)'!$A$2:$A$44,$C2915)&gt;0,"ITAU",IF(AND(TRIM(UPPER($I2915))="CONTRATUAL",ISNUMBER(SEARCH("INDIVIDUAL",SUBSTITUTE(UPPER($D2915)," ","")))),"PREMIUM FREE",""))))</f>
        <v/>
      </c>
    </row>
    <row r="2916">
      <c r="AC2916">
        <f>IF($C2916="","",IF(COUNTIF('Códigos Santander (ref)'!$A$2:$A$79,$C2916)&gt;0,"SANTANDER",IF(COUNTIF('Códigos Itaú (ref)'!$A$2:$A$44,$C2916)&gt;0,"ITAU",IF(AND(TRIM(UPPER($I2916))="CONTRATUAL",ISNUMBER(SEARCH("INDIVIDUAL",SUBSTITUTE(UPPER($D2916)," ","")))),"PREMIUM FREE",""))))</f>
        <v/>
      </c>
    </row>
    <row r="2917">
      <c r="AC2917">
        <f>IF($C2917="","",IF(COUNTIF('Códigos Santander (ref)'!$A$2:$A$79,$C2917)&gt;0,"SANTANDER",IF(COUNTIF('Códigos Itaú (ref)'!$A$2:$A$44,$C2917)&gt;0,"ITAU",IF(AND(TRIM(UPPER($I2917))="CONTRATUAL",ISNUMBER(SEARCH("INDIVIDUAL",SUBSTITUTE(UPPER($D2917)," ","")))),"PREMIUM FREE",""))))</f>
        <v/>
      </c>
    </row>
    <row r="2918">
      <c r="AC2918">
        <f>IF($C2918="","",IF(COUNTIF('Códigos Santander (ref)'!$A$2:$A$79,$C2918)&gt;0,"SANTANDER",IF(COUNTIF('Códigos Itaú (ref)'!$A$2:$A$44,$C2918)&gt;0,"ITAU",IF(AND(TRIM(UPPER($I2918))="CONTRATUAL",ISNUMBER(SEARCH("INDIVIDUAL",SUBSTITUTE(UPPER($D2918)," ","")))),"PREMIUM FREE",""))))</f>
        <v/>
      </c>
    </row>
    <row r="2919">
      <c r="AC2919">
        <f>IF($C2919="","",IF(COUNTIF('Códigos Santander (ref)'!$A$2:$A$79,$C2919)&gt;0,"SANTANDER",IF(COUNTIF('Códigos Itaú (ref)'!$A$2:$A$44,$C2919)&gt;0,"ITAU",IF(AND(TRIM(UPPER($I2919))="CONTRATUAL",ISNUMBER(SEARCH("INDIVIDUAL",SUBSTITUTE(UPPER($D2919)," ","")))),"PREMIUM FREE",""))))</f>
        <v/>
      </c>
    </row>
    <row r="2920">
      <c r="AC2920">
        <f>IF($C2920="","",IF(COUNTIF('Códigos Santander (ref)'!$A$2:$A$79,$C2920)&gt;0,"SANTANDER",IF(COUNTIF('Códigos Itaú (ref)'!$A$2:$A$44,$C2920)&gt;0,"ITAU",IF(AND(TRIM(UPPER($I2920))="CONTRATUAL",ISNUMBER(SEARCH("INDIVIDUAL",SUBSTITUTE(UPPER($D2920)," ","")))),"PREMIUM FREE",""))))</f>
        <v/>
      </c>
    </row>
    <row r="2921">
      <c r="AC2921">
        <f>IF($C2921="","",IF(COUNTIF('Códigos Santander (ref)'!$A$2:$A$79,$C2921)&gt;0,"SANTANDER",IF(COUNTIF('Códigos Itaú (ref)'!$A$2:$A$44,$C2921)&gt;0,"ITAU",IF(AND(TRIM(UPPER($I2921))="CONTRATUAL",ISNUMBER(SEARCH("INDIVIDUAL",SUBSTITUTE(UPPER($D2921)," ","")))),"PREMIUM FREE",""))))</f>
        <v/>
      </c>
    </row>
    <row r="2922">
      <c r="AC2922">
        <f>IF($C2922="","",IF(COUNTIF('Códigos Santander (ref)'!$A$2:$A$79,$C2922)&gt;0,"SANTANDER",IF(COUNTIF('Códigos Itaú (ref)'!$A$2:$A$44,$C2922)&gt;0,"ITAU",IF(AND(TRIM(UPPER($I2922))="CONTRATUAL",ISNUMBER(SEARCH("INDIVIDUAL",SUBSTITUTE(UPPER($D2922)," ","")))),"PREMIUM FREE",""))))</f>
        <v/>
      </c>
    </row>
    <row r="2923">
      <c r="AC2923">
        <f>IF($C2923="","",IF(COUNTIF('Códigos Santander (ref)'!$A$2:$A$79,$C2923)&gt;0,"SANTANDER",IF(COUNTIF('Códigos Itaú (ref)'!$A$2:$A$44,$C2923)&gt;0,"ITAU",IF(AND(TRIM(UPPER($I2923))="CONTRATUAL",ISNUMBER(SEARCH("INDIVIDUAL",SUBSTITUTE(UPPER($D2923)," ","")))),"PREMIUM FREE",""))))</f>
        <v/>
      </c>
    </row>
    <row r="2924">
      <c r="AC2924">
        <f>IF($C2924="","",IF(COUNTIF('Códigos Santander (ref)'!$A$2:$A$79,$C2924)&gt;0,"SANTANDER",IF(COUNTIF('Códigos Itaú (ref)'!$A$2:$A$44,$C2924)&gt;0,"ITAU",IF(AND(TRIM(UPPER($I2924))="CONTRATUAL",ISNUMBER(SEARCH("INDIVIDUAL",SUBSTITUTE(UPPER($D2924)," ","")))),"PREMIUM FREE",""))))</f>
        <v/>
      </c>
    </row>
    <row r="2925">
      <c r="AC2925">
        <f>IF($C2925="","",IF(COUNTIF('Códigos Santander (ref)'!$A$2:$A$79,$C2925)&gt;0,"SANTANDER",IF(COUNTIF('Códigos Itaú (ref)'!$A$2:$A$44,$C2925)&gt;0,"ITAU",IF(AND(TRIM(UPPER($I2925))="CONTRATUAL",ISNUMBER(SEARCH("INDIVIDUAL",SUBSTITUTE(UPPER($D2925)," ","")))),"PREMIUM FREE",""))))</f>
        <v/>
      </c>
    </row>
    <row r="2926">
      <c r="AC2926">
        <f>IF($C2926="","",IF(COUNTIF('Códigos Santander (ref)'!$A$2:$A$79,$C2926)&gt;0,"SANTANDER",IF(COUNTIF('Códigos Itaú (ref)'!$A$2:$A$44,$C2926)&gt;0,"ITAU",IF(AND(TRIM(UPPER($I2926))="CONTRATUAL",ISNUMBER(SEARCH("INDIVIDUAL",SUBSTITUTE(UPPER($D2926)," ","")))),"PREMIUM FREE",""))))</f>
        <v/>
      </c>
    </row>
    <row r="2927">
      <c r="AC2927">
        <f>IF($C2927="","",IF(COUNTIF('Códigos Santander (ref)'!$A$2:$A$79,$C2927)&gt;0,"SANTANDER",IF(COUNTIF('Códigos Itaú (ref)'!$A$2:$A$44,$C2927)&gt;0,"ITAU",IF(AND(TRIM(UPPER($I2927))="CONTRATUAL",ISNUMBER(SEARCH("INDIVIDUAL",SUBSTITUTE(UPPER($D2927)," ","")))),"PREMIUM FREE",""))))</f>
        <v/>
      </c>
    </row>
    <row r="2928">
      <c r="AC2928">
        <f>IF($C2928="","",IF(COUNTIF('Códigos Santander (ref)'!$A$2:$A$79,$C2928)&gt;0,"SANTANDER",IF(COUNTIF('Códigos Itaú (ref)'!$A$2:$A$44,$C2928)&gt;0,"ITAU",IF(AND(TRIM(UPPER($I2928))="CONTRATUAL",ISNUMBER(SEARCH("INDIVIDUAL",SUBSTITUTE(UPPER($D2928)," ","")))),"PREMIUM FREE",""))))</f>
        <v/>
      </c>
    </row>
    <row r="2929">
      <c r="AC2929">
        <f>IF($C2929="","",IF(COUNTIF('Códigos Santander (ref)'!$A$2:$A$79,$C2929)&gt;0,"SANTANDER",IF(COUNTIF('Códigos Itaú (ref)'!$A$2:$A$44,$C2929)&gt;0,"ITAU",IF(AND(TRIM(UPPER($I2929))="CONTRATUAL",ISNUMBER(SEARCH("INDIVIDUAL",SUBSTITUTE(UPPER($D2929)," ","")))),"PREMIUM FREE",""))))</f>
        <v/>
      </c>
    </row>
    <row r="2930">
      <c r="AC2930">
        <f>IF($C2930="","",IF(COUNTIF('Códigos Santander (ref)'!$A$2:$A$79,$C2930)&gt;0,"SANTANDER",IF(COUNTIF('Códigos Itaú (ref)'!$A$2:$A$44,$C2930)&gt;0,"ITAU",IF(AND(TRIM(UPPER($I2930))="CONTRATUAL",ISNUMBER(SEARCH("INDIVIDUAL",SUBSTITUTE(UPPER($D2930)," ","")))),"PREMIUM FREE",""))))</f>
        <v/>
      </c>
    </row>
    <row r="2931">
      <c r="AC2931">
        <f>IF($C2931="","",IF(COUNTIF('Códigos Santander (ref)'!$A$2:$A$79,$C2931)&gt;0,"SANTANDER",IF(COUNTIF('Códigos Itaú (ref)'!$A$2:$A$44,$C2931)&gt;0,"ITAU",IF(AND(TRIM(UPPER($I2931))="CONTRATUAL",ISNUMBER(SEARCH("INDIVIDUAL",SUBSTITUTE(UPPER($D2931)," ","")))),"PREMIUM FREE",""))))</f>
        <v/>
      </c>
    </row>
    <row r="2932">
      <c r="AC2932">
        <f>IF($C2932="","",IF(COUNTIF('Códigos Santander (ref)'!$A$2:$A$79,$C2932)&gt;0,"SANTANDER",IF(COUNTIF('Códigos Itaú (ref)'!$A$2:$A$44,$C2932)&gt;0,"ITAU",IF(AND(TRIM(UPPER($I2932))="CONTRATUAL",ISNUMBER(SEARCH("INDIVIDUAL",SUBSTITUTE(UPPER($D2932)," ","")))),"PREMIUM FREE",""))))</f>
        <v/>
      </c>
    </row>
    <row r="2933">
      <c r="AC2933">
        <f>IF($C2933="","",IF(COUNTIF('Códigos Santander (ref)'!$A$2:$A$79,$C2933)&gt;0,"SANTANDER",IF(COUNTIF('Códigos Itaú (ref)'!$A$2:$A$44,$C2933)&gt;0,"ITAU",IF(AND(TRIM(UPPER($I2933))="CONTRATUAL",ISNUMBER(SEARCH("INDIVIDUAL",SUBSTITUTE(UPPER($D2933)," ","")))),"PREMIUM FREE",""))))</f>
        <v/>
      </c>
    </row>
    <row r="2934">
      <c r="AC2934">
        <f>IF($C2934="","",IF(COUNTIF('Códigos Santander (ref)'!$A$2:$A$79,$C2934)&gt;0,"SANTANDER",IF(COUNTIF('Códigos Itaú (ref)'!$A$2:$A$44,$C2934)&gt;0,"ITAU",IF(AND(TRIM(UPPER($I2934))="CONTRATUAL",ISNUMBER(SEARCH("INDIVIDUAL",SUBSTITUTE(UPPER($D2934)," ","")))),"PREMIUM FREE",""))))</f>
        <v/>
      </c>
    </row>
    <row r="2935">
      <c r="AC2935">
        <f>IF($C2935="","",IF(COUNTIF('Códigos Santander (ref)'!$A$2:$A$79,$C2935)&gt;0,"SANTANDER",IF(COUNTIF('Códigos Itaú (ref)'!$A$2:$A$44,$C2935)&gt;0,"ITAU",IF(AND(TRIM(UPPER($I2935))="CONTRATUAL",ISNUMBER(SEARCH("INDIVIDUAL",SUBSTITUTE(UPPER($D2935)," ","")))),"PREMIUM FREE",""))))</f>
        <v/>
      </c>
    </row>
    <row r="2936">
      <c r="AC2936">
        <f>IF($C2936="","",IF(COUNTIF('Códigos Santander (ref)'!$A$2:$A$79,$C2936)&gt;0,"SANTANDER",IF(COUNTIF('Códigos Itaú (ref)'!$A$2:$A$44,$C2936)&gt;0,"ITAU",IF(AND(TRIM(UPPER($I2936))="CONTRATUAL",ISNUMBER(SEARCH("INDIVIDUAL",SUBSTITUTE(UPPER($D2936)," ","")))),"PREMIUM FREE",""))))</f>
        <v/>
      </c>
    </row>
    <row r="2937">
      <c r="AC2937">
        <f>IF($C2937="","",IF(COUNTIF('Códigos Santander (ref)'!$A$2:$A$79,$C2937)&gt;0,"SANTANDER",IF(COUNTIF('Códigos Itaú (ref)'!$A$2:$A$44,$C2937)&gt;0,"ITAU",IF(AND(TRIM(UPPER($I2937))="CONTRATUAL",ISNUMBER(SEARCH("INDIVIDUAL",SUBSTITUTE(UPPER($D2937)," ","")))),"PREMIUM FREE",""))))</f>
        <v/>
      </c>
    </row>
    <row r="2938">
      <c r="AC2938">
        <f>IF($C2938="","",IF(COUNTIF('Códigos Santander (ref)'!$A$2:$A$79,$C2938)&gt;0,"SANTANDER",IF(COUNTIF('Códigos Itaú (ref)'!$A$2:$A$44,$C2938)&gt;0,"ITAU",IF(AND(TRIM(UPPER($I2938))="CONTRATUAL",ISNUMBER(SEARCH("INDIVIDUAL",SUBSTITUTE(UPPER($D2938)," ","")))),"PREMIUM FREE",""))))</f>
        <v/>
      </c>
    </row>
    <row r="2939">
      <c r="AC2939">
        <f>IF($C2939="","",IF(COUNTIF('Códigos Santander (ref)'!$A$2:$A$79,$C2939)&gt;0,"SANTANDER",IF(COUNTIF('Códigos Itaú (ref)'!$A$2:$A$44,$C2939)&gt;0,"ITAU",IF(AND(TRIM(UPPER($I2939))="CONTRATUAL",ISNUMBER(SEARCH("INDIVIDUAL",SUBSTITUTE(UPPER($D2939)," ","")))),"PREMIUM FREE",""))))</f>
        <v/>
      </c>
    </row>
    <row r="2940">
      <c r="AC2940">
        <f>IF($C2940="","",IF(COUNTIF('Códigos Santander (ref)'!$A$2:$A$79,$C2940)&gt;0,"SANTANDER",IF(COUNTIF('Códigos Itaú (ref)'!$A$2:$A$44,$C2940)&gt;0,"ITAU",IF(AND(TRIM(UPPER($I2940))="CONTRATUAL",ISNUMBER(SEARCH("INDIVIDUAL",SUBSTITUTE(UPPER($D2940)," ","")))),"PREMIUM FREE",""))))</f>
        <v/>
      </c>
    </row>
    <row r="2941">
      <c r="AC2941">
        <f>IF($C2941="","",IF(COUNTIF('Códigos Santander (ref)'!$A$2:$A$79,$C2941)&gt;0,"SANTANDER",IF(COUNTIF('Códigos Itaú (ref)'!$A$2:$A$44,$C2941)&gt;0,"ITAU",IF(AND(TRIM(UPPER($I2941))="CONTRATUAL",ISNUMBER(SEARCH("INDIVIDUAL",SUBSTITUTE(UPPER($D2941)," ","")))),"PREMIUM FREE",""))))</f>
        <v/>
      </c>
    </row>
    <row r="2942">
      <c r="AC2942">
        <f>IF($C2942="","",IF(COUNTIF('Códigos Santander (ref)'!$A$2:$A$79,$C2942)&gt;0,"SANTANDER",IF(COUNTIF('Códigos Itaú (ref)'!$A$2:$A$44,$C2942)&gt;0,"ITAU",IF(AND(TRIM(UPPER($I2942))="CONTRATUAL",ISNUMBER(SEARCH("INDIVIDUAL",SUBSTITUTE(UPPER($D2942)," ","")))),"PREMIUM FREE",""))))</f>
        <v/>
      </c>
    </row>
    <row r="2943">
      <c r="AC2943">
        <f>IF($C2943="","",IF(COUNTIF('Códigos Santander (ref)'!$A$2:$A$79,$C2943)&gt;0,"SANTANDER",IF(COUNTIF('Códigos Itaú (ref)'!$A$2:$A$44,$C2943)&gt;0,"ITAU",IF(AND(TRIM(UPPER($I2943))="CONTRATUAL",ISNUMBER(SEARCH("INDIVIDUAL",SUBSTITUTE(UPPER($D2943)," ","")))),"PREMIUM FREE",""))))</f>
        <v/>
      </c>
    </row>
    <row r="2944">
      <c r="AC2944">
        <f>IF($C2944="","",IF(COUNTIF('Códigos Santander (ref)'!$A$2:$A$79,$C2944)&gt;0,"SANTANDER",IF(COUNTIF('Códigos Itaú (ref)'!$A$2:$A$44,$C2944)&gt;0,"ITAU",IF(AND(TRIM(UPPER($I2944))="CONTRATUAL",ISNUMBER(SEARCH("INDIVIDUAL",SUBSTITUTE(UPPER($D2944)," ","")))),"PREMIUM FREE",""))))</f>
        <v/>
      </c>
    </row>
    <row r="2945">
      <c r="AC2945">
        <f>IF($C2945="","",IF(COUNTIF('Códigos Santander (ref)'!$A$2:$A$79,$C2945)&gt;0,"SANTANDER",IF(COUNTIF('Códigos Itaú (ref)'!$A$2:$A$44,$C2945)&gt;0,"ITAU",IF(AND(TRIM(UPPER($I2945))="CONTRATUAL",ISNUMBER(SEARCH("INDIVIDUAL",SUBSTITUTE(UPPER($D2945)," ","")))),"PREMIUM FREE",""))))</f>
        <v/>
      </c>
    </row>
    <row r="2946">
      <c r="AC2946">
        <f>IF($C2946="","",IF(COUNTIF('Códigos Santander (ref)'!$A$2:$A$79,$C2946)&gt;0,"SANTANDER",IF(COUNTIF('Códigos Itaú (ref)'!$A$2:$A$44,$C2946)&gt;0,"ITAU",IF(AND(TRIM(UPPER($I2946))="CONTRATUAL",ISNUMBER(SEARCH("INDIVIDUAL",SUBSTITUTE(UPPER($D2946)," ","")))),"PREMIUM FREE",""))))</f>
        <v/>
      </c>
    </row>
    <row r="2947">
      <c r="AC2947">
        <f>IF($C2947="","",IF(COUNTIF('Códigos Santander (ref)'!$A$2:$A$79,$C2947)&gt;0,"SANTANDER",IF(COUNTIF('Códigos Itaú (ref)'!$A$2:$A$44,$C2947)&gt;0,"ITAU",IF(AND(TRIM(UPPER($I2947))="CONTRATUAL",ISNUMBER(SEARCH("INDIVIDUAL",SUBSTITUTE(UPPER($D2947)," ","")))),"PREMIUM FREE",""))))</f>
        <v/>
      </c>
    </row>
    <row r="2948">
      <c r="AC2948">
        <f>IF($C2948="","",IF(COUNTIF('Códigos Santander (ref)'!$A$2:$A$79,$C2948)&gt;0,"SANTANDER",IF(COUNTIF('Códigos Itaú (ref)'!$A$2:$A$44,$C2948)&gt;0,"ITAU",IF(AND(TRIM(UPPER($I2948))="CONTRATUAL",ISNUMBER(SEARCH("INDIVIDUAL",SUBSTITUTE(UPPER($D2948)," ","")))),"PREMIUM FREE",""))))</f>
        <v/>
      </c>
    </row>
    <row r="2949">
      <c r="AC2949">
        <f>IF($C2949="","",IF(COUNTIF('Códigos Santander (ref)'!$A$2:$A$79,$C2949)&gt;0,"SANTANDER",IF(COUNTIF('Códigos Itaú (ref)'!$A$2:$A$44,$C2949)&gt;0,"ITAU",IF(AND(TRIM(UPPER($I2949))="CONTRATUAL",ISNUMBER(SEARCH("INDIVIDUAL",SUBSTITUTE(UPPER($D2949)," ","")))),"PREMIUM FREE",""))))</f>
        <v/>
      </c>
    </row>
    <row r="2950">
      <c r="AC2950">
        <f>IF($C2950="","",IF(COUNTIF('Códigos Santander (ref)'!$A$2:$A$79,$C2950)&gt;0,"SANTANDER",IF(COUNTIF('Códigos Itaú (ref)'!$A$2:$A$44,$C2950)&gt;0,"ITAU",IF(AND(TRIM(UPPER($I2950))="CONTRATUAL",ISNUMBER(SEARCH("INDIVIDUAL",SUBSTITUTE(UPPER($D2950)," ","")))),"PREMIUM FREE",""))))</f>
        <v/>
      </c>
    </row>
    <row r="2951">
      <c r="AC2951">
        <f>IF($C2951="","",IF(COUNTIF('Códigos Santander (ref)'!$A$2:$A$79,$C2951)&gt;0,"SANTANDER",IF(COUNTIF('Códigos Itaú (ref)'!$A$2:$A$44,$C2951)&gt;0,"ITAU",IF(AND(TRIM(UPPER($I2951))="CONTRATUAL",ISNUMBER(SEARCH("INDIVIDUAL",SUBSTITUTE(UPPER($D2951)," ","")))),"PREMIUM FREE",""))))</f>
        <v/>
      </c>
    </row>
    <row r="2952">
      <c r="AC2952">
        <f>IF($C2952="","",IF(COUNTIF('Códigos Santander (ref)'!$A$2:$A$79,$C2952)&gt;0,"SANTANDER",IF(COUNTIF('Códigos Itaú (ref)'!$A$2:$A$44,$C2952)&gt;0,"ITAU",IF(AND(TRIM(UPPER($I2952))="CONTRATUAL",ISNUMBER(SEARCH("INDIVIDUAL",SUBSTITUTE(UPPER($D2952)," ","")))),"PREMIUM FREE",""))))</f>
        <v/>
      </c>
    </row>
    <row r="2953">
      <c r="AC2953">
        <f>IF($C2953="","",IF(COUNTIF('Códigos Santander (ref)'!$A$2:$A$79,$C2953)&gt;0,"SANTANDER",IF(COUNTIF('Códigos Itaú (ref)'!$A$2:$A$44,$C2953)&gt;0,"ITAU",IF(AND(TRIM(UPPER($I2953))="CONTRATUAL",ISNUMBER(SEARCH("INDIVIDUAL",SUBSTITUTE(UPPER($D2953)," ","")))),"PREMIUM FREE",""))))</f>
        <v/>
      </c>
    </row>
    <row r="2954">
      <c r="AC2954">
        <f>IF($C2954="","",IF(COUNTIF('Códigos Santander (ref)'!$A$2:$A$79,$C2954)&gt;0,"SANTANDER",IF(COUNTIF('Códigos Itaú (ref)'!$A$2:$A$44,$C2954)&gt;0,"ITAU",IF(AND(TRIM(UPPER($I2954))="CONTRATUAL",ISNUMBER(SEARCH("INDIVIDUAL",SUBSTITUTE(UPPER($D2954)," ","")))),"PREMIUM FREE",""))))</f>
        <v/>
      </c>
    </row>
    <row r="2955">
      <c r="AC2955">
        <f>IF($C2955="","",IF(COUNTIF('Códigos Santander (ref)'!$A$2:$A$79,$C2955)&gt;0,"SANTANDER",IF(COUNTIF('Códigos Itaú (ref)'!$A$2:$A$44,$C2955)&gt;0,"ITAU",IF(AND(TRIM(UPPER($I2955))="CONTRATUAL",ISNUMBER(SEARCH("INDIVIDUAL",SUBSTITUTE(UPPER($D2955)," ","")))),"PREMIUM FREE",""))))</f>
        <v/>
      </c>
    </row>
    <row r="2956">
      <c r="AC2956">
        <f>IF($C2956="","",IF(COUNTIF('Códigos Santander (ref)'!$A$2:$A$79,$C2956)&gt;0,"SANTANDER",IF(COUNTIF('Códigos Itaú (ref)'!$A$2:$A$44,$C2956)&gt;0,"ITAU",IF(AND(TRIM(UPPER($I2956))="CONTRATUAL",ISNUMBER(SEARCH("INDIVIDUAL",SUBSTITUTE(UPPER($D2956)," ","")))),"PREMIUM FREE",""))))</f>
        <v/>
      </c>
    </row>
    <row r="2957">
      <c r="AC2957">
        <f>IF($C2957="","",IF(COUNTIF('Códigos Santander (ref)'!$A$2:$A$79,$C2957)&gt;0,"SANTANDER",IF(COUNTIF('Códigos Itaú (ref)'!$A$2:$A$44,$C2957)&gt;0,"ITAU",IF(AND(TRIM(UPPER($I2957))="CONTRATUAL",ISNUMBER(SEARCH("INDIVIDUAL",SUBSTITUTE(UPPER($D2957)," ","")))),"PREMIUM FREE",""))))</f>
        <v/>
      </c>
    </row>
    <row r="2958">
      <c r="AC2958">
        <f>IF($C2958="","",IF(COUNTIF('Códigos Santander (ref)'!$A$2:$A$79,$C2958)&gt;0,"SANTANDER",IF(COUNTIF('Códigos Itaú (ref)'!$A$2:$A$44,$C2958)&gt;0,"ITAU",IF(AND(TRIM(UPPER($I2958))="CONTRATUAL",ISNUMBER(SEARCH("INDIVIDUAL",SUBSTITUTE(UPPER($D2958)," ","")))),"PREMIUM FREE",""))))</f>
        <v/>
      </c>
    </row>
    <row r="2959">
      <c r="AC2959">
        <f>IF($C2959="","",IF(COUNTIF('Códigos Santander (ref)'!$A$2:$A$79,$C2959)&gt;0,"SANTANDER",IF(COUNTIF('Códigos Itaú (ref)'!$A$2:$A$44,$C2959)&gt;0,"ITAU",IF(AND(TRIM(UPPER($I2959))="CONTRATUAL",ISNUMBER(SEARCH("INDIVIDUAL",SUBSTITUTE(UPPER($D2959)," ","")))),"PREMIUM FREE",""))))</f>
        <v/>
      </c>
    </row>
    <row r="2960">
      <c r="AC2960">
        <f>IF($C2960="","",IF(COUNTIF('Códigos Santander (ref)'!$A$2:$A$79,$C2960)&gt;0,"SANTANDER",IF(COUNTIF('Códigos Itaú (ref)'!$A$2:$A$44,$C2960)&gt;0,"ITAU",IF(AND(TRIM(UPPER($I2960))="CONTRATUAL",ISNUMBER(SEARCH("INDIVIDUAL",SUBSTITUTE(UPPER($D2960)," ","")))),"PREMIUM FREE",""))))</f>
        <v/>
      </c>
    </row>
    <row r="2961">
      <c r="AC2961">
        <f>IF($C2961="","",IF(COUNTIF('Códigos Santander (ref)'!$A$2:$A$79,$C2961)&gt;0,"SANTANDER",IF(COUNTIF('Códigos Itaú (ref)'!$A$2:$A$44,$C2961)&gt;0,"ITAU",IF(AND(TRIM(UPPER($I2961))="CONTRATUAL",ISNUMBER(SEARCH("INDIVIDUAL",SUBSTITUTE(UPPER($D2961)," ","")))),"PREMIUM FREE",""))))</f>
        <v/>
      </c>
    </row>
    <row r="2962">
      <c r="AC2962">
        <f>IF($C2962="","",IF(COUNTIF('Códigos Santander (ref)'!$A$2:$A$79,$C2962)&gt;0,"SANTANDER",IF(COUNTIF('Códigos Itaú (ref)'!$A$2:$A$44,$C2962)&gt;0,"ITAU",IF(AND(TRIM(UPPER($I2962))="CONTRATUAL",ISNUMBER(SEARCH("INDIVIDUAL",SUBSTITUTE(UPPER($D2962)," ","")))),"PREMIUM FREE",""))))</f>
        <v/>
      </c>
    </row>
    <row r="2963">
      <c r="AC2963">
        <f>IF($C2963="","",IF(COUNTIF('Códigos Santander (ref)'!$A$2:$A$79,$C2963)&gt;0,"SANTANDER",IF(COUNTIF('Códigos Itaú (ref)'!$A$2:$A$44,$C2963)&gt;0,"ITAU",IF(AND(TRIM(UPPER($I2963))="CONTRATUAL",ISNUMBER(SEARCH("INDIVIDUAL",SUBSTITUTE(UPPER($D2963)," ","")))),"PREMIUM FREE",""))))</f>
        <v/>
      </c>
    </row>
    <row r="2964">
      <c r="AC2964">
        <f>IF($C2964="","",IF(COUNTIF('Códigos Santander (ref)'!$A$2:$A$79,$C2964)&gt;0,"SANTANDER",IF(COUNTIF('Códigos Itaú (ref)'!$A$2:$A$44,$C2964)&gt;0,"ITAU",IF(AND(TRIM(UPPER($I2964))="CONTRATUAL",ISNUMBER(SEARCH("INDIVIDUAL",SUBSTITUTE(UPPER($D2964)," ","")))),"PREMIUM FREE",""))))</f>
        <v/>
      </c>
    </row>
    <row r="2965">
      <c r="AC2965">
        <f>IF($C2965="","",IF(COUNTIF('Códigos Santander (ref)'!$A$2:$A$79,$C2965)&gt;0,"SANTANDER",IF(COUNTIF('Códigos Itaú (ref)'!$A$2:$A$44,$C2965)&gt;0,"ITAU",IF(AND(TRIM(UPPER($I2965))="CONTRATUAL",ISNUMBER(SEARCH("INDIVIDUAL",SUBSTITUTE(UPPER($D2965)," ","")))),"PREMIUM FREE",""))))</f>
        <v/>
      </c>
    </row>
    <row r="2966">
      <c r="AC2966">
        <f>IF($C2966="","",IF(COUNTIF('Códigos Santander (ref)'!$A$2:$A$79,$C2966)&gt;0,"SANTANDER",IF(COUNTIF('Códigos Itaú (ref)'!$A$2:$A$44,$C2966)&gt;0,"ITAU",IF(AND(TRIM(UPPER($I2966))="CONTRATUAL",ISNUMBER(SEARCH("INDIVIDUAL",SUBSTITUTE(UPPER($D2966)," ","")))),"PREMIUM FREE",""))))</f>
        <v/>
      </c>
    </row>
    <row r="2967">
      <c r="AC2967">
        <f>IF($C2967="","",IF(COUNTIF('Códigos Santander (ref)'!$A$2:$A$79,$C2967)&gt;0,"SANTANDER",IF(COUNTIF('Códigos Itaú (ref)'!$A$2:$A$44,$C2967)&gt;0,"ITAU",IF(AND(TRIM(UPPER($I2967))="CONTRATUAL",ISNUMBER(SEARCH("INDIVIDUAL",SUBSTITUTE(UPPER($D2967)," ","")))),"PREMIUM FREE",""))))</f>
        <v/>
      </c>
    </row>
    <row r="2968">
      <c r="AC2968">
        <f>IF($C2968="","",IF(COUNTIF('Códigos Santander (ref)'!$A$2:$A$79,$C2968)&gt;0,"SANTANDER",IF(COUNTIF('Códigos Itaú (ref)'!$A$2:$A$44,$C2968)&gt;0,"ITAU",IF(AND(TRIM(UPPER($I2968))="CONTRATUAL",ISNUMBER(SEARCH("INDIVIDUAL",SUBSTITUTE(UPPER($D2968)," ","")))),"PREMIUM FREE",""))))</f>
        <v/>
      </c>
    </row>
    <row r="2969">
      <c r="AC2969">
        <f>IF($C2969="","",IF(COUNTIF('Códigos Santander (ref)'!$A$2:$A$79,$C2969)&gt;0,"SANTANDER",IF(COUNTIF('Códigos Itaú (ref)'!$A$2:$A$44,$C2969)&gt;0,"ITAU",IF(AND(TRIM(UPPER($I2969))="CONTRATUAL",ISNUMBER(SEARCH("INDIVIDUAL",SUBSTITUTE(UPPER($D2969)," ","")))),"PREMIUM FREE",""))))</f>
        <v/>
      </c>
    </row>
    <row r="2970">
      <c r="AC2970">
        <f>IF($C2970="","",IF(COUNTIF('Códigos Santander (ref)'!$A$2:$A$79,$C2970)&gt;0,"SANTANDER",IF(COUNTIF('Códigos Itaú (ref)'!$A$2:$A$44,$C2970)&gt;0,"ITAU",IF(AND(TRIM(UPPER($I2970))="CONTRATUAL",ISNUMBER(SEARCH("INDIVIDUAL",SUBSTITUTE(UPPER($D2970)," ","")))),"PREMIUM FREE",""))))</f>
        <v/>
      </c>
    </row>
    <row r="2971">
      <c r="AC2971">
        <f>IF($C2971="","",IF(COUNTIF('Códigos Santander (ref)'!$A$2:$A$79,$C2971)&gt;0,"SANTANDER",IF(COUNTIF('Códigos Itaú (ref)'!$A$2:$A$44,$C2971)&gt;0,"ITAU",IF(AND(TRIM(UPPER($I2971))="CONTRATUAL",ISNUMBER(SEARCH("INDIVIDUAL",SUBSTITUTE(UPPER($D2971)," ","")))),"PREMIUM FREE",""))))</f>
        <v/>
      </c>
    </row>
    <row r="2972">
      <c r="AC2972">
        <f>IF($C2972="","",IF(COUNTIF('Códigos Santander (ref)'!$A$2:$A$79,$C2972)&gt;0,"SANTANDER",IF(COUNTIF('Códigos Itaú (ref)'!$A$2:$A$44,$C2972)&gt;0,"ITAU",IF(AND(TRIM(UPPER($I2972))="CONTRATUAL",ISNUMBER(SEARCH("INDIVIDUAL",SUBSTITUTE(UPPER($D2972)," ","")))),"PREMIUM FREE",""))))</f>
        <v/>
      </c>
    </row>
    <row r="2973">
      <c r="AC2973">
        <f>IF($C2973="","",IF(COUNTIF('Códigos Santander (ref)'!$A$2:$A$79,$C2973)&gt;0,"SANTANDER",IF(COUNTIF('Códigos Itaú (ref)'!$A$2:$A$44,$C2973)&gt;0,"ITAU",IF(AND(TRIM(UPPER($I2973))="CONTRATUAL",ISNUMBER(SEARCH("INDIVIDUAL",SUBSTITUTE(UPPER($D2973)," ","")))),"PREMIUM FREE",""))))</f>
        <v/>
      </c>
    </row>
    <row r="2974">
      <c r="AC2974">
        <f>IF($C2974="","",IF(COUNTIF('Códigos Santander (ref)'!$A$2:$A$79,$C2974)&gt;0,"SANTANDER",IF(COUNTIF('Códigos Itaú (ref)'!$A$2:$A$44,$C2974)&gt;0,"ITAU",IF(AND(TRIM(UPPER($I2974))="CONTRATUAL",ISNUMBER(SEARCH("INDIVIDUAL",SUBSTITUTE(UPPER($D2974)," ","")))),"PREMIUM FREE",""))))</f>
        <v/>
      </c>
    </row>
    <row r="2975">
      <c r="AC2975">
        <f>IF($C2975="","",IF(COUNTIF('Códigos Santander (ref)'!$A$2:$A$79,$C2975)&gt;0,"SANTANDER",IF(COUNTIF('Códigos Itaú (ref)'!$A$2:$A$44,$C2975)&gt;0,"ITAU",IF(AND(TRIM(UPPER($I2975))="CONTRATUAL",ISNUMBER(SEARCH("INDIVIDUAL",SUBSTITUTE(UPPER($D2975)," ","")))),"PREMIUM FREE",""))))</f>
        <v/>
      </c>
    </row>
    <row r="2976">
      <c r="AC2976">
        <f>IF($C2976="","",IF(COUNTIF('Códigos Santander (ref)'!$A$2:$A$79,$C2976)&gt;0,"SANTANDER",IF(COUNTIF('Códigos Itaú (ref)'!$A$2:$A$44,$C2976)&gt;0,"ITAU",IF(AND(TRIM(UPPER($I2976))="CONTRATUAL",ISNUMBER(SEARCH("INDIVIDUAL",SUBSTITUTE(UPPER($D2976)," ","")))),"PREMIUM FREE",""))))</f>
        <v/>
      </c>
    </row>
    <row r="2977">
      <c r="AC2977">
        <f>IF($C2977="","",IF(COUNTIF('Códigos Santander (ref)'!$A$2:$A$79,$C2977)&gt;0,"SANTANDER",IF(COUNTIF('Códigos Itaú (ref)'!$A$2:$A$44,$C2977)&gt;0,"ITAU",IF(AND(TRIM(UPPER($I2977))="CONTRATUAL",ISNUMBER(SEARCH("INDIVIDUAL",SUBSTITUTE(UPPER($D2977)," ","")))),"PREMIUM FREE",""))))</f>
        <v/>
      </c>
    </row>
    <row r="2978">
      <c r="AC2978">
        <f>IF($C2978="","",IF(COUNTIF('Códigos Santander (ref)'!$A$2:$A$79,$C2978)&gt;0,"SANTANDER",IF(COUNTIF('Códigos Itaú (ref)'!$A$2:$A$44,$C2978)&gt;0,"ITAU",IF(AND(TRIM(UPPER($I2978))="CONTRATUAL",ISNUMBER(SEARCH("INDIVIDUAL",SUBSTITUTE(UPPER($D2978)," ","")))),"PREMIUM FREE",""))))</f>
        <v/>
      </c>
    </row>
    <row r="2979">
      <c r="AC2979">
        <f>IF($C2979="","",IF(COUNTIF('Códigos Santander (ref)'!$A$2:$A$79,$C2979)&gt;0,"SANTANDER",IF(COUNTIF('Códigos Itaú (ref)'!$A$2:$A$44,$C2979)&gt;0,"ITAU",IF(AND(TRIM(UPPER($I2979))="CONTRATUAL",ISNUMBER(SEARCH("INDIVIDUAL",SUBSTITUTE(UPPER($D2979)," ","")))),"PREMIUM FREE",""))))</f>
        <v/>
      </c>
    </row>
    <row r="2980">
      <c r="AC2980">
        <f>IF($C2980="","",IF(COUNTIF('Códigos Santander (ref)'!$A$2:$A$79,$C2980)&gt;0,"SANTANDER",IF(COUNTIF('Códigos Itaú (ref)'!$A$2:$A$44,$C2980)&gt;0,"ITAU",IF(AND(TRIM(UPPER($I2980))="CONTRATUAL",ISNUMBER(SEARCH("INDIVIDUAL",SUBSTITUTE(UPPER($D2980)," ","")))),"PREMIUM FREE",""))))</f>
        <v/>
      </c>
    </row>
    <row r="2981">
      <c r="AC2981">
        <f>IF($C2981="","",IF(COUNTIF('Códigos Santander (ref)'!$A$2:$A$79,$C2981)&gt;0,"SANTANDER",IF(COUNTIF('Códigos Itaú (ref)'!$A$2:$A$44,$C2981)&gt;0,"ITAU",IF(AND(TRIM(UPPER($I2981))="CONTRATUAL",ISNUMBER(SEARCH("INDIVIDUAL",SUBSTITUTE(UPPER($D2981)," ","")))),"PREMIUM FREE",""))))</f>
        <v/>
      </c>
    </row>
    <row r="2982">
      <c r="AC2982">
        <f>IF($C2982="","",IF(COUNTIF('Códigos Santander (ref)'!$A$2:$A$79,$C2982)&gt;0,"SANTANDER",IF(COUNTIF('Códigos Itaú (ref)'!$A$2:$A$44,$C2982)&gt;0,"ITAU",IF(AND(TRIM(UPPER($I2982))="CONTRATUAL",ISNUMBER(SEARCH("INDIVIDUAL",SUBSTITUTE(UPPER($D2982)," ","")))),"PREMIUM FREE",""))))</f>
        <v/>
      </c>
    </row>
    <row r="2983">
      <c r="AC2983">
        <f>IF($C2983="","",IF(COUNTIF('Códigos Santander (ref)'!$A$2:$A$79,$C2983)&gt;0,"SANTANDER",IF(COUNTIF('Códigos Itaú (ref)'!$A$2:$A$44,$C2983)&gt;0,"ITAU",IF(AND(TRIM(UPPER($I2983))="CONTRATUAL",ISNUMBER(SEARCH("INDIVIDUAL",SUBSTITUTE(UPPER($D2983)," ","")))),"PREMIUM FREE",""))))</f>
        <v/>
      </c>
    </row>
    <row r="2984">
      <c r="AC2984">
        <f>IF($C2984="","",IF(COUNTIF('Códigos Santander (ref)'!$A$2:$A$79,$C2984)&gt;0,"SANTANDER",IF(COUNTIF('Códigos Itaú (ref)'!$A$2:$A$44,$C2984)&gt;0,"ITAU",IF(AND(TRIM(UPPER($I2984))="CONTRATUAL",ISNUMBER(SEARCH("INDIVIDUAL",SUBSTITUTE(UPPER($D2984)," ","")))),"PREMIUM FREE",""))))</f>
        <v/>
      </c>
    </row>
    <row r="2985">
      <c r="AC2985">
        <f>IF($C2985="","",IF(COUNTIF('Códigos Santander (ref)'!$A$2:$A$79,$C2985)&gt;0,"SANTANDER",IF(COUNTIF('Códigos Itaú (ref)'!$A$2:$A$44,$C2985)&gt;0,"ITAU",IF(AND(TRIM(UPPER($I2985))="CONTRATUAL",ISNUMBER(SEARCH("INDIVIDUAL",SUBSTITUTE(UPPER($D2985)," ","")))),"PREMIUM FREE",""))))</f>
        <v/>
      </c>
    </row>
    <row r="2986">
      <c r="AC2986">
        <f>IF($C2986="","",IF(COUNTIF('Códigos Santander (ref)'!$A$2:$A$79,$C2986)&gt;0,"SANTANDER",IF(COUNTIF('Códigos Itaú (ref)'!$A$2:$A$44,$C2986)&gt;0,"ITAU",IF(AND(TRIM(UPPER($I2986))="CONTRATUAL",ISNUMBER(SEARCH("INDIVIDUAL",SUBSTITUTE(UPPER($D2986)," ","")))),"PREMIUM FREE",""))))</f>
        <v/>
      </c>
    </row>
    <row r="2987">
      <c r="AC2987">
        <f>IF($C2987="","",IF(COUNTIF('Códigos Santander (ref)'!$A$2:$A$79,$C2987)&gt;0,"SANTANDER",IF(COUNTIF('Códigos Itaú (ref)'!$A$2:$A$44,$C2987)&gt;0,"ITAU",IF(AND(TRIM(UPPER($I2987))="CONTRATUAL",ISNUMBER(SEARCH("INDIVIDUAL",SUBSTITUTE(UPPER($D2987)," ","")))),"PREMIUM FREE",""))))</f>
        <v/>
      </c>
    </row>
    <row r="2988">
      <c r="AC2988">
        <f>IF($C2988="","",IF(COUNTIF('Códigos Santander (ref)'!$A$2:$A$79,$C2988)&gt;0,"SANTANDER",IF(COUNTIF('Códigos Itaú (ref)'!$A$2:$A$44,$C2988)&gt;0,"ITAU",IF(AND(TRIM(UPPER($I2988))="CONTRATUAL",ISNUMBER(SEARCH("INDIVIDUAL",SUBSTITUTE(UPPER($D2988)," ","")))),"PREMIUM FREE",""))))</f>
        <v/>
      </c>
    </row>
    <row r="2989">
      <c r="AC2989">
        <f>IF($C2989="","",IF(COUNTIF('Códigos Santander (ref)'!$A$2:$A$79,$C2989)&gt;0,"SANTANDER",IF(COUNTIF('Códigos Itaú (ref)'!$A$2:$A$44,$C2989)&gt;0,"ITAU",IF(AND(TRIM(UPPER($I2989))="CONTRATUAL",ISNUMBER(SEARCH("INDIVIDUAL",SUBSTITUTE(UPPER($D2989)," ","")))),"PREMIUM FREE",""))))</f>
        <v/>
      </c>
    </row>
    <row r="2990">
      <c r="AC2990">
        <f>IF($C2990="","",IF(COUNTIF('Códigos Santander (ref)'!$A$2:$A$79,$C2990)&gt;0,"SANTANDER",IF(COUNTIF('Códigos Itaú (ref)'!$A$2:$A$44,$C2990)&gt;0,"ITAU",IF(AND(TRIM(UPPER($I2990))="CONTRATUAL",ISNUMBER(SEARCH("INDIVIDUAL",SUBSTITUTE(UPPER($D2990)," ","")))),"PREMIUM FREE",""))))</f>
        <v/>
      </c>
    </row>
    <row r="2991">
      <c r="AC2991">
        <f>IF($C2991="","",IF(COUNTIF('Códigos Santander (ref)'!$A$2:$A$79,$C2991)&gt;0,"SANTANDER",IF(COUNTIF('Códigos Itaú (ref)'!$A$2:$A$44,$C2991)&gt;0,"ITAU",IF(AND(TRIM(UPPER($I2991))="CONTRATUAL",ISNUMBER(SEARCH("INDIVIDUAL",SUBSTITUTE(UPPER($D2991)," ","")))),"PREMIUM FREE",""))))</f>
        <v/>
      </c>
    </row>
    <row r="2992">
      <c r="AC2992">
        <f>IF($C2992="","",IF(COUNTIF('Códigos Santander (ref)'!$A$2:$A$79,$C2992)&gt;0,"SANTANDER",IF(COUNTIF('Códigos Itaú (ref)'!$A$2:$A$44,$C2992)&gt;0,"ITAU",IF(AND(TRIM(UPPER($I2992))="CONTRATUAL",ISNUMBER(SEARCH("INDIVIDUAL",SUBSTITUTE(UPPER($D2992)," ","")))),"PREMIUM FREE",""))))</f>
        <v/>
      </c>
    </row>
    <row r="2993">
      <c r="AC2993">
        <f>IF($C2993="","",IF(COUNTIF('Códigos Santander (ref)'!$A$2:$A$79,$C2993)&gt;0,"SANTANDER",IF(COUNTIF('Códigos Itaú (ref)'!$A$2:$A$44,$C2993)&gt;0,"ITAU",IF(AND(TRIM(UPPER($I2993))="CONTRATUAL",ISNUMBER(SEARCH("INDIVIDUAL",SUBSTITUTE(UPPER($D2993)," ","")))),"PREMIUM FREE",""))))</f>
        <v/>
      </c>
    </row>
    <row r="2994">
      <c r="AC2994">
        <f>IF($C2994="","",IF(COUNTIF('Códigos Santander (ref)'!$A$2:$A$79,$C2994)&gt;0,"SANTANDER",IF(COUNTIF('Códigos Itaú (ref)'!$A$2:$A$44,$C2994)&gt;0,"ITAU",IF(AND(TRIM(UPPER($I2994))="CONTRATUAL",ISNUMBER(SEARCH("INDIVIDUAL",SUBSTITUTE(UPPER($D2994)," ","")))),"PREMIUM FREE",""))))</f>
        <v/>
      </c>
    </row>
    <row r="2995">
      <c r="AC2995">
        <f>IF($C2995="","",IF(COUNTIF('Códigos Santander (ref)'!$A$2:$A$79,$C2995)&gt;0,"SANTANDER",IF(COUNTIF('Códigos Itaú (ref)'!$A$2:$A$44,$C2995)&gt;0,"ITAU",IF(AND(TRIM(UPPER($I2995))="CONTRATUAL",ISNUMBER(SEARCH("INDIVIDUAL",SUBSTITUTE(UPPER($D2995)," ","")))),"PREMIUM FREE",""))))</f>
        <v/>
      </c>
    </row>
    <row r="2996">
      <c r="AC2996">
        <f>IF($C2996="","",IF(COUNTIF('Códigos Santander (ref)'!$A$2:$A$79,$C2996)&gt;0,"SANTANDER",IF(COUNTIF('Códigos Itaú (ref)'!$A$2:$A$44,$C2996)&gt;0,"ITAU",IF(AND(TRIM(UPPER($I2996))="CONTRATUAL",ISNUMBER(SEARCH("INDIVIDUAL",SUBSTITUTE(UPPER($D2996)," ","")))),"PREMIUM FREE",""))))</f>
        <v/>
      </c>
    </row>
    <row r="2997">
      <c r="AC2997">
        <f>IF($C2997="","",IF(COUNTIF('Códigos Santander (ref)'!$A$2:$A$79,$C2997)&gt;0,"SANTANDER",IF(COUNTIF('Códigos Itaú (ref)'!$A$2:$A$44,$C2997)&gt;0,"ITAU",IF(AND(TRIM(UPPER($I2997))="CONTRATUAL",ISNUMBER(SEARCH("INDIVIDUAL",SUBSTITUTE(UPPER($D2997)," ","")))),"PREMIUM FREE",""))))</f>
        <v/>
      </c>
    </row>
    <row r="2998">
      <c r="AC2998">
        <f>IF($C2998="","",IF(COUNTIF('Códigos Santander (ref)'!$A$2:$A$79,$C2998)&gt;0,"SANTANDER",IF(COUNTIF('Códigos Itaú (ref)'!$A$2:$A$44,$C2998)&gt;0,"ITAU",IF(AND(TRIM(UPPER($I2998))="CONTRATUAL",ISNUMBER(SEARCH("INDIVIDUAL",SUBSTITUTE(UPPER($D2998)," ","")))),"PREMIUM FREE",""))))</f>
        <v/>
      </c>
    </row>
    <row r="2999">
      <c r="AC2999">
        <f>IF($C2999="","",IF(COUNTIF('Códigos Santander (ref)'!$A$2:$A$79,$C2999)&gt;0,"SANTANDER",IF(COUNTIF('Códigos Itaú (ref)'!$A$2:$A$44,$C2999)&gt;0,"ITAU",IF(AND(TRIM(UPPER($I2999))="CONTRATUAL",ISNUMBER(SEARCH("INDIVIDUAL",SUBSTITUTE(UPPER($D2999)," ","")))),"PREMIUM FREE",""))))</f>
        <v/>
      </c>
    </row>
    <row r="3000">
      <c r="AC3000">
        <f>IF($C3000="","",IF(COUNTIF('Códigos Santander (ref)'!$A$2:$A$79,$C3000)&gt;0,"SANTANDER",IF(COUNTIF('Códigos Itaú (ref)'!$A$2:$A$44,$C3000)&gt;0,"ITAU",IF(AND(TRIM(UPPER($I3000))="CONTRATUAL",ISNUMBER(SEARCH("INDIVIDUAL",SUBSTITUTE(UPPER($D3000)," ","")))),"PREMIUM FREE",""))))</f>
        <v/>
      </c>
    </row>
    <row r="3001">
      <c r="AC3001">
        <f>IF($C3001="","",IF(COUNTIF('Códigos Santander (ref)'!$A$2:$A$79,$C3001)&gt;0,"SANTANDER",IF(COUNTIF('Códigos Itaú (ref)'!$A$2:$A$44,$C3001)&gt;0,"ITAU",IF(AND(TRIM(UPPER($I3001))="CONTRATUAL",ISNUMBER(SEARCH("INDIVIDUAL",SUBSTITUTE(UPPER($D3001)," ","")))),"PREMIUM FREE",""))))</f>
        <v/>
      </c>
    </row>
    <row r="3002">
      <c r="AC3002">
        <f>IF($C3002="","",IF(COUNTIF('Códigos Santander (ref)'!$A$2:$A$79,$C3002)&gt;0,"SANTANDER",IF(COUNTIF('Códigos Itaú (ref)'!$A$2:$A$44,$C3002)&gt;0,"ITAU",IF(AND(TRIM(UPPER($I3002))="CONTRATUAL",ISNUMBER(SEARCH("INDIVIDUAL",SUBSTITUTE(UPPER($D3002)," ","")))),"PREMIUM FREE",""))))</f>
        <v/>
      </c>
    </row>
    <row r="3003">
      <c r="AC3003">
        <f>IF($C3003="","",IF(COUNTIF('Códigos Santander (ref)'!$A$2:$A$79,$C3003)&gt;0,"SANTANDER",IF(COUNTIF('Códigos Itaú (ref)'!$A$2:$A$44,$C3003)&gt;0,"ITAU",IF(AND(TRIM(UPPER($I3003))="CONTRATUAL",ISNUMBER(SEARCH("INDIVIDUAL",SUBSTITUTE(UPPER($D3003)," ","")))),"PREMIUM FREE",""))))</f>
        <v/>
      </c>
    </row>
    <row r="3004">
      <c r="AC3004">
        <f>IF($C3004="","",IF(COUNTIF('Códigos Santander (ref)'!$A$2:$A$79,$C3004)&gt;0,"SANTANDER",IF(COUNTIF('Códigos Itaú (ref)'!$A$2:$A$44,$C3004)&gt;0,"ITAU",IF(AND(TRIM(UPPER($I3004))="CONTRATUAL",ISNUMBER(SEARCH("INDIVIDUAL",SUBSTITUTE(UPPER($D3004)," ","")))),"PREMIUM FREE",""))))</f>
        <v/>
      </c>
    </row>
    <row r="3005">
      <c r="AC3005">
        <f>IF($C3005="","",IF(COUNTIF('Códigos Santander (ref)'!$A$2:$A$79,$C3005)&gt;0,"SANTANDER",IF(COUNTIF('Códigos Itaú (ref)'!$A$2:$A$44,$C3005)&gt;0,"ITAU",IF(AND(TRIM(UPPER($I3005))="CONTRATUAL",ISNUMBER(SEARCH("INDIVIDUAL",SUBSTITUTE(UPPER($D3005)," ","")))),"PREMIUM FREE",""))))</f>
        <v/>
      </c>
    </row>
    <row r="3006">
      <c r="AC3006">
        <f>IF($C3006="","",IF(COUNTIF('Códigos Santander (ref)'!$A$2:$A$79,$C3006)&gt;0,"SANTANDER",IF(COUNTIF('Códigos Itaú (ref)'!$A$2:$A$44,$C3006)&gt;0,"ITAU",IF(AND(TRIM(UPPER($I3006))="CONTRATUAL",ISNUMBER(SEARCH("INDIVIDUAL",SUBSTITUTE(UPPER($D3006)," ","")))),"PREMIUM FREE",""))))</f>
        <v/>
      </c>
    </row>
    <row r="3007">
      <c r="AC3007">
        <f>IF($C3007="","",IF(COUNTIF('Códigos Santander (ref)'!$A$2:$A$79,$C3007)&gt;0,"SANTANDER",IF(COUNTIF('Códigos Itaú (ref)'!$A$2:$A$44,$C3007)&gt;0,"ITAU",IF(AND(TRIM(UPPER($I3007))="CONTRATUAL",ISNUMBER(SEARCH("INDIVIDUAL",SUBSTITUTE(UPPER($D3007)," ","")))),"PREMIUM FREE",""))))</f>
        <v/>
      </c>
    </row>
    <row r="3008">
      <c r="AC3008">
        <f>IF($C3008="","",IF(COUNTIF('Códigos Santander (ref)'!$A$2:$A$79,$C3008)&gt;0,"SANTANDER",IF(COUNTIF('Códigos Itaú (ref)'!$A$2:$A$44,$C3008)&gt;0,"ITAU",IF(AND(TRIM(UPPER($I3008))="CONTRATUAL",ISNUMBER(SEARCH("INDIVIDUAL",SUBSTITUTE(UPPER($D3008)," ","")))),"PREMIUM FREE",""))))</f>
        <v/>
      </c>
    </row>
    <row r="3009">
      <c r="AC3009">
        <f>IF($C3009="","",IF(COUNTIF('Códigos Santander (ref)'!$A$2:$A$79,$C3009)&gt;0,"SANTANDER",IF(COUNTIF('Códigos Itaú (ref)'!$A$2:$A$44,$C3009)&gt;0,"ITAU",IF(AND(TRIM(UPPER($I3009))="CONTRATUAL",ISNUMBER(SEARCH("INDIVIDUAL",SUBSTITUTE(UPPER($D3009)," ","")))),"PREMIUM FREE",""))))</f>
        <v/>
      </c>
    </row>
    <row r="3010">
      <c r="AC3010">
        <f>IF($C3010="","",IF(COUNTIF('Códigos Santander (ref)'!$A$2:$A$79,$C3010)&gt;0,"SANTANDER",IF(COUNTIF('Códigos Itaú (ref)'!$A$2:$A$44,$C3010)&gt;0,"ITAU",IF(AND(TRIM(UPPER($I3010))="CONTRATUAL",ISNUMBER(SEARCH("INDIVIDUAL",SUBSTITUTE(UPPER($D3010)," ","")))),"PREMIUM FREE",""))))</f>
        <v/>
      </c>
    </row>
    <row r="3011">
      <c r="AC3011">
        <f>IF($C3011="","",IF(COUNTIF('Códigos Santander (ref)'!$A$2:$A$79,$C3011)&gt;0,"SANTANDER",IF(COUNTIF('Códigos Itaú (ref)'!$A$2:$A$44,$C3011)&gt;0,"ITAU",IF(AND(TRIM(UPPER($I3011))="CONTRATUAL",ISNUMBER(SEARCH("INDIVIDUAL",SUBSTITUTE(UPPER($D3011)," ","")))),"PREMIUM FREE",""))))</f>
        <v/>
      </c>
    </row>
    <row r="3012">
      <c r="AC3012">
        <f>IF($C3012="","",IF(COUNTIF('Códigos Santander (ref)'!$A$2:$A$79,$C3012)&gt;0,"SANTANDER",IF(COUNTIF('Códigos Itaú (ref)'!$A$2:$A$44,$C3012)&gt;0,"ITAU",IF(AND(TRIM(UPPER($I3012))="CONTRATUAL",ISNUMBER(SEARCH("INDIVIDUAL",SUBSTITUTE(UPPER($D3012)," ","")))),"PREMIUM FREE",""))))</f>
        <v/>
      </c>
    </row>
    <row r="3013">
      <c r="AC3013">
        <f>IF($C3013="","",IF(COUNTIF('Códigos Santander (ref)'!$A$2:$A$79,$C3013)&gt;0,"SANTANDER",IF(COUNTIF('Códigos Itaú (ref)'!$A$2:$A$44,$C3013)&gt;0,"ITAU",IF(AND(TRIM(UPPER($I3013))="CONTRATUAL",ISNUMBER(SEARCH("INDIVIDUAL",SUBSTITUTE(UPPER($D3013)," ","")))),"PREMIUM FREE",""))))</f>
        <v/>
      </c>
    </row>
    <row r="3014">
      <c r="AC3014">
        <f>IF($C3014="","",IF(COUNTIF('Códigos Santander (ref)'!$A$2:$A$79,$C3014)&gt;0,"SANTANDER",IF(COUNTIF('Códigos Itaú (ref)'!$A$2:$A$44,$C3014)&gt;0,"ITAU",IF(AND(TRIM(UPPER($I3014))="CONTRATUAL",ISNUMBER(SEARCH("INDIVIDUAL",SUBSTITUTE(UPPER($D3014)," ","")))),"PREMIUM FREE",""))))</f>
        <v/>
      </c>
    </row>
    <row r="3015">
      <c r="AC3015">
        <f>IF($C3015="","",IF(COUNTIF('Códigos Santander (ref)'!$A$2:$A$79,$C3015)&gt;0,"SANTANDER",IF(COUNTIF('Códigos Itaú (ref)'!$A$2:$A$44,$C3015)&gt;0,"ITAU",IF(AND(TRIM(UPPER($I3015))="CONTRATUAL",ISNUMBER(SEARCH("INDIVIDUAL",SUBSTITUTE(UPPER($D3015)," ","")))),"PREMIUM FREE",""))))</f>
        <v/>
      </c>
    </row>
    <row r="3016">
      <c r="AC3016">
        <f>IF($C3016="","",IF(COUNTIF('Códigos Santander (ref)'!$A$2:$A$79,$C3016)&gt;0,"SANTANDER",IF(COUNTIF('Códigos Itaú (ref)'!$A$2:$A$44,$C3016)&gt;0,"ITAU",IF(AND(TRIM(UPPER($I3016))="CONTRATUAL",ISNUMBER(SEARCH("INDIVIDUAL",SUBSTITUTE(UPPER($D3016)," ","")))),"PREMIUM FREE",""))))</f>
        <v/>
      </c>
    </row>
    <row r="3017">
      <c r="AC3017">
        <f>IF($C3017="","",IF(COUNTIF('Códigos Santander (ref)'!$A$2:$A$79,$C3017)&gt;0,"SANTANDER",IF(COUNTIF('Códigos Itaú (ref)'!$A$2:$A$44,$C3017)&gt;0,"ITAU",IF(AND(TRIM(UPPER($I3017))="CONTRATUAL",ISNUMBER(SEARCH("INDIVIDUAL",SUBSTITUTE(UPPER($D3017)," ","")))),"PREMIUM FREE",""))))</f>
        <v/>
      </c>
    </row>
    <row r="3018">
      <c r="AC3018">
        <f>IF($C3018="","",IF(COUNTIF('Códigos Santander (ref)'!$A$2:$A$79,$C3018)&gt;0,"SANTANDER",IF(COUNTIF('Códigos Itaú (ref)'!$A$2:$A$44,$C3018)&gt;0,"ITAU",IF(AND(TRIM(UPPER($I3018))="CONTRATUAL",ISNUMBER(SEARCH("INDIVIDUAL",SUBSTITUTE(UPPER($D3018)," ","")))),"PREMIUM FREE",""))))</f>
        <v/>
      </c>
    </row>
    <row r="3019">
      <c r="AC3019">
        <f>IF($C3019="","",IF(COUNTIF('Códigos Santander (ref)'!$A$2:$A$79,$C3019)&gt;0,"SANTANDER",IF(COUNTIF('Códigos Itaú (ref)'!$A$2:$A$44,$C3019)&gt;0,"ITAU",IF(AND(TRIM(UPPER($I3019))="CONTRATUAL",ISNUMBER(SEARCH("INDIVIDUAL",SUBSTITUTE(UPPER($D3019)," ","")))),"PREMIUM FREE",""))))</f>
        <v/>
      </c>
    </row>
    <row r="3020">
      <c r="AC3020">
        <f>IF($C3020="","",IF(COUNTIF('Códigos Santander (ref)'!$A$2:$A$79,$C3020)&gt;0,"SANTANDER",IF(COUNTIF('Códigos Itaú (ref)'!$A$2:$A$44,$C3020)&gt;0,"ITAU",IF(AND(TRIM(UPPER($I3020))="CONTRATUAL",ISNUMBER(SEARCH("INDIVIDUAL",SUBSTITUTE(UPPER($D3020)," ","")))),"PREMIUM FREE",""))))</f>
        <v/>
      </c>
    </row>
    <row r="3021">
      <c r="AC3021">
        <f>IF($C3021="","",IF(COUNTIF('Códigos Santander (ref)'!$A$2:$A$79,$C3021)&gt;0,"SANTANDER",IF(COUNTIF('Códigos Itaú (ref)'!$A$2:$A$44,$C3021)&gt;0,"ITAU",IF(AND(TRIM(UPPER($I3021))="CONTRATUAL",ISNUMBER(SEARCH("INDIVIDUAL",SUBSTITUTE(UPPER($D3021)," ","")))),"PREMIUM FREE",""))))</f>
        <v/>
      </c>
    </row>
    <row r="3022">
      <c r="AC3022">
        <f>IF($C3022="","",IF(COUNTIF('Códigos Santander (ref)'!$A$2:$A$79,$C3022)&gt;0,"SANTANDER",IF(COUNTIF('Códigos Itaú (ref)'!$A$2:$A$44,$C3022)&gt;0,"ITAU",IF(AND(TRIM(UPPER($I3022))="CONTRATUAL",ISNUMBER(SEARCH("INDIVIDUAL",SUBSTITUTE(UPPER($D3022)," ","")))),"PREMIUM FREE",""))))</f>
        <v/>
      </c>
    </row>
    <row r="3023">
      <c r="AC3023">
        <f>IF($C3023="","",IF(COUNTIF('Códigos Santander (ref)'!$A$2:$A$79,$C3023)&gt;0,"SANTANDER",IF(COUNTIF('Códigos Itaú (ref)'!$A$2:$A$44,$C3023)&gt;0,"ITAU",IF(AND(TRIM(UPPER($I3023))="CONTRATUAL",ISNUMBER(SEARCH("INDIVIDUAL",SUBSTITUTE(UPPER($D3023)," ","")))),"PREMIUM FREE",""))))</f>
        <v/>
      </c>
    </row>
    <row r="3024">
      <c r="AC3024">
        <f>IF($C3024="","",IF(COUNTIF('Códigos Santander (ref)'!$A$2:$A$79,$C3024)&gt;0,"SANTANDER",IF(COUNTIF('Códigos Itaú (ref)'!$A$2:$A$44,$C3024)&gt;0,"ITAU",IF(AND(TRIM(UPPER($I3024))="CONTRATUAL",ISNUMBER(SEARCH("INDIVIDUAL",SUBSTITUTE(UPPER($D3024)," ","")))),"PREMIUM FREE",""))))</f>
        <v/>
      </c>
    </row>
    <row r="3025">
      <c r="AC3025">
        <f>IF($C3025="","",IF(COUNTIF('Códigos Santander (ref)'!$A$2:$A$79,$C3025)&gt;0,"SANTANDER",IF(COUNTIF('Códigos Itaú (ref)'!$A$2:$A$44,$C3025)&gt;0,"ITAU",IF(AND(TRIM(UPPER($I3025))="CONTRATUAL",ISNUMBER(SEARCH("INDIVIDUAL",SUBSTITUTE(UPPER($D3025)," ","")))),"PREMIUM FREE",""))))</f>
        <v/>
      </c>
    </row>
    <row r="3026">
      <c r="AC3026">
        <f>IF($C3026="","",IF(COUNTIF('Códigos Santander (ref)'!$A$2:$A$79,$C3026)&gt;0,"SANTANDER",IF(COUNTIF('Códigos Itaú (ref)'!$A$2:$A$44,$C3026)&gt;0,"ITAU",IF(AND(TRIM(UPPER($I3026))="CONTRATUAL",ISNUMBER(SEARCH("INDIVIDUAL",SUBSTITUTE(UPPER($D3026)," ","")))),"PREMIUM FREE",""))))</f>
        <v/>
      </c>
    </row>
    <row r="3027">
      <c r="AC3027">
        <f>IF($C3027="","",IF(COUNTIF('Códigos Santander (ref)'!$A$2:$A$79,$C3027)&gt;0,"SANTANDER",IF(COUNTIF('Códigos Itaú (ref)'!$A$2:$A$44,$C3027)&gt;0,"ITAU",IF(AND(TRIM(UPPER($I3027))="CONTRATUAL",ISNUMBER(SEARCH("INDIVIDUAL",SUBSTITUTE(UPPER($D3027)," ","")))),"PREMIUM FREE",""))))</f>
        <v/>
      </c>
    </row>
    <row r="3028">
      <c r="AC3028">
        <f>IF($C3028="","",IF(COUNTIF('Códigos Santander (ref)'!$A$2:$A$79,$C3028)&gt;0,"SANTANDER",IF(COUNTIF('Códigos Itaú (ref)'!$A$2:$A$44,$C3028)&gt;0,"ITAU",IF(AND(TRIM(UPPER($I3028))="CONTRATUAL",ISNUMBER(SEARCH("INDIVIDUAL",SUBSTITUTE(UPPER($D3028)," ","")))),"PREMIUM FREE",""))))</f>
        <v/>
      </c>
    </row>
    <row r="3029">
      <c r="AC3029">
        <f>IF($C3029="","",IF(COUNTIF('Códigos Santander (ref)'!$A$2:$A$79,$C3029)&gt;0,"SANTANDER",IF(COUNTIF('Códigos Itaú (ref)'!$A$2:$A$44,$C3029)&gt;0,"ITAU",IF(AND(TRIM(UPPER($I3029))="CONTRATUAL",ISNUMBER(SEARCH("INDIVIDUAL",SUBSTITUTE(UPPER($D3029)," ","")))),"PREMIUM FREE",""))))</f>
        <v/>
      </c>
    </row>
    <row r="3030">
      <c r="AC3030">
        <f>IF($C3030="","",IF(COUNTIF('Códigos Santander (ref)'!$A$2:$A$79,$C3030)&gt;0,"SANTANDER",IF(COUNTIF('Códigos Itaú (ref)'!$A$2:$A$44,$C3030)&gt;0,"ITAU",IF(AND(TRIM(UPPER($I3030))="CONTRATUAL",ISNUMBER(SEARCH("INDIVIDUAL",SUBSTITUTE(UPPER($D3030)," ","")))),"PREMIUM FREE",""))))</f>
        <v/>
      </c>
    </row>
    <row r="3031">
      <c r="AC3031">
        <f>IF($C3031="","",IF(COUNTIF('Códigos Santander (ref)'!$A$2:$A$79,$C3031)&gt;0,"SANTANDER",IF(COUNTIF('Códigos Itaú (ref)'!$A$2:$A$44,$C3031)&gt;0,"ITAU",IF(AND(TRIM(UPPER($I3031))="CONTRATUAL",ISNUMBER(SEARCH("INDIVIDUAL",SUBSTITUTE(UPPER($D3031)," ","")))),"PREMIUM FREE",""))))</f>
        <v/>
      </c>
    </row>
    <row r="3032">
      <c r="AC3032">
        <f>IF($C3032="","",IF(COUNTIF('Códigos Santander (ref)'!$A$2:$A$79,$C3032)&gt;0,"SANTANDER",IF(COUNTIF('Códigos Itaú (ref)'!$A$2:$A$44,$C3032)&gt;0,"ITAU",IF(AND(TRIM(UPPER($I3032))="CONTRATUAL",ISNUMBER(SEARCH("INDIVIDUAL",SUBSTITUTE(UPPER($D3032)," ","")))),"PREMIUM FREE",""))))</f>
        <v/>
      </c>
    </row>
    <row r="3033">
      <c r="AC3033">
        <f>IF($C3033="","",IF(COUNTIF('Códigos Santander (ref)'!$A$2:$A$79,$C3033)&gt;0,"SANTANDER",IF(COUNTIF('Códigos Itaú (ref)'!$A$2:$A$44,$C3033)&gt;0,"ITAU",IF(AND(TRIM(UPPER($I3033))="CONTRATUAL",ISNUMBER(SEARCH("INDIVIDUAL",SUBSTITUTE(UPPER($D3033)," ","")))),"PREMIUM FREE",""))))</f>
        <v/>
      </c>
    </row>
    <row r="3034">
      <c r="AC3034">
        <f>IF($C3034="","",IF(COUNTIF('Códigos Santander (ref)'!$A$2:$A$79,$C3034)&gt;0,"SANTANDER",IF(COUNTIF('Códigos Itaú (ref)'!$A$2:$A$44,$C3034)&gt;0,"ITAU",IF(AND(TRIM(UPPER($I3034))="CONTRATUAL",ISNUMBER(SEARCH("INDIVIDUAL",SUBSTITUTE(UPPER($D3034)," ","")))),"PREMIUM FREE",""))))</f>
        <v/>
      </c>
    </row>
    <row r="3035">
      <c r="AC3035">
        <f>IF($C3035="","",IF(COUNTIF('Códigos Santander (ref)'!$A$2:$A$79,$C3035)&gt;0,"SANTANDER",IF(COUNTIF('Códigos Itaú (ref)'!$A$2:$A$44,$C3035)&gt;0,"ITAU",IF(AND(TRIM(UPPER($I3035))="CONTRATUAL",ISNUMBER(SEARCH("INDIVIDUAL",SUBSTITUTE(UPPER($D3035)," ","")))),"PREMIUM FREE",""))))</f>
        <v/>
      </c>
    </row>
    <row r="3036">
      <c r="AC3036">
        <f>IF($C3036="","",IF(COUNTIF('Códigos Santander (ref)'!$A$2:$A$79,$C3036)&gt;0,"SANTANDER",IF(COUNTIF('Códigos Itaú (ref)'!$A$2:$A$44,$C3036)&gt;0,"ITAU",IF(AND(TRIM(UPPER($I3036))="CONTRATUAL",ISNUMBER(SEARCH("INDIVIDUAL",SUBSTITUTE(UPPER($D3036)," ","")))),"PREMIUM FREE",""))))</f>
        <v/>
      </c>
    </row>
    <row r="3037">
      <c r="AC3037">
        <f>IF($C3037="","",IF(COUNTIF('Códigos Santander (ref)'!$A$2:$A$79,$C3037)&gt;0,"SANTANDER",IF(COUNTIF('Códigos Itaú (ref)'!$A$2:$A$44,$C3037)&gt;0,"ITAU",IF(AND(TRIM(UPPER($I3037))="CONTRATUAL",ISNUMBER(SEARCH("INDIVIDUAL",SUBSTITUTE(UPPER($D3037)," ","")))),"PREMIUM FREE",""))))</f>
        <v/>
      </c>
    </row>
    <row r="3038">
      <c r="AC3038">
        <f>IF($C3038="","",IF(COUNTIF('Códigos Santander (ref)'!$A$2:$A$79,$C3038)&gt;0,"SANTANDER",IF(COUNTIF('Códigos Itaú (ref)'!$A$2:$A$44,$C3038)&gt;0,"ITAU",IF(AND(TRIM(UPPER($I3038))="CONTRATUAL",ISNUMBER(SEARCH("INDIVIDUAL",SUBSTITUTE(UPPER($D3038)," ","")))),"PREMIUM FREE",""))))</f>
        <v/>
      </c>
    </row>
    <row r="3039">
      <c r="AC3039">
        <f>IF($C3039="","",IF(COUNTIF('Códigos Santander (ref)'!$A$2:$A$79,$C3039)&gt;0,"SANTANDER",IF(COUNTIF('Códigos Itaú (ref)'!$A$2:$A$44,$C3039)&gt;0,"ITAU",IF(AND(TRIM(UPPER($I3039))="CONTRATUAL",ISNUMBER(SEARCH("INDIVIDUAL",SUBSTITUTE(UPPER($D3039)," ","")))),"PREMIUM FREE",""))))</f>
        <v/>
      </c>
    </row>
    <row r="3040">
      <c r="AC3040">
        <f>IF($C3040="","",IF(COUNTIF('Códigos Santander (ref)'!$A$2:$A$79,$C3040)&gt;0,"SANTANDER",IF(COUNTIF('Códigos Itaú (ref)'!$A$2:$A$44,$C3040)&gt;0,"ITAU",IF(AND(TRIM(UPPER($I3040))="CONTRATUAL",ISNUMBER(SEARCH("INDIVIDUAL",SUBSTITUTE(UPPER($D3040)," ","")))),"PREMIUM FREE",""))))</f>
        <v/>
      </c>
    </row>
    <row r="3041">
      <c r="AC3041">
        <f>IF($C3041="","",IF(COUNTIF('Códigos Santander (ref)'!$A$2:$A$79,$C3041)&gt;0,"SANTANDER",IF(COUNTIF('Códigos Itaú (ref)'!$A$2:$A$44,$C3041)&gt;0,"ITAU",IF(AND(TRIM(UPPER($I3041))="CONTRATUAL",ISNUMBER(SEARCH("INDIVIDUAL",SUBSTITUTE(UPPER($D3041)," ","")))),"PREMIUM FREE",""))))</f>
        <v/>
      </c>
    </row>
    <row r="3042">
      <c r="AC3042">
        <f>IF($C3042="","",IF(COUNTIF('Códigos Santander (ref)'!$A$2:$A$79,$C3042)&gt;0,"SANTANDER",IF(COUNTIF('Códigos Itaú (ref)'!$A$2:$A$44,$C3042)&gt;0,"ITAU",IF(AND(TRIM(UPPER($I3042))="CONTRATUAL",ISNUMBER(SEARCH("INDIVIDUAL",SUBSTITUTE(UPPER($D3042)," ","")))),"PREMIUM FREE",""))))</f>
        <v/>
      </c>
    </row>
    <row r="3043">
      <c r="AC3043">
        <f>IF($C3043="","",IF(COUNTIF('Códigos Santander (ref)'!$A$2:$A$79,$C3043)&gt;0,"SANTANDER",IF(COUNTIF('Códigos Itaú (ref)'!$A$2:$A$44,$C3043)&gt;0,"ITAU",IF(AND(TRIM(UPPER($I3043))="CONTRATUAL",ISNUMBER(SEARCH("INDIVIDUAL",SUBSTITUTE(UPPER($D3043)," ","")))),"PREMIUM FREE",""))))</f>
        <v/>
      </c>
    </row>
    <row r="3044">
      <c r="AC3044">
        <f>IF($C3044="","",IF(COUNTIF('Códigos Santander (ref)'!$A$2:$A$79,$C3044)&gt;0,"SANTANDER",IF(COUNTIF('Códigos Itaú (ref)'!$A$2:$A$44,$C3044)&gt;0,"ITAU",IF(AND(TRIM(UPPER($I3044))="CONTRATUAL",ISNUMBER(SEARCH("INDIVIDUAL",SUBSTITUTE(UPPER($D3044)," ","")))),"PREMIUM FREE",""))))</f>
        <v/>
      </c>
    </row>
    <row r="3045">
      <c r="AC3045">
        <f>IF($C3045="","",IF(COUNTIF('Códigos Santander (ref)'!$A$2:$A$79,$C3045)&gt;0,"SANTANDER",IF(COUNTIF('Códigos Itaú (ref)'!$A$2:$A$44,$C3045)&gt;0,"ITAU",IF(AND(TRIM(UPPER($I3045))="CONTRATUAL",ISNUMBER(SEARCH("INDIVIDUAL",SUBSTITUTE(UPPER($D3045)," ","")))),"PREMIUM FREE",""))))</f>
        <v/>
      </c>
    </row>
    <row r="3046">
      <c r="AC3046">
        <f>IF($C3046="","",IF(COUNTIF('Códigos Santander (ref)'!$A$2:$A$79,$C3046)&gt;0,"SANTANDER",IF(COUNTIF('Códigos Itaú (ref)'!$A$2:$A$44,$C3046)&gt;0,"ITAU",IF(AND(TRIM(UPPER($I3046))="CONTRATUAL",ISNUMBER(SEARCH("INDIVIDUAL",SUBSTITUTE(UPPER($D3046)," ","")))),"PREMIUM FREE",""))))</f>
        <v/>
      </c>
    </row>
    <row r="3047">
      <c r="AC3047">
        <f>IF($C3047="","",IF(COUNTIF('Códigos Santander (ref)'!$A$2:$A$79,$C3047)&gt;0,"SANTANDER",IF(COUNTIF('Códigos Itaú (ref)'!$A$2:$A$44,$C3047)&gt;0,"ITAU",IF(AND(TRIM(UPPER($I3047))="CONTRATUAL",ISNUMBER(SEARCH("INDIVIDUAL",SUBSTITUTE(UPPER($D3047)," ","")))),"PREMIUM FREE",""))))</f>
        <v/>
      </c>
    </row>
    <row r="3048">
      <c r="AC3048">
        <f>IF($C3048="","",IF(COUNTIF('Códigos Santander (ref)'!$A$2:$A$79,$C3048)&gt;0,"SANTANDER",IF(COUNTIF('Códigos Itaú (ref)'!$A$2:$A$44,$C3048)&gt;0,"ITAU",IF(AND(TRIM(UPPER($I3048))="CONTRATUAL",ISNUMBER(SEARCH("INDIVIDUAL",SUBSTITUTE(UPPER($D3048)," ","")))),"PREMIUM FREE",""))))</f>
        <v/>
      </c>
    </row>
    <row r="3049">
      <c r="AC3049">
        <f>IF($C3049="","",IF(COUNTIF('Códigos Santander (ref)'!$A$2:$A$79,$C3049)&gt;0,"SANTANDER",IF(COUNTIF('Códigos Itaú (ref)'!$A$2:$A$44,$C3049)&gt;0,"ITAU",IF(AND(TRIM(UPPER($I3049))="CONTRATUAL",ISNUMBER(SEARCH("INDIVIDUAL",SUBSTITUTE(UPPER($D3049)," ","")))),"PREMIUM FREE",""))))</f>
        <v/>
      </c>
    </row>
    <row r="3050">
      <c r="AC3050">
        <f>IF($C3050="","",IF(COUNTIF('Códigos Santander (ref)'!$A$2:$A$79,$C3050)&gt;0,"SANTANDER",IF(COUNTIF('Códigos Itaú (ref)'!$A$2:$A$44,$C3050)&gt;0,"ITAU",IF(AND(TRIM(UPPER($I3050))="CONTRATUAL",ISNUMBER(SEARCH("INDIVIDUAL",SUBSTITUTE(UPPER($D3050)," ","")))),"PREMIUM FREE",""))))</f>
        <v/>
      </c>
    </row>
    <row r="3051">
      <c r="AC3051">
        <f>IF($C3051="","",IF(COUNTIF('Códigos Santander (ref)'!$A$2:$A$79,$C3051)&gt;0,"SANTANDER",IF(COUNTIF('Códigos Itaú (ref)'!$A$2:$A$44,$C3051)&gt;0,"ITAU",IF(AND(TRIM(UPPER($I3051))="CONTRATUAL",ISNUMBER(SEARCH("INDIVIDUAL",SUBSTITUTE(UPPER($D3051)," ","")))),"PREMIUM FREE",""))))</f>
        <v/>
      </c>
    </row>
    <row r="3052">
      <c r="AC3052">
        <f>IF($C3052="","",IF(COUNTIF('Códigos Santander (ref)'!$A$2:$A$79,$C3052)&gt;0,"SANTANDER",IF(COUNTIF('Códigos Itaú (ref)'!$A$2:$A$44,$C3052)&gt;0,"ITAU",IF(AND(TRIM(UPPER($I3052))="CONTRATUAL",ISNUMBER(SEARCH("INDIVIDUAL",SUBSTITUTE(UPPER($D3052)," ","")))),"PREMIUM FREE",""))))</f>
        <v/>
      </c>
    </row>
    <row r="3053">
      <c r="AC3053">
        <f>IF($C3053="","",IF(COUNTIF('Códigos Santander (ref)'!$A$2:$A$79,$C3053)&gt;0,"SANTANDER",IF(COUNTIF('Códigos Itaú (ref)'!$A$2:$A$44,$C3053)&gt;0,"ITAU",IF(AND(TRIM(UPPER($I3053))="CONTRATUAL",ISNUMBER(SEARCH("INDIVIDUAL",SUBSTITUTE(UPPER($D3053)," ","")))),"PREMIUM FREE",""))))</f>
        <v/>
      </c>
    </row>
    <row r="3054">
      <c r="AC3054">
        <f>IF($C3054="","",IF(COUNTIF('Códigos Santander (ref)'!$A$2:$A$79,$C3054)&gt;0,"SANTANDER",IF(COUNTIF('Códigos Itaú (ref)'!$A$2:$A$44,$C3054)&gt;0,"ITAU",IF(AND(TRIM(UPPER($I3054))="CONTRATUAL",ISNUMBER(SEARCH("INDIVIDUAL",SUBSTITUTE(UPPER($D3054)," ","")))),"PREMIUM FREE",""))))</f>
        <v/>
      </c>
    </row>
    <row r="3055">
      <c r="AC3055">
        <f>IF($C3055="","",IF(COUNTIF('Códigos Santander (ref)'!$A$2:$A$79,$C3055)&gt;0,"SANTANDER",IF(COUNTIF('Códigos Itaú (ref)'!$A$2:$A$44,$C3055)&gt;0,"ITAU",IF(AND(TRIM(UPPER($I3055))="CONTRATUAL",ISNUMBER(SEARCH("INDIVIDUAL",SUBSTITUTE(UPPER($D3055)," ","")))),"PREMIUM FREE",""))))</f>
        <v/>
      </c>
    </row>
    <row r="3056">
      <c r="AC3056">
        <f>IF($C3056="","",IF(COUNTIF('Códigos Santander (ref)'!$A$2:$A$79,$C3056)&gt;0,"SANTANDER",IF(COUNTIF('Códigos Itaú (ref)'!$A$2:$A$44,$C3056)&gt;0,"ITAU",IF(AND(TRIM(UPPER($I3056))="CONTRATUAL",ISNUMBER(SEARCH("INDIVIDUAL",SUBSTITUTE(UPPER($D3056)," ","")))),"PREMIUM FREE",""))))</f>
        <v/>
      </c>
    </row>
    <row r="3057">
      <c r="AC3057">
        <f>IF($C3057="","",IF(COUNTIF('Códigos Santander (ref)'!$A$2:$A$79,$C3057)&gt;0,"SANTANDER",IF(COUNTIF('Códigos Itaú (ref)'!$A$2:$A$44,$C3057)&gt;0,"ITAU",IF(AND(TRIM(UPPER($I3057))="CONTRATUAL",ISNUMBER(SEARCH("INDIVIDUAL",SUBSTITUTE(UPPER($D3057)," ","")))),"PREMIUM FREE",""))))</f>
        <v/>
      </c>
    </row>
    <row r="3058">
      <c r="AC3058">
        <f>IF($C3058="","",IF(COUNTIF('Códigos Santander (ref)'!$A$2:$A$79,$C3058)&gt;0,"SANTANDER",IF(COUNTIF('Códigos Itaú (ref)'!$A$2:$A$44,$C3058)&gt;0,"ITAU",IF(AND(TRIM(UPPER($I3058))="CONTRATUAL",ISNUMBER(SEARCH("INDIVIDUAL",SUBSTITUTE(UPPER($D3058)," ","")))),"PREMIUM FREE",""))))</f>
        <v/>
      </c>
    </row>
    <row r="3059">
      <c r="AC3059">
        <f>IF($C3059="","",IF(COUNTIF('Códigos Santander (ref)'!$A$2:$A$79,$C3059)&gt;0,"SANTANDER",IF(COUNTIF('Códigos Itaú (ref)'!$A$2:$A$44,$C3059)&gt;0,"ITAU",IF(AND(TRIM(UPPER($I3059))="CONTRATUAL",ISNUMBER(SEARCH("INDIVIDUAL",SUBSTITUTE(UPPER($D3059)," ","")))),"PREMIUM FREE",""))))</f>
        <v/>
      </c>
    </row>
    <row r="3060">
      <c r="AC3060">
        <f>IF($C3060="","",IF(COUNTIF('Códigos Santander (ref)'!$A$2:$A$79,$C3060)&gt;0,"SANTANDER",IF(COUNTIF('Códigos Itaú (ref)'!$A$2:$A$44,$C3060)&gt;0,"ITAU",IF(AND(TRIM(UPPER($I3060))="CONTRATUAL",ISNUMBER(SEARCH("INDIVIDUAL",SUBSTITUTE(UPPER($D3060)," ","")))),"PREMIUM FREE",""))))</f>
        <v/>
      </c>
    </row>
    <row r="3061">
      <c r="AC3061">
        <f>IF($C3061="","",IF(COUNTIF('Códigos Santander (ref)'!$A$2:$A$79,$C3061)&gt;0,"SANTANDER",IF(COUNTIF('Códigos Itaú (ref)'!$A$2:$A$44,$C3061)&gt;0,"ITAU",IF(AND(TRIM(UPPER($I3061))="CONTRATUAL",ISNUMBER(SEARCH("INDIVIDUAL",SUBSTITUTE(UPPER($D3061)," ","")))),"PREMIUM FREE",""))))</f>
        <v/>
      </c>
    </row>
    <row r="3062">
      <c r="AC3062">
        <f>IF($C3062="","",IF(COUNTIF('Códigos Santander (ref)'!$A$2:$A$79,$C3062)&gt;0,"SANTANDER",IF(COUNTIF('Códigos Itaú (ref)'!$A$2:$A$44,$C3062)&gt;0,"ITAU",IF(AND(TRIM(UPPER($I3062))="CONTRATUAL",ISNUMBER(SEARCH("INDIVIDUAL",SUBSTITUTE(UPPER($D3062)," ","")))),"PREMIUM FREE",""))))</f>
        <v/>
      </c>
    </row>
    <row r="3063">
      <c r="AC3063">
        <f>IF($C3063="","",IF(COUNTIF('Códigos Santander (ref)'!$A$2:$A$79,$C3063)&gt;0,"SANTANDER",IF(COUNTIF('Códigos Itaú (ref)'!$A$2:$A$44,$C3063)&gt;0,"ITAU",IF(AND(TRIM(UPPER($I3063))="CONTRATUAL",ISNUMBER(SEARCH("INDIVIDUAL",SUBSTITUTE(UPPER($D3063)," ","")))),"PREMIUM FREE",""))))</f>
        <v/>
      </c>
    </row>
    <row r="3064">
      <c r="AC3064">
        <f>IF($C3064="","",IF(COUNTIF('Códigos Santander (ref)'!$A$2:$A$79,$C3064)&gt;0,"SANTANDER",IF(COUNTIF('Códigos Itaú (ref)'!$A$2:$A$44,$C3064)&gt;0,"ITAU",IF(AND(TRIM(UPPER($I3064))="CONTRATUAL",ISNUMBER(SEARCH("INDIVIDUAL",SUBSTITUTE(UPPER($D3064)," ","")))),"PREMIUM FREE",""))))</f>
        <v/>
      </c>
    </row>
    <row r="3065">
      <c r="AC3065">
        <f>IF($C3065="","",IF(COUNTIF('Códigos Santander (ref)'!$A$2:$A$79,$C3065)&gt;0,"SANTANDER",IF(COUNTIF('Códigos Itaú (ref)'!$A$2:$A$44,$C3065)&gt;0,"ITAU",IF(AND(TRIM(UPPER($I3065))="CONTRATUAL",ISNUMBER(SEARCH("INDIVIDUAL",SUBSTITUTE(UPPER($D3065)," ","")))),"PREMIUM FREE",""))))</f>
        <v/>
      </c>
    </row>
    <row r="3066">
      <c r="AC3066">
        <f>IF($C3066="","",IF(COUNTIF('Códigos Santander (ref)'!$A$2:$A$79,$C3066)&gt;0,"SANTANDER",IF(COUNTIF('Códigos Itaú (ref)'!$A$2:$A$44,$C3066)&gt;0,"ITAU",IF(AND(TRIM(UPPER($I3066))="CONTRATUAL",ISNUMBER(SEARCH("INDIVIDUAL",SUBSTITUTE(UPPER($D3066)," ","")))),"PREMIUM FREE",""))))</f>
        <v/>
      </c>
    </row>
    <row r="3067">
      <c r="AC3067">
        <f>IF($C3067="","",IF(COUNTIF('Códigos Santander (ref)'!$A$2:$A$79,$C3067)&gt;0,"SANTANDER",IF(COUNTIF('Códigos Itaú (ref)'!$A$2:$A$44,$C3067)&gt;0,"ITAU",IF(AND(TRIM(UPPER($I3067))="CONTRATUAL",ISNUMBER(SEARCH("INDIVIDUAL",SUBSTITUTE(UPPER($D3067)," ","")))),"PREMIUM FREE",""))))</f>
        <v/>
      </c>
    </row>
    <row r="3068">
      <c r="AC3068">
        <f>IF($C3068="","",IF(COUNTIF('Códigos Santander (ref)'!$A$2:$A$79,$C3068)&gt;0,"SANTANDER",IF(COUNTIF('Códigos Itaú (ref)'!$A$2:$A$44,$C3068)&gt;0,"ITAU",IF(AND(TRIM(UPPER($I3068))="CONTRATUAL",ISNUMBER(SEARCH("INDIVIDUAL",SUBSTITUTE(UPPER($D3068)," ","")))),"PREMIUM FREE",""))))</f>
        <v/>
      </c>
    </row>
    <row r="3069">
      <c r="AC3069">
        <f>IF($C3069="","",IF(COUNTIF('Códigos Santander (ref)'!$A$2:$A$79,$C3069)&gt;0,"SANTANDER",IF(COUNTIF('Códigos Itaú (ref)'!$A$2:$A$44,$C3069)&gt;0,"ITAU",IF(AND(TRIM(UPPER($I3069))="CONTRATUAL",ISNUMBER(SEARCH("INDIVIDUAL",SUBSTITUTE(UPPER($D3069)," ","")))),"PREMIUM FREE",""))))</f>
        <v/>
      </c>
    </row>
    <row r="3070">
      <c r="AC3070">
        <f>IF($C3070="","",IF(COUNTIF('Códigos Santander (ref)'!$A$2:$A$79,$C3070)&gt;0,"SANTANDER",IF(COUNTIF('Códigos Itaú (ref)'!$A$2:$A$44,$C3070)&gt;0,"ITAU",IF(AND(TRIM(UPPER($I3070))="CONTRATUAL",ISNUMBER(SEARCH("INDIVIDUAL",SUBSTITUTE(UPPER($D3070)," ","")))),"PREMIUM FREE",""))))</f>
        <v/>
      </c>
    </row>
    <row r="3071">
      <c r="AC3071">
        <f>IF($C3071="","",IF(COUNTIF('Códigos Santander (ref)'!$A$2:$A$79,$C3071)&gt;0,"SANTANDER",IF(COUNTIF('Códigos Itaú (ref)'!$A$2:$A$44,$C3071)&gt;0,"ITAU",IF(AND(TRIM(UPPER($I3071))="CONTRATUAL",ISNUMBER(SEARCH("INDIVIDUAL",SUBSTITUTE(UPPER($D3071)," ","")))),"PREMIUM FREE",""))))</f>
        <v/>
      </c>
    </row>
    <row r="3072">
      <c r="AC3072">
        <f>IF($C3072="","",IF(COUNTIF('Códigos Santander (ref)'!$A$2:$A$79,$C3072)&gt;0,"SANTANDER",IF(COUNTIF('Códigos Itaú (ref)'!$A$2:$A$44,$C3072)&gt;0,"ITAU",IF(AND(TRIM(UPPER($I3072))="CONTRATUAL",ISNUMBER(SEARCH("INDIVIDUAL",SUBSTITUTE(UPPER($D3072)," ","")))),"PREMIUM FREE",""))))</f>
        <v/>
      </c>
    </row>
    <row r="3073">
      <c r="AC3073">
        <f>IF($C3073="","",IF(COUNTIF('Códigos Santander (ref)'!$A$2:$A$79,$C3073)&gt;0,"SANTANDER",IF(COUNTIF('Códigos Itaú (ref)'!$A$2:$A$44,$C3073)&gt;0,"ITAU",IF(AND(TRIM(UPPER($I3073))="CONTRATUAL",ISNUMBER(SEARCH("INDIVIDUAL",SUBSTITUTE(UPPER($D3073)," ","")))),"PREMIUM FREE",""))))</f>
        <v/>
      </c>
    </row>
    <row r="3074">
      <c r="AC3074">
        <f>IF($C3074="","",IF(COUNTIF('Códigos Santander (ref)'!$A$2:$A$79,$C3074)&gt;0,"SANTANDER",IF(COUNTIF('Códigos Itaú (ref)'!$A$2:$A$44,$C3074)&gt;0,"ITAU",IF(AND(TRIM(UPPER($I3074))="CONTRATUAL",ISNUMBER(SEARCH("INDIVIDUAL",SUBSTITUTE(UPPER($D3074)," ","")))),"PREMIUM FREE",""))))</f>
        <v/>
      </c>
    </row>
    <row r="3075">
      <c r="AC3075">
        <f>IF($C3075="","",IF(COUNTIF('Códigos Santander (ref)'!$A$2:$A$79,$C3075)&gt;0,"SANTANDER",IF(COUNTIF('Códigos Itaú (ref)'!$A$2:$A$44,$C3075)&gt;0,"ITAU",IF(AND(TRIM(UPPER($I3075))="CONTRATUAL",ISNUMBER(SEARCH("INDIVIDUAL",SUBSTITUTE(UPPER($D3075)," ","")))),"PREMIUM FREE",""))))</f>
        <v/>
      </c>
    </row>
    <row r="3076">
      <c r="AC3076">
        <f>IF($C3076="","",IF(COUNTIF('Códigos Santander (ref)'!$A$2:$A$79,$C3076)&gt;0,"SANTANDER",IF(COUNTIF('Códigos Itaú (ref)'!$A$2:$A$44,$C3076)&gt;0,"ITAU",IF(AND(TRIM(UPPER($I3076))="CONTRATUAL",ISNUMBER(SEARCH("INDIVIDUAL",SUBSTITUTE(UPPER($D3076)," ","")))),"PREMIUM FREE",""))))</f>
        <v/>
      </c>
    </row>
    <row r="3077">
      <c r="AC3077">
        <f>IF($C3077="","",IF(COUNTIF('Códigos Santander (ref)'!$A$2:$A$79,$C3077)&gt;0,"SANTANDER",IF(COUNTIF('Códigos Itaú (ref)'!$A$2:$A$44,$C3077)&gt;0,"ITAU",IF(AND(TRIM(UPPER($I3077))="CONTRATUAL",ISNUMBER(SEARCH("INDIVIDUAL",SUBSTITUTE(UPPER($D3077)," ","")))),"PREMIUM FREE",""))))</f>
        <v/>
      </c>
    </row>
    <row r="3078">
      <c r="AC3078">
        <f>IF($C3078="","",IF(COUNTIF('Códigos Santander (ref)'!$A$2:$A$79,$C3078)&gt;0,"SANTANDER",IF(COUNTIF('Códigos Itaú (ref)'!$A$2:$A$44,$C3078)&gt;0,"ITAU",IF(AND(TRIM(UPPER($I3078))="CONTRATUAL",ISNUMBER(SEARCH("INDIVIDUAL",SUBSTITUTE(UPPER($D3078)," ","")))),"PREMIUM FREE",""))))</f>
        <v/>
      </c>
    </row>
    <row r="3079">
      <c r="AC3079">
        <f>IF($C3079="","",IF(COUNTIF('Códigos Santander (ref)'!$A$2:$A$79,$C3079)&gt;0,"SANTANDER",IF(COUNTIF('Códigos Itaú (ref)'!$A$2:$A$44,$C3079)&gt;0,"ITAU",IF(AND(TRIM(UPPER($I3079))="CONTRATUAL",ISNUMBER(SEARCH("INDIVIDUAL",SUBSTITUTE(UPPER($D3079)," ","")))),"PREMIUM FREE",""))))</f>
        <v/>
      </c>
    </row>
    <row r="3080">
      <c r="AC3080">
        <f>IF($C3080="","",IF(COUNTIF('Códigos Santander (ref)'!$A$2:$A$79,$C3080)&gt;0,"SANTANDER",IF(COUNTIF('Códigos Itaú (ref)'!$A$2:$A$44,$C3080)&gt;0,"ITAU",IF(AND(TRIM(UPPER($I3080))="CONTRATUAL",ISNUMBER(SEARCH("INDIVIDUAL",SUBSTITUTE(UPPER($D3080)," ","")))),"PREMIUM FREE",""))))</f>
        <v/>
      </c>
    </row>
    <row r="3081">
      <c r="AC3081">
        <f>IF($C3081="","",IF(COUNTIF('Códigos Santander (ref)'!$A$2:$A$79,$C3081)&gt;0,"SANTANDER",IF(COUNTIF('Códigos Itaú (ref)'!$A$2:$A$44,$C3081)&gt;0,"ITAU",IF(AND(TRIM(UPPER($I3081))="CONTRATUAL",ISNUMBER(SEARCH("INDIVIDUAL",SUBSTITUTE(UPPER($D3081)," ","")))),"PREMIUM FREE",""))))</f>
        <v/>
      </c>
    </row>
    <row r="3082">
      <c r="AC3082">
        <f>IF($C3082="","",IF(COUNTIF('Códigos Santander (ref)'!$A$2:$A$79,$C3082)&gt;0,"SANTANDER",IF(COUNTIF('Códigos Itaú (ref)'!$A$2:$A$44,$C3082)&gt;0,"ITAU",IF(AND(TRIM(UPPER($I3082))="CONTRATUAL",ISNUMBER(SEARCH("INDIVIDUAL",SUBSTITUTE(UPPER($D3082)," ","")))),"PREMIUM FREE",""))))</f>
        <v/>
      </c>
    </row>
    <row r="3083">
      <c r="AC3083">
        <f>IF($C3083="","",IF(COUNTIF('Códigos Santander (ref)'!$A$2:$A$79,$C3083)&gt;0,"SANTANDER",IF(COUNTIF('Códigos Itaú (ref)'!$A$2:$A$44,$C3083)&gt;0,"ITAU",IF(AND(TRIM(UPPER($I3083))="CONTRATUAL",ISNUMBER(SEARCH("INDIVIDUAL",SUBSTITUTE(UPPER($D3083)," ","")))),"PREMIUM FREE",""))))</f>
        <v/>
      </c>
    </row>
    <row r="3084">
      <c r="AC3084">
        <f>IF($C3084="","",IF(COUNTIF('Códigos Santander (ref)'!$A$2:$A$79,$C3084)&gt;0,"SANTANDER",IF(COUNTIF('Códigos Itaú (ref)'!$A$2:$A$44,$C3084)&gt;0,"ITAU",IF(AND(TRIM(UPPER($I3084))="CONTRATUAL",ISNUMBER(SEARCH("INDIVIDUAL",SUBSTITUTE(UPPER($D3084)," ","")))),"PREMIUM FREE",""))))</f>
        <v/>
      </c>
    </row>
    <row r="3085">
      <c r="AC3085">
        <f>IF($C3085="","",IF(COUNTIF('Códigos Santander (ref)'!$A$2:$A$79,$C3085)&gt;0,"SANTANDER",IF(COUNTIF('Códigos Itaú (ref)'!$A$2:$A$44,$C3085)&gt;0,"ITAU",IF(AND(TRIM(UPPER($I3085))="CONTRATUAL",ISNUMBER(SEARCH("INDIVIDUAL",SUBSTITUTE(UPPER($D3085)," ","")))),"PREMIUM FREE",""))))</f>
        <v/>
      </c>
    </row>
    <row r="3086">
      <c r="AC3086">
        <f>IF($C3086="","",IF(COUNTIF('Códigos Santander (ref)'!$A$2:$A$79,$C3086)&gt;0,"SANTANDER",IF(COUNTIF('Códigos Itaú (ref)'!$A$2:$A$44,$C3086)&gt;0,"ITAU",IF(AND(TRIM(UPPER($I3086))="CONTRATUAL",ISNUMBER(SEARCH("INDIVIDUAL",SUBSTITUTE(UPPER($D3086)," ","")))),"PREMIUM FREE",""))))</f>
        <v/>
      </c>
    </row>
    <row r="3087">
      <c r="AC3087">
        <f>IF($C3087="","",IF(COUNTIF('Códigos Santander (ref)'!$A$2:$A$79,$C3087)&gt;0,"SANTANDER",IF(COUNTIF('Códigos Itaú (ref)'!$A$2:$A$44,$C3087)&gt;0,"ITAU",IF(AND(TRIM(UPPER($I3087))="CONTRATUAL",ISNUMBER(SEARCH("INDIVIDUAL",SUBSTITUTE(UPPER($D3087)," ","")))),"PREMIUM FREE",""))))</f>
        <v/>
      </c>
    </row>
    <row r="3088">
      <c r="AC3088">
        <f>IF($C3088="","",IF(COUNTIF('Códigos Santander (ref)'!$A$2:$A$79,$C3088)&gt;0,"SANTANDER",IF(COUNTIF('Códigos Itaú (ref)'!$A$2:$A$44,$C3088)&gt;0,"ITAU",IF(AND(TRIM(UPPER($I3088))="CONTRATUAL",ISNUMBER(SEARCH("INDIVIDUAL",SUBSTITUTE(UPPER($D3088)," ","")))),"PREMIUM FREE",""))))</f>
        <v/>
      </c>
    </row>
    <row r="3089">
      <c r="AC3089">
        <f>IF($C3089="","",IF(COUNTIF('Códigos Santander (ref)'!$A$2:$A$79,$C3089)&gt;0,"SANTANDER",IF(COUNTIF('Códigos Itaú (ref)'!$A$2:$A$44,$C3089)&gt;0,"ITAU",IF(AND(TRIM(UPPER($I3089))="CONTRATUAL",ISNUMBER(SEARCH("INDIVIDUAL",SUBSTITUTE(UPPER($D3089)," ","")))),"PREMIUM FREE",""))))</f>
        <v/>
      </c>
    </row>
    <row r="3090">
      <c r="AC3090">
        <f>IF($C3090="","",IF(COUNTIF('Códigos Santander (ref)'!$A$2:$A$79,$C3090)&gt;0,"SANTANDER",IF(COUNTIF('Códigos Itaú (ref)'!$A$2:$A$44,$C3090)&gt;0,"ITAU",IF(AND(TRIM(UPPER($I3090))="CONTRATUAL",ISNUMBER(SEARCH("INDIVIDUAL",SUBSTITUTE(UPPER($D3090)," ","")))),"PREMIUM FREE",""))))</f>
        <v/>
      </c>
    </row>
    <row r="3091">
      <c r="AC3091">
        <f>IF($C3091="","",IF(COUNTIF('Códigos Santander (ref)'!$A$2:$A$79,$C3091)&gt;0,"SANTANDER",IF(COUNTIF('Códigos Itaú (ref)'!$A$2:$A$44,$C3091)&gt;0,"ITAU",IF(AND(TRIM(UPPER($I3091))="CONTRATUAL",ISNUMBER(SEARCH("INDIVIDUAL",SUBSTITUTE(UPPER($D3091)," ","")))),"PREMIUM FREE",""))))</f>
        <v/>
      </c>
    </row>
    <row r="3092">
      <c r="AC3092">
        <f>IF($C3092="","",IF(COUNTIF('Códigos Santander (ref)'!$A$2:$A$79,$C3092)&gt;0,"SANTANDER",IF(COUNTIF('Códigos Itaú (ref)'!$A$2:$A$44,$C3092)&gt;0,"ITAU",IF(AND(TRIM(UPPER($I3092))="CONTRATUAL",ISNUMBER(SEARCH("INDIVIDUAL",SUBSTITUTE(UPPER($D3092)," ","")))),"PREMIUM FREE",""))))</f>
        <v/>
      </c>
    </row>
    <row r="3093">
      <c r="AC3093">
        <f>IF($C3093="","",IF(COUNTIF('Códigos Santander (ref)'!$A$2:$A$79,$C3093)&gt;0,"SANTANDER",IF(COUNTIF('Códigos Itaú (ref)'!$A$2:$A$44,$C3093)&gt;0,"ITAU",IF(AND(TRIM(UPPER($I3093))="CONTRATUAL",ISNUMBER(SEARCH("INDIVIDUAL",SUBSTITUTE(UPPER($D3093)," ","")))),"PREMIUM FREE",""))))</f>
        <v/>
      </c>
    </row>
    <row r="3094">
      <c r="AC3094">
        <f>IF($C3094="","",IF(COUNTIF('Códigos Santander (ref)'!$A$2:$A$79,$C3094)&gt;0,"SANTANDER",IF(COUNTIF('Códigos Itaú (ref)'!$A$2:$A$44,$C3094)&gt;0,"ITAU",IF(AND(TRIM(UPPER($I3094))="CONTRATUAL",ISNUMBER(SEARCH("INDIVIDUAL",SUBSTITUTE(UPPER($D3094)," ","")))),"PREMIUM FREE",""))))</f>
        <v/>
      </c>
    </row>
    <row r="3095">
      <c r="AC3095">
        <f>IF($C3095="","",IF(COUNTIF('Códigos Santander (ref)'!$A$2:$A$79,$C3095)&gt;0,"SANTANDER",IF(COUNTIF('Códigos Itaú (ref)'!$A$2:$A$44,$C3095)&gt;0,"ITAU",IF(AND(TRIM(UPPER($I3095))="CONTRATUAL",ISNUMBER(SEARCH("INDIVIDUAL",SUBSTITUTE(UPPER($D3095)," ","")))),"PREMIUM FREE",""))))</f>
        <v/>
      </c>
    </row>
    <row r="3096">
      <c r="AC3096">
        <f>IF($C3096="","",IF(COUNTIF('Códigos Santander (ref)'!$A$2:$A$79,$C3096)&gt;0,"SANTANDER",IF(COUNTIF('Códigos Itaú (ref)'!$A$2:$A$44,$C3096)&gt;0,"ITAU",IF(AND(TRIM(UPPER($I3096))="CONTRATUAL",ISNUMBER(SEARCH("INDIVIDUAL",SUBSTITUTE(UPPER($D3096)," ","")))),"PREMIUM FREE",""))))</f>
        <v/>
      </c>
    </row>
    <row r="3097">
      <c r="AC3097">
        <f>IF($C3097="","",IF(COUNTIF('Códigos Santander (ref)'!$A$2:$A$79,$C3097)&gt;0,"SANTANDER",IF(COUNTIF('Códigos Itaú (ref)'!$A$2:$A$44,$C3097)&gt;0,"ITAU",IF(AND(TRIM(UPPER($I3097))="CONTRATUAL",ISNUMBER(SEARCH("INDIVIDUAL",SUBSTITUTE(UPPER($D3097)," ","")))),"PREMIUM FREE",""))))</f>
        <v/>
      </c>
    </row>
    <row r="3098">
      <c r="AC3098">
        <f>IF($C3098="","",IF(COUNTIF('Códigos Santander (ref)'!$A$2:$A$79,$C3098)&gt;0,"SANTANDER",IF(COUNTIF('Códigos Itaú (ref)'!$A$2:$A$44,$C3098)&gt;0,"ITAU",IF(AND(TRIM(UPPER($I3098))="CONTRATUAL",ISNUMBER(SEARCH("INDIVIDUAL",SUBSTITUTE(UPPER($D3098)," ","")))),"PREMIUM FREE",""))))</f>
        <v/>
      </c>
    </row>
    <row r="3099">
      <c r="AC3099">
        <f>IF($C3099="","",IF(COUNTIF('Códigos Santander (ref)'!$A$2:$A$79,$C3099)&gt;0,"SANTANDER",IF(COUNTIF('Códigos Itaú (ref)'!$A$2:$A$44,$C3099)&gt;0,"ITAU",IF(AND(TRIM(UPPER($I3099))="CONTRATUAL",ISNUMBER(SEARCH("INDIVIDUAL",SUBSTITUTE(UPPER($D3099)," ","")))),"PREMIUM FREE",""))))</f>
        <v/>
      </c>
    </row>
    <row r="3100">
      <c r="AC3100">
        <f>IF($C3100="","",IF(COUNTIF('Códigos Santander (ref)'!$A$2:$A$79,$C3100)&gt;0,"SANTANDER",IF(COUNTIF('Códigos Itaú (ref)'!$A$2:$A$44,$C3100)&gt;0,"ITAU",IF(AND(TRIM(UPPER($I3100))="CONTRATUAL",ISNUMBER(SEARCH("INDIVIDUAL",SUBSTITUTE(UPPER($D3100)," ","")))),"PREMIUM FREE",""))))</f>
        <v/>
      </c>
    </row>
    <row r="3101">
      <c r="AC3101">
        <f>IF($C3101="","",IF(COUNTIF('Códigos Santander (ref)'!$A$2:$A$79,$C3101)&gt;0,"SANTANDER",IF(COUNTIF('Códigos Itaú (ref)'!$A$2:$A$44,$C3101)&gt;0,"ITAU",IF(AND(TRIM(UPPER($I3101))="CONTRATUAL",ISNUMBER(SEARCH("INDIVIDUAL",SUBSTITUTE(UPPER($D3101)," ","")))),"PREMIUM FREE",""))))</f>
        <v/>
      </c>
    </row>
    <row r="3102">
      <c r="AC3102">
        <f>IF($C3102="","",IF(COUNTIF('Códigos Santander (ref)'!$A$2:$A$79,$C3102)&gt;0,"SANTANDER",IF(COUNTIF('Códigos Itaú (ref)'!$A$2:$A$44,$C3102)&gt;0,"ITAU",IF(AND(TRIM(UPPER($I3102))="CONTRATUAL",ISNUMBER(SEARCH("INDIVIDUAL",SUBSTITUTE(UPPER($D3102)," ","")))),"PREMIUM FREE",""))))</f>
        <v/>
      </c>
    </row>
    <row r="3103">
      <c r="AC3103">
        <f>IF($C3103="","",IF(COUNTIF('Códigos Santander (ref)'!$A$2:$A$79,$C3103)&gt;0,"SANTANDER",IF(COUNTIF('Códigos Itaú (ref)'!$A$2:$A$44,$C3103)&gt;0,"ITAU",IF(AND(TRIM(UPPER($I3103))="CONTRATUAL",ISNUMBER(SEARCH("INDIVIDUAL",SUBSTITUTE(UPPER($D3103)," ","")))),"PREMIUM FREE",""))))</f>
        <v/>
      </c>
    </row>
    <row r="3104">
      <c r="AC3104">
        <f>IF($C3104="","",IF(COUNTIF('Códigos Santander (ref)'!$A$2:$A$79,$C3104)&gt;0,"SANTANDER",IF(COUNTIF('Códigos Itaú (ref)'!$A$2:$A$44,$C3104)&gt;0,"ITAU",IF(AND(TRIM(UPPER($I3104))="CONTRATUAL",ISNUMBER(SEARCH("INDIVIDUAL",SUBSTITUTE(UPPER($D3104)," ","")))),"PREMIUM FREE",""))))</f>
        <v/>
      </c>
    </row>
    <row r="3105">
      <c r="AC3105">
        <f>IF($C3105="","",IF(COUNTIF('Códigos Santander (ref)'!$A$2:$A$79,$C3105)&gt;0,"SANTANDER",IF(COUNTIF('Códigos Itaú (ref)'!$A$2:$A$44,$C3105)&gt;0,"ITAU",IF(AND(TRIM(UPPER($I3105))="CONTRATUAL",ISNUMBER(SEARCH("INDIVIDUAL",SUBSTITUTE(UPPER($D3105)," ","")))),"PREMIUM FREE",""))))</f>
        <v/>
      </c>
    </row>
    <row r="3106">
      <c r="AC3106">
        <f>IF($C3106="","",IF(COUNTIF('Códigos Santander (ref)'!$A$2:$A$79,$C3106)&gt;0,"SANTANDER",IF(COUNTIF('Códigos Itaú (ref)'!$A$2:$A$44,$C3106)&gt;0,"ITAU",IF(AND(TRIM(UPPER($I3106))="CONTRATUAL",ISNUMBER(SEARCH("INDIVIDUAL",SUBSTITUTE(UPPER($D3106)," ","")))),"PREMIUM FREE",""))))</f>
        <v/>
      </c>
    </row>
    <row r="3107">
      <c r="AC3107">
        <f>IF($C3107="","",IF(COUNTIF('Códigos Santander (ref)'!$A$2:$A$79,$C3107)&gt;0,"SANTANDER",IF(COUNTIF('Códigos Itaú (ref)'!$A$2:$A$44,$C3107)&gt;0,"ITAU",IF(AND(TRIM(UPPER($I3107))="CONTRATUAL",ISNUMBER(SEARCH("INDIVIDUAL",SUBSTITUTE(UPPER($D3107)," ","")))),"PREMIUM FREE",""))))</f>
        <v/>
      </c>
    </row>
    <row r="3108">
      <c r="AC3108">
        <f>IF($C3108="","",IF(COUNTIF('Códigos Santander (ref)'!$A$2:$A$79,$C3108)&gt;0,"SANTANDER",IF(COUNTIF('Códigos Itaú (ref)'!$A$2:$A$44,$C3108)&gt;0,"ITAU",IF(AND(TRIM(UPPER($I3108))="CONTRATUAL",ISNUMBER(SEARCH("INDIVIDUAL",SUBSTITUTE(UPPER($D3108)," ","")))),"PREMIUM FREE",""))))</f>
        <v/>
      </c>
    </row>
    <row r="3109">
      <c r="AC3109">
        <f>IF($C3109="","",IF(COUNTIF('Códigos Santander (ref)'!$A$2:$A$79,$C3109)&gt;0,"SANTANDER",IF(COUNTIF('Códigos Itaú (ref)'!$A$2:$A$44,$C3109)&gt;0,"ITAU",IF(AND(TRIM(UPPER($I3109))="CONTRATUAL",ISNUMBER(SEARCH("INDIVIDUAL",SUBSTITUTE(UPPER($D3109)," ","")))),"PREMIUM FREE",""))))</f>
        <v/>
      </c>
    </row>
    <row r="3110">
      <c r="AC3110">
        <f>IF($C3110="","",IF(COUNTIF('Códigos Santander (ref)'!$A$2:$A$79,$C3110)&gt;0,"SANTANDER",IF(COUNTIF('Códigos Itaú (ref)'!$A$2:$A$44,$C3110)&gt;0,"ITAU",IF(AND(TRIM(UPPER($I3110))="CONTRATUAL",ISNUMBER(SEARCH("INDIVIDUAL",SUBSTITUTE(UPPER($D3110)," ","")))),"PREMIUM FREE",""))))</f>
        <v/>
      </c>
    </row>
    <row r="3111">
      <c r="AC3111">
        <f>IF($C3111="","",IF(COUNTIF('Códigos Santander (ref)'!$A$2:$A$79,$C3111)&gt;0,"SANTANDER",IF(COUNTIF('Códigos Itaú (ref)'!$A$2:$A$44,$C3111)&gt;0,"ITAU",IF(AND(TRIM(UPPER($I3111))="CONTRATUAL",ISNUMBER(SEARCH("INDIVIDUAL",SUBSTITUTE(UPPER($D3111)," ","")))),"PREMIUM FREE",""))))</f>
        <v/>
      </c>
    </row>
    <row r="3112">
      <c r="AC3112">
        <f>IF($C3112="","",IF(COUNTIF('Códigos Santander (ref)'!$A$2:$A$79,$C3112)&gt;0,"SANTANDER",IF(COUNTIF('Códigos Itaú (ref)'!$A$2:$A$44,$C3112)&gt;0,"ITAU",IF(AND(TRIM(UPPER($I3112))="CONTRATUAL",ISNUMBER(SEARCH("INDIVIDUAL",SUBSTITUTE(UPPER($D3112)," ","")))),"PREMIUM FREE",""))))</f>
        <v/>
      </c>
    </row>
    <row r="3113">
      <c r="AC3113">
        <f>IF($C3113="","",IF(COUNTIF('Códigos Santander (ref)'!$A$2:$A$79,$C3113)&gt;0,"SANTANDER",IF(COUNTIF('Códigos Itaú (ref)'!$A$2:$A$44,$C3113)&gt;0,"ITAU",IF(AND(TRIM(UPPER($I3113))="CONTRATUAL",ISNUMBER(SEARCH("INDIVIDUAL",SUBSTITUTE(UPPER($D3113)," ","")))),"PREMIUM FREE",""))))</f>
        <v/>
      </c>
    </row>
    <row r="3114">
      <c r="AC3114">
        <f>IF($C3114="","",IF(COUNTIF('Códigos Santander (ref)'!$A$2:$A$79,$C3114)&gt;0,"SANTANDER",IF(COUNTIF('Códigos Itaú (ref)'!$A$2:$A$44,$C3114)&gt;0,"ITAU",IF(AND(TRIM(UPPER($I3114))="CONTRATUAL",ISNUMBER(SEARCH("INDIVIDUAL",SUBSTITUTE(UPPER($D3114)," ","")))),"PREMIUM FREE",""))))</f>
        <v/>
      </c>
    </row>
    <row r="3115">
      <c r="AC3115">
        <f>IF($C3115="","",IF(COUNTIF('Códigos Santander (ref)'!$A$2:$A$79,$C3115)&gt;0,"SANTANDER",IF(COUNTIF('Códigos Itaú (ref)'!$A$2:$A$44,$C3115)&gt;0,"ITAU",IF(AND(TRIM(UPPER($I3115))="CONTRATUAL",ISNUMBER(SEARCH("INDIVIDUAL",SUBSTITUTE(UPPER($D3115)," ","")))),"PREMIUM FREE",""))))</f>
        <v/>
      </c>
    </row>
    <row r="3116">
      <c r="AC3116">
        <f>IF($C3116="","",IF(COUNTIF('Códigos Santander (ref)'!$A$2:$A$79,$C3116)&gt;0,"SANTANDER",IF(COUNTIF('Códigos Itaú (ref)'!$A$2:$A$44,$C3116)&gt;0,"ITAU",IF(AND(TRIM(UPPER($I3116))="CONTRATUAL",ISNUMBER(SEARCH("INDIVIDUAL",SUBSTITUTE(UPPER($D3116)," ","")))),"PREMIUM FREE",""))))</f>
        <v/>
      </c>
    </row>
    <row r="3117">
      <c r="AC3117">
        <f>IF($C3117="","",IF(COUNTIF('Códigos Santander (ref)'!$A$2:$A$79,$C3117)&gt;0,"SANTANDER",IF(COUNTIF('Códigos Itaú (ref)'!$A$2:$A$44,$C3117)&gt;0,"ITAU",IF(AND(TRIM(UPPER($I3117))="CONTRATUAL",ISNUMBER(SEARCH("INDIVIDUAL",SUBSTITUTE(UPPER($D3117)," ","")))),"PREMIUM FREE",""))))</f>
        <v/>
      </c>
    </row>
    <row r="3118">
      <c r="AC3118">
        <f>IF($C3118="","",IF(COUNTIF('Códigos Santander (ref)'!$A$2:$A$79,$C3118)&gt;0,"SANTANDER",IF(COUNTIF('Códigos Itaú (ref)'!$A$2:$A$44,$C3118)&gt;0,"ITAU",IF(AND(TRIM(UPPER($I3118))="CONTRATUAL",ISNUMBER(SEARCH("INDIVIDUAL",SUBSTITUTE(UPPER($D3118)," ","")))),"PREMIUM FREE",""))))</f>
        <v/>
      </c>
    </row>
    <row r="3119">
      <c r="AC3119">
        <f>IF($C3119="","",IF(COUNTIF('Códigos Santander (ref)'!$A$2:$A$79,$C3119)&gt;0,"SANTANDER",IF(COUNTIF('Códigos Itaú (ref)'!$A$2:$A$44,$C3119)&gt;0,"ITAU",IF(AND(TRIM(UPPER($I3119))="CONTRATUAL",ISNUMBER(SEARCH("INDIVIDUAL",SUBSTITUTE(UPPER($D3119)," ","")))),"PREMIUM FREE",""))))</f>
        <v/>
      </c>
    </row>
    <row r="3120">
      <c r="AC3120">
        <f>IF($C3120="","",IF(COUNTIF('Códigos Santander (ref)'!$A$2:$A$79,$C3120)&gt;0,"SANTANDER",IF(COUNTIF('Códigos Itaú (ref)'!$A$2:$A$44,$C3120)&gt;0,"ITAU",IF(AND(TRIM(UPPER($I3120))="CONTRATUAL",ISNUMBER(SEARCH("INDIVIDUAL",SUBSTITUTE(UPPER($D3120)," ","")))),"PREMIUM FREE",""))))</f>
        <v/>
      </c>
    </row>
    <row r="3121">
      <c r="AC3121">
        <f>IF($C3121="","",IF(COUNTIF('Códigos Santander (ref)'!$A$2:$A$79,$C3121)&gt;0,"SANTANDER",IF(COUNTIF('Códigos Itaú (ref)'!$A$2:$A$44,$C3121)&gt;0,"ITAU",IF(AND(TRIM(UPPER($I3121))="CONTRATUAL",ISNUMBER(SEARCH("INDIVIDUAL",SUBSTITUTE(UPPER($D3121)," ","")))),"PREMIUM FREE",""))))</f>
        <v/>
      </c>
    </row>
    <row r="3122">
      <c r="AC3122">
        <f>IF($C3122="","",IF(COUNTIF('Códigos Santander (ref)'!$A$2:$A$79,$C3122)&gt;0,"SANTANDER",IF(COUNTIF('Códigos Itaú (ref)'!$A$2:$A$44,$C3122)&gt;0,"ITAU",IF(AND(TRIM(UPPER($I3122))="CONTRATUAL",ISNUMBER(SEARCH("INDIVIDUAL",SUBSTITUTE(UPPER($D3122)," ","")))),"PREMIUM FREE",""))))</f>
        <v/>
      </c>
    </row>
    <row r="3123">
      <c r="AC3123">
        <f>IF($C3123="","",IF(COUNTIF('Códigos Santander (ref)'!$A$2:$A$79,$C3123)&gt;0,"SANTANDER",IF(COUNTIF('Códigos Itaú (ref)'!$A$2:$A$44,$C3123)&gt;0,"ITAU",IF(AND(TRIM(UPPER($I3123))="CONTRATUAL",ISNUMBER(SEARCH("INDIVIDUAL",SUBSTITUTE(UPPER($D3123)," ","")))),"PREMIUM FREE",""))))</f>
        <v/>
      </c>
    </row>
    <row r="3124">
      <c r="AC3124">
        <f>IF($C3124="","",IF(COUNTIF('Códigos Santander (ref)'!$A$2:$A$79,$C3124)&gt;0,"SANTANDER",IF(COUNTIF('Códigos Itaú (ref)'!$A$2:$A$44,$C3124)&gt;0,"ITAU",IF(AND(TRIM(UPPER($I3124))="CONTRATUAL",ISNUMBER(SEARCH("INDIVIDUAL",SUBSTITUTE(UPPER($D3124)," ","")))),"PREMIUM FREE",""))))</f>
        <v/>
      </c>
    </row>
    <row r="3125">
      <c r="AC3125">
        <f>IF($C3125="","",IF(COUNTIF('Códigos Santander (ref)'!$A$2:$A$79,$C3125)&gt;0,"SANTANDER",IF(COUNTIF('Códigos Itaú (ref)'!$A$2:$A$44,$C3125)&gt;0,"ITAU",IF(AND(TRIM(UPPER($I3125))="CONTRATUAL",ISNUMBER(SEARCH("INDIVIDUAL",SUBSTITUTE(UPPER($D3125)," ","")))),"PREMIUM FREE",""))))</f>
        <v/>
      </c>
    </row>
    <row r="3126">
      <c r="AC3126">
        <f>IF($C3126="","",IF(COUNTIF('Códigos Santander (ref)'!$A$2:$A$79,$C3126)&gt;0,"SANTANDER",IF(COUNTIF('Códigos Itaú (ref)'!$A$2:$A$44,$C3126)&gt;0,"ITAU",IF(AND(TRIM(UPPER($I3126))="CONTRATUAL",ISNUMBER(SEARCH("INDIVIDUAL",SUBSTITUTE(UPPER($D3126)," ","")))),"PREMIUM FREE",""))))</f>
        <v/>
      </c>
    </row>
    <row r="3127">
      <c r="AC3127">
        <f>IF($C3127="","",IF(COUNTIF('Códigos Santander (ref)'!$A$2:$A$79,$C3127)&gt;0,"SANTANDER",IF(COUNTIF('Códigos Itaú (ref)'!$A$2:$A$44,$C3127)&gt;0,"ITAU",IF(AND(TRIM(UPPER($I3127))="CONTRATUAL",ISNUMBER(SEARCH("INDIVIDUAL",SUBSTITUTE(UPPER($D3127)," ","")))),"PREMIUM FREE",""))))</f>
        <v/>
      </c>
    </row>
    <row r="3128">
      <c r="AC3128">
        <f>IF($C3128="","",IF(COUNTIF('Códigos Santander (ref)'!$A$2:$A$79,$C3128)&gt;0,"SANTANDER",IF(COUNTIF('Códigos Itaú (ref)'!$A$2:$A$44,$C3128)&gt;0,"ITAU",IF(AND(TRIM(UPPER($I3128))="CONTRATUAL",ISNUMBER(SEARCH("INDIVIDUAL",SUBSTITUTE(UPPER($D3128)," ","")))),"PREMIUM FREE",""))))</f>
        <v/>
      </c>
    </row>
    <row r="3129">
      <c r="AC3129">
        <f>IF($C3129="","",IF(COUNTIF('Códigos Santander (ref)'!$A$2:$A$79,$C3129)&gt;0,"SANTANDER",IF(COUNTIF('Códigos Itaú (ref)'!$A$2:$A$44,$C3129)&gt;0,"ITAU",IF(AND(TRIM(UPPER($I3129))="CONTRATUAL",ISNUMBER(SEARCH("INDIVIDUAL",SUBSTITUTE(UPPER($D3129)," ","")))),"PREMIUM FREE",""))))</f>
        <v/>
      </c>
    </row>
    <row r="3130">
      <c r="AC3130">
        <f>IF($C3130="","",IF(COUNTIF('Códigos Santander (ref)'!$A$2:$A$79,$C3130)&gt;0,"SANTANDER",IF(COUNTIF('Códigos Itaú (ref)'!$A$2:$A$44,$C3130)&gt;0,"ITAU",IF(AND(TRIM(UPPER($I3130))="CONTRATUAL",ISNUMBER(SEARCH("INDIVIDUAL",SUBSTITUTE(UPPER($D3130)," ","")))),"PREMIUM FREE",""))))</f>
        <v/>
      </c>
    </row>
    <row r="3131">
      <c r="AC3131">
        <f>IF($C3131="","",IF(COUNTIF('Códigos Santander (ref)'!$A$2:$A$79,$C3131)&gt;0,"SANTANDER",IF(COUNTIF('Códigos Itaú (ref)'!$A$2:$A$44,$C3131)&gt;0,"ITAU",IF(AND(TRIM(UPPER($I3131))="CONTRATUAL",ISNUMBER(SEARCH("INDIVIDUAL",SUBSTITUTE(UPPER($D3131)," ","")))),"PREMIUM FREE",""))))</f>
        <v/>
      </c>
    </row>
    <row r="3132">
      <c r="AC3132">
        <f>IF($C3132="","",IF(COUNTIF('Códigos Santander (ref)'!$A$2:$A$79,$C3132)&gt;0,"SANTANDER",IF(COUNTIF('Códigos Itaú (ref)'!$A$2:$A$44,$C3132)&gt;0,"ITAU",IF(AND(TRIM(UPPER($I3132))="CONTRATUAL",ISNUMBER(SEARCH("INDIVIDUAL",SUBSTITUTE(UPPER($D3132)," ","")))),"PREMIUM FREE",""))))</f>
        <v/>
      </c>
    </row>
    <row r="3133">
      <c r="AC3133">
        <f>IF($C3133="","",IF(COUNTIF('Códigos Santander (ref)'!$A$2:$A$79,$C3133)&gt;0,"SANTANDER",IF(COUNTIF('Códigos Itaú (ref)'!$A$2:$A$44,$C3133)&gt;0,"ITAU",IF(AND(TRIM(UPPER($I3133))="CONTRATUAL",ISNUMBER(SEARCH("INDIVIDUAL",SUBSTITUTE(UPPER($D3133)," ","")))),"PREMIUM FREE",""))))</f>
        <v/>
      </c>
    </row>
    <row r="3134">
      <c r="AC3134">
        <f>IF($C3134="","",IF(COUNTIF('Códigos Santander (ref)'!$A$2:$A$79,$C3134)&gt;0,"SANTANDER",IF(COUNTIF('Códigos Itaú (ref)'!$A$2:$A$44,$C3134)&gt;0,"ITAU",IF(AND(TRIM(UPPER($I3134))="CONTRATUAL",ISNUMBER(SEARCH("INDIVIDUAL",SUBSTITUTE(UPPER($D3134)," ","")))),"PREMIUM FREE",""))))</f>
        <v/>
      </c>
    </row>
    <row r="3135">
      <c r="AC3135">
        <f>IF($C3135="","",IF(COUNTIF('Códigos Santander (ref)'!$A$2:$A$79,$C3135)&gt;0,"SANTANDER",IF(COUNTIF('Códigos Itaú (ref)'!$A$2:$A$44,$C3135)&gt;0,"ITAU",IF(AND(TRIM(UPPER($I3135))="CONTRATUAL",ISNUMBER(SEARCH("INDIVIDUAL",SUBSTITUTE(UPPER($D3135)," ","")))),"PREMIUM FREE",""))))</f>
        <v/>
      </c>
    </row>
    <row r="3136">
      <c r="AC3136">
        <f>IF($C3136="","",IF(COUNTIF('Códigos Santander (ref)'!$A$2:$A$79,$C3136)&gt;0,"SANTANDER",IF(COUNTIF('Códigos Itaú (ref)'!$A$2:$A$44,$C3136)&gt;0,"ITAU",IF(AND(TRIM(UPPER($I3136))="CONTRATUAL",ISNUMBER(SEARCH("INDIVIDUAL",SUBSTITUTE(UPPER($D3136)," ","")))),"PREMIUM FREE",""))))</f>
        <v/>
      </c>
    </row>
    <row r="3137">
      <c r="AC3137">
        <f>IF($C3137="","",IF(COUNTIF('Códigos Santander (ref)'!$A$2:$A$79,$C3137)&gt;0,"SANTANDER",IF(COUNTIF('Códigos Itaú (ref)'!$A$2:$A$44,$C3137)&gt;0,"ITAU",IF(AND(TRIM(UPPER($I3137))="CONTRATUAL",ISNUMBER(SEARCH("INDIVIDUAL",SUBSTITUTE(UPPER($D3137)," ","")))),"PREMIUM FREE",""))))</f>
        <v/>
      </c>
    </row>
    <row r="3138">
      <c r="AC3138">
        <f>IF($C3138="","",IF(COUNTIF('Códigos Santander (ref)'!$A$2:$A$79,$C3138)&gt;0,"SANTANDER",IF(COUNTIF('Códigos Itaú (ref)'!$A$2:$A$44,$C3138)&gt;0,"ITAU",IF(AND(TRIM(UPPER($I3138))="CONTRATUAL",ISNUMBER(SEARCH("INDIVIDUAL",SUBSTITUTE(UPPER($D3138)," ","")))),"PREMIUM FREE",""))))</f>
        <v/>
      </c>
    </row>
    <row r="3139">
      <c r="AC3139">
        <f>IF($C3139="","",IF(COUNTIF('Códigos Santander (ref)'!$A$2:$A$79,$C3139)&gt;0,"SANTANDER",IF(COUNTIF('Códigos Itaú (ref)'!$A$2:$A$44,$C3139)&gt;0,"ITAU",IF(AND(TRIM(UPPER($I3139))="CONTRATUAL",ISNUMBER(SEARCH("INDIVIDUAL",SUBSTITUTE(UPPER($D3139)," ","")))),"PREMIUM FREE",""))))</f>
        <v/>
      </c>
    </row>
    <row r="3140">
      <c r="AC3140">
        <f>IF($C3140="","",IF(COUNTIF('Códigos Santander (ref)'!$A$2:$A$79,$C3140)&gt;0,"SANTANDER",IF(COUNTIF('Códigos Itaú (ref)'!$A$2:$A$44,$C3140)&gt;0,"ITAU",IF(AND(TRIM(UPPER($I3140))="CONTRATUAL",ISNUMBER(SEARCH("INDIVIDUAL",SUBSTITUTE(UPPER($D3140)," ","")))),"PREMIUM FREE",""))))</f>
        <v/>
      </c>
    </row>
    <row r="3141">
      <c r="AC3141">
        <f>IF($C3141="","",IF(COUNTIF('Códigos Santander (ref)'!$A$2:$A$79,$C3141)&gt;0,"SANTANDER",IF(COUNTIF('Códigos Itaú (ref)'!$A$2:$A$44,$C3141)&gt;0,"ITAU",IF(AND(TRIM(UPPER($I3141))="CONTRATUAL",ISNUMBER(SEARCH("INDIVIDUAL",SUBSTITUTE(UPPER($D3141)," ","")))),"PREMIUM FREE",""))))</f>
        <v/>
      </c>
    </row>
    <row r="3142">
      <c r="AC3142">
        <f>IF($C3142="","",IF(COUNTIF('Códigos Santander (ref)'!$A$2:$A$79,$C3142)&gt;0,"SANTANDER",IF(COUNTIF('Códigos Itaú (ref)'!$A$2:$A$44,$C3142)&gt;0,"ITAU",IF(AND(TRIM(UPPER($I3142))="CONTRATUAL",ISNUMBER(SEARCH("INDIVIDUAL",SUBSTITUTE(UPPER($D3142)," ","")))),"PREMIUM FREE",""))))</f>
        <v/>
      </c>
    </row>
    <row r="3143">
      <c r="AC3143">
        <f>IF($C3143="","",IF(COUNTIF('Códigos Santander (ref)'!$A$2:$A$79,$C3143)&gt;0,"SANTANDER",IF(COUNTIF('Códigos Itaú (ref)'!$A$2:$A$44,$C3143)&gt;0,"ITAU",IF(AND(TRIM(UPPER($I3143))="CONTRATUAL",ISNUMBER(SEARCH("INDIVIDUAL",SUBSTITUTE(UPPER($D3143)," ","")))),"PREMIUM FREE",""))))</f>
        <v/>
      </c>
    </row>
    <row r="3144">
      <c r="AC3144">
        <f>IF($C3144="","",IF(COUNTIF('Códigos Santander (ref)'!$A$2:$A$79,$C3144)&gt;0,"SANTANDER",IF(COUNTIF('Códigos Itaú (ref)'!$A$2:$A$44,$C3144)&gt;0,"ITAU",IF(AND(TRIM(UPPER($I3144))="CONTRATUAL",ISNUMBER(SEARCH("INDIVIDUAL",SUBSTITUTE(UPPER($D3144)," ","")))),"PREMIUM FREE",""))))</f>
        <v/>
      </c>
    </row>
    <row r="3145">
      <c r="AC3145">
        <f>IF($C3145="","",IF(COUNTIF('Códigos Santander (ref)'!$A$2:$A$79,$C3145)&gt;0,"SANTANDER",IF(COUNTIF('Códigos Itaú (ref)'!$A$2:$A$44,$C3145)&gt;0,"ITAU",IF(AND(TRIM(UPPER($I3145))="CONTRATUAL",ISNUMBER(SEARCH("INDIVIDUAL",SUBSTITUTE(UPPER($D3145)," ","")))),"PREMIUM FREE",""))))</f>
        <v/>
      </c>
    </row>
    <row r="3146">
      <c r="AC3146">
        <f>IF($C3146="","",IF(COUNTIF('Códigos Santander (ref)'!$A$2:$A$79,$C3146)&gt;0,"SANTANDER",IF(COUNTIF('Códigos Itaú (ref)'!$A$2:$A$44,$C3146)&gt;0,"ITAU",IF(AND(TRIM(UPPER($I3146))="CONTRATUAL",ISNUMBER(SEARCH("INDIVIDUAL",SUBSTITUTE(UPPER($D3146)," ","")))),"PREMIUM FREE",""))))</f>
        <v/>
      </c>
    </row>
    <row r="3147">
      <c r="AC3147">
        <f>IF($C3147="","",IF(COUNTIF('Códigos Santander (ref)'!$A$2:$A$79,$C3147)&gt;0,"SANTANDER",IF(COUNTIF('Códigos Itaú (ref)'!$A$2:$A$44,$C3147)&gt;0,"ITAU",IF(AND(TRIM(UPPER($I3147))="CONTRATUAL",ISNUMBER(SEARCH("INDIVIDUAL",SUBSTITUTE(UPPER($D3147)," ","")))),"PREMIUM FREE",""))))</f>
        <v/>
      </c>
    </row>
    <row r="3148">
      <c r="AC3148">
        <f>IF($C3148="","",IF(COUNTIF('Códigos Santander (ref)'!$A$2:$A$79,$C3148)&gt;0,"SANTANDER",IF(COUNTIF('Códigos Itaú (ref)'!$A$2:$A$44,$C3148)&gt;0,"ITAU",IF(AND(TRIM(UPPER($I3148))="CONTRATUAL",ISNUMBER(SEARCH("INDIVIDUAL",SUBSTITUTE(UPPER($D3148)," ","")))),"PREMIUM FREE",""))))</f>
        <v/>
      </c>
    </row>
    <row r="3149">
      <c r="AC3149">
        <f>IF($C3149="","",IF(COUNTIF('Códigos Santander (ref)'!$A$2:$A$79,$C3149)&gt;0,"SANTANDER",IF(COUNTIF('Códigos Itaú (ref)'!$A$2:$A$44,$C3149)&gt;0,"ITAU",IF(AND(TRIM(UPPER($I3149))="CONTRATUAL",ISNUMBER(SEARCH("INDIVIDUAL",SUBSTITUTE(UPPER($D3149)," ","")))),"PREMIUM FREE",""))))</f>
        <v/>
      </c>
    </row>
    <row r="3150">
      <c r="AC3150">
        <f>IF($C3150="","",IF(COUNTIF('Códigos Santander (ref)'!$A$2:$A$79,$C3150)&gt;0,"SANTANDER",IF(COUNTIF('Códigos Itaú (ref)'!$A$2:$A$44,$C3150)&gt;0,"ITAU",IF(AND(TRIM(UPPER($I3150))="CONTRATUAL",ISNUMBER(SEARCH("INDIVIDUAL",SUBSTITUTE(UPPER($D3150)," ","")))),"PREMIUM FREE",""))))</f>
        <v/>
      </c>
    </row>
    <row r="3151">
      <c r="AC3151">
        <f>IF($C3151="","",IF(COUNTIF('Códigos Santander (ref)'!$A$2:$A$79,$C3151)&gt;0,"SANTANDER",IF(COUNTIF('Códigos Itaú (ref)'!$A$2:$A$44,$C3151)&gt;0,"ITAU",IF(AND(TRIM(UPPER($I3151))="CONTRATUAL",ISNUMBER(SEARCH("INDIVIDUAL",SUBSTITUTE(UPPER($D3151)," ","")))),"PREMIUM FREE",""))))</f>
        <v/>
      </c>
    </row>
    <row r="3152">
      <c r="AC3152">
        <f>IF($C3152="","",IF(COUNTIF('Códigos Santander (ref)'!$A$2:$A$79,$C3152)&gt;0,"SANTANDER",IF(COUNTIF('Códigos Itaú (ref)'!$A$2:$A$44,$C3152)&gt;0,"ITAU",IF(AND(TRIM(UPPER($I3152))="CONTRATUAL",ISNUMBER(SEARCH("INDIVIDUAL",SUBSTITUTE(UPPER($D3152)," ","")))),"PREMIUM FREE",""))))</f>
        <v/>
      </c>
    </row>
    <row r="3153">
      <c r="AC3153">
        <f>IF($C3153="","",IF(COUNTIF('Códigos Santander (ref)'!$A$2:$A$79,$C3153)&gt;0,"SANTANDER",IF(COUNTIF('Códigos Itaú (ref)'!$A$2:$A$44,$C3153)&gt;0,"ITAU",IF(AND(TRIM(UPPER($I3153))="CONTRATUAL",ISNUMBER(SEARCH("INDIVIDUAL",SUBSTITUTE(UPPER($D3153)," ","")))),"PREMIUM FREE",""))))</f>
        <v/>
      </c>
    </row>
    <row r="3154">
      <c r="AC3154">
        <f>IF($C3154="","",IF(COUNTIF('Códigos Santander (ref)'!$A$2:$A$79,$C3154)&gt;0,"SANTANDER",IF(COUNTIF('Códigos Itaú (ref)'!$A$2:$A$44,$C3154)&gt;0,"ITAU",IF(AND(TRIM(UPPER($I3154))="CONTRATUAL",ISNUMBER(SEARCH("INDIVIDUAL",SUBSTITUTE(UPPER($D3154)," ","")))),"PREMIUM FREE",""))))</f>
        <v/>
      </c>
    </row>
    <row r="3155">
      <c r="AC3155">
        <f>IF($C3155="","",IF(COUNTIF('Códigos Santander (ref)'!$A$2:$A$79,$C3155)&gt;0,"SANTANDER",IF(COUNTIF('Códigos Itaú (ref)'!$A$2:$A$44,$C3155)&gt;0,"ITAU",IF(AND(TRIM(UPPER($I3155))="CONTRATUAL",ISNUMBER(SEARCH("INDIVIDUAL",SUBSTITUTE(UPPER($D3155)," ","")))),"PREMIUM FREE",""))))</f>
        <v/>
      </c>
    </row>
    <row r="3156">
      <c r="AC3156">
        <f>IF($C3156="","",IF(COUNTIF('Códigos Santander (ref)'!$A$2:$A$79,$C3156)&gt;0,"SANTANDER",IF(COUNTIF('Códigos Itaú (ref)'!$A$2:$A$44,$C3156)&gt;0,"ITAU",IF(AND(TRIM(UPPER($I3156))="CONTRATUAL",ISNUMBER(SEARCH("INDIVIDUAL",SUBSTITUTE(UPPER($D3156)," ","")))),"PREMIUM FREE",""))))</f>
        <v/>
      </c>
    </row>
    <row r="3157">
      <c r="AC3157">
        <f>IF($C3157="","",IF(COUNTIF('Códigos Santander (ref)'!$A$2:$A$79,$C3157)&gt;0,"SANTANDER",IF(COUNTIF('Códigos Itaú (ref)'!$A$2:$A$44,$C3157)&gt;0,"ITAU",IF(AND(TRIM(UPPER($I3157))="CONTRATUAL",ISNUMBER(SEARCH("INDIVIDUAL",SUBSTITUTE(UPPER($D3157)," ","")))),"PREMIUM FREE",""))))</f>
        <v/>
      </c>
    </row>
    <row r="3158">
      <c r="AC3158">
        <f>IF($C3158="","",IF(COUNTIF('Códigos Santander (ref)'!$A$2:$A$79,$C3158)&gt;0,"SANTANDER",IF(COUNTIF('Códigos Itaú (ref)'!$A$2:$A$44,$C3158)&gt;0,"ITAU",IF(AND(TRIM(UPPER($I3158))="CONTRATUAL",ISNUMBER(SEARCH("INDIVIDUAL",SUBSTITUTE(UPPER($D3158)," ","")))),"PREMIUM FREE",""))))</f>
        <v/>
      </c>
    </row>
    <row r="3159">
      <c r="AC3159">
        <f>IF($C3159="","",IF(COUNTIF('Códigos Santander (ref)'!$A$2:$A$79,$C3159)&gt;0,"SANTANDER",IF(COUNTIF('Códigos Itaú (ref)'!$A$2:$A$44,$C3159)&gt;0,"ITAU",IF(AND(TRIM(UPPER($I3159))="CONTRATUAL",ISNUMBER(SEARCH("INDIVIDUAL",SUBSTITUTE(UPPER($D3159)," ","")))),"PREMIUM FREE",""))))</f>
        <v/>
      </c>
    </row>
    <row r="3160">
      <c r="AC3160">
        <f>IF($C3160="","",IF(COUNTIF('Códigos Santander (ref)'!$A$2:$A$79,$C3160)&gt;0,"SANTANDER",IF(COUNTIF('Códigos Itaú (ref)'!$A$2:$A$44,$C3160)&gt;0,"ITAU",IF(AND(TRIM(UPPER($I3160))="CONTRATUAL",ISNUMBER(SEARCH("INDIVIDUAL",SUBSTITUTE(UPPER($D3160)," ","")))),"PREMIUM FREE",""))))</f>
        <v/>
      </c>
    </row>
    <row r="3161">
      <c r="AC3161">
        <f>IF($C3161="","",IF(COUNTIF('Códigos Santander (ref)'!$A$2:$A$79,$C3161)&gt;0,"SANTANDER",IF(COUNTIF('Códigos Itaú (ref)'!$A$2:$A$44,$C3161)&gt;0,"ITAU",IF(AND(TRIM(UPPER($I3161))="CONTRATUAL",ISNUMBER(SEARCH("INDIVIDUAL",SUBSTITUTE(UPPER($D3161)," ","")))),"PREMIUM FREE",""))))</f>
        <v/>
      </c>
    </row>
    <row r="3162">
      <c r="AC3162">
        <f>IF($C3162="","",IF(COUNTIF('Códigos Santander (ref)'!$A$2:$A$79,$C3162)&gt;0,"SANTANDER",IF(COUNTIF('Códigos Itaú (ref)'!$A$2:$A$44,$C3162)&gt;0,"ITAU",IF(AND(TRIM(UPPER($I3162))="CONTRATUAL",ISNUMBER(SEARCH("INDIVIDUAL",SUBSTITUTE(UPPER($D3162)," ","")))),"PREMIUM FREE",""))))</f>
        <v/>
      </c>
    </row>
    <row r="3163">
      <c r="AC3163">
        <f>IF($C3163="","",IF(COUNTIF('Códigos Santander (ref)'!$A$2:$A$79,$C3163)&gt;0,"SANTANDER",IF(COUNTIF('Códigos Itaú (ref)'!$A$2:$A$44,$C3163)&gt;0,"ITAU",IF(AND(TRIM(UPPER($I3163))="CONTRATUAL",ISNUMBER(SEARCH("INDIVIDUAL",SUBSTITUTE(UPPER($D3163)," ","")))),"PREMIUM FREE",""))))</f>
        <v/>
      </c>
    </row>
    <row r="3164">
      <c r="AC3164">
        <f>IF($C3164="","",IF(COUNTIF('Códigos Santander (ref)'!$A$2:$A$79,$C3164)&gt;0,"SANTANDER",IF(COUNTIF('Códigos Itaú (ref)'!$A$2:$A$44,$C3164)&gt;0,"ITAU",IF(AND(TRIM(UPPER($I3164))="CONTRATUAL",ISNUMBER(SEARCH("INDIVIDUAL",SUBSTITUTE(UPPER($D3164)," ","")))),"PREMIUM FREE",""))))</f>
        <v/>
      </c>
    </row>
    <row r="3165">
      <c r="AC3165">
        <f>IF($C3165="","",IF(COUNTIF('Códigos Santander (ref)'!$A$2:$A$79,$C3165)&gt;0,"SANTANDER",IF(COUNTIF('Códigos Itaú (ref)'!$A$2:$A$44,$C3165)&gt;0,"ITAU",IF(AND(TRIM(UPPER($I3165))="CONTRATUAL",ISNUMBER(SEARCH("INDIVIDUAL",SUBSTITUTE(UPPER($D3165)," ","")))),"PREMIUM FREE",""))))</f>
        <v/>
      </c>
    </row>
    <row r="3166">
      <c r="AC3166">
        <f>IF($C3166="","",IF(COUNTIF('Códigos Santander (ref)'!$A$2:$A$79,$C3166)&gt;0,"SANTANDER",IF(COUNTIF('Códigos Itaú (ref)'!$A$2:$A$44,$C3166)&gt;0,"ITAU",IF(AND(TRIM(UPPER($I3166))="CONTRATUAL",ISNUMBER(SEARCH("INDIVIDUAL",SUBSTITUTE(UPPER($D3166)," ","")))),"PREMIUM FREE",""))))</f>
        <v/>
      </c>
    </row>
    <row r="3167">
      <c r="AC3167">
        <f>IF($C3167="","",IF(COUNTIF('Códigos Santander (ref)'!$A$2:$A$79,$C3167)&gt;0,"SANTANDER",IF(COUNTIF('Códigos Itaú (ref)'!$A$2:$A$44,$C3167)&gt;0,"ITAU",IF(AND(TRIM(UPPER($I3167))="CONTRATUAL",ISNUMBER(SEARCH("INDIVIDUAL",SUBSTITUTE(UPPER($D3167)," ","")))),"PREMIUM FREE",""))))</f>
        <v/>
      </c>
    </row>
    <row r="3168">
      <c r="AC3168">
        <f>IF($C3168="","",IF(COUNTIF('Códigos Santander (ref)'!$A$2:$A$79,$C3168)&gt;0,"SANTANDER",IF(COUNTIF('Códigos Itaú (ref)'!$A$2:$A$44,$C3168)&gt;0,"ITAU",IF(AND(TRIM(UPPER($I3168))="CONTRATUAL",ISNUMBER(SEARCH("INDIVIDUAL",SUBSTITUTE(UPPER($D3168)," ","")))),"PREMIUM FREE",""))))</f>
        <v/>
      </c>
    </row>
    <row r="3169">
      <c r="AC3169">
        <f>IF($C3169="","",IF(COUNTIF('Códigos Santander (ref)'!$A$2:$A$79,$C3169)&gt;0,"SANTANDER",IF(COUNTIF('Códigos Itaú (ref)'!$A$2:$A$44,$C3169)&gt;0,"ITAU",IF(AND(TRIM(UPPER($I3169))="CONTRATUAL",ISNUMBER(SEARCH("INDIVIDUAL",SUBSTITUTE(UPPER($D3169)," ","")))),"PREMIUM FREE",""))))</f>
        <v/>
      </c>
    </row>
    <row r="3170">
      <c r="AC3170">
        <f>IF($C3170="","",IF(COUNTIF('Códigos Santander (ref)'!$A$2:$A$79,$C3170)&gt;0,"SANTANDER",IF(COUNTIF('Códigos Itaú (ref)'!$A$2:$A$44,$C3170)&gt;0,"ITAU",IF(AND(TRIM(UPPER($I3170))="CONTRATUAL",ISNUMBER(SEARCH("INDIVIDUAL",SUBSTITUTE(UPPER($D3170)," ","")))),"PREMIUM FREE",""))))</f>
        <v/>
      </c>
    </row>
    <row r="3171">
      <c r="AC3171">
        <f>IF($C3171="","",IF(COUNTIF('Códigos Santander (ref)'!$A$2:$A$79,$C3171)&gt;0,"SANTANDER",IF(COUNTIF('Códigos Itaú (ref)'!$A$2:$A$44,$C3171)&gt;0,"ITAU",IF(AND(TRIM(UPPER($I3171))="CONTRATUAL",ISNUMBER(SEARCH("INDIVIDUAL",SUBSTITUTE(UPPER($D3171)," ","")))),"PREMIUM FREE",""))))</f>
        <v/>
      </c>
    </row>
    <row r="3172">
      <c r="AC3172">
        <f>IF($C3172="","",IF(COUNTIF('Códigos Santander (ref)'!$A$2:$A$79,$C3172)&gt;0,"SANTANDER",IF(COUNTIF('Códigos Itaú (ref)'!$A$2:$A$44,$C3172)&gt;0,"ITAU",IF(AND(TRIM(UPPER($I3172))="CONTRATUAL",ISNUMBER(SEARCH("INDIVIDUAL",SUBSTITUTE(UPPER($D3172)," ","")))),"PREMIUM FREE",""))))</f>
        <v/>
      </c>
    </row>
    <row r="3173">
      <c r="AC3173">
        <f>IF($C3173="","",IF(COUNTIF('Códigos Santander (ref)'!$A$2:$A$79,$C3173)&gt;0,"SANTANDER",IF(COUNTIF('Códigos Itaú (ref)'!$A$2:$A$44,$C3173)&gt;0,"ITAU",IF(AND(TRIM(UPPER($I3173))="CONTRATUAL",ISNUMBER(SEARCH("INDIVIDUAL",SUBSTITUTE(UPPER($D3173)," ","")))),"PREMIUM FREE",""))))</f>
        <v/>
      </c>
    </row>
    <row r="3174">
      <c r="AC3174">
        <f>IF($C3174="","",IF(COUNTIF('Códigos Santander (ref)'!$A$2:$A$79,$C3174)&gt;0,"SANTANDER",IF(COUNTIF('Códigos Itaú (ref)'!$A$2:$A$44,$C3174)&gt;0,"ITAU",IF(AND(TRIM(UPPER($I3174))="CONTRATUAL",ISNUMBER(SEARCH("INDIVIDUAL",SUBSTITUTE(UPPER($D3174)," ","")))),"PREMIUM FREE",""))))</f>
        <v/>
      </c>
    </row>
    <row r="3175">
      <c r="AC3175">
        <f>IF($C3175="","",IF(COUNTIF('Códigos Santander (ref)'!$A$2:$A$79,$C3175)&gt;0,"SANTANDER",IF(COUNTIF('Códigos Itaú (ref)'!$A$2:$A$44,$C3175)&gt;0,"ITAU",IF(AND(TRIM(UPPER($I3175))="CONTRATUAL",ISNUMBER(SEARCH("INDIVIDUAL",SUBSTITUTE(UPPER($D3175)," ","")))),"PREMIUM FREE",""))))</f>
        <v/>
      </c>
    </row>
    <row r="3176">
      <c r="AC3176">
        <f>IF($C3176="","",IF(COUNTIF('Códigos Santander (ref)'!$A$2:$A$79,$C3176)&gt;0,"SANTANDER",IF(COUNTIF('Códigos Itaú (ref)'!$A$2:$A$44,$C3176)&gt;0,"ITAU",IF(AND(TRIM(UPPER($I3176))="CONTRATUAL",ISNUMBER(SEARCH("INDIVIDUAL",SUBSTITUTE(UPPER($D3176)," ","")))),"PREMIUM FREE",""))))</f>
        <v/>
      </c>
    </row>
    <row r="3177">
      <c r="AC3177">
        <f>IF($C3177="","",IF(COUNTIF('Códigos Santander (ref)'!$A$2:$A$79,$C3177)&gt;0,"SANTANDER",IF(COUNTIF('Códigos Itaú (ref)'!$A$2:$A$44,$C3177)&gt;0,"ITAU",IF(AND(TRIM(UPPER($I3177))="CONTRATUAL",ISNUMBER(SEARCH("INDIVIDUAL",SUBSTITUTE(UPPER($D3177)," ","")))),"PREMIUM FREE",""))))</f>
        <v/>
      </c>
    </row>
    <row r="3178">
      <c r="AC3178">
        <f>IF($C3178="","",IF(COUNTIF('Códigos Santander (ref)'!$A$2:$A$79,$C3178)&gt;0,"SANTANDER",IF(COUNTIF('Códigos Itaú (ref)'!$A$2:$A$44,$C3178)&gt;0,"ITAU",IF(AND(TRIM(UPPER($I3178))="CONTRATUAL",ISNUMBER(SEARCH("INDIVIDUAL",SUBSTITUTE(UPPER($D3178)," ","")))),"PREMIUM FREE",""))))</f>
        <v/>
      </c>
    </row>
    <row r="3179">
      <c r="AC3179">
        <f>IF($C3179="","",IF(COUNTIF('Códigos Santander (ref)'!$A$2:$A$79,$C3179)&gt;0,"SANTANDER",IF(COUNTIF('Códigos Itaú (ref)'!$A$2:$A$44,$C3179)&gt;0,"ITAU",IF(AND(TRIM(UPPER($I3179))="CONTRATUAL",ISNUMBER(SEARCH("INDIVIDUAL",SUBSTITUTE(UPPER($D3179)," ","")))),"PREMIUM FREE",""))))</f>
        <v/>
      </c>
    </row>
    <row r="3180">
      <c r="AC3180">
        <f>IF($C3180="","",IF(COUNTIF('Códigos Santander (ref)'!$A$2:$A$79,$C3180)&gt;0,"SANTANDER",IF(COUNTIF('Códigos Itaú (ref)'!$A$2:$A$44,$C3180)&gt;0,"ITAU",IF(AND(TRIM(UPPER($I3180))="CONTRATUAL",ISNUMBER(SEARCH("INDIVIDUAL",SUBSTITUTE(UPPER($D3180)," ","")))),"PREMIUM FREE",""))))</f>
        <v/>
      </c>
    </row>
    <row r="3181">
      <c r="AC3181">
        <f>IF($C3181="","",IF(COUNTIF('Códigos Santander (ref)'!$A$2:$A$79,$C3181)&gt;0,"SANTANDER",IF(COUNTIF('Códigos Itaú (ref)'!$A$2:$A$44,$C3181)&gt;0,"ITAU",IF(AND(TRIM(UPPER($I3181))="CONTRATUAL",ISNUMBER(SEARCH("INDIVIDUAL",SUBSTITUTE(UPPER($D3181)," ","")))),"PREMIUM FREE",""))))</f>
        <v/>
      </c>
    </row>
    <row r="3182">
      <c r="AC3182">
        <f>IF($C3182="","",IF(COUNTIF('Códigos Santander (ref)'!$A$2:$A$79,$C3182)&gt;0,"SANTANDER",IF(COUNTIF('Códigos Itaú (ref)'!$A$2:$A$44,$C3182)&gt;0,"ITAU",IF(AND(TRIM(UPPER($I3182))="CONTRATUAL",ISNUMBER(SEARCH("INDIVIDUAL",SUBSTITUTE(UPPER($D3182)," ","")))),"PREMIUM FREE",""))))</f>
        <v/>
      </c>
    </row>
    <row r="3183">
      <c r="AC3183">
        <f>IF($C3183="","",IF(COUNTIF('Códigos Santander (ref)'!$A$2:$A$79,$C3183)&gt;0,"SANTANDER",IF(COUNTIF('Códigos Itaú (ref)'!$A$2:$A$44,$C3183)&gt;0,"ITAU",IF(AND(TRIM(UPPER($I3183))="CONTRATUAL",ISNUMBER(SEARCH("INDIVIDUAL",SUBSTITUTE(UPPER($D3183)," ","")))),"PREMIUM FREE",""))))</f>
        <v/>
      </c>
    </row>
    <row r="3184">
      <c r="AC3184">
        <f>IF($C3184="","",IF(COUNTIF('Códigos Santander (ref)'!$A$2:$A$79,$C3184)&gt;0,"SANTANDER",IF(COUNTIF('Códigos Itaú (ref)'!$A$2:$A$44,$C3184)&gt;0,"ITAU",IF(AND(TRIM(UPPER($I3184))="CONTRATUAL",ISNUMBER(SEARCH("INDIVIDUAL",SUBSTITUTE(UPPER($D3184)," ","")))),"PREMIUM FREE",""))))</f>
        <v/>
      </c>
    </row>
    <row r="3185">
      <c r="AC3185">
        <f>IF($C3185="","",IF(COUNTIF('Códigos Santander (ref)'!$A$2:$A$79,$C3185)&gt;0,"SANTANDER",IF(COUNTIF('Códigos Itaú (ref)'!$A$2:$A$44,$C3185)&gt;0,"ITAU",IF(AND(TRIM(UPPER($I3185))="CONTRATUAL",ISNUMBER(SEARCH("INDIVIDUAL",SUBSTITUTE(UPPER($D3185)," ","")))),"PREMIUM FREE",""))))</f>
        <v/>
      </c>
    </row>
    <row r="3186">
      <c r="AC3186">
        <f>IF($C3186="","",IF(COUNTIF('Códigos Santander (ref)'!$A$2:$A$79,$C3186)&gt;0,"SANTANDER",IF(COUNTIF('Códigos Itaú (ref)'!$A$2:$A$44,$C3186)&gt;0,"ITAU",IF(AND(TRIM(UPPER($I3186))="CONTRATUAL",ISNUMBER(SEARCH("INDIVIDUAL",SUBSTITUTE(UPPER($D3186)," ","")))),"PREMIUM FREE",""))))</f>
        <v/>
      </c>
    </row>
    <row r="3187">
      <c r="AC3187">
        <f>IF($C3187="","",IF(COUNTIF('Códigos Santander (ref)'!$A$2:$A$79,$C3187)&gt;0,"SANTANDER",IF(COUNTIF('Códigos Itaú (ref)'!$A$2:$A$44,$C3187)&gt;0,"ITAU",IF(AND(TRIM(UPPER($I3187))="CONTRATUAL",ISNUMBER(SEARCH("INDIVIDUAL",SUBSTITUTE(UPPER($D3187)," ","")))),"PREMIUM FREE",""))))</f>
        <v/>
      </c>
    </row>
    <row r="3188">
      <c r="AC3188">
        <f>IF($C3188="","",IF(COUNTIF('Códigos Santander (ref)'!$A$2:$A$79,$C3188)&gt;0,"SANTANDER",IF(COUNTIF('Códigos Itaú (ref)'!$A$2:$A$44,$C3188)&gt;0,"ITAU",IF(AND(TRIM(UPPER($I3188))="CONTRATUAL",ISNUMBER(SEARCH("INDIVIDUAL",SUBSTITUTE(UPPER($D3188)," ","")))),"PREMIUM FREE",""))))</f>
        <v/>
      </c>
    </row>
    <row r="3189">
      <c r="AC3189">
        <f>IF($C3189="","",IF(COUNTIF('Códigos Santander (ref)'!$A$2:$A$79,$C3189)&gt;0,"SANTANDER",IF(COUNTIF('Códigos Itaú (ref)'!$A$2:$A$44,$C3189)&gt;0,"ITAU",IF(AND(TRIM(UPPER($I3189))="CONTRATUAL",ISNUMBER(SEARCH("INDIVIDUAL",SUBSTITUTE(UPPER($D3189)," ","")))),"PREMIUM FREE",""))))</f>
        <v/>
      </c>
    </row>
    <row r="3190">
      <c r="AC3190">
        <f>IF($C3190="","",IF(COUNTIF('Códigos Santander (ref)'!$A$2:$A$79,$C3190)&gt;0,"SANTANDER",IF(COUNTIF('Códigos Itaú (ref)'!$A$2:$A$44,$C3190)&gt;0,"ITAU",IF(AND(TRIM(UPPER($I3190))="CONTRATUAL",ISNUMBER(SEARCH("INDIVIDUAL",SUBSTITUTE(UPPER($D3190)," ","")))),"PREMIUM FREE",""))))</f>
        <v/>
      </c>
    </row>
    <row r="3191">
      <c r="AC3191">
        <f>IF($C3191="","",IF(COUNTIF('Códigos Santander (ref)'!$A$2:$A$79,$C3191)&gt;0,"SANTANDER",IF(COUNTIF('Códigos Itaú (ref)'!$A$2:$A$44,$C3191)&gt;0,"ITAU",IF(AND(TRIM(UPPER($I3191))="CONTRATUAL",ISNUMBER(SEARCH("INDIVIDUAL",SUBSTITUTE(UPPER($D3191)," ","")))),"PREMIUM FREE",""))))</f>
        <v/>
      </c>
    </row>
    <row r="3192">
      <c r="AC3192">
        <f>IF($C3192="","",IF(COUNTIF('Códigos Santander (ref)'!$A$2:$A$79,$C3192)&gt;0,"SANTANDER",IF(COUNTIF('Códigos Itaú (ref)'!$A$2:$A$44,$C3192)&gt;0,"ITAU",IF(AND(TRIM(UPPER($I3192))="CONTRATUAL",ISNUMBER(SEARCH("INDIVIDUAL",SUBSTITUTE(UPPER($D3192)," ","")))),"PREMIUM FREE",""))))</f>
        <v/>
      </c>
    </row>
    <row r="3193">
      <c r="AC3193">
        <f>IF($C3193="","",IF(COUNTIF('Códigos Santander (ref)'!$A$2:$A$79,$C3193)&gt;0,"SANTANDER",IF(COUNTIF('Códigos Itaú (ref)'!$A$2:$A$44,$C3193)&gt;0,"ITAU",IF(AND(TRIM(UPPER($I3193))="CONTRATUAL",ISNUMBER(SEARCH("INDIVIDUAL",SUBSTITUTE(UPPER($D3193)," ","")))),"PREMIUM FREE",""))))</f>
        <v/>
      </c>
    </row>
    <row r="3194">
      <c r="AC3194">
        <f>IF($C3194="","",IF(COUNTIF('Códigos Santander (ref)'!$A$2:$A$79,$C3194)&gt;0,"SANTANDER",IF(COUNTIF('Códigos Itaú (ref)'!$A$2:$A$44,$C3194)&gt;0,"ITAU",IF(AND(TRIM(UPPER($I3194))="CONTRATUAL",ISNUMBER(SEARCH("INDIVIDUAL",SUBSTITUTE(UPPER($D3194)," ","")))),"PREMIUM FREE",""))))</f>
        <v/>
      </c>
    </row>
    <row r="3195">
      <c r="AC3195">
        <f>IF($C3195="","",IF(COUNTIF('Códigos Santander (ref)'!$A$2:$A$79,$C3195)&gt;0,"SANTANDER",IF(COUNTIF('Códigos Itaú (ref)'!$A$2:$A$44,$C3195)&gt;0,"ITAU",IF(AND(TRIM(UPPER($I3195))="CONTRATUAL",ISNUMBER(SEARCH("INDIVIDUAL",SUBSTITUTE(UPPER($D3195)," ","")))),"PREMIUM FREE",""))))</f>
        <v/>
      </c>
    </row>
    <row r="3196">
      <c r="AC3196">
        <f>IF($C3196="","",IF(COUNTIF('Códigos Santander (ref)'!$A$2:$A$79,$C3196)&gt;0,"SANTANDER",IF(COUNTIF('Códigos Itaú (ref)'!$A$2:$A$44,$C3196)&gt;0,"ITAU",IF(AND(TRIM(UPPER($I3196))="CONTRATUAL",ISNUMBER(SEARCH("INDIVIDUAL",SUBSTITUTE(UPPER($D3196)," ","")))),"PREMIUM FREE",""))))</f>
        <v/>
      </c>
    </row>
    <row r="3197">
      <c r="AC3197">
        <f>IF($C3197="","",IF(COUNTIF('Códigos Santander (ref)'!$A$2:$A$79,$C3197)&gt;0,"SANTANDER",IF(COUNTIF('Códigos Itaú (ref)'!$A$2:$A$44,$C3197)&gt;0,"ITAU",IF(AND(TRIM(UPPER($I3197))="CONTRATUAL",ISNUMBER(SEARCH("INDIVIDUAL",SUBSTITUTE(UPPER($D3197)," ","")))),"PREMIUM FREE",""))))</f>
        <v/>
      </c>
    </row>
    <row r="3198">
      <c r="AC3198">
        <f>IF($C3198="","",IF(COUNTIF('Códigos Santander (ref)'!$A$2:$A$79,$C3198)&gt;0,"SANTANDER",IF(COUNTIF('Códigos Itaú (ref)'!$A$2:$A$44,$C3198)&gt;0,"ITAU",IF(AND(TRIM(UPPER($I3198))="CONTRATUAL",ISNUMBER(SEARCH("INDIVIDUAL",SUBSTITUTE(UPPER($D3198)," ","")))),"PREMIUM FREE",""))))</f>
        <v/>
      </c>
    </row>
    <row r="3199">
      <c r="AC3199">
        <f>IF($C3199="","",IF(COUNTIF('Códigos Santander (ref)'!$A$2:$A$79,$C3199)&gt;0,"SANTANDER",IF(COUNTIF('Códigos Itaú (ref)'!$A$2:$A$44,$C3199)&gt;0,"ITAU",IF(AND(TRIM(UPPER($I3199))="CONTRATUAL",ISNUMBER(SEARCH("INDIVIDUAL",SUBSTITUTE(UPPER($D3199)," ","")))),"PREMIUM FREE",""))))</f>
        <v/>
      </c>
    </row>
    <row r="3200">
      <c r="AC3200">
        <f>IF($C3200="","",IF(COUNTIF('Códigos Santander (ref)'!$A$2:$A$79,$C3200)&gt;0,"SANTANDER",IF(COUNTIF('Códigos Itaú (ref)'!$A$2:$A$44,$C3200)&gt;0,"ITAU",IF(AND(TRIM(UPPER($I3200))="CONTRATUAL",ISNUMBER(SEARCH("INDIVIDUAL",SUBSTITUTE(UPPER($D3200)," ","")))),"PREMIUM FREE",""))))</f>
        <v/>
      </c>
    </row>
    <row r="3201">
      <c r="AC3201">
        <f>IF($C3201="","",IF(COUNTIF('Códigos Santander (ref)'!$A$2:$A$79,$C3201)&gt;0,"SANTANDER",IF(COUNTIF('Códigos Itaú (ref)'!$A$2:$A$44,$C3201)&gt;0,"ITAU",IF(AND(TRIM(UPPER($I3201))="CONTRATUAL",ISNUMBER(SEARCH("INDIVIDUAL",SUBSTITUTE(UPPER($D3201)," ","")))),"PREMIUM FREE",""))))</f>
        <v/>
      </c>
    </row>
    <row r="3202">
      <c r="AC3202">
        <f>IF($C3202="","",IF(COUNTIF('Códigos Santander (ref)'!$A$2:$A$79,$C3202)&gt;0,"SANTANDER",IF(COUNTIF('Códigos Itaú (ref)'!$A$2:$A$44,$C3202)&gt;0,"ITAU",IF(AND(TRIM(UPPER($I3202))="CONTRATUAL",ISNUMBER(SEARCH("INDIVIDUAL",SUBSTITUTE(UPPER($D3202)," ","")))),"PREMIUM FREE",""))))</f>
        <v/>
      </c>
    </row>
    <row r="3203">
      <c r="AC3203">
        <f>IF($C3203="","",IF(COUNTIF('Códigos Santander (ref)'!$A$2:$A$79,$C3203)&gt;0,"SANTANDER",IF(COUNTIF('Códigos Itaú (ref)'!$A$2:$A$44,$C3203)&gt;0,"ITAU",IF(AND(TRIM(UPPER($I3203))="CONTRATUAL",ISNUMBER(SEARCH("INDIVIDUAL",SUBSTITUTE(UPPER($D3203)," ","")))),"PREMIUM FREE",""))))</f>
        <v/>
      </c>
    </row>
    <row r="3204">
      <c r="AC3204">
        <f>IF($C3204="","",IF(COUNTIF('Códigos Santander (ref)'!$A$2:$A$79,$C3204)&gt;0,"SANTANDER",IF(COUNTIF('Códigos Itaú (ref)'!$A$2:$A$44,$C3204)&gt;0,"ITAU",IF(AND(TRIM(UPPER($I3204))="CONTRATUAL",ISNUMBER(SEARCH("INDIVIDUAL",SUBSTITUTE(UPPER($D3204)," ","")))),"PREMIUM FREE",""))))</f>
        <v/>
      </c>
    </row>
    <row r="3205">
      <c r="AC3205">
        <f>IF($C3205="","",IF(COUNTIF('Códigos Santander (ref)'!$A$2:$A$79,$C3205)&gt;0,"SANTANDER",IF(COUNTIF('Códigos Itaú (ref)'!$A$2:$A$44,$C3205)&gt;0,"ITAU",IF(AND(TRIM(UPPER($I3205))="CONTRATUAL",ISNUMBER(SEARCH("INDIVIDUAL",SUBSTITUTE(UPPER($D3205)," ","")))),"PREMIUM FREE",""))))</f>
        <v/>
      </c>
    </row>
    <row r="3206">
      <c r="AC3206">
        <f>IF($C3206="","",IF(COUNTIF('Códigos Santander (ref)'!$A$2:$A$79,$C3206)&gt;0,"SANTANDER",IF(COUNTIF('Códigos Itaú (ref)'!$A$2:$A$44,$C3206)&gt;0,"ITAU",IF(AND(TRIM(UPPER($I3206))="CONTRATUAL",ISNUMBER(SEARCH("INDIVIDUAL",SUBSTITUTE(UPPER($D3206)," ","")))),"PREMIUM FREE",""))))</f>
        <v/>
      </c>
    </row>
    <row r="3207">
      <c r="AC3207">
        <f>IF($C3207="","",IF(COUNTIF('Códigos Santander (ref)'!$A$2:$A$79,$C3207)&gt;0,"SANTANDER",IF(COUNTIF('Códigos Itaú (ref)'!$A$2:$A$44,$C3207)&gt;0,"ITAU",IF(AND(TRIM(UPPER($I3207))="CONTRATUAL",ISNUMBER(SEARCH("INDIVIDUAL",SUBSTITUTE(UPPER($D3207)," ","")))),"PREMIUM FREE",""))))</f>
        <v/>
      </c>
    </row>
    <row r="3208">
      <c r="AC3208">
        <f>IF($C3208="","",IF(COUNTIF('Códigos Santander (ref)'!$A$2:$A$79,$C3208)&gt;0,"SANTANDER",IF(COUNTIF('Códigos Itaú (ref)'!$A$2:$A$44,$C3208)&gt;0,"ITAU",IF(AND(TRIM(UPPER($I3208))="CONTRATUAL",ISNUMBER(SEARCH("INDIVIDUAL",SUBSTITUTE(UPPER($D3208)," ","")))),"PREMIUM FREE",""))))</f>
        <v/>
      </c>
    </row>
    <row r="3209">
      <c r="AC3209">
        <f>IF($C3209="","",IF(COUNTIF('Códigos Santander (ref)'!$A$2:$A$79,$C3209)&gt;0,"SANTANDER",IF(COUNTIF('Códigos Itaú (ref)'!$A$2:$A$44,$C3209)&gt;0,"ITAU",IF(AND(TRIM(UPPER($I3209))="CONTRATUAL",ISNUMBER(SEARCH("INDIVIDUAL",SUBSTITUTE(UPPER($D3209)," ","")))),"PREMIUM FREE",""))))</f>
        <v/>
      </c>
    </row>
    <row r="3210">
      <c r="AC3210">
        <f>IF($C3210="","",IF(COUNTIF('Códigos Santander (ref)'!$A$2:$A$79,$C3210)&gt;0,"SANTANDER",IF(COUNTIF('Códigos Itaú (ref)'!$A$2:$A$44,$C3210)&gt;0,"ITAU",IF(AND(TRIM(UPPER($I3210))="CONTRATUAL",ISNUMBER(SEARCH("INDIVIDUAL",SUBSTITUTE(UPPER($D3210)," ","")))),"PREMIUM FREE",""))))</f>
        <v/>
      </c>
    </row>
    <row r="3211">
      <c r="AC3211">
        <f>IF($C3211="","",IF(COUNTIF('Códigos Santander (ref)'!$A$2:$A$79,$C3211)&gt;0,"SANTANDER",IF(COUNTIF('Códigos Itaú (ref)'!$A$2:$A$44,$C3211)&gt;0,"ITAU",IF(AND(TRIM(UPPER($I3211))="CONTRATUAL",ISNUMBER(SEARCH("INDIVIDUAL",SUBSTITUTE(UPPER($D3211)," ","")))),"PREMIUM FREE",""))))</f>
        <v/>
      </c>
    </row>
    <row r="3212">
      <c r="AC3212">
        <f>IF($C3212="","",IF(COUNTIF('Códigos Santander (ref)'!$A$2:$A$79,$C3212)&gt;0,"SANTANDER",IF(COUNTIF('Códigos Itaú (ref)'!$A$2:$A$44,$C3212)&gt;0,"ITAU",IF(AND(TRIM(UPPER($I3212))="CONTRATUAL",ISNUMBER(SEARCH("INDIVIDUAL",SUBSTITUTE(UPPER($D3212)," ","")))),"PREMIUM FREE",""))))</f>
        <v/>
      </c>
    </row>
    <row r="3213">
      <c r="AC3213">
        <f>IF($C3213="","",IF(COUNTIF('Códigos Santander (ref)'!$A$2:$A$79,$C3213)&gt;0,"SANTANDER",IF(COUNTIF('Códigos Itaú (ref)'!$A$2:$A$44,$C3213)&gt;0,"ITAU",IF(AND(TRIM(UPPER($I3213))="CONTRATUAL",ISNUMBER(SEARCH("INDIVIDUAL",SUBSTITUTE(UPPER($D3213)," ","")))),"PREMIUM FREE",""))))</f>
        <v/>
      </c>
    </row>
    <row r="3214">
      <c r="AC3214">
        <f>IF($C3214="","",IF(COUNTIF('Códigos Santander (ref)'!$A$2:$A$79,$C3214)&gt;0,"SANTANDER",IF(COUNTIF('Códigos Itaú (ref)'!$A$2:$A$44,$C3214)&gt;0,"ITAU",IF(AND(TRIM(UPPER($I3214))="CONTRATUAL",ISNUMBER(SEARCH("INDIVIDUAL",SUBSTITUTE(UPPER($D3214)," ","")))),"PREMIUM FREE",""))))</f>
        <v/>
      </c>
    </row>
    <row r="3215">
      <c r="AC3215">
        <f>IF($C3215="","",IF(COUNTIF('Códigos Santander (ref)'!$A$2:$A$79,$C3215)&gt;0,"SANTANDER",IF(COUNTIF('Códigos Itaú (ref)'!$A$2:$A$44,$C3215)&gt;0,"ITAU",IF(AND(TRIM(UPPER($I3215))="CONTRATUAL",ISNUMBER(SEARCH("INDIVIDUAL",SUBSTITUTE(UPPER($D3215)," ","")))),"PREMIUM FREE",""))))</f>
        <v/>
      </c>
    </row>
    <row r="3216">
      <c r="AC3216">
        <f>IF($C3216="","",IF(COUNTIF('Códigos Santander (ref)'!$A$2:$A$79,$C3216)&gt;0,"SANTANDER",IF(COUNTIF('Códigos Itaú (ref)'!$A$2:$A$44,$C3216)&gt;0,"ITAU",IF(AND(TRIM(UPPER($I3216))="CONTRATUAL",ISNUMBER(SEARCH("INDIVIDUAL",SUBSTITUTE(UPPER($D3216)," ","")))),"PREMIUM FREE",""))))</f>
        <v/>
      </c>
    </row>
    <row r="3217">
      <c r="AC3217">
        <f>IF($C3217="","",IF(COUNTIF('Códigos Santander (ref)'!$A$2:$A$79,$C3217)&gt;0,"SANTANDER",IF(COUNTIF('Códigos Itaú (ref)'!$A$2:$A$44,$C3217)&gt;0,"ITAU",IF(AND(TRIM(UPPER($I3217))="CONTRATUAL",ISNUMBER(SEARCH("INDIVIDUAL",SUBSTITUTE(UPPER($D3217)," ","")))),"PREMIUM FREE",""))))</f>
        <v/>
      </c>
    </row>
    <row r="3218">
      <c r="AC3218">
        <f>IF($C3218="","",IF(COUNTIF('Códigos Santander (ref)'!$A$2:$A$79,$C3218)&gt;0,"SANTANDER",IF(COUNTIF('Códigos Itaú (ref)'!$A$2:$A$44,$C3218)&gt;0,"ITAU",IF(AND(TRIM(UPPER($I3218))="CONTRATUAL",ISNUMBER(SEARCH("INDIVIDUAL",SUBSTITUTE(UPPER($D3218)," ","")))),"PREMIUM FREE",""))))</f>
        <v/>
      </c>
    </row>
    <row r="3219">
      <c r="AC3219">
        <f>IF($C3219="","",IF(COUNTIF('Códigos Santander (ref)'!$A$2:$A$79,$C3219)&gt;0,"SANTANDER",IF(COUNTIF('Códigos Itaú (ref)'!$A$2:$A$44,$C3219)&gt;0,"ITAU",IF(AND(TRIM(UPPER($I3219))="CONTRATUAL",ISNUMBER(SEARCH("INDIVIDUAL",SUBSTITUTE(UPPER($D3219)," ","")))),"PREMIUM FREE",""))))</f>
        <v/>
      </c>
    </row>
    <row r="3220">
      <c r="AC3220">
        <f>IF($C3220="","",IF(COUNTIF('Códigos Santander (ref)'!$A$2:$A$79,$C3220)&gt;0,"SANTANDER",IF(COUNTIF('Códigos Itaú (ref)'!$A$2:$A$44,$C3220)&gt;0,"ITAU",IF(AND(TRIM(UPPER($I3220))="CONTRATUAL",ISNUMBER(SEARCH("INDIVIDUAL",SUBSTITUTE(UPPER($D3220)," ","")))),"PREMIUM FREE",""))))</f>
        <v/>
      </c>
    </row>
    <row r="3221">
      <c r="AC3221">
        <f>IF($C3221="","",IF(COUNTIF('Códigos Santander (ref)'!$A$2:$A$79,$C3221)&gt;0,"SANTANDER",IF(COUNTIF('Códigos Itaú (ref)'!$A$2:$A$44,$C3221)&gt;0,"ITAU",IF(AND(TRIM(UPPER($I3221))="CONTRATUAL",ISNUMBER(SEARCH("INDIVIDUAL",SUBSTITUTE(UPPER($D3221)," ","")))),"PREMIUM FREE",""))))</f>
        <v/>
      </c>
    </row>
    <row r="3222">
      <c r="AC3222">
        <f>IF($C3222="","",IF(COUNTIF('Códigos Santander (ref)'!$A$2:$A$79,$C3222)&gt;0,"SANTANDER",IF(COUNTIF('Códigos Itaú (ref)'!$A$2:$A$44,$C3222)&gt;0,"ITAU",IF(AND(TRIM(UPPER($I3222))="CONTRATUAL",ISNUMBER(SEARCH("INDIVIDUAL",SUBSTITUTE(UPPER($D3222)," ","")))),"PREMIUM FREE",""))))</f>
        <v/>
      </c>
    </row>
    <row r="3223">
      <c r="AC3223">
        <f>IF($C3223="","",IF(COUNTIF('Códigos Santander (ref)'!$A$2:$A$79,$C3223)&gt;0,"SANTANDER",IF(COUNTIF('Códigos Itaú (ref)'!$A$2:$A$44,$C3223)&gt;0,"ITAU",IF(AND(TRIM(UPPER($I3223))="CONTRATUAL",ISNUMBER(SEARCH("INDIVIDUAL",SUBSTITUTE(UPPER($D3223)," ","")))),"PREMIUM FREE",""))))</f>
        <v/>
      </c>
    </row>
    <row r="3224">
      <c r="AC3224">
        <f>IF($C3224="","",IF(COUNTIF('Códigos Santander (ref)'!$A$2:$A$79,$C3224)&gt;0,"SANTANDER",IF(COUNTIF('Códigos Itaú (ref)'!$A$2:$A$44,$C3224)&gt;0,"ITAU",IF(AND(TRIM(UPPER($I3224))="CONTRATUAL",ISNUMBER(SEARCH("INDIVIDUAL",SUBSTITUTE(UPPER($D3224)," ","")))),"PREMIUM FREE",""))))</f>
        <v/>
      </c>
    </row>
    <row r="3225">
      <c r="AC3225">
        <f>IF($C3225="","",IF(COUNTIF('Códigos Santander (ref)'!$A$2:$A$79,$C3225)&gt;0,"SANTANDER",IF(COUNTIF('Códigos Itaú (ref)'!$A$2:$A$44,$C3225)&gt;0,"ITAU",IF(AND(TRIM(UPPER($I3225))="CONTRATUAL",ISNUMBER(SEARCH("INDIVIDUAL",SUBSTITUTE(UPPER($D3225)," ","")))),"PREMIUM FREE",""))))</f>
        <v/>
      </c>
    </row>
    <row r="3226">
      <c r="AC3226">
        <f>IF($C3226="","",IF(COUNTIF('Códigos Santander (ref)'!$A$2:$A$79,$C3226)&gt;0,"SANTANDER",IF(COUNTIF('Códigos Itaú (ref)'!$A$2:$A$44,$C3226)&gt;0,"ITAU",IF(AND(TRIM(UPPER($I3226))="CONTRATUAL",ISNUMBER(SEARCH("INDIVIDUAL",SUBSTITUTE(UPPER($D3226)," ","")))),"PREMIUM FREE",""))))</f>
        <v/>
      </c>
    </row>
    <row r="3227">
      <c r="AC3227">
        <f>IF($C3227="","",IF(COUNTIF('Códigos Santander (ref)'!$A$2:$A$79,$C3227)&gt;0,"SANTANDER",IF(COUNTIF('Códigos Itaú (ref)'!$A$2:$A$44,$C3227)&gt;0,"ITAU",IF(AND(TRIM(UPPER($I3227))="CONTRATUAL",ISNUMBER(SEARCH("INDIVIDUAL",SUBSTITUTE(UPPER($D3227)," ","")))),"PREMIUM FREE",""))))</f>
        <v/>
      </c>
    </row>
    <row r="3228">
      <c r="AC3228">
        <f>IF($C3228="","",IF(COUNTIF('Códigos Santander (ref)'!$A$2:$A$79,$C3228)&gt;0,"SANTANDER",IF(COUNTIF('Códigos Itaú (ref)'!$A$2:$A$44,$C3228)&gt;0,"ITAU",IF(AND(TRIM(UPPER($I3228))="CONTRATUAL",ISNUMBER(SEARCH("INDIVIDUAL",SUBSTITUTE(UPPER($D3228)," ","")))),"PREMIUM FREE",""))))</f>
        <v/>
      </c>
    </row>
    <row r="3229">
      <c r="AC3229">
        <f>IF($C3229="","",IF(COUNTIF('Códigos Santander (ref)'!$A$2:$A$79,$C3229)&gt;0,"SANTANDER",IF(COUNTIF('Códigos Itaú (ref)'!$A$2:$A$44,$C3229)&gt;0,"ITAU",IF(AND(TRIM(UPPER($I3229))="CONTRATUAL",ISNUMBER(SEARCH("INDIVIDUAL",SUBSTITUTE(UPPER($D3229)," ","")))),"PREMIUM FREE",""))))</f>
        <v/>
      </c>
    </row>
    <row r="3230">
      <c r="AC3230">
        <f>IF($C3230="","",IF(COUNTIF('Códigos Santander (ref)'!$A$2:$A$79,$C3230)&gt;0,"SANTANDER",IF(COUNTIF('Códigos Itaú (ref)'!$A$2:$A$44,$C3230)&gt;0,"ITAU",IF(AND(TRIM(UPPER($I3230))="CONTRATUAL",ISNUMBER(SEARCH("INDIVIDUAL",SUBSTITUTE(UPPER($D3230)," ","")))),"PREMIUM FREE",""))))</f>
        <v/>
      </c>
    </row>
    <row r="3231">
      <c r="AC3231">
        <f>IF($C3231="","",IF(COUNTIF('Códigos Santander (ref)'!$A$2:$A$79,$C3231)&gt;0,"SANTANDER",IF(COUNTIF('Códigos Itaú (ref)'!$A$2:$A$44,$C3231)&gt;0,"ITAU",IF(AND(TRIM(UPPER($I3231))="CONTRATUAL",ISNUMBER(SEARCH("INDIVIDUAL",SUBSTITUTE(UPPER($D3231)," ","")))),"PREMIUM FREE",""))))</f>
        <v/>
      </c>
    </row>
    <row r="3232">
      <c r="AC3232">
        <f>IF($C3232="","",IF(COUNTIF('Códigos Santander (ref)'!$A$2:$A$79,$C3232)&gt;0,"SANTANDER",IF(COUNTIF('Códigos Itaú (ref)'!$A$2:$A$44,$C3232)&gt;0,"ITAU",IF(AND(TRIM(UPPER($I3232))="CONTRATUAL",ISNUMBER(SEARCH("INDIVIDUAL",SUBSTITUTE(UPPER($D3232)," ","")))),"PREMIUM FREE",""))))</f>
        <v/>
      </c>
    </row>
    <row r="3233">
      <c r="AC3233">
        <f>IF($C3233="","",IF(COUNTIF('Códigos Santander (ref)'!$A$2:$A$79,$C3233)&gt;0,"SANTANDER",IF(COUNTIF('Códigos Itaú (ref)'!$A$2:$A$44,$C3233)&gt;0,"ITAU",IF(AND(TRIM(UPPER($I3233))="CONTRATUAL",ISNUMBER(SEARCH("INDIVIDUAL",SUBSTITUTE(UPPER($D3233)," ","")))),"PREMIUM FREE",""))))</f>
        <v/>
      </c>
    </row>
    <row r="3234">
      <c r="AC3234">
        <f>IF($C3234="","",IF(COUNTIF('Códigos Santander (ref)'!$A$2:$A$79,$C3234)&gt;0,"SANTANDER",IF(COUNTIF('Códigos Itaú (ref)'!$A$2:$A$44,$C3234)&gt;0,"ITAU",IF(AND(TRIM(UPPER($I3234))="CONTRATUAL",ISNUMBER(SEARCH("INDIVIDUAL",SUBSTITUTE(UPPER($D3234)," ","")))),"PREMIUM FREE",""))))</f>
        <v/>
      </c>
    </row>
    <row r="3235">
      <c r="AC3235">
        <f>IF($C3235="","",IF(COUNTIF('Códigos Santander (ref)'!$A$2:$A$79,$C3235)&gt;0,"SANTANDER",IF(COUNTIF('Códigos Itaú (ref)'!$A$2:$A$44,$C3235)&gt;0,"ITAU",IF(AND(TRIM(UPPER($I3235))="CONTRATUAL",ISNUMBER(SEARCH("INDIVIDUAL",SUBSTITUTE(UPPER($D3235)," ","")))),"PREMIUM FREE",""))))</f>
        <v/>
      </c>
    </row>
    <row r="3236">
      <c r="AC3236">
        <f>IF($C3236="","",IF(COUNTIF('Códigos Santander (ref)'!$A$2:$A$79,$C3236)&gt;0,"SANTANDER",IF(COUNTIF('Códigos Itaú (ref)'!$A$2:$A$44,$C3236)&gt;0,"ITAU",IF(AND(TRIM(UPPER($I3236))="CONTRATUAL",ISNUMBER(SEARCH("INDIVIDUAL",SUBSTITUTE(UPPER($D3236)," ","")))),"PREMIUM FREE",""))))</f>
        <v/>
      </c>
    </row>
    <row r="3237">
      <c r="AC3237">
        <f>IF($C3237="","",IF(COUNTIF('Códigos Santander (ref)'!$A$2:$A$79,$C3237)&gt;0,"SANTANDER",IF(COUNTIF('Códigos Itaú (ref)'!$A$2:$A$44,$C3237)&gt;0,"ITAU",IF(AND(TRIM(UPPER($I3237))="CONTRATUAL",ISNUMBER(SEARCH("INDIVIDUAL",SUBSTITUTE(UPPER($D3237)," ","")))),"PREMIUM FREE",""))))</f>
        <v/>
      </c>
    </row>
    <row r="3238">
      <c r="AC3238">
        <f>IF($C3238="","",IF(COUNTIF('Códigos Santander (ref)'!$A$2:$A$79,$C3238)&gt;0,"SANTANDER",IF(COUNTIF('Códigos Itaú (ref)'!$A$2:$A$44,$C3238)&gt;0,"ITAU",IF(AND(TRIM(UPPER($I3238))="CONTRATUAL",ISNUMBER(SEARCH("INDIVIDUAL",SUBSTITUTE(UPPER($D3238)," ","")))),"PREMIUM FREE",""))))</f>
        <v/>
      </c>
    </row>
    <row r="3239">
      <c r="AC3239">
        <f>IF($C3239="","",IF(COUNTIF('Códigos Santander (ref)'!$A$2:$A$79,$C3239)&gt;0,"SANTANDER",IF(COUNTIF('Códigos Itaú (ref)'!$A$2:$A$44,$C3239)&gt;0,"ITAU",IF(AND(TRIM(UPPER($I3239))="CONTRATUAL",ISNUMBER(SEARCH("INDIVIDUAL",SUBSTITUTE(UPPER($D3239)," ","")))),"PREMIUM FREE",""))))</f>
        <v/>
      </c>
    </row>
    <row r="3240">
      <c r="AC3240">
        <f>IF($C3240="","",IF(COUNTIF('Códigos Santander (ref)'!$A$2:$A$79,$C3240)&gt;0,"SANTANDER",IF(COUNTIF('Códigos Itaú (ref)'!$A$2:$A$44,$C3240)&gt;0,"ITAU",IF(AND(TRIM(UPPER($I3240))="CONTRATUAL",ISNUMBER(SEARCH("INDIVIDUAL",SUBSTITUTE(UPPER($D3240)," ","")))),"PREMIUM FREE",""))))</f>
        <v/>
      </c>
    </row>
    <row r="3241">
      <c r="AC3241">
        <f>IF($C3241="","",IF(COUNTIF('Códigos Santander (ref)'!$A$2:$A$79,$C3241)&gt;0,"SANTANDER",IF(COUNTIF('Códigos Itaú (ref)'!$A$2:$A$44,$C3241)&gt;0,"ITAU",IF(AND(TRIM(UPPER($I3241))="CONTRATUAL",ISNUMBER(SEARCH("INDIVIDUAL",SUBSTITUTE(UPPER($D3241)," ","")))),"PREMIUM FREE",""))))</f>
        <v/>
      </c>
    </row>
    <row r="3242">
      <c r="AC3242">
        <f>IF($C3242="","",IF(COUNTIF('Códigos Santander (ref)'!$A$2:$A$79,$C3242)&gt;0,"SANTANDER",IF(COUNTIF('Códigos Itaú (ref)'!$A$2:$A$44,$C3242)&gt;0,"ITAU",IF(AND(TRIM(UPPER($I3242))="CONTRATUAL",ISNUMBER(SEARCH("INDIVIDUAL",SUBSTITUTE(UPPER($D3242)," ","")))),"PREMIUM FREE",""))))</f>
        <v/>
      </c>
    </row>
    <row r="3243">
      <c r="AC3243">
        <f>IF($C3243="","",IF(COUNTIF('Códigos Santander (ref)'!$A$2:$A$79,$C3243)&gt;0,"SANTANDER",IF(COUNTIF('Códigos Itaú (ref)'!$A$2:$A$44,$C3243)&gt;0,"ITAU",IF(AND(TRIM(UPPER($I3243))="CONTRATUAL",ISNUMBER(SEARCH("INDIVIDUAL",SUBSTITUTE(UPPER($D3243)," ","")))),"PREMIUM FREE",""))))</f>
        <v/>
      </c>
    </row>
    <row r="3244">
      <c r="AC3244">
        <f>IF($C3244="","",IF(COUNTIF('Códigos Santander (ref)'!$A$2:$A$79,$C3244)&gt;0,"SANTANDER",IF(COUNTIF('Códigos Itaú (ref)'!$A$2:$A$44,$C3244)&gt;0,"ITAU",IF(AND(TRIM(UPPER($I3244))="CONTRATUAL",ISNUMBER(SEARCH("INDIVIDUAL",SUBSTITUTE(UPPER($D3244)," ","")))),"PREMIUM FREE",""))))</f>
        <v/>
      </c>
    </row>
    <row r="3245">
      <c r="AC3245">
        <f>IF($C3245="","",IF(COUNTIF('Códigos Santander (ref)'!$A$2:$A$79,$C3245)&gt;0,"SANTANDER",IF(COUNTIF('Códigos Itaú (ref)'!$A$2:$A$44,$C3245)&gt;0,"ITAU",IF(AND(TRIM(UPPER($I3245))="CONTRATUAL",ISNUMBER(SEARCH("INDIVIDUAL",SUBSTITUTE(UPPER($D3245)," ","")))),"PREMIUM FREE",""))))</f>
        <v/>
      </c>
    </row>
    <row r="3246">
      <c r="AC3246">
        <f>IF($C3246="","",IF(COUNTIF('Códigos Santander (ref)'!$A$2:$A$79,$C3246)&gt;0,"SANTANDER",IF(COUNTIF('Códigos Itaú (ref)'!$A$2:$A$44,$C3246)&gt;0,"ITAU",IF(AND(TRIM(UPPER($I3246))="CONTRATUAL",ISNUMBER(SEARCH("INDIVIDUAL",SUBSTITUTE(UPPER($D3246)," ","")))),"PREMIUM FREE",""))))</f>
        <v/>
      </c>
    </row>
    <row r="3247">
      <c r="AC3247">
        <f>IF($C3247="","",IF(COUNTIF('Códigos Santander (ref)'!$A$2:$A$79,$C3247)&gt;0,"SANTANDER",IF(COUNTIF('Códigos Itaú (ref)'!$A$2:$A$44,$C3247)&gt;0,"ITAU",IF(AND(TRIM(UPPER($I3247))="CONTRATUAL",ISNUMBER(SEARCH("INDIVIDUAL",SUBSTITUTE(UPPER($D3247)," ","")))),"PREMIUM FREE",""))))</f>
        <v/>
      </c>
    </row>
    <row r="3248">
      <c r="AC3248">
        <f>IF($C3248="","",IF(COUNTIF('Códigos Santander (ref)'!$A$2:$A$79,$C3248)&gt;0,"SANTANDER",IF(COUNTIF('Códigos Itaú (ref)'!$A$2:$A$44,$C3248)&gt;0,"ITAU",IF(AND(TRIM(UPPER($I3248))="CONTRATUAL",ISNUMBER(SEARCH("INDIVIDUAL",SUBSTITUTE(UPPER($D3248)," ","")))),"PREMIUM FREE",""))))</f>
        <v/>
      </c>
    </row>
    <row r="3249">
      <c r="AC3249">
        <f>IF($C3249="","",IF(COUNTIF('Códigos Santander (ref)'!$A$2:$A$79,$C3249)&gt;0,"SANTANDER",IF(COUNTIF('Códigos Itaú (ref)'!$A$2:$A$44,$C3249)&gt;0,"ITAU",IF(AND(TRIM(UPPER($I3249))="CONTRATUAL",ISNUMBER(SEARCH("INDIVIDUAL",SUBSTITUTE(UPPER($D3249)," ","")))),"PREMIUM FREE",""))))</f>
        <v/>
      </c>
    </row>
    <row r="3250">
      <c r="AC3250">
        <f>IF($C3250="","",IF(COUNTIF('Códigos Santander (ref)'!$A$2:$A$79,$C3250)&gt;0,"SANTANDER",IF(COUNTIF('Códigos Itaú (ref)'!$A$2:$A$44,$C3250)&gt;0,"ITAU",IF(AND(TRIM(UPPER($I3250))="CONTRATUAL",ISNUMBER(SEARCH("INDIVIDUAL",SUBSTITUTE(UPPER($D3250)," ","")))),"PREMIUM FREE",""))))</f>
        <v/>
      </c>
    </row>
    <row r="3251">
      <c r="AC3251">
        <f>IF($C3251="","",IF(COUNTIF('Códigos Santander (ref)'!$A$2:$A$79,$C3251)&gt;0,"SANTANDER",IF(COUNTIF('Códigos Itaú (ref)'!$A$2:$A$44,$C3251)&gt;0,"ITAU",IF(AND(TRIM(UPPER($I3251))="CONTRATUAL",ISNUMBER(SEARCH("INDIVIDUAL",SUBSTITUTE(UPPER($D3251)," ","")))),"PREMIUM FREE",""))))</f>
        <v/>
      </c>
    </row>
    <row r="3252">
      <c r="AC3252">
        <f>IF($C3252="","",IF(COUNTIF('Códigos Santander (ref)'!$A$2:$A$79,$C3252)&gt;0,"SANTANDER",IF(COUNTIF('Códigos Itaú (ref)'!$A$2:$A$44,$C3252)&gt;0,"ITAU",IF(AND(TRIM(UPPER($I3252))="CONTRATUAL",ISNUMBER(SEARCH("INDIVIDUAL",SUBSTITUTE(UPPER($D3252)," ","")))),"PREMIUM FREE",""))))</f>
        <v/>
      </c>
    </row>
    <row r="3253">
      <c r="AC3253">
        <f>IF($C3253="","",IF(COUNTIF('Códigos Santander (ref)'!$A$2:$A$79,$C3253)&gt;0,"SANTANDER",IF(COUNTIF('Códigos Itaú (ref)'!$A$2:$A$44,$C3253)&gt;0,"ITAU",IF(AND(TRIM(UPPER($I3253))="CONTRATUAL",ISNUMBER(SEARCH("INDIVIDUAL",SUBSTITUTE(UPPER($D3253)," ","")))),"PREMIUM FREE",""))))</f>
        <v/>
      </c>
    </row>
    <row r="3254">
      <c r="AC3254">
        <f>IF($C3254="","",IF(COUNTIF('Códigos Santander (ref)'!$A$2:$A$79,$C3254)&gt;0,"SANTANDER",IF(COUNTIF('Códigos Itaú (ref)'!$A$2:$A$44,$C3254)&gt;0,"ITAU",IF(AND(TRIM(UPPER($I3254))="CONTRATUAL",ISNUMBER(SEARCH("INDIVIDUAL",SUBSTITUTE(UPPER($D3254)," ","")))),"PREMIUM FREE",""))))</f>
        <v/>
      </c>
    </row>
    <row r="3255">
      <c r="AC3255">
        <f>IF($C3255="","",IF(COUNTIF('Códigos Santander (ref)'!$A$2:$A$79,$C3255)&gt;0,"SANTANDER",IF(COUNTIF('Códigos Itaú (ref)'!$A$2:$A$44,$C3255)&gt;0,"ITAU",IF(AND(TRIM(UPPER($I3255))="CONTRATUAL",ISNUMBER(SEARCH("INDIVIDUAL",SUBSTITUTE(UPPER($D3255)," ","")))),"PREMIUM FREE",""))))</f>
        <v/>
      </c>
    </row>
    <row r="3256">
      <c r="AC3256">
        <f>IF($C3256="","",IF(COUNTIF('Códigos Santander (ref)'!$A$2:$A$79,$C3256)&gt;0,"SANTANDER",IF(COUNTIF('Códigos Itaú (ref)'!$A$2:$A$44,$C3256)&gt;0,"ITAU",IF(AND(TRIM(UPPER($I3256))="CONTRATUAL",ISNUMBER(SEARCH("INDIVIDUAL",SUBSTITUTE(UPPER($D3256)," ","")))),"PREMIUM FREE",""))))</f>
        <v/>
      </c>
    </row>
    <row r="3257">
      <c r="AC3257">
        <f>IF($C3257="","",IF(COUNTIF('Códigos Santander (ref)'!$A$2:$A$79,$C3257)&gt;0,"SANTANDER",IF(COUNTIF('Códigos Itaú (ref)'!$A$2:$A$44,$C3257)&gt;0,"ITAU",IF(AND(TRIM(UPPER($I3257))="CONTRATUAL",ISNUMBER(SEARCH("INDIVIDUAL",SUBSTITUTE(UPPER($D3257)," ","")))),"PREMIUM FREE",""))))</f>
        <v/>
      </c>
    </row>
    <row r="3258">
      <c r="AC3258">
        <f>IF($C3258="","",IF(COUNTIF('Códigos Santander (ref)'!$A$2:$A$79,$C3258)&gt;0,"SANTANDER",IF(COUNTIF('Códigos Itaú (ref)'!$A$2:$A$44,$C3258)&gt;0,"ITAU",IF(AND(TRIM(UPPER($I3258))="CONTRATUAL",ISNUMBER(SEARCH("INDIVIDUAL",SUBSTITUTE(UPPER($D3258)," ","")))),"PREMIUM FREE",""))))</f>
        <v/>
      </c>
    </row>
    <row r="3259">
      <c r="AC3259">
        <f>IF($C3259="","",IF(COUNTIF('Códigos Santander (ref)'!$A$2:$A$79,$C3259)&gt;0,"SANTANDER",IF(COUNTIF('Códigos Itaú (ref)'!$A$2:$A$44,$C3259)&gt;0,"ITAU",IF(AND(TRIM(UPPER($I3259))="CONTRATUAL",ISNUMBER(SEARCH("INDIVIDUAL",SUBSTITUTE(UPPER($D3259)," ","")))),"PREMIUM FREE",""))))</f>
        <v/>
      </c>
    </row>
    <row r="3260">
      <c r="AC3260">
        <f>IF($C3260="","",IF(COUNTIF('Códigos Santander (ref)'!$A$2:$A$79,$C3260)&gt;0,"SANTANDER",IF(COUNTIF('Códigos Itaú (ref)'!$A$2:$A$44,$C3260)&gt;0,"ITAU",IF(AND(TRIM(UPPER($I3260))="CONTRATUAL",ISNUMBER(SEARCH("INDIVIDUAL",SUBSTITUTE(UPPER($D3260)," ","")))),"PREMIUM FREE",""))))</f>
        <v/>
      </c>
    </row>
    <row r="3261">
      <c r="AC3261">
        <f>IF($C3261="","",IF(COUNTIF('Códigos Santander (ref)'!$A$2:$A$79,$C3261)&gt;0,"SANTANDER",IF(COUNTIF('Códigos Itaú (ref)'!$A$2:$A$44,$C3261)&gt;0,"ITAU",IF(AND(TRIM(UPPER($I3261))="CONTRATUAL",ISNUMBER(SEARCH("INDIVIDUAL",SUBSTITUTE(UPPER($D3261)," ","")))),"PREMIUM FREE",""))))</f>
        <v/>
      </c>
    </row>
    <row r="3262">
      <c r="AC3262">
        <f>IF($C3262="","",IF(COUNTIF('Códigos Santander (ref)'!$A$2:$A$79,$C3262)&gt;0,"SANTANDER",IF(COUNTIF('Códigos Itaú (ref)'!$A$2:$A$44,$C3262)&gt;0,"ITAU",IF(AND(TRIM(UPPER($I3262))="CONTRATUAL",ISNUMBER(SEARCH("INDIVIDUAL",SUBSTITUTE(UPPER($D3262)," ","")))),"PREMIUM FREE",""))))</f>
        <v/>
      </c>
    </row>
    <row r="3263">
      <c r="AC3263">
        <f>IF($C3263="","",IF(COUNTIF('Códigos Santander (ref)'!$A$2:$A$79,$C3263)&gt;0,"SANTANDER",IF(COUNTIF('Códigos Itaú (ref)'!$A$2:$A$44,$C3263)&gt;0,"ITAU",IF(AND(TRIM(UPPER($I3263))="CONTRATUAL",ISNUMBER(SEARCH("INDIVIDUAL",SUBSTITUTE(UPPER($D3263)," ","")))),"PREMIUM FREE",""))))</f>
        <v/>
      </c>
    </row>
    <row r="3264">
      <c r="AC3264">
        <f>IF($C3264="","",IF(COUNTIF('Códigos Santander (ref)'!$A$2:$A$79,$C3264)&gt;0,"SANTANDER",IF(COUNTIF('Códigos Itaú (ref)'!$A$2:$A$44,$C3264)&gt;0,"ITAU",IF(AND(TRIM(UPPER($I3264))="CONTRATUAL",ISNUMBER(SEARCH("INDIVIDUAL",SUBSTITUTE(UPPER($D3264)," ","")))),"PREMIUM FREE",""))))</f>
        <v/>
      </c>
    </row>
    <row r="3265">
      <c r="AC3265">
        <f>IF($C3265="","",IF(COUNTIF('Códigos Santander (ref)'!$A$2:$A$79,$C3265)&gt;0,"SANTANDER",IF(COUNTIF('Códigos Itaú (ref)'!$A$2:$A$44,$C3265)&gt;0,"ITAU",IF(AND(TRIM(UPPER($I3265))="CONTRATUAL",ISNUMBER(SEARCH("INDIVIDUAL",SUBSTITUTE(UPPER($D3265)," ","")))),"PREMIUM FREE",""))))</f>
        <v/>
      </c>
    </row>
    <row r="3266">
      <c r="AC3266">
        <f>IF($C3266="","",IF(COUNTIF('Códigos Santander (ref)'!$A$2:$A$79,$C3266)&gt;0,"SANTANDER",IF(COUNTIF('Códigos Itaú (ref)'!$A$2:$A$44,$C3266)&gt;0,"ITAU",IF(AND(TRIM(UPPER($I3266))="CONTRATUAL",ISNUMBER(SEARCH("INDIVIDUAL",SUBSTITUTE(UPPER($D3266)," ","")))),"PREMIUM FREE",""))))</f>
        <v/>
      </c>
    </row>
    <row r="3267">
      <c r="AC3267">
        <f>IF($C3267="","",IF(COUNTIF('Códigos Santander (ref)'!$A$2:$A$79,$C3267)&gt;0,"SANTANDER",IF(COUNTIF('Códigos Itaú (ref)'!$A$2:$A$44,$C3267)&gt;0,"ITAU",IF(AND(TRIM(UPPER($I3267))="CONTRATUAL",ISNUMBER(SEARCH("INDIVIDUAL",SUBSTITUTE(UPPER($D3267)," ","")))),"PREMIUM FREE",""))))</f>
        <v/>
      </c>
    </row>
    <row r="3268">
      <c r="AC3268">
        <f>IF($C3268="","",IF(COUNTIF('Códigos Santander (ref)'!$A$2:$A$79,$C3268)&gt;0,"SANTANDER",IF(COUNTIF('Códigos Itaú (ref)'!$A$2:$A$44,$C3268)&gt;0,"ITAU",IF(AND(TRIM(UPPER($I3268))="CONTRATUAL",ISNUMBER(SEARCH("INDIVIDUAL",SUBSTITUTE(UPPER($D3268)," ","")))),"PREMIUM FREE",""))))</f>
        <v/>
      </c>
    </row>
    <row r="3269">
      <c r="AC3269">
        <f>IF($C3269="","",IF(COUNTIF('Códigos Santander (ref)'!$A$2:$A$79,$C3269)&gt;0,"SANTANDER",IF(COUNTIF('Códigos Itaú (ref)'!$A$2:$A$44,$C3269)&gt;0,"ITAU",IF(AND(TRIM(UPPER($I3269))="CONTRATUAL",ISNUMBER(SEARCH("INDIVIDUAL",SUBSTITUTE(UPPER($D3269)," ","")))),"PREMIUM FREE",""))))</f>
        <v/>
      </c>
    </row>
    <row r="3270">
      <c r="AC3270">
        <f>IF($C3270="","",IF(COUNTIF('Códigos Santander (ref)'!$A$2:$A$79,$C3270)&gt;0,"SANTANDER",IF(COUNTIF('Códigos Itaú (ref)'!$A$2:$A$44,$C3270)&gt;0,"ITAU",IF(AND(TRIM(UPPER($I3270))="CONTRATUAL",ISNUMBER(SEARCH("INDIVIDUAL",SUBSTITUTE(UPPER($D3270)," ","")))),"PREMIUM FREE",""))))</f>
        <v/>
      </c>
    </row>
    <row r="3271">
      <c r="AC3271">
        <f>IF($C3271="","",IF(COUNTIF('Códigos Santander (ref)'!$A$2:$A$79,$C3271)&gt;0,"SANTANDER",IF(COUNTIF('Códigos Itaú (ref)'!$A$2:$A$44,$C3271)&gt;0,"ITAU",IF(AND(TRIM(UPPER($I3271))="CONTRATUAL",ISNUMBER(SEARCH("INDIVIDUAL",SUBSTITUTE(UPPER($D3271)," ","")))),"PREMIUM FREE",""))))</f>
        <v/>
      </c>
    </row>
    <row r="3272">
      <c r="AC3272">
        <f>IF($C3272="","",IF(COUNTIF('Códigos Santander (ref)'!$A$2:$A$79,$C3272)&gt;0,"SANTANDER",IF(COUNTIF('Códigos Itaú (ref)'!$A$2:$A$44,$C3272)&gt;0,"ITAU",IF(AND(TRIM(UPPER($I3272))="CONTRATUAL",ISNUMBER(SEARCH("INDIVIDUAL",SUBSTITUTE(UPPER($D3272)," ","")))),"PREMIUM FREE",""))))</f>
        <v/>
      </c>
    </row>
    <row r="3273">
      <c r="AC3273">
        <f>IF($C3273="","",IF(COUNTIF('Códigos Santander (ref)'!$A$2:$A$79,$C3273)&gt;0,"SANTANDER",IF(COUNTIF('Códigos Itaú (ref)'!$A$2:$A$44,$C3273)&gt;0,"ITAU",IF(AND(TRIM(UPPER($I3273))="CONTRATUAL",ISNUMBER(SEARCH("INDIVIDUAL",SUBSTITUTE(UPPER($D3273)," ","")))),"PREMIUM FREE",""))))</f>
        <v/>
      </c>
    </row>
    <row r="3274">
      <c r="AC3274">
        <f>IF($C3274="","",IF(COUNTIF('Códigos Santander (ref)'!$A$2:$A$79,$C3274)&gt;0,"SANTANDER",IF(COUNTIF('Códigos Itaú (ref)'!$A$2:$A$44,$C3274)&gt;0,"ITAU",IF(AND(TRIM(UPPER($I3274))="CONTRATUAL",ISNUMBER(SEARCH("INDIVIDUAL",SUBSTITUTE(UPPER($D3274)," ","")))),"PREMIUM FREE",""))))</f>
        <v/>
      </c>
    </row>
    <row r="3275">
      <c r="AC3275">
        <f>IF($C3275="","",IF(COUNTIF('Códigos Santander (ref)'!$A$2:$A$79,$C3275)&gt;0,"SANTANDER",IF(COUNTIF('Códigos Itaú (ref)'!$A$2:$A$44,$C3275)&gt;0,"ITAU",IF(AND(TRIM(UPPER($I3275))="CONTRATUAL",ISNUMBER(SEARCH("INDIVIDUAL",SUBSTITUTE(UPPER($D3275)," ","")))),"PREMIUM FREE",""))))</f>
        <v/>
      </c>
    </row>
    <row r="3276">
      <c r="AC3276">
        <f>IF($C3276="","",IF(COUNTIF('Códigos Santander (ref)'!$A$2:$A$79,$C3276)&gt;0,"SANTANDER",IF(COUNTIF('Códigos Itaú (ref)'!$A$2:$A$44,$C3276)&gt;0,"ITAU",IF(AND(TRIM(UPPER($I3276))="CONTRATUAL",ISNUMBER(SEARCH("INDIVIDUAL",SUBSTITUTE(UPPER($D3276)," ","")))),"PREMIUM FREE",""))))</f>
        <v/>
      </c>
    </row>
    <row r="3277">
      <c r="AC3277">
        <f>IF($C3277="","",IF(COUNTIF('Códigos Santander (ref)'!$A$2:$A$79,$C3277)&gt;0,"SANTANDER",IF(COUNTIF('Códigos Itaú (ref)'!$A$2:$A$44,$C3277)&gt;0,"ITAU",IF(AND(TRIM(UPPER($I3277))="CONTRATUAL",ISNUMBER(SEARCH("INDIVIDUAL",SUBSTITUTE(UPPER($D3277)," ","")))),"PREMIUM FREE",""))))</f>
        <v/>
      </c>
    </row>
    <row r="3278">
      <c r="AC3278">
        <f>IF($C3278="","",IF(COUNTIF('Códigos Santander (ref)'!$A$2:$A$79,$C3278)&gt;0,"SANTANDER",IF(COUNTIF('Códigos Itaú (ref)'!$A$2:$A$44,$C3278)&gt;0,"ITAU",IF(AND(TRIM(UPPER($I3278))="CONTRATUAL",ISNUMBER(SEARCH("INDIVIDUAL",SUBSTITUTE(UPPER($D3278)," ","")))),"PREMIUM FREE",""))))</f>
        <v/>
      </c>
    </row>
    <row r="3279">
      <c r="AC3279">
        <f>IF($C3279="","",IF(COUNTIF('Códigos Santander (ref)'!$A$2:$A$79,$C3279)&gt;0,"SANTANDER",IF(COUNTIF('Códigos Itaú (ref)'!$A$2:$A$44,$C3279)&gt;0,"ITAU",IF(AND(TRIM(UPPER($I3279))="CONTRATUAL",ISNUMBER(SEARCH("INDIVIDUAL",SUBSTITUTE(UPPER($D3279)," ","")))),"PREMIUM FREE",""))))</f>
        <v/>
      </c>
    </row>
    <row r="3280">
      <c r="AC3280">
        <f>IF($C3280="","",IF(COUNTIF('Códigos Santander (ref)'!$A$2:$A$79,$C3280)&gt;0,"SANTANDER",IF(COUNTIF('Códigos Itaú (ref)'!$A$2:$A$44,$C3280)&gt;0,"ITAU",IF(AND(TRIM(UPPER($I3280))="CONTRATUAL",ISNUMBER(SEARCH("INDIVIDUAL",SUBSTITUTE(UPPER($D3280)," ","")))),"PREMIUM FREE",""))))</f>
        <v/>
      </c>
    </row>
    <row r="3281">
      <c r="AC3281">
        <f>IF($C3281="","",IF(COUNTIF('Códigos Santander (ref)'!$A$2:$A$79,$C3281)&gt;0,"SANTANDER",IF(COUNTIF('Códigos Itaú (ref)'!$A$2:$A$44,$C3281)&gt;0,"ITAU",IF(AND(TRIM(UPPER($I3281))="CONTRATUAL",ISNUMBER(SEARCH("INDIVIDUAL",SUBSTITUTE(UPPER($D3281)," ","")))),"PREMIUM FREE",""))))</f>
        <v/>
      </c>
    </row>
    <row r="3282">
      <c r="AC3282">
        <f>IF($C3282="","",IF(COUNTIF('Códigos Santander (ref)'!$A$2:$A$79,$C3282)&gt;0,"SANTANDER",IF(COUNTIF('Códigos Itaú (ref)'!$A$2:$A$44,$C3282)&gt;0,"ITAU",IF(AND(TRIM(UPPER($I3282))="CONTRATUAL",ISNUMBER(SEARCH("INDIVIDUAL",SUBSTITUTE(UPPER($D3282)," ","")))),"PREMIUM FREE",""))))</f>
        <v/>
      </c>
    </row>
    <row r="3283">
      <c r="AC3283">
        <f>IF($C3283="","",IF(COUNTIF('Códigos Santander (ref)'!$A$2:$A$79,$C3283)&gt;0,"SANTANDER",IF(COUNTIF('Códigos Itaú (ref)'!$A$2:$A$44,$C3283)&gt;0,"ITAU",IF(AND(TRIM(UPPER($I3283))="CONTRATUAL",ISNUMBER(SEARCH("INDIVIDUAL",SUBSTITUTE(UPPER($D3283)," ","")))),"PREMIUM FREE",""))))</f>
        <v/>
      </c>
    </row>
    <row r="3284">
      <c r="AC3284">
        <f>IF($C3284="","",IF(COUNTIF('Códigos Santander (ref)'!$A$2:$A$79,$C3284)&gt;0,"SANTANDER",IF(COUNTIF('Códigos Itaú (ref)'!$A$2:$A$44,$C3284)&gt;0,"ITAU",IF(AND(TRIM(UPPER($I3284))="CONTRATUAL",ISNUMBER(SEARCH("INDIVIDUAL",SUBSTITUTE(UPPER($D3284)," ","")))),"PREMIUM FREE",""))))</f>
        <v/>
      </c>
    </row>
    <row r="3285">
      <c r="AC3285">
        <f>IF($C3285="","",IF(COUNTIF('Códigos Santander (ref)'!$A$2:$A$79,$C3285)&gt;0,"SANTANDER",IF(COUNTIF('Códigos Itaú (ref)'!$A$2:$A$44,$C3285)&gt;0,"ITAU",IF(AND(TRIM(UPPER($I3285))="CONTRATUAL",ISNUMBER(SEARCH("INDIVIDUAL",SUBSTITUTE(UPPER($D3285)," ","")))),"PREMIUM FREE",""))))</f>
        <v/>
      </c>
    </row>
    <row r="3286">
      <c r="AC3286">
        <f>IF($C3286="","",IF(COUNTIF('Códigos Santander (ref)'!$A$2:$A$79,$C3286)&gt;0,"SANTANDER",IF(COUNTIF('Códigos Itaú (ref)'!$A$2:$A$44,$C3286)&gt;0,"ITAU",IF(AND(TRIM(UPPER($I3286))="CONTRATUAL",ISNUMBER(SEARCH("INDIVIDUAL",SUBSTITUTE(UPPER($D3286)," ","")))),"PREMIUM FREE",""))))</f>
        <v/>
      </c>
    </row>
    <row r="3287">
      <c r="AC3287">
        <f>IF($C3287="","",IF(COUNTIF('Códigos Santander (ref)'!$A$2:$A$79,$C3287)&gt;0,"SANTANDER",IF(COUNTIF('Códigos Itaú (ref)'!$A$2:$A$44,$C3287)&gt;0,"ITAU",IF(AND(TRIM(UPPER($I3287))="CONTRATUAL",ISNUMBER(SEARCH("INDIVIDUAL",SUBSTITUTE(UPPER($D3287)," ","")))),"PREMIUM FREE",""))))</f>
        <v/>
      </c>
    </row>
    <row r="3288">
      <c r="AC3288">
        <f>IF($C3288="","",IF(COUNTIF('Códigos Santander (ref)'!$A$2:$A$79,$C3288)&gt;0,"SANTANDER",IF(COUNTIF('Códigos Itaú (ref)'!$A$2:$A$44,$C3288)&gt;0,"ITAU",IF(AND(TRIM(UPPER($I3288))="CONTRATUAL",ISNUMBER(SEARCH("INDIVIDUAL",SUBSTITUTE(UPPER($D3288)," ","")))),"PREMIUM FREE",""))))</f>
        <v/>
      </c>
    </row>
    <row r="3289">
      <c r="AC3289">
        <f>IF($C3289="","",IF(COUNTIF('Códigos Santander (ref)'!$A$2:$A$79,$C3289)&gt;0,"SANTANDER",IF(COUNTIF('Códigos Itaú (ref)'!$A$2:$A$44,$C3289)&gt;0,"ITAU",IF(AND(TRIM(UPPER($I3289))="CONTRATUAL",ISNUMBER(SEARCH("INDIVIDUAL",SUBSTITUTE(UPPER($D3289)," ","")))),"PREMIUM FREE",""))))</f>
        <v/>
      </c>
    </row>
    <row r="3290">
      <c r="AC3290">
        <f>IF($C3290="","",IF(COUNTIF('Códigos Santander (ref)'!$A$2:$A$79,$C3290)&gt;0,"SANTANDER",IF(COUNTIF('Códigos Itaú (ref)'!$A$2:$A$44,$C3290)&gt;0,"ITAU",IF(AND(TRIM(UPPER($I3290))="CONTRATUAL",ISNUMBER(SEARCH("INDIVIDUAL",SUBSTITUTE(UPPER($D3290)," ","")))),"PREMIUM FREE",""))))</f>
        <v/>
      </c>
    </row>
    <row r="3291">
      <c r="AC3291">
        <f>IF($C3291="","",IF(COUNTIF('Códigos Santander (ref)'!$A$2:$A$79,$C3291)&gt;0,"SANTANDER",IF(COUNTIF('Códigos Itaú (ref)'!$A$2:$A$44,$C3291)&gt;0,"ITAU",IF(AND(TRIM(UPPER($I3291))="CONTRATUAL",ISNUMBER(SEARCH("INDIVIDUAL",SUBSTITUTE(UPPER($D3291)," ","")))),"PREMIUM FREE",""))))</f>
        <v/>
      </c>
    </row>
    <row r="3292">
      <c r="AC3292">
        <f>IF($C3292="","",IF(COUNTIF('Códigos Santander (ref)'!$A$2:$A$79,$C3292)&gt;0,"SANTANDER",IF(COUNTIF('Códigos Itaú (ref)'!$A$2:$A$44,$C3292)&gt;0,"ITAU",IF(AND(TRIM(UPPER($I3292))="CONTRATUAL",ISNUMBER(SEARCH("INDIVIDUAL",SUBSTITUTE(UPPER($D3292)," ","")))),"PREMIUM FREE",""))))</f>
        <v/>
      </c>
    </row>
    <row r="3293">
      <c r="AC3293">
        <f>IF($C3293="","",IF(COUNTIF('Códigos Santander (ref)'!$A$2:$A$79,$C3293)&gt;0,"SANTANDER",IF(COUNTIF('Códigos Itaú (ref)'!$A$2:$A$44,$C3293)&gt;0,"ITAU",IF(AND(TRIM(UPPER($I3293))="CONTRATUAL",ISNUMBER(SEARCH("INDIVIDUAL",SUBSTITUTE(UPPER($D3293)," ","")))),"PREMIUM FREE",""))))</f>
        <v/>
      </c>
    </row>
    <row r="3294">
      <c r="AC3294">
        <f>IF($C3294="","",IF(COUNTIF('Códigos Santander (ref)'!$A$2:$A$79,$C3294)&gt;0,"SANTANDER",IF(COUNTIF('Códigos Itaú (ref)'!$A$2:$A$44,$C3294)&gt;0,"ITAU",IF(AND(TRIM(UPPER($I3294))="CONTRATUAL",ISNUMBER(SEARCH("INDIVIDUAL",SUBSTITUTE(UPPER($D3294)," ","")))),"PREMIUM FREE",""))))</f>
        <v/>
      </c>
    </row>
    <row r="3295">
      <c r="AC3295">
        <f>IF($C3295="","",IF(COUNTIF('Códigos Santander (ref)'!$A$2:$A$79,$C3295)&gt;0,"SANTANDER",IF(COUNTIF('Códigos Itaú (ref)'!$A$2:$A$44,$C3295)&gt;0,"ITAU",IF(AND(TRIM(UPPER($I3295))="CONTRATUAL",ISNUMBER(SEARCH("INDIVIDUAL",SUBSTITUTE(UPPER($D3295)," ","")))),"PREMIUM FREE",""))))</f>
        <v/>
      </c>
    </row>
    <row r="3296">
      <c r="AC3296">
        <f>IF($C3296="","",IF(COUNTIF('Códigos Santander (ref)'!$A$2:$A$79,$C3296)&gt;0,"SANTANDER",IF(COUNTIF('Códigos Itaú (ref)'!$A$2:$A$44,$C3296)&gt;0,"ITAU",IF(AND(TRIM(UPPER($I3296))="CONTRATUAL",ISNUMBER(SEARCH("INDIVIDUAL",SUBSTITUTE(UPPER($D3296)," ","")))),"PREMIUM FREE",""))))</f>
        <v/>
      </c>
    </row>
    <row r="3297">
      <c r="AC3297">
        <f>IF($C3297="","",IF(COUNTIF('Códigos Santander (ref)'!$A$2:$A$79,$C3297)&gt;0,"SANTANDER",IF(COUNTIF('Códigos Itaú (ref)'!$A$2:$A$44,$C3297)&gt;0,"ITAU",IF(AND(TRIM(UPPER($I3297))="CONTRATUAL",ISNUMBER(SEARCH("INDIVIDUAL",SUBSTITUTE(UPPER($D3297)," ","")))),"PREMIUM FREE",""))))</f>
        <v/>
      </c>
    </row>
    <row r="3298">
      <c r="AC3298">
        <f>IF($C3298="","",IF(COUNTIF('Códigos Santander (ref)'!$A$2:$A$79,$C3298)&gt;0,"SANTANDER",IF(COUNTIF('Códigos Itaú (ref)'!$A$2:$A$44,$C3298)&gt;0,"ITAU",IF(AND(TRIM(UPPER($I3298))="CONTRATUAL",ISNUMBER(SEARCH("INDIVIDUAL",SUBSTITUTE(UPPER($D3298)," ","")))),"PREMIUM FREE",""))))</f>
        <v/>
      </c>
    </row>
    <row r="3299">
      <c r="AC3299">
        <f>IF($C3299="","",IF(COUNTIF('Códigos Santander (ref)'!$A$2:$A$79,$C3299)&gt;0,"SANTANDER",IF(COUNTIF('Códigos Itaú (ref)'!$A$2:$A$44,$C3299)&gt;0,"ITAU",IF(AND(TRIM(UPPER($I3299))="CONTRATUAL",ISNUMBER(SEARCH("INDIVIDUAL",SUBSTITUTE(UPPER($D3299)," ","")))),"PREMIUM FREE",""))))</f>
        <v/>
      </c>
    </row>
    <row r="3300">
      <c r="AC3300">
        <f>IF($C3300="","",IF(COUNTIF('Códigos Santander (ref)'!$A$2:$A$79,$C3300)&gt;0,"SANTANDER",IF(COUNTIF('Códigos Itaú (ref)'!$A$2:$A$44,$C3300)&gt;0,"ITAU",IF(AND(TRIM(UPPER($I3300))="CONTRATUAL",ISNUMBER(SEARCH("INDIVIDUAL",SUBSTITUTE(UPPER($D3300)," ","")))),"PREMIUM FREE",""))))</f>
        <v/>
      </c>
    </row>
    <row r="3301">
      <c r="AC3301">
        <f>IF($C3301="","",IF(COUNTIF('Códigos Santander (ref)'!$A$2:$A$79,$C3301)&gt;0,"SANTANDER",IF(COUNTIF('Códigos Itaú (ref)'!$A$2:$A$44,$C3301)&gt;0,"ITAU",IF(AND(TRIM(UPPER($I3301))="CONTRATUAL",ISNUMBER(SEARCH("INDIVIDUAL",SUBSTITUTE(UPPER($D3301)," ","")))),"PREMIUM FREE",""))))</f>
        <v/>
      </c>
    </row>
    <row r="3302">
      <c r="AC3302">
        <f>IF($C3302="","",IF(COUNTIF('Códigos Santander (ref)'!$A$2:$A$79,$C3302)&gt;0,"SANTANDER",IF(COUNTIF('Códigos Itaú (ref)'!$A$2:$A$44,$C3302)&gt;0,"ITAU",IF(AND(TRIM(UPPER($I3302))="CONTRATUAL",ISNUMBER(SEARCH("INDIVIDUAL",SUBSTITUTE(UPPER($D3302)," ","")))),"PREMIUM FREE",""))))</f>
        <v/>
      </c>
    </row>
    <row r="3303">
      <c r="AC3303">
        <f>IF($C3303="","",IF(COUNTIF('Códigos Santander (ref)'!$A$2:$A$79,$C3303)&gt;0,"SANTANDER",IF(COUNTIF('Códigos Itaú (ref)'!$A$2:$A$44,$C3303)&gt;0,"ITAU",IF(AND(TRIM(UPPER($I3303))="CONTRATUAL",ISNUMBER(SEARCH("INDIVIDUAL",SUBSTITUTE(UPPER($D3303)," ","")))),"PREMIUM FREE",""))))</f>
        <v/>
      </c>
    </row>
    <row r="3304">
      <c r="AC3304">
        <f>IF($C3304="","",IF(COUNTIF('Códigos Santander (ref)'!$A$2:$A$79,$C3304)&gt;0,"SANTANDER",IF(COUNTIF('Códigos Itaú (ref)'!$A$2:$A$44,$C3304)&gt;0,"ITAU",IF(AND(TRIM(UPPER($I3304))="CONTRATUAL",ISNUMBER(SEARCH("INDIVIDUAL",SUBSTITUTE(UPPER($D3304)," ","")))),"PREMIUM FREE",""))))</f>
        <v/>
      </c>
    </row>
    <row r="3305">
      <c r="AC3305">
        <f>IF($C3305="","",IF(COUNTIF('Códigos Santander (ref)'!$A$2:$A$79,$C3305)&gt;0,"SANTANDER",IF(COUNTIF('Códigos Itaú (ref)'!$A$2:$A$44,$C3305)&gt;0,"ITAU",IF(AND(TRIM(UPPER($I3305))="CONTRATUAL",ISNUMBER(SEARCH("INDIVIDUAL",SUBSTITUTE(UPPER($D3305)," ","")))),"PREMIUM FREE",""))))</f>
        <v/>
      </c>
    </row>
    <row r="3306">
      <c r="AC3306">
        <f>IF($C3306="","",IF(COUNTIF('Códigos Santander (ref)'!$A$2:$A$79,$C3306)&gt;0,"SANTANDER",IF(COUNTIF('Códigos Itaú (ref)'!$A$2:$A$44,$C3306)&gt;0,"ITAU",IF(AND(TRIM(UPPER($I3306))="CONTRATUAL",ISNUMBER(SEARCH("INDIVIDUAL",SUBSTITUTE(UPPER($D3306)," ","")))),"PREMIUM FREE",""))))</f>
        <v/>
      </c>
    </row>
    <row r="3307">
      <c r="AC3307">
        <f>IF($C3307="","",IF(COUNTIF('Códigos Santander (ref)'!$A$2:$A$79,$C3307)&gt;0,"SANTANDER",IF(COUNTIF('Códigos Itaú (ref)'!$A$2:$A$44,$C3307)&gt;0,"ITAU",IF(AND(TRIM(UPPER($I3307))="CONTRATUAL",ISNUMBER(SEARCH("INDIVIDUAL",SUBSTITUTE(UPPER($D3307)," ","")))),"PREMIUM FREE",""))))</f>
        <v/>
      </c>
    </row>
    <row r="3308">
      <c r="AC3308">
        <f>IF($C3308="","",IF(COUNTIF('Códigos Santander (ref)'!$A$2:$A$79,$C3308)&gt;0,"SANTANDER",IF(COUNTIF('Códigos Itaú (ref)'!$A$2:$A$44,$C3308)&gt;0,"ITAU",IF(AND(TRIM(UPPER($I3308))="CONTRATUAL",ISNUMBER(SEARCH("INDIVIDUAL",SUBSTITUTE(UPPER($D3308)," ","")))),"PREMIUM FREE",""))))</f>
        <v/>
      </c>
    </row>
    <row r="3309">
      <c r="AC3309">
        <f>IF($C3309="","",IF(COUNTIF('Códigos Santander (ref)'!$A$2:$A$79,$C3309)&gt;0,"SANTANDER",IF(COUNTIF('Códigos Itaú (ref)'!$A$2:$A$44,$C3309)&gt;0,"ITAU",IF(AND(TRIM(UPPER($I3309))="CONTRATUAL",ISNUMBER(SEARCH("INDIVIDUAL",SUBSTITUTE(UPPER($D3309)," ","")))),"PREMIUM FREE",""))))</f>
        <v/>
      </c>
    </row>
    <row r="3310">
      <c r="AC3310">
        <f>IF($C3310="","",IF(COUNTIF('Códigos Santander (ref)'!$A$2:$A$79,$C3310)&gt;0,"SANTANDER",IF(COUNTIF('Códigos Itaú (ref)'!$A$2:$A$44,$C3310)&gt;0,"ITAU",IF(AND(TRIM(UPPER($I3310))="CONTRATUAL",ISNUMBER(SEARCH("INDIVIDUAL",SUBSTITUTE(UPPER($D3310)," ","")))),"PREMIUM FREE",""))))</f>
        <v/>
      </c>
    </row>
    <row r="3311">
      <c r="AC3311">
        <f>IF($C3311="","",IF(COUNTIF('Códigos Santander (ref)'!$A$2:$A$79,$C3311)&gt;0,"SANTANDER",IF(COUNTIF('Códigos Itaú (ref)'!$A$2:$A$44,$C3311)&gt;0,"ITAU",IF(AND(TRIM(UPPER($I3311))="CONTRATUAL",ISNUMBER(SEARCH("INDIVIDUAL",SUBSTITUTE(UPPER($D3311)," ","")))),"PREMIUM FREE",""))))</f>
        <v/>
      </c>
    </row>
    <row r="3312">
      <c r="AC3312">
        <f>IF($C3312="","",IF(COUNTIF('Códigos Santander (ref)'!$A$2:$A$79,$C3312)&gt;0,"SANTANDER",IF(COUNTIF('Códigos Itaú (ref)'!$A$2:$A$44,$C3312)&gt;0,"ITAU",IF(AND(TRIM(UPPER($I3312))="CONTRATUAL",ISNUMBER(SEARCH("INDIVIDUAL",SUBSTITUTE(UPPER($D3312)," ","")))),"PREMIUM FREE",""))))</f>
        <v/>
      </c>
    </row>
    <row r="3313">
      <c r="AC3313">
        <f>IF($C3313="","",IF(COUNTIF('Códigos Santander (ref)'!$A$2:$A$79,$C3313)&gt;0,"SANTANDER",IF(COUNTIF('Códigos Itaú (ref)'!$A$2:$A$44,$C3313)&gt;0,"ITAU",IF(AND(TRIM(UPPER($I3313))="CONTRATUAL",ISNUMBER(SEARCH("INDIVIDUAL",SUBSTITUTE(UPPER($D3313)," ","")))),"PREMIUM FREE",""))))</f>
        <v/>
      </c>
    </row>
    <row r="3314">
      <c r="AC3314">
        <f>IF($C3314="","",IF(COUNTIF('Códigos Santander (ref)'!$A$2:$A$79,$C3314)&gt;0,"SANTANDER",IF(COUNTIF('Códigos Itaú (ref)'!$A$2:$A$44,$C3314)&gt;0,"ITAU",IF(AND(TRIM(UPPER($I3314))="CONTRATUAL",ISNUMBER(SEARCH("INDIVIDUAL",SUBSTITUTE(UPPER($D3314)," ","")))),"PREMIUM FREE",""))))</f>
        <v/>
      </c>
    </row>
    <row r="3315">
      <c r="AC3315">
        <f>IF($C3315="","",IF(COUNTIF('Códigos Santander (ref)'!$A$2:$A$79,$C3315)&gt;0,"SANTANDER",IF(COUNTIF('Códigos Itaú (ref)'!$A$2:$A$44,$C3315)&gt;0,"ITAU",IF(AND(TRIM(UPPER($I3315))="CONTRATUAL",ISNUMBER(SEARCH("INDIVIDUAL",SUBSTITUTE(UPPER($D3315)," ","")))),"PREMIUM FREE",""))))</f>
        <v/>
      </c>
    </row>
    <row r="3316">
      <c r="AC3316">
        <f>IF($C3316="","",IF(COUNTIF('Códigos Santander (ref)'!$A$2:$A$79,$C3316)&gt;0,"SANTANDER",IF(COUNTIF('Códigos Itaú (ref)'!$A$2:$A$44,$C3316)&gt;0,"ITAU",IF(AND(TRIM(UPPER($I3316))="CONTRATUAL",ISNUMBER(SEARCH("INDIVIDUAL",SUBSTITUTE(UPPER($D3316)," ","")))),"PREMIUM FREE",""))))</f>
        <v/>
      </c>
    </row>
    <row r="3317">
      <c r="AC3317">
        <f>IF($C3317="","",IF(COUNTIF('Códigos Santander (ref)'!$A$2:$A$79,$C3317)&gt;0,"SANTANDER",IF(COUNTIF('Códigos Itaú (ref)'!$A$2:$A$44,$C3317)&gt;0,"ITAU",IF(AND(TRIM(UPPER($I3317))="CONTRATUAL",ISNUMBER(SEARCH("INDIVIDUAL",SUBSTITUTE(UPPER($D3317)," ","")))),"PREMIUM FREE",""))))</f>
        <v/>
      </c>
    </row>
    <row r="3318">
      <c r="AC3318">
        <f>IF($C3318="","",IF(COUNTIF('Códigos Santander (ref)'!$A$2:$A$79,$C3318)&gt;0,"SANTANDER",IF(COUNTIF('Códigos Itaú (ref)'!$A$2:$A$44,$C3318)&gt;0,"ITAU",IF(AND(TRIM(UPPER($I3318))="CONTRATUAL",ISNUMBER(SEARCH("INDIVIDUAL",SUBSTITUTE(UPPER($D3318)," ","")))),"PREMIUM FREE",""))))</f>
        <v/>
      </c>
    </row>
    <row r="3319">
      <c r="AC3319">
        <f>IF($C3319="","",IF(COUNTIF('Códigos Santander (ref)'!$A$2:$A$79,$C3319)&gt;0,"SANTANDER",IF(COUNTIF('Códigos Itaú (ref)'!$A$2:$A$44,$C3319)&gt;0,"ITAU",IF(AND(TRIM(UPPER($I3319))="CONTRATUAL",ISNUMBER(SEARCH("INDIVIDUAL",SUBSTITUTE(UPPER($D3319)," ","")))),"PREMIUM FREE",""))))</f>
        <v/>
      </c>
    </row>
    <row r="3320">
      <c r="AC3320">
        <f>IF($C3320="","",IF(COUNTIF('Códigos Santander (ref)'!$A$2:$A$79,$C3320)&gt;0,"SANTANDER",IF(COUNTIF('Códigos Itaú (ref)'!$A$2:$A$44,$C3320)&gt;0,"ITAU",IF(AND(TRIM(UPPER($I3320))="CONTRATUAL",ISNUMBER(SEARCH("INDIVIDUAL",SUBSTITUTE(UPPER($D3320)," ","")))),"PREMIUM FREE",""))))</f>
        <v/>
      </c>
    </row>
    <row r="3321">
      <c r="AC3321">
        <f>IF($C3321="","",IF(COUNTIF('Códigos Santander (ref)'!$A$2:$A$79,$C3321)&gt;0,"SANTANDER",IF(COUNTIF('Códigos Itaú (ref)'!$A$2:$A$44,$C3321)&gt;0,"ITAU",IF(AND(TRIM(UPPER($I3321))="CONTRATUAL",ISNUMBER(SEARCH("INDIVIDUAL",SUBSTITUTE(UPPER($D3321)," ","")))),"PREMIUM FREE",""))))</f>
        <v/>
      </c>
    </row>
    <row r="3322">
      <c r="AC3322">
        <f>IF($C3322="","",IF(COUNTIF('Códigos Santander (ref)'!$A$2:$A$79,$C3322)&gt;0,"SANTANDER",IF(COUNTIF('Códigos Itaú (ref)'!$A$2:$A$44,$C3322)&gt;0,"ITAU",IF(AND(TRIM(UPPER($I3322))="CONTRATUAL",ISNUMBER(SEARCH("INDIVIDUAL",SUBSTITUTE(UPPER($D3322)," ","")))),"PREMIUM FREE",""))))</f>
        <v/>
      </c>
    </row>
    <row r="3323">
      <c r="AC3323">
        <f>IF($C3323="","",IF(COUNTIF('Códigos Santander (ref)'!$A$2:$A$79,$C3323)&gt;0,"SANTANDER",IF(COUNTIF('Códigos Itaú (ref)'!$A$2:$A$44,$C3323)&gt;0,"ITAU",IF(AND(TRIM(UPPER($I3323))="CONTRATUAL",ISNUMBER(SEARCH("INDIVIDUAL",SUBSTITUTE(UPPER($D3323)," ","")))),"PREMIUM FREE",""))))</f>
        <v/>
      </c>
    </row>
    <row r="3324">
      <c r="AC3324">
        <f>IF($C3324="","",IF(COUNTIF('Códigos Santander (ref)'!$A$2:$A$79,$C3324)&gt;0,"SANTANDER",IF(COUNTIF('Códigos Itaú (ref)'!$A$2:$A$44,$C3324)&gt;0,"ITAU",IF(AND(TRIM(UPPER($I3324))="CONTRATUAL",ISNUMBER(SEARCH("INDIVIDUAL",SUBSTITUTE(UPPER($D3324)," ","")))),"PREMIUM FREE",""))))</f>
        <v/>
      </c>
    </row>
    <row r="3325">
      <c r="AC3325">
        <f>IF($C3325="","",IF(COUNTIF('Códigos Santander (ref)'!$A$2:$A$79,$C3325)&gt;0,"SANTANDER",IF(COUNTIF('Códigos Itaú (ref)'!$A$2:$A$44,$C3325)&gt;0,"ITAU",IF(AND(TRIM(UPPER($I3325))="CONTRATUAL",ISNUMBER(SEARCH("INDIVIDUAL",SUBSTITUTE(UPPER($D3325)," ","")))),"PREMIUM FREE",""))))</f>
        <v/>
      </c>
    </row>
    <row r="3326">
      <c r="AC3326">
        <f>IF($C3326="","",IF(COUNTIF('Códigos Santander (ref)'!$A$2:$A$79,$C3326)&gt;0,"SANTANDER",IF(COUNTIF('Códigos Itaú (ref)'!$A$2:$A$44,$C3326)&gt;0,"ITAU",IF(AND(TRIM(UPPER($I3326))="CONTRATUAL",ISNUMBER(SEARCH("INDIVIDUAL",SUBSTITUTE(UPPER($D3326)," ","")))),"PREMIUM FREE",""))))</f>
        <v/>
      </c>
    </row>
    <row r="3327">
      <c r="AC3327">
        <f>IF($C3327="","",IF(COUNTIF('Códigos Santander (ref)'!$A$2:$A$79,$C3327)&gt;0,"SANTANDER",IF(COUNTIF('Códigos Itaú (ref)'!$A$2:$A$44,$C3327)&gt;0,"ITAU",IF(AND(TRIM(UPPER($I3327))="CONTRATUAL",ISNUMBER(SEARCH("INDIVIDUAL",SUBSTITUTE(UPPER($D3327)," ","")))),"PREMIUM FREE",""))))</f>
        <v/>
      </c>
    </row>
    <row r="3328">
      <c r="AC3328">
        <f>IF($C3328="","",IF(COUNTIF('Códigos Santander (ref)'!$A$2:$A$79,$C3328)&gt;0,"SANTANDER",IF(COUNTIF('Códigos Itaú (ref)'!$A$2:$A$44,$C3328)&gt;0,"ITAU",IF(AND(TRIM(UPPER($I3328))="CONTRATUAL",ISNUMBER(SEARCH("INDIVIDUAL",SUBSTITUTE(UPPER($D3328)," ","")))),"PREMIUM FREE",""))))</f>
        <v/>
      </c>
    </row>
    <row r="3329">
      <c r="AC3329">
        <f>IF($C3329="","",IF(COUNTIF('Códigos Santander (ref)'!$A$2:$A$79,$C3329)&gt;0,"SANTANDER",IF(COUNTIF('Códigos Itaú (ref)'!$A$2:$A$44,$C3329)&gt;0,"ITAU",IF(AND(TRIM(UPPER($I3329))="CONTRATUAL",ISNUMBER(SEARCH("INDIVIDUAL",SUBSTITUTE(UPPER($D3329)," ","")))),"PREMIUM FREE",""))))</f>
        <v/>
      </c>
    </row>
    <row r="3330">
      <c r="AC3330">
        <f>IF($C3330="","",IF(COUNTIF('Códigos Santander (ref)'!$A$2:$A$79,$C3330)&gt;0,"SANTANDER",IF(COUNTIF('Códigos Itaú (ref)'!$A$2:$A$44,$C3330)&gt;0,"ITAU",IF(AND(TRIM(UPPER($I3330))="CONTRATUAL",ISNUMBER(SEARCH("INDIVIDUAL",SUBSTITUTE(UPPER($D3330)," ","")))),"PREMIUM FREE",""))))</f>
        <v/>
      </c>
    </row>
    <row r="3331">
      <c r="AC3331">
        <f>IF($C3331="","",IF(COUNTIF('Códigos Santander (ref)'!$A$2:$A$79,$C3331)&gt;0,"SANTANDER",IF(COUNTIF('Códigos Itaú (ref)'!$A$2:$A$44,$C3331)&gt;0,"ITAU",IF(AND(TRIM(UPPER($I3331))="CONTRATUAL",ISNUMBER(SEARCH("INDIVIDUAL",SUBSTITUTE(UPPER($D3331)," ","")))),"PREMIUM FREE",""))))</f>
        <v/>
      </c>
    </row>
    <row r="3332">
      <c r="AC3332">
        <f>IF($C3332="","",IF(COUNTIF('Códigos Santander (ref)'!$A$2:$A$79,$C3332)&gt;0,"SANTANDER",IF(COUNTIF('Códigos Itaú (ref)'!$A$2:$A$44,$C3332)&gt;0,"ITAU",IF(AND(TRIM(UPPER($I3332))="CONTRATUAL",ISNUMBER(SEARCH("INDIVIDUAL",SUBSTITUTE(UPPER($D3332)," ","")))),"PREMIUM FREE",""))))</f>
        <v/>
      </c>
    </row>
    <row r="3333">
      <c r="AC3333">
        <f>IF($C3333="","",IF(COUNTIF('Códigos Santander (ref)'!$A$2:$A$79,$C3333)&gt;0,"SANTANDER",IF(COUNTIF('Códigos Itaú (ref)'!$A$2:$A$44,$C3333)&gt;0,"ITAU",IF(AND(TRIM(UPPER($I3333))="CONTRATUAL",ISNUMBER(SEARCH("INDIVIDUAL",SUBSTITUTE(UPPER($D3333)," ","")))),"PREMIUM FREE",""))))</f>
        <v/>
      </c>
    </row>
    <row r="3334">
      <c r="AC3334">
        <f>IF($C3334="","",IF(COUNTIF('Códigos Santander (ref)'!$A$2:$A$79,$C3334)&gt;0,"SANTANDER",IF(COUNTIF('Códigos Itaú (ref)'!$A$2:$A$44,$C3334)&gt;0,"ITAU",IF(AND(TRIM(UPPER($I3334))="CONTRATUAL",ISNUMBER(SEARCH("INDIVIDUAL",SUBSTITUTE(UPPER($D3334)," ","")))),"PREMIUM FREE",""))))</f>
        <v/>
      </c>
    </row>
    <row r="3335">
      <c r="AC3335">
        <f>IF($C3335="","",IF(COUNTIF('Códigos Santander (ref)'!$A$2:$A$79,$C3335)&gt;0,"SANTANDER",IF(COUNTIF('Códigos Itaú (ref)'!$A$2:$A$44,$C3335)&gt;0,"ITAU",IF(AND(TRIM(UPPER($I3335))="CONTRATUAL",ISNUMBER(SEARCH("INDIVIDUAL",SUBSTITUTE(UPPER($D3335)," ","")))),"PREMIUM FREE",""))))</f>
        <v/>
      </c>
    </row>
    <row r="3336">
      <c r="AC3336">
        <f>IF($C3336="","",IF(COUNTIF('Códigos Santander (ref)'!$A$2:$A$79,$C3336)&gt;0,"SANTANDER",IF(COUNTIF('Códigos Itaú (ref)'!$A$2:$A$44,$C3336)&gt;0,"ITAU",IF(AND(TRIM(UPPER($I3336))="CONTRATUAL",ISNUMBER(SEARCH("INDIVIDUAL",SUBSTITUTE(UPPER($D3336)," ","")))),"PREMIUM FREE",""))))</f>
        <v/>
      </c>
    </row>
    <row r="3337">
      <c r="AC3337">
        <f>IF($C3337="","",IF(COUNTIF('Códigos Santander (ref)'!$A$2:$A$79,$C3337)&gt;0,"SANTANDER",IF(COUNTIF('Códigos Itaú (ref)'!$A$2:$A$44,$C3337)&gt;0,"ITAU",IF(AND(TRIM(UPPER($I3337))="CONTRATUAL",ISNUMBER(SEARCH("INDIVIDUAL",SUBSTITUTE(UPPER($D3337)," ","")))),"PREMIUM FREE",""))))</f>
        <v/>
      </c>
    </row>
    <row r="3338">
      <c r="AC3338">
        <f>IF($C3338="","",IF(COUNTIF('Códigos Santander (ref)'!$A$2:$A$79,$C3338)&gt;0,"SANTANDER",IF(COUNTIF('Códigos Itaú (ref)'!$A$2:$A$44,$C3338)&gt;0,"ITAU",IF(AND(TRIM(UPPER($I3338))="CONTRATUAL",ISNUMBER(SEARCH("INDIVIDUAL",SUBSTITUTE(UPPER($D3338)," ","")))),"PREMIUM FREE",""))))</f>
        <v/>
      </c>
    </row>
    <row r="3339">
      <c r="AC3339">
        <f>IF($C3339="","",IF(COUNTIF('Códigos Santander (ref)'!$A$2:$A$79,$C3339)&gt;0,"SANTANDER",IF(COUNTIF('Códigos Itaú (ref)'!$A$2:$A$44,$C3339)&gt;0,"ITAU",IF(AND(TRIM(UPPER($I3339))="CONTRATUAL",ISNUMBER(SEARCH("INDIVIDUAL",SUBSTITUTE(UPPER($D3339)," ","")))),"PREMIUM FREE",""))))</f>
        <v/>
      </c>
    </row>
    <row r="3340">
      <c r="AC3340">
        <f>IF($C3340="","",IF(COUNTIF('Códigos Santander (ref)'!$A$2:$A$79,$C3340)&gt;0,"SANTANDER",IF(COUNTIF('Códigos Itaú (ref)'!$A$2:$A$44,$C3340)&gt;0,"ITAU",IF(AND(TRIM(UPPER($I3340))="CONTRATUAL",ISNUMBER(SEARCH("INDIVIDUAL",SUBSTITUTE(UPPER($D3340)," ","")))),"PREMIUM FREE",""))))</f>
        <v/>
      </c>
    </row>
    <row r="3341">
      <c r="AC3341">
        <f>IF($C3341="","",IF(COUNTIF('Códigos Santander (ref)'!$A$2:$A$79,$C3341)&gt;0,"SANTANDER",IF(COUNTIF('Códigos Itaú (ref)'!$A$2:$A$44,$C3341)&gt;0,"ITAU",IF(AND(TRIM(UPPER($I3341))="CONTRATUAL",ISNUMBER(SEARCH("INDIVIDUAL",SUBSTITUTE(UPPER($D3341)," ","")))),"PREMIUM FREE",""))))</f>
        <v/>
      </c>
    </row>
    <row r="3342">
      <c r="AC3342">
        <f>IF($C3342="","",IF(COUNTIF('Códigos Santander (ref)'!$A$2:$A$79,$C3342)&gt;0,"SANTANDER",IF(COUNTIF('Códigos Itaú (ref)'!$A$2:$A$44,$C3342)&gt;0,"ITAU",IF(AND(TRIM(UPPER($I3342))="CONTRATUAL",ISNUMBER(SEARCH("INDIVIDUAL",SUBSTITUTE(UPPER($D3342)," ","")))),"PREMIUM FREE",""))))</f>
        <v/>
      </c>
    </row>
    <row r="3343">
      <c r="AC3343">
        <f>IF($C3343="","",IF(COUNTIF('Códigos Santander (ref)'!$A$2:$A$79,$C3343)&gt;0,"SANTANDER",IF(COUNTIF('Códigos Itaú (ref)'!$A$2:$A$44,$C3343)&gt;0,"ITAU",IF(AND(TRIM(UPPER($I3343))="CONTRATUAL",ISNUMBER(SEARCH("INDIVIDUAL",SUBSTITUTE(UPPER($D3343)," ","")))),"PREMIUM FREE",""))))</f>
        <v/>
      </c>
    </row>
    <row r="3344">
      <c r="AC3344">
        <f>IF($C3344="","",IF(COUNTIF('Códigos Santander (ref)'!$A$2:$A$79,$C3344)&gt;0,"SANTANDER",IF(COUNTIF('Códigos Itaú (ref)'!$A$2:$A$44,$C3344)&gt;0,"ITAU",IF(AND(TRIM(UPPER($I3344))="CONTRATUAL",ISNUMBER(SEARCH("INDIVIDUAL",SUBSTITUTE(UPPER($D3344)," ","")))),"PREMIUM FREE",""))))</f>
        <v/>
      </c>
    </row>
    <row r="3345">
      <c r="AC3345">
        <f>IF($C3345="","",IF(COUNTIF('Códigos Santander (ref)'!$A$2:$A$79,$C3345)&gt;0,"SANTANDER",IF(COUNTIF('Códigos Itaú (ref)'!$A$2:$A$44,$C3345)&gt;0,"ITAU",IF(AND(TRIM(UPPER($I3345))="CONTRATUAL",ISNUMBER(SEARCH("INDIVIDUAL",SUBSTITUTE(UPPER($D3345)," ","")))),"PREMIUM FREE",""))))</f>
        <v/>
      </c>
    </row>
    <row r="3346">
      <c r="AC3346">
        <f>IF($C3346="","",IF(COUNTIF('Códigos Santander (ref)'!$A$2:$A$79,$C3346)&gt;0,"SANTANDER",IF(COUNTIF('Códigos Itaú (ref)'!$A$2:$A$44,$C3346)&gt;0,"ITAU",IF(AND(TRIM(UPPER($I3346))="CONTRATUAL",ISNUMBER(SEARCH("INDIVIDUAL",SUBSTITUTE(UPPER($D3346)," ","")))),"PREMIUM FREE",""))))</f>
        <v/>
      </c>
    </row>
    <row r="3347">
      <c r="AC3347">
        <f>IF($C3347="","",IF(COUNTIF('Códigos Santander (ref)'!$A$2:$A$79,$C3347)&gt;0,"SANTANDER",IF(COUNTIF('Códigos Itaú (ref)'!$A$2:$A$44,$C3347)&gt;0,"ITAU",IF(AND(TRIM(UPPER($I3347))="CONTRATUAL",ISNUMBER(SEARCH("INDIVIDUAL",SUBSTITUTE(UPPER($D3347)," ","")))),"PREMIUM FREE",""))))</f>
        <v/>
      </c>
    </row>
    <row r="3348">
      <c r="AC3348">
        <f>IF($C3348="","",IF(COUNTIF('Códigos Santander (ref)'!$A$2:$A$79,$C3348)&gt;0,"SANTANDER",IF(COUNTIF('Códigos Itaú (ref)'!$A$2:$A$44,$C3348)&gt;0,"ITAU",IF(AND(TRIM(UPPER($I3348))="CONTRATUAL",ISNUMBER(SEARCH("INDIVIDUAL",SUBSTITUTE(UPPER($D3348)," ","")))),"PREMIUM FREE",""))))</f>
        <v/>
      </c>
    </row>
    <row r="3349">
      <c r="AC3349">
        <f>IF($C3349="","",IF(COUNTIF('Códigos Santander (ref)'!$A$2:$A$79,$C3349)&gt;0,"SANTANDER",IF(COUNTIF('Códigos Itaú (ref)'!$A$2:$A$44,$C3349)&gt;0,"ITAU",IF(AND(TRIM(UPPER($I3349))="CONTRATUAL",ISNUMBER(SEARCH("INDIVIDUAL",SUBSTITUTE(UPPER($D3349)," ","")))),"PREMIUM FREE",""))))</f>
        <v/>
      </c>
    </row>
    <row r="3350">
      <c r="AC3350">
        <f>IF($C3350="","",IF(COUNTIF('Códigos Santander (ref)'!$A$2:$A$79,$C3350)&gt;0,"SANTANDER",IF(COUNTIF('Códigos Itaú (ref)'!$A$2:$A$44,$C3350)&gt;0,"ITAU",IF(AND(TRIM(UPPER($I3350))="CONTRATUAL",ISNUMBER(SEARCH("INDIVIDUAL",SUBSTITUTE(UPPER($D3350)," ","")))),"PREMIUM FREE",""))))</f>
        <v/>
      </c>
    </row>
    <row r="3351">
      <c r="AC3351">
        <f>IF($C3351="","",IF(COUNTIF('Códigos Santander (ref)'!$A$2:$A$79,$C3351)&gt;0,"SANTANDER",IF(COUNTIF('Códigos Itaú (ref)'!$A$2:$A$44,$C3351)&gt;0,"ITAU",IF(AND(TRIM(UPPER($I3351))="CONTRATUAL",ISNUMBER(SEARCH("INDIVIDUAL",SUBSTITUTE(UPPER($D3351)," ","")))),"PREMIUM FREE",""))))</f>
        <v/>
      </c>
    </row>
    <row r="3352">
      <c r="AC3352">
        <f>IF($C3352="","",IF(COUNTIF('Códigos Santander (ref)'!$A$2:$A$79,$C3352)&gt;0,"SANTANDER",IF(COUNTIF('Códigos Itaú (ref)'!$A$2:$A$44,$C3352)&gt;0,"ITAU",IF(AND(TRIM(UPPER($I3352))="CONTRATUAL",ISNUMBER(SEARCH("INDIVIDUAL",SUBSTITUTE(UPPER($D3352)," ","")))),"PREMIUM FREE",""))))</f>
        <v/>
      </c>
    </row>
    <row r="3353">
      <c r="AC3353">
        <f>IF($C3353="","",IF(COUNTIF('Códigos Santander (ref)'!$A$2:$A$79,$C3353)&gt;0,"SANTANDER",IF(COUNTIF('Códigos Itaú (ref)'!$A$2:$A$44,$C3353)&gt;0,"ITAU",IF(AND(TRIM(UPPER($I3353))="CONTRATUAL",ISNUMBER(SEARCH("INDIVIDUAL",SUBSTITUTE(UPPER($D3353)," ","")))),"PREMIUM FREE",""))))</f>
        <v/>
      </c>
    </row>
    <row r="3354">
      <c r="AC3354">
        <f>IF($C3354="","",IF(COUNTIF('Códigos Santander (ref)'!$A$2:$A$79,$C3354)&gt;0,"SANTANDER",IF(COUNTIF('Códigos Itaú (ref)'!$A$2:$A$44,$C3354)&gt;0,"ITAU",IF(AND(TRIM(UPPER($I3354))="CONTRATUAL",ISNUMBER(SEARCH("INDIVIDUAL",SUBSTITUTE(UPPER($D3354)," ","")))),"PREMIUM FREE",""))))</f>
        <v/>
      </c>
    </row>
    <row r="3355">
      <c r="AC3355">
        <f>IF($C3355="","",IF(COUNTIF('Códigos Santander (ref)'!$A$2:$A$79,$C3355)&gt;0,"SANTANDER",IF(COUNTIF('Códigos Itaú (ref)'!$A$2:$A$44,$C3355)&gt;0,"ITAU",IF(AND(TRIM(UPPER($I3355))="CONTRATUAL",ISNUMBER(SEARCH("INDIVIDUAL",SUBSTITUTE(UPPER($D3355)," ","")))),"PREMIUM FREE",""))))</f>
        <v/>
      </c>
    </row>
    <row r="3356">
      <c r="AC3356">
        <f>IF($C3356="","",IF(COUNTIF('Códigos Santander (ref)'!$A$2:$A$79,$C3356)&gt;0,"SANTANDER",IF(COUNTIF('Códigos Itaú (ref)'!$A$2:$A$44,$C3356)&gt;0,"ITAU",IF(AND(TRIM(UPPER($I3356))="CONTRATUAL",ISNUMBER(SEARCH("INDIVIDUAL",SUBSTITUTE(UPPER($D3356)," ","")))),"PREMIUM FREE",""))))</f>
        <v/>
      </c>
    </row>
    <row r="3357">
      <c r="AC3357">
        <f>IF($C3357="","",IF(COUNTIF('Códigos Santander (ref)'!$A$2:$A$79,$C3357)&gt;0,"SANTANDER",IF(COUNTIF('Códigos Itaú (ref)'!$A$2:$A$44,$C3357)&gt;0,"ITAU",IF(AND(TRIM(UPPER($I3357))="CONTRATUAL",ISNUMBER(SEARCH("INDIVIDUAL",SUBSTITUTE(UPPER($D3357)," ","")))),"PREMIUM FREE",""))))</f>
        <v/>
      </c>
    </row>
    <row r="3358">
      <c r="AC3358">
        <f>IF($C3358="","",IF(COUNTIF('Códigos Santander (ref)'!$A$2:$A$79,$C3358)&gt;0,"SANTANDER",IF(COUNTIF('Códigos Itaú (ref)'!$A$2:$A$44,$C3358)&gt;0,"ITAU",IF(AND(TRIM(UPPER($I3358))="CONTRATUAL",ISNUMBER(SEARCH("INDIVIDUAL",SUBSTITUTE(UPPER($D3358)," ","")))),"PREMIUM FREE",""))))</f>
        <v/>
      </c>
    </row>
    <row r="3359">
      <c r="AC3359">
        <f>IF($C3359="","",IF(COUNTIF('Códigos Santander (ref)'!$A$2:$A$79,$C3359)&gt;0,"SANTANDER",IF(COUNTIF('Códigos Itaú (ref)'!$A$2:$A$44,$C3359)&gt;0,"ITAU",IF(AND(TRIM(UPPER($I3359))="CONTRATUAL",ISNUMBER(SEARCH("INDIVIDUAL",SUBSTITUTE(UPPER($D3359)," ","")))),"PREMIUM FREE",""))))</f>
        <v/>
      </c>
    </row>
    <row r="3360">
      <c r="AC3360">
        <f>IF($C3360="","",IF(COUNTIF('Códigos Santander (ref)'!$A$2:$A$79,$C3360)&gt;0,"SANTANDER",IF(COUNTIF('Códigos Itaú (ref)'!$A$2:$A$44,$C3360)&gt;0,"ITAU",IF(AND(TRIM(UPPER($I3360))="CONTRATUAL",ISNUMBER(SEARCH("INDIVIDUAL",SUBSTITUTE(UPPER($D3360)," ","")))),"PREMIUM FREE",""))))</f>
        <v/>
      </c>
    </row>
    <row r="3361">
      <c r="AC3361">
        <f>IF($C3361="","",IF(COUNTIF('Códigos Santander (ref)'!$A$2:$A$79,$C3361)&gt;0,"SANTANDER",IF(COUNTIF('Códigos Itaú (ref)'!$A$2:$A$44,$C3361)&gt;0,"ITAU",IF(AND(TRIM(UPPER($I3361))="CONTRATUAL",ISNUMBER(SEARCH("INDIVIDUAL",SUBSTITUTE(UPPER($D3361)," ","")))),"PREMIUM FREE",""))))</f>
        <v/>
      </c>
    </row>
    <row r="3362">
      <c r="AC3362">
        <f>IF($C3362="","",IF(COUNTIF('Códigos Santander (ref)'!$A$2:$A$79,$C3362)&gt;0,"SANTANDER",IF(COUNTIF('Códigos Itaú (ref)'!$A$2:$A$44,$C3362)&gt;0,"ITAU",IF(AND(TRIM(UPPER($I3362))="CONTRATUAL",ISNUMBER(SEARCH("INDIVIDUAL",SUBSTITUTE(UPPER($D3362)," ","")))),"PREMIUM FREE",""))))</f>
        <v/>
      </c>
    </row>
    <row r="3363">
      <c r="AC3363">
        <f>IF($C3363="","",IF(COUNTIF('Códigos Santander (ref)'!$A$2:$A$79,$C3363)&gt;0,"SANTANDER",IF(COUNTIF('Códigos Itaú (ref)'!$A$2:$A$44,$C3363)&gt;0,"ITAU",IF(AND(TRIM(UPPER($I3363))="CONTRATUAL",ISNUMBER(SEARCH("INDIVIDUAL",SUBSTITUTE(UPPER($D3363)," ","")))),"PREMIUM FREE",""))))</f>
        <v/>
      </c>
    </row>
    <row r="3364">
      <c r="AC3364">
        <f>IF($C3364="","",IF(COUNTIF('Códigos Santander (ref)'!$A$2:$A$79,$C3364)&gt;0,"SANTANDER",IF(COUNTIF('Códigos Itaú (ref)'!$A$2:$A$44,$C3364)&gt;0,"ITAU",IF(AND(TRIM(UPPER($I3364))="CONTRATUAL",ISNUMBER(SEARCH("INDIVIDUAL",SUBSTITUTE(UPPER($D3364)," ","")))),"PREMIUM FREE",""))))</f>
        <v/>
      </c>
    </row>
    <row r="3365">
      <c r="AC3365">
        <f>IF($C3365="","",IF(COUNTIF('Códigos Santander (ref)'!$A$2:$A$79,$C3365)&gt;0,"SANTANDER",IF(COUNTIF('Códigos Itaú (ref)'!$A$2:$A$44,$C3365)&gt;0,"ITAU",IF(AND(TRIM(UPPER($I3365))="CONTRATUAL",ISNUMBER(SEARCH("INDIVIDUAL",SUBSTITUTE(UPPER($D3365)," ","")))),"PREMIUM FREE",""))))</f>
        <v/>
      </c>
    </row>
    <row r="3366">
      <c r="AC3366">
        <f>IF($C3366="","",IF(COUNTIF('Códigos Santander (ref)'!$A$2:$A$79,$C3366)&gt;0,"SANTANDER",IF(COUNTIF('Códigos Itaú (ref)'!$A$2:$A$44,$C3366)&gt;0,"ITAU",IF(AND(TRIM(UPPER($I3366))="CONTRATUAL",ISNUMBER(SEARCH("INDIVIDUAL",SUBSTITUTE(UPPER($D3366)," ","")))),"PREMIUM FREE",""))))</f>
        <v/>
      </c>
    </row>
    <row r="3367">
      <c r="AC3367">
        <f>IF($C3367="","",IF(COUNTIF('Códigos Santander (ref)'!$A$2:$A$79,$C3367)&gt;0,"SANTANDER",IF(COUNTIF('Códigos Itaú (ref)'!$A$2:$A$44,$C3367)&gt;0,"ITAU",IF(AND(TRIM(UPPER($I3367))="CONTRATUAL",ISNUMBER(SEARCH("INDIVIDUAL",SUBSTITUTE(UPPER($D3367)," ","")))),"PREMIUM FREE",""))))</f>
        <v/>
      </c>
    </row>
    <row r="3368">
      <c r="AC3368">
        <f>IF($C3368="","",IF(COUNTIF('Códigos Santander (ref)'!$A$2:$A$79,$C3368)&gt;0,"SANTANDER",IF(COUNTIF('Códigos Itaú (ref)'!$A$2:$A$44,$C3368)&gt;0,"ITAU",IF(AND(TRIM(UPPER($I3368))="CONTRATUAL",ISNUMBER(SEARCH("INDIVIDUAL",SUBSTITUTE(UPPER($D3368)," ","")))),"PREMIUM FREE",""))))</f>
        <v/>
      </c>
    </row>
    <row r="3369">
      <c r="AC3369">
        <f>IF($C3369="","",IF(COUNTIF('Códigos Santander (ref)'!$A$2:$A$79,$C3369)&gt;0,"SANTANDER",IF(COUNTIF('Códigos Itaú (ref)'!$A$2:$A$44,$C3369)&gt;0,"ITAU",IF(AND(TRIM(UPPER($I3369))="CONTRATUAL",ISNUMBER(SEARCH("INDIVIDUAL",SUBSTITUTE(UPPER($D3369)," ","")))),"PREMIUM FREE",""))))</f>
        <v/>
      </c>
    </row>
    <row r="3370">
      <c r="AC3370">
        <f>IF($C3370="","",IF(COUNTIF('Códigos Santander (ref)'!$A$2:$A$79,$C3370)&gt;0,"SANTANDER",IF(COUNTIF('Códigos Itaú (ref)'!$A$2:$A$44,$C3370)&gt;0,"ITAU",IF(AND(TRIM(UPPER($I3370))="CONTRATUAL",ISNUMBER(SEARCH("INDIVIDUAL",SUBSTITUTE(UPPER($D3370)," ","")))),"PREMIUM FREE",""))))</f>
        <v/>
      </c>
    </row>
    <row r="3371">
      <c r="AC3371">
        <f>IF($C3371="","",IF(COUNTIF('Códigos Santander (ref)'!$A$2:$A$79,$C3371)&gt;0,"SANTANDER",IF(COUNTIF('Códigos Itaú (ref)'!$A$2:$A$44,$C3371)&gt;0,"ITAU",IF(AND(TRIM(UPPER($I3371))="CONTRATUAL",ISNUMBER(SEARCH("INDIVIDUAL",SUBSTITUTE(UPPER($D3371)," ","")))),"PREMIUM FREE",""))))</f>
        <v/>
      </c>
    </row>
    <row r="3372">
      <c r="AC3372">
        <f>IF($C3372="","",IF(COUNTIF('Códigos Santander (ref)'!$A$2:$A$79,$C3372)&gt;0,"SANTANDER",IF(COUNTIF('Códigos Itaú (ref)'!$A$2:$A$44,$C3372)&gt;0,"ITAU",IF(AND(TRIM(UPPER($I3372))="CONTRATUAL",ISNUMBER(SEARCH("INDIVIDUAL",SUBSTITUTE(UPPER($D3372)," ","")))),"PREMIUM FREE",""))))</f>
        <v/>
      </c>
    </row>
    <row r="3373">
      <c r="AC3373">
        <f>IF($C3373="","",IF(COUNTIF('Códigos Santander (ref)'!$A$2:$A$79,$C3373)&gt;0,"SANTANDER",IF(COUNTIF('Códigos Itaú (ref)'!$A$2:$A$44,$C3373)&gt;0,"ITAU",IF(AND(TRIM(UPPER($I3373))="CONTRATUAL",ISNUMBER(SEARCH("INDIVIDUAL",SUBSTITUTE(UPPER($D3373)," ","")))),"PREMIUM FREE",""))))</f>
        <v/>
      </c>
    </row>
    <row r="3374">
      <c r="AC3374">
        <f>IF($C3374="","",IF(COUNTIF('Códigos Santander (ref)'!$A$2:$A$79,$C3374)&gt;0,"SANTANDER",IF(COUNTIF('Códigos Itaú (ref)'!$A$2:$A$44,$C3374)&gt;0,"ITAU",IF(AND(TRIM(UPPER($I3374))="CONTRATUAL",ISNUMBER(SEARCH("INDIVIDUAL",SUBSTITUTE(UPPER($D3374)," ","")))),"PREMIUM FREE",""))))</f>
        <v/>
      </c>
    </row>
    <row r="3375">
      <c r="AC3375">
        <f>IF($C3375="","",IF(COUNTIF('Códigos Santander (ref)'!$A$2:$A$79,$C3375)&gt;0,"SANTANDER",IF(COUNTIF('Códigos Itaú (ref)'!$A$2:$A$44,$C3375)&gt;0,"ITAU",IF(AND(TRIM(UPPER($I3375))="CONTRATUAL",ISNUMBER(SEARCH("INDIVIDUAL",SUBSTITUTE(UPPER($D3375)," ","")))),"PREMIUM FREE",""))))</f>
        <v/>
      </c>
    </row>
    <row r="3376">
      <c r="AC3376">
        <f>IF($C3376="","",IF(COUNTIF('Códigos Santander (ref)'!$A$2:$A$79,$C3376)&gt;0,"SANTANDER",IF(COUNTIF('Códigos Itaú (ref)'!$A$2:$A$44,$C3376)&gt;0,"ITAU",IF(AND(TRIM(UPPER($I3376))="CONTRATUAL",ISNUMBER(SEARCH("INDIVIDUAL",SUBSTITUTE(UPPER($D3376)," ","")))),"PREMIUM FREE",""))))</f>
        <v/>
      </c>
    </row>
    <row r="3377">
      <c r="AC3377">
        <f>IF($C3377="","",IF(COUNTIF('Códigos Santander (ref)'!$A$2:$A$79,$C3377)&gt;0,"SANTANDER",IF(COUNTIF('Códigos Itaú (ref)'!$A$2:$A$44,$C3377)&gt;0,"ITAU",IF(AND(TRIM(UPPER($I3377))="CONTRATUAL",ISNUMBER(SEARCH("INDIVIDUAL",SUBSTITUTE(UPPER($D3377)," ","")))),"PREMIUM FREE",""))))</f>
        <v/>
      </c>
    </row>
    <row r="3378">
      <c r="AC3378">
        <f>IF($C3378="","",IF(COUNTIF('Códigos Santander (ref)'!$A$2:$A$79,$C3378)&gt;0,"SANTANDER",IF(COUNTIF('Códigos Itaú (ref)'!$A$2:$A$44,$C3378)&gt;0,"ITAU",IF(AND(TRIM(UPPER($I3378))="CONTRATUAL",ISNUMBER(SEARCH("INDIVIDUAL",SUBSTITUTE(UPPER($D3378)," ","")))),"PREMIUM FREE",""))))</f>
        <v/>
      </c>
    </row>
    <row r="3379">
      <c r="AC3379">
        <f>IF($C3379="","",IF(COUNTIF('Códigos Santander (ref)'!$A$2:$A$79,$C3379)&gt;0,"SANTANDER",IF(COUNTIF('Códigos Itaú (ref)'!$A$2:$A$44,$C3379)&gt;0,"ITAU",IF(AND(TRIM(UPPER($I3379))="CONTRATUAL",ISNUMBER(SEARCH("INDIVIDUAL",SUBSTITUTE(UPPER($D3379)," ","")))),"PREMIUM FREE",""))))</f>
        <v/>
      </c>
    </row>
    <row r="3380">
      <c r="AC3380">
        <f>IF($C3380="","",IF(COUNTIF('Códigos Santander (ref)'!$A$2:$A$79,$C3380)&gt;0,"SANTANDER",IF(COUNTIF('Códigos Itaú (ref)'!$A$2:$A$44,$C3380)&gt;0,"ITAU",IF(AND(TRIM(UPPER($I3380))="CONTRATUAL",ISNUMBER(SEARCH("INDIVIDUAL",SUBSTITUTE(UPPER($D3380)," ","")))),"PREMIUM FREE",""))))</f>
        <v/>
      </c>
    </row>
    <row r="3381">
      <c r="AC3381">
        <f>IF($C3381="","",IF(COUNTIF('Códigos Santander (ref)'!$A$2:$A$79,$C3381)&gt;0,"SANTANDER",IF(COUNTIF('Códigos Itaú (ref)'!$A$2:$A$44,$C3381)&gt;0,"ITAU",IF(AND(TRIM(UPPER($I3381))="CONTRATUAL",ISNUMBER(SEARCH("INDIVIDUAL",SUBSTITUTE(UPPER($D3381)," ","")))),"PREMIUM FREE",""))))</f>
        <v/>
      </c>
    </row>
    <row r="3382">
      <c r="AC3382">
        <f>IF($C3382="","",IF(COUNTIF('Códigos Santander (ref)'!$A$2:$A$79,$C3382)&gt;0,"SANTANDER",IF(COUNTIF('Códigos Itaú (ref)'!$A$2:$A$44,$C3382)&gt;0,"ITAU",IF(AND(TRIM(UPPER($I3382))="CONTRATUAL",ISNUMBER(SEARCH("INDIVIDUAL",SUBSTITUTE(UPPER($D3382)," ","")))),"PREMIUM FREE",""))))</f>
        <v/>
      </c>
    </row>
    <row r="3383">
      <c r="AC3383">
        <f>IF($C3383="","",IF(COUNTIF('Códigos Santander (ref)'!$A$2:$A$79,$C3383)&gt;0,"SANTANDER",IF(COUNTIF('Códigos Itaú (ref)'!$A$2:$A$44,$C3383)&gt;0,"ITAU",IF(AND(TRIM(UPPER($I3383))="CONTRATUAL",ISNUMBER(SEARCH("INDIVIDUAL",SUBSTITUTE(UPPER($D3383)," ","")))),"PREMIUM FREE",""))))</f>
        <v/>
      </c>
    </row>
    <row r="3384">
      <c r="AC3384">
        <f>IF($C3384="","",IF(COUNTIF('Códigos Santander (ref)'!$A$2:$A$79,$C3384)&gt;0,"SANTANDER",IF(COUNTIF('Códigos Itaú (ref)'!$A$2:$A$44,$C3384)&gt;0,"ITAU",IF(AND(TRIM(UPPER($I3384))="CONTRATUAL",ISNUMBER(SEARCH("INDIVIDUAL",SUBSTITUTE(UPPER($D3384)," ","")))),"PREMIUM FREE",""))))</f>
        <v/>
      </c>
    </row>
    <row r="3385">
      <c r="AC3385">
        <f>IF($C3385="","",IF(COUNTIF('Códigos Santander (ref)'!$A$2:$A$79,$C3385)&gt;0,"SANTANDER",IF(COUNTIF('Códigos Itaú (ref)'!$A$2:$A$44,$C3385)&gt;0,"ITAU",IF(AND(TRIM(UPPER($I3385))="CONTRATUAL",ISNUMBER(SEARCH("INDIVIDUAL",SUBSTITUTE(UPPER($D3385)," ","")))),"PREMIUM FREE",""))))</f>
        <v/>
      </c>
    </row>
    <row r="3386">
      <c r="AC3386">
        <f>IF($C3386="","",IF(COUNTIF('Códigos Santander (ref)'!$A$2:$A$79,$C3386)&gt;0,"SANTANDER",IF(COUNTIF('Códigos Itaú (ref)'!$A$2:$A$44,$C3386)&gt;0,"ITAU",IF(AND(TRIM(UPPER($I3386))="CONTRATUAL",ISNUMBER(SEARCH("INDIVIDUAL",SUBSTITUTE(UPPER($D3386)," ","")))),"PREMIUM FREE",""))))</f>
        <v/>
      </c>
    </row>
    <row r="3387">
      <c r="AC3387">
        <f>IF($C3387="","",IF(COUNTIF('Códigos Santander (ref)'!$A$2:$A$79,$C3387)&gt;0,"SANTANDER",IF(COUNTIF('Códigos Itaú (ref)'!$A$2:$A$44,$C3387)&gt;0,"ITAU",IF(AND(TRIM(UPPER($I3387))="CONTRATUAL",ISNUMBER(SEARCH("INDIVIDUAL",SUBSTITUTE(UPPER($D3387)," ","")))),"PREMIUM FREE",""))))</f>
        <v/>
      </c>
    </row>
    <row r="3388">
      <c r="AC3388">
        <f>IF($C3388="","",IF(COUNTIF('Códigos Santander (ref)'!$A$2:$A$79,$C3388)&gt;0,"SANTANDER",IF(COUNTIF('Códigos Itaú (ref)'!$A$2:$A$44,$C3388)&gt;0,"ITAU",IF(AND(TRIM(UPPER($I3388))="CONTRATUAL",ISNUMBER(SEARCH("INDIVIDUAL",SUBSTITUTE(UPPER($D3388)," ","")))),"PREMIUM FREE",""))))</f>
        <v/>
      </c>
    </row>
    <row r="3389">
      <c r="AC3389">
        <f>IF($C3389="","",IF(COUNTIF('Códigos Santander (ref)'!$A$2:$A$79,$C3389)&gt;0,"SANTANDER",IF(COUNTIF('Códigos Itaú (ref)'!$A$2:$A$44,$C3389)&gt;0,"ITAU",IF(AND(TRIM(UPPER($I3389))="CONTRATUAL",ISNUMBER(SEARCH("INDIVIDUAL",SUBSTITUTE(UPPER($D3389)," ","")))),"PREMIUM FREE",""))))</f>
        <v/>
      </c>
    </row>
    <row r="3390">
      <c r="AC3390">
        <f>IF($C3390="","",IF(COUNTIF('Códigos Santander (ref)'!$A$2:$A$79,$C3390)&gt;0,"SANTANDER",IF(COUNTIF('Códigos Itaú (ref)'!$A$2:$A$44,$C3390)&gt;0,"ITAU",IF(AND(TRIM(UPPER($I3390))="CONTRATUAL",ISNUMBER(SEARCH("INDIVIDUAL",SUBSTITUTE(UPPER($D3390)," ","")))),"PREMIUM FREE",""))))</f>
        <v/>
      </c>
    </row>
    <row r="3391">
      <c r="AC3391">
        <f>IF($C3391="","",IF(COUNTIF('Códigos Santander (ref)'!$A$2:$A$79,$C3391)&gt;0,"SANTANDER",IF(COUNTIF('Códigos Itaú (ref)'!$A$2:$A$44,$C3391)&gt;0,"ITAU",IF(AND(TRIM(UPPER($I3391))="CONTRATUAL",ISNUMBER(SEARCH("INDIVIDUAL",SUBSTITUTE(UPPER($D3391)," ","")))),"PREMIUM FREE",""))))</f>
        <v/>
      </c>
    </row>
    <row r="3392">
      <c r="AC3392">
        <f>IF($C3392="","",IF(COUNTIF('Códigos Santander (ref)'!$A$2:$A$79,$C3392)&gt;0,"SANTANDER",IF(COUNTIF('Códigos Itaú (ref)'!$A$2:$A$44,$C3392)&gt;0,"ITAU",IF(AND(TRIM(UPPER($I3392))="CONTRATUAL",ISNUMBER(SEARCH("INDIVIDUAL",SUBSTITUTE(UPPER($D3392)," ","")))),"PREMIUM FREE",""))))</f>
        <v/>
      </c>
    </row>
    <row r="3393">
      <c r="AC3393">
        <f>IF($C3393="","",IF(COUNTIF('Códigos Santander (ref)'!$A$2:$A$79,$C3393)&gt;0,"SANTANDER",IF(COUNTIF('Códigos Itaú (ref)'!$A$2:$A$44,$C3393)&gt;0,"ITAU",IF(AND(TRIM(UPPER($I3393))="CONTRATUAL",ISNUMBER(SEARCH("INDIVIDUAL",SUBSTITUTE(UPPER($D3393)," ","")))),"PREMIUM FREE",""))))</f>
        <v/>
      </c>
    </row>
    <row r="3394">
      <c r="AC3394">
        <f>IF($C3394="","",IF(COUNTIF('Códigos Santander (ref)'!$A$2:$A$79,$C3394)&gt;0,"SANTANDER",IF(COUNTIF('Códigos Itaú (ref)'!$A$2:$A$44,$C3394)&gt;0,"ITAU",IF(AND(TRIM(UPPER($I3394))="CONTRATUAL",ISNUMBER(SEARCH("INDIVIDUAL",SUBSTITUTE(UPPER($D3394)," ","")))),"PREMIUM FREE",""))))</f>
        <v/>
      </c>
    </row>
    <row r="3395">
      <c r="AC3395">
        <f>IF($C3395="","",IF(COUNTIF('Códigos Santander (ref)'!$A$2:$A$79,$C3395)&gt;0,"SANTANDER",IF(COUNTIF('Códigos Itaú (ref)'!$A$2:$A$44,$C3395)&gt;0,"ITAU",IF(AND(TRIM(UPPER($I3395))="CONTRATUAL",ISNUMBER(SEARCH("INDIVIDUAL",SUBSTITUTE(UPPER($D3395)," ","")))),"PREMIUM FREE",""))))</f>
        <v/>
      </c>
    </row>
    <row r="3396">
      <c r="AC3396">
        <f>IF($C3396="","",IF(COUNTIF('Códigos Santander (ref)'!$A$2:$A$79,$C3396)&gt;0,"SANTANDER",IF(COUNTIF('Códigos Itaú (ref)'!$A$2:$A$44,$C3396)&gt;0,"ITAU",IF(AND(TRIM(UPPER($I3396))="CONTRATUAL",ISNUMBER(SEARCH("INDIVIDUAL",SUBSTITUTE(UPPER($D3396)," ","")))),"PREMIUM FREE",""))))</f>
        <v/>
      </c>
    </row>
    <row r="3397">
      <c r="AC3397">
        <f>IF($C3397="","",IF(COUNTIF('Códigos Santander (ref)'!$A$2:$A$79,$C3397)&gt;0,"SANTANDER",IF(COUNTIF('Códigos Itaú (ref)'!$A$2:$A$44,$C3397)&gt;0,"ITAU",IF(AND(TRIM(UPPER($I3397))="CONTRATUAL",ISNUMBER(SEARCH("INDIVIDUAL",SUBSTITUTE(UPPER($D3397)," ","")))),"PREMIUM FREE",""))))</f>
        <v/>
      </c>
    </row>
    <row r="3398">
      <c r="AC3398">
        <f>IF($C3398="","",IF(COUNTIF('Códigos Santander (ref)'!$A$2:$A$79,$C3398)&gt;0,"SANTANDER",IF(COUNTIF('Códigos Itaú (ref)'!$A$2:$A$44,$C3398)&gt;0,"ITAU",IF(AND(TRIM(UPPER($I3398))="CONTRATUAL",ISNUMBER(SEARCH("INDIVIDUAL",SUBSTITUTE(UPPER($D3398)," ","")))),"PREMIUM FREE",""))))</f>
        <v/>
      </c>
    </row>
    <row r="3399">
      <c r="AC3399">
        <f>IF($C3399="","",IF(COUNTIF('Códigos Santander (ref)'!$A$2:$A$79,$C3399)&gt;0,"SANTANDER",IF(COUNTIF('Códigos Itaú (ref)'!$A$2:$A$44,$C3399)&gt;0,"ITAU",IF(AND(TRIM(UPPER($I3399))="CONTRATUAL",ISNUMBER(SEARCH("INDIVIDUAL",SUBSTITUTE(UPPER($D3399)," ","")))),"PREMIUM FREE",""))))</f>
        <v/>
      </c>
    </row>
    <row r="3400">
      <c r="AC3400">
        <f>IF($C3400="","",IF(COUNTIF('Códigos Santander (ref)'!$A$2:$A$79,$C3400)&gt;0,"SANTANDER",IF(COUNTIF('Códigos Itaú (ref)'!$A$2:$A$44,$C3400)&gt;0,"ITAU",IF(AND(TRIM(UPPER($I3400))="CONTRATUAL",ISNUMBER(SEARCH("INDIVIDUAL",SUBSTITUTE(UPPER($D3400)," ","")))),"PREMIUM FREE",""))))</f>
        <v/>
      </c>
    </row>
    <row r="3401">
      <c r="AC3401">
        <f>IF($C3401="","",IF(COUNTIF('Códigos Santander (ref)'!$A$2:$A$79,$C3401)&gt;0,"SANTANDER",IF(COUNTIF('Códigos Itaú (ref)'!$A$2:$A$44,$C3401)&gt;0,"ITAU",IF(AND(TRIM(UPPER($I3401))="CONTRATUAL",ISNUMBER(SEARCH("INDIVIDUAL",SUBSTITUTE(UPPER($D3401)," ","")))),"PREMIUM FREE",""))))</f>
        <v/>
      </c>
    </row>
    <row r="3402">
      <c r="AC3402">
        <f>IF($C3402="","",IF(COUNTIF('Códigos Santander (ref)'!$A$2:$A$79,$C3402)&gt;0,"SANTANDER",IF(COUNTIF('Códigos Itaú (ref)'!$A$2:$A$44,$C3402)&gt;0,"ITAU",IF(AND(TRIM(UPPER($I3402))="CONTRATUAL",ISNUMBER(SEARCH("INDIVIDUAL",SUBSTITUTE(UPPER($D3402)," ","")))),"PREMIUM FREE",""))))</f>
        <v/>
      </c>
    </row>
    <row r="3403">
      <c r="AC3403">
        <f>IF($C3403="","",IF(COUNTIF('Códigos Santander (ref)'!$A$2:$A$79,$C3403)&gt;0,"SANTANDER",IF(COUNTIF('Códigos Itaú (ref)'!$A$2:$A$44,$C3403)&gt;0,"ITAU",IF(AND(TRIM(UPPER($I3403))="CONTRATUAL",ISNUMBER(SEARCH("INDIVIDUAL",SUBSTITUTE(UPPER($D3403)," ","")))),"PREMIUM FREE",""))))</f>
        <v/>
      </c>
    </row>
    <row r="3404">
      <c r="AC3404">
        <f>IF($C3404="","",IF(COUNTIF('Códigos Santander (ref)'!$A$2:$A$79,$C3404)&gt;0,"SANTANDER",IF(COUNTIF('Códigos Itaú (ref)'!$A$2:$A$44,$C3404)&gt;0,"ITAU",IF(AND(TRIM(UPPER($I3404))="CONTRATUAL",ISNUMBER(SEARCH("INDIVIDUAL",SUBSTITUTE(UPPER($D3404)," ","")))),"PREMIUM FREE",""))))</f>
        <v/>
      </c>
    </row>
    <row r="3405">
      <c r="AC3405">
        <f>IF($C3405="","",IF(COUNTIF('Códigos Santander (ref)'!$A$2:$A$79,$C3405)&gt;0,"SANTANDER",IF(COUNTIF('Códigos Itaú (ref)'!$A$2:$A$44,$C3405)&gt;0,"ITAU",IF(AND(TRIM(UPPER($I3405))="CONTRATUAL",ISNUMBER(SEARCH("INDIVIDUAL",SUBSTITUTE(UPPER($D3405)," ","")))),"PREMIUM FREE",""))))</f>
        <v/>
      </c>
    </row>
    <row r="3406">
      <c r="AC3406">
        <f>IF($C3406="","",IF(COUNTIF('Códigos Santander (ref)'!$A$2:$A$79,$C3406)&gt;0,"SANTANDER",IF(COUNTIF('Códigos Itaú (ref)'!$A$2:$A$44,$C3406)&gt;0,"ITAU",IF(AND(TRIM(UPPER($I3406))="CONTRATUAL",ISNUMBER(SEARCH("INDIVIDUAL",SUBSTITUTE(UPPER($D3406)," ","")))),"PREMIUM FREE",""))))</f>
        <v/>
      </c>
    </row>
    <row r="3407">
      <c r="AC3407">
        <f>IF($C3407="","",IF(COUNTIF('Códigos Santander (ref)'!$A$2:$A$79,$C3407)&gt;0,"SANTANDER",IF(COUNTIF('Códigos Itaú (ref)'!$A$2:$A$44,$C3407)&gt;0,"ITAU",IF(AND(TRIM(UPPER($I3407))="CONTRATUAL",ISNUMBER(SEARCH("INDIVIDUAL",SUBSTITUTE(UPPER($D3407)," ","")))),"PREMIUM FREE",""))))</f>
        <v/>
      </c>
    </row>
    <row r="3408">
      <c r="AC3408">
        <f>IF($C3408="","",IF(COUNTIF('Códigos Santander (ref)'!$A$2:$A$79,$C3408)&gt;0,"SANTANDER",IF(COUNTIF('Códigos Itaú (ref)'!$A$2:$A$44,$C3408)&gt;0,"ITAU",IF(AND(TRIM(UPPER($I3408))="CONTRATUAL",ISNUMBER(SEARCH("INDIVIDUAL",SUBSTITUTE(UPPER($D3408)," ","")))),"PREMIUM FREE",""))))</f>
        <v/>
      </c>
    </row>
    <row r="3409">
      <c r="AC3409">
        <f>IF($C3409="","",IF(COUNTIF('Códigos Santander (ref)'!$A$2:$A$79,$C3409)&gt;0,"SANTANDER",IF(COUNTIF('Códigos Itaú (ref)'!$A$2:$A$44,$C3409)&gt;0,"ITAU",IF(AND(TRIM(UPPER($I3409))="CONTRATUAL",ISNUMBER(SEARCH("INDIVIDUAL",SUBSTITUTE(UPPER($D3409)," ","")))),"PREMIUM FREE",""))))</f>
        <v/>
      </c>
    </row>
    <row r="3410">
      <c r="AC3410">
        <f>IF($C3410="","",IF(COUNTIF('Códigos Santander (ref)'!$A$2:$A$79,$C3410)&gt;0,"SANTANDER",IF(COUNTIF('Códigos Itaú (ref)'!$A$2:$A$44,$C3410)&gt;0,"ITAU",IF(AND(TRIM(UPPER($I3410))="CONTRATUAL",ISNUMBER(SEARCH("INDIVIDUAL",SUBSTITUTE(UPPER($D3410)," ","")))),"PREMIUM FREE",""))))</f>
        <v/>
      </c>
    </row>
    <row r="3411">
      <c r="AC3411">
        <f>IF($C3411="","",IF(COUNTIF('Códigos Santander (ref)'!$A$2:$A$79,$C3411)&gt;0,"SANTANDER",IF(COUNTIF('Códigos Itaú (ref)'!$A$2:$A$44,$C3411)&gt;0,"ITAU",IF(AND(TRIM(UPPER($I3411))="CONTRATUAL",ISNUMBER(SEARCH("INDIVIDUAL",SUBSTITUTE(UPPER($D3411)," ","")))),"PREMIUM FREE",""))))</f>
        <v/>
      </c>
    </row>
    <row r="3412">
      <c r="AC3412">
        <f>IF($C3412="","",IF(COUNTIF('Códigos Santander (ref)'!$A$2:$A$79,$C3412)&gt;0,"SANTANDER",IF(COUNTIF('Códigos Itaú (ref)'!$A$2:$A$44,$C3412)&gt;0,"ITAU",IF(AND(TRIM(UPPER($I3412))="CONTRATUAL",ISNUMBER(SEARCH("INDIVIDUAL",SUBSTITUTE(UPPER($D3412)," ","")))),"PREMIUM FREE",""))))</f>
        <v/>
      </c>
    </row>
    <row r="3413">
      <c r="AC3413">
        <f>IF($C3413="","",IF(COUNTIF('Códigos Santander (ref)'!$A$2:$A$79,$C3413)&gt;0,"SANTANDER",IF(COUNTIF('Códigos Itaú (ref)'!$A$2:$A$44,$C3413)&gt;0,"ITAU",IF(AND(TRIM(UPPER($I3413))="CONTRATUAL",ISNUMBER(SEARCH("INDIVIDUAL",SUBSTITUTE(UPPER($D3413)," ","")))),"PREMIUM FREE",""))))</f>
        <v/>
      </c>
    </row>
    <row r="3414">
      <c r="AC3414">
        <f>IF($C3414="","",IF(COUNTIF('Códigos Santander (ref)'!$A$2:$A$79,$C3414)&gt;0,"SANTANDER",IF(COUNTIF('Códigos Itaú (ref)'!$A$2:$A$44,$C3414)&gt;0,"ITAU",IF(AND(TRIM(UPPER($I3414))="CONTRATUAL",ISNUMBER(SEARCH("INDIVIDUAL",SUBSTITUTE(UPPER($D3414)," ","")))),"PREMIUM FREE",""))))</f>
        <v/>
      </c>
    </row>
    <row r="3415">
      <c r="AC3415">
        <f>IF($C3415="","",IF(COUNTIF('Códigos Santander (ref)'!$A$2:$A$79,$C3415)&gt;0,"SANTANDER",IF(COUNTIF('Códigos Itaú (ref)'!$A$2:$A$44,$C3415)&gt;0,"ITAU",IF(AND(TRIM(UPPER($I3415))="CONTRATUAL",ISNUMBER(SEARCH("INDIVIDUAL",SUBSTITUTE(UPPER($D3415)," ","")))),"PREMIUM FREE",""))))</f>
        <v/>
      </c>
    </row>
    <row r="3416">
      <c r="AC3416">
        <f>IF($C3416="","",IF(COUNTIF('Códigos Santander (ref)'!$A$2:$A$79,$C3416)&gt;0,"SANTANDER",IF(COUNTIF('Códigos Itaú (ref)'!$A$2:$A$44,$C3416)&gt;0,"ITAU",IF(AND(TRIM(UPPER($I3416))="CONTRATUAL",ISNUMBER(SEARCH("INDIVIDUAL",SUBSTITUTE(UPPER($D3416)," ","")))),"PREMIUM FREE",""))))</f>
        <v/>
      </c>
    </row>
    <row r="3417">
      <c r="AC3417">
        <f>IF($C3417="","",IF(COUNTIF('Códigos Santander (ref)'!$A$2:$A$79,$C3417)&gt;0,"SANTANDER",IF(COUNTIF('Códigos Itaú (ref)'!$A$2:$A$44,$C3417)&gt;0,"ITAU",IF(AND(TRIM(UPPER($I3417))="CONTRATUAL",ISNUMBER(SEARCH("INDIVIDUAL",SUBSTITUTE(UPPER($D3417)," ","")))),"PREMIUM FREE",""))))</f>
        <v/>
      </c>
    </row>
    <row r="3418">
      <c r="AC3418">
        <f>IF($C3418="","",IF(COUNTIF('Códigos Santander (ref)'!$A$2:$A$79,$C3418)&gt;0,"SANTANDER",IF(COUNTIF('Códigos Itaú (ref)'!$A$2:$A$44,$C3418)&gt;0,"ITAU",IF(AND(TRIM(UPPER($I3418))="CONTRATUAL",ISNUMBER(SEARCH("INDIVIDUAL",SUBSTITUTE(UPPER($D3418)," ","")))),"PREMIUM FREE",""))))</f>
        <v/>
      </c>
    </row>
    <row r="3419">
      <c r="AC3419">
        <f>IF($C3419="","",IF(COUNTIF('Códigos Santander (ref)'!$A$2:$A$79,$C3419)&gt;0,"SANTANDER",IF(COUNTIF('Códigos Itaú (ref)'!$A$2:$A$44,$C3419)&gt;0,"ITAU",IF(AND(TRIM(UPPER($I3419))="CONTRATUAL",ISNUMBER(SEARCH("INDIVIDUAL",SUBSTITUTE(UPPER($D3419)," ","")))),"PREMIUM FREE",""))))</f>
        <v/>
      </c>
    </row>
    <row r="3420">
      <c r="AC3420">
        <f>IF($C3420="","",IF(COUNTIF('Códigos Santander (ref)'!$A$2:$A$79,$C3420)&gt;0,"SANTANDER",IF(COUNTIF('Códigos Itaú (ref)'!$A$2:$A$44,$C3420)&gt;0,"ITAU",IF(AND(TRIM(UPPER($I3420))="CONTRATUAL",ISNUMBER(SEARCH("INDIVIDUAL",SUBSTITUTE(UPPER($D3420)," ","")))),"PREMIUM FREE",""))))</f>
        <v/>
      </c>
    </row>
    <row r="3421">
      <c r="AC3421">
        <f>IF($C3421="","",IF(COUNTIF('Códigos Santander (ref)'!$A$2:$A$79,$C3421)&gt;0,"SANTANDER",IF(COUNTIF('Códigos Itaú (ref)'!$A$2:$A$44,$C3421)&gt;0,"ITAU",IF(AND(TRIM(UPPER($I3421))="CONTRATUAL",ISNUMBER(SEARCH("INDIVIDUAL",SUBSTITUTE(UPPER($D3421)," ","")))),"PREMIUM FREE",""))))</f>
        <v/>
      </c>
    </row>
    <row r="3422">
      <c r="AC3422">
        <f>IF($C3422="","",IF(COUNTIF('Códigos Santander (ref)'!$A$2:$A$79,$C3422)&gt;0,"SANTANDER",IF(COUNTIF('Códigos Itaú (ref)'!$A$2:$A$44,$C3422)&gt;0,"ITAU",IF(AND(TRIM(UPPER($I3422))="CONTRATUAL",ISNUMBER(SEARCH("INDIVIDUAL",SUBSTITUTE(UPPER($D3422)," ","")))),"PREMIUM FREE",""))))</f>
        <v/>
      </c>
    </row>
    <row r="3423">
      <c r="AC3423">
        <f>IF($C3423="","",IF(COUNTIF('Códigos Santander (ref)'!$A$2:$A$79,$C3423)&gt;0,"SANTANDER",IF(COUNTIF('Códigos Itaú (ref)'!$A$2:$A$44,$C3423)&gt;0,"ITAU",IF(AND(TRIM(UPPER($I3423))="CONTRATUAL",ISNUMBER(SEARCH("INDIVIDUAL",SUBSTITUTE(UPPER($D3423)," ","")))),"PREMIUM FREE",""))))</f>
        <v/>
      </c>
    </row>
    <row r="3424">
      <c r="AC3424">
        <f>IF($C3424="","",IF(COUNTIF('Códigos Santander (ref)'!$A$2:$A$79,$C3424)&gt;0,"SANTANDER",IF(COUNTIF('Códigos Itaú (ref)'!$A$2:$A$44,$C3424)&gt;0,"ITAU",IF(AND(TRIM(UPPER($I3424))="CONTRATUAL",ISNUMBER(SEARCH("INDIVIDUAL",SUBSTITUTE(UPPER($D3424)," ","")))),"PREMIUM FREE",""))))</f>
        <v/>
      </c>
    </row>
    <row r="3425">
      <c r="AC3425">
        <f>IF($C3425="","",IF(COUNTIF('Códigos Santander (ref)'!$A$2:$A$79,$C3425)&gt;0,"SANTANDER",IF(COUNTIF('Códigos Itaú (ref)'!$A$2:$A$44,$C3425)&gt;0,"ITAU",IF(AND(TRIM(UPPER($I3425))="CONTRATUAL",ISNUMBER(SEARCH("INDIVIDUAL",SUBSTITUTE(UPPER($D3425)," ","")))),"PREMIUM FREE",""))))</f>
        <v/>
      </c>
    </row>
    <row r="3426">
      <c r="AC3426">
        <f>IF($C3426="","",IF(COUNTIF('Códigos Santander (ref)'!$A$2:$A$79,$C3426)&gt;0,"SANTANDER",IF(COUNTIF('Códigos Itaú (ref)'!$A$2:$A$44,$C3426)&gt;0,"ITAU",IF(AND(TRIM(UPPER($I3426))="CONTRATUAL",ISNUMBER(SEARCH("INDIVIDUAL",SUBSTITUTE(UPPER($D3426)," ","")))),"PREMIUM FREE",""))))</f>
        <v/>
      </c>
    </row>
    <row r="3427">
      <c r="AC3427">
        <f>IF($C3427="","",IF(COUNTIF('Códigos Santander (ref)'!$A$2:$A$79,$C3427)&gt;0,"SANTANDER",IF(COUNTIF('Códigos Itaú (ref)'!$A$2:$A$44,$C3427)&gt;0,"ITAU",IF(AND(TRIM(UPPER($I3427))="CONTRATUAL",ISNUMBER(SEARCH("INDIVIDUAL",SUBSTITUTE(UPPER($D3427)," ","")))),"PREMIUM FREE",""))))</f>
        <v/>
      </c>
    </row>
    <row r="3428">
      <c r="AC3428">
        <f>IF($C3428="","",IF(COUNTIF('Códigos Santander (ref)'!$A$2:$A$79,$C3428)&gt;0,"SANTANDER",IF(COUNTIF('Códigos Itaú (ref)'!$A$2:$A$44,$C3428)&gt;0,"ITAU",IF(AND(TRIM(UPPER($I3428))="CONTRATUAL",ISNUMBER(SEARCH("INDIVIDUAL",SUBSTITUTE(UPPER($D3428)," ","")))),"PREMIUM FREE",""))))</f>
        <v/>
      </c>
    </row>
    <row r="3429">
      <c r="AC3429">
        <f>IF($C3429="","",IF(COUNTIF('Códigos Santander (ref)'!$A$2:$A$79,$C3429)&gt;0,"SANTANDER",IF(COUNTIF('Códigos Itaú (ref)'!$A$2:$A$44,$C3429)&gt;0,"ITAU",IF(AND(TRIM(UPPER($I3429))="CONTRATUAL",ISNUMBER(SEARCH("INDIVIDUAL",SUBSTITUTE(UPPER($D3429)," ","")))),"PREMIUM FREE",""))))</f>
        <v/>
      </c>
    </row>
    <row r="3430">
      <c r="AC3430">
        <f>IF($C3430="","",IF(COUNTIF('Códigos Santander (ref)'!$A$2:$A$79,$C3430)&gt;0,"SANTANDER",IF(COUNTIF('Códigos Itaú (ref)'!$A$2:$A$44,$C3430)&gt;0,"ITAU",IF(AND(TRIM(UPPER($I3430))="CONTRATUAL",ISNUMBER(SEARCH("INDIVIDUAL",SUBSTITUTE(UPPER($D3430)," ","")))),"PREMIUM FREE",""))))</f>
        <v/>
      </c>
    </row>
    <row r="3431">
      <c r="AC3431">
        <f>IF($C3431="","",IF(COUNTIF('Códigos Santander (ref)'!$A$2:$A$79,$C3431)&gt;0,"SANTANDER",IF(COUNTIF('Códigos Itaú (ref)'!$A$2:$A$44,$C3431)&gt;0,"ITAU",IF(AND(TRIM(UPPER($I3431))="CONTRATUAL",ISNUMBER(SEARCH("INDIVIDUAL",SUBSTITUTE(UPPER($D3431)," ","")))),"PREMIUM FREE",""))))</f>
        <v/>
      </c>
    </row>
    <row r="3432">
      <c r="AC3432">
        <f>IF($C3432="","",IF(COUNTIF('Códigos Santander (ref)'!$A$2:$A$79,$C3432)&gt;0,"SANTANDER",IF(COUNTIF('Códigos Itaú (ref)'!$A$2:$A$44,$C3432)&gt;0,"ITAU",IF(AND(TRIM(UPPER($I3432))="CONTRATUAL",ISNUMBER(SEARCH("INDIVIDUAL",SUBSTITUTE(UPPER($D3432)," ","")))),"PREMIUM FREE",""))))</f>
        <v/>
      </c>
    </row>
    <row r="3433">
      <c r="AC3433">
        <f>IF($C3433="","",IF(COUNTIF('Códigos Santander (ref)'!$A$2:$A$79,$C3433)&gt;0,"SANTANDER",IF(COUNTIF('Códigos Itaú (ref)'!$A$2:$A$44,$C3433)&gt;0,"ITAU",IF(AND(TRIM(UPPER($I3433))="CONTRATUAL",ISNUMBER(SEARCH("INDIVIDUAL",SUBSTITUTE(UPPER($D3433)," ","")))),"PREMIUM FREE",""))))</f>
        <v/>
      </c>
    </row>
    <row r="3434">
      <c r="AC3434">
        <f>IF($C3434="","",IF(COUNTIF('Códigos Santander (ref)'!$A$2:$A$79,$C3434)&gt;0,"SANTANDER",IF(COUNTIF('Códigos Itaú (ref)'!$A$2:$A$44,$C3434)&gt;0,"ITAU",IF(AND(TRIM(UPPER($I3434))="CONTRATUAL",ISNUMBER(SEARCH("INDIVIDUAL",SUBSTITUTE(UPPER($D3434)," ","")))),"PREMIUM FREE",""))))</f>
        <v/>
      </c>
    </row>
    <row r="3435">
      <c r="AC3435">
        <f>IF($C3435="","",IF(COUNTIF('Códigos Santander (ref)'!$A$2:$A$79,$C3435)&gt;0,"SANTANDER",IF(COUNTIF('Códigos Itaú (ref)'!$A$2:$A$44,$C3435)&gt;0,"ITAU",IF(AND(TRIM(UPPER($I3435))="CONTRATUAL",ISNUMBER(SEARCH("INDIVIDUAL",SUBSTITUTE(UPPER($D3435)," ","")))),"PREMIUM FREE",""))))</f>
        <v/>
      </c>
    </row>
    <row r="3436">
      <c r="AC3436">
        <f>IF($C3436="","",IF(COUNTIF('Códigos Santander (ref)'!$A$2:$A$79,$C3436)&gt;0,"SANTANDER",IF(COUNTIF('Códigos Itaú (ref)'!$A$2:$A$44,$C3436)&gt;0,"ITAU",IF(AND(TRIM(UPPER($I3436))="CONTRATUAL",ISNUMBER(SEARCH("INDIVIDUAL",SUBSTITUTE(UPPER($D3436)," ","")))),"PREMIUM FREE",""))))</f>
        <v/>
      </c>
    </row>
    <row r="3437">
      <c r="AC3437">
        <f>IF($C3437="","",IF(COUNTIF('Códigos Santander (ref)'!$A$2:$A$79,$C3437)&gt;0,"SANTANDER",IF(COUNTIF('Códigos Itaú (ref)'!$A$2:$A$44,$C3437)&gt;0,"ITAU",IF(AND(TRIM(UPPER($I3437))="CONTRATUAL",ISNUMBER(SEARCH("INDIVIDUAL",SUBSTITUTE(UPPER($D3437)," ","")))),"PREMIUM FREE",""))))</f>
        <v/>
      </c>
    </row>
    <row r="3438">
      <c r="AC3438">
        <f>IF($C3438="","",IF(COUNTIF('Códigos Santander (ref)'!$A$2:$A$79,$C3438)&gt;0,"SANTANDER",IF(COUNTIF('Códigos Itaú (ref)'!$A$2:$A$44,$C3438)&gt;0,"ITAU",IF(AND(TRIM(UPPER($I3438))="CONTRATUAL",ISNUMBER(SEARCH("INDIVIDUAL",SUBSTITUTE(UPPER($D3438)," ","")))),"PREMIUM FREE",""))))</f>
        <v/>
      </c>
    </row>
    <row r="3439">
      <c r="AC3439">
        <f>IF($C3439="","",IF(COUNTIF('Códigos Santander (ref)'!$A$2:$A$79,$C3439)&gt;0,"SANTANDER",IF(COUNTIF('Códigos Itaú (ref)'!$A$2:$A$44,$C3439)&gt;0,"ITAU",IF(AND(TRIM(UPPER($I3439))="CONTRATUAL",ISNUMBER(SEARCH("INDIVIDUAL",SUBSTITUTE(UPPER($D3439)," ","")))),"PREMIUM FREE",""))))</f>
        <v/>
      </c>
    </row>
    <row r="3440">
      <c r="AC3440">
        <f>IF($C3440="","",IF(COUNTIF('Códigos Santander (ref)'!$A$2:$A$79,$C3440)&gt;0,"SANTANDER",IF(COUNTIF('Códigos Itaú (ref)'!$A$2:$A$44,$C3440)&gt;0,"ITAU",IF(AND(TRIM(UPPER($I3440))="CONTRATUAL",ISNUMBER(SEARCH("INDIVIDUAL",SUBSTITUTE(UPPER($D3440)," ","")))),"PREMIUM FREE",""))))</f>
        <v/>
      </c>
    </row>
    <row r="3441">
      <c r="AC3441">
        <f>IF($C3441="","",IF(COUNTIF('Códigos Santander (ref)'!$A$2:$A$79,$C3441)&gt;0,"SANTANDER",IF(COUNTIF('Códigos Itaú (ref)'!$A$2:$A$44,$C3441)&gt;0,"ITAU",IF(AND(TRIM(UPPER($I3441))="CONTRATUAL",ISNUMBER(SEARCH("INDIVIDUAL",SUBSTITUTE(UPPER($D3441)," ","")))),"PREMIUM FREE",""))))</f>
        <v/>
      </c>
    </row>
    <row r="3442">
      <c r="AC3442">
        <f>IF($C3442="","",IF(COUNTIF('Códigos Santander (ref)'!$A$2:$A$79,$C3442)&gt;0,"SANTANDER",IF(COUNTIF('Códigos Itaú (ref)'!$A$2:$A$44,$C3442)&gt;0,"ITAU",IF(AND(TRIM(UPPER($I3442))="CONTRATUAL",ISNUMBER(SEARCH("INDIVIDUAL",SUBSTITUTE(UPPER($D3442)," ","")))),"PREMIUM FREE",""))))</f>
        <v/>
      </c>
    </row>
    <row r="3443">
      <c r="AC3443">
        <f>IF($C3443="","",IF(COUNTIF('Códigos Santander (ref)'!$A$2:$A$79,$C3443)&gt;0,"SANTANDER",IF(COUNTIF('Códigos Itaú (ref)'!$A$2:$A$44,$C3443)&gt;0,"ITAU",IF(AND(TRIM(UPPER($I3443))="CONTRATUAL",ISNUMBER(SEARCH("INDIVIDUAL",SUBSTITUTE(UPPER($D3443)," ","")))),"PREMIUM FREE",""))))</f>
        <v/>
      </c>
    </row>
    <row r="3444">
      <c r="AC3444">
        <f>IF($C3444="","",IF(COUNTIF('Códigos Santander (ref)'!$A$2:$A$79,$C3444)&gt;0,"SANTANDER",IF(COUNTIF('Códigos Itaú (ref)'!$A$2:$A$44,$C3444)&gt;0,"ITAU",IF(AND(TRIM(UPPER($I3444))="CONTRATUAL",ISNUMBER(SEARCH("INDIVIDUAL",SUBSTITUTE(UPPER($D3444)," ","")))),"PREMIUM FREE",""))))</f>
        <v/>
      </c>
    </row>
    <row r="3445">
      <c r="AC3445">
        <f>IF($C3445="","",IF(COUNTIF('Códigos Santander (ref)'!$A$2:$A$79,$C3445)&gt;0,"SANTANDER",IF(COUNTIF('Códigos Itaú (ref)'!$A$2:$A$44,$C3445)&gt;0,"ITAU",IF(AND(TRIM(UPPER($I3445))="CONTRATUAL",ISNUMBER(SEARCH("INDIVIDUAL",SUBSTITUTE(UPPER($D3445)," ","")))),"PREMIUM FREE",""))))</f>
        <v/>
      </c>
    </row>
    <row r="3446">
      <c r="AC3446">
        <f>IF($C3446="","",IF(COUNTIF('Códigos Santander (ref)'!$A$2:$A$79,$C3446)&gt;0,"SANTANDER",IF(COUNTIF('Códigos Itaú (ref)'!$A$2:$A$44,$C3446)&gt;0,"ITAU",IF(AND(TRIM(UPPER($I3446))="CONTRATUAL",ISNUMBER(SEARCH("INDIVIDUAL",SUBSTITUTE(UPPER($D3446)," ","")))),"PREMIUM FREE",""))))</f>
        <v/>
      </c>
    </row>
    <row r="3447">
      <c r="AC3447">
        <f>IF($C3447="","",IF(COUNTIF('Códigos Santander (ref)'!$A$2:$A$79,$C3447)&gt;0,"SANTANDER",IF(COUNTIF('Códigos Itaú (ref)'!$A$2:$A$44,$C3447)&gt;0,"ITAU",IF(AND(TRIM(UPPER($I3447))="CONTRATUAL",ISNUMBER(SEARCH("INDIVIDUAL",SUBSTITUTE(UPPER($D3447)," ","")))),"PREMIUM FREE",""))))</f>
        <v/>
      </c>
    </row>
    <row r="3448">
      <c r="AC3448">
        <f>IF($C3448="","",IF(COUNTIF('Códigos Santander (ref)'!$A$2:$A$79,$C3448)&gt;0,"SANTANDER",IF(COUNTIF('Códigos Itaú (ref)'!$A$2:$A$44,$C3448)&gt;0,"ITAU",IF(AND(TRIM(UPPER($I3448))="CONTRATUAL",ISNUMBER(SEARCH("INDIVIDUAL",SUBSTITUTE(UPPER($D3448)," ","")))),"PREMIUM FREE",""))))</f>
        <v/>
      </c>
    </row>
    <row r="3449">
      <c r="AC3449">
        <f>IF($C3449="","",IF(COUNTIF('Códigos Santander (ref)'!$A$2:$A$79,$C3449)&gt;0,"SANTANDER",IF(COUNTIF('Códigos Itaú (ref)'!$A$2:$A$44,$C3449)&gt;0,"ITAU",IF(AND(TRIM(UPPER($I3449))="CONTRATUAL",ISNUMBER(SEARCH("INDIVIDUAL",SUBSTITUTE(UPPER($D3449)," ","")))),"PREMIUM FREE",""))))</f>
        <v/>
      </c>
    </row>
    <row r="3450">
      <c r="AC3450">
        <f>IF($C3450="","",IF(COUNTIF('Códigos Santander (ref)'!$A$2:$A$79,$C3450)&gt;0,"SANTANDER",IF(COUNTIF('Códigos Itaú (ref)'!$A$2:$A$44,$C3450)&gt;0,"ITAU",IF(AND(TRIM(UPPER($I3450))="CONTRATUAL",ISNUMBER(SEARCH("INDIVIDUAL",SUBSTITUTE(UPPER($D3450)," ","")))),"PREMIUM FREE",""))))</f>
        <v/>
      </c>
    </row>
    <row r="3451">
      <c r="AC3451">
        <f>IF($C3451="","",IF(COUNTIF('Códigos Santander (ref)'!$A$2:$A$79,$C3451)&gt;0,"SANTANDER",IF(COUNTIF('Códigos Itaú (ref)'!$A$2:$A$44,$C3451)&gt;0,"ITAU",IF(AND(TRIM(UPPER($I3451))="CONTRATUAL",ISNUMBER(SEARCH("INDIVIDUAL",SUBSTITUTE(UPPER($D3451)," ","")))),"PREMIUM FREE",""))))</f>
        <v/>
      </c>
    </row>
    <row r="3452">
      <c r="AC3452">
        <f>IF($C3452="","",IF(COUNTIF('Códigos Santander (ref)'!$A$2:$A$79,$C3452)&gt;0,"SANTANDER",IF(COUNTIF('Códigos Itaú (ref)'!$A$2:$A$44,$C3452)&gt;0,"ITAU",IF(AND(TRIM(UPPER($I3452))="CONTRATUAL",ISNUMBER(SEARCH("INDIVIDUAL",SUBSTITUTE(UPPER($D3452)," ","")))),"PREMIUM FREE",""))))</f>
        <v/>
      </c>
    </row>
    <row r="3453">
      <c r="AC3453">
        <f>IF($C3453="","",IF(COUNTIF('Códigos Santander (ref)'!$A$2:$A$79,$C3453)&gt;0,"SANTANDER",IF(COUNTIF('Códigos Itaú (ref)'!$A$2:$A$44,$C3453)&gt;0,"ITAU",IF(AND(TRIM(UPPER($I3453))="CONTRATUAL",ISNUMBER(SEARCH("INDIVIDUAL",SUBSTITUTE(UPPER($D3453)," ","")))),"PREMIUM FREE",""))))</f>
        <v/>
      </c>
    </row>
    <row r="3454">
      <c r="AC3454">
        <f>IF($C3454="","",IF(COUNTIF('Códigos Santander (ref)'!$A$2:$A$79,$C3454)&gt;0,"SANTANDER",IF(COUNTIF('Códigos Itaú (ref)'!$A$2:$A$44,$C3454)&gt;0,"ITAU",IF(AND(TRIM(UPPER($I3454))="CONTRATUAL",ISNUMBER(SEARCH("INDIVIDUAL",SUBSTITUTE(UPPER($D3454)," ","")))),"PREMIUM FREE",""))))</f>
        <v/>
      </c>
    </row>
    <row r="3455">
      <c r="AC3455">
        <f>IF($C3455="","",IF(COUNTIF('Códigos Santander (ref)'!$A$2:$A$79,$C3455)&gt;0,"SANTANDER",IF(COUNTIF('Códigos Itaú (ref)'!$A$2:$A$44,$C3455)&gt;0,"ITAU",IF(AND(TRIM(UPPER($I3455))="CONTRATUAL",ISNUMBER(SEARCH("INDIVIDUAL",SUBSTITUTE(UPPER($D3455)," ","")))),"PREMIUM FREE",""))))</f>
        <v/>
      </c>
    </row>
    <row r="3456">
      <c r="AC3456">
        <f>IF($C3456="","",IF(COUNTIF('Códigos Santander (ref)'!$A$2:$A$79,$C3456)&gt;0,"SANTANDER",IF(COUNTIF('Códigos Itaú (ref)'!$A$2:$A$44,$C3456)&gt;0,"ITAU",IF(AND(TRIM(UPPER($I3456))="CONTRATUAL",ISNUMBER(SEARCH("INDIVIDUAL",SUBSTITUTE(UPPER($D3456)," ","")))),"PREMIUM FREE",""))))</f>
        <v/>
      </c>
    </row>
    <row r="3457">
      <c r="AC3457">
        <f>IF($C3457="","",IF(COUNTIF('Códigos Santander (ref)'!$A$2:$A$79,$C3457)&gt;0,"SANTANDER",IF(COUNTIF('Códigos Itaú (ref)'!$A$2:$A$44,$C3457)&gt;0,"ITAU",IF(AND(TRIM(UPPER($I3457))="CONTRATUAL",ISNUMBER(SEARCH("INDIVIDUAL",SUBSTITUTE(UPPER($D3457)," ","")))),"PREMIUM FREE",""))))</f>
        <v/>
      </c>
    </row>
    <row r="3458">
      <c r="AC3458">
        <f>IF($C3458="","",IF(COUNTIF('Códigos Santander (ref)'!$A$2:$A$79,$C3458)&gt;0,"SANTANDER",IF(COUNTIF('Códigos Itaú (ref)'!$A$2:$A$44,$C3458)&gt;0,"ITAU",IF(AND(TRIM(UPPER($I3458))="CONTRATUAL",ISNUMBER(SEARCH("INDIVIDUAL",SUBSTITUTE(UPPER($D3458)," ","")))),"PREMIUM FREE",""))))</f>
        <v/>
      </c>
    </row>
    <row r="3459">
      <c r="AC3459">
        <f>IF($C3459="","",IF(COUNTIF('Códigos Santander (ref)'!$A$2:$A$79,$C3459)&gt;0,"SANTANDER",IF(COUNTIF('Códigos Itaú (ref)'!$A$2:$A$44,$C3459)&gt;0,"ITAU",IF(AND(TRIM(UPPER($I3459))="CONTRATUAL",ISNUMBER(SEARCH("INDIVIDUAL",SUBSTITUTE(UPPER($D3459)," ","")))),"PREMIUM FREE",""))))</f>
        <v/>
      </c>
    </row>
    <row r="3460">
      <c r="AC3460">
        <f>IF($C3460="","",IF(COUNTIF('Códigos Santander (ref)'!$A$2:$A$79,$C3460)&gt;0,"SANTANDER",IF(COUNTIF('Códigos Itaú (ref)'!$A$2:$A$44,$C3460)&gt;0,"ITAU",IF(AND(TRIM(UPPER($I3460))="CONTRATUAL",ISNUMBER(SEARCH("INDIVIDUAL",SUBSTITUTE(UPPER($D3460)," ","")))),"PREMIUM FREE",""))))</f>
        <v/>
      </c>
    </row>
    <row r="3461">
      <c r="AC3461">
        <f>IF($C3461="","",IF(COUNTIF('Códigos Santander (ref)'!$A$2:$A$79,$C3461)&gt;0,"SANTANDER",IF(COUNTIF('Códigos Itaú (ref)'!$A$2:$A$44,$C3461)&gt;0,"ITAU",IF(AND(TRIM(UPPER($I3461))="CONTRATUAL",ISNUMBER(SEARCH("INDIVIDUAL",SUBSTITUTE(UPPER($D3461)," ","")))),"PREMIUM FREE",""))))</f>
        <v/>
      </c>
    </row>
    <row r="3462">
      <c r="AC3462">
        <f>IF($C3462="","",IF(COUNTIF('Códigos Santander (ref)'!$A$2:$A$79,$C3462)&gt;0,"SANTANDER",IF(COUNTIF('Códigos Itaú (ref)'!$A$2:$A$44,$C3462)&gt;0,"ITAU",IF(AND(TRIM(UPPER($I3462))="CONTRATUAL",ISNUMBER(SEARCH("INDIVIDUAL",SUBSTITUTE(UPPER($D3462)," ","")))),"PREMIUM FREE",""))))</f>
        <v/>
      </c>
    </row>
    <row r="3463">
      <c r="AC3463">
        <f>IF($C3463="","",IF(COUNTIF('Códigos Santander (ref)'!$A$2:$A$79,$C3463)&gt;0,"SANTANDER",IF(COUNTIF('Códigos Itaú (ref)'!$A$2:$A$44,$C3463)&gt;0,"ITAU",IF(AND(TRIM(UPPER($I3463))="CONTRATUAL",ISNUMBER(SEARCH("INDIVIDUAL",SUBSTITUTE(UPPER($D3463)," ","")))),"PREMIUM FREE",""))))</f>
        <v/>
      </c>
    </row>
    <row r="3464">
      <c r="AC3464">
        <f>IF($C3464="","",IF(COUNTIF('Códigos Santander (ref)'!$A$2:$A$79,$C3464)&gt;0,"SANTANDER",IF(COUNTIF('Códigos Itaú (ref)'!$A$2:$A$44,$C3464)&gt;0,"ITAU",IF(AND(TRIM(UPPER($I3464))="CONTRATUAL",ISNUMBER(SEARCH("INDIVIDUAL",SUBSTITUTE(UPPER($D3464)," ","")))),"PREMIUM FREE",""))))</f>
        <v/>
      </c>
    </row>
    <row r="3465">
      <c r="AC3465">
        <f>IF($C3465="","",IF(COUNTIF('Códigos Santander (ref)'!$A$2:$A$79,$C3465)&gt;0,"SANTANDER",IF(COUNTIF('Códigos Itaú (ref)'!$A$2:$A$44,$C3465)&gt;0,"ITAU",IF(AND(TRIM(UPPER($I3465))="CONTRATUAL",ISNUMBER(SEARCH("INDIVIDUAL",SUBSTITUTE(UPPER($D3465)," ","")))),"PREMIUM FREE",""))))</f>
        <v/>
      </c>
    </row>
    <row r="3466">
      <c r="AC3466">
        <f>IF($C3466="","",IF(COUNTIF('Códigos Santander (ref)'!$A$2:$A$79,$C3466)&gt;0,"SANTANDER",IF(COUNTIF('Códigos Itaú (ref)'!$A$2:$A$44,$C3466)&gt;0,"ITAU",IF(AND(TRIM(UPPER($I3466))="CONTRATUAL",ISNUMBER(SEARCH("INDIVIDUAL",SUBSTITUTE(UPPER($D3466)," ","")))),"PREMIUM FREE",""))))</f>
        <v/>
      </c>
    </row>
    <row r="3467">
      <c r="AC3467">
        <f>IF($C3467="","",IF(COUNTIF('Códigos Santander (ref)'!$A$2:$A$79,$C3467)&gt;0,"SANTANDER",IF(COUNTIF('Códigos Itaú (ref)'!$A$2:$A$44,$C3467)&gt;0,"ITAU",IF(AND(TRIM(UPPER($I3467))="CONTRATUAL",ISNUMBER(SEARCH("INDIVIDUAL",SUBSTITUTE(UPPER($D3467)," ","")))),"PREMIUM FREE",""))))</f>
        <v/>
      </c>
    </row>
    <row r="3468">
      <c r="AC3468">
        <f>IF($C3468="","",IF(COUNTIF('Códigos Santander (ref)'!$A$2:$A$79,$C3468)&gt;0,"SANTANDER",IF(COUNTIF('Códigos Itaú (ref)'!$A$2:$A$44,$C3468)&gt;0,"ITAU",IF(AND(TRIM(UPPER($I3468))="CONTRATUAL",ISNUMBER(SEARCH("INDIVIDUAL",SUBSTITUTE(UPPER($D3468)," ","")))),"PREMIUM FREE",""))))</f>
        <v/>
      </c>
    </row>
    <row r="3469">
      <c r="AC3469">
        <f>IF($C3469="","",IF(COUNTIF('Códigos Santander (ref)'!$A$2:$A$79,$C3469)&gt;0,"SANTANDER",IF(COUNTIF('Códigos Itaú (ref)'!$A$2:$A$44,$C3469)&gt;0,"ITAU",IF(AND(TRIM(UPPER($I3469))="CONTRATUAL",ISNUMBER(SEARCH("INDIVIDUAL",SUBSTITUTE(UPPER($D3469)," ","")))),"PREMIUM FREE",""))))</f>
        <v/>
      </c>
    </row>
    <row r="3470">
      <c r="AC3470">
        <f>IF($C3470="","",IF(COUNTIF('Códigos Santander (ref)'!$A$2:$A$79,$C3470)&gt;0,"SANTANDER",IF(COUNTIF('Códigos Itaú (ref)'!$A$2:$A$44,$C3470)&gt;0,"ITAU",IF(AND(TRIM(UPPER($I3470))="CONTRATUAL",ISNUMBER(SEARCH("INDIVIDUAL",SUBSTITUTE(UPPER($D3470)," ","")))),"PREMIUM FREE",""))))</f>
        <v/>
      </c>
    </row>
    <row r="3471">
      <c r="AC3471">
        <f>IF($C3471="","",IF(COUNTIF('Códigos Santander (ref)'!$A$2:$A$79,$C3471)&gt;0,"SANTANDER",IF(COUNTIF('Códigos Itaú (ref)'!$A$2:$A$44,$C3471)&gt;0,"ITAU",IF(AND(TRIM(UPPER($I3471))="CONTRATUAL",ISNUMBER(SEARCH("INDIVIDUAL",SUBSTITUTE(UPPER($D3471)," ","")))),"PREMIUM FREE",""))))</f>
        <v/>
      </c>
    </row>
    <row r="3472">
      <c r="AC3472">
        <f>IF($C3472="","",IF(COUNTIF('Códigos Santander (ref)'!$A$2:$A$79,$C3472)&gt;0,"SANTANDER",IF(COUNTIF('Códigos Itaú (ref)'!$A$2:$A$44,$C3472)&gt;0,"ITAU",IF(AND(TRIM(UPPER($I3472))="CONTRATUAL",ISNUMBER(SEARCH("INDIVIDUAL",SUBSTITUTE(UPPER($D3472)," ","")))),"PREMIUM FREE",""))))</f>
        <v/>
      </c>
    </row>
    <row r="3473">
      <c r="AC3473">
        <f>IF($C3473="","",IF(COUNTIF('Códigos Santander (ref)'!$A$2:$A$79,$C3473)&gt;0,"SANTANDER",IF(COUNTIF('Códigos Itaú (ref)'!$A$2:$A$44,$C3473)&gt;0,"ITAU",IF(AND(TRIM(UPPER($I3473))="CONTRATUAL",ISNUMBER(SEARCH("INDIVIDUAL",SUBSTITUTE(UPPER($D3473)," ","")))),"PREMIUM FREE",""))))</f>
        <v/>
      </c>
    </row>
    <row r="3474">
      <c r="AC3474">
        <f>IF($C3474="","",IF(COUNTIF('Códigos Santander (ref)'!$A$2:$A$79,$C3474)&gt;0,"SANTANDER",IF(COUNTIF('Códigos Itaú (ref)'!$A$2:$A$44,$C3474)&gt;0,"ITAU",IF(AND(TRIM(UPPER($I3474))="CONTRATUAL",ISNUMBER(SEARCH("INDIVIDUAL",SUBSTITUTE(UPPER($D3474)," ","")))),"PREMIUM FREE",""))))</f>
        <v/>
      </c>
    </row>
    <row r="3475">
      <c r="AC3475">
        <f>IF($C3475="","",IF(COUNTIF('Códigos Santander (ref)'!$A$2:$A$79,$C3475)&gt;0,"SANTANDER",IF(COUNTIF('Códigos Itaú (ref)'!$A$2:$A$44,$C3475)&gt;0,"ITAU",IF(AND(TRIM(UPPER($I3475))="CONTRATUAL",ISNUMBER(SEARCH("INDIVIDUAL",SUBSTITUTE(UPPER($D3475)," ","")))),"PREMIUM FREE",""))))</f>
        <v/>
      </c>
    </row>
    <row r="3476">
      <c r="AC3476">
        <f>IF($C3476="","",IF(COUNTIF('Códigos Santander (ref)'!$A$2:$A$79,$C3476)&gt;0,"SANTANDER",IF(COUNTIF('Códigos Itaú (ref)'!$A$2:$A$44,$C3476)&gt;0,"ITAU",IF(AND(TRIM(UPPER($I3476))="CONTRATUAL",ISNUMBER(SEARCH("INDIVIDUAL",SUBSTITUTE(UPPER($D3476)," ","")))),"PREMIUM FREE",""))))</f>
        <v/>
      </c>
    </row>
    <row r="3477">
      <c r="AC3477">
        <f>IF($C3477="","",IF(COUNTIF('Códigos Santander (ref)'!$A$2:$A$79,$C3477)&gt;0,"SANTANDER",IF(COUNTIF('Códigos Itaú (ref)'!$A$2:$A$44,$C3477)&gt;0,"ITAU",IF(AND(TRIM(UPPER($I3477))="CONTRATUAL",ISNUMBER(SEARCH("INDIVIDUAL",SUBSTITUTE(UPPER($D3477)," ","")))),"PREMIUM FREE",""))))</f>
        <v/>
      </c>
    </row>
    <row r="3478">
      <c r="AC3478">
        <f>IF($C3478="","",IF(COUNTIF('Códigos Santander (ref)'!$A$2:$A$79,$C3478)&gt;0,"SANTANDER",IF(COUNTIF('Códigos Itaú (ref)'!$A$2:$A$44,$C3478)&gt;0,"ITAU",IF(AND(TRIM(UPPER($I3478))="CONTRATUAL",ISNUMBER(SEARCH("INDIVIDUAL",SUBSTITUTE(UPPER($D3478)," ","")))),"PREMIUM FREE",""))))</f>
        <v/>
      </c>
    </row>
    <row r="3479">
      <c r="AC3479">
        <f>IF($C3479="","",IF(COUNTIF('Códigos Santander (ref)'!$A$2:$A$79,$C3479)&gt;0,"SANTANDER",IF(COUNTIF('Códigos Itaú (ref)'!$A$2:$A$44,$C3479)&gt;0,"ITAU",IF(AND(TRIM(UPPER($I3479))="CONTRATUAL",ISNUMBER(SEARCH("INDIVIDUAL",SUBSTITUTE(UPPER($D3479)," ","")))),"PREMIUM FREE",""))))</f>
        <v/>
      </c>
    </row>
    <row r="3480">
      <c r="AC3480">
        <f>IF($C3480="","",IF(COUNTIF('Códigos Santander (ref)'!$A$2:$A$79,$C3480)&gt;0,"SANTANDER",IF(COUNTIF('Códigos Itaú (ref)'!$A$2:$A$44,$C3480)&gt;0,"ITAU",IF(AND(TRIM(UPPER($I3480))="CONTRATUAL",ISNUMBER(SEARCH("INDIVIDUAL",SUBSTITUTE(UPPER($D3480)," ","")))),"PREMIUM FREE",""))))</f>
        <v/>
      </c>
    </row>
    <row r="3481">
      <c r="AC3481">
        <f>IF($C3481="","",IF(COUNTIF('Códigos Santander (ref)'!$A$2:$A$79,$C3481)&gt;0,"SANTANDER",IF(COUNTIF('Códigos Itaú (ref)'!$A$2:$A$44,$C3481)&gt;0,"ITAU",IF(AND(TRIM(UPPER($I3481))="CONTRATUAL",ISNUMBER(SEARCH("INDIVIDUAL",SUBSTITUTE(UPPER($D3481)," ","")))),"PREMIUM FREE",""))))</f>
        <v/>
      </c>
    </row>
    <row r="3482">
      <c r="AC3482">
        <f>IF($C3482="","",IF(COUNTIF('Códigos Santander (ref)'!$A$2:$A$79,$C3482)&gt;0,"SANTANDER",IF(COUNTIF('Códigos Itaú (ref)'!$A$2:$A$44,$C3482)&gt;0,"ITAU",IF(AND(TRIM(UPPER($I3482))="CONTRATUAL",ISNUMBER(SEARCH("INDIVIDUAL",SUBSTITUTE(UPPER($D3482)," ","")))),"PREMIUM FREE",""))))</f>
        <v/>
      </c>
    </row>
    <row r="3483">
      <c r="AC3483">
        <f>IF($C3483="","",IF(COUNTIF('Códigos Santander (ref)'!$A$2:$A$79,$C3483)&gt;0,"SANTANDER",IF(COUNTIF('Códigos Itaú (ref)'!$A$2:$A$44,$C3483)&gt;0,"ITAU",IF(AND(TRIM(UPPER($I3483))="CONTRATUAL",ISNUMBER(SEARCH("INDIVIDUAL",SUBSTITUTE(UPPER($D3483)," ","")))),"PREMIUM FREE",""))))</f>
        <v/>
      </c>
    </row>
    <row r="3484">
      <c r="AC3484">
        <f>IF($C3484="","",IF(COUNTIF('Códigos Santander (ref)'!$A$2:$A$79,$C3484)&gt;0,"SANTANDER",IF(COUNTIF('Códigos Itaú (ref)'!$A$2:$A$44,$C3484)&gt;0,"ITAU",IF(AND(TRIM(UPPER($I3484))="CONTRATUAL",ISNUMBER(SEARCH("INDIVIDUAL",SUBSTITUTE(UPPER($D3484)," ","")))),"PREMIUM FREE",""))))</f>
        <v/>
      </c>
    </row>
    <row r="3485">
      <c r="AC3485">
        <f>IF($C3485="","",IF(COUNTIF('Códigos Santander (ref)'!$A$2:$A$79,$C3485)&gt;0,"SANTANDER",IF(COUNTIF('Códigos Itaú (ref)'!$A$2:$A$44,$C3485)&gt;0,"ITAU",IF(AND(TRIM(UPPER($I3485))="CONTRATUAL",ISNUMBER(SEARCH("INDIVIDUAL",SUBSTITUTE(UPPER($D3485)," ","")))),"PREMIUM FREE",""))))</f>
        <v/>
      </c>
    </row>
    <row r="3486">
      <c r="AC3486">
        <f>IF($C3486="","",IF(COUNTIF('Códigos Santander (ref)'!$A$2:$A$79,$C3486)&gt;0,"SANTANDER",IF(COUNTIF('Códigos Itaú (ref)'!$A$2:$A$44,$C3486)&gt;0,"ITAU",IF(AND(TRIM(UPPER($I3486))="CONTRATUAL",ISNUMBER(SEARCH("INDIVIDUAL",SUBSTITUTE(UPPER($D3486)," ","")))),"PREMIUM FREE",""))))</f>
        <v/>
      </c>
    </row>
    <row r="3487">
      <c r="AC3487">
        <f>IF($C3487="","",IF(COUNTIF('Códigos Santander (ref)'!$A$2:$A$79,$C3487)&gt;0,"SANTANDER",IF(COUNTIF('Códigos Itaú (ref)'!$A$2:$A$44,$C3487)&gt;0,"ITAU",IF(AND(TRIM(UPPER($I3487))="CONTRATUAL",ISNUMBER(SEARCH("INDIVIDUAL",SUBSTITUTE(UPPER($D3487)," ","")))),"PREMIUM FREE",""))))</f>
        <v/>
      </c>
    </row>
    <row r="3488">
      <c r="AC3488">
        <f>IF($C3488="","",IF(COUNTIF('Códigos Santander (ref)'!$A$2:$A$79,$C3488)&gt;0,"SANTANDER",IF(COUNTIF('Códigos Itaú (ref)'!$A$2:$A$44,$C3488)&gt;0,"ITAU",IF(AND(TRIM(UPPER($I3488))="CONTRATUAL",ISNUMBER(SEARCH("INDIVIDUAL",SUBSTITUTE(UPPER($D3488)," ","")))),"PREMIUM FREE",""))))</f>
        <v/>
      </c>
    </row>
    <row r="3489">
      <c r="AC3489">
        <f>IF($C3489="","",IF(COUNTIF('Códigos Santander (ref)'!$A$2:$A$79,$C3489)&gt;0,"SANTANDER",IF(COUNTIF('Códigos Itaú (ref)'!$A$2:$A$44,$C3489)&gt;0,"ITAU",IF(AND(TRIM(UPPER($I3489))="CONTRATUAL",ISNUMBER(SEARCH("INDIVIDUAL",SUBSTITUTE(UPPER($D3489)," ","")))),"PREMIUM FREE",""))))</f>
        <v/>
      </c>
    </row>
    <row r="3490">
      <c r="AC3490">
        <f>IF($C3490="","",IF(COUNTIF('Códigos Santander (ref)'!$A$2:$A$79,$C3490)&gt;0,"SANTANDER",IF(COUNTIF('Códigos Itaú (ref)'!$A$2:$A$44,$C3490)&gt;0,"ITAU",IF(AND(TRIM(UPPER($I3490))="CONTRATUAL",ISNUMBER(SEARCH("INDIVIDUAL",SUBSTITUTE(UPPER($D3490)," ","")))),"PREMIUM FREE",""))))</f>
        <v/>
      </c>
    </row>
    <row r="3491">
      <c r="AC3491">
        <f>IF($C3491="","",IF(COUNTIF('Códigos Santander (ref)'!$A$2:$A$79,$C3491)&gt;0,"SANTANDER",IF(COUNTIF('Códigos Itaú (ref)'!$A$2:$A$44,$C3491)&gt;0,"ITAU",IF(AND(TRIM(UPPER($I3491))="CONTRATUAL",ISNUMBER(SEARCH("INDIVIDUAL",SUBSTITUTE(UPPER($D3491)," ","")))),"PREMIUM FREE",""))))</f>
        <v/>
      </c>
    </row>
    <row r="3492">
      <c r="AC3492">
        <f>IF($C3492="","",IF(COUNTIF('Códigos Santander (ref)'!$A$2:$A$79,$C3492)&gt;0,"SANTANDER",IF(COUNTIF('Códigos Itaú (ref)'!$A$2:$A$44,$C3492)&gt;0,"ITAU",IF(AND(TRIM(UPPER($I3492))="CONTRATUAL",ISNUMBER(SEARCH("INDIVIDUAL",SUBSTITUTE(UPPER($D3492)," ","")))),"PREMIUM FREE",""))))</f>
        <v/>
      </c>
    </row>
    <row r="3493">
      <c r="AC3493">
        <f>IF($C3493="","",IF(COUNTIF('Códigos Santander (ref)'!$A$2:$A$79,$C3493)&gt;0,"SANTANDER",IF(COUNTIF('Códigos Itaú (ref)'!$A$2:$A$44,$C3493)&gt;0,"ITAU",IF(AND(TRIM(UPPER($I3493))="CONTRATUAL",ISNUMBER(SEARCH("INDIVIDUAL",SUBSTITUTE(UPPER($D3493)," ","")))),"PREMIUM FREE",""))))</f>
        <v/>
      </c>
    </row>
    <row r="3494">
      <c r="AC3494">
        <f>IF($C3494="","",IF(COUNTIF('Códigos Santander (ref)'!$A$2:$A$79,$C3494)&gt;0,"SANTANDER",IF(COUNTIF('Códigos Itaú (ref)'!$A$2:$A$44,$C3494)&gt;0,"ITAU",IF(AND(TRIM(UPPER($I3494))="CONTRATUAL",ISNUMBER(SEARCH("INDIVIDUAL",SUBSTITUTE(UPPER($D3494)," ","")))),"PREMIUM FREE",""))))</f>
        <v/>
      </c>
    </row>
    <row r="3495">
      <c r="AC3495">
        <f>IF($C3495="","",IF(COUNTIF('Códigos Santander (ref)'!$A$2:$A$79,$C3495)&gt;0,"SANTANDER",IF(COUNTIF('Códigos Itaú (ref)'!$A$2:$A$44,$C3495)&gt;0,"ITAU",IF(AND(TRIM(UPPER($I3495))="CONTRATUAL",ISNUMBER(SEARCH("INDIVIDUAL",SUBSTITUTE(UPPER($D3495)," ","")))),"PREMIUM FREE",""))))</f>
        <v/>
      </c>
    </row>
    <row r="3496">
      <c r="AC3496">
        <f>IF($C3496="","",IF(COUNTIF('Códigos Santander (ref)'!$A$2:$A$79,$C3496)&gt;0,"SANTANDER",IF(COUNTIF('Códigos Itaú (ref)'!$A$2:$A$44,$C3496)&gt;0,"ITAU",IF(AND(TRIM(UPPER($I3496))="CONTRATUAL",ISNUMBER(SEARCH("INDIVIDUAL",SUBSTITUTE(UPPER($D3496)," ","")))),"PREMIUM FREE",""))))</f>
        <v/>
      </c>
    </row>
    <row r="3497">
      <c r="AC3497">
        <f>IF($C3497="","",IF(COUNTIF('Códigos Santander (ref)'!$A$2:$A$79,$C3497)&gt;0,"SANTANDER",IF(COUNTIF('Códigos Itaú (ref)'!$A$2:$A$44,$C3497)&gt;0,"ITAU",IF(AND(TRIM(UPPER($I3497))="CONTRATUAL",ISNUMBER(SEARCH("INDIVIDUAL",SUBSTITUTE(UPPER($D3497)," ","")))),"PREMIUM FREE",""))))</f>
        <v/>
      </c>
    </row>
    <row r="3498">
      <c r="AC3498">
        <f>IF($C3498="","",IF(COUNTIF('Códigos Santander (ref)'!$A$2:$A$79,$C3498)&gt;0,"SANTANDER",IF(COUNTIF('Códigos Itaú (ref)'!$A$2:$A$44,$C3498)&gt;0,"ITAU",IF(AND(TRIM(UPPER($I3498))="CONTRATUAL",ISNUMBER(SEARCH("INDIVIDUAL",SUBSTITUTE(UPPER($D3498)," ","")))),"PREMIUM FREE",""))))</f>
        <v/>
      </c>
    </row>
    <row r="3499">
      <c r="AC3499">
        <f>IF($C3499="","",IF(COUNTIF('Códigos Santander (ref)'!$A$2:$A$79,$C3499)&gt;0,"SANTANDER",IF(COUNTIF('Códigos Itaú (ref)'!$A$2:$A$44,$C3499)&gt;0,"ITAU",IF(AND(TRIM(UPPER($I3499))="CONTRATUAL",ISNUMBER(SEARCH("INDIVIDUAL",SUBSTITUTE(UPPER($D3499)," ","")))),"PREMIUM FREE",""))))</f>
        <v/>
      </c>
    </row>
    <row r="3500">
      <c r="AC3500">
        <f>IF($C3500="","",IF(COUNTIF('Códigos Santander (ref)'!$A$2:$A$79,$C3500)&gt;0,"SANTANDER",IF(COUNTIF('Códigos Itaú (ref)'!$A$2:$A$44,$C3500)&gt;0,"ITAU",IF(AND(TRIM(UPPER($I3500))="CONTRATUAL",ISNUMBER(SEARCH("INDIVIDUAL",SUBSTITUTE(UPPER($D3500)," ","")))),"PREMIUM FREE",""))))</f>
        <v/>
      </c>
    </row>
    <row r="3501">
      <c r="AC3501">
        <f>IF($C3501="","",IF(COUNTIF('Códigos Santander (ref)'!$A$2:$A$79,$C3501)&gt;0,"SANTANDER",IF(COUNTIF('Códigos Itaú (ref)'!$A$2:$A$44,$C3501)&gt;0,"ITAU",IF(AND(TRIM(UPPER($I3501))="CONTRATUAL",ISNUMBER(SEARCH("INDIVIDUAL",SUBSTITUTE(UPPER($D3501)," ","")))),"PREMIUM FREE",""))))</f>
        <v/>
      </c>
    </row>
    <row r="3502">
      <c r="AC3502">
        <f>IF($C3502="","",IF(COUNTIF('Códigos Santander (ref)'!$A$2:$A$79,$C3502)&gt;0,"SANTANDER",IF(COUNTIF('Códigos Itaú (ref)'!$A$2:$A$44,$C3502)&gt;0,"ITAU",IF(AND(TRIM(UPPER($I3502))="CONTRATUAL",ISNUMBER(SEARCH("INDIVIDUAL",SUBSTITUTE(UPPER($D3502)," ","")))),"PREMIUM FREE",""))))</f>
        <v/>
      </c>
    </row>
    <row r="3503">
      <c r="AC3503">
        <f>IF($C3503="","",IF(COUNTIF('Códigos Santander (ref)'!$A$2:$A$79,$C3503)&gt;0,"SANTANDER",IF(COUNTIF('Códigos Itaú (ref)'!$A$2:$A$44,$C3503)&gt;0,"ITAU",IF(AND(TRIM(UPPER($I3503))="CONTRATUAL",ISNUMBER(SEARCH("INDIVIDUAL",SUBSTITUTE(UPPER($D3503)," ","")))),"PREMIUM FREE",""))))</f>
        <v/>
      </c>
    </row>
    <row r="3504">
      <c r="AC3504">
        <f>IF($C3504="","",IF(COUNTIF('Códigos Santander (ref)'!$A$2:$A$79,$C3504)&gt;0,"SANTANDER",IF(COUNTIF('Códigos Itaú (ref)'!$A$2:$A$44,$C3504)&gt;0,"ITAU",IF(AND(TRIM(UPPER($I3504))="CONTRATUAL",ISNUMBER(SEARCH("INDIVIDUAL",SUBSTITUTE(UPPER($D3504)," ","")))),"PREMIUM FREE",""))))</f>
        <v/>
      </c>
    </row>
    <row r="3505">
      <c r="AC3505">
        <f>IF($C3505="","",IF(COUNTIF('Códigos Santander (ref)'!$A$2:$A$79,$C3505)&gt;0,"SANTANDER",IF(COUNTIF('Códigos Itaú (ref)'!$A$2:$A$44,$C3505)&gt;0,"ITAU",IF(AND(TRIM(UPPER($I3505))="CONTRATUAL",ISNUMBER(SEARCH("INDIVIDUAL",SUBSTITUTE(UPPER($D3505)," ","")))),"PREMIUM FREE",""))))</f>
        <v/>
      </c>
    </row>
    <row r="3506">
      <c r="AC3506">
        <f>IF($C3506="","",IF(COUNTIF('Códigos Santander (ref)'!$A$2:$A$79,$C3506)&gt;0,"SANTANDER",IF(COUNTIF('Códigos Itaú (ref)'!$A$2:$A$44,$C3506)&gt;0,"ITAU",IF(AND(TRIM(UPPER($I3506))="CONTRATUAL",ISNUMBER(SEARCH("INDIVIDUAL",SUBSTITUTE(UPPER($D3506)," ","")))),"PREMIUM FREE",""))))</f>
        <v/>
      </c>
    </row>
    <row r="3507">
      <c r="AC3507">
        <f>IF($C3507="","",IF(COUNTIF('Códigos Santander (ref)'!$A$2:$A$79,$C3507)&gt;0,"SANTANDER",IF(COUNTIF('Códigos Itaú (ref)'!$A$2:$A$44,$C3507)&gt;0,"ITAU",IF(AND(TRIM(UPPER($I3507))="CONTRATUAL",ISNUMBER(SEARCH("INDIVIDUAL",SUBSTITUTE(UPPER($D3507)," ","")))),"PREMIUM FREE",""))))</f>
        <v/>
      </c>
    </row>
    <row r="3508">
      <c r="AC3508">
        <f>IF($C3508="","",IF(COUNTIF('Códigos Santander (ref)'!$A$2:$A$79,$C3508)&gt;0,"SANTANDER",IF(COUNTIF('Códigos Itaú (ref)'!$A$2:$A$44,$C3508)&gt;0,"ITAU",IF(AND(TRIM(UPPER($I3508))="CONTRATUAL",ISNUMBER(SEARCH("INDIVIDUAL",SUBSTITUTE(UPPER($D3508)," ","")))),"PREMIUM FREE",""))))</f>
        <v/>
      </c>
    </row>
    <row r="3509">
      <c r="AC3509">
        <f>IF($C3509="","",IF(COUNTIF('Códigos Santander (ref)'!$A$2:$A$79,$C3509)&gt;0,"SANTANDER",IF(COUNTIF('Códigos Itaú (ref)'!$A$2:$A$44,$C3509)&gt;0,"ITAU",IF(AND(TRIM(UPPER($I3509))="CONTRATUAL",ISNUMBER(SEARCH("INDIVIDUAL",SUBSTITUTE(UPPER($D3509)," ","")))),"PREMIUM FREE",""))))</f>
        <v/>
      </c>
    </row>
    <row r="3510">
      <c r="AC3510">
        <f>IF($C3510="","",IF(COUNTIF('Códigos Santander (ref)'!$A$2:$A$79,$C3510)&gt;0,"SANTANDER",IF(COUNTIF('Códigos Itaú (ref)'!$A$2:$A$44,$C3510)&gt;0,"ITAU",IF(AND(TRIM(UPPER($I3510))="CONTRATUAL",ISNUMBER(SEARCH("INDIVIDUAL",SUBSTITUTE(UPPER($D3510)," ","")))),"PREMIUM FREE",""))))</f>
        <v/>
      </c>
    </row>
    <row r="3511">
      <c r="AC3511">
        <f>IF($C3511="","",IF(COUNTIF('Códigos Santander (ref)'!$A$2:$A$79,$C3511)&gt;0,"SANTANDER",IF(COUNTIF('Códigos Itaú (ref)'!$A$2:$A$44,$C3511)&gt;0,"ITAU",IF(AND(TRIM(UPPER($I3511))="CONTRATUAL",ISNUMBER(SEARCH("INDIVIDUAL",SUBSTITUTE(UPPER($D3511)," ","")))),"PREMIUM FREE",""))))</f>
        <v/>
      </c>
    </row>
    <row r="3512">
      <c r="AC3512">
        <f>IF($C3512="","",IF(COUNTIF('Códigos Santander (ref)'!$A$2:$A$79,$C3512)&gt;0,"SANTANDER",IF(COUNTIF('Códigos Itaú (ref)'!$A$2:$A$44,$C3512)&gt;0,"ITAU",IF(AND(TRIM(UPPER($I3512))="CONTRATUAL",ISNUMBER(SEARCH("INDIVIDUAL",SUBSTITUTE(UPPER($D3512)," ","")))),"PREMIUM FREE",""))))</f>
        <v/>
      </c>
    </row>
    <row r="3513">
      <c r="AC3513">
        <f>IF($C3513="","",IF(COUNTIF('Códigos Santander (ref)'!$A$2:$A$79,$C3513)&gt;0,"SANTANDER",IF(COUNTIF('Códigos Itaú (ref)'!$A$2:$A$44,$C3513)&gt;0,"ITAU",IF(AND(TRIM(UPPER($I3513))="CONTRATUAL",ISNUMBER(SEARCH("INDIVIDUAL",SUBSTITUTE(UPPER($D3513)," ","")))),"PREMIUM FREE",""))))</f>
        <v/>
      </c>
    </row>
    <row r="3514">
      <c r="AC3514">
        <f>IF($C3514="","",IF(COUNTIF('Códigos Santander (ref)'!$A$2:$A$79,$C3514)&gt;0,"SANTANDER",IF(COUNTIF('Códigos Itaú (ref)'!$A$2:$A$44,$C3514)&gt;0,"ITAU",IF(AND(TRIM(UPPER($I3514))="CONTRATUAL",ISNUMBER(SEARCH("INDIVIDUAL",SUBSTITUTE(UPPER($D3514)," ","")))),"PREMIUM FREE",""))))</f>
        <v/>
      </c>
    </row>
    <row r="3515">
      <c r="AC3515">
        <f>IF($C3515="","",IF(COUNTIF('Códigos Santander (ref)'!$A$2:$A$79,$C3515)&gt;0,"SANTANDER",IF(COUNTIF('Códigos Itaú (ref)'!$A$2:$A$44,$C3515)&gt;0,"ITAU",IF(AND(TRIM(UPPER($I3515))="CONTRATUAL",ISNUMBER(SEARCH("INDIVIDUAL",SUBSTITUTE(UPPER($D3515)," ","")))),"PREMIUM FREE",""))))</f>
        <v/>
      </c>
    </row>
    <row r="3516">
      <c r="AC3516">
        <f>IF($C3516="","",IF(COUNTIF('Códigos Santander (ref)'!$A$2:$A$79,$C3516)&gt;0,"SANTANDER",IF(COUNTIF('Códigos Itaú (ref)'!$A$2:$A$44,$C3516)&gt;0,"ITAU",IF(AND(TRIM(UPPER($I3516))="CONTRATUAL",ISNUMBER(SEARCH("INDIVIDUAL",SUBSTITUTE(UPPER($D3516)," ","")))),"PREMIUM FREE",""))))</f>
        <v/>
      </c>
    </row>
    <row r="3517">
      <c r="AC3517">
        <f>IF($C3517="","",IF(COUNTIF('Códigos Santander (ref)'!$A$2:$A$79,$C3517)&gt;0,"SANTANDER",IF(COUNTIF('Códigos Itaú (ref)'!$A$2:$A$44,$C3517)&gt;0,"ITAU",IF(AND(TRIM(UPPER($I3517))="CONTRATUAL",ISNUMBER(SEARCH("INDIVIDUAL",SUBSTITUTE(UPPER($D3517)," ","")))),"PREMIUM FREE",""))))</f>
        <v/>
      </c>
    </row>
    <row r="3518">
      <c r="AC3518">
        <f>IF($C3518="","",IF(COUNTIF('Códigos Santander (ref)'!$A$2:$A$79,$C3518)&gt;0,"SANTANDER",IF(COUNTIF('Códigos Itaú (ref)'!$A$2:$A$44,$C3518)&gt;0,"ITAU",IF(AND(TRIM(UPPER($I3518))="CONTRATUAL",ISNUMBER(SEARCH("INDIVIDUAL",SUBSTITUTE(UPPER($D3518)," ","")))),"PREMIUM FREE",""))))</f>
        <v/>
      </c>
    </row>
    <row r="3519">
      <c r="AC3519">
        <f>IF($C3519="","",IF(COUNTIF('Códigos Santander (ref)'!$A$2:$A$79,$C3519)&gt;0,"SANTANDER",IF(COUNTIF('Códigos Itaú (ref)'!$A$2:$A$44,$C3519)&gt;0,"ITAU",IF(AND(TRIM(UPPER($I3519))="CONTRATUAL",ISNUMBER(SEARCH("INDIVIDUAL",SUBSTITUTE(UPPER($D3519)," ","")))),"PREMIUM FREE",""))))</f>
        <v/>
      </c>
    </row>
    <row r="3520">
      <c r="AC3520">
        <f>IF($C3520="","",IF(COUNTIF('Códigos Santander (ref)'!$A$2:$A$79,$C3520)&gt;0,"SANTANDER",IF(COUNTIF('Códigos Itaú (ref)'!$A$2:$A$44,$C3520)&gt;0,"ITAU",IF(AND(TRIM(UPPER($I3520))="CONTRATUAL",ISNUMBER(SEARCH("INDIVIDUAL",SUBSTITUTE(UPPER($D3520)," ","")))),"PREMIUM FREE",""))))</f>
        <v/>
      </c>
    </row>
    <row r="3521">
      <c r="AC3521">
        <f>IF($C3521="","",IF(COUNTIF('Códigos Santander (ref)'!$A$2:$A$79,$C3521)&gt;0,"SANTANDER",IF(COUNTIF('Códigos Itaú (ref)'!$A$2:$A$44,$C3521)&gt;0,"ITAU",IF(AND(TRIM(UPPER($I3521))="CONTRATUAL",ISNUMBER(SEARCH("INDIVIDUAL",SUBSTITUTE(UPPER($D3521)," ","")))),"PREMIUM FREE",""))))</f>
        <v/>
      </c>
    </row>
    <row r="3522">
      <c r="AC3522">
        <f>IF($C3522="","",IF(COUNTIF('Códigos Santander (ref)'!$A$2:$A$79,$C3522)&gt;0,"SANTANDER",IF(COUNTIF('Códigos Itaú (ref)'!$A$2:$A$44,$C3522)&gt;0,"ITAU",IF(AND(TRIM(UPPER($I3522))="CONTRATUAL",ISNUMBER(SEARCH("INDIVIDUAL",SUBSTITUTE(UPPER($D3522)," ","")))),"PREMIUM FREE",""))))</f>
        <v/>
      </c>
    </row>
    <row r="3523">
      <c r="AC3523">
        <f>IF($C3523="","",IF(COUNTIF('Códigos Santander (ref)'!$A$2:$A$79,$C3523)&gt;0,"SANTANDER",IF(COUNTIF('Códigos Itaú (ref)'!$A$2:$A$44,$C3523)&gt;0,"ITAU",IF(AND(TRIM(UPPER($I3523))="CONTRATUAL",ISNUMBER(SEARCH("INDIVIDUAL",SUBSTITUTE(UPPER($D3523)," ","")))),"PREMIUM FREE",""))))</f>
        <v/>
      </c>
    </row>
    <row r="3524">
      <c r="AC3524">
        <f>IF($C3524="","",IF(COUNTIF('Códigos Santander (ref)'!$A$2:$A$79,$C3524)&gt;0,"SANTANDER",IF(COUNTIF('Códigos Itaú (ref)'!$A$2:$A$44,$C3524)&gt;0,"ITAU",IF(AND(TRIM(UPPER($I3524))="CONTRATUAL",ISNUMBER(SEARCH("INDIVIDUAL",SUBSTITUTE(UPPER($D3524)," ","")))),"PREMIUM FREE",""))))</f>
        <v/>
      </c>
    </row>
    <row r="3525">
      <c r="AC3525">
        <f>IF($C3525="","",IF(COUNTIF('Códigos Santander (ref)'!$A$2:$A$79,$C3525)&gt;0,"SANTANDER",IF(COUNTIF('Códigos Itaú (ref)'!$A$2:$A$44,$C3525)&gt;0,"ITAU",IF(AND(TRIM(UPPER($I3525))="CONTRATUAL",ISNUMBER(SEARCH("INDIVIDUAL",SUBSTITUTE(UPPER($D3525)," ","")))),"PREMIUM FREE",""))))</f>
        <v/>
      </c>
    </row>
    <row r="3526">
      <c r="AC3526">
        <f>IF($C3526="","",IF(COUNTIF('Códigos Santander (ref)'!$A$2:$A$79,$C3526)&gt;0,"SANTANDER",IF(COUNTIF('Códigos Itaú (ref)'!$A$2:$A$44,$C3526)&gt;0,"ITAU",IF(AND(TRIM(UPPER($I3526))="CONTRATUAL",ISNUMBER(SEARCH("INDIVIDUAL",SUBSTITUTE(UPPER($D3526)," ","")))),"PREMIUM FREE",""))))</f>
        <v/>
      </c>
    </row>
    <row r="3527">
      <c r="AC3527">
        <f>IF($C3527="","",IF(COUNTIF('Códigos Santander (ref)'!$A$2:$A$79,$C3527)&gt;0,"SANTANDER",IF(COUNTIF('Códigos Itaú (ref)'!$A$2:$A$44,$C3527)&gt;0,"ITAU",IF(AND(TRIM(UPPER($I3527))="CONTRATUAL",ISNUMBER(SEARCH("INDIVIDUAL",SUBSTITUTE(UPPER($D3527)," ","")))),"PREMIUM FREE",""))))</f>
        <v/>
      </c>
    </row>
    <row r="3528">
      <c r="AC3528">
        <f>IF($C3528="","",IF(COUNTIF('Códigos Santander (ref)'!$A$2:$A$79,$C3528)&gt;0,"SANTANDER",IF(COUNTIF('Códigos Itaú (ref)'!$A$2:$A$44,$C3528)&gt;0,"ITAU",IF(AND(TRIM(UPPER($I3528))="CONTRATUAL",ISNUMBER(SEARCH("INDIVIDUAL",SUBSTITUTE(UPPER($D3528)," ","")))),"PREMIUM FREE",""))))</f>
        <v/>
      </c>
    </row>
    <row r="3529">
      <c r="AC3529">
        <f>IF($C3529="","",IF(COUNTIF('Códigos Santander (ref)'!$A$2:$A$79,$C3529)&gt;0,"SANTANDER",IF(COUNTIF('Códigos Itaú (ref)'!$A$2:$A$44,$C3529)&gt;0,"ITAU",IF(AND(TRIM(UPPER($I3529))="CONTRATUAL",ISNUMBER(SEARCH("INDIVIDUAL",SUBSTITUTE(UPPER($D3529)," ","")))),"PREMIUM FREE",""))))</f>
        <v/>
      </c>
    </row>
    <row r="3530">
      <c r="AC3530">
        <f>IF($C3530="","",IF(COUNTIF('Códigos Santander (ref)'!$A$2:$A$79,$C3530)&gt;0,"SANTANDER",IF(COUNTIF('Códigos Itaú (ref)'!$A$2:$A$44,$C3530)&gt;0,"ITAU",IF(AND(TRIM(UPPER($I3530))="CONTRATUAL",ISNUMBER(SEARCH("INDIVIDUAL",SUBSTITUTE(UPPER($D3530)," ","")))),"PREMIUM FREE",""))))</f>
        <v/>
      </c>
    </row>
    <row r="3531">
      <c r="AC3531">
        <f>IF($C3531="","",IF(COUNTIF('Códigos Santander (ref)'!$A$2:$A$79,$C3531)&gt;0,"SANTANDER",IF(COUNTIF('Códigos Itaú (ref)'!$A$2:$A$44,$C3531)&gt;0,"ITAU",IF(AND(TRIM(UPPER($I3531))="CONTRATUAL",ISNUMBER(SEARCH("INDIVIDUAL",SUBSTITUTE(UPPER($D3531)," ","")))),"PREMIUM FREE",""))))</f>
        <v/>
      </c>
    </row>
    <row r="3532">
      <c r="AC3532">
        <f>IF($C3532="","",IF(COUNTIF('Códigos Santander (ref)'!$A$2:$A$79,$C3532)&gt;0,"SANTANDER",IF(COUNTIF('Códigos Itaú (ref)'!$A$2:$A$44,$C3532)&gt;0,"ITAU",IF(AND(TRIM(UPPER($I3532))="CONTRATUAL",ISNUMBER(SEARCH("INDIVIDUAL",SUBSTITUTE(UPPER($D3532)," ","")))),"PREMIUM FREE",""))))</f>
        <v/>
      </c>
    </row>
    <row r="3533">
      <c r="AC3533">
        <f>IF($C3533="","",IF(COUNTIF('Códigos Santander (ref)'!$A$2:$A$79,$C3533)&gt;0,"SANTANDER",IF(COUNTIF('Códigos Itaú (ref)'!$A$2:$A$44,$C3533)&gt;0,"ITAU",IF(AND(TRIM(UPPER($I3533))="CONTRATUAL",ISNUMBER(SEARCH("INDIVIDUAL",SUBSTITUTE(UPPER($D3533)," ","")))),"PREMIUM FREE",""))))</f>
        <v/>
      </c>
    </row>
    <row r="3534">
      <c r="AC3534">
        <f>IF($C3534="","",IF(COUNTIF('Códigos Santander (ref)'!$A$2:$A$79,$C3534)&gt;0,"SANTANDER",IF(COUNTIF('Códigos Itaú (ref)'!$A$2:$A$44,$C3534)&gt;0,"ITAU",IF(AND(TRIM(UPPER($I3534))="CONTRATUAL",ISNUMBER(SEARCH("INDIVIDUAL",SUBSTITUTE(UPPER($D3534)," ","")))),"PREMIUM FREE",""))))</f>
        <v/>
      </c>
    </row>
    <row r="3535">
      <c r="AC3535">
        <f>IF($C3535="","",IF(COUNTIF('Códigos Santander (ref)'!$A$2:$A$79,$C3535)&gt;0,"SANTANDER",IF(COUNTIF('Códigos Itaú (ref)'!$A$2:$A$44,$C3535)&gt;0,"ITAU",IF(AND(TRIM(UPPER($I3535))="CONTRATUAL",ISNUMBER(SEARCH("INDIVIDUAL",SUBSTITUTE(UPPER($D3535)," ","")))),"PREMIUM FREE",""))))</f>
        <v/>
      </c>
    </row>
    <row r="3536">
      <c r="AC3536">
        <f>IF($C3536="","",IF(COUNTIF('Códigos Santander (ref)'!$A$2:$A$79,$C3536)&gt;0,"SANTANDER",IF(COUNTIF('Códigos Itaú (ref)'!$A$2:$A$44,$C3536)&gt;0,"ITAU",IF(AND(TRIM(UPPER($I3536))="CONTRATUAL",ISNUMBER(SEARCH("INDIVIDUAL",SUBSTITUTE(UPPER($D3536)," ","")))),"PREMIUM FREE",""))))</f>
        <v/>
      </c>
    </row>
    <row r="3537">
      <c r="AC3537">
        <f>IF($C3537="","",IF(COUNTIF('Códigos Santander (ref)'!$A$2:$A$79,$C3537)&gt;0,"SANTANDER",IF(COUNTIF('Códigos Itaú (ref)'!$A$2:$A$44,$C3537)&gt;0,"ITAU",IF(AND(TRIM(UPPER($I3537))="CONTRATUAL",ISNUMBER(SEARCH("INDIVIDUAL",SUBSTITUTE(UPPER($D3537)," ","")))),"PREMIUM FREE",""))))</f>
        <v/>
      </c>
    </row>
    <row r="3538">
      <c r="AC3538">
        <f>IF($C3538="","",IF(COUNTIF('Códigos Santander (ref)'!$A$2:$A$79,$C3538)&gt;0,"SANTANDER",IF(COUNTIF('Códigos Itaú (ref)'!$A$2:$A$44,$C3538)&gt;0,"ITAU",IF(AND(TRIM(UPPER($I3538))="CONTRATUAL",ISNUMBER(SEARCH("INDIVIDUAL",SUBSTITUTE(UPPER($D3538)," ","")))),"PREMIUM FREE",""))))</f>
        <v/>
      </c>
    </row>
    <row r="3539">
      <c r="AC3539">
        <f>IF($C3539="","",IF(COUNTIF('Códigos Santander (ref)'!$A$2:$A$79,$C3539)&gt;0,"SANTANDER",IF(COUNTIF('Códigos Itaú (ref)'!$A$2:$A$44,$C3539)&gt;0,"ITAU",IF(AND(TRIM(UPPER($I3539))="CONTRATUAL",ISNUMBER(SEARCH("INDIVIDUAL",SUBSTITUTE(UPPER($D3539)," ","")))),"PREMIUM FREE",""))))</f>
        <v/>
      </c>
    </row>
    <row r="3540">
      <c r="AC3540">
        <f>IF($C3540="","",IF(COUNTIF('Códigos Santander (ref)'!$A$2:$A$79,$C3540)&gt;0,"SANTANDER",IF(COUNTIF('Códigos Itaú (ref)'!$A$2:$A$44,$C3540)&gt;0,"ITAU",IF(AND(TRIM(UPPER($I3540))="CONTRATUAL",ISNUMBER(SEARCH("INDIVIDUAL",SUBSTITUTE(UPPER($D3540)," ","")))),"PREMIUM FREE",""))))</f>
        <v/>
      </c>
    </row>
    <row r="3541">
      <c r="AC3541">
        <f>IF($C3541="","",IF(COUNTIF('Códigos Santander (ref)'!$A$2:$A$79,$C3541)&gt;0,"SANTANDER",IF(COUNTIF('Códigos Itaú (ref)'!$A$2:$A$44,$C3541)&gt;0,"ITAU",IF(AND(TRIM(UPPER($I3541))="CONTRATUAL",ISNUMBER(SEARCH("INDIVIDUAL",SUBSTITUTE(UPPER($D3541)," ","")))),"PREMIUM FREE",""))))</f>
        <v/>
      </c>
    </row>
    <row r="3542">
      <c r="AC3542">
        <f>IF($C3542="","",IF(COUNTIF('Códigos Santander (ref)'!$A$2:$A$79,$C3542)&gt;0,"SANTANDER",IF(COUNTIF('Códigos Itaú (ref)'!$A$2:$A$44,$C3542)&gt;0,"ITAU",IF(AND(TRIM(UPPER($I3542))="CONTRATUAL",ISNUMBER(SEARCH("INDIVIDUAL",SUBSTITUTE(UPPER($D3542)," ","")))),"PREMIUM FREE",""))))</f>
        <v/>
      </c>
    </row>
    <row r="3543">
      <c r="AC3543">
        <f>IF($C3543="","",IF(COUNTIF('Códigos Santander (ref)'!$A$2:$A$79,$C3543)&gt;0,"SANTANDER",IF(COUNTIF('Códigos Itaú (ref)'!$A$2:$A$44,$C3543)&gt;0,"ITAU",IF(AND(TRIM(UPPER($I3543))="CONTRATUAL",ISNUMBER(SEARCH("INDIVIDUAL",SUBSTITUTE(UPPER($D3543)," ","")))),"PREMIUM FREE",""))))</f>
        <v/>
      </c>
    </row>
    <row r="3544">
      <c r="AC3544">
        <f>IF($C3544="","",IF(COUNTIF('Códigos Santander (ref)'!$A$2:$A$79,$C3544)&gt;0,"SANTANDER",IF(COUNTIF('Códigos Itaú (ref)'!$A$2:$A$44,$C3544)&gt;0,"ITAU",IF(AND(TRIM(UPPER($I3544))="CONTRATUAL",ISNUMBER(SEARCH("INDIVIDUAL",SUBSTITUTE(UPPER($D3544)," ","")))),"PREMIUM FREE",""))))</f>
        <v/>
      </c>
    </row>
    <row r="3545">
      <c r="AC3545">
        <f>IF($C3545="","",IF(COUNTIF('Códigos Santander (ref)'!$A$2:$A$79,$C3545)&gt;0,"SANTANDER",IF(COUNTIF('Códigos Itaú (ref)'!$A$2:$A$44,$C3545)&gt;0,"ITAU",IF(AND(TRIM(UPPER($I3545))="CONTRATUAL",ISNUMBER(SEARCH("INDIVIDUAL",SUBSTITUTE(UPPER($D3545)," ","")))),"PREMIUM FREE",""))))</f>
        <v/>
      </c>
    </row>
    <row r="3546">
      <c r="AC3546">
        <f>IF($C3546="","",IF(COUNTIF('Códigos Santander (ref)'!$A$2:$A$79,$C3546)&gt;0,"SANTANDER",IF(COUNTIF('Códigos Itaú (ref)'!$A$2:$A$44,$C3546)&gt;0,"ITAU",IF(AND(TRIM(UPPER($I3546))="CONTRATUAL",ISNUMBER(SEARCH("INDIVIDUAL",SUBSTITUTE(UPPER($D3546)," ","")))),"PREMIUM FREE",""))))</f>
        <v/>
      </c>
    </row>
    <row r="3547">
      <c r="AC3547">
        <f>IF($C3547="","",IF(COUNTIF('Códigos Santander (ref)'!$A$2:$A$79,$C3547)&gt;0,"SANTANDER",IF(COUNTIF('Códigos Itaú (ref)'!$A$2:$A$44,$C3547)&gt;0,"ITAU",IF(AND(TRIM(UPPER($I3547))="CONTRATUAL",ISNUMBER(SEARCH("INDIVIDUAL",SUBSTITUTE(UPPER($D3547)," ","")))),"PREMIUM FREE",""))))</f>
        <v/>
      </c>
    </row>
    <row r="3548">
      <c r="AC3548">
        <f>IF($C3548="","",IF(COUNTIF('Códigos Santander (ref)'!$A$2:$A$79,$C3548)&gt;0,"SANTANDER",IF(COUNTIF('Códigos Itaú (ref)'!$A$2:$A$44,$C3548)&gt;0,"ITAU",IF(AND(TRIM(UPPER($I3548))="CONTRATUAL",ISNUMBER(SEARCH("INDIVIDUAL",SUBSTITUTE(UPPER($D3548)," ","")))),"PREMIUM FREE",""))))</f>
        <v/>
      </c>
    </row>
    <row r="3549">
      <c r="AC3549">
        <f>IF($C3549="","",IF(COUNTIF('Códigos Santander (ref)'!$A$2:$A$79,$C3549)&gt;0,"SANTANDER",IF(COUNTIF('Códigos Itaú (ref)'!$A$2:$A$44,$C3549)&gt;0,"ITAU",IF(AND(TRIM(UPPER($I3549))="CONTRATUAL",ISNUMBER(SEARCH("INDIVIDUAL",SUBSTITUTE(UPPER($D3549)," ","")))),"PREMIUM FREE",""))))</f>
        <v/>
      </c>
    </row>
    <row r="3550">
      <c r="AC3550">
        <f>IF($C3550="","",IF(COUNTIF('Códigos Santander (ref)'!$A$2:$A$79,$C3550)&gt;0,"SANTANDER",IF(COUNTIF('Códigos Itaú (ref)'!$A$2:$A$44,$C3550)&gt;0,"ITAU",IF(AND(TRIM(UPPER($I3550))="CONTRATUAL",ISNUMBER(SEARCH("INDIVIDUAL",SUBSTITUTE(UPPER($D3550)," ","")))),"PREMIUM FREE",""))))</f>
        <v/>
      </c>
    </row>
    <row r="3551">
      <c r="AC3551">
        <f>IF($C3551="","",IF(COUNTIF('Códigos Santander (ref)'!$A$2:$A$79,$C3551)&gt;0,"SANTANDER",IF(COUNTIF('Códigos Itaú (ref)'!$A$2:$A$44,$C3551)&gt;0,"ITAU",IF(AND(TRIM(UPPER($I3551))="CONTRATUAL",ISNUMBER(SEARCH("INDIVIDUAL",SUBSTITUTE(UPPER($D3551)," ","")))),"PREMIUM FREE",""))))</f>
        <v/>
      </c>
    </row>
    <row r="3552">
      <c r="AC3552">
        <f>IF($C3552="","",IF(COUNTIF('Códigos Santander (ref)'!$A$2:$A$79,$C3552)&gt;0,"SANTANDER",IF(COUNTIF('Códigos Itaú (ref)'!$A$2:$A$44,$C3552)&gt;0,"ITAU",IF(AND(TRIM(UPPER($I3552))="CONTRATUAL",ISNUMBER(SEARCH("INDIVIDUAL",SUBSTITUTE(UPPER($D3552)," ","")))),"PREMIUM FREE",""))))</f>
        <v/>
      </c>
    </row>
    <row r="3553">
      <c r="AC3553">
        <f>IF($C3553="","",IF(COUNTIF('Códigos Santander (ref)'!$A$2:$A$79,$C3553)&gt;0,"SANTANDER",IF(COUNTIF('Códigos Itaú (ref)'!$A$2:$A$44,$C3553)&gt;0,"ITAU",IF(AND(TRIM(UPPER($I3553))="CONTRATUAL",ISNUMBER(SEARCH("INDIVIDUAL",SUBSTITUTE(UPPER($D3553)," ","")))),"PREMIUM FREE",""))))</f>
        <v/>
      </c>
    </row>
    <row r="3554">
      <c r="AC3554">
        <f>IF($C3554="","",IF(COUNTIF('Códigos Santander (ref)'!$A$2:$A$79,$C3554)&gt;0,"SANTANDER",IF(COUNTIF('Códigos Itaú (ref)'!$A$2:$A$44,$C3554)&gt;0,"ITAU",IF(AND(TRIM(UPPER($I3554))="CONTRATUAL",ISNUMBER(SEARCH("INDIVIDUAL",SUBSTITUTE(UPPER($D3554)," ","")))),"PREMIUM FREE",""))))</f>
        <v/>
      </c>
    </row>
    <row r="3555">
      <c r="AC3555">
        <f>IF($C3555="","",IF(COUNTIF('Códigos Santander (ref)'!$A$2:$A$79,$C3555)&gt;0,"SANTANDER",IF(COUNTIF('Códigos Itaú (ref)'!$A$2:$A$44,$C3555)&gt;0,"ITAU",IF(AND(TRIM(UPPER($I3555))="CONTRATUAL",ISNUMBER(SEARCH("INDIVIDUAL",SUBSTITUTE(UPPER($D3555)," ","")))),"PREMIUM FREE",""))))</f>
        <v/>
      </c>
    </row>
    <row r="3556">
      <c r="AC3556">
        <f>IF($C3556="","",IF(COUNTIF('Códigos Santander (ref)'!$A$2:$A$79,$C3556)&gt;0,"SANTANDER",IF(COUNTIF('Códigos Itaú (ref)'!$A$2:$A$44,$C3556)&gt;0,"ITAU",IF(AND(TRIM(UPPER($I3556))="CONTRATUAL",ISNUMBER(SEARCH("INDIVIDUAL",SUBSTITUTE(UPPER($D3556)," ","")))),"PREMIUM FREE",""))))</f>
        <v/>
      </c>
    </row>
    <row r="3557">
      <c r="AC3557">
        <f>IF($C3557="","",IF(COUNTIF('Códigos Santander (ref)'!$A$2:$A$79,$C3557)&gt;0,"SANTANDER",IF(COUNTIF('Códigos Itaú (ref)'!$A$2:$A$44,$C3557)&gt;0,"ITAU",IF(AND(TRIM(UPPER($I3557))="CONTRATUAL",ISNUMBER(SEARCH("INDIVIDUAL",SUBSTITUTE(UPPER($D3557)," ","")))),"PREMIUM FREE",""))))</f>
        <v/>
      </c>
    </row>
    <row r="3558">
      <c r="AC3558">
        <f>IF($C3558="","",IF(COUNTIF('Códigos Santander (ref)'!$A$2:$A$79,$C3558)&gt;0,"SANTANDER",IF(COUNTIF('Códigos Itaú (ref)'!$A$2:$A$44,$C3558)&gt;0,"ITAU",IF(AND(TRIM(UPPER($I3558))="CONTRATUAL",ISNUMBER(SEARCH("INDIVIDUAL",SUBSTITUTE(UPPER($D3558)," ","")))),"PREMIUM FREE",""))))</f>
        <v/>
      </c>
    </row>
    <row r="3559">
      <c r="AC3559">
        <f>IF($C3559="","",IF(COUNTIF('Códigos Santander (ref)'!$A$2:$A$79,$C3559)&gt;0,"SANTANDER",IF(COUNTIF('Códigos Itaú (ref)'!$A$2:$A$44,$C3559)&gt;0,"ITAU",IF(AND(TRIM(UPPER($I3559))="CONTRATUAL",ISNUMBER(SEARCH("INDIVIDUAL",SUBSTITUTE(UPPER($D3559)," ","")))),"PREMIUM FREE",""))))</f>
        <v/>
      </c>
    </row>
    <row r="3560">
      <c r="AC3560">
        <f>IF($C3560="","",IF(COUNTIF('Códigos Santander (ref)'!$A$2:$A$79,$C3560)&gt;0,"SANTANDER",IF(COUNTIF('Códigos Itaú (ref)'!$A$2:$A$44,$C3560)&gt;0,"ITAU",IF(AND(TRIM(UPPER($I3560))="CONTRATUAL",ISNUMBER(SEARCH("INDIVIDUAL",SUBSTITUTE(UPPER($D3560)," ","")))),"PREMIUM FREE",""))))</f>
        <v/>
      </c>
    </row>
    <row r="3561">
      <c r="AC3561">
        <f>IF($C3561="","",IF(COUNTIF('Códigos Santander (ref)'!$A$2:$A$79,$C3561)&gt;0,"SANTANDER",IF(COUNTIF('Códigos Itaú (ref)'!$A$2:$A$44,$C3561)&gt;0,"ITAU",IF(AND(TRIM(UPPER($I3561))="CONTRATUAL",ISNUMBER(SEARCH("INDIVIDUAL",SUBSTITUTE(UPPER($D3561)," ","")))),"PREMIUM FREE",""))))</f>
        <v/>
      </c>
    </row>
    <row r="3562">
      <c r="AC3562">
        <f>IF($C3562="","",IF(COUNTIF('Códigos Santander (ref)'!$A$2:$A$79,$C3562)&gt;0,"SANTANDER",IF(COUNTIF('Códigos Itaú (ref)'!$A$2:$A$44,$C3562)&gt;0,"ITAU",IF(AND(TRIM(UPPER($I3562))="CONTRATUAL",ISNUMBER(SEARCH("INDIVIDUAL",SUBSTITUTE(UPPER($D3562)," ","")))),"PREMIUM FREE",""))))</f>
        <v/>
      </c>
    </row>
    <row r="3563">
      <c r="AC3563">
        <f>IF($C3563="","",IF(COUNTIF('Códigos Santander (ref)'!$A$2:$A$79,$C3563)&gt;0,"SANTANDER",IF(COUNTIF('Códigos Itaú (ref)'!$A$2:$A$44,$C3563)&gt;0,"ITAU",IF(AND(TRIM(UPPER($I3563))="CONTRATUAL",ISNUMBER(SEARCH("INDIVIDUAL",SUBSTITUTE(UPPER($D3563)," ","")))),"PREMIUM FREE",""))))</f>
        <v/>
      </c>
    </row>
    <row r="3564">
      <c r="AC3564">
        <f>IF($C3564="","",IF(COUNTIF('Códigos Santander (ref)'!$A$2:$A$79,$C3564)&gt;0,"SANTANDER",IF(COUNTIF('Códigos Itaú (ref)'!$A$2:$A$44,$C3564)&gt;0,"ITAU",IF(AND(TRIM(UPPER($I3564))="CONTRATUAL",ISNUMBER(SEARCH("INDIVIDUAL",SUBSTITUTE(UPPER($D3564)," ","")))),"PREMIUM FREE",""))))</f>
        <v/>
      </c>
    </row>
    <row r="3565">
      <c r="AC3565">
        <f>IF($C3565="","",IF(COUNTIF('Códigos Santander (ref)'!$A$2:$A$79,$C3565)&gt;0,"SANTANDER",IF(COUNTIF('Códigos Itaú (ref)'!$A$2:$A$44,$C3565)&gt;0,"ITAU",IF(AND(TRIM(UPPER($I3565))="CONTRATUAL",ISNUMBER(SEARCH("INDIVIDUAL",SUBSTITUTE(UPPER($D3565)," ","")))),"PREMIUM FREE",""))))</f>
        <v/>
      </c>
    </row>
    <row r="3566">
      <c r="AC3566">
        <f>IF($C3566="","",IF(COUNTIF('Códigos Santander (ref)'!$A$2:$A$79,$C3566)&gt;0,"SANTANDER",IF(COUNTIF('Códigos Itaú (ref)'!$A$2:$A$44,$C3566)&gt;0,"ITAU",IF(AND(TRIM(UPPER($I3566))="CONTRATUAL",ISNUMBER(SEARCH("INDIVIDUAL",SUBSTITUTE(UPPER($D3566)," ","")))),"PREMIUM FREE",""))))</f>
        <v/>
      </c>
    </row>
    <row r="3567">
      <c r="AC3567">
        <f>IF($C3567="","",IF(COUNTIF('Códigos Santander (ref)'!$A$2:$A$79,$C3567)&gt;0,"SANTANDER",IF(COUNTIF('Códigos Itaú (ref)'!$A$2:$A$44,$C3567)&gt;0,"ITAU",IF(AND(TRIM(UPPER($I3567))="CONTRATUAL",ISNUMBER(SEARCH("INDIVIDUAL",SUBSTITUTE(UPPER($D3567)," ","")))),"PREMIUM FREE",""))))</f>
        <v/>
      </c>
    </row>
    <row r="3568">
      <c r="AC3568">
        <f>IF($C3568="","",IF(COUNTIF('Códigos Santander (ref)'!$A$2:$A$79,$C3568)&gt;0,"SANTANDER",IF(COUNTIF('Códigos Itaú (ref)'!$A$2:$A$44,$C3568)&gt;0,"ITAU",IF(AND(TRIM(UPPER($I3568))="CONTRATUAL",ISNUMBER(SEARCH("INDIVIDUAL",SUBSTITUTE(UPPER($D3568)," ","")))),"PREMIUM FREE",""))))</f>
        <v/>
      </c>
    </row>
    <row r="3569">
      <c r="AC3569">
        <f>IF($C3569="","",IF(COUNTIF('Códigos Santander (ref)'!$A$2:$A$79,$C3569)&gt;0,"SANTANDER",IF(COUNTIF('Códigos Itaú (ref)'!$A$2:$A$44,$C3569)&gt;0,"ITAU",IF(AND(TRIM(UPPER($I3569))="CONTRATUAL",ISNUMBER(SEARCH("INDIVIDUAL",SUBSTITUTE(UPPER($D3569)," ","")))),"PREMIUM FREE",""))))</f>
        <v/>
      </c>
    </row>
    <row r="3570">
      <c r="AC3570">
        <f>IF($C3570="","",IF(COUNTIF('Códigos Santander (ref)'!$A$2:$A$79,$C3570)&gt;0,"SANTANDER",IF(COUNTIF('Códigos Itaú (ref)'!$A$2:$A$44,$C3570)&gt;0,"ITAU",IF(AND(TRIM(UPPER($I3570))="CONTRATUAL",ISNUMBER(SEARCH("INDIVIDUAL",SUBSTITUTE(UPPER($D3570)," ","")))),"PREMIUM FREE",""))))</f>
        <v/>
      </c>
    </row>
    <row r="3571">
      <c r="AC3571">
        <f>IF($C3571="","",IF(COUNTIF('Códigos Santander (ref)'!$A$2:$A$79,$C3571)&gt;0,"SANTANDER",IF(COUNTIF('Códigos Itaú (ref)'!$A$2:$A$44,$C3571)&gt;0,"ITAU",IF(AND(TRIM(UPPER($I3571))="CONTRATUAL",ISNUMBER(SEARCH("INDIVIDUAL",SUBSTITUTE(UPPER($D3571)," ","")))),"PREMIUM FREE",""))))</f>
        <v/>
      </c>
    </row>
    <row r="3572">
      <c r="AC3572">
        <f>IF($C3572="","",IF(COUNTIF('Códigos Santander (ref)'!$A$2:$A$79,$C3572)&gt;0,"SANTANDER",IF(COUNTIF('Códigos Itaú (ref)'!$A$2:$A$44,$C3572)&gt;0,"ITAU",IF(AND(TRIM(UPPER($I3572))="CONTRATUAL",ISNUMBER(SEARCH("INDIVIDUAL",SUBSTITUTE(UPPER($D3572)," ","")))),"PREMIUM FREE",""))))</f>
        <v/>
      </c>
    </row>
    <row r="3573">
      <c r="AC3573">
        <f>IF($C3573="","",IF(COUNTIF('Códigos Santander (ref)'!$A$2:$A$79,$C3573)&gt;0,"SANTANDER",IF(COUNTIF('Códigos Itaú (ref)'!$A$2:$A$44,$C3573)&gt;0,"ITAU",IF(AND(TRIM(UPPER($I3573))="CONTRATUAL",ISNUMBER(SEARCH("INDIVIDUAL",SUBSTITUTE(UPPER($D3573)," ","")))),"PREMIUM FREE",""))))</f>
        <v/>
      </c>
    </row>
    <row r="3574">
      <c r="AC3574">
        <f>IF($C3574="","",IF(COUNTIF('Códigos Santander (ref)'!$A$2:$A$79,$C3574)&gt;0,"SANTANDER",IF(COUNTIF('Códigos Itaú (ref)'!$A$2:$A$44,$C3574)&gt;0,"ITAU",IF(AND(TRIM(UPPER($I3574))="CONTRATUAL",ISNUMBER(SEARCH("INDIVIDUAL",SUBSTITUTE(UPPER($D3574)," ","")))),"PREMIUM FREE",""))))</f>
        <v/>
      </c>
    </row>
    <row r="3575">
      <c r="AC3575">
        <f>IF($C3575="","",IF(COUNTIF('Códigos Santander (ref)'!$A$2:$A$79,$C3575)&gt;0,"SANTANDER",IF(COUNTIF('Códigos Itaú (ref)'!$A$2:$A$44,$C3575)&gt;0,"ITAU",IF(AND(TRIM(UPPER($I3575))="CONTRATUAL",ISNUMBER(SEARCH("INDIVIDUAL",SUBSTITUTE(UPPER($D3575)," ","")))),"PREMIUM FREE",""))))</f>
        <v/>
      </c>
    </row>
    <row r="3576">
      <c r="AC3576">
        <f>IF($C3576="","",IF(COUNTIF('Códigos Santander (ref)'!$A$2:$A$79,$C3576)&gt;0,"SANTANDER",IF(COUNTIF('Códigos Itaú (ref)'!$A$2:$A$44,$C3576)&gt;0,"ITAU",IF(AND(TRIM(UPPER($I3576))="CONTRATUAL",ISNUMBER(SEARCH("INDIVIDUAL",SUBSTITUTE(UPPER($D3576)," ","")))),"PREMIUM FREE",""))))</f>
        <v/>
      </c>
    </row>
    <row r="3577">
      <c r="AC3577">
        <f>IF($C3577="","",IF(COUNTIF('Códigos Santander (ref)'!$A$2:$A$79,$C3577)&gt;0,"SANTANDER",IF(COUNTIF('Códigos Itaú (ref)'!$A$2:$A$44,$C3577)&gt;0,"ITAU",IF(AND(TRIM(UPPER($I3577))="CONTRATUAL",ISNUMBER(SEARCH("INDIVIDUAL",SUBSTITUTE(UPPER($D3577)," ","")))),"PREMIUM FREE",""))))</f>
        <v/>
      </c>
    </row>
    <row r="3578">
      <c r="AC3578">
        <f>IF($C3578="","",IF(COUNTIF('Códigos Santander (ref)'!$A$2:$A$79,$C3578)&gt;0,"SANTANDER",IF(COUNTIF('Códigos Itaú (ref)'!$A$2:$A$44,$C3578)&gt;0,"ITAU",IF(AND(TRIM(UPPER($I3578))="CONTRATUAL",ISNUMBER(SEARCH("INDIVIDUAL",SUBSTITUTE(UPPER($D3578)," ","")))),"PREMIUM FREE",""))))</f>
        <v/>
      </c>
    </row>
    <row r="3579">
      <c r="AC3579">
        <f>IF($C3579="","",IF(COUNTIF('Códigos Santander (ref)'!$A$2:$A$79,$C3579)&gt;0,"SANTANDER",IF(COUNTIF('Códigos Itaú (ref)'!$A$2:$A$44,$C3579)&gt;0,"ITAU",IF(AND(TRIM(UPPER($I3579))="CONTRATUAL",ISNUMBER(SEARCH("INDIVIDUAL",SUBSTITUTE(UPPER($D3579)," ","")))),"PREMIUM FREE",""))))</f>
        <v/>
      </c>
    </row>
    <row r="3580">
      <c r="AC3580">
        <f>IF($C3580="","",IF(COUNTIF('Códigos Santander (ref)'!$A$2:$A$79,$C3580)&gt;0,"SANTANDER",IF(COUNTIF('Códigos Itaú (ref)'!$A$2:$A$44,$C3580)&gt;0,"ITAU",IF(AND(TRIM(UPPER($I3580))="CONTRATUAL",ISNUMBER(SEARCH("INDIVIDUAL",SUBSTITUTE(UPPER($D3580)," ","")))),"PREMIUM FREE",""))))</f>
        <v/>
      </c>
    </row>
    <row r="3581">
      <c r="AC3581">
        <f>IF($C3581="","",IF(COUNTIF('Códigos Santander (ref)'!$A$2:$A$79,$C3581)&gt;0,"SANTANDER",IF(COUNTIF('Códigos Itaú (ref)'!$A$2:$A$44,$C3581)&gt;0,"ITAU",IF(AND(TRIM(UPPER($I3581))="CONTRATUAL",ISNUMBER(SEARCH("INDIVIDUAL",SUBSTITUTE(UPPER($D3581)," ","")))),"PREMIUM FREE",""))))</f>
        <v/>
      </c>
    </row>
    <row r="3582">
      <c r="AC3582">
        <f>IF($C3582="","",IF(COUNTIF('Códigos Santander (ref)'!$A$2:$A$79,$C3582)&gt;0,"SANTANDER",IF(COUNTIF('Códigos Itaú (ref)'!$A$2:$A$44,$C3582)&gt;0,"ITAU",IF(AND(TRIM(UPPER($I3582))="CONTRATUAL",ISNUMBER(SEARCH("INDIVIDUAL",SUBSTITUTE(UPPER($D3582)," ","")))),"PREMIUM FREE",""))))</f>
        <v/>
      </c>
    </row>
    <row r="3583">
      <c r="AC3583">
        <f>IF($C3583="","",IF(COUNTIF('Códigos Santander (ref)'!$A$2:$A$79,$C3583)&gt;0,"SANTANDER",IF(COUNTIF('Códigos Itaú (ref)'!$A$2:$A$44,$C3583)&gt;0,"ITAU",IF(AND(TRIM(UPPER($I3583))="CONTRATUAL",ISNUMBER(SEARCH("INDIVIDUAL",SUBSTITUTE(UPPER($D3583)," ","")))),"PREMIUM FREE",""))))</f>
        <v/>
      </c>
    </row>
    <row r="3584">
      <c r="AC3584">
        <f>IF($C3584="","",IF(COUNTIF('Códigos Santander (ref)'!$A$2:$A$79,$C3584)&gt;0,"SANTANDER",IF(COUNTIF('Códigos Itaú (ref)'!$A$2:$A$44,$C3584)&gt;0,"ITAU",IF(AND(TRIM(UPPER($I3584))="CONTRATUAL",ISNUMBER(SEARCH("INDIVIDUAL",SUBSTITUTE(UPPER($D3584)," ","")))),"PREMIUM FREE",""))))</f>
        <v/>
      </c>
    </row>
    <row r="3585">
      <c r="AC3585">
        <f>IF($C3585="","",IF(COUNTIF('Códigos Santander (ref)'!$A$2:$A$79,$C3585)&gt;0,"SANTANDER",IF(COUNTIF('Códigos Itaú (ref)'!$A$2:$A$44,$C3585)&gt;0,"ITAU",IF(AND(TRIM(UPPER($I3585))="CONTRATUAL",ISNUMBER(SEARCH("INDIVIDUAL",SUBSTITUTE(UPPER($D3585)," ","")))),"PREMIUM FREE",""))))</f>
        <v/>
      </c>
    </row>
    <row r="3586">
      <c r="AC3586">
        <f>IF($C3586="","",IF(COUNTIF('Códigos Santander (ref)'!$A$2:$A$79,$C3586)&gt;0,"SANTANDER",IF(COUNTIF('Códigos Itaú (ref)'!$A$2:$A$44,$C3586)&gt;0,"ITAU",IF(AND(TRIM(UPPER($I3586))="CONTRATUAL",ISNUMBER(SEARCH("INDIVIDUAL",SUBSTITUTE(UPPER($D3586)," ","")))),"PREMIUM FREE",""))))</f>
        <v/>
      </c>
    </row>
    <row r="3587">
      <c r="AC3587">
        <f>IF($C3587="","",IF(COUNTIF('Códigos Santander (ref)'!$A$2:$A$79,$C3587)&gt;0,"SANTANDER",IF(COUNTIF('Códigos Itaú (ref)'!$A$2:$A$44,$C3587)&gt;0,"ITAU",IF(AND(TRIM(UPPER($I3587))="CONTRATUAL",ISNUMBER(SEARCH("INDIVIDUAL",SUBSTITUTE(UPPER($D3587)," ","")))),"PREMIUM FREE",""))))</f>
        <v/>
      </c>
    </row>
    <row r="3588">
      <c r="AC3588">
        <f>IF($C3588="","",IF(COUNTIF('Códigos Santander (ref)'!$A$2:$A$79,$C3588)&gt;0,"SANTANDER",IF(COUNTIF('Códigos Itaú (ref)'!$A$2:$A$44,$C3588)&gt;0,"ITAU",IF(AND(TRIM(UPPER($I3588))="CONTRATUAL",ISNUMBER(SEARCH("INDIVIDUAL",SUBSTITUTE(UPPER($D3588)," ","")))),"PREMIUM FREE",""))))</f>
        <v/>
      </c>
    </row>
    <row r="3589">
      <c r="AC3589">
        <f>IF($C3589="","",IF(COUNTIF('Códigos Santander (ref)'!$A$2:$A$79,$C3589)&gt;0,"SANTANDER",IF(COUNTIF('Códigos Itaú (ref)'!$A$2:$A$44,$C3589)&gt;0,"ITAU",IF(AND(TRIM(UPPER($I3589))="CONTRATUAL",ISNUMBER(SEARCH("INDIVIDUAL",SUBSTITUTE(UPPER($D3589)," ","")))),"PREMIUM FREE",""))))</f>
        <v/>
      </c>
    </row>
    <row r="3590">
      <c r="AC3590">
        <f>IF($C3590="","",IF(COUNTIF('Códigos Santander (ref)'!$A$2:$A$79,$C3590)&gt;0,"SANTANDER",IF(COUNTIF('Códigos Itaú (ref)'!$A$2:$A$44,$C3590)&gt;0,"ITAU",IF(AND(TRIM(UPPER($I3590))="CONTRATUAL",ISNUMBER(SEARCH("INDIVIDUAL",SUBSTITUTE(UPPER($D3590)," ","")))),"PREMIUM FREE",""))))</f>
        <v/>
      </c>
    </row>
    <row r="3591">
      <c r="AC3591">
        <f>IF($C3591="","",IF(COUNTIF('Códigos Santander (ref)'!$A$2:$A$79,$C3591)&gt;0,"SANTANDER",IF(COUNTIF('Códigos Itaú (ref)'!$A$2:$A$44,$C3591)&gt;0,"ITAU",IF(AND(TRIM(UPPER($I3591))="CONTRATUAL",ISNUMBER(SEARCH("INDIVIDUAL",SUBSTITUTE(UPPER($D3591)," ","")))),"PREMIUM FREE",""))))</f>
        <v/>
      </c>
    </row>
    <row r="3592">
      <c r="AC3592">
        <f>IF($C3592="","",IF(COUNTIF('Códigos Santander (ref)'!$A$2:$A$79,$C3592)&gt;0,"SANTANDER",IF(COUNTIF('Códigos Itaú (ref)'!$A$2:$A$44,$C3592)&gt;0,"ITAU",IF(AND(TRIM(UPPER($I3592))="CONTRATUAL",ISNUMBER(SEARCH("INDIVIDUAL",SUBSTITUTE(UPPER($D3592)," ","")))),"PREMIUM FREE",""))))</f>
        <v/>
      </c>
    </row>
    <row r="3593">
      <c r="AC3593">
        <f>IF($C3593="","",IF(COUNTIF('Códigos Santander (ref)'!$A$2:$A$79,$C3593)&gt;0,"SANTANDER",IF(COUNTIF('Códigos Itaú (ref)'!$A$2:$A$44,$C3593)&gt;0,"ITAU",IF(AND(TRIM(UPPER($I3593))="CONTRATUAL",ISNUMBER(SEARCH("INDIVIDUAL",SUBSTITUTE(UPPER($D3593)," ","")))),"PREMIUM FREE",""))))</f>
        <v/>
      </c>
    </row>
    <row r="3594">
      <c r="AC3594">
        <f>IF($C3594="","",IF(COUNTIF('Códigos Santander (ref)'!$A$2:$A$79,$C3594)&gt;0,"SANTANDER",IF(COUNTIF('Códigos Itaú (ref)'!$A$2:$A$44,$C3594)&gt;0,"ITAU",IF(AND(TRIM(UPPER($I3594))="CONTRATUAL",ISNUMBER(SEARCH("INDIVIDUAL",SUBSTITUTE(UPPER($D3594)," ","")))),"PREMIUM FREE",""))))</f>
        <v/>
      </c>
    </row>
    <row r="3595">
      <c r="AC3595">
        <f>IF($C3595="","",IF(COUNTIF('Códigos Santander (ref)'!$A$2:$A$79,$C3595)&gt;0,"SANTANDER",IF(COUNTIF('Códigos Itaú (ref)'!$A$2:$A$44,$C3595)&gt;0,"ITAU",IF(AND(TRIM(UPPER($I3595))="CONTRATUAL",ISNUMBER(SEARCH("INDIVIDUAL",SUBSTITUTE(UPPER($D3595)," ","")))),"PREMIUM FREE",""))))</f>
        <v/>
      </c>
    </row>
    <row r="3596">
      <c r="AC3596">
        <f>IF($C3596="","",IF(COUNTIF('Códigos Santander (ref)'!$A$2:$A$79,$C3596)&gt;0,"SANTANDER",IF(COUNTIF('Códigos Itaú (ref)'!$A$2:$A$44,$C3596)&gt;0,"ITAU",IF(AND(TRIM(UPPER($I3596))="CONTRATUAL",ISNUMBER(SEARCH("INDIVIDUAL",SUBSTITUTE(UPPER($D3596)," ","")))),"PREMIUM FREE",""))))</f>
        <v/>
      </c>
    </row>
    <row r="3597">
      <c r="AC3597">
        <f>IF($C3597="","",IF(COUNTIF('Códigos Santander (ref)'!$A$2:$A$79,$C3597)&gt;0,"SANTANDER",IF(COUNTIF('Códigos Itaú (ref)'!$A$2:$A$44,$C3597)&gt;0,"ITAU",IF(AND(TRIM(UPPER($I3597))="CONTRATUAL",ISNUMBER(SEARCH("INDIVIDUAL",SUBSTITUTE(UPPER($D3597)," ","")))),"PREMIUM FREE",""))))</f>
        <v/>
      </c>
    </row>
    <row r="3598">
      <c r="AC3598">
        <f>IF($C3598="","",IF(COUNTIF('Códigos Santander (ref)'!$A$2:$A$79,$C3598)&gt;0,"SANTANDER",IF(COUNTIF('Códigos Itaú (ref)'!$A$2:$A$44,$C3598)&gt;0,"ITAU",IF(AND(TRIM(UPPER($I3598))="CONTRATUAL",ISNUMBER(SEARCH("INDIVIDUAL",SUBSTITUTE(UPPER($D3598)," ","")))),"PREMIUM FREE",""))))</f>
        <v/>
      </c>
    </row>
    <row r="3599">
      <c r="AC3599">
        <f>IF($C3599="","",IF(COUNTIF('Códigos Santander (ref)'!$A$2:$A$79,$C3599)&gt;0,"SANTANDER",IF(COUNTIF('Códigos Itaú (ref)'!$A$2:$A$44,$C3599)&gt;0,"ITAU",IF(AND(TRIM(UPPER($I3599))="CONTRATUAL",ISNUMBER(SEARCH("INDIVIDUAL",SUBSTITUTE(UPPER($D3599)," ","")))),"PREMIUM FREE",""))))</f>
        <v/>
      </c>
    </row>
    <row r="3600">
      <c r="AC3600">
        <f>IF($C3600="","",IF(COUNTIF('Códigos Santander (ref)'!$A$2:$A$79,$C3600)&gt;0,"SANTANDER",IF(COUNTIF('Códigos Itaú (ref)'!$A$2:$A$44,$C3600)&gt;0,"ITAU",IF(AND(TRIM(UPPER($I3600))="CONTRATUAL",ISNUMBER(SEARCH("INDIVIDUAL",SUBSTITUTE(UPPER($D3600)," ","")))),"PREMIUM FREE",""))))</f>
        <v/>
      </c>
    </row>
    <row r="3601">
      <c r="AC3601">
        <f>IF($C3601="","",IF(COUNTIF('Códigos Santander (ref)'!$A$2:$A$79,$C3601)&gt;0,"SANTANDER",IF(COUNTIF('Códigos Itaú (ref)'!$A$2:$A$44,$C3601)&gt;0,"ITAU",IF(AND(TRIM(UPPER($I3601))="CONTRATUAL",ISNUMBER(SEARCH("INDIVIDUAL",SUBSTITUTE(UPPER($D3601)," ","")))),"PREMIUM FREE",""))))</f>
        <v/>
      </c>
    </row>
    <row r="3602">
      <c r="AC3602">
        <f>IF($C3602="","",IF(COUNTIF('Códigos Santander (ref)'!$A$2:$A$79,$C3602)&gt;0,"SANTANDER",IF(COUNTIF('Códigos Itaú (ref)'!$A$2:$A$44,$C3602)&gt;0,"ITAU",IF(AND(TRIM(UPPER($I3602))="CONTRATUAL",ISNUMBER(SEARCH("INDIVIDUAL",SUBSTITUTE(UPPER($D3602)," ","")))),"PREMIUM FREE",""))))</f>
        <v/>
      </c>
    </row>
    <row r="3603">
      <c r="AC3603">
        <f>IF($C3603="","",IF(COUNTIF('Códigos Santander (ref)'!$A$2:$A$79,$C3603)&gt;0,"SANTANDER",IF(COUNTIF('Códigos Itaú (ref)'!$A$2:$A$44,$C3603)&gt;0,"ITAU",IF(AND(TRIM(UPPER($I3603))="CONTRATUAL",ISNUMBER(SEARCH("INDIVIDUAL",SUBSTITUTE(UPPER($D3603)," ","")))),"PREMIUM FREE",""))))</f>
        <v/>
      </c>
    </row>
    <row r="3604">
      <c r="AC3604">
        <f>IF($C3604="","",IF(COUNTIF('Códigos Santander (ref)'!$A$2:$A$79,$C3604)&gt;0,"SANTANDER",IF(COUNTIF('Códigos Itaú (ref)'!$A$2:$A$44,$C3604)&gt;0,"ITAU",IF(AND(TRIM(UPPER($I3604))="CONTRATUAL",ISNUMBER(SEARCH("INDIVIDUAL",SUBSTITUTE(UPPER($D3604)," ","")))),"PREMIUM FREE",""))))</f>
        <v/>
      </c>
    </row>
    <row r="3605">
      <c r="AC3605">
        <f>IF($C3605="","",IF(COUNTIF('Códigos Santander (ref)'!$A$2:$A$79,$C3605)&gt;0,"SANTANDER",IF(COUNTIF('Códigos Itaú (ref)'!$A$2:$A$44,$C3605)&gt;0,"ITAU",IF(AND(TRIM(UPPER($I3605))="CONTRATUAL",ISNUMBER(SEARCH("INDIVIDUAL",SUBSTITUTE(UPPER($D3605)," ","")))),"PREMIUM FREE",""))))</f>
        <v/>
      </c>
    </row>
    <row r="3606">
      <c r="AC3606">
        <f>IF($C3606="","",IF(COUNTIF('Códigos Santander (ref)'!$A$2:$A$79,$C3606)&gt;0,"SANTANDER",IF(COUNTIF('Códigos Itaú (ref)'!$A$2:$A$44,$C3606)&gt;0,"ITAU",IF(AND(TRIM(UPPER($I3606))="CONTRATUAL",ISNUMBER(SEARCH("INDIVIDUAL",SUBSTITUTE(UPPER($D3606)," ","")))),"PREMIUM FREE",""))))</f>
        <v/>
      </c>
    </row>
    <row r="3607">
      <c r="AC3607">
        <f>IF($C3607="","",IF(COUNTIF('Códigos Santander (ref)'!$A$2:$A$79,$C3607)&gt;0,"SANTANDER",IF(COUNTIF('Códigos Itaú (ref)'!$A$2:$A$44,$C3607)&gt;0,"ITAU",IF(AND(TRIM(UPPER($I3607))="CONTRATUAL",ISNUMBER(SEARCH("INDIVIDUAL",SUBSTITUTE(UPPER($D3607)," ","")))),"PREMIUM FREE",""))))</f>
        <v/>
      </c>
    </row>
    <row r="3608">
      <c r="AC3608">
        <f>IF($C3608="","",IF(COUNTIF('Códigos Santander (ref)'!$A$2:$A$79,$C3608)&gt;0,"SANTANDER",IF(COUNTIF('Códigos Itaú (ref)'!$A$2:$A$44,$C3608)&gt;0,"ITAU",IF(AND(TRIM(UPPER($I3608))="CONTRATUAL",ISNUMBER(SEARCH("INDIVIDUAL",SUBSTITUTE(UPPER($D3608)," ","")))),"PREMIUM FREE",""))))</f>
        <v/>
      </c>
    </row>
    <row r="3609">
      <c r="AC3609">
        <f>IF($C3609="","",IF(COUNTIF('Códigos Santander (ref)'!$A$2:$A$79,$C3609)&gt;0,"SANTANDER",IF(COUNTIF('Códigos Itaú (ref)'!$A$2:$A$44,$C3609)&gt;0,"ITAU",IF(AND(TRIM(UPPER($I3609))="CONTRATUAL",ISNUMBER(SEARCH("INDIVIDUAL",SUBSTITUTE(UPPER($D3609)," ","")))),"PREMIUM FREE",""))))</f>
        <v/>
      </c>
    </row>
    <row r="3610">
      <c r="AC3610">
        <f>IF($C3610="","",IF(COUNTIF('Códigos Santander (ref)'!$A$2:$A$79,$C3610)&gt;0,"SANTANDER",IF(COUNTIF('Códigos Itaú (ref)'!$A$2:$A$44,$C3610)&gt;0,"ITAU",IF(AND(TRIM(UPPER($I3610))="CONTRATUAL",ISNUMBER(SEARCH("INDIVIDUAL",SUBSTITUTE(UPPER($D3610)," ","")))),"PREMIUM FREE",""))))</f>
        <v/>
      </c>
    </row>
    <row r="3611">
      <c r="AC3611">
        <f>IF($C3611="","",IF(COUNTIF('Códigos Santander (ref)'!$A$2:$A$79,$C3611)&gt;0,"SANTANDER",IF(COUNTIF('Códigos Itaú (ref)'!$A$2:$A$44,$C3611)&gt;0,"ITAU",IF(AND(TRIM(UPPER($I3611))="CONTRATUAL",ISNUMBER(SEARCH("INDIVIDUAL",SUBSTITUTE(UPPER($D3611)," ","")))),"PREMIUM FREE",""))))</f>
        <v/>
      </c>
    </row>
    <row r="3612">
      <c r="AC3612">
        <f>IF($C3612="","",IF(COUNTIF('Códigos Santander (ref)'!$A$2:$A$79,$C3612)&gt;0,"SANTANDER",IF(COUNTIF('Códigos Itaú (ref)'!$A$2:$A$44,$C3612)&gt;0,"ITAU",IF(AND(TRIM(UPPER($I3612))="CONTRATUAL",ISNUMBER(SEARCH("INDIVIDUAL",SUBSTITUTE(UPPER($D3612)," ","")))),"PREMIUM FREE",""))))</f>
        <v/>
      </c>
    </row>
    <row r="3613">
      <c r="AC3613">
        <f>IF($C3613="","",IF(COUNTIF('Códigos Santander (ref)'!$A$2:$A$79,$C3613)&gt;0,"SANTANDER",IF(COUNTIF('Códigos Itaú (ref)'!$A$2:$A$44,$C3613)&gt;0,"ITAU",IF(AND(TRIM(UPPER($I3613))="CONTRATUAL",ISNUMBER(SEARCH("INDIVIDUAL",SUBSTITUTE(UPPER($D3613)," ","")))),"PREMIUM FREE",""))))</f>
        <v/>
      </c>
    </row>
    <row r="3614">
      <c r="AC3614">
        <f>IF($C3614="","",IF(COUNTIF('Códigos Santander (ref)'!$A$2:$A$79,$C3614)&gt;0,"SANTANDER",IF(COUNTIF('Códigos Itaú (ref)'!$A$2:$A$44,$C3614)&gt;0,"ITAU",IF(AND(TRIM(UPPER($I3614))="CONTRATUAL",ISNUMBER(SEARCH("INDIVIDUAL",SUBSTITUTE(UPPER($D3614)," ","")))),"PREMIUM FREE",""))))</f>
        <v/>
      </c>
    </row>
    <row r="3615">
      <c r="AC3615">
        <f>IF($C3615="","",IF(COUNTIF('Códigos Santander (ref)'!$A$2:$A$79,$C3615)&gt;0,"SANTANDER",IF(COUNTIF('Códigos Itaú (ref)'!$A$2:$A$44,$C3615)&gt;0,"ITAU",IF(AND(TRIM(UPPER($I3615))="CONTRATUAL",ISNUMBER(SEARCH("INDIVIDUAL",SUBSTITUTE(UPPER($D3615)," ","")))),"PREMIUM FREE",""))))</f>
        <v/>
      </c>
    </row>
    <row r="3616">
      <c r="AC3616">
        <f>IF($C3616="","",IF(COUNTIF('Códigos Santander (ref)'!$A$2:$A$79,$C3616)&gt;0,"SANTANDER",IF(COUNTIF('Códigos Itaú (ref)'!$A$2:$A$44,$C3616)&gt;0,"ITAU",IF(AND(TRIM(UPPER($I3616))="CONTRATUAL",ISNUMBER(SEARCH("INDIVIDUAL",SUBSTITUTE(UPPER($D3616)," ","")))),"PREMIUM FREE",""))))</f>
        <v/>
      </c>
    </row>
    <row r="3617">
      <c r="AC3617">
        <f>IF($C3617="","",IF(COUNTIF('Códigos Santander (ref)'!$A$2:$A$79,$C3617)&gt;0,"SANTANDER",IF(COUNTIF('Códigos Itaú (ref)'!$A$2:$A$44,$C3617)&gt;0,"ITAU",IF(AND(TRIM(UPPER($I3617))="CONTRATUAL",ISNUMBER(SEARCH("INDIVIDUAL",SUBSTITUTE(UPPER($D3617)," ","")))),"PREMIUM FREE",""))))</f>
        <v/>
      </c>
    </row>
    <row r="3618">
      <c r="AC3618">
        <f>IF($C3618="","",IF(COUNTIF('Códigos Santander (ref)'!$A$2:$A$79,$C3618)&gt;0,"SANTANDER",IF(COUNTIF('Códigos Itaú (ref)'!$A$2:$A$44,$C3618)&gt;0,"ITAU",IF(AND(TRIM(UPPER($I3618))="CONTRATUAL",ISNUMBER(SEARCH("INDIVIDUAL",SUBSTITUTE(UPPER($D3618)," ","")))),"PREMIUM FREE",""))))</f>
        <v/>
      </c>
    </row>
    <row r="3619">
      <c r="AC3619">
        <f>IF($C3619="","",IF(COUNTIF('Códigos Santander (ref)'!$A$2:$A$79,$C3619)&gt;0,"SANTANDER",IF(COUNTIF('Códigos Itaú (ref)'!$A$2:$A$44,$C3619)&gt;0,"ITAU",IF(AND(TRIM(UPPER($I3619))="CONTRATUAL",ISNUMBER(SEARCH("INDIVIDUAL",SUBSTITUTE(UPPER($D3619)," ","")))),"PREMIUM FREE",""))))</f>
        <v/>
      </c>
    </row>
    <row r="3620">
      <c r="AC3620">
        <f>IF($C3620="","",IF(COUNTIF('Códigos Santander (ref)'!$A$2:$A$79,$C3620)&gt;0,"SANTANDER",IF(COUNTIF('Códigos Itaú (ref)'!$A$2:$A$44,$C3620)&gt;0,"ITAU",IF(AND(TRIM(UPPER($I3620))="CONTRATUAL",ISNUMBER(SEARCH("INDIVIDUAL",SUBSTITUTE(UPPER($D3620)," ","")))),"PREMIUM FREE",""))))</f>
        <v/>
      </c>
    </row>
    <row r="3621">
      <c r="AC3621">
        <f>IF($C3621="","",IF(COUNTIF('Códigos Santander (ref)'!$A$2:$A$79,$C3621)&gt;0,"SANTANDER",IF(COUNTIF('Códigos Itaú (ref)'!$A$2:$A$44,$C3621)&gt;0,"ITAU",IF(AND(TRIM(UPPER($I3621))="CONTRATUAL",ISNUMBER(SEARCH("INDIVIDUAL",SUBSTITUTE(UPPER($D3621)," ","")))),"PREMIUM FREE",""))))</f>
        <v/>
      </c>
    </row>
    <row r="3622">
      <c r="AC3622">
        <f>IF($C3622="","",IF(COUNTIF('Códigos Santander (ref)'!$A$2:$A$79,$C3622)&gt;0,"SANTANDER",IF(COUNTIF('Códigos Itaú (ref)'!$A$2:$A$44,$C3622)&gt;0,"ITAU",IF(AND(TRIM(UPPER($I3622))="CONTRATUAL",ISNUMBER(SEARCH("INDIVIDUAL",SUBSTITUTE(UPPER($D3622)," ","")))),"PREMIUM FREE",""))))</f>
        <v/>
      </c>
    </row>
    <row r="3623">
      <c r="AC3623">
        <f>IF($C3623="","",IF(COUNTIF('Códigos Santander (ref)'!$A$2:$A$79,$C3623)&gt;0,"SANTANDER",IF(COUNTIF('Códigos Itaú (ref)'!$A$2:$A$44,$C3623)&gt;0,"ITAU",IF(AND(TRIM(UPPER($I3623))="CONTRATUAL",ISNUMBER(SEARCH("INDIVIDUAL",SUBSTITUTE(UPPER($D3623)," ","")))),"PREMIUM FREE",""))))</f>
        <v/>
      </c>
    </row>
    <row r="3624">
      <c r="AC3624">
        <f>IF($C3624="","",IF(COUNTIF('Códigos Santander (ref)'!$A$2:$A$79,$C3624)&gt;0,"SANTANDER",IF(COUNTIF('Códigos Itaú (ref)'!$A$2:$A$44,$C3624)&gt;0,"ITAU",IF(AND(TRIM(UPPER($I3624))="CONTRATUAL",ISNUMBER(SEARCH("INDIVIDUAL",SUBSTITUTE(UPPER($D3624)," ","")))),"PREMIUM FREE",""))))</f>
        <v/>
      </c>
    </row>
    <row r="3625">
      <c r="AC3625">
        <f>IF($C3625="","",IF(COUNTIF('Códigos Santander (ref)'!$A$2:$A$79,$C3625)&gt;0,"SANTANDER",IF(COUNTIF('Códigos Itaú (ref)'!$A$2:$A$44,$C3625)&gt;0,"ITAU",IF(AND(TRIM(UPPER($I3625))="CONTRATUAL",ISNUMBER(SEARCH("INDIVIDUAL",SUBSTITUTE(UPPER($D3625)," ","")))),"PREMIUM FREE",""))))</f>
        <v/>
      </c>
    </row>
    <row r="3626">
      <c r="AC3626">
        <f>IF($C3626="","",IF(COUNTIF('Códigos Santander (ref)'!$A$2:$A$79,$C3626)&gt;0,"SANTANDER",IF(COUNTIF('Códigos Itaú (ref)'!$A$2:$A$44,$C3626)&gt;0,"ITAU",IF(AND(TRIM(UPPER($I3626))="CONTRATUAL",ISNUMBER(SEARCH("INDIVIDUAL",SUBSTITUTE(UPPER($D3626)," ","")))),"PREMIUM FREE",""))))</f>
        <v/>
      </c>
    </row>
    <row r="3627">
      <c r="AC3627">
        <f>IF($C3627="","",IF(COUNTIF('Códigos Santander (ref)'!$A$2:$A$79,$C3627)&gt;0,"SANTANDER",IF(COUNTIF('Códigos Itaú (ref)'!$A$2:$A$44,$C3627)&gt;0,"ITAU",IF(AND(TRIM(UPPER($I3627))="CONTRATUAL",ISNUMBER(SEARCH("INDIVIDUAL",SUBSTITUTE(UPPER($D3627)," ","")))),"PREMIUM FREE",""))))</f>
        <v/>
      </c>
    </row>
    <row r="3628">
      <c r="AC3628">
        <f>IF($C3628="","",IF(COUNTIF('Códigos Santander (ref)'!$A$2:$A$79,$C3628)&gt;0,"SANTANDER",IF(COUNTIF('Códigos Itaú (ref)'!$A$2:$A$44,$C3628)&gt;0,"ITAU",IF(AND(TRIM(UPPER($I3628))="CONTRATUAL",ISNUMBER(SEARCH("INDIVIDUAL",SUBSTITUTE(UPPER($D3628)," ","")))),"PREMIUM FREE",""))))</f>
        <v/>
      </c>
    </row>
    <row r="3629">
      <c r="AC3629">
        <f>IF($C3629="","",IF(COUNTIF('Códigos Santander (ref)'!$A$2:$A$79,$C3629)&gt;0,"SANTANDER",IF(COUNTIF('Códigos Itaú (ref)'!$A$2:$A$44,$C3629)&gt;0,"ITAU",IF(AND(TRIM(UPPER($I3629))="CONTRATUAL",ISNUMBER(SEARCH("INDIVIDUAL",SUBSTITUTE(UPPER($D3629)," ","")))),"PREMIUM FREE",""))))</f>
        <v/>
      </c>
    </row>
    <row r="3630">
      <c r="AC3630">
        <f>IF($C3630="","",IF(COUNTIF('Códigos Santander (ref)'!$A$2:$A$79,$C3630)&gt;0,"SANTANDER",IF(COUNTIF('Códigos Itaú (ref)'!$A$2:$A$44,$C3630)&gt;0,"ITAU",IF(AND(TRIM(UPPER($I3630))="CONTRATUAL",ISNUMBER(SEARCH("INDIVIDUAL",SUBSTITUTE(UPPER($D3630)," ","")))),"PREMIUM FREE",""))))</f>
        <v/>
      </c>
    </row>
    <row r="3631">
      <c r="AC3631">
        <f>IF($C3631="","",IF(COUNTIF('Códigos Santander (ref)'!$A$2:$A$79,$C3631)&gt;0,"SANTANDER",IF(COUNTIF('Códigos Itaú (ref)'!$A$2:$A$44,$C3631)&gt;0,"ITAU",IF(AND(TRIM(UPPER($I3631))="CONTRATUAL",ISNUMBER(SEARCH("INDIVIDUAL",SUBSTITUTE(UPPER($D3631)," ","")))),"PREMIUM FREE",""))))</f>
        <v/>
      </c>
    </row>
    <row r="3632">
      <c r="AC3632">
        <f>IF($C3632="","",IF(COUNTIF('Códigos Santander (ref)'!$A$2:$A$79,$C3632)&gt;0,"SANTANDER",IF(COUNTIF('Códigos Itaú (ref)'!$A$2:$A$44,$C3632)&gt;0,"ITAU",IF(AND(TRIM(UPPER($I3632))="CONTRATUAL",ISNUMBER(SEARCH("INDIVIDUAL",SUBSTITUTE(UPPER($D3632)," ","")))),"PREMIUM FREE",""))))</f>
        <v/>
      </c>
    </row>
    <row r="3633">
      <c r="AC3633">
        <f>IF($C3633="","",IF(COUNTIF('Códigos Santander (ref)'!$A$2:$A$79,$C3633)&gt;0,"SANTANDER",IF(COUNTIF('Códigos Itaú (ref)'!$A$2:$A$44,$C3633)&gt;0,"ITAU",IF(AND(TRIM(UPPER($I3633))="CONTRATUAL",ISNUMBER(SEARCH("INDIVIDUAL",SUBSTITUTE(UPPER($D3633)," ","")))),"PREMIUM FREE",""))))</f>
        <v/>
      </c>
    </row>
    <row r="3634">
      <c r="AC3634">
        <f>IF($C3634="","",IF(COUNTIF('Códigos Santander (ref)'!$A$2:$A$79,$C3634)&gt;0,"SANTANDER",IF(COUNTIF('Códigos Itaú (ref)'!$A$2:$A$44,$C3634)&gt;0,"ITAU",IF(AND(TRIM(UPPER($I3634))="CONTRATUAL",ISNUMBER(SEARCH("INDIVIDUAL",SUBSTITUTE(UPPER($D3634)," ","")))),"PREMIUM FREE",""))))</f>
        <v/>
      </c>
    </row>
    <row r="3635">
      <c r="AC3635">
        <f>IF($C3635="","",IF(COUNTIF('Códigos Santander (ref)'!$A$2:$A$79,$C3635)&gt;0,"SANTANDER",IF(COUNTIF('Códigos Itaú (ref)'!$A$2:$A$44,$C3635)&gt;0,"ITAU",IF(AND(TRIM(UPPER($I3635))="CONTRATUAL",ISNUMBER(SEARCH("INDIVIDUAL",SUBSTITUTE(UPPER($D3635)," ","")))),"PREMIUM FREE",""))))</f>
        <v/>
      </c>
    </row>
    <row r="3636">
      <c r="AC3636">
        <f>IF($C3636="","",IF(COUNTIF('Códigos Santander (ref)'!$A$2:$A$79,$C3636)&gt;0,"SANTANDER",IF(COUNTIF('Códigos Itaú (ref)'!$A$2:$A$44,$C3636)&gt;0,"ITAU",IF(AND(TRIM(UPPER($I3636))="CONTRATUAL",ISNUMBER(SEARCH("INDIVIDUAL",SUBSTITUTE(UPPER($D3636)," ","")))),"PREMIUM FREE",""))))</f>
        <v/>
      </c>
    </row>
    <row r="3637">
      <c r="AC3637">
        <f>IF($C3637="","",IF(COUNTIF('Códigos Santander (ref)'!$A$2:$A$79,$C3637)&gt;0,"SANTANDER",IF(COUNTIF('Códigos Itaú (ref)'!$A$2:$A$44,$C3637)&gt;0,"ITAU",IF(AND(TRIM(UPPER($I3637))="CONTRATUAL",ISNUMBER(SEARCH("INDIVIDUAL",SUBSTITUTE(UPPER($D3637)," ","")))),"PREMIUM FREE",""))))</f>
        <v/>
      </c>
    </row>
    <row r="3638">
      <c r="AC3638">
        <f>IF($C3638="","",IF(COUNTIF('Códigos Santander (ref)'!$A$2:$A$79,$C3638)&gt;0,"SANTANDER",IF(COUNTIF('Códigos Itaú (ref)'!$A$2:$A$44,$C3638)&gt;0,"ITAU",IF(AND(TRIM(UPPER($I3638))="CONTRATUAL",ISNUMBER(SEARCH("INDIVIDUAL",SUBSTITUTE(UPPER($D3638)," ","")))),"PREMIUM FREE",""))))</f>
        <v/>
      </c>
    </row>
    <row r="3639">
      <c r="AC3639">
        <f>IF($C3639="","",IF(COUNTIF('Códigos Santander (ref)'!$A$2:$A$79,$C3639)&gt;0,"SANTANDER",IF(COUNTIF('Códigos Itaú (ref)'!$A$2:$A$44,$C3639)&gt;0,"ITAU",IF(AND(TRIM(UPPER($I3639))="CONTRATUAL",ISNUMBER(SEARCH("INDIVIDUAL",SUBSTITUTE(UPPER($D3639)," ","")))),"PREMIUM FREE",""))))</f>
        <v/>
      </c>
    </row>
    <row r="3640">
      <c r="AC3640">
        <f>IF($C3640="","",IF(COUNTIF('Códigos Santander (ref)'!$A$2:$A$79,$C3640)&gt;0,"SANTANDER",IF(COUNTIF('Códigos Itaú (ref)'!$A$2:$A$44,$C3640)&gt;0,"ITAU",IF(AND(TRIM(UPPER($I3640))="CONTRATUAL",ISNUMBER(SEARCH("INDIVIDUAL",SUBSTITUTE(UPPER($D3640)," ","")))),"PREMIUM FREE",""))))</f>
        <v/>
      </c>
    </row>
    <row r="3641">
      <c r="AC3641">
        <f>IF($C3641="","",IF(COUNTIF('Códigos Santander (ref)'!$A$2:$A$79,$C3641)&gt;0,"SANTANDER",IF(COUNTIF('Códigos Itaú (ref)'!$A$2:$A$44,$C3641)&gt;0,"ITAU",IF(AND(TRIM(UPPER($I3641))="CONTRATUAL",ISNUMBER(SEARCH("INDIVIDUAL",SUBSTITUTE(UPPER($D3641)," ","")))),"PREMIUM FREE",""))))</f>
        <v/>
      </c>
    </row>
    <row r="3642">
      <c r="AC3642">
        <f>IF($C3642="","",IF(COUNTIF('Códigos Santander (ref)'!$A$2:$A$79,$C3642)&gt;0,"SANTANDER",IF(COUNTIF('Códigos Itaú (ref)'!$A$2:$A$44,$C3642)&gt;0,"ITAU",IF(AND(TRIM(UPPER($I3642))="CONTRATUAL",ISNUMBER(SEARCH("INDIVIDUAL",SUBSTITUTE(UPPER($D3642)," ","")))),"PREMIUM FREE",""))))</f>
        <v/>
      </c>
    </row>
    <row r="3643">
      <c r="AC3643">
        <f>IF($C3643="","",IF(COUNTIF('Códigos Santander (ref)'!$A$2:$A$79,$C3643)&gt;0,"SANTANDER",IF(COUNTIF('Códigos Itaú (ref)'!$A$2:$A$44,$C3643)&gt;0,"ITAU",IF(AND(TRIM(UPPER($I3643))="CONTRATUAL",ISNUMBER(SEARCH("INDIVIDUAL",SUBSTITUTE(UPPER($D3643)," ","")))),"PREMIUM FREE",""))))</f>
        <v/>
      </c>
    </row>
    <row r="3644">
      <c r="AC3644">
        <f>IF($C3644="","",IF(COUNTIF('Códigos Santander (ref)'!$A$2:$A$79,$C3644)&gt;0,"SANTANDER",IF(COUNTIF('Códigos Itaú (ref)'!$A$2:$A$44,$C3644)&gt;0,"ITAU",IF(AND(TRIM(UPPER($I3644))="CONTRATUAL",ISNUMBER(SEARCH("INDIVIDUAL",SUBSTITUTE(UPPER($D3644)," ","")))),"PREMIUM FREE",""))))</f>
        <v/>
      </c>
    </row>
    <row r="3645">
      <c r="AC3645">
        <f>IF($C3645="","",IF(COUNTIF('Códigos Santander (ref)'!$A$2:$A$79,$C3645)&gt;0,"SANTANDER",IF(COUNTIF('Códigos Itaú (ref)'!$A$2:$A$44,$C3645)&gt;0,"ITAU",IF(AND(TRIM(UPPER($I3645))="CONTRATUAL",ISNUMBER(SEARCH("INDIVIDUAL",SUBSTITUTE(UPPER($D3645)," ","")))),"PREMIUM FREE",""))))</f>
        <v/>
      </c>
    </row>
    <row r="3646">
      <c r="AC3646">
        <f>IF($C3646="","",IF(COUNTIF('Códigos Santander (ref)'!$A$2:$A$79,$C3646)&gt;0,"SANTANDER",IF(COUNTIF('Códigos Itaú (ref)'!$A$2:$A$44,$C3646)&gt;0,"ITAU",IF(AND(TRIM(UPPER($I3646))="CONTRATUAL",ISNUMBER(SEARCH("INDIVIDUAL",SUBSTITUTE(UPPER($D3646)," ","")))),"PREMIUM FREE",""))))</f>
        <v/>
      </c>
    </row>
    <row r="3647">
      <c r="AC3647">
        <f>IF($C3647="","",IF(COUNTIF('Códigos Santander (ref)'!$A$2:$A$79,$C3647)&gt;0,"SANTANDER",IF(COUNTIF('Códigos Itaú (ref)'!$A$2:$A$44,$C3647)&gt;0,"ITAU",IF(AND(TRIM(UPPER($I3647))="CONTRATUAL",ISNUMBER(SEARCH("INDIVIDUAL",SUBSTITUTE(UPPER($D3647)," ","")))),"PREMIUM FREE",""))))</f>
        <v/>
      </c>
    </row>
    <row r="3648">
      <c r="AC3648">
        <f>IF($C3648="","",IF(COUNTIF('Códigos Santander (ref)'!$A$2:$A$79,$C3648)&gt;0,"SANTANDER",IF(COUNTIF('Códigos Itaú (ref)'!$A$2:$A$44,$C3648)&gt;0,"ITAU",IF(AND(TRIM(UPPER($I3648))="CONTRATUAL",ISNUMBER(SEARCH("INDIVIDUAL",SUBSTITUTE(UPPER($D3648)," ","")))),"PREMIUM FREE",""))))</f>
        <v/>
      </c>
    </row>
    <row r="3649">
      <c r="AC3649">
        <f>IF($C3649="","",IF(COUNTIF('Códigos Santander (ref)'!$A$2:$A$79,$C3649)&gt;0,"SANTANDER",IF(COUNTIF('Códigos Itaú (ref)'!$A$2:$A$44,$C3649)&gt;0,"ITAU",IF(AND(TRIM(UPPER($I3649))="CONTRATUAL",ISNUMBER(SEARCH("INDIVIDUAL",SUBSTITUTE(UPPER($D3649)," ","")))),"PREMIUM FREE",""))))</f>
        <v/>
      </c>
    </row>
    <row r="3650">
      <c r="AC3650">
        <f>IF($C3650="","",IF(COUNTIF('Códigos Santander (ref)'!$A$2:$A$79,$C3650)&gt;0,"SANTANDER",IF(COUNTIF('Códigos Itaú (ref)'!$A$2:$A$44,$C3650)&gt;0,"ITAU",IF(AND(TRIM(UPPER($I3650))="CONTRATUAL",ISNUMBER(SEARCH("INDIVIDUAL",SUBSTITUTE(UPPER($D3650)," ","")))),"PREMIUM FREE",""))))</f>
        <v/>
      </c>
    </row>
    <row r="3651">
      <c r="AC3651">
        <f>IF($C3651="","",IF(COUNTIF('Códigos Santander (ref)'!$A$2:$A$79,$C3651)&gt;0,"SANTANDER",IF(COUNTIF('Códigos Itaú (ref)'!$A$2:$A$44,$C3651)&gt;0,"ITAU",IF(AND(TRIM(UPPER($I3651))="CONTRATUAL",ISNUMBER(SEARCH("INDIVIDUAL",SUBSTITUTE(UPPER($D3651)," ","")))),"PREMIUM FREE",""))))</f>
        <v/>
      </c>
    </row>
    <row r="3652">
      <c r="AC3652">
        <f>IF($C3652="","",IF(COUNTIF('Códigos Santander (ref)'!$A$2:$A$79,$C3652)&gt;0,"SANTANDER",IF(COUNTIF('Códigos Itaú (ref)'!$A$2:$A$44,$C3652)&gt;0,"ITAU",IF(AND(TRIM(UPPER($I3652))="CONTRATUAL",ISNUMBER(SEARCH("INDIVIDUAL",SUBSTITUTE(UPPER($D3652)," ","")))),"PREMIUM FREE",""))))</f>
        <v/>
      </c>
    </row>
    <row r="3653">
      <c r="AC3653">
        <f>IF($C3653="","",IF(COUNTIF('Códigos Santander (ref)'!$A$2:$A$79,$C3653)&gt;0,"SANTANDER",IF(COUNTIF('Códigos Itaú (ref)'!$A$2:$A$44,$C3653)&gt;0,"ITAU",IF(AND(TRIM(UPPER($I3653))="CONTRATUAL",ISNUMBER(SEARCH("INDIVIDUAL",SUBSTITUTE(UPPER($D3653)," ","")))),"PREMIUM FREE",""))))</f>
        <v/>
      </c>
    </row>
    <row r="3654">
      <c r="AC3654">
        <f>IF($C3654="","",IF(COUNTIF('Códigos Santander (ref)'!$A$2:$A$79,$C3654)&gt;0,"SANTANDER",IF(COUNTIF('Códigos Itaú (ref)'!$A$2:$A$44,$C3654)&gt;0,"ITAU",IF(AND(TRIM(UPPER($I3654))="CONTRATUAL",ISNUMBER(SEARCH("INDIVIDUAL",SUBSTITUTE(UPPER($D3654)," ","")))),"PREMIUM FREE",""))))</f>
        <v/>
      </c>
    </row>
    <row r="3655">
      <c r="AC3655">
        <f>IF($C3655="","",IF(COUNTIF('Códigos Santander (ref)'!$A$2:$A$79,$C3655)&gt;0,"SANTANDER",IF(COUNTIF('Códigos Itaú (ref)'!$A$2:$A$44,$C3655)&gt;0,"ITAU",IF(AND(TRIM(UPPER($I3655))="CONTRATUAL",ISNUMBER(SEARCH("INDIVIDUAL",SUBSTITUTE(UPPER($D3655)," ","")))),"PREMIUM FREE",""))))</f>
        <v/>
      </c>
    </row>
    <row r="3656">
      <c r="AC3656">
        <f>IF($C3656="","",IF(COUNTIF('Códigos Santander (ref)'!$A$2:$A$79,$C3656)&gt;0,"SANTANDER",IF(COUNTIF('Códigos Itaú (ref)'!$A$2:$A$44,$C3656)&gt;0,"ITAU",IF(AND(TRIM(UPPER($I3656))="CONTRATUAL",ISNUMBER(SEARCH("INDIVIDUAL",SUBSTITUTE(UPPER($D3656)," ","")))),"PREMIUM FREE",""))))</f>
        <v/>
      </c>
    </row>
    <row r="3657">
      <c r="AC3657">
        <f>IF($C3657="","",IF(COUNTIF('Códigos Santander (ref)'!$A$2:$A$79,$C3657)&gt;0,"SANTANDER",IF(COUNTIF('Códigos Itaú (ref)'!$A$2:$A$44,$C3657)&gt;0,"ITAU",IF(AND(TRIM(UPPER($I3657))="CONTRATUAL",ISNUMBER(SEARCH("INDIVIDUAL",SUBSTITUTE(UPPER($D3657)," ","")))),"PREMIUM FREE",""))))</f>
        <v/>
      </c>
    </row>
    <row r="3658">
      <c r="AC3658">
        <f>IF($C3658="","",IF(COUNTIF('Códigos Santander (ref)'!$A$2:$A$79,$C3658)&gt;0,"SANTANDER",IF(COUNTIF('Códigos Itaú (ref)'!$A$2:$A$44,$C3658)&gt;0,"ITAU",IF(AND(TRIM(UPPER($I3658))="CONTRATUAL",ISNUMBER(SEARCH("INDIVIDUAL",SUBSTITUTE(UPPER($D3658)," ","")))),"PREMIUM FREE",""))))</f>
        <v/>
      </c>
    </row>
    <row r="3659">
      <c r="AC3659">
        <f>IF($C3659="","",IF(COUNTIF('Códigos Santander (ref)'!$A$2:$A$79,$C3659)&gt;0,"SANTANDER",IF(COUNTIF('Códigos Itaú (ref)'!$A$2:$A$44,$C3659)&gt;0,"ITAU",IF(AND(TRIM(UPPER($I3659))="CONTRATUAL",ISNUMBER(SEARCH("INDIVIDUAL",SUBSTITUTE(UPPER($D3659)," ","")))),"PREMIUM FREE",""))))</f>
        <v/>
      </c>
    </row>
    <row r="3660">
      <c r="AC3660">
        <f>IF($C3660="","",IF(COUNTIF('Códigos Santander (ref)'!$A$2:$A$79,$C3660)&gt;0,"SANTANDER",IF(COUNTIF('Códigos Itaú (ref)'!$A$2:$A$44,$C3660)&gt;0,"ITAU",IF(AND(TRIM(UPPER($I3660))="CONTRATUAL",ISNUMBER(SEARCH("INDIVIDUAL",SUBSTITUTE(UPPER($D3660)," ","")))),"PREMIUM FREE",""))))</f>
        <v/>
      </c>
    </row>
    <row r="3661">
      <c r="AC3661">
        <f>IF($C3661="","",IF(COUNTIF('Códigos Santander (ref)'!$A$2:$A$79,$C3661)&gt;0,"SANTANDER",IF(COUNTIF('Códigos Itaú (ref)'!$A$2:$A$44,$C3661)&gt;0,"ITAU",IF(AND(TRIM(UPPER($I3661))="CONTRATUAL",ISNUMBER(SEARCH("INDIVIDUAL",SUBSTITUTE(UPPER($D3661)," ","")))),"PREMIUM FREE",""))))</f>
        <v/>
      </c>
    </row>
    <row r="3662">
      <c r="AC3662">
        <f>IF($C3662="","",IF(COUNTIF('Códigos Santander (ref)'!$A$2:$A$79,$C3662)&gt;0,"SANTANDER",IF(COUNTIF('Códigos Itaú (ref)'!$A$2:$A$44,$C3662)&gt;0,"ITAU",IF(AND(TRIM(UPPER($I3662))="CONTRATUAL",ISNUMBER(SEARCH("INDIVIDUAL",SUBSTITUTE(UPPER($D3662)," ","")))),"PREMIUM FREE",""))))</f>
        <v/>
      </c>
    </row>
    <row r="3663">
      <c r="AC3663">
        <f>IF($C3663="","",IF(COUNTIF('Códigos Santander (ref)'!$A$2:$A$79,$C3663)&gt;0,"SANTANDER",IF(COUNTIF('Códigos Itaú (ref)'!$A$2:$A$44,$C3663)&gt;0,"ITAU",IF(AND(TRIM(UPPER($I3663))="CONTRATUAL",ISNUMBER(SEARCH("INDIVIDUAL",SUBSTITUTE(UPPER($D3663)," ","")))),"PREMIUM FREE",""))))</f>
        <v/>
      </c>
    </row>
    <row r="3664">
      <c r="AC3664">
        <f>IF($C3664="","",IF(COUNTIF('Códigos Santander (ref)'!$A$2:$A$79,$C3664)&gt;0,"SANTANDER",IF(COUNTIF('Códigos Itaú (ref)'!$A$2:$A$44,$C3664)&gt;0,"ITAU",IF(AND(TRIM(UPPER($I3664))="CONTRATUAL",ISNUMBER(SEARCH("INDIVIDUAL",SUBSTITUTE(UPPER($D3664)," ","")))),"PREMIUM FREE",""))))</f>
        <v/>
      </c>
    </row>
    <row r="3665">
      <c r="AC3665">
        <f>IF($C3665="","",IF(COUNTIF('Códigos Santander (ref)'!$A$2:$A$79,$C3665)&gt;0,"SANTANDER",IF(COUNTIF('Códigos Itaú (ref)'!$A$2:$A$44,$C3665)&gt;0,"ITAU",IF(AND(TRIM(UPPER($I3665))="CONTRATUAL",ISNUMBER(SEARCH("INDIVIDUAL",SUBSTITUTE(UPPER($D3665)," ","")))),"PREMIUM FREE",""))))</f>
        <v/>
      </c>
    </row>
    <row r="3666">
      <c r="AC3666">
        <f>IF($C3666="","",IF(COUNTIF('Códigos Santander (ref)'!$A$2:$A$79,$C3666)&gt;0,"SANTANDER",IF(COUNTIF('Códigos Itaú (ref)'!$A$2:$A$44,$C3666)&gt;0,"ITAU",IF(AND(TRIM(UPPER($I3666))="CONTRATUAL",ISNUMBER(SEARCH("INDIVIDUAL",SUBSTITUTE(UPPER($D3666)," ","")))),"PREMIUM FREE",""))))</f>
        <v/>
      </c>
    </row>
    <row r="3667">
      <c r="AC3667">
        <f>IF($C3667="","",IF(COUNTIF('Códigos Santander (ref)'!$A$2:$A$79,$C3667)&gt;0,"SANTANDER",IF(COUNTIF('Códigos Itaú (ref)'!$A$2:$A$44,$C3667)&gt;0,"ITAU",IF(AND(TRIM(UPPER($I3667))="CONTRATUAL",ISNUMBER(SEARCH("INDIVIDUAL",SUBSTITUTE(UPPER($D3667)," ","")))),"PREMIUM FREE",""))))</f>
        <v/>
      </c>
    </row>
    <row r="3668">
      <c r="AC3668">
        <f>IF($C3668="","",IF(COUNTIF('Códigos Santander (ref)'!$A$2:$A$79,$C3668)&gt;0,"SANTANDER",IF(COUNTIF('Códigos Itaú (ref)'!$A$2:$A$44,$C3668)&gt;0,"ITAU",IF(AND(TRIM(UPPER($I3668))="CONTRATUAL",ISNUMBER(SEARCH("INDIVIDUAL",SUBSTITUTE(UPPER($D3668)," ","")))),"PREMIUM FREE",""))))</f>
        <v/>
      </c>
    </row>
    <row r="3669">
      <c r="AC3669">
        <f>IF($C3669="","",IF(COUNTIF('Códigos Santander (ref)'!$A$2:$A$79,$C3669)&gt;0,"SANTANDER",IF(COUNTIF('Códigos Itaú (ref)'!$A$2:$A$44,$C3669)&gt;0,"ITAU",IF(AND(TRIM(UPPER($I3669))="CONTRATUAL",ISNUMBER(SEARCH("INDIVIDUAL",SUBSTITUTE(UPPER($D3669)," ","")))),"PREMIUM FREE",""))))</f>
        <v/>
      </c>
    </row>
    <row r="3670">
      <c r="AC3670">
        <f>IF($C3670="","",IF(COUNTIF('Códigos Santander (ref)'!$A$2:$A$79,$C3670)&gt;0,"SANTANDER",IF(COUNTIF('Códigos Itaú (ref)'!$A$2:$A$44,$C3670)&gt;0,"ITAU",IF(AND(TRIM(UPPER($I3670))="CONTRATUAL",ISNUMBER(SEARCH("INDIVIDUAL",SUBSTITUTE(UPPER($D3670)," ","")))),"PREMIUM FREE",""))))</f>
        <v/>
      </c>
    </row>
    <row r="3671">
      <c r="AC3671">
        <f>IF($C3671="","",IF(COUNTIF('Códigos Santander (ref)'!$A$2:$A$79,$C3671)&gt;0,"SANTANDER",IF(COUNTIF('Códigos Itaú (ref)'!$A$2:$A$44,$C3671)&gt;0,"ITAU",IF(AND(TRIM(UPPER($I3671))="CONTRATUAL",ISNUMBER(SEARCH("INDIVIDUAL",SUBSTITUTE(UPPER($D3671)," ","")))),"PREMIUM FREE",""))))</f>
        <v/>
      </c>
    </row>
    <row r="3672">
      <c r="AC3672">
        <f>IF($C3672="","",IF(COUNTIF('Códigos Santander (ref)'!$A$2:$A$79,$C3672)&gt;0,"SANTANDER",IF(COUNTIF('Códigos Itaú (ref)'!$A$2:$A$44,$C3672)&gt;0,"ITAU",IF(AND(TRIM(UPPER($I3672))="CONTRATUAL",ISNUMBER(SEARCH("INDIVIDUAL",SUBSTITUTE(UPPER($D3672)," ","")))),"PREMIUM FREE",""))))</f>
        <v/>
      </c>
    </row>
    <row r="3673">
      <c r="AC3673">
        <f>IF($C3673="","",IF(COUNTIF('Códigos Santander (ref)'!$A$2:$A$79,$C3673)&gt;0,"SANTANDER",IF(COUNTIF('Códigos Itaú (ref)'!$A$2:$A$44,$C3673)&gt;0,"ITAU",IF(AND(TRIM(UPPER($I3673))="CONTRATUAL",ISNUMBER(SEARCH("INDIVIDUAL",SUBSTITUTE(UPPER($D3673)," ","")))),"PREMIUM FREE",""))))</f>
        <v/>
      </c>
    </row>
    <row r="3674">
      <c r="AC3674">
        <f>IF($C3674="","",IF(COUNTIF('Códigos Santander (ref)'!$A$2:$A$79,$C3674)&gt;0,"SANTANDER",IF(COUNTIF('Códigos Itaú (ref)'!$A$2:$A$44,$C3674)&gt;0,"ITAU",IF(AND(TRIM(UPPER($I3674))="CONTRATUAL",ISNUMBER(SEARCH("INDIVIDUAL",SUBSTITUTE(UPPER($D3674)," ","")))),"PREMIUM FREE",""))))</f>
        <v/>
      </c>
    </row>
    <row r="3675">
      <c r="AC3675">
        <f>IF($C3675="","",IF(COUNTIF('Códigos Santander (ref)'!$A$2:$A$79,$C3675)&gt;0,"SANTANDER",IF(COUNTIF('Códigos Itaú (ref)'!$A$2:$A$44,$C3675)&gt;0,"ITAU",IF(AND(TRIM(UPPER($I3675))="CONTRATUAL",ISNUMBER(SEARCH("INDIVIDUAL",SUBSTITUTE(UPPER($D3675)," ","")))),"PREMIUM FREE",""))))</f>
        <v/>
      </c>
    </row>
    <row r="3676">
      <c r="AC3676">
        <f>IF($C3676="","",IF(COUNTIF('Códigos Santander (ref)'!$A$2:$A$79,$C3676)&gt;0,"SANTANDER",IF(COUNTIF('Códigos Itaú (ref)'!$A$2:$A$44,$C3676)&gt;0,"ITAU",IF(AND(TRIM(UPPER($I3676))="CONTRATUAL",ISNUMBER(SEARCH("INDIVIDUAL",SUBSTITUTE(UPPER($D3676)," ","")))),"PREMIUM FREE",""))))</f>
        <v/>
      </c>
    </row>
    <row r="3677">
      <c r="AC3677">
        <f>IF($C3677="","",IF(COUNTIF('Códigos Santander (ref)'!$A$2:$A$79,$C3677)&gt;0,"SANTANDER",IF(COUNTIF('Códigos Itaú (ref)'!$A$2:$A$44,$C3677)&gt;0,"ITAU",IF(AND(TRIM(UPPER($I3677))="CONTRATUAL",ISNUMBER(SEARCH("INDIVIDUAL",SUBSTITUTE(UPPER($D3677)," ","")))),"PREMIUM FREE",""))))</f>
        <v/>
      </c>
    </row>
    <row r="3678">
      <c r="AC3678">
        <f>IF($C3678="","",IF(COUNTIF('Códigos Santander (ref)'!$A$2:$A$79,$C3678)&gt;0,"SANTANDER",IF(COUNTIF('Códigos Itaú (ref)'!$A$2:$A$44,$C3678)&gt;0,"ITAU",IF(AND(TRIM(UPPER($I3678))="CONTRATUAL",ISNUMBER(SEARCH("INDIVIDUAL",SUBSTITUTE(UPPER($D3678)," ","")))),"PREMIUM FREE",""))))</f>
        <v/>
      </c>
    </row>
    <row r="3679">
      <c r="AC3679">
        <f>IF($C3679="","",IF(COUNTIF('Códigos Santander (ref)'!$A$2:$A$79,$C3679)&gt;0,"SANTANDER",IF(COUNTIF('Códigos Itaú (ref)'!$A$2:$A$44,$C3679)&gt;0,"ITAU",IF(AND(TRIM(UPPER($I3679))="CONTRATUAL",ISNUMBER(SEARCH("INDIVIDUAL",SUBSTITUTE(UPPER($D3679)," ","")))),"PREMIUM FREE",""))))</f>
        <v/>
      </c>
    </row>
    <row r="3680">
      <c r="AC3680">
        <f>IF($C3680="","",IF(COUNTIF('Códigos Santander (ref)'!$A$2:$A$79,$C3680)&gt;0,"SANTANDER",IF(COUNTIF('Códigos Itaú (ref)'!$A$2:$A$44,$C3680)&gt;0,"ITAU",IF(AND(TRIM(UPPER($I3680))="CONTRATUAL",ISNUMBER(SEARCH("INDIVIDUAL",SUBSTITUTE(UPPER($D3680)," ","")))),"PREMIUM FREE",""))))</f>
        <v/>
      </c>
    </row>
    <row r="3681">
      <c r="AC3681">
        <f>IF($C3681="","",IF(COUNTIF('Códigos Santander (ref)'!$A$2:$A$79,$C3681)&gt;0,"SANTANDER",IF(COUNTIF('Códigos Itaú (ref)'!$A$2:$A$44,$C3681)&gt;0,"ITAU",IF(AND(TRIM(UPPER($I3681))="CONTRATUAL",ISNUMBER(SEARCH("INDIVIDUAL",SUBSTITUTE(UPPER($D3681)," ","")))),"PREMIUM FREE",""))))</f>
        <v/>
      </c>
    </row>
    <row r="3682">
      <c r="AC3682">
        <f>IF($C3682="","",IF(COUNTIF('Códigos Santander (ref)'!$A$2:$A$79,$C3682)&gt;0,"SANTANDER",IF(COUNTIF('Códigos Itaú (ref)'!$A$2:$A$44,$C3682)&gt;0,"ITAU",IF(AND(TRIM(UPPER($I3682))="CONTRATUAL",ISNUMBER(SEARCH("INDIVIDUAL",SUBSTITUTE(UPPER($D3682)," ","")))),"PREMIUM FREE",""))))</f>
        <v/>
      </c>
    </row>
    <row r="3683">
      <c r="AC3683">
        <f>IF($C3683="","",IF(COUNTIF('Códigos Santander (ref)'!$A$2:$A$79,$C3683)&gt;0,"SANTANDER",IF(COUNTIF('Códigos Itaú (ref)'!$A$2:$A$44,$C3683)&gt;0,"ITAU",IF(AND(TRIM(UPPER($I3683))="CONTRATUAL",ISNUMBER(SEARCH("INDIVIDUAL",SUBSTITUTE(UPPER($D3683)," ","")))),"PREMIUM FREE",""))))</f>
        <v/>
      </c>
    </row>
    <row r="3684">
      <c r="AC3684">
        <f>IF($C3684="","",IF(COUNTIF('Códigos Santander (ref)'!$A$2:$A$79,$C3684)&gt;0,"SANTANDER",IF(COUNTIF('Códigos Itaú (ref)'!$A$2:$A$44,$C3684)&gt;0,"ITAU",IF(AND(TRIM(UPPER($I3684))="CONTRATUAL",ISNUMBER(SEARCH("INDIVIDUAL",SUBSTITUTE(UPPER($D3684)," ","")))),"PREMIUM FREE",""))))</f>
        <v/>
      </c>
    </row>
    <row r="3685">
      <c r="AC3685">
        <f>IF($C3685="","",IF(COUNTIF('Códigos Santander (ref)'!$A$2:$A$79,$C3685)&gt;0,"SANTANDER",IF(COUNTIF('Códigos Itaú (ref)'!$A$2:$A$44,$C3685)&gt;0,"ITAU",IF(AND(TRIM(UPPER($I3685))="CONTRATUAL",ISNUMBER(SEARCH("INDIVIDUAL",SUBSTITUTE(UPPER($D3685)," ","")))),"PREMIUM FREE",""))))</f>
        <v/>
      </c>
    </row>
    <row r="3686">
      <c r="AC3686">
        <f>IF($C3686="","",IF(COUNTIF('Códigos Santander (ref)'!$A$2:$A$79,$C3686)&gt;0,"SANTANDER",IF(COUNTIF('Códigos Itaú (ref)'!$A$2:$A$44,$C3686)&gt;0,"ITAU",IF(AND(TRIM(UPPER($I3686))="CONTRATUAL",ISNUMBER(SEARCH("INDIVIDUAL",SUBSTITUTE(UPPER($D3686)," ","")))),"PREMIUM FREE",""))))</f>
        <v/>
      </c>
    </row>
    <row r="3687">
      <c r="AC3687">
        <f>IF($C3687="","",IF(COUNTIF('Códigos Santander (ref)'!$A$2:$A$79,$C3687)&gt;0,"SANTANDER",IF(COUNTIF('Códigos Itaú (ref)'!$A$2:$A$44,$C3687)&gt;0,"ITAU",IF(AND(TRIM(UPPER($I3687))="CONTRATUAL",ISNUMBER(SEARCH("INDIVIDUAL",SUBSTITUTE(UPPER($D3687)," ","")))),"PREMIUM FREE",""))))</f>
        <v/>
      </c>
    </row>
    <row r="3688">
      <c r="AC3688">
        <f>IF($C3688="","",IF(COUNTIF('Códigos Santander (ref)'!$A$2:$A$79,$C3688)&gt;0,"SANTANDER",IF(COUNTIF('Códigos Itaú (ref)'!$A$2:$A$44,$C3688)&gt;0,"ITAU",IF(AND(TRIM(UPPER($I3688))="CONTRATUAL",ISNUMBER(SEARCH("INDIVIDUAL",SUBSTITUTE(UPPER($D3688)," ","")))),"PREMIUM FREE",""))))</f>
        <v/>
      </c>
    </row>
    <row r="3689">
      <c r="AC3689">
        <f>IF($C3689="","",IF(COUNTIF('Códigos Santander (ref)'!$A$2:$A$79,$C3689)&gt;0,"SANTANDER",IF(COUNTIF('Códigos Itaú (ref)'!$A$2:$A$44,$C3689)&gt;0,"ITAU",IF(AND(TRIM(UPPER($I3689))="CONTRATUAL",ISNUMBER(SEARCH("INDIVIDUAL",SUBSTITUTE(UPPER($D3689)," ","")))),"PREMIUM FREE",""))))</f>
        <v/>
      </c>
    </row>
    <row r="3690">
      <c r="AC3690">
        <f>IF($C3690="","",IF(COUNTIF('Códigos Santander (ref)'!$A$2:$A$79,$C3690)&gt;0,"SANTANDER",IF(COUNTIF('Códigos Itaú (ref)'!$A$2:$A$44,$C3690)&gt;0,"ITAU",IF(AND(TRIM(UPPER($I3690))="CONTRATUAL",ISNUMBER(SEARCH("INDIVIDUAL",SUBSTITUTE(UPPER($D3690)," ","")))),"PREMIUM FREE",""))))</f>
        <v/>
      </c>
    </row>
    <row r="3691">
      <c r="AC3691">
        <f>IF($C3691="","",IF(COUNTIF('Códigos Santander (ref)'!$A$2:$A$79,$C3691)&gt;0,"SANTANDER",IF(COUNTIF('Códigos Itaú (ref)'!$A$2:$A$44,$C3691)&gt;0,"ITAU",IF(AND(TRIM(UPPER($I3691))="CONTRATUAL",ISNUMBER(SEARCH("INDIVIDUAL",SUBSTITUTE(UPPER($D3691)," ","")))),"PREMIUM FREE",""))))</f>
        <v/>
      </c>
    </row>
    <row r="3692">
      <c r="AC3692">
        <f>IF($C3692="","",IF(COUNTIF('Códigos Santander (ref)'!$A$2:$A$79,$C3692)&gt;0,"SANTANDER",IF(COUNTIF('Códigos Itaú (ref)'!$A$2:$A$44,$C3692)&gt;0,"ITAU",IF(AND(TRIM(UPPER($I3692))="CONTRATUAL",ISNUMBER(SEARCH("INDIVIDUAL",SUBSTITUTE(UPPER($D3692)," ","")))),"PREMIUM FREE",""))))</f>
        <v/>
      </c>
    </row>
    <row r="3693">
      <c r="AC3693">
        <f>IF($C3693="","",IF(COUNTIF('Códigos Santander (ref)'!$A$2:$A$79,$C3693)&gt;0,"SANTANDER",IF(COUNTIF('Códigos Itaú (ref)'!$A$2:$A$44,$C3693)&gt;0,"ITAU",IF(AND(TRIM(UPPER($I3693))="CONTRATUAL",ISNUMBER(SEARCH("INDIVIDUAL",SUBSTITUTE(UPPER($D3693)," ","")))),"PREMIUM FREE",""))))</f>
        <v/>
      </c>
    </row>
    <row r="3694">
      <c r="AC3694">
        <f>IF($C3694="","",IF(COUNTIF('Códigos Santander (ref)'!$A$2:$A$79,$C3694)&gt;0,"SANTANDER",IF(COUNTIF('Códigos Itaú (ref)'!$A$2:$A$44,$C3694)&gt;0,"ITAU",IF(AND(TRIM(UPPER($I3694))="CONTRATUAL",ISNUMBER(SEARCH("INDIVIDUAL",SUBSTITUTE(UPPER($D3694)," ","")))),"PREMIUM FREE",""))))</f>
        <v/>
      </c>
    </row>
    <row r="3695">
      <c r="AC3695">
        <f>IF($C3695="","",IF(COUNTIF('Códigos Santander (ref)'!$A$2:$A$79,$C3695)&gt;0,"SANTANDER",IF(COUNTIF('Códigos Itaú (ref)'!$A$2:$A$44,$C3695)&gt;0,"ITAU",IF(AND(TRIM(UPPER($I3695))="CONTRATUAL",ISNUMBER(SEARCH("INDIVIDUAL",SUBSTITUTE(UPPER($D3695)," ","")))),"PREMIUM FREE",""))))</f>
        <v/>
      </c>
    </row>
    <row r="3696">
      <c r="AC3696">
        <f>IF($C3696="","",IF(COUNTIF('Códigos Santander (ref)'!$A$2:$A$79,$C3696)&gt;0,"SANTANDER",IF(COUNTIF('Códigos Itaú (ref)'!$A$2:$A$44,$C3696)&gt;0,"ITAU",IF(AND(TRIM(UPPER($I3696))="CONTRATUAL",ISNUMBER(SEARCH("INDIVIDUAL",SUBSTITUTE(UPPER($D3696)," ","")))),"PREMIUM FREE",""))))</f>
        <v/>
      </c>
    </row>
    <row r="3697">
      <c r="AC3697">
        <f>IF($C3697="","",IF(COUNTIF('Códigos Santander (ref)'!$A$2:$A$79,$C3697)&gt;0,"SANTANDER",IF(COUNTIF('Códigos Itaú (ref)'!$A$2:$A$44,$C3697)&gt;0,"ITAU",IF(AND(TRIM(UPPER($I3697))="CONTRATUAL",ISNUMBER(SEARCH("INDIVIDUAL",SUBSTITUTE(UPPER($D3697)," ","")))),"PREMIUM FREE",""))))</f>
        <v/>
      </c>
    </row>
    <row r="3698">
      <c r="AC3698">
        <f>IF($C3698="","",IF(COUNTIF('Códigos Santander (ref)'!$A$2:$A$79,$C3698)&gt;0,"SANTANDER",IF(COUNTIF('Códigos Itaú (ref)'!$A$2:$A$44,$C3698)&gt;0,"ITAU",IF(AND(TRIM(UPPER($I3698))="CONTRATUAL",ISNUMBER(SEARCH("INDIVIDUAL",SUBSTITUTE(UPPER($D3698)," ","")))),"PREMIUM FREE",""))))</f>
        <v/>
      </c>
    </row>
    <row r="3699">
      <c r="AC3699">
        <f>IF($C3699="","",IF(COUNTIF('Códigos Santander (ref)'!$A$2:$A$79,$C3699)&gt;0,"SANTANDER",IF(COUNTIF('Códigos Itaú (ref)'!$A$2:$A$44,$C3699)&gt;0,"ITAU",IF(AND(TRIM(UPPER($I3699))="CONTRATUAL",ISNUMBER(SEARCH("INDIVIDUAL",SUBSTITUTE(UPPER($D3699)," ","")))),"PREMIUM FREE",""))))</f>
        <v/>
      </c>
    </row>
    <row r="3700">
      <c r="AC3700">
        <f>IF($C3700="","",IF(COUNTIF('Códigos Santander (ref)'!$A$2:$A$79,$C3700)&gt;0,"SANTANDER",IF(COUNTIF('Códigos Itaú (ref)'!$A$2:$A$44,$C3700)&gt;0,"ITAU",IF(AND(TRIM(UPPER($I3700))="CONTRATUAL",ISNUMBER(SEARCH("INDIVIDUAL",SUBSTITUTE(UPPER($D3700)," ","")))),"PREMIUM FREE",""))))</f>
        <v/>
      </c>
    </row>
    <row r="3701">
      <c r="AC3701">
        <f>IF($C3701="","",IF(COUNTIF('Códigos Santander (ref)'!$A$2:$A$79,$C3701)&gt;0,"SANTANDER",IF(COUNTIF('Códigos Itaú (ref)'!$A$2:$A$44,$C3701)&gt;0,"ITAU",IF(AND(TRIM(UPPER($I3701))="CONTRATUAL",ISNUMBER(SEARCH("INDIVIDUAL",SUBSTITUTE(UPPER($D3701)," ","")))),"PREMIUM FREE",""))))</f>
        <v/>
      </c>
    </row>
    <row r="3702">
      <c r="AC3702">
        <f>IF($C3702="","",IF(COUNTIF('Códigos Santander (ref)'!$A$2:$A$79,$C3702)&gt;0,"SANTANDER",IF(COUNTIF('Códigos Itaú (ref)'!$A$2:$A$44,$C3702)&gt;0,"ITAU",IF(AND(TRIM(UPPER($I3702))="CONTRATUAL",ISNUMBER(SEARCH("INDIVIDUAL",SUBSTITUTE(UPPER($D3702)," ","")))),"PREMIUM FREE",""))))</f>
        <v/>
      </c>
    </row>
    <row r="3703">
      <c r="AC3703">
        <f>IF($C3703="","",IF(COUNTIF('Códigos Santander (ref)'!$A$2:$A$79,$C3703)&gt;0,"SANTANDER",IF(COUNTIF('Códigos Itaú (ref)'!$A$2:$A$44,$C3703)&gt;0,"ITAU",IF(AND(TRIM(UPPER($I3703))="CONTRATUAL",ISNUMBER(SEARCH("INDIVIDUAL",SUBSTITUTE(UPPER($D3703)," ","")))),"PREMIUM FREE",""))))</f>
        <v/>
      </c>
    </row>
    <row r="3704">
      <c r="AC3704">
        <f>IF($C3704="","",IF(COUNTIF('Códigos Santander (ref)'!$A$2:$A$79,$C3704)&gt;0,"SANTANDER",IF(COUNTIF('Códigos Itaú (ref)'!$A$2:$A$44,$C3704)&gt;0,"ITAU",IF(AND(TRIM(UPPER($I3704))="CONTRATUAL",ISNUMBER(SEARCH("INDIVIDUAL",SUBSTITUTE(UPPER($D3704)," ","")))),"PREMIUM FREE",""))))</f>
        <v/>
      </c>
    </row>
    <row r="3705">
      <c r="AC3705">
        <f>IF($C3705="","",IF(COUNTIF('Códigos Santander (ref)'!$A$2:$A$79,$C3705)&gt;0,"SANTANDER",IF(COUNTIF('Códigos Itaú (ref)'!$A$2:$A$44,$C3705)&gt;0,"ITAU",IF(AND(TRIM(UPPER($I3705))="CONTRATUAL",ISNUMBER(SEARCH("INDIVIDUAL",SUBSTITUTE(UPPER($D3705)," ","")))),"PREMIUM FREE",""))))</f>
        <v/>
      </c>
    </row>
    <row r="3706">
      <c r="AC3706">
        <f>IF($C3706="","",IF(COUNTIF('Códigos Santander (ref)'!$A$2:$A$79,$C3706)&gt;0,"SANTANDER",IF(COUNTIF('Códigos Itaú (ref)'!$A$2:$A$44,$C3706)&gt;0,"ITAU",IF(AND(TRIM(UPPER($I3706))="CONTRATUAL",ISNUMBER(SEARCH("INDIVIDUAL",SUBSTITUTE(UPPER($D3706)," ","")))),"PREMIUM FREE",""))))</f>
        <v/>
      </c>
    </row>
    <row r="3707">
      <c r="AC3707">
        <f>IF($C3707="","",IF(COUNTIF('Códigos Santander (ref)'!$A$2:$A$79,$C3707)&gt;0,"SANTANDER",IF(COUNTIF('Códigos Itaú (ref)'!$A$2:$A$44,$C3707)&gt;0,"ITAU",IF(AND(TRIM(UPPER($I3707))="CONTRATUAL",ISNUMBER(SEARCH("INDIVIDUAL",SUBSTITUTE(UPPER($D3707)," ","")))),"PREMIUM FREE",""))))</f>
        <v/>
      </c>
    </row>
    <row r="3708">
      <c r="AC3708">
        <f>IF($C3708="","",IF(COUNTIF('Códigos Santander (ref)'!$A$2:$A$79,$C3708)&gt;0,"SANTANDER",IF(COUNTIF('Códigos Itaú (ref)'!$A$2:$A$44,$C3708)&gt;0,"ITAU",IF(AND(TRIM(UPPER($I3708))="CONTRATUAL",ISNUMBER(SEARCH("INDIVIDUAL",SUBSTITUTE(UPPER($D3708)," ","")))),"PREMIUM FREE",""))))</f>
        <v/>
      </c>
    </row>
    <row r="3709">
      <c r="AC3709">
        <f>IF($C3709="","",IF(COUNTIF('Códigos Santander (ref)'!$A$2:$A$79,$C3709)&gt;0,"SANTANDER",IF(COUNTIF('Códigos Itaú (ref)'!$A$2:$A$44,$C3709)&gt;0,"ITAU",IF(AND(TRIM(UPPER($I3709))="CONTRATUAL",ISNUMBER(SEARCH("INDIVIDUAL",SUBSTITUTE(UPPER($D3709)," ","")))),"PREMIUM FREE",""))))</f>
        <v/>
      </c>
    </row>
    <row r="3710">
      <c r="AC3710">
        <f>IF($C3710="","",IF(COUNTIF('Códigos Santander (ref)'!$A$2:$A$79,$C3710)&gt;0,"SANTANDER",IF(COUNTIF('Códigos Itaú (ref)'!$A$2:$A$44,$C3710)&gt;0,"ITAU",IF(AND(TRIM(UPPER($I3710))="CONTRATUAL",ISNUMBER(SEARCH("INDIVIDUAL",SUBSTITUTE(UPPER($D3710)," ","")))),"PREMIUM FREE",""))))</f>
        <v/>
      </c>
    </row>
    <row r="3711">
      <c r="AC3711">
        <f>IF($C3711="","",IF(COUNTIF('Códigos Santander (ref)'!$A$2:$A$79,$C3711)&gt;0,"SANTANDER",IF(COUNTIF('Códigos Itaú (ref)'!$A$2:$A$44,$C3711)&gt;0,"ITAU",IF(AND(TRIM(UPPER($I3711))="CONTRATUAL",ISNUMBER(SEARCH("INDIVIDUAL",SUBSTITUTE(UPPER($D3711)," ","")))),"PREMIUM FREE",""))))</f>
        <v/>
      </c>
    </row>
    <row r="3712">
      <c r="AC3712">
        <f>IF($C3712="","",IF(COUNTIF('Códigos Santander (ref)'!$A$2:$A$79,$C3712)&gt;0,"SANTANDER",IF(COUNTIF('Códigos Itaú (ref)'!$A$2:$A$44,$C3712)&gt;0,"ITAU",IF(AND(TRIM(UPPER($I3712))="CONTRATUAL",ISNUMBER(SEARCH("INDIVIDUAL",SUBSTITUTE(UPPER($D3712)," ","")))),"PREMIUM FREE",""))))</f>
        <v/>
      </c>
    </row>
    <row r="3713">
      <c r="AC3713">
        <f>IF($C3713="","",IF(COUNTIF('Códigos Santander (ref)'!$A$2:$A$79,$C3713)&gt;0,"SANTANDER",IF(COUNTIF('Códigos Itaú (ref)'!$A$2:$A$44,$C3713)&gt;0,"ITAU",IF(AND(TRIM(UPPER($I3713))="CONTRATUAL",ISNUMBER(SEARCH("INDIVIDUAL",SUBSTITUTE(UPPER($D3713)," ","")))),"PREMIUM FREE",""))))</f>
        <v/>
      </c>
    </row>
    <row r="3714">
      <c r="AC3714">
        <f>IF($C3714="","",IF(COUNTIF('Códigos Santander (ref)'!$A$2:$A$79,$C3714)&gt;0,"SANTANDER",IF(COUNTIF('Códigos Itaú (ref)'!$A$2:$A$44,$C3714)&gt;0,"ITAU",IF(AND(TRIM(UPPER($I3714))="CONTRATUAL",ISNUMBER(SEARCH("INDIVIDUAL",SUBSTITUTE(UPPER($D3714)," ","")))),"PREMIUM FREE",""))))</f>
        <v/>
      </c>
    </row>
    <row r="3715">
      <c r="AC3715">
        <f>IF($C3715="","",IF(COUNTIF('Códigos Santander (ref)'!$A$2:$A$79,$C3715)&gt;0,"SANTANDER",IF(COUNTIF('Códigos Itaú (ref)'!$A$2:$A$44,$C3715)&gt;0,"ITAU",IF(AND(TRIM(UPPER($I3715))="CONTRATUAL",ISNUMBER(SEARCH("INDIVIDUAL",SUBSTITUTE(UPPER($D3715)," ","")))),"PREMIUM FREE",""))))</f>
        <v/>
      </c>
    </row>
    <row r="3716">
      <c r="AC3716">
        <f>IF($C3716="","",IF(COUNTIF('Códigos Santander (ref)'!$A$2:$A$79,$C3716)&gt;0,"SANTANDER",IF(COUNTIF('Códigos Itaú (ref)'!$A$2:$A$44,$C3716)&gt;0,"ITAU",IF(AND(TRIM(UPPER($I3716))="CONTRATUAL",ISNUMBER(SEARCH("INDIVIDUAL",SUBSTITUTE(UPPER($D3716)," ","")))),"PREMIUM FREE",""))))</f>
        <v/>
      </c>
    </row>
    <row r="3717">
      <c r="AC3717">
        <f>IF($C3717="","",IF(COUNTIF('Códigos Santander (ref)'!$A$2:$A$79,$C3717)&gt;0,"SANTANDER",IF(COUNTIF('Códigos Itaú (ref)'!$A$2:$A$44,$C3717)&gt;0,"ITAU",IF(AND(TRIM(UPPER($I3717))="CONTRATUAL",ISNUMBER(SEARCH("INDIVIDUAL",SUBSTITUTE(UPPER($D3717)," ","")))),"PREMIUM FREE",""))))</f>
        <v/>
      </c>
    </row>
    <row r="3718">
      <c r="AC3718">
        <f>IF($C3718="","",IF(COUNTIF('Códigos Santander (ref)'!$A$2:$A$79,$C3718)&gt;0,"SANTANDER",IF(COUNTIF('Códigos Itaú (ref)'!$A$2:$A$44,$C3718)&gt;0,"ITAU",IF(AND(TRIM(UPPER($I3718))="CONTRATUAL",ISNUMBER(SEARCH("INDIVIDUAL",SUBSTITUTE(UPPER($D3718)," ","")))),"PREMIUM FREE",""))))</f>
        <v/>
      </c>
    </row>
    <row r="3719">
      <c r="AC3719">
        <f>IF($C3719="","",IF(COUNTIF('Códigos Santander (ref)'!$A$2:$A$79,$C3719)&gt;0,"SANTANDER",IF(COUNTIF('Códigos Itaú (ref)'!$A$2:$A$44,$C3719)&gt;0,"ITAU",IF(AND(TRIM(UPPER($I3719))="CONTRATUAL",ISNUMBER(SEARCH("INDIVIDUAL",SUBSTITUTE(UPPER($D3719)," ","")))),"PREMIUM FREE",""))))</f>
        <v/>
      </c>
    </row>
    <row r="3720">
      <c r="AC3720">
        <f>IF($C3720="","",IF(COUNTIF('Códigos Santander (ref)'!$A$2:$A$79,$C3720)&gt;0,"SANTANDER",IF(COUNTIF('Códigos Itaú (ref)'!$A$2:$A$44,$C3720)&gt;0,"ITAU",IF(AND(TRIM(UPPER($I3720))="CONTRATUAL",ISNUMBER(SEARCH("INDIVIDUAL",SUBSTITUTE(UPPER($D3720)," ","")))),"PREMIUM FREE",""))))</f>
        <v/>
      </c>
    </row>
    <row r="3721">
      <c r="AC3721">
        <f>IF($C3721="","",IF(COUNTIF('Códigos Santander (ref)'!$A$2:$A$79,$C3721)&gt;0,"SANTANDER",IF(COUNTIF('Códigos Itaú (ref)'!$A$2:$A$44,$C3721)&gt;0,"ITAU",IF(AND(TRIM(UPPER($I3721))="CONTRATUAL",ISNUMBER(SEARCH("INDIVIDUAL",SUBSTITUTE(UPPER($D3721)," ","")))),"PREMIUM FREE",""))))</f>
        <v/>
      </c>
    </row>
    <row r="3722">
      <c r="AC3722">
        <f>IF($C3722="","",IF(COUNTIF('Códigos Santander (ref)'!$A$2:$A$79,$C3722)&gt;0,"SANTANDER",IF(COUNTIF('Códigos Itaú (ref)'!$A$2:$A$44,$C3722)&gt;0,"ITAU",IF(AND(TRIM(UPPER($I3722))="CONTRATUAL",ISNUMBER(SEARCH("INDIVIDUAL",SUBSTITUTE(UPPER($D3722)," ","")))),"PREMIUM FREE",""))))</f>
        <v/>
      </c>
    </row>
    <row r="3723">
      <c r="AC3723">
        <f>IF($C3723="","",IF(COUNTIF('Códigos Santander (ref)'!$A$2:$A$79,$C3723)&gt;0,"SANTANDER",IF(COUNTIF('Códigos Itaú (ref)'!$A$2:$A$44,$C3723)&gt;0,"ITAU",IF(AND(TRIM(UPPER($I3723))="CONTRATUAL",ISNUMBER(SEARCH("INDIVIDUAL",SUBSTITUTE(UPPER($D3723)," ","")))),"PREMIUM FREE",""))))</f>
        <v/>
      </c>
    </row>
    <row r="3724">
      <c r="AC3724">
        <f>IF($C3724="","",IF(COUNTIF('Códigos Santander (ref)'!$A$2:$A$79,$C3724)&gt;0,"SANTANDER",IF(COUNTIF('Códigos Itaú (ref)'!$A$2:$A$44,$C3724)&gt;0,"ITAU",IF(AND(TRIM(UPPER($I3724))="CONTRATUAL",ISNUMBER(SEARCH("INDIVIDUAL",SUBSTITUTE(UPPER($D3724)," ","")))),"PREMIUM FREE",""))))</f>
        <v/>
      </c>
    </row>
    <row r="3725">
      <c r="AC3725">
        <f>IF($C3725="","",IF(COUNTIF('Códigos Santander (ref)'!$A$2:$A$79,$C3725)&gt;0,"SANTANDER",IF(COUNTIF('Códigos Itaú (ref)'!$A$2:$A$44,$C3725)&gt;0,"ITAU",IF(AND(TRIM(UPPER($I3725))="CONTRATUAL",ISNUMBER(SEARCH("INDIVIDUAL",SUBSTITUTE(UPPER($D3725)," ","")))),"PREMIUM FREE",""))))</f>
        <v/>
      </c>
    </row>
    <row r="3726">
      <c r="AC3726">
        <f>IF($C3726="","",IF(COUNTIF('Códigos Santander (ref)'!$A$2:$A$79,$C3726)&gt;0,"SANTANDER",IF(COUNTIF('Códigos Itaú (ref)'!$A$2:$A$44,$C3726)&gt;0,"ITAU",IF(AND(TRIM(UPPER($I3726))="CONTRATUAL",ISNUMBER(SEARCH("INDIVIDUAL",SUBSTITUTE(UPPER($D3726)," ","")))),"PREMIUM FREE",""))))</f>
        <v/>
      </c>
    </row>
    <row r="3727">
      <c r="AC3727">
        <f>IF($C3727="","",IF(COUNTIF('Códigos Santander (ref)'!$A$2:$A$79,$C3727)&gt;0,"SANTANDER",IF(COUNTIF('Códigos Itaú (ref)'!$A$2:$A$44,$C3727)&gt;0,"ITAU",IF(AND(TRIM(UPPER($I3727))="CONTRATUAL",ISNUMBER(SEARCH("INDIVIDUAL",SUBSTITUTE(UPPER($D3727)," ","")))),"PREMIUM FREE",""))))</f>
        <v/>
      </c>
    </row>
    <row r="3728">
      <c r="AC3728">
        <f>IF($C3728="","",IF(COUNTIF('Códigos Santander (ref)'!$A$2:$A$79,$C3728)&gt;0,"SANTANDER",IF(COUNTIF('Códigos Itaú (ref)'!$A$2:$A$44,$C3728)&gt;0,"ITAU",IF(AND(TRIM(UPPER($I3728))="CONTRATUAL",ISNUMBER(SEARCH("INDIVIDUAL",SUBSTITUTE(UPPER($D3728)," ","")))),"PREMIUM FREE",""))))</f>
        <v/>
      </c>
    </row>
    <row r="3729">
      <c r="AC3729">
        <f>IF($C3729="","",IF(COUNTIF('Códigos Santander (ref)'!$A$2:$A$79,$C3729)&gt;0,"SANTANDER",IF(COUNTIF('Códigos Itaú (ref)'!$A$2:$A$44,$C3729)&gt;0,"ITAU",IF(AND(TRIM(UPPER($I3729))="CONTRATUAL",ISNUMBER(SEARCH("INDIVIDUAL",SUBSTITUTE(UPPER($D3729)," ","")))),"PREMIUM FREE",""))))</f>
        <v/>
      </c>
    </row>
    <row r="3730">
      <c r="AC3730">
        <f>IF($C3730="","",IF(COUNTIF('Códigos Santander (ref)'!$A$2:$A$79,$C3730)&gt;0,"SANTANDER",IF(COUNTIF('Códigos Itaú (ref)'!$A$2:$A$44,$C3730)&gt;0,"ITAU",IF(AND(TRIM(UPPER($I3730))="CONTRATUAL",ISNUMBER(SEARCH("INDIVIDUAL",SUBSTITUTE(UPPER($D3730)," ","")))),"PREMIUM FREE",""))))</f>
        <v/>
      </c>
    </row>
    <row r="3731">
      <c r="AC3731">
        <f>IF($C3731="","",IF(COUNTIF('Códigos Santander (ref)'!$A$2:$A$79,$C3731)&gt;0,"SANTANDER",IF(COUNTIF('Códigos Itaú (ref)'!$A$2:$A$44,$C3731)&gt;0,"ITAU",IF(AND(TRIM(UPPER($I3731))="CONTRATUAL",ISNUMBER(SEARCH("INDIVIDUAL",SUBSTITUTE(UPPER($D3731)," ","")))),"PREMIUM FREE",""))))</f>
        <v/>
      </c>
    </row>
    <row r="3732">
      <c r="AC3732">
        <f>IF($C3732="","",IF(COUNTIF('Códigos Santander (ref)'!$A$2:$A$79,$C3732)&gt;0,"SANTANDER",IF(COUNTIF('Códigos Itaú (ref)'!$A$2:$A$44,$C3732)&gt;0,"ITAU",IF(AND(TRIM(UPPER($I3732))="CONTRATUAL",ISNUMBER(SEARCH("INDIVIDUAL",SUBSTITUTE(UPPER($D3732)," ","")))),"PREMIUM FREE",""))))</f>
        <v/>
      </c>
    </row>
    <row r="3733">
      <c r="AC3733">
        <f>IF($C3733="","",IF(COUNTIF('Códigos Santander (ref)'!$A$2:$A$79,$C3733)&gt;0,"SANTANDER",IF(COUNTIF('Códigos Itaú (ref)'!$A$2:$A$44,$C3733)&gt;0,"ITAU",IF(AND(TRIM(UPPER($I3733))="CONTRATUAL",ISNUMBER(SEARCH("INDIVIDUAL",SUBSTITUTE(UPPER($D3733)," ","")))),"PREMIUM FREE",""))))</f>
        <v/>
      </c>
    </row>
    <row r="3734">
      <c r="AC3734">
        <f>IF($C3734="","",IF(COUNTIF('Códigos Santander (ref)'!$A$2:$A$79,$C3734)&gt;0,"SANTANDER",IF(COUNTIF('Códigos Itaú (ref)'!$A$2:$A$44,$C3734)&gt;0,"ITAU",IF(AND(TRIM(UPPER($I3734))="CONTRATUAL",ISNUMBER(SEARCH("INDIVIDUAL",SUBSTITUTE(UPPER($D3734)," ","")))),"PREMIUM FREE",""))))</f>
        <v/>
      </c>
    </row>
    <row r="3735">
      <c r="AC3735">
        <f>IF($C3735="","",IF(COUNTIF('Códigos Santander (ref)'!$A$2:$A$79,$C3735)&gt;0,"SANTANDER",IF(COUNTIF('Códigos Itaú (ref)'!$A$2:$A$44,$C3735)&gt;0,"ITAU",IF(AND(TRIM(UPPER($I3735))="CONTRATUAL",ISNUMBER(SEARCH("INDIVIDUAL",SUBSTITUTE(UPPER($D3735)," ","")))),"PREMIUM FREE",""))))</f>
        <v/>
      </c>
    </row>
    <row r="3736">
      <c r="AC3736">
        <f>IF($C3736="","",IF(COUNTIF('Códigos Santander (ref)'!$A$2:$A$79,$C3736)&gt;0,"SANTANDER",IF(COUNTIF('Códigos Itaú (ref)'!$A$2:$A$44,$C3736)&gt;0,"ITAU",IF(AND(TRIM(UPPER($I3736))="CONTRATUAL",ISNUMBER(SEARCH("INDIVIDUAL",SUBSTITUTE(UPPER($D3736)," ","")))),"PREMIUM FREE",""))))</f>
        <v/>
      </c>
    </row>
    <row r="3737">
      <c r="AC3737">
        <f>IF($C3737="","",IF(COUNTIF('Códigos Santander (ref)'!$A$2:$A$79,$C3737)&gt;0,"SANTANDER",IF(COUNTIF('Códigos Itaú (ref)'!$A$2:$A$44,$C3737)&gt;0,"ITAU",IF(AND(TRIM(UPPER($I3737))="CONTRATUAL",ISNUMBER(SEARCH("INDIVIDUAL",SUBSTITUTE(UPPER($D3737)," ","")))),"PREMIUM FREE",""))))</f>
        <v/>
      </c>
    </row>
    <row r="3738">
      <c r="AC3738">
        <f>IF($C3738="","",IF(COUNTIF('Códigos Santander (ref)'!$A$2:$A$79,$C3738)&gt;0,"SANTANDER",IF(COUNTIF('Códigos Itaú (ref)'!$A$2:$A$44,$C3738)&gt;0,"ITAU",IF(AND(TRIM(UPPER($I3738))="CONTRATUAL",ISNUMBER(SEARCH("INDIVIDUAL",SUBSTITUTE(UPPER($D3738)," ","")))),"PREMIUM FREE",""))))</f>
        <v/>
      </c>
    </row>
    <row r="3739">
      <c r="AC3739">
        <f>IF($C3739="","",IF(COUNTIF('Códigos Santander (ref)'!$A$2:$A$79,$C3739)&gt;0,"SANTANDER",IF(COUNTIF('Códigos Itaú (ref)'!$A$2:$A$44,$C3739)&gt;0,"ITAU",IF(AND(TRIM(UPPER($I3739))="CONTRATUAL",ISNUMBER(SEARCH("INDIVIDUAL",SUBSTITUTE(UPPER($D3739)," ","")))),"PREMIUM FREE",""))))</f>
        <v/>
      </c>
    </row>
    <row r="3740">
      <c r="AC3740">
        <f>IF($C3740="","",IF(COUNTIF('Códigos Santander (ref)'!$A$2:$A$79,$C3740)&gt;0,"SANTANDER",IF(COUNTIF('Códigos Itaú (ref)'!$A$2:$A$44,$C3740)&gt;0,"ITAU",IF(AND(TRIM(UPPER($I3740))="CONTRATUAL",ISNUMBER(SEARCH("INDIVIDUAL",SUBSTITUTE(UPPER($D3740)," ","")))),"PREMIUM FREE",""))))</f>
        <v/>
      </c>
    </row>
    <row r="3741">
      <c r="AC3741">
        <f>IF($C3741="","",IF(COUNTIF('Códigos Santander (ref)'!$A$2:$A$79,$C3741)&gt;0,"SANTANDER",IF(COUNTIF('Códigos Itaú (ref)'!$A$2:$A$44,$C3741)&gt;0,"ITAU",IF(AND(TRIM(UPPER($I3741))="CONTRATUAL",ISNUMBER(SEARCH("INDIVIDUAL",SUBSTITUTE(UPPER($D3741)," ","")))),"PREMIUM FREE",""))))</f>
        <v/>
      </c>
    </row>
    <row r="3742">
      <c r="AC3742">
        <f>IF($C3742="","",IF(COUNTIF('Códigos Santander (ref)'!$A$2:$A$79,$C3742)&gt;0,"SANTANDER",IF(COUNTIF('Códigos Itaú (ref)'!$A$2:$A$44,$C3742)&gt;0,"ITAU",IF(AND(TRIM(UPPER($I3742))="CONTRATUAL",ISNUMBER(SEARCH("INDIVIDUAL",SUBSTITUTE(UPPER($D3742)," ","")))),"PREMIUM FREE",""))))</f>
        <v/>
      </c>
    </row>
    <row r="3743">
      <c r="AC3743">
        <f>IF($C3743="","",IF(COUNTIF('Códigos Santander (ref)'!$A$2:$A$79,$C3743)&gt;0,"SANTANDER",IF(COUNTIF('Códigos Itaú (ref)'!$A$2:$A$44,$C3743)&gt;0,"ITAU",IF(AND(TRIM(UPPER($I3743))="CONTRATUAL",ISNUMBER(SEARCH("INDIVIDUAL",SUBSTITUTE(UPPER($D3743)," ","")))),"PREMIUM FREE",""))))</f>
        <v/>
      </c>
    </row>
    <row r="3744">
      <c r="AC3744">
        <f>IF($C3744="","",IF(COUNTIF('Códigos Santander (ref)'!$A$2:$A$79,$C3744)&gt;0,"SANTANDER",IF(COUNTIF('Códigos Itaú (ref)'!$A$2:$A$44,$C3744)&gt;0,"ITAU",IF(AND(TRIM(UPPER($I3744))="CONTRATUAL",ISNUMBER(SEARCH("INDIVIDUAL",SUBSTITUTE(UPPER($D3744)," ","")))),"PREMIUM FREE",""))))</f>
        <v/>
      </c>
    </row>
    <row r="3745">
      <c r="AC3745">
        <f>IF($C3745="","",IF(COUNTIF('Códigos Santander (ref)'!$A$2:$A$79,$C3745)&gt;0,"SANTANDER",IF(COUNTIF('Códigos Itaú (ref)'!$A$2:$A$44,$C3745)&gt;0,"ITAU",IF(AND(TRIM(UPPER($I3745))="CONTRATUAL",ISNUMBER(SEARCH("INDIVIDUAL",SUBSTITUTE(UPPER($D3745)," ","")))),"PREMIUM FREE",""))))</f>
        <v/>
      </c>
    </row>
    <row r="3746">
      <c r="AC3746">
        <f>IF($C3746="","",IF(COUNTIF('Códigos Santander (ref)'!$A$2:$A$79,$C3746)&gt;0,"SANTANDER",IF(COUNTIF('Códigos Itaú (ref)'!$A$2:$A$44,$C3746)&gt;0,"ITAU",IF(AND(TRIM(UPPER($I3746))="CONTRATUAL",ISNUMBER(SEARCH("INDIVIDUAL",SUBSTITUTE(UPPER($D3746)," ","")))),"PREMIUM FREE",""))))</f>
        <v/>
      </c>
    </row>
    <row r="3747">
      <c r="AC3747">
        <f>IF($C3747="","",IF(COUNTIF('Códigos Santander (ref)'!$A$2:$A$79,$C3747)&gt;0,"SANTANDER",IF(COUNTIF('Códigos Itaú (ref)'!$A$2:$A$44,$C3747)&gt;0,"ITAU",IF(AND(TRIM(UPPER($I3747))="CONTRATUAL",ISNUMBER(SEARCH("INDIVIDUAL",SUBSTITUTE(UPPER($D3747)," ","")))),"PREMIUM FREE",""))))</f>
        <v/>
      </c>
    </row>
    <row r="3748">
      <c r="AC3748">
        <f>IF($C3748="","",IF(COUNTIF('Códigos Santander (ref)'!$A$2:$A$79,$C3748)&gt;0,"SANTANDER",IF(COUNTIF('Códigos Itaú (ref)'!$A$2:$A$44,$C3748)&gt;0,"ITAU",IF(AND(TRIM(UPPER($I3748))="CONTRATUAL",ISNUMBER(SEARCH("INDIVIDUAL",SUBSTITUTE(UPPER($D3748)," ","")))),"PREMIUM FREE",""))))</f>
        <v/>
      </c>
    </row>
    <row r="3749">
      <c r="AC3749">
        <f>IF($C3749="","",IF(COUNTIF('Códigos Santander (ref)'!$A$2:$A$79,$C3749)&gt;0,"SANTANDER",IF(COUNTIF('Códigos Itaú (ref)'!$A$2:$A$44,$C3749)&gt;0,"ITAU",IF(AND(TRIM(UPPER($I3749))="CONTRATUAL",ISNUMBER(SEARCH("INDIVIDUAL",SUBSTITUTE(UPPER($D3749)," ","")))),"PREMIUM FREE",""))))</f>
        <v/>
      </c>
    </row>
    <row r="3750">
      <c r="AC3750">
        <f>IF($C3750="","",IF(COUNTIF('Códigos Santander (ref)'!$A$2:$A$79,$C3750)&gt;0,"SANTANDER",IF(COUNTIF('Códigos Itaú (ref)'!$A$2:$A$44,$C3750)&gt;0,"ITAU",IF(AND(TRIM(UPPER($I3750))="CONTRATUAL",ISNUMBER(SEARCH("INDIVIDUAL",SUBSTITUTE(UPPER($D3750)," ","")))),"PREMIUM FREE",""))))</f>
        <v/>
      </c>
    </row>
    <row r="3751">
      <c r="AC3751">
        <f>IF($C3751="","",IF(COUNTIF('Códigos Santander (ref)'!$A$2:$A$79,$C3751)&gt;0,"SANTANDER",IF(COUNTIF('Códigos Itaú (ref)'!$A$2:$A$44,$C3751)&gt;0,"ITAU",IF(AND(TRIM(UPPER($I3751))="CONTRATUAL",ISNUMBER(SEARCH("INDIVIDUAL",SUBSTITUTE(UPPER($D3751)," ","")))),"PREMIUM FREE",""))))</f>
        <v/>
      </c>
    </row>
    <row r="3752">
      <c r="AC3752">
        <f>IF($C3752="","",IF(COUNTIF('Códigos Santander (ref)'!$A$2:$A$79,$C3752)&gt;0,"SANTANDER",IF(COUNTIF('Códigos Itaú (ref)'!$A$2:$A$44,$C3752)&gt;0,"ITAU",IF(AND(TRIM(UPPER($I3752))="CONTRATUAL",ISNUMBER(SEARCH("INDIVIDUAL",SUBSTITUTE(UPPER($D3752)," ","")))),"PREMIUM FREE",""))))</f>
        <v/>
      </c>
    </row>
    <row r="3753">
      <c r="AC3753">
        <f>IF($C3753="","",IF(COUNTIF('Códigos Santander (ref)'!$A$2:$A$79,$C3753)&gt;0,"SANTANDER",IF(COUNTIF('Códigos Itaú (ref)'!$A$2:$A$44,$C3753)&gt;0,"ITAU",IF(AND(TRIM(UPPER($I3753))="CONTRATUAL",ISNUMBER(SEARCH("INDIVIDUAL",SUBSTITUTE(UPPER($D3753)," ","")))),"PREMIUM FREE",""))))</f>
        <v/>
      </c>
    </row>
    <row r="3754">
      <c r="AC3754">
        <f>IF($C3754="","",IF(COUNTIF('Códigos Santander (ref)'!$A$2:$A$79,$C3754)&gt;0,"SANTANDER",IF(COUNTIF('Códigos Itaú (ref)'!$A$2:$A$44,$C3754)&gt;0,"ITAU",IF(AND(TRIM(UPPER($I3754))="CONTRATUAL",ISNUMBER(SEARCH("INDIVIDUAL",SUBSTITUTE(UPPER($D3754)," ","")))),"PREMIUM FREE",""))))</f>
        <v/>
      </c>
    </row>
    <row r="3755">
      <c r="AC3755">
        <f>IF($C3755="","",IF(COUNTIF('Códigos Santander (ref)'!$A$2:$A$79,$C3755)&gt;0,"SANTANDER",IF(COUNTIF('Códigos Itaú (ref)'!$A$2:$A$44,$C3755)&gt;0,"ITAU",IF(AND(TRIM(UPPER($I3755))="CONTRATUAL",ISNUMBER(SEARCH("INDIVIDUAL",SUBSTITUTE(UPPER($D3755)," ","")))),"PREMIUM FREE",""))))</f>
        <v/>
      </c>
    </row>
    <row r="3756">
      <c r="AC3756">
        <f>IF($C3756="","",IF(COUNTIF('Códigos Santander (ref)'!$A$2:$A$79,$C3756)&gt;0,"SANTANDER",IF(COUNTIF('Códigos Itaú (ref)'!$A$2:$A$44,$C3756)&gt;0,"ITAU",IF(AND(TRIM(UPPER($I3756))="CONTRATUAL",ISNUMBER(SEARCH("INDIVIDUAL",SUBSTITUTE(UPPER($D3756)," ","")))),"PREMIUM FREE",""))))</f>
        <v/>
      </c>
    </row>
    <row r="3757">
      <c r="AC3757">
        <f>IF($C3757="","",IF(COUNTIF('Códigos Santander (ref)'!$A$2:$A$79,$C3757)&gt;0,"SANTANDER",IF(COUNTIF('Códigos Itaú (ref)'!$A$2:$A$44,$C3757)&gt;0,"ITAU",IF(AND(TRIM(UPPER($I3757))="CONTRATUAL",ISNUMBER(SEARCH("INDIVIDUAL",SUBSTITUTE(UPPER($D3757)," ","")))),"PREMIUM FREE",""))))</f>
        <v/>
      </c>
    </row>
    <row r="3758">
      <c r="AC3758">
        <f>IF($C3758="","",IF(COUNTIF('Códigos Santander (ref)'!$A$2:$A$79,$C3758)&gt;0,"SANTANDER",IF(COUNTIF('Códigos Itaú (ref)'!$A$2:$A$44,$C3758)&gt;0,"ITAU",IF(AND(TRIM(UPPER($I3758))="CONTRATUAL",ISNUMBER(SEARCH("INDIVIDUAL",SUBSTITUTE(UPPER($D3758)," ","")))),"PREMIUM FREE",""))))</f>
        <v/>
      </c>
    </row>
    <row r="3759">
      <c r="AC3759">
        <f>IF($C3759="","",IF(COUNTIF('Códigos Santander (ref)'!$A$2:$A$79,$C3759)&gt;0,"SANTANDER",IF(COUNTIF('Códigos Itaú (ref)'!$A$2:$A$44,$C3759)&gt;0,"ITAU",IF(AND(TRIM(UPPER($I3759))="CONTRATUAL",ISNUMBER(SEARCH("INDIVIDUAL",SUBSTITUTE(UPPER($D3759)," ","")))),"PREMIUM FREE",""))))</f>
        <v/>
      </c>
    </row>
    <row r="3760">
      <c r="AC3760">
        <f>IF($C3760="","",IF(COUNTIF('Códigos Santander (ref)'!$A$2:$A$79,$C3760)&gt;0,"SANTANDER",IF(COUNTIF('Códigos Itaú (ref)'!$A$2:$A$44,$C3760)&gt;0,"ITAU",IF(AND(TRIM(UPPER($I3760))="CONTRATUAL",ISNUMBER(SEARCH("INDIVIDUAL",SUBSTITUTE(UPPER($D3760)," ","")))),"PREMIUM FREE",""))))</f>
        <v/>
      </c>
    </row>
    <row r="3761">
      <c r="AC3761">
        <f>IF($C3761="","",IF(COUNTIF('Códigos Santander (ref)'!$A$2:$A$79,$C3761)&gt;0,"SANTANDER",IF(COUNTIF('Códigos Itaú (ref)'!$A$2:$A$44,$C3761)&gt;0,"ITAU",IF(AND(TRIM(UPPER($I3761))="CONTRATUAL",ISNUMBER(SEARCH("INDIVIDUAL",SUBSTITUTE(UPPER($D3761)," ","")))),"PREMIUM FREE",""))))</f>
        <v/>
      </c>
    </row>
    <row r="3762">
      <c r="AC3762">
        <f>IF($C3762="","",IF(COUNTIF('Códigos Santander (ref)'!$A$2:$A$79,$C3762)&gt;0,"SANTANDER",IF(COUNTIF('Códigos Itaú (ref)'!$A$2:$A$44,$C3762)&gt;0,"ITAU",IF(AND(TRIM(UPPER($I3762))="CONTRATUAL",ISNUMBER(SEARCH("INDIVIDUAL",SUBSTITUTE(UPPER($D3762)," ","")))),"PREMIUM FREE",""))))</f>
        <v/>
      </c>
    </row>
    <row r="3763">
      <c r="AC3763">
        <f>IF($C3763="","",IF(COUNTIF('Códigos Santander (ref)'!$A$2:$A$79,$C3763)&gt;0,"SANTANDER",IF(COUNTIF('Códigos Itaú (ref)'!$A$2:$A$44,$C3763)&gt;0,"ITAU",IF(AND(TRIM(UPPER($I3763))="CONTRATUAL",ISNUMBER(SEARCH("INDIVIDUAL",SUBSTITUTE(UPPER($D3763)," ","")))),"PREMIUM FREE",""))))</f>
        <v/>
      </c>
    </row>
    <row r="3764">
      <c r="AC3764">
        <f>IF($C3764="","",IF(COUNTIF('Códigos Santander (ref)'!$A$2:$A$79,$C3764)&gt;0,"SANTANDER",IF(COUNTIF('Códigos Itaú (ref)'!$A$2:$A$44,$C3764)&gt;0,"ITAU",IF(AND(TRIM(UPPER($I3764))="CONTRATUAL",ISNUMBER(SEARCH("INDIVIDUAL",SUBSTITUTE(UPPER($D3764)," ","")))),"PREMIUM FREE",""))))</f>
        <v/>
      </c>
    </row>
    <row r="3765">
      <c r="AC3765">
        <f>IF($C3765="","",IF(COUNTIF('Códigos Santander (ref)'!$A$2:$A$79,$C3765)&gt;0,"SANTANDER",IF(COUNTIF('Códigos Itaú (ref)'!$A$2:$A$44,$C3765)&gt;0,"ITAU",IF(AND(TRIM(UPPER($I3765))="CONTRATUAL",ISNUMBER(SEARCH("INDIVIDUAL",SUBSTITUTE(UPPER($D3765)," ","")))),"PREMIUM FREE",""))))</f>
        <v/>
      </c>
    </row>
    <row r="3766">
      <c r="AC3766">
        <f>IF($C3766="","",IF(COUNTIF('Códigos Santander (ref)'!$A$2:$A$79,$C3766)&gt;0,"SANTANDER",IF(COUNTIF('Códigos Itaú (ref)'!$A$2:$A$44,$C3766)&gt;0,"ITAU",IF(AND(TRIM(UPPER($I3766))="CONTRATUAL",ISNUMBER(SEARCH("INDIVIDUAL",SUBSTITUTE(UPPER($D3766)," ","")))),"PREMIUM FREE",""))))</f>
        <v/>
      </c>
    </row>
    <row r="3767">
      <c r="AC3767">
        <f>IF($C3767="","",IF(COUNTIF('Códigos Santander (ref)'!$A$2:$A$79,$C3767)&gt;0,"SANTANDER",IF(COUNTIF('Códigos Itaú (ref)'!$A$2:$A$44,$C3767)&gt;0,"ITAU",IF(AND(TRIM(UPPER($I3767))="CONTRATUAL",ISNUMBER(SEARCH("INDIVIDUAL",SUBSTITUTE(UPPER($D3767)," ","")))),"PREMIUM FREE",""))))</f>
        <v/>
      </c>
    </row>
    <row r="3768">
      <c r="AC3768">
        <f>IF($C3768="","",IF(COUNTIF('Códigos Santander (ref)'!$A$2:$A$79,$C3768)&gt;0,"SANTANDER",IF(COUNTIF('Códigos Itaú (ref)'!$A$2:$A$44,$C3768)&gt;0,"ITAU",IF(AND(TRIM(UPPER($I3768))="CONTRATUAL",ISNUMBER(SEARCH("INDIVIDUAL",SUBSTITUTE(UPPER($D3768)," ","")))),"PREMIUM FREE",""))))</f>
        <v/>
      </c>
    </row>
    <row r="3769">
      <c r="AC3769">
        <f>IF($C3769="","",IF(COUNTIF('Códigos Santander (ref)'!$A$2:$A$79,$C3769)&gt;0,"SANTANDER",IF(COUNTIF('Códigos Itaú (ref)'!$A$2:$A$44,$C3769)&gt;0,"ITAU",IF(AND(TRIM(UPPER($I3769))="CONTRATUAL",ISNUMBER(SEARCH("INDIVIDUAL",SUBSTITUTE(UPPER($D3769)," ","")))),"PREMIUM FREE",""))))</f>
        <v/>
      </c>
    </row>
    <row r="3770">
      <c r="AC3770">
        <f>IF($C3770="","",IF(COUNTIF('Códigos Santander (ref)'!$A$2:$A$79,$C3770)&gt;0,"SANTANDER",IF(COUNTIF('Códigos Itaú (ref)'!$A$2:$A$44,$C3770)&gt;0,"ITAU",IF(AND(TRIM(UPPER($I3770))="CONTRATUAL",ISNUMBER(SEARCH("INDIVIDUAL",SUBSTITUTE(UPPER($D3770)," ","")))),"PREMIUM FREE",""))))</f>
        <v/>
      </c>
    </row>
    <row r="3771">
      <c r="AC3771">
        <f>IF($C3771="","",IF(COUNTIF('Códigos Santander (ref)'!$A$2:$A$79,$C3771)&gt;0,"SANTANDER",IF(COUNTIF('Códigos Itaú (ref)'!$A$2:$A$44,$C3771)&gt;0,"ITAU",IF(AND(TRIM(UPPER($I3771))="CONTRATUAL",ISNUMBER(SEARCH("INDIVIDUAL",SUBSTITUTE(UPPER($D3771)," ","")))),"PREMIUM FREE",""))))</f>
        <v/>
      </c>
    </row>
    <row r="3772">
      <c r="AC3772">
        <f>IF($C3772="","",IF(COUNTIF('Códigos Santander (ref)'!$A$2:$A$79,$C3772)&gt;0,"SANTANDER",IF(COUNTIF('Códigos Itaú (ref)'!$A$2:$A$44,$C3772)&gt;0,"ITAU",IF(AND(TRIM(UPPER($I3772))="CONTRATUAL",ISNUMBER(SEARCH("INDIVIDUAL",SUBSTITUTE(UPPER($D3772)," ","")))),"PREMIUM FREE",""))))</f>
        <v/>
      </c>
    </row>
    <row r="3773">
      <c r="AC3773">
        <f>IF($C3773="","",IF(COUNTIF('Códigos Santander (ref)'!$A$2:$A$79,$C3773)&gt;0,"SANTANDER",IF(COUNTIF('Códigos Itaú (ref)'!$A$2:$A$44,$C3773)&gt;0,"ITAU",IF(AND(TRIM(UPPER($I3773))="CONTRATUAL",ISNUMBER(SEARCH("INDIVIDUAL",SUBSTITUTE(UPPER($D3773)," ","")))),"PREMIUM FREE",""))))</f>
        <v/>
      </c>
    </row>
    <row r="3774">
      <c r="AC3774">
        <f>IF($C3774="","",IF(COUNTIF('Códigos Santander (ref)'!$A$2:$A$79,$C3774)&gt;0,"SANTANDER",IF(COUNTIF('Códigos Itaú (ref)'!$A$2:$A$44,$C3774)&gt;0,"ITAU",IF(AND(TRIM(UPPER($I3774))="CONTRATUAL",ISNUMBER(SEARCH("INDIVIDUAL",SUBSTITUTE(UPPER($D3774)," ","")))),"PREMIUM FREE",""))))</f>
        <v/>
      </c>
    </row>
    <row r="3775">
      <c r="AC3775">
        <f>IF($C3775="","",IF(COUNTIF('Códigos Santander (ref)'!$A$2:$A$79,$C3775)&gt;0,"SANTANDER",IF(COUNTIF('Códigos Itaú (ref)'!$A$2:$A$44,$C3775)&gt;0,"ITAU",IF(AND(TRIM(UPPER($I3775))="CONTRATUAL",ISNUMBER(SEARCH("INDIVIDUAL",SUBSTITUTE(UPPER($D3775)," ","")))),"PREMIUM FREE",""))))</f>
        <v/>
      </c>
    </row>
    <row r="3776">
      <c r="AC3776">
        <f>IF($C3776="","",IF(COUNTIF('Códigos Santander (ref)'!$A$2:$A$79,$C3776)&gt;0,"SANTANDER",IF(COUNTIF('Códigos Itaú (ref)'!$A$2:$A$44,$C3776)&gt;0,"ITAU",IF(AND(TRIM(UPPER($I3776))="CONTRATUAL",ISNUMBER(SEARCH("INDIVIDUAL",SUBSTITUTE(UPPER($D3776)," ","")))),"PREMIUM FREE",""))))</f>
        <v/>
      </c>
    </row>
    <row r="3777">
      <c r="AC3777">
        <f>IF($C3777="","",IF(COUNTIF('Códigos Santander (ref)'!$A$2:$A$79,$C3777)&gt;0,"SANTANDER",IF(COUNTIF('Códigos Itaú (ref)'!$A$2:$A$44,$C3777)&gt;0,"ITAU",IF(AND(TRIM(UPPER($I3777))="CONTRATUAL",ISNUMBER(SEARCH("INDIVIDUAL",SUBSTITUTE(UPPER($D3777)," ","")))),"PREMIUM FREE",""))))</f>
        <v/>
      </c>
    </row>
    <row r="3778">
      <c r="AC3778">
        <f>IF($C3778="","",IF(COUNTIF('Códigos Santander (ref)'!$A$2:$A$79,$C3778)&gt;0,"SANTANDER",IF(COUNTIF('Códigos Itaú (ref)'!$A$2:$A$44,$C3778)&gt;0,"ITAU",IF(AND(TRIM(UPPER($I3778))="CONTRATUAL",ISNUMBER(SEARCH("INDIVIDUAL",SUBSTITUTE(UPPER($D3778)," ","")))),"PREMIUM FREE",""))))</f>
        <v/>
      </c>
    </row>
    <row r="3779">
      <c r="AC3779">
        <f>IF($C3779="","",IF(COUNTIF('Códigos Santander (ref)'!$A$2:$A$79,$C3779)&gt;0,"SANTANDER",IF(COUNTIF('Códigos Itaú (ref)'!$A$2:$A$44,$C3779)&gt;0,"ITAU",IF(AND(TRIM(UPPER($I3779))="CONTRATUAL",ISNUMBER(SEARCH("INDIVIDUAL",SUBSTITUTE(UPPER($D3779)," ","")))),"PREMIUM FREE",""))))</f>
        <v/>
      </c>
    </row>
    <row r="3780">
      <c r="AC3780">
        <f>IF($C3780="","",IF(COUNTIF('Códigos Santander (ref)'!$A$2:$A$79,$C3780)&gt;0,"SANTANDER",IF(COUNTIF('Códigos Itaú (ref)'!$A$2:$A$44,$C3780)&gt;0,"ITAU",IF(AND(TRIM(UPPER($I3780))="CONTRATUAL",ISNUMBER(SEARCH("INDIVIDUAL",SUBSTITUTE(UPPER($D3780)," ","")))),"PREMIUM FREE",""))))</f>
        <v/>
      </c>
    </row>
    <row r="3781">
      <c r="AC3781">
        <f>IF($C3781="","",IF(COUNTIF('Códigos Santander (ref)'!$A$2:$A$79,$C3781)&gt;0,"SANTANDER",IF(COUNTIF('Códigos Itaú (ref)'!$A$2:$A$44,$C3781)&gt;0,"ITAU",IF(AND(TRIM(UPPER($I3781))="CONTRATUAL",ISNUMBER(SEARCH("INDIVIDUAL",SUBSTITUTE(UPPER($D3781)," ","")))),"PREMIUM FREE",""))))</f>
        <v/>
      </c>
    </row>
    <row r="3782">
      <c r="AC3782">
        <f>IF($C3782="","",IF(COUNTIF('Códigos Santander (ref)'!$A$2:$A$79,$C3782)&gt;0,"SANTANDER",IF(COUNTIF('Códigos Itaú (ref)'!$A$2:$A$44,$C3782)&gt;0,"ITAU",IF(AND(TRIM(UPPER($I3782))="CONTRATUAL",ISNUMBER(SEARCH("INDIVIDUAL",SUBSTITUTE(UPPER($D3782)," ","")))),"PREMIUM FREE",""))))</f>
        <v/>
      </c>
    </row>
    <row r="3783">
      <c r="AC3783">
        <f>IF($C3783="","",IF(COUNTIF('Códigos Santander (ref)'!$A$2:$A$79,$C3783)&gt;0,"SANTANDER",IF(COUNTIF('Códigos Itaú (ref)'!$A$2:$A$44,$C3783)&gt;0,"ITAU",IF(AND(TRIM(UPPER($I3783))="CONTRATUAL",ISNUMBER(SEARCH("INDIVIDUAL",SUBSTITUTE(UPPER($D3783)," ","")))),"PREMIUM FREE",""))))</f>
        <v/>
      </c>
    </row>
    <row r="3784">
      <c r="AC3784">
        <f>IF($C3784="","",IF(COUNTIF('Códigos Santander (ref)'!$A$2:$A$79,$C3784)&gt;0,"SANTANDER",IF(COUNTIF('Códigos Itaú (ref)'!$A$2:$A$44,$C3784)&gt;0,"ITAU",IF(AND(TRIM(UPPER($I3784))="CONTRATUAL",ISNUMBER(SEARCH("INDIVIDUAL",SUBSTITUTE(UPPER($D3784)," ","")))),"PREMIUM FREE",""))))</f>
        <v/>
      </c>
    </row>
    <row r="3785">
      <c r="AC3785">
        <f>IF($C3785="","",IF(COUNTIF('Códigos Santander (ref)'!$A$2:$A$79,$C3785)&gt;0,"SANTANDER",IF(COUNTIF('Códigos Itaú (ref)'!$A$2:$A$44,$C3785)&gt;0,"ITAU",IF(AND(TRIM(UPPER($I3785))="CONTRATUAL",ISNUMBER(SEARCH("INDIVIDUAL",SUBSTITUTE(UPPER($D3785)," ","")))),"PREMIUM FREE",""))))</f>
        <v/>
      </c>
    </row>
    <row r="3786">
      <c r="AC3786">
        <f>IF($C3786="","",IF(COUNTIF('Códigos Santander (ref)'!$A$2:$A$79,$C3786)&gt;0,"SANTANDER",IF(COUNTIF('Códigos Itaú (ref)'!$A$2:$A$44,$C3786)&gt;0,"ITAU",IF(AND(TRIM(UPPER($I3786))="CONTRATUAL",ISNUMBER(SEARCH("INDIVIDUAL",SUBSTITUTE(UPPER($D3786)," ","")))),"PREMIUM FREE",""))))</f>
        <v/>
      </c>
    </row>
    <row r="3787">
      <c r="AC3787">
        <f>IF($C3787="","",IF(COUNTIF('Códigos Santander (ref)'!$A$2:$A$79,$C3787)&gt;0,"SANTANDER",IF(COUNTIF('Códigos Itaú (ref)'!$A$2:$A$44,$C3787)&gt;0,"ITAU",IF(AND(TRIM(UPPER($I3787))="CONTRATUAL",ISNUMBER(SEARCH("INDIVIDUAL",SUBSTITUTE(UPPER($D3787)," ","")))),"PREMIUM FREE",""))))</f>
        <v/>
      </c>
    </row>
    <row r="3788">
      <c r="AC3788">
        <f>IF($C3788="","",IF(COUNTIF('Códigos Santander (ref)'!$A$2:$A$79,$C3788)&gt;0,"SANTANDER",IF(COUNTIF('Códigos Itaú (ref)'!$A$2:$A$44,$C3788)&gt;0,"ITAU",IF(AND(TRIM(UPPER($I3788))="CONTRATUAL",ISNUMBER(SEARCH("INDIVIDUAL",SUBSTITUTE(UPPER($D3788)," ","")))),"PREMIUM FREE",""))))</f>
        <v/>
      </c>
    </row>
    <row r="3789">
      <c r="AC3789">
        <f>IF($C3789="","",IF(COUNTIF('Códigos Santander (ref)'!$A$2:$A$79,$C3789)&gt;0,"SANTANDER",IF(COUNTIF('Códigos Itaú (ref)'!$A$2:$A$44,$C3789)&gt;0,"ITAU",IF(AND(TRIM(UPPER($I3789))="CONTRATUAL",ISNUMBER(SEARCH("INDIVIDUAL",SUBSTITUTE(UPPER($D3789)," ","")))),"PREMIUM FREE",""))))</f>
        <v/>
      </c>
    </row>
    <row r="3790">
      <c r="AC3790">
        <f>IF($C3790="","",IF(COUNTIF('Códigos Santander (ref)'!$A$2:$A$79,$C3790)&gt;0,"SANTANDER",IF(COUNTIF('Códigos Itaú (ref)'!$A$2:$A$44,$C3790)&gt;0,"ITAU",IF(AND(TRIM(UPPER($I3790))="CONTRATUAL",ISNUMBER(SEARCH("INDIVIDUAL",SUBSTITUTE(UPPER($D3790)," ","")))),"PREMIUM FREE",""))))</f>
        <v/>
      </c>
    </row>
    <row r="3791">
      <c r="AC3791">
        <f>IF($C3791="","",IF(COUNTIF('Códigos Santander (ref)'!$A$2:$A$79,$C3791)&gt;0,"SANTANDER",IF(COUNTIF('Códigos Itaú (ref)'!$A$2:$A$44,$C3791)&gt;0,"ITAU",IF(AND(TRIM(UPPER($I3791))="CONTRATUAL",ISNUMBER(SEARCH("INDIVIDUAL",SUBSTITUTE(UPPER($D3791)," ","")))),"PREMIUM FREE",""))))</f>
        <v/>
      </c>
    </row>
    <row r="3792">
      <c r="AC3792">
        <f>IF($C3792="","",IF(COUNTIF('Códigos Santander (ref)'!$A$2:$A$79,$C3792)&gt;0,"SANTANDER",IF(COUNTIF('Códigos Itaú (ref)'!$A$2:$A$44,$C3792)&gt;0,"ITAU",IF(AND(TRIM(UPPER($I3792))="CONTRATUAL",ISNUMBER(SEARCH("INDIVIDUAL",SUBSTITUTE(UPPER($D3792)," ","")))),"PREMIUM FREE",""))))</f>
        <v/>
      </c>
    </row>
    <row r="3793">
      <c r="AC3793">
        <f>IF($C3793="","",IF(COUNTIF('Códigos Santander (ref)'!$A$2:$A$79,$C3793)&gt;0,"SANTANDER",IF(COUNTIF('Códigos Itaú (ref)'!$A$2:$A$44,$C3793)&gt;0,"ITAU",IF(AND(TRIM(UPPER($I3793))="CONTRATUAL",ISNUMBER(SEARCH("INDIVIDUAL",SUBSTITUTE(UPPER($D3793)," ","")))),"PREMIUM FREE",""))))</f>
        <v/>
      </c>
    </row>
    <row r="3794">
      <c r="AC3794">
        <f>IF($C3794="","",IF(COUNTIF('Códigos Santander (ref)'!$A$2:$A$79,$C3794)&gt;0,"SANTANDER",IF(COUNTIF('Códigos Itaú (ref)'!$A$2:$A$44,$C3794)&gt;0,"ITAU",IF(AND(TRIM(UPPER($I3794))="CONTRATUAL",ISNUMBER(SEARCH("INDIVIDUAL",SUBSTITUTE(UPPER($D3794)," ","")))),"PREMIUM FREE",""))))</f>
        <v/>
      </c>
    </row>
    <row r="3795">
      <c r="AC3795">
        <f>IF($C3795="","",IF(COUNTIF('Códigos Santander (ref)'!$A$2:$A$79,$C3795)&gt;0,"SANTANDER",IF(COUNTIF('Códigos Itaú (ref)'!$A$2:$A$44,$C3795)&gt;0,"ITAU",IF(AND(TRIM(UPPER($I3795))="CONTRATUAL",ISNUMBER(SEARCH("INDIVIDUAL",SUBSTITUTE(UPPER($D3795)," ","")))),"PREMIUM FREE",""))))</f>
        <v/>
      </c>
    </row>
    <row r="3796">
      <c r="AC3796">
        <f>IF($C3796="","",IF(COUNTIF('Códigos Santander (ref)'!$A$2:$A$79,$C3796)&gt;0,"SANTANDER",IF(COUNTIF('Códigos Itaú (ref)'!$A$2:$A$44,$C3796)&gt;0,"ITAU",IF(AND(TRIM(UPPER($I3796))="CONTRATUAL",ISNUMBER(SEARCH("INDIVIDUAL",SUBSTITUTE(UPPER($D3796)," ","")))),"PREMIUM FREE",""))))</f>
        <v/>
      </c>
    </row>
    <row r="3797">
      <c r="AC3797">
        <f>IF($C3797="","",IF(COUNTIF('Códigos Santander (ref)'!$A$2:$A$79,$C3797)&gt;0,"SANTANDER",IF(COUNTIF('Códigos Itaú (ref)'!$A$2:$A$44,$C3797)&gt;0,"ITAU",IF(AND(TRIM(UPPER($I3797))="CONTRATUAL",ISNUMBER(SEARCH("INDIVIDUAL",SUBSTITUTE(UPPER($D3797)," ","")))),"PREMIUM FREE",""))))</f>
        <v/>
      </c>
    </row>
    <row r="3798">
      <c r="AC3798">
        <f>IF($C3798="","",IF(COUNTIF('Códigos Santander (ref)'!$A$2:$A$79,$C3798)&gt;0,"SANTANDER",IF(COUNTIF('Códigos Itaú (ref)'!$A$2:$A$44,$C3798)&gt;0,"ITAU",IF(AND(TRIM(UPPER($I3798))="CONTRATUAL",ISNUMBER(SEARCH("INDIVIDUAL",SUBSTITUTE(UPPER($D3798)," ","")))),"PREMIUM FREE",""))))</f>
        <v/>
      </c>
    </row>
    <row r="3799">
      <c r="AC3799">
        <f>IF($C3799="","",IF(COUNTIF('Códigos Santander (ref)'!$A$2:$A$79,$C3799)&gt;0,"SANTANDER",IF(COUNTIF('Códigos Itaú (ref)'!$A$2:$A$44,$C3799)&gt;0,"ITAU",IF(AND(TRIM(UPPER($I3799))="CONTRATUAL",ISNUMBER(SEARCH("INDIVIDUAL",SUBSTITUTE(UPPER($D3799)," ","")))),"PREMIUM FREE",""))))</f>
        <v/>
      </c>
    </row>
    <row r="3800">
      <c r="AC3800">
        <f>IF($C3800="","",IF(COUNTIF('Códigos Santander (ref)'!$A$2:$A$79,$C3800)&gt;0,"SANTANDER",IF(COUNTIF('Códigos Itaú (ref)'!$A$2:$A$44,$C3800)&gt;0,"ITAU",IF(AND(TRIM(UPPER($I3800))="CONTRATUAL",ISNUMBER(SEARCH("INDIVIDUAL",SUBSTITUTE(UPPER($D3800)," ","")))),"PREMIUM FREE",""))))</f>
        <v/>
      </c>
    </row>
    <row r="3801">
      <c r="AC3801">
        <f>IF($C3801="","",IF(COUNTIF('Códigos Santander (ref)'!$A$2:$A$79,$C3801)&gt;0,"SANTANDER",IF(COUNTIF('Códigos Itaú (ref)'!$A$2:$A$44,$C3801)&gt;0,"ITAU",IF(AND(TRIM(UPPER($I3801))="CONTRATUAL",ISNUMBER(SEARCH("INDIVIDUAL",SUBSTITUTE(UPPER($D3801)," ","")))),"PREMIUM FREE",""))))</f>
        <v/>
      </c>
    </row>
    <row r="3802">
      <c r="AC3802">
        <f>IF($C3802="","",IF(COUNTIF('Códigos Santander (ref)'!$A$2:$A$79,$C3802)&gt;0,"SANTANDER",IF(COUNTIF('Códigos Itaú (ref)'!$A$2:$A$44,$C3802)&gt;0,"ITAU",IF(AND(TRIM(UPPER($I3802))="CONTRATUAL",ISNUMBER(SEARCH("INDIVIDUAL",SUBSTITUTE(UPPER($D3802)," ","")))),"PREMIUM FREE",""))))</f>
        <v/>
      </c>
    </row>
    <row r="3803">
      <c r="AC3803">
        <f>IF($C3803="","",IF(COUNTIF('Códigos Santander (ref)'!$A$2:$A$79,$C3803)&gt;0,"SANTANDER",IF(COUNTIF('Códigos Itaú (ref)'!$A$2:$A$44,$C3803)&gt;0,"ITAU",IF(AND(TRIM(UPPER($I3803))="CONTRATUAL",ISNUMBER(SEARCH("INDIVIDUAL",SUBSTITUTE(UPPER($D3803)," ","")))),"PREMIUM FREE",""))))</f>
        <v/>
      </c>
    </row>
    <row r="3804">
      <c r="AC3804">
        <f>IF($C3804="","",IF(COUNTIF('Códigos Santander (ref)'!$A$2:$A$79,$C3804)&gt;0,"SANTANDER",IF(COUNTIF('Códigos Itaú (ref)'!$A$2:$A$44,$C3804)&gt;0,"ITAU",IF(AND(TRIM(UPPER($I3804))="CONTRATUAL",ISNUMBER(SEARCH("INDIVIDUAL",SUBSTITUTE(UPPER($D3804)," ","")))),"PREMIUM FREE",""))))</f>
        <v/>
      </c>
    </row>
    <row r="3805">
      <c r="AC3805">
        <f>IF($C3805="","",IF(COUNTIF('Códigos Santander (ref)'!$A$2:$A$79,$C3805)&gt;0,"SANTANDER",IF(COUNTIF('Códigos Itaú (ref)'!$A$2:$A$44,$C3805)&gt;0,"ITAU",IF(AND(TRIM(UPPER($I3805))="CONTRATUAL",ISNUMBER(SEARCH("INDIVIDUAL",SUBSTITUTE(UPPER($D3805)," ","")))),"PREMIUM FREE",""))))</f>
        <v/>
      </c>
    </row>
    <row r="3806">
      <c r="AC3806">
        <f>IF($C3806="","",IF(COUNTIF('Códigos Santander (ref)'!$A$2:$A$79,$C3806)&gt;0,"SANTANDER",IF(COUNTIF('Códigos Itaú (ref)'!$A$2:$A$44,$C3806)&gt;0,"ITAU",IF(AND(TRIM(UPPER($I3806))="CONTRATUAL",ISNUMBER(SEARCH("INDIVIDUAL",SUBSTITUTE(UPPER($D3806)," ","")))),"PREMIUM FREE",""))))</f>
        <v/>
      </c>
    </row>
    <row r="3807">
      <c r="AC3807">
        <f>IF($C3807="","",IF(COUNTIF('Códigos Santander (ref)'!$A$2:$A$79,$C3807)&gt;0,"SANTANDER",IF(COUNTIF('Códigos Itaú (ref)'!$A$2:$A$44,$C3807)&gt;0,"ITAU",IF(AND(TRIM(UPPER($I3807))="CONTRATUAL",ISNUMBER(SEARCH("INDIVIDUAL",SUBSTITUTE(UPPER($D3807)," ","")))),"PREMIUM FREE",""))))</f>
        <v/>
      </c>
    </row>
    <row r="3808">
      <c r="AC3808">
        <f>IF($C3808="","",IF(COUNTIF('Códigos Santander (ref)'!$A$2:$A$79,$C3808)&gt;0,"SANTANDER",IF(COUNTIF('Códigos Itaú (ref)'!$A$2:$A$44,$C3808)&gt;0,"ITAU",IF(AND(TRIM(UPPER($I3808))="CONTRATUAL",ISNUMBER(SEARCH("INDIVIDUAL",SUBSTITUTE(UPPER($D3808)," ","")))),"PREMIUM FREE",""))))</f>
        <v/>
      </c>
    </row>
    <row r="3809">
      <c r="AC3809">
        <f>IF($C3809="","",IF(COUNTIF('Códigos Santander (ref)'!$A$2:$A$79,$C3809)&gt;0,"SANTANDER",IF(COUNTIF('Códigos Itaú (ref)'!$A$2:$A$44,$C3809)&gt;0,"ITAU",IF(AND(TRIM(UPPER($I3809))="CONTRATUAL",ISNUMBER(SEARCH("INDIVIDUAL",SUBSTITUTE(UPPER($D3809)," ","")))),"PREMIUM FREE",""))))</f>
        <v/>
      </c>
    </row>
    <row r="3810">
      <c r="AC3810">
        <f>IF($C3810="","",IF(COUNTIF('Códigos Santander (ref)'!$A$2:$A$79,$C3810)&gt;0,"SANTANDER",IF(COUNTIF('Códigos Itaú (ref)'!$A$2:$A$44,$C3810)&gt;0,"ITAU",IF(AND(TRIM(UPPER($I3810))="CONTRATUAL",ISNUMBER(SEARCH("INDIVIDUAL",SUBSTITUTE(UPPER($D3810)," ","")))),"PREMIUM FREE",""))))</f>
        <v/>
      </c>
    </row>
    <row r="3811">
      <c r="AC3811">
        <f>IF($C3811="","",IF(COUNTIF('Códigos Santander (ref)'!$A$2:$A$79,$C3811)&gt;0,"SANTANDER",IF(COUNTIF('Códigos Itaú (ref)'!$A$2:$A$44,$C3811)&gt;0,"ITAU",IF(AND(TRIM(UPPER($I3811))="CONTRATUAL",ISNUMBER(SEARCH("INDIVIDUAL",SUBSTITUTE(UPPER($D3811)," ","")))),"PREMIUM FREE",""))))</f>
        <v/>
      </c>
    </row>
    <row r="3812">
      <c r="AC3812">
        <f>IF($C3812="","",IF(COUNTIF('Códigos Santander (ref)'!$A$2:$A$79,$C3812)&gt;0,"SANTANDER",IF(COUNTIF('Códigos Itaú (ref)'!$A$2:$A$44,$C3812)&gt;0,"ITAU",IF(AND(TRIM(UPPER($I3812))="CONTRATUAL",ISNUMBER(SEARCH("INDIVIDUAL",SUBSTITUTE(UPPER($D3812)," ","")))),"PREMIUM FREE",""))))</f>
        <v/>
      </c>
    </row>
    <row r="3813">
      <c r="AC3813">
        <f>IF($C3813="","",IF(COUNTIF('Códigos Santander (ref)'!$A$2:$A$79,$C3813)&gt;0,"SANTANDER",IF(COUNTIF('Códigos Itaú (ref)'!$A$2:$A$44,$C3813)&gt;0,"ITAU",IF(AND(TRIM(UPPER($I3813))="CONTRATUAL",ISNUMBER(SEARCH("INDIVIDUAL",SUBSTITUTE(UPPER($D3813)," ","")))),"PREMIUM FREE",""))))</f>
        <v/>
      </c>
    </row>
    <row r="3814">
      <c r="AC3814">
        <f>IF($C3814="","",IF(COUNTIF('Códigos Santander (ref)'!$A$2:$A$79,$C3814)&gt;0,"SANTANDER",IF(COUNTIF('Códigos Itaú (ref)'!$A$2:$A$44,$C3814)&gt;0,"ITAU",IF(AND(TRIM(UPPER($I3814))="CONTRATUAL",ISNUMBER(SEARCH("INDIVIDUAL",SUBSTITUTE(UPPER($D3814)," ","")))),"PREMIUM FREE",""))))</f>
        <v/>
      </c>
    </row>
    <row r="3815">
      <c r="AC3815">
        <f>IF($C3815="","",IF(COUNTIF('Códigos Santander (ref)'!$A$2:$A$79,$C3815)&gt;0,"SANTANDER",IF(COUNTIF('Códigos Itaú (ref)'!$A$2:$A$44,$C3815)&gt;0,"ITAU",IF(AND(TRIM(UPPER($I3815))="CONTRATUAL",ISNUMBER(SEARCH("INDIVIDUAL",SUBSTITUTE(UPPER($D3815)," ","")))),"PREMIUM FREE",""))))</f>
        <v/>
      </c>
    </row>
    <row r="3816">
      <c r="AC3816">
        <f>IF($C3816="","",IF(COUNTIF('Códigos Santander (ref)'!$A$2:$A$79,$C3816)&gt;0,"SANTANDER",IF(COUNTIF('Códigos Itaú (ref)'!$A$2:$A$44,$C3816)&gt;0,"ITAU",IF(AND(TRIM(UPPER($I3816))="CONTRATUAL",ISNUMBER(SEARCH("INDIVIDUAL",SUBSTITUTE(UPPER($D3816)," ","")))),"PREMIUM FREE",""))))</f>
        <v/>
      </c>
    </row>
    <row r="3817">
      <c r="AC3817">
        <f>IF($C3817="","",IF(COUNTIF('Códigos Santander (ref)'!$A$2:$A$79,$C3817)&gt;0,"SANTANDER",IF(COUNTIF('Códigos Itaú (ref)'!$A$2:$A$44,$C3817)&gt;0,"ITAU",IF(AND(TRIM(UPPER($I3817))="CONTRATUAL",ISNUMBER(SEARCH("INDIVIDUAL",SUBSTITUTE(UPPER($D3817)," ","")))),"PREMIUM FREE",""))))</f>
        <v/>
      </c>
    </row>
    <row r="3818">
      <c r="AC3818">
        <f>IF($C3818="","",IF(COUNTIF('Códigos Santander (ref)'!$A$2:$A$79,$C3818)&gt;0,"SANTANDER",IF(COUNTIF('Códigos Itaú (ref)'!$A$2:$A$44,$C3818)&gt;0,"ITAU",IF(AND(TRIM(UPPER($I3818))="CONTRATUAL",ISNUMBER(SEARCH("INDIVIDUAL",SUBSTITUTE(UPPER($D3818)," ","")))),"PREMIUM FREE",""))))</f>
        <v/>
      </c>
    </row>
    <row r="3819">
      <c r="AC3819">
        <f>IF($C3819="","",IF(COUNTIF('Códigos Santander (ref)'!$A$2:$A$79,$C3819)&gt;0,"SANTANDER",IF(COUNTIF('Códigos Itaú (ref)'!$A$2:$A$44,$C3819)&gt;0,"ITAU",IF(AND(TRIM(UPPER($I3819))="CONTRATUAL",ISNUMBER(SEARCH("INDIVIDUAL",SUBSTITUTE(UPPER($D3819)," ","")))),"PREMIUM FREE",""))))</f>
        <v/>
      </c>
    </row>
    <row r="3820">
      <c r="AC3820">
        <f>IF($C3820="","",IF(COUNTIF('Códigos Santander (ref)'!$A$2:$A$79,$C3820)&gt;0,"SANTANDER",IF(COUNTIF('Códigos Itaú (ref)'!$A$2:$A$44,$C3820)&gt;0,"ITAU",IF(AND(TRIM(UPPER($I3820))="CONTRATUAL",ISNUMBER(SEARCH("INDIVIDUAL",SUBSTITUTE(UPPER($D3820)," ","")))),"PREMIUM FREE",""))))</f>
        <v/>
      </c>
    </row>
    <row r="3821">
      <c r="AC3821">
        <f>IF($C3821="","",IF(COUNTIF('Códigos Santander (ref)'!$A$2:$A$79,$C3821)&gt;0,"SANTANDER",IF(COUNTIF('Códigos Itaú (ref)'!$A$2:$A$44,$C3821)&gt;0,"ITAU",IF(AND(TRIM(UPPER($I3821))="CONTRATUAL",ISNUMBER(SEARCH("INDIVIDUAL",SUBSTITUTE(UPPER($D3821)," ","")))),"PREMIUM FREE",""))))</f>
        <v/>
      </c>
    </row>
    <row r="3822">
      <c r="AC3822">
        <f>IF($C3822="","",IF(COUNTIF('Códigos Santander (ref)'!$A$2:$A$79,$C3822)&gt;0,"SANTANDER",IF(COUNTIF('Códigos Itaú (ref)'!$A$2:$A$44,$C3822)&gt;0,"ITAU",IF(AND(TRIM(UPPER($I3822))="CONTRATUAL",ISNUMBER(SEARCH("INDIVIDUAL",SUBSTITUTE(UPPER($D3822)," ","")))),"PREMIUM FREE",""))))</f>
        <v/>
      </c>
    </row>
    <row r="3823">
      <c r="AC3823">
        <f>IF($C3823="","",IF(COUNTIF('Códigos Santander (ref)'!$A$2:$A$79,$C3823)&gt;0,"SANTANDER",IF(COUNTIF('Códigos Itaú (ref)'!$A$2:$A$44,$C3823)&gt;0,"ITAU",IF(AND(TRIM(UPPER($I3823))="CONTRATUAL",ISNUMBER(SEARCH("INDIVIDUAL",SUBSTITUTE(UPPER($D3823)," ","")))),"PREMIUM FREE",""))))</f>
        <v/>
      </c>
    </row>
    <row r="3824">
      <c r="AC3824">
        <f>IF($C3824="","",IF(COUNTIF('Códigos Santander (ref)'!$A$2:$A$79,$C3824)&gt;0,"SANTANDER",IF(COUNTIF('Códigos Itaú (ref)'!$A$2:$A$44,$C3824)&gt;0,"ITAU",IF(AND(TRIM(UPPER($I3824))="CONTRATUAL",ISNUMBER(SEARCH("INDIVIDUAL",SUBSTITUTE(UPPER($D3824)," ","")))),"PREMIUM FREE",""))))</f>
        <v/>
      </c>
    </row>
    <row r="3825">
      <c r="AC3825">
        <f>IF($C3825="","",IF(COUNTIF('Códigos Santander (ref)'!$A$2:$A$79,$C3825)&gt;0,"SANTANDER",IF(COUNTIF('Códigos Itaú (ref)'!$A$2:$A$44,$C3825)&gt;0,"ITAU",IF(AND(TRIM(UPPER($I3825))="CONTRATUAL",ISNUMBER(SEARCH("INDIVIDUAL",SUBSTITUTE(UPPER($D3825)," ","")))),"PREMIUM FREE",""))))</f>
        <v/>
      </c>
    </row>
    <row r="3826">
      <c r="AC3826">
        <f>IF($C3826="","",IF(COUNTIF('Códigos Santander (ref)'!$A$2:$A$79,$C3826)&gt;0,"SANTANDER",IF(COUNTIF('Códigos Itaú (ref)'!$A$2:$A$44,$C3826)&gt;0,"ITAU",IF(AND(TRIM(UPPER($I3826))="CONTRATUAL",ISNUMBER(SEARCH("INDIVIDUAL",SUBSTITUTE(UPPER($D3826)," ","")))),"PREMIUM FREE",""))))</f>
        <v/>
      </c>
    </row>
    <row r="3827">
      <c r="AC3827">
        <f>IF($C3827="","",IF(COUNTIF('Códigos Santander (ref)'!$A$2:$A$79,$C3827)&gt;0,"SANTANDER",IF(COUNTIF('Códigos Itaú (ref)'!$A$2:$A$44,$C3827)&gt;0,"ITAU",IF(AND(TRIM(UPPER($I3827))="CONTRATUAL",ISNUMBER(SEARCH("INDIVIDUAL",SUBSTITUTE(UPPER($D3827)," ","")))),"PREMIUM FREE",""))))</f>
        <v/>
      </c>
    </row>
    <row r="3828">
      <c r="AC3828">
        <f>IF($C3828="","",IF(COUNTIF('Códigos Santander (ref)'!$A$2:$A$79,$C3828)&gt;0,"SANTANDER",IF(COUNTIF('Códigos Itaú (ref)'!$A$2:$A$44,$C3828)&gt;0,"ITAU",IF(AND(TRIM(UPPER($I3828))="CONTRATUAL",ISNUMBER(SEARCH("INDIVIDUAL",SUBSTITUTE(UPPER($D3828)," ","")))),"PREMIUM FREE",""))))</f>
        <v/>
      </c>
    </row>
    <row r="3829">
      <c r="AC3829">
        <f>IF($C3829="","",IF(COUNTIF('Códigos Santander (ref)'!$A$2:$A$79,$C3829)&gt;0,"SANTANDER",IF(COUNTIF('Códigos Itaú (ref)'!$A$2:$A$44,$C3829)&gt;0,"ITAU",IF(AND(TRIM(UPPER($I3829))="CONTRATUAL",ISNUMBER(SEARCH("INDIVIDUAL",SUBSTITUTE(UPPER($D3829)," ","")))),"PREMIUM FREE",""))))</f>
        <v/>
      </c>
    </row>
    <row r="3830">
      <c r="AC3830">
        <f>IF($C3830="","",IF(COUNTIF('Códigos Santander (ref)'!$A$2:$A$79,$C3830)&gt;0,"SANTANDER",IF(COUNTIF('Códigos Itaú (ref)'!$A$2:$A$44,$C3830)&gt;0,"ITAU",IF(AND(TRIM(UPPER($I3830))="CONTRATUAL",ISNUMBER(SEARCH("INDIVIDUAL",SUBSTITUTE(UPPER($D3830)," ","")))),"PREMIUM FREE",""))))</f>
        <v/>
      </c>
    </row>
    <row r="3831">
      <c r="AC3831">
        <f>IF($C3831="","",IF(COUNTIF('Códigos Santander (ref)'!$A$2:$A$79,$C3831)&gt;0,"SANTANDER",IF(COUNTIF('Códigos Itaú (ref)'!$A$2:$A$44,$C3831)&gt;0,"ITAU",IF(AND(TRIM(UPPER($I3831))="CONTRATUAL",ISNUMBER(SEARCH("INDIVIDUAL",SUBSTITUTE(UPPER($D3831)," ","")))),"PREMIUM FREE",""))))</f>
        <v/>
      </c>
    </row>
    <row r="3832">
      <c r="AC3832">
        <f>IF($C3832="","",IF(COUNTIF('Códigos Santander (ref)'!$A$2:$A$79,$C3832)&gt;0,"SANTANDER",IF(COUNTIF('Códigos Itaú (ref)'!$A$2:$A$44,$C3832)&gt;0,"ITAU",IF(AND(TRIM(UPPER($I3832))="CONTRATUAL",ISNUMBER(SEARCH("INDIVIDUAL",SUBSTITUTE(UPPER($D3832)," ","")))),"PREMIUM FREE",""))))</f>
        <v/>
      </c>
    </row>
    <row r="3833">
      <c r="AC3833">
        <f>IF($C3833="","",IF(COUNTIF('Códigos Santander (ref)'!$A$2:$A$79,$C3833)&gt;0,"SANTANDER",IF(COUNTIF('Códigos Itaú (ref)'!$A$2:$A$44,$C3833)&gt;0,"ITAU",IF(AND(TRIM(UPPER($I3833))="CONTRATUAL",ISNUMBER(SEARCH("INDIVIDUAL",SUBSTITUTE(UPPER($D3833)," ","")))),"PREMIUM FREE",""))))</f>
        <v/>
      </c>
    </row>
    <row r="3834">
      <c r="AC3834">
        <f>IF($C3834="","",IF(COUNTIF('Códigos Santander (ref)'!$A$2:$A$79,$C3834)&gt;0,"SANTANDER",IF(COUNTIF('Códigos Itaú (ref)'!$A$2:$A$44,$C3834)&gt;0,"ITAU",IF(AND(TRIM(UPPER($I3834))="CONTRATUAL",ISNUMBER(SEARCH("INDIVIDUAL",SUBSTITUTE(UPPER($D3834)," ","")))),"PREMIUM FREE",""))))</f>
        <v/>
      </c>
    </row>
    <row r="3835">
      <c r="AC3835">
        <f>IF($C3835="","",IF(COUNTIF('Códigos Santander (ref)'!$A$2:$A$79,$C3835)&gt;0,"SANTANDER",IF(COUNTIF('Códigos Itaú (ref)'!$A$2:$A$44,$C3835)&gt;0,"ITAU",IF(AND(TRIM(UPPER($I3835))="CONTRATUAL",ISNUMBER(SEARCH("INDIVIDUAL",SUBSTITUTE(UPPER($D3835)," ","")))),"PREMIUM FREE",""))))</f>
        <v/>
      </c>
    </row>
    <row r="3836">
      <c r="AC3836">
        <f>IF($C3836="","",IF(COUNTIF('Códigos Santander (ref)'!$A$2:$A$79,$C3836)&gt;0,"SANTANDER",IF(COUNTIF('Códigos Itaú (ref)'!$A$2:$A$44,$C3836)&gt;0,"ITAU",IF(AND(TRIM(UPPER($I3836))="CONTRATUAL",ISNUMBER(SEARCH("INDIVIDUAL",SUBSTITUTE(UPPER($D3836)," ","")))),"PREMIUM FREE",""))))</f>
        <v/>
      </c>
    </row>
    <row r="3837">
      <c r="AC3837">
        <f>IF($C3837="","",IF(COUNTIF('Códigos Santander (ref)'!$A$2:$A$79,$C3837)&gt;0,"SANTANDER",IF(COUNTIF('Códigos Itaú (ref)'!$A$2:$A$44,$C3837)&gt;0,"ITAU",IF(AND(TRIM(UPPER($I3837))="CONTRATUAL",ISNUMBER(SEARCH("INDIVIDUAL",SUBSTITUTE(UPPER($D3837)," ","")))),"PREMIUM FREE",""))))</f>
        <v/>
      </c>
    </row>
    <row r="3838">
      <c r="AC3838">
        <f>IF($C3838="","",IF(COUNTIF('Códigos Santander (ref)'!$A$2:$A$79,$C3838)&gt;0,"SANTANDER",IF(COUNTIF('Códigos Itaú (ref)'!$A$2:$A$44,$C3838)&gt;0,"ITAU",IF(AND(TRIM(UPPER($I3838))="CONTRATUAL",ISNUMBER(SEARCH("INDIVIDUAL",SUBSTITUTE(UPPER($D3838)," ","")))),"PREMIUM FREE",""))))</f>
        <v/>
      </c>
    </row>
    <row r="3839">
      <c r="AC3839">
        <f>IF($C3839="","",IF(COUNTIF('Códigos Santander (ref)'!$A$2:$A$79,$C3839)&gt;0,"SANTANDER",IF(COUNTIF('Códigos Itaú (ref)'!$A$2:$A$44,$C3839)&gt;0,"ITAU",IF(AND(TRIM(UPPER($I3839))="CONTRATUAL",ISNUMBER(SEARCH("INDIVIDUAL",SUBSTITUTE(UPPER($D3839)," ","")))),"PREMIUM FREE",""))))</f>
        <v/>
      </c>
    </row>
    <row r="3840">
      <c r="AC3840">
        <f>IF($C3840="","",IF(COUNTIF('Códigos Santander (ref)'!$A$2:$A$79,$C3840)&gt;0,"SANTANDER",IF(COUNTIF('Códigos Itaú (ref)'!$A$2:$A$44,$C3840)&gt;0,"ITAU",IF(AND(TRIM(UPPER($I3840))="CONTRATUAL",ISNUMBER(SEARCH("INDIVIDUAL",SUBSTITUTE(UPPER($D3840)," ","")))),"PREMIUM FREE",""))))</f>
        <v/>
      </c>
    </row>
    <row r="3841">
      <c r="AC3841">
        <f>IF($C3841="","",IF(COUNTIF('Códigos Santander (ref)'!$A$2:$A$79,$C3841)&gt;0,"SANTANDER",IF(COUNTIF('Códigos Itaú (ref)'!$A$2:$A$44,$C3841)&gt;0,"ITAU",IF(AND(TRIM(UPPER($I3841))="CONTRATUAL",ISNUMBER(SEARCH("INDIVIDUAL",SUBSTITUTE(UPPER($D3841)," ","")))),"PREMIUM FREE",""))))</f>
        <v/>
      </c>
    </row>
    <row r="3842">
      <c r="AC3842">
        <f>IF($C3842="","",IF(COUNTIF('Códigos Santander (ref)'!$A$2:$A$79,$C3842)&gt;0,"SANTANDER",IF(COUNTIF('Códigos Itaú (ref)'!$A$2:$A$44,$C3842)&gt;0,"ITAU",IF(AND(TRIM(UPPER($I3842))="CONTRATUAL",ISNUMBER(SEARCH("INDIVIDUAL",SUBSTITUTE(UPPER($D3842)," ","")))),"PREMIUM FREE",""))))</f>
        <v/>
      </c>
    </row>
    <row r="3843">
      <c r="AC3843">
        <f>IF($C3843="","",IF(COUNTIF('Códigos Santander (ref)'!$A$2:$A$79,$C3843)&gt;0,"SANTANDER",IF(COUNTIF('Códigos Itaú (ref)'!$A$2:$A$44,$C3843)&gt;0,"ITAU",IF(AND(TRIM(UPPER($I3843))="CONTRATUAL",ISNUMBER(SEARCH("INDIVIDUAL",SUBSTITUTE(UPPER($D3843)," ","")))),"PREMIUM FREE",""))))</f>
        <v/>
      </c>
    </row>
    <row r="3844">
      <c r="AC3844">
        <f>IF($C3844="","",IF(COUNTIF('Códigos Santander (ref)'!$A$2:$A$79,$C3844)&gt;0,"SANTANDER",IF(COUNTIF('Códigos Itaú (ref)'!$A$2:$A$44,$C3844)&gt;0,"ITAU",IF(AND(TRIM(UPPER($I3844))="CONTRATUAL",ISNUMBER(SEARCH("INDIVIDUAL",SUBSTITUTE(UPPER($D3844)," ","")))),"PREMIUM FREE",""))))</f>
        <v/>
      </c>
    </row>
    <row r="3845">
      <c r="AC3845">
        <f>IF($C3845="","",IF(COUNTIF('Códigos Santander (ref)'!$A$2:$A$79,$C3845)&gt;0,"SANTANDER",IF(COUNTIF('Códigos Itaú (ref)'!$A$2:$A$44,$C3845)&gt;0,"ITAU",IF(AND(TRIM(UPPER($I3845))="CONTRATUAL",ISNUMBER(SEARCH("INDIVIDUAL",SUBSTITUTE(UPPER($D3845)," ","")))),"PREMIUM FREE",""))))</f>
        <v/>
      </c>
    </row>
    <row r="3846">
      <c r="AC3846">
        <f>IF($C3846="","",IF(COUNTIF('Códigos Santander (ref)'!$A$2:$A$79,$C3846)&gt;0,"SANTANDER",IF(COUNTIF('Códigos Itaú (ref)'!$A$2:$A$44,$C3846)&gt;0,"ITAU",IF(AND(TRIM(UPPER($I3846))="CONTRATUAL",ISNUMBER(SEARCH("INDIVIDUAL",SUBSTITUTE(UPPER($D3846)," ","")))),"PREMIUM FREE",""))))</f>
        <v/>
      </c>
    </row>
    <row r="3847">
      <c r="AC3847">
        <f>IF($C3847="","",IF(COUNTIF('Códigos Santander (ref)'!$A$2:$A$79,$C3847)&gt;0,"SANTANDER",IF(COUNTIF('Códigos Itaú (ref)'!$A$2:$A$44,$C3847)&gt;0,"ITAU",IF(AND(TRIM(UPPER($I3847))="CONTRATUAL",ISNUMBER(SEARCH("INDIVIDUAL",SUBSTITUTE(UPPER($D3847)," ","")))),"PREMIUM FREE",""))))</f>
        <v/>
      </c>
    </row>
    <row r="3848">
      <c r="AC3848">
        <f>IF($C3848="","",IF(COUNTIF('Códigos Santander (ref)'!$A$2:$A$79,$C3848)&gt;0,"SANTANDER",IF(COUNTIF('Códigos Itaú (ref)'!$A$2:$A$44,$C3848)&gt;0,"ITAU",IF(AND(TRIM(UPPER($I3848))="CONTRATUAL",ISNUMBER(SEARCH("INDIVIDUAL",SUBSTITUTE(UPPER($D3848)," ","")))),"PREMIUM FREE",""))))</f>
        <v/>
      </c>
    </row>
    <row r="3849">
      <c r="AC3849">
        <f>IF($C3849="","",IF(COUNTIF('Códigos Santander (ref)'!$A$2:$A$79,$C3849)&gt;0,"SANTANDER",IF(COUNTIF('Códigos Itaú (ref)'!$A$2:$A$44,$C3849)&gt;0,"ITAU",IF(AND(TRIM(UPPER($I3849))="CONTRATUAL",ISNUMBER(SEARCH("INDIVIDUAL",SUBSTITUTE(UPPER($D3849)," ","")))),"PREMIUM FREE",""))))</f>
        <v/>
      </c>
    </row>
    <row r="3850">
      <c r="AC3850">
        <f>IF($C3850="","",IF(COUNTIF('Códigos Santander (ref)'!$A$2:$A$79,$C3850)&gt;0,"SANTANDER",IF(COUNTIF('Códigos Itaú (ref)'!$A$2:$A$44,$C3850)&gt;0,"ITAU",IF(AND(TRIM(UPPER($I3850))="CONTRATUAL",ISNUMBER(SEARCH("INDIVIDUAL",SUBSTITUTE(UPPER($D3850)," ","")))),"PREMIUM FREE",""))))</f>
        <v/>
      </c>
    </row>
    <row r="3851">
      <c r="AC3851">
        <f>IF($C3851="","",IF(COUNTIF('Códigos Santander (ref)'!$A$2:$A$79,$C3851)&gt;0,"SANTANDER",IF(COUNTIF('Códigos Itaú (ref)'!$A$2:$A$44,$C3851)&gt;0,"ITAU",IF(AND(TRIM(UPPER($I3851))="CONTRATUAL",ISNUMBER(SEARCH("INDIVIDUAL",SUBSTITUTE(UPPER($D3851)," ","")))),"PREMIUM FREE",""))))</f>
        <v/>
      </c>
    </row>
    <row r="3852">
      <c r="AC3852">
        <f>IF($C3852="","",IF(COUNTIF('Códigos Santander (ref)'!$A$2:$A$79,$C3852)&gt;0,"SANTANDER",IF(COUNTIF('Códigos Itaú (ref)'!$A$2:$A$44,$C3852)&gt;0,"ITAU",IF(AND(TRIM(UPPER($I3852))="CONTRATUAL",ISNUMBER(SEARCH("INDIVIDUAL",SUBSTITUTE(UPPER($D3852)," ","")))),"PREMIUM FREE",""))))</f>
        <v/>
      </c>
    </row>
    <row r="3853">
      <c r="AC3853">
        <f>IF($C3853="","",IF(COUNTIF('Códigos Santander (ref)'!$A$2:$A$79,$C3853)&gt;0,"SANTANDER",IF(COUNTIF('Códigos Itaú (ref)'!$A$2:$A$44,$C3853)&gt;0,"ITAU",IF(AND(TRIM(UPPER($I3853))="CONTRATUAL",ISNUMBER(SEARCH("INDIVIDUAL",SUBSTITUTE(UPPER($D3853)," ","")))),"PREMIUM FREE",""))))</f>
        <v/>
      </c>
    </row>
    <row r="3854">
      <c r="AC3854">
        <f>IF($C3854="","",IF(COUNTIF('Códigos Santander (ref)'!$A$2:$A$79,$C3854)&gt;0,"SANTANDER",IF(COUNTIF('Códigos Itaú (ref)'!$A$2:$A$44,$C3854)&gt;0,"ITAU",IF(AND(TRIM(UPPER($I3854))="CONTRATUAL",ISNUMBER(SEARCH("INDIVIDUAL",SUBSTITUTE(UPPER($D3854)," ","")))),"PREMIUM FREE",""))))</f>
        <v/>
      </c>
    </row>
    <row r="3855">
      <c r="AC3855">
        <f>IF($C3855="","",IF(COUNTIF('Códigos Santander (ref)'!$A$2:$A$79,$C3855)&gt;0,"SANTANDER",IF(COUNTIF('Códigos Itaú (ref)'!$A$2:$A$44,$C3855)&gt;0,"ITAU",IF(AND(TRIM(UPPER($I3855))="CONTRATUAL",ISNUMBER(SEARCH("INDIVIDUAL",SUBSTITUTE(UPPER($D3855)," ","")))),"PREMIUM FREE",""))))</f>
        <v/>
      </c>
    </row>
    <row r="3856">
      <c r="AC3856">
        <f>IF($C3856="","",IF(COUNTIF('Códigos Santander (ref)'!$A$2:$A$79,$C3856)&gt;0,"SANTANDER",IF(COUNTIF('Códigos Itaú (ref)'!$A$2:$A$44,$C3856)&gt;0,"ITAU",IF(AND(TRIM(UPPER($I3856))="CONTRATUAL",ISNUMBER(SEARCH("INDIVIDUAL",SUBSTITUTE(UPPER($D3856)," ","")))),"PREMIUM FREE",""))))</f>
        <v/>
      </c>
    </row>
    <row r="3857">
      <c r="AC3857">
        <f>IF($C3857="","",IF(COUNTIF('Códigos Santander (ref)'!$A$2:$A$79,$C3857)&gt;0,"SANTANDER",IF(COUNTIF('Códigos Itaú (ref)'!$A$2:$A$44,$C3857)&gt;0,"ITAU",IF(AND(TRIM(UPPER($I3857))="CONTRATUAL",ISNUMBER(SEARCH("INDIVIDUAL",SUBSTITUTE(UPPER($D3857)," ","")))),"PREMIUM FREE",""))))</f>
        <v/>
      </c>
    </row>
    <row r="3858">
      <c r="AC3858">
        <f>IF($C3858="","",IF(COUNTIF('Códigos Santander (ref)'!$A$2:$A$79,$C3858)&gt;0,"SANTANDER",IF(COUNTIF('Códigos Itaú (ref)'!$A$2:$A$44,$C3858)&gt;0,"ITAU",IF(AND(TRIM(UPPER($I3858))="CONTRATUAL",ISNUMBER(SEARCH("INDIVIDUAL",SUBSTITUTE(UPPER($D3858)," ","")))),"PREMIUM FREE",""))))</f>
        <v/>
      </c>
    </row>
    <row r="3859">
      <c r="AC3859">
        <f>IF($C3859="","",IF(COUNTIF('Códigos Santander (ref)'!$A$2:$A$79,$C3859)&gt;0,"SANTANDER",IF(COUNTIF('Códigos Itaú (ref)'!$A$2:$A$44,$C3859)&gt;0,"ITAU",IF(AND(TRIM(UPPER($I3859))="CONTRATUAL",ISNUMBER(SEARCH("INDIVIDUAL",SUBSTITUTE(UPPER($D3859)," ","")))),"PREMIUM FREE",""))))</f>
        <v/>
      </c>
    </row>
    <row r="3860">
      <c r="AC3860">
        <f>IF($C3860="","",IF(COUNTIF('Códigos Santander (ref)'!$A$2:$A$79,$C3860)&gt;0,"SANTANDER",IF(COUNTIF('Códigos Itaú (ref)'!$A$2:$A$44,$C3860)&gt;0,"ITAU",IF(AND(TRIM(UPPER($I3860))="CONTRATUAL",ISNUMBER(SEARCH("INDIVIDUAL",SUBSTITUTE(UPPER($D3860)," ","")))),"PREMIUM FREE",""))))</f>
        <v/>
      </c>
    </row>
    <row r="3861">
      <c r="AC3861">
        <f>IF($C3861="","",IF(COUNTIF('Códigos Santander (ref)'!$A$2:$A$79,$C3861)&gt;0,"SANTANDER",IF(COUNTIF('Códigos Itaú (ref)'!$A$2:$A$44,$C3861)&gt;0,"ITAU",IF(AND(TRIM(UPPER($I3861))="CONTRATUAL",ISNUMBER(SEARCH("INDIVIDUAL",SUBSTITUTE(UPPER($D3861)," ","")))),"PREMIUM FREE",""))))</f>
        <v/>
      </c>
    </row>
    <row r="3862">
      <c r="AC3862">
        <f>IF($C3862="","",IF(COUNTIF('Códigos Santander (ref)'!$A$2:$A$79,$C3862)&gt;0,"SANTANDER",IF(COUNTIF('Códigos Itaú (ref)'!$A$2:$A$44,$C3862)&gt;0,"ITAU",IF(AND(TRIM(UPPER($I3862))="CONTRATUAL",ISNUMBER(SEARCH("INDIVIDUAL",SUBSTITUTE(UPPER($D3862)," ","")))),"PREMIUM FREE",""))))</f>
        <v/>
      </c>
    </row>
    <row r="3863">
      <c r="AC3863">
        <f>IF($C3863="","",IF(COUNTIF('Códigos Santander (ref)'!$A$2:$A$79,$C3863)&gt;0,"SANTANDER",IF(COUNTIF('Códigos Itaú (ref)'!$A$2:$A$44,$C3863)&gt;0,"ITAU",IF(AND(TRIM(UPPER($I3863))="CONTRATUAL",ISNUMBER(SEARCH("INDIVIDUAL",SUBSTITUTE(UPPER($D3863)," ","")))),"PREMIUM FREE",""))))</f>
        <v/>
      </c>
    </row>
    <row r="3864">
      <c r="AC3864">
        <f>IF($C3864="","",IF(COUNTIF('Códigos Santander (ref)'!$A$2:$A$79,$C3864)&gt;0,"SANTANDER",IF(COUNTIF('Códigos Itaú (ref)'!$A$2:$A$44,$C3864)&gt;0,"ITAU",IF(AND(TRIM(UPPER($I3864))="CONTRATUAL",ISNUMBER(SEARCH("INDIVIDUAL",SUBSTITUTE(UPPER($D3864)," ","")))),"PREMIUM FREE",""))))</f>
        <v/>
      </c>
    </row>
    <row r="3865">
      <c r="AC3865">
        <f>IF($C3865="","",IF(COUNTIF('Códigos Santander (ref)'!$A$2:$A$79,$C3865)&gt;0,"SANTANDER",IF(COUNTIF('Códigos Itaú (ref)'!$A$2:$A$44,$C3865)&gt;0,"ITAU",IF(AND(TRIM(UPPER($I3865))="CONTRATUAL",ISNUMBER(SEARCH("INDIVIDUAL",SUBSTITUTE(UPPER($D3865)," ","")))),"PREMIUM FREE",""))))</f>
        <v/>
      </c>
    </row>
    <row r="3866">
      <c r="AC3866">
        <f>IF($C3866="","",IF(COUNTIF('Códigos Santander (ref)'!$A$2:$A$79,$C3866)&gt;0,"SANTANDER",IF(COUNTIF('Códigos Itaú (ref)'!$A$2:$A$44,$C3866)&gt;0,"ITAU",IF(AND(TRIM(UPPER($I3866))="CONTRATUAL",ISNUMBER(SEARCH("INDIVIDUAL",SUBSTITUTE(UPPER($D3866)," ","")))),"PREMIUM FREE",""))))</f>
        <v/>
      </c>
    </row>
    <row r="3867">
      <c r="AC3867">
        <f>IF($C3867="","",IF(COUNTIF('Códigos Santander (ref)'!$A$2:$A$79,$C3867)&gt;0,"SANTANDER",IF(COUNTIF('Códigos Itaú (ref)'!$A$2:$A$44,$C3867)&gt;0,"ITAU",IF(AND(TRIM(UPPER($I3867))="CONTRATUAL",ISNUMBER(SEARCH("INDIVIDUAL",SUBSTITUTE(UPPER($D3867)," ","")))),"PREMIUM FREE",""))))</f>
        <v/>
      </c>
    </row>
    <row r="3868">
      <c r="AC3868">
        <f>IF($C3868="","",IF(COUNTIF('Códigos Santander (ref)'!$A$2:$A$79,$C3868)&gt;0,"SANTANDER",IF(COUNTIF('Códigos Itaú (ref)'!$A$2:$A$44,$C3868)&gt;0,"ITAU",IF(AND(TRIM(UPPER($I3868))="CONTRATUAL",ISNUMBER(SEARCH("INDIVIDUAL",SUBSTITUTE(UPPER($D3868)," ","")))),"PREMIUM FREE",""))))</f>
        <v/>
      </c>
    </row>
    <row r="3869">
      <c r="AC3869">
        <f>IF($C3869="","",IF(COUNTIF('Códigos Santander (ref)'!$A$2:$A$79,$C3869)&gt;0,"SANTANDER",IF(COUNTIF('Códigos Itaú (ref)'!$A$2:$A$44,$C3869)&gt;0,"ITAU",IF(AND(TRIM(UPPER($I3869))="CONTRATUAL",ISNUMBER(SEARCH("INDIVIDUAL",SUBSTITUTE(UPPER($D3869)," ","")))),"PREMIUM FREE",""))))</f>
        <v/>
      </c>
    </row>
    <row r="3870">
      <c r="AC3870">
        <f>IF($C3870="","",IF(COUNTIF('Códigos Santander (ref)'!$A$2:$A$79,$C3870)&gt;0,"SANTANDER",IF(COUNTIF('Códigos Itaú (ref)'!$A$2:$A$44,$C3870)&gt;0,"ITAU",IF(AND(TRIM(UPPER($I3870))="CONTRATUAL",ISNUMBER(SEARCH("INDIVIDUAL",SUBSTITUTE(UPPER($D3870)," ","")))),"PREMIUM FREE",""))))</f>
        <v/>
      </c>
    </row>
    <row r="3871">
      <c r="AC3871">
        <f>IF($C3871="","",IF(COUNTIF('Códigos Santander (ref)'!$A$2:$A$79,$C3871)&gt;0,"SANTANDER",IF(COUNTIF('Códigos Itaú (ref)'!$A$2:$A$44,$C3871)&gt;0,"ITAU",IF(AND(TRIM(UPPER($I3871))="CONTRATUAL",ISNUMBER(SEARCH("INDIVIDUAL",SUBSTITUTE(UPPER($D3871)," ","")))),"PREMIUM FREE",""))))</f>
        <v/>
      </c>
    </row>
    <row r="3872">
      <c r="AC3872">
        <f>IF($C3872="","",IF(COUNTIF('Códigos Santander (ref)'!$A$2:$A$79,$C3872)&gt;0,"SANTANDER",IF(COUNTIF('Códigos Itaú (ref)'!$A$2:$A$44,$C3872)&gt;0,"ITAU",IF(AND(TRIM(UPPER($I3872))="CONTRATUAL",ISNUMBER(SEARCH("INDIVIDUAL",SUBSTITUTE(UPPER($D3872)," ","")))),"PREMIUM FREE",""))))</f>
        <v/>
      </c>
    </row>
    <row r="3873">
      <c r="AC3873">
        <f>IF($C3873="","",IF(COUNTIF('Códigos Santander (ref)'!$A$2:$A$79,$C3873)&gt;0,"SANTANDER",IF(COUNTIF('Códigos Itaú (ref)'!$A$2:$A$44,$C3873)&gt;0,"ITAU",IF(AND(TRIM(UPPER($I3873))="CONTRATUAL",ISNUMBER(SEARCH("INDIVIDUAL",SUBSTITUTE(UPPER($D3873)," ","")))),"PREMIUM FREE",""))))</f>
        <v/>
      </c>
    </row>
    <row r="3874">
      <c r="AC3874">
        <f>IF($C3874="","",IF(COUNTIF('Códigos Santander (ref)'!$A$2:$A$79,$C3874)&gt;0,"SANTANDER",IF(COUNTIF('Códigos Itaú (ref)'!$A$2:$A$44,$C3874)&gt;0,"ITAU",IF(AND(TRIM(UPPER($I3874))="CONTRATUAL",ISNUMBER(SEARCH("INDIVIDUAL",SUBSTITUTE(UPPER($D3874)," ","")))),"PREMIUM FREE",""))))</f>
        <v/>
      </c>
    </row>
    <row r="3875">
      <c r="AC3875">
        <f>IF($C3875="","",IF(COUNTIF('Códigos Santander (ref)'!$A$2:$A$79,$C3875)&gt;0,"SANTANDER",IF(COUNTIF('Códigos Itaú (ref)'!$A$2:$A$44,$C3875)&gt;0,"ITAU",IF(AND(TRIM(UPPER($I3875))="CONTRATUAL",ISNUMBER(SEARCH("INDIVIDUAL",SUBSTITUTE(UPPER($D3875)," ","")))),"PREMIUM FREE",""))))</f>
        <v/>
      </c>
    </row>
    <row r="3876">
      <c r="AC3876">
        <f>IF($C3876="","",IF(COUNTIF('Códigos Santander (ref)'!$A$2:$A$79,$C3876)&gt;0,"SANTANDER",IF(COUNTIF('Códigos Itaú (ref)'!$A$2:$A$44,$C3876)&gt;0,"ITAU",IF(AND(TRIM(UPPER($I3876))="CONTRATUAL",ISNUMBER(SEARCH("INDIVIDUAL",SUBSTITUTE(UPPER($D3876)," ","")))),"PREMIUM FREE",""))))</f>
        <v/>
      </c>
    </row>
    <row r="3877">
      <c r="AC3877">
        <f>IF($C3877="","",IF(COUNTIF('Códigos Santander (ref)'!$A$2:$A$79,$C3877)&gt;0,"SANTANDER",IF(COUNTIF('Códigos Itaú (ref)'!$A$2:$A$44,$C3877)&gt;0,"ITAU",IF(AND(TRIM(UPPER($I3877))="CONTRATUAL",ISNUMBER(SEARCH("INDIVIDUAL",SUBSTITUTE(UPPER($D3877)," ","")))),"PREMIUM FREE",""))))</f>
        <v/>
      </c>
    </row>
    <row r="3878">
      <c r="AC3878">
        <f>IF($C3878="","",IF(COUNTIF('Códigos Santander (ref)'!$A$2:$A$79,$C3878)&gt;0,"SANTANDER",IF(COUNTIF('Códigos Itaú (ref)'!$A$2:$A$44,$C3878)&gt;0,"ITAU",IF(AND(TRIM(UPPER($I3878))="CONTRATUAL",ISNUMBER(SEARCH("INDIVIDUAL",SUBSTITUTE(UPPER($D3878)," ","")))),"PREMIUM FREE",""))))</f>
        <v/>
      </c>
    </row>
    <row r="3879">
      <c r="AC3879">
        <f>IF($C3879="","",IF(COUNTIF('Códigos Santander (ref)'!$A$2:$A$79,$C3879)&gt;0,"SANTANDER",IF(COUNTIF('Códigos Itaú (ref)'!$A$2:$A$44,$C3879)&gt;0,"ITAU",IF(AND(TRIM(UPPER($I3879))="CONTRATUAL",ISNUMBER(SEARCH("INDIVIDUAL",SUBSTITUTE(UPPER($D3879)," ","")))),"PREMIUM FREE",""))))</f>
        <v/>
      </c>
    </row>
    <row r="3880">
      <c r="AC3880">
        <f>IF($C3880="","",IF(COUNTIF('Códigos Santander (ref)'!$A$2:$A$79,$C3880)&gt;0,"SANTANDER",IF(COUNTIF('Códigos Itaú (ref)'!$A$2:$A$44,$C3880)&gt;0,"ITAU",IF(AND(TRIM(UPPER($I3880))="CONTRATUAL",ISNUMBER(SEARCH("INDIVIDUAL",SUBSTITUTE(UPPER($D3880)," ","")))),"PREMIUM FREE",""))))</f>
        <v/>
      </c>
    </row>
    <row r="3881">
      <c r="AC3881">
        <f>IF($C3881="","",IF(COUNTIF('Códigos Santander (ref)'!$A$2:$A$79,$C3881)&gt;0,"SANTANDER",IF(COUNTIF('Códigos Itaú (ref)'!$A$2:$A$44,$C3881)&gt;0,"ITAU",IF(AND(TRIM(UPPER($I3881))="CONTRATUAL",ISNUMBER(SEARCH("INDIVIDUAL",SUBSTITUTE(UPPER($D3881)," ","")))),"PREMIUM FREE",""))))</f>
        <v/>
      </c>
    </row>
    <row r="3882">
      <c r="AC3882">
        <f>IF($C3882="","",IF(COUNTIF('Códigos Santander (ref)'!$A$2:$A$79,$C3882)&gt;0,"SANTANDER",IF(COUNTIF('Códigos Itaú (ref)'!$A$2:$A$44,$C3882)&gt;0,"ITAU",IF(AND(TRIM(UPPER($I3882))="CONTRATUAL",ISNUMBER(SEARCH("INDIVIDUAL",SUBSTITUTE(UPPER($D3882)," ","")))),"PREMIUM FREE",""))))</f>
        <v/>
      </c>
    </row>
    <row r="3883">
      <c r="AC3883">
        <f>IF($C3883="","",IF(COUNTIF('Códigos Santander (ref)'!$A$2:$A$79,$C3883)&gt;0,"SANTANDER",IF(COUNTIF('Códigos Itaú (ref)'!$A$2:$A$44,$C3883)&gt;0,"ITAU",IF(AND(TRIM(UPPER($I3883))="CONTRATUAL",ISNUMBER(SEARCH("INDIVIDUAL",SUBSTITUTE(UPPER($D3883)," ","")))),"PREMIUM FREE",""))))</f>
        <v/>
      </c>
    </row>
    <row r="3884">
      <c r="AC3884">
        <f>IF($C3884="","",IF(COUNTIF('Códigos Santander (ref)'!$A$2:$A$79,$C3884)&gt;0,"SANTANDER",IF(COUNTIF('Códigos Itaú (ref)'!$A$2:$A$44,$C3884)&gt;0,"ITAU",IF(AND(TRIM(UPPER($I3884))="CONTRATUAL",ISNUMBER(SEARCH("INDIVIDUAL",SUBSTITUTE(UPPER($D3884)," ","")))),"PREMIUM FREE",""))))</f>
        <v/>
      </c>
    </row>
    <row r="3885">
      <c r="AC3885">
        <f>IF($C3885="","",IF(COUNTIF('Códigos Santander (ref)'!$A$2:$A$79,$C3885)&gt;0,"SANTANDER",IF(COUNTIF('Códigos Itaú (ref)'!$A$2:$A$44,$C3885)&gt;0,"ITAU",IF(AND(TRIM(UPPER($I3885))="CONTRATUAL",ISNUMBER(SEARCH("INDIVIDUAL",SUBSTITUTE(UPPER($D3885)," ","")))),"PREMIUM FREE",""))))</f>
        <v/>
      </c>
    </row>
    <row r="3886">
      <c r="AC3886">
        <f>IF($C3886="","",IF(COUNTIF('Códigos Santander (ref)'!$A$2:$A$79,$C3886)&gt;0,"SANTANDER",IF(COUNTIF('Códigos Itaú (ref)'!$A$2:$A$44,$C3886)&gt;0,"ITAU",IF(AND(TRIM(UPPER($I3886))="CONTRATUAL",ISNUMBER(SEARCH("INDIVIDUAL",SUBSTITUTE(UPPER($D3886)," ","")))),"PREMIUM FREE",""))))</f>
        <v/>
      </c>
    </row>
    <row r="3887">
      <c r="AC3887">
        <f>IF($C3887="","",IF(COUNTIF('Códigos Santander (ref)'!$A$2:$A$79,$C3887)&gt;0,"SANTANDER",IF(COUNTIF('Códigos Itaú (ref)'!$A$2:$A$44,$C3887)&gt;0,"ITAU",IF(AND(TRIM(UPPER($I3887))="CONTRATUAL",ISNUMBER(SEARCH("INDIVIDUAL",SUBSTITUTE(UPPER($D3887)," ","")))),"PREMIUM FREE",""))))</f>
        <v/>
      </c>
    </row>
    <row r="3888">
      <c r="AC3888">
        <f>IF($C3888="","",IF(COUNTIF('Códigos Santander (ref)'!$A$2:$A$79,$C3888)&gt;0,"SANTANDER",IF(COUNTIF('Códigos Itaú (ref)'!$A$2:$A$44,$C3888)&gt;0,"ITAU",IF(AND(TRIM(UPPER($I3888))="CONTRATUAL",ISNUMBER(SEARCH("INDIVIDUAL",SUBSTITUTE(UPPER($D3888)," ","")))),"PREMIUM FREE",""))))</f>
        <v/>
      </c>
    </row>
    <row r="3889">
      <c r="AC3889">
        <f>IF($C3889="","",IF(COUNTIF('Códigos Santander (ref)'!$A$2:$A$79,$C3889)&gt;0,"SANTANDER",IF(COUNTIF('Códigos Itaú (ref)'!$A$2:$A$44,$C3889)&gt;0,"ITAU",IF(AND(TRIM(UPPER($I3889))="CONTRATUAL",ISNUMBER(SEARCH("INDIVIDUAL",SUBSTITUTE(UPPER($D3889)," ","")))),"PREMIUM FREE",""))))</f>
        <v/>
      </c>
    </row>
    <row r="3890">
      <c r="AC3890">
        <f>IF($C3890="","",IF(COUNTIF('Códigos Santander (ref)'!$A$2:$A$79,$C3890)&gt;0,"SANTANDER",IF(COUNTIF('Códigos Itaú (ref)'!$A$2:$A$44,$C3890)&gt;0,"ITAU",IF(AND(TRIM(UPPER($I3890))="CONTRATUAL",ISNUMBER(SEARCH("INDIVIDUAL",SUBSTITUTE(UPPER($D3890)," ","")))),"PREMIUM FREE",""))))</f>
        <v/>
      </c>
    </row>
    <row r="3891">
      <c r="AC3891">
        <f>IF($C3891="","",IF(COUNTIF('Códigos Santander (ref)'!$A$2:$A$79,$C3891)&gt;0,"SANTANDER",IF(COUNTIF('Códigos Itaú (ref)'!$A$2:$A$44,$C3891)&gt;0,"ITAU",IF(AND(TRIM(UPPER($I3891))="CONTRATUAL",ISNUMBER(SEARCH("INDIVIDUAL",SUBSTITUTE(UPPER($D3891)," ","")))),"PREMIUM FREE",""))))</f>
        <v/>
      </c>
    </row>
    <row r="3892">
      <c r="AC3892">
        <f>IF($C3892="","",IF(COUNTIF('Códigos Santander (ref)'!$A$2:$A$79,$C3892)&gt;0,"SANTANDER",IF(COUNTIF('Códigos Itaú (ref)'!$A$2:$A$44,$C3892)&gt;0,"ITAU",IF(AND(TRIM(UPPER($I3892))="CONTRATUAL",ISNUMBER(SEARCH("INDIVIDUAL",SUBSTITUTE(UPPER($D3892)," ","")))),"PREMIUM FREE",""))))</f>
        <v/>
      </c>
    </row>
    <row r="3893">
      <c r="AC3893">
        <f>IF($C3893="","",IF(COUNTIF('Códigos Santander (ref)'!$A$2:$A$79,$C3893)&gt;0,"SANTANDER",IF(COUNTIF('Códigos Itaú (ref)'!$A$2:$A$44,$C3893)&gt;0,"ITAU",IF(AND(TRIM(UPPER($I3893))="CONTRATUAL",ISNUMBER(SEARCH("INDIVIDUAL",SUBSTITUTE(UPPER($D3893)," ","")))),"PREMIUM FREE",""))))</f>
        <v/>
      </c>
    </row>
    <row r="3894">
      <c r="AC3894">
        <f>IF($C3894="","",IF(COUNTIF('Códigos Santander (ref)'!$A$2:$A$79,$C3894)&gt;0,"SANTANDER",IF(COUNTIF('Códigos Itaú (ref)'!$A$2:$A$44,$C3894)&gt;0,"ITAU",IF(AND(TRIM(UPPER($I3894))="CONTRATUAL",ISNUMBER(SEARCH("INDIVIDUAL",SUBSTITUTE(UPPER($D3894)," ","")))),"PREMIUM FREE",""))))</f>
        <v/>
      </c>
    </row>
    <row r="3895">
      <c r="AC3895">
        <f>IF($C3895="","",IF(COUNTIF('Códigos Santander (ref)'!$A$2:$A$79,$C3895)&gt;0,"SANTANDER",IF(COUNTIF('Códigos Itaú (ref)'!$A$2:$A$44,$C3895)&gt;0,"ITAU",IF(AND(TRIM(UPPER($I3895))="CONTRATUAL",ISNUMBER(SEARCH("INDIVIDUAL",SUBSTITUTE(UPPER($D3895)," ","")))),"PREMIUM FREE",""))))</f>
        <v/>
      </c>
    </row>
    <row r="3896">
      <c r="AC3896">
        <f>IF($C3896="","",IF(COUNTIF('Códigos Santander (ref)'!$A$2:$A$79,$C3896)&gt;0,"SANTANDER",IF(COUNTIF('Códigos Itaú (ref)'!$A$2:$A$44,$C3896)&gt;0,"ITAU",IF(AND(TRIM(UPPER($I3896))="CONTRATUAL",ISNUMBER(SEARCH("INDIVIDUAL",SUBSTITUTE(UPPER($D3896)," ","")))),"PREMIUM FREE",""))))</f>
        <v/>
      </c>
    </row>
    <row r="3897">
      <c r="AC3897">
        <f>IF($C3897="","",IF(COUNTIF('Códigos Santander (ref)'!$A$2:$A$79,$C3897)&gt;0,"SANTANDER",IF(COUNTIF('Códigos Itaú (ref)'!$A$2:$A$44,$C3897)&gt;0,"ITAU",IF(AND(TRIM(UPPER($I3897))="CONTRATUAL",ISNUMBER(SEARCH("INDIVIDUAL",SUBSTITUTE(UPPER($D3897)," ","")))),"PREMIUM FREE",""))))</f>
        <v/>
      </c>
    </row>
    <row r="3898">
      <c r="AC3898">
        <f>IF($C3898="","",IF(COUNTIF('Códigos Santander (ref)'!$A$2:$A$79,$C3898)&gt;0,"SANTANDER",IF(COUNTIF('Códigos Itaú (ref)'!$A$2:$A$44,$C3898)&gt;0,"ITAU",IF(AND(TRIM(UPPER($I3898))="CONTRATUAL",ISNUMBER(SEARCH("INDIVIDUAL",SUBSTITUTE(UPPER($D3898)," ","")))),"PREMIUM FREE",""))))</f>
        <v/>
      </c>
    </row>
    <row r="3899">
      <c r="AC3899">
        <f>IF($C3899="","",IF(COUNTIF('Códigos Santander (ref)'!$A$2:$A$79,$C3899)&gt;0,"SANTANDER",IF(COUNTIF('Códigos Itaú (ref)'!$A$2:$A$44,$C3899)&gt;0,"ITAU",IF(AND(TRIM(UPPER($I3899))="CONTRATUAL",ISNUMBER(SEARCH("INDIVIDUAL",SUBSTITUTE(UPPER($D3899)," ","")))),"PREMIUM FREE",""))))</f>
        <v/>
      </c>
    </row>
    <row r="3900">
      <c r="AC3900">
        <f>IF($C3900="","",IF(COUNTIF('Códigos Santander (ref)'!$A$2:$A$79,$C3900)&gt;0,"SANTANDER",IF(COUNTIF('Códigos Itaú (ref)'!$A$2:$A$44,$C3900)&gt;0,"ITAU",IF(AND(TRIM(UPPER($I3900))="CONTRATUAL",ISNUMBER(SEARCH("INDIVIDUAL",SUBSTITUTE(UPPER($D3900)," ","")))),"PREMIUM FREE",""))))</f>
        <v/>
      </c>
    </row>
    <row r="3901">
      <c r="AC3901">
        <f>IF($C3901="","",IF(COUNTIF('Códigos Santander (ref)'!$A$2:$A$79,$C3901)&gt;0,"SANTANDER",IF(COUNTIF('Códigos Itaú (ref)'!$A$2:$A$44,$C3901)&gt;0,"ITAU",IF(AND(TRIM(UPPER($I3901))="CONTRATUAL",ISNUMBER(SEARCH("INDIVIDUAL",SUBSTITUTE(UPPER($D3901)," ","")))),"PREMIUM FREE",""))))</f>
        <v/>
      </c>
    </row>
    <row r="3902">
      <c r="AC3902">
        <f>IF($C3902="","",IF(COUNTIF('Códigos Santander (ref)'!$A$2:$A$79,$C3902)&gt;0,"SANTANDER",IF(COUNTIF('Códigos Itaú (ref)'!$A$2:$A$44,$C3902)&gt;0,"ITAU",IF(AND(TRIM(UPPER($I3902))="CONTRATUAL",ISNUMBER(SEARCH("INDIVIDUAL",SUBSTITUTE(UPPER($D3902)," ","")))),"PREMIUM FREE",""))))</f>
        <v/>
      </c>
    </row>
    <row r="3903">
      <c r="AC3903">
        <f>IF($C3903="","",IF(COUNTIF('Códigos Santander (ref)'!$A$2:$A$79,$C3903)&gt;0,"SANTANDER",IF(COUNTIF('Códigos Itaú (ref)'!$A$2:$A$44,$C3903)&gt;0,"ITAU",IF(AND(TRIM(UPPER($I3903))="CONTRATUAL",ISNUMBER(SEARCH("INDIVIDUAL",SUBSTITUTE(UPPER($D3903)," ","")))),"PREMIUM FREE",""))))</f>
        <v/>
      </c>
    </row>
    <row r="3904">
      <c r="AC3904">
        <f>IF($C3904="","",IF(COUNTIF('Códigos Santander (ref)'!$A$2:$A$79,$C3904)&gt;0,"SANTANDER",IF(COUNTIF('Códigos Itaú (ref)'!$A$2:$A$44,$C3904)&gt;0,"ITAU",IF(AND(TRIM(UPPER($I3904))="CONTRATUAL",ISNUMBER(SEARCH("INDIVIDUAL",SUBSTITUTE(UPPER($D3904)," ","")))),"PREMIUM FREE",""))))</f>
        <v/>
      </c>
    </row>
    <row r="3905">
      <c r="AC3905">
        <f>IF($C3905="","",IF(COUNTIF('Códigos Santander (ref)'!$A$2:$A$79,$C3905)&gt;0,"SANTANDER",IF(COUNTIF('Códigos Itaú (ref)'!$A$2:$A$44,$C3905)&gt;0,"ITAU",IF(AND(TRIM(UPPER($I3905))="CONTRATUAL",ISNUMBER(SEARCH("INDIVIDUAL",SUBSTITUTE(UPPER($D3905)," ","")))),"PREMIUM FREE",""))))</f>
        <v/>
      </c>
    </row>
    <row r="3906">
      <c r="AC3906">
        <f>IF($C3906="","",IF(COUNTIF('Códigos Santander (ref)'!$A$2:$A$79,$C3906)&gt;0,"SANTANDER",IF(COUNTIF('Códigos Itaú (ref)'!$A$2:$A$44,$C3906)&gt;0,"ITAU",IF(AND(TRIM(UPPER($I3906))="CONTRATUAL",ISNUMBER(SEARCH("INDIVIDUAL",SUBSTITUTE(UPPER($D3906)," ","")))),"PREMIUM FREE",""))))</f>
        <v/>
      </c>
    </row>
    <row r="3907">
      <c r="AC3907">
        <f>IF($C3907="","",IF(COUNTIF('Códigos Santander (ref)'!$A$2:$A$79,$C3907)&gt;0,"SANTANDER",IF(COUNTIF('Códigos Itaú (ref)'!$A$2:$A$44,$C3907)&gt;0,"ITAU",IF(AND(TRIM(UPPER($I3907))="CONTRATUAL",ISNUMBER(SEARCH("INDIVIDUAL",SUBSTITUTE(UPPER($D3907)," ","")))),"PREMIUM FREE",""))))</f>
        <v/>
      </c>
    </row>
    <row r="3908">
      <c r="AC3908">
        <f>IF($C3908="","",IF(COUNTIF('Códigos Santander (ref)'!$A$2:$A$79,$C3908)&gt;0,"SANTANDER",IF(COUNTIF('Códigos Itaú (ref)'!$A$2:$A$44,$C3908)&gt;0,"ITAU",IF(AND(TRIM(UPPER($I3908))="CONTRATUAL",ISNUMBER(SEARCH("INDIVIDUAL",SUBSTITUTE(UPPER($D3908)," ","")))),"PREMIUM FREE",""))))</f>
        <v/>
      </c>
    </row>
    <row r="3909">
      <c r="AC3909">
        <f>IF($C3909="","",IF(COUNTIF('Códigos Santander (ref)'!$A$2:$A$79,$C3909)&gt;0,"SANTANDER",IF(COUNTIF('Códigos Itaú (ref)'!$A$2:$A$44,$C3909)&gt;0,"ITAU",IF(AND(TRIM(UPPER($I3909))="CONTRATUAL",ISNUMBER(SEARCH("INDIVIDUAL",SUBSTITUTE(UPPER($D3909)," ","")))),"PREMIUM FREE",""))))</f>
        <v/>
      </c>
    </row>
    <row r="3910">
      <c r="AC3910">
        <f>IF($C3910="","",IF(COUNTIF('Códigos Santander (ref)'!$A$2:$A$79,$C3910)&gt;0,"SANTANDER",IF(COUNTIF('Códigos Itaú (ref)'!$A$2:$A$44,$C3910)&gt;0,"ITAU",IF(AND(TRIM(UPPER($I3910))="CONTRATUAL",ISNUMBER(SEARCH("INDIVIDUAL",SUBSTITUTE(UPPER($D3910)," ","")))),"PREMIUM FREE",""))))</f>
        <v/>
      </c>
    </row>
    <row r="3911">
      <c r="AC3911">
        <f>IF($C3911="","",IF(COUNTIF('Códigos Santander (ref)'!$A$2:$A$79,$C3911)&gt;0,"SANTANDER",IF(COUNTIF('Códigos Itaú (ref)'!$A$2:$A$44,$C3911)&gt;0,"ITAU",IF(AND(TRIM(UPPER($I3911))="CONTRATUAL",ISNUMBER(SEARCH("INDIVIDUAL",SUBSTITUTE(UPPER($D3911)," ","")))),"PREMIUM FREE",""))))</f>
        <v/>
      </c>
    </row>
    <row r="3912">
      <c r="AC3912">
        <f>IF($C3912="","",IF(COUNTIF('Códigos Santander (ref)'!$A$2:$A$79,$C3912)&gt;0,"SANTANDER",IF(COUNTIF('Códigos Itaú (ref)'!$A$2:$A$44,$C3912)&gt;0,"ITAU",IF(AND(TRIM(UPPER($I3912))="CONTRATUAL",ISNUMBER(SEARCH("INDIVIDUAL",SUBSTITUTE(UPPER($D3912)," ","")))),"PREMIUM FREE",""))))</f>
        <v/>
      </c>
    </row>
    <row r="3913">
      <c r="AC3913">
        <f>IF($C3913="","",IF(COUNTIF('Códigos Santander (ref)'!$A$2:$A$79,$C3913)&gt;0,"SANTANDER",IF(COUNTIF('Códigos Itaú (ref)'!$A$2:$A$44,$C3913)&gt;0,"ITAU",IF(AND(TRIM(UPPER($I3913))="CONTRATUAL",ISNUMBER(SEARCH("INDIVIDUAL",SUBSTITUTE(UPPER($D3913)," ","")))),"PREMIUM FREE",""))))</f>
        <v/>
      </c>
    </row>
    <row r="3914">
      <c r="AC3914">
        <f>IF($C3914="","",IF(COUNTIF('Códigos Santander (ref)'!$A$2:$A$79,$C3914)&gt;0,"SANTANDER",IF(COUNTIF('Códigos Itaú (ref)'!$A$2:$A$44,$C3914)&gt;0,"ITAU",IF(AND(TRIM(UPPER($I3914))="CONTRATUAL",ISNUMBER(SEARCH("INDIVIDUAL",SUBSTITUTE(UPPER($D3914)," ","")))),"PREMIUM FREE",""))))</f>
        <v/>
      </c>
    </row>
    <row r="3915">
      <c r="AC3915">
        <f>IF($C3915="","",IF(COUNTIF('Códigos Santander (ref)'!$A$2:$A$79,$C3915)&gt;0,"SANTANDER",IF(COUNTIF('Códigos Itaú (ref)'!$A$2:$A$44,$C3915)&gt;0,"ITAU",IF(AND(TRIM(UPPER($I3915))="CONTRATUAL",ISNUMBER(SEARCH("INDIVIDUAL",SUBSTITUTE(UPPER($D3915)," ","")))),"PREMIUM FREE",""))))</f>
        <v/>
      </c>
    </row>
    <row r="3916">
      <c r="AC3916">
        <f>IF($C3916="","",IF(COUNTIF('Códigos Santander (ref)'!$A$2:$A$79,$C3916)&gt;0,"SANTANDER",IF(COUNTIF('Códigos Itaú (ref)'!$A$2:$A$44,$C3916)&gt;0,"ITAU",IF(AND(TRIM(UPPER($I3916))="CONTRATUAL",ISNUMBER(SEARCH("INDIVIDUAL",SUBSTITUTE(UPPER($D3916)," ","")))),"PREMIUM FREE",""))))</f>
        <v/>
      </c>
    </row>
    <row r="3917">
      <c r="AC3917">
        <f>IF($C3917="","",IF(COUNTIF('Códigos Santander (ref)'!$A$2:$A$79,$C3917)&gt;0,"SANTANDER",IF(COUNTIF('Códigos Itaú (ref)'!$A$2:$A$44,$C3917)&gt;0,"ITAU",IF(AND(TRIM(UPPER($I3917))="CONTRATUAL",ISNUMBER(SEARCH("INDIVIDUAL",SUBSTITUTE(UPPER($D3917)," ","")))),"PREMIUM FREE",""))))</f>
        <v/>
      </c>
    </row>
    <row r="3918">
      <c r="AC3918">
        <f>IF($C3918="","",IF(COUNTIF('Códigos Santander (ref)'!$A$2:$A$79,$C3918)&gt;0,"SANTANDER",IF(COUNTIF('Códigos Itaú (ref)'!$A$2:$A$44,$C3918)&gt;0,"ITAU",IF(AND(TRIM(UPPER($I3918))="CONTRATUAL",ISNUMBER(SEARCH("INDIVIDUAL",SUBSTITUTE(UPPER($D3918)," ","")))),"PREMIUM FREE",""))))</f>
        <v/>
      </c>
    </row>
    <row r="3919">
      <c r="AC3919">
        <f>IF($C3919="","",IF(COUNTIF('Códigos Santander (ref)'!$A$2:$A$79,$C3919)&gt;0,"SANTANDER",IF(COUNTIF('Códigos Itaú (ref)'!$A$2:$A$44,$C3919)&gt;0,"ITAU",IF(AND(TRIM(UPPER($I3919))="CONTRATUAL",ISNUMBER(SEARCH("INDIVIDUAL",SUBSTITUTE(UPPER($D3919)," ","")))),"PREMIUM FREE",""))))</f>
        <v/>
      </c>
    </row>
    <row r="3920">
      <c r="AC3920">
        <f>IF($C3920="","",IF(COUNTIF('Códigos Santander (ref)'!$A$2:$A$79,$C3920)&gt;0,"SANTANDER",IF(COUNTIF('Códigos Itaú (ref)'!$A$2:$A$44,$C3920)&gt;0,"ITAU",IF(AND(TRIM(UPPER($I3920))="CONTRATUAL",ISNUMBER(SEARCH("INDIVIDUAL",SUBSTITUTE(UPPER($D3920)," ","")))),"PREMIUM FREE",""))))</f>
        <v/>
      </c>
    </row>
    <row r="3921">
      <c r="AC3921">
        <f>IF($C3921="","",IF(COUNTIF('Códigos Santander (ref)'!$A$2:$A$79,$C3921)&gt;0,"SANTANDER",IF(COUNTIF('Códigos Itaú (ref)'!$A$2:$A$44,$C3921)&gt;0,"ITAU",IF(AND(TRIM(UPPER($I3921))="CONTRATUAL",ISNUMBER(SEARCH("INDIVIDUAL",SUBSTITUTE(UPPER($D3921)," ","")))),"PREMIUM FREE",""))))</f>
        <v/>
      </c>
    </row>
    <row r="3922">
      <c r="AC3922">
        <f>IF($C3922="","",IF(COUNTIF('Códigos Santander (ref)'!$A$2:$A$79,$C3922)&gt;0,"SANTANDER",IF(COUNTIF('Códigos Itaú (ref)'!$A$2:$A$44,$C3922)&gt;0,"ITAU",IF(AND(TRIM(UPPER($I3922))="CONTRATUAL",ISNUMBER(SEARCH("INDIVIDUAL",SUBSTITUTE(UPPER($D3922)," ","")))),"PREMIUM FREE",""))))</f>
        <v/>
      </c>
    </row>
    <row r="3923">
      <c r="AC3923">
        <f>IF($C3923="","",IF(COUNTIF('Códigos Santander (ref)'!$A$2:$A$79,$C3923)&gt;0,"SANTANDER",IF(COUNTIF('Códigos Itaú (ref)'!$A$2:$A$44,$C3923)&gt;0,"ITAU",IF(AND(TRIM(UPPER($I3923))="CONTRATUAL",ISNUMBER(SEARCH("INDIVIDUAL",SUBSTITUTE(UPPER($D3923)," ","")))),"PREMIUM FREE",""))))</f>
        <v/>
      </c>
    </row>
    <row r="3924">
      <c r="AC3924">
        <f>IF($C3924="","",IF(COUNTIF('Códigos Santander (ref)'!$A$2:$A$79,$C3924)&gt;0,"SANTANDER",IF(COUNTIF('Códigos Itaú (ref)'!$A$2:$A$44,$C3924)&gt;0,"ITAU",IF(AND(TRIM(UPPER($I3924))="CONTRATUAL",ISNUMBER(SEARCH("INDIVIDUAL",SUBSTITUTE(UPPER($D3924)," ","")))),"PREMIUM FREE",""))))</f>
        <v/>
      </c>
    </row>
    <row r="3925">
      <c r="AC3925">
        <f>IF($C3925="","",IF(COUNTIF('Códigos Santander (ref)'!$A$2:$A$79,$C3925)&gt;0,"SANTANDER",IF(COUNTIF('Códigos Itaú (ref)'!$A$2:$A$44,$C3925)&gt;0,"ITAU",IF(AND(TRIM(UPPER($I3925))="CONTRATUAL",ISNUMBER(SEARCH("INDIVIDUAL",SUBSTITUTE(UPPER($D3925)," ","")))),"PREMIUM FREE",""))))</f>
        <v/>
      </c>
    </row>
    <row r="3926">
      <c r="AC3926">
        <f>IF($C3926="","",IF(COUNTIF('Códigos Santander (ref)'!$A$2:$A$79,$C3926)&gt;0,"SANTANDER",IF(COUNTIF('Códigos Itaú (ref)'!$A$2:$A$44,$C3926)&gt;0,"ITAU",IF(AND(TRIM(UPPER($I3926))="CONTRATUAL",ISNUMBER(SEARCH("INDIVIDUAL",SUBSTITUTE(UPPER($D3926)," ","")))),"PREMIUM FREE",""))))</f>
        <v/>
      </c>
    </row>
    <row r="3927">
      <c r="AC3927">
        <f>IF($C3927="","",IF(COUNTIF('Códigos Santander (ref)'!$A$2:$A$79,$C3927)&gt;0,"SANTANDER",IF(COUNTIF('Códigos Itaú (ref)'!$A$2:$A$44,$C3927)&gt;0,"ITAU",IF(AND(TRIM(UPPER($I3927))="CONTRATUAL",ISNUMBER(SEARCH("INDIVIDUAL",SUBSTITUTE(UPPER($D3927)," ","")))),"PREMIUM FREE",""))))</f>
        <v/>
      </c>
    </row>
    <row r="3928">
      <c r="AC3928">
        <f>IF($C3928="","",IF(COUNTIF('Códigos Santander (ref)'!$A$2:$A$79,$C3928)&gt;0,"SANTANDER",IF(COUNTIF('Códigos Itaú (ref)'!$A$2:$A$44,$C3928)&gt;0,"ITAU",IF(AND(TRIM(UPPER($I3928))="CONTRATUAL",ISNUMBER(SEARCH("INDIVIDUAL",SUBSTITUTE(UPPER($D3928)," ","")))),"PREMIUM FREE",""))))</f>
        <v/>
      </c>
    </row>
    <row r="3929">
      <c r="AC3929">
        <f>IF($C3929="","",IF(COUNTIF('Códigos Santander (ref)'!$A$2:$A$79,$C3929)&gt;0,"SANTANDER",IF(COUNTIF('Códigos Itaú (ref)'!$A$2:$A$44,$C3929)&gt;0,"ITAU",IF(AND(TRIM(UPPER($I3929))="CONTRATUAL",ISNUMBER(SEARCH("INDIVIDUAL",SUBSTITUTE(UPPER($D3929)," ","")))),"PREMIUM FREE",""))))</f>
        <v/>
      </c>
    </row>
    <row r="3930">
      <c r="AC3930">
        <f>IF($C3930="","",IF(COUNTIF('Códigos Santander (ref)'!$A$2:$A$79,$C3930)&gt;0,"SANTANDER",IF(COUNTIF('Códigos Itaú (ref)'!$A$2:$A$44,$C3930)&gt;0,"ITAU",IF(AND(TRIM(UPPER($I3930))="CONTRATUAL",ISNUMBER(SEARCH("INDIVIDUAL",SUBSTITUTE(UPPER($D3930)," ","")))),"PREMIUM FREE",""))))</f>
        <v/>
      </c>
    </row>
    <row r="3931">
      <c r="AC3931">
        <f>IF($C3931="","",IF(COUNTIF('Códigos Santander (ref)'!$A$2:$A$79,$C3931)&gt;0,"SANTANDER",IF(COUNTIF('Códigos Itaú (ref)'!$A$2:$A$44,$C3931)&gt;0,"ITAU",IF(AND(TRIM(UPPER($I3931))="CONTRATUAL",ISNUMBER(SEARCH("INDIVIDUAL",SUBSTITUTE(UPPER($D3931)," ","")))),"PREMIUM FREE",""))))</f>
        <v/>
      </c>
    </row>
    <row r="3932">
      <c r="AC3932">
        <f>IF($C3932="","",IF(COUNTIF('Códigos Santander (ref)'!$A$2:$A$79,$C3932)&gt;0,"SANTANDER",IF(COUNTIF('Códigos Itaú (ref)'!$A$2:$A$44,$C3932)&gt;0,"ITAU",IF(AND(TRIM(UPPER($I3932))="CONTRATUAL",ISNUMBER(SEARCH("INDIVIDUAL",SUBSTITUTE(UPPER($D3932)," ","")))),"PREMIUM FREE",""))))</f>
        <v/>
      </c>
    </row>
    <row r="3933">
      <c r="AC3933">
        <f>IF($C3933="","",IF(COUNTIF('Códigos Santander (ref)'!$A$2:$A$79,$C3933)&gt;0,"SANTANDER",IF(COUNTIF('Códigos Itaú (ref)'!$A$2:$A$44,$C3933)&gt;0,"ITAU",IF(AND(TRIM(UPPER($I3933))="CONTRATUAL",ISNUMBER(SEARCH("INDIVIDUAL",SUBSTITUTE(UPPER($D3933)," ","")))),"PREMIUM FREE",""))))</f>
        <v/>
      </c>
    </row>
    <row r="3934">
      <c r="AC3934">
        <f>IF($C3934="","",IF(COUNTIF('Códigos Santander (ref)'!$A$2:$A$79,$C3934)&gt;0,"SANTANDER",IF(COUNTIF('Códigos Itaú (ref)'!$A$2:$A$44,$C3934)&gt;0,"ITAU",IF(AND(TRIM(UPPER($I3934))="CONTRATUAL",ISNUMBER(SEARCH("INDIVIDUAL",SUBSTITUTE(UPPER($D3934)," ","")))),"PREMIUM FREE",""))))</f>
        <v/>
      </c>
    </row>
    <row r="3935">
      <c r="AC3935">
        <f>IF($C3935="","",IF(COUNTIF('Códigos Santander (ref)'!$A$2:$A$79,$C3935)&gt;0,"SANTANDER",IF(COUNTIF('Códigos Itaú (ref)'!$A$2:$A$44,$C3935)&gt;0,"ITAU",IF(AND(TRIM(UPPER($I3935))="CONTRATUAL",ISNUMBER(SEARCH("INDIVIDUAL",SUBSTITUTE(UPPER($D3935)," ","")))),"PREMIUM FREE",""))))</f>
        <v/>
      </c>
    </row>
    <row r="3936">
      <c r="AC3936">
        <f>IF($C3936="","",IF(COUNTIF('Códigos Santander (ref)'!$A$2:$A$79,$C3936)&gt;0,"SANTANDER",IF(COUNTIF('Códigos Itaú (ref)'!$A$2:$A$44,$C3936)&gt;0,"ITAU",IF(AND(TRIM(UPPER($I3936))="CONTRATUAL",ISNUMBER(SEARCH("INDIVIDUAL",SUBSTITUTE(UPPER($D3936)," ","")))),"PREMIUM FREE",""))))</f>
        <v/>
      </c>
    </row>
    <row r="3937">
      <c r="AC3937">
        <f>IF($C3937="","",IF(COUNTIF('Códigos Santander (ref)'!$A$2:$A$79,$C3937)&gt;0,"SANTANDER",IF(COUNTIF('Códigos Itaú (ref)'!$A$2:$A$44,$C3937)&gt;0,"ITAU",IF(AND(TRIM(UPPER($I3937))="CONTRATUAL",ISNUMBER(SEARCH("INDIVIDUAL",SUBSTITUTE(UPPER($D3937)," ","")))),"PREMIUM FREE",""))))</f>
        <v/>
      </c>
    </row>
    <row r="3938">
      <c r="AC3938">
        <f>IF($C3938="","",IF(COUNTIF('Códigos Santander (ref)'!$A$2:$A$79,$C3938)&gt;0,"SANTANDER",IF(COUNTIF('Códigos Itaú (ref)'!$A$2:$A$44,$C3938)&gt;0,"ITAU",IF(AND(TRIM(UPPER($I3938))="CONTRATUAL",ISNUMBER(SEARCH("INDIVIDUAL",SUBSTITUTE(UPPER($D3938)," ","")))),"PREMIUM FREE",""))))</f>
        <v/>
      </c>
    </row>
    <row r="3939">
      <c r="AC3939">
        <f>IF($C3939="","",IF(COUNTIF('Códigos Santander (ref)'!$A$2:$A$79,$C3939)&gt;0,"SANTANDER",IF(COUNTIF('Códigos Itaú (ref)'!$A$2:$A$44,$C3939)&gt;0,"ITAU",IF(AND(TRIM(UPPER($I3939))="CONTRATUAL",ISNUMBER(SEARCH("INDIVIDUAL",SUBSTITUTE(UPPER($D3939)," ","")))),"PREMIUM FREE",""))))</f>
        <v/>
      </c>
    </row>
    <row r="3940">
      <c r="AC3940">
        <f>IF($C3940="","",IF(COUNTIF('Códigos Santander (ref)'!$A$2:$A$79,$C3940)&gt;0,"SANTANDER",IF(COUNTIF('Códigos Itaú (ref)'!$A$2:$A$44,$C3940)&gt;0,"ITAU",IF(AND(TRIM(UPPER($I3940))="CONTRATUAL",ISNUMBER(SEARCH("INDIVIDUAL",SUBSTITUTE(UPPER($D3940)," ","")))),"PREMIUM FREE",""))))</f>
        <v/>
      </c>
    </row>
    <row r="3941">
      <c r="AC3941">
        <f>IF($C3941="","",IF(COUNTIF('Códigos Santander (ref)'!$A$2:$A$79,$C3941)&gt;0,"SANTANDER",IF(COUNTIF('Códigos Itaú (ref)'!$A$2:$A$44,$C3941)&gt;0,"ITAU",IF(AND(TRIM(UPPER($I3941))="CONTRATUAL",ISNUMBER(SEARCH("INDIVIDUAL",SUBSTITUTE(UPPER($D3941)," ","")))),"PREMIUM FREE",""))))</f>
        <v/>
      </c>
    </row>
    <row r="3942">
      <c r="AC3942">
        <f>IF($C3942="","",IF(COUNTIF('Códigos Santander (ref)'!$A$2:$A$79,$C3942)&gt;0,"SANTANDER",IF(COUNTIF('Códigos Itaú (ref)'!$A$2:$A$44,$C3942)&gt;0,"ITAU",IF(AND(TRIM(UPPER($I3942))="CONTRATUAL",ISNUMBER(SEARCH("INDIVIDUAL",SUBSTITUTE(UPPER($D3942)," ","")))),"PREMIUM FREE",""))))</f>
        <v/>
      </c>
    </row>
    <row r="3943">
      <c r="AC3943">
        <f>IF($C3943="","",IF(COUNTIF('Códigos Santander (ref)'!$A$2:$A$79,$C3943)&gt;0,"SANTANDER",IF(COUNTIF('Códigos Itaú (ref)'!$A$2:$A$44,$C3943)&gt;0,"ITAU",IF(AND(TRIM(UPPER($I3943))="CONTRATUAL",ISNUMBER(SEARCH("INDIVIDUAL",SUBSTITUTE(UPPER($D3943)," ","")))),"PREMIUM FREE",""))))</f>
        <v/>
      </c>
    </row>
    <row r="3944">
      <c r="AC3944">
        <f>IF($C3944="","",IF(COUNTIF('Códigos Santander (ref)'!$A$2:$A$79,$C3944)&gt;0,"SANTANDER",IF(COUNTIF('Códigos Itaú (ref)'!$A$2:$A$44,$C3944)&gt;0,"ITAU",IF(AND(TRIM(UPPER($I3944))="CONTRATUAL",ISNUMBER(SEARCH("INDIVIDUAL",SUBSTITUTE(UPPER($D3944)," ","")))),"PREMIUM FREE",""))))</f>
        <v/>
      </c>
    </row>
    <row r="3945">
      <c r="AC3945">
        <f>IF($C3945="","",IF(COUNTIF('Códigos Santander (ref)'!$A$2:$A$79,$C3945)&gt;0,"SANTANDER",IF(COUNTIF('Códigos Itaú (ref)'!$A$2:$A$44,$C3945)&gt;0,"ITAU",IF(AND(TRIM(UPPER($I3945))="CONTRATUAL",ISNUMBER(SEARCH("INDIVIDUAL",SUBSTITUTE(UPPER($D3945)," ","")))),"PREMIUM FREE",""))))</f>
        <v/>
      </c>
    </row>
    <row r="3946">
      <c r="AC3946">
        <f>IF($C3946="","",IF(COUNTIF('Códigos Santander (ref)'!$A$2:$A$79,$C3946)&gt;0,"SANTANDER",IF(COUNTIF('Códigos Itaú (ref)'!$A$2:$A$44,$C3946)&gt;0,"ITAU",IF(AND(TRIM(UPPER($I3946))="CONTRATUAL",ISNUMBER(SEARCH("INDIVIDUAL",SUBSTITUTE(UPPER($D3946)," ","")))),"PREMIUM FREE",""))))</f>
        <v/>
      </c>
    </row>
    <row r="3947">
      <c r="AC3947">
        <f>IF($C3947="","",IF(COUNTIF('Códigos Santander (ref)'!$A$2:$A$79,$C3947)&gt;0,"SANTANDER",IF(COUNTIF('Códigos Itaú (ref)'!$A$2:$A$44,$C3947)&gt;0,"ITAU",IF(AND(TRIM(UPPER($I3947))="CONTRATUAL",ISNUMBER(SEARCH("INDIVIDUAL",SUBSTITUTE(UPPER($D3947)," ","")))),"PREMIUM FREE",""))))</f>
        <v/>
      </c>
    </row>
    <row r="3948">
      <c r="AC3948">
        <f>IF($C3948="","",IF(COUNTIF('Códigos Santander (ref)'!$A$2:$A$79,$C3948)&gt;0,"SANTANDER",IF(COUNTIF('Códigos Itaú (ref)'!$A$2:$A$44,$C3948)&gt;0,"ITAU",IF(AND(TRIM(UPPER($I3948))="CONTRATUAL",ISNUMBER(SEARCH("INDIVIDUAL",SUBSTITUTE(UPPER($D3948)," ","")))),"PREMIUM FREE",""))))</f>
        <v/>
      </c>
    </row>
    <row r="3949">
      <c r="AC3949">
        <f>IF($C3949="","",IF(COUNTIF('Códigos Santander (ref)'!$A$2:$A$79,$C3949)&gt;0,"SANTANDER",IF(COUNTIF('Códigos Itaú (ref)'!$A$2:$A$44,$C3949)&gt;0,"ITAU",IF(AND(TRIM(UPPER($I3949))="CONTRATUAL",ISNUMBER(SEARCH("INDIVIDUAL",SUBSTITUTE(UPPER($D3949)," ","")))),"PREMIUM FREE",""))))</f>
        <v/>
      </c>
    </row>
    <row r="3950">
      <c r="AC3950">
        <f>IF($C3950="","",IF(COUNTIF('Códigos Santander (ref)'!$A$2:$A$79,$C3950)&gt;0,"SANTANDER",IF(COUNTIF('Códigos Itaú (ref)'!$A$2:$A$44,$C3950)&gt;0,"ITAU",IF(AND(TRIM(UPPER($I3950))="CONTRATUAL",ISNUMBER(SEARCH("INDIVIDUAL",SUBSTITUTE(UPPER($D3950)," ","")))),"PREMIUM FREE",""))))</f>
        <v/>
      </c>
    </row>
    <row r="3951">
      <c r="AC3951">
        <f>IF($C3951="","",IF(COUNTIF('Códigos Santander (ref)'!$A$2:$A$79,$C3951)&gt;0,"SANTANDER",IF(COUNTIF('Códigos Itaú (ref)'!$A$2:$A$44,$C3951)&gt;0,"ITAU",IF(AND(TRIM(UPPER($I3951))="CONTRATUAL",ISNUMBER(SEARCH("INDIVIDUAL",SUBSTITUTE(UPPER($D3951)," ","")))),"PREMIUM FREE",""))))</f>
        <v/>
      </c>
    </row>
    <row r="3952">
      <c r="AC3952">
        <f>IF($C3952="","",IF(COUNTIF('Códigos Santander (ref)'!$A$2:$A$79,$C3952)&gt;0,"SANTANDER",IF(COUNTIF('Códigos Itaú (ref)'!$A$2:$A$44,$C3952)&gt;0,"ITAU",IF(AND(TRIM(UPPER($I3952))="CONTRATUAL",ISNUMBER(SEARCH("INDIVIDUAL",SUBSTITUTE(UPPER($D3952)," ","")))),"PREMIUM FREE",""))))</f>
        <v/>
      </c>
    </row>
    <row r="3953">
      <c r="AC3953">
        <f>IF($C3953="","",IF(COUNTIF('Códigos Santander (ref)'!$A$2:$A$79,$C3953)&gt;0,"SANTANDER",IF(COUNTIF('Códigos Itaú (ref)'!$A$2:$A$44,$C3953)&gt;0,"ITAU",IF(AND(TRIM(UPPER($I3953))="CONTRATUAL",ISNUMBER(SEARCH("INDIVIDUAL",SUBSTITUTE(UPPER($D3953)," ","")))),"PREMIUM FREE",""))))</f>
        <v/>
      </c>
    </row>
    <row r="3954">
      <c r="AC3954">
        <f>IF($C3954="","",IF(COUNTIF('Códigos Santander (ref)'!$A$2:$A$79,$C3954)&gt;0,"SANTANDER",IF(COUNTIF('Códigos Itaú (ref)'!$A$2:$A$44,$C3954)&gt;0,"ITAU",IF(AND(TRIM(UPPER($I3954))="CONTRATUAL",ISNUMBER(SEARCH("INDIVIDUAL",SUBSTITUTE(UPPER($D3954)," ","")))),"PREMIUM FREE",""))))</f>
        <v/>
      </c>
    </row>
    <row r="3955">
      <c r="AC3955">
        <f>IF($C3955="","",IF(COUNTIF('Códigos Santander (ref)'!$A$2:$A$79,$C3955)&gt;0,"SANTANDER",IF(COUNTIF('Códigos Itaú (ref)'!$A$2:$A$44,$C3955)&gt;0,"ITAU",IF(AND(TRIM(UPPER($I3955))="CONTRATUAL",ISNUMBER(SEARCH("INDIVIDUAL",SUBSTITUTE(UPPER($D3955)," ","")))),"PREMIUM FREE",""))))</f>
        <v/>
      </c>
    </row>
    <row r="3956">
      <c r="AC3956">
        <f>IF($C3956="","",IF(COUNTIF('Códigos Santander (ref)'!$A$2:$A$79,$C3956)&gt;0,"SANTANDER",IF(COUNTIF('Códigos Itaú (ref)'!$A$2:$A$44,$C3956)&gt;0,"ITAU",IF(AND(TRIM(UPPER($I3956))="CONTRATUAL",ISNUMBER(SEARCH("INDIVIDUAL",SUBSTITUTE(UPPER($D3956)," ","")))),"PREMIUM FREE",""))))</f>
        <v/>
      </c>
    </row>
    <row r="3957">
      <c r="AC3957">
        <f>IF($C3957="","",IF(COUNTIF('Códigos Santander (ref)'!$A$2:$A$79,$C3957)&gt;0,"SANTANDER",IF(COUNTIF('Códigos Itaú (ref)'!$A$2:$A$44,$C3957)&gt;0,"ITAU",IF(AND(TRIM(UPPER($I3957))="CONTRATUAL",ISNUMBER(SEARCH("INDIVIDUAL",SUBSTITUTE(UPPER($D3957)," ","")))),"PREMIUM FREE",""))))</f>
        <v/>
      </c>
    </row>
    <row r="3958">
      <c r="AC3958">
        <f>IF($C3958="","",IF(COUNTIF('Códigos Santander (ref)'!$A$2:$A$79,$C3958)&gt;0,"SANTANDER",IF(COUNTIF('Códigos Itaú (ref)'!$A$2:$A$44,$C3958)&gt;0,"ITAU",IF(AND(TRIM(UPPER($I3958))="CONTRATUAL",ISNUMBER(SEARCH("INDIVIDUAL",SUBSTITUTE(UPPER($D3958)," ","")))),"PREMIUM FREE",""))))</f>
        <v/>
      </c>
    </row>
    <row r="3959">
      <c r="AC3959">
        <f>IF($C3959="","",IF(COUNTIF('Códigos Santander (ref)'!$A$2:$A$79,$C3959)&gt;0,"SANTANDER",IF(COUNTIF('Códigos Itaú (ref)'!$A$2:$A$44,$C3959)&gt;0,"ITAU",IF(AND(TRIM(UPPER($I3959))="CONTRATUAL",ISNUMBER(SEARCH("INDIVIDUAL",SUBSTITUTE(UPPER($D3959)," ","")))),"PREMIUM FREE",""))))</f>
        <v/>
      </c>
    </row>
    <row r="3960">
      <c r="AC3960">
        <f>IF($C3960="","",IF(COUNTIF('Códigos Santander (ref)'!$A$2:$A$79,$C3960)&gt;0,"SANTANDER",IF(COUNTIF('Códigos Itaú (ref)'!$A$2:$A$44,$C3960)&gt;0,"ITAU",IF(AND(TRIM(UPPER($I3960))="CONTRATUAL",ISNUMBER(SEARCH("INDIVIDUAL",SUBSTITUTE(UPPER($D3960)," ","")))),"PREMIUM FREE",""))))</f>
        <v/>
      </c>
    </row>
    <row r="3961">
      <c r="AC3961">
        <f>IF($C3961="","",IF(COUNTIF('Códigos Santander (ref)'!$A$2:$A$79,$C3961)&gt;0,"SANTANDER",IF(COUNTIF('Códigos Itaú (ref)'!$A$2:$A$44,$C3961)&gt;0,"ITAU",IF(AND(TRIM(UPPER($I3961))="CONTRATUAL",ISNUMBER(SEARCH("INDIVIDUAL",SUBSTITUTE(UPPER($D3961)," ","")))),"PREMIUM FREE",""))))</f>
        <v/>
      </c>
    </row>
    <row r="3962">
      <c r="AC3962">
        <f>IF($C3962="","",IF(COUNTIF('Códigos Santander (ref)'!$A$2:$A$79,$C3962)&gt;0,"SANTANDER",IF(COUNTIF('Códigos Itaú (ref)'!$A$2:$A$44,$C3962)&gt;0,"ITAU",IF(AND(TRIM(UPPER($I3962))="CONTRATUAL",ISNUMBER(SEARCH("INDIVIDUAL",SUBSTITUTE(UPPER($D3962)," ","")))),"PREMIUM FREE",""))))</f>
        <v/>
      </c>
    </row>
    <row r="3963">
      <c r="AC3963">
        <f>IF($C3963="","",IF(COUNTIF('Códigos Santander (ref)'!$A$2:$A$79,$C3963)&gt;0,"SANTANDER",IF(COUNTIF('Códigos Itaú (ref)'!$A$2:$A$44,$C3963)&gt;0,"ITAU",IF(AND(TRIM(UPPER($I3963))="CONTRATUAL",ISNUMBER(SEARCH("INDIVIDUAL",SUBSTITUTE(UPPER($D3963)," ","")))),"PREMIUM FREE",""))))</f>
        <v/>
      </c>
    </row>
    <row r="3964">
      <c r="AC3964">
        <f>IF($C3964="","",IF(COUNTIF('Códigos Santander (ref)'!$A$2:$A$79,$C3964)&gt;0,"SANTANDER",IF(COUNTIF('Códigos Itaú (ref)'!$A$2:$A$44,$C3964)&gt;0,"ITAU",IF(AND(TRIM(UPPER($I3964))="CONTRATUAL",ISNUMBER(SEARCH("INDIVIDUAL",SUBSTITUTE(UPPER($D3964)," ","")))),"PREMIUM FREE",""))))</f>
        <v/>
      </c>
    </row>
    <row r="3965">
      <c r="AC3965">
        <f>IF($C3965="","",IF(COUNTIF('Códigos Santander (ref)'!$A$2:$A$79,$C3965)&gt;0,"SANTANDER",IF(COUNTIF('Códigos Itaú (ref)'!$A$2:$A$44,$C3965)&gt;0,"ITAU",IF(AND(TRIM(UPPER($I3965))="CONTRATUAL",ISNUMBER(SEARCH("INDIVIDUAL",SUBSTITUTE(UPPER($D3965)," ","")))),"PREMIUM FREE",""))))</f>
        <v/>
      </c>
    </row>
    <row r="3966">
      <c r="AC3966">
        <f>IF($C3966="","",IF(COUNTIF('Códigos Santander (ref)'!$A$2:$A$79,$C3966)&gt;0,"SANTANDER",IF(COUNTIF('Códigos Itaú (ref)'!$A$2:$A$44,$C3966)&gt;0,"ITAU",IF(AND(TRIM(UPPER($I3966))="CONTRATUAL",ISNUMBER(SEARCH("INDIVIDUAL",SUBSTITUTE(UPPER($D3966)," ","")))),"PREMIUM FREE",""))))</f>
        <v/>
      </c>
    </row>
    <row r="3967">
      <c r="AC3967">
        <f>IF($C3967="","",IF(COUNTIF('Códigos Santander (ref)'!$A$2:$A$79,$C3967)&gt;0,"SANTANDER",IF(COUNTIF('Códigos Itaú (ref)'!$A$2:$A$44,$C3967)&gt;0,"ITAU",IF(AND(TRIM(UPPER($I3967))="CONTRATUAL",ISNUMBER(SEARCH("INDIVIDUAL",SUBSTITUTE(UPPER($D3967)," ","")))),"PREMIUM FREE",""))))</f>
        <v/>
      </c>
    </row>
    <row r="3968">
      <c r="AC3968">
        <f>IF($C3968="","",IF(COUNTIF('Códigos Santander (ref)'!$A$2:$A$79,$C3968)&gt;0,"SANTANDER",IF(COUNTIF('Códigos Itaú (ref)'!$A$2:$A$44,$C3968)&gt;0,"ITAU",IF(AND(TRIM(UPPER($I3968))="CONTRATUAL",ISNUMBER(SEARCH("INDIVIDUAL",SUBSTITUTE(UPPER($D3968)," ","")))),"PREMIUM FREE",""))))</f>
        <v/>
      </c>
    </row>
    <row r="3969">
      <c r="AC3969">
        <f>IF($C3969="","",IF(COUNTIF('Códigos Santander (ref)'!$A$2:$A$79,$C3969)&gt;0,"SANTANDER",IF(COUNTIF('Códigos Itaú (ref)'!$A$2:$A$44,$C3969)&gt;0,"ITAU",IF(AND(TRIM(UPPER($I3969))="CONTRATUAL",ISNUMBER(SEARCH("INDIVIDUAL",SUBSTITUTE(UPPER($D3969)," ","")))),"PREMIUM FREE",""))))</f>
        <v/>
      </c>
    </row>
    <row r="3970">
      <c r="AC3970">
        <f>IF($C3970="","",IF(COUNTIF('Códigos Santander (ref)'!$A$2:$A$79,$C3970)&gt;0,"SANTANDER",IF(COUNTIF('Códigos Itaú (ref)'!$A$2:$A$44,$C3970)&gt;0,"ITAU",IF(AND(TRIM(UPPER($I3970))="CONTRATUAL",ISNUMBER(SEARCH("INDIVIDUAL",SUBSTITUTE(UPPER($D3970)," ","")))),"PREMIUM FREE",""))))</f>
        <v/>
      </c>
    </row>
    <row r="3971">
      <c r="AC3971">
        <f>IF($C3971="","",IF(COUNTIF('Códigos Santander (ref)'!$A$2:$A$79,$C3971)&gt;0,"SANTANDER",IF(COUNTIF('Códigos Itaú (ref)'!$A$2:$A$44,$C3971)&gt;0,"ITAU",IF(AND(TRIM(UPPER($I3971))="CONTRATUAL",ISNUMBER(SEARCH("INDIVIDUAL",SUBSTITUTE(UPPER($D3971)," ","")))),"PREMIUM FREE",""))))</f>
        <v/>
      </c>
    </row>
    <row r="3972">
      <c r="AC3972">
        <f>IF($C3972="","",IF(COUNTIF('Códigos Santander (ref)'!$A$2:$A$79,$C3972)&gt;0,"SANTANDER",IF(COUNTIF('Códigos Itaú (ref)'!$A$2:$A$44,$C3972)&gt;0,"ITAU",IF(AND(TRIM(UPPER($I3972))="CONTRATUAL",ISNUMBER(SEARCH("INDIVIDUAL",SUBSTITUTE(UPPER($D3972)," ","")))),"PREMIUM FREE",""))))</f>
        <v/>
      </c>
    </row>
    <row r="3973">
      <c r="AC3973">
        <f>IF($C3973="","",IF(COUNTIF('Códigos Santander (ref)'!$A$2:$A$79,$C3973)&gt;0,"SANTANDER",IF(COUNTIF('Códigos Itaú (ref)'!$A$2:$A$44,$C3973)&gt;0,"ITAU",IF(AND(TRIM(UPPER($I3973))="CONTRATUAL",ISNUMBER(SEARCH("INDIVIDUAL",SUBSTITUTE(UPPER($D3973)," ","")))),"PREMIUM FREE",""))))</f>
        <v/>
      </c>
    </row>
    <row r="3974">
      <c r="AC3974">
        <f>IF($C3974="","",IF(COUNTIF('Códigos Santander (ref)'!$A$2:$A$79,$C3974)&gt;0,"SANTANDER",IF(COUNTIF('Códigos Itaú (ref)'!$A$2:$A$44,$C3974)&gt;0,"ITAU",IF(AND(TRIM(UPPER($I3974))="CONTRATUAL",ISNUMBER(SEARCH("INDIVIDUAL",SUBSTITUTE(UPPER($D3974)," ","")))),"PREMIUM FREE",""))))</f>
        <v/>
      </c>
    </row>
    <row r="3975">
      <c r="AC3975">
        <f>IF($C3975="","",IF(COUNTIF('Códigos Santander (ref)'!$A$2:$A$79,$C3975)&gt;0,"SANTANDER",IF(COUNTIF('Códigos Itaú (ref)'!$A$2:$A$44,$C3975)&gt;0,"ITAU",IF(AND(TRIM(UPPER($I3975))="CONTRATUAL",ISNUMBER(SEARCH("INDIVIDUAL",SUBSTITUTE(UPPER($D3975)," ","")))),"PREMIUM FREE",""))))</f>
        <v/>
      </c>
    </row>
    <row r="3976">
      <c r="AC3976">
        <f>IF($C3976="","",IF(COUNTIF('Códigos Santander (ref)'!$A$2:$A$79,$C3976)&gt;0,"SANTANDER",IF(COUNTIF('Códigos Itaú (ref)'!$A$2:$A$44,$C3976)&gt;0,"ITAU",IF(AND(TRIM(UPPER($I3976))="CONTRATUAL",ISNUMBER(SEARCH("INDIVIDUAL",SUBSTITUTE(UPPER($D3976)," ","")))),"PREMIUM FREE",""))))</f>
        <v/>
      </c>
    </row>
    <row r="3977">
      <c r="AC3977">
        <f>IF($C3977="","",IF(COUNTIF('Códigos Santander (ref)'!$A$2:$A$79,$C3977)&gt;0,"SANTANDER",IF(COUNTIF('Códigos Itaú (ref)'!$A$2:$A$44,$C3977)&gt;0,"ITAU",IF(AND(TRIM(UPPER($I3977))="CONTRATUAL",ISNUMBER(SEARCH("INDIVIDUAL",SUBSTITUTE(UPPER($D3977)," ","")))),"PREMIUM FREE",""))))</f>
        <v/>
      </c>
    </row>
    <row r="3978">
      <c r="AC3978">
        <f>IF($C3978="","",IF(COUNTIF('Códigos Santander (ref)'!$A$2:$A$79,$C3978)&gt;0,"SANTANDER",IF(COUNTIF('Códigos Itaú (ref)'!$A$2:$A$44,$C3978)&gt;0,"ITAU",IF(AND(TRIM(UPPER($I3978))="CONTRATUAL",ISNUMBER(SEARCH("INDIVIDUAL",SUBSTITUTE(UPPER($D3978)," ","")))),"PREMIUM FREE",""))))</f>
        <v/>
      </c>
    </row>
    <row r="3979">
      <c r="AC3979">
        <f>IF($C3979="","",IF(COUNTIF('Códigos Santander (ref)'!$A$2:$A$79,$C3979)&gt;0,"SANTANDER",IF(COUNTIF('Códigos Itaú (ref)'!$A$2:$A$44,$C3979)&gt;0,"ITAU",IF(AND(TRIM(UPPER($I3979))="CONTRATUAL",ISNUMBER(SEARCH("INDIVIDUAL",SUBSTITUTE(UPPER($D3979)," ","")))),"PREMIUM FREE",""))))</f>
        <v/>
      </c>
    </row>
    <row r="3980">
      <c r="AC3980">
        <f>IF($C3980="","",IF(COUNTIF('Códigos Santander (ref)'!$A$2:$A$79,$C3980)&gt;0,"SANTANDER",IF(COUNTIF('Códigos Itaú (ref)'!$A$2:$A$44,$C3980)&gt;0,"ITAU",IF(AND(TRIM(UPPER($I3980))="CONTRATUAL",ISNUMBER(SEARCH("INDIVIDUAL",SUBSTITUTE(UPPER($D3980)," ","")))),"PREMIUM FREE",""))))</f>
        <v/>
      </c>
    </row>
    <row r="3981">
      <c r="AC3981">
        <f>IF($C3981="","",IF(COUNTIF('Códigos Santander (ref)'!$A$2:$A$79,$C3981)&gt;0,"SANTANDER",IF(COUNTIF('Códigos Itaú (ref)'!$A$2:$A$44,$C3981)&gt;0,"ITAU",IF(AND(TRIM(UPPER($I3981))="CONTRATUAL",ISNUMBER(SEARCH("INDIVIDUAL",SUBSTITUTE(UPPER($D3981)," ","")))),"PREMIUM FREE",""))))</f>
        <v/>
      </c>
    </row>
    <row r="3982">
      <c r="AC3982">
        <f>IF($C3982="","",IF(COUNTIF('Códigos Santander (ref)'!$A$2:$A$79,$C3982)&gt;0,"SANTANDER",IF(COUNTIF('Códigos Itaú (ref)'!$A$2:$A$44,$C3982)&gt;0,"ITAU",IF(AND(TRIM(UPPER($I3982))="CONTRATUAL",ISNUMBER(SEARCH("INDIVIDUAL",SUBSTITUTE(UPPER($D3982)," ","")))),"PREMIUM FREE",""))))</f>
        <v/>
      </c>
    </row>
    <row r="3983">
      <c r="AC3983">
        <f>IF($C3983="","",IF(COUNTIF('Códigos Santander (ref)'!$A$2:$A$79,$C3983)&gt;0,"SANTANDER",IF(COUNTIF('Códigos Itaú (ref)'!$A$2:$A$44,$C3983)&gt;0,"ITAU",IF(AND(TRIM(UPPER($I3983))="CONTRATUAL",ISNUMBER(SEARCH("INDIVIDUAL",SUBSTITUTE(UPPER($D3983)," ","")))),"PREMIUM FREE",""))))</f>
        <v/>
      </c>
    </row>
    <row r="3984">
      <c r="AC3984">
        <f>IF($C3984="","",IF(COUNTIF('Códigos Santander (ref)'!$A$2:$A$79,$C3984)&gt;0,"SANTANDER",IF(COUNTIF('Códigos Itaú (ref)'!$A$2:$A$44,$C3984)&gt;0,"ITAU",IF(AND(TRIM(UPPER($I3984))="CONTRATUAL",ISNUMBER(SEARCH("INDIVIDUAL",SUBSTITUTE(UPPER($D3984)," ","")))),"PREMIUM FREE",""))))</f>
        <v/>
      </c>
    </row>
    <row r="3985">
      <c r="AC3985">
        <f>IF($C3985="","",IF(COUNTIF('Códigos Santander (ref)'!$A$2:$A$79,$C3985)&gt;0,"SANTANDER",IF(COUNTIF('Códigos Itaú (ref)'!$A$2:$A$44,$C3985)&gt;0,"ITAU",IF(AND(TRIM(UPPER($I3985))="CONTRATUAL",ISNUMBER(SEARCH("INDIVIDUAL",SUBSTITUTE(UPPER($D3985)," ","")))),"PREMIUM FREE",""))))</f>
        <v/>
      </c>
    </row>
    <row r="3986">
      <c r="AC3986">
        <f>IF($C3986="","",IF(COUNTIF('Códigos Santander (ref)'!$A$2:$A$79,$C3986)&gt;0,"SANTANDER",IF(COUNTIF('Códigos Itaú (ref)'!$A$2:$A$44,$C3986)&gt;0,"ITAU",IF(AND(TRIM(UPPER($I3986))="CONTRATUAL",ISNUMBER(SEARCH("INDIVIDUAL",SUBSTITUTE(UPPER($D3986)," ","")))),"PREMIUM FREE",""))))</f>
        <v/>
      </c>
    </row>
    <row r="3987">
      <c r="AC3987">
        <f>IF($C3987="","",IF(COUNTIF('Códigos Santander (ref)'!$A$2:$A$79,$C3987)&gt;0,"SANTANDER",IF(COUNTIF('Códigos Itaú (ref)'!$A$2:$A$44,$C3987)&gt;0,"ITAU",IF(AND(TRIM(UPPER($I3987))="CONTRATUAL",ISNUMBER(SEARCH("INDIVIDUAL",SUBSTITUTE(UPPER($D3987)," ","")))),"PREMIUM FREE",""))))</f>
        <v/>
      </c>
    </row>
    <row r="3988">
      <c r="AC3988">
        <f>IF($C3988="","",IF(COUNTIF('Códigos Santander (ref)'!$A$2:$A$79,$C3988)&gt;0,"SANTANDER",IF(COUNTIF('Códigos Itaú (ref)'!$A$2:$A$44,$C3988)&gt;0,"ITAU",IF(AND(TRIM(UPPER($I3988))="CONTRATUAL",ISNUMBER(SEARCH("INDIVIDUAL",SUBSTITUTE(UPPER($D3988)," ","")))),"PREMIUM FREE",""))))</f>
        <v/>
      </c>
    </row>
    <row r="3989">
      <c r="AC3989">
        <f>IF($C3989="","",IF(COUNTIF('Códigos Santander (ref)'!$A$2:$A$79,$C3989)&gt;0,"SANTANDER",IF(COUNTIF('Códigos Itaú (ref)'!$A$2:$A$44,$C3989)&gt;0,"ITAU",IF(AND(TRIM(UPPER($I3989))="CONTRATUAL",ISNUMBER(SEARCH("INDIVIDUAL",SUBSTITUTE(UPPER($D3989)," ","")))),"PREMIUM FREE",""))))</f>
        <v/>
      </c>
    </row>
    <row r="3990">
      <c r="AC3990">
        <f>IF($C3990="","",IF(COUNTIF('Códigos Santander (ref)'!$A$2:$A$79,$C3990)&gt;0,"SANTANDER",IF(COUNTIF('Códigos Itaú (ref)'!$A$2:$A$44,$C3990)&gt;0,"ITAU",IF(AND(TRIM(UPPER($I3990))="CONTRATUAL",ISNUMBER(SEARCH("INDIVIDUAL",SUBSTITUTE(UPPER($D3990)," ","")))),"PREMIUM FREE",""))))</f>
        <v/>
      </c>
    </row>
    <row r="3991">
      <c r="AC3991">
        <f>IF($C3991="","",IF(COUNTIF('Códigos Santander (ref)'!$A$2:$A$79,$C3991)&gt;0,"SANTANDER",IF(COUNTIF('Códigos Itaú (ref)'!$A$2:$A$44,$C3991)&gt;0,"ITAU",IF(AND(TRIM(UPPER($I3991))="CONTRATUAL",ISNUMBER(SEARCH("INDIVIDUAL",SUBSTITUTE(UPPER($D3991)," ","")))),"PREMIUM FREE",""))))</f>
        <v/>
      </c>
    </row>
    <row r="3992">
      <c r="AC3992">
        <f>IF($C3992="","",IF(COUNTIF('Códigos Santander (ref)'!$A$2:$A$79,$C3992)&gt;0,"SANTANDER",IF(COUNTIF('Códigos Itaú (ref)'!$A$2:$A$44,$C3992)&gt;0,"ITAU",IF(AND(TRIM(UPPER($I3992))="CONTRATUAL",ISNUMBER(SEARCH("INDIVIDUAL",SUBSTITUTE(UPPER($D3992)," ","")))),"PREMIUM FREE",""))))</f>
        <v/>
      </c>
    </row>
    <row r="3993">
      <c r="AC3993">
        <f>IF($C3993="","",IF(COUNTIF('Códigos Santander (ref)'!$A$2:$A$79,$C3993)&gt;0,"SANTANDER",IF(COUNTIF('Códigos Itaú (ref)'!$A$2:$A$44,$C3993)&gt;0,"ITAU",IF(AND(TRIM(UPPER($I3993))="CONTRATUAL",ISNUMBER(SEARCH("INDIVIDUAL",SUBSTITUTE(UPPER($D3993)," ","")))),"PREMIUM FREE",""))))</f>
        <v/>
      </c>
    </row>
    <row r="3994">
      <c r="AC3994">
        <f>IF($C3994="","",IF(COUNTIF('Códigos Santander (ref)'!$A$2:$A$79,$C3994)&gt;0,"SANTANDER",IF(COUNTIF('Códigos Itaú (ref)'!$A$2:$A$44,$C3994)&gt;0,"ITAU",IF(AND(TRIM(UPPER($I3994))="CONTRATUAL",ISNUMBER(SEARCH("INDIVIDUAL",SUBSTITUTE(UPPER($D3994)," ","")))),"PREMIUM FREE",""))))</f>
        <v/>
      </c>
    </row>
    <row r="3995">
      <c r="AC3995">
        <f>IF($C3995="","",IF(COUNTIF('Códigos Santander (ref)'!$A$2:$A$79,$C3995)&gt;0,"SANTANDER",IF(COUNTIF('Códigos Itaú (ref)'!$A$2:$A$44,$C3995)&gt;0,"ITAU",IF(AND(TRIM(UPPER($I3995))="CONTRATUAL",ISNUMBER(SEARCH("INDIVIDUAL",SUBSTITUTE(UPPER($D3995)," ","")))),"PREMIUM FREE",""))))</f>
        <v/>
      </c>
    </row>
    <row r="3996">
      <c r="AC3996">
        <f>IF($C3996="","",IF(COUNTIF('Códigos Santander (ref)'!$A$2:$A$79,$C3996)&gt;0,"SANTANDER",IF(COUNTIF('Códigos Itaú (ref)'!$A$2:$A$44,$C3996)&gt;0,"ITAU",IF(AND(TRIM(UPPER($I3996))="CONTRATUAL",ISNUMBER(SEARCH("INDIVIDUAL",SUBSTITUTE(UPPER($D3996)," ","")))),"PREMIUM FREE",""))))</f>
        <v/>
      </c>
    </row>
    <row r="3997">
      <c r="AC3997">
        <f>IF($C3997="","",IF(COUNTIF('Códigos Santander (ref)'!$A$2:$A$79,$C3997)&gt;0,"SANTANDER",IF(COUNTIF('Códigos Itaú (ref)'!$A$2:$A$44,$C3997)&gt;0,"ITAU",IF(AND(TRIM(UPPER($I3997))="CONTRATUAL",ISNUMBER(SEARCH("INDIVIDUAL",SUBSTITUTE(UPPER($D3997)," ","")))),"PREMIUM FREE",""))))</f>
        <v/>
      </c>
    </row>
    <row r="3998">
      <c r="AC3998">
        <f>IF($C3998="","",IF(COUNTIF('Códigos Santander (ref)'!$A$2:$A$79,$C3998)&gt;0,"SANTANDER",IF(COUNTIF('Códigos Itaú (ref)'!$A$2:$A$44,$C3998)&gt;0,"ITAU",IF(AND(TRIM(UPPER($I3998))="CONTRATUAL",ISNUMBER(SEARCH("INDIVIDUAL",SUBSTITUTE(UPPER($D3998)," ","")))),"PREMIUM FREE",""))))</f>
        <v/>
      </c>
    </row>
    <row r="3999">
      <c r="AC3999">
        <f>IF($C3999="","",IF(COUNTIF('Códigos Santander (ref)'!$A$2:$A$79,$C3999)&gt;0,"SANTANDER",IF(COUNTIF('Códigos Itaú (ref)'!$A$2:$A$44,$C3999)&gt;0,"ITAU",IF(AND(TRIM(UPPER($I3999))="CONTRATUAL",ISNUMBER(SEARCH("INDIVIDUAL",SUBSTITUTE(UPPER($D3999)," ","")))),"PREMIUM FREE",""))))</f>
        <v/>
      </c>
    </row>
    <row r="4000">
      <c r="AC4000">
        <f>IF($C4000="","",IF(COUNTIF('Códigos Santander (ref)'!$A$2:$A$79,$C4000)&gt;0,"SANTANDER",IF(COUNTIF('Códigos Itaú (ref)'!$A$2:$A$44,$C4000)&gt;0,"ITAU",IF(AND(TRIM(UPPER($I4000))="CONTRATUAL",ISNUMBER(SEARCH("INDIVIDUAL",SUBSTITUTE(UPPER($D4000)," ","")))),"PREMIUM FREE",""))))</f>
        <v/>
      </c>
    </row>
    <row r="4001">
      <c r="AC4001">
        <f>IF($C4001="","",IF(COUNTIF('Códigos Santander (ref)'!$A$2:$A$79,$C4001)&gt;0,"SANTANDER",IF(COUNTIF('Códigos Itaú (ref)'!$A$2:$A$44,$C4001)&gt;0,"ITAU",IF(AND(TRIM(UPPER($I4001))="CONTRATUAL",ISNUMBER(SEARCH("INDIVIDUAL",SUBSTITUTE(UPPER($D4001)," ","")))),"PREMIUM FREE",""))))</f>
        <v/>
      </c>
    </row>
    <row r="4002">
      <c r="AC4002">
        <f>IF($C4002="","",IF(COUNTIF('Códigos Santander (ref)'!$A$2:$A$79,$C4002)&gt;0,"SANTANDER",IF(COUNTIF('Códigos Itaú (ref)'!$A$2:$A$44,$C4002)&gt;0,"ITAU",IF(AND(TRIM(UPPER($I4002))="CONTRATUAL",ISNUMBER(SEARCH("INDIVIDUAL",SUBSTITUTE(UPPER($D4002)," ","")))),"PREMIUM FREE",""))))</f>
        <v/>
      </c>
    </row>
    <row r="4003">
      <c r="AC4003">
        <f>IF($C4003="","",IF(COUNTIF('Códigos Santander (ref)'!$A$2:$A$79,$C4003)&gt;0,"SANTANDER",IF(COUNTIF('Códigos Itaú (ref)'!$A$2:$A$44,$C4003)&gt;0,"ITAU",IF(AND(TRIM(UPPER($I4003))="CONTRATUAL",ISNUMBER(SEARCH("INDIVIDUAL",SUBSTITUTE(UPPER($D4003)," ","")))),"PREMIUM FREE",""))))</f>
        <v/>
      </c>
    </row>
    <row r="4004">
      <c r="AC4004">
        <f>IF($C4004="","",IF(COUNTIF('Códigos Santander (ref)'!$A$2:$A$79,$C4004)&gt;0,"SANTANDER",IF(COUNTIF('Códigos Itaú (ref)'!$A$2:$A$44,$C4004)&gt;0,"ITAU",IF(AND(TRIM(UPPER($I4004))="CONTRATUAL",ISNUMBER(SEARCH("INDIVIDUAL",SUBSTITUTE(UPPER($D4004)," ","")))),"PREMIUM FREE",""))))</f>
        <v/>
      </c>
    </row>
    <row r="4005">
      <c r="AC4005">
        <f>IF($C4005="","",IF(COUNTIF('Códigos Santander (ref)'!$A$2:$A$79,$C4005)&gt;0,"SANTANDER",IF(COUNTIF('Códigos Itaú (ref)'!$A$2:$A$44,$C4005)&gt;0,"ITAU",IF(AND(TRIM(UPPER($I4005))="CONTRATUAL",ISNUMBER(SEARCH("INDIVIDUAL",SUBSTITUTE(UPPER($D4005)," ","")))),"PREMIUM FREE",""))))</f>
        <v/>
      </c>
    </row>
    <row r="4006">
      <c r="AC4006">
        <f>IF($C4006="","",IF(COUNTIF('Códigos Santander (ref)'!$A$2:$A$79,$C4006)&gt;0,"SANTANDER",IF(COUNTIF('Códigos Itaú (ref)'!$A$2:$A$44,$C4006)&gt;0,"ITAU",IF(AND(TRIM(UPPER($I4006))="CONTRATUAL",ISNUMBER(SEARCH("INDIVIDUAL",SUBSTITUTE(UPPER($D4006)," ","")))),"PREMIUM FREE",""))))</f>
        <v/>
      </c>
    </row>
    <row r="4007">
      <c r="AC4007">
        <f>IF($C4007="","",IF(COUNTIF('Códigos Santander (ref)'!$A$2:$A$79,$C4007)&gt;0,"SANTANDER",IF(COUNTIF('Códigos Itaú (ref)'!$A$2:$A$44,$C4007)&gt;0,"ITAU",IF(AND(TRIM(UPPER($I4007))="CONTRATUAL",ISNUMBER(SEARCH("INDIVIDUAL",SUBSTITUTE(UPPER($D4007)," ","")))),"PREMIUM FREE",""))))</f>
        <v/>
      </c>
    </row>
    <row r="4008">
      <c r="AC4008">
        <f>IF($C4008="","",IF(COUNTIF('Códigos Santander (ref)'!$A$2:$A$79,$C4008)&gt;0,"SANTANDER",IF(COUNTIF('Códigos Itaú (ref)'!$A$2:$A$44,$C4008)&gt;0,"ITAU",IF(AND(TRIM(UPPER($I4008))="CONTRATUAL",ISNUMBER(SEARCH("INDIVIDUAL",SUBSTITUTE(UPPER($D4008)," ","")))),"PREMIUM FREE",""))))</f>
        <v/>
      </c>
    </row>
    <row r="4009">
      <c r="AC4009">
        <f>IF($C4009="","",IF(COUNTIF('Códigos Santander (ref)'!$A$2:$A$79,$C4009)&gt;0,"SANTANDER",IF(COUNTIF('Códigos Itaú (ref)'!$A$2:$A$44,$C4009)&gt;0,"ITAU",IF(AND(TRIM(UPPER($I4009))="CONTRATUAL",ISNUMBER(SEARCH("INDIVIDUAL",SUBSTITUTE(UPPER($D4009)," ","")))),"PREMIUM FREE",""))))</f>
        <v/>
      </c>
    </row>
    <row r="4010">
      <c r="AC4010">
        <f>IF($C4010="","",IF(COUNTIF('Códigos Santander (ref)'!$A$2:$A$79,$C4010)&gt;0,"SANTANDER",IF(COUNTIF('Códigos Itaú (ref)'!$A$2:$A$44,$C4010)&gt;0,"ITAU",IF(AND(TRIM(UPPER($I4010))="CONTRATUAL",ISNUMBER(SEARCH("INDIVIDUAL",SUBSTITUTE(UPPER($D4010)," ","")))),"PREMIUM FREE",""))))</f>
        <v/>
      </c>
    </row>
    <row r="4011">
      <c r="AC4011">
        <f>IF($C4011="","",IF(COUNTIF('Códigos Santander (ref)'!$A$2:$A$79,$C4011)&gt;0,"SANTANDER",IF(COUNTIF('Códigos Itaú (ref)'!$A$2:$A$44,$C4011)&gt;0,"ITAU",IF(AND(TRIM(UPPER($I4011))="CONTRATUAL",ISNUMBER(SEARCH("INDIVIDUAL",SUBSTITUTE(UPPER($D4011)," ","")))),"PREMIUM FREE",""))))</f>
        <v/>
      </c>
    </row>
    <row r="4012">
      <c r="AC4012">
        <f>IF($C4012="","",IF(COUNTIF('Códigos Santander (ref)'!$A$2:$A$79,$C4012)&gt;0,"SANTANDER",IF(COUNTIF('Códigos Itaú (ref)'!$A$2:$A$44,$C4012)&gt;0,"ITAU",IF(AND(TRIM(UPPER($I4012))="CONTRATUAL",ISNUMBER(SEARCH("INDIVIDUAL",SUBSTITUTE(UPPER($D4012)," ","")))),"PREMIUM FREE",""))))</f>
        <v/>
      </c>
    </row>
    <row r="4013">
      <c r="AC4013">
        <f>IF($C4013="","",IF(COUNTIF('Códigos Santander (ref)'!$A$2:$A$79,$C4013)&gt;0,"SANTANDER",IF(COUNTIF('Códigos Itaú (ref)'!$A$2:$A$44,$C4013)&gt;0,"ITAU",IF(AND(TRIM(UPPER($I4013))="CONTRATUAL",ISNUMBER(SEARCH("INDIVIDUAL",SUBSTITUTE(UPPER($D4013)," ","")))),"PREMIUM FREE",""))))</f>
        <v/>
      </c>
    </row>
    <row r="4014">
      <c r="AC4014">
        <f>IF($C4014="","",IF(COUNTIF('Códigos Santander (ref)'!$A$2:$A$79,$C4014)&gt;0,"SANTANDER",IF(COUNTIF('Códigos Itaú (ref)'!$A$2:$A$44,$C4014)&gt;0,"ITAU",IF(AND(TRIM(UPPER($I4014))="CONTRATUAL",ISNUMBER(SEARCH("INDIVIDUAL",SUBSTITUTE(UPPER($D4014)," ","")))),"PREMIUM FREE",""))))</f>
        <v/>
      </c>
    </row>
    <row r="4015">
      <c r="AC4015">
        <f>IF($C4015="","",IF(COUNTIF('Códigos Santander (ref)'!$A$2:$A$79,$C4015)&gt;0,"SANTANDER",IF(COUNTIF('Códigos Itaú (ref)'!$A$2:$A$44,$C4015)&gt;0,"ITAU",IF(AND(TRIM(UPPER($I4015))="CONTRATUAL",ISNUMBER(SEARCH("INDIVIDUAL",SUBSTITUTE(UPPER($D4015)," ","")))),"PREMIUM FREE",""))))</f>
        <v/>
      </c>
    </row>
    <row r="4016">
      <c r="AC4016">
        <f>IF($C4016="","",IF(COUNTIF('Códigos Santander (ref)'!$A$2:$A$79,$C4016)&gt;0,"SANTANDER",IF(COUNTIF('Códigos Itaú (ref)'!$A$2:$A$44,$C4016)&gt;0,"ITAU",IF(AND(TRIM(UPPER($I4016))="CONTRATUAL",ISNUMBER(SEARCH("INDIVIDUAL",SUBSTITUTE(UPPER($D4016)," ","")))),"PREMIUM FREE",""))))</f>
        <v/>
      </c>
    </row>
    <row r="4017">
      <c r="AC4017">
        <f>IF($C4017="","",IF(COUNTIF('Códigos Santander (ref)'!$A$2:$A$79,$C4017)&gt;0,"SANTANDER",IF(COUNTIF('Códigos Itaú (ref)'!$A$2:$A$44,$C4017)&gt;0,"ITAU",IF(AND(TRIM(UPPER($I4017))="CONTRATUAL",ISNUMBER(SEARCH("INDIVIDUAL",SUBSTITUTE(UPPER($D4017)," ","")))),"PREMIUM FREE",""))))</f>
        <v/>
      </c>
    </row>
    <row r="4018">
      <c r="AC4018">
        <f>IF($C4018="","",IF(COUNTIF('Códigos Santander (ref)'!$A$2:$A$79,$C4018)&gt;0,"SANTANDER",IF(COUNTIF('Códigos Itaú (ref)'!$A$2:$A$44,$C4018)&gt;0,"ITAU",IF(AND(TRIM(UPPER($I4018))="CONTRATUAL",ISNUMBER(SEARCH("INDIVIDUAL",SUBSTITUTE(UPPER($D4018)," ","")))),"PREMIUM FREE",""))))</f>
        <v/>
      </c>
    </row>
    <row r="4019">
      <c r="AC4019">
        <f>IF($C4019="","",IF(COUNTIF('Códigos Santander (ref)'!$A$2:$A$79,$C4019)&gt;0,"SANTANDER",IF(COUNTIF('Códigos Itaú (ref)'!$A$2:$A$44,$C4019)&gt;0,"ITAU",IF(AND(TRIM(UPPER($I4019))="CONTRATUAL",ISNUMBER(SEARCH("INDIVIDUAL",SUBSTITUTE(UPPER($D4019)," ","")))),"PREMIUM FREE",""))))</f>
        <v/>
      </c>
    </row>
    <row r="4020">
      <c r="AC4020">
        <f>IF($C4020="","",IF(COUNTIF('Códigos Santander (ref)'!$A$2:$A$79,$C4020)&gt;0,"SANTANDER",IF(COUNTIF('Códigos Itaú (ref)'!$A$2:$A$44,$C4020)&gt;0,"ITAU",IF(AND(TRIM(UPPER($I4020))="CONTRATUAL",ISNUMBER(SEARCH("INDIVIDUAL",SUBSTITUTE(UPPER($D4020)," ","")))),"PREMIUM FREE",""))))</f>
        <v/>
      </c>
    </row>
    <row r="4021">
      <c r="AC4021">
        <f>IF($C4021="","",IF(COUNTIF('Códigos Santander (ref)'!$A$2:$A$79,$C4021)&gt;0,"SANTANDER",IF(COUNTIF('Códigos Itaú (ref)'!$A$2:$A$44,$C4021)&gt;0,"ITAU",IF(AND(TRIM(UPPER($I4021))="CONTRATUAL",ISNUMBER(SEARCH("INDIVIDUAL",SUBSTITUTE(UPPER($D4021)," ","")))),"PREMIUM FREE",""))))</f>
        <v/>
      </c>
    </row>
    <row r="4022">
      <c r="AC4022">
        <f>IF($C4022="","",IF(COUNTIF('Códigos Santander (ref)'!$A$2:$A$79,$C4022)&gt;0,"SANTANDER",IF(COUNTIF('Códigos Itaú (ref)'!$A$2:$A$44,$C4022)&gt;0,"ITAU",IF(AND(TRIM(UPPER($I4022))="CONTRATUAL",ISNUMBER(SEARCH("INDIVIDUAL",SUBSTITUTE(UPPER($D4022)," ","")))),"PREMIUM FREE",""))))</f>
        <v/>
      </c>
    </row>
    <row r="4023">
      <c r="AC4023">
        <f>IF($C4023="","",IF(COUNTIF('Códigos Santander (ref)'!$A$2:$A$79,$C4023)&gt;0,"SANTANDER",IF(COUNTIF('Códigos Itaú (ref)'!$A$2:$A$44,$C4023)&gt;0,"ITAU",IF(AND(TRIM(UPPER($I4023))="CONTRATUAL",ISNUMBER(SEARCH("INDIVIDUAL",SUBSTITUTE(UPPER($D4023)," ","")))),"PREMIUM FREE",""))))</f>
        <v/>
      </c>
    </row>
    <row r="4024">
      <c r="AC4024">
        <f>IF($C4024="","",IF(COUNTIF('Códigos Santander (ref)'!$A$2:$A$79,$C4024)&gt;0,"SANTANDER",IF(COUNTIF('Códigos Itaú (ref)'!$A$2:$A$44,$C4024)&gt;0,"ITAU",IF(AND(TRIM(UPPER($I4024))="CONTRATUAL",ISNUMBER(SEARCH("INDIVIDUAL",SUBSTITUTE(UPPER($D4024)," ","")))),"PREMIUM FREE",""))))</f>
        <v/>
      </c>
    </row>
    <row r="4025">
      <c r="AC4025">
        <f>IF($C4025="","",IF(COUNTIF('Códigos Santander (ref)'!$A$2:$A$79,$C4025)&gt;0,"SANTANDER",IF(COUNTIF('Códigos Itaú (ref)'!$A$2:$A$44,$C4025)&gt;0,"ITAU",IF(AND(TRIM(UPPER($I4025))="CONTRATUAL",ISNUMBER(SEARCH("INDIVIDUAL",SUBSTITUTE(UPPER($D4025)," ","")))),"PREMIUM FREE",""))))</f>
        <v/>
      </c>
    </row>
    <row r="4026">
      <c r="AC4026">
        <f>IF($C4026="","",IF(COUNTIF('Códigos Santander (ref)'!$A$2:$A$79,$C4026)&gt;0,"SANTANDER",IF(COUNTIF('Códigos Itaú (ref)'!$A$2:$A$44,$C4026)&gt;0,"ITAU",IF(AND(TRIM(UPPER($I4026))="CONTRATUAL",ISNUMBER(SEARCH("INDIVIDUAL",SUBSTITUTE(UPPER($D4026)," ","")))),"PREMIUM FREE",""))))</f>
        <v/>
      </c>
    </row>
    <row r="4027">
      <c r="AC4027">
        <f>IF($C4027="","",IF(COUNTIF('Códigos Santander (ref)'!$A$2:$A$79,$C4027)&gt;0,"SANTANDER",IF(COUNTIF('Códigos Itaú (ref)'!$A$2:$A$44,$C4027)&gt;0,"ITAU",IF(AND(TRIM(UPPER($I4027))="CONTRATUAL",ISNUMBER(SEARCH("INDIVIDUAL",SUBSTITUTE(UPPER($D4027)," ","")))),"PREMIUM FREE",""))))</f>
        <v/>
      </c>
    </row>
    <row r="4028">
      <c r="AC4028">
        <f>IF($C4028="","",IF(COUNTIF('Códigos Santander (ref)'!$A$2:$A$79,$C4028)&gt;0,"SANTANDER",IF(COUNTIF('Códigos Itaú (ref)'!$A$2:$A$44,$C4028)&gt;0,"ITAU",IF(AND(TRIM(UPPER($I4028))="CONTRATUAL",ISNUMBER(SEARCH("INDIVIDUAL",SUBSTITUTE(UPPER($D4028)," ","")))),"PREMIUM FREE",""))))</f>
        <v/>
      </c>
    </row>
    <row r="4029">
      <c r="AC4029">
        <f>IF($C4029="","",IF(COUNTIF('Códigos Santander (ref)'!$A$2:$A$79,$C4029)&gt;0,"SANTANDER",IF(COUNTIF('Códigos Itaú (ref)'!$A$2:$A$44,$C4029)&gt;0,"ITAU",IF(AND(TRIM(UPPER($I4029))="CONTRATUAL",ISNUMBER(SEARCH("INDIVIDUAL",SUBSTITUTE(UPPER($D4029)," ","")))),"PREMIUM FREE",""))))</f>
        <v/>
      </c>
    </row>
    <row r="4030">
      <c r="AC4030">
        <f>IF($C4030="","",IF(COUNTIF('Códigos Santander (ref)'!$A$2:$A$79,$C4030)&gt;0,"SANTANDER",IF(COUNTIF('Códigos Itaú (ref)'!$A$2:$A$44,$C4030)&gt;0,"ITAU",IF(AND(TRIM(UPPER($I4030))="CONTRATUAL",ISNUMBER(SEARCH("INDIVIDUAL",SUBSTITUTE(UPPER($D4030)," ","")))),"PREMIUM FREE",""))))</f>
        <v/>
      </c>
    </row>
    <row r="4031">
      <c r="AC4031">
        <f>IF($C4031="","",IF(COUNTIF('Códigos Santander (ref)'!$A$2:$A$79,$C4031)&gt;0,"SANTANDER",IF(COUNTIF('Códigos Itaú (ref)'!$A$2:$A$44,$C4031)&gt;0,"ITAU",IF(AND(TRIM(UPPER($I4031))="CONTRATUAL",ISNUMBER(SEARCH("INDIVIDUAL",SUBSTITUTE(UPPER($D4031)," ","")))),"PREMIUM FREE",""))))</f>
        <v/>
      </c>
    </row>
    <row r="4032">
      <c r="AC4032">
        <f>IF($C4032="","",IF(COUNTIF('Códigos Santander (ref)'!$A$2:$A$79,$C4032)&gt;0,"SANTANDER",IF(COUNTIF('Códigos Itaú (ref)'!$A$2:$A$44,$C4032)&gt;0,"ITAU",IF(AND(TRIM(UPPER($I4032))="CONTRATUAL",ISNUMBER(SEARCH("INDIVIDUAL",SUBSTITUTE(UPPER($D4032)," ","")))),"PREMIUM FREE",""))))</f>
        <v/>
      </c>
    </row>
    <row r="4033">
      <c r="AC4033">
        <f>IF($C4033="","",IF(COUNTIF('Códigos Santander (ref)'!$A$2:$A$79,$C4033)&gt;0,"SANTANDER",IF(COUNTIF('Códigos Itaú (ref)'!$A$2:$A$44,$C4033)&gt;0,"ITAU",IF(AND(TRIM(UPPER($I4033))="CONTRATUAL",ISNUMBER(SEARCH("INDIVIDUAL",SUBSTITUTE(UPPER($D4033)," ","")))),"PREMIUM FREE",""))))</f>
        <v/>
      </c>
    </row>
    <row r="4034">
      <c r="AC4034">
        <f>IF($C4034="","",IF(COUNTIF('Códigos Santander (ref)'!$A$2:$A$79,$C4034)&gt;0,"SANTANDER",IF(COUNTIF('Códigos Itaú (ref)'!$A$2:$A$44,$C4034)&gt;0,"ITAU",IF(AND(TRIM(UPPER($I4034))="CONTRATUAL",ISNUMBER(SEARCH("INDIVIDUAL",SUBSTITUTE(UPPER($D4034)," ","")))),"PREMIUM FREE",""))))</f>
        <v/>
      </c>
    </row>
    <row r="4035">
      <c r="AC4035">
        <f>IF($C4035="","",IF(COUNTIF('Códigos Santander (ref)'!$A$2:$A$79,$C4035)&gt;0,"SANTANDER",IF(COUNTIF('Códigos Itaú (ref)'!$A$2:$A$44,$C4035)&gt;0,"ITAU",IF(AND(TRIM(UPPER($I4035))="CONTRATUAL",ISNUMBER(SEARCH("INDIVIDUAL",SUBSTITUTE(UPPER($D4035)," ","")))),"PREMIUM FREE",""))))</f>
        <v/>
      </c>
    </row>
    <row r="4036">
      <c r="AC4036">
        <f>IF($C4036="","",IF(COUNTIF('Códigos Santander (ref)'!$A$2:$A$79,$C4036)&gt;0,"SANTANDER",IF(COUNTIF('Códigos Itaú (ref)'!$A$2:$A$44,$C4036)&gt;0,"ITAU",IF(AND(TRIM(UPPER($I4036))="CONTRATUAL",ISNUMBER(SEARCH("INDIVIDUAL",SUBSTITUTE(UPPER($D4036)," ","")))),"PREMIUM FREE",""))))</f>
        <v/>
      </c>
    </row>
    <row r="4037">
      <c r="AC4037">
        <f>IF($C4037="","",IF(COUNTIF('Códigos Santander (ref)'!$A$2:$A$79,$C4037)&gt;0,"SANTANDER",IF(COUNTIF('Códigos Itaú (ref)'!$A$2:$A$44,$C4037)&gt;0,"ITAU",IF(AND(TRIM(UPPER($I4037))="CONTRATUAL",ISNUMBER(SEARCH("INDIVIDUAL",SUBSTITUTE(UPPER($D4037)," ","")))),"PREMIUM FREE",""))))</f>
        <v/>
      </c>
    </row>
    <row r="4038">
      <c r="AC4038">
        <f>IF($C4038="","",IF(COUNTIF('Códigos Santander (ref)'!$A$2:$A$79,$C4038)&gt;0,"SANTANDER",IF(COUNTIF('Códigos Itaú (ref)'!$A$2:$A$44,$C4038)&gt;0,"ITAU",IF(AND(TRIM(UPPER($I4038))="CONTRATUAL",ISNUMBER(SEARCH("INDIVIDUAL",SUBSTITUTE(UPPER($D4038)," ","")))),"PREMIUM FREE",""))))</f>
        <v/>
      </c>
    </row>
    <row r="4039">
      <c r="AC4039">
        <f>IF($C4039="","",IF(COUNTIF('Códigos Santander (ref)'!$A$2:$A$79,$C4039)&gt;0,"SANTANDER",IF(COUNTIF('Códigos Itaú (ref)'!$A$2:$A$44,$C4039)&gt;0,"ITAU",IF(AND(TRIM(UPPER($I4039))="CONTRATUAL",ISNUMBER(SEARCH("INDIVIDUAL",SUBSTITUTE(UPPER($D4039)," ","")))),"PREMIUM FREE",""))))</f>
        <v/>
      </c>
    </row>
    <row r="4040">
      <c r="AC4040">
        <f>IF($C4040="","",IF(COUNTIF('Códigos Santander (ref)'!$A$2:$A$79,$C4040)&gt;0,"SANTANDER",IF(COUNTIF('Códigos Itaú (ref)'!$A$2:$A$44,$C4040)&gt;0,"ITAU",IF(AND(TRIM(UPPER($I4040))="CONTRATUAL",ISNUMBER(SEARCH("INDIVIDUAL",SUBSTITUTE(UPPER($D4040)," ","")))),"PREMIUM FREE",""))))</f>
        <v/>
      </c>
    </row>
    <row r="4041">
      <c r="AC4041">
        <f>IF($C4041="","",IF(COUNTIF('Códigos Santander (ref)'!$A$2:$A$79,$C4041)&gt;0,"SANTANDER",IF(COUNTIF('Códigos Itaú (ref)'!$A$2:$A$44,$C4041)&gt;0,"ITAU",IF(AND(TRIM(UPPER($I4041))="CONTRATUAL",ISNUMBER(SEARCH("INDIVIDUAL",SUBSTITUTE(UPPER($D4041)," ","")))),"PREMIUM FREE",""))))</f>
        <v/>
      </c>
    </row>
    <row r="4042">
      <c r="AC4042">
        <f>IF($C4042="","",IF(COUNTIF('Códigos Santander (ref)'!$A$2:$A$79,$C4042)&gt;0,"SANTANDER",IF(COUNTIF('Códigos Itaú (ref)'!$A$2:$A$44,$C4042)&gt;0,"ITAU",IF(AND(TRIM(UPPER($I4042))="CONTRATUAL",ISNUMBER(SEARCH("INDIVIDUAL",SUBSTITUTE(UPPER($D4042)," ","")))),"PREMIUM FREE",""))))</f>
        <v/>
      </c>
    </row>
    <row r="4043">
      <c r="AC4043">
        <f>IF($C4043="","",IF(COUNTIF('Códigos Santander (ref)'!$A$2:$A$79,$C4043)&gt;0,"SANTANDER",IF(COUNTIF('Códigos Itaú (ref)'!$A$2:$A$44,$C4043)&gt;0,"ITAU",IF(AND(TRIM(UPPER($I4043))="CONTRATUAL",ISNUMBER(SEARCH("INDIVIDUAL",SUBSTITUTE(UPPER($D4043)," ","")))),"PREMIUM FREE",""))))</f>
        <v/>
      </c>
    </row>
    <row r="4044">
      <c r="AC4044">
        <f>IF($C4044="","",IF(COUNTIF('Códigos Santander (ref)'!$A$2:$A$79,$C4044)&gt;0,"SANTANDER",IF(COUNTIF('Códigos Itaú (ref)'!$A$2:$A$44,$C4044)&gt;0,"ITAU",IF(AND(TRIM(UPPER($I4044))="CONTRATUAL",ISNUMBER(SEARCH("INDIVIDUAL",SUBSTITUTE(UPPER($D4044)," ","")))),"PREMIUM FREE",""))))</f>
        <v/>
      </c>
    </row>
    <row r="4045">
      <c r="AC4045">
        <f>IF($C4045="","",IF(COUNTIF('Códigos Santander (ref)'!$A$2:$A$79,$C4045)&gt;0,"SANTANDER",IF(COUNTIF('Códigos Itaú (ref)'!$A$2:$A$44,$C4045)&gt;0,"ITAU",IF(AND(TRIM(UPPER($I4045))="CONTRATUAL",ISNUMBER(SEARCH("INDIVIDUAL",SUBSTITUTE(UPPER($D4045)," ","")))),"PREMIUM FREE",""))))</f>
        <v/>
      </c>
    </row>
    <row r="4046">
      <c r="AC4046">
        <f>IF($C4046="","",IF(COUNTIF('Códigos Santander (ref)'!$A$2:$A$79,$C4046)&gt;0,"SANTANDER",IF(COUNTIF('Códigos Itaú (ref)'!$A$2:$A$44,$C4046)&gt;0,"ITAU",IF(AND(TRIM(UPPER($I4046))="CONTRATUAL",ISNUMBER(SEARCH("INDIVIDUAL",SUBSTITUTE(UPPER($D4046)," ","")))),"PREMIUM FREE",""))))</f>
        <v/>
      </c>
    </row>
    <row r="4047">
      <c r="AC4047">
        <f>IF($C4047="","",IF(COUNTIF('Códigos Santander (ref)'!$A$2:$A$79,$C4047)&gt;0,"SANTANDER",IF(COUNTIF('Códigos Itaú (ref)'!$A$2:$A$44,$C4047)&gt;0,"ITAU",IF(AND(TRIM(UPPER($I4047))="CONTRATUAL",ISNUMBER(SEARCH("INDIVIDUAL",SUBSTITUTE(UPPER($D4047)," ","")))),"PREMIUM FREE",""))))</f>
        <v/>
      </c>
    </row>
    <row r="4048">
      <c r="AC4048">
        <f>IF($C4048="","",IF(COUNTIF('Códigos Santander (ref)'!$A$2:$A$79,$C4048)&gt;0,"SANTANDER",IF(COUNTIF('Códigos Itaú (ref)'!$A$2:$A$44,$C4048)&gt;0,"ITAU",IF(AND(TRIM(UPPER($I4048))="CONTRATUAL",ISNUMBER(SEARCH("INDIVIDUAL",SUBSTITUTE(UPPER($D4048)," ","")))),"PREMIUM FREE",""))))</f>
        <v/>
      </c>
    </row>
    <row r="4049">
      <c r="AC4049">
        <f>IF($C4049="","",IF(COUNTIF('Códigos Santander (ref)'!$A$2:$A$79,$C4049)&gt;0,"SANTANDER",IF(COUNTIF('Códigos Itaú (ref)'!$A$2:$A$44,$C4049)&gt;0,"ITAU",IF(AND(TRIM(UPPER($I4049))="CONTRATUAL",ISNUMBER(SEARCH("INDIVIDUAL",SUBSTITUTE(UPPER($D4049)," ","")))),"PREMIUM FREE",""))))</f>
        <v/>
      </c>
    </row>
    <row r="4050">
      <c r="AC4050">
        <f>IF($C4050="","",IF(COUNTIF('Códigos Santander (ref)'!$A$2:$A$79,$C4050)&gt;0,"SANTANDER",IF(COUNTIF('Códigos Itaú (ref)'!$A$2:$A$44,$C4050)&gt;0,"ITAU",IF(AND(TRIM(UPPER($I4050))="CONTRATUAL",ISNUMBER(SEARCH("INDIVIDUAL",SUBSTITUTE(UPPER($D4050)," ","")))),"PREMIUM FREE",""))))</f>
        <v/>
      </c>
    </row>
    <row r="4051">
      <c r="AC4051">
        <f>IF($C4051="","",IF(COUNTIF('Códigos Santander (ref)'!$A$2:$A$79,$C4051)&gt;0,"SANTANDER",IF(COUNTIF('Códigos Itaú (ref)'!$A$2:$A$44,$C4051)&gt;0,"ITAU",IF(AND(TRIM(UPPER($I4051))="CONTRATUAL",ISNUMBER(SEARCH("INDIVIDUAL",SUBSTITUTE(UPPER($D4051)," ","")))),"PREMIUM FREE",""))))</f>
        <v/>
      </c>
    </row>
    <row r="4052">
      <c r="AC4052">
        <f>IF($C4052="","",IF(COUNTIF('Códigos Santander (ref)'!$A$2:$A$79,$C4052)&gt;0,"SANTANDER",IF(COUNTIF('Códigos Itaú (ref)'!$A$2:$A$44,$C4052)&gt;0,"ITAU",IF(AND(TRIM(UPPER($I4052))="CONTRATUAL",ISNUMBER(SEARCH("INDIVIDUAL",SUBSTITUTE(UPPER($D4052)," ","")))),"PREMIUM FREE",""))))</f>
        <v/>
      </c>
    </row>
    <row r="4053">
      <c r="AC4053">
        <f>IF($C4053="","",IF(COUNTIF('Códigos Santander (ref)'!$A$2:$A$79,$C4053)&gt;0,"SANTANDER",IF(COUNTIF('Códigos Itaú (ref)'!$A$2:$A$44,$C4053)&gt;0,"ITAU",IF(AND(TRIM(UPPER($I4053))="CONTRATUAL",ISNUMBER(SEARCH("INDIVIDUAL",SUBSTITUTE(UPPER($D4053)," ","")))),"PREMIUM FREE",""))))</f>
        <v/>
      </c>
    </row>
    <row r="4054">
      <c r="AC4054">
        <f>IF($C4054="","",IF(COUNTIF('Códigos Santander (ref)'!$A$2:$A$79,$C4054)&gt;0,"SANTANDER",IF(COUNTIF('Códigos Itaú (ref)'!$A$2:$A$44,$C4054)&gt;0,"ITAU",IF(AND(TRIM(UPPER($I4054))="CONTRATUAL",ISNUMBER(SEARCH("INDIVIDUAL",SUBSTITUTE(UPPER($D4054)," ","")))),"PREMIUM FREE",""))))</f>
        <v/>
      </c>
    </row>
    <row r="4055">
      <c r="AC4055">
        <f>IF($C4055="","",IF(COUNTIF('Códigos Santander (ref)'!$A$2:$A$79,$C4055)&gt;0,"SANTANDER",IF(COUNTIF('Códigos Itaú (ref)'!$A$2:$A$44,$C4055)&gt;0,"ITAU",IF(AND(TRIM(UPPER($I4055))="CONTRATUAL",ISNUMBER(SEARCH("INDIVIDUAL",SUBSTITUTE(UPPER($D4055)," ","")))),"PREMIUM FREE",""))))</f>
        <v/>
      </c>
    </row>
    <row r="4056">
      <c r="AC4056">
        <f>IF($C4056="","",IF(COUNTIF('Códigos Santander (ref)'!$A$2:$A$79,$C4056)&gt;0,"SANTANDER",IF(COUNTIF('Códigos Itaú (ref)'!$A$2:$A$44,$C4056)&gt;0,"ITAU",IF(AND(TRIM(UPPER($I4056))="CONTRATUAL",ISNUMBER(SEARCH("INDIVIDUAL",SUBSTITUTE(UPPER($D4056)," ","")))),"PREMIUM FREE",""))))</f>
        <v/>
      </c>
    </row>
    <row r="4057">
      <c r="AC4057">
        <f>IF($C4057="","",IF(COUNTIF('Códigos Santander (ref)'!$A$2:$A$79,$C4057)&gt;0,"SANTANDER",IF(COUNTIF('Códigos Itaú (ref)'!$A$2:$A$44,$C4057)&gt;0,"ITAU",IF(AND(TRIM(UPPER($I4057))="CONTRATUAL",ISNUMBER(SEARCH("INDIVIDUAL",SUBSTITUTE(UPPER($D4057)," ","")))),"PREMIUM FREE",""))))</f>
        <v/>
      </c>
    </row>
    <row r="4058">
      <c r="AC4058">
        <f>IF($C4058="","",IF(COUNTIF('Códigos Santander (ref)'!$A$2:$A$79,$C4058)&gt;0,"SANTANDER",IF(COUNTIF('Códigos Itaú (ref)'!$A$2:$A$44,$C4058)&gt;0,"ITAU",IF(AND(TRIM(UPPER($I4058))="CONTRATUAL",ISNUMBER(SEARCH("INDIVIDUAL",SUBSTITUTE(UPPER($D4058)," ","")))),"PREMIUM FREE",""))))</f>
        <v/>
      </c>
    </row>
    <row r="4059">
      <c r="AC4059">
        <f>IF($C4059="","",IF(COUNTIF('Códigos Santander (ref)'!$A$2:$A$79,$C4059)&gt;0,"SANTANDER",IF(COUNTIF('Códigos Itaú (ref)'!$A$2:$A$44,$C4059)&gt;0,"ITAU",IF(AND(TRIM(UPPER($I4059))="CONTRATUAL",ISNUMBER(SEARCH("INDIVIDUAL",SUBSTITUTE(UPPER($D4059)," ","")))),"PREMIUM FREE",""))))</f>
        <v/>
      </c>
    </row>
    <row r="4060">
      <c r="AC4060">
        <f>IF($C4060="","",IF(COUNTIF('Códigos Santander (ref)'!$A$2:$A$79,$C4060)&gt;0,"SANTANDER",IF(COUNTIF('Códigos Itaú (ref)'!$A$2:$A$44,$C4060)&gt;0,"ITAU",IF(AND(TRIM(UPPER($I4060))="CONTRATUAL",ISNUMBER(SEARCH("INDIVIDUAL",SUBSTITUTE(UPPER($D4060)," ","")))),"PREMIUM FREE",""))))</f>
        <v/>
      </c>
    </row>
    <row r="4061">
      <c r="AC4061">
        <f>IF($C4061="","",IF(COUNTIF('Códigos Santander (ref)'!$A$2:$A$79,$C4061)&gt;0,"SANTANDER",IF(COUNTIF('Códigos Itaú (ref)'!$A$2:$A$44,$C4061)&gt;0,"ITAU",IF(AND(TRIM(UPPER($I4061))="CONTRATUAL",ISNUMBER(SEARCH("INDIVIDUAL",SUBSTITUTE(UPPER($D4061)," ","")))),"PREMIUM FREE",""))))</f>
        <v/>
      </c>
    </row>
    <row r="4062">
      <c r="AC4062">
        <f>IF($C4062="","",IF(COUNTIF('Códigos Santander (ref)'!$A$2:$A$79,$C4062)&gt;0,"SANTANDER",IF(COUNTIF('Códigos Itaú (ref)'!$A$2:$A$44,$C4062)&gt;0,"ITAU",IF(AND(TRIM(UPPER($I4062))="CONTRATUAL",ISNUMBER(SEARCH("INDIVIDUAL",SUBSTITUTE(UPPER($D4062)," ","")))),"PREMIUM FREE",""))))</f>
        <v/>
      </c>
    </row>
    <row r="4063">
      <c r="AC4063">
        <f>IF($C4063="","",IF(COUNTIF('Códigos Santander (ref)'!$A$2:$A$79,$C4063)&gt;0,"SANTANDER",IF(COUNTIF('Códigos Itaú (ref)'!$A$2:$A$44,$C4063)&gt;0,"ITAU",IF(AND(TRIM(UPPER($I4063))="CONTRATUAL",ISNUMBER(SEARCH("INDIVIDUAL",SUBSTITUTE(UPPER($D4063)," ","")))),"PREMIUM FREE",""))))</f>
        <v/>
      </c>
    </row>
    <row r="4064">
      <c r="AC4064">
        <f>IF($C4064="","",IF(COUNTIF('Códigos Santander (ref)'!$A$2:$A$79,$C4064)&gt;0,"SANTANDER",IF(COUNTIF('Códigos Itaú (ref)'!$A$2:$A$44,$C4064)&gt;0,"ITAU",IF(AND(TRIM(UPPER($I4064))="CONTRATUAL",ISNUMBER(SEARCH("INDIVIDUAL",SUBSTITUTE(UPPER($D4064)," ","")))),"PREMIUM FREE",""))))</f>
        <v/>
      </c>
    </row>
    <row r="4065">
      <c r="AC4065">
        <f>IF($C4065="","",IF(COUNTIF('Códigos Santander (ref)'!$A$2:$A$79,$C4065)&gt;0,"SANTANDER",IF(COUNTIF('Códigos Itaú (ref)'!$A$2:$A$44,$C4065)&gt;0,"ITAU",IF(AND(TRIM(UPPER($I4065))="CONTRATUAL",ISNUMBER(SEARCH("INDIVIDUAL",SUBSTITUTE(UPPER($D4065)," ","")))),"PREMIUM FREE",""))))</f>
        <v/>
      </c>
    </row>
    <row r="4066">
      <c r="AC4066">
        <f>IF($C4066="","",IF(COUNTIF('Códigos Santander (ref)'!$A$2:$A$79,$C4066)&gt;0,"SANTANDER",IF(COUNTIF('Códigos Itaú (ref)'!$A$2:$A$44,$C4066)&gt;0,"ITAU",IF(AND(TRIM(UPPER($I4066))="CONTRATUAL",ISNUMBER(SEARCH("INDIVIDUAL",SUBSTITUTE(UPPER($D4066)," ","")))),"PREMIUM FREE",""))))</f>
        <v/>
      </c>
    </row>
    <row r="4067">
      <c r="AC4067">
        <f>IF($C4067="","",IF(COUNTIF('Códigos Santander (ref)'!$A$2:$A$79,$C4067)&gt;0,"SANTANDER",IF(COUNTIF('Códigos Itaú (ref)'!$A$2:$A$44,$C4067)&gt;0,"ITAU",IF(AND(TRIM(UPPER($I4067))="CONTRATUAL",ISNUMBER(SEARCH("INDIVIDUAL",SUBSTITUTE(UPPER($D4067)," ","")))),"PREMIUM FREE",""))))</f>
        <v/>
      </c>
    </row>
    <row r="4068">
      <c r="AC4068">
        <f>IF($C4068="","",IF(COUNTIF('Códigos Santander (ref)'!$A$2:$A$79,$C4068)&gt;0,"SANTANDER",IF(COUNTIF('Códigos Itaú (ref)'!$A$2:$A$44,$C4068)&gt;0,"ITAU",IF(AND(TRIM(UPPER($I4068))="CONTRATUAL",ISNUMBER(SEARCH("INDIVIDUAL",SUBSTITUTE(UPPER($D4068)," ","")))),"PREMIUM FREE",""))))</f>
        <v/>
      </c>
    </row>
    <row r="4069">
      <c r="AC4069">
        <f>IF($C4069="","",IF(COUNTIF('Códigos Santander (ref)'!$A$2:$A$79,$C4069)&gt;0,"SANTANDER",IF(COUNTIF('Códigos Itaú (ref)'!$A$2:$A$44,$C4069)&gt;0,"ITAU",IF(AND(TRIM(UPPER($I4069))="CONTRATUAL",ISNUMBER(SEARCH("INDIVIDUAL",SUBSTITUTE(UPPER($D4069)," ","")))),"PREMIUM FREE",""))))</f>
        <v/>
      </c>
    </row>
    <row r="4070">
      <c r="AC4070">
        <f>IF($C4070="","",IF(COUNTIF('Códigos Santander (ref)'!$A$2:$A$79,$C4070)&gt;0,"SANTANDER",IF(COUNTIF('Códigos Itaú (ref)'!$A$2:$A$44,$C4070)&gt;0,"ITAU",IF(AND(TRIM(UPPER($I4070))="CONTRATUAL",ISNUMBER(SEARCH("INDIVIDUAL",SUBSTITUTE(UPPER($D4070)," ","")))),"PREMIUM FREE",""))))</f>
        <v/>
      </c>
    </row>
    <row r="4071">
      <c r="AC4071">
        <f>IF($C4071="","",IF(COUNTIF('Códigos Santander (ref)'!$A$2:$A$79,$C4071)&gt;0,"SANTANDER",IF(COUNTIF('Códigos Itaú (ref)'!$A$2:$A$44,$C4071)&gt;0,"ITAU",IF(AND(TRIM(UPPER($I4071))="CONTRATUAL",ISNUMBER(SEARCH("INDIVIDUAL",SUBSTITUTE(UPPER($D4071)," ","")))),"PREMIUM FREE",""))))</f>
        <v/>
      </c>
    </row>
    <row r="4072">
      <c r="AC4072">
        <f>IF($C4072="","",IF(COUNTIF('Códigos Santander (ref)'!$A$2:$A$79,$C4072)&gt;0,"SANTANDER",IF(COUNTIF('Códigos Itaú (ref)'!$A$2:$A$44,$C4072)&gt;0,"ITAU",IF(AND(TRIM(UPPER($I4072))="CONTRATUAL",ISNUMBER(SEARCH("INDIVIDUAL",SUBSTITUTE(UPPER($D4072)," ","")))),"PREMIUM FREE",""))))</f>
        <v/>
      </c>
    </row>
    <row r="4073">
      <c r="AC4073">
        <f>IF($C4073="","",IF(COUNTIF('Códigos Santander (ref)'!$A$2:$A$79,$C4073)&gt;0,"SANTANDER",IF(COUNTIF('Códigos Itaú (ref)'!$A$2:$A$44,$C4073)&gt;0,"ITAU",IF(AND(TRIM(UPPER($I4073))="CONTRATUAL",ISNUMBER(SEARCH("INDIVIDUAL",SUBSTITUTE(UPPER($D4073)," ","")))),"PREMIUM FREE",""))))</f>
        <v/>
      </c>
    </row>
    <row r="4074">
      <c r="AC4074">
        <f>IF($C4074="","",IF(COUNTIF('Códigos Santander (ref)'!$A$2:$A$79,$C4074)&gt;0,"SANTANDER",IF(COUNTIF('Códigos Itaú (ref)'!$A$2:$A$44,$C4074)&gt;0,"ITAU",IF(AND(TRIM(UPPER($I4074))="CONTRATUAL",ISNUMBER(SEARCH("INDIVIDUAL",SUBSTITUTE(UPPER($D4074)," ","")))),"PREMIUM FREE",""))))</f>
        <v/>
      </c>
    </row>
    <row r="4075">
      <c r="AC4075">
        <f>IF($C4075="","",IF(COUNTIF('Códigos Santander (ref)'!$A$2:$A$79,$C4075)&gt;0,"SANTANDER",IF(COUNTIF('Códigos Itaú (ref)'!$A$2:$A$44,$C4075)&gt;0,"ITAU",IF(AND(TRIM(UPPER($I4075))="CONTRATUAL",ISNUMBER(SEARCH("INDIVIDUAL",SUBSTITUTE(UPPER($D4075)," ","")))),"PREMIUM FREE",""))))</f>
        <v/>
      </c>
    </row>
    <row r="4076">
      <c r="AC4076">
        <f>IF($C4076="","",IF(COUNTIF('Códigos Santander (ref)'!$A$2:$A$79,$C4076)&gt;0,"SANTANDER",IF(COUNTIF('Códigos Itaú (ref)'!$A$2:$A$44,$C4076)&gt;0,"ITAU",IF(AND(TRIM(UPPER($I4076))="CONTRATUAL",ISNUMBER(SEARCH("INDIVIDUAL",SUBSTITUTE(UPPER($D4076)," ","")))),"PREMIUM FREE",""))))</f>
        <v/>
      </c>
    </row>
    <row r="4077">
      <c r="AC4077">
        <f>IF($C4077="","",IF(COUNTIF('Códigos Santander (ref)'!$A$2:$A$79,$C4077)&gt;0,"SANTANDER",IF(COUNTIF('Códigos Itaú (ref)'!$A$2:$A$44,$C4077)&gt;0,"ITAU",IF(AND(TRIM(UPPER($I4077))="CONTRATUAL",ISNUMBER(SEARCH("INDIVIDUAL",SUBSTITUTE(UPPER($D4077)," ","")))),"PREMIUM FREE",""))))</f>
        <v/>
      </c>
    </row>
    <row r="4078">
      <c r="AC4078">
        <f>IF($C4078="","",IF(COUNTIF('Códigos Santander (ref)'!$A$2:$A$79,$C4078)&gt;0,"SANTANDER",IF(COUNTIF('Códigos Itaú (ref)'!$A$2:$A$44,$C4078)&gt;0,"ITAU",IF(AND(TRIM(UPPER($I4078))="CONTRATUAL",ISNUMBER(SEARCH("INDIVIDUAL",SUBSTITUTE(UPPER($D4078)," ","")))),"PREMIUM FREE",""))))</f>
        <v/>
      </c>
    </row>
    <row r="4079">
      <c r="AC4079">
        <f>IF($C4079="","",IF(COUNTIF('Códigos Santander (ref)'!$A$2:$A$79,$C4079)&gt;0,"SANTANDER",IF(COUNTIF('Códigos Itaú (ref)'!$A$2:$A$44,$C4079)&gt;0,"ITAU",IF(AND(TRIM(UPPER($I4079))="CONTRATUAL",ISNUMBER(SEARCH("INDIVIDUAL",SUBSTITUTE(UPPER($D4079)," ","")))),"PREMIUM FREE",""))))</f>
        <v/>
      </c>
    </row>
    <row r="4080">
      <c r="AC4080">
        <f>IF($C4080="","",IF(COUNTIF('Códigos Santander (ref)'!$A$2:$A$79,$C4080)&gt;0,"SANTANDER",IF(COUNTIF('Códigos Itaú (ref)'!$A$2:$A$44,$C4080)&gt;0,"ITAU",IF(AND(TRIM(UPPER($I4080))="CONTRATUAL",ISNUMBER(SEARCH("INDIVIDUAL",SUBSTITUTE(UPPER($D4080)," ","")))),"PREMIUM FREE",""))))</f>
        <v/>
      </c>
    </row>
    <row r="4081">
      <c r="AC4081">
        <f>IF($C4081="","",IF(COUNTIF('Códigos Santander (ref)'!$A$2:$A$79,$C4081)&gt;0,"SANTANDER",IF(COUNTIF('Códigos Itaú (ref)'!$A$2:$A$44,$C4081)&gt;0,"ITAU",IF(AND(TRIM(UPPER($I4081))="CONTRATUAL",ISNUMBER(SEARCH("INDIVIDUAL",SUBSTITUTE(UPPER($D4081)," ","")))),"PREMIUM FREE",""))))</f>
        <v/>
      </c>
    </row>
    <row r="4082">
      <c r="AC4082">
        <f>IF($C4082="","",IF(COUNTIF('Códigos Santander (ref)'!$A$2:$A$79,$C4082)&gt;0,"SANTANDER",IF(COUNTIF('Códigos Itaú (ref)'!$A$2:$A$44,$C4082)&gt;0,"ITAU",IF(AND(TRIM(UPPER($I4082))="CONTRATUAL",ISNUMBER(SEARCH("INDIVIDUAL",SUBSTITUTE(UPPER($D4082)," ","")))),"PREMIUM FREE",""))))</f>
        <v/>
      </c>
    </row>
    <row r="4083">
      <c r="AC4083">
        <f>IF($C4083="","",IF(COUNTIF('Códigos Santander (ref)'!$A$2:$A$79,$C4083)&gt;0,"SANTANDER",IF(COUNTIF('Códigos Itaú (ref)'!$A$2:$A$44,$C4083)&gt;0,"ITAU",IF(AND(TRIM(UPPER($I4083))="CONTRATUAL",ISNUMBER(SEARCH("INDIVIDUAL",SUBSTITUTE(UPPER($D4083)," ","")))),"PREMIUM FREE",""))))</f>
        <v/>
      </c>
    </row>
    <row r="4084">
      <c r="AC4084">
        <f>IF($C4084="","",IF(COUNTIF('Códigos Santander (ref)'!$A$2:$A$79,$C4084)&gt;0,"SANTANDER",IF(COUNTIF('Códigos Itaú (ref)'!$A$2:$A$44,$C4084)&gt;0,"ITAU",IF(AND(TRIM(UPPER($I4084))="CONTRATUAL",ISNUMBER(SEARCH("INDIVIDUAL",SUBSTITUTE(UPPER($D4084)," ","")))),"PREMIUM FREE",""))))</f>
        <v/>
      </c>
    </row>
    <row r="4085">
      <c r="AC4085">
        <f>IF($C4085="","",IF(COUNTIF('Códigos Santander (ref)'!$A$2:$A$79,$C4085)&gt;0,"SANTANDER",IF(COUNTIF('Códigos Itaú (ref)'!$A$2:$A$44,$C4085)&gt;0,"ITAU",IF(AND(TRIM(UPPER($I4085))="CONTRATUAL",ISNUMBER(SEARCH("INDIVIDUAL",SUBSTITUTE(UPPER($D4085)," ","")))),"PREMIUM FREE",""))))</f>
        <v/>
      </c>
    </row>
    <row r="4086">
      <c r="AC4086">
        <f>IF($C4086="","",IF(COUNTIF('Códigos Santander (ref)'!$A$2:$A$79,$C4086)&gt;0,"SANTANDER",IF(COUNTIF('Códigos Itaú (ref)'!$A$2:$A$44,$C4086)&gt;0,"ITAU",IF(AND(TRIM(UPPER($I4086))="CONTRATUAL",ISNUMBER(SEARCH("INDIVIDUAL",SUBSTITUTE(UPPER($D4086)," ","")))),"PREMIUM FREE",""))))</f>
        <v/>
      </c>
    </row>
    <row r="4087">
      <c r="AC4087">
        <f>IF($C4087="","",IF(COUNTIF('Códigos Santander (ref)'!$A$2:$A$79,$C4087)&gt;0,"SANTANDER",IF(COUNTIF('Códigos Itaú (ref)'!$A$2:$A$44,$C4087)&gt;0,"ITAU",IF(AND(TRIM(UPPER($I4087))="CONTRATUAL",ISNUMBER(SEARCH("INDIVIDUAL",SUBSTITUTE(UPPER($D4087)," ","")))),"PREMIUM FREE",""))))</f>
        <v/>
      </c>
    </row>
    <row r="4088">
      <c r="AC4088">
        <f>IF($C4088="","",IF(COUNTIF('Códigos Santander (ref)'!$A$2:$A$79,$C4088)&gt;0,"SANTANDER",IF(COUNTIF('Códigos Itaú (ref)'!$A$2:$A$44,$C4088)&gt;0,"ITAU",IF(AND(TRIM(UPPER($I4088))="CONTRATUAL",ISNUMBER(SEARCH("INDIVIDUAL",SUBSTITUTE(UPPER($D4088)," ","")))),"PREMIUM FREE",""))))</f>
        <v/>
      </c>
    </row>
    <row r="4089">
      <c r="AC4089">
        <f>IF($C4089="","",IF(COUNTIF('Códigos Santander (ref)'!$A$2:$A$79,$C4089)&gt;0,"SANTANDER",IF(COUNTIF('Códigos Itaú (ref)'!$A$2:$A$44,$C4089)&gt;0,"ITAU",IF(AND(TRIM(UPPER($I4089))="CONTRATUAL",ISNUMBER(SEARCH("INDIVIDUAL",SUBSTITUTE(UPPER($D4089)," ","")))),"PREMIUM FREE",""))))</f>
        <v/>
      </c>
    </row>
    <row r="4090">
      <c r="AC4090">
        <f>IF($C4090="","",IF(COUNTIF('Códigos Santander (ref)'!$A$2:$A$79,$C4090)&gt;0,"SANTANDER",IF(COUNTIF('Códigos Itaú (ref)'!$A$2:$A$44,$C4090)&gt;0,"ITAU",IF(AND(TRIM(UPPER($I4090))="CONTRATUAL",ISNUMBER(SEARCH("INDIVIDUAL",SUBSTITUTE(UPPER($D4090)," ","")))),"PREMIUM FREE",""))))</f>
        <v/>
      </c>
    </row>
    <row r="4091">
      <c r="AC4091">
        <f>IF($C4091="","",IF(COUNTIF('Códigos Santander (ref)'!$A$2:$A$79,$C4091)&gt;0,"SANTANDER",IF(COUNTIF('Códigos Itaú (ref)'!$A$2:$A$44,$C4091)&gt;0,"ITAU",IF(AND(TRIM(UPPER($I4091))="CONTRATUAL",ISNUMBER(SEARCH("INDIVIDUAL",SUBSTITUTE(UPPER($D4091)," ","")))),"PREMIUM FREE",""))))</f>
        <v/>
      </c>
    </row>
    <row r="4092">
      <c r="AC4092">
        <f>IF($C4092="","",IF(COUNTIF('Códigos Santander (ref)'!$A$2:$A$79,$C4092)&gt;0,"SANTANDER",IF(COUNTIF('Códigos Itaú (ref)'!$A$2:$A$44,$C4092)&gt;0,"ITAU",IF(AND(TRIM(UPPER($I4092))="CONTRATUAL",ISNUMBER(SEARCH("INDIVIDUAL",SUBSTITUTE(UPPER($D4092)," ","")))),"PREMIUM FREE",""))))</f>
        <v/>
      </c>
    </row>
    <row r="4093">
      <c r="AC4093">
        <f>IF($C4093="","",IF(COUNTIF('Códigos Santander (ref)'!$A$2:$A$79,$C4093)&gt;0,"SANTANDER",IF(COUNTIF('Códigos Itaú (ref)'!$A$2:$A$44,$C4093)&gt;0,"ITAU",IF(AND(TRIM(UPPER($I4093))="CONTRATUAL",ISNUMBER(SEARCH("INDIVIDUAL",SUBSTITUTE(UPPER($D4093)," ","")))),"PREMIUM FREE",""))))</f>
        <v/>
      </c>
    </row>
    <row r="4094">
      <c r="AC4094">
        <f>IF($C4094="","",IF(COUNTIF('Códigos Santander (ref)'!$A$2:$A$79,$C4094)&gt;0,"SANTANDER",IF(COUNTIF('Códigos Itaú (ref)'!$A$2:$A$44,$C4094)&gt;0,"ITAU",IF(AND(TRIM(UPPER($I4094))="CONTRATUAL",ISNUMBER(SEARCH("INDIVIDUAL",SUBSTITUTE(UPPER($D4094)," ","")))),"PREMIUM FREE",""))))</f>
        <v/>
      </c>
    </row>
    <row r="4095">
      <c r="AC4095">
        <f>IF($C4095="","",IF(COUNTIF('Códigos Santander (ref)'!$A$2:$A$79,$C4095)&gt;0,"SANTANDER",IF(COUNTIF('Códigos Itaú (ref)'!$A$2:$A$44,$C4095)&gt;0,"ITAU",IF(AND(TRIM(UPPER($I4095))="CONTRATUAL",ISNUMBER(SEARCH("INDIVIDUAL",SUBSTITUTE(UPPER($D4095)," ","")))),"PREMIUM FREE",""))))</f>
        <v/>
      </c>
    </row>
    <row r="4096">
      <c r="AC4096">
        <f>IF($C4096="","",IF(COUNTIF('Códigos Santander (ref)'!$A$2:$A$79,$C4096)&gt;0,"SANTANDER",IF(COUNTIF('Códigos Itaú (ref)'!$A$2:$A$44,$C4096)&gt;0,"ITAU",IF(AND(TRIM(UPPER($I4096))="CONTRATUAL",ISNUMBER(SEARCH("INDIVIDUAL",SUBSTITUTE(UPPER($D4096)," ","")))),"PREMIUM FREE",""))))</f>
        <v/>
      </c>
    </row>
    <row r="4097">
      <c r="AC4097">
        <f>IF($C4097="","",IF(COUNTIF('Códigos Santander (ref)'!$A$2:$A$79,$C4097)&gt;0,"SANTANDER",IF(COUNTIF('Códigos Itaú (ref)'!$A$2:$A$44,$C4097)&gt;0,"ITAU",IF(AND(TRIM(UPPER($I4097))="CONTRATUAL",ISNUMBER(SEARCH("INDIVIDUAL",SUBSTITUTE(UPPER($D4097)," ","")))),"PREMIUM FREE",""))))</f>
        <v/>
      </c>
    </row>
    <row r="4098">
      <c r="AC4098">
        <f>IF($C4098="","",IF(COUNTIF('Códigos Santander (ref)'!$A$2:$A$79,$C4098)&gt;0,"SANTANDER",IF(COUNTIF('Códigos Itaú (ref)'!$A$2:$A$44,$C4098)&gt;0,"ITAU",IF(AND(TRIM(UPPER($I4098))="CONTRATUAL",ISNUMBER(SEARCH("INDIVIDUAL",SUBSTITUTE(UPPER($D4098)," ","")))),"PREMIUM FREE",""))))</f>
        <v/>
      </c>
    </row>
    <row r="4099">
      <c r="AC4099">
        <f>IF($C4099="","",IF(COUNTIF('Códigos Santander (ref)'!$A$2:$A$79,$C4099)&gt;0,"SANTANDER",IF(COUNTIF('Códigos Itaú (ref)'!$A$2:$A$44,$C4099)&gt;0,"ITAU",IF(AND(TRIM(UPPER($I4099))="CONTRATUAL",ISNUMBER(SEARCH("INDIVIDUAL",SUBSTITUTE(UPPER($D4099)," ","")))),"PREMIUM FREE",""))))</f>
        <v/>
      </c>
    </row>
    <row r="4100">
      <c r="AC4100">
        <f>IF($C4100="","",IF(COUNTIF('Códigos Santander (ref)'!$A$2:$A$79,$C4100)&gt;0,"SANTANDER",IF(COUNTIF('Códigos Itaú (ref)'!$A$2:$A$44,$C4100)&gt;0,"ITAU",IF(AND(TRIM(UPPER($I4100))="CONTRATUAL",ISNUMBER(SEARCH("INDIVIDUAL",SUBSTITUTE(UPPER($D4100)," ","")))),"PREMIUM FREE",""))))</f>
        <v/>
      </c>
    </row>
    <row r="4101">
      <c r="AC4101">
        <f>IF($C4101="","",IF(COUNTIF('Códigos Santander (ref)'!$A$2:$A$79,$C4101)&gt;0,"SANTANDER",IF(COUNTIF('Códigos Itaú (ref)'!$A$2:$A$44,$C4101)&gt;0,"ITAU",IF(AND(TRIM(UPPER($I4101))="CONTRATUAL",ISNUMBER(SEARCH("INDIVIDUAL",SUBSTITUTE(UPPER($D4101)," ","")))),"PREMIUM FREE",""))))</f>
        <v/>
      </c>
    </row>
    <row r="4102">
      <c r="AC4102">
        <f>IF($C4102="","",IF(COUNTIF('Códigos Santander (ref)'!$A$2:$A$79,$C4102)&gt;0,"SANTANDER",IF(COUNTIF('Códigos Itaú (ref)'!$A$2:$A$44,$C4102)&gt;0,"ITAU",IF(AND(TRIM(UPPER($I4102))="CONTRATUAL",ISNUMBER(SEARCH("INDIVIDUAL",SUBSTITUTE(UPPER($D4102)," ","")))),"PREMIUM FREE",""))))</f>
        <v/>
      </c>
    </row>
    <row r="4103">
      <c r="AC4103">
        <f>IF($C4103="","",IF(COUNTIF('Códigos Santander (ref)'!$A$2:$A$79,$C4103)&gt;0,"SANTANDER",IF(COUNTIF('Códigos Itaú (ref)'!$A$2:$A$44,$C4103)&gt;0,"ITAU",IF(AND(TRIM(UPPER($I4103))="CONTRATUAL",ISNUMBER(SEARCH("INDIVIDUAL",SUBSTITUTE(UPPER($D4103)," ","")))),"PREMIUM FREE",""))))</f>
        <v/>
      </c>
    </row>
    <row r="4104">
      <c r="AC4104">
        <f>IF($C4104="","",IF(COUNTIF('Códigos Santander (ref)'!$A$2:$A$79,$C4104)&gt;0,"SANTANDER",IF(COUNTIF('Códigos Itaú (ref)'!$A$2:$A$44,$C4104)&gt;0,"ITAU",IF(AND(TRIM(UPPER($I4104))="CONTRATUAL",ISNUMBER(SEARCH("INDIVIDUAL",SUBSTITUTE(UPPER($D4104)," ","")))),"PREMIUM FREE",""))))</f>
        <v/>
      </c>
    </row>
    <row r="4105">
      <c r="AC4105">
        <f>IF($C4105="","",IF(COUNTIF('Códigos Santander (ref)'!$A$2:$A$79,$C4105)&gt;0,"SANTANDER",IF(COUNTIF('Códigos Itaú (ref)'!$A$2:$A$44,$C4105)&gt;0,"ITAU",IF(AND(TRIM(UPPER($I4105))="CONTRATUAL",ISNUMBER(SEARCH("INDIVIDUAL",SUBSTITUTE(UPPER($D4105)," ","")))),"PREMIUM FREE",""))))</f>
        <v/>
      </c>
    </row>
    <row r="4106">
      <c r="AC4106">
        <f>IF($C4106="","",IF(COUNTIF('Códigos Santander (ref)'!$A$2:$A$79,$C4106)&gt;0,"SANTANDER",IF(COUNTIF('Códigos Itaú (ref)'!$A$2:$A$44,$C4106)&gt;0,"ITAU",IF(AND(TRIM(UPPER($I4106))="CONTRATUAL",ISNUMBER(SEARCH("INDIVIDUAL",SUBSTITUTE(UPPER($D4106)," ","")))),"PREMIUM FREE",""))))</f>
        <v/>
      </c>
    </row>
    <row r="4107">
      <c r="AC4107">
        <f>IF($C4107="","",IF(COUNTIF('Códigos Santander (ref)'!$A$2:$A$79,$C4107)&gt;0,"SANTANDER",IF(COUNTIF('Códigos Itaú (ref)'!$A$2:$A$44,$C4107)&gt;0,"ITAU",IF(AND(TRIM(UPPER($I4107))="CONTRATUAL",ISNUMBER(SEARCH("INDIVIDUAL",SUBSTITUTE(UPPER($D4107)," ","")))),"PREMIUM FREE",""))))</f>
        <v/>
      </c>
    </row>
    <row r="4108">
      <c r="AC4108">
        <f>IF($C4108="","",IF(COUNTIF('Códigos Santander (ref)'!$A$2:$A$79,$C4108)&gt;0,"SANTANDER",IF(COUNTIF('Códigos Itaú (ref)'!$A$2:$A$44,$C4108)&gt;0,"ITAU",IF(AND(TRIM(UPPER($I4108))="CONTRATUAL",ISNUMBER(SEARCH("INDIVIDUAL",SUBSTITUTE(UPPER($D4108)," ","")))),"PREMIUM FREE",""))))</f>
        <v/>
      </c>
    </row>
    <row r="4109">
      <c r="AC4109">
        <f>IF($C4109="","",IF(COUNTIF('Códigos Santander (ref)'!$A$2:$A$79,$C4109)&gt;0,"SANTANDER",IF(COUNTIF('Códigos Itaú (ref)'!$A$2:$A$44,$C4109)&gt;0,"ITAU",IF(AND(TRIM(UPPER($I4109))="CONTRATUAL",ISNUMBER(SEARCH("INDIVIDUAL",SUBSTITUTE(UPPER($D4109)," ","")))),"PREMIUM FREE",""))))</f>
        <v/>
      </c>
    </row>
    <row r="4110">
      <c r="AC4110">
        <f>IF($C4110="","",IF(COUNTIF('Códigos Santander (ref)'!$A$2:$A$79,$C4110)&gt;0,"SANTANDER",IF(COUNTIF('Códigos Itaú (ref)'!$A$2:$A$44,$C4110)&gt;0,"ITAU",IF(AND(TRIM(UPPER($I4110))="CONTRATUAL",ISNUMBER(SEARCH("INDIVIDUAL",SUBSTITUTE(UPPER($D4110)," ","")))),"PREMIUM FREE",""))))</f>
        <v/>
      </c>
    </row>
    <row r="4111">
      <c r="AC4111">
        <f>IF($C4111="","",IF(COUNTIF('Códigos Santander (ref)'!$A$2:$A$79,$C4111)&gt;0,"SANTANDER",IF(COUNTIF('Códigos Itaú (ref)'!$A$2:$A$44,$C4111)&gt;0,"ITAU",IF(AND(TRIM(UPPER($I4111))="CONTRATUAL",ISNUMBER(SEARCH("INDIVIDUAL",SUBSTITUTE(UPPER($D4111)," ","")))),"PREMIUM FREE",""))))</f>
        <v/>
      </c>
    </row>
    <row r="4112">
      <c r="AC4112">
        <f>IF($C4112="","",IF(COUNTIF('Códigos Santander (ref)'!$A$2:$A$79,$C4112)&gt;0,"SANTANDER",IF(COUNTIF('Códigos Itaú (ref)'!$A$2:$A$44,$C4112)&gt;0,"ITAU",IF(AND(TRIM(UPPER($I4112))="CONTRATUAL",ISNUMBER(SEARCH("INDIVIDUAL",SUBSTITUTE(UPPER($D4112)," ","")))),"PREMIUM FREE",""))))</f>
        <v/>
      </c>
    </row>
    <row r="4113">
      <c r="AC4113">
        <f>IF($C4113="","",IF(COUNTIF('Códigos Santander (ref)'!$A$2:$A$79,$C4113)&gt;0,"SANTANDER",IF(COUNTIF('Códigos Itaú (ref)'!$A$2:$A$44,$C4113)&gt;0,"ITAU",IF(AND(TRIM(UPPER($I4113))="CONTRATUAL",ISNUMBER(SEARCH("INDIVIDUAL",SUBSTITUTE(UPPER($D4113)," ","")))),"PREMIUM FREE",""))))</f>
        <v/>
      </c>
    </row>
    <row r="4114">
      <c r="AC4114">
        <f>IF($C4114="","",IF(COUNTIF('Códigos Santander (ref)'!$A$2:$A$79,$C4114)&gt;0,"SANTANDER",IF(COUNTIF('Códigos Itaú (ref)'!$A$2:$A$44,$C4114)&gt;0,"ITAU",IF(AND(TRIM(UPPER($I4114))="CONTRATUAL",ISNUMBER(SEARCH("INDIVIDUAL",SUBSTITUTE(UPPER($D4114)," ","")))),"PREMIUM FREE",""))))</f>
        <v/>
      </c>
    </row>
    <row r="4115">
      <c r="AC4115">
        <f>IF($C4115="","",IF(COUNTIF('Códigos Santander (ref)'!$A$2:$A$79,$C4115)&gt;0,"SANTANDER",IF(COUNTIF('Códigos Itaú (ref)'!$A$2:$A$44,$C4115)&gt;0,"ITAU",IF(AND(TRIM(UPPER($I4115))="CONTRATUAL",ISNUMBER(SEARCH("INDIVIDUAL",SUBSTITUTE(UPPER($D4115)," ","")))),"PREMIUM FREE",""))))</f>
        <v/>
      </c>
    </row>
    <row r="4116">
      <c r="AC4116">
        <f>IF($C4116="","",IF(COUNTIF('Códigos Santander (ref)'!$A$2:$A$79,$C4116)&gt;0,"SANTANDER",IF(COUNTIF('Códigos Itaú (ref)'!$A$2:$A$44,$C4116)&gt;0,"ITAU",IF(AND(TRIM(UPPER($I4116))="CONTRATUAL",ISNUMBER(SEARCH("INDIVIDUAL",SUBSTITUTE(UPPER($D4116)," ","")))),"PREMIUM FREE",""))))</f>
        <v/>
      </c>
    </row>
    <row r="4117">
      <c r="AC4117">
        <f>IF($C4117="","",IF(COUNTIF('Códigos Santander (ref)'!$A$2:$A$79,$C4117)&gt;0,"SANTANDER",IF(COUNTIF('Códigos Itaú (ref)'!$A$2:$A$44,$C4117)&gt;0,"ITAU",IF(AND(TRIM(UPPER($I4117))="CONTRATUAL",ISNUMBER(SEARCH("INDIVIDUAL",SUBSTITUTE(UPPER($D4117)," ","")))),"PREMIUM FREE",""))))</f>
        <v/>
      </c>
    </row>
    <row r="4118">
      <c r="AC4118">
        <f>IF($C4118="","",IF(COUNTIF('Códigos Santander (ref)'!$A$2:$A$79,$C4118)&gt;0,"SANTANDER",IF(COUNTIF('Códigos Itaú (ref)'!$A$2:$A$44,$C4118)&gt;0,"ITAU",IF(AND(TRIM(UPPER($I4118))="CONTRATUAL",ISNUMBER(SEARCH("INDIVIDUAL",SUBSTITUTE(UPPER($D4118)," ","")))),"PREMIUM FREE",""))))</f>
        <v/>
      </c>
    </row>
    <row r="4119">
      <c r="AC4119">
        <f>IF($C4119="","",IF(COUNTIF('Códigos Santander (ref)'!$A$2:$A$79,$C4119)&gt;0,"SANTANDER",IF(COUNTIF('Códigos Itaú (ref)'!$A$2:$A$44,$C4119)&gt;0,"ITAU",IF(AND(TRIM(UPPER($I4119))="CONTRATUAL",ISNUMBER(SEARCH("INDIVIDUAL",SUBSTITUTE(UPPER($D4119)," ","")))),"PREMIUM FREE",""))))</f>
        <v/>
      </c>
    </row>
    <row r="4120">
      <c r="AC4120">
        <f>IF($C4120="","",IF(COUNTIF('Códigos Santander (ref)'!$A$2:$A$79,$C4120)&gt;0,"SANTANDER",IF(COUNTIF('Códigos Itaú (ref)'!$A$2:$A$44,$C4120)&gt;0,"ITAU",IF(AND(TRIM(UPPER($I4120))="CONTRATUAL",ISNUMBER(SEARCH("INDIVIDUAL",SUBSTITUTE(UPPER($D4120)," ","")))),"PREMIUM FREE",""))))</f>
        <v/>
      </c>
    </row>
    <row r="4121">
      <c r="AC4121">
        <f>IF($C4121="","",IF(COUNTIF('Códigos Santander (ref)'!$A$2:$A$79,$C4121)&gt;0,"SANTANDER",IF(COUNTIF('Códigos Itaú (ref)'!$A$2:$A$44,$C4121)&gt;0,"ITAU",IF(AND(TRIM(UPPER($I4121))="CONTRATUAL",ISNUMBER(SEARCH("INDIVIDUAL",SUBSTITUTE(UPPER($D4121)," ","")))),"PREMIUM FREE",""))))</f>
        <v/>
      </c>
    </row>
    <row r="4122">
      <c r="AC4122">
        <f>IF($C4122="","",IF(COUNTIF('Códigos Santander (ref)'!$A$2:$A$79,$C4122)&gt;0,"SANTANDER",IF(COUNTIF('Códigos Itaú (ref)'!$A$2:$A$44,$C4122)&gt;0,"ITAU",IF(AND(TRIM(UPPER($I4122))="CONTRATUAL",ISNUMBER(SEARCH("INDIVIDUAL",SUBSTITUTE(UPPER($D4122)," ","")))),"PREMIUM FREE",""))))</f>
        <v/>
      </c>
    </row>
    <row r="4123">
      <c r="AC4123">
        <f>IF($C4123="","",IF(COUNTIF('Códigos Santander (ref)'!$A$2:$A$79,$C4123)&gt;0,"SANTANDER",IF(COUNTIF('Códigos Itaú (ref)'!$A$2:$A$44,$C4123)&gt;0,"ITAU",IF(AND(TRIM(UPPER($I4123))="CONTRATUAL",ISNUMBER(SEARCH("INDIVIDUAL",SUBSTITUTE(UPPER($D4123)," ","")))),"PREMIUM FREE",""))))</f>
        <v/>
      </c>
    </row>
    <row r="4124">
      <c r="AC4124">
        <f>IF($C4124="","",IF(COUNTIF('Códigos Santander (ref)'!$A$2:$A$79,$C4124)&gt;0,"SANTANDER",IF(COUNTIF('Códigos Itaú (ref)'!$A$2:$A$44,$C4124)&gt;0,"ITAU",IF(AND(TRIM(UPPER($I4124))="CONTRATUAL",ISNUMBER(SEARCH("INDIVIDUAL",SUBSTITUTE(UPPER($D4124)," ","")))),"PREMIUM FREE",""))))</f>
        <v/>
      </c>
    </row>
    <row r="4125">
      <c r="AC4125">
        <f>IF($C4125="","",IF(COUNTIF('Códigos Santander (ref)'!$A$2:$A$79,$C4125)&gt;0,"SANTANDER",IF(COUNTIF('Códigos Itaú (ref)'!$A$2:$A$44,$C4125)&gt;0,"ITAU",IF(AND(TRIM(UPPER($I4125))="CONTRATUAL",ISNUMBER(SEARCH("INDIVIDUAL",SUBSTITUTE(UPPER($D4125)," ","")))),"PREMIUM FREE",""))))</f>
        <v/>
      </c>
    </row>
    <row r="4126">
      <c r="AC4126">
        <f>IF($C4126="","",IF(COUNTIF('Códigos Santander (ref)'!$A$2:$A$79,$C4126)&gt;0,"SANTANDER",IF(COUNTIF('Códigos Itaú (ref)'!$A$2:$A$44,$C4126)&gt;0,"ITAU",IF(AND(TRIM(UPPER($I4126))="CONTRATUAL",ISNUMBER(SEARCH("INDIVIDUAL",SUBSTITUTE(UPPER($D4126)," ","")))),"PREMIUM FREE",""))))</f>
        <v/>
      </c>
    </row>
    <row r="4127">
      <c r="AC4127">
        <f>IF($C4127="","",IF(COUNTIF('Códigos Santander (ref)'!$A$2:$A$79,$C4127)&gt;0,"SANTANDER",IF(COUNTIF('Códigos Itaú (ref)'!$A$2:$A$44,$C4127)&gt;0,"ITAU",IF(AND(TRIM(UPPER($I4127))="CONTRATUAL",ISNUMBER(SEARCH("INDIVIDUAL",SUBSTITUTE(UPPER($D4127)," ","")))),"PREMIUM FREE",""))))</f>
        <v/>
      </c>
    </row>
    <row r="4128">
      <c r="AC4128">
        <f>IF($C4128="","",IF(COUNTIF('Códigos Santander (ref)'!$A$2:$A$79,$C4128)&gt;0,"SANTANDER",IF(COUNTIF('Códigos Itaú (ref)'!$A$2:$A$44,$C4128)&gt;0,"ITAU",IF(AND(TRIM(UPPER($I4128))="CONTRATUAL",ISNUMBER(SEARCH("INDIVIDUAL",SUBSTITUTE(UPPER($D4128)," ","")))),"PREMIUM FREE",""))))</f>
        <v/>
      </c>
    </row>
    <row r="4129">
      <c r="AC4129">
        <f>IF($C4129="","",IF(COUNTIF('Códigos Santander (ref)'!$A$2:$A$79,$C4129)&gt;0,"SANTANDER",IF(COUNTIF('Códigos Itaú (ref)'!$A$2:$A$44,$C4129)&gt;0,"ITAU",IF(AND(TRIM(UPPER($I4129))="CONTRATUAL",ISNUMBER(SEARCH("INDIVIDUAL",SUBSTITUTE(UPPER($D4129)," ","")))),"PREMIUM FREE",""))))</f>
        <v/>
      </c>
    </row>
    <row r="4130">
      <c r="AC4130">
        <f>IF($C4130="","",IF(COUNTIF('Códigos Santander (ref)'!$A$2:$A$79,$C4130)&gt;0,"SANTANDER",IF(COUNTIF('Códigos Itaú (ref)'!$A$2:$A$44,$C4130)&gt;0,"ITAU",IF(AND(TRIM(UPPER($I4130))="CONTRATUAL",ISNUMBER(SEARCH("INDIVIDUAL",SUBSTITUTE(UPPER($D4130)," ","")))),"PREMIUM FREE",""))))</f>
        <v/>
      </c>
    </row>
    <row r="4131">
      <c r="AC4131">
        <f>IF($C4131="","",IF(COUNTIF('Códigos Santander (ref)'!$A$2:$A$79,$C4131)&gt;0,"SANTANDER",IF(COUNTIF('Códigos Itaú (ref)'!$A$2:$A$44,$C4131)&gt;0,"ITAU",IF(AND(TRIM(UPPER($I4131))="CONTRATUAL",ISNUMBER(SEARCH("INDIVIDUAL",SUBSTITUTE(UPPER($D4131)," ","")))),"PREMIUM FREE",""))))</f>
        <v/>
      </c>
    </row>
    <row r="4132">
      <c r="AC4132">
        <f>IF($C4132="","",IF(COUNTIF('Códigos Santander (ref)'!$A$2:$A$79,$C4132)&gt;0,"SANTANDER",IF(COUNTIF('Códigos Itaú (ref)'!$A$2:$A$44,$C4132)&gt;0,"ITAU",IF(AND(TRIM(UPPER($I4132))="CONTRATUAL",ISNUMBER(SEARCH("INDIVIDUAL",SUBSTITUTE(UPPER($D4132)," ","")))),"PREMIUM FREE",""))))</f>
        <v/>
      </c>
    </row>
    <row r="4133">
      <c r="AC4133">
        <f>IF($C4133="","",IF(COUNTIF('Códigos Santander (ref)'!$A$2:$A$79,$C4133)&gt;0,"SANTANDER",IF(COUNTIF('Códigos Itaú (ref)'!$A$2:$A$44,$C4133)&gt;0,"ITAU",IF(AND(TRIM(UPPER($I4133))="CONTRATUAL",ISNUMBER(SEARCH("INDIVIDUAL",SUBSTITUTE(UPPER($D4133)," ","")))),"PREMIUM FREE",""))))</f>
        <v/>
      </c>
    </row>
    <row r="4134">
      <c r="AC4134">
        <f>IF($C4134="","",IF(COUNTIF('Códigos Santander (ref)'!$A$2:$A$79,$C4134)&gt;0,"SANTANDER",IF(COUNTIF('Códigos Itaú (ref)'!$A$2:$A$44,$C4134)&gt;0,"ITAU",IF(AND(TRIM(UPPER($I4134))="CONTRATUAL",ISNUMBER(SEARCH("INDIVIDUAL",SUBSTITUTE(UPPER($D4134)," ","")))),"PREMIUM FREE",""))))</f>
        <v/>
      </c>
    </row>
    <row r="4135">
      <c r="AC4135">
        <f>IF($C4135="","",IF(COUNTIF('Códigos Santander (ref)'!$A$2:$A$79,$C4135)&gt;0,"SANTANDER",IF(COUNTIF('Códigos Itaú (ref)'!$A$2:$A$44,$C4135)&gt;0,"ITAU",IF(AND(TRIM(UPPER($I4135))="CONTRATUAL",ISNUMBER(SEARCH("INDIVIDUAL",SUBSTITUTE(UPPER($D4135)," ","")))),"PREMIUM FREE",""))))</f>
        <v/>
      </c>
    </row>
    <row r="4136">
      <c r="AC4136">
        <f>IF($C4136="","",IF(COUNTIF('Códigos Santander (ref)'!$A$2:$A$79,$C4136)&gt;0,"SANTANDER",IF(COUNTIF('Códigos Itaú (ref)'!$A$2:$A$44,$C4136)&gt;0,"ITAU",IF(AND(TRIM(UPPER($I4136))="CONTRATUAL",ISNUMBER(SEARCH("INDIVIDUAL",SUBSTITUTE(UPPER($D4136)," ","")))),"PREMIUM FREE",""))))</f>
        <v/>
      </c>
    </row>
    <row r="4137">
      <c r="AC4137">
        <f>IF($C4137="","",IF(COUNTIF('Códigos Santander (ref)'!$A$2:$A$79,$C4137)&gt;0,"SANTANDER",IF(COUNTIF('Códigos Itaú (ref)'!$A$2:$A$44,$C4137)&gt;0,"ITAU",IF(AND(TRIM(UPPER($I4137))="CONTRATUAL",ISNUMBER(SEARCH("INDIVIDUAL",SUBSTITUTE(UPPER($D4137)," ","")))),"PREMIUM FREE",""))))</f>
        <v/>
      </c>
    </row>
    <row r="4138">
      <c r="AC4138">
        <f>IF($C4138="","",IF(COUNTIF('Códigos Santander (ref)'!$A$2:$A$79,$C4138)&gt;0,"SANTANDER",IF(COUNTIF('Códigos Itaú (ref)'!$A$2:$A$44,$C4138)&gt;0,"ITAU",IF(AND(TRIM(UPPER($I4138))="CONTRATUAL",ISNUMBER(SEARCH("INDIVIDUAL",SUBSTITUTE(UPPER($D4138)," ","")))),"PREMIUM FREE",""))))</f>
        <v/>
      </c>
    </row>
    <row r="4139">
      <c r="AC4139">
        <f>IF($C4139="","",IF(COUNTIF('Códigos Santander (ref)'!$A$2:$A$79,$C4139)&gt;0,"SANTANDER",IF(COUNTIF('Códigos Itaú (ref)'!$A$2:$A$44,$C4139)&gt;0,"ITAU",IF(AND(TRIM(UPPER($I4139))="CONTRATUAL",ISNUMBER(SEARCH("INDIVIDUAL",SUBSTITUTE(UPPER($D4139)," ","")))),"PREMIUM FREE",""))))</f>
        <v/>
      </c>
    </row>
    <row r="4140">
      <c r="AC4140">
        <f>IF($C4140="","",IF(COUNTIF('Códigos Santander (ref)'!$A$2:$A$79,$C4140)&gt;0,"SANTANDER",IF(COUNTIF('Códigos Itaú (ref)'!$A$2:$A$44,$C4140)&gt;0,"ITAU",IF(AND(TRIM(UPPER($I4140))="CONTRATUAL",ISNUMBER(SEARCH("INDIVIDUAL",SUBSTITUTE(UPPER($D4140)," ","")))),"PREMIUM FREE",""))))</f>
        <v/>
      </c>
    </row>
    <row r="4141">
      <c r="AC4141">
        <f>IF($C4141="","",IF(COUNTIF('Códigos Santander (ref)'!$A$2:$A$79,$C4141)&gt;0,"SANTANDER",IF(COUNTIF('Códigos Itaú (ref)'!$A$2:$A$44,$C4141)&gt;0,"ITAU",IF(AND(TRIM(UPPER($I4141))="CONTRATUAL",ISNUMBER(SEARCH("INDIVIDUAL",SUBSTITUTE(UPPER($D4141)," ","")))),"PREMIUM FREE",""))))</f>
        <v/>
      </c>
    </row>
    <row r="4142">
      <c r="AC4142">
        <f>IF($C4142="","",IF(COUNTIF('Códigos Santander (ref)'!$A$2:$A$79,$C4142)&gt;0,"SANTANDER",IF(COUNTIF('Códigos Itaú (ref)'!$A$2:$A$44,$C4142)&gt;0,"ITAU",IF(AND(TRIM(UPPER($I4142))="CONTRATUAL",ISNUMBER(SEARCH("INDIVIDUAL",SUBSTITUTE(UPPER($D4142)," ","")))),"PREMIUM FREE",""))))</f>
        <v/>
      </c>
    </row>
    <row r="4143">
      <c r="AC4143">
        <f>IF($C4143="","",IF(COUNTIF('Códigos Santander (ref)'!$A$2:$A$79,$C4143)&gt;0,"SANTANDER",IF(COUNTIF('Códigos Itaú (ref)'!$A$2:$A$44,$C4143)&gt;0,"ITAU",IF(AND(TRIM(UPPER($I4143))="CONTRATUAL",ISNUMBER(SEARCH("INDIVIDUAL",SUBSTITUTE(UPPER($D4143)," ","")))),"PREMIUM FREE",""))))</f>
        <v/>
      </c>
    </row>
    <row r="4144">
      <c r="AC4144">
        <f>IF($C4144="","",IF(COUNTIF('Códigos Santander (ref)'!$A$2:$A$79,$C4144)&gt;0,"SANTANDER",IF(COUNTIF('Códigos Itaú (ref)'!$A$2:$A$44,$C4144)&gt;0,"ITAU",IF(AND(TRIM(UPPER($I4144))="CONTRATUAL",ISNUMBER(SEARCH("INDIVIDUAL",SUBSTITUTE(UPPER($D4144)," ","")))),"PREMIUM FREE",""))))</f>
        <v/>
      </c>
    </row>
    <row r="4145">
      <c r="AC4145">
        <f>IF($C4145="","",IF(COUNTIF('Códigos Santander (ref)'!$A$2:$A$79,$C4145)&gt;0,"SANTANDER",IF(COUNTIF('Códigos Itaú (ref)'!$A$2:$A$44,$C4145)&gt;0,"ITAU",IF(AND(TRIM(UPPER($I4145))="CONTRATUAL",ISNUMBER(SEARCH("INDIVIDUAL",SUBSTITUTE(UPPER($D4145)," ","")))),"PREMIUM FREE",""))))</f>
        <v/>
      </c>
    </row>
    <row r="4146">
      <c r="AC4146">
        <f>IF($C4146="","",IF(COUNTIF('Códigos Santander (ref)'!$A$2:$A$79,$C4146)&gt;0,"SANTANDER",IF(COUNTIF('Códigos Itaú (ref)'!$A$2:$A$44,$C4146)&gt;0,"ITAU",IF(AND(TRIM(UPPER($I4146))="CONTRATUAL",ISNUMBER(SEARCH("INDIVIDUAL",SUBSTITUTE(UPPER($D4146)," ","")))),"PREMIUM FREE",""))))</f>
        <v/>
      </c>
    </row>
    <row r="4147">
      <c r="AC4147">
        <f>IF($C4147="","",IF(COUNTIF('Códigos Santander (ref)'!$A$2:$A$79,$C4147)&gt;0,"SANTANDER",IF(COUNTIF('Códigos Itaú (ref)'!$A$2:$A$44,$C4147)&gt;0,"ITAU",IF(AND(TRIM(UPPER($I4147))="CONTRATUAL",ISNUMBER(SEARCH("INDIVIDUAL",SUBSTITUTE(UPPER($D4147)," ","")))),"PREMIUM FREE",""))))</f>
        <v/>
      </c>
    </row>
    <row r="4148">
      <c r="AC4148">
        <f>IF($C4148="","",IF(COUNTIF('Códigos Santander (ref)'!$A$2:$A$79,$C4148)&gt;0,"SANTANDER",IF(COUNTIF('Códigos Itaú (ref)'!$A$2:$A$44,$C4148)&gt;0,"ITAU",IF(AND(TRIM(UPPER($I4148))="CONTRATUAL",ISNUMBER(SEARCH("INDIVIDUAL",SUBSTITUTE(UPPER($D4148)," ","")))),"PREMIUM FREE",""))))</f>
        <v/>
      </c>
    </row>
    <row r="4149">
      <c r="AC4149">
        <f>IF($C4149="","",IF(COUNTIF('Códigos Santander (ref)'!$A$2:$A$79,$C4149)&gt;0,"SANTANDER",IF(COUNTIF('Códigos Itaú (ref)'!$A$2:$A$44,$C4149)&gt;0,"ITAU",IF(AND(TRIM(UPPER($I4149))="CONTRATUAL",ISNUMBER(SEARCH("INDIVIDUAL",SUBSTITUTE(UPPER($D4149)," ","")))),"PREMIUM FREE",""))))</f>
        <v/>
      </c>
    </row>
    <row r="4150">
      <c r="AC4150">
        <f>IF($C4150="","",IF(COUNTIF('Códigos Santander (ref)'!$A$2:$A$79,$C4150)&gt;0,"SANTANDER",IF(COUNTIF('Códigos Itaú (ref)'!$A$2:$A$44,$C4150)&gt;0,"ITAU",IF(AND(TRIM(UPPER($I4150))="CONTRATUAL",ISNUMBER(SEARCH("INDIVIDUAL",SUBSTITUTE(UPPER($D4150)," ","")))),"PREMIUM FREE",""))))</f>
        <v/>
      </c>
    </row>
    <row r="4151">
      <c r="AC4151">
        <f>IF($C4151="","",IF(COUNTIF('Códigos Santander (ref)'!$A$2:$A$79,$C4151)&gt;0,"SANTANDER",IF(COUNTIF('Códigos Itaú (ref)'!$A$2:$A$44,$C4151)&gt;0,"ITAU",IF(AND(TRIM(UPPER($I4151))="CONTRATUAL",ISNUMBER(SEARCH("INDIVIDUAL",SUBSTITUTE(UPPER($D4151)," ","")))),"PREMIUM FREE",""))))</f>
        <v/>
      </c>
    </row>
    <row r="4152">
      <c r="AC4152">
        <f>IF($C4152="","",IF(COUNTIF('Códigos Santander (ref)'!$A$2:$A$79,$C4152)&gt;0,"SANTANDER",IF(COUNTIF('Códigos Itaú (ref)'!$A$2:$A$44,$C4152)&gt;0,"ITAU",IF(AND(TRIM(UPPER($I4152))="CONTRATUAL",ISNUMBER(SEARCH("INDIVIDUAL",SUBSTITUTE(UPPER($D4152)," ","")))),"PREMIUM FREE",""))))</f>
        <v/>
      </c>
    </row>
    <row r="4153">
      <c r="AC4153">
        <f>IF($C4153="","",IF(COUNTIF('Códigos Santander (ref)'!$A$2:$A$79,$C4153)&gt;0,"SANTANDER",IF(COUNTIF('Códigos Itaú (ref)'!$A$2:$A$44,$C4153)&gt;0,"ITAU",IF(AND(TRIM(UPPER($I4153))="CONTRATUAL",ISNUMBER(SEARCH("INDIVIDUAL",SUBSTITUTE(UPPER($D4153)," ","")))),"PREMIUM FREE",""))))</f>
        <v/>
      </c>
    </row>
    <row r="4154">
      <c r="AC4154">
        <f>IF($C4154="","",IF(COUNTIF('Códigos Santander (ref)'!$A$2:$A$79,$C4154)&gt;0,"SANTANDER",IF(COUNTIF('Códigos Itaú (ref)'!$A$2:$A$44,$C4154)&gt;0,"ITAU",IF(AND(TRIM(UPPER($I4154))="CONTRATUAL",ISNUMBER(SEARCH("INDIVIDUAL",SUBSTITUTE(UPPER($D4154)," ","")))),"PREMIUM FREE",""))))</f>
        <v/>
      </c>
    </row>
    <row r="4155">
      <c r="AC4155">
        <f>IF($C4155="","",IF(COUNTIF('Códigos Santander (ref)'!$A$2:$A$79,$C4155)&gt;0,"SANTANDER",IF(COUNTIF('Códigos Itaú (ref)'!$A$2:$A$44,$C4155)&gt;0,"ITAU",IF(AND(TRIM(UPPER($I4155))="CONTRATUAL",ISNUMBER(SEARCH("INDIVIDUAL",SUBSTITUTE(UPPER($D4155)," ","")))),"PREMIUM FREE",""))))</f>
        <v/>
      </c>
    </row>
    <row r="4156">
      <c r="AC4156">
        <f>IF($C4156="","",IF(COUNTIF('Códigos Santander (ref)'!$A$2:$A$79,$C4156)&gt;0,"SANTANDER",IF(COUNTIF('Códigos Itaú (ref)'!$A$2:$A$44,$C4156)&gt;0,"ITAU",IF(AND(TRIM(UPPER($I4156))="CONTRATUAL",ISNUMBER(SEARCH("INDIVIDUAL",SUBSTITUTE(UPPER($D4156)," ","")))),"PREMIUM FREE",""))))</f>
        <v/>
      </c>
    </row>
    <row r="4157">
      <c r="AC4157">
        <f>IF($C4157="","",IF(COUNTIF('Códigos Santander (ref)'!$A$2:$A$79,$C4157)&gt;0,"SANTANDER",IF(COUNTIF('Códigos Itaú (ref)'!$A$2:$A$44,$C4157)&gt;0,"ITAU",IF(AND(TRIM(UPPER($I4157))="CONTRATUAL",ISNUMBER(SEARCH("INDIVIDUAL",SUBSTITUTE(UPPER($D4157)," ","")))),"PREMIUM FREE",""))))</f>
        <v/>
      </c>
    </row>
    <row r="4158">
      <c r="AC4158">
        <f>IF($C4158="","",IF(COUNTIF('Códigos Santander (ref)'!$A$2:$A$79,$C4158)&gt;0,"SANTANDER",IF(COUNTIF('Códigos Itaú (ref)'!$A$2:$A$44,$C4158)&gt;0,"ITAU",IF(AND(TRIM(UPPER($I4158))="CONTRATUAL",ISNUMBER(SEARCH("INDIVIDUAL",SUBSTITUTE(UPPER($D4158)," ","")))),"PREMIUM FREE",""))))</f>
        <v/>
      </c>
    </row>
    <row r="4159">
      <c r="AC4159">
        <f>IF($C4159="","",IF(COUNTIF('Códigos Santander (ref)'!$A$2:$A$79,$C4159)&gt;0,"SANTANDER",IF(COUNTIF('Códigos Itaú (ref)'!$A$2:$A$44,$C4159)&gt;0,"ITAU",IF(AND(TRIM(UPPER($I4159))="CONTRATUAL",ISNUMBER(SEARCH("INDIVIDUAL",SUBSTITUTE(UPPER($D4159)," ","")))),"PREMIUM FREE",""))))</f>
        <v/>
      </c>
    </row>
    <row r="4160">
      <c r="AC4160">
        <f>IF($C4160="","",IF(COUNTIF('Códigos Santander (ref)'!$A$2:$A$79,$C4160)&gt;0,"SANTANDER",IF(COUNTIF('Códigos Itaú (ref)'!$A$2:$A$44,$C4160)&gt;0,"ITAU",IF(AND(TRIM(UPPER($I4160))="CONTRATUAL",ISNUMBER(SEARCH("INDIVIDUAL",SUBSTITUTE(UPPER($D4160)," ","")))),"PREMIUM FREE",""))))</f>
        <v/>
      </c>
    </row>
    <row r="4161">
      <c r="AC4161">
        <f>IF($C4161="","",IF(COUNTIF('Códigos Santander (ref)'!$A$2:$A$79,$C4161)&gt;0,"SANTANDER",IF(COUNTIF('Códigos Itaú (ref)'!$A$2:$A$44,$C4161)&gt;0,"ITAU",IF(AND(TRIM(UPPER($I4161))="CONTRATUAL",ISNUMBER(SEARCH("INDIVIDUAL",SUBSTITUTE(UPPER($D4161)," ","")))),"PREMIUM FREE",""))))</f>
        <v/>
      </c>
    </row>
    <row r="4162">
      <c r="AC4162">
        <f>IF($C4162="","",IF(COUNTIF('Códigos Santander (ref)'!$A$2:$A$79,$C4162)&gt;0,"SANTANDER",IF(COUNTIF('Códigos Itaú (ref)'!$A$2:$A$44,$C4162)&gt;0,"ITAU",IF(AND(TRIM(UPPER($I4162))="CONTRATUAL",ISNUMBER(SEARCH("INDIVIDUAL",SUBSTITUTE(UPPER($D4162)," ","")))),"PREMIUM FREE",""))))</f>
        <v/>
      </c>
    </row>
    <row r="4163">
      <c r="AC4163">
        <f>IF($C4163="","",IF(COUNTIF('Códigos Santander (ref)'!$A$2:$A$79,$C4163)&gt;0,"SANTANDER",IF(COUNTIF('Códigos Itaú (ref)'!$A$2:$A$44,$C4163)&gt;0,"ITAU",IF(AND(TRIM(UPPER($I4163))="CONTRATUAL",ISNUMBER(SEARCH("INDIVIDUAL",SUBSTITUTE(UPPER($D4163)," ","")))),"PREMIUM FREE",""))))</f>
        <v/>
      </c>
    </row>
    <row r="4164">
      <c r="AC4164">
        <f>IF($C4164="","",IF(COUNTIF('Códigos Santander (ref)'!$A$2:$A$79,$C4164)&gt;0,"SANTANDER",IF(COUNTIF('Códigos Itaú (ref)'!$A$2:$A$44,$C4164)&gt;0,"ITAU",IF(AND(TRIM(UPPER($I4164))="CONTRATUAL",ISNUMBER(SEARCH("INDIVIDUAL",SUBSTITUTE(UPPER($D4164)," ","")))),"PREMIUM FREE",""))))</f>
        <v/>
      </c>
    </row>
    <row r="4165">
      <c r="AC4165">
        <f>IF($C4165="","",IF(COUNTIF('Códigos Santander (ref)'!$A$2:$A$79,$C4165)&gt;0,"SANTANDER",IF(COUNTIF('Códigos Itaú (ref)'!$A$2:$A$44,$C4165)&gt;0,"ITAU",IF(AND(TRIM(UPPER($I4165))="CONTRATUAL",ISNUMBER(SEARCH("INDIVIDUAL",SUBSTITUTE(UPPER($D4165)," ","")))),"PREMIUM FREE",""))))</f>
        <v/>
      </c>
    </row>
    <row r="4166">
      <c r="AC4166">
        <f>IF($C4166="","",IF(COUNTIF('Códigos Santander (ref)'!$A$2:$A$79,$C4166)&gt;0,"SANTANDER",IF(COUNTIF('Códigos Itaú (ref)'!$A$2:$A$44,$C4166)&gt;0,"ITAU",IF(AND(TRIM(UPPER($I4166))="CONTRATUAL",ISNUMBER(SEARCH("INDIVIDUAL",SUBSTITUTE(UPPER($D4166)," ","")))),"PREMIUM FREE",""))))</f>
        <v/>
      </c>
    </row>
    <row r="4167">
      <c r="AC4167">
        <f>IF($C4167="","",IF(COUNTIF('Códigos Santander (ref)'!$A$2:$A$79,$C4167)&gt;0,"SANTANDER",IF(COUNTIF('Códigos Itaú (ref)'!$A$2:$A$44,$C4167)&gt;0,"ITAU",IF(AND(TRIM(UPPER($I4167))="CONTRATUAL",ISNUMBER(SEARCH("INDIVIDUAL",SUBSTITUTE(UPPER($D4167)," ","")))),"PREMIUM FREE",""))))</f>
        <v/>
      </c>
    </row>
    <row r="4168">
      <c r="AC4168">
        <f>IF($C4168="","",IF(COUNTIF('Códigos Santander (ref)'!$A$2:$A$79,$C4168)&gt;0,"SANTANDER",IF(COUNTIF('Códigos Itaú (ref)'!$A$2:$A$44,$C4168)&gt;0,"ITAU",IF(AND(TRIM(UPPER($I4168))="CONTRATUAL",ISNUMBER(SEARCH("INDIVIDUAL",SUBSTITUTE(UPPER($D4168)," ","")))),"PREMIUM FREE",""))))</f>
        <v/>
      </c>
    </row>
    <row r="4169">
      <c r="AC4169">
        <f>IF($C4169="","",IF(COUNTIF('Códigos Santander (ref)'!$A$2:$A$79,$C4169)&gt;0,"SANTANDER",IF(COUNTIF('Códigos Itaú (ref)'!$A$2:$A$44,$C4169)&gt;0,"ITAU",IF(AND(TRIM(UPPER($I4169))="CONTRATUAL",ISNUMBER(SEARCH("INDIVIDUAL",SUBSTITUTE(UPPER($D4169)," ","")))),"PREMIUM FREE",""))))</f>
        <v/>
      </c>
    </row>
    <row r="4170">
      <c r="AC4170">
        <f>IF($C4170="","",IF(COUNTIF('Códigos Santander (ref)'!$A$2:$A$79,$C4170)&gt;0,"SANTANDER",IF(COUNTIF('Códigos Itaú (ref)'!$A$2:$A$44,$C4170)&gt;0,"ITAU",IF(AND(TRIM(UPPER($I4170))="CONTRATUAL",ISNUMBER(SEARCH("INDIVIDUAL",SUBSTITUTE(UPPER($D4170)," ","")))),"PREMIUM FREE",""))))</f>
        <v/>
      </c>
    </row>
    <row r="4171">
      <c r="AC4171">
        <f>IF($C4171="","",IF(COUNTIF('Códigos Santander (ref)'!$A$2:$A$79,$C4171)&gt;0,"SANTANDER",IF(COUNTIF('Códigos Itaú (ref)'!$A$2:$A$44,$C4171)&gt;0,"ITAU",IF(AND(TRIM(UPPER($I4171))="CONTRATUAL",ISNUMBER(SEARCH("INDIVIDUAL",SUBSTITUTE(UPPER($D4171)," ","")))),"PREMIUM FREE",""))))</f>
        <v/>
      </c>
    </row>
    <row r="4172">
      <c r="AC4172">
        <f>IF($C4172="","",IF(COUNTIF('Códigos Santander (ref)'!$A$2:$A$79,$C4172)&gt;0,"SANTANDER",IF(COUNTIF('Códigos Itaú (ref)'!$A$2:$A$44,$C4172)&gt;0,"ITAU",IF(AND(TRIM(UPPER($I4172))="CONTRATUAL",ISNUMBER(SEARCH("INDIVIDUAL",SUBSTITUTE(UPPER($D4172)," ","")))),"PREMIUM FREE",""))))</f>
        <v/>
      </c>
    </row>
    <row r="4173">
      <c r="AC4173">
        <f>IF($C4173="","",IF(COUNTIF('Códigos Santander (ref)'!$A$2:$A$79,$C4173)&gt;0,"SANTANDER",IF(COUNTIF('Códigos Itaú (ref)'!$A$2:$A$44,$C4173)&gt;0,"ITAU",IF(AND(TRIM(UPPER($I4173))="CONTRATUAL",ISNUMBER(SEARCH("INDIVIDUAL",SUBSTITUTE(UPPER($D4173)," ","")))),"PREMIUM FREE",""))))</f>
        <v/>
      </c>
    </row>
    <row r="4174">
      <c r="AC4174">
        <f>IF($C4174="","",IF(COUNTIF('Códigos Santander (ref)'!$A$2:$A$79,$C4174)&gt;0,"SANTANDER",IF(COUNTIF('Códigos Itaú (ref)'!$A$2:$A$44,$C4174)&gt;0,"ITAU",IF(AND(TRIM(UPPER($I4174))="CONTRATUAL",ISNUMBER(SEARCH("INDIVIDUAL",SUBSTITUTE(UPPER($D4174)," ","")))),"PREMIUM FREE",""))))</f>
        <v/>
      </c>
    </row>
    <row r="4175">
      <c r="AC4175">
        <f>IF($C4175="","",IF(COUNTIF('Códigos Santander (ref)'!$A$2:$A$79,$C4175)&gt;0,"SANTANDER",IF(COUNTIF('Códigos Itaú (ref)'!$A$2:$A$44,$C4175)&gt;0,"ITAU",IF(AND(TRIM(UPPER($I4175))="CONTRATUAL",ISNUMBER(SEARCH("INDIVIDUAL",SUBSTITUTE(UPPER($D4175)," ","")))),"PREMIUM FREE",""))))</f>
        <v/>
      </c>
    </row>
    <row r="4176">
      <c r="AC4176">
        <f>IF($C4176="","",IF(COUNTIF('Códigos Santander (ref)'!$A$2:$A$79,$C4176)&gt;0,"SANTANDER",IF(COUNTIF('Códigos Itaú (ref)'!$A$2:$A$44,$C4176)&gt;0,"ITAU",IF(AND(TRIM(UPPER($I4176))="CONTRATUAL",ISNUMBER(SEARCH("INDIVIDUAL",SUBSTITUTE(UPPER($D4176)," ","")))),"PREMIUM FREE",""))))</f>
        <v/>
      </c>
    </row>
    <row r="4177">
      <c r="AC4177">
        <f>IF($C4177="","",IF(COUNTIF('Códigos Santander (ref)'!$A$2:$A$79,$C4177)&gt;0,"SANTANDER",IF(COUNTIF('Códigos Itaú (ref)'!$A$2:$A$44,$C4177)&gt;0,"ITAU",IF(AND(TRIM(UPPER($I4177))="CONTRATUAL",ISNUMBER(SEARCH("INDIVIDUAL",SUBSTITUTE(UPPER($D4177)," ","")))),"PREMIUM FREE",""))))</f>
        <v/>
      </c>
    </row>
    <row r="4178">
      <c r="AC4178">
        <f>IF($C4178="","",IF(COUNTIF('Códigos Santander (ref)'!$A$2:$A$79,$C4178)&gt;0,"SANTANDER",IF(COUNTIF('Códigos Itaú (ref)'!$A$2:$A$44,$C4178)&gt;0,"ITAU",IF(AND(TRIM(UPPER($I4178))="CONTRATUAL",ISNUMBER(SEARCH("INDIVIDUAL",SUBSTITUTE(UPPER($D4178)," ","")))),"PREMIUM FREE",""))))</f>
        <v/>
      </c>
    </row>
    <row r="4179">
      <c r="AC4179">
        <f>IF($C4179="","",IF(COUNTIF('Códigos Santander (ref)'!$A$2:$A$79,$C4179)&gt;0,"SANTANDER",IF(COUNTIF('Códigos Itaú (ref)'!$A$2:$A$44,$C4179)&gt;0,"ITAU",IF(AND(TRIM(UPPER($I4179))="CONTRATUAL",ISNUMBER(SEARCH("INDIVIDUAL",SUBSTITUTE(UPPER($D4179)," ","")))),"PREMIUM FREE",""))))</f>
        <v/>
      </c>
    </row>
    <row r="4180">
      <c r="AC4180">
        <f>IF($C4180="","",IF(COUNTIF('Códigos Santander (ref)'!$A$2:$A$79,$C4180)&gt;0,"SANTANDER",IF(COUNTIF('Códigos Itaú (ref)'!$A$2:$A$44,$C4180)&gt;0,"ITAU",IF(AND(TRIM(UPPER($I4180))="CONTRATUAL",ISNUMBER(SEARCH("INDIVIDUAL",SUBSTITUTE(UPPER($D4180)," ","")))),"PREMIUM FREE",""))))</f>
        <v/>
      </c>
    </row>
    <row r="4181">
      <c r="AC4181">
        <f>IF($C4181="","",IF(COUNTIF('Códigos Santander (ref)'!$A$2:$A$79,$C4181)&gt;0,"SANTANDER",IF(COUNTIF('Códigos Itaú (ref)'!$A$2:$A$44,$C4181)&gt;0,"ITAU",IF(AND(TRIM(UPPER($I4181))="CONTRATUAL",ISNUMBER(SEARCH("INDIVIDUAL",SUBSTITUTE(UPPER($D4181)," ","")))),"PREMIUM FREE",""))))</f>
        <v/>
      </c>
    </row>
    <row r="4182">
      <c r="AC4182">
        <f>IF($C4182="","",IF(COUNTIF('Códigos Santander (ref)'!$A$2:$A$79,$C4182)&gt;0,"SANTANDER",IF(COUNTIF('Códigos Itaú (ref)'!$A$2:$A$44,$C4182)&gt;0,"ITAU",IF(AND(TRIM(UPPER($I4182))="CONTRATUAL",ISNUMBER(SEARCH("INDIVIDUAL",SUBSTITUTE(UPPER($D4182)," ","")))),"PREMIUM FREE",""))))</f>
        <v/>
      </c>
    </row>
    <row r="4183">
      <c r="AC4183">
        <f>IF($C4183="","",IF(COUNTIF('Códigos Santander (ref)'!$A$2:$A$79,$C4183)&gt;0,"SANTANDER",IF(COUNTIF('Códigos Itaú (ref)'!$A$2:$A$44,$C4183)&gt;0,"ITAU",IF(AND(TRIM(UPPER($I4183))="CONTRATUAL",ISNUMBER(SEARCH("INDIVIDUAL",SUBSTITUTE(UPPER($D4183)," ","")))),"PREMIUM FREE",""))))</f>
        <v/>
      </c>
    </row>
    <row r="4184">
      <c r="AC4184">
        <f>IF($C4184="","",IF(COUNTIF('Códigos Santander (ref)'!$A$2:$A$79,$C4184)&gt;0,"SANTANDER",IF(COUNTIF('Códigos Itaú (ref)'!$A$2:$A$44,$C4184)&gt;0,"ITAU",IF(AND(TRIM(UPPER($I4184))="CONTRATUAL",ISNUMBER(SEARCH("INDIVIDUAL",SUBSTITUTE(UPPER($D4184)," ","")))),"PREMIUM FREE",""))))</f>
        <v/>
      </c>
    </row>
    <row r="4185">
      <c r="AC4185">
        <f>IF($C4185="","",IF(COUNTIF('Códigos Santander (ref)'!$A$2:$A$79,$C4185)&gt;0,"SANTANDER",IF(COUNTIF('Códigos Itaú (ref)'!$A$2:$A$44,$C4185)&gt;0,"ITAU",IF(AND(TRIM(UPPER($I4185))="CONTRATUAL",ISNUMBER(SEARCH("INDIVIDUAL",SUBSTITUTE(UPPER($D4185)," ","")))),"PREMIUM FREE",""))))</f>
        <v/>
      </c>
    </row>
    <row r="4186">
      <c r="AC4186">
        <f>IF($C4186="","",IF(COUNTIF('Códigos Santander (ref)'!$A$2:$A$79,$C4186)&gt;0,"SANTANDER",IF(COUNTIF('Códigos Itaú (ref)'!$A$2:$A$44,$C4186)&gt;0,"ITAU",IF(AND(TRIM(UPPER($I4186))="CONTRATUAL",ISNUMBER(SEARCH("INDIVIDUAL",SUBSTITUTE(UPPER($D4186)," ","")))),"PREMIUM FREE",""))))</f>
        <v/>
      </c>
    </row>
    <row r="4187">
      <c r="AC4187">
        <f>IF($C4187="","",IF(COUNTIF('Códigos Santander (ref)'!$A$2:$A$79,$C4187)&gt;0,"SANTANDER",IF(COUNTIF('Códigos Itaú (ref)'!$A$2:$A$44,$C4187)&gt;0,"ITAU",IF(AND(TRIM(UPPER($I4187))="CONTRATUAL",ISNUMBER(SEARCH("INDIVIDUAL",SUBSTITUTE(UPPER($D4187)," ","")))),"PREMIUM FREE",""))))</f>
        <v/>
      </c>
    </row>
    <row r="4188">
      <c r="AC4188">
        <f>IF($C4188="","",IF(COUNTIF('Códigos Santander (ref)'!$A$2:$A$79,$C4188)&gt;0,"SANTANDER",IF(COUNTIF('Códigos Itaú (ref)'!$A$2:$A$44,$C4188)&gt;0,"ITAU",IF(AND(TRIM(UPPER($I4188))="CONTRATUAL",ISNUMBER(SEARCH("INDIVIDUAL",SUBSTITUTE(UPPER($D4188)," ","")))),"PREMIUM FREE",""))))</f>
        <v/>
      </c>
    </row>
    <row r="4189">
      <c r="AC4189">
        <f>IF($C4189="","",IF(COUNTIF('Códigos Santander (ref)'!$A$2:$A$79,$C4189)&gt;0,"SANTANDER",IF(COUNTIF('Códigos Itaú (ref)'!$A$2:$A$44,$C4189)&gt;0,"ITAU",IF(AND(TRIM(UPPER($I4189))="CONTRATUAL",ISNUMBER(SEARCH("INDIVIDUAL",SUBSTITUTE(UPPER($D4189)," ","")))),"PREMIUM FREE",""))))</f>
        <v/>
      </c>
    </row>
    <row r="4190">
      <c r="AC4190">
        <f>IF($C4190="","",IF(COUNTIF('Códigos Santander (ref)'!$A$2:$A$79,$C4190)&gt;0,"SANTANDER",IF(COUNTIF('Códigos Itaú (ref)'!$A$2:$A$44,$C4190)&gt;0,"ITAU",IF(AND(TRIM(UPPER($I4190))="CONTRATUAL",ISNUMBER(SEARCH("INDIVIDUAL",SUBSTITUTE(UPPER($D4190)," ","")))),"PREMIUM FREE",""))))</f>
        <v/>
      </c>
    </row>
    <row r="4191">
      <c r="AC4191">
        <f>IF($C4191="","",IF(COUNTIF('Códigos Santander (ref)'!$A$2:$A$79,$C4191)&gt;0,"SANTANDER",IF(COUNTIF('Códigos Itaú (ref)'!$A$2:$A$44,$C4191)&gt;0,"ITAU",IF(AND(TRIM(UPPER($I4191))="CONTRATUAL",ISNUMBER(SEARCH("INDIVIDUAL",SUBSTITUTE(UPPER($D4191)," ","")))),"PREMIUM FREE",""))))</f>
        <v/>
      </c>
    </row>
    <row r="4192">
      <c r="AC4192">
        <f>IF($C4192="","",IF(COUNTIF('Códigos Santander (ref)'!$A$2:$A$79,$C4192)&gt;0,"SANTANDER",IF(COUNTIF('Códigos Itaú (ref)'!$A$2:$A$44,$C4192)&gt;0,"ITAU",IF(AND(TRIM(UPPER($I4192))="CONTRATUAL",ISNUMBER(SEARCH("INDIVIDUAL",SUBSTITUTE(UPPER($D4192)," ","")))),"PREMIUM FREE",""))))</f>
        <v/>
      </c>
    </row>
    <row r="4193">
      <c r="AC4193">
        <f>IF($C4193="","",IF(COUNTIF('Códigos Santander (ref)'!$A$2:$A$79,$C4193)&gt;0,"SANTANDER",IF(COUNTIF('Códigos Itaú (ref)'!$A$2:$A$44,$C4193)&gt;0,"ITAU",IF(AND(TRIM(UPPER($I4193))="CONTRATUAL",ISNUMBER(SEARCH("INDIVIDUAL",SUBSTITUTE(UPPER($D4193)," ","")))),"PREMIUM FREE",""))))</f>
        <v/>
      </c>
    </row>
    <row r="4194">
      <c r="AC4194">
        <f>IF($C4194="","",IF(COUNTIF('Códigos Santander (ref)'!$A$2:$A$79,$C4194)&gt;0,"SANTANDER",IF(COUNTIF('Códigos Itaú (ref)'!$A$2:$A$44,$C4194)&gt;0,"ITAU",IF(AND(TRIM(UPPER($I4194))="CONTRATUAL",ISNUMBER(SEARCH("INDIVIDUAL",SUBSTITUTE(UPPER($D4194)," ","")))),"PREMIUM FREE",""))))</f>
        <v/>
      </c>
    </row>
    <row r="4195">
      <c r="AC4195">
        <f>IF($C4195="","",IF(COUNTIF('Códigos Santander (ref)'!$A$2:$A$79,$C4195)&gt;0,"SANTANDER",IF(COUNTIF('Códigos Itaú (ref)'!$A$2:$A$44,$C4195)&gt;0,"ITAU",IF(AND(TRIM(UPPER($I4195))="CONTRATUAL",ISNUMBER(SEARCH("INDIVIDUAL",SUBSTITUTE(UPPER($D4195)," ","")))),"PREMIUM FREE",""))))</f>
        <v/>
      </c>
    </row>
    <row r="4196">
      <c r="AC4196">
        <f>IF($C4196="","",IF(COUNTIF('Códigos Santander (ref)'!$A$2:$A$79,$C4196)&gt;0,"SANTANDER",IF(COUNTIF('Códigos Itaú (ref)'!$A$2:$A$44,$C4196)&gt;0,"ITAU",IF(AND(TRIM(UPPER($I4196))="CONTRATUAL",ISNUMBER(SEARCH("INDIVIDUAL",SUBSTITUTE(UPPER($D4196)," ","")))),"PREMIUM FREE",""))))</f>
        <v/>
      </c>
    </row>
    <row r="4197">
      <c r="AC4197">
        <f>IF($C4197="","",IF(COUNTIF('Códigos Santander (ref)'!$A$2:$A$79,$C4197)&gt;0,"SANTANDER",IF(COUNTIF('Códigos Itaú (ref)'!$A$2:$A$44,$C4197)&gt;0,"ITAU",IF(AND(TRIM(UPPER($I4197))="CONTRATUAL",ISNUMBER(SEARCH("INDIVIDUAL",SUBSTITUTE(UPPER($D4197)," ","")))),"PREMIUM FREE",""))))</f>
        <v/>
      </c>
    </row>
    <row r="4198">
      <c r="AC4198">
        <f>IF($C4198="","",IF(COUNTIF('Códigos Santander (ref)'!$A$2:$A$79,$C4198)&gt;0,"SANTANDER",IF(COUNTIF('Códigos Itaú (ref)'!$A$2:$A$44,$C4198)&gt;0,"ITAU",IF(AND(TRIM(UPPER($I4198))="CONTRATUAL",ISNUMBER(SEARCH("INDIVIDUAL",SUBSTITUTE(UPPER($D4198)," ","")))),"PREMIUM FREE",""))))</f>
        <v/>
      </c>
    </row>
    <row r="4199">
      <c r="AC4199">
        <f>IF($C4199="","",IF(COUNTIF('Códigos Santander (ref)'!$A$2:$A$79,$C4199)&gt;0,"SANTANDER",IF(COUNTIF('Códigos Itaú (ref)'!$A$2:$A$44,$C4199)&gt;0,"ITAU",IF(AND(TRIM(UPPER($I4199))="CONTRATUAL",ISNUMBER(SEARCH("INDIVIDUAL",SUBSTITUTE(UPPER($D4199)," ","")))),"PREMIUM FREE",""))))</f>
        <v/>
      </c>
    </row>
    <row r="4200">
      <c r="AC4200">
        <f>IF($C4200="","",IF(COUNTIF('Códigos Santander (ref)'!$A$2:$A$79,$C4200)&gt;0,"SANTANDER",IF(COUNTIF('Códigos Itaú (ref)'!$A$2:$A$44,$C4200)&gt;0,"ITAU",IF(AND(TRIM(UPPER($I4200))="CONTRATUAL",ISNUMBER(SEARCH("INDIVIDUAL",SUBSTITUTE(UPPER($D4200)," ","")))),"PREMIUM FREE",""))))</f>
        <v/>
      </c>
    </row>
    <row r="4201">
      <c r="AC4201">
        <f>IF($C4201="","",IF(COUNTIF('Códigos Santander (ref)'!$A$2:$A$79,$C4201)&gt;0,"SANTANDER",IF(COUNTIF('Códigos Itaú (ref)'!$A$2:$A$44,$C4201)&gt;0,"ITAU",IF(AND(TRIM(UPPER($I4201))="CONTRATUAL",ISNUMBER(SEARCH("INDIVIDUAL",SUBSTITUTE(UPPER($D4201)," ","")))),"PREMIUM FREE",""))))</f>
        <v/>
      </c>
    </row>
    <row r="4202">
      <c r="AC4202">
        <f>IF($C4202="","",IF(COUNTIF('Códigos Santander (ref)'!$A$2:$A$79,$C4202)&gt;0,"SANTANDER",IF(COUNTIF('Códigos Itaú (ref)'!$A$2:$A$44,$C4202)&gt;0,"ITAU",IF(AND(TRIM(UPPER($I4202))="CONTRATUAL",ISNUMBER(SEARCH("INDIVIDUAL",SUBSTITUTE(UPPER($D4202)," ","")))),"PREMIUM FREE",""))))</f>
        <v/>
      </c>
    </row>
    <row r="4203">
      <c r="AC4203">
        <f>IF($C4203="","",IF(COUNTIF('Códigos Santander (ref)'!$A$2:$A$79,$C4203)&gt;0,"SANTANDER",IF(COUNTIF('Códigos Itaú (ref)'!$A$2:$A$44,$C4203)&gt;0,"ITAU",IF(AND(TRIM(UPPER($I4203))="CONTRATUAL",ISNUMBER(SEARCH("INDIVIDUAL",SUBSTITUTE(UPPER($D4203)," ","")))),"PREMIUM FREE",""))))</f>
        <v/>
      </c>
    </row>
    <row r="4204">
      <c r="AC4204">
        <f>IF($C4204="","",IF(COUNTIF('Códigos Santander (ref)'!$A$2:$A$79,$C4204)&gt;0,"SANTANDER",IF(COUNTIF('Códigos Itaú (ref)'!$A$2:$A$44,$C4204)&gt;0,"ITAU",IF(AND(TRIM(UPPER($I4204))="CONTRATUAL",ISNUMBER(SEARCH("INDIVIDUAL",SUBSTITUTE(UPPER($D4204)," ","")))),"PREMIUM FREE",""))))</f>
        <v/>
      </c>
    </row>
    <row r="4205">
      <c r="AC4205">
        <f>IF($C4205="","",IF(COUNTIF('Códigos Santander (ref)'!$A$2:$A$79,$C4205)&gt;0,"SANTANDER",IF(COUNTIF('Códigos Itaú (ref)'!$A$2:$A$44,$C4205)&gt;0,"ITAU",IF(AND(TRIM(UPPER($I4205))="CONTRATUAL",ISNUMBER(SEARCH("INDIVIDUAL",SUBSTITUTE(UPPER($D4205)," ","")))),"PREMIUM FREE",""))))</f>
        <v/>
      </c>
    </row>
    <row r="4206">
      <c r="AC4206">
        <f>IF($C4206="","",IF(COUNTIF('Códigos Santander (ref)'!$A$2:$A$79,$C4206)&gt;0,"SANTANDER",IF(COUNTIF('Códigos Itaú (ref)'!$A$2:$A$44,$C4206)&gt;0,"ITAU",IF(AND(TRIM(UPPER($I4206))="CONTRATUAL",ISNUMBER(SEARCH("INDIVIDUAL",SUBSTITUTE(UPPER($D4206)," ","")))),"PREMIUM FREE",""))))</f>
        <v/>
      </c>
    </row>
    <row r="4207">
      <c r="AC4207">
        <f>IF($C4207="","",IF(COUNTIF('Códigos Santander (ref)'!$A$2:$A$79,$C4207)&gt;0,"SANTANDER",IF(COUNTIF('Códigos Itaú (ref)'!$A$2:$A$44,$C4207)&gt;0,"ITAU",IF(AND(TRIM(UPPER($I4207))="CONTRATUAL",ISNUMBER(SEARCH("INDIVIDUAL",SUBSTITUTE(UPPER($D4207)," ","")))),"PREMIUM FREE",""))))</f>
        <v/>
      </c>
    </row>
    <row r="4208">
      <c r="AC4208">
        <f>IF($C4208="","",IF(COUNTIF('Códigos Santander (ref)'!$A$2:$A$79,$C4208)&gt;0,"SANTANDER",IF(COUNTIF('Códigos Itaú (ref)'!$A$2:$A$44,$C4208)&gt;0,"ITAU",IF(AND(TRIM(UPPER($I4208))="CONTRATUAL",ISNUMBER(SEARCH("INDIVIDUAL",SUBSTITUTE(UPPER($D4208)," ","")))),"PREMIUM FREE",""))))</f>
        <v/>
      </c>
    </row>
    <row r="4209">
      <c r="AC4209">
        <f>IF($C4209="","",IF(COUNTIF('Códigos Santander (ref)'!$A$2:$A$79,$C4209)&gt;0,"SANTANDER",IF(COUNTIF('Códigos Itaú (ref)'!$A$2:$A$44,$C4209)&gt;0,"ITAU",IF(AND(TRIM(UPPER($I4209))="CONTRATUAL",ISNUMBER(SEARCH("INDIVIDUAL",SUBSTITUTE(UPPER($D4209)," ","")))),"PREMIUM FREE",""))))</f>
        <v/>
      </c>
    </row>
    <row r="4210">
      <c r="AC4210">
        <f>IF($C4210="","",IF(COUNTIF('Códigos Santander (ref)'!$A$2:$A$79,$C4210)&gt;0,"SANTANDER",IF(COUNTIF('Códigos Itaú (ref)'!$A$2:$A$44,$C4210)&gt;0,"ITAU",IF(AND(TRIM(UPPER($I4210))="CONTRATUAL",ISNUMBER(SEARCH("INDIVIDUAL",SUBSTITUTE(UPPER($D4210)," ","")))),"PREMIUM FREE",""))))</f>
        <v/>
      </c>
    </row>
    <row r="4211">
      <c r="AC4211">
        <f>IF($C4211="","",IF(COUNTIF('Códigos Santander (ref)'!$A$2:$A$79,$C4211)&gt;0,"SANTANDER",IF(COUNTIF('Códigos Itaú (ref)'!$A$2:$A$44,$C4211)&gt;0,"ITAU",IF(AND(TRIM(UPPER($I4211))="CONTRATUAL",ISNUMBER(SEARCH("INDIVIDUAL",SUBSTITUTE(UPPER($D4211)," ","")))),"PREMIUM FREE",""))))</f>
        <v/>
      </c>
    </row>
    <row r="4212">
      <c r="AC4212">
        <f>IF($C4212="","",IF(COUNTIF('Códigos Santander (ref)'!$A$2:$A$79,$C4212)&gt;0,"SANTANDER",IF(COUNTIF('Códigos Itaú (ref)'!$A$2:$A$44,$C4212)&gt;0,"ITAU",IF(AND(TRIM(UPPER($I4212))="CONTRATUAL",ISNUMBER(SEARCH("INDIVIDUAL",SUBSTITUTE(UPPER($D4212)," ","")))),"PREMIUM FREE",""))))</f>
        <v/>
      </c>
    </row>
    <row r="4213">
      <c r="AC4213">
        <f>IF($C4213="","",IF(COUNTIF('Códigos Santander (ref)'!$A$2:$A$79,$C4213)&gt;0,"SANTANDER",IF(COUNTIF('Códigos Itaú (ref)'!$A$2:$A$44,$C4213)&gt;0,"ITAU",IF(AND(TRIM(UPPER($I4213))="CONTRATUAL",ISNUMBER(SEARCH("INDIVIDUAL",SUBSTITUTE(UPPER($D4213)," ","")))),"PREMIUM FREE",""))))</f>
        <v/>
      </c>
    </row>
    <row r="4214">
      <c r="AC4214">
        <f>IF($C4214="","",IF(COUNTIF('Códigos Santander (ref)'!$A$2:$A$79,$C4214)&gt;0,"SANTANDER",IF(COUNTIF('Códigos Itaú (ref)'!$A$2:$A$44,$C4214)&gt;0,"ITAU",IF(AND(TRIM(UPPER($I4214))="CONTRATUAL",ISNUMBER(SEARCH("INDIVIDUAL",SUBSTITUTE(UPPER($D4214)," ","")))),"PREMIUM FREE",""))))</f>
        <v/>
      </c>
    </row>
    <row r="4215">
      <c r="AC4215">
        <f>IF($C4215="","",IF(COUNTIF('Códigos Santander (ref)'!$A$2:$A$79,$C4215)&gt;0,"SANTANDER",IF(COUNTIF('Códigos Itaú (ref)'!$A$2:$A$44,$C4215)&gt;0,"ITAU",IF(AND(TRIM(UPPER($I4215))="CONTRATUAL",ISNUMBER(SEARCH("INDIVIDUAL",SUBSTITUTE(UPPER($D4215)," ","")))),"PREMIUM FREE",""))))</f>
        <v/>
      </c>
    </row>
    <row r="4216">
      <c r="AC4216">
        <f>IF($C4216="","",IF(COUNTIF('Códigos Santander (ref)'!$A$2:$A$79,$C4216)&gt;0,"SANTANDER",IF(COUNTIF('Códigos Itaú (ref)'!$A$2:$A$44,$C4216)&gt;0,"ITAU",IF(AND(TRIM(UPPER($I4216))="CONTRATUAL",ISNUMBER(SEARCH("INDIVIDUAL",SUBSTITUTE(UPPER($D4216)," ","")))),"PREMIUM FREE",""))))</f>
        <v/>
      </c>
    </row>
    <row r="4217">
      <c r="AC4217">
        <f>IF($C4217="","",IF(COUNTIF('Códigos Santander (ref)'!$A$2:$A$79,$C4217)&gt;0,"SANTANDER",IF(COUNTIF('Códigos Itaú (ref)'!$A$2:$A$44,$C4217)&gt;0,"ITAU",IF(AND(TRIM(UPPER($I4217))="CONTRATUAL",ISNUMBER(SEARCH("INDIVIDUAL",SUBSTITUTE(UPPER($D4217)," ","")))),"PREMIUM FREE",""))))</f>
        <v/>
      </c>
    </row>
    <row r="4218">
      <c r="AC4218">
        <f>IF($C4218="","",IF(COUNTIF('Códigos Santander (ref)'!$A$2:$A$79,$C4218)&gt;0,"SANTANDER",IF(COUNTIF('Códigos Itaú (ref)'!$A$2:$A$44,$C4218)&gt;0,"ITAU",IF(AND(TRIM(UPPER($I4218))="CONTRATUAL",ISNUMBER(SEARCH("INDIVIDUAL",SUBSTITUTE(UPPER($D4218)," ","")))),"PREMIUM FREE",""))))</f>
        <v/>
      </c>
    </row>
    <row r="4219">
      <c r="AC4219">
        <f>IF($C4219="","",IF(COUNTIF('Códigos Santander (ref)'!$A$2:$A$79,$C4219)&gt;0,"SANTANDER",IF(COUNTIF('Códigos Itaú (ref)'!$A$2:$A$44,$C4219)&gt;0,"ITAU",IF(AND(TRIM(UPPER($I4219))="CONTRATUAL",ISNUMBER(SEARCH("INDIVIDUAL",SUBSTITUTE(UPPER($D4219)," ","")))),"PREMIUM FREE",""))))</f>
        <v/>
      </c>
    </row>
    <row r="4220">
      <c r="AC4220">
        <f>IF($C4220="","",IF(COUNTIF('Códigos Santander (ref)'!$A$2:$A$79,$C4220)&gt;0,"SANTANDER",IF(COUNTIF('Códigos Itaú (ref)'!$A$2:$A$44,$C4220)&gt;0,"ITAU",IF(AND(TRIM(UPPER($I4220))="CONTRATUAL",ISNUMBER(SEARCH("INDIVIDUAL",SUBSTITUTE(UPPER($D4220)," ","")))),"PREMIUM FREE",""))))</f>
        <v/>
      </c>
    </row>
    <row r="4221">
      <c r="AC4221">
        <f>IF($C4221="","",IF(COUNTIF('Códigos Santander (ref)'!$A$2:$A$79,$C4221)&gt;0,"SANTANDER",IF(COUNTIF('Códigos Itaú (ref)'!$A$2:$A$44,$C4221)&gt;0,"ITAU",IF(AND(TRIM(UPPER($I4221))="CONTRATUAL",ISNUMBER(SEARCH("INDIVIDUAL",SUBSTITUTE(UPPER($D4221)," ","")))),"PREMIUM FREE",""))))</f>
        <v/>
      </c>
    </row>
    <row r="4222">
      <c r="AC4222">
        <f>IF($C4222="","",IF(COUNTIF('Códigos Santander (ref)'!$A$2:$A$79,$C4222)&gt;0,"SANTANDER",IF(COUNTIF('Códigos Itaú (ref)'!$A$2:$A$44,$C4222)&gt;0,"ITAU",IF(AND(TRIM(UPPER($I4222))="CONTRATUAL",ISNUMBER(SEARCH("INDIVIDUAL",SUBSTITUTE(UPPER($D4222)," ","")))),"PREMIUM FREE",""))))</f>
        <v/>
      </c>
    </row>
    <row r="4223">
      <c r="AC4223">
        <f>IF($C4223="","",IF(COUNTIF('Códigos Santander (ref)'!$A$2:$A$79,$C4223)&gt;0,"SANTANDER",IF(COUNTIF('Códigos Itaú (ref)'!$A$2:$A$44,$C4223)&gt;0,"ITAU",IF(AND(TRIM(UPPER($I4223))="CONTRATUAL",ISNUMBER(SEARCH("INDIVIDUAL",SUBSTITUTE(UPPER($D4223)," ","")))),"PREMIUM FREE",""))))</f>
        <v/>
      </c>
    </row>
    <row r="4224">
      <c r="AC4224">
        <f>IF($C4224="","",IF(COUNTIF('Códigos Santander (ref)'!$A$2:$A$79,$C4224)&gt;0,"SANTANDER",IF(COUNTIF('Códigos Itaú (ref)'!$A$2:$A$44,$C4224)&gt;0,"ITAU",IF(AND(TRIM(UPPER($I4224))="CONTRATUAL",ISNUMBER(SEARCH("INDIVIDUAL",SUBSTITUTE(UPPER($D4224)," ","")))),"PREMIUM FREE",""))))</f>
        <v/>
      </c>
    </row>
    <row r="4225">
      <c r="AC4225">
        <f>IF($C4225="","",IF(COUNTIF('Códigos Santander (ref)'!$A$2:$A$79,$C4225)&gt;0,"SANTANDER",IF(COUNTIF('Códigos Itaú (ref)'!$A$2:$A$44,$C4225)&gt;0,"ITAU",IF(AND(TRIM(UPPER($I4225))="CONTRATUAL",ISNUMBER(SEARCH("INDIVIDUAL",SUBSTITUTE(UPPER($D4225)," ","")))),"PREMIUM FREE",""))))</f>
        <v/>
      </c>
    </row>
    <row r="4226">
      <c r="AC4226">
        <f>IF($C4226="","",IF(COUNTIF('Códigos Santander (ref)'!$A$2:$A$79,$C4226)&gt;0,"SANTANDER",IF(COUNTIF('Códigos Itaú (ref)'!$A$2:$A$44,$C4226)&gt;0,"ITAU",IF(AND(TRIM(UPPER($I4226))="CONTRATUAL",ISNUMBER(SEARCH("INDIVIDUAL",SUBSTITUTE(UPPER($D4226)," ","")))),"PREMIUM FREE",""))))</f>
        <v/>
      </c>
    </row>
    <row r="4227">
      <c r="AC4227">
        <f>IF($C4227="","",IF(COUNTIF('Códigos Santander (ref)'!$A$2:$A$79,$C4227)&gt;0,"SANTANDER",IF(COUNTIF('Códigos Itaú (ref)'!$A$2:$A$44,$C4227)&gt;0,"ITAU",IF(AND(TRIM(UPPER($I4227))="CONTRATUAL",ISNUMBER(SEARCH("INDIVIDUAL",SUBSTITUTE(UPPER($D4227)," ","")))),"PREMIUM FREE",""))))</f>
        <v/>
      </c>
    </row>
    <row r="4228">
      <c r="AC4228">
        <f>IF($C4228="","",IF(COUNTIF('Códigos Santander (ref)'!$A$2:$A$79,$C4228)&gt;0,"SANTANDER",IF(COUNTIF('Códigos Itaú (ref)'!$A$2:$A$44,$C4228)&gt;0,"ITAU",IF(AND(TRIM(UPPER($I4228))="CONTRATUAL",ISNUMBER(SEARCH("INDIVIDUAL",SUBSTITUTE(UPPER($D4228)," ","")))),"PREMIUM FREE",""))))</f>
        <v/>
      </c>
    </row>
    <row r="4229">
      <c r="AC4229">
        <f>IF($C4229="","",IF(COUNTIF('Códigos Santander (ref)'!$A$2:$A$79,$C4229)&gt;0,"SANTANDER",IF(COUNTIF('Códigos Itaú (ref)'!$A$2:$A$44,$C4229)&gt;0,"ITAU",IF(AND(TRIM(UPPER($I4229))="CONTRATUAL",ISNUMBER(SEARCH("INDIVIDUAL",SUBSTITUTE(UPPER($D4229)," ","")))),"PREMIUM FREE",""))))</f>
        <v/>
      </c>
    </row>
    <row r="4230">
      <c r="AC4230">
        <f>IF($C4230="","",IF(COUNTIF('Códigos Santander (ref)'!$A$2:$A$79,$C4230)&gt;0,"SANTANDER",IF(COUNTIF('Códigos Itaú (ref)'!$A$2:$A$44,$C4230)&gt;0,"ITAU",IF(AND(TRIM(UPPER($I4230))="CONTRATUAL",ISNUMBER(SEARCH("INDIVIDUAL",SUBSTITUTE(UPPER($D4230)," ","")))),"PREMIUM FREE",""))))</f>
        <v/>
      </c>
    </row>
    <row r="4231">
      <c r="AC4231">
        <f>IF($C4231="","",IF(COUNTIF('Códigos Santander (ref)'!$A$2:$A$79,$C4231)&gt;0,"SANTANDER",IF(COUNTIF('Códigos Itaú (ref)'!$A$2:$A$44,$C4231)&gt;0,"ITAU",IF(AND(TRIM(UPPER($I4231))="CONTRATUAL",ISNUMBER(SEARCH("INDIVIDUAL",SUBSTITUTE(UPPER($D4231)," ","")))),"PREMIUM FREE",""))))</f>
        <v/>
      </c>
    </row>
    <row r="4232">
      <c r="AC4232">
        <f>IF($C4232="","",IF(COUNTIF('Códigos Santander (ref)'!$A$2:$A$79,$C4232)&gt;0,"SANTANDER",IF(COUNTIF('Códigos Itaú (ref)'!$A$2:$A$44,$C4232)&gt;0,"ITAU",IF(AND(TRIM(UPPER($I4232))="CONTRATUAL",ISNUMBER(SEARCH("INDIVIDUAL",SUBSTITUTE(UPPER($D4232)," ","")))),"PREMIUM FREE",""))))</f>
        <v/>
      </c>
    </row>
    <row r="4233">
      <c r="AC4233">
        <f>IF($C4233="","",IF(COUNTIF('Códigos Santander (ref)'!$A$2:$A$79,$C4233)&gt;0,"SANTANDER",IF(COUNTIF('Códigos Itaú (ref)'!$A$2:$A$44,$C4233)&gt;0,"ITAU",IF(AND(TRIM(UPPER($I4233))="CONTRATUAL",ISNUMBER(SEARCH("INDIVIDUAL",SUBSTITUTE(UPPER($D4233)," ","")))),"PREMIUM FREE",""))))</f>
        <v/>
      </c>
    </row>
    <row r="4234">
      <c r="AC4234">
        <f>IF($C4234="","",IF(COUNTIF('Códigos Santander (ref)'!$A$2:$A$79,$C4234)&gt;0,"SANTANDER",IF(COUNTIF('Códigos Itaú (ref)'!$A$2:$A$44,$C4234)&gt;0,"ITAU",IF(AND(TRIM(UPPER($I4234))="CONTRATUAL",ISNUMBER(SEARCH("INDIVIDUAL",SUBSTITUTE(UPPER($D4234)," ","")))),"PREMIUM FREE",""))))</f>
        <v/>
      </c>
    </row>
    <row r="4235">
      <c r="AC4235">
        <f>IF($C4235="","",IF(COUNTIF('Códigos Santander (ref)'!$A$2:$A$79,$C4235)&gt;0,"SANTANDER",IF(COUNTIF('Códigos Itaú (ref)'!$A$2:$A$44,$C4235)&gt;0,"ITAU",IF(AND(TRIM(UPPER($I4235))="CONTRATUAL",ISNUMBER(SEARCH("INDIVIDUAL",SUBSTITUTE(UPPER($D4235)," ","")))),"PREMIUM FREE",""))))</f>
        <v/>
      </c>
    </row>
    <row r="4236">
      <c r="AC4236">
        <f>IF($C4236="","",IF(COUNTIF('Códigos Santander (ref)'!$A$2:$A$79,$C4236)&gt;0,"SANTANDER",IF(COUNTIF('Códigos Itaú (ref)'!$A$2:$A$44,$C4236)&gt;0,"ITAU",IF(AND(TRIM(UPPER($I4236))="CONTRATUAL",ISNUMBER(SEARCH("INDIVIDUAL",SUBSTITUTE(UPPER($D4236)," ","")))),"PREMIUM FREE",""))))</f>
        <v/>
      </c>
    </row>
    <row r="4237">
      <c r="AC4237">
        <f>IF($C4237="","",IF(COUNTIF('Códigos Santander (ref)'!$A$2:$A$79,$C4237)&gt;0,"SANTANDER",IF(COUNTIF('Códigos Itaú (ref)'!$A$2:$A$44,$C4237)&gt;0,"ITAU",IF(AND(TRIM(UPPER($I4237))="CONTRATUAL",ISNUMBER(SEARCH("INDIVIDUAL",SUBSTITUTE(UPPER($D4237)," ","")))),"PREMIUM FREE",""))))</f>
        <v/>
      </c>
    </row>
    <row r="4238">
      <c r="AC4238">
        <f>IF($C4238="","",IF(COUNTIF('Códigos Santander (ref)'!$A$2:$A$79,$C4238)&gt;0,"SANTANDER",IF(COUNTIF('Códigos Itaú (ref)'!$A$2:$A$44,$C4238)&gt;0,"ITAU",IF(AND(TRIM(UPPER($I4238))="CONTRATUAL",ISNUMBER(SEARCH("INDIVIDUAL",SUBSTITUTE(UPPER($D4238)," ","")))),"PREMIUM FREE",""))))</f>
        <v/>
      </c>
    </row>
    <row r="4239">
      <c r="AC4239">
        <f>IF($C4239="","",IF(COUNTIF('Códigos Santander (ref)'!$A$2:$A$79,$C4239)&gt;0,"SANTANDER",IF(COUNTIF('Códigos Itaú (ref)'!$A$2:$A$44,$C4239)&gt;0,"ITAU",IF(AND(TRIM(UPPER($I4239))="CONTRATUAL",ISNUMBER(SEARCH("INDIVIDUAL",SUBSTITUTE(UPPER($D4239)," ","")))),"PREMIUM FREE",""))))</f>
        <v/>
      </c>
    </row>
    <row r="4240">
      <c r="AC4240">
        <f>IF($C4240="","",IF(COUNTIF('Códigos Santander (ref)'!$A$2:$A$79,$C4240)&gt;0,"SANTANDER",IF(COUNTIF('Códigos Itaú (ref)'!$A$2:$A$44,$C4240)&gt;0,"ITAU",IF(AND(TRIM(UPPER($I4240))="CONTRATUAL",ISNUMBER(SEARCH("INDIVIDUAL",SUBSTITUTE(UPPER($D4240)," ","")))),"PREMIUM FREE",""))))</f>
        <v/>
      </c>
    </row>
    <row r="4241">
      <c r="AC4241">
        <f>IF($C4241="","",IF(COUNTIF('Códigos Santander (ref)'!$A$2:$A$79,$C4241)&gt;0,"SANTANDER",IF(COUNTIF('Códigos Itaú (ref)'!$A$2:$A$44,$C4241)&gt;0,"ITAU",IF(AND(TRIM(UPPER($I4241))="CONTRATUAL",ISNUMBER(SEARCH("INDIVIDUAL",SUBSTITUTE(UPPER($D4241)," ","")))),"PREMIUM FREE",""))))</f>
        <v/>
      </c>
    </row>
    <row r="4242">
      <c r="AC4242">
        <f>IF($C4242="","",IF(COUNTIF('Códigos Santander (ref)'!$A$2:$A$79,$C4242)&gt;0,"SANTANDER",IF(COUNTIF('Códigos Itaú (ref)'!$A$2:$A$44,$C4242)&gt;0,"ITAU",IF(AND(TRIM(UPPER($I4242))="CONTRATUAL",ISNUMBER(SEARCH("INDIVIDUAL",SUBSTITUTE(UPPER($D4242)," ","")))),"PREMIUM FREE",""))))</f>
        <v/>
      </c>
    </row>
    <row r="4243">
      <c r="AC4243">
        <f>IF($C4243="","",IF(COUNTIF('Códigos Santander (ref)'!$A$2:$A$79,$C4243)&gt;0,"SANTANDER",IF(COUNTIF('Códigos Itaú (ref)'!$A$2:$A$44,$C4243)&gt;0,"ITAU",IF(AND(TRIM(UPPER($I4243))="CONTRATUAL",ISNUMBER(SEARCH("INDIVIDUAL",SUBSTITUTE(UPPER($D4243)," ","")))),"PREMIUM FREE",""))))</f>
        <v/>
      </c>
    </row>
    <row r="4244">
      <c r="AC4244">
        <f>IF($C4244="","",IF(COUNTIF('Códigos Santander (ref)'!$A$2:$A$79,$C4244)&gt;0,"SANTANDER",IF(COUNTIF('Códigos Itaú (ref)'!$A$2:$A$44,$C4244)&gt;0,"ITAU",IF(AND(TRIM(UPPER($I4244))="CONTRATUAL",ISNUMBER(SEARCH("INDIVIDUAL",SUBSTITUTE(UPPER($D4244)," ","")))),"PREMIUM FREE",""))))</f>
        <v/>
      </c>
    </row>
    <row r="4245">
      <c r="AC4245">
        <f>IF($C4245="","",IF(COUNTIF('Códigos Santander (ref)'!$A$2:$A$79,$C4245)&gt;0,"SANTANDER",IF(COUNTIF('Códigos Itaú (ref)'!$A$2:$A$44,$C4245)&gt;0,"ITAU",IF(AND(TRIM(UPPER($I4245))="CONTRATUAL",ISNUMBER(SEARCH("INDIVIDUAL",SUBSTITUTE(UPPER($D4245)," ","")))),"PREMIUM FREE",""))))</f>
        <v/>
      </c>
    </row>
    <row r="4246">
      <c r="AC4246">
        <f>IF($C4246="","",IF(COUNTIF('Códigos Santander (ref)'!$A$2:$A$79,$C4246)&gt;0,"SANTANDER",IF(COUNTIF('Códigos Itaú (ref)'!$A$2:$A$44,$C4246)&gt;0,"ITAU",IF(AND(TRIM(UPPER($I4246))="CONTRATUAL",ISNUMBER(SEARCH("INDIVIDUAL",SUBSTITUTE(UPPER($D4246)," ","")))),"PREMIUM FREE",""))))</f>
        <v/>
      </c>
    </row>
    <row r="4247">
      <c r="AC4247">
        <f>IF($C4247="","",IF(COUNTIF('Códigos Santander (ref)'!$A$2:$A$79,$C4247)&gt;0,"SANTANDER",IF(COUNTIF('Códigos Itaú (ref)'!$A$2:$A$44,$C4247)&gt;0,"ITAU",IF(AND(TRIM(UPPER($I4247))="CONTRATUAL",ISNUMBER(SEARCH("INDIVIDUAL",SUBSTITUTE(UPPER($D4247)," ","")))),"PREMIUM FREE",""))))</f>
        <v/>
      </c>
    </row>
    <row r="4248">
      <c r="AC4248">
        <f>IF($C4248="","",IF(COUNTIF('Códigos Santander (ref)'!$A$2:$A$79,$C4248)&gt;0,"SANTANDER",IF(COUNTIF('Códigos Itaú (ref)'!$A$2:$A$44,$C4248)&gt;0,"ITAU",IF(AND(TRIM(UPPER($I4248))="CONTRATUAL",ISNUMBER(SEARCH("INDIVIDUAL",SUBSTITUTE(UPPER($D4248)," ","")))),"PREMIUM FREE",""))))</f>
        <v/>
      </c>
    </row>
    <row r="4249">
      <c r="AC4249">
        <f>IF($C4249="","",IF(COUNTIF('Códigos Santander (ref)'!$A$2:$A$79,$C4249)&gt;0,"SANTANDER",IF(COUNTIF('Códigos Itaú (ref)'!$A$2:$A$44,$C4249)&gt;0,"ITAU",IF(AND(TRIM(UPPER($I4249))="CONTRATUAL",ISNUMBER(SEARCH("INDIVIDUAL",SUBSTITUTE(UPPER($D4249)," ","")))),"PREMIUM FREE",""))))</f>
        <v/>
      </c>
    </row>
    <row r="4250">
      <c r="AC4250">
        <f>IF($C4250="","",IF(COUNTIF('Códigos Santander (ref)'!$A$2:$A$79,$C4250)&gt;0,"SANTANDER",IF(COUNTIF('Códigos Itaú (ref)'!$A$2:$A$44,$C4250)&gt;0,"ITAU",IF(AND(TRIM(UPPER($I4250))="CONTRATUAL",ISNUMBER(SEARCH("INDIVIDUAL",SUBSTITUTE(UPPER($D4250)," ","")))),"PREMIUM FREE",""))))</f>
        <v/>
      </c>
    </row>
    <row r="4251">
      <c r="AC4251">
        <f>IF($C4251="","",IF(COUNTIF('Códigos Santander (ref)'!$A$2:$A$79,$C4251)&gt;0,"SANTANDER",IF(COUNTIF('Códigos Itaú (ref)'!$A$2:$A$44,$C4251)&gt;0,"ITAU",IF(AND(TRIM(UPPER($I4251))="CONTRATUAL",ISNUMBER(SEARCH("INDIVIDUAL",SUBSTITUTE(UPPER($D4251)," ","")))),"PREMIUM FREE",""))))</f>
        <v/>
      </c>
    </row>
    <row r="4252">
      <c r="AC4252">
        <f>IF($C4252="","",IF(COUNTIF('Códigos Santander (ref)'!$A$2:$A$79,$C4252)&gt;0,"SANTANDER",IF(COUNTIF('Códigos Itaú (ref)'!$A$2:$A$44,$C4252)&gt;0,"ITAU",IF(AND(TRIM(UPPER($I4252))="CONTRATUAL",ISNUMBER(SEARCH("INDIVIDUAL",SUBSTITUTE(UPPER($D4252)," ","")))),"PREMIUM FREE",""))))</f>
        <v/>
      </c>
    </row>
    <row r="4253">
      <c r="AC4253">
        <f>IF($C4253="","",IF(COUNTIF('Códigos Santander (ref)'!$A$2:$A$79,$C4253)&gt;0,"SANTANDER",IF(COUNTIF('Códigos Itaú (ref)'!$A$2:$A$44,$C4253)&gt;0,"ITAU",IF(AND(TRIM(UPPER($I4253))="CONTRATUAL",ISNUMBER(SEARCH("INDIVIDUAL",SUBSTITUTE(UPPER($D4253)," ","")))),"PREMIUM FREE",""))))</f>
        <v/>
      </c>
    </row>
    <row r="4254">
      <c r="AC4254">
        <f>IF($C4254="","",IF(COUNTIF('Códigos Santander (ref)'!$A$2:$A$79,$C4254)&gt;0,"SANTANDER",IF(COUNTIF('Códigos Itaú (ref)'!$A$2:$A$44,$C4254)&gt;0,"ITAU",IF(AND(TRIM(UPPER($I4254))="CONTRATUAL",ISNUMBER(SEARCH("INDIVIDUAL",SUBSTITUTE(UPPER($D4254)," ","")))),"PREMIUM FREE",""))))</f>
        <v/>
      </c>
    </row>
    <row r="4255">
      <c r="AC4255">
        <f>IF($C4255="","",IF(COUNTIF('Códigos Santander (ref)'!$A$2:$A$79,$C4255)&gt;0,"SANTANDER",IF(COUNTIF('Códigos Itaú (ref)'!$A$2:$A$44,$C4255)&gt;0,"ITAU",IF(AND(TRIM(UPPER($I4255))="CONTRATUAL",ISNUMBER(SEARCH("INDIVIDUAL",SUBSTITUTE(UPPER($D4255)," ","")))),"PREMIUM FREE",""))))</f>
        <v/>
      </c>
    </row>
    <row r="4256">
      <c r="AC4256">
        <f>IF($C4256="","",IF(COUNTIF('Códigos Santander (ref)'!$A$2:$A$79,$C4256)&gt;0,"SANTANDER",IF(COUNTIF('Códigos Itaú (ref)'!$A$2:$A$44,$C4256)&gt;0,"ITAU",IF(AND(TRIM(UPPER($I4256))="CONTRATUAL",ISNUMBER(SEARCH("INDIVIDUAL",SUBSTITUTE(UPPER($D4256)," ","")))),"PREMIUM FREE",""))))</f>
        <v/>
      </c>
    </row>
    <row r="4257">
      <c r="AC4257">
        <f>IF($C4257="","",IF(COUNTIF('Códigos Santander (ref)'!$A$2:$A$79,$C4257)&gt;0,"SANTANDER",IF(COUNTIF('Códigos Itaú (ref)'!$A$2:$A$44,$C4257)&gt;0,"ITAU",IF(AND(TRIM(UPPER($I4257))="CONTRATUAL",ISNUMBER(SEARCH("INDIVIDUAL",SUBSTITUTE(UPPER($D4257)," ","")))),"PREMIUM FREE",""))))</f>
        <v/>
      </c>
    </row>
    <row r="4258">
      <c r="AC4258">
        <f>IF($C4258="","",IF(COUNTIF('Códigos Santander (ref)'!$A$2:$A$79,$C4258)&gt;0,"SANTANDER",IF(COUNTIF('Códigos Itaú (ref)'!$A$2:$A$44,$C4258)&gt;0,"ITAU",IF(AND(TRIM(UPPER($I4258))="CONTRATUAL",ISNUMBER(SEARCH("INDIVIDUAL",SUBSTITUTE(UPPER($D4258)," ","")))),"PREMIUM FREE",""))))</f>
        <v/>
      </c>
    </row>
    <row r="4259">
      <c r="AC4259">
        <f>IF($C4259="","",IF(COUNTIF('Códigos Santander (ref)'!$A$2:$A$79,$C4259)&gt;0,"SANTANDER",IF(COUNTIF('Códigos Itaú (ref)'!$A$2:$A$44,$C4259)&gt;0,"ITAU",IF(AND(TRIM(UPPER($I4259))="CONTRATUAL",ISNUMBER(SEARCH("INDIVIDUAL",SUBSTITUTE(UPPER($D4259)," ","")))),"PREMIUM FREE",""))))</f>
        <v/>
      </c>
    </row>
    <row r="4260">
      <c r="AC4260">
        <f>IF($C4260="","",IF(COUNTIF('Códigos Santander (ref)'!$A$2:$A$79,$C4260)&gt;0,"SANTANDER",IF(COUNTIF('Códigos Itaú (ref)'!$A$2:$A$44,$C4260)&gt;0,"ITAU",IF(AND(TRIM(UPPER($I4260))="CONTRATUAL",ISNUMBER(SEARCH("INDIVIDUAL",SUBSTITUTE(UPPER($D4260)," ","")))),"PREMIUM FREE",""))))</f>
        <v/>
      </c>
    </row>
    <row r="4261">
      <c r="AC4261">
        <f>IF($C4261="","",IF(COUNTIF('Códigos Santander (ref)'!$A$2:$A$79,$C4261)&gt;0,"SANTANDER",IF(COUNTIF('Códigos Itaú (ref)'!$A$2:$A$44,$C4261)&gt;0,"ITAU",IF(AND(TRIM(UPPER($I4261))="CONTRATUAL",ISNUMBER(SEARCH("INDIVIDUAL",SUBSTITUTE(UPPER($D4261)," ","")))),"PREMIUM FREE",""))))</f>
        <v/>
      </c>
    </row>
    <row r="4262">
      <c r="AC4262">
        <f>IF($C4262="","",IF(COUNTIF('Códigos Santander (ref)'!$A$2:$A$79,$C4262)&gt;0,"SANTANDER",IF(COUNTIF('Códigos Itaú (ref)'!$A$2:$A$44,$C4262)&gt;0,"ITAU",IF(AND(TRIM(UPPER($I4262))="CONTRATUAL",ISNUMBER(SEARCH("INDIVIDUAL",SUBSTITUTE(UPPER($D4262)," ","")))),"PREMIUM FREE",""))))</f>
        <v/>
      </c>
    </row>
    <row r="4263">
      <c r="AC4263">
        <f>IF($C4263="","",IF(COUNTIF('Códigos Santander (ref)'!$A$2:$A$79,$C4263)&gt;0,"SANTANDER",IF(COUNTIF('Códigos Itaú (ref)'!$A$2:$A$44,$C4263)&gt;0,"ITAU",IF(AND(TRIM(UPPER($I4263))="CONTRATUAL",ISNUMBER(SEARCH("INDIVIDUAL",SUBSTITUTE(UPPER($D4263)," ","")))),"PREMIUM FREE",""))))</f>
        <v/>
      </c>
    </row>
    <row r="4264">
      <c r="AC4264">
        <f>IF($C4264="","",IF(COUNTIF('Códigos Santander (ref)'!$A$2:$A$79,$C4264)&gt;0,"SANTANDER",IF(COUNTIF('Códigos Itaú (ref)'!$A$2:$A$44,$C4264)&gt;0,"ITAU",IF(AND(TRIM(UPPER($I4264))="CONTRATUAL",ISNUMBER(SEARCH("INDIVIDUAL",SUBSTITUTE(UPPER($D4264)," ","")))),"PREMIUM FREE",""))))</f>
        <v/>
      </c>
    </row>
    <row r="4265">
      <c r="AC4265">
        <f>IF($C4265="","",IF(COUNTIF('Códigos Santander (ref)'!$A$2:$A$79,$C4265)&gt;0,"SANTANDER",IF(COUNTIF('Códigos Itaú (ref)'!$A$2:$A$44,$C4265)&gt;0,"ITAU",IF(AND(TRIM(UPPER($I4265))="CONTRATUAL",ISNUMBER(SEARCH("INDIVIDUAL",SUBSTITUTE(UPPER($D4265)," ","")))),"PREMIUM FREE",""))))</f>
        <v/>
      </c>
    </row>
    <row r="4266">
      <c r="AC4266">
        <f>IF($C4266="","",IF(COUNTIF('Códigos Santander (ref)'!$A$2:$A$79,$C4266)&gt;0,"SANTANDER",IF(COUNTIF('Códigos Itaú (ref)'!$A$2:$A$44,$C4266)&gt;0,"ITAU",IF(AND(TRIM(UPPER($I4266))="CONTRATUAL",ISNUMBER(SEARCH("INDIVIDUAL",SUBSTITUTE(UPPER($D4266)," ","")))),"PREMIUM FREE",""))))</f>
        <v/>
      </c>
    </row>
    <row r="4267">
      <c r="AC4267">
        <f>IF($C4267="","",IF(COUNTIF('Códigos Santander (ref)'!$A$2:$A$79,$C4267)&gt;0,"SANTANDER",IF(COUNTIF('Códigos Itaú (ref)'!$A$2:$A$44,$C4267)&gt;0,"ITAU",IF(AND(TRIM(UPPER($I4267))="CONTRATUAL",ISNUMBER(SEARCH("INDIVIDUAL",SUBSTITUTE(UPPER($D4267)," ","")))),"PREMIUM FREE",""))))</f>
        <v/>
      </c>
    </row>
    <row r="4268">
      <c r="AC4268">
        <f>IF($C4268="","",IF(COUNTIF('Códigos Santander (ref)'!$A$2:$A$79,$C4268)&gt;0,"SANTANDER",IF(COUNTIF('Códigos Itaú (ref)'!$A$2:$A$44,$C4268)&gt;0,"ITAU",IF(AND(TRIM(UPPER($I4268))="CONTRATUAL",ISNUMBER(SEARCH("INDIVIDUAL",SUBSTITUTE(UPPER($D4268)," ","")))),"PREMIUM FREE",""))))</f>
        <v/>
      </c>
    </row>
    <row r="4269">
      <c r="AC4269">
        <f>IF($C4269="","",IF(COUNTIF('Códigos Santander (ref)'!$A$2:$A$79,$C4269)&gt;0,"SANTANDER",IF(COUNTIF('Códigos Itaú (ref)'!$A$2:$A$44,$C4269)&gt;0,"ITAU",IF(AND(TRIM(UPPER($I4269))="CONTRATUAL",ISNUMBER(SEARCH("INDIVIDUAL",SUBSTITUTE(UPPER($D4269)," ","")))),"PREMIUM FREE",""))))</f>
        <v/>
      </c>
    </row>
    <row r="4270">
      <c r="AC4270">
        <f>IF($C4270="","",IF(COUNTIF('Códigos Santander (ref)'!$A$2:$A$79,$C4270)&gt;0,"SANTANDER",IF(COUNTIF('Códigos Itaú (ref)'!$A$2:$A$44,$C4270)&gt;0,"ITAU",IF(AND(TRIM(UPPER($I4270))="CONTRATUAL",ISNUMBER(SEARCH("INDIVIDUAL",SUBSTITUTE(UPPER($D4270)," ","")))),"PREMIUM FREE",""))))</f>
        <v/>
      </c>
    </row>
    <row r="4271">
      <c r="AC4271">
        <f>IF($C4271="","",IF(COUNTIF('Códigos Santander (ref)'!$A$2:$A$79,$C4271)&gt;0,"SANTANDER",IF(COUNTIF('Códigos Itaú (ref)'!$A$2:$A$44,$C4271)&gt;0,"ITAU",IF(AND(TRIM(UPPER($I4271))="CONTRATUAL",ISNUMBER(SEARCH("INDIVIDUAL",SUBSTITUTE(UPPER($D4271)," ","")))),"PREMIUM FREE",""))))</f>
        <v/>
      </c>
    </row>
    <row r="4272">
      <c r="AC4272">
        <f>IF($C4272="","",IF(COUNTIF('Códigos Santander (ref)'!$A$2:$A$79,$C4272)&gt;0,"SANTANDER",IF(COUNTIF('Códigos Itaú (ref)'!$A$2:$A$44,$C4272)&gt;0,"ITAU",IF(AND(TRIM(UPPER($I4272))="CONTRATUAL",ISNUMBER(SEARCH("INDIVIDUAL",SUBSTITUTE(UPPER($D4272)," ","")))),"PREMIUM FREE",""))))</f>
        <v/>
      </c>
    </row>
    <row r="4273">
      <c r="AC4273">
        <f>IF($C4273="","",IF(COUNTIF('Códigos Santander (ref)'!$A$2:$A$79,$C4273)&gt;0,"SANTANDER",IF(COUNTIF('Códigos Itaú (ref)'!$A$2:$A$44,$C4273)&gt;0,"ITAU",IF(AND(TRIM(UPPER($I4273))="CONTRATUAL",ISNUMBER(SEARCH("INDIVIDUAL",SUBSTITUTE(UPPER($D4273)," ","")))),"PREMIUM FREE",""))))</f>
        <v/>
      </c>
    </row>
    <row r="4274">
      <c r="AC4274">
        <f>IF($C4274="","",IF(COUNTIF('Códigos Santander (ref)'!$A$2:$A$79,$C4274)&gt;0,"SANTANDER",IF(COUNTIF('Códigos Itaú (ref)'!$A$2:$A$44,$C4274)&gt;0,"ITAU",IF(AND(TRIM(UPPER($I4274))="CONTRATUAL",ISNUMBER(SEARCH("INDIVIDUAL",SUBSTITUTE(UPPER($D4274)," ","")))),"PREMIUM FREE",""))))</f>
        <v/>
      </c>
    </row>
    <row r="4275">
      <c r="AC4275">
        <f>IF($C4275="","",IF(COUNTIF('Códigos Santander (ref)'!$A$2:$A$79,$C4275)&gt;0,"SANTANDER",IF(COUNTIF('Códigos Itaú (ref)'!$A$2:$A$44,$C4275)&gt;0,"ITAU",IF(AND(TRIM(UPPER($I4275))="CONTRATUAL",ISNUMBER(SEARCH("INDIVIDUAL",SUBSTITUTE(UPPER($D4275)," ","")))),"PREMIUM FREE",""))))</f>
        <v/>
      </c>
    </row>
    <row r="4276">
      <c r="AC4276">
        <f>IF($C4276="","",IF(COUNTIF('Códigos Santander (ref)'!$A$2:$A$79,$C4276)&gt;0,"SANTANDER",IF(COUNTIF('Códigos Itaú (ref)'!$A$2:$A$44,$C4276)&gt;0,"ITAU",IF(AND(TRIM(UPPER($I4276))="CONTRATUAL",ISNUMBER(SEARCH("INDIVIDUAL",SUBSTITUTE(UPPER($D4276)," ","")))),"PREMIUM FREE",""))))</f>
        <v/>
      </c>
    </row>
    <row r="4277">
      <c r="AC4277">
        <f>IF($C4277="","",IF(COUNTIF('Códigos Santander (ref)'!$A$2:$A$79,$C4277)&gt;0,"SANTANDER",IF(COUNTIF('Códigos Itaú (ref)'!$A$2:$A$44,$C4277)&gt;0,"ITAU",IF(AND(TRIM(UPPER($I4277))="CONTRATUAL",ISNUMBER(SEARCH("INDIVIDUAL",SUBSTITUTE(UPPER($D4277)," ","")))),"PREMIUM FREE",""))))</f>
        <v/>
      </c>
    </row>
    <row r="4278">
      <c r="AC4278">
        <f>IF($C4278="","",IF(COUNTIF('Códigos Santander (ref)'!$A$2:$A$79,$C4278)&gt;0,"SANTANDER",IF(COUNTIF('Códigos Itaú (ref)'!$A$2:$A$44,$C4278)&gt;0,"ITAU",IF(AND(TRIM(UPPER($I4278))="CONTRATUAL",ISNUMBER(SEARCH("INDIVIDUAL",SUBSTITUTE(UPPER($D4278)," ","")))),"PREMIUM FREE",""))))</f>
        <v/>
      </c>
    </row>
    <row r="4279">
      <c r="AC4279">
        <f>IF($C4279="","",IF(COUNTIF('Códigos Santander (ref)'!$A$2:$A$79,$C4279)&gt;0,"SANTANDER",IF(COUNTIF('Códigos Itaú (ref)'!$A$2:$A$44,$C4279)&gt;0,"ITAU",IF(AND(TRIM(UPPER($I4279))="CONTRATUAL",ISNUMBER(SEARCH("INDIVIDUAL",SUBSTITUTE(UPPER($D4279)," ","")))),"PREMIUM FREE",""))))</f>
        <v/>
      </c>
    </row>
    <row r="4280">
      <c r="AC4280">
        <f>IF($C4280="","",IF(COUNTIF('Códigos Santander (ref)'!$A$2:$A$79,$C4280)&gt;0,"SANTANDER",IF(COUNTIF('Códigos Itaú (ref)'!$A$2:$A$44,$C4280)&gt;0,"ITAU",IF(AND(TRIM(UPPER($I4280))="CONTRATUAL",ISNUMBER(SEARCH("INDIVIDUAL",SUBSTITUTE(UPPER($D4280)," ","")))),"PREMIUM FREE",""))))</f>
        <v/>
      </c>
    </row>
    <row r="4281">
      <c r="AC4281">
        <f>IF($C4281="","",IF(COUNTIF('Códigos Santander (ref)'!$A$2:$A$79,$C4281)&gt;0,"SANTANDER",IF(COUNTIF('Códigos Itaú (ref)'!$A$2:$A$44,$C4281)&gt;0,"ITAU",IF(AND(TRIM(UPPER($I4281))="CONTRATUAL",ISNUMBER(SEARCH("INDIVIDUAL",SUBSTITUTE(UPPER($D4281)," ","")))),"PREMIUM FREE",""))))</f>
        <v/>
      </c>
    </row>
    <row r="4282">
      <c r="AC4282">
        <f>IF($C4282="","",IF(COUNTIF('Códigos Santander (ref)'!$A$2:$A$79,$C4282)&gt;0,"SANTANDER",IF(COUNTIF('Códigos Itaú (ref)'!$A$2:$A$44,$C4282)&gt;0,"ITAU",IF(AND(TRIM(UPPER($I4282))="CONTRATUAL",ISNUMBER(SEARCH("INDIVIDUAL",SUBSTITUTE(UPPER($D4282)," ","")))),"PREMIUM FREE",""))))</f>
        <v/>
      </c>
    </row>
    <row r="4283">
      <c r="AC4283">
        <f>IF($C4283="","",IF(COUNTIF('Códigos Santander (ref)'!$A$2:$A$79,$C4283)&gt;0,"SANTANDER",IF(COUNTIF('Códigos Itaú (ref)'!$A$2:$A$44,$C4283)&gt;0,"ITAU",IF(AND(TRIM(UPPER($I4283))="CONTRATUAL",ISNUMBER(SEARCH("INDIVIDUAL",SUBSTITUTE(UPPER($D4283)," ","")))),"PREMIUM FREE",""))))</f>
        <v/>
      </c>
    </row>
    <row r="4284">
      <c r="AC4284">
        <f>IF($C4284="","",IF(COUNTIF('Códigos Santander (ref)'!$A$2:$A$79,$C4284)&gt;0,"SANTANDER",IF(COUNTIF('Códigos Itaú (ref)'!$A$2:$A$44,$C4284)&gt;0,"ITAU",IF(AND(TRIM(UPPER($I4284))="CONTRATUAL",ISNUMBER(SEARCH("INDIVIDUAL",SUBSTITUTE(UPPER($D4284)," ","")))),"PREMIUM FREE",""))))</f>
        <v/>
      </c>
    </row>
    <row r="4285">
      <c r="AC4285">
        <f>IF($C4285="","",IF(COUNTIF('Códigos Santander (ref)'!$A$2:$A$79,$C4285)&gt;0,"SANTANDER",IF(COUNTIF('Códigos Itaú (ref)'!$A$2:$A$44,$C4285)&gt;0,"ITAU",IF(AND(TRIM(UPPER($I4285))="CONTRATUAL",ISNUMBER(SEARCH("INDIVIDUAL",SUBSTITUTE(UPPER($D4285)," ","")))),"PREMIUM FREE",""))))</f>
        <v/>
      </c>
    </row>
    <row r="4286">
      <c r="AC4286">
        <f>IF($C4286="","",IF(COUNTIF('Códigos Santander (ref)'!$A$2:$A$79,$C4286)&gt;0,"SANTANDER",IF(COUNTIF('Códigos Itaú (ref)'!$A$2:$A$44,$C4286)&gt;0,"ITAU",IF(AND(TRIM(UPPER($I4286))="CONTRATUAL",ISNUMBER(SEARCH("INDIVIDUAL",SUBSTITUTE(UPPER($D4286)," ","")))),"PREMIUM FREE",""))))</f>
        <v/>
      </c>
    </row>
    <row r="4287">
      <c r="AC4287">
        <f>IF($C4287="","",IF(COUNTIF('Códigos Santander (ref)'!$A$2:$A$79,$C4287)&gt;0,"SANTANDER",IF(COUNTIF('Códigos Itaú (ref)'!$A$2:$A$44,$C4287)&gt;0,"ITAU",IF(AND(TRIM(UPPER($I4287))="CONTRATUAL",ISNUMBER(SEARCH("INDIVIDUAL",SUBSTITUTE(UPPER($D4287)," ","")))),"PREMIUM FREE",""))))</f>
        <v/>
      </c>
    </row>
    <row r="4288">
      <c r="AC4288">
        <f>IF($C4288="","",IF(COUNTIF('Códigos Santander (ref)'!$A$2:$A$79,$C4288)&gt;0,"SANTANDER",IF(COUNTIF('Códigos Itaú (ref)'!$A$2:$A$44,$C4288)&gt;0,"ITAU",IF(AND(TRIM(UPPER($I4288))="CONTRATUAL",ISNUMBER(SEARCH("INDIVIDUAL",SUBSTITUTE(UPPER($D4288)," ","")))),"PREMIUM FREE",""))))</f>
        <v/>
      </c>
    </row>
    <row r="4289">
      <c r="AC4289">
        <f>IF($C4289="","",IF(COUNTIF('Códigos Santander (ref)'!$A$2:$A$79,$C4289)&gt;0,"SANTANDER",IF(COUNTIF('Códigos Itaú (ref)'!$A$2:$A$44,$C4289)&gt;0,"ITAU",IF(AND(TRIM(UPPER($I4289))="CONTRATUAL",ISNUMBER(SEARCH("INDIVIDUAL",SUBSTITUTE(UPPER($D4289)," ","")))),"PREMIUM FREE",""))))</f>
        <v/>
      </c>
    </row>
    <row r="4290">
      <c r="AC4290">
        <f>IF($C4290="","",IF(COUNTIF('Códigos Santander (ref)'!$A$2:$A$79,$C4290)&gt;0,"SANTANDER",IF(COUNTIF('Códigos Itaú (ref)'!$A$2:$A$44,$C4290)&gt;0,"ITAU",IF(AND(TRIM(UPPER($I4290))="CONTRATUAL",ISNUMBER(SEARCH("INDIVIDUAL",SUBSTITUTE(UPPER($D4290)," ","")))),"PREMIUM FREE",""))))</f>
        <v/>
      </c>
    </row>
    <row r="4291">
      <c r="AC4291">
        <f>IF($C4291="","",IF(COUNTIF('Códigos Santander (ref)'!$A$2:$A$79,$C4291)&gt;0,"SANTANDER",IF(COUNTIF('Códigos Itaú (ref)'!$A$2:$A$44,$C4291)&gt;0,"ITAU",IF(AND(TRIM(UPPER($I4291))="CONTRATUAL",ISNUMBER(SEARCH("INDIVIDUAL",SUBSTITUTE(UPPER($D4291)," ","")))),"PREMIUM FREE",""))))</f>
        <v/>
      </c>
    </row>
    <row r="4292">
      <c r="AC4292">
        <f>IF($C4292="","",IF(COUNTIF('Códigos Santander (ref)'!$A$2:$A$79,$C4292)&gt;0,"SANTANDER",IF(COUNTIF('Códigos Itaú (ref)'!$A$2:$A$44,$C4292)&gt;0,"ITAU",IF(AND(TRIM(UPPER($I4292))="CONTRATUAL",ISNUMBER(SEARCH("INDIVIDUAL",SUBSTITUTE(UPPER($D4292)," ","")))),"PREMIUM FREE",""))))</f>
        <v/>
      </c>
    </row>
    <row r="4293">
      <c r="AC4293">
        <f>IF($C4293="","",IF(COUNTIF('Códigos Santander (ref)'!$A$2:$A$79,$C4293)&gt;0,"SANTANDER",IF(COUNTIF('Códigos Itaú (ref)'!$A$2:$A$44,$C4293)&gt;0,"ITAU",IF(AND(TRIM(UPPER($I4293))="CONTRATUAL",ISNUMBER(SEARCH("INDIVIDUAL",SUBSTITUTE(UPPER($D4293)," ","")))),"PREMIUM FREE",""))))</f>
        <v/>
      </c>
    </row>
    <row r="4294">
      <c r="AC4294">
        <f>IF($C4294="","",IF(COUNTIF('Códigos Santander (ref)'!$A$2:$A$79,$C4294)&gt;0,"SANTANDER",IF(COUNTIF('Códigos Itaú (ref)'!$A$2:$A$44,$C4294)&gt;0,"ITAU",IF(AND(TRIM(UPPER($I4294))="CONTRATUAL",ISNUMBER(SEARCH("INDIVIDUAL",SUBSTITUTE(UPPER($D4294)," ","")))),"PREMIUM FREE",""))))</f>
        <v/>
      </c>
    </row>
    <row r="4295">
      <c r="AC4295">
        <f>IF($C4295="","",IF(COUNTIF('Códigos Santander (ref)'!$A$2:$A$79,$C4295)&gt;0,"SANTANDER",IF(COUNTIF('Códigos Itaú (ref)'!$A$2:$A$44,$C4295)&gt;0,"ITAU",IF(AND(TRIM(UPPER($I4295))="CONTRATUAL",ISNUMBER(SEARCH("INDIVIDUAL",SUBSTITUTE(UPPER($D4295)," ","")))),"PREMIUM FREE",""))))</f>
        <v/>
      </c>
    </row>
    <row r="4296">
      <c r="AC4296">
        <f>IF($C4296="","",IF(COUNTIF('Códigos Santander (ref)'!$A$2:$A$79,$C4296)&gt;0,"SANTANDER",IF(COUNTIF('Códigos Itaú (ref)'!$A$2:$A$44,$C4296)&gt;0,"ITAU",IF(AND(TRIM(UPPER($I4296))="CONTRATUAL",ISNUMBER(SEARCH("INDIVIDUAL",SUBSTITUTE(UPPER($D4296)," ","")))),"PREMIUM FREE",""))))</f>
        <v/>
      </c>
    </row>
    <row r="4297">
      <c r="AC4297">
        <f>IF($C4297="","",IF(COUNTIF('Códigos Santander (ref)'!$A$2:$A$79,$C4297)&gt;0,"SANTANDER",IF(COUNTIF('Códigos Itaú (ref)'!$A$2:$A$44,$C4297)&gt;0,"ITAU",IF(AND(TRIM(UPPER($I4297))="CONTRATUAL",ISNUMBER(SEARCH("INDIVIDUAL",SUBSTITUTE(UPPER($D4297)," ","")))),"PREMIUM FREE",""))))</f>
        <v/>
      </c>
    </row>
    <row r="4298">
      <c r="AC4298">
        <f>IF($C4298="","",IF(COUNTIF('Códigos Santander (ref)'!$A$2:$A$79,$C4298)&gt;0,"SANTANDER",IF(COUNTIF('Códigos Itaú (ref)'!$A$2:$A$44,$C4298)&gt;0,"ITAU",IF(AND(TRIM(UPPER($I4298))="CONTRATUAL",ISNUMBER(SEARCH("INDIVIDUAL",SUBSTITUTE(UPPER($D4298)," ","")))),"PREMIUM FREE",""))))</f>
        <v/>
      </c>
    </row>
    <row r="4299">
      <c r="AC4299">
        <f>IF($C4299="","",IF(COUNTIF('Códigos Santander (ref)'!$A$2:$A$79,$C4299)&gt;0,"SANTANDER",IF(COUNTIF('Códigos Itaú (ref)'!$A$2:$A$44,$C4299)&gt;0,"ITAU",IF(AND(TRIM(UPPER($I4299))="CONTRATUAL",ISNUMBER(SEARCH("INDIVIDUAL",SUBSTITUTE(UPPER($D4299)," ","")))),"PREMIUM FREE",""))))</f>
        <v/>
      </c>
    </row>
    <row r="4300">
      <c r="AC4300">
        <f>IF($C4300="","",IF(COUNTIF('Códigos Santander (ref)'!$A$2:$A$79,$C4300)&gt;0,"SANTANDER",IF(COUNTIF('Códigos Itaú (ref)'!$A$2:$A$44,$C4300)&gt;0,"ITAU",IF(AND(TRIM(UPPER($I4300))="CONTRATUAL",ISNUMBER(SEARCH("INDIVIDUAL",SUBSTITUTE(UPPER($D4300)," ","")))),"PREMIUM FREE",""))))</f>
        <v/>
      </c>
    </row>
    <row r="4301">
      <c r="AC4301">
        <f>IF($C4301="","",IF(COUNTIF('Códigos Santander (ref)'!$A$2:$A$79,$C4301)&gt;0,"SANTANDER",IF(COUNTIF('Códigos Itaú (ref)'!$A$2:$A$44,$C4301)&gt;0,"ITAU",IF(AND(TRIM(UPPER($I4301))="CONTRATUAL",ISNUMBER(SEARCH("INDIVIDUAL",SUBSTITUTE(UPPER($D4301)," ","")))),"PREMIUM FREE",""))))</f>
        <v/>
      </c>
    </row>
    <row r="4302">
      <c r="AC4302">
        <f>IF($C4302="","",IF(COUNTIF('Códigos Santander (ref)'!$A$2:$A$79,$C4302)&gt;0,"SANTANDER",IF(COUNTIF('Códigos Itaú (ref)'!$A$2:$A$44,$C4302)&gt;0,"ITAU",IF(AND(TRIM(UPPER($I4302))="CONTRATUAL",ISNUMBER(SEARCH("INDIVIDUAL",SUBSTITUTE(UPPER($D4302)," ","")))),"PREMIUM FREE",""))))</f>
        <v/>
      </c>
    </row>
    <row r="4303">
      <c r="AC4303">
        <f>IF($C4303="","",IF(COUNTIF('Códigos Santander (ref)'!$A$2:$A$79,$C4303)&gt;0,"SANTANDER",IF(COUNTIF('Códigos Itaú (ref)'!$A$2:$A$44,$C4303)&gt;0,"ITAU",IF(AND(TRIM(UPPER($I4303))="CONTRATUAL",ISNUMBER(SEARCH("INDIVIDUAL",SUBSTITUTE(UPPER($D4303)," ","")))),"PREMIUM FREE",""))))</f>
        <v/>
      </c>
    </row>
    <row r="4304">
      <c r="AC4304">
        <f>IF($C4304="","",IF(COUNTIF('Códigos Santander (ref)'!$A$2:$A$79,$C4304)&gt;0,"SANTANDER",IF(COUNTIF('Códigos Itaú (ref)'!$A$2:$A$44,$C4304)&gt;0,"ITAU",IF(AND(TRIM(UPPER($I4304))="CONTRATUAL",ISNUMBER(SEARCH("INDIVIDUAL",SUBSTITUTE(UPPER($D4304)," ","")))),"PREMIUM FREE",""))))</f>
        <v/>
      </c>
    </row>
    <row r="4305">
      <c r="AC4305">
        <f>IF($C4305="","",IF(COUNTIF('Códigos Santander (ref)'!$A$2:$A$79,$C4305)&gt;0,"SANTANDER",IF(COUNTIF('Códigos Itaú (ref)'!$A$2:$A$44,$C4305)&gt;0,"ITAU",IF(AND(TRIM(UPPER($I4305))="CONTRATUAL",ISNUMBER(SEARCH("INDIVIDUAL",SUBSTITUTE(UPPER($D4305)," ","")))),"PREMIUM FREE",""))))</f>
        <v/>
      </c>
    </row>
    <row r="4306">
      <c r="AC4306">
        <f>IF($C4306="","",IF(COUNTIF('Códigos Santander (ref)'!$A$2:$A$79,$C4306)&gt;0,"SANTANDER",IF(COUNTIF('Códigos Itaú (ref)'!$A$2:$A$44,$C4306)&gt;0,"ITAU",IF(AND(TRIM(UPPER($I4306))="CONTRATUAL",ISNUMBER(SEARCH("INDIVIDUAL",SUBSTITUTE(UPPER($D4306)," ","")))),"PREMIUM FREE",""))))</f>
        <v/>
      </c>
    </row>
    <row r="4307">
      <c r="AC4307">
        <f>IF($C4307="","",IF(COUNTIF('Códigos Santander (ref)'!$A$2:$A$79,$C4307)&gt;0,"SANTANDER",IF(COUNTIF('Códigos Itaú (ref)'!$A$2:$A$44,$C4307)&gt;0,"ITAU",IF(AND(TRIM(UPPER($I4307))="CONTRATUAL",ISNUMBER(SEARCH("INDIVIDUAL",SUBSTITUTE(UPPER($D4307)," ","")))),"PREMIUM FREE",""))))</f>
        <v/>
      </c>
    </row>
    <row r="4308">
      <c r="AC4308">
        <f>IF($C4308="","",IF(COUNTIF('Códigos Santander (ref)'!$A$2:$A$79,$C4308)&gt;0,"SANTANDER",IF(COUNTIF('Códigos Itaú (ref)'!$A$2:$A$44,$C4308)&gt;0,"ITAU",IF(AND(TRIM(UPPER($I4308))="CONTRATUAL",ISNUMBER(SEARCH("INDIVIDUAL",SUBSTITUTE(UPPER($D4308)," ","")))),"PREMIUM FREE",""))))</f>
        <v/>
      </c>
    </row>
    <row r="4309">
      <c r="AC4309">
        <f>IF($C4309="","",IF(COUNTIF('Códigos Santander (ref)'!$A$2:$A$79,$C4309)&gt;0,"SANTANDER",IF(COUNTIF('Códigos Itaú (ref)'!$A$2:$A$44,$C4309)&gt;0,"ITAU",IF(AND(TRIM(UPPER($I4309))="CONTRATUAL",ISNUMBER(SEARCH("INDIVIDUAL",SUBSTITUTE(UPPER($D4309)," ","")))),"PREMIUM FREE",""))))</f>
        <v/>
      </c>
    </row>
    <row r="4310">
      <c r="AC4310">
        <f>IF($C4310="","",IF(COUNTIF('Códigos Santander (ref)'!$A$2:$A$79,$C4310)&gt;0,"SANTANDER",IF(COUNTIF('Códigos Itaú (ref)'!$A$2:$A$44,$C4310)&gt;0,"ITAU",IF(AND(TRIM(UPPER($I4310))="CONTRATUAL",ISNUMBER(SEARCH("INDIVIDUAL",SUBSTITUTE(UPPER($D4310)," ","")))),"PREMIUM FREE",""))))</f>
        <v/>
      </c>
    </row>
    <row r="4311">
      <c r="AC4311">
        <f>IF($C4311="","",IF(COUNTIF('Códigos Santander (ref)'!$A$2:$A$79,$C4311)&gt;0,"SANTANDER",IF(COUNTIF('Códigos Itaú (ref)'!$A$2:$A$44,$C4311)&gt;0,"ITAU",IF(AND(TRIM(UPPER($I4311))="CONTRATUAL",ISNUMBER(SEARCH("INDIVIDUAL",SUBSTITUTE(UPPER($D4311)," ","")))),"PREMIUM FREE",""))))</f>
        <v/>
      </c>
    </row>
    <row r="4312">
      <c r="AC4312">
        <f>IF($C4312="","",IF(COUNTIF('Códigos Santander (ref)'!$A$2:$A$79,$C4312)&gt;0,"SANTANDER",IF(COUNTIF('Códigos Itaú (ref)'!$A$2:$A$44,$C4312)&gt;0,"ITAU",IF(AND(TRIM(UPPER($I4312))="CONTRATUAL",ISNUMBER(SEARCH("INDIVIDUAL",SUBSTITUTE(UPPER($D4312)," ","")))),"PREMIUM FREE",""))))</f>
        <v/>
      </c>
    </row>
    <row r="4313">
      <c r="AC4313">
        <f>IF($C4313="","",IF(COUNTIF('Códigos Santander (ref)'!$A$2:$A$79,$C4313)&gt;0,"SANTANDER",IF(COUNTIF('Códigos Itaú (ref)'!$A$2:$A$44,$C4313)&gt;0,"ITAU",IF(AND(TRIM(UPPER($I4313))="CONTRATUAL",ISNUMBER(SEARCH("INDIVIDUAL",SUBSTITUTE(UPPER($D4313)," ","")))),"PREMIUM FREE",""))))</f>
        <v/>
      </c>
    </row>
    <row r="4314">
      <c r="AC4314">
        <f>IF($C4314="","",IF(COUNTIF('Códigos Santander (ref)'!$A$2:$A$79,$C4314)&gt;0,"SANTANDER",IF(COUNTIF('Códigos Itaú (ref)'!$A$2:$A$44,$C4314)&gt;0,"ITAU",IF(AND(TRIM(UPPER($I4314))="CONTRATUAL",ISNUMBER(SEARCH("INDIVIDUAL",SUBSTITUTE(UPPER($D4314)," ","")))),"PREMIUM FREE",""))))</f>
        <v/>
      </c>
    </row>
    <row r="4315">
      <c r="AC4315">
        <f>IF($C4315="","",IF(COUNTIF('Códigos Santander (ref)'!$A$2:$A$79,$C4315)&gt;0,"SANTANDER",IF(COUNTIF('Códigos Itaú (ref)'!$A$2:$A$44,$C4315)&gt;0,"ITAU",IF(AND(TRIM(UPPER($I4315))="CONTRATUAL",ISNUMBER(SEARCH("INDIVIDUAL",SUBSTITUTE(UPPER($D4315)," ","")))),"PREMIUM FREE",""))))</f>
        <v/>
      </c>
    </row>
    <row r="4316">
      <c r="AC4316">
        <f>IF($C4316="","",IF(COUNTIF('Códigos Santander (ref)'!$A$2:$A$79,$C4316)&gt;0,"SANTANDER",IF(COUNTIF('Códigos Itaú (ref)'!$A$2:$A$44,$C4316)&gt;0,"ITAU",IF(AND(TRIM(UPPER($I4316))="CONTRATUAL",ISNUMBER(SEARCH("INDIVIDUAL",SUBSTITUTE(UPPER($D4316)," ","")))),"PREMIUM FREE",""))))</f>
        <v/>
      </c>
    </row>
    <row r="4317">
      <c r="AC4317">
        <f>IF($C4317="","",IF(COUNTIF('Códigos Santander (ref)'!$A$2:$A$79,$C4317)&gt;0,"SANTANDER",IF(COUNTIF('Códigos Itaú (ref)'!$A$2:$A$44,$C4317)&gt;0,"ITAU",IF(AND(TRIM(UPPER($I4317))="CONTRATUAL",ISNUMBER(SEARCH("INDIVIDUAL",SUBSTITUTE(UPPER($D4317)," ","")))),"PREMIUM FREE",""))))</f>
        <v/>
      </c>
    </row>
    <row r="4318">
      <c r="AC4318">
        <f>IF($C4318="","",IF(COUNTIF('Códigos Santander (ref)'!$A$2:$A$79,$C4318)&gt;0,"SANTANDER",IF(COUNTIF('Códigos Itaú (ref)'!$A$2:$A$44,$C4318)&gt;0,"ITAU",IF(AND(TRIM(UPPER($I4318))="CONTRATUAL",ISNUMBER(SEARCH("INDIVIDUAL",SUBSTITUTE(UPPER($D4318)," ","")))),"PREMIUM FREE",""))))</f>
        <v/>
      </c>
    </row>
    <row r="4319">
      <c r="AC4319">
        <f>IF($C4319="","",IF(COUNTIF('Códigos Santander (ref)'!$A$2:$A$79,$C4319)&gt;0,"SANTANDER",IF(COUNTIF('Códigos Itaú (ref)'!$A$2:$A$44,$C4319)&gt;0,"ITAU",IF(AND(TRIM(UPPER($I4319))="CONTRATUAL",ISNUMBER(SEARCH("INDIVIDUAL",SUBSTITUTE(UPPER($D4319)," ","")))),"PREMIUM FREE",""))))</f>
        <v/>
      </c>
    </row>
    <row r="4320">
      <c r="AC4320">
        <f>IF($C4320="","",IF(COUNTIF('Códigos Santander (ref)'!$A$2:$A$79,$C4320)&gt;0,"SANTANDER",IF(COUNTIF('Códigos Itaú (ref)'!$A$2:$A$44,$C4320)&gt;0,"ITAU",IF(AND(TRIM(UPPER($I4320))="CONTRATUAL",ISNUMBER(SEARCH("INDIVIDUAL",SUBSTITUTE(UPPER($D4320)," ","")))),"PREMIUM FREE",""))))</f>
        <v/>
      </c>
    </row>
    <row r="4321">
      <c r="AC4321">
        <f>IF($C4321="","",IF(COUNTIF('Códigos Santander (ref)'!$A$2:$A$79,$C4321)&gt;0,"SANTANDER",IF(COUNTIF('Códigos Itaú (ref)'!$A$2:$A$44,$C4321)&gt;0,"ITAU",IF(AND(TRIM(UPPER($I4321))="CONTRATUAL",ISNUMBER(SEARCH("INDIVIDUAL",SUBSTITUTE(UPPER($D4321)," ","")))),"PREMIUM FREE",""))))</f>
        <v/>
      </c>
    </row>
    <row r="4322">
      <c r="AC4322">
        <f>IF($C4322="","",IF(COUNTIF('Códigos Santander (ref)'!$A$2:$A$79,$C4322)&gt;0,"SANTANDER",IF(COUNTIF('Códigos Itaú (ref)'!$A$2:$A$44,$C4322)&gt;0,"ITAU",IF(AND(TRIM(UPPER($I4322))="CONTRATUAL",ISNUMBER(SEARCH("INDIVIDUAL",SUBSTITUTE(UPPER($D4322)," ","")))),"PREMIUM FREE",""))))</f>
        <v/>
      </c>
    </row>
    <row r="4323">
      <c r="AC4323">
        <f>IF($C4323="","",IF(COUNTIF('Códigos Santander (ref)'!$A$2:$A$79,$C4323)&gt;0,"SANTANDER",IF(COUNTIF('Códigos Itaú (ref)'!$A$2:$A$44,$C4323)&gt;0,"ITAU",IF(AND(TRIM(UPPER($I4323))="CONTRATUAL",ISNUMBER(SEARCH("INDIVIDUAL",SUBSTITUTE(UPPER($D4323)," ","")))),"PREMIUM FREE",""))))</f>
        <v/>
      </c>
    </row>
    <row r="4324">
      <c r="AC4324">
        <f>IF($C4324="","",IF(COUNTIF('Códigos Santander (ref)'!$A$2:$A$79,$C4324)&gt;0,"SANTANDER",IF(COUNTIF('Códigos Itaú (ref)'!$A$2:$A$44,$C4324)&gt;0,"ITAU",IF(AND(TRIM(UPPER($I4324))="CONTRATUAL",ISNUMBER(SEARCH("INDIVIDUAL",SUBSTITUTE(UPPER($D4324)," ","")))),"PREMIUM FREE",""))))</f>
        <v/>
      </c>
    </row>
    <row r="4325">
      <c r="AC4325">
        <f>IF($C4325="","",IF(COUNTIF('Códigos Santander (ref)'!$A$2:$A$79,$C4325)&gt;0,"SANTANDER",IF(COUNTIF('Códigos Itaú (ref)'!$A$2:$A$44,$C4325)&gt;0,"ITAU",IF(AND(TRIM(UPPER($I4325))="CONTRATUAL",ISNUMBER(SEARCH("INDIVIDUAL",SUBSTITUTE(UPPER($D4325)," ","")))),"PREMIUM FREE",""))))</f>
        <v/>
      </c>
    </row>
    <row r="4326">
      <c r="AC4326">
        <f>IF($C4326="","",IF(COUNTIF('Códigos Santander (ref)'!$A$2:$A$79,$C4326)&gt;0,"SANTANDER",IF(COUNTIF('Códigos Itaú (ref)'!$A$2:$A$44,$C4326)&gt;0,"ITAU",IF(AND(TRIM(UPPER($I4326))="CONTRATUAL",ISNUMBER(SEARCH("INDIVIDUAL",SUBSTITUTE(UPPER($D4326)," ","")))),"PREMIUM FREE",""))))</f>
        <v/>
      </c>
    </row>
    <row r="4327">
      <c r="AC4327">
        <f>IF($C4327="","",IF(COUNTIF('Códigos Santander (ref)'!$A$2:$A$79,$C4327)&gt;0,"SANTANDER",IF(COUNTIF('Códigos Itaú (ref)'!$A$2:$A$44,$C4327)&gt;0,"ITAU",IF(AND(TRIM(UPPER($I4327))="CONTRATUAL",ISNUMBER(SEARCH("INDIVIDUAL",SUBSTITUTE(UPPER($D4327)," ","")))),"PREMIUM FREE",""))))</f>
        <v/>
      </c>
    </row>
    <row r="4328">
      <c r="AC4328">
        <f>IF($C4328="","",IF(COUNTIF('Códigos Santander (ref)'!$A$2:$A$79,$C4328)&gt;0,"SANTANDER",IF(COUNTIF('Códigos Itaú (ref)'!$A$2:$A$44,$C4328)&gt;0,"ITAU",IF(AND(TRIM(UPPER($I4328))="CONTRATUAL",ISNUMBER(SEARCH("INDIVIDUAL",SUBSTITUTE(UPPER($D4328)," ","")))),"PREMIUM FREE",""))))</f>
        <v/>
      </c>
    </row>
    <row r="4329">
      <c r="AC4329">
        <f>IF($C4329="","",IF(COUNTIF('Códigos Santander (ref)'!$A$2:$A$79,$C4329)&gt;0,"SANTANDER",IF(COUNTIF('Códigos Itaú (ref)'!$A$2:$A$44,$C4329)&gt;0,"ITAU",IF(AND(TRIM(UPPER($I4329))="CONTRATUAL",ISNUMBER(SEARCH("INDIVIDUAL",SUBSTITUTE(UPPER($D4329)," ","")))),"PREMIUM FREE",""))))</f>
        <v/>
      </c>
    </row>
    <row r="4330">
      <c r="AC4330">
        <f>IF($C4330="","",IF(COUNTIF('Códigos Santander (ref)'!$A$2:$A$79,$C4330)&gt;0,"SANTANDER",IF(COUNTIF('Códigos Itaú (ref)'!$A$2:$A$44,$C4330)&gt;0,"ITAU",IF(AND(TRIM(UPPER($I4330))="CONTRATUAL",ISNUMBER(SEARCH("INDIVIDUAL",SUBSTITUTE(UPPER($D4330)," ","")))),"PREMIUM FREE",""))))</f>
        <v/>
      </c>
    </row>
    <row r="4331">
      <c r="AC4331">
        <f>IF($C4331="","",IF(COUNTIF('Códigos Santander (ref)'!$A$2:$A$79,$C4331)&gt;0,"SANTANDER",IF(COUNTIF('Códigos Itaú (ref)'!$A$2:$A$44,$C4331)&gt;0,"ITAU",IF(AND(TRIM(UPPER($I4331))="CONTRATUAL",ISNUMBER(SEARCH("INDIVIDUAL",SUBSTITUTE(UPPER($D4331)," ","")))),"PREMIUM FREE",""))))</f>
        <v/>
      </c>
    </row>
    <row r="4332">
      <c r="AC4332">
        <f>IF($C4332="","",IF(COUNTIF('Códigos Santander (ref)'!$A$2:$A$79,$C4332)&gt;0,"SANTANDER",IF(COUNTIF('Códigos Itaú (ref)'!$A$2:$A$44,$C4332)&gt;0,"ITAU",IF(AND(TRIM(UPPER($I4332))="CONTRATUAL",ISNUMBER(SEARCH("INDIVIDUAL",SUBSTITUTE(UPPER($D4332)," ","")))),"PREMIUM FREE",""))))</f>
        <v/>
      </c>
    </row>
    <row r="4333">
      <c r="AC4333">
        <f>IF($C4333="","",IF(COUNTIF('Códigos Santander (ref)'!$A$2:$A$79,$C4333)&gt;0,"SANTANDER",IF(COUNTIF('Códigos Itaú (ref)'!$A$2:$A$44,$C4333)&gt;0,"ITAU",IF(AND(TRIM(UPPER($I4333))="CONTRATUAL",ISNUMBER(SEARCH("INDIVIDUAL",SUBSTITUTE(UPPER($D4333)," ","")))),"PREMIUM FREE",""))))</f>
        <v/>
      </c>
    </row>
    <row r="4334">
      <c r="AC4334">
        <f>IF($C4334="","",IF(COUNTIF('Códigos Santander (ref)'!$A$2:$A$79,$C4334)&gt;0,"SANTANDER",IF(COUNTIF('Códigos Itaú (ref)'!$A$2:$A$44,$C4334)&gt;0,"ITAU",IF(AND(TRIM(UPPER($I4334))="CONTRATUAL",ISNUMBER(SEARCH("INDIVIDUAL",SUBSTITUTE(UPPER($D4334)," ","")))),"PREMIUM FREE",""))))</f>
        <v/>
      </c>
    </row>
    <row r="4335">
      <c r="AC4335">
        <f>IF($C4335="","",IF(COUNTIF('Códigos Santander (ref)'!$A$2:$A$79,$C4335)&gt;0,"SANTANDER",IF(COUNTIF('Códigos Itaú (ref)'!$A$2:$A$44,$C4335)&gt;0,"ITAU",IF(AND(TRIM(UPPER($I4335))="CONTRATUAL",ISNUMBER(SEARCH("INDIVIDUAL",SUBSTITUTE(UPPER($D4335)," ","")))),"PREMIUM FREE",""))))</f>
        <v/>
      </c>
    </row>
    <row r="4336">
      <c r="AC4336">
        <f>IF($C4336="","",IF(COUNTIF('Códigos Santander (ref)'!$A$2:$A$79,$C4336)&gt;0,"SANTANDER",IF(COUNTIF('Códigos Itaú (ref)'!$A$2:$A$44,$C4336)&gt;0,"ITAU",IF(AND(TRIM(UPPER($I4336))="CONTRATUAL",ISNUMBER(SEARCH("INDIVIDUAL",SUBSTITUTE(UPPER($D4336)," ","")))),"PREMIUM FREE",""))))</f>
        <v/>
      </c>
    </row>
    <row r="4337">
      <c r="AC4337">
        <f>IF($C4337="","",IF(COUNTIF('Códigos Santander (ref)'!$A$2:$A$79,$C4337)&gt;0,"SANTANDER",IF(COUNTIF('Códigos Itaú (ref)'!$A$2:$A$44,$C4337)&gt;0,"ITAU",IF(AND(TRIM(UPPER($I4337))="CONTRATUAL",ISNUMBER(SEARCH("INDIVIDUAL",SUBSTITUTE(UPPER($D4337)," ","")))),"PREMIUM FREE",""))))</f>
        <v/>
      </c>
    </row>
    <row r="4338">
      <c r="AC4338">
        <f>IF($C4338="","",IF(COUNTIF('Códigos Santander (ref)'!$A$2:$A$79,$C4338)&gt;0,"SANTANDER",IF(COUNTIF('Códigos Itaú (ref)'!$A$2:$A$44,$C4338)&gt;0,"ITAU",IF(AND(TRIM(UPPER($I4338))="CONTRATUAL",ISNUMBER(SEARCH("INDIVIDUAL",SUBSTITUTE(UPPER($D4338)," ","")))),"PREMIUM FREE",""))))</f>
        <v/>
      </c>
    </row>
    <row r="4339">
      <c r="AC4339">
        <f>IF($C4339="","",IF(COUNTIF('Códigos Santander (ref)'!$A$2:$A$79,$C4339)&gt;0,"SANTANDER",IF(COUNTIF('Códigos Itaú (ref)'!$A$2:$A$44,$C4339)&gt;0,"ITAU",IF(AND(TRIM(UPPER($I4339))="CONTRATUAL",ISNUMBER(SEARCH("INDIVIDUAL",SUBSTITUTE(UPPER($D4339)," ","")))),"PREMIUM FREE",""))))</f>
        <v/>
      </c>
    </row>
    <row r="4340">
      <c r="AC4340">
        <f>IF($C4340="","",IF(COUNTIF('Códigos Santander (ref)'!$A$2:$A$79,$C4340)&gt;0,"SANTANDER",IF(COUNTIF('Códigos Itaú (ref)'!$A$2:$A$44,$C4340)&gt;0,"ITAU",IF(AND(TRIM(UPPER($I4340))="CONTRATUAL",ISNUMBER(SEARCH("INDIVIDUAL",SUBSTITUTE(UPPER($D4340)," ","")))),"PREMIUM FREE",""))))</f>
        <v/>
      </c>
    </row>
    <row r="4341">
      <c r="AC4341">
        <f>IF($C4341="","",IF(COUNTIF('Códigos Santander (ref)'!$A$2:$A$79,$C4341)&gt;0,"SANTANDER",IF(COUNTIF('Códigos Itaú (ref)'!$A$2:$A$44,$C4341)&gt;0,"ITAU",IF(AND(TRIM(UPPER($I4341))="CONTRATUAL",ISNUMBER(SEARCH("INDIVIDUAL",SUBSTITUTE(UPPER($D4341)," ","")))),"PREMIUM FREE",""))))</f>
        <v/>
      </c>
    </row>
    <row r="4342">
      <c r="AC4342">
        <f>IF($C4342="","",IF(COUNTIF('Códigos Santander (ref)'!$A$2:$A$79,$C4342)&gt;0,"SANTANDER",IF(COUNTIF('Códigos Itaú (ref)'!$A$2:$A$44,$C4342)&gt;0,"ITAU",IF(AND(TRIM(UPPER($I4342))="CONTRATUAL",ISNUMBER(SEARCH("INDIVIDUAL",SUBSTITUTE(UPPER($D4342)," ","")))),"PREMIUM FREE",""))))</f>
        <v/>
      </c>
    </row>
    <row r="4343">
      <c r="AC4343">
        <f>IF($C4343="","",IF(COUNTIF('Códigos Santander (ref)'!$A$2:$A$79,$C4343)&gt;0,"SANTANDER",IF(COUNTIF('Códigos Itaú (ref)'!$A$2:$A$44,$C4343)&gt;0,"ITAU",IF(AND(TRIM(UPPER($I4343))="CONTRATUAL",ISNUMBER(SEARCH("INDIVIDUAL",SUBSTITUTE(UPPER($D4343)," ","")))),"PREMIUM FREE",""))))</f>
        <v/>
      </c>
    </row>
    <row r="4344">
      <c r="AC4344">
        <f>IF($C4344="","",IF(COUNTIF('Códigos Santander (ref)'!$A$2:$A$79,$C4344)&gt;0,"SANTANDER",IF(COUNTIF('Códigos Itaú (ref)'!$A$2:$A$44,$C4344)&gt;0,"ITAU",IF(AND(TRIM(UPPER($I4344))="CONTRATUAL",ISNUMBER(SEARCH("INDIVIDUAL",SUBSTITUTE(UPPER($D4344)," ","")))),"PREMIUM FREE",""))))</f>
        <v/>
      </c>
    </row>
    <row r="4345">
      <c r="AC4345">
        <f>IF($C4345="","",IF(COUNTIF('Códigos Santander (ref)'!$A$2:$A$79,$C4345)&gt;0,"SANTANDER",IF(COUNTIF('Códigos Itaú (ref)'!$A$2:$A$44,$C4345)&gt;0,"ITAU",IF(AND(TRIM(UPPER($I4345))="CONTRATUAL",ISNUMBER(SEARCH("INDIVIDUAL",SUBSTITUTE(UPPER($D4345)," ","")))),"PREMIUM FREE",""))))</f>
        <v/>
      </c>
    </row>
    <row r="4346">
      <c r="AC4346">
        <f>IF($C4346="","",IF(COUNTIF('Códigos Santander (ref)'!$A$2:$A$79,$C4346)&gt;0,"SANTANDER",IF(COUNTIF('Códigos Itaú (ref)'!$A$2:$A$44,$C4346)&gt;0,"ITAU",IF(AND(TRIM(UPPER($I4346))="CONTRATUAL",ISNUMBER(SEARCH("INDIVIDUAL",SUBSTITUTE(UPPER($D4346)," ","")))),"PREMIUM FREE",""))))</f>
        <v/>
      </c>
    </row>
    <row r="4347">
      <c r="AC4347">
        <f>IF($C4347="","",IF(COUNTIF('Códigos Santander (ref)'!$A$2:$A$79,$C4347)&gt;0,"SANTANDER",IF(COUNTIF('Códigos Itaú (ref)'!$A$2:$A$44,$C4347)&gt;0,"ITAU",IF(AND(TRIM(UPPER($I4347))="CONTRATUAL",ISNUMBER(SEARCH("INDIVIDUAL",SUBSTITUTE(UPPER($D4347)," ","")))),"PREMIUM FREE",""))))</f>
        <v/>
      </c>
    </row>
    <row r="4348">
      <c r="AC4348">
        <f>IF($C4348="","",IF(COUNTIF('Códigos Santander (ref)'!$A$2:$A$79,$C4348)&gt;0,"SANTANDER",IF(COUNTIF('Códigos Itaú (ref)'!$A$2:$A$44,$C4348)&gt;0,"ITAU",IF(AND(TRIM(UPPER($I4348))="CONTRATUAL",ISNUMBER(SEARCH("INDIVIDUAL",SUBSTITUTE(UPPER($D4348)," ","")))),"PREMIUM FREE",""))))</f>
        <v/>
      </c>
    </row>
    <row r="4349">
      <c r="AC4349">
        <f>IF($C4349="","",IF(COUNTIF('Códigos Santander (ref)'!$A$2:$A$79,$C4349)&gt;0,"SANTANDER",IF(COUNTIF('Códigos Itaú (ref)'!$A$2:$A$44,$C4349)&gt;0,"ITAU",IF(AND(TRIM(UPPER($I4349))="CONTRATUAL",ISNUMBER(SEARCH("INDIVIDUAL",SUBSTITUTE(UPPER($D4349)," ","")))),"PREMIUM FREE",""))))</f>
        <v/>
      </c>
    </row>
    <row r="4350">
      <c r="AC4350">
        <f>IF($C4350="","",IF(COUNTIF('Códigos Santander (ref)'!$A$2:$A$79,$C4350)&gt;0,"SANTANDER",IF(COUNTIF('Códigos Itaú (ref)'!$A$2:$A$44,$C4350)&gt;0,"ITAU",IF(AND(TRIM(UPPER($I4350))="CONTRATUAL",ISNUMBER(SEARCH("INDIVIDUAL",SUBSTITUTE(UPPER($D4350)," ","")))),"PREMIUM FREE",""))))</f>
        <v/>
      </c>
    </row>
    <row r="4351">
      <c r="AC4351">
        <f>IF($C4351="","",IF(COUNTIF('Códigos Santander (ref)'!$A$2:$A$79,$C4351)&gt;0,"SANTANDER",IF(COUNTIF('Códigos Itaú (ref)'!$A$2:$A$44,$C4351)&gt;0,"ITAU",IF(AND(TRIM(UPPER($I4351))="CONTRATUAL",ISNUMBER(SEARCH("INDIVIDUAL",SUBSTITUTE(UPPER($D4351)," ","")))),"PREMIUM FREE",""))))</f>
        <v/>
      </c>
    </row>
    <row r="4352">
      <c r="AC4352">
        <f>IF($C4352="","",IF(COUNTIF('Códigos Santander (ref)'!$A$2:$A$79,$C4352)&gt;0,"SANTANDER",IF(COUNTIF('Códigos Itaú (ref)'!$A$2:$A$44,$C4352)&gt;0,"ITAU",IF(AND(TRIM(UPPER($I4352))="CONTRATUAL",ISNUMBER(SEARCH("INDIVIDUAL",SUBSTITUTE(UPPER($D4352)," ","")))),"PREMIUM FREE",""))))</f>
        <v/>
      </c>
    </row>
    <row r="4353">
      <c r="AC4353">
        <f>IF($C4353="","",IF(COUNTIF('Códigos Santander (ref)'!$A$2:$A$79,$C4353)&gt;0,"SANTANDER",IF(COUNTIF('Códigos Itaú (ref)'!$A$2:$A$44,$C4353)&gt;0,"ITAU",IF(AND(TRIM(UPPER($I4353))="CONTRATUAL",ISNUMBER(SEARCH("INDIVIDUAL",SUBSTITUTE(UPPER($D4353)," ","")))),"PREMIUM FREE",""))))</f>
        <v/>
      </c>
    </row>
    <row r="4354">
      <c r="AC4354">
        <f>IF($C4354="","",IF(COUNTIF('Códigos Santander (ref)'!$A$2:$A$79,$C4354)&gt;0,"SANTANDER",IF(COUNTIF('Códigos Itaú (ref)'!$A$2:$A$44,$C4354)&gt;0,"ITAU",IF(AND(TRIM(UPPER($I4354))="CONTRATUAL",ISNUMBER(SEARCH("INDIVIDUAL",SUBSTITUTE(UPPER($D4354)," ","")))),"PREMIUM FREE",""))))</f>
        <v/>
      </c>
    </row>
    <row r="4355">
      <c r="AC4355">
        <f>IF($C4355="","",IF(COUNTIF('Códigos Santander (ref)'!$A$2:$A$79,$C4355)&gt;0,"SANTANDER",IF(COUNTIF('Códigos Itaú (ref)'!$A$2:$A$44,$C4355)&gt;0,"ITAU",IF(AND(TRIM(UPPER($I4355))="CONTRATUAL",ISNUMBER(SEARCH("INDIVIDUAL",SUBSTITUTE(UPPER($D4355)," ","")))),"PREMIUM FREE",""))))</f>
        <v/>
      </c>
    </row>
    <row r="4356">
      <c r="AC4356">
        <f>IF($C4356="","",IF(COUNTIF('Códigos Santander (ref)'!$A$2:$A$79,$C4356)&gt;0,"SANTANDER",IF(COUNTIF('Códigos Itaú (ref)'!$A$2:$A$44,$C4356)&gt;0,"ITAU",IF(AND(TRIM(UPPER($I4356))="CONTRATUAL",ISNUMBER(SEARCH("INDIVIDUAL",SUBSTITUTE(UPPER($D4356)," ","")))),"PREMIUM FREE",""))))</f>
        <v/>
      </c>
    </row>
    <row r="4357">
      <c r="AC4357">
        <f>IF($C4357="","",IF(COUNTIF('Códigos Santander (ref)'!$A$2:$A$79,$C4357)&gt;0,"SANTANDER",IF(COUNTIF('Códigos Itaú (ref)'!$A$2:$A$44,$C4357)&gt;0,"ITAU",IF(AND(TRIM(UPPER($I4357))="CONTRATUAL",ISNUMBER(SEARCH("INDIVIDUAL",SUBSTITUTE(UPPER($D4357)," ","")))),"PREMIUM FREE",""))))</f>
        <v/>
      </c>
    </row>
    <row r="4358">
      <c r="AC4358">
        <f>IF($C4358="","",IF(COUNTIF('Códigos Santander (ref)'!$A$2:$A$79,$C4358)&gt;0,"SANTANDER",IF(COUNTIF('Códigos Itaú (ref)'!$A$2:$A$44,$C4358)&gt;0,"ITAU",IF(AND(TRIM(UPPER($I4358))="CONTRATUAL",ISNUMBER(SEARCH("INDIVIDUAL",SUBSTITUTE(UPPER($D4358)," ","")))),"PREMIUM FREE",""))))</f>
        <v/>
      </c>
    </row>
    <row r="4359">
      <c r="AC4359">
        <f>IF($C4359="","",IF(COUNTIF('Códigos Santander (ref)'!$A$2:$A$79,$C4359)&gt;0,"SANTANDER",IF(COUNTIF('Códigos Itaú (ref)'!$A$2:$A$44,$C4359)&gt;0,"ITAU",IF(AND(TRIM(UPPER($I4359))="CONTRATUAL",ISNUMBER(SEARCH("INDIVIDUAL",SUBSTITUTE(UPPER($D4359)," ","")))),"PREMIUM FREE",""))))</f>
        <v/>
      </c>
    </row>
    <row r="4360">
      <c r="AC4360">
        <f>IF($C4360="","",IF(COUNTIF('Códigos Santander (ref)'!$A$2:$A$79,$C4360)&gt;0,"SANTANDER",IF(COUNTIF('Códigos Itaú (ref)'!$A$2:$A$44,$C4360)&gt;0,"ITAU",IF(AND(TRIM(UPPER($I4360))="CONTRATUAL",ISNUMBER(SEARCH("INDIVIDUAL",SUBSTITUTE(UPPER($D4360)," ","")))),"PREMIUM FREE",""))))</f>
        <v/>
      </c>
    </row>
    <row r="4361">
      <c r="AC4361">
        <f>IF($C4361="","",IF(COUNTIF('Códigos Santander (ref)'!$A$2:$A$79,$C4361)&gt;0,"SANTANDER",IF(COUNTIF('Códigos Itaú (ref)'!$A$2:$A$44,$C4361)&gt;0,"ITAU",IF(AND(TRIM(UPPER($I4361))="CONTRATUAL",ISNUMBER(SEARCH("INDIVIDUAL",SUBSTITUTE(UPPER($D4361)," ","")))),"PREMIUM FREE",""))))</f>
        <v/>
      </c>
    </row>
    <row r="4362">
      <c r="AC4362">
        <f>IF($C4362="","",IF(COUNTIF('Códigos Santander (ref)'!$A$2:$A$79,$C4362)&gt;0,"SANTANDER",IF(COUNTIF('Códigos Itaú (ref)'!$A$2:$A$44,$C4362)&gt;0,"ITAU",IF(AND(TRIM(UPPER($I4362))="CONTRATUAL",ISNUMBER(SEARCH("INDIVIDUAL",SUBSTITUTE(UPPER($D4362)," ","")))),"PREMIUM FREE",""))))</f>
        <v/>
      </c>
    </row>
    <row r="4363">
      <c r="AC4363">
        <f>IF($C4363="","",IF(COUNTIF('Códigos Santander (ref)'!$A$2:$A$79,$C4363)&gt;0,"SANTANDER",IF(COUNTIF('Códigos Itaú (ref)'!$A$2:$A$44,$C4363)&gt;0,"ITAU",IF(AND(TRIM(UPPER($I4363))="CONTRATUAL",ISNUMBER(SEARCH("INDIVIDUAL",SUBSTITUTE(UPPER($D4363)," ","")))),"PREMIUM FREE",""))))</f>
        <v/>
      </c>
    </row>
    <row r="4364">
      <c r="AC4364">
        <f>IF($C4364="","",IF(COUNTIF('Códigos Santander (ref)'!$A$2:$A$79,$C4364)&gt;0,"SANTANDER",IF(COUNTIF('Códigos Itaú (ref)'!$A$2:$A$44,$C4364)&gt;0,"ITAU",IF(AND(TRIM(UPPER($I4364))="CONTRATUAL",ISNUMBER(SEARCH("INDIVIDUAL",SUBSTITUTE(UPPER($D4364)," ","")))),"PREMIUM FREE",""))))</f>
        <v/>
      </c>
    </row>
    <row r="4365">
      <c r="AC4365">
        <f>IF($C4365="","",IF(COUNTIF('Códigos Santander (ref)'!$A$2:$A$79,$C4365)&gt;0,"SANTANDER",IF(COUNTIF('Códigos Itaú (ref)'!$A$2:$A$44,$C4365)&gt;0,"ITAU",IF(AND(TRIM(UPPER($I4365))="CONTRATUAL",ISNUMBER(SEARCH("INDIVIDUAL",SUBSTITUTE(UPPER($D4365)," ","")))),"PREMIUM FREE",""))))</f>
        <v/>
      </c>
    </row>
    <row r="4366">
      <c r="AC4366">
        <f>IF($C4366="","",IF(COUNTIF('Códigos Santander (ref)'!$A$2:$A$79,$C4366)&gt;0,"SANTANDER",IF(COUNTIF('Códigos Itaú (ref)'!$A$2:$A$44,$C4366)&gt;0,"ITAU",IF(AND(TRIM(UPPER($I4366))="CONTRATUAL",ISNUMBER(SEARCH("INDIVIDUAL",SUBSTITUTE(UPPER($D4366)," ","")))),"PREMIUM FREE",""))))</f>
        <v/>
      </c>
    </row>
    <row r="4367">
      <c r="AC4367">
        <f>IF($C4367="","",IF(COUNTIF('Códigos Santander (ref)'!$A$2:$A$79,$C4367)&gt;0,"SANTANDER",IF(COUNTIF('Códigos Itaú (ref)'!$A$2:$A$44,$C4367)&gt;0,"ITAU",IF(AND(TRIM(UPPER($I4367))="CONTRATUAL",ISNUMBER(SEARCH("INDIVIDUAL",SUBSTITUTE(UPPER($D4367)," ","")))),"PREMIUM FREE",""))))</f>
        <v/>
      </c>
    </row>
    <row r="4368">
      <c r="AC4368">
        <f>IF($C4368="","",IF(COUNTIF('Códigos Santander (ref)'!$A$2:$A$79,$C4368)&gt;0,"SANTANDER",IF(COUNTIF('Códigos Itaú (ref)'!$A$2:$A$44,$C4368)&gt;0,"ITAU",IF(AND(TRIM(UPPER($I4368))="CONTRATUAL",ISNUMBER(SEARCH("INDIVIDUAL",SUBSTITUTE(UPPER($D4368)," ","")))),"PREMIUM FREE",""))))</f>
        <v/>
      </c>
    </row>
    <row r="4369">
      <c r="AC4369">
        <f>IF($C4369="","",IF(COUNTIF('Códigos Santander (ref)'!$A$2:$A$79,$C4369)&gt;0,"SANTANDER",IF(COUNTIF('Códigos Itaú (ref)'!$A$2:$A$44,$C4369)&gt;0,"ITAU",IF(AND(TRIM(UPPER($I4369))="CONTRATUAL",ISNUMBER(SEARCH("INDIVIDUAL",SUBSTITUTE(UPPER($D4369)," ","")))),"PREMIUM FREE",""))))</f>
        <v/>
      </c>
    </row>
    <row r="4370">
      <c r="AC4370">
        <f>IF($C4370="","",IF(COUNTIF('Códigos Santander (ref)'!$A$2:$A$79,$C4370)&gt;0,"SANTANDER",IF(COUNTIF('Códigos Itaú (ref)'!$A$2:$A$44,$C4370)&gt;0,"ITAU",IF(AND(TRIM(UPPER($I4370))="CONTRATUAL",ISNUMBER(SEARCH("INDIVIDUAL",SUBSTITUTE(UPPER($D4370)," ","")))),"PREMIUM FREE",""))))</f>
        <v/>
      </c>
    </row>
    <row r="4371">
      <c r="AC4371">
        <f>IF($C4371="","",IF(COUNTIF('Códigos Santander (ref)'!$A$2:$A$79,$C4371)&gt;0,"SANTANDER",IF(COUNTIF('Códigos Itaú (ref)'!$A$2:$A$44,$C4371)&gt;0,"ITAU",IF(AND(TRIM(UPPER($I4371))="CONTRATUAL",ISNUMBER(SEARCH("INDIVIDUAL",SUBSTITUTE(UPPER($D4371)," ","")))),"PREMIUM FREE",""))))</f>
        <v/>
      </c>
    </row>
    <row r="4372">
      <c r="AC4372">
        <f>IF($C4372="","",IF(COUNTIF('Códigos Santander (ref)'!$A$2:$A$79,$C4372)&gt;0,"SANTANDER",IF(COUNTIF('Códigos Itaú (ref)'!$A$2:$A$44,$C4372)&gt;0,"ITAU",IF(AND(TRIM(UPPER($I4372))="CONTRATUAL",ISNUMBER(SEARCH("INDIVIDUAL",SUBSTITUTE(UPPER($D4372)," ","")))),"PREMIUM FREE",""))))</f>
        <v/>
      </c>
    </row>
    <row r="4373">
      <c r="AC4373">
        <f>IF($C4373="","",IF(COUNTIF('Códigos Santander (ref)'!$A$2:$A$79,$C4373)&gt;0,"SANTANDER",IF(COUNTIF('Códigos Itaú (ref)'!$A$2:$A$44,$C4373)&gt;0,"ITAU",IF(AND(TRIM(UPPER($I4373))="CONTRATUAL",ISNUMBER(SEARCH("INDIVIDUAL",SUBSTITUTE(UPPER($D4373)," ","")))),"PREMIUM FREE",""))))</f>
        <v/>
      </c>
    </row>
    <row r="4374">
      <c r="AC4374">
        <f>IF($C4374="","",IF(COUNTIF('Códigos Santander (ref)'!$A$2:$A$79,$C4374)&gt;0,"SANTANDER",IF(COUNTIF('Códigos Itaú (ref)'!$A$2:$A$44,$C4374)&gt;0,"ITAU",IF(AND(TRIM(UPPER($I4374))="CONTRATUAL",ISNUMBER(SEARCH("INDIVIDUAL",SUBSTITUTE(UPPER($D4374)," ","")))),"PREMIUM FREE",""))))</f>
        <v/>
      </c>
    </row>
    <row r="4375">
      <c r="AC4375">
        <f>IF($C4375="","",IF(COUNTIF('Códigos Santander (ref)'!$A$2:$A$79,$C4375)&gt;0,"SANTANDER",IF(COUNTIF('Códigos Itaú (ref)'!$A$2:$A$44,$C4375)&gt;0,"ITAU",IF(AND(TRIM(UPPER($I4375))="CONTRATUAL",ISNUMBER(SEARCH("INDIVIDUAL",SUBSTITUTE(UPPER($D4375)," ","")))),"PREMIUM FREE",""))))</f>
        <v/>
      </c>
    </row>
    <row r="4376">
      <c r="AC4376">
        <f>IF($C4376="","",IF(COUNTIF('Códigos Santander (ref)'!$A$2:$A$79,$C4376)&gt;0,"SANTANDER",IF(COUNTIF('Códigos Itaú (ref)'!$A$2:$A$44,$C4376)&gt;0,"ITAU",IF(AND(TRIM(UPPER($I4376))="CONTRATUAL",ISNUMBER(SEARCH("INDIVIDUAL",SUBSTITUTE(UPPER($D4376)," ","")))),"PREMIUM FREE",""))))</f>
        <v/>
      </c>
    </row>
    <row r="4377">
      <c r="AC4377">
        <f>IF($C4377="","",IF(COUNTIF('Códigos Santander (ref)'!$A$2:$A$79,$C4377)&gt;0,"SANTANDER",IF(COUNTIF('Códigos Itaú (ref)'!$A$2:$A$44,$C4377)&gt;0,"ITAU",IF(AND(TRIM(UPPER($I4377))="CONTRATUAL",ISNUMBER(SEARCH("INDIVIDUAL",SUBSTITUTE(UPPER($D4377)," ","")))),"PREMIUM FREE",""))))</f>
        <v/>
      </c>
    </row>
    <row r="4378">
      <c r="AC4378">
        <f>IF($C4378="","",IF(COUNTIF('Códigos Santander (ref)'!$A$2:$A$79,$C4378)&gt;0,"SANTANDER",IF(COUNTIF('Códigos Itaú (ref)'!$A$2:$A$44,$C4378)&gt;0,"ITAU",IF(AND(TRIM(UPPER($I4378))="CONTRATUAL",ISNUMBER(SEARCH("INDIVIDUAL",SUBSTITUTE(UPPER($D4378)," ","")))),"PREMIUM FREE",""))))</f>
        <v/>
      </c>
    </row>
    <row r="4379">
      <c r="AC4379">
        <f>IF($C4379="","",IF(COUNTIF('Códigos Santander (ref)'!$A$2:$A$79,$C4379)&gt;0,"SANTANDER",IF(COUNTIF('Códigos Itaú (ref)'!$A$2:$A$44,$C4379)&gt;0,"ITAU",IF(AND(TRIM(UPPER($I4379))="CONTRATUAL",ISNUMBER(SEARCH("INDIVIDUAL",SUBSTITUTE(UPPER($D4379)," ","")))),"PREMIUM FREE",""))))</f>
        <v/>
      </c>
    </row>
    <row r="4380">
      <c r="AC4380">
        <f>IF($C4380="","",IF(COUNTIF('Códigos Santander (ref)'!$A$2:$A$79,$C4380)&gt;0,"SANTANDER",IF(COUNTIF('Códigos Itaú (ref)'!$A$2:$A$44,$C4380)&gt;0,"ITAU",IF(AND(TRIM(UPPER($I4380))="CONTRATUAL",ISNUMBER(SEARCH("INDIVIDUAL",SUBSTITUTE(UPPER($D4380)," ","")))),"PREMIUM FREE",""))))</f>
        <v/>
      </c>
    </row>
    <row r="4381">
      <c r="AC4381">
        <f>IF($C4381="","",IF(COUNTIF('Códigos Santander (ref)'!$A$2:$A$79,$C4381)&gt;0,"SANTANDER",IF(COUNTIF('Códigos Itaú (ref)'!$A$2:$A$44,$C4381)&gt;0,"ITAU",IF(AND(TRIM(UPPER($I4381))="CONTRATUAL",ISNUMBER(SEARCH("INDIVIDUAL",SUBSTITUTE(UPPER($D4381)," ","")))),"PREMIUM FREE",""))))</f>
        <v/>
      </c>
    </row>
    <row r="4382">
      <c r="AC4382">
        <f>IF($C4382="","",IF(COUNTIF('Códigos Santander (ref)'!$A$2:$A$79,$C4382)&gt;0,"SANTANDER",IF(COUNTIF('Códigos Itaú (ref)'!$A$2:$A$44,$C4382)&gt;0,"ITAU",IF(AND(TRIM(UPPER($I4382))="CONTRATUAL",ISNUMBER(SEARCH("INDIVIDUAL",SUBSTITUTE(UPPER($D4382)," ","")))),"PREMIUM FREE",""))))</f>
        <v/>
      </c>
    </row>
    <row r="4383">
      <c r="AC4383">
        <f>IF($C4383="","",IF(COUNTIF('Códigos Santander (ref)'!$A$2:$A$79,$C4383)&gt;0,"SANTANDER",IF(COUNTIF('Códigos Itaú (ref)'!$A$2:$A$44,$C4383)&gt;0,"ITAU",IF(AND(TRIM(UPPER($I4383))="CONTRATUAL",ISNUMBER(SEARCH("INDIVIDUAL",SUBSTITUTE(UPPER($D4383)," ","")))),"PREMIUM FREE",""))))</f>
        <v/>
      </c>
    </row>
    <row r="4384">
      <c r="AC4384">
        <f>IF($C4384="","",IF(COUNTIF('Códigos Santander (ref)'!$A$2:$A$79,$C4384)&gt;0,"SANTANDER",IF(COUNTIF('Códigos Itaú (ref)'!$A$2:$A$44,$C4384)&gt;0,"ITAU",IF(AND(TRIM(UPPER($I4384))="CONTRATUAL",ISNUMBER(SEARCH("INDIVIDUAL",SUBSTITUTE(UPPER($D4384)," ","")))),"PREMIUM FREE",""))))</f>
        <v/>
      </c>
    </row>
    <row r="4385">
      <c r="AC4385">
        <f>IF($C4385="","",IF(COUNTIF('Códigos Santander (ref)'!$A$2:$A$79,$C4385)&gt;0,"SANTANDER",IF(COUNTIF('Códigos Itaú (ref)'!$A$2:$A$44,$C4385)&gt;0,"ITAU",IF(AND(TRIM(UPPER($I4385))="CONTRATUAL",ISNUMBER(SEARCH("INDIVIDUAL",SUBSTITUTE(UPPER($D4385)," ","")))),"PREMIUM FREE",""))))</f>
        <v/>
      </c>
    </row>
    <row r="4386">
      <c r="AC4386">
        <f>IF($C4386="","",IF(COUNTIF('Códigos Santander (ref)'!$A$2:$A$79,$C4386)&gt;0,"SANTANDER",IF(COUNTIF('Códigos Itaú (ref)'!$A$2:$A$44,$C4386)&gt;0,"ITAU",IF(AND(TRIM(UPPER($I4386))="CONTRATUAL",ISNUMBER(SEARCH("INDIVIDUAL",SUBSTITUTE(UPPER($D4386)," ","")))),"PREMIUM FREE",""))))</f>
        <v/>
      </c>
    </row>
    <row r="4387">
      <c r="AC4387">
        <f>IF($C4387="","",IF(COUNTIF('Códigos Santander (ref)'!$A$2:$A$79,$C4387)&gt;0,"SANTANDER",IF(COUNTIF('Códigos Itaú (ref)'!$A$2:$A$44,$C4387)&gt;0,"ITAU",IF(AND(TRIM(UPPER($I4387))="CONTRATUAL",ISNUMBER(SEARCH("INDIVIDUAL",SUBSTITUTE(UPPER($D4387)," ","")))),"PREMIUM FREE",""))))</f>
        <v/>
      </c>
    </row>
    <row r="4388">
      <c r="AC4388">
        <f>IF($C4388="","",IF(COUNTIF('Códigos Santander (ref)'!$A$2:$A$79,$C4388)&gt;0,"SANTANDER",IF(COUNTIF('Códigos Itaú (ref)'!$A$2:$A$44,$C4388)&gt;0,"ITAU",IF(AND(TRIM(UPPER($I4388))="CONTRATUAL",ISNUMBER(SEARCH("INDIVIDUAL",SUBSTITUTE(UPPER($D4388)," ","")))),"PREMIUM FREE",""))))</f>
        <v/>
      </c>
    </row>
    <row r="4389">
      <c r="AC4389">
        <f>IF($C4389="","",IF(COUNTIF('Códigos Santander (ref)'!$A$2:$A$79,$C4389)&gt;0,"SANTANDER",IF(COUNTIF('Códigos Itaú (ref)'!$A$2:$A$44,$C4389)&gt;0,"ITAU",IF(AND(TRIM(UPPER($I4389))="CONTRATUAL",ISNUMBER(SEARCH("INDIVIDUAL",SUBSTITUTE(UPPER($D4389)," ","")))),"PREMIUM FREE",""))))</f>
        <v/>
      </c>
    </row>
    <row r="4390">
      <c r="AC4390">
        <f>IF($C4390="","",IF(COUNTIF('Códigos Santander (ref)'!$A$2:$A$79,$C4390)&gt;0,"SANTANDER",IF(COUNTIF('Códigos Itaú (ref)'!$A$2:$A$44,$C4390)&gt;0,"ITAU",IF(AND(TRIM(UPPER($I4390))="CONTRATUAL",ISNUMBER(SEARCH("INDIVIDUAL",SUBSTITUTE(UPPER($D4390)," ","")))),"PREMIUM FREE",""))))</f>
        <v/>
      </c>
    </row>
    <row r="4391">
      <c r="AC4391">
        <f>IF($C4391="","",IF(COUNTIF('Códigos Santander (ref)'!$A$2:$A$79,$C4391)&gt;0,"SANTANDER",IF(COUNTIF('Códigos Itaú (ref)'!$A$2:$A$44,$C4391)&gt;0,"ITAU",IF(AND(TRIM(UPPER($I4391))="CONTRATUAL",ISNUMBER(SEARCH("INDIVIDUAL",SUBSTITUTE(UPPER($D4391)," ","")))),"PREMIUM FREE",""))))</f>
        <v/>
      </c>
    </row>
    <row r="4392">
      <c r="AC4392">
        <f>IF($C4392="","",IF(COUNTIF('Códigos Santander (ref)'!$A$2:$A$79,$C4392)&gt;0,"SANTANDER",IF(COUNTIF('Códigos Itaú (ref)'!$A$2:$A$44,$C4392)&gt;0,"ITAU",IF(AND(TRIM(UPPER($I4392))="CONTRATUAL",ISNUMBER(SEARCH("INDIVIDUAL",SUBSTITUTE(UPPER($D4392)," ","")))),"PREMIUM FREE",""))))</f>
        <v/>
      </c>
    </row>
    <row r="4393">
      <c r="AC4393">
        <f>IF($C4393="","",IF(COUNTIF('Códigos Santander (ref)'!$A$2:$A$79,$C4393)&gt;0,"SANTANDER",IF(COUNTIF('Códigos Itaú (ref)'!$A$2:$A$44,$C4393)&gt;0,"ITAU",IF(AND(TRIM(UPPER($I4393))="CONTRATUAL",ISNUMBER(SEARCH("INDIVIDUAL",SUBSTITUTE(UPPER($D4393)," ","")))),"PREMIUM FREE",""))))</f>
        <v/>
      </c>
    </row>
    <row r="4394">
      <c r="AC4394">
        <f>IF($C4394="","",IF(COUNTIF('Códigos Santander (ref)'!$A$2:$A$79,$C4394)&gt;0,"SANTANDER",IF(COUNTIF('Códigos Itaú (ref)'!$A$2:$A$44,$C4394)&gt;0,"ITAU",IF(AND(TRIM(UPPER($I4394))="CONTRATUAL",ISNUMBER(SEARCH("INDIVIDUAL",SUBSTITUTE(UPPER($D4394)," ","")))),"PREMIUM FREE",""))))</f>
        <v/>
      </c>
    </row>
    <row r="4395">
      <c r="AC4395">
        <f>IF($C4395="","",IF(COUNTIF('Códigos Santander (ref)'!$A$2:$A$79,$C4395)&gt;0,"SANTANDER",IF(COUNTIF('Códigos Itaú (ref)'!$A$2:$A$44,$C4395)&gt;0,"ITAU",IF(AND(TRIM(UPPER($I4395))="CONTRATUAL",ISNUMBER(SEARCH("INDIVIDUAL",SUBSTITUTE(UPPER($D4395)," ","")))),"PREMIUM FREE",""))))</f>
        <v/>
      </c>
    </row>
    <row r="4396">
      <c r="AC4396">
        <f>IF($C4396="","",IF(COUNTIF('Códigos Santander (ref)'!$A$2:$A$79,$C4396)&gt;0,"SANTANDER",IF(COUNTIF('Códigos Itaú (ref)'!$A$2:$A$44,$C4396)&gt;0,"ITAU",IF(AND(TRIM(UPPER($I4396))="CONTRATUAL",ISNUMBER(SEARCH("INDIVIDUAL",SUBSTITUTE(UPPER($D4396)," ","")))),"PREMIUM FREE",""))))</f>
        <v/>
      </c>
    </row>
    <row r="4397">
      <c r="AC4397">
        <f>IF($C4397="","",IF(COUNTIF('Códigos Santander (ref)'!$A$2:$A$79,$C4397)&gt;0,"SANTANDER",IF(COUNTIF('Códigos Itaú (ref)'!$A$2:$A$44,$C4397)&gt;0,"ITAU",IF(AND(TRIM(UPPER($I4397))="CONTRATUAL",ISNUMBER(SEARCH("INDIVIDUAL",SUBSTITUTE(UPPER($D4397)," ","")))),"PREMIUM FREE",""))))</f>
        <v/>
      </c>
    </row>
    <row r="4398">
      <c r="AC4398">
        <f>IF($C4398="","",IF(COUNTIF('Códigos Santander (ref)'!$A$2:$A$79,$C4398)&gt;0,"SANTANDER",IF(COUNTIF('Códigos Itaú (ref)'!$A$2:$A$44,$C4398)&gt;0,"ITAU",IF(AND(TRIM(UPPER($I4398))="CONTRATUAL",ISNUMBER(SEARCH("INDIVIDUAL",SUBSTITUTE(UPPER($D4398)," ","")))),"PREMIUM FREE",""))))</f>
        <v/>
      </c>
    </row>
    <row r="4399">
      <c r="AC4399">
        <f>IF($C4399="","",IF(COUNTIF('Códigos Santander (ref)'!$A$2:$A$79,$C4399)&gt;0,"SANTANDER",IF(COUNTIF('Códigos Itaú (ref)'!$A$2:$A$44,$C4399)&gt;0,"ITAU",IF(AND(TRIM(UPPER($I4399))="CONTRATUAL",ISNUMBER(SEARCH("INDIVIDUAL",SUBSTITUTE(UPPER($D4399)," ","")))),"PREMIUM FREE",""))))</f>
        <v/>
      </c>
    </row>
    <row r="4400">
      <c r="AC4400">
        <f>IF($C4400="","",IF(COUNTIF('Códigos Santander (ref)'!$A$2:$A$79,$C4400)&gt;0,"SANTANDER",IF(COUNTIF('Códigos Itaú (ref)'!$A$2:$A$44,$C4400)&gt;0,"ITAU",IF(AND(TRIM(UPPER($I4400))="CONTRATUAL",ISNUMBER(SEARCH("INDIVIDUAL",SUBSTITUTE(UPPER($D4400)," ","")))),"PREMIUM FREE",""))))</f>
        <v/>
      </c>
    </row>
    <row r="4401">
      <c r="AC4401">
        <f>IF($C4401="","",IF(COUNTIF('Códigos Santander (ref)'!$A$2:$A$79,$C4401)&gt;0,"SANTANDER",IF(COUNTIF('Códigos Itaú (ref)'!$A$2:$A$44,$C4401)&gt;0,"ITAU",IF(AND(TRIM(UPPER($I4401))="CONTRATUAL",ISNUMBER(SEARCH("INDIVIDUAL",SUBSTITUTE(UPPER($D4401)," ","")))),"PREMIUM FREE",""))))</f>
        <v/>
      </c>
    </row>
    <row r="4402">
      <c r="AC4402">
        <f>IF($C4402="","",IF(COUNTIF('Códigos Santander (ref)'!$A$2:$A$79,$C4402)&gt;0,"SANTANDER",IF(COUNTIF('Códigos Itaú (ref)'!$A$2:$A$44,$C4402)&gt;0,"ITAU",IF(AND(TRIM(UPPER($I4402))="CONTRATUAL",ISNUMBER(SEARCH("INDIVIDUAL",SUBSTITUTE(UPPER($D4402)," ","")))),"PREMIUM FREE",""))))</f>
        <v/>
      </c>
    </row>
    <row r="4403">
      <c r="AC4403">
        <f>IF($C4403="","",IF(COUNTIF('Códigos Santander (ref)'!$A$2:$A$79,$C4403)&gt;0,"SANTANDER",IF(COUNTIF('Códigos Itaú (ref)'!$A$2:$A$44,$C4403)&gt;0,"ITAU",IF(AND(TRIM(UPPER($I4403))="CONTRATUAL",ISNUMBER(SEARCH("INDIVIDUAL",SUBSTITUTE(UPPER($D4403)," ","")))),"PREMIUM FREE",""))))</f>
        <v/>
      </c>
    </row>
    <row r="4404">
      <c r="AC4404">
        <f>IF($C4404="","",IF(COUNTIF('Códigos Santander (ref)'!$A$2:$A$79,$C4404)&gt;0,"SANTANDER",IF(COUNTIF('Códigos Itaú (ref)'!$A$2:$A$44,$C4404)&gt;0,"ITAU",IF(AND(TRIM(UPPER($I4404))="CONTRATUAL",ISNUMBER(SEARCH("INDIVIDUAL",SUBSTITUTE(UPPER($D4404)," ","")))),"PREMIUM FREE",""))))</f>
        <v/>
      </c>
    </row>
    <row r="4405">
      <c r="AC4405">
        <f>IF($C4405="","",IF(COUNTIF('Códigos Santander (ref)'!$A$2:$A$79,$C4405)&gt;0,"SANTANDER",IF(COUNTIF('Códigos Itaú (ref)'!$A$2:$A$44,$C4405)&gt;0,"ITAU",IF(AND(TRIM(UPPER($I4405))="CONTRATUAL",ISNUMBER(SEARCH("INDIVIDUAL",SUBSTITUTE(UPPER($D4405)," ","")))),"PREMIUM FREE",""))))</f>
        <v/>
      </c>
    </row>
    <row r="4406">
      <c r="AC4406">
        <f>IF($C4406="","",IF(COUNTIF('Códigos Santander (ref)'!$A$2:$A$79,$C4406)&gt;0,"SANTANDER",IF(COUNTIF('Códigos Itaú (ref)'!$A$2:$A$44,$C4406)&gt;0,"ITAU",IF(AND(TRIM(UPPER($I4406))="CONTRATUAL",ISNUMBER(SEARCH("INDIVIDUAL",SUBSTITUTE(UPPER($D4406)," ","")))),"PREMIUM FREE",""))))</f>
        <v/>
      </c>
    </row>
    <row r="4407">
      <c r="AC4407">
        <f>IF($C4407="","",IF(COUNTIF('Códigos Santander (ref)'!$A$2:$A$79,$C4407)&gt;0,"SANTANDER",IF(COUNTIF('Códigos Itaú (ref)'!$A$2:$A$44,$C4407)&gt;0,"ITAU",IF(AND(TRIM(UPPER($I4407))="CONTRATUAL",ISNUMBER(SEARCH("INDIVIDUAL",SUBSTITUTE(UPPER($D4407)," ","")))),"PREMIUM FREE",""))))</f>
        <v/>
      </c>
    </row>
    <row r="4408">
      <c r="AC4408">
        <f>IF($C4408="","",IF(COUNTIF('Códigos Santander (ref)'!$A$2:$A$79,$C4408)&gt;0,"SANTANDER",IF(COUNTIF('Códigos Itaú (ref)'!$A$2:$A$44,$C4408)&gt;0,"ITAU",IF(AND(TRIM(UPPER($I4408))="CONTRATUAL",ISNUMBER(SEARCH("INDIVIDUAL",SUBSTITUTE(UPPER($D4408)," ","")))),"PREMIUM FREE",""))))</f>
        <v/>
      </c>
    </row>
    <row r="4409">
      <c r="AC4409">
        <f>IF($C4409="","",IF(COUNTIF('Códigos Santander (ref)'!$A$2:$A$79,$C4409)&gt;0,"SANTANDER",IF(COUNTIF('Códigos Itaú (ref)'!$A$2:$A$44,$C4409)&gt;0,"ITAU",IF(AND(TRIM(UPPER($I4409))="CONTRATUAL",ISNUMBER(SEARCH("INDIVIDUAL",SUBSTITUTE(UPPER($D4409)," ","")))),"PREMIUM FREE",""))))</f>
        <v/>
      </c>
    </row>
    <row r="4410">
      <c r="AC4410">
        <f>IF($C4410="","",IF(COUNTIF('Códigos Santander (ref)'!$A$2:$A$79,$C4410)&gt;0,"SANTANDER",IF(COUNTIF('Códigos Itaú (ref)'!$A$2:$A$44,$C4410)&gt;0,"ITAU",IF(AND(TRIM(UPPER($I4410))="CONTRATUAL",ISNUMBER(SEARCH("INDIVIDUAL",SUBSTITUTE(UPPER($D4410)," ","")))),"PREMIUM FREE",""))))</f>
        <v/>
      </c>
    </row>
    <row r="4411">
      <c r="AC4411">
        <f>IF($C4411="","",IF(COUNTIF('Códigos Santander (ref)'!$A$2:$A$79,$C4411)&gt;0,"SANTANDER",IF(COUNTIF('Códigos Itaú (ref)'!$A$2:$A$44,$C4411)&gt;0,"ITAU",IF(AND(TRIM(UPPER($I4411))="CONTRATUAL",ISNUMBER(SEARCH("INDIVIDUAL",SUBSTITUTE(UPPER($D4411)," ","")))),"PREMIUM FREE",""))))</f>
        <v/>
      </c>
    </row>
    <row r="4412">
      <c r="AC4412">
        <f>IF($C4412="","",IF(COUNTIF('Códigos Santander (ref)'!$A$2:$A$79,$C4412)&gt;0,"SANTANDER",IF(COUNTIF('Códigos Itaú (ref)'!$A$2:$A$44,$C4412)&gt;0,"ITAU",IF(AND(TRIM(UPPER($I4412))="CONTRATUAL",ISNUMBER(SEARCH("INDIVIDUAL",SUBSTITUTE(UPPER($D4412)," ","")))),"PREMIUM FREE",""))))</f>
        <v/>
      </c>
    </row>
    <row r="4413">
      <c r="AC4413">
        <f>IF($C4413="","",IF(COUNTIF('Códigos Santander (ref)'!$A$2:$A$79,$C4413)&gt;0,"SANTANDER",IF(COUNTIF('Códigos Itaú (ref)'!$A$2:$A$44,$C4413)&gt;0,"ITAU",IF(AND(TRIM(UPPER($I4413))="CONTRATUAL",ISNUMBER(SEARCH("INDIVIDUAL",SUBSTITUTE(UPPER($D4413)," ","")))),"PREMIUM FREE",""))))</f>
        <v/>
      </c>
    </row>
    <row r="4414">
      <c r="AC4414">
        <f>IF($C4414="","",IF(COUNTIF('Códigos Santander (ref)'!$A$2:$A$79,$C4414)&gt;0,"SANTANDER",IF(COUNTIF('Códigos Itaú (ref)'!$A$2:$A$44,$C4414)&gt;0,"ITAU",IF(AND(TRIM(UPPER($I4414))="CONTRATUAL",ISNUMBER(SEARCH("INDIVIDUAL",SUBSTITUTE(UPPER($D4414)," ","")))),"PREMIUM FREE",""))))</f>
        <v/>
      </c>
    </row>
    <row r="4415">
      <c r="AC4415">
        <f>IF($C4415="","",IF(COUNTIF('Códigos Santander (ref)'!$A$2:$A$79,$C4415)&gt;0,"SANTANDER",IF(COUNTIF('Códigos Itaú (ref)'!$A$2:$A$44,$C4415)&gt;0,"ITAU",IF(AND(TRIM(UPPER($I4415))="CONTRATUAL",ISNUMBER(SEARCH("INDIVIDUAL",SUBSTITUTE(UPPER($D4415)," ","")))),"PREMIUM FREE",""))))</f>
        <v/>
      </c>
    </row>
    <row r="4416">
      <c r="AC4416">
        <f>IF($C4416="","",IF(COUNTIF('Códigos Santander (ref)'!$A$2:$A$79,$C4416)&gt;0,"SANTANDER",IF(COUNTIF('Códigos Itaú (ref)'!$A$2:$A$44,$C4416)&gt;0,"ITAU",IF(AND(TRIM(UPPER($I4416))="CONTRATUAL",ISNUMBER(SEARCH("INDIVIDUAL",SUBSTITUTE(UPPER($D4416)," ","")))),"PREMIUM FREE",""))))</f>
        <v/>
      </c>
    </row>
    <row r="4417">
      <c r="AC4417">
        <f>IF($C4417="","",IF(COUNTIF('Códigos Santander (ref)'!$A$2:$A$79,$C4417)&gt;0,"SANTANDER",IF(COUNTIF('Códigos Itaú (ref)'!$A$2:$A$44,$C4417)&gt;0,"ITAU",IF(AND(TRIM(UPPER($I4417))="CONTRATUAL",ISNUMBER(SEARCH("INDIVIDUAL",SUBSTITUTE(UPPER($D4417)," ","")))),"PREMIUM FREE",""))))</f>
        <v/>
      </c>
    </row>
    <row r="4418">
      <c r="AC4418">
        <f>IF($C4418="","",IF(COUNTIF('Códigos Santander (ref)'!$A$2:$A$79,$C4418)&gt;0,"SANTANDER",IF(COUNTIF('Códigos Itaú (ref)'!$A$2:$A$44,$C4418)&gt;0,"ITAU",IF(AND(TRIM(UPPER($I4418))="CONTRATUAL",ISNUMBER(SEARCH("INDIVIDUAL",SUBSTITUTE(UPPER($D4418)," ","")))),"PREMIUM FREE",""))))</f>
        <v/>
      </c>
    </row>
    <row r="4419">
      <c r="AC4419">
        <f>IF($C4419="","",IF(COUNTIF('Códigos Santander (ref)'!$A$2:$A$79,$C4419)&gt;0,"SANTANDER",IF(COUNTIF('Códigos Itaú (ref)'!$A$2:$A$44,$C4419)&gt;0,"ITAU",IF(AND(TRIM(UPPER($I4419))="CONTRATUAL",ISNUMBER(SEARCH("INDIVIDUAL",SUBSTITUTE(UPPER($D4419)," ","")))),"PREMIUM FREE",""))))</f>
        <v/>
      </c>
    </row>
    <row r="4420">
      <c r="AC4420">
        <f>IF($C4420="","",IF(COUNTIF('Códigos Santander (ref)'!$A$2:$A$79,$C4420)&gt;0,"SANTANDER",IF(COUNTIF('Códigos Itaú (ref)'!$A$2:$A$44,$C4420)&gt;0,"ITAU",IF(AND(TRIM(UPPER($I4420))="CONTRATUAL",ISNUMBER(SEARCH("INDIVIDUAL",SUBSTITUTE(UPPER($D4420)," ","")))),"PREMIUM FREE",""))))</f>
        <v/>
      </c>
    </row>
    <row r="4421">
      <c r="AC4421">
        <f>IF($C4421="","",IF(COUNTIF('Códigos Santander (ref)'!$A$2:$A$79,$C4421)&gt;0,"SANTANDER",IF(COUNTIF('Códigos Itaú (ref)'!$A$2:$A$44,$C4421)&gt;0,"ITAU",IF(AND(TRIM(UPPER($I4421))="CONTRATUAL",ISNUMBER(SEARCH("INDIVIDUAL",SUBSTITUTE(UPPER($D4421)," ","")))),"PREMIUM FREE",""))))</f>
        <v/>
      </c>
    </row>
    <row r="4422">
      <c r="AC4422">
        <f>IF($C4422="","",IF(COUNTIF('Códigos Santander (ref)'!$A$2:$A$79,$C4422)&gt;0,"SANTANDER",IF(COUNTIF('Códigos Itaú (ref)'!$A$2:$A$44,$C4422)&gt;0,"ITAU",IF(AND(TRIM(UPPER($I4422))="CONTRATUAL",ISNUMBER(SEARCH("INDIVIDUAL",SUBSTITUTE(UPPER($D4422)," ","")))),"PREMIUM FREE",""))))</f>
        <v/>
      </c>
    </row>
    <row r="4423">
      <c r="AC4423">
        <f>IF($C4423="","",IF(COUNTIF('Códigos Santander (ref)'!$A$2:$A$79,$C4423)&gt;0,"SANTANDER",IF(COUNTIF('Códigos Itaú (ref)'!$A$2:$A$44,$C4423)&gt;0,"ITAU",IF(AND(TRIM(UPPER($I4423))="CONTRATUAL",ISNUMBER(SEARCH("INDIVIDUAL",SUBSTITUTE(UPPER($D4423)," ","")))),"PREMIUM FREE",""))))</f>
        <v/>
      </c>
    </row>
    <row r="4424">
      <c r="AC4424">
        <f>IF($C4424="","",IF(COUNTIF('Códigos Santander (ref)'!$A$2:$A$79,$C4424)&gt;0,"SANTANDER",IF(COUNTIF('Códigos Itaú (ref)'!$A$2:$A$44,$C4424)&gt;0,"ITAU",IF(AND(TRIM(UPPER($I4424))="CONTRATUAL",ISNUMBER(SEARCH("INDIVIDUAL",SUBSTITUTE(UPPER($D4424)," ","")))),"PREMIUM FREE",""))))</f>
        <v/>
      </c>
    </row>
    <row r="4425">
      <c r="AC4425">
        <f>IF($C4425="","",IF(COUNTIF('Códigos Santander (ref)'!$A$2:$A$79,$C4425)&gt;0,"SANTANDER",IF(COUNTIF('Códigos Itaú (ref)'!$A$2:$A$44,$C4425)&gt;0,"ITAU",IF(AND(TRIM(UPPER($I4425))="CONTRATUAL",ISNUMBER(SEARCH("INDIVIDUAL",SUBSTITUTE(UPPER($D4425)," ","")))),"PREMIUM FREE",""))))</f>
        <v/>
      </c>
    </row>
    <row r="4426">
      <c r="AC4426">
        <f>IF($C4426="","",IF(COUNTIF('Códigos Santander (ref)'!$A$2:$A$79,$C4426)&gt;0,"SANTANDER",IF(COUNTIF('Códigos Itaú (ref)'!$A$2:$A$44,$C4426)&gt;0,"ITAU",IF(AND(TRIM(UPPER($I4426))="CONTRATUAL",ISNUMBER(SEARCH("INDIVIDUAL",SUBSTITUTE(UPPER($D4426)," ","")))),"PREMIUM FREE",""))))</f>
        <v/>
      </c>
    </row>
    <row r="4427">
      <c r="AC4427">
        <f>IF($C4427="","",IF(COUNTIF('Códigos Santander (ref)'!$A$2:$A$79,$C4427)&gt;0,"SANTANDER",IF(COUNTIF('Códigos Itaú (ref)'!$A$2:$A$44,$C4427)&gt;0,"ITAU",IF(AND(TRIM(UPPER($I4427))="CONTRATUAL",ISNUMBER(SEARCH("INDIVIDUAL",SUBSTITUTE(UPPER($D4427)," ","")))),"PREMIUM FREE",""))))</f>
        <v/>
      </c>
    </row>
    <row r="4428">
      <c r="AC4428">
        <f>IF($C4428="","",IF(COUNTIF('Códigos Santander (ref)'!$A$2:$A$79,$C4428)&gt;0,"SANTANDER",IF(COUNTIF('Códigos Itaú (ref)'!$A$2:$A$44,$C4428)&gt;0,"ITAU",IF(AND(TRIM(UPPER($I4428))="CONTRATUAL",ISNUMBER(SEARCH("INDIVIDUAL",SUBSTITUTE(UPPER($D4428)," ","")))),"PREMIUM FREE",""))))</f>
        <v/>
      </c>
    </row>
    <row r="4429">
      <c r="AC4429">
        <f>IF($C4429="","",IF(COUNTIF('Códigos Santander (ref)'!$A$2:$A$79,$C4429)&gt;0,"SANTANDER",IF(COUNTIF('Códigos Itaú (ref)'!$A$2:$A$44,$C4429)&gt;0,"ITAU",IF(AND(TRIM(UPPER($I4429))="CONTRATUAL",ISNUMBER(SEARCH("INDIVIDUAL",SUBSTITUTE(UPPER($D4429)," ","")))),"PREMIUM FREE",""))))</f>
        <v/>
      </c>
    </row>
    <row r="4430">
      <c r="AC4430">
        <f>IF($C4430="","",IF(COUNTIF('Códigos Santander (ref)'!$A$2:$A$79,$C4430)&gt;0,"SANTANDER",IF(COUNTIF('Códigos Itaú (ref)'!$A$2:$A$44,$C4430)&gt;0,"ITAU",IF(AND(TRIM(UPPER($I4430))="CONTRATUAL",ISNUMBER(SEARCH("INDIVIDUAL",SUBSTITUTE(UPPER($D4430)," ","")))),"PREMIUM FREE",""))))</f>
        <v/>
      </c>
    </row>
    <row r="4431">
      <c r="AC4431">
        <f>IF($C4431="","",IF(COUNTIF('Códigos Santander (ref)'!$A$2:$A$79,$C4431)&gt;0,"SANTANDER",IF(COUNTIF('Códigos Itaú (ref)'!$A$2:$A$44,$C4431)&gt;0,"ITAU",IF(AND(TRIM(UPPER($I4431))="CONTRATUAL",ISNUMBER(SEARCH("INDIVIDUAL",SUBSTITUTE(UPPER($D4431)," ","")))),"PREMIUM FREE",""))))</f>
        <v/>
      </c>
    </row>
    <row r="4432">
      <c r="AC4432">
        <f>IF($C4432="","",IF(COUNTIF('Códigos Santander (ref)'!$A$2:$A$79,$C4432)&gt;0,"SANTANDER",IF(COUNTIF('Códigos Itaú (ref)'!$A$2:$A$44,$C4432)&gt;0,"ITAU",IF(AND(TRIM(UPPER($I4432))="CONTRATUAL",ISNUMBER(SEARCH("INDIVIDUAL",SUBSTITUTE(UPPER($D4432)," ","")))),"PREMIUM FREE",""))))</f>
        <v/>
      </c>
    </row>
    <row r="4433">
      <c r="AC4433">
        <f>IF($C4433="","",IF(COUNTIF('Códigos Santander (ref)'!$A$2:$A$79,$C4433)&gt;0,"SANTANDER",IF(COUNTIF('Códigos Itaú (ref)'!$A$2:$A$44,$C4433)&gt;0,"ITAU",IF(AND(TRIM(UPPER($I4433))="CONTRATUAL",ISNUMBER(SEARCH("INDIVIDUAL",SUBSTITUTE(UPPER($D4433)," ","")))),"PREMIUM FREE",""))))</f>
        <v/>
      </c>
    </row>
    <row r="4434">
      <c r="AC4434">
        <f>IF($C4434="","",IF(COUNTIF('Códigos Santander (ref)'!$A$2:$A$79,$C4434)&gt;0,"SANTANDER",IF(COUNTIF('Códigos Itaú (ref)'!$A$2:$A$44,$C4434)&gt;0,"ITAU",IF(AND(TRIM(UPPER($I4434))="CONTRATUAL",ISNUMBER(SEARCH("INDIVIDUAL",SUBSTITUTE(UPPER($D4434)," ","")))),"PREMIUM FREE",""))))</f>
        <v/>
      </c>
    </row>
    <row r="4435">
      <c r="AC4435">
        <f>IF($C4435="","",IF(COUNTIF('Códigos Santander (ref)'!$A$2:$A$79,$C4435)&gt;0,"SANTANDER",IF(COUNTIF('Códigos Itaú (ref)'!$A$2:$A$44,$C4435)&gt;0,"ITAU",IF(AND(TRIM(UPPER($I4435))="CONTRATUAL",ISNUMBER(SEARCH("INDIVIDUAL",SUBSTITUTE(UPPER($D4435)," ","")))),"PREMIUM FREE",""))))</f>
        <v/>
      </c>
    </row>
    <row r="4436">
      <c r="AC4436">
        <f>IF($C4436="","",IF(COUNTIF('Códigos Santander (ref)'!$A$2:$A$79,$C4436)&gt;0,"SANTANDER",IF(COUNTIF('Códigos Itaú (ref)'!$A$2:$A$44,$C4436)&gt;0,"ITAU",IF(AND(TRIM(UPPER($I4436))="CONTRATUAL",ISNUMBER(SEARCH("INDIVIDUAL",SUBSTITUTE(UPPER($D4436)," ","")))),"PREMIUM FREE",""))))</f>
        <v/>
      </c>
    </row>
    <row r="4437">
      <c r="AC4437">
        <f>IF($C4437="","",IF(COUNTIF('Códigos Santander (ref)'!$A$2:$A$79,$C4437)&gt;0,"SANTANDER",IF(COUNTIF('Códigos Itaú (ref)'!$A$2:$A$44,$C4437)&gt;0,"ITAU",IF(AND(TRIM(UPPER($I4437))="CONTRATUAL",ISNUMBER(SEARCH("INDIVIDUAL",SUBSTITUTE(UPPER($D4437)," ","")))),"PREMIUM FREE",""))))</f>
        <v/>
      </c>
    </row>
    <row r="4438">
      <c r="AC4438">
        <f>IF($C4438="","",IF(COUNTIF('Códigos Santander (ref)'!$A$2:$A$79,$C4438)&gt;0,"SANTANDER",IF(COUNTIF('Códigos Itaú (ref)'!$A$2:$A$44,$C4438)&gt;0,"ITAU",IF(AND(TRIM(UPPER($I4438))="CONTRATUAL",ISNUMBER(SEARCH("INDIVIDUAL",SUBSTITUTE(UPPER($D4438)," ","")))),"PREMIUM FREE",""))))</f>
        <v/>
      </c>
    </row>
    <row r="4439">
      <c r="AC4439">
        <f>IF($C4439="","",IF(COUNTIF('Códigos Santander (ref)'!$A$2:$A$79,$C4439)&gt;0,"SANTANDER",IF(COUNTIF('Códigos Itaú (ref)'!$A$2:$A$44,$C4439)&gt;0,"ITAU",IF(AND(TRIM(UPPER($I4439))="CONTRATUAL",ISNUMBER(SEARCH("INDIVIDUAL",SUBSTITUTE(UPPER($D4439)," ","")))),"PREMIUM FREE",""))))</f>
        <v/>
      </c>
    </row>
    <row r="4440">
      <c r="AC4440">
        <f>IF($C4440="","",IF(COUNTIF('Códigos Santander (ref)'!$A$2:$A$79,$C4440)&gt;0,"SANTANDER",IF(COUNTIF('Códigos Itaú (ref)'!$A$2:$A$44,$C4440)&gt;0,"ITAU",IF(AND(TRIM(UPPER($I4440))="CONTRATUAL",ISNUMBER(SEARCH("INDIVIDUAL",SUBSTITUTE(UPPER($D4440)," ","")))),"PREMIUM FREE",""))))</f>
        <v/>
      </c>
    </row>
    <row r="4441">
      <c r="AC4441">
        <f>IF($C4441="","",IF(COUNTIF('Códigos Santander (ref)'!$A$2:$A$79,$C4441)&gt;0,"SANTANDER",IF(COUNTIF('Códigos Itaú (ref)'!$A$2:$A$44,$C4441)&gt;0,"ITAU",IF(AND(TRIM(UPPER($I4441))="CONTRATUAL",ISNUMBER(SEARCH("INDIVIDUAL",SUBSTITUTE(UPPER($D4441)," ","")))),"PREMIUM FREE",""))))</f>
        <v/>
      </c>
    </row>
    <row r="4442">
      <c r="AC4442">
        <f>IF($C4442="","",IF(COUNTIF('Códigos Santander (ref)'!$A$2:$A$79,$C4442)&gt;0,"SANTANDER",IF(COUNTIF('Códigos Itaú (ref)'!$A$2:$A$44,$C4442)&gt;0,"ITAU",IF(AND(TRIM(UPPER($I4442))="CONTRATUAL",ISNUMBER(SEARCH("INDIVIDUAL",SUBSTITUTE(UPPER($D4442)," ","")))),"PREMIUM FREE",""))))</f>
        <v/>
      </c>
    </row>
    <row r="4443">
      <c r="AC4443">
        <f>IF($C4443="","",IF(COUNTIF('Códigos Santander (ref)'!$A$2:$A$79,$C4443)&gt;0,"SANTANDER",IF(COUNTIF('Códigos Itaú (ref)'!$A$2:$A$44,$C4443)&gt;0,"ITAU",IF(AND(TRIM(UPPER($I4443))="CONTRATUAL",ISNUMBER(SEARCH("INDIVIDUAL",SUBSTITUTE(UPPER($D4443)," ","")))),"PREMIUM FREE",""))))</f>
        <v/>
      </c>
    </row>
    <row r="4444">
      <c r="AC4444">
        <f>IF($C4444="","",IF(COUNTIF('Códigos Santander (ref)'!$A$2:$A$79,$C4444)&gt;0,"SANTANDER",IF(COUNTIF('Códigos Itaú (ref)'!$A$2:$A$44,$C4444)&gt;0,"ITAU",IF(AND(TRIM(UPPER($I4444))="CONTRATUAL",ISNUMBER(SEARCH("INDIVIDUAL",SUBSTITUTE(UPPER($D4444)," ","")))),"PREMIUM FREE",""))))</f>
        <v/>
      </c>
    </row>
    <row r="4445">
      <c r="AC4445">
        <f>IF($C4445="","",IF(COUNTIF('Códigos Santander (ref)'!$A$2:$A$79,$C4445)&gt;0,"SANTANDER",IF(COUNTIF('Códigos Itaú (ref)'!$A$2:$A$44,$C4445)&gt;0,"ITAU",IF(AND(TRIM(UPPER($I4445))="CONTRATUAL",ISNUMBER(SEARCH("INDIVIDUAL",SUBSTITUTE(UPPER($D4445)," ","")))),"PREMIUM FREE",""))))</f>
        <v/>
      </c>
    </row>
    <row r="4446">
      <c r="AC4446">
        <f>IF($C4446="","",IF(COUNTIF('Códigos Santander (ref)'!$A$2:$A$79,$C4446)&gt;0,"SANTANDER",IF(COUNTIF('Códigos Itaú (ref)'!$A$2:$A$44,$C4446)&gt;0,"ITAU",IF(AND(TRIM(UPPER($I4446))="CONTRATUAL",ISNUMBER(SEARCH("INDIVIDUAL",SUBSTITUTE(UPPER($D4446)," ","")))),"PREMIUM FREE",""))))</f>
        <v/>
      </c>
    </row>
    <row r="4447">
      <c r="AC4447">
        <f>IF($C4447="","",IF(COUNTIF('Códigos Santander (ref)'!$A$2:$A$79,$C4447)&gt;0,"SANTANDER",IF(COUNTIF('Códigos Itaú (ref)'!$A$2:$A$44,$C4447)&gt;0,"ITAU",IF(AND(TRIM(UPPER($I4447))="CONTRATUAL",ISNUMBER(SEARCH("INDIVIDUAL",SUBSTITUTE(UPPER($D4447)," ","")))),"PREMIUM FREE",""))))</f>
        <v/>
      </c>
    </row>
    <row r="4448">
      <c r="AC4448">
        <f>IF($C4448="","",IF(COUNTIF('Códigos Santander (ref)'!$A$2:$A$79,$C4448)&gt;0,"SANTANDER",IF(COUNTIF('Códigos Itaú (ref)'!$A$2:$A$44,$C4448)&gt;0,"ITAU",IF(AND(TRIM(UPPER($I4448))="CONTRATUAL",ISNUMBER(SEARCH("INDIVIDUAL",SUBSTITUTE(UPPER($D4448)," ","")))),"PREMIUM FREE",""))))</f>
        <v/>
      </c>
    </row>
    <row r="4449">
      <c r="AC4449">
        <f>IF($C4449="","",IF(COUNTIF('Códigos Santander (ref)'!$A$2:$A$79,$C4449)&gt;0,"SANTANDER",IF(COUNTIF('Códigos Itaú (ref)'!$A$2:$A$44,$C4449)&gt;0,"ITAU",IF(AND(TRIM(UPPER($I4449))="CONTRATUAL",ISNUMBER(SEARCH("INDIVIDUAL",SUBSTITUTE(UPPER($D4449)," ","")))),"PREMIUM FREE",""))))</f>
        <v/>
      </c>
    </row>
    <row r="4450">
      <c r="AC4450">
        <f>IF($C4450="","",IF(COUNTIF('Códigos Santander (ref)'!$A$2:$A$79,$C4450)&gt;0,"SANTANDER",IF(COUNTIF('Códigos Itaú (ref)'!$A$2:$A$44,$C4450)&gt;0,"ITAU",IF(AND(TRIM(UPPER($I4450))="CONTRATUAL",ISNUMBER(SEARCH("INDIVIDUAL",SUBSTITUTE(UPPER($D4450)," ","")))),"PREMIUM FREE",""))))</f>
        <v/>
      </c>
    </row>
    <row r="4451">
      <c r="AC4451">
        <f>IF($C4451="","",IF(COUNTIF('Códigos Santander (ref)'!$A$2:$A$79,$C4451)&gt;0,"SANTANDER",IF(COUNTIF('Códigos Itaú (ref)'!$A$2:$A$44,$C4451)&gt;0,"ITAU",IF(AND(TRIM(UPPER($I4451))="CONTRATUAL",ISNUMBER(SEARCH("INDIVIDUAL",SUBSTITUTE(UPPER($D4451)," ","")))),"PREMIUM FREE",""))))</f>
        <v/>
      </c>
    </row>
    <row r="4452">
      <c r="AC4452">
        <f>IF($C4452="","",IF(COUNTIF('Códigos Santander (ref)'!$A$2:$A$79,$C4452)&gt;0,"SANTANDER",IF(COUNTIF('Códigos Itaú (ref)'!$A$2:$A$44,$C4452)&gt;0,"ITAU",IF(AND(TRIM(UPPER($I4452))="CONTRATUAL",ISNUMBER(SEARCH("INDIVIDUAL",SUBSTITUTE(UPPER($D4452)," ","")))),"PREMIUM FREE",""))))</f>
        <v/>
      </c>
    </row>
    <row r="4453">
      <c r="AC4453">
        <f>IF($C4453="","",IF(COUNTIF('Códigos Santander (ref)'!$A$2:$A$79,$C4453)&gt;0,"SANTANDER",IF(COUNTIF('Códigos Itaú (ref)'!$A$2:$A$44,$C4453)&gt;0,"ITAU",IF(AND(TRIM(UPPER($I4453))="CONTRATUAL",ISNUMBER(SEARCH("INDIVIDUAL",SUBSTITUTE(UPPER($D4453)," ","")))),"PREMIUM FREE",""))))</f>
        <v/>
      </c>
    </row>
    <row r="4454">
      <c r="AC4454">
        <f>IF($C4454="","",IF(COUNTIF('Códigos Santander (ref)'!$A$2:$A$79,$C4454)&gt;0,"SANTANDER",IF(COUNTIF('Códigos Itaú (ref)'!$A$2:$A$44,$C4454)&gt;0,"ITAU",IF(AND(TRIM(UPPER($I4454))="CONTRATUAL",ISNUMBER(SEARCH("INDIVIDUAL",SUBSTITUTE(UPPER($D4454)," ","")))),"PREMIUM FREE",""))))</f>
        <v/>
      </c>
    </row>
    <row r="4455">
      <c r="AC4455">
        <f>IF($C4455="","",IF(COUNTIF('Códigos Santander (ref)'!$A$2:$A$79,$C4455)&gt;0,"SANTANDER",IF(COUNTIF('Códigos Itaú (ref)'!$A$2:$A$44,$C4455)&gt;0,"ITAU",IF(AND(TRIM(UPPER($I4455))="CONTRATUAL",ISNUMBER(SEARCH("INDIVIDUAL",SUBSTITUTE(UPPER($D4455)," ","")))),"PREMIUM FREE",""))))</f>
        <v/>
      </c>
    </row>
    <row r="4456">
      <c r="AC4456">
        <f>IF($C4456="","",IF(COUNTIF('Códigos Santander (ref)'!$A$2:$A$79,$C4456)&gt;0,"SANTANDER",IF(COUNTIF('Códigos Itaú (ref)'!$A$2:$A$44,$C4456)&gt;0,"ITAU",IF(AND(TRIM(UPPER($I4456))="CONTRATUAL",ISNUMBER(SEARCH("INDIVIDUAL",SUBSTITUTE(UPPER($D4456)," ","")))),"PREMIUM FREE",""))))</f>
        <v/>
      </c>
    </row>
    <row r="4457">
      <c r="AC4457">
        <f>IF($C4457="","",IF(COUNTIF('Códigos Santander (ref)'!$A$2:$A$79,$C4457)&gt;0,"SANTANDER",IF(COUNTIF('Códigos Itaú (ref)'!$A$2:$A$44,$C4457)&gt;0,"ITAU",IF(AND(TRIM(UPPER($I4457))="CONTRATUAL",ISNUMBER(SEARCH("INDIVIDUAL",SUBSTITUTE(UPPER($D4457)," ","")))),"PREMIUM FREE",""))))</f>
        <v/>
      </c>
    </row>
    <row r="4458">
      <c r="AC4458">
        <f>IF($C4458="","",IF(COUNTIF('Códigos Santander (ref)'!$A$2:$A$79,$C4458)&gt;0,"SANTANDER",IF(COUNTIF('Códigos Itaú (ref)'!$A$2:$A$44,$C4458)&gt;0,"ITAU",IF(AND(TRIM(UPPER($I4458))="CONTRATUAL",ISNUMBER(SEARCH("INDIVIDUAL",SUBSTITUTE(UPPER($D4458)," ","")))),"PREMIUM FREE",""))))</f>
        <v/>
      </c>
    </row>
    <row r="4459">
      <c r="AC4459">
        <f>IF($C4459="","",IF(COUNTIF('Códigos Santander (ref)'!$A$2:$A$79,$C4459)&gt;0,"SANTANDER",IF(COUNTIF('Códigos Itaú (ref)'!$A$2:$A$44,$C4459)&gt;0,"ITAU",IF(AND(TRIM(UPPER($I4459))="CONTRATUAL",ISNUMBER(SEARCH("INDIVIDUAL",SUBSTITUTE(UPPER($D4459)," ","")))),"PREMIUM FREE",""))))</f>
        <v/>
      </c>
    </row>
    <row r="4460">
      <c r="AC4460">
        <f>IF($C4460="","",IF(COUNTIF('Códigos Santander (ref)'!$A$2:$A$79,$C4460)&gt;0,"SANTANDER",IF(COUNTIF('Códigos Itaú (ref)'!$A$2:$A$44,$C4460)&gt;0,"ITAU",IF(AND(TRIM(UPPER($I4460))="CONTRATUAL",ISNUMBER(SEARCH("INDIVIDUAL",SUBSTITUTE(UPPER($D4460)," ","")))),"PREMIUM FREE",""))))</f>
        <v/>
      </c>
    </row>
    <row r="4461">
      <c r="AC4461">
        <f>IF($C4461="","",IF(COUNTIF('Códigos Santander (ref)'!$A$2:$A$79,$C4461)&gt;0,"SANTANDER",IF(COUNTIF('Códigos Itaú (ref)'!$A$2:$A$44,$C4461)&gt;0,"ITAU",IF(AND(TRIM(UPPER($I4461))="CONTRATUAL",ISNUMBER(SEARCH("INDIVIDUAL",SUBSTITUTE(UPPER($D4461)," ","")))),"PREMIUM FREE",""))))</f>
        <v/>
      </c>
    </row>
    <row r="4462">
      <c r="AC4462">
        <f>IF($C4462="","",IF(COUNTIF('Códigos Santander (ref)'!$A$2:$A$79,$C4462)&gt;0,"SANTANDER",IF(COUNTIF('Códigos Itaú (ref)'!$A$2:$A$44,$C4462)&gt;0,"ITAU",IF(AND(TRIM(UPPER($I4462))="CONTRATUAL",ISNUMBER(SEARCH("INDIVIDUAL",SUBSTITUTE(UPPER($D4462)," ","")))),"PREMIUM FREE",""))))</f>
        <v/>
      </c>
    </row>
    <row r="4463">
      <c r="AC4463">
        <f>IF($C4463="","",IF(COUNTIF('Códigos Santander (ref)'!$A$2:$A$79,$C4463)&gt;0,"SANTANDER",IF(COUNTIF('Códigos Itaú (ref)'!$A$2:$A$44,$C4463)&gt;0,"ITAU",IF(AND(TRIM(UPPER($I4463))="CONTRATUAL",ISNUMBER(SEARCH("INDIVIDUAL",SUBSTITUTE(UPPER($D4463)," ","")))),"PREMIUM FREE",""))))</f>
        <v/>
      </c>
    </row>
    <row r="4464">
      <c r="AC4464">
        <f>IF($C4464="","",IF(COUNTIF('Códigos Santander (ref)'!$A$2:$A$79,$C4464)&gt;0,"SANTANDER",IF(COUNTIF('Códigos Itaú (ref)'!$A$2:$A$44,$C4464)&gt;0,"ITAU",IF(AND(TRIM(UPPER($I4464))="CONTRATUAL",ISNUMBER(SEARCH("INDIVIDUAL",SUBSTITUTE(UPPER($D4464)," ","")))),"PREMIUM FREE",""))))</f>
        <v/>
      </c>
    </row>
    <row r="4465">
      <c r="AC4465">
        <f>IF($C4465="","",IF(COUNTIF('Códigos Santander (ref)'!$A$2:$A$79,$C4465)&gt;0,"SANTANDER",IF(COUNTIF('Códigos Itaú (ref)'!$A$2:$A$44,$C4465)&gt;0,"ITAU",IF(AND(TRIM(UPPER($I4465))="CONTRATUAL",ISNUMBER(SEARCH("INDIVIDUAL",SUBSTITUTE(UPPER($D4465)," ","")))),"PREMIUM FREE",""))))</f>
        <v/>
      </c>
    </row>
    <row r="4466">
      <c r="AC4466">
        <f>IF($C4466="","",IF(COUNTIF('Códigos Santander (ref)'!$A$2:$A$79,$C4466)&gt;0,"SANTANDER",IF(COUNTIF('Códigos Itaú (ref)'!$A$2:$A$44,$C4466)&gt;0,"ITAU",IF(AND(TRIM(UPPER($I4466))="CONTRATUAL",ISNUMBER(SEARCH("INDIVIDUAL",SUBSTITUTE(UPPER($D4466)," ","")))),"PREMIUM FREE",""))))</f>
        <v/>
      </c>
    </row>
    <row r="4467">
      <c r="AC4467">
        <f>IF($C4467="","",IF(COUNTIF('Códigos Santander (ref)'!$A$2:$A$79,$C4467)&gt;0,"SANTANDER",IF(COUNTIF('Códigos Itaú (ref)'!$A$2:$A$44,$C4467)&gt;0,"ITAU",IF(AND(TRIM(UPPER($I4467))="CONTRATUAL",ISNUMBER(SEARCH("INDIVIDUAL",SUBSTITUTE(UPPER($D4467)," ","")))),"PREMIUM FREE",""))))</f>
        <v/>
      </c>
    </row>
    <row r="4468">
      <c r="AC4468">
        <f>IF($C4468="","",IF(COUNTIF('Códigos Santander (ref)'!$A$2:$A$79,$C4468)&gt;0,"SANTANDER",IF(COUNTIF('Códigos Itaú (ref)'!$A$2:$A$44,$C4468)&gt;0,"ITAU",IF(AND(TRIM(UPPER($I4468))="CONTRATUAL",ISNUMBER(SEARCH("INDIVIDUAL",SUBSTITUTE(UPPER($D4468)," ","")))),"PREMIUM FREE",""))))</f>
        <v/>
      </c>
    </row>
    <row r="4469">
      <c r="AC4469">
        <f>IF($C4469="","",IF(COUNTIF('Códigos Santander (ref)'!$A$2:$A$79,$C4469)&gt;0,"SANTANDER",IF(COUNTIF('Códigos Itaú (ref)'!$A$2:$A$44,$C4469)&gt;0,"ITAU",IF(AND(TRIM(UPPER($I4469))="CONTRATUAL",ISNUMBER(SEARCH("INDIVIDUAL",SUBSTITUTE(UPPER($D4469)," ","")))),"PREMIUM FREE",""))))</f>
        <v/>
      </c>
    </row>
    <row r="4470">
      <c r="AC4470">
        <f>IF($C4470="","",IF(COUNTIF('Códigos Santander (ref)'!$A$2:$A$79,$C4470)&gt;0,"SANTANDER",IF(COUNTIF('Códigos Itaú (ref)'!$A$2:$A$44,$C4470)&gt;0,"ITAU",IF(AND(TRIM(UPPER($I4470))="CONTRATUAL",ISNUMBER(SEARCH("INDIVIDUAL",SUBSTITUTE(UPPER($D4470)," ","")))),"PREMIUM FREE",""))))</f>
        <v/>
      </c>
    </row>
    <row r="4471">
      <c r="AC4471">
        <f>IF($C4471="","",IF(COUNTIF('Códigos Santander (ref)'!$A$2:$A$79,$C4471)&gt;0,"SANTANDER",IF(COUNTIF('Códigos Itaú (ref)'!$A$2:$A$44,$C4471)&gt;0,"ITAU",IF(AND(TRIM(UPPER($I4471))="CONTRATUAL",ISNUMBER(SEARCH("INDIVIDUAL",SUBSTITUTE(UPPER($D4471)," ","")))),"PREMIUM FREE",""))))</f>
        <v/>
      </c>
    </row>
    <row r="4472">
      <c r="AC4472">
        <f>IF($C4472="","",IF(COUNTIF('Códigos Santander (ref)'!$A$2:$A$79,$C4472)&gt;0,"SANTANDER",IF(COUNTIF('Códigos Itaú (ref)'!$A$2:$A$44,$C4472)&gt;0,"ITAU",IF(AND(TRIM(UPPER($I4472))="CONTRATUAL",ISNUMBER(SEARCH("INDIVIDUAL",SUBSTITUTE(UPPER($D4472)," ","")))),"PREMIUM FREE",""))))</f>
        <v/>
      </c>
    </row>
    <row r="4473">
      <c r="AC4473">
        <f>IF($C4473="","",IF(COUNTIF('Códigos Santander (ref)'!$A$2:$A$79,$C4473)&gt;0,"SANTANDER",IF(COUNTIF('Códigos Itaú (ref)'!$A$2:$A$44,$C4473)&gt;0,"ITAU",IF(AND(TRIM(UPPER($I4473))="CONTRATUAL",ISNUMBER(SEARCH("INDIVIDUAL",SUBSTITUTE(UPPER($D4473)," ","")))),"PREMIUM FREE",""))))</f>
        <v/>
      </c>
    </row>
    <row r="4474">
      <c r="AC4474">
        <f>IF($C4474="","",IF(COUNTIF('Códigos Santander (ref)'!$A$2:$A$79,$C4474)&gt;0,"SANTANDER",IF(COUNTIF('Códigos Itaú (ref)'!$A$2:$A$44,$C4474)&gt;0,"ITAU",IF(AND(TRIM(UPPER($I4474))="CONTRATUAL",ISNUMBER(SEARCH("INDIVIDUAL",SUBSTITUTE(UPPER($D4474)," ","")))),"PREMIUM FREE",""))))</f>
        <v/>
      </c>
    </row>
    <row r="4475">
      <c r="AC4475">
        <f>IF($C4475="","",IF(COUNTIF('Códigos Santander (ref)'!$A$2:$A$79,$C4475)&gt;0,"SANTANDER",IF(COUNTIF('Códigos Itaú (ref)'!$A$2:$A$44,$C4475)&gt;0,"ITAU",IF(AND(TRIM(UPPER($I4475))="CONTRATUAL",ISNUMBER(SEARCH("INDIVIDUAL",SUBSTITUTE(UPPER($D4475)," ","")))),"PREMIUM FREE",""))))</f>
        <v/>
      </c>
    </row>
    <row r="4476">
      <c r="AC4476">
        <f>IF($C4476="","",IF(COUNTIF('Códigos Santander (ref)'!$A$2:$A$79,$C4476)&gt;0,"SANTANDER",IF(COUNTIF('Códigos Itaú (ref)'!$A$2:$A$44,$C4476)&gt;0,"ITAU",IF(AND(TRIM(UPPER($I4476))="CONTRATUAL",ISNUMBER(SEARCH("INDIVIDUAL",SUBSTITUTE(UPPER($D4476)," ","")))),"PREMIUM FREE",""))))</f>
        <v/>
      </c>
    </row>
    <row r="4477">
      <c r="AC4477">
        <f>IF($C4477="","",IF(COUNTIF('Códigos Santander (ref)'!$A$2:$A$79,$C4477)&gt;0,"SANTANDER",IF(COUNTIF('Códigos Itaú (ref)'!$A$2:$A$44,$C4477)&gt;0,"ITAU",IF(AND(TRIM(UPPER($I4477))="CONTRATUAL",ISNUMBER(SEARCH("INDIVIDUAL",SUBSTITUTE(UPPER($D4477)," ","")))),"PREMIUM FREE",""))))</f>
        <v/>
      </c>
    </row>
    <row r="4478">
      <c r="AC4478">
        <f>IF($C4478="","",IF(COUNTIF('Códigos Santander (ref)'!$A$2:$A$79,$C4478)&gt;0,"SANTANDER",IF(COUNTIF('Códigos Itaú (ref)'!$A$2:$A$44,$C4478)&gt;0,"ITAU",IF(AND(TRIM(UPPER($I4478))="CONTRATUAL",ISNUMBER(SEARCH("INDIVIDUAL",SUBSTITUTE(UPPER($D4478)," ","")))),"PREMIUM FREE",""))))</f>
        <v/>
      </c>
    </row>
    <row r="4479">
      <c r="AC4479">
        <f>IF($C4479="","",IF(COUNTIF('Códigos Santander (ref)'!$A$2:$A$79,$C4479)&gt;0,"SANTANDER",IF(COUNTIF('Códigos Itaú (ref)'!$A$2:$A$44,$C4479)&gt;0,"ITAU",IF(AND(TRIM(UPPER($I4479))="CONTRATUAL",ISNUMBER(SEARCH("INDIVIDUAL",SUBSTITUTE(UPPER($D4479)," ","")))),"PREMIUM FREE",""))))</f>
        <v/>
      </c>
    </row>
    <row r="4480">
      <c r="AC4480">
        <f>IF($C4480="","",IF(COUNTIF('Códigos Santander (ref)'!$A$2:$A$79,$C4480)&gt;0,"SANTANDER",IF(COUNTIF('Códigos Itaú (ref)'!$A$2:$A$44,$C4480)&gt;0,"ITAU",IF(AND(TRIM(UPPER($I4480))="CONTRATUAL",ISNUMBER(SEARCH("INDIVIDUAL",SUBSTITUTE(UPPER($D4480)," ","")))),"PREMIUM FREE",""))))</f>
        <v/>
      </c>
    </row>
    <row r="4481">
      <c r="AC4481">
        <f>IF($C4481="","",IF(COUNTIF('Códigos Santander (ref)'!$A$2:$A$79,$C4481)&gt;0,"SANTANDER",IF(COUNTIF('Códigos Itaú (ref)'!$A$2:$A$44,$C4481)&gt;0,"ITAU",IF(AND(TRIM(UPPER($I4481))="CONTRATUAL",ISNUMBER(SEARCH("INDIVIDUAL",SUBSTITUTE(UPPER($D4481)," ","")))),"PREMIUM FREE",""))))</f>
        <v/>
      </c>
    </row>
    <row r="4482">
      <c r="AC4482">
        <f>IF($C4482="","",IF(COUNTIF('Códigos Santander (ref)'!$A$2:$A$79,$C4482)&gt;0,"SANTANDER",IF(COUNTIF('Códigos Itaú (ref)'!$A$2:$A$44,$C4482)&gt;0,"ITAU",IF(AND(TRIM(UPPER($I4482))="CONTRATUAL",ISNUMBER(SEARCH("INDIVIDUAL",SUBSTITUTE(UPPER($D4482)," ","")))),"PREMIUM FREE",""))))</f>
        <v/>
      </c>
    </row>
    <row r="4483">
      <c r="AC4483">
        <f>IF($C4483="","",IF(COUNTIF('Códigos Santander (ref)'!$A$2:$A$79,$C4483)&gt;0,"SANTANDER",IF(COUNTIF('Códigos Itaú (ref)'!$A$2:$A$44,$C4483)&gt;0,"ITAU",IF(AND(TRIM(UPPER($I4483))="CONTRATUAL",ISNUMBER(SEARCH("INDIVIDUAL",SUBSTITUTE(UPPER($D4483)," ","")))),"PREMIUM FREE",""))))</f>
        <v/>
      </c>
    </row>
    <row r="4484">
      <c r="AC4484">
        <f>IF($C4484="","",IF(COUNTIF('Códigos Santander (ref)'!$A$2:$A$79,$C4484)&gt;0,"SANTANDER",IF(COUNTIF('Códigos Itaú (ref)'!$A$2:$A$44,$C4484)&gt;0,"ITAU",IF(AND(TRIM(UPPER($I4484))="CONTRATUAL",ISNUMBER(SEARCH("INDIVIDUAL",SUBSTITUTE(UPPER($D4484)," ","")))),"PREMIUM FREE",""))))</f>
        <v/>
      </c>
    </row>
    <row r="4485">
      <c r="AC4485">
        <f>IF($C4485="","",IF(COUNTIF('Códigos Santander (ref)'!$A$2:$A$79,$C4485)&gt;0,"SANTANDER",IF(COUNTIF('Códigos Itaú (ref)'!$A$2:$A$44,$C4485)&gt;0,"ITAU",IF(AND(TRIM(UPPER($I4485))="CONTRATUAL",ISNUMBER(SEARCH("INDIVIDUAL",SUBSTITUTE(UPPER($D4485)," ","")))),"PREMIUM FREE",""))))</f>
        <v/>
      </c>
    </row>
    <row r="4486">
      <c r="AC4486">
        <f>IF($C4486="","",IF(COUNTIF('Códigos Santander (ref)'!$A$2:$A$79,$C4486)&gt;0,"SANTANDER",IF(COUNTIF('Códigos Itaú (ref)'!$A$2:$A$44,$C4486)&gt;0,"ITAU",IF(AND(TRIM(UPPER($I4486))="CONTRATUAL",ISNUMBER(SEARCH("INDIVIDUAL",SUBSTITUTE(UPPER($D4486)," ","")))),"PREMIUM FREE",""))))</f>
        <v/>
      </c>
    </row>
    <row r="4487">
      <c r="AC4487">
        <f>IF($C4487="","",IF(COUNTIF('Códigos Santander (ref)'!$A$2:$A$79,$C4487)&gt;0,"SANTANDER",IF(COUNTIF('Códigos Itaú (ref)'!$A$2:$A$44,$C4487)&gt;0,"ITAU",IF(AND(TRIM(UPPER($I4487))="CONTRATUAL",ISNUMBER(SEARCH("INDIVIDUAL",SUBSTITUTE(UPPER($D4487)," ","")))),"PREMIUM FREE",""))))</f>
        <v/>
      </c>
    </row>
    <row r="4488">
      <c r="AC4488">
        <f>IF($C4488="","",IF(COUNTIF('Códigos Santander (ref)'!$A$2:$A$79,$C4488)&gt;0,"SANTANDER",IF(COUNTIF('Códigos Itaú (ref)'!$A$2:$A$44,$C4488)&gt;0,"ITAU",IF(AND(TRIM(UPPER($I4488))="CONTRATUAL",ISNUMBER(SEARCH("INDIVIDUAL",SUBSTITUTE(UPPER($D4488)," ","")))),"PREMIUM FREE",""))))</f>
        <v/>
      </c>
    </row>
    <row r="4489">
      <c r="AC4489">
        <f>IF($C4489="","",IF(COUNTIF('Códigos Santander (ref)'!$A$2:$A$79,$C4489)&gt;0,"SANTANDER",IF(COUNTIF('Códigos Itaú (ref)'!$A$2:$A$44,$C4489)&gt;0,"ITAU",IF(AND(TRIM(UPPER($I4489))="CONTRATUAL",ISNUMBER(SEARCH("INDIVIDUAL",SUBSTITUTE(UPPER($D4489)," ","")))),"PREMIUM FREE",""))))</f>
        <v/>
      </c>
    </row>
    <row r="4490">
      <c r="AC4490">
        <f>IF($C4490="","",IF(COUNTIF('Códigos Santander (ref)'!$A$2:$A$79,$C4490)&gt;0,"SANTANDER",IF(COUNTIF('Códigos Itaú (ref)'!$A$2:$A$44,$C4490)&gt;0,"ITAU",IF(AND(TRIM(UPPER($I4490))="CONTRATUAL",ISNUMBER(SEARCH("INDIVIDUAL",SUBSTITUTE(UPPER($D4490)," ","")))),"PREMIUM FREE",""))))</f>
        <v/>
      </c>
    </row>
    <row r="4491">
      <c r="AC4491">
        <f>IF($C4491="","",IF(COUNTIF('Códigos Santander (ref)'!$A$2:$A$79,$C4491)&gt;0,"SANTANDER",IF(COUNTIF('Códigos Itaú (ref)'!$A$2:$A$44,$C4491)&gt;0,"ITAU",IF(AND(TRIM(UPPER($I4491))="CONTRATUAL",ISNUMBER(SEARCH("INDIVIDUAL",SUBSTITUTE(UPPER($D4491)," ","")))),"PREMIUM FREE",""))))</f>
        <v/>
      </c>
    </row>
    <row r="4492">
      <c r="AC4492">
        <f>IF($C4492="","",IF(COUNTIF('Códigos Santander (ref)'!$A$2:$A$79,$C4492)&gt;0,"SANTANDER",IF(COUNTIF('Códigos Itaú (ref)'!$A$2:$A$44,$C4492)&gt;0,"ITAU",IF(AND(TRIM(UPPER($I4492))="CONTRATUAL",ISNUMBER(SEARCH("INDIVIDUAL",SUBSTITUTE(UPPER($D4492)," ","")))),"PREMIUM FREE",""))))</f>
        <v/>
      </c>
    </row>
    <row r="4493">
      <c r="AC4493">
        <f>IF($C4493="","",IF(COUNTIF('Códigos Santander (ref)'!$A$2:$A$79,$C4493)&gt;0,"SANTANDER",IF(COUNTIF('Códigos Itaú (ref)'!$A$2:$A$44,$C4493)&gt;0,"ITAU",IF(AND(TRIM(UPPER($I4493))="CONTRATUAL",ISNUMBER(SEARCH("INDIVIDUAL",SUBSTITUTE(UPPER($D4493)," ","")))),"PREMIUM FREE",""))))</f>
        <v/>
      </c>
    </row>
    <row r="4494">
      <c r="AC4494">
        <f>IF($C4494="","",IF(COUNTIF('Códigos Santander (ref)'!$A$2:$A$79,$C4494)&gt;0,"SANTANDER",IF(COUNTIF('Códigos Itaú (ref)'!$A$2:$A$44,$C4494)&gt;0,"ITAU",IF(AND(TRIM(UPPER($I4494))="CONTRATUAL",ISNUMBER(SEARCH("INDIVIDUAL",SUBSTITUTE(UPPER($D4494)," ","")))),"PREMIUM FREE",""))))</f>
        <v/>
      </c>
    </row>
    <row r="4495">
      <c r="AC4495">
        <f>IF($C4495="","",IF(COUNTIF('Códigos Santander (ref)'!$A$2:$A$79,$C4495)&gt;0,"SANTANDER",IF(COUNTIF('Códigos Itaú (ref)'!$A$2:$A$44,$C4495)&gt;0,"ITAU",IF(AND(TRIM(UPPER($I4495))="CONTRATUAL",ISNUMBER(SEARCH("INDIVIDUAL",SUBSTITUTE(UPPER($D4495)," ","")))),"PREMIUM FREE",""))))</f>
        <v/>
      </c>
    </row>
    <row r="4496">
      <c r="AC4496">
        <f>IF($C4496="","",IF(COUNTIF('Códigos Santander (ref)'!$A$2:$A$79,$C4496)&gt;0,"SANTANDER",IF(COUNTIF('Códigos Itaú (ref)'!$A$2:$A$44,$C4496)&gt;0,"ITAU",IF(AND(TRIM(UPPER($I4496))="CONTRATUAL",ISNUMBER(SEARCH("INDIVIDUAL",SUBSTITUTE(UPPER($D4496)," ","")))),"PREMIUM FREE",""))))</f>
        <v/>
      </c>
    </row>
    <row r="4497">
      <c r="AC4497">
        <f>IF($C4497="","",IF(COUNTIF('Códigos Santander (ref)'!$A$2:$A$79,$C4497)&gt;0,"SANTANDER",IF(COUNTIF('Códigos Itaú (ref)'!$A$2:$A$44,$C4497)&gt;0,"ITAU",IF(AND(TRIM(UPPER($I4497))="CONTRATUAL",ISNUMBER(SEARCH("INDIVIDUAL",SUBSTITUTE(UPPER($D4497)," ","")))),"PREMIUM FREE",""))))</f>
        <v/>
      </c>
    </row>
    <row r="4498">
      <c r="AC4498">
        <f>IF($C4498="","",IF(COUNTIF('Códigos Santander (ref)'!$A$2:$A$79,$C4498)&gt;0,"SANTANDER",IF(COUNTIF('Códigos Itaú (ref)'!$A$2:$A$44,$C4498)&gt;0,"ITAU",IF(AND(TRIM(UPPER($I4498))="CONTRATUAL",ISNUMBER(SEARCH("INDIVIDUAL",SUBSTITUTE(UPPER($D4498)," ","")))),"PREMIUM FREE",""))))</f>
        <v/>
      </c>
    </row>
    <row r="4499">
      <c r="AC4499">
        <f>IF($C4499="","",IF(COUNTIF('Códigos Santander (ref)'!$A$2:$A$79,$C4499)&gt;0,"SANTANDER",IF(COUNTIF('Códigos Itaú (ref)'!$A$2:$A$44,$C4499)&gt;0,"ITAU",IF(AND(TRIM(UPPER($I4499))="CONTRATUAL",ISNUMBER(SEARCH("INDIVIDUAL",SUBSTITUTE(UPPER($D4499)," ","")))),"PREMIUM FREE",""))))</f>
        <v/>
      </c>
    </row>
    <row r="4500">
      <c r="AC4500">
        <f>IF($C4500="","",IF(COUNTIF('Códigos Santander (ref)'!$A$2:$A$79,$C4500)&gt;0,"SANTANDER",IF(COUNTIF('Códigos Itaú (ref)'!$A$2:$A$44,$C4500)&gt;0,"ITAU",IF(AND(TRIM(UPPER($I4500))="CONTRATUAL",ISNUMBER(SEARCH("INDIVIDUAL",SUBSTITUTE(UPPER($D4500)," ","")))),"PREMIUM FREE",""))))</f>
        <v/>
      </c>
    </row>
    <row r="4501">
      <c r="AC4501">
        <f>IF($C4501="","",IF(COUNTIF('Códigos Santander (ref)'!$A$2:$A$79,$C4501)&gt;0,"SANTANDER",IF(COUNTIF('Códigos Itaú (ref)'!$A$2:$A$44,$C4501)&gt;0,"ITAU",IF(AND(TRIM(UPPER($I4501))="CONTRATUAL",ISNUMBER(SEARCH("INDIVIDUAL",SUBSTITUTE(UPPER($D4501)," ","")))),"PREMIUM FREE",""))))</f>
        <v/>
      </c>
    </row>
    <row r="4502">
      <c r="AC4502">
        <f>IF($C4502="","",IF(COUNTIF('Códigos Santander (ref)'!$A$2:$A$79,$C4502)&gt;0,"SANTANDER",IF(COUNTIF('Códigos Itaú (ref)'!$A$2:$A$44,$C4502)&gt;0,"ITAU",IF(AND(TRIM(UPPER($I4502))="CONTRATUAL",ISNUMBER(SEARCH("INDIVIDUAL",SUBSTITUTE(UPPER($D4502)," ","")))),"PREMIUM FREE",""))))</f>
        <v/>
      </c>
    </row>
    <row r="4503">
      <c r="AC4503">
        <f>IF($C4503="","",IF(COUNTIF('Códigos Santander (ref)'!$A$2:$A$79,$C4503)&gt;0,"SANTANDER",IF(COUNTIF('Códigos Itaú (ref)'!$A$2:$A$44,$C4503)&gt;0,"ITAU",IF(AND(TRIM(UPPER($I4503))="CONTRATUAL",ISNUMBER(SEARCH("INDIVIDUAL",SUBSTITUTE(UPPER($D4503)," ","")))),"PREMIUM FREE",""))))</f>
        <v/>
      </c>
    </row>
    <row r="4504">
      <c r="AC4504">
        <f>IF($C4504="","",IF(COUNTIF('Códigos Santander (ref)'!$A$2:$A$79,$C4504)&gt;0,"SANTANDER",IF(COUNTIF('Códigos Itaú (ref)'!$A$2:$A$44,$C4504)&gt;0,"ITAU",IF(AND(TRIM(UPPER($I4504))="CONTRATUAL",ISNUMBER(SEARCH("INDIVIDUAL",SUBSTITUTE(UPPER($D4504)," ","")))),"PREMIUM FREE",""))))</f>
        <v/>
      </c>
    </row>
    <row r="4505">
      <c r="AC4505">
        <f>IF($C4505="","",IF(COUNTIF('Códigos Santander (ref)'!$A$2:$A$79,$C4505)&gt;0,"SANTANDER",IF(COUNTIF('Códigos Itaú (ref)'!$A$2:$A$44,$C4505)&gt;0,"ITAU",IF(AND(TRIM(UPPER($I4505))="CONTRATUAL",ISNUMBER(SEARCH("INDIVIDUAL",SUBSTITUTE(UPPER($D4505)," ","")))),"PREMIUM FREE",""))))</f>
        <v/>
      </c>
    </row>
    <row r="4506">
      <c r="AC4506">
        <f>IF($C4506="","",IF(COUNTIF('Códigos Santander (ref)'!$A$2:$A$79,$C4506)&gt;0,"SANTANDER",IF(COUNTIF('Códigos Itaú (ref)'!$A$2:$A$44,$C4506)&gt;0,"ITAU",IF(AND(TRIM(UPPER($I4506))="CONTRATUAL",ISNUMBER(SEARCH("INDIVIDUAL",SUBSTITUTE(UPPER($D4506)," ","")))),"PREMIUM FREE",""))))</f>
        <v/>
      </c>
    </row>
    <row r="4507">
      <c r="AC4507">
        <f>IF($C4507="","",IF(COUNTIF('Códigos Santander (ref)'!$A$2:$A$79,$C4507)&gt;0,"SANTANDER",IF(COUNTIF('Códigos Itaú (ref)'!$A$2:$A$44,$C4507)&gt;0,"ITAU",IF(AND(TRIM(UPPER($I4507))="CONTRATUAL",ISNUMBER(SEARCH("INDIVIDUAL",SUBSTITUTE(UPPER($D4507)," ","")))),"PREMIUM FREE",""))))</f>
        <v/>
      </c>
    </row>
    <row r="4508">
      <c r="AC4508">
        <f>IF($C4508="","",IF(COUNTIF('Códigos Santander (ref)'!$A$2:$A$79,$C4508)&gt;0,"SANTANDER",IF(COUNTIF('Códigos Itaú (ref)'!$A$2:$A$44,$C4508)&gt;0,"ITAU",IF(AND(TRIM(UPPER($I4508))="CONTRATUAL",ISNUMBER(SEARCH("INDIVIDUAL",SUBSTITUTE(UPPER($D4508)," ","")))),"PREMIUM FREE",""))))</f>
        <v/>
      </c>
    </row>
    <row r="4509">
      <c r="AC4509">
        <f>IF($C4509="","",IF(COUNTIF('Códigos Santander (ref)'!$A$2:$A$79,$C4509)&gt;0,"SANTANDER",IF(COUNTIF('Códigos Itaú (ref)'!$A$2:$A$44,$C4509)&gt;0,"ITAU",IF(AND(TRIM(UPPER($I4509))="CONTRATUAL",ISNUMBER(SEARCH("INDIVIDUAL",SUBSTITUTE(UPPER($D4509)," ","")))),"PREMIUM FREE",""))))</f>
        <v/>
      </c>
    </row>
    <row r="4510">
      <c r="AC4510">
        <f>IF($C4510="","",IF(COUNTIF('Códigos Santander (ref)'!$A$2:$A$79,$C4510)&gt;0,"SANTANDER",IF(COUNTIF('Códigos Itaú (ref)'!$A$2:$A$44,$C4510)&gt;0,"ITAU",IF(AND(TRIM(UPPER($I4510))="CONTRATUAL",ISNUMBER(SEARCH("INDIVIDUAL",SUBSTITUTE(UPPER($D4510)," ","")))),"PREMIUM FREE",""))))</f>
        <v/>
      </c>
    </row>
    <row r="4511">
      <c r="AC4511">
        <f>IF($C4511="","",IF(COUNTIF('Códigos Santander (ref)'!$A$2:$A$79,$C4511)&gt;0,"SANTANDER",IF(COUNTIF('Códigos Itaú (ref)'!$A$2:$A$44,$C4511)&gt;0,"ITAU",IF(AND(TRIM(UPPER($I4511))="CONTRATUAL",ISNUMBER(SEARCH("INDIVIDUAL",SUBSTITUTE(UPPER($D4511)," ","")))),"PREMIUM FREE",""))))</f>
        <v/>
      </c>
    </row>
    <row r="4512">
      <c r="AC4512">
        <f>IF($C4512="","",IF(COUNTIF('Códigos Santander (ref)'!$A$2:$A$79,$C4512)&gt;0,"SANTANDER",IF(COUNTIF('Códigos Itaú (ref)'!$A$2:$A$44,$C4512)&gt;0,"ITAU",IF(AND(TRIM(UPPER($I4512))="CONTRATUAL",ISNUMBER(SEARCH("INDIVIDUAL",SUBSTITUTE(UPPER($D4512)," ","")))),"PREMIUM FREE",""))))</f>
        <v/>
      </c>
    </row>
    <row r="4513">
      <c r="AC4513">
        <f>IF($C4513="","",IF(COUNTIF('Códigos Santander (ref)'!$A$2:$A$79,$C4513)&gt;0,"SANTANDER",IF(COUNTIF('Códigos Itaú (ref)'!$A$2:$A$44,$C4513)&gt;0,"ITAU",IF(AND(TRIM(UPPER($I4513))="CONTRATUAL",ISNUMBER(SEARCH("INDIVIDUAL",SUBSTITUTE(UPPER($D4513)," ","")))),"PREMIUM FREE",""))))</f>
        <v/>
      </c>
    </row>
    <row r="4514">
      <c r="AC4514">
        <f>IF($C4514="","",IF(COUNTIF('Códigos Santander (ref)'!$A$2:$A$79,$C4514)&gt;0,"SANTANDER",IF(COUNTIF('Códigos Itaú (ref)'!$A$2:$A$44,$C4514)&gt;0,"ITAU",IF(AND(TRIM(UPPER($I4514))="CONTRATUAL",ISNUMBER(SEARCH("INDIVIDUAL",SUBSTITUTE(UPPER($D4514)," ","")))),"PREMIUM FREE",""))))</f>
        <v/>
      </c>
    </row>
    <row r="4515">
      <c r="AC4515">
        <f>IF($C4515="","",IF(COUNTIF('Códigos Santander (ref)'!$A$2:$A$79,$C4515)&gt;0,"SANTANDER",IF(COUNTIF('Códigos Itaú (ref)'!$A$2:$A$44,$C4515)&gt;0,"ITAU",IF(AND(TRIM(UPPER($I4515))="CONTRATUAL",ISNUMBER(SEARCH("INDIVIDUAL",SUBSTITUTE(UPPER($D4515)," ","")))),"PREMIUM FREE",""))))</f>
        <v/>
      </c>
    </row>
    <row r="4516">
      <c r="AC4516">
        <f>IF($C4516="","",IF(COUNTIF('Códigos Santander (ref)'!$A$2:$A$79,$C4516)&gt;0,"SANTANDER",IF(COUNTIF('Códigos Itaú (ref)'!$A$2:$A$44,$C4516)&gt;0,"ITAU",IF(AND(TRIM(UPPER($I4516))="CONTRATUAL",ISNUMBER(SEARCH("INDIVIDUAL",SUBSTITUTE(UPPER($D4516)," ","")))),"PREMIUM FREE",""))))</f>
        <v/>
      </c>
    </row>
    <row r="4517">
      <c r="AC4517">
        <f>IF($C4517="","",IF(COUNTIF('Códigos Santander (ref)'!$A$2:$A$79,$C4517)&gt;0,"SANTANDER",IF(COUNTIF('Códigos Itaú (ref)'!$A$2:$A$44,$C4517)&gt;0,"ITAU",IF(AND(TRIM(UPPER($I4517))="CONTRATUAL",ISNUMBER(SEARCH("INDIVIDUAL",SUBSTITUTE(UPPER($D4517)," ","")))),"PREMIUM FREE",""))))</f>
        <v/>
      </c>
    </row>
    <row r="4518">
      <c r="AC4518">
        <f>IF($C4518="","",IF(COUNTIF('Códigos Santander (ref)'!$A$2:$A$79,$C4518)&gt;0,"SANTANDER",IF(COUNTIF('Códigos Itaú (ref)'!$A$2:$A$44,$C4518)&gt;0,"ITAU",IF(AND(TRIM(UPPER($I4518))="CONTRATUAL",ISNUMBER(SEARCH("INDIVIDUAL",SUBSTITUTE(UPPER($D4518)," ","")))),"PREMIUM FREE",""))))</f>
        <v/>
      </c>
    </row>
    <row r="4519">
      <c r="AC4519">
        <f>IF($C4519="","",IF(COUNTIF('Códigos Santander (ref)'!$A$2:$A$79,$C4519)&gt;0,"SANTANDER",IF(COUNTIF('Códigos Itaú (ref)'!$A$2:$A$44,$C4519)&gt;0,"ITAU",IF(AND(TRIM(UPPER($I4519))="CONTRATUAL",ISNUMBER(SEARCH("INDIVIDUAL",SUBSTITUTE(UPPER($D4519)," ","")))),"PREMIUM FREE",""))))</f>
        <v/>
      </c>
    </row>
    <row r="4520">
      <c r="AC4520">
        <f>IF($C4520="","",IF(COUNTIF('Códigos Santander (ref)'!$A$2:$A$79,$C4520)&gt;0,"SANTANDER",IF(COUNTIF('Códigos Itaú (ref)'!$A$2:$A$44,$C4520)&gt;0,"ITAU",IF(AND(TRIM(UPPER($I4520))="CONTRATUAL",ISNUMBER(SEARCH("INDIVIDUAL",SUBSTITUTE(UPPER($D4520)," ","")))),"PREMIUM FREE",""))))</f>
        <v/>
      </c>
    </row>
    <row r="4521">
      <c r="AC4521">
        <f>IF($C4521="","",IF(COUNTIF('Códigos Santander (ref)'!$A$2:$A$79,$C4521)&gt;0,"SANTANDER",IF(COUNTIF('Códigos Itaú (ref)'!$A$2:$A$44,$C4521)&gt;0,"ITAU",IF(AND(TRIM(UPPER($I4521))="CONTRATUAL",ISNUMBER(SEARCH("INDIVIDUAL",SUBSTITUTE(UPPER($D4521)," ","")))),"PREMIUM FREE",""))))</f>
        <v/>
      </c>
    </row>
    <row r="4522">
      <c r="AC4522">
        <f>IF($C4522="","",IF(COUNTIF('Códigos Santander (ref)'!$A$2:$A$79,$C4522)&gt;0,"SANTANDER",IF(COUNTIF('Códigos Itaú (ref)'!$A$2:$A$44,$C4522)&gt;0,"ITAU",IF(AND(TRIM(UPPER($I4522))="CONTRATUAL",ISNUMBER(SEARCH("INDIVIDUAL",SUBSTITUTE(UPPER($D4522)," ","")))),"PREMIUM FREE",""))))</f>
        <v/>
      </c>
    </row>
    <row r="4523">
      <c r="AC4523">
        <f>IF($C4523="","",IF(COUNTIF('Códigos Santander (ref)'!$A$2:$A$79,$C4523)&gt;0,"SANTANDER",IF(COUNTIF('Códigos Itaú (ref)'!$A$2:$A$44,$C4523)&gt;0,"ITAU",IF(AND(TRIM(UPPER($I4523))="CONTRATUAL",ISNUMBER(SEARCH("INDIVIDUAL",SUBSTITUTE(UPPER($D4523)," ","")))),"PREMIUM FREE",""))))</f>
        <v/>
      </c>
    </row>
    <row r="4524">
      <c r="AC4524">
        <f>IF($C4524="","",IF(COUNTIF('Códigos Santander (ref)'!$A$2:$A$79,$C4524)&gt;0,"SANTANDER",IF(COUNTIF('Códigos Itaú (ref)'!$A$2:$A$44,$C4524)&gt;0,"ITAU",IF(AND(TRIM(UPPER($I4524))="CONTRATUAL",ISNUMBER(SEARCH("INDIVIDUAL",SUBSTITUTE(UPPER($D4524)," ","")))),"PREMIUM FREE",""))))</f>
        <v/>
      </c>
    </row>
    <row r="4525">
      <c r="AC4525">
        <f>IF($C4525="","",IF(COUNTIF('Códigos Santander (ref)'!$A$2:$A$79,$C4525)&gt;0,"SANTANDER",IF(COUNTIF('Códigos Itaú (ref)'!$A$2:$A$44,$C4525)&gt;0,"ITAU",IF(AND(TRIM(UPPER($I4525))="CONTRATUAL",ISNUMBER(SEARCH("INDIVIDUAL",SUBSTITUTE(UPPER($D4525)," ","")))),"PREMIUM FREE",""))))</f>
        <v/>
      </c>
    </row>
    <row r="4526">
      <c r="AC4526">
        <f>IF($C4526="","",IF(COUNTIF('Códigos Santander (ref)'!$A$2:$A$79,$C4526)&gt;0,"SANTANDER",IF(COUNTIF('Códigos Itaú (ref)'!$A$2:$A$44,$C4526)&gt;0,"ITAU",IF(AND(TRIM(UPPER($I4526))="CONTRATUAL",ISNUMBER(SEARCH("INDIVIDUAL",SUBSTITUTE(UPPER($D4526)," ","")))),"PREMIUM FREE",""))))</f>
        <v/>
      </c>
    </row>
    <row r="4527">
      <c r="AC4527">
        <f>IF($C4527="","",IF(COUNTIF('Códigos Santander (ref)'!$A$2:$A$79,$C4527)&gt;0,"SANTANDER",IF(COUNTIF('Códigos Itaú (ref)'!$A$2:$A$44,$C4527)&gt;0,"ITAU",IF(AND(TRIM(UPPER($I4527))="CONTRATUAL",ISNUMBER(SEARCH("INDIVIDUAL",SUBSTITUTE(UPPER($D4527)," ","")))),"PREMIUM FREE",""))))</f>
        <v/>
      </c>
    </row>
    <row r="4528">
      <c r="AC4528">
        <f>IF($C4528="","",IF(COUNTIF('Códigos Santander (ref)'!$A$2:$A$79,$C4528)&gt;0,"SANTANDER",IF(COUNTIF('Códigos Itaú (ref)'!$A$2:$A$44,$C4528)&gt;0,"ITAU",IF(AND(TRIM(UPPER($I4528))="CONTRATUAL",ISNUMBER(SEARCH("INDIVIDUAL",SUBSTITUTE(UPPER($D4528)," ","")))),"PREMIUM FREE",""))))</f>
        <v/>
      </c>
    </row>
    <row r="4529">
      <c r="AC4529">
        <f>IF($C4529="","",IF(COUNTIF('Códigos Santander (ref)'!$A$2:$A$79,$C4529)&gt;0,"SANTANDER",IF(COUNTIF('Códigos Itaú (ref)'!$A$2:$A$44,$C4529)&gt;0,"ITAU",IF(AND(TRIM(UPPER($I4529))="CONTRATUAL",ISNUMBER(SEARCH("INDIVIDUAL",SUBSTITUTE(UPPER($D4529)," ","")))),"PREMIUM FREE",""))))</f>
        <v/>
      </c>
    </row>
    <row r="4530">
      <c r="AC4530">
        <f>IF($C4530="","",IF(COUNTIF('Códigos Santander (ref)'!$A$2:$A$79,$C4530)&gt;0,"SANTANDER",IF(COUNTIF('Códigos Itaú (ref)'!$A$2:$A$44,$C4530)&gt;0,"ITAU",IF(AND(TRIM(UPPER($I4530))="CONTRATUAL",ISNUMBER(SEARCH("INDIVIDUAL",SUBSTITUTE(UPPER($D4530)," ","")))),"PREMIUM FREE",""))))</f>
        <v/>
      </c>
    </row>
    <row r="4531">
      <c r="AC4531">
        <f>IF($C4531="","",IF(COUNTIF('Códigos Santander (ref)'!$A$2:$A$79,$C4531)&gt;0,"SANTANDER",IF(COUNTIF('Códigos Itaú (ref)'!$A$2:$A$44,$C4531)&gt;0,"ITAU",IF(AND(TRIM(UPPER($I4531))="CONTRATUAL",ISNUMBER(SEARCH("INDIVIDUAL",SUBSTITUTE(UPPER($D4531)," ","")))),"PREMIUM FREE",""))))</f>
        <v/>
      </c>
    </row>
    <row r="4532">
      <c r="AC4532">
        <f>IF($C4532="","",IF(COUNTIF('Códigos Santander (ref)'!$A$2:$A$79,$C4532)&gt;0,"SANTANDER",IF(COUNTIF('Códigos Itaú (ref)'!$A$2:$A$44,$C4532)&gt;0,"ITAU",IF(AND(TRIM(UPPER($I4532))="CONTRATUAL",ISNUMBER(SEARCH("INDIVIDUAL",SUBSTITUTE(UPPER($D4532)," ","")))),"PREMIUM FREE",""))))</f>
        <v/>
      </c>
    </row>
    <row r="4533">
      <c r="AC4533">
        <f>IF($C4533="","",IF(COUNTIF('Códigos Santander (ref)'!$A$2:$A$79,$C4533)&gt;0,"SANTANDER",IF(COUNTIF('Códigos Itaú (ref)'!$A$2:$A$44,$C4533)&gt;0,"ITAU",IF(AND(TRIM(UPPER($I4533))="CONTRATUAL",ISNUMBER(SEARCH("INDIVIDUAL",SUBSTITUTE(UPPER($D4533)," ","")))),"PREMIUM FREE",""))))</f>
        <v/>
      </c>
    </row>
    <row r="4534">
      <c r="AC4534">
        <f>IF($C4534="","",IF(COUNTIF('Códigos Santander (ref)'!$A$2:$A$79,$C4534)&gt;0,"SANTANDER",IF(COUNTIF('Códigos Itaú (ref)'!$A$2:$A$44,$C4534)&gt;0,"ITAU",IF(AND(TRIM(UPPER($I4534))="CONTRATUAL",ISNUMBER(SEARCH("INDIVIDUAL",SUBSTITUTE(UPPER($D4534)," ","")))),"PREMIUM FREE",""))))</f>
        <v/>
      </c>
    </row>
    <row r="4535">
      <c r="AC4535">
        <f>IF($C4535="","",IF(COUNTIF('Códigos Santander (ref)'!$A$2:$A$79,$C4535)&gt;0,"SANTANDER",IF(COUNTIF('Códigos Itaú (ref)'!$A$2:$A$44,$C4535)&gt;0,"ITAU",IF(AND(TRIM(UPPER($I4535))="CONTRATUAL",ISNUMBER(SEARCH("INDIVIDUAL",SUBSTITUTE(UPPER($D4535)," ","")))),"PREMIUM FREE",""))))</f>
        <v/>
      </c>
    </row>
    <row r="4536">
      <c r="AC4536">
        <f>IF($C4536="","",IF(COUNTIF('Códigos Santander (ref)'!$A$2:$A$79,$C4536)&gt;0,"SANTANDER",IF(COUNTIF('Códigos Itaú (ref)'!$A$2:$A$44,$C4536)&gt;0,"ITAU",IF(AND(TRIM(UPPER($I4536))="CONTRATUAL",ISNUMBER(SEARCH("INDIVIDUAL",SUBSTITUTE(UPPER($D4536)," ","")))),"PREMIUM FREE",""))))</f>
        <v/>
      </c>
    </row>
    <row r="4537">
      <c r="AC4537">
        <f>IF($C4537="","",IF(COUNTIF('Códigos Santander (ref)'!$A$2:$A$79,$C4537)&gt;0,"SANTANDER",IF(COUNTIF('Códigos Itaú (ref)'!$A$2:$A$44,$C4537)&gt;0,"ITAU",IF(AND(TRIM(UPPER($I4537))="CONTRATUAL",ISNUMBER(SEARCH("INDIVIDUAL",SUBSTITUTE(UPPER($D4537)," ","")))),"PREMIUM FREE",""))))</f>
        <v/>
      </c>
    </row>
    <row r="4538">
      <c r="AC4538">
        <f>IF($C4538="","",IF(COUNTIF('Códigos Santander (ref)'!$A$2:$A$79,$C4538)&gt;0,"SANTANDER",IF(COUNTIF('Códigos Itaú (ref)'!$A$2:$A$44,$C4538)&gt;0,"ITAU",IF(AND(TRIM(UPPER($I4538))="CONTRATUAL",ISNUMBER(SEARCH("INDIVIDUAL",SUBSTITUTE(UPPER($D4538)," ","")))),"PREMIUM FREE",""))))</f>
        <v/>
      </c>
    </row>
    <row r="4539">
      <c r="AC4539">
        <f>IF($C4539="","",IF(COUNTIF('Códigos Santander (ref)'!$A$2:$A$79,$C4539)&gt;0,"SANTANDER",IF(COUNTIF('Códigos Itaú (ref)'!$A$2:$A$44,$C4539)&gt;0,"ITAU",IF(AND(TRIM(UPPER($I4539))="CONTRATUAL",ISNUMBER(SEARCH("INDIVIDUAL",SUBSTITUTE(UPPER($D4539)," ","")))),"PREMIUM FREE",""))))</f>
        <v/>
      </c>
    </row>
    <row r="4540">
      <c r="AC4540">
        <f>IF($C4540="","",IF(COUNTIF('Códigos Santander (ref)'!$A$2:$A$79,$C4540)&gt;0,"SANTANDER",IF(COUNTIF('Códigos Itaú (ref)'!$A$2:$A$44,$C4540)&gt;0,"ITAU",IF(AND(TRIM(UPPER($I4540))="CONTRATUAL",ISNUMBER(SEARCH("INDIVIDUAL",SUBSTITUTE(UPPER($D4540)," ","")))),"PREMIUM FREE",""))))</f>
        <v/>
      </c>
    </row>
    <row r="4541">
      <c r="AC4541">
        <f>IF($C4541="","",IF(COUNTIF('Códigos Santander (ref)'!$A$2:$A$79,$C4541)&gt;0,"SANTANDER",IF(COUNTIF('Códigos Itaú (ref)'!$A$2:$A$44,$C4541)&gt;0,"ITAU",IF(AND(TRIM(UPPER($I4541))="CONTRATUAL",ISNUMBER(SEARCH("INDIVIDUAL",SUBSTITUTE(UPPER($D4541)," ","")))),"PREMIUM FREE",""))))</f>
        <v/>
      </c>
    </row>
    <row r="4542">
      <c r="AC4542">
        <f>IF($C4542="","",IF(COUNTIF('Códigos Santander (ref)'!$A$2:$A$79,$C4542)&gt;0,"SANTANDER",IF(COUNTIF('Códigos Itaú (ref)'!$A$2:$A$44,$C4542)&gt;0,"ITAU",IF(AND(TRIM(UPPER($I4542))="CONTRATUAL",ISNUMBER(SEARCH("INDIVIDUAL",SUBSTITUTE(UPPER($D4542)," ","")))),"PREMIUM FREE",""))))</f>
        <v/>
      </c>
    </row>
    <row r="4543">
      <c r="AC4543">
        <f>IF($C4543="","",IF(COUNTIF('Códigos Santander (ref)'!$A$2:$A$79,$C4543)&gt;0,"SANTANDER",IF(COUNTIF('Códigos Itaú (ref)'!$A$2:$A$44,$C4543)&gt;0,"ITAU",IF(AND(TRIM(UPPER($I4543))="CONTRATUAL",ISNUMBER(SEARCH("INDIVIDUAL",SUBSTITUTE(UPPER($D4543)," ","")))),"PREMIUM FREE",""))))</f>
        <v/>
      </c>
    </row>
    <row r="4544">
      <c r="AC4544">
        <f>IF($C4544="","",IF(COUNTIF('Códigos Santander (ref)'!$A$2:$A$79,$C4544)&gt;0,"SANTANDER",IF(COUNTIF('Códigos Itaú (ref)'!$A$2:$A$44,$C4544)&gt;0,"ITAU",IF(AND(TRIM(UPPER($I4544))="CONTRATUAL",ISNUMBER(SEARCH("INDIVIDUAL",SUBSTITUTE(UPPER($D4544)," ","")))),"PREMIUM FREE",""))))</f>
        <v/>
      </c>
    </row>
    <row r="4545">
      <c r="AC4545">
        <f>IF($C4545="","",IF(COUNTIF('Códigos Santander (ref)'!$A$2:$A$79,$C4545)&gt;0,"SANTANDER",IF(COUNTIF('Códigos Itaú (ref)'!$A$2:$A$44,$C4545)&gt;0,"ITAU",IF(AND(TRIM(UPPER($I4545))="CONTRATUAL",ISNUMBER(SEARCH("INDIVIDUAL",SUBSTITUTE(UPPER($D4545)," ","")))),"PREMIUM FREE",""))))</f>
        <v/>
      </c>
    </row>
    <row r="4546">
      <c r="AC4546">
        <f>IF($C4546="","",IF(COUNTIF('Códigos Santander (ref)'!$A$2:$A$79,$C4546)&gt;0,"SANTANDER",IF(COUNTIF('Códigos Itaú (ref)'!$A$2:$A$44,$C4546)&gt;0,"ITAU",IF(AND(TRIM(UPPER($I4546))="CONTRATUAL",ISNUMBER(SEARCH("INDIVIDUAL",SUBSTITUTE(UPPER($D4546)," ","")))),"PREMIUM FREE",""))))</f>
        <v/>
      </c>
    </row>
    <row r="4547">
      <c r="AC4547">
        <f>IF($C4547="","",IF(COUNTIF('Códigos Santander (ref)'!$A$2:$A$79,$C4547)&gt;0,"SANTANDER",IF(COUNTIF('Códigos Itaú (ref)'!$A$2:$A$44,$C4547)&gt;0,"ITAU",IF(AND(TRIM(UPPER($I4547))="CONTRATUAL",ISNUMBER(SEARCH("INDIVIDUAL",SUBSTITUTE(UPPER($D4547)," ","")))),"PREMIUM FREE",""))))</f>
        <v/>
      </c>
    </row>
    <row r="4548">
      <c r="AC4548">
        <f>IF($C4548="","",IF(COUNTIF('Códigos Santander (ref)'!$A$2:$A$79,$C4548)&gt;0,"SANTANDER",IF(COUNTIF('Códigos Itaú (ref)'!$A$2:$A$44,$C4548)&gt;0,"ITAU",IF(AND(TRIM(UPPER($I4548))="CONTRATUAL",ISNUMBER(SEARCH("INDIVIDUAL",SUBSTITUTE(UPPER($D4548)," ","")))),"PREMIUM FREE",""))))</f>
        <v/>
      </c>
    </row>
    <row r="4549">
      <c r="AC4549">
        <f>IF($C4549="","",IF(COUNTIF('Códigos Santander (ref)'!$A$2:$A$79,$C4549)&gt;0,"SANTANDER",IF(COUNTIF('Códigos Itaú (ref)'!$A$2:$A$44,$C4549)&gt;0,"ITAU",IF(AND(TRIM(UPPER($I4549))="CONTRATUAL",ISNUMBER(SEARCH("INDIVIDUAL",SUBSTITUTE(UPPER($D4549)," ","")))),"PREMIUM FREE",""))))</f>
        <v/>
      </c>
    </row>
    <row r="4550">
      <c r="AC4550">
        <f>IF($C4550="","",IF(COUNTIF('Códigos Santander (ref)'!$A$2:$A$79,$C4550)&gt;0,"SANTANDER",IF(COUNTIF('Códigos Itaú (ref)'!$A$2:$A$44,$C4550)&gt;0,"ITAU",IF(AND(TRIM(UPPER($I4550))="CONTRATUAL",ISNUMBER(SEARCH("INDIVIDUAL",SUBSTITUTE(UPPER($D4550)," ","")))),"PREMIUM FREE",""))))</f>
        <v/>
      </c>
    </row>
    <row r="4551">
      <c r="AC4551">
        <f>IF($C4551="","",IF(COUNTIF('Códigos Santander (ref)'!$A$2:$A$79,$C4551)&gt;0,"SANTANDER",IF(COUNTIF('Códigos Itaú (ref)'!$A$2:$A$44,$C4551)&gt;0,"ITAU",IF(AND(TRIM(UPPER($I4551))="CONTRATUAL",ISNUMBER(SEARCH("INDIVIDUAL",SUBSTITUTE(UPPER($D4551)," ","")))),"PREMIUM FREE",""))))</f>
        <v/>
      </c>
    </row>
    <row r="4552">
      <c r="AC4552">
        <f>IF($C4552="","",IF(COUNTIF('Códigos Santander (ref)'!$A$2:$A$79,$C4552)&gt;0,"SANTANDER",IF(COUNTIF('Códigos Itaú (ref)'!$A$2:$A$44,$C4552)&gt;0,"ITAU",IF(AND(TRIM(UPPER($I4552))="CONTRATUAL",ISNUMBER(SEARCH("INDIVIDUAL",SUBSTITUTE(UPPER($D4552)," ","")))),"PREMIUM FREE",""))))</f>
        <v/>
      </c>
    </row>
    <row r="4553">
      <c r="AC4553">
        <f>IF($C4553="","",IF(COUNTIF('Códigos Santander (ref)'!$A$2:$A$79,$C4553)&gt;0,"SANTANDER",IF(COUNTIF('Códigos Itaú (ref)'!$A$2:$A$44,$C4553)&gt;0,"ITAU",IF(AND(TRIM(UPPER($I4553))="CONTRATUAL",ISNUMBER(SEARCH("INDIVIDUAL",SUBSTITUTE(UPPER($D4553)," ","")))),"PREMIUM FREE",""))))</f>
        <v/>
      </c>
    </row>
    <row r="4554">
      <c r="AC4554">
        <f>IF($C4554="","",IF(COUNTIF('Códigos Santander (ref)'!$A$2:$A$79,$C4554)&gt;0,"SANTANDER",IF(COUNTIF('Códigos Itaú (ref)'!$A$2:$A$44,$C4554)&gt;0,"ITAU",IF(AND(TRIM(UPPER($I4554))="CONTRATUAL",ISNUMBER(SEARCH("INDIVIDUAL",SUBSTITUTE(UPPER($D4554)," ","")))),"PREMIUM FREE",""))))</f>
        <v/>
      </c>
    </row>
    <row r="4555">
      <c r="AC4555">
        <f>IF($C4555="","",IF(COUNTIF('Códigos Santander (ref)'!$A$2:$A$79,$C4555)&gt;0,"SANTANDER",IF(COUNTIF('Códigos Itaú (ref)'!$A$2:$A$44,$C4555)&gt;0,"ITAU",IF(AND(TRIM(UPPER($I4555))="CONTRATUAL",ISNUMBER(SEARCH("INDIVIDUAL",SUBSTITUTE(UPPER($D4555)," ","")))),"PREMIUM FREE",""))))</f>
        <v/>
      </c>
    </row>
    <row r="4556">
      <c r="AC4556">
        <f>IF($C4556="","",IF(COUNTIF('Códigos Santander (ref)'!$A$2:$A$79,$C4556)&gt;0,"SANTANDER",IF(COUNTIF('Códigos Itaú (ref)'!$A$2:$A$44,$C4556)&gt;0,"ITAU",IF(AND(TRIM(UPPER($I4556))="CONTRATUAL",ISNUMBER(SEARCH("INDIVIDUAL",SUBSTITUTE(UPPER($D4556)," ","")))),"PREMIUM FREE",""))))</f>
        <v/>
      </c>
    </row>
    <row r="4557">
      <c r="AC4557">
        <f>IF($C4557="","",IF(COUNTIF('Códigos Santander (ref)'!$A$2:$A$79,$C4557)&gt;0,"SANTANDER",IF(COUNTIF('Códigos Itaú (ref)'!$A$2:$A$44,$C4557)&gt;0,"ITAU",IF(AND(TRIM(UPPER($I4557))="CONTRATUAL",ISNUMBER(SEARCH("INDIVIDUAL",SUBSTITUTE(UPPER($D4557)," ","")))),"PREMIUM FREE",""))))</f>
        <v/>
      </c>
    </row>
    <row r="4558">
      <c r="AC4558">
        <f>IF($C4558="","",IF(COUNTIF('Códigos Santander (ref)'!$A$2:$A$79,$C4558)&gt;0,"SANTANDER",IF(COUNTIF('Códigos Itaú (ref)'!$A$2:$A$44,$C4558)&gt;0,"ITAU",IF(AND(TRIM(UPPER($I4558))="CONTRATUAL",ISNUMBER(SEARCH("INDIVIDUAL",SUBSTITUTE(UPPER($D4558)," ","")))),"PREMIUM FREE",""))))</f>
        <v/>
      </c>
    </row>
    <row r="4559">
      <c r="AC4559">
        <f>IF($C4559="","",IF(COUNTIF('Códigos Santander (ref)'!$A$2:$A$79,$C4559)&gt;0,"SANTANDER",IF(COUNTIF('Códigos Itaú (ref)'!$A$2:$A$44,$C4559)&gt;0,"ITAU",IF(AND(TRIM(UPPER($I4559))="CONTRATUAL",ISNUMBER(SEARCH("INDIVIDUAL",SUBSTITUTE(UPPER($D4559)," ","")))),"PREMIUM FREE",""))))</f>
        <v/>
      </c>
    </row>
    <row r="4560">
      <c r="AC4560">
        <f>IF($C4560="","",IF(COUNTIF('Códigos Santander (ref)'!$A$2:$A$79,$C4560)&gt;0,"SANTANDER",IF(COUNTIF('Códigos Itaú (ref)'!$A$2:$A$44,$C4560)&gt;0,"ITAU",IF(AND(TRIM(UPPER($I4560))="CONTRATUAL",ISNUMBER(SEARCH("INDIVIDUAL",SUBSTITUTE(UPPER($D4560)," ","")))),"PREMIUM FREE",""))))</f>
        <v/>
      </c>
    </row>
    <row r="4561">
      <c r="AC4561">
        <f>IF($C4561="","",IF(COUNTIF('Códigos Santander (ref)'!$A$2:$A$79,$C4561)&gt;0,"SANTANDER",IF(COUNTIF('Códigos Itaú (ref)'!$A$2:$A$44,$C4561)&gt;0,"ITAU",IF(AND(TRIM(UPPER($I4561))="CONTRATUAL",ISNUMBER(SEARCH("INDIVIDUAL",SUBSTITUTE(UPPER($D4561)," ","")))),"PREMIUM FREE",""))))</f>
        <v/>
      </c>
    </row>
    <row r="4562">
      <c r="AC4562">
        <f>IF($C4562="","",IF(COUNTIF('Códigos Santander (ref)'!$A$2:$A$79,$C4562)&gt;0,"SANTANDER",IF(COUNTIF('Códigos Itaú (ref)'!$A$2:$A$44,$C4562)&gt;0,"ITAU",IF(AND(TRIM(UPPER($I4562))="CONTRATUAL",ISNUMBER(SEARCH("INDIVIDUAL",SUBSTITUTE(UPPER($D4562)," ","")))),"PREMIUM FREE",""))))</f>
        <v/>
      </c>
    </row>
    <row r="4563">
      <c r="AC4563">
        <f>IF($C4563="","",IF(COUNTIF('Códigos Santander (ref)'!$A$2:$A$79,$C4563)&gt;0,"SANTANDER",IF(COUNTIF('Códigos Itaú (ref)'!$A$2:$A$44,$C4563)&gt;0,"ITAU",IF(AND(TRIM(UPPER($I4563))="CONTRATUAL",ISNUMBER(SEARCH("INDIVIDUAL",SUBSTITUTE(UPPER($D4563)," ","")))),"PREMIUM FREE",""))))</f>
        <v/>
      </c>
    </row>
    <row r="4564">
      <c r="AC4564">
        <f>IF($C4564="","",IF(COUNTIF('Códigos Santander (ref)'!$A$2:$A$79,$C4564)&gt;0,"SANTANDER",IF(COUNTIF('Códigos Itaú (ref)'!$A$2:$A$44,$C4564)&gt;0,"ITAU",IF(AND(TRIM(UPPER($I4564))="CONTRATUAL",ISNUMBER(SEARCH("INDIVIDUAL",SUBSTITUTE(UPPER($D4564)," ","")))),"PREMIUM FREE",""))))</f>
        <v/>
      </c>
    </row>
    <row r="4565">
      <c r="AC4565">
        <f>IF($C4565="","",IF(COUNTIF('Códigos Santander (ref)'!$A$2:$A$79,$C4565)&gt;0,"SANTANDER",IF(COUNTIF('Códigos Itaú (ref)'!$A$2:$A$44,$C4565)&gt;0,"ITAU",IF(AND(TRIM(UPPER($I4565))="CONTRATUAL",ISNUMBER(SEARCH("INDIVIDUAL",SUBSTITUTE(UPPER($D4565)," ","")))),"PREMIUM FREE",""))))</f>
        <v/>
      </c>
    </row>
    <row r="4566">
      <c r="AC4566">
        <f>IF($C4566="","",IF(COUNTIF('Códigos Santander (ref)'!$A$2:$A$79,$C4566)&gt;0,"SANTANDER",IF(COUNTIF('Códigos Itaú (ref)'!$A$2:$A$44,$C4566)&gt;0,"ITAU",IF(AND(TRIM(UPPER($I4566))="CONTRATUAL",ISNUMBER(SEARCH("INDIVIDUAL",SUBSTITUTE(UPPER($D4566)," ","")))),"PREMIUM FREE",""))))</f>
        <v/>
      </c>
    </row>
    <row r="4567">
      <c r="AC4567">
        <f>IF($C4567="","",IF(COUNTIF('Códigos Santander (ref)'!$A$2:$A$79,$C4567)&gt;0,"SANTANDER",IF(COUNTIF('Códigos Itaú (ref)'!$A$2:$A$44,$C4567)&gt;0,"ITAU",IF(AND(TRIM(UPPER($I4567))="CONTRATUAL",ISNUMBER(SEARCH("INDIVIDUAL",SUBSTITUTE(UPPER($D4567)," ","")))),"PREMIUM FREE",""))))</f>
        <v/>
      </c>
    </row>
    <row r="4568">
      <c r="AC4568">
        <f>IF($C4568="","",IF(COUNTIF('Códigos Santander (ref)'!$A$2:$A$79,$C4568)&gt;0,"SANTANDER",IF(COUNTIF('Códigos Itaú (ref)'!$A$2:$A$44,$C4568)&gt;0,"ITAU",IF(AND(TRIM(UPPER($I4568))="CONTRATUAL",ISNUMBER(SEARCH("INDIVIDUAL",SUBSTITUTE(UPPER($D4568)," ","")))),"PREMIUM FREE",""))))</f>
        <v/>
      </c>
    </row>
    <row r="4569">
      <c r="AC4569">
        <f>IF($C4569="","",IF(COUNTIF('Códigos Santander (ref)'!$A$2:$A$79,$C4569)&gt;0,"SANTANDER",IF(COUNTIF('Códigos Itaú (ref)'!$A$2:$A$44,$C4569)&gt;0,"ITAU",IF(AND(TRIM(UPPER($I4569))="CONTRATUAL",ISNUMBER(SEARCH("INDIVIDUAL",SUBSTITUTE(UPPER($D4569)," ","")))),"PREMIUM FREE",""))))</f>
        <v/>
      </c>
    </row>
    <row r="4570">
      <c r="AC4570">
        <f>IF($C4570="","",IF(COUNTIF('Códigos Santander (ref)'!$A$2:$A$79,$C4570)&gt;0,"SANTANDER",IF(COUNTIF('Códigos Itaú (ref)'!$A$2:$A$44,$C4570)&gt;0,"ITAU",IF(AND(TRIM(UPPER($I4570))="CONTRATUAL",ISNUMBER(SEARCH("INDIVIDUAL",SUBSTITUTE(UPPER($D4570)," ","")))),"PREMIUM FREE",""))))</f>
        <v/>
      </c>
    </row>
    <row r="4571">
      <c r="AC4571">
        <f>IF($C4571="","",IF(COUNTIF('Códigos Santander (ref)'!$A$2:$A$79,$C4571)&gt;0,"SANTANDER",IF(COUNTIF('Códigos Itaú (ref)'!$A$2:$A$44,$C4571)&gt;0,"ITAU",IF(AND(TRIM(UPPER($I4571))="CONTRATUAL",ISNUMBER(SEARCH("INDIVIDUAL",SUBSTITUTE(UPPER($D4571)," ","")))),"PREMIUM FREE",""))))</f>
        <v/>
      </c>
    </row>
    <row r="4572">
      <c r="AC4572">
        <f>IF($C4572="","",IF(COUNTIF('Códigos Santander (ref)'!$A$2:$A$79,$C4572)&gt;0,"SANTANDER",IF(COUNTIF('Códigos Itaú (ref)'!$A$2:$A$44,$C4572)&gt;0,"ITAU",IF(AND(TRIM(UPPER($I4572))="CONTRATUAL",ISNUMBER(SEARCH("INDIVIDUAL",SUBSTITUTE(UPPER($D4572)," ","")))),"PREMIUM FREE",""))))</f>
        <v/>
      </c>
    </row>
    <row r="4573">
      <c r="AC4573">
        <f>IF($C4573="","",IF(COUNTIF('Códigos Santander (ref)'!$A$2:$A$79,$C4573)&gt;0,"SANTANDER",IF(COUNTIF('Códigos Itaú (ref)'!$A$2:$A$44,$C4573)&gt;0,"ITAU",IF(AND(TRIM(UPPER($I4573))="CONTRATUAL",ISNUMBER(SEARCH("INDIVIDUAL",SUBSTITUTE(UPPER($D4573)," ","")))),"PREMIUM FREE",""))))</f>
        <v/>
      </c>
    </row>
    <row r="4574">
      <c r="AC4574">
        <f>IF($C4574="","",IF(COUNTIF('Códigos Santander (ref)'!$A$2:$A$79,$C4574)&gt;0,"SANTANDER",IF(COUNTIF('Códigos Itaú (ref)'!$A$2:$A$44,$C4574)&gt;0,"ITAU",IF(AND(TRIM(UPPER($I4574))="CONTRATUAL",ISNUMBER(SEARCH("INDIVIDUAL",SUBSTITUTE(UPPER($D4574)," ","")))),"PREMIUM FREE",""))))</f>
        <v/>
      </c>
    </row>
    <row r="4575">
      <c r="AC4575">
        <f>IF($C4575="","",IF(COUNTIF('Códigos Santander (ref)'!$A$2:$A$79,$C4575)&gt;0,"SANTANDER",IF(COUNTIF('Códigos Itaú (ref)'!$A$2:$A$44,$C4575)&gt;0,"ITAU",IF(AND(TRIM(UPPER($I4575))="CONTRATUAL",ISNUMBER(SEARCH("INDIVIDUAL",SUBSTITUTE(UPPER($D4575)," ","")))),"PREMIUM FREE",""))))</f>
        <v/>
      </c>
    </row>
    <row r="4576">
      <c r="AC4576">
        <f>IF($C4576="","",IF(COUNTIF('Códigos Santander (ref)'!$A$2:$A$79,$C4576)&gt;0,"SANTANDER",IF(COUNTIF('Códigos Itaú (ref)'!$A$2:$A$44,$C4576)&gt;0,"ITAU",IF(AND(TRIM(UPPER($I4576))="CONTRATUAL",ISNUMBER(SEARCH("INDIVIDUAL",SUBSTITUTE(UPPER($D4576)," ","")))),"PREMIUM FREE",""))))</f>
        <v/>
      </c>
    </row>
    <row r="4577">
      <c r="AC4577">
        <f>IF($C4577="","",IF(COUNTIF('Códigos Santander (ref)'!$A$2:$A$79,$C4577)&gt;0,"SANTANDER",IF(COUNTIF('Códigos Itaú (ref)'!$A$2:$A$44,$C4577)&gt;0,"ITAU",IF(AND(TRIM(UPPER($I4577))="CONTRATUAL",ISNUMBER(SEARCH("INDIVIDUAL",SUBSTITUTE(UPPER($D4577)," ","")))),"PREMIUM FREE",""))))</f>
        <v/>
      </c>
    </row>
    <row r="4578">
      <c r="AC4578">
        <f>IF($C4578="","",IF(COUNTIF('Códigos Santander (ref)'!$A$2:$A$79,$C4578)&gt;0,"SANTANDER",IF(COUNTIF('Códigos Itaú (ref)'!$A$2:$A$44,$C4578)&gt;0,"ITAU",IF(AND(TRIM(UPPER($I4578))="CONTRATUAL",ISNUMBER(SEARCH("INDIVIDUAL",SUBSTITUTE(UPPER($D4578)," ","")))),"PREMIUM FREE",""))))</f>
        <v/>
      </c>
    </row>
    <row r="4579">
      <c r="AC4579">
        <f>IF($C4579="","",IF(COUNTIF('Códigos Santander (ref)'!$A$2:$A$79,$C4579)&gt;0,"SANTANDER",IF(COUNTIF('Códigos Itaú (ref)'!$A$2:$A$44,$C4579)&gt;0,"ITAU",IF(AND(TRIM(UPPER($I4579))="CONTRATUAL",ISNUMBER(SEARCH("INDIVIDUAL",SUBSTITUTE(UPPER($D4579)," ","")))),"PREMIUM FREE",""))))</f>
        <v/>
      </c>
    </row>
    <row r="4580">
      <c r="AC4580">
        <f>IF($C4580="","",IF(COUNTIF('Códigos Santander (ref)'!$A$2:$A$79,$C4580)&gt;0,"SANTANDER",IF(COUNTIF('Códigos Itaú (ref)'!$A$2:$A$44,$C4580)&gt;0,"ITAU",IF(AND(TRIM(UPPER($I4580))="CONTRATUAL",ISNUMBER(SEARCH("INDIVIDUAL",SUBSTITUTE(UPPER($D4580)," ","")))),"PREMIUM FREE",""))))</f>
        <v/>
      </c>
    </row>
    <row r="4581">
      <c r="AC4581">
        <f>IF($C4581="","",IF(COUNTIF('Códigos Santander (ref)'!$A$2:$A$79,$C4581)&gt;0,"SANTANDER",IF(COUNTIF('Códigos Itaú (ref)'!$A$2:$A$44,$C4581)&gt;0,"ITAU",IF(AND(TRIM(UPPER($I4581))="CONTRATUAL",ISNUMBER(SEARCH("INDIVIDUAL",SUBSTITUTE(UPPER($D4581)," ","")))),"PREMIUM FREE",""))))</f>
        <v/>
      </c>
    </row>
    <row r="4582">
      <c r="AC4582">
        <f>IF($C4582="","",IF(COUNTIF('Códigos Santander (ref)'!$A$2:$A$79,$C4582)&gt;0,"SANTANDER",IF(COUNTIF('Códigos Itaú (ref)'!$A$2:$A$44,$C4582)&gt;0,"ITAU",IF(AND(TRIM(UPPER($I4582))="CONTRATUAL",ISNUMBER(SEARCH("INDIVIDUAL",SUBSTITUTE(UPPER($D4582)," ","")))),"PREMIUM FREE",""))))</f>
        <v/>
      </c>
    </row>
    <row r="4583">
      <c r="AC4583">
        <f>IF($C4583="","",IF(COUNTIF('Códigos Santander (ref)'!$A$2:$A$79,$C4583)&gt;0,"SANTANDER",IF(COUNTIF('Códigos Itaú (ref)'!$A$2:$A$44,$C4583)&gt;0,"ITAU",IF(AND(TRIM(UPPER($I4583))="CONTRATUAL",ISNUMBER(SEARCH("INDIVIDUAL",SUBSTITUTE(UPPER($D4583)," ","")))),"PREMIUM FREE",""))))</f>
        <v/>
      </c>
    </row>
    <row r="4584">
      <c r="AC4584">
        <f>IF($C4584="","",IF(COUNTIF('Códigos Santander (ref)'!$A$2:$A$79,$C4584)&gt;0,"SANTANDER",IF(COUNTIF('Códigos Itaú (ref)'!$A$2:$A$44,$C4584)&gt;0,"ITAU",IF(AND(TRIM(UPPER($I4584))="CONTRATUAL",ISNUMBER(SEARCH("INDIVIDUAL",SUBSTITUTE(UPPER($D4584)," ","")))),"PREMIUM FREE",""))))</f>
        <v/>
      </c>
    </row>
    <row r="4585">
      <c r="AC4585">
        <f>IF($C4585="","",IF(COUNTIF('Códigos Santander (ref)'!$A$2:$A$79,$C4585)&gt;0,"SANTANDER",IF(COUNTIF('Códigos Itaú (ref)'!$A$2:$A$44,$C4585)&gt;0,"ITAU",IF(AND(TRIM(UPPER($I4585))="CONTRATUAL",ISNUMBER(SEARCH("INDIVIDUAL",SUBSTITUTE(UPPER($D4585)," ","")))),"PREMIUM FREE",""))))</f>
        <v/>
      </c>
    </row>
    <row r="4586">
      <c r="AC4586">
        <f>IF($C4586="","",IF(COUNTIF('Códigos Santander (ref)'!$A$2:$A$79,$C4586)&gt;0,"SANTANDER",IF(COUNTIF('Códigos Itaú (ref)'!$A$2:$A$44,$C4586)&gt;0,"ITAU",IF(AND(TRIM(UPPER($I4586))="CONTRATUAL",ISNUMBER(SEARCH("INDIVIDUAL",SUBSTITUTE(UPPER($D4586)," ","")))),"PREMIUM FREE",""))))</f>
        <v/>
      </c>
    </row>
    <row r="4587">
      <c r="AC4587">
        <f>IF($C4587="","",IF(COUNTIF('Códigos Santander (ref)'!$A$2:$A$79,$C4587)&gt;0,"SANTANDER",IF(COUNTIF('Códigos Itaú (ref)'!$A$2:$A$44,$C4587)&gt;0,"ITAU",IF(AND(TRIM(UPPER($I4587))="CONTRATUAL",ISNUMBER(SEARCH("INDIVIDUAL",SUBSTITUTE(UPPER($D4587)," ","")))),"PREMIUM FREE",""))))</f>
        <v/>
      </c>
    </row>
    <row r="4588">
      <c r="AC4588">
        <f>IF($C4588="","",IF(COUNTIF('Códigos Santander (ref)'!$A$2:$A$79,$C4588)&gt;0,"SANTANDER",IF(COUNTIF('Códigos Itaú (ref)'!$A$2:$A$44,$C4588)&gt;0,"ITAU",IF(AND(TRIM(UPPER($I4588))="CONTRATUAL",ISNUMBER(SEARCH("INDIVIDUAL",SUBSTITUTE(UPPER($D4588)," ","")))),"PREMIUM FREE",""))))</f>
        <v/>
      </c>
    </row>
    <row r="4589">
      <c r="AC4589">
        <f>IF($C4589="","",IF(COUNTIF('Códigos Santander (ref)'!$A$2:$A$79,$C4589)&gt;0,"SANTANDER",IF(COUNTIF('Códigos Itaú (ref)'!$A$2:$A$44,$C4589)&gt;0,"ITAU",IF(AND(TRIM(UPPER($I4589))="CONTRATUAL",ISNUMBER(SEARCH("INDIVIDUAL",SUBSTITUTE(UPPER($D4589)," ","")))),"PREMIUM FREE",""))))</f>
        <v/>
      </c>
    </row>
    <row r="4590">
      <c r="AC4590">
        <f>IF($C4590="","",IF(COUNTIF('Códigos Santander (ref)'!$A$2:$A$79,$C4590)&gt;0,"SANTANDER",IF(COUNTIF('Códigos Itaú (ref)'!$A$2:$A$44,$C4590)&gt;0,"ITAU",IF(AND(TRIM(UPPER($I4590))="CONTRATUAL",ISNUMBER(SEARCH("INDIVIDUAL",SUBSTITUTE(UPPER($D4590)," ","")))),"PREMIUM FREE",""))))</f>
        <v/>
      </c>
    </row>
    <row r="4591">
      <c r="AC4591">
        <f>IF($C4591="","",IF(COUNTIF('Códigos Santander (ref)'!$A$2:$A$79,$C4591)&gt;0,"SANTANDER",IF(COUNTIF('Códigos Itaú (ref)'!$A$2:$A$44,$C4591)&gt;0,"ITAU",IF(AND(TRIM(UPPER($I4591))="CONTRATUAL",ISNUMBER(SEARCH("INDIVIDUAL",SUBSTITUTE(UPPER($D4591)," ","")))),"PREMIUM FREE",""))))</f>
        <v/>
      </c>
    </row>
    <row r="4592">
      <c r="AC4592">
        <f>IF($C4592="","",IF(COUNTIF('Códigos Santander (ref)'!$A$2:$A$79,$C4592)&gt;0,"SANTANDER",IF(COUNTIF('Códigos Itaú (ref)'!$A$2:$A$44,$C4592)&gt;0,"ITAU",IF(AND(TRIM(UPPER($I4592))="CONTRATUAL",ISNUMBER(SEARCH("INDIVIDUAL",SUBSTITUTE(UPPER($D4592)," ","")))),"PREMIUM FREE",""))))</f>
        <v/>
      </c>
    </row>
    <row r="4593">
      <c r="AC4593">
        <f>IF($C4593="","",IF(COUNTIF('Códigos Santander (ref)'!$A$2:$A$79,$C4593)&gt;0,"SANTANDER",IF(COUNTIF('Códigos Itaú (ref)'!$A$2:$A$44,$C4593)&gt;0,"ITAU",IF(AND(TRIM(UPPER($I4593))="CONTRATUAL",ISNUMBER(SEARCH("INDIVIDUAL",SUBSTITUTE(UPPER($D4593)," ","")))),"PREMIUM FREE",""))))</f>
        <v/>
      </c>
    </row>
    <row r="4594">
      <c r="AC4594">
        <f>IF($C4594="","",IF(COUNTIF('Códigos Santander (ref)'!$A$2:$A$79,$C4594)&gt;0,"SANTANDER",IF(COUNTIF('Códigos Itaú (ref)'!$A$2:$A$44,$C4594)&gt;0,"ITAU",IF(AND(TRIM(UPPER($I4594))="CONTRATUAL",ISNUMBER(SEARCH("INDIVIDUAL",SUBSTITUTE(UPPER($D4594)," ","")))),"PREMIUM FREE",""))))</f>
        <v/>
      </c>
    </row>
    <row r="4595">
      <c r="AC4595">
        <f>IF($C4595="","",IF(COUNTIF('Códigos Santander (ref)'!$A$2:$A$79,$C4595)&gt;0,"SANTANDER",IF(COUNTIF('Códigos Itaú (ref)'!$A$2:$A$44,$C4595)&gt;0,"ITAU",IF(AND(TRIM(UPPER($I4595))="CONTRATUAL",ISNUMBER(SEARCH("INDIVIDUAL",SUBSTITUTE(UPPER($D4595)," ","")))),"PREMIUM FREE",""))))</f>
        <v/>
      </c>
    </row>
    <row r="4596">
      <c r="AC4596">
        <f>IF($C4596="","",IF(COUNTIF('Códigos Santander (ref)'!$A$2:$A$79,$C4596)&gt;0,"SANTANDER",IF(COUNTIF('Códigos Itaú (ref)'!$A$2:$A$44,$C4596)&gt;0,"ITAU",IF(AND(TRIM(UPPER($I4596))="CONTRATUAL",ISNUMBER(SEARCH("INDIVIDUAL",SUBSTITUTE(UPPER($D4596)," ","")))),"PREMIUM FREE",""))))</f>
        <v/>
      </c>
    </row>
    <row r="4597">
      <c r="AC4597">
        <f>IF($C4597="","",IF(COUNTIF('Códigos Santander (ref)'!$A$2:$A$79,$C4597)&gt;0,"SANTANDER",IF(COUNTIF('Códigos Itaú (ref)'!$A$2:$A$44,$C4597)&gt;0,"ITAU",IF(AND(TRIM(UPPER($I4597))="CONTRATUAL",ISNUMBER(SEARCH("INDIVIDUAL",SUBSTITUTE(UPPER($D4597)," ","")))),"PREMIUM FREE",""))))</f>
        <v/>
      </c>
    </row>
    <row r="4598">
      <c r="AC4598">
        <f>IF($C4598="","",IF(COUNTIF('Códigos Santander (ref)'!$A$2:$A$79,$C4598)&gt;0,"SANTANDER",IF(COUNTIF('Códigos Itaú (ref)'!$A$2:$A$44,$C4598)&gt;0,"ITAU",IF(AND(TRIM(UPPER($I4598))="CONTRATUAL",ISNUMBER(SEARCH("INDIVIDUAL",SUBSTITUTE(UPPER($D4598)," ","")))),"PREMIUM FREE",""))))</f>
        <v/>
      </c>
    </row>
    <row r="4599">
      <c r="AC4599">
        <f>IF($C4599="","",IF(COUNTIF('Códigos Santander (ref)'!$A$2:$A$79,$C4599)&gt;0,"SANTANDER",IF(COUNTIF('Códigos Itaú (ref)'!$A$2:$A$44,$C4599)&gt;0,"ITAU",IF(AND(TRIM(UPPER($I4599))="CONTRATUAL",ISNUMBER(SEARCH("INDIVIDUAL",SUBSTITUTE(UPPER($D4599)," ","")))),"PREMIUM FREE",""))))</f>
        <v/>
      </c>
    </row>
    <row r="4600">
      <c r="AC4600">
        <f>IF($C4600="","",IF(COUNTIF('Códigos Santander (ref)'!$A$2:$A$79,$C4600)&gt;0,"SANTANDER",IF(COUNTIF('Códigos Itaú (ref)'!$A$2:$A$44,$C4600)&gt;0,"ITAU",IF(AND(TRIM(UPPER($I4600))="CONTRATUAL",ISNUMBER(SEARCH("INDIVIDUAL",SUBSTITUTE(UPPER($D4600)," ","")))),"PREMIUM FREE",""))))</f>
        <v/>
      </c>
    </row>
    <row r="4601">
      <c r="AC4601">
        <f>IF($C4601="","",IF(COUNTIF('Códigos Santander (ref)'!$A$2:$A$79,$C4601)&gt;0,"SANTANDER",IF(COUNTIF('Códigos Itaú (ref)'!$A$2:$A$44,$C4601)&gt;0,"ITAU",IF(AND(TRIM(UPPER($I4601))="CONTRATUAL",ISNUMBER(SEARCH("INDIVIDUAL",SUBSTITUTE(UPPER($D4601)," ","")))),"PREMIUM FREE",""))))</f>
        <v/>
      </c>
    </row>
    <row r="4602">
      <c r="AC4602">
        <f>IF($C4602="","",IF(COUNTIF('Códigos Santander (ref)'!$A$2:$A$79,$C4602)&gt;0,"SANTANDER",IF(COUNTIF('Códigos Itaú (ref)'!$A$2:$A$44,$C4602)&gt;0,"ITAU",IF(AND(TRIM(UPPER($I4602))="CONTRATUAL",ISNUMBER(SEARCH("INDIVIDUAL",SUBSTITUTE(UPPER($D4602)," ","")))),"PREMIUM FREE",""))))</f>
        <v/>
      </c>
    </row>
    <row r="4603">
      <c r="AC4603">
        <f>IF($C4603="","",IF(COUNTIF('Códigos Santander (ref)'!$A$2:$A$79,$C4603)&gt;0,"SANTANDER",IF(COUNTIF('Códigos Itaú (ref)'!$A$2:$A$44,$C4603)&gt;0,"ITAU",IF(AND(TRIM(UPPER($I4603))="CONTRATUAL",ISNUMBER(SEARCH("INDIVIDUAL",SUBSTITUTE(UPPER($D4603)," ","")))),"PREMIUM FREE",""))))</f>
        <v/>
      </c>
    </row>
    <row r="4604">
      <c r="AC4604">
        <f>IF($C4604="","",IF(COUNTIF('Códigos Santander (ref)'!$A$2:$A$79,$C4604)&gt;0,"SANTANDER",IF(COUNTIF('Códigos Itaú (ref)'!$A$2:$A$44,$C4604)&gt;0,"ITAU",IF(AND(TRIM(UPPER($I4604))="CONTRATUAL",ISNUMBER(SEARCH("INDIVIDUAL",SUBSTITUTE(UPPER($D4604)," ","")))),"PREMIUM FREE",""))))</f>
        <v/>
      </c>
    </row>
    <row r="4605">
      <c r="AC4605">
        <f>IF($C4605="","",IF(COUNTIF('Códigos Santander (ref)'!$A$2:$A$79,$C4605)&gt;0,"SANTANDER",IF(COUNTIF('Códigos Itaú (ref)'!$A$2:$A$44,$C4605)&gt;0,"ITAU",IF(AND(TRIM(UPPER($I4605))="CONTRATUAL",ISNUMBER(SEARCH("INDIVIDUAL",SUBSTITUTE(UPPER($D4605)," ","")))),"PREMIUM FREE",""))))</f>
        <v/>
      </c>
    </row>
    <row r="4606">
      <c r="AC4606">
        <f>IF($C4606="","",IF(COUNTIF('Códigos Santander (ref)'!$A$2:$A$79,$C4606)&gt;0,"SANTANDER",IF(COUNTIF('Códigos Itaú (ref)'!$A$2:$A$44,$C4606)&gt;0,"ITAU",IF(AND(TRIM(UPPER($I4606))="CONTRATUAL",ISNUMBER(SEARCH("INDIVIDUAL",SUBSTITUTE(UPPER($D4606)," ","")))),"PREMIUM FREE",""))))</f>
        <v/>
      </c>
    </row>
    <row r="4607">
      <c r="AC4607">
        <f>IF($C4607="","",IF(COUNTIF('Códigos Santander (ref)'!$A$2:$A$79,$C4607)&gt;0,"SANTANDER",IF(COUNTIF('Códigos Itaú (ref)'!$A$2:$A$44,$C4607)&gt;0,"ITAU",IF(AND(TRIM(UPPER($I4607))="CONTRATUAL",ISNUMBER(SEARCH("INDIVIDUAL",SUBSTITUTE(UPPER($D4607)," ","")))),"PREMIUM FREE",""))))</f>
        <v/>
      </c>
    </row>
    <row r="4608">
      <c r="AC4608">
        <f>IF($C4608="","",IF(COUNTIF('Códigos Santander (ref)'!$A$2:$A$79,$C4608)&gt;0,"SANTANDER",IF(COUNTIF('Códigos Itaú (ref)'!$A$2:$A$44,$C4608)&gt;0,"ITAU",IF(AND(TRIM(UPPER($I4608))="CONTRATUAL",ISNUMBER(SEARCH("INDIVIDUAL",SUBSTITUTE(UPPER($D4608)," ","")))),"PREMIUM FREE",""))))</f>
        <v/>
      </c>
    </row>
    <row r="4609">
      <c r="AC4609">
        <f>IF($C4609="","",IF(COUNTIF('Códigos Santander (ref)'!$A$2:$A$79,$C4609)&gt;0,"SANTANDER",IF(COUNTIF('Códigos Itaú (ref)'!$A$2:$A$44,$C4609)&gt;0,"ITAU",IF(AND(TRIM(UPPER($I4609))="CONTRATUAL",ISNUMBER(SEARCH("INDIVIDUAL",SUBSTITUTE(UPPER($D4609)," ","")))),"PREMIUM FREE",""))))</f>
        <v/>
      </c>
    </row>
    <row r="4610">
      <c r="AC4610">
        <f>IF($C4610="","",IF(COUNTIF('Códigos Santander (ref)'!$A$2:$A$79,$C4610)&gt;0,"SANTANDER",IF(COUNTIF('Códigos Itaú (ref)'!$A$2:$A$44,$C4610)&gt;0,"ITAU",IF(AND(TRIM(UPPER($I4610))="CONTRATUAL",ISNUMBER(SEARCH("INDIVIDUAL",SUBSTITUTE(UPPER($D4610)," ","")))),"PREMIUM FREE",""))))</f>
        <v/>
      </c>
    </row>
    <row r="4611">
      <c r="AC4611">
        <f>IF($C4611="","",IF(COUNTIF('Códigos Santander (ref)'!$A$2:$A$79,$C4611)&gt;0,"SANTANDER",IF(COUNTIF('Códigos Itaú (ref)'!$A$2:$A$44,$C4611)&gt;0,"ITAU",IF(AND(TRIM(UPPER($I4611))="CONTRATUAL",ISNUMBER(SEARCH("INDIVIDUAL",SUBSTITUTE(UPPER($D4611)," ","")))),"PREMIUM FREE",""))))</f>
        <v/>
      </c>
    </row>
    <row r="4612">
      <c r="AC4612">
        <f>IF($C4612="","",IF(COUNTIF('Códigos Santander (ref)'!$A$2:$A$79,$C4612)&gt;0,"SANTANDER",IF(COUNTIF('Códigos Itaú (ref)'!$A$2:$A$44,$C4612)&gt;0,"ITAU",IF(AND(TRIM(UPPER($I4612))="CONTRATUAL",ISNUMBER(SEARCH("INDIVIDUAL",SUBSTITUTE(UPPER($D4612)," ","")))),"PREMIUM FREE",""))))</f>
        <v/>
      </c>
    </row>
    <row r="4613">
      <c r="AC4613">
        <f>IF($C4613="","",IF(COUNTIF('Códigos Santander (ref)'!$A$2:$A$79,$C4613)&gt;0,"SANTANDER",IF(COUNTIF('Códigos Itaú (ref)'!$A$2:$A$44,$C4613)&gt;0,"ITAU",IF(AND(TRIM(UPPER($I4613))="CONTRATUAL",ISNUMBER(SEARCH("INDIVIDUAL",SUBSTITUTE(UPPER($D4613)," ","")))),"PREMIUM FREE",""))))</f>
        <v/>
      </c>
    </row>
    <row r="4614">
      <c r="AC4614">
        <f>IF($C4614="","",IF(COUNTIF('Códigos Santander (ref)'!$A$2:$A$79,$C4614)&gt;0,"SANTANDER",IF(COUNTIF('Códigos Itaú (ref)'!$A$2:$A$44,$C4614)&gt;0,"ITAU",IF(AND(TRIM(UPPER($I4614))="CONTRATUAL",ISNUMBER(SEARCH("INDIVIDUAL",SUBSTITUTE(UPPER($D4614)," ","")))),"PREMIUM FREE",""))))</f>
        <v/>
      </c>
    </row>
    <row r="4615">
      <c r="AC4615">
        <f>IF($C4615="","",IF(COUNTIF('Códigos Santander (ref)'!$A$2:$A$79,$C4615)&gt;0,"SANTANDER",IF(COUNTIF('Códigos Itaú (ref)'!$A$2:$A$44,$C4615)&gt;0,"ITAU",IF(AND(TRIM(UPPER($I4615))="CONTRATUAL",ISNUMBER(SEARCH("INDIVIDUAL",SUBSTITUTE(UPPER($D4615)," ","")))),"PREMIUM FREE",""))))</f>
        <v/>
      </c>
    </row>
    <row r="4616">
      <c r="AC4616">
        <f>IF($C4616="","",IF(COUNTIF('Códigos Santander (ref)'!$A$2:$A$79,$C4616)&gt;0,"SANTANDER",IF(COUNTIF('Códigos Itaú (ref)'!$A$2:$A$44,$C4616)&gt;0,"ITAU",IF(AND(TRIM(UPPER($I4616))="CONTRATUAL",ISNUMBER(SEARCH("INDIVIDUAL",SUBSTITUTE(UPPER($D4616)," ","")))),"PREMIUM FREE",""))))</f>
        <v/>
      </c>
    </row>
    <row r="4617">
      <c r="AC4617">
        <f>IF($C4617="","",IF(COUNTIF('Códigos Santander (ref)'!$A$2:$A$79,$C4617)&gt;0,"SANTANDER",IF(COUNTIF('Códigos Itaú (ref)'!$A$2:$A$44,$C4617)&gt;0,"ITAU",IF(AND(TRIM(UPPER($I4617))="CONTRATUAL",ISNUMBER(SEARCH("INDIVIDUAL",SUBSTITUTE(UPPER($D4617)," ","")))),"PREMIUM FREE",""))))</f>
        <v/>
      </c>
    </row>
    <row r="4618">
      <c r="AC4618">
        <f>IF($C4618="","",IF(COUNTIF('Códigos Santander (ref)'!$A$2:$A$79,$C4618)&gt;0,"SANTANDER",IF(COUNTIF('Códigos Itaú (ref)'!$A$2:$A$44,$C4618)&gt;0,"ITAU",IF(AND(TRIM(UPPER($I4618))="CONTRATUAL",ISNUMBER(SEARCH("INDIVIDUAL",SUBSTITUTE(UPPER($D4618)," ","")))),"PREMIUM FREE",""))))</f>
        <v/>
      </c>
    </row>
    <row r="4619">
      <c r="AC4619">
        <f>IF($C4619="","",IF(COUNTIF('Códigos Santander (ref)'!$A$2:$A$79,$C4619)&gt;0,"SANTANDER",IF(COUNTIF('Códigos Itaú (ref)'!$A$2:$A$44,$C4619)&gt;0,"ITAU",IF(AND(TRIM(UPPER($I4619))="CONTRATUAL",ISNUMBER(SEARCH("INDIVIDUAL",SUBSTITUTE(UPPER($D4619)," ","")))),"PREMIUM FREE",""))))</f>
        <v/>
      </c>
    </row>
    <row r="4620">
      <c r="AC4620">
        <f>IF($C4620="","",IF(COUNTIF('Códigos Santander (ref)'!$A$2:$A$79,$C4620)&gt;0,"SANTANDER",IF(COUNTIF('Códigos Itaú (ref)'!$A$2:$A$44,$C4620)&gt;0,"ITAU",IF(AND(TRIM(UPPER($I4620))="CONTRATUAL",ISNUMBER(SEARCH("INDIVIDUAL",SUBSTITUTE(UPPER($D4620)," ","")))),"PREMIUM FREE",""))))</f>
        <v/>
      </c>
    </row>
    <row r="4621">
      <c r="AC4621">
        <f>IF($C4621="","",IF(COUNTIF('Códigos Santander (ref)'!$A$2:$A$79,$C4621)&gt;0,"SANTANDER",IF(COUNTIF('Códigos Itaú (ref)'!$A$2:$A$44,$C4621)&gt;0,"ITAU",IF(AND(TRIM(UPPER($I4621))="CONTRATUAL",ISNUMBER(SEARCH("INDIVIDUAL",SUBSTITUTE(UPPER($D4621)," ","")))),"PREMIUM FREE",""))))</f>
        <v/>
      </c>
    </row>
    <row r="4622">
      <c r="AC4622">
        <f>IF($C4622="","",IF(COUNTIF('Códigos Santander (ref)'!$A$2:$A$79,$C4622)&gt;0,"SANTANDER",IF(COUNTIF('Códigos Itaú (ref)'!$A$2:$A$44,$C4622)&gt;0,"ITAU",IF(AND(TRIM(UPPER($I4622))="CONTRATUAL",ISNUMBER(SEARCH("INDIVIDUAL",SUBSTITUTE(UPPER($D4622)," ","")))),"PREMIUM FREE",""))))</f>
        <v/>
      </c>
    </row>
    <row r="4623">
      <c r="AC4623">
        <f>IF($C4623="","",IF(COUNTIF('Códigos Santander (ref)'!$A$2:$A$79,$C4623)&gt;0,"SANTANDER",IF(COUNTIF('Códigos Itaú (ref)'!$A$2:$A$44,$C4623)&gt;0,"ITAU",IF(AND(TRIM(UPPER($I4623))="CONTRATUAL",ISNUMBER(SEARCH("INDIVIDUAL",SUBSTITUTE(UPPER($D4623)," ","")))),"PREMIUM FREE",""))))</f>
        <v/>
      </c>
    </row>
    <row r="4624">
      <c r="AC4624">
        <f>IF($C4624="","",IF(COUNTIF('Códigos Santander (ref)'!$A$2:$A$79,$C4624)&gt;0,"SANTANDER",IF(COUNTIF('Códigos Itaú (ref)'!$A$2:$A$44,$C4624)&gt;0,"ITAU",IF(AND(TRIM(UPPER($I4624))="CONTRATUAL",ISNUMBER(SEARCH("INDIVIDUAL",SUBSTITUTE(UPPER($D4624)," ","")))),"PREMIUM FREE",""))))</f>
        <v/>
      </c>
    </row>
    <row r="4625">
      <c r="AC4625">
        <f>IF($C4625="","",IF(COUNTIF('Códigos Santander (ref)'!$A$2:$A$79,$C4625)&gt;0,"SANTANDER",IF(COUNTIF('Códigos Itaú (ref)'!$A$2:$A$44,$C4625)&gt;0,"ITAU",IF(AND(TRIM(UPPER($I4625))="CONTRATUAL",ISNUMBER(SEARCH("INDIVIDUAL",SUBSTITUTE(UPPER($D4625)," ","")))),"PREMIUM FREE",""))))</f>
        <v/>
      </c>
    </row>
    <row r="4626">
      <c r="AC4626">
        <f>IF($C4626="","",IF(COUNTIF('Códigos Santander (ref)'!$A$2:$A$79,$C4626)&gt;0,"SANTANDER",IF(COUNTIF('Códigos Itaú (ref)'!$A$2:$A$44,$C4626)&gt;0,"ITAU",IF(AND(TRIM(UPPER($I4626))="CONTRATUAL",ISNUMBER(SEARCH("INDIVIDUAL",SUBSTITUTE(UPPER($D4626)," ","")))),"PREMIUM FREE",""))))</f>
        <v/>
      </c>
    </row>
    <row r="4627">
      <c r="AC4627">
        <f>IF($C4627="","",IF(COUNTIF('Códigos Santander (ref)'!$A$2:$A$79,$C4627)&gt;0,"SANTANDER",IF(COUNTIF('Códigos Itaú (ref)'!$A$2:$A$44,$C4627)&gt;0,"ITAU",IF(AND(TRIM(UPPER($I4627))="CONTRATUAL",ISNUMBER(SEARCH("INDIVIDUAL",SUBSTITUTE(UPPER($D4627)," ","")))),"PREMIUM FREE",""))))</f>
        <v/>
      </c>
    </row>
    <row r="4628">
      <c r="AC4628">
        <f>IF($C4628="","",IF(COUNTIF('Códigos Santander (ref)'!$A$2:$A$79,$C4628)&gt;0,"SANTANDER",IF(COUNTIF('Códigos Itaú (ref)'!$A$2:$A$44,$C4628)&gt;0,"ITAU",IF(AND(TRIM(UPPER($I4628))="CONTRATUAL",ISNUMBER(SEARCH("INDIVIDUAL",SUBSTITUTE(UPPER($D4628)," ","")))),"PREMIUM FREE",""))))</f>
        <v/>
      </c>
    </row>
    <row r="4629">
      <c r="AC4629">
        <f>IF($C4629="","",IF(COUNTIF('Códigos Santander (ref)'!$A$2:$A$79,$C4629)&gt;0,"SANTANDER",IF(COUNTIF('Códigos Itaú (ref)'!$A$2:$A$44,$C4629)&gt;0,"ITAU",IF(AND(TRIM(UPPER($I4629))="CONTRATUAL",ISNUMBER(SEARCH("INDIVIDUAL",SUBSTITUTE(UPPER($D4629)," ","")))),"PREMIUM FREE",""))))</f>
        <v/>
      </c>
    </row>
    <row r="4630">
      <c r="AC4630">
        <f>IF($C4630="","",IF(COUNTIF('Códigos Santander (ref)'!$A$2:$A$79,$C4630)&gt;0,"SANTANDER",IF(COUNTIF('Códigos Itaú (ref)'!$A$2:$A$44,$C4630)&gt;0,"ITAU",IF(AND(TRIM(UPPER($I4630))="CONTRATUAL",ISNUMBER(SEARCH("INDIVIDUAL",SUBSTITUTE(UPPER($D4630)," ","")))),"PREMIUM FREE",""))))</f>
        <v/>
      </c>
    </row>
    <row r="4631">
      <c r="AC4631">
        <f>IF($C4631="","",IF(COUNTIF('Códigos Santander (ref)'!$A$2:$A$79,$C4631)&gt;0,"SANTANDER",IF(COUNTIF('Códigos Itaú (ref)'!$A$2:$A$44,$C4631)&gt;0,"ITAU",IF(AND(TRIM(UPPER($I4631))="CONTRATUAL",ISNUMBER(SEARCH("INDIVIDUAL",SUBSTITUTE(UPPER($D4631)," ","")))),"PREMIUM FREE",""))))</f>
        <v/>
      </c>
    </row>
    <row r="4632">
      <c r="AC4632">
        <f>IF($C4632="","",IF(COUNTIF('Códigos Santander (ref)'!$A$2:$A$79,$C4632)&gt;0,"SANTANDER",IF(COUNTIF('Códigos Itaú (ref)'!$A$2:$A$44,$C4632)&gt;0,"ITAU",IF(AND(TRIM(UPPER($I4632))="CONTRATUAL",ISNUMBER(SEARCH("INDIVIDUAL",SUBSTITUTE(UPPER($D4632)," ","")))),"PREMIUM FREE",""))))</f>
        <v/>
      </c>
    </row>
    <row r="4633">
      <c r="AC4633">
        <f>IF($C4633="","",IF(COUNTIF('Códigos Santander (ref)'!$A$2:$A$79,$C4633)&gt;0,"SANTANDER",IF(COUNTIF('Códigos Itaú (ref)'!$A$2:$A$44,$C4633)&gt;0,"ITAU",IF(AND(TRIM(UPPER($I4633))="CONTRATUAL",ISNUMBER(SEARCH("INDIVIDUAL",SUBSTITUTE(UPPER($D4633)," ","")))),"PREMIUM FREE",""))))</f>
        <v/>
      </c>
    </row>
    <row r="4634">
      <c r="AC4634">
        <f>IF($C4634="","",IF(COUNTIF('Códigos Santander (ref)'!$A$2:$A$79,$C4634)&gt;0,"SANTANDER",IF(COUNTIF('Códigos Itaú (ref)'!$A$2:$A$44,$C4634)&gt;0,"ITAU",IF(AND(TRIM(UPPER($I4634))="CONTRATUAL",ISNUMBER(SEARCH("INDIVIDUAL",SUBSTITUTE(UPPER($D4634)," ","")))),"PREMIUM FREE",""))))</f>
        <v/>
      </c>
    </row>
    <row r="4635">
      <c r="AC4635">
        <f>IF($C4635="","",IF(COUNTIF('Códigos Santander (ref)'!$A$2:$A$79,$C4635)&gt;0,"SANTANDER",IF(COUNTIF('Códigos Itaú (ref)'!$A$2:$A$44,$C4635)&gt;0,"ITAU",IF(AND(TRIM(UPPER($I4635))="CONTRATUAL",ISNUMBER(SEARCH("INDIVIDUAL",SUBSTITUTE(UPPER($D4635)," ","")))),"PREMIUM FREE",""))))</f>
        <v/>
      </c>
    </row>
    <row r="4636">
      <c r="AC4636">
        <f>IF($C4636="","",IF(COUNTIF('Códigos Santander (ref)'!$A$2:$A$79,$C4636)&gt;0,"SANTANDER",IF(COUNTIF('Códigos Itaú (ref)'!$A$2:$A$44,$C4636)&gt;0,"ITAU",IF(AND(TRIM(UPPER($I4636))="CONTRATUAL",ISNUMBER(SEARCH("INDIVIDUAL",SUBSTITUTE(UPPER($D4636)," ","")))),"PREMIUM FREE",""))))</f>
        <v/>
      </c>
    </row>
    <row r="4637">
      <c r="AC4637">
        <f>IF($C4637="","",IF(COUNTIF('Códigos Santander (ref)'!$A$2:$A$79,$C4637)&gt;0,"SANTANDER",IF(COUNTIF('Códigos Itaú (ref)'!$A$2:$A$44,$C4637)&gt;0,"ITAU",IF(AND(TRIM(UPPER($I4637))="CONTRATUAL",ISNUMBER(SEARCH("INDIVIDUAL",SUBSTITUTE(UPPER($D4637)," ","")))),"PREMIUM FREE",""))))</f>
        <v/>
      </c>
    </row>
    <row r="4638">
      <c r="AC4638">
        <f>IF($C4638="","",IF(COUNTIF('Códigos Santander (ref)'!$A$2:$A$79,$C4638)&gt;0,"SANTANDER",IF(COUNTIF('Códigos Itaú (ref)'!$A$2:$A$44,$C4638)&gt;0,"ITAU",IF(AND(TRIM(UPPER($I4638))="CONTRATUAL",ISNUMBER(SEARCH("INDIVIDUAL",SUBSTITUTE(UPPER($D4638)," ","")))),"PREMIUM FREE",""))))</f>
        <v/>
      </c>
    </row>
    <row r="4639">
      <c r="AC4639">
        <f>IF($C4639="","",IF(COUNTIF('Códigos Santander (ref)'!$A$2:$A$79,$C4639)&gt;0,"SANTANDER",IF(COUNTIF('Códigos Itaú (ref)'!$A$2:$A$44,$C4639)&gt;0,"ITAU",IF(AND(TRIM(UPPER($I4639))="CONTRATUAL",ISNUMBER(SEARCH("INDIVIDUAL",SUBSTITUTE(UPPER($D4639)," ","")))),"PREMIUM FREE",""))))</f>
        <v/>
      </c>
    </row>
    <row r="4640">
      <c r="AC4640">
        <f>IF($C4640="","",IF(COUNTIF('Códigos Santander (ref)'!$A$2:$A$79,$C4640)&gt;0,"SANTANDER",IF(COUNTIF('Códigos Itaú (ref)'!$A$2:$A$44,$C4640)&gt;0,"ITAU",IF(AND(TRIM(UPPER($I4640))="CONTRATUAL",ISNUMBER(SEARCH("INDIVIDUAL",SUBSTITUTE(UPPER($D4640)," ","")))),"PREMIUM FREE",""))))</f>
        <v/>
      </c>
    </row>
    <row r="4641">
      <c r="AC4641">
        <f>IF($C4641="","",IF(COUNTIF('Códigos Santander (ref)'!$A$2:$A$79,$C4641)&gt;0,"SANTANDER",IF(COUNTIF('Códigos Itaú (ref)'!$A$2:$A$44,$C4641)&gt;0,"ITAU",IF(AND(TRIM(UPPER($I4641))="CONTRATUAL",ISNUMBER(SEARCH("INDIVIDUAL",SUBSTITUTE(UPPER($D4641)," ","")))),"PREMIUM FREE",""))))</f>
        <v/>
      </c>
    </row>
    <row r="4642">
      <c r="AC4642">
        <f>IF($C4642="","",IF(COUNTIF('Códigos Santander (ref)'!$A$2:$A$79,$C4642)&gt;0,"SANTANDER",IF(COUNTIF('Códigos Itaú (ref)'!$A$2:$A$44,$C4642)&gt;0,"ITAU",IF(AND(TRIM(UPPER($I4642))="CONTRATUAL",ISNUMBER(SEARCH("INDIVIDUAL",SUBSTITUTE(UPPER($D4642)," ","")))),"PREMIUM FREE",""))))</f>
        <v/>
      </c>
    </row>
    <row r="4643">
      <c r="AC4643">
        <f>IF($C4643="","",IF(COUNTIF('Códigos Santander (ref)'!$A$2:$A$79,$C4643)&gt;0,"SANTANDER",IF(COUNTIF('Códigos Itaú (ref)'!$A$2:$A$44,$C4643)&gt;0,"ITAU",IF(AND(TRIM(UPPER($I4643))="CONTRATUAL",ISNUMBER(SEARCH("INDIVIDUAL",SUBSTITUTE(UPPER($D4643)," ","")))),"PREMIUM FREE",""))))</f>
        <v/>
      </c>
    </row>
    <row r="4644">
      <c r="AC4644">
        <f>IF($C4644="","",IF(COUNTIF('Códigos Santander (ref)'!$A$2:$A$79,$C4644)&gt;0,"SANTANDER",IF(COUNTIF('Códigos Itaú (ref)'!$A$2:$A$44,$C4644)&gt;0,"ITAU",IF(AND(TRIM(UPPER($I4644))="CONTRATUAL",ISNUMBER(SEARCH("INDIVIDUAL",SUBSTITUTE(UPPER($D4644)," ","")))),"PREMIUM FREE",""))))</f>
        <v/>
      </c>
    </row>
    <row r="4645">
      <c r="AC4645">
        <f>IF($C4645="","",IF(COUNTIF('Códigos Santander (ref)'!$A$2:$A$79,$C4645)&gt;0,"SANTANDER",IF(COUNTIF('Códigos Itaú (ref)'!$A$2:$A$44,$C4645)&gt;0,"ITAU",IF(AND(TRIM(UPPER($I4645))="CONTRATUAL",ISNUMBER(SEARCH("INDIVIDUAL",SUBSTITUTE(UPPER($D4645)," ","")))),"PREMIUM FREE",""))))</f>
        <v/>
      </c>
    </row>
    <row r="4646">
      <c r="AC4646">
        <f>IF($C4646="","",IF(COUNTIF('Códigos Santander (ref)'!$A$2:$A$79,$C4646)&gt;0,"SANTANDER",IF(COUNTIF('Códigos Itaú (ref)'!$A$2:$A$44,$C4646)&gt;0,"ITAU",IF(AND(TRIM(UPPER($I4646))="CONTRATUAL",ISNUMBER(SEARCH("INDIVIDUAL",SUBSTITUTE(UPPER($D4646)," ","")))),"PREMIUM FREE",""))))</f>
        <v/>
      </c>
    </row>
    <row r="4647">
      <c r="AC4647">
        <f>IF($C4647="","",IF(COUNTIF('Códigos Santander (ref)'!$A$2:$A$79,$C4647)&gt;0,"SANTANDER",IF(COUNTIF('Códigos Itaú (ref)'!$A$2:$A$44,$C4647)&gt;0,"ITAU",IF(AND(TRIM(UPPER($I4647))="CONTRATUAL",ISNUMBER(SEARCH("INDIVIDUAL",SUBSTITUTE(UPPER($D4647)," ","")))),"PREMIUM FREE",""))))</f>
        <v/>
      </c>
    </row>
    <row r="4648">
      <c r="AC4648">
        <f>IF($C4648="","",IF(COUNTIF('Códigos Santander (ref)'!$A$2:$A$79,$C4648)&gt;0,"SANTANDER",IF(COUNTIF('Códigos Itaú (ref)'!$A$2:$A$44,$C4648)&gt;0,"ITAU",IF(AND(TRIM(UPPER($I4648))="CONTRATUAL",ISNUMBER(SEARCH("INDIVIDUAL",SUBSTITUTE(UPPER($D4648)," ","")))),"PREMIUM FREE",""))))</f>
        <v/>
      </c>
    </row>
    <row r="4649">
      <c r="AC4649">
        <f>IF($C4649="","",IF(COUNTIF('Códigos Santander (ref)'!$A$2:$A$79,$C4649)&gt;0,"SANTANDER",IF(COUNTIF('Códigos Itaú (ref)'!$A$2:$A$44,$C4649)&gt;0,"ITAU",IF(AND(TRIM(UPPER($I4649))="CONTRATUAL",ISNUMBER(SEARCH("INDIVIDUAL",SUBSTITUTE(UPPER($D4649)," ","")))),"PREMIUM FREE",""))))</f>
        <v/>
      </c>
    </row>
    <row r="4650">
      <c r="AC4650">
        <f>IF($C4650="","",IF(COUNTIF('Códigos Santander (ref)'!$A$2:$A$79,$C4650)&gt;0,"SANTANDER",IF(COUNTIF('Códigos Itaú (ref)'!$A$2:$A$44,$C4650)&gt;0,"ITAU",IF(AND(TRIM(UPPER($I4650))="CONTRATUAL",ISNUMBER(SEARCH("INDIVIDUAL",SUBSTITUTE(UPPER($D4650)," ","")))),"PREMIUM FREE",""))))</f>
        <v/>
      </c>
    </row>
    <row r="4651">
      <c r="AC4651">
        <f>IF($C4651="","",IF(COUNTIF('Códigos Santander (ref)'!$A$2:$A$79,$C4651)&gt;0,"SANTANDER",IF(COUNTIF('Códigos Itaú (ref)'!$A$2:$A$44,$C4651)&gt;0,"ITAU",IF(AND(TRIM(UPPER($I4651))="CONTRATUAL",ISNUMBER(SEARCH("INDIVIDUAL",SUBSTITUTE(UPPER($D4651)," ","")))),"PREMIUM FREE",""))))</f>
        <v/>
      </c>
    </row>
    <row r="4652">
      <c r="AC4652">
        <f>IF($C4652="","",IF(COUNTIF('Códigos Santander (ref)'!$A$2:$A$79,$C4652)&gt;0,"SANTANDER",IF(COUNTIF('Códigos Itaú (ref)'!$A$2:$A$44,$C4652)&gt;0,"ITAU",IF(AND(TRIM(UPPER($I4652))="CONTRATUAL",ISNUMBER(SEARCH("INDIVIDUAL",SUBSTITUTE(UPPER($D4652)," ","")))),"PREMIUM FREE",""))))</f>
        <v/>
      </c>
    </row>
    <row r="4653">
      <c r="AC4653">
        <f>IF($C4653="","",IF(COUNTIF('Códigos Santander (ref)'!$A$2:$A$79,$C4653)&gt;0,"SANTANDER",IF(COUNTIF('Códigos Itaú (ref)'!$A$2:$A$44,$C4653)&gt;0,"ITAU",IF(AND(TRIM(UPPER($I4653))="CONTRATUAL",ISNUMBER(SEARCH("INDIVIDUAL",SUBSTITUTE(UPPER($D4653)," ","")))),"PREMIUM FREE",""))))</f>
        <v/>
      </c>
    </row>
    <row r="4654">
      <c r="AC4654">
        <f>IF($C4654="","",IF(COUNTIF('Códigos Santander (ref)'!$A$2:$A$79,$C4654)&gt;0,"SANTANDER",IF(COUNTIF('Códigos Itaú (ref)'!$A$2:$A$44,$C4654)&gt;0,"ITAU",IF(AND(TRIM(UPPER($I4654))="CONTRATUAL",ISNUMBER(SEARCH("INDIVIDUAL",SUBSTITUTE(UPPER($D4654)," ","")))),"PREMIUM FREE",""))))</f>
        <v/>
      </c>
    </row>
    <row r="4655">
      <c r="AC4655">
        <f>IF($C4655="","",IF(COUNTIF('Códigos Santander (ref)'!$A$2:$A$79,$C4655)&gt;0,"SANTANDER",IF(COUNTIF('Códigos Itaú (ref)'!$A$2:$A$44,$C4655)&gt;0,"ITAU",IF(AND(TRIM(UPPER($I4655))="CONTRATUAL",ISNUMBER(SEARCH("INDIVIDUAL",SUBSTITUTE(UPPER($D4655)," ","")))),"PREMIUM FREE",""))))</f>
        <v/>
      </c>
    </row>
    <row r="4656">
      <c r="AC4656">
        <f>IF($C4656="","",IF(COUNTIF('Códigos Santander (ref)'!$A$2:$A$79,$C4656)&gt;0,"SANTANDER",IF(COUNTIF('Códigos Itaú (ref)'!$A$2:$A$44,$C4656)&gt;0,"ITAU",IF(AND(TRIM(UPPER($I4656))="CONTRATUAL",ISNUMBER(SEARCH("INDIVIDUAL",SUBSTITUTE(UPPER($D4656)," ","")))),"PREMIUM FREE",""))))</f>
        <v/>
      </c>
    </row>
    <row r="4657">
      <c r="AC4657">
        <f>IF($C4657="","",IF(COUNTIF('Códigos Santander (ref)'!$A$2:$A$79,$C4657)&gt;0,"SANTANDER",IF(COUNTIF('Códigos Itaú (ref)'!$A$2:$A$44,$C4657)&gt;0,"ITAU",IF(AND(TRIM(UPPER($I4657))="CONTRATUAL",ISNUMBER(SEARCH("INDIVIDUAL",SUBSTITUTE(UPPER($D4657)," ","")))),"PREMIUM FREE",""))))</f>
        <v/>
      </c>
    </row>
    <row r="4658">
      <c r="AC4658">
        <f>IF($C4658="","",IF(COUNTIF('Códigos Santander (ref)'!$A$2:$A$79,$C4658)&gt;0,"SANTANDER",IF(COUNTIF('Códigos Itaú (ref)'!$A$2:$A$44,$C4658)&gt;0,"ITAU",IF(AND(TRIM(UPPER($I4658))="CONTRATUAL",ISNUMBER(SEARCH("INDIVIDUAL",SUBSTITUTE(UPPER($D4658)," ","")))),"PREMIUM FREE",""))))</f>
        <v/>
      </c>
    </row>
    <row r="4659">
      <c r="AC4659">
        <f>IF($C4659="","",IF(COUNTIF('Códigos Santander (ref)'!$A$2:$A$79,$C4659)&gt;0,"SANTANDER",IF(COUNTIF('Códigos Itaú (ref)'!$A$2:$A$44,$C4659)&gt;0,"ITAU",IF(AND(TRIM(UPPER($I4659))="CONTRATUAL",ISNUMBER(SEARCH("INDIVIDUAL",SUBSTITUTE(UPPER($D4659)," ","")))),"PREMIUM FREE",""))))</f>
        <v/>
      </c>
    </row>
    <row r="4660">
      <c r="AC4660">
        <f>IF($C4660="","",IF(COUNTIF('Códigos Santander (ref)'!$A$2:$A$79,$C4660)&gt;0,"SANTANDER",IF(COUNTIF('Códigos Itaú (ref)'!$A$2:$A$44,$C4660)&gt;0,"ITAU",IF(AND(TRIM(UPPER($I4660))="CONTRATUAL",ISNUMBER(SEARCH("INDIVIDUAL",SUBSTITUTE(UPPER($D4660)," ","")))),"PREMIUM FREE",""))))</f>
        <v/>
      </c>
    </row>
    <row r="4661">
      <c r="AC4661">
        <f>IF($C4661="","",IF(COUNTIF('Códigos Santander (ref)'!$A$2:$A$79,$C4661)&gt;0,"SANTANDER",IF(COUNTIF('Códigos Itaú (ref)'!$A$2:$A$44,$C4661)&gt;0,"ITAU",IF(AND(TRIM(UPPER($I4661))="CONTRATUAL",ISNUMBER(SEARCH("INDIVIDUAL",SUBSTITUTE(UPPER($D4661)," ","")))),"PREMIUM FREE",""))))</f>
        <v/>
      </c>
    </row>
    <row r="4662">
      <c r="AC4662">
        <f>IF($C4662="","",IF(COUNTIF('Códigos Santander (ref)'!$A$2:$A$79,$C4662)&gt;0,"SANTANDER",IF(COUNTIF('Códigos Itaú (ref)'!$A$2:$A$44,$C4662)&gt;0,"ITAU",IF(AND(TRIM(UPPER($I4662))="CONTRATUAL",ISNUMBER(SEARCH("INDIVIDUAL",SUBSTITUTE(UPPER($D4662)," ","")))),"PREMIUM FREE",""))))</f>
        <v/>
      </c>
    </row>
    <row r="4663">
      <c r="AC4663">
        <f>IF($C4663="","",IF(COUNTIF('Códigos Santander (ref)'!$A$2:$A$79,$C4663)&gt;0,"SANTANDER",IF(COUNTIF('Códigos Itaú (ref)'!$A$2:$A$44,$C4663)&gt;0,"ITAU",IF(AND(TRIM(UPPER($I4663))="CONTRATUAL",ISNUMBER(SEARCH("INDIVIDUAL",SUBSTITUTE(UPPER($D4663)," ","")))),"PREMIUM FREE",""))))</f>
        <v/>
      </c>
    </row>
    <row r="4664">
      <c r="AC4664">
        <f>IF($C4664="","",IF(COUNTIF('Códigos Santander (ref)'!$A$2:$A$79,$C4664)&gt;0,"SANTANDER",IF(COUNTIF('Códigos Itaú (ref)'!$A$2:$A$44,$C4664)&gt;0,"ITAU",IF(AND(TRIM(UPPER($I4664))="CONTRATUAL",ISNUMBER(SEARCH("INDIVIDUAL",SUBSTITUTE(UPPER($D4664)," ","")))),"PREMIUM FREE",""))))</f>
        <v/>
      </c>
    </row>
    <row r="4665">
      <c r="AC4665">
        <f>IF($C4665="","",IF(COUNTIF('Códigos Santander (ref)'!$A$2:$A$79,$C4665)&gt;0,"SANTANDER",IF(COUNTIF('Códigos Itaú (ref)'!$A$2:$A$44,$C4665)&gt;0,"ITAU",IF(AND(TRIM(UPPER($I4665))="CONTRATUAL",ISNUMBER(SEARCH("INDIVIDUAL",SUBSTITUTE(UPPER($D4665)," ","")))),"PREMIUM FREE",""))))</f>
        <v/>
      </c>
    </row>
    <row r="4666">
      <c r="AC4666">
        <f>IF($C4666="","",IF(COUNTIF('Códigos Santander (ref)'!$A$2:$A$79,$C4666)&gt;0,"SANTANDER",IF(COUNTIF('Códigos Itaú (ref)'!$A$2:$A$44,$C4666)&gt;0,"ITAU",IF(AND(TRIM(UPPER($I4666))="CONTRATUAL",ISNUMBER(SEARCH("INDIVIDUAL",SUBSTITUTE(UPPER($D4666)," ","")))),"PREMIUM FREE",""))))</f>
        <v/>
      </c>
    </row>
    <row r="4667">
      <c r="AC4667">
        <f>IF($C4667="","",IF(COUNTIF('Códigos Santander (ref)'!$A$2:$A$79,$C4667)&gt;0,"SANTANDER",IF(COUNTIF('Códigos Itaú (ref)'!$A$2:$A$44,$C4667)&gt;0,"ITAU",IF(AND(TRIM(UPPER($I4667))="CONTRATUAL",ISNUMBER(SEARCH("INDIVIDUAL",SUBSTITUTE(UPPER($D4667)," ","")))),"PREMIUM FREE",""))))</f>
        <v/>
      </c>
    </row>
    <row r="4668">
      <c r="AC4668">
        <f>IF($C4668="","",IF(COUNTIF('Códigos Santander (ref)'!$A$2:$A$79,$C4668)&gt;0,"SANTANDER",IF(COUNTIF('Códigos Itaú (ref)'!$A$2:$A$44,$C4668)&gt;0,"ITAU",IF(AND(TRIM(UPPER($I4668))="CONTRATUAL",ISNUMBER(SEARCH("INDIVIDUAL",SUBSTITUTE(UPPER($D4668)," ","")))),"PREMIUM FREE",""))))</f>
        <v/>
      </c>
    </row>
    <row r="4669">
      <c r="AC4669">
        <f>IF($C4669="","",IF(COUNTIF('Códigos Santander (ref)'!$A$2:$A$79,$C4669)&gt;0,"SANTANDER",IF(COUNTIF('Códigos Itaú (ref)'!$A$2:$A$44,$C4669)&gt;0,"ITAU",IF(AND(TRIM(UPPER($I4669))="CONTRATUAL",ISNUMBER(SEARCH("INDIVIDUAL",SUBSTITUTE(UPPER($D4669)," ","")))),"PREMIUM FREE",""))))</f>
        <v/>
      </c>
    </row>
    <row r="4670">
      <c r="AC4670">
        <f>IF($C4670="","",IF(COUNTIF('Códigos Santander (ref)'!$A$2:$A$79,$C4670)&gt;0,"SANTANDER",IF(COUNTIF('Códigos Itaú (ref)'!$A$2:$A$44,$C4670)&gt;0,"ITAU",IF(AND(TRIM(UPPER($I4670))="CONTRATUAL",ISNUMBER(SEARCH("INDIVIDUAL",SUBSTITUTE(UPPER($D4670)," ","")))),"PREMIUM FREE",""))))</f>
        <v/>
      </c>
    </row>
    <row r="4671">
      <c r="AC4671">
        <f>IF($C4671="","",IF(COUNTIF('Códigos Santander (ref)'!$A$2:$A$79,$C4671)&gt;0,"SANTANDER",IF(COUNTIF('Códigos Itaú (ref)'!$A$2:$A$44,$C4671)&gt;0,"ITAU",IF(AND(TRIM(UPPER($I4671))="CONTRATUAL",ISNUMBER(SEARCH("INDIVIDUAL",SUBSTITUTE(UPPER($D4671)," ","")))),"PREMIUM FREE",""))))</f>
        <v/>
      </c>
    </row>
    <row r="4672">
      <c r="AC4672">
        <f>IF($C4672="","",IF(COUNTIF('Códigos Santander (ref)'!$A$2:$A$79,$C4672)&gt;0,"SANTANDER",IF(COUNTIF('Códigos Itaú (ref)'!$A$2:$A$44,$C4672)&gt;0,"ITAU",IF(AND(TRIM(UPPER($I4672))="CONTRATUAL",ISNUMBER(SEARCH("INDIVIDUAL",SUBSTITUTE(UPPER($D4672)," ","")))),"PREMIUM FREE",""))))</f>
        <v/>
      </c>
    </row>
    <row r="4673">
      <c r="AC4673">
        <f>IF($C4673="","",IF(COUNTIF('Códigos Santander (ref)'!$A$2:$A$79,$C4673)&gt;0,"SANTANDER",IF(COUNTIF('Códigos Itaú (ref)'!$A$2:$A$44,$C4673)&gt;0,"ITAU",IF(AND(TRIM(UPPER($I4673))="CONTRATUAL",ISNUMBER(SEARCH("INDIVIDUAL",SUBSTITUTE(UPPER($D4673)," ","")))),"PREMIUM FREE",""))))</f>
        <v/>
      </c>
    </row>
    <row r="4674">
      <c r="AC4674">
        <f>IF($C4674="","",IF(COUNTIF('Códigos Santander (ref)'!$A$2:$A$79,$C4674)&gt;0,"SANTANDER",IF(COUNTIF('Códigos Itaú (ref)'!$A$2:$A$44,$C4674)&gt;0,"ITAU",IF(AND(TRIM(UPPER($I4674))="CONTRATUAL",ISNUMBER(SEARCH("INDIVIDUAL",SUBSTITUTE(UPPER($D4674)," ","")))),"PREMIUM FREE",""))))</f>
        <v/>
      </c>
    </row>
    <row r="4675">
      <c r="AC4675">
        <f>IF($C4675="","",IF(COUNTIF('Códigos Santander (ref)'!$A$2:$A$79,$C4675)&gt;0,"SANTANDER",IF(COUNTIF('Códigos Itaú (ref)'!$A$2:$A$44,$C4675)&gt;0,"ITAU",IF(AND(TRIM(UPPER($I4675))="CONTRATUAL",ISNUMBER(SEARCH("INDIVIDUAL",SUBSTITUTE(UPPER($D4675)," ","")))),"PREMIUM FREE",""))))</f>
        <v/>
      </c>
    </row>
    <row r="4676">
      <c r="AC4676">
        <f>IF($C4676="","",IF(COUNTIF('Códigos Santander (ref)'!$A$2:$A$79,$C4676)&gt;0,"SANTANDER",IF(COUNTIF('Códigos Itaú (ref)'!$A$2:$A$44,$C4676)&gt;0,"ITAU",IF(AND(TRIM(UPPER($I4676))="CONTRATUAL",ISNUMBER(SEARCH("INDIVIDUAL",SUBSTITUTE(UPPER($D4676)," ","")))),"PREMIUM FREE",""))))</f>
        <v/>
      </c>
    </row>
    <row r="4677">
      <c r="AC4677">
        <f>IF($C4677="","",IF(COUNTIF('Códigos Santander (ref)'!$A$2:$A$79,$C4677)&gt;0,"SANTANDER",IF(COUNTIF('Códigos Itaú (ref)'!$A$2:$A$44,$C4677)&gt;0,"ITAU",IF(AND(TRIM(UPPER($I4677))="CONTRATUAL",ISNUMBER(SEARCH("INDIVIDUAL",SUBSTITUTE(UPPER($D4677)," ","")))),"PREMIUM FREE",""))))</f>
        <v/>
      </c>
    </row>
    <row r="4678">
      <c r="AC4678">
        <f>IF($C4678="","",IF(COUNTIF('Códigos Santander (ref)'!$A$2:$A$79,$C4678)&gt;0,"SANTANDER",IF(COUNTIF('Códigos Itaú (ref)'!$A$2:$A$44,$C4678)&gt;0,"ITAU",IF(AND(TRIM(UPPER($I4678))="CONTRATUAL",ISNUMBER(SEARCH("INDIVIDUAL",SUBSTITUTE(UPPER($D4678)," ","")))),"PREMIUM FREE",""))))</f>
        <v/>
      </c>
    </row>
    <row r="4679">
      <c r="AC4679">
        <f>IF($C4679="","",IF(COUNTIF('Códigos Santander (ref)'!$A$2:$A$79,$C4679)&gt;0,"SANTANDER",IF(COUNTIF('Códigos Itaú (ref)'!$A$2:$A$44,$C4679)&gt;0,"ITAU",IF(AND(TRIM(UPPER($I4679))="CONTRATUAL",ISNUMBER(SEARCH("INDIVIDUAL",SUBSTITUTE(UPPER($D4679)," ","")))),"PREMIUM FREE",""))))</f>
        <v/>
      </c>
    </row>
    <row r="4680">
      <c r="AC4680">
        <f>IF($C4680="","",IF(COUNTIF('Códigos Santander (ref)'!$A$2:$A$79,$C4680)&gt;0,"SANTANDER",IF(COUNTIF('Códigos Itaú (ref)'!$A$2:$A$44,$C4680)&gt;0,"ITAU",IF(AND(TRIM(UPPER($I4680))="CONTRATUAL",ISNUMBER(SEARCH("INDIVIDUAL",SUBSTITUTE(UPPER($D4680)," ","")))),"PREMIUM FREE",""))))</f>
        <v/>
      </c>
    </row>
    <row r="4681">
      <c r="AC4681">
        <f>IF($C4681="","",IF(COUNTIF('Códigos Santander (ref)'!$A$2:$A$79,$C4681)&gt;0,"SANTANDER",IF(COUNTIF('Códigos Itaú (ref)'!$A$2:$A$44,$C4681)&gt;0,"ITAU",IF(AND(TRIM(UPPER($I4681))="CONTRATUAL",ISNUMBER(SEARCH("INDIVIDUAL",SUBSTITUTE(UPPER($D4681)," ","")))),"PREMIUM FREE",""))))</f>
        <v/>
      </c>
    </row>
    <row r="4682">
      <c r="AC4682">
        <f>IF($C4682="","",IF(COUNTIF('Códigos Santander (ref)'!$A$2:$A$79,$C4682)&gt;0,"SANTANDER",IF(COUNTIF('Códigos Itaú (ref)'!$A$2:$A$44,$C4682)&gt;0,"ITAU",IF(AND(TRIM(UPPER($I4682))="CONTRATUAL",ISNUMBER(SEARCH("INDIVIDUAL",SUBSTITUTE(UPPER($D4682)," ","")))),"PREMIUM FREE",""))))</f>
        <v/>
      </c>
    </row>
    <row r="4683">
      <c r="AC4683">
        <f>IF($C4683="","",IF(COUNTIF('Códigos Santander (ref)'!$A$2:$A$79,$C4683)&gt;0,"SANTANDER",IF(COUNTIF('Códigos Itaú (ref)'!$A$2:$A$44,$C4683)&gt;0,"ITAU",IF(AND(TRIM(UPPER($I4683))="CONTRATUAL",ISNUMBER(SEARCH("INDIVIDUAL",SUBSTITUTE(UPPER($D4683)," ","")))),"PREMIUM FREE",""))))</f>
        <v/>
      </c>
    </row>
    <row r="4684">
      <c r="AC4684">
        <f>IF($C4684="","",IF(COUNTIF('Códigos Santander (ref)'!$A$2:$A$79,$C4684)&gt;0,"SANTANDER",IF(COUNTIF('Códigos Itaú (ref)'!$A$2:$A$44,$C4684)&gt;0,"ITAU",IF(AND(TRIM(UPPER($I4684))="CONTRATUAL",ISNUMBER(SEARCH("INDIVIDUAL",SUBSTITUTE(UPPER($D4684)," ","")))),"PREMIUM FREE",""))))</f>
        <v/>
      </c>
    </row>
    <row r="4685">
      <c r="AC4685">
        <f>IF($C4685="","",IF(COUNTIF('Códigos Santander (ref)'!$A$2:$A$79,$C4685)&gt;0,"SANTANDER",IF(COUNTIF('Códigos Itaú (ref)'!$A$2:$A$44,$C4685)&gt;0,"ITAU",IF(AND(TRIM(UPPER($I4685))="CONTRATUAL",ISNUMBER(SEARCH("INDIVIDUAL",SUBSTITUTE(UPPER($D4685)," ","")))),"PREMIUM FREE",""))))</f>
        <v/>
      </c>
    </row>
    <row r="4686">
      <c r="AC4686">
        <f>IF($C4686="","",IF(COUNTIF('Códigos Santander (ref)'!$A$2:$A$79,$C4686)&gt;0,"SANTANDER",IF(COUNTIF('Códigos Itaú (ref)'!$A$2:$A$44,$C4686)&gt;0,"ITAU",IF(AND(TRIM(UPPER($I4686))="CONTRATUAL",ISNUMBER(SEARCH("INDIVIDUAL",SUBSTITUTE(UPPER($D4686)," ","")))),"PREMIUM FREE",""))))</f>
        <v/>
      </c>
    </row>
    <row r="4687">
      <c r="AC4687">
        <f>IF($C4687="","",IF(COUNTIF('Códigos Santander (ref)'!$A$2:$A$79,$C4687)&gt;0,"SANTANDER",IF(COUNTIF('Códigos Itaú (ref)'!$A$2:$A$44,$C4687)&gt;0,"ITAU",IF(AND(TRIM(UPPER($I4687))="CONTRATUAL",ISNUMBER(SEARCH("INDIVIDUAL",SUBSTITUTE(UPPER($D4687)," ","")))),"PREMIUM FREE",""))))</f>
        <v/>
      </c>
    </row>
    <row r="4688">
      <c r="AC4688">
        <f>IF($C4688="","",IF(COUNTIF('Códigos Santander (ref)'!$A$2:$A$79,$C4688)&gt;0,"SANTANDER",IF(COUNTIF('Códigos Itaú (ref)'!$A$2:$A$44,$C4688)&gt;0,"ITAU",IF(AND(TRIM(UPPER($I4688))="CONTRATUAL",ISNUMBER(SEARCH("INDIVIDUAL",SUBSTITUTE(UPPER($D4688)," ","")))),"PREMIUM FREE",""))))</f>
        <v/>
      </c>
    </row>
    <row r="4689">
      <c r="AC4689">
        <f>IF($C4689="","",IF(COUNTIF('Códigos Santander (ref)'!$A$2:$A$79,$C4689)&gt;0,"SANTANDER",IF(COUNTIF('Códigos Itaú (ref)'!$A$2:$A$44,$C4689)&gt;0,"ITAU",IF(AND(TRIM(UPPER($I4689))="CONTRATUAL",ISNUMBER(SEARCH("INDIVIDUAL",SUBSTITUTE(UPPER($D4689)," ","")))),"PREMIUM FREE",""))))</f>
        <v/>
      </c>
    </row>
    <row r="4690">
      <c r="AC4690">
        <f>IF($C4690="","",IF(COUNTIF('Códigos Santander (ref)'!$A$2:$A$79,$C4690)&gt;0,"SANTANDER",IF(COUNTIF('Códigos Itaú (ref)'!$A$2:$A$44,$C4690)&gt;0,"ITAU",IF(AND(TRIM(UPPER($I4690))="CONTRATUAL",ISNUMBER(SEARCH("INDIVIDUAL",SUBSTITUTE(UPPER($D4690)," ","")))),"PREMIUM FREE",""))))</f>
        <v/>
      </c>
    </row>
    <row r="4691">
      <c r="AC4691">
        <f>IF($C4691="","",IF(COUNTIF('Códigos Santander (ref)'!$A$2:$A$79,$C4691)&gt;0,"SANTANDER",IF(COUNTIF('Códigos Itaú (ref)'!$A$2:$A$44,$C4691)&gt;0,"ITAU",IF(AND(TRIM(UPPER($I4691))="CONTRATUAL",ISNUMBER(SEARCH("INDIVIDUAL",SUBSTITUTE(UPPER($D4691)," ","")))),"PREMIUM FREE",""))))</f>
        <v/>
      </c>
    </row>
    <row r="4692">
      <c r="AC4692">
        <f>IF($C4692="","",IF(COUNTIF('Códigos Santander (ref)'!$A$2:$A$79,$C4692)&gt;0,"SANTANDER",IF(COUNTIF('Códigos Itaú (ref)'!$A$2:$A$44,$C4692)&gt;0,"ITAU",IF(AND(TRIM(UPPER($I4692))="CONTRATUAL",ISNUMBER(SEARCH("INDIVIDUAL",SUBSTITUTE(UPPER($D4692)," ","")))),"PREMIUM FREE",""))))</f>
        <v/>
      </c>
    </row>
    <row r="4693">
      <c r="AC4693">
        <f>IF($C4693="","",IF(COUNTIF('Códigos Santander (ref)'!$A$2:$A$79,$C4693)&gt;0,"SANTANDER",IF(COUNTIF('Códigos Itaú (ref)'!$A$2:$A$44,$C4693)&gt;0,"ITAU",IF(AND(TRIM(UPPER($I4693))="CONTRATUAL",ISNUMBER(SEARCH("INDIVIDUAL",SUBSTITUTE(UPPER($D4693)," ","")))),"PREMIUM FREE",""))))</f>
        <v/>
      </c>
    </row>
    <row r="4694">
      <c r="AC4694">
        <f>IF($C4694="","",IF(COUNTIF('Códigos Santander (ref)'!$A$2:$A$79,$C4694)&gt;0,"SANTANDER",IF(COUNTIF('Códigos Itaú (ref)'!$A$2:$A$44,$C4694)&gt;0,"ITAU",IF(AND(TRIM(UPPER($I4694))="CONTRATUAL",ISNUMBER(SEARCH("INDIVIDUAL",SUBSTITUTE(UPPER($D4694)," ","")))),"PREMIUM FREE",""))))</f>
        <v/>
      </c>
    </row>
    <row r="4695">
      <c r="AC4695">
        <f>IF($C4695="","",IF(COUNTIF('Códigos Santander (ref)'!$A$2:$A$79,$C4695)&gt;0,"SANTANDER",IF(COUNTIF('Códigos Itaú (ref)'!$A$2:$A$44,$C4695)&gt;0,"ITAU",IF(AND(TRIM(UPPER($I4695))="CONTRATUAL",ISNUMBER(SEARCH("INDIVIDUAL",SUBSTITUTE(UPPER($D4695)," ","")))),"PREMIUM FREE",""))))</f>
        <v/>
      </c>
    </row>
    <row r="4696">
      <c r="AC4696">
        <f>IF($C4696="","",IF(COUNTIF('Códigos Santander (ref)'!$A$2:$A$79,$C4696)&gt;0,"SANTANDER",IF(COUNTIF('Códigos Itaú (ref)'!$A$2:$A$44,$C4696)&gt;0,"ITAU",IF(AND(TRIM(UPPER($I4696))="CONTRATUAL",ISNUMBER(SEARCH("INDIVIDUAL",SUBSTITUTE(UPPER($D4696)," ","")))),"PREMIUM FREE",""))))</f>
        <v/>
      </c>
    </row>
    <row r="4697">
      <c r="AC4697">
        <f>IF($C4697="","",IF(COUNTIF('Códigos Santander (ref)'!$A$2:$A$79,$C4697)&gt;0,"SANTANDER",IF(COUNTIF('Códigos Itaú (ref)'!$A$2:$A$44,$C4697)&gt;0,"ITAU",IF(AND(TRIM(UPPER($I4697))="CONTRATUAL",ISNUMBER(SEARCH("INDIVIDUAL",SUBSTITUTE(UPPER($D4697)," ","")))),"PREMIUM FREE",""))))</f>
        <v/>
      </c>
    </row>
    <row r="4698">
      <c r="AC4698">
        <f>IF($C4698="","",IF(COUNTIF('Códigos Santander (ref)'!$A$2:$A$79,$C4698)&gt;0,"SANTANDER",IF(COUNTIF('Códigos Itaú (ref)'!$A$2:$A$44,$C4698)&gt;0,"ITAU",IF(AND(TRIM(UPPER($I4698))="CONTRATUAL",ISNUMBER(SEARCH("INDIVIDUAL",SUBSTITUTE(UPPER($D4698)," ","")))),"PREMIUM FREE",""))))</f>
        <v/>
      </c>
    </row>
    <row r="4699">
      <c r="AC4699">
        <f>IF($C4699="","",IF(COUNTIF('Códigos Santander (ref)'!$A$2:$A$79,$C4699)&gt;0,"SANTANDER",IF(COUNTIF('Códigos Itaú (ref)'!$A$2:$A$44,$C4699)&gt;0,"ITAU",IF(AND(TRIM(UPPER($I4699))="CONTRATUAL",ISNUMBER(SEARCH("INDIVIDUAL",SUBSTITUTE(UPPER($D4699)," ","")))),"PREMIUM FREE",""))))</f>
        <v/>
      </c>
    </row>
    <row r="4700">
      <c r="AC4700">
        <f>IF($C4700="","",IF(COUNTIF('Códigos Santander (ref)'!$A$2:$A$79,$C4700)&gt;0,"SANTANDER",IF(COUNTIF('Códigos Itaú (ref)'!$A$2:$A$44,$C4700)&gt;0,"ITAU",IF(AND(TRIM(UPPER($I4700))="CONTRATUAL",ISNUMBER(SEARCH("INDIVIDUAL",SUBSTITUTE(UPPER($D4700)," ","")))),"PREMIUM FREE",""))))</f>
        <v/>
      </c>
    </row>
    <row r="4701">
      <c r="AC4701">
        <f>IF($C4701="","",IF(COUNTIF('Códigos Santander (ref)'!$A$2:$A$79,$C4701)&gt;0,"SANTANDER",IF(COUNTIF('Códigos Itaú (ref)'!$A$2:$A$44,$C4701)&gt;0,"ITAU",IF(AND(TRIM(UPPER($I4701))="CONTRATUAL",ISNUMBER(SEARCH("INDIVIDUAL",SUBSTITUTE(UPPER($D4701)," ","")))),"PREMIUM FREE",""))))</f>
        <v/>
      </c>
    </row>
    <row r="4702">
      <c r="AC4702">
        <f>IF($C4702="","",IF(COUNTIF('Códigos Santander (ref)'!$A$2:$A$79,$C4702)&gt;0,"SANTANDER",IF(COUNTIF('Códigos Itaú (ref)'!$A$2:$A$44,$C4702)&gt;0,"ITAU",IF(AND(TRIM(UPPER($I4702))="CONTRATUAL",ISNUMBER(SEARCH("INDIVIDUAL",SUBSTITUTE(UPPER($D4702)," ","")))),"PREMIUM FREE",""))))</f>
        <v/>
      </c>
    </row>
    <row r="4703">
      <c r="AC4703">
        <f>IF($C4703="","",IF(COUNTIF('Códigos Santander (ref)'!$A$2:$A$79,$C4703)&gt;0,"SANTANDER",IF(COUNTIF('Códigos Itaú (ref)'!$A$2:$A$44,$C4703)&gt;0,"ITAU",IF(AND(TRIM(UPPER($I4703))="CONTRATUAL",ISNUMBER(SEARCH("INDIVIDUAL",SUBSTITUTE(UPPER($D4703)," ","")))),"PREMIUM FREE",""))))</f>
        <v/>
      </c>
    </row>
    <row r="4704">
      <c r="AC4704">
        <f>IF($C4704="","",IF(COUNTIF('Códigos Santander (ref)'!$A$2:$A$79,$C4704)&gt;0,"SANTANDER",IF(COUNTIF('Códigos Itaú (ref)'!$A$2:$A$44,$C4704)&gt;0,"ITAU",IF(AND(TRIM(UPPER($I4704))="CONTRATUAL",ISNUMBER(SEARCH("INDIVIDUAL",SUBSTITUTE(UPPER($D4704)," ","")))),"PREMIUM FREE",""))))</f>
        <v/>
      </c>
    </row>
    <row r="4705">
      <c r="AC4705">
        <f>IF($C4705="","",IF(COUNTIF('Códigos Santander (ref)'!$A$2:$A$79,$C4705)&gt;0,"SANTANDER",IF(COUNTIF('Códigos Itaú (ref)'!$A$2:$A$44,$C4705)&gt;0,"ITAU",IF(AND(TRIM(UPPER($I4705))="CONTRATUAL",ISNUMBER(SEARCH("INDIVIDUAL",SUBSTITUTE(UPPER($D4705)," ","")))),"PREMIUM FREE",""))))</f>
        <v/>
      </c>
    </row>
    <row r="4706">
      <c r="AC4706">
        <f>IF($C4706="","",IF(COUNTIF('Códigos Santander (ref)'!$A$2:$A$79,$C4706)&gt;0,"SANTANDER",IF(COUNTIF('Códigos Itaú (ref)'!$A$2:$A$44,$C4706)&gt;0,"ITAU",IF(AND(TRIM(UPPER($I4706))="CONTRATUAL",ISNUMBER(SEARCH("INDIVIDUAL",SUBSTITUTE(UPPER($D4706)," ","")))),"PREMIUM FREE",""))))</f>
        <v/>
      </c>
    </row>
    <row r="4707">
      <c r="AC4707">
        <f>IF($C4707="","",IF(COUNTIF('Códigos Santander (ref)'!$A$2:$A$79,$C4707)&gt;0,"SANTANDER",IF(COUNTIF('Códigos Itaú (ref)'!$A$2:$A$44,$C4707)&gt;0,"ITAU",IF(AND(TRIM(UPPER($I4707))="CONTRATUAL",ISNUMBER(SEARCH("INDIVIDUAL",SUBSTITUTE(UPPER($D4707)," ","")))),"PREMIUM FREE",""))))</f>
        <v/>
      </c>
    </row>
    <row r="4708">
      <c r="AC4708">
        <f>IF($C4708="","",IF(COUNTIF('Códigos Santander (ref)'!$A$2:$A$79,$C4708)&gt;0,"SANTANDER",IF(COUNTIF('Códigos Itaú (ref)'!$A$2:$A$44,$C4708)&gt;0,"ITAU",IF(AND(TRIM(UPPER($I4708))="CONTRATUAL",ISNUMBER(SEARCH("INDIVIDUAL",SUBSTITUTE(UPPER($D4708)," ","")))),"PREMIUM FREE",""))))</f>
        <v/>
      </c>
    </row>
    <row r="4709">
      <c r="AC4709">
        <f>IF($C4709="","",IF(COUNTIF('Códigos Santander (ref)'!$A$2:$A$79,$C4709)&gt;0,"SANTANDER",IF(COUNTIF('Códigos Itaú (ref)'!$A$2:$A$44,$C4709)&gt;0,"ITAU",IF(AND(TRIM(UPPER($I4709))="CONTRATUAL",ISNUMBER(SEARCH("INDIVIDUAL",SUBSTITUTE(UPPER($D4709)," ","")))),"PREMIUM FREE",""))))</f>
        <v/>
      </c>
    </row>
    <row r="4710">
      <c r="AC4710">
        <f>IF($C4710="","",IF(COUNTIF('Códigos Santander (ref)'!$A$2:$A$79,$C4710)&gt;0,"SANTANDER",IF(COUNTIF('Códigos Itaú (ref)'!$A$2:$A$44,$C4710)&gt;0,"ITAU",IF(AND(TRIM(UPPER($I4710))="CONTRATUAL",ISNUMBER(SEARCH("INDIVIDUAL",SUBSTITUTE(UPPER($D4710)," ","")))),"PREMIUM FREE",""))))</f>
        <v/>
      </c>
    </row>
    <row r="4711">
      <c r="AC4711">
        <f>IF($C4711="","",IF(COUNTIF('Códigos Santander (ref)'!$A$2:$A$79,$C4711)&gt;0,"SANTANDER",IF(COUNTIF('Códigos Itaú (ref)'!$A$2:$A$44,$C4711)&gt;0,"ITAU",IF(AND(TRIM(UPPER($I4711))="CONTRATUAL",ISNUMBER(SEARCH("INDIVIDUAL",SUBSTITUTE(UPPER($D4711)," ","")))),"PREMIUM FREE",""))))</f>
        <v/>
      </c>
    </row>
    <row r="4712">
      <c r="AC4712">
        <f>IF($C4712="","",IF(COUNTIF('Códigos Santander (ref)'!$A$2:$A$79,$C4712)&gt;0,"SANTANDER",IF(COUNTIF('Códigos Itaú (ref)'!$A$2:$A$44,$C4712)&gt;0,"ITAU",IF(AND(TRIM(UPPER($I4712))="CONTRATUAL",ISNUMBER(SEARCH("INDIVIDUAL",SUBSTITUTE(UPPER($D4712)," ","")))),"PREMIUM FREE",""))))</f>
        <v/>
      </c>
    </row>
    <row r="4713">
      <c r="AC4713">
        <f>IF($C4713="","",IF(COUNTIF('Códigos Santander (ref)'!$A$2:$A$79,$C4713)&gt;0,"SANTANDER",IF(COUNTIF('Códigos Itaú (ref)'!$A$2:$A$44,$C4713)&gt;0,"ITAU",IF(AND(TRIM(UPPER($I4713))="CONTRATUAL",ISNUMBER(SEARCH("INDIVIDUAL",SUBSTITUTE(UPPER($D4713)," ","")))),"PREMIUM FREE",""))))</f>
        <v/>
      </c>
    </row>
    <row r="4714">
      <c r="AC4714">
        <f>IF($C4714="","",IF(COUNTIF('Códigos Santander (ref)'!$A$2:$A$79,$C4714)&gt;0,"SANTANDER",IF(COUNTIF('Códigos Itaú (ref)'!$A$2:$A$44,$C4714)&gt;0,"ITAU",IF(AND(TRIM(UPPER($I4714))="CONTRATUAL",ISNUMBER(SEARCH("INDIVIDUAL",SUBSTITUTE(UPPER($D4714)," ","")))),"PREMIUM FREE",""))))</f>
        <v/>
      </c>
    </row>
    <row r="4715">
      <c r="AC4715">
        <f>IF($C4715="","",IF(COUNTIF('Códigos Santander (ref)'!$A$2:$A$79,$C4715)&gt;0,"SANTANDER",IF(COUNTIF('Códigos Itaú (ref)'!$A$2:$A$44,$C4715)&gt;0,"ITAU",IF(AND(TRIM(UPPER($I4715))="CONTRATUAL",ISNUMBER(SEARCH("INDIVIDUAL",SUBSTITUTE(UPPER($D4715)," ","")))),"PREMIUM FREE",""))))</f>
        <v/>
      </c>
    </row>
    <row r="4716">
      <c r="AC4716">
        <f>IF($C4716="","",IF(COUNTIF('Códigos Santander (ref)'!$A$2:$A$79,$C4716)&gt;0,"SANTANDER",IF(COUNTIF('Códigos Itaú (ref)'!$A$2:$A$44,$C4716)&gt;0,"ITAU",IF(AND(TRIM(UPPER($I4716))="CONTRATUAL",ISNUMBER(SEARCH("INDIVIDUAL",SUBSTITUTE(UPPER($D4716)," ","")))),"PREMIUM FREE",""))))</f>
        <v/>
      </c>
    </row>
    <row r="4717">
      <c r="AC4717">
        <f>IF($C4717="","",IF(COUNTIF('Códigos Santander (ref)'!$A$2:$A$79,$C4717)&gt;0,"SANTANDER",IF(COUNTIF('Códigos Itaú (ref)'!$A$2:$A$44,$C4717)&gt;0,"ITAU",IF(AND(TRIM(UPPER($I4717))="CONTRATUAL",ISNUMBER(SEARCH("INDIVIDUAL",SUBSTITUTE(UPPER($D4717)," ","")))),"PREMIUM FREE",""))))</f>
        <v/>
      </c>
    </row>
    <row r="4718">
      <c r="AC4718">
        <f>IF($C4718="","",IF(COUNTIF('Códigos Santander (ref)'!$A$2:$A$79,$C4718)&gt;0,"SANTANDER",IF(COUNTIF('Códigos Itaú (ref)'!$A$2:$A$44,$C4718)&gt;0,"ITAU",IF(AND(TRIM(UPPER($I4718))="CONTRATUAL",ISNUMBER(SEARCH("INDIVIDUAL",SUBSTITUTE(UPPER($D4718)," ","")))),"PREMIUM FREE",""))))</f>
        <v/>
      </c>
    </row>
    <row r="4719">
      <c r="AC4719">
        <f>IF($C4719="","",IF(COUNTIF('Códigos Santander (ref)'!$A$2:$A$79,$C4719)&gt;0,"SANTANDER",IF(COUNTIF('Códigos Itaú (ref)'!$A$2:$A$44,$C4719)&gt;0,"ITAU",IF(AND(TRIM(UPPER($I4719))="CONTRATUAL",ISNUMBER(SEARCH("INDIVIDUAL",SUBSTITUTE(UPPER($D4719)," ","")))),"PREMIUM FREE",""))))</f>
        <v/>
      </c>
    </row>
    <row r="4720">
      <c r="AC4720">
        <f>IF($C4720="","",IF(COUNTIF('Códigos Santander (ref)'!$A$2:$A$79,$C4720)&gt;0,"SANTANDER",IF(COUNTIF('Códigos Itaú (ref)'!$A$2:$A$44,$C4720)&gt;0,"ITAU",IF(AND(TRIM(UPPER($I4720))="CONTRATUAL",ISNUMBER(SEARCH("INDIVIDUAL",SUBSTITUTE(UPPER($D4720)," ","")))),"PREMIUM FREE",""))))</f>
        <v/>
      </c>
    </row>
    <row r="4721">
      <c r="AC4721">
        <f>IF($C4721="","",IF(COUNTIF('Códigos Santander (ref)'!$A$2:$A$79,$C4721)&gt;0,"SANTANDER",IF(COUNTIF('Códigos Itaú (ref)'!$A$2:$A$44,$C4721)&gt;0,"ITAU",IF(AND(TRIM(UPPER($I4721))="CONTRATUAL",ISNUMBER(SEARCH("INDIVIDUAL",SUBSTITUTE(UPPER($D4721)," ","")))),"PREMIUM FREE",""))))</f>
        <v/>
      </c>
    </row>
    <row r="4722">
      <c r="AC4722">
        <f>IF($C4722="","",IF(COUNTIF('Códigos Santander (ref)'!$A$2:$A$79,$C4722)&gt;0,"SANTANDER",IF(COUNTIF('Códigos Itaú (ref)'!$A$2:$A$44,$C4722)&gt;0,"ITAU",IF(AND(TRIM(UPPER($I4722))="CONTRATUAL",ISNUMBER(SEARCH("INDIVIDUAL",SUBSTITUTE(UPPER($D4722)," ","")))),"PREMIUM FREE",""))))</f>
        <v/>
      </c>
    </row>
    <row r="4723">
      <c r="AC4723">
        <f>IF($C4723="","",IF(COUNTIF('Códigos Santander (ref)'!$A$2:$A$79,$C4723)&gt;0,"SANTANDER",IF(COUNTIF('Códigos Itaú (ref)'!$A$2:$A$44,$C4723)&gt;0,"ITAU",IF(AND(TRIM(UPPER($I4723))="CONTRATUAL",ISNUMBER(SEARCH("INDIVIDUAL",SUBSTITUTE(UPPER($D4723)," ","")))),"PREMIUM FREE",""))))</f>
        <v/>
      </c>
    </row>
    <row r="4724">
      <c r="AC4724">
        <f>IF($C4724="","",IF(COUNTIF('Códigos Santander (ref)'!$A$2:$A$79,$C4724)&gt;0,"SANTANDER",IF(COUNTIF('Códigos Itaú (ref)'!$A$2:$A$44,$C4724)&gt;0,"ITAU",IF(AND(TRIM(UPPER($I4724))="CONTRATUAL",ISNUMBER(SEARCH("INDIVIDUAL",SUBSTITUTE(UPPER($D4724)," ","")))),"PREMIUM FREE",""))))</f>
        <v/>
      </c>
    </row>
    <row r="4725">
      <c r="AC4725">
        <f>IF($C4725="","",IF(COUNTIF('Códigos Santander (ref)'!$A$2:$A$79,$C4725)&gt;0,"SANTANDER",IF(COUNTIF('Códigos Itaú (ref)'!$A$2:$A$44,$C4725)&gt;0,"ITAU",IF(AND(TRIM(UPPER($I4725))="CONTRATUAL",ISNUMBER(SEARCH("INDIVIDUAL",SUBSTITUTE(UPPER($D4725)," ","")))),"PREMIUM FREE",""))))</f>
        <v/>
      </c>
    </row>
    <row r="4726">
      <c r="AC4726">
        <f>IF($C4726="","",IF(COUNTIF('Códigos Santander (ref)'!$A$2:$A$79,$C4726)&gt;0,"SANTANDER",IF(COUNTIF('Códigos Itaú (ref)'!$A$2:$A$44,$C4726)&gt;0,"ITAU",IF(AND(TRIM(UPPER($I4726))="CONTRATUAL",ISNUMBER(SEARCH("INDIVIDUAL",SUBSTITUTE(UPPER($D4726)," ","")))),"PREMIUM FREE",""))))</f>
        <v/>
      </c>
    </row>
    <row r="4727">
      <c r="AC4727">
        <f>IF($C4727="","",IF(COUNTIF('Códigos Santander (ref)'!$A$2:$A$79,$C4727)&gt;0,"SANTANDER",IF(COUNTIF('Códigos Itaú (ref)'!$A$2:$A$44,$C4727)&gt;0,"ITAU",IF(AND(TRIM(UPPER($I4727))="CONTRATUAL",ISNUMBER(SEARCH("INDIVIDUAL",SUBSTITUTE(UPPER($D4727)," ","")))),"PREMIUM FREE",""))))</f>
        <v/>
      </c>
    </row>
    <row r="4728">
      <c r="AC4728">
        <f>IF($C4728="","",IF(COUNTIF('Códigos Santander (ref)'!$A$2:$A$79,$C4728)&gt;0,"SANTANDER",IF(COUNTIF('Códigos Itaú (ref)'!$A$2:$A$44,$C4728)&gt;0,"ITAU",IF(AND(TRIM(UPPER($I4728))="CONTRATUAL",ISNUMBER(SEARCH("INDIVIDUAL",SUBSTITUTE(UPPER($D4728)," ","")))),"PREMIUM FREE",""))))</f>
        <v/>
      </c>
    </row>
    <row r="4729">
      <c r="AC4729">
        <f>IF($C4729="","",IF(COUNTIF('Códigos Santander (ref)'!$A$2:$A$79,$C4729)&gt;0,"SANTANDER",IF(COUNTIF('Códigos Itaú (ref)'!$A$2:$A$44,$C4729)&gt;0,"ITAU",IF(AND(TRIM(UPPER($I4729))="CONTRATUAL",ISNUMBER(SEARCH("INDIVIDUAL",SUBSTITUTE(UPPER($D4729)," ","")))),"PREMIUM FREE",""))))</f>
        <v/>
      </c>
    </row>
    <row r="4730">
      <c r="AC4730">
        <f>IF($C4730="","",IF(COUNTIF('Códigos Santander (ref)'!$A$2:$A$79,$C4730)&gt;0,"SANTANDER",IF(COUNTIF('Códigos Itaú (ref)'!$A$2:$A$44,$C4730)&gt;0,"ITAU",IF(AND(TRIM(UPPER($I4730))="CONTRATUAL",ISNUMBER(SEARCH("INDIVIDUAL",SUBSTITUTE(UPPER($D4730)," ","")))),"PREMIUM FREE",""))))</f>
        <v/>
      </c>
    </row>
    <row r="4731">
      <c r="AC4731">
        <f>IF($C4731="","",IF(COUNTIF('Códigos Santander (ref)'!$A$2:$A$79,$C4731)&gt;0,"SANTANDER",IF(COUNTIF('Códigos Itaú (ref)'!$A$2:$A$44,$C4731)&gt;0,"ITAU",IF(AND(TRIM(UPPER($I4731))="CONTRATUAL",ISNUMBER(SEARCH("INDIVIDUAL",SUBSTITUTE(UPPER($D4731)," ","")))),"PREMIUM FREE",""))))</f>
        <v/>
      </c>
    </row>
    <row r="4732">
      <c r="AC4732">
        <f>IF($C4732="","",IF(COUNTIF('Códigos Santander (ref)'!$A$2:$A$79,$C4732)&gt;0,"SANTANDER",IF(COUNTIF('Códigos Itaú (ref)'!$A$2:$A$44,$C4732)&gt;0,"ITAU",IF(AND(TRIM(UPPER($I4732))="CONTRATUAL",ISNUMBER(SEARCH("INDIVIDUAL",SUBSTITUTE(UPPER($D4732)," ","")))),"PREMIUM FREE",""))))</f>
        <v/>
      </c>
    </row>
    <row r="4733">
      <c r="AC4733">
        <f>IF($C4733="","",IF(COUNTIF('Códigos Santander (ref)'!$A$2:$A$79,$C4733)&gt;0,"SANTANDER",IF(COUNTIF('Códigos Itaú (ref)'!$A$2:$A$44,$C4733)&gt;0,"ITAU",IF(AND(TRIM(UPPER($I4733))="CONTRATUAL",ISNUMBER(SEARCH("INDIVIDUAL",SUBSTITUTE(UPPER($D4733)," ","")))),"PREMIUM FREE",""))))</f>
        <v/>
      </c>
    </row>
    <row r="4734">
      <c r="AC4734">
        <f>IF($C4734="","",IF(COUNTIF('Códigos Santander (ref)'!$A$2:$A$79,$C4734)&gt;0,"SANTANDER",IF(COUNTIF('Códigos Itaú (ref)'!$A$2:$A$44,$C4734)&gt;0,"ITAU",IF(AND(TRIM(UPPER($I4734))="CONTRATUAL",ISNUMBER(SEARCH("INDIVIDUAL",SUBSTITUTE(UPPER($D4734)," ","")))),"PREMIUM FREE",""))))</f>
        <v/>
      </c>
    </row>
    <row r="4735">
      <c r="AC4735">
        <f>IF($C4735="","",IF(COUNTIF('Códigos Santander (ref)'!$A$2:$A$79,$C4735)&gt;0,"SANTANDER",IF(COUNTIF('Códigos Itaú (ref)'!$A$2:$A$44,$C4735)&gt;0,"ITAU",IF(AND(TRIM(UPPER($I4735))="CONTRATUAL",ISNUMBER(SEARCH("INDIVIDUAL",SUBSTITUTE(UPPER($D4735)," ","")))),"PREMIUM FREE",""))))</f>
        <v/>
      </c>
    </row>
    <row r="4736">
      <c r="AC4736">
        <f>IF($C4736="","",IF(COUNTIF('Códigos Santander (ref)'!$A$2:$A$79,$C4736)&gt;0,"SANTANDER",IF(COUNTIF('Códigos Itaú (ref)'!$A$2:$A$44,$C4736)&gt;0,"ITAU",IF(AND(TRIM(UPPER($I4736))="CONTRATUAL",ISNUMBER(SEARCH("INDIVIDUAL",SUBSTITUTE(UPPER($D4736)," ","")))),"PREMIUM FREE",""))))</f>
        <v/>
      </c>
    </row>
    <row r="4737">
      <c r="AC4737">
        <f>IF($C4737="","",IF(COUNTIF('Códigos Santander (ref)'!$A$2:$A$79,$C4737)&gt;0,"SANTANDER",IF(COUNTIF('Códigos Itaú (ref)'!$A$2:$A$44,$C4737)&gt;0,"ITAU",IF(AND(TRIM(UPPER($I4737))="CONTRATUAL",ISNUMBER(SEARCH("INDIVIDUAL",SUBSTITUTE(UPPER($D4737)," ","")))),"PREMIUM FREE",""))))</f>
        <v/>
      </c>
    </row>
    <row r="4738">
      <c r="AC4738">
        <f>IF($C4738="","",IF(COUNTIF('Códigos Santander (ref)'!$A$2:$A$79,$C4738)&gt;0,"SANTANDER",IF(COUNTIF('Códigos Itaú (ref)'!$A$2:$A$44,$C4738)&gt;0,"ITAU",IF(AND(TRIM(UPPER($I4738))="CONTRATUAL",ISNUMBER(SEARCH("INDIVIDUAL",SUBSTITUTE(UPPER($D4738)," ","")))),"PREMIUM FREE",""))))</f>
        <v/>
      </c>
    </row>
    <row r="4739">
      <c r="AC4739">
        <f>IF($C4739="","",IF(COUNTIF('Códigos Santander (ref)'!$A$2:$A$79,$C4739)&gt;0,"SANTANDER",IF(COUNTIF('Códigos Itaú (ref)'!$A$2:$A$44,$C4739)&gt;0,"ITAU",IF(AND(TRIM(UPPER($I4739))="CONTRATUAL",ISNUMBER(SEARCH("INDIVIDUAL",SUBSTITUTE(UPPER($D4739)," ","")))),"PREMIUM FREE",""))))</f>
        <v/>
      </c>
    </row>
    <row r="4740">
      <c r="AC4740">
        <f>IF($C4740="","",IF(COUNTIF('Códigos Santander (ref)'!$A$2:$A$79,$C4740)&gt;0,"SANTANDER",IF(COUNTIF('Códigos Itaú (ref)'!$A$2:$A$44,$C4740)&gt;0,"ITAU",IF(AND(TRIM(UPPER($I4740))="CONTRATUAL",ISNUMBER(SEARCH("INDIVIDUAL",SUBSTITUTE(UPPER($D4740)," ","")))),"PREMIUM FREE",""))))</f>
        <v/>
      </c>
    </row>
    <row r="4741">
      <c r="AC4741">
        <f>IF($C4741="","",IF(COUNTIF('Códigos Santander (ref)'!$A$2:$A$79,$C4741)&gt;0,"SANTANDER",IF(COUNTIF('Códigos Itaú (ref)'!$A$2:$A$44,$C4741)&gt;0,"ITAU",IF(AND(TRIM(UPPER($I4741))="CONTRATUAL",ISNUMBER(SEARCH("INDIVIDUAL",SUBSTITUTE(UPPER($D4741)," ","")))),"PREMIUM FREE",""))))</f>
        <v/>
      </c>
    </row>
    <row r="4742">
      <c r="AC4742">
        <f>IF($C4742="","",IF(COUNTIF('Códigos Santander (ref)'!$A$2:$A$79,$C4742)&gt;0,"SANTANDER",IF(COUNTIF('Códigos Itaú (ref)'!$A$2:$A$44,$C4742)&gt;0,"ITAU",IF(AND(TRIM(UPPER($I4742))="CONTRATUAL",ISNUMBER(SEARCH("INDIVIDUAL",SUBSTITUTE(UPPER($D4742)," ","")))),"PREMIUM FREE",""))))</f>
        <v/>
      </c>
    </row>
    <row r="4743">
      <c r="AC4743">
        <f>IF($C4743="","",IF(COUNTIF('Códigos Santander (ref)'!$A$2:$A$79,$C4743)&gt;0,"SANTANDER",IF(COUNTIF('Códigos Itaú (ref)'!$A$2:$A$44,$C4743)&gt;0,"ITAU",IF(AND(TRIM(UPPER($I4743))="CONTRATUAL",ISNUMBER(SEARCH("INDIVIDUAL",SUBSTITUTE(UPPER($D4743)," ","")))),"PREMIUM FREE",""))))</f>
        <v/>
      </c>
    </row>
    <row r="4744">
      <c r="AC4744">
        <f>IF($C4744="","",IF(COUNTIF('Códigos Santander (ref)'!$A$2:$A$79,$C4744)&gt;0,"SANTANDER",IF(COUNTIF('Códigos Itaú (ref)'!$A$2:$A$44,$C4744)&gt;0,"ITAU",IF(AND(TRIM(UPPER($I4744))="CONTRATUAL",ISNUMBER(SEARCH("INDIVIDUAL",SUBSTITUTE(UPPER($D4744)," ","")))),"PREMIUM FREE",""))))</f>
        <v/>
      </c>
    </row>
    <row r="4745">
      <c r="AC4745">
        <f>IF($C4745="","",IF(COUNTIF('Códigos Santander (ref)'!$A$2:$A$79,$C4745)&gt;0,"SANTANDER",IF(COUNTIF('Códigos Itaú (ref)'!$A$2:$A$44,$C4745)&gt;0,"ITAU",IF(AND(TRIM(UPPER($I4745))="CONTRATUAL",ISNUMBER(SEARCH("INDIVIDUAL",SUBSTITUTE(UPPER($D4745)," ","")))),"PREMIUM FREE",""))))</f>
        <v/>
      </c>
    </row>
    <row r="4746">
      <c r="AC4746">
        <f>IF($C4746="","",IF(COUNTIF('Códigos Santander (ref)'!$A$2:$A$79,$C4746)&gt;0,"SANTANDER",IF(COUNTIF('Códigos Itaú (ref)'!$A$2:$A$44,$C4746)&gt;0,"ITAU",IF(AND(TRIM(UPPER($I4746))="CONTRATUAL",ISNUMBER(SEARCH("INDIVIDUAL",SUBSTITUTE(UPPER($D4746)," ","")))),"PREMIUM FREE",""))))</f>
        <v/>
      </c>
    </row>
    <row r="4747">
      <c r="AC4747">
        <f>IF($C4747="","",IF(COUNTIF('Códigos Santander (ref)'!$A$2:$A$79,$C4747)&gt;0,"SANTANDER",IF(COUNTIF('Códigos Itaú (ref)'!$A$2:$A$44,$C4747)&gt;0,"ITAU",IF(AND(TRIM(UPPER($I4747))="CONTRATUAL",ISNUMBER(SEARCH("INDIVIDUAL",SUBSTITUTE(UPPER($D4747)," ","")))),"PREMIUM FREE",""))))</f>
        <v/>
      </c>
    </row>
    <row r="4748">
      <c r="AC4748">
        <f>IF($C4748="","",IF(COUNTIF('Códigos Santander (ref)'!$A$2:$A$79,$C4748)&gt;0,"SANTANDER",IF(COUNTIF('Códigos Itaú (ref)'!$A$2:$A$44,$C4748)&gt;0,"ITAU",IF(AND(TRIM(UPPER($I4748))="CONTRATUAL",ISNUMBER(SEARCH("INDIVIDUAL",SUBSTITUTE(UPPER($D4748)," ","")))),"PREMIUM FREE",""))))</f>
        <v/>
      </c>
    </row>
    <row r="4749">
      <c r="AC4749">
        <f>IF($C4749="","",IF(COUNTIF('Códigos Santander (ref)'!$A$2:$A$79,$C4749)&gt;0,"SANTANDER",IF(COUNTIF('Códigos Itaú (ref)'!$A$2:$A$44,$C4749)&gt;0,"ITAU",IF(AND(TRIM(UPPER($I4749))="CONTRATUAL",ISNUMBER(SEARCH("INDIVIDUAL",SUBSTITUTE(UPPER($D4749)," ","")))),"PREMIUM FREE",""))))</f>
        <v/>
      </c>
    </row>
    <row r="4750">
      <c r="AC4750">
        <f>IF($C4750="","",IF(COUNTIF('Códigos Santander (ref)'!$A$2:$A$79,$C4750)&gt;0,"SANTANDER",IF(COUNTIF('Códigos Itaú (ref)'!$A$2:$A$44,$C4750)&gt;0,"ITAU",IF(AND(TRIM(UPPER($I4750))="CONTRATUAL",ISNUMBER(SEARCH("INDIVIDUAL",SUBSTITUTE(UPPER($D4750)," ","")))),"PREMIUM FREE",""))))</f>
        <v/>
      </c>
    </row>
    <row r="4751">
      <c r="AC4751">
        <f>IF($C4751="","",IF(COUNTIF('Códigos Santander (ref)'!$A$2:$A$79,$C4751)&gt;0,"SANTANDER",IF(COUNTIF('Códigos Itaú (ref)'!$A$2:$A$44,$C4751)&gt;0,"ITAU",IF(AND(TRIM(UPPER($I4751))="CONTRATUAL",ISNUMBER(SEARCH("INDIVIDUAL",SUBSTITUTE(UPPER($D4751)," ","")))),"PREMIUM FREE",""))))</f>
        <v/>
      </c>
    </row>
    <row r="4752">
      <c r="AC4752">
        <f>IF($C4752="","",IF(COUNTIF('Códigos Santander (ref)'!$A$2:$A$79,$C4752)&gt;0,"SANTANDER",IF(COUNTIF('Códigos Itaú (ref)'!$A$2:$A$44,$C4752)&gt;0,"ITAU",IF(AND(TRIM(UPPER($I4752))="CONTRATUAL",ISNUMBER(SEARCH("INDIVIDUAL",SUBSTITUTE(UPPER($D4752)," ","")))),"PREMIUM FREE",""))))</f>
        <v/>
      </c>
    </row>
    <row r="4753">
      <c r="AC4753">
        <f>IF($C4753="","",IF(COUNTIF('Códigos Santander (ref)'!$A$2:$A$79,$C4753)&gt;0,"SANTANDER",IF(COUNTIF('Códigos Itaú (ref)'!$A$2:$A$44,$C4753)&gt;0,"ITAU",IF(AND(TRIM(UPPER($I4753))="CONTRATUAL",ISNUMBER(SEARCH("INDIVIDUAL",SUBSTITUTE(UPPER($D4753)," ","")))),"PREMIUM FREE",""))))</f>
        <v/>
      </c>
    </row>
    <row r="4754">
      <c r="AC4754">
        <f>IF($C4754="","",IF(COUNTIF('Códigos Santander (ref)'!$A$2:$A$79,$C4754)&gt;0,"SANTANDER",IF(COUNTIF('Códigos Itaú (ref)'!$A$2:$A$44,$C4754)&gt;0,"ITAU",IF(AND(TRIM(UPPER($I4754))="CONTRATUAL",ISNUMBER(SEARCH("INDIVIDUAL",SUBSTITUTE(UPPER($D4754)," ","")))),"PREMIUM FREE",""))))</f>
        <v/>
      </c>
    </row>
    <row r="4755">
      <c r="AC4755">
        <f>IF($C4755="","",IF(COUNTIF('Códigos Santander (ref)'!$A$2:$A$79,$C4755)&gt;0,"SANTANDER",IF(COUNTIF('Códigos Itaú (ref)'!$A$2:$A$44,$C4755)&gt;0,"ITAU",IF(AND(TRIM(UPPER($I4755))="CONTRATUAL",ISNUMBER(SEARCH("INDIVIDUAL",SUBSTITUTE(UPPER($D4755)," ","")))),"PREMIUM FREE",""))))</f>
        <v/>
      </c>
    </row>
    <row r="4756">
      <c r="AC4756">
        <f>IF($C4756="","",IF(COUNTIF('Códigos Santander (ref)'!$A$2:$A$79,$C4756)&gt;0,"SANTANDER",IF(COUNTIF('Códigos Itaú (ref)'!$A$2:$A$44,$C4756)&gt;0,"ITAU",IF(AND(TRIM(UPPER($I4756))="CONTRATUAL",ISNUMBER(SEARCH("INDIVIDUAL",SUBSTITUTE(UPPER($D4756)," ","")))),"PREMIUM FREE",""))))</f>
        <v/>
      </c>
    </row>
    <row r="4757">
      <c r="AC4757">
        <f>IF($C4757="","",IF(COUNTIF('Códigos Santander (ref)'!$A$2:$A$79,$C4757)&gt;0,"SANTANDER",IF(COUNTIF('Códigos Itaú (ref)'!$A$2:$A$44,$C4757)&gt;0,"ITAU",IF(AND(TRIM(UPPER($I4757))="CONTRATUAL",ISNUMBER(SEARCH("INDIVIDUAL",SUBSTITUTE(UPPER($D4757)," ","")))),"PREMIUM FREE",""))))</f>
        <v/>
      </c>
    </row>
    <row r="4758">
      <c r="AC4758">
        <f>IF($C4758="","",IF(COUNTIF('Códigos Santander (ref)'!$A$2:$A$79,$C4758)&gt;0,"SANTANDER",IF(COUNTIF('Códigos Itaú (ref)'!$A$2:$A$44,$C4758)&gt;0,"ITAU",IF(AND(TRIM(UPPER($I4758))="CONTRATUAL",ISNUMBER(SEARCH("INDIVIDUAL",SUBSTITUTE(UPPER($D4758)," ","")))),"PREMIUM FREE",""))))</f>
        <v/>
      </c>
    </row>
    <row r="4759">
      <c r="AC4759">
        <f>IF($C4759="","",IF(COUNTIF('Códigos Santander (ref)'!$A$2:$A$79,$C4759)&gt;0,"SANTANDER",IF(COUNTIF('Códigos Itaú (ref)'!$A$2:$A$44,$C4759)&gt;0,"ITAU",IF(AND(TRIM(UPPER($I4759))="CONTRATUAL",ISNUMBER(SEARCH("INDIVIDUAL",SUBSTITUTE(UPPER($D4759)," ","")))),"PREMIUM FREE",""))))</f>
        <v/>
      </c>
    </row>
    <row r="4760">
      <c r="AC4760">
        <f>IF($C4760="","",IF(COUNTIF('Códigos Santander (ref)'!$A$2:$A$79,$C4760)&gt;0,"SANTANDER",IF(COUNTIF('Códigos Itaú (ref)'!$A$2:$A$44,$C4760)&gt;0,"ITAU",IF(AND(TRIM(UPPER($I4760))="CONTRATUAL",ISNUMBER(SEARCH("INDIVIDUAL",SUBSTITUTE(UPPER($D4760)," ","")))),"PREMIUM FREE",""))))</f>
        <v/>
      </c>
    </row>
    <row r="4761">
      <c r="AC4761">
        <f>IF($C4761="","",IF(COUNTIF('Códigos Santander (ref)'!$A$2:$A$79,$C4761)&gt;0,"SANTANDER",IF(COUNTIF('Códigos Itaú (ref)'!$A$2:$A$44,$C4761)&gt;0,"ITAU",IF(AND(TRIM(UPPER($I4761))="CONTRATUAL",ISNUMBER(SEARCH("INDIVIDUAL",SUBSTITUTE(UPPER($D4761)," ","")))),"PREMIUM FREE",""))))</f>
        <v/>
      </c>
    </row>
    <row r="4762">
      <c r="AC4762">
        <f>IF($C4762="","",IF(COUNTIF('Códigos Santander (ref)'!$A$2:$A$79,$C4762)&gt;0,"SANTANDER",IF(COUNTIF('Códigos Itaú (ref)'!$A$2:$A$44,$C4762)&gt;0,"ITAU",IF(AND(TRIM(UPPER($I4762))="CONTRATUAL",ISNUMBER(SEARCH("INDIVIDUAL",SUBSTITUTE(UPPER($D4762)," ","")))),"PREMIUM FREE",""))))</f>
        <v/>
      </c>
    </row>
    <row r="4763">
      <c r="AC4763">
        <f>IF($C4763="","",IF(COUNTIF('Códigos Santander (ref)'!$A$2:$A$79,$C4763)&gt;0,"SANTANDER",IF(COUNTIF('Códigos Itaú (ref)'!$A$2:$A$44,$C4763)&gt;0,"ITAU",IF(AND(TRIM(UPPER($I4763))="CONTRATUAL",ISNUMBER(SEARCH("INDIVIDUAL",SUBSTITUTE(UPPER($D4763)," ","")))),"PREMIUM FREE",""))))</f>
        <v/>
      </c>
    </row>
    <row r="4764">
      <c r="AC4764">
        <f>IF($C4764="","",IF(COUNTIF('Códigos Santander (ref)'!$A$2:$A$79,$C4764)&gt;0,"SANTANDER",IF(COUNTIF('Códigos Itaú (ref)'!$A$2:$A$44,$C4764)&gt;0,"ITAU",IF(AND(TRIM(UPPER($I4764))="CONTRATUAL",ISNUMBER(SEARCH("INDIVIDUAL",SUBSTITUTE(UPPER($D4764)," ","")))),"PREMIUM FREE",""))))</f>
        <v/>
      </c>
    </row>
    <row r="4765">
      <c r="AC4765">
        <f>IF($C4765="","",IF(COUNTIF('Códigos Santander (ref)'!$A$2:$A$79,$C4765)&gt;0,"SANTANDER",IF(COUNTIF('Códigos Itaú (ref)'!$A$2:$A$44,$C4765)&gt;0,"ITAU",IF(AND(TRIM(UPPER($I4765))="CONTRATUAL",ISNUMBER(SEARCH("INDIVIDUAL",SUBSTITUTE(UPPER($D4765)," ","")))),"PREMIUM FREE",""))))</f>
        <v/>
      </c>
    </row>
    <row r="4766">
      <c r="AC4766">
        <f>IF($C4766="","",IF(COUNTIF('Códigos Santander (ref)'!$A$2:$A$79,$C4766)&gt;0,"SANTANDER",IF(COUNTIF('Códigos Itaú (ref)'!$A$2:$A$44,$C4766)&gt;0,"ITAU",IF(AND(TRIM(UPPER($I4766))="CONTRATUAL",ISNUMBER(SEARCH("INDIVIDUAL",SUBSTITUTE(UPPER($D4766)," ","")))),"PREMIUM FREE",""))))</f>
        <v/>
      </c>
    </row>
    <row r="4767">
      <c r="AC4767">
        <f>IF($C4767="","",IF(COUNTIF('Códigos Santander (ref)'!$A$2:$A$79,$C4767)&gt;0,"SANTANDER",IF(COUNTIF('Códigos Itaú (ref)'!$A$2:$A$44,$C4767)&gt;0,"ITAU",IF(AND(TRIM(UPPER($I4767))="CONTRATUAL",ISNUMBER(SEARCH("INDIVIDUAL",SUBSTITUTE(UPPER($D4767)," ","")))),"PREMIUM FREE",""))))</f>
        <v/>
      </c>
    </row>
    <row r="4768">
      <c r="AC4768">
        <f>IF($C4768="","",IF(COUNTIF('Códigos Santander (ref)'!$A$2:$A$79,$C4768)&gt;0,"SANTANDER",IF(COUNTIF('Códigos Itaú (ref)'!$A$2:$A$44,$C4768)&gt;0,"ITAU",IF(AND(TRIM(UPPER($I4768))="CONTRATUAL",ISNUMBER(SEARCH("INDIVIDUAL",SUBSTITUTE(UPPER($D4768)," ","")))),"PREMIUM FREE",""))))</f>
        <v/>
      </c>
    </row>
    <row r="4769">
      <c r="AC4769">
        <f>IF($C4769="","",IF(COUNTIF('Códigos Santander (ref)'!$A$2:$A$79,$C4769)&gt;0,"SANTANDER",IF(COUNTIF('Códigos Itaú (ref)'!$A$2:$A$44,$C4769)&gt;0,"ITAU",IF(AND(TRIM(UPPER($I4769))="CONTRATUAL",ISNUMBER(SEARCH("INDIVIDUAL",SUBSTITUTE(UPPER($D4769)," ","")))),"PREMIUM FREE",""))))</f>
        <v/>
      </c>
    </row>
    <row r="4770">
      <c r="AC4770">
        <f>IF($C4770="","",IF(COUNTIF('Códigos Santander (ref)'!$A$2:$A$79,$C4770)&gt;0,"SANTANDER",IF(COUNTIF('Códigos Itaú (ref)'!$A$2:$A$44,$C4770)&gt;0,"ITAU",IF(AND(TRIM(UPPER($I4770))="CONTRATUAL",ISNUMBER(SEARCH("INDIVIDUAL",SUBSTITUTE(UPPER($D4770)," ","")))),"PREMIUM FREE",""))))</f>
        <v/>
      </c>
    </row>
    <row r="4771">
      <c r="AC4771">
        <f>IF($C4771="","",IF(COUNTIF('Códigos Santander (ref)'!$A$2:$A$79,$C4771)&gt;0,"SANTANDER",IF(COUNTIF('Códigos Itaú (ref)'!$A$2:$A$44,$C4771)&gt;0,"ITAU",IF(AND(TRIM(UPPER($I4771))="CONTRATUAL",ISNUMBER(SEARCH("INDIVIDUAL",SUBSTITUTE(UPPER($D4771)," ","")))),"PREMIUM FREE",""))))</f>
        <v/>
      </c>
    </row>
    <row r="4772">
      <c r="AC4772">
        <f>IF($C4772="","",IF(COUNTIF('Códigos Santander (ref)'!$A$2:$A$79,$C4772)&gt;0,"SANTANDER",IF(COUNTIF('Códigos Itaú (ref)'!$A$2:$A$44,$C4772)&gt;0,"ITAU",IF(AND(TRIM(UPPER($I4772))="CONTRATUAL",ISNUMBER(SEARCH("INDIVIDUAL",SUBSTITUTE(UPPER($D4772)," ","")))),"PREMIUM FREE",""))))</f>
        <v/>
      </c>
    </row>
    <row r="4773">
      <c r="AC4773">
        <f>IF($C4773="","",IF(COUNTIF('Códigos Santander (ref)'!$A$2:$A$79,$C4773)&gt;0,"SANTANDER",IF(COUNTIF('Códigos Itaú (ref)'!$A$2:$A$44,$C4773)&gt;0,"ITAU",IF(AND(TRIM(UPPER($I4773))="CONTRATUAL",ISNUMBER(SEARCH("INDIVIDUAL",SUBSTITUTE(UPPER($D4773)," ","")))),"PREMIUM FREE",""))))</f>
        <v/>
      </c>
    </row>
    <row r="4774">
      <c r="AC4774">
        <f>IF($C4774="","",IF(COUNTIF('Códigos Santander (ref)'!$A$2:$A$79,$C4774)&gt;0,"SANTANDER",IF(COUNTIF('Códigos Itaú (ref)'!$A$2:$A$44,$C4774)&gt;0,"ITAU",IF(AND(TRIM(UPPER($I4774))="CONTRATUAL",ISNUMBER(SEARCH("INDIVIDUAL",SUBSTITUTE(UPPER($D4774)," ","")))),"PREMIUM FREE",""))))</f>
        <v/>
      </c>
    </row>
    <row r="4775">
      <c r="AC4775">
        <f>IF($C4775="","",IF(COUNTIF('Códigos Santander (ref)'!$A$2:$A$79,$C4775)&gt;0,"SANTANDER",IF(COUNTIF('Códigos Itaú (ref)'!$A$2:$A$44,$C4775)&gt;0,"ITAU",IF(AND(TRIM(UPPER($I4775))="CONTRATUAL",ISNUMBER(SEARCH("INDIVIDUAL",SUBSTITUTE(UPPER($D4775)," ","")))),"PREMIUM FREE",""))))</f>
        <v/>
      </c>
    </row>
    <row r="4776">
      <c r="AC4776">
        <f>IF($C4776="","",IF(COUNTIF('Códigos Santander (ref)'!$A$2:$A$79,$C4776)&gt;0,"SANTANDER",IF(COUNTIF('Códigos Itaú (ref)'!$A$2:$A$44,$C4776)&gt;0,"ITAU",IF(AND(TRIM(UPPER($I4776))="CONTRATUAL",ISNUMBER(SEARCH("INDIVIDUAL",SUBSTITUTE(UPPER($D4776)," ","")))),"PREMIUM FREE",""))))</f>
        <v/>
      </c>
    </row>
    <row r="4777">
      <c r="AC4777">
        <f>IF($C4777="","",IF(COUNTIF('Códigos Santander (ref)'!$A$2:$A$79,$C4777)&gt;0,"SANTANDER",IF(COUNTIF('Códigos Itaú (ref)'!$A$2:$A$44,$C4777)&gt;0,"ITAU",IF(AND(TRIM(UPPER($I4777))="CONTRATUAL",ISNUMBER(SEARCH("INDIVIDUAL",SUBSTITUTE(UPPER($D4777)," ","")))),"PREMIUM FREE",""))))</f>
        <v/>
      </c>
    </row>
    <row r="4778">
      <c r="AC4778">
        <f>IF($C4778="","",IF(COUNTIF('Códigos Santander (ref)'!$A$2:$A$79,$C4778)&gt;0,"SANTANDER",IF(COUNTIF('Códigos Itaú (ref)'!$A$2:$A$44,$C4778)&gt;0,"ITAU",IF(AND(TRIM(UPPER($I4778))="CONTRATUAL",ISNUMBER(SEARCH("INDIVIDUAL",SUBSTITUTE(UPPER($D4778)," ","")))),"PREMIUM FREE",""))))</f>
        <v/>
      </c>
    </row>
    <row r="4779">
      <c r="AC4779">
        <f>IF($C4779="","",IF(COUNTIF('Códigos Santander (ref)'!$A$2:$A$79,$C4779)&gt;0,"SANTANDER",IF(COUNTIF('Códigos Itaú (ref)'!$A$2:$A$44,$C4779)&gt;0,"ITAU",IF(AND(TRIM(UPPER($I4779))="CONTRATUAL",ISNUMBER(SEARCH("INDIVIDUAL",SUBSTITUTE(UPPER($D4779)," ","")))),"PREMIUM FREE",""))))</f>
        <v/>
      </c>
    </row>
    <row r="4780">
      <c r="AC4780">
        <f>IF($C4780="","",IF(COUNTIF('Códigos Santander (ref)'!$A$2:$A$79,$C4780)&gt;0,"SANTANDER",IF(COUNTIF('Códigos Itaú (ref)'!$A$2:$A$44,$C4780)&gt;0,"ITAU",IF(AND(TRIM(UPPER($I4780))="CONTRATUAL",ISNUMBER(SEARCH("INDIVIDUAL",SUBSTITUTE(UPPER($D4780)," ","")))),"PREMIUM FREE",""))))</f>
        <v/>
      </c>
    </row>
    <row r="4781">
      <c r="AC4781">
        <f>IF($C4781="","",IF(COUNTIF('Códigos Santander (ref)'!$A$2:$A$79,$C4781)&gt;0,"SANTANDER",IF(COUNTIF('Códigos Itaú (ref)'!$A$2:$A$44,$C4781)&gt;0,"ITAU",IF(AND(TRIM(UPPER($I4781))="CONTRATUAL",ISNUMBER(SEARCH("INDIVIDUAL",SUBSTITUTE(UPPER($D4781)," ","")))),"PREMIUM FREE",""))))</f>
        <v/>
      </c>
    </row>
    <row r="4782">
      <c r="AC4782">
        <f>IF($C4782="","",IF(COUNTIF('Códigos Santander (ref)'!$A$2:$A$79,$C4782)&gt;0,"SANTANDER",IF(COUNTIF('Códigos Itaú (ref)'!$A$2:$A$44,$C4782)&gt;0,"ITAU",IF(AND(TRIM(UPPER($I4782))="CONTRATUAL",ISNUMBER(SEARCH("INDIVIDUAL",SUBSTITUTE(UPPER($D4782)," ","")))),"PREMIUM FREE",""))))</f>
        <v/>
      </c>
    </row>
    <row r="4783">
      <c r="AC4783">
        <f>IF($C4783="","",IF(COUNTIF('Códigos Santander (ref)'!$A$2:$A$79,$C4783)&gt;0,"SANTANDER",IF(COUNTIF('Códigos Itaú (ref)'!$A$2:$A$44,$C4783)&gt;0,"ITAU",IF(AND(TRIM(UPPER($I4783))="CONTRATUAL",ISNUMBER(SEARCH("INDIVIDUAL",SUBSTITUTE(UPPER($D4783)," ","")))),"PREMIUM FREE",""))))</f>
        <v/>
      </c>
    </row>
    <row r="4784">
      <c r="AC4784">
        <f>IF($C4784="","",IF(COUNTIF('Códigos Santander (ref)'!$A$2:$A$79,$C4784)&gt;0,"SANTANDER",IF(COUNTIF('Códigos Itaú (ref)'!$A$2:$A$44,$C4784)&gt;0,"ITAU",IF(AND(TRIM(UPPER($I4784))="CONTRATUAL",ISNUMBER(SEARCH("INDIVIDUAL",SUBSTITUTE(UPPER($D4784)," ","")))),"PREMIUM FREE",""))))</f>
        <v/>
      </c>
    </row>
    <row r="4785">
      <c r="AC4785">
        <f>IF($C4785="","",IF(COUNTIF('Códigos Santander (ref)'!$A$2:$A$79,$C4785)&gt;0,"SANTANDER",IF(COUNTIF('Códigos Itaú (ref)'!$A$2:$A$44,$C4785)&gt;0,"ITAU",IF(AND(TRIM(UPPER($I4785))="CONTRATUAL",ISNUMBER(SEARCH("INDIVIDUAL",SUBSTITUTE(UPPER($D4785)," ","")))),"PREMIUM FREE",""))))</f>
        <v/>
      </c>
    </row>
    <row r="4786">
      <c r="AC4786">
        <f>IF($C4786="","",IF(COUNTIF('Códigos Santander (ref)'!$A$2:$A$79,$C4786)&gt;0,"SANTANDER",IF(COUNTIF('Códigos Itaú (ref)'!$A$2:$A$44,$C4786)&gt;0,"ITAU",IF(AND(TRIM(UPPER($I4786))="CONTRATUAL",ISNUMBER(SEARCH("INDIVIDUAL",SUBSTITUTE(UPPER($D4786)," ","")))),"PREMIUM FREE",""))))</f>
        <v/>
      </c>
    </row>
    <row r="4787">
      <c r="AC4787">
        <f>IF($C4787="","",IF(COUNTIF('Códigos Santander (ref)'!$A$2:$A$79,$C4787)&gt;0,"SANTANDER",IF(COUNTIF('Códigos Itaú (ref)'!$A$2:$A$44,$C4787)&gt;0,"ITAU",IF(AND(TRIM(UPPER($I4787))="CONTRATUAL",ISNUMBER(SEARCH("INDIVIDUAL",SUBSTITUTE(UPPER($D4787)," ","")))),"PREMIUM FREE",""))))</f>
        <v/>
      </c>
    </row>
    <row r="4788">
      <c r="AC4788">
        <f>IF($C4788="","",IF(COUNTIF('Códigos Santander (ref)'!$A$2:$A$79,$C4788)&gt;0,"SANTANDER",IF(COUNTIF('Códigos Itaú (ref)'!$A$2:$A$44,$C4788)&gt;0,"ITAU",IF(AND(TRIM(UPPER($I4788))="CONTRATUAL",ISNUMBER(SEARCH("INDIVIDUAL",SUBSTITUTE(UPPER($D4788)," ","")))),"PREMIUM FREE",""))))</f>
        <v/>
      </c>
    </row>
    <row r="4789">
      <c r="AC4789">
        <f>IF($C4789="","",IF(COUNTIF('Códigos Santander (ref)'!$A$2:$A$79,$C4789)&gt;0,"SANTANDER",IF(COUNTIF('Códigos Itaú (ref)'!$A$2:$A$44,$C4789)&gt;0,"ITAU",IF(AND(TRIM(UPPER($I4789))="CONTRATUAL",ISNUMBER(SEARCH("INDIVIDUAL",SUBSTITUTE(UPPER($D4789)," ","")))),"PREMIUM FREE",""))))</f>
        <v/>
      </c>
    </row>
    <row r="4790">
      <c r="AC4790">
        <f>IF($C4790="","",IF(COUNTIF('Códigos Santander (ref)'!$A$2:$A$79,$C4790)&gt;0,"SANTANDER",IF(COUNTIF('Códigos Itaú (ref)'!$A$2:$A$44,$C4790)&gt;0,"ITAU",IF(AND(TRIM(UPPER($I4790))="CONTRATUAL",ISNUMBER(SEARCH("INDIVIDUAL",SUBSTITUTE(UPPER($D4790)," ","")))),"PREMIUM FREE",""))))</f>
        <v/>
      </c>
    </row>
    <row r="4791">
      <c r="AC4791">
        <f>IF($C4791="","",IF(COUNTIF('Códigos Santander (ref)'!$A$2:$A$79,$C4791)&gt;0,"SANTANDER",IF(COUNTIF('Códigos Itaú (ref)'!$A$2:$A$44,$C4791)&gt;0,"ITAU",IF(AND(TRIM(UPPER($I4791))="CONTRATUAL",ISNUMBER(SEARCH("INDIVIDUAL",SUBSTITUTE(UPPER($D4791)," ","")))),"PREMIUM FREE",""))))</f>
        <v/>
      </c>
    </row>
    <row r="4792">
      <c r="AC4792">
        <f>IF($C4792="","",IF(COUNTIF('Códigos Santander (ref)'!$A$2:$A$79,$C4792)&gt;0,"SANTANDER",IF(COUNTIF('Códigos Itaú (ref)'!$A$2:$A$44,$C4792)&gt;0,"ITAU",IF(AND(TRIM(UPPER($I4792))="CONTRATUAL",ISNUMBER(SEARCH("INDIVIDUAL",SUBSTITUTE(UPPER($D4792)," ","")))),"PREMIUM FREE",""))))</f>
        <v/>
      </c>
    </row>
    <row r="4793">
      <c r="AC4793">
        <f>IF($C4793="","",IF(COUNTIF('Códigos Santander (ref)'!$A$2:$A$79,$C4793)&gt;0,"SANTANDER",IF(COUNTIF('Códigos Itaú (ref)'!$A$2:$A$44,$C4793)&gt;0,"ITAU",IF(AND(TRIM(UPPER($I4793))="CONTRATUAL",ISNUMBER(SEARCH("INDIVIDUAL",SUBSTITUTE(UPPER($D4793)," ","")))),"PREMIUM FREE",""))))</f>
        <v/>
      </c>
    </row>
    <row r="4794">
      <c r="AC4794">
        <f>IF($C4794="","",IF(COUNTIF('Códigos Santander (ref)'!$A$2:$A$79,$C4794)&gt;0,"SANTANDER",IF(COUNTIF('Códigos Itaú (ref)'!$A$2:$A$44,$C4794)&gt;0,"ITAU",IF(AND(TRIM(UPPER($I4794))="CONTRATUAL",ISNUMBER(SEARCH("INDIVIDUAL",SUBSTITUTE(UPPER($D4794)," ","")))),"PREMIUM FREE",""))))</f>
        <v/>
      </c>
    </row>
    <row r="4795">
      <c r="AC4795">
        <f>IF($C4795="","",IF(COUNTIF('Códigos Santander (ref)'!$A$2:$A$79,$C4795)&gt;0,"SANTANDER",IF(COUNTIF('Códigos Itaú (ref)'!$A$2:$A$44,$C4795)&gt;0,"ITAU",IF(AND(TRIM(UPPER($I4795))="CONTRATUAL",ISNUMBER(SEARCH("INDIVIDUAL",SUBSTITUTE(UPPER($D4795)," ","")))),"PREMIUM FREE",""))))</f>
        <v/>
      </c>
    </row>
    <row r="4796">
      <c r="AC4796">
        <f>IF($C4796="","",IF(COUNTIF('Códigos Santander (ref)'!$A$2:$A$79,$C4796)&gt;0,"SANTANDER",IF(COUNTIF('Códigos Itaú (ref)'!$A$2:$A$44,$C4796)&gt;0,"ITAU",IF(AND(TRIM(UPPER($I4796))="CONTRATUAL",ISNUMBER(SEARCH("INDIVIDUAL",SUBSTITUTE(UPPER($D4796)," ","")))),"PREMIUM FREE",""))))</f>
        <v/>
      </c>
    </row>
    <row r="4797">
      <c r="AC4797">
        <f>IF($C4797="","",IF(COUNTIF('Códigos Santander (ref)'!$A$2:$A$79,$C4797)&gt;0,"SANTANDER",IF(COUNTIF('Códigos Itaú (ref)'!$A$2:$A$44,$C4797)&gt;0,"ITAU",IF(AND(TRIM(UPPER($I4797))="CONTRATUAL",ISNUMBER(SEARCH("INDIVIDUAL",SUBSTITUTE(UPPER($D4797)," ","")))),"PREMIUM FREE",""))))</f>
        <v/>
      </c>
    </row>
    <row r="4798">
      <c r="AC4798">
        <f>IF($C4798="","",IF(COUNTIF('Códigos Santander (ref)'!$A$2:$A$79,$C4798)&gt;0,"SANTANDER",IF(COUNTIF('Códigos Itaú (ref)'!$A$2:$A$44,$C4798)&gt;0,"ITAU",IF(AND(TRIM(UPPER($I4798))="CONTRATUAL",ISNUMBER(SEARCH("INDIVIDUAL",SUBSTITUTE(UPPER($D4798)," ","")))),"PREMIUM FREE",""))))</f>
        <v/>
      </c>
    </row>
    <row r="4799">
      <c r="AC4799">
        <f>IF($C4799="","",IF(COUNTIF('Códigos Santander (ref)'!$A$2:$A$79,$C4799)&gt;0,"SANTANDER",IF(COUNTIF('Códigos Itaú (ref)'!$A$2:$A$44,$C4799)&gt;0,"ITAU",IF(AND(TRIM(UPPER($I4799))="CONTRATUAL",ISNUMBER(SEARCH("INDIVIDUAL",SUBSTITUTE(UPPER($D4799)," ","")))),"PREMIUM FREE",""))))</f>
        <v/>
      </c>
    </row>
    <row r="4800">
      <c r="AC4800">
        <f>IF($C4800="","",IF(COUNTIF('Códigos Santander (ref)'!$A$2:$A$79,$C4800)&gt;0,"SANTANDER",IF(COUNTIF('Códigos Itaú (ref)'!$A$2:$A$44,$C4800)&gt;0,"ITAU",IF(AND(TRIM(UPPER($I4800))="CONTRATUAL",ISNUMBER(SEARCH("INDIVIDUAL",SUBSTITUTE(UPPER($D4800)," ","")))),"PREMIUM FREE",""))))</f>
        <v/>
      </c>
    </row>
    <row r="4801">
      <c r="AC4801">
        <f>IF($C4801="","",IF(COUNTIF('Códigos Santander (ref)'!$A$2:$A$79,$C4801)&gt;0,"SANTANDER",IF(COUNTIF('Códigos Itaú (ref)'!$A$2:$A$44,$C4801)&gt;0,"ITAU",IF(AND(TRIM(UPPER($I4801))="CONTRATUAL",ISNUMBER(SEARCH("INDIVIDUAL",SUBSTITUTE(UPPER($D4801)," ","")))),"PREMIUM FREE",""))))</f>
        <v/>
      </c>
    </row>
    <row r="4802">
      <c r="AC4802">
        <f>IF($C4802="","",IF(COUNTIF('Códigos Santander (ref)'!$A$2:$A$79,$C4802)&gt;0,"SANTANDER",IF(COUNTIF('Códigos Itaú (ref)'!$A$2:$A$44,$C4802)&gt;0,"ITAU",IF(AND(TRIM(UPPER($I4802))="CONTRATUAL",ISNUMBER(SEARCH("INDIVIDUAL",SUBSTITUTE(UPPER($D4802)," ","")))),"PREMIUM FREE",""))))</f>
        <v/>
      </c>
    </row>
    <row r="4803">
      <c r="AC4803">
        <f>IF($C4803="","",IF(COUNTIF('Códigos Santander (ref)'!$A$2:$A$79,$C4803)&gt;0,"SANTANDER",IF(COUNTIF('Códigos Itaú (ref)'!$A$2:$A$44,$C4803)&gt;0,"ITAU",IF(AND(TRIM(UPPER($I4803))="CONTRATUAL",ISNUMBER(SEARCH("INDIVIDUAL",SUBSTITUTE(UPPER($D4803)," ","")))),"PREMIUM FREE",""))))</f>
        <v/>
      </c>
    </row>
    <row r="4804">
      <c r="AC4804">
        <f>IF($C4804="","",IF(COUNTIF('Códigos Santander (ref)'!$A$2:$A$79,$C4804)&gt;0,"SANTANDER",IF(COUNTIF('Códigos Itaú (ref)'!$A$2:$A$44,$C4804)&gt;0,"ITAU",IF(AND(TRIM(UPPER($I4804))="CONTRATUAL",ISNUMBER(SEARCH("INDIVIDUAL",SUBSTITUTE(UPPER($D4804)," ","")))),"PREMIUM FREE",""))))</f>
        <v/>
      </c>
    </row>
    <row r="4805">
      <c r="AC4805">
        <f>IF($C4805="","",IF(COUNTIF('Códigos Santander (ref)'!$A$2:$A$79,$C4805)&gt;0,"SANTANDER",IF(COUNTIF('Códigos Itaú (ref)'!$A$2:$A$44,$C4805)&gt;0,"ITAU",IF(AND(TRIM(UPPER($I4805))="CONTRATUAL",ISNUMBER(SEARCH("INDIVIDUAL",SUBSTITUTE(UPPER($D4805)," ","")))),"PREMIUM FREE",""))))</f>
        <v/>
      </c>
    </row>
    <row r="4806">
      <c r="AC4806">
        <f>IF($C4806="","",IF(COUNTIF('Códigos Santander (ref)'!$A$2:$A$79,$C4806)&gt;0,"SANTANDER",IF(COUNTIF('Códigos Itaú (ref)'!$A$2:$A$44,$C4806)&gt;0,"ITAU",IF(AND(TRIM(UPPER($I4806))="CONTRATUAL",ISNUMBER(SEARCH("INDIVIDUAL",SUBSTITUTE(UPPER($D4806)," ","")))),"PREMIUM FREE",""))))</f>
        <v/>
      </c>
    </row>
    <row r="4807">
      <c r="AC4807">
        <f>IF($C4807="","",IF(COUNTIF('Códigos Santander (ref)'!$A$2:$A$79,$C4807)&gt;0,"SANTANDER",IF(COUNTIF('Códigos Itaú (ref)'!$A$2:$A$44,$C4807)&gt;0,"ITAU",IF(AND(TRIM(UPPER($I4807))="CONTRATUAL",ISNUMBER(SEARCH("INDIVIDUAL",SUBSTITUTE(UPPER($D4807)," ","")))),"PREMIUM FREE",""))))</f>
        <v/>
      </c>
    </row>
    <row r="4808">
      <c r="AC4808">
        <f>IF($C4808="","",IF(COUNTIF('Códigos Santander (ref)'!$A$2:$A$79,$C4808)&gt;0,"SANTANDER",IF(COUNTIF('Códigos Itaú (ref)'!$A$2:$A$44,$C4808)&gt;0,"ITAU",IF(AND(TRIM(UPPER($I4808))="CONTRATUAL",ISNUMBER(SEARCH("INDIVIDUAL",SUBSTITUTE(UPPER($D4808)," ","")))),"PREMIUM FREE",""))))</f>
        <v/>
      </c>
    </row>
    <row r="4809">
      <c r="AC4809">
        <f>IF($C4809="","",IF(COUNTIF('Códigos Santander (ref)'!$A$2:$A$79,$C4809)&gt;0,"SANTANDER",IF(COUNTIF('Códigos Itaú (ref)'!$A$2:$A$44,$C4809)&gt;0,"ITAU",IF(AND(TRIM(UPPER($I4809))="CONTRATUAL",ISNUMBER(SEARCH("INDIVIDUAL",SUBSTITUTE(UPPER($D4809)," ","")))),"PREMIUM FREE",""))))</f>
        <v/>
      </c>
    </row>
    <row r="4810">
      <c r="AC4810">
        <f>IF($C4810="","",IF(COUNTIF('Códigos Santander (ref)'!$A$2:$A$79,$C4810)&gt;0,"SANTANDER",IF(COUNTIF('Códigos Itaú (ref)'!$A$2:$A$44,$C4810)&gt;0,"ITAU",IF(AND(TRIM(UPPER($I4810))="CONTRATUAL",ISNUMBER(SEARCH("INDIVIDUAL",SUBSTITUTE(UPPER($D4810)," ","")))),"PREMIUM FREE",""))))</f>
        <v/>
      </c>
    </row>
    <row r="4811">
      <c r="AC4811">
        <f>IF($C4811="","",IF(COUNTIF('Códigos Santander (ref)'!$A$2:$A$79,$C4811)&gt;0,"SANTANDER",IF(COUNTIF('Códigos Itaú (ref)'!$A$2:$A$44,$C4811)&gt;0,"ITAU",IF(AND(TRIM(UPPER($I4811))="CONTRATUAL",ISNUMBER(SEARCH("INDIVIDUAL",SUBSTITUTE(UPPER($D4811)," ","")))),"PREMIUM FREE",""))))</f>
        <v/>
      </c>
    </row>
    <row r="4812">
      <c r="AC4812">
        <f>IF($C4812="","",IF(COUNTIF('Códigos Santander (ref)'!$A$2:$A$79,$C4812)&gt;0,"SANTANDER",IF(COUNTIF('Códigos Itaú (ref)'!$A$2:$A$44,$C4812)&gt;0,"ITAU",IF(AND(TRIM(UPPER($I4812))="CONTRATUAL",ISNUMBER(SEARCH("INDIVIDUAL",SUBSTITUTE(UPPER($D4812)," ","")))),"PREMIUM FREE",""))))</f>
        <v/>
      </c>
    </row>
    <row r="4813">
      <c r="AC4813">
        <f>IF($C4813="","",IF(COUNTIF('Códigos Santander (ref)'!$A$2:$A$79,$C4813)&gt;0,"SANTANDER",IF(COUNTIF('Códigos Itaú (ref)'!$A$2:$A$44,$C4813)&gt;0,"ITAU",IF(AND(TRIM(UPPER($I4813))="CONTRATUAL",ISNUMBER(SEARCH("INDIVIDUAL",SUBSTITUTE(UPPER($D4813)," ","")))),"PREMIUM FREE",""))))</f>
        <v/>
      </c>
    </row>
    <row r="4814">
      <c r="AC4814">
        <f>IF($C4814="","",IF(COUNTIF('Códigos Santander (ref)'!$A$2:$A$79,$C4814)&gt;0,"SANTANDER",IF(COUNTIF('Códigos Itaú (ref)'!$A$2:$A$44,$C4814)&gt;0,"ITAU",IF(AND(TRIM(UPPER($I4814))="CONTRATUAL",ISNUMBER(SEARCH("INDIVIDUAL",SUBSTITUTE(UPPER($D4814)," ","")))),"PREMIUM FREE",""))))</f>
        <v/>
      </c>
    </row>
    <row r="4815">
      <c r="AC4815">
        <f>IF($C4815="","",IF(COUNTIF('Códigos Santander (ref)'!$A$2:$A$79,$C4815)&gt;0,"SANTANDER",IF(COUNTIF('Códigos Itaú (ref)'!$A$2:$A$44,$C4815)&gt;0,"ITAU",IF(AND(TRIM(UPPER($I4815))="CONTRATUAL",ISNUMBER(SEARCH("INDIVIDUAL",SUBSTITUTE(UPPER($D4815)," ","")))),"PREMIUM FREE",""))))</f>
        <v/>
      </c>
    </row>
    <row r="4816">
      <c r="AC4816">
        <f>IF($C4816="","",IF(COUNTIF('Códigos Santander (ref)'!$A$2:$A$79,$C4816)&gt;0,"SANTANDER",IF(COUNTIF('Códigos Itaú (ref)'!$A$2:$A$44,$C4816)&gt;0,"ITAU",IF(AND(TRIM(UPPER($I4816))="CONTRATUAL",ISNUMBER(SEARCH("INDIVIDUAL",SUBSTITUTE(UPPER($D4816)," ","")))),"PREMIUM FREE",""))))</f>
        <v/>
      </c>
    </row>
    <row r="4817">
      <c r="AC4817">
        <f>IF($C4817="","",IF(COUNTIF('Códigos Santander (ref)'!$A$2:$A$79,$C4817)&gt;0,"SANTANDER",IF(COUNTIF('Códigos Itaú (ref)'!$A$2:$A$44,$C4817)&gt;0,"ITAU",IF(AND(TRIM(UPPER($I4817))="CONTRATUAL",ISNUMBER(SEARCH("INDIVIDUAL",SUBSTITUTE(UPPER($D4817)," ","")))),"PREMIUM FREE",""))))</f>
        <v/>
      </c>
    </row>
    <row r="4818">
      <c r="AC4818">
        <f>IF($C4818="","",IF(COUNTIF('Códigos Santander (ref)'!$A$2:$A$79,$C4818)&gt;0,"SANTANDER",IF(COUNTIF('Códigos Itaú (ref)'!$A$2:$A$44,$C4818)&gt;0,"ITAU",IF(AND(TRIM(UPPER($I4818))="CONTRATUAL",ISNUMBER(SEARCH("INDIVIDUAL",SUBSTITUTE(UPPER($D4818)," ","")))),"PREMIUM FREE",""))))</f>
        <v/>
      </c>
    </row>
    <row r="4819">
      <c r="AC4819">
        <f>IF($C4819="","",IF(COUNTIF('Códigos Santander (ref)'!$A$2:$A$79,$C4819)&gt;0,"SANTANDER",IF(COUNTIF('Códigos Itaú (ref)'!$A$2:$A$44,$C4819)&gt;0,"ITAU",IF(AND(TRIM(UPPER($I4819))="CONTRATUAL",ISNUMBER(SEARCH("INDIVIDUAL",SUBSTITUTE(UPPER($D4819)," ","")))),"PREMIUM FREE",""))))</f>
        <v/>
      </c>
    </row>
    <row r="4820">
      <c r="AC4820">
        <f>IF($C4820="","",IF(COUNTIF('Códigos Santander (ref)'!$A$2:$A$79,$C4820)&gt;0,"SANTANDER",IF(COUNTIF('Códigos Itaú (ref)'!$A$2:$A$44,$C4820)&gt;0,"ITAU",IF(AND(TRIM(UPPER($I4820))="CONTRATUAL",ISNUMBER(SEARCH("INDIVIDUAL",SUBSTITUTE(UPPER($D4820)," ","")))),"PREMIUM FREE",""))))</f>
        <v/>
      </c>
    </row>
    <row r="4821">
      <c r="AC4821">
        <f>IF($C4821="","",IF(COUNTIF('Códigos Santander (ref)'!$A$2:$A$79,$C4821)&gt;0,"SANTANDER",IF(COUNTIF('Códigos Itaú (ref)'!$A$2:$A$44,$C4821)&gt;0,"ITAU",IF(AND(TRIM(UPPER($I4821))="CONTRATUAL",ISNUMBER(SEARCH("INDIVIDUAL",SUBSTITUTE(UPPER($D4821)," ","")))),"PREMIUM FREE",""))))</f>
        <v/>
      </c>
    </row>
    <row r="4822">
      <c r="AC4822">
        <f>IF($C4822="","",IF(COUNTIF('Códigos Santander (ref)'!$A$2:$A$79,$C4822)&gt;0,"SANTANDER",IF(COUNTIF('Códigos Itaú (ref)'!$A$2:$A$44,$C4822)&gt;0,"ITAU",IF(AND(TRIM(UPPER($I4822))="CONTRATUAL",ISNUMBER(SEARCH("INDIVIDUAL",SUBSTITUTE(UPPER($D4822)," ","")))),"PREMIUM FREE",""))))</f>
        <v/>
      </c>
    </row>
    <row r="4823">
      <c r="AC4823">
        <f>IF($C4823="","",IF(COUNTIF('Códigos Santander (ref)'!$A$2:$A$79,$C4823)&gt;0,"SANTANDER",IF(COUNTIF('Códigos Itaú (ref)'!$A$2:$A$44,$C4823)&gt;0,"ITAU",IF(AND(TRIM(UPPER($I4823))="CONTRATUAL",ISNUMBER(SEARCH("INDIVIDUAL",SUBSTITUTE(UPPER($D4823)," ","")))),"PREMIUM FREE",""))))</f>
        <v/>
      </c>
    </row>
    <row r="4824">
      <c r="AC4824">
        <f>IF($C4824="","",IF(COUNTIF('Códigos Santander (ref)'!$A$2:$A$79,$C4824)&gt;0,"SANTANDER",IF(COUNTIF('Códigos Itaú (ref)'!$A$2:$A$44,$C4824)&gt;0,"ITAU",IF(AND(TRIM(UPPER($I4824))="CONTRATUAL",ISNUMBER(SEARCH("INDIVIDUAL",SUBSTITUTE(UPPER($D4824)," ","")))),"PREMIUM FREE",""))))</f>
        <v/>
      </c>
    </row>
    <row r="4825">
      <c r="AC4825">
        <f>IF($C4825="","",IF(COUNTIF('Códigos Santander (ref)'!$A$2:$A$79,$C4825)&gt;0,"SANTANDER",IF(COUNTIF('Códigos Itaú (ref)'!$A$2:$A$44,$C4825)&gt;0,"ITAU",IF(AND(TRIM(UPPER($I4825))="CONTRATUAL",ISNUMBER(SEARCH("INDIVIDUAL",SUBSTITUTE(UPPER($D4825)," ","")))),"PREMIUM FREE",""))))</f>
        <v/>
      </c>
    </row>
    <row r="4826">
      <c r="AC4826">
        <f>IF($C4826="","",IF(COUNTIF('Códigos Santander (ref)'!$A$2:$A$79,$C4826)&gt;0,"SANTANDER",IF(COUNTIF('Códigos Itaú (ref)'!$A$2:$A$44,$C4826)&gt;0,"ITAU",IF(AND(TRIM(UPPER($I4826))="CONTRATUAL",ISNUMBER(SEARCH("INDIVIDUAL",SUBSTITUTE(UPPER($D4826)," ","")))),"PREMIUM FREE",""))))</f>
        <v/>
      </c>
    </row>
    <row r="4827">
      <c r="AC4827">
        <f>IF($C4827="","",IF(COUNTIF('Códigos Santander (ref)'!$A$2:$A$79,$C4827)&gt;0,"SANTANDER",IF(COUNTIF('Códigos Itaú (ref)'!$A$2:$A$44,$C4827)&gt;0,"ITAU",IF(AND(TRIM(UPPER($I4827))="CONTRATUAL",ISNUMBER(SEARCH("INDIVIDUAL",SUBSTITUTE(UPPER($D4827)," ","")))),"PREMIUM FREE",""))))</f>
        <v/>
      </c>
    </row>
    <row r="4828">
      <c r="AC4828">
        <f>IF($C4828="","",IF(COUNTIF('Códigos Santander (ref)'!$A$2:$A$79,$C4828)&gt;0,"SANTANDER",IF(COUNTIF('Códigos Itaú (ref)'!$A$2:$A$44,$C4828)&gt;0,"ITAU",IF(AND(TRIM(UPPER($I4828))="CONTRATUAL",ISNUMBER(SEARCH("INDIVIDUAL",SUBSTITUTE(UPPER($D4828)," ","")))),"PREMIUM FREE",""))))</f>
        <v/>
      </c>
    </row>
    <row r="4829">
      <c r="AC4829">
        <f>IF($C4829="","",IF(COUNTIF('Códigos Santander (ref)'!$A$2:$A$79,$C4829)&gt;0,"SANTANDER",IF(COUNTIF('Códigos Itaú (ref)'!$A$2:$A$44,$C4829)&gt;0,"ITAU",IF(AND(TRIM(UPPER($I4829))="CONTRATUAL",ISNUMBER(SEARCH("INDIVIDUAL",SUBSTITUTE(UPPER($D4829)," ","")))),"PREMIUM FREE",""))))</f>
        <v/>
      </c>
    </row>
    <row r="4830">
      <c r="AC4830">
        <f>IF($C4830="","",IF(COUNTIF('Códigos Santander (ref)'!$A$2:$A$79,$C4830)&gt;0,"SANTANDER",IF(COUNTIF('Códigos Itaú (ref)'!$A$2:$A$44,$C4830)&gt;0,"ITAU",IF(AND(TRIM(UPPER($I4830))="CONTRATUAL",ISNUMBER(SEARCH("INDIVIDUAL",SUBSTITUTE(UPPER($D4830)," ","")))),"PREMIUM FREE",""))))</f>
        <v/>
      </c>
    </row>
    <row r="4831">
      <c r="AC4831">
        <f>IF($C4831="","",IF(COUNTIF('Códigos Santander (ref)'!$A$2:$A$79,$C4831)&gt;0,"SANTANDER",IF(COUNTIF('Códigos Itaú (ref)'!$A$2:$A$44,$C4831)&gt;0,"ITAU",IF(AND(TRIM(UPPER($I4831))="CONTRATUAL",ISNUMBER(SEARCH("INDIVIDUAL",SUBSTITUTE(UPPER($D4831)," ","")))),"PREMIUM FREE",""))))</f>
        <v/>
      </c>
    </row>
    <row r="4832">
      <c r="AC4832">
        <f>IF($C4832="","",IF(COUNTIF('Códigos Santander (ref)'!$A$2:$A$79,$C4832)&gt;0,"SANTANDER",IF(COUNTIF('Códigos Itaú (ref)'!$A$2:$A$44,$C4832)&gt;0,"ITAU",IF(AND(TRIM(UPPER($I4832))="CONTRATUAL",ISNUMBER(SEARCH("INDIVIDUAL",SUBSTITUTE(UPPER($D4832)," ","")))),"PREMIUM FREE",""))))</f>
        <v/>
      </c>
    </row>
    <row r="4833">
      <c r="AC4833">
        <f>IF($C4833="","",IF(COUNTIF('Códigos Santander (ref)'!$A$2:$A$79,$C4833)&gt;0,"SANTANDER",IF(COUNTIF('Códigos Itaú (ref)'!$A$2:$A$44,$C4833)&gt;0,"ITAU",IF(AND(TRIM(UPPER($I4833))="CONTRATUAL",ISNUMBER(SEARCH("INDIVIDUAL",SUBSTITUTE(UPPER($D4833)," ","")))),"PREMIUM FREE",""))))</f>
        <v/>
      </c>
    </row>
    <row r="4834">
      <c r="AC4834">
        <f>IF($C4834="","",IF(COUNTIF('Códigos Santander (ref)'!$A$2:$A$79,$C4834)&gt;0,"SANTANDER",IF(COUNTIF('Códigos Itaú (ref)'!$A$2:$A$44,$C4834)&gt;0,"ITAU",IF(AND(TRIM(UPPER($I4834))="CONTRATUAL",ISNUMBER(SEARCH("INDIVIDUAL",SUBSTITUTE(UPPER($D4834)," ","")))),"PREMIUM FREE",""))))</f>
        <v/>
      </c>
    </row>
    <row r="4835">
      <c r="AC4835">
        <f>IF($C4835="","",IF(COUNTIF('Códigos Santander (ref)'!$A$2:$A$79,$C4835)&gt;0,"SANTANDER",IF(COUNTIF('Códigos Itaú (ref)'!$A$2:$A$44,$C4835)&gt;0,"ITAU",IF(AND(TRIM(UPPER($I4835))="CONTRATUAL",ISNUMBER(SEARCH("INDIVIDUAL",SUBSTITUTE(UPPER($D4835)," ","")))),"PREMIUM FREE",""))))</f>
        <v/>
      </c>
    </row>
    <row r="4836">
      <c r="AC4836">
        <f>IF($C4836="","",IF(COUNTIF('Códigos Santander (ref)'!$A$2:$A$79,$C4836)&gt;0,"SANTANDER",IF(COUNTIF('Códigos Itaú (ref)'!$A$2:$A$44,$C4836)&gt;0,"ITAU",IF(AND(TRIM(UPPER($I4836))="CONTRATUAL",ISNUMBER(SEARCH("INDIVIDUAL",SUBSTITUTE(UPPER($D4836)," ","")))),"PREMIUM FREE",""))))</f>
        <v/>
      </c>
    </row>
    <row r="4837">
      <c r="AC4837">
        <f>IF($C4837="","",IF(COUNTIF('Códigos Santander (ref)'!$A$2:$A$79,$C4837)&gt;0,"SANTANDER",IF(COUNTIF('Códigos Itaú (ref)'!$A$2:$A$44,$C4837)&gt;0,"ITAU",IF(AND(TRIM(UPPER($I4837))="CONTRATUAL",ISNUMBER(SEARCH("INDIVIDUAL",SUBSTITUTE(UPPER($D4837)," ","")))),"PREMIUM FREE",""))))</f>
        <v/>
      </c>
    </row>
    <row r="4838">
      <c r="AC4838">
        <f>IF($C4838="","",IF(COUNTIF('Códigos Santander (ref)'!$A$2:$A$79,$C4838)&gt;0,"SANTANDER",IF(COUNTIF('Códigos Itaú (ref)'!$A$2:$A$44,$C4838)&gt;0,"ITAU",IF(AND(TRIM(UPPER($I4838))="CONTRATUAL",ISNUMBER(SEARCH("INDIVIDUAL",SUBSTITUTE(UPPER($D4838)," ","")))),"PREMIUM FREE",""))))</f>
        <v/>
      </c>
    </row>
    <row r="4839">
      <c r="AC4839">
        <f>IF($C4839="","",IF(COUNTIF('Códigos Santander (ref)'!$A$2:$A$79,$C4839)&gt;0,"SANTANDER",IF(COUNTIF('Códigos Itaú (ref)'!$A$2:$A$44,$C4839)&gt;0,"ITAU",IF(AND(TRIM(UPPER($I4839))="CONTRATUAL",ISNUMBER(SEARCH("INDIVIDUAL",SUBSTITUTE(UPPER($D4839)," ","")))),"PREMIUM FREE",""))))</f>
        <v/>
      </c>
    </row>
    <row r="4840">
      <c r="AC4840">
        <f>IF($C4840="","",IF(COUNTIF('Códigos Santander (ref)'!$A$2:$A$79,$C4840)&gt;0,"SANTANDER",IF(COUNTIF('Códigos Itaú (ref)'!$A$2:$A$44,$C4840)&gt;0,"ITAU",IF(AND(TRIM(UPPER($I4840))="CONTRATUAL",ISNUMBER(SEARCH("INDIVIDUAL",SUBSTITUTE(UPPER($D4840)," ","")))),"PREMIUM FREE",""))))</f>
        <v/>
      </c>
    </row>
    <row r="4841">
      <c r="AC4841">
        <f>IF($C4841="","",IF(COUNTIF('Códigos Santander (ref)'!$A$2:$A$79,$C4841)&gt;0,"SANTANDER",IF(COUNTIF('Códigos Itaú (ref)'!$A$2:$A$44,$C4841)&gt;0,"ITAU",IF(AND(TRIM(UPPER($I4841))="CONTRATUAL",ISNUMBER(SEARCH("INDIVIDUAL",SUBSTITUTE(UPPER($D4841)," ","")))),"PREMIUM FREE",""))))</f>
        <v/>
      </c>
    </row>
    <row r="4842">
      <c r="AC4842">
        <f>IF($C4842="","",IF(COUNTIF('Códigos Santander (ref)'!$A$2:$A$79,$C4842)&gt;0,"SANTANDER",IF(COUNTIF('Códigos Itaú (ref)'!$A$2:$A$44,$C4842)&gt;0,"ITAU",IF(AND(TRIM(UPPER($I4842))="CONTRATUAL",ISNUMBER(SEARCH("INDIVIDUAL",SUBSTITUTE(UPPER($D4842)," ","")))),"PREMIUM FREE",""))))</f>
        <v/>
      </c>
    </row>
    <row r="4843">
      <c r="AC4843">
        <f>IF($C4843="","",IF(COUNTIF('Códigos Santander (ref)'!$A$2:$A$79,$C4843)&gt;0,"SANTANDER",IF(COUNTIF('Códigos Itaú (ref)'!$A$2:$A$44,$C4843)&gt;0,"ITAU",IF(AND(TRIM(UPPER($I4843))="CONTRATUAL",ISNUMBER(SEARCH("INDIVIDUAL",SUBSTITUTE(UPPER($D4843)," ","")))),"PREMIUM FREE",""))))</f>
        <v/>
      </c>
    </row>
    <row r="4844">
      <c r="AC4844">
        <f>IF($C4844="","",IF(COUNTIF('Códigos Santander (ref)'!$A$2:$A$79,$C4844)&gt;0,"SANTANDER",IF(COUNTIF('Códigos Itaú (ref)'!$A$2:$A$44,$C4844)&gt;0,"ITAU",IF(AND(TRIM(UPPER($I4844))="CONTRATUAL",ISNUMBER(SEARCH("INDIVIDUAL",SUBSTITUTE(UPPER($D4844)," ","")))),"PREMIUM FREE",""))))</f>
        <v/>
      </c>
    </row>
    <row r="4845">
      <c r="AC4845">
        <f>IF($C4845="","",IF(COUNTIF('Códigos Santander (ref)'!$A$2:$A$79,$C4845)&gt;0,"SANTANDER",IF(COUNTIF('Códigos Itaú (ref)'!$A$2:$A$44,$C4845)&gt;0,"ITAU",IF(AND(TRIM(UPPER($I4845))="CONTRATUAL",ISNUMBER(SEARCH("INDIVIDUAL",SUBSTITUTE(UPPER($D4845)," ","")))),"PREMIUM FREE",""))))</f>
        <v/>
      </c>
    </row>
    <row r="4846">
      <c r="AC4846">
        <f>IF($C4846="","",IF(COUNTIF('Códigos Santander (ref)'!$A$2:$A$79,$C4846)&gt;0,"SANTANDER",IF(COUNTIF('Códigos Itaú (ref)'!$A$2:$A$44,$C4846)&gt;0,"ITAU",IF(AND(TRIM(UPPER($I4846))="CONTRATUAL",ISNUMBER(SEARCH("INDIVIDUAL",SUBSTITUTE(UPPER($D4846)," ","")))),"PREMIUM FREE",""))))</f>
        <v/>
      </c>
    </row>
    <row r="4847">
      <c r="AC4847">
        <f>IF($C4847="","",IF(COUNTIF('Códigos Santander (ref)'!$A$2:$A$79,$C4847)&gt;0,"SANTANDER",IF(COUNTIF('Códigos Itaú (ref)'!$A$2:$A$44,$C4847)&gt;0,"ITAU",IF(AND(TRIM(UPPER($I4847))="CONTRATUAL",ISNUMBER(SEARCH("INDIVIDUAL",SUBSTITUTE(UPPER($D4847)," ","")))),"PREMIUM FREE",""))))</f>
        <v/>
      </c>
    </row>
    <row r="4848">
      <c r="AC4848">
        <f>IF($C4848="","",IF(COUNTIF('Códigos Santander (ref)'!$A$2:$A$79,$C4848)&gt;0,"SANTANDER",IF(COUNTIF('Códigos Itaú (ref)'!$A$2:$A$44,$C4848)&gt;0,"ITAU",IF(AND(TRIM(UPPER($I4848))="CONTRATUAL",ISNUMBER(SEARCH("INDIVIDUAL",SUBSTITUTE(UPPER($D4848)," ","")))),"PREMIUM FREE",""))))</f>
        <v/>
      </c>
    </row>
    <row r="4849">
      <c r="AC4849">
        <f>IF($C4849="","",IF(COUNTIF('Códigos Santander (ref)'!$A$2:$A$79,$C4849)&gt;0,"SANTANDER",IF(COUNTIF('Códigos Itaú (ref)'!$A$2:$A$44,$C4849)&gt;0,"ITAU",IF(AND(TRIM(UPPER($I4849))="CONTRATUAL",ISNUMBER(SEARCH("INDIVIDUAL",SUBSTITUTE(UPPER($D4849)," ","")))),"PREMIUM FREE",""))))</f>
        <v/>
      </c>
    </row>
    <row r="4850">
      <c r="AC4850">
        <f>IF($C4850="","",IF(COUNTIF('Códigos Santander (ref)'!$A$2:$A$79,$C4850)&gt;0,"SANTANDER",IF(COUNTIF('Códigos Itaú (ref)'!$A$2:$A$44,$C4850)&gt;0,"ITAU",IF(AND(TRIM(UPPER($I4850))="CONTRATUAL",ISNUMBER(SEARCH("INDIVIDUAL",SUBSTITUTE(UPPER($D4850)," ","")))),"PREMIUM FREE",""))))</f>
        <v/>
      </c>
    </row>
    <row r="4851">
      <c r="AC4851">
        <f>IF($C4851="","",IF(COUNTIF('Códigos Santander (ref)'!$A$2:$A$79,$C4851)&gt;0,"SANTANDER",IF(COUNTIF('Códigos Itaú (ref)'!$A$2:$A$44,$C4851)&gt;0,"ITAU",IF(AND(TRIM(UPPER($I4851))="CONTRATUAL",ISNUMBER(SEARCH("INDIVIDUAL",SUBSTITUTE(UPPER($D4851)," ","")))),"PREMIUM FREE",""))))</f>
        <v/>
      </c>
    </row>
    <row r="4852">
      <c r="AC4852">
        <f>IF($C4852="","",IF(COUNTIF('Códigos Santander (ref)'!$A$2:$A$79,$C4852)&gt;0,"SANTANDER",IF(COUNTIF('Códigos Itaú (ref)'!$A$2:$A$44,$C4852)&gt;0,"ITAU",IF(AND(TRIM(UPPER($I4852))="CONTRATUAL",ISNUMBER(SEARCH("INDIVIDUAL",SUBSTITUTE(UPPER($D4852)," ","")))),"PREMIUM FREE",""))))</f>
        <v/>
      </c>
    </row>
    <row r="4853">
      <c r="AC4853">
        <f>IF($C4853="","",IF(COUNTIF('Códigos Santander (ref)'!$A$2:$A$79,$C4853)&gt;0,"SANTANDER",IF(COUNTIF('Códigos Itaú (ref)'!$A$2:$A$44,$C4853)&gt;0,"ITAU",IF(AND(TRIM(UPPER($I4853))="CONTRATUAL",ISNUMBER(SEARCH("INDIVIDUAL",SUBSTITUTE(UPPER($D4853)," ","")))),"PREMIUM FREE",""))))</f>
        <v/>
      </c>
    </row>
    <row r="4854">
      <c r="AC4854">
        <f>IF($C4854="","",IF(COUNTIF('Códigos Santander (ref)'!$A$2:$A$79,$C4854)&gt;0,"SANTANDER",IF(COUNTIF('Códigos Itaú (ref)'!$A$2:$A$44,$C4854)&gt;0,"ITAU",IF(AND(TRIM(UPPER($I4854))="CONTRATUAL",ISNUMBER(SEARCH("INDIVIDUAL",SUBSTITUTE(UPPER($D4854)," ","")))),"PREMIUM FREE",""))))</f>
        <v/>
      </c>
    </row>
    <row r="4855">
      <c r="AC4855">
        <f>IF($C4855="","",IF(COUNTIF('Códigos Santander (ref)'!$A$2:$A$79,$C4855)&gt;0,"SANTANDER",IF(COUNTIF('Códigos Itaú (ref)'!$A$2:$A$44,$C4855)&gt;0,"ITAU",IF(AND(TRIM(UPPER($I4855))="CONTRATUAL",ISNUMBER(SEARCH("INDIVIDUAL",SUBSTITUTE(UPPER($D4855)," ","")))),"PREMIUM FREE",""))))</f>
        <v/>
      </c>
    </row>
    <row r="4856">
      <c r="AC4856">
        <f>IF($C4856="","",IF(COUNTIF('Códigos Santander (ref)'!$A$2:$A$79,$C4856)&gt;0,"SANTANDER",IF(COUNTIF('Códigos Itaú (ref)'!$A$2:$A$44,$C4856)&gt;0,"ITAU",IF(AND(TRIM(UPPER($I4856))="CONTRATUAL",ISNUMBER(SEARCH("INDIVIDUAL",SUBSTITUTE(UPPER($D4856)," ","")))),"PREMIUM FREE",""))))</f>
        <v/>
      </c>
    </row>
    <row r="4857">
      <c r="AC4857">
        <f>IF($C4857="","",IF(COUNTIF('Códigos Santander (ref)'!$A$2:$A$79,$C4857)&gt;0,"SANTANDER",IF(COUNTIF('Códigos Itaú (ref)'!$A$2:$A$44,$C4857)&gt;0,"ITAU",IF(AND(TRIM(UPPER($I4857))="CONTRATUAL",ISNUMBER(SEARCH("INDIVIDUAL",SUBSTITUTE(UPPER($D4857)," ","")))),"PREMIUM FREE",""))))</f>
        <v/>
      </c>
    </row>
    <row r="4858">
      <c r="AC4858">
        <f>IF($C4858="","",IF(COUNTIF('Códigos Santander (ref)'!$A$2:$A$79,$C4858)&gt;0,"SANTANDER",IF(COUNTIF('Códigos Itaú (ref)'!$A$2:$A$44,$C4858)&gt;0,"ITAU",IF(AND(TRIM(UPPER($I4858))="CONTRATUAL",ISNUMBER(SEARCH("INDIVIDUAL",SUBSTITUTE(UPPER($D4858)," ","")))),"PREMIUM FREE",""))))</f>
        <v/>
      </c>
    </row>
    <row r="4859">
      <c r="AC4859">
        <f>IF($C4859="","",IF(COUNTIF('Códigos Santander (ref)'!$A$2:$A$79,$C4859)&gt;0,"SANTANDER",IF(COUNTIF('Códigos Itaú (ref)'!$A$2:$A$44,$C4859)&gt;0,"ITAU",IF(AND(TRIM(UPPER($I4859))="CONTRATUAL",ISNUMBER(SEARCH("INDIVIDUAL",SUBSTITUTE(UPPER($D4859)," ","")))),"PREMIUM FREE",""))))</f>
        <v/>
      </c>
    </row>
    <row r="4860">
      <c r="AC4860">
        <f>IF($C4860="","",IF(COUNTIF('Códigos Santander (ref)'!$A$2:$A$79,$C4860)&gt;0,"SANTANDER",IF(COUNTIF('Códigos Itaú (ref)'!$A$2:$A$44,$C4860)&gt;0,"ITAU",IF(AND(TRIM(UPPER($I4860))="CONTRATUAL",ISNUMBER(SEARCH("INDIVIDUAL",SUBSTITUTE(UPPER($D4860)," ","")))),"PREMIUM FREE",""))))</f>
        <v/>
      </c>
    </row>
    <row r="4861">
      <c r="AC4861">
        <f>IF($C4861="","",IF(COUNTIF('Códigos Santander (ref)'!$A$2:$A$79,$C4861)&gt;0,"SANTANDER",IF(COUNTIF('Códigos Itaú (ref)'!$A$2:$A$44,$C4861)&gt;0,"ITAU",IF(AND(TRIM(UPPER($I4861))="CONTRATUAL",ISNUMBER(SEARCH("INDIVIDUAL",SUBSTITUTE(UPPER($D4861)," ","")))),"PREMIUM FREE",""))))</f>
        <v/>
      </c>
    </row>
    <row r="4862">
      <c r="AC4862">
        <f>IF($C4862="","",IF(COUNTIF('Códigos Santander (ref)'!$A$2:$A$79,$C4862)&gt;0,"SANTANDER",IF(COUNTIF('Códigos Itaú (ref)'!$A$2:$A$44,$C4862)&gt;0,"ITAU",IF(AND(TRIM(UPPER($I4862))="CONTRATUAL",ISNUMBER(SEARCH("INDIVIDUAL",SUBSTITUTE(UPPER($D4862)," ","")))),"PREMIUM FREE",""))))</f>
        <v/>
      </c>
    </row>
    <row r="4863">
      <c r="AC4863">
        <f>IF($C4863="","",IF(COUNTIF('Códigos Santander (ref)'!$A$2:$A$79,$C4863)&gt;0,"SANTANDER",IF(COUNTIF('Códigos Itaú (ref)'!$A$2:$A$44,$C4863)&gt;0,"ITAU",IF(AND(TRIM(UPPER($I4863))="CONTRATUAL",ISNUMBER(SEARCH("INDIVIDUAL",SUBSTITUTE(UPPER($D4863)," ","")))),"PREMIUM FREE",""))))</f>
        <v/>
      </c>
    </row>
    <row r="4864">
      <c r="AC4864">
        <f>IF($C4864="","",IF(COUNTIF('Códigos Santander (ref)'!$A$2:$A$79,$C4864)&gt;0,"SANTANDER",IF(COUNTIF('Códigos Itaú (ref)'!$A$2:$A$44,$C4864)&gt;0,"ITAU",IF(AND(TRIM(UPPER($I4864))="CONTRATUAL",ISNUMBER(SEARCH("INDIVIDUAL",SUBSTITUTE(UPPER($D4864)," ","")))),"PREMIUM FREE",""))))</f>
        <v/>
      </c>
    </row>
    <row r="4865">
      <c r="AC4865">
        <f>IF($C4865="","",IF(COUNTIF('Códigos Santander (ref)'!$A$2:$A$79,$C4865)&gt;0,"SANTANDER",IF(COUNTIF('Códigos Itaú (ref)'!$A$2:$A$44,$C4865)&gt;0,"ITAU",IF(AND(TRIM(UPPER($I4865))="CONTRATUAL",ISNUMBER(SEARCH("INDIVIDUAL",SUBSTITUTE(UPPER($D4865)," ","")))),"PREMIUM FREE",""))))</f>
        <v/>
      </c>
    </row>
    <row r="4866">
      <c r="AC4866">
        <f>IF($C4866="","",IF(COUNTIF('Códigos Santander (ref)'!$A$2:$A$79,$C4866)&gt;0,"SANTANDER",IF(COUNTIF('Códigos Itaú (ref)'!$A$2:$A$44,$C4866)&gt;0,"ITAU",IF(AND(TRIM(UPPER($I4866))="CONTRATUAL",ISNUMBER(SEARCH("INDIVIDUAL",SUBSTITUTE(UPPER($D4866)," ","")))),"PREMIUM FREE",""))))</f>
        <v/>
      </c>
    </row>
    <row r="4867">
      <c r="AC4867">
        <f>IF($C4867="","",IF(COUNTIF('Códigos Santander (ref)'!$A$2:$A$79,$C4867)&gt;0,"SANTANDER",IF(COUNTIF('Códigos Itaú (ref)'!$A$2:$A$44,$C4867)&gt;0,"ITAU",IF(AND(TRIM(UPPER($I4867))="CONTRATUAL",ISNUMBER(SEARCH("INDIVIDUAL",SUBSTITUTE(UPPER($D4867)," ","")))),"PREMIUM FREE",""))))</f>
        <v/>
      </c>
    </row>
    <row r="4868">
      <c r="AC4868">
        <f>IF($C4868="","",IF(COUNTIF('Códigos Santander (ref)'!$A$2:$A$79,$C4868)&gt;0,"SANTANDER",IF(COUNTIF('Códigos Itaú (ref)'!$A$2:$A$44,$C4868)&gt;0,"ITAU",IF(AND(TRIM(UPPER($I4868))="CONTRATUAL",ISNUMBER(SEARCH("INDIVIDUAL",SUBSTITUTE(UPPER($D4868)," ","")))),"PREMIUM FREE",""))))</f>
        <v/>
      </c>
    </row>
    <row r="4869">
      <c r="AC4869">
        <f>IF($C4869="","",IF(COUNTIF('Códigos Santander (ref)'!$A$2:$A$79,$C4869)&gt;0,"SANTANDER",IF(COUNTIF('Códigos Itaú (ref)'!$A$2:$A$44,$C4869)&gt;0,"ITAU",IF(AND(TRIM(UPPER($I4869))="CONTRATUAL",ISNUMBER(SEARCH("INDIVIDUAL",SUBSTITUTE(UPPER($D4869)," ","")))),"PREMIUM FREE",""))))</f>
        <v/>
      </c>
    </row>
    <row r="4870">
      <c r="AC4870">
        <f>IF($C4870="","",IF(COUNTIF('Códigos Santander (ref)'!$A$2:$A$79,$C4870)&gt;0,"SANTANDER",IF(COUNTIF('Códigos Itaú (ref)'!$A$2:$A$44,$C4870)&gt;0,"ITAU",IF(AND(TRIM(UPPER($I4870))="CONTRATUAL",ISNUMBER(SEARCH("INDIVIDUAL",SUBSTITUTE(UPPER($D4870)," ","")))),"PREMIUM FREE",""))))</f>
        <v/>
      </c>
    </row>
    <row r="4871">
      <c r="AC4871">
        <f>IF($C4871="","",IF(COUNTIF('Códigos Santander (ref)'!$A$2:$A$79,$C4871)&gt;0,"SANTANDER",IF(COUNTIF('Códigos Itaú (ref)'!$A$2:$A$44,$C4871)&gt;0,"ITAU",IF(AND(TRIM(UPPER($I4871))="CONTRATUAL",ISNUMBER(SEARCH("INDIVIDUAL",SUBSTITUTE(UPPER($D4871)," ","")))),"PREMIUM FREE",""))))</f>
        <v/>
      </c>
    </row>
    <row r="4872">
      <c r="AC4872">
        <f>IF($C4872="","",IF(COUNTIF('Códigos Santander (ref)'!$A$2:$A$79,$C4872)&gt;0,"SANTANDER",IF(COUNTIF('Códigos Itaú (ref)'!$A$2:$A$44,$C4872)&gt;0,"ITAU",IF(AND(TRIM(UPPER($I4872))="CONTRATUAL",ISNUMBER(SEARCH("INDIVIDUAL",SUBSTITUTE(UPPER($D4872)," ","")))),"PREMIUM FREE",""))))</f>
        <v/>
      </c>
    </row>
    <row r="4873">
      <c r="AC4873">
        <f>IF($C4873="","",IF(COUNTIF('Códigos Santander (ref)'!$A$2:$A$79,$C4873)&gt;0,"SANTANDER",IF(COUNTIF('Códigos Itaú (ref)'!$A$2:$A$44,$C4873)&gt;0,"ITAU",IF(AND(TRIM(UPPER($I4873))="CONTRATUAL",ISNUMBER(SEARCH("INDIVIDUAL",SUBSTITUTE(UPPER($D4873)," ","")))),"PREMIUM FREE",""))))</f>
        <v/>
      </c>
    </row>
    <row r="4874">
      <c r="AC4874">
        <f>IF($C4874="","",IF(COUNTIF('Códigos Santander (ref)'!$A$2:$A$79,$C4874)&gt;0,"SANTANDER",IF(COUNTIF('Códigos Itaú (ref)'!$A$2:$A$44,$C4874)&gt;0,"ITAU",IF(AND(TRIM(UPPER($I4874))="CONTRATUAL",ISNUMBER(SEARCH("INDIVIDUAL",SUBSTITUTE(UPPER($D4874)," ","")))),"PREMIUM FREE",""))))</f>
        <v/>
      </c>
    </row>
    <row r="4875">
      <c r="AC4875">
        <f>IF($C4875="","",IF(COUNTIF('Códigos Santander (ref)'!$A$2:$A$79,$C4875)&gt;0,"SANTANDER",IF(COUNTIF('Códigos Itaú (ref)'!$A$2:$A$44,$C4875)&gt;0,"ITAU",IF(AND(TRIM(UPPER($I4875))="CONTRATUAL",ISNUMBER(SEARCH("INDIVIDUAL",SUBSTITUTE(UPPER($D4875)," ","")))),"PREMIUM FREE",""))))</f>
        <v/>
      </c>
    </row>
    <row r="4876">
      <c r="AC4876">
        <f>IF($C4876="","",IF(COUNTIF('Códigos Santander (ref)'!$A$2:$A$79,$C4876)&gt;0,"SANTANDER",IF(COUNTIF('Códigos Itaú (ref)'!$A$2:$A$44,$C4876)&gt;0,"ITAU",IF(AND(TRIM(UPPER($I4876))="CONTRATUAL",ISNUMBER(SEARCH("INDIVIDUAL",SUBSTITUTE(UPPER($D4876)," ","")))),"PREMIUM FREE",""))))</f>
        <v/>
      </c>
    </row>
    <row r="4877">
      <c r="AC4877">
        <f>IF($C4877="","",IF(COUNTIF('Códigos Santander (ref)'!$A$2:$A$79,$C4877)&gt;0,"SANTANDER",IF(COUNTIF('Códigos Itaú (ref)'!$A$2:$A$44,$C4877)&gt;0,"ITAU",IF(AND(TRIM(UPPER($I4877))="CONTRATUAL",ISNUMBER(SEARCH("INDIVIDUAL",SUBSTITUTE(UPPER($D4877)," ","")))),"PREMIUM FREE",""))))</f>
        <v/>
      </c>
    </row>
    <row r="4878">
      <c r="AC4878">
        <f>IF($C4878="","",IF(COUNTIF('Códigos Santander (ref)'!$A$2:$A$79,$C4878)&gt;0,"SANTANDER",IF(COUNTIF('Códigos Itaú (ref)'!$A$2:$A$44,$C4878)&gt;0,"ITAU",IF(AND(TRIM(UPPER($I4878))="CONTRATUAL",ISNUMBER(SEARCH("INDIVIDUAL",SUBSTITUTE(UPPER($D4878)," ","")))),"PREMIUM FREE",""))))</f>
        <v/>
      </c>
    </row>
    <row r="4879">
      <c r="AC4879">
        <f>IF($C4879="","",IF(COUNTIF('Códigos Santander (ref)'!$A$2:$A$79,$C4879)&gt;0,"SANTANDER",IF(COUNTIF('Códigos Itaú (ref)'!$A$2:$A$44,$C4879)&gt;0,"ITAU",IF(AND(TRIM(UPPER($I4879))="CONTRATUAL",ISNUMBER(SEARCH("INDIVIDUAL",SUBSTITUTE(UPPER($D4879)," ","")))),"PREMIUM FREE",""))))</f>
        <v/>
      </c>
    </row>
    <row r="4880">
      <c r="AC4880">
        <f>IF($C4880="","",IF(COUNTIF('Códigos Santander (ref)'!$A$2:$A$79,$C4880)&gt;0,"SANTANDER",IF(COUNTIF('Códigos Itaú (ref)'!$A$2:$A$44,$C4880)&gt;0,"ITAU",IF(AND(TRIM(UPPER($I4880))="CONTRATUAL",ISNUMBER(SEARCH("INDIVIDUAL",SUBSTITUTE(UPPER($D4880)," ","")))),"PREMIUM FREE",""))))</f>
        <v/>
      </c>
    </row>
    <row r="4881">
      <c r="AC4881">
        <f>IF($C4881="","",IF(COUNTIF('Códigos Santander (ref)'!$A$2:$A$79,$C4881)&gt;0,"SANTANDER",IF(COUNTIF('Códigos Itaú (ref)'!$A$2:$A$44,$C4881)&gt;0,"ITAU",IF(AND(TRIM(UPPER($I4881))="CONTRATUAL",ISNUMBER(SEARCH("INDIVIDUAL",SUBSTITUTE(UPPER($D4881)," ","")))),"PREMIUM FREE",""))))</f>
        <v/>
      </c>
    </row>
    <row r="4882">
      <c r="AC4882">
        <f>IF($C4882="","",IF(COUNTIF('Códigos Santander (ref)'!$A$2:$A$79,$C4882)&gt;0,"SANTANDER",IF(COUNTIF('Códigos Itaú (ref)'!$A$2:$A$44,$C4882)&gt;0,"ITAU",IF(AND(TRIM(UPPER($I4882))="CONTRATUAL",ISNUMBER(SEARCH("INDIVIDUAL",SUBSTITUTE(UPPER($D4882)," ","")))),"PREMIUM FREE",""))))</f>
        <v/>
      </c>
    </row>
    <row r="4883">
      <c r="AC4883">
        <f>IF($C4883="","",IF(COUNTIF('Códigos Santander (ref)'!$A$2:$A$79,$C4883)&gt;0,"SANTANDER",IF(COUNTIF('Códigos Itaú (ref)'!$A$2:$A$44,$C4883)&gt;0,"ITAU",IF(AND(TRIM(UPPER($I4883))="CONTRATUAL",ISNUMBER(SEARCH("INDIVIDUAL",SUBSTITUTE(UPPER($D4883)," ","")))),"PREMIUM FREE",""))))</f>
        <v/>
      </c>
    </row>
    <row r="4884">
      <c r="AC4884">
        <f>IF($C4884="","",IF(COUNTIF('Códigos Santander (ref)'!$A$2:$A$79,$C4884)&gt;0,"SANTANDER",IF(COUNTIF('Códigos Itaú (ref)'!$A$2:$A$44,$C4884)&gt;0,"ITAU",IF(AND(TRIM(UPPER($I4884))="CONTRATUAL",ISNUMBER(SEARCH("INDIVIDUAL",SUBSTITUTE(UPPER($D4884)," ","")))),"PREMIUM FREE",""))))</f>
        <v/>
      </c>
    </row>
    <row r="4885">
      <c r="AC4885">
        <f>IF($C4885="","",IF(COUNTIF('Códigos Santander (ref)'!$A$2:$A$79,$C4885)&gt;0,"SANTANDER",IF(COUNTIF('Códigos Itaú (ref)'!$A$2:$A$44,$C4885)&gt;0,"ITAU",IF(AND(TRIM(UPPER($I4885))="CONTRATUAL",ISNUMBER(SEARCH("INDIVIDUAL",SUBSTITUTE(UPPER($D4885)," ","")))),"PREMIUM FREE",""))))</f>
        <v/>
      </c>
    </row>
    <row r="4886">
      <c r="AC4886">
        <f>IF($C4886="","",IF(COUNTIF('Códigos Santander (ref)'!$A$2:$A$79,$C4886)&gt;0,"SANTANDER",IF(COUNTIF('Códigos Itaú (ref)'!$A$2:$A$44,$C4886)&gt;0,"ITAU",IF(AND(TRIM(UPPER($I4886))="CONTRATUAL",ISNUMBER(SEARCH("INDIVIDUAL",SUBSTITUTE(UPPER($D4886)," ","")))),"PREMIUM FREE",""))))</f>
        <v/>
      </c>
    </row>
    <row r="4887">
      <c r="AC4887">
        <f>IF($C4887="","",IF(COUNTIF('Códigos Santander (ref)'!$A$2:$A$79,$C4887)&gt;0,"SANTANDER",IF(COUNTIF('Códigos Itaú (ref)'!$A$2:$A$44,$C4887)&gt;0,"ITAU",IF(AND(TRIM(UPPER($I4887))="CONTRATUAL",ISNUMBER(SEARCH("INDIVIDUAL",SUBSTITUTE(UPPER($D4887)," ","")))),"PREMIUM FREE",""))))</f>
        <v/>
      </c>
    </row>
    <row r="4888">
      <c r="AC4888">
        <f>IF($C4888="","",IF(COUNTIF('Códigos Santander (ref)'!$A$2:$A$79,$C4888)&gt;0,"SANTANDER",IF(COUNTIF('Códigos Itaú (ref)'!$A$2:$A$44,$C4888)&gt;0,"ITAU",IF(AND(TRIM(UPPER($I4888))="CONTRATUAL",ISNUMBER(SEARCH("INDIVIDUAL",SUBSTITUTE(UPPER($D4888)," ","")))),"PREMIUM FREE",""))))</f>
        <v/>
      </c>
    </row>
    <row r="4889">
      <c r="AC4889">
        <f>IF($C4889="","",IF(COUNTIF('Códigos Santander (ref)'!$A$2:$A$79,$C4889)&gt;0,"SANTANDER",IF(COUNTIF('Códigos Itaú (ref)'!$A$2:$A$44,$C4889)&gt;0,"ITAU",IF(AND(TRIM(UPPER($I4889))="CONTRATUAL",ISNUMBER(SEARCH("INDIVIDUAL",SUBSTITUTE(UPPER($D4889)," ","")))),"PREMIUM FREE",""))))</f>
        <v/>
      </c>
    </row>
    <row r="4890">
      <c r="AC4890">
        <f>IF($C4890="","",IF(COUNTIF('Códigos Santander (ref)'!$A$2:$A$79,$C4890)&gt;0,"SANTANDER",IF(COUNTIF('Códigos Itaú (ref)'!$A$2:$A$44,$C4890)&gt;0,"ITAU",IF(AND(TRIM(UPPER($I4890))="CONTRATUAL",ISNUMBER(SEARCH("INDIVIDUAL",SUBSTITUTE(UPPER($D4890)," ","")))),"PREMIUM FREE",""))))</f>
        <v/>
      </c>
    </row>
    <row r="4891">
      <c r="AC4891">
        <f>IF($C4891="","",IF(COUNTIF('Códigos Santander (ref)'!$A$2:$A$79,$C4891)&gt;0,"SANTANDER",IF(COUNTIF('Códigos Itaú (ref)'!$A$2:$A$44,$C4891)&gt;0,"ITAU",IF(AND(TRIM(UPPER($I4891))="CONTRATUAL",ISNUMBER(SEARCH("INDIVIDUAL",SUBSTITUTE(UPPER($D4891)," ","")))),"PREMIUM FREE",""))))</f>
        <v/>
      </c>
    </row>
    <row r="4892">
      <c r="AC4892">
        <f>IF($C4892="","",IF(COUNTIF('Códigos Santander (ref)'!$A$2:$A$79,$C4892)&gt;0,"SANTANDER",IF(COUNTIF('Códigos Itaú (ref)'!$A$2:$A$44,$C4892)&gt;0,"ITAU",IF(AND(TRIM(UPPER($I4892))="CONTRATUAL",ISNUMBER(SEARCH("INDIVIDUAL",SUBSTITUTE(UPPER($D4892)," ","")))),"PREMIUM FREE",""))))</f>
        <v/>
      </c>
    </row>
    <row r="4893">
      <c r="AC4893">
        <f>IF($C4893="","",IF(COUNTIF('Códigos Santander (ref)'!$A$2:$A$79,$C4893)&gt;0,"SANTANDER",IF(COUNTIF('Códigos Itaú (ref)'!$A$2:$A$44,$C4893)&gt;0,"ITAU",IF(AND(TRIM(UPPER($I4893))="CONTRATUAL",ISNUMBER(SEARCH("INDIVIDUAL",SUBSTITUTE(UPPER($D4893)," ","")))),"PREMIUM FREE",""))))</f>
        <v/>
      </c>
    </row>
    <row r="4894">
      <c r="AC4894">
        <f>IF($C4894="","",IF(COUNTIF('Códigos Santander (ref)'!$A$2:$A$79,$C4894)&gt;0,"SANTANDER",IF(COUNTIF('Códigos Itaú (ref)'!$A$2:$A$44,$C4894)&gt;0,"ITAU",IF(AND(TRIM(UPPER($I4894))="CONTRATUAL",ISNUMBER(SEARCH("INDIVIDUAL",SUBSTITUTE(UPPER($D4894)," ","")))),"PREMIUM FREE",""))))</f>
        <v/>
      </c>
    </row>
    <row r="4895">
      <c r="AC4895">
        <f>IF($C4895="","",IF(COUNTIF('Códigos Santander (ref)'!$A$2:$A$79,$C4895)&gt;0,"SANTANDER",IF(COUNTIF('Códigos Itaú (ref)'!$A$2:$A$44,$C4895)&gt;0,"ITAU",IF(AND(TRIM(UPPER($I4895))="CONTRATUAL",ISNUMBER(SEARCH("INDIVIDUAL",SUBSTITUTE(UPPER($D4895)," ","")))),"PREMIUM FREE",""))))</f>
        <v/>
      </c>
    </row>
    <row r="4896">
      <c r="AC4896">
        <f>IF($C4896="","",IF(COUNTIF('Códigos Santander (ref)'!$A$2:$A$79,$C4896)&gt;0,"SANTANDER",IF(COUNTIF('Códigos Itaú (ref)'!$A$2:$A$44,$C4896)&gt;0,"ITAU",IF(AND(TRIM(UPPER($I4896))="CONTRATUAL",ISNUMBER(SEARCH("INDIVIDUAL",SUBSTITUTE(UPPER($D4896)," ","")))),"PREMIUM FREE",""))))</f>
        <v/>
      </c>
    </row>
    <row r="4897">
      <c r="AC4897">
        <f>IF($C4897="","",IF(COUNTIF('Códigos Santander (ref)'!$A$2:$A$79,$C4897)&gt;0,"SANTANDER",IF(COUNTIF('Códigos Itaú (ref)'!$A$2:$A$44,$C4897)&gt;0,"ITAU",IF(AND(TRIM(UPPER($I4897))="CONTRATUAL",ISNUMBER(SEARCH("INDIVIDUAL",SUBSTITUTE(UPPER($D4897)," ","")))),"PREMIUM FREE",""))))</f>
        <v/>
      </c>
    </row>
    <row r="4898">
      <c r="AC4898">
        <f>IF($C4898="","",IF(COUNTIF('Códigos Santander (ref)'!$A$2:$A$79,$C4898)&gt;0,"SANTANDER",IF(COUNTIF('Códigos Itaú (ref)'!$A$2:$A$44,$C4898)&gt;0,"ITAU",IF(AND(TRIM(UPPER($I4898))="CONTRATUAL",ISNUMBER(SEARCH("INDIVIDUAL",SUBSTITUTE(UPPER($D4898)," ","")))),"PREMIUM FREE",""))))</f>
        <v/>
      </c>
    </row>
    <row r="4899">
      <c r="AC4899">
        <f>IF($C4899="","",IF(COUNTIF('Códigos Santander (ref)'!$A$2:$A$79,$C4899)&gt;0,"SANTANDER",IF(COUNTIF('Códigos Itaú (ref)'!$A$2:$A$44,$C4899)&gt;0,"ITAU",IF(AND(TRIM(UPPER($I4899))="CONTRATUAL",ISNUMBER(SEARCH("INDIVIDUAL",SUBSTITUTE(UPPER($D4899)," ","")))),"PREMIUM FREE",""))))</f>
        <v/>
      </c>
    </row>
    <row r="4900">
      <c r="AC4900">
        <f>IF($C4900="","",IF(COUNTIF('Códigos Santander (ref)'!$A$2:$A$79,$C4900)&gt;0,"SANTANDER",IF(COUNTIF('Códigos Itaú (ref)'!$A$2:$A$44,$C4900)&gt;0,"ITAU",IF(AND(TRIM(UPPER($I4900))="CONTRATUAL",ISNUMBER(SEARCH("INDIVIDUAL",SUBSTITUTE(UPPER($D4900)," ","")))),"PREMIUM FREE",""))))</f>
        <v/>
      </c>
    </row>
    <row r="4901">
      <c r="AC4901">
        <f>IF($C4901="","",IF(COUNTIF('Códigos Santander (ref)'!$A$2:$A$79,$C4901)&gt;0,"SANTANDER",IF(COUNTIF('Códigos Itaú (ref)'!$A$2:$A$44,$C4901)&gt;0,"ITAU",IF(AND(TRIM(UPPER($I4901))="CONTRATUAL",ISNUMBER(SEARCH("INDIVIDUAL",SUBSTITUTE(UPPER($D4901)," ","")))),"PREMIUM FREE",""))))</f>
        <v/>
      </c>
    </row>
    <row r="4902">
      <c r="AC4902">
        <f>IF($C4902="","",IF(COUNTIF('Códigos Santander (ref)'!$A$2:$A$79,$C4902)&gt;0,"SANTANDER",IF(COUNTIF('Códigos Itaú (ref)'!$A$2:$A$44,$C4902)&gt;0,"ITAU",IF(AND(TRIM(UPPER($I4902))="CONTRATUAL",ISNUMBER(SEARCH("INDIVIDUAL",SUBSTITUTE(UPPER($D4902)," ","")))),"PREMIUM FREE",""))))</f>
        <v/>
      </c>
    </row>
    <row r="4903">
      <c r="AC4903">
        <f>IF($C4903="","",IF(COUNTIF('Códigos Santander (ref)'!$A$2:$A$79,$C4903)&gt;0,"SANTANDER",IF(COUNTIF('Códigos Itaú (ref)'!$A$2:$A$44,$C4903)&gt;0,"ITAU",IF(AND(TRIM(UPPER($I4903))="CONTRATUAL",ISNUMBER(SEARCH("INDIVIDUAL",SUBSTITUTE(UPPER($D4903)," ","")))),"PREMIUM FREE",""))))</f>
        <v/>
      </c>
    </row>
    <row r="4904">
      <c r="AC4904">
        <f>IF($C4904="","",IF(COUNTIF('Códigos Santander (ref)'!$A$2:$A$79,$C4904)&gt;0,"SANTANDER",IF(COUNTIF('Códigos Itaú (ref)'!$A$2:$A$44,$C4904)&gt;0,"ITAU",IF(AND(TRIM(UPPER($I4904))="CONTRATUAL",ISNUMBER(SEARCH("INDIVIDUAL",SUBSTITUTE(UPPER($D4904)," ","")))),"PREMIUM FREE",""))))</f>
        <v/>
      </c>
    </row>
    <row r="4905">
      <c r="AC4905">
        <f>IF($C4905="","",IF(COUNTIF('Códigos Santander (ref)'!$A$2:$A$79,$C4905)&gt;0,"SANTANDER",IF(COUNTIF('Códigos Itaú (ref)'!$A$2:$A$44,$C4905)&gt;0,"ITAU",IF(AND(TRIM(UPPER($I4905))="CONTRATUAL",ISNUMBER(SEARCH("INDIVIDUAL",SUBSTITUTE(UPPER($D4905)," ","")))),"PREMIUM FREE",""))))</f>
        <v/>
      </c>
    </row>
    <row r="4906">
      <c r="AC4906">
        <f>IF($C4906="","",IF(COUNTIF('Códigos Santander (ref)'!$A$2:$A$79,$C4906)&gt;0,"SANTANDER",IF(COUNTIF('Códigos Itaú (ref)'!$A$2:$A$44,$C4906)&gt;0,"ITAU",IF(AND(TRIM(UPPER($I4906))="CONTRATUAL",ISNUMBER(SEARCH("INDIVIDUAL",SUBSTITUTE(UPPER($D4906)," ","")))),"PREMIUM FREE",""))))</f>
        <v/>
      </c>
    </row>
    <row r="4907">
      <c r="AC4907">
        <f>IF($C4907="","",IF(COUNTIF('Códigos Santander (ref)'!$A$2:$A$79,$C4907)&gt;0,"SANTANDER",IF(COUNTIF('Códigos Itaú (ref)'!$A$2:$A$44,$C4907)&gt;0,"ITAU",IF(AND(TRIM(UPPER($I4907))="CONTRATUAL",ISNUMBER(SEARCH("INDIVIDUAL",SUBSTITUTE(UPPER($D4907)," ","")))),"PREMIUM FREE",""))))</f>
        <v/>
      </c>
    </row>
    <row r="4908">
      <c r="AC4908">
        <f>IF($C4908="","",IF(COUNTIF('Códigos Santander (ref)'!$A$2:$A$79,$C4908)&gt;0,"SANTANDER",IF(COUNTIF('Códigos Itaú (ref)'!$A$2:$A$44,$C4908)&gt;0,"ITAU",IF(AND(TRIM(UPPER($I4908))="CONTRATUAL",ISNUMBER(SEARCH("INDIVIDUAL",SUBSTITUTE(UPPER($D4908)," ","")))),"PREMIUM FREE",""))))</f>
        <v/>
      </c>
    </row>
    <row r="4909">
      <c r="AC4909">
        <f>IF($C4909="","",IF(COUNTIF('Códigos Santander (ref)'!$A$2:$A$79,$C4909)&gt;0,"SANTANDER",IF(COUNTIF('Códigos Itaú (ref)'!$A$2:$A$44,$C4909)&gt;0,"ITAU",IF(AND(TRIM(UPPER($I4909))="CONTRATUAL",ISNUMBER(SEARCH("INDIVIDUAL",SUBSTITUTE(UPPER($D4909)," ","")))),"PREMIUM FREE",""))))</f>
        <v/>
      </c>
    </row>
    <row r="4910">
      <c r="AC4910">
        <f>IF($C4910="","",IF(COUNTIF('Códigos Santander (ref)'!$A$2:$A$79,$C4910)&gt;0,"SANTANDER",IF(COUNTIF('Códigos Itaú (ref)'!$A$2:$A$44,$C4910)&gt;0,"ITAU",IF(AND(TRIM(UPPER($I4910))="CONTRATUAL",ISNUMBER(SEARCH("INDIVIDUAL",SUBSTITUTE(UPPER($D4910)," ","")))),"PREMIUM FREE",""))))</f>
        <v/>
      </c>
    </row>
    <row r="4911">
      <c r="AC4911">
        <f>IF($C4911="","",IF(COUNTIF('Códigos Santander (ref)'!$A$2:$A$79,$C4911)&gt;0,"SANTANDER",IF(COUNTIF('Códigos Itaú (ref)'!$A$2:$A$44,$C4911)&gt;0,"ITAU",IF(AND(TRIM(UPPER($I4911))="CONTRATUAL",ISNUMBER(SEARCH("INDIVIDUAL",SUBSTITUTE(UPPER($D4911)," ","")))),"PREMIUM FREE",""))))</f>
        <v/>
      </c>
    </row>
    <row r="4912">
      <c r="AC4912">
        <f>IF($C4912="","",IF(COUNTIF('Códigos Santander (ref)'!$A$2:$A$79,$C4912)&gt;0,"SANTANDER",IF(COUNTIF('Códigos Itaú (ref)'!$A$2:$A$44,$C4912)&gt;0,"ITAU",IF(AND(TRIM(UPPER($I4912))="CONTRATUAL",ISNUMBER(SEARCH("INDIVIDUAL",SUBSTITUTE(UPPER($D4912)," ","")))),"PREMIUM FREE",""))))</f>
        <v/>
      </c>
    </row>
    <row r="4913">
      <c r="AC4913">
        <f>IF($C4913="","",IF(COUNTIF('Códigos Santander (ref)'!$A$2:$A$79,$C4913)&gt;0,"SANTANDER",IF(COUNTIF('Códigos Itaú (ref)'!$A$2:$A$44,$C4913)&gt;0,"ITAU",IF(AND(TRIM(UPPER($I4913))="CONTRATUAL",ISNUMBER(SEARCH("INDIVIDUAL",SUBSTITUTE(UPPER($D4913)," ","")))),"PREMIUM FREE",""))))</f>
        <v/>
      </c>
    </row>
    <row r="4914">
      <c r="AC4914">
        <f>IF($C4914="","",IF(COUNTIF('Códigos Santander (ref)'!$A$2:$A$79,$C4914)&gt;0,"SANTANDER",IF(COUNTIF('Códigos Itaú (ref)'!$A$2:$A$44,$C4914)&gt;0,"ITAU",IF(AND(TRIM(UPPER($I4914))="CONTRATUAL",ISNUMBER(SEARCH("INDIVIDUAL",SUBSTITUTE(UPPER($D4914)," ","")))),"PREMIUM FREE",""))))</f>
        <v/>
      </c>
    </row>
    <row r="4915">
      <c r="AC4915">
        <f>IF($C4915="","",IF(COUNTIF('Códigos Santander (ref)'!$A$2:$A$79,$C4915)&gt;0,"SANTANDER",IF(COUNTIF('Códigos Itaú (ref)'!$A$2:$A$44,$C4915)&gt;0,"ITAU",IF(AND(TRIM(UPPER($I4915))="CONTRATUAL",ISNUMBER(SEARCH("INDIVIDUAL",SUBSTITUTE(UPPER($D4915)," ","")))),"PREMIUM FREE",""))))</f>
        <v/>
      </c>
    </row>
    <row r="4916">
      <c r="AC4916">
        <f>IF($C4916="","",IF(COUNTIF('Códigos Santander (ref)'!$A$2:$A$79,$C4916)&gt;0,"SANTANDER",IF(COUNTIF('Códigos Itaú (ref)'!$A$2:$A$44,$C4916)&gt;0,"ITAU",IF(AND(TRIM(UPPER($I4916))="CONTRATUAL",ISNUMBER(SEARCH("INDIVIDUAL",SUBSTITUTE(UPPER($D4916)," ","")))),"PREMIUM FREE",""))))</f>
        <v/>
      </c>
    </row>
    <row r="4917">
      <c r="AC4917">
        <f>IF($C4917="","",IF(COUNTIF('Códigos Santander (ref)'!$A$2:$A$79,$C4917)&gt;0,"SANTANDER",IF(COUNTIF('Códigos Itaú (ref)'!$A$2:$A$44,$C4917)&gt;0,"ITAU",IF(AND(TRIM(UPPER($I4917))="CONTRATUAL",ISNUMBER(SEARCH("INDIVIDUAL",SUBSTITUTE(UPPER($D4917)," ","")))),"PREMIUM FREE",""))))</f>
        <v/>
      </c>
    </row>
    <row r="4918">
      <c r="AC4918">
        <f>IF($C4918="","",IF(COUNTIF('Códigos Santander (ref)'!$A$2:$A$79,$C4918)&gt;0,"SANTANDER",IF(COUNTIF('Códigos Itaú (ref)'!$A$2:$A$44,$C4918)&gt;0,"ITAU",IF(AND(TRIM(UPPER($I4918))="CONTRATUAL",ISNUMBER(SEARCH("INDIVIDUAL",SUBSTITUTE(UPPER($D4918)," ","")))),"PREMIUM FREE",""))))</f>
        <v/>
      </c>
    </row>
    <row r="4919">
      <c r="AC4919">
        <f>IF($C4919="","",IF(COUNTIF('Códigos Santander (ref)'!$A$2:$A$79,$C4919)&gt;0,"SANTANDER",IF(COUNTIF('Códigos Itaú (ref)'!$A$2:$A$44,$C4919)&gt;0,"ITAU",IF(AND(TRIM(UPPER($I4919))="CONTRATUAL",ISNUMBER(SEARCH("INDIVIDUAL",SUBSTITUTE(UPPER($D4919)," ","")))),"PREMIUM FREE",""))))</f>
        <v/>
      </c>
    </row>
    <row r="4920">
      <c r="AC4920">
        <f>IF($C4920="","",IF(COUNTIF('Códigos Santander (ref)'!$A$2:$A$79,$C4920)&gt;0,"SANTANDER",IF(COUNTIF('Códigos Itaú (ref)'!$A$2:$A$44,$C4920)&gt;0,"ITAU",IF(AND(TRIM(UPPER($I4920))="CONTRATUAL",ISNUMBER(SEARCH("INDIVIDUAL",SUBSTITUTE(UPPER($D4920)," ","")))),"PREMIUM FREE",""))))</f>
        <v/>
      </c>
    </row>
    <row r="4921">
      <c r="AC4921">
        <f>IF($C4921="","",IF(COUNTIF('Códigos Santander (ref)'!$A$2:$A$79,$C4921)&gt;0,"SANTANDER",IF(COUNTIF('Códigos Itaú (ref)'!$A$2:$A$44,$C4921)&gt;0,"ITAU",IF(AND(TRIM(UPPER($I4921))="CONTRATUAL",ISNUMBER(SEARCH("INDIVIDUAL",SUBSTITUTE(UPPER($D4921)," ","")))),"PREMIUM FREE",""))))</f>
        <v/>
      </c>
    </row>
    <row r="4922">
      <c r="AC4922">
        <f>IF($C4922="","",IF(COUNTIF('Códigos Santander (ref)'!$A$2:$A$79,$C4922)&gt;0,"SANTANDER",IF(COUNTIF('Códigos Itaú (ref)'!$A$2:$A$44,$C4922)&gt;0,"ITAU",IF(AND(TRIM(UPPER($I4922))="CONTRATUAL",ISNUMBER(SEARCH("INDIVIDUAL",SUBSTITUTE(UPPER($D4922)," ","")))),"PREMIUM FREE",""))))</f>
        <v/>
      </c>
    </row>
    <row r="4923">
      <c r="AC4923">
        <f>IF($C4923="","",IF(COUNTIF('Códigos Santander (ref)'!$A$2:$A$79,$C4923)&gt;0,"SANTANDER",IF(COUNTIF('Códigos Itaú (ref)'!$A$2:$A$44,$C4923)&gt;0,"ITAU",IF(AND(TRIM(UPPER($I4923))="CONTRATUAL",ISNUMBER(SEARCH("INDIVIDUAL",SUBSTITUTE(UPPER($D4923)," ","")))),"PREMIUM FREE",""))))</f>
        <v/>
      </c>
    </row>
    <row r="4924">
      <c r="AC4924">
        <f>IF($C4924="","",IF(COUNTIF('Códigos Santander (ref)'!$A$2:$A$79,$C4924)&gt;0,"SANTANDER",IF(COUNTIF('Códigos Itaú (ref)'!$A$2:$A$44,$C4924)&gt;0,"ITAU",IF(AND(TRIM(UPPER($I4924))="CONTRATUAL",ISNUMBER(SEARCH("INDIVIDUAL",SUBSTITUTE(UPPER($D4924)," ","")))),"PREMIUM FREE",""))))</f>
        <v/>
      </c>
    </row>
    <row r="4925">
      <c r="AC4925">
        <f>IF($C4925="","",IF(COUNTIF('Códigos Santander (ref)'!$A$2:$A$79,$C4925)&gt;0,"SANTANDER",IF(COUNTIF('Códigos Itaú (ref)'!$A$2:$A$44,$C4925)&gt;0,"ITAU",IF(AND(TRIM(UPPER($I4925))="CONTRATUAL",ISNUMBER(SEARCH("INDIVIDUAL",SUBSTITUTE(UPPER($D4925)," ","")))),"PREMIUM FREE",""))))</f>
        <v/>
      </c>
    </row>
    <row r="4926">
      <c r="AC4926">
        <f>IF($C4926="","",IF(COUNTIF('Códigos Santander (ref)'!$A$2:$A$79,$C4926)&gt;0,"SANTANDER",IF(COUNTIF('Códigos Itaú (ref)'!$A$2:$A$44,$C4926)&gt;0,"ITAU",IF(AND(TRIM(UPPER($I4926))="CONTRATUAL",ISNUMBER(SEARCH("INDIVIDUAL",SUBSTITUTE(UPPER($D4926)," ","")))),"PREMIUM FREE",""))))</f>
        <v/>
      </c>
    </row>
    <row r="4927">
      <c r="AC4927">
        <f>IF($C4927="","",IF(COUNTIF('Códigos Santander (ref)'!$A$2:$A$79,$C4927)&gt;0,"SANTANDER",IF(COUNTIF('Códigos Itaú (ref)'!$A$2:$A$44,$C4927)&gt;0,"ITAU",IF(AND(TRIM(UPPER($I4927))="CONTRATUAL",ISNUMBER(SEARCH("INDIVIDUAL",SUBSTITUTE(UPPER($D4927)," ","")))),"PREMIUM FREE",""))))</f>
        <v/>
      </c>
    </row>
    <row r="4928">
      <c r="AC4928">
        <f>IF($C4928="","",IF(COUNTIF('Códigos Santander (ref)'!$A$2:$A$79,$C4928)&gt;0,"SANTANDER",IF(COUNTIF('Códigos Itaú (ref)'!$A$2:$A$44,$C4928)&gt;0,"ITAU",IF(AND(TRIM(UPPER($I4928))="CONTRATUAL",ISNUMBER(SEARCH("INDIVIDUAL",SUBSTITUTE(UPPER($D4928)," ","")))),"PREMIUM FREE",""))))</f>
        <v/>
      </c>
    </row>
    <row r="4929">
      <c r="AC4929">
        <f>IF($C4929="","",IF(COUNTIF('Códigos Santander (ref)'!$A$2:$A$79,$C4929)&gt;0,"SANTANDER",IF(COUNTIF('Códigos Itaú (ref)'!$A$2:$A$44,$C4929)&gt;0,"ITAU",IF(AND(TRIM(UPPER($I4929))="CONTRATUAL",ISNUMBER(SEARCH("INDIVIDUAL",SUBSTITUTE(UPPER($D4929)," ","")))),"PREMIUM FREE",""))))</f>
        <v/>
      </c>
    </row>
    <row r="4930">
      <c r="AC4930">
        <f>IF($C4930="","",IF(COUNTIF('Códigos Santander (ref)'!$A$2:$A$79,$C4930)&gt;0,"SANTANDER",IF(COUNTIF('Códigos Itaú (ref)'!$A$2:$A$44,$C4930)&gt;0,"ITAU",IF(AND(TRIM(UPPER($I4930))="CONTRATUAL",ISNUMBER(SEARCH("INDIVIDUAL",SUBSTITUTE(UPPER($D4930)," ","")))),"PREMIUM FREE",""))))</f>
        <v/>
      </c>
    </row>
    <row r="4931">
      <c r="AC4931">
        <f>IF($C4931="","",IF(COUNTIF('Códigos Santander (ref)'!$A$2:$A$79,$C4931)&gt;0,"SANTANDER",IF(COUNTIF('Códigos Itaú (ref)'!$A$2:$A$44,$C4931)&gt;0,"ITAU",IF(AND(TRIM(UPPER($I4931))="CONTRATUAL",ISNUMBER(SEARCH("INDIVIDUAL",SUBSTITUTE(UPPER($D4931)," ","")))),"PREMIUM FREE",""))))</f>
        <v/>
      </c>
    </row>
    <row r="4932">
      <c r="AC4932">
        <f>IF($C4932="","",IF(COUNTIF('Códigos Santander (ref)'!$A$2:$A$79,$C4932)&gt;0,"SANTANDER",IF(COUNTIF('Códigos Itaú (ref)'!$A$2:$A$44,$C4932)&gt;0,"ITAU",IF(AND(TRIM(UPPER($I4932))="CONTRATUAL",ISNUMBER(SEARCH("INDIVIDUAL",SUBSTITUTE(UPPER($D4932)," ","")))),"PREMIUM FREE",""))))</f>
        <v/>
      </c>
    </row>
    <row r="4933">
      <c r="AC4933">
        <f>IF($C4933="","",IF(COUNTIF('Códigos Santander (ref)'!$A$2:$A$79,$C4933)&gt;0,"SANTANDER",IF(COUNTIF('Códigos Itaú (ref)'!$A$2:$A$44,$C4933)&gt;0,"ITAU",IF(AND(TRIM(UPPER($I4933))="CONTRATUAL",ISNUMBER(SEARCH("INDIVIDUAL",SUBSTITUTE(UPPER($D4933)," ","")))),"PREMIUM FREE",""))))</f>
        <v/>
      </c>
    </row>
    <row r="4934">
      <c r="AC4934">
        <f>IF($C4934="","",IF(COUNTIF('Códigos Santander (ref)'!$A$2:$A$79,$C4934)&gt;0,"SANTANDER",IF(COUNTIF('Códigos Itaú (ref)'!$A$2:$A$44,$C4934)&gt;0,"ITAU",IF(AND(TRIM(UPPER($I4934))="CONTRATUAL",ISNUMBER(SEARCH("INDIVIDUAL",SUBSTITUTE(UPPER($D4934)," ","")))),"PREMIUM FREE",""))))</f>
        <v/>
      </c>
    </row>
    <row r="4935">
      <c r="AC4935">
        <f>IF($C4935="","",IF(COUNTIF('Códigos Santander (ref)'!$A$2:$A$79,$C4935)&gt;0,"SANTANDER",IF(COUNTIF('Códigos Itaú (ref)'!$A$2:$A$44,$C4935)&gt;0,"ITAU",IF(AND(TRIM(UPPER($I4935))="CONTRATUAL",ISNUMBER(SEARCH("INDIVIDUAL",SUBSTITUTE(UPPER($D4935)," ","")))),"PREMIUM FREE",""))))</f>
        <v/>
      </c>
    </row>
    <row r="4936">
      <c r="AC4936">
        <f>IF($C4936="","",IF(COUNTIF('Códigos Santander (ref)'!$A$2:$A$79,$C4936)&gt;0,"SANTANDER",IF(COUNTIF('Códigos Itaú (ref)'!$A$2:$A$44,$C4936)&gt;0,"ITAU",IF(AND(TRIM(UPPER($I4936))="CONTRATUAL",ISNUMBER(SEARCH("INDIVIDUAL",SUBSTITUTE(UPPER($D4936)," ","")))),"PREMIUM FREE",""))))</f>
        <v/>
      </c>
    </row>
    <row r="4937">
      <c r="AC4937">
        <f>IF($C4937="","",IF(COUNTIF('Códigos Santander (ref)'!$A$2:$A$79,$C4937)&gt;0,"SANTANDER",IF(COUNTIF('Códigos Itaú (ref)'!$A$2:$A$44,$C4937)&gt;0,"ITAU",IF(AND(TRIM(UPPER($I4937))="CONTRATUAL",ISNUMBER(SEARCH("INDIVIDUAL",SUBSTITUTE(UPPER($D4937)," ","")))),"PREMIUM FREE",""))))</f>
        <v/>
      </c>
    </row>
    <row r="4938">
      <c r="AC4938">
        <f>IF($C4938="","",IF(COUNTIF('Códigos Santander (ref)'!$A$2:$A$79,$C4938)&gt;0,"SANTANDER",IF(COUNTIF('Códigos Itaú (ref)'!$A$2:$A$44,$C4938)&gt;0,"ITAU",IF(AND(TRIM(UPPER($I4938))="CONTRATUAL",ISNUMBER(SEARCH("INDIVIDUAL",SUBSTITUTE(UPPER($D4938)," ","")))),"PREMIUM FREE",""))))</f>
        <v/>
      </c>
    </row>
    <row r="4939">
      <c r="AC4939">
        <f>IF($C4939="","",IF(COUNTIF('Códigos Santander (ref)'!$A$2:$A$79,$C4939)&gt;0,"SANTANDER",IF(COUNTIF('Códigos Itaú (ref)'!$A$2:$A$44,$C4939)&gt;0,"ITAU",IF(AND(TRIM(UPPER($I4939))="CONTRATUAL",ISNUMBER(SEARCH("INDIVIDUAL",SUBSTITUTE(UPPER($D4939)," ","")))),"PREMIUM FREE",""))))</f>
        <v/>
      </c>
    </row>
    <row r="4940">
      <c r="AC4940">
        <f>IF($C4940="","",IF(COUNTIF('Códigos Santander (ref)'!$A$2:$A$79,$C4940)&gt;0,"SANTANDER",IF(COUNTIF('Códigos Itaú (ref)'!$A$2:$A$44,$C4940)&gt;0,"ITAU",IF(AND(TRIM(UPPER($I4940))="CONTRATUAL",ISNUMBER(SEARCH("INDIVIDUAL",SUBSTITUTE(UPPER($D4940)," ","")))),"PREMIUM FREE",""))))</f>
        <v/>
      </c>
    </row>
    <row r="4941">
      <c r="AC4941">
        <f>IF($C4941="","",IF(COUNTIF('Códigos Santander (ref)'!$A$2:$A$79,$C4941)&gt;0,"SANTANDER",IF(COUNTIF('Códigos Itaú (ref)'!$A$2:$A$44,$C4941)&gt;0,"ITAU",IF(AND(TRIM(UPPER($I4941))="CONTRATUAL",ISNUMBER(SEARCH("INDIVIDUAL",SUBSTITUTE(UPPER($D4941)," ","")))),"PREMIUM FREE",""))))</f>
        <v/>
      </c>
    </row>
    <row r="4942">
      <c r="AC4942">
        <f>IF($C4942="","",IF(COUNTIF('Códigos Santander (ref)'!$A$2:$A$79,$C4942)&gt;0,"SANTANDER",IF(COUNTIF('Códigos Itaú (ref)'!$A$2:$A$44,$C4942)&gt;0,"ITAU",IF(AND(TRIM(UPPER($I4942))="CONTRATUAL",ISNUMBER(SEARCH("INDIVIDUAL",SUBSTITUTE(UPPER($D4942)," ","")))),"PREMIUM FREE",""))))</f>
        <v/>
      </c>
    </row>
    <row r="4943">
      <c r="AC4943">
        <f>IF($C4943="","",IF(COUNTIF('Códigos Santander (ref)'!$A$2:$A$79,$C4943)&gt;0,"SANTANDER",IF(COUNTIF('Códigos Itaú (ref)'!$A$2:$A$44,$C4943)&gt;0,"ITAU",IF(AND(TRIM(UPPER($I4943))="CONTRATUAL",ISNUMBER(SEARCH("INDIVIDUAL",SUBSTITUTE(UPPER($D4943)," ","")))),"PREMIUM FREE",""))))</f>
        <v/>
      </c>
    </row>
    <row r="4944">
      <c r="AC4944">
        <f>IF($C4944="","",IF(COUNTIF('Códigos Santander (ref)'!$A$2:$A$79,$C4944)&gt;0,"SANTANDER",IF(COUNTIF('Códigos Itaú (ref)'!$A$2:$A$44,$C4944)&gt;0,"ITAU",IF(AND(TRIM(UPPER($I4944))="CONTRATUAL",ISNUMBER(SEARCH("INDIVIDUAL",SUBSTITUTE(UPPER($D4944)," ","")))),"PREMIUM FREE",""))))</f>
        <v/>
      </c>
    </row>
    <row r="4945">
      <c r="AC4945">
        <f>IF($C4945="","",IF(COUNTIF('Códigos Santander (ref)'!$A$2:$A$79,$C4945)&gt;0,"SANTANDER",IF(COUNTIF('Códigos Itaú (ref)'!$A$2:$A$44,$C4945)&gt;0,"ITAU",IF(AND(TRIM(UPPER($I4945))="CONTRATUAL",ISNUMBER(SEARCH("INDIVIDUAL",SUBSTITUTE(UPPER($D4945)," ","")))),"PREMIUM FREE",""))))</f>
        <v/>
      </c>
    </row>
    <row r="4946">
      <c r="AC4946">
        <f>IF($C4946="","",IF(COUNTIF('Códigos Santander (ref)'!$A$2:$A$79,$C4946)&gt;0,"SANTANDER",IF(COUNTIF('Códigos Itaú (ref)'!$A$2:$A$44,$C4946)&gt;0,"ITAU",IF(AND(TRIM(UPPER($I4946))="CONTRATUAL",ISNUMBER(SEARCH("INDIVIDUAL",SUBSTITUTE(UPPER($D4946)," ","")))),"PREMIUM FREE",""))))</f>
        <v/>
      </c>
    </row>
    <row r="4947">
      <c r="AC4947">
        <f>IF($C4947="","",IF(COUNTIF('Códigos Santander (ref)'!$A$2:$A$79,$C4947)&gt;0,"SANTANDER",IF(COUNTIF('Códigos Itaú (ref)'!$A$2:$A$44,$C4947)&gt;0,"ITAU",IF(AND(TRIM(UPPER($I4947))="CONTRATUAL",ISNUMBER(SEARCH("INDIVIDUAL",SUBSTITUTE(UPPER($D4947)," ","")))),"PREMIUM FREE",""))))</f>
        <v/>
      </c>
    </row>
    <row r="4948">
      <c r="AC4948">
        <f>IF($C4948="","",IF(COUNTIF('Códigos Santander (ref)'!$A$2:$A$79,$C4948)&gt;0,"SANTANDER",IF(COUNTIF('Códigos Itaú (ref)'!$A$2:$A$44,$C4948)&gt;0,"ITAU",IF(AND(TRIM(UPPER($I4948))="CONTRATUAL",ISNUMBER(SEARCH("INDIVIDUAL",SUBSTITUTE(UPPER($D4948)," ","")))),"PREMIUM FREE",""))))</f>
        <v/>
      </c>
    </row>
    <row r="4949">
      <c r="AC4949">
        <f>IF($C4949="","",IF(COUNTIF('Códigos Santander (ref)'!$A$2:$A$79,$C4949)&gt;0,"SANTANDER",IF(COUNTIF('Códigos Itaú (ref)'!$A$2:$A$44,$C4949)&gt;0,"ITAU",IF(AND(TRIM(UPPER($I4949))="CONTRATUAL",ISNUMBER(SEARCH("INDIVIDUAL",SUBSTITUTE(UPPER($D4949)," ","")))),"PREMIUM FREE",""))))</f>
        <v/>
      </c>
    </row>
    <row r="4950">
      <c r="AC4950">
        <f>IF($C4950="","",IF(COUNTIF('Códigos Santander (ref)'!$A$2:$A$79,$C4950)&gt;0,"SANTANDER",IF(COUNTIF('Códigos Itaú (ref)'!$A$2:$A$44,$C4950)&gt;0,"ITAU",IF(AND(TRIM(UPPER($I4950))="CONTRATUAL",ISNUMBER(SEARCH("INDIVIDUAL",SUBSTITUTE(UPPER($D4950)," ","")))),"PREMIUM FREE",""))))</f>
        <v/>
      </c>
    </row>
    <row r="4951">
      <c r="AC4951">
        <f>IF($C4951="","",IF(COUNTIF('Códigos Santander (ref)'!$A$2:$A$79,$C4951)&gt;0,"SANTANDER",IF(COUNTIF('Códigos Itaú (ref)'!$A$2:$A$44,$C4951)&gt;0,"ITAU",IF(AND(TRIM(UPPER($I4951))="CONTRATUAL",ISNUMBER(SEARCH("INDIVIDUAL",SUBSTITUTE(UPPER($D4951)," ","")))),"PREMIUM FREE",""))))</f>
        <v/>
      </c>
    </row>
    <row r="4952">
      <c r="AC4952">
        <f>IF($C4952="","",IF(COUNTIF('Códigos Santander (ref)'!$A$2:$A$79,$C4952)&gt;0,"SANTANDER",IF(COUNTIF('Códigos Itaú (ref)'!$A$2:$A$44,$C4952)&gt;0,"ITAU",IF(AND(TRIM(UPPER($I4952))="CONTRATUAL",ISNUMBER(SEARCH("INDIVIDUAL",SUBSTITUTE(UPPER($D4952)," ","")))),"PREMIUM FREE",""))))</f>
        <v/>
      </c>
    </row>
    <row r="4953">
      <c r="AC4953">
        <f>IF($C4953="","",IF(COUNTIF('Códigos Santander (ref)'!$A$2:$A$79,$C4953)&gt;0,"SANTANDER",IF(COUNTIF('Códigos Itaú (ref)'!$A$2:$A$44,$C4953)&gt;0,"ITAU",IF(AND(TRIM(UPPER($I4953))="CONTRATUAL",ISNUMBER(SEARCH("INDIVIDUAL",SUBSTITUTE(UPPER($D4953)," ","")))),"PREMIUM FREE",""))))</f>
        <v/>
      </c>
    </row>
    <row r="4954">
      <c r="AC4954">
        <f>IF($C4954="","",IF(COUNTIF('Códigos Santander (ref)'!$A$2:$A$79,$C4954)&gt;0,"SANTANDER",IF(COUNTIF('Códigos Itaú (ref)'!$A$2:$A$44,$C4954)&gt;0,"ITAU",IF(AND(TRIM(UPPER($I4954))="CONTRATUAL",ISNUMBER(SEARCH("INDIVIDUAL",SUBSTITUTE(UPPER($D4954)," ","")))),"PREMIUM FREE",""))))</f>
        <v/>
      </c>
    </row>
    <row r="4955">
      <c r="AC4955">
        <f>IF($C4955="","",IF(COUNTIF('Códigos Santander (ref)'!$A$2:$A$79,$C4955)&gt;0,"SANTANDER",IF(COUNTIF('Códigos Itaú (ref)'!$A$2:$A$44,$C4955)&gt;0,"ITAU",IF(AND(TRIM(UPPER($I4955))="CONTRATUAL",ISNUMBER(SEARCH("INDIVIDUAL",SUBSTITUTE(UPPER($D4955)," ","")))),"PREMIUM FREE",""))))</f>
        <v/>
      </c>
    </row>
    <row r="4956">
      <c r="AC4956">
        <f>IF($C4956="","",IF(COUNTIF('Códigos Santander (ref)'!$A$2:$A$79,$C4956)&gt;0,"SANTANDER",IF(COUNTIF('Códigos Itaú (ref)'!$A$2:$A$44,$C4956)&gt;0,"ITAU",IF(AND(TRIM(UPPER($I4956))="CONTRATUAL",ISNUMBER(SEARCH("INDIVIDUAL",SUBSTITUTE(UPPER($D4956)," ","")))),"PREMIUM FREE",""))))</f>
        <v/>
      </c>
    </row>
    <row r="4957">
      <c r="AC4957">
        <f>IF($C4957="","",IF(COUNTIF('Códigos Santander (ref)'!$A$2:$A$79,$C4957)&gt;0,"SANTANDER",IF(COUNTIF('Códigos Itaú (ref)'!$A$2:$A$44,$C4957)&gt;0,"ITAU",IF(AND(TRIM(UPPER($I4957))="CONTRATUAL",ISNUMBER(SEARCH("INDIVIDUAL",SUBSTITUTE(UPPER($D4957)," ","")))),"PREMIUM FREE",""))))</f>
        <v/>
      </c>
    </row>
    <row r="4958">
      <c r="AC4958">
        <f>IF($C4958="","",IF(COUNTIF('Códigos Santander (ref)'!$A$2:$A$79,$C4958)&gt;0,"SANTANDER",IF(COUNTIF('Códigos Itaú (ref)'!$A$2:$A$44,$C4958)&gt;0,"ITAU",IF(AND(TRIM(UPPER($I4958))="CONTRATUAL",ISNUMBER(SEARCH("INDIVIDUAL",SUBSTITUTE(UPPER($D4958)," ","")))),"PREMIUM FREE",""))))</f>
        <v/>
      </c>
    </row>
    <row r="4959">
      <c r="AC4959">
        <f>IF($C4959="","",IF(COUNTIF('Códigos Santander (ref)'!$A$2:$A$79,$C4959)&gt;0,"SANTANDER",IF(COUNTIF('Códigos Itaú (ref)'!$A$2:$A$44,$C4959)&gt;0,"ITAU",IF(AND(TRIM(UPPER($I4959))="CONTRATUAL",ISNUMBER(SEARCH("INDIVIDUAL",SUBSTITUTE(UPPER($D4959)," ","")))),"PREMIUM FREE",""))))</f>
        <v/>
      </c>
    </row>
    <row r="4960">
      <c r="AC4960">
        <f>IF($C4960="","",IF(COUNTIF('Códigos Santander (ref)'!$A$2:$A$79,$C4960)&gt;0,"SANTANDER",IF(COUNTIF('Códigos Itaú (ref)'!$A$2:$A$44,$C4960)&gt;0,"ITAU",IF(AND(TRIM(UPPER($I4960))="CONTRATUAL",ISNUMBER(SEARCH("INDIVIDUAL",SUBSTITUTE(UPPER($D4960)," ","")))),"PREMIUM FREE",""))))</f>
        <v/>
      </c>
    </row>
    <row r="4961">
      <c r="AC4961">
        <f>IF($C4961="","",IF(COUNTIF('Códigos Santander (ref)'!$A$2:$A$79,$C4961)&gt;0,"SANTANDER",IF(COUNTIF('Códigos Itaú (ref)'!$A$2:$A$44,$C4961)&gt;0,"ITAU",IF(AND(TRIM(UPPER($I4961))="CONTRATUAL",ISNUMBER(SEARCH("INDIVIDUAL",SUBSTITUTE(UPPER($D4961)," ","")))),"PREMIUM FREE",""))))</f>
        <v/>
      </c>
    </row>
    <row r="4962">
      <c r="AC4962">
        <f>IF($C4962="","",IF(COUNTIF('Códigos Santander (ref)'!$A$2:$A$79,$C4962)&gt;0,"SANTANDER",IF(COUNTIF('Códigos Itaú (ref)'!$A$2:$A$44,$C4962)&gt;0,"ITAU",IF(AND(TRIM(UPPER($I4962))="CONTRATUAL",ISNUMBER(SEARCH("INDIVIDUAL",SUBSTITUTE(UPPER($D4962)," ","")))),"PREMIUM FREE",""))))</f>
        <v/>
      </c>
    </row>
    <row r="4963">
      <c r="AC4963">
        <f>IF($C4963="","",IF(COUNTIF('Códigos Santander (ref)'!$A$2:$A$79,$C4963)&gt;0,"SANTANDER",IF(COUNTIF('Códigos Itaú (ref)'!$A$2:$A$44,$C4963)&gt;0,"ITAU",IF(AND(TRIM(UPPER($I4963))="CONTRATUAL",ISNUMBER(SEARCH("INDIVIDUAL",SUBSTITUTE(UPPER($D4963)," ","")))),"PREMIUM FREE",""))))</f>
        <v/>
      </c>
    </row>
    <row r="4964">
      <c r="AC4964">
        <f>IF($C4964="","",IF(COUNTIF('Códigos Santander (ref)'!$A$2:$A$79,$C4964)&gt;0,"SANTANDER",IF(COUNTIF('Códigos Itaú (ref)'!$A$2:$A$44,$C4964)&gt;0,"ITAU",IF(AND(TRIM(UPPER($I4964))="CONTRATUAL",ISNUMBER(SEARCH("INDIVIDUAL",SUBSTITUTE(UPPER($D4964)," ","")))),"PREMIUM FREE",""))))</f>
        <v/>
      </c>
    </row>
    <row r="4965">
      <c r="AC4965">
        <f>IF($C4965="","",IF(COUNTIF('Códigos Santander (ref)'!$A$2:$A$79,$C4965)&gt;0,"SANTANDER",IF(COUNTIF('Códigos Itaú (ref)'!$A$2:$A$44,$C4965)&gt;0,"ITAU",IF(AND(TRIM(UPPER($I4965))="CONTRATUAL",ISNUMBER(SEARCH("INDIVIDUAL",SUBSTITUTE(UPPER($D4965)," ","")))),"PREMIUM FREE",""))))</f>
        <v/>
      </c>
    </row>
    <row r="4966">
      <c r="AC4966">
        <f>IF($C4966="","",IF(COUNTIF('Códigos Santander (ref)'!$A$2:$A$79,$C4966)&gt;0,"SANTANDER",IF(COUNTIF('Códigos Itaú (ref)'!$A$2:$A$44,$C4966)&gt;0,"ITAU",IF(AND(TRIM(UPPER($I4966))="CONTRATUAL",ISNUMBER(SEARCH("INDIVIDUAL",SUBSTITUTE(UPPER($D4966)," ","")))),"PREMIUM FREE",""))))</f>
        <v/>
      </c>
    </row>
    <row r="4967">
      <c r="AC4967">
        <f>IF($C4967="","",IF(COUNTIF('Códigos Santander (ref)'!$A$2:$A$79,$C4967)&gt;0,"SANTANDER",IF(COUNTIF('Códigos Itaú (ref)'!$A$2:$A$44,$C4967)&gt;0,"ITAU",IF(AND(TRIM(UPPER($I4967))="CONTRATUAL",ISNUMBER(SEARCH("INDIVIDUAL",SUBSTITUTE(UPPER($D4967)," ","")))),"PREMIUM FREE",""))))</f>
        <v/>
      </c>
    </row>
    <row r="4968">
      <c r="AC4968">
        <f>IF($C4968="","",IF(COUNTIF('Códigos Santander (ref)'!$A$2:$A$79,$C4968)&gt;0,"SANTANDER",IF(COUNTIF('Códigos Itaú (ref)'!$A$2:$A$44,$C4968)&gt;0,"ITAU",IF(AND(TRIM(UPPER($I4968))="CONTRATUAL",ISNUMBER(SEARCH("INDIVIDUAL",SUBSTITUTE(UPPER($D4968)," ","")))),"PREMIUM FREE",""))))</f>
        <v/>
      </c>
    </row>
    <row r="4969">
      <c r="AC4969">
        <f>IF($C4969="","",IF(COUNTIF('Códigos Santander (ref)'!$A$2:$A$79,$C4969)&gt;0,"SANTANDER",IF(COUNTIF('Códigos Itaú (ref)'!$A$2:$A$44,$C4969)&gt;0,"ITAU",IF(AND(TRIM(UPPER($I4969))="CONTRATUAL",ISNUMBER(SEARCH("INDIVIDUAL",SUBSTITUTE(UPPER($D4969)," ","")))),"PREMIUM FREE",""))))</f>
        <v/>
      </c>
    </row>
    <row r="4970">
      <c r="AC4970">
        <f>IF($C4970="","",IF(COUNTIF('Códigos Santander (ref)'!$A$2:$A$79,$C4970)&gt;0,"SANTANDER",IF(COUNTIF('Códigos Itaú (ref)'!$A$2:$A$44,$C4970)&gt;0,"ITAU",IF(AND(TRIM(UPPER($I4970))="CONTRATUAL",ISNUMBER(SEARCH("INDIVIDUAL",SUBSTITUTE(UPPER($D4970)," ","")))),"PREMIUM FREE",""))))</f>
        <v/>
      </c>
    </row>
    <row r="4971">
      <c r="AC4971">
        <f>IF($C4971="","",IF(COUNTIF('Códigos Santander (ref)'!$A$2:$A$79,$C4971)&gt;0,"SANTANDER",IF(COUNTIF('Códigos Itaú (ref)'!$A$2:$A$44,$C4971)&gt;0,"ITAU",IF(AND(TRIM(UPPER($I4971))="CONTRATUAL",ISNUMBER(SEARCH("INDIVIDUAL",SUBSTITUTE(UPPER($D4971)," ","")))),"PREMIUM FREE",""))))</f>
        <v/>
      </c>
    </row>
    <row r="4972">
      <c r="AC4972">
        <f>IF($C4972="","",IF(COUNTIF('Códigos Santander (ref)'!$A$2:$A$79,$C4972)&gt;0,"SANTANDER",IF(COUNTIF('Códigos Itaú (ref)'!$A$2:$A$44,$C4972)&gt;0,"ITAU",IF(AND(TRIM(UPPER($I4972))="CONTRATUAL",ISNUMBER(SEARCH("INDIVIDUAL",SUBSTITUTE(UPPER($D4972)," ","")))),"PREMIUM FREE",""))))</f>
        <v/>
      </c>
    </row>
    <row r="4973">
      <c r="AC4973">
        <f>IF($C4973="","",IF(COUNTIF('Códigos Santander (ref)'!$A$2:$A$79,$C4973)&gt;0,"SANTANDER",IF(COUNTIF('Códigos Itaú (ref)'!$A$2:$A$44,$C4973)&gt;0,"ITAU",IF(AND(TRIM(UPPER($I4973))="CONTRATUAL",ISNUMBER(SEARCH("INDIVIDUAL",SUBSTITUTE(UPPER($D4973)," ","")))),"PREMIUM FREE",""))))</f>
        <v/>
      </c>
    </row>
    <row r="4974">
      <c r="AC4974">
        <f>IF($C4974="","",IF(COUNTIF('Códigos Santander (ref)'!$A$2:$A$79,$C4974)&gt;0,"SANTANDER",IF(COUNTIF('Códigos Itaú (ref)'!$A$2:$A$44,$C4974)&gt;0,"ITAU",IF(AND(TRIM(UPPER($I4974))="CONTRATUAL",ISNUMBER(SEARCH("INDIVIDUAL",SUBSTITUTE(UPPER($D4974)," ","")))),"PREMIUM FREE",""))))</f>
        <v/>
      </c>
    </row>
    <row r="4975">
      <c r="AC4975">
        <f>IF($C4975="","",IF(COUNTIF('Códigos Santander (ref)'!$A$2:$A$79,$C4975)&gt;0,"SANTANDER",IF(COUNTIF('Códigos Itaú (ref)'!$A$2:$A$44,$C4975)&gt;0,"ITAU",IF(AND(TRIM(UPPER($I4975))="CONTRATUAL",ISNUMBER(SEARCH("INDIVIDUAL",SUBSTITUTE(UPPER($D4975)," ","")))),"PREMIUM FREE",""))))</f>
        <v/>
      </c>
    </row>
    <row r="4976">
      <c r="AC4976">
        <f>IF($C4976="","",IF(COUNTIF('Códigos Santander (ref)'!$A$2:$A$79,$C4976)&gt;0,"SANTANDER",IF(COUNTIF('Códigos Itaú (ref)'!$A$2:$A$44,$C4976)&gt;0,"ITAU",IF(AND(TRIM(UPPER($I4976))="CONTRATUAL",ISNUMBER(SEARCH("INDIVIDUAL",SUBSTITUTE(UPPER($D4976)," ","")))),"PREMIUM FREE",""))))</f>
        <v/>
      </c>
    </row>
    <row r="4977">
      <c r="AC4977">
        <f>IF($C4977="","",IF(COUNTIF('Códigos Santander (ref)'!$A$2:$A$79,$C4977)&gt;0,"SANTANDER",IF(COUNTIF('Códigos Itaú (ref)'!$A$2:$A$44,$C4977)&gt;0,"ITAU",IF(AND(TRIM(UPPER($I4977))="CONTRATUAL",ISNUMBER(SEARCH("INDIVIDUAL",SUBSTITUTE(UPPER($D4977)," ","")))),"PREMIUM FREE",""))))</f>
        <v/>
      </c>
    </row>
    <row r="4978">
      <c r="AC4978">
        <f>IF($C4978="","",IF(COUNTIF('Códigos Santander (ref)'!$A$2:$A$79,$C4978)&gt;0,"SANTANDER",IF(COUNTIF('Códigos Itaú (ref)'!$A$2:$A$44,$C4978)&gt;0,"ITAU",IF(AND(TRIM(UPPER($I4978))="CONTRATUAL",ISNUMBER(SEARCH("INDIVIDUAL",SUBSTITUTE(UPPER($D4978)," ","")))),"PREMIUM FREE",""))))</f>
        <v/>
      </c>
    </row>
    <row r="4979">
      <c r="AC4979">
        <f>IF($C4979="","",IF(COUNTIF('Códigos Santander (ref)'!$A$2:$A$79,$C4979)&gt;0,"SANTANDER",IF(COUNTIF('Códigos Itaú (ref)'!$A$2:$A$44,$C4979)&gt;0,"ITAU",IF(AND(TRIM(UPPER($I4979))="CONTRATUAL",ISNUMBER(SEARCH("INDIVIDUAL",SUBSTITUTE(UPPER($D4979)," ","")))),"PREMIUM FREE",""))))</f>
        <v/>
      </c>
    </row>
    <row r="4980">
      <c r="AC4980">
        <f>IF($C4980="","",IF(COUNTIF('Códigos Santander (ref)'!$A$2:$A$79,$C4980)&gt;0,"SANTANDER",IF(COUNTIF('Códigos Itaú (ref)'!$A$2:$A$44,$C4980)&gt;0,"ITAU",IF(AND(TRIM(UPPER($I4980))="CONTRATUAL",ISNUMBER(SEARCH("INDIVIDUAL",SUBSTITUTE(UPPER($D4980)," ","")))),"PREMIUM FREE",""))))</f>
        <v/>
      </c>
    </row>
    <row r="4981">
      <c r="AC4981">
        <f>IF($C4981="","",IF(COUNTIF('Códigos Santander (ref)'!$A$2:$A$79,$C4981)&gt;0,"SANTANDER",IF(COUNTIF('Códigos Itaú (ref)'!$A$2:$A$44,$C4981)&gt;0,"ITAU",IF(AND(TRIM(UPPER($I4981))="CONTRATUAL",ISNUMBER(SEARCH("INDIVIDUAL",SUBSTITUTE(UPPER($D4981)," ","")))),"PREMIUM FREE",""))))</f>
        <v/>
      </c>
    </row>
    <row r="4982">
      <c r="AC4982">
        <f>IF($C4982="","",IF(COUNTIF('Códigos Santander (ref)'!$A$2:$A$79,$C4982)&gt;0,"SANTANDER",IF(COUNTIF('Códigos Itaú (ref)'!$A$2:$A$44,$C4982)&gt;0,"ITAU",IF(AND(TRIM(UPPER($I4982))="CONTRATUAL",ISNUMBER(SEARCH("INDIVIDUAL",SUBSTITUTE(UPPER($D4982)," ","")))),"PREMIUM FREE",""))))</f>
        <v/>
      </c>
    </row>
    <row r="4983">
      <c r="AC4983">
        <f>IF($C4983="","",IF(COUNTIF('Códigos Santander (ref)'!$A$2:$A$79,$C4983)&gt;0,"SANTANDER",IF(COUNTIF('Códigos Itaú (ref)'!$A$2:$A$44,$C4983)&gt;0,"ITAU",IF(AND(TRIM(UPPER($I4983))="CONTRATUAL",ISNUMBER(SEARCH("INDIVIDUAL",SUBSTITUTE(UPPER($D4983)," ","")))),"PREMIUM FREE",""))))</f>
        <v/>
      </c>
    </row>
    <row r="4984">
      <c r="AC4984">
        <f>IF($C4984="","",IF(COUNTIF('Códigos Santander (ref)'!$A$2:$A$79,$C4984)&gt;0,"SANTANDER",IF(COUNTIF('Códigos Itaú (ref)'!$A$2:$A$44,$C4984)&gt;0,"ITAU",IF(AND(TRIM(UPPER($I4984))="CONTRATUAL",ISNUMBER(SEARCH("INDIVIDUAL",SUBSTITUTE(UPPER($D4984)," ","")))),"PREMIUM FREE",""))))</f>
        <v/>
      </c>
    </row>
    <row r="4985">
      <c r="AC4985">
        <f>IF($C4985="","",IF(COUNTIF('Códigos Santander (ref)'!$A$2:$A$79,$C4985)&gt;0,"SANTANDER",IF(COUNTIF('Códigos Itaú (ref)'!$A$2:$A$44,$C4985)&gt;0,"ITAU",IF(AND(TRIM(UPPER($I4985))="CONTRATUAL",ISNUMBER(SEARCH("INDIVIDUAL",SUBSTITUTE(UPPER($D4985)," ","")))),"PREMIUM FREE",""))))</f>
        <v/>
      </c>
    </row>
    <row r="4986">
      <c r="AC4986">
        <f>IF($C4986="","",IF(COUNTIF('Códigos Santander (ref)'!$A$2:$A$79,$C4986)&gt;0,"SANTANDER",IF(COUNTIF('Códigos Itaú (ref)'!$A$2:$A$44,$C4986)&gt;0,"ITAU",IF(AND(TRIM(UPPER($I4986))="CONTRATUAL",ISNUMBER(SEARCH("INDIVIDUAL",SUBSTITUTE(UPPER($D4986)," ","")))),"PREMIUM FREE",""))))</f>
        <v/>
      </c>
    </row>
    <row r="4987">
      <c r="AC4987">
        <f>IF($C4987="","",IF(COUNTIF('Códigos Santander (ref)'!$A$2:$A$79,$C4987)&gt;0,"SANTANDER",IF(COUNTIF('Códigos Itaú (ref)'!$A$2:$A$44,$C4987)&gt;0,"ITAU",IF(AND(TRIM(UPPER($I4987))="CONTRATUAL",ISNUMBER(SEARCH("INDIVIDUAL",SUBSTITUTE(UPPER($D4987)," ","")))),"PREMIUM FREE",""))))</f>
        <v/>
      </c>
    </row>
    <row r="4988">
      <c r="AC4988">
        <f>IF($C4988="","",IF(COUNTIF('Códigos Santander (ref)'!$A$2:$A$79,$C4988)&gt;0,"SANTANDER",IF(COUNTIF('Códigos Itaú (ref)'!$A$2:$A$44,$C4988)&gt;0,"ITAU",IF(AND(TRIM(UPPER($I4988))="CONTRATUAL",ISNUMBER(SEARCH("INDIVIDUAL",SUBSTITUTE(UPPER($D4988)," ","")))),"PREMIUM FREE",""))))</f>
        <v/>
      </c>
    </row>
    <row r="4989">
      <c r="AC4989">
        <f>IF($C4989="","",IF(COUNTIF('Códigos Santander (ref)'!$A$2:$A$79,$C4989)&gt;0,"SANTANDER",IF(COUNTIF('Códigos Itaú (ref)'!$A$2:$A$44,$C4989)&gt;0,"ITAU",IF(AND(TRIM(UPPER($I4989))="CONTRATUAL",ISNUMBER(SEARCH("INDIVIDUAL",SUBSTITUTE(UPPER($D4989)," ","")))),"PREMIUM FREE",""))))</f>
        <v/>
      </c>
    </row>
    <row r="4990">
      <c r="AC4990">
        <f>IF($C4990="","",IF(COUNTIF('Códigos Santander (ref)'!$A$2:$A$79,$C4990)&gt;0,"SANTANDER",IF(COUNTIF('Códigos Itaú (ref)'!$A$2:$A$44,$C4990)&gt;0,"ITAU",IF(AND(TRIM(UPPER($I4990))="CONTRATUAL",ISNUMBER(SEARCH("INDIVIDUAL",SUBSTITUTE(UPPER($D4990)," ","")))),"PREMIUM FREE",""))))</f>
        <v/>
      </c>
    </row>
    <row r="4991">
      <c r="AC4991">
        <f>IF($C4991="","",IF(COUNTIF('Códigos Santander (ref)'!$A$2:$A$79,$C4991)&gt;0,"SANTANDER",IF(COUNTIF('Códigos Itaú (ref)'!$A$2:$A$44,$C4991)&gt;0,"ITAU",IF(AND(TRIM(UPPER($I4991))="CONTRATUAL",ISNUMBER(SEARCH("INDIVIDUAL",SUBSTITUTE(UPPER($D4991)," ","")))),"PREMIUM FREE",""))))</f>
        <v/>
      </c>
    </row>
    <row r="4992">
      <c r="AC4992">
        <f>IF($C4992="","",IF(COUNTIF('Códigos Santander (ref)'!$A$2:$A$79,$C4992)&gt;0,"SANTANDER",IF(COUNTIF('Códigos Itaú (ref)'!$A$2:$A$44,$C4992)&gt;0,"ITAU",IF(AND(TRIM(UPPER($I4992))="CONTRATUAL",ISNUMBER(SEARCH("INDIVIDUAL",SUBSTITUTE(UPPER($D4992)," ","")))),"PREMIUM FREE",""))))</f>
        <v/>
      </c>
    </row>
    <row r="4993">
      <c r="AC4993">
        <f>IF($C4993="","",IF(COUNTIF('Códigos Santander (ref)'!$A$2:$A$79,$C4993)&gt;0,"SANTANDER",IF(COUNTIF('Códigos Itaú (ref)'!$A$2:$A$44,$C4993)&gt;0,"ITAU",IF(AND(TRIM(UPPER($I4993))="CONTRATUAL",ISNUMBER(SEARCH("INDIVIDUAL",SUBSTITUTE(UPPER($D4993)," ","")))),"PREMIUM FREE",""))))</f>
        <v/>
      </c>
    </row>
    <row r="4994">
      <c r="AC4994">
        <f>IF($C4994="","",IF(COUNTIF('Códigos Santander (ref)'!$A$2:$A$79,$C4994)&gt;0,"SANTANDER",IF(COUNTIF('Códigos Itaú (ref)'!$A$2:$A$44,$C4994)&gt;0,"ITAU",IF(AND(TRIM(UPPER($I4994))="CONTRATUAL",ISNUMBER(SEARCH("INDIVIDUAL",SUBSTITUTE(UPPER($D4994)," ","")))),"PREMIUM FREE",""))))</f>
        <v/>
      </c>
    </row>
    <row r="4995">
      <c r="AC4995">
        <f>IF($C4995="","",IF(COUNTIF('Códigos Santander (ref)'!$A$2:$A$79,$C4995)&gt;0,"SANTANDER",IF(COUNTIF('Códigos Itaú (ref)'!$A$2:$A$44,$C4995)&gt;0,"ITAU",IF(AND(TRIM(UPPER($I4995))="CONTRATUAL",ISNUMBER(SEARCH("INDIVIDUAL",SUBSTITUTE(UPPER($D4995)," ","")))),"PREMIUM FREE",""))))</f>
        <v/>
      </c>
    </row>
    <row r="4996">
      <c r="AC4996">
        <f>IF($C4996="","",IF(COUNTIF('Códigos Santander (ref)'!$A$2:$A$79,$C4996)&gt;0,"SANTANDER",IF(COUNTIF('Códigos Itaú (ref)'!$A$2:$A$44,$C4996)&gt;0,"ITAU",IF(AND(TRIM(UPPER($I4996))="CONTRATUAL",ISNUMBER(SEARCH("INDIVIDUAL",SUBSTITUTE(UPPER($D4996)," ","")))),"PREMIUM FREE",""))))</f>
        <v/>
      </c>
    </row>
    <row r="4997">
      <c r="AC4997">
        <f>IF($C4997="","",IF(COUNTIF('Códigos Santander (ref)'!$A$2:$A$79,$C4997)&gt;0,"SANTANDER",IF(COUNTIF('Códigos Itaú (ref)'!$A$2:$A$44,$C4997)&gt;0,"ITAU",IF(AND(TRIM(UPPER($I4997))="CONTRATUAL",ISNUMBER(SEARCH("INDIVIDUAL",SUBSTITUTE(UPPER($D4997)," ","")))),"PREMIUM FREE",""))))</f>
        <v/>
      </c>
    </row>
    <row r="4998">
      <c r="AC4998">
        <f>IF($C4998="","",IF(COUNTIF('Códigos Santander (ref)'!$A$2:$A$79,$C4998)&gt;0,"SANTANDER",IF(COUNTIF('Códigos Itaú (ref)'!$A$2:$A$44,$C4998)&gt;0,"ITAU",IF(AND(TRIM(UPPER($I4998))="CONTRATUAL",ISNUMBER(SEARCH("INDIVIDUAL",SUBSTITUTE(UPPER($D4998)," ","")))),"PREMIUM FREE",""))))</f>
        <v/>
      </c>
    </row>
    <row r="4999">
      <c r="AC4999">
        <f>IF($C4999="","",IF(COUNTIF('Códigos Santander (ref)'!$A$2:$A$79,$C4999)&gt;0,"SANTANDER",IF(COUNTIF('Códigos Itaú (ref)'!$A$2:$A$44,$C4999)&gt;0,"ITAU",IF(AND(TRIM(UPPER($I4999))="CONTRATUAL",ISNUMBER(SEARCH("INDIVIDUAL",SUBSTITUTE(UPPER($D4999)," ","")))),"PREMIUM FREE",""))))</f>
        <v/>
      </c>
    </row>
    <row r="5000">
      <c r="AC5000">
        <f>IF($C5000="","",IF(COUNTIF('Códigos Santander (ref)'!$A$2:$A$79,$C5000)&gt;0,"SANTANDER",IF(COUNTIF('Códigos Itaú (ref)'!$A$2:$A$44,$C5000)&gt;0,"ITAU",IF(AND(TRIM(UPPER($I5000))="CONTRATUAL",ISNUMBER(SEARCH("INDIVIDUAL",SUBSTITUTE(UPPER($D5000)," ","")))),"PREMIUM FREE",""))))</f>
        <v/>
      </c>
    </row>
  </sheetData>
  <dataValidations count="6">
    <dataValidation sqref="B1:B11 B34 B194:B195" showDropDown="0" showInputMessage="1" showErrorMessage="1" allowBlank="1">
      <formula1>0</formula1>
      <formula2>0</formula2>
    </dataValidation>
    <dataValidation sqref="A1:A37 A40:A196 A197:A1196" showDropDown="0" showInputMessage="1" showErrorMessage="1" allowBlank="1" type="list">
      <formula1>"TELA,LECOM,EMAIL,SAC,NIP,RA,OUVIDORIA"</formula1>
      <formula2>0</formula2>
    </dataValidation>
    <dataValidation sqref="N1 N8:N60 N69 N71 N76 N95 N103:N193 N196 N197:N1196" showDropDown="0" showInputMessage="1" showErrorMessage="1" allowBlank="1" type="list">
      <formula1>"CIBELY,SERGIANA,MARINA,VITORIA"</formula1>
      <formula2>0</formula2>
    </dataValidation>
    <dataValidation sqref="T1:T196 T197:T1196" showDropDown="0" showInputMessage="1" showErrorMessage="1" allowBlank="1" type="list">
      <formula1>"5 DIAS ÚTEIS,7 DIAS CORRIDOS,8 DIAS ÚTEIS,30 DIAS CORRIDOS"</formula1>
      <formula2>0</formula2>
    </dataValidation>
    <dataValidation sqref="I1 I197:I1196" showDropDown="0" showInputMessage="1" showErrorMessage="1" allowBlank="1" type="list">
      <formula1>"CONTRATUAL,INSUFICIÊNCIA DE REDE,COBRANÇA INDEVIDA,DESLOCAMENTO,PÓS PAGAMENTO"</formula1>
      <formula2>0</formula2>
    </dataValidation>
    <dataValidation sqref="I2:I196" showDropDown="0" showInputMessage="1" showErrorMessage="1" allowBlank="1" type="list">
      <formula1>"CONTRATUAL,INSUFICIÊNCIA DE REDE,COBRANÇA INDEVIDA,DESLOCAMENTO,PÓS PAGAMENTO,ERRO DE SISTEMA/INFORMAÇÃO,NEG. ATEND. REDE"</formula1>
    </dataValidation>
  </dataValidations>
  <pageMargins left="0.7" right="0.7" top="0.75" bottom="0.75" header="0.3" footer="0.3"/>
  <pageSetup orientation="portrait" paperSize="9" horizontalDpi="300" verticalDpi="300"/>
  <headerFooter>
    <oddHeader>&amp;C&amp;"Aptos,Regular"&amp;1 &amp;Kff0000 PÚBLICO#_x000d_</oddHeader>
    <oddFooter>&amp;C&amp;"Aptos,Regular"&amp;10 &amp;Kff0000_x000d_# PÚBLICO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M5000"/>
  <sheetViews>
    <sheetView topLeftCell="A205" zoomScaleNormal="100" workbookViewId="0">
      <selection activeCell="A145" sqref="A145"/>
    </sheetView>
  </sheetViews>
  <sheetFormatPr baseColWidth="8" defaultColWidth="8.7109375" defaultRowHeight="15"/>
  <cols>
    <col width="9.140625" customWidth="1" style="10" min="1" max="1"/>
    <col width="16.85546875" customWidth="1" style="10" min="2" max="2"/>
    <col width="19.85546875" customWidth="1" style="10" min="3" max="3"/>
    <col width="47.85546875" customWidth="1" style="10" min="4" max="4"/>
    <col width="20" customWidth="1" style="10" min="5" max="5"/>
    <col width="23.5703125" customWidth="1" style="10" min="6" max="6"/>
    <col width="21.42578125" customWidth="1" min="7" max="7"/>
    <col width="16.42578125" customWidth="1" min="8" max="8"/>
    <col width="32.140625" customWidth="1" min="9" max="9"/>
    <col width="24.28515625" customWidth="1" min="10" max="10"/>
    <col width="58.42578125" customWidth="1" min="11" max="11"/>
    <col width="28" customWidth="1" min="12" max="12"/>
    <col width="16.5703125" customWidth="1" min="13" max="13"/>
    <col width="17.28515625" customWidth="1" min="14" max="14"/>
    <col width="20" customWidth="1" min="15" max="15"/>
    <col width="28.85546875" customWidth="1" min="16" max="16"/>
    <col width="28.140625" customWidth="1" min="17" max="17"/>
    <col width="28.85546875" customWidth="1" min="18" max="18"/>
    <col width="18.85546875" customWidth="1" min="19" max="19"/>
    <col width="23.5703125" customWidth="1" min="20" max="20"/>
    <col width="18.42578125" customWidth="1" min="21" max="21"/>
    <col width="21.7109375" customWidth="1" min="22" max="22"/>
    <col width="27.5703125" customWidth="1" min="23" max="23"/>
    <col width="29.7109375" customWidth="1" min="24" max="25"/>
    <col width="115.7109375" customWidth="1" min="26" max="26"/>
    <col width="22" customWidth="1" min="29" max="29"/>
  </cols>
  <sheetData>
    <row r="1" ht="15" customHeight="1">
      <c r="A1" s="146" t="inlineStr">
        <is>
          <t>CANAL</t>
        </is>
      </c>
      <c r="B1" s="146" t="inlineStr">
        <is>
          <t xml:space="preserve">N° SOLICITAÇÃO </t>
        </is>
      </c>
      <c r="C1" s="197" t="inlineStr">
        <is>
          <t>CÓD. EMPRESA</t>
        </is>
      </c>
      <c r="D1" s="146" t="inlineStr">
        <is>
          <t>EMPRESA</t>
        </is>
      </c>
      <c r="E1" s="146" t="inlineStr">
        <is>
          <t>CPF TITULAR</t>
        </is>
      </c>
      <c r="F1" s="146" t="inlineStr">
        <is>
          <t>COD. DO BENEFICIÁRIO</t>
        </is>
      </c>
      <c r="G1" s="198" t="inlineStr">
        <is>
          <t>VALOR SOLICITADO</t>
        </is>
      </c>
      <c r="H1" s="198" t="inlineStr">
        <is>
          <t>VALOR PAGO</t>
        </is>
      </c>
      <c r="I1" s="146" t="inlineStr">
        <is>
          <t>MOTIVO</t>
        </is>
      </c>
      <c r="J1" s="146" t="inlineStr">
        <is>
          <t xml:space="preserve">CPF/CNPJ DENTISTA </t>
        </is>
      </c>
      <c r="K1" s="146" t="inlineStr">
        <is>
          <t>NOME PRESTADOR DE SERVIÇO</t>
        </is>
      </c>
      <c r="L1" s="146" t="inlineStr">
        <is>
          <t>CIDADE PRESTADOR</t>
        </is>
      </c>
      <c r="M1" s="146" t="inlineStr">
        <is>
          <t>UF PRESTADOR</t>
        </is>
      </c>
      <c r="N1" s="146" t="inlineStr">
        <is>
          <t>AUDITOR</t>
        </is>
      </c>
      <c r="O1" s="146" t="inlineStr">
        <is>
          <t>ASTREIN</t>
        </is>
      </c>
      <c r="P1" s="147" t="inlineStr">
        <is>
          <t>DT SOLICITAÇÃO ASTREIN</t>
        </is>
      </c>
      <c r="Q1" s="147" t="inlineStr">
        <is>
          <t>DT LIBERAÇÃO ASTREIN</t>
        </is>
      </c>
      <c r="R1" s="146" t="inlineStr">
        <is>
          <t>STATUS DA SOLICITAÇÃO</t>
        </is>
      </c>
      <c r="S1" s="146" t="inlineStr">
        <is>
          <t>PROCESSO</t>
        </is>
      </c>
      <c r="T1" s="146" t="inlineStr">
        <is>
          <t>PRAZO CONTRATUAL</t>
        </is>
      </c>
      <c r="U1" s="147" t="inlineStr">
        <is>
          <t>DT AUDITORIA</t>
        </is>
      </c>
      <c r="V1" s="147" t="inlineStr">
        <is>
          <t>DT APROVAÇÃO</t>
        </is>
      </c>
      <c r="W1" s="147" t="inlineStr">
        <is>
          <t>DT PRAZO CONTRATUAL</t>
        </is>
      </c>
      <c r="X1" s="147" t="inlineStr">
        <is>
          <t>DATA DE PAGAMENTO SAP</t>
        </is>
      </c>
      <c r="Y1" s="147" t="inlineStr">
        <is>
          <t>PRAZO ATENDIDO</t>
        </is>
      </c>
      <c r="Z1" s="146" t="inlineStr">
        <is>
          <t>OBS</t>
        </is>
      </c>
      <c r="AA1" s="150" t="n"/>
      <c r="AB1" s="150" t="n"/>
      <c r="AC1" s="495" t="inlineStr">
        <is>
          <t>SEGMENTO (auxiliar automático)</t>
        </is>
      </c>
      <c r="AD1" s="150" t="n"/>
      <c r="AE1" s="150" t="n"/>
      <c r="AF1" s="150" t="n"/>
      <c r="AG1" s="150" t="n"/>
      <c r="AH1" s="150" t="n"/>
      <c r="AI1" s="150" t="n"/>
      <c r="AJ1" s="150" t="n"/>
      <c r="AK1" s="150" t="n"/>
      <c r="AL1" s="150" t="n"/>
      <c r="AM1" s="150" t="n"/>
      <c r="AN1" s="150" t="n"/>
      <c r="AO1" s="150" t="n"/>
      <c r="AP1" s="150" t="n"/>
      <c r="AQ1" s="150" t="n"/>
      <c r="AR1" s="150" t="n"/>
      <c r="AS1" s="150" t="n"/>
      <c r="AT1" s="150" t="n"/>
      <c r="AU1" s="150" t="n"/>
      <c r="AV1" s="150" t="n"/>
      <c r="AW1" s="150" t="n"/>
      <c r="AX1" s="150" t="n"/>
      <c r="AY1" s="150" t="n"/>
      <c r="AZ1" s="150" t="n"/>
      <c r="BA1" s="150" t="n"/>
      <c r="BB1" s="150" t="n"/>
      <c r="BC1" s="150" t="n"/>
      <c r="BD1" s="150" t="n"/>
      <c r="BE1" s="150" t="n"/>
      <c r="BF1" s="150" t="n"/>
      <c r="BG1" s="150" t="n"/>
      <c r="BH1" s="150" t="n"/>
      <c r="BI1" s="150" t="n"/>
      <c r="BJ1" s="150" t="n"/>
      <c r="BK1" s="150" t="n"/>
      <c r="BL1" s="150" t="n"/>
      <c r="BM1" s="150" t="n"/>
      <c r="BN1" s="150" t="n"/>
      <c r="BO1" s="150" t="n"/>
      <c r="BP1" s="150" t="n"/>
      <c r="BQ1" s="150" t="n"/>
      <c r="BR1" s="150" t="n"/>
      <c r="BS1" s="150" t="n"/>
      <c r="BT1" s="150" t="n"/>
      <c r="BU1" s="150" t="n"/>
      <c r="BV1" s="150" t="n"/>
      <c r="BW1" s="150" t="n"/>
      <c r="BX1" s="150" t="n"/>
      <c r="BY1" s="150" t="n"/>
      <c r="BZ1" s="150" t="n"/>
      <c r="CA1" s="150" t="n"/>
      <c r="CB1" s="150" t="n"/>
      <c r="CC1" s="150" t="n"/>
      <c r="CD1" s="150" t="n"/>
      <c r="CE1" s="150" t="n"/>
      <c r="CF1" s="150" t="n"/>
      <c r="CG1" s="150" t="n"/>
      <c r="CH1" s="150" t="n"/>
      <c r="CI1" s="150" t="n"/>
      <c r="CJ1" s="150" t="n"/>
      <c r="CK1" s="150" t="n"/>
      <c r="CL1" s="150" t="n"/>
      <c r="CM1" s="150" t="n"/>
    </row>
    <row r="2" ht="15" customFormat="1" customHeight="1" s="45">
      <c r="A2" s="105" t="inlineStr">
        <is>
          <t>TELA</t>
        </is>
      </c>
      <c r="B2" s="105" t="n">
        <v>54558</v>
      </c>
      <c r="C2" s="105" t="inlineStr">
        <is>
          <t>1RUB1</t>
        </is>
      </c>
      <c r="D2" s="105" t="inlineStr">
        <is>
          <t>F1RST TECNOLOGIA E INOVACAO LTDA</t>
        </is>
      </c>
      <c r="E2" s="105" t="n">
        <v>29485286821</v>
      </c>
      <c r="F2" s="105" t="inlineStr">
        <is>
          <t>1RUB1006305008</t>
        </is>
      </c>
      <c r="G2" s="153" t="n">
        <v>370</v>
      </c>
      <c r="H2" s="153" t="n">
        <v>243.88</v>
      </c>
      <c r="I2" s="105" t="inlineStr">
        <is>
          <t>CONTRATUAL</t>
        </is>
      </c>
      <c r="J2" s="124" t="n">
        <v>24870458000160</v>
      </c>
      <c r="K2" s="105" t="inlineStr">
        <is>
          <t>EDWAL LOBOSCHI</t>
        </is>
      </c>
      <c r="L2" s="105" t="inlineStr">
        <is>
          <t>SÃO PAULO</t>
        </is>
      </c>
      <c r="M2" s="105" t="inlineStr">
        <is>
          <t>SP</t>
        </is>
      </c>
      <c r="N2" s="105" t="inlineStr">
        <is>
          <t>SERGIANA</t>
        </is>
      </c>
      <c r="O2" s="105" t="inlineStr">
        <is>
          <t>JA POSSUI</t>
        </is>
      </c>
      <c r="P2" s="60" t="n"/>
      <c r="Q2" s="60" t="n"/>
      <c r="R2" s="162" t="inlineStr">
        <is>
          <t>AUTORIZADO PAGAMENTO</t>
        </is>
      </c>
      <c r="S2" s="105" t="n">
        <v>8202632246</v>
      </c>
      <c r="T2" s="105" t="inlineStr">
        <is>
          <t>5 DIAS ÚTEIS</t>
        </is>
      </c>
      <c r="U2" s="60" t="n">
        <v>46113</v>
      </c>
      <c r="V2" s="60" t="n">
        <v>46114</v>
      </c>
      <c r="W2" s="60" t="n">
        <v>46122</v>
      </c>
      <c r="X2" s="60" t="n">
        <v>46122</v>
      </c>
      <c r="Y2" s="60">
        <f>IF(AND(X11&lt;&gt;"",W11&lt;&gt;""),IF(X11&lt;=W11,"SIM","NÃO"),"")</f>
        <v/>
      </c>
      <c r="Z2" s="105" t="n"/>
      <c r="AC2">
        <f>IF($C2="","",IF(COUNTIF('Códigos Santander (ref)'!$A$2:$A$79,$C2)&gt;0,"SANTANDER",IF(COUNTIF('Códigos Itaú (ref)'!$A$2:$A$44,$C2)&gt;0,"ITAU",IF(AND(TRIM(UPPER($I2))="CONTRATUAL",ISNUMBER(SEARCH("INDIVIDUAL",SUBSTITUTE(UPPER($D2)," ","")))),"PREMIUM FREE",""))))</f>
        <v/>
      </c>
    </row>
    <row r="3" ht="15" customFormat="1" customHeight="1" s="45">
      <c r="A3" s="105" t="inlineStr">
        <is>
          <t>TELA</t>
        </is>
      </c>
      <c r="B3" s="105" t="n">
        <v>54494</v>
      </c>
      <c r="C3" s="105" t="n">
        <v>50700</v>
      </c>
      <c r="D3" s="105" t="inlineStr">
        <is>
          <t>INDIVIDUAL MAISODONTO</t>
        </is>
      </c>
      <c r="E3" s="105" t="n">
        <v>29128805801</v>
      </c>
      <c r="F3" s="124" t="n">
        <v>50700415173022</v>
      </c>
      <c r="G3" s="153" t="n">
        <v>380</v>
      </c>
      <c r="H3" s="153" t="n">
        <v>32.4</v>
      </c>
      <c r="I3" s="105" t="inlineStr">
        <is>
          <t>CONTRATUAL</t>
        </is>
      </c>
      <c r="J3" s="124" t="n">
        <v>5565506000161</v>
      </c>
      <c r="K3" s="105" t="inlineStr">
        <is>
          <t>ROSA E YANG ODONTOLOGOS ASSOCIADOS</t>
        </is>
      </c>
      <c r="L3" s="105" t="inlineStr">
        <is>
          <t>RIBEIRÃO PRETO</t>
        </is>
      </c>
      <c r="M3" s="105" t="inlineStr">
        <is>
          <t>SP</t>
        </is>
      </c>
      <c r="N3" s="105" t="inlineStr">
        <is>
          <t>SERGIANA</t>
        </is>
      </c>
      <c r="O3" s="105" t="n">
        <v>542531</v>
      </c>
      <c r="P3" s="60" t="n">
        <v>46113</v>
      </c>
      <c r="Q3" s="60" t="n">
        <v>46119</v>
      </c>
      <c r="R3" s="162" t="inlineStr">
        <is>
          <t>AUTORIZADO PAGAMENTO</t>
        </is>
      </c>
      <c r="S3" s="105" t="n">
        <v>8202632436</v>
      </c>
      <c r="T3" s="105" t="inlineStr">
        <is>
          <t>30 DIAS CORRIDOS</t>
        </is>
      </c>
      <c r="U3" s="60" t="n">
        <v>46113</v>
      </c>
      <c r="V3" s="60" t="n">
        <v>46119</v>
      </c>
      <c r="W3" s="60" t="n">
        <v>46149</v>
      </c>
      <c r="X3" s="60" t="n">
        <v>46127</v>
      </c>
      <c r="Y3" s="60" t="inlineStr">
        <is>
          <t>SIM</t>
        </is>
      </c>
      <c r="Z3" s="105" t="n"/>
      <c r="AC3">
        <f>IF($C3="","",IF(COUNTIF('Códigos Santander (ref)'!$A$2:$A$79,$C3)&gt;0,"SANTANDER",IF(COUNTIF('Códigos Itaú (ref)'!$A$2:$A$44,$C3)&gt;0,"ITAU",IF(AND(TRIM(UPPER($I3))="CONTRATUAL",ISNUMBER(SEARCH("INDIVIDUAL",SUBSTITUTE(UPPER($D3)," ","")))),"PREMIUM FREE",""))))</f>
        <v/>
      </c>
    </row>
    <row r="4" ht="15" customFormat="1" customHeight="1" s="45">
      <c r="A4" s="105" t="inlineStr">
        <is>
          <t>TELA</t>
        </is>
      </c>
      <c r="B4" s="105" t="n">
        <v>54126</v>
      </c>
      <c r="C4" s="105" t="inlineStr">
        <is>
          <t>1RSLN</t>
        </is>
      </c>
      <c r="D4" s="105" t="inlineStr">
        <is>
          <t>ITAU UNIBANCO SA</t>
        </is>
      </c>
      <c r="E4" s="105" t="n">
        <v>42578601895</v>
      </c>
      <c r="F4" s="105" t="inlineStr">
        <is>
          <t>1RSLN006859003</t>
        </is>
      </c>
      <c r="G4" s="153" t="n">
        <v>150</v>
      </c>
      <c r="H4" s="153" t="n">
        <v>150</v>
      </c>
      <c r="I4" s="105" t="inlineStr">
        <is>
          <t>CONTRATUAL</t>
        </is>
      </c>
      <c r="J4" s="124" t="n">
        <v>45545844880</v>
      </c>
      <c r="K4" s="105" t="inlineStr">
        <is>
          <t>MARCELA PIAIA DI GIORGIO</t>
        </is>
      </c>
      <c r="L4" s="105" t="inlineStr">
        <is>
          <t>SANTO ANDRÉ</t>
        </is>
      </c>
      <c r="M4" s="105" t="inlineStr">
        <is>
          <t>SP</t>
        </is>
      </c>
      <c r="N4" s="105" t="inlineStr">
        <is>
          <t>SERGIANA</t>
        </is>
      </c>
      <c r="O4" s="105" t="n">
        <v>542500</v>
      </c>
      <c r="P4" s="60" t="n">
        <v>46113</v>
      </c>
      <c r="Q4" s="60" t="n">
        <v>46121</v>
      </c>
      <c r="R4" s="162" t="inlineStr">
        <is>
          <t>AUTORIZADO PAGAMENTO</t>
        </is>
      </c>
      <c r="S4" s="105" t="n">
        <v>8202632679</v>
      </c>
      <c r="T4" s="105" t="inlineStr">
        <is>
          <t>5 DIAS ÚTEIS</t>
        </is>
      </c>
      <c r="U4" s="60" t="n">
        <v>46113</v>
      </c>
      <c r="V4" s="60" t="n">
        <v>46121</v>
      </c>
      <c r="W4" s="60" t="n">
        <v>46128</v>
      </c>
      <c r="X4" s="60" t="n">
        <v>46126</v>
      </c>
      <c r="Y4" s="60">
        <f>IF(AND(X13&lt;&gt;"",W13&lt;&gt;""),IF(X13&lt;=W13,"SIM","NÃO"),"")</f>
        <v/>
      </c>
      <c r="Z4" s="105" t="n"/>
      <c r="AC4">
        <f>IF($C4="","",IF(COUNTIF('Códigos Santander (ref)'!$A$2:$A$79,$C4)&gt;0,"SANTANDER",IF(COUNTIF('Códigos Itaú (ref)'!$A$2:$A$44,$C4)&gt;0,"ITAU",IF(AND(TRIM(UPPER($I4))="CONTRATUAL",ISNUMBER(SEARCH("INDIVIDUAL",SUBSTITUTE(UPPER($D4)," ","")))),"PREMIUM FREE",""))))</f>
        <v/>
      </c>
    </row>
    <row r="5" ht="15" customFormat="1" customHeight="1" s="45">
      <c r="A5" s="105" t="inlineStr">
        <is>
          <t>TELA</t>
        </is>
      </c>
      <c r="B5" s="105" t="n">
        <v>54543</v>
      </c>
      <c r="C5" s="105" t="inlineStr">
        <is>
          <t>1RSLN</t>
        </is>
      </c>
      <c r="D5" s="105" t="inlineStr">
        <is>
          <t>ITAU UNIBANCO SA</t>
        </is>
      </c>
      <c r="E5" s="105" t="n">
        <v>42578601895</v>
      </c>
      <c r="F5" s="105" t="inlineStr">
        <is>
          <t>1RSLN006859003</t>
        </is>
      </c>
      <c r="G5" s="153" t="n">
        <v>150</v>
      </c>
      <c r="H5" s="153" t="n">
        <v>150</v>
      </c>
      <c r="I5" s="105" t="inlineStr">
        <is>
          <t>CONTRATUAL</t>
        </is>
      </c>
      <c r="J5" s="124" t="n">
        <v>45545844880</v>
      </c>
      <c r="K5" s="105" t="inlineStr">
        <is>
          <t>MARCELA PIAIA DI GIORGIO</t>
        </is>
      </c>
      <c r="L5" s="105" t="inlineStr">
        <is>
          <t>SANTO ANDRÉ</t>
        </is>
      </c>
      <c r="M5" s="105" t="inlineStr">
        <is>
          <t>SP</t>
        </is>
      </c>
      <c r="N5" s="105" t="inlineStr">
        <is>
          <t>SERGIANA</t>
        </is>
      </c>
      <c r="O5" s="105" t="n">
        <v>542500</v>
      </c>
      <c r="P5" s="60" t="n">
        <v>46113</v>
      </c>
      <c r="Q5" s="60" t="n">
        <v>46121</v>
      </c>
      <c r="R5" s="162" t="inlineStr">
        <is>
          <t>AUTORIZADO PAGAMENTO</t>
        </is>
      </c>
      <c r="S5" s="105" t="n">
        <v>8202632680</v>
      </c>
      <c r="T5" s="105" t="inlineStr">
        <is>
          <t>5 DIAS ÚTEIS</t>
        </is>
      </c>
      <c r="U5" s="60" t="n">
        <v>46113</v>
      </c>
      <c r="V5" s="60" t="n">
        <v>46121</v>
      </c>
      <c r="W5" s="60" t="n">
        <v>46128</v>
      </c>
      <c r="X5" s="60" t="n">
        <v>46126</v>
      </c>
      <c r="Y5" s="60">
        <f>IF(AND(X14&lt;&gt;"",W14&lt;&gt;""),IF(X14&lt;=W14,"SIM","NÃO"),"")</f>
        <v/>
      </c>
      <c r="Z5" s="105" t="n"/>
      <c r="AC5">
        <f>IF($C5="","",IF(COUNTIF('Códigos Santander (ref)'!$A$2:$A$79,$C5)&gt;0,"SANTANDER",IF(COUNTIF('Códigos Itaú (ref)'!$A$2:$A$44,$C5)&gt;0,"ITAU",IF(AND(TRIM(UPPER($I5))="CONTRATUAL",ISNUMBER(SEARCH("INDIVIDUAL",SUBSTITUTE(UPPER($D5)," ","")))),"PREMIUM FREE",""))))</f>
        <v/>
      </c>
    </row>
    <row r="6" ht="15" customFormat="1" customHeight="1" s="45">
      <c r="A6" s="105" t="inlineStr">
        <is>
          <t>TELA</t>
        </is>
      </c>
      <c r="B6" s="105" t="n">
        <v>54542</v>
      </c>
      <c r="C6" s="105" t="inlineStr">
        <is>
          <t>1RUH3</t>
        </is>
      </c>
      <c r="D6" s="105" t="inlineStr">
        <is>
          <t>BANCO SANTANDER BRASIL SA</t>
        </is>
      </c>
      <c r="E6" s="105" t="n">
        <v>18968051836</v>
      </c>
      <c r="F6" s="105" t="inlineStr">
        <is>
          <t>1RUH3028125002</t>
        </is>
      </c>
      <c r="G6" s="153" t="n">
        <v>660</v>
      </c>
      <c r="H6" s="153" t="n">
        <v>636.5599999999999</v>
      </c>
      <c r="I6" s="105" t="inlineStr">
        <is>
          <t>CONTRATUAL</t>
        </is>
      </c>
      <c r="J6" s="124" t="n">
        <v>15739539897</v>
      </c>
      <c r="K6" s="105" t="inlineStr">
        <is>
          <t>MARCIA REGINA DE OLIVEIRA FARINA</t>
        </is>
      </c>
      <c r="L6" s="105" t="inlineStr">
        <is>
          <t>SÃO PAULO</t>
        </is>
      </c>
      <c r="M6" s="105" t="inlineStr">
        <is>
          <t>SP</t>
        </is>
      </c>
      <c r="N6" s="105" t="inlineStr">
        <is>
          <t>SERGIANA</t>
        </is>
      </c>
      <c r="O6" s="105" t="inlineStr">
        <is>
          <t>JA POSSUI</t>
        </is>
      </c>
      <c r="P6" s="60" t="n"/>
      <c r="Q6" s="60" t="n"/>
      <c r="R6" s="162" t="inlineStr">
        <is>
          <t>AUTORIZADO PAGAMENTO</t>
        </is>
      </c>
      <c r="S6" s="105" t="n">
        <v>8202632247</v>
      </c>
      <c r="T6" s="105" t="inlineStr">
        <is>
          <t>5 DIAS ÚTEIS</t>
        </is>
      </c>
      <c r="U6" s="60" t="n">
        <v>46113</v>
      </c>
      <c r="V6" s="60" t="n">
        <v>46114</v>
      </c>
      <c r="W6" s="199" t="n">
        <v>46122</v>
      </c>
      <c r="X6" s="60" t="n">
        <v>46122</v>
      </c>
      <c r="Y6" s="60">
        <f>IF(AND(X15&lt;&gt;"",W15&lt;&gt;""),IF(X15&lt;=W15,"SIM","NÃO"),"")</f>
        <v/>
      </c>
      <c r="Z6" s="105" t="n"/>
      <c r="AC6">
        <f>IF($C6="","",IF(COUNTIF('Códigos Santander (ref)'!$A$2:$A$79,$C6)&gt;0,"SANTANDER",IF(COUNTIF('Códigos Itaú (ref)'!$A$2:$A$44,$C6)&gt;0,"ITAU",IF(AND(TRIM(UPPER($I6))="CONTRATUAL",ISNUMBER(SEARCH("INDIVIDUAL",SUBSTITUTE(UPPER($D6)," ","")))),"PREMIUM FREE",""))))</f>
        <v/>
      </c>
    </row>
    <row r="7" ht="15" customFormat="1" customHeight="1" s="45">
      <c r="A7" s="105" t="inlineStr">
        <is>
          <t>TELA</t>
        </is>
      </c>
      <c r="B7" s="105" t="n">
        <v>54736</v>
      </c>
      <c r="C7" s="105" t="inlineStr">
        <is>
          <t>1RUGZ</t>
        </is>
      </c>
      <c r="D7" s="105" t="inlineStr">
        <is>
          <t>SX TOOLS SOLUC SERV COMPARTILHADOS LTDA</t>
        </is>
      </c>
      <c r="E7" s="105" t="n">
        <v>11516009894</v>
      </c>
      <c r="F7" s="105" t="inlineStr">
        <is>
          <t>1RUGZ002760002</t>
        </is>
      </c>
      <c r="G7" s="153" t="n">
        <v>1289.38</v>
      </c>
      <c r="H7" s="153" t="n">
        <v>1289.38</v>
      </c>
      <c r="I7" s="105" t="inlineStr">
        <is>
          <t>CONTRATUAL</t>
        </is>
      </c>
      <c r="J7" s="124" t="n">
        <v>38260191000101</v>
      </c>
      <c r="K7" s="105" t="inlineStr">
        <is>
          <t>FREDERICO VICENTE CLINICA ODONTOLOGICA UNIPESSOAL LTDA</t>
        </is>
      </c>
      <c r="L7" s="105" t="inlineStr">
        <is>
          <t>SÃO PAULO</t>
        </is>
      </c>
      <c r="M7" s="105" t="inlineStr">
        <is>
          <t>SP</t>
        </is>
      </c>
      <c r="N7" s="105" t="inlineStr">
        <is>
          <t>SERGIANA</t>
        </is>
      </c>
      <c r="O7" s="105" t="inlineStr">
        <is>
          <t>JA POSSUI</t>
        </is>
      </c>
      <c r="P7" s="60" t="n"/>
      <c r="Q7" s="60" t="n"/>
      <c r="R7" s="162" t="inlineStr">
        <is>
          <t>AUTORIZADO PAGAMENTO</t>
        </is>
      </c>
      <c r="S7" s="105" t="n">
        <v>8202632248</v>
      </c>
      <c r="T7" s="105" t="inlineStr">
        <is>
          <t>5 DIAS ÚTEIS</t>
        </is>
      </c>
      <c r="U7" s="60" t="n">
        <v>46113</v>
      </c>
      <c r="V7" s="60" t="n">
        <v>46114</v>
      </c>
      <c r="W7" s="199" t="n">
        <v>46122</v>
      </c>
      <c r="X7" s="60" t="n">
        <v>46122</v>
      </c>
      <c r="Y7" s="60">
        <f>IF(AND(X16&lt;&gt;"",W16&lt;&gt;""),IF(X16&lt;=W16,"SIM","NÃO"),"")</f>
        <v/>
      </c>
      <c r="Z7" s="105" t="n"/>
      <c r="AC7">
        <f>IF($C7="","",IF(COUNTIF('Códigos Santander (ref)'!$A$2:$A$79,$C7)&gt;0,"SANTANDER",IF(COUNTIF('Códigos Itaú (ref)'!$A$2:$A$44,$C7)&gt;0,"ITAU",IF(AND(TRIM(UPPER($I7))="CONTRATUAL",ISNUMBER(SEARCH("INDIVIDUAL",SUBSTITUTE(UPPER($D7)," ","")))),"PREMIUM FREE",""))))</f>
        <v/>
      </c>
    </row>
    <row r="8" ht="15" customFormat="1" customHeight="1" s="45">
      <c r="A8" s="105" t="inlineStr">
        <is>
          <t>SAC</t>
        </is>
      </c>
      <c r="B8" s="105" t="n">
        <v>54166</v>
      </c>
      <c r="C8" s="105" t="inlineStr">
        <is>
          <t>0700G</t>
        </is>
      </c>
      <c r="D8" s="105" t="inlineStr">
        <is>
          <t xml:space="preserve">INDIVIDUAL </t>
        </is>
      </c>
      <c r="E8" s="105" t="n">
        <v>6745617595</v>
      </c>
      <c r="F8" s="105" t="inlineStr">
        <is>
          <t>0700G832488012</t>
        </is>
      </c>
      <c r="G8" s="153" t="n">
        <v>720</v>
      </c>
      <c r="H8" s="153" t="n">
        <v>720</v>
      </c>
      <c r="I8" s="105" t="inlineStr">
        <is>
          <t>INSUFICIÊNCIA DE REDE</t>
        </is>
      </c>
      <c r="J8" s="124" t="n">
        <v>20802804000111</v>
      </c>
      <c r="K8" s="105" t="inlineStr">
        <is>
          <t>RV MASCARENHAS LTDA - EPP</t>
        </is>
      </c>
      <c r="L8" s="105" t="inlineStr">
        <is>
          <t>CAMAÇARI</t>
        </is>
      </c>
      <c r="M8" s="105" t="inlineStr">
        <is>
          <t>BA</t>
        </is>
      </c>
      <c r="N8" s="105" t="inlineStr">
        <is>
          <t>SERGIANA</t>
        </is>
      </c>
      <c r="O8" s="105" t="n">
        <v>542568</v>
      </c>
      <c r="P8" s="60" t="n">
        <v>46113</v>
      </c>
      <c r="Q8" s="60" t="n">
        <v>46119</v>
      </c>
      <c r="R8" s="162" t="inlineStr">
        <is>
          <t>AUTORIZADO PAGAMENTO</t>
        </is>
      </c>
      <c r="S8" s="105" t="n">
        <v>8202632445</v>
      </c>
      <c r="T8" s="105" t="inlineStr">
        <is>
          <t>30 DIAS CORRIDOS</t>
        </is>
      </c>
      <c r="U8" s="60" t="n">
        <v>46113</v>
      </c>
      <c r="V8" s="60" t="n">
        <v>46119</v>
      </c>
      <c r="W8" s="60" t="n">
        <v>46149</v>
      </c>
      <c r="X8" s="60" t="n">
        <v>46127</v>
      </c>
      <c r="Y8" s="60">
        <f>IF(AND(X17&lt;&gt;"",W17&lt;&gt;""),IF(X17&lt;=W17,"SIM","NÃO"),"")</f>
        <v/>
      </c>
      <c r="Z8" s="105" t="n"/>
      <c r="AC8">
        <f>IF($C8="","",IF(COUNTIF('Códigos Santander (ref)'!$A$2:$A$79,$C8)&gt;0,"SANTANDER",IF(COUNTIF('Códigos Itaú (ref)'!$A$2:$A$44,$C8)&gt;0,"ITAU",IF(AND(TRIM(UPPER($I8))="CONTRATUAL",ISNUMBER(SEARCH("INDIVIDUAL",SUBSTITUTE(UPPER($D8)," ","")))),"PREMIUM FREE",""))))</f>
        <v/>
      </c>
    </row>
    <row r="9" ht="15" customFormat="1" customHeight="1" s="45">
      <c r="A9" s="105" t="inlineStr">
        <is>
          <t>TELA</t>
        </is>
      </c>
      <c r="B9" s="105" t="n">
        <v>54527</v>
      </c>
      <c r="C9" s="105" t="inlineStr">
        <is>
          <t>04M44</t>
        </is>
      </c>
      <c r="D9" s="105" t="inlineStr">
        <is>
          <t>ASS NAC DOS SERV PUB, DA PREV E DA SEG SOCIAL</t>
        </is>
      </c>
      <c r="E9" s="105" t="n">
        <v>9245681602</v>
      </c>
      <c r="F9" s="105" t="inlineStr">
        <is>
          <t>04M44028781023</t>
        </is>
      </c>
      <c r="G9" s="153" t="n">
        <v>1650</v>
      </c>
      <c r="H9" s="153" t="n">
        <v>155.1</v>
      </c>
      <c r="I9" s="105" t="inlineStr">
        <is>
          <t>CONTRATUAL</t>
        </is>
      </c>
      <c r="J9" s="124" t="n">
        <v>54619640000103</v>
      </c>
      <c r="K9" s="105" t="inlineStr">
        <is>
          <t>DIAMOND ODONTOLOGIA ESPECIALIZADA LTDA</t>
        </is>
      </c>
      <c r="L9" s="105" t="inlineStr">
        <is>
          <t>JUIZ DE FORA</t>
        </is>
      </c>
      <c r="M9" s="105" t="inlineStr">
        <is>
          <t>MG</t>
        </is>
      </c>
      <c r="N9" s="105" t="inlineStr">
        <is>
          <t>SERGIANA</t>
        </is>
      </c>
      <c r="O9" s="105" t="n">
        <v>546262</v>
      </c>
      <c r="P9" s="60" t="n">
        <v>46128</v>
      </c>
      <c r="Q9" s="60" t="n">
        <v>46135</v>
      </c>
      <c r="R9" s="162" t="inlineStr">
        <is>
          <t>AUTORIZADO PAGAMENTO</t>
        </is>
      </c>
      <c r="S9" s="105" t="n">
        <v>8202632249</v>
      </c>
      <c r="T9" s="105" t="inlineStr">
        <is>
          <t>30 DIAS CORRIDOS</t>
        </is>
      </c>
      <c r="U9" s="60" t="n">
        <v>46113</v>
      </c>
      <c r="V9" s="60" t="n">
        <v>46114</v>
      </c>
      <c r="W9" s="60" t="n">
        <v>46144</v>
      </c>
      <c r="X9" s="60" t="n">
        <v>46139</v>
      </c>
      <c r="Y9" s="60" t="inlineStr">
        <is>
          <t>SIM</t>
        </is>
      </c>
      <c r="Z9" s="60" t="inlineStr">
        <is>
          <t>PAG DEVOLVIDO 10/04/2026, SOLICITO ALTERAÇÃO DE PD EM 16/04/2026</t>
        </is>
      </c>
      <c r="AC9">
        <f>IF($C9="","",IF(COUNTIF('Códigos Santander (ref)'!$A$2:$A$79,$C9)&gt;0,"SANTANDER",IF(COUNTIF('Códigos Itaú (ref)'!$A$2:$A$44,$C9)&gt;0,"ITAU",IF(AND(TRIM(UPPER($I9))="CONTRATUAL",ISNUMBER(SEARCH("INDIVIDUAL",SUBSTITUTE(UPPER($D9)," ","")))),"PREMIUM FREE",""))))</f>
        <v/>
      </c>
    </row>
    <row r="10" ht="15" customFormat="1" customHeight="1" s="45">
      <c r="A10" s="105" t="inlineStr">
        <is>
          <t>TELA</t>
        </is>
      </c>
      <c r="B10" s="105" t="n">
        <v>54545</v>
      </c>
      <c r="C10" s="105" t="inlineStr">
        <is>
          <t>0KGE5</t>
        </is>
      </c>
      <c r="D10" s="105" t="inlineStr">
        <is>
          <t>BANCO SANTANDER BRASIL SA</t>
        </is>
      </c>
      <c r="E10" s="105" t="n">
        <v>16930368865</v>
      </c>
      <c r="F10" s="105" t="inlineStr">
        <is>
          <t>0KGE5000581011</t>
        </is>
      </c>
      <c r="G10" s="153" t="n">
        <v>350</v>
      </c>
      <c r="H10" s="153" t="n">
        <v>312.2</v>
      </c>
      <c r="I10" s="105" t="inlineStr">
        <is>
          <t>CONTRATUAL</t>
        </is>
      </c>
      <c r="J10" s="124" t="n">
        <v>24870458000160</v>
      </c>
      <c r="K10" s="105" t="inlineStr">
        <is>
          <t>EDWAL LOBOSCHI</t>
        </is>
      </c>
      <c r="L10" s="105" t="inlineStr">
        <is>
          <t>SÃO PAULO</t>
        </is>
      </c>
      <c r="M10" s="105" t="inlineStr">
        <is>
          <t>SP</t>
        </is>
      </c>
      <c r="N10" s="105" t="inlineStr">
        <is>
          <t>SERGIANA</t>
        </is>
      </c>
      <c r="O10" s="105" t="inlineStr">
        <is>
          <t>JA POSSUI</t>
        </is>
      </c>
      <c r="P10" s="60" t="n"/>
      <c r="Q10" s="60" t="n"/>
      <c r="R10" s="162" t="inlineStr">
        <is>
          <t>AUTORIZADO PAGAMENTO</t>
        </is>
      </c>
      <c r="S10" s="105" t="n">
        <v>8202632250</v>
      </c>
      <c r="T10" s="105" t="inlineStr">
        <is>
          <t>5 DIAS ÚTEIS</t>
        </is>
      </c>
      <c r="U10" s="60" t="n">
        <v>46113</v>
      </c>
      <c r="V10" s="60" t="n">
        <v>46114</v>
      </c>
      <c r="W10" s="199" t="n">
        <v>46122</v>
      </c>
      <c r="X10" s="60" t="n">
        <v>46122</v>
      </c>
      <c r="Y10" s="60">
        <f>IF(AND(X19&lt;&gt;"",W19&lt;&gt;""),IF(X19&lt;=W19,"SIM","NÃO"),"")</f>
        <v/>
      </c>
      <c r="Z10" s="105" t="n"/>
      <c r="AC10">
        <f>IF($C10="","",IF(COUNTIF('Códigos Santander (ref)'!$A$2:$A$79,$C10)&gt;0,"SANTANDER",IF(COUNTIF('Códigos Itaú (ref)'!$A$2:$A$44,$C10)&gt;0,"ITAU",IF(AND(TRIM(UPPER($I10))="CONTRATUAL",ISNUMBER(SEARCH("INDIVIDUAL",SUBSTITUTE(UPPER($D10)," ","")))),"PREMIUM FREE",""))))</f>
        <v/>
      </c>
    </row>
    <row r="11" ht="15" customFormat="1" customHeight="1" s="45">
      <c r="A11" s="105" t="inlineStr">
        <is>
          <t>TELA</t>
        </is>
      </c>
      <c r="B11" s="105" t="n">
        <v>54719</v>
      </c>
      <c r="C11" s="105" t="inlineStr">
        <is>
          <t>0KGE5</t>
        </is>
      </c>
      <c r="D11" s="105" t="inlineStr">
        <is>
          <t>BANCO SANTANDER BRASIL SA</t>
        </is>
      </c>
      <c r="E11" s="105" t="n">
        <v>16930368865</v>
      </c>
      <c r="F11" s="105" t="inlineStr">
        <is>
          <t>0KGE5000581011</t>
        </is>
      </c>
      <c r="G11" s="153" t="n">
        <v>350</v>
      </c>
      <c r="H11" s="153" t="n">
        <v>249.2</v>
      </c>
      <c r="I11" s="105" t="inlineStr">
        <is>
          <t>CONTRATUAL</t>
        </is>
      </c>
      <c r="J11" s="124" t="n">
        <v>24870458000160</v>
      </c>
      <c r="K11" s="105" t="inlineStr">
        <is>
          <t>EDWAL LOBOSCHI</t>
        </is>
      </c>
      <c r="L11" s="105" t="inlineStr">
        <is>
          <t>SÃO PAULO</t>
        </is>
      </c>
      <c r="M11" s="105" t="inlineStr">
        <is>
          <t>SP</t>
        </is>
      </c>
      <c r="N11" s="105" t="inlineStr">
        <is>
          <t>SERGIANA</t>
        </is>
      </c>
      <c r="O11" s="105" t="inlineStr">
        <is>
          <t>JA POSSUI</t>
        </is>
      </c>
      <c r="P11" s="60" t="n"/>
      <c r="Q11" s="60" t="n"/>
      <c r="R11" s="162" t="inlineStr">
        <is>
          <t>AUTORIZADO PAGAMENTO</t>
        </is>
      </c>
      <c r="S11" s="105" t="n">
        <v>8202632251</v>
      </c>
      <c r="T11" s="105" t="inlineStr">
        <is>
          <t>5 DIAS ÚTEIS</t>
        </is>
      </c>
      <c r="U11" s="60" t="n">
        <v>46113</v>
      </c>
      <c r="V11" s="60" t="n">
        <v>46114</v>
      </c>
      <c r="W11" s="199" t="n">
        <v>46122</v>
      </c>
      <c r="X11" s="60" t="n">
        <v>46122</v>
      </c>
      <c r="Y11" s="60">
        <f>IF(AND(X20&lt;&gt;"",W20&lt;&gt;""),IF(X20&lt;=W20,"SIM","NÃO"),"")</f>
        <v/>
      </c>
      <c r="Z11" s="108" t="n"/>
      <c r="AC11">
        <f>IF($C11="","",IF(COUNTIF('Códigos Santander (ref)'!$A$2:$A$79,$C11)&gt;0,"SANTANDER",IF(COUNTIF('Códigos Itaú (ref)'!$A$2:$A$44,$C11)&gt;0,"ITAU",IF(AND(TRIM(UPPER($I11))="CONTRATUAL",ISNUMBER(SEARCH("INDIVIDUAL",SUBSTITUTE(UPPER($D11)," ","")))),"PREMIUM FREE",""))))</f>
        <v/>
      </c>
    </row>
    <row r="12" ht="15" customFormat="1" customHeight="1" s="45">
      <c r="A12" s="105" t="inlineStr">
        <is>
          <t>SAC</t>
        </is>
      </c>
      <c r="B12" s="105" t="n">
        <v>54159</v>
      </c>
      <c r="C12" s="105" t="inlineStr">
        <is>
          <t>0L5IU</t>
        </is>
      </c>
      <c r="D12" s="105" t="inlineStr">
        <is>
          <t>ESTHETIC CENTER SILVANA MARINHO LTDA</t>
        </is>
      </c>
      <c r="E12" s="105" t="n">
        <v>60110295234</v>
      </c>
      <c r="F12" s="105" t="inlineStr">
        <is>
          <t>0L5IU000003000</t>
        </is>
      </c>
      <c r="G12" s="153" t="n">
        <v>200</v>
      </c>
      <c r="H12" s="153" t="n">
        <v>200</v>
      </c>
      <c r="I12" s="105" t="inlineStr">
        <is>
          <t>COBRANÇA INDEVIDA</t>
        </is>
      </c>
      <c r="J12" s="124" t="n">
        <v>32884766000172</v>
      </c>
      <c r="K12" s="105" t="inlineStr">
        <is>
          <t>CLINICA A MAGIA DO SORRISO</t>
        </is>
      </c>
      <c r="L12" s="105" t="inlineStr">
        <is>
          <t>MANAUS</t>
        </is>
      </c>
      <c r="M12" s="105" t="inlineStr">
        <is>
          <t>AM</t>
        </is>
      </c>
      <c r="N12" s="105" t="inlineStr">
        <is>
          <t>SERGIANA</t>
        </is>
      </c>
      <c r="O12" s="105" t="n">
        <v>542605</v>
      </c>
      <c r="P12" s="60" t="n">
        <v>46135</v>
      </c>
      <c r="Q12" s="200" t="n">
        <v>46136</v>
      </c>
      <c r="R12" s="162" t="inlineStr">
        <is>
          <t>AUTORIZADO PAGAMENTO</t>
        </is>
      </c>
      <c r="S12" s="105" t="n">
        <v>8202633153</v>
      </c>
      <c r="T12" s="105" t="inlineStr">
        <is>
          <t>30 DIAS CORRIDOS</t>
        </is>
      </c>
      <c r="U12" s="60" t="n">
        <v>46113</v>
      </c>
      <c r="V12" s="60" t="n">
        <v>46139</v>
      </c>
      <c r="W12" s="60" t="n">
        <v>46169</v>
      </c>
      <c r="X12" s="60" t="n">
        <v>46148</v>
      </c>
      <c r="Y12" s="176" t="inlineStr">
        <is>
          <t>SIM</t>
        </is>
      </c>
      <c r="Z12" s="201" t="inlineStr">
        <is>
          <t>ASTREIN REPROVADO EM 10/04, RETORNO POR EMAIL 23/04/2026</t>
        </is>
      </c>
      <c r="AC12">
        <f>IF($C12="","",IF(COUNTIF('Códigos Santander (ref)'!$A$2:$A$79,$C12)&gt;0,"SANTANDER",IF(COUNTIF('Códigos Itaú (ref)'!$A$2:$A$44,$C12)&gt;0,"ITAU",IF(AND(TRIM(UPPER($I12))="CONTRATUAL",ISNUMBER(SEARCH("INDIVIDUAL",SUBSTITUTE(UPPER($D12)," ","")))),"PREMIUM FREE",""))))</f>
        <v/>
      </c>
    </row>
    <row r="13" ht="15" customFormat="1" customHeight="1" s="45">
      <c r="A13" s="202" t="inlineStr">
        <is>
          <t>TELA</t>
        </is>
      </c>
      <c r="B13" s="203" t="n">
        <v>54691</v>
      </c>
      <c r="C13" s="202" t="inlineStr">
        <is>
          <t>1RUB1</t>
        </is>
      </c>
      <c r="D13" s="162" t="inlineStr">
        <is>
          <t>F1RST TECNOLOGIA E INOVACAO LTDA</t>
        </is>
      </c>
      <c r="E13" s="202" t="n">
        <v>16240400807</v>
      </c>
      <c r="F13" s="202" t="inlineStr">
        <is>
          <t>1RUB1000530000</t>
        </is>
      </c>
      <c r="G13" s="204" t="n">
        <v>610</v>
      </c>
      <c r="H13" s="204" t="n">
        <v>85.40000000000001</v>
      </c>
      <c r="I13" s="202" t="inlineStr">
        <is>
          <t>CONTRATUAL</t>
        </is>
      </c>
      <c r="J13" s="202" t="n">
        <v>2627303163</v>
      </c>
      <c r="K13" s="202" t="inlineStr">
        <is>
          <t>LAURA GUIMARAES MELO COSTA</t>
        </is>
      </c>
      <c r="L13" s="202" t="inlineStr">
        <is>
          <t>SANTOS</t>
        </is>
      </c>
      <c r="M13" s="202" t="inlineStr">
        <is>
          <t>SP</t>
        </is>
      </c>
      <c r="N13" s="162" t="inlineStr">
        <is>
          <t>SERGIANA</t>
        </is>
      </c>
      <c r="O13" s="202" t="inlineStr">
        <is>
          <t>JA POSSUI</t>
        </is>
      </c>
      <c r="P13" s="202" t="n"/>
      <c r="Q13" s="202" t="n"/>
      <c r="R13" s="162" t="inlineStr">
        <is>
          <t>AUTORIZADO PAGAMENTO</t>
        </is>
      </c>
      <c r="S13" s="202" t="n">
        <v>8202632284</v>
      </c>
      <c r="T13" s="202" t="inlineStr">
        <is>
          <t>5 DIAS ÚTEIS</t>
        </is>
      </c>
      <c r="U13" s="199" t="n">
        <v>46114</v>
      </c>
      <c r="V13" s="199" t="n">
        <v>46114</v>
      </c>
      <c r="W13" s="199" t="n">
        <v>46122</v>
      </c>
      <c r="X13" s="60" t="n">
        <v>46122</v>
      </c>
      <c r="Y13" s="60">
        <f>IF(AND(X22&lt;&gt;"",W22&lt;&gt;""),IF(X22&lt;=W22,"SIM","NÃO"),"")</f>
        <v/>
      </c>
      <c r="Z13" s="205" t="n"/>
      <c r="AC13">
        <f>IF($C13="","",IF(COUNTIF('Códigos Santander (ref)'!$A$2:$A$79,$C13)&gt;0,"SANTANDER",IF(COUNTIF('Códigos Itaú (ref)'!$A$2:$A$44,$C13)&gt;0,"ITAU",IF(AND(TRIM(UPPER($I13))="CONTRATUAL",ISNUMBER(SEARCH("INDIVIDUAL",SUBSTITUTE(UPPER($D13)," ","")))),"PREMIUM FREE",""))))</f>
        <v/>
      </c>
    </row>
    <row r="14" ht="15" customFormat="1" customHeight="1" s="45">
      <c r="A14" s="105" t="inlineStr">
        <is>
          <t>TELA</t>
        </is>
      </c>
      <c r="B14" s="105" t="n">
        <v>54737</v>
      </c>
      <c r="C14" s="105" t="inlineStr">
        <is>
          <t>1RUD5</t>
        </is>
      </c>
      <c r="D14" s="105" t="inlineStr">
        <is>
          <t>SANTANDER HOLDING IMOBILIARIA SA</t>
        </is>
      </c>
      <c r="E14" s="105" t="n">
        <v>26534957833</v>
      </c>
      <c r="F14" s="105" t="inlineStr">
        <is>
          <t>1RUD5000037010</t>
        </is>
      </c>
      <c r="G14" s="153" t="n">
        <v>300</v>
      </c>
      <c r="H14" s="153" t="n">
        <v>212.19</v>
      </c>
      <c r="I14" s="202" t="inlineStr">
        <is>
          <t>CONTRATUAL</t>
        </is>
      </c>
      <c r="J14" s="124" t="n">
        <v>21315482819</v>
      </c>
      <c r="K14" s="105" t="inlineStr">
        <is>
          <t>CRISTINA YUKA HASSUNUMA</t>
        </is>
      </c>
      <c r="L14" s="105" t="inlineStr">
        <is>
          <t>SÃO PAULO</t>
        </is>
      </c>
      <c r="M14" s="202" t="inlineStr">
        <is>
          <t>SP</t>
        </is>
      </c>
      <c r="N14" s="162" t="inlineStr">
        <is>
          <t>SERGIANA</t>
        </is>
      </c>
      <c r="O14" s="202" t="inlineStr">
        <is>
          <t>JA POSSUI</t>
        </is>
      </c>
      <c r="P14" s="60" t="n"/>
      <c r="Q14" s="60" t="n"/>
      <c r="R14" s="162" t="inlineStr">
        <is>
          <t>AUTORIZADO PAGAMENTO</t>
        </is>
      </c>
      <c r="S14" s="105" t="n">
        <v>8202632285</v>
      </c>
      <c r="T14" s="202" t="inlineStr">
        <is>
          <t>5 DIAS ÚTEIS</t>
        </is>
      </c>
      <c r="U14" s="199" t="n">
        <v>46114</v>
      </c>
      <c r="V14" s="60" t="n">
        <v>46114</v>
      </c>
      <c r="W14" s="60" t="n">
        <v>46122</v>
      </c>
      <c r="X14" s="60" t="n">
        <v>46122</v>
      </c>
      <c r="Y14" s="60">
        <f>IF(AND(X23&lt;&gt;"",W23&lt;&gt;""),IF(X23&lt;=W23,"SIM","NÃO"),"")</f>
        <v/>
      </c>
      <c r="Z14" s="105" t="n"/>
      <c r="AC14">
        <f>IF($C14="","",IF(COUNTIF('Códigos Santander (ref)'!$A$2:$A$79,$C14)&gt;0,"SANTANDER",IF(COUNTIF('Códigos Itaú (ref)'!$A$2:$A$44,$C14)&gt;0,"ITAU",IF(AND(TRIM(UPPER($I14))="CONTRATUAL",ISNUMBER(SEARCH("INDIVIDUAL",SUBSTITUTE(UPPER($D14)," ","")))),"PREMIUM FREE",""))))</f>
        <v/>
      </c>
    </row>
    <row r="15" ht="15" customFormat="1" customHeight="1" s="45">
      <c r="A15" s="105" t="inlineStr">
        <is>
          <t>TELA</t>
        </is>
      </c>
      <c r="B15" s="105" t="n">
        <v>54753</v>
      </c>
      <c r="C15" s="105" t="inlineStr">
        <is>
          <t>1RUH3</t>
        </is>
      </c>
      <c r="D15" s="105" t="inlineStr">
        <is>
          <t>BANCO SANTANDER BRASIL SA</t>
        </is>
      </c>
      <c r="E15" s="105" t="n">
        <v>46992730843</v>
      </c>
      <c r="F15" s="105" t="inlineStr">
        <is>
          <t>1RUH3006876021</t>
        </is>
      </c>
      <c r="G15" s="153" t="n">
        <v>150</v>
      </c>
      <c r="H15" s="153" t="n">
        <v>150</v>
      </c>
      <c r="I15" s="202" t="inlineStr">
        <is>
          <t>CONTRATUAL</t>
        </is>
      </c>
      <c r="J15" s="124" t="n">
        <v>37710114857</v>
      </c>
      <c r="K15" s="105" t="inlineStr">
        <is>
          <t>LARISSA SANDY DA SILVA LEITE</t>
        </is>
      </c>
      <c r="L15" s="105" t="inlineStr">
        <is>
          <t>CRUZEIRO</t>
        </is>
      </c>
      <c r="M15" s="202" t="inlineStr">
        <is>
          <t>SP</t>
        </is>
      </c>
      <c r="N15" s="162" t="inlineStr">
        <is>
          <t>SERGIANA</t>
        </is>
      </c>
      <c r="O15" s="202" t="inlineStr">
        <is>
          <t>JA POSSUI</t>
        </is>
      </c>
      <c r="P15" s="60" t="n"/>
      <c r="Q15" s="60" t="n"/>
      <c r="R15" s="162" t="inlineStr">
        <is>
          <t>AUTORIZADO PAGAMENTO</t>
        </is>
      </c>
      <c r="S15" s="105" t="n">
        <v>8202632286</v>
      </c>
      <c r="T15" s="202" t="inlineStr">
        <is>
          <t>5 DIAS ÚTEIS</t>
        </is>
      </c>
      <c r="U15" s="199" t="n">
        <v>46114</v>
      </c>
      <c r="V15" s="60" t="n">
        <v>46114</v>
      </c>
      <c r="W15" s="60" t="n">
        <v>46122</v>
      </c>
      <c r="X15" s="60" t="n">
        <v>46122</v>
      </c>
      <c r="Y15" s="60">
        <f>IF(AND(X24&lt;&gt;"",W24&lt;&gt;""),IF(X24&lt;=W24,"SIM","NÃO"),"")</f>
        <v/>
      </c>
      <c r="Z15" s="105" t="n"/>
      <c r="AC15">
        <f>IF($C15="","",IF(COUNTIF('Códigos Santander (ref)'!$A$2:$A$79,$C15)&gt;0,"SANTANDER",IF(COUNTIF('Códigos Itaú (ref)'!$A$2:$A$44,$C15)&gt;0,"ITAU",IF(AND(TRIM(UPPER($I15))="CONTRATUAL",ISNUMBER(SEARCH("INDIVIDUAL",SUBSTITUTE(UPPER($D15)," ","")))),"PREMIUM FREE",""))))</f>
        <v/>
      </c>
    </row>
    <row r="16" ht="15" customFormat="1" customHeight="1" s="45">
      <c r="A16" s="105" t="inlineStr">
        <is>
          <t>TELA</t>
        </is>
      </c>
      <c r="B16" s="206" t="n">
        <v>54754</v>
      </c>
      <c r="C16" s="105" t="inlineStr">
        <is>
          <t>1RUH3</t>
        </is>
      </c>
      <c r="D16" s="105" t="inlineStr">
        <is>
          <t>BANCO SANTANDER BRASIL SA</t>
        </is>
      </c>
      <c r="E16" s="105" t="n">
        <v>90692390006</v>
      </c>
      <c r="F16" s="105" t="inlineStr">
        <is>
          <t>1RUH3031611036</t>
        </is>
      </c>
      <c r="G16" s="153" t="n">
        <v>300</v>
      </c>
      <c r="H16" s="153" t="n">
        <v>74.36</v>
      </c>
      <c r="I16" s="202" t="inlineStr">
        <is>
          <t>CONTRATUAL</t>
        </is>
      </c>
      <c r="J16" s="124" t="n">
        <v>2888974000189</v>
      </c>
      <c r="K16" s="105" t="inlineStr">
        <is>
          <t>PAPA PRONTO ATENDIMENTO ASSOCIADOS S/S LTDA</t>
        </is>
      </c>
      <c r="L16" s="105" t="inlineStr">
        <is>
          <t>PORTO ALEGRE</t>
        </is>
      </c>
      <c r="M16" s="105" t="inlineStr">
        <is>
          <t>RS</t>
        </is>
      </c>
      <c r="N16" s="162" t="inlineStr">
        <is>
          <t>SERGIANA</t>
        </is>
      </c>
      <c r="O16" s="202" t="inlineStr">
        <is>
          <t>JA POSSUI</t>
        </is>
      </c>
      <c r="P16" s="60" t="n"/>
      <c r="Q16" s="60" t="n"/>
      <c r="R16" s="162" t="inlineStr">
        <is>
          <t>AUTORIZADO PAGAMENTO</t>
        </is>
      </c>
      <c r="S16" s="105" t="n">
        <v>8202632287</v>
      </c>
      <c r="T16" s="202" t="inlineStr">
        <is>
          <t>5 DIAS ÚTEIS</t>
        </is>
      </c>
      <c r="U16" s="199" t="n">
        <v>46114</v>
      </c>
      <c r="V16" s="60" t="n">
        <v>46114</v>
      </c>
      <c r="W16" s="60" t="n">
        <v>46122</v>
      </c>
      <c r="X16" s="60" t="n">
        <v>46122</v>
      </c>
      <c r="Y16" s="60">
        <f>IF(AND(X25&lt;&gt;"",W25&lt;&gt;""),IF(X25&lt;=W25,"SIM","NÃO"),"")</f>
        <v/>
      </c>
      <c r="Z16" s="105" t="n"/>
      <c r="AC16">
        <f>IF($C16="","",IF(COUNTIF('Códigos Santander (ref)'!$A$2:$A$79,$C16)&gt;0,"SANTANDER",IF(COUNTIF('Códigos Itaú (ref)'!$A$2:$A$44,$C16)&gt;0,"ITAU",IF(AND(TRIM(UPPER($I16))="CONTRATUAL",ISNUMBER(SEARCH("INDIVIDUAL",SUBSTITUTE(UPPER($D16)," ","")))),"PREMIUM FREE",""))))</f>
        <v/>
      </c>
    </row>
    <row r="17" ht="15" customFormat="1" customHeight="1" s="45">
      <c r="A17" s="105" t="inlineStr">
        <is>
          <t>TELA</t>
        </is>
      </c>
      <c r="B17" s="105" t="n">
        <v>54730</v>
      </c>
      <c r="C17" s="105" t="inlineStr">
        <is>
          <t>1RU51</t>
        </is>
      </c>
      <c r="D17" s="105" t="inlineStr">
        <is>
          <t>BANCO SANTANDER BRASIL SA</t>
        </is>
      </c>
      <c r="E17" s="105" t="n">
        <v>46187294734</v>
      </c>
      <c r="F17" s="105" t="inlineStr">
        <is>
          <t>1RU51000705004</t>
        </is>
      </c>
      <c r="G17" s="153" t="n">
        <v>640</v>
      </c>
      <c r="H17" s="153" t="n">
        <v>192.85</v>
      </c>
      <c r="I17" s="202" t="inlineStr">
        <is>
          <t>CONTRATUAL</t>
        </is>
      </c>
      <c r="J17" s="124" t="n">
        <v>9348987747</v>
      </c>
      <c r="K17" s="105" t="inlineStr">
        <is>
          <t>MARCELA GUARANY CAPANEMA GARCIA</t>
        </is>
      </c>
      <c r="L17" s="105" t="inlineStr">
        <is>
          <t>RIO DE JANEIRO</t>
        </is>
      </c>
      <c r="M17" s="105" t="inlineStr">
        <is>
          <t>RJ</t>
        </is>
      </c>
      <c r="N17" s="162" t="inlineStr">
        <is>
          <t>SERGIANA</t>
        </is>
      </c>
      <c r="O17" s="202" t="inlineStr">
        <is>
          <t>JA POSSUI</t>
        </is>
      </c>
      <c r="P17" s="60" t="n"/>
      <c r="Q17" s="60" t="n"/>
      <c r="R17" s="162" t="inlineStr">
        <is>
          <t>AUTORIZADO PAGAMENTO</t>
        </is>
      </c>
      <c r="S17" s="105" t="n">
        <v>8202632288</v>
      </c>
      <c r="T17" s="202" t="inlineStr">
        <is>
          <t>5 DIAS ÚTEIS</t>
        </is>
      </c>
      <c r="U17" s="199" t="n">
        <v>46114</v>
      </c>
      <c r="V17" s="60" t="n">
        <v>46114</v>
      </c>
      <c r="W17" s="60" t="n">
        <v>46122</v>
      </c>
      <c r="X17" s="60" t="n">
        <v>46122</v>
      </c>
      <c r="Y17" s="60">
        <f>IF(AND(X26&lt;&gt;"",W26&lt;&gt;""),IF(X26&lt;=W26,"SIM","NÃO"),"")</f>
        <v/>
      </c>
      <c r="Z17" s="105" t="n"/>
      <c r="AC17">
        <f>IF($C17="","",IF(COUNTIF('Códigos Santander (ref)'!$A$2:$A$79,$C17)&gt;0,"SANTANDER",IF(COUNTIF('Códigos Itaú (ref)'!$A$2:$A$44,$C17)&gt;0,"ITAU",IF(AND(TRIM(UPPER($I17))="CONTRATUAL",ISNUMBER(SEARCH("INDIVIDUAL",SUBSTITUTE(UPPER($D17)," ","")))),"PREMIUM FREE",""))))</f>
        <v/>
      </c>
    </row>
    <row r="18" ht="15" customFormat="1" customHeight="1" s="45">
      <c r="A18" s="105" t="inlineStr">
        <is>
          <t>TELA</t>
        </is>
      </c>
      <c r="B18" s="105" t="n">
        <v>54712</v>
      </c>
      <c r="C18" s="105" t="inlineStr">
        <is>
          <t>1RU51</t>
        </is>
      </c>
      <c r="D18" s="105" t="inlineStr">
        <is>
          <t>BANCO SANTANDER BRASIL SA</t>
        </is>
      </c>
      <c r="E18" s="105" t="n">
        <v>46187294734</v>
      </c>
      <c r="F18" s="105" t="inlineStr">
        <is>
          <t>1RU51000705012</t>
        </is>
      </c>
      <c r="G18" s="153" t="n">
        <v>640</v>
      </c>
      <c r="H18" s="153" t="n">
        <v>192.85</v>
      </c>
      <c r="I18" s="202" t="inlineStr">
        <is>
          <t>CONTRATUAL</t>
        </is>
      </c>
      <c r="J18" s="124" t="n">
        <v>9348987747</v>
      </c>
      <c r="K18" s="105" t="inlineStr">
        <is>
          <t>MARCELA GUARANY CAPANEMA GARCIA</t>
        </is>
      </c>
      <c r="L18" s="105" t="inlineStr">
        <is>
          <t>RIO DE JANEIRO</t>
        </is>
      </c>
      <c r="M18" s="105" t="inlineStr">
        <is>
          <t>RJ</t>
        </is>
      </c>
      <c r="N18" s="162" t="inlineStr">
        <is>
          <t>SERGIANA</t>
        </is>
      </c>
      <c r="O18" s="202" t="inlineStr">
        <is>
          <t>JA POSSUI</t>
        </is>
      </c>
      <c r="P18" s="60" t="n"/>
      <c r="Q18" s="60" t="n"/>
      <c r="R18" s="162" t="inlineStr">
        <is>
          <t>AUTORIZADO PAGAMENTO</t>
        </is>
      </c>
      <c r="S18" s="105" t="n">
        <v>8202632289</v>
      </c>
      <c r="T18" s="202" t="inlineStr">
        <is>
          <t>5 DIAS ÚTEIS</t>
        </is>
      </c>
      <c r="U18" s="199" t="n">
        <v>46114</v>
      </c>
      <c r="V18" s="60" t="n">
        <v>46114</v>
      </c>
      <c r="W18" s="60" t="n">
        <v>46122</v>
      </c>
      <c r="X18" s="60" t="n">
        <v>46122</v>
      </c>
      <c r="Y18" s="60" t="inlineStr">
        <is>
          <t>SIM</t>
        </is>
      </c>
      <c r="Z18" s="105" t="n"/>
      <c r="AC18">
        <f>IF($C18="","",IF(COUNTIF('Códigos Santander (ref)'!$A$2:$A$79,$C18)&gt;0,"SANTANDER",IF(COUNTIF('Códigos Itaú (ref)'!$A$2:$A$44,$C18)&gt;0,"ITAU",IF(AND(TRIM(UPPER($I18))="CONTRATUAL",ISNUMBER(SEARCH("INDIVIDUAL",SUBSTITUTE(UPPER($D18)," ","")))),"PREMIUM FREE",""))))</f>
        <v/>
      </c>
    </row>
    <row r="19" ht="15" customFormat="1" customHeight="1" s="45">
      <c r="A19" s="105" t="inlineStr">
        <is>
          <t>TELA</t>
        </is>
      </c>
      <c r="B19" s="105" t="n">
        <v>54827</v>
      </c>
      <c r="C19" s="105" t="inlineStr">
        <is>
          <t>1RUH3</t>
        </is>
      </c>
      <c r="D19" s="105" t="inlineStr">
        <is>
          <t>BANCO SANTANDER BRASIL SA</t>
        </is>
      </c>
      <c r="E19" s="105" t="n">
        <v>29826168823</v>
      </c>
      <c r="F19" s="105" t="inlineStr">
        <is>
          <t>1RUH3032247001</t>
        </is>
      </c>
      <c r="G19" s="153" t="n">
        <v>150</v>
      </c>
      <c r="H19" s="153" t="n">
        <v>90.94</v>
      </c>
      <c r="I19" s="202" t="inlineStr">
        <is>
          <t>CONTRATUAL</t>
        </is>
      </c>
      <c r="J19" s="124" t="n">
        <v>29190313844</v>
      </c>
      <c r="K19" s="105" t="inlineStr">
        <is>
          <t>CAMILA JOAQUIM REDUA</t>
        </is>
      </c>
      <c r="L19" s="105" t="inlineStr">
        <is>
          <t>SANTOS</t>
        </is>
      </c>
      <c r="M19" s="105" t="inlineStr">
        <is>
          <t>SP</t>
        </is>
      </c>
      <c r="N19" s="162" t="inlineStr">
        <is>
          <t>SERGIANA</t>
        </is>
      </c>
      <c r="O19" s="202" t="inlineStr">
        <is>
          <t>JA POSSUI</t>
        </is>
      </c>
      <c r="P19" s="60" t="n"/>
      <c r="Q19" s="60" t="n"/>
      <c r="R19" s="162" t="inlineStr">
        <is>
          <t>AUTORIZADO PAGAMENTO</t>
        </is>
      </c>
      <c r="S19" s="105" t="n">
        <v>8202632290</v>
      </c>
      <c r="T19" s="202" t="inlineStr">
        <is>
          <t>5 DIAS ÚTEIS</t>
        </is>
      </c>
      <c r="U19" s="199" t="n">
        <v>46114</v>
      </c>
      <c r="V19" s="60" t="n">
        <v>46114</v>
      </c>
      <c r="W19" s="60" t="n">
        <v>46122</v>
      </c>
      <c r="X19" s="60" t="n">
        <v>46122</v>
      </c>
      <c r="Y19" s="60">
        <f>IF(AND(X28&lt;&gt;"",W28&lt;&gt;""),IF(X28&lt;=W28,"SIM","NÃO"),"")</f>
        <v/>
      </c>
      <c r="Z19" s="105" t="n"/>
      <c r="AC19">
        <f>IF($C19="","",IF(COUNTIF('Códigos Santander (ref)'!$A$2:$A$79,$C19)&gt;0,"SANTANDER",IF(COUNTIF('Códigos Itaú (ref)'!$A$2:$A$44,$C19)&gt;0,"ITAU",IF(AND(TRIM(UPPER($I19))="CONTRATUAL",ISNUMBER(SEARCH("INDIVIDUAL",SUBSTITUTE(UPPER($D19)," ","")))),"PREMIUM FREE",""))))</f>
        <v/>
      </c>
    </row>
    <row r="20" ht="15" customFormat="1" customHeight="1" s="45">
      <c r="A20" s="105" t="inlineStr">
        <is>
          <t>SAC</t>
        </is>
      </c>
      <c r="B20" s="105" t="n">
        <v>54489</v>
      </c>
      <c r="C20" s="105" t="inlineStr">
        <is>
          <t>0JMK6</t>
        </is>
      </c>
      <c r="D20" s="105" t="inlineStr">
        <is>
          <t>I N D I V I D U A L</t>
        </is>
      </c>
      <c r="E20" s="105" t="n">
        <v>806923547</v>
      </c>
      <c r="F20" s="105" t="inlineStr">
        <is>
          <t>0JMK6014783010</t>
        </is>
      </c>
      <c r="G20" s="153" t="n">
        <v>200</v>
      </c>
      <c r="H20" s="153" t="n">
        <v>200</v>
      </c>
      <c r="I20" s="202" t="inlineStr">
        <is>
          <t>NEG. ATEND. REDE</t>
        </is>
      </c>
      <c r="J20" s="124" t="n">
        <v>28825789000139</v>
      </c>
      <c r="K20" s="105" t="inlineStr">
        <is>
          <t>ORAL HEALTH CLINICA ODONTOLOGICA LTDA</t>
        </is>
      </c>
      <c r="L20" s="105" t="inlineStr">
        <is>
          <t>SÃO PAULO</t>
        </is>
      </c>
      <c r="M20" s="105" t="inlineStr">
        <is>
          <t>SP</t>
        </is>
      </c>
      <c r="N20" s="162" t="inlineStr">
        <is>
          <t>SERGIANA</t>
        </is>
      </c>
      <c r="O20" s="105" t="n">
        <v>542864</v>
      </c>
      <c r="P20" s="60" t="n">
        <v>46114</v>
      </c>
      <c r="Q20" s="60" t="n">
        <v>46120</v>
      </c>
      <c r="R20" s="162" t="inlineStr">
        <is>
          <t>AUTORIZADO PAGAMENTO</t>
        </is>
      </c>
      <c r="S20" s="105" t="n">
        <v>8202632641</v>
      </c>
      <c r="T20" s="105" t="inlineStr">
        <is>
          <t>30 DIAS CORRIDOS</t>
        </is>
      </c>
      <c r="U20" s="199" t="n">
        <v>46114</v>
      </c>
      <c r="V20" s="60" t="n">
        <v>46121</v>
      </c>
      <c r="W20" s="60" t="n">
        <v>46151</v>
      </c>
      <c r="X20" s="60" t="n">
        <v>46127</v>
      </c>
      <c r="Y20" s="60">
        <f>IF(AND(X29&lt;&gt;"",W29&lt;&gt;""),IF(X29&lt;=W29,"SIM","NÃO"),"")</f>
        <v/>
      </c>
      <c r="Z20" s="105" t="n"/>
      <c r="AC20">
        <f>IF($C20="","",IF(COUNTIF('Códigos Santander (ref)'!$A$2:$A$79,$C20)&gt;0,"SANTANDER",IF(COUNTIF('Códigos Itaú (ref)'!$A$2:$A$44,$C20)&gt;0,"ITAU",IF(AND(TRIM(UPPER($I20))="CONTRATUAL",ISNUMBER(SEARCH("INDIVIDUAL",SUBSTITUTE(UPPER($D20)," ","")))),"PREMIUM FREE",""))))</f>
        <v/>
      </c>
    </row>
    <row r="21" ht="15" customFormat="1" customHeight="1" s="45">
      <c r="A21" s="105" t="inlineStr">
        <is>
          <t>TELA</t>
        </is>
      </c>
      <c r="B21" s="206" t="n">
        <v>54830</v>
      </c>
      <c r="C21" s="105" t="inlineStr">
        <is>
          <t>1RT1V</t>
        </is>
      </c>
      <c r="D21" s="105" t="inlineStr">
        <is>
          <t>GREAT FOOD PRODUTOS ALIMENTICIOS LTDA</t>
        </is>
      </c>
      <c r="E21" s="105" t="n">
        <v>25389081838</v>
      </c>
      <c r="F21" s="105" t="inlineStr">
        <is>
          <t>1RT1V000095010</t>
        </is>
      </c>
      <c r="G21" s="153" t="n">
        <v>180</v>
      </c>
      <c r="H21" s="153" t="n">
        <v>10.2</v>
      </c>
      <c r="I21" s="202" t="inlineStr">
        <is>
          <t>CONTRATUAL</t>
        </is>
      </c>
      <c r="J21" s="124" t="n">
        <v>15605581000162</v>
      </c>
      <c r="K21" s="105" t="inlineStr">
        <is>
          <t>ODONTOLOGIA CARVALHO CPM LTDA</t>
        </is>
      </c>
      <c r="L21" s="105" t="inlineStr">
        <is>
          <t>SÃO PAULO</t>
        </is>
      </c>
      <c r="M21" s="105" t="inlineStr">
        <is>
          <t>SP</t>
        </is>
      </c>
      <c r="N21" s="162" t="inlineStr">
        <is>
          <t>SERGIANA</t>
        </is>
      </c>
      <c r="O21" s="202" t="inlineStr">
        <is>
          <t>JA POSSUI</t>
        </is>
      </c>
      <c r="P21" s="60" t="n"/>
      <c r="Q21" s="60" t="n"/>
      <c r="R21" s="162" t="inlineStr">
        <is>
          <t>AUTORIZADO PAGAMENTO</t>
        </is>
      </c>
      <c r="S21" s="105" t="n">
        <v>8202632668</v>
      </c>
      <c r="T21" s="202" t="inlineStr">
        <is>
          <t>10 DIAS ÚTEIS</t>
        </is>
      </c>
      <c r="U21" s="199" t="n">
        <v>46114</v>
      </c>
      <c r="V21" s="60" t="n">
        <v>46121</v>
      </c>
      <c r="W21" s="60" t="n">
        <v>46135</v>
      </c>
      <c r="X21" s="60" t="n">
        <v>46127</v>
      </c>
      <c r="Y21" s="60">
        <f>IF(AND(X30&lt;&gt;"",W30&lt;&gt;""),IF(X30&lt;=W30,"SIM","NÃO"),"")</f>
        <v/>
      </c>
      <c r="Z21" s="105" t="n"/>
      <c r="AC21">
        <f>IF($C21="","",IF(COUNTIF('Códigos Santander (ref)'!$A$2:$A$79,$C21)&gt;0,"SANTANDER",IF(COUNTIF('Códigos Itaú (ref)'!$A$2:$A$44,$C21)&gt;0,"ITAU",IF(AND(TRIM(UPPER($I21))="CONTRATUAL",ISNUMBER(SEARCH("INDIVIDUAL",SUBSTITUTE(UPPER($D21)," ","")))),"PREMIUM FREE",""))))</f>
        <v/>
      </c>
    </row>
    <row r="22" ht="15" customFormat="1" customHeight="1" s="45">
      <c r="A22" s="105" t="inlineStr">
        <is>
          <t>TELA</t>
        </is>
      </c>
      <c r="B22" s="206" t="n">
        <v>54739</v>
      </c>
      <c r="C22" s="105" t="inlineStr">
        <is>
          <t>1RT1V</t>
        </is>
      </c>
      <c r="D22" s="105" t="inlineStr">
        <is>
          <t>GREAT FOOD PRODUTOS ALIMENTICIOS LTDA</t>
        </is>
      </c>
      <c r="E22" s="105" t="n">
        <v>25389081838</v>
      </c>
      <c r="F22" s="105" t="inlineStr">
        <is>
          <t>1RT1V000095010</t>
        </is>
      </c>
      <c r="G22" s="153" t="n">
        <v>180</v>
      </c>
      <c r="H22" s="153" t="n">
        <v>10.2</v>
      </c>
      <c r="I22" s="202" t="inlineStr">
        <is>
          <t>CONTRATUAL</t>
        </is>
      </c>
      <c r="J22" s="124" t="n">
        <v>15605581000162</v>
      </c>
      <c r="K22" s="105" t="inlineStr">
        <is>
          <t>ODONTOLOGIA CARVALHO CPM LTDA</t>
        </is>
      </c>
      <c r="L22" s="105" t="inlineStr">
        <is>
          <t>SÃO PAULO</t>
        </is>
      </c>
      <c r="M22" s="105" t="inlineStr">
        <is>
          <t>SP</t>
        </is>
      </c>
      <c r="N22" s="162" t="inlineStr">
        <is>
          <t>SERGIANA</t>
        </is>
      </c>
      <c r="O22" s="202" t="inlineStr">
        <is>
          <t>JA POSSUI</t>
        </is>
      </c>
      <c r="P22" s="60" t="n"/>
      <c r="Q22" s="60" t="n"/>
      <c r="R22" s="162" t="inlineStr">
        <is>
          <t>AUTORIZADO PAGAMENTO</t>
        </is>
      </c>
      <c r="S22" s="105" t="n">
        <v>8202632669</v>
      </c>
      <c r="T22" s="202" t="inlineStr">
        <is>
          <t>10 DIAS ÚTEIS</t>
        </is>
      </c>
      <c r="U22" s="199" t="n">
        <v>46114</v>
      </c>
      <c r="V22" s="60" t="n">
        <v>46121</v>
      </c>
      <c r="W22" s="60" t="n">
        <v>46135</v>
      </c>
      <c r="X22" s="60" t="n">
        <v>46127</v>
      </c>
      <c r="Y22" s="60">
        <f>IF(AND(X31&lt;&gt;"",W31&lt;&gt;""),IF(X31&lt;=W31,"SIM","NÃO"),"")</f>
        <v/>
      </c>
      <c r="Z22" s="105" t="n"/>
      <c r="AC22">
        <f>IF($C22="","",IF(COUNTIF('Códigos Santander (ref)'!$A$2:$A$79,$C22)&gt;0,"SANTANDER",IF(COUNTIF('Códigos Itaú (ref)'!$A$2:$A$44,$C22)&gt;0,"ITAU",IF(AND(TRIM(UPPER($I22))="CONTRATUAL",ISNUMBER(SEARCH("INDIVIDUAL",SUBSTITUTE(UPPER($D22)," ","")))),"PREMIUM FREE",""))))</f>
        <v/>
      </c>
    </row>
    <row r="23" ht="15" customFormat="1" customHeight="1" s="45">
      <c r="A23" s="105" t="inlineStr">
        <is>
          <t>TELA</t>
        </is>
      </c>
      <c r="B23" s="105" t="n">
        <v>54808</v>
      </c>
      <c r="C23" s="105" t="inlineStr">
        <is>
          <t>1RUH3</t>
        </is>
      </c>
      <c r="D23" s="105" t="inlineStr">
        <is>
          <t>BANCO SANTANDER BRASIL SA</t>
        </is>
      </c>
      <c r="E23" s="105" t="n">
        <v>28402394850</v>
      </c>
      <c r="F23" s="105" t="inlineStr">
        <is>
          <t>1RUH3025891022</t>
        </is>
      </c>
      <c r="G23" s="153" t="n">
        <v>110</v>
      </c>
      <c r="H23" s="153" t="n">
        <v>110</v>
      </c>
      <c r="I23" s="202" t="inlineStr">
        <is>
          <t>CONTRATUAL</t>
        </is>
      </c>
      <c r="J23" s="124" t="n">
        <v>30952288000165</v>
      </c>
      <c r="K23" s="105" t="inlineStr">
        <is>
          <t>CLINICA ODONTOLOGICA TAKASHIMA TDA</t>
        </is>
      </c>
      <c r="L23" s="105" t="inlineStr">
        <is>
          <t>ITAQUACETUBA</t>
        </is>
      </c>
      <c r="M23" s="105" t="inlineStr">
        <is>
          <t>SP</t>
        </is>
      </c>
      <c r="N23" s="162" t="inlineStr">
        <is>
          <t>SERGIANA</t>
        </is>
      </c>
      <c r="O23" s="202" t="inlineStr">
        <is>
          <t>JA POSSUI</t>
        </is>
      </c>
      <c r="P23" s="60" t="n"/>
      <c r="Q23" s="60" t="n"/>
      <c r="R23" s="162" t="inlineStr">
        <is>
          <t>AUTORIZADO PAGAMENTO</t>
        </is>
      </c>
      <c r="S23" s="105" t="n">
        <v>8202632359</v>
      </c>
      <c r="T23" s="202" t="inlineStr">
        <is>
          <t>5 DIAS ÚTEIS</t>
        </is>
      </c>
      <c r="U23" s="199" t="n">
        <v>46114</v>
      </c>
      <c r="V23" s="60" t="n">
        <v>46118</v>
      </c>
      <c r="W23" s="60" t="n">
        <v>46125</v>
      </c>
      <c r="X23" s="60" t="n">
        <v>46122</v>
      </c>
      <c r="Y23" s="60">
        <f>IF(AND(X32&lt;&gt;"",W32&lt;&gt;""),IF(X32&lt;=W32,"SIM","NÃO"),"")</f>
        <v/>
      </c>
      <c r="Z23" s="105" t="n"/>
      <c r="AC23">
        <f>IF($C23="","",IF(COUNTIF('Códigos Santander (ref)'!$A$2:$A$79,$C23)&gt;0,"SANTANDER",IF(COUNTIF('Códigos Itaú (ref)'!$A$2:$A$44,$C23)&gt;0,"ITAU",IF(AND(TRIM(UPPER($I23))="CONTRATUAL",ISNUMBER(SEARCH("INDIVIDUAL",SUBSTITUTE(UPPER($D23)," ","")))),"PREMIUM FREE",""))))</f>
        <v/>
      </c>
    </row>
    <row r="24" ht="15" customFormat="1" customHeight="1" s="45">
      <c r="A24" s="105" t="inlineStr">
        <is>
          <t>TELA</t>
        </is>
      </c>
      <c r="B24" s="105" t="n">
        <v>54758</v>
      </c>
      <c r="C24" s="105" t="inlineStr">
        <is>
          <t>1RUH3</t>
        </is>
      </c>
      <c r="D24" s="105" t="inlineStr">
        <is>
          <t>BANCO SANTANDER BRASIL SA</t>
        </is>
      </c>
      <c r="E24" s="105" t="n">
        <v>28402394850</v>
      </c>
      <c r="F24" s="105" t="inlineStr">
        <is>
          <t>1RUH3025891022</t>
        </is>
      </c>
      <c r="G24" s="153" t="n">
        <v>110</v>
      </c>
      <c r="H24" s="153" t="n">
        <v>110</v>
      </c>
      <c r="I24" s="202" t="inlineStr">
        <is>
          <t>CONTRATUAL</t>
        </is>
      </c>
      <c r="J24" s="124" t="n">
        <v>30952288000165</v>
      </c>
      <c r="K24" s="105" t="inlineStr">
        <is>
          <t>CLINICA ODONTOLOGICA TAKASHIMA TDA</t>
        </is>
      </c>
      <c r="L24" s="105" t="inlineStr">
        <is>
          <t>ITAQUACETUBA</t>
        </is>
      </c>
      <c r="M24" s="105" t="inlineStr">
        <is>
          <t>SP</t>
        </is>
      </c>
      <c r="N24" s="162" t="inlineStr">
        <is>
          <t>SERGIANA</t>
        </is>
      </c>
      <c r="O24" s="202" t="inlineStr">
        <is>
          <t>JA POSSUI</t>
        </is>
      </c>
      <c r="P24" s="60" t="n"/>
      <c r="Q24" s="60" t="n"/>
      <c r="R24" s="162" t="inlineStr">
        <is>
          <t>AUTORIZADO PAGAMENTO</t>
        </is>
      </c>
      <c r="S24" s="105" t="n">
        <v>8202632361</v>
      </c>
      <c r="T24" s="202" t="inlineStr">
        <is>
          <t>5 DIAS ÚTEIS</t>
        </is>
      </c>
      <c r="U24" s="199" t="n">
        <v>46114</v>
      </c>
      <c r="V24" s="60" t="n">
        <v>46118</v>
      </c>
      <c r="W24" s="60" t="n">
        <v>46125</v>
      </c>
      <c r="X24" s="60" t="n">
        <v>46122</v>
      </c>
      <c r="Y24" s="60">
        <f>IF(AND(X33&lt;&gt;"",W33&lt;&gt;""),IF(X33&lt;=W33,"SIM","NÃO"),"")</f>
        <v/>
      </c>
      <c r="Z24" s="105" t="n"/>
      <c r="AC24">
        <f>IF($C24="","",IF(COUNTIF('Códigos Santander (ref)'!$A$2:$A$79,$C24)&gt;0,"SANTANDER",IF(COUNTIF('Códigos Itaú (ref)'!$A$2:$A$44,$C24)&gt;0,"ITAU",IF(AND(TRIM(UPPER($I24))="CONTRATUAL",ISNUMBER(SEARCH("INDIVIDUAL",SUBSTITUTE(UPPER($D24)," ","")))),"PREMIUM FREE",""))))</f>
        <v/>
      </c>
    </row>
    <row r="25" ht="15" customFormat="1" customHeight="1" s="45">
      <c r="A25" s="105" t="inlineStr">
        <is>
          <t>TELA</t>
        </is>
      </c>
      <c r="B25" s="105" t="n">
        <v>54721</v>
      </c>
      <c r="C25" s="105" t="inlineStr">
        <is>
          <t>1RUH3</t>
        </is>
      </c>
      <c r="D25" s="105" t="inlineStr">
        <is>
          <t>BANCO SANTANDER BRASIL SA</t>
        </is>
      </c>
      <c r="E25" s="105" t="n">
        <v>28402394850</v>
      </c>
      <c r="F25" s="105" t="inlineStr">
        <is>
          <t>1RUH3025891022</t>
        </is>
      </c>
      <c r="G25" s="153" t="n">
        <v>110</v>
      </c>
      <c r="H25" s="153" t="n">
        <v>110</v>
      </c>
      <c r="I25" s="202" t="inlineStr">
        <is>
          <t>CONTRATUAL</t>
        </is>
      </c>
      <c r="J25" s="124" t="n">
        <v>30952288000165</v>
      </c>
      <c r="K25" s="105" t="inlineStr">
        <is>
          <t>CLINICA ODONTOLOGICA TAKASHIMA TDA</t>
        </is>
      </c>
      <c r="L25" s="105" t="inlineStr">
        <is>
          <t>ITAQUACETUBA</t>
        </is>
      </c>
      <c r="M25" s="105" t="inlineStr">
        <is>
          <t>SP</t>
        </is>
      </c>
      <c r="N25" s="162" t="inlineStr">
        <is>
          <t>SERGIANA</t>
        </is>
      </c>
      <c r="O25" s="202" t="inlineStr">
        <is>
          <t>JA POSSUI</t>
        </is>
      </c>
      <c r="P25" s="60" t="n"/>
      <c r="Q25" s="60" t="n"/>
      <c r="R25" s="162" t="inlineStr">
        <is>
          <t>AUTORIZADO PAGAMENTO</t>
        </is>
      </c>
      <c r="S25" s="105" t="n">
        <v>8202632362</v>
      </c>
      <c r="T25" s="202" t="inlineStr">
        <is>
          <t>5 DIAS ÚTEIS</t>
        </is>
      </c>
      <c r="U25" s="199" t="n">
        <v>46114</v>
      </c>
      <c r="V25" s="60" t="n">
        <v>46118</v>
      </c>
      <c r="W25" s="60" t="n">
        <v>46125</v>
      </c>
      <c r="X25" s="60" t="n">
        <v>46122</v>
      </c>
      <c r="Y25" s="60">
        <f>IF(AND(X34&lt;&gt;"",W34&lt;&gt;""),IF(X34&lt;=W34,"SIM","NÃO"),"")</f>
        <v/>
      </c>
      <c r="Z25" s="105" t="n"/>
      <c r="AC25">
        <f>IF($C25="","",IF(COUNTIF('Códigos Santander (ref)'!$A$2:$A$79,$C25)&gt;0,"SANTANDER",IF(COUNTIF('Códigos Itaú (ref)'!$A$2:$A$44,$C25)&gt;0,"ITAU",IF(AND(TRIM(UPPER($I25))="CONTRATUAL",ISNUMBER(SEARCH("INDIVIDUAL",SUBSTITUTE(UPPER($D25)," ","")))),"PREMIUM FREE",""))))</f>
        <v/>
      </c>
    </row>
    <row r="26" ht="15" customFormat="1" customHeight="1" s="45">
      <c r="A26" s="105" t="inlineStr">
        <is>
          <t>TELA</t>
        </is>
      </c>
      <c r="B26" s="105" t="n">
        <v>54740</v>
      </c>
      <c r="C26" s="105" t="inlineStr">
        <is>
          <t>1RUF4</t>
        </is>
      </c>
      <c r="D26" s="105" t="inlineStr">
        <is>
          <t>AYMORE CREDITO FINANCIAMENTO E INVESTIMENTO S</t>
        </is>
      </c>
      <c r="E26" s="105" t="n">
        <v>26652987830</v>
      </c>
      <c r="F26" s="105" t="inlineStr">
        <is>
          <t>1RUF4001066005</t>
        </is>
      </c>
      <c r="G26" s="153" t="n">
        <v>400</v>
      </c>
      <c r="H26" s="153" t="n">
        <v>140.4</v>
      </c>
      <c r="I26" s="202" t="inlineStr">
        <is>
          <t>CONTRATUAL</t>
        </is>
      </c>
      <c r="J26" s="124" t="n">
        <v>11408538806</v>
      </c>
      <c r="K26" s="105" t="inlineStr">
        <is>
          <t>ANA PAULA DOMINGUES PRATA</t>
        </is>
      </c>
      <c r="L26" s="105" t="inlineStr">
        <is>
          <t>SÃO PAULO</t>
        </is>
      </c>
      <c r="M26" s="105" t="inlineStr">
        <is>
          <t>SP</t>
        </is>
      </c>
      <c r="N26" s="162" t="inlineStr">
        <is>
          <t>SERGIANA</t>
        </is>
      </c>
      <c r="O26" s="202" t="inlineStr">
        <is>
          <t>JA POSSUI</t>
        </is>
      </c>
      <c r="P26" s="60" t="n"/>
      <c r="Q26" s="60" t="n"/>
      <c r="R26" s="162" t="inlineStr">
        <is>
          <t>AUTORIZADO PAGAMENTO</t>
        </is>
      </c>
      <c r="S26" s="105" t="n">
        <v>8202632364</v>
      </c>
      <c r="T26" s="202" t="inlineStr">
        <is>
          <t>5 DIAS ÚTEIS</t>
        </is>
      </c>
      <c r="U26" s="199" t="n">
        <v>46114</v>
      </c>
      <c r="V26" s="60" t="n">
        <v>46118</v>
      </c>
      <c r="W26" s="60" t="n">
        <v>46125</v>
      </c>
      <c r="X26" s="60" t="n">
        <v>46122</v>
      </c>
      <c r="Y26" s="60">
        <f>IF(AND(X35&lt;&gt;"",W35&lt;&gt;""),IF(X35&lt;=W35,"SIM","NÃO"),"")</f>
        <v/>
      </c>
      <c r="Z26" s="105" t="n"/>
      <c r="AC26">
        <f>IF($C26="","",IF(COUNTIF('Códigos Santander (ref)'!$A$2:$A$79,$C26)&gt;0,"SANTANDER",IF(COUNTIF('Códigos Itaú (ref)'!$A$2:$A$44,$C26)&gt;0,"ITAU",IF(AND(TRIM(UPPER($I26))="CONTRATUAL",ISNUMBER(SEARCH("INDIVIDUAL",SUBSTITUTE(UPPER($D26)," ","")))),"PREMIUM FREE",""))))</f>
        <v/>
      </c>
    </row>
    <row r="27" ht="15" customHeight="1">
      <c r="A27" s="105" t="inlineStr">
        <is>
          <t>TELA</t>
        </is>
      </c>
      <c r="B27" s="105" t="n">
        <v>54722</v>
      </c>
      <c r="C27" s="105" t="inlineStr">
        <is>
          <t>1RUH3</t>
        </is>
      </c>
      <c r="D27" s="105" t="inlineStr">
        <is>
          <t>BANCO SANTANDER BRASIL SA</t>
        </is>
      </c>
      <c r="E27" s="105" t="n">
        <v>3892762350</v>
      </c>
      <c r="F27" s="105" t="inlineStr">
        <is>
          <t>1RUH3006397000</t>
        </is>
      </c>
      <c r="G27" s="153" t="n">
        <v>890</v>
      </c>
      <c r="H27" s="153" t="n">
        <v>214.83</v>
      </c>
      <c r="I27" s="202" t="inlineStr">
        <is>
          <t>CONTRATUAL</t>
        </is>
      </c>
      <c r="J27" s="124" t="n">
        <v>50660867000141</v>
      </c>
      <c r="K27" s="105" t="inlineStr">
        <is>
          <t>RV ODONTOLOGIA E REABILITACAO ORAL LTDA</t>
        </is>
      </c>
      <c r="L27" s="108" t="inlineStr">
        <is>
          <t>FORTALEZA</t>
        </is>
      </c>
      <c r="M27" s="105" t="inlineStr">
        <is>
          <t>CE</t>
        </is>
      </c>
      <c r="N27" s="162" t="inlineStr">
        <is>
          <t>SERGIANA</t>
        </is>
      </c>
      <c r="O27" s="105" t="n">
        <v>542946</v>
      </c>
      <c r="P27" s="60" t="n">
        <v>46118</v>
      </c>
      <c r="Q27" s="60" t="n">
        <v>46127</v>
      </c>
      <c r="R27" s="162" t="inlineStr">
        <is>
          <t>AUTORIZADO PAGAMENTO</t>
        </is>
      </c>
      <c r="S27" s="105" t="n">
        <v>8202632839</v>
      </c>
      <c r="T27" s="202" t="inlineStr">
        <is>
          <t>5 DIAS ÚTEIS</t>
        </is>
      </c>
      <c r="U27" s="199" t="n">
        <v>46118</v>
      </c>
      <c r="V27" s="60" t="n">
        <v>46127</v>
      </c>
      <c r="W27" s="60" t="n">
        <v>46135</v>
      </c>
      <c r="X27" s="60" t="n">
        <v>46132</v>
      </c>
      <c r="Y27" s="60" t="inlineStr">
        <is>
          <t>SIM</t>
        </is>
      </c>
      <c r="Z27" s="105" t="n"/>
      <c r="AA27" s="45" t="n"/>
      <c r="AB27" s="45" t="n"/>
      <c r="AC27" s="45">
        <f>IF($C27="","",IF(COUNTIF('Códigos Santander (ref)'!$A$2:$A$79,$C27)&gt;0,"SANTANDER",IF(COUNTIF('Códigos Itaú (ref)'!$A$2:$A$44,$C27)&gt;0,"ITAU",IF(AND(TRIM(UPPER($I27))="CONTRATUAL",ISNUMBER(SEARCH("INDIVIDUAL",SUBSTITUTE(UPPER($D27)," ","")))),"PREMIUM FREE",""))))</f>
        <v/>
      </c>
      <c r="AD27" s="45" t="n"/>
      <c r="AE27" s="45" t="n"/>
      <c r="AF27" s="45" t="n"/>
      <c r="AG27" s="45" t="n"/>
      <c r="AH27" s="45" t="n"/>
      <c r="AI27" s="45" t="n"/>
      <c r="AJ27" s="45" t="n"/>
      <c r="AK27" s="45" t="n"/>
      <c r="AL27" s="45" t="n"/>
      <c r="AM27" s="45" t="n"/>
      <c r="AN27" s="45" t="n"/>
      <c r="AO27" s="45" t="n"/>
      <c r="AP27" s="45" t="n"/>
      <c r="AQ27" s="45" t="n"/>
      <c r="AR27" s="45" t="n"/>
      <c r="AS27" s="45" t="n"/>
      <c r="AT27" s="45" t="n"/>
      <c r="AU27" s="45" t="n"/>
      <c r="AV27" s="45" t="n"/>
      <c r="AW27" s="45" t="n"/>
      <c r="AX27" s="45" t="n"/>
      <c r="AY27" s="45" t="n"/>
      <c r="AZ27" s="45" t="n"/>
      <c r="BA27" s="45" t="n"/>
      <c r="BB27" s="45" t="n"/>
      <c r="BC27" s="45" t="n"/>
      <c r="BD27" s="45" t="n"/>
      <c r="BE27" s="45" t="n"/>
      <c r="BF27" s="45" t="n"/>
      <c r="BG27" s="45" t="n"/>
      <c r="BH27" s="45" t="n"/>
      <c r="BI27" s="45" t="n"/>
      <c r="BJ27" s="45" t="n"/>
      <c r="BK27" s="45" t="n"/>
      <c r="BL27" s="45" t="n"/>
      <c r="BM27" s="45" t="n"/>
      <c r="BN27" s="45" t="n"/>
      <c r="BO27" s="45" t="n"/>
      <c r="BP27" s="45" t="n"/>
      <c r="BQ27" s="45" t="n"/>
      <c r="BR27" s="45" t="n"/>
      <c r="BS27" s="45" t="n"/>
      <c r="BT27" s="45" t="n"/>
      <c r="BU27" s="45" t="n"/>
      <c r="BV27" s="45" t="n"/>
      <c r="BW27" s="45" t="n"/>
      <c r="BX27" s="45" t="n"/>
      <c r="BY27" s="45" t="n"/>
      <c r="BZ27" s="45" t="n"/>
      <c r="CA27" s="45" t="n"/>
      <c r="CB27" s="45" t="n"/>
      <c r="CC27" s="45" t="n"/>
      <c r="CD27" s="45" t="n"/>
      <c r="CE27" s="45" t="n"/>
      <c r="CF27" s="45" t="n"/>
      <c r="CG27" s="45" t="n"/>
      <c r="CH27" s="45" t="n"/>
      <c r="CI27" s="45" t="n"/>
      <c r="CJ27" s="45" t="n"/>
      <c r="CK27" s="45" t="n"/>
      <c r="CL27" s="45" t="n"/>
      <c r="CM27" s="45" t="n"/>
    </row>
    <row r="28" ht="15" customFormat="1" customHeight="1" s="45">
      <c r="A28" s="105" t="inlineStr">
        <is>
          <t>NIP</t>
        </is>
      </c>
      <c r="B28" s="105" t="n">
        <v>54563</v>
      </c>
      <c r="C28" s="105" t="n">
        <v>50700</v>
      </c>
      <c r="D28" s="105" t="inlineStr">
        <is>
          <t>INDIVIDUAL MAISODONTO</t>
        </is>
      </c>
      <c r="E28" s="105" t="n">
        <v>9237013469</v>
      </c>
      <c r="F28" s="124" t="n">
        <v>50700366171002</v>
      </c>
      <c r="G28" s="153" t="n">
        <v>80</v>
      </c>
      <c r="H28" s="153" t="n">
        <v>80</v>
      </c>
      <c r="I28" s="105" t="inlineStr">
        <is>
          <t>COBRANÇA INDEVIDA</t>
        </is>
      </c>
      <c r="J28" s="124" t="n">
        <v>8683125000175</v>
      </c>
      <c r="K28" s="152" t="inlineStr">
        <is>
          <t>C &amp; V SAUDE ODONTOLOGICA LTDA</t>
        </is>
      </c>
      <c r="L28" s="207" t="inlineStr">
        <is>
          <t>JABOATÃO DOS GUARARAPES</t>
        </is>
      </c>
      <c r="M28" s="174" t="inlineStr">
        <is>
          <t>PE</t>
        </is>
      </c>
      <c r="N28" s="105" t="inlineStr">
        <is>
          <t>CIBELY</t>
        </is>
      </c>
      <c r="O28" s="105" t="n">
        <v>543236</v>
      </c>
      <c r="P28" s="60" t="n">
        <v>46118</v>
      </c>
      <c r="Q28" s="60" t="n">
        <v>46121</v>
      </c>
      <c r="R28" s="162" t="inlineStr">
        <is>
          <t>AUTORIZADO PAGAMENTO</t>
        </is>
      </c>
      <c r="S28" s="105" t="n">
        <v>8202632666</v>
      </c>
      <c r="T28" s="105" t="inlineStr">
        <is>
          <t>30 DIAS CORRIDOS</t>
        </is>
      </c>
      <c r="U28" s="60" t="n">
        <v>46118</v>
      </c>
      <c r="V28" s="60" t="n">
        <v>46121</v>
      </c>
      <c r="W28" s="60" t="n">
        <v>46151</v>
      </c>
      <c r="X28" s="60" t="n">
        <v>46127</v>
      </c>
      <c r="Y28" s="60">
        <f>IF(AND(X37&lt;&gt;"",W37&lt;&gt;""),IF(X37&lt;=W37,"SIM","NÃO"),"")</f>
        <v/>
      </c>
      <c r="Z28" s="105" t="n"/>
      <c r="AC28">
        <f>IF($C28="","",IF(COUNTIF('Códigos Santander (ref)'!$A$2:$A$79,$C28)&gt;0,"SANTANDER",IF(COUNTIF('Códigos Itaú (ref)'!$A$2:$A$44,$C28)&gt;0,"ITAU",IF(AND(TRIM(UPPER($I28))="CONTRATUAL",ISNUMBER(SEARCH("INDIVIDUAL",SUBSTITUTE(UPPER($D28)," ","")))),"PREMIUM FREE",""))))</f>
        <v/>
      </c>
    </row>
    <row r="29" ht="15" customFormat="1" customHeight="1" s="45">
      <c r="A29" s="105" t="inlineStr">
        <is>
          <t>NIP</t>
        </is>
      </c>
      <c r="B29" s="105" t="n">
        <v>54787</v>
      </c>
      <c r="C29" s="105" t="n">
        <v>50700</v>
      </c>
      <c r="D29" s="105" t="inlineStr">
        <is>
          <t>INDIVIDUAL MAISODONTO</t>
        </is>
      </c>
      <c r="E29" s="105" t="n">
        <v>9237013469</v>
      </c>
      <c r="F29" s="124" t="n">
        <v>50700366171002</v>
      </c>
      <c r="G29" s="153" t="n">
        <v>100</v>
      </c>
      <c r="H29" s="153" t="n">
        <v>31.5</v>
      </c>
      <c r="I29" s="105" t="inlineStr">
        <is>
          <t>CONTRATUAL</t>
        </is>
      </c>
      <c r="J29" s="124" t="n">
        <v>55826063000193</v>
      </c>
      <c r="K29" s="152" t="inlineStr">
        <is>
          <t>MAB DA COSTA ODONTOLOGIA ESPECIALIZADA LTDA</t>
        </is>
      </c>
      <c r="L29" s="207" t="inlineStr">
        <is>
          <t>PAULISTA</t>
        </is>
      </c>
      <c r="M29" s="174" t="inlineStr">
        <is>
          <t>PE</t>
        </is>
      </c>
      <c r="N29" s="105" t="inlineStr">
        <is>
          <t>CIBELY</t>
        </is>
      </c>
      <c r="O29" s="108" t="n">
        <v>543236</v>
      </c>
      <c r="P29" s="60" t="n">
        <v>46118</v>
      </c>
      <c r="Q29" s="60" t="n">
        <v>46121</v>
      </c>
      <c r="R29" s="162" t="inlineStr">
        <is>
          <t>AUTORIZADO PAGAMENTO</t>
        </is>
      </c>
      <c r="S29" s="105" t="n">
        <v>8202632667</v>
      </c>
      <c r="T29" s="108" t="inlineStr">
        <is>
          <t>30 DIAS CORRIDOS</t>
        </is>
      </c>
      <c r="U29" s="60" t="n">
        <v>46118</v>
      </c>
      <c r="V29" s="60" t="n">
        <v>46121</v>
      </c>
      <c r="W29" s="60" t="n">
        <v>46151</v>
      </c>
      <c r="X29" s="60" t="n">
        <v>46127</v>
      </c>
      <c r="Y29" s="60" t="inlineStr">
        <is>
          <t>SIM</t>
        </is>
      </c>
      <c r="Z29" s="105" t="n"/>
      <c r="AC29">
        <f>IF($C29="","",IF(COUNTIF('Códigos Santander (ref)'!$A$2:$A$79,$C29)&gt;0,"SANTANDER",IF(COUNTIF('Códigos Itaú (ref)'!$A$2:$A$44,$C29)&gt;0,"ITAU",IF(AND(TRIM(UPPER($I29))="CONTRATUAL",ISNUMBER(SEARCH("INDIVIDUAL",SUBSTITUTE(UPPER($D29)," ","")))),"PREMIUM FREE",""))))</f>
        <v/>
      </c>
    </row>
    <row r="30" ht="15" customFormat="1" customHeight="1" s="45">
      <c r="A30" s="105" t="inlineStr">
        <is>
          <t>TELA</t>
        </is>
      </c>
      <c r="B30" s="105" t="n">
        <v>54724</v>
      </c>
      <c r="C30" s="105" t="inlineStr">
        <is>
          <t>1RUH3</t>
        </is>
      </c>
      <c r="D30" s="105" t="inlineStr">
        <is>
          <t>BANCO SANTANDER BRASIL SA</t>
        </is>
      </c>
      <c r="E30" s="105" t="n">
        <v>26447218811</v>
      </c>
      <c r="F30" s="105" t="inlineStr">
        <is>
          <t>1RUH3032093004</t>
        </is>
      </c>
      <c r="G30" s="153" t="n">
        <v>200</v>
      </c>
      <c r="H30" s="153" t="n">
        <v>200</v>
      </c>
      <c r="I30" s="105" t="inlineStr">
        <is>
          <t>CONTRATUAL</t>
        </is>
      </c>
      <c r="J30" s="124" t="n">
        <v>5389120000146</v>
      </c>
      <c r="K30" s="105" t="inlineStr">
        <is>
          <t>K N SERVICOS MEDICOS E ODONTOLOGICOS S/S LTDA</t>
        </is>
      </c>
      <c r="L30" s="208" t="inlineStr">
        <is>
          <t>JACAREÍ</t>
        </is>
      </c>
      <c r="M30" s="105" t="inlineStr">
        <is>
          <t>SP</t>
        </is>
      </c>
      <c r="N30" s="162" t="inlineStr">
        <is>
          <t>SERGIANA</t>
        </is>
      </c>
      <c r="O30" s="202" t="inlineStr">
        <is>
          <t>JA POSSUI</t>
        </is>
      </c>
      <c r="P30" s="60" t="n"/>
      <c r="Q30" s="60" t="n"/>
      <c r="R30" s="162" t="inlineStr">
        <is>
          <t>AUTORIZADO PAGAMENTO</t>
        </is>
      </c>
      <c r="S30" s="105" t="n">
        <v>8202632365</v>
      </c>
      <c r="T30" s="202" t="inlineStr">
        <is>
          <t>5 DIAS ÚTEIS</t>
        </is>
      </c>
      <c r="U30" s="60" t="n">
        <v>46118</v>
      </c>
      <c r="V30" s="60" t="n">
        <v>46118</v>
      </c>
      <c r="W30" s="60" t="n">
        <v>46125</v>
      </c>
      <c r="X30" s="60" t="n">
        <v>46122</v>
      </c>
      <c r="Y30" s="60">
        <f>IF(AND(X39&lt;&gt;"",W39&lt;&gt;""),IF(X39&lt;=W39,"SIM","NÃO"),"")</f>
        <v/>
      </c>
      <c r="Z30" s="105" t="n"/>
      <c r="AC30">
        <f>IF($C30="","",IF(COUNTIF('Códigos Santander (ref)'!$A$2:$A$79,$C30)&gt;0,"SANTANDER",IF(COUNTIF('Códigos Itaú (ref)'!$A$2:$A$44,$C30)&gt;0,"ITAU",IF(AND(TRIM(UPPER($I30))="CONTRATUAL",ISNUMBER(SEARCH("INDIVIDUAL",SUBSTITUTE(UPPER($D30)," ","")))),"PREMIUM FREE",""))))</f>
        <v/>
      </c>
    </row>
    <row r="31" ht="15" customFormat="1" customHeight="1" s="45">
      <c r="A31" s="105" t="inlineStr">
        <is>
          <t>TELA</t>
        </is>
      </c>
      <c r="B31" s="105" t="n">
        <v>54723</v>
      </c>
      <c r="C31" s="105" t="inlineStr">
        <is>
          <t>1RUGZ</t>
        </is>
      </c>
      <c r="D31" s="105" t="inlineStr">
        <is>
          <t>SX TOOLS SOLUC SERV COMPARTILHADOS LTDA</t>
        </is>
      </c>
      <c r="E31" s="105" t="n">
        <v>28776802825</v>
      </c>
      <c r="F31" s="105" t="inlineStr">
        <is>
          <t>1RUGZ002658020</t>
        </is>
      </c>
      <c r="G31" s="153" t="n">
        <v>250</v>
      </c>
      <c r="H31" s="153" t="n">
        <v>212.19</v>
      </c>
      <c r="I31" s="105" t="inlineStr">
        <is>
          <t>CONTRATUAL</t>
        </is>
      </c>
      <c r="J31" s="124" t="n">
        <v>12974178871</v>
      </c>
      <c r="K31" s="105" t="inlineStr">
        <is>
          <t>MARCIA FERNANDES SARDINHA</t>
        </is>
      </c>
      <c r="L31" s="105" t="inlineStr">
        <is>
          <t>SÃO PAULO</t>
        </is>
      </c>
      <c r="M31" s="105" t="inlineStr">
        <is>
          <t>SP</t>
        </is>
      </c>
      <c r="N31" s="162" t="inlineStr">
        <is>
          <t>SERGIANA</t>
        </is>
      </c>
      <c r="O31" s="202" t="inlineStr">
        <is>
          <t>JA POSSUI</t>
        </is>
      </c>
      <c r="P31" s="60" t="n"/>
      <c r="Q31" s="60" t="n"/>
      <c r="R31" s="162" t="inlineStr">
        <is>
          <t>AUTORIZADO PAGAMENTO</t>
        </is>
      </c>
      <c r="S31" s="105" t="n">
        <v>8202632366</v>
      </c>
      <c r="T31" s="202" t="inlineStr">
        <is>
          <t>5 DIAS ÚTEIS</t>
        </is>
      </c>
      <c r="U31" s="60" t="n">
        <v>46118</v>
      </c>
      <c r="V31" s="60" t="n">
        <v>46118</v>
      </c>
      <c r="W31" s="60" t="n">
        <v>46125</v>
      </c>
      <c r="X31" s="60" t="n">
        <v>46122</v>
      </c>
      <c r="Y31" s="60">
        <f>IF(AND(X40&lt;&gt;"",W40&lt;&gt;""),IF(X40&lt;=W40,"SIM","NÃO"),"")</f>
        <v/>
      </c>
      <c r="Z31" s="105" t="n"/>
      <c r="AC31">
        <f>IF($C31="","",IF(COUNTIF('Códigos Santander (ref)'!$A$2:$A$79,$C31)&gt;0,"SANTANDER",IF(COUNTIF('Códigos Itaú (ref)'!$A$2:$A$44,$C31)&gt;0,"ITAU",IF(AND(TRIM(UPPER($I31))="CONTRATUAL",ISNUMBER(SEARCH("INDIVIDUAL",SUBSTITUTE(UPPER($D31)," ","")))),"PREMIUM FREE",""))))</f>
        <v/>
      </c>
    </row>
    <row r="32" ht="15" customFormat="1" customHeight="1" s="45">
      <c r="A32" s="105" t="inlineStr">
        <is>
          <t>TELA</t>
        </is>
      </c>
      <c r="B32" s="105" t="n">
        <v>54809</v>
      </c>
      <c r="C32" s="105" t="inlineStr">
        <is>
          <t>1RUF4</t>
        </is>
      </c>
      <c r="D32" s="105" t="inlineStr">
        <is>
          <t>AYMORE CREDITO FINANCIAMENTO E INVESTIMENTO S</t>
        </is>
      </c>
      <c r="E32" s="105" t="n">
        <v>26652987830</v>
      </c>
      <c r="F32" s="105" t="inlineStr">
        <is>
          <t>1RUF4001066030</t>
        </is>
      </c>
      <c r="G32" s="153" t="n">
        <v>1200</v>
      </c>
      <c r="H32" s="153" t="n">
        <v>262.85</v>
      </c>
      <c r="I32" s="105" t="inlineStr">
        <is>
          <t>CONTRATUAL</t>
        </is>
      </c>
      <c r="J32" s="124" t="n">
        <v>11408538806</v>
      </c>
      <c r="K32" s="105" t="inlineStr">
        <is>
          <t>ANA PAULA DOMINGUES PRATA</t>
        </is>
      </c>
      <c r="L32" s="105" t="inlineStr">
        <is>
          <t>SÃO PAULO</t>
        </is>
      </c>
      <c r="M32" s="105" t="inlineStr">
        <is>
          <t>SP</t>
        </is>
      </c>
      <c r="N32" s="162" t="inlineStr">
        <is>
          <t>SERGIANA</t>
        </is>
      </c>
      <c r="O32" s="202" t="inlineStr">
        <is>
          <t>JA POSSUI</t>
        </is>
      </c>
      <c r="P32" s="60" t="n"/>
      <c r="Q32" s="60" t="n"/>
      <c r="R32" s="162" t="inlineStr">
        <is>
          <t>AUTORIZADO PAGAMENTO</t>
        </is>
      </c>
      <c r="S32" s="105" t="n">
        <v>8202632368</v>
      </c>
      <c r="T32" s="202" t="inlineStr">
        <is>
          <t>5 DIAS ÚTEIS</t>
        </is>
      </c>
      <c r="U32" s="60" t="n">
        <v>46118</v>
      </c>
      <c r="V32" s="60" t="n">
        <v>46118</v>
      </c>
      <c r="W32" s="60" t="n">
        <v>46125</v>
      </c>
      <c r="X32" s="60" t="n">
        <v>46122</v>
      </c>
      <c r="Y32" s="60">
        <f>IF(AND(X41&lt;&gt;"",W41&lt;&gt;""),IF(X41&lt;=W41,"SIM","NÃO"),"")</f>
        <v/>
      </c>
      <c r="Z32" s="105" t="n"/>
      <c r="AC32">
        <f>IF($C32="","",IF(COUNTIF('Códigos Santander (ref)'!$A$2:$A$79,$C32)&gt;0,"SANTANDER",IF(COUNTIF('Códigos Itaú (ref)'!$A$2:$A$44,$C32)&gt;0,"ITAU",IF(AND(TRIM(UPPER($I32))="CONTRATUAL",ISNUMBER(SEARCH("INDIVIDUAL",SUBSTITUTE(UPPER($D32)," ","")))),"PREMIUM FREE",""))))</f>
        <v/>
      </c>
    </row>
    <row r="33" ht="15" customFormat="1" customHeight="1" s="45">
      <c r="A33" s="105" t="inlineStr">
        <is>
          <t>TELA</t>
        </is>
      </c>
      <c r="B33" s="206" t="n">
        <v>54720</v>
      </c>
      <c r="C33" s="105" t="inlineStr">
        <is>
          <t>1RUB1</t>
        </is>
      </c>
      <c r="D33" s="105" t="inlineStr">
        <is>
          <t>F1RST TECNOLOGIA E INOVACAO LTDA</t>
        </is>
      </c>
      <c r="E33" s="105" t="n">
        <v>70499899407</v>
      </c>
      <c r="F33" s="105" t="inlineStr">
        <is>
          <t>1RUB1000003000</t>
        </is>
      </c>
      <c r="G33" s="153" t="n">
        <v>193</v>
      </c>
      <c r="H33" s="153" t="n">
        <v>193</v>
      </c>
      <c r="I33" s="105" t="inlineStr">
        <is>
          <t>CONTRATUAL</t>
        </is>
      </c>
      <c r="J33" s="124" t="n">
        <v>1077307403</v>
      </c>
      <c r="K33" s="105" t="inlineStr">
        <is>
          <t>RAFAELA LEAO NOBRE</t>
        </is>
      </c>
      <c r="L33" s="105" t="inlineStr">
        <is>
          <t>CAMPINAS</t>
        </is>
      </c>
      <c r="M33" s="105" t="inlineStr">
        <is>
          <t>SP</t>
        </is>
      </c>
      <c r="N33" s="162" t="inlineStr">
        <is>
          <t>SERGIANA</t>
        </is>
      </c>
      <c r="O33" s="202" t="inlineStr">
        <is>
          <t>JA POSSUI</t>
        </is>
      </c>
      <c r="P33" s="60" t="n"/>
      <c r="Q33" s="60" t="n"/>
      <c r="R33" s="162" t="inlineStr">
        <is>
          <t>AUTORIZADO PAGAMENTO</t>
        </is>
      </c>
      <c r="S33" s="105" t="n">
        <v>8202632369</v>
      </c>
      <c r="T33" s="202" t="inlineStr">
        <is>
          <t>5 DIAS ÚTEIS</t>
        </is>
      </c>
      <c r="U33" s="60" t="n">
        <v>46118</v>
      </c>
      <c r="V33" s="60" t="n">
        <v>46118</v>
      </c>
      <c r="W33" s="60" t="n">
        <v>46125</v>
      </c>
      <c r="X33" s="60" t="n">
        <v>46122</v>
      </c>
      <c r="Y33" s="60">
        <f>IF(AND(X42&lt;&gt;"",W42&lt;&gt;""),IF(X42&lt;=W42,"SIM","NÃO"),"")</f>
        <v/>
      </c>
      <c r="Z33" s="105" t="n"/>
      <c r="AC33">
        <f>IF($C33="","",IF(COUNTIF('Códigos Santander (ref)'!$A$2:$A$79,$C33)&gt;0,"SANTANDER",IF(COUNTIF('Códigos Itaú (ref)'!$A$2:$A$44,$C33)&gt;0,"ITAU",IF(AND(TRIM(UPPER($I33))="CONTRATUAL",ISNUMBER(SEARCH("INDIVIDUAL",SUBSTITUTE(UPPER($D33)," ","")))),"PREMIUM FREE",""))))</f>
        <v/>
      </c>
    </row>
    <row r="34" ht="15" customFormat="1" customHeight="1" s="45">
      <c r="A34" s="105" t="inlineStr">
        <is>
          <t>TELA</t>
        </is>
      </c>
      <c r="B34" s="105" t="n">
        <v>53754</v>
      </c>
      <c r="C34" s="105" t="inlineStr">
        <is>
          <t>1RUB1</t>
        </is>
      </c>
      <c r="D34" s="105" t="inlineStr">
        <is>
          <t>F1RST TECNOLOGIA E INOVACAO LTDA</t>
        </is>
      </c>
      <c r="E34" s="105" t="n">
        <v>31972488805</v>
      </c>
      <c r="F34" s="105" t="inlineStr">
        <is>
          <t>1RUB1006331009</t>
        </is>
      </c>
      <c r="G34" s="153" t="n">
        <v>1760</v>
      </c>
      <c r="H34" s="153" t="n">
        <v>830.83</v>
      </c>
      <c r="I34" s="105" t="inlineStr">
        <is>
          <t>CONTRATUAL</t>
        </is>
      </c>
      <c r="J34" s="124" t="n">
        <v>67069282672</v>
      </c>
      <c r="K34" s="105" t="inlineStr">
        <is>
          <t>LEONE RIBEIRO DE ALMEIDA</t>
        </is>
      </c>
      <c r="L34" s="105" t="inlineStr">
        <is>
          <t>SÃO PAULO</t>
        </is>
      </c>
      <c r="M34" s="105" t="inlineStr">
        <is>
          <t>SP</t>
        </is>
      </c>
      <c r="N34" s="162" t="inlineStr">
        <is>
          <t>SERGIANA</t>
        </is>
      </c>
      <c r="O34" s="202" t="inlineStr">
        <is>
          <t>JA POSSUI</t>
        </is>
      </c>
      <c r="P34" s="60" t="n"/>
      <c r="Q34" s="60" t="n"/>
      <c r="R34" s="162" t="inlineStr">
        <is>
          <t>AUTORIZADO PAGAMENTO</t>
        </is>
      </c>
      <c r="S34" s="105" t="n">
        <v>8202632370</v>
      </c>
      <c r="T34" s="202" t="inlineStr">
        <is>
          <t>5 DIAS ÚTEIS</t>
        </is>
      </c>
      <c r="U34" s="60" t="n">
        <v>46118</v>
      </c>
      <c r="V34" s="60" t="n">
        <v>46118</v>
      </c>
      <c r="W34" s="60" t="n">
        <v>46125</v>
      </c>
      <c r="X34" s="60" t="n">
        <v>46122</v>
      </c>
      <c r="Y34" s="60">
        <f>IF(AND(X43&lt;&gt;"",W43&lt;&gt;""),IF(X43&lt;=W43,"SIM","NÃO"),"")</f>
        <v/>
      </c>
      <c r="Z34" s="105" t="n"/>
      <c r="AC34">
        <f>IF($C34="","",IF(COUNTIF('Códigos Santander (ref)'!$A$2:$A$79,$C34)&gt;0,"SANTANDER",IF(COUNTIF('Códigos Itaú (ref)'!$A$2:$A$44,$C34)&gt;0,"ITAU",IF(AND(TRIM(UPPER($I34))="CONTRATUAL",ISNUMBER(SEARCH("INDIVIDUAL",SUBSTITUTE(UPPER($D34)," ","")))),"PREMIUM FREE",""))))</f>
        <v/>
      </c>
    </row>
    <row r="35" ht="15" customFormat="1" customHeight="1" s="45">
      <c r="A35" s="105" t="inlineStr">
        <is>
          <t>TELA</t>
        </is>
      </c>
      <c r="B35" s="105" t="n">
        <v>54557</v>
      </c>
      <c r="C35" s="105" t="inlineStr">
        <is>
          <t>1RUF4</t>
        </is>
      </c>
      <c r="D35" s="105" t="inlineStr">
        <is>
          <t>AYMORE CREDITO FINANCIAMENTO E INVESTIMENTO S</t>
        </is>
      </c>
      <c r="E35" s="105" t="n">
        <v>29473980841</v>
      </c>
      <c r="F35" s="105" t="inlineStr">
        <is>
          <t>1RUF4001409034</t>
        </is>
      </c>
      <c r="G35" s="153" t="n">
        <v>370</v>
      </c>
      <c r="H35" s="153" t="n">
        <v>243.88</v>
      </c>
      <c r="I35" s="105" t="inlineStr">
        <is>
          <t>CONTRATUAL</t>
        </is>
      </c>
      <c r="J35" s="124" t="n">
        <v>24870458000160</v>
      </c>
      <c r="K35" s="105" t="inlineStr">
        <is>
          <t>EDWAL LOBOSCHI</t>
        </is>
      </c>
      <c r="L35" s="105" t="inlineStr">
        <is>
          <t>SÃO PAULO</t>
        </is>
      </c>
      <c r="M35" s="105" t="inlineStr">
        <is>
          <t>SP</t>
        </is>
      </c>
      <c r="N35" s="162" t="inlineStr">
        <is>
          <t>SERGIANA</t>
        </is>
      </c>
      <c r="O35" s="202" t="inlineStr">
        <is>
          <t>JA POSSUI</t>
        </is>
      </c>
      <c r="P35" s="60" t="n"/>
      <c r="Q35" s="60" t="n"/>
      <c r="R35" s="162" t="inlineStr">
        <is>
          <t>AUTORIZADO PAGAMENTO</t>
        </is>
      </c>
      <c r="S35" s="105" t="n">
        <v>8202632373</v>
      </c>
      <c r="T35" s="202" t="inlineStr">
        <is>
          <t>5 DIAS ÚTEIS</t>
        </is>
      </c>
      <c r="U35" s="60" t="n">
        <v>46118</v>
      </c>
      <c r="V35" s="60" t="n">
        <v>46118</v>
      </c>
      <c r="W35" s="60" t="n">
        <v>46125</v>
      </c>
      <c r="X35" s="60" t="n">
        <v>46122</v>
      </c>
      <c r="Y35" s="60">
        <f>IF(AND(X44&lt;&gt;"",W44&lt;&gt;""),IF(X44&lt;=W44,"SIM","NÃO"),"")</f>
        <v/>
      </c>
      <c r="Z35" s="105" t="n"/>
      <c r="AC35">
        <f>IF($C35="","",IF(COUNTIF('Códigos Santander (ref)'!$A$2:$A$79,$C35)&gt;0,"SANTANDER",IF(COUNTIF('Códigos Itaú (ref)'!$A$2:$A$44,$C35)&gt;0,"ITAU",IF(AND(TRIM(UPPER($I35))="CONTRATUAL",ISNUMBER(SEARCH("INDIVIDUAL",SUBSTITUTE(UPPER($D35)," ","")))),"PREMIUM FREE",""))))</f>
        <v/>
      </c>
    </row>
    <row r="36" ht="15" customFormat="1" customHeight="1" s="45">
      <c r="A36" s="105" t="inlineStr">
        <is>
          <t>TELA</t>
        </is>
      </c>
      <c r="B36" s="105" t="n">
        <v>53437</v>
      </c>
      <c r="C36" s="105" t="inlineStr">
        <is>
          <t>1RSLN</t>
        </is>
      </c>
      <c r="D36" s="105" t="inlineStr">
        <is>
          <t>ITAU UNIBANCO SA</t>
        </is>
      </c>
      <c r="E36" s="105" t="n">
        <v>417200757</v>
      </c>
      <c r="F36" s="105" t="inlineStr">
        <is>
          <t>1RSLN020180012</t>
        </is>
      </c>
      <c r="G36" s="153" t="n">
        <v>5035</v>
      </c>
      <c r="H36" s="153" t="n">
        <v>1406</v>
      </c>
      <c r="I36" s="105" t="inlineStr">
        <is>
          <t>CONTRATUAL</t>
        </is>
      </c>
      <c r="J36" s="124" t="n">
        <v>83768890600</v>
      </c>
      <c r="K36" s="105" t="inlineStr">
        <is>
          <t>HELLEN ROSALEE SATHLER VIDAL GUEDES</t>
        </is>
      </c>
      <c r="L36" s="105" t="inlineStr">
        <is>
          <t>NITEROI</t>
        </is>
      </c>
      <c r="M36" s="105" t="inlineStr">
        <is>
          <t>RJ</t>
        </is>
      </c>
      <c r="N36" s="162" t="inlineStr">
        <is>
          <t>SERGIANA</t>
        </is>
      </c>
      <c r="O36" s="202" t="inlineStr">
        <is>
          <t>JA POSSUI</t>
        </is>
      </c>
      <c r="P36" s="60" t="n"/>
      <c r="Q36" s="60" t="n"/>
      <c r="R36" s="162" t="inlineStr">
        <is>
          <t>AUTORIZADO PAGAMENTO</t>
        </is>
      </c>
      <c r="S36" s="105" t="n">
        <v>8202632374</v>
      </c>
      <c r="T36" s="202" t="inlineStr">
        <is>
          <t>5 DIAS ÚTEIS</t>
        </is>
      </c>
      <c r="U36" s="60" t="n">
        <v>46118</v>
      </c>
      <c r="V36" s="60" t="n">
        <v>46118</v>
      </c>
      <c r="W36" s="60" t="n">
        <v>46125</v>
      </c>
      <c r="X36" s="60" t="n">
        <v>46122</v>
      </c>
      <c r="Y36" s="60">
        <f>IF(AND(X45&lt;&gt;"",W45&lt;&gt;""),IF(X45&lt;=W45,"SIM","NÃO"),"")</f>
        <v/>
      </c>
      <c r="Z36" s="105" t="n"/>
      <c r="AC36">
        <f>IF($C36="","",IF(COUNTIF('Códigos Santander (ref)'!$A$2:$A$79,$C36)&gt;0,"SANTANDER",IF(COUNTIF('Códigos Itaú (ref)'!$A$2:$A$44,$C36)&gt;0,"ITAU",IF(AND(TRIM(UPPER($I36))="CONTRATUAL",ISNUMBER(SEARCH("INDIVIDUAL",SUBSTITUTE(UPPER($D36)," ","")))),"PREMIUM FREE",""))))</f>
        <v/>
      </c>
    </row>
    <row r="37" ht="15" customFormat="1" customHeight="1" s="45">
      <c r="A37" s="105" t="inlineStr">
        <is>
          <t>TELA</t>
        </is>
      </c>
      <c r="B37" s="105" t="n">
        <v>54668</v>
      </c>
      <c r="C37" s="105" t="inlineStr">
        <is>
          <t>1RSLN</t>
        </is>
      </c>
      <c r="D37" s="105" t="inlineStr">
        <is>
          <t>ITAU UNIBANCO SA</t>
        </is>
      </c>
      <c r="E37" s="105" t="n">
        <v>80214789772</v>
      </c>
      <c r="F37" s="105" t="inlineStr">
        <is>
          <t>1RSLN015975002</t>
        </is>
      </c>
      <c r="G37" s="153" t="n">
        <v>4550</v>
      </c>
      <c r="H37" s="153" t="n">
        <v>2624.99</v>
      </c>
      <c r="I37" s="105" t="inlineStr">
        <is>
          <t>CONTRATUAL</t>
        </is>
      </c>
      <c r="J37" s="124" t="n">
        <v>8186777750</v>
      </c>
      <c r="K37" s="105" t="inlineStr">
        <is>
          <t>FERNANDO CAMPOS MOREIRA</t>
        </is>
      </c>
      <c r="L37" s="105" t="inlineStr">
        <is>
          <t>SÃO GONÇALO</t>
        </is>
      </c>
      <c r="M37" s="105" t="inlineStr">
        <is>
          <t>RJ</t>
        </is>
      </c>
      <c r="N37" s="162" t="inlineStr">
        <is>
          <t>SERGIANA</t>
        </is>
      </c>
      <c r="O37" s="202" t="inlineStr">
        <is>
          <t>JA POSSUI</t>
        </is>
      </c>
      <c r="P37" s="60" t="n"/>
      <c r="Q37" s="60" t="n"/>
      <c r="R37" s="162" t="inlineStr">
        <is>
          <t>AUTORIZADO PAGAMENTO</t>
        </is>
      </c>
      <c r="S37" s="105" t="n">
        <v>8202632375</v>
      </c>
      <c r="T37" s="202" t="inlineStr">
        <is>
          <t>5 DIAS ÚTEIS</t>
        </is>
      </c>
      <c r="U37" s="60" t="n">
        <v>46118</v>
      </c>
      <c r="V37" s="60" t="n">
        <v>46118</v>
      </c>
      <c r="W37" s="60" t="n">
        <v>46125</v>
      </c>
      <c r="X37" s="60" t="n">
        <v>46122</v>
      </c>
      <c r="Y37" s="60">
        <f>IF(AND(X46&lt;&gt;"",W46&lt;&gt;""),IF(X46&lt;=W46,"SIM","NÃO"),"")</f>
        <v/>
      </c>
      <c r="Z37" s="105" t="n"/>
      <c r="AC37">
        <f>IF($C37="","",IF(COUNTIF('Códigos Santander (ref)'!$A$2:$A$79,$C37)&gt;0,"SANTANDER",IF(COUNTIF('Códigos Itaú (ref)'!$A$2:$A$44,$C37)&gt;0,"ITAU",IF(AND(TRIM(UPPER($I37))="CONTRATUAL",ISNUMBER(SEARCH("INDIVIDUAL",SUBSTITUTE(UPPER($D37)," ","")))),"PREMIUM FREE",""))))</f>
        <v/>
      </c>
    </row>
    <row r="38" ht="15" customFormat="1" customHeight="1" s="45">
      <c r="A38" s="105" t="inlineStr">
        <is>
          <t>TELA</t>
        </is>
      </c>
      <c r="B38" s="105" t="n">
        <v>54725</v>
      </c>
      <c r="C38" s="105" t="inlineStr">
        <is>
          <t>1RU54</t>
        </is>
      </c>
      <c r="D38" s="105" t="inlineStr">
        <is>
          <t>BANCO SANTANDER BRASIL SA</t>
        </is>
      </c>
      <c r="E38" s="105" t="n">
        <v>5296844890</v>
      </c>
      <c r="F38" s="105" t="inlineStr">
        <is>
          <t>1RU54000197025</t>
        </is>
      </c>
      <c r="G38" s="153" t="n">
        <v>370</v>
      </c>
      <c r="H38" s="153" t="n">
        <v>243.88</v>
      </c>
      <c r="I38" s="105" t="inlineStr">
        <is>
          <t>CONTRATUAL</t>
        </is>
      </c>
      <c r="J38" s="124" t="n">
        <v>24870458000160</v>
      </c>
      <c r="K38" s="105" t="inlineStr">
        <is>
          <t>EDWAL LOBOSCHI</t>
        </is>
      </c>
      <c r="L38" s="105" t="inlineStr">
        <is>
          <t>SÃO PAULO</t>
        </is>
      </c>
      <c r="M38" s="105" t="inlineStr">
        <is>
          <t>SP</t>
        </is>
      </c>
      <c r="N38" s="162" t="inlineStr">
        <is>
          <t>SERGIANA</t>
        </is>
      </c>
      <c r="O38" s="202" t="inlineStr">
        <is>
          <t>JA POSSUI</t>
        </is>
      </c>
      <c r="P38" s="60" t="n"/>
      <c r="Q38" s="60" t="n"/>
      <c r="R38" s="162" t="inlineStr">
        <is>
          <t>AUTORIZADO PAGAMENTO</t>
        </is>
      </c>
      <c r="S38" s="105" t="n">
        <v>8202632773</v>
      </c>
      <c r="T38" s="202" t="inlineStr">
        <is>
          <t>5 DIAS ÚTEIS</t>
        </is>
      </c>
      <c r="U38" s="60" t="n">
        <v>46118</v>
      </c>
      <c r="V38" s="60" t="n">
        <v>46126</v>
      </c>
      <c r="W38" s="60" t="n">
        <v>46134</v>
      </c>
      <c r="X38" s="60" t="n">
        <v>46128</v>
      </c>
      <c r="Y38" s="60" t="inlineStr">
        <is>
          <t>SIM</t>
        </is>
      </c>
      <c r="Z38" s="105" t="n"/>
      <c r="AC38">
        <f>IF($C38="","",IF(COUNTIF('Códigos Santander (ref)'!$A$2:$A$79,$C38)&gt;0,"SANTANDER",IF(COUNTIF('Códigos Itaú (ref)'!$A$2:$A$44,$C38)&gt;0,"ITAU",IF(AND(TRIM(UPPER($I38))="CONTRATUAL",ISNUMBER(SEARCH("INDIVIDUAL",SUBSTITUTE(UPPER($D38)," ","")))),"PREMIUM FREE",""))))</f>
        <v/>
      </c>
    </row>
    <row r="39" ht="15" customFormat="1" customHeight="1" s="45">
      <c r="A39" s="105" t="inlineStr">
        <is>
          <t>TELA</t>
        </is>
      </c>
      <c r="B39" s="201" t="n">
        <v>54763</v>
      </c>
      <c r="C39" s="201" t="inlineStr">
        <is>
          <t>1RUH3</t>
        </is>
      </c>
      <c r="D39" s="201" t="inlineStr">
        <is>
          <t>BANCO SANTANDER BRASIL SA</t>
        </is>
      </c>
      <c r="E39" s="206" t="n">
        <v>21755614888</v>
      </c>
      <c r="F39" s="206" t="inlineStr">
        <is>
          <t>1RUH3035152028</t>
        </is>
      </c>
      <c r="G39" s="194" t="n">
        <v>250</v>
      </c>
      <c r="H39" s="153" t="n">
        <v>250</v>
      </c>
      <c r="I39" s="105" t="inlineStr">
        <is>
          <t>CONTRATUAL</t>
        </is>
      </c>
      <c r="J39" s="124" t="n">
        <v>46518146000124</v>
      </c>
      <c r="K39" s="105" t="inlineStr">
        <is>
          <t>MARIA LUCIA ELEUTERIO ODONTOLOGIA LTDA</t>
        </is>
      </c>
      <c r="L39" s="105" t="inlineStr">
        <is>
          <t>JAU</t>
        </is>
      </c>
      <c r="M39" s="105" t="inlineStr">
        <is>
          <t>SP</t>
        </is>
      </c>
      <c r="N39" s="162" t="inlineStr">
        <is>
          <t>SERGIANA</t>
        </is>
      </c>
      <c r="O39" s="202" t="n">
        <v>543454</v>
      </c>
      <c r="P39" s="60" t="n">
        <v>46119</v>
      </c>
      <c r="Q39" s="60" t="n">
        <v>46122</v>
      </c>
      <c r="R39" s="162" t="inlineStr">
        <is>
          <t>AUTORIZADO PAGAMENTO</t>
        </is>
      </c>
      <c r="S39" s="105" t="n">
        <v>8202632705</v>
      </c>
      <c r="T39" s="202" t="inlineStr">
        <is>
          <t>5 DIAS ÚTEIS</t>
        </is>
      </c>
      <c r="U39" s="60" t="n">
        <v>46118</v>
      </c>
      <c r="V39" s="60" t="n">
        <v>46122</v>
      </c>
      <c r="W39" s="60" t="n">
        <v>46129</v>
      </c>
      <c r="X39" s="60" t="n">
        <v>46127</v>
      </c>
      <c r="Y39" s="60">
        <f>IF(AND(X48&lt;&gt;"",W48&lt;&gt;""),IF(X48&lt;=W48,"SIM","NÃO"),"")</f>
        <v/>
      </c>
      <c r="Z39" s="105" t="n"/>
      <c r="AC39">
        <f>IF($C39="","",IF(COUNTIF('Códigos Santander (ref)'!$A$2:$A$79,$C39)&gt;0,"SANTANDER",IF(COUNTIF('Códigos Itaú (ref)'!$A$2:$A$44,$C39)&gt;0,"ITAU",IF(AND(TRIM(UPPER($I39))="CONTRATUAL",ISNUMBER(SEARCH("INDIVIDUAL",SUBSTITUTE(UPPER($D39)," ","")))),"PREMIUM FREE",""))))</f>
        <v/>
      </c>
    </row>
    <row r="40" ht="15" customFormat="1" customHeight="1" s="45">
      <c r="A40" s="208" t="inlineStr">
        <is>
          <t>TELA</t>
        </is>
      </c>
      <c r="B40" s="208" t="n">
        <v>54121</v>
      </c>
      <c r="C40" s="208" t="inlineStr">
        <is>
          <t>1RUH3</t>
        </is>
      </c>
      <c r="D40" s="201" t="inlineStr">
        <is>
          <t>BANCO SANTANDER BRASIL SA</t>
        </is>
      </c>
      <c r="E40" s="208" t="n">
        <v>22499045884</v>
      </c>
      <c r="F40" s="208" t="inlineStr">
        <is>
          <t>1RUH3037548026</t>
        </is>
      </c>
      <c r="G40" s="153" t="n">
        <v>157.05</v>
      </c>
      <c r="H40" s="153" t="n">
        <v>157.05</v>
      </c>
      <c r="I40" s="105" t="inlineStr">
        <is>
          <t>CONTRATUAL</t>
        </is>
      </c>
      <c r="J40" s="124" t="n">
        <v>33688992000140</v>
      </c>
      <c r="K40" s="105" t="inlineStr">
        <is>
          <t>ANTONIO CARLOS CURY CHAGAS</t>
        </is>
      </c>
      <c r="L40" s="105" t="inlineStr">
        <is>
          <t>RINCÃO</t>
        </is>
      </c>
      <c r="M40" s="105" t="inlineStr">
        <is>
          <t>SP</t>
        </is>
      </c>
      <c r="N40" s="162" t="inlineStr">
        <is>
          <t>SERGIANA</t>
        </is>
      </c>
      <c r="O40" s="202" t="inlineStr">
        <is>
          <t>JA POSSUI</t>
        </is>
      </c>
      <c r="P40" s="60" t="n"/>
      <c r="Q40" s="60" t="n"/>
      <c r="R40" s="162" t="inlineStr">
        <is>
          <t>AUTORIZADO PAGAMENTO</t>
        </is>
      </c>
      <c r="S40" s="105" t="n">
        <v>8202632455</v>
      </c>
      <c r="T40" s="202" t="inlineStr">
        <is>
          <t>5 DIAS ÚTEIS</t>
        </is>
      </c>
      <c r="U40" s="60" t="n">
        <v>46119</v>
      </c>
      <c r="V40" s="60" t="n">
        <v>46119</v>
      </c>
      <c r="W40" s="60" t="n">
        <v>46126</v>
      </c>
      <c r="X40" s="60" t="n">
        <v>46122</v>
      </c>
      <c r="Y40" s="60">
        <f>IF(AND(X49&lt;&gt;"",W49&lt;&gt;""),IF(X49&lt;=W49,"SIM","NÃO"),"")</f>
        <v/>
      </c>
      <c r="Z40" s="105" t="n"/>
      <c r="AC40">
        <f>IF($C40="","",IF(COUNTIF('Códigos Santander (ref)'!$A$2:$A$79,$C40)&gt;0,"SANTANDER",IF(COUNTIF('Códigos Itaú (ref)'!$A$2:$A$44,$C40)&gt;0,"ITAU",IF(AND(TRIM(UPPER($I40))="CONTRATUAL",ISNUMBER(SEARCH("INDIVIDUAL",SUBSTITUTE(UPPER($D40)," ","")))),"PREMIUM FREE",""))))</f>
        <v/>
      </c>
    </row>
    <row r="41" ht="15" customFormat="1" customHeight="1" s="45">
      <c r="A41" s="105" t="inlineStr">
        <is>
          <t>TELA</t>
        </is>
      </c>
      <c r="B41" s="105" t="n">
        <v>54726</v>
      </c>
      <c r="C41" s="105" t="inlineStr">
        <is>
          <t>1RSLN</t>
        </is>
      </c>
      <c r="D41" s="105" t="inlineStr">
        <is>
          <t>ITAU UNIBANCO SA</t>
        </is>
      </c>
      <c r="E41" s="105" t="n">
        <v>713452994</v>
      </c>
      <c r="F41" s="105" t="inlineStr">
        <is>
          <t>1RSLN016317017</t>
        </is>
      </c>
      <c r="G41" s="153" t="n">
        <v>2250</v>
      </c>
      <c r="H41" s="153" t="n">
        <v>324</v>
      </c>
      <c r="I41" s="105" t="inlineStr">
        <is>
          <t>CONTRATUAL</t>
        </is>
      </c>
      <c r="J41" s="124" t="n">
        <v>1873420919</v>
      </c>
      <c r="K41" s="105" t="inlineStr">
        <is>
          <t>FABIANO CARLOS MARSON</t>
        </is>
      </c>
      <c r="L41" s="105" t="inlineStr">
        <is>
          <t>SÃO PAULO</t>
        </is>
      </c>
      <c r="M41" s="105" t="inlineStr">
        <is>
          <t>SP</t>
        </is>
      </c>
      <c r="N41" s="162" t="inlineStr">
        <is>
          <t>SERGIANA</t>
        </is>
      </c>
      <c r="O41" s="202" t="n">
        <v>543400</v>
      </c>
      <c r="P41" s="60" t="n">
        <v>46119</v>
      </c>
      <c r="Q41" s="60" t="n">
        <v>46121</v>
      </c>
      <c r="R41" s="162" t="inlineStr">
        <is>
          <t>AUTORIZADO PAGAMENTO</t>
        </is>
      </c>
      <c r="S41" s="105" t="n">
        <v>8202632664</v>
      </c>
      <c r="T41" s="202" t="inlineStr">
        <is>
          <t>5 DIAS ÚTEIS</t>
        </is>
      </c>
      <c r="U41" s="60" t="n">
        <v>46119</v>
      </c>
      <c r="V41" s="60" t="n">
        <v>46121</v>
      </c>
      <c r="W41" s="60" t="n">
        <v>46128</v>
      </c>
      <c r="X41" s="60" t="n">
        <v>46126</v>
      </c>
      <c r="Y41" s="60">
        <f>IF(AND(X50&lt;&gt;"",W50&lt;&gt;""),IF(X50&lt;=W50,"SIM","NÃO"),"")</f>
        <v/>
      </c>
      <c r="Z41" s="105" t="inlineStr">
        <is>
          <t>Pagamento devolvido, solicitado alteração de PD em 08/05/2026 e reprogramação de pagamento em 14/05/2026</t>
        </is>
      </c>
      <c r="AC41">
        <f>IF($C41="","",IF(COUNTIF('Códigos Santander (ref)'!$A$2:$A$79,$C41)&gt;0,"SANTANDER",IF(COUNTIF('Códigos Itaú (ref)'!$A$2:$A$44,$C41)&gt;0,"ITAU",IF(AND(TRIM(UPPER($I41))="CONTRATUAL",ISNUMBER(SEARCH("INDIVIDUAL",SUBSTITUTE(UPPER($D41)," ","")))),"PREMIUM FREE",""))))</f>
        <v/>
      </c>
    </row>
    <row r="42" ht="15" customFormat="1" customHeight="1" s="45">
      <c r="A42" s="105" t="inlineStr">
        <is>
          <t>TELA</t>
        </is>
      </c>
      <c r="B42" s="105" t="n">
        <v>52786</v>
      </c>
      <c r="C42" s="105" t="inlineStr">
        <is>
          <t>1RUH3</t>
        </is>
      </c>
      <c r="D42" s="201" t="inlineStr">
        <is>
          <t>BANCO SANTANDER BRASIL SA</t>
        </is>
      </c>
      <c r="E42" s="105" t="n">
        <v>44980936822</v>
      </c>
      <c r="F42" s="105" t="inlineStr">
        <is>
          <t>1RUH3002362007</t>
        </is>
      </c>
      <c r="G42" s="153" t="n">
        <v>2000</v>
      </c>
      <c r="H42" s="153" t="n">
        <v>1020.71</v>
      </c>
      <c r="I42" s="105" t="inlineStr">
        <is>
          <t>CONTRATUAL</t>
        </is>
      </c>
      <c r="J42" s="124" t="n">
        <v>26799187890</v>
      </c>
      <c r="K42" s="105" t="inlineStr">
        <is>
          <t>MARCOS TOSHIRO BEZERRA OTA</t>
        </is>
      </c>
      <c r="L42" s="105" t="inlineStr">
        <is>
          <t>SÃO PAULO</t>
        </is>
      </c>
      <c r="M42" s="105" t="inlineStr">
        <is>
          <t>SP</t>
        </is>
      </c>
      <c r="N42" s="162" t="inlineStr">
        <is>
          <t>SERGIANA</t>
        </is>
      </c>
      <c r="O42" s="202" t="n">
        <v>543544</v>
      </c>
      <c r="P42" s="60" t="n">
        <v>46119</v>
      </c>
      <c r="Q42" s="60" t="n">
        <v>46122</v>
      </c>
      <c r="R42" s="162" t="inlineStr">
        <is>
          <t>AUTORIZADO PAGAMENTO</t>
        </is>
      </c>
      <c r="S42" s="105" t="n">
        <v>8202632689</v>
      </c>
      <c r="T42" s="202" t="inlineStr">
        <is>
          <t>5 DIAS ÚTEIS</t>
        </is>
      </c>
      <c r="U42" s="60" t="n">
        <v>46119</v>
      </c>
      <c r="V42" s="60" t="n">
        <v>46122</v>
      </c>
      <c r="W42" s="60" t="n">
        <v>46129</v>
      </c>
      <c r="X42" s="60" t="n">
        <v>46127</v>
      </c>
      <c r="Y42" s="60">
        <f>IF(AND(X51&lt;&gt;"",W51&lt;&gt;""),IF(X51&lt;=W51,"SIM","NÃO"),"")</f>
        <v/>
      </c>
      <c r="Z42" s="105" t="n"/>
      <c r="AC42">
        <f>IF($C42="","",IF(COUNTIF('Códigos Santander (ref)'!$A$2:$A$79,$C42)&gt;0,"SANTANDER",IF(COUNTIF('Códigos Itaú (ref)'!$A$2:$A$44,$C42)&gt;0,"ITAU",IF(AND(TRIM(UPPER($I42))="CONTRATUAL",ISNUMBER(SEARCH("INDIVIDUAL",SUBSTITUTE(UPPER($D42)," ","")))),"PREMIUM FREE",""))))</f>
        <v/>
      </c>
    </row>
    <row r="43" ht="15" customFormat="1" customHeight="1" s="45">
      <c r="A43" s="105" t="inlineStr">
        <is>
          <t>TELA</t>
        </is>
      </c>
      <c r="B43" s="105" t="n">
        <v>53930</v>
      </c>
      <c r="C43" s="105" t="inlineStr">
        <is>
          <t>1RUGZ</t>
        </is>
      </c>
      <c r="D43" s="105" t="inlineStr">
        <is>
          <t>SX TOOLS SOLUC SERV COMPARTILHADOS LTDA</t>
        </is>
      </c>
      <c r="E43" s="105" t="n">
        <v>41205654836</v>
      </c>
      <c r="F43" s="105" t="inlineStr">
        <is>
          <t>1RUGZ003618005</t>
        </is>
      </c>
      <c r="G43" s="153" t="n">
        <v>1000</v>
      </c>
      <c r="H43" s="153" t="n">
        <v>144.35</v>
      </c>
      <c r="I43" s="105" t="inlineStr">
        <is>
          <t>CONTRATUAL</t>
        </is>
      </c>
      <c r="J43" s="124" t="n">
        <v>34628874832</v>
      </c>
      <c r="K43" s="105" t="inlineStr">
        <is>
          <t>ANDREA CHAMILETE ROCCO</t>
        </is>
      </c>
      <c r="L43" s="105" t="inlineStr">
        <is>
          <t>LIMEIRA</t>
        </is>
      </c>
      <c r="M43" s="105" t="inlineStr">
        <is>
          <t>SP</t>
        </is>
      </c>
      <c r="N43" s="162" t="inlineStr">
        <is>
          <t>SERGIANA</t>
        </is>
      </c>
      <c r="O43" s="202" t="n">
        <v>541174</v>
      </c>
      <c r="P43" s="60" t="n">
        <v>46108</v>
      </c>
      <c r="Q43" s="60" t="n">
        <v>46113</v>
      </c>
      <c r="R43" s="162" t="inlineStr">
        <is>
          <t>AUTORIZADO PAGAMENTO</t>
        </is>
      </c>
      <c r="S43" s="105" t="n">
        <v>8202632665</v>
      </c>
      <c r="T43" s="202" t="inlineStr">
        <is>
          <t>5 DIAS ÚTEIS</t>
        </is>
      </c>
      <c r="U43" s="60" t="n">
        <v>46119</v>
      </c>
      <c r="V43" s="60" t="n">
        <v>46121</v>
      </c>
      <c r="W43" s="60" t="n">
        <v>46128</v>
      </c>
      <c r="X43" s="60" t="n">
        <v>46126</v>
      </c>
      <c r="Y43" s="60" t="inlineStr">
        <is>
          <t>SIM</t>
        </is>
      </c>
      <c r="Z43" s="105" t="n"/>
      <c r="AC43">
        <f>IF($C43="","",IF(COUNTIF('Códigos Santander (ref)'!$A$2:$A$79,$C43)&gt;0,"SANTANDER",IF(COUNTIF('Códigos Itaú (ref)'!$A$2:$A$44,$C43)&gt;0,"ITAU",IF(AND(TRIM(UPPER($I43))="CONTRATUAL",ISNUMBER(SEARCH("INDIVIDUAL",SUBSTITUTE(UPPER($D43)," ","")))),"PREMIUM FREE",""))))</f>
        <v/>
      </c>
    </row>
    <row r="44" ht="15" customFormat="1" customHeight="1" s="45">
      <c r="A44" s="105" t="inlineStr">
        <is>
          <t>TELA</t>
        </is>
      </c>
      <c r="B44" s="105" t="n">
        <v>54831</v>
      </c>
      <c r="C44" s="105" t="inlineStr">
        <is>
          <t>1RUH3</t>
        </is>
      </c>
      <c r="D44" s="201" t="inlineStr">
        <is>
          <t>BANCO SANTANDER BRASIL SA</t>
        </is>
      </c>
      <c r="E44" s="105" t="n">
        <v>6031435985</v>
      </c>
      <c r="F44" s="105" t="inlineStr">
        <is>
          <t>1RUH3022545000</t>
        </is>
      </c>
      <c r="G44" s="153" t="n">
        <v>4054</v>
      </c>
      <c r="H44" s="153" t="n">
        <v>1190</v>
      </c>
      <c r="I44" s="105" t="inlineStr">
        <is>
          <t>CONTRATUAL</t>
        </is>
      </c>
      <c r="J44" s="124" t="n">
        <v>2247883966</v>
      </c>
      <c r="K44" s="105" t="inlineStr">
        <is>
          <t>FABIOLA SCOLARI SCHEREIBER</t>
        </is>
      </c>
      <c r="L44" s="105" t="inlineStr">
        <is>
          <t>ITAJAÍ</t>
        </is>
      </c>
      <c r="M44" s="105" t="inlineStr">
        <is>
          <t>SC</t>
        </is>
      </c>
      <c r="N44" s="162" t="inlineStr">
        <is>
          <t>SERGIANA</t>
        </is>
      </c>
      <c r="O44" s="202" t="inlineStr">
        <is>
          <t>JA POSSUI</t>
        </is>
      </c>
      <c r="P44" s="60" t="n"/>
      <c r="Q44" s="60" t="n"/>
      <c r="R44" s="162" t="inlineStr">
        <is>
          <t>AUTORIZADO PAGAMENTO</t>
        </is>
      </c>
      <c r="S44" s="105" t="n">
        <v>8202632671</v>
      </c>
      <c r="T44" s="202" t="inlineStr">
        <is>
          <t>5 DIAS ÚTEIS</t>
        </is>
      </c>
      <c r="U44" s="60" t="n">
        <v>46119</v>
      </c>
      <c r="V44" s="60" t="n">
        <v>46121</v>
      </c>
      <c r="W44" s="60" t="n">
        <v>46128</v>
      </c>
      <c r="X44" s="60" t="n">
        <v>46126</v>
      </c>
      <c r="Y44" s="60">
        <f>IF(AND(X53&lt;&gt;"",W53&lt;&gt;""),IF(X53&lt;=W53,"SIM","NÃO"),"")</f>
        <v/>
      </c>
      <c r="Z44" s="105" t="n"/>
      <c r="AC44">
        <f>IF($C44="","",IF(COUNTIF('Códigos Santander (ref)'!$A$2:$A$79,$C44)&gt;0,"SANTANDER",IF(COUNTIF('Códigos Itaú (ref)'!$A$2:$A$44,$C44)&gt;0,"ITAU",IF(AND(TRIM(UPPER($I44))="CONTRATUAL",ISNUMBER(SEARCH("INDIVIDUAL",SUBSTITUTE(UPPER($D44)," ","")))),"PREMIUM FREE",""))))</f>
        <v/>
      </c>
    </row>
    <row r="45" ht="15" customFormat="1" customHeight="1" s="45">
      <c r="A45" s="105" t="inlineStr">
        <is>
          <t>TELA</t>
        </is>
      </c>
      <c r="B45" s="105" t="n">
        <v>54544</v>
      </c>
      <c r="C45" s="105" t="inlineStr">
        <is>
          <t>1RUH3</t>
        </is>
      </c>
      <c r="D45" s="201" t="inlineStr">
        <is>
          <t>BANCO SANTANDER BRASIL SA</t>
        </is>
      </c>
      <c r="E45" s="105" t="n">
        <v>32961419875</v>
      </c>
      <c r="F45" s="105" t="inlineStr">
        <is>
          <t>1RUH3025713000</t>
        </is>
      </c>
      <c r="G45" s="153" t="n">
        <v>1560</v>
      </c>
      <c r="H45" s="153" t="n">
        <v>452.51</v>
      </c>
      <c r="I45" s="105" t="inlineStr">
        <is>
          <t>CONTRATUAL</t>
        </is>
      </c>
      <c r="J45" s="124" t="n">
        <v>45119361889</v>
      </c>
      <c r="K45" s="105" t="inlineStr">
        <is>
          <t>ALINE DIAS MAIA</t>
        </is>
      </c>
      <c r="L45" s="105" t="inlineStr">
        <is>
          <t>SÃO PAULO</t>
        </is>
      </c>
      <c r="M45" s="105" t="inlineStr">
        <is>
          <t>SP</t>
        </is>
      </c>
      <c r="N45" s="162" t="inlineStr">
        <is>
          <t>SERGIANA</t>
        </is>
      </c>
      <c r="O45" s="202" t="n">
        <v>543540</v>
      </c>
      <c r="P45" s="60" t="n">
        <v>46119</v>
      </c>
      <c r="Q45" s="60" t="n">
        <v>46122</v>
      </c>
      <c r="R45" s="162" t="inlineStr">
        <is>
          <t>AUTORIZADO PAGAMENTO</t>
        </is>
      </c>
      <c r="S45" s="105" t="n">
        <v>8202632690</v>
      </c>
      <c r="T45" s="202" t="inlineStr">
        <is>
          <t>5 DIAS ÚTEIS</t>
        </is>
      </c>
      <c r="U45" s="60" t="n">
        <v>46119</v>
      </c>
      <c r="V45" s="60" t="n">
        <v>46122</v>
      </c>
      <c r="W45" s="60" t="n">
        <v>46129</v>
      </c>
      <c r="X45" s="60" t="n">
        <v>46127</v>
      </c>
      <c r="Y45" s="60">
        <f>IF(AND(X54&lt;&gt;"",W54&lt;&gt;""),IF(X54&lt;=W54,"SIM","NÃO"),"")</f>
        <v/>
      </c>
      <c r="Z45" s="105" t="n"/>
      <c r="AC45">
        <f>IF($C45="","",IF(COUNTIF('Códigos Santander (ref)'!$A$2:$A$79,$C45)&gt;0,"SANTANDER",IF(COUNTIF('Códigos Itaú (ref)'!$A$2:$A$44,$C45)&gt;0,"ITAU",IF(AND(TRIM(UPPER($I45))="CONTRATUAL",ISNUMBER(SEARCH("INDIVIDUAL",SUBSTITUTE(UPPER($D45)," ","")))),"PREMIUM FREE",""))))</f>
        <v/>
      </c>
    </row>
    <row r="46" ht="15" customFormat="1" customHeight="1" s="45">
      <c r="A46" s="105" t="inlineStr">
        <is>
          <t>TELA</t>
        </is>
      </c>
      <c r="B46" s="105" t="n">
        <v>54687</v>
      </c>
      <c r="C46" s="105" t="inlineStr">
        <is>
          <t>1RUH3</t>
        </is>
      </c>
      <c r="D46" s="201" t="inlineStr">
        <is>
          <t>BANCO SANTANDER BRASIL SA</t>
        </is>
      </c>
      <c r="E46" s="105" t="n">
        <v>19533017899</v>
      </c>
      <c r="F46" s="105" t="inlineStr">
        <is>
          <t>1RUH3031969038</t>
        </is>
      </c>
      <c r="G46" s="153" t="n">
        <v>172</v>
      </c>
      <c r="H46" s="153" t="n">
        <v>136.34</v>
      </c>
      <c r="I46" s="105" t="inlineStr">
        <is>
          <t>CONTRATUAL</t>
        </is>
      </c>
      <c r="J46" s="124" t="n">
        <v>67182147000463</v>
      </c>
      <c r="K46" s="105" t="inlineStr">
        <is>
          <t>ORAL X ODONTOLOGIA LTDA</t>
        </is>
      </c>
      <c r="L46" s="105" t="inlineStr">
        <is>
          <t>SÃO PAULO</t>
        </is>
      </c>
      <c r="M46" s="105" t="inlineStr">
        <is>
          <t>SP</t>
        </is>
      </c>
      <c r="N46" s="162" t="inlineStr">
        <is>
          <t>SERGIANA</t>
        </is>
      </c>
      <c r="O46" s="202" t="inlineStr">
        <is>
          <t>JA POSSUI</t>
        </is>
      </c>
      <c r="P46" s="60" t="n"/>
      <c r="Q46" s="60" t="n"/>
      <c r="R46" s="162" t="inlineStr">
        <is>
          <t>AUTORIZADO PAGAMENTO</t>
        </is>
      </c>
      <c r="S46" s="105" t="n">
        <v>8202632672</v>
      </c>
      <c r="T46" s="202" t="inlineStr">
        <is>
          <t>5 DIAS ÚTEIS</t>
        </is>
      </c>
      <c r="U46" s="60" t="n">
        <v>46119</v>
      </c>
      <c r="V46" s="60" t="n">
        <v>46121</v>
      </c>
      <c r="W46" s="60" t="n">
        <v>46128</v>
      </c>
      <c r="X46" s="60" t="n">
        <v>46126</v>
      </c>
      <c r="Y46" s="60">
        <f>IF(AND(X55&lt;&gt;"",W55&lt;&gt;""),IF(X55&lt;=W55,"SIM","NÃO"),"")</f>
        <v/>
      </c>
      <c r="Z46" s="105" t="n"/>
      <c r="AC46">
        <f>IF($C46="","",IF(COUNTIF('Códigos Santander (ref)'!$A$2:$A$79,$C46)&gt;0,"SANTANDER",IF(COUNTIF('Códigos Itaú (ref)'!$A$2:$A$44,$C46)&gt;0,"ITAU",IF(AND(TRIM(UPPER($I46))="CONTRATUAL",ISNUMBER(SEARCH("INDIVIDUAL",SUBSTITUTE(UPPER($D46)," ","")))),"PREMIUM FREE",""))))</f>
        <v/>
      </c>
    </row>
    <row r="47" ht="15" customFormat="1" customHeight="1" s="45">
      <c r="A47" s="105" t="inlineStr">
        <is>
          <t>TELA</t>
        </is>
      </c>
      <c r="B47" s="105" t="n">
        <v>54888</v>
      </c>
      <c r="C47" s="105" t="inlineStr">
        <is>
          <t>1RUH3</t>
        </is>
      </c>
      <c r="D47" s="201" t="inlineStr">
        <is>
          <t>BANCO SANTANDER BRASIL SA</t>
        </is>
      </c>
      <c r="E47" s="105" t="n">
        <v>3528899930</v>
      </c>
      <c r="F47" s="105" t="inlineStr">
        <is>
          <t>1RUH3000745022</t>
        </is>
      </c>
      <c r="G47" s="153" t="n">
        <v>150</v>
      </c>
      <c r="H47" s="153" t="n">
        <v>90.94</v>
      </c>
      <c r="I47" s="105" t="inlineStr">
        <is>
          <t>CONTRATUAL</t>
        </is>
      </c>
      <c r="J47" s="124" t="n">
        <v>5377690000116</v>
      </c>
      <c r="K47" s="105" t="inlineStr">
        <is>
          <t>UESU ODONTOLOGIA ESPECIALIZADA LTDA</t>
        </is>
      </c>
      <c r="L47" s="105" t="inlineStr">
        <is>
          <t>MARINGÁ</t>
        </is>
      </c>
      <c r="M47" s="105" t="inlineStr">
        <is>
          <t>PR</t>
        </is>
      </c>
      <c r="N47" s="162" t="inlineStr">
        <is>
          <t>SERGIANA</t>
        </is>
      </c>
      <c r="O47" s="202" t="inlineStr">
        <is>
          <t>JA POSSUI</t>
        </is>
      </c>
      <c r="P47" s="60" t="n"/>
      <c r="Q47" s="60" t="n"/>
      <c r="R47" s="162" t="inlineStr">
        <is>
          <t>AUTORIZADO PAGAMENTO</t>
        </is>
      </c>
      <c r="S47" s="105" t="n">
        <v>8202632673</v>
      </c>
      <c r="T47" s="202" t="inlineStr">
        <is>
          <t>5 DIAS ÚTEIS</t>
        </is>
      </c>
      <c r="U47" s="60" t="n">
        <v>46119</v>
      </c>
      <c r="V47" s="60" t="n">
        <v>46121</v>
      </c>
      <c r="W47" s="60" t="n">
        <v>46128</v>
      </c>
      <c r="X47" s="60" t="n">
        <v>46126</v>
      </c>
      <c r="Y47" s="60">
        <f>IF(AND(X56&lt;&gt;"",W56&lt;&gt;""),IF(X56&lt;=W56,"SIM","NÃO"),"")</f>
        <v/>
      </c>
      <c r="Z47" s="105" t="n"/>
      <c r="AC47">
        <f>IF($C47="","",IF(COUNTIF('Códigos Santander (ref)'!$A$2:$A$79,$C47)&gt;0,"SANTANDER",IF(COUNTIF('Códigos Itaú (ref)'!$A$2:$A$44,$C47)&gt;0,"ITAU",IF(AND(TRIM(UPPER($I47))="CONTRATUAL",ISNUMBER(SEARCH("INDIVIDUAL",SUBSTITUTE(UPPER($D47)," ","")))),"PREMIUM FREE",""))))</f>
        <v/>
      </c>
    </row>
    <row r="48" ht="15" customFormat="1" customHeight="1" s="45">
      <c r="A48" s="105" t="inlineStr">
        <is>
          <t>TELA</t>
        </is>
      </c>
      <c r="B48" s="105" t="n">
        <v>54871</v>
      </c>
      <c r="C48" s="105" t="inlineStr">
        <is>
          <t>1RUH3</t>
        </is>
      </c>
      <c r="D48" s="201" t="inlineStr">
        <is>
          <t>BANCO SANTANDER BRASIL SA</t>
        </is>
      </c>
      <c r="E48" s="105" t="n">
        <v>18968051836</v>
      </c>
      <c r="F48" s="105" t="inlineStr">
        <is>
          <t>1RUH3028125029</t>
        </is>
      </c>
      <c r="G48" s="153" t="n">
        <v>660</v>
      </c>
      <c r="H48" s="153" t="n">
        <v>636.5599999999999</v>
      </c>
      <c r="I48" s="105" t="inlineStr">
        <is>
          <t>CONTRATUAL</t>
        </is>
      </c>
      <c r="J48" s="124" t="n">
        <v>15739539897</v>
      </c>
      <c r="K48" s="105" t="inlineStr">
        <is>
          <t>MARCIA REGINA DE OLIVEIRA FARINA</t>
        </is>
      </c>
      <c r="L48" s="105" t="inlineStr">
        <is>
          <t>SÃO PAULO</t>
        </is>
      </c>
      <c r="M48" s="105" t="inlineStr">
        <is>
          <t>SP</t>
        </is>
      </c>
      <c r="N48" s="162" t="inlineStr">
        <is>
          <t>SERGIANA</t>
        </is>
      </c>
      <c r="O48" s="202" t="inlineStr">
        <is>
          <t>JA POSSUI</t>
        </is>
      </c>
      <c r="P48" s="60" t="n"/>
      <c r="Q48" s="60" t="n"/>
      <c r="R48" s="162" t="inlineStr">
        <is>
          <t>AUTORIZADO PAGAMENTO</t>
        </is>
      </c>
      <c r="S48" s="105" t="n">
        <v>8202632674</v>
      </c>
      <c r="T48" s="202" t="inlineStr">
        <is>
          <t>5 DIAS ÚTEIS</t>
        </is>
      </c>
      <c r="U48" s="60" t="n">
        <v>46119</v>
      </c>
      <c r="V48" s="60" t="n">
        <v>46121</v>
      </c>
      <c r="W48" s="60" t="n">
        <v>46128</v>
      </c>
      <c r="X48" s="60" t="n">
        <v>46126</v>
      </c>
      <c r="Y48" s="60">
        <f>IF(AND(X57&lt;&gt;"",W57&lt;&gt;""),IF(X57&lt;=W57,"SIM","NÃO"),"")</f>
        <v/>
      </c>
      <c r="Z48" s="108" t="n"/>
      <c r="AC48">
        <f>IF($C48="","",IF(COUNTIF('Códigos Santander (ref)'!$A$2:$A$79,$C48)&gt;0,"SANTANDER",IF(COUNTIF('Códigos Itaú (ref)'!$A$2:$A$44,$C48)&gt;0,"ITAU",IF(AND(TRIM(UPPER($I48))="CONTRATUAL",ISNUMBER(SEARCH("INDIVIDUAL",SUBSTITUTE(UPPER($D48)," ","")))),"PREMIUM FREE",""))))</f>
        <v/>
      </c>
    </row>
    <row r="49" ht="15" customHeight="1">
      <c r="A49" s="183" t="inlineStr">
        <is>
          <t>TELA</t>
        </is>
      </c>
      <c r="B49" s="162" t="n">
        <v>54412</v>
      </c>
      <c r="C49" s="162" t="inlineStr">
        <is>
          <t>1RUH3</t>
        </is>
      </c>
      <c r="D49" s="162" t="inlineStr">
        <is>
          <t>BANCO SANTANDER BRASIL SA</t>
        </is>
      </c>
      <c r="E49" s="162" t="n">
        <v>27928518805</v>
      </c>
      <c r="F49" s="162" t="inlineStr">
        <is>
          <t>1RUH3032596022</t>
        </is>
      </c>
      <c r="G49" s="184" t="n">
        <v>370</v>
      </c>
      <c r="H49" s="184" t="n">
        <v>243.88</v>
      </c>
      <c r="I49" s="162" t="inlineStr">
        <is>
          <t>CONTRATUAL</t>
        </is>
      </c>
      <c r="J49" s="191" t="inlineStr">
        <is>
          <t>24870458000160</t>
        </is>
      </c>
      <c r="K49" s="162" t="inlineStr">
        <is>
          <t>EDWAL LOBOSCHI</t>
        </is>
      </c>
      <c r="L49" s="162" t="inlineStr">
        <is>
          <t>SÃO PAULO</t>
        </is>
      </c>
      <c r="M49" s="162" t="inlineStr">
        <is>
          <t>SP</t>
        </is>
      </c>
      <c r="N49" s="162" t="inlineStr">
        <is>
          <t>SERGIANA</t>
        </is>
      </c>
      <c r="O49" s="162" t="n">
        <v>540400</v>
      </c>
      <c r="P49" s="186" t="n">
        <v>46105</v>
      </c>
      <c r="Q49" s="186" t="n">
        <v>46113</v>
      </c>
      <c r="R49" s="162" t="inlineStr">
        <is>
          <t>AUTORIZADO PAGAMENTO</t>
        </is>
      </c>
      <c r="S49" s="162" t="n">
        <v>8202632256</v>
      </c>
      <c r="T49" s="162" t="inlineStr">
        <is>
          <t>5 DIAS ÚTEIS</t>
        </is>
      </c>
      <c r="U49" s="186" t="n">
        <v>46101</v>
      </c>
      <c r="V49" s="186" t="n">
        <v>46114</v>
      </c>
      <c r="W49" s="186" t="n">
        <v>46122</v>
      </c>
      <c r="X49" s="186" t="n">
        <v>46122</v>
      </c>
      <c r="Y49" s="60">
        <f>IF(AND(X58&lt;&gt;"",W58&lt;&gt;""),IF(X58&lt;=W58,"SIM","NÃO"),"")</f>
        <v/>
      </c>
      <c r="Z49" s="162" t="inlineStr">
        <is>
          <t>SOLICITADO EXPANSÃO</t>
        </is>
      </c>
      <c r="AA49" s="45" t="n"/>
      <c r="AB49" s="45" t="n"/>
      <c r="AC49" s="45">
        <f>IF($C49="","",IF(COUNTIF('Códigos Santander (ref)'!$A$2:$A$79,$C49)&gt;0,"SANTANDER",IF(COUNTIF('Códigos Itaú (ref)'!$A$2:$A$44,$C49)&gt;0,"ITAU",IF(AND(TRIM(UPPER($I49))="CONTRATUAL",ISNUMBER(SEARCH("INDIVIDUAL",SUBSTITUTE(UPPER($D49)," ","")))),"PREMIUM FREE",""))))</f>
        <v/>
      </c>
      <c r="AD49" s="45" t="n"/>
      <c r="AE49" s="45" t="n"/>
      <c r="AF49" s="45" t="n"/>
      <c r="AG49" s="45" t="n"/>
      <c r="AH49" s="45" t="n"/>
      <c r="AI49" s="45" t="n"/>
      <c r="AJ49" s="45" t="n"/>
      <c r="AK49" s="45" t="n"/>
      <c r="AL49" s="45" t="n"/>
      <c r="AM49" s="45" t="n"/>
      <c r="AN49" s="45" t="n"/>
      <c r="AO49" s="45" t="n"/>
      <c r="AP49" s="45" t="n"/>
      <c r="AQ49" s="45" t="n"/>
      <c r="AR49" s="45" t="n"/>
      <c r="AS49" s="45" t="n"/>
      <c r="AT49" s="45" t="n"/>
      <c r="AU49" s="45" t="n"/>
      <c r="AV49" s="45" t="n"/>
      <c r="AW49" s="45" t="n"/>
      <c r="AX49" s="45" t="n"/>
      <c r="AY49" s="45" t="n"/>
      <c r="AZ49" s="45" t="n"/>
      <c r="BA49" s="45" t="n"/>
      <c r="BB49" s="45" t="n"/>
      <c r="BC49" s="45" t="n"/>
      <c r="BD49" s="45" t="n"/>
      <c r="BE49" s="45" t="n"/>
      <c r="BF49" s="45" t="n"/>
      <c r="BG49" s="45" t="n"/>
      <c r="BH49" s="45" t="n"/>
      <c r="BI49" s="45" t="n"/>
      <c r="BJ49" s="45" t="n"/>
      <c r="BK49" s="45" t="n"/>
      <c r="BL49" s="45" t="n"/>
      <c r="BM49" s="45" t="n"/>
      <c r="BN49" s="45" t="n"/>
      <c r="BO49" s="45" t="n"/>
      <c r="BP49" s="45" t="n"/>
      <c r="BQ49" s="45" t="n"/>
      <c r="BR49" s="45" t="n"/>
      <c r="BS49" s="45" t="n"/>
      <c r="BT49" s="45" t="n"/>
      <c r="BU49" s="45" t="n"/>
      <c r="BV49" s="45" t="n"/>
      <c r="BW49" s="45" t="n"/>
      <c r="BX49" s="45" t="n"/>
      <c r="BY49" s="45" t="n"/>
      <c r="BZ49" s="45" t="n"/>
      <c r="CA49" s="45" t="n"/>
      <c r="CB49" s="45" t="n"/>
      <c r="CC49" s="45" t="n"/>
      <c r="CD49" s="45" t="n"/>
      <c r="CE49" s="45" t="n"/>
      <c r="CF49" s="45" t="n"/>
      <c r="CG49" s="45" t="n"/>
      <c r="CH49" s="45" t="n"/>
      <c r="CI49" s="45" t="n"/>
      <c r="CJ49" s="45" t="n"/>
      <c r="CK49" s="45" t="n"/>
      <c r="CL49" s="45" t="n"/>
      <c r="CM49" s="45" t="n"/>
    </row>
    <row r="50" ht="15" customHeight="1">
      <c r="A50" s="183" t="inlineStr">
        <is>
          <t>NIP</t>
        </is>
      </c>
      <c r="B50" s="162" t="n">
        <v>51066</v>
      </c>
      <c r="C50" s="162" t="n">
        <v>50700</v>
      </c>
      <c r="D50" s="162" t="inlineStr">
        <is>
          <t>INDIVIDUAL MAISODONTO</t>
        </is>
      </c>
      <c r="E50" s="162" t="n">
        <v>62219101371</v>
      </c>
      <c r="F50" s="185" t="n">
        <v>50700398534020</v>
      </c>
      <c r="G50" s="184" t="n">
        <v>1860</v>
      </c>
      <c r="H50" s="184" t="n">
        <v>201.9</v>
      </c>
      <c r="I50" s="162" t="inlineStr">
        <is>
          <t>CONTRATUAL</t>
        </is>
      </c>
      <c r="J50" s="185" t="n">
        <v>26788750000163</v>
      </c>
      <c r="K50" s="162" t="inlineStr">
        <is>
          <t>ORTODONTIA VITAL CLINICA ODONTOLOGIA LTDA</t>
        </is>
      </c>
      <c r="L50" s="162" t="inlineStr">
        <is>
          <t>JUAZEIRO DO NORTE</t>
        </is>
      </c>
      <c r="M50" s="162" t="inlineStr">
        <is>
          <t>CE</t>
        </is>
      </c>
      <c r="N50" s="162" t="inlineStr">
        <is>
          <t>MARINA</t>
        </is>
      </c>
      <c r="O50" s="162" t="n">
        <v>540787</v>
      </c>
      <c r="P50" s="186" t="n">
        <v>46107</v>
      </c>
      <c r="Q50" s="186" t="n">
        <v>46114</v>
      </c>
      <c r="R50" s="162" t="inlineStr">
        <is>
          <t>AUTORIZADO PAGAMENTO</t>
        </is>
      </c>
      <c r="S50" s="162" t="n">
        <v>8202632274</v>
      </c>
      <c r="T50" s="162" t="inlineStr">
        <is>
          <t>30 DIAS CORRIDOS</t>
        </is>
      </c>
      <c r="U50" s="186" t="n">
        <v>46108</v>
      </c>
      <c r="V50" s="186" t="n">
        <v>46114</v>
      </c>
      <c r="W50" s="186" t="n">
        <v>46144</v>
      </c>
      <c r="X50" s="186" t="n">
        <v>46122</v>
      </c>
      <c r="Y50" s="60" t="inlineStr">
        <is>
          <t>SIM</t>
        </is>
      </c>
      <c r="Z50" s="162" t="n"/>
      <c r="AA50" s="45" t="n"/>
      <c r="AB50" s="45" t="n"/>
      <c r="AC50" s="45">
        <f>IF($C50="","",IF(COUNTIF('Códigos Santander (ref)'!$A$2:$A$79,$C50)&gt;0,"SANTANDER",IF(COUNTIF('Códigos Itaú (ref)'!$A$2:$A$44,$C50)&gt;0,"ITAU",IF(AND(TRIM(UPPER($I50))="CONTRATUAL",ISNUMBER(SEARCH("INDIVIDUAL",SUBSTITUTE(UPPER($D50)," ","")))),"PREMIUM FREE",""))))</f>
        <v/>
      </c>
      <c r="AD50" s="45" t="n"/>
      <c r="AE50" s="45" t="n"/>
      <c r="AF50" s="45" t="n"/>
      <c r="AG50" s="45" t="n"/>
      <c r="AH50" s="45" t="n"/>
      <c r="AI50" s="45" t="n"/>
      <c r="AJ50" s="45" t="n"/>
      <c r="AK50" s="45" t="n"/>
      <c r="AL50" s="45" t="n"/>
      <c r="AM50" s="45" t="n"/>
      <c r="AN50" s="45" t="n"/>
      <c r="AO50" s="45" t="n"/>
      <c r="AP50" s="45" t="n"/>
      <c r="AQ50" s="45" t="n"/>
      <c r="AR50" s="45" t="n"/>
      <c r="AS50" s="45" t="n"/>
      <c r="AT50" s="45" t="n"/>
      <c r="AU50" s="45" t="n"/>
      <c r="AV50" s="45" t="n"/>
      <c r="AW50" s="45" t="n"/>
      <c r="AX50" s="45" t="n"/>
      <c r="AY50" s="45" t="n"/>
      <c r="AZ50" s="45" t="n"/>
      <c r="BA50" s="45" t="n"/>
      <c r="BB50" s="45" t="n"/>
      <c r="BC50" s="45" t="n"/>
      <c r="BD50" s="45" t="n"/>
      <c r="BE50" s="45" t="n"/>
      <c r="BF50" s="45" t="n"/>
      <c r="BG50" s="45" t="n"/>
      <c r="BH50" s="45" t="n"/>
      <c r="BI50" s="45" t="n"/>
      <c r="BJ50" s="45" t="n"/>
      <c r="BK50" s="45" t="n"/>
      <c r="BL50" s="45" t="n"/>
      <c r="BM50" s="45" t="n"/>
      <c r="BN50" s="45" t="n"/>
      <c r="BO50" s="45" t="n"/>
      <c r="BP50" s="45" t="n"/>
      <c r="BQ50" s="45" t="n"/>
      <c r="BR50" s="45" t="n"/>
      <c r="BS50" s="45" t="n"/>
      <c r="BT50" s="45" t="n"/>
      <c r="BU50" s="45" t="n"/>
      <c r="BV50" s="45" t="n"/>
      <c r="BW50" s="45" t="n"/>
      <c r="BX50" s="45" t="n"/>
      <c r="BY50" s="45" t="n"/>
      <c r="BZ50" s="45" t="n"/>
      <c r="CA50" s="45" t="n"/>
      <c r="CB50" s="45" t="n"/>
      <c r="CC50" s="45" t="n"/>
      <c r="CD50" s="45" t="n"/>
      <c r="CE50" s="45" t="n"/>
      <c r="CF50" s="45" t="n"/>
      <c r="CG50" s="45" t="n"/>
      <c r="CH50" s="45" t="n"/>
      <c r="CI50" s="45" t="n"/>
      <c r="CJ50" s="45" t="n"/>
      <c r="CK50" s="45" t="n"/>
      <c r="CL50" s="45" t="n"/>
      <c r="CM50" s="45" t="n"/>
    </row>
    <row r="51" ht="15" customHeight="1">
      <c r="A51" s="183" t="inlineStr">
        <is>
          <t>LECOM</t>
        </is>
      </c>
      <c r="B51" s="162" t="n">
        <v>54530</v>
      </c>
      <c r="C51" s="162" t="inlineStr">
        <is>
          <t>0AYP9</t>
        </is>
      </c>
      <c r="D51" s="162" t="inlineStr">
        <is>
          <t>PEDRA AGROINDUSTRIAL S/A</t>
        </is>
      </c>
      <c r="E51" s="162" t="n">
        <v>28908193880</v>
      </c>
      <c r="F51" s="162" t="inlineStr">
        <is>
          <t>0AYP9000364010</t>
        </is>
      </c>
      <c r="G51" s="184" t="n">
        <v>950</v>
      </c>
      <c r="H51" s="184" t="n">
        <v>950</v>
      </c>
      <c r="I51" s="162" t="inlineStr">
        <is>
          <t>COBRANÇA INDEVIDA</t>
        </is>
      </c>
      <c r="J51" s="185" t="n">
        <v>30481994000176</v>
      </c>
      <c r="K51" s="162" t="inlineStr">
        <is>
          <t>MARIELLE PAULA MIGUELOTI DOS SANTOS ZANONI LTDA</t>
        </is>
      </c>
      <c r="L51" s="162" t="inlineStr">
        <is>
          <t>DRACENA</t>
        </is>
      </c>
      <c r="M51" s="162" t="inlineStr">
        <is>
          <t>SP</t>
        </is>
      </c>
      <c r="N51" s="162" t="inlineStr">
        <is>
          <t>MARINA</t>
        </is>
      </c>
      <c r="O51" s="162" t="n">
        <v>541029</v>
      </c>
      <c r="P51" s="186" t="n">
        <v>46108</v>
      </c>
      <c r="Q51" s="186" t="n">
        <v>46113</v>
      </c>
      <c r="R51" s="162" t="inlineStr">
        <is>
          <t>AUTORIZADO PAGAMENTO</t>
        </is>
      </c>
      <c r="S51" s="162" t="n">
        <v>8202632241</v>
      </c>
      <c r="T51" s="162" t="inlineStr">
        <is>
          <t>30 DIAS CORRIDOS</t>
        </is>
      </c>
      <c r="U51" s="186" t="n">
        <v>46108</v>
      </c>
      <c r="V51" s="186" t="n">
        <v>46114</v>
      </c>
      <c r="W51" s="186" t="n">
        <v>46144</v>
      </c>
      <c r="X51" s="186" t="n">
        <v>46122</v>
      </c>
      <c r="Y51" s="60">
        <f>IF(AND(X60&lt;&gt;"",W60&lt;&gt;""),IF(X60&lt;=W60,"SIM","NÃO"),"")</f>
        <v/>
      </c>
      <c r="Z51" s="162" t="n"/>
      <c r="AA51" s="45" t="n"/>
      <c r="AB51" s="45" t="n"/>
      <c r="AC51" s="45">
        <f>IF($C51="","",IF(COUNTIF('Códigos Santander (ref)'!$A$2:$A$79,$C51)&gt;0,"SANTANDER",IF(COUNTIF('Códigos Itaú (ref)'!$A$2:$A$44,$C51)&gt;0,"ITAU",IF(AND(TRIM(UPPER($I51))="CONTRATUAL",ISNUMBER(SEARCH("INDIVIDUAL",SUBSTITUTE(UPPER($D51)," ","")))),"PREMIUM FREE",""))))</f>
        <v/>
      </c>
      <c r="AD51" s="45" t="n"/>
      <c r="AE51" s="45" t="n"/>
      <c r="AF51" s="45" t="n"/>
      <c r="AG51" s="45" t="n"/>
      <c r="AH51" s="45" t="n"/>
      <c r="AI51" s="45" t="n"/>
      <c r="AJ51" s="45" t="n"/>
      <c r="AK51" s="45" t="n"/>
      <c r="AL51" s="45" t="n"/>
      <c r="AM51" s="45" t="n"/>
      <c r="AN51" s="45" t="n"/>
      <c r="AO51" s="45" t="n"/>
      <c r="AP51" s="45" t="n"/>
      <c r="AQ51" s="45" t="n"/>
      <c r="AR51" s="45" t="n"/>
      <c r="AS51" s="45" t="n"/>
      <c r="AT51" s="45" t="n"/>
      <c r="AU51" s="45" t="n"/>
      <c r="AV51" s="45" t="n"/>
      <c r="AW51" s="45" t="n"/>
      <c r="AX51" s="45" t="n"/>
      <c r="AY51" s="45" t="n"/>
      <c r="AZ51" s="45" t="n"/>
      <c r="BA51" s="45" t="n"/>
      <c r="BB51" s="45" t="n"/>
      <c r="BC51" s="45" t="n"/>
      <c r="BD51" s="45" t="n"/>
      <c r="BE51" s="45" t="n"/>
      <c r="BF51" s="45" t="n"/>
      <c r="BG51" s="45" t="n"/>
      <c r="BH51" s="45" t="n"/>
      <c r="BI51" s="45" t="n"/>
      <c r="BJ51" s="45" t="n"/>
      <c r="BK51" s="45" t="n"/>
      <c r="BL51" s="45" t="n"/>
      <c r="BM51" s="45" t="n"/>
      <c r="BN51" s="45" t="n"/>
      <c r="BO51" s="45" t="n"/>
      <c r="BP51" s="45" t="n"/>
      <c r="BQ51" s="45" t="n"/>
      <c r="BR51" s="45" t="n"/>
      <c r="BS51" s="45" t="n"/>
      <c r="BT51" s="45" t="n"/>
      <c r="BU51" s="45" t="n"/>
      <c r="BV51" s="45" t="n"/>
      <c r="BW51" s="45" t="n"/>
      <c r="BX51" s="45" t="n"/>
      <c r="BY51" s="45" t="n"/>
      <c r="BZ51" s="45" t="n"/>
      <c r="CA51" s="45" t="n"/>
      <c r="CB51" s="45" t="n"/>
      <c r="CC51" s="45" t="n"/>
      <c r="CD51" s="45" t="n"/>
      <c r="CE51" s="45" t="n"/>
      <c r="CF51" s="45" t="n"/>
      <c r="CG51" s="45" t="n"/>
      <c r="CH51" s="45" t="n"/>
      <c r="CI51" s="45" t="n"/>
      <c r="CJ51" s="45" t="n"/>
      <c r="CK51" s="45" t="n"/>
      <c r="CL51" s="45" t="n"/>
      <c r="CM51" s="45" t="n"/>
    </row>
    <row r="52" ht="15" customHeight="1">
      <c r="A52" s="183" t="inlineStr">
        <is>
          <t>TELA</t>
        </is>
      </c>
      <c r="B52" s="162" t="n">
        <v>54507</v>
      </c>
      <c r="C52" s="162" t="inlineStr">
        <is>
          <t>04M44</t>
        </is>
      </c>
      <c r="D52" s="162" t="inlineStr">
        <is>
          <t>ASS NAC DOS SERV PUB, DA PREV E DA SEG SOCIAL</t>
        </is>
      </c>
      <c r="E52" s="162" t="n">
        <v>9245681602</v>
      </c>
      <c r="F52" s="162" t="inlineStr">
        <is>
          <t>04M44028781023</t>
        </is>
      </c>
      <c r="G52" s="184" t="n">
        <v>150</v>
      </c>
      <c r="H52" s="184" t="n">
        <v>7.5</v>
      </c>
      <c r="I52" s="162" t="inlineStr">
        <is>
          <t>CONTRATUAL</t>
        </is>
      </c>
      <c r="J52" s="185" t="n">
        <v>54619640000103</v>
      </c>
      <c r="K52" s="162" t="inlineStr">
        <is>
          <t>DIAMOND ODONTOLOGIA ESPECIALIZADA LTDA</t>
        </is>
      </c>
      <c r="L52" s="162" t="inlineStr">
        <is>
          <t>JUIZ DE FORA</t>
        </is>
      </c>
      <c r="M52" s="162" t="inlineStr">
        <is>
          <t>MG</t>
        </is>
      </c>
      <c r="N52" s="162" t="inlineStr">
        <is>
          <t>SERGIANA</t>
        </is>
      </c>
      <c r="O52" s="162" t="n">
        <v>546262</v>
      </c>
      <c r="P52" s="186" t="n">
        <v>46128</v>
      </c>
      <c r="Q52" s="60" t="n">
        <v>46135</v>
      </c>
      <c r="R52" s="162" t="inlineStr">
        <is>
          <t>AUTORIZADO PAGAMENTO</t>
        </is>
      </c>
      <c r="S52" s="162" t="n">
        <v>8202632243</v>
      </c>
      <c r="T52" s="162" t="inlineStr">
        <is>
          <t>30 DIAS CORRIDOS</t>
        </is>
      </c>
      <c r="U52" s="186" t="n">
        <v>46108</v>
      </c>
      <c r="V52" s="186" t="n">
        <v>46114</v>
      </c>
      <c r="W52" s="186" t="n">
        <v>46144</v>
      </c>
      <c r="X52" s="186" t="n">
        <v>46139</v>
      </c>
      <c r="Y52" s="60" t="inlineStr">
        <is>
          <t>SIM</t>
        </is>
      </c>
      <c r="Z52" s="60" t="inlineStr">
        <is>
          <t>PAG DEVOLVIDO 10/04/2026, SOLICITO ALTERAÇÃO DE PD EM 16/04/2026</t>
        </is>
      </c>
      <c r="AA52" s="45" t="n"/>
      <c r="AB52" s="45" t="n"/>
      <c r="AC52" s="45">
        <f>IF($C52="","",IF(COUNTIF('Códigos Santander (ref)'!$A$2:$A$79,$C52)&gt;0,"SANTANDER",IF(COUNTIF('Códigos Itaú (ref)'!$A$2:$A$44,$C52)&gt;0,"ITAU",IF(AND(TRIM(UPPER($I52))="CONTRATUAL",ISNUMBER(SEARCH("INDIVIDUAL",SUBSTITUTE(UPPER($D52)," ","")))),"PREMIUM FREE",""))))</f>
        <v/>
      </c>
      <c r="AD52" s="45" t="n"/>
      <c r="AE52" s="45" t="n"/>
      <c r="AF52" s="45" t="n"/>
      <c r="AG52" s="45" t="n"/>
      <c r="AH52" s="45" t="n"/>
      <c r="AI52" s="45" t="n"/>
      <c r="AJ52" s="45" t="n"/>
      <c r="AK52" s="45" t="n"/>
      <c r="AL52" s="45" t="n"/>
      <c r="AM52" s="45" t="n"/>
      <c r="AN52" s="45" t="n"/>
      <c r="AO52" s="45" t="n"/>
      <c r="AP52" s="45" t="n"/>
      <c r="AQ52" s="45" t="n"/>
      <c r="AR52" s="45" t="n"/>
      <c r="AS52" s="45" t="n"/>
      <c r="AT52" s="45" t="n"/>
      <c r="AU52" s="45" t="n"/>
      <c r="AV52" s="45" t="n"/>
      <c r="AW52" s="45" t="n"/>
      <c r="AX52" s="45" t="n"/>
      <c r="AY52" s="45" t="n"/>
      <c r="AZ52" s="45" t="n"/>
      <c r="BA52" s="45" t="n"/>
      <c r="BB52" s="45" t="n"/>
      <c r="BC52" s="45" t="n"/>
      <c r="BD52" s="45" t="n"/>
      <c r="BE52" s="45" t="n"/>
      <c r="BF52" s="45" t="n"/>
      <c r="BG52" s="45" t="n"/>
      <c r="BH52" s="45" t="n"/>
      <c r="BI52" s="45" t="n"/>
      <c r="BJ52" s="45" t="n"/>
      <c r="BK52" s="45" t="n"/>
      <c r="BL52" s="45" t="n"/>
      <c r="BM52" s="45" t="n"/>
      <c r="BN52" s="45" t="n"/>
      <c r="BO52" s="45" t="n"/>
      <c r="BP52" s="45" t="n"/>
      <c r="BQ52" s="45" t="n"/>
      <c r="BR52" s="45" t="n"/>
      <c r="BS52" s="45" t="n"/>
      <c r="BT52" s="45" t="n"/>
      <c r="BU52" s="45" t="n"/>
      <c r="BV52" s="45" t="n"/>
      <c r="BW52" s="45" t="n"/>
      <c r="BX52" s="45" t="n"/>
      <c r="BY52" s="45" t="n"/>
      <c r="BZ52" s="45" t="n"/>
      <c r="CA52" s="45" t="n"/>
      <c r="CB52" s="45" t="n"/>
      <c r="CC52" s="45" t="n"/>
      <c r="CD52" s="45" t="n"/>
      <c r="CE52" s="45" t="n"/>
      <c r="CF52" s="45" t="n"/>
      <c r="CG52" s="45" t="n"/>
      <c r="CH52" s="45" t="n"/>
      <c r="CI52" s="45" t="n"/>
      <c r="CJ52" s="45" t="n"/>
      <c r="CK52" s="45" t="n"/>
      <c r="CL52" s="45" t="n"/>
      <c r="CM52" s="45" t="n"/>
    </row>
    <row r="53" ht="15" customHeight="1">
      <c r="A53" s="183" t="inlineStr">
        <is>
          <t>TELA</t>
        </is>
      </c>
      <c r="B53" s="162" t="n">
        <v>54508</v>
      </c>
      <c r="C53" s="162" t="inlineStr">
        <is>
          <t>1RUB1</t>
        </is>
      </c>
      <c r="D53" s="162" t="inlineStr">
        <is>
          <t>F1RST TECNOLOGIA E INOVACAO LTDA</t>
        </is>
      </c>
      <c r="E53" s="162" t="n">
        <v>34762438855</v>
      </c>
      <c r="F53" s="162" t="inlineStr">
        <is>
          <t>1RUB1001153030</t>
        </is>
      </c>
      <c r="G53" s="184" t="n">
        <v>200</v>
      </c>
      <c r="H53" s="184" t="n">
        <v>14.58</v>
      </c>
      <c r="I53" s="162" t="inlineStr">
        <is>
          <t>CONTRATUAL</t>
        </is>
      </c>
      <c r="J53" s="185" t="n">
        <v>57417844000150</v>
      </c>
      <c r="K53" s="162" t="inlineStr">
        <is>
          <t>CLINICA ODONTOLOGICA PALAORO &amp; VALENSIA LTDA</t>
        </is>
      </c>
      <c r="L53" s="162" t="inlineStr">
        <is>
          <t>SÃO PAULO</t>
        </is>
      </c>
      <c r="M53" s="162" t="inlineStr">
        <is>
          <t>SP</t>
        </is>
      </c>
      <c r="N53" s="162" t="inlineStr">
        <is>
          <t>SERGIANA</t>
        </is>
      </c>
      <c r="O53" s="193" t="n">
        <v>541470</v>
      </c>
      <c r="P53" s="186" t="n">
        <v>46111</v>
      </c>
      <c r="Q53" s="186" t="n">
        <v>46114</v>
      </c>
      <c r="R53" s="162" t="inlineStr">
        <is>
          <t>AUTORIZADO PAGAMENTO</t>
        </is>
      </c>
      <c r="S53" s="162" t="n">
        <v>8202632254</v>
      </c>
      <c r="T53" s="162" t="inlineStr">
        <is>
          <t>5 DIAS ÚTEIS</t>
        </is>
      </c>
      <c r="U53" s="186" t="n">
        <v>46111</v>
      </c>
      <c r="V53" s="186" t="n">
        <v>46114</v>
      </c>
      <c r="W53" s="186" t="n">
        <v>46122</v>
      </c>
      <c r="X53" s="186" t="n">
        <v>46122</v>
      </c>
      <c r="Y53" s="60" t="inlineStr">
        <is>
          <t>SIM</t>
        </is>
      </c>
      <c r="Z53" s="162" t="n"/>
      <c r="AA53" s="45" t="n"/>
      <c r="AB53" s="45" t="n"/>
      <c r="AC53" s="45">
        <f>IF($C53="","",IF(COUNTIF('Códigos Santander (ref)'!$A$2:$A$79,$C53)&gt;0,"SANTANDER",IF(COUNTIF('Códigos Itaú (ref)'!$A$2:$A$44,$C53)&gt;0,"ITAU",IF(AND(TRIM(UPPER($I53))="CONTRATUAL",ISNUMBER(SEARCH("INDIVIDUAL",SUBSTITUTE(UPPER($D53)," ","")))),"PREMIUM FREE",""))))</f>
        <v/>
      </c>
      <c r="AD53" s="45" t="n"/>
      <c r="AE53" s="45" t="n"/>
      <c r="AF53" s="45" t="n"/>
      <c r="AG53" s="45" t="n"/>
      <c r="AH53" s="45" t="n"/>
      <c r="AI53" s="45" t="n"/>
      <c r="AJ53" s="45" t="n"/>
      <c r="AK53" s="45" t="n"/>
      <c r="AL53" s="45" t="n"/>
      <c r="AM53" s="45" t="n"/>
      <c r="AN53" s="45" t="n"/>
      <c r="AO53" s="45" t="n"/>
      <c r="AP53" s="45" t="n"/>
      <c r="AQ53" s="45" t="n"/>
      <c r="AR53" s="45" t="n"/>
      <c r="AS53" s="45" t="n"/>
      <c r="AT53" s="45" t="n"/>
      <c r="AU53" s="45" t="n"/>
      <c r="AV53" s="45" t="n"/>
      <c r="AW53" s="45" t="n"/>
      <c r="AX53" s="45" t="n"/>
      <c r="AY53" s="45" t="n"/>
      <c r="AZ53" s="45" t="n"/>
      <c r="BA53" s="45" t="n"/>
      <c r="BB53" s="45" t="n"/>
      <c r="BC53" s="45" t="n"/>
      <c r="BD53" s="45" t="n"/>
      <c r="BE53" s="45" t="n"/>
      <c r="BF53" s="45" t="n"/>
      <c r="BG53" s="45" t="n"/>
      <c r="BH53" s="45" t="n"/>
      <c r="BI53" s="45" t="n"/>
      <c r="BJ53" s="45" t="n"/>
      <c r="BK53" s="45" t="n"/>
      <c r="BL53" s="45" t="n"/>
      <c r="BM53" s="45" t="n"/>
      <c r="BN53" s="45" t="n"/>
      <c r="BO53" s="45" t="n"/>
      <c r="BP53" s="45" t="n"/>
      <c r="BQ53" s="45" t="n"/>
      <c r="BR53" s="45" t="n"/>
      <c r="BS53" s="45" t="n"/>
      <c r="BT53" s="45" t="n"/>
      <c r="BU53" s="45" t="n"/>
      <c r="BV53" s="45" t="n"/>
      <c r="BW53" s="45" t="n"/>
      <c r="BX53" s="45" t="n"/>
      <c r="BY53" s="45" t="n"/>
      <c r="BZ53" s="45" t="n"/>
      <c r="CA53" s="45" t="n"/>
      <c r="CB53" s="45" t="n"/>
      <c r="CC53" s="45" t="n"/>
      <c r="CD53" s="45" t="n"/>
      <c r="CE53" s="45" t="n"/>
      <c r="CF53" s="45" t="n"/>
      <c r="CG53" s="45" t="n"/>
      <c r="CH53" s="45" t="n"/>
      <c r="CI53" s="45" t="n"/>
      <c r="CJ53" s="45" t="n"/>
      <c r="CK53" s="45" t="n"/>
      <c r="CL53" s="45" t="n"/>
      <c r="CM53" s="45" t="n"/>
    </row>
    <row r="54" ht="15" customHeight="1">
      <c r="A54" s="183" t="inlineStr">
        <is>
          <t>TELA</t>
        </is>
      </c>
      <c r="B54" s="162" t="n">
        <v>54509</v>
      </c>
      <c r="C54" s="162" t="inlineStr">
        <is>
          <t>1RUB1</t>
        </is>
      </c>
      <c r="D54" s="162" t="inlineStr">
        <is>
          <t>F1RST TECNOLOGIA E INOVACAO LTDA</t>
        </is>
      </c>
      <c r="E54" s="162" t="n">
        <v>34762438855</v>
      </c>
      <c r="F54" s="162" t="inlineStr">
        <is>
          <t>1RUB1001153021</t>
        </is>
      </c>
      <c r="G54" s="184" t="n">
        <v>200</v>
      </c>
      <c r="H54" s="184" t="n">
        <v>14.58</v>
      </c>
      <c r="I54" s="162" t="inlineStr">
        <is>
          <t>CONTRATUAL</t>
        </is>
      </c>
      <c r="J54" s="185" t="n">
        <v>57417844000150</v>
      </c>
      <c r="K54" s="162" t="inlineStr">
        <is>
          <t>CLINICA ODONTOLOGICA PALAORO &amp; VALENSIA LTDA</t>
        </is>
      </c>
      <c r="L54" s="162" t="inlineStr">
        <is>
          <t>SÃO PAULO</t>
        </is>
      </c>
      <c r="M54" s="162" t="inlineStr">
        <is>
          <t>SP</t>
        </is>
      </c>
      <c r="N54" s="162" t="inlineStr">
        <is>
          <t>SERGIANA</t>
        </is>
      </c>
      <c r="O54" s="162" t="n">
        <v>541470</v>
      </c>
      <c r="P54" s="186" t="n">
        <v>46111</v>
      </c>
      <c r="Q54" s="186" t="n">
        <v>46114</v>
      </c>
      <c r="R54" s="162" t="inlineStr">
        <is>
          <t>AUTORIZADO PAGAMENTO</t>
        </is>
      </c>
      <c r="S54" s="162" t="n">
        <v>8202632253</v>
      </c>
      <c r="T54" s="162" t="inlineStr">
        <is>
          <t>5 DIAS ÚTEIS</t>
        </is>
      </c>
      <c r="U54" s="186" t="n">
        <v>46111</v>
      </c>
      <c r="V54" s="186" t="n">
        <v>46114</v>
      </c>
      <c r="W54" s="186" t="n">
        <v>46122</v>
      </c>
      <c r="X54" s="186" t="n">
        <v>46122</v>
      </c>
      <c r="Y54" s="60" t="inlineStr">
        <is>
          <t>SIM</t>
        </is>
      </c>
      <c r="Z54" s="162" t="n"/>
      <c r="AA54" s="45" t="n"/>
      <c r="AB54" s="45" t="n"/>
      <c r="AC54" s="45">
        <f>IF($C54="","",IF(COUNTIF('Códigos Santander (ref)'!$A$2:$A$79,$C54)&gt;0,"SANTANDER",IF(COUNTIF('Códigos Itaú (ref)'!$A$2:$A$44,$C54)&gt;0,"ITAU",IF(AND(TRIM(UPPER($I54))="CONTRATUAL",ISNUMBER(SEARCH("INDIVIDUAL",SUBSTITUTE(UPPER($D54)," ","")))),"PREMIUM FREE",""))))</f>
        <v/>
      </c>
      <c r="AD54" s="45" t="n"/>
      <c r="AE54" s="45" t="n"/>
      <c r="AF54" s="45" t="n"/>
      <c r="AG54" s="45" t="n"/>
      <c r="AH54" s="45" t="n"/>
      <c r="AI54" s="45" t="n"/>
      <c r="AJ54" s="45" t="n"/>
      <c r="AK54" s="45" t="n"/>
      <c r="AL54" s="45" t="n"/>
      <c r="AM54" s="45" t="n"/>
      <c r="AN54" s="45" t="n"/>
      <c r="AO54" s="45" t="n"/>
      <c r="AP54" s="45" t="n"/>
      <c r="AQ54" s="45" t="n"/>
      <c r="AR54" s="45" t="n"/>
      <c r="AS54" s="45" t="n"/>
      <c r="AT54" s="45" t="n"/>
      <c r="AU54" s="45" t="n"/>
      <c r="AV54" s="45" t="n"/>
      <c r="AW54" s="45" t="n"/>
      <c r="AX54" s="45" t="n"/>
      <c r="AY54" s="45" t="n"/>
      <c r="AZ54" s="45" t="n"/>
      <c r="BA54" s="45" t="n"/>
      <c r="BB54" s="45" t="n"/>
      <c r="BC54" s="45" t="n"/>
      <c r="BD54" s="45" t="n"/>
      <c r="BE54" s="45" t="n"/>
      <c r="BF54" s="45" t="n"/>
      <c r="BG54" s="45" t="n"/>
      <c r="BH54" s="45" t="n"/>
      <c r="BI54" s="45" t="n"/>
      <c r="BJ54" s="45" t="n"/>
      <c r="BK54" s="45" t="n"/>
      <c r="BL54" s="45" t="n"/>
      <c r="BM54" s="45" t="n"/>
      <c r="BN54" s="45" t="n"/>
      <c r="BO54" s="45" t="n"/>
      <c r="BP54" s="45" t="n"/>
      <c r="BQ54" s="45" t="n"/>
      <c r="BR54" s="45" t="n"/>
      <c r="BS54" s="45" t="n"/>
      <c r="BT54" s="45" t="n"/>
      <c r="BU54" s="45" t="n"/>
      <c r="BV54" s="45" t="n"/>
      <c r="BW54" s="45" t="n"/>
      <c r="BX54" s="45" t="n"/>
      <c r="BY54" s="45" t="n"/>
      <c r="BZ54" s="45" t="n"/>
      <c r="CA54" s="45" t="n"/>
      <c r="CB54" s="45" t="n"/>
      <c r="CC54" s="45" t="n"/>
      <c r="CD54" s="45" t="n"/>
      <c r="CE54" s="45" t="n"/>
      <c r="CF54" s="45" t="n"/>
      <c r="CG54" s="45" t="n"/>
      <c r="CH54" s="45" t="n"/>
      <c r="CI54" s="45" t="n"/>
      <c r="CJ54" s="45" t="n"/>
      <c r="CK54" s="45" t="n"/>
      <c r="CL54" s="45" t="n"/>
      <c r="CM54" s="45" t="n"/>
    </row>
    <row r="55" ht="15" customHeight="1">
      <c r="A55" s="183" t="inlineStr">
        <is>
          <t>TELA</t>
        </is>
      </c>
      <c r="B55" s="162" t="n">
        <v>54648</v>
      </c>
      <c r="C55" s="162" t="inlineStr">
        <is>
          <t>1RUH3</t>
        </is>
      </c>
      <c r="D55" s="162" t="inlineStr">
        <is>
          <t>BANCO SANTANDER BRASIL SA</t>
        </is>
      </c>
      <c r="E55" s="162" t="n">
        <v>45910054880</v>
      </c>
      <c r="F55" s="162" t="inlineStr">
        <is>
          <t>1RUH3010316000</t>
        </is>
      </c>
      <c r="G55" s="184" t="n">
        <v>200</v>
      </c>
      <c r="H55" s="184" t="n">
        <v>32.4</v>
      </c>
      <c r="I55" s="162" t="inlineStr">
        <is>
          <t>CONTRATUAL</t>
        </is>
      </c>
      <c r="J55" s="185" t="n">
        <v>24616222000100</v>
      </c>
      <c r="K55" s="162" t="inlineStr">
        <is>
          <t>ODONTO VIDA CLINICA ODONTOLOGICA LTDA</t>
        </is>
      </c>
      <c r="L55" s="162" t="inlineStr">
        <is>
          <t>BRAGANÇA PAULISTA</t>
        </is>
      </c>
      <c r="M55" s="162" t="inlineStr">
        <is>
          <t>SP</t>
        </is>
      </c>
      <c r="N55" s="162" t="inlineStr">
        <is>
          <t>SERGIANA</t>
        </is>
      </c>
      <c r="O55" s="162" t="n">
        <v>541848</v>
      </c>
      <c r="P55" s="186" t="n">
        <v>46112</v>
      </c>
      <c r="Q55" s="186" t="n">
        <v>46114</v>
      </c>
      <c r="R55" s="162" t="inlineStr">
        <is>
          <t>AUTORIZADO PAGAMENTO</t>
        </is>
      </c>
      <c r="S55" s="162" t="n">
        <v>8202632277</v>
      </c>
      <c r="T55" s="162" t="inlineStr">
        <is>
          <t>5 DIAS ÚTEIS</t>
        </is>
      </c>
      <c r="U55" s="186" t="n">
        <v>46111</v>
      </c>
      <c r="V55" s="186" t="n">
        <v>46114</v>
      </c>
      <c r="W55" s="186" t="n">
        <v>46122</v>
      </c>
      <c r="X55" s="186" t="n">
        <v>46122</v>
      </c>
      <c r="Y55" s="60">
        <f>IF(AND(X64&lt;&gt;"",W64&lt;&gt;""),IF(X64&lt;=W64,"SIM","NÃO"),"")</f>
        <v/>
      </c>
      <c r="Z55" s="162" t="n"/>
      <c r="AA55" s="45" t="n"/>
      <c r="AB55" s="45" t="n"/>
      <c r="AC55" s="45">
        <f>IF($C55="","",IF(COUNTIF('Códigos Santander (ref)'!$A$2:$A$79,$C55)&gt;0,"SANTANDER",IF(COUNTIF('Códigos Itaú (ref)'!$A$2:$A$44,$C55)&gt;0,"ITAU",IF(AND(TRIM(UPPER($I55))="CONTRATUAL",ISNUMBER(SEARCH("INDIVIDUAL",SUBSTITUTE(UPPER($D55)," ","")))),"PREMIUM FREE",""))))</f>
        <v/>
      </c>
      <c r="AD55" s="45" t="n"/>
      <c r="AE55" s="45" t="n"/>
      <c r="AF55" s="45" t="n"/>
      <c r="AG55" s="45" t="n"/>
      <c r="AH55" s="45" t="n"/>
      <c r="AI55" s="45" t="n"/>
      <c r="AJ55" s="45" t="n"/>
      <c r="AK55" s="45" t="n"/>
      <c r="AL55" s="45" t="n"/>
      <c r="AM55" s="45" t="n"/>
      <c r="AN55" s="45" t="n"/>
      <c r="AO55" s="45" t="n"/>
      <c r="AP55" s="45" t="n"/>
      <c r="AQ55" s="45" t="n"/>
      <c r="AR55" s="45" t="n"/>
      <c r="AS55" s="45" t="n"/>
      <c r="AT55" s="45" t="n"/>
      <c r="AU55" s="45" t="n"/>
      <c r="AV55" s="45" t="n"/>
      <c r="AW55" s="45" t="n"/>
      <c r="AX55" s="45" t="n"/>
      <c r="AY55" s="45" t="n"/>
      <c r="AZ55" s="45" t="n"/>
      <c r="BA55" s="45" t="n"/>
      <c r="BB55" s="45" t="n"/>
      <c r="BC55" s="45" t="n"/>
      <c r="BD55" s="45" t="n"/>
      <c r="BE55" s="45" t="n"/>
      <c r="BF55" s="45" t="n"/>
      <c r="BG55" s="45" t="n"/>
      <c r="BH55" s="45" t="n"/>
      <c r="BI55" s="45" t="n"/>
      <c r="BJ55" s="45" t="n"/>
      <c r="BK55" s="45" t="n"/>
      <c r="BL55" s="45" t="n"/>
      <c r="BM55" s="45" t="n"/>
      <c r="BN55" s="45" t="n"/>
      <c r="BO55" s="45" t="n"/>
      <c r="BP55" s="45" t="n"/>
      <c r="BQ55" s="45" t="n"/>
      <c r="BR55" s="45" t="n"/>
      <c r="BS55" s="45" t="n"/>
      <c r="BT55" s="45" t="n"/>
      <c r="BU55" s="45" t="n"/>
      <c r="BV55" s="45" t="n"/>
      <c r="BW55" s="45" t="n"/>
      <c r="BX55" s="45" t="n"/>
      <c r="BY55" s="45" t="n"/>
      <c r="BZ55" s="45" t="n"/>
      <c r="CA55" s="45" t="n"/>
      <c r="CB55" s="45" t="n"/>
      <c r="CC55" s="45" t="n"/>
      <c r="CD55" s="45" t="n"/>
      <c r="CE55" s="45" t="n"/>
      <c r="CF55" s="45" t="n"/>
      <c r="CG55" s="45" t="n"/>
      <c r="CH55" s="45" t="n"/>
      <c r="CI55" s="45" t="n"/>
      <c r="CJ55" s="45" t="n"/>
      <c r="CK55" s="45" t="n"/>
      <c r="CL55" s="45" t="n"/>
      <c r="CM55" s="45" t="n"/>
    </row>
    <row r="56" ht="15" customHeight="1">
      <c r="A56" s="183" t="inlineStr">
        <is>
          <t>TELA</t>
        </is>
      </c>
      <c r="B56" s="162" t="n">
        <v>53496</v>
      </c>
      <c r="C56" s="162" t="inlineStr">
        <is>
          <t>0700G</t>
        </is>
      </c>
      <c r="D56" s="162" t="inlineStr">
        <is>
          <t>INDIVIDUAL</t>
        </is>
      </c>
      <c r="E56" s="162" t="n">
        <v>3477114213</v>
      </c>
      <c r="F56" s="162" t="inlineStr">
        <is>
          <t>0700G936680013</t>
        </is>
      </c>
      <c r="G56" s="184" t="n">
        <v>150</v>
      </c>
      <c r="H56" s="184" t="n">
        <v>26.4</v>
      </c>
      <c r="I56" s="162" t="inlineStr">
        <is>
          <t>CONTRATUAL</t>
        </is>
      </c>
      <c r="J56" s="185" t="n">
        <v>34396951000143</v>
      </c>
      <c r="K56" s="162" t="inlineStr">
        <is>
          <t>ANGELA A. DA CUNHA LTDA</t>
        </is>
      </c>
      <c r="L56" s="162" t="inlineStr">
        <is>
          <t>PARAUPEBAS</t>
        </is>
      </c>
      <c r="M56" s="162" t="inlineStr">
        <is>
          <t>PA</t>
        </is>
      </c>
      <c r="N56" s="162" t="inlineStr">
        <is>
          <t>SERGIANA</t>
        </is>
      </c>
      <c r="O56" s="162" t="n">
        <v>541895</v>
      </c>
      <c r="P56" s="186" t="n">
        <v>46112</v>
      </c>
      <c r="Q56" s="186" t="n">
        <v>46114</v>
      </c>
      <c r="R56" s="162" t="inlineStr">
        <is>
          <t>AUTORIZADO PAGAMENTO</t>
        </is>
      </c>
      <c r="S56" s="162" t="n">
        <v>8202632283</v>
      </c>
      <c r="T56" s="162" t="inlineStr">
        <is>
          <t>30 DIAS CORRIDOS</t>
        </is>
      </c>
      <c r="U56" s="186" t="n">
        <v>46112</v>
      </c>
      <c r="V56" s="186" t="n">
        <v>46114</v>
      </c>
      <c r="W56" s="186" t="n">
        <v>46144</v>
      </c>
      <c r="X56" s="186" t="n">
        <v>46122</v>
      </c>
      <c r="Y56" s="60" t="inlineStr">
        <is>
          <t>SIM</t>
        </is>
      </c>
      <c r="Z56" s="162" t="n"/>
      <c r="AA56" s="45" t="n"/>
      <c r="AB56" s="45" t="n"/>
      <c r="AC56" s="45">
        <f>IF($C56="","",IF(COUNTIF('Códigos Santander (ref)'!$A$2:$A$79,$C56)&gt;0,"SANTANDER",IF(COUNTIF('Códigos Itaú (ref)'!$A$2:$A$44,$C56)&gt;0,"ITAU",IF(AND(TRIM(UPPER($I56))="CONTRATUAL",ISNUMBER(SEARCH("INDIVIDUAL",SUBSTITUTE(UPPER($D56)," ","")))),"PREMIUM FREE",""))))</f>
        <v/>
      </c>
      <c r="AD56" s="45" t="n"/>
      <c r="AE56" s="45" t="n"/>
      <c r="AF56" s="45" t="n"/>
      <c r="AG56" s="45" t="n"/>
      <c r="AH56" s="45" t="n"/>
      <c r="AI56" s="45" t="n"/>
      <c r="AJ56" s="45" t="n"/>
      <c r="AK56" s="45" t="n"/>
      <c r="AL56" s="45" t="n"/>
      <c r="AM56" s="45" t="n"/>
      <c r="AN56" s="45" t="n"/>
      <c r="AO56" s="45" t="n"/>
      <c r="AP56" s="45" t="n"/>
      <c r="AQ56" s="45" t="n"/>
      <c r="AR56" s="45" t="n"/>
      <c r="AS56" s="45" t="n"/>
      <c r="AT56" s="45" t="n"/>
      <c r="AU56" s="45" t="n"/>
      <c r="AV56" s="45" t="n"/>
      <c r="AW56" s="45" t="n"/>
      <c r="AX56" s="45" t="n"/>
      <c r="AY56" s="45" t="n"/>
      <c r="AZ56" s="45" t="n"/>
      <c r="BA56" s="45" t="n"/>
      <c r="BB56" s="45" t="n"/>
      <c r="BC56" s="45" t="n"/>
      <c r="BD56" s="45" t="n"/>
      <c r="BE56" s="45" t="n"/>
      <c r="BF56" s="45" t="n"/>
      <c r="BG56" s="45" t="n"/>
      <c r="BH56" s="45" t="n"/>
      <c r="BI56" s="45" t="n"/>
      <c r="BJ56" s="45" t="n"/>
      <c r="BK56" s="45" t="n"/>
      <c r="BL56" s="45" t="n"/>
      <c r="BM56" s="45" t="n"/>
      <c r="BN56" s="45" t="n"/>
      <c r="BO56" s="45" t="n"/>
      <c r="BP56" s="45" t="n"/>
      <c r="BQ56" s="45" t="n"/>
      <c r="BR56" s="45" t="n"/>
      <c r="BS56" s="45" t="n"/>
      <c r="BT56" s="45" t="n"/>
      <c r="BU56" s="45" t="n"/>
      <c r="BV56" s="45" t="n"/>
      <c r="BW56" s="45" t="n"/>
      <c r="BX56" s="45" t="n"/>
      <c r="BY56" s="45" t="n"/>
      <c r="BZ56" s="45" t="n"/>
      <c r="CA56" s="45" t="n"/>
      <c r="CB56" s="45" t="n"/>
      <c r="CC56" s="45" t="n"/>
      <c r="CD56" s="45" t="n"/>
      <c r="CE56" s="45" t="n"/>
      <c r="CF56" s="45" t="n"/>
      <c r="CG56" s="45" t="n"/>
      <c r="CH56" s="45" t="n"/>
      <c r="CI56" s="45" t="n"/>
      <c r="CJ56" s="45" t="n"/>
      <c r="CK56" s="45" t="n"/>
      <c r="CL56" s="45" t="n"/>
      <c r="CM56" s="45" t="n"/>
    </row>
    <row r="57" ht="15" customHeight="1">
      <c r="A57" s="183" t="inlineStr">
        <is>
          <t>TELA</t>
        </is>
      </c>
      <c r="B57" s="162" t="n">
        <v>54732</v>
      </c>
      <c r="C57" s="162" t="inlineStr">
        <is>
          <t>1RU54</t>
        </is>
      </c>
      <c r="D57" s="162" t="inlineStr">
        <is>
          <t>BANCO SANTANDER BRASIL SA</t>
        </is>
      </c>
      <c r="E57" s="162" t="n">
        <v>4109485860</v>
      </c>
      <c r="F57" s="162" t="inlineStr">
        <is>
          <t>1RU54000019003</t>
        </is>
      </c>
      <c r="G57" s="184" t="n">
        <v>318.67</v>
      </c>
      <c r="H57" s="184" t="n">
        <v>318.67</v>
      </c>
      <c r="I57" s="162" t="inlineStr">
        <is>
          <t>CONTRATUAL</t>
        </is>
      </c>
      <c r="J57" s="185" t="n">
        <v>38260191000101</v>
      </c>
      <c r="K57" s="162" t="inlineStr">
        <is>
          <t>FREDERICO VICENTE CLINICA ODONTOLOGICA UNIPESSOAL LTDA</t>
        </is>
      </c>
      <c r="L57" s="162" t="inlineStr">
        <is>
          <t>SÃO PAULO</t>
        </is>
      </c>
      <c r="M57" s="162" t="inlineStr">
        <is>
          <t>SP</t>
        </is>
      </c>
      <c r="N57" s="162" t="inlineStr">
        <is>
          <t>SERGIANA</t>
        </is>
      </c>
      <c r="O57" s="162" t="inlineStr">
        <is>
          <t>JA POSSUI</t>
        </is>
      </c>
      <c r="P57" s="162" t="n"/>
      <c r="Q57" s="162" t="n"/>
      <c r="R57" s="162" t="inlineStr">
        <is>
          <t>AUTORIZADO PAGAMENTO</t>
        </is>
      </c>
      <c r="S57" s="162" t="n">
        <v>8202632244</v>
      </c>
      <c r="T57" s="162" t="inlineStr">
        <is>
          <t>5 DIAS ÚTEIS</t>
        </is>
      </c>
      <c r="U57" s="186" t="n">
        <v>46112</v>
      </c>
      <c r="V57" s="186" t="n">
        <v>46114</v>
      </c>
      <c r="W57" s="186" t="n">
        <v>46122</v>
      </c>
      <c r="X57" s="186" t="n">
        <v>46122</v>
      </c>
      <c r="Y57" s="60" t="inlineStr">
        <is>
          <t>SIM</t>
        </is>
      </c>
      <c r="Z57" s="162" t="n"/>
      <c r="AA57" s="45" t="n"/>
      <c r="AB57" s="45" t="n"/>
      <c r="AC57" s="45">
        <f>IF($C57="","",IF(COUNTIF('Códigos Santander (ref)'!$A$2:$A$79,$C57)&gt;0,"SANTANDER",IF(COUNTIF('Códigos Itaú (ref)'!$A$2:$A$44,$C57)&gt;0,"ITAU",IF(AND(TRIM(UPPER($I57))="CONTRATUAL",ISNUMBER(SEARCH("INDIVIDUAL",SUBSTITUTE(UPPER($D57)," ","")))),"PREMIUM FREE",""))))</f>
        <v/>
      </c>
      <c r="AD57" s="45" t="n"/>
      <c r="AE57" s="45" t="n"/>
      <c r="AF57" s="45" t="n"/>
      <c r="AG57" s="45" t="n"/>
      <c r="AH57" s="45" t="n"/>
      <c r="AI57" s="45" t="n"/>
      <c r="AJ57" s="45" t="n"/>
      <c r="AK57" s="45" t="n"/>
      <c r="AL57" s="45" t="n"/>
      <c r="AM57" s="45" t="n"/>
      <c r="AN57" s="45" t="n"/>
      <c r="AO57" s="45" t="n"/>
      <c r="AP57" s="45" t="n"/>
      <c r="AQ57" s="45" t="n"/>
      <c r="AR57" s="45" t="n"/>
      <c r="AS57" s="45" t="n"/>
      <c r="AT57" s="45" t="n"/>
      <c r="AU57" s="45" t="n"/>
      <c r="AV57" s="45" t="n"/>
      <c r="AW57" s="45" t="n"/>
      <c r="AX57" s="45" t="n"/>
      <c r="AY57" s="45" t="n"/>
      <c r="AZ57" s="45" t="n"/>
      <c r="BA57" s="45" t="n"/>
      <c r="BB57" s="45" t="n"/>
      <c r="BC57" s="45" t="n"/>
      <c r="BD57" s="45" t="n"/>
      <c r="BE57" s="45" t="n"/>
      <c r="BF57" s="45" t="n"/>
      <c r="BG57" s="45" t="n"/>
      <c r="BH57" s="45" t="n"/>
      <c r="BI57" s="45" t="n"/>
      <c r="BJ57" s="45" t="n"/>
      <c r="BK57" s="45" t="n"/>
      <c r="BL57" s="45" t="n"/>
      <c r="BM57" s="45" t="n"/>
      <c r="BN57" s="45" t="n"/>
      <c r="BO57" s="45" t="n"/>
      <c r="BP57" s="45" t="n"/>
      <c r="BQ57" s="45" t="n"/>
      <c r="BR57" s="45" t="n"/>
      <c r="BS57" s="45" t="n"/>
      <c r="BT57" s="45" t="n"/>
      <c r="BU57" s="45" t="n"/>
      <c r="BV57" s="45" t="n"/>
      <c r="BW57" s="45" t="n"/>
      <c r="BX57" s="45" t="n"/>
      <c r="BY57" s="45" t="n"/>
      <c r="BZ57" s="45" t="n"/>
      <c r="CA57" s="45" t="n"/>
      <c r="CB57" s="45" t="n"/>
      <c r="CC57" s="45" t="n"/>
      <c r="CD57" s="45" t="n"/>
      <c r="CE57" s="45" t="n"/>
      <c r="CF57" s="45" t="n"/>
      <c r="CG57" s="45" t="n"/>
      <c r="CH57" s="45" t="n"/>
      <c r="CI57" s="45" t="n"/>
      <c r="CJ57" s="45" t="n"/>
      <c r="CK57" s="45" t="n"/>
      <c r="CL57" s="45" t="n"/>
      <c r="CM57" s="45" t="n"/>
    </row>
    <row r="58" ht="15" customHeight="1">
      <c r="A58" s="183" t="inlineStr">
        <is>
          <t>SAC</t>
        </is>
      </c>
      <c r="B58" s="162" t="n">
        <v>52825</v>
      </c>
      <c r="C58" s="162" t="inlineStr">
        <is>
          <t>1RS6F</t>
        </is>
      </c>
      <c r="D58" s="162" t="inlineStr">
        <is>
          <t>POLI SPORTS COMERCIO E INDUSTRIA LTDA</t>
        </is>
      </c>
      <c r="E58" s="162" t="n">
        <v>22334568821</v>
      </c>
      <c r="F58" s="162" t="inlineStr">
        <is>
          <t>1RS6F000044032</t>
        </is>
      </c>
      <c r="G58" s="184" t="n">
        <v>300</v>
      </c>
      <c r="H58" s="184" t="n">
        <v>300</v>
      </c>
      <c r="I58" s="162" t="inlineStr">
        <is>
          <t>INSUFICIÊNCIA DE REDE</t>
        </is>
      </c>
      <c r="J58" s="185" t="n">
        <v>42926714000175</v>
      </c>
      <c r="K58" s="162" t="inlineStr">
        <is>
          <t>CLINICA ODONTOLOGICA SAO JORGE LTDA</t>
        </is>
      </c>
      <c r="L58" s="162" t="inlineStr">
        <is>
          <t>IPERÓ</t>
        </is>
      </c>
      <c r="M58" s="162" t="inlineStr">
        <is>
          <t>SP</t>
        </is>
      </c>
      <c r="N58" s="162" t="inlineStr">
        <is>
          <t>SERGIANA</t>
        </is>
      </c>
      <c r="O58" s="162" t="n">
        <v>542244</v>
      </c>
      <c r="P58" s="186" t="n">
        <v>46112</v>
      </c>
      <c r="Q58" s="186" t="n">
        <v>46114</v>
      </c>
      <c r="R58" s="162" t="inlineStr">
        <is>
          <t>AUTORIZADO PAGAMENTO</t>
        </is>
      </c>
      <c r="S58" s="162" t="n">
        <v>8202632275</v>
      </c>
      <c r="T58" s="162" t="inlineStr">
        <is>
          <t>30 DIAS CORRIDOS</t>
        </is>
      </c>
      <c r="U58" s="186" t="n">
        <v>46112</v>
      </c>
      <c r="V58" s="186" t="n">
        <v>46114</v>
      </c>
      <c r="W58" s="186" t="n">
        <v>46144</v>
      </c>
      <c r="X58" s="186" t="n">
        <v>46122</v>
      </c>
      <c r="Y58" s="60" t="inlineStr">
        <is>
          <t>SIM</t>
        </is>
      </c>
      <c r="Z58" s="162" t="n"/>
      <c r="AA58" s="45" t="n"/>
      <c r="AB58" s="45" t="n"/>
      <c r="AC58" s="45">
        <f>IF($C58="","",IF(COUNTIF('Códigos Santander (ref)'!$A$2:$A$79,$C58)&gt;0,"SANTANDER",IF(COUNTIF('Códigos Itaú (ref)'!$A$2:$A$44,$C58)&gt;0,"ITAU",IF(AND(TRIM(UPPER($I58))="CONTRATUAL",ISNUMBER(SEARCH("INDIVIDUAL",SUBSTITUTE(UPPER($D58)," ","")))),"PREMIUM FREE",""))))</f>
        <v/>
      </c>
      <c r="AD58" s="45" t="n"/>
      <c r="AE58" s="45" t="n"/>
      <c r="AF58" s="45" t="n"/>
      <c r="AG58" s="45" t="n"/>
      <c r="AH58" s="45" t="n"/>
      <c r="AI58" s="45" t="n"/>
      <c r="AJ58" s="45" t="n"/>
      <c r="AK58" s="45" t="n"/>
      <c r="AL58" s="45" t="n"/>
      <c r="AM58" s="45" t="n"/>
      <c r="AN58" s="45" t="n"/>
      <c r="AO58" s="45" t="n"/>
      <c r="AP58" s="45" t="n"/>
      <c r="AQ58" s="45" t="n"/>
      <c r="AR58" s="45" t="n"/>
      <c r="AS58" s="45" t="n"/>
      <c r="AT58" s="45" t="n"/>
      <c r="AU58" s="45" t="n"/>
      <c r="AV58" s="45" t="n"/>
      <c r="AW58" s="45" t="n"/>
      <c r="AX58" s="45" t="n"/>
      <c r="AY58" s="45" t="n"/>
      <c r="AZ58" s="45" t="n"/>
      <c r="BA58" s="45" t="n"/>
      <c r="BB58" s="45" t="n"/>
      <c r="BC58" s="45" t="n"/>
      <c r="BD58" s="45" t="n"/>
      <c r="BE58" s="45" t="n"/>
      <c r="BF58" s="45" t="n"/>
      <c r="BG58" s="45" t="n"/>
      <c r="BH58" s="45" t="n"/>
      <c r="BI58" s="45" t="n"/>
      <c r="BJ58" s="45" t="n"/>
      <c r="BK58" s="45" t="n"/>
      <c r="BL58" s="45" t="n"/>
      <c r="BM58" s="45" t="n"/>
      <c r="BN58" s="45" t="n"/>
      <c r="BO58" s="45" t="n"/>
      <c r="BP58" s="45" t="n"/>
      <c r="BQ58" s="45" t="n"/>
      <c r="BR58" s="45" t="n"/>
      <c r="BS58" s="45" t="n"/>
      <c r="BT58" s="45" t="n"/>
      <c r="BU58" s="45" t="n"/>
      <c r="BV58" s="45" t="n"/>
      <c r="BW58" s="45" t="n"/>
      <c r="BX58" s="45" t="n"/>
      <c r="BY58" s="45" t="n"/>
      <c r="BZ58" s="45" t="n"/>
      <c r="CA58" s="45" t="n"/>
      <c r="CB58" s="45" t="n"/>
      <c r="CC58" s="45" t="n"/>
      <c r="CD58" s="45" t="n"/>
      <c r="CE58" s="45" t="n"/>
      <c r="CF58" s="45" t="n"/>
      <c r="CG58" s="45" t="n"/>
      <c r="CH58" s="45" t="n"/>
      <c r="CI58" s="45" t="n"/>
      <c r="CJ58" s="45" t="n"/>
      <c r="CK58" s="45" t="n"/>
      <c r="CL58" s="45" t="n"/>
      <c r="CM58" s="45" t="n"/>
    </row>
    <row r="59" ht="15" customFormat="1" customHeight="1" s="45">
      <c r="A59" s="105" t="inlineStr">
        <is>
          <t>TELA</t>
        </is>
      </c>
      <c r="B59" s="105" t="n">
        <v>54717</v>
      </c>
      <c r="C59" s="105" t="inlineStr">
        <is>
          <t>1RUH3</t>
        </is>
      </c>
      <c r="D59" s="206" t="inlineStr">
        <is>
          <t>BANCO SANTANDER BRASIL SA</t>
        </is>
      </c>
      <c r="E59" s="105" t="n">
        <v>14133279743</v>
      </c>
      <c r="F59" s="105" t="inlineStr">
        <is>
          <t>1RUH3017526000</t>
        </is>
      </c>
      <c r="G59" s="153" t="n">
        <v>270</v>
      </c>
      <c r="H59" s="153" t="n">
        <v>117.02</v>
      </c>
      <c r="I59" s="105" t="inlineStr">
        <is>
          <t>CONTRATUAL</t>
        </is>
      </c>
      <c r="J59" s="124" t="n">
        <v>14244902000340</v>
      </c>
      <c r="K59" s="105" t="inlineStr">
        <is>
          <t>ODONTOLOGICA DE FRIBURGO LTDA</t>
        </is>
      </c>
      <c r="L59" s="105" t="inlineStr">
        <is>
          <t>NOVA FRIBURGO</t>
        </is>
      </c>
      <c r="M59" s="105" t="inlineStr">
        <is>
          <t>RJ</t>
        </is>
      </c>
      <c r="N59" s="105" t="inlineStr">
        <is>
          <t>SERGIANA</t>
        </is>
      </c>
      <c r="O59" s="108" t="n">
        <v>543892</v>
      </c>
      <c r="P59" s="60" t="n">
        <v>46120</v>
      </c>
      <c r="Q59" s="60" t="n">
        <v>46126</v>
      </c>
      <c r="R59" s="162" t="inlineStr">
        <is>
          <t>AUTORIZADO PAGAMENTO</t>
        </is>
      </c>
      <c r="S59" s="105" t="n">
        <v>8202632786</v>
      </c>
      <c r="T59" s="108" t="inlineStr">
        <is>
          <t>5 DIAS ÚTEIS</t>
        </is>
      </c>
      <c r="U59" s="60" t="n">
        <v>46120</v>
      </c>
      <c r="V59" s="60" t="n">
        <v>46126</v>
      </c>
      <c r="W59" s="60" t="n">
        <v>46134</v>
      </c>
      <c r="X59" s="60" t="n">
        <v>46128</v>
      </c>
      <c r="Y59" s="60" t="inlineStr">
        <is>
          <t>SIM</t>
        </is>
      </c>
      <c r="Z59" s="208" t="n"/>
      <c r="AC59">
        <f>IF($C59="","",IF(COUNTIF('Códigos Santander (ref)'!$A$2:$A$79,$C59)&gt;0,"SANTANDER",IF(COUNTIF('Códigos Itaú (ref)'!$A$2:$A$44,$C59)&gt;0,"ITAU",IF(AND(TRIM(UPPER($I59))="CONTRATUAL",ISNUMBER(SEARCH("INDIVIDUAL",SUBSTITUTE(UPPER($D59)," ","")))),"PREMIUM FREE",""))))</f>
        <v/>
      </c>
    </row>
    <row r="60" ht="15" customFormat="1" customHeight="1" s="45">
      <c r="A60" s="105" t="inlineStr">
        <is>
          <t>TELA</t>
        </is>
      </c>
      <c r="B60" s="105" t="n">
        <v>54271</v>
      </c>
      <c r="C60" s="105" t="inlineStr">
        <is>
          <t>1RUH3</t>
        </is>
      </c>
      <c r="D60" s="206" t="inlineStr">
        <is>
          <t>BANCO SANTANDER BRASIL SA</t>
        </is>
      </c>
      <c r="E60" s="105" t="n">
        <v>31077362870</v>
      </c>
      <c r="F60" s="105" t="inlineStr">
        <is>
          <t>1RUH3004049020</t>
        </is>
      </c>
      <c r="G60" s="153" t="n">
        <v>650</v>
      </c>
      <c r="H60" s="153" t="n">
        <v>122.48</v>
      </c>
      <c r="I60" s="105" t="inlineStr">
        <is>
          <t>CONTRATUAL</t>
        </is>
      </c>
      <c r="J60" s="124" t="n">
        <v>53109117000174</v>
      </c>
      <c r="K60" s="105" t="inlineStr">
        <is>
          <t>CLINICA ODONTOLOGICA CONCEITO BABY LTDA</t>
        </is>
      </c>
      <c r="L60" s="105" t="inlineStr">
        <is>
          <t>SÃO PAULO</t>
        </is>
      </c>
      <c r="M60" s="105" t="inlineStr">
        <is>
          <t>SP</t>
        </is>
      </c>
      <c r="N60" s="105" t="inlineStr">
        <is>
          <t>SERGIANA</t>
        </is>
      </c>
      <c r="O60" s="108" t="inlineStr">
        <is>
          <t>JA POSSUI</t>
        </is>
      </c>
      <c r="P60" s="60" t="n"/>
      <c r="Q60" s="60" t="n"/>
      <c r="R60" s="162" t="inlineStr">
        <is>
          <t>AUTORIZADO PAGAMENTO</t>
        </is>
      </c>
      <c r="S60" s="105" t="n">
        <v>8202632617</v>
      </c>
      <c r="T60" s="108" t="inlineStr">
        <is>
          <t>5 DIAS ÚTEIS</t>
        </is>
      </c>
      <c r="U60" s="60" t="n">
        <v>46120</v>
      </c>
      <c r="V60" s="60" t="n">
        <v>46120</v>
      </c>
      <c r="W60" s="60" t="n">
        <v>46127</v>
      </c>
      <c r="X60" s="60" t="n">
        <v>46126</v>
      </c>
      <c r="Y60" s="60">
        <f>IF(AND(X69&lt;&gt;"",W69&lt;&gt;""),IF(X69&lt;=W69,"SIM","NÃO"),"")</f>
        <v/>
      </c>
      <c r="Z60" s="105" t="n"/>
      <c r="AC60">
        <f>IF($C60="","",IF(COUNTIF('Códigos Santander (ref)'!$A$2:$A$79,$C60)&gt;0,"SANTANDER",IF(COUNTIF('Códigos Itaú (ref)'!$A$2:$A$44,$C60)&gt;0,"ITAU",IF(AND(TRIM(UPPER($I60))="CONTRATUAL",ISNUMBER(SEARCH("INDIVIDUAL",SUBSTITUTE(UPPER($D60)," ","")))),"PREMIUM FREE",""))))</f>
        <v/>
      </c>
    </row>
    <row r="61" ht="15" customFormat="1" customHeight="1" s="45">
      <c r="A61" s="105" t="inlineStr">
        <is>
          <t>TELA</t>
        </is>
      </c>
      <c r="B61" s="105" t="n">
        <v>54750</v>
      </c>
      <c r="C61" s="105" t="inlineStr">
        <is>
          <t>1RUGZ</t>
        </is>
      </c>
      <c r="D61" s="105" t="inlineStr">
        <is>
          <t>SX TOOLS SOLUC SERV COMPARTILHADOS LTDA</t>
        </is>
      </c>
      <c r="E61" s="105" t="n">
        <v>22980143880</v>
      </c>
      <c r="F61" s="105" t="inlineStr">
        <is>
          <t>1RUGZ001772007</t>
        </is>
      </c>
      <c r="G61" s="153" t="n">
        <v>220</v>
      </c>
      <c r="H61" s="153" t="n">
        <v>212.19</v>
      </c>
      <c r="I61" s="105" t="inlineStr">
        <is>
          <t>CONTRATUAL</t>
        </is>
      </c>
      <c r="J61" s="124" t="n">
        <v>36963815860</v>
      </c>
      <c r="K61" s="105" t="inlineStr">
        <is>
          <t>CAUE ROSA DE ASSIS</t>
        </is>
      </c>
      <c r="L61" s="105" t="inlineStr">
        <is>
          <t>OSASCO</t>
        </is>
      </c>
      <c r="M61" s="105" t="inlineStr">
        <is>
          <t>SP</t>
        </is>
      </c>
      <c r="N61" s="105" t="inlineStr">
        <is>
          <t>SERGIANA</t>
        </is>
      </c>
      <c r="O61" s="108" t="inlineStr">
        <is>
          <t>JA POSSUI</t>
        </is>
      </c>
      <c r="P61" s="60" t="n"/>
      <c r="Q61" s="60" t="n"/>
      <c r="R61" s="162" t="inlineStr">
        <is>
          <t>AUTORIZADO PAGAMENTO</t>
        </is>
      </c>
      <c r="S61" s="105" t="n">
        <v>8202632618</v>
      </c>
      <c r="T61" s="108" t="inlineStr">
        <is>
          <t>5 DIAS ÚTEIS</t>
        </is>
      </c>
      <c r="U61" s="60" t="n">
        <v>46120</v>
      </c>
      <c r="V61" s="60" t="n">
        <v>46120</v>
      </c>
      <c r="W61" s="60" t="n">
        <v>46127</v>
      </c>
      <c r="X61" s="60" t="n">
        <v>46126</v>
      </c>
      <c r="Y61" s="60">
        <f>IF(AND(X70&lt;&gt;"",W70&lt;&gt;""),IF(X70&lt;=W70,"SIM","NÃO"),"")</f>
        <v/>
      </c>
      <c r="Z61" s="105" t="n"/>
      <c r="AC61">
        <f>IF($C61="","",IF(COUNTIF('Códigos Santander (ref)'!$A$2:$A$79,$C61)&gt;0,"SANTANDER",IF(COUNTIF('Códigos Itaú (ref)'!$A$2:$A$44,$C61)&gt;0,"ITAU",IF(AND(TRIM(UPPER($I61))="CONTRATUAL",ISNUMBER(SEARCH("INDIVIDUAL",SUBSTITUTE(UPPER($D61)," ","")))),"PREMIUM FREE",""))))</f>
        <v/>
      </c>
    </row>
    <row r="62" ht="15" customFormat="1" customHeight="1" s="45">
      <c r="A62" s="105" t="inlineStr">
        <is>
          <t>TELA</t>
        </is>
      </c>
      <c r="B62" s="105" t="n">
        <v>54512</v>
      </c>
      <c r="C62" s="105" t="n">
        <v>60300</v>
      </c>
      <c r="D62" s="105" t="inlineStr">
        <is>
          <t>INDIVIDUAL</t>
        </is>
      </c>
      <c r="E62" s="105" t="n">
        <v>4804081143</v>
      </c>
      <c r="F62" s="124" t="n">
        <v>60300840795018</v>
      </c>
      <c r="G62" s="153" t="n">
        <v>1100</v>
      </c>
      <c r="H62" s="153" t="n">
        <v>135.6</v>
      </c>
      <c r="I62" s="105" t="inlineStr">
        <is>
          <t>CONTRATUAL</t>
        </is>
      </c>
      <c r="J62" s="124" t="n">
        <v>49769528000119</v>
      </c>
      <c r="K62" s="105" t="inlineStr">
        <is>
          <t>LUMIERE ODONTOLOGIA ESPECIALIZADA LTDA</t>
        </is>
      </c>
      <c r="L62" s="105" t="inlineStr">
        <is>
          <t>BRASILIA</t>
        </is>
      </c>
      <c r="M62" s="105" t="inlineStr">
        <is>
          <t>DF</t>
        </is>
      </c>
      <c r="N62" s="105" t="inlineStr">
        <is>
          <t>SERGIANA</t>
        </is>
      </c>
      <c r="O62" s="108" t="n">
        <v>543981</v>
      </c>
      <c r="P62" s="60" t="n">
        <v>46121</v>
      </c>
      <c r="Q62" s="60" t="n">
        <v>46126</v>
      </c>
      <c r="R62" s="162" t="inlineStr">
        <is>
          <t>AUTORIZADO PAGAMENTO</t>
        </is>
      </c>
      <c r="S62" s="105" t="n">
        <v>8202632792</v>
      </c>
      <c r="T62" s="105" t="inlineStr">
        <is>
          <t>30 DIAS CORRIDOS</t>
        </is>
      </c>
      <c r="U62" s="60" t="n">
        <v>46120</v>
      </c>
      <c r="V62" s="60" t="n">
        <v>46126</v>
      </c>
      <c r="W62" s="60" t="n">
        <v>46156</v>
      </c>
      <c r="X62" s="60" t="n">
        <v>46132</v>
      </c>
      <c r="Y62" s="60" t="inlineStr">
        <is>
          <t>SIM</t>
        </is>
      </c>
      <c r="Z62" s="105" t="inlineStr">
        <is>
          <t xml:space="preserve">SOLICITADO ALTERAÇÃO DE PD </t>
        </is>
      </c>
      <c r="AC62">
        <f>IF($C62="","",IF(COUNTIF('Códigos Santander (ref)'!$A$2:$A$79,$C62)&gt;0,"SANTANDER",IF(COUNTIF('Códigos Itaú (ref)'!$A$2:$A$44,$C62)&gt;0,"ITAU",IF(AND(TRIM(UPPER($I62))="CONTRATUAL",ISNUMBER(SEARCH("INDIVIDUAL",SUBSTITUTE(UPPER($D62)," ","")))),"PREMIUM FREE",""))))</f>
        <v/>
      </c>
    </row>
    <row r="63" ht="15" customFormat="1" customHeight="1" s="45">
      <c r="A63" s="105" t="inlineStr">
        <is>
          <t>TELA</t>
        </is>
      </c>
      <c r="B63" s="105" t="n">
        <v>54549</v>
      </c>
      <c r="C63" s="105" t="inlineStr">
        <is>
          <t>1RUH3</t>
        </is>
      </c>
      <c r="D63" s="206" t="inlineStr">
        <is>
          <t>BANCO SANTANDER BRASIL SA</t>
        </is>
      </c>
      <c r="E63" s="105" t="n">
        <v>3206814162</v>
      </c>
      <c r="F63" s="105" t="inlineStr">
        <is>
          <t>1RUH3016978005</t>
        </is>
      </c>
      <c r="G63" s="153" t="n">
        <v>81.36</v>
      </c>
      <c r="H63" s="153" t="n">
        <v>81.36</v>
      </c>
      <c r="I63" s="105" t="inlineStr">
        <is>
          <t>COBRANÇA INDEVIDA</t>
        </is>
      </c>
      <c r="J63" s="124" t="n">
        <v>6088709000177</v>
      </c>
      <c r="K63" s="105" t="inlineStr">
        <is>
          <t>DIGITAL DOC RADIOLOGIA ODONTOLOGICA LTDA</t>
        </is>
      </c>
      <c r="L63" s="105" t="inlineStr">
        <is>
          <t>BRASILIA</t>
        </is>
      </c>
      <c r="M63" s="105" t="inlineStr">
        <is>
          <t>DF</t>
        </is>
      </c>
      <c r="N63" s="105" t="inlineStr">
        <is>
          <t>SERGIANA</t>
        </is>
      </c>
      <c r="O63" s="108" t="n">
        <v>543897</v>
      </c>
      <c r="P63" s="60" t="n">
        <v>46120</v>
      </c>
      <c r="Q63" s="60" t="n">
        <v>46126</v>
      </c>
      <c r="R63" s="162" t="inlineStr">
        <is>
          <t>AUTORIZADO PAGAMENTO</t>
        </is>
      </c>
      <c r="S63" s="105" t="n">
        <v>8202632788</v>
      </c>
      <c r="T63" s="108" t="inlineStr">
        <is>
          <t>5 DIAS ÚTEIS</t>
        </is>
      </c>
      <c r="U63" s="60" t="n">
        <v>46120</v>
      </c>
      <c r="V63" s="60" t="n">
        <v>46126</v>
      </c>
      <c r="W63" s="60" t="n">
        <v>46134</v>
      </c>
      <c r="X63" s="60" t="n">
        <v>46128</v>
      </c>
      <c r="Y63" s="60" t="inlineStr">
        <is>
          <t>SIM</t>
        </is>
      </c>
      <c r="Z63" s="105" t="n"/>
      <c r="AC63">
        <f>IF($C63="","",IF(COUNTIF('Códigos Santander (ref)'!$A$2:$A$79,$C63)&gt;0,"SANTANDER",IF(COUNTIF('Códigos Itaú (ref)'!$A$2:$A$44,$C63)&gt;0,"ITAU",IF(AND(TRIM(UPPER($I63))="CONTRATUAL",ISNUMBER(SEARCH("INDIVIDUAL",SUBSTITUTE(UPPER($D63)," ","")))),"PREMIUM FREE",""))))</f>
        <v/>
      </c>
    </row>
    <row r="64" ht="15" customFormat="1" customHeight="1" s="45">
      <c r="A64" s="105" t="inlineStr">
        <is>
          <t>TELA</t>
        </is>
      </c>
      <c r="B64" s="105" t="n">
        <v>54718</v>
      </c>
      <c r="C64" s="105" t="inlineStr">
        <is>
          <t>1RSLN</t>
        </is>
      </c>
      <c r="D64" s="105" t="inlineStr">
        <is>
          <t>ITAU UNIBANCO SA</t>
        </is>
      </c>
      <c r="E64" s="105" t="n">
        <v>30097221848</v>
      </c>
      <c r="F64" s="105" t="inlineStr">
        <is>
          <t>1RSLN013923021</t>
        </is>
      </c>
      <c r="G64" s="153" t="n">
        <v>500</v>
      </c>
      <c r="H64" s="153" t="n">
        <v>500</v>
      </c>
      <c r="I64" s="105" t="inlineStr">
        <is>
          <t>CONTRATUAL</t>
        </is>
      </c>
      <c r="J64" s="124" t="n">
        <v>85769908815</v>
      </c>
      <c r="K64" s="105" t="inlineStr">
        <is>
          <t>SONIA PINEDA VICENTE</t>
        </is>
      </c>
      <c r="L64" s="105" t="inlineStr">
        <is>
          <t>SÃO PAULO</t>
        </is>
      </c>
      <c r="M64" s="105" t="inlineStr">
        <is>
          <t>SP</t>
        </is>
      </c>
      <c r="N64" s="105" t="inlineStr">
        <is>
          <t>SERGIANA</t>
        </is>
      </c>
      <c r="O64" s="108" t="inlineStr">
        <is>
          <t>JA POSSUI</t>
        </is>
      </c>
      <c r="P64" s="60" t="n"/>
      <c r="Q64" s="60" t="n"/>
      <c r="R64" s="162" t="inlineStr">
        <is>
          <t>AUTORIZADO PAGAMENTO</t>
        </is>
      </c>
      <c r="S64" s="105" t="n">
        <v>8202632619</v>
      </c>
      <c r="T64" s="108" t="inlineStr">
        <is>
          <t>5 DIAS ÚTEIS</t>
        </is>
      </c>
      <c r="U64" s="60" t="n">
        <v>46120</v>
      </c>
      <c r="V64" s="60" t="n">
        <v>46120</v>
      </c>
      <c r="W64" s="60" t="n">
        <v>46127</v>
      </c>
      <c r="X64" s="60" t="n">
        <v>46126</v>
      </c>
      <c r="Y64" s="60">
        <f>IF(AND(X73&lt;&gt;"",W73&lt;&gt;""),IF(X73&lt;=W73,"SIM","NÃO"),"")</f>
        <v/>
      </c>
      <c r="Z64" s="105" t="n"/>
      <c r="AC64">
        <f>IF($C64="","",IF(COUNTIF('Códigos Santander (ref)'!$A$2:$A$79,$C64)&gt;0,"SANTANDER",IF(COUNTIF('Códigos Itaú (ref)'!$A$2:$A$44,$C64)&gt;0,"ITAU",IF(AND(TRIM(UPPER($I64))="CONTRATUAL",ISNUMBER(SEARCH("INDIVIDUAL",SUBSTITUTE(UPPER($D64)," ","")))),"PREMIUM FREE",""))))</f>
        <v/>
      </c>
    </row>
    <row r="65" ht="15" customFormat="1" customHeight="1" s="45">
      <c r="A65" s="105" t="inlineStr">
        <is>
          <t>TELA</t>
        </is>
      </c>
      <c r="B65" s="105" t="n">
        <v>54093</v>
      </c>
      <c r="C65" s="105" t="inlineStr">
        <is>
          <t>0700G</t>
        </is>
      </c>
      <c r="D65" s="105" t="inlineStr">
        <is>
          <t>INDIVIDUAL</t>
        </is>
      </c>
      <c r="E65" s="105" t="n">
        <v>7695248347</v>
      </c>
      <c r="F65" s="105" t="inlineStr">
        <is>
          <t>0700G579066012</t>
        </is>
      </c>
      <c r="G65" s="153" t="n">
        <v>400</v>
      </c>
      <c r="H65" s="153" t="n">
        <v>44.1</v>
      </c>
      <c r="I65" s="105" t="inlineStr">
        <is>
          <t>CONTRATUAL</t>
        </is>
      </c>
      <c r="J65" s="124" t="n">
        <v>3669808159</v>
      </c>
      <c r="K65" s="105" t="inlineStr">
        <is>
          <t>RAQUEL MARQUES PEREIRA</t>
        </is>
      </c>
      <c r="L65" s="105" t="inlineStr">
        <is>
          <t>BRASILIA</t>
        </is>
      </c>
      <c r="M65" s="105" t="inlineStr">
        <is>
          <t>DF</t>
        </is>
      </c>
      <c r="N65" s="105" t="inlineStr">
        <is>
          <t>SERGIANA</t>
        </is>
      </c>
      <c r="O65" s="202" t="n">
        <v>543902</v>
      </c>
      <c r="P65" s="60" t="n">
        <v>46120</v>
      </c>
      <c r="Q65" s="60" t="n">
        <v>46126</v>
      </c>
      <c r="R65" s="162" t="inlineStr">
        <is>
          <t>AUTORIZADO PAGAMENTO</t>
        </is>
      </c>
      <c r="S65" s="105" t="n">
        <v>8202632815</v>
      </c>
      <c r="T65" s="105" t="inlineStr">
        <is>
          <t>30 DIAS CORRIDOS</t>
        </is>
      </c>
      <c r="U65" s="60" t="n">
        <v>46120</v>
      </c>
      <c r="V65" s="60" t="n">
        <v>46127</v>
      </c>
      <c r="W65" s="60" t="n">
        <v>46157</v>
      </c>
      <c r="X65" s="60" t="n">
        <v>46132</v>
      </c>
      <c r="Y65" s="60" t="inlineStr">
        <is>
          <t>SIM</t>
        </is>
      </c>
      <c r="Z65" s="105" t="n"/>
      <c r="AC65">
        <f>IF($C65="","",IF(COUNTIF('Códigos Santander (ref)'!$A$2:$A$79,$C65)&gt;0,"SANTANDER",IF(COUNTIF('Códigos Itaú (ref)'!$A$2:$A$44,$C65)&gt;0,"ITAU",IF(AND(TRIM(UPPER($I65))="CONTRATUAL",ISNUMBER(SEARCH("INDIVIDUAL",SUBSTITUTE(UPPER($D65)," ","")))),"PREMIUM FREE",""))))</f>
        <v/>
      </c>
    </row>
    <row r="66" ht="15" customFormat="1" customHeight="1" s="45">
      <c r="A66" s="105" t="inlineStr">
        <is>
          <t>SAC</t>
        </is>
      </c>
      <c r="B66" s="105" t="n">
        <v>54268</v>
      </c>
      <c r="C66" s="105" t="inlineStr">
        <is>
          <t>0700C</t>
        </is>
      </c>
      <c r="D66" s="105" t="inlineStr">
        <is>
          <t>I N D I V I D U A L</t>
        </is>
      </c>
      <c r="E66" s="105" t="n">
        <v>44270216387</v>
      </c>
      <c r="F66" s="105" t="inlineStr">
        <is>
          <t>0700C078887011</t>
        </is>
      </c>
      <c r="G66" s="153" t="n">
        <v>250</v>
      </c>
      <c r="H66" s="153" t="n">
        <v>250</v>
      </c>
      <c r="I66" s="105" t="inlineStr">
        <is>
          <t>COBRANÇA INDEVIDA</t>
        </is>
      </c>
      <c r="J66" s="124" t="n">
        <v>52558224000117</v>
      </c>
      <c r="K66" s="105" t="inlineStr">
        <is>
          <t>DNA KENNEDY</t>
        </is>
      </c>
      <c r="L66" s="105" t="inlineStr">
        <is>
          <t>FORTALEZA</t>
        </is>
      </c>
      <c r="M66" s="105" t="inlineStr">
        <is>
          <t>CE</t>
        </is>
      </c>
      <c r="N66" s="105" t="inlineStr">
        <is>
          <t>CIBELY</t>
        </is>
      </c>
      <c r="O66" s="202" t="n">
        <v>543911</v>
      </c>
      <c r="P66" s="60" t="n">
        <v>46120</v>
      </c>
      <c r="Q66" s="60" t="n">
        <v>46126</v>
      </c>
      <c r="R66" s="162" t="inlineStr">
        <is>
          <t>AUTORIZADO PAGAMENTO</t>
        </is>
      </c>
      <c r="S66" s="105" t="n">
        <v>8202632816</v>
      </c>
      <c r="T66" s="202" t="inlineStr">
        <is>
          <t>30 DIAS CORRIDOS</t>
        </is>
      </c>
      <c r="U66" s="60" t="n">
        <v>46120</v>
      </c>
      <c r="V66" s="60" t="n">
        <v>46127</v>
      </c>
      <c r="W66" s="60" t="n">
        <v>46157</v>
      </c>
      <c r="X66" s="60" t="n">
        <v>46132</v>
      </c>
      <c r="Y66" s="60" t="inlineStr">
        <is>
          <t>SIM</t>
        </is>
      </c>
      <c r="Z66" s="105" t="n"/>
      <c r="AC66">
        <f>IF($C66="","",IF(COUNTIF('Códigos Santander (ref)'!$A$2:$A$79,$C66)&gt;0,"SANTANDER",IF(COUNTIF('Códigos Itaú (ref)'!$A$2:$A$44,$C66)&gt;0,"ITAU",IF(AND(TRIM(UPPER($I66))="CONTRATUAL",ISNUMBER(SEARCH("INDIVIDUAL",SUBSTITUTE(UPPER($D66)," ","")))),"PREMIUM FREE",""))))</f>
        <v/>
      </c>
    </row>
    <row r="67" ht="15" customFormat="1" customHeight="1" s="45">
      <c r="A67" s="105" t="inlineStr">
        <is>
          <t>TELA</t>
        </is>
      </c>
      <c r="B67" s="105" t="n">
        <v>54927</v>
      </c>
      <c r="C67" s="105" t="n">
        <v>50700</v>
      </c>
      <c r="D67" s="105" t="inlineStr">
        <is>
          <t>INDIVIDUAL MAISODONTO</t>
        </is>
      </c>
      <c r="E67" s="105" t="n">
        <v>483262161</v>
      </c>
      <c r="F67" s="124" t="n">
        <v>50700415621009</v>
      </c>
      <c r="G67" s="153" t="n">
        <v>300</v>
      </c>
      <c r="H67" s="153" t="n">
        <v>52.5</v>
      </c>
      <c r="I67" s="105" t="inlineStr">
        <is>
          <t>CONTRATUAL</t>
        </is>
      </c>
      <c r="J67" s="124" t="n">
        <v>36570898000180</v>
      </c>
      <c r="K67" s="105" t="inlineStr">
        <is>
          <t>ODONTOFIL ODONTOLOGIA ESPECIALIZADA LTDA</t>
        </is>
      </c>
      <c r="L67" s="105" t="inlineStr">
        <is>
          <t>GOIANIA</t>
        </is>
      </c>
      <c r="M67" s="105" t="inlineStr">
        <is>
          <t>GO</t>
        </is>
      </c>
      <c r="N67" s="105" t="inlineStr">
        <is>
          <t>SERGIANA</t>
        </is>
      </c>
      <c r="O67" s="202" t="n">
        <v>543928</v>
      </c>
      <c r="P67" s="60" t="n">
        <v>46120</v>
      </c>
      <c r="Q67" s="60" t="n">
        <v>46126</v>
      </c>
      <c r="R67" s="162" t="inlineStr">
        <is>
          <t>AUTORIZADO PAGAMENTO</t>
        </is>
      </c>
      <c r="S67" s="105" t="n">
        <v>8202632817</v>
      </c>
      <c r="T67" s="202" t="inlineStr">
        <is>
          <t>30 DIAS CORRIDOS</t>
        </is>
      </c>
      <c r="U67" s="60" t="n">
        <v>46120</v>
      </c>
      <c r="V67" s="60" t="n">
        <v>46127</v>
      </c>
      <c r="W67" s="60" t="n">
        <v>46157</v>
      </c>
      <c r="X67" s="60" t="n">
        <v>46132</v>
      </c>
      <c r="Y67" s="60" t="inlineStr">
        <is>
          <t>SIM</t>
        </is>
      </c>
      <c r="Z67" s="105" t="n"/>
      <c r="AC67">
        <f>IF($C67="","",IF(COUNTIF('Códigos Santander (ref)'!$A$2:$A$79,$C67)&gt;0,"SANTANDER",IF(COUNTIF('Códigos Itaú (ref)'!$A$2:$A$44,$C67)&gt;0,"ITAU",IF(AND(TRIM(UPPER($I67))="CONTRATUAL",ISNUMBER(SEARCH("INDIVIDUAL",SUBSTITUTE(UPPER($D67)," ","")))),"PREMIUM FREE",""))))</f>
        <v/>
      </c>
    </row>
    <row r="68" ht="15" customFormat="1" customHeight="1" s="45">
      <c r="A68" s="105" t="inlineStr">
        <is>
          <t>TELA</t>
        </is>
      </c>
      <c r="B68" s="105" t="n">
        <v>54892</v>
      </c>
      <c r="C68" s="105" t="inlineStr">
        <is>
          <t>1RSLN</t>
        </is>
      </c>
      <c r="D68" s="105" t="inlineStr">
        <is>
          <t>ITAU UNIBANCO SA</t>
        </is>
      </c>
      <c r="E68" s="105" t="n">
        <v>62899929534</v>
      </c>
      <c r="F68" s="105" t="inlineStr">
        <is>
          <t>1RSLN009001026</t>
        </is>
      </c>
      <c r="G68" s="153" t="n">
        <v>82</v>
      </c>
      <c r="H68" s="153" t="n">
        <v>82</v>
      </c>
      <c r="I68" s="105" t="inlineStr">
        <is>
          <t>CONTRATUAL</t>
        </is>
      </c>
      <c r="J68" s="124" t="n">
        <v>24362546000150</v>
      </c>
      <c r="K68" s="105" t="inlineStr">
        <is>
          <t>DIO DIAGNÓSTICO IMAGINOLÓGICO EM ODONTOLOGIA LTDA</t>
        </is>
      </c>
      <c r="L68" s="105" t="inlineStr">
        <is>
          <t>SALVADOR</t>
        </is>
      </c>
      <c r="M68" s="105" t="inlineStr">
        <is>
          <t>BA</t>
        </is>
      </c>
      <c r="N68" s="105" t="inlineStr">
        <is>
          <t>SERGIANA</t>
        </is>
      </c>
      <c r="O68" s="108" t="inlineStr">
        <is>
          <t>JA POSSUI</t>
        </is>
      </c>
      <c r="P68" s="60" t="n"/>
      <c r="Q68" s="60" t="n"/>
      <c r="R68" s="162" t="inlineStr">
        <is>
          <t>AUTORIZADO PAGAMENTO</t>
        </is>
      </c>
      <c r="S68" s="105" t="n">
        <v>8202632675</v>
      </c>
      <c r="T68" s="108" t="inlineStr">
        <is>
          <t>5 DIAS ÚTEIS</t>
        </is>
      </c>
      <c r="U68" s="60" t="n">
        <v>46120</v>
      </c>
      <c r="V68" s="60" t="n">
        <v>46121</v>
      </c>
      <c r="W68" s="60" t="n">
        <v>46128</v>
      </c>
      <c r="X68" s="60" t="n">
        <v>46126</v>
      </c>
      <c r="Y68" s="60" t="inlineStr">
        <is>
          <t>SIM</t>
        </is>
      </c>
      <c r="Z68" s="105" t="n"/>
      <c r="AC68">
        <f>IF($C68="","",IF(COUNTIF('Códigos Santander (ref)'!$A$2:$A$79,$C68)&gt;0,"SANTANDER",IF(COUNTIF('Códigos Itaú (ref)'!$A$2:$A$44,$C68)&gt;0,"ITAU",IF(AND(TRIM(UPPER($I68))="CONTRATUAL",ISNUMBER(SEARCH("INDIVIDUAL",SUBSTITUTE(UPPER($D68)," ","")))),"PREMIUM FREE",""))))</f>
        <v/>
      </c>
    </row>
    <row r="69" ht="15" customFormat="1" customHeight="1" s="45">
      <c r="A69" s="105" t="inlineStr">
        <is>
          <t>TELA</t>
        </is>
      </c>
      <c r="B69" s="105" t="n">
        <v>54928</v>
      </c>
      <c r="C69" s="105" t="inlineStr">
        <is>
          <t>1RUH3</t>
        </is>
      </c>
      <c r="D69" s="206" t="inlineStr">
        <is>
          <t>BANCO SANTANDER BRASIL SA</t>
        </is>
      </c>
      <c r="E69" s="105" t="n">
        <v>37842929840</v>
      </c>
      <c r="F69" s="105" t="inlineStr">
        <is>
          <t>1RUH3003900002</t>
        </is>
      </c>
      <c r="G69" s="153" t="n">
        <v>500</v>
      </c>
      <c r="H69" s="153" t="n">
        <v>113.4</v>
      </c>
      <c r="I69" s="105" t="inlineStr">
        <is>
          <t>CONTRATUAL</t>
        </is>
      </c>
      <c r="J69" s="124" t="n">
        <v>40528453823</v>
      </c>
      <c r="K69" s="105" t="inlineStr">
        <is>
          <t>DR. ERIK DYEGO DE OLIVEIRA SILVA</t>
        </is>
      </c>
      <c r="L69" s="105" t="inlineStr">
        <is>
          <t>SÃO PAULO</t>
        </is>
      </c>
      <c r="M69" s="105" t="inlineStr">
        <is>
          <t>SP</t>
        </is>
      </c>
      <c r="N69" s="105" t="inlineStr">
        <is>
          <t>SERGIANA</t>
        </is>
      </c>
      <c r="O69" s="108" t="inlineStr">
        <is>
          <t>JA POSSUI</t>
        </is>
      </c>
      <c r="P69" s="60" t="n"/>
      <c r="Q69" s="60" t="n"/>
      <c r="R69" s="162" t="inlineStr">
        <is>
          <t>AUTORIZADO PAGAMENTO</t>
        </is>
      </c>
      <c r="S69" s="105" t="n">
        <v>8202632676</v>
      </c>
      <c r="T69" s="108" t="inlineStr">
        <is>
          <t>5 DIAS ÚTEIS</t>
        </is>
      </c>
      <c r="U69" s="60" t="n">
        <v>46120</v>
      </c>
      <c r="V69" s="60" t="n">
        <v>46121</v>
      </c>
      <c r="W69" s="60" t="n">
        <v>46128</v>
      </c>
      <c r="X69" s="60" t="n">
        <v>46126</v>
      </c>
      <c r="Y69" s="60">
        <f>IF(AND(X78&lt;&gt;"",W78&lt;&gt;""),IF(X78&lt;=W78,"SIM","NÃO"),"")</f>
        <v/>
      </c>
      <c r="Z69" s="105" t="n"/>
      <c r="AC69">
        <f>IF($C69="","",IF(COUNTIF('Códigos Santander (ref)'!$A$2:$A$79,$C69)&gt;0,"SANTANDER",IF(COUNTIF('Códigos Itaú (ref)'!$A$2:$A$44,$C69)&gt;0,"ITAU",IF(AND(TRIM(UPPER($I69))="CONTRATUAL",ISNUMBER(SEARCH("INDIVIDUAL",SUBSTITUTE(UPPER($D69)," ","")))),"PREMIUM FREE",""))))</f>
        <v/>
      </c>
    </row>
    <row r="70" ht="15" customFormat="1" customHeight="1" s="45">
      <c r="A70" s="105" t="inlineStr">
        <is>
          <t>TELA</t>
        </is>
      </c>
      <c r="B70" s="105" t="n">
        <v>54950</v>
      </c>
      <c r="C70" s="105" t="inlineStr">
        <is>
          <t>1RUH3</t>
        </is>
      </c>
      <c r="D70" s="206" t="inlineStr">
        <is>
          <t>BANCO SANTANDER BRASIL SA</t>
        </is>
      </c>
      <c r="E70" s="105" t="n">
        <v>33118843888</v>
      </c>
      <c r="F70" s="105" t="inlineStr">
        <is>
          <t>1RUH3032082037</t>
        </is>
      </c>
      <c r="G70" s="153" t="n">
        <v>280</v>
      </c>
      <c r="H70" s="153" t="n">
        <v>212.19</v>
      </c>
      <c r="I70" s="105" t="inlineStr">
        <is>
          <t>CONTRATUAL</t>
        </is>
      </c>
      <c r="J70" s="124" t="n">
        <v>24870458000160</v>
      </c>
      <c r="K70" s="105" t="inlineStr">
        <is>
          <t>EDWAL LOBOSCHI</t>
        </is>
      </c>
      <c r="L70" s="105" t="inlineStr">
        <is>
          <t>SÃO PAULO</t>
        </is>
      </c>
      <c r="M70" s="105" t="inlineStr">
        <is>
          <t>SP</t>
        </is>
      </c>
      <c r="N70" s="105" t="inlineStr">
        <is>
          <t>SERGIANA</t>
        </is>
      </c>
      <c r="O70" s="108" t="inlineStr">
        <is>
          <t>JA POSSUI</t>
        </is>
      </c>
      <c r="P70" s="60" t="n"/>
      <c r="Q70" s="60" t="n"/>
      <c r="R70" s="162" t="inlineStr">
        <is>
          <t>AUTORIZADO PAGAMENTO</t>
        </is>
      </c>
      <c r="S70" s="105" t="n">
        <v>8202632677</v>
      </c>
      <c r="T70" s="108" t="inlineStr">
        <is>
          <t>5 DIAS ÚTEIS</t>
        </is>
      </c>
      <c r="U70" s="60" t="n">
        <v>46121</v>
      </c>
      <c r="V70" s="60" t="n">
        <v>46121</v>
      </c>
      <c r="W70" s="60" t="n">
        <v>46128</v>
      </c>
      <c r="X70" s="60" t="n">
        <v>46126</v>
      </c>
      <c r="Y70" s="60">
        <f>IF(AND(X79&lt;&gt;"",W79&lt;&gt;""),IF(X79&lt;=W79,"SIM","NÃO"),"")</f>
        <v/>
      </c>
      <c r="Z70" s="105" t="n"/>
      <c r="AC70">
        <f>IF($C70="","",IF(COUNTIF('Códigos Santander (ref)'!$A$2:$A$79,$C70)&gt;0,"SANTANDER",IF(COUNTIF('Códigos Itaú (ref)'!$A$2:$A$44,$C70)&gt;0,"ITAU",IF(AND(TRIM(UPPER($I70))="CONTRATUAL",ISNUMBER(SEARCH("INDIVIDUAL",SUBSTITUTE(UPPER($D70)," ","")))),"PREMIUM FREE",""))))</f>
        <v/>
      </c>
    </row>
    <row r="71" ht="15" customFormat="1" customHeight="1" s="45">
      <c r="A71" s="105" t="inlineStr">
        <is>
          <t>TELA</t>
        </is>
      </c>
      <c r="B71" s="105" t="n">
        <v>54930</v>
      </c>
      <c r="C71" s="105" t="inlineStr">
        <is>
          <t>1RSLN</t>
        </is>
      </c>
      <c r="D71" s="105" t="inlineStr">
        <is>
          <t>ITAU UNIBANCO SA</t>
        </is>
      </c>
      <c r="E71" s="105" t="n">
        <v>62899929534</v>
      </c>
      <c r="F71" s="105" t="inlineStr">
        <is>
          <t>1RSLN009001000</t>
        </is>
      </c>
      <c r="G71" s="153" t="n">
        <v>1300</v>
      </c>
      <c r="H71" s="153" t="n">
        <v>550.8</v>
      </c>
      <c r="I71" s="105" t="inlineStr">
        <is>
          <t>CONTRATUAL</t>
        </is>
      </c>
      <c r="J71" s="124" t="n">
        <v>33438133000101</v>
      </c>
      <c r="K71" s="105" t="inlineStr">
        <is>
          <t>ASSOCIACAO DE PESQUISA E ENSINO SOLIDARIO</t>
        </is>
      </c>
      <c r="L71" s="105" t="inlineStr">
        <is>
          <t>SALVADOR</t>
        </is>
      </c>
      <c r="M71" s="105" t="inlineStr">
        <is>
          <t>BA</t>
        </is>
      </c>
      <c r="N71" s="187" t="inlineStr">
        <is>
          <t>CIBELY</t>
        </is>
      </c>
      <c r="O71" s="162" t="inlineStr">
        <is>
          <t>JA POSSUI</t>
        </is>
      </c>
      <c r="P71" s="209" t="n"/>
      <c r="Q71" s="60" t="n"/>
      <c r="R71" s="162" t="inlineStr">
        <is>
          <t>AUTORIZADO PAGAMENTO</t>
        </is>
      </c>
      <c r="S71" s="105" t="n">
        <v>8202632678</v>
      </c>
      <c r="T71" s="108" t="inlineStr">
        <is>
          <t>5 DIAS ÚTEIS</t>
        </is>
      </c>
      <c r="U71" s="60" t="n">
        <v>46121</v>
      </c>
      <c r="V71" s="60" t="n">
        <v>46121</v>
      </c>
      <c r="W71" s="60" t="n">
        <v>46128</v>
      </c>
      <c r="X71" s="60" t="n">
        <v>46126</v>
      </c>
      <c r="Y71" s="60">
        <f>IF(AND(X80&lt;&gt;"",W80&lt;&gt;""),IF(X80&lt;=W80,"SIM","NÃO"),"")</f>
        <v/>
      </c>
      <c r="Z71" s="105" t="n"/>
      <c r="AC71">
        <f>IF($C71="","",IF(COUNTIF('Códigos Santander (ref)'!$A$2:$A$79,$C71)&gt;0,"SANTANDER",IF(COUNTIF('Códigos Itaú (ref)'!$A$2:$A$44,$C71)&gt;0,"ITAU",IF(AND(TRIM(UPPER($I71))="CONTRATUAL",ISNUMBER(SEARCH("INDIVIDUAL",SUBSTITUTE(UPPER($D71)," ","")))),"PREMIUM FREE",""))))</f>
        <v/>
      </c>
    </row>
    <row r="72" ht="27.75" customFormat="1" customHeight="1" s="45">
      <c r="A72" s="105" t="inlineStr">
        <is>
          <t>TELA</t>
        </is>
      </c>
      <c r="B72" s="206" t="n">
        <v>54765</v>
      </c>
      <c r="C72" s="105" t="inlineStr">
        <is>
          <t>1RUH3</t>
        </is>
      </c>
      <c r="D72" s="206" t="inlineStr">
        <is>
          <t>BANCO SANTANDER BRASIL SA</t>
        </is>
      </c>
      <c r="E72" s="105" t="n">
        <v>38426241824</v>
      </c>
      <c r="F72" s="105" t="inlineStr">
        <is>
          <t>1RUH3013038001</t>
        </is>
      </c>
      <c r="G72" s="153" t="n">
        <v>310</v>
      </c>
      <c r="H72" s="153" t="n">
        <v>32.4</v>
      </c>
      <c r="I72" s="105" t="inlineStr">
        <is>
          <t>CONTRATUAL</t>
        </is>
      </c>
      <c r="J72" s="124" t="n">
        <v>21872588824</v>
      </c>
      <c r="K72" s="105" t="inlineStr">
        <is>
          <t>ERICA SANT ANNA</t>
        </is>
      </c>
      <c r="L72" s="105" t="inlineStr">
        <is>
          <t>PIRACICABA</t>
        </is>
      </c>
      <c r="M72" s="105" t="inlineStr">
        <is>
          <t>SP</t>
        </is>
      </c>
      <c r="N72" s="152" t="inlineStr">
        <is>
          <t>SERGIANA</t>
        </is>
      </c>
      <c r="O72" s="201" t="n">
        <v>546040</v>
      </c>
      <c r="P72" s="209" t="n">
        <v>46127</v>
      </c>
      <c r="Q72" s="210" t="n">
        <v>46134</v>
      </c>
      <c r="R72" s="162" t="inlineStr">
        <is>
          <t>AUTORIZADO PAGAMENTO</t>
        </is>
      </c>
      <c r="S72" s="105" t="n">
        <v>8202633023</v>
      </c>
      <c r="T72" s="108" t="inlineStr">
        <is>
          <t>5 DIAS ÚTEIS</t>
        </is>
      </c>
      <c r="U72" s="60" t="n">
        <v>46121</v>
      </c>
      <c r="V72" s="60" t="n">
        <v>46134</v>
      </c>
      <c r="W72" s="60" t="n">
        <v>46141</v>
      </c>
      <c r="X72" s="60" t="n">
        <v>46139</v>
      </c>
      <c r="Y72" s="60" t="inlineStr">
        <is>
          <t>SIM</t>
        </is>
      </c>
      <c r="Z72" s="126" t="inlineStr">
        <is>
          <t>SOLICITADO ASTREIN EM 10/04/2026 E LIBERADO EM 15/04/2026. APÓS A LIBERAÇÃO FOI PEDIDO ALTERAÇÃO DE PD EM 15/04/2026</t>
        </is>
      </c>
      <c r="AC72">
        <f>IF($C72="","",IF(COUNTIF('Códigos Santander (ref)'!$A$2:$A$79,$C72)&gt;0,"SANTANDER",IF(COUNTIF('Códigos Itaú (ref)'!$A$2:$A$44,$C72)&gt;0,"ITAU",IF(AND(TRIM(UPPER($I72))="CONTRATUAL",ISNUMBER(SEARCH("INDIVIDUAL",SUBSTITUTE(UPPER($D72)," ","")))),"PREMIUM FREE",""))))</f>
        <v/>
      </c>
    </row>
    <row r="73" ht="15" customFormat="1" customHeight="1" s="45">
      <c r="A73" s="105" t="inlineStr">
        <is>
          <t>TELA</t>
        </is>
      </c>
      <c r="B73" s="105" t="n">
        <v>55010</v>
      </c>
      <c r="C73" s="105" t="inlineStr">
        <is>
          <t>1RUGZ</t>
        </is>
      </c>
      <c r="D73" s="105" t="inlineStr">
        <is>
          <t>SX TOOLS SOLUC SERV COMPARTILHADOS LTDA</t>
        </is>
      </c>
      <c r="E73" s="105" t="n">
        <v>32684403805</v>
      </c>
      <c r="F73" s="105" t="inlineStr">
        <is>
          <t>1RUGZ000755010</t>
        </is>
      </c>
      <c r="G73" s="153" t="n">
        <v>139.9</v>
      </c>
      <c r="H73" s="153" t="n">
        <v>90.94</v>
      </c>
      <c r="I73" s="105" t="inlineStr">
        <is>
          <t>CONTRATUAL</t>
        </is>
      </c>
      <c r="J73" s="124" t="n">
        <v>22339086000114</v>
      </c>
      <c r="K73" s="105" t="inlineStr">
        <is>
          <t>CEORT CLINICA ODONTOLOGICA LTDA</t>
        </is>
      </c>
      <c r="L73" s="105" t="inlineStr">
        <is>
          <t>SÃO BERNARDO DO CAMPO</t>
        </is>
      </c>
      <c r="M73" s="105" t="inlineStr">
        <is>
          <t>SP</t>
        </is>
      </c>
      <c r="N73" s="105" t="inlineStr">
        <is>
          <t>SERGIANA</t>
        </is>
      </c>
      <c r="O73" s="205" t="inlineStr">
        <is>
          <t>JA POSSUI</t>
        </is>
      </c>
      <c r="P73" s="60" t="n"/>
      <c r="Q73" s="60" t="n"/>
      <c r="R73" s="162" t="inlineStr">
        <is>
          <t>AUTORIZADO PAGAMENTO</t>
        </is>
      </c>
      <c r="S73" s="105" t="n">
        <v>8202632706</v>
      </c>
      <c r="T73" s="108" t="inlineStr">
        <is>
          <t>5 DIAS ÚTEIS</t>
        </is>
      </c>
      <c r="U73" s="60" t="n">
        <v>46121</v>
      </c>
      <c r="V73" s="60" t="n">
        <v>46122</v>
      </c>
      <c r="W73" s="60" t="n">
        <v>46129</v>
      </c>
      <c r="X73" s="60" t="n">
        <v>46127</v>
      </c>
      <c r="Y73" s="60">
        <f>IF(AND(X82&lt;&gt;"",W82&lt;&gt;""),IF(X82&lt;=W82,"SIM","NÃO"),"")</f>
        <v/>
      </c>
      <c r="Z73" s="105" t="n"/>
      <c r="AC73">
        <f>IF($C73="","",IF(COUNTIF('Códigos Santander (ref)'!$A$2:$A$79,$C73)&gt;0,"SANTANDER",IF(COUNTIF('Códigos Itaú (ref)'!$A$2:$A$44,$C73)&gt;0,"ITAU",IF(AND(TRIM(UPPER($I73))="CONTRATUAL",ISNUMBER(SEARCH("INDIVIDUAL",SUBSTITUTE(UPPER($D73)," ","")))),"PREMIUM FREE",""))))</f>
        <v/>
      </c>
    </row>
    <row r="74" ht="15" customFormat="1" customHeight="1" s="45">
      <c r="A74" s="105" t="inlineStr">
        <is>
          <t>TELA</t>
        </is>
      </c>
      <c r="B74" s="105" t="n">
        <v>54562</v>
      </c>
      <c r="C74" s="105" t="inlineStr">
        <is>
          <t>1RSLN</t>
        </is>
      </c>
      <c r="D74" s="105" t="inlineStr">
        <is>
          <t>ITAU UNIBANCO SA</t>
        </is>
      </c>
      <c r="E74" s="105" t="n">
        <v>23087866806</v>
      </c>
      <c r="F74" s="105" t="inlineStr">
        <is>
          <t>1RSLN016000048</t>
        </is>
      </c>
      <c r="G74" s="153" t="n">
        <v>395</v>
      </c>
      <c r="H74" s="153" t="n">
        <v>395</v>
      </c>
      <c r="I74" s="105" t="inlineStr">
        <is>
          <t>CONTRATUAL</t>
        </is>
      </c>
      <c r="J74" s="124" t="n">
        <v>35796987000187</v>
      </c>
      <c r="K74" s="105" t="inlineStr">
        <is>
          <t>MARCIO A Z BUENO ODONTOLOGIA</t>
        </is>
      </c>
      <c r="L74" s="105" t="inlineStr">
        <is>
          <t>SÃO JOSÉ DO RIO PRETO</t>
        </is>
      </c>
      <c r="M74" s="105" t="inlineStr">
        <is>
          <t>SP</t>
        </is>
      </c>
      <c r="N74" s="152" t="inlineStr">
        <is>
          <t>SERGIANA</t>
        </is>
      </c>
      <c r="O74" s="162" t="inlineStr">
        <is>
          <t>JA POSSUI</t>
        </is>
      </c>
      <c r="P74" s="209" t="n"/>
      <c r="Q74" s="60" t="n"/>
      <c r="R74" s="162" t="inlineStr">
        <is>
          <t>AUTORIZADO PAGAMENTO</t>
        </is>
      </c>
      <c r="S74" s="105" t="n">
        <v>8202632707</v>
      </c>
      <c r="T74" s="108" t="inlineStr">
        <is>
          <t>5 DIAS ÚTEIS</t>
        </is>
      </c>
      <c r="U74" s="60" t="n">
        <v>46121</v>
      </c>
      <c r="V74" s="60" t="n">
        <v>46122</v>
      </c>
      <c r="W74" s="60" t="n">
        <v>46129</v>
      </c>
      <c r="X74" s="60" t="n">
        <v>46127</v>
      </c>
      <c r="Y74" s="60">
        <f>IF(AND(X83&lt;&gt;"",W83&lt;&gt;""),IF(X83&lt;=W83,"SIM","NÃO"),"")</f>
        <v/>
      </c>
      <c r="Z74" s="105" t="n"/>
      <c r="AC74">
        <f>IF($C74="","",IF(COUNTIF('Códigos Santander (ref)'!$A$2:$A$79,$C74)&gt;0,"SANTANDER",IF(COUNTIF('Códigos Itaú (ref)'!$A$2:$A$44,$C74)&gt;0,"ITAU",IF(AND(TRIM(UPPER($I74))="CONTRATUAL",ISNUMBER(SEARCH("INDIVIDUAL",SUBSTITUTE(UPPER($D74)," ","")))),"PREMIUM FREE",""))))</f>
        <v/>
      </c>
    </row>
    <row r="75" ht="15" customFormat="1" customHeight="1" s="45">
      <c r="A75" s="105" t="inlineStr">
        <is>
          <t>SAC</t>
        </is>
      </c>
      <c r="B75" s="206" t="n">
        <v>55047</v>
      </c>
      <c r="C75" s="105" t="inlineStr">
        <is>
          <t>1RT73</t>
        </is>
      </c>
      <c r="D75" s="105" t="inlineStr">
        <is>
          <t>ITAU CORRETORA DE SEGUROS S A</t>
        </is>
      </c>
      <c r="E75" s="105" t="n">
        <v>42918000884</v>
      </c>
      <c r="F75" s="105" t="inlineStr">
        <is>
          <t>1RT73000110000</t>
        </is>
      </c>
      <c r="G75" s="153" t="n">
        <v>530</v>
      </c>
      <c r="H75" s="153" t="n">
        <v>61.2</v>
      </c>
      <c r="I75" s="105" t="inlineStr">
        <is>
          <t>CONTRATUAL</t>
        </is>
      </c>
      <c r="J75" s="124" t="n">
        <v>16264396800</v>
      </c>
      <c r="K75" s="105" t="inlineStr">
        <is>
          <t>FERNANDA MORELLO</t>
        </is>
      </c>
      <c r="L75" s="105" t="inlineStr">
        <is>
          <t>SÃO PAULO</t>
        </is>
      </c>
      <c r="M75" s="105" t="inlineStr">
        <is>
          <t>SP</t>
        </is>
      </c>
      <c r="N75" s="152" t="inlineStr">
        <is>
          <t>SERGIANA</t>
        </is>
      </c>
      <c r="O75" s="201" t="n">
        <v>544242</v>
      </c>
      <c r="P75" s="209" t="n">
        <v>46122</v>
      </c>
      <c r="Q75" s="60" t="n">
        <v>46127</v>
      </c>
      <c r="R75" s="162" t="inlineStr">
        <is>
          <t>AUTORIZADO PAGAMENTO</t>
        </is>
      </c>
      <c r="S75" s="105" t="n">
        <v>8202632847</v>
      </c>
      <c r="T75" s="108" t="inlineStr">
        <is>
          <t>5 DIAS ÚTEIS</t>
        </is>
      </c>
      <c r="U75" s="60" t="n">
        <v>46121</v>
      </c>
      <c r="V75" s="60" t="n">
        <v>46127</v>
      </c>
      <c r="W75" s="60" t="n">
        <v>46135</v>
      </c>
      <c r="X75" s="60" t="n">
        <v>46132</v>
      </c>
      <c r="Y75" s="60" t="inlineStr">
        <is>
          <t>SIM</t>
        </is>
      </c>
      <c r="Z75" s="105" t="n"/>
      <c r="AC75">
        <f>IF($C75="","",IF(COUNTIF('Códigos Santander (ref)'!$A$2:$A$79,$C75)&gt;0,"SANTANDER",IF(COUNTIF('Códigos Itaú (ref)'!$A$2:$A$44,$C75)&gt;0,"ITAU",IF(AND(TRIM(UPPER($I75))="CONTRATUAL",ISNUMBER(SEARCH("INDIVIDUAL",SUBSTITUTE(UPPER($D75)," ","")))),"PREMIUM FREE",""))))</f>
        <v/>
      </c>
    </row>
    <row r="76" ht="15" customFormat="1" customHeight="1" s="45">
      <c r="A76" s="105" t="inlineStr">
        <is>
          <t>SAC</t>
        </is>
      </c>
      <c r="B76" s="105" t="n">
        <v>54810</v>
      </c>
      <c r="C76" s="105" t="inlineStr">
        <is>
          <t>1RT73</t>
        </is>
      </c>
      <c r="D76" s="105" t="inlineStr">
        <is>
          <t>ITAU CORRETORA DE SEGUROS S A</t>
        </is>
      </c>
      <c r="E76" s="105" t="n">
        <v>42918000884</v>
      </c>
      <c r="F76" s="105" t="inlineStr">
        <is>
          <t>1RT73000110000</t>
        </is>
      </c>
      <c r="G76" s="153" t="n">
        <v>600</v>
      </c>
      <c r="H76" s="153" t="n">
        <v>376.8</v>
      </c>
      <c r="I76" s="105" t="inlineStr">
        <is>
          <t>CONTRATUAL</t>
        </is>
      </c>
      <c r="J76" s="124" t="n">
        <v>54029993000153</v>
      </c>
      <c r="K76" s="105" t="inlineStr">
        <is>
          <t>COY CENTRO ODONTOLOGICO YOSHIKAZU YAMADA LTDA</t>
        </is>
      </c>
      <c r="L76" s="105" t="inlineStr">
        <is>
          <t>SÃO PAULO</t>
        </is>
      </c>
      <c r="M76" s="105" t="inlineStr">
        <is>
          <t>SP</t>
        </is>
      </c>
      <c r="N76" s="105" t="inlineStr">
        <is>
          <t>SERGIANA</t>
        </is>
      </c>
      <c r="O76" s="205" t="n">
        <v>544242</v>
      </c>
      <c r="P76" s="60" t="n">
        <v>46122</v>
      </c>
      <c r="Q76" s="60" t="n">
        <v>46127</v>
      </c>
      <c r="R76" s="162" t="inlineStr">
        <is>
          <t>AUTORIZADO PAGAMENTO</t>
        </is>
      </c>
      <c r="S76" s="105" t="n">
        <v>8202632848</v>
      </c>
      <c r="T76" s="108" t="inlineStr">
        <is>
          <t>5 DIAS ÚTEIS</t>
        </is>
      </c>
      <c r="U76" s="60" t="n">
        <v>46121</v>
      </c>
      <c r="V76" s="60" t="n">
        <v>46127</v>
      </c>
      <c r="W76" s="60" t="n">
        <v>46135</v>
      </c>
      <c r="X76" s="60" t="n">
        <v>46132</v>
      </c>
      <c r="Y76" s="60" t="inlineStr">
        <is>
          <t>SIM</t>
        </is>
      </c>
      <c r="Z76" s="105" t="n"/>
      <c r="AC76">
        <f>IF($C76="","",IF(COUNTIF('Códigos Santander (ref)'!$A$2:$A$79,$C76)&gt;0,"SANTANDER",IF(COUNTIF('Códigos Itaú (ref)'!$A$2:$A$44,$C76)&gt;0,"ITAU",IF(AND(TRIM(UPPER($I76))="CONTRATUAL",ISNUMBER(SEARCH("INDIVIDUAL",SUBSTITUTE(UPPER($D76)," ","")))),"PREMIUM FREE",""))))</f>
        <v/>
      </c>
    </row>
    <row r="77" ht="29.25" customFormat="1" customHeight="1" s="45">
      <c r="A77" s="105" t="inlineStr">
        <is>
          <t>SAC</t>
        </is>
      </c>
      <c r="B77" s="105" t="n">
        <v>54269</v>
      </c>
      <c r="C77" s="105" t="inlineStr">
        <is>
          <t>13BKJ</t>
        </is>
      </c>
      <c r="D77" s="105" t="inlineStr">
        <is>
          <t>SALMO OLIVEIRA SILVA LTDA</t>
        </is>
      </c>
      <c r="E77" s="105" t="n">
        <v>2874141160</v>
      </c>
      <c r="F77" s="105" t="inlineStr">
        <is>
          <t>13BKJ000002020</t>
        </is>
      </c>
      <c r="G77" s="153" t="n">
        <v>120</v>
      </c>
      <c r="H77" s="153" t="n">
        <v>120</v>
      </c>
      <c r="I77" s="105" t="inlineStr">
        <is>
          <t>INSUFICIÊNCIA DE REDE</t>
        </is>
      </c>
      <c r="J77" s="124" t="n">
        <v>6082278000131</v>
      </c>
      <c r="K77" s="105" t="inlineStr">
        <is>
          <t>VIANA E TEODORO LTDA</t>
        </is>
      </c>
      <c r="L77" s="105" t="inlineStr">
        <is>
          <t>MINEIROS</t>
        </is>
      </c>
      <c r="M77" s="105" t="inlineStr">
        <is>
          <t>GO</t>
        </is>
      </c>
      <c r="N77" s="105" t="inlineStr">
        <is>
          <t>SERGIANA</t>
        </is>
      </c>
      <c r="O77" s="202" t="n">
        <v>547444</v>
      </c>
      <c r="P77" s="60" t="n">
        <v>46135</v>
      </c>
      <c r="Q77" s="60" t="n">
        <v>46139</v>
      </c>
      <c r="R77" s="162" t="inlineStr">
        <is>
          <t>AUTORIZADO PAGAMENTO</t>
        </is>
      </c>
      <c r="S77" s="105" t="n">
        <v>8202632834</v>
      </c>
      <c r="T77" s="202" t="inlineStr">
        <is>
          <t>30 DIAS CORRIDOS</t>
        </is>
      </c>
      <c r="U77" s="60" t="n">
        <v>46121</v>
      </c>
      <c r="V77" s="60" t="n">
        <v>46127</v>
      </c>
      <c r="W77" s="60" t="n">
        <v>46157</v>
      </c>
      <c r="X77" s="172" t="n">
        <v>46132</v>
      </c>
      <c r="Y77" s="172" t="inlineStr">
        <is>
          <t>SIM</t>
        </is>
      </c>
      <c r="Z77" s="126" t="inlineStr">
        <is>
          <t>PAG DEVOLVIDO EM 20/04/2026 - SOLICITADO A ALTERAÇÃO DE PD EM 23/04/2026 E LIBERADO EM 27/04/2026, pagamento devolvido novamente em 29/04/2026</t>
        </is>
      </c>
      <c r="AC77">
        <f>IF($C77="","",IF(COUNTIF('Códigos Santander (ref)'!$A$2:$A$79,$C77)&gt;0,"SANTANDER",IF(COUNTIF('Códigos Itaú (ref)'!$A$2:$A$44,$C77)&gt;0,"ITAU",IF(AND(TRIM(UPPER($I77))="CONTRATUAL",ISNUMBER(SEARCH("INDIVIDUAL",SUBSTITUTE(UPPER($D77)," ","")))),"PREMIUM FREE",""))))</f>
        <v/>
      </c>
    </row>
    <row r="78" ht="15" customFormat="1" customHeight="1" s="45">
      <c r="A78" s="105" t="inlineStr">
        <is>
          <t>TELA</t>
        </is>
      </c>
      <c r="B78" s="105" t="n">
        <v>54734</v>
      </c>
      <c r="C78" s="105" t="inlineStr">
        <is>
          <t>1RUH3</t>
        </is>
      </c>
      <c r="D78" s="206" t="inlineStr">
        <is>
          <t>BANCO SANTANDER BRASIL SA</t>
        </is>
      </c>
      <c r="E78" s="105" t="n">
        <v>8087812786</v>
      </c>
      <c r="F78" s="105" t="inlineStr">
        <is>
          <t>1RUH3029199026</t>
        </is>
      </c>
      <c r="G78" s="153" t="n">
        <v>260</v>
      </c>
      <c r="H78" s="153" t="n">
        <v>90.94</v>
      </c>
      <c r="I78" s="105" t="inlineStr">
        <is>
          <t>CONTRATUAL</t>
        </is>
      </c>
      <c r="J78" s="124" t="n">
        <v>229031781</v>
      </c>
      <c r="K78" s="105" t="inlineStr">
        <is>
          <t>LEONARDO LIMA BITTENCOURT COSTA</t>
        </is>
      </c>
      <c r="L78" s="105" t="inlineStr">
        <is>
          <t>SÃO GONÇALO</t>
        </is>
      </c>
      <c r="M78" s="105" t="inlineStr">
        <is>
          <t>RJ</t>
        </is>
      </c>
      <c r="N78" s="105" t="inlineStr">
        <is>
          <t>SERGIANA</t>
        </is>
      </c>
      <c r="O78" s="202" t="inlineStr">
        <is>
          <t>JA POSSUI</t>
        </is>
      </c>
      <c r="P78" s="60" t="n"/>
      <c r="Q78" s="60" t="n"/>
      <c r="R78" s="162" t="inlineStr">
        <is>
          <t>AUTORIZADO PAGAMENTO</t>
        </is>
      </c>
      <c r="S78" s="105" t="n">
        <v>8202632708</v>
      </c>
      <c r="T78" s="108" t="inlineStr">
        <is>
          <t>5 DIAS ÚTEIS</t>
        </is>
      </c>
      <c r="U78" s="60" t="n">
        <v>46121</v>
      </c>
      <c r="V78" s="60" t="n">
        <v>46122</v>
      </c>
      <c r="W78" s="60" t="n">
        <v>46129</v>
      </c>
      <c r="X78" s="60" t="n">
        <v>46127</v>
      </c>
      <c r="Y78" s="60" t="inlineStr">
        <is>
          <t>SIM</t>
        </is>
      </c>
      <c r="Z78" s="105" t="n"/>
      <c r="AC78">
        <f>IF($C78="","",IF(COUNTIF('Códigos Santander (ref)'!$A$2:$A$79,$C78)&gt;0,"SANTANDER",IF(COUNTIF('Códigos Itaú (ref)'!$A$2:$A$44,$C78)&gt;0,"ITAU",IF(AND(TRIM(UPPER($I78))="CONTRATUAL",ISNUMBER(SEARCH("INDIVIDUAL",SUBSTITUTE(UPPER($D78)," ","")))),"PREMIUM FREE",""))))</f>
        <v/>
      </c>
    </row>
    <row r="79" ht="15" customFormat="1" customHeight="1" s="45">
      <c r="A79" s="105" t="inlineStr">
        <is>
          <t>TELA</t>
        </is>
      </c>
      <c r="B79" s="105" t="n">
        <v>54768</v>
      </c>
      <c r="C79" s="105" t="inlineStr">
        <is>
          <t>1RUH3</t>
        </is>
      </c>
      <c r="D79" s="206" t="inlineStr">
        <is>
          <t>BANCO SANTANDER BRASIL SA</t>
        </is>
      </c>
      <c r="E79" s="105" t="n">
        <v>8087812786</v>
      </c>
      <c r="F79" s="105" t="inlineStr">
        <is>
          <t>1RUH3029199026</t>
        </is>
      </c>
      <c r="G79" s="153" t="n">
        <v>260</v>
      </c>
      <c r="H79" s="153" t="n">
        <v>90.94</v>
      </c>
      <c r="I79" s="105" t="inlineStr">
        <is>
          <t>CONTRATUAL</t>
        </is>
      </c>
      <c r="J79" s="124" t="n">
        <v>229031781</v>
      </c>
      <c r="K79" s="105" t="inlineStr">
        <is>
          <t>LEONARDO LIMA BITTENCOURT COSTA</t>
        </is>
      </c>
      <c r="L79" s="105" t="inlineStr">
        <is>
          <t>SÃO GONÇALO</t>
        </is>
      </c>
      <c r="M79" s="105" t="inlineStr">
        <is>
          <t>RJ</t>
        </is>
      </c>
      <c r="N79" s="105" t="inlineStr">
        <is>
          <t>SERGIANA</t>
        </is>
      </c>
      <c r="O79" s="202" t="inlineStr">
        <is>
          <t>JA POSSUI</t>
        </is>
      </c>
      <c r="P79" s="60" t="n"/>
      <c r="Q79" s="60" t="n"/>
      <c r="R79" s="162" t="inlineStr">
        <is>
          <t>AUTORIZADO PAGAMENTO</t>
        </is>
      </c>
      <c r="S79" s="105" t="n">
        <v>8202632709</v>
      </c>
      <c r="T79" s="108" t="inlineStr">
        <is>
          <t>5 DIAS ÚTEIS</t>
        </is>
      </c>
      <c r="U79" s="60" t="n">
        <v>46121</v>
      </c>
      <c r="V79" s="60" t="n">
        <v>46122</v>
      </c>
      <c r="W79" s="60" t="n">
        <v>46129</v>
      </c>
      <c r="X79" s="60" t="n">
        <v>46127</v>
      </c>
      <c r="Y79" s="60" t="inlineStr">
        <is>
          <t>SIM</t>
        </is>
      </c>
      <c r="Z79" s="105" t="n"/>
      <c r="AC79">
        <f>IF($C79="","",IF(COUNTIF('Códigos Santander (ref)'!$A$2:$A$79,$C79)&gt;0,"SANTANDER",IF(COUNTIF('Códigos Itaú (ref)'!$A$2:$A$44,$C79)&gt;0,"ITAU",IF(AND(TRIM(UPPER($I79))="CONTRATUAL",ISNUMBER(SEARCH("INDIVIDUAL",SUBSTITUTE(UPPER($D79)," ","")))),"PREMIUM FREE",""))))</f>
        <v/>
      </c>
    </row>
    <row r="80" ht="15" customFormat="1" customHeight="1" s="45">
      <c r="A80" s="105" t="inlineStr">
        <is>
          <t>TELA</t>
        </is>
      </c>
      <c r="B80" s="105" t="n">
        <v>54566</v>
      </c>
      <c r="C80" s="105" t="inlineStr">
        <is>
          <t>1RUH3</t>
        </is>
      </c>
      <c r="D80" s="206" t="inlineStr">
        <is>
          <t>BANCO SANTANDER BRASIL SA</t>
        </is>
      </c>
      <c r="E80" s="105" t="n">
        <v>8087812786</v>
      </c>
      <c r="F80" s="105" t="inlineStr">
        <is>
          <t>1RUH3029199026</t>
        </is>
      </c>
      <c r="G80" s="153" t="n">
        <v>260</v>
      </c>
      <c r="H80" s="153" t="n">
        <v>90.94</v>
      </c>
      <c r="I80" s="105" t="inlineStr">
        <is>
          <t>CONTRATUAL</t>
        </is>
      </c>
      <c r="J80" s="124" t="n">
        <v>229031781</v>
      </c>
      <c r="K80" s="105" t="inlineStr">
        <is>
          <t>LEONARDO LIMA BITTENCOURT COSTA</t>
        </is>
      </c>
      <c r="L80" s="105" t="inlineStr">
        <is>
          <t>SÃO GONÇALO</t>
        </is>
      </c>
      <c r="M80" s="105" t="inlineStr">
        <is>
          <t>RJ</t>
        </is>
      </c>
      <c r="N80" s="105" t="inlineStr">
        <is>
          <t>SERGIANA</t>
        </is>
      </c>
      <c r="O80" s="202" t="inlineStr">
        <is>
          <t>JA POSSUI</t>
        </is>
      </c>
      <c r="P80" s="60" t="n"/>
      <c r="Q80" s="60" t="n"/>
      <c r="R80" s="162" t="inlineStr">
        <is>
          <t>AUTORIZADO PAGAMENTO</t>
        </is>
      </c>
      <c r="S80" s="105" t="n">
        <v>8202632710</v>
      </c>
      <c r="T80" s="108" t="inlineStr">
        <is>
          <t>5 DIAS ÚTEIS</t>
        </is>
      </c>
      <c r="U80" s="60" t="n">
        <v>46121</v>
      </c>
      <c r="V80" s="60" t="n">
        <v>46122</v>
      </c>
      <c r="W80" s="60" t="n">
        <v>46129</v>
      </c>
      <c r="X80" s="60" t="n">
        <v>46127</v>
      </c>
      <c r="Y80" s="60" t="inlineStr">
        <is>
          <t>SIM</t>
        </is>
      </c>
      <c r="Z80" s="105" t="n"/>
      <c r="AC80">
        <f>IF($C80="","",IF(COUNTIF('Códigos Santander (ref)'!$A$2:$A$79,$C80)&gt;0,"SANTANDER",IF(COUNTIF('Códigos Itaú (ref)'!$A$2:$A$44,$C80)&gt;0,"ITAU",IF(AND(TRIM(UPPER($I80))="CONTRATUAL",ISNUMBER(SEARCH("INDIVIDUAL",SUBSTITUTE(UPPER($D80)," ","")))),"PREMIUM FREE",""))))</f>
        <v/>
      </c>
    </row>
    <row r="81" ht="15" customFormat="1" customHeight="1" s="45">
      <c r="A81" s="105" t="inlineStr">
        <is>
          <t>TELA</t>
        </is>
      </c>
      <c r="B81" s="105" t="n">
        <v>54876</v>
      </c>
      <c r="C81" s="105" t="inlineStr">
        <is>
          <t>1RU51</t>
        </is>
      </c>
      <c r="D81" s="206" t="inlineStr">
        <is>
          <t>BANCO SANTANDER BRASIL SA</t>
        </is>
      </c>
      <c r="E81" s="105" t="n">
        <v>13478531896</v>
      </c>
      <c r="F81" s="105" t="inlineStr">
        <is>
          <t>1RU51000052000</t>
        </is>
      </c>
      <c r="G81" s="153" t="n">
        <v>370</v>
      </c>
      <c r="H81" s="153" t="n">
        <v>243.88</v>
      </c>
      <c r="I81" s="105" t="inlineStr">
        <is>
          <t>CONTRATUAL</t>
        </is>
      </c>
      <c r="J81" s="124" t="n">
        <v>24870458000160</v>
      </c>
      <c r="K81" s="105" t="inlineStr">
        <is>
          <t>EDWAL LOBOSCHI</t>
        </is>
      </c>
      <c r="L81" s="105" t="inlineStr">
        <is>
          <t>SÃO PAULO</t>
        </is>
      </c>
      <c r="M81" s="105" t="inlineStr">
        <is>
          <t>SP</t>
        </is>
      </c>
      <c r="N81" s="105" t="inlineStr">
        <is>
          <t>SERGIANA</t>
        </is>
      </c>
      <c r="O81" s="202" t="inlineStr">
        <is>
          <t>JA POSSUI</t>
        </is>
      </c>
      <c r="P81" s="60" t="n"/>
      <c r="Q81" s="60" t="n"/>
      <c r="R81" s="162" t="inlineStr">
        <is>
          <t>AUTORIZADO PAGAMENTO</t>
        </is>
      </c>
      <c r="S81" s="105" t="n">
        <v>8202632711</v>
      </c>
      <c r="T81" s="108" t="inlineStr">
        <is>
          <t>5 DIAS ÚTEIS</t>
        </is>
      </c>
      <c r="U81" s="60" t="n">
        <v>46122</v>
      </c>
      <c r="V81" s="60" t="n">
        <v>46122</v>
      </c>
      <c r="W81" s="60" t="n">
        <v>46129</v>
      </c>
      <c r="X81" s="60" t="n">
        <v>46127</v>
      </c>
      <c r="Y81" s="60" t="inlineStr">
        <is>
          <t>SIM</t>
        </is>
      </c>
      <c r="Z81" s="105" t="n"/>
      <c r="AC81">
        <f>IF($C81="","",IF(COUNTIF('Códigos Santander (ref)'!$A$2:$A$79,$C81)&gt;0,"SANTANDER",IF(COUNTIF('Códigos Itaú (ref)'!$A$2:$A$44,$C81)&gt;0,"ITAU",IF(AND(TRIM(UPPER($I81))="CONTRATUAL",ISNUMBER(SEARCH("INDIVIDUAL",SUBSTITUTE(UPPER($D81)," ","")))),"PREMIUM FREE",""))))</f>
        <v/>
      </c>
    </row>
    <row r="82" ht="15" customFormat="1" customHeight="1" s="45">
      <c r="A82" s="105" t="inlineStr">
        <is>
          <t>TELA</t>
        </is>
      </c>
      <c r="B82" s="105" t="n">
        <v>54952</v>
      </c>
      <c r="C82" s="105" t="inlineStr">
        <is>
          <t>1RUF4</t>
        </is>
      </c>
      <c r="D82" s="105" t="inlineStr">
        <is>
          <t>AYMORE CREDITO FINANCIAMENTO E INVESTIMENTO S</t>
        </is>
      </c>
      <c r="E82" s="105" t="n">
        <v>21448982863</v>
      </c>
      <c r="F82" s="105" t="inlineStr">
        <is>
          <t>1RUF4001715020</t>
        </is>
      </c>
      <c r="G82" s="153" t="n">
        <v>180</v>
      </c>
      <c r="H82" s="153" t="n">
        <v>82.65000000000001</v>
      </c>
      <c r="I82" s="105" t="inlineStr">
        <is>
          <t>CONTRATUAL</t>
        </is>
      </c>
      <c r="J82" s="124" t="n">
        <v>41715517814</v>
      </c>
      <c r="K82" s="105" t="inlineStr">
        <is>
          <t>PAULA JAMAITTIS TONHOLO</t>
        </is>
      </c>
      <c r="L82" s="105" t="inlineStr">
        <is>
          <t>LIMEIRA</t>
        </is>
      </c>
      <c r="M82" s="105" t="inlineStr">
        <is>
          <t>SP</t>
        </is>
      </c>
      <c r="N82" s="105" t="inlineStr">
        <is>
          <t>SERGIANA</t>
        </is>
      </c>
      <c r="O82" s="202" t="inlineStr">
        <is>
          <t>JA POSSUI</t>
        </is>
      </c>
      <c r="P82" s="60" t="n"/>
      <c r="Q82" s="60" t="n"/>
      <c r="R82" s="162" t="inlineStr">
        <is>
          <t>AUTORIZADO PAGAMENTO</t>
        </is>
      </c>
      <c r="S82" s="105" t="n">
        <v>8202632712</v>
      </c>
      <c r="T82" s="108" t="inlineStr">
        <is>
          <t>5 DIAS ÚTEIS</t>
        </is>
      </c>
      <c r="U82" s="60" t="n">
        <v>46122</v>
      </c>
      <c r="V82" s="60" t="n">
        <v>46122</v>
      </c>
      <c r="W82" s="60" t="n">
        <v>46129</v>
      </c>
      <c r="X82" s="60" t="n">
        <v>46127</v>
      </c>
      <c r="Y82" s="60" t="inlineStr">
        <is>
          <t>SIM</t>
        </is>
      </c>
      <c r="Z82" s="105" t="n"/>
      <c r="AC82">
        <f>IF($C82="","",IF(COUNTIF('Códigos Santander (ref)'!$A$2:$A$79,$C82)&gt;0,"SANTANDER",IF(COUNTIF('Códigos Itaú (ref)'!$A$2:$A$44,$C82)&gt;0,"ITAU",IF(AND(TRIM(UPPER($I82))="CONTRATUAL",ISNUMBER(SEARCH("INDIVIDUAL",SUBSTITUTE(UPPER($D82)," ","")))),"PREMIUM FREE",""))))</f>
        <v/>
      </c>
    </row>
    <row r="83" ht="15" customFormat="1" customHeight="1" s="45">
      <c r="A83" s="105" t="inlineStr">
        <is>
          <t>TELA</t>
        </is>
      </c>
      <c r="B83" s="105" t="n">
        <v>55012</v>
      </c>
      <c r="C83" s="105" t="inlineStr">
        <is>
          <t>1RU51</t>
        </is>
      </c>
      <c r="D83" s="206" t="inlineStr">
        <is>
          <t>BANCO SANTANDER BRASIL SA</t>
        </is>
      </c>
      <c r="E83" s="105" t="n">
        <v>3028567814</v>
      </c>
      <c r="F83" s="105" t="inlineStr">
        <is>
          <t>1RU51000471003</t>
        </is>
      </c>
      <c r="G83" s="153" t="n">
        <v>350</v>
      </c>
      <c r="H83" s="153" t="n">
        <v>163.8</v>
      </c>
      <c r="I83" s="105" t="inlineStr">
        <is>
          <t>CONTRATUAL</t>
        </is>
      </c>
      <c r="J83" s="124" t="n">
        <v>24870458000160</v>
      </c>
      <c r="K83" s="105" t="inlineStr">
        <is>
          <t>EDWAL LOBOSCHI</t>
        </is>
      </c>
      <c r="L83" s="105" t="inlineStr">
        <is>
          <t>SÃO PAULO</t>
        </is>
      </c>
      <c r="M83" s="105" t="inlineStr">
        <is>
          <t>SP</t>
        </is>
      </c>
      <c r="N83" s="105" t="inlineStr">
        <is>
          <t>SERGIANA</t>
        </is>
      </c>
      <c r="O83" s="202" t="inlineStr">
        <is>
          <t>JA POSSUI</t>
        </is>
      </c>
      <c r="P83" s="60" t="n"/>
      <c r="Q83" s="60" t="n"/>
      <c r="R83" s="162" t="inlineStr">
        <is>
          <t>AUTORIZADO PAGAMENTO</t>
        </is>
      </c>
      <c r="S83" s="105" t="n">
        <v>8202632713</v>
      </c>
      <c r="T83" s="108" t="inlineStr">
        <is>
          <t>5 DIAS ÚTEIS</t>
        </is>
      </c>
      <c r="U83" s="60" t="n">
        <v>46122</v>
      </c>
      <c r="V83" s="60" t="n">
        <v>46122</v>
      </c>
      <c r="W83" s="60" t="n">
        <v>46129</v>
      </c>
      <c r="X83" s="60" t="n">
        <v>46127</v>
      </c>
      <c r="Y83" s="60" t="inlineStr">
        <is>
          <t>SIM</t>
        </is>
      </c>
      <c r="Z83" s="105" t="n"/>
      <c r="AC83">
        <f>IF($C83="","",IF(COUNTIF('Códigos Santander (ref)'!$A$2:$A$79,$C83)&gt;0,"SANTANDER",IF(COUNTIF('Códigos Itaú (ref)'!$A$2:$A$44,$C83)&gt;0,"ITAU",IF(AND(TRIM(UPPER($I83))="CONTRATUAL",ISNUMBER(SEARCH("INDIVIDUAL",SUBSTITUTE(UPPER($D83)," ","")))),"PREMIUM FREE",""))))</f>
        <v/>
      </c>
    </row>
    <row r="84" ht="15" customFormat="1" customHeight="1" s="45">
      <c r="A84" s="105" t="inlineStr">
        <is>
          <t>TELA</t>
        </is>
      </c>
      <c r="B84" s="105" t="n">
        <v>55013</v>
      </c>
      <c r="C84" s="105" t="inlineStr">
        <is>
          <t>1RU51</t>
        </is>
      </c>
      <c r="D84" s="206" t="inlineStr">
        <is>
          <t>BANCO SANTANDER BRASIL SA</t>
        </is>
      </c>
      <c r="E84" s="105" t="n">
        <v>3028567814</v>
      </c>
      <c r="F84" s="105" t="inlineStr">
        <is>
          <t>1RU51000471011</t>
        </is>
      </c>
      <c r="G84" s="153" t="n">
        <v>370</v>
      </c>
      <c r="H84" s="153" t="n">
        <v>243.88</v>
      </c>
      <c r="I84" s="105" t="inlineStr">
        <is>
          <t>CONTRATUAL</t>
        </is>
      </c>
      <c r="J84" s="124" t="n">
        <v>24870458000160</v>
      </c>
      <c r="K84" s="105" t="inlineStr">
        <is>
          <t>EDWAL LOBOSCHI</t>
        </is>
      </c>
      <c r="L84" s="105" t="inlineStr">
        <is>
          <t>SÃO PAULO</t>
        </is>
      </c>
      <c r="M84" s="105" t="inlineStr">
        <is>
          <t>SP</t>
        </is>
      </c>
      <c r="N84" s="105" t="inlineStr">
        <is>
          <t>SERGIANA</t>
        </is>
      </c>
      <c r="O84" s="202" t="inlineStr">
        <is>
          <t>JA POSSUI</t>
        </is>
      </c>
      <c r="P84" s="60" t="n"/>
      <c r="Q84" s="60" t="n"/>
      <c r="R84" s="162" t="inlineStr">
        <is>
          <t>AUTORIZADO PAGAMENTO</t>
        </is>
      </c>
      <c r="S84" s="105" t="n">
        <v>8202632714</v>
      </c>
      <c r="T84" s="108" t="inlineStr">
        <is>
          <t>5 DIAS ÚTEIS</t>
        </is>
      </c>
      <c r="U84" s="60" t="n">
        <v>46122</v>
      </c>
      <c r="V84" s="60" t="n">
        <v>46122</v>
      </c>
      <c r="W84" s="60" t="n">
        <v>46129</v>
      </c>
      <c r="X84" s="60" t="n">
        <v>46127</v>
      </c>
      <c r="Y84" s="60" t="inlineStr">
        <is>
          <t>SIM</t>
        </is>
      </c>
      <c r="Z84" s="105" t="n"/>
      <c r="AC84">
        <f>IF($C84="","",IF(COUNTIF('Códigos Santander (ref)'!$A$2:$A$79,$C84)&gt;0,"SANTANDER",IF(COUNTIF('Códigos Itaú (ref)'!$A$2:$A$44,$C84)&gt;0,"ITAU",IF(AND(TRIM(UPPER($I84))="CONTRATUAL",ISNUMBER(SEARCH("INDIVIDUAL",SUBSTITUTE(UPPER($D84)," ","")))),"PREMIUM FREE",""))))</f>
        <v/>
      </c>
    </row>
    <row r="85" ht="15" customFormat="1" customHeight="1" s="45">
      <c r="A85" s="105" t="inlineStr">
        <is>
          <t>TELA</t>
        </is>
      </c>
      <c r="B85" s="105" t="n">
        <v>54947</v>
      </c>
      <c r="C85" s="105" t="inlineStr">
        <is>
          <t>1RSLN</t>
        </is>
      </c>
      <c r="D85" s="105" t="inlineStr">
        <is>
          <t>ITAU UNIBANCO SA</t>
        </is>
      </c>
      <c r="E85" s="105" t="n">
        <v>16777641718</v>
      </c>
      <c r="F85" s="105" t="inlineStr">
        <is>
          <t>1RSLN001772007</t>
        </is>
      </c>
      <c r="G85" s="153" t="n">
        <v>3140</v>
      </c>
      <c r="H85" s="153" t="n">
        <v>1876.81</v>
      </c>
      <c r="I85" s="105" t="inlineStr">
        <is>
          <t>CONTRATUAL</t>
        </is>
      </c>
      <c r="J85" s="124" t="n">
        <v>5187127705</v>
      </c>
      <c r="K85" s="105" t="inlineStr">
        <is>
          <t>LUCINDA MERCEDES CORDEIRO DE VASCONCELOS OLIVEIRA</t>
        </is>
      </c>
      <c r="L85" s="105" t="inlineStr">
        <is>
          <t>SÃO GONÇALO</t>
        </is>
      </c>
      <c r="M85" s="105" t="inlineStr">
        <is>
          <t>RJ</t>
        </is>
      </c>
      <c r="N85" s="105" t="inlineStr">
        <is>
          <t>SERGIANA</t>
        </is>
      </c>
      <c r="O85" s="202" t="inlineStr">
        <is>
          <t>JA POSSUI</t>
        </is>
      </c>
      <c r="P85" s="60" t="n"/>
      <c r="Q85" s="60" t="n"/>
      <c r="R85" s="162" t="inlineStr">
        <is>
          <t>AUTORIZADO PAGAMENTO</t>
        </is>
      </c>
      <c r="S85" s="105" t="n">
        <v>8202632715</v>
      </c>
      <c r="T85" s="108" t="inlineStr">
        <is>
          <t>5 DIAS ÚTEIS</t>
        </is>
      </c>
      <c r="U85" s="60" t="n">
        <v>46122</v>
      </c>
      <c r="V85" s="60" t="n">
        <v>46122</v>
      </c>
      <c r="W85" s="60" t="n">
        <v>46129</v>
      </c>
      <c r="X85" s="60" t="n">
        <v>46127</v>
      </c>
      <c r="Y85" s="60" t="inlineStr">
        <is>
          <t>SIM</t>
        </is>
      </c>
      <c r="Z85" s="105" t="n"/>
      <c r="AC85">
        <f>IF($C85="","",IF(COUNTIF('Códigos Santander (ref)'!$A$2:$A$79,$C85)&gt;0,"SANTANDER",IF(COUNTIF('Códigos Itaú (ref)'!$A$2:$A$44,$C85)&gt;0,"ITAU",IF(AND(TRIM(UPPER($I85))="CONTRATUAL",ISNUMBER(SEARCH("INDIVIDUAL",SUBSTITUTE(UPPER($D85)," ","")))),"PREMIUM FREE",""))))</f>
        <v/>
      </c>
    </row>
    <row r="86" ht="15" customFormat="1" customHeight="1" s="45">
      <c r="A86" s="105" t="inlineStr">
        <is>
          <t>TELA</t>
        </is>
      </c>
      <c r="B86" s="105" t="n">
        <v>55030</v>
      </c>
      <c r="C86" s="105" t="inlineStr">
        <is>
          <t>1RSX8</t>
        </is>
      </c>
      <c r="D86" s="105" t="inlineStr">
        <is>
          <t>ITAU UNIBANCO SA</t>
        </is>
      </c>
      <c r="E86" s="105" t="n">
        <v>692105867</v>
      </c>
      <c r="F86" s="105" t="inlineStr">
        <is>
          <t>1RSX8000417009</t>
        </is>
      </c>
      <c r="G86" s="153" t="n">
        <v>190</v>
      </c>
      <c r="H86" s="153" t="n">
        <v>190</v>
      </c>
      <c r="I86" s="105" t="inlineStr">
        <is>
          <t>CONTRATUAL</t>
        </is>
      </c>
      <c r="J86" s="124" t="n">
        <v>54505612000165</v>
      </c>
      <c r="K86" s="105" t="inlineStr">
        <is>
          <t>VANESSA MELLICIANO ODONTOLOGIA E EDUCACAO LTDA</t>
        </is>
      </c>
      <c r="L86" s="105" t="inlineStr">
        <is>
          <t>SÃO PAULO</t>
        </is>
      </c>
      <c r="M86" s="105" t="inlineStr">
        <is>
          <t>SP</t>
        </is>
      </c>
      <c r="N86" s="105" t="inlineStr">
        <is>
          <t>SERGIANA</t>
        </is>
      </c>
      <c r="O86" s="202" t="inlineStr">
        <is>
          <t>JA POSSUI</t>
        </is>
      </c>
      <c r="P86" s="60" t="n"/>
      <c r="Q86" s="60" t="n"/>
      <c r="R86" s="162" t="inlineStr">
        <is>
          <t>AUTORIZADO PAGAMENTO</t>
        </is>
      </c>
      <c r="S86" s="105" t="n">
        <v>8202632793</v>
      </c>
      <c r="T86" s="108" t="inlineStr">
        <is>
          <t>5 DIAS ÚTEIS</t>
        </is>
      </c>
      <c r="U86" s="60" t="n">
        <v>46122</v>
      </c>
      <c r="V86" s="60" t="n">
        <v>46126</v>
      </c>
      <c r="W86" s="60" t="n">
        <v>46134</v>
      </c>
      <c r="X86" s="60" t="n">
        <v>46128</v>
      </c>
      <c r="Y86" s="60" t="inlineStr">
        <is>
          <t>SIM</t>
        </is>
      </c>
      <c r="Z86" s="105" t="n"/>
      <c r="AC86">
        <f>IF($C86="","",IF(COUNTIF('Códigos Santander (ref)'!$A$2:$A$79,$C86)&gt;0,"SANTANDER",IF(COUNTIF('Códigos Itaú (ref)'!$A$2:$A$44,$C86)&gt;0,"ITAU",IF(AND(TRIM(UPPER($I86))="CONTRATUAL",ISNUMBER(SEARCH("INDIVIDUAL",SUBSTITUTE(UPPER($D86)," ","")))),"PREMIUM FREE",""))))</f>
        <v/>
      </c>
    </row>
    <row r="87" ht="15" customFormat="1" customHeight="1" s="45">
      <c r="A87" s="105" t="inlineStr">
        <is>
          <t>TELA</t>
        </is>
      </c>
      <c r="B87" s="105" t="n">
        <v>55032</v>
      </c>
      <c r="C87" s="105" t="inlineStr">
        <is>
          <t>1RUH3</t>
        </is>
      </c>
      <c r="D87" s="206" t="inlineStr">
        <is>
          <t>BANCO SANTANDER BRASIL SA</t>
        </is>
      </c>
      <c r="E87" s="105" t="n">
        <v>22499045884</v>
      </c>
      <c r="F87" s="105" t="inlineStr">
        <is>
          <t>1RUH3037548026</t>
        </is>
      </c>
      <c r="G87" s="153" t="n">
        <v>157.05</v>
      </c>
      <c r="H87" s="153" t="n">
        <v>157.05</v>
      </c>
      <c r="I87" s="105" t="inlineStr">
        <is>
          <t>CONTRATUAL</t>
        </is>
      </c>
      <c r="J87" s="124" t="n">
        <v>33688992000140</v>
      </c>
      <c r="K87" s="105" t="inlineStr">
        <is>
          <t>ANTONIO CARLOS CURY CHAGAS</t>
        </is>
      </c>
      <c r="L87" s="105" t="inlineStr">
        <is>
          <t>RINCÃO</t>
        </is>
      </c>
      <c r="M87" s="105" t="inlineStr">
        <is>
          <t>SP</t>
        </is>
      </c>
      <c r="N87" s="152" t="inlineStr">
        <is>
          <t>SERGIANA</t>
        </is>
      </c>
      <c r="O87" s="162" t="inlineStr">
        <is>
          <t>JA POSSUI</t>
        </is>
      </c>
      <c r="P87" s="209" t="n"/>
      <c r="Q87" s="211" t="n"/>
      <c r="R87" s="162" t="inlineStr">
        <is>
          <t>AUTORIZADO PAGAMENTO</t>
        </is>
      </c>
      <c r="S87" s="105" t="n">
        <v>8202632794</v>
      </c>
      <c r="T87" s="108" t="inlineStr">
        <is>
          <t>5 DIAS ÚTEIS</t>
        </is>
      </c>
      <c r="U87" s="60" t="n">
        <v>46122</v>
      </c>
      <c r="V87" s="60" t="n">
        <v>46126</v>
      </c>
      <c r="W87" s="60" t="n">
        <v>46134</v>
      </c>
      <c r="X87" s="60" t="n">
        <v>46128</v>
      </c>
      <c r="Y87" s="60" t="inlineStr">
        <is>
          <t>SIM</t>
        </is>
      </c>
      <c r="Z87" s="108" t="n"/>
      <c r="AC87">
        <f>IF($C87="","",IF(COUNTIF('Códigos Santander (ref)'!$A$2:$A$79,$C87)&gt;0,"SANTANDER",IF(COUNTIF('Códigos Itaú (ref)'!$A$2:$A$44,$C87)&gt;0,"ITAU",IF(AND(TRIM(UPPER($I87))="CONTRATUAL",ISNUMBER(SEARCH("INDIVIDUAL",SUBSTITUTE(UPPER($D87)," ","")))),"PREMIUM FREE",""))))</f>
        <v/>
      </c>
    </row>
    <row r="88" ht="27.75" customFormat="1" customHeight="1" s="45">
      <c r="A88" s="105" t="inlineStr">
        <is>
          <t>TELA</t>
        </is>
      </c>
      <c r="B88" s="105" t="n">
        <v>55031</v>
      </c>
      <c r="C88" s="105" t="inlineStr">
        <is>
          <t>1RUF4</t>
        </is>
      </c>
      <c r="D88" s="105" t="inlineStr">
        <is>
          <t>AYMORE CREDITO FINANCIAMENTO E INVESTIMENTO S</t>
        </is>
      </c>
      <c r="E88" s="105" t="n">
        <v>9187524856</v>
      </c>
      <c r="F88" s="105" t="inlineStr">
        <is>
          <t>1RUF4000929000</t>
        </is>
      </c>
      <c r="G88" s="153" t="n">
        <v>370</v>
      </c>
      <c r="H88" s="153" t="n">
        <v>243.88</v>
      </c>
      <c r="I88" s="105" t="inlineStr">
        <is>
          <t>CONTRATUAL</t>
        </is>
      </c>
      <c r="J88" s="124" t="n">
        <v>24870458000160</v>
      </c>
      <c r="K88" s="105" t="inlineStr">
        <is>
          <t>EDWAL LOBOSCHI</t>
        </is>
      </c>
      <c r="L88" s="105" t="inlineStr">
        <is>
          <t>SÃO PAULO</t>
        </is>
      </c>
      <c r="M88" s="105" t="inlineStr">
        <is>
          <t>SP</t>
        </is>
      </c>
      <c r="N88" s="152" t="inlineStr">
        <is>
          <t>SERGIANA</t>
        </is>
      </c>
      <c r="O88" s="193" t="n">
        <v>546587</v>
      </c>
      <c r="P88" s="212" t="n">
        <v>46128</v>
      </c>
      <c r="Q88" s="213" t="n">
        <v>46134</v>
      </c>
      <c r="R88" s="162" t="inlineStr">
        <is>
          <t>AUTORIZADO PAGAMENTO</t>
        </is>
      </c>
      <c r="S88" s="105" t="n">
        <v>8202633036</v>
      </c>
      <c r="T88" s="108" t="inlineStr">
        <is>
          <t>5 DIAS ÚTEIS</t>
        </is>
      </c>
      <c r="U88" s="60" t="n">
        <v>46126</v>
      </c>
      <c r="V88" s="60" t="n">
        <v>46134</v>
      </c>
      <c r="W88" s="60" t="n">
        <v>46141</v>
      </c>
      <c r="X88" s="60" t="n">
        <v>46139</v>
      </c>
      <c r="Y88" s="176" t="inlineStr">
        <is>
          <t>SIM</t>
        </is>
      </c>
      <c r="Z88" s="214" t="inlineStr">
        <is>
          <t>SOLICITADO ASTREIN EM 14/04/2026 E LIBERADO EM 16/04/2026. APÓS A LIBERAÇÃO FOI PEDIDO ALTERAÇÃO DE PD EM 16/04/2026</t>
        </is>
      </c>
      <c r="AC88">
        <f>IF($C88="","",IF(COUNTIF('Códigos Santander (ref)'!$A$2:$A$79,$C88)&gt;0,"SANTANDER",IF(COUNTIF('Códigos Itaú (ref)'!$A$2:$A$44,$C88)&gt;0,"ITAU",IF(AND(TRIM(UPPER($I88))="CONTRATUAL",ISNUMBER(SEARCH("INDIVIDUAL",SUBSTITUTE(UPPER($D88)," ","")))),"PREMIUM FREE",""))))</f>
        <v/>
      </c>
    </row>
    <row r="89" ht="27.75" customFormat="1" customHeight="1" s="45">
      <c r="A89" s="105" t="inlineStr">
        <is>
          <t>TELA</t>
        </is>
      </c>
      <c r="B89" s="105" t="n">
        <v>54989</v>
      </c>
      <c r="C89" s="105" t="inlineStr">
        <is>
          <t>1RUF4</t>
        </is>
      </c>
      <c r="D89" s="105" t="inlineStr">
        <is>
          <t>AYMORE CREDITO FINANCIAMENTO E INVESTIMENTO S</t>
        </is>
      </c>
      <c r="E89" s="105" t="n">
        <v>9187524856</v>
      </c>
      <c r="F89" s="105" t="inlineStr">
        <is>
          <t>1RUF4000929000</t>
        </is>
      </c>
      <c r="G89" s="153" t="n">
        <v>950</v>
      </c>
      <c r="H89" s="153" t="n">
        <v>391.95</v>
      </c>
      <c r="I89" s="105" t="inlineStr">
        <is>
          <t>CONTRATUAL</t>
        </is>
      </c>
      <c r="J89" s="124" t="n">
        <v>24870458000160</v>
      </c>
      <c r="K89" s="105" t="inlineStr">
        <is>
          <t>EDWAL LOBOSCHI</t>
        </is>
      </c>
      <c r="L89" s="105" t="inlineStr">
        <is>
          <t>SÃO PAULO</t>
        </is>
      </c>
      <c r="M89" s="105" t="inlineStr">
        <is>
          <t>SP</t>
        </is>
      </c>
      <c r="N89" s="105" t="inlineStr">
        <is>
          <t>SERGIANA</t>
        </is>
      </c>
      <c r="O89" s="205" t="n">
        <v>546587</v>
      </c>
      <c r="P89" s="176" t="n">
        <v>46128</v>
      </c>
      <c r="Q89" s="213" t="n">
        <v>46134</v>
      </c>
      <c r="R89" s="162" t="inlineStr">
        <is>
          <t>AUTORIZADO PAGAMENTO</t>
        </is>
      </c>
      <c r="S89" s="105" t="n">
        <v>8202633037</v>
      </c>
      <c r="T89" s="108" t="inlineStr">
        <is>
          <t>5 DIAS ÚTEIS</t>
        </is>
      </c>
      <c r="U89" s="60" t="n">
        <v>46126</v>
      </c>
      <c r="V89" s="60" t="n">
        <v>46134</v>
      </c>
      <c r="W89" s="60" t="n">
        <v>46141</v>
      </c>
      <c r="X89" s="60" t="n">
        <v>46139</v>
      </c>
      <c r="Y89" s="176" t="inlineStr">
        <is>
          <t>SIM</t>
        </is>
      </c>
      <c r="Z89" s="214" t="inlineStr">
        <is>
          <t>SOLICITADO ASTREIN EM 14/04/2026 E LIBERADO EM 16/04/2026. APÓS A LIBERAÇÃO FOI PEDIDO ALTERAÇÃO DE PD EM 16/04/2026</t>
        </is>
      </c>
      <c r="AC89">
        <f>IF($C89="","",IF(COUNTIF('Códigos Santander (ref)'!$A$2:$A$79,$C89)&gt;0,"SANTANDER",IF(COUNTIF('Códigos Itaú (ref)'!$A$2:$A$44,$C89)&gt;0,"ITAU",IF(AND(TRIM(UPPER($I89))="CONTRATUAL",ISNUMBER(SEARCH("INDIVIDUAL",SUBSTITUTE(UPPER($D89)," ","")))),"PREMIUM FREE",""))))</f>
        <v/>
      </c>
    </row>
    <row r="90" ht="15" customFormat="1" customHeight="1" s="45">
      <c r="A90" s="105" t="inlineStr">
        <is>
          <t>SAC</t>
        </is>
      </c>
      <c r="B90" s="105" t="n">
        <v>55111</v>
      </c>
      <c r="C90" s="105" t="n">
        <v>50700</v>
      </c>
      <c r="D90" s="105" t="inlineStr">
        <is>
          <t>INDIVIDUAL MAISODONTO</t>
        </is>
      </c>
      <c r="E90" s="105" t="n">
        <v>9044245457</v>
      </c>
      <c r="F90" s="124" t="n">
        <v>50700307610003</v>
      </c>
      <c r="G90" s="153" t="n">
        <v>450</v>
      </c>
      <c r="H90" s="153" t="n">
        <v>450</v>
      </c>
      <c r="I90" s="105" t="inlineStr">
        <is>
          <t>COBRANÇA INDEVIDA</t>
        </is>
      </c>
      <c r="J90" s="124" t="n">
        <v>57804744000186</v>
      </c>
      <c r="K90" s="105" t="inlineStr">
        <is>
          <t>AK ODONTOLOGIA</t>
        </is>
      </c>
      <c r="L90" s="105" t="inlineStr">
        <is>
          <t>PAULISTA</t>
        </is>
      </c>
      <c r="M90" s="105" t="inlineStr">
        <is>
          <t>PE</t>
        </is>
      </c>
      <c r="N90" s="162" t="inlineStr">
        <is>
          <t>CIBELY</t>
        </is>
      </c>
      <c r="O90" s="202" t="n">
        <v>545069</v>
      </c>
      <c r="P90" s="176" t="n">
        <v>46126</v>
      </c>
      <c r="Q90" s="60" t="n">
        <v>46128</v>
      </c>
      <c r="R90" s="162" t="inlineStr">
        <is>
          <t>AUTORIZADO PAGAMENTO</t>
        </is>
      </c>
      <c r="S90" s="105" t="n">
        <v>8202632935</v>
      </c>
      <c r="T90" s="108" t="inlineStr">
        <is>
          <t>30 DIAS CORRIDOS</t>
        </is>
      </c>
      <c r="U90" s="60" t="n">
        <v>46126</v>
      </c>
      <c r="V90" s="60" t="n">
        <v>46129</v>
      </c>
      <c r="W90" s="60" t="n">
        <v>46159</v>
      </c>
      <c r="X90" s="60" t="n">
        <v>46136</v>
      </c>
      <c r="Y90" s="60" t="inlineStr">
        <is>
          <t>SIM</t>
        </is>
      </c>
      <c r="Z90" s="208" t="n"/>
      <c r="AC90">
        <f>IF($C90="","",IF(COUNTIF('Códigos Santander (ref)'!$A$2:$A$79,$C90)&gt;0,"SANTANDER",IF(COUNTIF('Códigos Itaú (ref)'!$A$2:$A$44,$C90)&gt;0,"ITAU",IF(AND(TRIM(UPPER($I90))="CONTRATUAL",ISNUMBER(SEARCH("INDIVIDUAL",SUBSTITUTE(UPPER($D90)," ","")))),"PREMIUM FREE",""))))</f>
        <v/>
      </c>
    </row>
    <row r="91" ht="15" customFormat="1" customHeight="1" s="45">
      <c r="A91" s="105" t="inlineStr">
        <is>
          <t>TELA</t>
        </is>
      </c>
      <c r="B91" s="105" t="n">
        <v>54877</v>
      </c>
      <c r="C91" s="105" t="inlineStr">
        <is>
          <t>1RUGZ</t>
        </is>
      </c>
      <c r="D91" s="105" t="inlineStr">
        <is>
          <t>SX TOOLS SOLUC SERV COMPARTILHADOS LTDA</t>
        </is>
      </c>
      <c r="E91" s="105" t="n">
        <v>14249876870</v>
      </c>
      <c r="F91" s="105" t="inlineStr">
        <is>
          <t>1RUGZ003626016</t>
        </is>
      </c>
      <c r="G91" s="153" t="n">
        <v>212</v>
      </c>
      <c r="H91" s="153" t="n">
        <v>212</v>
      </c>
      <c r="I91" s="105" t="inlineStr">
        <is>
          <t>CONTRATUAL</t>
        </is>
      </c>
      <c r="J91" s="124" t="n">
        <v>31746145897</v>
      </c>
      <c r="K91" s="105" t="inlineStr">
        <is>
          <t>HELENA CRISTINA SANTOS DA MATA</t>
        </is>
      </c>
      <c r="L91" s="105" t="inlineStr">
        <is>
          <t>SÃO PAULO</t>
        </is>
      </c>
      <c r="M91" s="105" t="inlineStr">
        <is>
          <t>SP</t>
        </is>
      </c>
      <c r="N91" s="105" t="inlineStr">
        <is>
          <t>SERGIANA</t>
        </is>
      </c>
      <c r="O91" s="202" t="inlineStr">
        <is>
          <t>JA POSSUI</t>
        </is>
      </c>
      <c r="P91" s="176" t="n"/>
      <c r="Q91" s="215" t="n"/>
      <c r="R91" s="162" t="inlineStr">
        <is>
          <t>AUTORIZADO PAGAMENTO</t>
        </is>
      </c>
      <c r="S91" s="105" t="n">
        <v>8202632795</v>
      </c>
      <c r="T91" s="108" t="inlineStr">
        <is>
          <t>5 DIAS ÚTEIS</t>
        </is>
      </c>
      <c r="U91" s="60" t="n">
        <v>46126</v>
      </c>
      <c r="V91" s="60" t="n">
        <v>46126</v>
      </c>
      <c r="W91" s="60" t="n">
        <v>46134</v>
      </c>
      <c r="X91" s="60" t="n">
        <v>46128</v>
      </c>
      <c r="Y91" s="60" t="inlineStr">
        <is>
          <t>SIM</t>
        </is>
      </c>
      <c r="Z91" s="105" t="n"/>
      <c r="AC91">
        <f>IF($C91="","",IF(COUNTIF('Códigos Santander (ref)'!$A$2:$A$79,$C91)&gt;0,"SANTANDER",IF(COUNTIF('Códigos Itaú (ref)'!$A$2:$A$44,$C91)&gt;0,"ITAU",IF(AND(TRIM(UPPER($I91))="CONTRATUAL",ISNUMBER(SEARCH("INDIVIDUAL",SUBSTITUTE(UPPER($D91)," ","")))),"PREMIUM FREE",""))))</f>
        <v/>
      </c>
    </row>
    <row r="92" ht="15" customFormat="1" customHeight="1" s="45">
      <c r="A92" s="105" t="inlineStr">
        <is>
          <t>TELA</t>
        </is>
      </c>
      <c r="B92" s="105" t="n">
        <v>55034</v>
      </c>
      <c r="C92" s="105" t="inlineStr">
        <is>
          <t>1RUGZ</t>
        </is>
      </c>
      <c r="D92" s="105" t="inlineStr">
        <is>
          <t>SX TOOLS SOLUC SERV COMPARTILHADOS LTDA</t>
        </is>
      </c>
      <c r="E92" s="105" t="n">
        <v>14249876870</v>
      </c>
      <c r="F92" s="105" t="inlineStr">
        <is>
          <t>1RUGZ003626032</t>
        </is>
      </c>
      <c r="G92" s="153" t="n">
        <v>212</v>
      </c>
      <c r="H92" s="153" t="n">
        <v>212</v>
      </c>
      <c r="I92" s="105" t="inlineStr">
        <is>
          <t>CONTRATUAL</t>
        </is>
      </c>
      <c r="J92" s="124" t="n">
        <v>31746145897</v>
      </c>
      <c r="K92" s="105" t="inlineStr">
        <is>
          <t>HELENA CRISTINA SANTOS DA MATA</t>
        </is>
      </c>
      <c r="L92" s="105" t="inlineStr">
        <is>
          <t>SÃO PAULO</t>
        </is>
      </c>
      <c r="M92" s="105" t="inlineStr">
        <is>
          <t>SP</t>
        </is>
      </c>
      <c r="N92" s="105" t="inlineStr">
        <is>
          <t>SERGIANA</t>
        </is>
      </c>
      <c r="O92" s="202" t="inlineStr">
        <is>
          <t>JA POSSUI</t>
        </is>
      </c>
      <c r="P92" s="176" t="n"/>
      <c r="Q92" s="215" t="n"/>
      <c r="R92" s="162" t="inlineStr">
        <is>
          <t>AUTORIZADO PAGAMENTO</t>
        </is>
      </c>
      <c r="S92" s="105" t="n">
        <v>8202632796</v>
      </c>
      <c r="T92" s="108" t="inlineStr">
        <is>
          <t>5 DIAS ÚTEIS</t>
        </is>
      </c>
      <c r="U92" s="60" t="n">
        <v>46126</v>
      </c>
      <c r="V92" s="60" t="n">
        <v>46126</v>
      </c>
      <c r="W92" s="60" t="n">
        <v>46134</v>
      </c>
      <c r="X92" s="60" t="n">
        <v>46128</v>
      </c>
      <c r="Y92" s="60" t="inlineStr">
        <is>
          <t>SIM</t>
        </is>
      </c>
      <c r="Z92" s="105" t="n"/>
      <c r="AC92">
        <f>IF($C92="","",IF(COUNTIF('Códigos Santander (ref)'!$A$2:$A$79,$C92)&gt;0,"SANTANDER",IF(COUNTIF('Códigos Itaú (ref)'!$A$2:$A$44,$C92)&gt;0,"ITAU",IF(AND(TRIM(UPPER($I92))="CONTRATUAL",ISNUMBER(SEARCH("INDIVIDUAL",SUBSTITUTE(UPPER($D92)," ","")))),"PREMIUM FREE",""))))</f>
        <v/>
      </c>
    </row>
    <row r="93" ht="15" customFormat="1" customHeight="1" s="45">
      <c r="A93" s="105" t="inlineStr">
        <is>
          <t>TELA</t>
        </is>
      </c>
      <c r="B93" s="105" t="n">
        <v>54958</v>
      </c>
      <c r="C93" s="105" t="inlineStr">
        <is>
          <t>1RUH3</t>
        </is>
      </c>
      <c r="D93" s="206" t="inlineStr">
        <is>
          <t>BANCO SANTANDER BRASIL SA</t>
        </is>
      </c>
      <c r="E93" s="105" t="n">
        <v>21755614888</v>
      </c>
      <c r="F93" s="105" t="inlineStr">
        <is>
          <t>1RUH3035152001</t>
        </is>
      </c>
      <c r="G93" s="153" t="n">
        <v>170</v>
      </c>
      <c r="H93" s="153" t="n">
        <v>113.4</v>
      </c>
      <c r="I93" s="105" t="inlineStr">
        <is>
          <t>CONTRATUAL</t>
        </is>
      </c>
      <c r="J93" s="124" t="n">
        <v>46518146000124</v>
      </c>
      <c r="K93" s="105" t="inlineStr">
        <is>
          <t>MARIA LUCIA EULETERIO ODONTOLOGIA LTDA</t>
        </is>
      </c>
      <c r="L93" s="105" t="inlineStr">
        <is>
          <t>JAU</t>
        </is>
      </c>
      <c r="M93" s="105" t="inlineStr">
        <is>
          <t>SP</t>
        </is>
      </c>
      <c r="N93" s="162" t="inlineStr">
        <is>
          <t>SERGIANA</t>
        </is>
      </c>
      <c r="O93" s="202" t="inlineStr">
        <is>
          <t>JA POSSUI</t>
        </is>
      </c>
      <c r="P93" s="60" t="n"/>
      <c r="Q93" s="216" t="n"/>
      <c r="R93" s="162" t="inlineStr">
        <is>
          <t>AUTORIZADO PAGAMENTO</t>
        </is>
      </c>
      <c r="S93" s="105" t="n">
        <v>8202632798</v>
      </c>
      <c r="T93" s="108" t="inlineStr">
        <is>
          <t>5 DIAS ÚTEIS</t>
        </is>
      </c>
      <c r="U93" s="60" t="n">
        <v>46126</v>
      </c>
      <c r="V93" s="60" t="n">
        <v>46126</v>
      </c>
      <c r="W93" s="60" t="n">
        <v>46134</v>
      </c>
      <c r="X93" s="60" t="n">
        <v>46128</v>
      </c>
      <c r="Y93" s="60" t="inlineStr">
        <is>
          <t>SIM</t>
        </is>
      </c>
      <c r="Z93" s="105" t="n"/>
      <c r="AC93">
        <f>IF($C93="","",IF(COUNTIF('Códigos Santander (ref)'!$A$2:$A$79,$C93)&gt;0,"SANTANDER",IF(COUNTIF('Códigos Itaú (ref)'!$A$2:$A$44,$C93)&gt;0,"ITAU",IF(AND(TRIM(UPPER($I93))="CONTRATUAL",ISNUMBER(SEARCH("INDIVIDUAL",SUBSTITUTE(UPPER($D93)," ","")))),"PREMIUM FREE",""))))</f>
        <v/>
      </c>
    </row>
    <row r="94" ht="15" customFormat="1" customHeight="1" s="45">
      <c r="A94" s="105" t="inlineStr">
        <is>
          <t>TELA</t>
        </is>
      </c>
      <c r="B94" s="105" t="n">
        <v>55127</v>
      </c>
      <c r="C94" s="105" t="inlineStr">
        <is>
          <t>1RUH3</t>
        </is>
      </c>
      <c r="D94" s="206" t="inlineStr">
        <is>
          <t>BANCO SANTANDER BRASIL SA</t>
        </is>
      </c>
      <c r="E94" s="105" t="n">
        <v>21755614888</v>
      </c>
      <c r="F94" s="105" t="inlineStr">
        <is>
          <t>1RUH3035152028</t>
        </is>
      </c>
      <c r="G94" s="153" t="n">
        <v>170</v>
      </c>
      <c r="H94" s="153" t="n">
        <v>113.4</v>
      </c>
      <c r="I94" s="105" t="inlineStr">
        <is>
          <t>CONTRATUAL</t>
        </is>
      </c>
      <c r="J94" s="124" t="n">
        <v>46518146000124</v>
      </c>
      <c r="K94" s="105" t="inlineStr">
        <is>
          <t>MARIA LUCIA EULETERIO ODONTOLOGIA LTDA</t>
        </is>
      </c>
      <c r="L94" s="105" t="inlineStr">
        <is>
          <t>JAU</t>
        </is>
      </c>
      <c r="M94" s="105" t="inlineStr">
        <is>
          <t>SP</t>
        </is>
      </c>
      <c r="N94" s="162" t="inlineStr">
        <is>
          <t>SERGIANA</t>
        </is>
      </c>
      <c r="O94" s="202" t="inlineStr">
        <is>
          <t>JA POSSUI</t>
        </is>
      </c>
      <c r="P94" s="60" t="n"/>
      <c r="Q94" s="60" t="n"/>
      <c r="R94" s="162" t="inlineStr">
        <is>
          <t>AUTORIZADO PAGAMENTO</t>
        </is>
      </c>
      <c r="S94" s="105" t="n">
        <v>8202632799</v>
      </c>
      <c r="T94" s="108" t="inlineStr">
        <is>
          <t>5 DIAS ÚTEIS</t>
        </is>
      </c>
      <c r="U94" s="60" t="n">
        <v>46126</v>
      </c>
      <c r="V94" s="60" t="n">
        <v>46126</v>
      </c>
      <c r="W94" s="60" t="n">
        <v>46134</v>
      </c>
      <c r="X94" s="60" t="n">
        <v>46128</v>
      </c>
      <c r="Y94" s="60" t="inlineStr">
        <is>
          <t>SIM</t>
        </is>
      </c>
      <c r="Z94" s="105" t="n"/>
      <c r="AC94">
        <f>IF($C94="","",IF(COUNTIF('Códigos Santander (ref)'!$A$2:$A$79,$C94)&gt;0,"SANTANDER",IF(COUNTIF('Códigos Itaú (ref)'!$A$2:$A$44,$C94)&gt;0,"ITAU",IF(AND(TRIM(UPPER($I94))="CONTRATUAL",ISNUMBER(SEARCH("INDIVIDUAL",SUBSTITUTE(UPPER($D94)," ","")))),"PREMIUM FREE",""))))</f>
        <v/>
      </c>
    </row>
    <row r="95" ht="15" customFormat="1" customHeight="1" s="45">
      <c r="A95" s="105" t="inlineStr">
        <is>
          <t>TELA</t>
        </is>
      </c>
      <c r="B95" s="105" t="n">
        <v>55128</v>
      </c>
      <c r="C95" s="105" t="inlineStr">
        <is>
          <t>1RUH3</t>
        </is>
      </c>
      <c r="D95" s="206" t="inlineStr">
        <is>
          <t>BANCO SANTANDER BRASIL SA</t>
        </is>
      </c>
      <c r="E95" s="105" t="n">
        <v>21755614888</v>
      </c>
      <c r="F95" s="105" t="inlineStr">
        <is>
          <t>1RUH3035152010</t>
        </is>
      </c>
      <c r="G95" s="153" t="n">
        <v>170</v>
      </c>
      <c r="H95" s="153" t="n">
        <v>113.4</v>
      </c>
      <c r="I95" s="105" t="inlineStr">
        <is>
          <t>CONTRATUAL</t>
        </is>
      </c>
      <c r="J95" s="124" t="n">
        <v>46518146000124</v>
      </c>
      <c r="K95" s="105" t="inlineStr">
        <is>
          <t>MARIA LUCIA EULETERIO ODONTOLOGIA LTDA</t>
        </is>
      </c>
      <c r="L95" s="105" t="inlineStr">
        <is>
          <t>JAU</t>
        </is>
      </c>
      <c r="M95" s="105" t="inlineStr">
        <is>
          <t>SP</t>
        </is>
      </c>
      <c r="N95" s="162" t="inlineStr">
        <is>
          <t>SERGIANA</t>
        </is>
      </c>
      <c r="O95" s="202" t="inlineStr">
        <is>
          <t>JA POSSUI</t>
        </is>
      </c>
      <c r="P95" s="60" t="n"/>
      <c r="Q95" s="60" t="n"/>
      <c r="R95" s="162" t="inlineStr">
        <is>
          <t>AUTORIZADO PAGAMENTO</t>
        </is>
      </c>
      <c r="S95" s="105" t="n">
        <v>8202632800</v>
      </c>
      <c r="T95" s="108" t="inlineStr">
        <is>
          <t>5 DIAS ÚTEIS</t>
        </is>
      </c>
      <c r="U95" s="60" t="n">
        <v>46126</v>
      </c>
      <c r="V95" s="60" t="n">
        <v>46126</v>
      </c>
      <c r="W95" s="60" t="n">
        <v>46134</v>
      </c>
      <c r="X95" s="60" t="n">
        <v>46128</v>
      </c>
      <c r="Y95" s="60" t="inlineStr">
        <is>
          <t>SIM</t>
        </is>
      </c>
      <c r="Z95" s="105" t="n"/>
      <c r="AC95">
        <f>IF($C95="","",IF(COUNTIF('Códigos Santander (ref)'!$A$2:$A$79,$C95)&gt;0,"SANTANDER",IF(COUNTIF('Códigos Itaú (ref)'!$A$2:$A$44,$C95)&gt;0,"ITAU",IF(AND(TRIM(UPPER($I95))="CONTRATUAL",ISNUMBER(SEARCH("INDIVIDUAL",SUBSTITUTE(UPPER($D95)," ","")))),"PREMIUM FREE",""))))</f>
        <v/>
      </c>
    </row>
    <row r="96" ht="15" customFormat="1" customHeight="1" s="45">
      <c r="A96" s="105" t="inlineStr">
        <is>
          <t>TELA</t>
        </is>
      </c>
      <c r="B96" s="206" t="n">
        <v>54467</v>
      </c>
      <c r="C96" s="105" t="inlineStr">
        <is>
          <t>1RU51</t>
        </is>
      </c>
      <c r="D96" s="206" t="inlineStr">
        <is>
          <t>BANCO SANTANDER BRASIL SA</t>
        </is>
      </c>
      <c r="E96" s="105" t="n">
        <v>14353053884</v>
      </c>
      <c r="F96" s="105" t="inlineStr">
        <is>
          <t>1RU51000405019</t>
        </is>
      </c>
      <c r="G96" s="153" t="n">
        <v>950</v>
      </c>
      <c r="H96" s="153" t="n">
        <v>760.34</v>
      </c>
      <c r="I96" s="105" t="inlineStr">
        <is>
          <t>CONTRATUAL</t>
        </is>
      </c>
      <c r="J96" s="124" t="n">
        <v>12761098811</v>
      </c>
      <c r="K96" s="105" t="inlineStr">
        <is>
          <t>MARCIA MARIA MOTA</t>
        </is>
      </c>
      <c r="L96" s="105" t="inlineStr">
        <is>
          <t>SÃO PAULO</t>
        </is>
      </c>
      <c r="M96" s="105" t="inlineStr">
        <is>
          <t>SP</t>
        </is>
      </c>
      <c r="N96" s="162" t="inlineStr">
        <is>
          <t>SERGIANA</t>
        </is>
      </c>
      <c r="O96" s="202" t="inlineStr">
        <is>
          <t>JA POSSUI</t>
        </is>
      </c>
      <c r="P96" s="60" t="n"/>
      <c r="Q96" s="60" t="n"/>
      <c r="R96" s="162" t="inlineStr">
        <is>
          <t>AUTORIZADO PAGAMENTO</t>
        </is>
      </c>
      <c r="S96" s="105" t="n">
        <v>8202632854</v>
      </c>
      <c r="T96" s="108" t="inlineStr">
        <is>
          <t>5 DIAS ÚTEIS</t>
        </is>
      </c>
      <c r="U96" s="60" t="n">
        <v>46126</v>
      </c>
      <c r="V96" s="60" t="n">
        <v>46127</v>
      </c>
      <c r="W96" s="60" t="n">
        <v>46135</v>
      </c>
      <c r="X96" s="60" t="n">
        <v>46132</v>
      </c>
      <c r="Y96" s="60" t="inlineStr">
        <is>
          <t>SIM</t>
        </is>
      </c>
      <c r="Z96" s="105" t="n"/>
      <c r="AC96">
        <f>IF($C96="","",IF(COUNTIF('Códigos Santander (ref)'!$A$2:$A$79,$C96)&gt;0,"SANTANDER",IF(COUNTIF('Códigos Itaú (ref)'!$A$2:$A$44,$C96)&gt;0,"ITAU",IF(AND(TRIM(UPPER($I96))="CONTRATUAL",ISNUMBER(SEARCH("INDIVIDUAL",SUBSTITUTE(UPPER($D96)," ","")))),"PREMIUM FREE",""))))</f>
        <v/>
      </c>
    </row>
    <row r="97" ht="15" customFormat="1" customHeight="1" s="45">
      <c r="A97" s="105" t="inlineStr">
        <is>
          <t>TELA</t>
        </is>
      </c>
      <c r="B97" s="105" t="n">
        <v>54807</v>
      </c>
      <c r="C97" s="105" t="inlineStr">
        <is>
          <t>1RUH3</t>
        </is>
      </c>
      <c r="D97" s="206" t="inlineStr">
        <is>
          <t>BANCO SANTANDER BRASIL SA</t>
        </is>
      </c>
      <c r="E97" s="105" t="n">
        <v>31521820821</v>
      </c>
      <c r="F97" s="105" t="inlineStr">
        <is>
          <t>1RUH3037332023</t>
        </is>
      </c>
      <c r="G97" s="153" t="n">
        <v>4000</v>
      </c>
      <c r="H97" s="153" t="n">
        <v>2670.31</v>
      </c>
      <c r="I97" s="105" t="inlineStr">
        <is>
          <t>CONTRATUAL</t>
        </is>
      </c>
      <c r="J97" s="124" t="n">
        <v>29818777808</v>
      </c>
      <c r="K97" s="105" t="inlineStr">
        <is>
          <t>CRISTIANE CAMMAROTA BARBETA</t>
        </is>
      </c>
      <c r="L97" s="105" t="inlineStr">
        <is>
          <t>SÃO PAULO</t>
        </is>
      </c>
      <c r="M97" s="105" t="inlineStr">
        <is>
          <t>SP</t>
        </is>
      </c>
      <c r="N97" s="162" t="inlineStr">
        <is>
          <t>SERGIANA</t>
        </is>
      </c>
      <c r="O97" s="202" t="inlineStr">
        <is>
          <t>JA POSSUI</t>
        </is>
      </c>
      <c r="P97" s="60" t="n"/>
      <c r="Q97" s="60" t="n"/>
      <c r="R97" s="162" t="inlineStr">
        <is>
          <t>AUTORIZADO PAGAMENTO</t>
        </is>
      </c>
      <c r="S97" s="105" t="n">
        <v>8202633027</v>
      </c>
      <c r="T97" s="108" t="inlineStr">
        <is>
          <t>5 DIAS ÚTEIS</t>
        </is>
      </c>
      <c r="U97" s="60" t="n">
        <v>46127</v>
      </c>
      <c r="V97" s="60" t="n">
        <v>46134</v>
      </c>
      <c r="W97" s="60" t="n">
        <v>46141</v>
      </c>
      <c r="X97" s="60" t="n">
        <v>46139</v>
      </c>
      <c r="Y97" s="60" t="inlineStr">
        <is>
          <t>SIM</t>
        </is>
      </c>
      <c r="Z97" s="105" t="n"/>
      <c r="AC97">
        <f>IF($C97="","",IF(COUNTIF('Códigos Santander (ref)'!$A$2:$A$79,$C97)&gt;0,"SANTANDER",IF(COUNTIF('Códigos Itaú (ref)'!$A$2:$A$44,$C97)&gt;0,"ITAU",IF(AND(TRIM(UPPER($I97))="CONTRATUAL",ISNUMBER(SEARCH("INDIVIDUAL",SUBSTITUTE(UPPER($D97)," ","")))),"PREMIUM FREE",""))))</f>
        <v/>
      </c>
    </row>
    <row r="98" ht="15" customFormat="1" customHeight="1" s="45">
      <c r="A98" s="105" t="inlineStr">
        <is>
          <t>TELA</t>
        </is>
      </c>
      <c r="B98" s="105" t="n">
        <v>55044</v>
      </c>
      <c r="C98" s="105" t="inlineStr">
        <is>
          <t>1RUH3</t>
        </is>
      </c>
      <c r="D98" s="105" t="inlineStr">
        <is>
          <t>BANCO SANTANDER BRASIL SA</t>
        </is>
      </c>
      <c r="E98" s="105" t="n">
        <v>21328715825</v>
      </c>
      <c r="F98" s="105" t="inlineStr">
        <is>
          <t>1RUH3033783004</t>
        </is>
      </c>
      <c r="G98" s="153" t="n">
        <v>490</v>
      </c>
      <c r="H98" s="153" t="n">
        <v>243.88</v>
      </c>
      <c r="I98" s="105" t="inlineStr">
        <is>
          <t>CONTRATUAL</t>
        </is>
      </c>
      <c r="J98" s="124" t="n">
        <v>3018268970</v>
      </c>
      <c r="K98" s="105" t="inlineStr">
        <is>
          <t>MARCIO GUIMARAES KUBITSKI</t>
        </is>
      </c>
      <c r="L98" s="105" t="inlineStr">
        <is>
          <t>CURITIBA</t>
        </is>
      </c>
      <c r="M98" s="105" t="inlineStr">
        <is>
          <t>PR</t>
        </is>
      </c>
      <c r="N98" s="162" t="inlineStr">
        <is>
          <t>CIBELY</t>
        </is>
      </c>
      <c r="O98" s="202" t="inlineStr">
        <is>
          <t>JA POSSUI</t>
        </is>
      </c>
      <c r="P98" s="60" t="n"/>
      <c r="Q98" s="60" t="n"/>
      <c r="R98" s="162" t="inlineStr">
        <is>
          <t>AUTORIZADO PAGAMENTO</t>
        </is>
      </c>
      <c r="S98" s="105" t="n">
        <v>8202632855</v>
      </c>
      <c r="T98" s="202" t="inlineStr">
        <is>
          <t>5 DIAS ÚTEIS</t>
        </is>
      </c>
      <c r="U98" s="60" t="n">
        <v>46127</v>
      </c>
      <c r="V98" s="60" t="n">
        <v>46127</v>
      </c>
      <c r="W98" s="60" t="n">
        <v>46135</v>
      </c>
      <c r="X98" s="60" t="n">
        <v>46132</v>
      </c>
      <c r="Y98" s="60" t="inlineStr">
        <is>
          <t>SIM</t>
        </is>
      </c>
      <c r="Z98" s="105" t="n"/>
      <c r="AC98">
        <f>IF($C98="","",IF(COUNTIF('Códigos Santander (ref)'!$A$2:$A$79,$C98)&gt;0,"SANTANDER",IF(COUNTIF('Códigos Itaú (ref)'!$A$2:$A$44,$C98)&gt;0,"ITAU",IF(AND(TRIM(UPPER($I98))="CONTRATUAL",ISNUMBER(SEARCH("INDIVIDUAL",SUBSTITUTE(UPPER($D98)," ","")))),"PREMIUM FREE",""))))</f>
        <v/>
      </c>
    </row>
    <row r="99" ht="15" customFormat="1" customHeight="1" s="45">
      <c r="A99" s="105" t="inlineStr">
        <is>
          <t>TELA</t>
        </is>
      </c>
      <c r="B99" s="105" t="n">
        <v>54884</v>
      </c>
      <c r="C99" s="105" t="inlineStr">
        <is>
          <t>1RUH3</t>
        </is>
      </c>
      <c r="D99" s="105" t="inlineStr">
        <is>
          <t>BANCO SANTANDER BRASIL SA</t>
        </is>
      </c>
      <c r="E99" s="105" t="n">
        <v>21328715825</v>
      </c>
      <c r="F99" s="105" t="inlineStr">
        <is>
          <t>1RUH3033783020</t>
        </is>
      </c>
      <c r="G99" s="153" t="n">
        <v>390</v>
      </c>
      <c r="H99" s="153" t="n">
        <v>164.43</v>
      </c>
      <c r="I99" s="105" t="inlineStr">
        <is>
          <t>CONTRATUAL</t>
        </is>
      </c>
      <c r="J99" s="124" t="n">
        <v>3018268970</v>
      </c>
      <c r="K99" s="105" t="inlineStr">
        <is>
          <t>MARCIO GUIMARAES KUBITSKI</t>
        </is>
      </c>
      <c r="L99" s="105" t="inlineStr">
        <is>
          <t>CURITIBA</t>
        </is>
      </c>
      <c r="M99" s="105" t="inlineStr">
        <is>
          <t>PR</t>
        </is>
      </c>
      <c r="N99" s="162" t="inlineStr">
        <is>
          <t>SERGIANA</t>
        </is>
      </c>
      <c r="O99" s="202" t="inlineStr">
        <is>
          <t>JA POSSUI</t>
        </is>
      </c>
      <c r="P99" s="60" t="n"/>
      <c r="Q99" s="60" t="n"/>
      <c r="R99" s="162" t="inlineStr">
        <is>
          <t>AUTORIZADO PAGAMENTO</t>
        </is>
      </c>
      <c r="S99" s="105" t="n">
        <v>8202632856</v>
      </c>
      <c r="T99" s="202" t="inlineStr">
        <is>
          <t>5 DIAS ÚTEIS</t>
        </is>
      </c>
      <c r="U99" s="60" t="n">
        <v>46127</v>
      </c>
      <c r="V99" s="60" t="n">
        <v>46127</v>
      </c>
      <c r="W99" s="60" t="n">
        <v>46135</v>
      </c>
      <c r="X99" s="60" t="n">
        <v>46132</v>
      </c>
      <c r="Y99" s="60" t="inlineStr">
        <is>
          <t>SIM</t>
        </is>
      </c>
      <c r="Z99" s="105" t="n"/>
      <c r="AC99">
        <f>IF($C99="","",IF(COUNTIF('Códigos Santander (ref)'!$A$2:$A$79,$C99)&gt;0,"SANTANDER",IF(COUNTIF('Códigos Itaú (ref)'!$A$2:$A$44,$C99)&gt;0,"ITAU",IF(AND(TRIM(UPPER($I99))="CONTRATUAL",ISNUMBER(SEARCH("INDIVIDUAL",SUBSTITUTE(UPPER($D99)," ","")))),"PREMIUM FREE",""))))</f>
        <v/>
      </c>
    </row>
    <row r="100" ht="15" customFormat="1" customHeight="1" s="45">
      <c r="A100" s="105" t="inlineStr">
        <is>
          <t>TELA</t>
        </is>
      </c>
      <c r="B100" s="105" t="n">
        <v>54938</v>
      </c>
      <c r="C100" s="105" t="inlineStr">
        <is>
          <t>S21FQ</t>
        </is>
      </c>
      <c r="D100" s="105" t="inlineStr">
        <is>
          <t>SANTANDER SERVICOS DIGITAIS BRASIL LTDA</t>
        </is>
      </c>
      <c r="E100" s="105" t="n">
        <v>15597936867</v>
      </c>
      <c r="F100" s="105" t="inlineStr">
        <is>
          <t>S21FQ000046027</t>
        </is>
      </c>
      <c r="G100" s="153" t="n">
        <v>160</v>
      </c>
      <c r="H100" s="153" t="n">
        <v>160</v>
      </c>
      <c r="I100" s="105" t="inlineStr">
        <is>
          <t>CONTRATUAL</t>
        </is>
      </c>
      <c r="J100" s="124" t="n">
        <v>8040735890</v>
      </c>
      <c r="K100" s="105" t="inlineStr">
        <is>
          <t>AMAURI CARVALHO DE MORAIS</t>
        </is>
      </c>
      <c r="L100" s="105" t="inlineStr">
        <is>
          <t>SÃO PAULO</t>
        </is>
      </c>
      <c r="M100" s="105" t="inlineStr">
        <is>
          <t>SP</t>
        </is>
      </c>
      <c r="N100" s="162" t="inlineStr">
        <is>
          <t>SERGIANA</t>
        </is>
      </c>
      <c r="O100" s="202" t="inlineStr">
        <is>
          <t>JA POSSUI</t>
        </is>
      </c>
      <c r="P100" s="60" t="n"/>
      <c r="Q100" s="60" t="n"/>
      <c r="R100" s="162" t="inlineStr">
        <is>
          <t>AUTORIZADO PAGAMENTO</t>
        </is>
      </c>
      <c r="S100" s="105" t="n">
        <v>8202632857</v>
      </c>
      <c r="T100" s="202" t="inlineStr">
        <is>
          <t>5 DIAS ÚTEIS</t>
        </is>
      </c>
      <c r="U100" s="60" t="n">
        <v>46127</v>
      </c>
      <c r="V100" s="60" t="n">
        <v>46127</v>
      </c>
      <c r="W100" s="60" t="n">
        <v>46135</v>
      </c>
      <c r="X100" s="60" t="n">
        <v>46132</v>
      </c>
      <c r="Y100" s="60" t="inlineStr">
        <is>
          <t>SIM</t>
        </is>
      </c>
      <c r="Z100" s="105" t="n"/>
      <c r="AC100">
        <f>IF($C100="","",IF(COUNTIF('Códigos Santander (ref)'!$A$2:$A$79,$C100)&gt;0,"SANTANDER",IF(COUNTIF('Códigos Itaú (ref)'!$A$2:$A$44,$C100)&gt;0,"ITAU",IF(AND(TRIM(UPPER($I100))="CONTRATUAL",ISNUMBER(SEARCH("INDIVIDUAL",SUBSTITUTE(UPPER($D100)," ","")))),"PREMIUM FREE",""))))</f>
        <v/>
      </c>
    </row>
    <row r="101" ht="15" customFormat="1" customHeight="1" s="45">
      <c r="A101" s="105" t="inlineStr">
        <is>
          <t>TELA</t>
        </is>
      </c>
      <c r="B101" s="105" t="n">
        <v>55045</v>
      </c>
      <c r="C101" s="105" t="inlineStr">
        <is>
          <t>S21FQ</t>
        </is>
      </c>
      <c r="D101" s="105" t="inlineStr">
        <is>
          <t>SANTANDER SERVICOS DIGITAIS BRASIL LTDA</t>
        </is>
      </c>
      <c r="E101" s="105" t="n">
        <v>15597936867</v>
      </c>
      <c r="F101" s="105" t="inlineStr">
        <is>
          <t>S21FQ000046019</t>
        </is>
      </c>
      <c r="G101" s="153" t="n">
        <v>160</v>
      </c>
      <c r="H101" s="153" t="n">
        <v>160</v>
      </c>
      <c r="I101" s="105" t="inlineStr">
        <is>
          <t>CONTRATUAL</t>
        </is>
      </c>
      <c r="J101" s="124" t="n">
        <v>8040735890</v>
      </c>
      <c r="K101" s="105" t="inlineStr">
        <is>
          <t>AMAURI CARVALHO DE MORAIS</t>
        </is>
      </c>
      <c r="L101" s="105" t="inlineStr">
        <is>
          <t>SÃO PAULO</t>
        </is>
      </c>
      <c r="M101" s="105" t="inlineStr">
        <is>
          <t>SP</t>
        </is>
      </c>
      <c r="N101" s="162" t="inlineStr">
        <is>
          <t>SERGIANA</t>
        </is>
      </c>
      <c r="O101" s="202" t="inlineStr">
        <is>
          <t>JA POSSUI</t>
        </is>
      </c>
      <c r="P101" s="60" t="n"/>
      <c r="Q101" s="60" t="n"/>
      <c r="R101" s="162" t="inlineStr">
        <is>
          <t>AUTORIZADO PAGAMENTO</t>
        </is>
      </c>
      <c r="S101" s="105" t="n">
        <v>8202632858</v>
      </c>
      <c r="T101" s="202" t="inlineStr">
        <is>
          <t>5 DIAS ÚTEIS</t>
        </is>
      </c>
      <c r="U101" s="60" t="n">
        <v>46127</v>
      </c>
      <c r="V101" s="60" t="n">
        <v>46127</v>
      </c>
      <c r="W101" s="60" t="n">
        <v>46135</v>
      </c>
      <c r="X101" s="60" t="n">
        <v>46132</v>
      </c>
      <c r="Y101" s="60" t="inlineStr">
        <is>
          <t>SIM</t>
        </is>
      </c>
      <c r="Z101" s="105" t="n"/>
      <c r="AC101">
        <f>IF($C101="","",IF(COUNTIF('Códigos Santander (ref)'!$A$2:$A$79,$C101)&gt;0,"SANTANDER",IF(COUNTIF('Códigos Itaú (ref)'!$A$2:$A$44,$C101)&gt;0,"ITAU",IF(AND(TRIM(UPPER($I101))="CONTRATUAL",ISNUMBER(SEARCH("INDIVIDUAL",SUBSTITUTE(UPPER($D101)," ","")))),"PREMIUM FREE",""))))</f>
        <v/>
      </c>
    </row>
    <row r="102" ht="15" customFormat="1" customHeight="1" s="45">
      <c r="A102" s="105" t="inlineStr">
        <is>
          <t>TELA</t>
        </is>
      </c>
      <c r="B102" s="105" t="n">
        <v>54939</v>
      </c>
      <c r="C102" s="105" t="inlineStr">
        <is>
          <t>1RUH3</t>
        </is>
      </c>
      <c r="D102" s="105" t="inlineStr">
        <is>
          <t>BANCO SANTANDER BRASIL SA</t>
        </is>
      </c>
      <c r="E102" s="105" t="n">
        <v>22499045884</v>
      </c>
      <c r="F102" s="105" t="inlineStr">
        <is>
          <t>1RUH3037548018</t>
        </is>
      </c>
      <c r="G102" s="153" t="n">
        <v>80</v>
      </c>
      <c r="H102" s="153" t="n">
        <v>80</v>
      </c>
      <c r="I102" s="105" t="inlineStr">
        <is>
          <t>CONTRATUAL</t>
        </is>
      </c>
      <c r="J102" s="124" t="n">
        <v>33688992000140</v>
      </c>
      <c r="K102" s="105" t="inlineStr">
        <is>
          <t>ANTONIO CARLOS CURY CHAGAS</t>
        </is>
      </c>
      <c r="L102" s="105" t="inlineStr">
        <is>
          <t>RINCÃO</t>
        </is>
      </c>
      <c r="M102" s="105" t="inlineStr">
        <is>
          <t>SP</t>
        </is>
      </c>
      <c r="N102" s="162" t="inlineStr">
        <is>
          <t>SERGIANA</t>
        </is>
      </c>
      <c r="O102" s="202" t="inlineStr">
        <is>
          <t>JA POSSUI</t>
        </is>
      </c>
      <c r="P102" s="60" t="n"/>
      <c r="Q102" s="60" t="n"/>
      <c r="R102" s="162" t="inlineStr">
        <is>
          <t>AUTORIZADO PAGAMENTO</t>
        </is>
      </c>
      <c r="S102" s="105" t="n">
        <v>8202632859</v>
      </c>
      <c r="T102" s="202" t="inlineStr">
        <is>
          <t>5 DIAS ÚTEIS</t>
        </is>
      </c>
      <c r="U102" s="60" t="n">
        <v>46127</v>
      </c>
      <c r="V102" s="60" t="n">
        <v>46127</v>
      </c>
      <c r="W102" s="60" t="n">
        <v>46135</v>
      </c>
      <c r="X102" s="60" t="n">
        <v>46132</v>
      </c>
      <c r="Y102" s="60" t="inlineStr">
        <is>
          <t>SIM</t>
        </is>
      </c>
      <c r="Z102" s="105" t="n"/>
      <c r="AC102">
        <f>IF($C102="","",IF(COUNTIF('Códigos Santander (ref)'!$A$2:$A$79,$C102)&gt;0,"SANTANDER",IF(COUNTIF('Códigos Itaú (ref)'!$A$2:$A$44,$C102)&gt;0,"ITAU",IF(AND(TRIM(UPPER($I102))="CONTRATUAL",ISNUMBER(SEARCH("INDIVIDUAL",SUBSTITUTE(UPPER($D102)," ","")))),"PREMIUM FREE",""))))</f>
        <v/>
      </c>
    </row>
    <row r="103" ht="15" customFormat="1" customHeight="1" s="45">
      <c r="A103" s="105" t="inlineStr">
        <is>
          <t>TELA</t>
        </is>
      </c>
      <c r="B103" s="105" t="n">
        <v>54995</v>
      </c>
      <c r="C103" s="105" t="inlineStr">
        <is>
          <t>1RUH3</t>
        </is>
      </c>
      <c r="D103" s="105" t="inlineStr">
        <is>
          <t>BANCO SANTANDER BRASIL SA</t>
        </is>
      </c>
      <c r="E103" s="105" t="n">
        <v>22499045884</v>
      </c>
      <c r="F103" s="105" t="inlineStr">
        <is>
          <t>1RUH3037548018</t>
        </is>
      </c>
      <c r="G103" s="153" t="n">
        <v>80</v>
      </c>
      <c r="H103" s="153" t="n">
        <v>80</v>
      </c>
      <c r="I103" s="105" t="inlineStr">
        <is>
          <t>CONTRATUAL</t>
        </is>
      </c>
      <c r="J103" s="124" t="n">
        <v>33688992000140</v>
      </c>
      <c r="K103" s="105" t="inlineStr">
        <is>
          <t>ANTONIO CARLOS CURY CHAGAS</t>
        </is>
      </c>
      <c r="L103" s="105" t="inlineStr">
        <is>
          <t>RINCÃO</t>
        </is>
      </c>
      <c r="M103" s="105" t="inlineStr">
        <is>
          <t>SP</t>
        </is>
      </c>
      <c r="N103" s="162" t="inlineStr">
        <is>
          <t>SERGIANA</t>
        </is>
      </c>
      <c r="O103" s="202" t="inlineStr">
        <is>
          <t>JA POSSUI</t>
        </is>
      </c>
      <c r="P103" s="60" t="n"/>
      <c r="Q103" s="60" t="n"/>
      <c r="R103" s="162" t="inlineStr">
        <is>
          <t>AUTORIZADO PAGAMENTO</t>
        </is>
      </c>
      <c r="S103" s="105" t="n">
        <v>8202632860</v>
      </c>
      <c r="T103" s="202" t="inlineStr">
        <is>
          <t>5 DIAS ÚTEIS</t>
        </is>
      </c>
      <c r="U103" s="60" t="n">
        <v>46127</v>
      </c>
      <c r="V103" s="60" t="n">
        <v>46127</v>
      </c>
      <c r="W103" s="60" t="n">
        <v>46135</v>
      </c>
      <c r="X103" s="60" t="n">
        <v>46132</v>
      </c>
      <c r="Y103" s="60" t="inlineStr">
        <is>
          <t>SIM</t>
        </is>
      </c>
      <c r="Z103" s="105" t="n"/>
      <c r="AC103">
        <f>IF($C103="","",IF(COUNTIF('Códigos Santander (ref)'!$A$2:$A$79,$C103)&gt;0,"SANTANDER",IF(COUNTIF('Códigos Itaú (ref)'!$A$2:$A$44,$C103)&gt;0,"ITAU",IF(AND(TRIM(UPPER($I103))="CONTRATUAL",ISNUMBER(SEARCH("INDIVIDUAL",SUBSTITUTE(UPPER($D103)," ","")))),"PREMIUM FREE",""))))</f>
        <v/>
      </c>
    </row>
    <row r="104" ht="15" customFormat="1" customHeight="1" s="45">
      <c r="A104" s="105" t="inlineStr">
        <is>
          <t>TELA</t>
        </is>
      </c>
      <c r="B104" s="105" t="n">
        <v>55109</v>
      </c>
      <c r="C104" s="105" t="inlineStr">
        <is>
          <t>1RUH3</t>
        </is>
      </c>
      <c r="D104" s="105" t="inlineStr">
        <is>
          <t>BANCO SANTANDER BRASIL SA</t>
        </is>
      </c>
      <c r="E104" s="105" t="n">
        <v>2635116776</v>
      </c>
      <c r="F104" s="105" t="inlineStr">
        <is>
          <t>1RUH3032448007</t>
        </is>
      </c>
      <c r="G104" s="153" t="n">
        <v>260</v>
      </c>
      <c r="H104" s="153" t="n">
        <v>212.19</v>
      </c>
      <c r="I104" s="105" t="inlineStr">
        <is>
          <t>CONTRATUAL</t>
        </is>
      </c>
      <c r="J104" s="124" t="n">
        <v>5950466730</v>
      </c>
      <c r="K104" s="105" t="inlineStr">
        <is>
          <t>ZULMA FLORES BLANCO QUEIROZ</t>
        </is>
      </c>
      <c r="L104" s="105" t="inlineStr">
        <is>
          <t>SÃO GONÇALO</t>
        </is>
      </c>
      <c r="M104" s="105" t="inlineStr">
        <is>
          <t>RJ</t>
        </is>
      </c>
      <c r="N104" s="162" t="inlineStr">
        <is>
          <t>SERGIANA</t>
        </is>
      </c>
      <c r="O104" s="202" t="inlineStr">
        <is>
          <t>JA POSSUI</t>
        </is>
      </c>
      <c r="P104" s="60" t="n"/>
      <c r="Q104" s="60" t="n"/>
      <c r="R104" s="162" t="inlineStr">
        <is>
          <t>AUTORIZADO PAGAMENTO</t>
        </is>
      </c>
      <c r="S104" s="105" t="n">
        <v>8202632861</v>
      </c>
      <c r="T104" s="202" t="inlineStr">
        <is>
          <t>5 DIAS ÚTEIS</t>
        </is>
      </c>
      <c r="U104" s="60" t="n">
        <v>46127</v>
      </c>
      <c r="V104" s="60" t="n">
        <v>46127</v>
      </c>
      <c r="W104" s="60" t="n">
        <v>46135</v>
      </c>
      <c r="X104" s="60" t="n">
        <v>46132</v>
      </c>
      <c r="Y104" s="60" t="inlineStr">
        <is>
          <t>SIM</t>
        </is>
      </c>
      <c r="Z104" s="105" t="n"/>
      <c r="AC104">
        <f>IF($C104="","",IF(COUNTIF('Códigos Santander (ref)'!$A$2:$A$79,$C104)&gt;0,"SANTANDER",IF(COUNTIF('Códigos Itaú (ref)'!$A$2:$A$44,$C104)&gt;0,"ITAU",IF(AND(TRIM(UPPER($I104))="CONTRATUAL",ISNUMBER(SEARCH("INDIVIDUAL",SUBSTITUTE(UPPER($D104)," ","")))),"PREMIUM FREE",""))))</f>
        <v/>
      </c>
    </row>
    <row r="105" ht="15" customFormat="1" customHeight="1" s="45">
      <c r="A105" s="105" t="inlineStr">
        <is>
          <t>TELA</t>
        </is>
      </c>
      <c r="B105" s="105" t="n">
        <v>54961</v>
      </c>
      <c r="C105" s="105" t="inlineStr">
        <is>
          <t>1RUH3</t>
        </is>
      </c>
      <c r="D105" s="105" t="inlineStr">
        <is>
          <t>BANCO SANTANDER BRASIL SA</t>
        </is>
      </c>
      <c r="E105" s="105" t="n">
        <v>2635116776</v>
      </c>
      <c r="F105" s="105" t="inlineStr">
        <is>
          <t>1RUH3032448007</t>
        </is>
      </c>
      <c r="G105" s="153" t="n">
        <v>260</v>
      </c>
      <c r="H105" s="153" t="n">
        <v>212.19</v>
      </c>
      <c r="I105" s="105" t="inlineStr">
        <is>
          <t>CONTRATUAL</t>
        </is>
      </c>
      <c r="J105" s="124" t="n">
        <v>5950466730</v>
      </c>
      <c r="K105" s="105" t="inlineStr">
        <is>
          <t>ZULMA FLORES BLANCO QUEIROZ</t>
        </is>
      </c>
      <c r="L105" s="105" t="inlineStr">
        <is>
          <t>SÃO GONÇALO</t>
        </is>
      </c>
      <c r="M105" s="105" t="inlineStr">
        <is>
          <t>RJ</t>
        </is>
      </c>
      <c r="N105" s="162" t="inlineStr">
        <is>
          <t>SERGIANA</t>
        </is>
      </c>
      <c r="O105" s="202" t="inlineStr">
        <is>
          <t>JA POSSUI</t>
        </is>
      </c>
      <c r="P105" s="60" t="n"/>
      <c r="Q105" s="60" t="n"/>
      <c r="R105" s="162" t="inlineStr">
        <is>
          <t>AUTORIZADO PAGAMENTO</t>
        </is>
      </c>
      <c r="S105" s="105" t="n">
        <v>8202632862</v>
      </c>
      <c r="T105" s="202" t="inlineStr">
        <is>
          <t>5 DIAS ÚTEIS</t>
        </is>
      </c>
      <c r="U105" s="60" t="n">
        <v>46127</v>
      </c>
      <c r="V105" s="60" t="n">
        <v>46127</v>
      </c>
      <c r="W105" s="60" t="n">
        <v>46135</v>
      </c>
      <c r="X105" s="60" t="n">
        <v>46132</v>
      </c>
      <c r="Y105" s="60" t="inlineStr">
        <is>
          <t>SIM</t>
        </is>
      </c>
      <c r="Z105" s="105" t="n"/>
      <c r="AC105">
        <f>IF($C105="","",IF(COUNTIF('Códigos Santander (ref)'!$A$2:$A$79,$C105)&gt;0,"SANTANDER",IF(COUNTIF('Códigos Itaú (ref)'!$A$2:$A$44,$C105)&gt;0,"ITAU",IF(AND(TRIM(UPPER($I105))="CONTRATUAL",ISNUMBER(SEARCH("INDIVIDUAL",SUBSTITUTE(UPPER($D105)," ","")))),"PREMIUM FREE",""))))</f>
        <v/>
      </c>
    </row>
    <row r="106" ht="15" customFormat="1" customHeight="1" s="45">
      <c r="A106" s="105" t="inlineStr">
        <is>
          <t>TELA</t>
        </is>
      </c>
      <c r="B106" s="105" t="n">
        <v>55189</v>
      </c>
      <c r="C106" s="105" t="inlineStr">
        <is>
          <t>1RUH3</t>
        </is>
      </c>
      <c r="D106" s="105" t="inlineStr">
        <is>
          <t>BANCO SANTANDER BRASIL SA</t>
        </is>
      </c>
      <c r="E106" s="105" t="n">
        <v>2635116776</v>
      </c>
      <c r="F106" s="105" t="inlineStr">
        <is>
          <t>1RUH3032448023</t>
        </is>
      </c>
      <c r="G106" s="153" t="n">
        <v>360</v>
      </c>
      <c r="H106" s="153" t="n">
        <v>243.88</v>
      </c>
      <c r="I106" s="105" t="inlineStr">
        <is>
          <t>CONTRATUAL</t>
        </is>
      </c>
      <c r="J106" s="124" t="n">
        <v>5187127705</v>
      </c>
      <c r="K106" s="105" t="inlineStr">
        <is>
          <t>LUCINDA MERCEDES CORDEIRO DE VASCONCELOS OLIVEIRA</t>
        </is>
      </c>
      <c r="L106" s="105" t="inlineStr">
        <is>
          <t>SÃO GONÇALO</t>
        </is>
      </c>
      <c r="M106" s="105" t="inlineStr">
        <is>
          <t>RJ</t>
        </is>
      </c>
      <c r="N106" s="162" t="inlineStr">
        <is>
          <t>SERGIANA</t>
        </is>
      </c>
      <c r="O106" s="202" t="inlineStr">
        <is>
          <t>JA POSSUI</t>
        </is>
      </c>
      <c r="P106" s="60" t="n"/>
      <c r="Q106" s="60" t="n"/>
      <c r="R106" s="162" t="inlineStr">
        <is>
          <t>AUTORIZADO PAGAMENTO</t>
        </is>
      </c>
      <c r="S106" s="105" t="n">
        <v>8202632863</v>
      </c>
      <c r="T106" s="202" t="inlineStr">
        <is>
          <t>5 DIAS ÚTEIS</t>
        </is>
      </c>
      <c r="U106" s="60" t="n">
        <v>46127</v>
      </c>
      <c r="V106" s="60" t="n">
        <v>46127</v>
      </c>
      <c r="W106" s="60" t="n">
        <v>46135</v>
      </c>
      <c r="X106" s="60" t="n">
        <v>46132</v>
      </c>
      <c r="Y106" s="60" t="inlineStr">
        <is>
          <t>SIM</t>
        </is>
      </c>
      <c r="Z106" s="105" t="n"/>
      <c r="AC106">
        <f>IF($C106="","",IF(COUNTIF('Códigos Santander (ref)'!$A$2:$A$79,$C106)&gt;0,"SANTANDER",IF(COUNTIF('Códigos Itaú (ref)'!$A$2:$A$44,$C106)&gt;0,"ITAU",IF(AND(TRIM(UPPER($I106))="CONTRATUAL",ISNUMBER(SEARCH("INDIVIDUAL",SUBSTITUTE(UPPER($D106)," ","")))),"PREMIUM FREE",""))))</f>
        <v/>
      </c>
    </row>
    <row r="107" ht="15" customFormat="1" customHeight="1" s="45">
      <c r="A107" s="105" t="inlineStr">
        <is>
          <t>TELA</t>
        </is>
      </c>
      <c r="B107" s="105" t="n">
        <v>55095</v>
      </c>
      <c r="C107" s="105" t="inlineStr">
        <is>
          <t>1RUH3</t>
        </is>
      </c>
      <c r="D107" s="105" t="inlineStr">
        <is>
          <t>BANCO SANTANDER BRASIL SA</t>
        </is>
      </c>
      <c r="E107" s="105" t="n">
        <v>2635116776</v>
      </c>
      <c r="F107" s="105" t="inlineStr">
        <is>
          <t>1RUH3032448023</t>
        </is>
      </c>
      <c r="G107" s="153" t="n">
        <v>580</v>
      </c>
      <c r="H107" s="153" t="n">
        <v>227.34</v>
      </c>
      <c r="I107" s="105" t="inlineStr">
        <is>
          <t>CONTRATUAL</t>
        </is>
      </c>
      <c r="J107" s="124" t="n">
        <v>5187127705</v>
      </c>
      <c r="K107" s="105" t="inlineStr">
        <is>
          <t>LUCINDA MERCEDES CORDEIRO DE VASCONCELOS OLIVEIRA</t>
        </is>
      </c>
      <c r="L107" s="105" t="inlineStr">
        <is>
          <t>SÃO GONÇALO</t>
        </is>
      </c>
      <c r="M107" s="105" t="inlineStr">
        <is>
          <t>RJ</t>
        </is>
      </c>
      <c r="N107" s="162" t="inlineStr">
        <is>
          <t>SERGIANA</t>
        </is>
      </c>
      <c r="O107" s="202" t="inlineStr">
        <is>
          <t>JA POSSUI</t>
        </is>
      </c>
      <c r="P107" s="60" t="n"/>
      <c r="Q107" s="60" t="n"/>
      <c r="R107" s="162" t="inlineStr">
        <is>
          <t>AUTORIZADO PAGAMENTO</t>
        </is>
      </c>
      <c r="S107" s="105" t="n">
        <v>8202632864</v>
      </c>
      <c r="T107" s="202" t="inlineStr">
        <is>
          <t>5 DIAS ÚTEIS</t>
        </is>
      </c>
      <c r="U107" s="60" t="n">
        <v>46127</v>
      </c>
      <c r="V107" s="60" t="n">
        <v>46127</v>
      </c>
      <c r="W107" s="60" t="n">
        <v>46135</v>
      </c>
      <c r="X107" s="60" t="n">
        <v>46132</v>
      </c>
      <c r="Y107" s="60" t="inlineStr">
        <is>
          <t>SIM</t>
        </is>
      </c>
      <c r="Z107" s="105" t="n"/>
      <c r="AC107">
        <f>IF($C107="","",IF(COUNTIF('Códigos Santander (ref)'!$A$2:$A$79,$C107)&gt;0,"SANTANDER",IF(COUNTIF('Códigos Itaú (ref)'!$A$2:$A$44,$C107)&gt;0,"ITAU",IF(AND(TRIM(UPPER($I107))="CONTRATUAL",ISNUMBER(SEARCH("INDIVIDUAL",SUBSTITUTE(UPPER($D107)," ","")))),"PREMIUM FREE",""))))</f>
        <v/>
      </c>
    </row>
    <row r="108" ht="15" customFormat="1" customHeight="1" s="45">
      <c r="A108" s="105" t="inlineStr">
        <is>
          <t>TELA</t>
        </is>
      </c>
      <c r="B108" s="105" t="n">
        <v>53628</v>
      </c>
      <c r="C108" s="105" t="inlineStr">
        <is>
          <t>1RUH3</t>
        </is>
      </c>
      <c r="D108" s="105" t="inlineStr">
        <is>
          <t>BANCO SANTANDER BRASIL SA</t>
        </is>
      </c>
      <c r="E108" s="105" t="n">
        <v>2635116776</v>
      </c>
      <c r="F108" s="105" t="inlineStr">
        <is>
          <t>1RUH3032448015</t>
        </is>
      </c>
      <c r="G108" s="153" t="n">
        <v>260</v>
      </c>
      <c r="H108" s="153" t="n">
        <v>212.19</v>
      </c>
      <c r="I108" s="105" t="inlineStr">
        <is>
          <t>CONTRATUAL</t>
        </is>
      </c>
      <c r="J108" s="124" t="n">
        <v>5950466730</v>
      </c>
      <c r="K108" s="105" t="inlineStr">
        <is>
          <t>ZULMA FLORES BLANCO QUEIROZ</t>
        </is>
      </c>
      <c r="L108" s="105" t="inlineStr">
        <is>
          <t>SÃO GONÇALO</t>
        </is>
      </c>
      <c r="M108" s="105" t="inlineStr">
        <is>
          <t>RJ</t>
        </is>
      </c>
      <c r="N108" s="162" t="inlineStr">
        <is>
          <t>SERGIANA</t>
        </is>
      </c>
      <c r="O108" s="202" t="inlineStr">
        <is>
          <t>JA POSSUI</t>
        </is>
      </c>
      <c r="P108" s="60" t="n"/>
      <c r="Q108" s="60" t="n"/>
      <c r="R108" s="162" t="inlineStr">
        <is>
          <t>AUTORIZADO PAGAMENTO</t>
        </is>
      </c>
      <c r="S108" s="105" t="n">
        <v>8202632865</v>
      </c>
      <c r="T108" s="202" t="inlineStr">
        <is>
          <t>5 DIAS ÚTEIS</t>
        </is>
      </c>
      <c r="U108" s="60" t="n">
        <v>46127</v>
      </c>
      <c r="V108" s="60" t="n">
        <v>46127</v>
      </c>
      <c r="W108" s="60" t="n">
        <v>46135</v>
      </c>
      <c r="X108" s="60" t="n">
        <v>46132</v>
      </c>
      <c r="Y108" s="60" t="inlineStr">
        <is>
          <t>SIM</t>
        </is>
      </c>
      <c r="Z108" s="105" t="n"/>
      <c r="AC108">
        <f>IF($C108="","",IF(COUNTIF('Códigos Santander (ref)'!$A$2:$A$79,$C108)&gt;0,"SANTANDER",IF(COUNTIF('Códigos Itaú (ref)'!$A$2:$A$44,$C108)&gt;0,"ITAU",IF(AND(TRIM(UPPER($I108))="CONTRATUAL",ISNUMBER(SEARCH("INDIVIDUAL",SUBSTITUTE(UPPER($D108)," ","")))),"PREMIUM FREE",""))))</f>
        <v/>
      </c>
    </row>
    <row r="109" ht="15" customFormat="1" customHeight="1" s="45">
      <c r="A109" s="105" t="inlineStr">
        <is>
          <t>TELA</t>
        </is>
      </c>
      <c r="B109" s="105" t="n">
        <v>55088</v>
      </c>
      <c r="C109" s="105" t="inlineStr">
        <is>
          <t>1RUH3</t>
        </is>
      </c>
      <c r="D109" s="105" t="inlineStr">
        <is>
          <t>BANCO SANTANDER BRASIL SA</t>
        </is>
      </c>
      <c r="E109" s="105" t="n">
        <v>2635116776</v>
      </c>
      <c r="F109" s="105" t="inlineStr">
        <is>
          <t>1RUH3032448015</t>
        </is>
      </c>
      <c r="G109" s="153" t="n">
        <v>260</v>
      </c>
      <c r="H109" s="153" t="n">
        <v>212.19</v>
      </c>
      <c r="I109" s="105" t="inlineStr">
        <is>
          <t>CONTRATUAL</t>
        </is>
      </c>
      <c r="J109" s="124" t="n">
        <v>5950466730</v>
      </c>
      <c r="K109" s="105" t="inlineStr">
        <is>
          <t>ZULMA FLORES BLANCO QUEIROZ</t>
        </is>
      </c>
      <c r="L109" s="105" t="inlineStr">
        <is>
          <t>SÃO GONÇALO</t>
        </is>
      </c>
      <c r="M109" s="105" t="inlineStr">
        <is>
          <t>RJ</t>
        </is>
      </c>
      <c r="N109" s="162" t="inlineStr">
        <is>
          <t>SERGIANA</t>
        </is>
      </c>
      <c r="O109" s="202" t="inlineStr">
        <is>
          <t>JA POSSUI</t>
        </is>
      </c>
      <c r="P109" s="60" t="n"/>
      <c r="Q109" s="60" t="n"/>
      <c r="R109" s="162" t="inlineStr">
        <is>
          <t>AUTORIZADO PAGAMENTO</t>
        </is>
      </c>
      <c r="S109" s="105" t="n">
        <v>8202632866</v>
      </c>
      <c r="T109" s="202" t="inlineStr">
        <is>
          <t>5 DIAS ÚTEIS</t>
        </is>
      </c>
      <c r="U109" s="60" t="n">
        <v>46127</v>
      </c>
      <c r="V109" s="60" t="n">
        <v>46127</v>
      </c>
      <c r="W109" s="60" t="n">
        <v>46135</v>
      </c>
      <c r="X109" s="60" t="n">
        <v>46132</v>
      </c>
      <c r="Y109" s="60" t="inlineStr">
        <is>
          <t>SIM</t>
        </is>
      </c>
      <c r="Z109" s="105" t="n"/>
      <c r="AC109">
        <f>IF($C109="","",IF(COUNTIF('Códigos Santander (ref)'!$A$2:$A$79,$C109)&gt;0,"SANTANDER",IF(COUNTIF('Códigos Itaú (ref)'!$A$2:$A$44,$C109)&gt;0,"ITAU",IF(AND(TRIM(UPPER($I109))="CONTRATUAL",ISNUMBER(SEARCH("INDIVIDUAL",SUBSTITUTE(UPPER($D109)," ","")))),"PREMIUM FREE",""))))</f>
        <v/>
      </c>
    </row>
    <row r="110" ht="15" customFormat="1" customHeight="1" s="45">
      <c r="A110" s="105" t="inlineStr">
        <is>
          <t>TELA</t>
        </is>
      </c>
      <c r="B110" s="105" t="n">
        <v>54962</v>
      </c>
      <c r="C110" s="105" t="inlineStr">
        <is>
          <t>1RUH3</t>
        </is>
      </c>
      <c r="D110" s="105" t="inlineStr">
        <is>
          <t>BANCO SANTANDER BRASIL SA</t>
        </is>
      </c>
      <c r="E110" s="105" t="n">
        <v>2635116776</v>
      </c>
      <c r="F110" s="105" t="inlineStr">
        <is>
          <t>1RUH3032448015</t>
        </is>
      </c>
      <c r="G110" s="153" t="n">
        <v>260</v>
      </c>
      <c r="H110" s="153" t="n">
        <v>212.19</v>
      </c>
      <c r="I110" s="105" t="inlineStr">
        <is>
          <t>CONTRATUAL</t>
        </is>
      </c>
      <c r="J110" s="124" t="n">
        <v>5950466730</v>
      </c>
      <c r="K110" s="105" t="inlineStr">
        <is>
          <t>ZULMA FLORES BLANCO QUEIROZ</t>
        </is>
      </c>
      <c r="L110" s="105" t="inlineStr">
        <is>
          <t>SÃO GONÇALO</t>
        </is>
      </c>
      <c r="M110" s="105" t="inlineStr">
        <is>
          <t>RJ</t>
        </is>
      </c>
      <c r="N110" s="162" t="inlineStr">
        <is>
          <t>SERGIANA</t>
        </is>
      </c>
      <c r="O110" s="202" t="inlineStr">
        <is>
          <t>JA POSSUI</t>
        </is>
      </c>
      <c r="P110" s="60" t="n"/>
      <c r="Q110" s="60" t="n"/>
      <c r="R110" s="162" t="inlineStr">
        <is>
          <t>AUTORIZADO PAGAMENTO</t>
        </is>
      </c>
      <c r="S110" s="105" t="n">
        <v>8202632867</v>
      </c>
      <c r="T110" s="202" t="inlineStr">
        <is>
          <t>5 DIAS ÚTEIS</t>
        </is>
      </c>
      <c r="U110" s="60" t="n">
        <v>46127</v>
      </c>
      <c r="V110" s="60" t="n">
        <v>46127</v>
      </c>
      <c r="W110" s="60" t="n">
        <v>46135</v>
      </c>
      <c r="X110" s="60" t="n">
        <v>46132</v>
      </c>
      <c r="Y110" s="60" t="inlineStr">
        <is>
          <t>SIM</t>
        </is>
      </c>
      <c r="Z110" s="105" t="n"/>
      <c r="AC110">
        <f>IF($C110="","",IF(COUNTIF('Códigos Santander (ref)'!$A$2:$A$79,$C110)&gt;0,"SANTANDER",IF(COUNTIF('Códigos Itaú (ref)'!$A$2:$A$44,$C110)&gt;0,"ITAU",IF(AND(TRIM(UPPER($I110))="CONTRATUAL",ISNUMBER(SEARCH("INDIVIDUAL",SUBSTITUTE(UPPER($D110)," ","")))),"PREMIUM FREE",""))))</f>
        <v/>
      </c>
    </row>
    <row r="111" ht="15" customFormat="1" customHeight="1" s="45">
      <c r="A111" s="105" t="inlineStr">
        <is>
          <t>TELA</t>
        </is>
      </c>
      <c r="B111" s="105" t="n">
        <v>55147</v>
      </c>
      <c r="C111" s="105" t="inlineStr">
        <is>
          <t>1RUH3</t>
        </is>
      </c>
      <c r="D111" s="105" t="inlineStr">
        <is>
          <t>BANCO SANTANDER BRASIL SA</t>
        </is>
      </c>
      <c r="E111" s="105" t="n">
        <v>8248767760</v>
      </c>
      <c r="F111" s="105" t="inlineStr">
        <is>
          <t>1RUH3019582013</t>
        </is>
      </c>
      <c r="G111" s="153" t="n">
        <v>260</v>
      </c>
      <c r="H111" s="153" t="n">
        <v>212.19</v>
      </c>
      <c r="I111" s="105" t="inlineStr">
        <is>
          <t>CONTRATUAL</t>
        </is>
      </c>
      <c r="J111" s="124" t="n">
        <v>5950466730</v>
      </c>
      <c r="K111" s="105" t="inlineStr">
        <is>
          <t>ZULMA FLORES BLANCO QUEIROZ</t>
        </is>
      </c>
      <c r="L111" s="105" t="inlineStr">
        <is>
          <t>SÃO GONÇALO</t>
        </is>
      </c>
      <c r="M111" s="105" t="inlineStr">
        <is>
          <t>RJ</t>
        </is>
      </c>
      <c r="N111" s="162" t="inlineStr">
        <is>
          <t>SERGIANA</t>
        </is>
      </c>
      <c r="O111" s="202" t="inlineStr">
        <is>
          <t>JA POSSUI</t>
        </is>
      </c>
      <c r="P111" s="60" t="n"/>
      <c r="Q111" s="60" t="n"/>
      <c r="R111" s="162" t="inlineStr">
        <is>
          <t>AUTORIZADO PAGAMENTO</t>
        </is>
      </c>
      <c r="S111" s="105" t="n">
        <v>8202632868</v>
      </c>
      <c r="T111" s="202" t="inlineStr">
        <is>
          <t>5 DIAS ÚTEIS</t>
        </is>
      </c>
      <c r="U111" s="60" t="n">
        <v>46127</v>
      </c>
      <c r="V111" s="60" t="n">
        <v>46127</v>
      </c>
      <c r="W111" s="60" t="n">
        <v>46135</v>
      </c>
      <c r="X111" s="60" t="n">
        <v>46132</v>
      </c>
      <c r="Y111" s="60" t="inlineStr">
        <is>
          <t>SIM</t>
        </is>
      </c>
      <c r="Z111" s="105" t="n"/>
      <c r="AC111">
        <f>IF($C111="","",IF(COUNTIF('Códigos Santander (ref)'!$A$2:$A$79,$C111)&gt;0,"SANTANDER",IF(COUNTIF('Códigos Itaú (ref)'!$A$2:$A$44,$C111)&gt;0,"ITAU",IF(AND(TRIM(UPPER($I111))="CONTRATUAL",ISNUMBER(SEARCH("INDIVIDUAL",SUBSTITUTE(UPPER($D111)," ","")))),"PREMIUM FREE",""))))</f>
        <v/>
      </c>
    </row>
    <row r="112" ht="15" customFormat="1" customHeight="1" s="45">
      <c r="A112" s="105" t="inlineStr">
        <is>
          <t>TELA</t>
        </is>
      </c>
      <c r="B112" s="105" t="n">
        <v>54946</v>
      </c>
      <c r="C112" s="105" t="inlineStr">
        <is>
          <t>1RUH3</t>
        </is>
      </c>
      <c r="D112" s="105" t="inlineStr">
        <is>
          <t>BANCO SANTANDER BRASIL SA</t>
        </is>
      </c>
      <c r="E112" s="105" t="n">
        <v>8248767760</v>
      </c>
      <c r="F112" s="105" t="inlineStr">
        <is>
          <t>1RUH3019582013</t>
        </is>
      </c>
      <c r="G112" s="153" t="n">
        <v>260</v>
      </c>
      <c r="H112" s="153" t="n">
        <v>212.19</v>
      </c>
      <c r="I112" s="105" t="inlineStr">
        <is>
          <t>CONTRATUAL</t>
        </is>
      </c>
      <c r="J112" s="124" t="n">
        <v>5950466730</v>
      </c>
      <c r="K112" s="105" t="inlineStr">
        <is>
          <t>ZULMA FLORES BLANCO QUEIROZ</t>
        </is>
      </c>
      <c r="L112" s="105" t="inlineStr">
        <is>
          <t>SÃO GONÇALO</t>
        </is>
      </c>
      <c r="M112" s="105" t="inlineStr">
        <is>
          <t>RJ</t>
        </is>
      </c>
      <c r="N112" s="162" t="inlineStr">
        <is>
          <t>SERGIANA</t>
        </is>
      </c>
      <c r="O112" s="202" t="inlineStr">
        <is>
          <t>JA POSSUI</t>
        </is>
      </c>
      <c r="P112" s="60" t="n"/>
      <c r="Q112" s="60" t="n"/>
      <c r="R112" s="162" t="inlineStr">
        <is>
          <t>AUTORIZADO PAGAMENTO</t>
        </is>
      </c>
      <c r="S112" s="105" t="n">
        <v>8202632869</v>
      </c>
      <c r="T112" s="202" t="inlineStr">
        <is>
          <t>5 DIAS ÚTEIS</t>
        </is>
      </c>
      <c r="U112" s="60" t="n">
        <v>46127</v>
      </c>
      <c r="V112" s="60" t="n">
        <v>46127</v>
      </c>
      <c r="W112" s="60" t="n">
        <v>46135</v>
      </c>
      <c r="X112" s="60" t="n">
        <v>46132</v>
      </c>
      <c r="Y112" s="60" t="inlineStr">
        <is>
          <t>SIM</t>
        </is>
      </c>
      <c r="Z112" s="105" t="n"/>
      <c r="AC112">
        <f>IF($C112="","",IF(COUNTIF('Códigos Santander (ref)'!$A$2:$A$79,$C112)&gt;0,"SANTANDER",IF(COUNTIF('Códigos Itaú (ref)'!$A$2:$A$44,$C112)&gt;0,"ITAU",IF(AND(TRIM(UPPER($I112))="CONTRATUAL",ISNUMBER(SEARCH("INDIVIDUAL",SUBSTITUTE(UPPER($D112)," ","")))),"PREMIUM FREE",""))))</f>
        <v/>
      </c>
    </row>
    <row r="113" ht="15" customFormat="1" customHeight="1" s="45">
      <c r="A113" s="105" t="inlineStr">
        <is>
          <t>TELA</t>
        </is>
      </c>
      <c r="B113" s="105" t="n">
        <v>35301</v>
      </c>
      <c r="C113" s="105" t="inlineStr">
        <is>
          <t>1RU55</t>
        </is>
      </c>
      <c r="D113" s="105" t="inlineStr">
        <is>
          <t>BANCO SANTANDER BRASIL SA</t>
        </is>
      </c>
      <c r="E113" s="105" t="n">
        <v>2961179947</v>
      </c>
      <c r="F113" s="105" t="inlineStr">
        <is>
          <t>1RU55000344001</t>
        </is>
      </c>
      <c r="G113" s="153" t="n">
        <v>3550</v>
      </c>
      <c r="H113" s="153" t="n">
        <v>1873.2</v>
      </c>
      <c r="I113" s="105" t="inlineStr">
        <is>
          <t>CONTRATUAL</t>
        </is>
      </c>
      <c r="J113" s="124" t="n">
        <v>12215677000126</v>
      </c>
      <c r="K113" s="105" t="inlineStr">
        <is>
          <t>ODONTOVITTA ODONTOLOGIA E SAUDE LTDA</t>
        </is>
      </c>
      <c r="L113" s="105" t="inlineStr">
        <is>
          <t>EUSEBIO</t>
        </is>
      </c>
      <c r="M113" s="105" t="inlineStr">
        <is>
          <t>CE</t>
        </is>
      </c>
      <c r="N113" s="162" t="inlineStr">
        <is>
          <t>CIBELY</t>
        </is>
      </c>
      <c r="O113" s="202" t="inlineStr">
        <is>
          <t>JA POSSUI</t>
        </is>
      </c>
      <c r="P113" s="60" t="n"/>
      <c r="Q113" s="60" t="n"/>
      <c r="R113" s="162" t="inlineStr">
        <is>
          <t>AUTORIZADO PAGAMENTO</t>
        </is>
      </c>
      <c r="S113" s="105" t="n">
        <v>8202632870</v>
      </c>
      <c r="T113" s="202" t="inlineStr">
        <is>
          <t>5 DIAS ÚTEIS</t>
        </is>
      </c>
      <c r="U113" s="60" t="n">
        <v>46127</v>
      </c>
      <c r="V113" s="60" t="n">
        <v>46127</v>
      </c>
      <c r="W113" s="60" t="n">
        <v>46135</v>
      </c>
      <c r="X113" s="60" t="n">
        <v>46132</v>
      </c>
      <c r="Y113" s="60" t="inlineStr">
        <is>
          <t>SIM</t>
        </is>
      </c>
      <c r="Z113" s="105" t="n"/>
      <c r="AC113">
        <f>IF($C113="","",IF(COUNTIF('Códigos Santander (ref)'!$A$2:$A$79,$C113)&gt;0,"SANTANDER",IF(COUNTIF('Códigos Itaú (ref)'!$A$2:$A$44,$C113)&gt;0,"ITAU",IF(AND(TRIM(UPPER($I113))="CONTRATUAL",ISNUMBER(SEARCH("INDIVIDUAL",SUBSTITUTE(UPPER($D113)," ","")))),"PREMIUM FREE",""))))</f>
        <v/>
      </c>
    </row>
    <row r="114" ht="15" customFormat="1" customHeight="1" s="45">
      <c r="A114" s="105" t="inlineStr">
        <is>
          <t>TELA</t>
        </is>
      </c>
      <c r="B114" s="105" t="n">
        <v>51710</v>
      </c>
      <c r="C114" s="105" t="inlineStr">
        <is>
          <t>1RUH3</t>
        </is>
      </c>
      <c r="D114" s="105" t="inlineStr">
        <is>
          <t>BANCO SANTANDER BRASIL SA</t>
        </is>
      </c>
      <c r="E114" s="105" t="n">
        <v>5754696760</v>
      </c>
      <c r="F114" s="105" t="inlineStr">
        <is>
          <t>1RUH3019566018</t>
        </is>
      </c>
      <c r="G114" s="153" t="n">
        <v>570</v>
      </c>
      <c r="H114" s="153" t="n">
        <v>424.38</v>
      </c>
      <c r="I114" s="105" t="inlineStr">
        <is>
          <t>CONTRATUAL</t>
        </is>
      </c>
      <c r="J114" s="124" t="n">
        <v>91754143415</v>
      </c>
      <c r="K114" s="105" t="inlineStr">
        <is>
          <t>ROSANA DE SOUZA</t>
        </is>
      </c>
      <c r="L114" s="105" t="inlineStr">
        <is>
          <t>SÃO PAULO</t>
        </is>
      </c>
      <c r="M114" s="105" t="inlineStr">
        <is>
          <t>SP</t>
        </is>
      </c>
      <c r="N114" s="162" t="inlineStr">
        <is>
          <t>SERGIANA</t>
        </is>
      </c>
      <c r="O114" s="202" t="inlineStr">
        <is>
          <t>JA POSSUI</t>
        </is>
      </c>
      <c r="P114" s="60" t="n"/>
      <c r="Q114" s="60" t="n"/>
      <c r="R114" s="162" t="inlineStr">
        <is>
          <t>AUTORIZADO PAGAMENTO</t>
        </is>
      </c>
      <c r="S114" s="105" t="n">
        <v>8202632871</v>
      </c>
      <c r="T114" s="202" t="inlineStr">
        <is>
          <t>5 DIAS ÚTEIS</t>
        </is>
      </c>
      <c r="U114" s="60" t="n">
        <v>46127</v>
      </c>
      <c r="V114" s="60" t="n">
        <v>46127</v>
      </c>
      <c r="W114" s="60" t="n">
        <v>46135</v>
      </c>
      <c r="X114" s="60" t="n">
        <v>46132</v>
      </c>
      <c r="Y114" s="60" t="inlineStr">
        <is>
          <t>SIM</t>
        </is>
      </c>
      <c r="Z114" s="105" t="n"/>
      <c r="AC114">
        <f>IF($C114="","",IF(COUNTIF('Códigos Santander (ref)'!$A$2:$A$79,$C114)&gt;0,"SANTANDER",IF(COUNTIF('Códigos Itaú (ref)'!$A$2:$A$44,$C114)&gt;0,"ITAU",IF(AND(TRIM(UPPER($I114))="CONTRATUAL",ISNUMBER(SEARCH("INDIVIDUAL",SUBSTITUTE(UPPER($D114)," ","")))),"PREMIUM FREE",""))))</f>
        <v/>
      </c>
    </row>
    <row r="115" ht="15" customFormat="1" customHeight="1" s="45">
      <c r="A115" s="105" t="inlineStr">
        <is>
          <t>TELA</t>
        </is>
      </c>
      <c r="B115" s="105" t="n">
        <v>51787</v>
      </c>
      <c r="C115" s="105" t="inlineStr">
        <is>
          <t>1RUH3</t>
        </is>
      </c>
      <c r="D115" s="105" t="inlineStr">
        <is>
          <t>BANCO SANTANDER BRASIL SA</t>
        </is>
      </c>
      <c r="E115" s="105" t="n">
        <v>5754696760</v>
      </c>
      <c r="F115" s="105" t="inlineStr">
        <is>
          <t>1RUH3019566018</t>
        </is>
      </c>
      <c r="G115" s="153" t="n">
        <v>500</v>
      </c>
      <c r="H115" s="153" t="n">
        <v>424.38</v>
      </c>
      <c r="I115" s="105" t="inlineStr">
        <is>
          <t>CONTRATUAL</t>
        </is>
      </c>
      <c r="J115" s="124" t="n">
        <v>91754143415</v>
      </c>
      <c r="K115" s="105" t="inlineStr">
        <is>
          <t>ROSANA DE SOUZA</t>
        </is>
      </c>
      <c r="L115" s="105" t="inlineStr">
        <is>
          <t>SÃO PAULO</t>
        </is>
      </c>
      <c r="M115" s="105" t="inlineStr">
        <is>
          <t>SP</t>
        </is>
      </c>
      <c r="N115" s="162" t="inlineStr">
        <is>
          <t>SERGIANA</t>
        </is>
      </c>
      <c r="O115" s="202" t="inlineStr">
        <is>
          <t>JA POSSUI</t>
        </is>
      </c>
      <c r="P115" s="60" t="n"/>
      <c r="Q115" s="60" t="n"/>
      <c r="R115" s="162" t="inlineStr">
        <is>
          <t>AUTORIZADO PAGAMENTO</t>
        </is>
      </c>
      <c r="S115" s="105" t="n">
        <v>8202632872</v>
      </c>
      <c r="T115" s="202" t="inlineStr">
        <is>
          <t>5 DIAS ÚTEIS</t>
        </is>
      </c>
      <c r="U115" s="60" t="n">
        <v>46127</v>
      </c>
      <c r="V115" s="60" t="n">
        <v>46127</v>
      </c>
      <c r="W115" s="60" t="n">
        <v>46135</v>
      </c>
      <c r="X115" s="60" t="n">
        <v>46132</v>
      </c>
      <c r="Y115" s="60" t="inlineStr">
        <is>
          <t>SIM</t>
        </is>
      </c>
      <c r="Z115" s="105" t="n"/>
      <c r="AC115">
        <f>IF($C115="","",IF(COUNTIF('Códigos Santander (ref)'!$A$2:$A$79,$C115)&gt;0,"SANTANDER",IF(COUNTIF('Códigos Itaú (ref)'!$A$2:$A$44,$C115)&gt;0,"ITAU",IF(AND(TRIM(UPPER($I115))="CONTRATUAL",ISNUMBER(SEARCH("INDIVIDUAL",SUBSTITUTE(UPPER($D115)," ","")))),"PREMIUM FREE",""))))</f>
        <v/>
      </c>
    </row>
    <row r="116" ht="15" customFormat="1" customHeight="1" s="45">
      <c r="A116" s="105" t="inlineStr">
        <is>
          <t>TELA</t>
        </is>
      </c>
      <c r="B116" s="105" t="n">
        <v>54941</v>
      </c>
      <c r="C116" s="105" t="inlineStr">
        <is>
          <t>1RUH3</t>
        </is>
      </c>
      <c r="D116" s="105" t="inlineStr">
        <is>
          <t>BANCO SANTANDER BRASIL SA</t>
        </is>
      </c>
      <c r="E116" s="105" t="n">
        <v>5754696760</v>
      </c>
      <c r="F116" s="105" t="inlineStr">
        <is>
          <t>1RUH3019566018</t>
        </is>
      </c>
      <c r="G116" s="153" t="n">
        <v>250</v>
      </c>
      <c r="H116" s="153" t="n">
        <v>212.19</v>
      </c>
      <c r="I116" s="105" t="inlineStr">
        <is>
          <t>CONTRATUAL</t>
        </is>
      </c>
      <c r="J116" s="124" t="n">
        <v>91754143415</v>
      </c>
      <c r="K116" s="105" t="inlineStr">
        <is>
          <t>ROSANA DE SOUZA</t>
        </is>
      </c>
      <c r="L116" s="105" t="inlineStr">
        <is>
          <t>SÃO PAULO</t>
        </is>
      </c>
      <c r="M116" s="105" t="inlineStr">
        <is>
          <t>SP</t>
        </is>
      </c>
      <c r="N116" s="162" t="inlineStr">
        <is>
          <t>SERGIANA</t>
        </is>
      </c>
      <c r="O116" s="202" t="inlineStr">
        <is>
          <t>JA POSSUI</t>
        </is>
      </c>
      <c r="P116" s="60" t="n"/>
      <c r="Q116" s="60" t="n"/>
      <c r="R116" s="162" t="inlineStr">
        <is>
          <t>AUTORIZADO PAGAMENTO</t>
        </is>
      </c>
      <c r="S116" s="105" t="n">
        <v>8202632873</v>
      </c>
      <c r="T116" s="202" t="inlineStr">
        <is>
          <t>5 DIAS ÚTEIS</t>
        </is>
      </c>
      <c r="U116" s="60" t="n">
        <v>46127</v>
      </c>
      <c r="V116" s="60" t="n">
        <v>46127</v>
      </c>
      <c r="W116" s="60" t="n">
        <v>46135</v>
      </c>
      <c r="X116" s="60" t="n">
        <v>46132</v>
      </c>
      <c r="Y116" s="60" t="inlineStr">
        <is>
          <t>SIM</t>
        </is>
      </c>
      <c r="Z116" s="105" t="n"/>
      <c r="AC116">
        <f>IF($C116="","",IF(COUNTIF('Códigos Santander (ref)'!$A$2:$A$79,$C116)&gt;0,"SANTANDER",IF(COUNTIF('Códigos Itaú (ref)'!$A$2:$A$44,$C116)&gt;0,"ITAU",IF(AND(TRIM(UPPER($I116))="CONTRATUAL",ISNUMBER(SEARCH("INDIVIDUAL",SUBSTITUTE(UPPER($D116)," ","")))),"PREMIUM FREE",""))))</f>
        <v/>
      </c>
    </row>
    <row r="117" ht="15" customFormat="1" customHeight="1" s="45">
      <c r="A117" s="105" t="inlineStr">
        <is>
          <t>TELA</t>
        </is>
      </c>
      <c r="B117" s="105" t="n">
        <v>55070</v>
      </c>
      <c r="C117" s="105" t="inlineStr">
        <is>
          <t>1RUH3</t>
        </is>
      </c>
      <c r="D117" s="105" t="inlineStr">
        <is>
          <t>BANCO SANTANDER BRASIL SA</t>
        </is>
      </c>
      <c r="E117" s="105" t="n">
        <v>5754696760</v>
      </c>
      <c r="F117" s="105" t="inlineStr">
        <is>
          <t>1RUH3019566018</t>
        </is>
      </c>
      <c r="G117" s="153" t="n">
        <v>250</v>
      </c>
      <c r="H117" s="153" t="n">
        <v>212.19</v>
      </c>
      <c r="I117" s="105" t="inlineStr">
        <is>
          <t>CONTRATUAL</t>
        </is>
      </c>
      <c r="J117" s="124" t="n">
        <v>91754143415</v>
      </c>
      <c r="K117" s="105" t="inlineStr">
        <is>
          <t>ROSANA DE SOUZA</t>
        </is>
      </c>
      <c r="L117" s="105" t="inlineStr">
        <is>
          <t>SÃO PAULO</t>
        </is>
      </c>
      <c r="M117" s="105" t="inlineStr">
        <is>
          <t>SP</t>
        </is>
      </c>
      <c r="N117" s="162" t="inlineStr">
        <is>
          <t>SERGIANA</t>
        </is>
      </c>
      <c r="O117" s="202" t="inlineStr">
        <is>
          <t>JA POSSUI</t>
        </is>
      </c>
      <c r="P117" s="60" t="n"/>
      <c r="Q117" s="60" t="n"/>
      <c r="R117" s="162" t="inlineStr">
        <is>
          <t>AUTORIZADO PAGAMENTO</t>
        </is>
      </c>
      <c r="S117" s="105" t="n">
        <v>8202632874</v>
      </c>
      <c r="T117" s="202" t="inlineStr">
        <is>
          <t>5 DIAS ÚTEIS</t>
        </is>
      </c>
      <c r="U117" s="60" t="n">
        <v>46127</v>
      </c>
      <c r="V117" s="60" t="n">
        <v>46127</v>
      </c>
      <c r="W117" s="60" t="n">
        <v>46135</v>
      </c>
      <c r="X117" s="60" t="n">
        <v>46132</v>
      </c>
      <c r="Y117" s="60" t="inlineStr">
        <is>
          <t>SIM</t>
        </is>
      </c>
      <c r="Z117" s="105" t="n"/>
      <c r="AC117">
        <f>IF($C117="","",IF(COUNTIF('Códigos Santander (ref)'!$A$2:$A$79,$C117)&gt;0,"SANTANDER",IF(COUNTIF('Códigos Itaú (ref)'!$A$2:$A$44,$C117)&gt;0,"ITAU",IF(AND(TRIM(UPPER($I117))="CONTRATUAL",ISNUMBER(SEARCH("INDIVIDUAL",SUBSTITUTE(UPPER($D117)," ","")))),"PREMIUM FREE",""))))</f>
        <v/>
      </c>
    </row>
    <row r="118" ht="15" customFormat="1" customHeight="1" s="45">
      <c r="A118" s="105" t="inlineStr">
        <is>
          <t>TELA</t>
        </is>
      </c>
      <c r="B118" s="105" t="n">
        <v>55107</v>
      </c>
      <c r="C118" s="105" t="inlineStr">
        <is>
          <t>1RUB1</t>
        </is>
      </c>
      <c r="D118" s="105" t="inlineStr">
        <is>
          <t>F1RST TECNOLOGIA E INOVACAO LTDA</t>
        </is>
      </c>
      <c r="E118" s="105" t="n">
        <v>32161974840</v>
      </c>
      <c r="F118" s="105" t="inlineStr">
        <is>
          <t>1RUB1004072014</t>
        </is>
      </c>
      <c r="G118" s="153" t="n">
        <v>1250</v>
      </c>
      <c r="H118" s="153" t="n">
        <v>183</v>
      </c>
      <c r="I118" s="105" t="inlineStr">
        <is>
          <t>CONTRATUAL</t>
        </is>
      </c>
      <c r="J118" s="124" t="n">
        <v>41733101888</v>
      </c>
      <c r="K118" s="105" t="inlineStr">
        <is>
          <t>ANA REBECA DA COSTA TENORIO</t>
        </is>
      </c>
      <c r="L118" s="105" t="inlineStr">
        <is>
          <t>BARUERI</t>
        </is>
      </c>
      <c r="M118" s="105" t="inlineStr">
        <is>
          <t>SP</t>
        </is>
      </c>
      <c r="N118" s="162" t="inlineStr">
        <is>
          <t>SERGIANA</t>
        </is>
      </c>
      <c r="O118" s="202" t="inlineStr">
        <is>
          <t>JA POSSUI</t>
        </is>
      </c>
      <c r="P118" s="60" t="n"/>
      <c r="Q118" s="60" t="n"/>
      <c r="R118" s="162" t="inlineStr">
        <is>
          <t>AUTORIZADO PAGAMENTO</t>
        </is>
      </c>
      <c r="S118" s="105" t="n">
        <v>8202632875</v>
      </c>
      <c r="T118" s="202" t="inlineStr">
        <is>
          <t>5 DIAS ÚTEIS</t>
        </is>
      </c>
      <c r="U118" s="60" t="n">
        <v>46127</v>
      </c>
      <c r="V118" s="60" t="n">
        <v>46127</v>
      </c>
      <c r="W118" s="60" t="n">
        <v>46135</v>
      </c>
      <c r="X118" s="60" t="n">
        <v>46132</v>
      </c>
      <c r="Y118" s="60" t="inlineStr">
        <is>
          <t>SIM</t>
        </is>
      </c>
      <c r="Z118" s="105" t="n"/>
      <c r="AC118">
        <f>IF($C118="","",IF(COUNTIF('Códigos Santander (ref)'!$A$2:$A$79,$C118)&gt;0,"SANTANDER",IF(COUNTIF('Códigos Itaú (ref)'!$A$2:$A$44,$C118)&gt;0,"ITAU",IF(AND(TRIM(UPPER($I118))="CONTRATUAL",ISNUMBER(SEARCH("INDIVIDUAL",SUBSTITUTE(UPPER($D118)," ","")))),"PREMIUM FREE",""))))</f>
        <v/>
      </c>
    </row>
    <row r="119" ht="15" customFormat="1" customHeight="1" s="45">
      <c r="A119" s="105" t="inlineStr">
        <is>
          <t>TELA</t>
        </is>
      </c>
      <c r="B119" s="105" t="n">
        <v>54559</v>
      </c>
      <c r="C119" s="105" t="inlineStr">
        <is>
          <t>1RBFP</t>
        </is>
      </c>
      <c r="D119" s="105" t="inlineStr">
        <is>
          <t>EM DIA SERVICOS ESPECIALIZADOS EM COBRANCAS L</t>
        </is>
      </c>
      <c r="E119" s="105" t="n">
        <v>22145988807</v>
      </c>
      <c r="F119" s="105" t="inlineStr">
        <is>
          <t>1RBFP000169005</t>
        </is>
      </c>
      <c r="G119" s="153" t="n">
        <v>110</v>
      </c>
      <c r="H119" s="153" t="n">
        <v>110</v>
      </c>
      <c r="I119" s="105" t="inlineStr">
        <is>
          <t>CONTRATUAL</t>
        </is>
      </c>
      <c r="J119" s="124" t="n">
        <v>37541578000165</v>
      </c>
      <c r="K119" s="105" t="inlineStr">
        <is>
          <t>AKABANE ODONTOLOGIA LTDA</t>
        </is>
      </c>
      <c r="L119" s="105" t="inlineStr">
        <is>
          <t>SÃO PAULO</t>
        </is>
      </c>
      <c r="M119" s="105" t="inlineStr">
        <is>
          <t>SP</t>
        </is>
      </c>
      <c r="N119" s="162" t="inlineStr">
        <is>
          <t>SERGIANA</t>
        </is>
      </c>
      <c r="O119" s="202" t="inlineStr">
        <is>
          <t>JA POSSUI</t>
        </is>
      </c>
      <c r="P119" s="60" t="n"/>
      <c r="Q119" s="60" t="n"/>
      <c r="R119" s="162" t="inlineStr">
        <is>
          <t>AUTORIZADO PAGAMENTO</t>
        </is>
      </c>
      <c r="S119" s="105" t="n">
        <v>8202632902</v>
      </c>
      <c r="T119" s="202" t="inlineStr">
        <is>
          <t>5 DIAS ÚTEIS</t>
        </is>
      </c>
      <c r="U119" s="60" t="n">
        <v>46127</v>
      </c>
      <c r="V119" s="60" t="n">
        <v>46128</v>
      </c>
      <c r="W119" s="60" t="n">
        <v>46136</v>
      </c>
      <c r="X119" s="60" t="n">
        <v>46135</v>
      </c>
      <c r="Y119" s="60" t="inlineStr">
        <is>
          <t>SIM</t>
        </is>
      </c>
      <c r="Z119" s="105" t="n"/>
      <c r="AC119">
        <f>IF($C119="","",IF(COUNTIF('Códigos Santander (ref)'!$A$2:$A$79,$C119)&gt;0,"SANTANDER",IF(COUNTIF('Códigos Itaú (ref)'!$A$2:$A$44,$C119)&gt;0,"ITAU",IF(AND(TRIM(UPPER($I119))="CONTRATUAL",ISNUMBER(SEARCH("INDIVIDUAL",SUBSTITUTE(UPPER($D119)," ","")))),"PREMIUM FREE",""))))</f>
        <v/>
      </c>
    </row>
    <row r="120" ht="15" customFormat="1" customHeight="1" s="45">
      <c r="A120" s="105" t="inlineStr">
        <is>
          <t>SAC</t>
        </is>
      </c>
      <c r="B120" s="105" t="n">
        <v>54759</v>
      </c>
      <c r="C120" s="105" t="inlineStr">
        <is>
          <t>0700D</t>
        </is>
      </c>
      <c r="D120" s="105" t="inlineStr">
        <is>
          <t xml:space="preserve">INDIVIDUAL </t>
        </is>
      </c>
      <c r="E120" s="105" t="n">
        <v>5917636567</v>
      </c>
      <c r="F120" s="105" t="inlineStr">
        <is>
          <t>0700D914186008</t>
        </is>
      </c>
      <c r="G120" s="153" t="n">
        <v>220</v>
      </c>
      <c r="H120" s="153" t="n">
        <v>220</v>
      </c>
      <c r="I120" s="105" t="inlineStr">
        <is>
          <t>CONTRATUAL</t>
        </is>
      </c>
      <c r="J120" s="124" t="n">
        <v>19688707000160</v>
      </c>
      <c r="K120" s="105" t="inlineStr">
        <is>
          <t>BENEFITS BRASIL ODONTO E BENEFICIOS LTDA</t>
        </is>
      </c>
      <c r="L120" s="105" t="inlineStr">
        <is>
          <t>SALVADOR</t>
        </is>
      </c>
      <c r="M120" s="105" t="inlineStr">
        <is>
          <t>BA</t>
        </is>
      </c>
      <c r="N120" s="162" t="inlineStr">
        <is>
          <t>SERGIANA</t>
        </is>
      </c>
      <c r="O120" s="202" t="n">
        <v>546217</v>
      </c>
      <c r="P120" s="60" t="n">
        <v>46128</v>
      </c>
      <c r="Q120" s="60" t="n">
        <v>46134</v>
      </c>
      <c r="R120" s="162" t="inlineStr">
        <is>
          <t>AUTORIZADO PAGAMENTO</t>
        </is>
      </c>
      <c r="S120" s="105" t="n">
        <v>8202633062</v>
      </c>
      <c r="T120" s="202" t="inlineStr">
        <is>
          <t>30 DIAS CORRIDOS</t>
        </is>
      </c>
      <c r="U120" s="60" t="n">
        <v>46127</v>
      </c>
      <c r="V120" s="60" t="n">
        <v>46135</v>
      </c>
      <c r="W120" s="60" t="n">
        <v>46165</v>
      </c>
      <c r="X120" s="60" t="n">
        <v>46141</v>
      </c>
      <c r="Y120" s="60" t="inlineStr">
        <is>
          <t>SIM</t>
        </is>
      </c>
      <c r="Z120" s="105" t="n"/>
      <c r="AC120">
        <f>IF($C120="","",IF(COUNTIF('Códigos Santander (ref)'!$A$2:$A$79,$C120)&gt;0,"SANTANDER",IF(COUNTIF('Códigos Itaú (ref)'!$A$2:$A$44,$C120)&gt;0,"ITAU",IF(AND(TRIM(UPPER($I120))="CONTRATUAL",ISNUMBER(SEARCH("INDIVIDUAL",SUBSTITUTE(UPPER($D120)," ","")))),"PREMIUM FREE",""))))</f>
        <v/>
      </c>
    </row>
    <row r="121" ht="15" customFormat="1" customHeight="1" s="45">
      <c r="A121" s="105" t="inlineStr">
        <is>
          <t>TELA</t>
        </is>
      </c>
      <c r="B121" s="105" t="n">
        <v>54060</v>
      </c>
      <c r="C121" s="105" t="n">
        <v>50700</v>
      </c>
      <c r="D121" s="105" t="inlineStr">
        <is>
          <t>INDIVIDUAL MAISODONTO</t>
        </is>
      </c>
      <c r="E121" s="105" t="n">
        <v>19024807832</v>
      </c>
      <c r="F121" s="124" t="n">
        <v>50700419919002</v>
      </c>
      <c r="G121" s="153" t="n">
        <v>120</v>
      </c>
      <c r="H121" s="153" t="n">
        <v>45</v>
      </c>
      <c r="I121" s="105" t="inlineStr">
        <is>
          <t>CONTRATUAL</t>
        </is>
      </c>
      <c r="J121" s="124" t="n">
        <v>70467234949</v>
      </c>
      <c r="K121" s="105" t="inlineStr">
        <is>
          <t>PAULO CESAR MARQUES</t>
        </is>
      </c>
      <c r="L121" s="105" t="inlineStr">
        <is>
          <t>RIO CLARO</t>
        </is>
      </c>
      <c r="M121" s="105" t="inlineStr">
        <is>
          <t>SP</t>
        </is>
      </c>
      <c r="N121" s="162" t="inlineStr">
        <is>
          <t>SERGIANA</t>
        </is>
      </c>
      <c r="O121" s="202" t="n">
        <v>546214</v>
      </c>
      <c r="P121" s="60" t="n">
        <v>46128</v>
      </c>
      <c r="Q121" s="60" t="n">
        <v>46136</v>
      </c>
      <c r="R121" s="162" t="inlineStr">
        <is>
          <t>AUTORIZADO PAGAMENTO</t>
        </is>
      </c>
      <c r="S121" s="105" t="n">
        <v>8202633151</v>
      </c>
      <c r="T121" s="202" t="inlineStr">
        <is>
          <t>30 DIAS CORRIDOS</t>
        </is>
      </c>
      <c r="U121" s="60" t="n">
        <v>46127</v>
      </c>
      <c r="V121" s="60" t="n">
        <v>46139</v>
      </c>
      <c r="W121" s="60" t="n">
        <v>46169</v>
      </c>
      <c r="X121" s="60" t="n">
        <v>46148</v>
      </c>
      <c r="Y121" s="60" t="inlineStr">
        <is>
          <t>SIM</t>
        </is>
      </c>
      <c r="Z121" s="105" t="n"/>
      <c r="AC121">
        <f>IF($C121="","",IF(COUNTIF('Códigos Santander (ref)'!$A$2:$A$79,$C121)&gt;0,"SANTANDER",IF(COUNTIF('Códigos Itaú (ref)'!$A$2:$A$44,$C121)&gt;0,"ITAU",IF(AND(TRIM(UPPER($I121))="CONTRATUAL",ISNUMBER(SEARCH("INDIVIDUAL",SUBSTITUTE(UPPER($D121)," ","")))),"PREMIUM FREE",""))))</f>
        <v/>
      </c>
    </row>
    <row r="122" ht="15" customFormat="1" customHeight="1" s="45">
      <c r="A122" s="105" t="inlineStr">
        <is>
          <t>TELA</t>
        </is>
      </c>
      <c r="B122" s="105" t="n">
        <v>54963</v>
      </c>
      <c r="C122" s="105" t="inlineStr">
        <is>
          <t>1RUH3</t>
        </is>
      </c>
      <c r="D122" s="105" t="inlineStr">
        <is>
          <t>BANCO SANTANDER BRASIL SA</t>
        </is>
      </c>
      <c r="E122" s="105" t="n">
        <v>41429960884</v>
      </c>
      <c r="F122" s="105" t="inlineStr">
        <is>
          <t>1RUH3017978009</t>
        </is>
      </c>
      <c r="G122" s="153" t="n">
        <v>370</v>
      </c>
      <c r="H122" s="153" t="n">
        <v>243.88</v>
      </c>
      <c r="I122" s="105" t="inlineStr">
        <is>
          <t>CONTRATUAL</t>
        </is>
      </c>
      <c r="J122" s="124" t="n">
        <v>24870458000160</v>
      </c>
      <c r="K122" s="105" t="inlineStr">
        <is>
          <t>EDWAL LOBOSCHI</t>
        </is>
      </c>
      <c r="L122" s="105" t="inlineStr">
        <is>
          <t>SÃO PAULO</t>
        </is>
      </c>
      <c r="M122" s="105" t="inlineStr">
        <is>
          <t>SP</t>
        </is>
      </c>
      <c r="N122" s="162" t="inlineStr">
        <is>
          <t>SERGIANA</t>
        </is>
      </c>
      <c r="O122" s="202" t="inlineStr">
        <is>
          <t>JA POSSUI</t>
        </is>
      </c>
      <c r="P122" s="60" t="n"/>
      <c r="Q122" s="60" t="n"/>
      <c r="R122" s="162" t="inlineStr">
        <is>
          <t>AUTORIZADO PAGAMENTO</t>
        </is>
      </c>
      <c r="S122" s="105" t="n">
        <v>8202632903</v>
      </c>
      <c r="T122" s="202" t="inlineStr">
        <is>
          <t>5 DIAS ÚTEIS</t>
        </is>
      </c>
      <c r="U122" s="60" t="n">
        <v>46127</v>
      </c>
      <c r="V122" s="60" t="n">
        <v>46128</v>
      </c>
      <c r="W122" s="60" t="n">
        <v>46136</v>
      </c>
      <c r="X122" s="60" t="n">
        <v>46135</v>
      </c>
      <c r="Y122" s="60" t="inlineStr">
        <is>
          <t>SIM</t>
        </is>
      </c>
      <c r="Z122" s="105" t="n"/>
      <c r="AC122">
        <f>IF($C122="","",IF(COUNTIF('Códigos Santander (ref)'!$A$2:$A$79,$C122)&gt;0,"SANTANDER",IF(COUNTIF('Códigos Itaú (ref)'!$A$2:$A$44,$C122)&gt;0,"ITAU",IF(AND(TRIM(UPPER($I122))="CONTRATUAL",ISNUMBER(SEARCH("INDIVIDUAL",SUBSTITUTE(UPPER($D122)," ","")))),"PREMIUM FREE",""))))</f>
        <v/>
      </c>
    </row>
    <row r="123" ht="15" customFormat="1" customHeight="1" s="45">
      <c r="A123" s="105" t="inlineStr">
        <is>
          <t>TELA</t>
        </is>
      </c>
      <c r="B123" s="105" t="n">
        <v>55113</v>
      </c>
      <c r="C123" s="105" t="inlineStr">
        <is>
          <t>1RUH3</t>
        </is>
      </c>
      <c r="D123" s="105" t="inlineStr">
        <is>
          <t>BANCO SANTANDER BRASIL SA</t>
        </is>
      </c>
      <c r="E123" s="105" t="n">
        <v>8608758733</v>
      </c>
      <c r="F123" s="105" t="inlineStr">
        <is>
          <t>1RUH3031469019</t>
        </is>
      </c>
      <c r="G123" s="153" t="n">
        <v>260</v>
      </c>
      <c r="H123" s="153" t="n">
        <v>212.19</v>
      </c>
      <c r="I123" s="105" t="inlineStr">
        <is>
          <t>CONTRATUAL</t>
        </is>
      </c>
      <c r="J123" s="124" t="n">
        <v>5950466730</v>
      </c>
      <c r="K123" s="105" t="inlineStr">
        <is>
          <t>ZULMA FLORES BLANCO QUEIROZ</t>
        </is>
      </c>
      <c r="L123" s="105" t="inlineStr">
        <is>
          <t>SÃO GONÇALO</t>
        </is>
      </c>
      <c r="M123" s="105" t="inlineStr">
        <is>
          <t>RJ</t>
        </is>
      </c>
      <c r="N123" s="162" t="inlineStr">
        <is>
          <t>SERGIANA</t>
        </is>
      </c>
      <c r="O123" s="202" t="inlineStr">
        <is>
          <t>JA POSSUI</t>
        </is>
      </c>
      <c r="P123" s="60" t="n"/>
      <c r="Q123" s="60" t="n"/>
      <c r="R123" s="162" t="inlineStr">
        <is>
          <t>AUTORIZADO PAGAMENTO</t>
        </is>
      </c>
      <c r="S123" s="105" t="n">
        <v>8202632904</v>
      </c>
      <c r="T123" s="202" t="inlineStr">
        <is>
          <t>5 DIAS ÚTEIS</t>
        </is>
      </c>
      <c r="U123" s="60" t="n">
        <v>46127</v>
      </c>
      <c r="V123" s="60" t="n">
        <v>46128</v>
      </c>
      <c r="W123" s="60" t="n">
        <v>46136</v>
      </c>
      <c r="X123" s="60" t="n">
        <v>46135</v>
      </c>
      <c r="Y123" s="60" t="inlineStr">
        <is>
          <t>SIM</t>
        </is>
      </c>
      <c r="Z123" s="105" t="n"/>
      <c r="AC123">
        <f>IF($C123="","",IF(COUNTIF('Códigos Santander (ref)'!$A$2:$A$79,$C123)&gt;0,"SANTANDER",IF(COUNTIF('Códigos Itaú (ref)'!$A$2:$A$44,$C123)&gt;0,"ITAU",IF(AND(TRIM(UPPER($I123))="CONTRATUAL",ISNUMBER(SEARCH("INDIVIDUAL",SUBSTITUTE(UPPER($D123)," ","")))),"PREMIUM FREE",""))))</f>
        <v/>
      </c>
    </row>
    <row r="124" ht="15" customFormat="1" customHeight="1" s="45">
      <c r="A124" s="105" t="inlineStr">
        <is>
          <t>TELA</t>
        </is>
      </c>
      <c r="B124" s="105" t="n">
        <v>55167</v>
      </c>
      <c r="C124" s="105" t="inlineStr">
        <is>
          <t>1RUH3</t>
        </is>
      </c>
      <c r="D124" s="105" t="inlineStr">
        <is>
          <t>BANCO SANTANDER BRASIL SA</t>
        </is>
      </c>
      <c r="E124" s="105" t="n">
        <v>8608758733</v>
      </c>
      <c r="F124" s="105" t="inlineStr">
        <is>
          <t>1RUH3031469019</t>
        </is>
      </c>
      <c r="G124" s="153" t="n">
        <v>260</v>
      </c>
      <c r="H124" s="153" t="n">
        <v>212.19</v>
      </c>
      <c r="I124" s="105" t="inlineStr">
        <is>
          <t>CONTRATUAL</t>
        </is>
      </c>
      <c r="J124" s="124" t="n">
        <v>5950466730</v>
      </c>
      <c r="K124" s="105" t="inlineStr">
        <is>
          <t>ZULMA FLORES BLANCO QUEIROZ</t>
        </is>
      </c>
      <c r="L124" s="105" t="inlineStr">
        <is>
          <t>SÃO GONÇALO</t>
        </is>
      </c>
      <c r="M124" s="105" t="inlineStr">
        <is>
          <t>RJ</t>
        </is>
      </c>
      <c r="N124" s="162" t="inlineStr">
        <is>
          <t>SERGIANA</t>
        </is>
      </c>
      <c r="O124" s="202" t="inlineStr">
        <is>
          <t>JA POSSUI</t>
        </is>
      </c>
      <c r="P124" s="60" t="n"/>
      <c r="Q124" s="60" t="n"/>
      <c r="R124" s="162" t="inlineStr">
        <is>
          <t>AUTORIZADO PAGAMENTO</t>
        </is>
      </c>
      <c r="S124" s="105" t="n">
        <v>8202632908</v>
      </c>
      <c r="T124" s="202" t="inlineStr">
        <is>
          <t>5 DIAS ÚTEIS</t>
        </is>
      </c>
      <c r="U124" s="60" t="n">
        <v>46127</v>
      </c>
      <c r="V124" s="60" t="n">
        <v>46128</v>
      </c>
      <c r="W124" s="60" t="n">
        <v>46136</v>
      </c>
      <c r="X124" s="60" t="n">
        <v>46135</v>
      </c>
      <c r="Y124" s="60" t="inlineStr">
        <is>
          <t>SIM</t>
        </is>
      </c>
      <c r="Z124" s="105" t="n"/>
      <c r="AC124">
        <f>IF($C124="","",IF(COUNTIF('Códigos Santander (ref)'!$A$2:$A$79,$C124)&gt;0,"SANTANDER",IF(COUNTIF('Códigos Itaú (ref)'!$A$2:$A$44,$C124)&gt;0,"ITAU",IF(AND(TRIM(UPPER($I124))="CONTRATUAL",ISNUMBER(SEARCH("INDIVIDUAL",SUBSTITUTE(UPPER($D124)," ","")))),"PREMIUM FREE",""))))</f>
        <v/>
      </c>
    </row>
    <row r="125" ht="15" customFormat="1" customHeight="1" s="45">
      <c r="A125" s="105" t="inlineStr">
        <is>
          <t>TELA</t>
        </is>
      </c>
      <c r="B125" s="105" t="n">
        <v>54966</v>
      </c>
      <c r="C125" s="105" t="inlineStr">
        <is>
          <t>1RSLN</t>
        </is>
      </c>
      <c r="D125" s="105" t="inlineStr">
        <is>
          <t>ITAU UNIBANCO SA</t>
        </is>
      </c>
      <c r="E125" s="105" t="n">
        <v>93401736</v>
      </c>
      <c r="F125" s="105" t="inlineStr">
        <is>
          <t>1RSLN011817003</t>
        </is>
      </c>
      <c r="G125" s="153" t="n">
        <v>450</v>
      </c>
      <c r="H125" s="153" t="n">
        <v>450</v>
      </c>
      <c r="I125" s="105" t="inlineStr">
        <is>
          <t>CONTRATUAL</t>
        </is>
      </c>
      <c r="J125" s="124" t="n">
        <v>5950466730</v>
      </c>
      <c r="K125" s="105" t="inlineStr">
        <is>
          <t>ZULMA FLORES BLANCO QUEIROZ</t>
        </is>
      </c>
      <c r="L125" s="105" t="inlineStr">
        <is>
          <t>SÃO GONÇALO</t>
        </is>
      </c>
      <c r="M125" s="105" t="inlineStr">
        <is>
          <t>RJ</t>
        </is>
      </c>
      <c r="N125" s="162" t="inlineStr">
        <is>
          <t>SERGIANA</t>
        </is>
      </c>
      <c r="O125" s="202" t="inlineStr">
        <is>
          <t>JA POSSUI</t>
        </is>
      </c>
      <c r="P125" s="60" t="n"/>
      <c r="Q125" s="60" t="n"/>
      <c r="R125" s="162" t="inlineStr">
        <is>
          <t>AUTORIZADO PAGAMENTO</t>
        </is>
      </c>
      <c r="S125" s="105" t="n">
        <v>8202632909</v>
      </c>
      <c r="T125" s="202" t="inlineStr">
        <is>
          <t>5 DIAS ÚTEIS</t>
        </is>
      </c>
      <c r="U125" s="60" t="n">
        <v>46127</v>
      </c>
      <c r="V125" s="60" t="n">
        <v>46128</v>
      </c>
      <c r="W125" s="60" t="n">
        <v>46136</v>
      </c>
      <c r="X125" s="60" t="n">
        <v>46135</v>
      </c>
      <c r="Y125" s="60" t="inlineStr">
        <is>
          <t>SIM</t>
        </is>
      </c>
      <c r="Z125" s="105" t="n"/>
      <c r="AC125">
        <f>IF($C125="","",IF(COUNTIF('Códigos Santander (ref)'!$A$2:$A$79,$C125)&gt;0,"SANTANDER",IF(COUNTIF('Códigos Itaú (ref)'!$A$2:$A$44,$C125)&gt;0,"ITAU",IF(AND(TRIM(UPPER($I125))="CONTRATUAL",ISNUMBER(SEARCH("INDIVIDUAL",SUBSTITUTE(UPPER($D125)," ","")))),"PREMIUM FREE",""))))</f>
        <v/>
      </c>
    </row>
    <row r="126" ht="15" customFormat="1" customHeight="1" s="45">
      <c r="A126" s="105" t="inlineStr">
        <is>
          <t>TELA</t>
        </is>
      </c>
      <c r="B126" s="105" t="n">
        <v>55149</v>
      </c>
      <c r="C126" s="105" t="inlineStr">
        <is>
          <t>1RUH3</t>
        </is>
      </c>
      <c r="D126" s="105" t="inlineStr">
        <is>
          <t>BANCO SANTANDER BRASIL SA</t>
        </is>
      </c>
      <c r="E126" s="105" t="n">
        <v>10267159706</v>
      </c>
      <c r="F126" s="105" t="inlineStr">
        <is>
          <t>1RUH3031872018</t>
        </is>
      </c>
      <c r="G126" s="153" t="n">
        <v>260</v>
      </c>
      <c r="H126" s="153" t="n">
        <v>212.19</v>
      </c>
      <c r="I126" s="105" t="inlineStr">
        <is>
          <t>CONTRATUAL</t>
        </is>
      </c>
      <c r="J126" s="124" t="n">
        <v>5950466730</v>
      </c>
      <c r="K126" s="105" t="inlineStr">
        <is>
          <t>ZULMA FLORES BLANCO QUEIROZ</t>
        </is>
      </c>
      <c r="L126" s="105" t="inlineStr">
        <is>
          <t>SÃO GONÇALO</t>
        </is>
      </c>
      <c r="M126" s="105" t="inlineStr">
        <is>
          <t>RJ</t>
        </is>
      </c>
      <c r="N126" s="162" t="inlineStr">
        <is>
          <t>SERGIANA</t>
        </is>
      </c>
      <c r="O126" s="202" t="inlineStr">
        <is>
          <t>JA POSSUI</t>
        </is>
      </c>
      <c r="P126" s="60" t="n"/>
      <c r="Q126" s="60" t="n"/>
      <c r="R126" s="162" t="inlineStr">
        <is>
          <t>AUTORIZADO PAGAMENTO</t>
        </is>
      </c>
      <c r="S126" s="105" t="n">
        <v>8202632910</v>
      </c>
      <c r="T126" s="202" t="inlineStr">
        <is>
          <t>5 DIAS ÚTEIS</t>
        </is>
      </c>
      <c r="U126" s="60" t="n">
        <v>46127</v>
      </c>
      <c r="V126" s="60" t="n">
        <v>46128</v>
      </c>
      <c r="W126" s="60" t="n">
        <v>46136</v>
      </c>
      <c r="X126" s="60" t="n">
        <v>46135</v>
      </c>
      <c r="Y126" s="60" t="inlineStr">
        <is>
          <t>SIM</t>
        </is>
      </c>
      <c r="Z126" s="105" t="n"/>
      <c r="AC126">
        <f>IF($C126="","",IF(COUNTIF('Códigos Santander (ref)'!$A$2:$A$79,$C126)&gt;0,"SANTANDER",IF(COUNTIF('Códigos Itaú (ref)'!$A$2:$A$44,$C126)&gt;0,"ITAU",IF(AND(TRIM(UPPER($I126))="CONTRATUAL",ISNUMBER(SEARCH("INDIVIDUAL",SUBSTITUTE(UPPER($D126)," ","")))),"PREMIUM FREE",""))))</f>
        <v/>
      </c>
    </row>
    <row r="127" ht="15" customFormat="1" customHeight="1" s="45">
      <c r="A127" s="105" t="inlineStr">
        <is>
          <t>TELA</t>
        </is>
      </c>
      <c r="B127" s="105" t="n">
        <v>55114</v>
      </c>
      <c r="C127" s="105" t="inlineStr">
        <is>
          <t>1RUH3</t>
        </is>
      </c>
      <c r="D127" s="105" t="inlineStr">
        <is>
          <t>BANCO SANTANDER BRASIL SA</t>
        </is>
      </c>
      <c r="E127" s="105" t="n">
        <v>10267159706</v>
      </c>
      <c r="F127" s="105" t="inlineStr">
        <is>
          <t>1RUH3031872018</t>
        </is>
      </c>
      <c r="G127" s="153" t="n">
        <v>260</v>
      </c>
      <c r="H127" s="153" t="n">
        <v>212.19</v>
      </c>
      <c r="I127" s="105" t="inlineStr">
        <is>
          <t>CONTRATUAL</t>
        </is>
      </c>
      <c r="J127" s="124" t="n">
        <v>5950466730</v>
      </c>
      <c r="K127" s="105" t="inlineStr">
        <is>
          <t>ZULMA FLORES BLANCO QUEIROZ</t>
        </is>
      </c>
      <c r="L127" s="105" t="inlineStr">
        <is>
          <t>SÃO GONÇALO</t>
        </is>
      </c>
      <c r="M127" s="105" t="inlineStr">
        <is>
          <t>RJ</t>
        </is>
      </c>
      <c r="N127" s="162" t="inlineStr">
        <is>
          <t>SERGIANA</t>
        </is>
      </c>
      <c r="O127" s="202" t="inlineStr">
        <is>
          <t>JA POSSUI</t>
        </is>
      </c>
      <c r="P127" s="60" t="n"/>
      <c r="Q127" s="60" t="n"/>
      <c r="R127" s="162" t="inlineStr">
        <is>
          <t>AUTORIZADO PAGAMENTO</t>
        </is>
      </c>
      <c r="S127" s="105" t="n">
        <v>8202632911</v>
      </c>
      <c r="T127" s="202" t="inlineStr">
        <is>
          <t>5 DIAS ÚTEIS</t>
        </is>
      </c>
      <c r="U127" s="60" t="n">
        <v>46127</v>
      </c>
      <c r="V127" s="60" t="n">
        <v>46128</v>
      </c>
      <c r="W127" s="60" t="n">
        <v>46136</v>
      </c>
      <c r="X127" s="60" t="n">
        <v>46135</v>
      </c>
      <c r="Y127" s="60" t="inlineStr">
        <is>
          <t>SIM</t>
        </is>
      </c>
      <c r="Z127" s="105" t="n"/>
      <c r="AC127">
        <f>IF($C127="","",IF(COUNTIF('Códigos Santander (ref)'!$A$2:$A$79,$C127)&gt;0,"SANTANDER",IF(COUNTIF('Códigos Itaú (ref)'!$A$2:$A$44,$C127)&gt;0,"ITAU",IF(AND(TRIM(UPPER($I127))="CONTRATUAL",ISNUMBER(SEARCH("INDIVIDUAL",SUBSTITUTE(UPPER($D127)," ","")))),"PREMIUM FREE",""))))</f>
        <v/>
      </c>
    </row>
    <row r="128" ht="15" customFormat="1" customHeight="1" s="45">
      <c r="A128" s="105" t="inlineStr">
        <is>
          <t>TELA</t>
        </is>
      </c>
      <c r="B128" s="105" t="n">
        <v>54879</v>
      </c>
      <c r="C128" s="105" t="inlineStr">
        <is>
          <t>1RUH3</t>
        </is>
      </c>
      <c r="D128" s="105" t="inlineStr">
        <is>
          <t>BANCO SANTANDER BRASIL SA</t>
        </is>
      </c>
      <c r="E128" s="105" t="n">
        <v>4898151892</v>
      </c>
      <c r="F128" s="105" t="inlineStr">
        <is>
          <t>1RUH3036902004</t>
        </is>
      </c>
      <c r="G128" s="153" t="n">
        <v>1800</v>
      </c>
      <c r="H128" s="153" t="n">
        <v>1020.71</v>
      </c>
      <c r="I128" s="105" t="inlineStr">
        <is>
          <t>CONTRATUAL</t>
        </is>
      </c>
      <c r="J128" s="124" t="n">
        <v>24870458000160</v>
      </c>
      <c r="K128" s="105" t="inlineStr">
        <is>
          <t>EDWAL LOBOSCHI</t>
        </is>
      </c>
      <c r="L128" s="105" t="inlineStr">
        <is>
          <t>SÃO PAULO</t>
        </is>
      </c>
      <c r="M128" s="105" t="inlineStr">
        <is>
          <t>SP</t>
        </is>
      </c>
      <c r="N128" s="162" t="inlineStr">
        <is>
          <t>SERGIANA</t>
        </is>
      </c>
      <c r="O128" s="202" t="inlineStr">
        <is>
          <t>JA POSSUI</t>
        </is>
      </c>
      <c r="P128" s="60" t="n"/>
      <c r="Q128" s="60" t="n"/>
      <c r="R128" s="162" t="inlineStr">
        <is>
          <t>AUTORIZADO PAGAMENTO</t>
        </is>
      </c>
      <c r="S128" s="152" t="n">
        <v>8202632913</v>
      </c>
      <c r="T128" s="202" t="inlineStr">
        <is>
          <t>5 DIAS ÚTEIS</t>
        </is>
      </c>
      <c r="U128" s="209" t="n">
        <v>46128</v>
      </c>
      <c r="V128" s="60" t="n">
        <v>46128</v>
      </c>
      <c r="W128" s="60" t="n">
        <v>46136</v>
      </c>
      <c r="X128" s="60" t="n">
        <v>46135</v>
      </c>
      <c r="Y128" s="60" t="inlineStr">
        <is>
          <t>SIM</t>
        </is>
      </c>
      <c r="Z128" s="105" t="n"/>
      <c r="AC128">
        <f>IF($C128="","",IF(COUNTIF('Códigos Santander (ref)'!$A$2:$A$79,$C128)&gt;0,"SANTANDER",IF(COUNTIF('Códigos Itaú (ref)'!$A$2:$A$44,$C128)&gt;0,"ITAU",IF(AND(TRIM(UPPER($I128))="CONTRATUAL",ISNUMBER(SEARCH("INDIVIDUAL",SUBSTITUTE(UPPER($D128)," ","")))),"PREMIUM FREE",""))))</f>
        <v/>
      </c>
    </row>
    <row r="129" ht="15" customFormat="1" customHeight="1" s="45">
      <c r="A129" s="105" t="inlineStr">
        <is>
          <t>SAC</t>
        </is>
      </c>
      <c r="B129" s="105" t="n">
        <v>54568</v>
      </c>
      <c r="C129" s="105" t="inlineStr">
        <is>
          <t>0700G</t>
        </is>
      </c>
      <c r="D129" s="105" t="inlineStr">
        <is>
          <t xml:space="preserve">INDIVIDUAL </t>
        </is>
      </c>
      <c r="E129" s="105" t="n">
        <v>7304256907</v>
      </c>
      <c r="F129" s="105" t="inlineStr">
        <is>
          <t>0700G658599010</t>
        </is>
      </c>
      <c r="G129" s="153" t="n">
        <v>280</v>
      </c>
      <c r="H129" s="153" t="n">
        <v>280</v>
      </c>
      <c r="I129" s="105" t="inlineStr">
        <is>
          <t>INSUFICIÊNCIA DE REDE</t>
        </is>
      </c>
      <c r="J129" s="124" t="n">
        <v>58071906000187</v>
      </c>
      <c r="K129" s="105" t="inlineStr">
        <is>
          <t>PABLO EMERGÊNCIAS ODONTOLÓGICAS 24 HORAS</t>
        </is>
      </c>
      <c r="L129" s="105" t="inlineStr">
        <is>
          <t>JOINVILLE</t>
        </is>
      </c>
      <c r="M129" s="105" t="inlineStr">
        <is>
          <t>SC</t>
        </is>
      </c>
      <c r="N129" s="162" t="inlineStr">
        <is>
          <t>SERGIANA</t>
        </is>
      </c>
      <c r="O129" s="202" t="n">
        <v>546279</v>
      </c>
      <c r="P129" s="60" t="n">
        <v>46128</v>
      </c>
      <c r="Q129" s="60" t="n">
        <v>46136</v>
      </c>
      <c r="R129" s="162" t="inlineStr">
        <is>
          <t>AUTORIZADO PAGAMENTO</t>
        </is>
      </c>
      <c r="S129" s="152" t="n">
        <v>8202633152</v>
      </c>
      <c r="T129" s="202" t="inlineStr">
        <is>
          <t>30 DIAS CORRIDOS</t>
        </is>
      </c>
      <c r="U129" s="209" t="n">
        <v>46128</v>
      </c>
      <c r="V129" s="60" t="n">
        <v>46139</v>
      </c>
      <c r="W129" s="60" t="n">
        <v>46169</v>
      </c>
      <c r="X129" s="60" t="n">
        <v>46148</v>
      </c>
      <c r="Y129" s="60" t="inlineStr">
        <is>
          <t>SIM</t>
        </is>
      </c>
      <c r="Z129" s="105" t="n"/>
      <c r="AC129">
        <f>IF($C129="","",IF(COUNTIF('Códigos Santander (ref)'!$A$2:$A$79,$C129)&gt;0,"SANTANDER",IF(COUNTIF('Códigos Itaú (ref)'!$A$2:$A$44,$C129)&gt;0,"ITAU",IF(AND(TRIM(UPPER($I129))="CONTRATUAL",ISNUMBER(SEARCH("INDIVIDUAL",SUBSTITUTE(UPPER($D129)," ","")))),"PREMIUM FREE",""))))</f>
        <v/>
      </c>
    </row>
    <row r="130" ht="15" customFormat="1" customHeight="1" s="45">
      <c r="A130" s="105" t="inlineStr">
        <is>
          <t>TELA</t>
        </is>
      </c>
      <c r="B130" s="105" t="n">
        <v>54890</v>
      </c>
      <c r="C130" s="105" t="inlineStr">
        <is>
          <t>1RUH3</t>
        </is>
      </c>
      <c r="D130" s="105" t="inlineStr">
        <is>
          <t>BANCO SANTANDER BRASIL SA</t>
        </is>
      </c>
      <c r="E130" s="105" t="n">
        <v>37136344832</v>
      </c>
      <c r="F130" s="105" t="inlineStr">
        <is>
          <t>1RUH3038681005</t>
        </is>
      </c>
      <c r="G130" s="153" t="n">
        <v>1200</v>
      </c>
      <c r="H130" s="153" t="n">
        <v>150.9</v>
      </c>
      <c r="I130" s="105" t="inlineStr">
        <is>
          <t>CONTRATUAL</t>
        </is>
      </c>
      <c r="J130" s="124" t="n">
        <v>29844911000187</v>
      </c>
      <c r="K130" s="105" t="inlineStr">
        <is>
          <t>FAGUNDES E RIBEIRO CONSULTORIO ODONTOLOGICO LTDA</t>
        </is>
      </c>
      <c r="L130" s="105" t="inlineStr">
        <is>
          <t>AMERICANA</t>
        </is>
      </c>
      <c r="M130" s="105" t="inlineStr">
        <is>
          <t>SP</t>
        </is>
      </c>
      <c r="N130" s="162" t="inlineStr">
        <is>
          <t>SERGIANA</t>
        </is>
      </c>
      <c r="O130" s="202" t="n">
        <v>546285</v>
      </c>
      <c r="P130" s="60" t="n">
        <v>46128</v>
      </c>
      <c r="Q130" s="60" t="n">
        <v>46134</v>
      </c>
      <c r="R130" s="162" t="inlineStr">
        <is>
          <t>AUTORIZADO PAGAMENTO</t>
        </is>
      </c>
      <c r="S130" s="152" t="n">
        <v>8202633043</v>
      </c>
      <c r="T130" s="202" t="inlineStr">
        <is>
          <t>5 DIAS ÚTEIS</t>
        </is>
      </c>
      <c r="U130" s="209" t="n">
        <v>46128</v>
      </c>
      <c r="V130" s="60" t="n">
        <v>46134</v>
      </c>
      <c r="W130" s="60" t="n">
        <v>46141</v>
      </c>
      <c r="X130" s="60" t="n">
        <v>46139</v>
      </c>
      <c r="Y130" s="60" t="inlineStr">
        <is>
          <t>SIM</t>
        </is>
      </c>
      <c r="Z130" s="105" t="n"/>
      <c r="AC130">
        <f>IF($C130="","",IF(COUNTIF('Códigos Santander (ref)'!$A$2:$A$79,$C130)&gt;0,"SANTANDER",IF(COUNTIF('Códigos Itaú (ref)'!$A$2:$A$44,$C130)&gt;0,"ITAU",IF(AND(TRIM(UPPER($I130))="CONTRATUAL",ISNUMBER(SEARCH("INDIVIDUAL",SUBSTITUTE(UPPER($D130)," ","")))),"PREMIUM FREE",""))))</f>
        <v/>
      </c>
    </row>
    <row r="131" ht="15" customFormat="1" customHeight="1" s="45">
      <c r="A131" s="105" t="inlineStr">
        <is>
          <t>TELA</t>
        </is>
      </c>
      <c r="B131" s="105" t="n">
        <v>55073</v>
      </c>
      <c r="C131" s="105" t="inlineStr">
        <is>
          <t>1RU54</t>
        </is>
      </c>
      <c r="D131" s="105" t="inlineStr">
        <is>
          <t>BANCO SANTANDER BRASIL SA</t>
        </is>
      </c>
      <c r="E131" s="105" t="n">
        <v>75684551815</v>
      </c>
      <c r="F131" s="105" t="inlineStr">
        <is>
          <t>1RU54000164003</t>
        </is>
      </c>
      <c r="G131" s="153" t="n">
        <v>420.09</v>
      </c>
      <c r="H131" s="153" t="n">
        <v>420.09</v>
      </c>
      <c r="I131" s="105" t="inlineStr">
        <is>
          <t>CONTRATUAL</t>
        </is>
      </c>
      <c r="J131" s="124" t="n">
        <v>17264825884</v>
      </c>
      <c r="K131" s="105" t="inlineStr">
        <is>
          <t>WANUSSY CARNEIRO ROCHA</t>
        </is>
      </c>
      <c r="L131" s="105" t="inlineStr">
        <is>
          <t>SÃO PAULO</t>
        </is>
      </c>
      <c r="M131" s="105" t="inlineStr">
        <is>
          <t>SP</t>
        </is>
      </c>
      <c r="N131" s="162" t="inlineStr">
        <is>
          <t>SERGIANA</t>
        </is>
      </c>
      <c r="O131" s="202" t="inlineStr">
        <is>
          <t>JA POSSUI</t>
        </is>
      </c>
      <c r="P131" s="60" t="n"/>
      <c r="Q131" s="60" t="n"/>
      <c r="R131" s="162" t="inlineStr">
        <is>
          <t>AUTORIZADO PAGAMENTO</t>
        </is>
      </c>
      <c r="S131" s="152" t="n">
        <v>8202632914</v>
      </c>
      <c r="T131" s="202" t="inlineStr">
        <is>
          <t>5 DIAS ÚTEIS</t>
        </is>
      </c>
      <c r="U131" s="209" t="n">
        <v>46128</v>
      </c>
      <c r="V131" s="60" t="n">
        <v>46128</v>
      </c>
      <c r="W131" s="60" t="n">
        <v>46136</v>
      </c>
      <c r="X131" s="60" t="n">
        <v>46135</v>
      </c>
      <c r="Y131" s="60" t="inlineStr">
        <is>
          <t>SIM</t>
        </is>
      </c>
      <c r="Z131" s="105" t="n"/>
      <c r="AC131">
        <f>IF($C131="","",IF(COUNTIF('Códigos Santander (ref)'!$A$2:$A$79,$C131)&gt;0,"SANTANDER",IF(COUNTIF('Códigos Itaú (ref)'!$A$2:$A$44,$C131)&gt;0,"ITAU",IF(AND(TRIM(UPPER($I131))="CONTRATUAL",ISNUMBER(SEARCH("INDIVIDUAL",SUBSTITUTE(UPPER($D131)," ","")))),"PREMIUM FREE",""))))</f>
        <v/>
      </c>
    </row>
    <row r="132" ht="15" customFormat="1" customHeight="1" s="45">
      <c r="A132" s="105" t="inlineStr">
        <is>
          <t>TELA</t>
        </is>
      </c>
      <c r="B132" s="105" t="n">
        <v>55091</v>
      </c>
      <c r="C132" s="105" t="inlineStr">
        <is>
          <t>1RSLN</t>
        </is>
      </c>
      <c r="D132" s="105" t="inlineStr">
        <is>
          <t>ITAU UNIBANCO SA</t>
        </is>
      </c>
      <c r="E132" s="105" t="n">
        <v>11435080769</v>
      </c>
      <c r="F132" s="105" t="inlineStr">
        <is>
          <t>1RSLN016080009</t>
        </is>
      </c>
      <c r="G132" s="153" t="n">
        <v>450</v>
      </c>
      <c r="H132" s="153" t="n">
        <v>450</v>
      </c>
      <c r="I132" s="105" t="inlineStr">
        <is>
          <t>CONTRATUAL</t>
        </is>
      </c>
      <c r="J132" s="124" t="n">
        <v>229031781</v>
      </c>
      <c r="K132" s="105" t="inlineStr">
        <is>
          <t>LEONARDO LIMA BITTENCOURT COSTA</t>
        </is>
      </c>
      <c r="L132" s="105" t="inlineStr">
        <is>
          <t>SÃO GONÇALO</t>
        </is>
      </c>
      <c r="M132" s="105" t="inlineStr">
        <is>
          <t>RJ</t>
        </is>
      </c>
      <c r="N132" s="162" t="inlineStr">
        <is>
          <t>SERGIANA</t>
        </is>
      </c>
      <c r="O132" s="202" t="inlineStr">
        <is>
          <t>JA POSSUI</t>
        </is>
      </c>
      <c r="P132" s="60" t="n"/>
      <c r="Q132" s="60" t="n"/>
      <c r="R132" s="162" t="inlineStr">
        <is>
          <t>AUTORIZADO PAGAMENTO</t>
        </is>
      </c>
      <c r="S132" s="152" t="n">
        <v>8202632915</v>
      </c>
      <c r="T132" s="202" t="inlineStr">
        <is>
          <t>5 DIAS ÚTEIS</t>
        </is>
      </c>
      <c r="U132" s="209" t="n">
        <v>46128</v>
      </c>
      <c r="V132" s="60" t="n">
        <v>46128</v>
      </c>
      <c r="W132" s="60" t="n">
        <v>46136</v>
      </c>
      <c r="X132" s="60" t="n">
        <v>46135</v>
      </c>
      <c r="Y132" s="60" t="inlineStr">
        <is>
          <t>SIM</t>
        </is>
      </c>
      <c r="Z132" s="105" t="n"/>
      <c r="AC132">
        <f>IF($C132="","",IF(COUNTIF('Códigos Santander (ref)'!$A$2:$A$79,$C132)&gt;0,"SANTANDER",IF(COUNTIF('Códigos Itaú (ref)'!$A$2:$A$44,$C132)&gt;0,"ITAU",IF(AND(TRIM(UPPER($I132))="CONTRATUAL",ISNUMBER(SEARCH("INDIVIDUAL",SUBSTITUTE(UPPER($D132)," ","")))),"PREMIUM FREE",""))))</f>
        <v/>
      </c>
    </row>
    <row r="133" ht="15" customFormat="1" customHeight="1" s="45">
      <c r="A133" s="105" t="inlineStr">
        <is>
          <t>TELA</t>
        </is>
      </c>
      <c r="B133" s="105" t="n">
        <v>55187</v>
      </c>
      <c r="C133" s="105" t="inlineStr">
        <is>
          <t>1RUH3</t>
        </is>
      </c>
      <c r="D133" s="105" t="inlineStr">
        <is>
          <t>BANCO SANTANDER BRASIL SA</t>
        </is>
      </c>
      <c r="E133" s="105" t="n">
        <v>10267159706</v>
      </c>
      <c r="F133" s="105" t="inlineStr">
        <is>
          <t>1RUH3031872000</t>
        </is>
      </c>
      <c r="G133" s="153" t="n">
        <v>260</v>
      </c>
      <c r="H133" s="153" t="n">
        <v>212.19</v>
      </c>
      <c r="I133" s="105" t="inlineStr">
        <is>
          <t>CONTRATUAL</t>
        </is>
      </c>
      <c r="J133" s="124" t="n">
        <v>5950466730</v>
      </c>
      <c r="K133" s="105" t="inlineStr">
        <is>
          <t>ZULMA FLORES BLANCO QUEIROZ</t>
        </is>
      </c>
      <c r="L133" s="105" t="inlineStr">
        <is>
          <t>SÃO GONÇALO</t>
        </is>
      </c>
      <c r="M133" s="105" t="inlineStr">
        <is>
          <t>RJ</t>
        </is>
      </c>
      <c r="N133" s="162" t="inlineStr">
        <is>
          <t>SERGIANA</t>
        </is>
      </c>
      <c r="O133" s="202" t="inlineStr">
        <is>
          <t>JA POSSUI</t>
        </is>
      </c>
      <c r="P133" s="60" t="n"/>
      <c r="Q133" s="60" t="n"/>
      <c r="R133" s="162" t="inlineStr">
        <is>
          <t>AUTORIZADO PAGAMENTO</t>
        </is>
      </c>
      <c r="S133" s="152" t="n">
        <v>8202632916</v>
      </c>
      <c r="T133" s="202" t="inlineStr">
        <is>
          <t>5 DIAS ÚTEIS</t>
        </is>
      </c>
      <c r="U133" s="209" t="n">
        <v>46128</v>
      </c>
      <c r="V133" s="60" t="n">
        <v>46128</v>
      </c>
      <c r="W133" s="60" t="n">
        <v>46136</v>
      </c>
      <c r="X133" s="60" t="n">
        <v>46135</v>
      </c>
      <c r="Y133" s="60" t="inlineStr">
        <is>
          <t>SIM</t>
        </is>
      </c>
      <c r="Z133" s="105" t="n"/>
      <c r="AC133">
        <f>IF($C133="","",IF(COUNTIF('Códigos Santander (ref)'!$A$2:$A$79,$C133)&gt;0,"SANTANDER",IF(COUNTIF('Códigos Itaú (ref)'!$A$2:$A$44,$C133)&gt;0,"ITAU",IF(AND(TRIM(UPPER($I133))="CONTRATUAL",ISNUMBER(SEARCH("INDIVIDUAL",SUBSTITUTE(UPPER($D133)," ","")))),"PREMIUM FREE",""))))</f>
        <v/>
      </c>
    </row>
    <row r="134" ht="15" customFormat="1" customHeight="1" s="45">
      <c r="A134" s="105" t="inlineStr">
        <is>
          <t>TELA</t>
        </is>
      </c>
      <c r="B134" s="105" t="n">
        <v>55094</v>
      </c>
      <c r="C134" s="105" t="inlineStr">
        <is>
          <t>1RUH3</t>
        </is>
      </c>
      <c r="D134" s="105" t="inlineStr">
        <is>
          <t>BANCO SANTANDER BRASIL SA</t>
        </is>
      </c>
      <c r="E134" s="105" t="n">
        <v>12864768798</v>
      </c>
      <c r="F134" s="105" t="inlineStr">
        <is>
          <t>1RUH3025688022</t>
        </is>
      </c>
      <c r="G134" s="153" t="n">
        <v>260</v>
      </c>
      <c r="H134" s="153" t="n">
        <v>212.19</v>
      </c>
      <c r="I134" s="105" t="inlineStr">
        <is>
          <t>CONTRATUAL</t>
        </is>
      </c>
      <c r="J134" s="124" t="n">
        <v>229031781</v>
      </c>
      <c r="K134" s="105" t="inlineStr">
        <is>
          <t>LEONARDO LIMA BITTENCOURT COSTA</t>
        </is>
      </c>
      <c r="L134" s="105" t="inlineStr">
        <is>
          <t>SÃO GONÇALO</t>
        </is>
      </c>
      <c r="M134" s="105" t="inlineStr">
        <is>
          <t>RJ</t>
        </is>
      </c>
      <c r="N134" s="162" t="inlineStr">
        <is>
          <t>SERGIANA</t>
        </is>
      </c>
      <c r="O134" s="202" t="inlineStr">
        <is>
          <t>JA POSSUI</t>
        </is>
      </c>
      <c r="P134" s="60" t="n"/>
      <c r="Q134" s="60" t="n"/>
      <c r="R134" s="162" t="inlineStr">
        <is>
          <t>AUTORIZADO PAGAMENTO</t>
        </is>
      </c>
      <c r="S134" s="152" t="n">
        <v>8202632917</v>
      </c>
      <c r="T134" s="202" t="inlineStr">
        <is>
          <t>5 DIAS ÚTEIS</t>
        </is>
      </c>
      <c r="U134" s="209" t="n">
        <v>46128</v>
      </c>
      <c r="V134" s="60" t="n">
        <v>46128</v>
      </c>
      <c r="W134" s="60" t="n">
        <v>46136</v>
      </c>
      <c r="X134" s="60" t="n">
        <v>46135</v>
      </c>
      <c r="Y134" s="60" t="inlineStr">
        <is>
          <t>SIM</t>
        </is>
      </c>
      <c r="Z134" s="105" t="n"/>
      <c r="AC134">
        <f>IF($C134="","",IF(COUNTIF('Códigos Santander (ref)'!$A$2:$A$79,$C134)&gt;0,"SANTANDER",IF(COUNTIF('Códigos Itaú (ref)'!$A$2:$A$44,$C134)&gt;0,"ITAU",IF(AND(TRIM(UPPER($I134))="CONTRATUAL",ISNUMBER(SEARCH("INDIVIDUAL",SUBSTITUTE(UPPER($D134)," ","")))),"PREMIUM FREE",""))))</f>
        <v/>
      </c>
    </row>
    <row r="135" ht="15" customFormat="1" customHeight="1" s="45">
      <c r="A135" s="105" t="inlineStr">
        <is>
          <t>TELA</t>
        </is>
      </c>
      <c r="B135" s="105" t="n">
        <v>55151</v>
      </c>
      <c r="C135" s="105" t="inlineStr">
        <is>
          <t>1RT1V</t>
        </is>
      </c>
      <c r="D135" s="105" t="inlineStr">
        <is>
          <t>GREAT FOOD PRODUTOS ALIMENTICIOS LTDA</t>
        </is>
      </c>
      <c r="E135" s="105" t="n">
        <v>25389081838</v>
      </c>
      <c r="F135" s="105" t="inlineStr">
        <is>
          <t>1RT1V000095010</t>
        </is>
      </c>
      <c r="G135" s="153" t="n">
        <v>200</v>
      </c>
      <c r="H135" s="153" t="n">
        <v>90</v>
      </c>
      <c r="I135" s="105" t="inlineStr">
        <is>
          <t>CONTRATUAL</t>
        </is>
      </c>
      <c r="J135" s="124" t="n">
        <v>15605581000162</v>
      </c>
      <c r="K135" s="105" t="inlineStr">
        <is>
          <t>ODONTOLOGIA CARVALHO CPM LTDA</t>
        </is>
      </c>
      <c r="L135" s="105" t="inlineStr">
        <is>
          <t>SÃO PAULO</t>
        </is>
      </c>
      <c r="M135" s="105" t="inlineStr">
        <is>
          <t>SP</t>
        </is>
      </c>
      <c r="N135" s="162" t="inlineStr">
        <is>
          <t>SERGIANA</t>
        </is>
      </c>
      <c r="O135" s="202" t="inlineStr">
        <is>
          <t>JA POSSUI</t>
        </is>
      </c>
      <c r="P135" s="60" t="n"/>
      <c r="Q135" s="60" t="n"/>
      <c r="R135" s="162" t="inlineStr">
        <is>
          <t>AUTORIZADO PAGAMENTO</t>
        </is>
      </c>
      <c r="S135" s="152" t="n">
        <v>8202632918</v>
      </c>
      <c r="T135" s="202" t="inlineStr">
        <is>
          <t>5 DIAS ÚTEIS</t>
        </is>
      </c>
      <c r="U135" s="209" t="n">
        <v>46128</v>
      </c>
      <c r="V135" s="60" t="n">
        <v>46128</v>
      </c>
      <c r="W135" s="60" t="n">
        <v>46136</v>
      </c>
      <c r="X135" s="60" t="n">
        <v>46135</v>
      </c>
      <c r="Y135" s="60" t="inlineStr">
        <is>
          <t>SIM</t>
        </is>
      </c>
      <c r="Z135" s="105" t="n"/>
      <c r="AC135">
        <f>IF($C135="","",IF(COUNTIF('Códigos Santander (ref)'!$A$2:$A$79,$C135)&gt;0,"SANTANDER",IF(COUNTIF('Códigos Itaú (ref)'!$A$2:$A$44,$C135)&gt;0,"ITAU",IF(AND(TRIM(UPPER($I135))="CONTRATUAL",ISNUMBER(SEARCH("INDIVIDUAL",SUBSTITUTE(UPPER($D135)," ","")))),"PREMIUM FREE",""))))</f>
        <v/>
      </c>
    </row>
    <row r="136" ht="15" customFormat="1" customHeight="1" s="45">
      <c r="A136" s="105" t="inlineStr">
        <is>
          <t>TELA</t>
        </is>
      </c>
      <c r="B136" s="105" t="n">
        <v>54749</v>
      </c>
      <c r="C136" s="105" t="inlineStr">
        <is>
          <t>1RU73</t>
        </is>
      </c>
      <c r="D136" s="105" t="inlineStr">
        <is>
          <t>BANCO SANTANDER BRASIL SA</t>
        </is>
      </c>
      <c r="E136" s="105" t="n">
        <v>47607807691</v>
      </c>
      <c r="F136" s="105" t="inlineStr">
        <is>
          <t>1RU73000017019</t>
        </is>
      </c>
      <c r="G136" s="153" t="n">
        <v>600</v>
      </c>
      <c r="H136" s="153" t="n">
        <v>243.25</v>
      </c>
      <c r="I136" s="105" t="inlineStr">
        <is>
          <t>CONTRATUAL</t>
        </is>
      </c>
      <c r="J136" s="124" t="n">
        <v>5573271644</v>
      </c>
      <c r="K136" s="105" t="inlineStr">
        <is>
          <t>ERIKA FARIA DE MATOS</t>
        </is>
      </c>
      <c r="L136" s="105" t="inlineStr">
        <is>
          <t>LAVRAS</t>
        </is>
      </c>
      <c r="M136" s="105" t="inlineStr">
        <is>
          <t>MG</t>
        </is>
      </c>
      <c r="N136" s="162" t="inlineStr">
        <is>
          <t>SERGIANA</t>
        </is>
      </c>
      <c r="O136" s="202" t="inlineStr">
        <is>
          <t>JA POSSUI</t>
        </is>
      </c>
      <c r="P136" s="60" t="n"/>
      <c r="Q136" s="60" t="n"/>
      <c r="R136" s="162" t="inlineStr">
        <is>
          <t>AUTORIZADO PAGAMENTO</t>
        </is>
      </c>
      <c r="S136" s="152" t="n">
        <v>8202632968</v>
      </c>
      <c r="T136" s="202" t="inlineStr">
        <is>
          <t>5 DIAS ÚTEIS</t>
        </is>
      </c>
      <c r="U136" s="209" t="n">
        <v>46128</v>
      </c>
      <c r="V136" s="60" t="n">
        <v>46129</v>
      </c>
      <c r="W136" s="60" t="n">
        <v>46139</v>
      </c>
      <c r="X136" s="60" t="n">
        <v>46135</v>
      </c>
      <c r="Y136" s="60" t="inlineStr">
        <is>
          <t>SIM</t>
        </is>
      </c>
      <c r="Z136" s="105" t="n"/>
      <c r="AC136">
        <f>IF($C136="","",IF(COUNTIF('Códigos Santander (ref)'!$A$2:$A$79,$C136)&gt;0,"SANTANDER",IF(COUNTIF('Códigos Itaú (ref)'!$A$2:$A$44,$C136)&gt;0,"ITAU",IF(AND(TRIM(UPPER($I136))="CONTRATUAL",ISNUMBER(SEARCH("INDIVIDUAL",SUBSTITUTE(UPPER($D136)," ","")))),"PREMIUM FREE",""))))</f>
        <v/>
      </c>
    </row>
    <row r="137" ht="15" customFormat="1" customHeight="1" s="45">
      <c r="A137" s="105" t="inlineStr">
        <is>
          <t>TELA</t>
        </is>
      </c>
      <c r="B137" s="105" t="n">
        <v>55249</v>
      </c>
      <c r="C137" s="105" t="inlineStr">
        <is>
          <t>1RSLN</t>
        </is>
      </c>
      <c r="D137" s="105" t="inlineStr">
        <is>
          <t>ITAU UNIBANCO SA</t>
        </is>
      </c>
      <c r="E137" s="105" t="n">
        <v>31275570860</v>
      </c>
      <c r="F137" s="105" t="inlineStr">
        <is>
          <t>1RSLN006414001</t>
        </is>
      </c>
      <c r="G137" s="153" t="n">
        <v>650</v>
      </c>
      <c r="H137" s="153" t="n">
        <v>468</v>
      </c>
      <c r="I137" s="105" t="inlineStr">
        <is>
          <t>CONTRATUAL</t>
        </is>
      </c>
      <c r="J137" s="124" t="n">
        <v>29297369847</v>
      </c>
      <c r="K137" s="105" t="inlineStr">
        <is>
          <t>ERIKA VANESSA DA SILVA MORAES</t>
        </is>
      </c>
      <c r="L137" s="105" t="inlineStr">
        <is>
          <t>SÃO PAULO</t>
        </is>
      </c>
      <c r="M137" s="105" t="inlineStr">
        <is>
          <t>SP</t>
        </is>
      </c>
      <c r="N137" s="162" t="inlineStr">
        <is>
          <t>SERGIANA</t>
        </is>
      </c>
      <c r="O137" s="202" t="inlineStr">
        <is>
          <t>JA POSSUI</t>
        </is>
      </c>
      <c r="P137" s="60" t="n"/>
      <c r="Q137" s="60" t="n"/>
      <c r="R137" s="162" t="inlineStr">
        <is>
          <t>AUTORIZADO PAGAMENTO</t>
        </is>
      </c>
      <c r="S137" s="152" t="n">
        <v>8202632969</v>
      </c>
      <c r="T137" s="202" t="inlineStr">
        <is>
          <t>5 DIAS ÚTEIS</t>
        </is>
      </c>
      <c r="U137" s="209" t="n">
        <v>46128</v>
      </c>
      <c r="V137" s="60" t="n">
        <v>46129</v>
      </c>
      <c r="W137" s="60" t="n">
        <v>46139</v>
      </c>
      <c r="X137" s="60" t="n">
        <v>46135</v>
      </c>
      <c r="Y137" s="60" t="inlineStr">
        <is>
          <t>SIM</t>
        </is>
      </c>
      <c r="Z137" s="105" t="n"/>
      <c r="AC137">
        <f>IF($C137="","",IF(COUNTIF('Códigos Santander (ref)'!$A$2:$A$79,$C137)&gt;0,"SANTANDER",IF(COUNTIF('Códigos Itaú (ref)'!$A$2:$A$44,$C137)&gt;0,"ITAU",IF(AND(TRIM(UPPER($I137))="CONTRATUAL",ISNUMBER(SEARCH("INDIVIDUAL",SUBSTITUTE(UPPER($D137)," ","")))),"PREMIUM FREE",""))))</f>
        <v/>
      </c>
    </row>
    <row r="138" ht="15" customFormat="1" customHeight="1" s="45">
      <c r="A138" s="105" t="inlineStr">
        <is>
          <t>TELA</t>
        </is>
      </c>
      <c r="B138" s="105" t="n">
        <v>53853</v>
      </c>
      <c r="C138" s="105" t="inlineStr">
        <is>
          <t>1RSLN</t>
        </is>
      </c>
      <c r="D138" s="105" t="inlineStr">
        <is>
          <t>ITAU UNIBANCO SA</t>
        </is>
      </c>
      <c r="E138" s="105" t="n">
        <v>713452994</v>
      </c>
      <c r="F138" s="105" t="inlineStr">
        <is>
          <t>1RSLN016317025</t>
        </is>
      </c>
      <c r="G138" s="153" t="n">
        <v>2500</v>
      </c>
      <c r="H138" s="153" t="n">
        <v>1000</v>
      </c>
      <c r="I138" s="105" t="inlineStr">
        <is>
          <t>CONTRATUAL</t>
        </is>
      </c>
      <c r="J138" s="124" t="n">
        <v>1873420919</v>
      </c>
      <c r="K138" s="105" t="inlineStr">
        <is>
          <t>FABIANO CARLOS MARSON</t>
        </is>
      </c>
      <c r="L138" s="105" t="inlineStr">
        <is>
          <t>TOLEDO</t>
        </is>
      </c>
      <c r="M138" s="105" t="inlineStr">
        <is>
          <t>PR</t>
        </is>
      </c>
      <c r="N138" s="162" t="inlineStr">
        <is>
          <t>CIBELY</t>
        </is>
      </c>
      <c r="O138" s="202" t="inlineStr">
        <is>
          <t>JA POSSUI</t>
        </is>
      </c>
      <c r="P138" s="60" t="n"/>
      <c r="Q138" s="60" t="n"/>
      <c r="R138" s="162" t="inlineStr">
        <is>
          <t>AUTORIZADO PAGAMENTO</t>
        </is>
      </c>
      <c r="S138" s="152" t="n">
        <v>8202632971</v>
      </c>
      <c r="T138" s="202" t="inlineStr">
        <is>
          <t>5 DIAS ÚTEIS</t>
        </is>
      </c>
      <c r="U138" s="209" t="n">
        <v>46128</v>
      </c>
      <c r="V138" s="60" t="n">
        <v>46129</v>
      </c>
      <c r="W138" s="60" t="n">
        <v>46139</v>
      </c>
      <c r="X138" s="60" t="n">
        <v>46135</v>
      </c>
      <c r="Y138" s="60" t="inlineStr">
        <is>
          <t>SIM</t>
        </is>
      </c>
      <c r="Z138" s="105" t="inlineStr">
        <is>
          <t>Pagamento devolvido, solicitado alteração de PD em 08/05/2026 e reprogramação de pagamento em 14/05/2026</t>
        </is>
      </c>
      <c r="AC138">
        <f>IF($C138="","",IF(COUNTIF('Códigos Santander (ref)'!$A$2:$A$79,$C138)&gt;0,"SANTANDER",IF(COUNTIF('Códigos Itaú (ref)'!$A$2:$A$44,$C138)&gt;0,"ITAU",IF(AND(TRIM(UPPER($I138))="CONTRATUAL",ISNUMBER(SEARCH("INDIVIDUAL",SUBSTITUTE(UPPER($D138)," ","")))),"PREMIUM FREE",""))))</f>
        <v/>
      </c>
    </row>
    <row r="139" ht="15" customFormat="1" customHeight="1" s="45">
      <c r="A139" s="105" t="inlineStr">
        <is>
          <t>TELA</t>
        </is>
      </c>
      <c r="B139" s="105" t="n">
        <v>55152</v>
      </c>
      <c r="C139" s="105" t="inlineStr">
        <is>
          <t>1RUH3</t>
        </is>
      </c>
      <c r="D139" s="105" t="inlineStr">
        <is>
          <t>BANCO SANTANDER BRASIL SA</t>
        </is>
      </c>
      <c r="E139" s="105" t="n">
        <v>32961419875</v>
      </c>
      <c r="F139" s="105" t="inlineStr">
        <is>
          <t>1RUH3025713000</t>
        </is>
      </c>
      <c r="G139" s="153" t="n">
        <v>760</v>
      </c>
      <c r="H139" s="153" t="n">
        <v>267.6</v>
      </c>
      <c r="I139" s="105" t="inlineStr">
        <is>
          <t>CONTRATUAL</t>
        </is>
      </c>
      <c r="J139" s="124" t="n">
        <v>45119361889</v>
      </c>
      <c r="K139" s="105" t="inlineStr">
        <is>
          <t>ALINE DIAS MAIA</t>
        </is>
      </c>
      <c r="L139" s="105" t="inlineStr">
        <is>
          <t>SÃO PAULO</t>
        </is>
      </c>
      <c r="M139" s="105" t="inlineStr">
        <is>
          <t>SP</t>
        </is>
      </c>
      <c r="N139" s="162" t="inlineStr">
        <is>
          <t>SERGIANA</t>
        </is>
      </c>
      <c r="O139" s="202" t="inlineStr">
        <is>
          <t>JA POSSUI</t>
        </is>
      </c>
      <c r="P139" s="60" t="n"/>
      <c r="Q139" s="60" t="n"/>
      <c r="R139" s="162" t="inlineStr">
        <is>
          <t>AUTORIZADO PAGAMENTO</t>
        </is>
      </c>
      <c r="S139" s="152" t="n">
        <v>8202632972</v>
      </c>
      <c r="T139" s="202" t="inlineStr">
        <is>
          <t>5 DIAS ÚTEIS</t>
        </is>
      </c>
      <c r="U139" s="209" t="n">
        <v>46129</v>
      </c>
      <c r="V139" s="60" t="n">
        <v>46129</v>
      </c>
      <c r="W139" s="60" t="n">
        <v>46139</v>
      </c>
      <c r="X139" s="60" t="n">
        <v>46135</v>
      </c>
      <c r="Y139" s="60" t="inlineStr">
        <is>
          <t>SIM</t>
        </is>
      </c>
      <c r="Z139" s="105" t="n"/>
      <c r="AC139">
        <f>IF($C139="","",IF(COUNTIF('Códigos Santander (ref)'!$A$2:$A$79,$C139)&gt;0,"SANTANDER",IF(COUNTIF('Códigos Itaú (ref)'!$A$2:$A$44,$C139)&gt;0,"ITAU",IF(AND(TRIM(UPPER($I139))="CONTRATUAL",ISNUMBER(SEARCH("INDIVIDUAL",SUBSTITUTE(UPPER($D139)," ","")))),"PREMIUM FREE",""))))</f>
        <v/>
      </c>
    </row>
    <row r="140" ht="15" customFormat="1" customHeight="1" s="45">
      <c r="A140" s="105" t="inlineStr">
        <is>
          <t>TELA</t>
        </is>
      </c>
      <c r="B140" s="105" t="n">
        <v>54371</v>
      </c>
      <c r="C140" s="105" t="inlineStr">
        <is>
          <t>1RSLN</t>
        </is>
      </c>
      <c r="D140" s="105" t="inlineStr">
        <is>
          <t>ITAU UNIBANCO SA</t>
        </is>
      </c>
      <c r="E140" s="105" t="n">
        <v>11435080769</v>
      </c>
      <c r="F140" s="105" t="inlineStr">
        <is>
          <t>1RSLN016080025</t>
        </is>
      </c>
      <c r="G140" s="153" t="n">
        <v>2000</v>
      </c>
      <c r="H140" s="153" t="n">
        <v>1139.4</v>
      </c>
      <c r="I140" s="105" t="inlineStr">
        <is>
          <t>CONTRATUAL</t>
        </is>
      </c>
      <c r="J140" s="124" t="n">
        <v>229031781</v>
      </c>
      <c r="K140" s="105" t="inlineStr">
        <is>
          <t>LEONARDO LIMA BITTENCOURT COSTA</t>
        </is>
      </c>
      <c r="L140" s="105" t="inlineStr">
        <is>
          <t>SÃO GONÇALO</t>
        </is>
      </c>
      <c r="M140" s="105" t="inlineStr">
        <is>
          <t>RJ</t>
        </is>
      </c>
      <c r="N140" s="162" t="inlineStr">
        <is>
          <t>SERGIANA</t>
        </is>
      </c>
      <c r="O140" s="202" t="inlineStr">
        <is>
          <t>JA POSSUI</t>
        </is>
      </c>
      <c r="P140" s="60" t="n"/>
      <c r="Q140" s="60" t="n"/>
      <c r="R140" s="162" t="inlineStr">
        <is>
          <t>AUTORIZADO PAGAMENTO</t>
        </is>
      </c>
      <c r="S140" s="152" t="n">
        <v>8202633155</v>
      </c>
      <c r="T140" s="202" t="inlineStr">
        <is>
          <t>5 DIAS ÚTEIS</t>
        </is>
      </c>
      <c r="U140" s="209" t="n">
        <v>46129</v>
      </c>
      <c r="V140" s="60" t="n">
        <v>46139</v>
      </c>
      <c r="W140" s="60" t="n">
        <v>46147</v>
      </c>
      <c r="X140" s="60" t="n">
        <v>46142</v>
      </c>
      <c r="Y140" s="60" t="inlineStr">
        <is>
          <t>SIM</t>
        </is>
      </c>
      <c r="Z140" s="105" t="n"/>
      <c r="AC140">
        <f>IF($C140="","",IF(COUNTIF('Códigos Santander (ref)'!$A$2:$A$79,$C140)&gt;0,"SANTANDER",IF(COUNTIF('Códigos Itaú (ref)'!$A$2:$A$44,$C140)&gt;0,"ITAU",IF(AND(TRIM(UPPER($I140))="CONTRATUAL",ISNUMBER(SEARCH("INDIVIDUAL",SUBSTITUTE(UPPER($D140)," ","")))),"PREMIUM FREE",""))))</f>
        <v/>
      </c>
    </row>
    <row r="141" ht="15" customFormat="1" customHeight="1" s="45">
      <c r="A141" s="105" t="inlineStr">
        <is>
          <t>TELA</t>
        </is>
      </c>
      <c r="B141" s="105" t="n">
        <v>54407</v>
      </c>
      <c r="C141" s="105" t="inlineStr">
        <is>
          <t>1RSLN</t>
        </is>
      </c>
      <c r="D141" s="105" t="inlineStr">
        <is>
          <t>ITAU UNIBANCO SA</t>
        </is>
      </c>
      <c r="E141" s="105" t="n">
        <v>11435080769</v>
      </c>
      <c r="F141" s="105" t="inlineStr">
        <is>
          <t>1RSLN016080025</t>
        </is>
      </c>
      <c r="G141" s="153" t="n">
        <v>450</v>
      </c>
      <c r="H141" s="153" t="n">
        <v>450</v>
      </c>
      <c r="I141" s="105" t="inlineStr">
        <is>
          <t>CONTRATUAL</t>
        </is>
      </c>
      <c r="J141" s="124" t="n">
        <v>229031781</v>
      </c>
      <c r="K141" s="105" t="inlineStr">
        <is>
          <t>LEONARDO LIMA BITTENCOURT COSTA</t>
        </is>
      </c>
      <c r="L141" s="105" t="inlineStr">
        <is>
          <t>SÃO GONÇALO</t>
        </is>
      </c>
      <c r="M141" s="105" t="inlineStr">
        <is>
          <t>RJ</t>
        </is>
      </c>
      <c r="N141" s="162" t="inlineStr">
        <is>
          <t>SERGIANA</t>
        </is>
      </c>
      <c r="O141" s="202" t="inlineStr">
        <is>
          <t>JA POSSUI</t>
        </is>
      </c>
      <c r="P141" s="60" t="n"/>
      <c r="Q141" s="60" t="n"/>
      <c r="R141" s="162" t="inlineStr">
        <is>
          <t>AUTORIZADO PAGAMENTO</t>
        </is>
      </c>
      <c r="S141" s="152" t="n">
        <v>8202632978</v>
      </c>
      <c r="T141" s="202" t="inlineStr">
        <is>
          <t>5 DIAS ÚTEIS</t>
        </is>
      </c>
      <c r="U141" s="209" t="n">
        <v>46129</v>
      </c>
      <c r="V141" s="60" t="n">
        <v>46129</v>
      </c>
      <c r="W141" s="60" t="n">
        <v>46139</v>
      </c>
      <c r="X141" s="60" t="n">
        <v>46135</v>
      </c>
      <c r="Y141" s="60" t="inlineStr">
        <is>
          <t>SIM</t>
        </is>
      </c>
      <c r="Z141" s="105" t="n"/>
      <c r="AC141">
        <f>IF($C141="","",IF(COUNTIF('Códigos Santander (ref)'!$A$2:$A$79,$C141)&gt;0,"SANTANDER",IF(COUNTIF('Códigos Itaú (ref)'!$A$2:$A$44,$C141)&gt;0,"ITAU",IF(AND(TRIM(UPPER($I141))="CONTRATUAL",ISNUMBER(SEARCH("INDIVIDUAL",SUBSTITUTE(UPPER($D141)," ","")))),"PREMIUM FREE",""))))</f>
        <v/>
      </c>
    </row>
    <row r="142" ht="15" customFormat="1" customHeight="1" s="45">
      <c r="A142" s="105" t="inlineStr">
        <is>
          <t>TELA</t>
        </is>
      </c>
      <c r="B142" s="105" t="n">
        <v>55092</v>
      </c>
      <c r="C142" s="105" t="inlineStr">
        <is>
          <t>1RSLN</t>
        </is>
      </c>
      <c r="D142" s="105" t="inlineStr">
        <is>
          <t>ITAU UNIBANCO SA</t>
        </is>
      </c>
      <c r="E142" s="105" t="n">
        <v>11435080769</v>
      </c>
      <c r="F142" s="105" t="inlineStr">
        <is>
          <t>1RSLN016080025</t>
        </is>
      </c>
      <c r="G142" s="153" t="n">
        <v>450</v>
      </c>
      <c r="H142" s="153" t="n">
        <v>450</v>
      </c>
      <c r="I142" s="105" t="inlineStr">
        <is>
          <t>CONTRATUAL</t>
        </is>
      </c>
      <c r="J142" s="124" t="n">
        <v>229031781</v>
      </c>
      <c r="K142" s="105" t="inlineStr">
        <is>
          <t>LEONARDO LIMA BITTENCOURT COSTA</t>
        </is>
      </c>
      <c r="L142" s="105" t="inlineStr">
        <is>
          <t>SÃO GONÇALO</t>
        </is>
      </c>
      <c r="M142" s="105" t="inlineStr">
        <is>
          <t>RJ</t>
        </is>
      </c>
      <c r="N142" s="162" t="inlineStr">
        <is>
          <t>SERGIANA</t>
        </is>
      </c>
      <c r="O142" s="202" t="inlineStr">
        <is>
          <t>JA POSSUI</t>
        </is>
      </c>
      <c r="P142" s="60" t="n"/>
      <c r="Q142" s="60" t="n"/>
      <c r="R142" s="162" t="inlineStr">
        <is>
          <t>AUTORIZADO PAGAMENTO</t>
        </is>
      </c>
      <c r="S142" s="152" t="n">
        <v>8202632979</v>
      </c>
      <c r="T142" s="202" t="inlineStr">
        <is>
          <t>5 DIAS ÚTEIS</t>
        </is>
      </c>
      <c r="U142" s="209" t="n">
        <v>46129</v>
      </c>
      <c r="V142" s="60" t="n">
        <v>46129</v>
      </c>
      <c r="W142" s="60" t="n">
        <v>46139</v>
      </c>
      <c r="X142" s="60" t="n">
        <v>46135</v>
      </c>
      <c r="Y142" s="60" t="inlineStr">
        <is>
          <t>SIM</t>
        </is>
      </c>
      <c r="Z142" s="105" t="n"/>
      <c r="AC142">
        <f>IF($C142="","",IF(COUNTIF('Códigos Santander (ref)'!$A$2:$A$79,$C142)&gt;0,"SANTANDER",IF(COUNTIF('Códigos Itaú (ref)'!$A$2:$A$44,$C142)&gt;0,"ITAU",IF(AND(TRIM(UPPER($I142))="CONTRATUAL",ISNUMBER(SEARCH("INDIVIDUAL",SUBSTITUTE(UPPER($D142)," ","")))),"PREMIUM FREE",""))))</f>
        <v/>
      </c>
    </row>
    <row r="143" ht="15" customFormat="1" customHeight="1" s="45">
      <c r="A143" s="105" t="inlineStr">
        <is>
          <t>TELA</t>
        </is>
      </c>
      <c r="B143" s="105" t="n">
        <v>54942</v>
      </c>
      <c r="C143" s="105" t="inlineStr">
        <is>
          <t>1RUH3</t>
        </is>
      </c>
      <c r="D143" s="105" t="inlineStr">
        <is>
          <t>BANCO SANTANDER BRASIL SA</t>
        </is>
      </c>
      <c r="E143" s="105" t="n">
        <v>5754696760</v>
      </c>
      <c r="F143" s="105" t="inlineStr">
        <is>
          <t>1RUH3019566000</t>
        </is>
      </c>
      <c r="G143" s="153" t="n">
        <v>726</v>
      </c>
      <c r="H143" s="153" t="n">
        <v>113.4</v>
      </c>
      <c r="I143" s="105" t="inlineStr">
        <is>
          <t>CONTRATUAL</t>
        </is>
      </c>
      <c r="J143" s="124" t="n">
        <v>91754143415</v>
      </c>
      <c r="K143" s="105" t="inlineStr">
        <is>
          <t>ROSANA DE SOUZA</t>
        </is>
      </c>
      <c r="L143" s="105" t="inlineStr">
        <is>
          <t>SÃO PAULO</t>
        </is>
      </c>
      <c r="M143" s="105" t="inlineStr">
        <is>
          <t>SP</t>
        </is>
      </c>
      <c r="N143" s="162" t="inlineStr">
        <is>
          <t>SERGIANA</t>
        </is>
      </c>
      <c r="O143" s="202" t="inlineStr">
        <is>
          <t>JA POSSUI</t>
        </is>
      </c>
      <c r="P143" s="60" t="n"/>
      <c r="Q143" s="60" t="n"/>
      <c r="R143" s="162" t="inlineStr">
        <is>
          <t>AUTORIZADO PAGAMENTO</t>
        </is>
      </c>
      <c r="S143" s="152" t="n">
        <v>8202632980</v>
      </c>
      <c r="T143" s="202" t="inlineStr">
        <is>
          <t>5 DIAS ÚTEIS</t>
        </is>
      </c>
      <c r="U143" s="209" t="n">
        <v>46129</v>
      </c>
      <c r="V143" s="60" t="n">
        <v>46129</v>
      </c>
      <c r="W143" s="60" t="n">
        <v>46139</v>
      </c>
      <c r="X143" s="60" t="n">
        <v>46135</v>
      </c>
      <c r="Y143" s="60" t="inlineStr">
        <is>
          <t>SIM</t>
        </is>
      </c>
      <c r="Z143" s="105" t="n"/>
      <c r="AC143">
        <f>IF($C143="","",IF(COUNTIF('Códigos Santander (ref)'!$A$2:$A$79,$C143)&gt;0,"SANTANDER",IF(COUNTIF('Códigos Itaú (ref)'!$A$2:$A$44,$C143)&gt;0,"ITAU",IF(AND(TRIM(UPPER($I143))="CONTRATUAL",ISNUMBER(SEARCH("INDIVIDUAL",SUBSTITUTE(UPPER($D143)," ","")))),"PREMIUM FREE",""))))</f>
        <v/>
      </c>
    </row>
    <row r="144" ht="15" customFormat="1" customHeight="1" s="45">
      <c r="A144" s="105" t="inlineStr">
        <is>
          <t>TELA</t>
        </is>
      </c>
      <c r="B144" s="105" t="n">
        <v>55014</v>
      </c>
      <c r="C144" s="105" t="inlineStr">
        <is>
          <t>1RUH3</t>
        </is>
      </c>
      <c r="D144" s="105" t="inlineStr">
        <is>
          <t>BANCO SANTANDER BRASIL SA</t>
        </is>
      </c>
      <c r="E144" s="105" t="n">
        <v>39183196870</v>
      </c>
      <c r="F144" s="105" t="inlineStr">
        <is>
          <t>1RUH3005355001</t>
        </is>
      </c>
      <c r="G144" s="153" t="n">
        <v>110</v>
      </c>
      <c r="H144" s="153" t="n">
        <v>110</v>
      </c>
      <c r="I144" s="105" t="inlineStr">
        <is>
          <t>CONTRATUAL</t>
        </is>
      </c>
      <c r="J144" s="124" t="n">
        <v>34498755000180</v>
      </c>
      <c r="K144" s="105" t="inlineStr">
        <is>
          <t>CLINICA ODONTOLOGICA ALBERTI &amp; ALBERTI LTDA</t>
        </is>
      </c>
      <c r="L144" s="105" t="inlineStr">
        <is>
          <t>SÃO PAULO</t>
        </is>
      </c>
      <c r="M144" s="105" t="inlineStr">
        <is>
          <t>SP</t>
        </is>
      </c>
      <c r="N144" s="162" t="inlineStr">
        <is>
          <t>SERGIANA</t>
        </is>
      </c>
      <c r="O144" s="202" t="inlineStr">
        <is>
          <t>JA POSSUI</t>
        </is>
      </c>
      <c r="P144" s="60" t="n"/>
      <c r="Q144" s="60" t="n"/>
      <c r="R144" s="162" t="inlineStr">
        <is>
          <t>AUTORIZADO PAGAMENTO</t>
        </is>
      </c>
      <c r="S144" s="152" t="n">
        <v>8202632981</v>
      </c>
      <c r="T144" s="202" t="inlineStr">
        <is>
          <t>5 DIAS ÚTEIS</t>
        </is>
      </c>
      <c r="U144" s="209" t="n">
        <v>46129</v>
      </c>
      <c r="V144" s="60" t="n">
        <v>46129</v>
      </c>
      <c r="W144" s="60" t="n">
        <v>46139</v>
      </c>
      <c r="X144" s="60" t="n">
        <v>46135</v>
      </c>
      <c r="Y144" s="60" t="inlineStr">
        <is>
          <t>SIM</t>
        </is>
      </c>
      <c r="Z144" s="105" t="n"/>
      <c r="AC144">
        <f>IF($C144="","",IF(COUNTIF('Códigos Santander (ref)'!$A$2:$A$79,$C144)&gt;0,"SANTANDER",IF(COUNTIF('Códigos Itaú (ref)'!$A$2:$A$44,$C144)&gt;0,"ITAU",IF(AND(TRIM(UPPER($I144))="CONTRATUAL",ISNUMBER(SEARCH("INDIVIDUAL",SUBSTITUTE(UPPER($D144)," ","")))),"PREMIUM FREE",""))))</f>
        <v/>
      </c>
    </row>
    <row r="145" ht="15" customFormat="1" customHeight="1" s="45">
      <c r="A145" s="105" t="inlineStr">
        <is>
          <t>TELA</t>
        </is>
      </c>
      <c r="B145" s="105" t="n">
        <v>54990</v>
      </c>
      <c r="C145" s="105" t="inlineStr">
        <is>
          <t>1RUH3</t>
        </is>
      </c>
      <c r="D145" s="105" t="inlineStr">
        <is>
          <t>BANCO SANTANDER BRASIL SA</t>
        </is>
      </c>
      <c r="E145" s="105" t="n">
        <v>39183196870</v>
      </c>
      <c r="F145" s="105" t="inlineStr">
        <is>
          <t>1RUH3005355001</t>
        </is>
      </c>
      <c r="G145" s="153" t="n">
        <v>110</v>
      </c>
      <c r="H145" s="153" t="n">
        <v>110</v>
      </c>
      <c r="I145" s="105" t="inlineStr">
        <is>
          <t>CONTRATUAL</t>
        </is>
      </c>
      <c r="J145" s="124" t="n">
        <v>34498755000180</v>
      </c>
      <c r="K145" s="105" t="inlineStr">
        <is>
          <t>CLINICA ODONTOLOGICA ALBERTI &amp; ALBERTI LTDA</t>
        </is>
      </c>
      <c r="L145" s="105" t="inlineStr">
        <is>
          <t>SÃO PAULO</t>
        </is>
      </c>
      <c r="M145" s="105" t="inlineStr">
        <is>
          <t>SP</t>
        </is>
      </c>
      <c r="N145" s="162" t="inlineStr">
        <is>
          <t>SERGIANA</t>
        </is>
      </c>
      <c r="O145" s="202" t="inlineStr">
        <is>
          <t>JA POSSUI</t>
        </is>
      </c>
      <c r="P145" s="60" t="n"/>
      <c r="Q145" s="60" t="n"/>
      <c r="R145" s="162" t="inlineStr">
        <is>
          <t>AUTORIZADO PAGAMENTO</t>
        </is>
      </c>
      <c r="S145" s="152" t="n">
        <v>8202632982</v>
      </c>
      <c r="T145" s="202" t="inlineStr">
        <is>
          <t>5 DIAS ÚTEIS</t>
        </is>
      </c>
      <c r="U145" s="209" t="n">
        <v>46129</v>
      </c>
      <c r="V145" s="60" t="n">
        <v>46129</v>
      </c>
      <c r="W145" s="60" t="n">
        <v>46139</v>
      </c>
      <c r="X145" s="60" t="n">
        <v>46135</v>
      </c>
      <c r="Y145" s="60" t="inlineStr">
        <is>
          <t>SIM</t>
        </is>
      </c>
      <c r="Z145" s="105" t="n"/>
      <c r="AC145">
        <f>IF($C145="","",IF(COUNTIF('Códigos Santander (ref)'!$A$2:$A$79,$C145)&gt;0,"SANTANDER",IF(COUNTIF('Códigos Itaú (ref)'!$A$2:$A$44,$C145)&gt;0,"ITAU",IF(AND(TRIM(UPPER($I145))="CONTRATUAL",ISNUMBER(SEARCH("INDIVIDUAL",SUBSTITUTE(UPPER($D145)," ","")))),"PREMIUM FREE",""))))</f>
        <v/>
      </c>
    </row>
    <row r="146" ht="15" customFormat="1" customHeight="1" s="45">
      <c r="A146" s="105" t="inlineStr">
        <is>
          <t>TELA</t>
        </is>
      </c>
      <c r="B146" s="105" t="n">
        <v>53213</v>
      </c>
      <c r="C146" s="105" t="inlineStr">
        <is>
          <t>1RUH3</t>
        </is>
      </c>
      <c r="D146" s="105" t="inlineStr">
        <is>
          <t>BANCO SANTANDER BRASIL SA</t>
        </is>
      </c>
      <c r="E146" s="105" t="n">
        <v>26919780879</v>
      </c>
      <c r="F146" s="105" t="inlineStr">
        <is>
          <t>1RUH3037578006</t>
        </is>
      </c>
      <c r="G146" s="153" t="n">
        <v>2200</v>
      </c>
      <c r="H146" s="153" t="n">
        <v>2200</v>
      </c>
      <c r="I146" s="105" t="inlineStr">
        <is>
          <t>COBRANÇA INDEVIDA</t>
        </is>
      </c>
      <c r="J146" s="124" t="n">
        <v>11108043000101</v>
      </c>
      <c r="K146" s="105" t="inlineStr">
        <is>
          <t>CLINICA ODONTOLOGICA P H DENTE LTDA</t>
        </is>
      </c>
      <c r="L146" s="105" t="inlineStr">
        <is>
          <t>DESCALVADO</t>
        </is>
      </c>
      <c r="M146" s="105" t="inlineStr">
        <is>
          <t>SP</t>
        </is>
      </c>
      <c r="N146" s="162" t="inlineStr">
        <is>
          <t>SERGIANA</t>
        </is>
      </c>
      <c r="O146" s="202" t="inlineStr">
        <is>
          <t>JA POSSUI</t>
        </is>
      </c>
      <c r="P146" s="60" t="n"/>
      <c r="Q146" s="60" t="n"/>
      <c r="R146" s="162" t="inlineStr">
        <is>
          <t>AUTORIZADO PAGAMENTO</t>
        </is>
      </c>
      <c r="S146" s="152" t="n">
        <v>8202632983</v>
      </c>
      <c r="T146" s="202" t="inlineStr">
        <is>
          <t>5 DIAS ÚTEIS</t>
        </is>
      </c>
      <c r="U146" s="209" t="n">
        <v>46129</v>
      </c>
      <c r="V146" s="60" t="n">
        <v>46129</v>
      </c>
      <c r="W146" s="60" t="n">
        <v>46139</v>
      </c>
      <c r="X146" s="60" t="n">
        <v>46135</v>
      </c>
      <c r="Y146" s="60" t="inlineStr">
        <is>
          <t>SIM</t>
        </is>
      </c>
      <c r="Z146" s="105" t="n"/>
      <c r="AC146">
        <f>IF($C146="","",IF(COUNTIF('Códigos Santander (ref)'!$A$2:$A$79,$C146)&gt;0,"SANTANDER",IF(COUNTIF('Códigos Itaú (ref)'!$A$2:$A$44,$C146)&gt;0,"ITAU",IF(AND(TRIM(UPPER($I146))="CONTRATUAL",ISNUMBER(SEARCH("INDIVIDUAL",SUBSTITUTE(UPPER($D146)," ","")))),"PREMIUM FREE",""))))</f>
        <v/>
      </c>
    </row>
    <row r="147" ht="15" customFormat="1" customHeight="1" s="45">
      <c r="A147" s="105" t="inlineStr">
        <is>
          <t>TELA</t>
        </is>
      </c>
      <c r="B147" s="105" t="n">
        <v>54054</v>
      </c>
      <c r="C147" s="105" t="inlineStr">
        <is>
          <t>1RTVU</t>
        </is>
      </c>
      <c r="D147" s="105" t="inlineStr">
        <is>
          <t>ITAU UNIBANCO SA</t>
        </is>
      </c>
      <c r="E147" s="105" t="n">
        <v>71664157700</v>
      </c>
      <c r="F147" s="105" t="inlineStr">
        <is>
          <t>1RTVU000019003</t>
        </is>
      </c>
      <c r="G147" s="153" t="n">
        <v>700</v>
      </c>
      <c r="H147" s="153" t="n">
        <v>24</v>
      </c>
      <c r="I147" s="105" t="inlineStr">
        <is>
          <t>CONTRATUAL</t>
        </is>
      </c>
      <c r="J147" s="124" t="n">
        <v>21781400768</v>
      </c>
      <c r="K147" s="105" t="inlineStr">
        <is>
          <t>MARIA DAS GRACAS DE MOURA LIRA</t>
        </is>
      </c>
      <c r="L147" s="105" t="inlineStr">
        <is>
          <t>RIO DE JANEIRO</t>
        </is>
      </c>
      <c r="M147" s="105" t="inlineStr">
        <is>
          <t>RJ</t>
        </is>
      </c>
      <c r="N147" s="162" t="inlineStr">
        <is>
          <t>SERGIANA</t>
        </is>
      </c>
      <c r="O147" s="202" t="n">
        <v>546873</v>
      </c>
      <c r="P147" s="60" t="n">
        <v>46129</v>
      </c>
      <c r="Q147" s="60" t="n">
        <v>46134</v>
      </c>
      <c r="R147" s="162" t="inlineStr">
        <is>
          <t>AUTORIZADO PAGAMENTO</t>
        </is>
      </c>
      <c r="S147" s="152" t="n">
        <v>8202633061</v>
      </c>
      <c r="T147" s="202" t="inlineStr">
        <is>
          <t>5 DIAS ÚTEIS</t>
        </is>
      </c>
      <c r="U147" s="209" t="n">
        <v>46129</v>
      </c>
      <c r="V147" s="60" t="n">
        <v>46135</v>
      </c>
      <c r="W147" s="60" t="n">
        <v>46142</v>
      </c>
      <c r="X147" s="60" t="n">
        <v>46140</v>
      </c>
      <c r="Y147" s="60" t="inlineStr">
        <is>
          <t>SIM</t>
        </is>
      </c>
      <c r="Z147" s="105" t="n"/>
      <c r="AC147">
        <f>IF($C147="","",IF(COUNTIF('Códigos Santander (ref)'!$A$2:$A$79,$C147)&gt;0,"SANTANDER",IF(COUNTIF('Códigos Itaú (ref)'!$A$2:$A$44,$C147)&gt;0,"ITAU",IF(AND(TRIM(UPPER($I147))="CONTRATUAL",ISNUMBER(SEARCH("INDIVIDUAL",SUBSTITUTE(UPPER($D147)," ","")))),"PREMIUM FREE",""))))</f>
        <v/>
      </c>
    </row>
    <row r="148" ht="15" customFormat="1" customHeight="1" s="45">
      <c r="A148" s="105" t="inlineStr">
        <is>
          <t>TELA</t>
        </is>
      </c>
      <c r="B148" s="105" t="n">
        <v>55041</v>
      </c>
      <c r="C148" s="105" t="inlineStr">
        <is>
          <t>1RUH3</t>
        </is>
      </c>
      <c r="D148" s="105" t="inlineStr">
        <is>
          <t>BANCO SANTANDER BRASIL SA</t>
        </is>
      </c>
      <c r="E148" s="105" t="n">
        <v>24771624895</v>
      </c>
      <c r="F148" s="105" t="inlineStr">
        <is>
          <t>1RUH3035643021</t>
        </is>
      </c>
      <c r="G148" s="153" t="n">
        <v>400</v>
      </c>
      <c r="H148" s="153" t="n">
        <v>46.98</v>
      </c>
      <c r="I148" s="105" t="inlineStr">
        <is>
          <t>CONTRATUAL</t>
        </is>
      </c>
      <c r="J148" s="124" t="n">
        <v>38182791000190</v>
      </c>
      <c r="K148" s="105" t="inlineStr">
        <is>
          <t>N PERLATTI CLINICA DENTARIA</t>
        </is>
      </c>
      <c r="L148" s="105" t="inlineStr">
        <is>
          <t>JAU</t>
        </is>
      </c>
      <c r="M148" s="105" t="inlineStr">
        <is>
          <t>SP</t>
        </is>
      </c>
      <c r="N148" s="162" t="inlineStr">
        <is>
          <t>SERGIANA</t>
        </is>
      </c>
      <c r="O148" s="202" t="n">
        <v>546881</v>
      </c>
      <c r="P148" s="60" t="n">
        <v>46129</v>
      </c>
      <c r="Q148" s="60" t="n">
        <v>46135</v>
      </c>
      <c r="R148" s="162" t="inlineStr">
        <is>
          <t>AUTORIZADO PAGAMENTO</t>
        </is>
      </c>
      <c r="S148" s="152" t="n">
        <v>8202633101</v>
      </c>
      <c r="T148" s="202" t="inlineStr">
        <is>
          <t>5 DIAS ÚTEIS</t>
        </is>
      </c>
      <c r="U148" s="209" t="n">
        <v>46129</v>
      </c>
      <c r="V148" s="60" t="n">
        <v>46135</v>
      </c>
      <c r="W148" s="60" t="n">
        <v>46142</v>
      </c>
      <c r="X148" s="60" t="n">
        <v>46140</v>
      </c>
      <c r="Y148" s="60" t="inlineStr">
        <is>
          <t>SIM</t>
        </is>
      </c>
      <c r="Z148" s="105" t="n"/>
      <c r="AC148">
        <f>IF($C148="","",IF(COUNTIF('Códigos Santander (ref)'!$A$2:$A$79,$C148)&gt;0,"SANTANDER",IF(COUNTIF('Códigos Itaú (ref)'!$A$2:$A$44,$C148)&gt;0,"ITAU",IF(AND(TRIM(UPPER($I148))="CONTRATUAL",ISNUMBER(SEARCH("INDIVIDUAL",SUBSTITUTE(UPPER($D148)," ","")))),"PREMIUM FREE",""))))</f>
        <v/>
      </c>
    </row>
    <row r="149" ht="15" customFormat="1" customHeight="1" s="45">
      <c r="A149" s="105" t="inlineStr">
        <is>
          <t>TELA</t>
        </is>
      </c>
      <c r="B149" s="105" t="n">
        <v>54887</v>
      </c>
      <c r="C149" s="105" t="inlineStr">
        <is>
          <t>1RU51</t>
        </is>
      </c>
      <c r="D149" s="105" t="inlineStr">
        <is>
          <t>BANCO SANTANDER BRASIL SA</t>
        </is>
      </c>
      <c r="E149" s="105" t="n">
        <v>21957476842</v>
      </c>
      <c r="F149" s="105" t="inlineStr">
        <is>
          <t>1RU51000355011</t>
        </is>
      </c>
      <c r="G149" s="153" t="n">
        <v>210</v>
      </c>
      <c r="H149" s="153" t="n">
        <v>90.94</v>
      </c>
      <c r="I149" s="105" t="inlineStr">
        <is>
          <t>CONTRATUAL</t>
        </is>
      </c>
      <c r="J149" s="124" t="n">
        <v>8229165000141</v>
      </c>
      <c r="K149" s="105" t="inlineStr">
        <is>
          <t>CLINICA NEW LIFE PRIME ODONTOLOGIA LTDA.</t>
        </is>
      </c>
      <c r="L149" s="105" t="inlineStr">
        <is>
          <t>SÃO PAULO</t>
        </is>
      </c>
      <c r="M149" s="105" t="inlineStr">
        <is>
          <t>SP</t>
        </is>
      </c>
      <c r="N149" s="162" t="inlineStr">
        <is>
          <t>SERGIANA</t>
        </is>
      </c>
      <c r="O149" s="202" t="inlineStr">
        <is>
          <t>JA POSSUI</t>
        </is>
      </c>
      <c r="P149" s="60" t="n"/>
      <c r="Q149" s="60" t="n"/>
      <c r="R149" s="162" t="inlineStr">
        <is>
          <t>AUTORIZADO PAGAMENTO</t>
        </is>
      </c>
      <c r="S149" s="152" t="n">
        <v>8202632984</v>
      </c>
      <c r="T149" s="202" t="inlineStr">
        <is>
          <t>5 DIAS ÚTEIS</t>
        </is>
      </c>
      <c r="U149" s="209" t="n">
        <v>46129</v>
      </c>
      <c r="V149" s="60" t="n">
        <v>46129</v>
      </c>
      <c r="W149" s="60" t="n">
        <v>46139</v>
      </c>
      <c r="X149" s="60" t="n">
        <v>46135</v>
      </c>
      <c r="Y149" s="60" t="inlineStr">
        <is>
          <t>SIM</t>
        </is>
      </c>
      <c r="Z149" s="105" t="n"/>
      <c r="AC149">
        <f>IF($C149="","",IF(COUNTIF('Códigos Santander (ref)'!$A$2:$A$79,$C149)&gt;0,"SANTANDER",IF(COUNTIF('Códigos Itaú (ref)'!$A$2:$A$44,$C149)&gt;0,"ITAU",IF(AND(TRIM(UPPER($I149))="CONTRATUAL",ISNUMBER(SEARCH("INDIVIDUAL",SUBSTITUTE(UPPER($D149)," ","")))),"PREMIUM FREE",""))))</f>
        <v/>
      </c>
    </row>
    <row r="150" ht="15" customFormat="1" customHeight="1" s="45">
      <c r="A150" s="105" t="inlineStr">
        <is>
          <t>TELA</t>
        </is>
      </c>
      <c r="B150" s="105" t="n">
        <v>54738</v>
      </c>
      <c r="C150" s="105" t="inlineStr">
        <is>
          <t>1RUH3</t>
        </is>
      </c>
      <c r="D150" s="105" t="inlineStr">
        <is>
          <t>BANCO SANTANDER BRASIL SA</t>
        </is>
      </c>
      <c r="E150" s="105" t="n">
        <v>66031257220</v>
      </c>
      <c r="F150" s="105" t="inlineStr">
        <is>
          <t>1RUH3032192037</t>
        </is>
      </c>
      <c r="G150" s="153" t="n">
        <v>2548.53</v>
      </c>
      <c r="H150" s="153" t="n">
        <v>2548.53</v>
      </c>
      <c r="I150" s="105" t="inlineStr">
        <is>
          <t>CONTRATUAL</t>
        </is>
      </c>
      <c r="J150" s="124" t="n">
        <v>5573342000114</v>
      </c>
      <c r="K150" s="105" t="inlineStr">
        <is>
          <t>VICENTE ESPERIDIAO ODONTOLOGIA AVANCADA LTDA</t>
        </is>
      </c>
      <c r="L150" s="105" t="inlineStr">
        <is>
          <t>SÃO PAULO</t>
        </is>
      </c>
      <c r="M150" s="105" t="inlineStr">
        <is>
          <t>SP</t>
        </is>
      </c>
      <c r="N150" s="162" t="inlineStr">
        <is>
          <t>SERGIANA</t>
        </is>
      </c>
      <c r="O150" s="202" t="inlineStr">
        <is>
          <t>JA POSSUI</t>
        </is>
      </c>
      <c r="P150" s="60" t="n"/>
      <c r="Q150" s="60" t="n"/>
      <c r="R150" s="162" t="inlineStr">
        <is>
          <t>AUTORIZADO PAGAMENTO</t>
        </is>
      </c>
      <c r="S150" s="152" t="n">
        <v>8202632985</v>
      </c>
      <c r="T150" s="202" t="inlineStr">
        <is>
          <t>5 DIAS ÚTEIS</t>
        </is>
      </c>
      <c r="U150" s="209" t="n">
        <v>46129</v>
      </c>
      <c r="V150" s="60" t="n">
        <v>46129</v>
      </c>
      <c r="W150" s="60" t="n">
        <v>46139</v>
      </c>
      <c r="X150" s="60" t="n">
        <v>46135</v>
      </c>
      <c r="Y150" s="60" t="inlineStr">
        <is>
          <t>SIM</t>
        </is>
      </c>
      <c r="Z150" s="105" t="n"/>
      <c r="AC150">
        <f>IF($C150="","",IF(COUNTIF('Códigos Santander (ref)'!$A$2:$A$79,$C150)&gt;0,"SANTANDER",IF(COUNTIF('Códigos Itaú (ref)'!$A$2:$A$44,$C150)&gt;0,"ITAU",IF(AND(TRIM(UPPER($I150))="CONTRATUAL",ISNUMBER(SEARCH("INDIVIDUAL",SUBSTITUTE(UPPER($D150)," ","")))),"PREMIUM FREE",""))))</f>
        <v/>
      </c>
    </row>
    <row r="151" ht="15" customFormat="1" customHeight="1" s="45">
      <c r="A151" s="105" t="inlineStr">
        <is>
          <t>TELA</t>
        </is>
      </c>
      <c r="B151" s="105" t="n">
        <v>55153</v>
      </c>
      <c r="C151" s="105" t="inlineStr">
        <is>
          <t>1RUH3</t>
        </is>
      </c>
      <c r="D151" s="105" t="inlineStr">
        <is>
          <t>BANCO SANTANDER BRASIL SA</t>
        </is>
      </c>
      <c r="E151" s="105" t="n">
        <v>25067438800</v>
      </c>
      <c r="F151" s="105" t="inlineStr">
        <is>
          <t>1RUH3030094011</t>
        </is>
      </c>
      <c r="G151" s="153" t="n">
        <v>600</v>
      </c>
      <c r="H151" s="153" t="n">
        <v>212.19</v>
      </c>
      <c r="I151" s="105" t="inlineStr">
        <is>
          <t>CONTRATUAL</t>
        </is>
      </c>
      <c r="J151" s="124" t="n">
        <v>29500005840</v>
      </c>
      <c r="K151" s="105" t="inlineStr">
        <is>
          <t>MARIANNA ARRUDA DOS REIS NETO</t>
        </is>
      </c>
      <c r="L151" s="105" t="inlineStr">
        <is>
          <t>SÃO PAULO</t>
        </is>
      </c>
      <c r="M151" s="105" t="inlineStr">
        <is>
          <t>SP</t>
        </is>
      </c>
      <c r="N151" s="162" t="inlineStr">
        <is>
          <t>SERGIANA</t>
        </is>
      </c>
      <c r="O151" s="202" t="inlineStr">
        <is>
          <t>JA POSSUI</t>
        </is>
      </c>
      <c r="P151" s="60" t="n"/>
      <c r="Q151" s="60" t="n"/>
      <c r="R151" s="162" t="inlineStr">
        <is>
          <t>AUTORIZADO PAGAMENTO</t>
        </is>
      </c>
      <c r="S151" s="152" t="n">
        <v>8202632986</v>
      </c>
      <c r="T151" s="202" t="inlineStr">
        <is>
          <t>5 DIAS ÚTEIS</t>
        </is>
      </c>
      <c r="U151" s="209" t="n">
        <v>46129</v>
      </c>
      <c r="V151" s="60" t="n">
        <v>46129</v>
      </c>
      <c r="W151" s="60" t="n">
        <v>46139</v>
      </c>
      <c r="X151" s="60" t="n">
        <v>46135</v>
      </c>
      <c r="Y151" s="60" t="inlineStr">
        <is>
          <t>SIM</t>
        </is>
      </c>
      <c r="Z151" s="105" t="n"/>
      <c r="AC151">
        <f>IF($C151="","",IF(COUNTIF('Códigos Santander (ref)'!$A$2:$A$79,$C151)&gt;0,"SANTANDER",IF(COUNTIF('Códigos Itaú (ref)'!$A$2:$A$44,$C151)&gt;0,"ITAU",IF(AND(TRIM(UPPER($I151))="CONTRATUAL",ISNUMBER(SEARCH("INDIVIDUAL",SUBSTITUTE(UPPER($D151)," ","")))),"PREMIUM FREE",""))))</f>
        <v/>
      </c>
    </row>
    <row r="152" ht="15" customFormat="1" customHeight="1" s="45">
      <c r="A152" s="105" t="inlineStr">
        <is>
          <t>TELA</t>
        </is>
      </c>
      <c r="B152" s="105" t="n">
        <v>54880</v>
      </c>
      <c r="C152" s="105" t="inlineStr">
        <is>
          <t>1RSX8</t>
        </is>
      </c>
      <c r="D152" s="105" t="inlineStr">
        <is>
          <t>ITAU UNIBANCO SA</t>
        </is>
      </c>
      <c r="E152" s="105" t="n">
        <v>6292447820</v>
      </c>
      <c r="F152" s="105" t="inlineStr">
        <is>
          <t>1RSX8000098035</t>
        </is>
      </c>
      <c r="G152" s="153" t="n">
        <v>410</v>
      </c>
      <c r="H152" s="153" t="n">
        <v>406</v>
      </c>
      <c r="I152" s="105" t="inlineStr">
        <is>
          <t>CONTRATUAL</t>
        </is>
      </c>
      <c r="J152" s="124" t="n">
        <v>36950095864</v>
      </c>
      <c r="K152" s="105" t="inlineStr">
        <is>
          <t>DOUGLAS SEIJI OGAWA</t>
        </is>
      </c>
      <c r="L152" s="105" t="inlineStr">
        <is>
          <t>SÃO PAULO</t>
        </is>
      </c>
      <c r="M152" s="105" t="inlineStr">
        <is>
          <t>SP</t>
        </is>
      </c>
      <c r="N152" s="162" t="inlineStr">
        <is>
          <t>SERGIANA</t>
        </is>
      </c>
      <c r="O152" s="202" t="inlineStr">
        <is>
          <t>JA POSSUI</t>
        </is>
      </c>
      <c r="P152" s="60" t="n"/>
      <c r="Q152" s="60" t="n"/>
      <c r="R152" s="162" t="inlineStr">
        <is>
          <t>AUTORIZADO PAGAMENTO</t>
        </is>
      </c>
      <c r="S152" s="152" t="n">
        <v>8202632987</v>
      </c>
      <c r="T152" s="202" t="inlineStr">
        <is>
          <t>5 DIAS ÚTEIS</t>
        </is>
      </c>
      <c r="U152" s="209" t="n">
        <v>46129</v>
      </c>
      <c r="V152" s="60" t="n">
        <v>46129</v>
      </c>
      <c r="W152" s="60" t="n">
        <v>46139</v>
      </c>
      <c r="X152" s="60" t="n">
        <v>46135</v>
      </c>
      <c r="Y152" s="60" t="inlineStr">
        <is>
          <t>SIM</t>
        </is>
      </c>
      <c r="Z152" s="105" t="n"/>
      <c r="AC152">
        <f>IF($C152="","",IF(COUNTIF('Códigos Santander (ref)'!$A$2:$A$79,$C152)&gt;0,"SANTANDER",IF(COUNTIF('Códigos Itaú (ref)'!$A$2:$A$44,$C152)&gt;0,"ITAU",IF(AND(TRIM(UPPER($I152))="CONTRATUAL",ISNUMBER(SEARCH("INDIVIDUAL",SUBSTITUTE(UPPER($D152)," ","")))),"PREMIUM FREE",""))))</f>
        <v/>
      </c>
    </row>
    <row r="153" ht="15" customFormat="1" customHeight="1" s="45">
      <c r="A153" s="105" t="inlineStr">
        <is>
          <t>TELA</t>
        </is>
      </c>
      <c r="B153" s="105" t="n">
        <v>55150</v>
      </c>
      <c r="C153" s="105" t="n">
        <v>50700</v>
      </c>
      <c r="D153" s="105" t="inlineStr">
        <is>
          <t>INDIVIDUAL MAISODONTO</t>
        </is>
      </c>
      <c r="E153" s="105" t="n">
        <v>91215099304</v>
      </c>
      <c r="F153" s="124" t="n">
        <v>50700413490004</v>
      </c>
      <c r="G153" s="153" t="n">
        <v>100</v>
      </c>
      <c r="H153" s="153" t="n">
        <v>45</v>
      </c>
      <c r="I153" s="105" t="inlineStr">
        <is>
          <t>CONTRATUAL</t>
        </is>
      </c>
      <c r="J153" s="124" t="n">
        <v>33186749000124</v>
      </c>
      <c r="K153" s="105" t="inlineStr">
        <is>
          <t>BARBOSA RADIOLOGIA LTDA</t>
        </is>
      </c>
      <c r="L153" s="105" t="inlineStr">
        <is>
          <t>TERESINA</t>
        </is>
      </c>
      <c r="M153" s="105" t="inlineStr">
        <is>
          <t>PI</t>
        </is>
      </c>
      <c r="N153" s="162" t="inlineStr">
        <is>
          <t>CIBELY</t>
        </is>
      </c>
      <c r="O153" s="202" t="n">
        <v>546972</v>
      </c>
      <c r="P153" s="60" t="n">
        <v>46129</v>
      </c>
      <c r="Q153" s="60" t="n">
        <v>46136</v>
      </c>
      <c r="R153" s="162" t="inlineStr">
        <is>
          <t>AUTORIZADO PAGAMENTO</t>
        </is>
      </c>
      <c r="S153" s="152" t="n">
        <v>8202633148</v>
      </c>
      <c r="T153" s="202" t="inlineStr">
        <is>
          <t>30 DIAS CORRIDOS</t>
        </is>
      </c>
      <c r="U153" s="209" t="n">
        <v>46129</v>
      </c>
      <c r="V153" s="60" t="n">
        <v>46139</v>
      </c>
      <c r="W153" s="60" t="n">
        <v>46169</v>
      </c>
      <c r="X153" s="60" t="n">
        <v>46148</v>
      </c>
      <c r="Y153" s="60" t="inlineStr">
        <is>
          <t>SIM</t>
        </is>
      </c>
      <c r="Z153" s="105" t="n"/>
      <c r="AC153">
        <f>IF($C153="","",IF(COUNTIF('Códigos Santander (ref)'!$A$2:$A$79,$C153)&gt;0,"SANTANDER",IF(COUNTIF('Códigos Itaú (ref)'!$A$2:$A$44,$C153)&gt;0,"ITAU",IF(AND(TRIM(UPPER($I153))="CONTRATUAL",ISNUMBER(SEARCH("INDIVIDUAL",SUBSTITUTE(UPPER($D153)," ","")))),"PREMIUM FREE",""))))</f>
        <v/>
      </c>
    </row>
    <row r="154" ht="15" customFormat="1" customHeight="1" s="45">
      <c r="A154" s="105" t="inlineStr">
        <is>
          <t>TELA</t>
        </is>
      </c>
      <c r="B154" s="105" t="n">
        <v>54761</v>
      </c>
      <c r="C154" s="105" t="n">
        <v>50700</v>
      </c>
      <c r="D154" s="105" t="inlineStr">
        <is>
          <t>INDIVIDUAL MAISODONTO</t>
        </is>
      </c>
      <c r="E154" s="105" t="n">
        <v>7393935457</v>
      </c>
      <c r="F154" s="124" t="n">
        <v>50700426116017</v>
      </c>
      <c r="G154" s="153" t="n">
        <v>200</v>
      </c>
      <c r="H154" s="153" t="n">
        <v>63</v>
      </c>
      <c r="I154" s="105" t="inlineStr">
        <is>
          <t>CONTRATUAL</t>
        </is>
      </c>
      <c r="J154" s="124" t="n">
        <v>26453095000192</v>
      </c>
      <c r="K154" s="105" t="inlineStr">
        <is>
          <t>CLARIDENT CLINICA ODONTOLOGICA LTDA</t>
        </is>
      </c>
      <c r="L154" s="105" t="inlineStr">
        <is>
          <t>ARACAJU</t>
        </is>
      </c>
      <c r="M154" s="105" t="inlineStr">
        <is>
          <t>SE</t>
        </is>
      </c>
      <c r="N154" s="162" t="inlineStr">
        <is>
          <t>SERGIANA</t>
        </is>
      </c>
      <c r="O154" s="202" t="n">
        <v>546980</v>
      </c>
      <c r="P154" s="60" t="n">
        <v>46129</v>
      </c>
      <c r="Q154" s="60" t="n">
        <v>46136</v>
      </c>
      <c r="R154" s="162" t="inlineStr">
        <is>
          <t>AUTORIZADO PAGAMENTO</t>
        </is>
      </c>
      <c r="S154" s="152" t="n">
        <v>8202633149</v>
      </c>
      <c r="T154" s="202" t="inlineStr">
        <is>
          <t>30 DIAS CORRIDOS</t>
        </is>
      </c>
      <c r="U154" s="209" t="n">
        <v>46129</v>
      </c>
      <c r="V154" s="60" t="n">
        <v>46139</v>
      </c>
      <c r="W154" s="60" t="n">
        <v>46169</v>
      </c>
      <c r="X154" s="60" t="n">
        <v>46148</v>
      </c>
      <c r="Y154" s="60" t="inlineStr">
        <is>
          <t>SIM</t>
        </is>
      </c>
      <c r="Z154" s="105" t="n"/>
      <c r="AC154">
        <f>IF($C154="","",IF(COUNTIF('Códigos Santander (ref)'!$A$2:$A$79,$C154)&gt;0,"SANTANDER",IF(COUNTIF('Códigos Itaú (ref)'!$A$2:$A$44,$C154)&gt;0,"ITAU",IF(AND(TRIM(UPPER($I154))="CONTRATUAL",ISNUMBER(SEARCH("INDIVIDUAL",SUBSTITUTE(UPPER($D154)," ","")))),"PREMIUM FREE",""))))</f>
        <v/>
      </c>
    </row>
    <row r="155" ht="15" customFormat="1" customHeight="1" s="45">
      <c r="A155" s="105" t="inlineStr">
        <is>
          <t>NIP</t>
        </is>
      </c>
      <c r="B155" s="105" t="n">
        <v>55155</v>
      </c>
      <c r="C155" s="105" t="inlineStr">
        <is>
          <t>1RUH3</t>
        </is>
      </c>
      <c r="D155" s="105" t="inlineStr">
        <is>
          <t>BANCO SANTANDER BRASIL SA</t>
        </is>
      </c>
      <c r="E155" s="105" t="n">
        <v>72580933034</v>
      </c>
      <c r="F155" s="105" t="inlineStr">
        <is>
          <t>1RUH3035374020</t>
        </is>
      </c>
      <c r="G155" s="153" t="n">
        <v>800</v>
      </c>
      <c r="H155" s="153" t="n">
        <v>800</v>
      </c>
      <c r="I155" s="105" t="inlineStr">
        <is>
          <t>CONTRATUAL</t>
        </is>
      </c>
      <c r="J155" s="124" t="n">
        <v>4714963000108</v>
      </c>
      <c r="K155" s="105" t="inlineStr">
        <is>
          <t>MICHEL SERVICOS DE ODONTOLOGIA LTDA</t>
        </is>
      </c>
      <c r="L155" s="105" t="inlineStr">
        <is>
          <t xml:space="preserve">PORTO ALEGRE </t>
        </is>
      </c>
      <c r="M155" s="105" t="inlineStr">
        <is>
          <t>RS</t>
        </is>
      </c>
      <c r="N155" s="162" t="inlineStr">
        <is>
          <t>CIBELY</t>
        </is>
      </c>
      <c r="O155" s="202" t="inlineStr">
        <is>
          <t>JA POSSUI</t>
        </is>
      </c>
      <c r="P155" s="60" t="n"/>
      <c r="Q155" s="60" t="n"/>
      <c r="R155" s="162" t="inlineStr">
        <is>
          <t>AUTORIZADO PAGAMENTO</t>
        </is>
      </c>
      <c r="S155" s="152" t="n">
        <v>8202633044</v>
      </c>
      <c r="T155" s="202" t="inlineStr">
        <is>
          <t>5 DIAS ÚTEIS</t>
        </is>
      </c>
      <c r="U155" s="209" t="n">
        <v>46132</v>
      </c>
      <c r="V155" s="60" t="n">
        <v>46134</v>
      </c>
      <c r="W155" s="60" t="n">
        <v>46141</v>
      </c>
      <c r="X155" s="60" t="n">
        <v>46139</v>
      </c>
      <c r="Y155" s="60" t="inlineStr">
        <is>
          <t>SIM</t>
        </is>
      </c>
      <c r="Z155" s="105" t="n"/>
      <c r="AC155">
        <f>IF($C155="","",IF(COUNTIF('Códigos Santander (ref)'!$A$2:$A$79,$C155)&gt;0,"SANTANDER",IF(COUNTIF('Códigos Itaú (ref)'!$A$2:$A$44,$C155)&gt;0,"ITAU",IF(AND(TRIM(UPPER($I155))="CONTRATUAL",ISNUMBER(SEARCH("INDIVIDUAL",SUBSTITUTE(UPPER($D155)," ","")))),"PREMIUM FREE",""))))</f>
        <v/>
      </c>
    </row>
    <row r="156" ht="15" customFormat="1" customHeight="1" s="45">
      <c r="A156" s="105" t="inlineStr">
        <is>
          <t>TELA</t>
        </is>
      </c>
      <c r="B156" s="105" t="n">
        <v>54729</v>
      </c>
      <c r="C156" s="105" t="inlineStr">
        <is>
          <t>1RUH3</t>
        </is>
      </c>
      <c r="D156" s="105" t="inlineStr">
        <is>
          <t>BANCO SANTANDER BRASIL SA</t>
        </is>
      </c>
      <c r="E156" s="105" t="n">
        <v>41948743825</v>
      </c>
      <c r="F156" s="105" t="inlineStr">
        <is>
          <t>1RUH3017566002</t>
        </is>
      </c>
      <c r="G156" s="153" t="n">
        <v>350</v>
      </c>
      <c r="H156" s="153" t="n">
        <v>192.85</v>
      </c>
      <c r="I156" s="105" t="inlineStr">
        <is>
          <t>CONTRATUAL</t>
        </is>
      </c>
      <c r="J156" s="124" t="n">
        <v>18631484000132</v>
      </c>
      <c r="K156" s="217" t="inlineStr">
        <is>
          <t>DANIELA AUGUSTA FIEL TEIXEIRA</t>
        </is>
      </c>
      <c r="L156" s="105" t="inlineStr">
        <is>
          <t>SÃO PAULO</t>
        </is>
      </c>
      <c r="M156" s="105" t="inlineStr">
        <is>
          <t>SP</t>
        </is>
      </c>
      <c r="N156" s="162" t="inlineStr">
        <is>
          <t>CIBELY</t>
        </is>
      </c>
      <c r="O156" s="202" t="n">
        <v>547060</v>
      </c>
      <c r="P156" s="60" t="n">
        <v>46134</v>
      </c>
      <c r="Q156" s="60" t="n">
        <v>46136</v>
      </c>
      <c r="R156" s="162" t="inlineStr">
        <is>
          <t>AUTORIZADO PAGAMENTO</t>
        </is>
      </c>
      <c r="S156" s="152" t="n">
        <v>8202633150</v>
      </c>
      <c r="T156" s="202" t="inlineStr">
        <is>
          <t>5 DIAS ÚTEIS</t>
        </is>
      </c>
      <c r="U156" s="209" t="n">
        <v>46132</v>
      </c>
      <c r="V156" s="60" t="n">
        <v>46139</v>
      </c>
      <c r="W156" s="60" t="n">
        <v>46147</v>
      </c>
      <c r="X156" s="60" t="n">
        <v>46142</v>
      </c>
      <c r="Y156" s="60" t="inlineStr">
        <is>
          <t>SIM</t>
        </is>
      </c>
      <c r="Z156" s="105" t="n"/>
      <c r="AC156">
        <f>IF($C156="","",IF(COUNTIF('Códigos Santander (ref)'!$A$2:$A$79,$C156)&gt;0,"SANTANDER",IF(COUNTIF('Códigos Itaú (ref)'!$A$2:$A$44,$C156)&gt;0,"ITAU",IF(AND(TRIM(UPPER($I156))="CONTRATUAL",ISNUMBER(SEARCH("INDIVIDUAL",SUBSTITUTE(UPPER($D156)," ","")))),"PREMIUM FREE",""))))</f>
        <v/>
      </c>
    </row>
    <row r="157" ht="15" customFormat="1" customHeight="1" s="45">
      <c r="A157" s="105" t="inlineStr">
        <is>
          <t>TELA</t>
        </is>
      </c>
      <c r="B157" s="105" t="n">
        <v>54289</v>
      </c>
      <c r="C157" s="105" t="inlineStr">
        <is>
          <t>1RUH3</t>
        </is>
      </c>
      <c r="D157" s="105" t="inlineStr">
        <is>
          <t>BANCO SANTANDER BRASIL SA</t>
        </is>
      </c>
      <c r="E157" s="105" t="n">
        <v>41343632846</v>
      </c>
      <c r="F157" s="105" t="inlineStr">
        <is>
          <t>1RUH3021742006</t>
        </is>
      </c>
      <c r="G157" s="153" t="n">
        <v>5600</v>
      </c>
      <c r="H157" s="153" t="n">
        <v>201.23</v>
      </c>
      <c r="I157" s="105" t="inlineStr">
        <is>
          <t>CONTRATUAL</t>
        </is>
      </c>
      <c r="J157" s="124" t="n">
        <v>5165975000193</v>
      </c>
      <c r="K157" s="105" t="inlineStr">
        <is>
          <t>HAVIR &amp; BITTAR SERVICOS ODONTOLOGICOS LTDA</t>
        </is>
      </c>
      <c r="L157" s="105" t="inlineStr">
        <is>
          <t>SÃO PAULO</t>
        </is>
      </c>
      <c r="M157" s="105" t="inlineStr">
        <is>
          <t>SP</t>
        </is>
      </c>
      <c r="N157" s="162" t="inlineStr">
        <is>
          <t>CIBELY</t>
        </is>
      </c>
      <c r="O157" s="202" t="inlineStr">
        <is>
          <t>JA POSSUI</t>
        </is>
      </c>
      <c r="P157" s="60" t="n"/>
      <c r="Q157" s="60" t="n"/>
      <c r="R157" s="162" t="inlineStr">
        <is>
          <t>AUTORIZADO PAGAMENTO</t>
        </is>
      </c>
      <c r="S157" s="152" t="n">
        <v>8202633045</v>
      </c>
      <c r="T157" s="202" t="inlineStr">
        <is>
          <t>5 DIAS ÚTEIS</t>
        </is>
      </c>
      <c r="U157" s="209" t="n">
        <v>46134</v>
      </c>
      <c r="V157" s="60" t="n">
        <v>46134</v>
      </c>
      <c r="W157" s="60" t="n">
        <v>46141</v>
      </c>
      <c r="X157" s="60" t="n">
        <v>46139</v>
      </c>
      <c r="Y157" s="60" t="inlineStr">
        <is>
          <t>SIM</t>
        </is>
      </c>
      <c r="Z157" s="105" t="n"/>
      <c r="AC157">
        <f>IF($C157="","",IF(COUNTIF('Códigos Santander (ref)'!$A$2:$A$79,$C157)&gt;0,"SANTANDER",IF(COUNTIF('Códigos Itaú (ref)'!$A$2:$A$44,$C157)&gt;0,"ITAU",IF(AND(TRIM(UPPER($I157))="CONTRATUAL",ISNUMBER(SEARCH("INDIVIDUAL",SUBSTITUTE(UPPER($D157)," ","")))),"PREMIUM FREE",""))))</f>
        <v/>
      </c>
    </row>
    <row r="158" ht="15" customFormat="1" customHeight="1" s="45">
      <c r="A158" s="105" t="inlineStr">
        <is>
          <t>TELA</t>
        </is>
      </c>
      <c r="B158" s="105" t="n">
        <v>55310</v>
      </c>
      <c r="C158" s="105" t="inlineStr">
        <is>
          <t>0700G</t>
        </is>
      </c>
      <c r="D158" s="105" t="inlineStr">
        <is>
          <t xml:space="preserve">INDIVIDUAL </t>
        </is>
      </c>
      <c r="E158" s="105" t="n">
        <v>3477114213</v>
      </c>
      <c r="F158" s="105" t="inlineStr">
        <is>
          <t>0700G680342000</t>
        </is>
      </c>
      <c r="G158" s="153" t="n">
        <v>400</v>
      </c>
      <c r="H158" s="153" t="n">
        <v>51.6</v>
      </c>
      <c r="I158" s="105" t="inlineStr">
        <is>
          <t>CONTRATUAL</t>
        </is>
      </c>
      <c r="J158" s="124" t="n">
        <v>19804711000309</v>
      </c>
      <c r="K158" s="105" t="inlineStr">
        <is>
          <t>R ANGELI RANGEL LTDA</t>
        </is>
      </c>
      <c r="L158" s="105" t="inlineStr">
        <is>
          <t>MARABÁ</t>
        </is>
      </c>
      <c r="M158" s="105" t="inlineStr">
        <is>
          <t>PA</t>
        </is>
      </c>
      <c r="N158" s="162" t="inlineStr">
        <is>
          <t>SERGIANA</t>
        </is>
      </c>
      <c r="O158" s="202" t="inlineStr">
        <is>
          <t>JA POSSUI</t>
        </is>
      </c>
      <c r="P158" s="60" t="n"/>
      <c r="Q158" s="60" t="n"/>
      <c r="R158" s="162" t="inlineStr">
        <is>
          <t>AUTORIZADO PAGAMENTO</t>
        </is>
      </c>
      <c r="S158" s="152" t="n">
        <v>8202633046</v>
      </c>
      <c r="T158" s="202" t="inlineStr">
        <is>
          <t>30 DIAS CORRIDOS</t>
        </is>
      </c>
      <c r="U158" s="209" t="n">
        <v>46134</v>
      </c>
      <c r="V158" s="60" t="n">
        <v>46134</v>
      </c>
      <c r="W158" s="60" t="n">
        <v>46164</v>
      </c>
      <c r="X158" s="60" t="n">
        <v>46141</v>
      </c>
      <c r="Y158" s="60" t="inlineStr">
        <is>
          <t>SIM</t>
        </is>
      </c>
      <c r="Z158" s="105" t="n"/>
      <c r="AC158">
        <f>IF($C158="","",IF(COUNTIF('Códigos Santander (ref)'!$A$2:$A$79,$C158)&gt;0,"SANTANDER",IF(COUNTIF('Códigos Itaú (ref)'!$A$2:$A$44,$C158)&gt;0,"ITAU",IF(AND(TRIM(UPPER($I158))="CONTRATUAL",ISNUMBER(SEARCH("INDIVIDUAL",SUBSTITUTE(UPPER($D158)," ","")))),"PREMIUM FREE",""))))</f>
        <v/>
      </c>
    </row>
    <row r="159" ht="15" customFormat="1" customHeight="1" s="45">
      <c r="A159" s="105" t="inlineStr">
        <is>
          <t>TELA</t>
        </is>
      </c>
      <c r="B159" s="105" t="n">
        <v>54415</v>
      </c>
      <c r="C159" s="105" t="inlineStr">
        <is>
          <t>0M19C</t>
        </is>
      </c>
      <c r="D159" s="105" t="inlineStr">
        <is>
          <t>BANCO CSF SA</t>
        </is>
      </c>
      <c r="E159" s="105" t="n">
        <v>41106753836</v>
      </c>
      <c r="F159" s="105" t="inlineStr">
        <is>
          <t>0M19C000147001</t>
        </is>
      </c>
      <c r="G159" s="153" t="n">
        <v>345</v>
      </c>
      <c r="H159" s="153" t="n">
        <v>345</v>
      </c>
      <c r="I159" s="105" t="inlineStr">
        <is>
          <t>CONTRATUAL</t>
        </is>
      </c>
      <c r="J159" s="124" t="n">
        <v>26218087000161</v>
      </c>
      <c r="K159" s="105" t="inlineStr">
        <is>
          <t>CRISTINA RAMOS DA SILVA - DENTISTA- ME</t>
        </is>
      </c>
      <c r="L159" s="105" t="inlineStr">
        <is>
          <t>SÃO PAULO</t>
        </is>
      </c>
      <c r="M159" s="105" t="inlineStr">
        <is>
          <t>SP</t>
        </is>
      </c>
      <c r="N159" s="162" t="inlineStr">
        <is>
          <t>SERGIANA</t>
        </is>
      </c>
      <c r="O159" s="202" t="inlineStr">
        <is>
          <t>JA POSSUI</t>
        </is>
      </c>
      <c r="P159" s="60" t="n"/>
      <c r="Q159" s="60" t="n"/>
      <c r="R159" s="162" t="inlineStr">
        <is>
          <t>AUTORIZADO PAGAMENTO</t>
        </is>
      </c>
      <c r="S159" s="152" t="n">
        <v>8202633047</v>
      </c>
      <c r="T159" s="202" t="inlineStr">
        <is>
          <t>8 DIAS ÚTEIS</t>
        </is>
      </c>
      <c r="U159" s="209" t="n">
        <v>46134</v>
      </c>
      <c r="V159" s="60" t="n">
        <v>46134</v>
      </c>
      <c r="W159" s="60" t="n">
        <v>46141</v>
      </c>
      <c r="X159" s="60" t="n">
        <v>46139</v>
      </c>
      <c r="Y159" s="60" t="inlineStr">
        <is>
          <t>SIM</t>
        </is>
      </c>
      <c r="Z159" s="105" t="n"/>
      <c r="AC159">
        <f>IF($C159="","",IF(COUNTIF('Códigos Santander (ref)'!$A$2:$A$79,$C159)&gt;0,"SANTANDER",IF(COUNTIF('Códigos Itaú (ref)'!$A$2:$A$44,$C159)&gt;0,"ITAU",IF(AND(TRIM(UPPER($I159))="CONTRATUAL",ISNUMBER(SEARCH("INDIVIDUAL",SUBSTITUTE(UPPER($D159)," ","")))),"PREMIUM FREE",""))))</f>
        <v/>
      </c>
    </row>
    <row r="160" ht="15" customFormat="1" customHeight="1" s="45">
      <c r="A160" s="105" t="inlineStr">
        <is>
          <t>TELA</t>
        </is>
      </c>
      <c r="B160" s="105" t="n">
        <v>55327</v>
      </c>
      <c r="C160" s="105" t="inlineStr">
        <is>
          <t>0M19C</t>
        </is>
      </c>
      <c r="D160" s="105" t="inlineStr">
        <is>
          <t>BANCO CSF SA</t>
        </is>
      </c>
      <c r="E160" s="105" t="n">
        <v>41106753836</v>
      </c>
      <c r="F160" s="105" t="inlineStr">
        <is>
          <t>0M19C000147001</t>
        </is>
      </c>
      <c r="G160" s="153" t="n">
        <v>345</v>
      </c>
      <c r="H160" s="153" t="n">
        <v>345</v>
      </c>
      <c r="I160" s="105" t="inlineStr">
        <is>
          <t>CONTRATUAL</t>
        </is>
      </c>
      <c r="J160" s="124" t="n">
        <v>26218087000161</v>
      </c>
      <c r="K160" s="105" t="inlineStr">
        <is>
          <t>CRISTINA RAMOS DA SILVA - DENTISTA- ME</t>
        </is>
      </c>
      <c r="L160" s="105" t="inlineStr">
        <is>
          <t>SÃO PAULO</t>
        </is>
      </c>
      <c r="M160" s="105" t="inlineStr">
        <is>
          <t>SP</t>
        </is>
      </c>
      <c r="N160" s="162" t="inlineStr">
        <is>
          <t>SERGIANA</t>
        </is>
      </c>
      <c r="O160" s="202" t="inlineStr">
        <is>
          <t>JA POSSUI</t>
        </is>
      </c>
      <c r="P160" s="60" t="n"/>
      <c r="Q160" s="60" t="n"/>
      <c r="R160" s="162" t="inlineStr">
        <is>
          <t>AUTORIZADO PAGAMENTO</t>
        </is>
      </c>
      <c r="S160" s="152" t="n">
        <v>8202633048</v>
      </c>
      <c r="T160" s="202" t="inlineStr">
        <is>
          <t>8 DIAS ÚTEIS</t>
        </is>
      </c>
      <c r="U160" s="209" t="n">
        <v>46134</v>
      </c>
      <c r="V160" s="60" t="n">
        <v>46134</v>
      </c>
      <c r="W160" s="60" t="n">
        <v>46141</v>
      </c>
      <c r="X160" s="60" t="n">
        <v>46139</v>
      </c>
      <c r="Y160" s="60" t="inlineStr">
        <is>
          <t>SIM</t>
        </is>
      </c>
      <c r="Z160" s="105" t="n"/>
      <c r="AC160">
        <f>IF($C160="","",IF(COUNTIF('Códigos Santander (ref)'!$A$2:$A$79,$C160)&gt;0,"SANTANDER",IF(COUNTIF('Códigos Itaú (ref)'!$A$2:$A$44,$C160)&gt;0,"ITAU",IF(AND(TRIM(UPPER($I160))="CONTRATUAL",ISNUMBER(SEARCH("INDIVIDUAL",SUBSTITUTE(UPPER($D160)," ","")))),"PREMIUM FREE",""))))</f>
        <v/>
      </c>
    </row>
    <row r="161" ht="15" customFormat="1" customHeight="1" s="45">
      <c r="A161" s="105" t="inlineStr">
        <is>
          <t>TELA</t>
        </is>
      </c>
      <c r="B161" s="105" t="n">
        <v>55328</v>
      </c>
      <c r="C161" s="105" t="inlineStr">
        <is>
          <t>1RUH3</t>
        </is>
      </c>
      <c r="D161" s="105" t="inlineStr">
        <is>
          <t>BANCO SANTANDER BRASIL SA</t>
        </is>
      </c>
      <c r="E161" s="105" t="n">
        <v>38636394805</v>
      </c>
      <c r="F161" s="105" t="inlineStr">
        <is>
          <t>1RUH3014010003</t>
        </is>
      </c>
      <c r="G161" s="153" t="n">
        <v>370</v>
      </c>
      <c r="H161" s="153" t="n">
        <v>243.88</v>
      </c>
      <c r="I161" s="105" t="inlineStr">
        <is>
          <t>CONTRATUAL</t>
        </is>
      </c>
      <c r="J161" s="124" t="n">
        <v>24870458000160</v>
      </c>
      <c r="K161" s="105" t="inlineStr">
        <is>
          <t>EDWAL LOBOSCHI</t>
        </is>
      </c>
      <c r="L161" s="105" t="inlineStr">
        <is>
          <t>SÃO PAULO</t>
        </is>
      </c>
      <c r="M161" s="105" t="inlineStr">
        <is>
          <t>SP</t>
        </is>
      </c>
      <c r="N161" s="162" t="inlineStr">
        <is>
          <t>SERGIANA</t>
        </is>
      </c>
      <c r="O161" s="202" t="inlineStr">
        <is>
          <t>JA POSSUI</t>
        </is>
      </c>
      <c r="P161" s="60" t="n"/>
      <c r="Q161" s="60" t="n"/>
      <c r="R161" s="162" t="inlineStr">
        <is>
          <t>AUTORIZADO PAGAMENTO</t>
        </is>
      </c>
      <c r="S161" s="152" t="n">
        <v>8202633049</v>
      </c>
      <c r="T161" s="202" t="inlineStr">
        <is>
          <t>5 DIAS ÚTEIS</t>
        </is>
      </c>
      <c r="U161" s="209" t="n">
        <v>46134</v>
      </c>
      <c r="V161" s="60" t="n">
        <v>46134</v>
      </c>
      <c r="W161" s="60" t="n">
        <v>46141</v>
      </c>
      <c r="X161" s="60" t="n">
        <v>46139</v>
      </c>
      <c r="Y161" s="60" t="inlineStr">
        <is>
          <t>SIM</t>
        </is>
      </c>
      <c r="Z161" s="105" t="n"/>
      <c r="AC161">
        <f>IF($C161="","",IF(COUNTIF('Códigos Santander (ref)'!$A$2:$A$79,$C161)&gt;0,"SANTANDER",IF(COUNTIF('Códigos Itaú (ref)'!$A$2:$A$44,$C161)&gt;0,"ITAU",IF(AND(TRIM(UPPER($I161))="CONTRATUAL",ISNUMBER(SEARCH("INDIVIDUAL",SUBSTITUTE(UPPER($D161)," ","")))),"PREMIUM FREE",""))))</f>
        <v/>
      </c>
    </row>
    <row r="162" ht="15" customFormat="1" customHeight="1" s="45">
      <c r="A162" s="105" t="inlineStr">
        <is>
          <t>TELA</t>
        </is>
      </c>
      <c r="B162" s="105" t="n">
        <v>55313</v>
      </c>
      <c r="C162" s="105" t="inlineStr">
        <is>
          <t>1RUH3</t>
        </is>
      </c>
      <c r="D162" s="105" t="inlineStr">
        <is>
          <t>BANCO SANTANDER BRASIL SA</t>
        </is>
      </c>
      <c r="E162" s="105" t="n">
        <v>12884513850</v>
      </c>
      <c r="F162" s="105" t="inlineStr">
        <is>
          <t>1RUH3027479005</t>
        </is>
      </c>
      <c r="G162" s="153" t="n">
        <v>636</v>
      </c>
      <c r="H162" s="153" t="n">
        <v>636</v>
      </c>
      <c r="I162" s="105" t="inlineStr">
        <is>
          <t>CONTRATUAL</t>
        </is>
      </c>
      <c r="J162" s="124" t="n">
        <v>5573342000114</v>
      </c>
      <c r="K162" s="105" t="inlineStr">
        <is>
          <t>VICENTE ESPERIDIAO ODONTOLOGIA AVANCADA LTDA</t>
        </is>
      </c>
      <c r="L162" s="105" t="inlineStr">
        <is>
          <t>SÃO PAULO</t>
        </is>
      </c>
      <c r="M162" s="105" t="inlineStr">
        <is>
          <t>SP</t>
        </is>
      </c>
      <c r="N162" s="162" t="inlineStr">
        <is>
          <t>SERGIANA</t>
        </is>
      </c>
      <c r="O162" s="202" t="inlineStr">
        <is>
          <t>JA POSSUI</t>
        </is>
      </c>
      <c r="P162" s="60" t="n"/>
      <c r="Q162" s="60" t="n"/>
      <c r="R162" s="162" t="inlineStr">
        <is>
          <t>AUTORIZADO PAGAMENTO</t>
        </is>
      </c>
      <c r="S162" s="152" t="n">
        <v>8202633050</v>
      </c>
      <c r="T162" s="202" t="inlineStr">
        <is>
          <t>5 DIAS ÚTEIS</t>
        </is>
      </c>
      <c r="U162" s="209" t="n">
        <v>46134</v>
      </c>
      <c r="V162" s="60" t="n">
        <v>46134</v>
      </c>
      <c r="W162" s="60" t="n">
        <v>46141</v>
      </c>
      <c r="X162" s="60" t="n">
        <v>46139</v>
      </c>
      <c r="Y162" s="60" t="inlineStr">
        <is>
          <t>SIM</t>
        </is>
      </c>
      <c r="Z162" s="105" t="n"/>
      <c r="AC162">
        <f>IF($C162="","",IF(COUNTIF('Códigos Santander (ref)'!$A$2:$A$79,$C162)&gt;0,"SANTANDER",IF(COUNTIF('Códigos Itaú (ref)'!$A$2:$A$44,$C162)&gt;0,"ITAU",IF(AND(TRIM(UPPER($I162))="CONTRATUAL",ISNUMBER(SEARCH("INDIVIDUAL",SUBSTITUTE(UPPER($D162)," ","")))),"PREMIUM FREE",""))))</f>
        <v/>
      </c>
    </row>
    <row r="163" ht="15" customFormat="1" customHeight="1" s="45">
      <c r="A163" s="105" t="inlineStr">
        <is>
          <t>TELA</t>
        </is>
      </c>
      <c r="B163" s="105" t="n">
        <v>55156</v>
      </c>
      <c r="C163" s="105" t="inlineStr">
        <is>
          <t>1RU54</t>
        </is>
      </c>
      <c r="D163" s="105" t="inlineStr">
        <is>
          <t>BANCO SANTANDER BRASIL SA</t>
        </is>
      </c>
      <c r="E163" s="105" t="n">
        <v>4109485860</v>
      </c>
      <c r="F163" s="105" t="inlineStr">
        <is>
          <t>1RU54000019011</t>
        </is>
      </c>
      <c r="G163" s="153" t="n">
        <v>636</v>
      </c>
      <c r="H163" s="153" t="n">
        <v>636</v>
      </c>
      <c r="I163" s="105" t="inlineStr">
        <is>
          <t>CONTRATUAL</t>
        </is>
      </c>
      <c r="J163" s="124" t="n">
        <v>5573342000114</v>
      </c>
      <c r="K163" s="105" t="inlineStr">
        <is>
          <t>VICENTE ESPERIDIAO ODONTOLOGIA AVANCADA LTDA</t>
        </is>
      </c>
      <c r="L163" s="105" t="inlineStr">
        <is>
          <t>SÃO PAULO</t>
        </is>
      </c>
      <c r="M163" s="105" t="inlineStr">
        <is>
          <t>SP</t>
        </is>
      </c>
      <c r="N163" s="162" t="inlineStr">
        <is>
          <t>SERGIANA</t>
        </is>
      </c>
      <c r="O163" s="202" t="inlineStr">
        <is>
          <t>JA POSSUI</t>
        </is>
      </c>
      <c r="P163" s="60" t="n"/>
      <c r="Q163" s="60" t="n"/>
      <c r="R163" s="162" t="inlineStr">
        <is>
          <t>AUTORIZADO PAGAMENTO</t>
        </is>
      </c>
      <c r="S163" s="152" t="n">
        <v>8202633051</v>
      </c>
      <c r="T163" s="202" t="inlineStr">
        <is>
          <t>5 DIAS ÚTEIS</t>
        </is>
      </c>
      <c r="U163" s="209" t="n">
        <v>46134</v>
      </c>
      <c r="V163" s="60" t="n">
        <v>46134</v>
      </c>
      <c r="W163" s="60" t="n">
        <v>46141</v>
      </c>
      <c r="X163" s="60" t="n">
        <v>46139</v>
      </c>
      <c r="Y163" s="60" t="inlineStr">
        <is>
          <t>SIM</t>
        </is>
      </c>
      <c r="Z163" s="105" t="n"/>
      <c r="AC163">
        <f>IF($C163="","",IF(COUNTIF('Códigos Santander (ref)'!$A$2:$A$79,$C163)&gt;0,"SANTANDER",IF(COUNTIF('Códigos Itaú (ref)'!$A$2:$A$44,$C163)&gt;0,"ITAU",IF(AND(TRIM(UPPER($I163))="CONTRATUAL",ISNUMBER(SEARCH("INDIVIDUAL",SUBSTITUTE(UPPER($D163)," ","")))),"PREMIUM FREE",""))))</f>
        <v/>
      </c>
    </row>
    <row r="164" ht="15" customFormat="1" customHeight="1" s="45">
      <c r="A164" s="105" t="inlineStr">
        <is>
          <t>TELA</t>
        </is>
      </c>
      <c r="B164" s="105" t="n">
        <v>55157</v>
      </c>
      <c r="C164" s="105" t="inlineStr">
        <is>
          <t>1RUH3</t>
        </is>
      </c>
      <c r="D164" s="105" t="inlineStr">
        <is>
          <t>BANCO SANTANDER BRASIL SA</t>
        </is>
      </c>
      <c r="E164" s="105" t="n">
        <v>28120111818</v>
      </c>
      <c r="F164" s="105" t="inlineStr">
        <is>
          <t>1RUH3022963022</t>
        </is>
      </c>
      <c r="G164" s="153" t="n">
        <v>370</v>
      </c>
      <c r="H164" s="153" t="n">
        <v>243.88</v>
      </c>
      <c r="I164" s="105" t="inlineStr">
        <is>
          <t>CONTRATUAL</t>
        </is>
      </c>
      <c r="J164" s="124" t="n">
        <v>24870458000160</v>
      </c>
      <c r="K164" s="105" t="inlineStr">
        <is>
          <t>EDWAL LOBOSCHI</t>
        </is>
      </c>
      <c r="L164" s="105" t="inlineStr">
        <is>
          <t>SÃO PAULO</t>
        </is>
      </c>
      <c r="M164" s="105" t="inlineStr">
        <is>
          <t>SP</t>
        </is>
      </c>
      <c r="N164" s="162" t="inlineStr">
        <is>
          <t>SERGIANA</t>
        </is>
      </c>
      <c r="O164" s="202" t="inlineStr">
        <is>
          <t>JA POSSUI</t>
        </is>
      </c>
      <c r="P164" s="60" t="n"/>
      <c r="Q164" s="60" t="n"/>
      <c r="R164" s="162" t="inlineStr">
        <is>
          <t>AUTORIZADO PAGAMENTO</t>
        </is>
      </c>
      <c r="S164" s="152" t="n">
        <v>8202633052</v>
      </c>
      <c r="T164" s="202" t="inlineStr">
        <is>
          <t>5 DIAS ÚTEIS</t>
        </is>
      </c>
      <c r="U164" s="209" t="n">
        <v>46134</v>
      </c>
      <c r="V164" s="60" t="n">
        <v>46134</v>
      </c>
      <c r="W164" s="60" t="n">
        <v>46141</v>
      </c>
      <c r="X164" s="60" t="n">
        <v>46139</v>
      </c>
      <c r="Y164" s="60" t="inlineStr">
        <is>
          <t>SIM</t>
        </is>
      </c>
      <c r="Z164" s="105" t="n"/>
      <c r="AC164">
        <f>IF($C164="","",IF(COUNTIF('Códigos Santander (ref)'!$A$2:$A$79,$C164)&gt;0,"SANTANDER",IF(COUNTIF('Códigos Itaú (ref)'!$A$2:$A$44,$C164)&gt;0,"ITAU",IF(AND(TRIM(UPPER($I164))="CONTRATUAL",ISNUMBER(SEARCH("INDIVIDUAL",SUBSTITUTE(UPPER($D164)," ","")))),"PREMIUM FREE",""))))</f>
        <v/>
      </c>
    </row>
    <row r="165" ht="15" customFormat="1" customHeight="1" s="45">
      <c r="A165" s="105" t="inlineStr">
        <is>
          <t>SAC</t>
        </is>
      </c>
      <c r="B165" s="105" t="n">
        <v>55307</v>
      </c>
      <c r="C165" s="105" t="inlineStr">
        <is>
          <t>1RBYQ</t>
        </is>
      </c>
      <c r="D165" s="105" t="inlineStr">
        <is>
          <t>ABILITY TECNOLOGIA E SERVICOS SA</t>
        </is>
      </c>
      <c r="E165" s="105" t="n">
        <v>10023012706</v>
      </c>
      <c r="F165" s="105" t="inlineStr">
        <is>
          <t>1RBYQ005039029</t>
        </is>
      </c>
      <c r="G165" s="153" t="n">
        <v>650</v>
      </c>
      <c r="H165" s="153" t="n">
        <v>650</v>
      </c>
      <c r="I165" s="105" t="inlineStr">
        <is>
          <t>INSUFICIÊNCIA DE REDE</t>
        </is>
      </c>
      <c r="J165" s="124" t="n">
        <v>3793686760</v>
      </c>
      <c r="K165" s="105" t="inlineStr">
        <is>
          <t>KATIA DE SOUZA MATHIAS</t>
        </is>
      </c>
      <c r="L165" s="105" t="inlineStr">
        <is>
          <t>RIO DE JANEIRO</t>
        </is>
      </c>
      <c r="M165" s="105" t="inlineStr">
        <is>
          <t>RJ</t>
        </is>
      </c>
      <c r="N165" s="162" t="inlineStr">
        <is>
          <t>SERGIANA</t>
        </is>
      </c>
      <c r="O165" s="202" t="n">
        <v>547209</v>
      </c>
      <c r="P165" s="60" t="n">
        <v>46134</v>
      </c>
      <c r="Q165" s="60" t="n">
        <v>46139</v>
      </c>
      <c r="R165" s="162" t="inlineStr">
        <is>
          <t>AUTORIZADO PAGAMENTO</t>
        </is>
      </c>
      <c r="S165" s="152" t="n">
        <v>8202633171</v>
      </c>
      <c r="T165" s="202" t="inlineStr">
        <is>
          <t>30 DIAS CORRIDOS</t>
        </is>
      </c>
      <c r="U165" s="209" t="n">
        <v>46134</v>
      </c>
      <c r="V165" s="60" t="n">
        <v>46139</v>
      </c>
      <c r="W165" s="60" t="n">
        <v>46169</v>
      </c>
      <c r="X165" s="60" t="n">
        <v>46148</v>
      </c>
      <c r="Y165" s="60" t="inlineStr">
        <is>
          <t>SIM</t>
        </is>
      </c>
      <c r="Z165" s="105" t="n"/>
      <c r="AC165">
        <f>IF($C165="","",IF(COUNTIF('Códigos Santander (ref)'!$A$2:$A$79,$C165)&gt;0,"SANTANDER",IF(COUNTIF('Códigos Itaú (ref)'!$A$2:$A$44,$C165)&gt;0,"ITAU",IF(AND(TRIM(UPPER($I165))="CONTRATUAL",ISNUMBER(SEARCH("INDIVIDUAL",SUBSTITUTE(UPPER($D165)," ","")))),"PREMIUM FREE",""))))</f>
        <v/>
      </c>
    </row>
    <row r="166" ht="15" customFormat="1" customHeight="1" s="45">
      <c r="A166" s="105" t="inlineStr">
        <is>
          <t>TELA</t>
        </is>
      </c>
      <c r="B166" s="105" t="n">
        <v>55160</v>
      </c>
      <c r="C166" s="105" t="inlineStr">
        <is>
          <t>S21FQ</t>
        </is>
      </c>
      <c r="D166" s="105" t="inlineStr">
        <is>
          <t>SANTANDER SERVICOS DIGITAIS BRASIL LTDA</t>
        </is>
      </c>
      <c r="E166" s="105" t="n">
        <v>21400310830</v>
      </c>
      <c r="F166" s="105" t="inlineStr">
        <is>
          <t>S21FQ000899011</t>
        </is>
      </c>
      <c r="G166" s="153" t="n">
        <v>300</v>
      </c>
      <c r="H166" s="153" t="n">
        <v>212.19</v>
      </c>
      <c r="I166" s="105" t="inlineStr">
        <is>
          <t>CONTRATUAL</t>
        </is>
      </c>
      <c r="J166" s="124" t="n">
        <v>11186762896</v>
      </c>
      <c r="K166" s="105" t="inlineStr">
        <is>
          <t>ANA CLAUDIA GUIMARAES COSTA</t>
        </is>
      </c>
      <c r="L166" s="105" t="inlineStr">
        <is>
          <t>CAMPINAS</t>
        </is>
      </c>
      <c r="M166" s="105" t="inlineStr">
        <is>
          <t>SP</t>
        </is>
      </c>
      <c r="N166" s="162" t="inlineStr">
        <is>
          <t>SERGIANA</t>
        </is>
      </c>
      <c r="O166" s="202" t="inlineStr">
        <is>
          <t>JA POSSUI</t>
        </is>
      </c>
      <c r="P166" s="60" t="n"/>
      <c r="Q166" s="60" t="n"/>
      <c r="R166" s="162" t="inlineStr">
        <is>
          <t>AUTORIZADO PAGAMENTO</t>
        </is>
      </c>
      <c r="S166" s="152" t="n">
        <v>8202633109</v>
      </c>
      <c r="T166" s="202" t="inlineStr">
        <is>
          <t>5 DIAS ÚTEIS</t>
        </is>
      </c>
      <c r="U166" s="209" t="n">
        <v>46134</v>
      </c>
      <c r="V166" s="60" t="n">
        <v>46135</v>
      </c>
      <c r="W166" s="60" t="n">
        <v>46142</v>
      </c>
      <c r="X166" s="60" t="n">
        <v>46140</v>
      </c>
      <c r="Y166" s="60" t="inlineStr">
        <is>
          <t>SIM</t>
        </is>
      </c>
      <c r="Z166" s="105" t="n"/>
      <c r="AC166">
        <f>IF($C166="","",IF(COUNTIF('Códigos Santander (ref)'!$A$2:$A$79,$C166)&gt;0,"SANTANDER",IF(COUNTIF('Códigos Itaú (ref)'!$A$2:$A$44,$C166)&gt;0,"ITAU",IF(AND(TRIM(UPPER($I166))="CONTRATUAL",ISNUMBER(SEARCH("INDIVIDUAL",SUBSTITUTE(UPPER($D166)," ","")))),"PREMIUM FREE",""))))</f>
        <v/>
      </c>
    </row>
    <row r="167" ht="15" customFormat="1" customHeight="1" s="45">
      <c r="A167" s="105" t="inlineStr">
        <is>
          <t>TELA</t>
        </is>
      </c>
      <c r="B167" s="105" t="n">
        <v>55215</v>
      </c>
      <c r="C167" s="105" t="inlineStr">
        <is>
          <t>S21FQ</t>
        </is>
      </c>
      <c r="D167" s="105" t="inlineStr">
        <is>
          <t>SANTANDER SERVICOS DIGITAIS BRASIL LTDA</t>
        </is>
      </c>
      <c r="E167" s="105" t="n">
        <v>21400310830</v>
      </c>
      <c r="F167" s="105" t="inlineStr">
        <is>
          <t>S21FQ000899020</t>
        </is>
      </c>
      <c r="G167" s="153" t="n">
        <v>250</v>
      </c>
      <c r="H167" s="153" t="n">
        <v>212.19</v>
      </c>
      <c r="I167" s="105" t="inlineStr">
        <is>
          <t>CONTRATUAL</t>
        </is>
      </c>
      <c r="J167" s="124" t="n">
        <v>11186762896</v>
      </c>
      <c r="K167" s="105" t="inlineStr">
        <is>
          <t>ANA CLAUDIA GUIMARAES COSTA</t>
        </is>
      </c>
      <c r="L167" s="105" t="inlineStr">
        <is>
          <t>CAMPINAS</t>
        </is>
      </c>
      <c r="M167" s="105" t="inlineStr">
        <is>
          <t>SP</t>
        </is>
      </c>
      <c r="N167" s="162" t="inlineStr">
        <is>
          <t>SERGIANA</t>
        </is>
      </c>
      <c r="O167" s="202" t="inlineStr">
        <is>
          <t>JA POSSUI</t>
        </is>
      </c>
      <c r="P167" s="60" t="n"/>
      <c r="Q167" s="60" t="n"/>
      <c r="R167" s="162" t="inlineStr">
        <is>
          <t>AUTORIZADO PAGAMENTO</t>
        </is>
      </c>
      <c r="S167" s="152" t="n">
        <v>8202633110</v>
      </c>
      <c r="T167" s="202" t="inlineStr">
        <is>
          <t>5 DIAS ÚTEIS</t>
        </is>
      </c>
      <c r="U167" s="209" t="n">
        <v>46134</v>
      </c>
      <c r="V167" s="60" t="n">
        <v>46135</v>
      </c>
      <c r="W167" s="60" t="n">
        <v>46142</v>
      </c>
      <c r="X167" s="60" t="n">
        <v>46140</v>
      </c>
      <c r="Y167" s="60" t="inlineStr">
        <is>
          <t>SIM</t>
        </is>
      </c>
      <c r="Z167" s="105" t="n"/>
      <c r="AC167">
        <f>IF($C167="","",IF(COUNTIF('Códigos Santander (ref)'!$A$2:$A$79,$C167)&gt;0,"SANTANDER",IF(COUNTIF('Códigos Itaú (ref)'!$A$2:$A$44,$C167)&gt;0,"ITAU",IF(AND(TRIM(UPPER($I167))="CONTRATUAL",ISNUMBER(SEARCH("INDIVIDUAL",SUBSTITUTE(UPPER($D167)," ","")))),"PREMIUM FREE",""))))</f>
        <v/>
      </c>
    </row>
    <row r="168" ht="15" customFormat="1" customHeight="1" s="45">
      <c r="A168" s="105" t="inlineStr">
        <is>
          <t>TELA</t>
        </is>
      </c>
      <c r="B168" s="105" t="n">
        <v>55407</v>
      </c>
      <c r="C168" s="105" t="inlineStr">
        <is>
          <t>1RUH3</t>
        </is>
      </c>
      <c r="D168" s="105" t="inlineStr">
        <is>
          <t>BANCO SANTANDER BRASIL SA</t>
        </is>
      </c>
      <c r="E168" s="105" t="n">
        <v>31801933871</v>
      </c>
      <c r="F168" s="105" t="inlineStr">
        <is>
          <t>1RUH3027211010</t>
        </is>
      </c>
      <c r="G168" s="153" t="n">
        <v>636</v>
      </c>
      <c r="H168" s="153" t="n">
        <v>636</v>
      </c>
      <c r="I168" s="105" t="inlineStr">
        <is>
          <t>CONTRATUAL</t>
        </is>
      </c>
      <c r="J168" s="124" t="n">
        <v>5573342000114</v>
      </c>
      <c r="K168" s="105" t="inlineStr">
        <is>
          <t>VICENTE ESPERIDIAO ODONTOLOGIA AVANCADA LTDA</t>
        </is>
      </c>
      <c r="L168" s="105" t="inlineStr">
        <is>
          <t>SÃO PAULO</t>
        </is>
      </c>
      <c r="M168" s="105" t="inlineStr">
        <is>
          <t>SP</t>
        </is>
      </c>
      <c r="N168" s="162" t="inlineStr">
        <is>
          <t>SERGIANA</t>
        </is>
      </c>
      <c r="O168" s="202" t="inlineStr">
        <is>
          <t>JA POSSUI</t>
        </is>
      </c>
      <c r="P168" s="60" t="n"/>
      <c r="Q168" s="60" t="n"/>
      <c r="R168" s="162" t="inlineStr">
        <is>
          <t>AUTORIZADO PAGAMENTO</t>
        </is>
      </c>
      <c r="S168" s="152" t="n">
        <v>8202633111</v>
      </c>
      <c r="T168" s="202" t="inlineStr">
        <is>
          <t>5 DIAS ÚTEIS</t>
        </is>
      </c>
      <c r="U168" s="209" t="n">
        <v>46134</v>
      </c>
      <c r="V168" s="60" t="n">
        <v>46135</v>
      </c>
      <c r="W168" s="60" t="n">
        <v>46142</v>
      </c>
      <c r="X168" s="60" t="n">
        <v>46140</v>
      </c>
      <c r="Y168" s="60" t="inlineStr">
        <is>
          <t>SIM</t>
        </is>
      </c>
      <c r="Z168" s="105" t="n"/>
      <c r="AC168">
        <f>IF($C168="","",IF(COUNTIF('Códigos Santander (ref)'!$A$2:$A$79,$C168)&gt;0,"SANTANDER",IF(COUNTIF('Códigos Itaú (ref)'!$A$2:$A$44,$C168)&gt;0,"ITAU",IF(AND(TRIM(UPPER($I168))="CONTRATUAL",ISNUMBER(SEARCH("INDIVIDUAL",SUBSTITUTE(UPPER($D168)," ","")))),"PREMIUM FREE",""))))</f>
        <v/>
      </c>
    </row>
    <row r="169" ht="15" customFormat="1" customHeight="1" s="45">
      <c r="A169" s="105" t="inlineStr">
        <is>
          <t>TELA</t>
        </is>
      </c>
      <c r="B169" s="105" t="n">
        <v>55370</v>
      </c>
      <c r="C169" s="105" t="inlineStr">
        <is>
          <t>1RUH3</t>
        </is>
      </c>
      <c r="D169" s="105" t="inlineStr">
        <is>
          <t>BANCO SANTANDER BRASIL SA</t>
        </is>
      </c>
      <c r="E169" s="105" t="n">
        <v>31801933871</v>
      </c>
      <c r="F169" s="105" t="inlineStr">
        <is>
          <t>1RUH3027211029</t>
        </is>
      </c>
      <c r="G169" s="153" t="n">
        <v>636</v>
      </c>
      <c r="H169" s="153" t="n">
        <v>636</v>
      </c>
      <c r="I169" s="105" t="inlineStr">
        <is>
          <t>CONTRATUAL</t>
        </is>
      </c>
      <c r="J169" s="124" t="n">
        <v>5573342000114</v>
      </c>
      <c r="K169" s="105" t="inlineStr">
        <is>
          <t>VICENTE ESPERIDIAO ODONTOLOGIA AVANCADA LTDA</t>
        </is>
      </c>
      <c r="L169" s="105" t="inlineStr">
        <is>
          <t>SÃO PAULO</t>
        </is>
      </c>
      <c r="M169" s="105" t="inlineStr">
        <is>
          <t>SP</t>
        </is>
      </c>
      <c r="N169" s="162" t="inlineStr">
        <is>
          <t>SERGIANA</t>
        </is>
      </c>
      <c r="O169" s="202" t="inlineStr">
        <is>
          <t>JA POSSUI</t>
        </is>
      </c>
      <c r="P169" s="60" t="n"/>
      <c r="Q169" s="60" t="n"/>
      <c r="R169" s="162" t="inlineStr">
        <is>
          <t>AUTORIZADO PAGAMENTO</t>
        </is>
      </c>
      <c r="S169" s="152" t="n">
        <v>8202633112</v>
      </c>
      <c r="T169" s="202" t="inlineStr">
        <is>
          <t>5 DIAS ÚTEIS</t>
        </is>
      </c>
      <c r="U169" s="209" t="n">
        <v>46134</v>
      </c>
      <c r="V169" s="60" t="n">
        <v>46135</v>
      </c>
      <c r="W169" s="60" t="n">
        <v>46142</v>
      </c>
      <c r="X169" s="60" t="n">
        <v>46140</v>
      </c>
      <c r="Y169" s="60" t="inlineStr">
        <is>
          <t>SIM</t>
        </is>
      </c>
      <c r="Z169" s="105" t="n"/>
      <c r="AC169">
        <f>IF($C169="","",IF(COUNTIF('Códigos Santander (ref)'!$A$2:$A$79,$C169)&gt;0,"SANTANDER",IF(COUNTIF('Códigos Itaú (ref)'!$A$2:$A$44,$C169)&gt;0,"ITAU",IF(AND(TRIM(UPPER($I169))="CONTRATUAL",ISNUMBER(SEARCH("INDIVIDUAL",SUBSTITUTE(UPPER($D169)," ","")))),"PREMIUM FREE",""))))</f>
        <v/>
      </c>
    </row>
    <row r="170" ht="15" customFormat="1" customHeight="1" s="45">
      <c r="A170" s="105" t="inlineStr">
        <is>
          <t>TELA</t>
        </is>
      </c>
      <c r="B170" s="105" t="n">
        <v>55315</v>
      </c>
      <c r="C170" s="105" t="inlineStr">
        <is>
          <t>1RUH3</t>
        </is>
      </c>
      <c r="D170" s="105" t="inlineStr">
        <is>
          <t>BANCO SANTANDER BRASIL SA</t>
        </is>
      </c>
      <c r="E170" s="105" t="n">
        <v>35294731894</v>
      </c>
      <c r="F170" s="105" t="inlineStr">
        <is>
          <t>1RUH3003838030</t>
        </is>
      </c>
      <c r="G170" s="153" t="n">
        <v>250</v>
      </c>
      <c r="H170" s="153" t="n">
        <v>212.19</v>
      </c>
      <c r="I170" s="105" t="inlineStr">
        <is>
          <t>CONTRATUAL</t>
        </is>
      </c>
      <c r="J170" s="124" t="n">
        <v>61473217000103</v>
      </c>
      <c r="K170" s="105" t="inlineStr">
        <is>
          <t>LUMINA ODONTOLOGIA ESPECIALIZADA LTDA</t>
        </is>
      </c>
      <c r="L170" s="105" t="inlineStr">
        <is>
          <t>SÃO PAULO</t>
        </is>
      </c>
      <c r="M170" s="105" t="inlineStr">
        <is>
          <t>SP</t>
        </is>
      </c>
      <c r="N170" s="162" t="inlineStr">
        <is>
          <t>SERGIANA</t>
        </is>
      </c>
      <c r="O170" s="202" t="inlineStr">
        <is>
          <t>JA POSSUI</t>
        </is>
      </c>
      <c r="P170" s="60" t="n"/>
      <c r="Q170" s="60" t="n"/>
      <c r="R170" s="162" t="inlineStr">
        <is>
          <t>AUTORIZADO PAGAMENTO</t>
        </is>
      </c>
      <c r="S170" s="152" t="n">
        <v>8202633113</v>
      </c>
      <c r="T170" s="202" t="inlineStr">
        <is>
          <t>5 DIAS ÚTEIS</t>
        </is>
      </c>
      <c r="U170" s="209" t="n">
        <v>46134</v>
      </c>
      <c r="V170" s="60" t="n">
        <v>46135</v>
      </c>
      <c r="W170" s="60" t="n">
        <v>46142</v>
      </c>
      <c r="X170" s="60" t="n">
        <v>46140</v>
      </c>
      <c r="Y170" s="60" t="inlineStr">
        <is>
          <t>SIM</t>
        </is>
      </c>
      <c r="Z170" s="105" t="n"/>
      <c r="AC170">
        <f>IF($C170="","",IF(COUNTIF('Códigos Santander (ref)'!$A$2:$A$79,$C170)&gt;0,"SANTANDER",IF(COUNTIF('Códigos Itaú (ref)'!$A$2:$A$44,$C170)&gt;0,"ITAU",IF(AND(TRIM(UPPER($I170))="CONTRATUAL",ISNUMBER(SEARCH("INDIVIDUAL",SUBSTITUTE(UPPER($D170)," ","")))),"PREMIUM FREE",""))))</f>
        <v/>
      </c>
    </row>
    <row r="171" ht="15" customFormat="1" customHeight="1" s="45">
      <c r="A171" s="105" t="inlineStr">
        <is>
          <t>TELA</t>
        </is>
      </c>
      <c r="B171" s="105" t="n">
        <v>55369</v>
      </c>
      <c r="C171" s="105" t="inlineStr">
        <is>
          <t>1RUGZ</t>
        </is>
      </c>
      <c r="D171" s="105" t="inlineStr">
        <is>
          <t>SX TOOLS SOLUC SERV COMPARTILHADOS LTDA</t>
        </is>
      </c>
      <c r="E171" s="105" t="n">
        <v>14748534800</v>
      </c>
      <c r="F171" s="105" t="inlineStr">
        <is>
          <t>1RUGZ002696010</t>
        </is>
      </c>
      <c r="G171" s="153" t="n">
        <v>636</v>
      </c>
      <c r="H171" s="153" t="n">
        <v>636</v>
      </c>
      <c r="I171" s="105" t="inlineStr">
        <is>
          <t>CONTRATUAL</t>
        </is>
      </c>
      <c r="J171" s="124" t="n">
        <v>5573342000114</v>
      </c>
      <c r="K171" s="105" t="inlineStr">
        <is>
          <t>VICENTE ESPERIDIAO ODONTOLOGIA AVANCADA LTDA</t>
        </is>
      </c>
      <c r="L171" s="105" t="inlineStr">
        <is>
          <t>SÃO PAULO</t>
        </is>
      </c>
      <c r="M171" s="105" t="inlineStr">
        <is>
          <t>SP</t>
        </is>
      </c>
      <c r="N171" s="162" t="inlineStr">
        <is>
          <t>SERGIANA</t>
        </is>
      </c>
      <c r="O171" s="202" t="inlineStr">
        <is>
          <t>JA POSSUI</t>
        </is>
      </c>
      <c r="P171" s="60" t="n"/>
      <c r="Q171" s="60" t="n"/>
      <c r="R171" s="162" t="inlineStr">
        <is>
          <t>AUTORIZADO PAGAMENTO</t>
        </is>
      </c>
      <c r="S171" s="152" t="n">
        <v>8202633114</v>
      </c>
      <c r="T171" s="202" t="inlineStr">
        <is>
          <t>5 DIAS ÚTEIS</t>
        </is>
      </c>
      <c r="U171" s="209" t="n">
        <v>46134</v>
      </c>
      <c r="V171" s="60" t="n">
        <v>46135</v>
      </c>
      <c r="W171" s="60" t="n">
        <v>46142</v>
      </c>
      <c r="X171" s="60" t="n">
        <v>46140</v>
      </c>
      <c r="Y171" s="60" t="inlineStr">
        <is>
          <t>SIM</t>
        </is>
      </c>
      <c r="Z171" s="105" t="n"/>
      <c r="AC171">
        <f>IF($C171="","",IF(COUNTIF('Códigos Santander (ref)'!$A$2:$A$79,$C171)&gt;0,"SANTANDER",IF(COUNTIF('Códigos Itaú (ref)'!$A$2:$A$44,$C171)&gt;0,"ITAU",IF(AND(TRIM(UPPER($I171))="CONTRATUAL",ISNUMBER(SEARCH("INDIVIDUAL",SUBSTITUTE(UPPER($D171)," ","")))),"PREMIUM FREE",""))))</f>
        <v/>
      </c>
    </row>
    <row r="172" ht="15" customFormat="1" customHeight="1" s="45">
      <c r="A172" s="105" t="inlineStr">
        <is>
          <t>TELA</t>
        </is>
      </c>
      <c r="B172" s="105" t="n">
        <v>54945</v>
      </c>
      <c r="C172" s="105" t="inlineStr">
        <is>
          <t>1RUH3</t>
        </is>
      </c>
      <c r="D172" s="105" t="inlineStr">
        <is>
          <t>BANCO SANTANDER BRASIL SA</t>
        </is>
      </c>
      <c r="E172" s="105" t="n">
        <v>34569597882</v>
      </c>
      <c r="F172" s="105" t="inlineStr">
        <is>
          <t>1RUH3034232001</t>
        </is>
      </c>
      <c r="G172" s="153" t="n">
        <v>760.26</v>
      </c>
      <c r="H172" s="153" t="n">
        <v>760.26</v>
      </c>
      <c r="I172" s="105" t="inlineStr">
        <is>
          <t>CONTRATUAL</t>
        </is>
      </c>
      <c r="J172" s="124" t="n">
        <v>5671101000108</v>
      </c>
      <c r="K172" s="105" t="inlineStr">
        <is>
          <t>FORMMA ODONTO LTDA</t>
        </is>
      </c>
      <c r="L172" s="105" t="inlineStr">
        <is>
          <t>SÃO PAULO</t>
        </is>
      </c>
      <c r="M172" s="105" t="inlineStr">
        <is>
          <t>SP</t>
        </is>
      </c>
      <c r="N172" s="162" t="inlineStr">
        <is>
          <t>SERGIANA</t>
        </is>
      </c>
      <c r="O172" s="202" t="inlineStr">
        <is>
          <t>JA POSSUI</t>
        </is>
      </c>
      <c r="P172" s="60" t="n"/>
      <c r="Q172" s="60" t="n"/>
      <c r="R172" s="162" t="inlineStr">
        <is>
          <t>AUTORIZADO PAGAMENTO</t>
        </is>
      </c>
      <c r="S172" s="152" t="n">
        <v>8202633118</v>
      </c>
      <c r="T172" s="202" t="inlineStr">
        <is>
          <t>5 DIAS ÚTEIS</t>
        </is>
      </c>
      <c r="U172" s="209" t="n">
        <v>46135</v>
      </c>
      <c r="V172" s="60" t="n">
        <v>46135</v>
      </c>
      <c r="W172" s="60" t="n">
        <v>46142</v>
      </c>
      <c r="X172" s="60" t="n">
        <v>46140</v>
      </c>
      <c r="Y172" s="60" t="inlineStr">
        <is>
          <t>SIM</t>
        </is>
      </c>
      <c r="Z172" s="105" t="n"/>
      <c r="AC172">
        <f>IF($C172="","",IF(COUNTIF('Códigos Santander (ref)'!$A$2:$A$79,$C172)&gt;0,"SANTANDER",IF(COUNTIF('Códigos Itaú (ref)'!$A$2:$A$44,$C172)&gt;0,"ITAU",IF(AND(TRIM(UPPER($I172))="CONTRATUAL",ISNUMBER(SEARCH("INDIVIDUAL",SUBSTITUTE(UPPER($D172)," ","")))),"PREMIUM FREE",""))))</f>
        <v/>
      </c>
    </row>
    <row r="173" ht="15" customFormat="1" customHeight="1" s="45">
      <c r="A173" s="105" t="inlineStr">
        <is>
          <t>TELA</t>
        </is>
      </c>
      <c r="B173" s="105" t="n">
        <v>55015</v>
      </c>
      <c r="C173" s="105" t="inlineStr">
        <is>
          <t>1RUH3</t>
        </is>
      </c>
      <c r="D173" s="105" t="inlineStr">
        <is>
          <t>BANCO SANTANDER BRASIL SA</t>
        </is>
      </c>
      <c r="E173" s="105" t="n">
        <v>5132361552</v>
      </c>
      <c r="F173" s="105" t="inlineStr">
        <is>
          <t>1RUH3024374008</t>
        </is>
      </c>
      <c r="G173" s="153" t="n">
        <v>130</v>
      </c>
      <c r="H173" s="153" t="n">
        <v>90.94</v>
      </c>
      <c r="I173" s="105" t="inlineStr">
        <is>
          <t>CONTRATUAL</t>
        </is>
      </c>
      <c r="J173" s="124" t="n">
        <v>19483975000146</v>
      </c>
      <c r="K173" s="105" t="inlineStr">
        <is>
          <t>CENTRO ORTODONTIA E ESPECIALIDADES EIRELI-ME</t>
        </is>
      </c>
      <c r="L173" s="105" t="inlineStr">
        <is>
          <t>LAURO DE FREITAS</t>
        </is>
      </c>
      <c r="M173" s="105" t="inlineStr">
        <is>
          <t>BA</t>
        </is>
      </c>
      <c r="N173" s="162" t="inlineStr">
        <is>
          <t>SERGIANA</t>
        </is>
      </c>
      <c r="O173" s="202" t="n">
        <v>547484</v>
      </c>
      <c r="P173" s="60" t="n">
        <v>46135</v>
      </c>
      <c r="Q173" s="60" t="n">
        <v>46139</v>
      </c>
      <c r="R173" s="162" t="inlineStr">
        <is>
          <t>AUTORIZADO PAGAMENTO</t>
        </is>
      </c>
      <c r="S173" s="152" t="n">
        <v>8202633186</v>
      </c>
      <c r="T173" s="202" t="inlineStr">
        <is>
          <t>5 DIAS ÚTEIS</t>
        </is>
      </c>
      <c r="U173" s="209" t="n">
        <v>46135</v>
      </c>
      <c r="V173" s="60" t="n">
        <v>46139</v>
      </c>
      <c r="W173" s="60" t="n">
        <v>46147</v>
      </c>
      <c r="X173" s="60" t="n">
        <v>46142</v>
      </c>
      <c r="Y173" s="60" t="inlineStr">
        <is>
          <t>SIM</t>
        </is>
      </c>
      <c r="Z173" s="105" t="n"/>
      <c r="AC173">
        <f>IF($C173="","",IF(COUNTIF('Códigos Santander (ref)'!$A$2:$A$79,$C173)&gt;0,"SANTANDER",IF(COUNTIF('Códigos Itaú (ref)'!$A$2:$A$44,$C173)&gt;0,"ITAU",IF(AND(TRIM(UPPER($I173))="CONTRATUAL",ISNUMBER(SEARCH("INDIVIDUAL",SUBSTITUTE(UPPER($D173)," ","")))),"PREMIUM FREE",""))))</f>
        <v/>
      </c>
    </row>
    <row r="174" ht="15" customFormat="1" customHeight="1" s="45">
      <c r="A174" s="105" t="inlineStr">
        <is>
          <t>TELA</t>
        </is>
      </c>
      <c r="B174" s="105" t="n">
        <v>55033</v>
      </c>
      <c r="C174" s="105" t="inlineStr">
        <is>
          <t>1RUH3</t>
        </is>
      </c>
      <c r="D174" s="105" t="inlineStr">
        <is>
          <t>BANCO SANTANDER BRASIL SA</t>
        </is>
      </c>
      <c r="E174" s="105" t="n">
        <v>37439500814</v>
      </c>
      <c r="F174" s="105" t="inlineStr">
        <is>
          <t>1RUH3018716008</t>
        </is>
      </c>
      <c r="G174" s="153" t="n">
        <v>800</v>
      </c>
      <c r="H174" s="153" t="n">
        <v>113.4</v>
      </c>
      <c r="I174" s="105" t="inlineStr">
        <is>
          <t>CONTRATUAL</t>
        </is>
      </c>
      <c r="J174" s="124" t="n">
        <v>11252177000100</v>
      </c>
      <c r="K174" s="105" t="inlineStr">
        <is>
          <t>HORI CLINICA ODONTOLOGICA LTDA.</t>
        </is>
      </c>
      <c r="L174" s="105" t="inlineStr">
        <is>
          <t>SÃO PAULO</t>
        </is>
      </c>
      <c r="M174" s="105" t="inlineStr">
        <is>
          <t>SP</t>
        </is>
      </c>
      <c r="N174" s="162" t="inlineStr">
        <is>
          <t>SERGIANA</t>
        </is>
      </c>
      <c r="O174" s="202" t="inlineStr">
        <is>
          <t>JA POSSUI</t>
        </is>
      </c>
      <c r="P174" s="60" t="n"/>
      <c r="Q174" s="60" t="n"/>
      <c r="R174" s="162" t="inlineStr">
        <is>
          <t>AUTORIZADO PAGAMENTO</t>
        </is>
      </c>
      <c r="S174" s="152" t="n">
        <v>8202633119</v>
      </c>
      <c r="T174" s="202" t="inlineStr">
        <is>
          <t>5 DIAS ÚTEIS</t>
        </is>
      </c>
      <c r="U174" s="209" t="n">
        <v>46135</v>
      </c>
      <c r="V174" s="60" t="n">
        <v>46135</v>
      </c>
      <c r="W174" s="60" t="n">
        <v>46142</v>
      </c>
      <c r="X174" s="60" t="n">
        <v>46140</v>
      </c>
      <c r="Y174" s="60" t="inlineStr">
        <is>
          <t>SIM</t>
        </is>
      </c>
      <c r="Z174" s="105" t="n"/>
      <c r="AC174">
        <f>IF($C174="","",IF(COUNTIF('Códigos Santander (ref)'!$A$2:$A$79,$C174)&gt;0,"SANTANDER",IF(COUNTIF('Códigos Itaú (ref)'!$A$2:$A$44,$C174)&gt;0,"ITAU",IF(AND(TRIM(UPPER($I174))="CONTRATUAL",ISNUMBER(SEARCH("INDIVIDUAL",SUBSTITUTE(UPPER($D174)," ","")))),"PREMIUM FREE",""))))</f>
        <v/>
      </c>
    </row>
    <row r="175" ht="15" customFormat="1" customHeight="1" s="45">
      <c r="A175" s="105" t="inlineStr">
        <is>
          <t>NIP</t>
        </is>
      </c>
      <c r="B175" s="105" t="n">
        <v>55200</v>
      </c>
      <c r="C175" s="105" t="inlineStr">
        <is>
          <t>0YC5J</t>
        </is>
      </c>
      <c r="D175" s="105" t="inlineStr">
        <is>
          <t>SILVANA ROQUE DOS SANTOS TAVARES</t>
        </is>
      </c>
      <c r="E175" s="105" t="n">
        <v>44356246802</v>
      </c>
      <c r="F175" s="105" t="inlineStr">
        <is>
          <t>0YC5J000001031</t>
        </is>
      </c>
      <c r="G175" s="153" t="n">
        <v>235.33</v>
      </c>
      <c r="H175" s="153" t="n">
        <v>235.33</v>
      </c>
      <c r="I175" s="105" t="inlineStr">
        <is>
          <t>DESLOCAMENTO</t>
        </is>
      </c>
      <c r="J175" s="124" t="n">
        <v>17895646000187</v>
      </c>
      <c r="K175" s="105" t="inlineStr">
        <is>
          <t>UBER DO BRASIL TECNOLOGIA LTDA</t>
        </is>
      </c>
      <c r="L175" s="105" t="inlineStr">
        <is>
          <t>SÃO PAULO</t>
        </is>
      </c>
      <c r="M175" s="105" t="inlineStr">
        <is>
          <t>SP</t>
        </is>
      </c>
      <c r="N175" s="162" t="inlineStr">
        <is>
          <t>CIBELY</t>
        </is>
      </c>
      <c r="O175" s="202" t="inlineStr">
        <is>
          <t>JA POSSUI</t>
        </is>
      </c>
      <c r="P175" s="60" t="n"/>
      <c r="Q175" s="60" t="n"/>
      <c r="R175" s="162" t="inlineStr">
        <is>
          <t>AUTORIZADO PAGAMENTO</t>
        </is>
      </c>
      <c r="S175" s="152" t="n">
        <v>8202633120</v>
      </c>
      <c r="T175" s="202" t="inlineStr">
        <is>
          <t>30 DIAS CORRIDOS</t>
        </is>
      </c>
      <c r="U175" s="209" t="n">
        <v>46135</v>
      </c>
      <c r="V175" s="60" t="n">
        <v>46135</v>
      </c>
      <c r="W175" s="60" t="n">
        <v>46165</v>
      </c>
      <c r="X175" s="60" t="n">
        <v>46141</v>
      </c>
      <c r="Y175" s="60" t="inlineStr">
        <is>
          <t>SIM</t>
        </is>
      </c>
      <c r="Z175" s="105" t="n"/>
      <c r="AC175">
        <f>IF($C175="","",IF(COUNTIF('Códigos Santander (ref)'!$A$2:$A$79,$C175)&gt;0,"SANTANDER",IF(COUNTIF('Códigos Itaú (ref)'!$A$2:$A$44,$C175)&gt;0,"ITAU",IF(AND(TRIM(UPPER($I175))="CONTRATUAL",ISNUMBER(SEARCH("INDIVIDUAL",SUBSTITUTE(UPPER($D175)," ","")))),"PREMIUM FREE",""))))</f>
        <v/>
      </c>
    </row>
    <row r="176" ht="15" customFormat="1" customHeight="1" s="45">
      <c r="A176" s="105" t="inlineStr">
        <is>
          <t>TELA</t>
        </is>
      </c>
      <c r="B176" s="105" t="n">
        <v>55349</v>
      </c>
      <c r="C176" s="105" t="inlineStr">
        <is>
          <t>1RUH3</t>
        </is>
      </c>
      <c r="D176" s="105" t="inlineStr">
        <is>
          <t>BANCO SANTANDER BRASIL SA</t>
        </is>
      </c>
      <c r="E176" s="105" t="n">
        <v>31077362870</v>
      </c>
      <c r="F176" s="105" t="inlineStr">
        <is>
          <t>1RUH3004049004</t>
        </is>
      </c>
      <c r="G176" s="153" t="n">
        <v>450</v>
      </c>
      <c r="H176" s="153" t="n">
        <v>192.85</v>
      </c>
      <c r="I176" s="105" t="inlineStr">
        <is>
          <t>CONTRATUAL</t>
        </is>
      </c>
      <c r="J176" s="124" t="n">
        <v>53158257000132</v>
      </c>
      <c r="K176" s="105" t="inlineStr">
        <is>
          <t>PEGORARI CLINICA ODONTOLOGICA LTDA</t>
        </is>
      </c>
      <c r="L176" s="105" t="inlineStr">
        <is>
          <t>ITAPIRA</t>
        </is>
      </c>
      <c r="M176" s="105" t="inlineStr">
        <is>
          <t>SP</t>
        </is>
      </c>
      <c r="N176" s="162" t="inlineStr">
        <is>
          <t>SERGIANA</t>
        </is>
      </c>
      <c r="O176" s="202" t="inlineStr">
        <is>
          <t>JA POSSUI</t>
        </is>
      </c>
      <c r="P176" s="60" t="n"/>
      <c r="Q176" s="60" t="n"/>
      <c r="R176" s="162" t="inlineStr">
        <is>
          <t>AUTORIZADO PAGAMENTO</t>
        </is>
      </c>
      <c r="S176" s="152" t="n">
        <v>8202633121</v>
      </c>
      <c r="T176" s="202" t="inlineStr">
        <is>
          <t>5 DIAS ÚTEIS</t>
        </is>
      </c>
      <c r="U176" s="209" t="n">
        <v>46135</v>
      </c>
      <c r="V176" s="60" t="n">
        <v>46135</v>
      </c>
      <c r="W176" s="60" t="n">
        <v>46142</v>
      </c>
      <c r="X176" s="60" t="n">
        <v>46140</v>
      </c>
      <c r="Y176" s="60" t="inlineStr">
        <is>
          <t>SIM</t>
        </is>
      </c>
      <c r="Z176" s="105" t="n"/>
      <c r="AC176">
        <f>IF($C176="","",IF(COUNTIF('Códigos Santander (ref)'!$A$2:$A$79,$C176)&gt;0,"SANTANDER",IF(COUNTIF('Códigos Itaú (ref)'!$A$2:$A$44,$C176)&gt;0,"ITAU",IF(AND(TRIM(UPPER($I176))="CONTRATUAL",ISNUMBER(SEARCH("INDIVIDUAL",SUBSTITUTE(UPPER($D176)," ","")))),"PREMIUM FREE",""))))</f>
        <v/>
      </c>
    </row>
    <row r="177" ht="15" customFormat="1" customHeight="1" s="45">
      <c r="A177" s="105" t="inlineStr">
        <is>
          <t>EMAIL</t>
        </is>
      </c>
      <c r="B177" s="105" t="n">
        <v>55371</v>
      </c>
      <c r="C177" s="105" t="inlineStr">
        <is>
          <t>0JMK0</t>
        </is>
      </c>
      <c r="D177" s="105" t="inlineStr">
        <is>
          <t>TELEPERFORMANCE CRM S.A.</t>
        </is>
      </c>
      <c r="E177" s="105" t="n">
        <v>33243977827</v>
      </c>
      <c r="F177" s="105" t="inlineStr">
        <is>
          <t>0JMK0184807006</t>
        </is>
      </c>
      <c r="G177" s="153" t="n">
        <v>400</v>
      </c>
      <c r="H177" s="153" t="n">
        <v>400</v>
      </c>
      <c r="I177" s="105" t="inlineStr">
        <is>
          <t>ERRO DE SISTEMA/INFORMAÇÃO</t>
        </is>
      </c>
      <c r="J177" s="124" t="n">
        <v>42390338000147</v>
      </c>
      <c r="K177" s="105" t="inlineStr">
        <is>
          <t>MAIS SORRISO ODONTOLOGIA</t>
        </is>
      </c>
      <c r="L177" s="105" t="inlineStr">
        <is>
          <t>SÃO BERNARDO DO CAMPO</t>
        </is>
      </c>
      <c r="M177" s="105" t="inlineStr">
        <is>
          <t>SP</t>
        </is>
      </c>
      <c r="N177" s="162" t="inlineStr">
        <is>
          <t>CIBELY</t>
        </is>
      </c>
      <c r="O177" s="202" t="n">
        <v>548358</v>
      </c>
      <c r="P177" s="60" t="n">
        <v>46139</v>
      </c>
      <c r="Q177" s="60" t="n">
        <v>46141</v>
      </c>
      <c r="R177" s="162" t="inlineStr">
        <is>
          <t>AUTORIZADO PAGAMENTO</t>
        </is>
      </c>
      <c r="S177" s="152" t="n">
        <v>8202633228</v>
      </c>
      <c r="T177" s="202" t="inlineStr">
        <is>
          <t>30 DIAS CORRIDOS</t>
        </is>
      </c>
      <c r="U177" s="209" t="n">
        <v>46135</v>
      </c>
      <c r="V177" s="60" t="n">
        <v>46141</v>
      </c>
      <c r="W177" s="60" t="n">
        <v>46171</v>
      </c>
      <c r="X177" s="60" t="n">
        <v>46148</v>
      </c>
      <c r="Y177" s="60" t="inlineStr">
        <is>
          <t>SIM</t>
        </is>
      </c>
      <c r="Z177" s="105" t="n"/>
      <c r="AC177">
        <f>IF($C177="","",IF(COUNTIF('Códigos Santander (ref)'!$A$2:$A$79,$C177)&gt;0,"SANTANDER",IF(COUNTIF('Códigos Itaú (ref)'!$A$2:$A$44,$C177)&gt;0,"ITAU",IF(AND(TRIM(UPPER($I177))="CONTRATUAL",ISNUMBER(SEARCH("INDIVIDUAL",SUBSTITUTE(UPPER($D177)," ","")))),"PREMIUM FREE",""))))</f>
        <v/>
      </c>
    </row>
    <row r="178" ht="15" customFormat="1" customHeight="1" s="45">
      <c r="A178" s="105" t="inlineStr">
        <is>
          <t>TELA</t>
        </is>
      </c>
      <c r="B178" s="206" t="n">
        <v>55201</v>
      </c>
      <c r="C178" s="105" t="inlineStr">
        <is>
          <t>1RUH3</t>
        </is>
      </c>
      <c r="D178" s="105" t="inlineStr">
        <is>
          <t>BANCO SANTANDER BRASIL SA</t>
        </is>
      </c>
      <c r="E178" s="105" t="n">
        <v>66506140097</v>
      </c>
      <c r="F178" s="105" t="inlineStr">
        <is>
          <t>1RUH3040553000</t>
        </is>
      </c>
      <c r="G178" s="153" t="n">
        <v>430</v>
      </c>
      <c r="H178" s="153" t="n">
        <v>173.67</v>
      </c>
      <c r="I178" s="105" t="inlineStr">
        <is>
          <t>CONTRATUAL</t>
        </is>
      </c>
      <c r="J178" s="124" t="n">
        <v>55716017000131</v>
      </c>
      <c r="K178" s="105" t="inlineStr">
        <is>
          <t>WR RADIOLOGIA ODONTOLOGICA LTDA</t>
        </is>
      </c>
      <c r="L178" s="105" t="inlineStr">
        <is>
          <t xml:space="preserve">PORTO ALEGRE </t>
        </is>
      </c>
      <c r="M178" s="105" t="inlineStr">
        <is>
          <t>RS</t>
        </is>
      </c>
      <c r="N178" s="162" t="inlineStr">
        <is>
          <t>SERGIANA</t>
        </is>
      </c>
      <c r="O178" s="202" t="inlineStr">
        <is>
          <t>JA POSSUI</t>
        </is>
      </c>
      <c r="P178" s="60" t="n"/>
      <c r="Q178" s="60" t="n"/>
      <c r="R178" s="162" t="inlineStr">
        <is>
          <t>AUTORIZADO PAGAMENTO</t>
        </is>
      </c>
      <c r="S178" s="152" t="n">
        <v>8202633191</v>
      </c>
      <c r="T178" s="202" t="inlineStr">
        <is>
          <t>5 DIAS ÚTEIS</t>
        </is>
      </c>
      <c r="U178" s="209" t="inlineStr">
        <is>
          <t>23/04/206</t>
        </is>
      </c>
      <c r="V178" s="60" t="n">
        <v>46139</v>
      </c>
      <c r="W178" s="60" t="n">
        <v>46147</v>
      </c>
      <c r="X178" s="60" t="n">
        <v>46142</v>
      </c>
      <c r="Y178" s="60" t="inlineStr">
        <is>
          <t>SIM</t>
        </is>
      </c>
      <c r="Z178" s="105" t="n"/>
      <c r="AC178">
        <f>IF($C178="","",IF(COUNTIF('Códigos Santander (ref)'!$A$2:$A$79,$C178)&gt;0,"SANTANDER",IF(COUNTIF('Códigos Itaú (ref)'!$A$2:$A$44,$C178)&gt;0,"ITAU",IF(AND(TRIM(UPPER($I178))="CONTRATUAL",ISNUMBER(SEARCH("INDIVIDUAL",SUBSTITUTE(UPPER($D178)," ","")))),"PREMIUM FREE",""))))</f>
        <v/>
      </c>
    </row>
    <row r="179" ht="15" customFormat="1" customHeight="1" s="45">
      <c r="A179" s="105" t="inlineStr">
        <is>
          <t>TELA</t>
        </is>
      </c>
      <c r="B179" s="105" t="n">
        <v>55410</v>
      </c>
      <c r="C179" s="105" t="inlineStr">
        <is>
          <t>1RUB1</t>
        </is>
      </c>
      <c r="D179" s="105" t="inlineStr">
        <is>
          <t>F1RST TECNOLOGIA E INOVACAO LTDA</t>
        </is>
      </c>
      <c r="E179" s="105" t="n">
        <v>33520466899</v>
      </c>
      <c r="F179" s="105" t="inlineStr">
        <is>
          <t>1RUB1006378005</t>
        </is>
      </c>
      <c r="G179" s="153" t="n">
        <v>370</v>
      </c>
      <c r="H179" s="153" t="n">
        <v>243.88</v>
      </c>
      <c r="I179" s="105" t="inlineStr">
        <is>
          <t>CONTRATUAL</t>
        </is>
      </c>
      <c r="J179" s="124" t="n">
        <v>24870458000160</v>
      </c>
      <c r="K179" s="105" t="inlineStr">
        <is>
          <t>EDWAL LOBOSCHI</t>
        </is>
      </c>
      <c r="L179" s="105" t="inlineStr">
        <is>
          <t>SÃO PAULO</t>
        </is>
      </c>
      <c r="M179" s="105" t="inlineStr">
        <is>
          <t>SP</t>
        </is>
      </c>
      <c r="N179" s="162" t="inlineStr">
        <is>
          <t>SERGIANA</t>
        </is>
      </c>
      <c r="O179" s="202" t="inlineStr">
        <is>
          <t>JA POSSUI</t>
        </is>
      </c>
      <c r="P179" s="60" t="n"/>
      <c r="Q179" s="60" t="n"/>
      <c r="R179" s="162" t="inlineStr">
        <is>
          <t>AUTORIZADO PAGAMENTO</t>
        </is>
      </c>
      <c r="S179" s="152" t="n">
        <v>8202633158</v>
      </c>
      <c r="T179" s="202" t="inlineStr">
        <is>
          <t>5 DIAS ÚTEIS</t>
        </is>
      </c>
      <c r="U179" s="209" t="n">
        <v>46135</v>
      </c>
      <c r="V179" s="60" t="n">
        <v>46139</v>
      </c>
      <c r="W179" s="60" t="n">
        <v>46147</v>
      </c>
      <c r="X179" s="60" t="n">
        <v>46142</v>
      </c>
      <c r="Y179" s="60" t="inlineStr">
        <is>
          <t>SIM</t>
        </is>
      </c>
      <c r="Z179" s="105" t="n"/>
      <c r="AC179">
        <f>IF($C179="","",IF(COUNTIF('Códigos Santander (ref)'!$A$2:$A$79,$C179)&gt;0,"SANTANDER",IF(COUNTIF('Códigos Itaú (ref)'!$A$2:$A$44,$C179)&gt;0,"ITAU",IF(AND(TRIM(UPPER($I179))="CONTRATUAL",ISNUMBER(SEARCH("INDIVIDUAL",SUBSTITUTE(UPPER($D179)," ","")))),"PREMIUM FREE",""))))</f>
        <v/>
      </c>
    </row>
    <row r="180" ht="15" customFormat="1" customHeight="1" s="45">
      <c r="A180" s="105" t="inlineStr">
        <is>
          <t>TELA</t>
        </is>
      </c>
      <c r="B180" s="105" t="n">
        <v>55199</v>
      </c>
      <c r="C180" s="105" t="inlineStr">
        <is>
          <t>1RUF4</t>
        </is>
      </c>
      <c r="D180" s="105" t="inlineStr">
        <is>
          <t>AYMORE CREDITO FINANCIAMENTO E INVESTIMENTO S</t>
        </is>
      </c>
      <c r="E180" s="105" t="n">
        <v>44204568840</v>
      </c>
      <c r="F180" s="105" t="inlineStr">
        <is>
          <t>1RUF4000081000</t>
        </is>
      </c>
      <c r="G180" s="153" t="n">
        <v>220</v>
      </c>
      <c r="H180" s="153" t="n">
        <v>212.19</v>
      </c>
      <c r="I180" s="105" t="inlineStr">
        <is>
          <t>CONTRATUAL</t>
        </is>
      </c>
      <c r="J180" s="124" t="n">
        <v>6906367846</v>
      </c>
      <c r="K180" s="105" t="inlineStr">
        <is>
          <t>MARIA BETANIA MOSCARDINI</t>
        </is>
      </c>
      <c r="L180" s="105" t="inlineStr">
        <is>
          <t>SANTO ANDRÉ</t>
        </is>
      </c>
      <c r="M180" s="105" t="inlineStr">
        <is>
          <t>SP</t>
        </is>
      </c>
      <c r="N180" s="162" t="inlineStr">
        <is>
          <t>SERGIANA</t>
        </is>
      </c>
      <c r="O180" s="202" t="inlineStr">
        <is>
          <t>JA POSSUI</t>
        </is>
      </c>
      <c r="P180" s="60" t="n"/>
      <c r="Q180" s="60" t="n"/>
      <c r="R180" s="162" t="inlineStr">
        <is>
          <t>AUTORIZADO PAGAMENTO</t>
        </is>
      </c>
      <c r="S180" s="152" t="n">
        <v>8202633159</v>
      </c>
      <c r="T180" s="202" t="inlineStr">
        <is>
          <t>5 DIAS ÚTEIS</t>
        </is>
      </c>
      <c r="U180" s="209" t="n">
        <v>46135</v>
      </c>
      <c r="V180" s="60" t="n">
        <v>46139</v>
      </c>
      <c r="W180" s="60" t="n">
        <v>46147</v>
      </c>
      <c r="X180" s="60" t="n">
        <v>46142</v>
      </c>
      <c r="Y180" s="60" t="inlineStr">
        <is>
          <t>SIM</t>
        </is>
      </c>
      <c r="Z180" s="105" t="n"/>
      <c r="AC180">
        <f>IF($C180="","",IF(COUNTIF('Códigos Santander (ref)'!$A$2:$A$79,$C180)&gt;0,"SANTANDER",IF(COUNTIF('Códigos Itaú (ref)'!$A$2:$A$44,$C180)&gt;0,"ITAU",IF(AND(TRIM(UPPER($I180))="CONTRATUAL",ISNUMBER(SEARCH("INDIVIDUAL",SUBSTITUTE(UPPER($D180)," ","")))),"PREMIUM FREE",""))))</f>
        <v/>
      </c>
    </row>
    <row r="181" ht="15" customFormat="1" customHeight="1" s="45">
      <c r="A181" s="105" t="inlineStr">
        <is>
          <t>TELA</t>
        </is>
      </c>
      <c r="B181" s="206" t="n">
        <v>55330</v>
      </c>
      <c r="C181" s="105" t="inlineStr">
        <is>
          <t>1RU54</t>
        </is>
      </c>
      <c r="D181" s="105" t="inlineStr">
        <is>
          <t>BANCO SANTANDER BRASIL SA</t>
        </is>
      </c>
      <c r="E181" s="105" t="n">
        <v>6436988840</v>
      </c>
      <c r="F181" s="105" t="inlineStr">
        <is>
          <t>1RU54000094005</t>
        </is>
      </c>
      <c r="G181" s="153" t="n">
        <v>740.01</v>
      </c>
      <c r="H181" s="153" t="n">
        <v>740.01</v>
      </c>
      <c r="I181" s="105" t="inlineStr">
        <is>
          <t>CONTRATUAL</t>
        </is>
      </c>
      <c r="J181" s="124" t="n">
        <v>17264825884</v>
      </c>
      <c r="K181" s="105" t="inlineStr">
        <is>
          <t>WANUSSY CARNEIRO ROCHA</t>
        </is>
      </c>
      <c r="L181" s="105" t="inlineStr">
        <is>
          <t>SÃO PAULO</t>
        </is>
      </c>
      <c r="M181" s="105" t="inlineStr">
        <is>
          <t>SP</t>
        </is>
      </c>
      <c r="N181" s="162" t="inlineStr">
        <is>
          <t>SERGIANA</t>
        </is>
      </c>
      <c r="O181" s="202" t="inlineStr">
        <is>
          <t>JA POSSUI</t>
        </is>
      </c>
      <c r="P181" s="60" t="n"/>
      <c r="Q181" s="60" t="n"/>
      <c r="R181" s="162" t="inlineStr">
        <is>
          <t>AUTORIZADO PAGAMENTO</t>
        </is>
      </c>
      <c r="S181" s="152" t="n">
        <v>8202633243</v>
      </c>
      <c r="T181" s="202" t="inlineStr">
        <is>
          <t>5 DIAS ÚTEIS</t>
        </is>
      </c>
      <c r="U181" s="209" t="n">
        <v>46136</v>
      </c>
      <c r="V181" s="60" t="n">
        <v>46141</v>
      </c>
      <c r="W181" s="60" t="n">
        <v>46149</v>
      </c>
      <c r="X181" s="60" t="n">
        <v>46148</v>
      </c>
      <c r="Y181" s="60" t="inlineStr">
        <is>
          <t>SIM</t>
        </is>
      </c>
      <c r="Z181" s="105" t="n"/>
      <c r="AC181">
        <f>IF($C181="","",IF(COUNTIF('Códigos Santander (ref)'!$A$2:$A$79,$C181)&gt;0,"SANTANDER",IF(COUNTIF('Códigos Itaú (ref)'!$A$2:$A$44,$C181)&gt;0,"ITAU",IF(AND(TRIM(UPPER($I181))="CONTRATUAL",ISNUMBER(SEARCH("INDIVIDUAL",SUBSTITUTE(UPPER($D181)," ","")))),"PREMIUM FREE",""))))</f>
        <v/>
      </c>
    </row>
    <row r="182" ht="15" customFormat="1" customHeight="1" s="45">
      <c r="A182" s="105" t="inlineStr">
        <is>
          <t>TELA</t>
        </is>
      </c>
      <c r="B182" s="105" t="n">
        <v>55372</v>
      </c>
      <c r="C182" s="105" t="inlineStr">
        <is>
          <t>S21FQ</t>
        </is>
      </c>
      <c r="D182" s="105" t="inlineStr">
        <is>
          <t>SANTANDER SERVICOS DIGITAIS BRASIL LTDA</t>
        </is>
      </c>
      <c r="E182" s="105" t="n">
        <v>11618686828</v>
      </c>
      <c r="F182" s="105" t="inlineStr">
        <is>
          <t>S21FQ000481017</t>
        </is>
      </c>
      <c r="G182" s="153" t="n">
        <v>380</v>
      </c>
      <c r="H182" s="153" t="n">
        <v>163.8</v>
      </c>
      <c r="I182" s="105" t="inlineStr">
        <is>
          <t>CONTRATUAL</t>
        </is>
      </c>
      <c r="J182" s="124" t="n">
        <v>31552954000130</v>
      </c>
      <c r="K182" s="105" t="inlineStr">
        <is>
          <t>GRANERODONTO ODONTOLOGIA MULTIDISCIPLINAR LTDA</t>
        </is>
      </c>
      <c r="L182" s="105" t="inlineStr">
        <is>
          <t>SÃO PAULO</t>
        </is>
      </c>
      <c r="M182" s="105" t="inlineStr">
        <is>
          <t>SP</t>
        </is>
      </c>
      <c r="N182" s="162" t="inlineStr">
        <is>
          <t>SERGIANA</t>
        </is>
      </c>
      <c r="O182" s="202" t="inlineStr">
        <is>
          <t>JA POSSUI</t>
        </is>
      </c>
      <c r="P182" s="60" t="n"/>
      <c r="Q182" s="60" t="n"/>
      <c r="R182" s="162" t="inlineStr">
        <is>
          <t>AUTORIZADO PAGAMENTO</t>
        </is>
      </c>
      <c r="S182" s="152" t="n">
        <v>8202633160</v>
      </c>
      <c r="T182" s="202" t="inlineStr">
        <is>
          <t>5 DIAS ÚTEIS</t>
        </is>
      </c>
      <c r="U182" s="209" t="n">
        <v>46136</v>
      </c>
      <c r="V182" s="60" t="n">
        <v>46139</v>
      </c>
      <c r="W182" s="60" t="n">
        <v>46147</v>
      </c>
      <c r="X182" s="60" t="n">
        <v>46142</v>
      </c>
      <c r="Y182" s="60" t="inlineStr">
        <is>
          <t>SIM</t>
        </is>
      </c>
      <c r="Z182" s="105" t="n"/>
      <c r="AC182">
        <f>IF($C182="","",IF(COUNTIF('Códigos Santander (ref)'!$A$2:$A$79,$C182)&gt;0,"SANTANDER",IF(COUNTIF('Códigos Itaú (ref)'!$A$2:$A$44,$C182)&gt;0,"ITAU",IF(AND(TRIM(UPPER($I182))="CONTRATUAL",ISNUMBER(SEARCH("INDIVIDUAL",SUBSTITUTE(UPPER($D182)," ","")))),"PREMIUM FREE",""))))</f>
        <v/>
      </c>
    </row>
    <row r="183" ht="15" customFormat="1" customHeight="1" s="45">
      <c r="A183" s="105" t="inlineStr">
        <is>
          <t>TELA</t>
        </is>
      </c>
      <c r="B183" s="105" t="n">
        <v>55351</v>
      </c>
      <c r="C183" s="105" t="inlineStr">
        <is>
          <t>1RUH3</t>
        </is>
      </c>
      <c r="D183" s="105" t="inlineStr">
        <is>
          <t>BANCO SANTANDER BRASIL SA</t>
        </is>
      </c>
      <c r="E183" s="105" t="n">
        <v>48921323813</v>
      </c>
      <c r="F183" s="105" t="inlineStr">
        <is>
          <t>1RUH3013019023</t>
        </is>
      </c>
      <c r="G183" s="153" t="n">
        <v>200</v>
      </c>
      <c r="H183" s="153" t="n">
        <v>35</v>
      </c>
      <c r="I183" s="105" t="inlineStr">
        <is>
          <t>CONTRATUAL</t>
        </is>
      </c>
      <c r="J183" s="124" t="n">
        <v>49498902000199</v>
      </c>
      <c r="K183" s="105" t="inlineStr">
        <is>
          <t>STEFANIE BORGES ODONTOLOGIA LTDA</t>
        </is>
      </c>
      <c r="L183" s="105" t="inlineStr">
        <is>
          <t>SÃO PAULO</t>
        </is>
      </c>
      <c r="M183" s="105" t="inlineStr">
        <is>
          <t>SP</t>
        </is>
      </c>
      <c r="N183" s="162" t="inlineStr">
        <is>
          <t>SERGIANA</t>
        </is>
      </c>
      <c r="O183" s="202" t="n">
        <v>548360</v>
      </c>
      <c r="P183" s="60" t="n">
        <v>46139</v>
      </c>
      <c r="Q183" s="60" t="n">
        <v>46141</v>
      </c>
      <c r="R183" s="162" t="inlineStr">
        <is>
          <t>AUTORIZADO PAGAMENTO</t>
        </is>
      </c>
      <c r="S183" s="152" t="n">
        <v>8202633227</v>
      </c>
      <c r="T183" s="202" t="inlineStr">
        <is>
          <t>5 DIAS ÚTEIS</t>
        </is>
      </c>
      <c r="U183" s="209" t="n">
        <v>46136</v>
      </c>
      <c r="V183" s="60" t="n">
        <v>46141</v>
      </c>
      <c r="W183" s="60" t="n">
        <v>46149</v>
      </c>
      <c r="X183" s="60" t="n">
        <v>46148</v>
      </c>
      <c r="Y183" s="60" t="inlineStr">
        <is>
          <t>SIM</t>
        </is>
      </c>
      <c r="Z183" s="105" t="n"/>
      <c r="AC183">
        <f>IF($C183="","",IF(COUNTIF('Códigos Santander (ref)'!$A$2:$A$79,$C183)&gt;0,"SANTANDER",IF(COUNTIF('Códigos Itaú (ref)'!$A$2:$A$44,$C183)&gt;0,"ITAU",IF(AND(TRIM(UPPER($I183))="CONTRATUAL",ISNUMBER(SEARCH("INDIVIDUAL",SUBSTITUTE(UPPER($D183)," ","")))),"PREMIUM FREE",""))))</f>
        <v/>
      </c>
    </row>
    <row r="184" ht="15" customFormat="1" customHeight="1" s="45">
      <c r="A184" s="105" t="inlineStr">
        <is>
          <t>TELA</t>
        </is>
      </c>
      <c r="B184" s="105" t="n">
        <v>55093</v>
      </c>
      <c r="C184" s="105" t="inlineStr">
        <is>
          <t>1RUD3</t>
        </is>
      </c>
      <c r="D184" s="105" t="inlineStr">
        <is>
          <t>SANTANDER BRASIL GESTAO DE RECURSOS HUMANOS L</t>
        </is>
      </c>
      <c r="E184" s="105" t="n">
        <v>32429351870</v>
      </c>
      <c r="F184" s="105" t="inlineStr">
        <is>
          <t>1RUD3000140007</t>
        </is>
      </c>
      <c r="G184" s="153" t="n">
        <v>100</v>
      </c>
      <c r="H184" s="153" t="n">
        <v>90.94</v>
      </c>
      <c r="I184" s="105" t="inlineStr">
        <is>
          <t>CONTRATUAL</t>
        </is>
      </c>
      <c r="J184" s="124" t="n">
        <v>22789361000100</v>
      </c>
      <c r="K184" s="105" t="inlineStr">
        <is>
          <t>CRISTIANE MOREIRA DE OLIVEIRA CLINICA ODONTOLÓGICA - EPP</t>
        </is>
      </c>
      <c r="L184" s="105" t="inlineStr">
        <is>
          <t>OSASCO</t>
        </is>
      </c>
      <c r="M184" s="105" t="inlineStr">
        <is>
          <t>SP</t>
        </is>
      </c>
      <c r="N184" s="162" t="inlineStr">
        <is>
          <t>SERGIANA</t>
        </is>
      </c>
      <c r="O184" s="202" t="inlineStr">
        <is>
          <t>JA POSSUI</t>
        </is>
      </c>
      <c r="P184" s="60" t="n"/>
      <c r="Q184" s="60" t="n"/>
      <c r="R184" s="162" t="inlineStr">
        <is>
          <t>AUTORIZADO PAGAMENTO</t>
        </is>
      </c>
      <c r="S184" s="152" t="n">
        <v>8202633161</v>
      </c>
      <c r="T184" s="202" t="inlineStr">
        <is>
          <t>5 DIAS ÚTEIS</t>
        </is>
      </c>
      <c r="U184" s="209" t="n">
        <v>46136</v>
      </c>
      <c r="V184" s="60" t="n">
        <v>46139</v>
      </c>
      <c r="W184" s="60" t="n">
        <v>46147</v>
      </c>
      <c r="X184" s="60" t="n">
        <v>46142</v>
      </c>
      <c r="Y184" s="60" t="inlineStr">
        <is>
          <t>SIM</t>
        </is>
      </c>
      <c r="Z184" s="105" t="n"/>
      <c r="AC184">
        <f>IF($C184="","",IF(COUNTIF('Códigos Santander (ref)'!$A$2:$A$79,$C184)&gt;0,"SANTANDER",IF(COUNTIF('Códigos Itaú (ref)'!$A$2:$A$44,$C184)&gt;0,"ITAU",IF(AND(TRIM(UPPER($I184))="CONTRATUAL",ISNUMBER(SEARCH("INDIVIDUAL",SUBSTITUTE(UPPER($D184)," ","")))),"PREMIUM FREE",""))))</f>
        <v/>
      </c>
    </row>
    <row r="185" ht="15" customFormat="1" customHeight="1" s="45">
      <c r="A185" s="105" t="inlineStr">
        <is>
          <t>TELA</t>
        </is>
      </c>
      <c r="B185" s="105" t="n">
        <v>55112</v>
      </c>
      <c r="C185" s="105" t="inlineStr">
        <is>
          <t>1RUD3</t>
        </is>
      </c>
      <c r="D185" s="105" t="inlineStr">
        <is>
          <t>SANTANDER BRASIL GESTAO DE RECURSOS HUMANOS L</t>
        </is>
      </c>
      <c r="E185" s="105" t="n">
        <v>32429351870</v>
      </c>
      <c r="F185" s="105" t="inlineStr">
        <is>
          <t>1RUD3000140015</t>
        </is>
      </c>
      <c r="G185" s="153" t="n">
        <v>100</v>
      </c>
      <c r="H185" s="153" t="n">
        <v>90.94</v>
      </c>
      <c r="I185" s="105" t="inlineStr">
        <is>
          <t>CONTRATUAL</t>
        </is>
      </c>
      <c r="J185" s="124" t="n">
        <v>22789361000100</v>
      </c>
      <c r="K185" s="105" t="inlineStr">
        <is>
          <t>CRISTIANE MOREIRA DE OLIVEIRA CLINICA ODONTOLÓGICA - EPP</t>
        </is>
      </c>
      <c r="L185" s="105" t="inlineStr">
        <is>
          <t>OSASCO</t>
        </is>
      </c>
      <c r="M185" s="105" t="inlineStr">
        <is>
          <t>SP</t>
        </is>
      </c>
      <c r="N185" s="162" t="inlineStr">
        <is>
          <t>SERGIANA</t>
        </is>
      </c>
      <c r="O185" s="202" t="inlineStr">
        <is>
          <t>JA POSSUI</t>
        </is>
      </c>
      <c r="P185" s="60" t="n"/>
      <c r="Q185" s="60" t="n"/>
      <c r="R185" s="162" t="inlineStr">
        <is>
          <t>AUTORIZADO PAGAMENTO</t>
        </is>
      </c>
      <c r="S185" s="152" t="n">
        <v>8202633162</v>
      </c>
      <c r="T185" s="202" t="inlineStr">
        <is>
          <t>5 DIAS ÚTEIS</t>
        </is>
      </c>
      <c r="U185" s="209" t="n">
        <v>46136</v>
      </c>
      <c r="V185" s="60" t="n">
        <v>46139</v>
      </c>
      <c r="W185" s="60" t="n">
        <v>46147</v>
      </c>
      <c r="X185" s="60" t="n">
        <v>46142</v>
      </c>
      <c r="Y185" s="60" t="inlineStr">
        <is>
          <t>SIM</t>
        </is>
      </c>
      <c r="Z185" s="105" t="n"/>
      <c r="AC185">
        <f>IF($C185="","",IF(COUNTIF('Códigos Santander (ref)'!$A$2:$A$79,$C185)&gt;0,"SANTANDER",IF(COUNTIF('Códigos Itaú (ref)'!$A$2:$A$44,$C185)&gt;0,"ITAU",IF(AND(TRIM(UPPER($I185))="CONTRATUAL",ISNUMBER(SEARCH("INDIVIDUAL",SUBSTITUTE(UPPER($D185)," ","")))),"PREMIUM FREE",""))))</f>
        <v/>
      </c>
    </row>
    <row r="186" ht="15" customFormat="1" customHeight="1" s="45">
      <c r="A186" s="105" t="inlineStr">
        <is>
          <t>TELA</t>
        </is>
      </c>
      <c r="B186" s="105" t="n">
        <v>54710</v>
      </c>
      <c r="C186" s="105" t="inlineStr">
        <is>
          <t>0JMKA</t>
        </is>
      </c>
      <c r="D186" s="105" t="inlineStr">
        <is>
          <t>BANCO SANTANDER BRASIL SA</t>
        </is>
      </c>
      <c r="E186" s="105" t="n">
        <v>2961179947</v>
      </c>
      <c r="F186" s="105" t="inlineStr">
        <is>
          <t>0JMKA002176025</t>
        </is>
      </c>
      <c r="G186" s="153" t="n">
        <v>4100</v>
      </c>
      <c r="H186" s="153" t="n">
        <v>3385.31</v>
      </c>
      <c r="I186" s="105" t="inlineStr">
        <is>
          <t>CONTRATUAL</t>
        </is>
      </c>
      <c r="J186" s="124" t="n">
        <v>32416579000164</v>
      </c>
      <c r="K186" s="105" t="inlineStr">
        <is>
          <t>J F CLINICA ODONTOLOGICA LTDA</t>
        </is>
      </c>
      <c r="L186" s="105" t="inlineStr">
        <is>
          <t>EUSEBIO</t>
        </is>
      </c>
      <c r="M186" s="105" t="inlineStr">
        <is>
          <t>CE</t>
        </is>
      </c>
      <c r="N186" s="162" t="inlineStr">
        <is>
          <t>SERGIANA</t>
        </is>
      </c>
      <c r="O186" s="202" t="inlineStr">
        <is>
          <t>JA POSSUI</t>
        </is>
      </c>
      <c r="P186" s="60" t="n"/>
      <c r="Q186" s="60" t="n"/>
      <c r="R186" s="162" t="inlineStr">
        <is>
          <t>AUTORIZADO PAGAMENTO</t>
        </is>
      </c>
      <c r="S186" s="152" t="n">
        <v>8202633163</v>
      </c>
      <c r="T186" s="202" t="inlineStr">
        <is>
          <t>5 DIAS ÚTEIS</t>
        </is>
      </c>
      <c r="U186" s="209" t="n">
        <v>46136</v>
      </c>
      <c r="V186" s="60" t="n">
        <v>46139</v>
      </c>
      <c r="W186" s="60" t="n">
        <v>46147</v>
      </c>
      <c r="X186" s="60" t="n">
        <v>46142</v>
      </c>
      <c r="Y186" s="60" t="inlineStr">
        <is>
          <t>SIM</t>
        </is>
      </c>
      <c r="Z186" s="105" t="n"/>
      <c r="AC186">
        <f>IF($C186="","",IF(COUNTIF('Códigos Santander (ref)'!$A$2:$A$79,$C186)&gt;0,"SANTANDER",IF(COUNTIF('Códigos Itaú (ref)'!$A$2:$A$44,$C186)&gt;0,"ITAU",IF(AND(TRIM(UPPER($I186))="CONTRATUAL",ISNUMBER(SEARCH("INDIVIDUAL",SUBSTITUTE(UPPER($D186)," ","")))),"PREMIUM FREE",""))))</f>
        <v/>
      </c>
    </row>
    <row r="187" ht="15" customFormat="1" customHeight="1" s="45">
      <c r="A187" s="105" t="inlineStr">
        <is>
          <t>TELA</t>
        </is>
      </c>
      <c r="B187" s="105" t="n">
        <v>55468</v>
      </c>
      <c r="C187" s="105" t="inlineStr">
        <is>
          <t>0JMKA</t>
        </is>
      </c>
      <c r="D187" s="105" t="inlineStr">
        <is>
          <t>BANCO SANTANDER BRASIL SA</t>
        </is>
      </c>
      <c r="E187" s="105" t="n">
        <v>2961179947</v>
      </c>
      <c r="F187" s="105" t="inlineStr">
        <is>
          <t>0JMKA002176009</t>
        </is>
      </c>
      <c r="G187" s="153" t="n">
        <v>250</v>
      </c>
      <c r="H187" s="153" t="n">
        <v>51.03</v>
      </c>
      <c r="I187" s="105" t="inlineStr">
        <is>
          <t>CONTRATUAL</t>
        </is>
      </c>
      <c r="J187" s="124" t="n">
        <v>32416579000164</v>
      </c>
      <c r="K187" s="105" t="inlineStr">
        <is>
          <t>J F CLINICA ODONTOLOGICA LTDA</t>
        </is>
      </c>
      <c r="L187" s="105" t="inlineStr">
        <is>
          <t>EUSEBIO</t>
        </is>
      </c>
      <c r="M187" s="105" t="inlineStr">
        <is>
          <t>CE</t>
        </is>
      </c>
      <c r="N187" s="162" t="inlineStr">
        <is>
          <t>SERGIANA</t>
        </is>
      </c>
      <c r="O187" s="202" t="inlineStr">
        <is>
          <t>JA POSSUI</t>
        </is>
      </c>
      <c r="P187" s="60" t="n"/>
      <c r="Q187" s="60" t="n"/>
      <c r="R187" s="162" t="inlineStr">
        <is>
          <t>AUTORIZADO PAGAMENTO</t>
        </is>
      </c>
      <c r="S187" s="152" t="n">
        <v>8202633164</v>
      </c>
      <c r="T187" s="202" t="inlineStr">
        <is>
          <t>5 DIAS ÚTEIS</t>
        </is>
      </c>
      <c r="U187" s="209" t="n">
        <v>46136</v>
      </c>
      <c r="V187" s="60" t="n">
        <v>46139</v>
      </c>
      <c r="W187" s="60" t="n">
        <v>46147</v>
      </c>
      <c r="X187" s="60" t="n">
        <v>46142</v>
      </c>
      <c r="Y187" s="60" t="inlineStr">
        <is>
          <t>SIM</t>
        </is>
      </c>
      <c r="Z187" s="105" t="n"/>
      <c r="AC187">
        <f>IF($C187="","",IF(COUNTIF('Códigos Santander (ref)'!$A$2:$A$79,$C187)&gt;0,"SANTANDER",IF(COUNTIF('Códigos Itaú (ref)'!$A$2:$A$44,$C187)&gt;0,"ITAU",IF(AND(TRIM(UPPER($I187))="CONTRATUAL",ISNUMBER(SEARCH("INDIVIDUAL",SUBSTITUTE(UPPER($D187)," ","")))),"PREMIUM FREE",""))))</f>
        <v/>
      </c>
    </row>
    <row r="188" ht="15" customFormat="1" customHeight="1" s="45">
      <c r="A188" s="105" t="inlineStr">
        <is>
          <t>TELA</t>
        </is>
      </c>
      <c r="B188" s="105" t="n">
        <v>55217</v>
      </c>
      <c r="C188" s="105" t="inlineStr">
        <is>
          <t>1RUH3</t>
        </is>
      </c>
      <c r="D188" s="105" t="inlineStr">
        <is>
          <t>BANCO SANTANDER BRASIL SA</t>
        </is>
      </c>
      <c r="E188" s="105" t="n">
        <v>31077362870</v>
      </c>
      <c r="F188" s="105" t="inlineStr">
        <is>
          <t>1RUH3004049020</t>
        </is>
      </c>
      <c r="G188" s="153" t="n">
        <v>900</v>
      </c>
      <c r="H188" s="153" t="n">
        <v>68.39</v>
      </c>
      <c r="I188" s="105" t="inlineStr">
        <is>
          <t>CONTRATUAL</t>
        </is>
      </c>
      <c r="J188" s="124" t="n">
        <v>53109117000174</v>
      </c>
      <c r="K188" s="105" t="inlineStr">
        <is>
          <t>CLINICA ODONTOLOGICA CONCEITO BABY LTDA</t>
        </is>
      </c>
      <c r="L188" s="105" t="inlineStr">
        <is>
          <t>SÃO PAULO</t>
        </is>
      </c>
      <c r="M188" s="105" t="inlineStr">
        <is>
          <t>SP</t>
        </is>
      </c>
      <c r="N188" s="162" t="inlineStr">
        <is>
          <t>SERGIANA</t>
        </is>
      </c>
      <c r="O188" s="202" t="inlineStr">
        <is>
          <t>JA POSSUI</t>
        </is>
      </c>
      <c r="P188" s="60" t="n"/>
      <c r="Q188" s="60" t="n"/>
      <c r="R188" s="162" t="inlineStr">
        <is>
          <t>AUTORIZADO PAGAMENTO</t>
        </is>
      </c>
      <c r="S188" s="152" t="n">
        <v>8202633165</v>
      </c>
      <c r="T188" s="202" t="inlineStr">
        <is>
          <t>5 DIAS ÚTEIS</t>
        </is>
      </c>
      <c r="U188" s="209" t="n">
        <v>46136</v>
      </c>
      <c r="V188" s="60" t="n">
        <v>46139</v>
      </c>
      <c r="W188" s="60" t="n">
        <v>46147</v>
      </c>
      <c r="X188" s="60" t="n">
        <v>46142</v>
      </c>
      <c r="Y188" s="60" t="inlineStr">
        <is>
          <t>SIM</t>
        </is>
      </c>
      <c r="Z188" s="105" t="n"/>
      <c r="AC188">
        <f>IF($C188="","",IF(COUNTIF('Códigos Santander (ref)'!$A$2:$A$79,$C188)&gt;0,"SANTANDER",IF(COUNTIF('Códigos Itaú (ref)'!$A$2:$A$44,$C188)&gt;0,"ITAU",IF(AND(TRIM(UPPER($I188))="CONTRATUAL",ISNUMBER(SEARCH("INDIVIDUAL",SUBSTITUTE(UPPER($D188)," ","")))),"PREMIUM FREE",""))))</f>
        <v/>
      </c>
    </row>
    <row r="189" ht="15" customFormat="1" customHeight="1" s="45">
      <c r="A189" s="105" t="inlineStr">
        <is>
          <t>TELA</t>
        </is>
      </c>
      <c r="B189" s="105" t="n">
        <v>55227</v>
      </c>
      <c r="C189" s="105" t="inlineStr">
        <is>
          <t>1RUH3</t>
        </is>
      </c>
      <c r="D189" s="105" t="inlineStr">
        <is>
          <t>BANCO SANTANDER BRASIL SA</t>
        </is>
      </c>
      <c r="E189" s="105" t="n">
        <v>7020530907</v>
      </c>
      <c r="F189" s="105" t="inlineStr">
        <is>
          <t>1RUH3013980017</t>
        </is>
      </c>
      <c r="G189" s="153" t="n">
        <v>610</v>
      </c>
      <c r="H189" s="153" t="n">
        <v>249.2</v>
      </c>
      <c r="I189" s="105" t="inlineStr">
        <is>
          <t>CONTRATUAL</t>
        </is>
      </c>
      <c r="J189" s="124" t="n">
        <v>17135537000161</v>
      </c>
      <c r="K189" s="105" t="inlineStr">
        <is>
          <t>ALEMINO ODONTOLOGIA LTDA</t>
        </is>
      </c>
      <c r="L189" s="105" t="inlineStr">
        <is>
          <t>ANDRADINA</t>
        </is>
      </c>
      <c r="M189" s="105" t="inlineStr">
        <is>
          <t>SP</t>
        </is>
      </c>
      <c r="N189" s="162" t="inlineStr">
        <is>
          <t>SERGIANA</t>
        </is>
      </c>
      <c r="O189" s="202" t="inlineStr">
        <is>
          <t>JA POSSUI</t>
        </is>
      </c>
      <c r="P189" s="60" t="n"/>
      <c r="Q189" s="60" t="n"/>
      <c r="R189" s="162" t="inlineStr">
        <is>
          <t>AUTORIZADO PAGAMENTO</t>
        </is>
      </c>
      <c r="S189" s="152" t="n">
        <v>8202633166</v>
      </c>
      <c r="T189" s="202" t="inlineStr">
        <is>
          <t>5 DIAS ÚTEIS</t>
        </is>
      </c>
      <c r="U189" s="209" t="n">
        <v>46136</v>
      </c>
      <c r="V189" s="60" t="n">
        <v>46139</v>
      </c>
      <c r="W189" s="60" t="n">
        <v>46147</v>
      </c>
      <c r="X189" s="60" t="n">
        <v>46142</v>
      </c>
      <c r="Y189" s="60" t="inlineStr">
        <is>
          <t>SIM</t>
        </is>
      </c>
      <c r="Z189" s="105" t="n"/>
      <c r="AC189">
        <f>IF($C189="","",IF(COUNTIF('Códigos Santander (ref)'!$A$2:$A$79,$C189)&gt;0,"SANTANDER",IF(COUNTIF('Códigos Itaú (ref)'!$A$2:$A$44,$C189)&gt;0,"ITAU",IF(AND(TRIM(UPPER($I189))="CONTRATUAL",ISNUMBER(SEARCH("INDIVIDUAL",SUBSTITUTE(UPPER($D189)," ","")))),"PREMIUM FREE",""))))</f>
        <v/>
      </c>
    </row>
    <row r="190" ht="15" customFormat="1" customHeight="1" s="45">
      <c r="A190" s="105" t="inlineStr">
        <is>
          <t>TELA</t>
        </is>
      </c>
      <c r="B190" s="105" t="n">
        <v>55530</v>
      </c>
      <c r="C190" s="105" t="inlineStr">
        <is>
          <t>1RUH3</t>
        </is>
      </c>
      <c r="D190" s="105" t="inlineStr">
        <is>
          <t>BANCO SANTANDER BRASIL SA</t>
        </is>
      </c>
      <c r="E190" s="105" t="n">
        <v>26650244899</v>
      </c>
      <c r="F190" s="105" t="inlineStr">
        <is>
          <t>1RUH3009239006</t>
        </is>
      </c>
      <c r="G190" s="153" t="n">
        <v>255</v>
      </c>
      <c r="H190" s="153" t="n">
        <v>255</v>
      </c>
      <c r="I190" s="105" t="inlineStr">
        <is>
          <t>CONTRATUAL</t>
        </is>
      </c>
      <c r="J190" s="124" t="n">
        <v>40728600000195</v>
      </c>
      <c r="K190" s="105" t="inlineStr">
        <is>
          <t>FCODONTOLOGIA - SERVICOS ODONTOLOGICOS LTDA</t>
        </is>
      </c>
      <c r="L190" s="105" t="inlineStr">
        <is>
          <t>PIRACICABA</t>
        </is>
      </c>
      <c r="M190" s="105" t="inlineStr">
        <is>
          <t>SP</t>
        </is>
      </c>
      <c r="N190" s="162" t="inlineStr">
        <is>
          <t>SERGIANA</t>
        </is>
      </c>
      <c r="O190" s="202" t="inlineStr">
        <is>
          <t>JA POSSUI</t>
        </is>
      </c>
      <c r="P190" s="60" t="n"/>
      <c r="Q190" s="60" t="n"/>
      <c r="R190" s="162" t="inlineStr">
        <is>
          <t>AUTORIZADO PAGAMENTO</t>
        </is>
      </c>
      <c r="S190" s="152" t="n">
        <v>8202633187</v>
      </c>
      <c r="T190" s="202" t="inlineStr">
        <is>
          <t>5 DIAS ÚTEIS</t>
        </is>
      </c>
      <c r="U190" s="209" t="n">
        <v>46139</v>
      </c>
      <c r="V190" s="60" t="n">
        <v>46139</v>
      </c>
      <c r="W190" s="60" t="n">
        <v>46147</v>
      </c>
      <c r="X190" s="60" t="n">
        <v>46142</v>
      </c>
      <c r="Y190" s="60" t="inlineStr">
        <is>
          <t>SIM</t>
        </is>
      </c>
      <c r="Z190" s="105" t="n"/>
      <c r="AC190">
        <f>IF($C190="","",IF(COUNTIF('Códigos Santander (ref)'!$A$2:$A$79,$C190)&gt;0,"SANTANDER",IF(COUNTIF('Códigos Itaú (ref)'!$A$2:$A$44,$C190)&gt;0,"ITAU",IF(AND(TRIM(UPPER($I190))="CONTRATUAL",ISNUMBER(SEARCH("INDIVIDUAL",SUBSTITUTE(UPPER($D190)," ","")))),"PREMIUM FREE",""))))</f>
        <v/>
      </c>
    </row>
    <row r="191" ht="15" customFormat="1" customHeight="1" s="45">
      <c r="A191" s="105" t="inlineStr">
        <is>
          <t>TELA</t>
        </is>
      </c>
      <c r="B191" s="105" t="n">
        <v>55490</v>
      </c>
      <c r="C191" s="105" t="inlineStr">
        <is>
          <t>1RUB1</t>
        </is>
      </c>
      <c r="D191" s="105" t="inlineStr">
        <is>
          <t>F1RST TECNOLOGIA E INOVACAO LTDA</t>
        </is>
      </c>
      <c r="E191" s="105" t="n">
        <v>36459954801</v>
      </c>
      <c r="F191" s="105" t="inlineStr">
        <is>
          <t>1RUB1005695015</t>
        </is>
      </c>
      <c r="G191" s="153" t="n">
        <v>1240</v>
      </c>
      <c r="H191" s="153" t="n">
        <v>141.94</v>
      </c>
      <c r="I191" s="105" t="inlineStr">
        <is>
          <t>CONTRATUAL</t>
        </is>
      </c>
      <c r="J191" s="124" t="n">
        <v>27910685890</v>
      </c>
      <c r="K191" s="105" t="inlineStr">
        <is>
          <t>PATRICIA F DOS SANTOS ADACHI</t>
        </is>
      </c>
      <c r="L191" s="105" t="inlineStr">
        <is>
          <t>SANTO ANDRÉ</t>
        </is>
      </c>
      <c r="M191" s="105" t="inlineStr">
        <is>
          <t>SP</t>
        </is>
      </c>
      <c r="N191" s="162" t="inlineStr">
        <is>
          <t>SERGIANA</t>
        </is>
      </c>
      <c r="O191" s="202" t="inlineStr">
        <is>
          <t>JA POSSUI</t>
        </is>
      </c>
      <c r="P191" s="60" t="n"/>
      <c r="Q191" s="60" t="n"/>
      <c r="R191" s="162" t="inlineStr">
        <is>
          <t>AUTORIZADO PAGAMENTO</t>
        </is>
      </c>
      <c r="S191" s="152" t="n">
        <v>8202633188</v>
      </c>
      <c r="T191" s="202" t="inlineStr">
        <is>
          <t>5 DIAS ÚTEIS</t>
        </is>
      </c>
      <c r="U191" s="209" t="n">
        <v>46139</v>
      </c>
      <c r="V191" s="60" t="n">
        <v>46139</v>
      </c>
      <c r="W191" s="60" t="n">
        <v>46147</v>
      </c>
      <c r="X191" s="60" t="n">
        <v>46142</v>
      </c>
      <c r="Y191" s="60" t="inlineStr">
        <is>
          <t>SIM</t>
        </is>
      </c>
      <c r="Z191" s="105" t="n"/>
      <c r="AC191">
        <f>IF($C191="","",IF(COUNTIF('Códigos Santander (ref)'!$A$2:$A$79,$C191)&gt;0,"SANTANDER",IF(COUNTIF('Códigos Itaú (ref)'!$A$2:$A$44,$C191)&gt;0,"ITAU",IF(AND(TRIM(UPPER($I191))="CONTRATUAL",ISNUMBER(SEARCH("INDIVIDUAL",SUBSTITUTE(UPPER($D191)," ","")))),"PREMIUM FREE",""))))</f>
        <v/>
      </c>
    </row>
    <row r="192" ht="15" customFormat="1" customHeight="1" s="45">
      <c r="A192" s="105" t="inlineStr">
        <is>
          <t>TELA</t>
        </is>
      </c>
      <c r="B192" s="105" t="n">
        <v>55487</v>
      </c>
      <c r="C192" s="105" t="inlineStr">
        <is>
          <t>1RUGZ</t>
        </is>
      </c>
      <c r="D192" s="105" t="inlineStr">
        <is>
          <t>SX TOOLS SOLUC SERV COMPARTILHADOS LTDA</t>
        </is>
      </c>
      <c r="E192" s="105" t="n">
        <v>41897208871</v>
      </c>
      <c r="F192" s="105" t="inlineStr">
        <is>
          <t>1RUGZ001632000</t>
        </is>
      </c>
      <c r="G192" s="153" t="n">
        <v>700</v>
      </c>
      <c r="H192" s="153" t="n">
        <v>688.98</v>
      </c>
      <c r="I192" s="105" t="inlineStr">
        <is>
          <t>CONTRATUAL</t>
        </is>
      </c>
      <c r="J192" s="124" t="n">
        <v>22506862897</v>
      </c>
      <c r="K192" s="105" t="inlineStr">
        <is>
          <t>ANDRE BRESEGHELO CALIMAN</t>
        </is>
      </c>
      <c r="L192" s="105" t="inlineStr">
        <is>
          <t>SANTO ANDRÉ</t>
        </is>
      </c>
      <c r="M192" s="105" t="inlineStr">
        <is>
          <t>SP</t>
        </is>
      </c>
      <c r="N192" s="162" t="inlineStr">
        <is>
          <t>SERGIANA</t>
        </is>
      </c>
      <c r="O192" s="202" t="n">
        <v>548536</v>
      </c>
      <c r="P192" s="60" t="n">
        <v>46139</v>
      </c>
      <c r="Q192" s="60" t="n">
        <v>46142</v>
      </c>
      <c r="R192" s="162" t="inlineStr">
        <is>
          <t>AUTORIZADO PAGAMENTO</t>
        </is>
      </c>
      <c r="S192" s="152" t="n">
        <v>8202633249</v>
      </c>
      <c r="T192" s="202" t="inlineStr">
        <is>
          <t>5 DIAS ÚTEIS</t>
        </is>
      </c>
      <c r="U192" s="209" t="n">
        <v>46139</v>
      </c>
      <c r="V192" s="60" t="n">
        <v>46142</v>
      </c>
      <c r="W192" s="60" t="n">
        <v>46150</v>
      </c>
      <c r="X192" s="60" t="n">
        <v>46148</v>
      </c>
      <c r="Y192" s="60" t="inlineStr">
        <is>
          <t>SIM</t>
        </is>
      </c>
      <c r="Z192" s="105" t="n"/>
      <c r="AC192">
        <f>IF($C192="","",IF(COUNTIF('Códigos Santander (ref)'!$A$2:$A$79,$C192)&gt;0,"SANTANDER",IF(COUNTIF('Códigos Itaú (ref)'!$A$2:$A$44,$C192)&gt;0,"ITAU",IF(AND(TRIM(UPPER($I192))="CONTRATUAL",ISNUMBER(SEARCH("INDIVIDUAL",SUBSTITUTE(UPPER($D192)," ","")))),"PREMIUM FREE",""))))</f>
        <v/>
      </c>
    </row>
    <row r="193" ht="15" customFormat="1" customHeight="1" s="45">
      <c r="A193" s="105" t="inlineStr">
        <is>
          <t>TELA</t>
        </is>
      </c>
      <c r="B193" s="105" t="n">
        <v>53492</v>
      </c>
      <c r="C193" s="105" t="inlineStr">
        <is>
          <t>0700C</t>
        </is>
      </c>
      <c r="D193" s="105" t="inlineStr">
        <is>
          <t>I N D I V I D U A L</t>
        </is>
      </c>
      <c r="E193" s="105" t="n">
        <v>23162520444</v>
      </c>
      <c r="F193" s="105" t="inlineStr">
        <is>
          <t>0700C945111000</t>
        </is>
      </c>
      <c r="G193" s="153" t="n">
        <v>1800</v>
      </c>
      <c r="H193" s="153" t="n">
        <v>1200</v>
      </c>
      <c r="I193" s="105" t="inlineStr">
        <is>
          <t>INSUFICIÊNCIA DE REDE</t>
        </is>
      </c>
      <c r="J193" s="124" t="n">
        <v>42508944000114</v>
      </c>
      <c r="K193" s="105" t="inlineStr">
        <is>
          <t>ORTOCENTRO ODONTOLOGIA ESPECIALIZADA LTDA</t>
        </is>
      </c>
      <c r="L193" s="105" t="inlineStr">
        <is>
          <t>TAMANDARÉ</t>
        </is>
      </c>
      <c r="M193" s="105" t="inlineStr">
        <is>
          <t>PE</t>
        </is>
      </c>
      <c r="N193" s="162" t="inlineStr">
        <is>
          <t>SERGIANA</t>
        </is>
      </c>
      <c r="O193" s="202" t="n">
        <v>548528</v>
      </c>
      <c r="P193" s="60" t="n">
        <v>46139</v>
      </c>
      <c r="Q193" s="60" t="n">
        <v>46142</v>
      </c>
      <c r="R193" s="162" t="inlineStr">
        <is>
          <t>AUTORIZADO PAGAMENTO</t>
        </is>
      </c>
      <c r="S193" s="152" t="n">
        <v>8202633248</v>
      </c>
      <c r="T193" s="202" t="inlineStr">
        <is>
          <t>30 DIAS CORRIDOS</t>
        </is>
      </c>
      <c r="U193" s="209" t="n">
        <v>46139</v>
      </c>
      <c r="V193" s="60" t="n">
        <v>46142</v>
      </c>
      <c r="W193" s="60" t="n">
        <v>46172</v>
      </c>
      <c r="X193" s="60" t="n">
        <v>46149</v>
      </c>
      <c r="Y193" s="60" t="inlineStr">
        <is>
          <t>SIM</t>
        </is>
      </c>
      <c r="Z193" s="105" t="n"/>
      <c r="AC193">
        <f>IF($C193="","",IF(COUNTIF('Códigos Santander (ref)'!$A$2:$A$79,$C193)&gt;0,"SANTANDER",IF(COUNTIF('Códigos Itaú (ref)'!$A$2:$A$44,$C193)&gt;0,"ITAU",IF(AND(TRIM(UPPER($I193))="CONTRATUAL",ISNUMBER(SEARCH("INDIVIDUAL",SUBSTITUTE(UPPER($D193)," ","")))),"PREMIUM FREE",""))))</f>
        <v/>
      </c>
    </row>
    <row r="194" ht="15" customHeight="1">
      <c r="A194" s="105" t="inlineStr">
        <is>
          <t>TELA</t>
        </is>
      </c>
      <c r="B194" s="105" t="n">
        <v>54066</v>
      </c>
      <c r="C194" s="105" t="n">
        <v>50700</v>
      </c>
      <c r="D194" s="105" t="inlineStr">
        <is>
          <t>INDIVIDUAL MAISODONTO</t>
        </is>
      </c>
      <c r="E194" s="105" t="n">
        <v>5607341747</v>
      </c>
      <c r="F194" s="124" t="n">
        <v>50700439915002</v>
      </c>
      <c r="G194" s="153" t="n">
        <v>240</v>
      </c>
      <c r="H194" s="153" t="n">
        <v>54</v>
      </c>
      <c r="I194" s="105" t="inlineStr">
        <is>
          <t>CONTRATUAL</t>
        </is>
      </c>
      <c r="J194" s="124" t="n">
        <v>12257539000100</v>
      </c>
      <c r="K194" s="105" t="inlineStr">
        <is>
          <t>RADIOLOGIA ODONTOLOGICA DIGITAL DE MURIA LTDA</t>
        </is>
      </c>
      <c r="L194" s="105" t="inlineStr">
        <is>
          <t>MURIAÉ</t>
        </is>
      </c>
      <c r="M194" s="105" t="inlineStr">
        <is>
          <t>MG</t>
        </is>
      </c>
      <c r="N194" s="162" t="inlineStr">
        <is>
          <t>SERGIANA</t>
        </is>
      </c>
      <c r="O194" s="202" t="n">
        <v>548655</v>
      </c>
      <c r="P194" s="60" t="n">
        <v>46139</v>
      </c>
      <c r="Q194" s="60" t="n">
        <v>46142</v>
      </c>
      <c r="R194" s="162" t="inlineStr">
        <is>
          <t>AUTORIZADO PAGAMENTO</t>
        </is>
      </c>
      <c r="S194" s="152" t="n">
        <v>8202633262</v>
      </c>
      <c r="T194" s="196" t="inlineStr">
        <is>
          <t>30 DIAS CORRIDOS</t>
        </is>
      </c>
      <c r="U194" s="218" t="n">
        <v>46139</v>
      </c>
      <c r="V194" s="60" t="n">
        <v>46142</v>
      </c>
      <c r="W194" s="60" t="n">
        <v>46172</v>
      </c>
      <c r="X194" s="60" t="n">
        <v>46149</v>
      </c>
      <c r="Y194" s="60" t="inlineStr">
        <is>
          <t>SIM</t>
        </is>
      </c>
      <c r="Z194" s="105" t="n"/>
      <c r="AA194" s="45" t="n"/>
      <c r="AB194" s="45" t="n"/>
      <c r="AC194" s="45">
        <f>IF($C194="","",IF(COUNTIF('Códigos Santander (ref)'!$A$2:$A$79,$C194)&gt;0,"SANTANDER",IF(COUNTIF('Códigos Itaú (ref)'!$A$2:$A$44,$C194)&gt;0,"ITAU",IF(AND(TRIM(UPPER($I194))="CONTRATUAL",ISNUMBER(SEARCH("INDIVIDUAL",SUBSTITUTE(UPPER($D194)," ","")))),"PREMIUM FREE",""))))</f>
        <v/>
      </c>
      <c r="AD194" s="45" t="n"/>
      <c r="AE194" s="45" t="n"/>
      <c r="AF194" s="45" t="n"/>
      <c r="AG194" s="45" t="n"/>
      <c r="AH194" s="45" t="n"/>
      <c r="AI194" s="45" t="n"/>
      <c r="AJ194" s="45" t="n"/>
      <c r="AK194" s="45" t="n"/>
      <c r="AL194" s="45" t="n"/>
      <c r="AM194" s="45" t="n"/>
      <c r="AN194" s="45" t="n"/>
      <c r="AO194" s="45" t="n"/>
      <c r="AP194" s="45" t="n"/>
      <c r="AQ194" s="45" t="n"/>
      <c r="AR194" s="45" t="n"/>
      <c r="AS194" s="45" t="n"/>
      <c r="AT194" s="45" t="n"/>
      <c r="AU194" s="45" t="n"/>
      <c r="AV194" s="45" t="n"/>
      <c r="AW194" s="45" t="n"/>
      <c r="AX194" s="45" t="n"/>
      <c r="AY194" s="45" t="n"/>
      <c r="AZ194" s="45" t="n"/>
      <c r="BA194" s="45" t="n"/>
      <c r="BB194" s="45" t="n"/>
      <c r="BC194" s="45" t="n"/>
      <c r="BD194" s="45" t="n"/>
      <c r="BE194" s="45" t="n"/>
      <c r="BF194" s="45" t="n"/>
      <c r="BG194" s="45" t="n"/>
      <c r="BH194" s="45" t="n"/>
      <c r="BI194" s="45" t="n"/>
      <c r="BJ194" s="45" t="n"/>
      <c r="BK194" s="45" t="n"/>
      <c r="BL194" s="45" t="n"/>
      <c r="BM194" s="45" t="n"/>
      <c r="BN194" s="45" t="n"/>
      <c r="BO194" s="45" t="n"/>
      <c r="BP194" s="45" t="n"/>
      <c r="BQ194" s="45" t="n"/>
      <c r="BR194" s="45" t="n"/>
      <c r="BS194" s="45" t="n"/>
      <c r="BT194" s="45" t="n"/>
      <c r="BU194" s="45" t="n"/>
      <c r="BV194" s="45" t="n"/>
      <c r="BW194" s="45" t="n"/>
      <c r="BX194" s="45" t="n"/>
      <c r="BY194" s="45" t="n"/>
      <c r="BZ194" s="45" t="n"/>
      <c r="CA194" s="45" t="n"/>
      <c r="CB194" s="45" t="n"/>
      <c r="CC194" s="45" t="n"/>
      <c r="CD194" s="45" t="n"/>
      <c r="CE194" s="45" t="n"/>
      <c r="CF194" s="45" t="n"/>
      <c r="CG194" s="45" t="n"/>
      <c r="CH194" s="45" t="n"/>
      <c r="CI194" s="45" t="n"/>
      <c r="CJ194" s="45" t="n"/>
      <c r="CK194" s="45" t="n"/>
      <c r="CL194" s="45" t="n"/>
      <c r="CM194" s="45" t="n"/>
    </row>
    <row r="195" ht="15" customFormat="1" customHeight="1" s="45">
      <c r="A195" s="105" t="inlineStr">
        <is>
          <t>TELA</t>
        </is>
      </c>
      <c r="B195" s="206" t="n">
        <v>54569</v>
      </c>
      <c r="C195" s="105" t="inlineStr">
        <is>
          <t>1RUH3</t>
        </is>
      </c>
      <c r="D195" s="105" t="inlineStr">
        <is>
          <t>BANCO SANTANDER BRASIL SA</t>
        </is>
      </c>
      <c r="E195" s="105" t="n">
        <v>1876863609</v>
      </c>
      <c r="F195" s="105" t="inlineStr">
        <is>
          <t>1RUH3006431003</t>
        </is>
      </c>
      <c r="G195" s="153" t="n">
        <v>1060</v>
      </c>
      <c r="H195" s="153" t="n">
        <v>549.5</v>
      </c>
      <c r="I195" s="105" t="inlineStr">
        <is>
          <t>CONTRATUAL</t>
        </is>
      </c>
      <c r="J195" s="124" t="n">
        <v>961840609</v>
      </c>
      <c r="K195" s="105" t="inlineStr">
        <is>
          <t>FLAVIA ALVES MELLO</t>
        </is>
      </c>
      <c r="L195" s="105" t="inlineStr">
        <is>
          <t>BELO HORIZONTE</t>
        </is>
      </c>
      <c r="M195" s="105" t="inlineStr">
        <is>
          <t>MG</t>
        </is>
      </c>
      <c r="N195" s="162" t="inlineStr">
        <is>
          <t>SERGIANA</t>
        </is>
      </c>
      <c r="O195" s="202" t="inlineStr">
        <is>
          <t>JA POSSUI</t>
        </is>
      </c>
      <c r="P195" s="60" t="n"/>
      <c r="Q195" s="60" t="n"/>
      <c r="R195" s="162" t="inlineStr">
        <is>
          <t>AUTORIZADO PAGAMENTO</t>
        </is>
      </c>
      <c r="S195" s="152" t="n">
        <v>8202633189</v>
      </c>
      <c r="T195" s="202" t="inlineStr">
        <is>
          <t>5 DIAS ÚTEIS</t>
        </is>
      </c>
      <c r="U195" s="209" t="n">
        <v>46139</v>
      </c>
      <c r="V195" s="60" t="n">
        <v>46139</v>
      </c>
      <c r="W195" s="60" t="n">
        <v>46147</v>
      </c>
      <c r="X195" s="60" t="n">
        <v>46142</v>
      </c>
      <c r="Y195" s="60" t="inlineStr">
        <is>
          <t>SIM</t>
        </is>
      </c>
      <c r="Z195" s="105" t="n"/>
      <c r="AC195">
        <f>IF($C195="","",IF(COUNTIF('Códigos Santander (ref)'!$A$2:$A$79,$C195)&gt;0,"SANTANDER",IF(COUNTIF('Códigos Itaú (ref)'!$A$2:$A$44,$C195)&gt;0,"ITAU",IF(AND(TRIM(UPPER($I195))="CONTRATUAL",ISNUMBER(SEARCH("INDIVIDUAL",SUBSTITUTE(UPPER($D195)," ","")))),"PREMIUM FREE",""))))</f>
        <v/>
      </c>
    </row>
    <row r="196" ht="15" customHeight="1">
      <c r="A196" s="63" t="inlineStr">
        <is>
          <t>TELA</t>
        </is>
      </c>
      <c r="B196" s="63" t="n">
        <v>54931</v>
      </c>
      <c r="C196" s="63" t="inlineStr">
        <is>
          <t>1RUB1</t>
        </is>
      </c>
      <c r="D196" s="63" t="inlineStr">
        <is>
          <t>F1RST TECNOLOGIA E INOVACAO LTDA</t>
        </is>
      </c>
      <c r="E196" s="63" t="n">
        <v>44819616862</v>
      </c>
      <c r="F196" s="63" t="inlineStr">
        <is>
          <t>1RUB1003279006</t>
        </is>
      </c>
      <c r="G196" s="219" t="n">
        <v>2700</v>
      </c>
      <c r="H196" s="219" t="n">
        <v>279.96</v>
      </c>
      <c r="I196" s="63" t="inlineStr">
        <is>
          <t>CONTRATUAL</t>
        </is>
      </c>
      <c r="J196" s="220" t="n">
        <v>25916259808</v>
      </c>
      <c r="K196" s="63" t="inlineStr">
        <is>
          <t>JULIO CESAR SILVA MOREIRA GARCIA</t>
        </is>
      </c>
      <c r="L196" s="63" t="inlineStr">
        <is>
          <t>SÃO PAULO</t>
        </is>
      </c>
      <c r="M196" s="63" t="inlineStr">
        <is>
          <t>SP</t>
        </is>
      </c>
      <c r="N196" s="102" t="inlineStr">
        <is>
          <t>SERGIANA</t>
        </is>
      </c>
      <c r="O196" s="202" t="n">
        <v>548675</v>
      </c>
      <c r="P196" s="60" t="n">
        <v>46139</v>
      </c>
      <c r="Q196" s="60" t="n">
        <v>46142</v>
      </c>
      <c r="R196" s="162" t="inlineStr">
        <is>
          <t>AUTORIZADO PAGAMENTO</t>
        </is>
      </c>
      <c r="S196" s="152" t="n">
        <v>8202633263</v>
      </c>
      <c r="T196" s="196" t="inlineStr">
        <is>
          <t>5 DIAS ÚTEIS</t>
        </is>
      </c>
      <c r="U196" s="218" t="n">
        <v>46139</v>
      </c>
      <c r="V196" s="60" t="n">
        <v>46142</v>
      </c>
      <c r="W196" s="60" t="n">
        <v>46150</v>
      </c>
      <c r="X196" s="60" t="n">
        <v>46148</v>
      </c>
      <c r="Y196" s="60" t="inlineStr">
        <is>
          <t>SIM</t>
        </is>
      </c>
      <c r="Z196" s="105" t="n"/>
      <c r="AA196" s="45" t="n"/>
      <c r="AB196" s="45" t="n"/>
      <c r="AC196" s="45">
        <f>IF($C196="","",IF(COUNTIF('Códigos Santander (ref)'!$A$2:$A$79,$C196)&gt;0,"SANTANDER",IF(COUNTIF('Códigos Itaú (ref)'!$A$2:$A$44,$C196)&gt;0,"ITAU",IF(AND(TRIM(UPPER($I196))="CONTRATUAL",ISNUMBER(SEARCH("INDIVIDUAL",SUBSTITUTE(UPPER($D196)," ","")))),"PREMIUM FREE",""))))</f>
        <v/>
      </c>
      <c r="AD196" s="45" t="n"/>
      <c r="AE196" s="45" t="n"/>
      <c r="AF196" s="45" t="n"/>
      <c r="AG196" s="45" t="n"/>
      <c r="AH196" s="45" t="n"/>
      <c r="AI196" s="45" t="n"/>
      <c r="AJ196" s="45" t="n"/>
      <c r="AK196" s="45" t="n"/>
      <c r="AL196" s="45" t="n"/>
      <c r="AM196" s="45" t="n"/>
      <c r="AN196" s="45" t="n"/>
      <c r="AO196" s="45" t="n"/>
      <c r="AP196" s="45" t="n"/>
      <c r="AQ196" s="45" t="n"/>
      <c r="AR196" s="45" t="n"/>
      <c r="AS196" s="45" t="n"/>
      <c r="AT196" s="45" t="n"/>
      <c r="AU196" s="45" t="n"/>
      <c r="AV196" s="45" t="n"/>
      <c r="AW196" s="45" t="n"/>
      <c r="AX196" s="45" t="n"/>
      <c r="AY196" s="45" t="n"/>
      <c r="AZ196" s="45" t="n"/>
      <c r="BA196" s="45" t="n"/>
      <c r="BB196" s="45" t="n"/>
      <c r="BC196" s="45" t="n"/>
      <c r="BD196" s="45" t="n"/>
      <c r="BE196" s="45" t="n"/>
      <c r="BF196" s="45" t="n"/>
      <c r="BG196" s="45" t="n"/>
      <c r="BH196" s="45" t="n"/>
      <c r="BI196" s="45" t="n"/>
      <c r="BJ196" s="45" t="n"/>
      <c r="BK196" s="45" t="n"/>
      <c r="BL196" s="45" t="n"/>
      <c r="BM196" s="45" t="n"/>
      <c r="BN196" s="45" t="n"/>
      <c r="BO196" s="45" t="n"/>
      <c r="BP196" s="45" t="n"/>
      <c r="BQ196" s="45" t="n"/>
      <c r="BR196" s="45" t="n"/>
      <c r="BS196" s="45" t="n"/>
      <c r="BT196" s="45" t="n"/>
      <c r="BU196" s="45" t="n"/>
      <c r="BV196" s="45" t="n"/>
      <c r="BW196" s="45" t="n"/>
      <c r="BX196" s="45" t="n"/>
      <c r="BY196" s="45" t="n"/>
      <c r="BZ196" s="45" t="n"/>
      <c r="CA196" s="45" t="n"/>
      <c r="CB196" s="45" t="n"/>
      <c r="CC196" s="45" t="n"/>
      <c r="CD196" s="45" t="n"/>
      <c r="CE196" s="45" t="n"/>
      <c r="CF196" s="45" t="n"/>
      <c r="CG196" s="45" t="n"/>
      <c r="CH196" s="45" t="n"/>
      <c r="CI196" s="45" t="n"/>
      <c r="CJ196" s="45" t="n"/>
      <c r="CK196" s="45" t="n"/>
      <c r="CL196" s="45" t="n"/>
      <c r="CM196" s="45" t="n"/>
    </row>
    <row r="197" ht="15" customFormat="1" customHeight="1" s="45">
      <c r="A197" s="105" t="inlineStr">
        <is>
          <t>TELA</t>
        </is>
      </c>
      <c r="B197" s="105" t="n">
        <v>55268</v>
      </c>
      <c r="C197" s="105" t="inlineStr">
        <is>
          <t>0M19C</t>
        </is>
      </c>
      <c r="D197" s="105" t="inlineStr">
        <is>
          <t>BANCO CSF SA</t>
        </is>
      </c>
      <c r="E197" s="105" t="n">
        <v>32945099870</v>
      </c>
      <c r="F197" s="105" t="inlineStr">
        <is>
          <t>0M19C000251038</t>
        </is>
      </c>
      <c r="G197" s="153" t="n">
        <v>200</v>
      </c>
      <c r="H197" s="153" t="n">
        <v>90</v>
      </c>
      <c r="I197" s="105" t="inlineStr">
        <is>
          <t>CONTRATUAL</t>
        </is>
      </c>
      <c r="J197" s="124" t="n">
        <v>4637186000650</v>
      </c>
      <c r="K197" s="105" t="inlineStr">
        <is>
          <t>CLINICA ODONTOLOGICA GABETTA LTDA</t>
        </is>
      </c>
      <c r="L197" s="105" t="inlineStr">
        <is>
          <t>CAMPO LIMPO PAULISTA</t>
        </is>
      </c>
      <c r="M197" s="105" t="inlineStr">
        <is>
          <t>SP</t>
        </is>
      </c>
      <c r="N197" s="162" t="inlineStr">
        <is>
          <t>SERGIANA</t>
        </is>
      </c>
      <c r="O197" s="202" t="inlineStr">
        <is>
          <t>JA POSSUI</t>
        </is>
      </c>
      <c r="P197" s="60" t="n"/>
      <c r="Q197" s="60" t="n"/>
      <c r="R197" s="162" t="inlineStr">
        <is>
          <t>AUTORIZADO PAGAMENTO</t>
        </is>
      </c>
      <c r="S197" s="152" t="n">
        <v>8202633207</v>
      </c>
      <c r="T197" s="202" t="inlineStr">
        <is>
          <t>8 DIAS ÚTEIS</t>
        </is>
      </c>
      <c r="U197" s="209" t="n">
        <v>46139</v>
      </c>
      <c r="V197" s="60" t="n">
        <v>46140</v>
      </c>
      <c r="W197" s="60" t="n">
        <v>46153</v>
      </c>
      <c r="X197" s="60" t="n">
        <v>46142</v>
      </c>
      <c r="Y197" s="60" t="inlineStr">
        <is>
          <t>SIM</t>
        </is>
      </c>
      <c r="Z197" s="105" t="n"/>
      <c r="AC197">
        <f>IF($C197="","",IF(COUNTIF('Códigos Santander (ref)'!$A$2:$A$79,$C197)&gt;0,"SANTANDER",IF(COUNTIF('Códigos Itaú (ref)'!$A$2:$A$44,$C197)&gt;0,"ITAU",IF(AND(TRIM(UPPER($I197))="CONTRATUAL",ISNUMBER(SEARCH("INDIVIDUAL",SUBSTITUTE(UPPER($D197)," ","")))),"PREMIUM FREE",""))))</f>
        <v/>
      </c>
    </row>
    <row r="198" ht="15" customFormat="1" customHeight="1" s="45">
      <c r="A198" s="105" t="inlineStr">
        <is>
          <t>TELA</t>
        </is>
      </c>
      <c r="B198" s="105" t="n">
        <v>55209</v>
      </c>
      <c r="C198" s="105" t="inlineStr">
        <is>
          <t>0M19C</t>
        </is>
      </c>
      <c r="D198" s="105" t="inlineStr">
        <is>
          <t>BANCO CSF SA</t>
        </is>
      </c>
      <c r="E198" s="105" t="n">
        <v>32945099870</v>
      </c>
      <c r="F198" s="105" t="inlineStr">
        <is>
          <t>0M19C000251020</t>
        </is>
      </c>
      <c r="G198" s="153" t="n">
        <v>500</v>
      </c>
      <c r="H198" s="153" t="n">
        <v>300</v>
      </c>
      <c r="I198" s="105" t="inlineStr">
        <is>
          <t>CONTRATUAL</t>
        </is>
      </c>
      <c r="J198" s="124" t="n">
        <v>4637186000650</v>
      </c>
      <c r="K198" s="105" t="inlineStr">
        <is>
          <t>CLINICA ODONTOLOGICA GABETTA LTDA</t>
        </is>
      </c>
      <c r="L198" s="105" t="inlineStr">
        <is>
          <t>CAMPO LIMPO PAULISTA</t>
        </is>
      </c>
      <c r="M198" s="105" t="inlineStr">
        <is>
          <t>SP</t>
        </is>
      </c>
      <c r="N198" s="162" t="inlineStr">
        <is>
          <t>SERGIANA</t>
        </is>
      </c>
      <c r="O198" s="202" t="inlineStr">
        <is>
          <t>JA POSSUI</t>
        </is>
      </c>
      <c r="P198" s="209" t="n"/>
      <c r="Q198" s="60" t="n"/>
      <c r="R198" s="162" t="inlineStr">
        <is>
          <t>AUTORIZADO PAGAMENTO</t>
        </is>
      </c>
      <c r="S198" s="152" t="n">
        <v>8202633208</v>
      </c>
      <c r="T198" s="202" t="inlineStr">
        <is>
          <t>8 DIAS ÚTEIS</t>
        </is>
      </c>
      <c r="U198" s="209" t="n">
        <v>46139</v>
      </c>
      <c r="V198" s="60" t="n">
        <v>46140</v>
      </c>
      <c r="W198" s="60" t="n">
        <v>46153</v>
      </c>
      <c r="X198" s="60" t="n">
        <v>46142</v>
      </c>
      <c r="Y198" s="60" t="inlineStr">
        <is>
          <t>SIM</t>
        </is>
      </c>
      <c r="Z198" s="105" t="n"/>
      <c r="AC198">
        <f>IF($C198="","",IF(COUNTIF('Códigos Santander (ref)'!$A$2:$A$79,$C198)&gt;0,"SANTANDER",IF(COUNTIF('Códigos Itaú (ref)'!$A$2:$A$44,$C198)&gt;0,"ITAU",IF(AND(TRIM(UPPER($I198))="CONTRATUAL",ISNUMBER(SEARCH("INDIVIDUAL",SUBSTITUTE(UPPER($D198)," ","")))),"PREMIUM FREE",""))))</f>
        <v/>
      </c>
    </row>
    <row r="199" ht="15" customFormat="1" customHeight="1" s="45">
      <c r="A199" s="105" t="inlineStr">
        <is>
          <t>TELA</t>
        </is>
      </c>
      <c r="B199" s="105" t="n">
        <v>55347</v>
      </c>
      <c r="C199" s="105" t="inlineStr">
        <is>
          <t>0KRUA</t>
        </is>
      </c>
      <c r="D199" s="105" t="inlineStr">
        <is>
          <t>SX TOOLS SOLUC SERV COMPARTILHADOS LTDA</t>
        </is>
      </c>
      <c r="E199" s="105" t="n">
        <v>13471581898</v>
      </c>
      <c r="F199" s="105" t="inlineStr">
        <is>
          <t>0KRUA002864029</t>
        </is>
      </c>
      <c r="G199" s="153" t="n">
        <v>636</v>
      </c>
      <c r="H199" s="153" t="n">
        <v>636</v>
      </c>
      <c r="I199" s="105" t="inlineStr">
        <is>
          <t>CONTRATUAL</t>
        </is>
      </c>
      <c r="J199" s="124" t="n">
        <v>5573342000114</v>
      </c>
      <c r="K199" s="105" t="inlineStr">
        <is>
          <t>VICENTE ESPERIDIAO ODONTOLOGIA AVANCADA LTDA</t>
        </is>
      </c>
      <c r="L199" s="105" t="inlineStr">
        <is>
          <t>SÃO PAULO</t>
        </is>
      </c>
      <c r="M199" s="105" t="inlineStr">
        <is>
          <t>SP</t>
        </is>
      </c>
      <c r="N199" s="162" t="inlineStr">
        <is>
          <t>SERGIANA</t>
        </is>
      </c>
      <c r="O199" s="202" t="inlineStr">
        <is>
          <t>JA POSSUI</t>
        </is>
      </c>
      <c r="P199" s="209" t="n"/>
      <c r="Q199" s="60" t="n"/>
      <c r="R199" s="162" t="inlineStr">
        <is>
          <t>AUTORIZADO PAGAMENTO</t>
        </is>
      </c>
      <c r="S199" s="152" t="n">
        <v>8202633209</v>
      </c>
      <c r="T199" s="202" t="inlineStr">
        <is>
          <t>5 DIAS ÚTEIS</t>
        </is>
      </c>
      <c r="U199" s="209" t="n">
        <v>46139</v>
      </c>
      <c r="V199" s="60" t="n">
        <v>46140</v>
      </c>
      <c r="W199" s="60" t="n">
        <v>46148</v>
      </c>
      <c r="X199" s="60" t="n">
        <v>46142</v>
      </c>
      <c r="Y199" s="60" t="inlineStr">
        <is>
          <t>SIM</t>
        </is>
      </c>
      <c r="Z199" s="105" t="n"/>
      <c r="AC199">
        <f>IF($C199="","",IF(COUNTIF('Códigos Santander (ref)'!$A$2:$A$79,$C199)&gt;0,"SANTANDER",IF(COUNTIF('Códigos Itaú (ref)'!$A$2:$A$44,$C199)&gt;0,"ITAU",IF(AND(TRIM(UPPER($I199))="CONTRATUAL",ISNUMBER(SEARCH("INDIVIDUAL",SUBSTITUTE(UPPER($D199)," ","")))),"PREMIUM FREE",""))))</f>
        <v/>
      </c>
    </row>
    <row r="200" ht="15" customFormat="1" customHeight="1" s="45">
      <c r="A200" s="105" t="inlineStr">
        <is>
          <t>TELA</t>
        </is>
      </c>
      <c r="B200" s="105" t="n">
        <v>55590</v>
      </c>
      <c r="C200" s="105" t="inlineStr">
        <is>
          <t>1RUH3</t>
        </is>
      </c>
      <c r="D200" s="105" t="inlineStr">
        <is>
          <t>BANCO SANTANDER BRASIL SA</t>
        </is>
      </c>
      <c r="E200" s="105" t="n">
        <v>27928518805</v>
      </c>
      <c r="F200" s="105" t="inlineStr">
        <is>
          <t>1RUH3032596014</t>
        </is>
      </c>
      <c r="G200" s="153" t="n">
        <v>420</v>
      </c>
      <c r="H200" s="153" t="n">
        <v>243.88</v>
      </c>
      <c r="I200" s="105" t="inlineStr">
        <is>
          <t>CONTRATUAL</t>
        </is>
      </c>
      <c r="J200" s="124" t="n">
        <v>29818777808</v>
      </c>
      <c r="K200" s="105" t="inlineStr">
        <is>
          <t>CRISTIANE CAMMAROTA BARBETA</t>
        </is>
      </c>
      <c r="L200" s="105" t="inlineStr">
        <is>
          <t>SÃO PAULO</t>
        </is>
      </c>
      <c r="M200" s="105" t="inlineStr">
        <is>
          <t>SP</t>
        </is>
      </c>
      <c r="N200" s="162" t="inlineStr">
        <is>
          <t>SERGIANA</t>
        </is>
      </c>
      <c r="O200" s="202" t="inlineStr">
        <is>
          <t>JA POSSUI</t>
        </is>
      </c>
      <c r="P200" s="209" t="n"/>
      <c r="Q200" s="60" t="n"/>
      <c r="R200" s="162" t="inlineStr">
        <is>
          <t>AUTORIZADO PAGAMENTO</t>
        </is>
      </c>
      <c r="S200" s="152" t="n">
        <v>8202633210</v>
      </c>
      <c r="T200" s="202" t="inlineStr">
        <is>
          <t>5 DIAS ÚTEIS</t>
        </is>
      </c>
      <c r="U200" s="209" t="n">
        <v>46139</v>
      </c>
      <c r="V200" s="60" t="n">
        <v>46140</v>
      </c>
      <c r="W200" s="60" t="n">
        <v>46148</v>
      </c>
      <c r="X200" s="60" t="n">
        <v>46142</v>
      </c>
      <c r="Y200" s="60" t="inlineStr">
        <is>
          <t>SIM</t>
        </is>
      </c>
      <c r="Z200" s="105" t="n"/>
      <c r="AC200">
        <f>IF($C200="","",IF(COUNTIF('Códigos Santander (ref)'!$A$2:$A$79,$C200)&gt;0,"SANTANDER",IF(COUNTIF('Códigos Itaú (ref)'!$A$2:$A$44,$C200)&gt;0,"ITAU",IF(AND(TRIM(UPPER($I200))="CONTRATUAL",ISNUMBER(SEARCH("INDIVIDUAL",SUBSTITUTE(UPPER($D200)," ","")))),"PREMIUM FREE",""))))</f>
        <v/>
      </c>
    </row>
    <row r="201" ht="15" customFormat="1" customHeight="1" s="45">
      <c r="A201" s="105" t="inlineStr">
        <is>
          <t>TELA</t>
        </is>
      </c>
      <c r="B201" s="105" t="n">
        <v>55332</v>
      </c>
      <c r="C201" s="105" t="inlineStr">
        <is>
          <t>1RUGZ</t>
        </is>
      </c>
      <c r="D201" s="105" t="inlineStr">
        <is>
          <t>SX TOOLS SOLUC SERV COMPARTILHADOS LTDA</t>
        </is>
      </c>
      <c r="E201" s="105" t="n">
        <v>29998556805</v>
      </c>
      <c r="F201" s="105" t="inlineStr">
        <is>
          <t>1RUGZ002898012</t>
        </is>
      </c>
      <c r="G201" s="153" t="n">
        <v>250</v>
      </c>
      <c r="H201" s="153" t="n">
        <v>81.66</v>
      </c>
      <c r="I201" s="105" t="inlineStr">
        <is>
          <t>CONTRATUAL</t>
        </is>
      </c>
      <c r="J201" s="124" t="n">
        <v>24870458000160</v>
      </c>
      <c r="K201" s="105" t="inlineStr">
        <is>
          <t>EDWAL LOBOSCHI</t>
        </is>
      </c>
      <c r="L201" s="105" t="inlineStr">
        <is>
          <t>SÃO PAULO</t>
        </is>
      </c>
      <c r="M201" s="105" t="inlineStr">
        <is>
          <t>SP</t>
        </is>
      </c>
      <c r="N201" s="162" t="inlineStr">
        <is>
          <t>SERGIANA</t>
        </is>
      </c>
      <c r="O201" s="202" t="inlineStr">
        <is>
          <t>JA POSSUI</t>
        </is>
      </c>
      <c r="P201" s="209" t="n"/>
      <c r="Q201" s="60" t="n"/>
      <c r="R201" s="162" t="inlineStr">
        <is>
          <t>AUTORIZADO PAGAMENTO</t>
        </is>
      </c>
      <c r="S201" s="152" t="n">
        <v>8202633211</v>
      </c>
      <c r="T201" s="202" t="inlineStr">
        <is>
          <t>5 DIAS ÚTEIS</t>
        </is>
      </c>
      <c r="U201" s="209" t="n">
        <v>46139</v>
      </c>
      <c r="V201" s="60" t="n">
        <v>46140</v>
      </c>
      <c r="W201" s="60" t="n">
        <v>46148</v>
      </c>
      <c r="X201" s="60" t="n">
        <v>46142</v>
      </c>
      <c r="Y201" s="60" t="inlineStr">
        <is>
          <t>SIM</t>
        </is>
      </c>
      <c r="Z201" s="105" t="n"/>
      <c r="AC201">
        <f>IF($C201="","",IF(COUNTIF('Códigos Santander (ref)'!$A$2:$A$79,$C201)&gt;0,"SANTANDER",IF(COUNTIF('Códigos Itaú (ref)'!$A$2:$A$44,$C201)&gt;0,"ITAU",IF(AND(TRIM(UPPER($I201))="CONTRATUAL",ISNUMBER(SEARCH("INDIVIDUAL",SUBSTITUTE(UPPER($D201)," ","")))),"PREMIUM FREE",""))))</f>
        <v/>
      </c>
    </row>
    <row r="202" ht="15" customFormat="1" customHeight="1" s="45">
      <c r="A202" s="105" t="inlineStr">
        <is>
          <t>TELA</t>
        </is>
      </c>
      <c r="B202" s="105" t="n">
        <v>55467</v>
      </c>
      <c r="C202" s="105" t="inlineStr">
        <is>
          <t>1RSX8</t>
        </is>
      </c>
      <c r="D202" s="105" t="inlineStr">
        <is>
          <t>ITAU UNIBANCO SA</t>
        </is>
      </c>
      <c r="E202" s="105" t="n">
        <v>8335805822</v>
      </c>
      <c r="F202" s="105" t="inlineStr">
        <is>
          <t>1RSX8000127000</t>
        </is>
      </c>
      <c r="G202" s="153" t="n">
        <v>800</v>
      </c>
      <c r="H202" s="153" t="n">
        <v>642.6</v>
      </c>
      <c r="I202" s="105" t="inlineStr">
        <is>
          <t>CONTRATUAL</t>
        </is>
      </c>
      <c r="J202" s="124" t="n">
        <v>37900100814</v>
      </c>
      <c r="K202" s="105" t="inlineStr">
        <is>
          <t>BRUNA THAYLA OLIVEIRA DE SOUZA</t>
        </is>
      </c>
      <c r="L202" s="105" t="inlineStr">
        <is>
          <t>SÃO PAULO</t>
        </is>
      </c>
      <c r="M202" s="105" t="inlineStr">
        <is>
          <t>SP</t>
        </is>
      </c>
      <c r="N202" s="187" t="inlineStr">
        <is>
          <t>CIBELY</t>
        </is>
      </c>
      <c r="O202" s="202" t="inlineStr">
        <is>
          <t>JA POSSUI</t>
        </is>
      </c>
      <c r="P202" s="209" t="n"/>
      <c r="Q202" s="60" t="n"/>
      <c r="R202" s="162" t="inlineStr">
        <is>
          <t>AUTORIZADO PAGAMENTO</t>
        </is>
      </c>
      <c r="S202" s="152" t="n">
        <v>8202633212</v>
      </c>
      <c r="T202" s="202" t="inlineStr">
        <is>
          <t>5 DIAS ÚTEIS</t>
        </is>
      </c>
      <c r="U202" s="209" t="n">
        <v>46140</v>
      </c>
      <c r="V202" s="60" t="n">
        <v>46140</v>
      </c>
      <c r="W202" s="60" t="n">
        <v>46148</v>
      </c>
      <c r="X202" s="60" t="n">
        <v>46142</v>
      </c>
      <c r="Y202" s="60" t="inlineStr">
        <is>
          <t>SIM</t>
        </is>
      </c>
      <c r="Z202" s="105" t="n"/>
      <c r="AC202">
        <f>IF($C202="","",IF(COUNTIF('Códigos Santander (ref)'!$A$2:$A$79,$C202)&gt;0,"SANTANDER",IF(COUNTIF('Códigos Itaú (ref)'!$A$2:$A$44,$C202)&gt;0,"ITAU",IF(AND(TRIM(UPPER($I202))="CONTRATUAL",ISNUMBER(SEARCH("INDIVIDUAL",SUBSTITUTE(UPPER($D202)," ","")))),"PREMIUM FREE",""))))</f>
        <v/>
      </c>
    </row>
    <row r="203" ht="15" customFormat="1" customHeight="1" s="45">
      <c r="A203" s="105" t="inlineStr">
        <is>
          <t>TELA</t>
        </is>
      </c>
      <c r="B203" s="105" t="n">
        <v>55412</v>
      </c>
      <c r="C203" s="105" t="inlineStr">
        <is>
          <t>S21FQ</t>
        </is>
      </c>
      <c r="D203" s="105" t="inlineStr">
        <is>
          <t>SANTANDER SERVICOS DIGITAIS BRASIL LTDA</t>
        </is>
      </c>
      <c r="E203" s="105" t="n">
        <v>34539855832</v>
      </c>
      <c r="F203" s="105" t="inlineStr">
        <is>
          <t>S21FQ000878006</t>
        </is>
      </c>
      <c r="G203" s="153" t="n">
        <v>600</v>
      </c>
      <c r="H203" s="153" t="n">
        <v>600</v>
      </c>
      <c r="I203" s="105" t="inlineStr">
        <is>
          <t>CONTRATUAL</t>
        </is>
      </c>
      <c r="J203" s="124" t="n">
        <v>10415254000124</v>
      </c>
      <c r="K203" s="105" t="inlineStr">
        <is>
          <t>CLINICA ODONTOLOGICA PRESIDENTE COSTA E SILVA LTDA - ME</t>
        </is>
      </c>
      <c r="L203" s="105" t="inlineStr">
        <is>
          <t xml:space="preserve">PRAIA GRANDE </t>
        </is>
      </c>
      <c r="M203" s="105" t="inlineStr">
        <is>
          <t>SP</t>
        </is>
      </c>
      <c r="N203" s="187" t="inlineStr">
        <is>
          <t>CIBELY</t>
        </is>
      </c>
      <c r="O203" s="202" t="inlineStr">
        <is>
          <t>JA POSSUI</t>
        </is>
      </c>
      <c r="P203" s="209" t="n"/>
      <c r="Q203" s="60" t="n"/>
      <c r="R203" s="162" t="inlineStr">
        <is>
          <t>AUTORIZADO PAGAMENTO</t>
        </is>
      </c>
      <c r="S203" s="152" t="n">
        <v>8202633213</v>
      </c>
      <c r="T203" s="202" t="inlineStr">
        <is>
          <t>5 DIAS ÚTEIS</t>
        </is>
      </c>
      <c r="U203" s="209" t="n">
        <v>46140</v>
      </c>
      <c r="V203" s="60" t="n">
        <v>46140</v>
      </c>
      <c r="W203" s="60" t="n">
        <v>46148</v>
      </c>
      <c r="X203" s="60" t="n">
        <v>46142</v>
      </c>
      <c r="Y203" s="60" t="inlineStr">
        <is>
          <t>SIM</t>
        </is>
      </c>
      <c r="Z203" s="105" t="n"/>
      <c r="AC203">
        <f>IF($C203="","",IF(COUNTIF('Códigos Santander (ref)'!$A$2:$A$79,$C203)&gt;0,"SANTANDER",IF(COUNTIF('Códigos Itaú (ref)'!$A$2:$A$44,$C203)&gt;0,"ITAU",IF(AND(TRIM(UPPER($I203))="CONTRATUAL",ISNUMBER(SEARCH("INDIVIDUAL",SUBSTITUTE(UPPER($D203)," ","")))),"PREMIUM FREE",""))))</f>
        <v/>
      </c>
    </row>
    <row r="204" ht="15" customFormat="1" customHeight="1" s="45">
      <c r="A204" s="105" t="inlineStr">
        <is>
          <t>TELA</t>
        </is>
      </c>
      <c r="B204" s="105" t="n">
        <v>55534</v>
      </c>
      <c r="C204" s="105" t="inlineStr">
        <is>
          <t>1RU54</t>
        </is>
      </c>
      <c r="D204" s="105" t="inlineStr">
        <is>
          <t>BANCO SANTANDER BRASIL SA</t>
        </is>
      </c>
      <c r="E204" s="105" t="n">
        <v>99698420800</v>
      </c>
      <c r="F204" s="105" t="inlineStr">
        <is>
          <t>1RU54000256005</t>
        </is>
      </c>
      <c r="G204" s="153" t="n">
        <v>370</v>
      </c>
      <c r="H204" s="153" t="n">
        <v>243.88</v>
      </c>
      <c r="I204" s="105" t="inlineStr">
        <is>
          <t>CONTRATUAL</t>
        </is>
      </c>
      <c r="J204" s="124" t="n">
        <v>24870458000160</v>
      </c>
      <c r="K204" s="105" t="inlineStr">
        <is>
          <t>EDWAL LOBOSCHI</t>
        </is>
      </c>
      <c r="L204" s="105" t="inlineStr">
        <is>
          <t>SÃO PAULO</t>
        </is>
      </c>
      <c r="M204" s="105" t="inlineStr">
        <is>
          <t>SP</t>
        </is>
      </c>
      <c r="N204" s="162" t="inlineStr">
        <is>
          <t>SERGIANA</t>
        </is>
      </c>
      <c r="O204" s="202" t="inlineStr">
        <is>
          <t>JA POSSUI</t>
        </is>
      </c>
      <c r="P204" s="209" t="n"/>
      <c r="Q204" s="60" t="n"/>
      <c r="R204" s="162" t="inlineStr">
        <is>
          <t>AUTORIZADO PAGAMENTO</t>
        </is>
      </c>
      <c r="S204" s="152" t="n">
        <v>8202633235</v>
      </c>
      <c r="T204" s="202" t="inlineStr">
        <is>
          <t>5 DIAS ÚTEIS</t>
        </is>
      </c>
      <c r="U204" s="209" t="inlineStr">
        <is>
          <t>28/04/2026</t>
        </is>
      </c>
      <c r="V204" s="60" t="n">
        <v>46141</v>
      </c>
      <c r="W204" s="60" t="n">
        <v>46149</v>
      </c>
      <c r="X204" s="60" t="n">
        <v>46148</v>
      </c>
      <c r="Y204" s="60" t="inlineStr">
        <is>
          <t>SIM</t>
        </is>
      </c>
      <c r="Z204" s="105" t="n"/>
      <c r="AC204">
        <f>IF($C204="","",IF(COUNTIF('Códigos Santander (ref)'!$A$2:$A$79,$C204)&gt;0,"SANTANDER",IF(COUNTIF('Códigos Itaú (ref)'!$A$2:$A$44,$C204)&gt;0,"ITAU",IF(AND(TRIM(UPPER($I204))="CONTRATUAL",ISNUMBER(SEARCH("INDIVIDUAL",SUBSTITUTE(UPPER($D204)," ","")))),"PREMIUM FREE",""))))</f>
        <v/>
      </c>
    </row>
    <row r="205" ht="15" customFormat="1" customHeight="1" s="45">
      <c r="A205" s="105" t="inlineStr">
        <is>
          <t>TELA</t>
        </is>
      </c>
      <c r="B205" s="105" t="n">
        <v>54536</v>
      </c>
      <c r="C205" s="105" t="inlineStr">
        <is>
          <t>1RSX8</t>
        </is>
      </c>
      <c r="D205" s="105" t="inlineStr">
        <is>
          <t>ITAU UNIBANCO SA</t>
        </is>
      </c>
      <c r="E205" s="105" t="n">
        <v>50361414749</v>
      </c>
      <c r="F205" s="105" t="inlineStr">
        <is>
          <t>1RSX8000316008</t>
        </is>
      </c>
      <c r="G205" s="153" t="n">
        <v>6100</v>
      </c>
      <c r="H205" s="153" t="n">
        <v>3019</v>
      </c>
      <c r="I205" s="105" t="inlineStr">
        <is>
          <t>CONTRATUAL</t>
        </is>
      </c>
      <c r="J205" s="124" t="n">
        <v>7959716722</v>
      </c>
      <c r="K205" s="105" t="inlineStr">
        <is>
          <t>JULIANA VIEGAS SONEGHETI</t>
        </is>
      </c>
      <c r="L205" s="105" t="inlineStr">
        <is>
          <t>NITEROI</t>
        </is>
      </c>
      <c r="M205" s="105" t="inlineStr">
        <is>
          <t>RJ</t>
        </is>
      </c>
      <c r="N205" s="187" t="inlineStr">
        <is>
          <t>SERGIANA</t>
        </is>
      </c>
      <c r="O205" s="202" t="inlineStr">
        <is>
          <t>JA POSSUI</t>
        </is>
      </c>
      <c r="P205" s="209" t="n"/>
      <c r="Q205" s="60" t="n"/>
      <c r="R205" s="162" t="inlineStr">
        <is>
          <t>AUTORIZADO PAGAMENTO</t>
        </is>
      </c>
      <c r="S205" s="152" t="n">
        <v>8202633237</v>
      </c>
      <c r="T205" s="202" t="inlineStr">
        <is>
          <t>5 DIAS ÚTEIS</t>
        </is>
      </c>
      <c r="U205" s="209" t="inlineStr">
        <is>
          <t>28/04/2026</t>
        </is>
      </c>
      <c r="V205" s="60" t="n">
        <v>46141</v>
      </c>
      <c r="W205" s="60" t="n">
        <v>46149</v>
      </c>
      <c r="X205" s="60" t="n">
        <v>46148</v>
      </c>
      <c r="Y205" s="60" t="inlineStr">
        <is>
          <t>SIM</t>
        </is>
      </c>
      <c r="Z205" s="105" t="n"/>
      <c r="AC205">
        <f>IF($C205="","",IF(COUNTIF('Códigos Santander (ref)'!$A$2:$A$79,$C205)&gt;0,"SANTANDER",IF(COUNTIF('Códigos Itaú (ref)'!$A$2:$A$44,$C205)&gt;0,"ITAU",IF(AND(TRIM(UPPER($I205))="CONTRATUAL",ISNUMBER(SEARCH("INDIVIDUAL",SUBSTITUTE(UPPER($D205)," ","")))),"PREMIUM FREE",""))))</f>
        <v/>
      </c>
    </row>
    <row r="206" ht="15" customFormat="1" customHeight="1" s="45">
      <c r="A206" s="105" t="inlineStr">
        <is>
          <t>TELA</t>
        </is>
      </c>
      <c r="B206" s="105" t="n">
        <v>55533</v>
      </c>
      <c r="C206" s="105" t="inlineStr">
        <is>
          <t>1RU54</t>
        </is>
      </c>
      <c r="D206" s="105" t="inlineStr">
        <is>
          <t>BANCO SANTANDER BRASIL SA</t>
        </is>
      </c>
      <c r="E206" s="105" t="n">
        <v>64911500972</v>
      </c>
      <c r="F206" s="105" t="inlineStr">
        <is>
          <t>1RU54000212016</t>
        </is>
      </c>
      <c r="G206" s="153" t="n">
        <v>300</v>
      </c>
      <c r="H206" s="153" t="n">
        <v>212.19</v>
      </c>
      <c r="I206" s="105" t="inlineStr">
        <is>
          <t>CONTRATUAL</t>
        </is>
      </c>
      <c r="J206" s="124" t="n">
        <v>6918595822</v>
      </c>
      <c r="K206" s="105" t="inlineStr">
        <is>
          <t>SANDRA TERRA GARBELLOTTO</t>
        </is>
      </c>
      <c r="L206" s="105" t="inlineStr">
        <is>
          <t>SÃO PAULO</t>
        </is>
      </c>
      <c r="M206" s="105" t="inlineStr">
        <is>
          <t>SP</t>
        </is>
      </c>
      <c r="N206" s="187" t="inlineStr">
        <is>
          <t>SERGIANA</t>
        </is>
      </c>
      <c r="O206" s="202" t="inlineStr">
        <is>
          <t>JA POSSUI</t>
        </is>
      </c>
      <c r="P206" s="209" t="n"/>
      <c r="Q206" s="60" t="n"/>
      <c r="R206" s="162" t="inlineStr">
        <is>
          <t>AUTORIZADO PAGAMENTO</t>
        </is>
      </c>
      <c r="S206" s="152" t="n">
        <v>8202633238</v>
      </c>
      <c r="T206" s="202" t="inlineStr">
        <is>
          <t>5 DIAS ÚTEIS</t>
        </is>
      </c>
      <c r="U206" s="209" t="inlineStr">
        <is>
          <t>28/04/2026</t>
        </is>
      </c>
      <c r="V206" s="60" t="n">
        <v>46141</v>
      </c>
      <c r="W206" s="60" t="n">
        <v>46149</v>
      </c>
      <c r="X206" s="60" t="n">
        <v>46148</v>
      </c>
      <c r="Y206" s="60" t="inlineStr">
        <is>
          <t>SIM</t>
        </is>
      </c>
      <c r="Z206" s="105" t="n"/>
      <c r="AC206">
        <f>IF($C206="","",IF(COUNTIF('Códigos Santander (ref)'!$A$2:$A$79,$C206)&gt;0,"SANTANDER",IF(COUNTIF('Códigos Itaú (ref)'!$A$2:$A$44,$C206)&gt;0,"ITAU",IF(AND(TRIM(UPPER($I206))="CONTRATUAL",ISNUMBER(SEARCH("INDIVIDUAL",SUBSTITUTE(UPPER($D206)," ","")))),"PREMIUM FREE",""))))</f>
        <v/>
      </c>
    </row>
    <row r="207" ht="15" customFormat="1" customHeight="1" s="45">
      <c r="A207" s="105" t="inlineStr">
        <is>
          <t>TELA</t>
        </is>
      </c>
      <c r="B207" s="105" t="n">
        <v>55551</v>
      </c>
      <c r="C207" s="105" t="inlineStr">
        <is>
          <t>1RU54</t>
        </is>
      </c>
      <c r="D207" s="105" t="inlineStr">
        <is>
          <t>BANCO SANTANDER BRASIL SA</t>
        </is>
      </c>
      <c r="E207" s="105" t="n">
        <v>4109485860</v>
      </c>
      <c r="F207" s="105" t="inlineStr">
        <is>
          <t>1RU54000019011</t>
        </is>
      </c>
      <c r="G207" s="153" t="n">
        <v>318.67</v>
      </c>
      <c r="H207" s="153" t="n">
        <v>318.67</v>
      </c>
      <c r="I207" s="105" t="inlineStr">
        <is>
          <t>CONTRATUAL</t>
        </is>
      </c>
      <c r="J207" s="124" t="n">
        <v>38260191000101</v>
      </c>
      <c r="K207" s="105" t="inlineStr">
        <is>
          <t>FREDERICO VICENTE CLINICA ODONTOLOGICA UNIPESSOAL LTDA</t>
        </is>
      </c>
      <c r="L207" s="105" t="inlineStr">
        <is>
          <t>SÃO PAULO</t>
        </is>
      </c>
      <c r="M207" s="105" t="inlineStr">
        <is>
          <t>SP</t>
        </is>
      </c>
      <c r="N207" s="187" t="inlineStr">
        <is>
          <t>SERGIANA</t>
        </is>
      </c>
      <c r="O207" s="202" t="inlineStr">
        <is>
          <t>JA POSSUI</t>
        </is>
      </c>
      <c r="P207" s="209" t="n"/>
      <c r="Q207" s="60" t="n"/>
      <c r="R207" s="162" t="inlineStr">
        <is>
          <t>AUTORIZADO PAGAMENTO</t>
        </is>
      </c>
      <c r="S207" s="152" t="n">
        <v>8202633239</v>
      </c>
      <c r="T207" s="202" t="inlineStr">
        <is>
          <t>5 DIAS ÚTEIS</t>
        </is>
      </c>
      <c r="U207" s="209" t="inlineStr">
        <is>
          <t>28/04/2026</t>
        </is>
      </c>
      <c r="V207" s="60" t="n">
        <v>46141</v>
      </c>
      <c r="W207" s="60" t="n">
        <v>46149</v>
      </c>
      <c r="X207" s="60" t="n">
        <v>46148</v>
      </c>
      <c r="Y207" s="60" t="inlineStr">
        <is>
          <t>SIM</t>
        </is>
      </c>
      <c r="Z207" s="105" t="n"/>
      <c r="AC207">
        <f>IF($C207="","",IF(COUNTIF('Códigos Santander (ref)'!$A$2:$A$79,$C207)&gt;0,"SANTANDER",IF(COUNTIF('Códigos Itaú (ref)'!$A$2:$A$44,$C207)&gt;0,"ITAU",IF(AND(TRIM(UPPER($I207))="CONTRATUAL",ISNUMBER(SEARCH("INDIVIDUAL",SUBSTITUTE(UPPER($D207)," ","")))),"PREMIUM FREE",""))))</f>
        <v/>
      </c>
    </row>
    <row r="208" ht="15" customFormat="1" customHeight="1" s="45">
      <c r="A208" s="105" t="inlineStr">
        <is>
          <t>TELA</t>
        </is>
      </c>
      <c r="B208" s="105" t="n">
        <v>55592</v>
      </c>
      <c r="C208" s="105" t="inlineStr">
        <is>
          <t>1RU54</t>
        </is>
      </c>
      <c r="D208" s="105" t="inlineStr">
        <is>
          <t>BANCO SANTANDER BRASIL SA</t>
        </is>
      </c>
      <c r="E208" s="105" t="n">
        <v>4109485860</v>
      </c>
      <c r="F208" s="105" t="inlineStr">
        <is>
          <t>1RU54000019020</t>
        </is>
      </c>
      <c r="G208" s="153" t="n">
        <v>318.67</v>
      </c>
      <c r="H208" s="153" t="n">
        <v>318.67</v>
      </c>
      <c r="I208" s="105" t="inlineStr">
        <is>
          <t>CONTRATUAL</t>
        </is>
      </c>
      <c r="J208" s="124" t="n">
        <v>38260191000101</v>
      </c>
      <c r="K208" s="105" t="inlineStr">
        <is>
          <t>FREDERICO VICENTE CLINICA ODONTOLOGICA UNIPESSOAL LTDA</t>
        </is>
      </c>
      <c r="L208" s="105" t="inlineStr">
        <is>
          <t>SÃO PAULO</t>
        </is>
      </c>
      <c r="M208" s="105" t="inlineStr">
        <is>
          <t>SP</t>
        </is>
      </c>
      <c r="N208" s="187" t="inlineStr">
        <is>
          <t>SERGIANA</t>
        </is>
      </c>
      <c r="O208" s="202" t="inlineStr">
        <is>
          <t>JA POSSUI</t>
        </is>
      </c>
      <c r="P208" s="209" t="n"/>
      <c r="Q208" s="60" t="n"/>
      <c r="R208" s="162" t="inlineStr">
        <is>
          <t>AUTORIZADO PAGAMENTO</t>
        </is>
      </c>
      <c r="S208" s="152" t="n">
        <v>8202633241</v>
      </c>
      <c r="T208" s="202" t="inlineStr">
        <is>
          <t>5 DIAS ÚTEIS</t>
        </is>
      </c>
      <c r="U208" s="209" t="inlineStr">
        <is>
          <t>28/04/2026</t>
        </is>
      </c>
      <c r="V208" s="60" t="n">
        <v>46141</v>
      </c>
      <c r="W208" s="60" t="n">
        <v>46149</v>
      </c>
      <c r="X208" s="60" t="n">
        <v>46148</v>
      </c>
      <c r="Y208" s="60" t="inlineStr">
        <is>
          <t>SIM</t>
        </is>
      </c>
      <c r="Z208" s="105" t="n"/>
      <c r="AC208">
        <f>IF($C208="","",IF(COUNTIF('Códigos Santander (ref)'!$A$2:$A$79,$C208)&gt;0,"SANTANDER",IF(COUNTIF('Códigos Itaú (ref)'!$A$2:$A$44,$C208)&gt;0,"ITAU",IF(AND(TRIM(UPPER($I208))="CONTRATUAL",ISNUMBER(SEARCH("INDIVIDUAL",SUBSTITUTE(UPPER($D208)," ","")))),"PREMIUM FREE",""))))</f>
        <v/>
      </c>
    </row>
    <row r="209" ht="15" customFormat="1" customHeight="1" s="45">
      <c r="A209" s="105" t="inlineStr">
        <is>
          <t>TELA</t>
        </is>
      </c>
      <c r="B209" s="105" t="n">
        <v>55531</v>
      </c>
      <c r="C209" s="105" t="inlineStr">
        <is>
          <t>1RUH3</t>
        </is>
      </c>
      <c r="D209" s="105" t="inlineStr">
        <is>
          <t>BANCO SANTANDER BRASIL SA</t>
        </is>
      </c>
      <c r="E209" s="105" t="n">
        <v>27928518805</v>
      </c>
      <c r="F209" s="105" t="inlineStr">
        <is>
          <t>1RUH3032596030</t>
        </is>
      </c>
      <c r="G209" s="153" t="n">
        <v>420</v>
      </c>
      <c r="H209" s="153" t="n">
        <v>173.51</v>
      </c>
      <c r="I209" s="105" t="inlineStr">
        <is>
          <t>CONTRATUAL</t>
        </is>
      </c>
      <c r="J209" s="124" t="n">
        <v>29818777808</v>
      </c>
      <c r="K209" s="105" t="inlineStr">
        <is>
          <t>CRISTIANE CAMMAROTA BARBETA</t>
        </is>
      </c>
      <c r="L209" s="105" t="inlineStr">
        <is>
          <t>SÃO PAULO</t>
        </is>
      </c>
      <c r="M209" s="105" t="inlineStr">
        <is>
          <t>SP</t>
        </is>
      </c>
      <c r="N209" s="187" t="inlineStr">
        <is>
          <t>SERGIANA</t>
        </is>
      </c>
      <c r="O209" s="202" t="inlineStr">
        <is>
          <t>JA POSSUI</t>
        </is>
      </c>
      <c r="P209" s="209" t="n"/>
      <c r="Q209" s="60" t="n"/>
      <c r="R209" s="162" t="inlineStr">
        <is>
          <t>AUTORIZADO PAGAMENTO</t>
        </is>
      </c>
      <c r="S209" s="152" t="n">
        <v>8202633242</v>
      </c>
      <c r="T209" s="202" t="inlineStr">
        <is>
          <t>5 DIAS ÚTEIS</t>
        </is>
      </c>
      <c r="U209" s="209" t="inlineStr">
        <is>
          <t>28/04/2026</t>
        </is>
      </c>
      <c r="V209" s="60" t="n">
        <v>46141</v>
      </c>
      <c r="W209" s="60" t="n">
        <v>46149</v>
      </c>
      <c r="X209" s="60" t="n">
        <v>46148</v>
      </c>
      <c r="Y209" s="60" t="inlineStr">
        <is>
          <t>SIM</t>
        </is>
      </c>
      <c r="Z209" s="105" t="n"/>
      <c r="AC209">
        <f>IF($C209="","",IF(COUNTIF('Códigos Santander (ref)'!$A$2:$A$79,$C209)&gt;0,"SANTANDER",IF(COUNTIF('Códigos Itaú (ref)'!$A$2:$A$44,$C209)&gt;0,"ITAU",IF(AND(TRIM(UPPER($I209))="CONTRATUAL",ISNUMBER(SEARCH("INDIVIDUAL",SUBSTITUTE(UPPER($D209)," ","")))),"PREMIUM FREE",""))))</f>
        <v/>
      </c>
    </row>
    <row r="210" ht="15" customHeight="1">
      <c r="A210" s="63" t="inlineStr">
        <is>
          <t>TELA</t>
        </is>
      </c>
      <c r="B210" s="221" t="n">
        <v>55552</v>
      </c>
      <c r="C210" s="63" t="inlineStr">
        <is>
          <t>1RU51</t>
        </is>
      </c>
      <c r="D210" s="63" t="inlineStr">
        <is>
          <t>BANCO SANTANDER BRASIL SA</t>
        </is>
      </c>
      <c r="E210" s="63" t="n">
        <v>14316470809</v>
      </c>
      <c r="F210" s="63" t="inlineStr">
        <is>
          <t>1RU51000706019</t>
        </is>
      </c>
      <c r="G210" s="219" t="n">
        <v>1750</v>
      </c>
      <c r="H210" s="219" t="n">
        <v>595.25</v>
      </c>
      <c r="I210" s="63" t="inlineStr">
        <is>
          <t>CONTRATUAL</t>
        </is>
      </c>
      <c r="J210" s="220" t="n">
        <v>1923785460</v>
      </c>
      <c r="K210" s="63" t="inlineStr">
        <is>
          <t>MARIZA GAIA CREPALDI</t>
        </is>
      </c>
      <c r="L210" s="63" t="inlineStr">
        <is>
          <t>LOUVEIRA</t>
        </is>
      </c>
      <c r="M210" s="63" t="inlineStr">
        <is>
          <t>SP</t>
        </is>
      </c>
      <c r="N210" s="222" t="inlineStr">
        <is>
          <t>SERGIANA</t>
        </is>
      </c>
      <c r="O210" s="202" t="inlineStr">
        <is>
          <t>JA POSSUI</t>
        </is>
      </c>
      <c r="P210" s="209" t="n"/>
      <c r="Q210" s="60" t="n"/>
      <c r="R210" s="162" t="inlineStr">
        <is>
          <t>AUTORIZADO PAGAMENTO</t>
        </is>
      </c>
      <c r="S210" s="152" t="n">
        <v>8202633268</v>
      </c>
      <c r="T210" s="196" t="inlineStr">
        <is>
          <t>5 DIAS ÚTEIS</t>
        </is>
      </c>
      <c r="U210" s="218" t="n">
        <v>46141</v>
      </c>
      <c r="V210" s="60" t="n">
        <v>46142</v>
      </c>
      <c r="W210" s="60" t="n">
        <v>46150</v>
      </c>
      <c r="X210" s="60" t="n">
        <v>46148</v>
      </c>
      <c r="Y210" s="60" t="inlineStr">
        <is>
          <t>SIM</t>
        </is>
      </c>
      <c r="Z210" s="105" t="n"/>
      <c r="AA210" s="45" t="n"/>
      <c r="AB210" s="45" t="n"/>
      <c r="AC210" s="45">
        <f>IF($C210="","",IF(COUNTIF('Códigos Santander (ref)'!$A$2:$A$79,$C210)&gt;0,"SANTANDER",IF(COUNTIF('Códigos Itaú (ref)'!$A$2:$A$44,$C210)&gt;0,"ITAU",IF(AND(TRIM(UPPER($I210))="CONTRATUAL",ISNUMBER(SEARCH("INDIVIDUAL",SUBSTITUTE(UPPER($D210)," ","")))),"PREMIUM FREE",""))))</f>
        <v/>
      </c>
      <c r="AD210" s="45" t="n"/>
      <c r="AE210" s="45" t="n"/>
      <c r="AF210" s="45" t="n"/>
      <c r="AG210" s="45" t="n"/>
      <c r="AH210" s="45" t="n"/>
      <c r="AI210" s="45" t="n"/>
      <c r="AJ210" s="45" t="n"/>
      <c r="AK210" s="45" t="n"/>
      <c r="AL210" s="45" t="n"/>
      <c r="AM210" s="45" t="n"/>
      <c r="AN210" s="45" t="n"/>
      <c r="AO210" s="45" t="n"/>
      <c r="AP210" s="45" t="n"/>
      <c r="AQ210" s="45" t="n"/>
      <c r="AR210" s="45" t="n"/>
      <c r="AS210" s="45" t="n"/>
      <c r="AT210" s="45" t="n"/>
      <c r="AU210" s="45" t="n"/>
      <c r="AV210" s="45" t="n"/>
      <c r="AW210" s="45" t="n"/>
      <c r="AX210" s="45" t="n"/>
      <c r="AY210" s="45" t="n"/>
      <c r="AZ210" s="45" t="n"/>
      <c r="BA210" s="45" t="n"/>
      <c r="BB210" s="45" t="n"/>
      <c r="BC210" s="45" t="n"/>
      <c r="BD210" s="45" t="n"/>
      <c r="BE210" s="45" t="n"/>
      <c r="BF210" s="45" t="n"/>
      <c r="BG210" s="45" t="n"/>
      <c r="BH210" s="45" t="n"/>
      <c r="BI210" s="45" t="n"/>
      <c r="BJ210" s="45" t="n"/>
      <c r="BK210" s="45" t="n"/>
      <c r="BL210" s="45" t="n"/>
      <c r="BM210" s="45" t="n"/>
      <c r="BN210" s="45" t="n"/>
      <c r="BO210" s="45" t="n"/>
      <c r="BP210" s="45" t="n"/>
      <c r="BQ210" s="45" t="n"/>
      <c r="BR210" s="45" t="n"/>
      <c r="BS210" s="45" t="n"/>
      <c r="BT210" s="45" t="n"/>
      <c r="BU210" s="45" t="n"/>
      <c r="BV210" s="45" t="n"/>
      <c r="BW210" s="45" t="n"/>
      <c r="BX210" s="45" t="n"/>
      <c r="BY210" s="45" t="n"/>
      <c r="BZ210" s="45" t="n"/>
      <c r="CA210" s="45" t="n"/>
      <c r="CB210" s="45" t="n"/>
      <c r="CC210" s="45" t="n"/>
      <c r="CD210" s="45" t="n"/>
      <c r="CE210" s="45" t="n"/>
      <c r="CF210" s="45" t="n"/>
      <c r="CG210" s="45" t="n"/>
      <c r="CH210" s="45" t="n"/>
      <c r="CI210" s="45" t="n"/>
      <c r="CJ210" s="45" t="n"/>
      <c r="CK210" s="45" t="n"/>
      <c r="CL210" s="45" t="n"/>
      <c r="CM210" s="45" t="n"/>
    </row>
    <row r="211" ht="15" customHeight="1">
      <c r="A211" s="63" t="inlineStr">
        <is>
          <t>TELA</t>
        </is>
      </c>
      <c r="B211" s="221" t="n">
        <v>53866</v>
      </c>
      <c r="C211" s="63" t="inlineStr">
        <is>
          <t>1RUD0</t>
        </is>
      </c>
      <c r="D211" s="63" t="inlineStr">
        <is>
          <t>SANTANDER ADVISORY SERVICES SA</t>
        </is>
      </c>
      <c r="E211" s="63" t="n">
        <v>36140455871</v>
      </c>
      <c r="F211" s="63" t="inlineStr">
        <is>
          <t>RUD0002675013</t>
        </is>
      </c>
      <c r="G211" s="219" t="n">
        <v>250</v>
      </c>
      <c r="H211" s="219" t="n">
        <v>212.19</v>
      </c>
      <c r="I211" s="63" t="inlineStr">
        <is>
          <t>CONTRATUAL</t>
        </is>
      </c>
      <c r="J211" s="220" t="n">
        <v>41899098828</v>
      </c>
      <c r="K211" s="63" t="inlineStr">
        <is>
          <t>MARIANA RODRIGUES MAZZOLANI RAMOS</t>
        </is>
      </c>
      <c r="L211" s="63" t="inlineStr">
        <is>
          <t>CAMPINAS</t>
        </is>
      </c>
      <c r="M211" s="63" t="inlineStr">
        <is>
          <t>SP</t>
        </is>
      </c>
      <c r="N211" s="222" t="inlineStr">
        <is>
          <t>SERGIANA</t>
        </is>
      </c>
      <c r="O211" s="202" t="inlineStr">
        <is>
          <t>JA POSSUI</t>
        </is>
      </c>
      <c r="P211" s="209" t="n"/>
      <c r="Q211" s="60" t="n"/>
      <c r="R211" s="162" t="inlineStr">
        <is>
          <t>AUTORIZADO PAGAMENTO</t>
        </is>
      </c>
      <c r="S211" s="152" t="n">
        <v>8202633269</v>
      </c>
      <c r="T211" s="196" t="inlineStr">
        <is>
          <t>5 DIAS ÚTEIS</t>
        </is>
      </c>
      <c r="U211" s="218" t="n">
        <v>46141</v>
      </c>
      <c r="V211" s="60" t="n">
        <v>46142</v>
      </c>
      <c r="W211" s="60" t="n">
        <v>46150</v>
      </c>
      <c r="X211" s="60" t="n">
        <v>46148</v>
      </c>
      <c r="Y211" s="60" t="inlineStr">
        <is>
          <t>SIM</t>
        </is>
      </c>
      <c r="Z211" s="105" t="n"/>
      <c r="AA211" s="45" t="n"/>
      <c r="AB211" s="45" t="n"/>
      <c r="AC211" s="45">
        <f>IF($C211="","",IF(COUNTIF('Códigos Santander (ref)'!$A$2:$A$79,$C211)&gt;0,"SANTANDER",IF(COUNTIF('Códigos Itaú (ref)'!$A$2:$A$44,$C211)&gt;0,"ITAU",IF(AND(TRIM(UPPER($I211))="CONTRATUAL",ISNUMBER(SEARCH("INDIVIDUAL",SUBSTITUTE(UPPER($D211)," ","")))),"PREMIUM FREE",""))))</f>
        <v/>
      </c>
      <c r="AD211" s="45" t="n"/>
      <c r="AE211" s="45" t="n"/>
      <c r="AF211" s="45" t="n"/>
      <c r="AG211" s="45" t="n"/>
      <c r="AH211" s="45" t="n"/>
      <c r="AI211" s="45" t="n"/>
      <c r="AJ211" s="45" t="n"/>
      <c r="AK211" s="45" t="n"/>
      <c r="AL211" s="45" t="n"/>
      <c r="AM211" s="45" t="n"/>
      <c r="AN211" s="45" t="n"/>
      <c r="AO211" s="45" t="n"/>
      <c r="AP211" s="45" t="n"/>
      <c r="AQ211" s="45" t="n"/>
      <c r="AR211" s="45" t="n"/>
      <c r="AS211" s="45" t="n"/>
      <c r="AT211" s="45" t="n"/>
      <c r="AU211" s="45" t="n"/>
      <c r="AV211" s="45" t="n"/>
      <c r="AW211" s="45" t="n"/>
      <c r="AX211" s="45" t="n"/>
      <c r="AY211" s="45" t="n"/>
      <c r="AZ211" s="45" t="n"/>
      <c r="BA211" s="45" t="n"/>
      <c r="BB211" s="45" t="n"/>
      <c r="BC211" s="45" t="n"/>
      <c r="BD211" s="45" t="n"/>
      <c r="BE211" s="45" t="n"/>
      <c r="BF211" s="45" t="n"/>
      <c r="BG211" s="45" t="n"/>
      <c r="BH211" s="45" t="n"/>
      <c r="BI211" s="45" t="n"/>
      <c r="BJ211" s="45" t="n"/>
      <c r="BK211" s="45" t="n"/>
      <c r="BL211" s="45" t="n"/>
      <c r="BM211" s="45" t="n"/>
      <c r="BN211" s="45" t="n"/>
      <c r="BO211" s="45" t="n"/>
      <c r="BP211" s="45" t="n"/>
      <c r="BQ211" s="45" t="n"/>
      <c r="BR211" s="45" t="n"/>
      <c r="BS211" s="45" t="n"/>
      <c r="BT211" s="45" t="n"/>
      <c r="BU211" s="45" t="n"/>
      <c r="BV211" s="45" t="n"/>
      <c r="BW211" s="45" t="n"/>
      <c r="BX211" s="45" t="n"/>
      <c r="BY211" s="45" t="n"/>
      <c r="BZ211" s="45" t="n"/>
      <c r="CA211" s="45" t="n"/>
      <c r="CB211" s="45" t="n"/>
      <c r="CC211" s="45" t="n"/>
      <c r="CD211" s="45" t="n"/>
      <c r="CE211" s="45" t="n"/>
      <c r="CF211" s="45" t="n"/>
      <c r="CG211" s="45" t="n"/>
      <c r="CH211" s="45" t="n"/>
      <c r="CI211" s="45" t="n"/>
      <c r="CJ211" s="45" t="n"/>
      <c r="CK211" s="45" t="n"/>
      <c r="CL211" s="45" t="n"/>
      <c r="CM211" s="45" t="n"/>
    </row>
    <row r="212" ht="15" customHeight="1">
      <c r="A212" s="63" t="inlineStr">
        <is>
          <t>TELA</t>
        </is>
      </c>
      <c r="B212" s="221" t="n">
        <v>55596</v>
      </c>
      <c r="C212" s="63" t="inlineStr">
        <is>
          <t>1RUD0</t>
        </is>
      </c>
      <c r="D212" s="63" t="inlineStr">
        <is>
          <t>SANTANDER ADVISORY SERVICES SA</t>
        </is>
      </c>
      <c r="E212" s="63" t="n">
        <v>36140455871</v>
      </c>
      <c r="F212" s="63" t="inlineStr">
        <is>
          <t>RUD0002675013</t>
        </is>
      </c>
      <c r="G212" s="219" t="n">
        <v>264.58</v>
      </c>
      <c r="H212" s="219" t="n">
        <v>212.19</v>
      </c>
      <c r="I212" s="63" t="inlineStr">
        <is>
          <t>CONTRATUAL</t>
        </is>
      </c>
      <c r="J212" s="220" t="n">
        <v>41899098828</v>
      </c>
      <c r="K212" s="63" t="inlineStr">
        <is>
          <t>MARIANA RODRIGUES MAZZOLANI RAMOS</t>
        </is>
      </c>
      <c r="L212" s="63" t="inlineStr">
        <is>
          <t>CAMPINAS</t>
        </is>
      </c>
      <c r="M212" s="63" t="inlineStr">
        <is>
          <t>SP</t>
        </is>
      </c>
      <c r="N212" s="222" t="inlineStr">
        <is>
          <t>SERGIANA</t>
        </is>
      </c>
      <c r="O212" s="202" t="inlineStr">
        <is>
          <t>JA POSSUI</t>
        </is>
      </c>
      <c r="P212" s="209" t="n"/>
      <c r="Q212" s="60" t="n"/>
      <c r="R212" s="162" t="inlineStr">
        <is>
          <t>AUTORIZADO PAGAMENTO</t>
        </is>
      </c>
      <c r="S212" s="152" t="n">
        <v>8202633271</v>
      </c>
      <c r="T212" s="196" t="inlineStr">
        <is>
          <t>5 DIAS ÚTEIS</t>
        </is>
      </c>
      <c r="U212" s="218" t="n">
        <v>46141</v>
      </c>
      <c r="V212" s="60" t="n">
        <v>46142</v>
      </c>
      <c r="W212" s="60" t="n">
        <v>46150</v>
      </c>
      <c r="X212" s="60" t="n">
        <v>46148</v>
      </c>
      <c r="Y212" s="60" t="inlineStr">
        <is>
          <t>SIM</t>
        </is>
      </c>
      <c r="Z212" s="105" t="n"/>
      <c r="AA212" s="45" t="n"/>
      <c r="AB212" s="45" t="n"/>
      <c r="AC212" s="45">
        <f>IF($C212="","",IF(COUNTIF('Códigos Santander (ref)'!$A$2:$A$79,$C212)&gt;0,"SANTANDER",IF(COUNTIF('Códigos Itaú (ref)'!$A$2:$A$44,$C212)&gt;0,"ITAU",IF(AND(TRIM(UPPER($I212))="CONTRATUAL",ISNUMBER(SEARCH("INDIVIDUAL",SUBSTITUTE(UPPER($D212)," ","")))),"PREMIUM FREE",""))))</f>
        <v/>
      </c>
      <c r="AD212" s="45" t="n"/>
      <c r="AE212" s="45" t="n"/>
      <c r="AF212" s="45" t="n"/>
      <c r="AG212" s="45" t="n"/>
      <c r="AH212" s="45" t="n"/>
      <c r="AI212" s="45" t="n"/>
      <c r="AJ212" s="45" t="n"/>
      <c r="AK212" s="45" t="n"/>
      <c r="AL212" s="45" t="n"/>
      <c r="AM212" s="45" t="n"/>
      <c r="AN212" s="45" t="n"/>
      <c r="AO212" s="45" t="n"/>
      <c r="AP212" s="45" t="n"/>
      <c r="AQ212" s="45" t="n"/>
      <c r="AR212" s="45" t="n"/>
      <c r="AS212" s="45" t="n"/>
      <c r="AT212" s="45" t="n"/>
      <c r="AU212" s="45" t="n"/>
      <c r="AV212" s="45" t="n"/>
      <c r="AW212" s="45" t="n"/>
      <c r="AX212" s="45" t="n"/>
      <c r="AY212" s="45" t="n"/>
      <c r="AZ212" s="45" t="n"/>
      <c r="BA212" s="45" t="n"/>
      <c r="BB212" s="45" t="n"/>
      <c r="BC212" s="45" t="n"/>
      <c r="BD212" s="45" t="n"/>
      <c r="BE212" s="45" t="n"/>
      <c r="BF212" s="45" t="n"/>
      <c r="BG212" s="45" t="n"/>
      <c r="BH212" s="45" t="n"/>
      <c r="BI212" s="45" t="n"/>
      <c r="BJ212" s="45" t="n"/>
      <c r="BK212" s="45" t="n"/>
      <c r="BL212" s="45" t="n"/>
      <c r="BM212" s="45" t="n"/>
      <c r="BN212" s="45" t="n"/>
      <c r="BO212" s="45" t="n"/>
      <c r="BP212" s="45" t="n"/>
      <c r="BQ212" s="45" t="n"/>
      <c r="BR212" s="45" t="n"/>
      <c r="BS212" s="45" t="n"/>
      <c r="BT212" s="45" t="n"/>
      <c r="BU212" s="45" t="n"/>
      <c r="BV212" s="45" t="n"/>
      <c r="BW212" s="45" t="n"/>
      <c r="BX212" s="45" t="n"/>
      <c r="BY212" s="45" t="n"/>
      <c r="BZ212" s="45" t="n"/>
      <c r="CA212" s="45" t="n"/>
      <c r="CB212" s="45" t="n"/>
      <c r="CC212" s="45" t="n"/>
      <c r="CD212" s="45" t="n"/>
      <c r="CE212" s="45" t="n"/>
      <c r="CF212" s="45" t="n"/>
      <c r="CG212" s="45" t="n"/>
      <c r="CH212" s="45" t="n"/>
      <c r="CI212" s="45" t="n"/>
      <c r="CJ212" s="45" t="n"/>
      <c r="CK212" s="45" t="n"/>
      <c r="CL212" s="45" t="n"/>
      <c r="CM212" s="45" t="n"/>
    </row>
    <row r="213" ht="15" customHeight="1">
      <c r="A213" s="63" t="inlineStr">
        <is>
          <t>TELA</t>
        </is>
      </c>
      <c r="B213" s="63" t="n">
        <v>55633</v>
      </c>
      <c r="C213" s="63" t="inlineStr">
        <is>
          <t>1RU51</t>
        </is>
      </c>
      <c r="D213" s="63" t="inlineStr">
        <is>
          <t>BANCO SANTANDER BRASIL SA</t>
        </is>
      </c>
      <c r="E213" s="63" t="n">
        <v>3526964866</v>
      </c>
      <c r="F213" s="63" t="inlineStr">
        <is>
          <t>1RU51000389005</t>
        </is>
      </c>
      <c r="G213" s="219" t="n">
        <v>2120</v>
      </c>
      <c r="H213" s="219" t="n">
        <v>1298.31</v>
      </c>
      <c r="I213" s="63" t="inlineStr">
        <is>
          <t>CONTRATUAL</t>
        </is>
      </c>
      <c r="J213" s="220" t="n">
        <v>67069282672</v>
      </c>
      <c r="K213" s="63" t="inlineStr">
        <is>
          <t>LEONE RIBEIRO DE ALMEIDA</t>
        </is>
      </c>
      <c r="L213" s="63" t="inlineStr">
        <is>
          <t>SÃO PAULO</t>
        </is>
      </c>
      <c r="M213" s="63" t="inlineStr">
        <is>
          <t>SP</t>
        </is>
      </c>
      <c r="N213" s="222" t="inlineStr">
        <is>
          <t>SERGIANA</t>
        </is>
      </c>
      <c r="O213" s="202" t="inlineStr">
        <is>
          <t>JA POSSUI</t>
        </is>
      </c>
      <c r="P213" s="209" t="n"/>
      <c r="Q213" s="60" t="n"/>
      <c r="R213" s="162" t="inlineStr">
        <is>
          <t>AUTORIZADO PAGAMENTO</t>
        </is>
      </c>
      <c r="S213" s="152" t="n">
        <v>8202633272</v>
      </c>
      <c r="T213" s="196" t="inlineStr">
        <is>
          <t>5 DIAS ÚTEIS</t>
        </is>
      </c>
      <c r="U213" s="218" t="n">
        <v>46141</v>
      </c>
      <c r="V213" s="60" t="n">
        <v>46142</v>
      </c>
      <c r="W213" s="60" t="n">
        <v>46150</v>
      </c>
      <c r="X213" s="60" t="n">
        <v>46148</v>
      </c>
      <c r="Y213" s="60" t="inlineStr">
        <is>
          <t>SIM</t>
        </is>
      </c>
      <c r="Z213" s="105" t="n"/>
      <c r="AA213" s="45" t="n"/>
      <c r="AB213" s="45" t="n"/>
      <c r="AC213" s="45">
        <f>IF($C213="","",IF(COUNTIF('Códigos Santander (ref)'!$A$2:$A$79,$C213)&gt;0,"SANTANDER",IF(COUNTIF('Códigos Itaú (ref)'!$A$2:$A$44,$C213)&gt;0,"ITAU",IF(AND(TRIM(UPPER($I213))="CONTRATUAL",ISNUMBER(SEARCH("INDIVIDUAL",SUBSTITUTE(UPPER($D213)," ","")))),"PREMIUM FREE",""))))</f>
        <v/>
      </c>
      <c r="AD213" s="45" t="n"/>
      <c r="AE213" s="45" t="n"/>
      <c r="AF213" s="45" t="n"/>
      <c r="AG213" s="45" t="n"/>
      <c r="AH213" s="45" t="n"/>
      <c r="AI213" s="45" t="n"/>
      <c r="AJ213" s="45" t="n"/>
      <c r="AK213" s="45" t="n"/>
      <c r="AL213" s="45" t="n"/>
      <c r="AM213" s="45" t="n"/>
      <c r="AN213" s="45" t="n"/>
      <c r="AO213" s="45" t="n"/>
      <c r="AP213" s="45" t="n"/>
      <c r="AQ213" s="45" t="n"/>
      <c r="AR213" s="45" t="n"/>
      <c r="AS213" s="45" t="n"/>
      <c r="AT213" s="45" t="n"/>
      <c r="AU213" s="45" t="n"/>
      <c r="AV213" s="45" t="n"/>
      <c r="AW213" s="45" t="n"/>
      <c r="AX213" s="45" t="n"/>
      <c r="AY213" s="45" t="n"/>
      <c r="AZ213" s="45" t="n"/>
      <c r="BA213" s="45" t="n"/>
      <c r="BB213" s="45" t="n"/>
      <c r="BC213" s="45" t="n"/>
      <c r="BD213" s="45" t="n"/>
      <c r="BE213" s="45" t="n"/>
      <c r="BF213" s="45" t="n"/>
      <c r="BG213" s="45" t="n"/>
      <c r="BH213" s="45" t="n"/>
      <c r="BI213" s="45" t="n"/>
      <c r="BJ213" s="45" t="n"/>
      <c r="BK213" s="45" t="n"/>
      <c r="BL213" s="45" t="n"/>
      <c r="BM213" s="45" t="n"/>
      <c r="BN213" s="45" t="n"/>
      <c r="BO213" s="45" t="n"/>
      <c r="BP213" s="45" t="n"/>
      <c r="BQ213" s="45" t="n"/>
      <c r="BR213" s="45" t="n"/>
      <c r="BS213" s="45" t="n"/>
      <c r="BT213" s="45" t="n"/>
      <c r="BU213" s="45" t="n"/>
      <c r="BV213" s="45" t="n"/>
      <c r="BW213" s="45" t="n"/>
      <c r="BX213" s="45" t="n"/>
      <c r="BY213" s="45" t="n"/>
      <c r="BZ213" s="45" t="n"/>
      <c r="CA213" s="45" t="n"/>
      <c r="CB213" s="45" t="n"/>
      <c r="CC213" s="45" t="n"/>
      <c r="CD213" s="45" t="n"/>
      <c r="CE213" s="45" t="n"/>
      <c r="CF213" s="45" t="n"/>
      <c r="CG213" s="45" t="n"/>
      <c r="CH213" s="45" t="n"/>
      <c r="CI213" s="45" t="n"/>
      <c r="CJ213" s="45" t="n"/>
      <c r="CK213" s="45" t="n"/>
      <c r="CL213" s="45" t="n"/>
      <c r="CM213" s="45" t="n"/>
    </row>
    <row r="214" ht="15" customHeight="1">
      <c r="A214" s="63" t="inlineStr">
        <is>
          <t>TELA</t>
        </is>
      </c>
      <c r="B214" s="63" t="n">
        <v>54550</v>
      </c>
      <c r="C214" s="63" t="inlineStr">
        <is>
          <t>1RBFP</t>
        </is>
      </c>
      <c r="D214" s="63" t="inlineStr">
        <is>
          <t>EM DIA SERVICOS ESPECIALIZADOS EM COBRANCAS L</t>
        </is>
      </c>
      <c r="E214" s="63" t="n">
        <v>22145988807</v>
      </c>
      <c r="F214" s="63" t="inlineStr">
        <is>
          <t>1RBFP000169021</t>
        </is>
      </c>
      <c r="G214" s="219" t="n">
        <v>110</v>
      </c>
      <c r="H214" s="219" t="n">
        <v>110</v>
      </c>
      <c r="I214" s="63" t="inlineStr">
        <is>
          <t>CONTRATUAL</t>
        </is>
      </c>
      <c r="J214" s="220" t="n">
        <v>37541578000165</v>
      </c>
      <c r="K214" s="63" t="inlineStr">
        <is>
          <t>AKABANE ODONTOLOGIA LTDA</t>
        </is>
      </c>
      <c r="L214" s="63" t="inlineStr">
        <is>
          <t>SÃO PAULO</t>
        </is>
      </c>
      <c r="M214" s="63" t="inlineStr">
        <is>
          <t>SP</t>
        </is>
      </c>
      <c r="N214" s="222" t="inlineStr">
        <is>
          <t>SERGIANA</t>
        </is>
      </c>
      <c r="O214" s="202" t="inlineStr">
        <is>
          <t>JA POSSUI</t>
        </is>
      </c>
      <c r="P214" s="209" t="n"/>
      <c r="Q214" s="60" t="n"/>
      <c r="R214" s="162" t="inlineStr">
        <is>
          <t>AUTORIZADO PAGAMENTO</t>
        </is>
      </c>
      <c r="S214" s="152" t="n">
        <v>8202633273</v>
      </c>
      <c r="T214" s="196" t="inlineStr">
        <is>
          <t>5 DIAS ÚTEIS</t>
        </is>
      </c>
      <c r="U214" s="218" t="n">
        <v>46142</v>
      </c>
      <c r="V214" s="60" t="n">
        <v>46142</v>
      </c>
      <c r="W214" s="60" t="n">
        <v>46150</v>
      </c>
      <c r="X214" s="60" t="n">
        <v>46148</v>
      </c>
      <c r="Y214" s="60" t="inlineStr">
        <is>
          <t>SIM</t>
        </is>
      </c>
      <c r="Z214" s="105" t="n"/>
      <c r="AA214" s="45" t="n"/>
      <c r="AB214" s="45" t="n"/>
      <c r="AC214" s="45">
        <f>IF($C214="","",IF(COUNTIF('Códigos Santander (ref)'!$A$2:$A$79,$C214)&gt;0,"SANTANDER",IF(COUNTIF('Códigos Itaú (ref)'!$A$2:$A$44,$C214)&gt;0,"ITAU",IF(AND(TRIM(UPPER($I214))="CONTRATUAL",ISNUMBER(SEARCH("INDIVIDUAL",SUBSTITUTE(UPPER($D214)," ","")))),"PREMIUM FREE",""))))</f>
        <v/>
      </c>
      <c r="AD214" s="45" t="n"/>
      <c r="AE214" s="45" t="n"/>
      <c r="AF214" s="45" t="n"/>
      <c r="AG214" s="45" t="n"/>
      <c r="AH214" s="45" t="n"/>
      <c r="AI214" s="45" t="n"/>
      <c r="AJ214" s="45" t="n"/>
      <c r="AK214" s="45" t="n"/>
      <c r="AL214" s="45" t="n"/>
      <c r="AM214" s="45" t="n"/>
      <c r="AN214" s="45" t="n"/>
      <c r="AO214" s="45" t="n"/>
      <c r="AP214" s="45" t="n"/>
      <c r="AQ214" s="45" t="n"/>
      <c r="AR214" s="45" t="n"/>
      <c r="AS214" s="45" t="n"/>
      <c r="AT214" s="45" t="n"/>
      <c r="AU214" s="45" t="n"/>
      <c r="AV214" s="45" t="n"/>
      <c r="AW214" s="45" t="n"/>
      <c r="AX214" s="45" t="n"/>
      <c r="AY214" s="45" t="n"/>
      <c r="AZ214" s="45" t="n"/>
      <c r="BA214" s="45" t="n"/>
      <c r="BB214" s="45" t="n"/>
      <c r="BC214" s="45" t="n"/>
      <c r="BD214" s="45" t="n"/>
      <c r="BE214" s="45" t="n"/>
      <c r="BF214" s="45" t="n"/>
      <c r="BG214" s="45" t="n"/>
      <c r="BH214" s="45" t="n"/>
      <c r="BI214" s="45" t="n"/>
      <c r="BJ214" s="45" t="n"/>
      <c r="BK214" s="45" t="n"/>
      <c r="BL214" s="45" t="n"/>
      <c r="BM214" s="45" t="n"/>
      <c r="BN214" s="45" t="n"/>
      <c r="BO214" s="45" t="n"/>
      <c r="BP214" s="45" t="n"/>
      <c r="BQ214" s="45" t="n"/>
      <c r="BR214" s="45" t="n"/>
      <c r="BS214" s="45" t="n"/>
      <c r="BT214" s="45" t="n"/>
      <c r="BU214" s="45" t="n"/>
      <c r="BV214" s="45" t="n"/>
      <c r="BW214" s="45" t="n"/>
      <c r="BX214" s="45" t="n"/>
      <c r="BY214" s="45" t="n"/>
      <c r="BZ214" s="45" t="n"/>
      <c r="CA214" s="45" t="n"/>
      <c r="CB214" s="45" t="n"/>
      <c r="CC214" s="45" t="n"/>
      <c r="CD214" s="45" t="n"/>
      <c r="CE214" s="45" t="n"/>
      <c r="CF214" s="45" t="n"/>
      <c r="CG214" s="45" t="n"/>
      <c r="CH214" s="45" t="n"/>
      <c r="CI214" s="45" t="n"/>
      <c r="CJ214" s="45" t="n"/>
      <c r="CK214" s="45" t="n"/>
      <c r="CL214" s="45" t="n"/>
      <c r="CM214" s="45" t="n"/>
    </row>
    <row r="215" ht="15" customHeight="1">
      <c r="A215" s="63" t="inlineStr">
        <is>
          <t>TELA</t>
        </is>
      </c>
      <c r="B215" s="63" t="n">
        <v>55580</v>
      </c>
      <c r="C215" s="63" t="inlineStr">
        <is>
          <t>1RUH3</t>
        </is>
      </c>
      <c r="D215" s="63" t="inlineStr">
        <is>
          <t>BANCO SANTANDER BRASIL SA</t>
        </is>
      </c>
      <c r="E215" s="63" t="n">
        <v>21893452867</v>
      </c>
      <c r="F215" s="63" t="inlineStr">
        <is>
          <t>1RUH3029937019</t>
        </is>
      </c>
      <c r="G215" s="219" t="n">
        <v>420</v>
      </c>
      <c r="H215" s="219" t="n">
        <v>173.51</v>
      </c>
      <c r="I215" s="63" t="inlineStr">
        <is>
          <t>CONTRATUAL</t>
        </is>
      </c>
      <c r="J215" s="220" t="n">
        <v>24870458000160</v>
      </c>
      <c r="K215" s="63" t="inlineStr">
        <is>
          <t>EDWAL LOBOSCHI</t>
        </is>
      </c>
      <c r="L215" s="63" t="inlineStr">
        <is>
          <t>SÃO PAULO</t>
        </is>
      </c>
      <c r="M215" s="63" t="inlineStr">
        <is>
          <t>SP</t>
        </is>
      </c>
      <c r="N215" s="222" t="inlineStr">
        <is>
          <t>SERGIANA</t>
        </is>
      </c>
      <c r="O215" s="202" t="inlineStr">
        <is>
          <t>JA POSSUI</t>
        </is>
      </c>
      <c r="P215" s="209" t="n"/>
      <c r="Q215" s="60" t="n"/>
      <c r="R215" s="162" t="inlineStr">
        <is>
          <t>AUTORIZADO PAGAMENTO</t>
        </is>
      </c>
      <c r="S215" s="152" t="n">
        <v>8202633274</v>
      </c>
      <c r="T215" s="196" t="inlineStr">
        <is>
          <t>5 DIAS ÚTEIS</t>
        </is>
      </c>
      <c r="U215" s="218" t="n">
        <v>46142</v>
      </c>
      <c r="V215" s="60" t="n">
        <v>46142</v>
      </c>
      <c r="W215" s="60" t="n">
        <v>46150</v>
      </c>
      <c r="X215" s="60" t="n">
        <v>46148</v>
      </c>
      <c r="Y215" s="60" t="inlineStr">
        <is>
          <t>SIM</t>
        </is>
      </c>
      <c r="Z215" s="105" t="n"/>
      <c r="AA215" s="45" t="n"/>
      <c r="AB215" s="45" t="n"/>
      <c r="AC215" s="45">
        <f>IF($C215="","",IF(COUNTIF('Códigos Santander (ref)'!$A$2:$A$79,$C215)&gt;0,"SANTANDER",IF(COUNTIF('Códigos Itaú (ref)'!$A$2:$A$44,$C215)&gt;0,"ITAU",IF(AND(TRIM(UPPER($I215))="CONTRATUAL",ISNUMBER(SEARCH("INDIVIDUAL",SUBSTITUTE(UPPER($D215)," ","")))),"PREMIUM FREE",""))))</f>
        <v/>
      </c>
      <c r="AD215" s="45" t="n"/>
      <c r="AE215" s="45" t="n"/>
      <c r="AF215" s="45" t="n"/>
      <c r="AG215" s="45" t="n"/>
      <c r="AH215" s="45" t="n"/>
      <c r="AI215" s="45" t="n"/>
      <c r="AJ215" s="45" t="n"/>
      <c r="AK215" s="45" t="n"/>
      <c r="AL215" s="45" t="n"/>
      <c r="AM215" s="45" t="n"/>
      <c r="AN215" s="45" t="n"/>
      <c r="AO215" s="45" t="n"/>
      <c r="AP215" s="45" t="n"/>
      <c r="AQ215" s="45" t="n"/>
      <c r="AR215" s="45" t="n"/>
      <c r="AS215" s="45" t="n"/>
      <c r="AT215" s="45" t="n"/>
      <c r="AU215" s="45" t="n"/>
      <c r="AV215" s="45" t="n"/>
      <c r="AW215" s="45" t="n"/>
      <c r="AX215" s="45" t="n"/>
      <c r="AY215" s="45" t="n"/>
      <c r="AZ215" s="45" t="n"/>
      <c r="BA215" s="45" t="n"/>
      <c r="BB215" s="45" t="n"/>
      <c r="BC215" s="45" t="n"/>
      <c r="BD215" s="45" t="n"/>
      <c r="BE215" s="45" t="n"/>
      <c r="BF215" s="45" t="n"/>
      <c r="BG215" s="45" t="n"/>
      <c r="BH215" s="45" t="n"/>
      <c r="BI215" s="45" t="n"/>
      <c r="BJ215" s="45" t="n"/>
      <c r="BK215" s="45" t="n"/>
      <c r="BL215" s="45" t="n"/>
      <c r="BM215" s="45" t="n"/>
      <c r="BN215" s="45" t="n"/>
      <c r="BO215" s="45" t="n"/>
      <c r="BP215" s="45" t="n"/>
      <c r="BQ215" s="45" t="n"/>
      <c r="BR215" s="45" t="n"/>
      <c r="BS215" s="45" t="n"/>
      <c r="BT215" s="45" t="n"/>
      <c r="BU215" s="45" t="n"/>
      <c r="BV215" s="45" t="n"/>
      <c r="BW215" s="45" t="n"/>
      <c r="BX215" s="45" t="n"/>
      <c r="BY215" s="45" t="n"/>
      <c r="BZ215" s="45" t="n"/>
      <c r="CA215" s="45" t="n"/>
      <c r="CB215" s="45" t="n"/>
      <c r="CC215" s="45" t="n"/>
      <c r="CD215" s="45" t="n"/>
      <c r="CE215" s="45" t="n"/>
      <c r="CF215" s="45" t="n"/>
      <c r="CG215" s="45" t="n"/>
      <c r="CH215" s="45" t="n"/>
      <c r="CI215" s="45" t="n"/>
      <c r="CJ215" s="45" t="n"/>
      <c r="CK215" s="45" t="n"/>
      <c r="CL215" s="45" t="n"/>
      <c r="CM215" s="45" t="n"/>
    </row>
    <row r="216" ht="15" customHeight="1">
      <c r="A216" s="63" t="inlineStr">
        <is>
          <t>TELA</t>
        </is>
      </c>
      <c r="B216" s="221" t="n">
        <v>55579</v>
      </c>
      <c r="C216" s="63" t="inlineStr">
        <is>
          <t>1RSLN</t>
        </is>
      </c>
      <c r="D216" s="63" t="inlineStr">
        <is>
          <t>ITAU UNIBANCO SA</t>
        </is>
      </c>
      <c r="E216" s="63" t="n">
        <v>30097221848</v>
      </c>
      <c r="F216" s="63" t="inlineStr">
        <is>
          <t>1RSLN013923021</t>
        </is>
      </c>
      <c r="G216" s="219" t="n">
        <v>500</v>
      </c>
      <c r="H216" s="219" t="n">
        <v>500</v>
      </c>
      <c r="I216" s="63" t="inlineStr">
        <is>
          <t>CONTRATUAL</t>
        </is>
      </c>
      <c r="J216" s="220" t="n">
        <v>85769908815</v>
      </c>
      <c r="K216" s="63" t="inlineStr">
        <is>
          <t>SONIA PINEDA VICENTE</t>
        </is>
      </c>
      <c r="L216" s="63" t="inlineStr">
        <is>
          <t>SÃO PAULO</t>
        </is>
      </c>
      <c r="M216" s="63" t="inlineStr">
        <is>
          <t>SP</t>
        </is>
      </c>
      <c r="N216" s="222" t="inlineStr">
        <is>
          <t>SERGIANA</t>
        </is>
      </c>
      <c r="O216" s="202" t="inlineStr">
        <is>
          <t>JA POSSUI</t>
        </is>
      </c>
      <c r="P216" s="209" t="n"/>
      <c r="Q216" s="60" t="n"/>
      <c r="R216" s="162" t="inlineStr">
        <is>
          <t>AUTORIZADO PAGAMENTO</t>
        </is>
      </c>
      <c r="S216" s="152" t="n">
        <v>8202633275</v>
      </c>
      <c r="T216" s="196" t="inlineStr">
        <is>
          <t>5 DIAS ÚTEIS</t>
        </is>
      </c>
      <c r="U216" s="218" t="n">
        <v>46142</v>
      </c>
      <c r="V216" s="60" t="n">
        <v>46142</v>
      </c>
      <c r="W216" s="60" t="n">
        <v>46150</v>
      </c>
      <c r="X216" s="60" t="n">
        <v>46148</v>
      </c>
      <c r="Y216" s="60" t="inlineStr">
        <is>
          <t>SIM</t>
        </is>
      </c>
      <c r="Z216" s="105" t="n"/>
      <c r="AA216" s="45" t="n"/>
      <c r="AB216" s="45" t="n"/>
      <c r="AC216" s="45">
        <f>IF($C216="","",IF(COUNTIF('Códigos Santander (ref)'!$A$2:$A$79,$C216)&gt;0,"SANTANDER",IF(COUNTIF('Códigos Itaú (ref)'!$A$2:$A$44,$C216)&gt;0,"ITAU",IF(AND(TRIM(UPPER($I216))="CONTRATUAL",ISNUMBER(SEARCH("INDIVIDUAL",SUBSTITUTE(UPPER($D216)," ","")))),"PREMIUM FREE",""))))</f>
        <v/>
      </c>
      <c r="AD216" s="45" t="n"/>
      <c r="AE216" s="45" t="n"/>
      <c r="AF216" s="45" t="n"/>
      <c r="AG216" s="45" t="n"/>
      <c r="AH216" s="45" t="n"/>
      <c r="AI216" s="45" t="n"/>
      <c r="AJ216" s="45" t="n"/>
      <c r="AK216" s="45" t="n"/>
      <c r="AL216" s="45" t="n"/>
      <c r="AM216" s="45" t="n"/>
      <c r="AN216" s="45" t="n"/>
      <c r="AO216" s="45" t="n"/>
      <c r="AP216" s="45" t="n"/>
      <c r="AQ216" s="45" t="n"/>
      <c r="AR216" s="45" t="n"/>
      <c r="AS216" s="45" t="n"/>
      <c r="AT216" s="45" t="n"/>
      <c r="AU216" s="45" t="n"/>
      <c r="AV216" s="45" t="n"/>
      <c r="AW216" s="45" t="n"/>
      <c r="AX216" s="45" t="n"/>
      <c r="AY216" s="45" t="n"/>
      <c r="AZ216" s="45" t="n"/>
      <c r="BA216" s="45" t="n"/>
      <c r="BB216" s="45" t="n"/>
      <c r="BC216" s="45" t="n"/>
      <c r="BD216" s="45" t="n"/>
      <c r="BE216" s="45" t="n"/>
      <c r="BF216" s="45" t="n"/>
      <c r="BG216" s="45" t="n"/>
      <c r="BH216" s="45" t="n"/>
      <c r="BI216" s="45" t="n"/>
      <c r="BJ216" s="45" t="n"/>
      <c r="BK216" s="45" t="n"/>
      <c r="BL216" s="45" t="n"/>
      <c r="BM216" s="45" t="n"/>
      <c r="BN216" s="45" t="n"/>
      <c r="BO216" s="45" t="n"/>
      <c r="BP216" s="45" t="n"/>
      <c r="BQ216" s="45" t="n"/>
      <c r="BR216" s="45" t="n"/>
      <c r="BS216" s="45" t="n"/>
      <c r="BT216" s="45" t="n"/>
      <c r="BU216" s="45" t="n"/>
      <c r="BV216" s="45" t="n"/>
      <c r="BW216" s="45" t="n"/>
      <c r="BX216" s="45" t="n"/>
      <c r="BY216" s="45" t="n"/>
      <c r="BZ216" s="45" t="n"/>
      <c r="CA216" s="45" t="n"/>
      <c r="CB216" s="45" t="n"/>
      <c r="CC216" s="45" t="n"/>
      <c r="CD216" s="45" t="n"/>
      <c r="CE216" s="45" t="n"/>
      <c r="CF216" s="45" t="n"/>
      <c r="CG216" s="45" t="n"/>
      <c r="CH216" s="45" t="n"/>
      <c r="CI216" s="45" t="n"/>
      <c r="CJ216" s="45" t="n"/>
      <c r="CK216" s="45" t="n"/>
      <c r="CL216" s="45" t="n"/>
      <c r="CM216" s="45" t="n"/>
    </row>
    <row r="217" ht="15" customHeight="1">
      <c r="A217" s="63" t="inlineStr">
        <is>
          <t>TELA</t>
        </is>
      </c>
      <c r="B217" s="63" t="n">
        <v>55537</v>
      </c>
      <c r="C217" s="63" t="inlineStr">
        <is>
          <t>1RUH3</t>
        </is>
      </c>
      <c r="D217" s="63" t="inlineStr">
        <is>
          <t>BANCO SANTANDER BRASIL SA</t>
        </is>
      </c>
      <c r="E217" s="63" t="n">
        <v>35294731894</v>
      </c>
      <c r="F217" s="63" t="inlineStr">
        <is>
          <t>1RUH3003838030</t>
        </is>
      </c>
      <c r="G217" s="219" t="n">
        <v>350</v>
      </c>
      <c r="H217" s="219" t="n">
        <v>122.48</v>
      </c>
      <c r="I217" s="63" t="inlineStr">
        <is>
          <t>CONTRATUAL</t>
        </is>
      </c>
      <c r="J217" s="220" t="n">
        <v>61473217000103</v>
      </c>
      <c r="K217" s="63" t="inlineStr">
        <is>
          <t>LUMINA ODONTOLOGIA ESPECIALIZADA LTDA</t>
        </is>
      </c>
      <c r="L217" s="63" t="inlineStr">
        <is>
          <t>SÃO PAULO</t>
        </is>
      </c>
      <c r="M217" s="63" t="inlineStr">
        <is>
          <t>SP</t>
        </is>
      </c>
      <c r="N217" s="222" t="inlineStr">
        <is>
          <t>SERGIANA</t>
        </is>
      </c>
      <c r="O217" s="202" t="inlineStr">
        <is>
          <t>JA POSSUI</t>
        </is>
      </c>
      <c r="P217" s="209" t="n"/>
      <c r="Q217" s="60" t="n"/>
      <c r="R217" s="162" t="inlineStr">
        <is>
          <t>AUTORIZADO PAGAMENTO</t>
        </is>
      </c>
      <c r="S217" s="152" t="n">
        <v>8202633276</v>
      </c>
      <c r="T217" s="196" t="inlineStr">
        <is>
          <t>5 DIAS ÚTEIS</t>
        </is>
      </c>
      <c r="U217" s="218" t="n">
        <v>46142</v>
      </c>
      <c r="V217" s="60" t="n">
        <v>46142</v>
      </c>
      <c r="W217" s="60" t="n">
        <v>46150</v>
      </c>
      <c r="X217" s="60" t="n">
        <v>46148</v>
      </c>
      <c r="Y217" s="60" t="inlineStr">
        <is>
          <t>SIM</t>
        </is>
      </c>
      <c r="Z217" s="105" t="n"/>
      <c r="AA217" s="45" t="n"/>
      <c r="AB217" s="45" t="n"/>
      <c r="AC217" s="45">
        <f>IF($C217="","",IF(COUNTIF('Códigos Santander (ref)'!$A$2:$A$79,$C217)&gt;0,"SANTANDER",IF(COUNTIF('Códigos Itaú (ref)'!$A$2:$A$44,$C217)&gt;0,"ITAU",IF(AND(TRIM(UPPER($I217))="CONTRATUAL",ISNUMBER(SEARCH("INDIVIDUAL",SUBSTITUTE(UPPER($D217)," ","")))),"PREMIUM FREE",""))))</f>
        <v/>
      </c>
      <c r="AD217" s="45" t="n"/>
      <c r="AE217" s="45" t="n"/>
      <c r="AF217" s="45" t="n"/>
      <c r="AG217" s="45" t="n"/>
      <c r="AH217" s="45" t="n"/>
      <c r="AI217" s="45" t="n"/>
      <c r="AJ217" s="45" t="n"/>
      <c r="AK217" s="45" t="n"/>
      <c r="AL217" s="45" t="n"/>
      <c r="AM217" s="45" t="n"/>
      <c r="AN217" s="45" t="n"/>
      <c r="AO217" s="45" t="n"/>
      <c r="AP217" s="45" t="n"/>
      <c r="AQ217" s="45" t="n"/>
      <c r="AR217" s="45" t="n"/>
      <c r="AS217" s="45" t="n"/>
      <c r="AT217" s="45" t="n"/>
      <c r="AU217" s="45" t="n"/>
      <c r="AV217" s="45" t="n"/>
      <c r="AW217" s="45" t="n"/>
      <c r="AX217" s="45" t="n"/>
      <c r="AY217" s="45" t="n"/>
      <c r="AZ217" s="45" t="n"/>
      <c r="BA217" s="45" t="n"/>
      <c r="BB217" s="45" t="n"/>
      <c r="BC217" s="45" t="n"/>
      <c r="BD217" s="45" t="n"/>
      <c r="BE217" s="45" t="n"/>
      <c r="BF217" s="45" t="n"/>
      <c r="BG217" s="45" t="n"/>
      <c r="BH217" s="45" t="n"/>
      <c r="BI217" s="45" t="n"/>
      <c r="BJ217" s="45" t="n"/>
      <c r="BK217" s="45" t="n"/>
      <c r="BL217" s="45" t="n"/>
      <c r="BM217" s="45" t="n"/>
      <c r="BN217" s="45" t="n"/>
      <c r="BO217" s="45" t="n"/>
      <c r="BP217" s="45" t="n"/>
      <c r="BQ217" s="45" t="n"/>
      <c r="BR217" s="45" t="n"/>
      <c r="BS217" s="45" t="n"/>
      <c r="BT217" s="45" t="n"/>
      <c r="BU217" s="45" t="n"/>
      <c r="BV217" s="45" t="n"/>
      <c r="BW217" s="45" t="n"/>
      <c r="BX217" s="45" t="n"/>
      <c r="BY217" s="45" t="n"/>
      <c r="BZ217" s="45" t="n"/>
      <c r="CA217" s="45" t="n"/>
      <c r="CB217" s="45" t="n"/>
      <c r="CC217" s="45" t="n"/>
      <c r="CD217" s="45" t="n"/>
      <c r="CE217" s="45" t="n"/>
      <c r="CF217" s="45" t="n"/>
      <c r="CG217" s="45" t="n"/>
      <c r="CH217" s="45" t="n"/>
      <c r="CI217" s="45" t="n"/>
      <c r="CJ217" s="45" t="n"/>
      <c r="CK217" s="45" t="n"/>
      <c r="CL217" s="45" t="n"/>
      <c r="CM217" s="45" t="n"/>
    </row>
    <row r="218" ht="15" customHeight="1">
      <c r="A218" s="223" t="n"/>
      <c r="B218" s="223" t="n"/>
      <c r="C218" s="223" t="n"/>
      <c r="D218" s="223" t="n"/>
      <c r="E218" s="223" t="n"/>
      <c r="F218" s="223" t="n"/>
      <c r="G218" s="224">
        <f>SUM(G2:G217)</f>
        <v/>
      </c>
      <c r="H218" s="224">
        <f>SUM(H2:H217)</f>
        <v/>
      </c>
      <c r="I218" s="223" t="n"/>
      <c r="J218" s="225" t="n"/>
      <c r="K218" s="223" t="n"/>
      <c r="L218" s="223" t="n"/>
      <c r="M218" s="223" t="n"/>
      <c r="N218" s="226" t="n"/>
      <c r="O218" s="227" t="n"/>
      <c r="P218" s="209" t="n"/>
      <c r="Q218" s="60" t="n"/>
      <c r="R218" s="227" t="n"/>
      <c r="S218" s="152" t="n"/>
      <c r="T218" s="227" t="n"/>
      <c r="U218" s="228" t="n"/>
      <c r="V218" s="60" t="n"/>
      <c r="W218" s="60" t="n"/>
      <c r="X218" s="60" t="n"/>
      <c r="Y218" s="60" t="n"/>
      <c r="Z218" s="105" t="n"/>
      <c r="AA218" s="45" t="n"/>
      <c r="AB218" s="45" t="n"/>
      <c r="AC218" s="45">
        <f>IF($C218="","",IF(COUNTIF('Códigos Santander (ref)'!$A$2:$A$79,$C218)&gt;0,"SANTANDER",IF(COUNTIF('Códigos Itaú (ref)'!$A$2:$A$44,$C218)&gt;0,"ITAU",IF(AND(TRIM(UPPER($I218))="CONTRATUAL",ISNUMBER(SEARCH("INDIVIDUAL",SUBSTITUTE(UPPER($D218)," ","")))),"PREMIUM FREE",""))))</f>
        <v/>
      </c>
      <c r="AD218" s="45" t="n"/>
      <c r="AE218" s="45" t="n"/>
      <c r="AF218" s="45" t="n"/>
      <c r="AG218" s="45" t="n"/>
      <c r="AH218" s="45" t="n"/>
      <c r="AI218" s="45" t="n"/>
      <c r="AJ218" s="45" t="n"/>
      <c r="AK218" s="45" t="n"/>
      <c r="AL218" s="45" t="n"/>
      <c r="AM218" s="45" t="n"/>
      <c r="AN218" s="45" t="n"/>
      <c r="AO218" s="45" t="n"/>
      <c r="AP218" s="45" t="n"/>
      <c r="AQ218" s="45" t="n"/>
      <c r="AR218" s="45" t="n"/>
      <c r="AS218" s="45" t="n"/>
      <c r="AT218" s="45" t="n"/>
      <c r="AU218" s="45" t="n"/>
      <c r="AV218" s="45" t="n"/>
      <c r="AW218" s="45" t="n"/>
      <c r="AX218" s="45" t="n"/>
      <c r="AY218" s="45" t="n"/>
      <c r="AZ218" s="45" t="n"/>
      <c r="BA218" s="45" t="n"/>
      <c r="BB218" s="45" t="n"/>
      <c r="BC218" s="45" t="n"/>
      <c r="BD218" s="45" t="n"/>
      <c r="BE218" s="45" t="n"/>
      <c r="BF218" s="45" t="n"/>
      <c r="BG218" s="45" t="n"/>
      <c r="BH218" s="45" t="n"/>
      <c r="BI218" s="45" t="n"/>
      <c r="BJ218" s="45" t="n"/>
      <c r="BK218" s="45" t="n"/>
      <c r="BL218" s="45" t="n"/>
      <c r="BM218" s="45" t="n"/>
      <c r="BN218" s="45" t="n"/>
      <c r="BO218" s="45" t="n"/>
      <c r="BP218" s="45" t="n"/>
      <c r="BQ218" s="45" t="n"/>
      <c r="BR218" s="45" t="n"/>
      <c r="BS218" s="45" t="n"/>
      <c r="BT218" s="45" t="n"/>
      <c r="BU218" s="45" t="n"/>
      <c r="BV218" s="45" t="n"/>
      <c r="BW218" s="45" t="n"/>
      <c r="BX218" s="45" t="n"/>
      <c r="BY218" s="45" t="n"/>
      <c r="BZ218" s="45" t="n"/>
      <c r="CA218" s="45" t="n"/>
      <c r="CB218" s="45" t="n"/>
      <c r="CC218" s="45" t="n"/>
      <c r="CD218" s="45" t="n"/>
      <c r="CE218" s="45" t="n"/>
      <c r="CF218" s="45" t="n"/>
      <c r="CG218" s="45" t="n"/>
      <c r="CH218" s="45" t="n"/>
      <c r="CI218" s="45" t="n"/>
      <c r="CJ218" s="45" t="n"/>
      <c r="CK218" s="45" t="n"/>
      <c r="CL218" s="45" t="n"/>
      <c r="CM218" s="45" t="n"/>
    </row>
    <row r="219">
      <c r="AC219">
        <f>IF($C219="","",IF(COUNTIF('Códigos Santander (ref)'!$A$2:$A$79,$C219)&gt;0,"SANTANDER",IF(COUNTIF('Códigos Itaú (ref)'!$A$2:$A$44,$C219)&gt;0,"ITAU",IF(AND(TRIM(UPPER($I219))="CONTRATUAL",ISNUMBER(SEARCH("INDIVIDUAL",SUBSTITUTE(UPPER($D219)," ","")))),"PREMIUM FREE",""))))</f>
        <v/>
      </c>
    </row>
    <row r="220">
      <c r="AC220">
        <f>IF($C220="","",IF(COUNTIF('Códigos Santander (ref)'!$A$2:$A$79,$C220)&gt;0,"SANTANDER",IF(COUNTIF('Códigos Itaú (ref)'!$A$2:$A$44,$C220)&gt;0,"ITAU",IF(AND(TRIM(UPPER($I220))="CONTRATUAL",ISNUMBER(SEARCH("INDIVIDUAL",SUBSTITUTE(UPPER($D220)," ","")))),"PREMIUM FREE",""))))</f>
        <v/>
      </c>
    </row>
    <row r="221">
      <c r="AC221">
        <f>IF($C221="","",IF(COUNTIF('Códigos Santander (ref)'!$A$2:$A$79,$C221)&gt;0,"SANTANDER",IF(COUNTIF('Códigos Itaú (ref)'!$A$2:$A$44,$C221)&gt;0,"ITAU",IF(AND(TRIM(UPPER($I221))="CONTRATUAL",ISNUMBER(SEARCH("INDIVIDUAL",SUBSTITUTE(UPPER($D221)," ","")))),"PREMIUM FREE",""))))</f>
        <v/>
      </c>
    </row>
    <row r="222">
      <c r="AC222">
        <f>IF($C222="","",IF(COUNTIF('Códigos Santander (ref)'!$A$2:$A$79,$C222)&gt;0,"SANTANDER",IF(COUNTIF('Códigos Itaú (ref)'!$A$2:$A$44,$C222)&gt;0,"ITAU",IF(AND(TRIM(UPPER($I222))="CONTRATUAL",ISNUMBER(SEARCH("INDIVIDUAL",SUBSTITUTE(UPPER($D222)," ","")))),"PREMIUM FREE",""))))</f>
        <v/>
      </c>
    </row>
    <row r="223">
      <c r="AC223">
        <f>IF($C223="","",IF(COUNTIF('Códigos Santander (ref)'!$A$2:$A$79,$C223)&gt;0,"SANTANDER",IF(COUNTIF('Códigos Itaú (ref)'!$A$2:$A$44,$C223)&gt;0,"ITAU",IF(AND(TRIM(UPPER($I223))="CONTRATUAL",ISNUMBER(SEARCH("INDIVIDUAL",SUBSTITUTE(UPPER($D223)," ","")))),"PREMIUM FREE",""))))</f>
        <v/>
      </c>
    </row>
    <row r="224">
      <c r="AC224">
        <f>IF($C224="","",IF(COUNTIF('Códigos Santander (ref)'!$A$2:$A$79,$C224)&gt;0,"SANTANDER",IF(COUNTIF('Códigos Itaú (ref)'!$A$2:$A$44,$C224)&gt;0,"ITAU",IF(AND(TRIM(UPPER($I224))="CONTRATUAL",ISNUMBER(SEARCH("INDIVIDUAL",SUBSTITUTE(UPPER($D224)," ","")))),"PREMIUM FREE",""))))</f>
        <v/>
      </c>
    </row>
    <row r="225">
      <c r="AC225">
        <f>IF($C225="","",IF(COUNTIF('Códigos Santander (ref)'!$A$2:$A$79,$C225)&gt;0,"SANTANDER",IF(COUNTIF('Códigos Itaú (ref)'!$A$2:$A$44,$C225)&gt;0,"ITAU",IF(AND(TRIM(UPPER($I225))="CONTRATUAL",ISNUMBER(SEARCH("INDIVIDUAL",SUBSTITUTE(UPPER($D225)," ","")))),"PREMIUM FREE",""))))</f>
        <v/>
      </c>
    </row>
    <row r="226">
      <c r="AC226">
        <f>IF($C226="","",IF(COUNTIF('Códigos Santander (ref)'!$A$2:$A$79,$C226)&gt;0,"SANTANDER",IF(COUNTIF('Códigos Itaú (ref)'!$A$2:$A$44,$C226)&gt;0,"ITAU",IF(AND(TRIM(UPPER($I226))="CONTRATUAL",ISNUMBER(SEARCH("INDIVIDUAL",SUBSTITUTE(UPPER($D226)," ","")))),"PREMIUM FREE",""))))</f>
        <v/>
      </c>
    </row>
    <row r="227">
      <c r="AC227">
        <f>IF($C227="","",IF(COUNTIF('Códigos Santander (ref)'!$A$2:$A$79,$C227)&gt;0,"SANTANDER",IF(COUNTIF('Códigos Itaú (ref)'!$A$2:$A$44,$C227)&gt;0,"ITAU",IF(AND(TRIM(UPPER($I227))="CONTRATUAL",ISNUMBER(SEARCH("INDIVIDUAL",SUBSTITUTE(UPPER($D227)," ","")))),"PREMIUM FREE",""))))</f>
        <v/>
      </c>
    </row>
    <row r="228">
      <c r="AC228">
        <f>IF($C228="","",IF(COUNTIF('Códigos Santander (ref)'!$A$2:$A$79,$C228)&gt;0,"SANTANDER",IF(COUNTIF('Códigos Itaú (ref)'!$A$2:$A$44,$C228)&gt;0,"ITAU",IF(AND(TRIM(UPPER($I228))="CONTRATUAL",ISNUMBER(SEARCH("INDIVIDUAL",SUBSTITUTE(UPPER($D228)," ","")))),"PREMIUM FREE",""))))</f>
        <v/>
      </c>
    </row>
    <row r="229">
      <c r="AC229">
        <f>IF($C229="","",IF(COUNTIF('Códigos Santander (ref)'!$A$2:$A$79,$C229)&gt;0,"SANTANDER",IF(COUNTIF('Códigos Itaú (ref)'!$A$2:$A$44,$C229)&gt;0,"ITAU",IF(AND(TRIM(UPPER($I229))="CONTRATUAL",ISNUMBER(SEARCH("INDIVIDUAL",SUBSTITUTE(UPPER($D229)," ","")))),"PREMIUM FREE",""))))</f>
        <v/>
      </c>
    </row>
    <row r="230">
      <c r="AC230">
        <f>IF($C230="","",IF(COUNTIF('Códigos Santander (ref)'!$A$2:$A$79,$C230)&gt;0,"SANTANDER",IF(COUNTIF('Códigos Itaú (ref)'!$A$2:$A$44,$C230)&gt;0,"ITAU",IF(AND(TRIM(UPPER($I230))="CONTRATUAL",ISNUMBER(SEARCH("INDIVIDUAL",SUBSTITUTE(UPPER($D230)," ","")))),"PREMIUM FREE",""))))</f>
        <v/>
      </c>
    </row>
    <row r="231">
      <c r="AC231">
        <f>IF($C231="","",IF(COUNTIF('Códigos Santander (ref)'!$A$2:$A$79,$C231)&gt;0,"SANTANDER",IF(COUNTIF('Códigos Itaú (ref)'!$A$2:$A$44,$C231)&gt;0,"ITAU",IF(AND(TRIM(UPPER($I231))="CONTRATUAL",ISNUMBER(SEARCH("INDIVIDUAL",SUBSTITUTE(UPPER($D231)," ","")))),"PREMIUM FREE",""))))</f>
        <v/>
      </c>
    </row>
    <row r="232">
      <c r="AC232">
        <f>IF($C232="","",IF(COUNTIF('Códigos Santander (ref)'!$A$2:$A$79,$C232)&gt;0,"SANTANDER",IF(COUNTIF('Códigos Itaú (ref)'!$A$2:$A$44,$C232)&gt;0,"ITAU",IF(AND(TRIM(UPPER($I232))="CONTRATUAL",ISNUMBER(SEARCH("INDIVIDUAL",SUBSTITUTE(UPPER($D232)," ","")))),"PREMIUM FREE",""))))</f>
        <v/>
      </c>
    </row>
    <row r="233">
      <c r="AC233">
        <f>IF($C233="","",IF(COUNTIF('Códigos Santander (ref)'!$A$2:$A$79,$C233)&gt;0,"SANTANDER",IF(COUNTIF('Códigos Itaú (ref)'!$A$2:$A$44,$C233)&gt;0,"ITAU",IF(AND(TRIM(UPPER($I233))="CONTRATUAL",ISNUMBER(SEARCH("INDIVIDUAL",SUBSTITUTE(UPPER($D233)," ","")))),"PREMIUM FREE",""))))</f>
        <v/>
      </c>
    </row>
    <row r="234">
      <c r="AC234">
        <f>IF($C234="","",IF(COUNTIF('Códigos Santander (ref)'!$A$2:$A$79,$C234)&gt;0,"SANTANDER",IF(COUNTIF('Códigos Itaú (ref)'!$A$2:$A$44,$C234)&gt;0,"ITAU",IF(AND(TRIM(UPPER($I234))="CONTRATUAL",ISNUMBER(SEARCH("INDIVIDUAL",SUBSTITUTE(UPPER($D234)," ","")))),"PREMIUM FREE",""))))</f>
        <v/>
      </c>
    </row>
    <row r="235">
      <c r="AC235">
        <f>IF($C235="","",IF(COUNTIF('Códigos Santander (ref)'!$A$2:$A$79,$C235)&gt;0,"SANTANDER",IF(COUNTIF('Códigos Itaú (ref)'!$A$2:$A$44,$C235)&gt;0,"ITAU",IF(AND(TRIM(UPPER($I235))="CONTRATUAL",ISNUMBER(SEARCH("INDIVIDUAL",SUBSTITUTE(UPPER($D235)," ","")))),"PREMIUM FREE",""))))</f>
        <v/>
      </c>
    </row>
    <row r="236">
      <c r="AC236">
        <f>IF($C236="","",IF(COUNTIF('Códigos Santander (ref)'!$A$2:$A$79,$C236)&gt;0,"SANTANDER",IF(COUNTIF('Códigos Itaú (ref)'!$A$2:$A$44,$C236)&gt;0,"ITAU",IF(AND(TRIM(UPPER($I236))="CONTRATUAL",ISNUMBER(SEARCH("INDIVIDUAL",SUBSTITUTE(UPPER($D236)," ","")))),"PREMIUM FREE",""))))</f>
        <v/>
      </c>
    </row>
    <row r="237">
      <c r="AC237">
        <f>IF($C237="","",IF(COUNTIF('Códigos Santander (ref)'!$A$2:$A$79,$C237)&gt;0,"SANTANDER",IF(COUNTIF('Códigos Itaú (ref)'!$A$2:$A$44,$C237)&gt;0,"ITAU",IF(AND(TRIM(UPPER($I237))="CONTRATUAL",ISNUMBER(SEARCH("INDIVIDUAL",SUBSTITUTE(UPPER($D237)," ","")))),"PREMIUM FREE",""))))</f>
        <v/>
      </c>
    </row>
    <row r="238">
      <c r="AC238">
        <f>IF($C238="","",IF(COUNTIF('Códigos Santander (ref)'!$A$2:$A$79,$C238)&gt;0,"SANTANDER",IF(COUNTIF('Códigos Itaú (ref)'!$A$2:$A$44,$C238)&gt;0,"ITAU",IF(AND(TRIM(UPPER($I238))="CONTRATUAL",ISNUMBER(SEARCH("INDIVIDUAL",SUBSTITUTE(UPPER($D238)," ","")))),"PREMIUM FREE",""))))</f>
        <v/>
      </c>
    </row>
    <row r="239">
      <c r="AC239">
        <f>IF($C239="","",IF(COUNTIF('Códigos Santander (ref)'!$A$2:$A$79,$C239)&gt;0,"SANTANDER",IF(COUNTIF('Códigos Itaú (ref)'!$A$2:$A$44,$C239)&gt;0,"ITAU",IF(AND(TRIM(UPPER($I239))="CONTRATUAL",ISNUMBER(SEARCH("INDIVIDUAL",SUBSTITUTE(UPPER($D239)," ","")))),"PREMIUM FREE",""))))</f>
        <v/>
      </c>
    </row>
    <row r="240">
      <c r="AC240">
        <f>IF($C240="","",IF(COUNTIF('Códigos Santander (ref)'!$A$2:$A$79,$C240)&gt;0,"SANTANDER",IF(COUNTIF('Códigos Itaú (ref)'!$A$2:$A$44,$C240)&gt;0,"ITAU",IF(AND(TRIM(UPPER($I240))="CONTRATUAL",ISNUMBER(SEARCH("INDIVIDUAL",SUBSTITUTE(UPPER($D240)," ","")))),"PREMIUM FREE",""))))</f>
        <v/>
      </c>
    </row>
    <row r="241">
      <c r="AC241">
        <f>IF($C241="","",IF(COUNTIF('Códigos Santander (ref)'!$A$2:$A$79,$C241)&gt;0,"SANTANDER",IF(COUNTIF('Códigos Itaú (ref)'!$A$2:$A$44,$C241)&gt;0,"ITAU",IF(AND(TRIM(UPPER($I241))="CONTRATUAL",ISNUMBER(SEARCH("INDIVIDUAL",SUBSTITUTE(UPPER($D241)," ","")))),"PREMIUM FREE",""))))</f>
        <v/>
      </c>
    </row>
    <row r="242">
      <c r="AC242">
        <f>IF($C242="","",IF(COUNTIF('Códigos Santander (ref)'!$A$2:$A$79,$C242)&gt;0,"SANTANDER",IF(COUNTIF('Códigos Itaú (ref)'!$A$2:$A$44,$C242)&gt;0,"ITAU",IF(AND(TRIM(UPPER($I242))="CONTRATUAL",ISNUMBER(SEARCH("INDIVIDUAL",SUBSTITUTE(UPPER($D242)," ","")))),"PREMIUM FREE",""))))</f>
        <v/>
      </c>
    </row>
    <row r="243">
      <c r="AC243">
        <f>IF($C243="","",IF(COUNTIF('Códigos Santander (ref)'!$A$2:$A$79,$C243)&gt;0,"SANTANDER",IF(COUNTIF('Códigos Itaú (ref)'!$A$2:$A$44,$C243)&gt;0,"ITAU",IF(AND(TRIM(UPPER($I243))="CONTRATUAL",ISNUMBER(SEARCH("INDIVIDUAL",SUBSTITUTE(UPPER($D243)," ","")))),"PREMIUM FREE",""))))</f>
        <v/>
      </c>
    </row>
    <row r="244">
      <c r="AC244">
        <f>IF($C244="","",IF(COUNTIF('Códigos Santander (ref)'!$A$2:$A$79,$C244)&gt;0,"SANTANDER",IF(COUNTIF('Códigos Itaú (ref)'!$A$2:$A$44,$C244)&gt;0,"ITAU",IF(AND(TRIM(UPPER($I244))="CONTRATUAL",ISNUMBER(SEARCH("INDIVIDUAL",SUBSTITUTE(UPPER($D244)," ","")))),"PREMIUM FREE",""))))</f>
        <v/>
      </c>
    </row>
    <row r="245">
      <c r="AC245">
        <f>IF($C245="","",IF(COUNTIF('Códigos Santander (ref)'!$A$2:$A$79,$C245)&gt;0,"SANTANDER",IF(COUNTIF('Códigos Itaú (ref)'!$A$2:$A$44,$C245)&gt;0,"ITAU",IF(AND(TRIM(UPPER($I245))="CONTRATUAL",ISNUMBER(SEARCH("INDIVIDUAL",SUBSTITUTE(UPPER($D245)," ","")))),"PREMIUM FREE",""))))</f>
        <v/>
      </c>
    </row>
    <row r="246">
      <c r="AC246">
        <f>IF($C246="","",IF(COUNTIF('Códigos Santander (ref)'!$A$2:$A$79,$C246)&gt;0,"SANTANDER",IF(COUNTIF('Códigos Itaú (ref)'!$A$2:$A$44,$C246)&gt;0,"ITAU",IF(AND(TRIM(UPPER($I246))="CONTRATUAL",ISNUMBER(SEARCH("INDIVIDUAL",SUBSTITUTE(UPPER($D246)," ","")))),"PREMIUM FREE",""))))</f>
        <v/>
      </c>
    </row>
    <row r="247">
      <c r="AC247">
        <f>IF($C247="","",IF(COUNTIF('Códigos Santander (ref)'!$A$2:$A$79,$C247)&gt;0,"SANTANDER",IF(COUNTIF('Códigos Itaú (ref)'!$A$2:$A$44,$C247)&gt;0,"ITAU",IF(AND(TRIM(UPPER($I247))="CONTRATUAL",ISNUMBER(SEARCH("INDIVIDUAL",SUBSTITUTE(UPPER($D247)," ","")))),"PREMIUM FREE",""))))</f>
        <v/>
      </c>
    </row>
    <row r="248">
      <c r="AC248">
        <f>IF($C248="","",IF(COUNTIF('Códigos Santander (ref)'!$A$2:$A$79,$C248)&gt;0,"SANTANDER",IF(COUNTIF('Códigos Itaú (ref)'!$A$2:$A$44,$C248)&gt;0,"ITAU",IF(AND(TRIM(UPPER($I248))="CONTRATUAL",ISNUMBER(SEARCH("INDIVIDUAL",SUBSTITUTE(UPPER($D248)," ","")))),"PREMIUM FREE",""))))</f>
        <v/>
      </c>
    </row>
    <row r="249">
      <c r="AC249">
        <f>IF($C249="","",IF(COUNTIF('Códigos Santander (ref)'!$A$2:$A$79,$C249)&gt;0,"SANTANDER",IF(COUNTIF('Códigos Itaú (ref)'!$A$2:$A$44,$C249)&gt;0,"ITAU",IF(AND(TRIM(UPPER($I249))="CONTRATUAL",ISNUMBER(SEARCH("INDIVIDUAL",SUBSTITUTE(UPPER($D249)," ","")))),"PREMIUM FREE",""))))</f>
        <v/>
      </c>
    </row>
    <row r="250">
      <c r="AC250">
        <f>IF($C250="","",IF(COUNTIF('Códigos Santander (ref)'!$A$2:$A$79,$C250)&gt;0,"SANTANDER",IF(COUNTIF('Códigos Itaú (ref)'!$A$2:$A$44,$C250)&gt;0,"ITAU",IF(AND(TRIM(UPPER($I250))="CONTRATUAL",ISNUMBER(SEARCH("INDIVIDUAL",SUBSTITUTE(UPPER($D250)," ","")))),"PREMIUM FREE",""))))</f>
        <v/>
      </c>
    </row>
    <row r="251">
      <c r="AC251">
        <f>IF($C251="","",IF(COUNTIF('Códigos Santander (ref)'!$A$2:$A$79,$C251)&gt;0,"SANTANDER",IF(COUNTIF('Códigos Itaú (ref)'!$A$2:$A$44,$C251)&gt;0,"ITAU",IF(AND(TRIM(UPPER($I251))="CONTRATUAL",ISNUMBER(SEARCH("INDIVIDUAL",SUBSTITUTE(UPPER($D251)," ","")))),"PREMIUM FREE",""))))</f>
        <v/>
      </c>
    </row>
    <row r="252">
      <c r="AC252">
        <f>IF($C252="","",IF(COUNTIF('Códigos Santander (ref)'!$A$2:$A$79,$C252)&gt;0,"SANTANDER",IF(COUNTIF('Códigos Itaú (ref)'!$A$2:$A$44,$C252)&gt;0,"ITAU",IF(AND(TRIM(UPPER($I252))="CONTRATUAL",ISNUMBER(SEARCH("INDIVIDUAL",SUBSTITUTE(UPPER($D252)," ","")))),"PREMIUM FREE",""))))</f>
        <v/>
      </c>
    </row>
    <row r="253">
      <c r="AC253">
        <f>IF($C253="","",IF(COUNTIF('Códigos Santander (ref)'!$A$2:$A$79,$C253)&gt;0,"SANTANDER",IF(COUNTIF('Códigos Itaú (ref)'!$A$2:$A$44,$C253)&gt;0,"ITAU",IF(AND(TRIM(UPPER($I253))="CONTRATUAL",ISNUMBER(SEARCH("INDIVIDUAL",SUBSTITUTE(UPPER($D253)," ","")))),"PREMIUM FREE",""))))</f>
        <v/>
      </c>
    </row>
    <row r="254">
      <c r="AC254">
        <f>IF($C254="","",IF(COUNTIF('Códigos Santander (ref)'!$A$2:$A$79,$C254)&gt;0,"SANTANDER",IF(COUNTIF('Códigos Itaú (ref)'!$A$2:$A$44,$C254)&gt;0,"ITAU",IF(AND(TRIM(UPPER($I254))="CONTRATUAL",ISNUMBER(SEARCH("INDIVIDUAL",SUBSTITUTE(UPPER($D254)," ","")))),"PREMIUM FREE",""))))</f>
        <v/>
      </c>
    </row>
    <row r="255">
      <c r="AC255">
        <f>IF($C255="","",IF(COUNTIF('Códigos Santander (ref)'!$A$2:$A$79,$C255)&gt;0,"SANTANDER",IF(COUNTIF('Códigos Itaú (ref)'!$A$2:$A$44,$C255)&gt;0,"ITAU",IF(AND(TRIM(UPPER($I255))="CONTRATUAL",ISNUMBER(SEARCH("INDIVIDUAL",SUBSTITUTE(UPPER($D255)," ","")))),"PREMIUM FREE",""))))</f>
        <v/>
      </c>
    </row>
    <row r="256">
      <c r="AC256">
        <f>IF($C256="","",IF(COUNTIF('Códigos Santander (ref)'!$A$2:$A$79,$C256)&gt;0,"SANTANDER",IF(COUNTIF('Códigos Itaú (ref)'!$A$2:$A$44,$C256)&gt;0,"ITAU",IF(AND(TRIM(UPPER($I256))="CONTRATUAL",ISNUMBER(SEARCH("INDIVIDUAL",SUBSTITUTE(UPPER($D256)," ","")))),"PREMIUM FREE",""))))</f>
        <v/>
      </c>
    </row>
    <row r="257">
      <c r="AC257">
        <f>IF($C257="","",IF(COUNTIF('Códigos Santander (ref)'!$A$2:$A$79,$C257)&gt;0,"SANTANDER",IF(COUNTIF('Códigos Itaú (ref)'!$A$2:$A$44,$C257)&gt;0,"ITAU",IF(AND(TRIM(UPPER($I257))="CONTRATUAL",ISNUMBER(SEARCH("INDIVIDUAL",SUBSTITUTE(UPPER($D257)," ","")))),"PREMIUM FREE",""))))</f>
        <v/>
      </c>
    </row>
    <row r="258">
      <c r="AC258">
        <f>IF($C258="","",IF(COUNTIF('Códigos Santander (ref)'!$A$2:$A$79,$C258)&gt;0,"SANTANDER",IF(COUNTIF('Códigos Itaú (ref)'!$A$2:$A$44,$C258)&gt;0,"ITAU",IF(AND(TRIM(UPPER($I258))="CONTRATUAL",ISNUMBER(SEARCH("INDIVIDUAL",SUBSTITUTE(UPPER($D258)," ","")))),"PREMIUM FREE",""))))</f>
        <v/>
      </c>
    </row>
    <row r="259">
      <c r="AC259">
        <f>IF($C259="","",IF(COUNTIF('Códigos Santander (ref)'!$A$2:$A$79,$C259)&gt;0,"SANTANDER",IF(COUNTIF('Códigos Itaú (ref)'!$A$2:$A$44,$C259)&gt;0,"ITAU",IF(AND(TRIM(UPPER($I259))="CONTRATUAL",ISNUMBER(SEARCH("INDIVIDUAL",SUBSTITUTE(UPPER($D259)," ","")))),"PREMIUM FREE",""))))</f>
        <v/>
      </c>
    </row>
    <row r="260">
      <c r="AC260">
        <f>IF($C260="","",IF(COUNTIF('Códigos Santander (ref)'!$A$2:$A$79,$C260)&gt;0,"SANTANDER",IF(COUNTIF('Códigos Itaú (ref)'!$A$2:$A$44,$C260)&gt;0,"ITAU",IF(AND(TRIM(UPPER($I260))="CONTRATUAL",ISNUMBER(SEARCH("INDIVIDUAL",SUBSTITUTE(UPPER($D260)," ","")))),"PREMIUM FREE",""))))</f>
        <v/>
      </c>
    </row>
    <row r="261">
      <c r="AC261">
        <f>IF($C261="","",IF(COUNTIF('Códigos Santander (ref)'!$A$2:$A$79,$C261)&gt;0,"SANTANDER",IF(COUNTIF('Códigos Itaú (ref)'!$A$2:$A$44,$C261)&gt;0,"ITAU",IF(AND(TRIM(UPPER($I261))="CONTRATUAL",ISNUMBER(SEARCH("INDIVIDUAL",SUBSTITUTE(UPPER($D261)," ","")))),"PREMIUM FREE",""))))</f>
        <v/>
      </c>
    </row>
    <row r="262">
      <c r="AC262">
        <f>IF($C262="","",IF(COUNTIF('Códigos Santander (ref)'!$A$2:$A$79,$C262)&gt;0,"SANTANDER",IF(COUNTIF('Códigos Itaú (ref)'!$A$2:$A$44,$C262)&gt;0,"ITAU",IF(AND(TRIM(UPPER($I262))="CONTRATUAL",ISNUMBER(SEARCH("INDIVIDUAL",SUBSTITUTE(UPPER($D262)," ","")))),"PREMIUM FREE",""))))</f>
        <v/>
      </c>
    </row>
    <row r="263">
      <c r="AC263">
        <f>IF($C263="","",IF(COUNTIF('Códigos Santander (ref)'!$A$2:$A$79,$C263)&gt;0,"SANTANDER",IF(COUNTIF('Códigos Itaú (ref)'!$A$2:$A$44,$C263)&gt;0,"ITAU",IF(AND(TRIM(UPPER($I263))="CONTRATUAL",ISNUMBER(SEARCH("INDIVIDUAL",SUBSTITUTE(UPPER($D263)," ","")))),"PREMIUM FREE",""))))</f>
        <v/>
      </c>
    </row>
    <row r="264">
      <c r="AC264">
        <f>IF($C264="","",IF(COUNTIF('Códigos Santander (ref)'!$A$2:$A$79,$C264)&gt;0,"SANTANDER",IF(COUNTIF('Códigos Itaú (ref)'!$A$2:$A$44,$C264)&gt;0,"ITAU",IF(AND(TRIM(UPPER($I264))="CONTRATUAL",ISNUMBER(SEARCH("INDIVIDUAL",SUBSTITUTE(UPPER($D264)," ","")))),"PREMIUM FREE",""))))</f>
        <v/>
      </c>
    </row>
    <row r="265">
      <c r="AC265">
        <f>IF($C265="","",IF(COUNTIF('Códigos Santander (ref)'!$A$2:$A$79,$C265)&gt;0,"SANTANDER",IF(COUNTIF('Códigos Itaú (ref)'!$A$2:$A$44,$C265)&gt;0,"ITAU",IF(AND(TRIM(UPPER($I265))="CONTRATUAL",ISNUMBER(SEARCH("INDIVIDUAL",SUBSTITUTE(UPPER($D265)," ","")))),"PREMIUM FREE",""))))</f>
        <v/>
      </c>
    </row>
    <row r="266">
      <c r="AC266">
        <f>IF($C266="","",IF(COUNTIF('Códigos Santander (ref)'!$A$2:$A$79,$C266)&gt;0,"SANTANDER",IF(COUNTIF('Códigos Itaú (ref)'!$A$2:$A$44,$C266)&gt;0,"ITAU",IF(AND(TRIM(UPPER($I266))="CONTRATUAL",ISNUMBER(SEARCH("INDIVIDUAL",SUBSTITUTE(UPPER($D266)," ","")))),"PREMIUM FREE",""))))</f>
        <v/>
      </c>
    </row>
    <row r="267">
      <c r="AC267">
        <f>IF($C267="","",IF(COUNTIF('Códigos Santander (ref)'!$A$2:$A$79,$C267)&gt;0,"SANTANDER",IF(COUNTIF('Códigos Itaú (ref)'!$A$2:$A$44,$C267)&gt;0,"ITAU",IF(AND(TRIM(UPPER($I267))="CONTRATUAL",ISNUMBER(SEARCH("INDIVIDUAL",SUBSTITUTE(UPPER($D267)," ","")))),"PREMIUM FREE",""))))</f>
        <v/>
      </c>
    </row>
    <row r="268">
      <c r="AC268">
        <f>IF($C268="","",IF(COUNTIF('Códigos Santander (ref)'!$A$2:$A$79,$C268)&gt;0,"SANTANDER",IF(COUNTIF('Códigos Itaú (ref)'!$A$2:$A$44,$C268)&gt;0,"ITAU",IF(AND(TRIM(UPPER($I268))="CONTRATUAL",ISNUMBER(SEARCH("INDIVIDUAL",SUBSTITUTE(UPPER($D268)," ","")))),"PREMIUM FREE",""))))</f>
        <v/>
      </c>
    </row>
    <row r="269">
      <c r="AC269">
        <f>IF($C269="","",IF(COUNTIF('Códigos Santander (ref)'!$A$2:$A$79,$C269)&gt;0,"SANTANDER",IF(COUNTIF('Códigos Itaú (ref)'!$A$2:$A$44,$C269)&gt;0,"ITAU",IF(AND(TRIM(UPPER($I269))="CONTRATUAL",ISNUMBER(SEARCH("INDIVIDUAL",SUBSTITUTE(UPPER($D269)," ","")))),"PREMIUM FREE",""))))</f>
        <v/>
      </c>
    </row>
    <row r="270">
      <c r="AC270">
        <f>IF($C270="","",IF(COUNTIF('Códigos Santander (ref)'!$A$2:$A$79,$C270)&gt;0,"SANTANDER",IF(COUNTIF('Códigos Itaú (ref)'!$A$2:$A$44,$C270)&gt;0,"ITAU",IF(AND(TRIM(UPPER($I270))="CONTRATUAL",ISNUMBER(SEARCH("INDIVIDUAL",SUBSTITUTE(UPPER($D270)," ","")))),"PREMIUM FREE",""))))</f>
        <v/>
      </c>
    </row>
    <row r="271">
      <c r="AC271">
        <f>IF($C271="","",IF(COUNTIF('Códigos Santander (ref)'!$A$2:$A$79,$C271)&gt;0,"SANTANDER",IF(COUNTIF('Códigos Itaú (ref)'!$A$2:$A$44,$C271)&gt;0,"ITAU",IF(AND(TRIM(UPPER($I271))="CONTRATUAL",ISNUMBER(SEARCH("INDIVIDUAL",SUBSTITUTE(UPPER($D271)," ","")))),"PREMIUM FREE",""))))</f>
        <v/>
      </c>
    </row>
    <row r="272">
      <c r="AC272">
        <f>IF($C272="","",IF(COUNTIF('Códigos Santander (ref)'!$A$2:$A$79,$C272)&gt;0,"SANTANDER",IF(COUNTIF('Códigos Itaú (ref)'!$A$2:$A$44,$C272)&gt;0,"ITAU",IF(AND(TRIM(UPPER($I272))="CONTRATUAL",ISNUMBER(SEARCH("INDIVIDUAL",SUBSTITUTE(UPPER($D272)," ","")))),"PREMIUM FREE",""))))</f>
        <v/>
      </c>
    </row>
    <row r="273">
      <c r="AC273">
        <f>IF($C273="","",IF(COUNTIF('Códigos Santander (ref)'!$A$2:$A$79,$C273)&gt;0,"SANTANDER",IF(COUNTIF('Códigos Itaú (ref)'!$A$2:$A$44,$C273)&gt;0,"ITAU",IF(AND(TRIM(UPPER($I273))="CONTRATUAL",ISNUMBER(SEARCH("INDIVIDUAL",SUBSTITUTE(UPPER($D273)," ","")))),"PREMIUM FREE",""))))</f>
        <v/>
      </c>
    </row>
    <row r="274">
      <c r="AC274">
        <f>IF($C274="","",IF(COUNTIF('Códigos Santander (ref)'!$A$2:$A$79,$C274)&gt;0,"SANTANDER",IF(COUNTIF('Códigos Itaú (ref)'!$A$2:$A$44,$C274)&gt;0,"ITAU",IF(AND(TRIM(UPPER($I274))="CONTRATUAL",ISNUMBER(SEARCH("INDIVIDUAL",SUBSTITUTE(UPPER($D274)," ","")))),"PREMIUM FREE",""))))</f>
        <v/>
      </c>
    </row>
    <row r="275">
      <c r="AC275">
        <f>IF($C275="","",IF(COUNTIF('Códigos Santander (ref)'!$A$2:$A$79,$C275)&gt;0,"SANTANDER",IF(COUNTIF('Códigos Itaú (ref)'!$A$2:$A$44,$C275)&gt;0,"ITAU",IF(AND(TRIM(UPPER($I275))="CONTRATUAL",ISNUMBER(SEARCH("INDIVIDUAL",SUBSTITUTE(UPPER($D275)," ","")))),"PREMIUM FREE",""))))</f>
        <v/>
      </c>
    </row>
    <row r="276">
      <c r="AC276">
        <f>IF($C276="","",IF(COUNTIF('Códigos Santander (ref)'!$A$2:$A$79,$C276)&gt;0,"SANTANDER",IF(COUNTIF('Códigos Itaú (ref)'!$A$2:$A$44,$C276)&gt;0,"ITAU",IF(AND(TRIM(UPPER($I276))="CONTRATUAL",ISNUMBER(SEARCH("INDIVIDUAL",SUBSTITUTE(UPPER($D276)," ","")))),"PREMIUM FREE",""))))</f>
        <v/>
      </c>
    </row>
    <row r="277">
      <c r="AC277">
        <f>IF($C277="","",IF(COUNTIF('Códigos Santander (ref)'!$A$2:$A$79,$C277)&gt;0,"SANTANDER",IF(COUNTIF('Códigos Itaú (ref)'!$A$2:$A$44,$C277)&gt;0,"ITAU",IF(AND(TRIM(UPPER($I277))="CONTRATUAL",ISNUMBER(SEARCH("INDIVIDUAL",SUBSTITUTE(UPPER($D277)," ","")))),"PREMIUM FREE",""))))</f>
        <v/>
      </c>
    </row>
    <row r="278">
      <c r="AC278">
        <f>IF($C278="","",IF(COUNTIF('Códigos Santander (ref)'!$A$2:$A$79,$C278)&gt;0,"SANTANDER",IF(COUNTIF('Códigos Itaú (ref)'!$A$2:$A$44,$C278)&gt;0,"ITAU",IF(AND(TRIM(UPPER($I278))="CONTRATUAL",ISNUMBER(SEARCH("INDIVIDUAL",SUBSTITUTE(UPPER($D278)," ","")))),"PREMIUM FREE",""))))</f>
        <v/>
      </c>
    </row>
    <row r="279">
      <c r="AC279">
        <f>IF($C279="","",IF(COUNTIF('Códigos Santander (ref)'!$A$2:$A$79,$C279)&gt;0,"SANTANDER",IF(COUNTIF('Códigos Itaú (ref)'!$A$2:$A$44,$C279)&gt;0,"ITAU",IF(AND(TRIM(UPPER($I279))="CONTRATUAL",ISNUMBER(SEARCH("INDIVIDUAL",SUBSTITUTE(UPPER($D279)," ","")))),"PREMIUM FREE",""))))</f>
        <v/>
      </c>
    </row>
    <row r="280">
      <c r="AC280">
        <f>IF($C280="","",IF(COUNTIF('Códigos Santander (ref)'!$A$2:$A$79,$C280)&gt;0,"SANTANDER",IF(COUNTIF('Códigos Itaú (ref)'!$A$2:$A$44,$C280)&gt;0,"ITAU",IF(AND(TRIM(UPPER($I280))="CONTRATUAL",ISNUMBER(SEARCH("INDIVIDUAL",SUBSTITUTE(UPPER($D280)," ","")))),"PREMIUM FREE",""))))</f>
        <v/>
      </c>
    </row>
    <row r="281">
      <c r="AC281">
        <f>IF($C281="","",IF(COUNTIF('Códigos Santander (ref)'!$A$2:$A$79,$C281)&gt;0,"SANTANDER",IF(COUNTIF('Códigos Itaú (ref)'!$A$2:$A$44,$C281)&gt;0,"ITAU",IF(AND(TRIM(UPPER($I281))="CONTRATUAL",ISNUMBER(SEARCH("INDIVIDUAL",SUBSTITUTE(UPPER($D281)," ","")))),"PREMIUM FREE",""))))</f>
        <v/>
      </c>
    </row>
    <row r="282">
      <c r="AC282">
        <f>IF($C282="","",IF(COUNTIF('Códigos Santander (ref)'!$A$2:$A$79,$C282)&gt;0,"SANTANDER",IF(COUNTIF('Códigos Itaú (ref)'!$A$2:$A$44,$C282)&gt;0,"ITAU",IF(AND(TRIM(UPPER($I282))="CONTRATUAL",ISNUMBER(SEARCH("INDIVIDUAL",SUBSTITUTE(UPPER($D282)," ","")))),"PREMIUM FREE",""))))</f>
        <v/>
      </c>
    </row>
    <row r="283">
      <c r="AC283">
        <f>IF($C283="","",IF(COUNTIF('Códigos Santander (ref)'!$A$2:$A$79,$C283)&gt;0,"SANTANDER",IF(COUNTIF('Códigos Itaú (ref)'!$A$2:$A$44,$C283)&gt;0,"ITAU",IF(AND(TRIM(UPPER($I283))="CONTRATUAL",ISNUMBER(SEARCH("INDIVIDUAL",SUBSTITUTE(UPPER($D283)," ","")))),"PREMIUM FREE",""))))</f>
        <v/>
      </c>
    </row>
    <row r="284">
      <c r="AC284">
        <f>IF($C284="","",IF(COUNTIF('Códigos Santander (ref)'!$A$2:$A$79,$C284)&gt;0,"SANTANDER",IF(COUNTIF('Códigos Itaú (ref)'!$A$2:$A$44,$C284)&gt;0,"ITAU",IF(AND(TRIM(UPPER($I284))="CONTRATUAL",ISNUMBER(SEARCH("INDIVIDUAL",SUBSTITUTE(UPPER($D284)," ","")))),"PREMIUM FREE",""))))</f>
        <v/>
      </c>
    </row>
    <row r="285">
      <c r="AC285">
        <f>IF($C285="","",IF(COUNTIF('Códigos Santander (ref)'!$A$2:$A$79,$C285)&gt;0,"SANTANDER",IF(COUNTIF('Códigos Itaú (ref)'!$A$2:$A$44,$C285)&gt;0,"ITAU",IF(AND(TRIM(UPPER($I285))="CONTRATUAL",ISNUMBER(SEARCH("INDIVIDUAL",SUBSTITUTE(UPPER($D285)," ","")))),"PREMIUM FREE",""))))</f>
        <v/>
      </c>
    </row>
    <row r="286">
      <c r="AC286">
        <f>IF($C286="","",IF(COUNTIF('Códigos Santander (ref)'!$A$2:$A$79,$C286)&gt;0,"SANTANDER",IF(COUNTIF('Códigos Itaú (ref)'!$A$2:$A$44,$C286)&gt;0,"ITAU",IF(AND(TRIM(UPPER($I286))="CONTRATUAL",ISNUMBER(SEARCH("INDIVIDUAL",SUBSTITUTE(UPPER($D286)," ","")))),"PREMIUM FREE",""))))</f>
        <v/>
      </c>
    </row>
    <row r="287">
      <c r="AC287">
        <f>IF($C287="","",IF(COUNTIF('Códigos Santander (ref)'!$A$2:$A$79,$C287)&gt;0,"SANTANDER",IF(COUNTIF('Códigos Itaú (ref)'!$A$2:$A$44,$C287)&gt;0,"ITAU",IF(AND(TRIM(UPPER($I287))="CONTRATUAL",ISNUMBER(SEARCH("INDIVIDUAL",SUBSTITUTE(UPPER($D287)," ","")))),"PREMIUM FREE",""))))</f>
        <v/>
      </c>
    </row>
    <row r="288">
      <c r="AC288">
        <f>IF($C288="","",IF(COUNTIF('Códigos Santander (ref)'!$A$2:$A$79,$C288)&gt;0,"SANTANDER",IF(COUNTIF('Códigos Itaú (ref)'!$A$2:$A$44,$C288)&gt;0,"ITAU",IF(AND(TRIM(UPPER($I288))="CONTRATUAL",ISNUMBER(SEARCH("INDIVIDUAL",SUBSTITUTE(UPPER($D288)," ","")))),"PREMIUM FREE",""))))</f>
        <v/>
      </c>
    </row>
    <row r="289">
      <c r="AC289">
        <f>IF($C289="","",IF(COUNTIF('Códigos Santander (ref)'!$A$2:$A$79,$C289)&gt;0,"SANTANDER",IF(COUNTIF('Códigos Itaú (ref)'!$A$2:$A$44,$C289)&gt;0,"ITAU",IF(AND(TRIM(UPPER($I289))="CONTRATUAL",ISNUMBER(SEARCH("INDIVIDUAL",SUBSTITUTE(UPPER($D289)," ","")))),"PREMIUM FREE",""))))</f>
        <v/>
      </c>
    </row>
    <row r="290">
      <c r="AC290">
        <f>IF($C290="","",IF(COUNTIF('Códigos Santander (ref)'!$A$2:$A$79,$C290)&gt;0,"SANTANDER",IF(COUNTIF('Códigos Itaú (ref)'!$A$2:$A$44,$C290)&gt;0,"ITAU",IF(AND(TRIM(UPPER($I290))="CONTRATUAL",ISNUMBER(SEARCH("INDIVIDUAL",SUBSTITUTE(UPPER($D290)," ","")))),"PREMIUM FREE",""))))</f>
        <v/>
      </c>
    </row>
    <row r="291">
      <c r="AC291">
        <f>IF($C291="","",IF(COUNTIF('Códigos Santander (ref)'!$A$2:$A$79,$C291)&gt;0,"SANTANDER",IF(COUNTIF('Códigos Itaú (ref)'!$A$2:$A$44,$C291)&gt;0,"ITAU",IF(AND(TRIM(UPPER($I291))="CONTRATUAL",ISNUMBER(SEARCH("INDIVIDUAL",SUBSTITUTE(UPPER($D291)," ","")))),"PREMIUM FREE",""))))</f>
        <v/>
      </c>
    </row>
    <row r="292">
      <c r="AC292">
        <f>IF($C292="","",IF(COUNTIF('Códigos Santander (ref)'!$A$2:$A$79,$C292)&gt;0,"SANTANDER",IF(COUNTIF('Códigos Itaú (ref)'!$A$2:$A$44,$C292)&gt;0,"ITAU",IF(AND(TRIM(UPPER($I292))="CONTRATUAL",ISNUMBER(SEARCH("INDIVIDUAL",SUBSTITUTE(UPPER($D292)," ","")))),"PREMIUM FREE",""))))</f>
        <v/>
      </c>
    </row>
    <row r="293">
      <c r="AC293">
        <f>IF($C293="","",IF(COUNTIF('Códigos Santander (ref)'!$A$2:$A$79,$C293)&gt;0,"SANTANDER",IF(COUNTIF('Códigos Itaú (ref)'!$A$2:$A$44,$C293)&gt;0,"ITAU",IF(AND(TRIM(UPPER($I293))="CONTRATUAL",ISNUMBER(SEARCH("INDIVIDUAL",SUBSTITUTE(UPPER($D293)," ","")))),"PREMIUM FREE",""))))</f>
        <v/>
      </c>
    </row>
    <row r="294">
      <c r="AC294">
        <f>IF($C294="","",IF(COUNTIF('Códigos Santander (ref)'!$A$2:$A$79,$C294)&gt;0,"SANTANDER",IF(COUNTIF('Códigos Itaú (ref)'!$A$2:$A$44,$C294)&gt;0,"ITAU",IF(AND(TRIM(UPPER($I294))="CONTRATUAL",ISNUMBER(SEARCH("INDIVIDUAL",SUBSTITUTE(UPPER($D294)," ","")))),"PREMIUM FREE",""))))</f>
        <v/>
      </c>
    </row>
    <row r="295">
      <c r="AC295">
        <f>IF($C295="","",IF(COUNTIF('Códigos Santander (ref)'!$A$2:$A$79,$C295)&gt;0,"SANTANDER",IF(COUNTIF('Códigos Itaú (ref)'!$A$2:$A$44,$C295)&gt;0,"ITAU",IF(AND(TRIM(UPPER($I295))="CONTRATUAL",ISNUMBER(SEARCH("INDIVIDUAL",SUBSTITUTE(UPPER($D295)," ","")))),"PREMIUM FREE",""))))</f>
        <v/>
      </c>
    </row>
    <row r="296">
      <c r="AC296">
        <f>IF($C296="","",IF(COUNTIF('Códigos Santander (ref)'!$A$2:$A$79,$C296)&gt;0,"SANTANDER",IF(COUNTIF('Códigos Itaú (ref)'!$A$2:$A$44,$C296)&gt;0,"ITAU",IF(AND(TRIM(UPPER($I296))="CONTRATUAL",ISNUMBER(SEARCH("INDIVIDUAL",SUBSTITUTE(UPPER($D296)," ","")))),"PREMIUM FREE",""))))</f>
        <v/>
      </c>
    </row>
    <row r="297">
      <c r="AC297">
        <f>IF($C297="","",IF(COUNTIF('Códigos Santander (ref)'!$A$2:$A$79,$C297)&gt;0,"SANTANDER",IF(COUNTIF('Códigos Itaú (ref)'!$A$2:$A$44,$C297)&gt;0,"ITAU",IF(AND(TRIM(UPPER($I297))="CONTRATUAL",ISNUMBER(SEARCH("INDIVIDUAL",SUBSTITUTE(UPPER($D297)," ","")))),"PREMIUM FREE",""))))</f>
        <v/>
      </c>
    </row>
    <row r="298">
      <c r="AC298">
        <f>IF($C298="","",IF(COUNTIF('Códigos Santander (ref)'!$A$2:$A$79,$C298)&gt;0,"SANTANDER",IF(COUNTIF('Códigos Itaú (ref)'!$A$2:$A$44,$C298)&gt;0,"ITAU",IF(AND(TRIM(UPPER($I298))="CONTRATUAL",ISNUMBER(SEARCH("INDIVIDUAL",SUBSTITUTE(UPPER($D298)," ","")))),"PREMIUM FREE",""))))</f>
        <v/>
      </c>
    </row>
    <row r="299">
      <c r="AC299">
        <f>IF($C299="","",IF(COUNTIF('Códigos Santander (ref)'!$A$2:$A$79,$C299)&gt;0,"SANTANDER",IF(COUNTIF('Códigos Itaú (ref)'!$A$2:$A$44,$C299)&gt;0,"ITAU",IF(AND(TRIM(UPPER($I299))="CONTRATUAL",ISNUMBER(SEARCH("INDIVIDUAL",SUBSTITUTE(UPPER($D299)," ","")))),"PREMIUM FREE",""))))</f>
        <v/>
      </c>
    </row>
    <row r="300">
      <c r="AC300">
        <f>IF($C300="","",IF(COUNTIF('Códigos Santander (ref)'!$A$2:$A$79,$C300)&gt;0,"SANTANDER",IF(COUNTIF('Códigos Itaú (ref)'!$A$2:$A$44,$C300)&gt;0,"ITAU",IF(AND(TRIM(UPPER($I300))="CONTRATUAL",ISNUMBER(SEARCH("INDIVIDUAL",SUBSTITUTE(UPPER($D300)," ","")))),"PREMIUM FREE",""))))</f>
        <v/>
      </c>
    </row>
    <row r="301">
      <c r="AC301">
        <f>IF($C301="","",IF(COUNTIF('Códigos Santander (ref)'!$A$2:$A$79,$C301)&gt;0,"SANTANDER",IF(COUNTIF('Códigos Itaú (ref)'!$A$2:$A$44,$C301)&gt;0,"ITAU",IF(AND(TRIM(UPPER($I301))="CONTRATUAL",ISNUMBER(SEARCH("INDIVIDUAL",SUBSTITUTE(UPPER($D301)," ","")))),"PREMIUM FREE",""))))</f>
        <v/>
      </c>
    </row>
    <row r="302">
      <c r="AC302">
        <f>IF($C302="","",IF(COUNTIF('Códigos Santander (ref)'!$A$2:$A$79,$C302)&gt;0,"SANTANDER",IF(COUNTIF('Códigos Itaú (ref)'!$A$2:$A$44,$C302)&gt;0,"ITAU",IF(AND(TRIM(UPPER($I302))="CONTRATUAL",ISNUMBER(SEARCH("INDIVIDUAL",SUBSTITUTE(UPPER($D302)," ","")))),"PREMIUM FREE",""))))</f>
        <v/>
      </c>
    </row>
    <row r="303">
      <c r="AC303">
        <f>IF($C303="","",IF(COUNTIF('Códigos Santander (ref)'!$A$2:$A$79,$C303)&gt;0,"SANTANDER",IF(COUNTIF('Códigos Itaú (ref)'!$A$2:$A$44,$C303)&gt;0,"ITAU",IF(AND(TRIM(UPPER($I303))="CONTRATUAL",ISNUMBER(SEARCH("INDIVIDUAL",SUBSTITUTE(UPPER($D303)," ","")))),"PREMIUM FREE",""))))</f>
        <v/>
      </c>
    </row>
    <row r="304">
      <c r="AC304">
        <f>IF($C304="","",IF(COUNTIF('Códigos Santander (ref)'!$A$2:$A$79,$C304)&gt;0,"SANTANDER",IF(COUNTIF('Códigos Itaú (ref)'!$A$2:$A$44,$C304)&gt;0,"ITAU",IF(AND(TRIM(UPPER($I304))="CONTRATUAL",ISNUMBER(SEARCH("INDIVIDUAL",SUBSTITUTE(UPPER($D304)," ","")))),"PREMIUM FREE",""))))</f>
        <v/>
      </c>
    </row>
    <row r="305">
      <c r="AC305">
        <f>IF($C305="","",IF(COUNTIF('Códigos Santander (ref)'!$A$2:$A$79,$C305)&gt;0,"SANTANDER",IF(COUNTIF('Códigos Itaú (ref)'!$A$2:$A$44,$C305)&gt;0,"ITAU",IF(AND(TRIM(UPPER($I305))="CONTRATUAL",ISNUMBER(SEARCH("INDIVIDUAL",SUBSTITUTE(UPPER($D305)," ","")))),"PREMIUM FREE",""))))</f>
        <v/>
      </c>
    </row>
    <row r="306">
      <c r="AC306">
        <f>IF($C306="","",IF(COUNTIF('Códigos Santander (ref)'!$A$2:$A$79,$C306)&gt;0,"SANTANDER",IF(COUNTIF('Códigos Itaú (ref)'!$A$2:$A$44,$C306)&gt;0,"ITAU",IF(AND(TRIM(UPPER($I306))="CONTRATUAL",ISNUMBER(SEARCH("INDIVIDUAL",SUBSTITUTE(UPPER($D306)," ","")))),"PREMIUM FREE",""))))</f>
        <v/>
      </c>
    </row>
    <row r="307">
      <c r="AC307">
        <f>IF($C307="","",IF(COUNTIF('Códigos Santander (ref)'!$A$2:$A$79,$C307)&gt;0,"SANTANDER",IF(COUNTIF('Códigos Itaú (ref)'!$A$2:$A$44,$C307)&gt;0,"ITAU",IF(AND(TRIM(UPPER($I307))="CONTRATUAL",ISNUMBER(SEARCH("INDIVIDUAL",SUBSTITUTE(UPPER($D307)," ","")))),"PREMIUM FREE",""))))</f>
        <v/>
      </c>
    </row>
    <row r="308">
      <c r="AC308">
        <f>IF($C308="","",IF(COUNTIF('Códigos Santander (ref)'!$A$2:$A$79,$C308)&gt;0,"SANTANDER",IF(COUNTIF('Códigos Itaú (ref)'!$A$2:$A$44,$C308)&gt;0,"ITAU",IF(AND(TRIM(UPPER($I308))="CONTRATUAL",ISNUMBER(SEARCH("INDIVIDUAL",SUBSTITUTE(UPPER($D308)," ","")))),"PREMIUM FREE",""))))</f>
        <v/>
      </c>
    </row>
    <row r="309">
      <c r="AC309">
        <f>IF($C309="","",IF(COUNTIF('Códigos Santander (ref)'!$A$2:$A$79,$C309)&gt;0,"SANTANDER",IF(COUNTIF('Códigos Itaú (ref)'!$A$2:$A$44,$C309)&gt;0,"ITAU",IF(AND(TRIM(UPPER($I309))="CONTRATUAL",ISNUMBER(SEARCH("INDIVIDUAL",SUBSTITUTE(UPPER($D309)," ","")))),"PREMIUM FREE",""))))</f>
        <v/>
      </c>
    </row>
    <row r="310">
      <c r="AC310">
        <f>IF($C310="","",IF(COUNTIF('Códigos Santander (ref)'!$A$2:$A$79,$C310)&gt;0,"SANTANDER",IF(COUNTIF('Códigos Itaú (ref)'!$A$2:$A$44,$C310)&gt;0,"ITAU",IF(AND(TRIM(UPPER($I310))="CONTRATUAL",ISNUMBER(SEARCH("INDIVIDUAL",SUBSTITUTE(UPPER($D310)," ","")))),"PREMIUM FREE",""))))</f>
        <v/>
      </c>
    </row>
    <row r="311">
      <c r="AC311">
        <f>IF($C311="","",IF(COUNTIF('Códigos Santander (ref)'!$A$2:$A$79,$C311)&gt;0,"SANTANDER",IF(COUNTIF('Códigos Itaú (ref)'!$A$2:$A$44,$C311)&gt;0,"ITAU",IF(AND(TRIM(UPPER($I311))="CONTRATUAL",ISNUMBER(SEARCH("INDIVIDUAL",SUBSTITUTE(UPPER($D311)," ","")))),"PREMIUM FREE",""))))</f>
        <v/>
      </c>
    </row>
    <row r="312">
      <c r="AC312">
        <f>IF($C312="","",IF(COUNTIF('Códigos Santander (ref)'!$A$2:$A$79,$C312)&gt;0,"SANTANDER",IF(COUNTIF('Códigos Itaú (ref)'!$A$2:$A$44,$C312)&gt;0,"ITAU",IF(AND(TRIM(UPPER($I312))="CONTRATUAL",ISNUMBER(SEARCH("INDIVIDUAL",SUBSTITUTE(UPPER($D312)," ","")))),"PREMIUM FREE",""))))</f>
        <v/>
      </c>
    </row>
    <row r="313">
      <c r="AC313">
        <f>IF($C313="","",IF(COUNTIF('Códigos Santander (ref)'!$A$2:$A$79,$C313)&gt;0,"SANTANDER",IF(COUNTIF('Códigos Itaú (ref)'!$A$2:$A$44,$C313)&gt;0,"ITAU",IF(AND(TRIM(UPPER($I313))="CONTRATUAL",ISNUMBER(SEARCH("INDIVIDUAL",SUBSTITUTE(UPPER($D313)," ","")))),"PREMIUM FREE",""))))</f>
        <v/>
      </c>
    </row>
    <row r="314">
      <c r="AC314">
        <f>IF($C314="","",IF(COUNTIF('Códigos Santander (ref)'!$A$2:$A$79,$C314)&gt;0,"SANTANDER",IF(COUNTIF('Códigos Itaú (ref)'!$A$2:$A$44,$C314)&gt;0,"ITAU",IF(AND(TRIM(UPPER($I314))="CONTRATUAL",ISNUMBER(SEARCH("INDIVIDUAL",SUBSTITUTE(UPPER($D314)," ","")))),"PREMIUM FREE",""))))</f>
        <v/>
      </c>
    </row>
    <row r="315">
      <c r="AC315">
        <f>IF($C315="","",IF(COUNTIF('Códigos Santander (ref)'!$A$2:$A$79,$C315)&gt;0,"SANTANDER",IF(COUNTIF('Códigos Itaú (ref)'!$A$2:$A$44,$C315)&gt;0,"ITAU",IF(AND(TRIM(UPPER($I315))="CONTRATUAL",ISNUMBER(SEARCH("INDIVIDUAL",SUBSTITUTE(UPPER($D315)," ","")))),"PREMIUM FREE",""))))</f>
        <v/>
      </c>
    </row>
    <row r="316">
      <c r="AC316">
        <f>IF($C316="","",IF(COUNTIF('Códigos Santander (ref)'!$A$2:$A$79,$C316)&gt;0,"SANTANDER",IF(COUNTIF('Códigos Itaú (ref)'!$A$2:$A$44,$C316)&gt;0,"ITAU",IF(AND(TRIM(UPPER($I316))="CONTRATUAL",ISNUMBER(SEARCH("INDIVIDUAL",SUBSTITUTE(UPPER($D316)," ","")))),"PREMIUM FREE",""))))</f>
        <v/>
      </c>
    </row>
    <row r="317">
      <c r="AC317">
        <f>IF($C317="","",IF(COUNTIF('Códigos Santander (ref)'!$A$2:$A$79,$C317)&gt;0,"SANTANDER",IF(COUNTIF('Códigos Itaú (ref)'!$A$2:$A$44,$C317)&gt;0,"ITAU",IF(AND(TRIM(UPPER($I317))="CONTRATUAL",ISNUMBER(SEARCH("INDIVIDUAL",SUBSTITUTE(UPPER($D317)," ","")))),"PREMIUM FREE",""))))</f>
        <v/>
      </c>
    </row>
    <row r="318">
      <c r="AC318">
        <f>IF($C318="","",IF(COUNTIF('Códigos Santander (ref)'!$A$2:$A$79,$C318)&gt;0,"SANTANDER",IF(COUNTIF('Códigos Itaú (ref)'!$A$2:$A$44,$C318)&gt;0,"ITAU",IF(AND(TRIM(UPPER($I318))="CONTRATUAL",ISNUMBER(SEARCH("INDIVIDUAL",SUBSTITUTE(UPPER($D318)," ","")))),"PREMIUM FREE",""))))</f>
        <v/>
      </c>
    </row>
    <row r="319">
      <c r="AC319">
        <f>IF($C319="","",IF(COUNTIF('Códigos Santander (ref)'!$A$2:$A$79,$C319)&gt;0,"SANTANDER",IF(COUNTIF('Códigos Itaú (ref)'!$A$2:$A$44,$C319)&gt;0,"ITAU",IF(AND(TRIM(UPPER($I319))="CONTRATUAL",ISNUMBER(SEARCH("INDIVIDUAL",SUBSTITUTE(UPPER($D319)," ","")))),"PREMIUM FREE",""))))</f>
        <v/>
      </c>
    </row>
    <row r="320">
      <c r="AC320">
        <f>IF($C320="","",IF(COUNTIF('Códigos Santander (ref)'!$A$2:$A$79,$C320)&gt;0,"SANTANDER",IF(COUNTIF('Códigos Itaú (ref)'!$A$2:$A$44,$C320)&gt;0,"ITAU",IF(AND(TRIM(UPPER($I320))="CONTRATUAL",ISNUMBER(SEARCH("INDIVIDUAL",SUBSTITUTE(UPPER($D320)," ","")))),"PREMIUM FREE",""))))</f>
        <v/>
      </c>
    </row>
    <row r="321">
      <c r="AC321">
        <f>IF($C321="","",IF(COUNTIF('Códigos Santander (ref)'!$A$2:$A$79,$C321)&gt;0,"SANTANDER",IF(COUNTIF('Códigos Itaú (ref)'!$A$2:$A$44,$C321)&gt;0,"ITAU",IF(AND(TRIM(UPPER($I321))="CONTRATUAL",ISNUMBER(SEARCH("INDIVIDUAL",SUBSTITUTE(UPPER($D321)," ","")))),"PREMIUM FREE",""))))</f>
        <v/>
      </c>
    </row>
    <row r="322">
      <c r="AC322">
        <f>IF($C322="","",IF(COUNTIF('Códigos Santander (ref)'!$A$2:$A$79,$C322)&gt;0,"SANTANDER",IF(COUNTIF('Códigos Itaú (ref)'!$A$2:$A$44,$C322)&gt;0,"ITAU",IF(AND(TRIM(UPPER($I322))="CONTRATUAL",ISNUMBER(SEARCH("INDIVIDUAL",SUBSTITUTE(UPPER($D322)," ","")))),"PREMIUM FREE",""))))</f>
        <v/>
      </c>
    </row>
    <row r="323">
      <c r="AC323">
        <f>IF($C323="","",IF(COUNTIF('Códigos Santander (ref)'!$A$2:$A$79,$C323)&gt;0,"SANTANDER",IF(COUNTIF('Códigos Itaú (ref)'!$A$2:$A$44,$C323)&gt;0,"ITAU",IF(AND(TRIM(UPPER($I323))="CONTRATUAL",ISNUMBER(SEARCH("INDIVIDUAL",SUBSTITUTE(UPPER($D323)," ","")))),"PREMIUM FREE",""))))</f>
        <v/>
      </c>
    </row>
    <row r="324">
      <c r="AC324">
        <f>IF($C324="","",IF(COUNTIF('Códigos Santander (ref)'!$A$2:$A$79,$C324)&gt;0,"SANTANDER",IF(COUNTIF('Códigos Itaú (ref)'!$A$2:$A$44,$C324)&gt;0,"ITAU",IF(AND(TRIM(UPPER($I324))="CONTRATUAL",ISNUMBER(SEARCH("INDIVIDUAL",SUBSTITUTE(UPPER($D324)," ","")))),"PREMIUM FREE",""))))</f>
        <v/>
      </c>
    </row>
    <row r="325">
      <c r="AC325">
        <f>IF($C325="","",IF(COUNTIF('Códigos Santander (ref)'!$A$2:$A$79,$C325)&gt;0,"SANTANDER",IF(COUNTIF('Códigos Itaú (ref)'!$A$2:$A$44,$C325)&gt;0,"ITAU",IF(AND(TRIM(UPPER($I325))="CONTRATUAL",ISNUMBER(SEARCH("INDIVIDUAL",SUBSTITUTE(UPPER($D325)," ","")))),"PREMIUM FREE",""))))</f>
        <v/>
      </c>
    </row>
    <row r="326">
      <c r="AC326">
        <f>IF($C326="","",IF(COUNTIF('Códigos Santander (ref)'!$A$2:$A$79,$C326)&gt;0,"SANTANDER",IF(COUNTIF('Códigos Itaú (ref)'!$A$2:$A$44,$C326)&gt;0,"ITAU",IF(AND(TRIM(UPPER($I326))="CONTRATUAL",ISNUMBER(SEARCH("INDIVIDUAL",SUBSTITUTE(UPPER($D326)," ","")))),"PREMIUM FREE",""))))</f>
        <v/>
      </c>
    </row>
    <row r="327">
      <c r="AC327">
        <f>IF($C327="","",IF(COUNTIF('Códigos Santander (ref)'!$A$2:$A$79,$C327)&gt;0,"SANTANDER",IF(COUNTIF('Códigos Itaú (ref)'!$A$2:$A$44,$C327)&gt;0,"ITAU",IF(AND(TRIM(UPPER($I327))="CONTRATUAL",ISNUMBER(SEARCH("INDIVIDUAL",SUBSTITUTE(UPPER($D327)," ","")))),"PREMIUM FREE",""))))</f>
        <v/>
      </c>
    </row>
    <row r="328">
      <c r="AC328">
        <f>IF($C328="","",IF(COUNTIF('Códigos Santander (ref)'!$A$2:$A$79,$C328)&gt;0,"SANTANDER",IF(COUNTIF('Códigos Itaú (ref)'!$A$2:$A$44,$C328)&gt;0,"ITAU",IF(AND(TRIM(UPPER($I328))="CONTRATUAL",ISNUMBER(SEARCH("INDIVIDUAL",SUBSTITUTE(UPPER($D328)," ","")))),"PREMIUM FREE",""))))</f>
        <v/>
      </c>
    </row>
    <row r="329">
      <c r="AC329">
        <f>IF($C329="","",IF(COUNTIF('Códigos Santander (ref)'!$A$2:$A$79,$C329)&gt;0,"SANTANDER",IF(COUNTIF('Códigos Itaú (ref)'!$A$2:$A$44,$C329)&gt;0,"ITAU",IF(AND(TRIM(UPPER($I329))="CONTRATUAL",ISNUMBER(SEARCH("INDIVIDUAL",SUBSTITUTE(UPPER($D329)," ","")))),"PREMIUM FREE",""))))</f>
        <v/>
      </c>
    </row>
    <row r="330">
      <c r="AC330">
        <f>IF($C330="","",IF(COUNTIF('Códigos Santander (ref)'!$A$2:$A$79,$C330)&gt;0,"SANTANDER",IF(COUNTIF('Códigos Itaú (ref)'!$A$2:$A$44,$C330)&gt;0,"ITAU",IF(AND(TRIM(UPPER($I330))="CONTRATUAL",ISNUMBER(SEARCH("INDIVIDUAL",SUBSTITUTE(UPPER($D330)," ","")))),"PREMIUM FREE",""))))</f>
        <v/>
      </c>
    </row>
    <row r="331">
      <c r="AC331">
        <f>IF($C331="","",IF(COUNTIF('Códigos Santander (ref)'!$A$2:$A$79,$C331)&gt;0,"SANTANDER",IF(COUNTIF('Códigos Itaú (ref)'!$A$2:$A$44,$C331)&gt;0,"ITAU",IF(AND(TRIM(UPPER($I331))="CONTRATUAL",ISNUMBER(SEARCH("INDIVIDUAL",SUBSTITUTE(UPPER($D331)," ","")))),"PREMIUM FREE",""))))</f>
        <v/>
      </c>
    </row>
    <row r="332">
      <c r="AC332">
        <f>IF($C332="","",IF(COUNTIF('Códigos Santander (ref)'!$A$2:$A$79,$C332)&gt;0,"SANTANDER",IF(COUNTIF('Códigos Itaú (ref)'!$A$2:$A$44,$C332)&gt;0,"ITAU",IF(AND(TRIM(UPPER($I332))="CONTRATUAL",ISNUMBER(SEARCH("INDIVIDUAL",SUBSTITUTE(UPPER($D332)," ","")))),"PREMIUM FREE",""))))</f>
        <v/>
      </c>
    </row>
    <row r="333">
      <c r="AC333">
        <f>IF($C333="","",IF(COUNTIF('Códigos Santander (ref)'!$A$2:$A$79,$C333)&gt;0,"SANTANDER",IF(COUNTIF('Códigos Itaú (ref)'!$A$2:$A$44,$C333)&gt;0,"ITAU",IF(AND(TRIM(UPPER($I333))="CONTRATUAL",ISNUMBER(SEARCH("INDIVIDUAL",SUBSTITUTE(UPPER($D333)," ","")))),"PREMIUM FREE",""))))</f>
        <v/>
      </c>
    </row>
    <row r="334">
      <c r="AC334">
        <f>IF($C334="","",IF(COUNTIF('Códigos Santander (ref)'!$A$2:$A$79,$C334)&gt;0,"SANTANDER",IF(COUNTIF('Códigos Itaú (ref)'!$A$2:$A$44,$C334)&gt;0,"ITAU",IF(AND(TRIM(UPPER($I334))="CONTRATUAL",ISNUMBER(SEARCH("INDIVIDUAL",SUBSTITUTE(UPPER($D334)," ","")))),"PREMIUM FREE",""))))</f>
        <v/>
      </c>
    </row>
    <row r="335">
      <c r="AC335">
        <f>IF($C335="","",IF(COUNTIF('Códigos Santander (ref)'!$A$2:$A$79,$C335)&gt;0,"SANTANDER",IF(COUNTIF('Códigos Itaú (ref)'!$A$2:$A$44,$C335)&gt;0,"ITAU",IF(AND(TRIM(UPPER($I335))="CONTRATUAL",ISNUMBER(SEARCH("INDIVIDUAL",SUBSTITUTE(UPPER($D335)," ","")))),"PREMIUM FREE",""))))</f>
        <v/>
      </c>
    </row>
    <row r="336">
      <c r="AC336">
        <f>IF($C336="","",IF(COUNTIF('Códigos Santander (ref)'!$A$2:$A$79,$C336)&gt;0,"SANTANDER",IF(COUNTIF('Códigos Itaú (ref)'!$A$2:$A$44,$C336)&gt;0,"ITAU",IF(AND(TRIM(UPPER($I336))="CONTRATUAL",ISNUMBER(SEARCH("INDIVIDUAL",SUBSTITUTE(UPPER($D336)," ","")))),"PREMIUM FREE",""))))</f>
        <v/>
      </c>
    </row>
    <row r="337">
      <c r="AC337">
        <f>IF($C337="","",IF(COUNTIF('Códigos Santander (ref)'!$A$2:$A$79,$C337)&gt;0,"SANTANDER",IF(COUNTIF('Códigos Itaú (ref)'!$A$2:$A$44,$C337)&gt;0,"ITAU",IF(AND(TRIM(UPPER($I337))="CONTRATUAL",ISNUMBER(SEARCH("INDIVIDUAL",SUBSTITUTE(UPPER($D337)," ","")))),"PREMIUM FREE",""))))</f>
        <v/>
      </c>
    </row>
    <row r="338">
      <c r="AC338">
        <f>IF($C338="","",IF(COUNTIF('Códigos Santander (ref)'!$A$2:$A$79,$C338)&gt;0,"SANTANDER",IF(COUNTIF('Códigos Itaú (ref)'!$A$2:$A$44,$C338)&gt;0,"ITAU",IF(AND(TRIM(UPPER($I338))="CONTRATUAL",ISNUMBER(SEARCH("INDIVIDUAL",SUBSTITUTE(UPPER($D338)," ","")))),"PREMIUM FREE",""))))</f>
        <v/>
      </c>
    </row>
    <row r="339">
      <c r="AC339">
        <f>IF($C339="","",IF(COUNTIF('Códigos Santander (ref)'!$A$2:$A$79,$C339)&gt;0,"SANTANDER",IF(COUNTIF('Códigos Itaú (ref)'!$A$2:$A$44,$C339)&gt;0,"ITAU",IF(AND(TRIM(UPPER($I339))="CONTRATUAL",ISNUMBER(SEARCH("INDIVIDUAL",SUBSTITUTE(UPPER($D339)," ","")))),"PREMIUM FREE",""))))</f>
        <v/>
      </c>
    </row>
    <row r="340">
      <c r="AC340">
        <f>IF($C340="","",IF(COUNTIF('Códigos Santander (ref)'!$A$2:$A$79,$C340)&gt;0,"SANTANDER",IF(COUNTIF('Códigos Itaú (ref)'!$A$2:$A$44,$C340)&gt;0,"ITAU",IF(AND(TRIM(UPPER($I340))="CONTRATUAL",ISNUMBER(SEARCH("INDIVIDUAL",SUBSTITUTE(UPPER($D340)," ","")))),"PREMIUM FREE",""))))</f>
        <v/>
      </c>
    </row>
    <row r="341">
      <c r="AC341">
        <f>IF($C341="","",IF(COUNTIF('Códigos Santander (ref)'!$A$2:$A$79,$C341)&gt;0,"SANTANDER",IF(COUNTIF('Códigos Itaú (ref)'!$A$2:$A$44,$C341)&gt;0,"ITAU",IF(AND(TRIM(UPPER($I341))="CONTRATUAL",ISNUMBER(SEARCH("INDIVIDUAL",SUBSTITUTE(UPPER($D341)," ","")))),"PREMIUM FREE",""))))</f>
        <v/>
      </c>
    </row>
    <row r="342">
      <c r="AC342">
        <f>IF($C342="","",IF(COUNTIF('Códigos Santander (ref)'!$A$2:$A$79,$C342)&gt;0,"SANTANDER",IF(COUNTIF('Códigos Itaú (ref)'!$A$2:$A$44,$C342)&gt;0,"ITAU",IF(AND(TRIM(UPPER($I342))="CONTRATUAL",ISNUMBER(SEARCH("INDIVIDUAL",SUBSTITUTE(UPPER($D342)," ","")))),"PREMIUM FREE",""))))</f>
        <v/>
      </c>
    </row>
    <row r="343">
      <c r="AC343">
        <f>IF($C343="","",IF(COUNTIF('Códigos Santander (ref)'!$A$2:$A$79,$C343)&gt;0,"SANTANDER",IF(COUNTIF('Códigos Itaú (ref)'!$A$2:$A$44,$C343)&gt;0,"ITAU",IF(AND(TRIM(UPPER($I343))="CONTRATUAL",ISNUMBER(SEARCH("INDIVIDUAL",SUBSTITUTE(UPPER($D343)," ","")))),"PREMIUM FREE",""))))</f>
        <v/>
      </c>
    </row>
    <row r="344">
      <c r="AC344">
        <f>IF($C344="","",IF(COUNTIF('Códigos Santander (ref)'!$A$2:$A$79,$C344)&gt;0,"SANTANDER",IF(COUNTIF('Códigos Itaú (ref)'!$A$2:$A$44,$C344)&gt;0,"ITAU",IF(AND(TRIM(UPPER($I344))="CONTRATUAL",ISNUMBER(SEARCH("INDIVIDUAL",SUBSTITUTE(UPPER($D344)," ","")))),"PREMIUM FREE",""))))</f>
        <v/>
      </c>
    </row>
    <row r="345">
      <c r="AC345">
        <f>IF($C345="","",IF(COUNTIF('Códigos Santander (ref)'!$A$2:$A$79,$C345)&gt;0,"SANTANDER",IF(COUNTIF('Códigos Itaú (ref)'!$A$2:$A$44,$C345)&gt;0,"ITAU",IF(AND(TRIM(UPPER($I345))="CONTRATUAL",ISNUMBER(SEARCH("INDIVIDUAL",SUBSTITUTE(UPPER($D345)," ","")))),"PREMIUM FREE",""))))</f>
        <v/>
      </c>
    </row>
    <row r="346">
      <c r="AC346">
        <f>IF($C346="","",IF(COUNTIF('Códigos Santander (ref)'!$A$2:$A$79,$C346)&gt;0,"SANTANDER",IF(COUNTIF('Códigos Itaú (ref)'!$A$2:$A$44,$C346)&gt;0,"ITAU",IF(AND(TRIM(UPPER($I346))="CONTRATUAL",ISNUMBER(SEARCH("INDIVIDUAL",SUBSTITUTE(UPPER($D346)," ","")))),"PREMIUM FREE",""))))</f>
        <v/>
      </c>
    </row>
    <row r="347">
      <c r="AC347">
        <f>IF($C347="","",IF(COUNTIF('Códigos Santander (ref)'!$A$2:$A$79,$C347)&gt;0,"SANTANDER",IF(COUNTIF('Códigos Itaú (ref)'!$A$2:$A$44,$C347)&gt;0,"ITAU",IF(AND(TRIM(UPPER($I347))="CONTRATUAL",ISNUMBER(SEARCH("INDIVIDUAL",SUBSTITUTE(UPPER($D347)," ","")))),"PREMIUM FREE",""))))</f>
        <v/>
      </c>
    </row>
    <row r="348">
      <c r="AC348">
        <f>IF($C348="","",IF(COUNTIF('Códigos Santander (ref)'!$A$2:$A$79,$C348)&gt;0,"SANTANDER",IF(COUNTIF('Códigos Itaú (ref)'!$A$2:$A$44,$C348)&gt;0,"ITAU",IF(AND(TRIM(UPPER($I348))="CONTRATUAL",ISNUMBER(SEARCH("INDIVIDUAL",SUBSTITUTE(UPPER($D348)," ","")))),"PREMIUM FREE",""))))</f>
        <v/>
      </c>
    </row>
    <row r="349">
      <c r="AC349">
        <f>IF($C349="","",IF(COUNTIF('Códigos Santander (ref)'!$A$2:$A$79,$C349)&gt;0,"SANTANDER",IF(COUNTIF('Códigos Itaú (ref)'!$A$2:$A$44,$C349)&gt;0,"ITAU",IF(AND(TRIM(UPPER($I349))="CONTRATUAL",ISNUMBER(SEARCH("INDIVIDUAL",SUBSTITUTE(UPPER($D349)," ","")))),"PREMIUM FREE",""))))</f>
        <v/>
      </c>
    </row>
    <row r="350">
      <c r="AC350">
        <f>IF($C350="","",IF(COUNTIF('Códigos Santander (ref)'!$A$2:$A$79,$C350)&gt;0,"SANTANDER",IF(COUNTIF('Códigos Itaú (ref)'!$A$2:$A$44,$C350)&gt;0,"ITAU",IF(AND(TRIM(UPPER($I350))="CONTRATUAL",ISNUMBER(SEARCH("INDIVIDUAL",SUBSTITUTE(UPPER($D350)," ","")))),"PREMIUM FREE",""))))</f>
        <v/>
      </c>
    </row>
    <row r="351">
      <c r="AC351">
        <f>IF($C351="","",IF(COUNTIF('Códigos Santander (ref)'!$A$2:$A$79,$C351)&gt;0,"SANTANDER",IF(COUNTIF('Códigos Itaú (ref)'!$A$2:$A$44,$C351)&gt;0,"ITAU",IF(AND(TRIM(UPPER($I351))="CONTRATUAL",ISNUMBER(SEARCH("INDIVIDUAL",SUBSTITUTE(UPPER($D351)," ","")))),"PREMIUM FREE",""))))</f>
        <v/>
      </c>
    </row>
    <row r="352">
      <c r="AC352">
        <f>IF($C352="","",IF(COUNTIF('Códigos Santander (ref)'!$A$2:$A$79,$C352)&gt;0,"SANTANDER",IF(COUNTIF('Códigos Itaú (ref)'!$A$2:$A$44,$C352)&gt;0,"ITAU",IF(AND(TRIM(UPPER($I352))="CONTRATUAL",ISNUMBER(SEARCH("INDIVIDUAL",SUBSTITUTE(UPPER($D352)," ","")))),"PREMIUM FREE",""))))</f>
        <v/>
      </c>
    </row>
    <row r="353">
      <c r="AC353">
        <f>IF($C353="","",IF(COUNTIF('Códigos Santander (ref)'!$A$2:$A$79,$C353)&gt;0,"SANTANDER",IF(COUNTIF('Códigos Itaú (ref)'!$A$2:$A$44,$C353)&gt;0,"ITAU",IF(AND(TRIM(UPPER($I353))="CONTRATUAL",ISNUMBER(SEARCH("INDIVIDUAL",SUBSTITUTE(UPPER($D353)," ","")))),"PREMIUM FREE",""))))</f>
        <v/>
      </c>
    </row>
    <row r="354">
      <c r="AC354">
        <f>IF($C354="","",IF(COUNTIF('Códigos Santander (ref)'!$A$2:$A$79,$C354)&gt;0,"SANTANDER",IF(COUNTIF('Códigos Itaú (ref)'!$A$2:$A$44,$C354)&gt;0,"ITAU",IF(AND(TRIM(UPPER($I354))="CONTRATUAL",ISNUMBER(SEARCH("INDIVIDUAL",SUBSTITUTE(UPPER($D354)," ","")))),"PREMIUM FREE",""))))</f>
        <v/>
      </c>
    </row>
    <row r="355">
      <c r="AC355">
        <f>IF($C355="","",IF(COUNTIF('Códigos Santander (ref)'!$A$2:$A$79,$C355)&gt;0,"SANTANDER",IF(COUNTIF('Códigos Itaú (ref)'!$A$2:$A$44,$C355)&gt;0,"ITAU",IF(AND(TRIM(UPPER($I355))="CONTRATUAL",ISNUMBER(SEARCH("INDIVIDUAL",SUBSTITUTE(UPPER($D355)," ","")))),"PREMIUM FREE",""))))</f>
        <v/>
      </c>
    </row>
    <row r="356">
      <c r="AC356">
        <f>IF($C356="","",IF(COUNTIF('Códigos Santander (ref)'!$A$2:$A$79,$C356)&gt;0,"SANTANDER",IF(COUNTIF('Códigos Itaú (ref)'!$A$2:$A$44,$C356)&gt;0,"ITAU",IF(AND(TRIM(UPPER($I356))="CONTRATUAL",ISNUMBER(SEARCH("INDIVIDUAL",SUBSTITUTE(UPPER($D356)," ","")))),"PREMIUM FREE",""))))</f>
        <v/>
      </c>
    </row>
    <row r="357">
      <c r="AC357">
        <f>IF($C357="","",IF(COUNTIF('Códigos Santander (ref)'!$A$2:$A$79,$C357)&gt;0,"SANTANDER",IF(COUNTIF('Códigos Itaú (ref)'!$A$2:$A$44,$C357)&gt;0,"ITAU",IF(AND(TRIM(UPPER($I357))="CONTRATUAL",ISNUMBER(SEARCH("INDIVIDUAL",SUBSTITUTE(UPPER($D357)," ","")))),"PREMIUM FREE",""))))</f>
        <v/>
      </c>
    </row>
    <row r="358">
      <c r="AC358">
        <f>IF($C358="","",IF(COUNTIF('Códigos Santander (ref)'!$A$2:$A$79,$C358)&gt;0,"SANTANDER",IF(COUNTIF('Códigos Itaú (ref)'!$A$2:$A$44,$C358)&gt;0,"ITAU",IF(AND(TRIM(UPPER($I358))="CONTRATUAL",ISNUMBER(SEARCH("INDIVIDUAL",SUBSTITUTE(UPPER($D358)," ","")))),"PREMIUM FREE",""))))</f>
        <v/>
      </c>
    </row>
    <row r="359">
      <c r="AC359">
        <f>IF($C359="","",IF(COUNTIF('Códigos Santander (ref)'!$A$2:$A$79,$C359)&gt;0,"SANTANDER",IF(COUNTIF('Códigos Itaú (ref)'!$A$2:$A$44,$C359)&gt;0,"ITAU",IF(AND(TRIM(UPPER($I359))="CONTRATUAL",ISNUMBER(SEARCH("INDIVIDUAL",SUBSTITUTE(UPPER($D359)," ","")))),"PREMIUM FREE",""))))</f>
        <v/>
      </c>
    </row>
    <row r="360">
      <c r="AC360">
        <f>IF($C360="","",IF(COUNTIF('Códigos Santander (ref)'!$A$2:$A$79,$C360)&gt;0,"SANTANDER",IF(COUNTIF('Códigos Itaú (ref)'!$A$2:$A$44,$C360)&gt;0,"ITAU",IF(AND(TRIM(UPPER($I360))="CONTRATUAL",ISNUMBER(SEARCH("INDIVIDUAL",SUBSTITUTE(UPPER($D360)," ","")))),"PREMIUM FREE",""))))</f>
        <v/>
      </c>
    </row>
    <row r="361">
      <c r="AC361">
        <f>IF($C361="","",IF(COUNTIF('Códigos Santander (ref)'!$A$2:$A$79,$C361)&gt;0,"SANTANDER",IF(COUNTIF('Códigos Itaú (ref)'!$A$2:$A$44,$C361)&gt;0,"ITAU",IF(AND(TRIM(UPPER($I361))="CONTRATUAL",ISNUMBER(SEARCH("INDIVIDUAL",SUBSTITUTE(UPPER($D361)," ","")))),"PREMIUM FREE",""))))</f>
        <v/>
      </c>
    </row>
    <row r="362">
      <c r="AC362">
        <f>IF($C362="","",IF(COUNTIF('Códigos Santander (ref)'!$A$2:$A$79,$C362)&gt;0,"SANTANDER",IF(COUNTIF('Códigos Itaú (ref)'!$A$2:$A$44,$C362)&gt;0,"ITAU",IF(AND(TRIM(UPPER($I362))="CONTRATUAL",ISNUMBER(SEARCH("INDIVIDUAL",SUBSTITUTE(UPPER($D362)," ","")))),"PREMIUM FREE",""))))</f>
        <v/>
      </c>
    </row>
    <row r="363">
      <c r="AC363">
        <f>IF($C363="","",IF(COUNTIF('Códigos Santander (ref)'!$A$2:$A$79,$C363)&gt;0,"SANTANDER",IF(COUNTIF('Códigos Itaú (ref)'!$A$2:$A$44,$C363)&gt;0,"ITAU",IF(AND(TRIM(UPPER($I363))="CONTRATUAL",ISNUMBER(SEARCH("INDIVIDUAL",SUBSTITUTE(UPPER($D363)," ","")))),"PREMIUM FREE",""))))</f>
        <v/>
      </c>
    </row>
    <row r="364">
      <c r="AC364">
        <f>IF($C364="","",IF(COUNTIF('Códigos Santander (ref)'!$A$2:$A$79,$C364)&gt;0,"SANTANDER",IF(COUNTIF('Códigos Itaú (ref)'!$A$2:$A$44,$C364)&gt;0,"ITAU",IF(AND(TRIM(UPPER($I364))="CONTRATUAL",ISNUMBER(SEARCH("INDIVIDUAL",SUBSTITUTE(UPPER($D364)," ","")))),"PREMIUM FREE",""))))</f>
        <v/>
      </c>
    </row>
    <row r="365">
      <c r="AC365">
        <f>IF($C365="","",IF(COUNTIF('Códigos Santander (ref)'!$A$2:$A$79,$C365)&gt;0,"SANTANDER",IF(COUNTIF('Códigos Itaú (ref)'!$A$2:$A$44,$C365)&gt;0,"ITAU",IF(AND(TRIM(UPPER($I365))="CONTRATUAL",ISNUMBER(SEARCH("INDIVIDUAL",SUBSTITUTE(UPPER($D365)," ","")))),"PREMIUM FREE",""))))</f>
        <v/>
      </c>
    </row>
    <row r="366">
      <c r="AC366">
        <f>IF($C366="","",IF(COUNTIF('Códigos Santander (ref)'!$A$2:$A$79,$C366)&gt;0,"SANTANDER",IF(COUNTIF('Códigos Itaú (ref)'!$A$2:$A$44,$C366)&gt;0,"ITAU",IF(AND(TRIM(UPPER($I366))="CONTRATUAL",ISNUMBER(SEARCH("INDIVIDUAL",SUBSTITUTE(UPPER($D366)," ","")))),"PREMIUM FREE",""))))</f>
        <v/>
      </c>
    </row>
    <row r="367">
      <c r="AC367">
        <f>IF($C367="","",IF(COUNTIF('Códigos Santander (ref)'!$A$2:$A$79,$C367)&gt;0,"SANTANDER",IF(COUNTIF('Códigos Itaú (ref)'!$A$2:$A$44,$C367)&gt;0,"ITAU",IF(AND(TRIM(UPPER($I367))="CONTRATUAL",ISNUMBER(SEARCH("INDIVIDUAL",SUBSTITUTE(UPPER($D367)," ","")))),"PREMIUM FREE",""))))</f>
        <v/>
      </c>
    </row>
    <row r="368">
      <c r="AC368">
        <f>IF($C368="","",IF(COUNTIF('Códigos Santander (ref)'!$A$2:$A$79,$C368)&gt;0,"SANTANDER",IF(COUNTIF('Códigos Itaú (ref)'!$A$2:$A$44,$C368)&gt;0,"ITAU",IF(AND(TRIM(UPPER($I368))="CONTRATUAL",ISNUMBER(SEARCH("INDIVIDUAL",SUBSTITUTE(UPPER($D368)," ","")))),"PREMIUM FREE",""))))</f>
        <v/>
      </c>
    </row>
    <row r="369">
      <c r="AC369">
        <f>IF($C369="","",IF(COUNTIF('Códigos Santander (ref)'!$A$2:$A$79,$C369)&gt;0,"SANTANDER",IF(COUNTIF('Códigos Itaú (ref)'!$A$2:$A$44,$C369)&gt;0,"ITAU",IF(AND(TRIM(UPPER($I369))="CONTRATUAL",ISNUMBER(SEARCH("INDIVIDUAL",SUBSTITUTE(UPPER($D369)," ","")))),"PREMIUM FREE",""))))</f>
        <v/>
      </c>
    </row>
    <row r="370">
      <c r="AC370">
        <f>IF($C370="","",IF(COUNTIF('Códigos Santander (ref)'!$A$2:$A$79,$C370)&gt;0,"SANTANDER",IF(COUNTIF('Códigos Itaú (ref)'!$A$2:$A$44,$C370)&gt;0,"ITAU",IF(AND(TRIM(UPPER($I370))="CONTRATUAL",ISNUMBER(SEARCH("INDIVIDUAL",SUBSTITUTE(UPPER($D370)," ","")))),"PREMIUM FREE",""))))</f>
        <v/>
      </c>
    </row>
    <row r="371">
      <c r="AC371">
        <f>IF($C371="","",IF(COUNTIF('Códigos Santander (ref)'!$A$2:$A$79,$C371)&gt;0,"SANTANDER",IF(COUNTIF('Códigos Itaú (ref)'!$A$2:$A$44,$C371)&gt;0,"ITAU",IF(AND(TRIM(UPPER($I371))="CONTRATUAL",ISNUMBER(SEARCH("INDIVIDUAL",SUBSTITUTE(UPPER($D371)," ","")))),"PREMIUM FREE",""))))</f>
        <v/>
      </c>
    </row>
    <row r="372">
      <c r="AC372">
        <f>IF($C372="","",IF(COUNTIF('Códigos Santander (ref)'!$A$2:$A$79,$C372)&gt;0,"SANTANDER",IF(COUNTIF('Códigos Itaú (ref)'!$A$2:$A$44,$C372)&gt;0,"ITAU",IF(AND(TRIM(UPPER($I372))="CONTRATUAL",ISNUMBER(SEARCH("INDIVIDUAL",SUBSTITUTE(UPPER($D372)," ","")))),"PREMIUM FREE",""))))</f>
        <v/>
      </c>
    </row>
    <row r="373">
      <c r="AC373">
        <f>IF($C373="","",IF(COUNTIF('Códigos Santander (ref)'!$A$2:$A$79,$C373)&gt;0,"SANTANDER",IF(COUNTIF('Códigos Itaú (ref)'!$A$2:$A$44,$C373)&gt;0,"ITAU",IF(AND(TRIM(UPPER($I373))="CONTRATUAL",ISNUMBER(SEARCH("INDIVIDUAL",SUBSTITUTE(UPPER($D373)," ","")))),"PREMIUM FREE",""))))</f>
        <v/>
      </c>
    </row>
    <row r="374">
      <c r="AC374">
        <f>IF($C374="","",IF(COUNTIF('Códigos Santander (ref)'!$A$2:$A$79,$C374)&gt;0,"SANTANDER",IF(COUNTIF('Códigos Itaú (ref)'!$A$2:$A$44,$C374)&gt;0,"ITAU",IF(AND(TRIM(UPPER($I374))="CONTRATUAL",ISNUMBER(SEARCH("INDIVIDUAL",SUBSTITUTE(UPPER($D374)," ","")))),"PREMIUM FREE",""))))</f>
        <v/>
      </c>
    </row>
    <row r="375">
      <c r="AC375">
        <f>IF($C375="","",IF(COUNTIF('Códigos Santander (ref)'!$A$2:$A$79,$C375)&gt;0,"SANTANDER",IF(COUNTIF('Códigos Itaú (ref)'!$A$2:$A$44,$C375)&gt;0,"ITAU",IF(AND(TRIM(UPPER($I375))="CONTRATUAL",ISNUMBER(SEARCH("INDIVIDUAL",SUBSTITUTE(UPPER($D375)," ","")))),"PREMIUM FREE",""))))</f>
        <v/>
      </c>
    </row>
    <row r="376">
      <c r="AC376">
        <f>IF($C376="","",IF(COUNTIF('Códigos Santander (ref)'!$A$2:$A$79,$C376)&gt;0,"SANTANDER",IF(COUNTIF('Códigos Itaú (ref)'!$A$2:$A$44,$C376)&gt;0,"ITAU",IF(AND(TRIM(UPPER($I376))="CONTRATUAL",ISNUMBER(SEARCH("INDIVIDUAL",SUBSTITUTE(UPPER($D376)," ","")))),"PREMIUM FREE",""))))</f>
        <v/>
      </c>
    </row>
    <row r="377">
      <c r="AC377">
        <f>IF($C377="","",IF(COUNTIF('Códigos Santander (ref)'!$A$2:$A$79,$C377)&gt;0,"SANTANDER",IF(COUNTIF('Códigos Itaú (ref)'!$A$2:$A$44,$C377)&gt;0,"ITAU",IF(AND(TRIM(UPPER($I377))="CONTRATUAL",ISNUMBER(SEARCH("INDIVIDUAL",SUBSTITUTE(UPPER($D377)," ","")))),"PREMIUM FREE",""))))</f>
        <v/>
      </c>
    </row>
    <row r="378">
      <c r="AC378">
        <f>IF($C378="","",IF(COUNTIF('Códigos Santander (ref)'!$A$2:$A$79,$C378)&gt;0,"SANTANDER",IF(COUNTIF('Códigos Itaú (ref)'!$A$2:$A$44,$C378)&gt;0,"ITAU",IF(AND(TRIM(UPPER($I378))="CONTRATUAL",ISNUMBER(SEARCH("INDIVIDUAL",SUBSTITUTE(UPPER($D378)," ","")))),"PREMIUM FREE",""))))</f>
        <v/>
      </c>
    </row>
    <row r="379">
      <c r="AC379">
        <f>IF($C379="","",IF(COUNTIF('Códigos Santander (ref)'!$A$2:$A$79,$C379)&gt;0,"SANTANDER",IF(COUNTIF('Códigos Itaú (ref)'!$A$2:$A$44,$C379)&gt;0,"ITAU",IF(AND(TRIM(UPPER($I379))="CONTRATUAL",ISNUMBER(SEARCH("INDIVIDUAL",SUBSTITUTE(UPPER($D379)," ","")))),"PREMIUM FREE",""))))</f>
        <v/>
      </c>
    </row>
    <row r="380">
      <c r="AC380">
        <f>IF($C380="","",IF(COUNTIF('Códigos Santander (ref)'!$A$2:$A$79,$C380)&gt;0,"SANTANDER",IF(COUNTIF('Códigos Itaú (ref)'!$A$2:$A$44,$C380)&gt;0,"ITAU",IF(AND(TRIM(UPPER($I380))="CONTRATUAL",ISNUMBER(SEARCH("INDIVIDUAL",SUBSTITUTE(UPPER($D380)," ","")))),"PREMIUM FREE",""))))</f>
        <v/>
      </c>
    </row>
    <row r="381">
      <c r="AC381">
        <f>IF($C381="","",IF(COUNTIF('Códigos Santander (ref)'!$A$2:$A$79,$C381)&gt;0,"SANTANDER",IF(COUNTIF('Códigos Itaú (ref)'!$A$2:$A$44,$C381)&gt;0,"ITAU",IF(AND(TRIM(UPPER($I381))="CONTRATUAL",ISNUMBER(SEARCH("INDIVIDUAL",SUBSTITUTE(UPPER($D381)," ","")))),"PREMIUM FREE",""))))</f>
        <v/>
      </c>
    </row>
    <row r="382">
      <c r="AC382">
        <f>IF($C382="","",IF(COUNTIF('Códigos Santander (ref)'!$A$2:$A$79,$C382)&gt;0,"SANTANDER",IF(COUNTIF('Códigos Itaú (ref)'!$A$2:$A$44,$C382)&gt;0,"ITAU",IF(AND(TRIM(UPPER($I382))="CONTRATUAL",ISNUMBER(SEARCH("INDIVIDUAL",SUBSTITUTE(UPPER($D382)," ","")))),"PREMIUM FREE",""))))</f>
        <v/>
      </c>
    </row>
    <row r="383">
      <c r="AC383">
        <f>IF($C383="","",IF(COUNTIF('Códigos Santander (ref)'!$A$2:$A$79,$C383)&gt;0,"SANTANDER",IF(COUNTIF('Códigos Itaú (ref)'!$A$2:$A$44,$C383)&gt;0,"ITAU",IF(AND(TRIM(UPPER($I383))="CONTRATUAL",ISNUMBER(SEARCH("INDIVIDUAL",SUBSTITUTE(UPPER($D383)," ","")))),"PREMIUM FREE",""))))</f>
        <v/>
      </c>
    </row>
    <row r="384">
      <c r="AC384">
        <f>IF($C384="","",IF(COUNTIF('Códigos Santander (ref)'!$A$2:$A$79,$C384)&gt;0,"SANTANDER",IF(COUNTIF('Códigos Itaú (ref)'!$A$2:$A$44,$C384)&gt;0,"ITAU",IF(AND(TRIM(UPPER($I384))="CONTRATUAL",ISNUMBER(SEARCH("INDIVIDUAL",SUBSTITUTE(UPPER($D384)," ","")))),"PREMIUM FREE",""))))</f>
        <v/>
      </c>
    </row>
    <row r="385">
      <c r="AC385">
        <f>IF($C385="","",IF(COUNTIF('Códigos Santander (ref)'!$A$2:$A$79,$C385)&gt;0,"SANTANDER",IF(COUNTIF('Códigos Itaú (ref)'!$A$2:$A$44,$C385)&gt;0,"ITAU",IF(AND(TRIM(UPPER($I385))="CONTRATUAL",ISNUMBER(SEARCH("INDIVIDUAL",SUBSTITUTE(UPPER($D385)," ","")))),"PREMIUM FREE",""))))</f>
        <v/>
      </c>
    </row>
    <row r="386">
      <c r="AC386">
        <f>IF($C386="","",IF(COUNTIF('Códigos Santander (ref)'!$A$2:$A$79,$C386)&gt;0,"SANTANDER",IF(COUNTIF('Códigos Itaú (ref)'!$A$2:$A$44,$C386)&gt;0,"ITAU",IF(AND(TRIM(UPPER($I386))="CONTRATUAL",ISNUMBER(SEARCH("INDIVIDUAL",SUBSTITUTE(UPPER($D386)," ","")))),"PREMIUM FREE",""))))</f>
        <v/>
      </c>
    </row>
    <row r="387">
      <c r="AC387">
        <f>IF($C387="","",IF(COUNTIF('Códigos Santander (ref)'!$A$2:$A$79,$C387)&gt;0,"SANTANDER",IF(COUNTIF('Códigos Itaú (ref)'!$A$2:$A$44,$C387)&gt;0,"ITAU",IF(AND(TRIM(UPPER($I387))="CONTRATUAL",ISNUMBER(SEARCH("INDIVIDUAL",SUBSTITUTE(UPPER($D387)," ","")))),"PREMIUM FREE",""))))</f>
        <v/>
      </c>
    </row>
    <row r="388">
      <c r="AC388">
        <f>IF($C388="","",IF(COUNTIF('Códigos Santander (ref)'!$A$2:$A$79,$C388)&gt;0,"SANTANDER",IF(COUNTIF('Códigos Itaú (ref)'!$A$2:$A$44,$C388)&gt;0,"ITAU",IF(AND(TRIM(UPPER($I388))="CONTRATUAL",ISNUMBER(SEARCH("INDIVIDUAL",SUBSTITUTE(UPPER($D388)," ","")))),"PREMIUM FREE",""))))</f>
        <v/>
      </c>
    </row>
    <row r="389">
      <c r="AC389">
        <f>IF($C389="","",IF(COUNTIF('Códigos Santander (ref)'!$A$2:$A$79,$C389)&gt;0,"SANTANDER",IF(COUNTIF('Códigos Itaú (ref)'!$A$2:$A$44,$C389)&gt;0,"ITAU",IF(AND(TRIM(UPPER($I389))="CONTRATUAL",ISNUMBER(SEARCH("INDIVIDUAL",SUBSTITUTE(UPPER($D389)," ","")))),"PREMIUM FREE",""))))</f>
        <v/>
      </c>
    </row>
    <row r="390">
      <c r="AC390">
        <f>IF($C390="","",IF(COUNTIF('Códigos Santander (ref)'!$A$2:$A$79,$C390)&gt;0,"SANTANDER",IF(COUNTIF('Códigos Itaú (ref)'!$A$2:$A$44,$C390)&gt;0,"ITAU",IF(AND(TRIM(UPPER($I390))="CONTRATUAL",ISNUMBER(SEARCH("INDIVIDUAL",SUBSTITUTE(UPPER($D390)," ","")))),"PREMIUM FREE",""))))</f>
        <v/>
      </c>
    </row>
    <row r="391">
      <c r="AC391">
        <f>IF($C391="","",IF(COUNTIF('Códigos Santander (ref)'!$A$2:$A$79,$C391)&gt;0,"SANTANDER",IF(COUNTIF('Códigos Itaú (ref)'!$A$2:$A$44,$C391)&gt;0,"ITAU",IF(AND(TRIM(UPPER($I391))="CONTRATUAL",ISNUMBER(SEARCH("INDIVIDUAL",SUBSTITUTE(UPPER($D391)," ","")))),"PREMIUM FREE",""))))</f>
        <v/>
      </c>
    </row>
    <row r="392">
      <c r="AC392">
        <f>IF($C392="","",IF(COUNTIF('Códigos Santander (ref)'!$A$2:$A$79,$C392)&gt;0,"SANTANDER",IF(COUNTIF('Códigos Itaú (ref)'!$A$2:$A$44,$C392)&gt;0,"ITAU",IF(AND(TRIM(UPPER($I392))="CONTRATUAL",ISNUMBER(SEARCH("INDIVIDUAL",SUBSTITUTE(UPPER($D392)," ","")))),"PREMIUM FREE",""))))</f>
        <v/>
      </c>
    </row>
    <row r="393">
      <c r="AC393">
        <f>IF($C393="","",IF(COUNTIF('Códigos Santander (ref)'!$A$2:$A$79,$C393)&gt;0,"SANTANDER",IF(COUNTIF('Códigos Itaú (ref)'!$A$2:$A$44,$C393)&gt;0,"ITAU",IF(AND(TRIM(UPPER($I393))="CONTRATUAL",ISNUMBER(SEARCH("INDIVIDUAL",SUBSTITUTE(UPPER($D393)," ","")))),"PREMIUM FREE",""))))</f>
        <v/>
      </c>
    </row>
    <row r="394">
      <c r="AC394">
        <f>IF($C394="","",IF(COUNTIF('Códigos Santander (ref)'!$A$2:$A$79,$C394)&gt;0,"SANTANDER",IF(COUNTIF('Códigos Itaú (ref)'!$A$2:$A$44,$C394)&gt;0,"ITAU",IF(AND(TRIM(UPPER($I394))="CONTRATUAL",ISNUMBER(SEARCH("INDIVIDUAL",SUBSTITUTE(UPPER($D394)," ","")))),"PREMIUM FREE",""))))</f>
        <v/>
      </c>
    </row>
    <row r="395">
      <c r="AC395">
        <f>IF($C395="","",IF(COUNTIF('Códigos Santander (ref)'!$A$2:$A$79,$C395)&gt;0,"SANTANDER",IF(COUNTIF('Códigos Itaú (ref)'!$A$2:$A$44,$C395)&gt;0,"ITAU",IF(AND(TRIM(UPPER($I395))="CONTRATUAL",ISNUMBER(SEARCH("INDIVIDUAL",SUBSTITUTE(UPPER($D395)," ","")))),"PREMIUM FREE",""))))</f>
        <v/>
      </c>
    </row>
    <row r="396">
      <c r="AC396">
        <f>IF($C396="","",IF(COUNTIF('Códigos Santander (ref)'!$A$2:$A$79,$C396)&gt;0,"SANTANDER",IF(COUNTIF('Códigos Itaú (ref)'!$A$2:$A$44,$C396)&gt;0,"ITAU",IF(AND(TRIM(UPPER($I396))="CONTRATUAL",ISNUMBER(SEARCH("INDIVIDUAL",SUBSTITUTE(UPPER($D396)," ","")))),"PREMIUM FREE",""))))</f>
        <v/>
      </c>
    </row>
    <row r="397">
      <c r="AC397">
        <f>IF($C397="","",IF(COUNTIF('Códigos Santander (ref)'!$A$2:$A$79,$C397)&gt;0,"SANTANDER",IF(COUNTIF('Códigos Itaú (ref)'!$A$2:$A$44,$C397)&gt;0,"ITAU",IF(AND(TRIM(UPPER($I397))="CONTRATUAL",ISNUMBER(SEARCH("INDIVIDUAL",SUBSTITUTE(UPPER($D397)," ","")))),"PREMIUM FREE",""))))</f>
        <v/>
      </c>
    </row>
    <row r="398">
      <c r="AC398">
        <f>IF($C398="","",IF(COUNTIF('Códigos Santander (ref)'!$A$2:$A$79,$C398)&gt;0,"SANTANDER",IF(COUNTIF('Códigos Itaú (ref)'!$A$2:$A$44,$C398)&gt;0,"ITAU",IF(AND(TRIM(UPPER($I398))="CONTRATUAL",ISNUMBER(SEARCH("INDIVIDUAL",SUBSTITUTE(UPPER($D398)," ","")))),"PREMIUM FREE",""))))</f>
        <v/>
      </c>
    </row>
    <row r="399">
      <c r="AC399">
        <f>IF($C399="","",IF(COUNTIF('Códigos Santander (ref)'!$A$2:$A$79,$C399)&gt;0,"SANTANDER",IF(COUNTIF('Códigos Itaú (ref)'!$A$2:$A$44,$C399)&gt;0,"ITAU",IF(AND(TRIM(UPPER($I399))="CONTRATUAL",ISNUMBER(SEARCH("INDIVIDUAL",SUBSTITUTE(UPPER($D399)," ","")))),"PREMIUM FREE",""))))</f>
        <v/>
      </c>
    </row>
    <row r="400">
      <c r="AC400">
        <f>IF($C400="","",IF(COUNTIF('Códigos Santander (ref)'!$A$2:$A$79,$C400)&gt;0,"SANTANDER",IF(COUNTIF('Códigos Itaú (ref)'!$A$2:$A$44,$C400)&gt;0,"ITAU",IF(AND(TRIM(UPPER($I400))="CONTRATUAL",ISNUMBER(SEARCH("INDIVIDUAL",SUBSTITUTE(UPPER($D400)," ","")))),"PREMIUM FREE",""))))</f>
        <v/>
      </c>
    </row>
    <row r="401">
      <c r="AC401">
        <f>IF($C401="","",IF(COUNTIF('Códigos Santander (ref)'!$A$2:$A$79,$C401)&gt;0,"SANTANDER",IF(COUNTIF('Códigos Itaú (ref)'!$A$2:$A$44,$C401)&gt;0,"ITAU",IF(AND(TRIM(UPPER($I401))="CONTRATUAL",ISNUMBER(SEARCH("INDIVIDUAL",SUBSTITUTE(UPPER($D401)," ","")))),"PREMIUM FREE",""))))</f>
        <v/>
      </c>
    </row>
    <row r="402">
      <c r="AC402">
        <f>IF($C402="","",IF(COUNTIF('Códigos Santander (ref)'!$A$2:$A$79,$C402)&gt;0,"SANTANDER",IF(COUNTIF('Códigos Itaú (ref)'!$A$2:$A$44,$C402)&gt;0,"ITAU",IF(AND(TRIM(UPPER($I402))="CONTRATUAL",ISNUMBER(SEARCH("INDIVIDUAL",SUBSTITUTE(UPPER($D402)," ","")))),"PREMIUM FREE",""))))</f>
        <v/>
      </c>
    </row>
    <row r="403">
      <c r="AC403">
        <f>IF($C403="","",IF(COUNTIF('Códigos Santander (ref)'!$A$2:$A$79,$C403)&gt;0,"SANTANDER",IF(COUNTIF('Códigos Itaú (ref)'!$A$2:$A$44,$C403)&gt;0,"ITAU",IF(AND(TRIM(UPPER($I403))="CONTRATUAL",ISNUMBER(SEARCH("INDIVIDUAL",SUBSTITUTE(UPPER($D403)," ","")))),"PREMIUM FREE",""))))</f>
        <v/>
      </c>
    </row>
    <row r="404">
      <c r="AC404">
        <f>IF($C404="","",IF(COUNTIF('Códigos Santander (ref)'!$A$2:$A$79,$C404)&gt;0,"SANTANDER",IF(COUNTIF('Códigos Itaú (ref)'!$A$2:$A$44,$C404)&gt;0,"ITAU",IF(AND(TRIM(UPPER($I404))="CONTRATUAL",ISNUMBER(SEARCH("INDIVIDUAL",SUBSTITUTE(UPPER($D404)," ","")))),"PREMIUM FREE",""))))</f>
        <v/>
      </c>
    </row>
    <row r="405">
      <c r="AC405">
        <f>IF($C405="","",IF(COUNTIF('Códigos Santander (ref)'!$A$2:$A$79,$C405)&gt;0,"SANTANDER",IF(COUNTIF('Códigos Itaú (ref)'!$A$2:$A$44,$C405)&gt;0,"ITAU",IF(AND(TRIM(UPPER($I405))="CONTRATUAL",ISNUMBER(SEARCH("INDIVIDUAL",SUBSTITUTE(UPPER($D405)," ","")))),"PREMIUM FREE",""))))</f>
        <v/>
      </c>
    </row>
    <row r="406">
      <c r="AC406">
        <f>IF($C406="","",IF(COUNTIF('Códigos Santander (ref)'!$A$2:$A$79,$C406)&gt;0,"SANTANDER",IF(COUNTIF('Códigos Itaú (ref)'!$A$2:$A$44,$C406)&gt;0,"ITAU",IF(AND(TRIM(UPPER($I406))="CONTRATUAL",ISNUMBER(SEARCH("INDIVIDUAL",SUBSTITUTE(UPPER($D406)," ","")))),"PREMIUM FREE",""))))</f>
        <v/>
      </c>
    </row>
    <row r="407">
      <c r="AC407">
        <f>IF($C407="","",IF(COUNTIF('Códigos Santander (ref)'!$A$2:$A$79,$C407)&gt;0,"SANTANDER",IF(COUNTIF('Códigos Itaú (ref)'!$A$2:$A$44,$C407)&gt;0,"ITAU",IF(AND(TRIM(UPPER($I407))="CONTRATUAL",ISNUMBER(SEARCH("INDIVIDUAL",SUBSTITUTE(UPPER($D407)," ","")))),"PREMIUM FREE",""))))</f>
        <v/>
      </c>
    </row>
    <row r="408">
      <c r="AC408">
        <f>IF($C408="","",IF(COUNTIF('Códigos Santander (ref)'!$A$2:$A$79,$C408)&gt;0,"SANTANDER",IF(COUNTIF('Códigos Itaú (ref)'!$A$2:$A$44,$C408)&gt;0,"ITAU",IF(AND(TRIM(UPPER($I408))="CONTRATUAL",ISNUMBER(SEARCH("INDIVIDUAL",SUBSTITUTE(UPPER($D408)," ","")))),"PREMIUM FREE",""))))</f>
        <v/>
      </c>
    </row>
    <row r="409">
      <c r="AC409">
        <f>IF($C409="","",IF(COUNTIF('Códigos Santander (ref)'!$A$2:$A$79,$C409)&gt;0,"SANTANDER",IF(COUNTIF('Códigos Itaú (ref)'!$A$2:$A$44,$C409)&gt;0,"ITAU",IF(AND(TRIM(UPPER($I409))="CONTRATUAL",ISNUMBER(SEARCH("INDIVIDUAL",SUBSTITUTE(UPPER($D409)," ","")))),"PREMIUM FREE",""))))</f>
        <v/>
      </c>
    </row>
    <row r="410">
      <c r="AC410">
        <f>IF($C410="","",IF(COUNTIF('Códigos Santander (ref)'!$A$2:$A$79,$C410)&gt;0,"SANTANDER",IF(COUNTIF('Códigos Itaú (ref)'!$A$2:$A$44,$C410)&gt;0,"ITAU",IF(AND(TRIM(UPPER($I410))="CONTRATUAL",ISNUMBER(SEARCH("INDIVIDUAL",SUBSTITUTE(UPPER($D410)," ","")))),"PREMIUM FREE",""))))</f>
        <v/>
      </c>
    </row>
    <row r="411">
      <c r="AC411">
        <f>IF($C411="","",IF(COUNTIF('Códigos Santander (ref)'!$A$2:$A$79,$C411)&gt;0,"SANTANDER",IF(COUNTIF('Códigos Itaú (ref)'!$A$2:$A$44,$C411)&gt;0,"ITAU",IF(AND(TRIM(UPPER($I411))="CONTRATUAL",ISNUMBER(SEARCH("INDIVIDUAL",SUBSTITUTE(UPPER($D411)," ","")))),"PREMIUM FREE",""))))</f>
        <v/>
      </c>
    </row>
    <row r="412">
      <c r="AC412">
        <f>IF($C412="","",IF(COUNTIF('Códigos Santander (ref)'!$A$2:$A$79,$C412)&gt;0,"SANTANDER",IF(COUNTIF('Códigos Itaú (ref)'!$A$2:$A$44,$C412)&gt;0,"ITAU",IF(AND(TRIM(UPPER($I412))="CONTRATUAL",ISNUMBER(SEARCH("INDIVIDUAL",SUBSTITUTE(UPPER($D412)," ","")))),"PREMIUM FREE",""))))</f>
        <v/>
      </c>
    </row>
    <row r="413">
      <c r="AC413">
        <f>IF($C413="","",IF(COUNTIF('Códigos Santander (ref)'!$A$2:$A$79,$C413)&gt;0,"SANTANDER",IF(COUNTIF('Códigos Itaú (ref)'!$A$2:$A$44,$C413)&gt;0,"ITAU",IF(AND(TRIM(UPPER($I413))="CONTRATUAL",ISNUMBER(SEARCH("INDIVIDUAL",SUBSTITUTE(UPPER($D413)," ","")))),"PREMIUM FREE",""))))</f>
        <v/>
      </c>
    </row>
    <row r="414">
      <c r="AC414">
        <f>IF($C414="","",IF(COUNTIF('Códigos Santander (ref)'!$A$2:$A$79,$C414)&gt;0,"SANTANDER",IF(COUNTIF('Códigos Itaú (ref)'!$A$2:$A$44,$C414)&gt;0,"ITAU",IF(AND(TRIM(UPPER($I414))="CONTRATUAL",ISNUMBER(SEARCH("INDIVIDUAL",SUBSTITUTE(UPPER($D414)," ","")))),"PREMIUM FREE",""))))</f>
        <v/>
      </c>
    </row>
    <row r="415">
      <c r="AC415">
        <f>IF($C415="","",IF(COUNTIF('Códigos Santander (ref)'!$A$2:$A$79,$C415)&gt;0,"SANTANDER",IF(COUNTIF('Códigos Itaú (ref)'!$A$2:$A$44,$C415)&gt;0,"ITAU",IF(AND(TRIM(UPPER($I415))="CONTRATUAL",ISNUMBER(SEARCH("INDIVIDUAL",SUBSTITUTE(UPPER($D415)," ","")))),"PREMIUM FREE",""))))</f>
        <v/>
      </c>
    </row>
    <row r="416">
      <c r="AC416">
        <f>IF($C416="","",IF(COUNTIF('Códigos Santander (ref)'!$A$2:$A$79,$C416)&gt;0,"SANTANDER",IF(COUNTIF('Códigos Itaú (ref)'!$A$2:$A$44,$C416)&gt;0,"ITAU",IF(AND(TRIM(UPPER($I416))="CONTRATUAL",ISNUMBER(SEARCH("INDIVIDUAL",SUBSTITUTE(UPPER($D416)," ","")))),"PREMIUM FREE",""))))</f>
        <v/>
      </c>
    </row>
    <row r="417">
      <c r="AC417">
        <f>IF($C417="","",IF(COUNTIF('Códigos Santander (ref)'!$A$2:$A$79,$C417)&gt;0,"SANTANDER",IF(COUNTIF('Códigos Itaú (ref)'!$A$2:$A$44,$C417)&gt;0,"ITAU",IF(AND(TRIM(UPPER($I417))="CONTRATUAL",ISNUMBER(SEARCH("INDIVIDUAL",SUBSTITUTE(UPPER($D417)," ","")))),"PREMIUM FREE",""))))</f>
        <v/>
      </c>
    </row>
    <row r="418">
      <c r="AC418">
        <f>IF($C418="","",IF(COUNTIF('Códigos Santander (ref)'!$A$2:$A$79,$C418)&gt;0,"SANTANDER",IF(COUNTIF('Códigos Itaú (ref)'!$A$2:$A$44,$C418)&gt;0,"ITAU",IF(AND(TRIM(UPPER($I418))="CONTRATUAL",ISNUMBER(SEARCH("INDIVIDUAL",SUBSTITUTE(UPPER($D418)," ","")))),"PREMIUM FREE",""))))</f>
        <v/>
      </c>
    </row>
    <row r="419">
      <c r="AC419">
        <f>IF($C419="","",IF(COUNTIF('Códigos Santander (ref)'!$A$2:$A$79,$C419)&gt;0,"SANTANDER",IF(COUNTIF('Códigos Itaú (ref)'!$A$2:$A$44,$C419)&gt;0,"ITAU",IF(AND(TRIM(UPPER($I419))="CONTRATUAL",ISNUMBER(SEARCH("INDIVIDUAL",SUBSTITUTE(UPPER($D419)," ","")))),"PREMIUM FREE",""))))</f>
        <v/>
      </c>
    </row>
    <row r="420">
      <c r="AC420">
        <f>IF($C420="","",IF(COUNTIF('Códigos Santander (ref)'!$A$2:$A$79,$C420)&gt;0,"SANTANDER",IF(COUNTIF('Códigos Itaú (ref)'!$A$2:$A$44,$C420)&gt;0,"ITAU",IF(AND(TRIM(UPPER($I420))="CONTRATUAL",ISNUMBER(SEARCH("INDIVIDUAL",SUBSTITUTE(UPPER($D420)," ","")))),"PREMIUM FREE",""))))</f>
        <v/>
      </c>
    </row>
    <row r="421">
      <c r="AC421">
        <f>IF($C421="","",IF(COUNTIF('Códigos Santander (ref)'!$A$2:$A$79,$C421)&gt;0,"SANTANDER",IF(COUNTIF('Códigos Itaú (ref)'!$A$2:$A$44,$C421)&gt;0,"ITAU",IF(AND(TRIM(UPPER($I421))="CONTRATUAL",ISNUMBER(SEARCH("INDIVIDUAL",SUBSTITUTE(UPPER($D421)," ","")))),"PREMIUM FREE",""))))</f>
        <v/>
      </c>
    </row>
    <row r="422">
      <c r="AC422">
        <f>IF($C422="","",IF(COUNTIF('Códigos Santander (ref)'!$A$2:$A$79,$C422)&gt;0,"SANTANDER",IF(COUNTIF('Códigos Itaú (ref)'!$A$2:$A$44,$C422)&gt;0,"ITAU",IF(AND(TRIM(UPPER($I422))="CONTRATUAL",ISNUMBER(SEARCH("INDIVIDUAL",SUBSTITUTE(UPPER($D422)," ","")))),"PREMIUM FREE",""))))</f>
        <v/>
      </c>
    </row>
    <row r="423">
      <c r="AC423">
        <f>IF($C423="","",IF(COUNTIF('Códigos Santander (ref)'!$A$2:$A$79,$C423)&gt;0,"SANTANDER",IF(COUNTIF('Códigos Itaú (ref)'!$A$2:$A$44,$C423)&gt;0,"ITAU",IF(AND(TRIM(UPPER($I423))="CONTRATUAL",ISNUMBER(SEARCH("INDIVIDUAL",SUBSTITUTE(UPPER($D423)," ","")))),"PREMIUM FREE",""))))</f>
        <v/>
      </c>
    </row>
    <row r="424">
      <c r="AC424">
        <f>IF($C424="","",IF(COUNTIF('Códigos Santander (ref)'!$A$2:$A$79,$C424)&gt;0,"SANTANDER",IF(COUNTIF('Códigos Itaú (ref)'!$A$2:$A$44,$C424)&gt;0,"ITAU",IF(AND(TRIM(UPPER($I424))="CONTRATUAL",ISNUMBER(SEARCH("INDIVIDUAL",SUBSTITUTE(UPPER($D424)," ","")))),"PREMIUM FREE",""))))</f>
        <v/>
      </c>
    </row>
    <row r="425">
      <c r="AC425">
        <f>IF($C425="","",IF(COUNTIF('Códigos Santander (ref)'!$A$2:$A$79,$C425)&gt;0,"SANTANDER",IF(COUNTIF('Códigos Itaú (ref)'!$A$2:$A$44,$C425)&gt;0,"ITAU",IF(AND(TRIM(UPPER($I425))="CONTRATUAL",ISNUMBER(SEARCH("INDIVIDUAL",SUBSTITUTE(UPPER($D425)," ","")))),"PREMIUM FREE",""))))</f>
        <v/>
      </c>
    </row>
    <row r="426">
      <c r="AC426">
        <f>IF($C426="","",IF(COUNTIF('Códigos Santander (ref)'!$A$2:$A$79,$C426)&gt;0,"SANTANDER",IF(COUNTIF('Códigos Itaú (ref)'!$A$2:$A$44,$C426)&gt;0,"ITAU",IF(AND(TRIM(UPPER($I426))="CONTRATUAL",ISNUMBER(SEARCH("INDIVIDUAL",SUBSTITUTE(UPPER($D426)," ","")))),"PREMIUM FREE",""))))</f>
        <v/>
      </c>
    </row>
    <row r="427">
      <c r="AC427">
        <f>IF($C427="","",IF(COUNTIF('Códigos Santander (ref)'!$A$2:$A$79,$C427)&gt;0,"SANTANDER",IF(COUNTIF('Códigos Itaú (ref)'!$A$2:$A$44,$C427)&gt;0,"ITAU",IF(AND(TRIM(UPPER($I427))="CONTRATUAL",ISNUMBER(SEARCH("INDIVIDUAL",SUBSTITUTE(UPPER($D427)," ","")))),"PREMIUM FREE",""))))</f>
        <v/>
      </c>
    </row>
    <row r="428">
      <c r="AC428">
        <f>IF($C428="","",IF(COUNTIF('Códigos Santander (ref)'!$A$2:$A$79,$C428)&gt;0,"SANTANDER",IF(COUNTIF('Códigos Itaú (ref)'!$A$2:$A$44,$C428)&gt;0,"ITAU",IF(AND(TRIM(UPPER($I428))="CONTRATUAL",ISNUMBER(SEARCH("INDIVIDUAL",SUBSTITUTE(UPPER($D428)," ","")))),"PREMIUM FREE",""))))</f>
        <v/>
      </c>
    </row>
    <row r="429">
      <c r="AC429">
        <f>IF($C429="","",IF(COUNTIF('Códigos Santander (ref)'!$A$2:$A$79,$C429)&gt;0,"SANTANDER",IF(COUNTIF('Códigos Itaú (ref)'!$A$2:$A$44,$C429)&gt;0,"ITAU",IF(AND(TRIM(UPPER($I429))="CONTRATUAL",ISNUMBER(SEARCH("INDIVIDUAL",SUBSTITUTE(UPPER($D429)," ","")))),"PREMIUM FREE",""))))</f>
        <v/>
      </c>
    </row>
    <row r="430">
      <c r="AC430">
        <f>IF($C430="","",IF(COUNTIF('Códigos Santander (ref)'!$A$2:$A$79,$C430)&gt;0,"SANTANDER",IF(COUNTIF('Códigos Itaú (ref)'!$A$2:$A$44,$C430)&gt;0,"ITAU",IF(AND(TRIM(UPPER($I430))="CONTRATUAL",ISNUMBER(SEARCH("INDIVIDUAL",SUBSTITUTE(UPPER($D430)," ","")))),"PREMIUM FREE",""))))</f>
        <v/>
      </c>
    </row>
    <row r="431">
      <c r="AC431">
        <f>IF($C431="","",IF(COUNTIF('Códigos Santander (ref)'!$A$2:$A$79,$C431)&gt;0,"SANTANDER",IF(COUNTIF('Códigos Itaú (ref)'!$A$2:$A$44,$C431)&gt;0,"ITAU",IF(AND(TRIM(UPPER($I431))="CONTRATUAL",ISNUMBER(SEARCH("INDIVIDUAL",SUBSTITUTE(UPPER($D431)," ","")))),"PREMIUM FREE",""))))</f>
        <v/>
      </c>
    </row>
    <row r="432">
      <c r="AC432">
        <f>IF($C432="","",IF(COUNTIF('Códigos Santander (ref)'!$A$2:$A$79,$C432)&gt;0,"SANTANDER",IF(COUNTIF('Códigos Itaú (ref)'!$A$2:$A$44,$C432)&gt;0,"ITAU",IF(AND(TRIM(UPPER($I432))="CONTRATUAL",ISNUMBER(SEARCH("INDIVIDUAL",SUBSTITUTE(UPPER($D432)," ","")))),"PREMIUM FREE",""))))</f>
        <v/>
      </c>
    </row>
    <row r="433">
      <c r="AC433">
        <f>IF($C433="","",IF(COUNTIF('Códigos Santander (ref)'!$A$2:$A$79,$C433)&gt;0,"SANTANDER",IF(COUNTIF('Códigos Itaú (ref)'!$A$2:$A$44,$C433)&gt;0,"ITAU",IF(AND(TRIM(UPPER($I433))="CONTRATUAL",ISNUMBER(SEARCH("INDIVIDUAL",SUBSTITUTE(UPPER($D433)," ","")))),"PREMIUM FREE",""))))</f>
        <v/>
      </c>
    </row>
    <row r="434">
      <c r="AC434">
        <f>IF($C434="","",IF(COUNTIF('Códigos Santander (ref)'!$A$2:$A$79,$C434)&gt;0,"SANTANDER",IF(COUNTIF('Códigos Itaú (ref)'!$A$2:$A$44,$C434)&gt;0,"ITAU",IF(AND(TRIM(UPPER($I434))="CONTRATUAL",ISNUMBER(SEARCH("INDIVIDUAL",SUBSTITUTE(UPPER($D434)," ","")))),"PREMIUM FREE",""))))</f>
        <v/>
      </c>
    </row>
    <row r="435">
      <c r="AC435">
        <f>IF($C435="","",IF(COUNTIF('Códigos Santander (ref)'!$A$2:$A$79,$C435)&gt;0,"SANTANDER",IF(COUNTIF('Códigos Itaú (ref)'!$A$2:$A$44,$C435)&gt;0,"ITAU",IF(AND(TRIM(UPPER($I435))="CONTRATUAL",ISNUMBER(SEARCH("INDIVIDUAL",SUBSTITUTE(UPPER($D435)," ","")))),"PREMIUM FREE",""))))</f>
        <v/>
      </c>
    </row>
    <row r="436">
      <c r="AC436">
        <f>IF($C436="","",IF(COUNTIF('Códigos Santander (ref)'!$A$2:$A$79,$C436)&gt;0,"SANTANDER",IF(COUNTIF('Códigos Itaú (ref)'!$A$2:$A$44,$C436)&gt;0,"ITAU",IF(AND(TRIM(UPPER($I436))="CONTRATUAL",ISNUMBER(SEARCH("INDIVIDUAL",SUBSTITUTE(UPPER($D436)," ","")))),"PREMIUM FREE",""))))</f>
        <v/>
      </c>
    </row>
    <row r="437">
      <c r="AC437">
        <f>IF($C437="","",IF(COUNTIF('Códigos Santander (ref)'!$A$2:$A$79,$C437)&gt;0,"SANTANDER",IF(COUNTIF('Códigos Itaú (ref)'!$A$2:$A$44,$C437)&gt;0,"ITAU",IF(AND(TRIM(UPPER($I437))="CONTRATUAL",ISNUMBER(SEARCH("INDIVIDUAL",SUBSTITUTE(UPPER($D437)," ","")))),"PREMIUM FREE",""))))</f>
        <v/>
      </c>
    </row>
    <row r="438">
      <c r="AC438">
        <f>IF($C438="","",IF(COUNTIF('Códigos Santander (ref)'!$A$2:$A$79,$C438)&gt;0,"SANTANDER",IF(COUNTIF('Códigos Itaú (ref)'!$A$2:$A$44,$C438)&gt;0,"ITAU",IF(AND(TRIM(UPPER($I438))="CONTRATUAL",ISNUMBER(SEARCH("INDIVIDUAL",SUBSTITUTE(UPPER($D438)," ","")))),"PREMIUM FREE",""))))</f>
        <v/>
      </c>
    </row>
    <row r="439">
      <c r="AC439">
        <f>IF($C439="","",IF(COUNTIF('Códigos Santander (ref)'!$A$2:$A$79,$C439)&gt;0,"SANTANDER",IF(COUNTIF('Códigos Itaú (ref)'!$A$2:$A$44,$C439)&gt;0,"ITAU",IF(AND(TRIM(UPPER($I439))="CONTRATUAL",ISNUMBER(SEARCH("INDIVIDUAL",SUBSTITUTE(UPPER($D439)," ","")))),"PREMIUM FREE",""))))</f>
        <v/>
      </c>
    </row>
    <row r="440">
      <c r="AC440">
        <f>IF($C440="","",IF(COUNTIF('Códigos Santander (ref)'!$A$2:$A$79,$C440)&gt;0,"SANTANDER",IF(COUNTIF('Códigos Itaú (ref)'!$A$2:$A$44,$C440)&gt;0,"ITAU",IF(AND(TRIM(UPPER($I440))="CONTRATUAL",ISNUMBER(SEARCH("INDIVIDUAL",SUBSTITUTE(UPPER($D440)," ","")))),"PREMIUM FREE",""))))</f>
        <v/>
      </c>
    </row>
    <row r="441">
      <c r="AC441">
        <f>IF($C441="","",IF(COUNTIF('Códigos Santander (ref)'!$A$2:$A$79,$C441)&gt;0,"SANTANDER",IF(COUNTIF('Códigos Itaú (ref)'!$A$2:$A$44,$C441)&gt;0,"ITAU",IF(AND(TRIM(UPPER($I441))="CONTRATUAL",ISNUMBER(SEARCH("INDIVIDUAL",SUBSTITUTE(UPPER($D441)," ","")))),"PREMIUM FREE",""))))</f>
        <v/>
      </c>
    </row>
    <row r="442">
      <c r="AC442">
        <f>IF($C442="","",IF(COUNTIF('Códigos Santander (ref)'!$A$2:$A$79,$C442)&gt;0,"SANTANDER",IF(COUNTIF('Códigos Itaú (ref)'!$A$2:$A$44,$C442)&gt;0,"ITAU",IF(AND(TRIM(UPPER($I442))="CONTRATUAL",ISNUMBER(SEARCH("INDIVIDUAL",SUBSTITUTE(UPPER($D442)," ","")))),"PREMIUM FREE",""))))</f>
        <v/>
      </c>
    </row>
    <row r="443">
      <c r="AC443">
        <f>IF($C443="","",IF(COUNTIF('Códigos Santander (ref)'!$A$2:$A$79,$C443)&gt;0,"SANTANDER",IF(COUNTIF('Códigos Itaú (ref)'!$A$2:$A$44,$C443)&gt;0,"ITAU",IF(AND(TRIM(UPPER($I443))="CONTRATUAL",ISNUMBER(SEARCH("INDIVIDUAL",SUBSTITUTE(UPPER($D443)," ","")))),"PREMIUM FREE",""))))</f>
        <v/>
      </c>
    </row>
    <row r="444">
      <c r="AC444">
        <f>IF($C444="","",IF(COUNTIF('Códigos Santander (ref)'!$A$2:$A$79,$C444)&gt;0,"SANTANDER",IF(COUNTIF('Códigos Itaú (ref)'!$A$2:$A$44,$C444)&gt;0,"ITAU",IF(AND(TRIM(UPPER($I444))="CONTRATUAL",ISNUMBER(SEARCH("INDIVIDUAL",SUBSTITUTE(UPPER($D444)," ","")))),"PREMIUM FREE",""))))</f>
        <v/>
      </c>
    </row>
    <row r="445">
      <c r="AC445">
        <f>IF($C445="","",IF(COUNTIF('Códigos Santander (ref)'!$A$2:$A$79,$C445)&gt;0,"SANTANDER",IF(COUNTIF('Códigos Itaú (ref)'!$A$2:$A$44,$C445)&gt;0,"ITAU",IF(AND(TRIM(UPPER($I445))="CONTRATUAL",ISNUMBER(SEARCH("INDIVIDUAL",SUBSTITUTE(UPPER($D445)," ","")))),"PREMIUM FREE",""))))</f>
        <v/>
      </c>
    </row>
    <row r="446">
      <c r="AC446">
        <f>IF($C446="","",IF(COUNTIF('Códigos Santander (ref)'!$A$2:$A$79,$C446)&gt;0,"SANTANDER",IF(COUNTIF('Códigos Itaú (ref)'!$A$2:$A$44,$C446)&gt;0,"ITAU",IF(AND(TRIM(UPPER($I446))="CONTRATUAL",ISNUMBER(SEARCH("INDIVIDUAL",SUBSTITUTE(UPPER($D446)," ","")))),"PREMIUM FREE",""))))</f>
        <v/>
      </c>
    </row>
    <row r="447">
      <c r="AC447">
        <f>IF($C447="","",IF(COUNTIF('Códigos Santander (ref)'!$A$2:$A$79,$C447)&gt;0,"SANTANDER",IF(COUNTIF('Códigos Itaú (ref)'!$A$2:$A$44,$C447)&gt;0,"ITAU",IF(AND(TRIM(UPPER($I447))="CONTRATUAL",ISNUMBER(SEARCH("INDIVIDUAL",SUBSTITUTE(UPPER($D447)," ","")))),"PREMIUM FREE",""))))</f>
        <v/>
      </c>
    </row>
    <row r="448">
      <c r="AC448">
        <f>IF($C448="","",IF(COUNTIF('Códigos Santander (ref)'!$A$2:$A$79,$C448)&gt;0,"SANTANDER",IF(COUNTIF('Códigos Itaú (ref)'!$A$2:$A$44,$C448)&gt;0,"ITAU",IF(AND(TRIM(UPPER($I448))="CONTRATUAL",ISNUMBER(SEARCH("INDIVIDUAL",SUBSTITUTE(UPPER($D448)," ","")))),"PREMIUM FREE",""))))</f>
        <v/>
      </c>
    </row>
    <row r="449">
      <c r="AC449">
        <f>IF($C449="","",IF(COUNTIF('Códigos Santander (ref)'!$A$2:$A$79,$C449)&gt;0,"SANTANDER",IF(COUNTIF('Códigos Itaú (ref)'!$A$2:$A$44,$C449)&gt;0,"ITAU",IF(AND(TRIM(UPPER($I449))="CONTRATUAL",ISNUMBER(SEARCH("INDIVIDUAL",SUBSTITUTE(UPPER($D449)," ","")))),"PREMIUM FREE",""))))</f>
        <v/>
      </c>
    </row>
    <row r="450">
      <c r="AC450">
        <f>IF($C450="","",IF(COUNTIF('Códigos Santander (ref)'!$A$2:$A$79,$C450)&gt;0,"SANTANDER",IF(COUNTIF('Códigos Itaú (ref)'!$A$2:$A$44,$C450)&gt;0,"ITAU",IF(AND(TRIM(UPPER($I450))="CONTRATUAL",ISNUMBER(SEARCH("INDIVIDUAL",SUBSTITUTE(UPPER($D450)," ","")))),"PREMIUM FREE",""))))</f>
        <v/>
      </c>
    </row>
    <row r="451">
      <c r="AC451">
        <f>IF($C451="","",IF(COUNTIF('Códigos Santander (ref)'!$A$2:$A$79,$C451)&gt;0,"SANTANDER",IF(COUNTIF('Códigos Itaú (ref)'!$A$2:$A$44,$C451)&gt;0,"ITAU",IF(AND(TRIM(UPPER($I451))="CONTRATUAL",ISNUMBER(SEARCH("INDIVIDUAL",SUBSTITUTE(UPPER($D451)," ","")))),"PREMIUM FREE",""))))</f>
        <v/>
      </c>
    </row>
    <row r="452">
      <c r="AC452">
        <f>IF($C452="","",IF(COUNTIF('Códigos Santander (ref)'!$A$2:$A$79,$C452)&gt;0,"SANTANDER",IF(COUNTIF('Códigos Itaú (ref)'!$A$2:$A$44,$C452)&gt;0,"ITAU",IF(AND(TRIM(UPPER($I452))="CONTRATUAL",ISNUMBER(SEARCH("INDIVIDUAL",SUBSTITUTE(UPPER($D452)," ","")))),"PREMIUM FREE",""))))</f>
        <v/>
      </c>
    </row>
    <row r="453">
      <c r="AC453">
        <f>IF($C453="","",IF(COUNTIF('Códigos Santander (ref)'!$A$2:$A$79,$C453)&gt;0,"SANTANDER",IF(COUNTIF('Códigos Itaú (ref)'!$A$2:$A$44,$C453)&gt;0,"ITAU",IF(AND(TRIM(UPPER($I453))="CONTRATUAL",ISNUMBER(SEARCH("INDIVIDUAL",SUBSTITUTE(UPPER($D453)," ","")))),"PREMIUM FREE",""))))</f>
        <v/>
      </c>
    </row>
    <row r="454">
      <c r="AC454">
        <f>IF($C454="","",IF(COUNTIF('Códigos Santander (ref)'!$A$2:$A$79,$C454)&gt;0,"SANTANDER",IF(COUNTIF('Códigos Itaú (ref)'!$A$2:$A$44,$C454)&gt;0,"ITAU",IF(AND(TRIM(UPPER($I454))="CONTRATUAL",ISNUMBER(SEARCH("INDIVIDUAL",SUBSTITUTE(UPPER($D454)," ","")))),"PREMIUM FREE",""))))</f>
        <v/>
      </c>
    </row>
    <row r="455">
      <c r="AC455">
        <f>IF($C455="","",IF(COUNTIF('Códigos Santander (ref)'!$A$2:$A$79,$C455)&gt;0,"SANTANDER",IF(COUNTIF('Códigos Itaú (ref)'!$A$2:$A$44,$C455)&gt;0,"ITAU",IF(AND(TRIM(UPPER($I455))="CONTRATUAL",ISNUMBER(SEARCH("INDIVIDUAL",SUBSTITUTE(UPPER($D455)," ","")))),"PREMIUM FREE",""))))</f>
        <v/>
      </c>
    </row>
    <row r="456">
      <c r="AC456">
        <f>IF($C456="","",IF(COUNTIF('Códigos Santander (ref)'!$A$2:$A$79,$C456)&gt;0,"SANTANDER",IF(COUNTIF('Códigos Itaú (ref)'!$A$2:$A$44,$C456)&gt;0,"ITAU",IF(AND(TRIM(UPPER($I456))="CONTRATUAL",ISNUMBER(SEARCH("INDIVIDUAL",SUBSTITUTE(UPPER($D456)," ","")))),"PREMIUM FREE",""))))</f>
        <v/>
      </c>
    </row>
    <row r="457">
      <c r="AC457">
        <f>IF($C457="","",IF(COUNTIF('Códigos Santander (ref)'!$A$2:$A$79,$C457)&gt;0,"SANTANDER",IF(COUNTIF('Códigos Itaú (ref)'!$A$2:$A$44,$C457)&gt;0,"ITAU",IF(AND(TRIM(UPPER($I457))="CONTRATUAL",ISNUMBER(SEARCH("INDIVIDUAL",SUBSTITUTE(UPPER($D457)," ","")))),"PREMIUM FREE",""))))</f>
        <v/>
      </c>
    </row>
    <row r="458">
      <c r="AC458">
        <f>IF($C458="","",IF(COUNTIF('Códigos Santander (ref)'!$A$2:$A$79,$C458)&gt;0,"SANTANDER",IF(COUNTIF('Códigos Itaú (ref)'!$A$2:$A$44,$C458)&gt;0,"ITAU",IF(AND(TRIM(UPPER($I458))="CONTRATUAL",ISNUMBER(SEARCH("INDIVIDUAL",SUBSTITUTE(UPPER($D458)," ","")))),"PREMIUM FREE",""))))</f>
        <v/>
      </c>
    </row>
    <row r="459">
      <c r="AC459">
        <f>IF($C459="","",IF(COUNTIF('Códigos Santander (ref)'!$A$2:$A$79,$C459)&gt;0,"SANTANDER",IF(COUNTIF('Códigos Itaú (ref)'!$A$2:$A$44,$C459)&gt;0,"ITAU",IF(AND(TRIM(UPPER($I459))="CONTRATUAL",ISNUMBER(SEARCH("INDIVIDUAL",SUBSTITUTE(UPPER($D459)," ","")))),"PREMIUM FREE",""))))</f>
        <v/>
      </c>
    </row>
    <row r="460">
      <c r="AC460">
        <f>IF($C460="","",IF(COUNTIF('Códigos Santander (ref)'!$A$2:$A$79,$C460)&gt;0,"SANTANDER",IF(COUNTIF('Códigos Itaú (ref)'!$A$2:$A$44,$C460)&gt;0,"ITAU",IF(AND(TRIM(UPPER($I460))="CONTRATUAL",ISNUMBER(SEARCH("INDIVIDUAL",SUBSTITUTE(UPPER($D460)," ","")))),"PREMIUM FREE",""))))</f>
        <v/>
      </c>
    </row>
    <row r="461">
      <c r="AC461">
        <f>IF($C461="","",IF(COUNTIF('Códigos Santander (ref)'!$A$2:$A$79,$C461)&gt;0,"SANTANDER",IF(COUNTIF('Códigos Itaú (ref)'!$A$2:$A$44,$C461)&gt;0,"ITAU",IF(AND(TRIM(UPPER($I461))="CONTRATUAL",ISNUMBER(SEARCH("INDIVIDUAL",SUBSTITUTE(UPPER($D461)," ","")))),"PREMIUM FREE",""))))</f>
        <v/>
      </c>
    </row>
    <row r="462">
      <c r="AC462">
        <f>IF($C462="","",IF(COUNTIF('Códigos Santander (ref)'!$A$2:$A$79,$C462)&gt;0,"SANTANDER",IF(COUNTIF('Códigos Itaú (ref)'!$A$2:$A$44,$C462)&gt;0,"ITAU",IF(AND(TRIM(UPPER($I462))="CONTRATUAL",ISNUMBER(SEARCH("INDIVIDUAL",SUBSTITUTE(UPPER($D462)," ","")))),"PREMIUM FREE",""))))</f>
        <v/>
      </c>
    </row>
    <row r="463">
      <c r="AC463">
        <f>IF($C463="","",IF(COUNTIF('Códigos Santander (ref)'!$A$2:$A$79,$C463)&gt;0,"SANTANDER",IF(COUNTIF('Códigos Itaú (ref)'!$A$2:$A$44,$C463)&gt;0,"ITAU",IF(AND(TRIM(UPPER($I463))="CONTRATUAL",ISNUMBER(SEARCH("INDIVIDUAL",SUBSTITUTE(UPPER($D463)," ","")))),"PREMIUM FREE",""))))</f>
        <v/>
      </c>
    </row>
    <row r="464">
      <c r="AC464">
        <f>IF($C464="","",IF(COUNTIF('Códigos Santander (ref)'!$A$2:$A$79,$C464)&gt;0,"SANTANDER",IF(COUNTIF('Códigos Itaú (ref)'!$A$2:$A$44,$C464)&gt;0,"ITAU",IF(AND(TRIM(UPPER($I464))="CONTRATUAL",ISNUMBER(SEARCH("INDIVIDUAL",SUBSTITUTE(UPPER($D464)," ","")))),"PREMIUM FREE",""))))</f>
        <v/>
      </c>
    </row>
    <row r="465">
      <c r="AC465">
        <f>IF($C465="","",IF(COUNTIF('Códigos Santander (ref)'!$A$2:$A$79,$C465)&gt;0,"SANTANDER",IF(COUNTIF('Códigos Itaú (ref)'!$A$2:$A$44,$C465)&gt;0,"ITAU",IF(AND(TRIM(UPPER($I465))="CONTRATUAL",ISNUMBER(SEARCH("INDIVIDUAL",SUBSTITUTE(UPPER($D465)," ","")))),"PREMIUM FREE",""))))</f>
        <v/>
      </c>
    </row>
    <row r="466">
      <c r="AC466">
        <f>IF($C466="","",IF(COUNTIF('Códigos Santander (ref)'!$A$2:$A$79,$C466)&gt;0,"SANTANDER",IF(COUNTIF('Códigos Itaú (ref)'!$A$2:$A$44,$C466)&gt;0,"ITAU",IF(AND(TRIM(UPPER($I466))="CONTRATUAL",ISNUMBER(SEARCH("INDIVIDUAL",SUBSTITUTE(UPPER($D466)," ","")))),"PREMIUM FREE",""))))</f>
        <v/>
      </c>
    </row>
    <row r="467">
      <c r="AC467">
        <f>IF($C467="","",IF(COUNTIF('Códigos Santander (ref)'!$A$2:$A$79,$C467)&gt;0,"SANTANDER",IF(COUNTIF('Códigos Itaú (ref)'!$A$2:$A$44,$C467)&gt;0,"ITAU",IF(AND(TRIM(UPPER($I467))="CONTRATUAL",ISNUMBER(SEARCH("INDIVIDUAL",SUBSTITUTE(UPPER($D467)," ","")))),"PREMIUM FREE",""))))</f>
        <v/>
      </c>
    </row>
    <row r="468">
      <c r="AC468">
        <f>IF($C468="","",IF(COUNTIF('Códigos Santander (ref)'!$A$2:$A$79,$C468)&gt;0,"SANTANDER",IF(COUNTIF('Códigos Itaú (ref)'!$A$2:$A$44,$C468)&gt;0,"ITAU",IF(AND(TRIM(UPPER($I468))="CONTRATUAL",ISNUMBER(SEARCH("INDIVIDUAL",SUBSTITUTE(UPPER($D468)," ","")))),"PREMIUM FREE",""))))</f>
        <v/>
      </c>
    </row>
    <row r="469">
      <c r="AC469">
        <f>IF($C469="","",IF(COUNTIF('Códigos Santander (ref)'!$A$2:$A$79,$C469)&gt;0,"SANTANDER",IF(COUNTIF('Códigos Itaú (ref)'!$A$2:$A$44,$C469)&gt;0,"ITAU",IF(AND(TRIM(UPPER($I469))="CONTRATUAL",ISNUMBER(SEARCH("INDIVIDUAL",SUBSTITUTE(UPPER($D469)," ","")))),"PREMIUM FREE",""))))</f>
        <v/>
      </c>
    </row>
    <row r="470">
      <c r="AC470">
        <f>IF($C470="","",IF(COUNTIF('Códigos Santander (ref)'!$A$2:$A$79,$C470)&gt;0,"SANTANDER",IF(COUNTIF('Códigos Itaú (ref)'!$A$2:$A$44,$C470)&gt;0,"ITAU",IF(AND(TRIM(UPPER($I470))="CONTRATUAL",ISNUMBER(SEARCH("INDIVIDUAL",SUBSTITUTE(UPPER($D470)," ","")))),"PREMIUM FREE",""))))</f>
        <v/>
      </c>
    </row>
    <row r="471">
      <c r="AC471">
        <f>IF($C471="","",IF(COUNTIF('Códigos Santander (ref)'!$A$2:$A$79,$C471)&gt;0,"SANTANDER",IF(COUNTIF('Códigos Itaú (ref)'!$A$2:$A$44,$C471)&gt;0,"ITAU",IF(AND(TRIM(UPPER($I471))="CONTRATUAL",ISNUMBER(SEARCH("INDIVIDUAL",SUBSTITUTE(UPPER($D471)," ","")))),"PREMIUM FREE",""))))</f>
        <v/>
      </c>
    </row>
    <row r="472">
      <c r="AC472">
        <f>IF($C472="","",IF(COUNTIF('Códigos Santander (ref)'!$A$2:$A$79,$C472)&gt;0,"SANTANDER",IF(COUNTIF('Códigos Itaú (ref)'!$A$2:$A$44,$C472)&gt;0,"ITAU",IF(AND(TRIM(UPPER($I472))="CONTRATUAL",ISNUMBER(SEARCH("INDIVIDUAL",SUBSTITUTE(UPPER($D472)," ","")))),"PREMIUM FREE",""))))</f>
        <v/>
      </c>
    </row>
    <row r="473">
      <c r="AC473">
        <f>IF($C473="","",IF(COUNTIF('Códigos Santander (ref)'!$A$2:$A$79,$C473)&gt;0,"SANTANDER",IF(COUNTIF('Códigos Itaú (ref)'!$A$2:$A$44,$C473)&gt;0,"ITAU",IF(AND(TRIM(UPPER($I473))="CONTRATUAL",ISNUMBER(SEARCH("INDIVIDUAL",SUBSTITUTE(UPPER($D473)," ","")))),"PREMIUM FREE",""))))</f>
        <v/>
      </c>
    </row>
    <row r="474">
      <c r="AC474">
        <f>IF($C474="","",IF(COUNTIF('Códigos Santander (ref)'!$A$2:$A$79,$C474)&gt;0,"SANTANDER",IF(COUNTIF('Códigos Itaú (ref)'!$A$2:$A$44,$C474)&gt;0,"ITAU",IF(AND(TRIM(UPPER($I474))="CONTRATUAL",ISNUMBER(SEARCH("INDIVIDUAL",SUBSTITUTE(UPPER($D474)," ","")))),"PREMIUM FREE",""))))</f>
        <v/>
      </c>
    </row>
    <row r="475">
      <c r="AC475">
        <f>IF($C475="","",IF(COUNTIF('Códigos Santander (ref)'!$A$2:$A$79,$C475)&gt;0,"SANTANDER",IF(COUNTIF('Códigos Itaú (ref)'!$A$2:$A$44,$C475)&gt;0,"ITAU",IF(AND(TRIM(UPPER($I475))="CONTRATUAL",ISNUMBER(SEARCH("INDIVIDUAL",SUBSTITUTE(UPPER($D475)," ","")))),"PREMIUM FREE",""))))</f>
        <v/>
      </c>
    </row>
    <row r="476">
      <c r="AC476">
        <f>IF($C476="","",IF(COUNTIF('Códigos Santander (ref)'!$A$2:$A$79,$C476)&gt;0,"SANTANDER",IF(COUNTIF('Códigos Itaú (ref)'!$A$2:$A$44,$C476)&gt;0,"ITAU",IF(AND(TRIM(UPPER($I476))="CONTRATUAL",ISNUMBER(SEARCH("INDIVIDUAL",SUBSTITUTE(UPPER($D476)," ","")))),"PREMIUM FREE",""))))</f>
        <v/>
      </c>
    </row>
    <row r="477">
      <c r="AC477">
        <f>IF($C477="","",IF(COUNTIF('Códigos Santander (ref)'!$A$2:$A$79,$C477)&gt;0,"SANTANDER",IF(COUNTIF('Códigos Itaú (ref)'!$A$2:$A$44,$C477)&gt;0,"ITAU",IF(AND(TRIM(UPPER($I477))="CONTRATUAL",ISNUMBER(SEARCH("INDIVIDUAL",SUBSTITUTE(UPPER($D477)," ","")))),"PREMIUM FREE",""))))</f>
        <v/>
      </c>
    </row>
    <row r="478">
      <c r="AC478">
        <f>IF($C478="","",IF(COUNTIF('Códigos Santander (ref)'!$A$2:$A$79,$C478)&gt;0,"SANTANDER",IF(COUNTIF('Códigos Itaú (ref)'!$A$2:$A$44,$C478)&gt;0,"ITAU",IF(AND(TRIM(UPPER($I478))="CONTRATUAL",ISNUMBER(SEARCH("INDIVIDUAL",SUBSTITUTE(UPPER($D478)," ","")))),"PREMIUM FREE",""))))</f>
        <v/>
      </c>
    </row>
    <row r="479">
      <c r="AC479">
        <f>IF($C479="","",IF(COUNTIF('Códigos Santander (ref)'!$A$2:$A$79,$C479)&gt;0,"SANTANDER",IF(COUNTIF('Códigos Itaú (ref)'!$A$2:$A$44,$C479)&gt;0,"ITAU",IF(AND(TRIM(UPPER($I479))="CONTRATUAL",ISNUMBER(SEARCH("INDIVIDUAL",SUBSTITUTE(UPPER($D479)," ","")))),"PREMIUM FREE",""))))</f>
        <v/>
      </c>
    </row>
    <row r="480">
      <c r="AC480">
        <f>IF($C480="","",IF(COUNTIF('Códigos Santander (ref)'!$A$2:$A$79,$C480)&gt;0,"SANTANDER",IF(COUNTIF('Códigos Itaú (ref)'!$A$2:$A$44,$C480)&gt;0,"ITAU",IF(AND(TRIM(UPPER($I480))="CONTRATUAL",ISNUMBER(SEARCH("INDIVIDUAL",SUBSTITUTE(UPPER($D480)," ","")))),"PREMIUM FREE",""))))</f>
        <v/>
      </c>
    </row>
    <row r="481">
      <c r="AC481">
        <f>IF($C481="","",IF(COUNTIF('Códigos Santander (ref)'!$A$2:$A$79,$C481)&gt;0,"SANTANDER",IF(COUNTIF('Códigos Itaú (ref)'!$A$2:$A$44,$C481)&gt;0,"ITAU",IF(AND(TRIM(UPPER($I481))="CONTRATUAL",ISNUMBER(SEARCH("INDIVIDUAL",SUBSTITUTE(UPPER($D481)," ","")))),"PREMIUM FREE",""))))</f>
        <v/>
      </c>
    </row>
    <row r="482">
      <c r="AC482">
        <f>IF($C482="","",IF(COUNTIF('Códigos Santander (ref)'!$A$2:$A$79,$C482)&gt;0,"SANTANDER",IF(COUNTIF('Códigos Itaú (ref)'!$A$2:$A$44,$C482)&gt;0,"ITAU",IF(AND(TRIM(UPPER($I482))="CONTRATUAL",ISNUMBER(SEARCH("INDIVIDUAL",SUBSTITUTE(UPPER($D482)," ","")))),"PREMIUM FREE",""))))</f>
        <v/>
      </c>
    </row>
    <row r="483">
      <c r="AC483">
        <f>IF($C483="","",IF(COUNTIF('Códigos Santander (ref)'!$A$2:$A$79,$C483)&gt;0,"SANTANDER",IF(COUNTIF('Códigos Itaú (ref)'!$A$2:$A$44,$C483)&gt;0,"ITAU",IF(AND(TRIM(UPPER($I483))="CONTRATUAL",ISNUMBER(SEARCH("INDIVIDUAL",SUBSTITUTE(UPPER($D483)," ","")))),"PREMIUM FREE",""))))</f>
        <v/>
      </c>
    </row>
    <row r="484">
      <c r="AC484">
        <f>IF($C484="","",IF(COUNTIF('Códigos Santander (ref)'!$A$2:$A$79,$C484)&gt;0,"SANTANDER",IF(COUNTIF('Códigos Itaú (ref)'!$A$2:$A$44,$C484)&gt;0,"ITAU",IF(AND(TRIM(UPPER($I484))="CONTRATUAL",ISNUMBER(SEARCH("INDIVIDUAL",SUBSTITUTE(UPPER($D484)," ","")))),"PREMIUM FREE",""))))</f>
        <v/>
      </c>
    </row>
    <row r="485">
      <c r="AC485">
        <f>IF($C485="","",IF(COUNTIF('Códigos Santander (ref)'!$A$2:$A$79,$C485)&gt;0,"SANTANDER",IF(COUNTIF('Códigos Itaú (ref)'!$A$2:$A$44,$C485)&gt;0,"ITAU",IF(AND(TRIM(UPPER($I485))="CONTRATUAL",ISNUMBER(SEARCH("INDIVIDUAL",SUBSTITUTE(UPPER($D485)," ","")))),"PREMIUM FREE",""))))</f>
        <v/>
      </c>
    </row>
    <row r="486">
      <c r="AC486">
        <f>IF($C486="","",IF(COUNTIF('Códigos Santander (ref)'!$A$2:$A$79,$C486)&gt;0,"SANTANDER",IF(COUNTIF('Códigos Itaú (ref)'!$A$2:$A$44,$C486)&gt;0,"ITAU",IF(AND(TRIM(UPPER($I486))="CONTRATUAL",ISNUMBER(SEARCH("INDIVIDUAL",SUBSTITUTE(UPPER($D486)," ","")))),"PREMIUM FREE",""))))</f>
        <v/>
      </c>
    </row>
    <row r="487">
      <c r="AC487">
        <f>IF($C487="","",IF(COUNTIF('Códigos Santander (ref)'!$A$2:$A$79,$C487)&gt;0,"SANTANDER",IF(COUNTIF('Códigos Itaú (ref)'!$A$2:$A$44,$C487)&gt;0,"ITAU",IF(AND(TRIM(UPPER($I487))="CONTRATUAL",ISNUMBER(SEARCH("INDIVIDUAL",SUBSTITUTE(UPPER($D487)," ","")))),"PREMIUM FREE",""))))</f>
        <v/>
      </c>
    </row>
    <row r="488">
      <c r="AC488">
        <f>IF($C488="","",IF(COUNTIF('Códigos Santander (ref)'!$A$2:$A$79,$C488)&gt;0,"SANTANDER",IF(COUNTIF('Códigos Itaú (ref)'!$A$2:$A$44,$C488)&gt;0,"ITAU",IF(AND(TRIM(UPPER($I488))="CONTRATUAL",ISNUMBER(SEARCH("INDIVIDUAL",SUBSTITUTE(UPPER($D488)," ","")))),"PREMIUM FREE",""))))</f>
        <v/>
      </c>
    </row>
    <row r="489">
      <c r="AC489">
        <f>IF($C489="","",IF(COUNTIF('Códigos Santander (ref)'!$A$2:$A$79,$C489)&gt;0,"SANTANDER",IF(COUNTIF('Códigos Itaú (ref)'!$A$2:$A$44,$C489)&gt;0,"ITAU",IF(AND(TRIM(UPPER($I489))="CONTRATUAL",ISNUMBER(SEARCH("INDIVIDUAL",SUBSTITUTE(UPPER($D489)," ","")))),"PREMIUM FREE",""))))</f>
        <v/>
      </c>
    </row>
    <row r="490">
      <c r="AC490">
        <f>IF($C490="","",IF(COUNTIF('Códigos Santander (ref)'!$A$2:$A$79,$C490)&gt;0,"SANTANDER",IF(COUNTIF('Códigos Itaú (ref)'!$A$2:$A$44,$C490)&gt;0,"ITAU",IF(AND(TRIM(UPPER($I490))="CONTRATUAL",ISNUMBER(SEARCH("INDIVIDUAL",SUBSTITUTE(UPPER($D490)," ","")))),"PREMIUM FREE",""))))</f>
        <v/>
      </c>
    </row>
    <row r="491">
      <c r="AC491">
        <f>IF($C491="","",IF(COUNTIF('Códigos Santander (ref)'!$A$2:$A$79,$C491)&gt;0,"SANTANDER",IF(COUNTIF('Códigos Itaú (ref)'!$A$2:$A$44,$C491)&gt;0,"ITAU",IF(AND(TRIM(UPPER($I491))="CONTRATUAL",ISNUMBER(SEARCH("INDIVIDUAL",SUBSTITUTE(UPPER($D491)," ","")))),"PREMIUM FREE",""))))</f>
        <v/>
      </c>
    </row>
    <row r="492">
      <c r="AC492">
        <f>IF($C492="","",IF(COUNTIF('Códigos Santander (ref)'!$A$2:$A$79,$C492)&gt;0,"SANTANDER",IF(COUNTIF('Códigos Itaú (ref)'!$A$2:$A$44,$C492)&gt;0,"ITAU",IF(AND(TRIM(UPPER($I492))="CONTRATUAL",ISNUMBER(SEARCH("INDIVIDUAL",SUBSTITUTE(UPPER($D492)," ","")))),"PREMIUM FREE",""))))</f>
        <v/>
      </c>
    </row>
    <row r="493">
      <c r="AC493">
        <f>IF($C493="","",IF(COUNTIF('Códigos Santander (ref)'!$A$2:$A$79,$C493)&gt;0,"SANTANDER",IF(COUNTIF('Códigos Itaú (ref)'!$A$2:$A$44,$C493)&gt;0,"ITAU",IF(AND(TRIM(UPPER($I493))="CONTRATUAL",ISNUMBER(SEARCH("INDIVIDUAL",SUBSTITUTE(UPPER($D493)," ","")))),"PREMIUM FREE",""))))</f>
        <v/>
      </c>
    </row>
    <row r="494">
      <c r="AC494">
        <f>IF($C494="","",IF(COUNTIF('Códigos Santander (ref)'!$A$2:$A$79,$C494)&gt;0,"SANTANDER",IF(COUNTIF('Códigos Itaú (ref)'!$A$2:$A$44,$C494)&gt;0,"ITAU",IF(AND(TRIM(UPPER($I494))="CONTRATUAL",ISNUMBER(SEARCH("INDIVIDUAL",SUBSTITUTE(UPPER($D494)," ","")))),"PREMIUM FREE",""))))</f>
        <v/>
      </c>
    </row>
    <row r="495">
      <c r="AC495">
        <f>IF($C495="","",IF(COUNTIF('Códigos Santander (ref)'!$A$2:$A$79,$C495)&gt;0,"SANTANDER",IF(COUNTIF('Códigos Itaú (ref)'!$A$2:$A$44,$C495)&gt;0,"ITAU",IF(AND(TRIM(UPPER($I495))="CONTRATUAL",ISNUMBER(SEARCH("INDIVIDUAL",SUBSTITUTE(UPPER($D495)," ","")))),"PREMIUM FREE",""))))</f>
        <v/>
      </c>
    </row>
    <row r="496">
      <c r="AC496">
        <f>IF($C496="","",IF(COUNTIF('Códigos Santander (ref)'!$A$2:$A$79,$C496)&gt;0,"SANTANDER",IF(COUNTIF('Códigos Itaú (ref)'!$A$2:$A$44,$C496)&gt;0,"ITAU",IF(AND(TRIM(UPPER($I496))="CONTRATUAL",ISNUMBER(SEARCH("INDIVIDUAL",SUBSTITUTE(UPPER($D496)," ","")))),"PREMIUM FREE",""))))</f>
        <v/>
      </c>
    </row>
    <row r="497">
      <c r="AC497">
        <f>IF($C497="","",IF(COUNTIF('Códigos Santander (ref)'!$A$2:$A$79,$C497)&gt;0,"SANTANDER",IF(COUNTIF('Códigos Itaú (ref)'!$A$2:$A$44,$C497)&gt;0,"ITAU",IF(AND(TRIM(UPPER($I497))="CONTRATUAL",ISNUMBER(SEARCH("INDIVIDUAL",SUBSTITUTE(UPPER($D497)," ","")))),"PREMIUM FREE",""))))</f>
        <v/>
      </c>
    </row>
    <row r="498">
      <c r="AC498">
        <f>IF($C498="","",IF(COUNTIF('Códigos Santander (ref)'!$A$2:$A$79,$C498)&gt;0,"SANTANDER",IF(COUNTIF('Códigos Itaú (ref)'!$A$2:$A$44,$C498)&gt;0,"ITAU",IF(AND(TRIM(UPPER($I498))="CONTRATUAL",ISNUMBER(SEARCH("INDIVIDUAL",SUBSTITUTE(UPPER($D498)," ","")))),"PREMIUM FREE",""))))</f>
        <v/>
      </c>
    </row>
    <row r="499">
      <c r="AC499">
        <f>IF($C499="","",IF(COUNTIF('Códigos Santander (ref)'!$A$2:$A$79,$C499)&gt;0,"SANTANDER",IF(COUNTIF('Códigos Itaú (ref)'!$A$2:$A$44,$C499)&gt;0,"ITAU",IF(AND(TRIM(UPPER($I499))="CONTRATUAL",ISNUMBER(SEARCH("INDIVIDUAL",SUBSTITUTE(UPPER($D499)," ","")))),"PREMIUM FREE",""))))</f>
        <v/>
      </c>
    </row>
    <row r="500">
      <c r="AC500">
        <f>IF($C500="","",IF(COUNTIF('Códigos Santander (ref)'!$A$2:$A$79,$C500)&gt;0,"SANTANDER",IF(COUNTIF('Códigos Itaú (ref)'!$A$2:$A$44,$C500)&gt;0,"ITAU",IF(AND(TRIM(UPPER($I500))="CONTRATUAL",ISNUMBER(SEARCH("INDIVIDUAL",SUBSTITUTE(UPPER($D500)," ","")))),"PREMIUM FREE",""))))</f>
        <v/>
      </c>
    </row>
    <row r="501">
      <c r="AC501">
        <f>IF($C501="","",IF(COUNTIF('Códigos Santander (ref)'!$A$2:$A$79,$C501)&gt;0,"SANTANDER",IF(COUNTIF('Códigos Itaú (ref)'!$A$2:$A$44,$C501)&gt;0,"ITAU",IF(AND(TRIM(UPPER($I501))="CONTRATUAL",ISNUMBER(SEARCH("INDIVIDUAL",SUBSTITUTE(UPPER($D501)," ","")))),"PREMIUM FREE",""))))</f>
        <v/>
      </c>
    </row>
    <row r="502">
      <c r="AC502">
        <f>IF($C502="","",IF(COUNTIF('Códigos Santander (ref)'!$A$2:$A$79,$C502)&gt;0,"SANTANDER",IF(COUNTIF('Códigos Itaú (ref)'!$A$2:$A$44,$C502)&gt;0,"ITAU",IF(AND(TRIM(UPPER($I502))="CONTRATUAL",ISNUMBER(SEARCH("INDIVIDUAL",SUBSTITUTE(UPPER($D502)," ","")))),"PREMIUM FREE",""))))</f>
        <v/>
      </c>
    </row>
    <row r="503">
      <c r="AC503">
        <f>IF($C503="","",IF(COUNTIF('Códigos Santander (ref)'!$A$2:$A$79,$C503)&gt;0,"SANTANDER",IF(COUNTIF('Códigos Itaú (ref)'!$A$2:$A$44,$C503)&gt;0,"ITAU",IF(AND(TRIM(UPPER($I503))="CONTRATUAL",ISNUMBER(SEARCH("INDIVIDUAL",SUBSTITUTE(UPPER($D503)," ","")))),"PREMIUM FREE",""))))</f>
        <v/>
      </c>
    </row>
    <row r="504">
      <c r="AC504">
        <f>IF($C504="","",IF(COUNTIF('Códigos Santander (ref)'!$A$2:$A$79,$C504)&gt;0,"SANTANDER",IF(COUNTIF('Códigos Itaú (ref)'!$A$2:$A$44,$C504)&gt;0,"ITAU",IF(AND(TRIM(UPPER($I504))="CONTRATUAL",ISNUMBER(SEARCH("INDIVIDUAL",SUBSTITUTE(UPPER($D504)," ","")))),"PREMIUM FREE",""))))</f>
        <v/>
      </c>
    </row>
    <row r="505">
      <c r="AC505">
        <f>IF($C505="","",IF(COUNTIF('Códigos Santander (ref)'!$A$2:$A$79,$C505)&gt;0,"SANTANDER",IF(COUNTIF('Códigos Itaú (ref)'!$A$2:$A$44,$C505)&gt;0,"ITAU",IF(AND(TRIM(UPPER($I505))="CONTRATUAL",ISNUMBER(SEARCH("INDIVIDUAL",SUBSTITUTE(UPPER($D505)," ","")))),"PREMIUM FREE",""))))</f>
        <v/>
      </c>
    </row>
    <row r="506">
      <c r="AC506">
        <f>IF($C506="","",IF(COUNTIF('Códigos Santander (ref)'!$A$2:$A$79,$C506)&gt;0,"SANTANDER",IF(COUNTIF('Códigos Itaú (ref)'!$A$2:$A$44,$C506)&gt;0,"ITAU",IF(AND(TRIM(UPPER($I506))="CONTRATUAL",ISNUMBER(SEARCH("INDIVIDUAL",SUBSTITUTE(UPPER($D506)," ","")))),"PREMIUM FREE",""))))</f>
        <v/>
      </c>
    </row>
    <row r="507">
      <c r="AC507">
        <f>IF($C507="","",IF(COUNTIF('Códigos Santander (ref)'!$A$2:$A$79,$C507)&gt;0,"SANTANDER",IF(COUNTIF('Códigos Itaú (ref)'!$A$2:$A$44,$C507)&gt;0,"ITAU",IF(AND(TRIM(UPPER($I507))="CONTRATUAL",ISNUMBER(SEARCH("INDIVIDUAL",SUBSTITUTE(UPPER($D507)," ","")))),"PREMIUM FREE",""))))</f>
        <v/>
      </c>
    </row>
    <row r="508">
      <c r="AC508">
        <f>IF($C508="","",IF(COUNTIF('Códigos Santander (ref)'!$A$2:$A$79,$C508)&gt;0,"SANTANDER",IF(COUNTIF('Códigos Itaú (ref)'!$A$2:$A$44,$C508)&gt;0,"ITAU",IF(AND(TRIM(UPPER($I508))="CONTRATUAL",ISNUMBER(SEARCH("INDIVIDUAL",SUBSTITUTE(UPPER($D508)," ","")))),"PREMIUM FREE",""))))</f>
        <v/>
      </c>
    </row>
    <row r="509">
      <c r="AC509">
        <f>IF($C509="","",IF(COUNTIF('Códigos Santander (ref)'!$A$2:$A$79,$C509)&gt;0,"SANTANDER",IF(COUNTIF('Códigos Itaú (ref)'!$A$2:$A$44,$C509)&gt;0,"ITAU",IF(AND(TRIM(UPPER($I509))="CONTRATUAL",ISNUMBER(SEARCH("INDIVIDUAL",SUBSTITUTE(UPPER($D509)," ","")))),"PREMIUM FREE",""))))</f>
        <v/>
      </c>
    </row>
    <row r="510">
      <c r="AC510">
        <f>IF($C510="","",IF(COUNTIF('Códigos Santander (ref)'!$A$2:$A$79,$C510)&gt;0,"SANTANDER",IF(COUNTIF('Códigos Itaú (ref)'!$A$2:$A$44,$C510)&gt;0,"ITAU",IF(AND(TRIM(UPPER($I510))="CONTRATUAL",ISNUMBER(SEARCH("INDIVIDUAL",SUBSTITUTE(UPPER($D510)," ","")))),"PREMIUM FREE",""))))</f>
        <v/>
      </c>
    </row>
    <row r="511">
      <c r="AC511">
        <f>IF($C511="","",IF(COUNTIF('Códigos Santander (ref)'!$A$2:$A$79,$C511)&gt;0,"SANTANDER",IF(COUNTIF('Códigos Itaú (ref)'!$A$2:$A$44,$C511)&gt;0,"ITAU",IF(AND(TRIM(UPPER($I511))="CONTRATUAL",ISNUMBER(SEARCH("INDIVIDUAL",SUBSTITUTE(UPPER($D511)," ","")))),"PREMIUM FREE",""))))</f>
        <v/>
      </c>
    </row>
    <row r="512">
      <c r="AC512">
        <f>IF($C512="","",IF(COUNTIF('Códigos Santander (ref)'!$A$2:$A$79,$C512)&gt;0,"SANTANDER",IF(COUNTIF('Códigos Itaú (ref)'!$A$2:$A$44,$C512)&gt;0,"ITAU",IF(AND(TRIM(UPPER($I512))="CONTRATUAL",ISNUMBER(SEARCH("INDIVIDUAL",SUBSTITUTE(UPPER($D512)," ","")))),"PREMIUM FREE",""))))</f>
        <v/>
      </c>
    </row>
    <row r="513">
      <c r="AC513">
        <f>IF($C513="","",IF(COUNTIF('Códigos Santander (ref)'!$A$2:$A$79,$C513)&gt;0,"SANTANDER",IF(COUNTIF('Códigos Itaú (ref)'!$A$2:$A$44,$C513)&gt;0,"ITAU",IF(AND(TRIM(UPPER($I513))="CONTRATUAL",ISNUMBER(SEARCH("INDIVIDUAL",SUBSTITUTE(UPPER($D513)," ","")))),"PREMIUM FREE",""))))</f>
        <v/>
      </c>
    </row>
    <row r="514">
      <c r="AC514">
        <f>IF($C514="","",IF(COUNTIF('Códigos Santander (ref)'!$A$2:$A$79,$C514)&gt;0,"SANTANDER",IF(COUNTIF('Códigos Itaú (ref)'!$A$2:$A$44,$C514)&gt;0,"ITAU",IF(AND(TRIM(UPPER($I514))="CONTRATUAL",ISNUMBER(SEARCH("INDIVIDUAL",SUBSTITUTE(UPPER($D514)," ","")))),"PREMIUM FREE",""))))</f>
        <v/>
      </c>
    </row>
    <row r="515">
      <c r="AC515">
        <f>IF($C515="","",IF(COUNTIF('Códigos Santander (ref)'!$A$2:$A$79,$C515)&gt;0,"SANTANDER",IF(COUNTIF('Códigos Itaú (ref)'!$A$2:$A$44,$C515)&gt;0,"ITAU",IF(AND(TRIM(UPPER($I515))="CONTRATUAL",ISNUMBER(SEARCH("INDIVIDUAL",SUBSTITUTE(UPPER($D515)," ","")))),"PREMIUM FREE",""))))</f>
        <v/>
      </c>
    </row>
    <row r="516">
      <c r="AC516">
        <f>IF($C516="","",IF(COUNTIF('Códigos Santander (ref)'!$A$2:$A$79,$C516)&gt;0,"SANTANDER",IF(COUNTIF('Códigos Itaú (ref)'!$A$2:$A$44,$C516)&gt;0,"ITAU",IF(AND(TRIM(UPPER($I516))="CONTRATUAL",ISNUMBER(SEARCH("INDIVIDUAL",SUBSTITUTE(UPPER($D516)," ","")))),"PREMIUM FREE",""))))</f>
        <v/>
      </c>
    </row>
    <row r="517">
      <c r="AC517">
        <f>IF($C517="","",IF(COUNTIF('Códigos Santander (ref)'!$A$2:$A$79,$C517)&gt;0,"SANTANDER",IF(COUNTIF('Códigos Itaú (ref)'!$A$2:$A$44,$C517)&gt;0,"ITAU",IF(AND(TRIM(UPPER($I517))="CONTRATUAL",ISNUMBER(SEARCH("INDIVIDUAL",SUBSTITUTE(UPPER($D517)," ","")))),"PREMIUM FREE",""))))</f>
        <v/>
      </c>
    </row>
    <row r="518">
      <c r="AC518">
        <f>IF($C518="","",IF(COUNTIF('Códigos Santander (ref)'!$A$2:$A$79,$C518)&gt;0,"SANTANDER",IF(COUNTIF('Códigos Itaú (ref)'!$A$2:$A$44,$C518)&gt;0,"ITAU",IF(AND(TRIM(UPPER($I518))="CONTRATUAL",ISNUMBER(SEARCH("INDIVIDUAL",SUBSTITUTE(UPPER($D518)," ","")))),"PREMIUM FREE",""))))</f>
        <v/>
      </c>
    </row>
    <row r="519">
      <c r="AC519">
        <f>IF($C519="","",IF(COUNTIF('Códigos Santander (ref)'!$A$2:$A$79,$C519)&gt;0,"SANTANDER",IF(COUNTIF('Códigos Itaú (ref)'!$A$2:$A$44,$C519)&gt;0,"ITAU",IF(AND(TRIM(UPPER($I519))="CONTRATUAL",ISNUMBER(SEARCH("INDIVIDUAL",SUBSTITUTE(UPPER($D519)," ","")))),"PREMIUM FREE",""))))</f>
        <v/>
      </c>
    </row>
    <row r="520">
      <c r="AC520">
        <f>IF($C520="","",IF(COUNTIF('Códigos Santander (ref)'!$A$2:$A$79,$C520)&gt;0,"SANTANDER",IF(COUNTIF('Códigos Itaú (ref)'!$A$2:$A$44,$C520)&gt;0,"ITAU",IF(AND(TRIM(UPPER($I520))="CONTRATUAL",ISNUMBER(SEARCH("INDIVIDUAL",SUBSTITUTE(UPPER($D520)," ","")))),"PREMIUM FREE",""))))</f>
        <v/>
      </c>
    </row>
    <row r="521">
      <c r="AC521">
        <f>IF($C521="","",IF(COUNTIF('Códigos Santander (ref)'!$A$2:$A$79,$C521)&gt;0,"SANTANDER",IF(COUNTIF('Códigos Itaú (ref)'!$A$2:$A$44,$C521)&gt;0,"ITAU",IF(AND(TRIM(UPPER($I521))="CONTRATUAL",ISNUMBER(SEARCH("INDIVIDUAL",SUBSTITUTE(UPPER($D521)," ","")))),"PREMIUM FREE",""))))</f>
        <v/>
      </c>
    </row>
    <row r="522">
      <c r="AC522">
        <f>IF($C522="","",IF(COUNTIF('Códigos Santander (ref)'!$A$2:$A$79,$C522)&gt;0,"SANTANDER",IF(COUNTIF('Códigos Itaú (ref)'!$A$2:$A$44,$C522)&gt;0,"ITAU",IF(AND(TRIM(UPPER($I522))="CONTRATUAL",ISNUMBER(SEARCH("INDIVIDUAL",SUBSTITUTE(UPPER($D522)," ","")))),"PREMIUM FREE",""))))</f>
        <v/>
      </c>
    </row>
    <row r="523">
      <c r="AC523">
        <f>IF($C523="","",IF(COUNTIF('Códigos Santander (ref)'!$A$2:$A$79,$C523)&gt;0,"SANTANDER",IF(COUNTIF('Códigos Itaú (ref)'!$A$2:$A$44,$C523)&gt;0,"ITAU",IF(AND(TRIM(UPPER($I523))="CONTRATUAL",ISNUMBER(SEARCH("INDIVIDUAL",SUBSTITUTE(UPPER($D523)," ","")))),"PREMIUM FREE",""))))</f>
        <v/>
      </c>
    </row>
    <row r="524">
      <c r="AC524">
        <f>IF($C524="","",IF(COUNTIF('Códigos Santander (ref)'!$A$2:$A$79,$C524)&gt;0,"SANTANDER",IF(COUNTIF('Códigos Itaú (ref)'!$A$2:$A$44,$C524)&gt;0,"ITAU",IF(AND(TRIM(UPPER($I524))="CONTRATUAL",ISNUMBER(SEARCH("INDIVIDUAL",SUBSTITUTE(UPPER($D524)," ","")))),"PREMIUM FREE",""))))</f>
        <v/>
      </c>
    </row>
    <row r="525">
      <c r="AC525">
        <f>IF($C525="","",IF(COUNTIF('Códigos Santander (ref)'!$A$2:$A$79,$C525)&gt;0,"SANTANDER",IF(COUNTIF('Códigos Itaú (ref)'!$A$2:$A$44,$C525)&gt;0,"ITAU",IF(AND(TRIM(UPPER($I525))="CONTRATUAL",ISNUMBER(SEARCH("INDIVIDUAL",SUBSTITUTE(UPPER($D525)," ","")))),"PREMIUM FREE",""))))</f>
        <v/>
      </c>
    </row>
    <row r="526">
      <c r="AC526">
        <f>IF($C526="","",IF(COUNTIF('Códigos Santander (ref)'!$A$2:$A$79,$C526)&gt;0,"SANTANDER",IF(COUNTIF('Códigos Itaú (ref)'!$A$2:$A$44,$C526)&gt;0,"ITAU",IF(AND(TRIM(UPPER($I526))="CONTRATUAL",ISNUMBER(SEARCH("INDIVIDUAL",SUBSTITUTE(UPPER($D526)," ","")))),"PREMIUM FREE",""))))</f>
        <v/>
      </c>
    </row>
    <row r="527">
      <c r="AC527">
        <f>IF($C527="","",IF(COUNTIF('Códigos Santander (ref)'!$A$2:$A$79,$C527)&gt;0,"SANTANDER",IF(COUNTIF('Códigos Itaú (ref)'!$A$2:$A$44,$C527)&gt;0,"ITAU",IF(AND(TRIM(UPPER($I527))="CONTRATUAL",ISNUMBER(SEARCH("INDIVIDUAL",SUBSTITUTE(UPPER($D527)," ","")))),"PREMIUM FREE",""))))</f>
        <v/>
      </c>
    </row>
    <row r="528">
      <c r="AC528">
        <f>IF($C528="","",IF(COUNTIF('Códigos Santander (ref)'!$A$2:$A$79,$C528)&gt;0,"SANTANDER",IF(COUNTIF('Códigos Itaú (ref)'!$A$2:$A$44,$C528)&gt;0,"ITAU",IF(AND(TRIM(UPPER($I528))="CONTRATUAL",ISNUMBER(SEARCH("INDIVIDUAL",SUBSTITUTE(UPPER($D528)," ","")))),"PREMIUM FREE",""))))</f>
        <v/>
      </c>
    </row>
    <row r="529">
      <c r="AC529">
        <f>IF($C529="","",IF(COUNTIF('Códigos Santander (ref)'!$A$2:$A$79,$C529)&gt;0,"SANTANDER",IF(COUNTIF('Códigos Itaú (ref)'!$A$2:$A$44,$C529)&gt;0,"ITAU",IF(AND(TRIM(UPPER($I529))="CONTRATUAL",ISNUMBER(SEARCH("INDIVIDUAL",SUBSTITUTE(UPPER($D529)," ","")))),"PREMIUM FREE",""))))</f>
        <v/>
      </c>
    </row>
    <row r="530">
      <c r="AC530">
        <f>IF($C530="","",IF(COUNTIF('Códigos Santander (ref)'!$A$2:$A$79,$C530)&gt;0,"SANTANDER",IF(COUNTIF('Códigos Itaú (ref)'!$A$2:$A$44,$C530)&gt;0,"ITAU",IF(AND(TRIM(UPPER($I530))="CONTRATUAL",ISNUMBER(SEARCH("INDIVIDUAL",SUBSTITUTE(UPPER($D530)," ","")))),"PREMIUM FREE",""))))</f>
        <v/>
      </c>
    </row>
    <row r="531">
      <c r="AC531">
        <f>IF($C531="","",IF(COUNTIF('Códigos Santander (ref)'!$A$2:$A$79,$C531)&gt;0,"SANTANDER",IF(COUNTIF('Códigos Itaú (ref)'!$A$2:$A$44,$C531)&gt;0,"ITAU",IF(AND(TRIM(UPPER($I531))="CONTRATUAL",ISNUMBER(SEARCH("INDIVIDUAL",SUBSTITUTE(UPPER($D531)," ","")))),"PREMIUM FREE",""))))</f>
        <v/>
      </c>
    </row>
    <row r="532">
      <c r="AC532">
        <f>IF($C532="","",IF(COUNTIF('Códigos Santander (ref)'!$A$2:$A$79,$C532)&gt;0,"SANTANDER",IF(COUNTIF('Códigos Itaú (ref)'!$A$2:$A$44,$C532)&gt;0,"ITAU",IF(AND(TRIM(UPPER($I532))="CONTRATUAL",ISNUMBER(SEARCH("INDIVIDUAL",SUBSTITUTE(UPPER($D532)," ","")))),"PREMIUM FREE",""))))</f>
        <v/>
      </c>
    </row>
    <row r="533">
      <c r="AC533">
        <f>IF($C533="","",IF(COUNTIF('Códigos Santander (ref)'!$A$2:$A$79,$C533)&gt;0,"SANTANDER",IF(COUNTIF('Códigos Itaú (ref)'!$A$2:$A$44,$C533)&gt;0,"ITAU",IF(AND(TRIM(UPPER($I533))="CONTRATUAL",ISNUMBER(SEARCH("INDIVIDUAL",SUBSTITUTE(UPPER($D533)," ","")))),"PREMIUM FREE",""))))</f>
        <v/>
      </c>
    </row>
    <row r="534">
      <c r="AC534">
        <f>IF($C534="","",IF(COUNTIF('Códigos Santander (ref)'!$A$2:$A$79,$C534)&gt;0,"SANTANDER",IF(COUNTIF('Códigos Itaú (ref)'!$A$2:$A$44,$C534)&gt;0,"ITAU",IF(AND(TRIM(UPPER($I534))="CONTRATUAL",ISNUMBER(SEARCH("INDIVIDUAL",SUBSTITUTE(UPPER($D534)," ","")))),"PREMIUM FREE",""))))</f>
        <v/>
      </c>
    </row>
    <row r="535">
      <c r="AC535">
        <f>IF($C535="","",IF(COUNTIF('Códigos Santander (ref)'!$A$2:$A$79,$C535)&gt;0,"SANTANDER",IF(COUNTIF('Códigos Itaú (ref)'!$A$2:$A$44,$C535)&gt;0,"ITAU",IF(AND(TRIM(UPPER($I535))="CONTRATUAL",ISNUMBER(SEARCH("INDIVIDUAL",SUBSTITUTE(UPPER($D535)," ","")))),"PREMIUM FREE",""))))</f>
        <v/>
      </c>
    </row>
    <row r="536">
      <c r="AC536">
        <f>IF($C536="","",IF(COUNTIF('Códigos Santander (ref)'!$A$2:$A$79,$C536)&gt;0,"SANTANDER",IF(COUNTIF('Códigos Itaú (ref)'!$A$2:$A$44,$C536)&gt;0,"ITAU",IF(AND(TRIM(UPPER($I536))="CONTRATUAL",ISNUMBER(SEARCH("INDIVIDUAL",SUBSTITUTE(UPPER($D536)," ","")))),"PREMIUM FREE",""))))</f>
        <v/>
      </c>
    </row>
    <row r="537">
      <c r="AC537">
        <f>IF($C537="","",IF(COUNTIF('Códigos Santander (ref)'!$A$2:$A$79,$C537)&gt;0,"SANTANDER",IF(COUNTIF('Códigos Itaú (ref)'!$A$2:$A$44,$C537)&gt;0,"ITAU",IF(AND(TRIM(UPPER($I537))="CONTRATUAL",ISNUMBER(SEARCH("INDIVIDUAL",SUBSTITUTE(UPPER($D537)," ","")))),"PREMIUM FREE",""))))</f>
        <v/>
      </c>
    </row>
    <row r="538">
      <c r="AC538">
        <f>IF($C538="","",IF(COUNTIF('Códigos Santander (ref)'!$A$2:$A$79,$C538)&gt;0,"SANTANDER",IF(COUNTIF('Códigos Itaú (ref)'!$A$2:$A$44,$C538)&gt;0,"ITAU",IF(AND(TRIM(UPPER($I538))="CONTRATUAL",ISNUMBER(SEARCH("INDIVIDUAL",SUBSTITUTE(UPPER($D538)," ","")))),"PREMIUM FREE",""))))</f>
        <v/>
      </c>
    </row>
    <row r="539">
      <c r="AC539">
        <f>IF($C539="","",IF(COUNTIF('Códigos Santander (ref)'!$A$2:$A$79,$C539)&gt;0,"SANTANDER",IF(COUNTIF('Códigos Itaú (ref)'!$A$2:$A$44,$C539)&gt;0,"ITAU",IF(AND(TRIM(UPPER($I539))="CONTRATUAL",ISNUMBER(SEARCH("INDIVIDUAL",SUBSTITUTE(UPPER($D539)," ","")))),"PREMIUM FREE",""))))</f>
        <v/>
      </c>
    </row>
    <row r="540">
      <c r="AC540">
        <f>IF($C540="","",IF(COUNTIF('Códigos Santander (ref)'!$A$2:$A$79,$C540)&gt;0,"SANTANDER",IF(COUNTIF('Códigos Itaú (ref)'!$A$2:$A$44,$C540)&gt;0,"ITAU",IF(AND(TRIM(UPPER($I540))="CONTRATUAL",ISNUMBER(SEARCH("INDIVIDUAL",SUBSTITUTE(UPPER($D540)," ","")))),"PREMIUM FREE",""))))</f>
        <v/>
      </c>
    </row>
    <row r="541">
      <c r="AC541">
        <f>IF($C541="","",IF(COUNTIF('Códigos Santander (ref)'!$A$2:$A$79,$C541)&gt;0,"SANTANDER",IF(COUNTIF('Códigos Itaú (ref)'!$A$2:$A$44,$C541)&gt;0,"ITAU",IF(AND(TRIM(UPPER($I541))="CONTRATUAL",ISNUMBER(SEARCH("INDIVIDUAL",SUBSTITUTE(UPPER($D541)," ","")))),"PREMIUM FREE",""))))</f>
        <v/>
      </c>
    </row>
    <row r="542">
      <c r="AC542">
        <f>IF($C542="","",IF(COUNTIF('Códigos Santander (ref)'!$A$2:$A$79,$C542)&gt;0,"SANTANDER",IF(COUNTIF('Códigos Itaú (ref)'!$A$2:$A$44,$C542)&gt;0,"ITAU",IF(AND(TRIM(UPPER($I542))="CONTRATUAL",ISNUMBER(SEARCH("INDIVIDUAL",SUBSTITUTE(UPPER($D542)," ","")))),"PREMIUM FREE",""))))</f>
        <v/>
      </c>
    </row>
    <row r="543">
      <c r="AC543">
        <f>IF($C543="","",IF(COUNTIF('Códigos Santander (ref)'!$A$2:$A$79,$C543)&gt;0,"SANTANDER",IF(COUNTIF('Códigos Itaú (ref)'!$A$2:$A$44,$C543)&gt;0,"ITAU",IF(AND(TRIM(UPPER($I543))="CONTRATUAL",ISNUMBER(SEARCH("INDIVIDUAL",SUBSTITUTE(UPPER($D543)," ","")))),"PREMIUM FREE",""))))</f>
        <v/>
      </c>
    </row>
    <row r="544">
      <c r="AC544">
        <f>IF($C544="","",IF(COUNTIF('Códigos Santander (ref)'!$A$2:$A$79,$C544)&gt;0,"SANTANDER",IF(COUNTIF('Códigos Itaú (ref)'!$A$2:$A$44,$C544)&gt;0,"ITAU",IF(AND(TRIM(UPPER($I544))="CONTRATUAL",ISNUMBER(SEARCH("INDIVIDUAL",SUBSTITUTE(UPPER($D544)," ","")))),"PREMIUM FREE",""))))</f>
        <v/>
      </c>
    </row>
    <row r="545">
      <c r="AC545">
        <f>IF($C545="","",IF(COUNTIF('Códigos Santander (ref)'!$A$2:$A$79,$C545)&gt;0,"SANTANDER",IF(COUNTIF('Códigos Itaú (ref)'!$A$2:$A$44,$C545)&gt;0,"ITAU",IF(AND(TRIM(UPPER($I545))="CONTRATUAL",ISNUMBER(SEARCH("INDIVIDUAL",SUBSTITUTE(UPPER($D545)," ","")))),"PREMIUM FREE",""))))</f>
        <v/>
      </c>
    </row>
    <row r="546">
      <c r="AC546">
        <f>IF($C546="","",IF(COUNTIF('Códigos Santander (ref)'!$A$2:$A$79,$C546)&gt;0,"SANTANDER",IF(COUNTIF('Códigos Itaú (ref)'!$A$2:$A$44,$C546)&gt;0,"ITAU",IF(AND(TRIM(UPPER($I546))="CONTRATUAL",ISNUMBER(SEARCH("INDIVIDUAL",SUBSTITUTE(UPPER($D546)," ","")))),"PREMIUM FREE",""))))</f>
        <v/>
      </c>
    </row>
    <row r="547">
      <c r="AC547">
        <f>IF($C547="","",IF(COUNTIF('Códigos Santander (ref)'!$A$2:$A$79,$C547)&gt;0,"SANTANDER",IF(COUNTIF('Códigos Itaú (ref)'!$A$2:$A$44,$C547)&gt;0,"ITAU",IF(AND(TRIM(UPPER($I547))="CONTRATUAL",ISNUMBER(SEARCH("INDIVIDUAL",SUBSTITUTE(UPPER($D547)," ","")))),"PREMIUM FREE",""))))</f>
        <v/>
      </c>
    </row>
    <row r="548">
      <c r="AC548">
        <f>IF($C548="","",IF(COUNTIF('Códigos Santander (ref)'!$A$2:$A$79,$C548)&gt;0,"SANTANDER",IF(COUNTIF('Códigos Itaú (ref)'!$A$2:$A$44,$C548)&gt;0,"ITAU",IF(AND(TRIM(UPPER($I548))="CONTRATUAL",ISNUMBER(SEARCH("INDIVIDUAL",SUBSTITUTE(UPPER($D548)," ","")))),"PREMIUM FREE",""))))</f>
        <v/>
      </c>
    </row>
    <row r="549">
      <c r="AC549">
        <f>IF($C549="","",IF(COUNTIF('Códigos Santander (ref)'!$A$2:$A$79,$C549)&gt;0,"SANTANDER",IF(COUNTIF('Códigos Itaú (ref)'!$A$2:$A$44,$C549)&gt;0,"ITAU",IF(AND(TRIM(UPPER($I549))="CONTRATUAL",ISNUMBER(SEARCH("INDIVIDUAL",SUBSTITUTE(UPPER($D549)," ","")))),"PREMIUM FREE",""))))</f>
        <v/>
      </c>
    </row>
    <row r="550">
      <c r="AC550">
        <f>IF($C550="","",IF(COUNTIF('Códigos Santander (ref)'!$A$2:$A$79,$C550)&gt;0,"SANTANDER",IF(COUNTIF('Códigos Itaú (ref)'!$A$2:$A$44,$C550)&gt;0,"ITAU",IF(AND(TRIM(UPPER($I550))="CONTRATUAL",ISNUMBER(SEARCH("INDIVIDUAL",SUBSTITUTE(UPPER($D550)," ","")))),"PREMIUM FREE",""))))</f>
        <v/>
      </c>
    </row>
    <row r="551">
      <c r="AC551">
        <f>IF($C551="","",IF(COUNTIF('Códigos Santander (ref)'!$A$2:$A$79,$C551)&gt;0,"SANTANDER",IF(COUNTIF('Códigos Itaú (ref)'!$A$2:$A$44,$C551)&gt;0,"ITAU",IF(AND(TRIM(UPPER($I551))="CONTRATUAL",ISNUMBER(SEARCH("INDIVIDUAL",SUBSTITUTE(UPPER($D551)," ","")))),"PREMIUM FREE",""))))</f>
        <v/>
      </c>
    </row>
    <row r="552">
      <c r="AC552">
        <f>IF($C552="","",IF(COUNTIF('Códigos Santander (ref)'!$A$2:$A$79,$C552)&gt;0,"SANTANDER",IF(COUNTIF('Códigos Itaú (ref)'!$A$2:$A$44,$C552)&gt;0,"ITAU",IF(AND(TRIM(UPPER($I552))="CONTRATUAL",ISNUMBER(SEARCH("INDIVIDUAL",SUBSTITUTE(UPPER($D552)," ","")))),"PREMIUM FREE",""))))</f>
        <v/>
      </c>
    </row>
    <row r="553">
      <c r="AC553">
        <f>IF($C553="","",IF(COUNTIF('Códigos Santander (ref)'!$A$2:$A$79,$C553)&gt;0,"SANTANDER",IF(COUNTIF('Códigos Itaú (ref)'!$A$2:$A$44,$C553)&gt;0,"ITAU",IF(AND(TRIM(UPPER($I553))="CONTRATUAL",ISNUMBER(SEARCH("INDIVIDUAL",SUBSTITUTE(UPPER($D553)," ","")))),"PREMIUM FREE",""))))</f>
        <v/>
      </c>
    </row>
    <row r="554">
      <c r="AC554">
        <f>IF($C554="","",IF(COUNTIF('Códigos Santander (ref)'!$A$2:$A$79,$C554)&gt;0,"SANTANDER",IF(COUNTIF('Códigos Itaú (ref)'!$A$2:$A$44,$C554)&gt;0,"ITAU",IF(AND(TRIM(UPPER($I554))="CONTRATUAL",ISNUMBER(SEARCH("INDIVIDUAL",SUBSTITUTE(UPPER($D554)," ","")))),"PREMIUM FREE",""))))</f>
        <v/>
      </c>
    </row>
    <row r="555">
      <c r="AC555">
        <f>IF($C555="","",IF(COUNTIF('Códigos Santander (ref)'!$A$2:$A$79,$C555)&gt;0,"SANTANDER",IF(COUNTIF('Códigos Itaú (ref)'!$A$2:$A$44,$C555)&gt;0,"ITAU",IF(AND(TRIM(UPPER($I555))="CONTRATUAL",ISNUMBER(SEARCH("INDIVIDUAL",SUBSTITUTE(UPPER($D555)," ","")))),"PREMIUM FREE",""))))</f>
        <v/>
      </c>
    </row>
    <row r="556">
      <c r="AC556">
        <f>IF($C556="","",IF(COUNTIF('Códigos Santander (ref)'!$A$2:$A$79,$C556)&gt;0,"SANTANDER",IF(COUNTIF('Códigos Itaú (ref)'!$A$2:$A$44,$C556)&gt;0,"ITAU",IF(AND(TRIM(UPPER($I556))="CONTRATUAL",ISNUMBER(SEARCH("INDIVIDUAL",SUBSTITUTE(UPPER($D556)," ","")))),"PREMIUM FREE",""))))</f>
        <v/>
      </c>
    </row>
    <row r="557">
      <c r="AC557">
        <f>IF($C557="","",IF(COUNTIF('Códigos Santander (ref)'!$A$2:$A$79,$C557)&gt;0,"SANTANDER",IF(COUNTIF('Códigos Itaú (ref)'!$A$2:$A$44,$C557)&gt;0,"ITAU",IF(AND(TRIM(UPPER($I557))="CONTRATUAL",ISNUMBER(SEARCH("INDIVIDUAL",SUBSTITUTE(UPPER($D557)," ","")))),"PREMIUM FREE",""))))</f>
        <v/>
      </c>
    </row>
    <row r="558">
      <c r="AC558">
        <f>IF($C558="","",IF(COUNTIF('Códigos Santander (ref)'!$A$2:$A$79,$C558)&gt;0,"SANTANDER",IF(COUNTIF('Códigos Itaú (ref)'!$A$2:$A$44,$C558)&gt;0,"ITAU",IF(AND(TRIM(UPPER($I558))="CONTRATUAL",ISNUMBER(SEARCH("INDIVIDUAL",SUBSTITUTE(UPPER($D558)," ","")))),"PREMIUM FREE",""))))</f>
        <v/>
      </c>
    </row>
    <row r="559">
      <c r="AC559">
        <f>IF($C559="","",IF(COUNTIF('Códigos Santander (ref)'!$A$2:$A$79,$C559)&gt;0,"SANTANDER",IF(COUNTIF('Códigos Itaú (ref)'!$A$2:$A$44,$C559)&gt;0,"ITAU",IF(AND(TRIM(UPPER($I559))="CONTRATUAL",ISNUMBER(SEARCH("INDIVIDUAL",SUBSTITUTE(UPPER($D559)," ","")))),"PREMIUM FREE",""))))</f>
        <v/>
      </c>
    </row>
    <row r="560">
      <c r="AC560">
        <f>IF($C560="","",IF(COUNTIF('Códigos Santander (ref)'!$A$2:$A$79,$C560)&gt;0,"SANTANDER",IF(COUNTIF('Códigos Itaú (ref)'!$A$2:$A$44,$C560)&gt;0,"ITAU",IF(AND(TRIM(UPPER($I560))="CONTRATUAL",ISNUMBER(SEARCH("INDIVIDUAL",SUBSTITUTE(UPPER($D560)," ","")))),"PREMIUM FREE",""))))</f>
        <v/>
      </c>
    </row>
    <row r="561">
      <c r="AC561">
        <f>IF($C561="","",IF(COUNTIF('Códigos Santander (ref)'!$A$2:$A$79,$C561)&gt;0,"SANTANDER",IF(COUNTIF('Códigos Itaú (ref)'!$A$2:$A$44,$C561)&gt;0,"ITAU",IF(AND(TRIM(UPPER($I561))="CONTRATUAL",ISNUMBER(SEARCH("INDIVIDUAL",SUBSTITUTE(UPPER($D561)," ","")))),"PREMIUM FREE",""))))</f>
        <v/>
      </c>
    </row>
    <row r="562">
      <c r="AC562">
        <f>IF($C562="","",IF(COUNTIF('Códigos Santander (ref)'!$A$2:$A$79,$C562)&gt;0,"SANTANDER",IF(COUNTIF('Códigos Itaú (ref)'!$A$2:$A$44,$C562)&gt;0,"ITAU",IF(AND(TRIM(UPPER($I562))="CONTRATUAL",ISNUMBER(SEARCH("INDIVIDUAL",SUBSTITUTE(UPPER($D562)," ","")))),"PREMIUM FREE",""))))</f>
        <v/>
      </c>
    </row>
    <row r="563">
      <c r="AC563">
        <f>IF($C563="","",IF(COUNTIF('Códigos Santander (ref)'!$A$2:$A$79,$C563)&gt;0,"SANTANDER",IF(COUNTIF('Códigos Itaú (ref)'!$A$2:$A$44,$C563)&gt;0,"ITAU",IF(AND(TRIM(UPPER($I563))="CONTRATUAL",ISNUMBER(SEARCH("INDIVIDUAL",SUBSTITUTE(UPPER($D563)," ","")))),"PREMIUM FREE",""))))</f>
        <v/>
      </c>
    </row>
    <row r="564">
      <c r="AC564">
        <f>IF($C564="","",IF(COUNTIF('Códigos Santander (ref)'!$A$2:$A$79,$C564)&gt;0,"SANTANDER",IF(COUNTIF('Códigos Itaú (ref)'!$A$2:$A$44,$C564)&gt;0,"ITAU",IF(AND(TRIM(UPPER($I564))="CONTRATUAL",ISNUMBER(SEARCH("INDIVIDUAL",SUBSTITUTE(UPPER($D564)," ","")))),"PREMIUM FREE",""))))</f>
        <v/>
      </c>
    </row>
    <row r="565">
      <c r="AC565">
        <f>IF($C565="","",IF(COUNTIF('Códigos Santander (ref)'!$A$2:$A$79,$C565)&gt;0,"SANTANDER",IF(COUNTIF('Códigos Itaú (ref)'!$A$2:$A$44,$C565)&gt;0,"ITAU",IF(AND(TRIM(UPPER($I565))="CONTRATUAL",ISNUMBER(SEARCH("INDIVIDUAL",SUBSTITUTE(UPPER($D565)," ","")))),"PREMIUM FREE",""))))</f>
        <v/>
      </c>
    </row>
    <row r="566">
      <c r="AC566">
        <f>IF($C566="","",IF(COUNTIF('Códigos Santander (ref)'!$A$2:$A$79,$C566)&gt;0,"SANTANDER",IF(COUNTIF('Códigos Itaú (ref)'!$A$2:$A$44,$C566)&gt;0,"ITAU",IF(AND(TRIM(UPPER($I566))="CONTRATUAL",ISNUMBER(SEARCH("INDIVIDUAL",SUBSTITUTE(UPPER($D566)," ","")))),"PREMIUM FREE",""))))</f>
        <v/>
      </c>
    </row>
    <row r="567">
      <c r="AC567">
        <f>IF($C567="","",IF(COUNTIF('Códigos Santander (ref)'!$A$2:$A$79,$C567)&gt;0,"SANTANDER",IF(COUNTIF('Códigos Itaú (ref)'!$A$2:$A$44,$C567)&gt;0,"ITAU",IF(AND(TRIM(UPPER($I567))="CONTRATUAL",ISNUMBER(SEARCH("INDIVIDUAL",SUBSTITUTE(UPPER($D567)," ","")))),"PREMIUM FREE",""))))</f>
        <v/>
      </c>
    </row>
    <row r="568">
      <c r="AC568">
        <f>IF($C568="","",IF(COUNTIF('Códigos Santander (ref)'!$A$2:$A$79,$C568)&gt;0,"SANTANDER",IF(COUNTIF('Códigos Itaú (ref)'!$A$2:$A$44,$C568)&gt;0,"ITAU",IF(AND(TRIM(UPPER($I568))="CONTRATUAL",ISNUMBER(SEARCH("INDIVIDUAL",SUBSTITUTE(UPPER($D568)," ","")))),"PREMIUM FREE",""))))</f>
        <v/>
      </c>
    </row>
    <row r="569">
      <c r="AC569">
        <f>IF($C569="","",IF(COUNTIF('Códigos Santander (ref)'!$A$2:$A$79,$C569)&gt;0,"SANTANDER",IF(COUNTIF('Códigos Itaú (ref)'!$A$2:$A$44,$C569)&gt;0,"ITAU",IF(AND(TRIM(UPPER($I569))="CONTRATUAL",ISNUMBER(SEARCH("INDIVIDUAL",SUBSTITUTE(UPPER($D569)," ","")))),"PREMIUM FREE",""))))</f>
        <v/>
      </c>
    </row>
    <row r="570">
      <c r="AC570">
        <f>IF($C570="","",IF(COUNTIF('Códigos Santander (ref)'!$A$2:$A$79,$C570)&gt;0,"SANTANDER",IF(COUNTIF('Códigos Itaú (ref)'!$A$2:$A$44,$C570)&gt;0,"ITAU",IF(AND(TRIM(UPPER($I570))="CONTRATUAL",ISNUMBER(SEARCH("INDIVIDUAL",SUBSTITUTE(UPPER($D570)," ","")))),"PREMIUM FREE",""))))</f>
        <v/>
      </c>
    </row>
    <row r="571">
      <c r="AC571">
        <f>IF($C571="","",IF(COUNTIF('Códigos Santander (ref)'!$A$2:$A$79,$C571)&gt;0,"SANTANDER",IF(COUNTIF('Códigos Itaú (ref)'!$A$2:$A$44,$C571)&gt;0,"ITAU",IF(AND(TRIM(UPPER($I571))="CONTRATUAL",ISNUMBER(SEARCH("INDIVIDUAL",SUBSTITUTE(UPPER($D571)," ","")))),"PREMIUM FREE",""))))</f>
        <v/>
      </c>
    </row>
    <row r="572">
      <c r="AC572">
        <f>IF($C572="","",IF(COUNTIF('Códigos Santander (ref)'!$A$2:$A$79,$C572)&gt;0,"SANTANDER",IF(COUNTIF('Códigos Itaú (ref)'!$A$2:$A$44,$C572)&gt;0,"ITAU",IF(AND(TRIM(UPPER($I572))="CONTRATUAL",ISNUMBER(SEARCH("INDIVIDUAL",SUBSTITUTE(UPPER($D572)," ","")))),"PREMIUM FREE",""))))</f>
        <v/>
      </c>
    </row>
    <row r="573">
      <c r="AC573">
        <f>IF($C573="","",IF(COUNTIF('Códigos Santander (ref)'!$A$2:$A$79,$C573)&gt;0,"SANTANDER",IF(COUNTIF('Códigos Itaú (ref)'!$A$2:$A$44,$C573)&gt;0,"ITAU",IF(AND(TRIM(UPPER($I573))="CONTRATUAL",ISNUMBER(SEARCH("INDIVIDUAL",SUBSTITUTE(UPPER($D573)," ","")))),"PREMIUM FREE",""))))</f>
        <v/>
      </c>
    </row>
    <row r="574">
      <c r="AC574">
        <f>IF($C574="","",IF(COUNTIF('Códigos Santander (ref)'!$A$2:$A$79,$C574)&gt;0,"SANTANDER",IF(COUNTIF('Códigos Itaú (ref)'!$A$2:$A$44,$C574)&gt;0,"ITAU",IF(AND(TRIM(UPPER($I574))="CONTRATUAL",ISNUMBER(SEARCH("INDIVIDUAL",SUBSTITUTE(UPPER($D574)," ","")))),"PREMIUM FREE",""))))</f>
        <v/>
      </c>
    </row>
    <row r="575">
      <c r="AC575">
        <f>IF($C575="","",IF(COUNTIF('Códigos Santander (ref)'!$A$2:$A$79,$C575)&gt;0,"SANTANDER",IF(COUNTIF('Códigos Itaú (ref)'!$A$2:$A$44,$C575)&gt;0,"ITAU",IF(AND(TRIM(UPPER($I575))="CONTRATUAL",ISNUMBER(SEARCH("INDIVIDUAL",SUBSTITUTE(UPPER($D575)," ","")))),"PREMIUM FREE",""))))</f>
        <v/>
      </c>
    </row>
    <row r="576">
      <c r="AC576">
        <f>IF($C576="","",IF(COUNTIF('Códigos Santander (ref)'!$A$2:$A$79,$C576)&gt;0,"SANTANDER",IF(COUNTIF('Códigos Itaú (ref)'!$A$2:$A$44,$C576)&gt;0,"ITAU",IF(AND(TRIM(UPPER($I576))="CONTRATUAL",ISNUMBER(SEARCH("INDIVIDUAL",SUBSTITUTE(UPPER($D576)," ","")))),"PREMIUM FREE",""))))</f>
        <v/>
      </c>
    </row>
    <row r="577">
      <c r="AC577">
        <f>IF($C577="","",IF(COUNTIF('Códigos Santander (ref)'!$A$2:$A$79,$C577)&gt;0,"SANTANDER",IF(COUNTIF('Códigos Itaú (ref)'!$A$2:$A$44,$C577)&gt;0,"ITAU",IF(AND(TRIM(UPPER($I577))="CONTRATUAL",ISNUMBER(SEARCH("INDIVIDUAL",SUBSTITUTE(UPPER($D577)," ","")))),"PREMIUM FREE",""))))</f>
        <v/>
      </c>
    </row>
    <row r="578">
      <c r="AC578">
        <f>IF($C578="","",IF(COUNTIF('Códigos Santander (ref)'!$A$2:$A$79,$C578)&gt;0,"SANTANDER",IF(COUNTIF('Códigos Itaú (ref)'!$A$2:$A$44,$C578)&gt;0,"ITAU",IF(AND(TRIM(UPPER($I578))="CONTRATUAL",ISNUMBER(SEARCH("INDIVIDUAL",SUBSTITUTE(UPPER($D578)," ","")))),"PREMIUM FREE",""))))</f>
        <v/>
      </c>
    </row>
    <row r="579">
      <c r="AC579">
        <f>IF($C579="","",IF(COUNTIF('Códigos Santander (ref)'!$A$2:$A$79,$C579)&gt;0,"SANTANDER",IF(COUNTIF('Códigos Itaú (ref)'!$A$2:$A$44,$C579)&gt;0,"ITAU",IF(AND(TRIM(UPPER($I579))="CONTRATUAL",ISNUMBER(SEARCH("INDIVIDUAL",SUBSTITUTE(UPPER($D579)," ","")))),"PREMIUM FREE",""))))</f>
        <v/>
      </c>
    </row>
    <row r="580">
      <c r="AC580">
        <f>IF($C580="","",IF(COUNTIF('Códigos Santander (ref)'!$A$2:$A$79,$C580)&gt;0,"SANTANDER",IF(COUNTIF('Códigos Itaú (ref)'!$A$2:$A$44,$C580)&gt;0,"ITAU",IF(AND(TRIM(UPPER($I580))="CONTRATUAL",ISNUMBER(SEARCH("INDIVIDUAL",SUBSTITUTE(UPPER($D580)," ","")))),"PREMIUM FREE",""))))</f>
        <v/>
      </c>
    </row>
    <row r="581">
      <c r="AC581">
        <f>IF($C581="","",IF(COUNTIF('Códigos Santander (ref)'!$A$2:$A$79,$C581)&gt;0,"SANTANDER",IF(COUNTIF('Códigos Itaú (ref)'!$A$2:$A$44,$C581)&gt;0,"ITAU",IF(AND(TRIM(UPPER($I581))="CONTRATUAL",ISNUMBER(SEARCH("INDIVIDUAL",SUBSTITUTE(UPPER($D581)," ","")))),"PREMIUM FREE",""))))</f>
        <v/>
      </c>
    </row>
    <row r="582">
      <c r="AC582">
        <f>IF($C582="","",IF(COUNTIF('Códigos Santander (ref)'!$A$2:$A$79,$C582)&gt;0,"SANTANDER",IF(COUNTIF('Códigos Itaú (ref)'!$A$2:$A$44,$C582)&gt;0,"ITAU",IF(AND(TRIM(UPPER($I582))="CONTRATUAL",ISNUMBER(SEARCH("INDIVIDUAL",SUBSTITUTE(UPPER($D582)," ","")))),"PREMIUM FREE",""))))</f>
        <v/>
      </c>
    </row>
    <row r="583">
      <c r="AC583">
        <f>IF($C583="","",IF(COUNTIF('Códigos Santander (ref)'!$A$2:$A$79,$C583)&gt;0,"SANTANDER",IF(COUNTIF('Códigos Itaú (ref)'!$A$2:$A$44,$C583)&gt;0,"ITAU",IF(AND(TRIM(UPPER($I583))="CONTRATUAL",ISNUMBER(SEARCH("INDIVIDUAL",SUBSTITUTE(UPPER($D583)," ","")))),"PREMIUM FREE",""))))</f>
        <v/>
      </c>
    </row>
    <row r="584">
      <c r="AC584">
        <f>IF($C584="","",IF(COUNTIF('Códigos Santander (ref)'!$A$2:$A$79,$C584)&gt;0,"SANTANDER",IF(COUNTIF('Códigos Itaú (ref)'!$A$2:$A$44,$C584)&gt;0,"ITAU",IF(AND(TRIM(UPPER($I584))="CONTRATUAL",ISNUMBER(SEARCH("INDIVIDUAL",SUBSTITUTE(UPPER($D584)," ","")))),"PREMIUM FREE",""))))</f>
        <v/>
      </c>
    </row>
    <row r="585">
      <c r="AC585">
        <f>IF($C585="","",IF(COUNTIF('Códigos Santander (ref)'!$A$2:$A$79,$C585)&gt;0,"SANTANDER",IF(COUNTIF('Códigos Itaú (ref)'!$A$2:$A$44,$C585)&gt;0,"ITAU",IF(AND(TRIM(UPPER($I585))="CONTRATUAL",ISNUMBER(SEARCH("INDIVIDUAL",SUBSTITUTE(UPPER($D585)," ","")))),"PREMIUM FREE",""))))</f>
        <v/>
      </c>
    </row>
    <row r="586">
      <c r="AC586">
        <f>IF($C586="","",IF(COUNTIF('Códigos Santander (ref)'!$A$2:$A$79,$C586)&gt;0,"SANTANDER",IF(COUNTIF('Códigos Itaú (ref)'!$A$2:$A$44,$C586)&gt;0,"ITAU",IF(AND(TRIM(UPPER($I586))="CONTRATUAL",ISNUMBER(SEARCH("INDIVIDUAL",SUBSTITUTE(UPPER($D586)," ","")))),"PREMIUM FREE",""))))</f>
        <v/>
      </c>
    </row>
    <row r="587">
      <c r="AC587">
        <f>IF($C587="","",IF(COUNTIF('Códigos Santander (ref)'!$A$2:$A$79,$C587)&gt;0,"SANTANDER",IF(COUNTIF('Códigos Itaú (ref)'!$A$2:$A$44,$C587)&gt;0,"ITAU",IF(AND(TRIM(UPPER($I587))="CONTRATUAL",ISNUMBER(SEARCH("INDIVIDUAL",SUBSTITUTE(UPPER($D587)," ","")))),"PREMIUM FREE",""))))</f>
        <v/>
      </c>
    </row>
    <row r="588">
      <c r="AC588">
        <f>IF($C588="","",IF(COUNTIF('Códigos Santander (ref)'!$A$2:$A$79,$C588)&gt;0,"SANTANDER",IF(COUNTIF('Códigos Itaú (ref)'!$A$2:$A$44,$C588)&gt;0,"ITAU",IF(AND(TRIM(UPPER($I588))="CONTRATUAL",ISNUMBER(SEARCH("INDIVIDUAL",SUBSTITUTE(UPPER($D588)," ","")))),"PREMIUM FREE",""))))</f>
        <v/>
      </c>
    </row>
    <row r="589">
      <c r="AC589">
        <f>IF($C589="","",IF(COUNTIF('Códigos Santander (ref)'!$A$2:$A$79,$C589)&gt;0,"SANTANDER",IF(COUNTIF('Códigos Itaú (ref)'!$A$2:$A$44,$C589)&gt;0,"ITAU",IF(AND(TRIM(UPPER($I589))="CONTRATUAL",ISNUMBER(SEARCH("INDIVIDUAL",SUBSTITUTE(UPPER($D589)," ","")))),"PREMIUM FREE",""))))</f>
        <v/>
      </c>
    </row>
    <row r="590">
      <c r="AC590">
        <f>IF($C590="","",IF(COUNTIF('Códigos Santander (ref)'!$A$2:$A$79,$C590)&gt;0,"SANTANDER",IF(COUNTIF('Códigos Itaú (ref)'!$A$2:$A$44,$C590)&gt;0,"ITAU",IF(AND(TRIM(UPPER($I590))="CONTRATUAL",ISNUMBER(SEARCH("INDIVIDUAL",SUBSTITUTE(UPPER($D590)," ","")))),"PREMIUM FREE",""))))</f>
        <v/>
      </c>
    </row>
    <row r="591">
      <c r="AC591">
        <f>IF($C591="","",IF(COUNTIF('Códigos Santander (ref)'!$A$2:$A$79,$C591)&gt;0,"SANTANDER",IF(COUNTIF('Códigos Itaú (ref)'!$A$2:$A$44,$C591)&gt;0,"ITAU",IF(AND(TRIM(UPPER($I591))="CONTRATUAL",ISNUMBER(SEARCH("INDIVIDUAL",SUBSTITUTE(UPPER($D591)," ","")))),"PREMIUM FREE",""))))</f>
        <v/>
      </c>
    </row>
    <row r="592">
      <c r="AC592">
        <f>IF($C592="","",IF(COUNTIF('Códigos Santander (ref)'!$A$2:$A$79,$C592)&gt;0,"SANTANDER",IF(COUNTIF('Códigos Itaú (ref)'!$A$2:$A$44,$C592)&gt;0,"ITAU",IF(AND(TRIM(UPPER($I592))="CONTRATUAL",ISNUMBER(SEARCH("INDIVIDUAL",SUBSTITUTE(UPPER($D592)," ","")))),"PREMIUM FREE",""))))</f>
        <v/>
      </c>
    </row>
    <row r="593">
      <c r="AC593">
        <f>IF($C593="","",IF(COUNTIF('Códigos Santander (ref)'!$A$2:$A$79,$C593)&gt;0,"SANTANDER",IF(COUNTIF('Códigos Itaú (ref)'!$A$2:$A$44,$C593)&gt;0,"ITAU",IF(AND(TRIM(UPPER($I593))="CONTRATUAL",ISNUMBER(SEARCH("INDIVIDUAL",SUBSTITUTE(UPPER($D593)," ","")))),"PREMIUM FREE",""))))</f>
        <v/>
      </c>
    </row>
    <row r="594">
      <c r="AC594">
        <f>IF($C594="","",IF(COUNTIF('Códigos Santander (ref)'!$A$2:$A$79,$C594)&gt;0,"SANTANDER",IF(COUNTIF('Códigos Itaú (ref)'!$A$2:$A$44,$C594)&gt;0,"ITAU",IF(AND(TRIM(UPPER($I594))="CONTRATUAL",ISNUMBER(SEARCH("INDIVIDUAL",SUBSTITUTE(UPPER($D594)," ","")))),"PREMIUM FREE",""))))</f>
        <v/>
      </c>
    </row>
    <row r="595">
      <c r="AC595">
        <f>IF($C595="","",IF(COUNTIF('Códigos Santander (ref)'!$A$2:$A$79,$C595)&gt;0,"SANTANDER",IF(COUNTIF('Códigos Itaú (ref)'!$A$2:$A$44,$C595)&gt;0,"ITAU",IF(AND(TRIM(UPPER($I595))="CONTRATUAL",ISNUMBER(SEARCH("INDIVIDUAL",SUBSTITUTE(UPPER($D595)," ","")))),"PREMIUM FREE",""))))</f>
        <v/>
      </c>
    </row>
    <row r="596">
      <c r="AC596">
        <f>IF($C596="","",IF(COUNTIF('Códigos Santander (ref)'!$A$2:$A$79,$C596)&gt;0,"SANTANDER",IF(COUNTIF('Códigos Itaú (ref)'!$A$2:$A$44,$C596)&gt;0,"ITAU",IF(AND(TRIM(UPPER($I596))="CONTRATUAL",ISNUMBER(SEARCH("INDIVIDUAL",SUBSTITUTE(UPPER($D596)," ","")))),"PREMIUM FREE",""))))</f>
        <v/>
      </c>
    </row>
    <row r="597">
      <c r="AC597">
        <f>IF($C597="","",IF(COUNTIF('Códigos Santander (ref)'!$A$2:$A$79,$C597)&gt;0,"SANTANDER",IF(COUNTIF('Códigos Itaú (ref)'!$A$2:$A$44,$C597)&gt;0,"ITAU",IF(AND(TRIM(UPPER($I597))="CONTRATUAL",ISNUMBER(SEARCH("INDIVIDUAL",SUBSTITUTE(UPPER($D597)," ","")))),"PREMIUM FREE",""))))</f>
        <v/>
      </c>
    </row>
    <row r="598">
      <c r="AC598">
        <f>IF($C598="","",IF(COUNTIF('Códigos Santander (ref)'!$A$2:$A$79,$C598)&gt;0,"SANTANDER",IF(COUNTIF('Códigos Itaú (ref)'!$A$2:$A$44,$C598)&gt;0,"ITAU",IF(AND(TRIM(UPPER($I598))="CONTRATUAL",ISNUMBER(SEARCH("INDIVIDUAL",SUBSTITUTE(UPPER($D598)," ","")))),"PREMIUM FREE",""))))</f>
        <v/>
      </c>
    </row>
    <row r="599">
      <c r="AC599">
        <f>IF($C599="","",IF(COUNTIF('Códigos Santander (ref)'!$A$2:$A$79,$C599)&gt;0,"SANTANDER",IF(COUNTIF('Códigos Itaú (ref)'!$A$2:$A$44,$C599)&gt;0,"ITAU",IF(AND(TRIM(UPPER($I599))="CONTRATUAL",ISNUMBER(SEARCH("INDIVIDUAL",SUBSTITUTE(UPPER($D599)," ","")))),"PREMIUM FREE",""))))</f>
        <v/>
      </c>
    </row>
    <row r="600">
      <c r="AC600">
        <f>IF($C600="","",IF(COUNTIF('Códigos Santander (ref)'!$A$2:$A$79,$C600)&gt;0,"SANTANDER",IF(COUNTIF('Códigos Itaú (ref)'!$A$2:$A$44,$C600)&gt;0,"ITAU",IF(AND(TRIM(UPPER($I600))="CONTRATUAL",ISNUMBER(SEARCH("INDIVIDUAL",SUBSTITUTE(UPPER($D600)," ","")))),"PREMIUM FREE",""))))</f>
        <v/>
      </c>
    </row>
    <row r="601">
      <c r="AC601">
        <f>IF($C601="","",IF(COUNTIF('Códigos Santander (ref)'!$A$2:$A$79,$C601)&gt;0,"SANTANDER",IF(COUNTIF('Códigos Itaú (ref)'!$A$2:$A$44,$C601)&gt;0,"ITAU",IF(AND(TRIM(UPPER($I601))="CONTRATUAL",ISNUMBER(SEARCH("INDIVIDUAL",SUBSTITUTE(UPPER($D601)," ","")))),"PREMIUM FREE",""))))</f>
        <v/>
      </c>
    </row>
    <row r="602">
      <c r="AC602">
        <f>IF($C602="","",IF(COUNTIF('Códigos Santander (ref)'!$A$2:$A$79,$C602)&gt;0,"SANTANDER",IF(COUNTIF('Códigos Itaú (ref)'!$A$2:$A$44,$C602)&gt;0,"ITAU",IF(AND(TRIM(UPPER($I602))="CONTRATUAL",ISNUMBER(SEARCH("INDIVIDUAL",SUBSTITUTE(UPPER($D602)," ","")))),"PREMIUM FREE",""))))</f>
        <v/>
      </c>
    </row>
    <row r="603">
      <c r="AC603">
        <f>IF($C603="","",IF(COUNTIF('Códigos Santander (ref)'!$A$2:$A$79,$C603)&gt;0,"SANTANDER",IF(COUNTIF('Códigos Itaú (ref)'!$A$2:$A$44,$C603)&gt;0,"ITAU",IF(AND(TRIM(UPPER($I603))="CONTRATUAL",ISNUMBER(SEARCH("INDIVIDUAL",SUBSTITUTE(UPPER($D603)," ","")))),"PREMIUM FREE",""))))</f>
        <v/>
      </c>
    </row>
    <row r="604">
      <c r="AC604">
        <f>IF($C604="","",IF(COUNTIF('Códigos Santander (ref)'!$A$2:$A$79,$C604)&gt;0,"SANTANDER",IF(COUNTIF('Códigos Itaú (ref)'!$A$2:$A$44,$C604)&gt;0,"ITAU",IF(AND(TRIM(UPPER($I604))="CONTRATUAL",ISNUMBER(SEARCH("INDIVIDUAL",SUBSTITUTE(UPPER($D604)," ","")))),"PREMIUM FREE",""))))</f>
        <v/>
      </c>
    </row>
    <row r="605">
      <c r="AC605">
        <f>IF($C605="","",IF(COUNTIF('Códigos Santander (ref)'!$A$2:$A$79,$C605)&gt;0,"SANTANDER",IF(COUNTIF('Códigos Itaú (ref)'!$A$2:$A$44,$C605)&gt;0,"ITAU",IF(AND(TRIM(UPPER($I605))="CONTRATUAL",ISNUMBER(SEARCH("INDIVIDUAL",SUBSTITUTE(UPPER($D605)," ","")))),"PREMIUM FREE",""))))</f>
        <v/>
      </c>
    </row>
    <row r="606">
      <c r="AC606">
        <f>IF($C606="","",IF(COUNTIF('Códigos Santander (ref)'!$A$2:$A$79,$C606)&gt;0,"SANTANDER",IF(COUNTIF('Códigos Itaú (ref)'!$A$2:$A$44,$C606)&gt;0,"ITAU",IF(AND(TRIM(UPPER($I606))="CONTRATUAL",ISNUMBER(SEARCH("INDIVIDUAL",SUBSTITUTE(UPPER($D606)," ","")))),"PREMIUM FREE",""))))</f>
        <v/>
      </c>
    </row>
    <row r="607">
      <c r="AC607">
        <f>IF($C607="","",IF(COUNTIF('Códigos Santander (ref)'!$A$2:$A$79,$C607)&gt;0,"SANTANDER",IF(COUNTIF('Códigos Itaú (ref)'!$A$2:$A$44,$C607)&gt;0,"ITAU",IF(AND(TRIM(UPPER($I607))="CONTRATUAL",ISNUMBER(SEARCH("INDIVIDUAL",SUBSTITUTE(UPPER($D607)," ","")))),"PREMIUM FREE",""))))</f>
        <v/>
      </c>
    </row>
    <row r="608">
      <c r="AC608">
        <f>IF($C608="","",IF(COUNTIF('Códigos Santander (ref)'!$A$2:$A$79,$C608)&gt;0,"SANTANDER",IF(COUNTIF('Códigos Itaú (ref)'!$A$2:$A$44,$C608)&gt;0,"ITAU",IF(AND(TRIM(UPPER($I608))="CONTRATUAL",ISNUMBER(SEARCH("INDIVIDUAL",SUBSTITUTE(UPPER($D608)," ","")))),"PREMIUM FREE",""))))</f>
        <v/>
      </c>
    </row>
    <row r="609">
      <c r="AC609">
        <f>IF($C609="","",IF(COUNTIF('Códigos Santander (ref)'!$A$2:$A$79,$C609)&gt;0,"SANTANDER",IF(COUNTIF('Códigos Itaú (ref)'!$A$2:$A$44,$C609)&gt;0,"ITAU",IF(AND(TRIM(UPPER($I609))="CONTRATUAL",ISNUMBER(SEARCH("INDIVIDUAL",SUBSTITUTE(UPPER($D609)," ","")))),"PREMIUM FREE",""))))</f>
        <v/>
      </c>
    </row>
    <row r="610">
      <c r="AC610">
        <f>IF($C610="","",IF(COUNTIF('Códigos Santander (ref)'!$A$2:$A$79,$C610)&gt;0,"SANTANDER",IF(COUNTIF('Códigos Itaú (ref)'!$A$2:$A$44,$C610)&gt;0,"ITAU",IF(AND(TRIM(UPPER($I610))="CONTRATUAL",ISNUMBER(SEARCH("INDIVIDUAL",SUBSTITUTE(UPPER($D610)," ","")))),"PREMIUM FREE",""))))</f>
        <v/>
      </c>
    </row>
    <row r="611">
      <c r="AC611">
        <f>IF($C611="","",IF(COUNTIF('Códigos Santander (ref)'!$A$2:$A$79,$C611)&gt;0,"SANTANDER",IF(COUNTIF('Códigos Itaú (ref)'!$A$2:$A$44,$C611)&gt;0,"ITAU",IF(AND(TRIM(UPPER($I611))="CONTRATUAL",ISNUMBER(SEARCH("INDIVIDUAL",SUBSTITUTE(UPPER($D611)," ","")))),"PREMIUM FREE",""))))</f>
        <v/>
      </c>
    </row>
    <row r="612">
      <c r="AC612">
        <f>IF($C612="","",IF(COUNTIF('Códigos Santander (ref)'!$A$2:$A$79,$C612)&gt;0,"SANTANDER",IF(COUNTIF('Códigos Itaú (ref)'!$A$2:$A$44,$C612)&gt;0,"ITAU",IF(AND(TRIM(UPPER($I612))="CONTRATUAL",ISNUMBER(SEARCH("INDIVIDUAL",SUBSTITUTE(UPPER($D612)," ","")))),"PREMIUM FREE",""))))</f>
        <v/>
      </c>
    </row>
    <row r="613">
      <c r="AC613">
        <f>IF($C613="","",IF(COUNTIF('Códigos Santander (ref)'!$A$2:$A$79,$C613)&gt;0,"SANTANDER",IF(COUNTIF('Códigos Itaú (ref)'!$A$2:$A$44,$C613)&gt;0,"ITAU",IF(AND(TRIM(UPPER($I613))="CONTRATUAL",ISNUMBER(SEARCH("INDIVIDUAL",SUBSTITUTE(UPPER($D613)," ","")))),"PREMIUM FREE",""))))</f>
        <v/>
      </c>
    </row>
    <row r="614">
      <c r="AC614">
        <f>IF($C614="","",IF(COUNTIF('Códigos Santander (ref)'!$A$2:$A$79,$C614)&gt;0,"SANTANDER",IF(COUNTIF('Códigos Itaú (ref)'!$A$2:$A$44,$C614)&gt;0,"ITAU",IF(AND(TRIM(UPPER($I614))="CONTRATUAL",ISNUMBER(SEARCH("INDIVIDUAL",SUBSTITUTE(UPPER($D614)," ","")))),"PREMIUM FREE",""))))</f>
        <v/>
      </c>
    </row>
    <row r="615">
      <c r="AC615">
        <f>IF($C615="","",IF(COUNTIF('Códigos Santander (ref)'!$A$2:$A$79,$C615)&gt;0,"SANTANDER",IF(COUNTIF('Códigos Itaú (ref)'!$A$2:$A$44,$C615)&gt;0,"ITAU",IF(AND(TRIM(UPPER($I615))="CONTRATUAL",ISNUMBER(SEARCH("INDIVIDUAL",SUBSTITUTE(UPPER($D615)," ","")))),"PREMIUM FREE",""))))</f>
        <v/>
      </c>
    </row>
    <row r="616">
      <c r="AC616">
        <f>IF($C616="","",IF(COUNTIF('Códigos Santander (ref)'!$A$2:$A$79,$C616)&gt;0,"SANTANDER",IF(COUNTIF('Códigos Itaú (ref)'!$A$2:$A$44,$C616)&gt;0,"ITAU",IF(AND(TRIM(UPPER($I616))="CONTRATUAL",ISNUMBER(SEARCH("INDIVIDUAL",SUBSTITUTE(UPPER($D616)," ","")))),"PREMIUM FREE",""))))</f>
        <v/>
      </c>
    </row>
    <row r="617">
      <c r="AC617">
        <f>IF($C617="","",IF(COUNTIF('Códigos Santander (ref)'!$A$2:$A$79,$C617)&gt;0,"SANTANDER",IF(COUNTIF('Códigos Itaú (ref)'!$A$2:$A$44,$C617)&gt;0,"ITAU",IF(AND(TRIM(UPPER($I617))="CONTRATUAL",ISNUMBER(SEARCH("INDIVIDUAL",SUBSTITUTE(UPPER($D617)," ","")))),"PREMIUM FREE",""))))</f>
        <v/>
      </c>
    </row>
    <row r="618">
      <c r="AC618">
        <f>IF($C618="","",IF(COUNTIF('Códigos Santander (ref)'!$A$2:$A$79,$C618)&gt;0,"SANTANDER",IF(COUNTIF('Códigos Itaú (ref)'!$A$2:$A$44,$C618)&gt;0,"ITAU",IF(AND(TRIM(UPPER($I618))="CONTRATUAL",ISNUMBER(SEARCH("INDIVIDUAL",SUBSTITUTE(UPPER($D618)," ","")))),"PREMIUM FREE",""))))</f>
        <v/>
      </c>
    </row>
    <row r="619">
      <c r="AC619">
        <f>IF($C619="","",IF(COUNTIF('Códigos Santander (ref)'!$A$2:$A$79,$C619)&gt;0,"SANTANDER",IF(COUNTIF('Códigos Itaú (ref)'!$A$2:$A$44,$C619)&gt;0,"ITAU",IF(AND(TRIM(UPPER($I619))="CONTRATUAL",ISNUMBER(SEARCH("INDIVIDUAL",SUBSTITUTE(UPPER($D619)," ","")))),"PREMIUM FREE",""))))</f>
        <v/>
      </c>
    </row>
    <row r="620">
      <c r="AC620">
        <f>IF($C620="","",IF(COUNTIF('Códigos Santander (ref)'!$A$2:$A$79,$C620)&gt;0,"SANTANDER",IF(COUNTIF('Códigos Itaú (ref)'!$A$2:$A$44,$C620)&gt;0,"ITAU",IF(AND(TRIM(UPPER($I620))="CONTRATUAL",ISNUMBER(SEARCH("INDIVIDUAL",SUBSTITUTE(UPPER($D620)," ","")))),"PREMIUM FREE",""))))</f>
        <v/>
      </c>
    </row>
    <row r="621">
      <c r="AC621">
        <f>IF($C621="","",IF(COUNTIF('Códigos Santander (ref)'!$A$2:$A$79,$C621)&gt;0,"SANTANDER",IF(COUNTIF('Códigos Itaú (ref)'!$A$2:$A$44,$C621)&gt;0,"ITAU",IF(AND(TRIM(UPPER($I621))="CONTRATUAL",ISNUMBER(SEARCH("INDIVIDUAL",SUBSTITUTE(UPPER($D621)," ","")))),"PREMIUM FREE",""))))</f>
        <v/>
      </c>
    </row>
    <row r="622">
      <c r="AC622">
        <f>IF($C622="","",IF(COUNTIF('Códigos Santander (ref)'!$A$2:$A$79,$C622)&gt;0,"SANTANDER",IF(COUNTIF('Códigos Itaú (ref)'!$A$2:$A$44,$C622)&gt;0,"ITAU",IF(AND(TRIM(UPPER($I622))="CONTRATUAL",ISNUMBER(SEARCH("INDIVIDUAL",SUBSTITUTE(UPPER($D622)," ","")))),"PREMIUM FREE",""))))</f>
        <v/>
      </c>
    </row>
    <row r="623">
      <c r="AC623">
        <f>IF($C623="","",IF(COUNTIF('Códigos Santander (ref)'!$A$2:$A$79,$C623)&gt;0,"SANTANDER",IF(COUNTIF('Códigos Itaú (ref)'!$A$2:$A$44,$C623)&gt;0,"ITAU",IF(AND(TRIM(UPPER($I623))="CONTRATUAL",ISNUMBER(SEARCH("INDIVIDUAL",SUBSTITUTE(UPPER($D623)," ","")))),"PREMIUM FREE",""))))</f>
        <v/>
      </c>
    </row>
    <row r="624">
      <c r="AC624">
        <f>IF($C624="","",IF(COUNTIF('Códigos Santander (ref)'!$A$2:$A$79,$C624)&gt;0,"SANTANDER",IF(COUNTIF('Códigos Itaú (ref)'!$A$2:$A$44,$C624)&gt;0,"ITAU",IF(AND(TRIM(UPPER($I624))="CONTRATUAL",ISNUMBER(SEARCH("INDIVIDUAL",SUBSTITUTE(UPPER($D624)," ","")))),"PREMIUM FREE",""))))</f>
        <v/>
      </c>
    </row>
    <row r="625">
      <c r="AC625">
        <f>IF($C625="","",IF(COUNTIF('Códigos Santander (ref)'!$A$2:$A$79,$C625)&gt;0,"SANTANDER",IF(COUNTIF('Códigos Itaú (ref)'!$A$2:$A$44,$C625)&gt;0,"ITAU",IF(AND(TRIM(UPPER($I625))="CONTRATUAL",ISNUMBER(SEARCH("INDIVIDUAL",SUBSTITUTE(UPPER($D625)," ","")))),"PREMIUM FREE",""))))</f>
        <v/>
      </c>
    </row>
    <row r="626">
      <c r="AC626">
        <f>IF($C626="","",IF(COUNTIF('Códigos Santander (ref)'!$A$2:$A$79,$C626)&gt;0,"SANTANDER",IF(COUNTIF('Códigos Itaú (ref)'!$A$2:$A$44,$C626)&gt;0,"ITAU",IF(AND(TRIM(UPPER($I626))="CONTRATUAL",ISNUMBER(SEARCH("INDIVIDUAL",SUBSTITUTE(UPPER($D626)," ","")))),"PREMIUM FREE",""))))</f>
        <v/>
      </c>
    </row>
    <row r="627">
      <c r="AC627">
        <f>IF($C627="","",IF(COUNTIF('Códigos Santander (ref)'!$A$2:$A$79,$C627)&gt;0,"SANTANDER",IF(COUNTIF('Códigos Itaú (ref)'!$A$2:$A$44,$C627)&gt;0,"ITAU",IF(AND(TRIM(UPPER($I627))="CONTRATUAL",ISNUMBER(SEARCH("INDIVIDUAL",SUBSTITUTE(UPPER($D627)," ","")))),"PREMIUM FREE",""))))</f>
        <v/>
      </c>
    </row>
    <row r="628">
      <c r="AC628">
        <f>IF($C628="","",IF(COUNTIF('Códigos Santander (ref)'!$A$2:$A$79,$C628)&gt;0,"SANTANDER",IF(COUNTIF('Códigos Itaú (ref)'!$A$2:$A$44,$C628)&gt;0,"ITAU",IF(AND(TRIM(UPPER($I628))="CONTRATUAL",ISNUMBER(SEARCH("INDIVIDUAL",SUBSTITUTE(UPPER($D628)," ","")))),"PREMIUM FREE",""))))</f>
        <v/>
      </c>
    </row>
    <row r="629">
      <c r="AC629">
        <f>IF($C629="","",IF(COUNTIF('Códigos Santander (ref)'!$A$2:$A$79,$C629)&gt;0,"SANTANDER",IF(COUNTIF('Códigos Itaú (ref)'!$A$2:$A$44,$C629)&gt;0,"ITAU",IF(AND(TRIM(UPPER($I629))="CONTRATUAL",ISNUMBER(SEARCH("INDIVIDUAL",SUBSTITUTE(UPPER($D629)," ","")))),"PREMIUM FREE",""))))</f>
        <v/>
      </c>
    </row>
    <row r="630">
      <c r="AC630">
        <f>IF($C630="","",IF(COUNTIF('Códigos Santander (ref)'!$A$2:$A$79,$C630)&gt;0,"SANTANDER",IF(COUNTIF('Códigos Itaú (ref)'!$A$2:$A$44,$C630)&gt;0,"ITAU",IF(AND(TRIM(UPPER($I630))="CONTRATUAL",ISNUMBER(SEARCH("INDIVIDUAL",SUBSTITUTE(UPPER($D630)," ","")))),"PREMIUM FREE",""))))</f>
        <v/>
      </c>
    </row>
    <row r="631">
      <c r="AC631">
        <f>IF($C631="","",IF(COUNTIF('Códigos Santander (ref)'!$A$2:$A$79,$C631)&gt;0,"SANTANDER",IF(COUNTIF('Códigos Itaú (ref)'!$A$2:$A$44,$C631)&gt;0,"ITAU",IF(AND(TRIM(UPPER($I631))="CONTRATUAL",ISNUMBER(SEARCH("INDIVIDUAL",SUBSTITUTE(UPPER($D631)," ","")))),"PREMIUM FREE",""))))</f>
        <v/>
      </c>
    </row>
    <row r="632">
      <c r="AC632">
        <f>IF($C632="","",IF(COUNTIF('Códigos Santander (ref)'!$A$2:$A$79,$C632)&gt;0,"SANTANDER",IF(COUNTIF('Códigos Itaú (ref)'!$A$2:$A$44,$C632)&gt;0,"ITAU",IF(AND(TRIM(UPPER($I632))="CONTRATUAL",ISNUMBER(SEARCH("INDIVIDUAL",SUBSTITUTE(UPPER($D632)," ","")))),"PREMIUM FREE",""))))</f>
        <v/>
      </c>
    </row>
    <row r="633">
      <c r="AC633">
        <f>IF($C633="","",IF(COUNTIF('Códigos Santander (ref)'!$A$2:$A$79,$C633)&gt;0,"SANTANDER",IF(COUNTIF('Códigos Itaú (ref)'!$A$2:$A$44,$C633)&gt;0,"ITAU",IF(AND(TRIM(UPPER($I633))="CONTRATUAL",ISNUMBER(SEARCH("INDIVIDUAL",SUBSTITUTE(UPPER($D633)," ","")))),"PREMIUM FREE",""))))</f>
        <v/>
      </c>
    </row>
    <row r="634">
      <c r="AC634">
        <f>IF($C634="","",IF(COUNTIF('Códigos Santander (ref)'!$A$2:$A$79,$C634)&gt;0,"SANTANDER",IF(COUNTIF('Códigos Itaú (ref)'!$A$2:$A$44,$C634)&gt;0,"ITAU",IF(AND(TRIM(UPPER($I634))="CONTRATUAL",ISNUMBER(SEARCH("INDIVIDUAL",SUBSTITUTE(UPPER($D634)," ","")))),"PREMIUM FREE",""))))</f>
        <v/>
      </c>
    </row>
    <row r="635">
      <c r="AC635">
        <f>IF($C635="","",IF(COUNTIF('Códigos Santander (ref)'!$A$2:$A$79,$C635)&gt;0,"SANTANDER",IF(COUNTIF('Códigos Itaú (ref)'!$A$2:$A$44,$C635)&gt;0,"ITAU",IF(AND(TRIM(UPPER($I635))="CONTRATUAL",ISNUMBER(SEARCH("INDIVIDUAL",SUBSTITUTE(UPPER($D635)," ","")))),"PREMIUM FREE",""))))</f>
        <v/>
      </c>
    </row>
    <row r="636">
      <c r="AC636">
        <f>IF($C636="","",IF(COUNTIF('Códigos Santander (ref)'!$A$2:$A$79,$C636)&gt;0,"SANTANDER",IF(COUNTIF('Códigos Itaú (ref)'!$A$2:$A$44,$C636)&gt;0,"ITAU",IF(AND(TRIM(UPPER($I636))="CONTRATUAL",ISNUMBER(SEARCH("INDIVIDUAL",SUBSTITUTE(UPPER($D636)," ","")))),"PREMIUM FREE",""))))</f>
        <v/>
      </c>
    </row>
    <row r="637">
      <c r="AC637">
        <f>IF($C637="","",IF(COUNTIF('Códigos Santander (ref)'!$A$2:$A$79,$C637)&gt;0,"SANTANDER",IF(COUNTIF('Códigos Itaú (ref)'!$A$2:$A$44,$C637)&gt;0,"ITAU",IF(AND(TRIM(UPPER($I637))="CONTRATUAL",ISNUMBER(SEARCH("INDIVIDUAL",SUBSTITUTE(UPPER($D637)," ","")))),"PREMIUM FREE",""))))</f>
        <v/>
      </c>
    </row>
    <row r="638">
      <c r="AC638">
        <f>IF($C638="","",IF(COUNTIF('Códigos Santander (ref)'!$A$2:$A$79,$C638)&gt;0,"SANTANDER",IF(COUNTIF('Códigos Itaú (ref)'!$A$2:$A$44,$C638)&gt;0,"ITAU",IF(AND(TRIM(UPPER($I638))="CONTRATUAL",ISNUMBER(SEARCH("INDIVIDUAL",SUBSTITUTE(UPPER($D638)," ","")))),"PREMIUM FREE",""))))</f>
        <v/>
      </c>
    </row>
    <row r="639">
      <c r="AC639">
        <f>IF($C639="","",IF(COUNTIF('Códigos Santander (ref)'!$A$2:$A$79,$C639)&gt;0,"SANTANDER",IF(COUNTIF('Códigos Itaú (ref)'!$A$2:$A$44,$C639)&gt;0,"ITAU",IF(AND(TRIM(UPPER($I639))="CONTRATUAL",ISNUMBER(SEARCH("INDIVIDUAL",SUBSTITUTE(UPPER($D639)," ","")))),"PREMIUM FREE",""))))</f>
        <v/>
      </c>
    </row>
    <row r="640">
      <c r="AC640">
        <f>IF($C640="","",IF(COUNTIF('Códigos Santander (ref)'!$A$2:$A$79,$C640)&gt;0,"SANTANDER",IF(COUNTIF('Códigos Itaú (ref)'!$A$2:$A$44,$C640)&gt;0,"ITAU",IF(AND(TRIM(UPPER($I640))="CONTRATUAL",ISNUMBER(SEARCH("INDIVIDUAL",SUBSTITUTE(UPPER($D640)," ","")))),"PREMIUM FREE",""))))</f>
        <v/>
      </c>
    </row>
    <row r="641">
      <c r="AC641">
        <f>IF($C641="","",IF(COUNTIF('Códigos Santander (ref)'!$A$2:$A$79,$C641)&gt;0,"SANTANDER",IF(COUNTIF('Códigos Itaú (ref)'!$A$2:$A$44,$C641)&gt;0,"ITAU",IF(AND(TRIM(UPPER($I641))="CONTRATUAL",ISNUMBER(SEARCH("INDIVIDUAL",SUBSTITUTE(UPPER($D641)," ","")))),"PREMIUM FREE",""))))</f>
        <v/>
      </c>
    </row>
    <row r="642">
      <c r="AC642">
        <f>IF($C642="","",IF(COUNTIF('Códigos Santander (ref)'!$A$2:$A$79,$C642)&gt;0,"SANTANDER",IF(COUNTIF('Códigos Itaú (ref)'!$A$2:$A$44,$C642)&gt;0,"ITAU",IF(AND(TRIM(UPPER($I642))="CONTRATUAL",ISNUMBER(SEARCH("INDIVIDUAL",SUBSTITUTE(UPPER($D642)," ","")))),"PREMIUM FREE",""))))</f>
        <v/>
      </c>
    </row>
    <row r="643">
      <c r="AC643">
        <f>IF($C643="","",IF(COUNTIF('Códigos Santander (ref)'!$A$2:$A$79,$C643)&gt;0,"SANTANDER",IF(COUNTIF('Códigos Itaú (ref)'!$A$2:$A$44,$C643)&gt;0,"ITAU",IF(AND(TRIM(UPPER($I643))="CONTRATUAL",ISNUMBER(SEARCH("INDIVIDUAL",SUBSTITUTE(UPPER($D643)," ","")))),"PREMIUM FREE",""))))</f>
        <v/>
      </c>
    </row>
    <row r="644">
      <c r="AC644">
        <f>IF($C644="","",IF(COUNTIF('Códigos Santander (ref)'!$A$2:$A$79,$C644)&gt;0,"SANTANDER",IF(COUNTIF('Códigos Itaú (ref)'!$A$2:$A$44,$C644)&gt;0,"ITAU",IF(AND(TRIM(UPPER($I644))="CONTRATUAL",ISNUMBER(SEARCH("INDIVIDUAL",SUBSTITUTE(UPPER($D644)," ","")))),"PREMIUM FREE",""))))</f>
        <v/>
      </c>
    </row>
    <row r="645">
      <c r="AC645">
        <f>IF($C645="","",IF(COUNTIF('Códigos Santander (ref)'!$A$2:$A$79,$C645)&gt;0,"SANTANDER",IF(COUNTIF('Códigos Itaú (ref)'!$A$2:$A$44,$C645)&gt;0,"ITAU",IF(AND(TRIM(UPPER($I645))="CONTRATUAL",ISNUMBER(SEARCH("INDIVIDUAL",SUBSTITUTE(UPPER($D645)," ","")))),"PREMIUM FREE",""))))</f>
        <v/>
      </c>
    </row>
    <row r="646">
      <c r="AC646">
        <f>IF($C646="","",IF(COUNTIF('Códigos Santander (ref)'!$A$2:$A$79,$C646)&gt;0,"SANTANDER",IF(COUNTIF('Códigos Itaú (ref)'!$A$2:$A$44,$C646)&gt;0,"ITAU",IF(AND(TRIM(UPPER($I646))="CONTRATUAL",ISNUMBER(SEARCH("INDIVIDUAL",SUBSTITUTE(UPPER($D646)," ","")))),"PREMIUM FREE",""))))</f>
        <v/>
      </c>
    </row>
    <row r="647">
      <c r="AC647">
        <f>IF($C647="","",IF(COUNTIF('Códigos Santander (ref)'!$A$2:$A$79,$C647)&gt;0,"SANTANDER",IF(COUNTIF('Códigos Itaú (ref)'!$A$2:$A$44,$C647)&gt;0,"ITAU",IF(AND(TRIM(UPPER($I647))="CONTRATUAL",ISNUMBER(SEARCH("INDIVIDUAL",SUBSTITUTE(UPPER($D647)," ","")))),"PREMIUM FREE",""))))</f>
        <v/>
      </c>
    </row>
    <row r="648">
      <c r="AC648">
        <f>IF($C648="","",IF(COUNTIF('Códigos Santander (ref)'!$A$2:$A$79,$C648)&gt;0,"SANTANDER",IF(COUNTIF('Códigos Itaú (ref)'!$A$2:$A$44,$C648)&gt;0,"ITAU",IF(AND(TRIM(UPPER($I648))="CONTRATUAL",ISNUMBER(SEARCH("INDIVIDUAL",SUBSTITUTE(UPPER($D648)," ","")))),"PREMIUM FREE",""))))</f>
        <v/>
      </c>
    </row>
    <row r="649">
      <c r="AC649">
        <f>IF($C649="","",IF(COUNTIF('Códigos Santander (ref)'!$A$2:$A$79,$C649)&gt;0,"SANTANDER",IF(COUNTIF('Códigos Itaú (ref)'!$A$2:$A$44,$C649)&gt;0,"ITAU",IF(AND(TRIM(UPPER($I649))="CONTRATUAL",ISNUMBER(SEARCH("INDIVIDUAL",SUBSTITUTE(UPPER($D649)," ","")))),"PREMIUM FREE",""))))</f>
        <v/>
      </c>
    </row>
    <row r="650">
      <c r="AC650">
        <f>IF($C650="","",IF(COUNTIF('Códigos Santander (ref)'!$A$2:$A$79,$C650)&gt;0,"SANTANDER",IF(COUNTIF('Códigos Itaú (ref)'!$A$2:$A$44,$C650)&gt;0,"ITAU",IF(AND(TRIM(UPPER($I650))="CONTRATUAL",ISNUMBER(SEARCH("INDIVIDUAL",SUBSTITUTE(UPPER($D650)," ","")))),"PREMIUM FREE",""))))</f>
        <v/>
      </c>
    </row>
    <row r="651">
      <c r="AC651">
        <f>IF($C651="","",IF(COUNTIF('Códigos Santander (ref)'!$A$2:$A$79,$C651)&gt;0,"SANTANDER",IF(COUNTIF('Códigos Itaú (ref)'!$A$2:$A$44,$C651)&gt;0,"ITAU",IF(AND(TRIM(UPPER($I651))="CONTRATUAL",ISNUMBER(SEARCH("INDIVIDUAL",SUBSTITUTE(UPPER($D651)," ","")))),"PREMIUM FREE",""))))</f>
        <v/>
      </c>
    </row>
    <row r="652">
      <c r="AC652">
        <f>IF($C652="","",IF(COUNTIF('Códigos Santander (ref)'!$A$2:$A$79,$C652)&gt;0,"SANTANDER",IF(COUNTIF('Códigos Itaú (ref)'!$A$2:$A$44,$C652)&gt;0,"ITAU",IF(AND(TRIM(UPPER($I652))="CONTRATUAL",ISNUMBER(SEARCH("INDIVIDUAL",SUBSTITUTE(UPPER($D652)," ","")))),"PREMIUM FREE",""))))</f>
        <v/>
      </c>
    </row>
    <row r="653">
      <c r="AC653">
        <f>IF($C653="","",IF(COUNTIF('Códigos Santander (ref)'!$A$2:$A$79,$C653)&gt;0,"SANTANDER",IF(COUNTIF('Códigos Itaú (ref)'!$A$2:$A$44,$C653)&gt;0,"ITAU",IF(AND(TRIM(UPPER($I653))="CONTRATUAL",ISNUMBER(SEARCH("INDIVIDUAL",SUBSTITUTE(UPPER($D653)," ","")))),"PREMIUM FREE",""))))</f>
        <v/>
      </c>
    </row>
    <row r="654">
      <c r="AC654">
        <f>IF($C654="","",IF(COUNTIF('Códigos Santander (ref)'!$A$2:$A$79,$C654)&gt;0,"SANTANDER",IF(COUNTIF('Códigos Itaú (ref)'!$A$2:$A$44,$C654)&gt;0,"ITAU",IF(AND(TRIM(UPPER($I654))="CONTRATUAL",ISNUMBER(SEARCH("INDIVIDUAL",SUBSTITUTE(UPPER($D654)," ","")))),"PREMIUM FREE",""))))</f>
        <v/>
      </c>
    </row>
    <row r="655">
      <c r="AC655">
        <f>IF($C655="","",IF(COUNTIF('Códigos Santander (ref)'!$A$2:$A$79,$C655)&gt;0,"SANTANDER",IF(COUNTIF('Códigos Itaú (ref)'!$A$2:$A$44,$C655)&gt;0,"ITAU",IF(AND(TRIM(UPPER($I655))="CONTRATUAL",ISNUMBER(SEARCH("INDIVIDUAL",SUBSTITUTE(UPPER($D655)," ","")))),"PREMIUM FREE",""))))</f>
        <v/>
      </c>
    </row>
    <row r="656">
      <c r="AC656">
        <f>IF($C656="","",IF(COUNTIF('Códigos Santander (ref)'!$A$2:$A$79,$C656)&gt;0,"SANTANDER",IF(COUNTIF('Códigos Itaú (ref)'!$A$2:$A$44,$C656)&gt;0,"ITAU",IF(AND(TRIM(UPPER($I656))="CONTRATUAL",ISNUMBER(SEARCH("INDIVIDUAL",SUBSTITUTE(UPPER($D656)," ","")))),"PREMIUM FREE",""))))</f>
        <v/>
      </c>
    </row>
    <row r="657">
      <c r="AC657">
        <f>IF($C657="","",IF(COUNTIF('Códigos Santander (ref)'!$A$2:$A$79,$C657)&gt;0,"SANTANDER",IF(COUNTIF('Códigos Itaú (ref)'!$A$2:$A$44,$C657)&gt;0,"ITAU",IF(AND(TRIM(UPPER($I657))="CONTRATUAL",ISNUMBER(SEARCH("INDIVIDUAL",SUBSTITUTE(UPPER($D657)," ","")))),"PREMIUM FREE",""))))</f>
        <v/>
      </c>
    </row>
    <row r="658">
      <c r="AC658">
        <f>IF($C658="","",IF(COUNTIF('Códigos Santander (ref)'!$A$2:$A$79,$C658)&gt;0,"SANTANDER",IF(COUNTIF('Códigos Itaú (ref)'!$A$2:$A$44,$C658)&gt;0,"ITAU",IF(AND(TRIM(UPPER($I658))="CONTRATUAL",ISNUMBER(SEARCH("INDIVIDUAL",SUBSTITUTE(UPPER($D658)," ","")))),"PREMIUM FREE",""))))</f>
        <v/>
      </c>
    </row>
    <row r="659">
      <c r="AC659">
        <f>IF($C659="","",IF(COUNTIF('Códigos Santander (ref)'!$A$2:$A$79,$C659)&gt;0,"SANTANDER",IF(COUNTIF('Códigos Itaú (ref)'!$A$2:$A$44,$C659)&gt;0,"ITAU",IF(AND(TRIM(UPPER($I659))="CONTRATUAL",ISNUMBER(SEARCH("INDIVIDUAL",SUBSTITUTE(UPPER($D659)," ","")))),"PREMIUM FREE",""))))</f>
        <v/>
      </c>
    </row>
    <row r="660">
      <c r="AC660">
        <f>IF($C660="","",IF(COUNTIF('Códigos Santander (ref)'!$A$2:$A$79,$C660)&gt;0,"SANTANDER",IF(COUNTIF('Códigos Itaú (ref)'!$A$2:$A$44,$C660)&gt;0,"ITAU",IF(AND(TRIM(UPPER($I660))="CONTRATUAL",ISNUMBER(SEARCH("INDIVIDUAL",SUBSTITUTE(UPPER($D660)," ","")))),"PREMIUM FREE",""))))</f>
        <v/>
      </c>
    </row>
    <row r="661">
      <c r="AC661">
        <f>IF($C661="","",IF(COUNTIF('Códigos Santander (ref)'!$A$2:$A$79,$C661)&gt;0,"SANTANDER",IF(COUNTIF('Códigos Itaú (ref)'!$A$2:$A$44,$C661)&gt;0,"ITAU",IF(AND(TRIM(UPPER($I661))="CONTRATUAL",ISNUMBER(SEARCH("INDIVIDUAL",SUBSTITUTE(UPPER($D661)," ","")))),"PREMIUM FREE",""))))</f>
        <v/>
      </c>
    </row>
    <row r="662">
      <c r="AC662">
        <f>IF($C662="","",IF(COUNTIF('Códigos Santander (ref)'!$A$2:$A$79,$C662)&gt;0,"SANTANDER",IF(COUNTIF('Códigos Itaú (ref)'!$A$2:$A$44,$C662)&gt;0,"ITAU",IF(AND(TRIM(UPPER($I662))="CONTRATUAL",ISNUMBER(SEARCH("INDIVIDUAL",SUBSTITUTE(UPPER($D662)," ","")))),"PREMIUM FREE",""))))</f>
        <v/>
      </c>
    </row>
    <row r="663">
      <c r="AC663">
        <f>IF($C663="","",IF(COUNTIF('Códigos Santander (ref)'!$A$2:$A$79,$C663)&gt;0,"SANTANDER",IF(COUNTIF('Códigos Itaú (ref)'!$A$2:$A$44,$C663)&gt;0,"ITAU",IF(AND(TRIM(UPPER($I663))="CONTRATUAL",ISNUMBER(SEARCH("INDIVIDUAL",SUBSTITUTE(UPPER($D663)," ","")))),"PREMIUM FREE",""))))</f>
        <v/>
      </c>
    </row>
    <row r="664">
      <c r="AC664">
        <f>IF($C664="","",IF(COUNTIF('Códigos Santander (ref)'!$A$2:$A$79,$C664)&gt;0,"SANTANDER",IF(COUNTIF('Códigos Itaú (ref)'!$A$2:$A$44,$C664)&gt;0,"ITAU",IF(AND(TRIM(UPPER($I664))="CONTRATUAL",ISNUMBER(SEARCH("INDIVIDUAL",SUBSTITUTE(UPPER($D664)," ","")))),"PREMIUM FREE",""))))</f>
        <v/>
      </c>
    </row>
    <row r="665">
      <c r="AC665">
        <f>IF($C665="","",IF(COUNTIF('Códigos Santander (ref)'!$A$2:$A$79,$C665)&gt;0,"SANTANDER",IF(COUNTIF('Códigos Itaú (ref)'!$A$2:$A$44,$C665)&gt;0,"ITAU",IF(AND(TRIM(UPPER($I665))="CONTRATUAL",ISNUMBER(SEARCH("INDIVIDUAL",SUBSTITUTE(UPPER($D665)," ","")))),"PREMIUM FREE",""))))</f>
        <v/>
      </c>
    </row>
    <row r="666">
      <c r="AC666">
        <f>IF($C666="","",IF(COUNTIF('Códigos Santander (ref)'!$A$2:$A$79,$C666)&gt;0,"SANTANDER",IF(COUNTIF('Códigos Itaú (ref)'!$A$2:$A$44,$C666)&gt;0,"ITAU",IF(AND(TRIM(UPPER($I666))="CONTRATUAL",ISNUMBER(SEARCH("INDIVIDUAL",SUBSTITUTE(UPPER($D666)," ","")))),"PREMIUM FREE",""))))</f>
        <v/>
      </c>
    </row>
    <row r="667">
      <c r="AC667">
        <f>IF($C667="","",IF(COUNTIF('Códigos Santander (ref)'!$A$2:$A$79,$C667)&gt;0,"SANTANDER",IF(COUNTIF('Códigos Itaú (ref)'!$A$2:$A$44,$C667)&gt;0,"ITAU",IF(AND(TRIM(UPPER($I667))="CONTRATUAL",ISNUMBER(SEARCH("INDIVIDUAL",SUBSTITUTE(UPPER($D667)," ","")))),"PREMIUM FREE",""))))</f>
        <v/>
      </c>
    </row>
    <row r="668">
      <c r="AC668">
        <f>IF($C668="","",IF(COUNTIF('Códigos Santander (ref)'!$A$2:$A$79,$C668)&gt;0,"SANTANDER",IF(COUNTIF('Códigos Itaú (ref)'!$A$2:$A$44,$C668)&gt;0,"ITAU",IF(AND(TRIM(UPPER($I668))="CONTRATUAL",ISNUMBER(SEARCH("INDIVIDUAL",SUBSTITUTE(UPPER($D668)," ","")))),"PREMIUM FREE",""))))</f>
        <v/>
      </c>
    </row>
    <row r="669">
      <c r="AC669">
        <f>IF($C669="","",IF(COUNTIF('Códigos Santander (ref)'!$A$2:$A$79,$C669)&gt;0,"SANTANDER",IF(COUNTIF('Códigos Itaú (ref)'!$A$2:$A$44,$C669)&gt;0,"ITAU",IF(AND(TRIM(UPPER($I669))="CONTRATUAL",ISNUMBER(SEARCH("INDIVIDUAL",SUBSTITUTE(UPPER($D669)," ","")))),"PREMIUM FREE",""))))</f>
        <v/>
      </c>
    </row>
    <row r="670">
      <c r="AC670">
        <f>IF($C670="","",IF(COUNTIF('Códigos Santander (ref)'!$A$2:$A$79,$C670)&gt;0,"SANTANDER",IF(COUNTIF('Códigos Itaú (ref)'!$A$2:$A$44,$C670)&gt;0,"ITAU",IF(AND(TRIM(UPPER($I670))="CONTRATUAL",ISNUMBER(SEARCH("INDIVIDUAL",SUBSTITUTE(UPPER($D670)," ","")))),"PREMIUM FREE",""))))</f>
        <v/>
      </c>
    </row>
    <row r="671">
      <c r="AC671">
        <f>IF($C671="","",IF(COUNTIF('Códigos Santander (ref)'!$A$2:$A$79,$C671)&gt;0,"SANTANDER",IF(COUNTIF('Códigos Itaú (ref)'!$A$2:$A$44,$C671)&gt;0,"ITAU",IF(AND(TRIM(UPPER($I671))="CONTRATUAL",ISNUMBER(SEARCH("INDIVIDUAL",SUBSTITUTE(UPPER($D671)," ","")))),"PREMIUM FREE",""))))</f>
        <v/>
      </c>
    </row>
    <row r="672">
      <c r="AC672">
        <f>IF($C672="","",IF(COUNTIF('Códigos Santander (ref)'!$A$2:$A$79,$C672)&gt;0,"SANTANDER",IF(COUNTIF('Códigos Itaú (ref)'!$A$2:$A$44,$C672)&gt;0,"ITAU",IF(AND(TRIM(UPPER($I672))="CONTRATUAL",ISNUMBER(SEARCH("INDIVIDUAL",SUBSTITUTE(UPPER($D672)," ","")))),"PREMIUM FREE",""))))</f>
        <v/>
      </c>
    </row>
    <row r="673">
      <c r="AC673">
        <f>IF($C673="","",IF(COUNTIF('Códigos Santander (ref)'!$A$2:$A$79,$C673)&gt;0,"SANTANDER",IF(COUNTIF('Códigos Itaú (ref)'!$A$2:$A$44,$C673)&gt;0,"ITAU",IF(AND(TRIM(UPPER($I673))="CONTRATUAL",ISNUMBER(SEARCH("INDIVIDUAL",SUBSTITUTE(UPPER($D673)," ","")))),"PREMIUM FREE",""))))</f>
        <v/>
      </c>
    </row>
    <row r="674">
      <c r="AC674">
        <f>IF($C674="","",IF(COUNTIF('Códigos Santander (ref)'!$A$2:$A$79,$C674)&gt;0,"SANTANDER",IF(COUNTIF('Códigos Itaú (ref)'!$A$2:$A$44,$C674)&gt;0,"ITAU",IF(AND(TRIM(UPPER($I674))="CONTRATUAL",ISNUMBER(SEARCH("INDIVIDUAL",SUBSTITUTE(UPPER($D674)," ","")))),"PREMIUM FREE",""))))</f>
        <v/>
      </c>
    </row>
    <row r="675">
      <c r="AC675">
        <f>IF($C675="","",IF(COUNTIF('Códigos Santander (ref)'!$A$2:$A$79,$C675)&gt;0,"SANTANDER",IF(COUNTIF('Códigos Itaú (ref)'!$A$2:$A$44,$C675)&gt;0,"ITAU",IF(AND(TRIM(UPPER($I675))="CONTRATUAL",ISNUMBER(SEARCH("INDIVIDUAL",SUBSTITUTE(UPPER($D675)," ","")))),"PREMIUM FREE",""))))</f>
        <v/>
      </c>
    </row>
    <row r="676">
      <c r="AC676">
        <f>IF($C676="","",IF(COUNTIF('Códigos Santander (ref)'!$A$2:$A$79,$C676)&gt;0,"SANTANDER",IF(COUNTIF('Códigos Itaú (ref)'!$A$2:$A$44,$C676)&gt;0,"ITAU",IF(AND(TRIM(UPPER($I676))="CONTRATUAL",ISNUMBER(SEARCH("INDIVIDUAL",SUBSTITUTE(UPPER($D676)," ","")))),"PREMIUM FREE",""))))</f>
        <v/>
      </c>
    </row>
    <row r="677">
      <c r="AC677">
        <f>IF($C677="","",IF(COUNTIF('Códigos Santander (ref)'!$A$2:$A$79,$C677)&gt;0,"SANTANDER",IF(COUNTIF('Códigos Itaú (ref)'!$A$2:$A$44,$C677)&gt;0,"ITAU",IF(AND(TRIM(UPPER($I677))="CONTRATUAL",ISNUMBER(SEARCH("INDIVIDUAL",SUBSTITUTE(UPPER($D677)," ","")))),"PREMIUM FREE",""))))</f>
        <v/>
      </c>
    </row>
    <row r="678">
      <c r="AC678">
        <f>IF($C678="","",IF(COUNTIF('Códigos Santander (ref)'!$A$2:$A$79,$C678)&gt;0,"SANTANDER",IF(COUNTIF('Códigos Itaú (ref)'!$A$2:$A$44,$C678)&gt;0,"ITAU",IF(AND(TRIM(UPPER($I678))="CONTRATUAL",ISNUMBER(SEARCH("INDIVIDUAL",SUBSTITUTE(UPPER($D678)," ","")))),"PREMIUM FREE",""))))</f>
        <v/>
      </c>
    </row>
    <row r="679">
      <c r="AC679">
        <f>IF($C679="","",IF(COUNTIF('Códigos Santander (ref)'!$A$2:$A$79,$C679)&gt;0,"SANTANDER",IF(COUNTIF('Códigos Itaú (ref)'!$A$2:$A$44,$C679)&gt;0,"ITAU",IF(AND(TRIM(UPPER($I679))="CONTRATUAL",ISNUMBER(SEARCH("INDIVIDUAL",SUBSTITUTE(UPPER($D679)," ","")))),"PREMIUM FREE",""))))</f>
        <v/>
      </c>
    </row>
    <row r="680">
      <c r="AC680">
        <f>IF($C680="","",IF(COUNTIF('Códigos Santander (ref)'!$A$2:$A$79,$C680)&gt;0,"SANTANDER",IF(COUNTIF('Códigos Itaú (ref)'!$A$2:$A$44,$C680)&gt;0,"ITAU",IF(AND(TRIM(UPPER($I680))="CONTRATUAL",ISNUMBER(SEARCH("INDIVIDUAL",SUBSTITUTE(UPPER($D680)," ","")))),"PREMIUM FREE",""))))</f>
        <v/>
      </c>
    </row>
    <row r="681">
      <c r="AC681">
        <f>IF($C681="","",IF(COUNTIF('Códigos Santander (ref)'!$A$2:$A$79,$C681)&gt;0,"SANTANDER",IF(COUNTIF('Códigos Itaú (ref)'!$A$2:$A$44,$C681)&gt;0,"ITAU",IF(AND(TRIM(UPPER($I681))="CONTRATUAL",ISNUMBER(SEARCH("INDIVIDUAL",SUBSTITUTE(UPPER($D681)," ","")))),"PREMIUM FREE",""))))</f>
        <v/>
      </c>
    </row>
    <row r="682">
      <c r="AC682">
        <f>IF($C682="","",IF(COUNTIF('Códigos Santander (ref)'!$A$2:$A$79,$C682)&gt;0,"SANTANDER",IF(COUNTIF('Códigos Itaú (ref)'!$A$2:$A$44,$C682)&gt;0,"ITAU",IF(AND(TRIM(UPPER($I682))="CONTRATUAL",ISNUMBER(SEARCH("INDIVIDUAL",SUBSTITUTE(UPPER($D682)," ","")))),"PREMIUM FREE",""))))</f>
        <v/>
      </c>
    </row>
    <row r="683">
      <c r="AC683">
        <f>IF($C683="","",IF(COUNTIF('Códigos Santander (ref)'!$A$2:$A$79,$C683)&gt;0,"SANTANDER",IF(COUNTIF('Códigos Itaú (ref)'!$A$2:$A$44,$C683)&gt;0,"ITAU",IF(AND(TRIM(UPPER($I683))="CONTRATUAL",ISNUMBER(SEARCH("INDIVIDUAL",SUBSTITUTE(UPPER($D683)," ","")))),"PREMIUM FREE",""))))</f>
        <v/>
      </c>
    </row>
    <row r="684">
      <c r="AC684">
        <f>IF($C684="","",IF(COUNTIF('Códigos Santander (ref)'!$A$2:$A$79,$C684)&gt;0,"SANTANDER",IF(COUNTIF('Códigos Itaú (ref)'!$A$2:$A$44,$C684)&gt;0,"ITAU",IF(AND(TRIM(UPPER($I684))="CONTRATUAL",ISNUMBER(SEARCH("INDIVIDUAL",SUBSTITUTE(UPPER($D684)," ","")))),"PREMIUM FREE",""))))</f>
        <v/>
      </c>
    </row>
    <row r="685">
      <c r="AC685">
        <f>IF($C685="","",IF(COUNTIF('Códigos Santander (ref)'!$A$2:$A$79,$C685)&gt;0,"SANTANDER",IF(COUNTIF('Códigos Itaú (ref)'!$A$2:$A$44,$C685)&gt;0,"ITAU",IF(AND(TRIM(UPPER($I685))="CONTRATUAL",ISNUMBER(SEARCH("INDIVIDUAL",SUBSTITUTE(UPPER($D685)," ","")))),"PREMIUM FREE",""))))</f>
        <v/>
      </c>
    </row>
    <row r="686">
      <c r="AC686">
        <f>IF($C686="","",IF(COUNTIF('Códigos Santander (ref)'!$A$2:$A$79,$C686)&gt;0,"SANTANDER",IF(COUNTIF('Códigos Itaú (ref)'!$A$2:$A$44,$C686)&gt;0,"ITAU",IF(AND(TRIM(UPPER($I686))="CONTRATUAL",ISNUMBER(SEARCH("INDIVIDUAL",SUBSTITUTE(UPPER($D686)," ","")))),"PREMIUM FREE",""))))</f>
        <v/>
      </c>
    </row>
    <row r="687">
      <c r="AC687">
        <f>IF($C687="","",IF(COUNTIF('Códigos Santander (ref)'!$A$2:$A$79,$C687)&gt;0,"SANTANDER",IF(COUNTIF('Códigos Itaú (ref)'!$A$2:$A$44,$C687)&gt;0,"ITAU",IF(AND(TRIM(UPPER($I687))="CONTRATUAL",ISNUMBER(SEARCH("INDIVIDUAL",SUBSTITUTE(UPPER($D687)," ","")))),"PREMIUM FREE",""))))</f>
        <v/>
      </c>
    </row>
    <row r="688">
      <c r="AC688">
        <f>IF($C688="","",IF(COUNTIF('Códigos Santander (ref)'!$A$2:$A$79,$C688)&gt;0,"SANTANDER",IF(COUNTIF('Códigos Itaú (ref)'!$A$2:$A$44,$C688)&gt;0,"ITAU",IF(AND(TRIM(UPPER($I688))="CONTRATUAL",ISNUMBER(SEARCH("INDIVIDUAL",SUBSTITUTE(UPPER($D688)," ","")))),"PREMIUM FREE",""))))</f>
        <v/>
      </c>
    </row>
    <row r="689">
      <c r="AC689">
        <f>IF($C689="","",IF(COUNTIF('Códigos Santander (ref)'!$A$2:$A$79,$C689)&gt;0,"SANTANDER",IF(COUNTIF('Códigos Itaú (ref)'!$A$2:$A$44,$C689)&gt;0,"ITAU",IF(AND(TRIM(UPPER($I689))="CONTRATUAL",ISNUMBER(SEARCH("INDIVIDUAL",SUBSTITUTE(UPPER($D689)," ","")))),"PREMIUM FREE",""))))</f>
        <v/>
      </c>
    </row>
    <row r="690">
      <c r="AC690">
        <f>IF($C690="","",IF(COUNTIF('Códigos Santander (ref)'!$A$2:$A$79,$C690)&gt;0,"SANTANDER",IF(COUNTIF('Códigos Itaú (ref)'!$A$2:$A$44,$C690)&gt;0,"ITAU",IF(AND(TRIM(UPPER($I690))="CONTRATUAL",ISNUMBER(SEARCH("INDIVIDUAL",SUBSTITUTE(UPPER($D690)," ","")))),"PREMIUM FREE",""))))</f>
        <v/>
      </c>
    </row>
    <row r="691">
      <c r="AC691">
        <f>IF($C691="","",IF(COUNTIF('Códigos Santander (ref)'!$A$2:$A$79,$C691)&gt;0,"SANTANDER",IF(COUNTIF('Códigos Itaú (ref)'!$A$2:$A$44,$C691)&gt;0,"ITAU",IF(AND(TRIM(UPPER($I691))="CONTRATUAL",ISNUMBER(SEARCH("INDIVIDUAL",SUBSTITUTE(UPPER($D691)," ","")))),"PREMIUM FREE",""))))</f>
        <v/>
      </c>
    </row>
    <row r="692">
      <c r="AC692">
        <f>IF($C692="","",IF(COUNTIF('Códigos Santander (ref)'!$A$2:$A$79,$C692)&gt;0,"SANTANDER",IF(COUNTIF('Códigos Itaú (ref)'!$A$2:$A$44,$C692)&gt;0,"ITAU",IF(AND(TRIM(UPPER($I692))="CONTRATUAL",ISNUMBER(SEARCH("INDIVIDUAL",SUBSTITUTE(UPPER($D692)," ","")))),"PREMIUM FREE",""))))</f>
        <v/>
      </c>
    </row>
    <row r="693">
      <c r="AC693">
        <f>IF($C693="","",IF(COUNTIF('Códigos Santander (ref)'!$A$2:$A$79,$C693)&gt;0,"SANTANDER",IF(COUNTIF('Códigos Itaú (ref)'!$A$2:$A$44,$C693)&gt;0,"ITAU",IF(AND(TRIM(UPPER($I693))="CONTRATUAL",ISNUMBER(SEARCH("INDIVIDUAL",SUBSTITUTE(UPPER($D693)," ","")))),"PREMIUM FREE",""))))</f>
        <v/>
      </c>
    </row>
    <row r="694">
      <c r="AC694">
        <f>IF($C694="","",IF(COUNTIF('Códigos Santander (ref)'!$A$2:$A$79,$C694)&gt;0,"SANTANDER",IF(COUNTIF('Códigos Itaú (ref)'!$A$2:$A$44,$C694)&gt;0,"ITAU",IF(AND(TRIM(UPPER($I694))="CONTRATUAL",ISNUMBER(SEARCH("INDIVIDUAL",SUBSTITUTE(UPPER($D694)," ","")))),"PREMIUM FREE",""))))</f>
        <v/>
      </c>
    </row>
    <row r="695">
      <c r="AC695">
        <f>IF($C695="","",IF(COUNTIF('Códigos Santander (ref)'!$A$2:$A$79,$C695)&gt;0,"SANTANDER",IF(COUNTIF('Códigos Itaú (ref)'!$A$2:$A$44,$C695)&gt;0,"ITAU",IF(AND(TRIM(UPPER($I695))="CONTRATUAL",ISNUMBER(SEARCH("INDIVIDUAL",SUBSTITUTE(UPPER($D695)," ","")))),"PREMIUM FREE",""))))</f>
        <v/>
      </c>
    </row>
    <row r="696">
      <c r="AC696">
        <f>IF($C696="","",IF(COUNTIF('Códigos Santander (ref)'!$A$2:$A$79,$C696)&gt;0,"SANTANDER",IF(COUNTIF('Códigos Itaú (ref)'!$A$2:$A$44,$C696)&gt;0,"ITAU",IF(AND(TRIM(UPPER($I696))="CONTRATUAL",ISNUMBER(SEARCH("INDIVIDUAL",SUBSTITUTE(UPPER($D696)," ","")))),"PREMIUM FREE",""))))</f>
        <v/>
      </c>
    </row>
    <row r="697">
      <c r="AC697">
        <f>IF($C697="","",IF(COUNTIF('Códigos Santander (ref)'!$A$2:$A$79,$C697)&gt;0,"SANTANDER",IF(COUNTIF('Códigos Itaú (ref)'!$A$2:$A$44,$C697)&gt;0,"ITAU",IF(AND(TRIM(UPPER($I697))="CONTRATUAL",ISNUMBER(SEARCH("INDIVIDUAL",SUBSTITUTE(UPPER($D697)," ","")))),"PREMIUM FREE",""))))</f>
        <v/>
      </c>
    </row>
    <row r="698">
      <c r="AC698">
        <f>IF($C698="","",IF(COUNTIF('Códigos Santander (ref)'!$A$2:$A$79,$C698)&gt;0,"SANTANDER",IF(COUNTIF('Códigos Itaú (ref)'!$A$2:$A$44,$C698)&gt;0,"ITAU",IF(AND(TRIM(UPPER($I698))="CONTRATUAL",ISNUMBER(SEARCH("INDIVIDUAL",SUBSTITUTE(UPPER($D698)," ","")))),"PREMIUM FREE",""))))</f>
        <v/>
      </c>
    </row>
    <row r="699">
      <c r="AC699">
        <f>IF($C699="","",IF(COUNTIF('Códigos Santander (ref)'!$A$2:$A$79,$C699)&gt;0,"SANTANDER",IF(COUNTIF('Códigos Itaú (ref)'!$A$2:$A$44,$C699)&gt;0,"ITAU",IF(AND(TRIM(UPPER($I699))="CONTRATUAL",ISNUMBER(SEARCH("INDIVIDUAL",SUBSTITUTE(UPPER($D699)," ","")))),"PREMIUM FREE",""))))</f>
        <v/>
      </c>
    </row>
    <row r="700">
      <c r="AC700">
        <f>IF($C700="","",IF(COUNTIF('Códigos Santander (ref)'!$A$2:$A$79,$C700)&gt;0,"SANTANDER",IF(COUNTIF('Códigos Itaú (ref)'!$A$2:$A$44,$C700)&gt;0,"ITAU",IF(AND(TRIM(UPPER($I700))="CONTRATUAL",ISNUMBER(SEARCH("INDIVIDUAL",SUBSTITUTE(UPPER($D700)," ","")))),"PREMIUM FREE",""))))</f>
        <v/>
      </c>
    </row>
    <row r="701">
      <c r="AC701">
        <f>IF($C701="","",IF(COUNTIF('Códigos Santander (ref)'!$A$2:$A$79,$C701)&gt;0,"SANTANDER",IF(COUNTIF('Códigos Itaú (ref)'!$A$2:$A$44,$C701)&gt;0,"ITAU",IF(AND(TRIM(UPPER($I701))="CONTRATUAL",ISNUMBER(SEARCH("INDIVIDUAL",SUBSTITUTE(UPPER($D701)," ","")))),"PREMIUM FREE",""))))</f>
        <v/>
      </c>
    </row>
    <row r="702">
      <c r="AC702">
        <f>IF($C702="","",IF(COUNTIF('Códigos Santander (ref)'!$A$2:$A$79,$C702)&gt;0,"SANTANDER",IF(COUNTIF('Códigos Itaú (ref)'!$A$2:$A$44,$C702)&gt;0,"ITAU",IF(AND(TRIM(UPPER($I702))="CONTRATUAL",ISNUMBER(SEARCH("INDIVIDUAL",SUBSTITUTE(UPPER($D702)," ","")))),"PREMIUM FREE",""))))</f>
        <v/>
      </c>
    </row>
    <row r="703">
      <c r="AC703">
        <f>IF($C703="","",IF(COUNTIF('Códigos Santander (ref)'!$A$2:$A$79,$C703)&gt;0,"SANTANDER",IF(COUNTIF('Códigos Itaú (ref)'!$A$2:$A$44,$C703)&gt;0,"ITAU",IF(AND(TRIM(UPPER($I703))="CONTRATUAL",ISNUMBER(SEARCH("INDIVIDUAL",SUBSTITUTE(UPPER($D703)," ","")))),"PREMIUM FREE",""))))</f>
        <v/>
      </c>
    </row>
    <row r="704">
      <c r="AC704">
        <f>IF($C704="","",IF(COUNTIF('Códigos Santander (ref)'!$A$2:$A$79,$C704)&gt;0,"SANTANDER",IF(COUNTIF('Códigos Itaú (ref)'!$A$2:$A$44,$C704)&gt;0,"ITAU",IF(AND(TRIM(UPPER($I704))="CONTRATUAL",ISNUMBER(SEARCH("INDIVIDUAL",SUBSTITUTE(UPPER($D704)," ","")))),"PREMIUM FREE",""))))</f>
        <v/>
      </c>
    </row>
    <row r="705">
      <c r="AC705">
        <f>IF($C705="","",IF(COUNTIF('Códigos Santander (ref)'!$A$2:$A$79,$C705)&gt;0,"SANTANDER",IF(COUNTIF('Códigos Itaú (ref)'!$A$2:$A$44,$C705)&gt;0,"ITAU",IF(AND(TRIM(UPPER($I705))="CONTRATUAL",ISNUMBER(SEARCH("INDIVIDUAL",SUBSTITUTE(UPPER($D705)," ","")))),"PREMIUM FREE",""))))</f>
        <v/>
      </c>
    </row>
    <row r="706">
      <c r="AC706">
        <f>IF($C706="","",IF(COUNTIF('Códigos Santander (ref)'!$A$2:$A$79,$C706)&gt;0,"SANTANDER",IF(COUNTIF('Códigos Itaú (ref)'!$A$2:$A$44,$C706)&gt;0,"ITAU",IF(AND(TRIM(UPPER($I706))="CONTRATUAL",ISNUMBER(SEARCH("INDIVIDUAL",SUBSTITUTE(UPPER($D706)," ","")))),"PREMIUM FREE",""))))</f>
        <v/>
      </c>
    </row>
    <row r="707">
      <c r="AC707">
        <f>IF($C707="","",IF(COUNTIF('Códigos Santander (ref)'!$A$2:$A$79,$C707)&gt;0,"SANTANDER",IF(COUNTIF('Códigos Itaú (ref)'!$A$2:$A$44,$C707)&gt;0,"ITAU",IF(AND(TRIM(UPPER($I707))="CONTRATUAL",ISNUMBER(SEARCH("INDIVIDUAL",SUBSTITUTE(UPPER($D707)," ","")))),"PREMIUM FREE",""))))</f>
        <v/>
      </c>
    </row>
    <row r="708">
      <c r="AC708">
        <f>IF($C708="","",IF(COUNTIF('Códigos Santander (ref)'!$A$2:$A$79,$C708)&gt;0,"SANTANDER",IF(COUNTIF('Códigos Itaú (ref)'!$A$2:$A$44,$C708)&gt;0,"ITAU",IF(AND(TRIM(UPPER($I708))="CONTRATUAL",ISNUMBER(SEARCH("INDIVIDUAL",SUBSTITUTE(UPPER($D708)," ","")))),"PREMIUM FREE",""))))</f>
        <v/>
      </c>
    </row>
    <row r="709">
      <c r="AC709">
        <f>IF($C709="","",IF(COUNTIF('Códigos Santander (ref)'!$A$2:$A$79,$C709)&gt;0,"SANTANDER",IF(COUNTIF('Códigos Itaú (ref)'!$A$2:$A$44,$C709)&gt;0,"ITAU",IF(AND(TRIM(UPPER($I709))="CONTRATUAL",ISNUMBER(SEARCH("INDIVIDUAL",SUBSTITUTE(UPPER($D709)," ","")))),"PREMIUM FREE",""))))</f>
        <v/>
      </c>
    </row>
    <row r="710">
      <c r="AC710">
        <f>IF($C710="","",IF(COUNTIF('Códigos Santander (ref)'!$A$2:$A$79,$C710)&gt;0,"SANTANDER",IF(COUNTIF('Códigos Itaú (ref)'!$A$2:$A$44,$C710)&gt;0,"ITAU",IF(AND(TRIM(UPPER($I710))="CONTRATUAL",ISNUMBER(SEARCH("INDIVIDUAL",SUBSTITUTE(UPPER($D710)," ","")))),"PREMIUM FREE",""))))</f>
        <v/>
      </c>
    </row>
    <row r="711">
      <c r="AC711">
        <f>IF($C711="","",IF(COUNTIF('Códigos Santander (ref)'!$A$2:$A$79,$C711)&gt;0,"SANTANDER",IF(COUNTIF('Códigos Itaú (ref)'!$A$2:$A$44,$C711)&gt;0,"ITAU",IF(AND(TRIM(UPPER($I711))="CONTRATUAL",ISNUMBER(SEARCH("INDIVIDUAL",SUBSTITUTE(UPPER($D711)," ","")))),"PREMIUM FREE",""))))</f>
        <v/>
      </c>
    </row>
    <row r="712">
      <c r="AC712">
        <f>IF($C712="","",IF(COUNTIF('Códigos Santander (ref)'!$A$2:$A$79,$C712)&gt;0,"SANTANDER",IF(COUNTIF('Códigos Itaú (ref)'!$A$2:$A$44,$C712)&gt;0,"ITAU",IF(AND(TRIM(UPPER($I712))="CONTRATUAL",ISNUMBER(SEARCH("INDIVIDUAL",SUBSTITUTE(UPPER($D712)," ","")))),"PREMIUM FREE",""))))</f>
        <v/>
      </c>
    </row>
    <row r="713">
      <c r="AC713">
        <f>IF($C713="","",IF(COUNTIF('Códigos Santander (ref)'!$A$2:$A$79,$C713)&gt;0,"SANTANDER",IF(COUNTIF('Códigos Itaú (ref)'!$A$2:$A$44,$C713)&gt;0,"ITAU",IF(AND(TRIM(UPPER($I713))="CONTRATUAL",ISNUMBER(SEARCH("INDIVIDUAL",SUBSTITUTE(UPPER($D713)," ","")))),"PREMIUM FREE",""))))</f>
        <v/>
      </c>
    </row>
    <row r="714">
      <c r="AC714">
        <f>IF($C714="","",IF(COUNTIF('Códigos Santander (ref)'!$A$2:$A$79,$C714)&gt;0,"SANTANDER",IF(COUNTIF('Códigos Itaú (ref)'!$A$2:$A$44,$C714)&gt;0,"ITAU",IF(AND(TRIM(UPPER($I714))="CONTRATUAL",ISNUMBER(SEARCH("INDIVIDUAL",SUBSTITUTE(UPPER($D714)," ","")))),"PREMIUM FREE",""))))</f>
        <v/>
      </c>
    </row>
    <row r="715">
      <c r="AC715">
        <f>IF($C715="","",IF(COUNTIF('Códigos Santander (ref)'!$A$2:$A$79,$C715)&gt;0,"SANTANDER",IF(COUNTIF('Códigos Itaú (ref)'!$A$2:$A$44,$C715)&gt;0,"ITAU",IF(AND(TRIM(UPPER($I715))="CONTRATUAL",ISNUMBER(SEARCH("INDIVIDUAL",SUBSTITUTE(UPPER($D715)," ","")))),"PREMIUM FREE",""))))</f>
        <v/>
      </c>
    </row>
    <row r="716">
      <c r="AC716">
        <f>IF($C716="","",IF(COUNTIF('Códigos Santander (ref)'!$A$2:$A$79,$C716)&gt;0,"SANTANDER",IF(COUNTIF('Códigos Itaú (ref)'!$A$2:$A$44,$C716)&gt;0,"ITAU",IF(AND(TRIM(UPPER($I716))="CONTRATUAL",ISNUMBER(SEARCH("INDIVIDUAL",SUBSTITUTE(UPPER($D716)," ","")))),"PREMIUM FREE",""))))</f>
        <v/>
      </c>
    </row>
    <row r="717">
      <c r="AC717">
        <f>IF($C717="","",IF(COUNTIF('Códigos Santander (ref)'!$A$2:$A$79,$C717)&gt;0,"SANTANDER",IF(COUNTIF('Códigos Itaú (ref)'!$A$2:$A$44,$C717)&gt;0,"ITAU",IF(AND(TRIM(UPPER($I717))="CONTRATUAL",ISNUMBER(SEARCH("INDIVIDUAL",SUBSTITUTE(UPPER($D717)," ","")))),"PREMIUM FREE",""))))</f>
        <v/>
      </c>
    </row>
    <row r="718">
      <c r="AC718">
        <f>IF($C718="","",IF(COUNTIF('Códigos Santander (ref)'!$A$2:$A$79,$C718)&gt;0,"SANTANDER",IF(COUNTIF('Códigos Itaú (ref)'!$A$2:$A$44,$C718)&gt;0,"ITAU",IF(AND(TRIM(UPPER($I718))="CONTRATUAL",ISNUMBER(SEARCH("INDIVIDUAL",SUBSTITUTE(UPPER($D718)," ","")))),"PREMIUM FREE",""))))</f>
        <v/>
      </c>
    </row>
    <row r="719">
      <c r="AC719">
        <f>IF($C719="","",IF(COUNTIF('Códigos Santander (ref)'!$A$2:$A$79,$C719)&gt;0,"SANTANDER",IF(COUNTIF('Códigos Itaú (ref)'!$A$2:$A$44,$C719)&gt;0,"ITAU",IF(AND(TRIM(UPPER($I719))="CONTRATUAL",ISNUMBER(SEARCH("INDIVIDUAL",SUBSTITUTE(UPPER($D719)," ","")))),"PREMIUM FREE",""))))</f>
        <v/>
      </c>
    </row>
    <row r="720">
      <c r="AC720">
        <f>IF($C720="","",IF(COUNTIF('Códigos Santander (ref)'!$A$2:$A$79,$C720)&gt;0,"SANTANDER",IF(COUNTIF('Códigos Itaú (ref)'!$A$2:$A$44,$C720)&gt;0,"ITAU",IF(AND(TRIM(UPPER($I720))="CONTRATUAL",ISNUMBER(SEARCH("INDIVIDUAL",SUBSTITUTE(UPPER($D720)," ","")))),"PREMIUM FREE",""))))</f>
        <v/>
      </c>
    </row>
    <row r="721">
      <c r="AC721">
        <f>IF($C721="","",IF(COUNTIF('Códigos Santander (ref)'!$A$2:$A$79,$C721)&gt;0,"SANTANDER",IF(COUNTIF('Códigos Itaú (ref)'!$A$2:$A$44,$C721)&gt;0,"ITAU",IF(AND(TRIM(UPPER($I721))="CONTRATUAL",ISNUMBER(SEARCH("INDIVIDUAL",SUBSTITUTE(UPPER($D721)," ","")))),"PREMIUM FREE",""))))</f>
        <v/>
      </c>
    </row>
    <row r="722">
      <c r="AC722">
        <f>IF($C722="","",IF(COUNTIF('Códigos Santander (ref)'!$A$2:$A$79,$C722)&gt;0,"SANTANDER",IF(COUNTIF('Códigos Itaú (ref)'!$A$2:$A$44,$C722)&gt;0,"ITAU",IF(AND(TRIM(UPPER($I722))="CONTRATUAL",ISNUMBER(SEARCH("INDIVIDUAL",SUBSTITUTE(UPPER($D722)," ","")))),"PREMIUM FREE",""))))</f>
        <v/>
      </c>
    </row>
    <row r="723">
      <c r="AC723">
        <f>IF($C723="","",IF(COUNTIF('Códigos Santander (ref)'!$A$2:$A$79,$C723)&gt;0,"SANTANDER",IF(COUNTIF('Códigos Itaú (ref)'!$A$2:$A$44,$C723)&gt;0,"ITAU",IF(AND(TRIM(UPPER($I723))="CONTRATUAL",ISNUMBER(SEARCH("INDIVIDUAL",SUBSTITUTE(UPPER($D723)," ","")))),"PREMIUM FREE",""))))</f>
        <v/>
      </c>
    </row>
    <row r="724">
      <c r="AC724">
        <f>IF($C724="","",IF(COUNTIF('Códigos Santander (ref)'!$A$2:$A$79,$C724)&gt;0,"SANTANDER",IF(COUNTIF('Códigos Itaú (ref)'!$A$2:$A$44,$C724)&gt;0,"ITAU",IF(AND(TRIM(UPPER($I724))="CONTRATUAL",ISNUMBER(SEARCH("INDIVIDUAL",SUBSTITUTE(UPPER($D724)," ","")))),"PREMIUM FREE",""))))</f>
        <v/>
      </c>
    </row>
    <row r="725">
      <c r="AC725">
        <f>IF($C725="","",IF(COUNTIF('Códigos Santander (ref)'!$A$2:$A$79,$C725)&gt;0,"SANTANDER",IF(COUNTIF('Códigos Itaú (ref)'!$A$2:$A$44,$C725)&gt;0,"ITAU",IF(AND(TRIM(UPPER($I725))="CONTRATUAL",ISNUMBER(SEARCH("INDIVIDUAL",SUBSTITUTE(UPPER($D725)," ","")))),"PREMIUM FREE",""))))</f>
        <v/>
      </c>
    </row>
    <row r="726">
      <c r="AC726">
        <f>IF($C726="","",IF(COUNTIF('Códigos Santander (ref)'!$A$2:$A$79,$C726)&gt;0,"SANTANDER",IF(COUNTIF('Códigos Itaú (ref)'!$A$2:$A$44,$C726)&gt;0,"ITAU",IF(AND(TRIM(UPPER($I726))="CONTRATUAL",ISNUMBER(SEARCH("INDIVIDUAL",SUBSTITUTE(UPPER($D726)," ","")))),"PREMIUM FREE",""))))</f>
        <v/>
      </c>
    </row>
    <row r="727">
      <c r="AC727">
        <f>IF($C727="","",IF(COUNTIF('Códigos Santander (ref)'!$A$2:$A$79,$C727)&gt;0,"SANTANDER",IF(COUNTIF('Códigos Itaú (ref)'!$A$2:$A$44,$C727)&gt;0,"ITAU",IF(AND(TRIM(UPPER($I727))="CONTRATUAL",ISNUMBER(SEARCH("INDIVIDUAL",SUBSTITUTE(UPPER($D727)," ","")))),"PREMIUM FREE",""))))</f>
        <v/>
      </c>
    </row>
    <row r="728">
      <c r="AC728">
        <f>IF($C728="","",IF(COUNTIF('Códigos Santander (ref)'!$A$2:$A$79,$C728)&gt;0,"SANTANDER",IF(COUNTIF('Códigos Itaú (ref)'!$A$2:$A$44,$C728)&gt;0,"ITAU",IF(AND(TRIM(UPPER($I728))="CONTRATUAL",ISNUMBER(SEARCH("INDIVIDUAL",SUBSTITUTE(UPPER($D728)," ","")))),"PREMIUM FREE",""))))</f>
        <v/>
      </c>
    </row>
    <row r="729">
      <c r="AC729">
        <f>IF($C729="","",IF(COUNTIF('Códigos Santander (ref)'!$A$2:$A$79,$C729)&gt;0,"SANTANDER",IF(COUNTIF('Códigos Itaú (ref)'!$A$2:$A$44,$C729)&gt;0,"ITAU",IF(AND(TRIM(UPPER($I729))="CONTRATUAL",ISNUMBER(SEARCH("INDIVIDUAL",SUBSTITUTE(UPPER($D729)," ","")))),"PREMIUM FREE",""))))</f>
        <v/>
      </c>
    </row>
    <row r="730">
      <c r="AC730">
        <f>IF($C730="","",IF(COUNTIF('Códigos Santander (ref)'!$A$2:$A$79,$C730)&gt;0,"SANTANDER",IF(COUNTIF('Códigos Itaú (ref)'!$A$2:$A$44,$C730)&gt;0,"ITAU",IF(AND(TRIM(UPPER($I730))="CONTRATUAL",ISNUMBER(SEARCH("INDIVIDUAL",SUBSTITUTE(UPPER($D730)," ","")))),"PREMIUM FREE",""))))</f>
        <v/>
      </c>
    </row>
    <row r="731">
      <c r="AC731">
        <f>IF($C731="","",IF(COUNTIF('Códigos Santander (ref)'!$A$2:$A$79,$C731)&gt;0,"SANTANDER",IF(COUNTIF('Códigos Itaú (ref)'!$A$2:$A$44,$C731)&gt;0,"ITAU",IF(AND(TRIM(UPPER($I731))="CONTRATUAL",ISNUMBER(SEARCH("INDIVIDUAL",SUBSTITUTE(UPPER($D731)," ","")))),"PREMIUM FREE",""))))</f>
        <v/>
      </c>
    </row>
    <row r="732">
      <c r="AC732">
        <f>IF($C732="","",IF(COUNTIF('Códigos Santander (ref)'!$A$2:$A$79,$C732)&gt;0,"SANTANDER",IF(COUNTIF('Códigos Itaú (ref)'!$A$2:$A$44,$C732)&gt;0,"ITAU",IF(AND(TRIM(UPPER($I732))="CONTRATUAL",ISNUMBER(SEARCH("INDIVIDUAL",SUBSTITUTE(UPPER($D732)," ","")))),"PREMIUM FREE",""))))</f>
        <v/>
      </c>
    </row>
    <row r="733">
      <c r="AC733">
        <f>IF($C733="","",IF(COUNTIF('Códigos Santander (ref)'!$A$2:$A$79,$C733)&gt;0,"SANTANDER",IF(COUNTIF('Códigos Itaú (ref)'!$A$2:$A$44,$C733)&gt;0,"ITAU",IF(AND(TRIM(UPPER($I733))="CONTRATUAL",ISNUMBER(SEARCH("INDIVIDUAL",SUBSTITUTE(UPPER($D733)," ","")))),"PREMIUM FREE",""))))</f>
        <v/>
      </c>
    </row>
    <row r="734">
      <c r="AC734">
        <f>IF($C734="","",IF(COUNTIF('Códigos Santander (ref)'!$A$2:$A$79,$C734)&gt;0,"SANTANDER",IF(COUNTIF('Códigos Itaú (ref)'!$A$2:$A$44,$C734)&gt;0,"ITAU",IF(AND(TRIM(UPPER($I734))="CONTRATUAL",ISNUMBER(SEARCH("INDIVIDUAL",SUBSTITUTE(UPPER($D734)," ","")))),"PREMIUM FREE",""))))</f>
        <v/>
      </c>
    </row>
    <row r="735">
      <c r="AC735">
        <f>IF($C735="","",IF(COUNTIF('Códigos Santander (ref)'!$A$2:$A$79,$C735)&gt;0,"SANTANDER",IF(COUNTIF('Códigos Itaú (ref)'!$A$2:$A$44,$C735)&gt;0,"ITAU",IF(AND(TRIM(UPPER($I735))="CONTRATUAL",ISNUMBER(SEARCH("INDIVIDUAL",SUBSTITUTE(UPPER($D735)," ","")))),"PREMIUM FREE",""))))</f>
        <v/>
      </c>
    </row>
    <row r="736">
      <c r="AC736">
        <f>IF($C736="","",IF(COUNTIF('Códigos Santander (ref)'!$A$2:$A$79,$C736)&gt;0,"SANTANDER",IF(COUNTIF('Códigos Itaú (ref)'!$A$2:$A$44,$C736)&gt;0,"ITAU",IF(AND(TRIM(UPPER($I736))="CONTRATUAL",ISNUMBER(SEARCH("INDIVIDUAL",SUBSTITUTE(UPPER($D736)," ","")))),"PREMIUM FREE",""))))</f>
        <v/>
      </c>
    </row>
    <row r="737">
      <c r="AC737">
        <f>IF($C737="","",IF(COUNTIF('Códigos Santander (ref)'!$A$2:$A$79,$C737)&gt;0,"SANTANDER",IF(COUNTIF('Códigos Itaú (ref)'!$A$2:$A$44,$C737)&gt;0,"ITAU",IF(AND(TRIM(UPPER($I737))="CONTRATUAL",ISNUMBER(SEARCH("INDIVIDUAL",SUBSTITUTE(UPPER($D737)," ","")))),"PREMIUM FREE",""))))</f>
        <v/>
      </c>
    </row>
    <row r="738">
      <c r="AC738">
        <f>IF($C738="","",IF(COUNTIF('Códigos Santander (ref)'!$A$2:$A$79,$C738)&gt;0,"SANTANDER",IF(COUNTIF('Códigos Itaú (ref)'!$A$2:$A$44,$C738)&gt;0,"ITAU",IF(AND(TRIM(UPPER($I738))="CONTRATUAL",ISNUMBER(SEARCH("INDIVIDUAL",SUBSTITUTE(UPPER($D738)," ","")))),"PREMIUM FREE",""))))</f>
        <v/>
      </c>
    </row>
    <row r="739">
      <c r="AC739">
        <f>IF($C739="","",IF(COUNTIF('Códigos Santander (ref)'!$A$2:$A$79,$C739)&gt;0,"SANTANDER",IF(COUNTIF('Códigos Itaú (ref)'!$A$2:$A$44,$C739)&gt;0,"ITAU",IF(AND(TRIM(UPPER($I739))="CONTRATUAL",ISNUMBER(SEARCH("INDIVIDUAL",SUBSTITUTE(UPPER($D739)," ","")))),"PREMIUM FREE",""))))</f>
        <v/>
      </c>
    </row>
    <row r="740">
      <c r="AC740">
        <f>IF($C740="","",IF(COUNTIF('Códigos Santander (ref)'!$A$2:$A$79,$C740)&gt;0,"SANTANDER",IF(COUNTIF('Códigos Itaú (ref)'!$A$2:$A$44,$C740)&gt;0,"ITAU",IF(AND(TRIM(UPPER($I740))="CONTRATUAL",ISNUMBER(SEARCH("INDIVIDUAL",SUBSTITUTE(UPPER($D740)," ","")))),"PREMIUM FREE",""))))</f>
        <v/>
      </c>
    </row>
    <row r="741">
      <c r="AC741">
        <f>IF($C741="","",IF(COUNTIF('Códigos Santander (ref)'!$A$2:$A$79,$C741)&gt;0,"SANTANDER",IF(COUNTIF('Códigos Itaú (ref)'!$A$2:$A$44,$C741)&gt;0,"ITAU",IF(AND(TRIM(UPPER($I741))="CONTRATUAL",ISNUMBER(SEARCH("INDIVIDUAL",SUBSTITUTE(UPPER($D741)," ","")))),"PREMIUM FREE",""))))</f>
        <v/>
      </c>
    </row>
    <row r="742">
      <c r="AC742">
        <f>IF($C742="","",IF(COUNTIF('Códigos Santander (ref)'!$A$2:$A$79,$C742)&gt;0,"SANTANDER",IF(COUNTIF('Códigos Itaú (ref)'!$A$2:$A$44,$C742)&gt;0,"ITAU",IF(AND(TRIM(UPPER($I742))="CONTRATUAL",ISNUMBER(SEARCH("INDIVIDUAL",SUBSTITUTE(UPPER($D742)," ","")))),"PREMIUM FREE",""))))</f>
        <v/>
      </c>
    </row>
    <row r="743">
      <c r="AC743">
        <f>IF($C743="","",IF(COUNTIF('Códigos Santander (ref)'!$A$2:$A$79,$C743)&gt;0,"SANTANDER",IF(COUNTIF('Códigos Itaú (ref)'!$A$2:$A$44,$C743)&gt;0,"ITAU",IF(AND(TRIM(UPPER($I743))="CONTRATUAL",ISNUMBER(SEARCH("INDIVIDUAL",SUBSTITUTE(UPPER($D743)," ","")))),"PREMIUM FREE",""))))</f>
        <v/>
      </c>
    </row>
    <row r="744">
      <c r="AC744">
        <f>IF($C744="","",IF(COUNTIF('Códigos Santander (ref)'!$A$2:$A$79,$C744)&gt;0,"SANTANDER",IF(COUNTIF('Códigos Itaú (ref)'!$A$2:$A$44,$C744)&gt;0,"ITAU",IF(AND(TRIM(UPPER($I744))="CONTRATUAL",ISNUMBER(SEARCH("INDIVIDUAL",SUBSTITUTE(UPPER($D744)," ","")))),"PREMIUM FREE",""))))</f>
        <v/>
      </c>
    </row>
    <row r="745">
      <c r="AC745">
        <f>IF($C745="","",IF(COUNTIF('Códigos Santander (ref)'!$A$2:$A$79,$C745)&gt;0,"SANTANDER",IF(COUNTIF('Códigos Itaú (ref)'!$A$2:$A$44,$C745)&gt;0,"ITAU",IF(AND(TRIM(UPPER($I745))="CONTRATUAL",ISNUMBER(SEARCH("INDIVIDUAL",SUBSTITUTE(UPPER($D745)," ","")))),"PREMIUM FREE",""))))</f>
        <v/>
      </c>
    </row>
    <row r="746">
      <c r="AC746">
        <f>IF($C746="","",IF(COUNTIF('Códigos Santander (ref)'!$A$2:$A$79,$C746)&gt;0,"SANTANDER",IF(COUNTIF('Códigos Itaú (ref)'!$A$2:$A$44,$C746)&gt;0,"ITAU",IF(AND(TRIM(UPPER($I746))="CONTRATUAL",ISNUMBER(SEARCH("INDIVIDUAL",SUBSTITUTE(UPPER($D746)," ","")))),"PREMIUM FREE",""))))</f>
        <v/>
      </c>
    </row>
    <row r="747">
      <c r="AC747">
        <f>IF($C747="","",IF(COUNTIF('Códigos Santander (ref)'!$A$2:$A$79,$C747)&gt;0,"SANTANDER",IF(COUNTIF('Códigos Itaú (ref)'!$A$2:$A$44,$C747)&gt;0,"ITAU",IF(AND(TRIM(UPPER($I747))="CONTRATUAL",ISNUMBER(SEARCH("INDIVIDUAL",SUBSTITUTE(UPPER($D747)," ","")))),"PREMIUM FREE",""))))</f>
        <v/>
      </c>
    </row>
    <row r="748">
      <c r="AC748">
        <f>IF($C748="","",IF(COUNTIF('Códigos Santander (ref)'!$A$2:$A$79,$C748)&gt;0,"SANTANDER",IF(COUNTIF('Códigos Itaú (ref)'!$A$2:$A$44,$C748)&gt;0,"ITAU",IF(AND(TRIM(UPPER($I748))="CONTRATUAL",ISNUMBER(SEARCH("INDIVIDUAL",SUBSTITUTE(UPPER($D748)," ","")))),"PREMIUM FREE",""))))</f>
        <v/>
      </c>
    </row>
    <row r="749">
      <c r="AC749">
        <f>IF($C749="","",IF(COUNTIF('Códigos Santander (ref)'!$A$2:$A$79,$C749)&gt;0,"SANTANDER",IF(COUNTIF('Códigos Itaú (ref)'!$A$2:$A$44,$C749)&gt;0,"ITAU",IF(AND(TRIM(UPPER($I749))="CONTRATUAL",ISNUMBER(SEARCH("INDIVIDUAL",SUBSTITUTE(UPPER($D749)," ","")))),"PREMIUM FREE",""))))</f>
        <v/>
      </c>
    </row>
    <row r="750">
      <c r="AC750">
        <f>IF($C750="","",IF(COUNTIF('Códigos Santander (ref)'!$A$2:$A$79,$C750)&gt;0,"SANTANDER",IF(COUNTIF('Códigos Itaú (ref)'!$A$2:$A$44,$C750)&gt;0,"ITAU",IF(AND(TRIM(UPPER($I750))="CONTRATUAL",ISNUMBER(SEARCH("INDIVIDUAL",SUBSTITUTE(UPPER($D750)," ","")))),"PREMIUM FREE",""))))</f>
        <v/>
      </c>
    </row>
    <row r="751">
      <c r="AC751">
        <f>IF($C751="","",IF(COUNTIF('Códigos Santander (ref)'!$A$2:$A$79,$C751)&gt;0,"SANTANDER",IF(COUNTIF('Códigos Itaú (ref)'!$A$2:$A$44,$C751)&gt;0,"ITAU",IF(AND(TRIM(UPPER($I751))="CONTRATUAL",ISNUMBER(SEARCH("INDIVIDUAL",SUBSTITUTE(UPPER($D751)," ","")))),"PREMIUM FREE",""))))</f>
        <v/>
      </c>
    </row>
    <row r="752">
      <c r="AC752">
        <f>IF($C752="","",IF(COUNTIF('Códigos Santander (ref)'!$A$2:$A$79,$C752)&gt;0,"SANTANDER",IF(COUNTIF('Códigos Itaú (ref)'!$A$2:$A$44,$C752)&gt;0,"ITAU",IF(AND(TRIM(UPPER($I752))="CONTRATUAL",ISNUMBER(SEARCH("INDIVIDUAL",SUBSTITUTE(UPPER($D752)," ","")))),"PREMIUM FREE",""))))</f>
        <v/>
      </c>
    </row>
    <row r="753">
      <c r="AC753">
        <f>IF($C753="","",IF(COUNTIF('Códigos Santander (ref)'!$A$2:$A$79,$C753)&gt;0,"SANTANDER",IF(COUNTIF('Códigos Itaú (ref)'!$A$2:$A$44,$C753)&gt;0,"ITAU",IF(AND(TRIM(UPPER($I753))="CONTRATUAL",ISNUMBER(SEARCH("INDIVIDUAL",SUBSTITUTE(UPPER($D753)," ","")))),"PREMIUM FREE",""))))</f>
        <v/>
      </c>
    </row>
    <row r="754">
      <c r="AC754">
        <f>IF($C754="","",IF(COUNTIF('Códigos Santander (ref)'!$A$2:$A$79,$C754)&gt;0,"SANTANDER",IF(COUNTIF('Códigos Itaú (ref)'!$A$2:$A$44,$C754)&gt;0,"ITAU",IF(AND(TRIM(UPPER($I754))="CONTRATUAL",ISNUMBER(SEARCH("INDIVIDUAL",SUBSTITUTE(UPPER($D754)," ","")))),"PREMIUM FREE",""))))</f>
        <v/>
      </c>
    </row>
    <row r="755">
      <c r="AC755">
        <f>IF($C755="","",IF(COUNTIF('Códigos Santander (ref)'!$A$2:$A$79,$C755)&gt;0,"SANTANDER",IF(COUNTIF('Códigos Itaú (ref)'!$A$2:$A$44,$C755)&gt;0,"ITAU",IF(AND(TRIM(UPPER($I755))="CONTRATUAL",ISNUMBER(SEARCH("INDIVIDUAL",SUBSTITUTE(UPPER($D755)," ","")))),"PREMIUM FREE",""))))</f>
        <v/>
      </c>
    </row>
    <row r="756">
      <c r="AC756">
        <f>IF($C756="","",IF(COUNTIF('Códigos Santander (ref)'!$A$2:$A$79,$C756)&gt;0,"SANTANDER",IF(COUNTIF('Códigos Itaú (ref)'!$A$2:$A$44,$C756)&gt;0,"ITAU",IF(AND(TRIM(UPPER($I756))="CONTRATUAL",ISNUMBER(SEARCH("INDIVIDUAL",SUBSTITUTE(UPPER($D756)," ","")))),"PREMIUM FREE",""))))</f>
        <v/>
      </c>
    </row>
    <row r="757">
      <c r="AC757">
        <f>IF($C757="","",IF(COUNTIF('Códigos Santander (ref)'!$A$2:$A$79,$C757)&gt;0,"SANTANDER",IF(COUNTIF('Códigos Itaú (ref)'!$A$2:$A$44,$C757)&gt;0,"ITAU",IF(AND(TRIM(UPPER($I757))="CONTRATUAL",ISNUMBER(SEARCH("INDIVIDUAL",SUBSTITUTE(UPPER($D757)," ","")))),"PREMIUM FREE",""))))</f>
        <v/>
      </c>
    </row>
    <row r="758">
      <c r="AC758">
        <f>IF($C758="","",IF(COUNTIF('Códigos Santander (ref)'!$A$2:$A$79,$C758)&gt;0,"SANTANDER",IF(COUNTIF('Códigos Itaú (ref)'!$A$2:$A$44,$C758)&gt;0,"ITAU",IF(AND(TRIM(UPPER($I758))="CONTRATUAL",ISNUMBER(SEARCH("INDIVIDUAL",SUBSTITUTE(UPPER($D758)," ","")))),"PREMIUM FREE",""))))</f>
        <v/>
      </c>
    </row>
    <row r="759">
      <c r="AC759">
        <f>IF($C759="","",IF(COUNTIF('Códigos Santander (ref)'!$A$2:$A$79,$C759)&gt;0,"SANTANDER",IF(COUNTIF('Códigos Itaú (ref)'!$A$2:$A$44,$C759)&gt;0,"ITAU",IF(AND(TRIM(UPPER($I759))="CONTRATUAL",ISNUMBER(SEARCH("INDIVIDUAL",SUBSTITUTE(UPPER($D759)," ","")))),"PREMIUM FREE",""))))</f>
        <v/>
      </c>
    </row>
    <row r="760">
      <c r="AC760">
        <f>IF($C760="","",IF(COUNTIF('Códigos Santander (ref)'!$A$2:$A$79,$C760)&gt;0,"SANTANDER",IF(COUNTIF('Códigos Itaú (ref)'!$A$2:$A$44,$C760)&gt;0,"ITAU",IF(AND(TRIM(UPPER($I760))="CONTRATUAL",ISNUMBER(SEARCH("INDIVIDUAL",SUBSTITUTE(UPPER($D760)," ","")))),"PREMIUM FREE",""))))</f>
        <v/>
      </c>
    </row>
    <row r="761">
      <c r="AC761">
        <f>IF($C761="","",IF(COUNTIF('Códigos Santander (ref)'!$A$2:$A$79,$C761)&gt;0,"SANTANDER",IF(COUNTIF('Códigos Itaú (ref)'!$A$2:$A$44,$C761)&gt;0,"ITAU",IF(AND(TRIM(UPPER($I761))="CONTRATUAL",ISNUMBER(SEARCH("INDIVIDUAL",SUBSTITUTE(UPPER($D761)," ","")))),"PREMIUM FREE",""))))</f>
        <v/>
      </c>
    </row>
    <row r="762">
      <c r="AC762">
        <f>IF($C762="","",IF(COUNTIF('Códigos Santander (ref)'!$A$2:$A$79,$C762)&gt;0,"SANTANDER",IF(COUNTIF('Códigos Itaú (ref)'!$A$2:$A$44,$C762)&gt;0,"ITAU",IF(AND(TRIM(UPPER($I762))="CONTRATUAL",ISNUMBER(SEARCH("INDIVIDUAL",SUBSTITUTE(UPPER($D762)," ","")))),"PREMIUM FREE",""))))</f>
        <v/>
      </c>
    </row>
    <row r="763">
      <c r="AC763">
        <f>IF($C763="","",IF(COUNTIF('Códigos Santander (ref)'!$A$2:$A$79,$C763)&gt;0,"SANTANDER",IF(COUNTIF('Códigos Itaú (ref)'!$A$2:$A$44,$C763)&gt;0,"ITAU",IF(AND(TRIM(UPPER($I763))="CONTRATUAL",ISNUMBER(SEARCH("INDIVIDUAL",SUBSTITUTE(UPPER($D763)," ","")))),"PREMIUM FREE",""))))</f>
        <v/>
      </c>
    </row>
    <row r="764">
      <c r="AC764">
        <f>IF($C764="","",IF(COUNTIF('Códigos Santander (ref)'!$A$2:$A$79,$C764)&gt;0,"SANTANDER",IF(COUNTIF('Códigos Itaú (ref)'!$A$2:$A$44,$C764)&gt;0,"ITAU",IF(AND(TRIM(UPPER($I764))="CONTRATUAL",ISNUMBER(SEARCH("INDIVIDUAL",SUBSTITUTE(UPPER($D764)," ","")))),"PREMIUM FREE",""))))</f>
        <v/>
      </c>
    </row>
    <row r="765">
      <c r="AC765">
        <f>IF($C765="","",IF(COUNTIF('Códigos Santander (ref)'!$A$2:$A$79,$C765)&gt;0,"SANTANDER",IF(COUNTIF('Códigos Itaú (ref)'!$A$2:$A$44,$C765)&gt;0,"ITAU",IF(AND(TRIM(UPPER($I765))="CONTRATUAL",ISNUMBER(SEARCH("INDIVIDUAL",SUBSTITUTE(UPPER($D765)," ","")))),"PREMIUM FREE",""))))</f>
        <v/>
      </c>
    </row>
    <row r="766">
      <c r="AC766">
        <f>IF($C766="","",IF(COUNTIF('Códigos Santander (ref)'!$A$2:$A$79,$C766)&gt;0,"SANTANDER",IF(COUNTIF('Códigos Itaú (ref)'!$A$2:$A$44,$C766)&gt;0,"ITAU",IF(AND(TRIM(UPPER($I766))="CONTRATUAL",ISNUMBER(SEARCH("INDIVIDUAL",SUBSTITUTE(UPPER($D766)," ","")))),"PREMIUM FREE",""))))</f>
        <v/>
      </c>
    </row>
    <row r="767">
      <c r="AC767">
        <f>IF($C767="","",IF(COUNTIF('Códigos Santander (ref)'!$A$2:$A$79,$C767)&gt;0,"SANTANDER",IF(COUNTIF('Códigos Itaú (ref)'!$A$2:$A$44,$C767)&gt;0,"ITAU",IF(AND(TRIM(UPPER($I767))="CONTRATUAL",ISNUMBER(SEARCH("INDIVIDUAL",SUBSTITUTE(UPPER($D767)," ","")))),"PREMIUM FREE",""))))</f>
        <v/>
      </c>
    </row>
    <row r="768">
      <c r="AC768">
        <f>IF($C768="","",IF(COUNTIF('Códigos Santander (ref)'!$A$2:$A$79,$C768)&gt;0,"SANTANDER",IF(COUNTIF('Códigos Itaú (ref)'!$A$2:$A$44,$C768)&gt;0,"ITAU",IF(AND(TRIM(UPPER($I768))="CONTRATUAL",ISNUMBER(SEARCH("INDIVIDUAL",SUBSTITUTE(UPPER($D768)," ","")))),"PREMIUM FREE",""))))</f>
        <v/>
      </c>
    </row>
    <row r="769">
      <c r="AC769">
        <f>IF($C769="","",IF(COUNTIF('Códigos Santander (ref)'!$A$2:$A$79,$C769)&gt;0,"SANTANDER",IF(COUNTIF('Códigos Itaú (ref)'!$A$2:$A$44,$C769)&gt;0,"ITAU",IF(AND(TRIM(UPPER($I769))="CONTRATUAL",ISNUMBER(SEARCH("INDIVIDUAL",SUBSTITUTE(UPPER($D769)," ","")))),"PREMIUM FREE",""))))</f>
        <v/>
      </c>
    </row>
    <row r="770">
      <c r="AC770">
        <f>IF($C770="","",IF(COUNTIF('Códigos Santander (ref)'!$A$2:$A$79,$C770)&gt;0,"SANTANDER",IF(COUNTIF('Códigos Itaú (ref)'!$A$2:$A$44,$C770)&gt;0,"ITAU",IF(AND(TRIM(UPPER($I770))="CONTRATUAL",ISNUMBER(SEARCH("INDIVIDUAL",SUBSTITUTE(UPPER($D770)," ","")))),"PREMIUM FREE",""))))</f>
        <v/>
      </c>
    </row>
    <row r="771">
      <c r="AC771">
        <f>IF($C771="","",IF(COUNTIF('Códigos Santander (ref)'!$A$2:$A$79,$C771)&gt;0,"SANTANDER",IF(COUNTIF('Códigos Itaú (ref)'!$A$2:$A$44,$C771)&gt;0,"ITAU",IF(AND(TRIM(UPPER($I771))="CONTRATUAL",ISNUMBER(SEARCH("INDIVIDUAL",SUBSTITUTE(UPPER($D771)," ","")))),"PREMIUM FREE",""))))</f>
        <v/>
      </c>
    </row>
    <row r="772">
      <c r="AC772">
        <f>IF($C772="","",IF(COUNTIF('Códigos Santander (ref)'!$A$2:$A$79,$C772)&gt;0,"SANTANDER",IF(COUNTIF('Códigos Itaú (ref)'!$A$2:$A$44,$C772)&gt;0,"ITAU",IF(AND(TRIM(UPPER($I772))="CONTRATUAL",ISNUMBER(SEARCH("INDIVIDUAL",SUBSTITUTE(UPPER($D772)," ","")))),"PREMIUM FREE",""))))</f>
        <v/>
      </c>
    </row>
    <row r="773">
      <c r="AC773">
        <f>IF($C773="","",IF(COUNTIF('Códigos Santander (ref)'!$A$2:$A$79,$C773)&gt;0,"SANTANDER",IF(COUNTIF('Códigos Itaú (ref)'!$A$2:$A$44,$C773)&gt;0,"ITAU",IF(AND(TRIM(UPPER($I773))="CONTRATUAL",ISNUMBER(SEARCH("INDIVIDUAL",SUBSTITUTE(UPPER($D773)," ","")))),"PREMIUM FREE",""))))</f>
        <v/>
      </c>
    </row>
    <row r="774">
      <c r="AC774">
        <f>IF($C774="","",IF(COUNTIF('Códigos Santander (ref)'!$A$2:$A$79,$C774)&gt;0,"SANTANDER",IF(COUNTIF('Códigos Itaú (ref)'!$A$2:$A$44,$C774)&gt;0,"ITAU",IF(AND(TRIM(UPPER($I774))="CONTRATUAL",ISNUMBER(SEARCH("INDIVIDUAL",SUBSTITUTE(UPPER($D774)," ","")))),"PREMIUM FREE",""))))</f>
        <v/>
      </c>
    </row>
    <row r="775">
      <c r="AC775">
        <f>IF($C775="","",IF(COUNTIF('Códigos Santander (ref)'!$A$2:$A$79,$C775)&gt;0,"SANTANDER",IF(COUNTIF('Códigos Itaú (ref)'!$A$2:$A$44,$C775)&gt;0,"ITAU",IF(AND(TRIM(UPPER($I775))="CONTRATUAL",ISNUMBER(SEARCH("INDIVIDUAL",SUBSTITUTE(UPPER($D775)," ","")))),"PREMIUM FREE",""))))</f>
        <v/>
      </c>
    </row>
    <row r="776">
      <c r="AC776">
        <f>IF($C776="","",IF(COUNTIF('Códigos Santander (ref)'!$A$2:$A$79,$C776)&gt;0,"SANTANDER",IF(COUNTIF('Códigos Itaú (ref)'!$A$2:$A$44,$C776)&gt;0,"ITAU",IF(AND(TRIM(UPPER($I776))="CONTRATUAL",ISNUMBER(SEARCH("INDIVIDUAL",SUBSTITUTE(UPPER($D776)," ","")))),"PREMIUM FREE",""))))</f>
        <v/>
      </c>
    </row>
    <row r="777">
      <c r="AC777">
        <f>IF($C777="","",IF(COUNTIF('Códigos Santander (ref)'!$A$2:$A$79,$C777)&gt;0,"SANTANDER",IF(COUNTIF('Códigos Itaú (ref)'!$A$2:$A$44,$C777)&gt;0,"ITAU",IF(AND(TRIM(UPPER($I777))="CONTRATUAL",ISNUMBER(SEARCH("INDIVIDUAL",SUBSTITUTE(UPPER($D777)," ","")))),"PREMIUM FREE",""))))</f>
        <v/>
      </c>
    </row>
    <row r="778">
      <c r="AC778">
        <f>IF($C778="","",IF(COUNTIF('Códigos Santander (ref)'!$A$2:$A$79,$C778)&gt;0,"SANTANDER",IF(COUNTIF('Códigos Itaú (ref)'!$A$2:$A$44,$C778)&gt;0,"ITAU",IF(AND(TRIM(UPPER($I778))="CONTRATUAL",ISNUMBER(SEARCH("INDIVIDUAL",SUBSTITUTE(UPPER($D778)," ","")))),"PREMIUM FREE",""))))</f>
        <v/>
      </c>
    </row>
    <row r="779">
      <c r="AC779">
        <f>IF($C779="","",IF(COUNTIF('Códigos Santander (ref)'!$A$2:$A$79,$C779)&gt;0,"SANTANDER",IF(COUNTIF('Códigos Itaú (ref)'!$A$2:$A$44,$C779)&gt;0,"ITAU",IF(AND(TRIM(UPPER($I779))="CONTRATUAL",ISNUMBER(SEARCH("INDIVIDUAL",SUBSTITUTE(UPPER($D779)," ","")))),"PREMIUM FREE",""))))</f>
        <v/>
      </c>
    </row>
    <row r="780">
      <c r="AC780">
        <f>IF($C780="","",IF(COUNTIF('Códigos Santander (ref)'!$A$2:$A$79,$C780)&gt;0,"SANTANDER",IF(COUNTIF('Códigos Itaú (ref)'!$A$2:$A$44,$C780)&gt;0,"ITAU",IF(AND(TRIM(UPPER($I780))="CONTRATUAL",ISNUMBER(SEARCH("INDIVIDUAL",SUBSTITUTE(UPPER($D780)," ","")))),"PREMIUM FREE",""))))</f>
        <v/>
      </c>
    </row>
    <row r="781">
      <c r="AC781">
        <f>IF($C781="","",IF(COUNTIF('Códigos Santander (ref)'!$A$2:$A$79,$C781)&gt;0,"SANTANDER",IF(COUNTIF('Códigos Itaú (ref)'!$A$2:$A$44,$C781)&gt;0,"ITAU",IF(AND(TRIM(UPPER($I781))="CONTRATUAL",ISNUMBER(SEARCH("INDIVIDUAL",SUBSTITUTE(UPPER($D781)," ","")))),"PREMIUM FREE",""))))</f>
        <v/>
      </c>
    </row>
    <row r="782">
      <c r="AC782">
        <f>IF($C782="","",IF(COUNTIF('Códigos Santander (ref)'!$A$2:$A$79,$C782)&gt;0,"SANTANDER",IF(COUNTIF('Códigos Itaú (ref)'!$A$2:$A$44,$C782)&gt;0,"ITAU",IF(AND(TRIM(UPPER($I782))="CONTRATUAL",ISNUMBER(SEARCH("INDIVIDUAL",SUBSTITUTE(UPPER($D782)," ","")))),"PREMIUM FREE",""))))</f>
        <v/>
      </c>
    </row>
    <row r="783">
      <c r="AC783">
        <f>IF($C783="","",IF(COUNTIF('Códigos Santander (ref)'!$A$2:$A$79,$C783)&gt;0,"SANTANDER",IF(COUNTIF('Códigos Itaú (ref)'!$A$2:$A$44,$C783)&gt;0,"ITAU",IF(AND(TRIM(UPPER($I783))="CONTRATUAL",ISNUMBER(SEARCH("INDIVIDUAL",SUBSTITUTE(UPPER($D783)," ","")))),"PREMIUM FREE",""))))</f>
        <v/>
      </c>
    </row>
    <row r="784">
      <c r="AC784">
        <f>IF($C784="","",IF(COUNTIF('Códigos Santander (ref)'!$A$2:$A$79,$C784)&gt;0,"SANTANDER",IF(COUNTIF('Códigos Itaú (ref)'!$A$2:$A$44,$C784)&gt;0,"ITAU",IF(AND(TRIM(UPPER($I784))="CONTRATUAL",ISNUMBER(SEARCH("INDIVIDUAL",SUBSTITUTE(UPPER($D784)," ","")))),"PREMIUM FREE",""))))</f>
        <v/>
      </c>
    </row>
    <row r="785">
      <c r="AC785">
        <f>IF($C785="","",IF(COUNTIF('Códigos Santander (ref)'!$A$2:$A$79,$C785)&gt;0,"SANTANDER",IF(COUNTIF('Códigos Itaú (ref)'!$A$2:$A$44,$C785)&gt;0,"ITAU",IF(AND(TRIM(UPPER($I785))="CONTRATUAL",ISNUMBER(SEARCH("INDIVIDUAL",SUBSTITUTE(UPPER($D785)," ","")))),"PREMIUM FREE",""))))</f>
        <v/>
      </c>
    </row>
    <row r="786">
      <c r="AC786">
        <f>IF($C786="","",IF(COUNTIF('Códigos Santander (ref)'!$A$2:$A$79,$C786)&gt;0,"SANTANDER",IF(COUNTIF('Códigos Itaú (ref)'!$A$2:$A$44,$C786)&gt;0,"ITAU",IF(AND(TRIM(UPPER($I786))="CONTRATUAL",ISNUMBER(SEARCH("INDIVIDUAL",SUBSTITUTE(UPPER($D786)," ","")))),"PREMIUM FREE",""))))</f>
        <v/>
      </c>
    </row>
    <row r="787">
      <c r="AC787">
        <f>IF($C787="","",IF(COUNTIF('Códigos Santander (ref)'!$A$2:$A$79,$C787)&gt;0,"SANTANDER",IF(COUNTIF('Códigos Itaú (ref)'!$A$2:$A$44,$C787)&gt;0,"ITAU",IF(AND(TRIM(UPPER($I787))="CONTRATUAL",ISNUMBER(SEARCH("INDIVIDUAL",SUBSTITUTE(UPPER($D787)," ","")))),"PREMIUM FREE",""))))</f>
        <v/>
      </c>
    </row>
    <row r="788">
      <c r="AC788">
        <f>IF($C788="","",IF(COUNTIF('Códigos Santander (ref)'!$A$2:$A$79,$C788)&gt;0,"SANTANDER",IF(COUNTIF('Códigos Itaú (ref)'!$A$2:$A$44,$C788)&gt;0,"ITAU",IF(AND(TRIM(UPPER($I788))="CONTRATUAL",ISNUMBER(SEARCH("INDIVIDUAL",SUBSTITUTE(UPPER($D788)," ","")))),"PREMIUM FREE",""))))</f>
        <v/>
      </c>
    </row>
    <row r="789">
      <c r="AC789">
        <f>IF($C789="","",IF(COUNTIF('Códigos Santander (ref)'!$A$2:$A$79,$C789)&gt;0,"SANTANDER",IF(COUNTIF('Códigos Itaú (ref)'!$A$2:$A$44,$C789)&gt;0,"ITAU",IF(AND(TRIM(UPPER($I789))="CONTRATUAL",ISNUMBER(SEARCH("INDIVIDUAL",SUBSTITUTE(UPPER($D789)," ","")))),"PREMIUM FREE",""))))</f>
        <v/>
      </c>
    </row>
    <row r="790">
      <c r="AC790">
        <f>IF($C790="","",IF(COUNTIF('Códigos Santander (ref)'!$A$2:$A$79,$C790)&gt;0,"SANTANDER",IF(COUNTIF('Códigos Itaú (ref)'!$A$2:$A$44,$C790)&gt;0,"ITAU",IF(AND(TRIM(UPPER($I790))="CONTRATUAL",ISNUMBER(SEARCH("INDIVIDUAL",SUBSTITUTE(UPPER($D790)," ","")))),"PREMIUM FREE",""))))</f>
        <v/>
      </c>
    </row>
    <row r="791">
      <c r="AC791">
        <f>IF($C791="","",IF(COUNTIF('Códigos Santander (ref)'!$A$2:$A$79,$C791)&gt;0,"SANTANDER",IF(COUNTIF('Códigos Itaú (ref)'!$A$2:$A$44,$C791)&gt;0,"ITAU",IF(AND(TRIM(UPPER($I791))="CONTRATUAL",ISNUMBER(SEARCH("INDIVIDUAL",SUBSTITUTE(UPPER($D791)," ","")))),"PREMIUM FREE",""))))</f>
        <v/>
      </c>
    </row>
    <row r="792">
      <c r="AC792">
        <f>IF($C792="","",IF(COUNTIF('Códigos Santander (ref)'!$A$2:$A$79,$C792)&gt;0,"SANTANDER",IF(COUNTIF('Códigos Itaú (ref)'!$A$2:$A$44,$C792)&gt;0,"ITAU",IF(AND(TRIM(UPPER($I792))="CONTRATUAL",ISNUMBER(SEARCH("INDIVIDUAL",SUBSTITUTE(UPPER($D792)," ","")))),"PREMIUM FREE",""))))</f>
        <v/>
      </c>
    </row>
    <row r="793">
      <c r="AC793">
        <f>IF($C793="","",IF(COUNTIF('Códigos Santander (ref)'!$A$2:$A$79,$C793)&gt;0,"SANTANDER",IF(COUNTIF('Códigos Itaú (ref)'!$A$2:$A$44,$C793)&gt;0,"ITAU",IF(AND(TRIM(UPPER($I793))="CONTRATUAL",ISNUMBER(SEARCH("INDIVIDUAL",SUBSTITUTE(UPPER($D793)," ","")))),"PREMIUM FREE",""))))</f>
        <v/>
      </c>
    </row>
    <row r="794">
      <c r="AC794">
        <f>IF($C794="","",IF(COUNTIF('Códigos Santander (ref)'!$A$2:$A$79,$C794)&gt;0,"SANTANDER",IF(COUNTIF('Códigos Itaú (ref)'!$A$2:$A$44,$C794)&gt;0,"ITAU",IF(AND(TRIM(UPPER($I794))="CONTRATUAL",ISNUMBER(SEARCH("INDIVIDUAL",SUBSTITUTE(UPPER($D794)," ","")))),"PREMIUM FREE",""))))</f>
        <v/>
      </c>
    </row>
    <row r="795">
      <c r="AC795">
        <f>IF($C795="","",IF(COUNTIF('Códigos Santander (ref)'!$A$2:$A$79,$C795)&gt;0,"SANTANDER",IF(COUNTIF('Códigos Itaú (ref)'!$A$2:$A$44,$C795)&gt;0,"ITAU",IF(AND(TRIM(UPPER($I795))="CONTRATUAL",ISNUMBER(SEARCH("INDIVIDUAL",SUBSTITUTE(UPPER($D795)," ","")))),"PREMIUM FREE",""))))</f>
        <v/>
      </c>
    </row>
    <row r="796">
      <c r="AC796">
        <f>IF($C796="","",IF(COUNTIF('Códigos Santander (ref)'!$A$2:$A$79,$C796)&gt;0,"SANTANDER",IF(COUNTIF('Códigos Itaú (ref)'!$A$2:$A$44,$C796)&gt;0,"ITAU",IF(AND(TRIM(UPPER($I796))="CONTRATUAL",ISNUMBER(SEARCH("INDIVIDUAL",SUBSTITUTE(UPPER($D796)," ","")))),"PREMIUM FREE",""))))</f>
        <v/>
      </c>
    </row>
    <row r="797">
      <c r="AC797">
        <f>IF($C797="","",IF(COUNTIF('Códigos Santander (ref)'!$A$2:$A$79,$C797)&gt;0,"SANTANDER",IF(COUNTIF('Códigos Itaú (ref)'!$A$2:$A$44,$C797)&gt;0,"ITAU",IF(AND(TRIM(UPPER($I797))="CONTRATUAL",ISNUMBER(SEARCH("INDIVIDUAL",SUBSTITUTE(UPPER($D797)," ","")))),"PREMIUM FREE",""))))</f>
        <v/>
      </c>
    </row>
    <row r="798">
      <c r="AC798">
        <f>IF($C798="","",IF(COUNTIF('Códigos Santander (ref)'!$A$2:$A$79,$C798)&gt;0,"SANTANDER",IF(COUNTIF('Códigos Itaú (ref)'!$A$2:$A$44,$C798)&gt;0,"ITAU",IF(AND(TRIM(UPPER($I798))="CONTRATUAL",ISNUMBER(SEARCH("INDIVIDUAL",SUBSTITUTE(UPPER($D798)," ","")))),"PREMIUM FREE",""))))</f>
        <v/>
      </c>
    </row>
    <row r="799">
      <c r="AC799">
        <f>IF($C799="","",IF(COUNTIF('Códigos Santander (ref)'!$A$2:$A$79,$C799)&gt;0,"SANTANDER",IF(COUNTIF('Códigos Itaú (ref)'!$A$2:$A$44,$C799)&gt;0,"ITAU",IF(AND(TRIM(UPPER($I799))="CONTRATUAL",ISNUMBER(SEARCH("INDIVIDUAL",SUBSTITUTE(UPPER($D799)," ","")))),"PREMIUM FREE",""))))</f>
        <v/>
      </c>
    </row>
    <row r="800">
      <c r="AC800">
        <f>IF($C800="","",IF(COUNTIF('Códigos Santander (ref)'!$A$2:$A$79,$C800)&gt;0,"SANTANDER",IF(COUNTIF('Códigos Itaú (ref)'!$A$2:$A$44,$C800)&gt;0,"ITAU",IF(AND(TRIM(UPPER($I800))="CONTRATUAL",ISNUMBER(SEARCH("INDIVIDUAL",SUBSTITUTE(UPPER($D800)," ","")))),"PREMIUM FREE",""))))</f>
        <v/>
      </c>
    </row>
    <row r="801">
      <c r="AC801">
        <f>IF($C801="","",IF(COUNTIF('Códigos Santander (ref)'!$A$2:$A$79,$C801)&gt;0,"SANTANDER",IF(COUNTIF('Códigos Itaú (ref)'!$A$2:$A$44,$C801)&gt;0,"ITAU",IF(AND(TRIM(UPPER($I801))="CONTRATUAL",ISNUMBER(SEARCH("INDIVIDUAL",SUBSTITUTE(UPPER($D801)," ","")))),"PREMIUM FREE",""))))</f>
        <v/>
      </c>
    </row>
    <row r="802">
      <c r="AC802">
        <f>IF($C802="","",IF(COUNTIF('Códigos Santander (ref)'!$A$2:$A$79,$C802)&gt;0,"SANTANDER",IF(COUNTIF('Códigos Itaú (ref)'!$A$2:$A$44,$C802)&gt;0,"ITAU",IF(AND(TRIM(UPPER($I802))="CONTRATUAL",ISNUMBER(SEARCH("INDIVIDUAL",SUBSTITUTE(UPPER($D802)," ","")))),"PREMIUM FREE",""))))</f>
        <v/>
      </c>
    </row>
    <row r="803">
      <c r="AC803">
        <f>IF($C803="","",IF(COUNTIF('Códigos Santander (ref)'!$A$2:$A$79,$C803)&gt;0,"SANTANDER",IF(COUNTIF('Códigos Itaú (ref)'!$A$2:$A$44,$C803)&gt;0,"ITAU",IF(AND(TRIM(UPPER($I803))="CONTRATUAL",ISNUMBER(SEARCH("INDIVIDUAL",SUBSTITUTE(UPPER($D803)," ","")))),"PREMIUM FREE",""))))</f>
        <v/>
      </c>
    </row>
    <row r="804">
      <c r="AC804">
        <f>IF($C804="","",IF(COUNTIF('Códigos Santander (ref)'!$A$2:$A$79,$C804)&gt;0,"SANTANDER",IF(COUNTIF('Códigos Itaú (ref)'!$A$2:$A$44,$C804)&gt;0,"ITAU",IF(AND(TRIM(UPPER($I804))="CONTRATUAL",ISNUMBER(SEARCH("INDIVIDUAL",SUBSTITUTE(UPPER($D804)," ","")))),"PREMIUM FREE",""))))</f>
        <v/>
      </c>
    </row>
    <row r="805">
      <c r="AC805">
        <f>IF($C805="","",IF(COUNTIF('Códigos Santander (ref)'!$A$2:$A$79,$C805)&gt;0,"SANTANDER",IF(COUNTIF('Códigos Itaú (ref)'!$A$2:$A$44,$C805)&gt;0,"ITAU",IF(AND(TRIM(UPPER($I805))="CONTRATUAL",ISNUMBER(SEARCH("INDIVIDUAL",SUBSTITUTE(UPPER($D805)," ","")))),"PREMIUM FREE",""))))</f>
        <v/>
      </c>
    </row>
    <row r="806">
      <c r="AC806">
        <f>IF($C806="","",IF(COUNTIF('Códigos Santander (ref)'!$A$2:$A$79,$C806)&gt;0,"SANTANDER",IF(COUNTIF('Códigos Itaú (ref)'!$A$2:$A$44,$C806)&gt;0,"ITAU",IF(AND(TRIM(UPPER($I806))="CONTRATUAL",ISNUMBER(SEARCH("INDIVIDUAL",SUBSTITUTE(UPPER($D806)," ","")))),"PREMIUM FREE",""))))</f>
        <v/>
      </c>
    </row>
    <row r="807">
      <c r="AC807">
        <f>IF($C807="","",IF(COUNTIF('Códigos Santander (ref)'!$A$2:$A$79,$C807)&gt;0,"SANTANDER",IF(COUNTIF('Códigos Itaú (ref)'!$A$2:$A$44,$C807)&gt;0,"ITAU",IF(AND(TRIM(UPPER($I807))="CONTRATUAL",ISNUMBER(SEARCH("INDIVIDUAL",SUBSTITUTE(UPPER($D807)," ","")))),"PREMIUM FREE",""))))</f>
        <v/>
      </c>
    </row>
    <row r="808">
      <c r="AC808">
        <f>IF($C808="","",IF(COUNTIF('Códigos Santander (ref)'!$A$2:$A$79,$C808)&gt;0,"SANTANDER",IF(COUNTIF('Códigos Itaú (ref)'!$A$2:$A$44,$C808)&gt;0,"ITAU",IF(AND(TRIM(UPPER($I808))="CONTRATUAL",ISNUMBER(SEARCH("INDIVIDUAL",SUBSTITUTE(UPPER($D808)," ","")))),"PREMIUM FREE",""))))</f>
        <v/>
      </c>
    </row>
    <row r="809">
      <c r="AC809">
        <f>IF($C809="","",IF(COUNTIF('Códigos Santander (ref)'!$A$2:$A$79,$C809)&gt;0,"SANTANDER",IF(COUNTIF('Códigos Itaú (ref)'!$A$2:$A$44,$C809)&gt;0,"ITAU",IF(AND(TRIM(UPPER($I809))="CONTRATUAL",ISNUMBER(SEARCH("INDIVIDUAL",SUBSTITUTE(UPPER($D809)," ","")))),"PREMIUM FREE",""))))</f>
        <v/>
      </c>
    </row>
    <row r="810">
      <c r="AC810">
        <f>IF($C810="","",IF(COUNTIF('Códigos Santander (ref)'!$A$2:$A$79,$C810)&gt;0,"SANTANDER",IF(COUNTIF('Códigos Itaú (ref)'!$A$2:$A$44,$C810)&gt;0,"ITAU",IF(AND(TRIM(UPPER($I810))="CONTRATUAL",ISNUMBER(SEARCH("INDIVIDUAL",SUBSTITUTE(UPPER($D810)," ","")))),"PREMIUM FREE",""))))</f>
        <v/>
      </c>
    </row>
    <row r="811">
      <c r="AC811">
        <f>IF($C811="","",IF(COUNTIF('Códigos Santander (ref)'!$A$2:$A$79,$C811)&gt;0,"SANTANDER",IF(COUNTIF('Códigos Itaú (ref)'!$A$2:$A$44,$C811)&gt;0,"ITAU",IF(AND(TRIM(UPPER($I811))="CONTRATUAL",ISNUMBER(SEARCH("INDIVIDUAL",SUBSTITUTE(UPPER($D811)," ","")))),"PREMIUM FREE",""))))</f>
        <v/>
      </c>
    </row>
    <row r="812">
      <c r="AC812">
        <f>IF($C812="","",IF(COUNTIF('Códigos Santander (ref)'!$A$2:$A$79,$C812)&gt;0,"SANTANDER",IF(COUNTIF('Códigos Itaú (ref)'!$A$2:$A$44,$C812)&gt;0,"ITAU",IF(AND(TRIM(UPPER($I812))="CONTRATUAL",ISNUMBER(SEARCH("INDIVIDUAL",SUBSTITUTE(UPPER($D812)," ","")))),"PREMIUM FREE",""))))</f>
        <v/>
      </c>
    </row>
    <row r="813">
      <c r="AC813">
        <f>IF($C813="","",IF(COUNTIF('Códigos Santander (ref)'!$A$2:$A$79,$C813)&gt;0,"SANTANDER",IF(COUNTIF('Códigos Itaú (ref)'!$A$2:$A$44,$C813)&gt;0,"ITAU",IF(AND(TRIM(UPPER($I813))="CONTRATUAL",ISNUMBER(SEARCH("INDIVIDUAL",SUBSTITUTE(UPPER($D813)," ","")))),"PREMIUM FREE",""))))</f>
        <v/>
      </c>
    </row>
    <row r="814">
      <c r="AC814">
        <f>IF($C814="","",IF(COUNTIF('Códigos Santander (ref)'!$A$2:$A$79,$C814)&gt;0,"SANTANDER",IF(COUNTIF('Códigos Itaú (ref)'!$A$2:$A$44,$C814)&gt;0,"ITAU",IF(AND(TRIM(UPPER($I814))="CONTRATUAL",ISNUMBER(SEARCH("INDIVIDUAL",SUBSTITUTE(UPPER($D814)," ","")))),"PREMIUM FREE",""))))</f>
        <v/>
      </c>
    </row>
    <row r="815">
      <c r="AC815">
        <f>IF($C815="","",IF(COUNTIF('Códigos Santander (ref)'!$A$2:$A$79,$C815)&gt;0,"SANTANDER",IF(COUNTIF('Códigos Itaú (ref)'!$A$2:$A$44,$C815)&gt;0,"ITAU",IF(AND(TRIM(UPPER($I815))="CONTRATUAL",ISNUMBER(SEARCH("INDIVIDUAL",SUBSTITUTE(UPPER($D815)," ","")))),"PREMIUM FREE",""))))</f>
        <v/>
      </c>
    </row>
    <row r="816">
      <c r="AC816">
        <f>IF($C816="","",IF(COUNTIF('Códigos Santander (ref)'!$A$2:$A$79,$C816)&gt;0,"SANTANDER",IF(COUNTIF('Códigos Itaú (ref)'!$A$2:$A$44,$C816)&gt;0,"ITAU",IF(AND(TRIM(UPPER($I816))="CONTRATUAL",ISNUMBER(SEARCH("INDIVIDUAL",SUBSTITUTE(UPPER($D816)," ","")))),"PREMIUM FREE",""))))</f>
        <v/>
      </c>
    </row>
    <row r="817">
      <c r="AC817">
        <f>IF($C817="","",IF(COUNTIF('Códigos Santander (ref)'!$A$2:$A$79,$C817)&gt;0,"SANTANDER",IF(COUNTIF('Códigos Itaú (ref)'!$A$2:$A$44,$C817)&gt;0,"ITAU",IF(AND(TRIM(UPPER($I817))="CONTRATUAL",ISNUMBER(SEARCH("INDIVIDUAL",SUBSTITUTE(UPPER($D817)," ","")))),"PREMIUM FREE",""))))</f>
        <v/>
      </c>
    </row>
    <row r="818">
      <c r="AC818">
        <f>IF($C818="","",IF(COUNTIF('Códigos Santander (ref)'!$A$2:$A$79,$C818)&gt;0,"SANTANDER",IF(COUNTIF('Códigos Itaú (ref)'!$A$2:$A$44,$C818)&gt;0,"ITAU",IF(AND(TRIM(UPPER($I818))="CONTRATUAL",ISNUMBER(SEARCH("INDIVIDUAL",SUBSTITUTE(UPPER($D818)," ","")))),"PREMIUM FREE",""))))</f>
        <v/>
      </c>
    </row>
    <row r="819">
      <c r="AC819">
        <f>IF($C819="","",IF(COUNTIF('Códigos Santander (ref)'!$A$2:$A$79,$C819)&gt;0,"SANTANDER",IF(COUNTIF('Códigos Itaú (ref)'!$A$2:$A$44,$C819)&gt;0,"ITAU",IF(AND(TRIM(UPPER($I819))="CONTRATUAL",ISNUMBER(SEARCH("INDIVIDUAL",SUBSTITUTE(UPPER($D819)," ","")))),"PREMIUM FREE",""))))</f>
        <v/>
      </c>
    </row>
    <row r="820">
      <c r="AC820">
        <f>IF($C820="","",IF(COUNTIF('Códigos Santander (ref)'!$A$2:$A$79,$C820)&gt;0,"SANTANDER",IF(COUNTIF('Códigos Itaú (ref)'!$A$2:$A$44,$C820)&gt;0,"ITAU",IF(AND(TRIM(UPPER($I820))="CONTRATUAL",ISNUMBER(SEARCH("INDIVIDUAL",SUBSTITUTE(UPPER($D820)," ","")))),"PREMIUM FREE",""))))</f>
        <v/>
      </c>
    </row>
    <row r="821">
      <c r="AC821">
        <f>IF($C821="","",IF(COUNTIF('Códigos Santander (ref)'!$A$2:$A$79,$C821)&gt;0,"SANTANDER",IF(COUNTIF('Códigos Itaú (ref)'!$A$2:$A$44,$C821)&gt;0,"ITAU",IF(AND(TRIM(UPPER($I821))="CONTRATUAL",ISNUMBER(SEARCH("INDIVIDUAL",SUBSTITUTE(UPPER($D821)," ","")))),"PREMIUM FREE",""))))</f>
        <v/>
      </c>
    </row>
    <row r="822">
      <c r="AC822">
        <f>IF($C822="","",IF(COUNTIF('Códigos Santander (ref)'!$A$2:$A$79,$C822)&gt;0,"SANTANDER",IF(COUNTIF('Códigos Itaú (ref)'!$A$2:$A$44,$C822)&gt;0,"ITAU",IF(AND(TRIM(UPPER($I822))="CONTRATUAL",ISNUMBER(SEARCH("INDIVIDUAL",SUBSTITUTE(UPPER($D822)," ","")))),"PREMIUM FREE",""))))</f>
        <v/>
      </c>
    </row>
    <row r="823">
      <c r="AC823">
        <f>IF($C823="","",IF(COUNTIF('Códigos Santander (ref)'!$A$2:$A$79,$C823)&gt;0,"SANTANDER",IF(COUNTIF('Códigos Itaú (ref)'!$A$2:$A$44,$C823)&gt;0,"ITAU",IF(AND(TRIM(UPPER($I823))="CONTRATUAL",ISNUMBER(SEARCH("INDIVIDUAL",SUBSTITUTE(UPPER($D823)," ","")))),"PREMIUM FREE",""))))</f>
        <v/>
      </c>
    </row>
    <row r="824">
      <c r="AC824">
        <f>IF($C824="","",IF(COUNTIF('Códigos Santander (ref)'!$A$2:$A$79,$C824)&gt;0,"SANTANDER",IF(COUNTIF('Códigos Itaú (ref)'!$A$2:$A$44,$C824)&gt;0,"ITAU",IF(AND(TRIM(UPPER($I824))="CONTRATUAL",ISNUMBER(SEARCH("INDIVIDUAL",SUBSTITUTE(UPPER($D824)," ","")))),"PREMIUM FREE",""))))</f>
        <v/>
      </c>
    </row>
    <row r="825">
      <c r="AC825">
        <f>IF($C825="","",IF(COUNTIF('Códigos Santander (ref)'!$A$2:$A$79,$C825)&gt;0,"SANTANDER",IF(COUNTIF('Códigos Itaú (ref)'!$A$2:$A$44,$C825)&gt;0,"ITAU",IF(AND(TRIM(UPPER($I825))="CONTRATUAL",ISNUMBER(SEARCH("INDIVIDUAL",SUBSTITUTE(UPPER($D825)," ","")))),"PREMIUM FREE",""))))</f>
        <v/>
      </c>
    </row>
    <row r="826">
      <c r="AC826">
        <f>IF($C826="","",IF(COUNTIF('Códigos Santander (ref)'!$A$2:$A$79,$C826)&gt;0,"SANTANDER",IF(COUNTIF('Códigos Itaú (ref)'!$A$2:$A$44,$C826)&gt;0,"ITAU",IF(AND(TRIM(UPPER($I826))="CONTRATUAL",ISNUMBER(SEARCH("INDIVIDUAL",SUBSTITUTE(UPPER($D826)," ","")))),"PREMIUM FREE",""))))</f>
        <v/>
      </c>
    </row>
    <row r="827">
      <c r="AC827">
        <f>IF($C827="","",IF(COUNTIF('Códigos Santander (ref)'!$A$2:$A$79,$C827)&gt;0,"SANTANDER",IF(COUNTIF('Códigos Itaú (ref)'!$A$2:$A$44,$C827)&gt;0,"ITAU",IF(AND(TRIM(UPPER($I827))="CONTRATUAL",ISNUMBER(SEARCH("INDIVIDUAL",SUBSTITUTE(UPPER($D827)," ","")))),"PREMIUM FREE",""))))</f>
        <v/>
      </c>
    </row>
    <row r="828">
      <c r="AC828">
        <f>IF($C828="","",IF(COUNTIF('Códigos Santander (ref)'!$A$2:$A$79,$C828)&gt;0,"SANTANDER",IF(COUNTIF('Códigos Itaú (ref)'!$A$2:$A$44,$C828)&gt;0,"ITAU",IF(AND(TRIM(UPPER($I828))="CONTRATUAL",ISNUMBER(SEARCH("INDIVIDUAL",SUBSTITUTE(UPPER($D828)," ","")))),"PREMIUM FREE",""))))</f>
        <v/>
      </c>
    </row>
    <row r="829">
      <c r="AC829">
        <f>IF($C829="","",IF(COUNTIF('Códigos Santander (ref)'!$A$2:$A$79,$C829)&gt;0,"SANTANDER",IF(COUNTIF('Códigos Itaú (ref)'!$A$2:$A$44,$C829)&gt;0,"ITAU",IF(AND(TRIM(UPPER($I829))="CONTRATUAL",ISNUMBER(SEARCH("INDIVIDUAL",SUBSTITUTE(UPPER($D829)," ","")))),"PREMIUM FREE",""))))</f>
        <v/>
      </c>
    </row>
    <row r="830">
      <c r="AC830">
        <f>IF($C830="","",IF(COUNTIF('Códigos Santander (ref)'!$A$2:$A$79,$C830)&gt;0,"SANTANDER",IF(COUNTIF('Códigos Itaú (ref)'!$A$2:$A$44,$C830)&gt;0,"ITAU",IF(AND(TRIM(UPPER($I830))="CONTRATUAL",ISNUMBER(SEARCH("INDIVIDUAL",SUBSTITUTE(UPPER($D830)," ","")))),"PREMIUM FREE",""))))</f>
        <v/>
      </c>
    </row>
    <row r="831">
      <c r="AC831">
        <f>IF($C831="","",IF(COUNTIF('Códigos Santander (ref)'!$A$2:$A$79,$C831)&gt;0,"SANTANDER",IF(COUNTIF('Códigos Itaú (ref)'!$A$2:$A$44,$C831)&gt;0,"ITAU",IF(AND(TRIM(UPPER($I831))="CONTRATUAL",ISNUMBER(SEARCH("INDIVIDUAL",SUBSTITUTE(UPPER($D831)," ","")))),"PREMIUM FREE",""))))</f>
        <v/>
      </c>
    </row>
    <row r="832">
      <c r="AC832">
        <f>IF($C832="","",IF(COUNTIF('Códigos Santander (ref)'!$A$2:$A$79,$C832)&gt;0,"SANTANDER",IF(COUNTIF('Códigos Itaú (ref)'!$A$2:$A$44,$C832)&gt;0,"ITAU",IF(AND(TRIM(UPPER($I832))="CONTRATUAL",ISNUMBER(SEARCH("INDIVIDUAL",SUBSTITUTE(UPPER($D832)," ","")))),"PREMIUM FREE",""))))</f>
        <v/>
      </c>
    </row>
    <row r="833">
      <c r="AC833">
        <f>IF($C833="","",IF(COUNTIF('Códigos Santander (ref)'!$A$2:$A$79,$C833)&gt;0,"SANTANDER",IF(COUNTIF('Códigos Itaú (ref)'!$A$2:$A$44,$C833)&gt;0,"ITAU",IF(AND(TRIM(UPPER($I833))="CONTRATUAL",ISNUMBER(SEARCH("INDIVIDUAL",SUBSTITUTE(UPPER($D833)," ","")))),"PREMIUM FREE",""))))</f>
        <v/>
      </c>
    </row>
    <row r="834">
      <c r="AC834">
        <f>IF($C834="","",IF(COUNTIF('Códigos Santander (ref)'!$A$2:$A$79,$C834)&gt;0,"SANTANDER",IF(COUNTIF('Códigos Itaú (ref)'!$A$2:$A$44,$C834)&gt;0,"ITAU",IF(AND(TRIM(UPPER($I834))="CONTRATUAL",ISNUMBER(SEARCH("INDIVIDUAL",SUBSTITUTE(UPPER($D834)," ","")))),"PREMIUM FREE",""))))</f>
        <v/>
      </c>
    </row>
    <row r="835">
      <c r="AC835">
        <f>IF($C835="","",IF(COUNTIF('Códigos Santander (ref)'!$A$2:$A$79,$C835)&gt;0,"SANTANDER",IF(COUNTIF('Códigos Itaú (ref)'!$A$2:$A$44,$C835)&gt;0,"ITAU",IF(AND(TRIM(UPPER($I835))="CONTRATUAL",ISNUMBER(SEARCH("INDIVIDUAL",SUBSTITUTE(UPPER($D835)," ","")))),"PREMIUM FREE",""))))</f>
        <v/>
      </c>
    </row>
    <row r="836">
      <c r="AC836">
        <f>IF($C836="","",IF(COUNTIF('Códigos Santander (ref)'!$A$2:$A$79,$C836)&gt;0,"SANTANDER",IF(COUNTIF('Códigos Itaú (ref)'!$A$2:$A$44,$C836)&gt;0,"ITAU",IF(AND(TRIM(UPPER($I836))="CONTRATUAL",ISNUMBER(SEARCH("INDIVIDUAL",SUBSTITUTE(UPPER($D836)," ","")))),"PREMIUM FREE",""))))</f>
        <v/>
      </c>
    </row>
    <row r="837">
      <c r="AC837">
        <f>IF($C837="","",IF(COUNTIF('Códigos Santander (ref)'!$A$2:$A$79,$C837)&gt;0,"SANTANDER",IF(COUNTIF('Códigos Itaú (ref)'!$A$2:$A$44,$C837)&gt;0,"ITAU",IF(AND(TRIM(UPPER($I837))="CONTRATUAL",ISNUMBER(SEARCH("INDIVIDUAL",SUBSTITUTE(UPPER($D837)," ","")))),"PREMIUM FREE",""))))</f>
        <v/>
      </c>
    </row>
    <row r="838">
      <c r="AC838">
        <f>IF($C838="","",IF(COUNTIF('Códigos Santander (ref)'!$A$2:$A$79,$C838)&gt;0,"SANTANDER",IF(COUNTIF('Códigos Itaú (ref)'!$A$2:$A$44,$C838)&gt;0,"ITAU",IF(AND(TRIM(UPPER($I838))="CONTRATUAL",ISNUMBER(SEARCH("INDIVIDUAL",SUBSTITUTE(UPPER($D838)," ","")))),"PREMIUM FREE",""))))</f>
        <v/>
      </c>
    </row>
    <row r="839">
      <c r="AC839">
        <f>IF($C839="","",IF(COUNTIF('Códigos Santander (ref)'!$A$2:$A$79,$C839)&gt;0,"SANTANDER",IF(COUNTIF('Códigos Itaú (ref)'!$A$2:$A$44,$C839)&gt;0,"ITAU",IF(AND(TRIM(UPPER($I839))="CONTRATUAL",ISNUMBER(SEARCH("INDIVIDUAL",SUBSTITUTE(UPPER($D839)," ","")))),"PREMIUM FREE",""))))</f>
        <v/>
      </c>
    </row>
    <row r="840">
      <c r="AC840">
        <f>IF($C840="","",IF(COUNTIF('Códigos Santander (ref)'!$A$2:$A$79,$C840)&gt;0,"SANTANDER",IF(COUNTIF('Códigos Itaú (ref)'!$A$2:$A$44,$C840)&gt;0,"ITAU",IF(AND(TRIM(UPPER($I840))="CONTRATUAL",ISNUMBER(SEARCH("INDIVIDUAL",SUBSTITUTE(UPPER($D840)," ","")))),"PREMIUM FREE",""))))</f>
        <v/>
      </c>
    </row>
    <row r="841">
      <c r="AC841">
        <f>IF($C841="","",IF(COUNTIF('Códigos Santander (ref)'!$A$2:$A$79,$C841)&gt;0,"SANTANDER",IF(COUNTIF('Códigos Itaú (ref)'!$A$2:$A$44,$C841)&gt;0,"ITAU",IF(AND(TRIM(UPPER($I841))="CONTRATUAL",ISNUMBER(SEARCH("INDIVIDUAL",SUBSTITUTE(UPPER($D841)," ","")))),"PREMIUM FREE",""))))</f>
        <v/>
      </c>
    </row>
    <row r="842">
      <c r="AC842">
        <f>IF($C842="","",IF(COUNTIF('Códigos Santander (ref)'!$A$2:$A$79,$C842)&gt;0,"SANTANDER",IF(COUNTIF('Códigos Itaú (ref)'!$A$2:$A$44,$C842)&gt;0,"ITAU",IF(AND(TRIM(UPPER($I842))="CONTRATUAL",ISNUMBER(SEARCH("INDIVIDUAL",SUBSTITUTE(UPPER($D842)," ","")))),"PREMIUM FREE",""))))</f>
        <v/>
      </c>
    </row>
    <row r="843">
      <c r="AC843">
        <f>IF($C843="","",IF(COUNTIF('Códigos Santander (ref)'!$A$2:$A$79,$C843)&gt;0,"SANTANDER",IF(COUNTIF('Códigos Itaú (ref)'!$A$2:$A$44,$C843)&gt;0,"ITAU",IF(AND(TRIM(UPPER($I843))="CONTRATUAL",ISNUMBER(SEARCH("INDIVIDUAL",SUBSTITUTE(UPPER($D843)," ","")))),"PREMIUM FREE",""))))</f>
        <v/>
      </c>
    </row>
    <row r="844">
      <c r="AC844">
        <f>IF($C844="","",IF(COUNTIF('Códigos Santander (ref)'!$A$2:$A$79,$C844)&gt;0,"SANTANDER",IF(COUNTIF('Códigos Itaú (ref)'!$A$2:$A$44,$C844)&gt;0,"ITAU",IF(AND(TRIM(UPPER($I844))="CONTRATUAL",ISNUMBER(SEARCH("INDIVIDUAL",SUBSTITUTE(UPPER($D844)," ","")))),"PREMIUM FREE",""))))</f>
        <v/>
      </c>
    </row>
    <row r="845">
      <c r="AC845">
        <f>IF($C845="","",IF(COUNTIF('Códigos Santander (ref)'!$A$2:$A$79,$C845)&gt;0,"SANTANDER",IF(COUNTIF('Códigos Itaú (ref)'!$A$2:$A$44,$C845)&gt;0,"ITAU",IF(AND(TRIM(UPPER($I845))="CONTRATUAL",ISNUMBER(SEARCH("INDIVIDUAL",SUBSTITUTE(UPPER($D845)," ","")))),"PREMIUM FREE",""))))</f>
        <v/>
      </c>
    </row>
    <row r="846">
      <c r="AC846">
        <f>IF($C846="","",IF(COUNTIF('Códigos Santander (ref)'!$A$2:$A$79,$C846)&gt;0,"SANTANDER",IF(COUNTIF('Códigos Itaú (ref)'!$A$2:$A$44,$C846)&gt;0,"ITAU",IF(AND(TRIM(UPPER($I846))="CONTRATUAL",ISNUMBER(SEARCH("INDIVIDUAL",SUBSTITUTE(UPPER($D846)," ","")))),"PREMIUM FREE",""))))</f>
        <v/>
      </c>
    </row>
    <row r="847">
      <c r="AC847">
        <f>IF($C847="","",IF(COUNTIF('Códigos Santander (ref)'!$A$2:$A$79,$C847)&gt;0,"SANTANDER",IF(COUNTIF('Códigos Itaú (ref)'!$A$2:$A$44,$C847)&gt;0,"ITAU",IF(AND(TRIM(UPPER($I847))="CONTRATUAL",ISNUMBER(SEARCH("INDIVIDUAL",SUBSTITUTE(UPPER($D847)," ","")))),"PREMIUM FREE",""))))</f>
        <v/>
      </c>
    </row>
    <row r="848">
      <c r="AC848">
        <f>IF($C848="","",IF(COUNTIF('Códigos Santander (ref)'!$A$2:$A$79,$C848)&gt;0,"SANTANDER",IF(COUNTIF('Códigos Itaú (ref)'!$A$2:$A$44,$C848)&gt;0,"ITAU",IF(AND(TRIM(UPPER($I848))="CONTRATUAL",ISNUMBER(SEARCH("INDIVIDUAL",SUBSTITUTE(UPPER($D848)," ","")))),"PREMIUM FREE",""))))</f>
        <v/>
      </c>
    </row>
    <row r="849">
      <c r="AC849">
        <f>IF($C849="","",IF(COUNTIF('Códigos Santander (ref)'!$A$2:$A$79,$C849)&gt;0,"SANTANDER",IF(COUNTIF('Códigos Itaú (ref)'!$A$2:$A$44,$C849)&gt;0,"ITAU",IF(AND(TRIM(UPPER($I849))="CONTRATUAL",ISNUMBER(SEARCH("INDIVIDUAL",SUBSTITUTE(UPPER($D849)," ","")))),"PREMIUM FREE",""))))</f>
        <v/>
      </c>
    </row>
    <row r="850">
      <c r="AC850">
        <f>IF($C850="","",IF(COUNTIF('Códigos Santander (ref)'!$A$2:$A$79,$C850)&gt;0,"SANTANDER",IF(COUNTIF('Códigos Itaú (ref)'!$A$2:$A$44,$C850)&gt;0,"ITAU",IF(AND(TRIM(UPPER($I850))="CONTRATUAL",ISNUMBER(SEARCH("INDIVIDUAL",SUBSTITUTE(UPPER($D850)," ","")))),"PREMIUM FREE",""))))</f>
        <v/>
      </c>
    </row>
    <row r="851">
      <c r="AC851">
        <f>IF($C851="","",IF(COUNTIF('Códigos Santander (ref)'!$A$2:$A$79,$C851)&gt;0,"SANTANDER",IF(COUNTIF('Códigos Itaú (ref)'!$A$2:$A$44,$C851)&gt;0,"ITAU",IF(AND(TRIM(UPPER($I851))="CONTRATUAL",ISNUMBER(SEARCH("INDIVIDUAL",SUBSTITUTE(UPPER($D851)," ","")))),"PREMIUM FREE",""))))</f>
        <v/>
      </c>
    </row>
    <row r="852">
      <c r="AC852">
        <f>IF($C852="","",IF(COUNTIF('Códigos Santander (ref)'!$A$2:$A$79,$C852)&gt;0,"SANTANDER",IF(COUNTIF('Códigos Itaú (ref)'!$A$2:$A$44,$C852)&gt;0,"ITAU",IF(AND(TRIM(UPPER($I852))="CONTRATUAL",ISNUMBER(SEARCH("INDIVIDUAL",SUBSTITUTE(UPPER($D852)," ","")))),"PREMIUM FREE",""))))</f>
        <v/>
      </c>
    </row>
    <row r="853">
      <c r="AC853">
        <f>IF($C853="","",IF(COUNTIF('Códigos Santander (ref)'!$A$2:$A$79,$C853)&gt;0,"SANTANDER",IF(COUNTIF('Códigos Itaú (ref)'!$A$2:$A$44,$C853)&gt;0,"ITAU",IF(AND(TRIM(UPPER($I853))="CONTRATUAL",ISNUMBER(SEARCH("INDIVIDUAL",SUBSTITUTE(UPPER($D853)," ","")))),"PREMIUM FREE",""))))</f>
        <v/>
      </c>
    </row>
    <row r="854">
      <c r="AC854">
        <f>IF($C854="","",IF(COUNTIF('Códigos Santander (ref)'!$A$2:$A$79,$C854)&gt;0,"SANTANDER",IF(COUNTIF('Códigos Itaú (ref)'!$A$2:$A$44,$C854)&gt;0,"ITAU",IF(AND(TRIM(UPPER($I854))="CONTRATUAL",ISNUMBER(SEARCH("INDIVIDUAL",SUBSTITUTE(UPPER($D854)," ","")))),"PREMIUM FREE",""))))</f>
        <v/>
      </c>
    </row>
    <row r="855">
      <c r="AC855">
        <f>IF($C855="","",IF(COUNTIF('Códigos Santander (ref)'!$A$2:$A$79,$C855)&gt;0,"SANTANDER",IF(COUNTIF('Códigos Itaú (ref)'!$A$2:$A$44,$C855)&gt;0,"ITAU",IF(AND(TRIM(UPPER($I855))="CONTRATUAL",ISNUMBER(SEARCH("INDIVIDUAL",SUBSTITUTE(UPPER($D855)," ","")))),"PREMIUM FREE",""))))</f>
        <v/>
      </c>
    </row>
    <row r="856">
      <c r="AC856">
        <f>IF($C856="","",IF(COUNTIF('Códigos Santander (ref)'!$A$2:$A$79,$C856)&gt;0,"SANTANDER",IF(COUNTIF('Códigos Itaú (ref)'!$A$2:$A$44,$C856)&gt;0,"ITAU",IF(AND(TRIM(UPPER($I856))="CONTRATUAL",ISNUMBER(SEARCH("INDIVIDUAL",SUBSTITUTE(UPPER($D856)," ","")))),"PREMIUM FREE",""))))</f>
        <v/>
      </c>
    </row>
    <row r="857">
      <c r="AC857">
        <f>IF($C857="","",IF(COUNTIF('Códigos Santander (ref)'!$A$2:$A$79,$C857)&gt;0,"SANTANDER",IF(COUNTIF('Códigos Itaú (ref)'!$A$2:$A$44,$C857)&gt;0,"ITAU",IF(AND(TRIM(UPPER($I857))="CONTRATUAL",ISNUMBER(SEARCH("INDIVIDUAL",SUBSTITUTE(UPPER($D857)," ","")))),"PREMIUM FREE",""))))</f>
        <v/>
      </c>
    </row>
    <row r="858">
      <c r="AC858">
        <f>IF($C858="","",IF(COUNTIF('Códigos Santander (ref)'!$A$2:$A$79,$C858)&gt;0,"SANTANDER",IF(COUNTIF('Códigos Itaú (ref)'!$A$2:$A$44,$C858)&gt;0,"ITAU",IF(AND(TRIM(UPPER($I858))="CONTRATUAL",ISNUMBER(SEARCH("INDIVIDUAL",SUBSTITUTE(UPPER($D858)," ","")))),"PREMIUM FREE",""))))</f>
        <v/>
      </c>
    </row>
    <row r="859">
      <c r="AC859">
        <f>IF($C859="","",IF(COUNTIF('Códigos Santander (ref)'!$A$2:$A$79,$C859)&gt;0,"SANTANDER",IF(COUNTIF('Códigos Itaú (ref)'!$A$2:$A$44,$C859)&gt;0,"ITAU",IF(AND(TRIM(UPPER($I859))="CONTRATUAL",ISNUMBER(SEARCH("INDIVIDUAL",SUBSTITUTE(UPPER($D859)," ","")))),"PREMIUM FREE",""))))</f>
        <v/>
      </c>
    </row>
    <row r="860">
      <c r="AC860">
        <f>IF($C860="","",IF(COUNTIF('Códigos Santander (ref)'!$A$2:$A$79,$C860)&gt;0,"SANTANDER",IF(COUNTIF('Códigos Itaú (ref)'!$A$2:$A$44,$C860)&gt;0,"ITAU",IF(AND(TRIM(UPPER($I860))="CONTRATUAL",ISNUMBER(SEARCH("INDIVIDUAL",SUBSTITUTE(UPPER($D860)," ","")))),"PREMIUM FREE",""))))</f>
        <v/>
      </c>
    </row>
    <row r="861">
      <c r="AC861">
        <f>IF($C861="","",IF(COUNTIF('Códigos Santander (ref)'!$A$2:$A$79,$C861)&gt;0,"SANTANDER",IF(COUNTIF('Códigos Itaú (ref)'!$A$2:$A$44,$C861)&gt;0,"ITAU",IF(AND(TRIM(UPPER($I861))="CONTRATUAL",ISNUMBER(SEARCH("INDIVIDUAL",SUBSTITUTE(UPPER($D861)," ","")))),"PREMIUM FREE",""))))</f>
        <v/>
      </c>
    </row>
    <row r="862">
      <c r="AC862">
        <f>IF($C862="","",IF(COUNTIF('Códigos Santander (ref)'!$A$2:$A$79,$C862)&gt;0,"SANTANDER",IF(COUNTIF('Códigos Itaú (ref)'!$A$2:$A$44,$C862)&gt;0,"ITAU",IF(AND(TRIM(UPPER($I862))="CONTRATUAL",ISNUMBER(SEARCH("INDIVIDUAL",SUBSTITUTE(UPPER($D862)," ","")))),"PREMIUM FREE",""))))</f>
        <v/>
      </c>
    </row>
    <row r="863">
      <c r="AC863">
        <f>IF($C863="","",IF(COUNTIF('Códigos Santander (ref)'!$A$2:$A$79,$C863)&gt;0,"SANTANDER",IF(COUNTIF('Códigos Itaú (ref)'!$A$2:$A$44,$C863)&gt;0,"ITAU",IF(AND(TRIM(UPPER($I863))="CONTRATUAL",ISNUMBER(SEARCH("INDIVIDUAL",SUBSTITUTE(UPPER($D863)," ","")))),"PREMIUM FREE",""))))</f>
        <v/>
      </c>
    </row>
    <row r="864">
      <c r="AC864">
        <f>IF($C864="","",IF(COUNTIF('Códigos Santander (ref)'!$A$2:$A$79,$C864)&gt;0,"SANTANDER",IF(COUNTIF('Códigos Itaú (ref)'!$A$2:$A$44,$C864)&gt;0,"ITAU",IF(AND(TRIM(UPPER($I864))="CONTRATUAL",ISNUMBER(SEARCH("INDIVIDUAL",SUBSTITUTE(UPPER($D864)," ","")))),"PREMIUM FREE",""))))</f>
        <v/>
      </c>
    </row>
    <row r="865">
      <c r="AC865">
        <f>IF($C865="","",IF(COUNTIF('Códigos Santander (ref)'!$A$2:$A$79,$C865)&gt;0,"SANTANDER",IF(COUNTIF('Códigos Itaú (ref)'!$A$2:$A$44,$C865)&gt;0,"ITAU",IF(AND(TRIM(UPPER($I865))="CONTRATUAL",ISNUMBER(SEARCH("INDIVIDUAL",SUBSTITUTE(UPPER($D865)," ","")))),"PREMIUM FREE",""))))</f>
        <v/>
      </c>
    </row>
    <row r="866">
      <c r="AC866">
        <f>IF($C866="","",IF(COUNTIF('Códigos Santander (ref)'!$A$2:$A$79,$C866)&gt;0,"SANTANDER",IF(COUNTIF('Códigos Itaú (ref)'!$A$2:$A$44,$C866)&gt;0,"ITAU",IF(AND(TRIM(UPPER($I866))="CONTRATUAL",ISNUMBER(SEARCH("INDIVIDUAL",SUBSTITUTE(UPPER($D866)," ","")))),"PREMIUM FREE",""))))</f>
        <v/>
      </c>
    </row>
    <row r="867">
      <c r="AC867">
        <f>IF($C867="","",IF(COUNTIF('Códigos Santander (ref)'!$A$2:$A$79,$C867)&gt;0,"SANTANDER",IF(COUNTIF('Códigos Itaú (ref)'!$A$2:$A$44,$C867)&gt;0,"ITAU",IF(AND(TRIM(UPPER($I867))="CONTRATUAL",ISNUMBER(SEARCH("INDIVIDUAL",SUBSTITUTE(UPPER($D867)," ","")))),"PREMIUM FREE",""))))</f>
        <v/>
      </c>
    </row>
    <row r="868">
      <c r="AC868">
        <f>IF($C868="","",IF(COUNTIF('Códigos Santander (ref)'!$A$2:$A$79,$C868)&gt;0,"SANTANDER",IF(COUNTIF('Códigos Itaú (ref)'!$A$2:$A$44,$C868)&gt;0,"ITAU",IF(AND(TRIM(UPPER($I868))="CONTRATUAL",ISNUMBER(SEARCH("INDIVIDUAL",SUBSTITUTE(UPPER($D868)," ","")))),"PREMIUM FREE",""))))</f>
        <v/>
      </c>
    </row>
    <row r="869">
      <c r="AC869">
        <f>IF($C869="","",IF(COUNTIF('Códigos Santander (ref)'!$A$2:$A$79,$C869)&gt;0,"SANTANDER",IF(COUNTIF('Códigos Itaú (ref)'!$A$2:$A$44,$C869)&gt;0,"ITAU",IF(AND(TRIM(UPPER($I869))="CONTRATUAL",ISNUMBER(SEARCH("INDIVIDUAL",SUBSTITUTE(UPPER($D869)," ","")))),"PREMIUM FREE",""))))</f>
        <v/>
      </c>
    </row>
    <row r="870">
      <c r="AC870">
        <f>IF($C870="","",IF(COUNTIF('Códigos Santander (ref)'!$A$2:$A$79,$C870)&gt;0,"SANTANDER",IF(COUNTIF('Códigos Itaú (ref)'!$A$2:$A$44,$C870)&gt;0,"ITAU",IF(AND(TRIM(UPPER($I870))="CONTRATUAL",ISNUMBER(SEARCH("INDIVIDUAL",SUBSTITUTE(UPPER($D870)," ","")))),"PREMIUM FREE",""))))</f>
        <v/>
      </c>
    </row>
    <row r="871">
      <c r="AC871">
        <f>IF($C871="","",IF(COUNTIF('Códigos Santander (ref)'!$A$2:$A$79,$C871)&gt;0,"SANTANDER",IF(COUNTIF('Códigos Itaú (ref)'!$A$2:$A$44,$C871)&gt;0,"ITAU",IF(AND(TRIM(UPPER($I871))="CONTRATUAL",ISNUMBER(SEARCH("INDIVIDUAL",SUBSTITUTE(UPPER($D871)," ","")))),"PREMIUM FREE",""))))</f>
        <v/>
      </c>
    </row>
    <row r="872">
      <c r="AC872">
        <f>IF($C872="","",IF(COUNTIF('Códigos Santander (ref)'!$A$2:$A$79,$C872)&gt;0,"SANTANDER",IF(COUNTIF('Códigos Itaú (ref)'!$A$2:$A$44,$C872)&gt;0,"ITAU",IF(AND(TRIM(UPPER($I872))="CONTRATUAL",ISNUMBER(SEARCH("INDIVIDUAL",SUBSTITUTE(UPPER($D872)," ","")))),"PREMIUM FREE",""))))</f>
        <v/>
      </c>
    </row>
    <row r="873">
      <c r="AC873">
        <f>IF($C873="","",IF(COUNTIF('Códigos Santander (ref)'!$A$2:$A$79,$C873)&gt;0,"SANTANDER",IF(COUNTIF('Códigos Itaú (ref)'!$A$2:$A$44,$C873)&gt;0,"ITAU",IF(AND(TRIM(UPPER($I873))="CONTRATUAL",ISNUMBER(SEARCH("INDIVIDUAL",SUBSTITUTE(UPPER($D873)," ","")))),"PREMIUM FREE",""))))</f>
        <v/>
      </c>
    </row>
    <row r="874">
      <c r="AC874">
        <f>IF($C874="","",IF(COUNTIF('Códigos Santander (ref)'!$A$2:$A$79,$C874)&gt;0,"SANTANDER",IF(COUNTIF('Códigos Itaú (ref)'!$A$2:$A$44,$C874)&gt;0,"ITAU",IF(AND(TRIM(UPPER($I874))="CONTRATUAL",ISNUMBER(SEARCH("INDIVIDUAL",SUBSTITUTE(UPPER($D874)," ","")))),"PREMIUM FREE",""))))</f>
        <v/>
      </c>
    </row>
    <row r="875">
      <c r="AC875">
        <f>IF($C875="","",IF(COUNTIF('Códigos Santander (ref)'!$A$2:$A$79,$C875)&gt;0,"SANTANDER",IF(COUNTIF('Códigos Itaú (ref)'!$A$2:$A$44,$C875)&gt;0,"ITAU",IF(AND(TRIM(UPPER($I875))="CONTRATUAL",ISNUMBER(SEARCH("INDIVIDUAL",SUBSTITUTE(UPPER($D875)," ","")))),"PREMIUM FREE",""))))</f>
        <v/>
      </c>
    </row>
    <row r="876">
      <c r="AC876">
        <f>IF($C876="","",IF(COUNTIF('Códigos Santander (ref)'!$A$2:$A$79,$C876)&gt;0,"SANTANDER",IF(COUNTIF('Códigos Itaú (ref)'!$A$2:$A$44,$C876)&gt;0,"ITAU",IF(AND(TRIM(UPPER($I876))="CONTRATUAL",ISNUMBER(SEARCH("INDIVIDUAL",SUBSTITUTE(UPPER($D876)," ","")))),"PREMIUM FREE",""))))</f>
        <v/>
      </c>
    </row>
    <row r="877">
      <c r="AC877">
        <f>IF($C877="","",IF(COUNTIF('Códigos Santander (ref)'!$A$2:$A$79,$C877)&gt;0,"SANTANDER",IF(COUNTIF('Códigos Itaú (ref)'!$A$2:$A$44,$C877)&gt;0,"ITAU",IF(AND(TRIM(UPPER($I877))="CONTRATUAL",ISNUMBER(SEARCH("INDIVIDUAL",SUBSTITUTE(UPPER($D877)," ","")))),"PREMIUM FREE",""))))</f>
        <v/>
      </c>
    </row>
    <row r="878">
      <c r="AC878">
        <f>IF($C878="","",IF(COUNTIF('Códigos Santander (ref)'!$A$2:$A$79,$C878)&gt;0,"SANTANDER",IF(COUNTIF('Códigos Itaú (ref)'!$A$2:$A$44,$C878)&gt;0,"ITAU",IF(AND(TRIM(UPPER($I878))="CONTRATUAL",ISNUMBER(SEARCH("INDIVIDUAL",SUBSTITUTE(UPPER($D878)," ","")))),"PREMIUM FREE",""))))</f>
        <v/>
      </c>
    </row>
    <row r="879">
      <c r="AC879">
        <f>IF($C879="","",IF(COUNTIF('Códigos Santander (ref)'!$A$2:$A$79,$C879)&gt;0,"SANTANDER",IF(COUNTIF('Códigos Itaú (ref)'!$A$2:$A$44,$C879)&gt;0,"ITAU",IF(AND(TRIM(UPPER($I879))="CONTRATUAL",ISNUMBER(SEARCH("INDIVIDUAL",SUBSTITUTE(UPPER($D879)," ","")))),"PREMIUM FREE",""))))</f>
        <v/>
      </c>
    </row>
    <row r="880">
      <c r="AC880">
        <f>IF($C880="","",IF(COUNTIF('Códigos Santander (ref)'!$A$2:$A$79,$C880)&gt;0,"SANTANDER",IF(COUNTIF('Códigos Itaú (ref)'!$A$2:$A$44,$C880)&gt;0,"ITAU",IF(AND(TRIM(UPPER($I880))="CONTRATUAL",ISNUMBER(SEARCH("INDIVIDUAL",SUBSTITUTE(UPPER($D880)," ","")))),"PREMIUM FREE",""))))</f>
        <v/>
      </c>
    </row>
    <row r="881">
      <c r="AC881">
        <f>IF($C881="","",IF(COUNTIF('Códigos Santander (ref)'!$A$2:$A$79,$C881)&gt;0,"SANTANDER",IF(COUNTIF('Códigos Itaú (ref)'!$A$2:$A$44,$C881)&gt;0,"ITAU",IF(AND(TRIM(UPPER($I881))="CONTRATUAL",ISNUMBER(SEARCH("INDIVIDUAL",SUBSTITUTE(UPPER($D881)," ","")))),"PREMIUM FREE",""))))</f>
        <v/>
      </c>
    </row>
    <row r="882">
      <c r="AC882">
        <f>IF($C882="","",IF(COUNTIF('Códigos Santander (ref)'!$A$2:$A$79,$C882)&gt;0,"SANTANDER",IF(COUNTIF('Códigos Itaú (ref)'!$A$2:$A$44,$C882)&gt;0,"ITAU",IF(AND(TRIM(UPPER($I882))="CONTRATUAL",ISNUMBER(SEARCH("INDIVIDUAL",SUBSTITUTE(UPPER($D882)," ","")))),"PREMIUM FREE",""))))</f>
        <v/>
      </c>
    </row>
    <row r="883">
      <c r="AC883">
        <f>IF($C883="","",IF(COUNTIF('Códigos Santander (ref)'!$A$2:$A$79,$C883)&gt;0,"SANTANDER",IF(COUNTIF('Códigos Itaú (ref)'!$A$2:$A$44,$C883)&gt;0,"ITAU",IF(AND(TRIM(UPPER($I883))="CONTRATUAL",ISNUMBER(SEARCH("INDIVIDUAL",SUBSTITUTE(UPPER($D883)," ","")))),"PREMIUM FREE",""))))</f>
        <v/>
      </c>
    </row>
    <row r="884">
      <c r="AC884">
        <f>IF($C884="","",IF(COUNTIF('Códigos Santander (ref)'!$A$2:$A$79,$C884)&gt;0,"SANTANDER",IF(COUNTIF('Códigos Itaú (ref)'!$A$2:$A$44,$C884)&gt;0,"ITAU",IF(AND(TRIM(UPPER($I884))="CONTRATUAL",ISNUMBER(SEARCH("INDIVIDUAL",SUBSTITUTE(UPPER($D884)," ","")))),"PREMIUM FREE",""))))</f>
        <v/>
      </c>
    </row>
    <row r="885">
      <c r="AC885">
        <f>IF($C885="","",IF(COUNTIF('Códigos Santander (ref)'!$A$2:$A$79,$C885)&gt;0,"SANTANDER",IF(COUNTIF('Códigos Itaú (ref)'!$A$2:$A$44,$C885)&gt;0,"ITAU",IF(AND(TRIM(UPPER($I885))="CONTRATUAL",ISNUMBER(SEARCH("INDIVIDUAL",SUBSTITUTE(UPPER($D885)," ","")))),"PREMIUM FREE",""))))</f>
        <v/>
      </c>
    </row>
    <row r="886">
      <c r="AC886">
        <f>IF($C886="","",IF(COUNTIF('Códigos Santander (ref)'!$A$2:$A$79,$C886)&gt;0,"SANTANDER",IF(COUNTIF('Códigos Itaú (ref)'!$A$2:$A$44,$C886)&gt;0,"ITAU",IF(AND(TRIM(UPPER($I886))="CONTRATUAL",ISNUMBER(SEARCH("INDIVIDUAL",SUBSTITUTE(UPPER($D886)," ","")))),"PREMIUM FREE",""))))</f>
        <v/>
      </c>
    </row>
    <row r="887">
      <c r="AC887">
        <f>IF($C887="","",IF(COUNTIF('Códigos Santander (ref)'!$A$2:$A$79,$C887)&gt;0,"SANTANDER",IF(COUNTIF('Códigos Itaú (ref)'!$A$2:$A$44,$C887)&gt;0,"ITAU",IF(AND(TRIM(UPPER($I887))="CONTRATUAL",ISNUMBER(SEARCH("INDIVIDUAL",SUBSTITUTE(UPPER($D887)," ","")))),"PREMIUM FREE",""))))</f>
        <v/>
      </c>
    </row>
    <row r="888">
      <c r="AC888">
        <f>IF($C888="","",IF(COUNTIF('Códigos Santander (ref)'!$A$2:$A$79,$C888)&gt;0,"SANTANDER",IF(COUNTIF('Códigos Itaú (ref)'!$A$2:$A$44,$C888)&gt;0,"ITAU",IF(AND(TRIM(UPPER($I888))="CONTRATUAL",ISNUMBER(SEARCH("INDIVIDUAL",SUBSTITUTE(UPPER($D888)," ","")))),"PREMIUM FREE",""))))</f>
        <v/>
      </c>
    </row>
    <row r="889">
      <c r="AC889">
        <f>IF($C889="","",IF(COUNTIF('Códigos Santander (ref)'!$A$2:$A$79,$C889)&gt;0,"SANTANDER",IF(COUNTIF('Códigos Itaú (ref)'!$A$2:$A$44,$C889)&gt;0,"ITAU",IF(AND(TRIM(UPPER($I889))="CONTRATUAL",ISNUMBER(SEARCH("INDIVIDUAL",SUBSTITUTE(UPPER($D889)," ","")))),"PREMIUM FREE",""))))</f>
        <v/>
      </c>
    </row>
    <row r="890">
      <c r="AC890">
        <f>IF($C890="","",IF(COUNTIF('Códigos Santander (ref)'!$A$2:$A$79,$C890)&gt;0,"SANTANDER",IF(COUNTIF('Códigos Itaú (ref)'!$A$2:$A$44,$C890)&gt;0,"ITAU",IF(AND(TRIM(UPPER($I890))="CONTRATUAL",ISNUMBER(SEARCH("INDIVIDUAL",SUBSTITUTE(UPPER($D890)," ","")))),"PREMIUM FREE",""))))</f>
        <v/>
      </c>
    </row>
    <row r="891">
      <c r="AC891">
        <f>IF($C891="","",IF(COUNTIF('Códigos Santander (ref)'!$A$2:$A$79,$C891)&gt;0,"SANTANDER",IF(COUNTIF('Códigos Itaú (ref)'!$A$2:$A$44,$C891)&gt;0,"ITAU",IF(AND(TRIM(UPPER($I891))="CONTRATUAL",ISNUMBER(SEARCH("INDIVIDUAL",SUBSTITUTE(UPPER($D891)," ","")))),"PREMIUM FREE",""))))</f>
        <v/>
      </c>
    </row>
    <row r="892">
      <c r="AC892">
        <f>IF($C892="","",IF(COUNTIF('Códigos Santander (ref)'!$A$2:$A$79,$C892)&gt;0,"SANTANDER",IF(COUNTIF('Códigos Itaú (ref)'!$A$2:$A$44,$C892)&gt;0,"ITAU",IF(AND(TRIM(UPPER($I892))="CONTRATUAL",ISNUMBER(SEARCH("INDIVIDUAL",SUBSTITUTE(UPPER($D892)," ","")))),"PREMIUM FREE",""))))</f>
        <v/>
      </c>
    </row>
    <row r="893">
      <c r="AC893">
        <f>IF($C893="","",IF(COUNTIF('Códigos Santander (ref)'!$A$2:$A$79,$C893)&gt;0,"SANTANDER",IF(COUNTIF('Códigos Itaú (ref)'!$A$2:$A$44,$C893)&gt;0,"ITAU",IF(AND(TRIM(UPPER($I893))="CONTRATUAL",ISNUMBER(SEARCH("INDIVIDUAL",SUBSTITUTE(UPPER($D893)," ","")))),"PREMIUM FREE",""))))</f>
        <v/>
      </c>
    </row>
    <row r="894">
      <c r="AC894">
        <f>IF($C894="","",IF(COUNTIF('Códigos Santander (ref)'!$A$2:$A$79,$C894)&gt;0,"SANTANDER",IF(COUNTIF('Códigos Itaú (ref)'!$A$2:$A$44,$C894)&gt;0,"ITAU",IF(AND(TRIM(UPPER($I894))="CONTRATUAL",ISNUMBER(SEARCH("INDIVIDUAL",SUBSTITUTE(UPPER($D894)," ","")))),"PREMIUM FREE",""))))</f>
        <v/>
      </c>
    </row>
    <row r="895">
      <c r="AC895">
        <f>IF($C895="","",IF(COUNTIF('Códigos Santander (ref)'!$A$2:$A$79,$C895)&gt;0,"SANTANDER",IF(COUNTIF('Códigos Itaú (ref)'!$A$2:$A$44,$C895)&gt;0,"ITAU",IF(AND(TRIM(UPPER($I895))="CONTRATUAL",ISNUMBER(SEARCH("INDIVIDUAL",SUBSTITUTE(UPPER($D895)," ","")))),"PREMIUM FREE",""))))</f>
        <v/>
      </c>
    </row>
    <row r="896">
      <c r="AC896">
        <f>IF($C896="","",IF(COUNTIF('Códigos Santander (ref)'!$A$2:$A$79,$C896)&gt;0,"SANTANDER",IF(COUNTIF('Códigos Itaú (ref)'!$A$2:$A$44,$C896)&gt;0,"ITAU",IF(AND(TRIM(UPPER($I896))="CONTRATUAL",ISNUMBER(SEARCH("INDIVIDUAL",SUBSTITUTE(UPPER($D896)," ","")))),"PREMIUM FREE",""))))</f>
        <v/>
      </c>
    </row>
    <row r="897">
      <c r="AC897">
        <f>IF($C897="","",IF(COUNTIF('Códigos Santander (ref)'!$A$2:$A$79,$C897)&gt;0,"SANTANDER",IF(COUNTIF('Códigos Itaú (ref)'!$A$2:$A$44,$C897)&gt;0,"ITAU",IF(AND(TRIM(UPPER($I897))="CONTRATUAL",ISNUMBER(SEARCH("INDIVIDUAL",SUBSTITUTE(UPPER($D897)," ","")))),"PREMIUM FREE",""))))</f>
        <v/>
      </c>
    </row>
    <row r="898">
      <c r="AC898">
        <f>IF($C898="","",IF(COUNTIF('Códigos Santander (ref)'!$A$2:$A$79,$C898)&gt;0,"SANTANDER",IF(COUNTIF('Códigos Itaú (ref)'!$A$2:$A$44,$C898)&gt;0,"ITAU",IF(AND(TRIM(UPPER($I898))="CONTRATUAL",ISNUMBER(SEARCH("INDIVIDUAL",SUBSTITUTE(UPPER($D898)," ","")))),"PREMIUM FREE",""))))</f>
        <v/>
      </c>
    </row>
    <row r="899">
      <c r="AC899">
        <f>IF($C899="","",IF(COUNTIF('Códigos Santander (ref)'!$A$2:$A$79,$C899)&gt;0,"SANTANDER",IF(COUNTIF('Códigos Itaú (ref)'!$A$2:$A$44,$C899)&gt;0,"ITAU",IF(AND(TRIM(UPPER($I899))="CONTRATUAL",ISNUMBER(SEARCH("INDIVIDUAL",SUBSTITUTE(UPPER($D899)," ","")))),"PREMIUM FREE",""))))</f>
        <v/>
      </c>
    </row>
    <row r="900">
      <c r="AC900">
        <f>IF($C900="","",IF(COUNTIF('Códigos Santander (ref)'!$A$2:$A$79,$C900)&gt;0,"SANTANDER",IF(COUNTIF('Códigos Itaú (ref)'!$A$2:$A$44,$C900)&gt;0,"ITAU",IF(AND(TRIM(UPPER($I900))="CONTRATUAL",ISNUMBER(SEARCH("INDIVIDUAL",SUBSTITUTE(UPPER($D900)," ","")))),"PREMIUM FREE",""))))</f>
        <v/>
      </c>
    </row>
    <row r="901">
      <c r="AC901">
        <f>IF($C901="","",IF(COUNTIF('Códigos Santander (ref)'!$A$2:$A$79,$C901)&gt;0,"SANTANDER",IF(COUNTIF('Códigos Itaú (ref)'!$A$2:$A$44,$C901)&gt;0,"ITAU",IF(AND(TRIM(UPPER($I901))="CONTRATUAL",ISNUMBER(SEARCH("INDIVIDUAL",SUBSTITUTE(UPPER($D901)," ","")))),"PREMIUM FREE",""))))</f>
        <v/>
      </c>
    </row>
    <row r="902">
      <c r="AC902">
        <f>IF($C902="","",IF(COUNTIF('Códigos Santander (ref)'!$A$2:$A$79,$C902)&gt;0,"SANTANDER",IF(COUNTIF('Códigos Itaú (ref)'!$A$2:$A$44,$C902)&gt;0,"ITAU",IF(AND(TRIM(UPPER($I902))="CONTRATUAL",ISNUMBER(SEARCH("INDIVIDUAL",SUBSTITUTE(UPPER($D902)," ","")))),"PREMIUM FREE",""))))</f>
        <v/>
      </c>
    </row>
    <row r="903">
      <c r="AC903">
        <f>IF($C903="","",IF(COUNTIF('Códigos Santander (ref)'!$A$2:$A$79,$C903)&gt;0,"SANTANDER",IF(COUNTIF('Códigos Itaú (ref)'!$A$2:$A$44,$C903)&gt;0,"ITAU",IF(AND(TRIM(UPPER($I903))="CONTRATUAL",ISNUMBER(SEARCH("INDIVIDUAL",SUBSTITUTE(UPPER($D903)," ","")))),"PREMIUM FREE",""))))</f>
        <v/>
      </c>
    </row>
    <row r="904">
      <c r="AC904">
        <f>IF($C904="","",IF(COUNTIF('Códigos Santander (ref)'!$A$2:$A$79,$C904)&gt;0,"SANTANDER",IF(COUNTIF('Códigos Itaú (ref)'!$A$2:$A$44,$C904)&gt;0,"ITAU",IF(AND(TRIM(UPPER($I904))="CONTRATUAL",ISNUMBER(SEARCH("INDIVIDUAL",SUBSTITUTE(UPPER($D904)," ","")))),"PREMIUM FREE",""))))</f>
        <v/>
      </c>
    </row>
    <row r="905">
      <c r="AC905">
        <f>IF($C905="","",IF(COUNTIF('Códigos Santander (ref)'!$A$2:$A$79,$C905)&gt;0,"SANTANDER",IF(COUNTIF('Códigos Itaú (ref)'!$A$2:$A$44,$C905)&gt;0,"ITAU",IF(AND(TRIM(UPPER($I905))="CONTRATUAL",ISNUMBER(SEARCH("INDIVIDUAL",SUBSTITUTE(UPPER($D905)," ","")))),"PREMIUM FREE",""))))</f>
        <v/>
      </c>
    </row>
    <row r="906">
      <c r="AC906">
        <f>IF($C906="","",IF(COUNTIF('Códigos Santander (ref)'!$A$2:$A$79,$C906)&gt;0,"SANTANDER",IF(COUNTIF('Códigos Itaú (ref)'!$A$2:$A$44,$C906)&gt;0,"ITAU",IF(AND(TRIM(UPPER($I906))="CONTRATUAL",ISNUMBER(SEARCH("INDIVIDUAL",SUBSTITUTE(UPPER($D906)," ","")))),"PREMIUM FREE",""))))</f>
        <v/>
      </c>
    </row>
    <row r="907">
      <c r="AC907">
        <f>IF($C907="","",IF(COUNTIF('Códigos Santander (ref)'!$A$2:$A$79,$C907)&gt;0,"SANTANDER",IF(COUNTIF('Códigos Itaú (ref)'!$A$2:$A$44,$C907)&gt;0,"ITAU",IF(AND(TRIM(UPPER($I907))="CONTRATUAL",ISNUMBER(SEARCH("INDIVIDUAL",SUBSTITUTE(UPPER($D907)," ","")))),"PREMIUM FREE",""))))</f>
        <v/>
      </c>
    </row>
    <row r="908">
      <c r="AC908">
        <f>IF($C908="","",IF(COUNTIF('Códigos Santander (ref)'!$A$2:$A$79,$C908)&gt;0,"SANTANDER",IF(COUNTIF('Códigos Itaú (ref)'!$A$2:$A$44,$C908)&gt;0,"ITAU",IF(AND(TRIM(UPPER($I908))="CONTRATUAL",ISNUMBER(SEARCH("INDIVIDUAL",SUBSTITUTE(UPPER($D908)," ","")))),"PREMIUM FREE",""))))</f>
        <v/>
      </c>
    </row>
    <row r="909">
      <c r="AC909">
        <f>IF($C909="","",IF(COUNTIF('Códigos Santander (ref)'!$A$2:$A$79,$C909)&gt;0,"SANTANDER",IF(COUNTIF('Códigos Itaú (ref)'!$A$2:$A$44,$C909)&gt;0,"ITAU",IF(AND(TRIM(UPPER($I909))="CONTRATUAL",ISNUMBER(SEARCH("INDIVIDUAL",SUBSTITUTE(UPPER($D909)," ","")))),"PREMIUM FREE",""))))</f>
        <v/>
      </c>
    </row>
    <row r="910">
      <c r="AC910">
        <f>IF($C910="","",IF(COUNTIF('Códigos Santander (ref)'!$A$2:$A$79,$C910)&gt;0,"SANTANDER",IF(COUNTIF('Códigos Itaú (ref)'!$A$2:$A$44,$C910)&gt;0,"ITAU",IF(AND(TRIM(UPPER($I910))="CONTRATUAL",ISNUMBER(SEARCH("INDIVIDUAL",SUBSTITUTE(UPPER($D910)," ","")))),"PREMIUM FREE",""))))</f>
        <v/>
      </c>
    </row>
    <row r="911">
      <c r="AC911">
        <f>IF($C911="","",IF(COUNTIF('Códigos Santander (ref)'!$A$2:$A$79,$C911)&gt;0,"SANTANDER",IF(COUNTIF('Códigos Itaú (ref)'!$A$2:$A$44,$C911)&gt;0,"ITAU",IF(AND(TRIM(UPPER($I911))="CONTRATUAL",ISNUMBER(SEARCH("INDIVIDUAL",SUBSTITUTE(UPPER($D911)," ","")))),"PREMIUM FREE",""))))</f>
        <v/>
      </c>
    </row>
    <row r="912">
      <c r="AC912">
        <f>IF($C912="","",IF(COUNTIF('Códigos Santander (ref)'!$A$2:$A$79,$C912)&gt;0,"SANTANDER",IF(COUNTIF('Códigos Itaú (ref)'!$A$2:$A$44,$C912)&gt;0,"ITAU",IF(AND(TRIM(UPPER($I912))="CONTRATUAL",ISNUMBER(SEARCH("INDIVIDUAL",SUBSTITUTE(UPPER($D912)," ","")))),"PREMIUM FREE",""))))</f>
        <v/>
      </c>
    </row>
    <row r="913">
      <c r="AC913">
        <f>IF($C913="","",IF(COUNTIF('Códigos Santander (ref)'!$A$2:$A$79,$C913)&gt;0,"SANTANDER",IF(COUNTIF('Códigos Itaú (ref)'!$A$2:$A$44,$C913)&gt;0,"ITAU",IF(AND(TRIM(UPPER($I913))="CONTRATUAL",ISNUMBER(SEARCH("INDIVIDUAL",SUBSTITUTE(UPPER($D913)," ","")))),"PREMIUM FREE",""))))</f>
        <v/>
      </c>
    </row>
    <row r="914">
      <c r="AC914">
        <f>IF($C914="","",IF(COUNTIF('Códigos Santander (ref)'!$A$2:$A$79,$C914)&gt;0,"SANTANDER",IF(COUNTIF('Códigos Itaú (ref)'!$A$2:$A$44,$C914)&gt;0,"ITAU",IF(AND(TRIM(UPPER($I914))="CONTRATUAL",ISNUMBER(SEARCH("INDIVIDUAL",SUBSTITUTE(UPPER($D914)," ","")))),"PREMIUM FREE",""))))</f>
        <v/>
      </c>
    </row>
    <row r="915">
      <c r="AC915">
        <f>IF($C915="","",IF(COUNTIF('Códigos Santander (ref)'!$A$2:$A$79,$C915)&gt;0,"SANTANDER",IF(COUNTIF('Códigos Itaú (ref)'!$A$2:$A$44,$C915)&gt;0,"ITAU",IF(AND(TRIM(UPPER($I915))="CONTRATUAL",ISNUMBER(SEARCH("INDIVIDUAL",SUBSTITUTE(UPPER($D915)," ","")))),"PREMIUM FREE",""))))</f>
        <v/>
      </c>
    </row>
    <row r="916">
      <c r="AC916">
        <f>IF($C916="","",IF(COUNTIF('Códigos Santander (ref)'!$A$2:$A$79,$C916)&gt;0,"SANTANDER",IF(COUNTIF('Códigos Itaú (ref)'!$A$2:$A$44,$C916)&gt;0,"ITAU",IF(AND(TRIM(UPPER($I916))="CONTRATUAL",ISNUMBER(SEARCH("INDIVIDUAL",SUBSTITUTE(UPPER($D916)," ","")))),"PREMIUM FREE",""))))</f>
        <v/>
      </c>
    </row>
    <row r="917">
      <c r="AC917">
        <f>IF($C917="","",IF(COUNTIF('Códigos Santander (ref)'!$A$2:$A$79,$C917)&gt;0,"SANTANDER",IF(COUNTIF('Códigos Itaú (ref)'!$A$2:$A$44,$C917)&gt;0,"ITAU",IF(AND(TRIM(UPPER($I917))="CONTRATUAL",ISNUMBER(SEARCH("INDIVIDUAL",SUBSTITUTE(UPPER($D917)," ","")))),"PREMIUM FREE",""))))</f>
        <v/>
      </c>
    </row>
    <row r="918">
      <c r="AC918">
        <f>IF($C918="","",IF(COUNTIF('Códigos Santander (ref)'!$A$2:$A$79,$C918)&gt;0,"SANTANDER",IF(COUNTIF('Códigos Itaú (ref)'!$A$2:$A$44,$C918)&gt;0,"ITAU",IF(AND(TRIM(UPPER($I918))="CONTRATUAL",ISNUMBER(SEARCH("INDIVIDUAL",SUBSTITUTE(UPPER($D918)," ","")))),"PREMIUM FREE",""))))</f>
        <v/>
      </c>
    </row>
    <row r="919">
      <c r="AC919">
        <f>IF($C919="","",IF(COUNTIF('Códigos Santander (ref)'!$A$2:$A$79,$C919)&gt;0,"SANTANDER",IF(COUNTIF('Códigos Itaú (ref)'!$A$2:$A$44,$C919)&gt;0,"ITAU",IF(AND(TRIM(UPPER($I919))="CONTRATUAL",ISNUMBER(SEARCH("INDIVIDUAL",SUBSTITUTE(UPPER($D919)," ","")))),"PREMIUM FREE",""))))</f>
        <v/>
      </c>
    </row>
    <row r="920">
      <c r="AC920">
        <f>IF($C920="","",IF(COUNTIF('Códigos Santander (ref)'!$A$2:$A$79,$C920)&gt;0,"SANTANDER",IF(COUNTIF('Códigos Itaú (ref)'!$A$2:$A$44,$C920)&gt;0,"ITAU",IF(AND(TRIM(UPPER($I920))="CONTRATUAL",ISNUMBER(SEARCH("INDIVIDUAL",SUBSTITUTE(UPPER($D920)," ","")))),"PREMIUM FREE",""))))</f>
        <v/>
      </c>
    </row>
    <row r="921">
      <c r="AC921">
        <f>IF($C921="","",IF(COUNTIF('Códigos Santander (ref)'!$A$2:$A$79,$C921)&gt;0,"SANTANDER",IF(COUNTIF('Códigos Itaú (ref)'!$A$2:$A$44,$C921)&gt;0,"ITAU",IF(AND(TRIM(UPPER($I921))="CONTRATUAL",ISNUMBER(SEARCH("INDIVIDUAL",SUBSTITUTE(UPPER($D921)," ","")))),"PREMIUM FREE",""))))</f>
        <v/>
      </c>
    </row>
    <row r="922">
      <c r="AC922">
        <f>IF($C922="","",IF(COUNTIF('Códigos Santander (ref)'!$A$2:$A$79,$C922)&gt;0,"SANTANDER",IF(COUNTIF('Códigos Itaú (ref)'!$A$2:$A$44,$C922)&gt;0,"ITAU",IF(AND(TRIM(UPPER($I922))="CONTRATUAL",ISNUMBER(SEARCH("INDIVIDUAL",SUBSTITUTE(UPPER($D922)," ","")))),"PREMIUM FREE",""))))</f>
        <v/>
      </c>
    </row>
    <row r="923">
      <c r="AC923">
        <f>IF($C923="","",IF(COUNTIF('Códigos Santander (ref)'!$A$2:$A$79,$C923)&gt;0,"SANTANDER",IF(COUNTIF('Códigos Itaú (ref)'!$A$2:$A$44,$C923)&gt;0,"ITAU",IF(AND(TRIM(UPPER($I923))="CONTRATUAL",ISNUMBER(SEARCH("INDIVIDUAL",SUBSTITUTE(UPPER($D923)," ","")))),"PREMIUM FREE",""))))</f>
        <v/>
      </c>
    </row>
    <row r="924">
      <c r="AC924">
        <f>IF($C924="","",IF(COUNTIF('Códigos Santander (ref)'!$A$2:$A$79,$C924)&gt;0,"SANTANDER",IF(COUNTIF('Códigos Itaú (ref)'!$A$2:$A$44,$C924)&gt;0,"ITAU",IF(AND(TRIM(UPPER($I924))="CONTRATUAL",ISNUMBER(SEARCH("INDIVIDUAL",SUBSTITUTE(UPPER($D924)," ","")))),"PREMIUM FREE",""))))</f>
        <v/>
      </c>
    </row>
    <row r="925">
      <c r="AC925">
        <f>IF($C925="","",IF(COUNTIF('Códigos Santander (ref)'!$A$2:$A$79,$C925)&gt;0,"SANTANDER",IF(COUNTIF('Códigos Itaú (ref)'!$A$2:$A$44,$C925)&gt;0,"ITAU",IF(AND(TRIM(UPPER($I925))="CONTRATUAL",ISNUMBER(SEARCH("INDIVIDUAL",SUBSTITUTE(UPPER($D925)," ","")))),"PREMIUM FREE",""))))</f>
        <v/>
      </c>
    </row>
    <row r="926">
      <c r="AC926">
        <f>IF($C926="","",IF(COUNTIF('Códigos Santander (ref)'!$A$2:$A$79,$C926)&gt;0,"SANTANDER",IF(COUNTIF('Códigos Itaú (ref)'!$A$2:$A$44,$C926)&gt;0,"ITAU",IF(AND(TRIM(UPPER($I926))="CONTRATUAL",ISNUMBER(SEARCH("INDIVIDUAL",SUBSTITUTE(UPPER($D926)," ","")))),"PREMIUM FREE",""))))</f>
        <v/>
      </c>
    </row>
    <row r="927">
      <c r="AC927">
        <f>IF($C927="","",IF(COUNTIF('Códigos Santander (ref)'!$A$2:$A$79,$C927)&gt;0,"SANTANDER",IF(COUNTIF('Códigos Itaú (ref)'!$A$2:$A$44,$C927)&gt;0,"ITAU",IF(AND(TRIM(UPPER($I927))="CONTRATUAL",ISNUMBER(SEARCH("INDIVIDUAL",SUBSTITUTE(UPPER($D927)," ","")))),"PREMIUM FREE",""))))</f>
        <v/>
      </c>
    </row>
    <row r="928">
      <c r="AC928">
        <f>IF($C928="","",IF(COUNTIF('Códigos Santander (ref)'!$A$2:$A$79,$C928)&gt;0,"SANTANDER",IF(COUNTIF('Códigos Itaú (ref)'!$A$2:$A$44,$C928)&gt;0,"ITAU",IF(AND(TRIM(UPPER($I928))="CONTRATUAL",ISNUMBER(SEARCH("INDIVIDUAL",SUBSTITUTE(UPPER($D928)," ","")))),"PREMIUM FREE",""))))</f>
        <v/>
      </c>
    </row>
    <row r="929">
      <c r="AC929">
        <f>IF($C929="","",IF(COUNTIF('Códigos Santander (ref)'!$A$2:$A$79,$C929)&gt;0,"SANTANDER",IF(COUNTIF('Códigos Itaú (ref)'!$A$2:$A$44,$C929)&gt;0,"ITAU",IF(AND(TRIM(UPPER($I929))="CONTRATUAL",ISNUMBER(SEARCH("INDIVIDUAL",SUBSTITUTE(UPPER($D929)," ","")))),"PREMIUM FREE",""))))</f>
        <v/>
      </c>
    </row>
    <row r="930">
      <c r="AC930">
        <f>IF($C930="","",IF(COUNTIF('Códigos Santander (ref)'!$A$2:$A$79,$C930)&gt;0,"SANTANDER",IF(COUNTIF('Códigos Itaú (ref)'!$A$2:$A$44,$C930)&gt;0,"ITAU",IF(AND(TRIM(UPPER($I930))="CONTRATUAL",ISNUMBER(SEARCH("INDIVIDUAL",SUBSTITUTE(UPPER($D930)," ","")))),"PREMIUM FREE",""))))</f>
        <v/>
      </c>
    </row>
    <row r="931">
      <c r="AC931">
        <f>IF($C931="","",IF(COUNTIF('Códigos Santander (ref)'!$A$2:$A$79,$C931)&gt;0,"SANTANDER",IF(COUNTIF('Códigos Itaú (ref)'!$A$2:$A$44,$C931)&gt;0,"ITAU",IF(AND(TRIM(UPPER($I931))="CONTRATUAL",ISNUMBER(SEARCH("INDIVIDUAL",SUBSTITUTE(UPPER($D931)," ","")))),"PREMIUM FREE",""))))</f>
        <v/>
      </c>
    </row>
    <row r="932">
      <c r="AC932">
        <f>IF($C932="","",IF(COUNTIF('Códigos Santander (ref)'!$A$2:$A$79,$C932)&gt;0,"SANTANDER",IF(COUNTIF('Códigos Itaú (ref)'!$A$2:$A$44,$C932)&gt;0,"ITAU",IF(AND(TRIM(UPPER($I932))="CONTRATUAL",ISNUMBER(SEARCH("INDIVIDUAL",SUBSTITUTE(UPPER($D932)," ","")))),"PREMIUM FREE",""))))</f>
        <v/>
      </c>
    </row>
    <row r="933">
      <c r="AC933">
        <f>IF($C933="","",IF(COUNTIF('Códigos Santander (ref)'!$A$2:$A$79,$C933)&gt;0,"SANTANDER",IF(COUNTIF('Códigos Itaú (ref)'!$A$2:$A$44,$C933)&gt;0,"ITAU",IF(AND(TRIM(UPPER($I933))="CONTRATUAL",ISNUMBER(SEARCH("INDIVIDUAL",SUBSTITUTE(UPPER($D933)," ","")))),"PREMIUM FREE",""))))</f>
        <v/>
      </c>
    </row>
    <row r="934">
      <c r="AC934">
        <f>IF($C934="","",IF(COUNTIF('Códigos Santander (ref)'!$A$2:$A$79,$C934)&gt;0,"SANTANDER",IF(COUNTIF('Códigos Itaú (ref)'!$A$2:$A$44,$C934)&gt;0,"ITAU",IF(AND(TRIM(UPPER($I934))="CONTRATUAL",ISNUMBER(SEARCH("INDIVIDUAL",SUBSTITUTE(UPPER($D934)," ","")))),"PREMIUM FREE",""))))</f>
        <v/>
      </c>
    </row>
    <row r="935">
      <c r="AC935">
        <f>IF($C935="","",IF(COUNTIF('Códigos Santander (ref)'!$A$2:$A$79,$C935)&gt;0,"SANTANDER",IF(COUNTIF('Códigos Itaú (ref)'!$A$2:$A$44,$C935)&gt;0,"ITAU",IF(AND(TRIM(UPPER($I935))="CONTRATUAL",ISNUMBER(SEARCH("INDIVIDUAL",SUBSTITUTE(UPPER($D935)," ","")))),"PREMIUM FREE",""))))</f>
        <v/>
      </c>
    </row>
    <row r="936">
      <c r="AC936">
        <f>IF($C936="","",IF(COUNTIF('Códigos Santander (ref)'!$A$2:$A$79,$C936)&gt;0,"SANTANDER",IF(COUNTIF('Códigos Itaú (ref)'!$A$2:$A$44,$C936)&gt;0,"ITAU",IF(AND(TRIM(UPPER($I936))="CONTRATUAL",ISNUMBER(SEARCH("INDIVIDUAL",SUBSTITUTE(UPPER($D936)," ","")))),"PREMIUM FREE",""))))</f>
        <v/>
      </c>
    </row>
    <row r="937">
      <c r="AC937">
        <f>IF($C937="","",IF(COUNTIF('Códigos Santander (ref)'!$A$2:$A$79,$C937)&gt;0,"SANTANDER",IF(COUNTIF('Códigos Itaú (ref)'!$A$2:$A$44,$C937)&gt;0,"ITAU",IF(AND(TRIM(UPPER($I937))="CONTRATUAL",ISNUMBER(SEARCH("INDIVIDUAL",SUBSTITUTE(UPPER($D937)," ","")))),"PREMIUM FREE",""))))</f>
        <v/>
      </c>
    </row>
    <row r="938">
      <c r="AC938">
        <f>IF($C938="","",IF(COUNTIF('Códigos Santander (ref)'!$A$2:$A$79,$C938)&gt;0,"SANTANDER",IF(COUNTIF('Códigos Itaú (ref)'!$A$2:$A$44,$C938)&gt;0,"ITAU",IF(AND(TRIM(UPPER($I938))="CONTRATUAL",ISNUMBER(SEARCH("INDIVIDUAL",SUBSTITUTE(UPPER($D938)," ","")))),"PREMIUM FREE",""))))</f>
        <v/>
      </c>
    </row>
    <row r="939">
      <c r="AC939">
        <f>IF($C939="","",IF(COUNTIF('Códigos Santander (ref)'!$A$2:$A$79,$C939)&gt;0,"SANTANDER",IF(COUNTIF('Códigos Itaú (ref)'!$A$2:$A$44,$C939)&gt;0,"ITAU",IF(AND(TRIM(UPPER($I939))="CONTRATUAL",ISNUMBER(SEARCH("INDIVIDUAL",SUBSTITUTE(UPPER($D939)," ","")))),"PREMIUM FREE",""))))</f>
        <v/>
      </c>
    </row>
    <row r="940">
      <c r="AC940">
        <f>IF($C940="","",IF(COUNTIF('Códigos Santander (ref)'!$A$2:$A$79,$C940)&gt;0,"SANTANDER",IF(COUNTIF('Códigos Itaú (ref)'!$A$2:$A$44,$C940)&gt;0,"ITAU",IF(AND(TRIM(UPPER($I940))="CONTRATUAL",ISNUMBER(SEARCH("INDIVIDUAL",SUBSTITUTE(UPPER($D940)," ","")))),"PREMIUM FREE",""))))</f>
        <v/>
      </c>
    </row>
    <row r="941">
      <c r="AC941">
        <f>IF($C941="","",IF(COUNTIF('Códigos Santander (ref)'!$A$2:$A$79,$C941)&gt;0,"SANTANDER",IF(COUNTIF('Códigos Itaú (ref)'!$A$2:$A$44,$C941)&gt;0,"ITAU",IF(AND(TRIM(UPPER($I941))="CONTRATUAL",ISNUMBER(SEARCH("INDIVIDUAL",SUBSTITUTE(UPPER($D941)," ","")))),"PREMIUM FREE",""))))</f>
        <v/>
      </c>
    </row>
    <row r="942">
      <c r="AC942">
        <f>IF($C942="","",IF(COUNTIF('Códigos Santander (ref)'!$A$2:$A$79,$C942)&gt;0,"SANTANDER",IF(COUNTIF('Códigos Itaú (ref)'!$A$2:$A$44,$C942)&gt;0,"ITAU",IF(AND(TRIM(UPPER($I942))="CONTRATUAL",ISNUMBER(SEARCH("INDIVIDUAL",SUBSTITUTE(UPPER($D942)," ","")))),"PREMIUM FREE",""))))</f>
        <v/>
      </c>
    </row>
    <row r="943">
      <c r="AC943">
        <f>IF($C943="","",IF(COUNTIF('Códigos Santander (ref)'!$A$2:$A$79,$C943)&gt;0,"SANTANDER",IF(COUNTIF('Códigos Itaú (ref)'!$A$2:$A$44,$C943)&gt;0,"ITAU",IF(AND(TRIM(UPPER($I943))="CONTRATUAL",ISNUMBER(SEARCH("INDIVIDUAL",SUBSTITUTE(UPPER($D943)," ","")))),"PREMIUM FREE",""))))</f>
        <v/>
      </c>
    </row>
    <row r="944">
      <c r="AC944">
        <f>IF($C944="","",IF(COUNTIF('Códigos Santander (ref)'!$A$2:$A$79,$C944)&gt;0,"SANTANDER",IF(COUNTIF('Códigos Itaú (ref)'!$A$2:$A$44,$C944)&gt;0,"ITAU",IF(AND(TRIM(UPPER($I944))="CONTRATUAL",ISNUMBER(SEARCH("INDIVIDUAL",SUBSTITUTE(UPPER($D944)," ","")))),"PREMIUM FREE",""))))</f>
        <v/>
      </c>
    </row>
    <row r="945">
      <c r="AC945">
        <f>IF($C945="","",IF(COUNTIF('Códigos Santander (ref)'!$A$2:$A$79,$C945)&gt;0,"SANTANDER",IF(COUNTIF('Códigos Itaú (ref)'!$A$2:$A$44,$C945)&gt;0,"ITAU",IF(AND(TRIM(UPPER($I945))="CONTRATUAL",ISNUMBER(SEARCH("INDIVIDUAL",SUBSTITUTE(UPPER($D945)," ","")))),"PREMIUM FREE",""))))</f>
        <v/>
      </c>
    </row>
    <row r="946">
      <c r="AC946">
        <f>IF($C946="","",IF(COUNTIF('Códigos Santander (ref)'!$A$2:$A$79,$C946)&gt;0,"SANTANDER",IF(COUNTIF('Códigos Itaú (ref)'!$A$2:$A$44,$C946)&gt;0,"ITAU",IF(AND(TRIM(UPPER($I946))="CONTRATUAL",ISNUMBER(SEARCH("INDIVIDUAL",SUBSTITUTE(UPPER($D946)," ","")))),"PREMIUM FREE",""))))</f>
        <v/>
      </c>
    </row>
    <row r="947">
      <c r="AC947">
        <f>IF($C947="","",IF(COUNTIF('Códigos Santander (ref)'!$A$2:$A$79,$C947)&gt;0,"SANTANDER",IF(COUNTIF('Códigos Itaú (ref)'!$A$2:$A$44,$C947)&gt;0,"ITAU",IF(AND(TRIM(UPPER($I947))="CONTRATUAL",ISNUMBER(SEARCH("INDIVIDUAL",SUBSTITUTE(UPPER($D947)," ","")))),"PREMIUM FREE",""))))</f>
        <v/>
      </c>
    </row>
    <row r="948">
      <c r="AC948">
        <f>IF($C948="","",IF(COUNTIF('Códigos Santander (ref)'!$A$2:$A$79,$C948)&gt;0,"SANTANDER",IF(COUNTIF('Códigos Itaú (ref)'!$A$2:$A$44,$C948)&gt;0,"ITAU",IF(AND(TRIM(UPPER($I948))="CONTRATUAL",ISNUMBER(SEARCH("INDIVIDUAL",SUBSTITUTE(UPPER($D948)," ","")))),"PREMIUM FREE",""))))</f>
        <v/>
      </c>
    </row>
    <row r="949">
      <c r="AC949">
        <f>IF($C949="","",IF(COUNTIF('Códigos Santander (ref)'!$A$2:$A$79,$C949)&gt;0,"SANTANDER",IF(COUNTIF('Códigos Itaú (ref)'!$A$2:$A$44,$C949)&gt;0,"ITAU",IF(AND(TRIM(UPPER($I949))="CONTRATUAL",ISNUMBER(SEARCH("INDIVIDUAL",SUBSTITUTE(UPPER($D949)," ","")))),"PREMIUM FREE",""))))</f>
        <v/>
      </c>
    </row>
    <row r="950">
      <c r="AC950">
        <f>IF($C950="","",IF(COUNTIF('Códigos Santander (ref)'!$A$2:$A$79,$C950)&gt;0,"SANTANDER",IF(COUNTIF('Códigos Itaú (ref)'!$A$2:$A$44,$C950)&gt;0,"ITAU",IF(AND(TRIM(UPPER($I950))="CONTRATUAL",ISNUMBER(SEARCH("INDIVIDUAL",SUBSTITUTE(UPPER($D950)," ","")))),"PREMIUM FREE",""))))</f>
        <v/>
      </c>
    </row>
    <row r="951">
      <c r="AC951">
        <f>IF($C951="","",IF(COUNTIF('Códigos Santander (ref)'!$A$2:$A$79,$C951)&gt;0,"SANTANDER",IF(COUNTIF('Códigos Itaú (ref)'!$A$2:$A$44,$C951)&gt;0,"ITAU",IF(AND(TRIM(UPPER($I951))="CONTRATUAL",ISNUMBER(SEARCH("INDIVIDUAL",SUBSTITUTE(UPPER($D951)," ","")))),"PREMIUM FREE",""))))</f>
        <v/>
      </c>
    </row>
    <row r="952">
      <c r="AC952">
        <f>IF($C952="","",IF(COUNTIF('Códigos Santander (ref)'!$A$2:$A$79,$C952)&gt;0,"SANTANDER",IF(COUNTIF('Códigos Itaú (ref)'!$A$2:$A$44,$C952)&gt;0,"ITAU",IF(AND(TRIM(UPPER($I952))="CONTRATUAL",ISNUMBER(SEARCH("INDIVIDUAL",SUBSTITUTE(UPPER($D952)," ","")))),"PREMIUM FREE",""))))</f>
        <v/>
      </c>
    </row>
    <row r="953">
      <c r="AC953">
        <f>IF($C953="","",IF(COUNTIF('Códigos Santander (ref)'!$A$2:$A$79,$C953)&gt;0,"SANTANDER",IF(COUNTIF('Códigos Itaú (ref)'!$A$2:$A$44,$C953)&gt;0,"ITAU",IF(AND(TRIM(UPPER($I953))="CONTRATUAL",ISNUMBER(SEARCH("INDIVIDUAL",SUBSTITUTE(UPPER($D953)," ","")))),"PREMIUM FREE",""))))</f>
        <v/>
      </c>
    </row>
    <row r="954">
      <c r="AC954">
        <f>IF($C954="","",IF(COUNTIF('Códigos Santander (ref)'!$A$2:$A$79,$C954)&gt;0,"SANTANDER",IF(COUNTIF('Códigos Itaú (ref)'!$A$2:$A$44,$C954)&gt;0,"ITAU",IF(AND(TRIM(UPPER($I954))="CONTRATUAL",ISNUMBER(SEARCH("INDIVIDUAL",SUBSTITUTE(UPPER($D954)," ","")))),"PREMIUM FREE",""))))</f>
        <v/>
      </c>
    </row>
    <row r="955">
      <c r="AC955">
        <f>IF($C955="","",IF(COUNTIF('Códigos Santander (ref)'!$A$2:$A$79,$C955)&gt;0,"SANTANDER",IF(COUNTIF('Códigos Itaú (ref)'!$A$2:$A$44,$C955)&gt;0,"ITAU",IF(AND(TRIM(UPPER($I955))="CONTRATUAL",ISNUMBER(SEARCH("INDIVIDUAL",SUBSTITUTE(UPPER($D955)," ","")))),"PREMIUM FREE",""))))</f>
        <v/>
      </c>
    </row>
    <row r="956">
      <c r="AC956">
        <f>IF($C956="","",IF(COUNTIF('Códigos Santander (ref)'!$A$2:$A$79,$C956)&gt;0,"SANTANDER",IF(COUNTIF('Códigos Itaú (ref)'!$A$2:$A$44,$C956)&gt;0,"ITAU",IF(AND(TRIM(UPPER($I956))="CONTRATUAL",ISNUMBER(SEARCH("INDIVIDUAL",SUBSTITUTE(UPPER($D956)," ","")))),"PREMIUM FREE",""))))</f>
        <v/>
      </c>
    </row>
    <row r="957">
      <c r="AC957">
        <f>IF($C957="","",IF(COUNTIF('Códigos Santander (ref)'!$A$2:$A$79,$C957)&gt;0,"SANTANDER",IF(COUNTIF('Códigos Itaú (ref)'!$A$2:$A$44,$C957)&gt;0,"ITAU",IF(AND(TRIM(UPPER($I957))="CONTRATUAL",ISNUMBER(SEARCH("INDIVIDUAL",SUBSTITUTE(UPPER($D957)," ","")))),"PREMIUM FREE",""))))</f>
        <v/>
      </c>
    </row>
    <row r="958">
      <c r="AC958">
        <f>IF($C958="","",IF(COUNTIF('Códigos Santander (ref)'!$A$2:$A$79,$C958)&gt;0,"SANTANDER",IF(COUNTIF('Códigos Itaú (ref)'!$A$2:$A$44,$C958)&gt;0,"ITAU",IF(AND(TRIM(UPPER($I958))="CONTRATUAL",ISNUMBER(SEARCH("INDIVIDUAL",SUBSTITUTE(UPPER($D958)," ","")))),"PREMIUM FREE",""))))</f>
        <v/>
      </c>
    </row>
    <row r="959">
      <c r="AC959">
        <f>IF($C959="","",IF(COUNTIF('Códigos Santander (ref)'!$A$2:$A$79,$C959)&gt;0,"SANTANDER",IF(COUNTIF('Códigos Itaú (ref)'!$A$2:$A$44,$C959)&gt;0,"ITAU",IF(AND(TRIM(UPPER($I959))="CONTRATUAL",ISNUMBER(SEARCH("INDIVIDUAL",SUBSTITUTE(UPPER($D959)," ","")))),"PREMIUM FREE",""))))</f>
        <v/>
      </c>
    </row>
    <row r="960">
      <c r="AC960">
        <f>IF($C960="","",IF(COUNTIF('Códigos Santander (ref)'!$A$2:$A$79,$C960)&gt;0,"SANTANDER",IF(COUNTIF('Códigos Itaú (ref)'!$A$2:$A$44,$C960)&gt;0,"ITAU",IF(AND(TRIM(UPPER($I960))="CONTRATUAL",ISNUMBER(SEARCH("INDIVIDUAL",SUBSTITUTE(UPPER($D960)," ","")))),"PREMIUM FREE",""))))</f>
        <v/>
      </c>
    </row>
    <row r="961">
      <c r="AC961">
        <f>IF($C961="","",IF(COUNTIF('Códigos Santander (ref)'!$A$2:$A$79,$C961)&gt;0,"SANTANDER",IF(COUNTIF('Códigos Itaú (ref)'!$A$2:$A$44,$C961)&gt;0,"ITAU",IF(AND(TRIM(UPPER($I961))="CONTRATUAL",ISNUMBER(SEARCH("INDIVIDUAL",SUBSTITUTE(UPPER($D961)," ","")))),"PREMIUM FREE",""))))</f>
        <v/>
      </c>
    </row>
    <row r="962">
      <c r="AC962">
        <f>IF($C962="","",IF(COUNTIF('Códigos Santander (ref)'!$A$2:$A$79,$C962)&gt;0,"SANTANDER",IF(COUNTIF('Códigos Itaú (ref)'!$A$2:$A$44,$C962)&gt;0,"ITAU",IF(AND(TRIM(UPPER($I962))="CONTRATUAL",ISNUMBER(SEARCH("INDIVIDUAL",SUBSTITUTE(UPPER($D962)," ","")))),"PREMIUM FREE",""))))</f>
        <v/>
      </c>
    </row>
    <row r="963">
      <c r="AC963">
        <f>IF($C963="","",IF(COUNTIF('Códigos Santander (ref)'!$A$2:$A$79,$C963)&gt;0,"SANTANDER",IF(COUNTIF('Códigos Itaú (ref)'!$A$2:$A$44,$C963)&gt;0,"ITAU",IF(AND(TRIM(UPPER($I963))="CONTRATUAL",ISNUMBER(SEARCH("INDIVIDUAL",SUBSTITUTE(UPPER($D963)," ","")))),"PREMIUM FREE",""))))</f>
        <v/>
      </c>
    </row>
    <row r="964">
      <c r="AC964">
        <f>IF($C964="","",IF(COUNTIF('Códigos Santander (ref)'!$A$2:$A$79,$C964)&gt;0,"SANTANDER",IF(COUNTIF('Códigos Itaú (ref)'!$A$2:$A$44,$C964)&gt;0,"ITAU",IF(AND(TRIM(UPPER($I964))="CONTRATUAL",ISNUMBER(SEARCH("INDIVIDUAL",SUBSTITUTE(UPPER($D964)," ","")))),"PREMIUM FREE",""))))</f>
        <v/>
      </c>
    </row>
    <row r="965">
      <c r="AC965">
        <f>IF($C965="","",IF(COUNTIF('Códigos Santander (ref)'!$A$2:$A$79,$C965)&gt;0,"SANTANDER",IF(COUNTIF('Códigos Itaú (ref)'!$A$2:$A$44,$C965)&gt;0,"ITAU",IF(AND(TRIM(UPPER($I965))="CONTRATUAL",ISNUMBER(SEARCH("INDIVIDUAL",SUBSTITUTE(UPPER($D965)," ","")))),"PREMIUM FREE",""))))</f>
        <v/>
      </c>
    </row>
    <row r="966">
      <c r="AC966">
        <f>IF($C966="","",IF(COUNTIF('Códigos Santander (ref)'!$A$2:$A$79,$C966)&gt;0,"SANTANDER",IF(COUNTIF('Códigos Itaú (ref)'!$A$2:$A$44,$C966)&gt;0,"ITAU",IF(AND(TRIM(UPPER($I966))="CONTRATUAL",ISNUMBER(SEARCH("INDIVIDUAL",SUBSTITUTE(UPPER($D966)," ","")))),"PREMIUM FREE",""))))</f>
        <v/>
      </c>
    </row>
    <row r="967">
      <c r="AC967">
        <f>IF($C967="","",IF(COUNTIF('Códigos Santander (ref)'!$A$2:$A$79,$C967)&gt;0,"SANTANDER",IF(COUNTIF('Códigos Itaú (ref)'!$A$2:$A$44,$C967)&gt;0,"ITAU",IF(AND(TRIM(UPPER($I967))="CONTRATUAL",ISNUMBER(SEARCH("INDIVIDUAL",SUBSTITUTE(UPPER($D967)," ","")))),"PREMIUM FREE",""))))</f>
        <v/>
      </c>
    </row>
    <row r="968">
      <c r="AC968">
        <f>IF($C968="","",IF(COUNTIF('Códigos Santander (ref)'!$A$2:$A$79,$C968)&gt;0,"SANTANDER",IF(COUNTIF('Códigos Itaú (ref)'!$A$2:$A$44,$C968)&gt;0,"ITAU",IF(AND(TRIM(UPPER($I968))="CONTRATUAL",ISNUMBER(SEARCH("INDIVIDUAL",SUBSTITUTE(UPPER($D968)," ","")))),"PREMIUM FREE",""))))</f>
        <v/>
      </c>
    </row>
    <row r="969">
      <c r="AC969">
        <f>IF($C969="","",IF(COUNTIF('Códigos Santander (ref)'!$A$2:$A$79,$C969)&gt;0,"SANTANDER",IF(COUNTIF('Códigos Itaú (ref)'!$A$2:$A$44,$C969)&gt;0,"ITAU",IF(AND(TRIM(UPPER($I969))="CONTRATUAL",ISNUMBER(SEARCH("INDIVIDUAL",SUBSTITUTE(UPPER($D969)," ","")))),"PREMIUM FREE",""))))</f>
        <v/>
      </c>
    </row>
    <row r="970">
      <c r="AC970">
        <f>IF($C970="","",IF(COUNTIF('Códigos Santander (ref)'!$A$2:$A$79,$C970)&gt;0,"SANTANDER",IF(COUNTIF('Códigos Itaú (ref)'!$A$2:$A$44,$C970)&gt;0,"ITAU",IF(AND(TRIM(UPPER($I970))="CONTRATUAL",ISNUMBER(SEARCH("INDIVIDUAL",SUBSTITUTE(UPPER($D970)," ","")))),"PREMIUM FREE",""))))</f>
        <v/>
      </c>
    </row>
    <row r="971">
      <c r="AC971">
        <f>IF($C971="","",IF(COUNTIF('Códigos Santander (ref)'!$A$2:$A$79,$C971)&gt;0,"SANTANDER",IF(COUNTIF('Códigos Itaú (ref)'!$A$2:$A$44,$C971)&gt;0,"ITAU",IF(AND(TRIM(UPPER($I971))="CONTRATUAL",ISNUMBER(SEARCH("INDIVIDUAL",SUBSTITUTE(UPPER($D971)," ","")))),"PREMIUM FREE",""))))</f>
        <v/>
      </c>
    </row>
    <row r="972">
      <c r="AC972">
        <f>IF($C972="","",IF(COUNTIF('Códigos Santander (ref)'!$A$2:$A$79,$C972)&gt;0,"SANTANDER",IF(COUNTIF('Códigos Itaú (ref)'!$A$2:$A$44,$C972)&gt;0,"ITAU",IF(AND(TRIM(UPPER($I972))="CONTRATUAL",ISNUMBER(SEARCH("INDIVIDUAL",SUBSTITUTE(UPPER($D972)," ","")))),"PREMIUM FREE",""))))</f>
        <v/>
      </c>
    </row>
    <row r="973">
      <c r="AC973">
        <f>IF($C973="","",IF(COUNTIF('Códigos Santander (ref)'!$A$2:$A$79,$C973)&gt;0,"SANTANDER",IF(COUNTIF('Códigos Itaú (ref)'!$A$2:$A$44,$C973)&gt;0,"ITAU",IF(AND(TRIM(UPPER($I973))="CONTRATUAL",ISNUMBER(SEARCH("INDIVIDUAL",SUBSTITUTE(UPPER($D973)," ","")))),"PREMIUM FREE",""))))</f>
        <v/>
      </c>
    </row>
    <row r="974">
      <c r="AC974">
        <f>IF($C974="","",IF(COUNTIF('Códigos Santander (ref)'!$A$2:$A$79,$C974)&gt;0,"SANTANDER",IF(COUNTIF('Códigos Itaú (ref)'!$A$2:$A$44,$C974)&gt;0,"ITAU",IF(AND(TRIM(UPPER($I974))="CONTRATUAL",ISNUMBER(SEARCH("INDIVIDUAL",SUBSTITUTE(UPPER($D974)," ","")))),"PREMIUM FREE",""))))</f>
        <v/>
      </c>
    </row>
    <row r="975">
      <c r="AC975">
        <f>IF($C975="","",IF(COUNTIF('Códigos Santander (ref)'!$A$2:$A$79,$C975)&gt;0,"SANTANDER",IF(COUNTIF('Códigos Itaú (ref)'!$A$2:$A$44,$C975)&gt;0,"ITAU",IF(AND(TRIM(UPPER($I975))="CONTRATUAL",ISNUMBER(SEARCH("INDIVIDUAL",SUBSTITUTE(UPPER($D975)," ","")))),"PREMIUM FREE",""))))</f>
        <v/>
      </c>
    </row>
    <row r="976">
      <c r="AC976">
        <f>IF($C976="","",IF(COUNTIF('Códigos Santander (ref)'!$A$2:$A$79,$C976)&gt;0,"SANTANDER",IF(COUNTIF('Códigos Itaú (ref)'!$A$2:$A$44,$C976)&gt;0,"ITAU",IF(AND(TRIM(UPPER($I976))="CONTRATUAL",ISNUMBER(SEARCH("INDIVIDUAL",SUBSTITUTE(UPPER($D976)," ","")))),"PREMIUM FREE",""))))</f>
        <v/>
      </c>
    </row>
    <row r="977">
      <c r="AC977">
        <f>IF($C977="","",IF(COUNTIF('Códigos Santander (ref)'!$A$2:$A$79,$C977)&gt;0,"SANTANDER",IF(COUNTIF('Códigos Itaú (ref)'!$A$2:$A$44,$C977)&gt;0,"ITAU",IF(AND(TRIM(UPPER($I977))="CONTRATUAL",ISNUMBER(SEARCH("INDIVIDUAL",SUBSTITUTE(UPPER($D977)," ","")))),"PREMIUM FREE",""))))</f>
        <v/>
      </c>
    </row>
    <row r="978">
      <c r="AC978">
        <f>IF($C978="","",IF(COUNTIF('Códigos Santander (ref)'!$A$2:$A$79,$C978)&gt;0,"SANTANDER",IF(COUNTIF('Códigos Itaú (ref)'!$A$2:$A$44,$C978)&gt;0,"ITAU",IF(AND(TRIM(UPPER($I978))="CONTRATUAL",ISNUMBER(SEARCH("INDIVIDUAL",SUBSTITUTE(UPPER($D978)," ","")))),"PREMIUM FREE",""))))</f>
        <v/>
      </c>
    </row>
    <row r="979">
      <c r="AC979">
        <f>IF($C979="","",IF(COUNTIF('Códigos Santander (ref)'!$A$2:$A$79,$C979)&gt;0,"SANTANDER",IF(COUNTIF('Códigos Itaú (ref)'!$A$2:$A$44,$C979)&gt;0,"ITAU",IF(AND(TRIM(UPPER($I979))="CONTRATUAL",ISNUMBER(SEARCH("INDIVIDUAL",SUBSTITUTE(UPPER($D979)," ","")))),"PREMIUM FREE",""))))</f>
        <v/>
      </c>
    </row>
    <row r="980">
      <c r="AC980">
        <f>IF($C980="","",IF(COUNTIF('Códigos Santander (ref)'!$A$2:$A$79,$C980)&gt;0,"SANTANDER",IF(COUNTIF('Códigos Itaú (ref)'!$A$2:$A$44,$C980)&gt;0,"ITAU",IF(AND(TRIM(UPPER($I980))="CONTRATUAL",ISNUMBER(SEARCH("INDIVIDUAL",SUBSTITUTE(UPPER($D980)," ","")))),"PREMIUM FREE",""))))</f>
        <v/>
      </c>
    </row>
    <row r="981">
      <c r="AC981">
        <f>IF($C981="","",IF(COUNTIF('Códigos Santander (ref)'!$A$2:$A$79,$C981)&gt;0,"SANTANDER",IF(COUNTIF('Códigos Itaú (ref)'!$A$2:$A$44,$C981)&gt;0,"ITAU",IF(AND(TRIM(UPPER($I981))="CONTRATUAL",ISNUMBER(SEARCH("INDIVIDUAL",SUBSTITUTE(UPPER($D981)," ","")))),"PREMIUM FREE",""))))</f>
        <v/>
      </c>
    </row>
    <row r="982">
      <c r="AC982">
        <f>IF($C982="","",IF(COUNTIF('Códigos Santander (ref)'!$A$2:$A$79,$C982)&gt;0,"SANTANDER",IF(COUNTIF('Códigos Itaú (ref)'!$A$2:$A$44,$C982)&gt;0,"ITAU",IF(AND(TRIM(UPPER($I982))="CONTRATUAL",ISNUMBER(SEARCH("INDIVIDUAL",SUBSTITUTE(UPPER($D982)," ","")))),"PREMIUM FREE",""))))</f>
        <v/>
      </c>
    </row>
    <row r="983">
      <c r="AC983">
        <f>IF($C983="","",IF(COUNTIF('Códigos Santander (ref)'!$A$2:$A$79,$C983)&gt;0,"SANTANDER",IF(COUNTIF('Códigos Itaú (ref)'!$A$2:$A$44,$C983)&gt;0,"ITAU",IF(AND(TRIM(UPPER($I983))="CONTRATUAL",ISNUMBER(SEARCH("INDIVIDUAL",SUBSTITUTE(UPPER($D983)," ","")))),"PREMIUM FREE",""))))</f>
        <v/>
      </c>
    </row>
    <row r="984">
      <c r="AC984">
        <f>IF($C984="","",IF(COUNTIF('Códigos Santander (ref)'!$A$2:$A$79,$C984)&gt;0,"SANTANDER",IF(COUNTIF('Códigos Itaú (ref)'!$A$2:$A$44,$C984)&gt;0,"ITAU",IF(AND(TRIM(UPPER($I984))="CONTRATUAL",ISNUMBER(SEARCH("INDIVIDUAL",SUBSTITUTE(UPPER($D984)," ","")))),"PREMIUM FREE",""))))</f>
        <v/>
      </c>
    </row>
    <row r="985">
      <c r="AC985">
        <f>IF($C985="","",IF(COUNTIF('Códigos Santander (ref)'!$A$2:$A$79,$C985)&gt;0,"SANTANDER",IF(COUNTIF('Códigos Itaú (ref)'!$A$2:$A$44,$C985)&gt;0,"ITAU",IF(AND(TRIM(UPPER($I985))="CONTRATUAL",ISNUMBER(SEARCH("INDIVIDUAL",SUBSTITUTE(UPPER($D985)," ","")))),"PREMIUM FREE",""))))</f>
        <v/>
      </c>
    </row>
    <row r="986">
      <c r="AC986">
        <f>IF($C986="","",IF(COUNTIF('Códigos Santander (ref)'!$A$2:$A$79,$C986)&gt;0,"SANTANDER",IF(COUNTIF('Códigos Itaú (ref)'!$A$2:$A$44,$C986)&gt;0,"ITAU",IF(AND(TRIM(UPPER($I986))="CONTRATUAL",ISNUMBER(SEARCH("INDIVIDUAL",SUBSTITUTE(UPPER($D986)," ","")))),"PREMIUM FREE",""))))</f>
        <v/>
      </c>
    </row>
    <row r="987">
      <c r="AC987">
        <f>IF($C987="","",IF(COUNTIF('Códigos Santander (ref)'!$A$2:$A$79,$C987)&gt;0,"SANTANDER",IF(COUNTIF('Códigos Itaú (ref)'!$A$2:$A$44,$C987)&gt;0,"ITAU",IF(AND(TRIM(UPPER($I987))="CONTRATUAL",ISNUMBER(SEARCH("INDIVIDUAL",SUBSTITUTE(UPPER($D987)," ","")))),"PREMIUM FREE",""))))</f>
        <v/>
      </c>
    </row>
    <row r="988">
      <c r="AC988">
        <f>IF($C988="","",IF(COUNTIF('Códigos Santander (ref)'!$A$2:$A$79,$C988)&gt;0,"SANTANDER",IF(COUNTIF('Códigos Itaú (ref)'!$A$2:$A$44,$C988)&gt;0,"ITAU",IF(AND(TRIM(UPPER($I988))="CONTRATUAL",ISNUMBER(SEARCH("INDIVIDUAL",SUBSTITUTE(UPPER($D988)," ","")))),"PREMIUM FREE",""))))</f>
        <v/>
      </c>
    </row>
    <row r="989">
      <c r="AC989">
        <f>IF($C989="","",IF(COUNTIF('Códigos Santander (ref)'!$A$2:$A$79,$C989)&gt;0,"SANTANDER",IF(COUNTIF('Códigos Itaú (ref)'!$A$2:$A$44,$C989)&gt;0,"ITAU",IF(AND(TRIM(UPPER($I989))="CONTRATUAL",ISNUMBER(SEARCH("INDIVIDUAL",SUBSTITUTE(UPPER($D989)," ","")))),"PREMIUM FREE",""))))</f>
        <v/>
      </c>
    </row>
    <row r="990">
      <c r="AC990">
        <f>IF($C990="","",IF(COUNTIF('Códigos Santander (ref)'!$A$2:$A$79,$C990)&gt;0,"SANTANDER",IF(COUNTIF('Códigos Itaú (ref)'!$A$2:$A$44,$C990)&gt;0,"ITAU",IF(AND(TRIM(UPPER($I990))="CONTRATUAL",ISNUMBER(SEARCH("INDIVIDUAL",SUBSTITUTE(UPPER($D990)," ","")))),"PREMIUM FREE",""))))</f>
        <v/>
      </c>
    </row>
    <row r="991">
      <c r="AC991">
        <f>IF($C991="","",IF(COUNTIF('Códigos Santander (ref)'!$A$2:$A$79,$C991)&gt;0,"SANTANDER",IF(COUNTIF('Códigos Itaú (ref)'!$A$2:$A$44,$C991)&gt;0,"ITAU",IF(AND(TRIM(UPPER($I991))="CONTRATUAL",ISNUMBER(SEARCH("INDIVIDUAL",SUBSTITUTE(UPPER($D991)," ","")))),"PREMIUM FREE",""))))</f>
        <v/>
      </c>
    </row>
    <row r="992">
      <c r="AC992">
        <f>IF($C992="","",IF(COUNTIF('Códigos Santander (ref)'!$A$2:$A$79,$C992)&gt;0,"SANTANDER",IF(COUNTIF('Códigos Itaú (ref)'!$A$2:$A$44,$C992)&gt;0,"ITAU",IF(AND(TRIM(UPPER($I992))="CONTRATUAL",ISNUMBER(SEARCH("INDIVIDUAL",SUBSTITUTE(UPPER($D992)," ","")))),"PREMIUM FREE",""))))</f>
        <v/>
      </c>
    </row>
    <row r="993">
      <c r="AC993">
        <f>IF($C993="","",IF(COUNTIF('Códigos Santander (ref)'!$A$2:$A$79,$C993)&gt;0,"SANTANDER",IF(COUNTIF('Códigos Itaú (ref)'!$A$2:$A$44,$C993)&gt;0,"ITAU",IF(AND(TRIM(UPPER($I993))="CONTRATUAL",ISNUMBER(SEARCH("INDIVIDUAL",SUBSTITUTE(UPPER($D993)," ","")))),"PREMIUM FREE",""))))</f>
        <v/>
      </c>
    </row>
    <row r="994">
      <c r="AC994">
        <f>IF($C994="","",IF(COUNTIF('Códigos Santander (ref)'!$A$2:$A$79,$C994)&gt;0,"SANTANDER",IF(COUNTIF('Códigos Itaú (ref)'!$A$2:$A$44,$C994)&gt;0,"ITAU",IF(AND(TRIM(UPPER($I994))="CONTRATUAL",ISNUMBER(SEARCH("INDIVIDUAL",SUBSTITUTE(UPPER($D994)," ","")))),"PREMIUM FREE",""))))</f>
        <v/>
      </c>
    </row>
    <row r="995">
      <c r="AC995">
        <f>IF($C995="","",IF(COUNTIF('Códigos Santander (ref)'!$A$2:$A$79,$C995)&gt;0,"SANTANDER",IF(COUNTIF('Códigos Itaú (ref)'!$A$2:$A$44,$C995)&gt;0,"ITAU",IF(AND(TRIM(UPPER($I995))="CONTRATUAL",ISNUMBER(SEARCH("INDIVIDUAL",SUBSTITUTE(UPPER($D995)," ","")))),"PREMIUM FREE",""))))</f>
        <v/>
      </c>
    </row>
    <row r="996">
      <c r="AC996">
        <f>IF($C996="","",IF(COUNTIF('Códigos Santander (ref)'!$A$2:$A$79,$C996)&gt;0,"SANTANDER",IF(COUNTIF('Códigos Itaú (ref)'!$A$2:$A$44,$C996)&gt;0,"ITAU",IF(AND(TRIM(UPPER($I996))="CONTRATUAL",ISNUMBER(SEARCH("INDIVIDUAL",SUBSTITUTE(UPPER($D996)," ","")))),"PREMIUM FREE",""))))</f>
        <v/>
      </c>
    </row>
    <row r="997">
      <c r="AC997">
        <f>IF($C997="","",IF(COUNTIF('Códigos Santander (ref)'!$A$2:$A$79,$C997)&gt;0,"SANTANDER",IF(COUNTIF('Códigos Itaú (ref)'!$A$2:$A$44,$C997)&gt;0,"ITAU",IF(AND(TRIM(UPPER($I997))="CONTRATUAL",ISNUMBER(SEARCH("INDIVIDUAL",SUBSTITUTE(UPPER($D997)," ","")))),"PREMIUM FREE",""))))</f>
        <v/>
      </c>
    </row>
    <row r="998">
      <c r="AC998">
        <f>IF($C998="","",IF(COUNTIF('Códigos Santander (ref)'!$A$2:$A$79,$C998)&gt;0,"SANTANDER",IF(COUNTIF('Códigos Itaú (ref)'!$A$2:$A$44,$C998)&gt;0,"ITAU",IF(AND(TRIM(UPPER($I998))="CONTRATUAL",ISNUMBER(SEARCH("INDIVIDUAL",SUBSTITUTE(UPPER($D998)," ","")))),"PREMIUM FREE",""))))</f>
        <v/>
      </c>
    </row>
    <row r="999">
      <c r="AC999">
        <f>IF($C999="","",IF(COUNTIF('Códigos Santander (ref)'!$A$2:$A$79,$C999)&gt;0,"SANTANDER",IF(COUNTIF('Códigos Itaú (ref)'!$A$2:$A$44,$C999)&gt;0,"ITAU",IF(AND(TRIM(UPPER($I999))="CONTRATUAL",ISNUMBER(SEARCH("INDIVIDUAL",SUBSTITUTE(UPPER($D999)," ","")))),"PREMIUM FREE",""))))</f>
        <v/>
      </c>
    </row>
    <row r="1000">
      <c r="AC1000">
        <f>IF($C1000="","",IF(COUNTIF('Códigos Santander (ref)'!$A$2:$A$79,$C1000)&gt;0,"SANTANDER",IF(COUNTIF('Códigos Itaú (ref)'!$A$2:$A$44,$C1000)&gt;0,"ITAU",IF(AND(TRIM(UPPER($I1000))="CONTRATUAL",ISNUMBER(SEARCH("INDIVIDUAL",SUBSTITUTE(UPPER($D1000)," ","")))),"PREMIUM FREE",""))))</f>
        <v/>
      </c>
    </row>
    <row r="1001">
      <c r="AC1001">
        <f>IF($C1001="","",IF(COUNTIF('Códigos Santander (ref)'!$A$2:$A$79,$C1001)&gt;0,"SANTANDER",IF(COUNTIF('Códigos Itaú (ref)'!$A$2:$A$44,$C1001)&gt;0,"ITAU",IF(AND(TRIM(UPPER($I1001))="CONTRATUAL",ISNUMBER(SEARCH("INDIVIDUAL",SUBSTITUTE(UPPER($D1001)," ","")))),"PREMIUM FREE",""))))</f>
        <v/>
      </c>
    </row>
    <row r="1002">
      <c r="AC1002">
        <f>IF($C1002="","",IF(COUNTIF('Códigos Santander (ref)'!$A$2:$A$79,$C1002)&gt;0,"SANTANDER",IF(COUNTIF('Códigos Itaú (ref)'!$A$2:$A$44,$C1002)&gt;0,"ITAU",IF(AND(TRIM(UPPER($I1002))="CONTRATUAL",ISNUMBER(SEARCH("INDIVIDUAL",SUBSTITUTE(UPPER($D1002)," ","")))),"PREMIUM FREE",""))))</f>
        <v/>
      </c>
    </row>
    <row r="1003">
      <c r="AC1003">
        <f>IF($C1003="","",IF(COUNTIF('Códigos Santander (ref)'!$A$2:$A$79,$C1003)&gt;0,"SANTANDER",IF(COUNTIF('Códigos Itaú (ref)'!$A$2:$A$44,$C1003)&gt;0,"ITAU",IF(AND(TRIM(UPPER($I1003))="CONTRATUAL",ISNUMBER(SEARCH("INDIVIDUAL",SUBSTITUTE(UPPER($D1003)," ","")))),"PREMIUM FREE",""))))</f>
        <v/>
      </c>
    </row>
    <row r="1004">
      <c r="AC1004">
        <f>IF($C1004="","",IF(COUNTIF('Códigos Santander (ref)'!$A$2:$A$79,$C1004)&gt;0,"SANTANDER",IF(COUNTIF('Códigos Itaú (ref)'!$A$2:$A$44,$C1004)&gt;0,"ITAU",IF(AND(TRIM(UPPER($I1004))="CONTRATUAL",ISNUMBER(SEARCH("INDIVIDUAL",SUBSTITUTE(UPPER($D1004)," ","")))),"PREMIUM FREE",""))))</f>
        <v/>
      </c>
    </row>
    <row r="1005">
      <c r="AC1005">
        <f>IF($C1005="","",IF(COUNTIF('Códigos Santander (ref)'!$A$2:$A$79,$C1005)&gt;0,"SANTANDER",IF(COUNTIF('Códigos Itaú (ref)'!$A$2:$A$44,$C1005)&gt;0,"ITAU",IF(AND(TRIM(UPPER($I1005))="CONTRATUAL",ISNUMBER(SEARCH("INDIVIDUAL",SUBSTITUTE(UPPER($D1005)," ","")))),"PREMIUM FREE",""))))</f>
        <v/>
      </c>
    </row>
    <row r="1006">
      <c r="AC1006">
        <f>IF($C1006="","",IF(COUNTIF('Códigos Santander (ref)'!$A$2:$A$79,$C1006)&gt;0,"SANTANDER",IF(COUNTIF('Códigos Itaú (ref)'!$A$2:$A$44,$C1006)&gt;0,"ITAU",IF(AND(TRIM(UPPER($I1006))="CONTRATUAL",ISNUMBER(SEARCH("INDIVIDUAL",SUBSTITUTE(UPPER($D1006)," ","")))),"PREMIUM FREE",""))))</f>
        <v/>
      </c>
    </row>
    <row r="1007">
      <c r="AC1007">
        <f>IF($C1007="","",IF(COUNTIF('Códigos Santander (ref)'!$A$2:$A$79,$C1007)&gt;0,"SANTANDER",IF(COUNTIF('Códigos Itaú (ref)'!$A$2:$A$44,$C1007)&gt;0,"ITAU",IF(AND(TRIM(UPPER($I1007))="CONTRATUAL",ISNUMBER(SEARCH("INDIVIDUAL",SUBSTITUTE(UPPER($D1007)," ","")))),"PREMIUM FREE",""))))</f>
        <v/>
      </c>
    </row>
    <row r="1008">
      <c r="AC1008">
        <f>IF($C1008="","",IF(COUNTIF('Códigos Santander (ref)'!$A$2:$A$79,$C1008)&gt;0,"SANTANDER",IF(COUNTIF('Códigos Itaú (ref)'!$A$2:$A$44,$C1008)&gt;0,"ITAU",IF(AND(TRIM(UPPER($I1008))="CONTRATUAL",ISNUMBER(SEARCH("INDIVIDUAL",SUBSTITUTE(UPPER($D1008)," ","")))),"PREMIUM FREE",""))))</f>
        <v/>
      </c>
    </row>
    <row r="1009">
      <c r="AC1009">
        <f>IF($C1009="","",IF(COUNTIF('Códigos Santander (ref)'!$A$2:$A$79,$C1009)&gt;0,"SANTANDER",IF(COUNTIF('Códigos Itaú (ref)'!$A$2:$A$44,$C1009)&gt;0,"ITAU",IF(AND(TRIM(UPPER($I1009))="CONTRATUAL",ISNUMBER(SEARCH("INDIVIDUAL",SUBSTITUTE(UPPER($D1009)," ","")))),"PREMIUM FREE",""))))</f>
        <v/>
      </c>
    </row>
    <row r="1010">
      <c r="AC1010">
        <f>IF($C1010="","",IF(COUNTIF('Códigos Santander (ref)'!$A$2:$A$79,$C1010)&gt;0,"SANTANDER",IF(COUNTIF('Códigos Itaú (ref)'!$A$2:$A$44,$C1010)&gt;0,"ITAU",IF(AND(TRIM(UPPER($I1010))="CONTRATUAL",ISNUMBER(SEARCH("INDIVIDUAL",SUBSTITUTE(UPPER($D1010)," ","")))),"PREMIUM FREE",""))))</f>
        <v/>
      </c>
    </row>
    <row r="1011">
      <c r="AC1011">
        <f>IF($C1011="","",IF(COUNTIF('Códigos Santander (ref)'!$A$2:$A$79,$C1011)&gt;0,"SANTANDER",IF(COUNTIF('Códigos Itaú (ref)'!$A$2:$A$44,$C1011)&gt;0,"ITAU",IF(AND(TRIM(UPPER($I1011))="CONTRATUAL",ISNUMBER(SEARCH("INDIVIDUAL",SUBSTITUTE(UPPER($D1011)," ","")))),"PREMIUM FREE",""))))</f>
        <v/>
      </c>
    </row>
    <row r="1012">
      <c r="AC1012">
        <f>IF($C1012="","",IF(COUNTIF('Códigos Santander (ref)'!$A$2:$A$79,$C1012)&gt;0,"SANTANDER",IF(COUNTIF('Códigos Itaú (ref)'!$A$2:$A$44,$C1012)&gt;0,"ITAU",IF(AND(TRIM(UPPER($I1012))="CONTRATUAL",ISNUMBER(SEARCH("INDIVIDUAL",SUBSTITUTE(UPPER($D1012)," ","")))),"PREMIUM FREE",""))))</f>
        <v/>
      </c>
    </row>
    <row r="1013">
      <c r="AC1013">
        <f>IF($C1013="","",IF(COUNTIF('Códigos Santander (ref)'!$A$2:$A$79,$C1013)&gt;0,"SANTANDER",IF(COUNTIF('Códigos Itaú (ref)'!$A$2:$A$44,$C1013)&gt;0,"ITAU",IF(AND(TRIM(UPPER($I1013))="CONTRATUAL",ISNUMBER(SEARCH("INDIVIDUAL",SUBSTITUTE(UPPER($D1013)," ","")))),"PREMIUM FREE",""))))</f>
        <v/>
      </c>
    </row>
    <row r="1014">
      <c r="AC1014">
        <f>IF($C1014="","",IF(COUNTIF('Códigos Santander (ref)'!$A$2:$A$79,$C1014)&gt;0,"SANTANDER",IF(COUNTIF('Códigos Itaú (ref)'!$A$2:$A$44,$C1014)&gt;0,"ITAU",IF(AND(TRIM(UPPER($I1014))="CONTRATUAL",ISNUMBER(SEARCH("INDIVIDUAL",SUBSTITUTE(UPPER($D1014)," ","")))),"PREMIUM FREE",""))))</f>
        <v/>
      </c>
    </row>
    <row r="1015">
      <c r="AC1015">
        <f>IF($C1015="","",IF(COUNTIF('Códigos Santander (ref)'!$A$2:$A$79,$C1015)&gt;0,"SANTANDER",IF(COUNTIF('Códigos Itaú (ref)'!$A$2:$A$44,$C1015)&gt;0,"ITAU",IF(AND(TRIM(UPPER($I1015))="CONTRATUAL",ISNUMBER(SEARCH("INDIVIDUAL",SUBSTITUTE(UPPER($D1015)," ","")))),"PREMIUM FREE",""))))</f>
        <v/>
      </c>
    </row>
    <row r="1016">
      <c r="AC1016">
        <f>IF($C1016="","",IF(COUNTIF('Códigos Santander (ref)'!$A$2:$A$79,$C1016)&gt;0,"SANTANDER",IF(COUNTIF('Códigos Itaú (ref)'!$A$2:$A$44,$C1016)&gt;0,"ITAU",IF(AND(TRIM(UPPER($I1016))="CONTRATUAL",ISNUMBER(SEARCH("INDIVIDUAL",SUBSTITUTE(UPPER($D1016)," ","")))),"PREMIUM FREE",""))))</f>
        <v/>
      </c>
    </row>
    <row r="1017">
      <c r="AC1017">
        <f>IF($C1017="","",IF(COUNTIF('Códigos Santander (ref)'!$A$2:$A$79,$C1017)&gt;0,"SANTANDER",IF(COUNTIF('Códigos Itaú (ref)'!$A$2:$A$44,$C1017)&gt;0,"ITAU",IF(AND(TRIM(UPPER($I1017))="CONTRATUAL",ISNUMBER(SEARCH("INDIVIDUAL",SUBSTITUTE(UPPER($D1017)," ","")))),"PREMIUM FREE",""))))</f>
        <v/>
      </c>
    </row>
    <row r="1018">
      <c r="AC1018">
        <f>IF($C1018="","",IF(COUNTIF('Códigos Santander (ref)'!$A$2:$A$79,$C1018)&gt;0,"SANTANDER",IF(COUNTIF('Códigos Itaú (ref)'!$A$2:$A$44,$C1018)&gt;0,"ITAU",IF(AND(TRIM(UPPER($I1018))="CONTRATUAL",ISNUMBER(SEARCH("INDIVIDUAL",SUBSTITUTE(UPPER($D1018)," ","")))),"PREMIUM FREE",""))))</f>
        <v/>
      </c>
    </row>
    <row r="1019">
      <c r="AC1019">
        <f>IF($C1019="","",IF(COUNTIF('Códigos Santander (ref)'!$A$2:$A$79,$C1019)&gt;0,"SANTANDER",IF(COUNTIF('Códigos Itaú (ref)'!$A$2:$A$44,$C1019)&gt;0,"ITAU",IF(AND(TRIM(UPPER($I1019))="CONTRATUAL",ISNUMBER(SEARCH("INDIVIDUAL",SUBSTITUTE(UPPER($D1019)," ","")))),"PREMIUM FREE",""))))</f>
        <v/>
      </c>
    </row>
    <row r="1020">
      <c r="AC1020">
        <f>IF($C1020="","",IF(COUNTIF('Códigos Santander (ref)'!$A$2:$A$79,$C1020)&gt;0,"SANTANDER",IF(COUNTIF('Códigos Itaú (ref)'!$A$2:$A$44,$C1020)&gt;0,"ITAU",IF(AND(TRIM(UPPER($I1020))="CONTRATUAL",ISNUMBER(SEARCH("INDIVIDUAL",SUBSTITUTE(UPPER($D1020)," ","")))),"PREMIUM FREE",""))))</f>
        <v/>
      </c>
    </row>
    <row r="1021">
      <c r="AC1021">
        <f>IF($C1021="","",IF(COUNTIF('Códigos Santander (ref)'!$A$2:$A$79,$C1021)&gt;0,"SANTANDER",IF(COUNTIF('Códigos Itaú (ref)'!$A$2:$A$44,$C1021)&gt;0,"ITAU",IF(AND(TRIM(UPPER($I1021))="CONTRATUAL",ISNUMBER(SEARCH("INDIVIDUAL",SUBSTITUTE(UPPER($D1021)," ","")))),"PREMIUM FREE",""))))</f>
        <v/>
      </c>
    </row>
    <row r="1022">
      <c r="AC1022">
        <f>IF($C1022="","",IF(COUNTIF('Códigos Santander (ref)'!$A$2:$A$79,$C1022)&gt;0,"SANTANDER",IF(COUNTIF('Códigos Itaú (ref)'!$A$2:$A$44,$C1022)&gt;0,"ITAU",IF(AND(TRIM(UPPER($I1022))="CONTRATUAL",ISNUMBER(SEARCH("INDIVIDUAL",SUBSTITUTE(UPPER($D1022)," ","")))),"PREMIUM FREE",""))))</f>
        <v/>
      </c>
    </row>
    <row r="1023">
      <c r="AC1023">
        <f>IF($C1023="","",IF(COUNTIF('Códigos Santander (ref)'!$A$2:$A$79,$C1023)&gt;0,"SANTANDER",IF(COUNTIF('Códigos Itaú (ref)'!$A$2:$A$44,$C1023)&gt;0,"ITAU",IF(AND(TRIM(UPPER($I1023))="CONTRATUAL",ISNUMBER(SEARCH("INDIVIDUAL",SUBSTITUTE(UPPER($D1023)," ","")))),"PREMIUM FREE",""))))</f>
        <v/>
      </c>
    </row>
    <row r="1024">
      <c r="AC1024">
        <f>IF($C1024="","",IF(COUNTIF('Códigos Santander (ref)'!$A$2:$A$79,$C1024)&gt;0,"SANTANDER",IF(COUNTIF('Códigos Itaú (ref)'!$A$2:$A$44,$C1024)&gt;0,"ITAU",IF(AND(TRIM(UPPER($I1024))="CONTRATUAL",ISNUMBER(SEARCH("INDIVIDUAL",SUBSTITUTE(UPPER($D1024)," ","")))),"PREMIUM FREE",""))))</f>
        <v/>
      </c>
    </row>
    <row r="1025">
      <c r="AC1025">
        <f>IF($C1025="","",IF(COUNTIF('Códigos Santander (ref)'!$A$2:$A$79,$C1025)&gt;0,"SANTANDER",IF(COUNTIF('Códigos Itaú (ref)'!$A$2:$A$44,$C1025)&gt;0,"ITAU",IF(AND(TRIM(UPPER($I1025))="CONTRATUAL",ISNUMBER(SEARCH("INDIVIDUAL",SUBSTITUTE(UPPER($D1025)," ","")))),"PREMIUM FREE",""))))</f>
        <v/>
      </c>
    </row>
    <row r="1026">
      <c r="AC1026">
        <f>IF($C1026="","",IF(COUNTIF('Códigos Santander (ref)'!$A$2:$A$79,$C1026)&gt;0,"SANTANDER",IF(COUNTIF('Códigos Itaú (ref)'!$A$2:$A$44,$C1026)&gt;0,"ITAU",IF(AND(TRIM(UPPER($I1026))="CONTRATUAL",ISNUMBER(SEARCH("INDIVIDUAL",SUBSTITUTE(UPPER($D1026)," ","")))),"PREMIUM FREE",""))))</f>
        <v/>
      </c>
    </row>
    <row r="1027">
      <c r="AC1027">
        <f>IF($C1027="","",IF(COUNTIF('Códigos Santander (ref)'!$A$2:$A$79,$C1027)&gt;0,"SANTANDER",IF(COUNTIF('Códigos Itaú (ref)'!$A$2:$A$44,$C1027)&gt;0,"ITAU",IF(AND(TRIM(UPPER($I1027))="CONTRATUAL",ISNUMBER(SEARCH("INDIVIDUAL",SUBSTITUTE(UPPER($D1027)," ","")))),"PREMIUM FREE",""))))</f>
        <v/>
      </c>
    </row>
    <row r="1028">
      <c r="AC1028">
        <f>IF($C1028="","",IF(COUNTIF('Códigos Santander (ref)'!$A$2:$A$79,$C1028)&gt;0,"SANTANDER",IF(COUNTIF('Códigos Itaú (ref)'!$A$2:$A$44,$C1028)&gt;0,"ITAU",IF(AND(TRIM(UPPER($I1028))="CONTRATUAL",ISNUMBER(SEARCH("INDIVIDUAL",SUBSTITUTE(UPPER($D1028)," ","")))),"PREMIUM FREE",""))))</f>
        <v/>
      </c>
    </row>
    <row r="1029">
      <c r="AC1029">
        <f>IF($C1029="","",IF(COUNTIF('Códigos Santander (ref)'!$A$2:$A$79,$C1029)&gt;0,"SANTANDER",IF(COUNTIF('Códigos Itaú (ref)'!$A$2:$A$44,$C1029)&gt;0,"ITAU",IF(AND(TRIM(UPPER($I1029))="CONTRATUAL",ISNUMBER(SEARCH("INDIVIDUAL",SUBSTITUTE(UPPER($D1029)," ","")))),"PREMIUM FREE",""))))</f>
        <v/>
      </c>
    </row>
    <row r="1030">
      <c r="AC1030">
        <f>IF($C1030="","",IF(COUNTIF('Códigos Santander (ref)'!$A$2:$A$79,$C1030)&gt;0,"SANTANDER",IF(COUNTIF('Códigos Itaú (ref)'!$A$2:$A$44,$C1030)&gt;0,"ITAU",IF(AND(TRIM(UPPER($I1030))="CONTRATUAL",ISNUMBER(SEARCH("INDIVIDUAL",SUBSTITUTE(UPPER($D1030)," ","")))),"PREMIUM FREE",""))))</f>
        <v/>
      </c>
    </row>
    <row r="1031">
      <c r="AC1031">
        <f>IF($C1031="","",IF(COUNTIF('Códigos Santander (ref)'!$A$2:$A$79,$C1031)&gt;0,"SANTANDER",IF(COUNTIF('Códigos Itaú (ref)'!$A$2:$A$44,$C1031)&gt;0,"ITAU",IF(AND(TRIM(UPPER($I1031))="CONTRATUAL",ISNUMBER(SEARCH("INDIVIDUAL",SUBSTITUTE(UPPER($D1031)," ","")))),"PREMIUM FREE",""))))</f>
        <v/>
      </c>
    </row>
    <row r="1032">
      <c r="AC1032">
        <f>IF($C1032="","",IF(COUNTIF('Códigos Santander (ref)'!$A$2:$A$79,$C1032)&gt;0,"SANTANDER",IF(COUNTIF('Códigos Itaú (ref)'!$A$2:$A$44,$C1032)&gt;0,"ITAU",IF(AND(TRIM(UPPER($I1032))="CONTRATUAL",ISNUMBER(SEARCH("INDIVIDUAL",SUBSTITUTE(UPPER($D1032)," ","")))),"PREMIUM FREE",""))))</f>
        <v/>
      </c>
    </row>
    <row r="1033">
      <c r="AC1033">
        <f>IF($C1033="","",IF(COUNTIF('Códigos Santander (ref)'!$A$2:$A$79,$C1033)&gt;0,"SANTANDER",IF(COUNTIF('Códigos Itaú (ref)'!$A$2:$A$44,$C1033)&gt;0,"ITAU",IF(AND(TRIM(UPPER($I1033))="CONTRATUAL",ISNUMBER(SEARCH("INDIVIDUAL",SUBSTITUTE(UPPER($D1033)," ","")))),"PREMIUM FREE",""))))</f>
        <v/>
      </c>
    </row>
    <row r="1034">
      <c r="AC1034">
        <f>IF($C1034="","",IF(COUNTIF('Códigos Santander (ref)'!$A$2:$A$79,$C1034)&gt;0,"SANTANDER",IF(COUNTIF('Códigos Itaú (ref)'!$A$2:$A$44,$C1034)&gt;0,"ITAU",IF(AND(TRIM(UPPER($I1034))="CONTRATUAL",ISNUMBER(SEARCH("INDIVIDUAL",SUBSTITUTE(UPPER($D1034)," ","")))),"PREMIUM FREE",""))))</f>
        <v/>
      </c>
    </row>
    <row r="1035">
      <c r="AC1035">
        <f>IF($C1035="","",IF(COUNTIF('Códigos Santander (ref)'!$A$2:$A$79,$C1035)&gt;0,"SANTANDER",IF(COUNTIF('Códigos Itaú (ref)'!$A$2:$A$44,$C1035)&gt;0,"ITAU",IF(AND(TRIM(UPPER($I1035))="CONTRATUAL",ISNUMBER(SEARCH("INDIVIDUAL",SUBSTITUTE(UPPER($D1035)," ","")))),"PREMIUM FREE",""))))</f>
        <v/>
      </c>
    </row>
    <row r="1036">
      <c r="AC1036">
        <f>IF($C1036="","",IF(COUNTIF('Códigos Santander (ref)'!$A$2:$A$79,$C1036)&gt;0,"SANTANDER",IF(COUNTIF('Códigos Itaú (ref)'!$A$2:$A$44,$C1036)&gt;0,"ITAU",IF(AND(TRIM(UPPER($I1036))="CONTRATUAL",ISNUMBER(SEARCH("INDIVIDUAL",SUBSTITUTE(UPPER($D1036)," ","")))),"PREMIUM FREE",""))))</f>
        <v/>
      </c>
    </row>
    <row r="1037">
      <c r="AC1037">
        <f>IF($C1037="","",IF(COUNTIF('Códigos Santander (ref)'!$A$2:$A$79,$C1037)&gt;0,"SANTANDER",IF(COUNTIF('Códigos Itaú (ref)'!$A$2:$A$44,$C1037)&gt;0,"ITAU",IF(AND(TRIM(UPPER($I1037))="CONTRATUAL",ISNUMBER(SEARCH("INDIVIDUAL",SUBSTITUTE(UPPER($D1037)," ","")))),"PREMIUM FREE",""))))</f>
        <v/>
      </c>
    </row>
    <row r="1038">
      <c r="AC1038">
        <f>IF($C1038="","",IF(COUNTIF('Códigos Santander (ref)'!$A$2:$A$79,$C1038)&gt;0,"SANTANDER",IF(COUNTIF('Códigos Itaú (ref)'!$A$2:$A$44,$C1038)&gt;0,"ITAU",IF(AND(TRIM(UPPER($I1038))="CONTRATUAL",ISNUMBER(SEARCH("INDIVIDUAL",SUBSTITUTE(UPPER($D1038)," ","")))),"PREMIUM FREE",""))))</f>
        <v/>
      </c>
    </row>
    <row r="1039">
      <c r="AC1039">
        <f>IF($C1039="","",IF(COUNTIF('Códigos Santander (ref)'!$A$2:$A$79,$C1039)&gt;0,"SANTANDER",IF(COUNTIF('Códigos Itaú (ref)'!$A$2:$A$44,$C1039)&gt;0,"ITAU",IF(AND(TRIM(UPPER($I1039))="CONTRATUAL",ISNUMBER(SEARCH("INDIVIDUAL",SUBSTITUTE(UPPER($D1039)," ","")))),"PREMIUM FREE",""))))</f>
        <v/>
      </c>
    </row>
    <row r="1040">
      <c r="AC1040">
        <f>IF($C1040="","",IF(COUNTIF('Códigos Santander (ref)'!$A$2:$A$79,$C1040)&gt;0,"SANTANDER",IF(COUNTIF('Códigos Itaú (ref)'!$A$2:$A$44,$C1040)&gt;0,"ITAU",IF(AND(TRIM(UPPER($I1040))="CONTRATUAL",ISNUMBER(SEARCH("INDIVIDUAL",SUBSTITUTE(UPPER($D1040)," ","")))),"PREMIUM FREE",""))))</f>
        <v/>
      </c>
    </row>
    <row r="1041">
      <c r="AC1041">
        <f>IF($C1041="","",IF(COUNTIF('Códigos Santander (ref)'!$A$2:$A$79,$C1041)&gt;0,"SANTANDER",IF(COUNTIF('Códigos Itaú (ref)'!$A$2:$A$44,$C1041)&gt;0,"ITAU",IF(AND(TRIM(UPPER($I1041))="CONTRATUAL",ISNUMBER(SEARCH("INDIVIDUAL",SUBSTITUTE(UPPER($D1041)," ","")))),"PREMIUM FREE",""))))</f>
        <v/>
      </c>
    </row>
    <row r="1042">
      <c r="AC1042">
        <f>IF($C1042="","",IF(COUNTIF('Códigos Santander (ref)'!$A$2:$A$79,$C1042)&gt;0,"SANTANDER",IF(COUNTIF('Códigos Itaú (ref)'!$A$2:$A$44,$C1042)&gt;0,"ITAU",IF(AND(TRIM(UPPER($I1042))="CONTRATUAL",ISNUMBER(SEARCH("INDIVIDUAL",SUBSTITUTE(UPPER($D1042)," ","")))),"PREMIUM FREE",""))))</f>
        <v/>
      </c>
    </row>
    <row r="1043">
      <c r="AC1043">
        <f>IF($C1043="","",IF(COUNTIF('Códigos Santander (ref)'!$A$2:$A$79,$C1043)&gt;0,"SANTANDER",IF(COUNTIF('Códigos Itaú (ref)'!$A$2:$A$44,$C1043)&gt;0,"ITAU",IF(AND(TRIM(UPPER($I1043))="CONTRATUAL",ISNUMBER(SEARCH("INDIVIDUAL",SUBSTITUTE(UPPER($D1043)," ","")))),"PREMIUM FREE",""))))</f>
        <v/>
      </c>
    </row>
    <row r="1044">
      <c r="AC1044">
        <f>IF($C1044="","",IF(COUNTIF('Códigos Santander (ref)'!$A$2:$A$79,$C1044)&gt;0,"SANTANDER",IF(COUNTIF('Códigos Itaú (ref)'!$A$2:$A$44,$C1044)&gt;0,"ITAU",IF(AND(TRIM(UPPER($I1044))="CONTRATUAL",ISNUMBER(SEARCH("INDIVIDUAL",SUBSTITUTE(UPPER($D1044)," ","")))),"PREMIUM FREE",""))))</f>
        <v/>
      </c>
    </row>
    <row r="1045">
      <c r="AC1045">
        <f>IF($C1045="","",IF(COUNTIF('Códigos Santander (ref)'!$A$2:$A$79,$C1045)&gt;0,"SANTANDER",IF(COUNTIF('Códigos Itaú (ref)'!$A$2:$A$44,$C1045)&gt;0,"ITAU",IF(AND(TRIM(UPPER($I1045))="CONTRATUAL",ISNUMBER(SEARCH("INDIVIDUAL",SUBSTITUTE(UPPER($D1045)," ","")))),"PREMIUM FREE",""))))</f>
        <v/>
      </c>
    </row>
    <row r="1046">
      <c r="AC1046">
        <f>IF($C1046="","",IF(COUNTIF('Códigos Santander (ref)'!$A$2:$A$79,$C1046)&gt;0,"SANTANDER",IF(COUNTIF('Códigos Itaú (ref)'!$A$2:$A$44,$C1046)&gt;0,"ITAU",IF(AND(TRIM(UPPER($I1046))="CONTRATUAL",ISNUMBER(SEARCH("INDIVIDUAL",SUBSTITUTE(UPPER($D1046)," ","")))),"PREMIUM FREE",""))))</f>
        <v/>
      </c>
    </row>
    <row r="1047">
      <c r="AC1047">
        <f>IF($C1047="","",IF(COUNTIF('Códigos Santander (ref)'!$A$2:$A$79,$C1047)&gt;0,"SANTANDER",IF(COUNTIF('Códigos Itaú (ref)'!$A$2:$A$44,$C1047)&gt;0,"ITAU",IF(AND(TRIM(UPPER($I1047))="CONTRATUAL",ISNUMBER(SEARCH("INDIVIDUAL",SUBSTITUTE(UPPER($D1047)," ","")))),"PREMIUM FREE",""))))</f>
        <v/>
      </c>
    </row>
    <row r="1048">
      <c r="AC1048">
        <f>IF($C1048="","",IF(COUNTIF('Códigos Santander (ref)'!$A$2:$A$79,$C1048)&gt;0,"SANTANDER",IF(COUNTIF('Códigos Itaú (ref)'!$A$2:$A$44,$C1048)&gt;0,"ITAU",IF(AND(TRIM(UPPER($I1048))="CONTRATUAL",ISNUMBER(SEARCH("INDIVIDUAL",SUBSTITUTE(UPPER($D1048)," ","")))),"PREMIUM FREE",""))))</f>
        <v/>
      </c>
    </row>
    <row r="1049">
      <c r="AC1049">
        <f>IF($C1049="","",IF(COUNTIF('Códigos Santander (ref)'!$A$2:$A$79,$C1049)&gt;0,"SANTANDER",IF(COUNTIF('Códigos Itaú (ref)'!$A$2:$A$44,$C1049)&gt;0,"ITAU",IF(AND(TRIM(UPPER($I1049))="CONTRATUAL",ISNUMBER(SEARCH("INDIVIDUAL",SUBSTITUTE(UPPER($D1049)," ","")))),"PREMIUM FREE",""))))</f>
        <v/>
      </c>
    </row>
    <row r="1050">
      <c r="AC1050">
        <f>IF($C1050="","",IF(COUNTIF('Códigos Santander (ref)'!$A$2:$A$79,$C1050)&gt;0,"SANTANDER",IF(COUNTIF('Códigos Itaú (ref)'!$A$2:$A$44,$C1050)&gt;0,"ITAU",IF(AND(TRIM(UPPER($I1050))="CONTRATUAL",ISNUMBER(SEARCH("INDIVIDUAL",SUBSTITUTE(UPPER($D1050)," ","")))),"PREMIUM FREE",""))))</f>
        <v/>
      </c>
    </row>
    <row r="1051">
      <c r="AC1051">
        <f>IF($C1051="","",IF(COUNTIF('Códigos Santander (ref)'!$A$2:$A$79,$C1051)&gt;0,"SANTANDER",IF(COUNTIF('Códigos Itaú (ref)'!$A$2:$A$44,$C1051)&gt;0,"ITAU",IF(AND(TRIM(UPPER($I1051))="CONTRATUAL",ISNUMBER(SEARCH("INDIVIDUAL",SUBSTITUTE(UPPER($D1051)," ","")))),"PREMIUM FREE",""))))</f>
        <v/>
      </c>
    </row>
    <row r="1052">
      <c r="AC1052">
        <f>IF($C1052="","",IF(COUNTIF('Códigos Santander (ref)'!$A$2:$A$79,$C1052)&gt;0,"SANTANDER",IF(COUNTIF('Códigos Itaú (ref)'!$A$2:$A$44,$C1052)&gt;0,"ITAU",IF(AND(TRIM(UPPER($I1052))="CONTRATUAL",ISNUMBER(SEARCH("INDIVIDUAL",SUBSTITUTE(UPPER($D1052)," ","")))),"PREMIUM FREE",""))))</f>
        <v/>
      </c>
    </row>
    <row r="1053">
      <c r="AC1053">
        <f>IF($C1053="","",IF(COUNTIF('Códigos Santander (ref)'!$A$2:$A$79,$C1053)&gt;0,"SANTANDER",IF(COUNTIF('Códigos Itaú (ref)'!$A$2:$A$44,$C1053)&gt;0,"ITAU",IF(AND(TRIM(UPPER($I1053))="CONTRATUAL",ISNUMBER(SEARCH("INDIVIDUAL",SUBSTITUTE(UPPER($D1053)," ","")))),"PREMIUM FREE",""))))</f>
        <v/>
      </c>
    </row>
    <row r="1054">
      <c r="AC1054">
        <f>IF($C1054="","",IF(COUNTIF('Códigos Santander (ref)'!$A$2:$A$79,$C1054)&gt;0,"SANTANDER",IF(COUNTIF('Códigos Itaú (ref)'!$A$2:$A$44,$C1054)&gt;0,"ITAU",IF(AND(TRIM(UPPER($I1054))="CONTRATUAL",ISNUMBER(SEARCH("INDIVIDUAL",SUBSTITUTE(UPPER($D1054)," ","")))),"PREMIUM FREE",""))))</f>
        <v/>
      </c>
    </row>
    <row r="1055">
      <c r="AC1055">
        <f>IF($C1055="","",IF(COUNTIF('Códigos Santander (ref)'!$A$2:$A$79,$C1055)&gt;0,"SANTANDER",IF(COUNTIF('Códigos Itaú (ref)'!$A$2:$A$44,$C1055)&gt;0,"ITAU",IF(AND(TRIM(UPPER($I1055))="CONTRATUAL",ISNUMBER(SEARCH("INDIVIDUAL",SUBSTITUTE(UPPER($D1055)," ","")))),"PREMIUM FREE",""))))</f>
        <v/>
      </c>
    </row>
    <row r="1056">
      <c r="AC1056">
        <f>IF($C1056="","",IF(COUNTIF('Códigos Santander (ref)'!$A$2:$A$79,$C1056)&gt;0,"SANTANDER",IF(COUNTIF('Códigos Itaú (ref)'!$A$2:$A$44,$C1056)&gt;0,"ITAU",IF(AND(TRIM(UPPER($I1056))="CONTRATUAL",ISNUMBER(SEARCH("INDIVIDUAL",SUBSTITUTE(UPPER($D1056)," ","")))),"PREMIUM FREE",""))))</f>
        <v/>
      </c>
    </row>
    <row r="1057">
      <c r="AC1057">
        <f>IF($C1057="","",IF(COUNTIF('Códigos Santander (ref)'!$A$2:$A$79,$C1057)&gt;0,"SANTANDER",IF(COUNTIF('Códigos Itaú (ref)'!$A$2:$A$44,$C1057)&gt;0,"ITAU",IF(AND(TRIM(UPPER($I1057))="CONTRATUAL",ISNUMBER(SEARCH("INDIVIDUAL",SUBSTITUTE(UPPER($D1057)," ","")))),"PREMIUM FREE",""))))</f>
        <v/>
      </c>
    </row>
    <row r="1058">
      <c r="AC1058">
        <f>IF($C1058="","",IF(COUNTIF('Códigos Santander (ref)'!$A$2:$A$79,$C1058)&gt;0,"SANTANDER",IF(COUNTIF('Códigos Itaú (ref)'!$A$2:$A$44,$C1058)&gt;0,"ITAU",IF(AND(TRIM(UPPER($I1058))="CONTRATUAL",ISNUMBER(SEARCH("INDIVIDUAL",SUBSTITUTE(UPPER($D1058)," ","")))),"PREMIUM FREE",""))))</f>
        <v/>
      </c>
    </row>
    <row r="1059">
      <c r="AC1059">
        <f>IF($C1059="","",IF(COUNTIF('Códigos Santander (ref)'!$A$2:$A$79,$C1059)&gt;0,"SANTANDER",IF(COUNTIF('Códigos Itaú (ref)'!$A$2:$A$44,$C1059)&gt;0,"ITAU",IF(AND(TRIM(UPPER($I1059))="CONTRATUAL",ISNUMBER(SEARCH("INDIVIDUAL",SUBSTITUTE(UPPER($D1059)," ","")))),"PREMIUM FREE",""))))</f>
        <v/>
      </c>
    </row>
    <row r="1060">
      <c r="AC1060">
        <f>IF($C1060="","",IF(COUNTIF('Códigos Santander (ref)'!$A$2:$A$79,$C1060)&gt;0,"SANTANDER",IF(COUNTIF('Códigos Itaú (ref)'!$A$2:$A$44,$C1060)&gt;0,"ITAU",IF(AND(TRIM(UPPER($I1060))="CONTRATUAL",ISNUMBER(SEARCH("INDIVIDUAL",SUBSTITUTE(UPPER($D1060)," ","")))),"PREMIUM FREE",""))))</f>
        <v/>
      </c>
    </row>
    <row r="1061">
      <c r="AC1061">
        <f>IF($C1061="","",IF(COUNTIF('Códigos Santander (ref)'!$A$2:$A$79,$C1061)&gt;0,"SANTANDER",IF(COUNTIF('Códigos Itaú (ref)'!$A$2:$A$44,$C1061)&gt;0,"ITAU",IF(AND(TRIM(UPPER($I1061))="CONTRATUAL",ISNUMBER(SEARCH("INDIVIDUAL",SUBSTITUTE(UPPER($D1061)," ","")))),"PREMIUM FREE",""))))</f>
        <v/>
      </c>
    </row>
    <row r="1062">
      <c r="AC1062">
        <f>IF($C1062="","",IF(COUNTIF('Códigos Santander (ref)'!$A$2:$A$79,$C1062)&gt;0,"SANTANDER",IF(COUNTIF('Códigos Itaú (ref)'!$A$2:$A$44,$C1062)&gt;0,"ITAU",IF(AND(TRIM(UPPER($I1062))="CONTRATUAL",ISNUMBER(SEARCH("INDIVIDUAL",SUBSTITUTE(UPPER($D1062)," ","")))),"PREMIUM FREE",""))))</f>
        <v/>
      </c>
    </row>
    <row r="1063">
      <c r="AC1063">
        <f>IF($C1063="","",IF(COUNTIF('Códigos Santander (ref)'!$A$2:$A$79,$C1063)&gt;0,"SANTANDER",IF(COUNTIF('Códigos Itaú (ref)'!$A$2:$A$44,$C1063)&gt;0,"ITAU",IF(AND(TRIM(UPPER($I1063))="CONTRATUAL",ISNUMBER(SEARCH("INDIVIDUAL",SUBSTITUTE(UPPER($D1063)," ","")))),"PREMIUM FREE",""))))</f>
        <v/>
      </c>
    </row>
    <row r="1064">
      <c r="AC1064">
        <f>IF($C1064="","",IF(COUNTIF('Códigos Santander (ref)'!$A$2:$A$79,$C1064)&gt;0,"SANTANDER",IF(COUNTIF('Códigos Itaú (ref)'!$A$2:$A$44,$C1064)&gt;0,"ITAU",IF(AND(TRIM(UPPER($I1064))="CONTRATUAL",ISNUMBER(SEARCH("INDIVIDUAL",SUBSTITUTE(UPPER($D1064)," ","")))),"PREMIUM FREE",""))))</f>
        <v/>
      </c>
    </row>
    <row r="1065">
      <c r="AC1065">
        <f>IF($C1065="","",IF(COUNTIF('Códigos Santander (ref)'!$A$2:$A$79,$C1065)&gt;0,"SANTANDER",IF(COUNTIF('Códigos Itaú (ref)'!$A$2:$A$44,$C1065)&gt;0,"ITAU",IF(AND(TRIM(UPPER($I1065))="CONTRATUAL",ISNUMBER(SEARCH("INDIVIDUAL",SUBSTITUTE(UPPER($D1065)," ","")))),"PREMIUM FREE",""))))</f>
        <v/>
      </c>
    </row>
    <row r="1066">
      <c r="AC1066">
        <f>IF($C1066="","",IF(COUNTIF('Códigos Santander (ref)'!$A$2:$A$79,$C1066)&gt;0,"SANTANDER",IF(COUNTIF('Códigos Itaú (ref)'!$A$2:$A$44,$C1066)&gt;0,"ITAU",IF(AND(TRIM(UPPER($I1066))="CONTRATUAL",ISNUMBER(SEARCH("INDIVIDUAL",SUBSTITUTE(UPPER($D1066)," ","")))),"PREMIUM FREE",""))))</f>
        <v/>
      </c>
    </row>
    <row r="1067">
      <c r="AC1067">
        <f>IF($C1067="","",IF(COUNTIF('Códigos Santander (ref)'!$A$2:$A$79,$C1067)&gt;0,"SANTANDER",IF(COUNTIF('Códigos Itaú (ref)'!$A$2:$A$44,$C1067)&gt;0,"ITAU",IF(AND(TRIM(UPPER($I1067))="CONTRATUAL",ISNUMBER(SEARCH("INDIVIDUAL",SUBSTITUTE(UPPER($D1067)," ","")))),"PREMIUM FREE",""))))</f>
        <v/>
      </c>
    </row>
    <row r="1068">
      <c r="AC1068">
        <f>IF($C1068="","",IF(COUNTIF('Códigos Santander (ref)'!$A$2:$A$79,$C1068)&gt;0,"SANTANDER",IF(COUNTIF('Códigos Itaú (ref)'!$A$2:$A$44,$C1068)&gt;0,"ITAU",IF(AND(TRIM(UPPER($I1068))="CONTRATUAL",ISNUMBER(SEARCH("INDIVIDUAL",SUBSTITUTE(UPPER($D1068)," ","")))),"PREMIUM FREE",""))))</f>
        <v/>
      </c>
    </row>
    <row r="1069">
      <c r="AC1069">
        <f>IF($C1069="","",IF(COUNTIF('Códigos Santander (ref)'!$A$2:$A$79,$C1069)&gt;0,"SANTANDER",IF(COUNTIF('Códigos Itaú (ref)'!$A$2:$A$44,$C1069)&gt;0,"ITAU",IF(AND(TRIM(UPPER($I1069))="CONTRATUAL",ISNUMBER(SEARCH("INDIVIDUAL",SUBSTITUTE(UPPER($D1069)," ","")))),"PREMIUM FREE",""))))</f>
        <v/>
      </c>
    </row>
    <row r="1070">
      <c r="AC1070">
        <f>IF($C1070="","",IF(COUNTIF('Códigos Santander (ref)'!$A$2:$A$79,$C1070)&gt;0,"SANTANDER",IF(COUNTIF('Códigos Itaú (ref)'!$A$2:$A$44,$C1070)&gt;0,"ITAU",IF(AND(TRIM(UPPER($I1070))="CONTRATUAL",ISNUMBER(SEARCH("INDIVIDUAL",SUBSTITUTE(UPPER($D1070)," ","")))),"PREMIUM FREE",""))))</f>
        <v/>
      </c>
    </row>
    <row r="1071">
      <c r="AC1071">
        <f>IF($C1071="","",IF(COUNTIF('Códigos Santander (ref)'!$A$2:$A$79,$C1071)&gt;0,"SANTANDER",IF(COUNTIF('Códigos Itaú (ref)'!$A$2:$A$44,$C1071)&gt;0,"ITAU",IF(AND(TRIM(UPPER($I1071))="CONTRATUAL",ISNUMBER(SEARCH("INDIVIDUAL",SUBSTITUTE(UPPER($D1071)," ","")))),"PREMIUM FREE",""))))</f>
        <v/>
      </c>
    </row>
    <row r="1072">
      <c r="AC1072">
        <f>IF($C1072="","",IF(COUNTIF('Códigos Santander (ref)'!$A$2:$A$79,$C1072)&gt;0,"SANTANDER",IF(COUNTIF('Códigos Itaú (ref)'!$A$2:$A$44,$C1072)&gt;0,"ITAU",IF(AND(TRIM(UPPER($I1072))="CONTRATUAL",ISNUMBER(SEARCH("INDIVIDUAL",SUBSTITUTE(UPPER($D1072)," ","")))),"PREMIUM FREE",""))))</f>
        <v/>
      </c>
    </row>
    <row r="1073">
      <c r="AC1073">
        <f>IF($C1073="","",IF(COUNTIF('Códigos Santander (ref)'!$A$2:$A$79,$C1073)&gt;0,"SANTANDER",IF(COUNTIF('Códigos Itaú (ref)'!$A$2:$A$44,$C1073)&gt;0,"ITAU",IF(AND(TRIM(UPPER($I1073))="CONTRATUAL",ISNUMBER(SEARCH("INDIVIDUAL",SUBSTITUTE(UPPER($D1073)," ","")))),"PREMIUM FREE",""))))</f>
        <v/>
      </c>
    </row>
    <row r="1074">
      <c r="AC1074">
        <f>IF($C1074="","",IF(COUNTIF('Códigos Santander (ref)'!$A$2:$A$79,$C1074)&gt;0,"SANTANDER",IF(COUNTIF('Códigos Itaú (ref)'!$A$2:$A$44,$C1074)&gt;0,"ITAU",IF(AND(TRIM(UPPER($I1074))="CONTRATUAL",ISNUMBER(SEARCH("INDIVIDUAL",SUBSTITUTE(UPPER($D1074)," ","")))),"PREMIUM FREE",""))))</f>
        <v/>
      </c>
    </row>
    <row r="1075">
      <c r="AC1075">
        <f>IF($C1075="","",IF(COUNTIF('Códigos Santander (ref)'!$A$2:$A$79,$C1075)&gt;0,"SANTANDER",IF(COUNTIF('Códigos Itaú (ref)'!$A$2:$A$44,$C1075)&gt;0,"ITAU",IF(AND(TRIM(UPPER($I1075))="CONTRATUAL",ISNUMBER(SEARCH("INDIVIDUAL",SUBSTITUTE(UPPER($D1075)," ","")))),"PREMIUM FREE",""))))</f>
        <v/>
      </c>
    </row>
    <row r="1076">
      <c r="AC1076">
        <f>IF($C1076="","",IF(COUNTIF('Códigos Santander (ref)'!$A$2:$A$79,$C1076)&gt;0,"SANTANDER",IF(COUNTIF('Códigos Itaú (ref)'!$A$2:$A$44,$C1076)&gt;0,"ITAU",IF(AND(TRIM(UPPER($I1076))="CONTRATUAL",ISNUMBER(SEARCH("INDIVIDUAL",SUBSTITUTE(UPPER($D1076)," ","")))),"PREMIUM FREE",""))))</f>
        <v/>
      </c>
    </row>
    <row r="1077">
      <c r="AC1077">
        <f>IF($C1077="","",IF(COUNTIF('Códigos Santander (ref)'!$A$2:$A$79,$C1077)&gt;0,"SANTANDER",IF(COUNTIF('Códigos Itaú (ref)'!$A$2:$A$44,$C1077)&gt;0,"ITAU",IF(AND(TRIM(UPPER($I1077))="CONTRATUAL",ISNUMBER(SEARCH("INDIVIDUAL",SUBSTITUTE(UPPER($D1077)," ","")))),"PREMIUM FREE",""))))</f>
        <v/>
      </c>
    </row>
    <row r="1078">
      <c r="AC1078">
        <f>IF($C1078="","",IF(COUNTIF('Códigos Santander (ref)'!$A$2:$A$79,$C1078)&gt;0,"SANTANDER",IF(COUNTIF('Códigos Itaú (ref)'!$A$2:$A$44,$C1078)&gt;0,"ITAU",IF(AND(TRIM(UPPER($I1078))="CONTRATUAL",ISNUMBER(SEARCH("INDIVIDUAL",SUBSTITUTE(UPPER($D1078)," ","")))),"PREMIUM FREE",""))))</f>
        <v/>
      </c>
    </row>
    <row r="1079">
      <c r="AC1079">
        <f>IF($C1079="","",IF(COUNTIF('Códigos Santander (ref)'!$A$2:$A$79,$C1079)&gt;0,"SANTANDER",IF(COUNTIF('Códigos Itaú (ref)'!$A$2:$A$44,$C1079)&gt;0,"ITAU",IF(AND(TRIM(UPPER($I1079))="CONTRATUAL",ISNUMBER(SEARCH("INDIVIDUAL",SUBSTITUTE(UPPER($D1079)," ","")))),"PREMIUM FREE",""))))</f>
        <v/>
      </c>
    </row>
    <row r="1080">
      <c r="AC1080">
        <f>IF($C1080="","",IF(COUNTIF('Códigos Santander (ref)'!$A$2:$A$79,$C1080)&gt;0,"SANTANDER",IF(COUNTIF('Códigos Itaú (ref)'!$A$2:$A$44,$C1080)&gt;0,"ITAU",IF(AND(TRIM(UPPER($I1080))="CONTRATUAL",ISNUMBER(SEARCH("INDIVIDUAL",SUBSTITUTE(UPPER($D1080)," ","")))),"PREMIUM FREE",""))))</f>
        <v/>
      </c>
    </row>
    <row r="1081">
      <c r="AC1081">
        <f>IF($C1081="","",IF(COUNTIF('Códigos Santander (ref)'!$A$2:$A$79,$C1081)&gt;0,"SANTANDER",IF(COUNTIF('Códigos Itaú (ref)'!$A$2:$A$44,$C1081)&gt;0,"ITAU",IF(AND(TRIM(UPPER($I1081))="CONTRATUAL",ISNUMBER(SEARCH("INDIVIDUAL",SUBSTITUTE(UPPER($D1081)," ","")))),"PREMIUM FREE",""))))</f>
        <v/>
      </c>
    </row>
    <row r="1082">
      <c r="AC1082">
        <f>IF($C1082="","",IF(COUNTIF('Códigos Santander (ref)'!$A$2:$A$79,$C1082)&gt;0,"SANTANDER",IF(COUNTIF('Códigos Itaú (ref)'!$A$2:$A$44,$C1082)&gt;0,"ITAU",IF(AND(TRIM(UPPER($I1082))="CONTRATUAL",ISNUMBER(SEARCH("INDIVIDUAL",SUBSTITUTE(UPPER($D1082)," ","")))),"PREMIUM FREE",""))))</f>
        <v/>
      </c>
    </row>
    <row r="1083">
      <c r="AC1083">
        <f>IF($C1083="","",IF(COUNTIF('Códigos Santander (ref)'!$A$2:$A$79,$C1083)&gt;0,"SANTANDER",IF(COUNTIF('Códigos Itaú (ref)'!$A$2:$A$44,$C1083)&gt;0,"ITAU",IF(AND(TRIM(UPPER($I1083))="CONTRATUAL",ISNUMBER(SEARCH("INDIVIDUAL",SUBSTITUTE(UPPER($D1083)," ","")))),"PREMIUM FREE",""))))</f>
        <v/>
      </c>
    </row>
    <row r="1084">
      <c r="AC1084">
        <f>IF($C1084="","",IF(COUNTIF('Códigos Santander (ref)'!$A$2:$A$79,$C1084)&gt;0,"SANTANDER",IF(COUNTIF('Códigos Itaú (ref)'!$A$2:$A$44,$C1084)&gt;0,"ITAU",IF(AND(TRIM(UPPER($I1084))="CONTRATUAL",ISNUMBER(SEARCH("INDIVIDUAL",SUBSTITUTE(UPPER($D1084)," ","")))),"PREMIUM FREE",""))))</f>
        <v/>
      </c>
    </row>
    <row r="1085">
      <c r="AC1085">
        <f>IF($C1085="","",IF(COUNTIF('Códigos Santander (ref)'!$A$2:$A$79,$C1085)&gt;0,"SANTANDER",IF(COUNTIF('Códigos Itaú (ref)'!$A$2:$A$44,$C1085)&gt;0,"ITAU",IF(AND(TRIM(UPPER($I1085))="CONTRATUAL",ISNUMBER(SEARCH("INDIVIDUAL",SUBSTITUTE(UPPER($D1085)," ","")))),"PREMIUM FREE",""))))</f>
        <v/>
      </c>
    </row>
    <row r="1086">
      <c r="AC1086">
        <f>IF($C1086="","",IF(COUNTIF('Códigos Santander (ref)'!$A$2:$A$79,$C1086)&gt;0,"SANTANDER",IF(COUNTIF('Códigos Itaú (ref)'!$A$2:$A$44,$C1086)&gt;0,"ITAU",IF(AND(TRIM(UPPER($I1086))="CONTRATUAL",ISNUMBER(SEARCH("INDIVIDUAL",SUBSTITUTE(UPPER($D1086)," ","")))),"PREMIUM FREE",""))))</f>
        <v/>
      </c>
    </row>
    <row r="1087">
      <c r="AC1087">
        <f>IF($C1087="","",IF(COUNTIF('Códigos Santander (ref)'!$A$2:$A$79,$C1087)&gt;0,"SANTANDER",IF(COUNTIF('Códigos Itaú (ref)'!$A$2:$A$44,$C1087)&gt;0,"ITAU",IF(AND(TRIM(UPPER($I1087))="CONTRATUAL",ISNUMBER(SEARCH("INDIVIDUAL",SUBSTITUTE(UPPER($D1087)," ","")))),"PREMIUM FREE",""))))</f>
        <v/>
      </c>
    </row>
    <row r="1088">
      <c r="AC1088">
        <f>IF($C1088="","",IF(COUNTIF('Códigos Santander (ref)'!$A$2:$A$79,$C1088)&gt;0,"SANTANDER",IF(COUNTIF('Códigos Itaú (ref)'!$A$2:$A$44,$C1088)&gt;0,"ITAU",IF(AND(TRIM(UPPER($I1088))="CONTRATUAL",ISNUMBER(SEARCH("INDIVIDUAL",SUBSTITUTE(UPPER($D1088)," ","")))),"PREMIUM FREE",""))))</f>
        <v/>
      </c>
    </row>
    <row r="1089">
      <c r="AC1089">
        <f>IF($C1089="","",IF(COUNTIF('Códigos Santander (ref)'!$A$2:$A$79,$C1089)&gt;0,"SANTANDER",IF(COUNTIF('Códigos Itaú (ref)'!$A$2:$A$44,$C1089)&gt;0,"ITAU",IF(AND(TRIM(UPPER($I1089))="CONTRATUAL",ISNUMBER(SEARCH("INDIVIDUAL",SUBSTITUTE(UPPER($D1089)," ","")))),"PREMIUM FREE",""))))</f>
        <v/>
      </c>
    </row>
    <row r="1090">
      <c r="AC1090">
        <f>IF($C1090="","",IF(COUNTIF('Códigos Santander (ref)'!$A$2:$A$79,$C1090)&gt;0,"SANTANDER",IF(COUNTIF('Códigos Itaú (ref)'!$A$2:$A$44,$C1090)&gt;0,"ITAU",IF(AND(TRIM(UPPER($I1090))="CONTRATUAL",ISNUMBER(SEARCH("INDIVIDUAL",SUBSTITUTE(UPPER($D1090)," ","")))),"PREMIUM FREE",""))))</f>
        <v/>
      </c>
    </row>
    <row r="1091">
      <c r="AC1091">
        <f>IF($C1091="","",IF(COUNTIF('Códigos Santander (ref)'!$A$2:$A$79,$C1091)&gt;0,"SANTANDER",IF(COUNTIF('Códigos Itaú (ref)'!$A$2:$A$44,$C1091)&gt;0,"ITAU",IF(AND(TRIM(UPPER($I1091))="CONTRATUAL",ISNUMBER(SEARCH("INDIVIDUAL",SUBSTITUTE(UPPER($D1091)," ","")))),"PREMIUM FREE",""))))</f>
        <v/>
      </c>
    </row>
    <row r="1092">
      <c r="AC1092">
        <f>IF($C1092="","",IF(COUNTIF('Códigos Santander (ref)'!$A$2:$A$79,$C1092)&gt;0,"SANTANDER",IF(COUNTIF('Códigos Itaú (ref)'!$A$2:$A$44,$C1092)&gt;0,"ITAU",IF(AND(TRIM(UPPER($I1092))="CONTRATUAL",ISNUMBER(SEARCH("INDIVIDUAL",SUBSTITUTE(UPPER($D1092)," ","")))),"PREMIUM FREE",""))))</f>
        <v/>
      </c>
    </row>
    <row r="1093">
      <c r="AC1093">
        <f>IF($C1093="","",IF(COUNTIF('Códigos Santander (ref)'!$A$2:$A$79,$C1093)&gt;0,"SANTANDER",IF(COUNTIF('Códigos Itaú (ref)'!$A$2:$A$44,$C1093)&gt;0,"ITAU",IF(AND(TRIM(UPPER($I1093))="CONTRATUAL",ISNUMBER(SEARCH("INDIVIDUAL",SUBSTITUTE(UPPER($D1093)," ","")))),"PREMIUM FREE",""))))</f>
        <v/>
      </c>
    </row>
    <row r="1094">
      <c r="AC1094">
        <f>IF($C1094="","",IF(COUNTIF('Códigos Santander (ref)'!$A$2:$A$79,$C1094)&gt;0,"SANTANDER",IF(COUNTIF('Códigos Itaú (ref)'!$A$2:$A$44,$C1094)&gt;0,"ITAU",IF(AND(TRIM(UPPER($I1094))="CONTRATUAL",ISNUMBER(SEARCH("INDIVIDUAL",SUBSTITUTE(UPPER($D1094)," ","")))),"PREMIUM FREE",""))))</f>
        <v/>
      </c>
    </row>
    <row r="1095">
      <c r="AC1095">
        <f>IF($C1095="","",IF(COUNTIF('Códigos Santander (ref)'!$A$2:$A$79,$C1095)&gt;0,"SANTANDER",IF(COUNTIF('Códigos Itaú (ref)'!$A$2:$A$44,$C1095)&gt;0,"ITAU",IF(AND(TRIM(UPPER($I1095))="CONTRATUAL",ISNUMBER(SEARCH("INDIVIDUAL",SUBSTITUTE(UPPER($D1095)," ","")))),"PREMIUM FREE",""))))</f>
        <v/>
      </c>
    </row>
    <row r="1096">
      <c r="AC1096">
        <f>IF($C1096="","",IF(COUNTIF('Códigos Santander (ref)'!$A$2:$A$79,$C1096)&gt;0,"SANTANDER",IF(COUNTIF('Códigos Itaú (ref)'!$A$2:$A$44,$C1096)&gt;0,"ITAU",IF(AND(TRIM(UPPER($I1096))="CONTRATUAL",ISNUMBER(SEARCH("INDIVIDUAL",SUBSTITUTE(UPPER($D1096)," ","")))),"PREMIUM FREE",""))))</f>
        <v/>
      </c>
    </row>
    <row r="1097">
      <c r="AC1097">
        <f>IF($C1097="","",IF(COUNTIF('Códigos Santander (ref)'!$A$2:$A$79,$C1097)&gt;0,"SANTANDER",IF(COUNTIF('Códigos Itaú (ref)'!$A$2:$A$44,$C1097)&gt;0,"ITAU",IF(AND(TRIM(UPPER($I1097))="CONTRATUAL",ISNUMBER(SEARCH("INDIVIDUAL",SUBSTITUTE(UPPER($D1097)," ","")))),"PREMIUM FREE",""))))</f>
        <v/>
      </c>
    </row>
    <row r="1098">
      <c r="AC1098">
        <f>IF($C1098="","",IF(COUNTIF('Códigos Santander (ref)'!$A$2:$A$79,$C1098)&gt;0,"SANTANDER",IF(COUNTIF('Códigos Itaú (ref)'!$A$2:$A$44,$C1098)&gt;0,"ITAU",IF(AND(TRIM(UPPER($I1098))="CONTRATUAL",ISNUMBER(SEARCH("INDIVIDUAL",SUBSTITUTE(UPPER($D1098)," ","")))),"PREMIUM FREE",""))))</f>
        <v/>
      </c>
    </row>
    <row r="1099">
      <c r="AC1099">
        <f>IF($C1099="","",IF(COUNTIF('Códigos Santander (ref)'!$A$2:$A$79,$C1099)&gt;0,"SANTANDER",IF(COUNTIF('Códigos Itaú (ref)'!$A$2:$A$44,$C1099)&gt;0,"ITAU",IF(AND(TRIM(UPPER($I1099))="CONTRATUAL",ISNUMBER(SEARCH("INDIVIDUAL",SUBSTITUTE(UPPER($D1099)," ","")))),"PREMIUM FREE",""))))</f>
        <v/>
      </c>
    </row>
    <row r="1100">
      <c r="AC1100">
        <f>IF($C1100="","",IF(COUNTIF('Códigos Santander (ref)'!$A$2:$A$79,$C1100)&gt;0,"SANTANDER",IF(COUNTIF('Códigos Itaú (ref)'!$A$2:$A$44,$C1100)&gt;0,"ITAU",IF(AND(TRIM(UPPER($I1100))="CONTRATUAL",ISNUMBER(SEARCH("INDIVIDUAL",SUBSTITUTE(UPPER($D1100)," ","")))),"PREMIUM FREE",""))))</f>
        <v/>
      </c>
    </row>
    <row r="1101">
      <c r="AC1101">
        <f>IF($C1101="","",IF(COUNTIF('Códigos Santander (ref)'!$A$2:$A$79,$C1101)&gt;0,"SANTANDER",IF(COUNTIF('Códigos Itaú (ref)'!$A$2:$A$44,$C1101)&gt;0,"ITAU",IF(AND(TRIM(UPPER($I1101))="CONTRATUAL",ISNUMBER(SEARCH("INDIVIDUAL",SUBSTITUTE(UPPER($D1101)," ","")))),"PREMIUM FREE",""))))</f>
        <v/>
      </c>
    </row>
    <row r="1102">
      <c r="AC1102">
        <f>IF($C1102="","",IF(COUNTIF('Códigos Santander (ref)'!$A$2:$A$79,$C1102)&gt;0,"SANTANDER",IF(COUNTIF('Códigos Itaú (ref)'!$A$2:$A$44,$C1102)&gt;0,"ITAU",IF(AND(TRIM(UPPER($I1102))="CONTRATUAL",ISNUMBER(SEARCH("INDIVIDUAL",SUBSTITUTE(UPPER($D1102)," ","")))),"PREMIUM FREE",""))))</f>
        <v/>
      </c>
    </row>
    <row r="1103">
      <c r="AC1103">
        <f>IF($C1103="","",IF(COUNTIF('Códigos Santander (ref)'!$A$2:$A$79,$C1103)&gt;0,"SANTANDER",IF(COUNTIF('Códigos Itaú (ref)'!$A$2:$A$44,$C1103)&gt;0,"ITAU",IF(AND(TRIM(UPPER($I1103))="CONTRATUAL",ISNUMBER(SEARCH("INDIVIDUAL",SUBSTITUTE(UPPER($D1103)," ","")))),"PREMIUM FREE",""))))</f>
        <v/>
      </c>
    </row>
    <row r="1104">
      <c r="AC1104">
        <f>IF($C1104="","",IF(COUNTIF('Códigos Santander (ref)'!$A$2:$A$79,$C1104)&gt;0,"SANTANDER",IF(COUNTIF('Códigos Itaú (ref)'!$A$2:$A$44,$C1104)&gt;0,"ITAU",IF(AND(TRIM(UPPER($I1104))="CONTRATUAL",ISNUMBER(SEARCH("INDIVIDUAL",SUBSTITUTE(UPPER($D1104)," ","")))),"PREMIUM FREE",""))))</f>
        <v/>
      </c>
    </row>
    <row r="1105">
      <c r="AC1105">
        <f>IF($C1105="","",IF(COUNTIF('Códigos Santander (ref)'!$A$2:$A$79,$C1105)&gt;0,"SANTANDER",IF(COUNTIF('Códigos Itaú (ref)'!$A$2:$A$44,$C1105)&gt;0,"ITAU",IF(AND(TRIM(UPPER($I1105))="CONTRATUAL",ISNUMBER(SEARCH("INDIVIDUAL",SUBSTITUTE(UPPER($D1105)," ","")))),"PREMIUM FREE",""))))</f>
        <v/>
      </c>
    </row>
    <row r="1106">
      <c r="AC1106">
        <f>IF($C1106="","",IF(COUNTIF('Códigos Santander (ref)'!$A$2:$A$79,$C1106)&gt;0,"SANTANDER",IF(COUNTIF('Códigos Itaú (ref)'!$A$2:$A$44,$C1106)&gt;0,"ITAU",IF(AND(TRIM(UPPER($I1106))="CONTRATUAL",ISNUMBER(SEARCH("INDIVIDUAL",SUBSTITUTE(UPPER($D1106)," ","")))),"PREMIUM FREE",""))))</f>
        <v/>
      </c>
    </row>
    <row r="1107">
      <c r="AC1107">
        <f>IF($C1107="","",IF(COUNTIF('Códigos Santander (ref)'!$A$2:$A$79,$C1107)&gt;0,"SANTANDER",IF(COUNTIF('Códigos Itaú (ref)'!$A$2:$A$44,$C1107)&gt;0,"ITAU",IF(AND(TRIM(UPPER($I1107))="CONTRATUAL",ISNUMBER(SEARCH("INDIVIDUAL",SUBSTITUTE(UPPER($D1107)," ","")))),"PREMIUM FREE",""))))</f>
        <v/>
      </c>
    </row>
    <row r="1108">
      <c r="AC1108">
        <f>IF($C1108="","",IF(COUNTIF('Códigos Santander (ref)'!$A$2:$A$79,$C1108)&gt;0,"SANTANDER",IF(COUNTIF('Códigos Itaú (ref)'!$A$2:$A$44,$C1108)&gt;0,"ITAU",IF(AND(TRIM(UPPER($I1108))="CONTRATUAL",ISNUMBER(SEARCH("INDIVIDUAL",SUBSTITUTE(UPPER($D1108)," ","")))),"PREMIUM FREE",""))))</f>
        <v/>
      </c>
    </row>
    <row r="1109">
      <c r="AC1109">
        <f>IF($C1109="","",IF(COUNTIF('Códigos Santander (ref)'!$A$2:$A$79,$C1109)&gt;0,"SANTANDER",IF(COUNTIF('Códigos Itaú (ref)'!$A$2:$A$44,$C1109)&gt;0,"ITAU",IF(AND(TRIM(UPPER($I1109))="CONTRATUAL",ISNUMBER(SEARCH("INDIVIDUAL",SUBSTITUTE(UPPER($D1109)," ","")))),"PREMIUM FREE",""))))</f>
        <v/>
      </c>
    </row>
    <row r="1110">
      <c r="AC1110">
        <f>IF($C1110="","",IF(COUNTIF('Códigos Santander (ref)'!$A$2:$A$79,$C1110)&gt;0,"SANTANDER",IF(COUNTIF('Códigos Itaú (ref)'!$A$2:$A$44,$C1110)&gt;0,"ITAU",IF(AND(TRIM(UPPER($I1110))="CONTRATUAL",ISNUMBER(SEARCH("INDIVIDUAL",SUBSTITUTE(UPPER($D1110)," ","")))),"PREMIUM FREE",""))))</f>
        <v/>
      </c>
    </row>
    <row r="1111">
      <c r="AC1111">
        <f>IF($C1111="","",IF(COUNTIF('Códigos Santander (ref)'!$A$2:$A$79,$C1111)&gt;0,"SANTANDER",IF(COUNTIF('Códigos Itaú (ref)'!$A$2:$A$44,$C1111)&gt;0,"ITAU",IF(AND(TRIM(UPPER($I1111))="CONTRATUAL",ISNUMBER(SEARCH("INDIVIDUAL",SUBSTITUTE(UPPER($D1111)," ","")))),"PREMIUM FREE",""))))</f>
        <v/>
      </c>
    </row>
    <row r="1112">
      <c r="AC1112">
        <f>IF($C1112="","",IF(COUNTIF('Códigos Santander (ref)'!$A$2:$A$79,$C1112)&gt;0,"SANTANDER",IF(COUNTIF('Códigos Itaú (ref)'!$A$2:$A$44,$C1112)&gt;0,"ITAU",IF(AND(TRIM(UPPER($I1112))="CONTRATUAL",ISNUMBER(SEARCH("INDIVIDUAL",SUBSTITUTE(UPPER($D1112)," ","")))),"PREMIUM FREE",""))))</f>
        <v/>
      </c>
    </row>
    <row r="1113">
      <c r="AC1113">
        <f>IF($C1113="","",IF(COUNTIF('Códigos Santander (ref)'!$A$2:$A$79,$C1113)&gt;0,"SANTANDER",IF(COUNTIF('Códigos Itaú (ref)'!$A$2:$A$44,$C1113)&gt;0,"ITAU",IF(AND(TRIM(UPPER($I1113))="CONTRATUAL",ISNUMBER(SEARCH("INDIVIDUAL",SUBSTITUTE(UPPER($D1113)," ","")))),"PREMIUM FREE",""))))</f>
        <v/>
      </c>
    </row>
    <row r="1114">
      <c r="AC1114">
        <f>IF($C1114="","",IF(COUNTIF('Códigos Santander (ref)'!$A$2:$A$79,$C1114)&gt;0,"SANTANDER",IF(COUNTIF('Códigos Itaú (ref)'!$A$2:$A$44,$C1114)&gt;0,"ITAU",IF(AND(TRIM(UPPER($I1114))="CONTRATUAL",ISNUMBER(SEARCH("INDIVIDUAL",SUBSTITUTE(UPPER($D1114)," ","")))),"PREMIUM FREE",""))))</f>
        <v/>
      </c>
    </row>
    <row r="1115">
      <c r="AC1115">
        <f>IF($C1115="","",IF(COUNTIF('Códigos Santander (ref)'!$A$2:$A$79,$C1115)&gt;0,"SANTANDER",IF(COUNTIF('Códigos Itaú (ref)'!$A$2:$A$44,$C1115)&gt;0,"ITAU",IF(AND(TRIM(UPPER($I1115))="CONTRATUAL",ISNUMBER(SEARCH("INDIVIDUAL",SUBSTITUTE(UPPER($D1115)," ","")))),"PREMIUM FREE",""))))</f>
        <v/>
      </c>
    </row>
    <row r="1116">
      <c r="AC1116">
        <f>IF($C1116="","",IF(COUNTIF('Códigos Santander (ref)'!$A$2:$A$79,$C1116)&gt;0,"SANTANDER",IF(COUNTIF('Códigos Itaú (ref)'!$A$2:$A$44,$C1116)&gt;0,"ITAU",IF(AND(TRIM(UPPER($I1116))="CONTRATUAL",ISNUMBER(SEARCH("INDIVIDUAL",SUBSTITUTE(UPPER($D1116)," ","")))),"PREMIUM FREE",""))))</f>
        <v/>
      </c>
    </row>
    <row r="1117">
      <c r="AC1117">
        <f>IF($C1117="","",IF(COUNTIF('Códigos Santander (ref)'!$A$2:$A$79,$C1117)&gt;0,"SANTANDER",IF(COUNTIF('Códigos Itaú (ref)'!$A$2:$A$44,$C1117)&gt;0,"ITAU",IF(AND(TRIM(UPPER($I1117))="CONTRATUAL",ISNUMBER(SEARCH("INDIVIDUAL",SUBSTITUTE(UPPER($D1117)," ","")))),"PREMIUM FREE",""))))</f>
        <v/>
      </c>
    </row>
    <row r="1118">
      <c r="AC1118">
        <f>IF($C1118="","",IF(COUNTIF('Códigos Santander (ref)'!$A$2:$A$79,$C1118)&gt;0,"SANTANDER",IF(COUNTIF('Códigos Itaú (ref)'!$A$2:$A$44,$C1118)&gt;0,"ITAU",IF(AND(TRIM(UPPER($I1118))="CONTRATUAL",ISNUMBER(SEARCH("INDIVIDUAL",SUBSTITUTE(UPPER($D1118)," ","")))),"PREMIUM FREE",""))))</f>
        <v/>
      </c>
    </row>
    <row r="1119">
      <c r="AC1119">
        <f>IF($C1119="","",IF(COUNTIF('Códigos Santander (ref)'!$A$2:$A$79,$C1119)&gt;0,"SANTANDER",IF(COUNTIF('Códigos Itaú (ref)'!$A$2:$A$44,$C1119)&gt;0,"ITAU",IF(AND(TRIM(UPPER($I1119))="CONTRATUAL",ISNUMBER(SEARCH("INDIVIDUAL",SUBSTITUTE(UPPER($D1119)," ","")))),"PREMIUM FREE",""))))</f>
        <v/>
      </c>
    </row>
    <row r="1120">
      <c r="AC1120">
        <f>IF($C1120="","",IF(COUNTIF('Códigos Santander (ref)'!$A$2:$A$79,$C1120)&gt;0,"SANTANDER",IF(COUNTIF('Códigos Itaú (ref)'!$A$2:$A$44,$C1120)&gt;0,"ITAU",IF(AND(TRIM(UPPER($I1120))="CONTRATUAL",ISNUMBER(SEARCH("INDIVIDUAL",SUBSTITUTE(UPPER($D1120)," ","")))),"PREMIUM FREE",""))))</f>
        <v/>
      </c>
    </row>
    <row r="1121">
      <c r="AC1121">
        <f>IF($C1121="","",IF(COUNTIF('Códigos Santander (ref)'!$A$2:$A$79,$C1121)&gt;0,"SANTANDER",IF(COUNTIF('Códigos Itaú (ref)'!$A$2:$A$44,$C1121)&gt;0,"ITAU",IF(AND(TRIM(UPPER($I1121))="CONTRATUAL",ISNUMBER(SEARCH("INDIVIDUAL",SUBSTITUTE(UPPER($D1121)," ","")))),"PREMIUM FREE",""))))</f>
        <v/>
      </c>
    </row>
    <row r="1122">
      <c r="AC1122">
        <f>IF($C1122="","",IF(COUNTIF('Códigos Santander (ref)'!$A$2:$A$79,$C1122)&gt;0,"SANTANDER",IF(COUNTIF('Códigos Itaú (ref)'!$A$2:$A$44,$C1122)&gt;0,"ITAU",IF(AND(TRIM(UPPER($I1122))="CONTRATUAL",ISNUMBER(SEARCH("INDIVIDUAL",SUBSTITUTE(UPPER($D1122)," ","")))),"PREMIUM FREE",""))))</f>
        <v/>
      </c>
    </row>
    <row r="1123">
      <c r="AC1123">
        <f>IF($C1123="","",IF(COUNTIF('Códigos Santander (ref)'!$A$2:$A$79,$C1123)&gt;0,"SANTANDER",IF(COUNTIF('Códigos Itaú (ref)'!$A$2:$A$44,$C1123)&gt;0,"ITAU",IF(AND(TRIM(UPPER($I1123))="CONTRATUAL",ISNUMBER(SEARCH("INDIVIDUAL",SUBSTITUTE(UPPER($D1123)," ","")))),"PREMIUM FREE",""))))</f>
        <v/>
      </c>
    </row>
    <row r="1124">
      <c r="AC1124">
        <f>IF($C1124="","",IF(COUNTIF('Códigos Santander (ref)'!$A$2:$A$79,$C1124)&gt;0,"SANTANDER",IF(COUNTIF('Códigos Itaú (ref)'!$A$2:$A$44,$C1124)&gt;0,"ITAU",IF(AND(TRIM(UPPER($I1124))="CONTRATUAL",ISNUMBER(SEARCH("INDIVIDUAL",SUBSTITUTE(UPPER($D1124)," ","")))),"PREMIUM FREE",""))))</f>
        <v/>
      </c>
    </row>
    <row r="1125">
      <c r="AC1125">
        <f>IF($C1125="","",IF(COUNTIF('Códigos Santander (ref)'!$A$2:$A$79,$C1125)&gt;0,"SANTANDER",IF(COUNTIF('Códigos Itaú (ref)'!$A$2:$A$44,$C1125)&gt;0,"ITAU",IF(AND(TRIM(UPPER($I1125))="CONTRATUAL",ISNUMBER(SEARCH("INDIVIDUAL",SUBSTITUTE(UPPER($D1125)," ","")))),"PREMIUM FREE",""))))</f>
        <v/>
      </c>
    </row>
    <row r="1126">
      <c r="AC1126">
        <f>IF($C1126="","",IF(COUNTIF('Códigos Santander (ref)'!$A$2:$A$79,$C1126)&gt;0,"SANTANDER",IF(COUNTIF('Códigos Itaú (ref)'!$A$2:$A$44,$C1126)&gt;0,"ITAU",IF(AND(TRIM(UPPER($I1126))="CONTRATUAL",ISNUMBER(SEARCH("INDIVIDUAL",SUBSTITUTE(UPPER($D1126)," ","")))),"PREMIUM FREE",""))))</f>
        <v/>
      </c>
    </row>
    <row r="1127">
      <c r="AC1127">
        <f>IF($C1127="","",IF(COUNTIF('Códigos Santander (ref)'!$A$2:$A$79,$C1127)&gt;0,"SANTANDER",IF(COUNTIF('Códigos Itaú (ref)'!$A$2:$A$44,$C1127)&gt;0,"ITAU",IF(AND(TRIM(UPPER($I1127))="CONTRATUAL",ISNUMBER(SEARCH("INDIVIDUAL",SUBSTITUTE(UPPER($D1127)," ","")))),"PREMIUM FREE",""))))</f>
        <v/>
      </c>
    </row>
    <row r="1128">
      <c r="AC1128">
        <f>IF($C1128="","",IF(COUNTIF('Códigos Santander (ref)'!$A$2:$A$79,$C1128)&gt;0,"SANTANDER",IF(COUNTIF('Códigos Itaú (ref)'!$A$2:$A$44,$C1128)&gt;0,"ITAU",IF(AND(TRIM(UPPER($I1128))="CONTRATUAL",ISNUMBER(SEARCH("INDIVIDUAL",SUBSTITUTE(UPPER($D1128)," ","")))),"PREMIUM FREE",""))))</f>
        <v/>
      </c>
    </row>
    <row r="1129">
      <c r="AC1129">
        <f>IF($C1129="","",IF(COUNTIF('Códigos Santander (ref)'!$A$2:$A$79,$C1129)&gt;0,"SANTANDER",IF(COUNTIF('Códigos Itaú (ref)'!$A$2:$A$44,$C1129)&gt;0,"ITAU",IF(AND(TRIM(UPPER($I1129))="CONTRATUAL",ISNUMBER(SEARCH("INDIVIDUAL",SUBSTITUTE(UPPER($D1129)," ","")))),"PREMIUM FREE",""))))</f>
        <v/>
      </c>
    </row>
    <row r="1130">
      <c r="AC1130">
        <f>IF($C1130="","",IF(COUNTIF('Códigos Santander (ref)'!$A$2:$A$79,$C1130)&gt;0,"SANTANDER",IF(COUNTIF('Códigos Itaú (ref)'!$A$2:$A$44,$C1130)&gt;0,"ITAU",IF(AND(TRIM(UPPER($I1130))="CONTRATUAL",ISNUMBER(SEARCH("INDIVIDUAL",SUBSTITUTE(UPPER($D1130)," ","")))),"PREMIUM FREE",""))))</f>
        <v/>
      </c>
    </row>
    <row r="1131">
      <c r="AC1131">
        <f>IF($C1131="","",IF(COUNTIF('Códigos Santander (ref)'!$A$2:$A$79,$C1131)&gt;0,"SANTANDER",IF(COUNTIF('Códigos Itaú (ref)'!$A$2:$A$44,$C1131)&gt;0,"ITAU",IF(AND(TRIM(UPPER($I1131))="CONTRATUAL",ISNUMBER(SEARCH("INDIVIDUAL",SUBSTITUTE(UPPER($D1131)," ","")))),"PREMIUM FREE",""))))</f>
        <v/>
      </c>
    </row>
    <row r="1132">
      <c r="AC1132">
        <f>IF($C1132="","",IF(COUNTIF('Códigos Santander (ref)'!$A$2:$A$79,$C1132)&gt;0,"SANTANDER",IF(COUNTIF('Códigos Itaú (ref)'!$A$2:$A$44,$C1132)&gt;0,"ITAU",IF(AND(TRIM(UPPER($I1132))="CONTRATUAL",ISNUMBER(SEARCH("INDIVIDUAL",SUBSTITUTE(UPPER($D1132)," ","")))),"PREMIUM FREE",""))))</f>
        <v/>
      </c>
    </row>
    <row r="1133">
      <c r="AC1133">
        <f>IF($C1133="","",IF(COUNTIF('Códigos Santander (ref)'!$A$2:$A$79,$C1133)&gt;0,"SANTANDER",IF(COUNTIF('Códigos Itaú (ref)'!$A$2:$A$44,$C1133)&gt;0,"ITAU",IF(AND(TRIM(UPPER($I1133))="CONTRATUAL",ISNUMBER(SEARCH("INDIVIDUAL",SUBSTITUTE(UPPER($D1133)," ","")))),"PREMIUM FREE",""))))</f>
        <v/>
      </c>
    </row>
    <row r="1134">
      <c r="AC1134">
        <f>IF($C1134="","",IF(COUNTIF('Códigos Santander (ref)'!$A$2:$A$79,$C1134)&gt;0,"SANTANDER",IF(COUNTIF('Códigos Itaú (ref)'!$A$2:$A$44,$C1134)&gt;0,"ITAU",IF(AND(TRIM(UPPER($I1134))="CONTRATUAL",ISNUMBER(SEARCH("INDIVIDUAL",SUBSTITUTE(UPPER($D1134)," ","")))),"PREMIUM FREE",""))))</f>
        <v/>
      </c>
    </row>
    <row r="1135">
      <c r="AC1135">
        <f>IF($C1135="","",IF(COUNTIF('Códigos Santander (ref)'!$A$2:$A$79,$C1135)&gt;0,"SANTANDER",IF(COUNTIF('Códigos Itaú (ref)'!$A$2:$A$44,$C1135)&gt;0,"ITAU",IF(AND(TRIM(UPPER($I1135))="CONTRATUAL",ISNUMBER(SEARCH("INDIVIDUAL",SUBSTITUTE(UPPER($D1135)," ","")))),"PREMIUM FREE",""))))</f>
        <v/>
      </c>
    </row>
    <row r="1136">
      <c r="AC1136">
        <f>IF($C1136="","",IF(COUNTIF('Códigos Santander (ref)'!$A$2:$A$79,$C1136)&gt;0,"SANTANDER",IF(COUNTIF('Códigos Itaú (ref)'!$A$2:$A$44,$C1136)&gt;0,"ITAU",IF(AND(TRIM(UPPER($I1136))="CONTRATUAL",ISNUMBER(SEARCH("INDIVIDUAL",SUBSTITUTE(UPPER($D1136)," ","")))),"PREMIUM FREE",""))))</f>
        <v/>
      </c>
    </row>
    <row r="1137">
      <c r="AC1137">
        <f>IF($C1137="","",IF(COUNTIF('Códigos Santander (ref)'!$A$2:$A$79,$C1137)&gt;0,"SANTANDER",IF(COUNTIF('Códigos Itaú (ref)'!$A$2:$A$44,$C1137)&gt;0,"ITAU",IF(AND(TRIM(UPPER($I1137))="CONTRATUAL",ISNUMBER(SEARCH("INDIVIDUAL",SUBSTITUTE(UPPER($D1137)," ","")))),"PREMIUM FREE",""))))</f>
        <v/>
      </c>
    </row>
    <row r="1138">
      <c r="AC1138">
        <f>IF($C1138="","",IF(COUNTIF('Códigos Santander (ref)'!$A$2:$A$79,$C1138)&gt;0,"SANTANDER",IF(COUNTIF('Códigos Itaú (ref)'!$A$2:$A$44,$C1138)&gt;0,"ITAU",IF(AND(TRIM(UPPER($I1138))="CONTRATUAL",ISNUMBER(SEARCH("INDIVIDUAL",SUBSTITUTE(UPPER($D1138)," ","")))),"PREMIUM FREE",""))))</f>
        <v/>
      </c>
    </row>
    <row r="1139">
      <c r="AC1139">
        <f>IF($C1139="","",IF(COUNTIF('Códigos Santander (ref)'!$A$2:$A$79,$C1139)&gt;0,"SANTANDER",IF(COUNTIF('Códigos Itaú (ref)'!$A$2:$A$44,$C1139)&gt;0,"ITAU",IF(AND(TRIM(UPPER($I1139))="CONTRATUAL",ISNUMBER(SEARCH("INDIVIDUAL",SUBSTITUTE(UPPER($D1139)," ","")))),"PREMIUM FREE",""))))</f>
        <v/>
      </c>
    </row>
    <row r="1140">
      <c r="AC1140">
        <f>IF($C1140="","",IF(COUNTIF('Códigos Santander (ref)'!$A$2:$A$79,$C1140)&gt;0,"SANTANDER",IF(COUNTIF('Códigos Itaú (ref)'!$A$2:$A$44,$C1140)&gt;0,"ITAU",IF(AND(TRIM(UPPER($I1140))="CONTRATUAL",ISNUMBER(SEARCH("INDIVIDUAL",SUBSTITUTE(UPPER($D1140)," ","")))),"PREMIUM FREE",""))))</f>
        <v/>
      </c>
    </row>
    <row r="1141">
      <c r="AC1141">
        <f>IF($C1141="","",IF(COUNTIF('Códigos Santander (ref)'!$A$2:$A$79,$C1141)&gt;0,"SANTANDER",IF(COUNTIF('Códigos Itaú (ref)'!$A$2:$A$44,$C1141)&gt;0,"ITAU",IF(AND(TRIM(UPPER($I1141))="CONTRATUAL",ISNUMBER(SEARCH("INDIVIDUAL",SUBSTITUTE(UPPER($D1141)," ","")))),"PREMIUM FREE",""))))</f>
        <v/>
      </c>
    </row>
    <row r="1142">
      <c r="AC1142">
        <f>IF($C1142="","",IF(COUNTIF('Códigos Santander (ref)'!$A$2:$A$79,$C1142)&gt;0,"SANTANDER",IF(COUNTIF('Códigos Itaú (ref)'!$A$2:$A$44,$C1142)&gt;0,"ITAU",IF(AND(TRIM(UPPER($I1142))="CONTRATUAL",ISNUMBER(SEARCH("INDIVIDUAL",SUBSTITUTE(UPPER($D1142)," ","")))),"PREMIUM FREE",""))))</f>
        <v/>
      </c>
    </row>
    <row r="1143">
      <c r="AC1143">
        <f>IF($C1143="","",IF(COUNTIF('Códigos Santander (ref)'!$A$2:$A$79,$C1143)&gt;0,"SANTANDER",IF(COUNTIF('Códigos Itaú (ref)'!$A$2:$A$44,$C1143)&gt;0,"ITAU",IF(AND(TRIM(UPPER($I1143))="CONTRATUAL",ISNUMBER(SEARCH("INDIVIDUAL",SUBSTITUTE(UPPER($D1143)," ","")))),"PREMIUM FREE",""))))</f>
        <v/>
      </c>
    </row>
    <row r="1144">
      <c r="AC1144">
        <f>IF($C1144="","",IF(COUNTIF('Códigos Santander (ref)'!$A$2:$A$79,$C1144)&gt;0,"SANTANDER",IF(COUNTIF('Códigos Itaú (ref)'!$A$2:$A$44,$C1144)&gt;0,"ITAU",IF(AND(TRIM(UPPER($I1144))="CONTRATUAL",ISNUMBER(SEARCH("INDIVIDUAL",SUBSTITUTE(UPPER($D1144)," ","")))),"PREMIUM FREE",""))))</f>
        <v/>
      </c>
    </row>
    <row r="1145">
      <c r="AC1145">
        <f>IF($C1145="","",IF(COUNTIF('Códigos Santander (ref)'!$A$2:$A$79,$C1145)&gt;0,"SANTANDER",IF(COUNTIF('Códigos Itaú (ref)'!$A$2:$A$44,$C1145)&gt;0,"ITAU",IF(AND(TRIM(UPPER($I1145))="CONTRATUAL",ISNUMBER(SEARCH("INDIVIDUAL",SUBSTITUTE(UPPER($D1145)," ","")))),"PREMIUM FREE",""))))</f>
        <v/>
      </c>
    </row>
    <row r="1146">
      <c r="AC1146">
        <f>IF($C1146="","",IF(COUNTIF('Códigos Santander (ref)'!$A$2:$A$79,$C1146)&gt;0,"SANTANDER",IF(COUNTIF('Códigos Itaú (ref)'!$A$2:$A$44,$C1146)&gt;0,"ITAU",IF(AND(TRIM(UPPER($I1146))="CONTRATUAL",ISNUMBER(SEARCH("INDIVIDUAL",SUBSTITUTE(UPPER($D1146)," ","")))),"PREMIUM FREE",""))))</f>
        <v/>
      </c>
    </row>
    <row r="1147">
      <c r="AC1147">
        <f>IF($C1147="","",IF(COUNTIF('Códigos Santander (ref)'!$A$2:$A$79,$C1147)&gt;0,"SANTANDER",IF(COUNTIF('Códigos Itaú (ref)'!$A$2:$A$44,$C1147)&gt;0,"ITAU",IF(AND(TRIM(UPPER($I1147))="CONTRATUAL",ISNUMBER(SEARCH("INDIVIDUAL",SUBSTITUTE(UPPER($D1147)," ","")))),"PREMIUM FREE",""))))</f>
        <v/>
      </c>
    </row>
    <row r="1148">
      <c r="AC1148">
        <f>IF($C1148="","",IF(COUNTIF('Códigos Santander (ref)'!$A$2:$A$79,$C1148)&gt;0,"SANTANDER",IF(COUNTIF('Códigos Itaú (ref)'!$A$2:$A$44,$C1148)&gt;0,"ITAU",IF(AND(TRIM(UPPER($I1148))="CONTRATUAL",ISNUMBER(SEARCH("INDIVIDUAL",SUBSTITUTE(UPPER($D1148)," ","")))),"PREMIUM FREE",""))))</f>
        <v/>
      </c>
    </row>
    <row r="1149">
      <c r="AC1149">
        <f>IF($C1149="","",IF(COUNTIF('Códigos Santander (ref)'!$A$2:$A$79,$C1149)&gt;0,"SANTANDER",IF(COUNTIF('Códigos Itaú (ref)'!$A$2:$A$44,$C1149)&gt;0,"ITAU",IF(AND(TRIM(UPPER($I1149))="CONTRATUAL",ISNUMBER(SEARCH("INDIVIDUAL",SUBSTITUTE(UPPER($D1149)," ","")))),"PREMIUM FREE",""))))</f>
        <v/>
      </c>
    </row>
    <row r="1150">
      <c r="AC1150">
        <f>IF($C1150="","",IF(COUNTIF('Códigos Santander (ref)'!$A$2:$A$79,$C1150)&gt;0,"SANTANDER",IF(COUNTIF('Códigos Itaú (ref)'!$A$2:$A$44,$C1150)&gt;0,"ITAU",IF(AND(TRIM(UPPER($I1150))="CONTRATUAL",ISNUMBER(SEARCH("INDIVIDUAL",SUBSTITUTE(UPPER($D1150)," ","")))),"PREMIUM FREE",""))))</f>
        <v/>
      </c>
    </row>
    <row r="1151">
      <c r="AC1151">
        <f>IF($C1151="","",IF(COUNTIF('Códigos Santander (ref)'!$A$2:$A$79,$C1151)&gt;0,"SANTANDER",IF(COUNTIF('Códigos Itaú (ref)'!$A$2:$A$44,$C1151)&gt;0,"ITAU",IF(AND(TRIM(UPPER($I1151))="CONTRATUAL",ISNUMBER(SEARCH("INDIVIDUAL",SUBSTITUTE(UPPER($D1151)," ","")))),"PREMIUM FREE",""))))</f>
        <v/>
      </c>
    </row>
    <row r="1152">
      <c r="AC1152">
        <f>IF($C1152="","",IF(COUNTIF('Códigos Santander (ref)'!$A$2:$A$79,$C1152)&gt;0,"SANTANDER",IF(COUNTIF('Códigos Itaú (ref)'!$A$2:$A$44,$C1152)&gt;0,"ITAU",IF(AND(TRIM(UPPER($I1152))="CONTRATUAL",ISNUMBER(SEARCH("INDIVIDUAL",SUBSTITUTE(UPPER($D1152)," ","")))),"PREMIUM FREE",""))))</f>
        <v/>
      </c>
    </row>
    <row r="1153">
      <c r="AC1153">
        <f>IF($C1153="","",IF(COUNTIF('Códigos Santander (ref)'!$A$2:$A$79,$C1153)&gt;0,"SANTANDER",IF(COUNTIF('Códigos Itaú (ref)'!$A$2:$A$44,$C1153)&gt;0,"ITAU",IF(AND(TRIM(UPPER($I1153))="CONTRATUAL",ISNUMBER(SEARCH("INDIVIDUAL",SUBSTITUTE(UPPER($D1153)," ","")))),"PREMIUM FREE",""))))</f>
        <v/>
      </c>
    </row>
    <row r="1154">
      <c r="AC1154">
        <f>IF($C1154="","",IF(COUNTIF('Códigos Santander (ref)'!$A$2:$A$79,$C1154)&gt;0,"SANTANDER",IF(COUNTIF('Códigos Itaú (ref)'!$A$2:$A$44,$C1154)&gt;0,"ITAU",IF(AND(TRIM(UPPER($I1154))="CONTRATUAL",ISNUMBER(SEARCH("INDIVIDUAL",SUBSTITUTE(UPPER($D1154)," ","")))),"PREMIUM FREE",""))))</f>
        <v/>
      </c>
    </row>
    <row r="1155">
      <c r="AC1155">
        <f>IF($C1155="","",IF(COUNTIF('Códigos Santander (ref)'!$A$2:$A$79,$C1155)&gt;0,"SANTANDER",IF(COUNTIF('Códigos Itaú (ref)'!$A$2:$A$44,$C1155)&gt;0,"ITAU",IF(AND(TRIM(UPPER($I1155))="CONTRATUAL",ISNUMBER(SEARCH("INDIVIDUAL",SUBSTITUTE(UPPER($D1155)," ","")))),"PREMIUM FREE",""))))</f>
        <v/>
      </c>
    </row>
    <row r="1156">
      <c r="AC1156">
        <f>IF($C1156="","",IF(COUNTIF('Códigos Santander (ref)'!$A$2:$A$79,$C1156)&gt;0,"SANTANDER",IF(COUNTIF('Códigos Itaú (ref)'!$A$2:$A$44,$C1156)&gt;0,"ITAU",IF(AND(TRIM(UPPER($I1156))="CONTRATUAL",ISNUMBER(SEARCH("INDIVIDUAL",SUBSTITUTE(UPPER($D1156)," ","")))),"PREMIUM FREE",""))))</f>
        <v/>
      </c>
    </row>
    <row r="1157">
      <c r="AC1157">
        <f>IF($C1157="","",IF(COUNTIF('Códigos Santander (ref)'!$A$2:$A$79,$C1157)&gt;0,"SANTANDER",IF(COUNTIF('Códigos Itaú (ref)'!$A$2:$A$44,$C1157)&gt;0,"ITAU",IF(AND(TRIM(UPPER($I1157))="CONTRATUAL",ISNUMBER(SEARCH("INDIVIDUAL",SUBSTITUTE(UPPER($D1157)," ","")))),"PREMIUM FREE",""))))</f>
        <v/>
      </c>
    </row>
    <row r="1158">
      <c r="AC1158">
        <f>IF($C1158="","",IF(COUNTIF('Códigos Santander (ref)'!$A$2:$A$79,$C1158)&gt;0,"SANTANDER",IF(COUNTIF('Códigos Itaú (ref)'!$A$2:$A$44,$C1158)&gt;0,"ITAU",IF(AND(TRIM(UPPER($I1158))="CONTRATUAL",ISNUMBER(SEARCH("INDIVIDUAL",SUBSTITUTE(UPPER($D1158)," ","")))),"PREMIUM FREE",""))))</f>
        <v/>
      </c>
    </row>
    <row r="1159">
      <c r="AC1159">
        <f>IF($C1159="","",IF(COUNTIF('Códigos Santander (ref)'!$A$2:$A$79,$C1159)&gt;0,"SANTANDER",IF(COUNTIF('Códigos Itaú (ref)'!$A$2:$A$44,$C1159)&gt;0,"ITAU",IF(AND(TRIM(UPPER($I1159))="CONTRATUAL",ISNUMBER(SEARCH("INDIVIDUAL",SUBSTITUTE(UPPER($D1159)," ","")))),"PREMIUM FREE",""))))</f>
        <v/>
      </c>
    </row>
    <row r="1160">
      <c r="AC1160">
        <f>IF($C1160="","",IF(COUNTIF('Códigos Santander (ref)'!$A$2:$A$79,$C1160)&gt;0,"SANTANDER",IF(COUNTIF('Códigos Itaú (ref)'!$A$2:$A$44,$C1160)&gt;0,"ITAU",IF(AND(TRIM(UPPER($I1160))="CONTRATUAL",ISNUMBER(SEARCH("INDIVIDUAL",SUBSTITUTE(UPPER($D1160)," ","")))),"PREMIUM FREE",""))))</f>
        <v/>
      </c>
    </row>
    <row r="1161">
      <c r="AC1161">
        <f>IF($C1161="","",IF(COUNTIF('Códigos Santander (ref)'!$A$2:$A$79,$C1161)&gt;0,"SANTANDER",IF(COUNTIF('Códigos Itaú (ref)'!$A$2:$A$44,$C1161)&gt;0,"ITAU",IF(AND(TRIM(UPPER($I1161))="CONTRATUAL",ISNUMBER(SEARCH("INDIVIDUAL",SUBSTITUTE(UPPER($D1161)," ","")))),"PREMIUM FREE",""))))</f>
        <v/>
      </c>
    </row>
    <row r="1162">
      <c r="AC1162">
        <f>IF($C1162="","",IF(COUNTIF('Códigos Santander (ref)'!$A$2:$A$79,$C1162)&gt;0,"SANTANDER",IF(COUNTIF('Códigos Itaú (ref)'!$A$2:$A$44,$C1162)&gt;0,"ITAU",IF(AND(TRIM(UPPER($I1162))="CONTRATUAL",ISNUMBER(SEARCH("INDIVIDUAL",SUBSTITUTE(UPPER($D1162)," ","")))),"PREMIUM FREE",""))))</f>
        <v/>
      </c>
    </row>
    <row r="1163">
      <c r="AC1163">
        <f>IF($C1163="","",IF(COUNTIF('Códigos Santander (ref)'!$A$2:$A$79,$C1163)&gt;0,"SANTANDER",IF(COUNTIF('Códigos Itaú (ref)'!$A$2:$A$44,$C1163)&gt;0,"ITAU",IF(AND(TRIM(UPPER($I1163))="CONTRATUAL",ISNUMBER(SEARCH("INDIVIDUAL",SUBSTITUTE(UPPER($D1163)," ","")))),"PREMIUM FREE",""))))</f>
        <v/>
      </c>
    </row>
    <row r="1164">
      <c r="AC1164">
        <f>IF($C1164="","",IF(COUNTIF('Códigos Santander (ref)'!$A$2:$A$79,$C1164)&gt;0,"SANTANDER",IF(COUNTIF('Códigos Itaú (ref)'!$A$2:$A$44,$C1164)&gt;0,"ITAU",IF(AND(TRIM(UPPER($I1164))="CONTRATUAL",ISNUMBER(SEARCH("INDIVIDUAL",SUBSTITUTE(UPPER($D1164)," ","")))),"PREMIUM FREE",""))))</f>
        <v/>
      </c>
    </row>
    <row r="1165">
      <c r="AC1165">
        <f>IF($C1165="","",IF(COUNTIF('Códigos Santander (ref)'!$A$2:$A$79,$C1165)&gt;0,"SANTANDER",IF(COUNTIF('Códigos Itaú (ref)'!$A$2:$A$44,$C1165)&gt;0,"ITAU",IF(AND(TRIM(UPPER($I1165))="CONTRATUAL",ISNUMBER(SEARCH("INDIVIDUAL",SUBSTITUTE(UPPER($D1165)," ","")))),"PREMIUM FREE",""))))</f>
        <v/>
      </c>
    </row>
    <row r="1166">
      <c r="AC1166">
        <f>IF($C1166="","",IF(COUNTIF('Códigos Santander (ref)'!$A$2:$A$79,$C1166)&gt;0,"SANTANDER",IF(COUNTIF('Códigos Itaú (ref)'!$A$2:$A$44,$C1166)&gt;0,"ITAU",IF(AND(TRIM(UPPER($I1166))="CONTRATUAL",ISNUMBER(SEARCH("INDIVIDUAL",SUBSTITUTE(UPPER($D1166)," ","")))),"PREMIUM FREE",""))))</f>
        <v/>
      </c>
    </row>
    <row r="1167">
      <c r="AC1167">
        <f>IF($C1167="","",IF(COUNTIF('Códigos Santander (ref)'!$A$2:$A$79,$C1167)&gt;0,"SANTANDER",IF(COUNTIF('Códigos Itaú (ref)'!$A$2:$A$44,$C1167)&gt;0,"ITAU",IF(AND(TRIM(UPPER($I1167))="CONTRATUAL",ISNUMBER(SEARCH("INDIVIDUAL",SUBSTITUTE(UPPER($D1167)," ","")))),"PREMIUM FREE",""))))</f>
        <v/>
      </c>
    </row>
    <row r="1168">
      <c r="AC1168">
        <f>IF($C1168="","",IF(COUNTIF('Códigos Santander (ref)'!$A$2:$A$79,$C1168)&gt;0,"SANTANDER",IF(COUNTIF('Códigos Itaú (ref)'!$A$2:$A$44,$C1168)&gt;0,"ITAU",IF(AND(TRIM(UPPER($I1168))="CONTRATUAL",ISNUMBER(SEARCH("INDIVIDUAL",SUBSTITUTE(UPPER($D1168)," ","")))),"PREMIUM FREE",""))))</f>
        <v/>
      </c>
    </row>
    <row r="1169">
      <c r="AC1169">
        <f>IF($C1169="","",IF(COUNTIF('Códigos Santander (ref)'!$A$2:$A$79,$C1169)&gt;0,"SANTANDER",IF(COUNTIF('Códigos Itaú (ref)'!$A$2:$A$44,$C1169)&gt;0,"ITAU",IF(AND(TRIM(UPPER($I1169))="CONTRATUAL",ISNUMBER(SEARCH("INDIVIDUAL",SUBSTITUTE(UPPER($D1169)," ","")))),"PREMIUM FREE",""))))</f>
        <v/>
      </c>
    </row>
    <row r="1170">
      <c r="AC1170">
        <f>IF($C1170="","",IF(COUNTIF('Códigos Santander (ref)'!$A$2:$A$79,$C1170)&gt;0,"SANTANDER",IF(COUNTIF('Códigos Itaú (ref)'!$A$2:$A$44,$C1170)&gt;0,"ITAU",IF(AND(TRIM(UPPER($I1170))="CONTRATUAL",ISNUMBER(SEARCH("INDIVIDUAL",SUBSTITUTE(UPPER($D1170)," ","")))),"PREMIUM FREE",""))))</f>
        <v/>
      </c>
    </row>
    <row r="1171">
      <c r="AC1171">
        <f>IF($C1171="","",IF(COUNTIF('Códigos Santander (ref)'!$A$2:$A$79,$C1171)&gt;0,"SANTANDER",IF(COUNTIF('Códigos Itaú (ref)'!$A$2:$A$44,$C1171)&gt;0,"ITAU",IF(AND(TRIM(UPPER($I1171))="CONTRATUAL",ISNUMBER(SEARCH("INDIVIDUAL",SUBSTITUTE(UPPER($D1171)," ","")))),"PREMIUM FREE",""))))</f>
        <v/>
      </c>
    </row>
    <row r="1172">
      <c r="AC1172">
        <f>IF($C1172="","",IF(COUNTIF('Códigos Santander (ref)'!$A$2:$A$79,$C1172)&gt;0,"SANTANDER",IF(COUNTIF('Códigos Itaú (ref)'!$A$2:$A$44,$C1172)&gt;0,"ITAU",IF(AND(TRIM(UPPER($I1172))="CONTRATUAL",ISNUMBER(SEARCH("INDIVIDUAL",SUBSTITUTE(UPPER($D1172)," ","")))),"PREMIUM FREE",""))))</f>
        <v/>
      </c>
    </row>
    <row r="1173">
      <c r="AC1173">
        <f>IF($C1173="","",IF(COUNTIF('Códigos Santander (ref)'!$A$2:$A$79,$C1173)&gt;0,"SANTANDER",IF(COUNTIF('Códigos Itaú (ref)'!$A$2:$A$44,$C1173)&gt;0,"ITAU",IF(AND(TRIM(UPPER($I1173))="CONTRATUAL",ISNUMBER(SEARCH("INDIVIDUAL",SUBSTITUTE(UPPER($D1173)," ","")))),"PREMIUM FREE",""))))</f>
        <v/>
      </c>
    </row>
    <row r="1174">
      <c r="AC1174">
        <f>IF($C1174="","",IF(COUNTIF('Códigos Santander (ref)'!$A$2:$A$79,$C1174)&gt;0,"SANTANDER",IF(COUNTIF('Códigos Itaú (ref)'!$A$2:$A$44,$C1174)&gt;0,"ITAU",IF(AND(TRIM(UPPER($I1174))="CONTRATUAL",ISNUMBER(SEARCH("INDIVIDUAL",SUBSTITUTE(UPPER($D1174)," ","")))),"PREMIUM FREE",""))))</f>
        <v/>
      </c>
    </row>
    <row r="1175">
      <c r="AC1175">
        <f>IF($C1175="","",IF(COUNTIF('Códigos Santander (ref)'!$A$2:$A$79,$C1175)&gt;0,"SANTANDER",IF(COUNTIF('Códigos Itaú (ref)'!$A$2:$A$44,$C1175)&gt;0,"ITAU",IF(AND(TRIM(UPPER($I1175))="CONTRATUAL",ISNUMBER(SEARCH("INDIVIDUAL",SUBSTITUTE(UPPER($D1175)," ","")))),"PREMIUM FREE",""))))</f>
        <v/>
      </c>
    </row>
    <row r="1176">
      <c r="AC1176">
        <f>IF($C1176="","",IF(COUNTIF('Códigos Santander (ref)'!$A$2:$A$79,$C1176)&gt;0,"SANTANDER",IF(COUNTIF('Códigos Itaú (ref)'!$A$2:$A$44,$C1176)&gt;0,"ITAU",IF(AND(TRIM(UPPER($I1176))="CONTRATUAL",ISNUMBER(SEARCH("INDIVIDUAL",SUBSTITUTE(UPPER($D1176)," ","")))),"PREMIUM FREE",""))))</f>
        <v/>
      </c>
    </row>
    <row r="1177">
      <c r="AC1177">
        <f>IF($C1177="","",IF(COUNTIF('Códigos Santander (ref)'!$A$2:$A$79,$C1177)&gt;0,"SANTANDER",IF(COUNTIF('Códigos Itaú (ref)'!$A$2:$A$44,$C1177)&gt;0,"ITAU",IF(AND(TRIM(UPPER($I1177))="CONTRATUAL",ISNUMBER(SEARCH("INDIVIDUAL",SUBSTITUTE(UPPER($D1177)," ","")))),"PREMIUM FREE",""))))</f>
        <v/>
      </c>
    </row>
    <row r="1178">
      <c r="AC1178">
        <f>IF($C1178="","",IF(COUNTIF('Códigos Santander (ref)'!$A$2:$A$79,$C1178)&gt;0,"SANTANDER",IF(COUNTIF('Códigos Itaú (ref)'!$A$2:$A$44,$C1178)&gt;0,"ITAU",IF(AND(TRIM(UPPER($I1178))="CONTRATUAL",ISNUMBER(SEARCH("INDIVIDUAL",SUBSTITUTE(UPPER($D1178)," ","")))),"PREMIUM FREE",""))))</f>
        <v/>
      </c>
    </row>
    <row r="1179">
      <c r="AC1179">
        <f>IF($C1179="","",IF(COUNTIF('Códigos Santander (ref)'!$A$2:$A$79,$C1179)&gt;0,"SANTANDER",IF(COUNTIF('Códigos Itaú (ref)'!$A$2:$A$44,$C1179)&gt;0,"ITAU",IF(AND(TRIM(UPPER($I1179))="CONTRATUAL",ISNUMBER(SEARCH("INDIVIDUAL",SUBSTITUTE(UPPER($D1179)," ","")))),"PREMIUM FREE",""))))</f>
        <v/>
      </c>
    </row>
    <row r="1180">
      <c r="AC1180">
        <f>IF($C1180="","",IF(COUNTIF('Códigos Santander (ref)'!$A$2:$A$79,$C1180)&gt;0,"SANTANDER",IF(COUNTIF('Códigos Itaú (ref)'!$A$2:$A$44,$C1180)&gt;0,"ITAU",IF(AND(TRIM(UPPER($I1180))="CONTRATUAL",ISNUMBER(SEARCH("INDIVIDUAL",SUBSTITUTE(UPPER($D1180)," ","")))),"PREMIUM FREE",""))))</f>
        <v/>
      </c>
    </row>
    <row r="1181">
      <c r="AC1181">
        <f>IF($C1181="","",IF(COUNTIF('Códigos Santander (ref)'!$A$2:$A$79,$C1181)&gt;0,"SANTANDER",IF(COUNTIF('Códigos Itaú (ref)'!$A$2:$A$44,$C1181)&gt;0,"ITAU",IF(AND(TRIM(UPPER($I1181))="CONTRATUAL",ISNUMBER(SEARCH("INDIVIDUAL",SUBSTITUTE(UPPER($D1181)," ","")))),"PREMIUM FREE",""))))</f>
        <v/>
      </c>
    </row>
    <row r="1182">
      <c r="AC1182">
        <f>IF($C1182="","",IF(COUNTIF('Códigos Santander (ref)'!$A$2:$A$79,$C1182)&gt;0,"SANTANDER",IF(COUNTIF('Códigos Itaú (ref)'!$A$2:$A$44,$C1182)&gt;0,"ITAU",IF(AND(TRIM(UPPER($I1182))="CONTRATUAL",ISNUMBER(SEARCH("INDIVIDUAL",SUBSTITUTE(UPPER($D1182)," ","")))),"PREMIUM FREE",""))))</f>
        <v/>
      </c>
    </row>
    <row r="1183">
      <c r="AC1183">
        <f>IF($C1183="","",IF(COUNTIF('Códigos Santander (ref)'!$A$2:$A$79,$C1183)&gt;0,"SANTANDER",IF(COUNTIF('Códigos Itaú (ref)'!$A$2:$A$44,$C1183)&gt;0,"ITAU",IF(AND(TRIM(UPPER($I1183))="CONTRATUAL",ISNUMBER(SEARCH("INDIVIDUAL",SUBSTITUTE(UPPER($D1183)," ","")))),"PREMIUM FREE",""))))</f>
        <v/>
      </c>
    </row>
    <row r="1184">
      <c r="AC1184">
        <f>IF($C1184="","",IF(COUNTIF('Códigos Santander (ref)'!$A$2:$A$79,$C1184)&gt;0,"SANTANDER",IF(COUNTIF('Códigos Itaú (ref)'!$A$2:$A$44,$C1184)&gt;0,"ITAU",IF(AND(TRIM(UPPER($I1184))="CONTRATUAL",ISNUMBER(SEARCH("INDIVIDUAL",SUBSTITUTE(UPPER($D1184)," ","")))),"PREMIUM FREE",""))))</f>
        <v/>
      </c>
    </row>
    <row r="1185">
      <c r="AC1185">
        <f>IF($C1185="","",IF(COUNTIF('Códigos Santander (ref)'!$A$2:$A$79,$C1185)&gt;0,"SANTANDER",IF(COUNTIF('Códigos Itaú (ref)'!$A$2:$A$44,$C1185)&gt;0,"ITAU",IF(AND(TRIM(UPPER($I1185))="CONTRATUAL",ISNUMBER(SEARCH("INDIVIDUAL",SUBSTITUTE(UPPER($D1185)," ","")))),"PREMIUM FREE",""))))</f>
        <v/>
      </c>
    </row>
    <row r="1186">
      <c r="AC1186">
        <f>IF($C1186="","",IF(COUNTIF('Códigos Santander (ref)'!$A$2:$A$79,$C1186)&gt;0,"SANTANDER",IF(COUNTIF('Códigos Itaú (ref)'!$A$2:$A$44,$C1186)&gt;0,"ITAU",IF(AND(TRIM(UPPER($I1186))="CONTRATUAL",ISNUMBER(SEARCH("INDIVIDUAL",SUBSTITUTE(UPPER($D1186)," ","")))),"PREMIUM FREE",""))))</f>
        <v/>
      </c>
    </row>
    <row r="1187">
      <c r="AC1187">
        <f>IF($C1187="","",IF(COUNTIF('Códigos Santander (ref)'!$A$2:$A$79,$C1187)&gt;0,"SANTANDER",IF(COUNTIF('Códigos Itaú (ref)'!$A$2:$A$44,$C1187)&gt;0,"ITAU",IF(AND(TRIM(UPPER($I1187))="CONTRATUAL",ISNUMBER(SEARCH("INDIVIDUAL",SUBSTITUTE(UPPER($D1187)," ","")))),"PREMIUM FREE",""))))</f>
        <v/>
      </c>
    </row>
    <row r="1188">
      <c r="AC1188">
        <f>IF($C1188="","",IF(COUNTIF('Códigos Santander (ref)'!$A$2:$A$79,$C1188)&gt;0,"SANTANDER",IF(COUNTIF('Códigos Itaú (ref)'!$A$2:$A$44,$C1188)&gt;0,"ITAU",IF(AND(TRIM(UPPER($I1188))="CONTRATUAL",ISNUMBER(SEARCH("INDIVIDUAL",SUBSTITUTE(UPPER($D1188)," ","")))),"PREMIUM FREE",""))))</f>
        <v/>
      </c>
    </row>
    <row r="1189">
      <c r="AC1189">
        <f>IF($C1189="","",IF(COUNTIF('Códigos Santander (ref)'!$A$2:$A$79,$C1189)&gt;0,"SANTANDER",IF(COUNTIF('Códigos Itaú (ref)'!$A$2:$A$44,$C1189)&gt;0,"ITAU",IF(AND(TRIM(UPPER($I1189))="CONTRATUAL",ISNUMBER(SEARCH("INDIVIDUAL",SUBSTITUTE(UPPER($D1189)," ","")))),"PREMIUM FREE",""))))</f>
        <v/>
      </c>
    </row>
    <row r="1190">
      <c r="AC1190">
        <f>IF($C1190="","",IF(COUNTIF('Códigos Santander (ref)'!$A$2:$A$79,$C1190)&gt;0,"SANTANDER",IF(COUNTIF('Códigos Itaú (ref)'!$A$2:$A$44,$C1190)&gt;0,"ITAU",IF(AND(TRIM(UPPER($I1190))="CONTRATUAL",ISNUMBER(SEARCH("INDIVIDUAL",SUBSTITUTE(UPPER($D1190)," ","")))),"PREMIUM FREE",""))))</f>
        <v/>
      </c>
    </row>
    <row r="1191">
      <c r="AC1191">
        <f>IF($C1191="","",IF(COUNTIF('Códigos Santander (ref)'!$A$2:$A$79,$C1191)&gt;0,"SANTANDER",IF(COUNTIF('Códigos Itaú (ref)'!$A$2:$A$44,$C1191)&gt;0,"ITAU",IF(AND(TRIM(UPPER($I1191))="CONTRATUAL",ISNUMBER(SEARCH("INDIVIDUAL",SUBSTITUTE(UPPER($D1191)," ","")))),"PREMIUM FREE",""))))</f>
        <v/>
      </c>
    </row>
    <row r="1192">
      <c r="AC1192">
        <f>IF($C1192="","",IF(COUNTIF('Códigos Santander (ref)'!$A$2:$A$79,$C1192)&gt;0,"SANTANDER",IF(COUNTIF('Códigos Itaú (ref)'!$A$2:$A$44,$C1192)&gt;0,"ITAU",IF(AND(TRIM(UPPER($I1192))="CONTRATUAL",ISNUMBER(SEARCH("INDIVIDUAL",SUBSTITUTE(UPPER($D1192)," ","")))),"PREMIUM FREE",""))))</f>
        <v/>
      </c>
    </row>
    <row r="1193">
      <c r="AC1193">
        <f>IF($C1193="","",IF(COUNTIF('Códigos Santander (ref)'!$A$2:$A$79,$C1193)&gt;0,"SANTANDER",IF(COUNTIF('Códigos Itaú (ref)'!$A$2:$A$44,$C1193)&gt;0,"ITAU",IF(AND(TRIM(UPPER($I1193))="CONTRATUAL",ISNUMBER(SEARCH("INDIVIDUAL",SUBSTITUTE(UPPER($D1193)," ","")))),"PREMIUM FREE",""))))</f>
        <v/>
      </c>
    </row>
    <row r="1194">
      <c r="AC1194">
        <f>IF($C1194="","",IF(COUNTIF('Códigos Santander (ref)'!$A$2:$A$79,$C1194)&gt;0,"SANTANDER",IF(COUNTIF('Códigos Itaú (ref)'!$A$2:$A$44,$C1194)&gt;0,"ITAU",IF(AND(TRIM(UPPER($I1194))="CONTRATUAL",ISNUMBER(SEARCH("INDIVIDUAL",SUBSTITUTE(UPPER($D1194)," ","")))),"PREMIUM FREE",""))))</f>
        <v/>
      </c>
    </row>
    <row r="1195">
      <c r="AC1195">
        <f>IF($C1195="","",IF(COUNTIF('Códigos Santander (ref)'!$A$2:$A$79,$C1195)&gt;0,"SANTANDER",IF(COUNTIF('Códigos Itaú (ref)'!$A$2:$A$44,$C1195)&gt;0,"ITAU",IF(AND(TRIM(UPPER($I1195))="CONTRATUAL",ISNUMBER(SEARCH("INDIVIDUAL",SUBSTITUTE(UPPER($D1195)," ","")))),"PREMIUM FREE",""))))</f>
        <v/>
      </c>
    </row>
    <row r="1196">
      <c r="AC1196">
        <f>IF($C1196="","",IF(COUNTIF('Códigos Santander (ref)'!$A$2:$A$79,$C1196)&gt;0,"SANTANDER",IF(COUNTIF('Códigos Itaú (ref)'!$A$2:$A$44,$C1196)&gt;0,"ITAU",IF(AND(TRIM(UPPER($I1196))="CONTRATUAL",ISNUMBER(SEARCH("INDIVIDUAL",SUBSTITUTE(UPPER($D1196)," ","")))),"PREMIUM FREE",""))))</f>
        <v/>
      </c>
    </row>
    <row r="1197">
      <c r="AC1197">
        <f>IF($C1197="","",IF(COUNTIF('Códigos Santander (ref)'!$A$2:$A$79,$C1197)&gt;0,"SANTANDER",IF(COUNTIF('Códigos Itaú (ref)'!$A$2:$A$44,$C1197)&gt;0,"ITAU",IF(AND(TRIM(UPPER($I1197))="CONTRATUAL",ISNUMBER(SEARCH("INDIVIDUAL",SUBSTITUTE(UPPER($D1197)," ","")))),"PREMIUM FREE",""))))</f>
        <v/>
      </c>
    </row>
    <row r="1198">
      <c r="AC1198">
        <f>IF($C1198="","",IF(COUNTIF('Códigos Santander (ref)'!$A$2:$A$79,$C1198)&gt;0,"SANTANDER",IF(COUNTIF('Códigos Itaú (ref)'!$A$2:$A$44,$C1198)&gt;0,"ITAU",IF(AND(TRIM(UPPER($I1198))="CONTRATUAL",ISNUMBER(SEARCH("INDIVIDUAL",SUBSTITUTE(UPPER($D1198)," ","")))),"PREMIUM FREE",""))))</f>
        <v/>
      </c>
    </row>
    <row r="1199">
      <c r="AC1199">
        <f>IF($C1199="","",IF(COUNTIF('Códigos Santander (ref)'!$A$2:$A$79,$C1199)&gt;0,"SANTANDER",IF(COUNTIF('Códigos Itaú (ref)'!$A$2:$A$44,$C1199)&gt;0,"ITAU",IF(AND(TRIM(UPPER($I1199))="CONTRATUAL",ISNUMBER(SEARCH("INDIVIDUAL",SUBSTITUTE(UPPER($D1199)," ","")))),"PREMIUM FREE",""))))</f>
        <v/>
      </c>
    </row>
    <row r="1200">
      <c r="AC1200">
        <f>IF($C1200="","",IF(COUNTIF('Códigos Santander (ref)'!$A$2:$A$79,$C1200)&gt;0,"SANTANDER",IF(COUNTIF('Códigos Itaú (ref)'!$A$2:$A$44,$C1200)&gt;0,"ITAU",IF(AND(TRIM(UPPER($I1200))="CONTRATUAL",ISNUMBER(SEARCH("INDIVIDUAL",SUBSTITUTE(UPPER($D1200)," ","")))),"PREMIUM FREE",""))))</f>
        <v/>
      </c>
    </row>
    <row r="1201">
      <c r="AC1201">
        <f>IF($C1201="","",IF(COUNTIF('Códigos Santander (ref)'!$A$2:$A$79,$C1201)&gt;0,"SANTANDER",IF(COUNTIF('Códigos Itaú (ref)'!$A$2:$A$44,$C1201)&gt;0,"ITAU",IF(AND(TRIM(UPPER($I1201))="CONTRATUAL",ISNUMBER(SEARCH("INDIVIDUAL",SUBSTITUTE(UPPER($D1201)," ","")))),"PREMIUM FREE",""))))</f>
        <v/>
      </c>
    </row>
    <row r="1202">
      <c r="AC1202">
        <f>IF($C1202="","",IF(COUNTIF('Códigos Santander (ref)'!$A$2:$A$79,$C1202)&gt;0,"SANTANDER",IF(COUNTIF('Códigos Itaú (ref)'!$A$2:$A$44,$C1202)&gt;0,"ITAU",IF(AND(TRIM(UPPER($I1202))="CONTRATUAL",ISNUMBER(SEARCH("INDIVIDUAL",SUBSTITUTE(UPPER($D1202)," ","")))),"PREMIUM FREE",""))))</f>
        <v/>
      </c>
    </row>
    <row r="1203">
      <c r="AC1203">
        <f>IF($C1203="","",IF(COUNTIF('Códigos Santander (ref)'!$A$2:$A$79,$C1203)&gt;0,"SANTANDER",IF(COUNTIF('Códigos Itaú (ref)'!$A$2:$A$44,$C1203)&gt;0,"ITAU",IF(AND(TRIM(UPPER($I1203))="CONTRATUAL",ISNUMBER(SEARCH("INDIVIDUAL",SUBSTITUTE(UPPER($D1203)," ","")))),"PREMIUM FREE",""))))</f>
        <v/>
      </c>
    </row>
    <row r="1204">
      <c r="AC1204">
        <f>IF($C1204="","",IF(COUNTIF('Códigos Santander (ref)'!$A$2:$A$79,$C1204)&gt;0,"SANTANDER",IF(COUNTIF('Códigos Itaú (ref)'!$A$2:$A$44,$C1204)&gt;0,"ITAU",IF(AND(TRIM(UPPER($I1204))="CONTRATUAL",ISNUMBER(SEARCH("INDIVIDUAL",SUBSTITUTE(UPPER($D1204)," ","")))),"PREMIUM FREE",""))))</f>
        <v/>
      </c>
    </row>
    <row r="1205">
      <c r="AC1205">
        <f>IF($C1205="","",IF(COUNTIF('Códigos Santander (ref)'!$A$2:$A$79,$C1205)&gt;0,"SANTANDER",IF(COUNTIF('Códigos Itaú (ref)'!$A$2:$A$44,$C1205)&gt;0,"ITAU",IF(AND(TRIM(UPPER($I1205))="CONTRATUAL",ISNUMBER(SEARCH("INDIVIDUAL",SUBSTITUTE(UPPER($D1205)," ","")))),"PREMIUM FREE",""))))</f>
        <v/>
      </c>
    </row>
    <row r="1206">
      <c r="AC1206">
        <f>IF($C1206="","",IF(COUNTIF('Códigos Santander (ref)'!$A$2:$A$79,$C1206)&gt;0,"SANTANDER",IF(COUNTIF('Códigos Itaú (ref)'!$A$2:$A$44,$C1206)&gt;0,"ITAU",IF(AND(TRIM(UPPER($I1206))="CONTRATUAL",ISNUMBER(SEARCH("INDIVIDUAL",SUBSTITUTE(UPPER($D1206)," ","")))),"PREMIUM FREE",""))))</f>
        <v/>
      </c>
    </row>
    <row r="1207">
      <c r="AC1207">
        <f>IF($C1207="","",IF(COUNTIF('Códigos Santander (ref)'!$A$2:$A$79,$C1207)&gt;0,"SANTANDER",IF(COUNTIF('Códigos Itaú (ref)'!$A$2:$A$44,$C1207)&gt;0,"ITAU",IF(AND(TRIM(UPPER($I1207))="CONTRATUAL",ISNUMBER(SEARCH("INDIVIDUAL",SUBSTITUTE(UPPER($D1207)," ","")))),"PREMIUM FREE",""))))</f>
        <v/>
      </c>
    </row>
    <row r="1208">
      <c r="AC1208">
        <f>IF($C1208="","",IF(COUNTIF('Códigos Santander (ref)'!$A$2:$A$79,$C1208)&gt;0,"SANTANDER",IF(COUNTIF('Códigos Itaú (ref)'!$A$2:$A$44,$C1208)&gt;0,"ITAU",IF(AND(TRIM(UPPER($I1208))="CONTRATUAL",ISNUMBER(SEARCH("INDIVIDUAL",SUBSTITUTE(UPPER($D1208)," ","")))),"PREMIUM FREE",""))))</f>
        <v/>
      </c>
    </row>
    <row r="1209">
      <c r="AC1209">
        <f>IF($C1209="","",IF(COUNTIF('Códigos Santander (ref)'!$A$2:$A$79,$C1209)&gt;0,"SANTANDER",IF(COUNTIF('Códigos Itaú (ref)'!$A$2:$A$44,$C1209)&gt;0,"ITAU",IF(AND(TRIM(UPPER($I1209))="CONTRATUAL",ISNUMBER(SEARCH("INDIVIDUAL",SUBSTITUTE(UPPER($D1209)," ","")))),"PREMIUM FREE",""))))</f>
        <v/>
      </c>
    </row>
    <row r="1210">
      <c r="AC1210">
        <f>IF($C1210="","",IF(COUNTIF('Códigos Santander (ref)'!$A$2:$A$79,$C1210)&gt;0,"SANTANDER",IF(COUNTIF('Códigos Itaú (ref)'!$A$2:$A$44,$C1210)&gt;0,"ITAU",IF(AND(TRIM(UPPER($I1210))="CONTRATUAL",ISNUMBER(SEARCH("INDIVIDUAL",SUBSTITUTE(UPPER($D1210)," ","")))),"PREMIUM FREE",""))))</f>
        <v/>
      </c>
    </row>
    <row r="1211">
      <c r="AC1211">
        <f>IF($C1211="","",IF(COUNTIF('Códigos Santander (ref)'!$A$2:$A$79,$C1211)&gt;0,"SANTANDER",IF(COUNTIF('Códigos Itaú (ref)'!$A$2:$A$44,$C1211)&gt;0,"ITAU",IF(AND(TRIM(UPPER($I1211))="CONTRATUAL",ISNUMBER(SEARCH("INDIVIDUAL",SUBSTITUTE(UPPER($D1211)," ","")))),"PREMIUM FREE",""))))</f>
        <v/>
      </c>
    </row>
    <row r="1212">
      <c r="AC1212">
        <f>IF($C1212="","",IF(COUNTIF('Códigos Santander (ref)'!$A$2:$A$79,$C1212)&gt;0,"SANTANDER",IF(COUNTIF('Códigos Itaú (ref)'!$A$2:$A$44,$C1212)&gt;0,"ITAU",IF(AND(TRIM(UPPER($I1212))="CONTRATUAL",ISNUMBER(SEARCH("INDIVIDUAL",SUBSTITUTE(UPPER($D1212)," ","")))),"PREMIUM FREE",""))))</f>
        <v/>
      </c>
    </row>
    <row r="1213">
      <c r="AC1213">
        <f>IF($C1213="","",IF(COUNTIF('Códigos Santander (ref)'!$A$2:$A$79,$C1213)&gt;0,"SANTANDER",IF(COUNTIF('Códigos Itaú (ref)'!$A$2:$A$44,$C1213)&gt;0,"ITAU",IF(AND(TRIM(UPPER($I1213))="CONTRATUAL",ISNUMBER(SEARCH("INDIVIDUAL",SUBSTITUTE(UPPER($D1213)," ","")))),"PREMIUM FREE",""))))</f>
        <v/>
      </c>
    </row>
    <row r="1214">
      <c r="AC1214">
        <f>IF($C1214="","",IF(COUNTIF('Códigos Santander (ref)'!$A$2:$A$79,$C1214)&gt;0,"SANTANDER",IF(COUNTIF('Códigos Itaú (ref)'!$A$2:$A$44,$C1214)&gt;0,"ITAU",IF(AND(TRIM(UPPER($I1214))="CONTRATUAL",ISNUMBER(SEARCH("INDIVIDUAL",SUBSTITUTE(UPPER($D1214)," ","")))),"PREMIUM FREE",""))))</f>
        <v/>
      </c>
    </row>
    <row r="1215">
      <c r="AC1215">
        <f>IF($C1215="","",IF(COUNTIF('Códigos Santander (ref)'!$A$2:$A$79,$C1215)&gt;0,"SANTANDER",IF(COUNTIF('Códigos Itaú (ref)'!$A$2:$A$44,$C1215)&gt;0,"ITAU",IF(AND(TRIM(UPPER($I1215))="CONTRATUAL",ISNUMBER(SEARCH("INDIVIDUAL",SUBSTITUTE(UPPER($D1215)," ","")))),"PREMIUM FREE",""))))</f>
        <v/>
      </c>
    </row>
    <row r="1216">
      <c r="AC1216">
        <f>IF($C1216="","",IF(COUNTIF('Códigos Santander (ref)'!$A$2:$A$79,$C1216)&gt;0,"SANTANDER",IF(COUNTIF('Códigos Itaú (ref)'!$A$2:$A$44,$C1216)&gt;0,"ITAU",IF(AND(TRIM(UPPER($I1216))="CONTRATUAL",ISNUMBER(SEARCH("INDIVIDUAL",SUBSTITUTE(UPPER($D1216)," ","")))),"PREMIUM FREE",""))))</f>
        <v/>
      </c>
    </row>
    <row r="1217">
      <c r="AC1217">
        <f>IF($C1217="","",IF(COUNTIF('Códigos Santander (ref)'!$A$2:$A$79,$C1217)&gt;0,"SANTANDER",IF(COUNTIF('Códigos Itaú (ref)'!$A$2:$A$44,$C1217)&gt;0,"ITAU",IF(AND(TRIM(UPPER($I1217))="CONTRATUAL",ISNUMBER(SEARCH("INDIVIDUAL",SUBSTITUTE(UPPER($D1217)," ","")))),"PREMIUM FREE",""))))</f>
        <v/>
      </c>
    </row>
    <row r="1218">
      <c r="AC1218">
        <f>IF($C1218="","",IF(COUNTIF('Códigos Santander (ref)'!$A$2:$A$79,$C1218)&gt;0,"SANTANDER",IF(COUNTIF('Códigos Itaú (ref)'!$A$2:$A$44,$C1218)&gt;0,"ITAU",IF(AND(TRIM(UPPER($I1218))="CONTRATUAL",ISNUMBER(SEARCH("INDIVIDUAL",SUBSTITUTE(UPPER($D1218)," ","")))),"PREMIUM FREE",""))))</f>
        <v/>
      </c>
    </row>
    <row r="1219">
      <c r="AC1219">
        <f>IF($C1219="","",IF(COUNTIF('Códigos Santander (ref)'!$A$2:$A$79,$C1219)&gt;0,"SANTANDER",IF(COUNTIF('Códigos Itaú (ref)'!$A$2:$A$44,$C1219)&gt;0,"ITAU",IF(AND(TRIM(UPPER($I1219))="CONTRATUAL",ISNUMBER(SEARCH("INDIVIDUAL",SUBSTITUTE(UPPER($D1219)," ","")))),"PREMIUM FREE",""))))</f>
        <v/>
      </c>
    </row>
    <row r="1220">
      <c r="AC1220">
        <f>IF($C1220="","",IF(COUNTIF('Códigos Santander (ref)'!$A$2:$A$79,$C1220)&gt;0,"SANTANDER",IF(COUNTIF('Códigos Itaú (ref)'!$A$2:$A$44,$C1220)&gt;0,"ITAU",IF(AND(TRIM(UPPER($I1220))="CONTRATUAL",ISNUMBER(SEARCH("INDIVIDUAL",SUBSTITUTE(UPPER($D1220)," ","")))),"PREMIUM FREE",""))))</f>
        <v/>
      </c>
    </row>
    <row r="1221">
      <c r="AC1221">
        <f>IF($C1221="","",IF(COUNTIF('Códigos Santander (ref)'!$A$2:$A$79,$C1221)&gt;0,"SANTANDER",IF(COUNTIF('Códigos Itaú (ref)'!$A$2:$A$44,$C1221)&gt;0,"ITAU",IF(AND(TRIM(UPPER($I1221))="CONTRATUAL",ISNUMBER(SEARCH("INDIVIDUAL",SUBSTITUTE(UPPER($D1221)," ","")))),"PREMIUM FREE",""))))</f>
        <v/>
      </c>
    </row>
    <row r="1222">
      <c r="AC1222">
        <f>IF($C1222="","",IF(COUNTIF('Códigos Santander (ref)'!$A$2:$A$79,$C1222)&gt;0,"SANTANDER",IF(COUNTIF('Códigos Itaú (ref)'!$A$2:$A$44,$C1222)&gt;0,"ITAU",IF(AND(TRIM(UPPER($I1222))="CONTRATUAL",ISNUMBER(SEARCH("INDIVIDUAL",SUBSTITUTE(UPPER($D1222)," ","")))),"PREMIUM FREE",""))))</f>
        <v/>
      </c>
    </row>
    <row r="1223">
      <c r="AC1223">
        <f>IF($C1223="","",IF(COUNTIF('Códigos Santander (ref)'!$A$2:$A$79,$C1223)&gt;0,"SANTANDER",IF(COUNTIF('Códigos Itaú (ref)'!$A$2:$A$44,$C1223)&gt;0,"ITAU",IF(AND(TRIM(UPPER($I1223))="CONTRATUAL",ISNUMBER(SEARCH("INDIVIDUAL",SUBSTITUTE(UPPER($D1223)," ","")))),"PREMIUM FREE",""))))</f>
        <v/>
      </c>
    </row>
    <row r="1224">
      <c r="AC1224">
        <f>IF($C1224="","",IF(COUNTIF('Códigos Santander (ref)'!$A$2:$A$79,$C1224)&gt;0,"SANTANDER",IF(COUNTIF('Códigos Itaú (ref)'!$A$2:$A$44,$C1224)&gt;0,"ITAU",IF(AND(TRIM(UPPER($I1224))="CONTRATUAL",ISNUMBER(SEARCH("INDIVIDUAL",SUBSTITUTE(UPPER($D1224)," ","")))),"PREMIUM FREE",""))))</f>
        <v/>
      </c>
    </row>
    <row r="1225">
      <c r="AC1225">
        <f>IF($C1225="","",IF(COUNTIF('Códigos Santander (ref)'!$A$2:$A$79,$C1225)&gt;0,"SANTANDER",IF(COUNTIF('Códigos Itaú (ref)'!$A$2:$A$44,$C1225)&gt;0,"ITAU",IF(AND(TRIM(UPPER($I1225))="CONTRATUAL",ISNUMBER(SEARCH("INDIVIDUAL",SUBSTITUTE(UPPER($D1225)," ","")))),"PREMIUM FREE",""))))</f>
        <v/>
      </c>
    </row>
    <row r="1226">
      <c r="AC1226">
        <f>IF($C1226="","",IF(COUNTIF('Códigos Santander (ref)'!$A$2:$A$79,$C1226)&gt;0,"SANTANDER",IF(COUNTIF('Códigos Itaú (ref)'!$A$2:$A$44,$C1226)&gt;0,"ITAU",IF(AND(TRIM(UPPER($I1226))="CONTRATUAL",ISNUMBER(SEARCH("INDIVIDUAL",SUBSTITUTE(UPPER($D1226)," ","")))),"PREMIUM FREE",""))))</f>
        <v/>
      </c>
    </row>
    <row r="1227">
      <c r="AC1227">
        <f>IF($C1227="","",IF(COUNTIF('Códigos Santander (ref)'!$A$2:$A$79,$C1227)&gt;0,"SANTANDER",IF(COUNTIF('Códigos Itaú (ref)'!$A$2:$A$44,$C1227)&gt;0,"ITAU",IF(AND(TRIM(UPPER($I1227))="CONTRATUAL",ISNUMBER(SEARCH("INDIVIDUAL",SUBSTITUTE(UPPER($D1227)," ","")))),"PREMIUM FREE",""))))</f>
        <v/>
      </c>
    </row>
    <row r="1228">
      <c r="AC1228">
        <f>IF($C1228="","",IF(COUNTIF('Códigos Santander (ref)'!$A$2:$A$79,$C1228)&gt;0,"SANTANDER",IF(COUNTIF('Códigos Itaú (ref)'!$A$2:$A$44,$C1228)&gt;0,"ITAU",IF(AND(TRIM(UPPER($I1228))="CONTRATUAL",ISNUMBER(SEARCH("INDIVIDUAL",SUBSTITUTE(UPPER($D1228)," ","")))),"PREMIUM FREE",""))))</f>
        <v/>
      </c>
    </row>
    <row r="1229">
      <c r="AC1229">
        <f>IF($C1229="","",IF(COUNTIF('Códigos Santander (ref)'!$A$2:$A$79,$C1229)&gt;0,"SANTANDER",IF(COUNTIF('Códigos Itaú (ref)'!$A$2:$A$44,$C1229)&gt;0,"ITAU",IF(AND(TRIM(UPPER($I1229))="CONTRATUAL",ISNUMBER(SEARCH("INDIVIDUAL",SUBSTITUTE(UPPER($D1229)," ","")))),"PREMIUM FREE",""))))</f>
        <v/>
      </c>
    </row>
    <row r="1230">
      <c r="AC1230">
        <f>IF($C1230="","",IF(COUNTIF('Códigos Santander (ref)'!$A$2:$A$79,$C1230)&gt;0,"SANTANDER",IF(COUNTIF('Códigos Itaú (ref)'!$A$2:$A$44,$C1230)&gt;0,"ITAU",IF(AND(TRIM(UPPER($I1230))="CONTRATUAL",ISNUMBER(SEARCH("INDIVIDUAL",SUBSTITUTE(UPPER($D1230)," ","")))),"PREMIUM FREE",""))))</f>
        <v/>
      </c>
    </row>
    <row r="1231">
      <c r="AC1231">
        <f>IF($C1231="","",IF(COUNTIF('Códigos Santander (ref)'!$A$2:$A$79,$C1231)&gt;0,"SANTANDER",IF(COUNTIF('Códigos Itaú (ref)'!$A$2:$A$44,$C1231)&gt;0,"ITAU",IF(AND(TRIM(UPPER($I1231))="CONTRATUAL",ISNUMBER(SEARCH("INDIVIDUAL",SUBSTITUTE(UPPER($D1231)," ","")))),"PREMIUM FREE",""))))</f>
        <v/>
      </c>
    </row>
    <row r="1232">
      <c r="AC1232">
        <f>IF($C1232="","",IF(COUNTIF('Códigos Santander (ref)'!$A$2:$A$79,$C1232)&gt;0,"SANTANDER",IF(COUNTIF('Códigos Itaú (ref)'!$A$2:$A$44,$C1232)&gt;0,"ITAU",IF(AND(TRIM(UPPER($I1232))="CONTRATUAL",ISNUMBER(SEARCH("INDIVIDUAL",SUBSTITUTE(UPPER($D1232)," ","")))),"PREMIUM FREE",""))))</f>
        <v/>
      </c>
    </row>
    <row r="1233">
      <c r="AC1233">
        <f>IF($C1233="","",IF(COUNTIF('Códigos Santander (ref)'!$A$2:$A$79,$C1233)&gt;0,"SANTANDER",IF(COUNTIF('Códigos Itaú (ref)'!$A$2:$A$44,$C1233)&gt;0,"ITAU",IF(AND(TRIM(UPPER($I1233))="CONTRATUAL",ISNUMBER(SEARCH("INDIVIDUAL",SUBSTITUTE(UPPER($D1233)," ","")))),"PREMIUM FREE",""))))</f>
        <v/>
      </c>
    </row>
    <row r="1234">
      <c r="AC1234">
        <f>IF($C1234="","",IF(COUNTIF('Códigos Santander (ref)'!$A$2:$A$79,$C1234)&gt;0,"SANTANDER",IF(COUNTIF('Códigos Itaú (ref)'!$A$2:$A$44,$C1234)&gt;0,"ITAU",IF(AND(TRIM(UPPER($I1234))="CONTRATUAL",ISNUMBER(SEARCH("INDIVIDUAL",SUBSTITUTE(UPPER($D1234)," ","")))),"PREMIUM FREE",""))))</f>
        <v/>
      </c>
    </row>
    <row r="1235">
      <c r="AC1235">
        <f>IF($C1235="","",IF(COUNTIF('Códigos Santander (ref)'!$A$2:$A$79,$C1235)&gt;0,"SANTANDER",IF(COUNTIF('Códigos Itaú (ref)'!$A$2:$A$44,$C1235)&gt;0,"ITAU",IF(AND(TRIM(UPPER($I1235))="CONTRATUAL",ISNUMBER(SEARCH("INDIVIDUAL",SUBSTITUTE(UPPER($D1235)," ","")))),"PREMIUM FREE",""))))</f>
        <v/>
      </c>
    </row>
    <row r="1236">
      <c r="AC1236">
        <f>IF($C1236="","",IF(COUNTIF('Códigos Santander (ref)'!$A$2:$A$79,$C1236)&gt;0,"SANTANDER",IF(COUNTIF('Códigos Itaú (ref)'!$A$2:$A$44,$C1236)&gt;0,"ITAU",IF(AND(TRIM(UPPER($I1236))="CONTRATUAL",ISNUMBER(SEARCH("INDIVIDUAL",SUBSTITUTE(UPPER($D1236)," ","")))),"PREMIUM FREE",""))))</f>
        <v/>
      </c>
    </row>
    <row r="1237">
      <c r="AC1237">
        <f>IF($C1237="","",IF(COUNTIF('Códigos Santander (ref)'!$A$2:$A$79,$C1237)&gt;0,"SANTANDER",IF(COUNTIF('Códigos Itaú (ref)'!$A$2:$A$44,$C1237)&gt;0,"ITAU",IF(AND(TRIM(UPPER($I1237))="CONTRATUAL",ISNUMBER(SEARCH("INDIVIDUAL",SUBSTITUTE(UPPER($D1237)," ","")))),"PREMIUM FREE",""))))</f>
        <v/>
      </c>
    </row>
    <row r="1238">
      <c r="AC1238">
        <f>IF($C1238="","",IF(COUNTIF('Códigos Santander (ref)'!$A$2:$A$79,$C1238)&gt;0,"SANTANDER",IF(COUNTIF('Códigos Itaú (ref)'!$A$2:$A$44,$C1238)&gt;0,"ITAU",IF(AND(TRIM(UPPER($I1238))="CONTRATUAL",ISNUMBER(SEARCH("INDIVIDUAL",SUBSTITUTE(UPPER($D1238)," ","")))),"PREMIUM FREE",""))))</f>
        <v/>
      </c>
    </row>
    <row r="1239">
      <c r="AC1239">
        <f>IF($C1239="","",IF(COUNTIF('Códigos Santander (ref)'!$A$2:$A$79,$C1239)&gt;0,"SANTANDER",IF(COUNTIF('Códigos Itaú (ref)'!$A$2:$A$44,$C1239)&gt;0,"ITAU",IF(AND(TRIM(UPPER($I1239))="CONTRATUAL",ISNUMBER(SEARCH("INDIVIDUAL",SUBSTITUTE(UPPER($D1239)," ","")))),"PREMIUM FREE",""))))</f>
        <v/>
      </c>
    </row>
    <row r="1240">
      <c r="AC1240">
        <f>IF($C1240="","",IF(COUNTIF('Códigos Santander (ref)'!$A$2:$A$79,$C1240)&gt;0,"SANTANDER",IF(COUNTIF('Códigos Itaú (ref)'!$A$2:$A$44,$C1240)&gt;0,"ITAU",IF(AND(TRIM(UPPER($I1240))="CONTRATUAL",ISNUMBER(SEARCH("INDIVIDUAL",SUBSTITUTE(UPPER($D1240)," ","")))),"PREMIUM FREE",""))))</f>
        <v/>
      </c>
    </row>
    <row r="1241">
      <c r="AC1241">
        <f>IF($C1241="","",IF(COUNTIF('Códigos Santander (ref)'!$A$2:$A$79,$C1241)&gt;0,"SANTANDER",IF(COUNTIF('Códigos Itaú (ref)'!$A$2:$A$44,$C1241)&gt;0,"ITAU",IF(AND(TRIM(UPPER($I1241))="CONTRATUAL",ISNUMBER(SEARCH("INDIVIDUAL",SUBSTITUTE(UPPER($D1241)," ","")))),"PREMIUM FREE",""))))</f>
        <v/>
      </c>
    </row>
    <row r="1242">
      <c r="AC1242">
        <f>IF($C1242="","",IF(COUNTIF('Códigos Santander (ref)'!$A$2:$A$79,$C1242)&gt;0,"SANTANDER",IF(COUNTIF('Códigos Itaú (ref)'!$A$2:$A$44,$C1242)&gt;0,"ITAU",IF(AND(TRIM(UPPER($I1242))="CONTRATUAL",ISNUMBER(SEARCH("INDIVIDUAL",SUBSTITUTE(UPPER($D1242)," ","")))),"PREMIUM FREE",""))))</f>
        <v/>
      </c>
    </row>
    <row r="1243">
      <c r="AC1243">
        <f>IF($C1243="","",IF(COUNTIF('Códigos Santander (ref)'!$A$2:$A$79,$C1243)&gt;0,"SANTANDER",IF(COUNTIF('Códigos Itaú (ref)'!$A$2:$A$44,$C1243)&gt;0,"ITAU",IF(AND(TRIM(UPPER($I1243))="CONTRATUAL",ISNUMBER(SEARCH("INDIVIDUAL",SUBSTITUTE(UPPER($D1243)," ","")))),"PREMIUM FREE",""))))</f>
        <v/>
      </c>
    </row>
    <row r="1244">
      <c r="AC1244">
        <f>IF($C1244="","",IF(COUNTIF('Códigos Santander (ref)'!$A$2:$A$79,$C1244)&gt;0,"SANTANDER",IF(COUNTIF('Códigos Itaú (ref)'!$A$2:$A$44,$C1244)&gt;0,"ITAU",IF(AND(TRIM(UPPER($I1244))="CONTRATUAL",ISNUMBER(SEARCH("INDIVIDUAL",SUBSTITUTE(UPPER($D1244)," ","")))),"PREMIUM FREE",""))))</f>
        <v/>
      </c>
    </row>
    <row r="1245">
      <c r="AC1245">
        <f>IF($C1245="","",IF(COUNTIF('Códigos Santander (ref)'!$A$2:$A$79,$C1245)&gt;0,"SANTANDER",IF(COUNTIF('Códigos Itaú (ref)'!$A$2:$A$44,$C1245)&gt;0,"ITAU",IF(AND(TRIM(UPPER($I1245))="CONTRATUAL",ISNUMBER(SEARCH("INDIVIDUAL",SUBSTITUTE(UPPER($D1245)," ","")))),"PREMIUM FREE",""))))</f>
        <v/>
      </c>
    </row>
    <row r="1246">
      <c r="AC1246">
        <f>IF($C1246="","",IF(COUNTIF('Códigos Santander (ref)'!$A$2:$A$79,$C1246)&gt;0,"SANTANDER",IF(COUNTIF('Códigos Itaú (ref)'!$A$2:$A$44,$C1246)&gt;0,"ITAU",IF(AND(TRIM(UPPER($I1246))="CONTRATUAL",ISNUMBER(SEARCH("INDIVIDUAL",SUBSTITUTE(UPPER($D1246)," ","")))),"PREMIUM FREE",""))))</f>
        <v/>
      </c>
    </row>
    <row r="1247">
      <c r="AC1247">
        <f>IF($C1247="","",IF(COUNTIF('Códigos Santander (ref)'!$A$2:$A$79,$C1247)&gt;0,"SANTANDER",IF(COUNTIF('Códigos Itaú (ref)'!$A$2:$A$44,$C1247)&gt;0,"ITAU",IF(AND(TRIM(UPPER($I1247))="CONTRATUAL",ISNUMBER(SEARCH("INDIVIDUAL",SUBSTITUTE(UPPER($D1247)," ","")))),"PREMIUM FREE",""))))</f>
        <v/>
      </c>
    </row>
    <row r="1248">
      <c r="AC1248">
        <f>IF($C1248="","",IF(COUNTIF('Códigos Santander (ref)'!$A$2:$A$79,$C1248)&gt;0,"SANTANDER",IF(COUNTIF('Códigos Itaú (ref)'!$A$2:$A$44,$C1248)&gt;0,"ITAU",IF(AND(TRIM(UPPER($I1248))="CONTRATUAL",ISNUMBER(SEARCH("INDIVIDUAL",SUBSTITUTE(UPPER($D1248)," ","")))),"PREMIUM FREE",""))))</f>
        <v/>
      </c>
    </row>
    <row r="1249">
      <c r="AC1249">
        <f>IF($C1249="","",IF(COUNTIF('Códigos Santander (ref)'!$A$2:$A$79,$C1249)&gt;0,"SANTANDER",IF(COUNTIF('Códigos Itaú (ref)'!$A$2:$A$44,$C1249)&gt;0,"ITAU",IF(AND(TRIM(UPPER($I1249))="CONTRATUAL",ISNUMBER(SEARCH("INDIVIDUAL",SUBSTITUTE(UPPER($D1249)," ","")))),"PREMIUM FREE",""))))</f>
        <v/>
      </c>
    </row>
    <row r="1250">
      <c r="AC1250">
        <f>IF($C1250="","",IF(COUNTIF('Códigos Santander (ref)'!$A$2:$A$79,$C1250)&gt;0,"SANTANDER",IF(COUNTIF('Códigos Itaú (ref)'!$A$2:$A$44,$C1250)&gt;0,"ITAU",IF(AND(TRIM(UPPER($I1250))="CONTRATUAL",ISNUMBER(SEARCH("INDIVIDUAL",SUBSTITUTE(UPPER($D1250)," ","")))),"PREMIUM FREE",""))))</f>
        <v/>
      </c>
    </row>
    <row r="1251">
      <c r="AC1251">
        <f>IF($C1251="","",IF(COUNTIF('Códigos Santander (ref)'!$A$2:$A$79,$C1251)&gt;0,"SANTANDER",IF(COUNTIF('Códigos Itaú (ref)'!$A$2:$A$44,$C1251)&gt;0,"ITAU",IF(AND(TRIM(UPPER($I1251))="CONTRATUAL",ISNUMBER(SEARCH("INDIVIDUAL",SUBSTITUTE(UPPER($D1251)," ","")))),"PREMIUM FREE",""))))</f>
        <v/>
      </c>
    </row>
    <row r="1252">
      <c r="AC1252">
        <f>IF($C1252="","",IF(COUNTIF('Códigos Santander (ref)'!$A$2:$A$79,$C1252)&gt;0,"SANTANDER",IF(COUNTIF('Códigos Itaú (ref)'!$A$2:$A$44,$C1252)&gt;0,"ITAU",IF(AND(TRIM(UPPER($I1252))="CONTRATUAL",ISNUMBER(SEARCH("INDIVIDUAL",SUBSTITUTE(UPPER($D1252)," ","")))),"PREMIUM FREE",""))))</f>
        <v/>
      </c>
    </row>
    <row r="1253">
      <c r="AC1253">
        <f>IF($C1253="","",IF(COUNTIF('Códigos Santander (ref)'!$A$2:$A$79,$C1253)&gt;0,"SANTANDER",IF(COUNTIF('Códigos Itaú (ref)'!$A$2:$A$44,$C1253)&gt;0,"ITAU",IF(AND(TRIM(UPPER($I1253))="CONTRATUAL",ISNUMBER(SEARCH("INDIVIDUAL",SUBSTITUTE(UPPER($D1253)," ","")))),"PREMIUM FREE",""))))</f>
        <v/>
      </c>
    </row>
    <row r="1254">
      <c r="AC1254">
        <f>IF($C1254="","",IF(COUNTIF('Códigos Santander (ref)'!$A$2:$A$79,$C1254)&gt;0,"SANTANDER",IF(COUNTIF('Códigos Itaú (ref)'!$A$2:$A$44,$C1254)&gt;0,"ITAU",IF(AND(TRIM(UPPER($I1254))="CONTRATUAL",ISNUMBER(SEARCH("INDIVIDUAL",SUBSTITUTE(UPPER($D1254)," ","")))),"PREMIUM FREE",""))))</f>
        <v/>
      </c>
    </row>
    <row r="1255">
      <c r="AC1255">
        <f>IF($C1255="","",IF(COUNTIF('Códigos Santander (ref)'!$A$2:$A$79,$C1255)&gt;0,"SANTANDER",IF(COUNTIF('Códigos Itaú (ref)'!$A$2:$A$44,$C1255)&gt;0,"ITAU",IF(AND(TRIM(UPPER($I1255))="CONTRATUAL",ISNUMBER(SEARCH("INDIVIDUAL",SUBSTITUTE(UPPER($D1255)," ","")))),"PREMIUM FREE",""))))</f>
        <v/>
      </c>
    </row>
    <row r="1256">
      <c r="AC1256">
        <f>IF($C1256="","",IF(COUNTIF('Códigos Santander (ref)'!$A$2:$A$79,$C1256)&gt;0,"SANTANDER",IF(COUNTIF('Códigos Itaú (ref)'!$A$2:$A$44,$C1256)&gt;0,"ITAU",IF(AND(TRIM(UPPER($I1256))="CONTRATUAL",ISNUMBER(SEARCH("INDIVIDUAL",SUBSTITUTE(UPPER($D1256)," ","")))),"PREMIUM FREE",""))))</f>
        <v/>
      </c>
    </row>
    <row r="1257">
      <c r="AC1257">
        <f>IF($C1257="","",IF(COUNTIF('Códigos Santander (ref)'!$A$2:$A$79,$C1257)&gt;0,"SANTANDER",IF(COUNTIF('Códigos Itaú (ref)'!$A$2:$A$44,$C1257)&gt;0,"ITAU",IF(AND(TRIM(UPPER($I1257))="CONTRATUAL",ISNUMBER(SEARCH("INDIVIDUAL",SUBSTITUTE(UPPER($D1257)," ","")))),"PREMIUM FREE",""))))</f>
        <v/>
      </c>
    </row>
    <row r="1258">
      <c r="AC1258">
        <f>IF($C1258="","",IF(COUNTIF('Códigos Santander (ref)'!$A$2:$A$79,$C1258)&gt;0,"SANTANDER",IF(COUNTIF('Códigos Itaú (ref)'!$A$2:$A$44,$C1258)&gt;0,"ITAU",IF(AND(TRIM(UPPER($I1258))="CONTRATUAL",ISNUMBER(SEARCH("INDIVIDUAL",SUBSTITUTE(UPPER($D1258)," ","")))),"PREMIUM FREE",""))))</f>
        <v/>
      </c>
    </row>
    <row r="1259">
      <c r="AC1259">
        <f>IF($C1259="","",IF(COUNTIF('Códigos Santander (ref)'!$A$2:$A$79,$C1259)&gt;0,"SANTANDER",IF(COUNTIF('Códigos Itaú (ref)'!$A$2:$A$44,$C1259)&gt;0,"ITAU",IF(AND(TRIM(UPPER($I1259))="CONTRATUAL",ISNUMBER(SEARCH("INDIVIDUAL",SUBSTITUTE(UPPER($D1259)," ","")))),"PREMIUM FREE",""))))</f>
        <v/>
      </c>
    </row>
    <row r="1260">
      <c r="AC1260">
        <f>IF($C1260="","",IF(COUNTIF('Códigos Santander (ref)'!$A$2:$A$79,$C1260)&gt;0,"SANTANDER",IF(COUNTIF('Códigos Itaú (ref)'!$A$2:$A$44,$C1260)&gt;0,"ITAU",IF(AND(TRIM(UPPER($I1260))="CONTRATUAL",ISNUMBER(SEARCH("INDIVIDUAL",SUBSTITUTE(UPPER($D1260)," ","")))),"PREMIUM FREE",""))))</f>
        <v/>
      </c>
    </row>
    <row r="1261">
      <c r="AC1261">
        <f>IF($C1261="","",IF(COUNTIF('Códigos Santander (ref)'!$A$2:$A$79,$C1261)&gt;0,"SANTANDER",IF(COUNTIF('Códigos Itaú (ref)'!$A$2:$A$44,$C1261)&gt;0,"ITAU",IF(AND(TRIM(UPPER($I1261))="CONTRATUAL",ISNUMBER(SEARCH("INDIVIDUAL",SUBSTITUTE(UPPER($D1261)," ","")))),"PREMIUM FREE",""))))</f>
        <v/>
      </c>
    </row>
    <row r="1262">
      <c r="AC1262">
        <f>IF($C1262="","",IF(COUNTIF('Códigos Santander (ref)'!$A$2:$A$79,$C1262)&gt;0,"SANTANDER",IF(COUNTIF('Códigos Itaú (ref)'!$A$2:$A$44,$C1262)&gt;0,"ITAU",IF(AND(TRIM(UPPER($I1262))="CONTRATUAL",ISNUMBER(SEARCH("INDIVIDUAL",SUBSTITUTE(UPPER($D1262)," ","")))),"PREMIUM FREE",""))))</f>
        <v/>
      </c>
    </row>
    <row r="1263">
      <c r="AC1263">
        <f>IF($C1263="","",IF(COUNTIF('Códigos Santander (ref)'!$A$2:$A$79,$C1263)&gt;0,"SANTANDER",IF(COUNTIF('Códigos Itaú (ref)'!$A$2:$A$44,$C1263)&gt;0,"ITAU",IF(AND(TRIM(UPPER($I1263))="CONTRATUAL",ISNUMBER(SEARCH("INDIVIDUAL",SUBSTITUTE(UPPER($D1263)," ","")))),"PREMIUM FREE",""))))</f>
        <v/>
      </c>
    </row>
    <row r="1264">
      <c r="AC1264">
        <f>IF($C1264="","",IF(COUNTIF('Códigos Santander (ref)'!$A$2:$A$79,$C1264)&gt;0,"SANTANDER",IF(COUNTIF('Códigos Itaú (ref)'!$A$2:$A$44,$C1264)&gt;0,"ITAU",IF(AND(TRIM(UPPER($I1264))="CONTRATUAL",ISNUMBER(SEARCH("INDIVIDUAL",SUBSTITUTE(UPPER($D1264)," ","")))),"PREMIUM FREE",""))))</f>
        <v/>
      </c>
    </row>
    <row r="1265">
      <c r="AC1265">
        <f>IF($C1265="","",IF(COUNTIF('Códigos Santander (ref)'!$A$2:$A$79,$C1265)&gt;0,"SANTANDER",IF(COUNTIF('Códigos Itaú (ref)'!$A$2:$A$44,$C1265)&gt;0,"ITAU",IF(AND(TRIM(UPPER($I1265))="CONTRATUAL",ISNUMBER(SEARCH("INDIVIDUAL",SUBSTITUTE(UPPER($D1265)," ","")))),"PREMIUM FREE",""))))</f>
        <v/>
      </c>
    </row>
    <row r="1266">
      <c r="AC1266">
        <f>IF($C1266="","",IF(COUNTIF('Códigos Santander (ref)'!$A$2:$A$79,$C1266)&gt;0,"SANTANDER",IF(COUNTIF('Códigos Itaú (ref)'!$A$2:$A$44,$C1266)&gt;0,"ITAU",IF(AND(TRIM(UPPER($I1266))="CONTRATUAL",ISNUMBER(SEARCH("INDIVIDUAL",SUBSTITUTE(UPPER($D1266)," ","")))),"PREMIUM FREE",""))))</f>
        <v/>
      </c>
    </row>
    <row r="1267">
      <c r="AC1267">
        <f>IF($C1267="","",IF(COUNTIF('Códigos Santander (ref)'!$A$2:$A$79,$C1267)&gt;0,"SANTANDER",IF(COUNTIF('Códigos Itaú (ref)'!$A$2:$A$44,$C1267)&gt;0,"ITAU",IF(AND(TRIM(UPPER($I1267))="CONTRATUAL",ISNUMBER(SEARCH("INDIVIDUAL",SUBSTITUTE(UPPER($D1267)," ","")))),"PREMIUM FREE",""))))</f>
        <v/>
      </c>
    </row>
    <row r="1268">
      <c r="AC1268">
        <f>IF($C1268="","",IF(COUNTIF('Códigos Santander (ref)'!$A$2:$A$79,$C1268)&gt;0,"SANTANDER",IF(COUNTIF('Códigos Itaú (ref)'!$A$2:$A$44,$C1268)&gt;0,"ITAU",IF(AND(TRIM(UPPER($I1268))="CONTRATUAL",ISNUMBER(SEARCH("INDIVIDUAL",SUBSTITUTE(UPPER($D1268)," ","")))),"PREMIUM FREE",""))))</f>
        <v/>
      </c>
    </row>
    <row r="1269">
      <c r="AC1269">
        <f>IF($C1269="","",IF(COUNTIF('Códigos Santander (ref)'!$A$2:$A$79,$C1269)&gt;0,"SANTANDER",IF(COUNTIF('Códigos Itaú (ref)'!$A$2:$A$44,$C1269)&gt;0,"ITAU",IF(AND(TRIM(UPPER($I1269))="CONTRATUAL",ISNUMBER(SEARCH("INDIVIDUAL",SUBSTITUTE(UPPER($D1269)," ","")))),"PREMIUM FREE",""))))</f>
        <v/>
      </c>
    </row>
    <row r="1270">
      <c r="AC1270">
        <f>IF($C1270="","",IF(COUNTIF('Códigos Santander (ref)'!$A$2:$A$79,$C1270)&gt;0,"SANTANDER",IF(COUNTIF('Códigos Itaú (ref)'!$A$2:$A$44,$C1270)&gt;0,"ITAU",IF(AND(TRIM(UPPER($I1270))="CONTRATUAL",ISNUMBER(SEARCH("INDIVIDUAL",SUBSTITUTE(UPPER($D1270)," ","")))),"PREMIUM FREE",""))))</f>
        <v/>
      </c>
    </row>
    <row r="1271">
      <c r="AC1271">
        <f>IF($C1271="","",IF(COUNTIF('Códigos Santander (ref)'!$A$2:$A$79,$C1271)&gt;0,"SANTANDER",IF(COUNTIF('Códigos Itaú (ref)'!$A$2:$A$44,$C1271)&gt;0,"ITAU",IF(AND(TRIM(UPPER($I1271))="CONTRATUAL",ISNUMBER(SEARCH("INDIVIDUAL",SUBSTITUTE(UPPER($D1271)," ","")))),"PREMIUM FREE",""))))</f>
        <v/>
      </c>
    </row>
    <row r="1272">
      <c r="AC1272">
        <f>IF($C1272="","",IF(COUNTIF('Códigos Santander (ref)'!$A$2:$A$79,$C1272)&gt;0,"SANTANDER",IF(COUNTIF('Códigos Itaú (ref)'!$A$2:$A$44,$C1272)&gt;0,"ITAU",IF(AND(TRIM(UPPER($I1272))="CONTRATUAL",ISNUMBER(SEARCH("INDIVIDUAL",SUBSTITUTE(UPPER($D1272)," ","")))),"PREMIUM FREE",""))))</f>
        <v/>
      </c>
    </row>
    <row r="1273">
      <c r="AC1273">
        <f>IF($C1273="","",IF(COUNTIF('Códigos Santander (ref)'!$A$2:$A$79,$C1273)&gt;0,"SANTANDER",IF(COUNTIF('Códigos Itaú (ref)'!$A$2:$A$44,$C1273)&gt;0,"ITAU",IF(AND(TRIM(UPPER($I1273))="CONTRATUAL",ISNUMBER(SEARCH("INDIVIDUAL",SUBSTITUTE(UPPER($D1273)," ","")))),"PREMIUM FREE",""))))</f>
        <v/>
      </c>
    </row>
    <row r="1274">
      <c r="AC1274">
        <f>IF($C1274="","",IF(COUNTIF('Códigos Santander (ref)'!$A$2:$A$79,$C1274)&gt;0,"SANTANDER",IF(COUNTIF('Códigos Itaú (ref)'!$A$2:$A$44,$C1274)&gt;0,"ITAU",IF(AND(TRIM(UPPER($I1274))="CONTRATUAL",ISNUMBER(SEARCH("INDIVIDUAL",SUBSTITUTE(UPPER($D1274)," ","")))),"PREMIUM FREE",""))))</f>
        <v/>
      </c>
    </row>
    <row r="1275">
      <c r="AC1275">
        <f>IF($C1275="","",IF(COUNTIF('Códigos Santander (ref)'!$A$2:$A$79,$C1275)&gt;0,"SANTANDER",IF(COUNTIF('Códigos Itaú (ref)'!$A$2:$A$44,$C1275)&gt;0,"ITAU",IF(AND(TRIM(UPPER($I1275))="CONTRATUAL",ISNUMBER(SEARCH("INDIVIDUAL",SUBSTITUTE(UPPER($D1275)," ","")))),"PREMIUM FREE",""))))</f>
        <v/>
      </c>
    </row>
    <row r="1276">
      <c r="AC1276">
        <f>IF($C1276="","",IF(COUNTIF('Códigos Santander (ref)'!$A$2:$A$79,$C1276)&gt;0,"SANTANDER",IF(COUNTIF('Códigos Itaú (ref)'!$A$2:$A$44,$C1276)&gt;0,"ITAU",IF(AND(TRIM(UPPER($I1276))="CONTRATUAL",ISNUMBER(SEARCH("INDIVIDUAL",SUBSTITUTE(UPPER($D1276)," ","")))),"PREMIUM FREE",""))))</f>
        <v/>
      </c>
    </row>
    <row r="1277">
      <c r="AC1277">
        <f>IF($C1277="","",IF(COUNTIF('Códigos Santander (ref)'!$A$2:$A$79,$C1277)&gt;0,"SANTANDER",IF(COUNTIF('Códigos Itaú (ref)'!$A$2:$A$44,$C1277)&gt;0,"ITAU",IF(AND(TRIM(UPPER($I1277))="CONTRATUAL",ISNUMBER(SEARCH("INDIVIDUAL",SUBSTITUTE(UPPER($D1277)," ","")))),"PREMIUM FREE",""))))</f>
        <v/>
      </c>
    </row>
    <row r="1278">
      <c r="AC1278">
        <f>IF($C1278="","",IF(COUNTIF('Códigos Santander (ref)'!$A$2:$A$79,$C1278)&gt;0,"SANTANDER",IF(COUNTIF('Códigos Itaú (ref)'!$A$2:$A$44,$C1278)&gt;0,"ITAU",IF(AND(TRIM(UPPER($I1278))="CONTRATUAL",ISNUMBER(SEARCH("INDIVIDUAL",SUBSTITUTE(UPPER($D1278)," ","")))),"PREMIUM FREE",""))))</f>
        <v/>
      </c>
    </row>
    <row r="1279">
      <c r="AC1279">
        <f>IF($C1279="","",IF(COUNTIF('Códigos Santander (ref)'!$A$2:$A$79,$C1279)&gt;0,"SANTANDER",IF(COUNTIF('Códigos Itaú (ref)'!$A$2:$A$44,$C1279)&gt;0,"ITAU",IF(AND(TRIM(UPPER($I1279))="CONTRATUAL",ISNUMBER(SEARCH("INDIVIDUAL",SUBSTITUTE(UPPER($D1279)," ","")))),"PREMIUM FREE",""))))</f>
        <v/>
      </c>
    </row>
    <row r="1280">
      <c r="AC1280">
        <f>IF($C1280="","",IF(COUNTIF('Códigos Santander (ref)'!$A$2:$A$79,$C1280)&gt;0,"SANTANDER",IF(COUNTIF('Códigos Itaú (ref)'!$A$2:$A$44,$C1280)&gt;0,"ITAU",IF(AND(TRIM(UPPER($I1280))="CONTRATUAL",ISNUMBER(SEARCH("INDIVIDUAL",SUBSTITUTE(UPPER($D1280)," ","")))),"PREMIUM FREE",""))))</f>
        <v/>
      </c>
    </row>
    <row r="1281">
      <c r="AC1281">
        <f>IF($C1281="","",IF(COUNTIF('Códigos Santander (ref)'!$A$2:$A$79,$C1281)&gt;0,"SANTANDER",IF(COUNTIF('Códigos Itaú (ref)'!$A$2:$A$44,$C1281)&gt;0,"ITAU",IF(AND(TRIM(UPPER($I1281))="CONTRATUAL",ISNUMBER(SEARCH("INDIVIDUAL",SUBSTITUTE(UPPER($D1281)," ","")))),"PREMIUM FREE",""))))</f>
        <v/>
      </c>
    </row>
    <row r="1282">
      <c r="AC1282">
        <f>IF($C1282="","",IF(COUNTIF('Códigos Santander (ref)'!$A$2:$A$79,$C1282)&gt;0,"SANTANDER",IF(COUNTIF('Códigos Itaú (ref)'!$A$2:$A$44,$C1282)&gt;0,"ITAU",IF(AND(TRIM(UPPER($I1282))="CONTRATUAL",ISNUMBER(SEARCH("INDIVIDUAL",SUBSTITUTE(UPPER($D1282)," ","")))),"PREMIUM FREE",""))))</f>
        <v/>
      </c>
    </row>
    <row r="1283">
      <c r="AC1283">
        <f>IF($C1283="","",IF(COUNTIF('Códigos Santander (ref)'!$A$2:$A$79,$C1283)&gt;0,"SANTANDER",IF(COUNTIF('Códigos Itaú (ref)'!$A$2:$A$44,$C1283)&gt;0,"ITAU",IF(AND(TRIM(UPPER($I1283))="CONTRATUAL",ISNUMBER(SEARCH("INDIVIDUAL",SUBSTITUTE(UPPER($D1283)," ","")))),"PREMIUM FREE",""))))</f>
        <v/>
      </c>
    </row>
    <row r="1284">
      <c r="AC1284">
        <f>IF($C1284="","",IF(COUNTIF('Códigos Santander (ref)'!$A$2:$A$79,$C1284)&gt;0,"SANTANDER",IF(COUNTIF('Códigos Itaú (ref)'!$A$2:$A$44,$C1284)&gt;0,"ITAU",IF(AND(TRIM(UPPER($I1284))="CONTRATUAL",ISNUMBER(SEARCH("INDIVIDUAL",SUBSTITUTE(UPPER($D1284)," ","")))),"PREMIUM FREE",""))))</f>
        <v/>
      </c>
    </row>
    <row r="1285">
      <c r="AC1285">
        <f>IF($C1285="","",IF(COUNTIF('Códigos Santander (ref)'!$A$2:$A$79,$C1285)&gt;0,"SANTANDER",IF(COUNTIF('Códigos Itaú (ref)'!$A$2:$A$44,$C1285)&gt;0,"ITAU",IF(AND(TRIM(UPPER($I1285))="CONTRATUAL",ISNUMBER(SEARCH("INDIVIDUAL",SUBSTITUTE(UPPER($D1285)," ","")))),"PREMIUM FREE",""))))</f>
        <v/>
      </c>
    </row>
    <row r="1286">
      <c r="AC1286">
        <f>IF($C1286="","",IF(COUNTIF('Códigos Santander (ref)'!$A$2:$A$79,$C1286)&gt;0,"SANTANDER",IF(COUNTIF('Códigos Itaú (ref)'!$A$2:$A$44,$C1286)&gt;0,"ITAU",IF(AND(TRIM(UPPER($I1286))="CONTRATUAL",ISNUMBER(SEARCH("INDIVIDUAL",SUBSTITUTE(UPPER($D1286)," ","")))),"PREMIUM FREE",""))))</f>
        <v/>
      </c>
    </row>
    <row r="1287">
      <c r="AC1287">
        <f>IF($C1287="","",IF(COUNTIF('Códigos Santander (ref)'!$A$2:$A$79,$C1287)&gt;0,"SANTANDER",IF(COUNTIF('Códigos Itaú (ref)'!$A$2:$A$44,$C1287)&gt;0,"ITAU",IF(AND(TRIM(UPPER($I1287))="CONTRATUAL",ISNUMBER(SEARCH("INDIVIDUAL",SUBSTITUTE(UPPER($D1287)," ","")))),"PREMIUM FREE",""))))</f>
        <v/>
      </c>
    </row>
    <row r="1288">
      <c r="AC1288">
        <f>IF($C1288="","",IF(COUNTIF('Códigos Santander (ref)'!$A$2:$A$79,$C1288)&gt;0,"SANTANDER",IF(COUNTIF('Códigos Itaú (ref)'!$A$2:$A$44,$C1288)&gt;0,"ITAU",IF(AND(TRIM(UPPER($I1288))="CONTRATUAL",ISNUMBER(SEARCH("INDIVIDUAL",SUBSTITUTE(UPPER($D1288)," ","")))),"PREMIUM FREE",""))))</f>
        <v/>
      </c>
    </row>
    <row r="1289">
      <c r="AC1289">
        <f>IF($C1289="","",IF(COUNTIF('Códigos Santander (ref)'!$A$2:$A$79,$C1289)&gt;0,"SANTANDER",IF(COUNTIF('Códigos Itaú (ref)'!$A$2:$A$44,$C1289)&gt;0,"ITAU",IF(AND(TRIM(UPPER($I1289))="CONTRATUAL",ISNUMBER(SEARCH("INDIVIDUAL",SUBSTITUTE(UPPER($D1289)," ","")))),"PREMIUM FREE",""))))</f>
        <v/>
      </c>
    </row>
    <row r="1290">
      <c r="AC1290">
        <f>IF($C1290="","",IF(COUNTIF('Códigos Santander (ref)'!$A$2:$A$79,$C1290)&gt;0,"SANTANDER",IF(COUNTIF('Códigos Itaú (ref)'!$A$2:$A$44,$C1290)&gt;0,"ITAU",IF(AND(TRIM(UPPER($I1290))="CONTRATUAL",ISNUMBER(SEARCH("INDIVIDUAL",SUBSTITUTE(UPPER($D1290)," ","")))),"PREMIUM FREE",""))))</f>
        <v/>
      </c>
    </row>
    <row r="1291">
      <c r="AC1291">
        <f>IF($C1291="","",IF(COUNTIF('Códigos Santander (ref)'!$A$2:$A$79,$C1291)&gt;0,"SANTANDER",IF(COUNTIF('Códigos Itaú (ref)'!$A$2:$A$44,$C1291)&gt;0,"ITAU",IF(AND(TRIM(UPPER($I1291))="CONTRATUAL",ISNUMBER(SEARCH("INDIVIDUAL",SUBSTITUTE(UPPER($D1291)," ","")))),"PREMIUM FREE",""))))</f>
        <v/>
      </c>
    </row>
    <row r="1292">
      <c r="AC1292">
        <f>IF($C1292="","",IF(COUNTIF('Códigos Santander (ref)'!$A$2:$A$79,$C1292)&gt;0,"SANTANDER",IF(COUNTIF('Códigos Itaú (ref)'!$A$2:$A$44,$C1292)&gt;0,"ITAU",IF(AND(TRIM(UPPER($I1292))="CONTRATUAL",ISNUMBER(SEARCH("INDIVIDUAL",SUBSTITUTE(UPPER($D1292)," ","")))),"PREMIUM FREE",""))))</f>
        <v/>
      </c>
    </row>
    <row r="1293">
      <c r="AC1293">
        <f>IF($C1293="","",IF(COUNTIF('Códigos Santander (ref)'!$A$2:$A$79,$C1293)&gt;0,"SANTANDER",IF(COUNTIF('Códigos Itaú (ref)'!$A$2:$A$44,$C1293)&gt;0,"ITAU",IF(AND(TRIM(UPPER($I1293))="CONTRATUAL",ISNUMBER(SEARCH("INDIVIDUAL",SUBSTITUTE(UPPER($D1293)," ","")))),"PREMIUM FREE",""))))</f>
        <v/>
      </c>
    </row>
    <row r="1294">
      <c r="AC1294">
        <f>IF($C1294="","",IF(COUNTIF('Códigos Santander (ref)'!$A$2:$A$79,$C1294)&gt;0,"SANTANDER",IF(COUNTIF('Códigos Itaú (ref)'!$A$2:$A$44,$C1294)&gt;0,"ITAU",IF(AND(TRIM(UPPER($I1294))="CONTRATUAL",ISNUMBER(SEARCH("INDIVIDUAL",SUBSTITUTE(UPPER($D1294)," ","")))),"PREMIUM FREE",""))))</f>
        <v/>
      </c>
    </row>
    <row r="1295">
      <c r="AC1295">
        <f>IF($C1295="","",IF(COUNTIF('Códigos Santander (ref)'!$A$2:$A$79,$C1295)&gt;0,"SANTANDER",IF(COUNTIF('Códigos Itaú (ref)'!$A$2:$A$44,$C1295)&gt;0,"ITAU",IF(AND(TRIM(UPPER($I1295))="CONTRATUAL",ISNUMBER(SEARCH("INDIVIDUAL",SUBSTITUTE(UPPER($D1295)," ","")))),"PREMIUM FREE",""))))</f>
        <v/>
      </c>
    </row>
    <row r="1296">
      <c r="AC1296">
        <f>IF($C1296="","",IF(COUNTIF('Códigos Santander (ref)'!$A$2:$A$79,$C1296)&gt;0,"SANTANDER",IF(COUNTIF('Códigos Itaú (ref)'!$A$2:$A$44,$C1296)&gt;0,"ITAU",IF(AND(TRIM(UPPER($I1296))="CONTRATUAL",ISNUMBER(SEARCH("INDIVIDUAL",SUBSTITUTE(UPPER($D1296)," ","")))),"PREMIUM FREE",""))))</f>
        <v/>
      </c>
    </row>
    <row r="1297">
      <c r="AC1297">
        <f>IF($C1297="","",IF(COUNTIF('Códigos Santander (ref)'!$A$2:$A$79,$C1297)&gt;0,"SANTANDER",IF(COUNTIF('Códigos Itaú (ref)'!$A$2:$A$44,$C1297)&gt;0,"ITAU",IF(AND(TRIM(UPPER($I1297))="CONTRATUAL",ISNUMBER(SEARCH("INDIVIDUAL",SUBSTITUTE(UPPER($D1297)," ","")))),"PREMIUM FREE",""))))</f>
        <v/>
      </c>
    </row>
    <row r="1298">
      <c r="AC1298">
        <f>IF($C1298="","",IF(COUNTIF('Códigos Santander (ref)'!$A$2:$A$79,$C1298)&gt;0,"SANTANDER",IF(COUNTIF('Códigos Itaú (ref)'!$A$2:$A$44,$C1298)&gt;0,"ITAU",IF(AND(TRIM(UPPER($I1298))="CONTRATUAL",ISNUMBER(SEARCH("INDIVIDUAL",SUBSTITUTE(UPPER($D1298)," ","")))),"PREMIUM FREE",""))))</f>
        <v/>
      </c>
    </row>
    <row r="1299">
      <c r="AC1299">
        <f>IF($C1299="","",IF(COUNTIF('Códigos Santander (ref)'!$A$2:$A$79,$C1299)&gt;0,"SANTANDER",IF(COUNTIF('Códigos Itaú (ref)'!$A$2:$A$44,$C1299)&gt;0,"ITAU",IF(AND(TRIM(UPPER($I1299))="CONTRATUAL",ISNUMBER(SEARCH("INDIVIDUAL",SUBSTITUTE(UPPER($D1299)," ","")))),"PREMIUM FREE",""))))</f>
        <v/>
      </c>
    </row>
    <row r="1300">
      <c r="AC1300">
        <f>IF($C1300="","",IF(COUNTIF('Códigos Santander (ref)'!$A$2:$A$79,$C1300)&gt;0,"SANTANDER",IF(COUNTIF('Códigos Itaú (ref)'!$A$2:$A$44,$C1300)&gt;0,"ITAU",IF(AND(TRIM(UPPER($I1300))="CONTRATUAL",ISNUMBER(SEARCH("INDIVIDUAL",SUBSTITUTE(UPPER($D1300)," ","")))),"PREMIUM FREE",""))))</f>
        <v/>
      </c>
    </row>
    <row r="1301">
      <c r="AC1301">
        <f>IF($C1301="","",IF(COUNTIF('Códigos Santander (ref)'!$A$2:$A$79,$C1301)&gt;0,"SANTANDER",IF(COUNTIF('Códigos Itaú (ref)'!$A$2:$A$44,$C1301)&gt;0,"ITAU",IF(AND(TRIM(UPPER($I1301))="CONTRATUAL",ISNUMBER(SEARCH("INDIVIDUAL",SUBSTITUTE(UPPER($D1301)," ","")))),"PREMIUM FREE",""))))</f>
        <v/>
      </c>
    </row>
    <row r="1302">
      <c r="AC1302">
        <f>IF($C1302="","",IF(COUNTIF('Códigos Santander (ref)'!$A$2:$A$79,$C1302)&gt;0,"SANTANDER",IF(COUNTIF('Códigos Itaú (ref)'!$A$2:$A$44,$C1302)&gt;0,"ITAU",IF(AND(TRIM(UPPER($I1302))="CONTRATUAL",ISNUMBER(SEARCH("INDIVIDUAL",SUBSTITUTE(UPPER($D1302)," ","")))),"PREMIUM FREE",""))))</f>
        <v/>
      </c>
    </row>
    <row r="1303">
      <c r="AC1303">
        <f>IF($C1303="","",IF(COUNTIF('Códigos Santander (ref)'!$A$2:$A$79,$C1303)&gt;0,"SANTANDER",IF(COUNTIF('Códigos Itaú (ref)'!$A$2:$A$44,$C1303)&gt;0,"ITAU",IF(AND(TRIM(UPPER($I1303))="CONTRATUAL",ISNUMBER(SEARCH("INDIVIDUAL",SUBSTITUTE(UPPER($D1303)," ","")))),"PREMIUM FREE",""))))</f>
        <v/>
      </c>
    </row>
    <row r="1304">
      <c r="AC1304">
        <f>IF($C1304="","",IF(COUNTIF('Códigos Santander (ref)'!$A$2:$A$79,$C1304)&gt;0,"SANTANDER",IF(COUNTIF('Códigos Itaú (ref)'!$A$2:$A$44,$C1304)&gt;0,"ITAU",IF(AND(TRIM(UPPER($I1304))="CONTRATUAL",ISNUMBER(SEARCH("INDIVIDUAL",SUBSTITUTE(UPPER($D1304)," ","")))),"PREMIUM FREE",""))))</f>
        <v/>
      </c>
    </row>
    <row r="1305">
      <c r="AC1305">
        <f>IF($C1305="","",IF(COUNTIF('Códigos Santander (ref)'!$A$2:$A$79,$C1305)&gt;0,"SANTANDER",IF(COUNTIF('Códigos Itaú (ref)'!$A$2:$A$44,$C1305)&gt;0,"ITAU",IF(AND(TRIM(UPPER($I1305))="CONTRATUAL",ISNUMBER(SEARCH("INDIVIDUAL",SUBSTITUTE(UPPER($D1305)," ","")))),"PREMIUM FREE",""))))</f>
        <v/>
      </c>
    </row>
    <row r="1306">
      <c r="AC1306">
        <f>IF($C1306="","",IF(COUNTIF('Códigos Santander (ref)'!$A$2:$A$79,$C1306)&gt;0,"SANTANDER",IF(COUNTIF('Códigos Itaú (ref)'!$A$2:$A$44,$C1306)&gt;0,"ITAU",IF(AND(TRIM(UPPER($I1306))="CONTRATUAL",ISNUMBER(SEARCH("INDIVIDUAL",SUBSTITUTE(UPPER($D1306)," ","")))),"PREMIUM FREE",""))))</f>
        <v/>
      </c>
    </row>
    <row r="1307">
      <c r="AC1307">
        <f>IF($C1307="","",IF(COUNTIF('Códigos Santander (ref)'!$A$2:$A$79,$C1307)&gt;0,"SANTANDER",IF(COUNTIF('Códigos Itaú (ref)'!$A$2:$A$44,$C1307)&gt;0,"ITAU",IF(AND(TRIM(UPPER($I1307))="CONTRATUAL",ISNUMBER(SEARCH("INDIVIDUAL",SUBSTITUTE(UPPER($D1307)," ","")))),"PREMIUM FREE",""))))</f>
        <v/>
      </c>
    </row>
    <row r="1308">
      <c r="AC1308">
        <f>IF($C1308="","",IF(COUNTIF('Códigos Santander (ref)'!$A$2:$A$79,$C1308)&gt;0,"SANTANDER",IF(COUNTIF('Códigos Itaú (ref)'!$A$2:$A$44,$C1308)&gt;0,"ITAU",IF(AND(TRIM(UPPER($I1308))="CONTRATUAL",ISNUMBER(SEARCH("INDIVIDUAL",SUBSTITUTE(UPPER($D1308)," ","")))),"PREMIUM FREE",""))))</f>
        <v/>
      </c>
    </row>
    <row r="1309">
      <c r="AC1309">
        <f>IF($C1309="","",IF(COUNTIF('Códigos Santander (ref)'!$A$2:$A$79,$C1309)&gt;0,"SANTANDER",IF(COUNTIF('Códigos Itaú (ref)'!$A$2:$A$44,$C1309)&gt;0,"ITAU",IF(AND(TRIM(UPPER($I1309))="CONTRATUAL",ISNUMBER(SEARCH("INDIVIDUAL",SUBSTITUTE(UPPER($D1309)," ","")))),"PREMIUM FREE",""))))</f>
        <v/>
      </c>
    </row>
    <row r="1310">
      <c r="AC1310">
        <f>IF($C1310="","",IF(COUNTIF('Códigos Santander (ref)'!$A$2:$A$79,$C1310)&gt;0,"SANTANDER",IF(COUNTIF('Códigos Itaú (ref)'!$A$2:$A$44,$C1310)&gt;0,"ITAU",IF(AND(TRIM(UPPER($I1310))="CONTRATUAL",ISNUMBER(SEARCH("INDIVIDUAL",SUBSTITUTE(UPPER($D1310)," ","")))),"PREMIUM FREE",""))))</f>
        <v/>
      </c>
    </row>
    <row r="1311">
      <c r="AC1311">
        <f>IF($C1311="","",IF(COUNTIF('Códigos Santander (ref)'!$A$2:$A$79,$C1311)&gt;0,"SANTANDER",IF(COUNTIF('Códigos Itaú (ref)'!$A$2:$A$44,$C1311)&gt;0,"ITAU",IF(AND(TRIM(UPPER($I1311))="CONTRATUAL",ISNUMBER(SEARCH("INDIVIDUAL",SUBSTITUTE(UPPER($D1311)," ","")))),"PREMIUM FREE",""))))</f>
        <v/>
      </c>
    </row>
    <row r="1312">
      <c r="AC1312">
        <f>IF($C1312="","",IF(COUNTIF('Códigos Santander (ref)'!$A$2:$A$79,$C1312)&gt;0,"SANTANDER",IF(COUNTIF('Códigos Itaú (ref)'!$A$2:$A$44,$C1312)&gt;0,"ITAU",IF(AND(TRIM(UPPER($I1312))="CONTRATUAL",ISNUMBER(SEARCH("INDIVIDUAL",SUBSTITUTE(UPPER($D1312)," ","")))),"PREMIUM FREE",""))))</f>
        <v/>
      </c>
    </row>
    <row r="1313">
      <c r="AC1313">
        <f>IF($C1313="","",IF(COUNTIF('Códigos Santander (ref)'!$A$2:$A$79,$C1313)&gt;0,"SANTANDER",IF(COUNTIF('Códigos Itaú (ref)'!$A$2:$A$44,$C1313)&gt;0,"ITAU",IF(AND(TRIM(UPPER($I1313))="CONTRATUAL",ISNUMBER(SEARCH("INDIVIDUAL",SUBSTITUTE(UPPER($D1313)," ","")))),"PREMIUM FREE",""))))</f>
        <v/>
      </c>
    </row>
    <row r="1314">
      <c r="AC1314">
        <f>IF($C1314="","",IF(COUNTIF('Códigos Santander (ref)'!$A$2:$A$79,$C1314)&gt;0,"SANTANDER",IF(COUNTIF('Códigos Itaú (ref)'!$A$2:$A$44,$C1314)&gt;0,"ITAU",IF(AND(TRIM(UPPER($I1314))="CONTRATUAL",ISNUMBER(SEARCH("INDIVIDUAL",SUBSTITUTE(UPPER($D1314)," ","")))),"PREMIUM FREE",""))))</f>
        <v/>
      </c>
    </row>
    <row r="1315">
      <c r="AC1315">
        <f>IF($C1315="","",IF(COUNTIF('Códigos Santander (ref)'!$A$2:$A$79,$C1315)&gt;0,"SANTANDER",IF(COUNTIF('Códigos Itaú (ref)'!$A$2:$A$44,$C1315)&gt;0,"ITAU",IF(AND(TRIM(UPPER($I1315))="CONTRATUAL",ISNUMBER(SEARCH("INDIVIDUAL",SUBSTITUTE(UPPER($D1315)," ","")))),"PREMIUM FREE",""))))</f>
        <v/>
      </c>
    </row>
    <row r="1316">
      <c r="AC1316">
        <f>IF($C1316="","",IF(COUNTIF('Códigos Santander (ref)'!$A$2:$A$79,$C1316)&gt;0,"SANTANDER",IF(COUNTIF('Códigos Itaú (ref)'!$A$2:$A$44,$C1316)&gt;0,"ITAU",IF(AND(TRIM(UPPER($I1316))="CONTRATUAL",ISNUMBER(SEARCH("INDIVIDUAL",SUBSTITUTE(UPPER($D1316)," ","")))),"PREMIUM FREE",""))))</f>
        <v/>
      </c>
    </row>
    <row r="1317">
      <c r="AC1317">
        <f>IF($C1317="","",IF(COUNTIF('Códigos Santander (ref)'!$A$2:$A$79,$C1317)&gt;0,"SANTANDER",IF(COUNTIF('Códigos Itaú (ref)'!$A$2:$A$44,$C1317)&gt;0,"ITAU",IF(AND(TRIM(UPPER($I1317))="CONTRATUAL",ISNUMBER(SEARCH("INDIVIDUAL",SUBSTITUTE(UPPER($D1317)," ","")))),"PREMIUM FREE",""))))</f>
        <v/>
      </c>
    </row>
    <row r="1318">
      <c r="AC1318">
        <f>IF($C1318="","",IF(COUNTIF('Códigos Santander (ref)'!$A$2:$A$79,$C1318)&gt;0,"SANTANDER",IF(COUNTIF('Códigos Itaú (ref)'!$A$2:$A$44,$C1318)&gt;0,"ITAU",IF(AND(TRIM(UPPER($I1318))="CONTRATUAL",ISNUMBER(SEARCH("INDIVIDUAL",SUBSTITUTE(UPPER($D1318)," ","")))),"PREMIUM FREE",""))))</f>
        <v/>
      </c>
    </row>
    <row r="1319">
      <c r="AC1319">
        <f>IF($C1319="","",IF(COUNTIF('Códigos Santander (ref)'!$A$2:$A$79,$C1319)&gt;0,"SANTANDER",IF(COUNTIF('Códigos Itaú (ref)'!$A$2:$A$44,$C1319)&gt;0,"ITAU",IF(AND(TRIM(UPPER($I1319))="CONTRATUAL",ISNUMBER(SEARCH("INDIVIDUAL",SUBSTITUTE(UPPER($D1319)," ","")))),"PREMIUM FREE",""))))</f>
        <v/>
      </c>
    </row>
    <row r="1320">
      <c r="AC1320">
        <f>IF($C1320="","",IF(COUNTIF('Códigos Santander (ref)'!$A$2:$A$79,$C1320)&gt;0,"SANTANDER",IF(COUNTIF('Códigos Itaú (ref)'!$A$2:$A$44,$C1320)&gt;0,"ITAU",IF(AND(TRIM(UPPER($I1320))="CONTRATUAL",ISNUMBER(SEARCH("INDIVIDUAL",SUBSTITUTE(UPPER($D1320)," ","")))),"PREMIUM FREE",""))))</f>
        <v/>
      </c>
    </row>
    <row r="1321">
      <c r="AC1321">
        <f>IF($C1321="","",IF(COUNTIF('Códigos Santander (ref)'!$A$2:$A$79,$C1321)&gt;0,"SANTANDER",IF(COUNTIF('Códigos Itaú (ref)'!$A$2:$A$44,$C1321)&gt;0,"ITAU",IF(AND(TRIM(UPPER($I1321))="CONTRATUAL",ISNUMBER(SEARCH("INDIVIDUAL",SUBSTITUTE(UPPER($D1321)," ","")))),"PREMIUM FREE",""))))</f>
        <v/>
      </c>
    </row>
    <row r="1322">
      <c r="AC1322">
        <f>IF($C1322="","",IF(COUNTIF('Códigos Santander (ref)'!$A$2:$A$79,$C1322)&gt;0,"SANTANDER",IF(COUNTIF('Códigos Itaú (ref)'!$A$2:$A$44,$C1322)&gt;0,"ITAU",IF(AND(TRIM(UPPER($I1322))="CONTRATUAL",ISNUMBER(SEARCH("INDIVIDUAL",SUBSTITUTE(UPPER($D1322)," ","")))),"PREMIUM FREE",""))))</f>
        <v/>
      </c>
    </row>
    <row r="1323">
      <c r="AC1323">
        <f>IF($C1323="","",IF(COUNTIF('Códigos Santander (ref)'!$A$2:$A$79,$C1323)&gt;0,"SANTANDER",IF(COUNTIF('Códigos Itaú (ref)'!$A$2:$A$44,$C1323)&gt;0,"ITAU",IF(AND(TRIM(UPPER($I1323))="CONTRATUAL",ISNUMBER(SEARCH("INDIVIDUAL",SUBSTITUTE(UPPER($D1323)," ","")))),"PREMIUM FREE",""))))</f>
        <v/>
      </c>
    </row>
    <row r="1324">
      <c r="AC1324">
        <f>IF($C1324="","",IF(COUNTIF('Códigos Santander (ref)'!$A$2:$A$79,$C1324)&gt;0,"SANTANDER",IF(COUNTIF('Códigos Itaú (ref)'!$A$2:$A$44,$C1324)&gt;0,"ITAU",IF(AND(TRIM(UPPER($I1324))="CONTRATUAL",ISNUMBER(SEARCH("INDIVIDUAL",SUBSTITUTE(UPPER($D1324)," ","")))),"PREMIUM FREE",""))))</f>
        <v/>
      </c>
    </row>
    <row r="1325">
      <c r="AC1325">
        <f>IF($C1325="","",IF(COUNTIF('Códigos Santander (ref)'!$A$2:$A$79,$C1325)&gt;0,"SANTANDER",IF(COUNTIF('Códigos Itaú (ref)'!$A$2:$A$44,$C1325)&gt;0,"ITAU",IF(AND(TRIM(UPPER($I1325))="CONTRATUAL",ISNUMBER(SEARCH("INDIVIDUAL",SUBSTITUTE(UPPER($D1325)," ","")))),"PREMIUM FREE",""))))</f>
        <v/>
      </c>
    </row>
    <row r="1326">
      <c r="AC1326">
        <f>IF($C1326="","",IF(COUNTIF('Códigos Santander (ref)'!$A$2:$A$79,$C1326)&gt;0,"SANTANDER",IF(COUNTIF('Códigos Itaú (ref)'!$A$2:$A$44,$C1326)&gt;0,"ITAU",IF(AND(TRIM(UPPER($I1326))="CONTRATUAL",ISNUMBER(SEARCH("INDIVIDUAL",SUBSTITUTE(UPPER($D1326)," ","")))),"PREMIUM FREE",""))))</f>
        <v/>
      </c>
    </row>
    <row r="1327">
      <c r="AC1327">
        <f>IF($C1327="","",IF(COUNTIF('Códigos Santander (ref)'!$A$2:$A$79,$C1327)&gt;0,"SANTANDER",IF(COUNTIF('Códigos Itaú (ref)'!$A$2:$A$44,$C1327)&gt;0,"ITAU",IF(AND(TRIM(UPPER($I1327))="CONTRATUAL",ISNUMBER(SEARCH("INDIVIDUAL",SUBSTITUTE(UPPER($D1327)," ","")))),"PREMIUM FREE",""))))</f>
        <v/>
      </c>
    </row>
    <row r="1328">
      <c r="AC1328">
        <f>IF($C1328="","",IF(COUNTIF('Códigos Santander (ref)'!$A$2:$A$79,$C1328)&gt;0,"SANTANDER",IF(COUNTIF('Códigos Itaú (ref)'!$A$2:$A$44,$C1328)&gt;0,"ITAU",IF(AND(TRIM(UPPER($I1328))="CONTRATUAL",ISNUMBER(SEARCH("INDIVIDUAL",SUBSTITUTE(UPPER($D1328)," ","")))),"PREMIUM FREE",""))))</f>
        <v/>
      </c>
    </row>
    <row r="1329">
      <c r="AC1329">
        <f>IF($C1329="","",IF(COUNTIF('Códigos Santander (ref)'!$A$2:$A$79,$C1329)&gt;0,"SANTANDER",IF(COUNTIF('Códigos Itaú (ref)'!$A$2:$A$44,$C1329)&gt;0,"ITAU",IF(AND(TRIM(UPPER($I1329))="CONTRATUAL",ISNUMBER(SEARCH("INDIVIDUAL",SUBSTITUTE(UPPER($D1329)," ","")))),"PREMIUM FREE",""))))</f>
        <v/>
      </c>
    </row>
    <row r="1330">
      <c r="AC1330">
        <f>IF($C1330="","",IF(COUNTIF('Códigos Santander (ref)'!$A$2:$A$79,$C1330)&gt;0,"SANTANDER",IF(COUNTIF('Códigos Itaú (ref)'!$A$2:$A$44,$C1330)&gt;0,"ITAU",IF(AND(TRIM(UPPER($I1330))="CONTRATUAL",ISNUMBER(SEARCH("INDIVIDUAL",SUBSTITUTE(UPPER($D1330)," ","")))),"PREMIUM FREE",""))))</f>
        <v/>
      </c>
    </row>
    <row r="1331">
      <c r="AC1331">
        <f>IF($C1331="","",IF(COUNTIF('Códigos Santander (ref)'!$A$2:$A$79,$C1331)&gt;0,"SANTANDER",IF(COUNTIF('Códigos Itaú (ref)'!$A$2:$A$44,$C1331)&gt;0,"ITAU",IF(AND(TRIM(UPPER($I1331))="CONTRATUAL",ISNUMBER(SEARCH("INDIVIDUAL",SUBSTITUTE(UPPER($D1331)," ","")))),"PREMIUM FREE",""))))</f>
        <v/>
      </c>
    </row>
    <row r="1332">
      <c r="AC1332">
        <f>IF($C1332="","",IF(COUNTIF('Códigos Santander (ref)'!$A$2:$A$79,$C1332)&gt;0,"SANTANDER",IF(COUNTIF('Códigos Itaú (ref)'!$A$2:$A$44,$C1332)&gt;0,"ITAU",IF(AND(TRIM(UPPER($I1332))="CONTRATUAL",ISNUMBER(SEARCH("INDIVIDUAL",SUBSTITUTE(UPPER($D1332)," ","")))),"PREMIUM FREE",""))))</f>
        <v/>
      </c>
    </row>
    <row r="1333">
      <c r="AC1333">
        <f>IF($C1333="","",IF(COUNTIF('Códigos Santander (ref)'!$A$2:$A$79,$C1333)&gt;0,"SANTANDER",IF(COUNTIF('Códigos Itaú (ref)'!$A$2:$A$44,$C1333)&gt;0,"ITAU",IF(AND(TRIM(UPPER($I1333))="CONTRATUAL",ISNUMBER(SEARCH("INDIVIDUAL",SUBSTITUTE(UPPER($D1333)," ","")))),"PREMIUM FREE",""))))</f>
        <v/>
      </c>
    </row>
    <row r="1334">
      <c r="AC1334">
        <f>IF($C1334="","",IF(COUNTIF('Códigos Santander (ref)'!$A$2:$A$79,$C1334)&gt;0,"SANTANDER",IF(COUNTIF('Códigos Itaú (ref)'!$A$2:$A$44,$C1334)&gt;0,"ITAU",IF(AND(TRIM(UPPER($I1334))="CONTRATUAL",ISNUMBER(SEARCH("INDIVIDUAL",SUBSTITUTE(UPPER($D1334)," ","")))),"PREMIUM FREE",""))))</f>
        <v/>
      </c>
    </row>
    <row r="1335">
      <c r="AC1335">
        <f>IF($C1335="","",IF(COUNTIF('Códigos Santander (ref)'!$A$2:$A$79,$C1335)&gt;0,"SANTANDER",IF(COUNTIF('Códigos Itaú (ref)'!$A$2:$A$44,$C1335)&gt;0,"ITAU",IF(AND(TRIM(UPPER($I1335))="CONTRATUAL",ISNUMBER(SEARCH("INDIVIDUAL",SUBSTITUTE(UPPER($D1335)," ","")))),"PREMIUM FREE",""))))</f>
        <v/>
      </c>
    </row>
    <row r="1336">
      <c r="AC1336">
        <f>IF($C1336="","",IF(COUNTIF('Códigos Santander (ref)'!$A$2:$A$79,$C1336)&gt;0,"SANTANDER",IF(COUNTIF('Códigos Itaú (ref)'!$A$2:$A$44,$C1336)&gt;0,"ITAU",IF(AND(TRIM(UPPER($I1336))="CONTRATUAL",ISNUMBER(SEARCH("INDIVIDUAL",SUBSTITUTE(UPPER($D1336)," ","")))),"PREMIUM FREE",""))))</f>
        <v/>
      </c>
    </row>
    <row r="1337">
      <c r="AC1337">
        <f>IF($C1337="","",IF(COUNTIF('Códigos Santander (ref)'!$A$2:$A$79,$C1337)&gt;0,"SANTANDER",IF(COUNTIF('Códigos Itaú (ref)'!$A$2:$A$44,$C1337)&gt;0,"ITAU",IF(AND(TRIM(UPPER($I1337))="CONTRATUAL",ISNUMBER(SEARCH("INDIVIDUAL",SUBSTITUTE(UPPER($D1337)," ","")))),"PREMIUM FREE",""))))</f>
        <v/>
      </c>
    </row>
    <row r="1338">
      <c r="AC1338">
        <f>IF($C1338="","",IF(COUNTIF('Códigos Santander (ref)'!$A$2:$A$79,$C1338)&gt;0,"SANTANDER",IF(COUNTIF('Códigos Itaú (ref)'!$A$2:$A$44,$C1338)&gt;0,"ITAU",IF(AND(TRIM(UPPER($I1338))="CONTRATUAL",ISNUMBER(SEARCH("INDIVIDUAL",SUBSTITUTE(UPPER($D1338)," ","")))),"PREMIUM FREE",""))))</f>
        <v/>
      </c>
    </row>
    <row r="1339">
      <c r="AC1339">
        <f>IF($C1339="","",IF(COUNTIF('Códigos Santander (ref)'!$A$2:$A$79,$C1339)&gt;0,"SANTANDER",IF(COUNTIF('Códigos Itaú (ref)'!$A$2:$A$44,$C1339)&gt;0,"ITAU",IF(AND(TRIM(UPPER($I1339))="CONTRATUAL",ISNUMBER(SEARCH("INDIVIDUAL",SUBSTITUTE(UPPER($D1339)," ","")))),"PREMIUM FREE",""))))</f>
        <v/>
      </c>
    </row>
    <row r="1340">
      <c r="AC1340">
        <f>IF($C1340="","",IF(COUNTIF('Códigos Santander (ref)'!$A$2:$A$79,$C1340)&gt;0,"SANTANDER",IF(COUNTIF('Códigos Itaú (ref)'!$A$2:$A$44,$C1340)&gt;0,"ITAU",IF(AND(TRIM(UPPER($I1340))="CONTRATUAL",ISNUMBER(SEARCH("INDIVIDUAL",SUBSTITUTE(UPPER($D1340)," ","")))),"PREMIUM FREE",""))))</f>
        <v/>
      </c>
    </row>
    <row r="1341">
      <c r="AC1341">
        <f>IF($C1341="","",IF(COUNTIF('Códigos Santander (ref)'!$A$2:$A$79,$C1341)&gt;0,"SANTANDER",IF(COUNTIF('Códigos Itaú (ref)'!$A$2:$A$44,$C1341)&gt;0,"ITAU",IF(AND(TRIM(UPPER($I1341))="CONTRATUAL",ISNUMBER(SEARCH("INDIVIDUAL",SUBSTITUTE(UPPER($D1341)," ","")))),"PREMIUM FREE",""))))</f>
        <v/>
      </c>
    </row>
    <row r="1342">
      <c r="AC1342">
        <f>IF($C1342="","",IF(COUNTIF('Códigos Santander (ref)'!$A$2:$A$79,$C1342)&gt;0,"SANTANDER",IF(COUNTIF('Códigos Itaú (ref)'!$A$2:$A$44,$C1342)&gt;0,"ITAU",IF(AND(TRIM(UPPER($I1342))="CONTRATUAL",ISNUMBER(SEARCH("INDIVIDUAL",SUBSTITUTE(UPPER($D1342)," ","")))),"PREMIUM FREE",""))))</f>
        <v/>
      </c>
    </row>
    <row r="1343">
      <c r="AC1343">
        <f>IF($C1343="","",IF(COUNTIF('Códigos Santander (ref)'!$A$2:$A$79,$C1343)&gt;0,"SANTANDER",IF(COUNTIF('Códigos Itaú (ref)'!$A$2:$A$44,$C1343)&gt;0,"ITAU",IF(AND(TRIM(UPPER($I1343))="CONTRATUAL",ISNUMBER(SEARCH("INDIVIDUAL",SUBSTITUTE(UPPER($D1343)," ","")))),"PREMIUM FREE",""))))</f>
        <v/>
      </c>
    </row>
    <row r="1344">
      <c r="AC1344">
        <f>IF($C1344="","",IF(COUNTIF('Códigos Santander (ref)'!$A$2:$A$79,$C1344)&gt;0,"SANTANDER",IF(COUNTIF('Códigos Itaú (ref)'!$A$2:$A$44,$C1344)&gt;0,"ITAU",IF(AND(TRIM(UPPER($I1344))="CONTRATUAL",ISNUMBER(SEARCH("INDIVIDUAL",SUBSTITUTE(UPPER($D1344)," ","")))),"PREMIUM FREE",""))))</f>
        <v/>
      </c>
    </row>
    <row r="1345">
      <c r="AC1345">
        <f>IF($C1345="","",IF(COUNTIF('Códigos Santander (ref)'!$A$2:$A$79,$C1345)&gt;0,"SANTANDER",IF(COUNTIF('Códigos Itaú (ref)'!$A$2:$A$44,$C1345)&gt;0,"ITAU",IF(AND(TRIM(UPPER($I1345))="CONTRATUAL",ISNUMBER(SEARCH("INDIVIDUAL",SUBSTITUTE(UPPER($D1345)," ","")))),"PREMIUM FREE",""))))</f>
        <v/>
      </c>
    </row>
    <row r="1346">
      <c r="AC1346">
        <f>IF($C1346="","",IF(COUNTIF('Códigos Santander (ref)'!$A$2:$A$79,$C1346)&gt;0,"SANTANDER",IF(COUNTIF('Códigos Itaú (ref)'!$A$2:$A$44,$C1346)&gt;0,"ITAU",IF(AND(TRIM(UPPER($I1346))="CONTRATUAL",ISNUMBER(SEARCH("INDIVIDUAL",SUBSTITUTE(UPPER($D1346)," ","")))),"PREMIUM FREE",""))))</f>
        <v/>
      </c>
    </row>
    <row r="1347">
      <c r="AC1347">
        <f>IF($C1347="","",IF(COUNTIF('Códigos Santander (ref)'!$A$2:$A$79,$C1347)&gt;0,"SANTANDER",IF(COUNTIF('Códigos Itaú (ref)'!$A$2:$A$44,$C1347)&gt;0,"ITAU",IF(AND(TRIM(UPPER($I1347))="CONTRATUAL",ISNUMBER(SEARCH("INDIVIDUAL",SUBSTITUTE(UPPER($D1347)," ","")))),"PREMIUM FREE",""))))</f>
        <v/>
      </c>
    </row>
    <row r="1348">
      <c r="AC1348">
        <f>IF($C1348="","",IF(COUNTIF('Códigos Santander (ref)'!$A$2:$A$79,$C1348)&gt;0,"SANTANDER",IF(COUNTIF('Códigos Itaú (ref)'!$A$2:$A$44,$C1348)&gt;0,"ITAU",IF(AND(TRIM(UPPER($I1348))="CONTRATUAL",ISNUMBER(SEARCH("INDIVIDUAL",SUBSTITUTE(UPPER($D1348)," ","")))),"PREMIUM FREE",""))))</f>
        <v/>
      </c>
    </row>
    <row r="1349">
      <c r="AC1349">
        <f>IF($C1349="","",IF(COUNTIF('Códigos Santander (ref)'!$A$2:$A$79,$C1349)&gt;0,"SANTANDER",IF(COUNTIF('Códigos Itaú (ref)'!$A$2:$A$44,$C1349)&gt;0,"ITAU",IF(AND(TRIM(UPPER($I1349))="CONTRATUAL",ISNUMBER(SEARCH("INDIVIDUAL",SUBSTITUTE(UPPER($D1349)," ","")))),"PREMIUM FREE",""))))</f>
        <v/>
      </c>
    </row>
    <row r="1350">
      <c r="AC1350">
        <f>IF($C1350="","",IF(COUNTIF('Códigos Santander (ref)'!$A$2:$A$79,$C1350)&gt;0,"SANTANDER",IF(COUNTIF('Códigos Itaú (ref)'!$A$2:$A$44,$C1350)&gt;0,"ITAU",IF(AND(TRIM(UPPER($I1350))="CONTRATUAL",ISNUMBER(SEARCH("INDIVIDUAL",SUBSTITUTE(UPPER($D1350)," ","")))),"PREMIUM FREE",""))))</f>
        <v/>
      </c>
    </row>
    <row r="1351">
      <c r="AC1351">
        <f>IF($C1351="","",IF(COUNTIF('Códigos Santander (ref)'!$A$2:$A$79,$C1351)&gt;0,"SANTANDER",IF(COUNTIF('Códigos Itaú (ref)'!$A$2:$A$44,$C1351)&gt;0,"ITAU",IF(AND(TRIM(UPPER($I1351))="CONTRATUAL",ISNUMBER(SEARCH("INDIVIDUAL",SUBSTITUTE(UPPER($D1351)," ","")))),"PREMIUM FREE",""))))</f>
        <v/>
      </c>
    </row>
    <row r="1352">
      <c r="AC1352">
        <f>IF($C1352="","",IF(COUNTIF('Códigos Santander (ref)'!$A$2:$A$79,$C1352)&gt;0,"SANTANDER",IF(COUNTIF('Códigos Itaú (ref)'!$A$2:$A$44,$C1352)&gt;0,"ITAU",IF(AND(TRIM(UPPER($I1352))="CONTRATUAL",ISNUMBER(SEARCH("INDIVIDUAL",SUBSTITUTE(UPPER($D1352)," ","")))),"PREMIUM FREE",""))))</f>
        <v/>
      </c>
    </row>
    <row r="1353">
      <c r="AC1353">
        <f>IF($C1353="","",IF(COUNTIF('Códigos Santander (ref)'!$A$2:$A$79,$C1353)&gt;0,"SANTANDER",IF(COUNTIF('Códigos Itaú (ref)'!$A$2:$A$44,$C1353)&gt;0,"ITAU",IF(AND(TRIM(UPPER($I1353))="CONTRATUAL",ISNUMBER(SEARCH("INDIVIDUAL",SUBSTITUTE(UPPER($D1353)," ","")))),"PREMIUM FREE",""))))</f>
        <v/>
      </c>
    </row>
    <row r="1354">
      <c r="AC1354">
        <f>IF($C1354="","",IF(COUNTIF('Códigos Santander (ref)'!$A$2:$A$79,$C1354)&gt;0,"SANTANDER",IF(COUNTIF('Códigos Itaú (ref)'!$A$2:$A$44,$C1354)&gt;0,"ITAU",IF(AND(TRIM(UPPER($I1354))="CONTRATUAL",ISNUMBER(SEARCH("INDIVIDUAL",SUBSTITUTE(UPPER($D1354)," ","")))),"PREMIUM FREE",""))))</f>
        <v/>
      </c>
    </row>
    <row r="1355">
      <c r="AC1355">
        <f>IF($C1355="","",IF(COUNTIF('Códigos Santander (ref)'!$A$2:$A$79,$C1355)&gt;0,"SANTANDER",IF(COUNTIF('Códigos Itaú (ref)'!$A$2:$A$44,$C1355)&gt;0,"ITAU",IF(AND(TRIM(UPPER($I1355))="CONTRATUAL",ISNUMBER(SEARCH("INDIVIDUAL",SUBSTITUTE(UPPER($D1355)," ","")))),"PREMIUM FREE",""))))</f>
        <v/>
      </c>
    </row>
    <row r="1356">
      <c r="AC1356">
        <f>IF($C1356="","",IF(COUNTIF('Códigos Santander (ref)'!$A$2:$A$79,$C1356)&gt;0,"SANTANDER",IF(COUNTIF('Códigos Itaú (ref)'!$A$2:$A$44,$C1356)&gt;0,"ITAU",IF(AND(TRIM(UPPER($I1356))="CONTRATUAL",ISNUMBER(SEARCH("INDIVIDUAL",SUBSTITUTE(UPPER($D1356)," ","")))),"PREMIUM FREE",""))))</f>
        <v/>
      </c>
    </row>
    <row r="1357">
      <c r="AC1357">
        <f>IF($C1357="","",IF(COUNTIF('Códigos Santander (ref)'!$A$2:$A$79,$C1357)&gt;0,"SANTANDER",IF(COUNTIF('Códigos Itaú (ref)'!$A$2:$A$44,$C1357)&gt;0,"ITAU",IF(AND(TRIM(UPPER($I1357))="CONTRATUAL",ISNUMBER(SEARCH("INDIVIDUAL",SUBSTITUTE(UPPER($D1357)," ","")))),"PREMIUM FREE",""))))</f>
        <v/>
      </c>
    </row>
    <row r="1358">
      <c r="AC1358">
        <f>IF($C1358="","",IF(COUNTIF('Códigos Santander (ref)'!$A$2:$A$79,$C1358)&gt;0,"SANTANDER",IF(COUNTIF('Códigos Itaú (ref)'!$A$2:$A$44,$C1358)&gt;0,"ITAU",IF(AND(TRIM(UPPER($I1358))="CONTRATUAL",ISNUMBER(SEARCH("INDIVIDUAL",SUBSTITUTE(UPPER($D1358)," ","")))),"PREMIUM FREE",""))))</f>
        <v/>
      </c>
    </row>
    <row r="1359">
      <c r="AC1359">
        <f>IF($C1359="","",IF(COUNTIF('Códigos Santander (ref)'!$A$2:$A$79,$C1359)&gt;0,"SANTANDER",IF(COUNTIF('Códigos Itaú (ref)'!$A$2:$A$44,$C1359)&gt;0,"ITAU",IF(AND(TRIM(UPPER($I1359))="CONTRATUAL",ISNUMBER(SEARCH("INDIVIDUAL",SUBSTITUTE(UPPER($D1359)," ","")))),"PREMIUM FREE",""))))</f>
        <v/>
      </c>
    </row>
    <row r="1360">
      <c r="AC1360">
        <f>IF($C1360="","",IF(COUNTIF('Códigos Santander (ref)'!$A$2:$A$79,$C1360)&gt;0,"SANTANDER",IF(COUNTIF('Códigos Itaú (ref)'!$A$2:$A$44,$C1360)&gt;0,"ITAU",IF(AND(TRIM(UPPER($I1360))="CONTRATUAL",ISNUMBER(SEARCH("INDIVIDUAL",SUBSTITUTE(UPPER($D1360)," ","")))),"PREMIUM FREE",""))))</f>
        <v/>
      </c>
    </row>
    <row r="1361">
      <c r="AC1361">
        <f>IF($C1361="","",IF(COUNTIF('Códigos Santander (ref)'!$A$2:$A$79,$C1361)&gt;0,"SANTANDER",IF(COUNTIF('Códigos Itaú (ref)'!$A$2:$A$44,$C1361)&gt;0,"ITAU",IF(AND(TRIM(UPPER($I1361))="CONTRATUAL",ISNUMBER(SEARCH("INDIVIDUAL",SUBSTITUTE(UPPER($D1361)," ","")))),"PREMIUM FREE",""))))</f>
        <v/>
      </c>
    </row>
    <row r="1362">
      <c r="AC1362">
        <f>IF($C1362="","",IF(COUNTIF('Códigos Santander (ref)'!$A$2:$A$79,$C1362)&gt;0,"SANTANDER",IF(COUNTIF('Códigos Itaú (ref)'!$A$2:$A$44,$C1362)&gt;0,"ITAU",IF(AND(TRIM(UPPER($I1362))="CONTRATUAL",ISNUMBER(SEARCH("INDIVIDUAL",SUBSTITUTE(UPPER($D1362)," ","")))),"PREMIUM FREE",""))))</f>
        <v/>
      </c>
    </row>
    <row r="1363">
      <c r="AC1363">
        <f>IF($C1363="","",IF(COUNTIF('Códigos Santander (ref)'!$A$2:$A$79,$C1363)&gt;0,"SANTANDER",IF(COUNTIF('Códigos Itaú (ref)'!$A$2:$A$44,$C1363)&gt;0,"ITAU",IF(AND(TRIM(UPPER($I1363))="CONTRATUAL",ISNUMBER(SEARCH("INDIVIDUAL",SUBSTITUTE(UPPER($D1363)," ","")))),"PREMIUM FREE",""))))</f>
        <v/>
      </c>
    </row>
    <row r="1364">
      <c r="AC1364">
        <f>IF($C1364="","",IF(COUNTIF('Códigos Santander (ref)'!$A$2:$A$79,$C1364)&gt;0,"SANTANDER",IF(COUNTIF('Códigos Itaú (ref)'!$A$2:$A$44,$C1364)&gt;0,"ITAU",IF(AND(TRIM(UPPER($I1364))="CONTRATUAL",ISNUMBER(SEARCH("INDIVIDUAL",SUBSTITUTE(UPPER($D1364)," ","")))),"PREMIUM FREE",""))))</f>
        <v/>
      </c>
    </row>
    <row r="1365">
      <c r="AC1365">
        <f>IF($C1365="","",IF(COUNTIF('Códigos Santander (ref)'!$A$2:$A$79,$C1365)&gt;0,"SANTANDER",IF(COUNTIF('Códigos Itaú (ref)'!$A$2:$A$44,$C1365)&gt;0,"ITAU",IF(AND(TRIM(UPPER($I1365))="CONTRATUAL",ISNUMBER(SEARCH("INDIVIDUAL",SUBSTITUTE(UPPER($D1365)," ","")))),"PREMIUM FREE",""))))</f>
        <v/>
      </c>
    </row>
    <row r="1366">
      <c r="AC1366">
        <f>IF($C1366="","",IF(COUNTIF('Códigos Santander (ref)'!$A$2:$A$79,$C1366)&gt;0,"SANTANDER",IF(COUNTIF('Códigos Itaú (ref)'!$A$2:$A$44,$C1366)&gt;0,"ITAU",IF(AND(TRIM(UPPER($I1366))="CONTRATUAL",ISNUMBER(SEARCH("INDIVIDUAL",SUBSTITUTE(UPPER($D1366)," ","")))),"PREMIUM FREE",""))))</f>
        <v/>
      </c>
    </row>
    <row r="1367">
      <c r="AC1367">
        <f>IF($C1367="","",IF(COUNTIF('Códigos Santander (ref)'!$A$2:$A$79,$C1367)&gt;0,"SANTANDER",IF(COUNTIF('Códigos Itaú (ref)'!$A$2:$A$44,$C1367)&gt;0,"ITAU",IF(AND(TRIM(UPPER($I1367))="CONTRATUAL",ISNUMBER(SEARCH("INDIVIDUAL",SUBSTITUTE(UPPER($D1367)," ","")))),"PREMIUM FREE",""))))</f>
        <v/>
      </c>
    </row>
    <row r="1368">
      <c r="AC1368">
        <f>IF($C1368="","",IF(COUNTIF('Códigos Santander (ref)'!$A$2:$A$79,$C1368)&gt;0,"SANTANDER",IF(COUNTIF('Códigos Itaú (ref)'!$A$2:$A$44,$C1368)&gt;0,"ITAU",IF(AND(TRIM(UPPER($I1368))="CONTRATUAL",ISNUMBER(SEARCH("INDIVIDUAL",SUBSTITUTE(UPPER($D1368)," ","")))),"PREMIUM FREE",""))))</f>
        <v/>
      </c>
    </row>
    <row r="1369">
      <c r="AC1369">
        <f>IF($C1369="","",IF(COUNTIF('Códigos Santander (ref)'!$A$2:$A$79,$C1369)&gt;0,"SANTANDER",IF(COUNTIF('Códigos Itaú (ref)'!$A$2:$A$44,$C1369)&gt;0,"ITAU",IF(AND(TRIM(UPPER($I1369))="CONTRATUAL",ISNUMBER(SEARCH("INDIVIDUAL",SUBSTITUTE(UPPER($D1369)," ","")))),"PREMIUM FREE",""))))</f>
        <v/>
      </c>
    </row>
    <row r="1370">
      <c r="AC1370">
        <f>IF($C1370="","",IF(COUNTIF('Códigos Santander (ref)'!$A$2:$A$79,$C1370)&gt;0,"SANTANDER",IF(COUNTIF('Códigos Itaú (ref)'!$A$2:$A$44,$C1370)&gt;0,"ITAU",IF(AND(TRIM(UPPER($I1370))="CONTRATUAL",ISNUMBER(SEARCH("INDIVIDUAL",SUBSTITUTE(UPPER($D1370)," ","")))),"PREMIUM FREE",""))))</f>
        <v/>
      </c>
    </row>
    <row r="1371">
      <c r="AC1371">
        <f>IF($C1371="","",IF(COUNTIF('Códigos Santander (ref)'!$A$2:$A$79,$C1371)&gt;0,"SANTANDER",IF(COUNTIF('Códigos Itaú (ref)'!$A$2:$A$44,$C1371)&gt;0,"ITAU",IF(AND(TRIM(UPPER($I1371))="CONTRATUAL",ISNUMBER(SEARCH("INDIVIDUAL",SUBSTITUTE(UPPER($D1371)," ","")))),"PREMIUM FREE",""))))</f>
        <v/>
      </c>
    </row>
    <row r="1372">
      <c r="AC1372">
        <f>IF($C1372="","",IF(COUNTIF('Códigos Santander (ref)'!$A$2:$A$79,$C1372)&gt;0,"SANTANDER",IF(COUNTIF('Códigos Itaú (ref)'!$A$2:$A$44,$C1372)&gt;0,"ITAU",IF(AND(TRIM(UPPER($I1372))="CONTRATUAL",ISNUMBER(SEARCH("INDIVIDUAL",SUBSTITUTE(UPPER($D1372)," ","")))),"PREMIUM FREE",""))))</f>
        <v/>
      </c>
    </row>
    <row r="1373">
      <c r="AC1373">
        <f>IF($C1373="","",IF(COUNTIF('Códigos Santander (ref)'!$A$2:$A$79,$C1373)&gt;0,"SANTANDER",IF(COUNTIF('Códigos Itaú (ref)'!$A$2:$A$44,$C1373)&gt;0,"ITAU",IF(AND(TRIM(UPPER($I1373))="CONTRATUAL",ISNUMBER(SEARCH("INDIVIDUAL",SUBSTITUTE(UPPER($D1373)," ","")))),"PREMIUM FREE",""))))</f>
        <v/>
      </c>
    </row>
    <row r="1374">
      <c r="AC1374">
        <f>IF($C1374="","",IF(COUNTIF('Códigos Santander (ref)'!$A$2:$A$79,$C1374)&gt;0,"SANTANDER",IF(COUNTIF('Códigos Itaú (ref)'!$A$2:$A$44,$C1374)&gt;0,"ITAU",IF(AND(TRIM(UPPER($I1374))="CONTRATUAL",ISNUMBER(SEARCH("INDIVIDUAL",SUBSTITUTE(UPPER($D1374)," ","")))),"PREMIUM FREE",""))))</f>
        <v/>
      </c>
    </row>
    <row r="1375">
      <c r="AC1375">
        <f>IF($C1375="","",IF(COUNTIF('Códigos Santander (ref)'!$A$2:$A$79,$C1375)&gt;0,"SANTANDER",IF(COUNTIF('Códigos Itaú (ref)'!$A$2:$A$44,$C1375)&gt;0,"ITAU",IF(AND(TRIM(UPPER($I1375))="CONTRATUAL",ISNUMBER(SEARCH("INDIVIDUAL",SUBSTITUTE(UPPER($D1375)," ","")))),"PREMIUM FREE",""))))</f>
        <v/>
      </c>
    </row>
    <row r="1376">
      <c r="AC1376">
        <f>IF($C1376="","",IF(COUNTIF('Códigos Santander (ref)'!$A$2:$A$79,$C1376)&gt;0,"SANTANDER",IF(COUNTIF('Códigos Itaú (ref)'!$A$2:$A$44,$C1376)&gt;0,"ITAU",IF(AND(TRIM(UPPER($I1376))="CONTRATUAL",ISNUMBER(SEARCH("INDIVIDUAL",SUBSTITUTE(UPPER($D1376)," ","")))),"PREMIUM FREE",""))))</f>
        <v/>
      </c>
    </row>
    <row r="1377">
      <c r="AC1377">
        <f>IF($C1377="","",IF(COUNTIF('Códigos Santander (ref)'!$A$2:$A$79,$C1377)&gt;0,"SANTANDER",IF(COUNTIF('Códigos Itaú (ref)'!$A$2:$A$44,$C1377)&gt;0,"ITAU",IF(AND(TRIM(UPPER($I1377))="CONTRATUAL",ISNUMBER(SEARCH("INDIVIDUAL",SUBSTITUTE(UPPER($D1377)," ","")))),"PREMIUM FREE",""))))</f>
        <v/>
      </c>
    </row>
    <row r="1378">
      <c r="AC1378">
        <f>IF($C1378="","",IF(COUNTIF('Códigos Santander (ref)'!$A$2:$A$79,$C1378)&gt;0,"SANTANDER",IF(COUNTIF('Códigos Itaú (ref)'!$A$2:$A$44,$C1378)&gt;0,"ITAU",IF(AND(TRIM(UPPER($I1378))="CONTRATUAL",ISNUMBER(SEARCH("INDIVIDUAL",SUBSTITUTE(UPPER($D1378)," ","")))),"PREMIUM FREE",""))))</f>
        <v/>
      </c>
    </row>
    <row r="1379">
      <c r="AC1379">
        <f>IF($C1379="","",IF(COUNTIF('Códigos Santander (ref)'!$A$2:$A$79,$C1379)&gt;0,"SANTANDER",IF(COUNTIF('Códigos Itaú (ref)'!$A$2:$A$44,$C1379)&gt;0,"ITAU",IF(AND(TRIM(UPPER($I1379))="CONTRATUAL",ISNUMBER(SEARCH("INDIVIDUAL",SUBSTITUTE(UPPER($D1379)," ","")))),"PREMIUM FREE",""))))</f>
        <v/>
      </c>
    </row>
    <row r="1380">
      <c r="AC1380">
        <f>IF($C1380="","",IF(COUNTIF('Códigos Santander (ref)'!$A$2:$A$79,$C1380)&gt;0,"SANTANDER",IF(COUNTIF('Códigos Itaú (ref)'!$A$2:$A$44,$C1380)&gt;0,"ITAU",IF(AND(TRIM(UPPER($I1380))="CONTRATUAL",ISNUMBER(SEARCH("INDIVIDUAL",SUBSTITUTE(UPPER($D1380)," ","")))),"PREMIUM FREE",""))))</f>
        <v/>
      </c>
    </row>
    <row r="1381">
      <c r="AC1381">
        <f>IF($C1381="","",IF(COUNTIF('Códigos Santander (ref)'!$A$2:$A$79,$C1381)&gt;0,"SANTANDER",IF(COUNTIF('Códigos Itaú (ref)'!$A$2:$A$44,$C1381)&gt;0,"ITAU",IF(AND(TRIM(UPPER($I1381))="CONTRATUAL",ISNUMBER(SEARCH("INDIVIDUAL",SUBSTITUTE(UPPER($D1381)," ","")))),"PREMIUM FREE",""))))</f>
        <v/>
      </c>
    </row>
    <row r="1382">
      <c r="AC1382">
        <f>IF($C1382="","",IF(COUNTIF('Códigos Santander (ref)'!$A$2:$A$79,$C1382)&gt;0,"SANTANDER",IF(COUNTIF('Códigos Itaú (ref)'!$A$2:$A$44,$C1382)&gt;0,"ITAU",IF(AND(TRIM(UPPER($I1382))="CONTRATUAL",ISNUMBER(SEARCH("INDIVIDUAL",SUBSTITUTE(UPPER($D1382)," ","")))),"PREMIUM FREE",""))))</f>
        <v/>
      </c>
    </row>
    <row r="1383">
      <c r="AC1383">
        <f>IF($C1383="","",IF(COUNTIF('Códigos Santander (ref)'!$A$2:$A$79,$C1383)&gt;0,"SANTANDER",IF(COUNTIF('Códigos Itaú (ref)'!$A$2:$A$44,$C1383)&gt;0,"ITAU",IF(AND(TRIM(UPPER($I1383))="CONTRATUAL",ISNUMBER(SEARCH("INDIVIDUAL",SUBSTITUTE(UPPER($D1383)," ","")))),"PREMIUM FREE",""))))</f>
        <v/>
      </c>
    </row>
    <row r="1384">
      <c r="AC1384">
        <f>IF($C1384="","",IF(COUNTIF('Códigos Santander (ref)'!$A$2:$A$79,$C1384)&gt;0,"SANTANDER",IF(COUNTIF('Códigos Itaú (ref)'!$A$2:$A$44,$C1384)&gt;0,"ITAU",IF(AND(TRIM(UPPER($I1384))="CONTRATUAL",ISNUMBER(SEARCH("INDIVIDUAL",SUBSTITUTE(UPPER($D1384)," ","")))),"PREMIUM FREE",""))))</f>
        <v/>
      </c>
    </row>
    <row r="1385">
      <c r="AC1385">
        <f>IF($C1385="","",IF(COUNTIF('Códigos Santander (ref)'!$A$2:$A$79,$C1385)&gt;0,"SANTANDER",IF(COUNTIF('Códigos Itaú (ref)'!$A$2:$A$44,$C1385)&gt;0,"ITAU",IF(AND(TRIM(UPPER($I1385))="CONTRATUAL",ISNUMBER(SEARCH("INDIVIDUAL",SUBSTITUTE(UPPER($D1385)," ","")))),"PREMIUM FREE",""))))</f>
        <v/>
      </c>
    </row>
    <row r="1386">
      <c r="AC1386">
        <f>IF($C1386="","",IF(COUNTIF('Códigos Santander (ref)'!$A$2:$A$79,$C1386)&gt;0,"SANTANDER",IF(COUNTIF('Códigos Itaú (ref)'!$A$2:$A$44,$C1386)&gt;0,"ITAU",IF(AND(TRIM(UPPER($I1386))="CONTRATUAL",ISNUMBER(SEARCH("INDIVIDUAL",SUBSTITUTE(UPPER($D1386)," ","")))),"PREMIUM FREE",""))))</f>
        <v/>
      </c>
    </row>
    <row r="1387">
      <c r="AC1387">
        <f>IF($C1387="","",IF(COUNTIF('Códigos Santander (ref)'!$A$2:$A$79,$C1387)&gt;0,"SANTANDER",IF(COUNTIF('Códigos Itaú (ref)'!$A$2:$A$44,$C1387)&gt;0,"ITAU",IF(AND(TRIM(UPPER($I1387))="CONTRATUAL",ISNUMBER(SEARCH("INDIVIDUAL",SUBSTITUTE(UPPER($D1387)," ","")))),"PREMIUM FREE",""))))</f>
        <v/>
      </c>
    </row>
    <row r="1388">
      <c r="AC1388">
        <f>IF($C1388="","",IF(COUNTIF('Códigos Santander (ref)'!$A$2:$A$79,$C1388)&gt;0,"SANTANDER",IF(COUNTIF('Códigos Itaú (ref)'!$A$2:$A$44,$C1388)&gt;0,"ITAU",IF(AND(TRIM(UPPER($I1388))="CONTRATUAL",ISNUMBER(SEARCH("INDIVIDUAL",SUBSTITUTE(UPPER($D1388)," ","")))),"PREMIUM FREE",""))))</f>
        <v/>
      </c>
    </row>
    <row r="1389">
      <c r="AC1389">
        <f>IF($C1389="","",IF(COUNTIF('Códigos Santander (ref)'!$A$2:$A$79,$C1389)&gt;0,"SANTANDER",IF(COUNTIF('Códigos Itaú (ref)'!$A$2:$A$44,$C1389)&gt;0,"ITAU",IF(AND(TRIM(UPPER($I1389))="CONTRATUAL",ISNUMBER(SEARCH("INDIVIDUAL",SUBSTITUTE(UPPER($D1389)," ","")))),"PREMIUM FREE",""))))</f>
        <v/>
      </c>
    </row>
    <row r="1390">
      <c r="AC1390">
        <f>IF($C1390="","",IF(COUNTIF('Códigos Santander (ref)'!$A$2:$A$79,$C1390)&gt;0,"SANTANDER",IF(COUNTIF('Códigos Itaú (ref)'!$A$2:$A$44,$C1390)&gt;0,"ITAU",IF(AND(TRIM(UPPER($I1390))="CONTRATUAL",ISNUMBER(SEARCH("INDIVIDUAL",SUBSTITUTE(UPPER($D1390)," ","")))),"PREMIUM FREE",""))))</f>
        <v/>
      </c>
    </row>
    <row r="1391">
      <c r="AC1391">
        <f>IF($C1391="","",IF(COUNTIF('Códigos Santander (ref)'!$A$2:$A$79,$C1391)&gt;0,"SANTANDER",IF(COUNTIF('Códigos Itaú (ref)'!$A$2:$A$44,$C1391)&gt;0,"ITAU",IF(AND(TRIM(UPPER($I1391))="CONTRATUAL",ISNUMBER(SEARCH("INDIVIDUAL",SUBSTITUTE(UPPER($D1391)," ","")))),"PREMIUM FREE",""))))</f>
        <v/>
      </c>
    </row>
    <row r="1392">
      <c r="AC1392">
        <f>IF($C1392="","",IF(COUNTIF('Códigos Santander (ref)'!$A$2:$A$79,$C1392)&gt;0,"SANTANDER",IF(COUNTIF('Códigos Itaú (ref)'!$A$2:$A$44,$C1392)&gt;0,"ITAU",IF(AND(TRIM(UPPER($I1392))="CONTRATUAL",ISNUMBER(SEARCH("INDIVIDUAL",SUBSTITUTE(UPPER($D1392)," ","")))),"PREMIUM FREE",""))))</f>
        <v/>
      </c>
    </row>
    <row r="1393">
      <c r="AC1393">
        <f>IF($C1393="","",IF(COUNTIF('Códigos Santander (ref)'!$A$2:$A$79,$C1393)&gt;0,"SANTANDER",IF(COUNTIF('Códigos Itaú (ref)'!$A$2:$A$44,$C1393)&gt;0,"ITAU",IF(AND(TRIM(UPPER($I1393))="CONTRATUAL",ISNUMBER(SEARCH("INDIVIDUAL",SUBSTITUTE(UPPER($D1393)," ","")))),"PREMIUM FREE",""))))</f>
        <v/>
      </c>
    </row>
    <row r="1394">
      <c r="AC1394">
        <f>IF($C1394="","",IF(COUNTIF('Códigos Santander (ref)'!$A$2:$A$79,$C1394)&gt;0,"SANTANDER",IF(COUNTIF('Códigos Itaú (ref)'!$A$2:$A$44,$C1394)&gt;0,"ITAU",IF(AND(TRIM(UPPER($I1394))="CONTRATUAL",ISNUMBER(SEARCH("INDIVIDUAL",SUBSTITUTE(UPPER($D1394)," ","")))),"PREMIUM FREE",""))))</f>
        <v/>
      </c>
    </row>
    <row r="1395">
      <c r="AC1395">
        <f>IF($C1395="","",IF(COUNTIF('Códigos Santander (ref)'!$A$2:$A$79,$C1395)&gt;0,"SANTANDER",IF(COUNTIF('Códigos Itaú (ref)'!$A$2:$A$44,$C1395)&gt;0,"ITAU",IF(AND(TRIM(UPPER($I1395))="CONTRATUAL",ISNUMBER(SEARCH("INDIVIDUAL",SUBSTITUTE(UPPER($D1395)," ","")))),"PREMIUM FREE",""))))</f>
        <v/>
      </c>
    </row>
    <row r="1396">
      <c r="AC1396">
        <f>IF($C1396="","",IF(COUNTIF('Códigos Santander (ref)'!$A$2:$A$79,$C1396)&gt;0,"SANTANDER",IF(COUNTIF('Códigos Itaú (ref)'!$A$2:$A$44,$C1396)&gt;0,"ITAU",IF(AND(TRIM(UPPER($I1396))="CONTRATUAL",ISNUMBER(SEARCH("INDIVIDUAL",SUBSTITUTE(UPPER($D1396)," ","")))),"PREMIUM FREE",""))))</f>
        <v/>
      </c>
    </row>
    <row r="1397">
      <c r="AC1397">
        <f>IF($C1397="","",IF(COUNTIF('Códigos Santander (ref)'!$A$2:$A$79,$C1397)&gt;0,"SANTANDER",IF(COUNTIF('Códigos Itaú (ref)'!$A$2:$A$44,$C1397)&gt;0,"ITAU",IF(AND(TRIM(UPPER($I1397))="CONTRATUAL",ISNUMBER(SEARCH("INDIVIDUAL",SUBSTITUTE(UPPER($D1397)," ","")))),"PREMIUM FREE",""))))</f>
        <v/>
      </c>
    </row>
    <row r="1398">
      <c r="AC1398">
        <f>IF($C1398="","",IF(COUNTIF('Códigos Santander (ref)'!$A$2:$A$79,$C1398)&gt;0,"SANTANDER",IF(COUNTIF('Códigos Itaú (ref)'!$A$2:$A$44,$C1398)&gt;0,"ITAU",IF(AND(TRIM(UPPER($I1398))="CONTRATUAL",ISNUMBER(SEARCH("INDIVIDUAL",SUBSTITUTE(UPPER($D1398)," ","")))),"PREMIUM FREE",""))))</f>
        <v/>
      </c>
    </row>
    <row r="1399">
      <c r="AC1399">
        <f>IF($C1399="","",IF(COUNTIF('Códigos Santander (ref)'!$A$2:$A$79,$C1399)&gt;0,"SANTANDER",IF(COUNTIF('Códigos Itaú (ref)'!$A$2:$A$44,$C1399)&gt;0,"ITAU",IF(AND(TRIM(UPPER($I1399))="CONTRATUAL",ISNUMBER(SEARCH("INDIVIDUAL",SUBSTITUTE(UPPER($D1399)," ","")))),"PREMIUM FREE",""))))</f>
        <v/>
      </c>
    </row>
    <row r="1400">
      <c r="AC1400">
        <f>IF($C1400="","",IF(COUNTIF('Códigos Santander (ref)'!$A$2:$A$79,$C1400)&gt;0,"SANTANDER",IF(COUNTIF('Códigos Itaú (ref)'!$A$2:$A$44,$C1400)&gt;0,"ITAU",IF(AND(TRIM(UPPER($I1400))="CONTRATUAL",ISNUMBER(SEARCH("INDIVIDUAL",SUBSTITUTE(UPPER($D1400)," ","")))),"PREMIUM FREE",""))))</f>
        <v/>
      </c>
    </row>
    <row r="1401">
      <c r="AC1401">
        <f>IF($C1401="","",IF(COUNTIF('Códigos Santander (ref)'!$A$2:$A$79,$C1401)&gt;0,"SANTANDER",IF(COUNTIF('Códigos Itaú (ref)'!$A$2:$A$44,$C1401)&gt;0,"ITAU",IF(AND(TRIM(UPPER($I1401))="CONTRATUAL",ISNUMBER(SEARCH("INDIVIDUAL",SUBSTITUTE(UPPER($D1401)," ","")))),"PREMIUM FREE",""))))</f>
        <v/>
      </c>
    </row>
    <row r="1402">
      <c r="AC1402">
        <f>IF($C1402="","",IF(COUNTIF('Códigos Santander (ref)'!$A$2:$A$79,$C1402)&gt;0,"SANTANDER",IF(COUNTIF('Códigos Itaú (ref)'!$A$2:$A$44,$C1402)&gt;0,"ITAU",IF(AND(TRIM(UPPER($I1402))="CONTRATUAL",ISNUMBER(SEARCH("INDIVIDUAL",SUBSTITUTE(UPPER($D1402)," ","")))),"PREMIUM FREE",""))))</f>
        <v/>
      </c>
    </row>
    <row r="1403">
      <c r="AC1403">
        <f>IF($C1403="","",IF(COUNTIF('Códigos Santander (ref)'!$A$2:$A$79,$C1403)&gt;0,"SANTANDER",IF(COUNTIF('Códigos Itaú (ref)'!$A$2:$A$44,$C1403)&gt;0,"ITAU",IF(AND(TRIM(UPPER($I1403))="CONTRATUAL",ISNUMBER(SEARCH("INDIVIDUAL",SUBSTITUTE(UPPER($D1403)," ","")))),"PREMIUM FREE",""))))</f>
        <v/>
      </c>
    </row>
    <row r="1404">
      <c r="AC1404">
        <f>IF($C1404="","",IF(COUNTIF('Códigos Santander (ref)'!$A$2:$A$79,$C1404)&gt;0,"SANTANDER",IF(COUNTIF('Códigos Itaú (ref)'!$A$2:$A$44,$C1404)&gt;0,"ITAU",IF(AND(TRIM(UPPER($I1404))="CONTRATUAL",ISNUMBER(SEARCH("INDIVIDUAL",SUBSTITUTE(UPPER($D1404)," ","")))),"PREMIUM FREE",""))))</f>
        <v/>
      </c>
    </row>
    <row r="1405">
      <c r="AC1405">
        <f>IF($C1405="","",IF(COUNTIF('Códigos Santander (ref)'!$A$2:$A$79,$C1405)&gt;0,"SANTANDER",IF(COUNTIF('Códigos Itaú (ref)'!$A$2:$A$44,$C1405)&gt;0,"ITAU",IF(AND(TRIM(UPPER($I1405))="CONTRATUAL",ISNUMBER(SEARCH("INDIVIDUAL",SUBSTITUTE(UPPER($D1405)," ","")))),"PREMIUM FREE",""))))</f>
        <v/>
      </c>
    </row>
    <row r="1406">
      <c r="AC1406">
        <f>IF($C1406="","",IF(COUNTIF('Códigos Santander (ref)'!$A$2:$A$79,$C1406)&gt;0,"SANTANDER",IF(COUNTIF('Códigos Itaú (ref)'!$A$2:$A$44,$C1406)&gt;0,"ITAU",IF(AND(TRIM(UPPER($I1406))="CONTRATUAL",ISNUMBER(SEARCH("INDIVIDUAL",SUBSTITUTE(UPPER($D1406)," ","")))),"PREMIUM FREE",""))))</f>
        <v/>
      </c>
    </row>
    <row r="1407">
      <c r="AC1407">
        <f>IF($C1407="","",IF(COUNTIF('Códigos Santander (ref)'!$A$2:$A$79,$C1407)&gt;0,"SANTANDER",IF(COUNTIF('Códigos Itaú (ref)'!$A$2:$A$44,$C1407)&gt;0,"ITAU",IF(AND(TRIM(UPPER($I1407))="CONTRATUAL",ISNUMBER(SEARCH("INDIVIDUAL",SUBSTITUTE(UPPER($D1407)," ","")))),"PREMIUM FREE",""))))</f>
        <v/>
      </c>
    </row>
    <row r="1408">
      <c r="AC1408">
        <f>IF($C1408="","",IF(COUNTIF('Códigos Santander (ref)'!$A$2:$A$79,$C1408)&gt;0,"SANTANDER",IF(COUNTIF('Códigos Itaú (ref)'!$A$2:$A$44,$C1408)&gt;0,"ITAU",IF(AND(TRIM(UPPER($I1408))="CONTRATUAL",ISNUMBER(SEARCH("INDIVIDUAL",SUBSTITUTE(UPPER($D1408)," ","")))),"PREMIUM FREE",""))))</f>
        <v/>
      </c>
    </row>
    <row r="1409">
      <c r="AC1409">
        <f>IF($C1409="","",IF(COUNTIF('Códigos Santander (ref)'!$A$2:$A$79,$C1409)&gt;0,"SANTANDER",IF(COUNTIF('Códigos Itaú (ref)'!$A$2:$A$44,$C1409)&gt;0,"ITAU",IF(AND(TRIM(UPPER($I1409))="CONTRATUAL",ISNUMBER(SEARCH("INDIVIDUAL",SUBSTITUTE(UPPER($D1409)," ","")))),"PREMIUM FREE",""))))</f>
        <v/>
      </c>
    </row>
    <row r="1410">
      <c r="AC1410">
        <f>IF($C1410="","",IF(COUNTIF('Códigos Santander (ref)'!$A$2:$A$79,$C1410)&gt;0,"SANTANDER",IF(COUNTIF('Códigos Itaú (ref)'!$A$2:$A$44,$C1410)&gt;0,"ITAU",IF(AND(TRIM(UPPER($I1410))="CONTRATUAL",ISNUMBER(SEARCH("INDIVIDUAL",SUBSTITUTE(UPPER($D1410)," ","")))),"PREMIUM FREE",""))))</f>
        <v/>
      </c>
    </row>
    <row r="1411">
      <c r="AC1411">
        <f>IF($C1411="","",IF(COUNTIF('Códigos Santander (ref)'!$A$2:$A$79,$C1411)&gt;0,"SANTANDER",IF(COUNTIF('Códigos Itaú (ref)'!$A$2:$A$44,$C1411)&gt;0,"ITAU",IF(AND(TRIM(UPPER($I1411))="CONTRATUAL",ISNUMBER(SEARCH("INDIVIDUAL",SUBSTITUTE(UPPER($D1411)," ","")))),"PREMIUM FREE",""))))</f>
        <v/>
      </c>
    </row>
    <row r="1412">
      <c r="AC1412">
        <f>IF($C1412="","",IF(COUNTIF('Códigos Santander (ref)'!$A$2:$A$79,$C1412)&gt;0,"SANTANDER",IF(COUNTIF('Códigos Itaú (ref)'!$A$2:$A$44,$C1412)&gt;0,"ITAU",IF(AND(TRIM(UPPER($I1412))="CONTRATUAL",ISNUMBER(SEARCH("INDIVIDUAL",SUBSTITUTE(UPPER($D1412)," ","")))),"PREMIUM FREE",""))))</f>
        <v/>
      </c>
    </row>
    <row r="1413">
      <c r="AC1413">
        <f>IF($C1413="","",IF(COUNTIF('Códigos Santander (ref)'!$A$2:$A$79,$C1413)&gt;0,"SANTANDER",IF(COUNTIF('Códigos Itaú (ref)'!$A$2:$A$44,$C1413)&gt;0,"ITAU",IF(AND(TRIM(UPPER($I1413))="CONTRATUAL",ISNUMBER(SEARCH("INDIVIDUAL",SUBSTITUTE(UPPER($D1413)," ","")))),"PREMIUM FREE",""))))</f>
        <v/>
      </c>
    </row>
    <row r="1414">
      <c r="AC1414">
        <f>IF($C1414="","",IF(COUNTIF('Códigos Santander (ref)'!$A$2:$A$79,$C1414)&gt;0,"SANTANDER",IF(COUNTIF('Códigos Itaú (ref)'!$A$2:$A$44,$C1414)&gt;0,"ITAU",IF(AND(TRIM(UPPER($I1414))="CONTRATUAL",ISNUMBER(SEARCH("INDIVIDUAL",SUBSTITUTE(UPPER($D1414)," ","")))),"PREMIUM FREE",""))))</f>
        <v/>
      </c>
    </row>
    <row r="1415">
      <c r="AC1415">
        <f>IF($C1415="","",IF(COUNTIF('Códigos Santander (ref)'!$A$2:$A$79,$C1415)&gt;0,"SANTANDER",IF(COUNTIF('Códigos Itaú (ref)'!$A$2:$A$44,$C1415)&gt;0,"ITAU",IF(AND(TRIM(UPPER($I1415))="CONTRATUAL",ISNUMBER(SEARCH("INDIVIDUAL",SUBSTITUTE(UPPER($D1415)," ","")))),"PREMIUM FREE",""))))</f>
        <v/>
      </c>
    </row>
    <row r="1416">
      <c r="AC1416">
        <f>IF($C1416="","",IF(COUNTIF('Códigos Santander (ref)'!$A$2:$A$79,$C1416)&gt;0,"SANTANDER",IF(COUNTIF('Códigos Itaú (ref)'!$A$2:$A$44,$C1416)&gt;0,"ITAU",IF(AND(TRIM(UPPER($I1416))="CONTRATUAL",ISNUMBER(SEARCH("INDIVIDUAL",SUBSTITUTE(UPPER($D1416)," ","")))),"PREMIUM FREE",""))))</f>
        <v/>
      </c>
    </row>
    <row r="1417">
      <c r="AC1417">
        <f>IF($C1417="","",IF(COUNTIF('Códigos Santander (ref)'!$A$2:$A$79,$C1417)&gt;0,"SANTANDER",IF(COUNTIF('Códigos Itaú (ref)'!$A$2:$A$44,$C1417)&gt;0,"ITAU",IF(AND(TRIM(UPPER($I1417))="CONTRATUAL",ISNUMBER(SEARCH("INDIVIDUAL",SUBSTITUTE(UPPER($D1417)," ","")))),"PREMIUM FREE",""))))</f>
        <v/>
      </c>
    </row>
    <row r="1418">
      <c r="AC1418">
        <f>IF($C1418="","",IF(COUNTIF('Códigos Santander (ref)'!$A$2:$A$79,$C1418)&gt;0,"SANTANDER",IF(COUNTIF('Códigos Itaú (ref)'!$A$2:$A$44,$C1418)&gt;0,"ITAU",IF(AND(TRIM(UPPER($I1418))="CONTRATUAL",ISNUMBER(SEARCH("INDIVIDUAL",SUBSTITUTE(UPPER($D1418)," ","")))),"PREMIUM FREE",""))))</f>
        <v/>
      </c>
    </row>
    <row r="1419">
      <c r="AC1419">
        <f>IF($C1419="","",IF(COUNTIF('Códigos Santander (ref)'!$A$2:$A$79,$C1419)&gt;0,"SANTANDER",IF(COUNTIF('Códigos Itaú (ref)'!$A$2:$A$44,$C1419)&gt;0,"ITAU",IF(AND(TRIM(UPPER($I1419))="CONTRATUAL",ISNUMBER(SEARCH("INDIVIDUAL",SUBSTITUTE(UPPER($D1419)," ","")))),"PREMIUM FREE",""))))</f>
        <v/>
      </c>
    </row>
    <row r="1420">
      <c r="AC1420">
        <f>IF($C1420="","",IF(COUNTIF('Códigos Santander (ref)'!$A$2:$A$79,$C1420)&gt;0,"SANTANDER",IF(COUNTIF('Códigos Itaú (ref)'!$A$2:$A$44,$C1420)&gt;0,"ITAU",IF(AND(TRIM(UPPER($I1420))="CONTRATUAL",ISNUMBER(SEARCH("INDIVIDUAL",SUBSTITUTE(UPPER($D1420)," ","")))),"PREMIUM FREE",""))))</f>
        <v/>
      </c>
    </row>
    <row r="1421">
      <c r="AC1421">
        <f>IF($C1421="","",IF(COUNTIF('Códigos Santander (ref)'!$A$2:$A$79,$C1421)&gt;0,"SANTANDER",IF(COUNTIF('Códigos Itaú (ref)'!$A$2:$A$44,$C1421)&gt;0,"ITAU",IF(AND(TRIM(UPPER($I1421))="CONTRATUAL",ISNUMBER(SEARCH("INDIVIDUAL",SUBSTITUTE(UPPER($D1421)," ","")))),"PREMIUM FREE",""))))</f>
        <v/>
      </c>
    </row>
    <row r="1422">
      <c r="AC1422">
        <f>IF($C1422="","",IF(COUNTIF('Códigos Santander (ref)'!$A$2:$A$79,$C1422)&gt;0,"SANTANDER",IF(COUNTIF('Códigos Itaú (ref)'!$A$2:$A$44,$C1422)&gt;0,"ITAU",IF(AND(TRIM(UPPER($I1422))="CONTRATUAL",ISNUMBER(SEARCH("INDIVIDUAL",SUBSTITUTE(UPPER($D1422)," ","")))),"PREMIUM FREE",""))))</f>
        <v/>
      </c>
    </row>
    <row r="1423">
      <c r="AC1423">
        <f>IF($C1423="","",IF(COUNTIF('Códigos Santander (ref)'!$A$2:$A$79,$C1423)&gt;0,"SANTANDER",IF(COUNTIF('Códigos Itaú (ref)'!$A$2:$A$44,$C1423)&gt;0,"ITAU",IF(AND(TRIM(UPPER($I1423))="CONTRATUAL",ISNUMBER(SEARCH("INDIVIDUAL",SUBSTITUTE(UPPER($D1423)," ","")))),"PREMIUM FREE",""))))</f>
        <v/>
      </c>
    </row>
    <row r="1424">
      <c r="AC1424">
        <f>IF($C1424="","",IF(COUNTIF('Códigos Santander (ref)'!$A$2:$A$79,$C1424)&gt;0,"SANTANDER",IF(COUNTIF('Códigos Itaú (ref)'!$A$2:$A$44,$C1424)&gt;0,"ITAU",IF(AND(TRIM(UPPER($I1424))="CONTRATUAL",ISNUMBER(SEARCH("INDIVIDUAL",SUBSTITUTE(UPPER($D1424)," ","")))),"PREMIUM FREE",""))))</f>
        <v/>
      </c>
    </row>
    <row r="1425">
      <c r="AC1425">
        <f>IF($C1425="","",IF(COUNTIF('Códigos Santander (ref)'!$A$2:$A$79,$C1425)&gt;0,"SANTANDER",IF(COUNTIF('Códigos Itaú (ref)'!$A$2:$A$44,$C1425)&gt;0,"ITAU",IF(AND(TRIM(UPPER($I1425))="CONTRATUAL",ISNUMBER(SEARCH("INDIVIDUAL",SUBSTITUTE(UPPER($D1425)," ","")))),"PREMIUM FREE",""))))</f>
        <v/>
      </c>
    </row>
    <row r="1426">
      <c r="AC1426">
        <f>IF($C1426="","",IF(COUNTIF('Códigos Santander (ref)'!$A$2:$A$79,$C1426)&gt;0,"SANTANDER",IF(COUNTIF('Códigos Itaú (ref)'!$A$2:$A$44,$C1426)&gt;0,"ITAU",IF(AND(TRIM(UPPER($I1426))="CONTRATUAL",ISNUMBER(SEARCH("INDIVIDUAL",SUBSTITUTE(UPPER($D1426)," ","")))),"PREMIUM FREE",""))))</f>
        <v/>
      </c>
    </row>
    <row r="1427">
      <c r="AC1427">
        <f>IF($C1427="","",IF(COUNTIF('Códigos Santander (ref)'!$A$2:$A$79,$C1427)&gt;0,"SANTANDER",IF(COUNTIF('Códigos Itaú (ref)'!$A$2:$A$44,$C1427)&gt;0,"ITAU",IF(AND(TRIM(UPPER($I1427))="CONTRATUAL",ISNUMBER(SEARCH("INDIVIDUAL",SUBSTITUTE(UPPER($D1427)," ","")))),"PREMIUM FREE",""))))</f>
        <v/>
      </c>
    </row>
    <row r="1428">
      <c r="AC1428">
        <f>IF($C1428="","",IF(COUNTIF('Códigos Santander (ref)'!$A$2:$A$79,$C1428)&gt;0,"SANTANDER",IF(COUNTIF('Códigos Itaú (ref)'!$A$2:$A$44,$C1428)&gt;0,"ITAU",IF(AND(TRIM(UPPER($I1428))="CONTRATUAL",ISNUMBER(SEARCH("INDIVIDUAL",SUBSTITUTE(UPPER($D1428)," ","")))),"PREMIUM FREE",""))))</f>
        <v/>
      </c>
    </row>
    <row r="1429">
      <c r="AC1429">
        <f>IF($C1429="","",IF(COUNTIF('Códigos Santander (ref)'!$A$2:$A$79,$C1429)&gt;0,"SANTANDER",IF(COUNTIF('Códigos Itaú (ref)'!$A$2:$A$44,$C1429)&gt;0,"ITAU",IF(AND(TRIM(UPPER($I1429))="CONTRATUAL",ISNUMBER(SEARCH("INDIVIDUAL",SUBSTITUTE(UPPER($D1429)," ","")))),"PREMIUM FREE",""))))</f>
        <v/>
      </c>
    </row>
    <row r="1430">
      <c r="AC1430">
        <f>IF($C1430="","",IF(COUNTIF('Códigos Santander (ref)'!$A$2:$A$79,$C1430)&gt;0,"SANTANDER",IF(COUNTIF('Códigos Itaú (ref)'!$A$2:$A$44,$C1430)&gt;0,"ITAU",IF(AND(TRIM(UPPER($I1430))="CONTRATUAL",ISNUMBER(SEARCH("INDIVIDUAL",SUBSTITUTE(UPPER($D1430)," ","")))),"PREMIUM FREE",""))))</f>
        <v/>
      </c>
    </row>
    <row r="1431">
      <c r="AC1431">
        <f>IF($C1431="","",IF(COUNTIF('Códigos Santander (ref)'!$A$2:$A$79,$C1431)&gt;0,"SANTANDER",IF(COUNTIF('Códigos Itaú (ref)'!$A$2:$A$44,$C1431)&gt;0,"ITAU",IF(AND(TRIM(UPPER($I1431))="CONTRATUAL",ISNUMBER(SEARCH("INDIVIDUAL",SUBSTITUTE(UPPER($D1431)," ","")))),"PREMIUM FREE",""))))</f>
        <v/>
      </c>
    </row>
    <row r="1432">
      <c r="AC1432">
        <f>IF($C1432="","",IF(COUNTIF('Códigos Santander (ref)'!$A$2:$A$79,$C1432)&gt;0,"SANTANDER",IF(COUNTIF('Códigos Itaú (ref)'!$A$2:$A$44,$C1432)&gt;0,"ITAU",IF(AND(TRIM(UPPER($I1432))="CONTRATUAL",ISNUMBER(SEARCH("INDIVIDUAL",SUBSTITUTE(UPPER($D1432)," ","")))),"PREMIUM FREE",""))))</f>
        <v/>
      </c>
    </row>
    <row r="1433">
      <c r="AC1433">
        <f>IF($C1433="","",IF(COUNTIF('Códigos Santander (ref)'!$A$2:$A$79,$C1433)&gt;0,"SANTANDER",IF(COUNTIF('Códigos Itaú (ref)'!$A$2:$A$44,$C1433)&gt;0,"ITAU",IF(AND(TRIM(UPPER($I1433))="CONTRATUAL",ISNUMBER(SEARCH("INDIVIDUAL",SUBSTITUTE(UPPER($D1433)," ","")))),"PREMIUM FREE",""))))</f>
        <v/>
      </c>
    </row>
    <row r="1434">
      <c r="AC1434">
        <f>IF($C1434="","",IF(COUNTIF('Códigos Santander (ref)'!$A$2:$A$79,$C1434)&gt;0,"SANTANDER",IF(COUNTIF('Códigos Itaú (ref)'!$A$2:$A$44,$C1434)&gt;0,"ITAU",IF(AND(TRIM(UPPER($I1434))="CONTRATUAL",ISNUMBER(SEARCH("INDIVIDUAL",SUBSTITUTE(UPPER($D1434)," ","")))),"PREMIUM FREE",""))))</f>
        <v/>
      </c>
    </row>
    <row r="1435">
      <c r="AC1435">
        <f>IF($C1435="","",IF(COUNTIF('Códigos Santander (ref)'!$A$2:$A$79,$C1435)&gt;0,"SANTANDER",IF(COUNTIF('Códigos Itaú (ref)'!$A$2:$A$44,$C1435)&gt;0,"ITAU",IF(AND(TRIM(UPPER($I1435))="CONTRATUAL",ISNUMBER(SEARCH("INDIVIDUAL",SUBSTITUTE(UPPER($D1435)," ","")))),"PREMIUM FREE",""))))</f>
        <v/>
      </c>
    </row>
    <row r="1436">
      <c r="AC1436">
        <f>IF($C1436="","",IF(COUNTIF('Códigos Santander (ref)'!$A$2:$A$79,$C1436)&gt;0,"SANTANDER",IF(COUNTIF('Códigos Itaú (ref)'!$A$2:$A$44,$C1436)&gt;0,"ITAU",IF(AND(TRIM(UPPER($I1436))="CONTRATUAL",ISNUMBER(SEARCH("INDIVIDUAL",SUBSTITUTE(UPPER($D1436)," ","")))),"PREMIUM FREE",""))))</f>
        <v/>
      </c>
    </row>
    <row r="1437">
      <c r="AC1437">
        <f>IF($C1437="","",IF(COUNTIF('Códigos Santander (ref)'!$A$2:$A$79,$C1437)&gt;0,"SANTANDER",IF(COUNTIF('Códigos Itaú (ref)'!$A$2:$A$44,$C1437)&gt;0,"ITAU",IF(AND(TRIM(UPPER($I1437))="CONTRATUAL",ISNUMBER(SEARCH("INDIVIDUAL",SUBSTITUTE(UPPER($D1437)," ","")))),"PREMIUM FREE",""))))</f>
        <v/>
      </c>
    </row>
    <row r="1438">
      <c r="AC1438">
        <f>IF($C1438="","",IF(COUNTIF('Códigos Santander (ref)'!$A$2:$A$79,$C1438)&gt;0,"SANTANDER",IF(COUNTIF('Códigos Itaú (ref)'!$A$2:$A$44,$C1438)&gt;0,"ITAU",IF(AND(TRIM(UPPER($I1438))="CONTRATUAL",ISNUMBER(SEARCH("INDIVIDUAL",SUBSTITUTE(UPPER($D1438)," ","")))),"PREMIUM FREE",""))))</f>
        <v/>
      </c>
    </row>
    <row r="1439">
      <c r="AC1439">
        <f>IF($C1439="","",IF(COUNTIF('Códigos Santander (ref)'!$A$2:$A$79,$C1439)&gt;0,"SANTANDER",IF(COUNTIF('Códigos Itaú (ref)'!$A$2:$A$44,$C1439)&gt;0,"ITAU",IF(AND(TRIM(UPPER($I1439))="CONTRATUAL",ISNUMBER(SEARCH("INDIVIDUAL",SUBSTITUTE(UPPER($D1439)," ","")))),"PREMIUM FREE",""))))</f>
        <v/>
      </c>
    </row>
    <row r="1440">
      <c r="AC1440">
        <f>IF($C1440="","",IF(COUNTIF('Códigos Santander (ref)'!$A$2:$A$79,$C1440)&gt;0,"SANTANDER",IF(COUNTIF('Códigos Itaú (ref)'!$A$2:$A$44,$C1440)&gt;0,"ITAU",IF(AND(TRIM(UPPER($I1440))="CONTRATUAL",ISNUMBER(SEARCH("INDIVIDUAL",SUBSTITUTE(UPPER($D1440)," ","")))),"PREMIUM FREE",""))))</f>
        <v/>
      </c>
    </row>
    <row r="1441">
      <c r="AC1441">
        <f>IF($C1441="","",IF(COUNTIF('Códigos Santander (ref)'!$A$2:$A$79,$C1441)&gt;0,"SANTANDER",IF(COUNTIF('Códigos Itaú (ref)'!$A$2:$A$44,$C1441)&gt;0,"ITAU",IF(AND(TRIM(UPPER($I1441))="CONTRATUAL",ISNUMBER(SEARCH("INDIVIDUAL",SUBSTITUTE(UPPER($D1441)," ","")))),"PREMIUM FREE",""))))</f>
        <v/>
      </c>
    </row>
    <row r="1442">
      <c r="AC1442">
        <f>IF($C1442="","",IF(COUNTIF('Códigos Santander (ref)'!$A$2:$A$79,$C1442)&gt;0,"SANTANDER",IF(COUNTIF('Códigos Itaú (ref)'!$A$2:$A$44,$C1442)&gt;0,"ITAU",IF(AND(TRIM(UPPER($I1442))="CONTRATUAL",ISNUMBER(SEARCH("INDIVIDUAL",SUBSTITUTE(UPPER($D1442)," ","")))),"PREMIUM FREE",""))))</f>
        <v/>
      </c>
    </row>
    <row r="1443">
      <c r="AC1443">
        <f>IF($C1443="","",IF(COUNTIF('Códigos Santander (ref)'!$A$2:$A$79,$C1443)&gt;0,"SANTANDER",IF(COUNTIF('Códigos Itaú (ref)'!$A$2:$A$44,$C1443)&gt;0,"ITAU",IF(AND(TRIM(UPPER($I1443))="CONTRATUAL",ISNUMBER(SEARCH("INDIVIDUAL",SUBSTITUTE(UPPER($D1443)," ","")))),"PREMIUM FREE",""))))</f>
        <v/>
      </c>
    </row>
    <row r="1444">
      <c r="AC1444">
        <f>IF($C1444="","",IF(COUNTIF('Códigos Santander (ref)'!$A$2:$A$79,$C1444)&gt;0,"SANTANDER",IF(COUNTIF('Códigos Itaú (ref)'!$A$2:$A$44,$C1444)&gt;0,"ITAU",IF(AND(TRIM(UPPER($I1444))="CONTRATUAL",ISNUMBER(SEARCH("INDIVIDUAL",SUBSTITUTE(UPPER($D1444)," ","")))),"PREMIUM FREE",""))))</f>
        <v/>
      </c>
    </row>
    <row r="1445">
      <c r="AC1445">
        <f>IF($C1445="","",IF(COUNTIF('Códigos Santander (ref)'!$A$2:$A$79,$C1445)&gt;0,"SANTANDER",IF(COUNTIF('Códigos Itaú (ref)'!$A$2:$A$44,$C1445)&gt;0,"ITAU",IF(AND(TRIM(UPPER($I1445))="CONTRATUAL",ISNUMBER(SEARCH("INDIVIDUAL",SUBSTITUTE(UPPER($D1445)," ","")))),"PREMIUM FREE",""))))</f>
        <v/>
      </c>
    </row>
    <row r="1446">
      <c r="AC1446">
        <f>IF($C1446="","",IF(COUNTIF('Códigos Santander (ref)'!$A$2:$A$79,$C1446)&gt;0,"SANTANDER",IF(COUNTIF('Códigos Itaú (ref)'!$A$2:$A$44,$C1446)&gt;0,"ITAU",IF(AND(TRIM(UPPER($I1446))="CONTRATUAL",ISNUMBER(SEARCH("INDIVIDUAL",SUBSTITUTE(UPPER($D1446)," ","")))),"PREMIUM FREE",""))))</f>
        <v/>
      </c>
    </row>
    <row r="1447">
      <c r="AC1447">
        <f>IF($C1447="","",IF(COUNTIF('Códigos Santander (ref)'!$A$2:$A$79,$C1447)&gt;0,"SANTANDER",IF(COUNTIF('Códigos Itaú (ref)'!$A$2:$A$44,$C1447)&gt;0,"ITAU",IF(AND(TRIM(UPPER($I1447))="CONTRATUAL",ISNUMBER(SEARCH("INDIVIDUAL",SUBSTITUTE(UPPER($D1447)," ","")))),"PREMIUM FREE",""))))</f>
        <v/>
      </c>
    </row>
    <row r="1448">
      <c r="AC1448">
        <f>IF($C1448="","",IF(COUNTIF('Códigos Santander (ref)'!$A$2:$A$79,$C1448)&gt;0,"SANTANDER",IF(COUNTIF('Códigos Itaú (ref)'!$A$2:$A$44,$C1448)&gt;0,"ITAU",IF(AND(TRIM(UPPER($I1448))="CONTRATUAL",ISNUMBER(SEARCH("INDIVIDUAL",SUBSTITUTE(UPPER($D1448)," ","")))),"PREMIUM FREE",""))))</f>
        <v/>
      </c>
    </row>
    <row r="1449">
      <c r="AC1449">
        <f>IF($C1449="","",IF(COUNTIF('Códigos Santander (ref)'!$A$2:$A$79,$C1449)&gt;0,"SANTANDER",IF(COUNTIF('Códigos Itaú (ref)'!$A$2:$A$44,$C1449)&gt;0,"ITAU",IF(AND(TRIM(UPPER($I1449))="CONTRATUAL",ISNUMBER(SEARCH("INDIVIDUAL",SUBSTITUTE(UPPER($D1449)," ","")))),"PREMIUM FREE",""))))</f>
        <v/>
      </c>
    </row>
    <row r="1450">
      <c r="AC1450">
        <f>IF($C1450="","",IF(COUNTIF('Códigos Santander (ref)'!$A$2:$A$79,$C1450)&gt;0,"SANTANDER",IF(COUNTIF('Códigos Itaú (ref)'!$A$2:$A$44,$C1450)&gt;0,"ITAU",IF(AND(TRIM(UPPER($I1450))="CONTRATUAL",ISNUMBER(SEARCH("INDIVIDUAL",SUBSTITUTE(UPPER($D1450)," ","")))),"PREMIUM FREE",""))))</f>
        <v/>
      </c>
    </row>
    <row r="1451">
      <c r="AC1451">
        <f>IF($C1451="","",IF(COUNTIF('Códigos Santander (ref)'!$A$2:$A$79,$C1451)&gt;0,"SANTANDER",IF(COUNTIF('Códigos Itaú (ref)'!$A$2:$A$44,$C1451)&gt;0,"ITAU",IF(AND(TRIM(UPPER($I1451))="CONTRATUAL",ISNUMBER(SEARCH("INDIVIDUAL",SUBSTITUTE(UPPER($D1451)," ","")))),"PREMIUM FREE",""))))</f>
        <v/>
      </c>
    </row>
    <row r="1452">
      <c r="AC1452">
        <f>IF($C1452="","",IF(COUNTIF('Códigos Santander (ref)'!$A$2:$A$79,$C1452)&gt;0,"SANTANDER",IF(COUNTIF('Códigos Itaú (ref)'!$A$2:$A$44,$C1452)&gt;0,"ITAU",IF(AND(TRIM(UPPER($I1452))="CONTRATUAL",ISNUMBER(SEARCH("INDIVIDUAL",SUBSTITUTE(UPPER($D1452)," ","")))),"PREMIUM FREE",""))))</f>
        <v/>
      </c>
    </row>
    <row r="1453">
      <c r="AC1453">
        <f>IF($C1453="","",IF(COUNTIF('Códigos Santander (ref)'!$A$2:$A$79,$C1453)&gt;0,"SANTANDER",IF(COUNTIF('Códigos Itaú (ref)'!$A$2:$A$44,$C1453)&gt;0,"ITAU",IF(AND(TRIM(UPPER($I1453))="CONTRATUAL",ISNUMBER(SEARCH("INDIVIDUAL",SUBSTITUTE(UPPER($D1453)," ","")))),"PREMIUM FREE",""))))</f>
        <v/>
      </c>
    </row>
    <row r="1454">
      <c r="AC1454">
        <f>IF($C1454="","",IF(COUNTIF('Códigos Santander (ref)'!$A$2:$A$79,$C1454)&gt;0,"SANTANDER",IF(COUNTIF('Códigos Itaú (ref)'!$A$2:$A$44,$C1454)&gt;0,"ITAU",IF(AND(TRIM(UPPER($I1454))="CONTRATUAL",ISNUMBER(SEARCH("INDIVIDUAL",SUBSTITUTE(UPPER($D1454)," ","")))),"PREMIUM FREE",""))))</f>
        <v/>
      </c>
    </row>
    <row r="1455">
      <c r="AC1455">
        <f>IF($C1455="","",IF(COUNTIF('Códigos Santander (ref)'!$A$2:$A$79,$C1455)&gt;0,"SANTANDER",IF(COUNTIF('Códigos Itaú (ref)'!$A$2:$A$44,$C1455)&gt;0,"ITAU",IF(AND(TRIM(UPPER($I1455))="CONTRATUAL",ISNUMBER(SEARCH("INDIVIDUAL",SUBSTITUTE(UPPER($D1455)," ","")))),"PREMIUM FREE",""))))</f>
        <v/>
      </c>
    </row>
    <row r="1456">
      <c r="AC1456">
        <f>IF($C1456="","",IF(COUNTIF('Códigos Santander (ref)'!$A$2:$A$79,$C1456)&gt;0,"SANTANDER",IF(COUNTIF('Códigos Itaú (ref)'!$A$2:$A$44,$C1456)&gt;0,"ITAU",IF(AND(TRIM(UPPER($I1456))="CONTRATUAL",ISNUMBER(SEARCH("INDIVIDUAL",SUBSTITUTE(UPPER($D1456)," ","")))),"PREMIUM FREE",""))))</f>
        <v/>
      </c>
    </row>
    <row r="1457">
      <c r="AC1457">
        <f>IF($C1457="","",IF(COUNTIF('Códigos Santander (ref)'!$A$2:$A$79,$C1457)&gt;0,"SANTANDER",IF(COUNTIF('Códigos Itaú (ref)'!$A$2:$A$44,$C1457)&gt;0,"ITAU",IF(AND(TRIM(UPPER($I1457))="CONTRATUAL",ISNUMBER(SEARCH("INDIVIDUAL",SUBSTITUTE(UPPER($D1457)," ","")))),"PREMIUM FREE",""))))</f>
        <v/>
      </c>
    </row>
    <row r="1458">
      <c r="AC1458">
        <f>IF($C1458="","",IF(COUNTIF('Códigos Santander (ref)'!$A$2:$A$79,$C1458)&gt;0,"SANTANDER",IF(COUNTIF('Códigos Itaú (ref)'!$A$2:$A$44,$C1458)&gt;0,"ITAU",IF(AND(TRIM(UPPER($I1458))="CONTRATUAL",ISNUMBER(SEARCH("INDIVIDUAL",SUBSTITUTE(UPPER($D1458)," ","")))),"PREMIUM FREE",""))))</f>
        <v/>
      </c>
    </row>
    <row r="1459">
      <c r="AC1459">
        <f>IF($C1459="","",IF(COUNTIF('Códigos Santander (ref)'!$A$2:$A$79,$C1459)&gt;0,"SANTANDER",IF(COUNTIF('Códigos Itaú (ref)'!$A$2:$A$44,$C1459)&gt;0,"ITAU",IF(AND(TRIM(UPPER($I1459))="CONTRATUAL",ISNUMBER(SEARCH("INDIVIDUAL",SUBSTITUTE(UPPER($D1459)," ","")))),"PREMIUM FREE",""))))</f>
        <v/>
      </c>
    </row>
    <row r="1460">
      <c r="AC1460">
        <f>IF($C1460="","",IF(COUNTIF('Códigos Santander (ref)'!$A$2:$A$79,$C1460)&gt;0,"SANTANDER",IF(COUNTIF('Códigos Itaú (ref)'!$A$2:$A$44,$C1460)&gt;0,"ITAU",IF(AND(TRIM(UPPER($I1460))="CONTRATUAL",ISNUMBER(SEARCH("INDIVIDUAL",SUBSTITUTE(UPPER($D1460)," ","")))),"PREMIUM FREE",""))))</f>
        <v/>
      </c>
    </row>
    <row r="1461">
      <c r="AC1461">
        <f>IF($C1461="","",IF(COUNTIF('Códigos Santander (ref)'!$A$2:$A$79,$C1461)&gt;0,"SANTANDER",IF(COUNTIF('Códigos Itaú (ref)'!$A$2:$A$44,$C1461)&gt;0,"ITAU",IF(AND(TRIM(UPPER($I1461))="CONTRATUAL",ISNUMBER(SEARCH("INDIVIDUAL",SUBSTITUTE(UPPER($D1461)," ","")))),"PREMIUM FREE",""))))</f>
        <v/>
      </c>
    </row>
    <row r="1462">
      <c r="AC1462">
        <f>IF($C1462="","",IF(COUNTIF('Códigos Santander (ref)'!$A$2:$A$79,$C1462)&gt;0,"SANTANDER",IF(COUNTIF('Códigos Itaú (ref)'!$A$2:$A$44,$C1462)&gt;0,"ITAU",IF(AND(TRIM(UPPER($I1462))="CONTRATUAL",ISNUMBER(SEARCH("INDIVIDUAL",SUBSTITUTE(UPPER($D1462)," ","")))),"PREMIUM FREE",""))))</f>
        <v/>
      </c>
    </row>
    <row r="1463">
      <c r="AC1463">
        <f>IF($C1463="","",IF(COUNTIF('Códigos Santander (ref)'!$A$2:$A$79,$C1463)&gt;0,"SANTANDER",IF(COUNTIF('Códigos Itaú (ref)'!$A$2:$A$44,$C1463)&gt;0,"ITAU",IF(AND(TRIM(UPPER($I1463))="CONTRATUAL",ISNUMBER(SEARCH("INDIVIDUAL",SUBSTITUTE(UPPER($D1463)," ","")))),"PREMIUM FREE",""))))</f>
        <v/>
      </c>
    </row>
    <row r="1464">
      <c r="AC1464">
        <f>IF($C1464="","",IF(COUNTIF('Códigos Santander (ref)'!$A$2:$A$79,$C1464)&gt;0,"SANTANDER",IF(COUNTIF('Códigos Itaú (ref)'!$A$2:$A$44,$C1464)&gt;0,"ITAU",IF(AND(TRIM(UPPER($I1464))="CONTRATUAL",ISNUMBER(SEARCH("INDIVIDUAL",SUBSTITUTE(UPPER($D1464)," ","")))),"PREMIUM FREE",""))))</f>
        <v/>
      </c>
    </row>
    <row r="1465">
      <c r="AC1465">
        <f>IF($C1465="","",IF(COUNTIF('Códigos Santander (ref)'!$A$2:$A$79,$C1465)&gt;0,"SANTANDER",IF(COUNTIF('Códigos Itaú (ref)'!$A$2:$A$44,$C1465)&gt;0,"ITAU",IF(AND(TRIM(UPPER($I1465))="CONTRATUAL",ISNUMBER(SEARCH("INDIVIDUAL",SUBSTITUTE(UPPER($D1465)," ","")))),"PREMIUM FREE",""))))</f>
        <v/>
      </c>
    </row>
    <row r="1466">
      <c r="AC1466">
        <f>IF($C1466="","",IF(COUNTIF('Códigos Santander (ref)'!$A$2:$A$79,$C1466)&gt;0,"SANTANDER",IF(COUNTIF('Códigos Itaú (ref)'!$A$2:$A$44,$C1466)&gt;0,"ITAU",IF(AND(TRIM(UPPER($I1466))="CONTRATUAL",ISNUMBER(SEARCH("INDIVIDUAL",SUBSTITUTE(UPPER($D1466)," ","")))),"PREMIUM FREE",""))))</f>
        <v/>
      </c>
    </row>
    <row r="1467">
      <c r="AC1467">
        <f>IF($C1467="","",IF(COUNTIF('Códigos Santander (ref)'!$A$2:$A$79,$C1467)&gt;0,"SANTANDER",IF(COUNTIF('Códigos Itaú (ref)'!$A$2:$A$44,$C1467)&gt;0,"ITAU",IF(AND(TRIM(UPPER($I1467))="CONTRATUAL",ISNUMBER(SEARCH("INDIVIDUAL",SUBSTITUTE(UPPER($D1467)," ","")))),"PREMIUM FREE",""))))</f>
        <v/>
      </c>
    </row>
    <row r="1468">
      <c r="AC1468">
        <f>IF($C1468="","",IF(COUNTIF('Códigos Santander (ref)'!$A$2:$A$79,$C1468)&gt;0,"SANTANDER",IF(COUNTIF('Códigos Itaú (ref)'!$A$2:$A$44,$C1468)&gt;0,"ITAU",IF(AND(TRIM(UPPER($I1468))="CONTRATUAL",ISNUMBER(SEARCH("INDIVIDUAL",SUBSTITUTE(UPPER($D1468)," ","")))),"PREMIUM FREE",""))))</f>
        <v/>
      </c>
    </row>
    <row r="1469">
      <c r="AC1469">
        <f>IF($C1469="","",IF(COUNTIF('Códigos Santander (ref)'!$A$2:$A$79,$C1469)&gt;0,"SANTANDER",IF(COUNTIF('Códigos Itaú (ref)'!$A$2:$A$44,$C1469)&gt;0,"ITAU",IF(AND(TRIM(UPPER($I1469))="CONTRATUAL",ISNUMBER(SEARCH("INDIVIDUAL",SUBSTITUTE(UPPER($D1469)," ","")))),"PREMIUM FREE",""))))</f>
        <v/>
      </c>
    </row>
    <row r="1470">
      <c r="AC1470">
        <f>IF($C1470="","",IF(COUNTIF('Códigos Santander (ref)'!$A$2:$A$79,$C1470)&gt;0,"SANTANDER",IF(COUNTIF('Códigos Itaú (ref)'!$A$2:$A$44,$C1470)&gt;0,"ITAU",IF(AND(TRIM(UPPER($I1470))="CONTRATUAL",ISNUMBER(SEARCH("INDIVIDUAL",SUBSTITUTE(UPPER($D1470)," ","")))),"PREMIUM FREE",""))))</f>
        <v/>
      </c>
    </row>
    <row r="1471">
      <c r="AC1471">
        <f>IF($C1471="","",IF(COUNTIF('Códigos Santander (ref)'!$A$2:$A$79,$C1471)&gt;0,"SANTANDER",IF(COUNTIF('Códigos Itaú (ref)'!$A$2:$A$44,$C1471)&gt;0,"ITAU",IF(AND(TRIM(UPPER($I1471))="CONTRATUAL",ISNUMBER(SEARCH("INDIVIDUAL",SUBSTITUTE(UPPER($D1471)," ","")))),"PREMIUM FREE",""))))</f>
        <v/>
      </c>
    </row>
    <row r="1472">
      <c r="AC1472">
        <f>IF($C1472="","",IF(COUNTIF('Códigos Santander (ref)'!$A$2:$A$79,$C1472)&gt;0,"SANTANDER",IF(COUNTIF('Códigos Itaú (ref)'!$A$2:$A$44,$C1472)&gt;0,"ITAU",IF(AND(TRIM(UPPER($I1472))="CONTRATUAL",ISNUMBER(SEARCH("INDIVIDUAL",SUBSTITUTE(UPPER($D1472)," ","")))),"PREMIUM FREE",""))))</f>
        <v/>
      </c>
    </row>
    <row r="1473">
      <c r="AC1473">
        <f>IF($C1473="","",IF(COUNTIF('Códigos Santander (ref)'!$A$2:$A$79,$C1473)&gt;0,"SANTANDER",IF(COUNTIF('Códigos Itaú (ref)'!$A$2:$A$44,$C1473)&gt;0,"ITAU",IF(AND(TRIM(UPPER($I1473))="CONTRATUAL",ISNUMBER(SEARCH("INDIVIDUAL",SUBSTITUTE(UPPER($D1473)," ","")))),"PREMIUM FREE",""))))</f>
        <v/>
      </c>
    </row>
    <row r="1474">
      <c r="AC1474">
        <f>IF($C1474="","",IF(COUNTIF('Códigos Santander (ref)'!$A$2:$A$79,$C1474)&gt;0,"SANTANDER",IF(COUNTIF('Códigos Itaú (ref)'!$A$2:$A$44,$C1474)&gt;0,"ITAU",IF(AND(TRIM(UPPER($I1474))="CONTRATUAL",ISNUMBER(SEARCH("INDIVIDUAL",SUBSTITUTE(UPPER($D1474)," ","")))),"PREMIUM FREE",""))))</f>
        <v/>
      </c>
    </row>
    <row r="1475">
      <c r="AC1475">
        <f>IF($C1475="","",IF(COUNTIF('Códigos Santander (ref)'!$A$2:$A$79,$C1475)&gt;0,"SANTANDER",IF(COUNTIF('Códigos Itaú (ref)'!$A$2:$A$44,$C1475)&gt;0,"ITAU",IF(AND(TRIM(UPPER($I1475))="CONTRATUAL",ISNUMBER(SEARCH("INDIVIDUAL",SUBSTITUTE(UPPER($D1475)," ","")))),"PREMIUM FREE",""))))</f>
        <v/>
      </c>
    </row>
    <row r="1476">
      <c r="AC1476">
        <f>IF($C1476="","",IF(COUNTIF('Códigos Santander (ref)'!$A$2:$A$79,$C1476)&gt;0,"SANTANDER",IF(COUNTIF('Códigos Itaú (ref)'!$A$2:$A$44,$C1476)&gt;0,"ITAU",IF(AND(TRIM(UPPER($I1476))="CONTRATUAL",ISNUMBER(SEARCH("INDIVIDUAL",SUBSTITUTE(UPPER($D1476)," ","")))),"PREMIUM FREE",""))))</f>
        <v/>
      </c>
    </row>
    <row r="1477">
      <c r="AC1477">
        <f>IF($C1477="","",IF(COUNTIF('Códigos Santander (ref)'!$A$2:$A$79,$C1477)&gt;0,"SANTANDER",IF(COUNTIF('Códigos Itaú (ref)'!$A$2:$A$44,$C1477)&gt;0,"ITAU",IF(AND(TRIM(UPPER($I1477))="CONTRATUAL",ISNUMBER(SEARCH("INDIVIDUAL",SUBSTITUTE(UPPER($D1477)," ","")))),"PREMIUM FREE",""))))</f>
        <v/>
      </c>
    </row>
    <row r="1478">
      <c r="AC1478">
        <f>IF($C1478="","",IF(COUNTIF('Códigos Santander (ref)'!$A$2:$A$79,$C1478)&gt;0,"SANTANDER",IF(COUNTIF('Códigos Itaú (ref)'!$A$2:$A$44,$C1478)&gt;0,"ITAU",IF(AND(TRIM(UPPER($I1478))="CONTRATUAL",ISNUMBER(SEARCH("INDIVIDUAL",SUBSTITUTE(UPPER($D1478)," ","")))),"PREMIUM FREE",""))))</f>
        <v/>
      </c>
    </row>
    <row r="1479">
      <c r="AC1479">
        <f>IF($C1479="","",IF(COUNTIF('Códigos Santander (ref)'!$A$2:$A$79,$C1479)&gt;0,"SANTANDER",IF(COUNTIF('Códigos Itaú (ref)'!$A$2:$A$44,$C1479)&gt;0,"ITAU",IF(AND(TRIM(UPPER($I1479))="CONTRATUAL",ISNUMBER(SEARCH("INDIVIDUAL",SUBSTITUTE(UPPER($D1479)," ","")))),"PREMIUM FREE",""))))</f>
        <v/>
      </c>
    </row>
    <row r="1480">
      <c r="AC1480">
        <f>IF($C1480="","",IF(COUNTIF('Códigos Santander (ref)'!$A$2:$A$79,$C1480)&gt;0,"SANTANDER",IF(COUNTIF('Códigos Itaú (ref)'!$A$2:$A$44,$C1480)&gt;0,"ITAU",IF(AND(TRIM(UPPER($I1480))="CONTRATUAL",ISNUMBER(SEARCH("INDIVIDUAL",SUBSTITUTE(UPPER($D1480)," ","")))),"PREMIUM FREE",""))))</f>
        <v/>
      </c>
    </row>
    <row r="1481">
      <c r="AC1481">
        <f>IF($C1481="","",IF(COUNTIF('Códigos Santander (ref)'!$A$2:$A$79,$C1481)&gt;0,"SANTANDER",IF(COUNTIF('Códigos Itaú (ref)'!$A$2:$A$44,$C1481)&gt;0,"ITAU",IF(AND(TRIM(UPPER($I1481))="CONTRATUAL",ISNUMBER(SEARCH("INDIVIDUAL",SUBSTITUTE(UPPER($D1481)," ","")))),"PREMIUM FREE",""))))</f>
        <v/>
      </c>
    </row>
    <row r="1482">
      <c r="AC1482">
        <f>IF($C1482="","",IF(COUNTIF('Códigos Santander (ref)'!$A$2:$A$79,$C1482)&gt;0,"SANTANDER",IF(COUNTIF('Códigos Itaú (ref)'!$A$2:$A$44,$C1482)&gt;0,"ITAU",IF(AND(TRIM(UPPER($I1482))="CONTRATUAL",ISNUMBER(SEARCH("INDIVIDUAL",SUBSTITUTE(UPPER($D1482)," ","")))),"PREMIUM FREE",""))))</f>
        <v/>
      </c>
    </row>
    <row r="1483">
      <c r="AC1483">
        <f>IF($C1483="","",IF(COUNTIF('Códigos Santander (ref)'!$A$2:$A$79,$C1483)&gt;0,"SANTANDER",IF(COUNTIF('Códigos Itaú (ref)'!$A$2:$A$44,$C1483)&gt;0,"ITAU",IF(AND(TRIM(UPPER($I1483))="CONTRATUAL",ISNUMBER(SEARCH("INDIVIDUAL",SUBSTITUTE(UPPER($D1483)," ","")))),"PREMIUM FREE",""))))</f>
        <v/>
      </c>
    </row>
    <row r="1484">
      <c r="AC1484">
        <f>IF($C1484="","",IF(COUNTIF('Códigos Santander (ref)'!$A$2:$A$79,$C1484)&gt;0,"SANTANDER",IF(COUNTIF('Códigos Itaú (ref)'!$A$2:$A$44,$C1484)&gt;0,"ITAU",IF(AND(TRIM(UPPER($I1484))="CONTRATUAL",ISNUMBER(SEARCH("INDIVIDUAL",SUBSTITUTE(UPPER($D1484)," ","")))),"PREMIUM FREE",""))))</f>
        <v/>
      </c>
    </row>
    <row r="1485">
      <c r="AC1485">
        <f>IF($C1485="","",IF(COUNTIF('Códigos Santander (ref)'!$A$2:$A$79,$C1485)&gt;0,"SANTANDER",IF(COUNTIF('Códigos Itaú (ref)'!$A$2:$A$44,$C1485)&gt;0,"ITAU",IF(AND(TRIM(UPPER($I1485))="CONTRATUAL",ISNUMBER(SEARCH("INDIVIDUAL",SUBSTITUTE(UPPER($D1485)," ","")))),"PREMIUM FREE",""))))</f>
        <v/>
      </c>
    </row>
    <row r="1486">
      <c r="AC1486">
        <f>IF($C1486="","",IF(COUNTIF('Códigos Santander (ref)'!$A$2:$A$79,$C1486)&gt;0,"SANTANDER",IF(COUNTIF('Códigos Itaú (ref)'!$A$2:$A$44,$C1486)&gt;0,"ITAU",IF(AND(TRIM(UPPER($I1486))="CONTRATUAL",ISNUMBER(SEARCH("INDIVIDUAL",SUBSTITUTE(UPPER($D1486)," ","")))),"PREMIUM FREE",""))))</f>
        <v/>
      </c>
    </row>
    <row r="1487">
      <c r="AC1487">
        <f>IF($C1487="","",IF(COUNTIF('Códigos Santander (ref)'!$A$2:$A$79,$C1487)&gt;0,"SANTANDER",IF(COUNTIF('Códigos Itaú (ref)'!$A$2:$A$44,$C1487)&gt;0,"ITAU",IF(AND(TRIM(UPPER($I1487))="CONTRATUAL",ISNUMBER(SEARCH("INDIVIDUAL",SUBSTITUTE(UPPER($D1487)," ","")))),"PREMIUM FREE",""))))</f>
        <v/>
      </c>
    </row>
    <row r="1488">
      <c r="AC1488">
        <f>IF($C1488="","",IF(COUNTIF('Códigos Santander (ref)'!$A$2:$A$79,$C1488)&gt;0,"SANTANDER",IF(COUNTIF('Códigos Itaú (ref)'!$A$2:$A$44,$C1488)&gt;0,"ITAU",IF(AND(TRIM(UPPER($I1488))="CONTRATUAL",ISNUMBER(SEARCH("INDIVIDUAL",SUBSTITUTE(UPPER($D1488)," ","")))),"PREMIUM FREE",""))))</f>
        <v/>
      </c>
    </row>
    <row r="1489">
      <c r="AC1489">
        <f>IF($C1489="","",IF(COUNTIF('Códigos Santander (ref)'!$A$2:$A$79,$C1489)&gt;0,"SANTANDER",IF(COUNTIF('Códigos Itaú (ref)'!$A$2:$A$44,$C1489)&gt;0,"ITAU",IF(AND(TRIM(UPPER($I1489))="CONTRATUAL",ISNUMBER(SEARCH("INDIVIDUAL",SUBSTITUTE(UPPER($D1489)," ","")))),"PREMIUM FREE",""))))</f>
        <v/>
      </c>
    </row>
    <row r="1490">
      <c r="AC1490">
        <f>IF($C1490="","",IF(COUNTIF('Códigos Santander (ref)'!$A$2:$A$79,$C1490)&gt;0,"SANTANDER",IF(COUNTIF('Códigos Itaú (ref)'!$A$2:$A$44,$C1490)&gt;0,"ITAU",IF(AND(TRIM(UPPER($I1490))="CONTRATUAL",ISNUMBER(SEARCH("INDIVIDUAL",SUBSTITUTE(UPPER($D1490)," ","")))),"PREMIUM FREE",""))))</f>
        <v/>
      </c>
    </row>
    <row r="1491">
      <c r="AC1491">
        <f>IF($C1491="","",IF(COUNTIF('Códigos Santander (ref)'!$A$2:$A$79,$C1491)&gt;0,"SANTANDER",IF(COUNTIF('Códigos Itaú (ref)'!$A$2:$A$44,$C1491)&gt;0,"ITAU",IF(AND(TRIM(UPPER($I1491))="CONTRATUAL",ISNUMBER(SEARCH("INDIVIDUAL",SUBSTITUTE(UPPER($D1491)," ","")))),"PREMIUM FREE",""))))</f>
        <v/>
      </c>
    </row>
    <row r="1492">
      <c r="AC1492">
        <f>IF($C1492="","",IF(COUNTIF('Códigos Santander (ref)'!$A$2:$A$79,$C1492)&gt;0,"SANTANDER",IF(COUNTIF('Códigos Itaú (ref)'!$A$2:$A$44,$C1492)&gt;0,"ITAU",IF(AND(TRIM(UPPER($I1492))="CONTRATUAL",ISNUMBER(SEARCH("INDIVIDUAL",SUBSTITUTE(UPPER($D1492)," ","")))),"PREMIUM FREE",""))))</f>
        <v/>
      </c>
    </row>
    <row r="1493">
      <c r="AC1493">
        <f>IF($C1493="","",IF(COUNTIF('Códigos Santander (ref)'!$A$2:$A$79,$C1493)&gt;0,"SANTANDER",IF(COUNTIF('Códigos Itaú (ref)'!$A$2:$A$44,$C1493)&gt;0,"ITAU",IF(AND(TRIM(UPPER($I1493))="CONTRATUAL",ISNUMBER(SEARCH("INDIVIDUAL",SUBSTITUTE(UPPER($D1493)," ","")))),"PREMIUM FREE",""))))</f>
        <v/>
      </c>
    </row>
    <row r="1494">
      <c r="AC1494">
        <f>IF($C1494="","",IF(COUNTIF('Códigos Santander (ref)'!$A$2:$A$79,$C1494)&gt;0,"SANTANDER",IF(COUNTIF('Códigos Itaú (ref)'!$A$2:$A$44,$C1494)&gt;0,"ITAU",IF(AND(TRIM(UPPER($I1494))="CONTRATUAL",ISNUMBER(SEARCH("INDIVIDUAL",SUBSTITUTE(UPPER($D1494)," ","")))),"PREMIUM FREE",""))))</f>
        <v/>
      </c>
    </row>
    <row r="1495">
      <c r="AC1495">
        <f>IF($C1495="","",IF(COUNTIF('Códigos Santander (ref)'!$A$2:$A$79,$C1495)&gt;0,"SANTANDER",IF(COUNTIF('Códigos Itaú (ref)'!$A$2:$A$44,$C1495)&gt;0,"ITAU",IF(AND(TRIM(UPPER($I1495))="CONTRATUAL",ISNUMBER(SEARCH("INDIVIDUAL",SUBSTITUTE(UPPER($D1495)," ","")))),"PREMIUM FREE",""))))</f>
        <v/>
      </c>
    </row>
    <row r="1496">
      <c r="AC1496">
        <f>IF($C1496="","",IF(COUNTIF('Códigos Santander (ref)'!$A$2:$A$79,$C1496)&gt;0,"SANTANDER",IF(COUNTIF('Códigos Itaú (ref)'!$A$2:$A$44,$C1496)&gt;0,"ITAU",IF(AND(TRIM(UPPER($I1496))="CONTRATUAL",ISNUMBER(SEARCH("INDIVIDUAL",SUBSTITUTE(UPPER($D1496)," ","")))),"PREMIUM FREE",""))))</f>
        <v/>
      </c>
    </row>
    <row r="1497">
      <c r="AC1497">
        <f>IF($C1497="","",IF(COUNTIF('Códigos Santander (ref)'!$A$2:$A$79,$C1497)&gt;0,"SANTANDER",IF(COUNTIF('Códigos Itaú (ref)'!$A$2:$A$44,$C1497)&gt;0,"ITAU",IF(AND(TRIM(UPPER($I1497))="CONTRATUAL",ISNUMBER(SEARCH("INDIVIDUAL",SUBSTITUTE(UPPER($D1497)," ","")))),"PREMIUM FREE",""))))</f>
        <v/>
      </c>
    </row>
    <row r="1498">
      <c r="AC1498">
        <f>IF($C1498="","",IF(COUNTIF('Códigos Santander (ref)'!$A$2:$A$79,$C1498)&gt;0,"SANTANDER",IF(COUNTIF('Códigos Itaú (ref)'!$A$2:$A$44,$C1498)&gt;0,"ITAU",IF(AND(TRIM(UPPER($I1498))="CONTRATUAL",ISNUMBER(SEARCH("INDIVIDUAL",SUBSTITUTE(UPPER($D1498)," ","")))),"PREMIUM FREE",""))))</f>
        <v/>
      </c>
    </row>
    <row r="1499">
      <c r="AC1499">
        <f>IF($C1499="","",IF(COUNTIF('Códigos Santander (ref)'!$A$2:$A$79,$C1499)&gt;0,"SANTANDER",IF(COUNTIF('Códigos Itaú (ref)'!$A$2:$A$44,$C1499)&gt;0,"ITAU",IF(AND(TRIM(UPPER($I1499))="CONTRATUAL",ISNUMBER(SEARCH("INDIVIDUAL",SUBSTITUTE(UPPER($D1499)," ","")))),"PREMIUM FREE",""))))</f>
        <v/>
      </c>
    </row>
    <row r="1500">
      <c r="AC1500">
        <f>IF($C1500="","",IF(COUNTIF('Códigos Santander (ref)'!$A$2:$A$79,$C1500)&gt;0,"SANTANDER",IF(COUNTIF('Códigos Itaú (ref)'!$A$2:$A$44,$C1500)&gt;0,"ITAU",IF(AND(TRIM(UPPER($I1500))="CONTRATUAL",ISNUMBER(SEARCH("INDIVIDUAL",SUBSTITUTE(UPPER($D1500)," ","")))),"PREMIUM FREE",""))))</f>
        <v/>
      </c>
    </row>
    <row r="1501">
      <c r="AC1501">
        <f>IF($C1501="","",IF(COUNTIF('Códigos Santander (ref)'!$A$2:$A$79,$C1501)&gt;0,"SANTANDER",IF(COUNTIF('Códigos Itaú (ref)'!$A$2:$A$44,$C1501)&gt;0,"ITAU",IF(AND(TRIM(UPPER($I1501))="CONTRATUAL",ISNUMBER(SEARCH("INDIVIDUAL",SUBSTITUTE(UPPER($D1501)," ","")))),"PREMIUM FREE",""))))</f>
        <v/>
      </c>
    </row>
    <row r="1502">
      <c r="AC1502">
        <f>IF($C1502="","",IF(COUNTIF('Códigos Santander (ref)'!$A$2:$A$79,$C1502)&gt;0,"SANTANDER",IF(COUNTIF('Códigos Itaú (ref)'!$A$2:$A$44,$C1502)&gt;0,"ITAU",IF(AND(TRIM(UPPER($I1502))="CONTRATUAL",ISNUMBER(SEARCH("INDIVIDUAL",SUBSTITUTE(UPPER($D1502)," ","")))),"PREMIUM FREE",""))))</f>
        <v/>
      </c>
    </row>
    <row r="1503">
      <c r="AC1503">
        <f>IF($C1503="","",IF(COUNTIF('Códigos Santander (ref)'!$A$2:$A$79,$C1503)&gt;0,"SANTANDER",IF(COUNTIF('Códigos Itaú (ref)'!$A$2:$A$44,$C1503)&gt;0,"ITAU",IF(AND(TRIM(UPPER($I1503))="CONTRATUAL",ISNUMBER(SEARCH("INDIVIDUAL",SUBSTITUTE(UPPER($D1503)," ","")))),"PREMIUM FREE",""))))</f>
        <v/>
      </c>
    </row>
    <row r="1504">
      <c r="AC1504">
        <f>IF($C1504="","",IF(COUNTIF('Códigos Santander (ref)'!$A$2:$A$79,$C1504)&gt;0,"SANTANDER",IF(COUNTIF('Códigos Itaú (ref)'!$A$2:$A$44,$C1504)&gt;0,"ITAU",IF(AND(TRIM(UPPER($I1504))="CONTRATUAL",ISNUMBER(SEARCH("INDIVIDUAL",SUBSTITUTE(UPPER($D1504)," ","")))),"PREMIUM FREE",""))))</f>
        <v/>
      </c>
    </row>
    <row r="1505">
      <c r="AC1505">
        <f>IF($C1505="","",IF(COUNTIF('Códigos Santander (ref)'!$A$2:$A$79,$C1505)&gt;0,"SANTANDER",IF(COUNTIF('Códigos Itaú (ref)'!$A$2:$A$44,$C1505)&gt;0,"ITAU",IF(AND(TRIM(UPPER($I1505))="CONTRATUAL",ISNUMBER(SEARCH("INDIVIDUAL",SUBSTITUTE(UPPER($D1505)," ","")))),"PREMIUM FREE",""))))</f>
        <v/>
      </c>
    </row>
    <row r="1506">
      <c r="AC1506">
        <f>IF($C1506="","",IF(COUNTIF('Códigos Santander (ref)'!$A$2:$A$79,$C1506)&gt;0,"SANTANDER",IF(COUNTIF('Códigos Itaú (ref)'!$A$2:$A$44,$C1506)&gt;0,"ITAU",IF(AND(TRIM(UPPER($I1506))="CONTRATUAL",ISNUMBER(SEARCH("INDIVIDUAL",SUBSTITUTE(UPPER($D1506)," ","")))),"PREMIUM FREE",""))))</f>
        <v/>
      </c>
    </row>
    <row r="1507">
      <c r="AC1507">
        <f>IF($C1507="","",IF(COUNTIF('Códigos Santander (ref)'!$A$2:$A$79,$C1507)&gt;0,"SANTANDER",IF(COUNTIF('Códigos Itaú (ref)'!$A$2:$A$44,$C1507)&gt;0,"ITAU",IF(AND(TRIM(UPPER($I1507))="CONTRATUAL",ISNUMBER(SEARCH("INDIVIDUAL",SUBSTITUTE(UPPER($D1507)," ","")))),"PREMIUM FREE",""))))</f>
        <v/>
      </c>
    </row>
    <row r="1508">
      <c r="AC1508">
        <f>IF($C1508="","",IF(COUNTIF('Códigos Santander (ref)'!$A$2:$A$79,$C1508)&gt;0,"SANTANDER",IF(COUNTIF('Códigos Itaú (ref)'!$A$2:$A$44,$C1508)&gt;0,"ITAU",IF(AND(TRIM(UPPER($I1508))="CONTRATUAL",ISNUMBER(SEARCH("INDIVIDUAL",SUBSTITUTE(UPPER($D1508)," ","")))),"PREMIUM FREE",""))))</f>
        <v/>
      </c>
    </row>
    <row r="1509">
      <c r="AC1509">
        <f>IF($C1509="","",IF(COUNTIF('Códigos Santander (ref)'!$A$2:$A$79,$C1509)&gt;0,"SANTANDER",IF(COUNTIF('Códigos Itaú (ref)'!$A$2:$A$44,$C1509)&gt;0,"ITAU",IF(AND(TRIM(UPPER($I1509))="CONTRATUAL",ISNUMBER(SEARCH("INDIVIDUAL",SUBSTITUTE(UPPER($D1509)," ","")))),"PREMIUM FREE",""))))</f>
        <v/>
      </c>
    </row>
    <row r="1510">
      <c r="AC1510">
        <f>IF($C1510="","",IF(COUNTIF('Códigos Santander (ref)'!$A$2:$A$79,$C1510)&gt;0,"SANTANDER",IF(COUNTIF('Códigos Itaú (ref)'!$A$2:$A$44,$C1510)&gt;0,"ITAU",IF(AND(TRIM(UPPER($I1510))="CONTRATUAL",ISNUMBER(SEARCH("INDIVIDUAL",SUBSTITUTE(UPPER($D1510)," ","")))),"PREMIUM FREE",""))))</f>
        <v/>
      </c>
    </row>
    <row r="1511">
      <c r="AC1511">
        <f>IF($C1511="","",IF(COUNTIF('Códigos Santander (ref)'!$A$2:$A$79,$C1511)&gt;0,"SANTANDER",IF(COUNTIF('Códigos Itaú (ref)'!$A$2:$A$44,$C1511)&gt;0,"ITAU",IF(AND(TRIM(UPPER($I1511))="CONTRATUAL",ISNUMBER(SEARCH("INDIVIDUAL",SUBSTITUTE(UPPER($D1511)," ","")))),"PREMIUM FREE",""))))</f>
        <v/>
      </c>
    </row>
    <row r="1512">
      <c r="AC1512">
        <f>IF($C1512="","",IF(COUNTIF('Códigos Santander (ref)'!$A$2:$A$79,$C1512)&gt;0,"SANTANDER",IF(COUNTIF('Códigos Itaú (ref)'!$A$2:$A$44,$C1512)&gt;0,"ITAU",IF(AND(TRIM(UPPER($I1512))="CONTRATUAL",ISNUMBER(SEARCH("INDIVIDUAL",SUBSTITUTE(UPPER($D1512)," ","")))),"PREMIUM FREE",""))))</f>
        <v/>
      </c>
    </row>
    <row r="1513">
      <c r="AC1513">
        <f>IF($C1513="","",IF(COUNTIF('Códigos Santander (ref)'!$A$2:$A$79,$C1513)&gt;0,"SANTANDER",IF(COUNTIF('Códigos Itaú (ref)'!$A$2:$A$44,$C1513)&gt;0,"ITAU",IF(AND(TRIM(UPPER($I1513))="CONTRATUAL",ISNUMBER(SEARCH("INDIVIDUAL",SUBSTITUTE(UPPER($D1513)," ","")))),"PREMIUM FREE",""))))</f>
        <v/>
      </c>
    </row>
    <row r="1514">
      <c r="AC1514">
        <f>IF($C1514="","",IF(COUNTIF('Códigos Santander (ref)'!$A$2:$A$79,$C1514)&gt;0,"SANTANDER",IF(COUNTIF('Códigos Itaú (ref)'!$A$2:$A$44,$C1514)&gt;0,"ITAU",IF(AND(TRIM(UPPER($I1514))="CONTRATUAL",ISNUMBER(SEARCH("INDIVIDUAL",SUBSTITUTE(UPPER($D1514)," ","")))),"PREMIUM FREE",""))))</f>
        <v/>
      </c>
    </row>
    <row r="1515">
      <c r="AC1515">
        <f>IF($C1515="","",IF(COUNTIF('Códigos Santander (ref)'!$A$2:$A$79,$C1515)&gt;0,"SANTANDER",IF(COUNTIF('Códigos Itaú (ref)'!$A$2:$A$44,$C1515)&gt;0,"ITAU",IF(AND(TRIM(UPPER($I1515))="CONTRATUAL",ISNUMBER(SEARCH("INDIVIDUAL",SUBSTITUTE(UPPER($D1515)," ","")))),"PREMIUM FREE",""))))</f>
        <v/>
      </c>
    </row>
    <row r="1516">
      <c r="AC1516">
        <f>IF($C1516="","",IF(COUNTIF('Códigos Santander (ref)'!$A$2:$A$79,$C1516)&gt;0,"SANTANDER",IF(COUNTIF('Códigos Itaú (ref)'!$A$2:$A$44,$C1516)&gt;0,"ITAU",IF(AND(TRIM(UPPER($I1516))="CONTRATUAL",ISNUMBER(SEARCH("INDIVIDUAL",SUBSTITUTE(UPPER($D1516)," ","")))),"PREMIUM FREE",""))))</f>
        <v/>
      </c>
    </row>
    <row r="1517">
      <c r="AC1517">
        <f>IF($C1517="","",IF(COUNTIF('Códigos Santander (ref)'!$A$2:$A$79,$C1517)&gt;0,"SANTANDER",IF(COUNTIF('Códigos Itaú (ref)'!$A$2:$A$44,$C1517)&gt;0,"ITAU",IF(AND(TRIM(UPPER($I1517))="CONTRATUAL",ISNUMBER(SEARCH("INDIVIDUAL",SUBSTITUTE(UPPER($D1517)," ","")))),"PREMIUM FREE",""))))</f>
        <v/>
      </c>
    </row>
    <row r="1518">
      <c r="AC1518">
        <f>IF($C1518="","",IF(COUNTIF('Códigos Santander (ref)'!$A$2:$A$79,$C1518)&gt;0,"SANTANDER",IF(COUNTIF('Códigos Itaú (ref)'!$A$2:$A$44,$C1518)&gt;0,"ITAU",IF(AND(TRIM(UPPER($I1518))="CONTRATUAL",ISNUMBER(SEARCH("INDIVIDUAL",SUBSTITUTE(UPPER($D1518)," ","")))),"PREMIUM FREE",""))))</f>
        <v/>
      </c>
    </row>
    <row r="1519">
      <c r="AC1519">
        <f>IF($C1519="","",IF(COUNTIF('Códigos Santander (ref)'!$A$2:$A$79,$C1519)&gt;0,"SANTANDER",IF(COUNTIF('Códigos Itaú (ref)'!$A$2:$A$44,$C1519)&gt;0,"ITAU",IF(AND(TRIM(UPPER($I1519))="CONTRATUAL",ISNUMBER(SEARCH("INDIVIDUAL",SUBSTITUTE(UPPER($D1519)," ","")))),"PREMIUM FREE",""))))</f>
        <v/>
      </c>
    </row>
    <row r="1520">
      <c r="AC1520">
        <f>IF($C1520="","",IF(COUNTIF('Códigos Santander (ref)'!$A$2:$A$79,$C1520)&gt;0,"SANTANDER",IF(COUNTIF('Códigos Itaú (ref)'!$A$2:$A$44,$C1520)&gt;0,"ITAU",IF(AND(TRIM(UPPER($I1520))="CONTRATUAL",ISNUMBER(SEARCH("INDIVIDUAL",SUBSTITUTE(UPPER($D1520)," ","")))),"PREMIUM FREE",""))))</f>
        <v/>
      </c>
    </row>
    <row r="1521">
      <c r="AC1521">
        <f>IF($C1521="","",IF(COUNTIF('Códigos Santander (ref)'!$A$2:$A$79,$C1521)&gt;0,"SANTANDER",IF(COUNTIF('Códigos Itaú (ref)'!$A$2:$A$44,$C1521)&gt;0,"ITAU",IF(AND(TRIM(UPPER($I1521))="CONTRATUAL",ISNUMBER(SEARCH("INDIVIDUAL",SUBSTITUTE(UPPER($D1521)," ","")))),"PREMIUM FREE",""))))</f>
        <v/>
      </c>
    </row>
    <row r="1522">
      <c r="AC1522">
        <f>IF($C1522="","",IF(COUNTIF('Códigos Santander (ref)'!$A$2:$A$79,$C1522)&gt;0,"SANTANDER",IF(COUNTIF('Códigos Itaú (ref)'!$A$2:$A$44,$C1522)&gt;0,"ITAU",IF(AND(TRIM(UPPER($I1522))="CONTRATUAL",ISNUMBER(SEARCH("INDIVIDUAL",SUBSTITUTE(UPPER($D1522)," ","")))),"PREMIUM FREE",""))))</f>
        <v/>
      </c>
    </row>
    <row r="1523">
      <c r="AC1523">
        <f>IF($C1523="","",IF(COUNTIF('Códigos Santander (ref)'!$A$2:$A$79,$C1523)&gt;0,"SANTANDER",IF(COUNTIF('Códigos Itaú (ref)'!$A$2:$A$44,$C1523)&gt;0,"ITAU",IF(AND(TRIM(UPPER($I1523))="CONTRATUAL",ISNUMBER(SEARCH("INDIVIDUAL",SUBSTITUTE(UPPER($D1523)," ","")))),"PREMIUM FREE",""))))</f>
        <v/>
      </c>
    </row>
    <row r="1524">
      <c r="AC1524">
        <f>IF($C1524="","",IF(COUNTIF('Códigos Santander (ref)'!$A$2:$A$79,$C1524)&gt;0,"SANTANDER",IF(COUNTIF('Códigos Itaú (ref)'!$A$2:$A$44,$C1524)&gt;0,"ITAU",IF(AND(TRIM(UPPER($I1524))="CONTRATUAL",ISNUMBER(SEARCH("INDIVIDUAL",SUBSTITUTE(UPPER($D1524)," ","")))),"PREMIUM FREE",""))))</f>
        <v/>
      </c>
    </row>
    <row r="1525">
      <c r="AC1525">
        <f>IF($C1525="","",IF(COUNTIF('Códigos Santander (ref)'!$A$2:$A$79,$C1525)&gt;0,"SANTANDER",IF(COUNTIF('Códigos Itaú (ref)'!$A$2:$A$44,$C1525)&gt;0,"ITAU",IF(AND(TRIM(UPPER($I1525))="CONTRATUAL",ISNUMBER(SEARCH("INDIVIDUAL",SUBSTITUTE(UPPER($D1525)," ","")))),"PREMIUM FREE",""))))</f>
        <v/>
      </c>
    </row>
    <row r="1526">
      <c r="AC1526">
        <f>IF($C1526="","",IF(COUNTIF('Códigos Santander (ref)'!$A$2:$A$79,$C1526)&gt;0,"SANTANDER",IF(COUNTIF('Códigos Itaú (ref)'!$A$2:$A$44,$C1526)&gt;0,"ITAU",IF(AND(TRIM(UPPER($I1526))="CONTRATUAL",ISNUMBER(SEARCH("INDIVIDUAL",SUBSTITUTE(UPPER($D1526)," ","")))),"PREMIUM FREE",""))))</f>
        <v/>
      </c>
    </row>
    <row r="1527">
      <c r="AC1527">
        <f>IF($C1527="","",IF(COUNTIF('Códigos Santander (ref)'!$A$2:$A$79,$C1527)&gt;0,"SANTANDER",IF(COUNTIF('Códigos Itaú (ref)'!$A$2:$A$44,$C1527)&gt;0,"ITAU",IF(AND(TRIM(UPPER($I1527))="CONTRATUAL",ISNUMBER(SEARCH("INDIVIDUAL",SUBSTITUTE(UPPER($D1527)," ","")))),"PREMIUM FREE",""))))</f>
        <v/>
      </c>
    </row>
    <row r="1528">
      <c r="AC1528">
        <f>IF($C1528="","",IF(COUNTIF('Códigos Santander (ref)'!$A$2:$A$79,$C1528)&gt;0,"SANTANDER",IF(COUNTIF('Códigos Itaú (ref)'!$A$2:$A$44,$C1528)&gt;0,"ITAU",IF(AND(TRIM(UPPER($I1528))="CONTRATUAL",ISNUMBER(SEARCH("INDIVIDUAL",SUBSTITUTE(UPPER($D1528)," ","")))),"PREMIUM FREE",""))))</f>
        <v/>
      </c>
    </row>
    <row r="1529">
      <c r="AC1529">
        <f>IF($C1529="","",IF(COUNTIF('Códigos Santander (ref)'!$A$2:$A$79,$C1529)&gt;0,"SANTANDER",IF(COUNTIF('Códigos Itaú (ref)'!$A$2:$A$44,$C1529)&gt;0,"ITAU",IF(AND(TRIM(UPPER($I1529))="CONTRATUAL",ISNUMBER(SEARCH("INDIVIDUAL",SUBSTITUTE(UPPER($D1529)," ","")))),"PREMIUM FREE",""))))</f>
        <v/>
      </c>
    </row>
    <row r="1530">
      <c r="AC1530">
        <f>IF($C1530="","",IF(COUNTIF('Códigos Santander (ref)'!$A$2:$A$79,$C1530)&gt;0,"SANTANDER",IF(COUNTIF('Códigos Itaú (ref)'!$A$2:$A$44,$C1530)&gt;0,"ITAU",IF(AND(TRIM(UPPER($I1530))="CONTRATUAL",ISNUMBER(SEARCH("INDIVIDUAL",SUBSTITUTE(UPPER($D1530)," ","")))),"PREMIUM FREE",""))))</f>
        <v/>
      </c>
    </row>
    <row r="1531">
      <c r="AC1531">
        <f>IF($C1531="","",IF(COUNTIF('Códigos Santander (ref)'!$A$2:$A$79,$C1531)&gt;0,"SANTANDER",IF(COUNTIF('Códigos Itaú (ref)'!$A$2:$A$44,$C1531)&gt;0,"ITAU",IF(AND(TRIM(UPPER($I1531))="CONTRATUAL",ISNUMBER(SEARCH("INDIVIDUAL",SUBSTITUTE(UPPER($D1531)," ","")))),"PREMIUM FREE",""))))</f>
        <v/>
      </c>
    </row>
    <row r="1532">
      <c r="AC1532">
        <f>IF($C1532="","",IF(COUNTIF('Códigos Santander (ref)'!$A$2:$A$79,$C1532)&gt;0,"SANTANDER",IF(COUNTIF('Códigos Itaú (ref)'!$A$2:$A$44,$C1532)&gt;0,"ITAU",IF(AND(TRIM(UPPER($I1532))="CONTRATUAL",ISNUMBER(SEARCH("INDIVIDUAL",SUBSTITUTE(UPPER($D1532)," ","")))),"PREMIUM FREE",""))))</f>
        <v/>
      </c>
    </row>
    <row r="1533">
      <c r="AC1533">
        <f>IF($C1533="","",IF(COUNTIF('Códigos Santander (ref)'!$A$2:$A$79,$C1533)&gt;0,"SANTANDER",IF(COUNTIF('Códigos Itaú (ref)'!$A$2:$A$44,$C1533)&gt;0,"ITAU",IF(AND(TRIM(UPPER($I1533))="CONTRATUAL",ISNUMBER(SEARCH("INDIVIDUAL",SUBSTITUTE(UPPER($D1533)," ","")))),"PREMIUM FREE",""))))</f>
        <v/>
      </c>
    </row>
    <row r="1534">
      <c r="AC1534">
        <f>IF($C1534="","",IF(COUNTIF('Códigos Santander (ref)'!$A$2:$A$79,$C1534)&gt;0,"SANTANDER",IF(COUNTIF('Códigos Itaú (ref)'!$A$2:$A$44,$C1534)&gt;0,"ITAU",IF(AND(TRIM(UPPER($I1534))="CONTRATUAL",ISNUMBER(SEARCH("INDIVIDUAL",SUBSTITUTE(UPPER($D1534)," ","")))),"PREMIUM FREE",""))))</f>
        <v/>
      </c>
    </row>
    <row r="1535">
      <c r="AC1535">
        <f>IF($C1535="","",IF(COUNTIF('Códigos Santander (ref)'!$A$2:$A$79,$C1535)&gt;0,"SANTANDER",IF(COUNTIF('Códigos Itaú (ref)'!$A$2:$A$44,$C1535)&gt;0,"ITAU",IF(AND(TRIM(UPPER($I1535))="CONTRATUAL",ISNUMBER(SEARCH("INDIVIDUAL",SUBSTITUTE(UPPER($D1535)," ","")))),"PREMIUM FREE",""))))</f>
        <v/>
      </c>
    </row>
    <row r="1536">
      <c r="AC1536">
        <f>IF($C1536="","",IF(COUNTIF('Códigos Santander (ref)'!$A$2:$A$79,$C1536)&gt;0,"SANTANDER",IF(COUNTIF('Códigos Itaú (ref)'!$A$2:$A$44,$C1536)&gt;0,"ITAU",IF(AND(TRIM(UPPER($I1536))="CONTRATUAL",ISNUMBER(SEARCH("INDIVIDUAL",SUBSTITUTE(UPPER($D1536)," ","")))),"PREMIUM FREE",""))))</f>
        <v/>
      </c>
    </row>
    <row r="1537">
      <c r="AC1537">
        <f>IF($C1537="","",IF(COUNTIF('Códigos Santander (ref)'!$A$2:$A$79,$C1537)&gt;0,"SANTANDER",IF(COUNTIF('Códigos Itaú (ref)'!$A$2:$A$44,$C1537)&gt;0,"ITAU",IF(AND(TRIM(UPPER($I1537))="CONTRATUAL",ISNUMBER(SEARCH("INDIVIDUAL",SUBSTITUTE(UPPER($D1537)," ","")))),"PREMIUM FREE",""))))</f>
        <v/>
      </c>
    </row>
    <row r="1538">
      <c r="AC1538">
        <f>IF($C1538="","",IF(COUNTIF('Códigos Santander (ref)'!$A$2:$A$79,$C1538)&gt;0,"SANTANDER",IF(COUNTIF('Códigos Itaú (ref)'!$A$2:$A$44,$C1538)&gt;0,"ITAU",IF(AND(TRIM(UPPER($I1538))="CONTRATUAL",ISNUMBER(SEARCH("INDIVIDUAL",SUBSTITUTE(UPPER($D1538)," ","")))),"PREMIUM FREE",""))))</f>
        <v/>
      </c>
    </row>
    <row r="1539">
      <c r="AC1539">
        <f>IF($C1539="","",IF(COUNTIF('Códigos Santander (ref)'!$A$2:$A$79,$C1539)&gt;0,"SANTANDER",IF(COUNTIF('Códigos Itaú (ref)'!$A$2:$A$44,$C1539)&gt;0,"ITAU",IF(AND(TRIM(UPPER($I1539))="CONTRATUAL",ISNUMBER(SEARCH("INDIVIDUAL",SUBSTITUTE(UPPER($D1539)," ","")))),"PREMIUM FREE",""))))</f>
        <v/>
      </c>
    </row>
    <row r="1540">
      <c r="AC1540">
        <f>IF($C1540="","",IF(COUNTIF('Códigos Santander (ref)'!$A$2:$A$79,$C1540)&gt;0,"SANTANDER",IF(COUNTIF('Códigos Itaú (ref)'!$A$2:$A$44,$C1540)&gt;0,"ITAU",IF(AND(TRIM(UPPER($I1540))="CONTRATUAL",ISNUMBER(SEARCH("INDIVIDUAL",SUBSTITUTE(UPPER($D1540)," ","")))),"PREMIUM FREE",""))))</f>
        <v/>
      </c>
    </row>
    <row r="1541">
      <c r="AC1541">
        <f>IF($C1541="","",IF(COUNTIF('Códigos Santander (ref)'!$A$2:$A$79,$C1541)&gt;0,"SANTANDER",IF(COUNTIF('Códigos Itaú (ref)'!$A$2:$A$44,$C1541)&gt;0,"ITAU",IF(AND(TRIM(UPPER($I1541))="CONTRATUAL",ISNUMBER(SEARCH("INDIVIDUAL",SUBSTITUTE(UPPER($D1541)," ","")))),"PREMIUM FREE",""))))</f>
        <v/>
      </c>
    </row>
    <row r="1542">
      <c r="AC1542">
        <f>IF($C1542="","",IF(COUNTIF('Códigos Santander (ref)'!$A$2:$A$79,$C1542)&gt;0,"SANTANDER",IF(COUNTIF('Códigos Itaú (ref)'!$A$2:$A$44,$C1542)&gt;0,"ITAU",IF(AND(TRIM(UPPER($I1542))="CONTRATUAL",ISNUMBER(SEARCH("INDIVIDUAL",SUBSTITUTE(UPPER($D1542)," ","")))),"PREMIUM FREE",""))))</f>
        <v/>
      </c>
    </row>
    <row r="1543">
      <c r="AC1543">
        <f>IF($C1543="","",IF(COUNTIF('Códigos Santander (ref)'!$A$2:$A$79,$C1543)&gt;0,"SANTANDER",IF(COUNTIF('Códigos Itaú (ref)'!$A$2:$A$44,$C1543)&gt;0,"ITAU",IF(AND(TRIM(UPPER($I1543))="CONTRATUAL",ISNUMBER(SEARCH("INDIVIDUAL",SUBSTITUTE(UPPER($D1543)," ","")))),"PREMIUM FREE",""))))</f>
        <v/>
      </c>
    </row>
    <row r="1544">
      <c r="AC1544">
        <f>IF($C1544="","",IF(COUNTIF('Códigos Santander (ref)'!$A$2:$A$79,$C1544)&gt;0,"SANTANDER",IF(COUNTIF('Códigos Itaú (ref)'!$A$2:$A$44,$C1544)&gt;0,"ITAU",IF(AND(TRIM(UPPER($I1544))="CONTRATUAL",ISNUMBER(SEARCH("INDIVIDUAL",SUBSTITUTE(UPPER($D1544)," ","")))),"PREMIUM FREE",""))))</f>
        <v/>
      </c>
    </row>
    <row r="1545">
      <c r="AC1545">
        <f>IF($C1545="","",IF(COUNTIF('Códigos Santander (ref)'!$A$2:$A$79,$C1545)&gt;0,"SANTANDER",IF(COUNTIF('Códigos Itaú (ref)'!$A$2:$A$44,$C1545)&gt;0,"ITAU",IF(AND(TRIM(UPPER($I1545))="CONTRATUAL",ISNUMBER(SEARCH("INDIVIDUAL",SUBSTITUTE(UPPER($D1545)," ","")))),"PREMIUM FREE",""))))</f>
        <v/>
      </c>
    </row>
    <row r="1546">
      <c r="AC1546">
        <f>IF($C1546="","",IF(COUNTIF('Códigos Santander (ref)'!$A$2:$A$79,$C1546)&gt;0,"SANTANDER",IF(COUNTIF('Códigos Itaú (ref)'!$A$2:$A$44,$C1546)&gt;0,"ITAU",IF(AND(TRIM(UPPER($I1546))="CONTRATUAL",ISNUMBER(SEARCH("INDIVIDUAL",SUBSTITUTE(UPPER($D1546)," ","")))),"PREMIUM FREE",""))))</f>
        <v/>
      </c>
    </row>
    <row r="1547">
      <c r="AC1547">
        <f>IF($C1547="","",IF(COUNTIF('Códigos Santander (ref)'!$A$2:$A$79,$C1547)&gt;0,"SANTANDER",IF(COUNTIF('Códigos Itaú (ref)'!$A$2:$A$44,$C1547)&gt;0,"ITAU",IF(AND(TRIM(UPPER($I1547))="CONTRATUAL",ISNUMBER(SEARCH("INDIVIDUAL",SUBSTITUTE(UPPER($D1547)," ","")))),"PREMIUM FREE",""))))</f>
        <v/>
      </c>
    </row>
    <row r="1548">
      <c r="AC1548">
        <f>IF($C1548="","",IF(COUNTIF('Códigos Santander (ref)'!$A$2:$A$79,$C1548)&gt;0,"SANTANDER",IF(COUNTIF('Códigos Itaú (ref)'!$A$2:$A$44,$C1548)&gt;0,"ITAU",IF(AND(TRIM(UPPER($I1548))="CONTRATUAL",ISNUMBER(SEARCH("INDIVIDUAL",SUBSTITUTE(UPPER($D1548)," ","")))),"PREMIUM FREE",""))))</f>
        <v/>
      </c>
    </row>
    <row r="1549">
      <c r="AC1549">
        <f>IF($C1549="","",IF(COUNTIF('Códigos Santander (ref)'!$A$2:$A$79,$C1549)&gt;0,"SANTANDER",IF(COUNTIF('Códigos Itaú (ref)'!$A$2:$A$44,$C1549)&gt;0,"ITAU",IF(AND(TRIM(UPPER($I1549))="CONTRATUAL",ISNUMBER(SEARCH("INDIVIDUAL",SUBSTITUTE(UPPER($D1549)," ","")))),"PREMIUM FREE",""))))</f>
        <v/>
      </c>
    </row>
    <row r="1550">
      <c r="AC1550">
        <f>IF($C1550="","",IF(COUNTIF('Códigos Santander (ref)'!$A$2:$A$79,$C1550)&gt;0,"SANTANDER",IF(COUNTIF('Códigos Itaú (ref)'!$A$2:$A$44,$C1550)&gt;0,"ITAU",IF(AND(TRIM(UPPER($I1550))="CONTRATUAL",ISNUMBER(SEARCH("INDIVIDUAL",SUBSTITUTE(UPPER($D1550)," ","")))),"PREMIUM FREE",""))))</f>
        <v/>
      </c>
    </row>
    <row r="1551">
      <c r="AC1551">
        <f>IF($C1551="","",IF(COUNTIF('Códigos Santander (ref)'!$A$2:$A$79,$C1551)&gt;0,"SANTANDER",IF(COUNTIF('Códigos Itaú (ref)'!$A$2:$A$44,$C1551)&gt;0,"ITAU",IF(AND(TRIM(UPPER($I1551))="CONTRATUAL",ISNUMBER(SEARCH("INDIVIDUAL",SUBSTITUTE(UPPER($D1551)," ","")))),"PREMIUM FREE",""))))</f>
        <v/>
      </c>
    </row>
    <row r="1552">
      <c r="AC1552">
        <f>IF($C1552="","",IF(COUNTIF('Códigos Santander (ref)'!$A$2:$A$79,$C1552)&gt;0,"SANTANDER",IF(COUNTIF('Códigos Itaú (ref)'!$A$2:$A$44,$C1552)&gt;0,"ITAU",IF(AND(TRIM(UPPER($I1552))="CONTRATUAL",ISNUMBER(SEARCH("INDIVIDUAL",SUBSTITUTE(UPPER($D1552)," ","")))),"PREMIUM FREE",""))))</f>
        <v/>
      </c>
    </row>
    <row r="1553">
      <c r="AC1553">
        <f>IF($C1553="","",IF(COUNTIF('Códigos Santander (ref)'!$A$2:$A$79,$C1553)&gt;0,"SANTANDER",IF(COUNTIF('Códigos Itaú (ref)'!$A$2:$A$44,$C1553)&gt;0,"ITAU",IF(AND(TRIM(UPPER($I1553))="CONTRATUAL",ISNUMBER(SEARCH("INDIVIDUAL",SUBSTITUTE(UPPER($D1553)," ","")))),"PREMIUM FREE",""))))</f>
        <v/>
      </c>
    </row>
    <row r="1554">
      <c r="AC1554">
        <f>IF($C1554="","",IF(COUNTIF('Códigos Santander (ref)'!$A$2:$A$79,$C1554)&gt;0,"SANTANDER",IF(COUNTIF('Códigos Itaú (ref)'!$A$2:$A$44,$C1554)&gt;0,"ITAU",IF(AND(TRIM(UPPER($I1554))="CONTRATUAL",ISNUMBER(SEARCH("INDIVIDUAL",SUBSTITUTE(UPPER($D1554)," ","")))),"PREMIUM FREE",""))))</f>
        <v/>
      </c>
    </row>
    <row r="1555">
      <c r="AC1555">
        <f>IF($C1555="","",IF(COUNTIF('Códigos Santander (ref)'!$A$2:$A$79,$C1555)&gt;0,"SANTANDER",IF(COUNTIF('Códigos Itaú (ref)'!$A$2:$A$44,$C1555)&gt;0,"ITAU",IF(AND(TRIM(UPPER($I1555))="CONTRATUAL",ISNUMBER(SEARCH("INDIVIDUAL",SUBSTITUTE(UPPER($D1555)," ","")))),"PREMIUM FREE",""))))</f>
        <v/>
      </c>
    </row>
    <row r="1556">
      <c r="AC1556">
        <f>IF($C1556="","",IF(COUNTIF('Códigos Santander (ref)'!$A$2:$A$79,$C1556)&gt;0,"SANTANDER",IF(COUNTIF('Códigos Itaú (ref)'!$A$2:$A$44,$C1556)&gt;0,"ITAU",IF(AND(TRIM(UPPER($I1556))="CONTRATUAL",ISNUMBER(SEARCH("INDIVIDUAL",SUBSTITUTE(UPPER($D1556)," ","")))),"PREMIUM FREE",""))))</f>
        <v/>
      </c>
    </row>
    <row r="1557">
      <c r="AC1557">
        <f>IF($C1557="","",IF(COUNTIF('Códigos Santander (ref)'!$A$2:$A$79,$C1557)&gt;0,"SANTANDER",IF(COUNTIF('Códigos Itaú (ref)'!$A$2:$A$44,$C1557)&gt;0,"ITAU",IF(AND(TRIM(UPPER($I1557))="CONTRATUAL",ISNUMBER(SEARCH("INDIVIDUAL",SUBSTITUTE(UPPER($D1557)," ","")))),"PREMIUM FREE",""))))</f>
        <v/>
      </c>
    </row>
    <row r="1558">
      <c r="AC1558">
        <f>IF($C1558="","",IF(COUNTIF('Códigos Santander (ref)'!$A$2:$A$79,$C1558)&gt;0,"SANTANDER",IF(COUNTIF('Códigos Itaú (ref)'!$A$2:$A$44,$C1558)&gt;0,"ITAU",IF(AND(TRIM(UPPER($I1558))="CONTRATUAL",ISNUMBER(SEARCH("INDIVIDUAL",SUBSTITUTE(UPPER($D1558)," ","")))),"PREMIUM FREE",""))))</f>
        <v/>
      </c>
    </row>
    <row r="1559">
      <c r="AC1559">
        <f>IF($C1559="","",IF(COUNTIF('Códigos Santander (ref)'!$A$2:$A$79,$C1559)&gt;0,"SANTANDER",IF(COUNTIF('Códigos Itaú (ref)'!$A$2:$A$44,$C1559)&gt;0,"ITAU",IF(AND(TRIM(UPPER($I1559))="CONTRATUAL",ISNUMBER(SEARCH("INDIVIDUAL",SUBSTITUTE(UPPER($D1559)," ","")))),"PREMIUM FREE",""))))</f>
        <v/>
      </c>
    </row>
    <row r="1560">
      <c r="AC1560">
        <f>IF($C1560="","",IF(COUNTIF('Códigos Santander (ref)'!$A$2:$A$79,$C1560)&gt;0,"SANTANDER",IF(COUNTIF('Códigos Itaú (ref)'!$A$2:$A$44,$C1560)&gt;0,"ITAU",IF(AND(TRIM(UPPER($I1560))="CONTRATUAL",ISNUMBER(SEARCH("INDIVIDUAL",SUBSTITUTE(UPPER($D1560)," ","")))),"PREMIUM FREE",""))))</f>
        <v/>
      </c>
    </row>
    <row r="1561">
      <c r="AC1561">
        <f>IF($C1561="","",IF(COUNTIF('Códigos Santander (ref)'!$A$2:$A$79,$C1561)&gt;0,"SANTANDER",IF(COUNTIF('Códigos Itaú (ref)'!$A$2:$A$44,$C1561)&gt;0,"ITAU",IF(AND(TRIM(UPPER($I1561))="CONTRATUAL",ISNUMBER(SEARCH("INDIVIDUAL",SUBSTITUTE(UPPER($D1561)," ","")))),"PREMIUM FREE",""))))</f>
        <v/>
      </c>
    </row>
    <row r="1562">
      <c r="AC1562">
        <f>IF($C1562="","",IF(COUNTIF('Códigos Santander (ref)'!$A$2:$A$79,$C1562)&gt;0,"SANTANDER",IF(COUNTIF('Códigos Itaú (ref)'!$A$2:$A$44,$C1562)&gt;0,"ITAU",IF(AND(TRIM(UPPER($I1562))="CONTRATUAL",ISNUMBER(SEARCH("INDIVIDUAL",SUBSTITUTE(UPPER($D1562)," ","")))),"PREMIUM FREE",""))))</f>
        <v/>
      </c>
    </row>
    <row r="1563">
      <c r="AC1563">
        <f>IF($C1563="","",IF(COUNTIF('Códigos Santander (ref)'!$A$2:$A$79,$C1563)&gt;0,"SANTANDER",IF(COUNTIF('Códigos Itaú (ref)'!$A$2:$A$44,$C1563)&gt;0,"ITAU",IF(AND(TRIM(UPPER($I1563))="CONTRATUAL",ISNUMBER(SEARCH("INDIVIDUAL",SUBSTITUTE(UPPER($D1563)," ","")))),"PREMIUM FREE",""))))</f>
        <v/>
      </c>
    </row>
    <row r="1564">
      <c r="AC1564">
        <f>IF($C1564="","",IF(COUNTIF('Códigos Santander (ref)'!$A$2:$A$79,$C1564)&gt;0,"SANTANDER",IF(COUNTIF('Códigos Itaú (ref)'!$A$2:$A$44,$C1564)&gt;0,"ITAU",IF(AND(TRIM(UPPER($I1564))="CONTRATUAL",ISNUMBER(SEARCH("INDIVIDUAL",SUBSTITUTE(UPPER($D1564)," ","")))),"PREMIUM FREE",""))))</f>
        <v/>
      </c>
    </row>
    <row r="1565">
      <c r="AC1565">
        <f>IF($C1565="","",IF(COUNTIF('Códigos Santander (ref)'!$A$2:$A$79,$C1565)&gt;0,"SANTANDER",IF(COUNTIF('Códigos Itaú (ref)'!$A$2:$A$44,$C1565)&gt;0,"ITAU",IF(AND(TRIM(UPPER($I1565))="CONTRATUAL",ISNUMBER(SEARCH("INDIVIDUAL",SUBSTITUTE(UPPER($D1565)," ","")))),"PREMIUM FREE",""))))</f>
        <v/>
      </c>
    </row>
    <row r="1566">
      <c r="AC1566">
        <f>IF($C1566="","",IF(COUNTIF('Códigos Santander (ref)'!$A$2:$A$79,$C1566)&gt;0,"SANTANDER",IF(COUNTIF('Códigos Itaú (ref)'!$A$2:$A$44,$C1566)&gt;0,"ITAU",IF(AND(TRIM(UPPER($I1566))="CONTRATUAL",ISNUMBER(SEARCH("INDIVIDUAL",SUBSTITUTE(UPPER($D1566)," ","")))),"PREMIUM FREE",""))))</f>
        <v/>
      </c>
    </row>
    <row r="1567">
      <c r="AC1567">
        <f>IF($C1567="","",IF(COUNTIF('Códigos Santander (ref)'!$A$2:$A$79,$C1567)&gt;0,"SANTANDER",IF(COUNTIF('Códigos Itaú (ref)'!$A$2:$A$44,$C1567)&gt;0,"ITAU",IF(AND(TRIM(UPPER($I1567))="CONTRATUAL",ISNUMBER(SEARCH("INDIVIDUAL",SUBSTITUTE(UPPER($D1567)," ","")))),"PREMIUM FREE",""))))</f>
        <v/>
      </c>
    </row>
    <row r="1568">
      <c r="AC1568">
        <f>IF($C1568="","",IF(COUNTIF('Códigos Santander (ref)'!$A$2:$A$79,$C1568)&gt;0,"SANTANDER",IF(COUNTIF('Códigos Itaú (ref)'!$A$2:$A$44,$C1568)&gt;0,"ITAU",IF(AND(TRIM(UPPER($I1568))="CONTRATUAL",ISNUMBER(SEARCH("INDIVIDUAL",SUBSTITUTE(UPPER($D1568)," ","")))),"PREMIUM FREE",""))))</f>
        <v/>
      </c>
    </row>
    <row r="1569">
      <c r="AC1569">
        <f>IF($C1569="","",IF(COUNTIF('Códigos Santander (ref)'!$A$2:$A$79,$C1569)&gt;0,"SANTANDER",IF(COUNTIF('Códigos Itaú (ref)'!$A$2:$A$44,$C1569)&gt;0,"ITAU",IF(AND(TRIM(UPPER($I1569))="CONTRATUAL",ISNUMBER(SEARCH("INDIVIDUAL",SUBSTITUTE(UPPER($D1569)," ","")))),"PREMIUM FREE",""))))</f>
        <v/>
      </c>
    </row>
    <row r="1570">
      <c r="AC1570">
        <f>IF($C1570="","",IF(COUNTIF('Códigos Santander (ref)'!$A$2:$A$79,$C1570)&gt;0,"SANTANDER",IF(COUNTIF('Códigos Itaú (ref)'!$A$2:$A$44,$C1570)&gt;0,"ITAU",IF(AND(TRIM(UPPER($I1570))="CONTRATUAL",ISNUMBER(SEARCH("INDIVIDUAL",SUBSTITUTE(UPPER($D1570)," ","")))),"PREMIUM FREE",""))))</f>
        <v/>
      </c>
    </row>
    <row r="1571">
      <c r="AC1571">
        <f>IF($C1571="","",IF(COUNTIF('Códigos Santander (ref)'!$A$2:$A$79,$C1571)&gt;0,"SANTANDER",IF(COUNTIF('Códigos Itaú (ref)'!$A$2:$A$44,$C1571)&gt;0,"ITAU",IF(AND(TRIM(UPPER($I1571))="CONTRATUAL",ISNUMBER(SEARCH("INDIVIDUAL",SUBSTITUTE(UPPER($D1571)," ","")))),"PREMIUM FREE",""))))</f>
        <v/>
      </c>
    </row>
    <row r="1572">
      <c r="AC1572">
        <f>IF($C1572="","",IF(COUNTIF('Códigos Santander (ref)'!$A$2:$A$79,$C1572)&gt;0,"SANTANDER",IF(COUNTIF('Códigos Itaú (ref)'!$A$2:$A$44,$C1572)&gt;0,"ITAU",IF(AND(TRIM(UPPER($I1572))="CONTRATUAL",ISNUMBER(SEARCH("INDIVIDUAL",SUBSTITUTE(UPPER($D1572)," ","")))),"PREMIUM FREE",""))))</f>
        <v/>
      </c>
    </row>
    <row r="1573">
      <c r="AC1573">
        <f>IF($C1573="","",IF(COUNTIF('Códigos Santander (ref)'!$A$2:$A$79,$C1573)&gt;0,"SANTANDER",IF(COUNTIF('Códigos Itaú (ref)'!$A$2:$A$44,$C1573)&gt;0,"ITAU",IF(AND(TRIM(UPPER($I1573))="CONTRATUAL",ISNUMBER(SEARCH("INDIVIDUAL",SUBSTITUTE(UPPER($D1573)," ","")))),"PREMIUM FREE",""))))</f>
        <v/>
      </c>
    </row>
    <row r="1574">
      <c r="AC1574">
        <f>IF($C1574="","",IF(COUNTIF('Códigos Santander (ref)'!$A$2:$A$79,$C1574)&gt;0,"SANTANDER",IF(COUNTIF('Códigos Itaú (ref)'!$A$2:$A$44,$C1574)&gt;0,"ITAU",IF(AND(TRIM(UPPER($I1574))="CONTRATUAL",ISNUMBER(SEARCH("INDIVIDUAL",SUBSTITUTE(UPPER($D1574)," ","")))),"PREMIUM FREE",""))))</f>
        <v/>
      </c>
    </row>
    <row r="1575">
      <c r="AC1575">
        <f>IF($C1575="","",IF(COUNTIF('Códigos Santander (ref)'!$A$2:$A$79,$C1575)&gt;0,"SANTANDER",IF(COUNTIF('Códigos Itaú (ref)'!$A$2:$A$44,$C1575)&gt;0,"ITAU",IF(AND(TRIM(UPPER($I1575))="CONTRATUAL",ISNUMBER(SEARCH("INDIVIDUAL",SUBSTITUTE(UPPER($D1575)," ","")))),"PREMIUM FREE",""))))</f>
        <v/>
      </c>
    </row>
    <row r="1576">
      <c r="AC1576">
        <f>IF($C1576="","",IF(COUNTIF('Códigos Santander (ref)'!$A$2:$A$79,$C1576)&gt;0,"SANTANDER",IF(COUNTIF('Códigos Itaú (ref)'!$A$2:$A$44,$C1576)&gt;0,"ITAU",IF(AND(TRIM(UPPER($I1576))="CONTRATUAL",ISNUMBER(SEARCH("INDIVIDUAL",SUBSTITUTE(UPPER($D1576)," ","")))),"PREMIUM FREE",""))))</f>
        <v/>
      </c>
    </row>
    <row r="1577">
      <c r="AC1577">
        <f>IF($C1577="","",IF(COUNTIF('Códigos Santander (ref)'!$A$2:$A$79,$C1577)&gt;0,"SANTANDER",IF(COUNTIF('Códigos Itaú (ref)'!$A$2:$A$44,$C1577)&gt;0,"ITAU",IF(AND(TRIM(UPPER($I1577))="CONTRATUAL",ISNUMBER(SEARCH("INDIVIDUAL",SUBSTITUTE(UPPER($D1577)," ","")))),"PREMIUM FREE",""))))</f>
        <v/>
      </c>
    </row>
    <row r="1578">
      <c r="AC1578">
        <f>IF($C1578="","",IF(COUNTIF('Códigos Santander (ref)'!$A$2:$A$79,$C1578)&gt;0,"SANTANDER",IF(COUNTIF('Códigos Itaú (ref)'!$A$2:$A$44,$C1578)&gt;0,"ITAU",IF(AND(TRIM(UPPER($I1578))="CONTRATUAL",ISNUMBER(SEARCH("INDIVIDUAL",SUBSTITUTE(UPPER($D1578)," ","")))),"PREMIUM FREE",""))))</f>
        <v/>
      </c>
    </row>
    <row r="1579">
      <c r="AC1579">
        <f>IF($C1579="","",IF(COUNTIF('Códigos Santander (ref)'!$A$2:$A$79,$C1579)&gt;0,"SANTANDER",IF(COUNTIF('Códigos Itaú (ref)'!$A$2:$A$44,$C1579)&gt;0,"ITAU",IF(AND(TRIM(UPPER($I1579))="CONTRATUAL",ISNUMBER(SEARCH("INDIVIDUAL",SUBSTITUTE(UPPER($D1579)," ","")))),"PREMIUM FREE",""))))</f>
        <v/>
      </c>
    </row>
    <row r="1580">
      <c r="AC1580">
        <f>IF($C1580="","",IF(COUNTIF('Códigos Santander (ref)'!$A$2:$A$79,$C1580)&gt;0,"SANTANDER",IF(COUNTIF('Códigos Itaú (ref)'!$A$2:$A$44,$C1580)&gt;0,"ITAU",IF(AND(TRIM(UPPER($I1580))="CONTRATUAL",ISNUMBER(SEARCH("INDIVIDUAL",SUBSTITUTE(UPPER($D1580)," ","")))),"PREMIUM FREE",""))))</f>
        <v/>
      </c>
    </row>
    <row r="1581">
      <c r="AC1581">
        <f>IF($C1581="","",IF(COUNTIF('Códigos Santander (ref)'!$A$2:$A$79,$C1581)&gt;0,"SANTANDER",IF(COUNTIF('Códigos Itaú (ref)'!$A$2:$A$44,$C1581)&gt;0,"ITAU",IF(AND(TRIM(UPPER($I1581))="CONTRATUAL",ISNUMBER(SEARCH("INDIVIDUAL",SUBSTITUTE(UPPER($D1581)," ","")))),"PREMIUM FREE",""))))</f>
        <v/>
      </c>
    </row>
    <row r="1582">
      <c r="AC1582">
        <f>IF($C1582="","",IF(COUNTIF('Códigos Santander (ref)'!$A$2:$A$79,$C1582)&gt;0,"SANTANDER",IF(COUNTIF('Códigos Itaú (ref)'!$A$2:$A$44,$C1582)&gt;0,"ITAU",IF(AND(TRIM(UPPER($I1582))="CONTRATUAL",ISNUMBER(SEARCH("INDIVIDUAL",SUBSTITUTE(UPPER($D1582)," ","")))),"PREMIUM FREE",""))))</f>
        <v/>
      </c>
    </row>
    <row r="1583">
      <c r="AC1583">
        <f>IF($C1583="","",IF(COUNTIF('Códigos Santander (ref)'!$A$2:$A$79,$C1583)&gt;0,"SANTANDER",IF(COUNTIF('Códigos Itaú (ref)'!$A$2:$A$44,$C1583)&gt;0,"ITAU",IF(AND(TRIM(UPPER($I1583))="CONTRATUAL",ISNUMBER(SEARCH("INDIVIDUAL",SUBSTITUTE(UPPER($D1583)," ","")))),"PREMIUM FREE",""))))</f>
        <v/>
      </c>
    </row>
    <row r="1584">
      <c r="AC1584">
        <f>IF($C1584="","",IF(COUNTIF('Códigos Santander (ref)'!$A$2:$A$79,$C1584)&gt;0,"SANTANDER",IF(COUNTIF('Códigos Itaú (ref)'!$A$2:$A$44,$C1584)&gt;0,"ITAU",IF(AND(TRIM(UPPER($I1584))="CONTRATUAL",ISNUMBER(SEARCH("INDIVIDUAL",SUBSTITUTE(UPPER($D1584)," ","")))),"PREMIUM FREE",""))))</f>
        <v/>
      </c>
    </row>
    <row r="1585">
      <c r="AC1585">
        <f>IF($C1585="","",IF(COUNTIF('Códigos Santander (ref)'!$A$2:$A$79,$C1585)&gt;0,"SANTANDER",IF(COUNTIF('Códigos Itaú (ref)'!$A$2:$A$44,$C1585)&gt;0,"ITAU",IF(AND(TRIM(UPPER($I1585))="CONTRATUAL",ISNUMBER(SEARCH("INDIVIDUAL",SUBSTITUTE(UPPER($D1585)," ","")))),"PREMIUM FREE",""))))</f>
        <v/>
      </c>
    </row>
    <row r="1586">
      <c r="AC1586">
        <f>IF($C1586="","",IF(COUNTIF('Códigos Santander (ref)'!$A$2:$A$79,$C1586)&gt;0,"SANTANDER",IF(COUNTIF('Códigos Itaú (ref)'!$A$2:$A$44,$C1586)&gt;0,"ITAU",IF(AND(TRIM(UPPER($I1586))="CONTRATUAL",ISNUMBER(SEARCH("INDIVIDUAL",SUBSTITUTE(UPPER($D1586)," ","")))),"PREMIUM FREE",""))))</f>
        <v/>
      </c>
    </row>
    <row r="1587">
      <c r="AC1587">
        <f>IF($C1587="","",IF(COUNTIF('Códigos Santander (ref)'!$A$2:$A$79,$C1587)&gt;0,"SANTANDER",IF(COUNTIF('Códigos Itaú (ref)'!$A$2:$A$44,$C1587)&gt;0,"ITAU",IF(AND(TRIM(UPPER($I1587))="CONTRATUAL",ISNUMBER(SEARCH("INDIVIDUAL",SUBSTITUTE(UPPER($D1587)," ","")))),"PREMIUM FREE",""))))</f>
        <v/>
      </c>
    </row>
    <row r="1588">
      <c r="AC1588">
        <f>IF($C1588="","",IF(COUNTIF('Códigos Santander (ref)'!$A$2:$A$79,$C1588)&gt;0,"SANTANDER",IF(COUNTIF('Códigos Itaú (ref)'!$A$2:$A$44,$C1588)&gt;0,"ITAU",IF(AND(TRIM(UPPER($I1588))="CONTRATUAL",ISNUMBER(SEARCH("INDIVIDUAL",SUBSTITUTE(UPPER($D1588)," ","")))),"PREMIUM FREE",""))))</f>
        <v/>
      </c>
    </row>
    <row r="1589">
      <c r="AC1589">
        <f>IF($C1589="","",IF(COUNTIF('Códigos Santander (ref)'!$A$2:$A$79,$C1589)&gt;0,"SANTANDER",IF(COUNTIF('Códigos Itaú (ref)'!$A$2:$A$44,$C1589)&gt;0,"ITAU",IF(AND(TRIM(UPPER($I1589))="CONTRATUAL",ISNUMBER(SEARCH("INDIVIDUAL",SUBSTITUTE(UPPER($D1589)," ","")))),"PREMIUM FREE",""))))</f>
        <v/>
      </c>
    </row>
    <row r="1590">
      <c r="AC1590">
        <f>IF($C1590="","",IF(COUNTIF('Códigos Santander (ref)'!$A$2:$A$79,$C1590)&gt;0,"SANTANDER",IF(COUNTIF('Códigos Itaú (ref)'!$A$2:$A$44,$C1590)&gt;0,"ITAU",IF(AND(TRIM(UPPER($I1590))="CONTRATUAL",ISNUMBER(SEARCH("INDIVIDUAL",SUBSTITUTE(UPPER($D1590)," ","")))),"PREMIUM FREE",""))))</f>
        <v/>
      </c>
    </row>
    <row r="1591">
      <c r="AC1591">
        <f>IF($C1591="","",IF(COUNTIF('Códigos Santander (ref)'!$A$2:$A$79,$C1591)&gt;0,"SANTANDER",IF(COUNTIF('Códigos Itaú (ref)'!$A$2:$A$44,$C1591)&gt;0,"ITAU",IF(AND(TRIM(UPPER($I1591))="CONTRATUAL",ISNUMBER(SEARCH("INDIVIDUAL",SUBSTITUTE(UPPER($D1591)," ","")))),"PREMIUM FREE",""))))</f>
        <v/>
      </c>
    </row>
    <row r="1592">
      <c r="AC1592">
        <f>IF($C1592="","",IF(COUNTIF('Códigos Santander (ref)'!$A$2:$A$79,$C1592)&gt;0,"SANTANDER",IF(COUNTIF('Códigos Itaú (ref)'!$A$2:$A$44,$C1592)&gt;0,"ITAU",IF(AND(TRIM(UPPER($I1592))="CONTRATUAL",ISNUMBER(SEARCH("INDIVIDUAL",SUBSTITUTE(UPPER($D1592)," ","")))),"PREMIUM FREE",""))))</f>
        <v/>
      </c>
    </row>
    <row r="1593">
      <c r="AC1593">
        <f>IF($C1593="","",IF(COUNTIF('Códigos Santander (ref)'!$A$2:$A$79,$C1593)&gt;0,"SANTANDER",IF(COUNTIF('Códigos Itaú (ref)'!$A$2:$A$44,$C1593)&gt;0,"ITAU",IF(AND(TRIM(UPPER($I1593))="CONTRATUAL",ISNUMBER(SEARCH("INDIVIDUAL",SUBSTITUTE(UPPER($D1593)," ","")))),"PREMIUM FREE",""))))</f>
        <v/>
      </c>
    </row>
    <row r="1594">
      <c r="AC1594">
        <f>IF($C1594="","",IF(COUNTIF('Códigos Santander (ref)'!$A$2:$A$79,$C1594)&gt;0,"SANTANDER",IF(COUNTIF('Códigos Itaú (ref)'!$A$2:$A$44,$C1594)&gt;0,"ITAU",IF(AND(TRIM(UPPER($I1594))="CONTRATUAL",ISNUMBER(SEARCH("INDIVIDUAL",SUBSTITUTE(UPPER($D1594)," ","")))),"PREMIUM FREE",""))))</f>
        <v/>
      </c>
    </row>
    <row r="1595">
      <c r="AC1595">
        <f>IF($C1595="","",IF(COUNTIF('Códigos Santander (ref)'!$A$2:$A$79,$C1595)&gt;0,"SANTANDER",IF(COUNTIF('Códigos Itaú (ref)'!$A$2:$A$44,$C1595)&gt;0,"ITAU",IF(AND(TRIM(UPPER($I1595))="CONTRATUAL",ISNUMBER(SEARCH("INDIVIDUAL",SUBSTITUTE(UPPER($D1595)," ","")))),"PREMIUM FREE",""))))</f>
        <v/>
      </c>
    </row>
    <row r="1596">
      <c r="AC1596">
        <f>IF($C1596="","",IF(COUNTIF('Códigos Santander (ref)'!$A$2:$A$79,$C1596)&gt;0,"SANTANDER",IF(COUNTIF('Códigos Itaú (ref)'!$A$2:$A$44,$C1596)&gt;0,"ITAU",IF(AND(TRIM(UPPER($I1596))="CONTRATUAL",ISNUMBER(SEARCH("INDIVIDUAL",SUBSTITUTE(UPPER($D1596)," ","")))),"PREMIUM FREE",""))))</f>
        <v/>
      </c>
    </row>
    <row r="1597">
      <c r="AC1597">
        <f>IF($C1597="","",IF(COUNTIF('Códigos Santander (ref)'!$A$2:$A$79,$C1597)&gt;0,"SANTANDER",IF(COUNTIF('Códigos Itaú (ref)'!$A$2:$A$44,$C1597)&gt;0,"ITAU",IF(AND(TRIM(UPPER($I1597))="CONTRATUAL",ISNUMBER(SEARCH("INDIVIDUAL",SUBSTITUTE(UPPER($D1597)," ","")))),"PREMIUM FREE",""))))</f>
        <v/>
      </c>
    </row>
    <row r="1598">
      <c r="AC1598">
        <f>IF($C1598="","",IF(COUNTIF('Códigos Santander (ref)'!$A$2:$A$79,$C1598)&gt;0,"SANTANDER",IF(COUNTIF('Códigos Itaú (ref)'!$A$2:$A$44,$C1598)&gt;0,"ITAU",IF(AND(TRIM(UPPER($I1598))="CONTRATUAL",ISNUMBER(SEARCH("INDIVIDUAL",SUBSTITUTE(UPPER($D1598)," ","")))),"PREMIUM FREE",""))))</f>
        <v/>
      </c>
    </row>
    <row r="1599">
      <c r="AC1599">
        <f>IF($C1599="","",IF(COUNTIF('Códigos Santander (ref)'!$A$2:$A$79,$C1599)&gt;0,"SANTANDER",IF(COUNTIF('Códigos Itaú (ref)'!$A$2:$A$44,$C1599)&gt;0,"ITAU",IF(AND(TRIM(UPPER($I1599))="CONTRATUAL",ISNUMBER(SEARCH("INDIVIDUAL",SUBSTITUTE(UPPER($D1599)," ","")))),"PREMIUM FREE",""))))</f>
        <v/>
      </c>
    </row>
    <row r="1600">
      <c r="AC1600">
        <f>IF($C1600="","",IF(COUNTIF('Códigos Santander (ref)'!$A$2:$A$79,$C1600)&gt;0,"SANTANDER",IF(COUNTIF('Códigos Itaú (ref)'!$A$2:$A$44,$C1600)&gt;0,"ITAU",IF(AND(TRIM(UPPER($I1600))="CONTRATUAL",ISNUMBER(SEARCH("INDIVIDUAL",SUBSTITUTE(UPPER($D1600)," ","")))),"PREMIUM FREE",""))))</f>
        <v/>
      </c>
    </row>
    <row r="1601">
      <c r="AC1601">
        <f>IF($C1601="","",IF(COUNTIF('Códigos Santander (ref)'!$A$2:$A$79,$C1601)&gt;0,"SANTANDER",IF(COUNTIF('Códigos Itaú (ref)'!$A$2:$A$44,$C1601)&gt;0,"ITAU",IF(AND(TRIM(UPPER($I1601))="CONTRATUAL",ISNUMBER(SEARCH("INDIVIDUAL",SUBSTITUTE(UPPER($D1601)," ","")))),"PREMIUM FREE",""))))</f>
        <v/>
      </c>
    </row>
    <row r="1602">
      <c r="AC1602">
        <f>IF($C1602="","",IF(COUNTIF('Códigos Santander (ref)'!$A$2:$A$79,$C1602)&gt;0,"SANTANDER",IF(COUNTIF('Códigos Itaú (ref)'!$A$2:$A$44,$C1602)&gt;0,"ITAU",IF(AND(TRIM(UPPER($I1602))="CONTRATUAL",ISNUMBER(SEARCH("INDIVIDUAL",SUBSTITUTE(UPPER($D1602)," ","")))),"PREMIUM FREE",""))))</f>
        <v/>
      </c>
    </row>
    <row r="1603">
      <c r="AC1603">
        <f>IF($C1603="","",IF(COUNTIF('Códigos Santander (ref)'!$A$2:$A$79,$C1603)&gt;0,"SANTANDER",IF(COUNTIF('Códigos Itaú (ref)'!$A$2:$A$44,$C1603)&gt;0,"ITAU",IF(AND(TRIM(UPPER($I1603))="CONTRATUAL",ISNUMBER(SEARCH("INDIVIDUAL",SUBSTITUTE(UPPER($D1603)," ","")))),"PREMIUM FREE",""))))</f>
        <v/>
      </c>
    </row>
    <row r="1604">
      <c r="AC1604">
        <f>IF($C1604="","",IF(COUNTIF('Códigos Santander (ref)'!$A$2:$A$79,$C1604)&gt;0,"SANTANDER",IF(COUNTIF('Códigos Itaú (ref)'!$A$2:$A$44,$C1604)&gt;0,"ITAU",IF(AND(TRIM(UPPER($I1604))="CONTRATUAL",ISNUMBER(SEARCH("INDIVIDUAL",SUBSTITUTE(UPPER($D1604)," ","")))),"PREMIUM FREE",""))))</f>
        <v/>
      </c>
    </row>
    <row r="1605">
      <c r="AC1605">
        <f>IF($C1605="","",IF(COUNTIF('Códigos Santander (ref)'!$A$2:$A$79,$C1605)&gt;0,"SANTANDER",IF(COUNTIF('Códigos Itaú (ref)'!$A$2:$A$44,$C1605)&gt;0,"ITAU",IF(AND(TRIM(UPPER($I1605))="CONTRATUAL",ISNUMBER(SEARCH("INDIVIDUAL",SUBSTITUTE(UPPER($D1605)," ","")))),"PREMIUM FREE",""))))</f>
        <v/>
      </c>
    </row>
    <row r="1606">
      <c r="AC1606">
        <f>IF($C1606="","",IF(COUNTIF('Códigos Santander (ref)'!$A$2:$A$79,$C1606)&gt;0,"SANTANDER",IF(COUNTIF('Códigos Itaú (ref)'!$A$2:$A$44,$C1606)&gt;0,"ITAU",IF(AND(TRIM(UPPER($I1606))="CONTRATUAL",ISNUMBER(SEARCH("INDIVIDUAL",SUBSTITUTE(UPPER($D1606)," ","")))),"PREMIUM FREE",""))))</f>
        <v/>
      </c>
    </row>
    <row r="1607">
      <c r="AC1607">
        <f>IF($C1607="","",IF(COUNTIF('Códigos Santander (ref)'!$A$2:$A$79,$C1607)&gt;0,"SANTANDER",IF(COUNTIF('Códigos Itaú (ref)'!$A$2:$A$44,$C1607)&gt;0,"ITAU",IF(AND(TRIM(UPPER($I1607))="CONTRATUAL",ISNUMBER(SEARCH("INDIVIDUAL",SUBSTITUTE(UPPER($D1607)," ","")))),"PREMIUM FREE",""))))</f>
        <v/>
      </c>
    </row>
    <row r="1608">
      <c r="AC1608">
        <f>IF($C1608="","",IF(COUNTIF('Códigos Santander (ref)'!$A$2:$A$79,$C1608)&gt;0,"SANTANDER",IF(COUNTIF('Códigos Itaú (ref)'!$A$2:$A$44,$C1608)&gt;0,"ITAU",IF(AND(TRIM(UPPER($I1608))="CONTRATUAL",ISNUMBER(SEARCH("INDIVIDUAL",SUBSTITUTE(UPPER($D1608)," ","")))),"PREMIUM FREE",""))))</f>
        <v/>
      </c>
    </row>
    <row r="1609">
      <c r="AC1609">
        <f>IF($C1609="","",IF(COUNTIF('Códigos Santander (ref)'!$A$2:$A$79,$C1609)&gt;0,"SANTANDER",IF(COUNTIF('Códigos Itaú (ref)'!$A$2:$A$44,$C1609)&gt;0,"ITAU",IF(AND(TRIM(UPPER($I1609))="CONTRATUAL",ISNUMBER(SEARCH("INDIVIDUAL",SUBSTITUTE(UPPER($D1609)," ","")))),"PREMIUM FREE",""))))</f>
        <v/>
      </c>
    </row>
    <row r="1610">
      <c r="AC1610">
        <f>IF($C1610="","",IF(COUNTIF('Códigos Santander (ref)'!$A$2:$A$79,$C1610)&gt;0,"SANTANDER",IF(COUNTIF('Códigos Itaú (ref)'!$A$2:$A$44,$C1610)&gt;0,"ITAU",IF(AND(TRIM(UPPER($I1610))="CONTRATUAL",ISNUMBER(SEARCH("INDIVIDUAL",SUBSTITUTE(UPPER($D1610)," ","")))),"PREMIUM FREE",""))))</f>
        <v/>
      </c>
    </row>
    <row r="1611">
      <c r="AC1611">
        <f>IF($C1611="","",IF(COUNTIF('Códigos Santander (ref)'!$A$2:$A$79,$C1611)&gt;0,"SANTANDER",IF(COUNTIF('Códigos Itaú (ref)'!$A$2:$A$44,$C1611)&gt;0,"ITAU",IF(AND(TRIM(UPPER($I1611))="CONTRATUAL",ISNUMBER(SEARCH("INDIVIDUAL",SUBSTITUTE(UPPER($D1611)," ","")))),"PREMIUM FREE",""))))</f>
        <v/>
      </c>
    </row>
    <row r="1612">
      <c r="AC1612">
        <f>IF($C1612="","",IF(COUNTIF('Códigos Santander (ref)'!$A$2:$A$79,$C1612)&gt;0,"SANTANDER",IF(COUNTIF('Códigos Itaú (ref)'!$A$2:$A$44,$C1612)&gt;0,"ITAU",IF(AND(TRIM(UPPER($I1612))="CONTRATUAL",ISNUMBER(SEARCH("INDIVIDUAL",SUBSTITUTE(UPPER($D1612)," ","")))),"PREMIUM FREE",""))))</f>
        <v/>
      </c>
    </row>
    <row r="1613">
      <c r="AC1613">
        <f>IF($C1613="","",IF(COUNTIF('Códigos Santander (ref)'!$A$2:$A$79,$C1613)&gt;0,"SANTANDER",IF(COUNTIF('Códigos Itaú (ref)'!$A$2:$A$44,$C1613)&gt;0,"ITAU",IF(AND(TRIM(UPPER($I1613))="CONTRATUAL",ISNUMBER(SEARCH("INDIVIDUAL",SUBSTITUTE(UPPER($D1613)," ","")))),"PREMIUM FREE",""))))</f>
        <v/>
      </c>
    </row>
    <row r="1614">
      <c r="AC1614">
        <f>IF($C1614="","",IF(COUNTIF('Códigos Santander (ref)'!$A$2:$A$79,$C1614)&gt;0,"SANTANDER",IF(COUNTIF('Códigos Itaú (ref)'!$A$2:$A$44,$C1614)&gt;0,"ITAU",IF(AND(TRIM(UPPER($I1614))="CONTRATUAL",ISNUMBER(SEARCH("INDIVIDUAL",SUBSTITUTE(UPPER($D1614)," ","")))),"PREMIUM FREE",""))))</f>
        <v/>
      </c>
    </row>
    <row r="1615">
      <c r="AC1615">
        <f>IF($C1615="","",IF(COUNTIF('Códigos Santander (ref)'!$A$2:$A$79,$C1615)&gt;0,"SANTANDER",IF(COUNTIF('Códigos Itaú (ref)'!$A$2:$A$44,$C1615)&gt;0,"ITAU",IF(AND(TRIM(UPPER($I1615))="CONTRATUAL",ISNUMBER(SEARCH("INDIVIDUAL",SUBSTITUTE(UPPER($D1615)," ","")))),"PREMIUM FREE",""))))</f>
        <v/>
      </c>
    </row>
    <row r="1616">
      <c r="AC1616">
        <f>IF($C1616="","",IF(COUNTIF('Códigos Santander (ref)'!$A$2:$A$79,$C1616)&gt;0,"SANTANDER",IF(COUNTIF('Códigos Itaú (ref)'!$A$2:$A$44,$C1616)&gt;0,"ITAU",IF(AND(TRIM(UPPER($I1616))="CONTRATUAL",ISNUMBER(SEARCH("INDIVIDUAL",SUBSTITUTE(UPPER($D1616)," ","")))),"PREMIUM FREE",""))))</f>
        <v/>
      </c>
    </row>
    <row r="1617">
      <c r="AC1617">
        <f>IF($C1617="","",IF(COUNTIF('Códigos Santander (ref)'!$A$2:$A$79,$C1617)&gt;0,"SANTANDER",IF(COUNTIF('Códigos Itaú (ref)'!$A$2:$A$44,$C1617)&gt;0,"ITAU",IF(AND(TRIM(UPPER($I1617))="CONTRATUAL",ISNUMBER(SEARCH("INDIVIDUAL",SUBSTITUTE(UPPER($D1617)," ","")))),"PREMIUM FREE",""))))</f>
        <v/>
      </c>
    </row>
    <row r="1618">
      <c r="AC1618">
        <f>IF($C1618="","",IF(COUNTIF('Códigos Santander (ref)'!$A$2:$A$79,$C1618)&gt;0,"SANTANDER",IF(COUNTIF('Códigos Itaú (ref)'!$A$2:$A$44,$C1618)&gt;0,"ITAU",IF(AND(TRIM(UPPER($I1618))="CONTRATUAL",ISNUMBER(SEARCH("INDIVIDUAL",SUBSTITUTE(UPPER($D1618)," ","")))),"PREMIUM FREE",""))))</f>
        <v/>
      </c>
    </row>
    <row r="1619">
      <c r="AC1619">
        <f>IF($C1619="","",IF(COUNTIF('Códigos Santander (ref)'!$A$2:$A$79,$C1619)&gt;0,"SANTANDER",IF(COUNTIF('Códigos Itaú (ref)'!$A$2:$A$44,$C1619)&gt;0,"ITAU",IF(AND(TRIM(UPPER($I1619))="CONTRATUAL",ISNUMBER(SEARCH("INDIVIDUAL",SUBSTITUTE(UPPER($D1619)," ","")))),"PREMIUM FREE",""))))</f>
        <v/>
      </c>
    </row>
    <row r="1620">
      <c r="AC1620">
        <f>IF($C1620="","",IF(COUNTIF('Códigos Santander (ref)'!$A$2:$A$79,$C1620)&gt;0,"SANTANDER",IF(COUNTIF('Códigos Itaú (ref)'!$A$2:$A$44,$C1620)&gt;0,"ITAU",IF(AND(TRIM(UPPER($I1620))="CONTRATUAL",ISNUMBER(SEARCH("INDIVIDUAL",SUBSTITUTE(UPPER($D1620)," ","")))),"PREMIUM FREE",""))))</f>
        <v/>
      </c>
    </row>
    <row r="1621">
      <c r="AC1621">
        <f>IF($C1621="","",IF(COUNTIF('Códigos Santander (ref)'!$A$2:$A$79,$C1621)&gt;0,"SANTANDER",IF(COUNTIF('Códigos Itaú (ref)'!$A$2:$A$44,$C1621)&gt;0,"ITAU",IF(AND(TRIM(UPPER($I1621))="CONTRATUAL",ISNUMBER(SEARCH("INDIVIDUAL",SUBSTITUTE(UPPER($D1621)," ","")))),"PREMIUM FREE",""))))</f>
        <v/>
      </c>
    </row>
    <row r="1622">
      <c r="AC1622">
        <f>IF($C1622="","",IF(COUNTIF('Códigos Santander (ref)'!$A$2:$A$79,$C1622)&gt;0,"SANTANDER",IF(COUNTIF('Códigos Itaú (ref)'!$A$2:$A$44,$C1622)&gt;0,"ITAU",IF(AND(TRIM(UPPER($I1622))="CONTRATUAL",ISNUMBER(SEARCH("INDIVIDUAL",SUBSTITUTE(UPPER($D1622)," ","")))),"PREMIUM FREE",""))))</f>
        <v/>
      </c>
    </row>
    <row r="1623">
      <c r="AC1623">
        <f>IF($C1623="","",IF(COUNTIF('Códigos Santander (ref)'!$A$2:$A$79,$C1623)&gt;0,"SANTANDER",IF(COUNTIF('Códigos Itaú (ref)'!$A$2:$A$44,$C1623)&gt;0,"ITAU",IF(AND(TRIM(UPPER($I1623))="CONTRATUAL",ISNUMBER(SEARCH("INDIVIDUAL",SUBSTITUTE(UPPER($D1623)," ","")))),"PREMIUM FREE",""))))</f>
        <v/>
      </c>
    </row>
    <row r="1624">
      <c r="AC1624">
        <f>IF($C1624="","",IF(COUNTIF('Códigos Santander (ref)'!$A$2:$A$79,$C1624)&gt;0,"SANTANDER",IF(COUNTIF('Códigos Itaú (ref)'!$A$2:$A$44,$C1624)&gt;0,"ITAU",IF(AND(TRIM(UPPER($I1624))="CONTRATUAL",ISNUMBER(SEARCH("INDIVIDUAL",SUBSTITUTE(UPPER($D1624)," ","")))),"PREMIUM FREE",""))))</f>
        <v/>
      </c>
    </row>
    <row r="1625">
      <c r="AC1625">
        <f>IF($C1625="","",IF(COUNTIF('Códigos Santander (ref)'!$A$2:$A$79,$C1625)&gt;0,"SANTANDER",IF(COUNTIF('Códigos Itaú (ref)'!$A$2:$A$44,$C1625)&gt;0,"ITAU",IF(AND(TRIM(UPPER($I1625))="CONTRATUAL",ISNUMBER(SEARCH("INDIVIDUAL",SUBSTITUTE(UPPER($D1625)," ","")))),"PREMIUM FREE",""))))</f>
        <v/>
      </c>
    </row>
    <row r="1626">
      <c r="AC1626">
        <f>IF($C1626="","",IF(COUNTIF('Códigos Santander (ref)'!$A$2:$A$79,$C1626)&gt;0,"SANTANDER",IF(COUNTIF('Códigos Itaú (ref)'!$A$2:$A$44,$C1626)&gt;0,"ITAU",IF(AND(TRIM(UPPER($I1626))="CONTRATUAL",ISNUMBER(SEARCH("INDIVIDUAL",SUBSTITUTE(UPPER($D1626)," ","")))),"PREMIUM FREE",""))))</f>
        <v/>
      </c>
    </row>
    <row r="1627">
      <c r="AC1627">
        <f>IF($C1627="","",IF(COUNTIF('Códigos Santander (ref)'!$A$2:$A$79,$C1627)&gt;0,"SANTANDER",IF(COUNTIF('Códigos Itaú (ref)'!$A$2:$A$44,$C1627)&gt;0,"ITAU",IF(AND(TRIM(UPPER($I1627))="CONTRATUAL",ISNUMBER(SEARCH("INDIVIDUAL",SUBSTITUTE(UPPER($D1627)," ","")))),"PREMIUM FREE",""))))</f>
        <v/>
      </c>
    </row>
    <row r="1628">
      <c r="AC1628">
        <f>IF($C1628="","",IF(COUNTIF('Códigos Santander (ref)'!$A$2:$A$79,$C1628)&gt;0,"SANTANDER",IF(COUNTIF('Códigos Itaú (ref)'!$A$2:$A$44,$C1628)&gt;0,"ITAU",IF(AND(TRIM(UPPER($I1628))="CONTRATUAL",ISNUMBER(SEARCH("INDIVIDUAL",SUBSTITUTE(UPPER($D1628)," ","")))),"PREMIUM FREE",""))))</f>
        <v/>
      </c>
    </row>
    <row r="1629">
      <c r="AC1629">
        <f>IF($C1629="","",IF(COUNTIF('Códigos Santander (ref)'!$A$2:$A$79,$C1629)&gt;0,"SANTANDER",IF(COUNTIF('Códigos Itaú (ref)'!$A$2:$A$44,$C1629)&gt;0,"ITAU",IF(AND(TRIM(UPPER($I1629))="CONTRATUAL",ISNUMBER(SEARCH("INDIVIDUAL",SUBSTITUTE(UPPER($D1629)," ","")))),"PREMIUM FREE",""))))</f>
        <v/>
      </c>
    </row>
    <row r="1630">
      <c r="AC1630">
        <f>IF($C1630="","",IF(COUNTIF('Códigos Santander (ref)'!$A$2:$A$79,$C1630)&gt;0,"SANTANDER",IF(COUNTIF('Códigos Itaú (ref)'!$A$2:$A$44,$C1630)&gt;0,"ITAU",IF(AND(TRIM(UPPER($I1630))="CONTRATUAL",ISNUMBER(SEARCH("INDIVIDUAL",SUBSTITUTE(UPPER($D1630)," ","")))),"PREMIUM FREE",""))))</f>
        <v/>
      </c>
    </row>
    <row r="1631">
      <c r="AC1631">
        <f>IF($C1631="","",IF(COUNTIF('Códigos Santander (ref)'!$A$2:$A$79,$C1631)&gt;0,"SANTANDER",IF(COUNTIF('Códigos Itaú (ref)'!$A$2:$A$44,$C1631)&gt;0,"ITAU",IF(AND(TRIM(UPPER($I1631))="CONTRATUAL",ISNUMBER(SEARCH("INDIVIDUAL",SUBSTITUTE(UPPER($D1631)," ","")))),"PREMIUM FREE",""))))</f>
        <v/>
      </c>
    </row>
    <row r="1632">
      <c r="AC1632">
        <f>IF($C1632="","",IF(COUNTIF('Códigos Santander (ref)'!$A$2:$A$79,$C1632)&gt;0,"SANTANDER",IF(COUNTIF('Códigos Itaú (ref)'!$A$2:$A$44,$C1632)&gt;0,"ITAU",IF(AND(TRIM(UPPER($I1632))="CONTRATUAL",ISNUMBER(SEARCH("INDIVIDUAL",SUBSTITUTE(UPPER($D1632)," ","")))),"PREMIUM FREE",""))))</f>
        <v/>
      </c>
    </row>
    <row r="1633">
      <c r="AC1633">
        <f>IF($C1633="","",IF(COUNTIF('Códigos Santander (ref)'!$A$2:$A$79,$C1633)&gt;0,"SANTANDER",IF(COUNTIF('Códigos Itaú (ref)'!$A$2:$A$44,$C1633)&gt;0,"ITAU",IF(AND(TRIM(UPPER($I1633))="CONTRATUAL",ISNUMBER(SEARCH("INDIVIDUAL",SUBSTITUTE(UPPER($D1633)," ","")))),"PREMIUM FREE",""))))</f>
        <v/>
      </c>
    </row>
    <row r="1634">
      <c r="AC1634">
        <f>IF($C1634="","",IF(COUNTIF('Códigos Santander (ref)'!$A$2:$A$79,$C1634)&gt;0,"SANTANDER",IF(COUNTIF('Códigos Itaú (ref)'!$A$2:$A$44,$C1634)&gt;0,"ITAU",IF(AND(TRIM(UPPER($I1634))="CONTRATUAL",ISNUMBER(SEARCH("INDIVIDUAL",SUBSTITUTE(UPPER($D1634)," ","")))),"PREMIUM FREE",""))))</f>
        <v/>
      </c>
    </row>
    <row r="1635">
      <c r="AC1635">
        <f>IF($C1635="","",IF(COUNTIF('Códigos Santander (ref)'!$A$2:$A$79,$C1635)&gt;0,"SANTANDER",IF(COUNTIF('Códigos Itaú (ref)'!$A$2:$A$44,$C1635)&gt;0,"ITAU",IF(AND(TRIM(UPPER($I1635))="CONTRATUAL",ISNUMBER(SEARCH("INDIVIDUAL",SUBSTITUTE(UPPER($D1635)," ","")))),"PREMIUM FREE",""))))</f>
        <v/>
      </c>
    </row>
    <row r="1636">
      <c r="AC1636">
        <f>IF($C1636="","",IF(COUNTIF('Códigos Santander (ref)'!$A$2:$A$79,$C1636)&gt;0,"SANTANDER",IF(COUNTIF('Códigos Itaú (ref)'!$A$2:$A$44,$C1636)&gt;0,"ITAU",IF(AND(TRIM(UPPER($I1636))="CONTRATUAL",ISNUMBER(SEARCH("INDIVIDUAL",SUBSTITUTE(UPPER($D1636)," ","")))),"PREMIUM FREE",""))))</f>
        <v/>
      </c>
    </row>
    <row r="1637">
      <c r="AC1637">
        <f>IF($C1637="","",IF(COUNTIF('Códigos Santander (ref)'!$A$2:$A$79,$C1637)&gt;0,"SANTANDER",IF(COUNTIF('Códigos Itaú (ref)'!$A$2:$A$44,$C1637)&gt;0,"ITAU",IF(AND(TRIM(UPPER($I1637))="CONTRATUAL",ISNUMBER(SEARCH("INDIVIDUAL",SUBSTITUTE(UPPER($D1637)," ","")))),"PREMIUM FREE",""))))</f>
        <v/>
      </c>
    </row>
    <row r="1638">
      <c r="AC1638">
        <f>IF($C1638="","",IF(COUNTIF('Códigos Santander (ref)'!$A$2:$A$79,$C1638)&gt;0,"SANTANDER",IF(COUNTIF('Códigos Itaú (ref)'!$A$2:$A$44,$C1638)&gt;0,"ITAU",IF(AND(TRIM(UPPER($I1638))="CONTRATUAL",ISNUMBER(SEARCH("INDIVIDUAL",SUBSTITUTE(UPPER($D1638)," ","")))),"PREMIUM FREE",""))))</f>
        <v/>
      </c>
    </row>
    <row r="1639">
      <c r="AC1639">
        <f>IF($C1639="","",IF(COUNTIF('Códigos Santander (ref)'!$A$2:$A$79,$C1639)&gt;0,"SANTANDER",IF(COUNTIF('Códigos Itaú (ref)'!$A$2:$A$44,$C1639)&gt;0,"ITAU",IF(AND(TRIM(UPPER($I1639))="CONTRATUAL",ISNUMBER(SEARCH("INDIVIDUAL",SUBSTITUTE(UPPER($D1639)," ","")))),"PREMIUM FREE",""))))</f>
        <v/>
      </c>
    </row>
    <row r="1640">
      <c r="AC1640">
        <f>IF($C1640="","",IF(COUNTIF('Códigos Santander (ref)'!$A$2:$A$79,$C1640)&gt;0,"SANTANDER",IF(COUNTIF('Códigos Itaú (ref)'!$A$2:$A$44,$C1640)&gt;0,"ITAU",IF(AND(TRIM(UPPER($I1640))="CONTRATUAL",ISNUMBER(SEARCH("INDIVIDUAL",SUBSTITUTE(UPPER($D1640)," ","")))),"PREMIUM FREE",""))))</f>
        <v/>
      </c>
    </row>
    <row r="1641">
      <c r="AC1641">
        <f>IF($C1641="","",IF(COUNTIF('Códigos Santander (ref)'!$A$2:$A$79,$C1641)&gt;0,"SANTANDER",IF(COUNTIF('Códigos Itaú (ref)'!$A$2:$A$44,$C1641)&gt;0,"ITAU",IF(AND(TRIM(UPPER($I1641))="CONTRATUAL",ISNUMBER(SEARCH("INDIVIDUAL",SUBSTITUTE(UPPER($D1641)," ","")))),"PREMIUM FREE",""))))</f>
        <v/>
      </c>
    </row>
    <row r="1642">
      <c r="AC1642">
        <f>IF($C1642="","",IF(COUNTIF('Códigos Santander (ref)'!$A$2:$A$79,$C1642)&gt;0,"SANTANDER",IF(COUNTIF('Códigos Itaú (ref)'!$A$2:$A$44,$C1642)&gt;0,"ITAU",IF(AND(TRIM(UPPER($I1642))="CONTRATUAL",ISNUMBER(SEARCH("INDIVIDUAL",SUBSTITUTE(UPPER($D1642)," ","")))),"PREMIUM FREE",""))))</f>
        <v/>
      </c>
    </row>
    <row r="1643">
      <c r="AC1643">
        <f>IF($C1643="","",IF(COUNTIF('Códigos Santander (ref)'!$A$2:$A$79,$C1643)&gt;0,"SANTANDER",IF(COUNTIF('Códigos Itaú (ref)'!$A$2:$A$44,$C1643)&gt;0,"ITAU",IF(AND(TRIM(UPPER($I1643))="CONTRATUAL",ISNUMBER(SEARCH("INDIVIDUAL",SUBSTITUTE(UPPER($D1643)," ","")))),"PREMIUM FREE",""))))</f>
        <v/>
      </c>
    </row>
    <row r="1644">
      <c r="AC1644">
        <f>IF($C1644="","",IF(COUNTIF('Códigos Santander (ref)'!$A$2:$A$79,$C1644)&gt;0,"SANTANDER",IF(COUNTIF('Códigos Itaú (ref)'!$A$2:$A$44,$C1644)&gt;0,"ITAU",IF(AND(TRIM(UPPER($I1644))="CONTRATUAL",ISNUMBER(SEARCH("INDIVIDUAL",SUBSTITUTE(UPPER($D1644)," ","")))),"PREMIUM FREE",""))))</f>
        <v/>
      </c>
    </row>
    <row r="1645">
      <c r="AC1645">
        <f>IF($C1645="","",IF(COUNTIF('Códigos Santander (ref)'!$A$2:$A$79,$C1645)&gt;0,"SANTANDER",IF(COUNTIF('Códigos Itaú (ref)'!$A$2:$A$44,$C1645)&gt;0,"ITAU",IF(AND(TRIM(UPPER($I1645))="CONTRATUAL",ISNUMBER(SEARCH("INDIVIDUAL",SUBSTITUTE(UPPER($D1645)," ","")))),"PREMIUM FREE",""))))</f>
        <v/>
      </c>
    </row>
    <row r="1646">
      <c r="AC1646">
        <f>IF($C1646="","",IF(COUNTIF('Códigos Santander (ref)'!$A$2:$A$79,$C1646)&gt;0,"SANTANDER",IF(COUNTIF('Códigos Itaú (ref)'!$A$2:$A$44,$C1646)&gt;0,"ITAU",IF(AND(TRIM(UPPER($I1646))="CONTRATUAL",ISNUMBER(SEARCH("INDIVIDUAL",SUBSTITUTE(UPPER($D1646)," ","")))),"PREMIUM FREE",""))))</f>
        <v/>
      </c>
    </row>
    <row r="1647">
      <c r="AC1647">
        <f>IF($C1647="","",IF(COUNTIF('Códigos Santander (ref)'!$A$2:$A$79,$C1647)&gt;0,"SANTANDER",IF(COUNTIF('Códigos Itaú (ref)'!$A$2:$A$44,$C1647)&gt;0,"ITAU",IF(AND(TRIM(UPPER($I1647))="CONTRATUAL",ISNUMBER(SEARCH("INDIVIDUAL",SUBSTITUTE(UPPER($D1647)," ","")))),"PREMIUM FREE",""))))</f>
        <v/>
      </c>
    </row>
    <row r="1648">
      <c r="AC1648">
        <f>IF($C1648="","",IF(COUNTIF('Códigos Santander (ref)'!$A$2:$A$79,$C1648)&gt;0,"SANTANDER",IF(COUNTIF('Códigos Itaú (ref)'!$A$2:$A$44,$C1648)&gt;0,"ITAU",IF(AND(TRIM(UPPER($I1648))="CONTRATUAL",ISNUMBER(SEARCH("INDIVIDUAL",SUBSTITUTE(UPPER($D1648)," ","")))),"PREMIUM FREE",""))))</f>
        <v/>
      </c>
    </row>
    <row r="1649">
      <c r="AC1649">
        <f>IF($C1649="","",IF(COUNTIF('Códigos Santander (ref)'!$A$2:$A$79,$C1649)&gt;0,"SANTANDER",IF(COUNTIF('Códigos Itaú (ref)'!$A$2:$A$44,$C1649)&gt;0,"ITAU",IF(AND(TRIM(UPPER($I1649))="CONTRATUAL",ISNUMBER(SEARCH("INDIVIDUAL",SUBSTITUTE(UPPER($D1649)," ","")))),"PREMIUM FREE",""))))</f>
        <v/>
      </c>
    </row>
    <row r="1650">
      <c r="AC1650">
        <f>IF($C1650="","",IF(COUNTIF('Códigos Santander (ref)'!$A$2:$A$79,$C1650)&gt;0,"SANTANDER",IF(COUNTIF('Códigos Itaú (ref)'!$A$2:$A$44,$C1650)&gt;0,"ITAU",IF(AND(TRIM(UPPER($I1650))="CONTRATUAL",ISNUMBER(SEARCH("INDIVIDUAL",SUBSTITUTE(UPPER($D1650)," ","")))),"PREMIUM FREE",""))))</f>
        <v/>
      </c>
    </row>
    <row r="1651">
      <c r="AC1651">
        <f>IF($C1651="","",IF(COUNTIF('Códigos Santander (ref)'!$A$2:$A$79,$C1651)&gt;0,"SANTANDER",IF(COUNTIF('Códigos Itaú (ref)'!$A$2:$A$44,$C1651)&gt;0,"ITAU",IF(AND(TRIM(UPPER($I1651))="CONTRATUAL",ISNUMBER(SEARCH("INDIVIDUAL",SUBSTITUTE(UPPER($D1651)," ","")))),"PREMIUM FREE",""))))</f>
        <v/>
      </c>
    </row>
    <row r="1652">
      <c r="AC1652">
        <f>IF($C1652="","",IF(COUNTIF('Códigos Santander (ref)'!$A$2:$A$79,$C1652)&gt;0,"SANTANDER",IF(COUNTIF('Códigos Itaú (ref)'!$A$2:$A$44,$C1652)&gt;0,"ITAU",IF(AND(TRIM(UPPER($I1652))="CONTRATUAL",ISNUMBER(SEARCH("INDIVIDUAL",SUBSTITUTE(UPPER($D1652)," ","")))),"PREMIUM FREE",""))))</f>
        <v/>
      </c>
    </row>
    <row r="1653">
      <c r="AC1653">
        <f>IF($C1653="","",IF(COUNTIF('Códigos Santander (ref)'!$A$2:$A$79,$C1653)&gt;0,"SANTANDER",IF(COUNTIF('Códigos Itaú (ref)'!$A$2:$A$44,$C1653)&gt;0,"ITAU",IF(AND(TRIM(UPPER($I1653))="CONTRATUAL",ISNUMBER(SEARCH("INDIVIDUAL",SUBSTITUTE(UPPER($D1653)," ","")))),"PREMIUM FREE",""))))</f>
        <v/>
      </c>
    </row>
    <row r="1654">
      <c r="AC1654">
        <f>IF($C1654="","",IF(COUNTIF('Códigos Santander (ref)'!$A$2:$A$79,$C1654)&gt;0,"SANTANDER",IF(COUNTIF('Códigos Itaú (ref)'!$A$2:$A$44,$C1654)&gt;0,"ITAU",IF(AND(TRIM(UPPER($I1654))="CONTRATUAL",ISNUMBER(SEARCH("INDIVIDUAL",SUBSTITUTE(UPPER($D1654)," ","")))),"PREMIUM FREE",""))))</f>
        <v/>
      </c>
    </row>
    <row r="1655">
      <c r="AC1655">
        <f>IF($C1655="","",IF(COUNTIF('Códigos Santander (ref)'!$A$2:$A$79,$C1655)&gt;0,"SANTANDER",IF(COUNTIF('Códigos Itaú (ref)'!$A$2:$A$44,$C1655)&gt;0,"ITAU",IF(AND(TRIM(UPPER($I1655))="CONTRATUAL",ISNUMBER(SEARCH("INDIVIDUAL",SUBSTITUTE(UPPER($D1655)," ","")))),"PREMIUM FREE",""))))</f>
        <v/>
      </c>
    </row>
    <row r="1656">
      <c r="AC1656">
        <f>IF($C1656="","",IF(COUNTIF('Códigos Santander (ref)'!$A$2:$A$79,$C1656)&gt;0,"SANTANDER",IF(COUNTIF('Códigos Itaú (ref)'!$A$2:$A$44,$C1656)&gt;0,"ITAU",IF(AND(TRIM(UPPER($I1656))="CONTRATUAL",ISNUMBER(SEARCH("INDIVIDUAL",SUBSTITUTE(UPPER($D1656)," ","")))),"PREMIUM FREE",""))))</f>
        <v/>
      </c>
    </row>
    <row r="1657">
      <c r="AC1657">
        <f>IF($C1657="","",IF(COUNTIF('Códigos Santander (ref)'!$A$2:$A$79,$C1657)&gt;0,"SANTANDER",IF(COUNTIF('Códigos Itaú (ref)'!$A$2:$A$44,$C1657)&gt;0,"ITAU",IF(AND(TRIM(UPPER($I1657))="CONTRATUAL",ISNUMBER(SEARCH("INDIVIDUAL",SUBSTITUTE(UPPER($D1657)," ","")))),"PREMIUM FREE",""))))</f>
        <v/>
      </c>
    </row>
    <row r="1658">
      <c r="AC1658">
        <f>IF($C1658="","",IF(COUNTIF('Códigos Santander (ref)'!$A$2:$A$79,$C1658)&gt;0,"SANTANDER",IF(COUNTIF('Códigos Itaú (ref)'!$A$2:$A$44,$C1658)&gt;0,"ITAU",IF(AND(TRIM(UPPER($I1658))="CONTRATUAL",ISNUMBER(SEARCH("INDIVIDUAL",SUBSTITUTE(UPPER($D1658)," ","")))),"PREMIUM FREE",""))))</f>
        <v/>
      </c>
    </row>
    <row r="1659">
      <c r="AC1659">
        <f>IF($C1659="","",IF(COUNTIF('Códigos Santander (ref)'!$A$2:$A$79,$C1659)&gt;0,"SANTANDER",IF(COUNTIF('Códigos Itaú (ref)'!$A$2:$A$44,$C1659)&gt;0,"ITAU",IF(AND(TRIM(UPPER($I1659))="CONTRATUAL",ISNUMBER(SEARCH("INDIVIDUAL",SUBSTITUTE(UPPER($D1659)," ","")))),"PREMIUM FREE",""))))</f>
        <v/>
      </c>
    </row>
    <row r="1660">
      <c r="AC1660">
        <f>IF($C1660="","",IF(COUNTIF('Códigos Santander (ref)'!$A$2:$A$79,$C1660)&gt;0,"SANTANDER",IF(COUNTIF('Códigos Itaú (ref)'!$A$2:$A$44,$C1660)&gt;0,"ITAU",IF(AND(TRIM(UPPER($I1660))="CONTRATUAL",ISNUMBER(SEARCH("INDIVIDUAL",SUBSTITUTE(UPPER($D1660)," ","")))),"PREMIUM FREE",""))))</f>
        <v/>
      </c>
    </row>
    <row r="1661">
      <c r="AC1661">
        <f>IF($C1661="","",IF(COUNTIF('Códigos Santander (ref)'!$A$2:$A$79,$C1661)&gt;0,"SANTANDER",IF(COUNTIF('Códigos Itaú (ref)'!$A$2:$A$44,$C1661)&gt;0,"ITAU",IF(AND(TRIM(UPPER($I1661))="CONTRATUAL",ISNUMBER(SEARCH("INDIVIDUAL",SUBSTITUTE(UPPER($D1661)," ","")))),"PREMIUM FREE",""))))</f>
        <v/>
      </c>
    </row>
    <row r="1662">
      <c r="AC1662">
        <f>IF($C1662="","",IF(COUNTIF('Códigos Santander (ref)'!$A$2:$A$79,$C1662)&gt;0,"SANTANDER",IF(COUNTIF('Códigos Itaú (ref)'!$A$2:$A$44,$C1662)&gt;0,"ITAU",IF(AND(TRIM(UPPER($I1662))="CONTRATUAL",ISNUMBER(SEARCH("INDIVIDUAL",SUBSTITUTE(UPPER($D1662)," ","")))),"PREMIUM FREE",""))))</f>
        <v/>
      </c>
    </row>
    <row r="1663">
      <c r="AC1663">
        <f>IF($C1663="","",IF(COUNTIF('Códigos Santander (ref)'!$A$2:$A$79,$C1663)&gt;0,"SANTANDER",IF(COUNTIF('Códigos Itaú (ref)'!$A$2:$A$44,$C1663)&gt;0,"ITAU",IF(AND(TRIM(UPPER($I1663))="CONTRATUAL",ISNUMBER(SEARCH("INDIVIDUAL",SUBSTITUTE(UPPER($D1663)," ","")))),"PREMIUM FREE",""))))</f>
        <v/>
      </c>
    </row>
    <row r="1664">
      <c r="AC1664">
        <f>IF($C1664="","",IF(COUNTIF('Códigos Santander (ref)'!$A$2:$A$79,$C1664)&gt;0,"SANTANDER",IF(COUNTIF('Códigos Itaú (ref)'!$A$2:$A$44,$C1664)&gt;0,"ITAU",IF(AND(TRIM(UPPER($I1664))="CONTRATUAL",ISNUMBER(SEARCH("INDIVIDUAL",SUBSTITUTE(UPPER($D1664)," ","")))),"PREMIUM FREE",""))))</f>
        <v/>
      </c>
    </row>
    <row r="1665">
      <c r="AC1665">
        <f>IF($C1665="","",IF(COUNTIF('Códigos Santander (ref)'!$A$2:$A$79,$C1665)&gt;0,"SANTANDER",IF(COUNTIF('Códigos Itaú (ref)'!$A$2:$A$44,$C1665)&gt;0,"ITAU",IF(AND(TRIM(UPPER($I1665))="CONTRATUAL",ISNUMBER(SEARCH("INDIVIDUAL",SUBSTITUTE(UPPER($D1665)," ","")))),"PREMIUM FREE",""))))</f>
        <v/>
      </c>
    </row>
    <row r="1666">
      <c r="AC1666">
        <f>IF($C1666="","",IF(COUNTIF('Códigos Santander (ref)'!$A$2:$A$79,$C1666)&gt;0,"SANTANDER",IF(COUNTIF('Códigos Itaú (ref)'!$A$2:$A$44,$C1666)&gt;0,"ITAU",IF(AND(TRIM(UPPER($I1666))="CONTRATUAL",ISNUMBER(SEARCH("INDIVIDUAL",SUBSTITUTE(UPPER($D1666)," ","")))),"PREMIUM FREE",""))))</f>
        <v/>
      </c>
    </row>
    <row r="1667">
      <c r="AC1667">
        <f>IF($C1667="","",IF(COUNTIF('Códigos Santander (ref)'!$A$2:$A$79,$C1667)&gt;0,"SANTANDER",IF(COUNTIF('Códigos Itaú (ref)'!$A$2:$A$44,$C1667)&gt;0,"ITAU",IF(AND(TRIM(UPPER($I1667))="CONTRATUAL",ISNUMBER(SEARCH("INDIVIDUAL",SUBSTITUTE(UPPER($D1667)," ","")))),"PREMIUM FREE",""))))</f>
        <v/>
      </c>
    </row>
    <row r="1668">
      <c r="AC1668">
        <f>IF($C1668="","",IF(COUNTIF('Códigos Santander (ref)'!$A$2:$A$79,$C1668)&gt;0,"SANTANDER",IF(COUNTIF('Códigos Itaú (ref)'!$A$2:$A$44,$C1668)&gt;0,"ITAU",IF(AND(TRIM(UPPER($I1668))="CONTRATUAL",ISNUMBER(SEARCH("INDIVIDUAL",SUBSTITUTE(UPPER($D1668)," ","")))),"PREMIUM FREE",""))))</f>
        <v/>
      </c>
    </row>
    <row r="1669">
      <c r="AC1669">
        <f>IF($C1669="","",IF(COUNTIF('Códigos Santander (ref)'!$A$2:$A$79,$C1669)&gt;0,"SANTANDER",IF(COUNTIF('Códigos Itaú (ref)'!$A$2:$A$44,$C1669)&gt;0,"ITAU",IF(AND(TRIM(UPPER($I1669))="CONTRATUAL",ISNUMBER(SEARCH("INDIVIDUAL",SUBSTITUTE(UPPER($D1669)," ","")))),"PREMIUM FREE",""))))</f>
        <v/>
      </c>
    </row>
    <row r="1670">
      <c r="AC1670">
        <f>IF($C1670="","",IF(COUNTIF('Códigos Santander (ref)'!$A$2:$A$79,$C1670)&gt;0,"SANTANDER",IF(COUNTIF('Códigos Itaú (ref)'!$A$2:$A$44,$C1670)&gt;0,"ITAU",IF(AND(TRIM(UPPER($I1670))="CONTRATUAL",ISNUMBER(SEARCH("INDIVIDUAL",SUBSTITUTE(UPPER($D1670)," ","")))),"PREMIUM FREE",""))))</f>
        <v/>
      </c>
    </row>
    <row r="1671">
      <c r="AC1671">
        <f>IF($C1671="","",IF(COUNTIF('Códigos Santander (ref)'!$A$2:$A$79,$C1671)&gt;0,"SANTANDER",IF(COUNTIF('Códigos Itaú (ref)'!$A$2:$A$44,$C1671)&gt;0,"ITAU",IF(AND(TRIM(UPPER($I1671))="CONTRATUAL",ISNUMBER(SEARCH("INDIVIDUAL",SUBSTITUTE(UPPER($D1671)," ","")))),"PREMIUM FREE",""))))</f>
        <v/>
      </c>
    </row>
    <row r="1672">
      <c r="AC1672">
        <f>IF($C1672="","",IF(COUNTIF('Códigos Santander (ref)'!$A$2:$A$79,$C1672)&gt;0,"SANTANDER",IF(COUNTIF('Códigos Itaú (ref)'!$A$2:$A$44,$C1672)&gt;0,"ITAU",IF(AND(TRIM(UPPER($I1672))="CONTRATUAL",ISNUMBER(SEARCH("INDIVIDUAL",SUBSTITUTE(UPPER($D1672)," ","")))),"PREMIUM FREE",""))))</f>
        <v/>
      </c>
    </row>
    <row r="1673">
      <c r="AC1673">
        <f>IF($C1673="","",IF(COUNTIF('Códigos Santander (ref)'!$A$2:$A$79,$C1673)&gt;0,"SANTANDER",IF(COUNTIF('Códigos Itaú (ref)'!$A$2:$A$44,$C1673)&gt;0,"ITAU",IF(AND(TRIM(UPPER($I1673))="CONTRATUAL",ISNUMBER(SEARCH("INDIVIDUAL",SUBSTITUTE(UPPER($D1673)," ","")))),"PREMIUM FREE",""))))</f>
        <v/>
      </c>
    </row>
    <row r="1674">
      <c r="AC1674">
        <f>IF($C1674="","",IF(COUNTIF('Códigos Santander (ref)'!$A$2:$A$79,$C1674)&gt;0,"SANTANDER",IF(COUNTIF('Códigos Itaú (ref)'!$A$2:$A$44,$C1674)&gt;0,"ITAU",IF(AND(TRIM(UPPER($I1674))="CONTRATUAL",ISNUMBER(SEARCH("INDIVIDUAL",SUBSTITUTE(UPPER($D1674)," ","")))),"PREMIUM FREE",""))))</f>
        <v/>
      </c>
    </row>
    <row r="1675">
      <c r="AC1675">
        <f>IF($C1675="","",IF(COUNTIF('Códigos Santander (ref)'!$A$2:$A$79,$C1675)&gt;0,"SANTANDER",IF(COUNTIF('Códigos Itaú (ref)'!$A$2:$A$44,$C1675)&gt;0,"ITAU",IF(AND(TRIM(UPPER($I1675))="CONTRATUAL",ISNUMBER(SEARCH("INDIVIDUAL",SUBSTITUTE(UPPER($D1675)," ","")))),"PREMIUM FREE",""))))</f>
        <v/>
      </c>
    </row>
    <row r="1676">
      <c r="AC1676">
        <f>IF($C1676="","",IF(COUNTIF('Códigos Santander (ref)'!$A$2:$A$79,$C1676)&gt;0,"SANTANDER",IF(COUNTIF('Códigos Itaú (ref)'!$A$2:$A$44,$C1676)&gt;0,"ITAU",IF(AND(TRIM(UPPER($I1676))="CONTRATUAL",ISNUMBER(SEARCH("INDIVIDUAL",SUBSTITUTE(UPPER($D1676)," ","")))),"PREMIUM FREE",""))))</f>
        <v/>
      </c>
    </row>
    <row r="1677">
      <c r="AC1677">
        <f>IF($C1677="","",IF(COUNTIF('Códigos Santander (ref)'!$A$2:$A$79,$C1677)&gt;0,"SANTANDER",IF(COUNTIF('Códigos Itaú (ref)'!$A$2:$A$44,$C1677)&gt;0,"ITAU",IF(AND(TRIM(UPPER($I1677))="CONTRATUAL",ISNUMBER(SEARCH("INDIVIDUAL",SUBSTITUTE(UPPER($D1677)," ","")))),"PREMIUM FREE",""))))</f>
        <v/>
      </c>
    </row>
    <row r="1678">
      <c r="AC1678">
        <f>IF($C1678="","",IF(COUNTIF('Códigos Santander (ref)'!$A$2:$A$79,$C1678)&gt;0,"SANTANDER",IF(COUNTIF('Códigos Itaú (ref)'!$A$2:$A$44,$C1678)&gt;0,"ITAU",IF(AND(TRIM(UPPER($I1678))="CONTRATUAL",ISNUMBER(SEARCH("INDIVIDUAL",SUBSTITUTE(UPPER($D1678)," ","")))),"PREMIUM FREE",""))))</f>
        <v/>
      </c>
    </row>
    <row r="1679">
      <c r="AC1679">
        <f>IF($C1679="","",IF(COUNTIF('Códigos Santander (ref)'!$A$2:$A$79,$C1679)&gt;0,"SANTANDER",IF(COUNTIF('Códigos Itaú (ref)'!$A$2:$A$44,$C1679)&gt;0,"ITAU",IF(AND(TRIM(UPPER($I1679))="CONTRATUAL",ISNUMBER(SEARCH("INDIVIDUAL",SUBSTITUTE(UPPER($D1679)," ","")))),"PREMIUM FREE",""))))</f>
        <v/>
      </c>
    </row>
    <row r="1680">
      <c r="AC1680">
        <f>IF($C1680="","",IF(COUNTIF('Códigos Santander (ref)'!$A$2:$A$79,$C1680)&gt;0,"SANTANDER",IF(COUNTIF('Códigos Itaú (ref)'!$A$2:$A$44,$C1680)&gt;0,"ITAU",IF(AND(TRIM(UPPER($I1680))="CONTRATUAL",ISNUMBER(SEARCH("INDIVIDUAL",SUBSTITUTE(UPPER($D1680)," ","")))),"PREMIUM FREE",""))))</f>
        <v/>
      </c>
    </row>
    <row r="1681">
      <c r="AC1681">
        <f>IF($C1681="","",IF(COUNTIF('Códigos Santander (ref)'!$A$2:$A$79,$C1681)&gt;0,"SANTANDER",IF(COUNTIF('Códigos Itaú (ref)'!$A$2:$A$44,$C1681)&gt;0,"ITAU",IF(AND(TRIM(UPPER($I1681))="CONTRATUAL",ISNUMBER(SEARCH("INDIVIDUAL",SUBSTITUTE(UPPER($D1681)," ","")))),"PREMIUM FREE",""))))</f>
        <v/>
      </c>
    </row>
    <row r="1682">
      <c r="AC1682">
        <f>IF($C1682="","",IF(COUNTIF('Códigos Santander (ref)'!$A$2:$A$79,$C1682)&gt;0,"SANTANDER",IF(COUNTIF('Códigos Itaú (ref)'!$A$2:$A$44,$C1682)&gt;0,"ITAU",IF(AND(TRIM(UPPER($I1682))="CONTRATUAL",ISNUMBER(SEARCH("INDIVIDUAL",SUBSTITUTE(UPPER($D1682)," ","")))),"PREMIUM FREE",""))))</f>
        <v/>
      </c>
    </row>
    <row r="1683">
      <c r="AC1683">
        <f>IF($C1683="","",IF(COUNTIF('Códigos Santander (ref)'!$A$2:$A$79,$C1683)&gt;0,"SANTANDER",IF(COUNTIF('Códigos Itaú (ref)'!$A$2:$A$44,$C1683)&gt;0,"ITAU",IF(AND(TRIM(UPPER($I1683))="CONTRATUAL",ISNUMBER(SEARCH("INDIVIDUAL",SUBSTITUTE(UPPER($D1683)," ","")))),"PREMIUM FREE",""))))</f>
        <v/>
      </c>
    </row>
    <row r="1684">
      <c r="AC1684">
        <f>IF($C1684="","",IF(COUNTIF('Códigos Santander (ref)'!$A$2:$A$79,$C1684)&gt;0,"SANTANDER",IF(COUNTIF('Códigos Itaú (ref)'!$A$2:$A$44,$C1684)&gt;0,"ITAU",IF(AND(TRIM(UPPER($I1684))="CONTRATUAL",ISNUMBER(SEARCH("INDIVIDUAL",SUBSTITUTE(UPPER($D1684)," ","")))),"PREMIUM FREE",""))))</f>
        <v/>
      </c>
    </row>
    <row r="1685">
      <c r="AC1685">
        <f>IF($C1685="","",IF(COUNTIF('Códigos Santander (ref)'!$A$2:$A$79,$C1685)&gt;0,"SANTANDER",IF(COUNTIF('Códigos Itaú (ref)'!$A$2:$A$44,$C1685)&gt;0,"ITAU",IF(AND(TRIM(UPPER($I1685))="CONTRATUAL",ISNUMBER(SEARCH("INDIVIDUAL",SUBSTITUTE(UPPER($D1685)," ","")))),"PREMIUM FREE",""))))</f>
        <v/>
      </c>
    </row>
    <row r="1686">
      <c r="AC1686">
        <f>IF($C1686="","",IF(COUNTIF('Códigos Santander (ref)'!$A$2:$A$79,$C1686)&gt;0,"SANTANDER",IF(COUNTIF('Códigos Itaú (ref)'!$A$2:$A$44,$C1686)&gt;0,"ITAU",IF(AND(TRIM(UPPER($I1686))="CONTRATUAL",ISNUMBER(SEARCH("INDIVIDUAL",SUBSTITUTE(UPPER($D1686)," ","")))),"PREMIUM FREE",""))))</f>
        <v/>
      </c>
    </row>
    <row r="1687">
      <c r="AC1687">
        <f>IF($C1687="","",IF(COUNTIF('Códigos Santander (ref)'!$A$2:$A$79,$C1687)&gt;0,"SANTANDER",IF(COUNTIF('Códigos Itaú (ref)'!$A$2:$A$44,$C1687)&gt;0,"ITAU",IF(AND(TRIM(UPPER($I1687))="CONTRATUAL",ISNUMBER(SEARCH("INDIVIDUAL",SUBSTITUTE(UPPER($D1687)," ","")))),"PREMIUM FREE",""))))</f>
        <v/>
      </c>
    </row>
    <row r="1688">
      <c r="AC1688">
        <f>IF($C1688="","",IF(COUNTIF('Códigos Santander (ref)'!$A$2:$A$79,$C1688)&gt;0,"SANTANDER",IF(COUNTIF('Códigos Itaú (ref)'!$A$2:$A$44,$C1688)&gt;0,"ITAU",IF(AND(TRIM(UPPER($I1688))="CONTRATUAL",ISNUMBER(SEARCH("INDIVIDUAL",SUBSTITUTE(UPPER($D1688)," ","")))),"PREMIUM FREE",""))))</f>
        <v/>
      </c>
    </row>
    <row r="1689">
      <c r="AC1689">
        <f>IF($C1689="","",IF(COUNTIF('Códigos Santander (ref)'!$A$2:$A$79,$C1689)&gt;0,"SANTANDER",IF(COUNTIF('Códigos Itaú (ref)'!$A$2:$A$44,$C1689)&gt;0,"ITAU",IF(AND(TRIM(UPPER($I1689))="CONTRATUAL",ISNUMBER(SEARCH("INDIVIDUAL",SUBSTITUTE(UPPER($D1689)," ","")))),"PREMIUM FREE",""))))</f>
        <v/>
      </c>
    </row>
    <row r="1690">
      <c r="AC1690">
        <f>IF($C1690="","",IF(COUNTIF('Códigos Santander (ref)'!$A$2:$A$79,$C1690)&gt;0,"SANTANDER",IF(COUNTIF('Códigos Itaú (ref)'!$A$2:$A$44,$C1690)&gt;0,"ITAU",IF(AND(TRIM(UPPER($I1690))="CONTRATUAL",ISNUMBER(SEARCH("INDIVIDUAL",SUBSTITUTE(UPPER($D1690)," ","")))),"PREMIUM FREE",""))))</f>
        <v/>
      </c>
    </row>
    <row r="1691">
      <c r="AC1691">
        <f>IF($C1691="","",IF(COUNTIF('Códigos Santander (ref)'!$A$2:$A$79,$C1691)&gt;0,"SANTANDER",IF(COUNTIF('Códigos Itaú (ref)'!$A$2:$A$44,$C1691)&gt;0,"ITAU",IF(AND(TRIM(UPPER($I1691))="CONTRATUAL",ISNUMBER(SEARCH("INDIVIDUAL",SUBSTITUTE(UPPER($D1691)," ","")))),"PREMIUM FREE",""))))</f>
        <v/>
      </c>
    </row>
    <row r="1692">
      <c r="AC1692">
        <f>IF($C1692="","",IF(COUNTIF('Códigos Santander (ref)'!$A$2:$A$79,$C1692)&gt;0,"SANTANDER",IF(COUNTIF('Códigos Itaú (ref)'!$A$2:$A$44,$C1692)&gt;0,"ITAU",IF(AND(TRIM(UPPER($I1692))="CONTRATUAL",ISNUMBER(SEARCH("INDIVIDUAL",SUBSTITUTE(UPPER($D1692)," ","")))),"PREMIUM FREE",""))))</f>
        <v/>
      </c>
    </row>
    <row r="1693">
      <c r="AC1693">
        <f>IF($C1693="","",IF(COUNTIF('Códigos Santander (ref)'!$A$2:$A$79,$C1693)&gt;0,"SANTANDER",IF(COUNTIF('Códigos Itaú (ref)'!$A$2:$A$44,$C1693)&gt;0,"ITAU",IF(AND(TRIM(UPPER($I1693))="CONTRATUAL",ISNUMBER(SEARCH("INDIVIDUAL",SUBSTITUTE(UPPER($D1693)," ","")))),"PREMIUM FREE",""))))</f>
        <v/>
      </c>
    </row>
    <row r="1694">
      <c r="AC1694">
        <f>IF($C1694="","",IF(COUNTIF('Códigos Santander (ref)'!$A$2:$A$79,$C1694)&gt;0,"SANTANDER",IF(COUNTIF('Códigos Itaú (ref)'!$A$2:$A$44,$C1694)&gt;0,"ITAU",IF(AND(TRIM(UPPER($I1694))="CONTRATUAL",ISNUMBER(SEARCH("INDIVIDUAL",SUBSTITUTE(UPPER($D1694)," ","")))),"PREMIUM FREE",""))))</f>
        <v/>
      </c>
    </row>
    <row r="1695">
      <c r="AC1695">
        <f>IF($C1695="","",IF(COUNTIF('Códigos Santander (ref)'!$A$2:$A$79,$C1695)&gt;0,"SANTANDER",IF(COUNTIF('Códigos Itaú (ref)'!$A$2:$A$44,$C1695)&gt;0,"ITAU",IF(AND(TRIM(UPPER($I1695))="CONTRATUAL",ISNUMBER(SEARCH("INDIVIDUAL",SUBSTITUTE(UPPER($D1695)," ","")))),"PREMIUM FREE",""))))</f>
        <v/>
      </c>
    </row>
    <row r="1696">
      <c r="AC1696">
        <f>IF($C1696="","",IF(COUNTIF('Códigos Santander (ref)'!$A$2:$A$79,$C1696)&gt;0,"SANTANDER",IF(COUNTIF('Códigos Itaú (ref)'!$A$2:$A$44,$C1696)&gt;0,"ITAU",IF(AND(TRIM(UPPER($I1696))="CONTRATUAL",ISNUMBER(SEARCH("INDIVIDUAL",SUBSTITUTE(UPPER($D1696)," ","")))),"PREMIUM FREE",""))))</f>
        <v/>
      </c>
    </row>
    <row r="1697">
      <c r="AC1697">
        <f>IF($C1697="","",IF(COUNTIF('Códigos Santander (ref)'!$A$2:$A$79,$C1697)&gt;0,"SANTANDER",IF(COUNTIF('Códigos Itaú (ref)'!$A$2:$A$44,$C1697)&gt;0,"ITAU",IF(AND(TRIM(UPPER($I1697))="CONTRATUAL",ISNUMBER(SEARCH("INDIVIDUAL",SUBSTITUTE(UPPER($D1697)," ","")))),"PREMIUM FREE",""))))</f>
        <v/>
      </c>
    </row>
    <row r="1698">
      <c r="AC1698">
        <f>IF($C1698="","",IF(COUNTIF('Códigos Santander (ref)'!$A$2:$A$79,$C1698)&gt;0,"SANTANDER",IF(COUNTIF('Códigos Itaú (ref)'!$A$2:$A$44,$C1698)&gt;0,"ITAU",IF(AND(TRIM(UPPER($I1698))="CONTRATUAL",ISNUMBER(SEARCH("INDIVIDUAL",SUBSTITUTE(UPPER($D1698)," ","")))),"PREMIUM FREE",""))))</f>
        <v/>
      </c>
    </row>
    <row r="1699">
      <c r="AC1699">
        <f>IF($C1699="","",IF(COUNTIF('Códigos Santander (ref)'!$A$2:$A$79,$C1699)&gt;0,"SANTANDER",IF(COUNTIF('Códigos Itaú (ref)'!$A$2:$A$44,$C1699)&gt;0,"ITAU",IF(AND(TRIM(UPPER($I1699))="CONTRATUAL",ISNUMBER(SEARCH("INDIVIDUAL",SUBSTITUTE(UPPER($D1699)," ","")))),"PREMIUM FREE",""))))</f>
        <v/>
      </c>
    </row>
    <row r="1700">
      <c r="AC1700">
        <f>IF($C1700="","",IF(COUNTIF('Códigos Santander (ref)'!$A$2:$A$79,$C1700)&gt;0,"SANTANDER",IF(COUNTIF('Códigos Itaú (ref)'!$A$2:$A$44,$C1700)&gt;0,"ITAU",IF(AND(TRIM(UPPER($I1700))="CONTRATUAL",ISNUMBER(SEARCH("INDIVIDUAL",SUBSTITUTE(UPPER($D1700)," ","")))),"PREMIUM FREE",""))))</f>
        <v/>
      </c>
    </row>
    <row r="1701">
      <c r="AC1701">
        <f>IF($C1701="","",IF(COUNTIF('Códigos Santander (ref)'!$A$2:$A$79,$C1701)&gt;0,"SANTANDER",IF(COUNTIF('Códigos Itaú (ref)'!$A$2:$A$44,$C1701)&gt;0,"ITAU",IF(AND(TRIM(UPPER($I1701))="CONTRATUAL",ISNUMBER(SEARCH("INDIVIDUAL",SUBSTITUTE(UPPER($D1701)," ","")))),"PREMIUM FREE",""))))</f>
        <v/>
      </c>
    </row>
    <row r="1702">
      <c r="AC1702">
        <f>IF($C1702="","",IF(COUNTIF('Códigos Santander (ref)'!$A$2:$A$79,$C1702)&gt;0,"SANTANDER",IF(COUNTIF('Códigos Itaú (ref)'!$A$2:$A$44,$C1702)&gt;0,"ITAU",IF(AND(TRIM(UPPER($I1702))="CONTRATUAL",ISNUMBER(SEARCH("INDIVIDUAL",SUBSTITUTE(UPPER($D1702)," ","")))),"PREMIUM FREE",""))))</f>
        <v/>
      </c>
    </row>
    <row r="1703">
      <c r="AC1703">
        <f>IF($C1703="","",IF(COUNTIF('Códigos Santander (ref)'!$A$2:$A$79,$C1703)&gt;0,"SANTANDER",IF(COUNTIF('Códigos Itaú (ref)'!$A$2:$A$44,$C1703)&gt;0,"ITAU",IF(AND(TRIM(UPPER($I1703))="CONTRATUAL",ISNUMBER(SEARCH("INDIVIDUAL",SUBSTITUTE(UPPER($D1703)," ","")))),"PREMIUM FREE",""))))</f>
        <v/>
      </c>
    </row>
    <row r="1704">
      <c r="AC1704">
        <f>IF($C1704="","",IF(COUNTIF('Códigos Santander (ref)'!$A$2:$A$79,$C1704)&gt;0,"SANTANDER",IF(COUNTIF('Códigos Itaú (ref)'!$A$2:$A$44,$C1704)&gt;0,"ITAU",IF(AND(TRIM(UPPER($I1704))="CONTRATUAL",ISNUMBER(SEARCH("INDIVIDUAL",SUBSTITUTE(UPPER($D1704)," ","")))),"PREMIUM FREE",""))))</f>
        <v/>
      </c>
    </row>
    <row r="1705">
      <c r="AC1705">
        <f>IF($C1705="","",IF(COUNTIF('Códigos Santander (ref)'!$A$2:$A$79,$C1705)&gt;0,"SANTANDER",IF(COUNTIF('Códigos Itaú (ref)'!$A$2:$A$44,$C1705)&gt;0,"ITAU",IF(AND(TRIM(UPPER($I1705))="CONTRATUAL",ISNUMBER(SEARCH("INDIVIDUAL",SUBSTITUTE(UPPER($D1705)," ","")))),"PREMIUM FREE",""))))</f>
        <v/>
      </c>
    </row>
    <row r="1706">
      <c r="AC1706">
        <f>IF($C1706="","",IF(COUNTIF('Códigos Santander (ref)'!$A$2:$A$79,$C1706)&gt;0,"SANTANDER",IF(COUNTIF('Códigos Itaú (ref)'!$A$2:$A$44,$C1706)&gt;0,"ITAU",IF(AND(TRIM(UPPER($I1706))="CONTRATUAL",ISNUMBER(SEARCH("INDIVIDUAL",SUBSTITUTE(UPPER($D1706)," ","")))),"PREMIUM FREE",""))))</f>
        <v/>
      </c>
    </row>
    <row r="1707">
      <c r="AC1707">
        <f>IF($C1707="","",IF(COUNTIF('Códigos Santander (ref)'!$A$2:$A$79,$C1707)&gt;0,"SANTANDER",IF(COUNTIF('Códigos Itaú (ref)'!$A$2:$A$44,$C1707)&gt;0,"ITAU",IF(AND(TRIM(UPPER($I1707))="CONTRATUAL",ISNUMBER(SEARCH("INDIVIDUAL",SUBSTITUTE(UPPER($D1707)," ","")))),"PREMIUM FREE",""))))</f>
        <v/>
      </c>
    </row>
    <row r="1708">
      <c r="AC1708">
        <f>IF($C1708="","",IF(COUNTIF('Códigos Santander (ref)'!$A$2:$A$79,$C1708)&gt;0,"SANTANDER",IF(COUNTIF('Códigos Itaú (ref)'!$A$2:$A$44,$C1708)&gt;0,"ITAU",IF(AND(TRIM(UPPER($I1708))="CONTRATUAL",ISNUMBER(SEARCH("INDIVIDUAL",SUBSTITUTE(UPPER($D1708)," ","")))),"PREMIUM FREE",""))))</f>
        <v/>
      </c>
    </row>
    <row r="1709">
      <c r="AC1709">
        <f>IF($C1709="","",IF(COUNTIF('Códigos Santander (ref)'!$A$2:$A$79,$C1709)&gt;0,"SANTANDER",IF(COUNTIF('Códigos Itaú (ref)'!$A$2:$A$44,$C1709)&gt;0,"ITAU",IF(AND(TRIM(UPPER($I1709))="CONTRATUAL",ISNUMBER(SEARCH("INDIVIDUAL",SUBSTITUTE(UPPER($D1709)," ","")))),"PREMIUM FREE",""))))</f>
        <v/>
      </c>
    </row>
    <row r="1710">
      <c r="AC1710">
        <f>IF($C1710="","",IF(COUNTIF('Códigos Santander (ref)'!$A$2:$A$79,$C1710)&gt;0,"SANTANDER",IF(COUNTIF('Códigos Itaú (ref)'!$A$2:$A$44,$C1710)&gt;0,"ITAU",IF(AND(TRIM(UPPER($I1710))="CONTRATUAL",ISNUMBER(SEARCH("INDIVIDUAL",SUBSTITUTE(UPPER($D1710)," ","")))),"PREMIUM FREE",""))))</f>
        <v/>
      </c>
    </row>
    <row r="1711">
      <c r="AC1711">
        <f>IF($C1711="","",IF(COUNTIF('Códigos Santander (ref)'!$A$2:$A$79,$C1711)&gt;0,"SANTANDER",IF(COUNTIF('Códigos Itaú (ref)'!$A$2:$A$44,$C1711)&gt;0,"ITAU",IF(AND(TRIM(UPPER($I1711))="CONTRATUAL",ISNUMBER(SEARCH("INDIVIDUAL",SUBSTITUTE(UPPER($D1711)," ","")))),"PREMIUM FREE",""))))</f>
        <v/>
      </c>
    </row>
    <row r="1712">
      <c r="AC1712">
        <f>IF($C1712="","",IF(COUNTIF('Códigos Santander (ref)'!$A$2:$A$79,$C1712)&gt;0,"SANTANDER",IF(COUNTIF('Códigos Itaú (ref)'!$A$2:$A$44,$C1712)&gt;0,"ITAU",IF(AND(TRIM(UPPER($I1712))="CONTRATUAL",ISNUMBER(SEARCH("INDIVIDUAL",SUBSTITUTE(UPPER($D1712)," ","")))),"PREMIUM FREE",""))))</f>
        <v/>
      </c>
    </row>
    <row r="1713">
      <c r="AC1713">
        <f>IF($C1713="","",IF(COUNTIF('Códigos Santander (ref)'!$A$2:$A$79,$C1713)&gt;0,"SANTANDER",IF(COUNTIF('Códigos Itaú (ref)'!$A$2:$A$44,$C1713)&gt;0,"ITAU",IF(AND(TRIM(UPPER($I1713))="CONTRATUAL",ISNUMBER(SEARCH("INDIVIDUAL",SUBSTITUTE(UPPER($D1713)," ","")))),"PREMIUM FREE",""))))</f>
        <v/>
      </c>
    </row>
    <row r="1714">
      <c r="AC1714">
        <f>IF($C1714="","",IF(COUNTIF('Códigos Santander (ref)'!$A$2:$A$79,$C1714)&gt;0,"SANTANDER",IF(COUNTIF('Códigos Itaú (ref)'!$A$2:$A$44,$C1714)&gt;0,"ITAU",IF(AND(TRIM(UPPER($I1714))="CONTRATUAL",ISNUMBER(SEARCH("INDIVIDUAL",SUBSTITUTE(UPPER($D1714)," ","")))),"PREMIUM FREE",""))))</f>
        <v/>
      </c>
    </row>
    <row r="1715">
      <c r="AC1715">
        <f>IF($C1715="","",IF(COUNTIF('Códigos Santander (ref)'!$A$2:$A$79,$C1715)&gt;0,"SANTANDER",IF(COUNTIF('Códigos Itaú (ref)'!$A$2:$A$44,$C1715)&gt;0,"ITAU",IF(AND(TRIM(UPPER($I1715))="CONTRATUAL",ISNUMBER(SEARCH("INDIVIDUAL",SUBSTITUTE(UPPER($D1715)," ","")))),"PREMIUM FREE",""))))</f>
        <v/>
      </c>
    </row>
    <row r="1716">
      <c r="AC1716">
        <f>IF($C1716="","",IF(COUNTIF('Códigos Santander (ref)'!$A$2:$A$79,$C1716)&gt;0,"SANTANDER",IF(COUNTIF('Códigos Itaú (ref)'!$A$2:$A$44,$C1716)&gt;0,"ITAU",IF(AND(TRIM(UPPER($I1716))="CONTRATUAL",ISNUMBER(SEARCH("INDIVIDUAL",SUBSTITUTE(UPPER($D1716)," ","")))),"PREMIUM FREE",""))))</f>
        <v/>
      </c>
    </row>
    <row r="1717">
      <c r="AC1717">
        <f>IF($C1717="","",IF(COUNTIF('Códigos Santander (ref)'!$A$2:$A$79,$C1717)&gt;0,"SANTANDER",IF(COUNTIF('Códigos Itaú (ref)'!$A$2:$A$44,$C1717)&gt;0,"ITAU",IF(AND(TRIM(UPPER($I1717))="CONTRATUAL",ISNUMBER(SEARCH("INDIVIDUAL",SUBSTITUTE(UPPER($D1717)," ","")))),"PREMIUM FREE",""))))</f>
        <v/>
      </c>
    </row>
    <row r="1718">
      <c r="AC1718">
        <f>IF($C1718="","",IF(COUNTIF('Códigos Santander (ref)'!$A$2:$A$79,$C1718)&gt;0,"SANTANDER",IF(COUNTIF('Códigos Itaú (ref)'!$A$2:$A$44,$C1718)&gt;0,"ITAU",IF(AND(TRIM(UPPER($I1718))="CONTRATUAL",ISNUMBER(SEARCH("INDIVIDUAL",SUBSTITUTE(UPPER($D1718)," ","")))),"PREMIUM FREE",""))))</f>
        <v/>
      </c>
    </row>
    <row r="1719">
      <c r="AC1719">
        <f>IF($C1719="","",IF(COUNTIF('Códigos Santander (ref)'!$A$2:$A$79,$C1719)&gt;0,"SANTANDER",IF(COUNTIF('Códigos Itaú (ref)'!$A$2:$A$44,$C1719)&gt;0,"ITAU",IF(AND(TRIM(UPPER($I1719))="CONTRATUAL",ISNUMBER(SEARCH("INDIVIDUAL",SUBSTITUTE(UPPER($D1719)," ","")))),"PREMIUM FREE",""))))</f>
        <v/>
      </c>
    </row>
    <row r="1720">
      <c r="AC1720">
        <f>IF($C1720="","",IF(COUNTIF('Códigos Santander (ref)'!$A$2:$A$79,$C1720)&gt;0,"SANTANDER",IF(COUNTIF('Códigos Itaú (ref)'!$A$2:$A$44,$C1720)&gt;0,"ITAU",IF(AND(TRIM(UPPER($I1720))="CONTRATUAL",ISNUMBER(SEARCH("INDIVIDUAL",SUBSTITUTE(UPPER($D1720)," ","")))),"PREMIUM FREE",""))))</f>
        <v/>
      </c>
    </row>
    <row r="1721">
      <c r="AC1721">
        <f>IF($C1721="","",IF(COUNTIF('Códigos Santander (ref)'!$A$2:$A$79,$C1721)&gt;0,"SANTANDER",IF(COUNTIF('Códigos Itaú (ref)'!$A$2:$A$44,$C1721)&gt;0,"ITAU",IF(AND(TRIM(UPPER($I1721))="CONTRATUAL",ISNUMBER(SEARCH("INDIVIDUAL",SUBSTITUTE(UPPER($D1721)," ","")))),"PREMIUM FREE",""))))</f>
        <v/>
      </c>
    </row>
    <row r="1722">
      <c r="AC1722">
        <f>IF($C1722="","",IF(COUNTIF('Códigos Santander (ref)'!$A$2:$A$79,$C1722)&gt;0,"SANTANDER",IF(COUNTIF('Códigos Itaú (ref)'!$A$2:$A$44,$C1722)&gt;0,"ITAU",IF(AND(TRIM(UPPER($I1722))="CONTRATUAL",ISNUMBER(SEARCH("INDIVIDUAL",SUBSTITUTE(UPPER($D1722)," ","")))),"PREMIUM FREE",""))))</f>
        <v/>
      </c>
    </row>
    <row r="1723">
      <c r="AC1723">
        <f>IF($C1723="","",IF(COUNTIF('Códigos Santander (ref)'!$A$2:$A$79,$C1723)&gt;0,"SANTANDER",IF(COUNTIF('Códigos Itaú (ref)'!$A$2:$A$44,$C1723)&gt;0,"ITAU",IF(AND(TRIM(UPPER($I1723))="CONTRATUAL",ISNUMBER(SEARCH("INDIVIDUAL",SUBSTITUTE(UPPER($D1723)," ","")))),"PREMIUM FREE",""))))</f>
        <v/>
      </c>
    </row>
    <row r="1724">
      <c r="AC1724">
        <f>IF($C1724="","",IF(COUNTIF('Códigos Santander (ref)'!$A$2:$A$79,$C1724)&gt;0,"SANTANDER",IF(COUNTIF('Códigos Itaú (ref)'!$A$2:$A$44,$C1724)&gt;0,"ITAU",IF(AND(TRIM(UPPER($I1724))="CONTRATUAL",ISNUMBER(SEARCH("INDIVIDUAL",SUBSTITUTE(UPPER($D1724)," ","")))),"PREMIUM FREE",""))))</f>
        <v/>
      </c>
    </row>
    <row r="1725">
      <c r="AC1725">
        <f>IF($C1725="","",IF(COUNTIF('Códigos Santander (ref)'!$A$2:$A$79,$C1725)&gt;0,"SANTANDER",IF(COUNTIF('Códigos Itaú (ref)'!$A$2:$A$44,$C1725)&gt;0,"ITAU",IF(AND(TRIM(UPPER($I1725))="CONTRATUAL",ISNUMBER(SEARCH("INDIVIDUAL",SUBSTITUTE(UPPER($D1725)," ","")))),"PREMIUM FREE",""))))</f>
        <v/>
      </c>
    </row>
    <row r="1726">
      <c r="AC1726">
        <f>IF($C1726="","",IF(COUNTIF('Códigos Santander (ref)'!$A$2:$A$79,$C1726)&gt;0,"SANTANDER",IF(COUNTIF('Códigos Itaú (ref)'!$A$2:$A$44,$C1726)&gt;0,"ITAU",IF(AND(TRIM(UPPER($I1726))="CONTRATUAL",ISNUMBER(SEARCH("INDIVIDUAL",SUBSTITUTE(UPPER($D1726)," ","")))),"PREMIUM FREE",""))))</f>
        <v/>
      </c>
    </row>
    <row r="1727">
      <c r="AC1727">
        <f>IF($C1727="","",IF(COUNTIF('Códigos Santander (ref)'!$A$2:$A$79,$C1727)&gt;0,"SANTANDER",IF(COUNTIF('Códigos Itaú (ref)'!$A$2:$A$44,$C1727)&gt;0,"ITAU",IF(AND(TRIM(UPPER($I1727))="CONTRATUAL",ISNUMBER(SEARCH("INDIVIDUAL",SUBSTITUTE(UPPER($D1727)," ","")))),"PREMIUM FREE",""))))</f>
        <v/>
      </c>
    </row>
    <row r="1728">
      <c r="AC1728">
        <f>IF($C1728="","",IF(COUNTIF('Códigos Santander (ref)'!$A$2:$A$79,$C1728)&gt;0,"SANTANDER",IF(COUNTIF('Códigos Itaú (ref)'!$A$2:$A$44,$C1728)&gt;0,"ITAU",IF(AND(TRIM(UPPER($I1728))="CONTRATUAL",ISNUMBER(SEARCH("INDIVIDUAL",SUBSTITUTE(UPPER($D1728)," ","")))),"PREMIUM FREE",""))))</f>
        <v/>
      </c>
    </row>
    <row r="1729">
      <c r="AC1729">
        <f>IF($C1729="","",IF(COUNTIF('Códigos Santander (ref)'!$A$2:$A$79,$C1729)&gt;0,"SANTANDER",IF(COUNTIF('Códigos Itaú (ref)'!$A$2:$A$44,$C1729)&gt;0,"ITAU",IF(AND(TRIM(UPPER($I1729))="CONTRATUAL",ISNUMBER(SEARCH("INDIVIDUAL",SUBSTITUTE(UPPER($D1729)," ","")))),"PREMIUM FREE",""))))</f>
        <v/>
      </c>
    </row>
    <row r="1730">
      <c r="AC1730">
        <f>IF($C1730="","",IF(COUNTIF('Códigos Santander (ref)'!$A$2:$A$79,$C1730)&gt;0,"SANTANDER",IF(COUNTIF('Códigos Itaú (ref)'!$A$2:$A$44,$C1730)&gt;0,"ITAU",IF(AND(TRIM(UPPER($I1730))="CONTRATUAL",ISNUMBER(SEARCH("INDIVIDUAL",SUBSTITUTE(UPPER($D1730)," ","")))),"PREMIUM FREE",""))))</f>
        <v/>
      </c>
    </row>
    <row r="1731">
      <c r="AC1731">
        <f>IF($C1731="","",IF(COUNTIF('Códigos Santander (ref)'!$A$2:$A$79,$C1731)&gt;0,"SANTANDER",IF(COUNTIF('Códigos Itaú (ref)'!$A$2:$A$44,$C1731)&gt;0,"ITAU",IF(AND(TRIM(UPPER($I1731))="CONTRATUAL",ISNUMBER(SEARCH("INDIVIDUAL",SUBSTITUTE(UPPER($D1731)," ","")))),"PREMIUM FREE",""))))</f>
        <v/>
      </c>
    </row>
    <row r="1732">
      <c r="AC1732">
        <f>IF($C1732="","",IF(COUNTIF('Códigos Santander (ref)'!$A$2:$A$79,$C1732)&gt;0,"SANTANDER",IF(COUNTIF('Códigos Itaú (ref)'!$A$2:$A$44,$C1732)&gt;0,"ITAU",IF(AND(TRIM(UPPER($I1732))="CONTRATUAL",ISNUMBER(SEARCH("INDIVIDUAL",SUBSTITUTE(UPPER($D1732)," ","")))),"PREMIUM FREE",""))))</f>
        <v/>
      </c>
    </row>
    <row r="1733">
      <c r="AC1733">
        <f>IF($C1733="","",IF(COUNTIF('Códigos Santander (ref)'!$A$2:$A$79,$C1733)&gt;0,"SANTANDER",IF(COUNTIF('Códigos Itaú (ref)'!$A$2:$A$44,$C1733)&gt;0,"ITAU",IF(AND(TRIM(UPPER($I1733))="CONTRATUAL",ISNUMBER(SEARCH("INDIVIDUAL",SUBSTITUTE(UPPER($D1733)," ","")))),"PREMIUM FREE",""))))</f>
        <v/>
      </c>
    </row>
    <row r="1734">
      <c r="AC1734">
        <f>IF($C1734="","",IF(COUNTIF('Códigos Santander (ref)'!$A$2:$A$79,$C1734)&gt;0,"SANTANDER",IF(COUNTIF('Códigos Itaú (ref)'!$A$2:$A$44,$C1734)&gt;0,"ITAU",IF(AND(TRIM(UPPER($I1734))="CONTRATUAL",ISNUMBER(SEARCH("INDIVIDUAL",SUBSTITUTE(UPPER($D1734)," ","")))),"PREMIUM FREE",""))))</f>
        <v/>
      </c>
    </row>
    <row r="1735">
      <c r="AC1735">
        <f>IF($C1735="","",IF(COUNTIF('Códigos Santander (ref)'!$A$2:$A$79,$C1735)&gt;0,"SANTANDER",IF(COUNTIF('Códigos Itaú (ref)'!$A$2:$A$44,$C1735)&gt;0,"ITAU",IF(AND(TRIM(UPPER($I1735))="CONTRATUAL",ISNUMBER(SEARCH("INDIVIDUAL",SUBSTITUTE(UPPER($D1735)," ","")))),"PREMIUM FREE",""))))</f>
        <v/>
      </c>
    </row>
    <row r="1736">
      <c r="AC1736">
        <f>IF($C1736="","",IF(COUNTIF('Códigos Santander (ref)'!$A$2:$A$79,$C1736)&gt;0,"SANTANDER",IF(COUNTIF('Códigos Itaú (ref)'!$A$2:$A$44,$C1736)&gt;0,"ITAU",IF(AND(TRIM(UPPER($I1736))="CONTRATUAL",ISNUMBER(SEARCH("INDIVIDUAL",SUBSTITUTE(UPPER($D1736)," ","")))),"PREMIUM FREE",""))))</f>
        <v/>
      </c>
    </row>
    <row r="1737">
      <c r="AC1737">
        <f>IF($C1737="","",IF(COUNTIF('Códigos Santander (ref)'!$A$2:$A$79,$C1737)&gt;0,"SANTANDER",IF(COUNTIF('Códigos Itaú (ref)'!$A$2:$A$44,$C1737)&gt;0,"ITAU",IF(AND(TRIM(UPPER($I1737))="CONTRATUAL",ISNUMBER(SEARCH("INDIVIDUAL",SUBSTITUTE(UPPER($D1737)," ","")))),"PREMIUM FREE",""))))</f>
        <v/>
      </c>
    </row>
    <row r="1738">
      <c r="AC1738">
        <f>IF($C1738="","",IF(COUNTIF('Códigos Santander (ref)'!$A$2:$A$79,$C1738)&gt;0,"SANTANDER",IF(COUNTIF('Códigos Itaú (ref)'!$A$2:$A$44,$C1738)&gt;0,"ITAU",IF(AND(TRIM(UPPER($I1738))="CONTRATUAL",ISNUMBER(SEARCH("INDIVIDUAL",SUBSTITUTE(UPPER($D1738)," ","")))),"PREMIUM FREE",""))))</f>
        <v/>
      </c>
    </row>
    <row r="1739">
      <c r="AC1739">
        <f>IF($C1739="","",IF(COUNTIF('Códigos Santander (ref)'!$A$2:$A$79,$C1739)&gt;0,"SANTANDER",IF(COUNTIF('Códigos Itaú (ref)'!$A$2:$A$44,$C1739)&gt;0,"ITAU",IF(AND(TRIM(UPPER($I1739))="CONTRATUAL",ISNUMBER(SEARCH("INDIVIDUAL",SUBSTITUTE(UPPER($D1739)," ","")))),"PREMIUM FREE",""))))</f>
        <v/>
      </c>
    </row>
    <row r="1740">
      <c r="AC1740">
        <f>IF($C1740="","",IF(COUNTIF('Códigos Santander (ref)'!$A$2:$A$79,$C1740)&gt;0,"SANTANDER",IF(COUNTIF('Códigos Itaú (ref)'!$A$2:$A$44,$C1740)&gt;0,"ITAU",IF(AND(TRIM(UPPER($I1740))="CONTRATUAL",ISNUMBER(SEARCH("INDIVIDUAL",SUBSTITUTE(UPPER($D1740)," ","")))),"PREMIUM FREE",""))))</f>
        <v/>
      </c>
    </row>
    <row r="1741">
      <c r="AC1741">
        <f>IF($C1741="","",IF(COUNTIF('Códigos Santander (ref)'!$A$2:$A$79,$C1741)&gt;0,"SANTANDER",IF(COUNTIF('Códigos Itaú (ref)'!$A$2:$A$44,$C1741)&gt;0,"ITAU",IF(AND(TRIM(UPPER($I1741))="CONTRATUAL",ISNUMBER(SEARCH("INDIVIDUAL",SUBSTITUTE(UPPER($D1741)," ","")))),"PREMIUM FREE",""))))</f>
        <v/>
      </c>
    </row>
    <row r="1742">
      <c r="AC1742">
        <f>IF($C1742="","",IF(COUNTIF('Códigos Santander (ref)'!$A$2:$A$79,$C1742)&gt;0,"SANTANDER",IF(COUNTIF('Códigos Itaú (ref)'!$A$2:$A$44,$C1742)&gt;0,"ITAU",IF(AND(TRIM(UPPER($I1742))="CONTRATUAL",ISNUMBER(SEARCH("INDIVIDUAL",SUBSTITUTE(UPPER($D1742)," ","")))),"PREMIUM FREE",""))))</f>
        <v/>
      </c>
    </row>
    <row r="1743">
      <c r="AC1743">
        <f>IF($C1743="","",IF(COUNTIF('Códigos Santander (ref)'!$A$2:$A$79,$C1743)&gt;0,"SANTANDER",IF(COUNTIF('Códigos Itaú (ref)'!$A$2:$A$44,$C1743)&gt;0,"ITAU",IF(AND(TRIM(UPPER($I1743))="CONTRATUAL",ISNUMBER(SEARCH("INDIVIDUAL",SUBSTITUTE(UPPER($D1743)," ","")))),"PREMIUM FREE",""))))</f>
        <v/>
      </c>
    </row>
    <row r="1744">
      <c r="AC1744">
        <f>IF($C1744="","",IF(COUNTIF('Códigos Santander (ref)'!$A$2:$A$79,$C1744)&gt;0,"SANTANDER",IF(COUNTIF('Códigos Itaú (ref)'!$A$2:$A$44,$C1744)&gt;0,"ITAU",IF(AND(TRIM(UPPER($I1744))="CONTRATUAL",ISNUMBER(SEARCH("INDIVIDUAL",SUBSTITUTE(UPPER($D1744)," ","")))),"PREMIUM FREE",""))))</f>
        <v/>
      </c>
    </row>
    <row r="1745">
      <c r="AC1745">
        <f>IF($C1745="","",IF(COUNTIF('Códigos Santander (ref)'!$A$2:$A$79,$C1745)&gt;0,"SANTANDER",IF(COUNTIF('Códigos Itaú (ref)'!$A$2:$A$44,$C1745)&gt;0,"ITAU",IF(AND(TRIM(UPPER($I1745))="CONTRATUAL",ISNUMBER(SEARCH("INDIVIDUAL",SUBSTITUTE(UPPER($D1745)," ","")))),"PREMIUM FREE",""))))</f>
        <v/>
      </c>
    </row>
    <row r="1746">
      <c r="AC1746">
        <f>IF($C1746="","",IF(COUNTIF('Códigos Santander (ref)'!$A$2:$A$79,$C1746)&gt;0,"SANTANDER",IF(COUNTIF('Códigos Itaú (ref)'!$A$2:$A$44,$C1746)&gt;0,"ITAU",IF(AND(TRIM(UPPER($I1746))="CONTRATUAL",ISNUMBER(SEARCH("INDIVIDUAL",SUBSTITUTE(UPPER($D1746)," ","")))),"PREMIUM FREE",""))))</f>
        <v/>
      </c>
    </row>
    <row r="1747">
      <c r="AC1747">
        <f>IF($C1747="","",IF(COUNTIF('Códigos Santander (ref)'!$A$2:$A$79,$C1747)&gt;0,"SANTANDER",IF(COUNTIF('Códigos Itaú (ref)'!$A$2:$A$44,$C1747)&gt;0,"ITAU",IF(AND(TRIM(UPPER($I1747))="CONTRATUAL",ISNUMBER(SEARCH("INDIVIDUAL",SUBSTITUTE(UPPER($D1747)," ","")))),"PREMIUM FREE",""))))</f>
        <v/>
      </c>
    </row>
    <row r="1748">
      <c r="AC1748">
        <f>IF($C1748="","",IF(COUNTIF('Códigos Santander (ref)'!$A$2:$A$79,$C1748)&gt;0,"SANTANDER",IF(COUNTIF('Códigos Itaú (ref)'!$A$2:$A$44,$C1748)&gt;0,"ITAU",IF(AND(TRIM(UPPER($I1748))="CONTRATUAL",ISNUMBER(SEARCH("INDIVIDUAL",SUBSTITUTE(UPPER($D1748)," ","")))),"PREMIUM FREE",""))))</f>
        <v/>
      </c>
    </row>
    <row r="1749">
      <c r="AC1749">
        <f>IF($C1749="","",IF(COUNTIF('Códigos Santander (ref)'!$A$2:$A$79,$C1749)&gt;0,"SANTANDER",IF(COUNTIF('Códigos Itaú (ref)'!$A$2:$A$44,$C1749)&gt;0,"ITAU",IF(AND(TRIM(UPPER($I1749))="CONTRATUAL",ISNUMBER(SEARCH("INDIVIDUAL",SUBSTITUTE(UPPER($D1749)," ","")))),"PREMIUM FREE",""))))</f>
        <v/>
      </c>
    </row>
    <row r="1750">
      <c r="AC1750">
        <f>IF($C1750="","",IF(COUNTIF('Códigos Santander (ref)'!$A$2:$A$79,$C1750)&gt;0,"SANTANDER",IF(COUNTIF('Códigos Itaú (ref)'!$A$2:$A$44,$C1750)&gt;0,"ITAU",IF(AND(TRIM(UPPER($I1750))="CONTRATUAL",ISNUMBER(SEARCH("INDIVIDUAL",SUBSTITUTE(UPPER($D1750)," ","")))),"PREMIUM FREE",""))))</f>
        <v/>
      </c>
    </row>
    <row r="1751">
      <c r="AC1751">
        <f>IF($C1751="","",IF(COUNTIF('Códigos Santander (ref)'!$A$2:$A$79,$C1751)&gt;0,"SANTANDER",IF(COUNTIF('Códigos Itaú (ref)'!$A$2:$A$44,$C1751)&gt;0,"ITAU",IF(AND(TRIM(UPPER($I1751))="CONTRATUAL",ISNUMBER(SEARCH("INDIVIDUAL",SUBSTITUTE(UPPER($D1751)," ","")))),"PREMIUM FREE",""))))</f>
        <v/>
      </c>
    </row>
    <row r="1752">
      <c r="AC1752">
        <f>IF($C1752="","",IF(COUNTIF('Códigos Santander (ref)'!$A$2:$A$79,$C1752)&gt;0,"SANTANDER",IF(COUNTIF('Códigos Itaú (ref)'!$A$2:$A$44,$C1752)&gt;0,"ITAU",IF(AND(TRIM(UPPER($I1752))="CONTRATUAL",ISNUMBER(SEARCH("INDIVIDUAL",SUBSTITUTE(UPPER($D1752)," ","")))),"PREMIUM FREE",""))))</f>
        <v/>
      </c>
    </row>
    <row r="1753">
      <c r="AC1753">
        <f>IF($C1753="","",IF(COUNTIF('Códigos Santander (ref)'!$A$2:$A$79,$C1753)&gt;0,"SANTANDER",IF(COUNTIF('Códigos Itaú (ref)'!$A$2:$A$44,$C1753)&gt;0,"ITAU",IF(AND(TRIM(UPPER($I1753))="CONTRATUAL",ISNUMBER(SEARCH("INDIVIDUAL",SUBSTITUTE(UPPER($D1753)," ","")))),"PREMIUM FREE",""))))</f>
        <v/>
      </c>
    </row>
    <row r="1754">
      <c r="AC1754">
        <f>IF($C1754="","",IF(COUNTIF('Códigos Santander (ref)'!$A$2:$A$79,$C1754)&gt;0,"SANTANDER",IF(COUNTIF('Códigos Itaú (ref)'!$A$2:$A$44,$C1754)&gt;0,"ITAU",IF(AND(TRIM(UPPER($I1754))="CONTRATUAL",ISNUMBER(SEARCH("INDIVIDUAL",SUBSTITUTE(UPPER($D1754)," ","")))),"PREMIUM FREE",""))))</f>
        <v/>
      </c>
    </row>
    <row r="1755">
      <c r="AC1755">
        <f>IF($C1755="","",IF(COUNTIF('Códigos Santander (ref)'!$A$2:$A$79,$C1755)&gt;0,"SANTANDER",IF(COUNTIF('Códigos Itaú (ref)'!$A$2:$A$44,$C1755)&gt;0,"ITAU",IF(AND(TRIM(UPPER($I1755))="CONTRATUAL",ISNUMBER(SEARCH("INDIVIDUAL",SUBSTITUTE(UPPER($D1755)," ","")))),"PREMIUM FREE",""))))</f>
        <v/>
      </c>
    </row>
    <row r="1756">
      <c r="AC1756">
        <f>IF($C1756="","",IF(COUNTIF('Códigos Santander (ref)'!$A$2:$A$79,$C1756)&gt;0,"SANTANDER",IF(COUNTIF('Códigos Itaú (ref)'!$A$2:$A$44,$C1756)&gt;0,"ITAU",IF(AND(TRIM(UPPER($I1756))="CONTRATUAL",ISNUMBER(SEARCH("INDIVIDUAL",SUBSTITUTE(UPPER($D1756)," ","")))),"PREMIUM FREE",""))))</f>
        <v/>
      </c>
    </row>
    <row r="1757">
      <c r="AC1757">
        <f>IF($C1757="","",IF(COUNTIF('Códigos Santander (ref)'!$A$2:$A$79,$C1757)&gt;0,"SANTANDER",IF(COUNTIF('Códigos Itaú (ref)'!$A$2:$A$44,$C1757)&gt;0,"ITAU",IF(AND(TRIM(UPPER($I1757))="CONTRATUAL",ISNUMBER(SEARCH("INDIVIDUAL",SUBSTITUTE(UPPER($D1757)," ","")))),"PREMIUM FREE",""))))</f>
        <v/>
      </c>
    </row>
    <row r="1758">
      <c r="AC1758">
        <f>IF($C1758="","",IF(COUNTIF('Códigos Santander (ref)'!$A$2:$A$79,$C1758)&gt;0,"SANTANDER",IF(COUNTIF('Códigos Itaú (ref)'!$A$2:$A$44,$C1758)&gt;0,"ITAU",IF(AND(TRIM(UPPER($I1758))="CONTRATUAL",ISNUMBER(SEARCH("INDIVIDUAL",SUBSTITUTE(UPPER($D1758)," ","")))),"PREMIUM FREE",""))))</f>
        <v/>
      </c>
    </row>
    <row r="1759">
      <c r="AC1759">
        <f>IF($C1759="","",IF(COUNTIF('Códigos Santander (ref)'!$A$2:$A$79,$C1759)&gt;0,"SANTANDER",IF(COUNTIF('Códigos Itaú (ref)'!$A$2:$A$44,$C1759)&gt;0,"ITAU",IF(AND(TRIM(UPPER($I1759))="CONTRATUAL",ISNUMBER(SEARCH("INDIVIDUAL",SUBSTITUTE(UPPER($D1759)," ","")))),"PREMIUM FREE",""))))</f>
        <v/>
      </c>
    </row>
    <row r="1760">
      <c r="AC1760">
        <f>IF($C1760="","",IF(COUNTIF('Códigos Santander (ref)'!$A$2:$A$79,$C1760)&gt;0,"SANTANDER",IF(COUNTIF('Códigos Itaú (ref)'!$A$2:$A$44,$C1760)&gt;0,"ITAU",IF(AND(TRIM(UPPER($I1760))="CONTRATUAL",ISNUMBER(SEARCH("INDIVIDUAL",SUBSTITUTE(UPPER($D1760)," ","")))),"PREMIUM FREE",""))))</f>
        <v/>
      </c>
    </row>
    <row r="1761">
      <c r="AC1761">
        <f>IF($C1761="","",IF(COUNTIF('Códigos Santander (ref)'!$A$2:$A$79,$C1761)&gt;0,"SANTANDER",IF(COUNTIF('Códigos Itaú (ref)'!$A$2:$A$44,$C1761)&gt;0,"ITAU",IF(AND(TRIM(UPPER($I1761))="CONTRATUAL",ISNUMBER(SEARCH("INDIVIDUAL",SUBSTITUTE(UPPER($D1761)," ","")))),"PREMIUM FREE",""))))</f>
        <v/>
      </c>
    </row>
    <row r="1762">
      <c r="AC1762">
        <f>IF($C1762="","",IF(COUNTIF('Códigos Santander (ref)'!$A$2:$A$79,$C1762)&gt;0,"SANTANDER",IF(COUNTIF('Códigos Itaú (ref)'!$A$2:$A$44,$C1762)&gt;0,"ITAU",IF(AND(TRIM(UPPER($I1762))="CONTRATUAL",ISNUMBER(SEARCH("INDIVIDUAL",SUBSTITUTE(UPPER($D1762)," ","")))),"PREMIUM FREE",""))))</f>
        <v/>
      </c>
    </row>
    <row r="1763">
      <c r="AC1763">
        <f>IF($C1763="","",IF(COUNTIF('Códigos Santander (ref)'!$A$2:$A$79,$C1763)&gt;0,"SANTANDER",IF(COUNTIF('Códigos Itaú (ref)'!$A$2:$A$44,$C1763)&gt;0,"ITAU",IF(AND(TRIM(UPPER($I1763))="CONTRATUAL",ISNUMBER(SEARCH("INDIVIDUAL",SUBSTITUTE(UPPER($D1763)," ","")))),"PREMIUM FREE",""))))</f>
        <v/>
      </c>
    </row>
    <row r="1764">
      <c r="AC1764">
        <f>IF($C1764="","",IF(COUNTIF('Códigos Santander (ref)'!$A$2:$A$79,$C1764)&gt;0,"SANTANDER",IF(COUNTIF('Códigos Itaú (ref)'!$A$2:$A$44,$C1764)&gt;0,"ITAU",IF(AND(TRIM(UPPER($I1764))="CONTRATUAL",ISNUMBER(SEARCH("INDIVIDUAL",SUBSTITUTE(UPPER($D1764)," ","")))),"PREMIUM FREE",""))))</f>
        <v/>
      </c>
    </row>
    <row r="1765">
      <c r="AC1765">
        <f>IF($C1765="","",IF(COUNTIF('Códigos Santander (ref)'!$A$2:$A$79,$C1765)&gt;0,"SANTANDER",IF(COUNTIF('Códigos Itaú (ref)'!$A$2:$A$44,$C1765)&gt;0,"ITAU",IF(AND(TRIM(UPPER($I1765))="CONTRATUAL",ISNUMBER(SEARCH("INDIVIDUAL",SUBSTITUTE(UPPER($D1765)," ","")))),"PREMIUM FREE",""))))</f>
        <v/>
      </c>
    </row>
    <row r="1766">
      <c r="AC1766">
        <f>IF($C1766="","",IF(COUNTIF('Códigos Santander (ref)'!$A$2:$A$79,$C1766)&gt;0,"SANTANDER",IF(COUNTIF('Códigos Itaú (ref)'!$A$2:$A$44,$C1766)&gt;0,"ITAU",IF(AND(TRIM(UPPER($I1766))="CONTRATUAL",ISNUMBER(SEARCH("INDIVIDUAL",SUBSTITUTE(UPPER($D1766)," ","")))),"PREMIUM FREE",""))))</f>
        <v/>
      </c>
    </row>
    <row r="1767">
      <c r="AC1767">
        <f>IF($C1767="","",IF(COUNTIF('Códigos Santander (ref)'!$A$2:$A$79,$C1767)&gt;0,"SANTANDER",IF(COUNTIF('Códigos Itaú (ref)'!$A$2:$A$44,$C1767)&gt;0,"ITAU",IF(AND(TRIM(UPPER($I1767))="CONTRATUAL",ISNUMBER(SEARCH("INDIVIDUAL",SUBSTITUTE(UPPER($D1767)," ","")))),"PREMIUM FREE",""))))</f>
        <v/>
      </c>
    </row>
    <row r="1768">
      <c r="AC1768">
        <f>IF($C1768="","",IF(COUNTIF('Códigos Santander (ref)'!$A$2:$A$79,$C1768)&gt;0,"SANTANDER",IF(COUNTIF('Códigos Itaú (ref)'!$A$2:$A$44,$C1768)&gt;0,"ITAU",IF(AND(TRIM(UPPER($I1768))="CONTRATUAL",ISNUMBER(SEARCH("INDIVIDUAL",SUBSTITUTE(UPPER($D1768)," ","")))),"PREMIUM FREE",""))))</f>
        <v/>
      </c>
    </row>
    <row r="1769">
      <c r="AC1769">
        <f>IF($C1769="","",IF(COUNTIF('Códigos Santander (ref)'!$A$2:$A$79,$C1769)&gt;0,"SANTANDER",IF(COUNTIF('Códigos Itaú (ref)'!$A$2:$A$44,$C1769)&gt;0,"ITAU",IF(AND(TRIM(UPPER($I1769))="CONTRATUAL",ISNUMBER(SEARCH("INDIVIDUAL",SUBSTITUTE(UPPER($D1769)," ","")))),"PREMIUM FREE",""))))</f>
        <v/>
      </c>
    </row>
    <row r="1770">
      <c r="AC1770">
        <f>IF($C1770="","",IF(COUNTIF('Códigos Santander (ref)'!$A$2:$A$79,$C1770)&gt;0,"SANTANDER",IF(COUNTIF('Códigos Itaú (ref)'!$A$2:$A$44,$C1770)&gt;0,"ITAU",IF(AND(TRIM(UPPER($I1770))="CONTRATUAL",ISNUMBER(SEARCH("INDIVIDUAL",SUBSTITUTE(UPPER($D1770)," ","")))),"PREMIUM FREE",""))))</f>
        <v/>
      </c>
    </row>
    <row r="1771">
      <c r="AC1771">
        <f>IF($C1771="","",IF(COUNTIF('Códigos Santander (ref)'!$A$2:$A$79,$C1771)&gt;0,"SANTANDER",IF(COUNTIF('Códigos Itaú (ref)'!$A$2:$A$44,$C1771)&gt;0,"ITAU",IF(AND(TRIM(UPPER($I1771))="CONTRATUAL",ISNUMBER(SEARCH("INDIVIDUAL",SUBSTITUTE(UPPER($D1771)," ","")))),"PREMIUM FREE",""))))</f>
        <v/>
      </c>
    </row>
    <row r="1772">
      <c r="AC1772">
        <f>IF($C1772="","",IF(COUNTIF('Códigos Santander (ref)'!$A$2:$A$79,$C1772)&gt;0,"SANTANDER",IF(COUNTIF('Códigos Itaú (ref)'!$A$2:$A$44,$C1772)&gt;0,"ITAU",IF(AND(TRIM(UPPER($I1772))="CONTRATUAL",ISNUMBER(SEARCH("INDIVIDUAL",SUBSTITUTE(UPPER($D1772)," ","")))),"PREMIUM FREE",""))))</f>
        <v/>
      </c>
    </row>
    <row r="1773">
      <c r="AC1773">
        <f>IF($C1773="","",IF(COUNTIF('Códigos Santander (ref)'!$A$2:$A$79,$C1773)&gt;0,"SANTANDER",IF(COUNTIF('Códigos Itaú (ref)'!$A$2:$A$44,$C1773)&gt;0,"ITAU",IF(AND(TRIM(UPPER($I1773))="CONTRATUAL",ISNUMBER(SEARCH("INDIVIDUAL",SUBSTITUTE(UPPER($D1773)," ","")))),"PREMIUM FREE",""))))</f>
        <v/>
      </c>
    </row>
    <row r="1774">
      <c r="AC1774">
        <f>IF($C1774="","",IF(COUNTIF('Códigos Santander (ref)'!$A$2:$A$79,$C1774)&gt;0,"SANTANDER",IF(COUNTIF('Códigos Itaú (ref)'!$A$2:$A$44,$C1774)&gt;0,"ITAU",IF(AND(TRIM(UPPER($I1774))="CONTRATUAL",ISNUMBER(SEARCH("INDIVIDUAL",SUBSTITUTE(UPPER($D1774)," ","")))),"PREMIUM FREE",""))))</f>
        <v/>
      </c>
    </row>
    <row r="1775">
      <c r="AC1775">
        <f>IF($C1775="","",IF(COUNTIF('Códigos Santander (ref)'!$A$2:$A$79,$C1775)&gt;0,"SANTANDER",IF(COUNTIF('Códigos Itaú (ref)'!$A$2:$A$44,$C1775)&gt;0,"ITAU",IF(AND(TRIM(UPPER($I1775))="CONTRATUAL",ISNUMBER(SEARCH("INDIVIDUAL",SUBSTITUTE(UPPER($D1775)," ","")))),"PREMIUM FREE",""))))</f>
        <v/>
      </c>
    </row>
    <row r="1776">
      <c r="AC1776">
        <f>IF($C1776="","",IF(COUNTIF('Códigos Santander (ref)'!$A$2:$A$79,$C1776)&gt;0,"SANTANDER",IF(COUNTIF('Códigos Itaú (ref)'!$A$2:$A$44,$C1776)&gt;0,"ITAU",IF(AND(TRIM(UPPER($I1776))="CONTRATUAL",ISNUMBER(SEARCH("INDIVIDUAL",SUBSTITUTE(UPPER($D1776)," ","")))),"PREMIUM FREE",""))))</f>
        <v/>
      </c>
    </row>
    <row r="1777">
      <c r="AC1777">
        <f>IF($C1777="","",IF(COUNTIF('Códigos Santander (ref)'!$A$2:$A$79,$C1777)&gt;0,"SANTANDER",IF(COUNTIF('Códigos Itaú (ref)'!$A$2:$A$44,$C1777)&gt;0,"ITAU",IF(AND(TRIM(UPPER($I1777))="CONTRATUAL",ISNUMBER(SEARCH("INDIVIDUAL",SUBSTITUTE(UPPER($D1777)," ","")))),"PREMIUM FREE",""))))</f>
        <v/>
      </c>
    </row>
    <row r="1778">
      <c r="AC1778">
        <f>IF($C1778="","",IF(COUNTIF('Códigos Santander (ref)'!$A$2:$A$79,$C1778)&gt;0,"SANTANDER",IF(COUNTIF('Códigos Itaú (ref)'!$A$2:$A$44,$C1778)&gt;0,"ITAU",IF(AND(TRIM(UPPER($I1778))="CONTRATUAL",ISNUMBER(SEARCH("INDIVIDUAL",SUBSTITUTE(UPPER($D1778)," ","")))),"PREMIUM FREE",""))))</f>
        <v/>
      </c>
    </row>
    <row r="1779">
      <c r="AC1779">
        <f>IF($C1779="","",IF(COUNTIF('Códigos Santander (ref)'!$A$2:$A$79,$C1779)&gt;0,"SANTANDER",IF(COUNTIF('Códigos Itaú (ref)'!$A$2:$A$44,$C1779)&gt;0,"ITAU",IF(AND(TRIM(UPPER($I1779))="CONTRATUAL",ISNUMBER(SEARCH("INDIVIDUAL",SUBSTITUTE(UPPER($D1779)," ","")))),"PREMIUM FREE",""))))</f>
        <v/>
      </c>
    </row>
    <row r="1780">
      <c r="AC1780">
        <f>IF($C1780="","",IF(COUNTIF('Códigos Santander (ref)'!$A$2:$A$79,$C1780)&gt;0,"SANTANDER",IF(COUNTIF('Códigos Itaú (ref)'!$A$2:$A$44,$C1780)&gt;0,"ITAU",IF(AND(TRIM(UPPER($I1780))="CONTRATUAL",ISNUMBER(SEARCH("INDIVIDUAL",SUBSTITUTE(UPPER($D1780)," ","")))),"PREMIUM FREE",""))))</f>
        <v/>
      </c>
    </row>
    <row r="1781">
      <c r="AC1781">
        <f>IF($C1781="","",IF(COUNTIF('Códigos Santander (ref)'!$A$2:$A$79,$C1781)&gt;0,"SANTANDER",IF(COUNTIF('Códigos Itaú (ref)'!$A$2:$A$44,$C1781)&gt;0,"ITAU",IF(AND(TRIM(UPPER($I1781))="CONTRATUAL",ISNUMBER(SEARCH("INDIVIDUAL",SUBSTITUTE(UPPER($D1781)," ","")))),"PREMIUM FREE",""))))</f>
        <v/>
      </c>
    </row>
    <row r="1782">
      <c r="AC1782">
        <f>IF($C1782="","",IF(COUNTIF('Códigos Santander (ref)'!$A$2:$A$79,$C1782)&gt;0,"SANTANDER",IF(COUNTIF('Códigos Itaú (ref)'!$A$2:$A$44,$C1782)&gt;0,"ITAU",IF(AND(TRIM(UPPER($I1782))="CONTRATUAL",ISNUMBER(SEARCH("INDIVIDUAL",SUBSTITUTE(UPPER($D1782)," ","")))),"PREMIUM FREE",""))))</f>
        <v/>
      </c>
    </row>
    <row r="1783">
      <c r="AC1783">
        <f>IF($C1783="","",IF(COUNTIF('Códigos Santander (ref)'!$A$2:$A$79,$C1783)&gt;0,"SANTANDER",IF(COUNTIF('Códigos Itaú (ref)'!$A$2:$A$44,$C1783)&gt;0,"ITAU",IF(AND(TRIM(UPPER($I1783))="CONTRATUAL",ISNUMBER(SEARCH("INDIVIDUAL",SUBSTITUTE(UPPER($D1783)," ","")))),"PREMIUM FREE",""))))</f>
        <v/>
      </c>
    </row>
    <row r="1784">
      <c r="AC1784">
        <f>IF($C1784="","",IF(COUNTIF('Códigos Santander (ref)'!$A$2:$A$79,$C1784)&gt;0,"SANTANDER",IF(COUNTIF('Códigos Itaú (ref)'!$A$2:$A$44,$C1784)&gt;0,"ITAU",IF(AND(TRIM(UPPER($I1784))="CONTRATUAL",ISNUMBER(SEARCH("INDIVIDUAL",SUBSTITUTE(UPPER($D1784)," ","")))),"PREMIUM FREE",""))))</f>
        <v/>
      </c>
    </row>
    <row r="1785">
      <c r="AC1785">
        <f>IF($C1785="","",IF(COUNTIF('Códigos Santander (ref)'!$A$2:$A$79,$C1785)&gt;0,"SANTANDER",IF(COUNTIF('Códigos Itaú (ref)'!$A$2:$A$44,$C1785)&gt;0,"ITAU",IF(AND(TRIM(UPPER($I1785))="CONTRATUAL",ISNUMBER(SEARCH("INDIVIDUAL",SUBSTITUTE(UPPER($D1785)," ","")))),"PREMIUM FREE",""))))</f>
        <v/>
      </c>
    </row>
    <row r="1786">
      <c r="AC1786">
        <f>IF($C1786="","",IF(COUNTIF('Códigos Santander (ref)'!$A$2:$A$79,$C1786)&gt;0,"SANTANDER",IF(COUNTIF('Códigos Itaú (ref)'!$A$2:$A$44,$C1786)&gt;0,"ITAU",IF(AND(TRIM(UPPER($I1786))="CONTRATUAL",ISNUMBER(SEARCH("INDIVIDUAL",SUBSTITUTE(UPPER($D1786)," ","")))),"PREMIUM FREE",""))))</f>
        <v/>
      </c>
    </row>
    <row r="1787">
      <c r="AC1787">
        <f>IF($C1787="","",IF(COUNTIF('Códigos Santander (ref)'!$A$2:$A$79,$C1787)&gt;0,"SANTANDER",IF(COUNTIF('Códigos Itaú (ref)'!$A$2:$A$44,$C1787)&gt;0,"ITAU",IF(AND(TRIM(UPPER($I1787))="CONTRATUAL",ISNUMBER(SEARCH("INDIVIDUAL",SUBSTITUTE(UPPER($D1787)," ","")))),"PREMIUM FREE",""))))</f>
        <v/>
      </c>
    </row>
    <row r="1788">
      <c r="AC1788">
        <f>IF($C1788="","",IF(COUNTIF('Códigos Santander (ref)'!$A$2:$A$79,$C1788)&gt;0,"SANTANDER",IF(COUNTIF('Códigos Itaú (ref)'!$A$2:$A$44,$C1788)&gt;0,"ITAU",IF(AND(TRIM(UPPER($I1788))="CONTRATUAL",ISNUMBER(SEARCH("INDIVIDUAL",SUBSTITUTE(UPPER($D1788)," ","")))),"PREMIUM FREE",""))))</f>
        <v/>
      </c>
    </row>
    <row r="1789">
      <c r="AC1789">
        <f>IF($C1789="","",IF(COUNTIF('Códigos Santander (ref)'!$A$2:$A$79,$C1789)&gt;0,"SANTANDER",IF(COUNTIF('Códigos Itaú (ref)'!$A$2:$A$44,$C1789)&gt;0,"ITAU",IF(AND(TRIM(UPPER($I1789))="CONTRATUAL",ISNUMBER(SEARCH("INDIVIDUAL",SUBSTITUTE(UPPER($D1789)," ","")))),"PREMIUM FREE",""))))</f>
        <v/>
      </c>
    </row>
    <row r="1790">
      <c r="AC1790">
        <f>IF($C1790="","",IF(COUNTIF('Códigos Santander (ref)'!$A$2:$A$79,$C1790)&gt;0,"SANTANDER",IF(COUNTIF('Códigos Itaú (ref)'!$A$2:$A$44,$C1790)&gt;0,"ITAU",IF(AND(TRIM(UPPER($I1790))="CONTRATUAL",ISNUMBER(SEARCH("INDIVIDUAL",SUBSTITUTE(UPPER($D1790)," ","")))),"PREMIUM FREE",""))))</f>
        <v/>
      </c>
    </row>
    <row r="1791">
      <c r="AC1791">
        <f>IF($C1791="","",IF(COUNTIF('Códigos Santander (ref)'!$A$2:$A$79,$C1791)&gt;0,"SANTANDER",IF(COUNTIF('Códigos Itaú (ref)'!$A$2:$A$44,$C1791)&gt;0,"ITAU",IF(AND(TRIM(UPPER($I1791))="CONTRATUAL",ISNUMBER(SEARCH("INDIVIDUAL",SUBSTITUTE(UPPER($D1791)," ","")))),"PREMIUM FREE",""))))</f>
        <v/>
      </c>
    </row>
    <row r="1792">
      <c r="AC1792">
        <f>IF($C1792="","",IF(COUNTIF('Códigos Santander (ref)'!$A$2:$A$79,$C1792)&gt;0,"SANTANDER",IF(COUNTIF('Códigos Itaú (ref)'!$A$2:$A$44,$C1792)&gt;0,"ITAU",IF(AND(TRIM(UPPER($I1792))="CONTRATUAL",ISNUMBER(SEARCH("INDIVIDUAL",SUBSTITUTE(UPPER($D1792)," ","")))),"PREMIUM FREE",""))))</f>
        <v/>
      </c>
    </row>
    <row r="1793">
      <c r="AC1793">
        <f>IF($C1793="","",IF(COUNTIF('Códigos Santander (ref)'!$A$2:$A$79,$C1793)&gt;0,"SANTANDER",IF(COUNTIF('Códigos Itaú (ref)'!$A$2:$A$44,$C1793)&gt;0,"ITAU",IF(AND(TRIM(UPPER($I1793))="CONTRATUAL",ISNUMBER(SEARCH("INDIVIDUAL",SUBSTITUTE(UPPER($D1793)," ","")))),"PREMIUM FREE",""))))</f>
        <v/>
      </c>
    </row>
    <row r="1794">
      <c r="AC1794">
        <f>IF($C1794="","",IF(COUNTIF('Códigos Santander (ref)'!$A$2:$A$79,$C1794)&gt;0,"SANTANDER",IF(COUNTIF('Códigos Itaú (ref)'!$A$2:$A$44,$C1794)&gt;0,"ITAU",IF(AND(TRIM(UPPER($I1794))="CONTRATUAL",ISNUMBER(SEARCH("INDIVIDUAL",SUBSTITUTE(UPPER($D1794)," ","")))),"PREMIUM FREE",""))))</f>
        <v/>
      </c>
    </row>
    <row r="1795">
      <c r="AC1795">
        <f>IF($C1795="","",IF(COUNTIF('Códigos Santander (ref)'!$A$2:$A$79,$C1795)&gt;0,"SANTANDER",IF(COUNTIF('Códigos Itaú (ref)'!$A$2:$A$44,$C1795)&gt;0,"ITAU",IF(AND(TRIM(UPPER($I1795))="CONTRATUAL",ISNUMBER(SEARCH("INDIVIDUAL",SUBSTITUTE(UPPER($D1795)," ","")))),"PREMIUM FREE",""))))</f>
        <v/>
      </c>
    </row>
    <row r="1796">
      <c r="AC1796">
        <f>IF($C1796="","",IF(COUNTIF('Códigos Santander (ref)'!$A$2:$A$79,$C1796)&gt;0,"SANTANDER",IF(COUNTIF('Códigos Itaú (ref)'!$A$2:$A$44,$C1796)&gt;0,"ITAU",IF(AND(TRIM(UPPER($I1796))="CONTRATUAL",ISNUMBER(SEARCH("INDIVIDUAL",SUBSTITUTE(UPPER($D1796)," ","")))),"PREMIUM FREE",""))))</f>
        <v/>
      </c>
    </row>
    <row r="1797">
      <c r="AC1797">
        <f>IF($C1797="","",IF(COUNTIF('Códigos Santander (ref)'!$A$2:$A$79,$C1797)&gt;0,"SANTANDER",IF(COUNTIF('Códigos Itaú (ref)'!$A$2:$A$44,$C1797)&gt;0,"ITAU",IF(AND(TRIM(UPPER($I1797))="CONTRATUAL",ISNUMBER(SEARCH("INDIVIDUAL",SUBSTITUTE(UPPER($D1797)," ","")))),"PREMIUM FREE",""))))</f>
        <v/>
      </c>
    </row>
    <row r="1798">
      <c r="AC1798">
        <f>IF($C1798="","",IF(COUNTIF('Códigos Santander (ref)'!$A$2:$A$79,$C1798)&gt;0,"SANTANDER",IF(COUNTIF('Códigos Itaú (ref)'!$A$2:$A$44,$C1798)&gt;0,"ITAU",IF(AND(TRIM(UPPER($I1798))="CONTRATUAL",ISNUMBER(SEARCH("INDIVIDUAL",SUBSTITUTE(UPPER($D1798)," ","")))),"PREMIUM FREE",""))))</f>
        <v/>
      </c>
    </row>
    <row r="1799">
      <c r="AC1799">
        <f>IF($C1799="","",IF(COUNTIF('Códigos Santander (ref)'!$A$2:$A$79,$C1799)&gt;0,"SANTANDER",IF(COUNTIF('Códigos Itaú (ref)'!$A$2:$A$44,$C1799)&gt;0,"ITAU",IF(AND(TRIM(UPPER($I1799))="CONTRATUAL",ISNUMBER(SEARCH("INDIVIDUAL",SUBSTITUTE(UPPER($D1799)," ","")))),"PREMIUM FREE",""))))</f>
        <v/>
      </c>
    </row>
    <row r="1800">
      <c r="AC1800">
        <f>IF($C1800="","",IF(COUNTIF('Códigos Santander (ref)'!$A$2:$A$79,$C1800)&gt;0,"SANTANDER",IF(COUNTIF('Códigos Itaú (ref)'!$A$2:$A$44,$C1800)&gt;0,"ITAU",IF(AND(TRIM(UPPER($I1800))="CONTRATUAL",ISNUMBER(SEARCH("INDIVIDUAL",SUBSTITUTE(UPPER($D1800)," ","")))),"PREMIUM FREE",""))))</f>
        <v/>
      </c>
    </row>
    <row r="1801">
      <c r="AC1801">
        <f>IF($C1801="","",IF(COUNTIF('Códigos Santander (ref)'!$A$2:$A$79,$C1801)&gt;0,"SANTANDER",IF(COUNTIF('Códigos Itaú (ref)'!$A$2:$A$44,$C1801)&gt;0,"ITAU",IF(AND(TRIM(UPPER($I1801))="CONTRATUAL",ISNUMBER(SEARCH("INDIVIDUAL",SUBSTITUTE(UPPER($D1801)," ","")))),"PREMIUM FREE",""))))</f>
        <v/>
      </c>
    </row>
    <row r="1802">
      <c r="AC1802">
        <f>IF($C1802="","",IF(COUNTIF('Códigos Santander (ref)'!$A$2:$A$79,$C1802)&gt;0,"SANTANDER",IF(COUNTIF('Códigos Itaú (ref)'!$A$2:$A$44,$C1802)&gt;0,"ITAU",IF(AND(TRIM(UPPER($I1802))="CONTRATUAL",ISNUMBER(SEARCH("INDIVIDUAL",SUBSTITUTE(UPPER($D1802)," ","")))),"PREMIUM FREE",""))))</f>
        <v/>
      </c>
    </row>
    <row r="1803">
      <c r="AC1803">
        <f>IF($C1803="","",IF(COUNTIF('Códigos Santander (ref)'!$A$2:$A$79,$C1803)&gt;0,"SANTANDER",IF(COUNTIF('Códigos Itaú (ref)'!$A$2:$A$44,$C1803)&gt;0,"ITAU",IF(AND(TRIM(UPPER($I1803))="CONTRATUAL",ISNUMBER(SEARCH("INDIVIDUAL",SUBSTITUTE(UPPER($D1803)," ","")))),"PREMIUM FREE",""))))</f>
        <v/>
      </c>
    </row>
    <row r="1804">
      <c r="AC1804">
        <f>IF($C1804="","",IF(COUNTIF('Códigos Santander (ref)'!$A$2:$A$79,$C1804)&gt;0,"SANTANDER",IF(COUNTIF('Códigos Itaú (ref)'!$A$2:$A$44,$C1804)&gt;0,"ITAU",IF(AND(TRIM(UPPER($I1804))="CONTRATUAL",ISNUMBER(SEARCH("INDIVIDUAL",SUBSTITUTE(UPPER($D1804)," ","")))),"PREMIUM FREE",""))))</f>
        <v/>
      </c>
    </row>
    <row r="1805">
      <c r="AC1805">
        <f>IF($C1805="","",IF(COUNTIF('Códigos Santander (ref)'!$A$2:$A$79,$C1805)&gt;0,"SANTANDER",IF(COUNTIF('Códigos Itaú (ref)'!$A$2:$A$44,$C1805)&gt;0,"ITAU",IF(AND(TRIM(UPPER($I1805))="CONTRATUAL",ISNUMBER(SEARCH("INDIVIDUAL",SUBSTITUTE(UPPER($D1805)," ","")))),"PREMIUM FREE",""))))</f>
        <v/>
      </c>
    </row>
    <row r="1806">
      <c r="AC1806">
        <f>IF($C1806="","",IF(COUNTIF('Códigos Santander (ref)'!$A$2:$A$79,$C1806)&gt;0,"SANTANDER",IF(COUNTIF('Códigos Itaú (ref)'!$A$2:$A$44,$C1806)&gt;0,"ITAU",IF(AND(TRIM(UPPER($I1806))="CONTRATUAL",ISNUMBER(SEARCH("INDIVIDUAL",SUBSTITUTE(UPPER($D1806)," ","")))),"PREMIUM FREE",""))))</f>
        <v/>
      </c>
    </row>
    <row r="1807">
      <c r="AC1807">
        <f>IF($C1807="","",IF(COUNTIF('Códigos Santander (ref)'!$A$2:$A$79,$C1807)&gt;0,"SANTANDER",IF(COUNTIF('Códigos Itaú (ref)'!$A$2:$A$44,$C1807)&gt;0,"ITAU",IF(AND(TRIM(UPPER($I1807))="CONTRATUAL",ISNUMBER(SEARCH("INDIVIDUAL",SUBSTITUTE(UPPER($D1807)," ","")))),"PREMIUM FREE",""))))</f>
        <v/>
      </c>
    </row>
    <row r="1808">
      <c r="AC1808">
        <f>IF($C1808="","",IF(COUNTIF('Códigos Santander (ref)'!$A$2:$A$79,$C1808)&gt;0,"SANTANDER",IF(COUNTIF('Códigos Itaú (ref)'!$A$2:$A$44,$C1808)&gt;0,"ITAU",IF(AND(TRIM(UPPER($I1808))="CONTRATUAL",ISNUMBER(SEARCH("INDIVIDUAL",SUBSTITUTE(UPPER($D1808)," ","")))),"PREMIUM FREE",""))))</f>
        <v/>
      </c>
    </row>
    <row r="1809">
      <c r="AC1809">
        <f>IF($C1809="","",IF(COUNTIF('Códigos Santander (ref)'!$A$2:$A$79,$C1809)&gt;0,"SANTANDER",IF(COUNTIF('Códigos Itaú (ref)'!$A$2:$A$44,$C1809)&gt;0,"ITAU",IF(AND(TRIM(UPPER($I1809))="CONTRATUAL",ISNUMBER(SEARCH("INDIVIDUAL",SUBSTITUTE(UPPER($D1809)," ","")))),"PREMIUM FREE",""))))</f>
        <v/>
      </c>
    </row>
    <row r="1810">
      <c r="AC1810">
        <f>IF($C1810="","",IF(COUNTIF('Códigos Santander (ref)'!$A$2:$A$79,$C1810)&gt;0,"SANTANDER",IF(COUNTIF('Códigos Itaú (ref)'!$A$2:$A$44,$C1810)&gt;0,"ITAU",IF(AND(TRIM(UPPER($I1810))="CONTRATUAL",ISNUMBER(SEARCH("INDIVIDUAL",SUBSTITUTE(UPPER($D1810)," ","")))),"PREMIUM FREE",""))))</f>
        <v/>
      </c>
    </row>
    <row r="1811">
      <c r="AC1811">
        <f>IF($C1811="","",IF(COUNTIF('Códigos Santander (ref)'!$A$2:$A$79,$C1811)&gt;0,"SANTANDER",IF(COUNTIF('Códigos Itaú (ref)'!$A$2:$A$44,$C1811)&gt;0,"ITAU",IF(AND(TRIM(UPPER($I1811))="CONTRATUAL",ISNUMBER(SEARCH("INDIVIDUAL",SUBSTITUTE(UPPER($D1811)," ","")))),"PREMIUM FREE",""))))</f>
        <v/>
      </c>
    </row>
    <row r="1812">
      <c r="AC1812">
        <f>IF($C1812="","",IF(COUNTIF('Códigos Santander (ref)'!$A$2:$A$79,$C1812)&gt;0,"SANTANDER",IF(COUNTIF('Códigos Itaú (ref)'!$A$2:$A$44,$C1812)&gt;0,"ITAU",IF(AND(TRIM(UPPER($I1812))="CONTRATUAL",ISNUMBER(SEARCH("INDIVIDUAL",SUBSTITUTE(UPPER($D1812)," ","")))),"PREMIUM FREE",""))))</f>
        <v/>
      </c>
    </row>
    <row r="1813">
      <c r="AC1813">
        <f>IF($C1813="","",IF(COUNTIF('Códigos Santander (ref)'!$A$2:$A$79,$C1813)&gt;0,"SANTANDER",IF(COUNTIF('Códigos Itaú (ref)'!$A$2:$A$44,$C1813)&gt;0,"ITAU",IF(AND(TRIM(UPPER($I1813))="CONTRATUAL",ISNUMBER(SEARCH("INDIVIDUAL",SUBSTITUTE(UPPER($D1813)," ","")))),"PREMIUM FREE",""))))</f>
        <v/>
      </c>
    </row>
    <row r="1814">
      <c r="AC1814">
        <f>IF($C1814="","",IF(COUNTIF('Códigos Santander (ref)'!$A$2:$A$79,$C1814)&gt;0,"SANTANDER",IF(COUNTIF('Códigos Itaú (ref)'!$A$2:$A$44,$C1814)&gt;0,"ITAU",IF(AND(TRIM(UPPER($I1814))="CONTRATUAL",ISNUMBER(SEARCH("INDIVIDUAL",SUBSTITUTE(UPPER($D1814)," ","")))),"PREMIUM FREE",""))))</f>
        <v/>
      </c>
    </row>
    <row r="1815">
      <c r="AC1815">
        <f>IF($C1815="","",IF(COUNTIF('Códigos Santander (ref)'!$A$2:$A$79,$C1815)&gt;0,"SANTANDER",IF(COUNTIF('Códigos Itaú (ref)'!$A$2:$A$44,$C1815)&gt;0,"ITAU",IF(AND(TRIM(UPPER($I1815))="CONTRATUAL",ISNUMBER(SEARCH("INDIVIDUAL",SUBSTITUTE(UPPER($D1815)," ","")))),"PREMIUM FREE",""))))</f>
        <v/>
      </c>
    </row>
    <row r="1816">
      <c r="AC1816">
        <f>IF($C1816="","",IF(COUNTIF('Códigos Santander (ref)'!$A$2:$A$79,$C1816)&gt;0,"SANTANDER",IF(COUNTIF('Códigos Itaú (ref)'!$A$2:$A$44,$C1816)&gt;0,"ITAU",IF(AND(TRIM(UPPER($I1816))="CONTRATUAL",ISNUMBER(SEARCH("INDIVIDUAL",SUBSTITUTE(UPPER($D1816)," ","")))),"PREMIUM FREE",""))))</f>
        <v/>
      </c>
    </row>
    <row r="1817">
      <c r="AC1817">
        <f>IF($C1817="","",IF(COUNTIF('Códigos Santander (ref)'!$A$2:$A$79,$C1817)&gt;0,"SANTANDER",IF(COUNTIF('Códigos Itaú (ref)'!$A$2:$A$44,$C1817)&gt;0,"ITAU",IF(AND(TRIM(UPPER($I1817))="CONTRATUAL",ISNUMBER(SEARCH("INDIVIDUAL",SUBSTITUTE(UPPER($D1817)," ","")))),"PREMIUM FREE",""))))</f>
        <v/>
      </c>
    </row>
    <row r="1818">
      <c r="AC1818">
        <f>IF($C1818="","",IF(COUNTIF('Códigos Santander (ref)'!$A$2:$A$79,$C1818)&gt;0,"SANTANDER",IF(COUNTIF('Códigos Itaú (ref)'!$A$2:$A$44,$C1818)&gt;0,"ITAU",IF(AND(TRIM(UPPER($I1818))="CONTRATUAL",ISNUMBER(SEARCH("INDIVIDUAL",SUBSTITUTE(UPPER($D1818)," ","")))),"PREMIUM FREE",""))))</f>
        <v/>
      </c>
    </row>
    <row r="1819">
      <c r="AC1819">
        <f>IF($C1819="","",IF(COUNTIF('Códigos Santander (ref)'!$A$2:$A$79,$C1819)&gt;0,"SANTANDER",IF(COUNTIF('Códigos Itaú (ref)'!$A$2:$A$44,$C1819)&gt;0,"ITAU",IF(AND(TRIM(UPPER($I1819))="CONTRATUAL",ISNUMBER(SEARCH("INDIVIDUAL",SUBSTITUTE(UPPER($D1819)," ","")))),"PREMIUM FREE",""))))</f>
        <v/>
      </c>
    </row>
    <row r="1820">
      <c r="AC1820">
        <f>IF($C1820="","",IF(COUNTIF('Códigos Santander (ref)'!$A$2:$A$79,$C1820)&gt;0,"SANTANDER",IF(COUNTIF('Códigos Itaú (ref)'!$A$2:$A$44,$C1820)&gt;0,"ITAU",IF(AND(TRIM(UPPER($I1820))="CONTRATUAL",ISNUMBER(SEARCH("INDIVIDUAL",SUBSTITUTE(UPPER($D1820)," ","")))),"PREMIUM FREE",""))))</f>
        <v/>
      </c>
    </row>
    <row r="1821">
      <c r="AC1821">
        <f>IF($C1821="","",IF(COUNTIF('Códigos Santander (ref)'!$A$2:$A$79,$C1821)&gt;0,"SANTANDER",IF(COUNTIF('Códigos Itaú (ref)'!$A$2:$A$44,$C1821)&gt;0,"ITAU",IF(AND(TRIM(UPPER($I1821))="CONTRATUAL",ISNUMBER(SEARCH("INDIVIDUAL",SUBSTITUTE(UPPER($D1821)," ","")))),"PREMIUM FREE",""))))</f>
        <v/>
      </c>
    </row>
    <row r="1822">
      <c r="AC1822">
        <f>IF($C1822="","",IF(COUNTIF('Códigos Santander (ref)'!$A$2:$A$79,$C1822)&gt;0,"SANTANDER",IF(COUNTIF('Códigos Itaú (ref)'!$A$2:$A$44,$C1822)&gt;0,"ITAU",IF(AND(TRIM(UPPER($I1822))="CONTRATUAL",ISNUMBER(SEARCH("INDIVIDUAL",SUBSTITUTE(UPPER($D1822)," ","")))),"PREMIUM FREE",""))))</f>
        <v/>
      </c>
    </row>
    <row r="1823">
      <c r="AC1823">
        <f>IF($C1823="","",IF(COUNTIF('Códigos Santander (ref)'!$A$2:$A$79,$C1823)&gt;0,"SANTANDER",IF(COUNTIF('Códigos Itaú (ref)'!$A$2:$A$44,$C1823)&gt;0,"ITAU",IF(AND(TRIM(UPPER($I1823))="CONTRATUAL",ISNUMBER(SEARCH("INDIVIDUAL",SUBSTITUTE(UPPER($D1823)," ","")))),"PREMIUM FREE",""))))</f>
        <v/>
      </c>
    </row>
    <row r="1824">
      <c r="AC1824">
        <f>IF($C1824="","",IF(COUNTIF('Códigos Santander (ref)'!$A$2:$A$79,$C1824)&gt;0,"SANTANDER",IF(COUNTIF('Códigos Itaú (ref)'!$A$2:$A$44,$C1824)&gt;0,"ITAU",IF(AND(TRIM(UPPER($I1824))="CONTRATUAL",ISNUMBER(SEARCH("INDIVIDUAL",SUBSTITUTE(UPPER($D1824)," ","")))),"PREMIUM FREE",""))))</f>
        <v/>
      </c>
    </row>
    <row r="1825">
      <c r="AC1825">
        <f>IF($C1825="","",IF(COUNTIF('Códigos Santander (ref)'!$A$2:$A$79,$C1825)&gt;0,"SANTANDER",IF(COUNTIF('Códigos Itaú (ref)'!$A$2:$A$44,$C1825)&gt;0,"ITAU",IF(AND(TRIM(UPPER($I1825))="CONTRATUAL",ISNUMBER(SEARCH("INDIVIDUAL",SUBSTITUTE(UPPER($D1825)," ","")))),"PREMIUM FREE",""))))</f>
        <v/>
      </c>
    </row>
    <row r="1826">
      <c r="AC1826">
        <f>IF($C1826="","",IF(COUNTIF('Códigos Santander (ref)'!$A$2:$A$79,$C1826)&gt;0,"SANTANDER",IF(COUNTIF('Códigos Itaú (ref)'!$A$2:$A$44,$C1826)&gt;0,"ITAU",IF(AND(TRIM(UPPER($I1826))="CONTRATUAL",ISNUMBER(SEARCH("INDIVIDUAL",SUBSTITUTE(UPPER($D1826)," ","")))),"PREMIUM FREE",""))))</f>
        <v/>
      </c>
    </row>
    <row r="1827">
      <c r="AC1827">
        <f>IF($C1827="","",IF(COUNTIF('Códigos Santander (ref)'!$A$2:$A$79,$C1827)&gt;0,"SANTANDER",IF(COUNTIF('Códigos Itaú (ref)'!$A$2:$A$44,$C1827)&gt;0,"ITAU",IF(AND(TRIM(UPPER($I1827))="CONTRATUAL",ISNUMBER(SEARCH("INDIVIDUAL",SUBSTITUTE(UPPER($D1827)," ","")))),"PREMIUM FREE",""))))</f>
        <v/>
      </c>
    </row>
    <row r="1828">
      <c r="AC1828">
        <f>IF($C1828="","",IF(COUNTIF('Códigos Santander (ref)'!$A$2:$A$79,$C1828)&gt;0,"SANTANDER",IF(COUNTIF('Códigos Itaú (ref)'!$A$2:$A$44,$C1828)&gt;0,"ITAU",IF(AND(TRIM(UPPER($I1828))="CONTRATUAL",ISNUMBER(SEARCH("INDIVIDUAL",SUBSTITUTE(UPPER($D1828)," ","")))),"PREMIUM FREE",""))))</f>
        <v/>
      </c>
    </row>
    <row r="1829">
      <c r="AC1829">
        <f>IF($C1829="","",IF(COUNTIF('Códigos Santander (ref)'!$A$2:$A$79,$C1829)&gt;0,"SANTANDER",IF(COUNTIF('Códigos Itaú (ref)'!$A$2:$A$44,$C1829)&gt;0,"ITAU",IF(AND(TRIM(UPPER($I1829))="CONTRATUAL",ISNUMBER(SEARCH("INDIVIDUAL",SUBSTITUTE(UPPER($D1829)," ","")))),"PREMIUM FREE",""))))</f>
        <v/>
      </c>
    </row>
    <row r="1830">
      <c r="AC1830">
        <f>IF($C1830="","",IF(COUNTIF('Códigos Santander (ref)'!$A$2:$A$79,$C1830)&gt;0,"SANTANDER",IF(COUNTIF('Códigos Itaú (ref)'!$A$2:$A$44,$C1830)&gt;0,"ITAU",IF(AND(TRIM(UPPER($I1830))="CONTRATUAL",ISNUMBER(SEARCH("INDIVIDUAL",SUBSTITUTE(UPPER($D1830)," ","")))),"PREMIUM FREE",""))))</f>
        <v/>
      </c>
    </row>
    <row r="1831">
      <c r="AC1831">
        <f>IF($C1831="","",IF(COUNTIF('Códigos Santander (ref)'!$A$2:$A$79,$C1831)&gt;0,"SANTANDER",IF(COUNTIF('Códigos Itaú (ref)'!$A$2:$A$44,$C1831)&gt;0,"ITAU",IF(AND(TRIM(UPPER($I1831))="CONTRATUAL",ISNUMBER(SEARCH("INDIVIDUAL",SUBSTITUTE(UPPER($D1831)," ","")))),"PREMIUM FREE",""))))</f>
        <v/>
      </c>
    </row>
    <row r="1832">
      <c r="AC1832">
        <f>IF($C1832="","",IF(COUNTIF('Códigos Santander (ref)'!$A$2:$A$79,$C1832)&gt;0,"SANTANDER",IF(COUNTIF('Códigos Itaú (ref)'!$A$2:$A$44,$C1832)&gt;0,"ITAU",IF(AND(TRIM(UPPER($I1832))="CONTRATUAL",ISNUMBER(SEARCH("INDIVIDUAL",SUBSTITUTE(UPPER($D1832)," ","")))),"PREMIUM FREE",""))))</f>
        <v/>
      </c>
    </row>
    <row r="1833">
      <c r="AC1833">
        <f>IF($C1833="","",IF(COUNTIF('Códigos Santander (ref)'!$A$2:$A$79,$C1833)&gt;0,"SANTANDER",IF(COUNTIF('Códigos Itaú (ref)'!$A$2:$A$44,$C1833)&gt;0,"ITAU",IF(AND(TRIM(UPPER($I1833))="CONTRATUAL",ISNUMBER(SEARCH("INDIVIDUAL",SUBSTITUTE(UPPER($D1833)," ","")))),"PREMIUM FREE",""))))</f>
        <v/>
      </c>
    </row>
    <row r="1834">
      <c r="AC1834">
        <f>IF($C1834="","",IF(COUNTIF('Códigos Santander (ref)'!$A$2:$A$79,$C1834)&gt;0,"SANTANDER",IF(COUNTIF('Códigos Itaú (ref)'!$A$2:$A$44,$C1834)&gt;0,"ITAU",IF(AND(TRIM(UPPER($I1834))="CONTRATUAL",ISNUMBER(SEARCH("INDIVIDUAL",SUBSTITUTE(UPPER($D1834)," ","")))),"PREMIUM FREE",""))))</f>
        <v/>
      </c>
    </row>
    <row r="1835">
      <c r="AC1835">
        <f>IF($C1835="","",IF(COUNTIF('Códigos Santander (ref)'!$A$2:$A$79,$C1835)&gt;0,"SANTANDER",IF(COUNTIF('Códigos Itaú (ref)'!$A$2:$A$44,$C1835)&gt;0,"ITAU",IF(AND(TRIM(UPPER($I1835))="CONTRATUAL",ISNUMBER(SEARCH("INDIVIDUAL",SUBSTITUTE(UPPER($D1835)," ","")))),"PREMIUM FREE",""))))</f>
        <v/>
      </c>
    </row>
    <row r="1836">
      <c r="AC1836">
        <f>IF($C1836="","",IF(COUNTIF('Códigos Santander (ref)'!$A$2:$A$79,$C1836)&gt;0,"SANTANDER",IF(COUNTIF('Códigos Itaú (ref)'!$A$2:$A$44,$C1836)&gt;0,"ITAU",IF(AND(TRIM(UPPER($I1836))="CONTRATUAL",ISNUMBER(SEARCH("INDIVIDUAL",SUBSTITUTE(UPPER($D1836)," ","")))),"PREMIUM FREE",""))))</f>
        <v/>
      </c>
    </row>
    <row r="1837">
      <c r="AC1837">
        <f>IF($C1837="","",IF(COUNTIF('Códigos Santander (ref)'!$A$2:$A$79,$C1837)&gt;0,"SANTANDER",IF(COUNTIF('Códigos Itaú (ref)'!$A$2:$A$44,$C1837)&gt;0,"ITAU",IF(AND(TRIM(UPPER($I1837))="CONTRATUAL",ISNUMBER(SEARCH("INDIVIDUAL",SUBSTITUTE(UPPER($D1837)," ","")))),"PREMIUM FREE",""))))</f>
        <v/>
      </c>
    </row>
    <row r="1838">
      <c r="AC1838">
        <f>IF($C1838="","",IF(COUNTIF('Códigos Santander (ref)'!$A$2:$A$79,$C1838)&gt;0,"SANTANDER",IF(COUNTIF('Códigos Itaú (ref)'!$A$2:$A$44,$C1838)&gt;0,"ITAU",IF(AND(TRIM(UPPER($I1838))="CONTRATUAL",ISNUMBER(SEARCH("INDIVIDUAL",SUBSTITUTE(UPPER($D1838)," ","")))),"PREMIUM FREE",""))))</f>
        <v/>
      </c>
    </row>
    <row r="1839">
      <c r="AC1839">
        <f>IF($C1839="","",IF(COUNTIF('Códigos Santander (ref)'!$A$2:$A$79,$C1839)&gt;0,"SANTANDER",IF(COUNTIF('Códigos Itaú (ref)'!$A$2:$A$44,$C1839)&gt;0,"ITAU",IF(AND(TRIM(UPPER($I1839))="CONTRATUAL",ISNUMBER(SEARCH("INDIVIDUAL",SUBSTITUTE(UPPER($D1839)," ","")))),"PREMIUM FREE",""))))</f>
        <v/>
      </c>
    </row>
    <row r="1840">
      <c r="AC1840">
        <f>IF($C1840="","",IF(COUNTIF('Códigos Santander (ref)'!$A$2:$A$79,$C1840)&gt;0,"SANTANDER",IF(COUNTIF('Códigos Itaú (ref)'!$A$2:$A$44,$C1840)&gt;0,"ITAU",IF(AND(TRIM(UPPER($I1840))="CONTRATUAL",ISNUMBER(SEARCH("INDIVIDUAL",SUBSTITUTE(UPPER($D1840)," ","")))),"PREMIUM FREE",""))))</f>
        <v/>
      </c>
    </row>
    <row r="1841">
      <c r="AC1841">
        <f>IF($C1841="","",IF(COUNTIF('Códigos Santander (ref)'!$A$2:$A$79,$C1841)&gt;0,"SANTANDER",IF(COUNTIF('Códigos Itaú (ref)'!$A$2:$A$44,$C1841)&gt;0,"ITAU",IF(AND(TRIM(UPPER($I1841))="CONTRATUAL",ISNUMBER(SEARCH("INDIVIDUAL",SUBSTITUTE(UPPER($D1841)," ","")))),"PREMIUM FREE",""))))</f>
        <v/>
      </c>
    </row>
    <row r="1842">
      <c r="AC1842">
        <f>IF($C1842="","",IF(COUNTIF('Códigos Santander (ref)'!$A$2:$A$79,$C1842)&gt;0,"SANTANDER",IF(COUNTIF('Códigos Itaú (ref)'!$A$2:$A$44,$C1842)&gt;0,"ITAU",IF(AND(TRIM(UPPER($I1842))="CONTRATUAL",ISNUMBER(SEARCH("INDIVIDUAL",SUBSTITUTE(UPPER($D1842)," ","")))),"PREMIUM FREE",""))))</f>
        <v/>
      </c>
    </row>
    <row r="1843">
      <c r="AC1843">
        <f>IF($C1843="","",IF(COUNTIF('Códigos Santander (ref)'!$A$2:$A$79,$C1843)&gt;0,"SANTANDER",IF(COUNTIF('Códigos Itaú (ref)'!$A$2:$A$44,$C1843)&gt;0,"ITAU",IF(AND(TRIM(UPPER($I1843))="CONTRATUAL",ISNUMBER(SEARCH("INDIVIDUAL",SUBSTITUTE(UPPER($D1843)," ","")))),"PREMIUM FREE",""))))</f>
        <v/>
      </c>
    </row>
    <row r="1844">
      <c r="AC1844">
        <f>IF($C1844="","",IF(COUNTIF('Códigos Santander (ref)'!$A$2:$A$79,$C1844)&gt;0,"SANTANDER",IF(COUNTIF('Códigos Itaú (ref)'!$A$2:$A$44,$C1844)&gt;0,"ITAU",IF(AND(TRIM(UPPER($I1844))="CONTRATUAL",ISNUMBER(SEARCH("INDIVIDUAL",SUBSTITUTE(UPPER($D1844)," ","")))),"PREMIUM FREE",""))))</f>
        <v/>
      </c>
    </row>
    <row r="1845">
      <c r="AC1845">
        <f>IF($C1845="","",IF(COUNTIF('Códigos Santander (ref)'!$A$2:$A$79,$C1845)&gt;0,"SANTANDER",IF(COUNTIF('Códigos Itaú (ref)'!$A$2:$A$44,$C1845)&gt;0,"ITAU",IF(AND(TRIM(UPPER($I1845))="CONTRATUAL",ISNUMBER(SEARCH("INDIVIDUAL",SUBSTITUTE(UPPER($D1845)," ","")))),"PREMIUM FREE",""))))</f>
        <v/>
      </c>
    </row>
    <row r="1846">
      <c r="AC1846">
        <f>IF($C1846="","",IF(COUNTIF('Códigos Santander (ref)'!$A$2:$A$79,$C1846)&gt;0,"SANTANDER",IF(COUNTIF('Códigos Itaú (ref)'!$A$2:$A$44,$C1846)&gt;0,"ITAU",IF(AND(TRIM(UPPER($I1846))="CONTRATUAL",ISNUMBER(SEARCH("INDIVIDUAL",SUBSTITUTE(UPPER($D1846)," ","")))),"PREMIUM FREE",""))))</f>
        <v/>
      </c>
    </row>
    <row r="1847">
      <c r="AC1847">
        <f>IF($C1847="","",IF(COUNTIF('Códigos Santander (ref)'!$A$2:$A$79,$C1847)&gt;0,"SANTANDER",IF(COUNTIF('Códigos Itaú (ref)'!$A$2:$A$44,$C1847)&gt;0,"ITAU",IF(AND(TRIM(UPPER($I1847))="CONTRATUAL",ISNUMBER(SEARCH("INDIVIDUAL",SUBSTITUTE(UPPER($D1847)," ","")))),"PREMIUM FREE",""))))</f>
        <v/>
      </c>
    </row>
    <row r="1848">
      <c r="AC1848">
        <f>IF($C1848="","",IF(COUNTIF('Códigos Santander (ref)'!$A$2:$A$79,$C1848)&gt;0,"SANTANDER",IF(COUNTIF('Códigos Itaú (ref)'!$A$2:$A$44,$C1848)&gt;0,"ITAU",IF(AND(TRIM(UPPER($I1848))="CONTRATUAL",ISNUMBER(SEARCH("INDIVIDUAL",SUBSTITUTE(UPPER($D1848)," ","")))),"PREMIUM FREE",""))))</f>
        <v/>
      </c>
    </row>
    <row r="1849">
      <c r="AC1849">
        <f>IF($C1849="","",IF(COUNTIF('Códigos Santander (ref)'!$A$2:$A$79,$C1849)&gt;0,"SANTANDER",IF(COUNTIF('Códigos Itaú (ref)'!$A$2:$A$44,$C1849)&gt;0,"ITAU",IF(AND(TRIM(UPPER($I1849))="CONTRATUAL",ISNUMBER(SEARCH("INDIVIDUAL",SUBSTITUTE(UPPER($D1849)," ","")))),"PREMIUM FREE",""))))</f>
        <v/>
      </c>
    </row>
    <row r="1850">
      <c r="AC1850">
        <f>IF($C1850="","",IF(COUNTIF('Códigos Santander (ref)'!$A$2:$A$79,$C1850)&gt;0,"SANTANDER",IF(COUNTIF('Códigos Itaú (ref)'!$A$2:$A$44,$C1850)&gt;0,"ITAU",IF(AND(TRIM(UPPER($I1850))="CONTRATUAL",ISNUMBER(SEARCH("INDIVIDUAL",SUBSTITUTE(UPPER($D1850)," ","")))),"PREMIUM FREE",""))))</f>
        <v/>
      </c>
    </row>
    <row r="1851">
      <c r="AC1851">
        <f>IF($C1851="","",IF(COUNTIF('Códigos Santander (ref)'!$A$2:$A$79,$C1851)&gt;0,"SANTANDER",IF(COUNTIF('Códigos Itaú (ref)'!$A$2:$A$44,$C1851)&gt;0,"ITAU",IF(AND(TRIM(UPPER($I1851))="CONTRATUAL",ISNUMBER(SEARCH("INDIVIDUAL",SUBSTITUTE(UPPER($D1851)," ","")))),"PREMIUM FREE",""))))</f>
        <v/>
      </c>
    </row>
    <row r="1852">
      <c r="AC1852">
        <f>IF($C1852="","",IF(COUNTIF('Códigos Santander (ref)'!$A$2:$A$79,$C1852)&gt;0,"SANTANDER",IF(COUNTIF('Códigos Itaú (ref)'!$A$2:$A$44,$C1852)&gt;0,"ITAU",IF(AND(TRIM(UPPER($I1852))="CONTRATUAL",ISNUMBER(SEARCH("INDIVIDUAL",SUBSTITUTE(UPPER($D1852)," ","")))),"PREMIUM FREE",""))))</f>
        <v/>
      </c>
    </row>
    <row r="1853">
      <c r="AC1853">
        <f>IF($C1853="","",IF(COUNTIF('Códigos Santander (ref)'!$A$2:$A$79,$C1853)&gt;0,"SANTANDER",IF(COUNTIF('Códigos Itaú (ref)'!$A$2:$A$44,$C1853)&gt;0,"ITAU",IF(AND(TRIM(UPPER($I1853))="CONTRATUAL",ISNUMBER(SEARCH("INDIVIDUAL",SUBSTITUTE(UPPER($D1853)," ","")))),"PREMIUM FREE",""))))</f>
        <v/>
      </c>
    </row>
    <row r="1854">
      <c r="AC1854">
        <f>IF($C1854="","",IF(COUNTIF('Códigos Santander (ref)'!$A$2:$A$79,$C1854)&gt;0,"SANTANDER",IF(COUNTIF('Códigos Itaú (ref)'!$A$2:$A$44,$C1854)&gt;0,"ITAU",IF(AND(TRIM(UPPER($I1854))="CONTRATUAL",ISNUMBER(SEARCH("INDIVIDUAL",SUBSTITUTE(UPPER($D1854)," ","")))),"PREMIUM FREE",""))))</f>
        <v/>
      </c>
    </row>
    <row r="1855">
      <c r="AC1855">
        <f>IF($C1855="","",IF(COUNTIF('Códigos Santander (ref)'!$A$2:$A$79,$C1855)&gt;0,"SANTANDER",IF(COUNTIF('Códigos Itaú (ref)'!$A$2:$A$44,$C1855)&gt;0,"ITAU",IF(AND(TRIM(UPPER($I1855))="CONTRATUAL",ISNUMBER(SEARCH("INDIVIDUAL",SUBSTITUTE(UPPER($D1855)," ","")))),"PREMIUM FREE",""))))</f>
        <v/>
      </c>
    </row>
    <row r="1856">
      <c r="AC1856">
        <f>IF($C1856="","",IF(COUNTIF('Códigos Santander (ref)'!$A$2:$A$79,$C1856)&gt;0,"SANTANDER",IF(COUNTIF('Códigos Itaú (ref)'!$A$2:$A$44,$C1856)&gt;0,"ITAU",IF(AND(TRIM(UPPER($I1856))="CONTRATUAL",ISNUMBER(SEARCH("INDIVIDUAL",SUBSTITUTE(UPPER($D1856)," ","")))),"PREMIUM FREE",""))))</f>
        <v/>
      </c>
    </row>
    <row r="1857">
      <c r="AC1857">
        <f>IF($C1857="","",IF(COUNTIF('Códigos Santander (ref)'!$A$2:$A$79,$C1857)&gt;0,"SANTANDER",IF(COUNTIF('Códigos Itaú (ref)'!$A$2:$A$44,$C1857)&gt;0,"ITAU",IF(AND(TRIM(UPPER($I1857))="CONTRATUAL",ISNUMBER(SEARCH("INDIVIDUAL",SUBSTITUTE(UPPER($D1857)," ","")))),"PREMIUM FREE",""))))</f>
        <v/>
      </c>
    </row>
    <row r="1858">
      <c r="AC1858">
        <f>IF($C1858="","",IF(COUNTIF('Códigos Santander (ref)'!$A$2:$A$79,$C1858)&gt;0,"SANTANDER",IF(COUNTIF('Códigos Itaú (ref)'!$A$2:$A$44,$C1858)&gt;0,"ITAU",IF(AND(TRIM(UPPER($I1858))="CONTRATUAL",ISNUMBER(SEARCH("INDIVIDUAL",SUBSTITUTE(UPPER($D1858)," ","")))),"PREMIUM FREE",""))))</f>
        <v/>
      </c>
    </row>
    <row r="1859">
      <c r="AC1859">
        <f>IF($C1859="","",IF(COUNTIF('Códigos Santander (ref)'!$A$2:$A$79,$C1859)&gt;0,"SANTANDER",IF(COUNTIF('Códigos Itaú (ref)'!$A$2:$A$44,$C1859)&gt;0,"ITAU",IF(AND(TRIM(UPPER($I1859))="CONTRATUAL",ISNUMBER(SEARCH("INDIVIDUAL",SUBSTITUTE(UPPER($D1859)," ","")))),"PREMIUM FREE",""))))</f>
        <v/>
      </c>
    </row>
    <row r="1860">
      <c r="AC1860">
        <f>IF($C1860="","",IF(COUNTIF('Códigos Santander (ref)'!$A$2:$A$79,$C1860)&gt;0,"SANTANDER",IF(COUNTIF('Códigos Itaú (ref)'!$A$2:$A$44,$C1860)&gt;0,"ITAU",IF(AND(TRIM(UPPER($I1860))="CONTRATUAL",ISNUMBER(SEARCH("INDIVIDUAL",SUBSTITUTE(UPPER($D1860)," ","")))),"PREMIUM FREE",""))))</f>
        <v/>
      </c>
    </row>
    <row r="1861">
      <c r="AC1861">
        <f>IF($C1861="","",IF(COUNTIF('Códigos Santander (ref)'!$A$2:$A$79,$C1861)&gt;0,"SANTANDER",IF(COUNTIF('Códigos Itaú (ref)'!$A$2:$A$44,$C1861)&gt;0,"ITAU",IF(AND(TRIM(UPPER($I1861))="CONTRATUAL",ISNUMBER(SEARCH("INDIVIDUAL",SUBSTITUTE(UPPER($D1861)," ","")))),"PREMIUM FREE",""))))</f>
        <v/>
      </c>
    </row>
    <row r="1862">
      <c r="AC1862">
        <f>IF($C1862="","",IF(COUNTIF('Códigos Santander (ref)'!$A$2:$A$79,$C1862)&gt;0,"SANTANDER",IF(COUNTIF('Códigos Itaú (ref)'!$A$2:$A$44,$C1862)&gt;0,"ITAU",IF(AND(TRIM(UPPER($I1862))="CONTRATUAL",ISNUMBER(SEARCH("INDIVIDUAL",SUBSTITUTE(UPPER($D1862)," ","")))),"PREMIUM FREE",""))))</f>
        <v/>
      </c>
    </row>
    <row r="1863">
      <c r="AC1863">
        <f>IF($C1863="","",IF(COUNTIF('Códigos Santander (ref)'!$A$2:$A$79,$C1863)&gt;0,"SANTANDER",IF(COUNTIF('Códigos Itaú (ref)'!$A$2:$A$44,$C1863)&gt;0,"ITAU",IF(AND(TRIM(UPPER($I1863))="CONTRATUAL",ISNUMBER(SEARCH("INDIVIDUAL",SUBSTITUTE(UPPER($D1863)," ","")))),"PREMIUM FREE",""))))</f>
        <v/>
      </c>
    </row>
    <row r="1864">
      <c r="AC1864">
        <f>IF($C1864="","",IF(COUNTIF('Códigos Santander (ref)'!$A$2:$A$79,$C1864)&gt;0,"SANTANDER",IF(COUNTIF('Códigos Itaú (ref)'!$A$2:$A$44,$C1864)&gt;0,"ITAU",IF(AND(TRIM(UPPER($I1864))="CONTRATUAL",ISNUMBER(SEARCH("INDIVIDUAL",SUBSTITUTE(UPPER($D1864)," ","")))),"PREMIUM FREE",""))))</f>
        <v/>
      </c>
    </row>
    <row r="1865">
      <c r="AC1865">
        <f>IF($C1865="","",IF(COUNTIF('Códigos Santander (ref)'!$A$2:$A$79,$C1865)&gt;0,"SANTANDER",IF(COUNTIF('Códigos Itaú (ref)'!$A$2:$A$44,$C1865)&gt;0,"ITAU",IF(AND(TRIM(UPPER($I1865))="CONTRATUAL",ISNUMBER(SEARCH("INDIVIDUAL",SUBSTITUTE(UPPER($D1865)," ","")))),"PREMIUM FREE",""))))</f>
        <v/>
      </c>
    </row>
    <row r="1866">
      <c r="AC1866">
        <f>IF($C1866="","",IF(COUNTIF('Códigos Santander (ref)'!$A$2:$A$79,$C1866)&gt;0,"SANTANDER",IF(COUNTIF('Códigos Itaú (ref)'!$A$2:$A$44,$C1866)&gt;0,"ITAU",IF(AND(TRIM(UPPER($I1866))="CONTRATUAL",ISNUMBER(SEARCH("INDIVIDUAL",SUBSTITUTE(UPPER($D1866)," ","")))),"PREMIUM FREE",""))))</f>
        <v/>
      </c>
    </row>
    <row r="1867">
      <c r="AC1867">
        <f>IF($C1867="","",IF(COUNTIF('Códigos Santander (ref)'!$A$2:$A$79,$C1867)&gt;0,"SANTANDER",IF(COUNTIF('Códigos Itaú (ref)'!$A$2:$A$44,$C1867)&gt;0,"ITAU",IF(AND(TRIM(UPPER($I1867))="CONTRATUAL",ISNUMBER(SEARCH("INDIVIDUAL",SUBSTITUTE(UPPER($D1867)," ","")))),"PREMIUM FREE",""))))</f>
        <v/>
      </c>
    </row>
    <row r="1868">
      <c r="AC1868">
        <f>IF($C1868="","",IF(COUNTIF('Códigos Santander (ref)'!$A$2:$A$79,$C1868)&gt;0,"SANTANDER",IF(COUNTIF('Códigos Itaú (ref)'!$A$2:$A$44,$C1868)&gt;0,"ITAU",IF(AND(TRIM(UPPER($I1868))="CONTRATUAL",ISNUMBER(SEARCH("INDIVIDUAL",SUBSTITUTE(UPPER($D1868)," ","")))),"PREMIUM FREE",""))))</f>
        <v/>
      </c>
    </row>
    <row r="1869">
      <c r="AC1869">
        <f>IF($C1869="","",IF(COUNTIF('Códigos Santander (ref)'!$A$2:$A$79,$C1869)&gt;0,"SANTANDER",IF(COUNTIF('Códigos Itaú (ref)'!$A$2:$A$44,$C1869)&gt;0,"ITAU",IF(AND(TRIM(UPPER($I1869))="CONTRATUAL",ISNUMBER(SEARCH("INDIVIDUAL",SUBSTITUTE(UPPER($D1869)," ","")))),"PREMIUM FREE",""))))</f>
        <v/>
      </c>
    </row>
    <row r="1870">
      <c r="AC1870">
        <f>IF($C1870="","",IF(COUNTIF('Códigos Santander (ref)'!$A$2:$A$79,$C1870)&gt;0,"SANTANDER",IF(COUNTIF('Códigos Itaú (ref)'!$A$2:$A$44,$C1870)&gt;0,"ITAU",IF(AND(TRIM(UPPER($I1870))="CONTRATUAL",ISNUMBER(SEARCH("INDIVIDUAL",SUBSTITUTE(UPPER($D1870)," ","")))),"PREMIUM FREE",""))))</f>
        <v/>
      </c>
    </row>
    <row r="1871">
      <c r="AC1871">
        <f>IF($C1871="","",IF(COUNTIF('Códigos Santander (ref)'!$A$2:$A$79,$C1871)&gt;0,"SANTANDER",IF(COUNTIF('Códigos Itaú (ref)'!$A$2:$A$44,$C1871)&gt;0,"ITAU",IF(AND(TRIM(UPPER($I1871))="CONTRATUAL",ISNUMBER(SEARCH("INDIVIDUAL",SUBSTITUTE(UPPER($D1871)," ","")))),"PREMIUM FREE",""))))</f>
        <v/>
      </c>
    </row>
    <row r="1872">
      <c r="AC1872">
        <f>IF($C1872="","",IF(COUNTIF('Códigos Santander (ref)'!$A$2:$A$79,$C1872)&gt;0,"SANTANDER",IF(COUNTIF('Códigos Itaú (ref)'!$A$2:$A$44,$C1872)&gt;0,"ITAU",IF(AND(TRIM(UPPER($I1872))="CONTRATUAL",ISNUMBER(SEARCH("INDIVIDUAL",SUBSTITUTE(UPPER($D1872)," ","")))),"PREMIUM FREE",""))))</f>
        <v/>
      </c>
    </row>
    <row r="1873">
      <c r="AC1873">
        <f>IF($C1873="","",IF(COUNTIF('Códigos Santander (ref)'!$A$2:$A$79,$C1873)&gt;0,"SANTANDER",IF(COUNTIF('Códigos Itaú (ref)'!$A$2:$A$44,$C1873)&gt;0,"ITAU",IF(AND(TRIM(UPPER($I1873))="CONTRATUAL",ISNUMBER(SEARCH("INDIVIDUAL",SUBSTITUTE(UPPER($D1873)," ","")))),"PREMIUM FREE",""))))</f>
        <v/>
      </c>
    </row>
    <row r="1874">
      <c r="AC1874">
        <f>IF($C1874="","",IF(COUNTIF('Códigos Santander (ref)'!$A$2:$A$79,$C1874)&gt;0,"SANTANDER",IF(COUNTIF('Códigos Itaú (ref)'!$A$2:$A$44,$C1874)&gt;0,"ITAU",IF(AND(TRIM(UPPER($I1874))="CONTRATUAL",ISNUMBER(SEARCH("INDIVIDUAL",SUBSTITUTE(UPPER($D1874)," ","")))),"PREMIUM FREE",""))))</f>
        <v/>
      </c>
    </row>
    <row r="1875">
      <c r="AC1875">
        <f>IF($C1875="","",IF(COUNTIF('Códigos Santander (ref)'!$A$2:$A$79,$C1875)&gt;0,"SANTANDER",IF(COUNTIF('Códigos Itaú (ref)'!$A$2:$A$44,$C1875)&gt;0,"ITAU",IF(AND(TRIM(UPPER($I1875))="CONTRATUAL",ISNUMBER(SEARCH("INDIVIDUAL",SUBSTITUTE(UPPER($D1875)," ","")))),"PREMIUM FREE",""))))</f>
        <v/>
      </c>
    </row>
    <row r="1876">
      <c r="AC1876">
        <f>IF($C1876="","",IF(COUNTIF('Códigos Santander (ref)'!$A$2:$A$79,$C1876)&gt;0,"SANTANDER",IF(COUNTIF('Códigos Itaú (ref)'!$A$2:$A$44,$C1876)&gt;0,"ITAU",IF(AND(TRIM(UPPER($I1876))="CONTRATUAL",ISNUMBER(SEARCH("INDIVIDUAL",SUBSTITUTE(UPPER($D1876)," ","")))),"PREMIUM FREE",""))))</f>
        <v/>
      </c>
    </row>
    <row r="1877">
      <c r="AC1877">
        <f>IF($C1877="","",IF(COUNTIF('Códigos Santander (ref)'!$A$2:$A$79,$C1877)&gt;0,"SANTANDER",IF(COUNTIF('Códigos Itaú (ref)'!$A$2:$A$44,$C1877)&gt;0,"ITAU",IF(AND(TRIM(UPPER($I1877))="CONTRATUAL",ISNUMBER(SEARCH("INDIVIDUAL",SUBSTITUTE(UPPER($D1877)," ","")))),"PREMIUM FREE",""))))</f>
        <v/>
      </c>
    </row>
    <row r="1878">
      <c r="AC1878">
        <f>IF($C1878="","",IF(COUNTIF('Códigos Santander (ref)'!$A$2:$A$79,$C1878)&gt;0,"SANTANDER",IF(COUNTIF('Códigos Itaú (ref)'!$A$2:$A$44,$C1878)&gt;0,"ITAU",IF(AND(TRIM(UPPER($I1878))="CONTRATUAL",ISNUMBER(SEARCH("INDIVIDUAL",SUBSTITUTE(UPPER($D1878)," ","")))),"PREMIUM FREE",""))))</f>
        <v/>
      </c>
    </row>
    <row r="1879">
      <c r="AC1879">
        <f>IF($C1879="","",IF(COUNTIF('Códigos Santander (ref)'!$A$2:$A$79,$C1879)&gt;0,"SANTANDER",IF(COUNTIF('Códigos Itaú (ref)'!$A$2:$A$44,$C1879)&gt;0,"ITAU",IF(AND(TRIM(UPPER($I1879))="CONTRATUAL",ISNUMBER(SEARCH("INDIVIDUAL",SUBSTITUTE(UPPER($D1879)," ","")))),"PREMIUM FREE",""))))</f>
        <v/>
      </c>
    </row>
    <row r="1880">
      <c r="AC1880">
        <f>IF($C1880="","",IF(COUNTIF('Códigos Santander (ref)'!$A$2:$A$79,$C1880)&gt;0,"SANTANDER",IF(COUNTIF('Códigos Itaú (ref)'!$A$2:$A$44,$C1880)&gt;0,"ITAU",IF(AND(TRIM(UPPER($I1880))="CONTRATUAL",ISNUMBER(SEARCH("INDIVIDUAL",SUBSTITUTE(UPPER($D1880)," ","")))),"PREMIUM FREE",""))))</f>
        <v/>
      </c>
    </row>
    <row r="1881">
      <c r="AC1881">
        <f>IF($C1881="","",IF(COUNTIF('Códigos Santander (ref)'!$A$2:$A$79,$C1881)&gt;0,"SANTANDER",IF(COUNTIF('Códigos Itaú (ref)'!$A$2:$A$44,$C1881)&gt;0,"ITAU",IF(AND(TRIM(UPPER($I1881))="CONTRATUAL",ISNUMBER(SEARCH("INDIVIDUAL",SUBSTITUTE(UPPER($D1881)," ","")))),"PREMIUM FREE",""))))</f>
        <v/>
      </c>
    </row>
    <row r="1882">
      <c r="AC1882">
        <f>IF($C1882="","",IF(COUNTIF('Códigos Santander (ref)'!$A$2:$A$79,$C1882)&gt;0,"SANTANDER",IF(COUNTIF('Códigos Itaú (ref)'!$A$2:$A$44,$C1882)&gt;0,"ITAU",IF(AND(TRIM(UPPER($I1882))="CONTRATUAL",ISNUMBER(SEARCH("INDIVIDUAL",SUBSTITUTE(UPPER($D1882)," ","")))),"PREMIUM FREE",""))))</f>
        <v/>
      </c>
    </row>
    <row r="1883">
      <c r="AC1883">
        <f>IF($C1883="","",IF(COUNTIF('Códigos Santander (ref)'!$A$2:$A$79,$C1883)&gt;0,"SANTANDER",IF(COUNTIF('Códigos Itaú (ref)'!$A$2:$A$44,$C1883)&gt;0,"ITAU",IF(AND(TRIM(UPPER($I1883))="CONTRATUAL",ISNUMBER(SEARCH("INDIVIDUAL",SUBSTITUTE(UPPER($D1883)," ","")))),"PREMIUM FREE",""))))</f>
        <v/>
      </c>
    </row>
    <row r="1884">
      <c r="AC1884">
        <f>IF($C1884="","",IF(COUNTIF('Códigos Santander (ref)'!$A$2:$A$79,$C1884)&gt;0,"SANTANDER",IF(COUNTIF('Códigos Itaú (ref)'!$A$2:$A$44,$C1884)&gt;0,"ITAU",IF(AND(TRIM(UPPER($I1884))="CONTRATUAL",ISNUMBER(SEARCH("INDIVIDUAL",SUBSTITUTE(UPPER($D1884)," ","")))),"PREMIUM FREE",""))))</f>
        <v/>
      </c>
    </row>
    <row r="1885">
      <c r="AC1885">
        <f>IF($C1885="","",IF(COUNTIF('Códigos Santander (ref)'!$A$2:$A$79,$C1885)&gt;0,"SANTANDER",IF(COUNTIF('Códigos Itaú (ref)'!$A$2:$A$44,$C1885)&gt;0,"ITAU",IF(AND(TRIM(UPPER($I1885))="CONTRATUAL",ISNUMBER(SEARCH("INDIVIDUAL",SUBSTITUTE(UPPER($D1885)," ","")))),"PREMIUM FREE",""))))</f>
        <v/>
      </c>
    </row>
    <row r="1886">
      <c r="AC1886">
        <f>IF($C1886="","",IF(COUNTIF('Códigos Santander (ref)'!$A$2:$A$79,$C1886)&gt;0,"SANTANDER",IF(COUNTIF('Códigos Itaú (ref)'!$A$2:$A$44,$C1886)&gt;0,"ITAU",IF(AND(TRIM(UPPER($I1886))="CONTRATUAL",ISNUMBER(SEARCH("INDIVIDUAL",SUBSTITUTE(UPPER($D1886)," ","")))),"PREMIUM FREE",""))))</f>
        <v/>
      </c>
    </row>
    <row r="1887">
      <c r="AC1887">
        <f>IF($C1887="","",IF(COUNTIF('Códigos Santander (ref)'!$A$2:$A$79,$C1887)&gt;0,"SANTANDER",IF(COUNTIF('Códigos Itaú (ref)'!$A$2:$A$44,$C1887)&gt;0,"ITAU",IF(AND(TRIM(UPPER($I1887))="CONTRATUAL",ISNUMBER(SEARCH("INDIVIDUAL",SUBSTITUTE(UPPER($D1887)," ","")))),"PREMIUM FREE",""))))</f>
        <v/>
      </c>
    </row>
    <row r="1888">
      <c r="AC1888">
        <f>IF($C1888="","",IF(COUNTIF('Códigos Santander (ref)'!$A$2:$A$79,$C1888)&gt;0,"SANTANDER",IF(COUNTIF('Códigos Itaú (ref)'!$A$2:$A$44,$C1888)&gt;0,"ITAU",IF(AND(TRIM(UPPER($I1888))="CONTRATUAL",ISNUMBER(SEARCH("INDIVIDUAL",SUBSTITUTE(UPPER($D1888)," ","")))),"PREMIUM FREE",""))))</f>
        <v/>
      </c>
    </row>
    <row r="1889">
      <c r="AC1889">
        <f>IF($C1889="","",IF(COUNTIF('Códigos Santander (ref)'!$A$2:$A$79,$C1889)&gt;0,"SANTANDER",IF(COUNTIF('Códigos Itaú (ref)'!$A$2:$A$44,$C1889)&gt;0,"ITAU",IF(AND(TRIM(UPPER($I1889))="CONTRATUAL",ISNUMBER(SEARCH("INDIVIDUAL",SUBSTITUTE(UPPER($D1889)," ","")))),"PREMIUM FREE",""))))</f>
        <v/>
      </c>
    </row>
    <row r="1890">
      <c r="AC1890">
        <f>IF($C1890="","",IF(COUNTIF('Códigos Santander (ref)'!$A$2:$A$79,$C1890)&gt;0,"SANTANDER",IF(COUNTIF('Códigos Itaú (ref)'!$A$2:$A$44,$C1890)&gt;0,"ITAU",IF(AND(TRIM(UPPER($I1890))="CONTRATUAL",ISNUMBER(SEARCH("INDIVIDUAL",SUBSTITUTE(UPPER($D1890)," ","")))),"PREMIUM FREE",""))))</f>
        <v/>
      </c>
    </row>
    <row r="1891">
      <c r="AC1891">
        <f>IF($C1891="","",IF(COUNTIF('Códigos Santander (ref)'!$A$2:$A$79,$C1891)&gt;0,"SANTANDER",IF(COUNTIF('Códigos Itaú (ref)'!$A$2:$A$44,$C1891)&gt;0,"ITAU",IF(AND(TRIM(UPPER($I1891))="CONTRATUAL",ISNUMBER(SEARCH("INDIVIDUAL",SUBSTITUTE(UPPER($D1891)," ","")))),"PREMIUM FREE",""))))</f>
        <v/>
      </c>
    </row>
    <row r="1892">
      <c r="AC1892">
        <f>IF($C1892="","",IF(COUNTIF('Códigos Santander (ref)'!$A$2:$A$79,$C1892)&gt;0,"SANTANDER",IF(COUNTIF('Códigos Itaú (ref)'!$A$2:$A$44,$C1892)&gt;0,"ITAU",IF(AND(TRIM(UPPER($I1892))="CONTRATUAL",ISNUMBER(SEARCH("INDIVIDUAL",SUBSTITUTE(UPPER($D1892)," ","")))),"PREMIUM FREE",""))))</f>
        <v/>
      </c>
    </row>
    <row r="1893">
      <c r="AC1893">
        <f>IF($C1893="","",IF(COUNTIF('Códigos Santander (ref)'!$A$2:$A$79,$C1893)&gt;0,"SANTANDER",IF(COUNTIF('Códigos Itaú (ref)'!$A$2:$A$44,$C1893)&gt;0,"ITAU",IF(AND(TRIM(UPPER($I1893))="CONTRATUAL",ISNUMBER(SEARCH("INDIVIDUAL",SUBSTITUTE(UPPER($D1893)," ","")))),"PREMIUM FREE",""))))</f>
        <v/>
      </c>
    </row>
    <row r="1894">
      <c r="AC1894">
        <f>IF($C1894="","",IF(COUNTIF('Códigos Santander (ref)'!$A$2:$A$79,$C1894)&gt;0,"SANTANDER",IF(COUNTIF('Códigos Itaú (ref)'!$A$2:$A$44,$C1894)&gt;0,"ITAU",IF(AND(TRIM(UPPER($I1894))="CONTRATUAL",ISNUMBER(SEARCH("INDIVIDUAL",SUBSTITUTE(UPPER($D1894)," ","")))),"PREMIUM FREE",""))))</f>
        <v/>
      </c>
    </row>
    <row r="1895">
      <c r="AC1895">
        <f>IF($C1895="","",IF(COUNTIF('Códigos Santander (ref)'!$A$2:$A$79,$C1895)&gt;0,"SANTANDER",IF(COUNTIF('Códigos Itaú (ref)'!$A$2:$A$44,$C1895)&gt;0,"ITAU",IF(AND(TRIM(UPPER($I1895))="CONTRATUAL",ISNUMBER(SEARCH("INDIVIDUAL",SUBSTITUTE(UPPER($D1895)," ","")))),"PREMIUM FREE",""))))</f>
        <v/>
      </c>
    </row>
    <row r="1896">
      <c r="AC1896">
        <f>IF($C1896="","",IF(COUNTIF('Códigos Santander (ref)'!$A$2:$A$79,$C1896)&gt;0,"SANTANDER",IF(COUNTIF('Códigos Itaú (ref)'!$A$2:$A$44,$C1896)&gt;0,"ITAU",IF(AND(TRIM(UPPER($I1896))="CONTRATUAL",ISNUMBER(SEARCH("INDIVIDUAL",SUBSTITUTE(UPPER($D1896)," ","")))),"PREMIUM FREE",""))))</f>
        <v/>
      </c>
    </row>
    <row r="1897">
      <c r="AC1897">
        <f>IF($C1897="","",IF(COUNTIF('Códigos Santander (ref)'!$A$2:$A$79,$C1897)&gt;0,"SANTANDER",IF(COUNTIF('Códigos Itaú (ref)'!$A$2:$A$44,$C1897)&gt;0,"ITAU",IF(AND(TRIM(UPPER($I1897))="CONTRATUAL",ISNUMBER(SEARCH("INDIVIDUAL",SUBSTITUTE(UPPER($D1897)," ","")))),"PREMIUM FREE",""))))</f>
        <v/>
      </c>
    </row>
    <row r="1898">
      <c r="AC1898">
        <f>IF($C1898="","",IF(COUNTIF('Códigos Santander (ref)'!$A$2:$A$79,$C1898)&gt;0,"SANTANDER",IF(COUNTIF('Códigos Itaú (ref)'!$A$2:$A$44,$C1898)&gt;0,"ITAU",IF(AND(TRIM(UPPER($I1898))="CONTRATUAL",ISNUMBER(SEARCH("INDIVIDUAL",SUBSTITUTE(UPPER($D1898)," ","")))),"PREMIUM FREE",""))))</f>
        <v/>
      </c>
    </row>
    <row r="1899">
      <c r="AC1899">
        <f>IF($C1899="","",IF(COUNTIF('Códigos Santander (ref)'!$A$2:$A$79,$C1899)&gt;0,"SANTANDER",IF(COUNTIF('Códigos Itaú (ref)'!$A$2:$A$44,$C1899)&gt;0,"ITAU",IF(AND(TRIM(UPPER($I1899))="CONTRATUAL",ISNUMBER(SEARCH("INDIVIDUAL",SUBSTITUTE(UPPER($D1899)," ","")))),"PREMIUM FREE",""))))</f>
        <v/>
      </c>
    </row>
    <row r="1900">
      <c r="AC1900">
        <f>IF($C1900="","",IF(COUNTIF('Códigos Santander (ref)'!$A$2:$A$79,$C1900)&gt;0,"SANTANDER",IF(COUNTIF('Códigos Itaú (ref)'!$A$2:$A$44,$C1900)&gt;0,"ITAU",IF(AND(TRIM(UPPER($I1900))="CONTRATUAL",ISNUMBER(SEARCH("INDIVIDUAL",SUBSTITUTE(UPPER($D1900)," ","")))),"PREMIUM FREE",""))))</f>
        <v/>
      </c>
    </row>
    <row r="1901">
      <c r="AC1901">
        <f>IF($C1901="","",IF(COUNTIF('Códigos Santander (ref)'!$A$2:$A$79,$C1901)&gt;0,"SANTANDER",IF(COUNTIF('Códigos Itaú (ref)'!$A$2:$A$44,$C1901)&gt;0,"ITAU",IF(AND(TRIM(UPPER($I1901))="CONTRATUAL",ISNUMBER(SEARCH("INDIVIDUAL",SUBSTITUTE(UPPER($D1901)," ","")))),"PREMIUM FREE",""))))</f>
        <v/>
      </c>
    </row>
    <row r="1902">
      <c r="AC1902">
        <f>IF($C1902="","",IF(COUNTIF('Códigos Santander (ref)'!$A$2:$A$79,$C1902)&gt;0,"SANTANDER",IF(COUNTIF('Códigos Itaú (ref)'!$A$2:$A$44,$C1902)&gt;0,"ITAU",IF(AND(TRIM(UPPER($I1902))="CONTRATUAL",ISNUMBER(SEARCH("INDIVIDUAL",SUBSTITUTE(UPPER($D1902)," ","")))),"PREMIUM FREE",""))))</f>
        <v/>
      </c>
    </row>
    <row r="1903">
      <c r="AC1903">
        <f>IF($C1903="","",IF(COUNTIF('Códigos Santander (ref)'!$A$2:$A$79,$C1903)&gt;0,"SANTANDER",IF(COUNTIF('Códigos Itaú (ref)'!$A$2:$A$44,$C1903)&gt;0,"ITAU",IF(AND(TRIM(UPPER($I1903))="CONTRATUAL",ISNUMBER(SEARCH("INDIVIDUAL",SUBSTITUTE(UPPER($D1903)," ","")))),"PREMIUM FREE",""))))</f>
        <v/>
      </c>
    </row>
    <row r="1904">
      <c r="AC1904">
        <f>IF($C1904="","",IF(COUNTIF('Códigos Santander (ref)'!$A$2:$A$79,$C1904)&gt;0,"SANTANDER",IF(COUNTIF('Códigos Itaú (ref)'!$A$2:$A$44,$C1904)&gt;0,"ITAU",IF(AND(TRIM(UPPER($I1904))="CONTRATUAL",ISNUMBER(SEARCH("INDIVIDUAL",SUBSTITUTE(UPPER($D1904)," ","")))),"PREMIUM FREE",""))))</f>
        <v/>
      </c>
    </row>
    <row r="1905">
      <c r="AC1905">
        <f>IF($C1905="","",IF(COUNTIF('Códigos Santander (ref)'!$A$2:$A$79,$C1905)&gt;0,"SANTANDER",IF(COUNTIF('Códigos Itaú (ref)'!$A$2:$A$44,$C1905)&gt;0,"ITAU",IF(AND(TRIM(UPPER($I1905))="CONTRATUAL",ISNUMBER(SEARCH("INDIVIDUAL",SUBSTITUTE(UPPER($D1905)," ","")))),"PREMIUM FREE",""))))</f>
        <v/>
      </c>
    </row>
    <row r="1906">
      <c r="AC1906">
        <f>IF($C1906="","",IF(COUNTIF('Códigos Santander (ref)'!$A$2:$A$79,$C1906)&gt;0,"SANTANDER",IF(COUNTIF('Códigos Itaú (ref)'!$A$2:$A$44,$C1906)&gt;0,"ITAU",IF(AND(TRIM(UPPER($I1906))="CONTRATUAL",ISNUMBER(SEARCH("INDIVIDUAL",SUBSTITUTE(UPPER($D1906)," ","")))),"PREMIUM FREE",""))))</f>
        <v/>
      </c>
    </row>
    <row r="1907">
      <c r="AC1907">
        <f>IF($C1907="","",IF(COUNTIF('Códigos Santander (ref)'!$A$2:$A$79,$C1907)&gt;0,"SANTANDER",IF(COUNTIF('Códigos Itaú (ref)'!$A$2:$A$44,$C1907)&gt;0,"ITAU",IF(AND(TRIM(UPPER($I1907))="CONTRATUAL",ISNUMBER(SEARCH("INDIVIDUAL",SUBSTITUTE(UPPER($D1907)," ","")))),"PREMIUM FREE",""))))</f>
        <v/>
      </c>
    </row>
    <row r="1908">
      <c r="AC1908">
        <f>IF($C1908="","",IF(COUNTIF('Códigos Santander (ref)'!$A$2:$A$79,$C1908)&gt;0,"SANTANDER",IF(COUNTIF('Códigos Itaú (ref)'!$A$2:$A$44,$C1908)&gt;0,"ITAU",IF(AND(TRIM(UPPER($I1908))="CONTRATUAL",ISNUMBER(SEARCH("INDIVIDUAL",SUBSTITUTE(UPPER($D1908)," ","")))),"PREMIUM FREE",""))))</f>
        <v/>
      </c>
    </row>
    <row r="1909">
      <c r="AC1909">
        <f>IF($C1909="","",IF(COUNTIF('Códigos Santander (ref)'!$A$2:$A$79,$C1909)&gt;0,"SANTANDER",IF(COUNTIF('Códigos Itaú (ref)'!$A$2:$A$44,$C1909)&gt;0,"ITAU",IF(AND(TRIM(UPPER($I1909))="CONTRATUAL",ISNUMBER(SEARCH("INDIVIDUAL",SUBSTITUTE(UPPER($D1909)," ","")))),"PREMIUM FREE",""))))</f>
        <v/>
      </c>
    </row>
    <row r="1910">
      <c r="AC1910">
        <f>IF($C1910="","",IF(COUNTIF('Códigos Santander (ref)'!$A$2:$A$79,$C1910)&gt;0,"SANTANDER",IF(COUNTIF('Códigos Itaú (ref)'!$A$2:$A$44,$C1910)&gt;0,"ITAU",IF(AND(TRIM(UPPER($I1910))="CONTRATUAL",ISNUMBER(SEARCH("INDIVIDUAL",SUBSTITUTE(UPPER($D1910)," ","")))),"PREMIUM FREE",""))))</f>
        <v/>
      </c>
    </row>
    <row r="1911">
      <c r="AC1911">
        <f>IF($C1911="","",IF(COUNTIF('Códigos Santander (ref)'!$A$2:$A$79,$C1911)&gt;0,"SANTANDER",IF(COUNTIF('Códigos Itaú (ref)'!$A$2:$A$44,$C1911)&gt;0,"ITAU",IF(AND(TRIM(UPPER($I1911))="CONTRATUAL",ISNUMBER(SEARCH("INDIVIDUAL",SUBSTITUTE(UPPER($D1911)," ","")))),"PREMIUM FREE",""))))</f>
        <v/>
      </c>
    </row>
    <row r="1912">
      <c r="AC1912">
        <f>IF($C1912="","",IF(COUNTIF('Códigos Santander (ref)'!$A$2:$A$79,$C1912)&gt;0,"SANTANDER",IF(COUNTIF('Códigos Itaú (ref)'!$A$2:$A$44,$C1912)&gt;0,"ITAU",IF(AND(TRIM(UPPER($I1912))="CONTRATUAL",ISNUMBER(SEARCH("INDIVIDUAL",SUBSTITUTE(UPPER($D1912)," ","")))),"PREMIUM FREE",""))))</f>
        <v/>
      </c>
    </row>
    <row r="1913">
      <c r="AC1913">
        <f>IF($C1913="","",IF(COUNTIF('Códigos Santander (ref)'!$A$2:$A$79,$C1913)&gt;0,"SANTANDER",IF(COUNTIF('Códigos Itaú (ref)'!$A$2:$A$44,$C1913)&gt;0,"ITAU",IF(AND(TRIM(UPPER($I1913))="CONTRATUAL",ISNUMBER(SEARCH("INDIVIDUAL",SUBSTITUTE(UPPER($D1913)," ","")))),"PREMIUM FREE",""))))</f>
        <v/>
      </c>
    </row>
    <row r="1914">
      <c r="AC1914">
        <f>IF($C1914="","",IF(COUNTIF('Códigos Santander (ref)'!$A$2:$A$79,$C1914)&gt;0,"SANTANDER",IF(COUNTIF('Códigos Itaú (ref)'!$A$2:$A$44,$C1914)&gt;0,"ITAU",IF(AND(TRIM(UPPER($I1914))="CONTRATUAL",ISNUMBER(SEARCH("INDIVIDUAL",SUBSTITUTE(UPPER($D1914)," ","")))),"PREMIUM FREE",""))))</f>
        <v/>
      </c>
    </row>
    <row r="1915">
      <c r="AC1915">
        <f>IF($C1915="","",IF(COUNTIF('Códigos Santander (ref)'!$A$2:$A$79,$C1915)&gt;0,"SANTANDER",IF(COUNTIF('Códigos Itaú (ref)'!$A$2:$A$44,$C1915)&gt;0,"ITAU",IF(AND(TRIM(UPPER($I1915))="CONTRATUAL",ISNUMBER(SEARCH("INDIVIDUAL",SUBSTITUTE(UPPER($D1915)," ","")))),"PREMIUM FREE",""))))</f>
        <v/>
      </c>
    </row>
    <row r="1916">
      <c r="AC1916">
        <f>IF($C1916="","",IF(COUNTIF('Códigos Santander (ref)'!$A$2:$A$79,$C1916)&gt;0,"SANTANDER",IF(COUNTIF('Códigos Itaú (ref)'!$A$2:$A$44,$C1916)&gt;0,"ITAU",IF(AND(TRIM(UPPER($I1916))="CONTRATUAL",ISNUMBER(SEARCH("INDIVIDUAL",SUBSTITUTE(UPPER($D1916)," ","")))),"PREMIUM FREE",""))))</f>
        <v/>
      </c>
    </row>
    <row r="1917">
      <c r="AC1917">
        <f>IF($C1917="","",IF(COUNTIF('Códigos Santander (ref)'!$A$2:$A$79,$C1917)&gt;0,"SANTANDER",IF(COUNTIF('Códigos Itaú (ref)'!$A$2:$A$44,$C1917)&gt;0,"ITAU",IF(AND(TRIM(UPPER($I1917))="CONTRATUAL",ISNUMBER(SEARCH("INDIVIDUAL",SUBSTITUTE(UPPER($D1917)," ","")))),"PREMIUM FREE",""))))</f>
        <v/>
      </c>
    </row>
    <row r="1918">
      <c r="AC1918">
        <f>IF($C1918="","",IF(COUNTIF('Códigos Santander (ref)'!$A$2:$A$79,$C1918)&gt;0,"SANTANDER",IF(COUNTIF('Códigos Itaú (ref)'!$A$2:$A$44,$C1918)&gt;0,"ITAU",IF(AND(TRIM(UPPER($I1918))="CONTRATUAL",ISNUMBER(SEARCH("INDIVIDUAL",SUBSTITUTE(UPPER($D1918)," ","")))),"PREMIUM FREE",""))))</f>
        <v/>
      </c>
    </row>
    <row r="1919">
      <c r="AC1919">
        <f>IF($C1919="","",IF(COUNTIF('Códigos Santander (ref)'!$A$2:$A$79,$C1919)&gt;0,"SANTANDER",IF(COUNTIF('Códigos Itaú (ref)'!$A$2:$A$44,$C1919)&gt;0,"ITAU",IF(AND(TRIM(UPPER($I1919))="CONTRATUAL",ISNUMBER(SEARCH("INDIVIDUAL",SUBSTITUTE(UPPER($D1919)," ","")))),"PREMIUM FREE",""))))</f>
        <v/>
      </c>
    </row>
    <row r="1920">
      <c r="AC1920">
        <f>IF($C1920="","",IF(COUNTIF('Códigos Santander (ref)'!$A$2:$A$79,$C1920)&gt;0,"SANTANDER",IF(COUNTIF('Códigos Itaú (ref)'!$A$2:$A$44,$C1920)&gt;0,"ITAU",IF(AND(TRIM(UPPER($I1920))="CONTRATUAL",ISNUMBER(SEARCH("INDIVIDUAL",SUBSTITUTE(UPPER($D1920)," ","")))),"PREMIUM FREE",""))))</f>
        <v/>
      </c>
    </row>
    <row r="1921">
      <c r="AC1921">
        <f>IF($C1921="","",IF(COUNTIF('Códigos Santander (ref)'!$A$2:$A$79,$C1921)&gt;0,"SANTANDER",IF(COUNTIF('Códigos Itaú (ref)'!$A$2:$A$44,$C1921)&gt;0,"ITAU",IF(AND(TRIM(UPPER($I1921))="CONTRATUAL",ISNUMBER(SEARCH("INDIVIDUAL",SUBSTITUTE(UPPER($D1921)," ","")))),"PREMIUM FREE",""))))</f>
        <v/>
      </c>
    </row>
    <row r="1922">
      <c r="AC1922">
        <f>IF($C1922="","",IF(COUNTIF('Códigos Santander (ref)'!$A$2:$A$79,$C1922)&gt;0,"SANTANDER",IF(COUNTIF('Códigos Itaú (ref)'!$A$2:$A$44,$C1922)&gt;0,"ITAU",IF(AND(TRIM(UPPER($I1922))="CONTRATUAL",ISNUMBER(SEARCH("INDIVIDUAL",SUBSTITUTE(UPPER($D1922)," ","")))),"PREMIUM FREE",""))))</f>
        <v/>
      </c>
    </row>
    <row r="1923">
      <c r="AC1923">
        <f>IF($C1923="","",IF(COUNTIF('Códigos Santander (ref)'!$A$2:$A$79,$C1923)&gt;0,"SANTANDER",IF(COUNTIF('Códigos Itaú (ref)'!$A$2:$A$44,$C1923)&gt;0,"ITAU",IF(AND(TRIM(UPPER($I1923))="CONTRATUAL",ISNUMBER(SEARCH("INDIVIDUAL",SUBSTITUTE(UPPER($D1923)," ","")))),"PREMIUM FREE",""))))</f>
        <v/>
      </c>
    </row>
    <row r="1924">
      <c r="AC1924">
        <f>IF($C1924="","",IF(COUNTIF('Códigos Santander (ref)'!$A$2:$A$79,$C1924)&gt;0,"SANTANDER",IF(COUNTIF('Códigos Itaú (ref)'!$A$2:$A$44,$C1924)&gt;0,"ITAU",IF(AND(TRIM(UPPER($I1924))="CONTRATUAL",ISNUMBER(SEARCH("INDIVIDUAL",SUBSTITUTE(UPPER($D1924)," ","")))),"PREMIUM FREE",""))))</f>
        <v/>
      </c>
    </row>
    <row r="1925">
      <c r="AC1925">
        <f>IF($C1925="","",IF(COUNTIF('Códigos Santander (ref)'!$A$2:$A$79,$C1925)&gt;0,"SANTANDER",IF(COUNTIF('Códigos Itaú (ref)'!$A$2:$A$44,$C1925)&gt;0,"ITAU",IF(AND(TRIM(UPPER($I1925))="CONTRATUAL",ISNUMBER(SEARCH("INDIVIDUAL",SUBSTITUTE(UPPER($D1925)," ","")))),"PREMIUM FREE",""))))</f>
        <v/>
      </c>
    </row>
    <row r="1926">
      <c r="AC1926">
        <f>IF($C1926="","",IF(COUNTIF('Códigos Santander (ref)'!$A$2:$A$79,$C1926)&gt;0,"SANTANDER",IF(COUNTIF('Códigos Itaú (ref)'!$A$2:$A$44,$C1926)&gt;0,"ITAU",IF(AND(TRIM(UPPER($I1926))="CONTRATUAL",ISNUMBER(SEARCH("INDIVIDUAL",SUBSTITUTE(UPPER($D1926)," ","")))),"PREMIUM FREE",""))))</f>
        <v/>
      </c>
    </row>
    <row r="1927">
      <c r="AC1927">
        <f>IF($C1927="","",IF(COUNTIF('Códigos Santander (ref)'!$A$2:$A$79,$C1927)&gt;0,"SANTANDER",IF(COUNTIF('Códigos Itaú (ref)'!$A$2:$A$44,$C1927)&gt;0,"ITAU",IF(AND(TRIM(UPPER($I1927))="CONTRATUAL",ISNUMBER(SEARCH("INDIVIDUAL",SUBSTITUTE(UPPER($D1927)," ","")))),"PREMIUM FREE",""))))</f>
        <v/>
      </c>
    </row>
    <row r="1928">
      <c r="AC1928">
        <f>IF($C1928="","",IF(COUNTIF('Códigos Santander (ref)'!$A$2:$A$79,$C1928)&gt;0,"SANTANDER",IF(COUNTIF('Códigos Itaú (ref)'!$A$2:$A$44,$C1928)&gt;0,"ITAU",IF(AND(TRIM(UPPER($I1928))="CONTRATUAL",ISNUMBER(SEARCH("INDIVIDUAL",SUBSTITUTE(UPPER($D1928)," ","")))),"PREMIUM FREE",""))))</f>
        <v/>
      </c>
    </row>
    <row r="1929">
      <c r="AC1929">
        <f>IF($C1929="","",IF(COUNTIF('Códigos Santander (ref)'!$A$2:$A$79,$C1929)&gt;0,"SANTANDER",IF(COUNTIF('Códigos Itaú (ref)'!$A$2:$A$44,$C1929)&gt;0,"ITAU",IF(AND(TRIM(UPPER($I1929))="CONTRATUAL",ISNUMBER(SEARCH("INDIVIDUAL",SUBSTITUTE(UPPER($D1929)," ","")))),"PREMIUM FREE",""))))</f>
        <v/>
      </c>
    </row>
    <row r="1930">
      <c r="AC1930">
        <f>IF($C1930="","",IF(COUNTIF('Códigos Santander (ref)'!$A$2:$A$79,$C1930)&gt;0,"SANTANDER",IF(COUNTIF('Códigos Itaú (ref)'!$A$2:$A$44,$C1930)&gt;0,"ITAU",IF(AND(TRIM(UPPER($I1930))="CONTRATUAL",ISNUMBER(SEARCH("INDIVIDUAL",SUBSTITUTE(UPPER($D1930)," ","")))),"PREMIUM FREE",""))))</f>
        <v/>
      </c>
    </row>
    <row r="1931">
      <c r="AC1931">
        <f>IF($C1931="","",IF(COUNTIF('Códigos Santander (ref)'!$A$2:$A$79,$C1931)&gt;0,"SANTANDER",IF(COUNTIF('Códigos Itaú (ref)'!$A$2:$A$44,$C1931)&gt;0,"ITAU",IF(AND(TRIM(UPPER($I1931))="CONTRATUAL",ISNUMBER(SEARCH("INDIVIDUAL",SUBSTITUTE(UPPER($D1931)," ","")))),"PREMIUM FREE",""))))</f>
        <v/>
      </c>
    </row>
    <row r="1932">
      <c r="AC1932">
        <f>IF($C1932="","",IF(COUNTIF('Códigos Santander (ref)'!$A$2:$A$79,$C1932)&gt;0,"SANTANDER",IF(COUNTIF('Códigos Itaú (ref)'!$A$2:$A$44,$C1932)&gt;0,"ITAU",IF(AND(TRIM(UPPER($I1932))="CONTRATUAL",ISNUMBER(SEARCH("INDIVIDUAL",SUBSTITUTE(UPPER($D1932)," ","")))),"PREMIUM FREE",""))))</f>
        <v/>
      </c>
    </row>
    <row r="1933">
      <c r="AC1933">
        <f>IF($C1933="","",IF(COUNTIF('Códigos Santander (ref)'!$A$2:$A$79,$C1933)&gt;0,"SANTANDER",IF(COUNTIF('Códigos Itaú (ref)'!$A$2:$A$44,$C1933)&gt;0,"ITAU",IF(AND(TRIM(UPPER($I1933))="CONTRATUAL",ISNUMBER(SEARCH("INDIVIDUAL",SUBSTITUTE(UPPER($D1933)," ","")))),"PREMIUM FREE",""))))</f>
        <v/>
      </c>
    </row>
    <row r="1934">
      <c r="AC1934">
        <f>IF($C1934="","",IF(COUNTIF('Códigos Santander (ref)'!$A$2:$A$79,$C1934)&gt;0,"SANTANDER",IF(COUNTIF('Códigos Itaú (ref)'!$A$2:$A$44,$C1934)&gt;0,"ITAU",IF(AND(TRIM(UPPER($I1934))="CONTRATUAL",ISNUMBER(SEARCH("INDIVIDUAL",SUBSTITUTE(UPPER($D1934)," ","")))),"PREMIUM FREE",""))))</f>
        <v/>
      </c>
    </row>
    <row r="1935">
      <c r="AC1935">
        <f>IF($C1935="","",IF(COUNTIF('Códigos Santander (ref)'!$A$2:$A$79,$C1935)&gt;0,"SANTANDER",IF(COUNTIF('Códigos Itaú (ref)'!$A$2:$A$44,$C1935)&gt;0,"ITAU",IF(AND(TRIM(UPPER($I1935))="CONTRATUAL",ISNUMBER(SEARCH("INDIVIDUAL",SUBSTITUTE(UPPER($D1935)," ","")))),"PREMIUM FREE",""))))</f>
        <v/>
      </c>
    </row>
    <row r="1936">
      <c r="AC1936">
        <f>IF($C1936="","",IF(COUNTIF('Códigos Santander (ref)'!$A$2:$A$79,$C1936)&gt;0,"SANTANDER",IF(COUNTIF('Códigos Itaú (ref)'!$A$2:$A$44,$C1936)&gt;0,"ITAU",IF(AND(TRIM(UPPER($I1936))="CONTRATUAL",ISNUMBER(SEARCH("INDIVIDUAL",SUBSTITUTE(UPPER($D1936)," ","")))),"PREMIUM FREE",""))))</f>
        <v/>
      </c>
    </row>
    <row r="1937">
      <c r="AC1937">
        <f>IF($C1937="","",IF(COUNTIF('Códigos Santander (ref)'!$A$2:$A$79,$C1937)&gt;0,"SANTANDER",IF(COUNTIF('Códigos Itaú (ref)'!$A$2:$A$44,$C1937)&gt;0,"ITAU",IF(AND(TRIM(UPPER($I1937))="CONTRATUAL",ISNUMBER(SEARCH("INDIVIDUAL",SUBSTITUTE(UPPER($D1937)," ","")))),"PREMIUM FREE",""))))</f>
        <v/>
      </c>
    </row>
    <row r="1938">
      <c r="AC1938">
        <f>IF($C1938="","",IF(COUNTIF('Códigos Santander (ref)'!$A$2:$A$79,$C1938)&gt;0,"SANTANDER",IF(COUNTIF('Códigos Itaú (ref)'!$A$2:$A$44,$C1938)&gt;0,"ITAU",IF(AND(TRIM(UPPER($I1938))="CONTRATUAL",ISNUMBER(SEARCH("INDIVIDUAL",SUBSTITUTE(UPPER($D1938)," ","")))),"PREMIUM FREE",""))))</f>
        <v/>
      </c>
    </row>
    <row r="1939">
      <c r="AC1939">
        <f>IF($C1939="","",IF(COUNTIF('Códigos Santander (ref)'!$A$2:$A$79,$C1939)&gt;0,"SANTANDER",IF(COUNTIF('Códigos Itaú (ref)'!$A$2:$A$44,$C1939)&gt;0,"ITAU",IF(AND(TRIM(UPPER($I1939))="CONTRATUAL",ISNUMBER(SEARCH("INDIVIDUAL",SUBSTITUTE(UPPER($D1939)," ","")))),"PREMIUM FREE",""))))</f>
        <v/>
      </c>
    </row>
    <row r="1940">
      <c r="AC1940">
        <f>IF($C1940="","",IF(COUNTIF('Códigos Santander (ref)'!$A$2:$A$79,$C1940)&gt;0,"SANTANDER",IF(COUNTIF('Códigos Itaú (ref)'!$A$2:$A$44,$C1940)&gt;0,"ITAU",IF(AND(TRIM(UPPER($I1940))="CONTRATUAL",ISNUMBER(SEARCH("INDIVIDUAL",SUBSTITUTE(UPPER($D1940)," ","")))),"PREMIUM FREE",""))))</f>
        <v/>
      </c>
    </row>
    <row r="1941">
      <c r="AC1941">
        <f>IF($C1941="","",IF(COUNTIF('Códigos Santander (ref)'!$A$2:$A$79,$C1941)&gt;0,"SANTANDER",IF(COUNTIF('Códigos Itaú (ref)'!$A$2:$A$44,$C1941)&gt;0,"ITAU",IF(AND(TRIM(UPPER($I1941))="CONTRATUAL",ISNUMBER(SEARCH("INDIVIDUAL",SUBSTITUTE(UPPER($D1941)," ","")))),"PREMIUM FREE",""))))</f>
        <v/>
      </c>
    </row>
    <row r="1942">
      <c r="AC1942">
        <f>IF($C1942="","",IF(COUNTIF('Códigos Santander (ref)'!$A$2:$A$79,$C1942)&gt;0,"SANTANDER",IF(COUNTIF('Códigos Itaú (ref)'!$A$2:$A$44,$C1942)&gt;0,"ITAU",IF(AND(TRIM(UPPER($I1942))="CONTRATUAL",ISNUMBER(SEARCH("INDIVIDUAL",SUBSTITUTE(UPPER($D1942)," ","")))),"PREMIUM FREE",""))))</f>
        <v/>
      </c>
    </row>
    <row r="1943">
      <c r="AC1943">
        <f>IF($C1943="","",IF(COUNTIF('Códigos Santander (ref)'!$A$2:$A$79,$C1943)&gt;0,"SANTANDER",IF(COUNTIF('Códigos Itaú (ref)'!$A$2:$A$44,$C1943)&gt;0,"ITAU",IF(AND(TRIM(UPPER($I1943))="CONTRATUAL",ISNUMBER(SEARCH("INDIVIDUAL",SUBSTITUTE(UPPER($D1943)," ","")))),"PREMIUM FREE",""))))</f>
        <v/>
      </c>
    </row>
    <row r="1944">
      <c r="AC1944">
        <f>IF($C1944="","",IF(COUNTIF('Códigos Santander (ref)'!$A$2:$A$79,$C1944)&gt;0,"SANTANDER",IF(COUNTIF('Códigos Itaú (ref)'!$A$2:$A$44,$C1944)&gt;0,"ITAU",IF(AND(TRIM(UPPER($I1944))="CONTRATUAL",ISNUMBER(SEARCH("INDIVIDUAL",SUBSTITUTE(UPPER($D1944)," ","")))),"PREMIUM FREE",""))))</f>
        <v/>
      </c>
    </row>
    <row r="1945">
      <c r="AC1945">
        <f>IF($C1945="","",IF(COUNTIF('Códigos Santander (ref)'!$A$2:$A$79,$C1945)&gt;0,"SANTANDER",IF(COUNTIF('Códigos Itaú (ref)'!$A$2:$A$44,$C1945)&gt;0,"ITAU",IF(AND(TRIM(UPPER($I1945))="CONTRATUAL",ISNUMBER(SEARCH("INDIVIDUAL",SUBSTITUTE(UPPER($D1945)," ","")))),"PREMIUM FREE",""))))</f>
        <v/>
      </c>
    </row>
    <row r="1946">
      <c r="AC1946">
        <f>IF($C1946="","",IF(COUNTIF('Códigos Santander (ref)'!$A$2:$A$79,$C1946)&gt;0,"SANTANDER",IF(COUNTIF('Códigos Itaú (ref)'!$A$2:$A$44,$C1946)&gt;0,"ITAU",IF(AND(TRIM(UPPER($I1946))="CONTRATUAL",ISNUMBER(SEARCH("INDIVIDUAL",SUBSTITUTE(UPPER($D1946)," ","")))),"PREMIUM FREE",""))))</f>
        <v/>
      </c>
    </row>
    <row r="1947">
      <c r="AC1947">
        <f>IF($C1947="","",IF(COUNTIF('Códigos Santander (ref)'!$A$2:$A$79,$C1947)&gt;0,"SANTANDER",IF(COUNTIF('Códigos Itaú (ref)'!$A$2:$A$44,$C1947)&gt;0,"ITAU",IF(AND(TRIM(UPPER($I1947))="CONTRATUAL",ISNUMBER(SEARCH("INDIVIDUAL",SUBSTITUTE(UPPER($D1947)," ","")))),"PREMIUM FREE",""))))</f>
        <v/>
      </c>
    </row>
    <row r="1948">
      <c r="AC1948">
        <f>IF($C1948="","",IF(COUNTIF('Códigos Santander (ref)'!$A$2:$A$79,$C1948)&gt;0,"SANTANDER",IF(COUNTIF('Códigos Itaú (ref)'!$A$2:$A$44,$C1948)&gt;0,"ITAU",IF(AND(TRIM(UPPER($I1948))="CONTRATUAL",ISNUMBER(SEARCH("INDIVIDUAL",SUBSTITUTE(UPPER($D1948)," ","")))),"PREMIUM FREE",""))))</f>
        <v/>
      </c>
    </row>
    <row r="1949">
      <c r="AC1949">
        <f>IF($C1949="","",IF(COUNTIF('Códigos Santander (ref)'!$A$2:$A$79,$C1949)&gt;0,"SANTANDER",IF(COUNTIF('Códigos Itaú (ref)'!$A$2:$A$44,$C1949)&gt;0,"ITAU",IF(AND(TRIM(UPPER($I1949))="CONTRATUAL",ISNUMBER(SEARCH("INDIVIDUAL",SUBSTITUTE(UPPER($D1949)," ","")))),"PREMIUM FREE",""))))</f>
        <v/>
      </c>
    </row>
    <row r="1950">
      <c r="AC1950">
        <f>IF($C1950="","",IF(COUNTIF('Códigos Santander (ref)'!$A$2:$A$79,$C1950)&gt;0,"SANTANDER",IF(COUNTIF('Códigos Itaú (ref)'!$A$2:$A$44,$C1950)&gt;0,"ITAU",IF(AND(TRIM(UPPER($I1950))="CONTRATUAL",ISNUMBER(SEARCH("INDIVIDUAL",SUBSTITUTE(UPPER($D1950)," ","")))),"PREMIUM FREE",""))))</f>
        <v/>
      </c>
    </row>
    <row r="1951">
      <c r="AC1951">
        <f>IF($C1951="","",IF(COUNTIF('Códigos Santander (ref)'!$A$2:$A$79,$C1951)&gt;0,"SANTANDER",IF(COUNTIF('Códigos Itaú (ref)'!$A$2:$A$44,$C1951)&gt;0,"ITAU",IF(AND(TRIM(UPPER($I1951))="CONTRATUAL",ISNUMBER(SEARCH("INDIVIDUAL",SUBSTITUTE(UPPER($D1951)," ","")))),"PREMIUM FREE",""))))</f>
        <v/>
      </c>
    </row>
    <row r="1952">
      <c r="AC1952">
        <f>IF($C1952="","",IF(COUNTIF('Códigos Santander (ref)'!$A$2:$A$79,$C1952)&gt;0,"SANTANDER",IF(COUNTIF('Códigos Itaú (ref)'!$A$2:$A$44,$C1952)&gt;0,"ITAU",IF(AND(TRIM(UPPER($I1952))="CONTRATUAL",ISNUMBER(SEARCH("INDIVIDUAL",SUBSTITUTE(UPPER($D1952)," ","")))),"PREMIUM FREE",""))))</f>
        <v/>
      </c>
    </row>
    <row r="1953">
      <c r="AC1953">
        <f>IF($C1953="","",IF(COUNTIF('Códigos Santander (ref)'!$A$2:$A$79,$C1953)&gt;0,"SANTANDER",IF(COUNTIF('Códigos Itaú (ref)'!$A$2:$A$44,$C1953)&gt;0,"ITAU",IF(AND(TRIM(UPPER($I1953))="CONTRATUAL",ISNUMBER(SEARCH("INDIVIDUAL",SUBSTITUTE(UPPER($D1953)," ","")))),"PREMIUM FREE",""))))</f>
        <v/>
      </c>
    </row>
    <row r="1954">
      <c r="AC1954">
        <f>IF($C1954="","",IF(COUNTIF('Códigos Santander (ref)'!$A$2:$A$79,$C1954)&gt;0,"SANTANDER",IF(COUNTIF('Códigos Itaú (ref)'!$A$2:$A$44,$C1954)&gt;0,"ITAU",IF(AND(TRIM(UPPER($I1954))="CONTRATUAL",ISNUMBER(SEARCH("INDIVIDUAL",SUBSTITUTE(UPPER($D1954)," ","")))),"PREMIUM FREE",""))))</f>
        <v/>
      </c>
    </row>
    <row r="1955">
      <c r="AC1955">
        <f>IF($C1955="","",IF(COUNTIF('Códigos Santander (ref)'!$A$2:$A$79,$C1955)&gt;0,"SANTANDER",IF(COUNTIF('Códigos Itaú (ref)'!$A$2:$A$44,$C1955)&gt;0,"ITAU",IF(AND(TRIM(UPPER($I1955))="CONTRATUAL",ISNUMBER(SEARCH("INDIVIDUAL",SUBSTITUTE(UPPER($D1955)," ","")))),"PREMIUM FREE",""))))</f>
        <v/>
      </c>
    </row>
    <row r="1956">
      <c r="AC1956">
        <f>IF($C1956="","",IF(COUNTIF('Códigos Santander (ref)'!$A$2:$A$79,$C1956)&gt;0,"SANTANDER",IF(COUNTIF('Códigos Itaú (ref)'!$A$2:$A$44,$C1956)&gt;0,"ITAU",IF(AND(TRIM(UPPER($I1956))="CONTRATUAL",ISNUMBER(SEARCH("INDIVIDUAL",SUBSTITUTE(UPPER($D1956)," ","")))),"PREMIUM FREE",""))))</f>
        <v/>
      </c>
    </row>
    <row r="1957">
      <c r="AC1957">
        <f>IF($C1957="","",IF(COUNTIF('Códigos Santander (ref)'!$A$2:$A$79,$C1957)&gt;0,"SANTANDER",IF(COUNTIF('Códigos Itaú (ref)'!$A$2:$A$44,$C1957)&gt;0,"ITAU",IF(AND(TRIM(UPPER($I1957))="CONTRATUAL",ISNUMBER(SEARCH("INDIVIDUAL",SUBSTITUTE(UPPER($D1957)," ","")))),"PREMIUM FREE",""))))</f>
        <v/>
      </c>
    </row>
    <row r="1958">
      <c r="AC1958">
        <f>IF($C1958="","",IF(COUNTIF('Códigos Santander (ref)'!$A$2:$A$79,$C1958)&gt;0,"SANTANDER",IF(COUNTIF('Códigos Itaú (ref)'!$A$2:$A$44,$C1958)&gt;0,"ITAU",IF(AND(TRIM(UPPER($I1958))="CONTRATUAL",ISNUMBER(SEARCH("INDIVIDUAL",SUBSTITUTE(UPPER($D1958)," ","")))),"PREMIUM FREE",""))))</f>
        <v/>
      </c>
    </row>
    <row r="1959">
      <c r="AC1959">
        <f>IF($C1959="","",IF(COUNTIF('Códigos Santander (ref)'!$A$2:$A$79,$C1959)&gt;0,"SANTANDER",IF(COUNTIF('Códigos Itaú (ref)'!$A$2:$A$44,$C1959)&gt;0,"ITAU",IF(AND(TRIM(UPPER($I1959))="CONTRATUAL",ISNUMBER(SEARCH("INDIVIDUAL",SUBSTITUTE(UPPER($D1959)," ","")))),"PREMIUM FREE",""))))</f>
        <v/>
      </c>
    </row>
    <row r="1960">
      <c r="AC1960">
        <f>IF($C1960="","",IF(COUNTIF('Códigos Santander (ref)'!$A$2:$A$79,$C1960)&gt;0,"SANTANDER",IF(COUNTIF('Códigos Itaú (ref)'!$A$2:$A$44,$C1960)&gt;0,"ITAU",IF(AND(TRIM(UPPER($I1960))="CONTRATUAL",ISNUMBER(SEARCH("INDIVIDUAL",SUBSTITUTE(UPPER($D1960)," ","")))),"PREMIUM FREE",""))))</f>
        <v/>
      </c>
    </row>
    <row r="1961">
      <c r="AC1961">
        <f>IF($C1961="","",IF(COUNTIF('Códigos Santander (ref)'!$A$2:$A$79,$C1961)&gt;0,"SANTANDER",IF(COUNTIF('Códigos Itaú (ref)'!$A$2:$A$44,$C1961)&gt;0,"ITAU",IF(AND(TRIM(UPPER($I1961))="CONTRATUAL",ISNUMBER(SEARCH("INDIVIDUAL",SUBSTITUTE(UPPER($D1961)," ","")))),"PREMIUM FREE",""))))</f>
        <v/>
      </c>
    </row>
    <row r="1962">
      <c r="AC1962">
        <f>IF($C1962="","",IF(COUNTIF('Códigos Santander (ref)'!$A$2:$A$79,$C1962)&gt;0,"SANTANDER",IF(COUNTIF('Códigos Itaú (ref)'!$A$2:$A$44,$C1962)&gt;0,"ITAU",IF(AND(TRIM(UPPER($I1962))="CONTRATUAL",ISNUMBER(SEARCH("INDIVIDUAL",SUBSTITUTE(UPPER($D1962)," ","")))),"PREMIUM FREE",""))))</f>
        <v/>
      </c>
    </row>
    <row r="1963">
      <c r="AC1963">
        <f>IF($C1963="","",IF(COUNTIF('Códigos Santander (ref)'!$A$2:$A$79,$C1963)&gt;0,"SANTANDER",IF(COUNTIF('Códigos Itaú (ref)'!$A$2:$A$44,$C1963)&gt;0,"ITAU",IF(AND(TRIM(UPPER($I1963))="CONTRATUAL",ISNUMBER(SEARCH("INDIVIDUAL",SUBSTITUTE(UPPER($D1963)," ","")))),"PREMIUM FREE",""))))</f>
        <v/>
      </c>
    </row>
    <row r="1964">
      <c r="AC1964">
        <f>IF($C1964="","",IF(COUNTIF('Códigos Santander (ref)'!$A$2:$A$79,$C1964)&gt;0,"SANTANDER",IF(COUNTIF('Códigos Itaú (ref)'!$A$2:$A$44,$C1964)&gt;0,"ITAU",IF(AND(TRIM(UPPER($I1964))="CONTRATUAL",ISNUMBER(SEARCH("INDIVIDUAL",SUBSTITUTE(UPPER($D1964)," ","")))),"PREMIUM FREE",""))))</f>
        <v/>
      </c>
    </row>
    <row r="1965">
      <c r="AC1965">
        <f>IF($C1965="","",IF(COUNTIF('Códigos Santander (ref)'!$A$2:$A$79,$C1965)&gt;0,"SANTANDER",IF(COUNTIF('Códigos Itaú (ref)'!$A$2:$A$44,$C1965)&gt;0,"ITAU",IF(AND(TRIM(UPPER($I1965))="CONTRATUAL",ISNUMBER(SEARCH("INDIVIDUAL",SUBSTITUTE(UPPER($D1965)," ","")))),"PREMIUM FREE",""))))</f>
        <v/>
      </c>
    </row>
    <row r="1966">
      <c r="AC1966">
        <f>IF($C1966="","",IF(COUNTIF('Códigos Santander (ref)'!$A$2:$A$79,$C1966)&gt;0,"SANTANDER",IF(COUNTIF('Códigos Itaú (ref)'!$A$2:$A$44,$C1966)&gt;0,"ITAU",IF(AND(TRIM(UPPER($I1966))="CONTRATUAL",ISNUMBER(SEARCH("INDIVIDUAL",SUBSTITUTE(UPPER($D1966)," ","")))),"PREMIUM FREE",""))))</f>
        <v/>
      </c>
    </row>
    <row r="1967">
      <c r="AC1967">
        <f>IF($C1967="","",IF(COUNTIF('Códigos Santander (ref)'!$A$2:$A$79,$C1967)&gt;0,"SANTANDER",IF(COUNTIF('Códigos Itaú (ref)'!$A$2:$A$44,$C1967)&gt;0,"ITAU",IF(AND(TRIM(UPPER($I1967))="CONTRATUAL",ISNUMBER(SEARCH("INDIVIDUAL",SUBSTITUTE(UPPER($D1967)," ","")))),"PREMIUM FREE",""))))</f>
        <v/>
      </c>
    </row>
    <row r="1968">
      <c r="AC1968">
        <f>IF($C1968="","",IF(COUNTIF('Códigos Santander (ref)'!$A$2:$A$79,$C1968)&gt;0,"SANTANDER",IF(COUNTIF('Códigos Itaú (ref)'!$A$2:$A$44,$C1968)&gt;0,"ITAU",IF(AND(TRIM(UPPER($I1968))="CONTRATUAL",ISNUMBER(SEARCH("INDIVIDUAL",SUBSTITUTE(UPPER($D1968)," ","")))),"PREMIUM FREE",""))))</f>
        <v/>
      </c>
    </row>
    <row r="1969">
      <c r="AC1969">
        <f>IF($C1969="","",IF(COUNTIF('Códigos Santander (ref)'!$A$2:$A$79,$C1969)&gt;0,"SANTANDER",IF(COUNTIF('Códigos Itaú (ref)'!$A$2:$A$44,$C1969)&gt;0,"ITAU",IF(AND(TRIM(UPPER($I1969))="CONTRATUAL",ISNUMBER(SEARCH("INDIVIDUAL",SUBSTITUTE(UPPER($D1969)," ","")))),"PREMIUM FREE",""))))</f>
        <v/>
      </c>
    </row>
    <row r="1970">
      <c r="AC1970">
        <f>IF($C1970="","",IF(COUNTIF('Códigos Santander (ref)'!$A$2:$A$79,$C1970)&gt;0,"SANTANDER",IF(COUNTIF('Códigos Itaú (ref)'!$A$2:$A$44,$C1970)&gt;0,"ITAU",IF(AND(TRIM(UPPER($I1970))="CONTRATUAL",ISNUMBER(SEARCH("INDIVIDUAL",SUBSTITUTE(UPPER($D1970)," ","")))),"PREMIUM FREE",""))))</f>
        <v/>
      </c>
    </row>
    <row r="1971">
      <c r="AC1971">
        <f>IF($C1971="","",IF(COUNTIF('Códigos Santander (ref)'!$A$2:$A$79,$C1971)&gt;0,"SANTANDER",IF(COUNTIF('Códigos Itaú (ref)'!$A$2:$A$44,$C1971)&gt;0,"ITAU",IF(AND(TRIM(UPPER($I1971))="CONTRATUAL",ISNUMBER(SEARCH("INDIVIDUAL",SUBSTITUTE(UPPER($D1971)," ","")))),"PREMIUM FREE",""))))</f>
        <v/>
      </c>
    </row>
    <row r="1972">
      <c r="AC1972">
        <f>IF($C1972="","",IF(COUNTIF('Códigos Santander (ref)'!$A$2:$A$79,$C1972)&gt;0,"SANTANDER",IF(COUNTIF('Códigos Itaú (ref)'!$A$2:$A$44,$C1972)&gt;0,"ITAU",IF(AND(TRIM(UPPER($I1972))="CONTRATUAL",ISNUMBER(SEARCH("INDIVIDUAL",SUBSTITUTE(UPPER($D1972)," ","")))),"PREMIUM FREE",""))))</f>
        <v/>
      </c>
    </row>
    <row r="1973">
      <c r="AC1973">
        <f>IF($C1973="","",IF(COUNTIF('Códigos Santander (ref)'!$A$2:$A$79,$C1973)&gt;0,"SANTANDER",IF(COUNTIF('Códigos Itaú (ref)'!$A$2:$A$44,$C1973)&gt;0,"ITAU",IF(AND(TRIM(UPPER($I1973))="CONTRATUAL",ISNUMBER(SEARCH("INDIVIDUAL",SUBSTITUTE(UPPER($D1973)," ","")))),"PREMIUM FREE",""))))</f>
        <v/>
      </c>
    </row>
    <row r="1974">
      <c r="AC1974">
        <f>IF($C1974="","",IF(COUNTIF('Códigos Santander (ref)'!$A$2:$A$79,$C1974)&gt;0,"SANTANDER",IF(COUNTIF('Códigos Itaú (ref)'!$A$2:$A$44,$C1974)&gt;0,"ITAU",IF(AND(TRIM(UPPER($I1974))="CONTRATUAL",ISNUMBER(SEARCH("INDIVIDUAL",SUBSTITUTE(UPPER($D1974)," ","")))),"PREMIUM FREE",""))))</f>
        <v/>
      </c>
    </row>
    <row r="1975">
      <c r="AC1975">
        <f>IF($C1975="","",IF(COUNTIF('Códigos Santander (ref)'!$A$2:$A$79,$C1975)&gt;0,"SANTANDER",IF(COUNTIF('Códigos Itaú (ref)'!$A$2:$A$44,$C1975)&gt;0,"ITAU",IF(AND(TRIM(UPPER($I1975))="CONTRATUAL",ISNUMBER(SEARCH("INDIVIDUAL",SUBSTITUTE(UPPER($D1975)," ","")))),"PREMIUM FREE",""))))</f>
        <v/>
      </c>
    </row>
    <row r="1976">
      <c r="AC1976">
        <f>IF($C1976="","",IF(COUNTIF('Códigos Santander (ref)'!$A$2:$A$79,$C1976)&gt;0,"SANTANDER",IF(COUNTIF('Códigos Itaú (ref)'!$A$2:$A$44,$C1976)&gt;0,"ITAU",IF(AND(TRIM(UPPER($I1976))="CONTRATUAL",ISNUMBER(SEARCH("INDIVIDUAL",SUBSTITUTE(UPPER($D1976)," ","")))),"PREMIUM FREE",""))))</f>
        <v/>
      </c>
    </row>
    <row r="1977">
      <c r="AC1977">
        <f>IF($C1977="","",IF(COUNTIF('Códigos Santander (ref)'!$A$2:$A$79,$C1977)&gt;0,"SANTANDER",IF(COUNTIF('Códigos Itaú (ref)'!$A$2:$A$44,$C1977)&gt;0,"ITAU",IF(AND(TRIM(UPPER($I1977))="CONTRATUAL",ISNUMBER(SEARCH("INDIVIDUAL",SUBSTITUTE(UPPER($D1977)," ","")))),"PREMIUM FREE",""))))</f>
        <v/>
      </c>
    </row>
    <row r="1978">
      <c r="AC1978">
        <f>IF($C1978="","",IF(COUNTIF('Códigos Santander (ref)'!$A$2:$A$79,$C1978)&gt;0,"SANTANDER",IF(COUNTIF('Códigos Itaú (ref)'!$A$2:$A$44,$C1978)&gt;0,"ITAU",IF(AND(TRIM(UPPER($I1978))="CONTRATUAL",ISNUMBER(SEARCH("INDIVIDUAL",SUBSTITUTE(UPPER($D1978)," ","")))),"PREMIUM FREE",""))))</f>
        <v/>
      </c>
    </row>
    <row r="1979">
      <c r="AC1979">
        <f>IF($C1979="","",IF(COUNTIF('Códigos Santander (ref)'!$A$2:$A$79,$C1979)&gt;0,"SANTANDER",IF(COUNTIF('Códigos Itaú (ref)'!$A$2:$A$44,$C1979)&gt;0,"ITAU",IF(AND(TRIM(UPPER($I1979))="CONTRATUAL",ISNUMBER(SEARCH("INDIVIDUAL",SUBSTITUTE(UPPER($D1979)," ","")))),"PREMIUM FREE",""))))</f>
        <v/>
      </c>
    </row>
    <row r="1980">
      <c r="AC1980">
        <f>IF($C1980="","",IF(COUNTIF('Códigos Santander (ref)'!$A$2:$A$79,$C1980)&gt;0,"SANTANDER",IF(COUNTIF('Códigos Itaú (ref)'!$A$2:$A$44,$C1980)&gt;0,"ITAU",IF(AND(TRIM(UPPER($I1980))="CONTRATUAL",ISNUMBER(SEARCH("INDIVIDUAL",SUBSTITUTE(UPPER($D1980)," ","")))),"PREMIUM FREE",""))))</f>
        <v/>
      </c>
    </row>
    <row r="1981">
      <c r="AC1981">
        <f>IF($C1981="","",IF(COUNTIF('Códigos Santander (ref)'!$A$2:$A$79,$C1981)&gt;0,"SANTANDER",IF(COUNTIF('Códigos Itaú (ref)'!$A$2:$A$44,$C1981)&gt;0,"ITAU",IF(AND(TRIM(UPPER($I1981))="CONTRATUAL",ISNUMBER(SEARCH("INDIVIDUAL",SUBSTITUTE(UPPER($D1981)," ","")))),"PREMIUM FREE",""))))</f>
        <v/>
      </c>
    </row>
    <row r="1982">
      <c r="AC1982">
        <f>IF($C1982="","",IF(COUNTIF('Códigos Santander (ref)'!$A$2:$A$79,$C1982)&gt;0,"SANTANDER",IF(COUNTIF('Códigos Itaú (ref)'!$A$2:$A$44,$C1982)&gt;0,"ITAU",IF(AND(TRIM(UPPER($I1982))="CONTRATUAL",ISNUMBER(SEARCH("INDIVIDUAL",SUBSTITUTE(UPPER($D1982)," ","")))),"PREMIUM FREE",""))))</f>
        <v/>
      </c>
    </row>
    <row r="1983">
      <c r="AC1983">
        <f>IF($C1983="","",IF(COUNTIF('Códigos Santander (ref)'!$A$2:$A$79,$C1983)&gt;0,"SANTANDER",IF(COUNTIF('Códigos Itaú (ref)'!$A$2:$A$44,$C1983)&gt;0,"ITAU",IF(AND(TRIM(UPPER($I1983))="CONTRATUAL",ISNUMBER(SEARCH("INDIVIDUAL",SUBSTITUTE(UPPER($D1983)," ","")))),"PREMIUM FREE",""))))</f>
        <v/>
      </c>
    </row>
    <row r="1984">
      <c r="AC1984">
        <f>IF($C1984="","",IF(COUNTIF('Códigos Santander (ref)'!$A$2:$A$79,$C1984)&gt;0,"SANTANDER",IF(COUNTIF('Códigos Itaú (ref)'!$A$2:$A$44,$C1984)&gt;0,"ITAU",IF(AND(TRIM(UPPER($I1984))="CONTRATUAL",ISNUMBER(SEARCH("INDIVIDUAL",SUBSTITUTE(UPPER($D1984)," ","")))),"PREMIUM FREE",""))))</f>
        <v/>
      </c>
    </row>
    <row r="1985">
      <c r="AC1985">
        <f>IF($C1985="","",IF(COUNTIF('Códigos Santander (ref)'!$A$2:$A$79,$C1985)&gt;0,"SANTANDER",IF(COUNTIF('Códigos Itaú (ref)'!$A$2:$A$44,$C1985)&gt;0,"ITAU",IF(AND(TRIM(UPPER($I1985))="CONTRATUAL",ISNUMBER(SEARCH("INDIVIDUAL",SUBSTITUTE(UPPER($D1985)," ","")))),"PREMIUM FREE",""))))</f>
        <v/>
      </c>
    </row>
    <row r="1986">
      <c r="AC1986">
        <f>IF($C1986="","",IF(COUNTIF('Códigos Santander (ref)'!$A$2:$A$79,$C1986)&gt;0,"SANTANDER",IF(COUNTIF('Códigos Itaú (ref)'!$A$2:$A$44,$C1986)&gt;0,"ITAU",IF(AND(TRIM(UPPER($I1986))="CONTRATUAL",ISNUMBER(SEARCH("INDIVIDUAL",SUBSTITUTE(UPPER($D1986)," ","")))),"PREMIUM FREE",""))))</f>
        <v/>
      </c>
    </row>
    <row r="1987">
      <c r="AC1987">
        <f>IF($C1987="","",IF(COUNTIF('Códigos Santander (ref)'!$A$2:$A$79,$C1987)&gt;0,"SANTANDER",IF(COUNTIF('Códigos Itaú (ref)'!$A$2:$A$44,$C1987)&gt;0,"ITAU",IF(AND(TRIM(UPPER($I1987))="CONTRATUAL",ISNUMBER(SEARCH("INDIVIDUAL",SUBSTITUTE(UPPER($D1987)," ","")))),"PREMIUM FREE",""))))</f>
        <v/>
      </c>
    </row>
    <row r="1988">
      <c r="AC1988">
        <f>IF($C1988="","",IF(COUNTIF('Códigos Santander (ref)'!$A$2:$A$79,$C1988)&gt;0,"SANTANDER",IF(COUNTIF('Códigos Itaú (ref)'!$A$2:$A$44,$C1988)&gt;0,"ITAU",IF(AND(TRIM(UPPER($I1988))="CONTRATUAL",ISNUMBER(SEARCH("INDIVIDUAL",SUBSTITUTE(UPPER($D1988)," ","")))),"PREMIUM FREE",""))))</f>
        <v/>
      </c>
    </row>
    <row r="1989">
      <c r="AC1989">
        <f>IF($C1989="","",IF(COUNTIF('Códigos Santander (ref)'!$A$2:$A$79,$C1989)&gt;0,"SANTANDER",IF(COUNTIF('Códigos Itaú (ref)'!$A$2:$A$44,$C1989)&gt;0,"ITAU",IF(AND(TRIM(UPPER($I1989))="CONTRATUAL",ISNUMBER(SEARCH("INDIVIDUAL",SUBSTITUTE(UPPER($D1989)," ","")))),"PREMIUM FREE",""))))</f>
        <v/>
      </c>
    </row>
    <row r="1990">
      <c r="AC1990">
        <f>IF($C1990="","",IF(COUNTIF('Códigos Santander (ref)'!$A$2:$A$79,$C1990)&gt;0,"SANTANDER",IF(COUNTIF('Códigos Itaú (ref)'!$A$2:$A$44,$C1990)&gt;0,"ITAU",IF(AND(TRIM(UPPER($I1990))="CONTRATUAL",ISNUMBER(SEARCH("INDIVIDUAL",SUBSTITUTE(UPPER($D1990)," ","")))),"PREMIUM FREE",""))))</f>
        <v/>
      </c>
    </row>
    <row r="1991">
      <c r="AC1991">
        <f>IF($C1991="","",IF(COUNTIF('Códigos Santander (ref)'!$A$2:$A$79,$C1991)&gt;0,"SANTANDER",IF(COUNTIF('Códigos Itaú (ref)'!$A$2:$A$44,$C1991)&gt;0,"ITAU",IF(AND(TRIM(UPPER($I1991))="CONTRATUAL",ISNUMBER(SEARCH("INDIVIDUAL",SUBSTITUTE(UPPER($D1991)," ","")))),"PREMIUM FREE",""))))</f>
        <v/>
      </c>
    </row>
    <row r="1992">
      <c r="AC1992">
        <f>IF($C1992="","",IF(COUNTIF('Códigos Santander (ref)'!$A$2:$A$79,$C1992)&gt;0,"SANTANDER",IF(COUNTIF('Códigos Itaú (ref)'!$A$2:$A$44,$C1992)&gt;0,"ITAU",IF(AND(TRIM(UPPER($I1992))="CONTRATUAL",ISNUMBER(SEARCH("INDIVIDUAL",SUBSTITUTE(UPPER($D1992)," ","")))),"PREMIUM FREE",""))))</f>
        <v/>
      </c>
    </row>
    <row r="1993">
      <c r="AC1993">
        <f>IF($C1993="","",IF(COUNTIF('Códigos Santander (ref)'!$A$2:$A$79,$C1993)&gt;0,"SANTANDER",IF(COUNTIF('Códigos Itaú (ref)'!$A$2:$A$44,$C1993)&gt;0,"ITAU",IF(AND(TRIM(UPPER($I1993))="CONTRATUAL",ISNUMBER(SEARCH("INDIVIDUAL",SUBSTITUTE(UPPER($D1993)," ","")))),"PREMIUM FREE",""))))</f>
        <v/>
      </c>
    </row>
    <row r="1994">
      <c r="AC1994">
        <f>IF($C1994="","",IF(COUNTIF('Códigos Santander (ref)'!$A$2:$A$79,$C1994)&gt;0,"SANTANDER",IF(COUNTIF('Códigos Itaú (ref)'!$A$2:$A$44,$C1994)&gt;0,"ITAU",IF(AND(TRIM(UPPER($I1994))="CONTRATUAL",ISNUMBER(SEARCH("INDIVIDUAL",SUBSTITUTE(UPPER($D1994)," ","")))),"PREMIUM FREE",""))))</f>
        <v/>
      </c>
    </row>
    <row r="1995">
      <c r="AC1995">
        <f>IF($C1995="","",IF(COUNTIF('Códigos Santander (ref)'!$A$2:$A$79,$C1995)&gt;0,"SANTANDER",IF(COUNTIF('Códigos Itaú (ref)'!$A$2:$A$44,$C1995)&gt;0,"ITAU",IF(AND(TRIM(UPPER($I1995))="CONTRATUAL",ISNUMBER(SEARCH("INDIVIDUAL",SUBSTITUTE(UPPER($D1995)," ","")))),"PREMIUM FREE",""))))</f>
        <v/>
      </c>
    </row>
    <row r="1996">
      <c r="AC1996">
        <f>IF($C1996="","",IF(COUNTIF('Códigos Santander (ref)'!$A$2:$A$79,$C1996)&gt;0,"SANTANDER",IF(COUNTIF('Códigos Itaú (ref)'!$A$2:$A$44,$C1996)&gt;0,"ITAU",IF(AND(TRIM(UPPER($I1996))="CONTRATUAL",ISNUMBER(SEARCH("INDIVIDUAL",SUBSTITUTE(UPPER($D1996)," ","")))),"PREMIUM FREE",""))))</f>
        <v/>
      </c>
    </row>
    <row r="1997">
      <c r="AC1997">
        <f>IF($C1997="","",IF(COUNTIF('Códigos Santander (ref)'!$A$2:$A$79,$C1997)&gt;0,"SANTANDER",IF(COUNTIF('Códigos Itaú (ref)'!$A$2:$A$44,$C1997)&gt;0,"ITAU",IF(AND(TRIM(UPPER($I1997))="CONTRATUAL",ISNUMBER(SEARCH("INDIVIDUAL",SUBSTITUTE(UPPER($D1997)," ","")))),"PREMIUM FREE",""))))</f>
        <v/>
      </c>
    </row>
    <row r="1998">
      <c r="AC1998">
        <f>IF($C1998="","",IF(COUNTIF('Códigos Santander (ref)'!$A$2:$A$79,$C1998)&gt;0,"SANTANDER",IF(COUNTIF('Códigos Itaú (ref)'!$A$2:$A$44,$C1998)&gt;0,"ITAU",IF(AND(TRIM(UPPER($I1998))="CONTRATUAL",ISNUMBER(SEARCH("INDIVIDUAL",SUBSTITUTE(UPPER($D1998)," ","")))),"PREMIUM FREE",""))))</f>
        <v/>
      </c>
    </row>
    <row r="1999">
      <c r="AC1999">
        <f>IF($C1999="","",IF(COUNTIF('Códigos Santander (ref)'!$A$2:$A$79,$C1999)&gt;0,"SANTANDER",IF(COUNTIF('Códigos Itaú (ref)'!$A$2:$A$44,$C1999)&gt;0,"ITAU",IF(AND(TRIM(UPPER($I1999))="CONTRATUAL",ISNUMBER(SEARCH("INDIVIDUAL",SUBSTITUTE(UPPER($D1999)," ","")))),"PREMIUM FREE",""))))</f>
        <v/>
      </c>
    </row>
    <row r="2000">
      <c r="AC2000">
        <f>IF($C2000="","",IF(COUNTIF('Códigos Santander (ref)'!$A$2:$A$79,$C2000)&gt;0,"SANTANDER",IF(COUNTIF('Códigos Itaú (ref)'!$A$2:$A$44,$C2000)&gt;0,"ITAU",IF(AND(TRIM(UPPER($I2000))="CONTRATUAL",ISNUMBER(SEARCH("INDIVIDUAL",SUBSTITUTE(UPPER($D2000)," ","")))),"PREMIUM FREE",""))))</f>
        <v/>
      </c>
    </row>
    <row r="2001">
      <c r="AC2001">
        <f>IF($C2001="","",IF(COUNTIF('Códigos Santander (ref)'!$A$2:$A$79,$C2001)&gt;0,"SANTANDER",IF(COUNTIF('Códigos Itaú (ref)'!$A$2:$A$44,$C2001)&gt;0,"ITAU",IF(AND(TRIM(UPPER($I2001))="CONTRATUAL",ISNUMBER(SEARCH("INDIVIDUAL",SUBSTITUTE(UPPER($D2001)," ","")))),"PREMIUM FREE",""))))</f>
        <v/>
      </c>
    </row>
    <row r="2002">
      <c r="AC2002">
        <f>IF($C2002="","",IF(COUNTIF('Códigos Santander (ref)'!$A$2:$A$79,$C2002)&gt;0,"SANTANDER",IF(COUNTIF('Códigos Itaú (ref)'!$A$2:$A$44,$C2002)&gt;0,"ITAU",IF(AND(TRIM(UPPER($I2002))="CONTRATUAL",ISNUMBER(SEARCH("INDIVIDUAL",SUBSTITUTE(UPPER($D2002)," ","")))),"PREMIUM FREE",""))))</f>
        <v/>
      </c>
    </row>
    <row r="2003">
      <c r="AC2003">
        <f>IF($C2003="","",IF(COUNTIF('Códigos Santander (ref)'!$A$2:$A$79,$C2003)&gt;0,"SANTANDER",IF(COUNTIF('Códigos Itaú (ref)'!$A$2:$A$44,$C2003)&gt;0,"ITAU",IF(AND(TRIM(UPPER($I2003))="CONTRATUAL",ISNUMBER(SEARCH("INDIVIDUAL",SUBSTITUTE(UPPER($D2003)," ","")))),"PREMIUM FREE",""))))</f>
        <v/>
      </c>
    </row>
    <row r="2004">
      <c r="AC2004">
        <f>IF($C2004="","",IF(COUNTIF('Códigos Santander (ref)'!$A$2:$A$79,$C2004)&gt;0,"SANTANDER",IF(COUNTIF('Códigos Itaú (ref)'!$A$2:$A$44,$C2004)&gt;0,"ITAU",IF(AND(TRIM(UPPER($I2004))="CONTRATUAL",ISNUMBER(SEARCH("INDIVIDUAL",SUBSTITUTE(UPPER($D2004)," ","")))),"PREMIUM FREE",""))))</f>
        <v/>
      </c>
    </row>
    <row r="2005">
      <c r="AC2005">
        <f>IF($C2005="","",IF(COUNTIF('Códigos Santander (ref)'!$A$2:$A$79,$C2005)&gt;0,"SANTANDER",IF(COUNTIF('Códigos Itaú (ref)'!$A$2:$A$44,$C2005)&gt;0,"ITAU",IF(AND(TRIM(UPPER($I2005))="CONTRATUAL",ISNUMBER(SEARCH("INDIVIDUAL",SUBSTITUTE(UPPER($D2005)," ","")))),"PREMIUM FREE",""))))</f>
        <v/>
      </c>
    </row>
    <row r="2006">
      <c r="AC2006">
        <f>IF($C2006="","",IF(COUNTIF('Códigos Santander (ref)'!$A$2:$A$79,$C2006)&gt;0,"SANTANDER",IF(COUNTIF('Códigos Itaú (ref)'!$A$2:$A$44,$C2006)&gt;0,"ITAU",IF(AND(TRIM(UPPER($I2006))="CONTRATUAL",ISNUMBER(SEARCH("INDIVIDUAL",SUBSTITUTE(UPPER($D2006)," ","")))),"PREMIUM FREE",""))))</f>
        <v/>
      </c>
    </row>
    <row r="2007">
      <c r="AC2007">
        <f>IF($C2007="","",IF(COUNTIF('Códigos Santander (ref)'!$A$2:$A$79,$C2007)&gt;0,"SANTANDER",IF(COUNTIF('Códigos Itaú (ref)'!$A$2:$A$44,$C2007)&gt;0,"ITAU",IF(AND(TRIM(UPPER($I2007))="CONTRATUAL",ISNUMBER(SEARCH("INDIVIDUAL",SUBSTITUTE(UPPER($D2007)," ","")))),"PREMIUM FREE",""))))</f>
        <v/>
      </c>
    </row>
    <row r="2008">
      <c r="AC2008">
        <f>IF($C2008="","",IF(COUNTIF('Códigos Santander (ref)'!$A$2:$A$79,$C2008)&gt;0,"SANTANDER",IF(COUNTIF('Códigos Itaú (ref)'!$A$2:$A$44,$C2008)&gt;0,"ITAU",IF(AND(TRIM(UPPER($I2008))="CONTRATUAL",ISNUMBER(SEARCH("INDIVIDUAL",SUBSTITUTE(UPPER($D2008)," ","")))),"PREMIUM FREE",""))))</f>
        <v/>
      </c>
    </row>
    <row r="2009">
      <c r="AC2009">
        <f>IF($C2009="","",IF(COUNTIF('Códigos Santander (ref)'!$A$2:$A$79,$C2009)&gt;0,"SANTANDER",IF(COUNTIF('Códigos Itaú (ref)'!$A$2:$A$44,$C2009)&gt;0,"ITAU",IF(AND(TRIM(UPPER($I2009))="CONTRATUAL",ISNUMBER(SEARCH("INDIVIDUAL",SUBSTITUTE(UPPER($D2009)," ","")))),"PREMIUM FREE",""))))</f>
        <v/>
      </c>
    </row>
    <row r="2010">
      <c r="AC2010">
        <f>IF($C2010="","",IF(COUNTIF('Códigos Santander (ref)'!$A$2:$A$79,$C2010)&gt;0,"SANTANDER",IF(COUNTIF('Códigos Itaú (ref)'!$A$2:$A$44,$C2010)&gt;0,"ITAU",IF(AND(TRIM(UPPER($I2010))="CONTRATUAL",ISNUMBER(SEARCH("INDIVIDUAL",SUBSTITUTE(UPPER($D2010)," ","")))),"PREMIUM FREE",""))))</f>
        <v/>
      </c>
    </row>
    <row r="2011">
      <c r="AC2011">
        <f>IF($C2011="","",IF(COUNTIF('Códigos Santander (ref)'!$A$2:$A$79,$C2011)&gt;0,"SANTANDER",IF(COUNTIF('Códigos Itaú (ref)'!$A$2:$A$44,$C2011)&gt;0,"ITAU",IF(AND(TRIM(UPPER($I2011))="CONTRATUAL",ISNUMBER(SEARCH("INDIVIDUAL",SUBSTITUTE(UPPER($D2011)," ","")))),"PREMIUM FREE",""))))</f>
        <v/>
      </c>
    </row>
    <row r="2012">
      <c r="AC2012">
        <f>IF($C2012="","",IF(COUNTIF('Códigos Santander (ref)'!$A$2:$A$79,$C2012)&gt;0,"SANTANDER",IF(COUNTIF('Códigos Itaú (ref)'!$A$2:$A$44,$C2012)&gt;0,"ITAU",IF(AND(TRIM(UPPER($I2012))="CONTRATUAL",ISNUMBER(SEARCH("INDIVIDUAL",SUBSTITUTE(UPPER($D2012)," ","")))),"PREMIUM FREE",""))))</f>
        <v/>
      </c>
    </row>
    <row r="2013">
      <c r="AC2013">
        <f>IF($C2013="","",IF(COUNTIF('Códigos Santander (ref)'!$A$2:$A$79,$C2013)&gt;0,"SANTANDER",IF(COUNTIF('Códigos Itaú (ref)'!$A$2:$A$44,$C2013)&gt;0,"ITAU",IF(AND(TRIM(UPPER($I2013))="CONTRATUAL",ISNUMBER(SEARCH("INDIVIDUAL",SUBSTITUTE(UPPER($D2013)," ","")))),"PREMIUM FREE",""))))</f>
        <v/>
      </c>
    </row>
    <row r="2014">
      <c r="AC2014">
        <f>IF($C2014="","",IF(COUNTIF('Códigos Santander (ref)'!$A$2:$A$79,$C2014)&gt;0,"SANTANDER",IF(COUNTIF('Códigos Itaú (ref)'!$A$2:$A$44,$C2014)&gt;0,"ITAU",IF(AND(TRIM(UPPER($I2014))="CONTRATUAL",ISNUMBER(SEARCH("INDIVIDUAL",SUBSTITUTE(UPPER($D2014)," ","")))),"PREMIUM FREE",""))))</f>
        <v/>
      </c>
    </row>
    <row r="2015">
      <c r="AC2015">
        <f>IF($C2015="","",IF(COUNTIF('Códigos Santander (ref)'!$A$2:$A$79,$C2015)&gt;0,"SANTANDER",IF(COUNTIF('Códigos Itaú (ref)'!$A$2:$A$44,$C2015)&gt;0,"ITAU",IF(AND(TRIM(UPPER($I2015))="CONTRATUAL",ISNUMBER(SEARCH("INDIVIDUAL",SUBSTITUTE(UPPER($D2015)," ","")))),"PREMIUM FREE",""))))</f>
        <v/>
      </c>
    </row>
    <row r="2016">
      <c r="AC2016">
        <f>IF($C2016="","",IF(COUNTIF('Códigos Santander (ref)'!$A$2:$A$79,$C2016)&gt;0,"SANTANDER",IF(COUNTIF('Códigos Itaú (ref)'!$A$2:$A$44,$C2016)&gt;0,"ITAU",IF(AND(TRIM(UPPER($I2016))="CONTRATUAL",ISNUMBER(SEARCH("INDIVIDUAL",SUBSTITUTE(UPPER($D2016)," ","")))),"PREMIUM FREE",""))))</f>
        <v/>
      </c>
    </row>
    <row r="2017">
      <c r="AC2017">
        <f>IF($C2017="","",IF(COUNTIF('Códigos Santander (ref)'!$A$2:$A$79,$C2017)&gt;0,"SANTANDER",IF(COUNTIF('Códigos Itaú (ref)'!$A$2:$A$44,$C2017)&gt;0,"ITAU",IF(AND(TRIM(UPPER($I2017))="CONTRATUAL",ISNUMBER(SEARCH("INDIVIDUAL",SUBSTITUTE(UPPER($D2017)," ","")))),"PREMIUM FREE",""))))</f>
        <v/>
      </c>
    </row>
    <row r="2018">
      <c r="AC2018">
        <f>IF($C2018="","",IF(COUNTIF('Códigos Santander (ref)'!$A$2:$A$79,$C2018)&gt;0,"SANTANDER",IF(COUNTIF('Códigos Itaú (ref)'!$A$2:$A$44,$C2018)&gt;0,"ITAU",IF(AND(TRIM(UPPER($I2018))="CONTRATUAL",ISNUMBER(SEARCH("INDIVIDUAL",SUBSTITUTE(UPPER($D2018)," ","")))),"PREMIUM FREE",""))))</f>
        <v/>
      </c>
    </row>
    <row r="2019">
      <c r="AC2019">
        <f>IF($C2019="","",IF(COUNTIF('Códigos Santander (ref)'!$A$2:$A$79,$C2019)&gt;0,"SANTANDER",IF(COUNTIF('Códigos Itaú (ref)'!$A$2:$A$44,$C2019)&gt;0,"ITAU",IF(AND(TRIM(UPPER($I2019))="CONTRATUAL",ISNUMBER(SEARCH("INDIVIDUAL",SUBSTITUTE(UPPER($D2019)," ","")))),"PREMIUM FREE",""))))</f>
        <v/>
      </c>
    </row>
    <row r="2020">
      <c r="AC2020">
        <f>IF($C2020="","",IF(COUNTIF('Códigos Santander (ref)'!$A$2:$A$79,$C2020)&gt;0,"SANTANDER",IF(COUNTIF('Códigos Itaú (ref)'!$A$2:$A$44,$C2020)&gt;0,"ITAU",IF(AND(TRIM(UPPER($I2020))="CONTRATUAL",ISNUMBER(SEARCH("INDIVIDUAL",SUBSTITUTE(UPPER($D2020)," ","")))),"PREMIUM FREE",""))))</f>
        <v/>
      </c>
    </row>
    <row r="2021">
      <c r="AC2021">
        <f>IF($C2021="","",IF(COUNTIF('Códigos Santander (ref)'!$A$2:$A$79,$C2021)&gt;0,"SANTANDER",IF(COUNTIF('Códigos Itaú (ref)'!$A$2:$A$44,$C2021)&gt;0,"ITAU",IF(AND(TRIM(UPPER($I2021))="CONTRATUAL",ISNUMBER(SEARCH("INDIVIDUAL",SUBSTITUTE(UPPER($D2021)," ","")))),"PREMIUM FREE",""))))</f>
        <v/>
      </c>
    </row>
    <row r="2022">
      <c r="AC2022">
        <f>IF($C2022="","",IF(COUNTIF('Códigos Santander (ref)'!$A$2:$A$79,$C2022)&gt;0,"SANTANDER",IF(COUNTIF('Códigos Itaú (ref)'!$A$2:$A$44,$C2022)&gt;0,"ITAU",IF(AND(TRIM(UPPER($I2022))="CONTRATUAL",ISNUMBER(SEARCH("INDIVIDUAL",SUBSTITUTE(UPPER($D2022)," ","")))),"PREMIUM FREE",""))))</f>
        <v/>
      </c>
    </row>
    <row r="2023">
      <c r="AC2023">
        <f>IF($C2023="","",IF(COUNTIF('Códigos Santander (ref)'!$A$2:$A$79,$C2023)&gt;0,"SANTANDER",IF(COUNTIF('Códigos Itaú (ref)'!$A$2:$A$44,$C2023)&gt;0,"ITAU",IF(AND(TRIM(UPPER($I2023))="CONTRATUAL",ISNUMBER(SEARCH("INDIVIDUAL",SUBSTITUTE(UPPER($D2023)," ","")))),"PREMIUM FREE",""))))</f>
        <v/>
      </c>
    </row>
    <row r="2024">
      <c r="AC2024">
        <f>IF($C2024="","",IF(COUNTIF('Códigos Santander (ref)'!$A$2:$A$79,$C2024)&gt;0,"SANTANDER",IF(COUNTIF('Códigos Itaú (ref)'!$A$2:$A$44,$C2024)&gt;0,"ITAU",IF(AND(TRIM(UPPER($I2024))="CONTRATUAL",ISNUMBER(SEARCH("INDIVIDUAL",SUBSTITUTE(UPPER($D2024)," ","")))),"PREMIUM FREE",""))))</f>
        <v/>
      </c>
    </row>
    <row r="2025">
      <c r="AC2025">
        <f>IF($C2025="","",IF(COUNTIF('Códigos Santander (ref)'!$A$2:$A$79,$C2025)&gt;0,"SANTANDER",IF(COUNTIF('Códigos Itaú (ref)'!$A$2:$A$44,$C2025)&gt;0,"ITAU",IF(AND(TRIM(UPPER($I2025))="CONTRATUAL",ISNUMBER(SEARCH("INDIVIDUAL",SUBSTITUTE(UPPER($D2025)," ","")))),"PREMIUM FREE",""))))</f>
        <v/>
      </c>
    </row>
    <row r="2026">
      <c r="AC2026">
        <f>IF($C2026="","",IF(COUNTIF('Códigos Santander (ref)'!$A$2:$A$79,$C2026)&gt;0,"SANTANDER",IF(COUNTIF('Códigos Itaú (ref)'!$A$2:$A$44,$C2026)&gt;0,"ITAU",IF(AND(TRIM(UPPER($I2026))="CONTRATUAL",ISNUMBER(SEARCH("INDIVIDUAL",SUBSTITUTE(UPPER($D2026)," ","")))),"PREMIUM FREE",""))))</f>
        <v/>
      </c>
    </row>
    <row r="2027">
      <c r="AC2027">
        <f>IF($C2027="","",IF(COUNTIF('Códigos Santander (ref)'!$A$2:$A$79,$C2027)&gt;0,"SANTANDER",IF(COUNTIF('Códigos Itaú (ref)'!$A$2:$A$44,$C2027)&gt;0,"ITAU",IF(AND(TRIM(UPPER($I2027))="CONTRATUAL",ISNUMBER(SEARCH("INDIVIDUAL",SUBSTITUTE(UPPER($D2027)," ","")))),"PREMIUM FREE",""))))</f>
        <v/>
      </c>
    </row>
    <row r="2028">
      <c r="AC2028">
        <f>IF($C2028="","",IF(COUNTIF('Códigos Santander (ref)'!$A$2:$A$79,$C2028)&gt;0,"SANTANDER",IF(COUNTIF('Códigos Itaú (ref)'!$A$2:$A$44,$C2028)&gt;0,"ITAU",IF(AND(TRIM(UPPER($I2028))="CONTRATUAL",ISNUMBER(SEARCH("INDIVIDUAL",SUBSTITUTE(UPPER($D2028)," ","")))),"PREMIUM FREE",""))))</f>
        <v/>
      </c>
    </row>
    <row r="2029">
      <c r="AC2029">
        <f>IF($C2029="","",IF(COUNTIF('Códigos Santander (ref)'!$A$2:$A$79,$C2029)&gt;0,"SANTANDER",IF(COUNTIF('Códigos Itaú (ref)'!$A$2:$A$44,$C2029)&gt;0,"ITAU",IF(AND(TRIM(UPPER($I2029))="CONTRATUAL",ISNUMBER(SEARCH("INDIVIDUAL",SUBSTITUTE(UPPER($D2029)," ","")))),"PREMIUM FREE",""))))</f>
        <v/>
      </c>
    </row>
    <row r="2030">
      <c r="AC2030">
        <f>IF($C2030="","",IF(COUNTIF('Códigos Santander (ref)'!$A$2:$A$79,$C2030)&gt;0,"SANTANDER",IF(COUNTIF('Códigos Itaú (ref)'!$A$2:$A$44,$C2030)&gt;0,"ITAU",IF(AND(TRIM(UPPER($I2030))="CONTRATUAL",ISNUMBER(SEARCH("INDIVIDUAL",SUBSTITUTE(UPPER($D2030)," ","")))),"PREMIUM FREE",""))))</f>
        <v/>
      </c>
    </row>
    <row r="2031">
      <c r="AC2031">
        <f>IF($C2031="","",IF(COUNTIF('Códigos Santander (ref)'!$A$2:$A$79,$C2031)&gt;0,"SANTANDER",IF(COUNTIF('Códigos Itaú (ref)'!$A$2:$A$44,$C2031)&gt;0,"ITAU",IF(AND(TRIM(UPPER($I2031))="CONTRATUAL",ISNUMBER(SEARCH("INDIVIDUAL",SUBSTITUTE(UPPER($D2031)," ","")))),"PREMIUM FREE",""))))</f>
        <v/>
      </c>
    </row>
    <row r="2032">
      <c r="AC2032">
        <f>IF($C2032="","",IF(COUNTIF('Códigos Santander (ref)'!$A$2:$A$79,$C2032)&gt;0,"SANTANDER",IF(COUNTIF('Códigos Itaú (ref)'!$A$2:$A$44,$C2032)&gt;0,"ITAU",IF(AND(TRIM(UPPER($I2032))="CONTRATUAL",ISNUMBER(SEARCH("INDIVIDUAL",SUBSTITUTE(UPPER($D2032)," ","")))),"PREMIUM FREE",""))))</f>
        <v/>
      </c>
    </row>
    <row r="2033">
      <c r="AC2033">
        <f>IF($C2033="","",IF(COUNTIF('Códigos Santander (ref)'!$A$2:$A$79,$C2033)&gt;0,"SANTANDER",IF(COUNTIF('Códigos Itaú (ref)'!$A$2:$A$44,$C2033)&gt;0,"ITAU",IF(AND(TRIM(UPPER($I2033))="CONTRATUAL",ISNUMBER(SEARCH("INDIVIDUAL",SUBSTITUTE(UPPER($D2033)," ","")))),"PREMIUM FREE",""))))</f>
        <v/>
      </c>
    </row>
    <row r="2034">
      <c r="AC2034">
        <f>IF($C2034="","",IF(COUNTIF('Códigos Santander (ref)'!$A$2:$A$79,$C2034)&gt;0,"SANTANDER",IF(COUNTIF('Códigos Itaú (ref)'!$A$2:$A$44,$C2034)&gt;0,"ITAU",IF(AND(TRIM(UPPER($I2034))="CONTRATUAL",ISNUMBER(SEARCH("INDIVIDUAL",SUBSTITUTE(UPPER($D2034)," ","")))),"PREMIUM FREE",""))))</f>
        <v/>
      </c>
    </row>
    <row r="2035">
      <c r="AC2035">
        <f>IF($C2035="","",IF(COUNTIF('Códigos Santander (ref)'!$A$2:$A$79,$C2035)&gt;0,"SANTANDER",IF(COUNTIF('Códigos Itaú (ref)'!$A$2:$A$44,$C2035)&gt;0,"ITAU",IF(AND(TRIM(UPPER($I2035))="CONTRATUAL",ISNUMBER(SEARCH("INDIVIDUAL",SUBSTITUTE(UPPER($D2035)," ","")))),"PREMIUM FREE",""))))</f>
        <v/>
      </c>
    </row>
    <row r="2036">
      <c r="AC2036">
        <f>IF($C2036="","",IF(COUNTIF('Códigos Santander (ref)'!$A$2:$A$79,$C2036)&gt;0,"SANTANDER",IF(COUNTIF('Códigos Itaú (ref)'!$A$2:$A$44,$C2036)&gt;0,"ITAU",IF(AND(TRIM(UPPER($I2036))="CONTRATUAL",ISNUMBER(SEARCH("INDIVIDUAL",SUBSTITUTE(UPPER($D2036)," ","")))),"PREMIUM FREE",""))))</f>
        <v/>
      </c>
    </row>
    <row r="2037">
      <c r="AC2037">
        <f>IF($C2037="","",IF(COUNTIF('Códigos Santander (ref)'!$A$2:$A$79,$C2037)&gt;0,"SANTANDER",IF(COUNTIF('Códigos Itaú (ref)'!$A$2:$A$44,$C2037)&gt;0,"ITAU",IF(AND(TRIM(UPPER($I2037))="CONTRATUAL",ISNUMBER(SEARCH("INDIVIDUAL",SUBSTITUTE(UPPER($D2037)," ","")))),"PREMIUM FREE",""))))</f>
        <v/>
      </c>
    </row>
    <row r="2038">
      <c r="AC2038">
        <f>IF($C2038="","",IF(COUNTIF('Códigos Santander (ref)'!$A$2:$A$79,$C2038)&gt;0,"SANTANDER",IF(COUNTIF('Códigos Itaú (ref)'!$A$2:$A$44,$C2038)&gt;0,"ITAU",IF(AND(TRIM(UPPER($I2038))="CONTRATUAL",ISNUMBER(SEARCH("INDIVIDUAL",SUBSTITUTE(UPPER($D2038)," ","")))),"PREMIUM FREE",""))))</f>
        <v/>
      </c>
    </row>
    <row r="2039">
      <c r="AC2039">
        <f>IF($C2039="","",IF(COUNTIF('Códigos Santander (ref)'!$A$2:$A$79,$C2039)&gt;0,"SANTANDER",IF(COUNTIF('Códigos Itaú (ref)'!$A$2:$A$44,$C2039)&gt;0,"ITAU",IF(AND(TRIM(UPPER($I2039))="CONTRATUAL",ISNUMBER(SEARCH("INDIVIDUAL",SUBSTITUTE(UPPER($D2039)," ","")))),"PREMIUM FREE",""))))</f>
        <v/>
      </c>
    </row>
    <row r="2040">
      <c r="AC2040">
        <f>IF($C2040="","",IF(COUNTIF('Códigos Santander (ref)'!$A$2:$A$79,$C2040)&gt;0,"SANTANDER",IF(COUNTIF('Códigos Itaú (ref)'!$A$2:$A$44,$C2040)&gt;0,"ITAU",IF(AND(TRIM(UPPER($I2040))="CONTRATUAL",ISNUMBER(SEARCH("INDIVIDUAL",SUBSTITUTE(UPPER($D2040)," ","")))),"PREMIUM FREE",""))))</f>
        <v/>
      </c>
    </row>
    <row r="2041">
      <c r="AC2041">
        <f>IF($C2041="","",IF(COUNTIF('Códigos Santander (ref)'!$A$2:$A$79,$C2041)&gt;0,"SANTANDER",IF(COUNTIF('Códigos Itaú (ref)'!$A$2:$A$44,$C2041)&gt;0,"ITAU",IF(AND(TRIM(UPPER($I2041))="CONTRATUAL",ISNUMBER(SEARCH("INDIVIDUAL",SUBSTITUTE(UPPER($D2041)," ","")))),"PREMIUM FREE",""))))</f>
        <v/>
      </c>
    </row>
    <row r="2042">
      <c r="AC2042">
        <f>IF($C2042="","",IF(COUNTIF('Códigos Santander (ref)'!$A$2:$A$79,$C2042)&gt;0,"SANTANDER",IF(COUNTIF('Códigos Itaú (ref)'!$A$2:$A$44,$C2042)&gt;0,"ITAU",IF(AND(TRIM(UPPER($I2042))="CONTRATUAL",ISNUMBER(SEARCH("INDIVIDUAL",SUBSTITUTE(UPPER($D2042)," ","")))),"PREMIUM FREE",""))))</f>
        <v/>
      </c>
    </row>
    <row r="2043">
      <c r="AC2043">
        <f>IF($C2043="","",IF(COUNTIF('Códigos Santander (ref)'!$A$2:$A$79,$C2043)&gt;0,"SANTANDER",IF(COUNTIF('Códigos Itaú (ref)'!$A$2:$A$44,$C2043)&gt;0,"ITAU",IF(AND(TRIM(UPPER($I2043))="CONTRATUAL",ISNUMBER(SEARCH("INDIVIDUAL",SUBSTITUTE(UPPER($D2043)," ","")))),"PREMIUM FREE",""))))</f>
        <v/>
      </c>
    </row>
    <row r="2044">
      <c r="AC2044">
        <f>IF($C2044="","",IF(COUNTIF('Códigos Santander (ref)'!$A$2:$A$79,$C2044)&gt;0,"SANTANDER",IF(COUNTIF('Códigos Itaú (ref)'!$A$2:$A$44,$C2044)&gt;0,"ITAU",IF(AND(TRIM(UPPER($I2044))="CONTRATUAL",ISNUMBER(SEARCH("INDIVIDUAL",SUBSTITUTE(UPPER($D2044)," ","")))),"PREMIUM FREE",""))))</f>
        <v/>
      </c>
    </row>
    <row r="2045">
      <c r="AC2045">
        <f>IF($C2045="","",IF(COUNTIF('Códigos Santander (ref)'!$A$2:$A$79,$C2045)&gt;0,"SANTANDER",IF(COUNTIF('Códigos Itaú (ref)'!$A$2:$A$44,$C2045)&gt;0,"ITAU",IF(AND(TRIM(UPPER($I2045))="CONTRATUAL",ISNUMBER(SEARCH("INDIVIDUAL",SUBSTITUTE(UPPER($D2045)," ","")))),"PREMIUM FREE",""))))</f>
        <v/>
      </c>
    </row>
    <row r="2046">
      <c r="AC2046">
        <f>IF($C2046="","",IF(COUNTIF('Códigos Santander (ref)'!$A$2:$A$79,$C2046)&gt;0,"SANTANDER",IF(COUNTIF('Códigos Itaú (ref)'!$A$2:$A$44,$C2046)&gt;0,"ITAU",IF(AND(TRIM(UPPER($I2046))="CONTRATUAL",ISNUMBER(SEARCH("INDIVIDUAL",SUBSTITUTE(UPPER($D2046)," ","")))),"PREMIUM FREE",""))))</f>
        <v/>
      </c>
    </row>
    <row r="2047">
      <c r="AC2047">
        <f>IF($C2047="","",IF(COUNTIF('Códigos Santander (ref)'!$A$2:$A$79,$C2047)&gt;0,"SANTANDER",IF(COUNTIF('Códigos Itaú (ref)'!$A$2:$A$44,$C2047)&gt;0,"ITAU",IF(AND(TRIM(UPPER($I2047))="CONTRATUAL",ISNUMBER(SEARCH("INDIVIDUAL",SUBSTITUTE(UPPER($D2047)," ","")))),"PREMIUM FREE",""))))</f>
        <v/>
      </c>
    </row>
    <row r="2048">
      <c r="AC2048">
        <f>IF($C2048="","",IF(COUNTIF('Códigos Santander (ref)'!$A$2:$A$79,$C2048)&gt;0,"SANTANDER",IF(COUNTIF('Códigos Itaú (ref)'!$A$2:$A$44,$C2048)&gt;0,"ITAU",IF(AND(TRIM(UPPER($I2048))="CONTRATUAL",ISNUMBER(SEARCH("INDIVIDUAL",SUBSTITUTE(UPPER($D2048)," ","")))),"PREMIUM FREE",""))))</f>
        <v/>
      </c>
    </row>
    <row r="2049">
      <c r="AC2049">
        <f>IF($C2049="","",IF(COUNTIF('Códigos Santander (ref)'!$A$2:$A$79,$C2049)&gt;0,"SANTANDER",IF(COUNTIF('Códigos Itaú (ref)'!$A$2:$A$44,$C2049)&gt;0,"ITAU",IF(AND(TRIM(UPPER($I2049))="CONTRATUAL",ISNUMBER(SEARCH("INDIVIDUAL",SUBSTITUTE(UPPER($D2049)," ","")))),"PREMIUM FREE",""))))</f>
        <v/>
      </c>
    </row>
    <row r="2050">
      <c r="AC2050">
        <f>IF($C2050="","",IF(COUNTIF('Códigos Santander (ref)'!$A$2:$A$79,$C2050)&gt;0,"SANTANDER",IF(COUNTIF('Códigos Itaú (ref)'!$A$2:$A$44,$C2050)&gt;0,"ITAU",IF(AND(TRIM(UPPER($I2050))="CONTRATUAL",ISNUMBER(SEARCH("INDIVIDUAL",SUBSTITUTE(UPPER($D2050)," ","")))),"PREMIUM FREE",""))))</f>
        <v/>
      </c>
    </row>
    <row r="2051">
      <c r="AC2051">
        <f>IF($C2051="","",IF(COUNTIF('Códigos Santander (ref)'!$A$2:$A$79,$C2051)&gt;0,"SANTANDER",IF(COUNTIF('Códigos Itaú (ref)'!$A$2:$A$44,$C2051)&gt;0,"ITAU",IF(AND(TRIM(UPPER($I2051))="CONTRATUAL",ISNUMBER(SEARCH("INDIVIDUAL",SUBSTITUTE(UPPER($D2051)," ","")))),"PREMIUM FREE",""))))</f>
        <v/>
      </c>
    </row>
    <row r="2052">
      <c r="AC2052">
        <f>IF($C2052="","",IF(COUNTIF('Códigos Santander (ref)'!$A$2:$A$79,$C2052)&gt;0,"SANTANDER",IF(COUNTIF('Códigos Itaú (ref)'!$A$2:$A$44,$C2052)&gt;0,"ITAU",IF(AND(TRIM(UPPER($I2052))="CONTRATUAL",ISNUMBER(SEARCH("INDIVIDUAL",SUBSTITUTE(UPPER($D2052)," ","")))),"PREMIUM FREE",""))))</f>
        <v/>
      </c>
    </row>
    <row r="2053">
      <c r="AC2053">
        <f>IF($C2053="","",IF(COUNTIF('Códigos Santander (ref)'!$A$2:$A$79,$C2053)&gt;0,"SANTANDER",IF(COUNTIF('Códigos Itaú (ref)'!$A$2:$A$44,$C2053)&gt;0,"ITAU",IF(AND(TRIM(UPPER($I2053))="CONTRATUAL",ISNUMBER(SEARCH("INDIVIDUAL",SUBSTITUTE(UPPER($D2053)," ","")))),"PREMIUM FREE",""))))</f>
        <v/>
      </c>
    </row>
    <row r="2054">
      <c r="AC2054">
        <f>IF($C2054="","",IF(COUNTIF('Códigos Santander (ref)'!$A$2:$A$79,$C2054)&gt;0,"SANTANDER",IF(COUNTIF('Códigos Itaú (ref)'!$A$2:$A$44,$C2054)&gt;0,"ITAU",IF(AND(TRIM(UPPER($I2054))="CONTRATUAL",ISNUMBER(SEARCH("INDIVIDUAL",SUBSTITUTE(UPPER($D2054)," ","")))),"PREMIUM FREE",""))))</f>
        <v/>
      </c>
    </row>
    <row r="2055">
      <c r="AC2055">
        <f>IF($C2055="","",IF(COUNTIF('Códigos Santander (ref)'!$A$2:$A$79,$C2055)&gt;0,"SANTANDER",IF(COUNTIF('Códigos Itaú (ref)'!$A$2:$A$44,$C2055)&gt;0,"ITAU",IF(AND(TRIM(UPPER($I2055))="CONTRATUAL",ISNUMBER(SEARCH("INDIVIDUAL",SUBSTITUTE(UPPER($D2055)," ","")))),"PREMIUM FREE",""))))</f>
        <v/>
      </c>
    </row>
    <row r="2056">
      <c r="AC2056">
        <f>IF($C2056="","",IF(COUNTIF('Códigos Santander (ref)'!$A$2:$A$79,$C2056)&gt;0,"SANTANDER",IF(COUNTIF('Códigos Itaú (ref)'!$A$2:$A$44,$C2056)&gt;0,"ITAU",IF(AND(TRIM(UPPER($I2056))="CONTRATUAL",ISNUMBER(SEARCH("INDIVIDUAL",SUBSTITUTE(UPPER($D2056)," ","")))),"PREMIUM FREE",""))))</f>
        <v/>
      </c>
    </row>
    <row r="2057">
      <c r="AC2057">
        <f>IF($C2057="","",IF(COUNTIF('Códigos Santander (ref)'!$A$2:$A$79,$C2057)&gt;0,"SANTANDER",IF(COUNTIF('Códigos Itaú (ref)'!$A$2:$A$44,$C2057)&gt;0,"ITAU",IF(AND(TRIM(UPPER($I2057))="CONTRATUAL",ISNUMBER(SEARCH("INDIVIDUAL",SUBSTITUTE(UPPER($D2057)," ","")))),"PREMIUM FREE",""))))</f>
        <v/>
      </c>
    </row>
    <row r="2058">
      <c r="AC2058">
        <f>IF($C2058="","",IF(COUNTIF('Códigos Santander (ref)'!$A$2:$A$79,$C2058)&gt;0,"SANTANDER",IF(COUNTIF('Códigos Itaú (ref)'!$A$2:$A$44,$C2058)&gt;0,"ITAU",IF(AND(TRIM(UPPER($I2058))="CONTRATUAL",ISNUMBER(SEARCH("INDIVIDUAL",SUBSTITUTE(UPPER($D2058)," ","")))),"PREMIUM FREE",""))))</f>
        <v/>
      </c>
    </row>
    <row r="2059">
      <c r="AC2059">
        <f>IF($C2059="","",IF(COUNTIF('Códigos Santander (ref)'!$A$2:$A$79,$C2059)&gt;0,"SANTANDER",IF(COUNTIF('Códigos Itaú (ref)'!$A$2:$A$44,$C2059)&gt;0,"ITAU",IF(AND(TRIM(UPPER($I2059))="CONTRATUAL",ISNUMBER(SEARCH("INDIVIDUAL",SUBSTITUTE(UPPER($D2059)," ","")))),"PREMIUM FREE",""))))</f>
        <v/>
      </c>
    </row>
    <row r="2060">
      <c r="AC2060">
        <f>IF($C2060="","",IF(COUNTIF('Códigos Santander (ref)'!$A$2:$A$79,$C2060)&gt;0,"SANTANDER",IF(COUNTIF('Códigos Itaú (ref)'!$A$2:$A$44,$C2060)&gt;0,"ITAU",IF(AND(TRIM(UPPER($I2060))="CONTRATUAL",ISNUMBER(SEARCH("INDIVIDUAL",SUBSTITUTE(UPPER($D2060)," ","")))),"PREMIUM FREE",""))))</f>
        <v/>
      </c>
    </row>
    <row r="2061">
      <c r="AC2061">
        <f>IF($C2061="","",IF(COUNTIF('Códigos Santander (ref)'!$A$2:$A$79,$C2061)&gt;0,"SANTANDER",IF(COUNTIF('Códigos Itaú (ref)'!$A$2:$A$44,$C2061)&gt;0,"ITAU",IF(AND(TRIM(UPPER($I2061))="CONTRATUAL",ISNUMBER(SEARCH("INDIVIDUAL",SUBSTITUTE(UPPER($D2061)," ","")))),"PREMIUM FREE",""))))</f>
        <v/>
      </c>
    </row>
    <row r="2062">
      <c r="AC2062">
        <f>IF($C2062="","",IF(COUNTIF('Códigos Santander (ref)'!$A$2:$A$79,$C2062)&gt;0,"SANTANDER",IF(COUNTIF('Códigos Itaú (ref)'!$A$2:$A$44,$C2062)&gt;0,"ITAU",IF(AND(TRIM(UPPER($I2062))="CONTRATUAL",ISNUMBER(SEARCH("INDIVIDUAL",SUBSTITUTE(UPPER($D2062)," ","")))),"PREMIUM FREE",""))))</f>
        <v/>
      </c>
    </row>
    <row r="2063">
      <c r="AC2063">
        <f>IF($C2063="","",IF(COUNTIF('Códigos Santander (ref)'!$A$2:$A$79,$C2063)&gt;0,"SANTANDER",IF(COUNTIF('Códigos Itaú (ref)'!$A$2:$A$44,$C2063)&gt;0,"ITAU",IF(AND(TRIM(UPPER($I2063))="CONTRATUAL",ISNUMBER(SEARCH("INDIVIDUAL",SUBSTITUTE(UPPER($D2063)," ","")))),"PREMIUM FREE",""))))</f>
        <v/>
      </c>
    </row>
    <row r="2064">
      <c r="AC2064">
        <f>IF($C2064="","",IF(COUNTIF('Códigos Santander (ref)'!$A$2:$A$79,$C2064)&gt;0,"SANTANDER",IF(COUNTIF('Códigos Itaú (ref)'!$A$2:$A$44,$C2064)&gt;0,"ITAU",IF(AND(TRIM(UPPER($I2064))="CONTRATUAL",ISNUMBER(SEARCH("INDIVIDUAL",SUBSTITUTE(UPPER($D2064)," ","")))),"PREMIUM FREE",""))))</f>
        <v/>
      </c>
    </row>
    <row r="2065">
      <c r="AC2065">
        <f>IF($C2065="","",IF(COUNTIF('Códigos Santander (ref)'!$A$2:$A$79,$C2065)&gt;0,"SANTANDER",IF(COUNTIF('Códigos Itaú (ref)'!$A$2:$A$44,$C2065)&gt;0,"ITAU",IF(AND(TRIM(UPPER($I2065))="CONTRATUAL",ISNUMBER(SEARCH("INDIVIDUAL",SUBSTITUTE(UPPER($D2065)," ","")))),"PREMIUM FREE",""))))</f>
        <v/>
      </c>
    </row>
    <row r="2066">
      <c r="AC2066">
        <f>IF($C2066="","",IF(COUNTIF('Códigos Santander (ref)'!$A$2:$A$79,$C2066)&gt;0,"SANTANDER",IF(COUNTIF('Códigos Itaú (ref)'!$A$2:$A$44,$C2066)&gt;0,"ITAU",IF(AND(TRIM(UPPER($I2066))="CONTRATUAL",ISNUMBER(SEARCH("INDIVIDUAL",SUBSTITUTE(UPPER($D2066)," ","")))),"PREMIUM FREE",""))))</f>
        <v/>
      </c>
    </row>
    <row r="2067">
      <c r="AC2067">
        <f>IF($C2067="","",IF(COUNTIF('Códigos Santander (ref)'!$A$2:$A$79,$C2067)&gt;0,"SANTANDER",IF(COUNTIF('Códigos Itaú (ref)'!$A$2:$A$44,$C2067)&gt;0,"ITAU",IF(AND(TRIM(UPPER($I2067))="CONTRATUAL",ISNUMBER(SEARCH("INDIVIDUAL",SUBSTITUTE(UPPER($D2067)," ","")))),"PREMIUM FREE",""))))</f>
        <v/>
      </c>
    </row>
    <row r="2068">
      <c r="AC2068">
        <f>IF($C2068="","",IF(COUNTIF('Códigos Santander (ref)'!$A$2:$A$79,$C2068)&gt;0,"SANTANDER",IF(COUNTIF('Códigos Itaú (ref)'!$A$2:$A$44,$C2068)&gt;0,"ITAU",IF(AND(TRIM(UPPER($I2068))="CONTRATUAL",ISNUMBER(SEARCH("INDIVIDUAL",SUBSTITUTE(UPPER($D2068)," ","")))),"PREMIUM FREE",""))))</f>
        <v/>
      </c>
    </row>
    <row r="2069">
      <c r="AC2069">
        <f>IF($C2069="","",IF(COUNTIF('Códigos Santander (ref)'!$A$2:$A$79,$C2069)&gt;0,"SANTANDER",IF(COUNTIF('Códigos Itaú (ref)'!$A$2:$A$44,$C2069)&gt;0,"ITAU",IF(AND(TRIM(UPPER($I2069))="CONTRATUAL",ISNUMBER(SEARCH("INDIVIDUAL",SUBSTITUTE(UPPER($D2069)," ","")))),"PREMIUM FREE",""))))</f>
        <v/>
      </c>
    </row>
    <row r="2070">
      <c r="AC2070">
        <f>IF($C2070="","",IF(COUNTIF('Códigos Santander (ref)'!$A$2:$A$79,$C2070)&gt;0,"SANTANDER",IF(COUNTIF('Códigos Itaú (ref)'!$A$2:$A$44,$C2070)&gt;0,"ITAU",IF(AND(TRIM(UPPER($I2070))="CONTRATUAL",ISNUMBER(SEARCH("INDIVIDUAL",SUBSTITUTE(UPPER($D2070)," ","")))),"PREMIUM FREE",""))))</f>
        <v/>
      </c>
    </row>
    <row r="2071">
      <c r="AC2071">
        <f>IF($C2071="","",IF(COUNTIF('Códigos Santander (ref)'!$A$2:$A$79,$C2071)&gt;0,"SANTANDER",IF(COUNTIF('Códigos Itaú (ref)'!$A$2:$A$44,$C2071)&gt;0,"ITAU",IF(AND(TRIM(UPPER($I2071))="CONTRATUAL",ISNUMBER(SEARCH("INDIVIDUAL",SUBSTITUTE(UPPER($D2071)," ","")))),"PREMIUM FREE",""))))</f>
        <v/>
      </c>
    </row>
    <row r="2072">
      <c r="AC2072">
        <f>IF($C2072="","",IF(COUNTIF('Códigos Santander (ref)'!$A$2:$A$79,$C2072)&gt;0,"SANTANDER",IF(COUNTIF('Códigos Itaú (ref)'!$A$2:$A$44,$C2072)&gt;0,"ITAU",IF(AND(TRIM(UPPER($I2072))="CONTRATUAL",ISNUMBER(SEARCH("INDIVIDUAL",SUBSTITUTE(UPPER($D2072)," ","")))),"PREMIUM FREE",""))))</f>
        <v/>
      </c>
    </row>
    <row r="2073">
      <c r="AC2073">
        <f>IF($C2073="","",IF(COUNTIF('Códigos Santander (ref)'!$A$2:$A$79,$C2073)&gt;0,"SANTANDER",IF(COUNTIF('Códigos Itaú (ref)'!$A$2:$A$44,$C2073)&gt;0,"ITAU",IF(AND(TRIM(UPPER($I2073))="CONTRATUAL",ISNUMBER(SEARCH("INDIVIDUAL",SUBSTITUTE(UPPER($D2073)," ","")))),"PREMIUM FREE",""))))</f>
        <v/>
      </c>
    </row>
    <row r="2074">
      <c r="AC2074">
        <f>IF($C2074="","",IF(COUNTIF('Códigos Santander (ref)'!$A$2:$A$79,$C2074)&gt;0,"SANTANDER",IF(COUNTIF('Códigos Itaú (ref)'!$A$2:$A$44,$C2074)&gt;0,"ITAU",IF(AND(TRIM(UPPER($I2074))="CONTRATUAL",ISNUMBER(SEARCH("INDIVIDUAL",SUBSTITUTE(UPPER($D2074)," ","")))),"PREMIUM FREE",""))))</f>
        <v/>
      </c>
    </row>
    <row r="2075">
      <c r="AC2075">
        <f>IF($C2075="","",IF(COUNTIF('Códigos Santander (ref)'!$A$2:$A$79,$C2075)&gt;0,"SANTANDER",IF(COUNTIF('Códigos Itaú (ref)'!$A$2:$A$44,$C2075)&gt;0,"ITAU",IF(AND(TRIM(UPPER($I2075))="CONTRATUAL",ISNUMBER(SEARCH("INDIVIDUAL",SUBSTITUTE(UPPER($D2075)," ","")))),"PREMIUM FREE",""))))</f>
        <v/>
      </c>
    </row>
    <row r="2076">
      <c r="AC2076">
        <f>IF($C2076="","",IF(COUNTIF('Códigos Santander (ref)'!$A$2:$A$79,$C2076)&gt;0,"SANTANDER",IF(COUNTIF('Códigos Itaú (ref)'!$A$2:$A$44,$C2076)&gt;0,"ITAU",IF(AND(TRIM(UPPER($I2076))="CONTRATUAL",ISNUMBER(SEARCH("INDIVIDUAL",SUBSTITUTE(UPPER($D2076)," ","")))),"PREMIUM FREE",""))))</f>
        <v/>
      </c>
    </row>
    <row r="2077">
      <c r="AC2077">
        <f>IF($C2077="","",IF(COUNTIF('Códigos Santander (ref)'!$A$2:$A$79,$C2077)&gt;0,"SANTANDER",IF(COUNTIF('Códigos Itaú (ref)'!$A$2:$A$44,$C2077)&gt;0,"ITAU",IF(AND(TRIM(UPPER($I2077))="CONTRATUAL",ISNUMBER(SEARCH("INDIVIDUAL",SUBSTITUTE(UPPER($D2077)," ","")))),"PREMIUM FREE",""))))</f>
        <v/>
      </c>
    </row>
    <row r="2078">
      <c r="AC2078">
        <f>IF($C2078="","",IF(COUNTIF('Códigos Santander (ref)'!$A$2:$A$79,$C2078)&gt;0,"SANTANDER",IF(COUNTIF('Códigos Itaú (ref)'!$A$2:$A$44,$C2078)&gt;0,"ITAU",IF(AND(TRIM(UPPER($I2078))="CONTRATUAL",ISNUMBER(SEARCH("INDIVIDUAL",SUBSTITUTE(UPPER($D2078)," ","")))),"PREMIUM FREE",""))))</f>
        <v/>
      </c>
    </row>
    <row r="2079">
      <c r="AC2079">
        <f>IF($C2079="","",IF(COUNTIF('Códigos Santander (ref)'!$A$2:$A$79,$C2079)&gt;0,"SANTANDER",IF(COUNTIF('Códigos Itaú (ref)'!$A$2:$A$44,$C2079)&gt;0,"ITAU",IF(AND(TRIM(UPPER($I2079))="CONTRATUAL",ISNUMBER(SEARCH("INDIVIDUAL",SUBSTITUTE(UPPER($D2079)," ","")))),"PREMIUM FREE",""))))</f>
        <v/>
      </c>
    </row>
    <row r="2080">
      <c r="AC2080">
        <f>IF($C2080="","",IF(COUNTIF('Códigos Santander (ref)'!$A$2:$A$79,$C2080)&gt;0,"SANTANDER",IF(COUNTIF('Códigos Itaú (ref)'!$A$2:$A$44,$C2080)&gt;0,"ITAU",IF(AND(TRIM(UPPER($I2080))="CONTRATUAL",ISNUMBER(SEARCH("INDIVIDUAL",SUBSTITUTE(UPPER($D2080)," ","")))),"PREMIUM FREE",""))))</f>
        <v/>
      </c>
    </row>
    <row r="2081">
      <c r="AC2081">
        <f>IF($C2081="","",IF(COUNTIF('Códigos Santander (ref)'!$A$2:$A$79,$C2081)&gt;0,"SANTANDER",IF(COUNTIF('Códigos Itaú (ref)'!$A$2:$A$44,$C2081)&gt;0,"ITAU",IF(AND(TRIM(UPPER($I2081))="CONTRATUAL",ISNUMBER(SEARCH("INDIVIDUAL",SUBSTITUTE(UPPER($D2081)," ","")))),"PREMIUM FREE",""))))</f>
        <v/>
      </c>
    </row>
    <row r="2082">
      <c r="AC2082">
        <f>IF($C2082="","",IF(COUNTIF('Códigos Santander (ref)'!$A$2:$A$79,$C2082)&gt;0,"SANTANDER",IF(COUNTIF('Códigos Itaú (ref)'!$A$2:$A$44,$C2082)&gt;0,"ITAU",IF(AND(TRIM(UPPER($I2082))="CONTRATUAL",ISNUMBER(SEARCH("INDIVIDUAL",SUBSTITUTE(UPPER($D2082)," ","")))),"PREMIUM FREE",""))))</f>
        <v/>
      </c>
    </row>
    <row r="2083">
      <c r="AC2083">
        <f>IF($C2083="","",IF(COUNTIF('Códigos Santander (ref)'!$A$2:$A$79,$C2083)&gt;0,"SANTANDER",IF(COUNTIF('Códigos Itaú (ref)'!$A$2:$A$44,$C2083)&gt;0,"ITAU",IF(AND(TRIM(UPPER($I2083))="CONTRATUAL",ISNUMBER(SEARCH("INDIVIDUAL",SUBSTITUTE(UPPER($D2083)," ","")))),"PREMIUM FREE",""))))</f>
        <v/>
      </c>
    </row>
    <row r="2084">
      <c r="AC2084">
        <f>IF($C2084="","",IF(COUNTIF('Códigos Santander (ref)'!$A$2:$A$79,$C2084)&gt;0,"SANTANDER",IF(COUNTIF('Códigos Itaú (ref)'!$A$2:$A$44,$C2084)&gt;0,"ITAU",IF(AND(TRIM(UPPER($I2084))="CONTRATUAL",ISNUMBER(SEARCH("INDIVIDUAL",SUBSTITUTE(UPPER($D2084)," ","")))),"PREMIUM FREE",""))))</f>
        <v/>
      </c>
    </row>
    <row r="2085">
      <c r="AC2085">
        <f>IF($C2085="","",IF(COUNTIF('Códigos Santander (ref)'!$A$2:$A$79,$C2085)&gt;0,"SANTANDER",IF(COUNTIF('Códigos Itaú (ref)'!$A$2:$A$44,$C2085)&gt;0,"ITAU",IF(AND(TRIM(UPPER($I2085))="CONTRATUAL",ISNUMBER(SEARCH("INDIVIDUAL",SUBSTITUTE(UPPER($D2085)," ","")))),"PREMIUM FREE",""))))</f>
        <v/>
      </c>
    </row>
    <row r="2086">
      <c r="AC2086">
        <f>IF($C2086="","",IF(COUNTIF('Códigos Santander (ref)'!$A$2:$A$79,$C2086)&gt;0,"SANTANDER",IF(COUNTIF('Códigos Itaú (ref)'!$A$2:$A$44,$C2086)&gt;0,"ITAU",IF(AND(TRIM(UPPER($I2086))="CONTRATUAL",ISNUMBER(SEARCH("INDIVIDUAL",SUBSTITUTE(UPPER($D2086)," ","")))),"PREMIUM FREE",""))))</f>
        <v/>
      </c>
    </row>
    <row r="2087">
      <c r="AC2087">
        <f>IF($C2087="","",IF(COUNTIF('Códigos Santander (ref)'!$A$2:$A$79,$C2087)&gt;0,"SANTANDER",IF(COUNTIF('Códigos Itaú (ref)'!$A$2:$A$44,$C2087)&gt;0,"ITAU",IF(AND(TRIM(UPPER($I2087))="CONTRATUAL",ISNUMBER(SEARCH("INDIVIDUAL",SUBSTITUTE(UPPER($D2087)," ","")))),"PREMIUM FREE",""))))</f>
        <v/>
      </c>
    </row>
    <row r="2088">
      <c r="AC2088">
        <f>IF($C2088="","",IF(COUNTIF('Códigos Santander (ref)'!$A$2:$A$79,$C2088)&gt;0,"SANTANDER",IF(COUNTIF('Códigos Itaú (ref)'!$A$2:$A$44,$C2088)&gt;0,"ITAU",IF(AND(TRIM(UPPER($I2088))="CONTRATUAL",ISNUMBER(SEARCH("INDIVIDUAL",SUBSTITUTE(UPPER($D2088)," ","")))),"PREMIUM FREE",""))))</f>
        <v/>
      </c>
    </row>
    <row r="2089">
      <c r="AC2089">
        <f>IF($C2089="","",IF(COUNTIF('Códigos Santander (ref)'!$A$2:$A$79,$C2089)&gt;0,"SANTANDER",IF(COUNTIF('Códigos Itaú (ref)'!$A$2:$A$44,$C2089)&gt;0,"ITAU",IF(AND(TRIM(UPPER($I2089))="CONTRATUAL",ISNUMBER(SEARCH("INDIVIDUAL",SUBSTITUTE(UPPER($D2089)," ","")))),"PREMIUM FREE",""))))</f>
        <v/>
      </c>
    </row>
    <row r="2090">
      <c r="AC2090">
        <f>IF($C2090="","",IF(COUNTIF('Códigos Santander (ref)'!$A$2:$A$79,$C2090)&gt;0,"SANTANDER",IF(COUNTIF('Códigos Itaú (ref)'!$A$2:$A$44,$C2090)&gt;0,"ITAU",IF(AND(TRIM(UPPER($I2090))="CONTRATUAL",ISNUMBER(SEARCH("INDIVIDUAL",SUBSTITUTE(UPPER($D2090)," ","")))),"PREMIUM FREE",""))))</f>
        <v/>
      </c>
    </row>
    <row r="2091">
      <c r="AC2091">
        <f>IF($C2091="","",IF(COUNTIF('Códigos Santander (ref)'!$A$2:$A$79,$C2091)&gt;0,"SANTANDER",IF(COUNTIF('Códigos Itaú (ref)'!$A$2:$A$44,$C2091)&gt;0,"ITAU",IF(AND(TRIM(UPPER($I2091))="CONTRATUAL",ISNUMBER(SEARCH("INDIVIDUAL",SUBSTITUTE(UPPER($D2091)," ","")))),"PREMIUM FREE",""))))</f>
        <v/>
      </c>
    </row>
    <row r="2092">
      <c r="AC2092">
        <f>IF($C2092="","",IF(COUNTIF('Códigos Santander (ref)'!$A$2:$A$79,$C2092)&gt;0,"SANTANDER",IF(COUNTIF('Códigos Itaú (ref)'!$A$2:$A$44,$C2092)&gt;0,"ITAU",IF(AND(TRIM(UPPER($I2092))="CONTRATUAL",ISNUMBER(SEARCH("INDIVIDUAL",SUBSTITUTE(UPPER($D2092)," ","")))),"PREMIUM FREE",""))))</f>
        <v/>
      </c>
    </row>
    <row r="2093">
      <c r="AC2093">
        <f>IF($C2093="","",IF(COUNTIF('Códigos Santander (ref)'!$A$2:$A$79,$C2093)&gt;0,"SANTANDER",IF(COUNTIF('Códigos Itaú (ref)'!$A$2:$A$44,$C2093)&gt;0,"ITAU",IF(AND(TRIM(UPPER($I2093))="CONTRATUAL",ISNUMBER(SEARCH("INDIVIDUAL",SUBSTITUTE(UPPER($D2093)," ","")))),"PREMIUM FREE",""))))</f>
        <v/>
      </c>
    </row>
    <row r="2094">
      <c r="AC2094">
        <f>IF($C2094="","",IF(COUNTIF('Códigos Santander (ref)'!$A$2:$A$79,$C2094)&gt;0,"SANTANDER",IF(COUNTIF('Códigos Itaú (ref)'!$A$2:$A$44,$C2094)&gt;0,"ITAU",IF(AND(TRIM(UPPER($I2094))="CONTRATUAL",ISNUMBER(SEARCH("INDIVIDUAL",SUBSTITUTE(UPPER($D2094)," ","")))),"PREMIUM FREE",""))))</f>
        <v/>
      </c>
    </row>
    <row r="2095">
      <c r="AC2095">
        <f>IF($C2095="","",IF(COUNTIF('Códigos Santander (ref)'!$A$2:$A$79,$C2095)&gt;0,"SANTANDER",IF(COUNTIF('Códigos Itaú (ref)'!$A$2:$A$44,$C2095)&gt;0,"ITAU",IF(AND(TRIM(UPPER($I2095))="CONTRATUAL",ISNUMBER(SEARCH("INDIVIDUAL",SUBSTITUTE(UPPER($D2095)," ","")))),"PREMIUM FREE",""))))</f>
        <v/>
      </c>
    </row>
    <row r="2096">
      <c r="AC2096">
        <f>IF($C2096="","",IF(COUNTIF('Códigos Santander (ref)'!$A$2:$A$79,$C2096)&gt;0,"SANTANDER",IF(COUNTIF('Códigos Itaú (ref)'!$A$2:$A$44,$C2096)&gt;0,"ITAU",IF(AND(TRIM(UPPER($I2096))="CONTRATUAL",ISNUMBER(SEARCH("INDIVIDUAL",SUBSTITUTE(UPPER($D2096)," ","")))),"PREMIUM FREE",""))))</f>
        <v/>
      </c>
    </row>
    <row r="2097">
      <c r="AC2097">
        <f>IF($C2097="","",IF(COUNTIF('Códigos Santander (ref)'!$A$2:$A$79,$C2097)&gt;0,"SANTANDER",IF(COUNTIF('Códigos Itaú (ref)'!$A$2:$A$44,$C2097)&gt;0,"ITAU",IF(AND(TRIM(UPPER($I2097))="CONTRATUAL",ISNUMBER(SEARCH("INDIVIDUAL",SUBSTITUTE(UPPER($D2097)," ","")))),"PREMIUM FREE",""))))</f>
        <v/>
      </c>
    </row>
    <row r="2098">
      <c r="AC2098">
        <f>IF($C2098="","",IF(COUNTIF('Códigos Santander (ref)'!$A$2:$A$79,$C2098)&gt;0,"SANTANDER",IF(COUNTIF('Códigos Itaú (ref)'!$A$2:$A$44,$C2098)&gt;0,"ITAU",IF(AND(TRIM(UPPER($I2098))="CONTRATUAL",ISNUMBER(SEARCH("INDIVIDUAL",SUBSTITUTE(UPPER($D2098)," ","")))),"PREMIUM FREE",""))))</f>
        <v/>
      </c>
    </row>
    <row r="2099">
      <c r="AC2099">
        <f>IF($C2099="","",IF(COUNTIF('Códigos Santander (ref)'!$A$2:$A$79,$C2099)&gt;0,"SANTANDER",IF(COUNTIF('Códigos Itaú (ref)'!$A$2:$A$44,$C2099)&gt;0,"ITAU",IF(AND(TRIM(UPPER($I2099))="CONTRATUAL",ISNUMBER(SEARCH("INDIVIDUAL",SUBSTITUTE(UPPER($D2099)," ","")))),"PREMIUM FREE",""))))</f>
        <v/>
      </c>
    </row>
    <row r="2100">
      <c r="AC2100">
        <f>IF($C2100="","",IF(COUNTIF('Códigos Santander (ref)'!$A$2:$A$79,$C2100)&gt;0,"SANTANDER",IF(COUNTIF('Códigos Itaú (ref)'!$A$2:$A$44,$C2100)&gt;0,"ITAU",IF(AND(TRIM(UPPER($I2100))="CONTRATUAL",ISNUMBER(SEARCH("INDIVIDUAL",SUBSTITUTE(UPPER($D2100)," ","")))),"PREMIUM FREE",""))))</f>
        <v/>
      </c>
    </row>
    <row r="2101">
      <c r="AC2101">
        <f>IF($C2101="","",IF(COUNTIF('Códigos Santander (ref)'!$A$2:$A$79,$C2101)&gt;0,"SANTANDER",IF(COUNTIF('Códigos Itaú (ref)'!$A$2:$A$44,$C2101)&gt;0,"ITAU",IF(AND(TRIM(UPPER($I2101))="CONTRATUAL",ISNUMBER(SEARCH("INDIVIDUAL",SUBSTITUTE(UPPER($D2101)," ","")))),"PREMIUM FREE",""))))</f>
        <v/>
      </c>
    </row>
    <row r="2102">
      <c r="AC2102">
        <f>IF($C2102="","",IF(COUNTIF('Códigos Santander (ref)'!$A$2:$A$79,$C2102)&gt;0,"SANTANDER",IF(COUNTIF('Códigos Itaú (ref)'!$A$2:$A$44,$C2102)&gt;0,"ITAU",IF(AND(TRIM(UPPER($I2102))="CONTRATUAL",ISNUMBER(SEARCH("INDIVIDUAL",SUBSTITUTE(UPPER($D2102)," ","")))),"PREMIUM FREE",""))))</f>
        <v/>
      </c>
    </row>
    <row r="2103">
      <c r="AC2103">
        <f>IF($C2103="","",IF(COUNTIF('Códigos Santander (ref)'!$A$2:$A$79,$C2103)&gt;0,"SANTANDER",IF(COUNTIF('Códigos Itaú (ref)'!$A$2:$A$44,$C2103)&gt;0,"ITAU",IF(AND(TRIM(UPPER($I2103))="CONTRATUAL",ISNUMBER(SEARCH("INDIVIDUAL",SUBSTITUTE(UPPER($D2103)," ","")))),"PREMIUM FREE",""))))</f>
        <v/>
      </c>
    </row>
    <row r="2104">
      <c r="AC2104">
        <f>IF($C2104="","",IF(COUNTIF('Códigos Santander (ref)'!$A$2:$A$79,$C2104)&gt;0,"SANTANDER",IF(COUNTIF('Códigos Itaú (ref)'!$A$2:$A$44,$C2104)&gt;0,"ITAU",IF(AND(TRIM(UPPER($I2104))="CONTRATUAL",ISNUMBER(SEARCH("INDIVIDUAL",SUBSTITUTE(UPPER($D2104)," ","")))),"PREMIUM FREE",""))))</f>
        <v/>
      </c>
    </row>
    <row r="2105">
      <c r="AC2105">
        <f>IF($C2105="","",IF(COUNTIF('Códigos Santander (ref)'!$A$2:$A$79,$C2105)&gt;0,"SANTANDER",IF(COUNTIF('Códigos Itaú (ref)'!$A$2:$A$44,$C2105)&gt;0,"ITAU",IF(AND(TRIM(UPPER($I2105))="CONTRATUAL",ISNUMBER(SEARCH("INDIVIDUAL",SUBSTITUTE(UPPER($D2105)," ","")))),"PREMIUM FREE",""))))</f>
        <v/>
      </c>
    </row>
    <row r="2106">
      <c r="AC2106">
        <f>IF($C2106="","",IF(COUNTIF('Códigos Santander (ref)'!$A$2:$A$79,$C2106)&gt;0,"SANTANDER",IF(COUNTIF('Códigos Itaú (ref)'!$A$2:$A$44,$C2106)&gt;0,"ITAU",IF(AND(TRIM(UPPER($I2106))="CONTRATUAL",ISNUMBER(SEARCH("INDIVIDUAL",SUBSTITUTE(UPPER($D2106)," ","")))),"PREMIUM FREE",""))))</f>
        <v/>
      </c>
    </row>
    <row r="2107">
      <c r="AC2107">
        <f>IF($C2107="","",IF(COUNTIF('Códigos Santander (ref)'!$A$2:$A$79,$C2107)&gt;0,"SANTANDER",IF(COUNTIF('Códigos Itaú (ref)'!$A$2:$A$44,$C2107)&gt;0,"ITAU",IF(AND(TRIM(UPPER($I2107))="CONTRATUAL",ISNUMBER(SEARCH("INDIVIDUAL",SUBSTITUTE(UPPER($D2107)," ","")))),"PREMIUM FREE",""))))</f>
        <v/>
      </c>
    </row>
    <row r="2108">
      <c r="AC2108">
        <f>IF($C2108="","",IF(COUNTIF('Códigos Santander (ref)'!$A$2:$A$79,$C2108)&gt;0,"SANTANDER",IF(COUNTIF('Códigos Itaú (ref)'!$A$2:$A$44,$C2108)&gt;0,"ITAU",IF(AND(TRIM(UPPER($I2108))="CONTRATUAL",ISNUMBER(SEARCH("INDIVIDUAL",SUBSTITUTE(UPPER($D2108)," ","")))),"PREMIUM FREE",""))))</f>
        <v/>
      </c>
    </row>
    <row r="2109">
      <c r="AC2109">
        <f>IF($C2109="","",IF(COUNTIF('Códigos Santander (ref)'!$A$2:$A$79,$C2109)&gt;0,"SANTANDER",IF(COUNTIF('Códigos Itaú (ref)'!$A$2:$A$44,$C2109)&gt;0,"ITAU",IF(AND(TRIM(UPPER($I2109))="CONTRATUAL",ISNUMBER(SEARCH("INDIVIDUAL",SUBSTITUTE(UPPER($D2109)," ","")))),"PREMIUM FREE",""))))</f>
        <v/>
      </c>
    </row>
    <row r="2110">
      <c r="AC2110">
        <f>IF($C2110="","",IF(COUNTIF('Códigos Santander (ref)'!$A$2:$A$79,$C2110)&gt;0,"SANTANDER",IF(COUNTIF('Códigos Itaú (ref)'!$A$2:$A$44,$C2110)&gt;0,"ITAU",IF(AND(TRIM(UPPER($I2110))="CONTRATUAL",ISNUMBER(SEARCH("INDIVIDUAL",SUBSTITUTE(UPPER($D2110)," ","")))),"PREMIUM FREE",""))))</f>
        <v/>
      </c>
    </row>
    <row r="2111">
      <c r="AC2111">
        <f>IF($C2111="","",IF(COUNTIF('Códigos Santander (ref)'!$A$2:$A$79,$C2111)&gt;0,"SANTANDER",IF(COUNTIF('Códigos Itaú (ref)'!$A$2:$A$44,$C2111)&gt;0,"ITAU",IF(AND(TRIM(UPPER($I2111))="CONTRATUAL",ISNUMBER(SEARCH("INDIVIDUAL",SUBSTITUTE(UPPER($D2111)," ","")))),"PREMIUM FREE",""))))</f>
        <v/>
      </c>
    </row>
    <row r="2112">
      <c r="AC2112">
        <f>IF($C2112="","",IF(COUNTIF('Códigos Santander (ref)'!$A$2:$A$79,$C2112)&gt;0,"SANTANDER",IF(COUNTIF('Códigos Itaú (ref)'!$A$2:$A$44,$C2112)&gt;0,"ITAU",IF(AND(TRIM(UPPER($I2112))="CONTRATUAL",ISNUMBER(SEARCH("INDIVIDUAL",SUBSTITUTE(UPPER($D2112)," ","")))),"PREMIUM FREE",""))))</f>
        <v/>
      </c>
    </row>
    <row r="2113">
      <c r="AC2113">
        <f>IF($C2113="","",IF(COUNTIF('Códigos Santander (ref)'!$A$2:$A$79,$C2113)&gt;0,"SANTANDER",IF(COUNTIF('Códigos Itaú (ref)'!$A$2:$A$44,$C2113)&gt;0,"ITAU",IF(AND(TRIM(UPPER($I2113))="CONTRATUAL",ISNUMBER(SEARCH("INDIVIDUAL",SUBSTITUTE(UPPER($D2113)," ","")))),"PREMIUM FREE",""))))</f>
        <v/>
      </c>
    </row>
    <row r="2114">
      <c r="AC2114">
        <f>IF($C2114="","",IF(COUNTIF('Códigos Santander (ref)'!$A$2:$A$79,$C2114)&gt;0,"SANTANDER",IF(COUNTIF('Códigos Itaú (ref)'!$A$2:$A$44,$C2114)&gt;0,"ITAU",IF(AND(TRIM(UPPER($I2114))="CONTRATUAL",ISNUMBER(SEARCH("INDIVIDUAL",SUBSTITUTE(UPPER($D2114)," ","")))),"PREMIUM FREE",""))))</f>
        <v/>
      </c>
    </row>
    <row r="2115">
      <c r="AC2115">
        <f>IF($C2115="","",IF(COUNTIF('Códigos Santander (ref)'!$A$2:$A$79,$C2115)&gt;0,"SANTANDER",IF(COUNTIF('Códigos Itaú (ref)'!$A$2:$A$44,$C2115)&gt;0,"ITAU",IF(AND(TRIM(UPPER($I2115))="CONTRATUAL",ISNUMBER(SEARCH("INDIVIDUAL",SUBSTITUTE(UPPER($D2115)," ","")))),"PREMIUM FREE",""))))</f>
        <v/>
      </c>
    </row>
    <row r="2116">
      <c r="AC2116">
        <f>IF($C2116="","",IF(COUNTIF('Códigos Santander (ref)'!$A$2:$A$79,$C2116)&gt;0,"SANTANDER",IF(COUNTIF('Códigos Itaú (ref)'!$A$2:$A$44,$C2116)&gt;0,"ITAU",IF(AND(TRIM(UPPER($I2116))="CONTRATUAL",ISNUMBER(SEARCH("INDIVIDUAL",SUBSTITUTE(UPPER($D2116)," ","")))),"PREMIUM FREE",""))))</f>
        <v/>
      </c>
    </row>
    <row r="2117">
      <c r="AC2117">
        <f>IF($C2117="","",IF(COUNTIF('Códigos Santander (ref)'!$A$2:$A$79,$C2117)&gt;0,"SANTANDER",IF(COUNTIF('Códigos Itaú (ref)'!$A$2:$A$44,$C2117)&gt;0,"ITAU",IF(AND(TRIM(UPPER($I2117))="CONTRATUAL",ISNUMBER(SEARCH("INDIVIDUAL",SUBSTITUTE(UPPER($D2117)," ","")))),"PREMIUM FREE",""))))</f>
        <v/>
      </c>
    </row>
    <row r="2118">
      <c r="AC2118">
        <f>IF($C2118="","",IF(COUNTIF('Códigos Santander (ref)'!$A$2:$A$79,$C2118)&gt;0,"SANTANDER",IF(COUNTIF('Códigos Itaú (ref)'!$A$2:$A$44,$C2118)&gt;0,"ITAU",IF(AND(TRIM(UPPER($I2118))="CONTRATUAL",ISNUMBER(SEARCH("INDIVIDUAL",SUBSTITUTE(UPPER($D2118)," ","")))),"PREMIUM FREE",""))))</f>
        <v/>
      </c>
    </row>
    <row r="2119">
      <c r="AC2119">
        <f>IF($C2119="","",IF(COUNTIF('Códigos Santander (ref)'!$A$2:$A$79,$C2119)&gt;0,"SANTANDER",IF(COUNTIF('Códigos Itaú (ref)'!$A$2:$A$44,$C2119)&gt;0,"ITAU",IF(AND(TRIM(UPPER($I2119))="CONTRATUAL",ISNUMBER(SEARCH("INDIVIDUAL",SUBSTITUTE(UPPER($D2119)," ","")))),"PREMIUM FREE",""))))</f>
        <v/>
      </c>
    </row>
    <row r="2120">
      <c r="AC2120">
        <f>IF($C2120="","",IF(COUNTIF('Códigos Santander (ref)'!$A$2:$A$79,$C2120)&gt;0,"SANTANDER",IF(COUNTIF('Códigos Itaú (ref)'!$A$2:$A$44,$C2120)&gt;0,"ITAU",IF(AND(TRIM(UPPER($I2120))="CONTRATUAL",ISNUMBER(SEARCH("INDIVIDUAL",SUBSTITUTE(UPPER($D2120)," ","")))),"PREMIUM FREE",""))))</f>
        <v/>
      </c>
    </row>
    <row r="2121">
      <c r="AC2121">
        <f>IF($C2121="","",IF(COUNTIF('Códigos Santander (ref)'!$A$2:$A$79,$C2121)&gt;0,"SANTANDER",IF(COUNTIF('Códigos Itaú (ref)'!$A$2:$A$44,$C2121)&gt;0,"ITAU",IF(AND(TRIM(UPPER($I2121))="CONTRATUAL",ISNUMBER(SEARCH("INDIVIDUAL",SUBSTITUTE(UPPER($D2121)," ","")))),"PREMIUM FREE",""))))</f>
        <v/>
      </c>
    </row>
    <row r="2122">
      <c r="AC2122">
        <f>IF($C2122="","",IF(COUNTIF('Códigos Santander (ref)'!$A$2:$A$79,$C2122)&gt;0,"SANTANDER",IF(COUNTIF('Códigos Itaú (ref)'!$A$2:$A$44,$C2122)&gt;0,"ITAU",IF(AND(TRIM(UPPER($I2122))="CONTRATUAL",ISNUMBER(SEARCH("INDIVIDUAL",SUBSTITUTE(UPPER($D2122)," ","")))),"PREMIUM FREE",""))))</f>
        <v/>
      </c>
    </row>
    <row r="2123">
      <c r="AC2123">
        <f>IF($C2123="","",IF(COUNTIF('Códigos Santander (ref)'!$A$2:$A$79,$C2123)&gt;0,"SANTANDER",IF(COUNTIF('Códigos Itaú (ref)'!$A$2:$A$44,$C2123)&gt;0,"ITAU",IF(AND(TRIM(UPPER($I2123))="CONTRATUAL",ISNUMBER(SEARCH("INDIVIDUAL",SUBSTITUTE(UPPER($D2123)," ","")))),"PREMIUM FREE",""))))</f>
        <v/>
      </c>
    </row>
    <row r="2124">
      <c r="AC2124">
        <f>IF($C2124="","",IF(COUNTIF('Códigos Santander (ref)'!$A$2:$A$79,$C2124)&gt;0,"SANTANDER",IF(COUNTIF('Códigos Itaú (ref)'!$A$2:$A$44,$C2124)&gt;0,"ITAU",IF(AND(TRIM(UPPER($I2124))="CONTRATUAL",ISNUMBER(SEARCH("INDIVIDUAL",SUBSTITUTE(UPPER($D2124)," ","")))),"PREMIUM FREE",""))))</f>
        <v/>
      </c>
    </row>
    <row r="2125">
      <c r="AC2125">
        <f>IF($C2125="","",IF(COUNTIF('Códigos Santander (ref)'!$A$2:$A$79,$C2125)&gt;0,"SANTANDER",IF(COUNTIF('Códigos Itaú (ref)'!$A$2:$A$44,$C2125)&gt;0,"ITAU",IF(AND(TRIM(UPPER($I2125))="CONTRATUAL",ISNUMBER(SEARCH("INDIVIDUAL",SUBSTITUTE(UPPER($D2125)," ","")))),"PREMIUM FREE",""))))</f>
        <v/>
      </c>
    </row>
    <row r="2126">
      <c r="AC2126">
        <f>IF($C2126="","",IF(COUNTIF('Códigos Santander (ref)'!$A$2:$A$79,$C2126)&gt;0,"SANTANDER",IF(COUNTIF('Códigos Itaú (ref)'!$A$2:$A$44,$C2126)&gt;0,"ITAU",IF(AND(TRIM(UPPER($I2126))="CONTRATUAL",ISNUMBER(SEARCH("INDIVIDUAL",SUBSTITUTE(UPPER($D2126)," ","")))),"PREMIUM FREE",""))))</f>
        <v/>
      </c>
    </row>
    <row r="2127">
      <c r="AC2127">
        <f>IF($C2127="","",IF(COUNTIF('Códigos Santander (ref)'!$A$2:$A$79,$C2127)&gt;0,"SANTANDER",IF(COUNTIF('Códigos Itaú (ref)'!$A$2:$A$44,$C2127)&gt;0,"ITAU",IF(AND(TRIM(UPPER($I2127))="CONTRATUAL",ISNUMBER(SEARCH("INDIVIDUAL",SUBSTITUTE(UPPER($D2127)," ","")))),"PREMIUM FREE",""))))</f>
        <v/>
      </c>
    </row>
    <row r="2128">
      <c r="AC2128">
        <f>IF($C2128="","",IF(COUNTIF('Códigos Santander (ref)'!$A$2:$A$79,$C2128)&gt;0,"SANTANDER",IF(COUNTIF('Códigos Itaú (ref)'!$A$2:$A$44,$C2128)&gt;0,"ITAU",IF(AND(TRIM(UPPER($I2128))="CONTRATUAL",ISNUMBER(SEARCH("INDIVIDUAL",SUBSTITUTE(UPPER($D2128)," ","")))),"PREMIUM FREE",""))))</f>
        <v/>
      </c>
    </row>
    <row r="2129">
      <c r="AC2129">
        <f>IF($C2129="","",IF(COUNTIF('Códigos Santander (ref)'!$A$2:$A$79,$C2129)&gt;0,"SANTANDER",IF(COUNTIF('Códigos Itaú (ref)'!$A$2:$A$44,$C2129)&gt;0,"ITAU",IF(AND(TRIM(UPPER($I2129))="CONTRATUAL",ISNUMBER(SEARCH("INDIVIDUAL",SUBSTITUTE(UPPER($D2129)," ","")))),"PREMIUM FREE",""))))</f>
        <v/>
      </c>
    </row>
    <row r="2130">
      <c r="AC2130">
        <f>IF($C2130="","",IF(COUNTIF('Códigos Santander (ref)'!$A$2:$A$79,$C2130)&gt;0,"SANTANDER",IF(COUNTIF('Códigos Itaú (ref)'!$A$2:$A$44,$C2130)&gt;0,"ITAU",IF(AND(TRIM(UPPER($I2130))="CONTRATUAL",ISNUMBER(SEARCH("INDIVIDUAL",SUBSTITUTE(UPPER($D2130)," ","")))),"PREMIUM FREE",""))))</f>
        <v/>
      </c>
    </row>
    <row r="2131">
      <c r="AC2131">
        <f>IF($C2131="","",IF(COUNTIF('Códigos Santander (ref)'!$A$2:$A$79,$C2131)&gt;0,"SANTANDER",IF(COUNTIF('Códigos Itaú (ref)'!$A$2:$A$44,$C2131)&gt;0,"ITAU",IF(AND(TRIM(UPPER($I2131))="CONTRATUAL",ISNUMBER(SEARCH("INDIVIDUAL",SUBSTITUTE(UPPER($D2131)," ","")))),"PREMIUM FREE",""))))</f>
        <v/>
      </c>
    </row>
    <row r="2132">
      <c r="AC2132">
        <f>IF($C2132="","",IF(COUNTIF('Códigos Santander (ref)'!$A$2:$A$79,$C2132)&gt;0,"SANTANDER",IF(COUNTIF('Códigos Itaú (ref)'!$A$2:$A$44,$C2132)&gt;0,"ITAU",IF(AND(TRIM(UPPER($I2132))="CONTRATUAL",ISNUMBER(SEARCH("INDIVIDUAL",SUBSTITUTE(UPPER($D2132)," ","")))),"PREMIUM FREE",""))))</f>
        <v/>
      </c>
    </row>
    <row r="2133">
      <c r="AC2133">
        <f>IF($C2133="","",IF(COUNTIF('Códigos Santander (ref)'!$A$2:$A$79,$C2133)&gt;0,"SANTANDER",IF(COUNTIF('Códigos Itaú (ref)'!$A$2:$A$44,$C2133)&gt;0,"ITAU",IF(AND(TRIM(UPPER($I2133))="CONTRATUAL",ISNUMBER(SEARCH("INDIVIDUAL",SUBSTITUTE(UPPER($D2133)," ","")))),"PREMIUM FREE",""))))</f>
        <v/>
      </c>
    </row>
    <row r="2134">
      <c r="AC2134">
        <f>IF($C2134="","",IF(COUNTIF('Códigos Santander (ref)'!$A$2:$A$79,$C2134)&gt;0,"SANTANDER",IF(COUNTIF('Códigos Itaú (ref)'!$A$2:$A$44,$C2134)&gt;0,"ITAU",IF(AND(TRIM(UPPER($I2134))="CONTRATUAL",ISNUMBER(SEARCH("INDIVIDUAL",SUBSTITUTE(UPPER($D2134)," ","")))),"PREMIUM FREE",""))))</f>
        <v/>
      </c>
    </row>
    <row r="2135">
      <c r="AC2135">
        <f>IF($C2135="","",IF(COUNTIF('Códigos Santander (ref)'!$A$2:$A$79,$C2135)&gt;0,"SANTANDER",IF(COUNTIF('Códigos Itaú (ref)'!$A$2:$A$44,$C2135)&gt;0,"ITAU",IF(AND(TRIM(UPPER($I2135))="CONTRATUAL",ISNUMBER(SEARCH("INDIVIDUAL",SUBSTITUTE(UPPER($D2135)," ","")))),"PREMIUM FREE",""))))</f>
        <v/>
      </c>
    </row>
    <row r="2136">
      <c r="AC2136">
        <f>IF($C2136="","",IF(COUNTIF('Códigos Santander (ref)'!$A$2:$A$79,$C2136)&gt;0,"SANTANDER",IF(COUNTIF('Códigos Itaú (ref)'!$A$2:$A$44,$C2136)&gt;0,"ITAU",IF(AND(TRIM(UPPER($I2136))="CONTRATUAL",ISNUMBER(SEARCH("INDIVIDUAL",SUBSTITUTE(UPPER($D2136)," ","")))),"PREMIUM FREE",""))))</f>
        <v/>
      </c>
    </row>
    <row r="2137">
      <c r="AC2137">
        <f>IF($C2137="","",IF(COUNTIF('Códigos Santander (ref)'!$A$2:$A$79,$C2137)&gt;0,"SANTANDER",IF(COUNTIF('Códigos Itaú (ref)'!$A$2:$A$44,$C2137)&gt;0,"ITAU",IF(AND(TRIM(UPPER($I2137))="CONTRATUAL",ISNUMBER(SEARCH("INDIVIDUAL",SUBSTITUTE(UPPER($D2137)," ","")))),"PREMIUM FREE",""))))</f>
        <v/>
      </c>
    </row>
    <row r="2138">
      <c r="AC2138">
        <f>IF($C2138="","",IF(COUNTIF('Códigos Santander (ref)'!$A$2:$A$79,$C2138)&gt;0,"SANTANDER",IF(COUNTIF('Códigos Itaú (ref)'!$A$2:$A$44,$C2138)&gt;0,"ITAU",IF(AND(TRIM(UPPER($I2138))="CONTRATUAL",ISNUMBER(SEARCH("INDIVIDUAL",SUBSTITUTE(UPPER($D2138)," ","")))),"PREMIUM FREE",""))))</f>
        <v/>
      </c>
    </row>
    <row r="2139">
      <c r="AC2139">
        <f>IF($C2139="","",IF(COUNTIF('Códigos Santander (ref)'!$A$2:$A$79,$C2139)&gt;0,"SANTANDER",IF(COUNTIF('Códigos Itaú (ref)'!$A$2:$A$44,$C2139)&gt;0,"ITAU",IF(AND(TRIM(UPPER($I2139))="CONTRATUAL",ISNUMBER(SEARCH("INDIVIDUAL",SUBSTITUTE(UPPER($D2139)," ","")))),"PREMIUM FREE",""))))</f>
        <v/>
      </c>
    </row>
    <row r="2140">
      <c r="AC2140">
        <f>IF($C2140="","",IF(COUNTIF('Códigos Santander (ref)'!$A$2:$A$79,$C2140)&gt;0,"SANTANDER",IF(COUNTIF('Códigos Itaú (ref)'!$A$2:$A$44,$C2140)&gt;0,"ITAU",IF(AND(TRIM(UPPER($I2140))="CONTRATUAL",ISNUMBER(SEARCH("INDIVIDUAL",SUBSTITUTE(UPPER($D2140)," ","")))),"PREMIUM FREE",""))))</f>
        <v/>
      </c>
    </row>
    <row r="2141">
      <c r="AC2141">
        <f>IF($C2141="","",IF(COUNTIF('Códigos Santander (ref)'!$A$2:$A$79,$C2141)&gt;0,"SANTANDER",IF(COUNTIF('Códigos Itaú (ref)'!$A$2:$A$44,$C2141)&gt;0,"ITAU",IF(AND(TRIM(UPPER($I2141))="CONTRATUAL",ISNUMBER(SEARCH("INDIVIDUAL",SUBSTITUTE(UPPER($D2141)," ","")))),"PREMIUM FREE",""))))</f>
        <v/>
      </c>
    </row>
    <row r="2142">
      <c r="AC2142">
        <f>IF($C2142="","",IF(COUNTIF('Códigos Santander (ref)'!$A$2:$A$79,$C2142)&gt;0,"SANTANDER",IF(COUNTIF('Códigos Itaú (ref)'!$A$2:$A$44,$C2142)&gt;0,"ITAU",IF(AND(TRIM(UPPER($I2142))="CONTRATUAL",ISNUMBER(SEARCH("INDIVIDUAL",SUBSTITUTE(UPPER($D2142)," ","")))),"PREMIUM FREE",""))))</f>
        <v/>
      </c>
    </row>
    <row r="2143">
      <c r="AC2143">
        <f>IF($C2143="","",IF(COUNTIF('Códigos Santander (ref)'!$A$2:$A$79,$C2143)&gt;0,"SANTANDER",IF(COUNTIF('Códigos Itaú (ref)'!$A$2:$A$44,$C2143)&gt;0,"ITAU",IF(AND(TRIM(UPPER($I2143))="CONTRATUAL",ISNUMBER(SEARCH("INDIVIDUAL",SUBSTITUTE(UPPER($D2143)," ","")))),"PREMIUM FREE",""))))</f>
        <v/>
      </c>
    </row>
    <row r="2144">
      <c r="AC2144">
        <f>IF($C2144="","",IF(COUNTIF('Códigos Santander (ref)'!$A$2:$A$79,$C2144)&gt;0,"SANTANDER",IF(COUNTIF('Códigos Itaú (ref)'!$A$2:$A$44,$C2144)&gt;0,"ITAU",IF(AND(TRIM(UPPER($I2144))="CONTRATUAL",ISNUMBER(SEARCH("INDIVIDUAL",SUBSTITUTE(UPPER($D2144)," ","")))),"PREMIUM FREE",""))))</f>
        <v/>
      </c>
    </row>
    <row r="2145">
      <c r="AC2145">
        <f>IF($C2145="","",IF(COUNTIF('Códigos Santander (ref)'!$A$2:$A$79,$C2145)&gt;0,"SANTANDER",IF(COUNTIF('Códigos Itaú (ref)'!$A$2:$A$44,$C2145)&gt;0,"ITAU",IF(AND(TRIM(UPPER($I2145))="CONTRATUAL",ISNUMBER(SEARCH("INDIVIDUAL",SUBSTITUTE(UPPER($D2145)," ","")))),"PREMIUM FREE",""))))</f>
        <v/>
      </c>
    </row>
    <row r="2146">
      <c r="AC2146">
        <f>IF($C2146="","",IF(COUNTIF('Códigos Santander (ref)'!$A$2:$A$79,$C2146)&gt;0,"SANTANDER",IF(COUNTIF('Códigos Itaú (ref)'!$A$2:$A$44,$C2146)&gt;0,"ITAU",IF(AND(TRIM(UPPER($I2146))="CONTRATUAL",ISNUMBER(SEARCH("INDIVIDUAL",SUBSTITUTE(UPPER($D2146)," ","")))),"PREMIUM FREE",""))))</f>
        <v/>
      </c>
    </row>
    <row r="2147">
      <c r="AC2147">
        <f>IF($C2147="","",IF(COUNTIF('Códigos Santander (ref)'!$A$2:$A$79,$C2147)&gt;0,"SANTANDER",IF(COUNTIF('Códigos Itaú (ref)'!$A$2:$A$44,$C2147)&gt;0,"ITAU",IF(AND(TRIM(UPPER($I2147))="CONTRATUAL",ISNUMBER(SEARCH("INDIVIDUAL",SUBSTITUTE(UPPER($D2147)," ","")))),"PREMIUM FREE",""))))</f>
        <v/>
      </c>
    </row>
    <row r="2148">
      <c r="AC2148">
        <f>IF($C2148="","",IF(COUNTIF('Códigos Santander (ref)'!$A$2:$A$79,$C2148)&gt;0,"SANTANDER",IF(COUNTIF('Códigos Itaú (ref)'!$A$2:$A$44,$C2148)&gt;0,"ITAU",IF(AND(TRIM(UPPER($I2148))="CONTRATUAL",ISNUMBER(SEARCH("INDIVIDUAL",SUBSTITUTE(UPPER($D2148)," ","")))),"PREMIUM FREE",""))))</f>
        <v/>
      </c>
    </row>
    <row r="2149">
      <c r="AC2149">
        <f>IF($C2149="","",IF(COUNTIF('Códigos Santander (ref)'!$A$2:$A$79,$C2149)&gt;0,"SANTANDER",IF(COUNTIF('Códigos Itaú (ref)'!$A$2:$A$44,$C2149)&gt;0,"ITAU",IF(AND(TRIM(UPPER($I2149))="CONTRATUAL",ISNUMBER(SEARCH("INDIVIDUAL",SUBSTITUTE(UPPER($D2149)," ","")))),"PREMIUM FREE",""))))</f>
        <v/>
      </c>
    </row>
    <row r="2150">
      <c r="AC2150">
        <f>IF($C2150="","",IF(COUNTIF('Códigos Santander (ref)'!$A$2:$A$79,$C2150)&gt;0,"SANTANDER",IF(COUNTIF('Códigos Itaú (ref)'!$A$2:$A$44,$C2150)&gt;0,"ITAU",IF(AND(TRIM(UPPER($I2150))="CONTRATUAL",ISNUMBER(SEARCH("INDIVIDUAL",SUBSTITUTE(UPPER($D2150)," ","")))),"PREMIUM FREE",""))))</f>
        <v/>
      </c>
    </row>
    <row r="2151">
      <c r="AC2151">
        <f>IF($C2151="","",IF(COUNTIF('Códigos Santander (ref)'!$A$2:$A$79,$C2151)&gt;0,"SANTANDER",IF(COUNTIF('Códigos Itaú (ref)'!$A$2:$A$44,$C2151)&gt;0,"ITAU",IF(AND(TRIM(UPPER($I2151))="CONTRATUAL",ISNUMBER(SEARCH("INDIVIDUAL",SUBSTITUTE(UPPER($D2151)," ","")))),"PREMIUM FREE",""))))</f>
        <v/>
      </c>
    </row>
    <row r="2152">
      <c r="AC2152">
        <f>IF($C2152="","",IF(COUNTIF('Códigos Santander (ref)'!$A$2:$A$79,$C2152)&gt;0,"SANTANDER",IF(COUNTIF('Códigos Itaú (ref)'!$A$2:$A$44,$C2152)&gt;0,"ITAU",IF(AND(TRIM(UPPER($I2152))="CONTRATUAL",ISNUMBER(SEARCH("INDIVIDUAL",SUBSTITUTE(UPPER($D2152)," ","")))),"PREMIUM FREE",""))))</f>
        <v/>
      </c>
    </row>
    <row r="2153">
      <c r="AC2153">
        <f>IF($C2153="","",IF(COUNTIF('Códigos Santander (ref)'!$A$2:$A$79,$C2153)&gt;0,"SANTANDER",IF(COUNTIF('Códigos Itaú (ref)'!$A$2:$A$44,$C2153)&gt;0,"ITAU",IF(AND(TRIM(UPPER($I2153))="CONTRATUAL",ISNUMBER(SEARCH("INDIVIDUAL",SUBSTITUTE(UPPER($D2153)," ","")))),"PREMIUM FREE",""))))</f>
        <v/>
      </c>
    </row>
    <row r="2154">
      <c r="AC2154">
        <f>IF($C2154="","",IF(COUNTIF('Códigos Santander (ref)'!$A$2:$A$79,$C2154)&gt;0,"SANTANDER",IF(COUNTIF('Códigos Itaú (ref)'!$A$2:$A$44,$C2154)&gt;0,"ITAU",IF(AND(TRIM(UPPER($I2154))="CONTRATUAL",ISNUMBER(SEARCH("INDIVIDUAL",SUBSTITUTE(UPPER($D2154)," ","")))),"PREMIUM FREE",""))))</f>
        <v/>
      </c>
    </row>
    <row r="2155">
      <c r="AC2155">
        <f>IF($C2155="","",IF(COUNTIF('Códigos Santander (ref)'!$A$2:$A$79,$C2155)&gt;0,"SANTANDER",IF(COUNTIF('Códigos Itaú (ref)'!$A$2:$A$44,$C2155)&gt;0,"ITAU",IF(AND(TRIM(UPPER($I2155))="CONTRATUAL",ISNUMBER(SEARCH("INDIVIDUAL",SUBSTITUTE(UPPER($D2155)," ","")))),"PREMIUM FREE",""))))</f>
        <v/>
      </c>
    </row>
    <row r="2156">
      <c r="AC2156">
        <f>IF($C2156="","",IF(COUNTIF('Códigos Santander (ref)'!$A$2:$A$79,$C2156)&gt;0,"SANTANDER",IF(COUNTIF('Códigos Itaú (ref)'!$A$2:$A$44,$C2156)&gt;0,"ITAU",IF(AND(TRIM(UPPER($I2156))="CONTRATUAL",ISNUMBER(SEARCH("INDIVIDUAL",SUBSTITUTE(UPPER($D2156)," ","")))),"PREMIUM FREE",""))))</f>
        <v/>
      </c>
    </row>
    <row r="2157">
      <c r="AC2157">
        <f>IF($C2157="","",IF(COUNTIF('Códigos Santander (ref)'!$A$2:$A$79,$C2157)&gt;0,"SANTANDER",IF(COUNTIF('Códigos Itaú (ref)'!$A$2:$A$44,$C2157)&gt;0,"ITAU",IF(AND(TRIM(UPPER($I2157))="CONTRATUAL",ISNUMBER(SEARCH("INDIVIDUAL",SUBSTITUTE(UPPER($D2157)," ","")))),"PREMIUM FREE",""))))</f>
        <v/>
      </c>
    </row>
    <row r="2158">
      <c r="AC2158">
        <f>IF($C2158="","",IF(COUNTIF('Códigos Santander (ref)'!$A$2:$A$79,$C2158)&gt;0,"SANTANDER",IF(COUNTIF('Códigos Itaú (ref)'!$A$2:$A$44,$C2158)&gt;0,"ITAU",IF(AND(TRIM(UPPER($I2158))="CONTRATUAL",ISNUMBER(SEARCH("INDIVIDUAL",SUBSTITUTE(UPPER($D2158)," ","")))),"PREMIUM FREE",""))))</f>
        <v/>
      </c>
    </row>
    <row r="2159">
      <c r="AC2159">
        <f>IF($C2159="","",IF(COUNTIF('Códigos Santander (ref)'!$A$2:$A$79,$C2159)&gt;0,"SANTANDER",IF(COUNTIF('Códigos Itaú (ref)'!$A$2:$A$44,$C2159)&gt;0,"ITAU",IF(AND(TRIM(UPPER($I2159))="CONTRATUAL",ISNUMBER(SEARCH("INDIVIDUAL",SUBSTITUTE(UPPER($D2159)," ","")))),"PREMIUM FREE",""))))</f>
        <v/>
      </c>
    </row>
    <row r="2160">
      <c r="AC2160">
        <f>IF($C2160="","",IF(COUNTIF('Códigos Santander (ref)'!$A$2:$A$79,$C2160)&gt;0,"SANTANDER",IF(COUNTIF('Códigos Itaú (ref)'!$A$2:$A$44,$C2160)&gt;0,"ITAU",IF(AND(TRIM(UPPER($I2160))="CONTRATUAL",ISNUMBER(SEARCH("INDIVIDUAL",SUBSTITUTE(UPPER($D2160)," ","")))),"PREMIUM FREE",""))))</f>
        <v/>
      </c>
    </row>
    <row r="2161">
      <c r="AC2161">
        <f>IF($C2161="","",IF(COUNTIF('Códigos Santander (ref)'!$A$2:$A$79,$C2161)&gt;0,"SANTANDER",IF(COUNTIF('Códigos Itaú (ref)'!$A$2:$A$44,$C2161)&gt;0,"ITAU",IF(AND(TRIM(UPPER($I2161))="CONTRATUAL",ISNUMBER(SEARCH("INDIVIDUAL",SUBSTITUTE(UPPER($D2161)," ","")))),"PREMIUM FREE",""))))</f>
        <v/>
      </c>
    </row>
    <row r="2162">
      <c r="AC2162">
        <f>IF($C2162="","",IF(COUNTIF('Códigos Santander (ref)'!$A$2:$A$79,$C2162)&gt;0,"SANTANDER",IF(COUNTIF('Códigos Itaú (ref)'!$A$2:$A$44,$C2162)&gt;0,"ITAU",IF(AND(TRIM(UPPER($I2162))="CONTRATUAL",ISNUMBER(SEARCH("INDIVIDUAL",SUBSTITUTE(UPPER($D2162)," ","")))),"PREMIUM FREE",""))))</f>
        <v/>
      </c>
    </row>
    <row r="2163">
      <c r="AC2163">
        <f>IF($C2163="","",IF(COUNTIF('Códigos Santander (ref)'!$A$2:$A$79,$C2163)&gt;0,"SANTANDER",IF(COUNTIF('Códigos Itaú (ref)'!$A$2:$A$44,$C2163)&gt;0,"ITAU",IF(AND(TRIM(UPPER($I2163))="CONTRATUAL",ISNUMBER(SEARCH("INDIVIDUAL",SUBSTITUTE(UPPER($D2163)," ","")))),"PREMIUM FREE",""))))</f>
        <v/>
      </c>
    </row>
    <row r="2164">
      <c r="AC2164">
        <f>IF($C2164="","",IF(COUNTIF('Códigos Santander (ref)'!$A$2:$A$79,$C2164)&gt;0,"SANTANDER",IF(COUNTIF('Códigos Itaú (ref)'!$A$2:$A$44,$C2164)&gt;0,"ITAU",IF(AND(TRIM(UPPER($I2164))="CONTRATUAL",ISNUMBER(SEARCH("INDIVIDUAL",SUBSTITUTE(UPPER($D2164)," ","")))),"PREMIUM FREE",""))))</f>
        <v/>
      </c>
    </row>
    <row r="2165">
      <c r="AC2165">
        <f>IF($C2165="","",IF(COUNTIF('Códigos Santander (ref)'!$A$2:$A$79,$C2165)&gt;0,"SANTANDER",IF(COUNTIF('Códigos Itaú (ref)'!$A$2:$A$44,$C2165)&gt;0,"ITAU",IF(AND(TRIM(UPPER($I2165))="CONTRATUAL",ISNUMBER(SEARCH("INDIVIDUAL",SUBSTITUTE(UPPER($D2165)," ","")))),"PREMIUM FREE",""))))</f>
        <v/>
      </c>
    </row>
    <row r="2166">
      <c r="AC2166">
        <f>IF($C2166="","",IF(COUNTIF('Códigos Santander (ref)'!$A$2:$A$79,$C2166)&gt;0,"SANTANDER",IF(COUNTIF('Códigos Itaú (ref)'!$A$2:$A$44,$C2166)&gt;0,"ITAU",IF(AND(TRIM(UPPER($I2166))="CONTRATUAL",ISNUMBER(SEARCH("INDIVIDUAL",SUBSTITUTE(UPPER($D2166)," ","")))),"PREMIUM FREE",""))))</f>
        <v/>
      </c>
    </row>
    <row r="2167">
      <c r="AC2167">
        <f>IF($C2167="","",IF(COUNTIF('Códigos Santander (ref)'!$A$2:$A$79,$C2167)&gt;0,"SANTANDER",IF(COUNTIF('Códigos Itaú (ref)'!$A$2:$A$44,$C2167)&gt;0,"ITAU",IF(AND(TRIM(UPPER($I2167))="CONTRATUAL",ISNUMBER(SEARCH("INDIVIDUAL",SUBSTITUTE(UPPER($D2167)," ","")))),"PREMIUM FREE",""))))</f>
        <v/>
      </c>
    </row>
    <row r="2168">
      <c r="AC2168">
        <f>IF($C2168="","",IF(COUNTIF('Códigos Santander (ref)'!$A$2:$A$79,$C2168)&gt;0,"SANTANDER",IF(COUNTIF('Códigos Itaú (ref)'!$A$2:$A$44,$C2168)&gt;0,"ITAU",IF(AND(TRIM(UPPER($I2168))="CONTRATUAL",ISNUMBER(SEARCH("INDIVIDUAL",SUBSTITUTE(UPPER($D2168)," ","")))),"PREMIUM FREE",""))))</f>
        <v/>
      </c>
    </row>
    <row r="2169">
      <c r="AC2169">
        <f>IF($C2169="","",IF(COUNTIF('Códigos Santander (ref)'!$A$2:$A$79,$C2169)&gt;0,"SANTANDER",IF(COUNTIF('Códigos Itaú (ref)'!$A$2:$A$44,$C2169)&gt;0,"ITAU",IF(AND(TRIM(UPPER($I2169))="CONTRATUAL",ISNUMBER(SEARCH("INDIVIDUAL",SUBSTITUTE(UPPER($D2169)," ","")))),"PREMIUM FREE",""))))</f>
        <v/>
      </c>
    </row>
    <row r="2170">
      <c r="AC2170">
        <f>IF($C2170="","",IF(COUNTIF('Códigos Santander (ref)'!$A$2:$A$79,$C2170)&gt;0,"SANTANDER",IF(COUNTIF('Códigos Itaú (ref)'!$A$2:$A$44,$C2170)&gt;0,"ITAU",IF(AND(TRIM(UPPER($I2170))="CONTRATUAL",ISNUMBER(SEARCH("INDIVIDUAL",SUBSTITUTE(UPPER($D2170)," ","")))),"PREMIUM FREE",""))))</f>
        <v/>
      </c>
    </row>
    <row r="2171">
      <c r="AC2171">
        <f>IF($C2171="","",IF(COUNTIF('Códigos Santander (ref)'!$A$2:$A$79,$C2171)&gt;0,"SANTANDER",IF(COUNTIF('Códigos Itaú (ref)'!$A$2:$A$44,$C2171)&gt;0,"ITAU",IF(AND(TRIM(UPPER($I2171))="CONTRATUAL",ISNUMBER(SEARCH("INDIVIDUAL",SUBSTITUTE(UPPER($D2171)," ","")))),"PREMIUM FREE",""))))</f>
        <v/>
      </c>
    </row>
    <row r="2172">
      <c r="AC2172">
        <f>IF($C2172="","",IF(COUNTIF('Códigos Santander (ref)'!$A$2:$A$79,$C2172)&gt;0,"SANTANDER",IF(COUNTIF('Códigos Itaú (ref)'!$A$2:$A$44,$C2172)&gt;0,"ITAU",IF(AND(TRIM(UPPER($I2172))="CONTRATUAL",ISNUMBER(SEARCH("INDIVIDUAL",SUBSTITUTE(UPPER($D2172)," ","")))),"PREMIUM FREE",""))))</f>
        <v/>
      </c>
    </row>
    <row r="2173">
      <c r="AC2173">
        <f>IF($C2173="","",IF(COUNTIF('Códigos Santander (ref)'!$A$2:$A$79,$C2173)&gt;0,"SANTANDER",IF(COUNTIF('Códigos Itaú (ref)'!$A$2:$A$44,$C2173)&gt;0,"ITAU",IF(AND(TRIM(UPPER($I2173))="CONTRATUAL",ISNUMBER(SEARCH("INDIVIDUAL",SUBSTITUTE(UPPER($D2173)," ","")))),"PREMIUM FREE",""))))</f>
        <v/>
      </c>
    </row>
    <row r="2174">
      <c r="AC2174">
        <f>IF($C2174="","",IF(COUNTIF('Códigos Santander (ref)'!$A$2:$A$79,$C2174)&gt;0,"SANTANDER",IF(COUNTIF('Códigos Itaú (ref)'!$A$2:$A$44,$C2174)&gt;0,"ITAU",IF(AND(TRIM(UPPER($I2174))="CONTRATUAL",ISNUMBER(SEARCH("INDIVIDUAL",SUBSTITUTE(UPPER($D2174)," ","")))),"PREMIUM FREE",""))))</f>
        <v/>
      </c>
    </row>
    <row r="2175">
      <c r="AC2175">
        <f>IF($C2175="","",IF(COUNTIF('Códigos Santander (ref)'!$A$2:$A$79,$C2175)&gt;0,"SANTANDER",IF(COUNTIF('Códigos Itaú (ref)'!$A$2:$A$44,$C2175)&gt;0,"ITAU",IF(AND(TRIM(UPPER($I2175))="CONTRATUAL",ISNUMBER(SEARCH("INDIVIDUAL",SUBSTITUTE(UPPER($D2175)," ","")))),"PREMIUM FREE",""))))</f>
        <v/>
      </c>
    </row>
    <row r="2176">
      <c r="AC2176">
        <f>IF($C2176="","",IF(COUNTIF('Códigos Santander (ref)'!$A$2:$A$79,$C2176)&gt;0,"SANTANDER",IF(COUNTIF('Códigos Itaú (ref)'!$A$2:$A$44,$C2176)&gt;0,"ITAU",IF(AND(TRIM(UPPER($I2176))="CONTRATUAL",ISNUMBER(SEARCH("INDIVIDUAL",SUBSTITUTE(UPPER($D2176)," ","")))),"PREMIUM FREE",""))))</f>
        <v/>
      </c>
    </row>
    <row r="2177">
      <c r="AC2177">
        <f>IF($C2177="","",IF(COUNTIF('Códigos Santander (ref)'!$A$2:$A$79,$C2177)&gt;0,"SANTANDER",IF(COUNTIF('Códigos Itaú (ref)'!$A$2:$A$44,$C2177)&gt;0,"ITAU",IF(AND(TRIM(UPPER($I2177))="CONTRATUAL",ISNUMBER(SEARCH("INDIVIDUAL",SUBSTITUTE(UPPER($D2177)," ","")))),"PREMIUM FREE",""))))</f>
        <v/>
      </c>
    </row>
    <row r="2178">
      <c r="AC2178">
        <f>IF($C2178="","",IF(COUNTIF('Códigos Santander (ref)'!$A$2:$A$79,$C2178)&gt;0,"SANTANDER",IF(COUNTIF('Códigos Itaú (ref)'!$A$2:$A$44,$C2178)&gt;0,"ITAU",IF(AND(TRIM(UPPER($I2178))="CONTRATUAL",ISNUMBER(SEARCH("INDIVIDUAL",SUBSTITUTE(UPPER($D2178)," ","")))),"PREMIUM FREE",""))))</f>
        <v/>
      </c>
    </row>
    <row r="2179">
      <c r="AC2179">
        <f>IF($C2179="","",IF(COUNTIF('Códigos Santander (ref)'!$A$2:$A$79,$C2179)&gt;0,"SANTANDER",IF(COUNTIF('Códigos Itaú (ref)'!$A$2:$A$44,$C2179)&gt;0,"ITAU",IF(AND(TRIM(UPPER($I2179))="CONTRATUAL",ISNUMBER(SEARCH("INDIVIDUAL",SUBSTITUTE(UPPER($D2179)," ","")))),"PREMIUM FREE",""))))</f>
        <v/>
      </c>
    </row>
    <row r="2180">
      <c r="AC2180">
        <f>IF($C2180="","",IF(COUNTIF('Códigos Santander (ref)'!$A$2:$A$79,$C2180)&gt;0,"SANTANDER",IF(COUNTIF('Códigos Itaú (ref)'!$A$2:$A$44,$C2180)&gt;0,"ITAU",IF(AND(TRIM(UPPER($I2180))="CONTRATUAL",ISNUMBER(SEARCH("INDIVIDUAL",SUBSTITUTE(UPPER($D2180)," ","")))),"PREMIUM FREE",""))))</f>
        <v/>
      </c>
    </row>
    <row r="2181">
      <c r="AC2181">
        <f>IF($C2181="","",IF(COUNTIF('Códigos Santander (ref)'!$A$2:$A$79,$C2181)&gt;0,"SANTANDER",IF(COUNTIF('Códigos Itaú (ref)'!$A$2:$A$44,$C2181)&gt;0,"ITAU",IF(AND(TRIM(UPPER($I2181))="CONTRATUAL",ISNUMBER(SEARCH("INDIVIDUAL",SUBSTITUTE(UPPER($D2181)," ","")))),"PREMIUM FREE",""))))</f>
        <v/>
      </c>
    </row>
    <row r="2182">
      <c r="AC2182">
        <f>IF($C2182="","",IF(COUNTIF('Códigos Santander (ref)'!$A$2:$A$79,$C2182)&gt;0,"SANTANDER",IF(COUNTIF('Códigos Itaú (ref)'!$A$2:$A$44,$C2182)&gt;0,"ITAU",IF(AND(TRIM(UPPER($I2182))="CONTRATUAL",ISNUMBER(SEARCH("INDIVIDUAL",SUBSTITUTE(UPPER($D2182)," ","")))),"PREMIUM FREE",""))))</f>
        <v/>
      </c>
    </row>
    <row r="2183">
      <c r="AC2183">
        <f>IF($C2183="","",IF(COUNTIF('Códigos Santander (ref)'!$A$2:$A$79,$C2183)&gt;0,"SANTANDER",IF(COUNTIF('Códigos Itaú (ref)'!$A$2:$A$44,$C2183)&gt;0,"ITAU",IF(AND(TRIM(UPPER($I2183))="CONTRATUAL",ISNUMBER(SEARCH("INDIVIDUAL",SUBSTITUTE(UPPER($D2183)," ","")))),"PREMIUM FREE",""))))</f>
        <v/>
      </c>
    </row>
    <row r="2184">
      <c r="AC2184">
        <f>IF($C2184="","",IF(COUNTIF('Códigos Santander (ref)'!$A$2:$A$79,$C2184)&gt;0,"SANTANDER",IF(COUNTIF('Códigos Itaú (ref)'!$A$2:$A$44,$C2184)&gt;0,"ITAU",IF(AND(TRIM(UPPER($I2184))="CONTRATUAL",ISNUMBER(SEARCH("INDIVIDUAL",SUBSTITUTE(UPPER($D2184)," ","")))),"PREMIUM FREE",""))))</f>
        <v/>
      </c>
    </row>
    <row r="2185">
      <c r="AC2185">
        <f>IF($C2185="","",IF(COUNTIF('Códigos Santander (ref)'!$A$2:$A$79,$C2185)&gt;0,"SANTANDER",IF(COUNTIF('Códigos Itaú (ref)'!$A$2:$A$44,$C2185)&gt;0,"ITAU",IF(AND(TRIM(UPPER($I2185))="CONTRATUAL",ISNUMBER(SEARCH("INDIVIDUAL",SUBSTITUTE(UPPER($D2185)," ","")))),"PREMIUM FREE",""))))</f>
        <v/>
      </c>
    </row>
    <row r="2186">
      <c r="AC2186">
        <f>IF($C2186="","",IF(COUNTIF('Códigos Santander (ref)'!$A$2:$A$79,$C2186)&gt;0,"SANTANDER",IF(COUNTIF('Códigos Itaú (ref)'!$A$2:$A$44,$C2186)&gt;0,"ITAU",IF(AND(TRIM(UPPER($I2186))="CONTRATUAL",ISNUMBER(SEARCH("INDIVIDUAL",SUBSTITUTE(UPPER($D2186)," ","")))),"PREMIUM FREE",""))))</f>
        <v/>
      </c>
    </row>
    <row r="2187">
      <c r="AC2187">
        <f>IF($C2187="","",IF(COUNTIF('Códigos Santander (ref)'!$A$2:$A$79,$C2187)&gt;0,"SANTANDER",IF(COUNTIF('Códigos Itaú (ref)'!$A$2:$A$44,$C2187)&gt;0,"ITAU",IF(AND(TRIM(UPPER($I2187))="CONTRATUAL",ISNUMBER(SEARCH("INDIVIDUAL",SUBSTITUTE(UPPER($D2187)," ","")))),"PREMIUM FREE",""))))</f>
        <v/>
      </c>
    </row>
    <row r="2188">
      <c r="AC2188">
        <f>IF($C2188="","",IF(COUNTIF('Códigos Santander (ref)'!$A$2:$A$79,$C2188)&gt;0,"SANTANDER",IF(COUNTIF('Códigos Itaú (ref)'!$A$2:$A$44,$C2188)&gt;0,"ITAU",IF(AND(TRIM(UPPER($I2188))="CONTRATUAL",ISNUMBER(SEARCH("INDIVIDUAL",SUBSTITUTE(UPPER($D2188)," ","")))),"PREMIUM FREE",""))))</f>
        <v/>
      </c>
    </row>
    <row r="2189">
      <c r="AC2189">
        <f>IF($C2189="","",IF(COUNTIF('Códigos Santander (ref)'!$A$2:$A$79,$C2189)&gt;0,"SANTANDER",IF(COUNTIF('Códigos Itaú (ref)'!$A$2:$A$44,$C2189)&gt;0,"ITAU",IF(AND(TRIM(UPPER($I2189))="CONTRATUAL",ISNUMBER(SEARCH("INDIVIDUAL",SUBSTITUTE(UPPER($D2189)," ","")))),"PREMIUM FREE",""))))</f>
        <v/>
      </c>
    </row>
    <row r="2190">
      <c r="AC2190">
        <f>IF($C2190="","",IF(COUNTIF('Códigos Santander (ref)'!$A$2:$A$79,$C2190)&gt;0,"SANTANDER",IF(COUNTIF('Códigos Itaú (ref)'!$A$2:$A$44,$C2190)&gt;0,"ITAU",IF(AND(TRIM(UPPER($I2190))="CONTRATUAL",ISNUMBER(SEARCH("INDIVIDUAL",SUBSTITUTE(UPPER($D2190)," ","")))),"PREMIUM FREE",""))))</f>
        <v/>
      </c>
    </row>
    <row r="2191">
      <c r="AC2191">
        <f>IF($C2191="","",IF(COUNTIF('Códigos Santander (ref)'!$A$2:$A$79,$C2191)&gt;0,"SANTANDER",IF(COUNTIF('Códigos Itaú (ref)'!$A$2:$A$44,$C2191)&gt;0,"ITAU",IF(AND(TRIM(UPPER($I2191))="CONTRATUAL",ISNUMBER(SEARCH("INDIVIDUAL",SUBSTITUTE(UPPER($D2191)," ","")))),"PREMIUM FREE",""))))</f>
        <v/>
      </c>
    </row>
    <row r="2192">
      <c r="AC2192">
        <f>IF($C2192="","",IF(COUNTIF('Códigos Santander (ref)'!$A$2:$A$79,$C2192)&gt;0,"SANTANDER",IF(COUNTIF('Códigos Itaú (ref)'!$A$2:$A$44,$C2192)&gt;0,"ITAU",IF(AND(TRIM(UPPER($I2192))="CONTRATUAL",ISNUMBER(SEARCH("INDIVIDUAL",SUBSTITUTE(UPPER($D2192)," ","")))),"PREMIUM FREE",""))))</f>
        <v/>
      </c>
    </row>
    <row r="2193">
      <c r="AC2193">
        <f>IF($C2193="","",IF(COUNTIF('Códigos Santander (ref)'!$A$2:$A$79,$C2193)&gt;0,"SANTANDER",IF(COUNTIF('Códigos Itaú (ref)'!$A$2:$A$44,$C2193)&gt;0,"ITAU",IF(AND(TRIM(UPPER($I2193))="CONTRATUAL",ISNUMBER(SEARCH("INDIVIDUAL",SUBSTITUTE(UPPER($D2193)," ","")))),"PREMIUM FREE",""))))</f>
        <v/>
      </c>
    </row>
    <row r="2194">
      <c r="AC2194">
        <f>IF($C2194="","",IF(COUNTIF('Códigos Santander (ref)'!$A$2:$A$79,$C2194)&gt;0,"SANTANDER",IF(COUNTIF('Códigos Itaú (ref)'!$A$2:$A$44,$C2194)&gt;0,"ITAU",IF(AND(TRIM(UPPER($I2194))="CONTRATUAL",ISNUMBER(SEARCH("INDIVIDUAL",SUBSTITUTE(UPPER($D2194)," ","")))),"PREMIUM FREE",""))))</f>
        <v/>
      </c>
    </row>
    <row r="2195">
      <c r="AC2195">
        <f>IF($C2195="","",IF(COUNTIF('Códigos Santander (ref)'!$A$2:$A$79,$C2195)&gt;0,"SANTANDER",IF(COUNTIF('Códigos Itaú (ref)'!$A$2:$A$44,$C2195)&gt;0,"ITAU",IF(AND(TRIM(UPPER($I2195))="CONTRATUAL",ISNUMBER(SEARCH("INDIVIDUAL",SUBSTITUTE(UPPER($D2195)," ","")))),"PREMIUM FREE",""))))</f>
        <v/>
      </c>
    </row>
    <row r="2196">
      <c r="AC2196">
        <f>IF($C2196="","",IF(COUNTIF('Códigos Santander (ref)'!$A$2:$A$79,$C2196)&gt;0,"SANTANDER",IF(COUNTIF('Códigos Itaú (ref)'!$A$2:$A$44,$C2196)&gt;0,"ITAU",IF(AND(TRIM(UPPER($I2196))="CONTRATUAL",ISNUMBER(SEARCH("INDIVIDUAL",SUBSTITUTE(UPPER($D2196)," ","")))),"PREMIUM FREE",""))))</f>
        <v/>
      </c>
    </row>
    <row r="2197">
      <c r="AC2197">
        <f>IF($C2197="","",IF(COUNTIF('Códigos Santander (ref)'!$A$2:$A$79,$C2197)&gt;0,"SANTANDER",IF(COUNTIF('Códigos Itaú (ref)'!$A$2:$A$44,$C2197)&gt;0,"ITAU",IF(AND(TRIM(UPPER($I2197))="CONTRATUAL",ISNUMBER(SEARCH("INDIVIDUAL",SUBSTITUTE(UPPER($D2197)," ","")))),"PREMIUM FREE",""))))</f>
        <v/>
      </c>
    </row>
    <row r="2198">
      <c r="AC2198">
        <f>IF($C2198="","",IF(COUNTIF('Códigos Santander (ref)'!$A$2:$A$79,$C2198)&gt;0,"SANTANDER",IF(COUNTIF('Códigos Itaú (ref)'!$A$2:$A$44,$C2198)&gt;0,"ITAU",IF(AND(TRIM(UPPER($I2198))="CONTRATUAL",ISNUMBER(SEARCH("INDIVIDUAL",SUBSTITUTE(UPPER($D2198)," ","")))),"PREMIUM FREE",""))))</f>
        <v/>
      </c>
    </row>
    <row r="2199">
      <c r="AC2199">
        <f>IF($C2199="","",IF(COUNTIF('Códigos Santander (ref)'!$A$2:$A$79,$C2199)&gt;0,"SANTANDER",IF(COUNTIF('Códigos Itaú (ref)'!$A$2:$A$44,$C2199)&gt;0,"ITAU",IF(AND(TRIM(UPPER($I2199))="CONTRATUAL",ISNUMBER(SEARCH("INDIVIDUAL",SUBSTITUTE(UPPER($D2199)," ","")))),"PREMIUM FREE",""))))</f>
        <v/>
      </c>
    </row>
    <row r="2200">
      <c r="AC2200">
        <f>IF($C2200="","",IF(COUNTIF('Códigos Santander (ref)'!$A$2:$A$79,$C2200)&gt;0,"SANTANDER",IF(COUNTIF('Códigos Itaú (ref)'!$A$2:$A$44,$C2200)&gt;0,"ITAU",IF(AND(TRIM(UPPER($I2200))="CONTRATUAL",ISNUMBER(SEARCH("INDIVIDUAL",SUBSTITUTE(UPPER($D2200)," ","")))),"PREMIUM FREE",""))))</f>
        <v/>
      </c>
    </row>
    <row r="2201">
      <c r="AC2201">
        <f>IF($C2201="","",IF(COUNTIF('Códigos Santander (ref)'!$A$2:$A$79,$C2201)&gt;0,"SANTANDER",IF(COUNTIF('Códigos Itaú (ref)'!$A$2:$A$44,$C2201)&gt;0,"ITAU",IF(AND(TRIM(UPPER($I2201))="CONTRATUAL",ISNUMBER(SEARCH("INDIVIDUAL",SUBSTITUTE(UPPER($D2201)," ","")))),"PREMIUM FREE",""))))</f>
        <v/>
      </c>
    </row>
    <row r="2202">
      <c r="AC2202">
        <f>IF($C2202="","",IF(COUNTIF('Códigos Santander (ref)'!$A$2:$A$79,$C2202)&gt;0,"SANTANDER",IF(COUNTIF('Códigos Itaú (ref)'!$A$2:$A$44,$C2202)&gt;0,"ITAU",IF(AND(TRIM(UPPER($I2202))="CONTRATUAL",ISNUMBER(SEARCH("INDIVIDUAL",SUBSTITUTE(UPPER($D2202)," ","")))),"PREMIUM FREE",""))))</f>
        <v/>
      </c>
    </row>
    <row r="2203">
      <c r="AC2203">
        <f>IF($C2203="","",IF(COUNTIF('Códigos Santander (ref)'!$A$2:$A$79,$C2203)&gt;0,"SANTANDER",IF(COUNTIF('Códigos Itaú (ref)'!$A$2:$A$44,$C2203)&gt;0,"ITAU",IF(AND(TRIM(UPPER($I2203))="CONTRATUAL",ISNUMBER(SEARCH("INDIVIDUAL",SUBSTITUTE(UPPER($D2203)," ","")))),"PREMIUM FREE",""))))</f>
        <v/>
      </c>
    </row>
    <row r="2204">
      <c r="AC2204">
        <f>IF($C2204="","",IF(COUNTIF('Códigos Santander (ref)'!$A$2:$A$79,$C2204)&gt;0,"SANTANDER",IF(COUNTIF('Códigos Itaú (ref)'!$A$2:$A$44,$C2204)&gt;0,"ITAU",IF(AND(TRIM(UPPER($I2204))="CONTRATUAL",ISNUMBER(SEARCH("INDIVIDUAL",SUBSTITUTE(UPPER($D2204)," ","")))),"PREMIUM FREE",""))))</f>
        <v/>
      </c>
    </row>
    <row r="2205">
      <c r="AC2205">
        <f>IF($C2205="","",IF(COUNTIF('Códigos Santander (ref)'!$A$2:$A$79,$C2205)&gt;0,"SANTANDER",IF(COUNTIF('Códigos Itaú (ref)'!$A$2:$A$44,$C2205)&gt;0,"ITAU",IF(AND(TRIM(UPPER($I2205))="CONTRATUAL",ISNUMBER(SEARCH("INDIVIDUAL",SUBSTITUTE(UPPER($D2205)," ","")))),"PREMIUM FREE",""))))</f>
        <v/>
      </c>
    </row>
    <row r="2206">
      <c r="AC2206">
        <f>IF($C2206="","",IF(COUNTIF('Códigos Santander (ref)'!$A$2:$A$79,$C2206)&gt;0,"SANTANDER",IF(COUNTIF('Códigos Itaú (ref)'!$A$2:$A$44,$C2206)&gt;0,"ITAU",IF(AND(TRIM(UPPER($I2206))="CONTRATUAL",ISNUMBER(SEARCH("INDIVIDUAL",SUBSTITUTE(UPPER($D2206)," ","")))),"PREMIUM FREE",""))))</f>
        <v/>
      </c>
    </row>
    <row r="2207">
      <c r="AC2207">
        <f>IF($C2207="","",IF(COUNTIF('Códigos Santander (ref)'!$A$2:$A$79,$C2207)&gt;0,"SANTANDER",IF(COUNTIF('Códigos Itaú (ref)'!$A$2:$A$44,$C2207)&gt;0,"ITAU",IF(AND(TRIM(UPPER($I2207))="CONTRATUAL",ISNUMBER(SEARCH("INDIVIDUAL",SUBSTITUTE(UPPER($D2207)," ","")))),"PREMIUM FREE",""))))</f>
        <v/>
      </c>
    </row>
    <row r="2208">
      <c r="AC2208">
        <f>IF($C2208="","",IF(COUNTIF('Códigos Santander (ref)'!$A$2:$A$79,$C2208)&gt;0,"SANTANDER",IF(COUNTIF('Códigos Itaú (ref)'!$A$2:$A$44,$C2208)&gt;0,"ITAU",IF(AND(TRIM(UPPER($I2208))="CONTRATUAL",ISNUMBER(SEARCH("INDIVIDUAL",SUBSTITUTE(UPPER($D2208)," ","")))),"PREMIUM FREE",""))))</f>
        <v/>
      </c>
    </row>
    <row r="2209">
      <c r="AC2209">
        <f>IF($C2209="","",IF(COUNTIF('Códigos Santander (ref)'!$A$2:$A$79,$C2209)&gt;0,"SANTANDER",IF(COUNTIF('Códigos Itaú (ref)'!$A$2:$A$44,$C2209)&gt;0,"ITAU",IF(AND(TRIM(UPPER($I2209))="CONTRATUAL",ISNUMBER(SEARCH("INDIVIDUAL",SUBSTITUTE(UPPER($D2209)," ","")))),"PREMIUM FREE",""))))</f>
        <v/>
      </c>
    </row>
    <row r="2210">
      <c r="AC2210">
        <f>IF($C2210="","",IF(COUNTIF('Códigos Santander (ref)'!$A$2:$A$79,$C2210)&gt;0,"SANTANDER",IF(COUNTIF('Códigos Itaú (ref)'!$A$2:$A$44,$C2210)&gt;0,"ITAU",IF(AND(TRIM(UPPER($I2210))="CONTRATUAL",ISNUMBER(SEARCH("INDIVIDUAL",SUBSTITUTE(UPPER($D2210)," ","")))),"PREMIUM FREE",""))))</f>
        <v/>
      </c>
    </row>
    <row r="2211">
      <c r="AC2211">
        <f>IF($C2211="","",IF(COUNTIF('Códigos Santander (ref)'!$A$2:$A$79,$C2211)&gt;0,"SANTANDER",IF(COUNTIF('Códigos Itaú (ref)'!$A$2:$A$44,$C2211)&gt;0,"ITAU",IF(AND(TRIM(UPPER($I2211))="CONTRATUAL",ISNUMBER(SEARCH("INDIVIDUAL",SUBSTITUTE(UPPER($D2211)," ","")))),"PREMIUM FREE",""))))</f>
        <v/>
      </c>
    </row>
    <row r="2212">
      <c r="AC2212">
        <f>IF($C2212="","",IF(COUNTIF('Códigos Santander (ref)'!$A$2:$A$79,$C2212)&gt;0,"SANTANDER",IF(COUNTIF('Códigos Itaú (ref)'!$A$2:$A$44,$C2212)&gt;0,"ITAU",IF(AND(TRIM(UPPER($I2212))="CONTRATUAL",ISNUMBER(SEARCH("INDIVIDUAL",SUBSTITUTE(UPPER($D2212)," ","")))),"PREMIUM FREE",""))))</f>
        <v/>
      </c>
    </row>
    <row r="2213">
      <c r="AC2213">
        <f>IF($C2213="","",IF(COUNTIF('Códigos Santander (ref)'!$A$2:$A$79,$C2213)&gt;0,"SANTANDER",IF(COUNTIF('Códigos Itaú (ref)'!$A$2:$A$44,$C2213)&gt;0,"ITAU",IF(AND(TRIM(UPPER($I2213))="CONTRATUAL",ISNUMBER(SEARCH("INDIVIDUAL",SUBSTITUTE(UPPER($D2213)," ","")))),"PREMIUM FREE",""))))</f>
        <v/>
      </c>
    </row>
    <row r="2214">
      <c r="AC2214">
        <f>IF($C2214="","",IF(COUNTIF('Códigos Santander (ref)'!$A$2:$A$79,$C2214)&gt;0,"SANTANDER",IF(COUNTIF('Códigos Itaú (ref)'!$A$2:$A$44,$C2214)&gt;0,"ITAU",IF(AND(TRIM(UPPER($I2214))="CONTRATUAL",ISNUMBER(SEARCH("INDIVIDUAL",SUBSTITUTE(UPPER($D2214)," ","")))),"PREMIUM FREE",""))))</f>
        <v/>
      </c>
    </row>
    <row r="2215">
      <c r="AC2215">
        <f>IF($C2215="","",IF(COUNTIF('Códigos Santander (ref)'!$A$2:$A$79,$C2215)&gt;0,"SANTANDER",IF(COUNTIF('Códigos Itaú (ref)'!$A$2:$A$44,$C2215)&gt;0,"ITAU",IF(AND(TRIM(UPPER($I2215))="CONTRATUAL",ISNUMBER(SEARCH("INDIVIDUAL",SUBSTITUTE(UPPER($D2215)," ","")))),"PREMIUM FREE",""))))</f>
        <v/>
      </c>
    </row>
    <row r="2216">
      <c r="AC2216">
        <f>IF($C2216="","",IF(COUNTIF('Códigos Santander (ref)'!$A$2:$A$79,$C2216)&gt;0,"SANTANDER",IF(COUNTIF('Códigos Itaú (ref)'!$A$2:$A$44,$C2216)&gt;0,"ITAU",IF(AND(TRIM(UPPER($I2216))="CONTRATUAL",ISNUMBER(SEARCH("INDIVIDUAL",SUBSTITUTE(UPPER($D2216)," ","")))),"PREMIUM FREE",""))))</f>
        <v/>
      </c>
    </row>
    <row r="2217">
      <c r="AC2217">
        <f>IF($C2217="","",IF(COUNTIF('Códigos Santander (ref)'!$A$2:$A$79,$C2217)&gt;0,"SANTANDER",IF(COUNTIF('Códigos Itaú (ref)'!$A$2:$A$44,$C2217)&gt;0,"ITAU",IF(AND(TRIM(UPPER($I2217))="CONTRATUAL",ISNUMBER(SEARCH("INDIVIDUAL",SUBSTITUTE(UPPER($D2217)," ","")))),"PREMIUM FREE",""))))</f>
        <v/>
      </c>
    </row>
    <row r="2218">
      <c r="AC2218">
        <f>IF($C2218="","",IF(COUNTIF('Códigos Santander (ref)'!$A$2:$A$79,$C2218)&gt;0,"SANTANDER",IF(COUNTIF('Códigos Itaú (ref)'!$A$2:$A$44,$C2218)&gt;0,"ITAU",IF(AND(TRIM(UPPER($I2218))="CONTRATUAL",ISNUMBER(SEARCH("INDIVIDUAL",SUBSTITUTE(UPPER($D2218)," ","")))),"PREMIUM FREE",""))))</f>
        <v/>
      </c>
    </row>
    <row r="2219">
      <c r="AC2219">
        <f>IF($C2219="","",IF(COUNTIF('Códigos Santander (ref)'!$A$2:$A$79,$C2219)&gt;0,"SANTANDER",IF(COUNTIF('Códigos Itaú (ref)'!$A$2:$A$44,$C2219)&gt;0,"ITAU",IF(AND(TRIM(UPPER($I2219))="CONTRATUAL",ISNUMBER(SEARCH("INDIVIDUAL",SUBSTITUTE(UPPER($D2219)," ","")))),"PREMIUM FREE",""))))</f>
        <v/>
      </c>
    </row>
    <row r="2220">
      <c r="AC2220">
        <f>IF($C2220="","",IF(COUNTIF('Códigos Santander (ref)'!$A$2:$A$79,$C2220)&gt;0,"SANTANDER",IF(COUNTIF('Códigos Itaú (ref)'!$A$2:$A$44,$C2220)&gt;0,"ITAU",IF(AND(TRIM(UPPER($I2220))="CONTRATUAL",ISNUMBER(SEARCH("INDIVIDUAL",SUBSTITUTE(UPPER($D2220)," ","")))),"PREMIUM FREE",""))))</f>
        <v/>
      </c>
    </row>
    <row r="2221">
      <c r="AC2221">
        <f>IF($C2221="","",IF(COUNTIF('Códigos Santander (ref)'!$A$2:$A$79,$C2221)&gt;0,"SANTANDER",IF(COUNTIF('Códigos Itaú (ref)'!$A$2:$A$44,$C2221)&gt;0,"ITAU",IF(AND(TRIM(UPPER($I2221))="CONTRATUAL",ISNUMBER(SEARCH("INDIVIDUAL",SUBSTITUTE(UPPER($D2221)," ","")))),"PREMIUM FREE",""))))</f>
        <v/>
      </c>
    </row>
    <row r="2222">
      <c r="AC2222">
        <f>IF($C2222="","",IF(COUNTIF('Códigos Santander (ref)'!$A$2:$A$79,$C2222)&gt;0,"SANTANDER",IF(COUNTIF('Códigos Itaú (ref)'!$A$2:$A$44,$C2222)&gt;0,"ITAU",IF(AND(TRIM(UPPER($I2222))="CONTRATUAL",ISNUMBER(SEARCH("INDIVIDUAL",SUBSTITUTE(UPPER($D2222)," ","")))),"PREMIUM FREE",""))))</f>
        <v/>
      </c>
    </row>
    <row r="2223">
      <c r="AC2223">
        <f>IF($C2223="","",IF(COUNTIF('Códigos Santander (ref)'!$A$2:$A$79,$C2223)&gt;0,"SANTANDER",IF(COUNTIF('Códigos Itaú (ref)'!$A$2:$A$44,$C2223)&gt;0,"ITAU",IF(AND(TRIM(UPPER($I2223))="CONTRATUAL",ISNUMBER(SEARCH("INDIVIDUAL",SUBSTITUTE(UPPER($D2223)," ","")))),"PREMIUM FREE",""))))</f>
        <v/>
      </c>
    </row>
    <row r="2224">
      <c r="AC2224">
        <f>IF($C2224="","",IF(COUNTIF('Códigos Santander (ref)'!$A$2:$A$79,$C2224)&gt;0,"SANTANDER",IF(COUNTIF('Códigos Itaú (ref)'!$A$2:$A$44,$C2224)&gt;0,"ITAU",IF(AND(TRIM(UPPER($I2224))="CONTRATUAL",ISNUMBER(SEARCH("INDIVIDUAL",SUBSTITUTE(UPPER($D2224)," ","")))),"PREMIUM FREE",""))))</f>
        <v/>
      </c>
    </row>
    <row r="2225">
      <c r="AC2225">
        <f>IF($C2225="","",IF(COUNTIF('Códigos Santander (ref)'!$A$2:$A$79,$C2225)&gt;0,"SANTANDER",IF(COUNTIF('Códigos Itaú (ref)'!$A$2:$A$44,$C2225)&gt;0,"ITAU",IF(AND(TRIM(UPPER($I2225))="CONTRATUAL",ISNUMBER(SEARCH("INDIVIDUAL",SUBSTITUTE(UPPER($D2225)," ","")))),"PREMIUM FREE",""))))</f>
        <v/>
      </c>
    </row>
    <row r="2226">
      <c r="AC2226">
        <f>IF($C2226="","",IF(COUNTIF('Códigos Santander (ref)'!$A$2:$A$79,$C2226)&gt;0,"SANTANDER",IF(COUNTIF('Códigos Itaú (ref)'!$A$2:$A$44,$C2226)&gt;0,"ITAU",IF(AND(TRIM(UPPER($I2226))="CONTRATUAL",ISNUMBER(SEARCH("INDIVIDUAL",SUBSTITUTE(UPPER($D2226)," ","")))),"PREMIUM FREE",""))))</f>
        <v/>
      </c>
    </row>
    <row r="2227">
      <c r="AC2227">
        <f>IF($C2227="","",IF(COUNTIF('Códigos Santander (ref)'!$A$2:$A$79,$C2227)&gt;0,"SANTANDER",IF(COUNTIF('Códigos Itaú (ref)'!$A$2:$A$44,$C2227)&gt;0,"ITAU",IF(AND(TRIM(UPPER($I2227))="CONTRATUAL",ISNUMBER(SEARCH("INDIVIDUAL",SUBSTITUTE(UPPER($D2227)," ","")))),"PREMIUM FREE",""))))</f>
        <v/>
      </c>
    </row>
    <row r="2228">
      <c r="AC2228">
        <f>IF($C2228="","",IF(COUNTIF('Códigos Santander (ref)'!$A$2:$A$79,$C2228)&gt;0,"SANTANDER",IF(COUNTIF('Códigos Itaú (ref)'!$A$2:$A$44,$C2228)&gt;0,"ITAU",IF(AND(TRIM(UPPER($I2228))="CONTRATUAL",ISNUMBER(SEARCH("INDIVIDUAL",SUBSTITUTE(UPPER($D2228)," ","")))),"PREMIUM FREE",""))))</f>
        <v/>
      </c>
    </row>
    <row r="2229">
      <c r="AC2229">
        <f>IF($C2229="","",IF(COUNTIF('Códigos Santander (ref)'!$A$2:$A$79,$C2229)&gt;0,"SANTANDER",IF(COUNTIF('Códigos Itaú (ref)'!$A$2:$A$44,$C2229)&gt;0,"ITAU",IF(AND(TRIM(UPPER($I2229))="CONTRATUAL",ISNUMBER(SEARCH("INDIVIDUAL",SUBSTITUTE(UPPER($D2229)," ","")))),"PREMIUM FREE",""))))</f>
        <v/>
      </c>
    </row>
    <row r="2230">
      <c r="AC2230">
        <f>IF($C2230="","",IF(COUNTIF('Códigos Santander (ref)'!$A$2:$A$79,$C2230)&gt;0,"SANTANDER",IF(COUNTIF('Códigos Itaú (ref)'!$A$2:$A$44,$C2230)&gt;0,"ITAU",IF(AND(TRIM(UPPER($I2230))="CONTRATUAL",ISNUMBER(SEARCH("INDIVIDUAL",SUBSTITUTE(UPPER($D2230)," ","")))),"PREMIUM FREE",""))))</f>
        <v/>
      </c>
    </row>
    <row r="2231">
      <c r="AC2231">
        <f>IF($C2231="","",IF(COUNTIF('Códigos Santander (ref)'!$A$2:$A$79,$C2231)&gt;0,"SANTANDER",IF(COUNTIF('Códigos Itaú (ref)'!$A$2:$A$44,$C2231)&gt;0,"ITAU",IF(AND(TRIM(UPPER($I2231))="CONTRATUAL",ISNUMBER(SEARCH("INDIVIDUAL",SUBSTITUTE(UPPER($D2231)," ","")))),"PREMIUM FREE",""))))</f>
        <v/>
      </c>
    </row>
    <row r="2232">
      <c r="AC2232">
        <f>IF($C2232="","",IF(COUNTIF('Códigos Santander (ref)'!$A$2:$A$79,$C2232)&gt;0,"SANTANDER",IF(COUNTIF('Códigos Itaú (ref)'!$A$2:$A$44,$C2232)&gt;0,"ITAU",IF(AND(TRIM(UPPER($I2232))="CONTRATUAL",ISNUMBER(SEARCH("INDIVIDUAL",SUBSTITUTE(UPPER($D2232)," ","")))),"PREMIUM FREE",""))))</f>
        <v/>
      </c>
    </row>
    <row r="2233">
      <c r="AC2233">
        <f>IF($C2233="","",IF(COUNTIF('Códigos Santander (ref)'!$A$2:$A$79,$C2233)&gt;0,"SANTANDER",IF(COUNTIF('Códigos Itaú (ref)'!$A$2:$A$44,$C2233)&gt;0,"ITAU",IF(AND(TRIM(UPPER($I2233))="CONTRATUAL",ISNUMBER(SEARCH("INDIVIDUAL",SUBSTITUTE(UPPER($D2233)," ","")))),"PREMIUM FREE",""))))</f>
        <v/>
      </c>
    </row>
    <row r="2234">
      <c r="AC2234">
        <f>IF($C2234="","",IF(COUNTIF('Códigos Santander (ref)'!$A$2:$A$79,$C2234)&gt;0,"SANTANDER",IF(COUNTIF('Códigos Itaú (ref)'!$A$2:$A$44,$C2234)&gt;0,"ITAU",IF(AND(TRIM(UPPER($I2234))="CONTRATUAL",ISNUMBER(SEARCH("INDIVIDUAL",SUBSTITUTE(UPPER($D2234)," ","")))),"PREMIUM FREE",""))))</f>
        <v/>
      </c>
    </row>
    <row r="2235">
      <c r="AC2235">
        <f>IF($C2235="","",IF(COUNTIF('Códigos Santander (ref)'!$A$2:$A$79,$C2235)&gt;0,"SANTANDER",IF(COUNTIF('Códigos Itaú (ref)'!$A$2:$A$44,$C2235)&gt;0,"ITAU",IF(AND(TRIM(UPPER($I2235))="CONTRATUAL",ISNUMBER(SEARCH("INDIVIDUAL",SUBSTITUTE(UPPER($D2235)," ","")))),"PREMIUM FREE",""))))</f>
        <v/>
      </c>
    </row>
    <row r="2236">
      <c r="AC2236">
        <f>IF($C2236="","",IF(COUNTIF('Códigos Santander (ref)'!$A$2:$A$79,$C2236)&gt;0,"SANTANDER",IF(COUNTIF('Códigos Itaú (ref)'!$A$2:$A$44,$C2236)&gt;0,"ITAU",IF(AND(TRIM(UPPER($I2236))="CONTRATUAL",ISNUMBER(SEARCH("INDIVIDUAL",SUBSTITUTE(UPPER($D2236)," ","")))),"PREMIUM FREE",""))))</f>
        <v/>
      </c>
    </row>
    <row r="2237">
      <c r="AC2237">
        <f>IF($C2237="","",IF(COUNTIF('Códigos Santander (ref)'!$A$2:$A$79,$C2237)&gt;0,"SANTANDER",IF(COUNTIF('Códigos Itaú (ref)'!$A$2:$A$44,$C2237)&gt;0,"ITAU",IF(AND(TRIM(UPPER($I2237))="CONTRATUAL",ISNUMBER(SEARCH("INDIVIDUAL",SUBSTITUTE(UPPER($D2237)," ","")))),"PREMIUM FREE",""))))</f>
        <v/>
      </c>
    </row>
    <row r="2238">
      <c r="AC2238">
        <f>IF($C2238="","",IF(COUNTIF('Códigos Santander (ref)'!$A$2:$A$79,$C2238)&gt;0,"SANTANDER",IF(COUNTIF('Códigos Itaú (ref)'!$A$2:$A$44,$C2238)&gt;0,"ITAU",IF(AND(TRIM(UPPER($I2238))="CONTRATUAL",ISNUMBER(SEARCH("INDIVIDUAL",SUBSTITUTE(UPPER($D2238)," ","")))),"PREMIUM FREE",""))))</f>
        <v/>
      </c>
    </row>
    <row r="2239">
      <c r="AC2239">
        <f>IF($C2239="","",IF(COUNTIF('Códigos Santander (ref)'!$A$2:$A$79,$C2239)&gt;0,"SANTANDER",IF(COUNTIF('Códigos Itaú (ref)'!$A$2:$A$44,$C2239)&gt;0,"ITAU",IF(AND(TRIM(UPPER($I2239))="CONTRATUAL",ISNUMBER(SEARCH("INDIVIDUAL",SUBSTITUTE(UPPER($D2239)," ","")))),"PREMIUM FREE",""))))</f>
        <v/>
      </c>
    </row>
    <row r="2240">
      <c r="AC2240">
        <f>IF($C2240="","",IF(COUNTIF('Códigos Santander (ref)'!$A$2:$A$79,$C2240)&gt;0,"SANTANDER",IF(COUNTIF('Códigos Itaú (ref)'!$A$2:$A$44,$C2240)&gt;0,"ITAU",IF(AND(TRIM(UPPER($I2240))="CONTRATUAL",ISNUMBER(SEARCH("INDIVIDUAL",SUBSTITUTE(UPPER($D2240)," ","")))),"PREMIUM FREE",""))))</f>
        <v/>
      </c>
    </row>
    <row r="2241">
      <c r="AC2241">
        <f>IF($C2241="","",IF(COUNTIF('Códigos Santander (ref)'!$A$2:$A$79,$C2241)&gt;0,"SANTANDER",IF(COUNTIF('Códigos Itaú (ref)'!$A$2:$A$44,$C2241)&gt;0,"ITAU",IF(AND(TRIM(UPPER($I2241))="CONTRATUAL",ISNUMBER(SEARCH("INDIVIDUAL",SUBSTITUTE(UPPER($D2241)," ","")))),"PREMIUM FREE",""))))</f>
        <v/>
      </c>
    </row>
    <row r="2242">
      <c r="AC2242">
        <f>IF($C2242="","",IF(COUNTIF('Códigos Santander (ref)'!$A$2:$A$79,$C2242)&gt;0,"SANTANDER",IF(COUNTIF('Códigos Itaú (ref)'!$A$2:$A$44,$C2242)&gt;0,"ITAU",IF(AND(TRIM(UPPER($I2242))="CONTRATUAL",ISNUMBER(SEARCH("INDIVIDUAL",SUBSTITUTE(UPPER($D2242)," ","")))),"PREMIUM FREE",""))))</f>
        <v/>
      </c>
    </row>
    <row r="2243">
      <c r="AC2243">
        <f>IF($C2243="","",IF(COUNTIF('Códigos Santander (ref)'!$A$2:$A$79,$C2243)&gt;0,"SANTANDER",IF(COUNTIF('Códigos Itaú (ref)'!$A$2:$A$44,$C2243)&gt;0,"ITAU",IF(AND(TRIM(UPPER($I2243))="CONTRATUAL",ISNUMBER(SEARCH("INDIVIDUAL",SUBSTITUTE(UPPER($D2243)," ","")))),"PREMIUM FREE",""))))</f>
        <v/>
      </c>
    </row>
    <row r="2244">
      <c r="AC2244">
        <f>IF($C2244="","",IF(COUNTIF('Códigos Santander (ref)'!$A$2:$A$79,$C2244)&gt;0,"SANTANDER",IF(COUNTIF('Códigos Itaú (ref)'!$A$2:$A$44,$C2244)&gt;0,"ITAU",IF(AND(TRIM(UPPER($I2244))="CONTRATUAL",ISNUMBER(SEARCH("INDIVIDUAL",SUBSTITUTE(UPPER($D2244)," ","")))),"PREMIUM FREE",""))))</f>
        <v/>
      </c>
    </row>
    <row r="2245">
      <c r="AC2245">
        <f>IF($C2245="","",IF(COUNTIF('Códigos Santander (ref)'!$A$2:$A$79,$C2245)&gt;0,"SANTANDER",IF(COUNTIF('Códigos Itaú (ref)'!$A$2:$A$44,$C2245)&gt;0,"ITAU",IF(AND(TRIM(UPPER($I2245))="CONTRATUAL",ISNUMBER(SEARCH("INDIVIDUAL",SUBSTITUTE(UPPER($D2245)," ","")))),"PREMIUM FREE",""))))</f>
        <v/>
      </c>
    </row>
    <row r="2246">
      <c r="AC2246">
        <f>IF($C2246="","",IF(COUNTIF('Códigos Santander (ref)'!$A$2:$A$79,$C2246)&gt;0,"SANTANDER",IF(COUNTIF('Códigos Itaú (ref)'!$A$2:$A$44,$C2246)&gt;0,"ITAU",IF(AND(TRIM(UPPER($I2246))="CONTRATUAL",ISNUMBER(SEARCH("INDIVIDUAL",SUBSTITUTE(UPPER($D2246)," ","")))),"PREMIUM FREE",""))))</f>
        <v/>
      </c>
    </row>
    <row r="2247">
      <c r="AC2247">
        <f>IF($C2247="","",IF(COUNTIF('Códigos Santander (ref)'!$A$2:$A$79,$C2247)&gt;0,"SANTANDER",IF(COUNTIF('Códigos Itaú (ref)'!$A$2:$A$44,$C2247)&gt;0,"ITAU",IF(AND(TRIM(UPPER($I2247))="CONTRATUAL",ISNUMBER(SEARCH("INDIVIDUAL",SUBSTITUTE(UPPER($D2247)," ","")))),"PREMIUM FREE",""))))</f>
        <v/>
      </c>
    </row>
    <row r="2248">
      <c r="AC2248">
        <f>IF($C2248="","",IF(COUNTIF('Códigos Santander (ref)'!$A$2:$A$79,$C2248)&gt;0,"SANTANDER",IF(COUNTIF('Códigos Itaú (ref)'!$A$2:$A$44,$C2248)&gt;0,"ITAU",IF(AND(TRIM(UPPER($I2248))="CONTRATUAL",ISNUMBER(SEARCH("INDIVIDUAL",SUBSTITUTE(UPPER($D2248)," ","")))),"PREMIUM FREE",""))))</f>
        <v/>
      </c>
    </row>
    <row r="2249">
      <c r="AC2249">
        <f>IF($C2249="","",IF(COUNTIF('Códigos Santander (ref)'!$A$2:$A$79,$C2249)&gt;0,"SANTANDER",IF(COUNTIF('Códigos Itaú (ref)'!$A$2:$A$44,$C2249)&gt;0,"ITAU",IF(AND(TRIM(UPPER($I2249))="CONTRATUAL",ISNUMBER(SEARCH("INDIVIDUAL",SUBSTITUTE(UPPER($D2249)," ","")))),"PREMIUM FREE",""))))</f>
        <v/>
      </c>
    </row>
    <row r="2250">
      <c r="AC2250">
        <f>IF($C2250="","",IF(COUNTIF('Códigos Santander (ref)'!$A$2:$A$79,$C2250)&gt;0,"SANTANDER",IF(COUNTIF('Códigos Itaú (ref)'!$A$2:$A$44,$C2250)&gt;0,"ITAU",IF(AND(TRIM(UPPER($I2250))="CONTRATUAL",ISNUMBER(SEARCH("INDIVIDUAL",SUBSTITUTE(UPPER($D2250)," ","")))),"PREMIUM FREE",""))))</f>
        <v/>
      </c>
    </row>
    <row r="2251">
      <c r="AC2251">
        <f>IF($C2251="","",IF(COUNTIF('Códigos Santander (ref)'!$A$2:$A$79,$C2251)&gt;0,"SANTANDER",IF(COUNTIF('Códigos Itaú (ref)'!$A$2:$A$44,$C2251)&gt;0,"ITAU",IF(AND(TRIM(UPPER($I2251))="CONTRATUAL",ISNUMBER(SEARCH("INDIVIDUAL",SUBSTITUTE(UPPER($D2251)," ","")))),"PREMIUM FREE",""))))</f>
        <v/>
      </c>
    </row>
    <row r="2252">
      <c r="AC2252">
        <f>IF($C2252="","",IF(COUNTIF('Códigos Santander (ref)'!$A$2:$A$79,$C2252)&gt;0,"SANTANDER",IF(COUNTIF('Códigos Itaú (ref)'!$A$2:$A$44,$C2252)&gt;0,"ITAU",IF(AND(TRIM(UPPER($I2252))="CONTRATUAL",ISNUMBER(SEARCH("INDIVIDUAL",SUBSTITUTE(UPPER($D2252)," ","")))),"PREMIUM FREE",""))))</f>
        <v/>
      </c>
    </row>
    <row r="2253">
      <c r="AC2253">
        <f>IF($C2253="","",IF(COUNTIF('Códigos Santander (ref)'!$A$2:$A$79,$C2253)&gt;0,"SANTANDER",IF(COUNTIF('Códigos Itaú (ref)'!$A$2:$A$44,$C2253)&gt;0,"ITAU",IF(AND(TRIM(UPPER($I2253))="CONTRATUAL",ISNUMBER(SEARCH("INDIVIDUAL",SUBSTITUTE(UPPER($D2253)," ","")))),"PREMIUM FREE",""))))</f>
        <v/>
      </c>
    </row>
    <row r="2254">
      <c r="AC2254">
        <f>IF($C2254="","",IF(COUNTIF('Códigos Santander (ref)'!$A$2:$A$79,$C2254)&gt;0,"SANTANDER",IF(COUNTIF('Códigos Itaú (ref)'!$A$2:$A$44,$C2254)&gt;0,"ITAU",IF(AND(TRIM(UPPER($I2254))="CONTRATUAL",ISNUMBER(SEARCH("INDIVIDUAL",SUBSTITUTE(UPPER($D2254)," ","")))),"PREMIUM FREE",""))))</f>
        <v/>
      </c>
    </row>
    <row r="2255">
      <c r="AC2255">
        <f>IF($C2255="","",IF(COUNTIF('Códigos Santander (ref)'!$A$2:$A$79,$C2255)&gt;0,"SANTANDER",IF(COUNTIF('Códigos Itaú (ref)'!$A$2:$A$44,$C2255)&gt;0,"ITAU",IF(AND(TRIM(UPPER($I2255))="CONTRATUAL",ISNUMBER(SEARCH("INDIVIDUAL",SUBSTITUTE(UPPER($D2255)," ","")))),"PREMIUM FREE",""))))</f>
        <v/>
      </c>
    </row>
    <row r="2256">
      <c r="AC2256">
        <f>IF($C2256="","",IF(COUNTIF('Códigos Santander (ref)'!$A$2:$A$79,$C2256)&gt;0,"SANTANDER",IF(COUNTIF('Códigos Itaú (ref)'!$A$2:$A$44,$C2256)&gt;0,"ITAU",IF(AND(TRIM(UPPER($I2256))="CONTRATUAL",ISNUMBER(SEARCH("INDIVIDUAL",SUBSTITUTE(UPPER($D2256)," ","")))),"PREMIUM FREE",""))))</f>
        <v/>
      </c>
    </row>
    <row r="2257">
      <c r="AC2257">
        <f>IF($C2257="","",IF(COUNTIF('Códigos Santander (ref)'!$A$2:$A$79,$C2257)&gt;0,"SANTANDER",IF(COUNTIF('Códigos Itaú (ref)'!$A$2:$A$44,$C2257)&gt;0,"ITAU",IF(AND(TRIM(UPPER($I2257))="CONTRATUAL",ISNUMBER(SEARCH("INDIVIDUAL",SUBSTITUTE(UPPER($D2257)," ","")))),"PREMIUM FREE",""))))</f>
        <v/>
      </c>
    </row>
    <row r="2258">
      <c r="AC2258">
        <f>IF($C2258="","",IF(COUNTIF('Códigos Santander (ref)'!$A$2:$A$79,$C2258)&gt;0,"SANTANDER",IF(COUNTIF('Códigos Itaú (ref)'!$A$2:$A$44,$C2258)&gt;0,"ITAU",IF(AND(TRIM(UPPER($I2258))="CONTRATUAL",ISNUMBER(SEARCH("INDIVIDUAL",SUBSTITUTE(UPPER($D2258)," ","")))),"PREMIUM FREE",""))))</f>
        <v/>
      </c>
    </row>
    <row r="2259">
      <c r="AC2259">
        <f>IF($C2259="","",IF(COUNTIF('Códigos Santander (ref)'!$A$2:$A$79,$C2259)&gt;0,"SANTANDER",IF(COUNTIF('Códigos Itaú (ref)'!$A$2:$A$44,$C2259)&gt;0,"ITAU",IF(AND(TRIM(UPPER($I2259))="CONTRATUAL",ISNUMBER(SEARCH("INDIVIDUAL",SUBSTITUTE(UPPER($D2259)," ","")))),"PREMIUM FREE",""))))</f>
        <v/>
      </c>
    </row>
    <row r="2260">
      <c r="AC2260">
        <f>IF($C2260="","",IF(COUNTIF('Códigos Santander (ref)'!$A$2:$A$79,$C2260)&gt;0,"SANTANDER",IF(COUNTIF('Códigos Itaú (ref)'!$A$2:$A$44,$C2260)&gt;0,"ITAU",IF(AND(TRIM(UPPER($I2260))="CONTRATUAL",ISNUMBER(SEARCH("INDIVIDUAL",SUBSTITUTE(UPPER($D2260)," ","")))),"PREMIUM FREE",""))))</f>
        <v/>
      </c>
    </row>
    <row r="2261">
      <c r="AC2261">
        <f>IF($C2261="","",IF(COUNTIF('Códigos Santander (ref)'!$A$2:$A$79,$C2261)&gt;0,"SANTANDER",IF(COUNTIF('Códigos Itaú (ref)'!$A$2:$A$44,$C2261)&gt;0,"ITAU",IF(AND(TRIM(UPPER($I2261))="CONTRATUAL",ISNUMBER(SEARCH("INDIVIDUAL",SUBSTITUTE(UPPER($D2261)," ","")))),"PREMIUM FREE",""))))</f>
        <v/>
      </c>
    </row>
    <row r="2262">
      <c r="AC2262">
        <f>IF($C2262="","",IF(COUNTIF('Códigos Santander (ref)'!$A$2:$A$79,$C2262)&gt;0,"SANTANDER",IF(COUNTIF('Códigos Itaú (ref)'!$A$2:$A$44,$C2262)&gt;0,"ITAU",IF(AND(TRIM(UPPER($I2262))="CONTRATUAL",ISNUMBER(SEARCH("INDIVIDUAL",SUBSTITUTE(UPPER($D2262)," ","")))),"PREMIUM FREE",""))))</f>
        <v/>
      </c>
    </row>
    <row r="2263">
      <c r="AC2263">
        <f>IF($C2263="","",IF(COUNTIF('Códigos Santander (ref)'!$A$2:$A$79,$C2263)&gt;0,"SANTANDER",IF(COUNTIF('Códigos Itaú (ref)'!$A$2:$A$44,$C2263)&gt;0,"ITAU",IF(AND(TRIM(UPPER($I2263))="CONTRATUAL",ISNUMBER(SEARCH("INDIVIDUAL",SUBSTITUTE(UPPER($D2263)," ","")))),"PREMIUM FREE",""))))</f>
        <v/>
      </c>
    </row>
    <row r="2264">
      <c r="AC2264">
        <f>IF($C2264="","",IF(COUNTIF('Códigos Santander (ref)'!$A$2:$A$79,$C2264)&gt;0,"SANTANDER",IF(COUNTIF('Códigos Itaú (ref)'!$A$2:$A$44,$C2264)&gt;0,"ITAU",IF(AND(TRIM(UPPER($I2264))="CONTRATUAL",ISNUMBER(SEARCH("INDIVIDUAL",SUBSTITUTE(UPPER($D2264)," ","")))),"PREMIUM FREE",""))))</f>
        <v/>
      </c>
    </row>
    <row r="2265">
      <c r="AC2265">
        <f>IF($C2265="","",IF(COUNTIF('Códigos Santander (ref)'!$A$2:$A$79,$C2265)&gt;0,"SANTANDER",IF(COUNTIF('Códigos Itaú (ref)'!$A$2:$A$44,$C2265)&gt;0,"ITAU",IF(AND(TRIM(UPPER($I2265))="CONTRATUAL",ISNUMBER(SEARCH("INDIVIDUAL",SUBSTITUTE(UPPER($D2265)," ","")))),"PREMIUM FREE",""))))</f>
        <v/>
      </c>
    </row>
    <row r="2266">
      <c r="AC2266">
        <f>IF($C2266="","",IF(COUNTIF('Códigos Santander (ref)'!$A$2:$A$79,$C2266)&gt;0,"SANTANDER",IF(COUNTIF('Códigos Itaú (ref)'!$A$2:$A$44,$C2266)&gt;0,"ITAU",IF(AND(TRIM(UPPER($I2266))="CONTRATUAL",ISNUMBER(SEARCH("INDIVIDUAL",SUBSTITUTE(UPPER($D2266)," ","")))),"PREMIUM FREE",""))))</f>
        <v/>
      </c>
    </row>
    <row r="2267">
      <c r="AC2267">
        <f>IF($C2267="","",IF(COUNTIF('Códigos Santander (ref)'!$A$2:$A$79,$C2267)&gt;0,"SANTANDER",IF(COUNTIF('Códigos Itaú (ref)'!$A$2:$A$44,$C2267)&gt;0,"ITAU",IF(AND(TRIM(UPPER($I2267))="CONTRATUAL",ISNUMBER(SEARCH("INDIVIDUAL",SUBSTITUTE(UPPER($D2267)," ","")))),"PREMIUM FREE",""))))</f>
        <v/>
      </c>
    </row>
    <row r="2268">
      <c r="AC2268">
        <f>IF($C2268="","",IF(COUNTIF('Códigos Santander (ref)'!$A$2:$A$79,$C2268)&gt;0,"SANTANDER",IF(COUNTIF('Códigos Itaú (ref)'!$A$2:$A$44,$C2268)&gt;0,"ITAU",IF(AND(TRIM(UPPER($I2268))="CONTRATUAL",ISNUMBER(SEARCH("INDIVIDUAL",SUBSTITUTE(UPPER($D2268)," ","")))),"PREMIUM FREE",""))))</f>
        <v/>
      </c>
    </row>
    <row r="2269">
      <c r="AC2269">
        <f>IF($C2269="","",IF(COUNTIF('Códigos Santander (ref)'!$A$2:$A$79,$C2269)&gt;0,"SANTANDER",IF(COUNTIF('Códigos Itaú (ref)'!$A$2:$A$44,$C2269)&gt;0,"ITAU",IF(AND(TRIM(UPPER($I2269))="CONTRATUAL",ISNUMBER(SEARCH("INDIVIDUAL",SUBSTITUTE(UPPER($D2269)," ","")))),"PREMIUM FREE",""))))</f>
        <v/>
      </c>
    </row>
    <row r="2270">
      <c r="AC2270">
        <f>IF($C2270="","",IF(COUNTIF('Códigos Santander (ref)'!$A$2:$A$79,$C2270)&gt;0,"SANTANDER",IF(COUNTIF('Códigos Itaú (ref)'!$A$2:$A$44,$C2270)&gt;0,"ITAU",IF(AND(TRIM(UPPER($I2270))="CONTRATUAL",ISNUMBER(SEARCH("INDIVIDUAL",SUBSTITUTE(UPPER($D2270)," ","")))),"PREMIUM FREE",""))))</f>
        <v/>
      </c>
    </row>
    <row r="2271">
      <c r="AC2271">
        <f>IF($C2271="","",IF(COUNTIF('Códigos Santander (ref)'!$A$2:$A$79,$C2271)&gt;0,"SANTANDER",IF(COUNTIF('Códigos Itaú (ref)'!$A$2:$A$44,$C2271)&gt;0,"ITAU",IF(AND(TRIM(UPPER($I2271))="CONTRATUAL",ISNUMBER(SEARCH("INDIVIDUAL",SUBSTITUTE(UPPER($D2271)," ","")))),"PREMIUM FREE",""))))</f>
        <v/>
      </c>
    </row>
    <row r="2272">
      <c r="AC2272">
        <f>IF($C2272="","",IF(COUNTIF('Códigos Santander (ref)'!$A$2:$A$79,$C2272)&gt;0,"SANTANDER",IF(COUNTIF('Códigos Itaú (ref)'!$A$2:$A$44,$C2272)&gt;0,"ITAU",IF(AND(TRIM(UPPER($I2272))="CONTRATUAL",ISNUMBER(SEARCH("INDIVIDUAL",SUBSTITUTE(UPPER($D2272)," ","")))),"PREMIUM FREE",""))))</f>
        <v/>
      </c>
    </row>
    <row r="2273">
      <c r="AC2273">
        <f>IF($C2273="","",IF(COUNTIF('Códigos Santander (ref)'!$A$2:$A$79,$C2273)&gt;0,"SANTANDER",IF(COUNTIF('Códigos Itaú (ref)'!$A$2:$A$44,$C2273)&gt;0,"ITAU",IF(AND(TRIM(UPPER($I2273))="CONTRATUAL",ISNUMBER(SEARCH("INDIVIDUAL",SUBSTITUTE(UPPER($D2273)," ","")))),"PREMIUM FREE",""))))</f>
        <v/>
      </c>
    </row>
    <row r="2274">
      <c r="AC2274">
        <f>IF($C2274="","",IF(COUNTIF('Códigos Santander (ref)'!$A$2:$A$79,$C2274)&gt;0,"SANTANDER",IF(COUNTIF('Códigos Itaú (ref)'!$A$2:$A$44,$C2274)&gt;0,"ITAU",IF(AND(TRIM(UPPER($I2274))="CONTRATUAL",ISNUMBER(SEARCH("INDIVIDUAL",SUBSTITUTE(UPPER($D2274)," ","")))),"PREMIUM FREE",""))))</f>
        <v/>
      </c>
    </row>
    <row r="2275">
      <c r="AC2275">
        <f>IF($C2275="","",IF(COUNTIF('Códigos Santander (ref)'!$A$2:$A$79,$C2275)&gt;0,"SANTANDER",IF(COUNTIF('Códigos Itaú (ref)'!$A$2:$A$44,$C2275)&gt;0,"ITAU",IF(AND(TRIM(UPPER($I2275))="CONTRATUAL",ISNUMBER(SEARCH("INDIVIDUAL",SUBSTITUTE(UPPER($D2275)," ","")))),"PREMIUM FREE",""))))</f>
        <v/>
      </c>
    </row>
    <row r="2276">
      <c r="AC2276">
        <f>IF($C2276="","",IF(COUNTIF('Códigos Santander (ref)'!$A$2:$A$79,$C2276)&gt;0,"SANTANDER",IF(COUNTIF('Códigos Itaú (ref)'!$A$2:$A$44,$C2276)&gt;0,"ITAU",IF(AND(TRIM(UPPER($I2276))="CONTRATUAL",ISNUMBER(SEARCH("INDIVIDUAL",SUBSTITUTE(UPPER($D2276)," ","")))),"PREMIUM FREE",""))))</f>
        <v/>
      </c>
    </row>
    <row r="2277">
      <c r="AC2277">
        <f>IF($C2277="","",IF(COUNTIF('Códigos Santander (ref)'!$A$2:$A$79,$C2277)&gt;0,"SANTANDER",IF(COUNTIF('Códigos Itaú (ref)'!$A$2:$A$44,$C2277)&gt;0,"ITAU",IF(AND(TRIM(UPPER($I2277))="CONTRATUAL",ISNUMBER(SEARCH("INDIVIDUAL",SUBSTITUTE(UPPER($D2277)," ","")))),"PREMIUM FREE",""))))</f>
        <v/>
      </c>
    </row>
    <row r="2278">
      <c r="AC2278">
        <f>IF($C2278="","",IF(COUNTIF('Códigos Santander (ref)'!$A$2:$A$79,$C2278)&gt;0,"SANTANDER",IF(COUNTIF('Códigos Itaú (ref)'!$A$2:$A$44,$C2278)&gt;0,"ITAU",IF(AND(TRIM(UPPER($I2278))="CONTRATUAL",ISNUMBER(SEARCH("INDIVIDUAL",SUBSTITUTE(UPPER($D2278)," ","")))),"PREMIUM FREE",""))))</f>
        <v/>
      </c>
    </row>
    <row r="2279">
      <c r="AC2279">
        <f>IF($C2279="","",IF(COUNTIF('Códigos Santander (ref)'!$A$2:$A$79,$C2279)&gt;0,"SANTANDER",IF(COUNTIF('Códigos Itaú (ref)'!$A$2:$A$44,$C2279)&gt;0,"ITAU",IF(AND(TRIM(UPPER($I2279))="CONTRATUAL",ISNUMBER(SEARCH("INDIVIDUAL",SUBSTITUTE(UPPER($D2279)," ","")))),"PREMIUM FREE",""))))</f>
        <v/>
      </c>
    </row>
    <row r="2280">
      <c r="AC2280">
        <f>IF($C2280="","",IF(COUNTIF('Códigos Santander (ref)'!$A$2:$A$79,$C2280)&gt;0,"SANTANDER",IF(COUNTIF('Códigos Itaú (ref)'!$A$2:$A$44,$C2280)&gt;0,"ITAU",IF(AND(TRIM(UPPER($I2280))="CONTRATUAL",ISNUMBER(SEARCH("INDIVIDUAL",SUBSTITUTE(UPPER($D2280)," ","")))),"PREMIUM FREE",""))))</f>
        <v/>
      </c>
    </row>
    <row r="2281">
      <c r="AC2281">
        <f>IF($C2281="","",IF(COUNTIF('Códigos Santander (ref)'!$A$2:$A$79,$C2281)&gt;0,"SANTANDER",IF(COUNTIF('Códigos Itaú (ref)'!$A$2:$A$44,$C2281)&gt;0,"ITAU",IF(AND(TRIM(UPPER($I2281))="CONTRATUAL",ISNUMBER(SEARCH("INDIVIDUAL",SUBSTITUTE(UPPER($D2281)," ","")))),"PREMIUM FREE",""))))</f>
        <v/>
      </c>
    </row>
    <row r="2282">
      <c r="AC2282">
        <f>IF($C2282="","",IF(COUNTIF('Códigos Santander (ref)'!$A$2:$A$79,$C2282)&gt;0,"SANTANDER",IF(COUNTIF('Códigos Itaú (ref)'!$A$2:$A$44,$C2282)&gt;0,"ITAU",IF(AND(TRIM(UPPER($I2282))="CONTRATUAL",ISNUMBER(SEARCH("INDIVIDUAL",SUBSTITUTE(UPPER($D2282)," ","")))),"PREMIUM FREE",""))))</f>
        <v/>
      </c>
    </row>
    <row r="2283">
      <c r="AC2283">
        <f>IF($C2283="","",IF(COUNTIF('Códigos Santander (ref)'!$A$2:$A$79,$C2283)&gt;0,"SANTANDER",IF(COUNTIF('Códigos Itaú (ref)'!$A$2:$A$44,$C2283)&gt;0,"ITAU",IF(AND(TRIM(UPPER($I2283))="CONTRATUAL",ISNUMBER(SEARCH("INDIVIDUAL",SUBSTITUTE(UPPER($D2283)," ","")))),"PREMIUM FREE",""))))</f>
        <v/>
      </c>
    </row>
    <row r="2284">
      <c r="AC2284">
        <f>IF($C2284="","",IF(COUNTIF('Códigos Santander (ref)'!$A$2:$A$79,$C2284)&gt;0,"SANTANDER",IF(COUNTIF('Códigos Itaú (ref)'!$A$2:$A$44,$C2284)&gt;0,"ITAU",IF(AND(TRIM(UPPER($I2284))="CONTRATUAL",ISNUMBER(SEARCH("INDIVIDUAL",SUBSTITUTE(UPPER($D2284)," ","")))),"PREMIUM FREE",""))))</f>
        <v/>
      </c>
    </row>
    <row r="2285">
      <c r="AC2285">
        <f>IF($C2285="","",IF(COUNTIF('Códigos Santander (ref)'!$A$2:$A$79,$C2285)&gt;0,"SANTANDER",IF(COUNTIF('Códigos Itaú (ref)'!$A$2:$A$44,$C2285)&gt;0,"ITAU",IF(AND(TRIM(UPPER($I2285))="CONTRATUAL",ISNUMBER(SEARCH("INDIVIDUAL",SUBSTITUTE(UPPER($D2285)," ","")))),"PREMIUM FREE",""))))</f>
        <v/>
      </c>
    </row>
    <row r="2286">
      <c r="AC2286">
        <f>IF($C2286="","",IF(COUNTIF('Códigos Santander (ref)'!$A$2:$A$79,$C2286)&gt;0,"SANTANDER",IF(COUNTIF('Códigos Itaú (ref)'!$A$2:$A$44,$C2286)&gt;0,"ITAU",IF(AND(TRIM(UPPER($I2286))="CONTRATUAL",ISNUMBER(SEARCH("INDIVIDUAL",SUBSTITUTE(UPPER($D2286)," ","")))),"PREMIUM FREE",""))))</f>
        <v/>
      </c>
    </row>
    <row r="2287">
      <c r="AC2287">
        <f>IF($C2287="","",IF(COUNTIF('Códigos Santander (ref)'!$A$2:$A$79,$C2287)&gt;0,"SANTANDER",IF(COUNTIF('Códigos Itaú (ref)'!$A$2:$A$44,$C2287)&gt;0,"ITAU",IF(AND(TRIM(UPPER($I2287))="CONTRATUAL",ISNUMBER(SEARCH("INDIVIDUAL",SUBSTITUTE(UPPER($D2287)," ","")))),"PREMIUM FREE",""))))</f>
        <v/>
      </c>
    </row>
    <row r="2288">
      <c r="AC2288">
        <f>IF($C2288="","",IF(COUNTIF('Códigos Santander (ref)'!$A$2:$A$79,$C2288)&gt;0,"SANTANDER",IF(COUNTIF('Códigos Itaú (ref)'!$A$2:$A$44,$C2288)&gt;0,"ITAU",IF(AND(TRIM(UPPER($I2288))="CONTRATUAL",ISNUMBER(SEARCH("INDIVIDUAL",SUBSTITUTE(UPPER($D2288)," ","")))),"PREMIUM FREE",""))))</f>
        <v/>
      </c>
    </row>
    <row r="2289">
      <c r="AC2289">
        <f>IF($C2289="","",IF(COUNTIF('Códigos Santander (ref)'!$A$2:$A$79,$C2289)&gt;0,"SANTANDER",IF(COUNTIF('Códigos Itaú (ref)'!$A$2:$A$44,$C2289)&gt;0,"ITAU",IF(AND(TRIM(UPPER($I2289))="CONTRATUAL",ISNUMBER(SEARCH("INDIVIDUAL",SUBSTITUTE(UPPER($D2289)," ","")))),"PREMIUM FREE",""))))</f>
        <v/>
      </c>
    </row>
    <row r="2290">
      <c r="AC2290">
        <f>IF($C2290="","",IF(COUNTIF('Códigos Santander (ref)'!$A$2:$A$79,$C2290)&gt;0,"SANTANDER",IF(COUNTIF('Códigos Itaú (ref)'!$A$2:$A$44,$C2290)&gt;0,"ITAU",IF(AND(TRIM(UPPER($I2290))="CONTRATUAL",ISNUMBER(SEARCH("INDIVIDUAL",SUBSTITUTE(UPPER($D2290)," ","")))),"PREMIUM FREE",""))))</f>
        <v/>
      </c>
    </row>
    <row r="2291">
      <c r="AC2291">
        <f>IF($C2291="","",IF(COUNTIF('Códigos Santander (ref)'!$A$2:$A$79,$C2291)&gt;0,"SANTANDER",IF(COUNTIF('Códigos Itaú (ref)'!$A$2:$A$44,$C2291)&gt;0,"ITAU",IF(AND(TRIM(UPPER($I2291))="CONTRATUAL",ISNUMBER(SEARCH("INDIVIDUAL",SUBSTITUTE(UPPER($D2291)," ","")))),"PREMIUM FREE",""))))</f>
        <v/>
      </c>
    </row>
    <row r="2292">
      <c r="AC2292">
        <f>IF($C2292="","",IF(COUNTIF('Códigos Santander (ref)'!$A$2:$A$79,$C2292)&gt;0,"SANTANDER",IF(COUNTIF('Códigos Itaú (ref)'!$A$2:$A$44,$C2292)&gt;0,"ITAU",IF(AND(TRIM(UPPER($I2292))="CONTRATUAL",ISNUMBER(SEARCH("INDIVIDUAL",SUBSTITUTE(UPPER($D2292)," ","")))),"PREMIUM FREE",""))))</f>
        <v/>
      </c>
    </row>
    <row r="2293">
      <c r="AC2293">
        <f>IF($C2293="","",IF(COUNTIF('Códigos Santander (ref)'!$A$2:$A$79,$C2293)&gt;0,"SANTANDER",IF(COUNTIF('Códigos Itaú (ref)'!$A$2:$A$44,$C2293)&gt;0,"ITAU",IF(AND(TRIM(UPPER($I2293))="CONTRATUAL",ISNUMBER(SEARCH("INDIVIDUAL",SUBSTITUTE(UPPER($D2293)," ","")))),"PREMIUM FREE",""))))</f>
        <v/>
      </c>
    </row>
    <row r="2294">
      <c r="AC2294">
        <f>IF($C2294="","",IF(COUNTIF('Códigos Santander (ref)'!$A$2:$A$79,$C2294)&gt;0,"SANTANDER",IF(COUNTIF('Códigos Itaú (ref)'!$A$2:$A$44,$C2294)&gt;0,"ITAU",IF(AND(TRIM(UPPER($I2294))="CONTRATUAL",ISNUMBER(SEARCH("INDIVIDUAL",SUBSTITUTE(UPPER($D2294)," ","")))),"PREMIUM FREE",""))))</f>
        <v/>
      </c>
    </row>
    <row r="2295">
      <c r="AC2295">
        <f>IF($C2295="","",IF(COUNTIF('Códigos Santander (ref)'!$A$2:$A$79,$C2295)&gt;0,"SANTANDER",IF(COUNTIF('Códigos Itaú (ref)'!$A$2:$A$44,$C2295)&gt;0,"ITAU",IF(AND(TRIM(UPPER($I2295))="CONTRATUAL",ISNUMBER(SEARCH("INDIVIDUAL",SUBSTITUTE(UPPER($D2295)," ","")))),"PREMIUM FREE",""))))</f>
        <v/>
      </c>
    </row>
    <row r="2296">
      <c r="AC2296">
        <f>IF($C2296="","",IF(COUNTIF('Códigos Santander (ref)'!$A$2:$A$79,$C2296)&gt;0,"SANTANDER",IF(COUNTIF('Códigos Itaú (ref)'!$A$2:$A$44,$C2296)&gt;0,"ITAU",IF(AND(TRIM(UPPER($I2296))="CONTRATUAL",ISNUMBER(SEARCH("INDIVIDUAL",SUBSTITUTE(UPPER($D2296)," ","")))),"PREMIUM FREE",""))))</f>
        <v/>
      </c>
    </row>
    <row r="2297">
      <c r="AC2297">
        <f>IF($C2297="","",IF(COUNTIF('Códigos Santander (ref)'!$A$2:$A$79,$C2297)&gt;0,"SANTANDER",IF(COUNTIF('Códigos Itaú (ref)'!$A$2:$A$44,$C2297)&gt;0,"ITAU",IF(AND(TRIM(UPPER($I2297))="CONTRATUAL",ISNUMBER(SEARCH("INDIVIDUAL",SUBSTITUTE(UPPER($D2297)," ","")))),"PREMIUM FREE",""))))</f>
        <v/>
      </c>
    </row>
    <row r="2298">
      <c r="AC2298">
        <f>IF($C2298="","",IF(COUNTIF('Códigos Santander (ref)'!$A$2:$A$79,$C2298)&gt;0,"SANTANDER",IF(COUNTIF('Códigos Itaú (ref)'!$A$2:$A$44,$C2298)&gt;0,"ITAU",IF(AND(TRIM(UPPER($I2298))="CONTRATUAL",ISNUMBER(SEARCH("INDIVIDUAL",SUBSTITUTE(UPPER($D2298)," ","")))),"PREMIUM FREE",""))))</f>
        <v/>
      </c>
    </row>
    <row r="2299">
      <c r="AC2299">
        <f>IF($C2299="","",IF(COUNTIF('Códigos Santander (ref)'!$A$2:$A$79,$C2299)&gt;0,"SANTANDER",IF(COUNTIF('Códigos Itaú (ref)'!$A$2:$A$44,$C2299)&gt;0,"ITAU",IF(AND(TRIM(UPPER($I2299))="CONTRATUAL",ISNUMBER(SEARCH("INDIVIDUAL",SUBSTITUTE(UPPER($D2299)," ","")))),"PREMIUM FREE",""))))</f>
        <v/>
      </c>
    </row>
    <row r="2300">
      <c r="AC2300">
        <f>IF($C2300="","",IF(COUNTIF('Códigos Santander (ref)'!$A$2:$A$79,$C2300)&gt;0,"SANTANDER",IF(COUNTIF('Códigos Itaú (ref)'!$A$2:$A$44,$C2300)&gt;0,"ITAU",IF(AND(TRIM(UPPER($I2300))="CONTRATUAL",ISNUMBER(SEARCH("INDIVIDUAL",SUBSTITUTE(UPPER($D2300)," ","")))),"PREMIUM FREE",""))))</f>
        <v/>
      </c>
    </row>
    <row r="2301">
      <c r="AC2301">
        <f>IF($C2301="","",IF(COUNTIF('Códigos Santander (ref)'!$A$2:$A$79,$C2301)&gt;0,"SANTANDER",IF(COUNTIF('Códigos Itaú (ref)'!$A$2:$A$44,$C2301)&gt;0,"ITAU",IF(AND(TRIM(UPPER($I2301))="CONTRATUAL",ISNUMBER(SEARCH("INDIVIDUAL",SUBSTITUTE(UPPER($D2301)," ","")))),"PREMIUM FREE",""))))</f>
        <v/>
      </c>
    </row>
    <row r="2302">
      <c r="AC2302">
        <f>IF($C2302="","",IF(COUNTIF('Códigos Santander (ref)'!$A$2:$A$79,$C2302)&gt;0,"SANTANDER",IF(COUNTIF('Códigos Itaú (ref)'!$A$2:$A$44,$C2302)&gt;0,"ITAU",IF(AND(TRIM(UPPER($I2302))="CONTRATUAL",ISNUMBER(SEARCH("INDIVIDUAL",SUBSTITUTE(UPPER($D2302)," ","")))),"PREMIUM FREE",""))))</f>
        <v/>
      </c>
    </row>
    <row r="2303">
      <c r="AC2303">
        <f>IF($C2303="","",IF(COUNTIF('Códigos Santander (ref)'!$A$2:$A$79,$C2303)&gt;0,"SANTANDER",IF(COUNTIF('Códigos Itaú (ref)'!$A$2:$A$44,$C2303)&gt;0,"ITAU",IF(AND(TRIM(UPPER($I2303))="CONTRATUAL",ISNUMBER(SEARCH("INDIVIDUAL",SUBSTITUTE(UPPER($D2303)," ","")))),"PREMIUM FREE",""))))</f>
        <v/>
      </c>
    </row>
    <row r="2304">
      <c r="AC2304">
        <f>IF($C2304="","",IF(COUNTIF('Códigos Santander (ref)'!$A$2:$A$79,$C2304)&gt;0,"SANTANDER",IF(COUNTIF('Códigos Itaú (ref)'!$A$2:$A$44,$C2304)&gt;0,"ITAU",IF(AND(TRIM(UPPER($I2304))="CONTRATUAL",ISNUMBER(SEARCH("INDIVIDUAL",SUBSTITUTE(UPPER($D2304)," ","")))),"PREMIUM FREE",""))))</f>
        <v/>
      </c>
    </row>
    <row r="2305">
      <c r="AC2305">
        <f>IF($C2305="","",IF(COUNTIF('Códigos Santander (ref)'!$A$2:$A$79,$C2305)&gt;0,"SANTANDER",IF(COUNTIF('Códigos Itaú (ref)'!$A$2:$A$44,$C2305)&gt;0,"ITAU",IF(AND(TRIM(UPPER($I2305))="CONTRATUAL",ISNUMBER(SEARCH("INDIVIDUAL",SUBSTITUTE(UPPER($D2305)," ","")))),"PREMIUM FREE",""))))</f>
        <v/>
      </c>
    </row>
    <row r="2306">
      <c r="AC2306">
        <f>IF($C2306="","",IF(COUNTIF('Códigos Santander (ref)'!$A$2:$A$79,$C2306)&gt;0,"SANTANDER",IF(COUNTIF('Códigos Itaú (ref)'!$A$2:$A$44,$C2306)&gt;0,"ITAU",IF(AND(TRIM(UPPER($I2306))="CONTRATUAL",ISNUMBER(SEARCH("INDIVIDUAL",SUBSTITUTE(UPPER($D2306)," ","")))),"PREMIUM FREE",""))))</f>
        <v/>
      </c>
    </row>
    <row r="2307">
      <c r="AC2307">
        <f>IF($C2307="","",IF(COUNTIF('Códigos Santander (ref)'!$A$2:$A$79,$C2307)&gt;0,"SANTANDER",IF(COUNTIF('Códigos Itaú (ref)'!$A$2:$A$44,$C2307)&gt;0,"ITAU",IF(AND(TRIM(UPPER($I2307))="CONTRATUAL",ISNUMBER(SEARCH("INDIVIDUAL",SUBSTITUTE(UPPER($D2307)," ","")))),"PREMIUM FREE",""))))</f>
        <v/>
      </c>
    </row>
    <row r="2308">
      <c r="AC2308">
        <f>IF($C2308="","",IF(COUNTIF('Códigos Santander (ref)'!$A$2:$A$79,$C2308)&gt;0,"SANTANDER",IF(COUNTIF('Códigos Itaú (ref)'!$A$2:$A$44,$C2308)&gt;0,"ITAU",IF(AND(TRIM(UPPER($I2308))="CONTRATUAL",ISNUMBER(SEARCH("INDIVIDUAL",SUBSTITUTE(UPPER($D2308)," ","")))),"PREMIUM FREE",""))))</f>
        <v/>
      </c>
    </row>
    <row r="2309">
      <c r="AC2309">
        <f>IF($C2309="","",IF(COUNTIF('Códigos Santander (ref)'!$A$2:$A$79,$C2309)&gt;0,"SANTANDER",IF(COUNTIF('Códigos Itaú (ref)'!$A$2:$A$44,$C2309)&gt;0,"ITAU",IF(AND(TRIM(UPPER($I2309))="CONTRATUAL",ISNUMBER(SEARCH("INDIVIDUAL",SUBSTITUTE(UPPER($D2309)," ","")))),"PREMIUM FREE",""))))</f>
        <v/>
      </c>
    </row>
    <row r="2310">
      <c r="AC2310">
        <f>IF($C2310="","",IF(COUNTIF('Códigos Santander (ref)'!$A$2:$A$79,$C2310)&gt;0,"SANTANDER",IF(COUNTIF('Códigos Itaú (ref)'!$A$2:$A$44,$C2310)&gt;0,"ITAU",IF(AND(TRIM(UPPER($I2310))="CONTRATUAL",ISNUMBER(SEARCH("INDIVIDUAL",SUBSTITUTE(UPPER($D2310)," ","")))),"PREMIUM FREE",""))))</f>
        <v/>
      </c>
    </row>
    <row r="2311">
      <c r="AC2311">
        <f>IF($C2311="","",IF(COUNTIF('Códigos Santander (ref)'!$A$2:$A$79,$C2311)&gt;0,"SANTANDER",IF(COUNTIF('Códigos Itaú (ref)'!$A$2:$A$44,$C2311)&gt;0,"ITAU",IF(AND(TRIM(UPPER($I2311))="CONTRATUAL",ISNUMBER(SEARCH("INDIVIDUAL",SUBSTITUTE(UPPER($D2311)," ","")))),"PREMIUM FREE",""))))</f>
        <v/>
      </c>
    </row>
    <row r="2312">
      <c r="AC2312">
        <f>IF($C2312="","",IF(COUNTIF('Códigos Santander (ref)'!$A$2:$A$79,$C2312)&gt;0,"SANTANDER",IF(COUNTIF('Códigos Itaú (ref)'!$A$2:$A$44,$C2312)&gt;0,"ITAU",IF(AND(TRIM(UPPER($I2312))="CONTRATUAL",ISNUMBER(SEARCH("INDIVIDUAL",SUBSTITUTE(UPPER($D2312)," ","")))),"PREMIUM FREE",""))))</f>
        <v/>
      </c>
    </row>
    <row r="2313">
      <c r="AC2313">
        <f>IF($C2313="","",IF(COUNTIF('Códigos Santander (ref)'!$A$2:$A$79,$C2313)&gt;0,"SANTANDER",IF(COUNTIF('Códigos Itaú (ref)'!$A$2:$A$44,$C2313)&gt;0,"ITAU",IF(AND(TRIM(UPPER($I2313))="CONTRATUAL",ISNUMBER(SEARCH("INDIVIDUAL",SUBSTITUTE(UPPER($D2313)," ","")))),"PREMIUM FREE",""))))</f>
        <v/>
      </c>
    </row>
    <row r="2314">
      <c r="AC2314">
        <f>IF($C2314="","",IF(COUNTIF('Códigos Santander (ref)'!$A$2:$A$79,$C2314)&gt;0,"SANTANDER",IF(COUNTIF('Códigos Itaú (ref)'!$A$2:$A$44,$C2314)&gt;0,"ITAU",IF(AND(TRIM(UPPER($I2314))="CONTRATUAL",ISNUMBER(SEARCH("INDIVIDUAL",SUBSTITUTE(UPPER($D2314)," ","")))),"PREMIUM FREE",""))))</f>
        <v/>
      </c>
    </row>
    <row r="2315">
      <c r="AC2315">
        <f>IF($C2315="","",IF(COUNTIF('Códigos Santander (ref)'!$A$2:$A$79,$C2315)&gt;0,"SANTANDER",IF(COUNTIF('Códigos Itaú (ref)'!$A$2:$A$44,$C2315)&gt;0,"ITAU",IF(AND(TRIM(UPPER($I2315))="CONTRATUAL",ISNUMBER(SEARCH("INDIVIDUAL",SUBSTITUTE(UPPER($D2315)," ","")))),"PREMIUM FREE",""))))</f>
        <v/>
      </c>
    </row>
    <row r="2316">
      <c r="AC2316">
        <f>IF($C2316="","",IF(COUNTIF('Códigos Santander (ref)'!$A$2:$A$79,$C2316)&gt;0,"SANTANDER",IF(COUNTIF('Códigos Itaú (ref)'!$A$2:$A$44,$C2316)&gt;0,"ITAU",IF(AND(TRIM(UPPER($I2316))="CONTRATUAL",ISNUMBER(SEARCH("INDIVIDUAL",SUBSTITUTE(UPPER($D2316)," ","")))),"PREMIUM FREE",""))))</f>
        <v/>
      </c>
    </row>
    <row r="2317">
      <c r="AC2317">
        <f>IF($C2317="","",IF(COUNTIF('Códigos Santander (ref)'!$A$2:$A$79,$C2317)&gt;0,"SANTANDER",IF(COUNTIF('Códigos Itaú (ref)'!$A$2:$A$44,$C2317)&gt;0,"ITAU",IF(AND(TRIM(UPPER($I2317))="CONTRATUAL",ISNUMBER(SEARCH("INDIVIDUAL",SUBSTITUTE(UPPER($D2317)," ","")))),"PREMIUM FREE",""))))</f>
        <v/>
      </c>
    </row>
    <row r="2318">
      <c r="AC2318">
        <f>IF($C2318="","",IF(COUNTIF('Códigos Santander (ref)'!$A$2:$A$79,$C2318)&gt;0,"SANTANDER",IF(COUNTIF('Códigos Itaú (ref)'!$A$2:$A$44,$C2318)&gt;0,"ITAU",IF(AND(TRIM(UPPER($I2318))="CONTRATUAL",ISNUMBER(SEARCH("INDIVIDUAL",SUBSTITUTE(UPPER($D2318)," ","")))),"PREMIUM FREE",""))))</f>
        <v/>
      </c>
    </row>
    <row r="2319">
      <c r="AC2319">
        <f>IF($C2319="","",IF(COUNTIF('Códigos Santander (ref)'!$A$2:$A$79,$C2319)&gt;0,"SANTANDER",IF(COUNTIF('Códigos Itaú (ref)'!$A$2:$A$44,$C2319)&gt;0,"ITAU",IF(AND(TRIM(UPPER($I2319))="CONTRATUAL",ISNUMBER(SEARCH("INDIVIDUAL",SUBSTITUTE(UPPER($D2319)," ","")))),"PREMIUM FREE",""))))</f>
        <v/>
      </c>
    </row>
    <row r="2320">
      <c r="AC2320">
        <f>IF($C2320="","",IF(COUNTIF('Códigos Santander (ref)'!$A$2:$A$79,$C2320)&gt;0,"SANTANDER",IF(COUNTIF('Códigos Itaú (ref)'!$A$2:$A$44,$C2320)&gt;0,"ITAU",IF(AND(TRIM(UPPER($I2320))="CONTRATUAL",ISNUMBER(SEARCH("INDIVIDUAL",SUBSTITUTE(UPPER($D2320)," ","")))),"PREMIUM FREE",""))))</f>
        <v/>
      </c>
    </row>
    <row r="2321">
      <c r="AC2321">
        <f>IF($C2321="","",IF(COUNTIF('Códigos Santander (ref)'!$A$2:$A$79,$C2321)&gt;0,"SANTANDER",IF(COUNTIF('Códigos Itaú (ref)'!$A$2:$A$44,$C2321)&gt;0,"ITAU",IF(AND(TRIM(UPPER($I2321))="CONTRATUAL",ISNUMBER(SEARCH("INDIVIDUAL",SUBSTITUTE(UPPER($D2321)," ","")))),"PREMIUM FREE",""))))</f>
        <v/>
      </c>
    </row>
    <row r="2322">
      <c r="AC2322">
        <f>IF($C2322="","",IF(COUNTIF('Códigos Santander (ref)'!$A$2:$A$79,$C2322)&gt;0,"SANTANDER",IF(COUNTIF('Códigos Itaú (ref)'!$A$2:$A$44,$C2322)&gt;0,"ITAU",IF(AND(TRIM(UPPER($I2322))="CONTRATUAL",ISNUMBER(SEARCH("INDIVIDUAL",SUBSTITUTE(UPPER($D2322)," ","")))),"PREMIUM FREE",""))))</f>
        <v/>
      </c>
    </row>
    <row r="2323">
      <c r="AC2323">
        <f>IF($C2323="","",IF(COUNTIF('Códigos Santander (ref)'!$A$2:$A$79,$C2323)&gt;0,"SANTANDER",IF(COUNTIF('Códigos Itaú (ref)'!$A$2:$A$44,$C2323)&gt;0,"ITAU",IF(AND(TRIM(UPPER($I2323))="CONTRATUAL",ISNUMBER(SEARCH("INDIVIDUAL",SUBSTITUTE(UPPER($D2323)," ","")))),"PREMIUM FREE",""))))</f>
        <v/>
      </c>
    </row>
    <row r="2324">
      <c r="AC2324">
        <f>IF($C2324="","",IF(COUNTIF('Códigos Santander (ref)'!$A$2:$A$79,$C2324)&gt;0,"SANTANDER",IF(COUNTIF('Códigos Itaú (ref)'!$A$2:$A$44,$C2324)&gt;0,"ITAU",IF(AND(TRIM(UPPER($I2324))="CONTRATUAL",ISNUMBER(SEARCH("INDIVIDUAL",SUBSTITUTE(UPPER($D2324)," ","")))),"PREMIUM FREE",""))))</f>
        <v/>
      </c>
    </row>
    <row r="2325">
      <c r="AC2325">
        <f>IF($C2325="","",IF(COUNTIF('Códigos Santander (ref)'!$A$2:$A$79,$C2325)&gt;0,"SANTANDER",IF(COUNTIF('Códigos Itaú (ref)'!$A$2:$A$44,$C2325)&gt;0,"ITAU",IF(AND(TRIM(UPPER($I2325))="CONTRATUAL",ISNUMBER(SEARCH("INDIVIDUAL",SUBSTITUTE(UPPER($D2325)," ","")))),"PREMIUM FREE",""))))</f>
        <v/>
      </c>
    </row>
    <row r="2326">
      <c r="AC2326">
        <f>IF($C2326="","",IF(COUNTIF('Códigos Santander (ref)'!$A$2:$A$79,$C2326)&gt;0,"SANTANDER",IF(COUNTIF('Códigos Itaú (ref)'!$A$2:$A$44,$C2326)&gt;0,"ITAU",IF(AND(TRIM(UPPER($I2326))="CONTRATUAL",ISNUMBER(SEARCH("INDIVIDUAL",SUBSTITUTE(UPPER($D2326)," ","")))),"PREMIUM FREE",""))))</f>
        <v/>
      </c>
    </row>
    <row r="2327">
      <c r="AC2327">
        <f>IF($C2327="","",IF(COUNTIF('Códigos Santander (ref)'!$A$2:$A$79,$C2327)&gt;0,"SANTANDER",IF(COUNTIF('Códigos Itaú (ref)'!$A$2:$A$44,$C2327)&gt;0,"ITAU",IF(AND(TRIM(UPPER($I2327))="CONTRATUAL",ISNUMBER(SEARCH("INDIVIDUAL",SUBSTITUTE(UPPER($D2327)," ","")))),"PREMIUM FREE",""))))</f>
        <v/>
      </c>
    </row>
    <row r="2328">
      <c r="AC2328">
        <f>IF($C2328="","",IF(COUNTIF('Códigos Santander (ref)'!$A$2:$A$79,$C2328)&gt;0,"SANTANDER",IF(COUNTIF('Códigos Itaú (ref)'!$A$2:$A$44,$C2328)&gt;0,"ITAU",IF(AND(TRIM(UPPER($I2328))="CONTRATUAL",ISNUMBER(SEARCH("INDIVIDUAL",SUBSTITUTE(UPPER($D2328)," ","")))),"PREMIUM FREE",""))))</f>
        <v/>
      </c>
    </row>
    <row r="2329">
      <c r="AC2329">
        <f>IF($C2329="","",IF(COUNTIF('Códigos Santander (ref)'!$A$2:$A$79,$C2329)&gt;0,"SANTANDER",IF(COUNTIF('Códigos Itaú (ref)'!$A$2:$A$44,$C2329)&gt;0,"ITAU",IF(AND(TRIM(UPPER($I2329))="CONTRATUAL",ISNUMBER(SEARCH("INDIVIDUAL",SUBSTITUTE(UPPER($D2329)," ","")))),"PREMIUM FREE",""))))</f>
        <v/>
      </c>
    </row>
    <row r="2330">
      <c r="AC2330">
        <f>IF($C2330="","",IF(COUNTIF('Códigos Santander (ref)'!$A$2:$A$79,$C2330)&gt;0,"SANTANDER",IF(COUNTIF('Códigos Itaú (ref)'!$A$2:$A$44,$C2330)&gt;0,"ITAU",IF(AND(TRIM(UPPER($I2330))="CONTRATUAL",ISNUMBER(SEARCH("INDIVIDUAL",SUBSTITUTE(UPPER($D2330)," ","")))),"PREMIUM FREE",""))))</f>
        <v/>
      </c>
    </row>
    <row r="2331">
      <c r="AC2331">
        <f>IF($C2331="","",IF(COUNTIF('Códigos Santander (ref)'!$A$2:$A$79,$C2331)&gt;0,"SANTANDER",IF(COUNTIF('Códigos Itaú (ref)'!$A$2:$A$44,$C2331)&gt;0,"ITAU",IF(AND(TRIM(UPPER($I2331))="CONTRATUAL",ISNUMBER(SEARCH("INDIVIDUAL",SUBSTITUTE(UPPER($D2331)," ","")))),"PREMIUM FREE",""))))</f>
        <v/>
      </c>
    </row>
    <row r="2332">
      <c r="AC2332">
        <f>IF($C2332="","",IF(COUNTIF('Códigos Santander (ref)'!$A$2:$A$79,$C2332)&gt;0,"SANTANDER",IF(COUNTIF('Códigos Itaú (ref)'!$A$2:$A$44,$C2332)&gt;0,"ITAU",IF(AND(TRIM(UPPER($I2332))="CONTRATUAL",ISNUMBER(SEARCH("INDIVIDUAL",SUBSTITUTE(UPPER($D2332)," ","")))),"PREMIUM FREE",""))))</f>
        <v/>
      </c>
    </row>
    <row r="2333">
      <c r="AC2333">
        <f>IF($C2333="","",IF(COUNTIF('Códigos Santander (ref)'!$A$2:$A$79,$C2333)&gt;0,"SANTANDER",IF(COUNTIF('Códigos Itaú (ref)'!$A$2:$A$44,$C2333)&gt;0,"ITAU",IF(AND(TRIM(UPPER($I2333))="CONTRATUAL",ISNUMBER(SEARCH("INDIVIDUAL",SUBSTITUTE(UPPER($D2333)," ","")))),"PREMIUM FREE",""))))</f>
        <v/>
      </c>
    </row>
    <row r="2334">
      <c r="AC2334">
        <f>IF($C2334="","",IF(COUNTIF('Códigos Santander (ref)'!$A$2:$A$79,$C2334)&gt;0,"SANTANDER",IF(COUNTIF('Códigos Itaú (ref)'!$A$2:$A$44,$C2334)&gt;0,"ITAU",IF(AND(TRIM(UPPER($I2334))="CONTRATUAL",ISNUMBER(SEARCH("INDIVIDUAL",SUBSTITUTE(UPPER($D2334)," ","")))),"PREMIUM FREE",""))))</f>
        <v/>
      </c>
    </row>
    <row r="2335">
      <c r="AC2335">
        <f>IF($C2335="","",IF(COUNTIF('Códigos Santander (ref)'!$A$2:$A$79,$C2335)&gt;0,"SANTANDER",IF(COUNTIF('Códigos Itaú (ref)'!$A$2:$A$44,$C2335)&gt;0,"ITAU",IF(AND(TRIM(UPPER($I2335))="CONTRATUAL",ISNUMBER(SEARCH("INDIVIDUAL",SUBSTITUTE(UPPER($D2335)," ","")))),"PREMIUM FREE",""))))</f>
        <v/>
      </c>
    </row>
    <row r="2336">
      <c r="AC2336">
        <f>IF($C2336="","",IF(COUNTIF('Códigos Santander (ref)'!$A$2:$A$79,$C2336)&gt;0,"SANTANDER",IF(COUNTIF('Códigos Itaú (ref)'!$A$2:$A$44,$C2336)&gt;0,"ITAU",IF(AND(TRIM(UPPER($I2336))="CONTRATUAL",ISNUMBER(SEARCH("INDIVIDUAL",SUBSTITUTE(UPPER($D2336)," ","")))),"PREMIUM FREE",""))))</f>
        <v/>
      </c>
    </row>
    <row r="2337">
      <c r="AC2337">
        <f>IF($C2337="","",IF(COUNTIF('Códigos Santander (ref)'!$A$2:$A$79,$C2337)&gt;0,"SANTANDER",IF(COUNTIF('Códigos Itaú (ref)'!$A$2:$A$44,$C2337)&gt;0,"ITAU",IF(AND(TRIM(UPPER($I2337))="CONTRATUAL",ISNUMBER(SEARCH("INDIVIDUAL",SUBSTITUTE(UPPER($D2337)," ","")))),"PREMIUM FREE",""))))</f>
        <v/>
      </c>
    </row>
    <row r="2338">
      <c r="AC2338">
        <f>IF($C2338="","",IF(COUNTIF('Códigos Santander (ref)'!$A$2:$A$79,$C2338)&gt;0,"SANTANDER",IF(COUNTIF('Códigos Itaú (ref)'!$A$2:$A$44,$C2338)&gt;0,"ITAU",IF(AND(TRIM(UPPER($I2338))="CONTRATUAL",ISNUMBER(SEARCH("INDIVIDUAL",SUBSTITUTE(UPPER($D2338)," ","")))),"PREMIUM FREE",""))))</f>
        <v/>
      </c>
    </row>
    <row r="2339">
      <c r="AC2339">
        <f>IF($C2339="","",IF(COUNTIF('Códigos Santander (ref)'!$A$2:$A$79,$C2339)&gt;0,"SANTANDER",IF(COUNTIF('Códigos Itaú (ref)'!$A$2:$A$44,$C2339)&gt;0,"ITAU",IF(AND(TRIM(UPPER($I2339))="CONTRATUAL",ISNUMBER(SEARCH("INDIVIDUAL",SUBSTITUTE(UPPER($D2339)," ","")))),"PREMIUM FREE",""))))</f>
        <v/>
      </c>
    </row>
    <row r="2340">
      <c r="AC2340">
        <f>IF($C2340="","",IF(COUNTIF('Códigos Santander (ref)'!$A$2:$A$79,$C2340)&gt;0,"SANTANDER",IF(COUNTIF('Códigos Itaú (ref)'!$A$2:$A$44,$C2340)&gt;0,"ITAU",IF(AND(TRIM(UPPER($I2340))="CONTRATUAL",ISNUMBER(SEARCH("INDIVIDUAL",SUBSTITUTE(UPPER($D2340)," ","")))),"PREMIUM FREE",""))))</f>
        <v/>
      </c>
    </row>
    <row r="2341">
      <c r="AC2341">
        <f>IF($C2341="","",IF(COUNTIF('Códigos Santander (ref)'!$A$2:$A$79,$C2341)&gt;0,"SANTANDER",IF(COUNTIF('Códigos Itaú (ref)'!$A$2:$A$44,$C2341)&gt;0,"ITAU",IF(AND(TRIM(UPPER($I2341))="CONTRATUAL",ISNUMBER(SEARCH("INDIVIDUAL",SUBSTITUTE(UPPER($D2341)," ","")))),"PREMIUM FREE",""))))</f>
        <v/>
      </c>
    </row>
    <row r="2342">
      <c r="AC2342">
        <f>IF($C2342="","",IF(COUNTIF('Códigos Santander (ref)'!$A$2:$A$79,$C2342)&gt;0,"SANTANDER",IF(COUNTIF('Códigos Itaú (ref)'!$A$2:$A$44,$C2342)&gt;0,"ITAU",IF(AND(TRIM(UPPER($I2342))="CONTRATUAL",ISNUMBER(SEARCH("INDIVIDUAL",SUBSTITUTE(UPPER($D2342)," ","")))),"PREMIUM FREE",""))))</f>
        <v/>
      </c>
    </row>
    <row r="2343">
      <c r="AC2343">
        <f>IF($C2343="","",IF(COUNTIF('Códigos Santander (ref)'!$A$2:$A$79,$C2343)&gt;0,"SANTANDER",IF(COUNTIF('Códigos Itaú (ref)'!$A$2:$A$44,$C2343)&gt;0,"ITAU",IF(AND(TRIM(UPPER($I2343))="CONTRATUAL",ISNUMBER(SEARCH("INDIVIDUAL",SUBSTITUTE(UPPER($D2343)," ","")))),"PREMIUM FREE",""))))</f>
        <v/>
      </c>
    </row>
    <row r="2344">
      <c r="AC2344">
        <f>IF($C2344="","",IF(COUNTIF('Códigos Santander (ref)'!$A$2:$A$79,$C2344)&gt;0,"SANTANDER",IF(COUNTIF('Códigos Itaú (ref)'!$A$2:$A$44,$C2344)&gt;0,"ITAU",IF(AND(TRIM(UPPER($I2344))="CONTRATUAL",ISNUMBER(SEARCH("INDIVIDUAL",SUBSTITUTE(UPPER($D2344)," ","")))),"PREMIUM FREE",""))))</f>
        <v/>
      </c>
    </row>
    <row r="2345">
      <c r="AC2345">
        <f>IF($C2345="","",IF(COUNTIF('Códigos Santander (ref)'!$A$2:$A$79,$C2345)&gt;0,"SANTANDER",IF(COUNTIF('Códigos Itaú (ref)'!$A$2:$A$44,$C2345)&gt;0,"ITAU",IF(AND(TRIM(UPPER($I2345))="CONTRATUAL",ISNUMBER(SEARCH("INDIVIDUAL",SUBSTITUTE(UPPER($D2345)," ","")))),"PREMIUM FREE",""))))</f>
        <v/>
      </c>
    </row>
    <row r="2346">
      <c r="AC2346">
        <f>IF($C2346="","",IF(COUNTIF('Códigos Santander (ref)'!$A$2:$A$79,$C2346)&gt;0,"SANTANDER",IF(COUNTIF('Códigos Itaú (ref)'!$A$2:$A$44,$C2346)&gt;0,"ITAU",IF(AND(TRIM(UPPER($I2346))="CONTRATUAL",ISNUMBER(SEARCH("INDIVIDUAL",SUBSTITUTE(UPPER($D2346)," ","")))),"PREMIUM FREE",""))))</f>
        <v/>
      </c>
    </row>
    <row r="2347">
      <c r="AC2347">
        <f>IF($C2347="","",IF(COUNTIF('Códigos Santander (ref)'!$A$2:$A$79,$C2347)&gt;0,"SANTANDER",IF(COUNTIF('Códigos Itaú (ref)'!$A$2:$A$44,$C2347)&gt;0,"ITAU",IF(AND(TRIM(UPPER($I2347))="CONTRATUAL",ISNUMBER(SEARCH("INDIVIDUAL",SUBSTITUTE(UPPER($D2347)," ","")))),"PREMIUM FREE",""))))</f>
        <v/>
      </c>
    </row>
    <row r="2348">
      <c r="AC2348">
        <f>IF($C2348="","",IF(COUNTIF('Códigos Santander (ref)'!$A$2:$A$79,$C2348)&gt;0,"SANTANDER",IF(COUNTIF('Códigos Itaú (ref)'!$A$2:$A$44,$C2348)&gt;0,"ITAU",IF(AND(TRIM(UPPER($I2348))="CONTRATUAL",ISNUMBER(SEARCH("INDIVIDUAL",SUBSTITUTE(UPPER($D2348)," ","")))),"PREMIUM FREE",""))))</f>
        <v/>
      </c>
    </row>
    <row r="2349">
      <c r="AC2349">
        <f>IF($C2349="","",IF(COUNTIF('Códigos Santander (ref)'!$A$2:$A$79,$C2349)&gt;0,"SANTANDER",IF(COUNTIF('Códigos Itaú (ref)'!$A$2:$A$44,$C2349)&gt;0,"ITAU",IF(AND(TRIM(UPPER($I2349))="CONTRATUAL",ISNUMBER(SEARCH("INDIVIDUAL",SUBSTITUTE(UPPER($D2349)," ","")))),"PREMIUM FREE",""))))</f>
        <v/>
      </c>
    </row>
    <row r="2350">
      <c r="AC2350">
        <f>IF($C2350="","",IF(COUNTIF('Códigos Santander (ref)'!$A$2:$A$79,$C2350)&gt;0,"SANTANDER",IF(COUNTIF('Códigos Itaú (ref)'!$A$2:$A$44,$C2350)&gt;0,"ITAU",IF(AND(TRIM(UPPER($I2350))="CONTRATUAL",ISNUMBER(SEARCH("INDIVIDUAL",SUBSTITUTE(UPPER($D2350)," ","")))),"PREMIUM FREE",""))))</f>
        <v/>
      </c>
    </row>
    <row r="2351">
      <c r="AC2351">
        <f>IF($C2351="","",IF(COUNTIF('Códigos Santander (ref)'!$A$2:$A$79,$C2351)&gt;0,"SANTANDER",IF(COUNTIF('Códigos Itaú (ref)'!$A$2:$A$44,$C2351)&gt;0,"ITAU",IF(AND(TRIM(UPPER($I2351))="CONTRATUAL",ISNUMBER(SEARCH("INDIVIDUAL",SUBSTITUTE(UPPER($D2351)," ","")))),"PREMIUM FREE",""))))</f>
        <v/>
      </c>
    </row>
    <row r="2352">
      <c r="AC2352">
        <f>IF($C2352="","",IF(COUNTIF('Códigos Santander (ref)'!$A$2:$A$79,$C2352)&gt;0,"SANTANDER",IF(COUNTIF('Códigos Itaú (ref)'!$A$2:$A$44,$C2352)&gt;0,"ITAU",IF(AND(TRIM(UPPER($I2352))="CONTRATUAL",ISNUMBER(SEARCH("INDIVIDUAL",SUBSTITUTE(UPPER($D2352)," ","")))),"PREMIUM FREE",""))))</f>
        <v/>
      </c>
    </row>
    <row r="2353">
      <c r="AC2353">
        <f>IF($C2353="","",IF(COUNTIF('Códigos Santander (ref)'!$A$2:$A$79,$C2353)&gt;0,"SANTANDER",IF(COUNTIF('Códigos Itaú (ref)'!$A$2:$A$44,$C2353)&gt;0,"ITAU",IF(AND(TRIM(UPPER($I2353))="CONTRATUAL",ISNUMBER(SEARCH("INDIVIDUAL",SUBSTITUTE(UPPER($D2353)," ","")))),"PREMIUM FREE",""))))</f>
        <v/>
      </c>
    </row>
    <row r="2354">
      <c r="AC2354">
        <f>IF($C2354="","",IF(COUNTIF('Códigos Santander (ref)'!$A$2:$A$79,$C2354)&gt;0,"SANTANDER",IF(COUNTIF('Códigos Itaú (ref)'!$A$2:$A$44,$C2354)&gt;0,"ITAU",IF(AND(TRIM(UPPER($I2354))="CONTRATUAL",ISNUMBER(SEARCH("INDIVIDUAL",SUBSTITUTE(UPPER($D2354)," ","")))),"PREMIUM FREE",""))))</f>
        <v/>
      </c>
    </row>
    <row r="2355">
      <c r="AC2355">
        <f>IF($C2355="","",IF(COUNTIF('Códigos Santander (ref)'!$A$2:$A$79,$C2355)&gt;0,"SANTANDER",IF(COUNTIF('Códigos Itaú (ref)'!$A$2:$A$44,$C2355)&gt;0,"ITAU",IF(AND(TRIM(UPPER($I2355))="CONTRATUAL",ISNUMBER(SEARCH("INDIVIDUAL",SUBSTITUTE(UPPER($D2355)," ","")))),"PREMIUM FREE",""))))</f>
        <v/>
      </c>
    </row>
    <row r="2356">
      <c r="AC2356">
        <f>IF($C2356="","",IF(COUNTIF('Códigos Santander (ref)'!$A$2:$A$79,$C2356)&gt;0,"SANTANDER",IF(COUNTIF('Códigos Itaú (ref)'!$A$2:$A$44,$C2356)&gt;0,"ITAU",IF(AND(TRIM(UPPER($I2356))="CONTRATUAL",ISNUMBER(SEARCH("INDIVIDUAL",SUBSTITUTE(UPPER($D2356)," ","")))),"PREMIUM FREE",""))))</f>
        <v/>
      </c>
    </row>
    <row r="2357">
      <c r="AC2357">
        <f>IF($C2357="","",IF(COUNTIF('Códigos Santander (ref)'!$A$2:$A$79,$C2357)&gt;0,"SANTANDER",IF(COUNTIF('Códigos Itaú (ref)'!$A$2:$A$44,$C2357)&gt;0,"ITAU",IF(AND(TRIM(UPPER($I2357))="CONTRATUAL",ISNUMBER(SEARCH("INDIVIDUAL",SUBSTITUTE(UPPER($D2357)," ","")))),"PREMIUM FREE",""))))</f>
        <v/>
      </c>
    </row>
    <row r="2358">
      <c r="AC2358">
        <f>IF($C2358="","",IF(COUNTIF('Códigos Santander (ref)'!$A$2:$A$79,$C2358)&gt;0,"SANTANDER",IF(COUNTIF('Códigos Itaú (ref)'!$A$2:$A$44,$C2358)&gt;0,"ITAU",IF(AND(TRIM(UPPER($I2358))="CONTRATUAL",ISNUMBER(SEARCH("INDIVIDUAL",SUBSTITUTE(UPPER($D2358)," ","")))),"PREMIUM FREE",""))))</f>
        <v/>
      </c>
    </row>
    <row r="2359">
      <c r="AC2359">
        <f>IF($C2359="","",IF(COUNTIF('Códigos Santander (ref)'!$A$2:$A$79,$C2359)&gt;0,"SANTANDER",IF(COUNTIF('Códigos Itaú (ref)'!$A$2:$A$44,$C2359)&gt;0,"ITAU",IF(AND(TRIM(UPPER($I2359))="CONTRATUAL",ISNUMBER(SEARCH("INDIVIDUAL",SUBSTITUTE(UPPER($D2359)," ","")))),"PREMIUM FREE",""))))</f>
        <v/>
      </c>
    </row>
    <row r="2360">
      <c r="AC2360">
        <f>IF($C2360="","",IF(COUNTIF('Códigos Santander (ref)'!$A$2:$A$79,$C2360)&gt;0,"SANTANDER",IF(COUNTIF('Códigos Itaú (ref)'!$A$2:$A$44,$C2360)&gt;0,"ITAU",IF(AND(TRIM(UPPER($I2360))="CONTRATUAL",ISNUMBER(SEARCH("INDIVIDUAL",SUBSTITUTE(UPPER($D2360)," ","")))),"PREMIUM FREE",""))))</f>
        <v/>
      </c>
    </row>
    <row r="2361">
      <c r="AC2361">
        <f>IF($C2361="","",IF(COUNTIF('Códigos Santander (ref)'!$A$2:$A$79,$C2361)&gt;0,"SANTANDER",IF(COUNTIF('Códigos Itaú (ref)'!$A$2:$A$44,$C2361)&gt;0,"ITAU",IF(AND(TRIM(UPPER($I2361))="CONTRATUAL",ISNUMBER(SEARCH("INDIVIDUAL",SUBSTITUTE(UPPER($D2361)," ","")))),"PREMIUM FREE",""))))</f>
        <v/>
      </c>
    </row>
    <row r="2362">
      <c r="AC2362">
        <f>IF($C2362="","",IF(COUNTIF('Códigos Santander (ref)'!$A$2:$A$79,$C2362)&gt;0,"SANTANDER",IF(COUNTIF('Códigos Itaú (ref)'!$A$2:$A$44,$C2362)&gt;0,"ITAU",IF(AND(TRIM(UPPER($I2362))="CONTRATUAL",ISNUMBER(SEARCH("INDIVIDUAL",SUBSTITUTE(UPPER($D2362)," ","")))),"PREMIUM FREE",""))))</f>
        <v/>
      </c>
    </row>
    <row r="2363">
      <c r="AC2363">
        <f>IF($C2363="","",IF(COUNTIF('Códigos Santander (ref)'!$A$2:$A$79,$C2363)&gt;0,"SANTANDER",IF(COUNTIF('Códigos Itaú (ref)'!$A$2:$A$44,$C2363)&gt;0,"ITAU",IF(AND(TRIM(UPPER($I2363))="CONTRATUAL",ISNUMBER(SEARCH("INDIVIDUAL",SUBSTITUTE(UPPER($D2363)," ","")))),"PREMIUM FREE",""))))</f>
        <v/>
      </c>
    </row>
    <row r="2364">
      <c r="AC2364">
        <f>IF($C2364="","",IF(COUNTIF('Códigos Santander (ref)'!$A$2:$A$79,$C2364)&gt;0,"SANTANDER",IF(COUNTIF('Códigos Itaú (ref)'!$A$2:$A$44,$C2364)&gt;0,"ITAU",IF(AND(TRIM(UPPER($I2364))="CONTRATUAL",ISNUMBER(SEARCH("INDIVIDUAL",SUBSTITUTE(UPPER($D2364)," ","")))),"PREMIUM FREE",""))))</f>
        <v/>
      </c>
    </row>
    <row r="2365">
      <c r="AC2365">
        <f>IF($C2365="","",IF(COUNTIF('Códigos Santander (ref)'!$A$2:$A$79,$C2365)&gt;0,"SANTANDER",IF(COUNTIF('Códigos Itaú (ref)'!$A$2:$A$44,$C2365)&gt;0,"ITAU",IF(AND(TRIM(UPPER($I2365))="CONTRATUAL",ISNUMBER(SEARCH("INDIVIDUAL",SUBSTITUTE(UPPER($D2365)," ","")))),"PREMIUM FREE",""))))</f>
        <v/>
      </c>
    </row>
    <row r="2366">
      <c r="AC2366">
        <f>IF($C2366="","",IF(COUNTIF('Códigos Santander (ref)'!$A$2:$A$79,$C2366)&gt;0,"SANTANDER",IF(COUNTIF('Códigos Itaú (ref)'!$A$2:$A$44,$C2366)&gt;0,"ITAU",IF(AND(TRIM(UPPER($I2366))="CONTRATUAL",ISNUMBER(SEARCH("INDIVIDUAL",SUBSTITUTE(UPPER($D2366)," ","")))),"PREMIUM FREE",""))))</f>
        <v/>
      </c>
    </row>
    <row r="2367">
      <c r="AC2367">
        <f>IF($C2367="","",IF(COUNTIF('Códigos Santander (ref)'!$A$2:$A$79,$C2367)&gt;0,"SANTANDER",IF(COUNTIF('Códigos Itaú (ref)'!$A$2:$A$44,$C2367)&gt;0,"ITAU",IF(AND(TRIM(UPPER($I2367))="CONTRATUAL",ISNUMBER(SEARCH("INDIVIDUAL",SUBSTITUTE(UPPER($D2367)," ","")))),"PREMIUM FREE",""))))</f>
        <v/>
      </c>
    </row>
    <row r="2368">
      <c r="AC2368">
        <f>IF($C2368="","",IF(COUNTIF('Códigos Santander (ref)'!$A$2:$A$79,$C2368)&gt;0,"SANTANDER",IF(COUNTIF('Códigos Itaú (ref)'!$A$2:$A$44,$C2368)&gt;0,"ITAU",IF(AND(TRIM(UPPER($I2368))="CONTRATUAL",ISNUMBER(SEARCH("INDIVIDUAL",SUBSTITUTE(UPPER($D2368)," ","")))),"PREMIUM FREE",""))))</f>
        <v/>
      </c>
    </row>
    <row r="2369">
      <c r="AC2369">
        <f>IF($C2369="","",IF(COUNTIF('Códigos Santander (ref)'!$A$2:$A$79,$C2369)&gt;0,"SANTANDER",IF(COUNTIF('Códigos Itaú (ref)'!$A$2:$A$44,$C2369)&gt;0,"ITAU",IF(AND(TRIM(UPPER($I2369))="CONTRATUAL",ISNUMBER(SEARCH("INDIVIDUAL",SUBSTITUTE(UPPER($D2369)," ","")))),"PREMIUM FREE",""))))</f>
        <v/>
      </c>
    </row>
    <row r="2370">
      <c r="AC2370">
        <f>IF($C2370="","",IF(COUNTIF('Códigos Santander (ref)'!$A$2:$A$79,$C2370)&gt;0,"SANTANDER",IF(COUNTIF('Códigos Itaú (ref)'!$A$2:$A$44,$C2370)&gt;0,"ITAU",IF(AND(TRIM(UPPER($I2370))="CONTRATUAL",ISNUMBER(SEARCH("INDIVIDUAL",SUBSTITUTE(UPPER($D2370)," ","")))),"PREMIUM FREE",""))))</f>
        <v/>
      </c>
    </row>
    <row r="2371">
      <c r="AC2371">
        <f>IF($C2371="","",IF(COUNTIF('Códigos Santander (ref)'!$A$2:$A$79,$C2371)&gt;0,"SANTANDER",IF(COUNTIF('Códigos Itaú (ref)'!$A$2:$A$44,$C2371)&gt;0,"ITAU",IF(AND(TRIM(UPPER($I2371))="CONTRATUAL",ISNUMBER(SEARCH("INDIVIDUAL",SUBSTITUTE(UPPER($D2371)," ","")))),"PREMIUM FREE",""))))</f>
        <v/>
      </c>
    </row>
    <row r="2372">
      <c r="AC2372">
        <f>IF($C2372="","",IF(COUNTIF('Códigos Santander (ref)'!$A$2:$A$79,$C2372)&gt;0,"SANTANDER",IF(COUNTIF('Códigos Itaú (ref)'!$A$2:$A$44,$C2372)&gt;0,"ITAU",IF(AND(TRIM(UPPER($I2372))="CONTRATUAL",ISNUMBER(SEARCH("INDIVIDUAL",SUBSTITUTE(UPPER($D2372)," ","")))),"PREMIUM FREE",""))))</f>
        <v/>
      </c>
    </row>
    <row r="2373">
      <c r="AC2373">
        <f>IF($C2373="","",IF(COUNTIF('Códigos Santander (ref)'!$A$2:$A$79,$C2373)&gt;0,"SANTANDER",IF(COUNTIF('Códigos Itaú (ref)'!$A$2:$A$44,$C2373)&gt;0,"ITAU",IF(AND(TRIM(UPPER($I2373))="CONTRATUAL",ISNUMBER(SEARCH("INDIVIDUAL",SUBSTITUTE(UPPER($D2373)," ","")))),"PREMIUM FREE",""))))</f>
        <v/>
      </c>
    </row>
    <row r="2374">
      <c r="AC2374">
        <f>IF($C2374="","",IF(COUNTIF('Códigos Santander (ref)'!$A$2:$A$79,$C2374)&gt;0,"SANTANDER",IF(COUNTIF('Códigos Itaú (ref)'!$A$2:$A$44,$C2374)&gt;0,"ITAU",IF(AND(TRIM(UPPER($I2374))="CONTRATUAL",ISNUMBER(SEARCH("INDIVIDUAL",SUBSTITUTE(UPPER($D2374)," ","")))),"PREMIUM FREE",""))))</f>
        <v/>
      </c>
    </row>
    <row r="2375">
      <c r="AC2375">
        <f>IF($C2375="","",IF(COUNTIF('Códigos Santander (ref)'!$A$2:$A$79,$C2375)&gt;0,"SANTANDER",IF(COUNTIF('Códigos Itaú (ref)'!$A$2:$A$44,$C2375)&gt;0,"ITAU",IF(AND(TRIM(UPPER($I2375))="CONTRATUAL",ISNUMBER(SEARCH("INDIVIDUAL",SUBSTITUTE(UPPER($D2375)," ","")))),"PREMIUM FREE",""))))</f>
        <v/>
      </c>
    </row>
    <row r="2376">
      <c r="AC2376">
        <f>IF($C2376="","",IF(COUNTIF('Códigos Santander (ref)'!$A$2:$A$79,$C2376)&gt;0,"SANTANDER",IF(COUNTIF('Códigos Itaú (ref)'!$A$2:$A$44,$C2376)&gt;0,"ITAU",IF(AND(TRIM(UPPER($I2376))="CONTRATUAL",ISNUMBER(SEARCH("INDIVIDUAL",SUBSTITUTE(UPPER($D2376)," ","")))),"PREMIUM FREE",""))))</f>
        <v/>
      </c>
    </row>
    <row r="2377">
      <c r="AC2377">
        <f>IF($C2377="","",IF(COUNTIF('Códigos Santander (ref)'!$A$2:$A$79,$C2377)&gt;0,"SANTANDER",IF(COUNTIF('Códigos Itaú (ref)'!$A$2:$A$44,$C2377)&gt;0,"ITAU",IF(AND(TRIM(UPPER($I2377))="CONTRATUAL",ISNUMBER(SEARCH("INDIVIDUAL",SUBSTITUTE(UPPER($D2377)," ","")))),"PREMIUM FREE",""))))</f>
        <v/>
      </c>
    </row>
    <row r="2378">
      <c r="AC2378">
        <f>IF($C2378="","",IF(COUNTIF('Códigos Santander (ref)'!$A$2:$A$79,$C2378)&gt;0,"SANTANDER",IF(COUNTIF('Códigos Itaú (ref)'!$A$2:$A$44,$C2378)&gt;0,"ITAU",IF(AND(TRIM(UPPER($I2378))="CONTRATUAL",ISNUMBER(SEARCH("INDIVIDUAL",SUBSTITUTE(UPPER($D2378)," ","")))),"PREMIUM FREE",""))))</f>
        <v/>
      </c>
    </row>
    <row r="2379">
      <c r="AC2379">
        <f>IF($C2379="","",IF(COUNTIF('Códigos Santander (ref)'!$A$2:$A$79,$C2379)&gt;0,"SANTANDER",IF(COUNTIF('Códigos Itaú (ref)'!$A$2:$A$44,$C2379)&gt;0,"ITAU",IF(AND(TRIM(UPPER($I2379))="CONTRATUAL",ISNUMBER(SEARCH("INDIVIDUAL",SUBSTITUTE(UPPER($D2379)," ","")))),"PREMIUM FREE",""))))</f>
        <v/>
      </c>
    </row>
    <row r="2380">
      <c r="AC2380">
        <f>IF($C2380="","",IF(COUNTIF('Códigos Santander (ref)'!$A$2:$A$79,$C2380)&gt;0,"SANTANDER",IF(COUNTIF('Códigos Itaú (ref)'!$A$2:$A$44,$C2380)&gt;0,"ITAU",IF(AND(TRIM(UPPER($I2380))="CONTRATUAL",ISNUMBER(SEARCH("INDIVIDUAL",SUBSTITUTE(UPPER($D2380)," ","")))),"PREMIUM FREE",""))))</f>
        <v/>
      </c>
    </row>
    <row r="2381">
      <c r="AC2381">
        <f>IF($C2381="","",IF(COUNTIF('Códigos Santander (ref)'!$A$2:$A$79,$C2381)&gt;0,"SANTANDER",IF(COUNTIF('Códigos Itaú (ref)'!$A$2:$A$44,$C2381)&gt;0,"ITAU",IF(AND(TRIM(UPPER($I2381))="CONTRATUAL",ISNUMBER(SEARCH("INDIVIDUAL",SUBSTITUTE(UPPER($D2381)," ","")))),"PREMIUM FREE",""))))</f>
        <v/>
      </c>
    </row>
    <row r="2382">
      <c r="AC2382">
        <f>IF($C2382="","",IF(COUNTIF('Códigos Santander (ref)'!$A$2:$A$79,$C2382)&gt;0,"SANTANDER",IF(COUNTIF('Códigos Itaú (ref)'!$A$2:$A$44,$C2382)&gt;0,"ITAU",IF(AND(TRIM(UPPER($I2382))="CONTRATUAL",ISNUMBER(SEARCH("INDIVIDUAL",SUBSTITUTE(UPPER($D2382)," ","")))),"PREMIUM FREE",""))))</f>
        <v/>
      </c>
    </row>
    <row r="2383">
      <c r="AC2383">
        <f>IF($C2383="","",IF(COUNTIF('Códigos Santander (ref)'!$A$2:$A$79,$C2383)&gt;0,"SANTANDER",IF(COUNTIF('Códigos Itaú (ref)'!$A$2:$A$44,$C2383)&gt;0,"ITAU",IF(AND(TRIM(UPPER($I2383))="CONTRATUAL",ISNUMBER(SEARCH("INDIVIDUAL",SUBSTITUTE(UPPER($D2383)," ","")))),"PREMIUM FREE",""))))</f>
        <v/>
      </c>
    </row>
    <row r="2384">
      <c r="AC2384">
        <f>IF($C2384="","",IF(COUNTIF('Códigos Santander (ref)'!$A$2:$A$79,$C2384)&gt;0,"SANTANDER",IF(COUNTIF('Códigos Itaú (ref)'!$A$2:$A$44,$C2384)&gt;0,"ITAU",IF(AND(TRIM(UPPER($I2384))="CONTRATUAL",ISNUMBER(SEARCH("INDIVIDUAL",SUBSTITUTE(UPPER($D2384)," ","")))),"PREMIUM FREE",""))))</f>
        <v/>
      </c>
    </row>
    <row r="2385">
      <c r="AC2385">
        <f>IF($C2385="","",IF(COUNTIF('Códigos Santander (ref)'!$A$2:$A$79,$C2385)&gt;0,"SANTANDER",IF(COUNTIF('Códigos Itaú (ref)'!$A$2:$A$44,$C2385)&gt;0,"ITAU",IF(AND(TRIM(UPPER($I2385))="CONTRATUAL",ISNUMBER(SEARCH("INDIVIDUAL",SUBSTITUTE(UPPER($D2385)," ","")))),"PREMIUM FREE",""))))</f>
        <v/>
      </c>
    </row>
    <row r="2386">
      <c r="AC2386">
        <f>IF($C2386="","",IF(COUNTIF('Códigos Santander (ref)'!$A$2:$A$79,$C2386)&gt;0,"SANTANDER",IF(COUNTIF('Códigos Itaú (ref)'!$A$2:$A$44,$C2386)&gt;0,"ITAU",IF(AND(TRIM(UPPER($I2386))="CONTRATUAL",ISNUMBER(SEARCH("INDIVIDUAL",SUBSTITUTE(UPPER($D2386)," ","")))),"PREMIUM FREE",""))))</f>
        <v/>
      </c>
    </row>
    <row r="2387">
      <c r="AC2387">
        <f>IF($C2387="","",IF(COUNTIF('Códigos Santander (ref)'!$A$2:$A$79,$C2387)&gt;0,"SANTANDER",IF(COUNTIF('Códigos Itaú (ref)'!$A$2:$A$44,$C2387)&gt;0,"ITAU",IF(AND(TRIM(UPPER($I2387))="CONTRATUAL",ISNUMBER(SEARCH("INDIVIDUAL",SUBSTITUTE(UPPER($D2387)," ","")))),"PREMIUM FREE",""))))</f>
        <v/>
      </c>
    </row>
    <row r="2388">
      <c r="AC2388">
        <f>IF($C2388="","",IF(COUNTIF('Códigos Santander (ref)'!$A$2:$A$79,$C2388)&gt;0,"SANTANDER",IF(COUNTIF('Códigos Itaú (ref)'!$A$2:$A$44,$C2388)&gt;0,"ITAU",IF(AND(TRIM(UPPER($I2388))="CONTRATUAL",ISNUMBER(SEARCH("INDIVIDUAL",SUBSTITUTE(UPPER($D2388)," ","")))),"PREMIUM FREE",""))))</f>
        <v/>
      </c>
    </row>
    <row r="2389">
      <c r="AC2389">
        <f>IF($C2389="","",IF(COUNTIF('Códigos Santander (ref)'!$A$2:$A$79,$C2389)&gt;0,"SANTANDER",IF(COUNTIF('Códigos Itaú (ref)'!$A$2:$A$44,$C2389)&gt;0,"ITAU",IF(AND(TRIM(UPPER($I2389))="CONTRATUAL",ISNUMBER(SEARCH("INDIVIDUAL",SUBSTITUTE(UPPER($D2389)," ","")))),"PREMIUM FREE",""))))</f>
        <v/>
      </c>
    </row>
    <row r="2390">
      <c r="AC2390">
        <f>IF($C2390="","",IF(COUNTIF('Códigos Santander (ref)'!$A$2:$A$79,$C2390)&gt;0,"SANTANDER",IF(COUNTIF('Códigos Itaú (ref)'!$A$2:$A$44,$C2390)&gt;0,"ITAU",IF(AND(TRIM(UPPER($I2390))="CONTRATUAL",ISNUMBER(SEARCH("INDIVIDUAL",SUBSTITUTE(UPPER($D2390)," ","")))),"PREMIUM FREE",""))))</f>
        <v/>
      </c>
    </row>
    <row r="2391">
      <c r="AC2391">
        <f>IF($C2391="","",IF(COUNTIF('Códigos Santander (ref)'!$A$2:$A$79,$C2391)&gt;0,"SANTANDER",IF(COUNTIF('Códigos Itaú (ref)'!$A$2:$A$44,$C2391)&gt;0,"ITAU",IF(AND(TRIM(UPPER($I2391))="CONTRATUAL",ISNUMBER(SEARCH("INDIVIDUAL",SUBSTITUTE(UPPER($D2391)," ","")))),"PREMIUM FREE",""))))</f>
        <v/>
      </c>
    </row>
    <row r="2392">
      <c r="AC2392">
        <f>IF($C2392="","",IF(COUNTIF('Códigos Santander (ref)'!$A$2:$A$79,$C2392)&gt;0,"SANTANDER",IF(COUNTIF('Códigos Itaú (ref)'!$A$2:$A$44,$C2392)&gt;0,"ITAU",IF(AND(TRIM(UPPER($I2392))="CONTRATUAL",ISNUMBER(SEARCH("INDIVIDUAL",SUBSTITUTE(UPPER($D2392)," ","")))),"PREMIUM FREE",""))))</f>
        <v/>
      </c>
    </row>
    <row r="2393">
      <c r="AC2393">
        <f>IF($C2393="","",IF(COUNTIF('Códigos Santander (ref)'!$A$2:$A$79,$C2393)&gt;0,"SANTANDER",IF(COUNTIF('Códigos Itaú (ref)'!$A$2:$A$44,$C2393)&gt;0,"ITAU",IF(AND(TRIM(UPPER($I2393))="CONTRATUAL",ISNUMBER(SEARCH("INDIVIDUAL",SUBSTITUTE(UPPER($D2393)," ","")))),"PREMIUM FREE",""))))</f>
        <v/>
      </c>
    </row>
    <row r="2394">
      <c r="AC2394">
        <f>IF($C2394="","",IF(COUNTIF('Códigos Santander (ref)'!$A$2:$A$79,$C2394)&gt;0,"SANTANDER",IF(COUNTIF('Códigos Itaú (ref)'!$A$2:$A$44,$C2394)&gt;0,"ITAU",IF(AND(TRIM(UPPER($I2394))="CONTRATUAL",ISNUMBER(SEARCH("INDIVIDUAL",SUBSTITUTE(UPPER($D2394)," ","")))),"PREMIUM FREE",""))))</f>
        <v/>
      </c>
    </row>
    <row r="2395">
      <c r="AC2395">
        <f>IF($C2395="","",IF(COUNTIF('Códigos Santander (ref)'!$A$2:$A$79,$C2395)&gt;0,"SANTANDER",IF(COUNTIF('Códigos Itaú (ref)'!$A$2:$A$44,$C2395)&gt;0,"ITAU",IF(AND(TRIM(UPPER($I2395))="CONTRATUAL",ISNUMBER(SEARCH("INDIVIDUAL",SUBSTITUTE(UPPER($D2395)," ","")))),"PREMIUM FREE",""))))</f>
        <v/>
      </c>
    </row>
    <row r="2396">
      <c r="AC2396">
        <f>IF($C2396="","",IF(COUNTIF('Códigos Santander (ref)'!$A$2:$A$79,$C2396)&gt;0,"SANTANDER",IF(COUNTIF('Códigos Itaú (ref)'!$A$2:$A$44,$C2396)&gt;0,"ITAU",IF(AND(TRIM(UPPER($I2396))="CONTRATUAL",ISNUMBER(SEARCH("INDIVIDUAL",SUBSTITUTE(UPPER($D2396)," ","")))),"PREMIUM FREE",""))))</f>
        <v/>
      </c>
    </row>
    <row r="2397">
      <c r="AC2397">
        <f>IF($C2397="","",IF(COUNTIF('Códigos Santander (ref)'!$A$2:$A$79,$C2397)&gt;0,"SANTANDER",IF(COUNTIF('Códigos Itaú (ref)'!$A$2:$A$44,$C2397)&gt;0,"ITAU",IF(AND(TRIM(UPPER($I2397))="CONTRATUAL",ISNUMBER(SEARCH("INDIVIDUAL",SUBSTITUTE(UPPER($D2397)," ","")))),"PREMIUM FREE",""))))</f>
        <v/>
      </c>
    </row>
    <row r="2398">
      <c r="AC2398">
        <f>IF($C2398="","",IF(COUNTIF('Códigos Santander (ref)'!$A$2:$A$79,$C2398)&gt;0,"SANTANDER",IF(COUNTIF('Códigos Itaú (ref)'!$A$2:$A$44,$C2398)&gt;0,"ITAU",IF(AND(TRIM(UPPER($I2398))="CONTRATUAL",ISNUMBER(SEARCH("INDIVIDUAL",SUBSTITUTE(UPPER($D2398)," ","")))),"PREMIUM FREE",""))))</f>
        <v/>
      </c>
    </row>
    <row r="2399">
      <c r="AC2399">
        <f>IF($C2399="","",IF(COUNTIF('Códigos Santander (ref)'!$A$2:$A$79,$C2399)&gt;0,"SANTANDER",IF(COUNTIF('Códigos Itaú (ref)'!$A$2:$A$44,$C2399)&gt;0,"ITAU",IF(AND(TRIM(UPPER($I2399))="CONTRATUAL",ISNUMBER(SEARCH("INDIVIDUAL",SUBSTITUTE(UPPER($D2399)," ","")))),"PREMIUM FREE",""))))</f>
        <v/>
      </c>
    </row>
    <row r="2400">
      <c r="AC2400">
        <f>IF($C2400="","",IF(COUNTIF('Códigos Santander (ref)'!$A$2:$A$79,$C2400)&gt;0,"SANTANDER",IF(COUNTIF('Códigos Itaú (ref)'!$A$2:$A$44,$C2400)&gt;0,"ITAU",IF(AND(TRIM(UPPER($I2400))="CONTRATUAL",ISNUMBER(SEARCH("INDIVIDUAL",SUBSTITUTE(UPPER($D2400)," ","")))),"PREMIUM FREE",""))))</f>
        <v/>
      </c>
    </row>
    <row r="2401">
      <c r="AC2401">
        <f>IF($C2401="","",IF(COUNTIF('Códigos Santander (ref)'!$A$2:$A$79,$C2401)&gt;0,"SANTANDER",IF(COUNTIF('Códigos Itaú (ref)'!$A$2:$A$44,$C2401)&gt;0,"ITAU",IF(AND(TRIM(UPPER($I2401))="CONTRATUAL",ISNUMBER(SEARCH("INDIVIDUAL",SUBSTITUTE(UPPER($D2401)," ","")))),"PREMIUM FREE",""))))</f>
        <v/>
      </c>
    </row>
    <row r="2402">
      <c r="AC2402">
        <f>IF($C2402="","",IF(COUNTIF('Códigos Santander (ref)'!$A$2:$A$79,$C2402)&gt;0,"SANTANDER",IF(COUNTIF('Códigos Itaú (ref)'!$A$2:$A$44,$C2402)&gt;0,"ITAU",IF(AND(TRIM(UPPER($I2402))="CONTRATUAL",ISNUMBER(SEARCH("INDIVIDUAL",SUBSTITUTE(UPPER($D2402)," ","")))),"PREMIUM FREE",""))))</f>
        <v/>
      </c>
    </row>
    <row r="2403">
      <c r="AC2403">
        <f>IF($C2403="","",IF(COUNTIF('Códigos Santander (ref)'!$A$2:$A$79,$C2403)&gt;0,"SANTANDER",IF(COUNTIF('Códigos Itaú (ref)'!$A$2:$A$44,$C2403)&gt;0,"ITAU",IF(AND(TRIM(UPPER($I2403))="CONTRATUAL",ISNUMBER(SEARCH("INDIVIDUAL",SUBSTITUTE(UPPER($D2403)," ","")))),"PREMIUM FREE",""))))</f>
        <v/>
      </c>
    </row>
    <row r="2404">
      <c r="AC2404">
        <f>IF($C2404="","",IF(COUNTIF('Códigos Santander (ref)'!$A$2:$A$79,$C2404)&gt;0,"SANTANDER",IF(COUNTIF('Códigos Itaú (ref)'!$A$2:$A$44,$C2404)&gt;0,"ITAU",IF(AND(TRIM(UPPER($I2404))="CONTRATUAL",ISNUMBER(SEARCH("INDIVIDUAL",SUBSTITUTE(UPPER($D2404)," ","")))),"PREMIUM FREE",""))))</f>
        <v/>
      </c>
    </row>
    <row r="2405">
      <c r="AC2405">
        <f>IF($C2405="","",IF(COUNTIF('Códigos Santander (ref)'!$A$2:$A$79,$C2405)&gt;0,"SANTANDER",IF(COUNTIF('Códigos Itaú (ref)'!$A$2:$A$44,$C2405)&gt;0,"ITAU",IF(AND(TRIM(UPPER($I2405))="CONTRATUAL",ISNUMBER(SEARCH("INDIVIDUAL",SUBSTITUTE(UPPER($D2405)," ","")))),"PREMIUM FREE",""))))</f>
        <v/>
      </c>
    </row>
    <row r="2406">
      <c r="AC2406">
        <f>IF($C2406="","",IF(COUNTIF('Códigos Santander (ref)'!$A$2:$A$79,$C2406)&gt;0,"SANTANDER",IF(COUNTIF('Códigos Itaú (ref)'!$A$2:$A$44,$C2406)&gt;0,"ITAU",IF(AND(TRIM(UPPER($I2406))="CONTRATUAL",ISNUMBER(SEARCH("INDIVIDUAL",SUBSTITUTE(UPPER($D2406)," ","")))),"PREMIUM FREE",""))))</f>
        <v/>
      </c>
    </row>
    <row r="2407">
      <c r="AC2407">
        <f>IF($C2407="","",IF(COUNTIF('Códigos Santander (ref)'!$A$2:$A$79,$C2407)&gt;0,"SANTANDER",IF(COUNTIF('Códigos Itaú (ref)'!$A$2:$A$44,$C2407)&gt;0,"ITAU",IF(AND(TRIM(UPPER($I2407))="CONTRATUAL",ISNUMBER(SEARCH("INDIVIDUAL",SUBSTITUTE(UPPER($D2407)," ","")))),"PREMIUM FREE",""))))</f>
        <v/>
      </c>
    </row>
    <row r="2408">
      <c r="AC2408">
        <f>IF($C2408="","",IF(COUNTIF('Códigos Santander (ref)'!$A$2:$A$79,$C2408)&gt;0,"SANTANDER",IF(COUNTIF('Códigos Itaú (ref)'!$A$2:$A$44,$C2408)&gt;0,"ITAU",IF(AND(TRIM(UPPER($I2408))="CONTRATUAL",ISNUMBER(SEARCH("INDIVIDUAL",SUBSTITUTE(UPPER($D2408)," ","")))),"PREMIUM FREE",""))))</f>
        <v/>
      </c>
    </row>
    <row r="2409">
      <c r="AC2409">
        <f>IF($C2409="","",IF(COUNTIF('Códigos Santander (ref)'!$A$2:$A$79,$C2409)&gt;0,"SANTANDER",IF(COUNTIF('Códigos Itaú (ref)'!$A$2:$A$44,$C2409)&gt;0,"ITAU",IF(AND(TRIM(UPPER($I2409))="CONTRATUAL",ISNUMBER(SEARCH("INDIVIDUAL",SUBSTITUTE(UPPER($D2409)," ","")))),"PREMIUM FREE",""))))</f>
        <v/>
      </c>
    </row>
    <row r="2410">
      <c r="AC2410">
        <f>IF($C2410="","",IF(COUNTIF('Códigos Santander (ref)'!$A$2:$A$79,$C2410)&gt;0,"SANTANDER",IF(COUNTIF('Códigos Itaú (ref)'!$A$2:$A$44,$C2410)&gt;0,"ITAU",IF(AND(TRIM(UPPER($I2410))="CONTRATUAL",ISNUMBER(SEARCH("INDIVIDUAL",SUBSTITUTE(UPPER($D2410)," ","")))),"PREMIUM FREE",""))))</f>
        <v/>
      </c>
    </row>
    <row r="2411">
      <c r="AC2411">
        <f>IF($C2411="","",IF(COUNTIF('Códigos Santander (ref)'!$A$2:$A$79,$C2411)&gt;0,"SANTANDER",IF(COUNTIF('Códigos Itaú (ref)'!$A$2:$A$44,$C2411)&gt;0,"ITAU",IF(AND(TRIM(UPPER($I2411))="CONTRATUAL",ISNUMBER(SEARCH("INDIVIDUAL",SUBSTITUTE(UPPER($D2411)," ","")))),"PREMIUM FREE",""))))</f>
        <v/>
      </c>
    </row>
    <row r="2412">
      <c r="AC2412">
        <f>IF($C2412="","",IF(COUNTIF('Códigos Santander (ref)'!$A$2:$A$79,$C2412)&gt;0,"SANTANDER",IF(COUNTIF('Códigos Itaú (ref)'!$A$2:$A$44,$C2412)&gt;0,"ITAU",IF(AND(TRIM(UPPER($I2412))="CONTRATUAL",ISNUMBER(SEARCH("INDIVIDUAL",SUBSTITUTE(UPPER($D2412)," ","")))),"PREMIUM FREE",""))))</f>
        <v/>
      </c>
    </row>
    <row r="2413">
      <c r="AC2413">
        <f>IF($C2413="","",IF(COUNTIF('Códigos Santander (ref)'!$A$2:$A$79,$C2413)&gt;0,"SANTANDER",IF(COUNTIF('Códigos Itaú (ref)'!$A$2:$A$44,$C2413)&gt;0,"ITAU",IF(AND(TRIM(UPPER($I2413))="CONTRATUAL",ISNUMBER(SEARCH("INDIVIDUAL",SUBSTITUTE(UPPER($D2413)," ","")))),"PREMIUM FREE",""))))</f>
        <v/>
      </c>
    </row>
    <row r="2414">
      <c r="AC2414">
        <f>IF($C2414="","",IF(COUNTIF('Códigos Santander (ref)'!$A$2:$A$79,$C2414)&gt;0,"SANTANDER",IF(COUNTIF('Códigos Itaú (ref)'!$A$2:$A$44,$C2414)&gt;0,"ITAU",IF(AND(TRIM(UPPER($I2414))="CONTRATUAL",ISNUMBER(SEARCH("INDIVIDUAL",SUBSTITUTE(UPPER($D2414)," ","")))),"PREMIUM FREE",""))))</f>
        <v/>
      </c>
    </row>
    <row r="2415">
      <c r="AC2415">
        <f>IF($C2415="","",IF(COUNTIF('Códigos Santander (ref)'!$A$2:$A$79,$C2415)&gt;0,"SANTANDER",IF(COUNTIF('Códigos Itaú (ref)'!$A$2:$A$44,$C2415)&gt;0,"ITAU",IF(AND(TRIM(UPPER($I2415))="CONTRATUAL",ISNUMBER(SEARCH("INDIVIDUAL",SUBSTITUTE(UPPER($D2415)," ","")))),"PREMIUM FREE",""))))</f>
        <v/>
      </c>
    </row>
    <row r="2416">
      <c r="AC2416">
        <f>IF($C2416="","",IF(COUNTIF('Códigos Santander (ref)'!$A$2:$A$79,$C2416)&gt;0,"SANTANDER",IF(COUNTIF('Códigos Itaú (ref)'!$A$2:$A$44,$C2416)&gt;0,"ITAU",IF(AND(TRIM(UPPER($I2416))="CONTRATUAL",ISNUMBER(SEARCH("INDIVIDUAL",SUBSTITUTE(UPPER($D2416)," ","")))),"PREMIUM FREE",""))))</f>
        <v/>
      </c>
    </row>
    <row r="2417">
      <c r="AC2417">
        <f>IF($C2417="","",IF(COUNTIF('Códigos Santander (ref)'!$A$2:$A$79,$C2417)&gt;0,"SANTANDER",IF(COUNTIF('Códigos Itaú (ref)'!$A$2:$A$44,$C2417)&gt;0,"ITAU",IF(AND(TRIM(UPPER($I2417))="CONTRATUAL",ISNUMBER(SEARCH("INDIVIDUAL",SUBSTITUTE(UPPER($D2417)," ","")))),"PREMIUM FREE",""))))</f>
        <v/>
      </c>
    </row>
    <row r="2418">
      <c r="AC2418">
        <f>IF($C2418="","",IF(COUNTIF('Códigos Santander (ref)'!$A$2:$A$79,$C2418)&gt;0,"SANTANDER",IF(COUNTIF('Códigos Itaú (ref)'!$A$2:$A$44,$C2418)&gt;0,"ITAU",IF(AND(TRIM(UPPER($I2418))="CONTRATUAL",ISNUMBER(SEARCH("INDIVIDUAL",SUBSTITUTE(UPPER($D2418)," ","")))),"PREMIUM FREE",""))))</f>
        <v/>
      </c>
    </row>
    <row r="2419">
      <c r="AC2419">
        <f>IF($C2419="","",IF(COUNTIF('Códigos Santander (ref)'!$A$2:$A$79,$C2419)&gt;0,"SANTANDER",IF(COUNTIF('Códigos Itaú (ref)'!$A$2:$A$44,$C2419)&gt;0,"ITAU",IF(AND(TRIM(UPPER($I2419))="CONTRATUAL",ISNUMBER(SEARCH("INDIVIDUAL",SUBSTITUTE(UPPER($D2419)," ","")))),"PREMIUM FREE",""))))</f>
        <v/>
      </c>
    </row>
    <row r="2420">
      <c r="AC2420">
        <f>IF($C2420="","",IF(COUNTIF('Códigos Santander (ref)'!$A$2:$A$79,$C2420)&gt;0,"SANTANDER",IF(COUNTIF('Códigos Itaú (ref)'!$A$2:$A$44,$C2420)&gt;0,"ITAU",IF(AND(TRIM(UPPER($I2420))="CONTRATUAL",ISNUMBER(SEARCH("INDIVIDUAL",SUBSTITUTE(UPPER($D2420)," ","")))),"PREMIUM FREE",""))))</f>
        <v/>
      </c>
    </row>
    <row r="2421">
      <c r="AC2421">
        <f>IF($C2421="","",IF(COUNTIF('Códigos Santander (ref)'!$A$2:$A$79,$C2421)&gt;0,"SANTANDER",IF(COUNTIF('Códigos Itaú (ref)'!$A$2:$A$44,$C2421)&gt;0,"ITAU",IF(AND(TRIM(UPPER($I2421))="CONTRATUAL",ISNUMBER(SEARCH("INDIVIDUAL",SUBSTITUTE(UPPER($D2421)," ","")))),"PREMIUM FREE",""))))</f>
        <v/>
      </c>
    </row>
    <row r="2422">
      <c r="AC2422">
        <f>IF($C2422="","",IF(COUNTIF('Códigos Santander (ref)'!$A$2:$A$79,$C2422)&gt;0,"SANTANDER",IF(COUNTIF('Códigos Itaú (ref)'!$A$2:$A$44,$C2422)&gt;0,"ITAU",IF(AND(TRIM(UPPER($I2422))="CONTRATUAL",ISNUMBER(SEARCH("INDIVIDUAL",SUBSTITUTE(UPPER($D2422)," ","")))),"PREMIUM FREE",""))))</f>
        <v/>
      </c>
    </row>
    <row r="2423">
      <c r="AC2423">
        <f>IF($C2423="","",IF(COUNTIF('Códigos Santander (ref)'!$A$2:$A$79,$C2423)&gt;0,"SANTANDER",IF(COUNTIF('Códigos Itaú (ref)'!$A$2:$A$44,$C2423)&gt;0,"ITAU",IF(AND(TRIM(UPPER($I2423))="CONTRATUAL",ISNUMBER(SEARCH("INDIVIDUAL",SUBSTITUTE(UPPER($D2423)," ","")))),"PREMIUM FREE",""))))</f>
        <v/>
      </c>
    </row>
    <row r="2424">
      <c r="AC2424">
        <f>IF($C2424="","",IF(COUNTIF('Códigos Santander (ref)'!$A$2:$A$79,$C2424)&gt;0,"SANTANDER",IF(COUNTIF('Códigos Itaú (ref)'!$A$2:$A$44,$C2424)&gt;0,"ITAU",IF(AND(TRIM(UPPER($I2424))="CONTRATUAL",ISNUMBER(SEARCH("INDIVIDUAL",SUBSTITUTE(UPPER($D2424)," ","")))),"PREMIUM FREE",""))))</f>
        <v/>
      </c>
    </row>
    <row r="2425">
      <c r="AC2425">
        <f>IF($C2425="","",IF(COUNTIF('Códigos Santander (ref)'!$A$2:$A$79,$C2425)&gt;0,"SANTANDER",IF(COUNTIF('Códigos Itaú (ref)'!$A$2:$A$44,$C2425)&gt;0,"ITAU",IF(AND(TRIM(UPPER($I2425))="CONTRATUAL",ISNUMBER(SEARCH("INDIVIDUAL",SUBSTITUTE(UPPER($D2425)," ","")))),"PREMIUM FREE",""))))</f>
        <v/>
      </c>
    </row>
    <row r="2426">
      <c r="AC2426">
        <f>IF($C2426="","",IF(COUNTIF('Códigos Santander (ref)'!$A$2:$A$79,$C2426)&gt;0,"SANTANDER",IF(COUNTIF('Códigos Itaú (ref)'!$A$2:$A$44,$C2426)&gt;0,"ITAU",IF(AND(TRIM(UPPER($I2426))="CONTRATUAL",ISNUMBER(SEARCH("INDIVIDUAL",SUBSTITUTE(UPPER($D2426)," ","")))),"PREMIUM FREE",""))))</f>
        <v/>
      </c>
    </row>
    <row r="2427">
      <c r="AC2427">
        <f>IF($C2427="","",IF(COUNTIF('Códigos Santander (ref)'!$A$2:$A$79,$C2427)&gt;0,"SANTANDER",IF(COUNTIF('Códigos Itaú (ref)'!$A$2:$A$44,$C2427)&gt;0,"ITAU",IF(AND(TRIM(UPPER($I2427))="CONTRATUAL",ISNUMBER(SEARCH("INDIVIDUAL",SUBSTITUTE(UPPER($D2427)," ","")))),"PREMIUM FREE",""))))</f>
        <v/>
      </c>
    </row>
    <row r="2428">
      <c r="AC2428">
        <f>IF($C2428="","",IF(COUNTIF('Códigos Santander (ref)'!$A$2:$A$79,$C2428)&gt;0,"SANTANDER",IF(COUNTIF('Códigos Itaú (ref)'!$A$2:$A$44,$C2428)&gt;0,"ITAU",IF(AND(TRIM(UPPER($I2428))="CONTRATUAL",ISNUMBER(SEARCH("INDIVIDUAL",SUBSTITUTE(UPPER($D2428)," ","")))),"PREMIUM FREE",""))))</f>
        <v/>
      </c>
    </row>
    <row r="2429">
      <c r="AC2429">
        <f>IF($C2429="","",IF(COUNTIF('Códigos Santander (ref)'!$A$2:$A$79,$C2429)&gt;0,"SANTANDER",IF(COUNTIF('Códigos Itaú (ref)'!$A$2:$A$44,$C2429)&gt;0,"ITAU",IF(AND(TRIM(UPPER($I2429))="CONTRATUAL",ISNUMBER(SEARCH("INDIVIDUAL",SUBSTITUTE(UPPER($D2429)," ","")))),"PREMIUM FREE",""))))</f>
        <v/>
      </c>
    </row>
    <row r="2430">
      <c r="AC2430">
        <f>IF($C2430="","",IF(COUNTIF('Códigos Santander (ref)'!$A$2:$A$79,$C2430)&gt;0,"SANTANDER",IF(COUNTIF('Códigos Itaú (ref)'!$A$2:$A$44,$C2430)&gt;0,"ITAU",IF(AND(TRIM(UPPER($I2430))="CONTRATUAL",ISNUMBER(SEARCH("INDIVIDUAL",SUBSTITUTE(UPPER($D2430)," ","")))),"PREMIUM FREE",""))))</f>
        <v/>
      </c>
    </row>
    <row r="2431">
      <c r="AC2431">
        <f>IF($C2431="","",IF(COUNTIF('Códigos Santander (ref)'!$A$2:$A$79,$C2431)&gt;0,"SANTANDER",IF(COUNTIF('Códigos Itaú (ref)'!$A$2:$A$44,$C2431)&gt;0,"ITAU",IF(AND(TRIM(UPPER($I2431))="CONTRATUAL",ISNUMBER(SEARCH("INDIVIDUAL",SUBSTITUTE(UPPER($D2431)," ","")))),"PREMIUM FREE",""))))</f>
        <v/>
      </c>
    </row>
    <row r="2432">
      <c r="AC2432">
        <f>IF($C2432="","",IF(COUNTIF('Códigos Santander (ref)'!$A$2:$A$79,$C2432)&gt;0,"SANTANDER",IF(COUNTIF('Códigos Itaú (ref)'!$A$2:$A$44,$C2432)&gt;0,"ITAU",IF(AND(TRIM(UPPER($I2432))="CONTRATUAL",ISNUMBER(SEARCH("INDIVIDUAL",SUBSTITUTE(UPPER($D2432)," ","")))),"PREMIUM FREE",""))))</f>
        <v/>
      </c>
    </row>
    <row r="2433">
      <c r="AC2433">
        <f>IF($C2433="","",IF(COUNTIF('Códigos Santander (ref)'!$A$2:$A$79,$C2433)&gt;0,"SANTANDER",IF(COUNTIF('Códigos Itaú (ref)'!$A$2:$A$44,$C2433)&gt;0,"ITAU",IF(AND(TRIM(UPPER($I2433))="CONTRATUAL",ISNUMBER(SEARCH("INDIVIDUAL",SUBSTITUTE(UPPER($D2433)," ","")))),"PREMIUM FREE",""))))</f>
        <v/>
      </c>
    </row>
    <row r="2434">
      <c r="AC2434">
        <f>IF($C2434="","",IF(COUNTIF('Códigos Santander (ref)'!$A$2:$A$79,$C2434)&gt;0,"SANTANDER",IF(COUNTIF('Códigos Itaú (ref)'!$A$2:$A$44,$C2434)&gt;0,"ITAU",IF(AND(TRIM(UPPER($I2434))="CONTRATUAL",ISNUMBER(SEARCH("INDIVIDUAL",SUBSTITUTE(UPPER($D2434)," ","")))),"PREMIUM FREE",""))))</f>
        <v/>
      </c>
    </row>
    <row r="2435">
      <c r="AC2435">
        <f>IF($C2435="","",IF(COUNTIF('Códigos Santander (ref)'!$A$2:$A$79,$C2435)&gt;0,"SANTANDER",IF(COUNTIF('Códigos Itaú (ref)'!$A$2:$A$44,$C2435)&gt;0,"ITAU",IF(AND(TRIM(UPPER($I2435))="CONTRATUAL",ISNUMBER(SEARCH("INDIVIDUAL",SUBSTITUTE(UPPER($D2435)," ","")))),"PREMIUM FREE",""))))</f>
        <v/>
      </c>
    </row>
    <row r="2436">
      <c r="AC2436">
        <f>IF($C2436="","",IF(COUNTIF('Códigos Santander (ref)'!$A$2:$A$79,$C2436)&gt;0,"SANTANDER",IF(COUNTIF('Códigos Itaú (ref)'!$A$2:$A$44,$C2436)&gt;0,"ITAU",IF(AND(TRIM(UPPER($I2436))="CONTRATUAL",ISNUMBER(SEARCH("INDIVIDUAL",SUBSTITUTE(UPPER($D2436)," ","")))),"PREMIUM FREE",""))))</f>
        <v/>
      </c>
    </row>
    <row r="2437">
      <c r="AC2437">
        <f>IF($C2437="","",IF(COUNTIF('Códigos Santander (ref)'!$A$2:$A$79,$C2437)&gt;0,"SANTANDER",IF(COUNTIF('Códigos Itaú (ref)'!$A$2:$A$44,$C2437)&gt;0,"ITAU",IF(AND(TRIM(UPPER($I2437))="CONTRATUAL",ISNUMBER(SEARCH("INDIVIDUAL",SUBSTITUTE(UPPER($D2437)," ","")))),"PREMIUM FREE",""))))</f>
        <v/>
      </c>
    </row>
    <row r="2438">
      <c r="AC2438">
        <f>IF($C2438="","",IF(COUNTIF('Códigos Santander (ref)'!$A$2:$A$79,$C2438)&gt;0,"SANTANDER",IF(COUNTIF('Códigos Itaú (ref)'!$A$2:$A$44,$C2438)&gt;0,"ITAU",IF(AND(TRIM(UPPER($I2438))="CONTRATUAL",ISNUMBER(SEARCH("INDIVIDUAL",SUBSTITUTE(UPPER($D2438)," ","")))),"PREMIUM FREE",""))))</f>
        <v/>
      </c>
    </row>
    <row r="2439">
      <c r="AC2439">
        <f>IF($C2439="","",IF(COUNTIF('Códigos Santander (ref)'!$A$2:$A$79,$C2439)&gt;0,"SANTANDER",IF(COUNTIF('Códigos Itaú (ref)'!$A$2:$A$44,$C2439)&gt;0,"ITAU",IF(AND(TRIM(UPPER($I2439))="CONTRATUAL",ISNUMBER(SEARCH("INDIVIDUAL",SUBSTITUTE(UPPER($D2439)," ","")))),"PREMIUM FREE",""))))</f>
        <v/>
      </c>
    </row>
    <row r="2440">
      <c r="AC2440">
        <f>IF($C2440="","",IF(COUNTIF('Códigos Santander (ref)'!$A$2:$A$79,$C2440)&gt;0,"SANTANDER",IF(COUNTIF('Códigos Itaú (ref)'!$A$2:$A$44,$C2440)&gt;0,"ITAU",IF(AND(TRIM(UPPER($I2440))="CONTRATUAL",ISNUMBER(SEARCH("INDIVIDUAL",SUBSTITUTE(UPPER($D2440)," ","")))),"PREMIUM FREE",""))))</f>
        <v/>
      </c>
    </row>
    <row r="2441">
      <c r="AC2441">
        <f>IF($C2441="","",IF(COUNTIF('Códigos Santander (ref)'!$A$2:$A$79,$C2441)&gt;0,"SANTANDER",IF(COUNTIF('Códigos Itaú (ref)'!$A$2:$A$44,$C2441)&gt;0,"ITAU",IF(AND(TRIM(UPPER($I2441))="CONTRATUAL",ISNUMBER(SEARCH("INDIVIDUAL",SUBSTITUTE(UPPER($D2441)," ","")))),"PREMIUM FREE",""))))</f>
        <v/>
      </c>
    </row>
    <row r="2442">
      <c r="AC2442">
        <f>IF($C2442="","",IF(COUNTIF('Códigos Santander (ref)'!$A$2:$A$79,$C2442)&gt;0,"SANTANDER",IF(COUNTIF('Códigos Itaú (ref)'!$A$2:$A$44,$C2442)&gt;0,"ITAU",IF(AND(TRIM(UPPER($I2442))="CONTRATUAL",ISNUMBER(SEARCH("INDIVIDUAL",SUBSTITUTE(UPPER($D2442)," ","")))),"PREMIUM FREE",""))))</f>
        <v/>
      </c>
    </row>
    <row r="2443">
      <c r="AC2443">
        <f>IF($C2443="","",IF(COUNTIF('Códigos Santander (ref)'!$A$2:$A$79,$C2443)&gt;0,"SANTANDER",IF(COUNTIF('Códigos Itaú (ref)'!$A$2:$A$44,$C2443)&gt;0,"ITAU",IF(AND(TRIM(UPPER($I2443))="CONTRATUAL",ISNUMBER(SEARCH("INDIVIDUAL",SUBSTITUTE(UPPER($D2443)," ","")))),"PREMIUM FREE",""))))</f>
        <v/>
      </c>
    </row>
    <row r="2444">
      <c r="AC2444">
        <f>IF($C2444="","",IF(COUNTIF('Códigos Santander (ref)'!$A$2:$A$79,$C2444)&gt;0,"SANTANDER",IF(COUNTIF('Códigos Itaú (ref)'!$A$2:$A$44,$C2444)&gt;0,"ITAU",IF(AND(TRIM(UPPER($I2444))="CONTRATUAL",ISNUMBER(SEARCH("INDIVIDUAL",SUBSTITUTE(UPPER($D2444)," ","")))),"PREMIUM FREE",""))))</f>
        <v/>
      </c>
    </row>
    <row r="2445">
      <c r="AC2445">
        <f>IF($C2445="","",IF(COUNTIF('Códigos Santander (ref)'!$A$2:$A$79,$C2445)&gt;0,"SANTANDER",IF(COUNTIF('Códigos Itaú (ref)'!$A$2:$A$44,$C2445)&gt;0,"ITAU",IF(AND(TRIM(UPPER($I2445))="CONTRATUAL",ISNUMBER(SEARCH("INDIVIDUAL",SUBSTITUTE(UPPER($D2445)," ","")))),"PREMIUM FREE",""))))</f>
        <v/>
      </c>
    </row>
    <row r="2446">
      <c r="AC2446">
        <f>IF($C2446="","",IF(COUNTIF('Códigos Santander (ref)'!$A$2:$A$79,$C2446)&gt;0,"SANTANDER",IF(COUNTIF('Códigos Itaú (ref)'!$A$2:$A$44,$C2446)&gt;0,"ITAU",IF(AND(TRIM(UPPER($I2446))="CONTRATUAL",ISNUMBER(SEARCH("INDIVIDUAL",SUBSTITUTE(UPPER($D2446)," ","")))),"PREMIUM FREE",""))))</f>
        <v/>
      </c>
    </row>
    <row r="2447">
      <c r="AC2447">
        <f>IF($C2447="","",IF(COUNTIF('Códigos Santander (ref)'!$A$2:$A$79,$C2447)&gt;0,"SANTANDER",IF(COUNTIF('Códigos Itaú (ref)'!$A$2:$A$44,$C2447)&gt;0,"ITAU",IF(AND(TRIM(UPPER($I2447))="CONTRATUAL",ISNUMBER(SEARCH("INDIVIDUAL",SUBSTITUTE(UPPER($D2447)," ","")))),"PREMIUM FREE",""))))</f>
        <v/>
      </c>
    </row>
    <row r="2448">
      <c r="AC2448">
        <f>IF($C2448="","",IF(COUNTIF('Códigos Santander (ref)'!$A$2:$A$79,$C2448)&gt;0,"SANTANDER",IF(COUNTIF('Códigos Itaú (ref)'!$A$2:$A$44,$C2448)&gt;0,"ITAU",IF(AND(TRIM(UPPER($I2448))="CONTRATUAL",ISNUMBER(SEARCH("INDIVIDUAL",SUBSTITUTE(UPPER($D2448)," ","")))),"PREMIUM FREE",""))))</f>
        <v/>
      </c>
    </row>
    <row r="2449">
      <c r="AC2449">
        <f>IF($C2449="","",IF(COUNTIF('Códigos Santander (ref)'!$A$2:$A$79,$C2449)&gt;0,"SANTANDER",IF(COUNTIF('Códigos Itaú (ref)'!$A$2:$A$44,$C2449)&gt;0,"ITAU",IF(AND(TRIM(UPPER($I2449))="CONTRATUAL",ISNUMBER(SEARCH("INDIVIDUAL",SUBSTITUTE(UPPER($D2449)," ","")))),"PREMIUM FREE",""))))</f>
        <v/>
      </c>
    </row>
    <row r="2450">
      <c r="AC2450">
        <f>IF($C2450="","",IF(COUNTIF('Códigos Santander (ref)'!$A$2:$A$79,$C2450)&gt;0,"SANTANDER",IF(COUNTIF('Códigos Itaú (ref)'!$A$2:$A$44,$C2450)&gt;0,"ITAU",IF(AND(TRIM(UPPER($I2450))="CONTRATUAL",ISNUMBER(SEARCH("INDIVIDUAL",SUBSTITUTE(UPPER($D2450)," ","")))),"PREMIUM FREE",""))))</f>
        <v/>
      </c>
    </row>
    <row r="2451">
      <c r="AC2451">
        <f>IF($C2451="","",IF(COUNTIF('Códigos Santander (ref)'!$A$2:$A$79,$C2451)&gt;0,"SANTANDER",IF(COUNTIF('Códigos Itaú (ref)'!$A$2:$A$44,$C2451)&gt;0,"ITAU",IF(AND(TRIM(UPPER($I2451))="CONTRATUAL",ISNUMBER(SEARCH("INDIVIDUAL",SUBSTITUTE(UPPER($D2451)," ","")))),"PREMIUM FREE",""))))</f>
        <v/>
      </c>
    </row>
    <row r="2452">
      <c r="AC2452">
        <f>IF($C2452="","",IF(COUNTIF('Códigos Santander (ref)'!$A$2:$A$79,$C2452)&gt;0,"SANTANDER",IF(COUNTIF('Códigos Itaú (ref)'!$A$2:$A$44,$C2452)&gt;0,"ITAU",IF(AND(TRIM(UPPER($I2452))="CONTRATUAL",ISNUMBER(SEARCH("INDIVIDUAL",SUBSTITUTE(UPPER($D2452)," ","")))),"PREMIUM FREE",""))))</f>
        <v/>
      </c>
    </row>
    <row r="2453">
      <c r="AC2453">
        <f>IF($C2453="","",IF(COUNTIF('Códigos Santander (ref)'!$A$2:$A$79,$C2453)&gt;0,"SANTANDER",IF(COUNTIF('Códigos Itaú (ref)'!$A$2:$A$44,$C2453)&gt;0,"ITAU",IF(AND(TRIM(UPPER($I2453))="CONTRATUAL",ISNUMBER(SEARCH("INDIVIDUAL",SUBSTITUTE(UPPER($D2453)," ","")))),"PREMIUM FREE",""))))</f>
        <v/>
      </c>
    </row>
    <row r="2454">
      <c r="AC2454">
        <f>IF($C2454="","",IF(COUNTIF('Códigos Santander (ref)'!$A$2:$A$79,$C2454)&gt;0,"SANTANDER",IF(COUNTIF('Códigos Itaú (ref)'!$A$2:$A$44,$C2454)&gt;0,"ITAU",IF(AND(TRIM(UPPER($I2454))="CONTRATUAL",ISNUMBER(SEARCH("INDIVIDUAL",SUBSTITUTE(UPPER($D2454)," ","")))),"PREMIUM FREE",""))))</f>
        <v/>
      </c>
    </row>
    <row r="2455">
      <c r="AC2455">
        <f>IF($C2455="","",IF(COUNTIF('Códigos Santander (ref)'!$A$2:$A$79,$C2455)&gt;0,"SANTANDER",IF(COUNTIF('Códigos Itaú (ref)'!$A$2:$A$44,$C2455)&gt;0,"ITAU",IF(AND(TRIM(UPPER($I2455))="CONTRATUAL",ISNUMBER(SEARCH("INDIVIDUAL",SUBSTITUTE(UPPER($D2455)," ","")))),"PREMIUM FREE",""))))</f>
        <v/>
      </c>
    </row>
    <row r="2456">
      <c r="AC2456">
        <f>IF($C2456="","",IF(COUNTIF('Códigos Santander (ref)'!$A$2:$A$79,$C2456)&gt;0,"SANTANDER",IF(COUNTIF('Códigos Itaú (ref)'!$A$2:$A$44,$C2456)&gt;0,"ITAU",IF(AND(TRIM(UPPER($I2456))="CONTRATUAL",ISNUMBER(SEARCH("INDIVIDUAL",SUBSTITUTE(UPPER($D2456)," ","")))),"PREMIUM FREE",""))))</f>
        <v/>
      </c>
    </row>
    <row r="2457">
      <c r="AC2457">
        <f>IF($C2457="","",IF(COUNTIF('Códigos Santander (ref)'!$A$2:$A$79,$C2457)&gt;0,"SANTANDER",IF(COUNTIF('Códigos Itaú (ref)'!$A$2:$A$44,$C2457)&gt;0,"ITAU",IF(AND(TRIM(UPPER($I2457))="CONTRATUAL",ISNUMBER(SEARCH("INDIVIDUAL",SUBSTITUTE(UPPER($D2457)," ","")))),"PREMIUM FREE",""))))</f>
        <v/>
      </c>
    </row>
    <row r="2458">
      <c r="AC2458">
        <f>IF($C2458="","",IF(COUNTIF('Códigos Santander (ref)'!$A$2:$A$79,$C2458)&gt;0,"SANTANDER",IF(COUNTIF('Códigos Itaú (ref)'!$A$2:$A$44,$C2458)&gt;0,"ITAU",IF(AND(TRIM(UPPER($I2458))="CONTRATUAL",ISNUMBER(SEARCH("INDIVIDUAL",SUBSTITUTE(UPPER($D2458)," ","")))),"PREMIUM FREE",""))))</f>
        <v/>
      </c>
    </row>
    <row r="2459">
      <c r="AC2459">
        <f>IF($C2459="","",IF(COUNTIF('Códigos Santander (ref)'!$A$2:$A$79,$C2459)&gt;0,"SANTANDER",IF(COUNTIF('Códigos Itaú (ref)'!$A$2:$A$44,$C2459)&gt;0,"ITAU",IF(AND(TRIM(UPPER($I2459))="CONTRATUAL",ISNUMBER(SEARCH("INDIVIDUAL",SUBSTITUTE(UPPER($D2459)," ","")))),"PREMIUM FREE",""))))</f>
        <v/>
      </c>
    </row>
    <row r="2460">
      <c r="AC2460">
        <f>IF($C2460="","",IF(COUNTIF('Códigos Santander (ref)'!$A$2:$A$79,$C2460)&gt;0,"SANTANDER",IF(COUNTIF('Códigos Itaú (ref)'!$A$2:$A$44,$C2460)&gt;0,"ITAU",IF(AND(TRIM(UPPER($I2460))="CONTRATUAL",ISNUMBER(SEARCH("INDIVIDUAL",SUBSTITUTE(UPPER($D2460)," ","")))),"PREMIUM FREE",""))))</f>
        <v/>
      </c>
    </row>
    <row r="2461">
      <c r="AC2461">
        <f>IF($C2461="","",IF(COUNTIF('Códigos Santander (ref)'!$A$2:$A$79,$C2461)&gt;0,"SANTANDER",IF(COUNTIF('Códigos Itaú (ref)'!$A$2:$A$44,$C2461)&gt;0,"ITAU",IF(AND(TRIM(UPPER($I2461))="CONTRATUAL",ISNUMBER(SEARCH("INDIVIDUAL",SUBSTITUTE(UPPER($D2461)," ","")))),"PREMIUM FREE",""))))</f>
        <v/>
      </c>
    </row>
    <row r="2462">
      <c r="AC2462">
        <f>IF($C2462="","",IF(COUNTIF('Códigos Santander (ref)'!$A$2:$A$79,$C2462)&gt;0,"SANTANDER",IF(COUNTIF('Códigos Itaú (ref)'!$A$2:$A$44,$C2462)&gt;0,"ITAU",IF(AND(TRIM(UPPER($I2462))="CONTRATUAL",ISNUMBER(SEARCH("INDIVIDUAL",SUBSTITUTE(UPPER($D2462)," ","")))),"PREMIUM FREE",""))))</f>
        <v/>
      </c>
    </row>
    <row r="2463">
      <c r="AC2463">
        <f>IF($C2463="","",IF(COUNTIF('Códigos Santander (ref)'!$A$2:$A$79,$C2463)&gt;0,"SANTANDER",IF(COUNTIF('Códigos Itaú (ref)'!$A$2:$A$44,$C2463)&gt;0,"ITAU",IF(AND(TRIM(UPPER($I2463))="CONTRATUAL",ISNUMBER(SEARCH("INDIVIDUAL",SUBSTITUTE(UPPER($D2463)," ","")))),"PREMIUM FREE",""))))</f>
        <v/>
      </c>
    </row>
    <row r="2464">
      <c r="AC2464">
        <f>IF($C2464="","",IF(COUNTIF('Códigos Santander (ref)'!$A$2:$A$79,$C2464)&gt;0,"SANTANDER",IF(COUNTIF('Códigos Itaú (ref)'!$A$2:$A$44,$C2464)&gt;0,"ITAU",IF(AND(TRIM(UPPER($I2464))="CONTRATUAL",ISNUMBER(SEARCH("INDIVIDUAL",SUBSTITUTE(UPPER($D2464)," ","")))),"PREMIUM FREE",""))))</f>
        <v/>
      </c>
    </row>
    <row r="2465">
      <c r="AC2465">
        <f>IF($C2465="","",IF(COUNTIF('Códigos Santander (ref)'!$A$2:$A$79,$C2465)&gt;0,"SANTANDER",IF(COUNTIF('Códigos Itaú (ref)'!$A$2:$A$44,$C2465)&gt;0,"ITAU",IF(AND(TRIM(UPPER($I2465))="CONTRATUAL",ISNUMBER(SEARCH("INDIVIDUAL",SUBSTITUTE(UPPER($D2465)," ","")))),"PREMIUM FREE",""))))</f>
        <v/>
      </c>
    </row>
    <row r="2466">
      <c r="AC2466">
        <f>IF($C2466="","",IF(COUNTIF('Códigos Santander (ref)'!$A$2:$A$79,$C2466)&gt;0,"SANTANDER",IF(COUNTIF('Códigos Itaú (ref)'!$A$2:$A$44,$C2466)&gt;0,"ITAU",IF(AND(TRIM(UPPER($I2466))="CONTRATUAL",ISNUMBER(SEARCH("INDIVIDUAL",SUBSTITUTE(UPPER($D2466)," ","")))),"PREMIUM FREE",""))))</f>
        <v/>
      </c>
    </row>
    <row r="2467">
      <c r="AC2467">
        <f>IF($C2467="","",IF(COUNTIF('Códigos Santander (ref)'!$A$2:$A$79,$C2467)&gt;0,"SANTANDER",IF(COUNTIF('Códigos Itaú (ref)'!$A$2:$A$44,$C2467)&gt;0,"ITAU",IF(AND(TRIM(UPPER($I2467))="CONTRATUAL",ISNUMBER(SEARCH("INDIVIDUAL",SUBSTITUTE(UPPER($D2467)," ","")))),"PREMIUM FREE",""))))</f>
        <v/>
      </c>
    </row>
    <row r="2468">
      <c r="AC2468">
        <f>IF($C2468="","",IF(COUNTIF('Códigos Santander (ref)'!$A$2:$A$79,$C2468)&gt;0,"SANTANDER",IF(COUNTIF('Códigos Itaú (ref)'!$A$2:$A$44,$C2468)&gt;0,"ITAU",IF(AND(TRIM(UPPER($I2468))="CONTRATUAL",ISNUMBER(SEARCH("INDIVIDUAL",SUBSTITUTE(UPPER($D2468)," ","")))),"PREMIUM FREE",""))))</f>
        <v/>
      </c>
    </row>
    <row r="2469">
      <c r="AC2469">
        <f>IF($C2469="","",IF(COUNTIF('Códigos Santander (ref)'!$A$2:$A$79,$C2469)&gt;0,"SANTANDER",IF(COUNTIF('Códigos Itaú (ref)'!$A$2:$A$44,$C2469)&gt;0,"ITAU",IF(AND(TRIM(UPPER($I2469))="CONTRATUAL",ISNUMBER(SEARCH("INDIVIDUAL",SUBSTITUTE(UPPER($D2469)," ","")))),"PREMIUM FREE",""))))</f>
        <v/>
      </c>
    </row>
    <row r="2470">
      <c r="AC2470">
        <f>IF($C2470="","",IF(COUNTIF('Códigos Santander (ref)'!$A$2:$A$79,$C2470)&gt;0,"SANTANDER",IF(COUNTIF('Códigos Itaú (ref)'!$A$2:$A$44,$C2470)&gt;0,"ITAU",IF(AND(TRIM(UPPER($I2470))="CONTRATUAL",ISNUMBER(SEARCH("INDIVIDUAL",SUBSTITUTE(UPPER($D2470)," ","")))),"PREMIUM FREE",""))))</f>
        <v/>
      </c>
    </row>
    <row r="2471">
      <c r="AC2471">
        <f>IF($C2471="","",IF(COUNTIF('Códigos Santander (ref)'!$A$2:$A$79,$C2471)&gt;0,"SANTANDER",IF(COUNTIF('Códigos Itaú (ref)'!$A$2:$A$44,$C2471)&gt;0,"ITAU",IF(AND(TRIM(UPPER($I2471))="CONTRATUAL",ISNUMBER(SEARCH("INDIVIDUAL",SUBSTITUTE(UPPER($D2471)," ","")))),"PREMIUM FREE",""))))</f>
        <v/>
      </c>
    </row>
    <row r="2472">
      <c r="AC2472">
        <f>IF($C2472="","",IF(COUNTIF('Códigos Santander (ref)'!$A$2:$A$79,$C2472)&gt;0,"SANTANDER",IF(COUNTIF('Códigos Itaú (ref)'!$A$2:$A$44,$C2472)&gt;0,"ITAU",IF(AND(TRIM(UPPER($I2472))="CONTRATUAL",ISNUMBER(SEARCH("INDIVIDUAL",SUBSTITUTE(UPPER($D2472)," ","")))),"PREMIUM FREE",""))))</f>
        <v/>
      </c>
    </row>
    <row r="2473">
      <c r="AC2473">
        <f>IF($C2473="","",IF(COUNTIF('Códigos Santander (ref)'!$A$2:$A$79,$C2473)&gt;0,"SANTANDER",IF(COUNTIF('Códigos Itaú (ref)'!$A$2:$A$44,$C2473)&gt;0,"ITAU",IF(AND(TRIM(UPPER($I2473))="CONTRATUAL",ISNUMBER(SEARCH("INDIVIDUAL",SUBSTITUTE(UPPER($D2473)," ","")))),"PREMIUM FREE",""))))</f>
        <v/>
      </c>
    </row>
    <row r="2474">
      <c r="AC2474">
        <f>IF($C2474="","",IF(COUNTIF('Códigos Santander (ref)'!$A$2:$A$79,$C2474)&gt;0,"SANTANDER",IF(COUNTIF('Códigos Itaú (ref)'!$A$2:$A$44,$C2474)&gt;0,"ITAU",IF(AND(TRIM(UPPER($I2474))="CONTRATUAL",ISNUMBER(SEARCH("INDIVIDUAL",SUBSTITUTE(UPPER($D2474)," ","")))),"PREMIUM FREE",""))))</f>
        <v/>
      </c>
    </row>
    <row r="2475">
      <c r="AC2475">
        <f>IF($C2475="","",IF(COUNTIF('Códigos Santander (ref)'!$A$2:$A$79,$C2475)&gt;0,"SANTANDER",IF(COUNTIF('Códigos Itaú (ref)'!$A$2:$A$44,$C2475)&gt;0,"ITAU",IF(AND(TRIM(UPPER($I2475))="CONTRATUAL",ISNUMBER(SEARCH("INDIVIDUAL",SUBSTITUTE(UPPER($D2475)," ","")))),"PREMIUM FREE",""))))</f>
        <v/>
      </c>
    </row>
    <row r="2476">
      <c r="AC2476">
        <f>IF($C2476="","",IF(COUNTIF('Códigos Santander (ref)'!$A$2:$A$79,$C2476)&gt;0,"SANTANDER",IF(COUNTIF('Códigos Itaú (ref)'!$A$2:$A$44,$C2476)&gt;0,"ITAU",IF(AND(TRIM(UPPER($I2476))="CONTRATUAL",ISNUMBER(SEARCH("INDIVIDUAL",SUBSTITUTE(UPPER($D2476)," ","")))),"PREMIUM FREE",""))))</f>
        <v/>
      </c>
    </row>
    <row r="2477">
      <c r="AC2477">
        <f>IF($C2477="","",IF(COUNTIF('Códigos Santander (ref)'!$A$2:$A$79,$C2477)&gt;0,"SANTANDER",IF(COUNTIF('Códigos Itaú (ref)'!$A$2:$A$44,$C2477)&gt;0,"ITAU",IF(AND(TRIM(UPPER($I2477))="CONTRATUAL",ISNUMBER(SEARCH("INDIVIDUAL",SUBSTITUTE(UPPER($D2477)," ","")))),"PREMIUM FREE",""))))</f>
        <v/>
      </c>
    </row>
    <row r="2478">
      <c r="AC2478">
        <f>IF($C2478="","",IF(COUNTIF('Códigos Santander (ref)'!$A$2:$A$79,$C2478)&gt;0,"SANTANDER",IF(COUNTIF('Códigos Itaú (ref)'!$A$2:$A$44,$C2478)&gt;0,"ITAU",IF(AND(TRIM(UPPER($I2478))="CONTRATUAL",ISNUMBER(SEARCH("INDIVIDUAL",SUBSTITUTE(UPPER($D2478)," ","")))),"PREMIUM FREE",""))))</f>
        <v/>
      </c>
    </row>
    <row r="2479">
      <c r="AC2479">
        <f>IF($C2479="","",IF(COUNTIF('Códigos Santander (ref)'!$A$2:$A$79,$C2479)&gt;0,"SANTANDER",IF(COUNTIF('Códigos Itaú (ref)'!$A$2:$A$44,$C2479)&gt;0,"ITAU",IF(AND(TRIM(UPPER($I2479))="CONTRATUAL",ISNUMBER(SEARCH("INDIVIDUAL",SUBSTITUTE(UPPER($D2479)," ","")))),"PREMIUM FREE",""))))</f>
        <v/>
      </c>
    </row>
    <row r="2480">
      <c r="AC2480">
        <f>IF($C2480="","",IF(COUNTIF('Códigos Santander (ref)'!$A$2:$A$79,$C2480)&gt;0,"SANTANDER",IF(COUNTIF('Códigos Itaú (ref)'!$A$2:$A$44,$C2480)&gt;0,"ITAU",IF(AND(TRIM(UPPER($I2480))="CONTRATUAL",ISNUMBER(SEARCH("INDIVIDUAL",SUBSTITUTE(UPPER($D2480)," ","")))),"PREMIUM FREE",""))))</f>
        <v/>
      </c>
    </row>
    <row r="2481">
      <c r="AC2481">
        <f>IF($C2481="","",IF(COUNTIF('Códigos Santander (ref)'!$A$2:$A$79,$C2481)&gt;0,"SANTANDER",IF(COUNTIF('Códigos Itaú (ref)'!$A$2:$A$44,$C2481)&gt;0,"ITAU",IF(AND(TRIM(UPPER($I2481))="CONTRATUAL",ISNUMBER(SEARCH("INDIVIDUAL",SUBSTITUTE(UPPER($D2481)," ","")))),"PREMIUM FREE",""))))</f>
        <v/>
      </c>
    </row>
    <row r="2482">
      <c r="AC2482">
        <f>IF($C2482="","",IF(COUNTIF('Códigos Santander (ref)'!$A$2:$A$79,$C2482)&gt;0,"SANTANDER",IF(COUNTIF('Códigos Itaú (ref)'!$A$2:$A$44,$C2482)&gt;0,"ITAU",IF(AND(TRIM(UPPER($I2482))="CONTRATUAL",ISNUMBER(SEARCH("INDIVIDUAL",SUBSTITUTE(UPPER($D2482)," ","")))),"PREMIUM FREE",""))))</f>
        <v/>
      </c>
    </row>
    <row r="2483">
      <c r="AC2483">
        <f>IF($C2483="","",IF(COUNTIF('Códigos Santander (ref)'!$A$2:$A$79,$C2483)&gt;0,"SANTANDER",IF(COUNTIF('Códigos Itaú (ref)'!$A$2:$A$44,$C2483)&gt;0,"ITAU",IF(AND(TRIM(UPPER($I2483))="CONTRATUAL",ISNUMBER(SEARCH("INDIVIDUAL",SUBSTITUTE(UPPER($D2483)," ","")))),"PREMIUM FREE",""))))</f>
        <v/>
      </c>
    </row>
    <row r="2484">
      <c r="AC2484">
        <f>IF($C2484="","",IF(COUNTIF('Códigos Santander (ref)'!$A$2:$A$79,$C2484)&gt;0,"SANTANDER",IF(COUNTIF('Códigos Itaú (ref)'!$A$2:$A$44,$C2484)&gt;0,"ITAU",IF(AND(TRIM(UPPER($I2484))="CONTRATUAL",ISNUMBER(SEARCH("INDIVIDUAL",SUBSTITUTE(UPPER($D2484)," ","")))),"PREMIUM FREE",""))))</f>
        <v/>
      </c>
    </row>
    <row r="2485">
      <c r="AC2485">
        <f>IF($C2485="","",IF(COUNTIF('Códigos Santander (ref)'!$A$2:$A$79,$C2485)&gt;0,"SANTANDER",IF(COUNTIF('Códigos Itaú (ref)'!$A$2:$A$44,$C2485)&gt;0,"ITAU",IF(AND(TRIM(UPPER($I2485))="CONTRATUAL",ISNUMBER(SEARCH("INDIVIDUAL",SUBSTITUTE(UPPER($D2485)," ","")))),"PREMIUM FREE",""))))</f>
        <v/>
      </c>
    </row>
    <row r="2486">
      <c r="AC2486">
        <f>IF($C2486="","",IF(COUNTIF('Códigos Santander (ref)'!$A$2:$A$79,$C2486)&gt;0,"SANTANDER",IF(COUNTIF('Códigos Itaú (ref)'!$A$2:$A$44,$C2486)&gt;0,"ITAU",IF(AND(TRIM(UPPER($I2486))="CONTRATUAL",ISNUMBER(SEARCH("INDIVIDUAL",SUBSTITUTE(UPPER($D2486)," ","")))),"PREMIUM FREE",""))))</f>
        <v/>
      </c>
    </row>
    <row r="2487">
      <c r="AC2487">
        <f>IF($C2487="","",IF(COUNTIF('Códigos Santander (ref)'!$A$2:$A$79,$C2487)&gt;0,"SANTANDER",IF(COUNTIF('Códigos Itaú (ref)'!$A$2:$A$44,$C2487)&gt;0,"ITAU",IF(AND(TRIM(UPPER($I2487))="CONTRATUAL",ISNUMBER(SEARCH("INDIVIDUAL",SUBSTITUTE(UPPER($D2487)," ","")))),"PREMIUM FREE",""))))</f>
        <v/>
      </c>
    </row>
    <row r="2488">
      <c r="AC2488">
        <f>IF($C2488="","",IF(COUNTIF('Códigos Santander (ref)'!$A$2:$A$79,$C2488)&gt;0,"SANTANDER",IF(COUNTIF('Códigos Itaú (ref)'!$A$2:$A$44,$C2488)&gt;0,"ITAU",IF(AND(TRIM(UPPER($I2488))="CONTRATUAL",ISNUMBER(SEARCH("INDIVIDUAL",SUBSTITUTE(UPPER($D2488)," ","")))),"PREMIUM FREE",""))))</f>
        <v/>
      </c>
    </row>
    <row r="2489">
      <c r="AC2489">
        <f>IF($C2489="","",IF(COUNTIF('Códigos Santander (ref)'!$A$2:$A$79,$C2489)&gt;0,"SANTANDER",IF(COUNTIF('Códigos Itaú (ref)'!$A$2:$A$44,$C2489)&gt;0,"ITAU",IF(AND(TRIM(UPPER($I2489))="CONTRATUAL",ISNUMBER(SEARCH("INDIVIDUAL",SUBSTITUTE(UPPER($D2489)," ","")))),"PREMIUM FREE",""))))</f>
        <v/>
      </c>
    </row>
    <row r="2490">
      <c r="AC2490">
        <f>IF($C2490="","",IF(COUNTIF('Códigos Santander (ref)'!$A$2:$A$79,$C2490)&gt;0,"SANTANDER",IF(COUNTIF('Códigos Itaú (ref)'!$A$2:$A$44,$C2490)&gt;0,"ITAU",IF(AND(TRIM(UPPER($I2490))="CONTRATUAL",ISNUMBER(SEARCH("INDIVIDUAL",SUBSTITUTE(UPPER($D2490)," ","")))),"PREMIUM FREE",""))))</f>
        <v/>
      </c>
    </row>
    <row r="2491">
      <c r="AC2491">
        <f>IF($C2491="","",IF(COUNTIF('Códigos Santander (ref)'!$A$2:$A$79,$C2491)&gt;0,"SANTANDER",IF(COUNTIF('Códigos Itaú (ref)'!$A$2:$A$44,$C2491)&gt;0,"ITAU",IF(AND(TRIM(UPPER($I2491))="CONTRATUAL",ISNUMBER(SEARCH("INDIVIDUAL",SUBSTITUTE(UPPER($D2491)," ","")))),"PREMIUM FREE",""))))</f>
        <v/>
      </c>
    </row>
    <row r="2492">
      <c r="AC2492">
        <f>IF($C2492="","",IF(COUNTIF('Códigos Santander (ref)'!$A$2:$A$79,$C2492)&gt;0,"SANTANDER",IF(COUNTIF('Códigos Itaú (ref)'!$A$2:$A$44,$C2492)&gt;0,"ITAU",IF(AND(TRIM(UPPER($I2492))="CONTRATUAL",ISNUMBER(SEARCH("INDIVIDUAL",SUBSTITUTE(UPPER($D2492)," ","")))),"PREMIUM FREE",""))))</f>
        <v/>
      </c>
    </row>
    <row r="2493">
      <c r="AC2493">
        <f>IF($C2493="","",IF(COUNTIF('Códigos Santander (ref)'!$A$2:$A$79,$C2493)&gt;0,"SANTANDER",IF(COUNTIF('Códigos Itaú (ref)'!$A$2:$A$44,$C2493)&gt;0,"ITAU",IF(AND(TRIM(UPPER($I2493))="CONTRATUAL",ISNUMBER(SEARCH("INDIVIDUAL",SUBSTITUTE(UPPER($D2493)," ","")))),"PREMIUM FREE",""))))</f>
        <v/>
      </c>
    </row>
    <row r="2494">
      <c r="AC2494">
        <f>IF($C2494="","",IF(COUNTIF('Códigos Santander (ref)'!$A$2:$A$79,$C2494)&gt;0,"SANTANDER",IF(COUNTIF('Códigos Itaú (ref)'!$A$2:$A$44,$C2494)&gt;0,"ITAU",IF(AND(TRIM(UPPER($I2494))="CONTRATUAL",ISNUMBER(SEARCH("INDIVIDUAL",SUBSTITUTE(UPPER($D2494)," ","")))),"PREMIUM FREE",""))))</f>
        <v/>
      </c>
    </row>
    <row r="2495">
      <c r="AC2495">
        <f>IF($C2495="","",IF(COUNTIF('Códigos Santander (ref)'!$A$2:$A$79,$C2495)&gt;0,"SANTANDER",IF(COUNTIF('Códigos Itaú (ref)'!$A$2:$A$44,$C2495)&gt;0,"ITAU",IF(AND(TRIM(UPPER($I2495))="CONTRATUAL",ISNUMBER(SEARCH("INDIVIDUAL",SUBSTITUTE(UPPER($D2495)," ","")))),"PREMIUM FREE",""))))</f>
        <v/>
      </c>
    </row>
    <row r="2496">
      <c r="AC2496">
        <f>IF($C2496="","",IF(COUNTIF('Códigos Santander (ref)'!$A$2:$A$79,$C2496)&gt;0,"SANTANDER",IF(COUNTIF('Códigos Itaú (ref)'!$A$2:$A$44,$C2496)&gt;0,"ITAU",IF(AND(TRIM(UPPER($I2496))="CONTRATUAL",ISNUMBER(SEARCH("INDIVIDUAL",SUBSTITUTE(UPPER($D2496)," ","")))),"PREMIUM FREE",""))))</f>
        <v/>
      </c>
    </row>
    <row r="2497">
      <c r="AC2497">
        <f>IF($C2497="","",IF(COUNTIF('Códigos Santander (ref)'!$A$2:$A$79,$C2497)&gt;0,"SANTANDER",IF(COUNTIF('Códigos Itaú (ref)'!$A$2:$A$44,$C2497)&gt;0,"ITAU",IF(AND(TRIM(UPPER($I2497))="CONTRATUAL",ISNUMBER(SEARCH("INDIVIDUAL",SUBSTITUTE(UPPER($D2497)," ","")))),"PREMIUM FREE",""))))</f>
        <v/>
      </c>
    </row>
    <row r="2498">
      <c r="AC2498">
        <f>IF($C2498="","",IF(COUNTIF('Códigos Santander (ref)'!$A$2:$A$79,$C2498)&gt;0,"SANTANDER",IF(COUNTIF('Códigos Itaú (ref)'!$A$2:$A$44,$C2498)&gt;0,"ITAU",IF(AND(TRIM(UPPER($I2498))="CONTRATUAL",ISNUMBER(SEARCH("INDIVIDUAL",SUBSTITUTE(UPPER($D2498)," ","")))),"PREMIUM FREE",""))))</f>
        <v/>
      </c>
    </row>
    <row r="2499">
      <c r="AC2499">
        <f>IF($C2499="","",IF(COUNTIF('Códigos Santander (ref)'!$A$2:$A$79,$C2499)&gt;0,"SANTANDER",IF(COUNTIF('Códigos Itaú (ref)'!$A$2:$A$44,$C2499)&gt;0,"ITAU",IF(AND(TRIM(UPPER($I2499))="CONTRATUAL",ISNUMBER(SEARCH("INDIVIDUAL",SUBSTITUTE(UPPER($D2499)," ","")))),"PREMIUM FREE",""))))</f>
        <v/>
      </c>
    </row>
    <row r="2500">
      <c r="AC2500">
        <f>IF($C2500="","",IF(COUNTIF('Códigos Santander (ref)'!$A$2:$A$79,$C2500)&gt;0,"SANTANDER",IF(COUNTIF('Códigos Itaú (ref)'!$A$2:$A$44,$C2500)&gt;0,"ITAU",IF(AND(TRIM(UPPER($I2500))="CONTRATUAL",ISNUMBER(SEARCH("INDIVIDUAL",SUBSTITUTE(UPPER($D2500)," ","")))),"PREMIUM FREE",""))))</f>
        <v/>
      </c>
    </row>
    <row r="2501">
      <c r="AC2501">
        <f>IF($C2501="","",IF(COUNTIF('Códigos Santander (ref)'!$A$2:$A$79,$C2501)&gt;0,"SANTANDER",IF(COUNTIF('Códigos Itaú (ref)'!$A$2:$A$44,$C2501)&gt;0,"ITAU",IF(AND(TRIM(UPPER($I2501))="CONTRATUAL",ISNUMBER(SEARCH("INDIVIDUAL",SUBSTITUTE(UPPER($D2501)," ","")))),"PREMIUM FREE",""))))</f>
        <v/>
      </c>
    </row>
    <row r="2502">
      <c r="AC2502">
        <f>IF($C2502="","",IF(COUNTIF('Códigos Santander (ref)'!$A$2:$A$79,$C2502)&gt;0,"SANTANDER",IF(COUNTIF('Códigos Itaú (ref)'!$A$2:$A$44,$C2502)&gt;0,"ITAU",IF(AND(TRIM(UPPER($I2502))="CONTRATUAL",ISNUMBER(SEARCH("INDIVIDUAL",SUBSTITUTE(UPPER($D2502)," ","")))),"PREMIUM FREE",""))))</f>
        <v/>
      </c>
    </row>
    <row r="2503">
      <c r="AC2503">
        <f>IF($C2503="","",IF(COUNTIF('Códigos Santander (ref)'!$A$2:$A$79,$C2503)&gt;0,"SANTANDER",IF(COUNTIF('Códigos Itaú (ref)'!$A$2:$A$44,$C2503)&gt;0,"ITAU",IF(AND(TRIM(UPPER($I2503))="CONTRATUAL",ISNUMBER(SEARCH("INDIVIDUAL",SUBSTITUTE(UPPER($D2503)," ","")))),"PREMIUM FREE",""))))</f>
        <v/>
      </c>
    </row>
    <row r="2504">
      <c r="AC2504">
        <f>IF($C2504="","",IF(COUNTIF('Códigos Santander (ref)'!$A$2:$A$79,$C2504)&gt;0,"SANTANDER",IF(COUNTIF('Códigos Itaú (ref)'!$A$2:$A$44,$C2504)&gt;0,"ITAU",IF(AND(TRIM(UPPER($I2504))="CONTRATUAL",ISNUMBER(SEARCH("INDIVIDUAL",SUBSTITUTE(UPPER($D2504)," ","")))),"PREMIUM FREE",""))))</f>
        <v/>
      </c>
    </row>
    <row r="2505">
      <c r="AC2505">
        <f>IF($C2505="","",IF(COUNTIF('Códigos Santander (ref)'!$A$2:$A$79,$C2505)&gt;0,"SANTANDER",IF(COUNTIF('Códigos Itaú (ref)'!$A$2:$A$44,$C2505)&gt;0,"ITAU",IF(AND(TRIM(UPPER($I2505))="CONTRATUAL",ISNUMBER(SEARCH("INDIVIDUAL",SUBSTITUTE(UPPER($D2505)," ","")))),"PREMIUM FREE",""))))</f>
        <v/>
      </c>
    </row>
    <row r="2506">
      <c r="AC2506">
        <f>IF($C2506="","",IF(COUNTIF('Códigos Santander (ref)'!$A$2:$A$79,$C2506)&gt;0,"SANTANDER",IF(COUNTIF('Códigos Itaú (ref)'!$A$2:$A$44,$C2506)&gt;0,"ITAU",IF(AND(TRIM(UPPER($I2506))="CONTRATUAL",ISNUMBER(SEARCH("INDIVIDUAL",SUBSTITUTE(UPPER($D2506)," ","")))),"PREMIUM FREE",""))))</f>
        <v/>
      </c>
    </row>
    <row r="2507">
      <c r="AC2507">
        <f>IF($C2507="","",IF(COUNTIF('Códigos Santander (ref)'!$A$2:$A$79,$C2507)&gt;0,"SANTANDER",IF(COUNTIF('Códigos Itaú (ref)'!$A$2:$A$44,$C2507)&gt;0,"ITAU",IF(AND(TRIM(UPPER($I2507))="CONTRATUAL",ISNUMBER(SEARCH("INDIVIDUAL",SUBSTITUTE(UPPER($D2507)," ","")))),"PREMIUM FREE",""))))</f>
        <v/>
      </c>
    </row>
    <row r="2508">
      <c r="AC2508">
        <f>IF($C2508="","",IF(COUNTIF('Códigos Santander (ref)'!$A$2:$A$79,$C2508)&gt;0,"SANTANDER",IF(COUNTIF('Códigos Itaú (ref)'!$A$2:$A$44,$C2508)&gt;0,"ITAU",IF(AND(TRIM(UPPER($I2508))="CONTRATUAL",ISNUMBER(SEARCH("INDIVIDUAL",SUBSTITUTE(UPPER($D2508)," ","")))),"PREMIUM FREE",""))))</f>
        <v/>
      </c>
    </row>
    <row r="2509">
      <c r="AC2509">
        <f>IF($C2509="","",IF(COUNTIF('Códigos Santander (ref)'!$A$2:$A$79,$C2509)&gt;0,"SANTANDER",IF(COUNTIF('Códigos Itaú (ref)'!$A$2:$A$44,$C2509)&gt;0,"ITAU",IF(AND(TRIM(UPPER($I2509))="CONTRATUAL",ISNUMBER(SEARCH("INDIVIDUAL",SUBSTITUTE(UPPER($D2509)," ","")))),"PREMIUM FREE",""))))</f>
        <v/>
      </c>
    </row>
    <row r="2510">
      <c r="AC2510">
        <f>IF($C2510="","",IF(COUNTIF('Códigos Santander (ref)'!$A$2:$A$79,$C2510)&gt;0,"SANTANDER",IF(COUNTIF('Códigos Itaú (ref)'!$A$2:$A$44,$C2510)&gt;0,"ITAU",IF(AND(TRIM(UPPER($I2510))="CONTRATUAL",ISNUMBER(SEARCH("INDIVIDUAL",SUBSTITUTE(UPPER($D2510)," ","")))),"PREMIUM FREE",""))))</f>
        <v/>
      </c>
    </row>
    <row r="2511">
      <c r="AC2511">
        <f>IF($C2511="","",IF(COUNTIF('Códigos Santander (ref)'!$A$2:$A$79,$C2511)&gt;0,"SANTANDER",IF(COUNTIF('Códigos Itaú (ref)'!$A$2:$A$44,$C2511)&gt;0,"ITAU",IF(AND(TRIM(UPPER($I2511))="CONTRATUAL",ISNUMBER(SEARCH("INDIVIDUAL",SUBSTITUTE(UPPER($D2511)," ","")))),"PREMIUM FREE",""))))</f>
        <v/>
      </c>
    </row>
    <row r="2512">
      <c r="AC2512">
        <f>IF($C2512="","",IF(COUNTIF('Códigos Santander (ref)'!$A$2:$A$79,$C2512)&gt;0,"SANTANDER",IF(COUNTIF('Códigos Itaú (ref)'!$A$2:$A$44,$C2512)&gt;0,"ITAU",IF(AND(TRIM(UPPER($I2512))="CONTRATUAL",ISNUMBER(SEARCH("INDIVIDUAL",SUBSTITUTE(UPPER($D2512)," ","")))),"PREMIUM FREE",""))))</f>
        <v/>
      </c>
    </row>
    <row r="2513">
      <c r="AC2513">
        <f>IF($C2513="","",IF(COUNTIF('Códigos Santander (ref)'!$A$2:$A$79,$C2513)&gt;0,"SANTANDER",IF(COUNTIF('Códigos Itaú (ref)'!$A$2:$A$44,$C2513)&gt;0,"ITAU",IF(AND(TRIM(UPPER($I2513))="CONTRATUAL",ISNUMBER(SEARCH("INDIVIDUAL",SUBSTITUTE(UPPER($D2513)," ","")))),"PREMIUM FREE",""))))</f>
        <v/>
      </c>
    </row>
    <row r="2514">
      <c r="AC2514">
        <f>IF($C2514="","",IF(COUNTIF('Códigos Santander (ref)'!$A$2:$A$79,$C2514)&gt;0,"SANTANDER",IF(COUNTIF('Códigos Itaú (ref)'!$A$2:$A$44,$C2514)&gt;0,"ITAU",IF(AND(TRIM(UPPER($I2514))="CONTRATUAL",ISNUMBER(SEARCH("INDIVIDUAL",SUBSTITUTE(UPPER($D2514)," ","")))),"PREMIUM FREE",""))))</f>
        <v/>
      </c>
    </row>
    <row r="2515">
      <c r="AC2515">
        <f>IF($C2515="","",IF(COUNTIF('Códigos Santander (ref)'!$A$2:$A$79,$C2515)&gt;0,"SANTANDER",IF(COUNTIF('Códigos Itaú (ref)'!$A$2:$A$44,$C2515)&gt;0,"ITAU",IF(AND(TRIM(UPPER($I2515))="CONTRATUAL",ISNUMBER(SEARCH("INDIVIDUAL",SUBSTITUTE(UPPER($D2515)," ","")))),"PREMIUM FREE",""))))</f>
        <v/>
      </c>
    </row>
    <row r="2516">
      <c r="AC2516">
        <f>IF($C2516="","",IF(COUNTIF('Códigos Santander (ref)'!$A$2:$A$79,$C2516)&gt;0,"SANTANDER",IF(COUNTIF('Códigos Itaú (ref)'!$A$2:$A$44,$C2516)&gt;0,"ITAU",IF(AND(TRIM(UPPER($I2516))="CONTRATUAL",ISNUMBER(SEARCH("INDIVIDUAL",SUBSTITUTE(UPPER($D2516)," ","")))),"PREMIUM FREE",""))))</f>
        <v/>
      </c>
    </row>
    <row r="2517">
      <c r="AC2517">
        <f>IF($C2517="","",IF(COUNTIF('Códigos Santander (ref)'!$A$2:$A$79,$C2517)&gt;0,"SANTANDER",IF(COUNTIF('Códigos Itaú (ref)'!$A$2:$A$44,$C2517)&gt;0,"ITAU",IF(AND(TRIM(UPPER($I2517))="CONTRATUAL",ISNUMBER(SEARCH("INDIVIDUAL",SUBSTITUTE(UPPER($D2517)," ","")))),"PREMIUM FREE",""))))</f>
        <v/>
      </c>
    </row>
    <row r="2518">
      <c r="AC2518">
        <f>IF($C2518="","",IF(COUNTIF('Códigos Santander (ref)'!$A$2:$A$79,$C2518)&gt;0,"SANTANDER",IF(COUNTIF('Códigos Itaú (ref)'!$A$2:$A$44,$C2518)&gt;0,"ITAU",IF(AND(TRIM(UPPER($I2518))="CONTRATUAL",ISNUMBER(SEARCH("INDIVIDUAL",SUBSTITUTE(UPPER($D2518)," ","")))),"PREMIUM FREE",""))))</f>
        <v/>
      </c>
    </row>
    <row r="2519">
      <c r="AC2519">
        <f>IF($C2519="","",IF(COUNTIF('Códigos Santander (ref)'!$A$2:$A$79,$C2519)&gt;0,"SANTANDER",IF(COUNTIF('Códigos Itaú (ref)'!$A$2:$A$44,$C2519)&gt;0,"ITAU",IF(AND(TRIM(UPPER($I2519))="CONTRATUAL",ISNUMBER(SEARCH("INDIVIDUAL",SUBSTITUTE(UPPER($D2519)," ","")))),"PREMIUM FREE",""))))</f>
        <v/>
      </c>
    </row>
    <row r="2520">
      <c r="AC2520">
        <f>IF($C2520="","",IF(COUNTIF('Códigos Santander (ref)'!$A$2:$A$79,$C2520)&gt;0,"SANTANDER",IF(COUNTIF('Códigos Itaú (ref)'!$A$2:$A$44,$C2520)&gt;0,"ITAU",IF(AND(TRIM(UPPER($I2520))="CONTRATUAL",ISNUMBER(SEARCH("INDIVIDUAL",SUBSTITUTE(UPPER($D2520)," ","")))),"PREMIUM FREE",""))))</f>
        <v/>
      </c>
    </row>
    <row r="2521">
      <c r="AC2521">
        <f>IF($C2521="","",IF(COUNTIF('Códigos Santander (ref)'!$A$2:$A$79,$C2521)&gt;0,"SANTANDER",IF(COUNTIF('Códigos Itaú (ref)'!$A$2:$A$44,$C2521)&gt;0,"ITAU",IF(AND(TRIM(UPPER($I2521))="CONTRATUAL",ISNUMBER(SEARCH("INDIVIDUAL",SUBSTITUTE(UPPER($D2521)," ","")))),"PREMIUM FREE",""))))</f>
        <v/>
      </c>
    </row>
    <row r="2522">
      <c r="AC2522">
        <f>IF($C2522="","",IF(COUNTIF('Códigos Santander (ref)'!$A$2:$A$79,$C2522)&gt;0,"SANTANDER",IF(COUNTIF('Códigos Itaú (ref)'!$A$2:$A$44,$C2522)&gt;0,"ITAU",IF(AND(TRIM(UPPER($I2522))="CONTRATUAL",ISNUMBER(SEARCH("INDIVIDUAL",SUBSTITUTE(UPPER($D2522)," ","")))),"PREMIUM FREE",""))))</f>
        <v/>
      </c>
    </row>
    <row r="2523">
      <c r="AC2523">
        <f>IF($C2523="","",IF(COUNTIF('Códigos Santander (ref)'!$A$2:$A$79,$C2523)&gt;0,"SANTANDER",IF(COUNTIF('Códigos Itaú (ref)'!$A$2:$A$44,$C2523)&gt;0,"ITAU",IF(AND(TRIM(UPPER($I2523))="CONTRATUAL",ISNUMBER(SEARCH("INDIVIDUAL",SUBSTITUTE(UPPER($D2523)," ","")))),"PREMIUM FREE",""))))</f>
        <v/>
      </c>
    </row>
    <row r="2524">
      <c r="AC2524">
        <f>IF($C2524="","",IF(COUNTIF('Códigos Santander (ref)'!$A$2:$A$79,$C2524)&gt;0,"SANTANDER",IF(COUNTIF('Códigos Itaú (ref)'!$A$2:$A$44,$C2524)&gt;0,"ITAU",IF(AND(TRIM(UPPER($I2524))="CONTRATUAL",ISNUMBER(SEARCH("INDIVIDUAL",SUBSTITUTE(UPPER($D2524)," ","")))),"PREMIUM FREE",""))))</f>
        <v/>
      </c>
    </row>
    <row r="2525">
      <c r="AC2525">
        <f>IF($C2525="","",IF(COUNTIF('Códigos Santander (ref)'!$A$2:$A$79,$C2525)&gt;0,"SANTANDER",IF(COUNTIF('Códigos Itaú (ref)'!$A$2:$A$44,$C2525)&gt;0,"ITAU",IF(AND(TRIM(UPPER($I2525))="CONTRATUAL",ISNUMBER(SEARCH("INDIVIDUAL",SUBSTITUTE(UPPER($D2525)," ","")))),"PREMIUM FREE",""))))</f>
        <v/>
      </c>
    </row>
    <row r="2526">
      <c r="AC2526">
        <f>IF($C2526="","",IF(COUNTIF('Códigos Santander (ref)'!$A$2:$A$79,$C2526)&gt;0,"SANTANDER",IF(COUNTIF('Códigos Itaú (ref)'!$A$2:$A$44,$C2526)&gt;0,"ITAU",IF(AND(TRIM(UPPER($I2526))="CONTRATUAL",ISNUMBER(SEARCH("INDIVIDUAL",SUBSTITUTE(UPPER($D2526)," ","")))),"PREMIUM FREE",""))))</f>
        <v/>
      </c>
    </row>
    <row r="2527">
      <c r="AC2527">
        <f>IF($C2527="","",IF(COUNTIF('Códigos Santander (ref)'!$A$2:$A$79,$C2527)&gt;0,"SANTANDER",IF(COUNTIF('Códigos Itaú (ref)'!$A$2:$A$44,$C2527)&gt;0,"ITAU",IF(AND(TRIM(UPPER($I2527))="CONTRATUAL",ISNUMBER(SEARCH("INDIVIDUAL",SUBSTITUTE(UPPER($D2527)," ","")))),"PREMIUM FREE",""))))</f>
        <v/>
      </c>
    </row>
    <row r="2528">
      <c r="AC2528">
        <f>IF($C2528="","",IF(COUNTIF('Códigos Santander (ref)'!$A$2:$A$79,$C2528)&gt;0,"SANTANDER",IF(COUNTIF('Códigos Itaú (ref)'!$A$2:$A$44,$C2528)&gt;0,"ITAU",IF(AND(TRIM(UPPER($I2528))="CONTRATUAL",ISNUMBER(SEARCH("INDIVIDUAL",SUBSTITUTE(UPPER($D2528)," ","")))),"PREMIUM FREE",""))))</f>
        <v/>
      </c>
    </row>
    <row r="2529">
      <c r="AC2529">
        <f>IF($C2529="","",IF(COUNTIF('Códigos Santander (ref)'!$A$2:$A$79,$C2529)&gt;0,"SANTANDER",IF(COUNTIF('Códigos Itaú (ref)'!$A$2:$A$44,$C2529)&gt;0,"ITAU",IF(AND(TRIM(UPPER($I2529))="CONTRATUAL",ISNUMBER(SEARCH("INDIVIDUAL",SUBSTITUTE(UPPER($D2529)," ","")))),"PREMIUM FREE",""))))</f>
        <v/>
      </c>
    </row>
    <row r="2530">
      <c r="AC2530">
        <f>IF($C2530="","",IF(COUNTIF('Códigos Santander (ref)'!$A$2:$A$79,$C2530)&gt;0,"SANTANDER",IF(COUNTIF('Códigos Itaú (ref)'!$A$2:$A$44,$C2530)&gt;0,"ITAU",IF(AND(TRIM(UPPER($I2530))="CONTRATUAL",ISNUMBER(SEARCH("INDIVIDUAL",SUBSTITUTE(UPPER($D2530)," ","")))),"PREMIUM FREE",""))))</f>
        <v/>
      </c>
    </row>
    <row r="2531">
      <c r="AC2531">
        <f>IF($C2531="","",IF(COUNTIF('Códigos Santander (ref)'!$A$2:$A$79,$C2531)&gt;0,"SANTANDER",IF(COUNTIF('Códigos Itaú (ref)'!$A$2:$A$44,$C2531)&gt;0,"ITAU",IF(AND(TRIM(UPPER($I2531))="CONTRATUAL",ISNUMBER(SEARCH("INDIVIDUAL",SUBSTITUTE(UPPER($D2531)," ","")))),"PREMIUM FREE",""))))</f>
        <v/>
      </c>
    </row>
    <row r="2532">
      <c r="AC2532">
        <f>IF($C2532="","",IF(COUNTIF('Códigos Santander (ref)'!$A$2:$A$79,$C2532)&gt;0,"SANTANDER",IF(COUNTIF('Códigos Itaú (ref)'!$A$2:$A$44,$C2532)&gt;0,"ITAU",IF(AND(TRIM(UPPER($I2532))="CONTRATUAL",ISNUMBER(SEARCH("INDIVIDUAL",SUBSTITUTE(UPPER($D2532)," ","")))),"PREMIUM FREE",""))))</f>
        <v/>
      </c>
    </row>
    <row r="2533">
      <c r="AC2533">
        <f>IF($C2533="","",IF(COUNTIF('Códigos Santander (ref)'!$A$2:$A$79,$C2533)&gt;0,"SANTANDER",IF(COUNTIF('Códigos Itaú (ref)'!$A$2:$A$44,$C2533)&gt;0,"ITAU",IF(AND(TRIM(UPPER($I2533))="CONTRATUAL",ISNUMBER(SEARCH("INDIVIDUAL",SUBSTITUTE(UPPER($D2533)," ","")))),"PREMIUM FREE",""))))</f>
        <v/>
      </c>
    </row>
    <row r="2534">
      <c r="AC2534">
        <f>IF($C2534="","",IF(COUNTIF('Códigos Santander (ref)'!$A$2:$A$79,$C2534)&gt;0,"SANTANDER",IF(COUNTIF('Códigos Itaú (ref)'!$A$2:$A$44,$C2534)&gt;0,"ITAU",IF(AND(TRIM(UPPER($I2534))="CONTRATUAL",ISNUMBER(SEARCH("INDIVIDUAL",SUBSTITUTE(UPPER($D2534)," ","")))),"PREMIUM FREE",""))))</f>
        <v/>
      </c>
    </row>
    <row r="2535">
      <c r="AC2535">
        <f>IF($C2535="","",IF(COUNTIF('Códigos Santander (ref)'!$A$2:$A$79,$C2535)&gt;0,"SANTANDER",IF(COUNTIF('Códigos Itaú (ref)'!$A$2:$A$44,$C2535)&gt;0,"ITAU",IF(AND(TRIM(UPPER($I2535))="CONTRATUAL",ISNUMBER(SEARCH("INDIVIDUAL",SUBSTITUTE(UPPER($D2535)," ","")))),"PREMIUM FREE",""))))</f>
        <v/>
      </c>
    </row>
    <row r="2536">
      <c r="AC2536">
        <f>IF($C2536="","",IF(COUNTIF('Códigos Santander (ref)'!$A$2:$A$79,$C2536)&gt;0,"SANTANDER",IF(COUNTIF('Códigos Itaú (ref)'!$A$2:$A$44,$C2536)&gt;0,"ITAU",IF(AND(TRIM(UPPER($I2536))="CONTRATUAL",ISNUMBER(SEARCH("INDIVIDUAL",SUBSTITUTE(UPPER($D2536)," ","")))),"PREMIUM FREE",""))))</f>
        <v/>
      </c>
    </row>
    <row r="2537">
      <c r="AC2537">
        <f>IF($C2537="","",IF(COUNTIF('Códigos Santander (ref)'!$A$2:$A$79,$C2537)&gt;0,"SANTANDER",IF(COUNTIF('Códigos Itaú (ref)'!$A$2:$A$44,$C2537)&gt;0,"ITAU",IF(AND(TRIM(UPPER($I2537))="CONTRATUAL",ISNUMBER(SEARCH("INDIVIDUAL",SUBSTITUTE(UPPER($D2537)," ","")))),"PREMIUM FREE",""))))</f>
        <v/>
      </c>
    </row>
    <row r="2538">
      <c r="AC2538">
        <f>IF($C2538="","",IF(COUNTIF('Códigos Santander (ref)'!$A$2:$A$79,$C2538)&gt;0,"SANTANDER",IF(COUNTIF('Códigos Itaú (ref)'!$A$2:$A$44,$C2538)&gt;0,"ITAU",IF(AND(TRIM(UPPER($I2538))="CONTRATUAL",ISNUMBER(SEARCH("INDIVIDUAL",SUBSTITUTE(UPPER($D2538)," ","")))),"PREMIUM FREE",""))))</f>
        <v/>
      </c>
    </row>
    <row r="2539">
      <c r="AC2539">
        <f>IF($C2539="","",IF(COUNTIF('Códigos Santander (ref)'!$A$2:$A$79,$C2539)&gt;0,"SANTANDER",IF(COUNTIF('Códigos Itaú (ref)'!$A$2:$A$44,$C2539)&gt;0,"ITAU",IF(AND(TRIM(UPPER($I2539))="CONTRATUAL",ISNUMBER(SEARCH("INDIVIDUAL",SUBSTITUTE(UPPER($D2539)," ","")))),"PREMIUM FREE",""))))</f>
        <v/>
      </c>
    </row>
    <row r="2540">
      <c r="AC2540">
        <f>IF($C2540="","",IF(COUNTIF('Códigos Santander (ref)'!$A$2:$A$79,$C2540)&gt;0,"SANTANDER",IF(COUNTIF('Códigos Itaú (ref)'!$A$2:$A$44,$C2540)&gt;0,"ITAU",IF(AND(TRIM(UPPER($I2540))="CONTRATUAL",ISNUMBER(SEARCH("INDIVIDUAL",SUBSTITUTE(UPPER($D2540)," ","")))),"PREMIUM FREE",""))))</f>
        <v/>
      </c>
    </row>
    <row r="2541">
      <c r="AC2541">
        <f>IF($C2541="","",IF(COUNTIF('Códigos Santander (ref)'!$A$2:$A$79,$C2541)&gt;0,"SANTANDER",IF(COUNTIF('Códigos Itaú (ref)'!$A$2:$A$44,$C2541)&gt;0,"ITAU",IF(AND(TRIM(UPPER($I2541))="CONTRATUAL",ISNUMBER(SEARCH("INDIVIDUAL",SUBSTITUTE(UPPER($D2541)," ","")))),"PREMIUM FREE",""))))</f>
        <v/>
      </c>
    </row>
    <row r="2542">
      <c r="AC2542">
        <f>IF($C2542="","",IF(COUNTIF('Códigos Santander (ref)'!$A$2:$A$79,$C2542)&gt;0,"SANTANDER",IF(COUNTIF('Códigos Itaú (ref)'!$A$2:$A$44,$C2542)&gt;0,"ITAU",IF(AND(TRIM(UPPER($I2542))="CONTRATUAL",ISNUMBER(SEARCH("INDIVIDUAL",SUBSTITUTE(UPPER($D2542)," ","")))),"PREMIUM FREE",""))))</f>
        <v/>
      </c>
    </row>
    <row r="2543">
      <c r="AC2543">
        <f>IF($C2543="","",IF(COUNTIF('Códigos Santander (ref)'!$A$2:$A$79,$C2543)&gt;0,"SANTANDER",IF(COUNTIF('Códigos Itaú (ref)'!$A$2:$A$44,$C2543)&gt;0,"ITAU",IF(AND(TRIM(UPPER($I2543))="CONTRATUAL",ISNUMBER(SEARCH("INDIVIDUAL",SUBSTITUTE(UPPER($D2543)," ","")))),"PREMIUM FREE",""))))</f>
        <v/>
      </c>
    </row>
    <row r="2544">
      <c r="AC2544">
        <f>IF($C2544="","",IF(COUNTIF('Códigos Santander (ref)'!$A$2:$A$79,$C2544)&gt;0,"SANTANDER",IF(COUNTIF('Códigos Itaú (ref)'!$A$2:$A$44,$C2544)&gt;0,"ITAU",IF(AND(TRIM(UPPER($I2544))="CONTRATUAL",ISNUMBER(SEARCH("INDIVIDUAL",SUBSTITUTE(UPPER($D2544)," ","")))),"PREMIUM FREE",""))))</f>
        <v/>
      </c>
    </row>
    <row r="2545">
      <c r="AC2545">
        <f>IF($C2545="","",IF(COUNTIF('Códigos Santander (ref)'!$A$2:$A$79,$C2545)&gt;0,"SANTANDER",IF(COUNTIF('Códigos Itaú (ref)'!$A$2:$A$44,$C2545)&gt;0,"ITAU",IF(AND(TRIM(UPPER($I2545))="CONTRATUAL",ISNUMBER(SEARCH("INDIVIDUAL",SUBSTITUTE(UPPER($D2545)," ","")))),"PREMIUM FREE",""))))</f>
        <v/>
      </c>
    </row>
    <row r="2546">
      <c r="AC2546">
        <f>IF($C2546="","",IF(COUNTIF('Códigos Santander (ref)'!$A$2:$A$79,$C2546)&gt;0,"SANTANDER",IF(COUNTIF('Códigos Itaú (ref)'!$A$2:$A$44,$C2546)&gt;0,"ITAU",IF(AND(TRIM(UPPER($I2546))="CONTRATUAL",ISNUMBER(SEARCH("INDIVIDUAL",SUBSTITUTE(UPPER($D2546)," ","")))),"PREMIUM FREE",""))))</f>
        <v/>
      </c>
    </row>
    <row r="2547">
      <c r="AC2547">
        <f>IF($C2547="","",IF(COUNTIF('Códigos Santander (ref)'!$A$2:$A$79,$C2547)&gt;0,"SANTANDER",IF(COUNTIF('Códigos Itaú (ref)'!$A$2:$A$44,$C2547)&gt;0,"ITAU",IF(AND(TRIM(UPPER($I2547))="CONTRATUAL",ISNUMBER(SEARCH("INDIVIDUAL",SUBSTITUTE(UPPER($D2547)," ","")))),"PREMIUM FREE",""))))</f>
        <v/>
      </c>
    </row>
    <row r="2548">
      <c r="AC2548">
        <f>IF($C2548="","",IF(COUNTIF('Códigos Santander (ref)'!$A$2:$A$79,$C2548)&gt;0,"SANTANDER",IF(COUNTIF('Códigos Itaú (ref)'!$A$2:$A$44,$C2548)&gt;0,"ITAU",IF(AND(TRIM(UPPER($I2548))="CONTRATUAL",ISNUMBER(SEARCH("INDIVIDUAL",SUBSTITUTE(UPPER($D2548)," ","")))),"PREMIUM FREE",""))))</f>
        <v/>
      </c>
    </row>
    <row r="2549">
      <c r="AC2549">
        <f>IF($C2549="","",IF(COUNTIF('Códigos Santander (ref)'!$A$2:$A$79,$C2549)&gt;0,"SANTANDER",IF(COUNTIF('Códigos Itaú (ref)'!$A$2:$A$44,$C2549)&gt;0,"ITAU",IF(AND(TRIM(UPPER($I2549))="CONTRATUAL",ISNUMBER(SEARCH("INDIVIDUAL",SUBSTITUTE(UPPER($D2549)," ","")))),"PREMIUM FREE",""))))</f>
        <v/>
      </c>
    </row>
    <row r="2550">
      <c r="AC2550">
        <f>IF($C2550="","",IF(COUNTIF('Códigos Santander (ref)'!$A$2:$A$79,$C2550)&gt;0,"SANTANDER",IF(COUNTIF('Códigos Itaú (ref)'!$A$2:$A$44,$C2550)&gt;0,"ITAU",IF(AND(TRIM(UPPER($I2550))="CONTRATUAL",ISNUMBER(SEARCH("INDIVIDUAL",SUBSTITUTE(UPPER($D2550)," ","")))),"PREMIUM FREE",""))))</f>
        <v/>
      </c>
    </row>
    <row r="2551">
      <c r="AC2551">
        <f>IF($C2551="","",IF(COUNTIF('Códigos Santander (ref)'!$A$2:$A$79,$C2551)&gt;0,"SANTANDER",IF(COUNTIF('Códigos Itaú (ref)'!$A$2:$A$44,$C2551)&gt;0,"ITAU",IF(AND(TRIM(UPPER($I2551))="CONTRATUAL",ISNUMBER(SEARCH("INDIVIDUAL",SUBSTITUTE(UPPER($D2551)," ","")))),"PREMIUM FREE",""))))</f>
        <v/>
      </c>
    </row>
    <row r="2552">
      <c r="AC2552">
        <f>IF($C2552="","",IF(COUNTIF('Códigos Santander (ref)'!$A$2:$A$79,$C2552)&gt;0,"SANTANDER",IF(COUNTIF('Códigos Itaú (ref)'!$A$2:$A$44,$C2552)&gt;0,"ITAU",IF(AND(TRIM(UPPER($I2552))="CONTRATUAL",ISNUMBER(SEARCH("INDIVIDUAL",SUBSTITUTE(UPPER($D2552)," ","")))),"PREMIUM FREE",""))))</f>
        <v/>
      </c>
    </row>
    <row r="2553">
      <c r="AC2553">
        <f>IF($C2553="","",IF(COUNTIF('Códigos Santander (ref)'!$A$2:$A$79,$C2553)&gt;0,"SANTANDER",IF(COUNTIF('Códigos Itaú (ref)'!$A$2:$A$44,$C2553)&gt;0,"ITAU",IF(AND(TRIM(UPPER($I2553))="CONTRATUAL",ISNUMBER(SEARCH("INDIVIDUAL",SUBSTITUTE(UPPER($D2553)," ","")))),"PREMIUM FREE",""))))</f>
        <v/>
      </c>
    </row>
    <row r="2554">
      <c r="AC2554">
        <f>IF($C2554="","",IF(COUNTIF('Códigos Santander (ref)'!$A$2:$A$79,$C2554)&gt;0,"SANTANDER",IF(COUNTIF('Códigos Itaú (ref)'!$A$2:$A$44,$C2554)&gt;0,"ITAU",IF(AND(TRIM(UPPER($I2554))="CONTRATUAL",ISNUMBER(SEARCH("INDIVIDUAL",SUBSTITUTE(UPPER($D2554)," ","")))),"PREMIUM FREE",""))))</f>
        <v/>
      </c>
    </row>
    <row r="2555">
      <c r="AC2555">
        <f>IF($C2555="","",IF(COUNTIF('Códigos Santander (ref)'!$A$2:$A$79,$C2555)&gt;0,"SANTANDER",IF(COUNTIF('Códigos Itaú (ref)'!$A$2:$A$44,$C2555)&gt;0,"ITAU",IF(AND(TRIM(UPPER($I2555))="CONTRATUAL",ISNUMBER(SEARCH("INDIVIDUAL",SUBSTITUTE(UPPER($D2555)," ","")))),"PREMIUM FREE",""))))</f>
        <v/>
      </c>
    </row>
    <row r="2556">
      <c r="AC2556">
        <f>IF($C2556="","",IF(COUNTIF('Códigos Santander (ref)'!$A$2:$A$79,$C2556)&gt;0,"SANTANDER",IF(COUNTIF('Códigos Itaú (ref)'!$A$2:$A$44,$C2556)&gt;0,"ITAU",IF(AND(TRIM(UPPER($I2556))="CONTRATUAL",ISNUMBER(SEARCH("INDIVIDUAL",SUBSTITUTE(UPPER($D2556)," ","")))),"PREMIUM FREE",""))))</f>
        <v/>
      </c>
    </row>
    <row r="2557">
      <c r="AC2557">
        <f>IF($C2557="","",IF(COUNTIF('Códigos Santander (ref)'!$A$2:$A$79,$C2557)&gt;0,"SANTANDER",IF(COUNTIF('Códigos Itaú (ref)'!$A$2:$A$44,$C2557)&gt;0,"ITAU",IF(AND(TRIM(UPPER($I2557))="CONTRATUAL",ISNUMBER(SEARCH("INDIVIDUAL",SUBSTITUTE(UPPER($D2557)," ","")))),"PREMIUM FREE",""))))</f>
        <v/>
      </c>
    </row>
    <row r="2558">
      <c r="AC2558">
        <f>IF($C2558="","",IF(COUNTIF('Códigos Santander (ref)'!$A$2:$A$79,$C2558)&gt;0,"SANTANDER",IF(COUNTIF('Códigos Itaú (ref)'!$A$2:$A$44,$C2558)&gt;0,"ITAU",IF(AND(TRIM(UPPER($I2558))="CONTRATUAL",ISNUMBER(SEARCH("INDIVIDUAL",SUBSTITUTE(UPPER($D2558)," ","")))),"PREMIUM FREE",""))))</f>
        <v/>
      </c>
    </row>
    <row r="2559">
      <c r="AC2559">
        <f>IF($C2559="","",IF(COUNTIF('Códigos Santander (ref)'!$A$2:$A$79,$C2559)&gt;0,"SANTANDER",IF(COUNTIF('Códigos Itaú (ref)'!$A$2:$A$44,$C2559)&gt;0,"ITAU",IF(AND(TRIM(UPPER($I2559))="CONTRATUAL",ISNUMBER(SEARCH("INDIVIDUAL",SUBSTITUTE(UPPER($D2559)," ","")))),"PREMIUM FREE",""))))</f>
        <v/>
      </c>
    </row>
    <row r="2560">
      <c r="AC2560">
        <f>IF($C2560="","",IF(COUNTIF('Códigos Santander (ref)'!$A$2:$A$79,$C2560)&gt;0,"SANTANDER",IF(COUNTIF('Códigos Itaú (ref)'!$A$2:$A$44,$C2560)&gt;0,"ITAU",IF(AND(TRIM(UPPER($I2560))="CONTRATUAL",ISNUMBER(SEARCH("INDIVIDUAL",SUBSTITUTE(UPPER($D2560)," ","")))),"PREMIUM FREE",""))))</f>
        <v/>
      </c>
    </row>
    <row r="2561">
      <c r="AC2561">
        <f>IF($C2561="","",IF(COUNTIF('Códigos Santander (ref)'!$A$2:$A$79,$C2561)&gt;0,"SANTANDER",IF(COUNTIF('Códigos Itaú (ref)'!$A$2:$A$44,$C2561)&gt;0,"ITAU",IF(AND(TRIM(UPPER($I2561))="CONTRATUAL",ISNUMBER(SEARCH("INDIVIDUAL",SUBSTITUTE(UPPER($D2561)," ","")))),"PREMIUM FREE",""))))</f>
        <v/>
      </c>
    </row>
    <row r="2562">
      <c r="AC2562">
        <f>IF($C2562="","",IF(COUNTIF('Códigos Santander (ref)'!$A$2:$A$79,$C2562)&gt;0,"SANTANDER",IF(COUNTIF('Códigos Itaú (ref)'!$A$2:$A$44,$C2562)&gt;0,"ITAU",IF(AND(TRIM(UPPER($I2562))="CONTRATUAL",ISNUMBER(SEARCH("INDIVIDUAL",SUBSTITUTE(UPPER($D2562)," ","")))),"PREMIUM FREE",""))))</f>
        <v/>
      </c>
    </row>
    <row r="2563">
      <c r="AC2563">
        <f>IF($C2563="","",IF(COUNTIF('Códigos Santander (ref)'!$A$2:$A$79,$C2563)&gt;0,"SANTANDER",IF(COUNTIF('Códigos Itaú (ref)'!$A$2:$A$44,$C2563)&gt;0,"ITAU",IF(AND(TRIM(UPPER($I2563))="CONTRATUAL",ISNUMBER(SEARCH("INDIVIDUAL",SUBSTITUTE(UPPER($D2563)," ","")))),"PREMIUM FREE",""))))</f>
        <v/>
      </c>
    </row>
    <row r="2564">
      <c r="AC2564">
        <f>IF($C2564="","",IF(COUNTIF('Códigos Santander (ref)'!$A$2:$A$79,$C2564)&gt;0,"SANTANDER",IF(COUNTIF('Códigos Itaú (ref)'!$A$2:$A$44,$C2564)&gt;0,"ITAU",IF(AND(TRIM(UPPER($I2564))="CONTRATUAL",ISNUMBER(SEARCH("INDIVIDUAL",SUBSTITUTE(UPPER($D2564)," ","")))),"PREMIUM FREE",""))))</f>
        <v/>
      </c>
    </row>
    <row r="2565">
      <c r="AC2565">
        <f>IF($C2565="","",IF(COUNTIF('Códigos Santander (ref)'!$A$2:$A$79,$C2565)&gt;0,"SANTANDER",IF(COUNTIF('Códigos Itaú (ref)'!$A$2:$A$44,$C2565)&gt;0,"ITAU",IF(AND(TRIM(UPPER($I2565))="CONTRATUAL",ISNUMBER(SEARCH("INDIVIDUAL",SUBSTITUTE(UPPER($D2565)," ","")))),"PREMIUM FREE",""))))</f>
        <v/>
      </c>
    </row>
    <row r="2566">
      <c r="AC2566">
        <f>IF($C2566="","",IF(COUNTIF('Códigos Santander (ref)'!$A$2:$A$79,$C2566)&gt;0,"SANTANDER",IF(COUNTIF('Códigos Itaú (ref)'!$A$2:$A$44,$C2566)&gt;0,"ITAU",IF(AND(TRIM(UPPER($I2566))="CONTRATUAL",ISNUMBER(SEARCH("INDIVIDUAL",SUBSTITUTE(UPPER($D2566)," ","")))),"PREMIUM FREE",""))))</f>
        <v/>
      </c>
    </row>
    <row r="2567">
      <c r="AC2567">
        <f>IF($C2567="","",IF(COUNTIF('Códigos Santander (ref)'!$A$2:$A$79,$C2567)&gt;0,"SANTANDER",IF(COUNTIF('Códigos Itaú (ref)'!$A$2:$A$44,$C2567)&gt;0,"ITAU",IF(AND(TRIM(UPPER($I2567))="CONTRATUAL",ISNUMBER(SEARCH("INDIVIDUAL",SUBSTITUTE(UPPER($D2567)," ","")))),"PREMIUM FREE",""))))</f>
        <v/>
      </c>
    </row>
    <row r="2568">
      <c r="AC2568">
        <f>IF($C2568="","",IF(COUNTIF('Códigos Santander (ref)'!$A$2:$A$79,$C2568)&gt;0,"SANTANDER",IF(COUNTIF('Códigos Itaú (ref)'!$A$2:$A$44,$C2568)&gt;0,"ITAU",IF(AND(TRIM(UPPER($I2568))="CONTRATUAL",ISNUMBER(SEARCH("INDIVIDUAL",SUBSTITUTE(UPPER($D2568)," ","")))),"PREMIUM FREE",""))))</f>
        <v/>
      </c>
    </row>
    <row r="2569">
      <c r="AC2569">
        <f>IF($C2569="","",IF(COUNTIF('Códigos Santander (ref)'!$A$2:$A$79,$C2569)&gt;0,"SANTANDER",IF(COUNTIF('Códigos Itaú (ref)'!$A$2:$A$44,$C2569)&gt;0,"ITAU",IF(AND(TRIM(UPPER($I2569))="CONTRATUAL",ISNUMBER(SEARCH("INDIVIDUAL",SUBSTITUTE(UPPER($D2569)," ","")))),"PREMIUM FREE",""))))</f>
        <v/>
      </c>
    </row>
    <row r="2570">
      <c r="AC2570">
        <f>IF($C2570="","",IF(COUNTIF('Códigos Santander (ref)'!$A$2:$A$79,$C2570)&gt;0,"SANTANDER",IF(COUNTIF('Códigos Itaú (ref)'!$A$2:$A$44,$C2570)&gt;0,"ITAU",IF(AND(TRIM(UPPER($I2570))="CONTRATUAL",ISNUMBER(SEARCH("INDIVIDUAL",SUBSTITUTE(UPPER($D2570)," ","")))),"PREMIUM FREE",""))))</f>
        <v/>
      </c>
    </row>
    <row r="2571">
      <c r="AC2571">
        <f>IF($C2571="","",IF(COUNTIF('Códigos Santander (ref)'!$A$2:$A$79,$C2571)&gt;0,"SANTANDER",IF(COUNTIF('Códigos Itaú (ref)'!$A$2:$A$44,$C2571)&gt;0,"ITAU",IF(AND(TRIM(UPPER($I2571))="CONTRATUAL",ISNUMBER(SEARCH("INDIVIDUAL",SUBSTITUTE(UPPER($D2571)," ","")))),"PREMIUM FREE",""))))</f>
        <v/>
      </c>
    </row>
    <row r="2572">
      <c r="AC2572">
        <f>IF($C2572="","",IF(COUNTIF('Códigos Santander (ref)'!$A$2:$A$79,$C2572)&gt;0,"SANTANDER",IF(COUNTIF('Códigos Itaú (ref)'!$A$2:$A$44,$C2572)&gt;0,"ITAU",IF(AND(TRIM(UPPER($I2572))="CONTRATUAL",ISNUMBER(SEARCH("INDIVIDUAL",SUBSTITUTE(UPPER($D2572)," ","")))),"PREMIUM FREE",""))))</f>
        <v/>
      </c>
    </row>
    <row r="2573">
      <c r="AC2573">
        <f>IF($C2573="","",IF(COUNTIF('Códigos Santander (ref)'!$A$2:$A$79,$C2573)&gt;0,"SANTANDER",IF(COUNTIF('Códigos Itaú (ref)'!$A$2:$A$44,$C2573)&gt;0,"ITAU",IF(AND(TRIM(UPPER($I2573))="CONTRATUAL",ISNUMBER(SEARCH("INDIVIDUAL",SUBSTITUTE(UPPER($D2573)," ","")))),"PREMIUM FREE",""))))</f>
        <v/>
      </c>
    </row>
    <row r="2574">
      <c r="AC2574">
        <f>IF($C2574="","",IF(COUNTIF('Códigos Santander (ref)'!$A$2:$A$79,$C2574)&gt;0,"SANTANDER",IF(COUNTIF('Códigos Itaú (ref)'!$A$2:$A$44,$C2574)&gt;0,"ITAU",IF(AND(TRIM(UPPER($I2574))="CONTRATUAL",ISNUMBER(SEARCH("INDIVIDUAL",SUBSTITUTE(UPPER($D2574)," ","")))),"PREMIUM FREE",""))))</f>
        <v/>
      </c>
    </row>
    <row r="2575">
      <c r="AC2575">
        <f>IF($C2575="","",IF(COUNTIF('Códigos Santander (ref)'!$A$2:$A$79,$C2575)&gt;0,"SANTANDER",IF(COUNTIF('Códigos Itaú (ref)'!$A$2:$A$44,$C2575)&gt;0,"ITAU",IF(AND(TRIM(UPPER($I2575))="CONTRATUAL",ISNUMBER(SEARCH("INDIVIDUAL",SUBSTITUTE(UPPER($D2575)," ","")))),"PREMIUM FREE",""))))</f>
        <v/>
      </c>
    </row>
    <row r="2576">
      <c r="AC2576">
        <f>IF($C2576="","",IF(COUNTIF('Códigos Santander (ref)'!$A$2:$A$79,$C2576)&gt;0,"SANTANDER",IF(COUNTIF('Códigos Itaú (ref)'!$A$2:$A$44,$C2576)&gt;0,"ITAU",IF(AND(TRIM(UPPER($I2576))="CONTRATUAL",ISNUMBER(SEARCH("INDIVIDUAL",SUBSTITUTE(UPPER($D2576)," ","")))),"PREMIUM FREE",""))))</f>
        <v/>
      </c>
    </row>
    <row r="2577">
      <c r="AC2577">
        <f>IF($C2577="","",IF(COUNTIF('Códigos Santander (ref)'!$A$2:$A$79,$C2577)&gt;0,"SANTANDER",IF(COUNTIF('Códigos Itaú (ref)'!$A$2:$A$44,$C2577)&gt;0,"ITAU",IF(AND(TRIM(UPPER($I2577))="CONTRATUAL",ISNUMBER(SEARCH("INDIVIDUAL",SUBSTITUTE(UPPER($D2577)," ","")))),"PREMIUM FREE",""))))</f>
        <v/>
      </c>
    </row>
    <row r="2578">
      <c r="AC2578">
        <f>IF($C2578="","",IF(COUNTIF('Códigos Santander (ref)'!$A$2:$A$79,$C2578)&gt;0,"SANTANDER",IF(COUNTIF('Códigos Itaú (ref)'!$A$2:$A$44,$C2578)&gt;0,"ITAU",IF(AND(TRIM(UPPER($I2578))="CONTRATUAL",ISNUMBER(SEARCH("INDIVIDUAL",SUBSTITUTE(UPPER($D2578)," ","")))),"PREMIUM FREE",""))))</f>
        <v/>
      </c>
    </row>
    <row r="2579">
      <c r="AC2579">
        <f>IF($C2579="","",IF(COUNTIF('Códigos Santander (ref)'!$A$2:$A$79,$C2579)&gt;0,"SANTANDER",IF(COUNTIF('Códigos Itaú (ref)'!$A$2:$A$44,$C2579)&gt;0,"ITAU",IF(AND(TRIM(UPPER($I2579))="CONTRATUAL",ISNUMBER(SEARCH("INDIVIDUAL",SUBSTITUTE(UPPER($D2579)," ","")))),"PREMIUM FREE",""))))</f>
        <v/>
      </c>
    </row>
    <row r="2580">
      <c r="AC2580">
        <f>IF($C2580="","",IF(COUNTIF('Códigos Santander (ref)'!$A$2:$A$79,$C2580)&gt;0,"SANTANDER",IF(COUNTIF('Códigos Itaú (ref)'!$A$2:$A$44,$C2580)&gt;0,"ITAU",IF(AND(TRIM(UPPER($I2580))="CONTRATUAL",ISNUMBER(SEARCH("INDIVIDUAL",SUBSTITUTE(UPPER($D2580)," ","")))),"PREMIUM FREE",""))))</f>
        <v/>
      </c>
    </row>
    <row r="2581">
      <c r="AC2581">
        <f>IF($C2581="","",IF(COUNTIF('Códigos Santander (ref)'!$A$2:$A$79,$C2581)&gt;0,"SANTANDER",IF(COUNTIF('Códigos Itaú (ref)'!$A$2:$A$44,$C2581)&gt;0,"ITAU",IF(AND(TRIM(UPPER($I2581))="CONTRATUAL",ISNUMBER(SEARCH("INDIVIDUAL",SUBSTITUTE(UPPER($D2581)," ","")))),"PREMIUM FREE",""))))</f>
        <v/>
      </c>
    </row>
    <row r="2582">
      <c r="AC2582">
        <f>IF($C2582="","",IF(COUNTIF('Códigos Santander (ref)'!$A$2:$A$79,$C2582)&gt;0,"SANTANDER",IF(COUNTIF('Códigos Itaú (ref)'!$A$2:$A$44,$C2582)&gt;0,"ITAU",IF(AND(TRIM(UPPER($I2582))="CONTRATUAL",ISNUMBER(SEARCH("INDIVIDUAL",SUBSTITUTE(UPPER($D2582)," ","")))),"PREMIUM FREE",""))))</f>
        <v/>
      </c>
    </row>
    <row r="2583">
      <c r="AC2583">
        <f>IF($C2583="","",IF(COUNTIF('Códigos Santander (ref)'!$A$2:$A$79,$C2583)&gt;0,"SANTANDER",IF(COUNTIF('Códigos Itaú (ref)'!$A$2:$A$44,$C2583)&gt;0,"ITAU",IF(AND(TRIM(UPPER($I2583))="CONTRATUAL",ISNUMBER(SEARCH("INDIVIDUAL",SUBSTITUTE(UPPER($D2583)," ","")))),"PREMIUM FREE",""))))</f>
        <v/>
      </c>
    </row>
    <row r="2584">
      <c r="AC2584">
        <f>IF($C2584="","",IF(COUNTIF('Códigos Santander (ref)'!$A$2:$A$79,$C2584)&gt;0,"SANTANDER",IF(COUNTIF('Códigos Itaú (ref)'!$A$2:$A$44,$C2584)&gt;0,"ITAU",IF(AND(TRIM(UPPER($I2584))="CONTRATUAL",ISNUMBER(SEARCH("INDIVIDUAL",SUBSTITUTE(UPPER($D2584)," ","")))),"PREMIUM FREE",""))))</f>
        <v/>
      </c>
    </row>
    <row r="2585">
      <c r="AC2585">
        <f>IF($C2585="","",IF(COUNTIF('Códigos Santander (ref)'!$A$2:$A$79,$C2585)&gt;0,"SANTANDER",IF(COUNTIF('Códigos Itaú (ref)'!$A$2:$A$44,$C2585)&gt;0,"ITAU",IF(AND(TRIM(UPPER($I2585))="CONTRATUAL",ISNUMBER(SEARCH("INDIVIDUAL",SUBSTITUTE(UPPER($D2585)," ","")))),"PREMIUM FREE",""))))</f>
        <v/>
      </c>
    </row>
    <row r="2586">
      <c r="AC2586">
        <f>IF($C2586="","",IF(COUNTIF('Códigos Santander (ref)'!$A$2:$A$79,$C2586)&gt;0,"SANTANDER",IF(COUNTIF('Códigos Itaú (ref)'!$A$2:$A$44,$C2586)&gt;0,"ITAU",IF(AND(TRIM(UPPER($I2586))="CONTRATUAL",ISNUMBER(SEARCH("INDIVIDUAL",SUBSTITUTE(UPPER($D2586)," ","")))),"PREMIUM FREE",""))))</f>
        <v/>
      </c>
    </row>
    <row r="2587">
      <c r="AC2587">
        <f>IF($C2587="","",IF(COUNTIF('Códigos Santander (ref)'!$A$2:$A$79,$C2587)&gt;0,"SANTANDER",IF(COUNTIF('Códigos Itaú (ref)'!$A$2:$A$44,$C2587)&gt;0,"ITAU",IF(AND(TRIM(UPPER($I2587))="CONTRATUAL",ISNUMBER(SEARCH("INDIVIDUAL",SUBSTITUTE(UPPER($D2587)," ","")))),"PREMIUM FREE",""))))</f>
        <v/>
      </c>
    </row>
    <row r="2588">
      <c r="AC2588">
        <f>IF($C2588="","",IF(COUNTIF('Códigos Santander (ref)'!$A$2:$A$79,$C2588)&gt;0,"SANTANDER",IF(COUNTIF('Códigos Itaú (ref)'!$A$2:$A$44,$C2588)&gt;0,"ITAU",IF(AND(TRIM(UPPER($I2588))="CONTRATUAL",ISNUMBER(SEARCH("INDIVIDUAL",SUBSTITUTE(UPPER($D2588)," ","")))),"PREMIUM FREE",""))))</f>
        <v/>
      </c>
    </row>
    <row r="2589">
      <c r="AC2589">
        <f>IF($C2589="","",IF(COUNTIF('Códigos Santander (ref)'!$A$2:$A$79,$C2589)&gt;0,"SANTANDER",IF(COUNTIF('Códigos Itaú (ref)'!$A$2:$A$44,$C2589)&gt;0,"ITAU",IF(AND(TRIM(UPPER($I2589))="CONTRATUAL",ISNUMBER(SEARCH("INDIVIDUAL",SUBSTITUTE(UPPER($D2589)," ","")))),"PREMIUM FREE",""))))</f>
        <v/>
      </c>
    </row>
    <row r="2590">
      <c r="AC2590">
        <f>IF($C2590="","",IF(COUNTIF('Códigos Santander (ref)'!$A$2:$A$79,$C2590)&gt;0,"SANTANDER",IF(COUNTIF('Códigos Itaú (ref)'!$A$2:$A$44,$C2590)&gt;0,"ITAU",IF(AND(TRIM(UPPER($I2590))="CONTRATUAL",ISNUMBER(SEARCH("INDIVIDUAL",SUBSTITUTE(UPPER($D2590)," ","")))),"PREMIUM FREE",""))))</f>
        <v/>
      </c>
    </row>
    <row r="2591">
      <c r="AC2591">
        <f>IF($C2591="","",IF(COUNTIF('Códigos Santander (ref)'!$A$2:$A$79,$C2591)&gt;0,"SANTANDER",IF(COUNTIF('Códigos Itaú (ref)'!$A$2:$A$44,$C2591)&gt;0,"ITAU",IF(AND(TRIM(UPPER($I2591))="CONTRATUAL",ISNUMBER(SEARCH("INDIVIDUAL",SUBSTITUTE(UPPER($D2591)," ","")))),"PREMIUM FREE",""))))</f>
        <v/>
      </c>
    </row>
    <row r="2592">
      <c r="AC2592">
        <f>IF($C2592="","",IF(COUNTIF('Códigos Santander (ref)'!$A$2:$A$79,$C2592)&gt;0,"SANTANDER",IF(COUNTIF('Códigos Itaú (ref)'!$A$2:$A$44,$C2592)&gt;0,"ITAU",IF(AND(TRIM(UPPER($I2592))="CONTRATUAL",ISNUMBER(SEARCH("INDIVIDUAL",SUBSTITUTE(UPPER($D2592)," ","")))),"PREMIUM FREE",""))))</f>
        <v/>
      </c>
    </row>
    <row r="2593">
      <c r="AC2593">
        <f>IF($C2593="","",IF(COUNTIF('Códigos Santander (ref)'!$A$2:$A$79,$C2593)&gt;0,"SANTANDER",IF(COUNTIF('Códigos Itaú (ref)'!$A$2:$A$44,$C2593)&gt;0,"ITAU",IF(AND(TRIM(UPPER($I2593))="CONTRATUAL",ISNUMBER(SEARCH("INDIVIDUAL",SUBSTITUTE(UPPER($D2593)," ","")))),"PREMIUM FREE",""))))</f>
        <v/>
      </c>
    </row>
    <row r="2594">
      <c r="AC2594">
        <f>IF($C2594="","",IF(COUNTIF('Códigos Santander (ref)'!$A$2:$A$79,$C2594)&gt;0,"SANTANDER",IF(COUNTIF('Códigos Itaú (ref)'!$A$2:$A$44,$C2594)&gt;0,"ITAU",IF(AND(TRIM(UPPER($I2594))="CONTRATUAL",ISNUMBER(SEARCH("INDIVIDUAL",SUBSTITUTE(UPPER($D2594)," ","")))),"PREMIUM FREE",""))))</f>
        <v/>
      </c>
    </row>
    <row r="2595">
      <c r="AC2595">
        <f>IF($C2595="","",IF(COUNTIF('Códigos Santander (ref)'!$A$2:$A$79,$C2595)&gt;0,"SANTANDER",IF(COUNTIF('Códigos Itaú (ref)'!$A$2:$A$44,$C2595)&gt;0,"ITAU",IF(AND(TRIM(UPPER($I2595))="CONTRATUAL",ISNUMBER(SEARCH("INDIVIDUAL",SUBSTITUTE(UPPER($D2595)," ","")))),"PREMIUM FREE",""))))</f>
        <v/>
      </c>
    </row>
    <row r="2596">
      <c r="AC2596">
        <f>IF($C2596="","",IF(COUNTIF('Códigos Santander (ref)'!$A$2:$A$79,$C2596)&gt;0,"SANTANDER",IF(COUNTIF('Códigos Itaú (ref)'!$A$2:$A$44,$C2596)&gt;0,"ITAU",IF(AND(TRIM(UPPER($I2596))="CONTRATUAL",ISNUMBER(SEARCH("INDIVIDUAL",SUBSTITUTE(UPPER($D2596)," ","")))),"PREMIUM FREE",""))))</f>
        <v/>
      </c>
    </row>
    <row r="2597">
      <c r="AC2597">
        <f>IF($C2597="","",IF(COUNTIF('Códigos Santander (ref)'!$A$2:$A$79,$C2597)&gt;0,"SANTANDER",IF(COUNTIF('Códigos Itaú (ref)'!$A$2:$A$44,$C2597)&gt;0,"ITAU",IF(AND(TRIM(UPPER($I2597))="CONTRATUAL",ISNUMBER(SEARCH("INDIVIDUAL",SUBSTITUTE(UPPER($D2597)," ","")))),"PREMIUM FREE",""))))</f>
        <v/>
      </c>
    </row>
    <row r="2598">
      <c r="AC2598">
        <f>IF($C2598="","",IF(COUNTIF('Códigos Santander (ref)'!$A$2:$A$79,$C2598)&gt;0,"SANTANDER",IF(COUNTIF('Códigos Itaú (ref)'!$A$2:$A$44,$C2598)&gt;0,"ITAU",IF(AND(TRIM(UPPER($I2598))="CONTRATUAL",ISNUMBER(SEARCH("INDIVIDUAL",SUBSTITUTE(UPPER($D2598)," ","")))),"PREMIUM FREE",""))))</f>
        <v/>
      </c>
    </row>
    <row r="2599">
      <c r="AC2599">
        <f>IF($C2599="","",IF(COUNTIF('Códigos Santander (ref)'!$A$2:$A$79,$C2599)&gt;0,"SANTANDER",IF(COUNTIF('Códigos Itaú (ref)'!$A$2:$A$44,$C2599)&gt;0,"ITAU",IF(AND(TRIM(UPPER($I2599))="CONTRATUAL",ISNUMBER(SEARCH("INDIVIDUAL",SUBSTITUTE(UPPER($D2599)," ","")))),"PREMIUM FREE",""))))</f>
        <v/>
      </c>
    </row>
    <row r="2600">
      <c r="AC2600">
        <f>IF($C2600="","",IF(COUNTIF('Códigos Santander (ref)'!$A$2:$A$79,$C2600)&gt;0,"SANTANDER",IF(COUNTIF('Códigos Itaú (ref)'!$A$2:$A$44,$C2600)&gt;0,"ITAU",IF(AND(TRIM(UPPER($I2600))="CONTRATUAL",ISNUMBER(SEARCH("INDIVIDUAL",SUBSTITUTE(UPPER($D2600)," ","")))),"PREMIUM FREE",""))))</f>
        <v/>
      </c>
    </row>
    <row r="2601">
      <c r="AC2601">
        <f>IF($C2601="","",IF(COUNTIF('Códigos Santander (ref)'!$A$2:$A$79,$C2601)&gt;0,"SANTANDER",IF(COUNTIF('Códigos Itaú (ref)'!$A$2:$A$44,$C2601)&gt;0,"ITAU",IF(AND(TRIM(UPPER($I2601))="CONTRATUAL",ISNUMBER(SEARCH("INDIVIDUAL",SUBSTITUTE(UPPER($D2601)," ","")))),"PREMIUM FREE",""))))</f>
        <v/>
      </c>
    </row>
    <row r="2602">
      <c r="AC2602">
        <f>IF($C2602="","",IF(COUNTIF('Códigos Santander (ref)'!$A$2:$A$79,$C2602)&gt;0,"SANTANDER",IF(COUNTIF('Códigos Itaú (ref)'!$A$2:$A$44,$C2602)&gt;0,"ITAU",IF(AND(TRIM(UPPER($I2602))="CONTRATUAL",ISNUMBER(SEARCH("INDIVIDUAL",SUBSTITUTE(UPPER($D2602)," ","")))),"PREMIUM FREE",""))))</f>
        <v/>
      </c>
    </row>
    <row r="2603">
      <c r="AC2603">
        <f>IF($C2603="","",IF(COUNTIF('Códigos Santander (ref)'!$A$2:$A$79,$C2603)&gt;0,"SANTANDER",IF(COUNTIF('Códigos Itaú (ref)'!$A$2:$A$44,$C2603)&gt;0,"ITAU",IF(AND(TRIM(UPPER($I2603))="CONTRATUAL",ISNUMBER(SEARCH("INDIVIDUAL",SUBSTITUTE(UPPER($D2603)," ","")))),"PREMIUM FREE",""))))</f>
        <v/>
      </c>
    </row>
    <row r="2604">
      <c r="AC2604">
        <f>IF($C2604="","",IF(COUNTIF('Códigos Santander (ref)'!$A$2:$A$79,$C2604)&gt;0,"SANTANDER",IF(COUNTIF('Códigos Itaú (ref)'!$A$2:$A$44,$C2604)&gt;0,"ITAU",IF(AND(TRIM(UPPER($I2604))="CONTRATUAL",ISNUMBER(SEARCH("INDIVIDUAL",SUBSTITUTE(UPPER($D2604)," ","")))),"PREMIUM FREE",""))))</f>
        <v/>
      </c>
    </row>
    <row r="2605">
      <c r="AC2605">
        <f>IF($C2605="","",IF(COUNTIF('Códigos Santander (ref)'!$A$2:$A$79,$C2605)&gt;0,"SANTANDER",IF(COUNTIF('Códigos Itaú (ref)'!$A$2:$A$44,$C2605)&gt;0,"ITAU",IF(AND(TRIM(UPPER($I2605))="CONTRATUAL",ISNUMBER(SEARCH("INDIVIDUAL",SUBSTITUTE(UPPER($D2605)," ","")))),"PREMIUM FREE",""))))</f>
        <v/>
      </c>
    </row>
    <row r="2606">
      <c r="AC2606">
        <f>IF($C2606="","",IF(COUNTIF('Códigos Santander (ref)'!$A$2:$A$79,$C2606)&gt;0,"SANTANDER",IF(COUNTIF('Códigos Itaú (ref)'!$A$2:$A$44,$C2606)&gt;0,"ITAU",IF(AND(TRIM(UPPER($I2606))="CONTRATUAL",ISNUMBER(SEARCH("INDIVIDUAL",SUBSTITUTE(UPPER($D2606)," ","")))),"PREMIUM FREE",""))))</f>
        <v/>
      </c>
    </row>
    <row r="2607">
      <c r="AC2607">
        <f>IF($C2607="","",IF(COUNTIF('Códigos Santander (ref)'!$A$2:$A$79,$C2607)&gt;0,"SANTANDER",IF(COUNTIF('Códigos Itaú (ref)'!$A$2:$A$44,$C2607)&gt;0,"ITAU",IF(AND(TRIM(UPPER($I2607))="CONTRATUAL",ISNUMBER(SEARCH("INDIVIDUAL",SUBSTITUTE(UPPER($D2607)," ","")))),"PREMIUM FREE",""))))</f>
        <v/>
      </c>
    </row>
    <row r="2608">
      <c r="AC2608">
        <f>IF($C2608="","",IF(COUNTIF('Códigos Santander (ref)'!$A$2:$A$79,$C2608)&gt;0,"SANTANDER",IF(COUNTIF('Códigos Itaú (ref)'!$A$2:$A$44,$C2608)&gt;0,"ITAU",IF(AND(TRIM(UPPER($I2608))="CONTRATUAL",ISNUMBER(SEARCH("INDIVIDUAL",SUBSTITUTE(UPPER($D2608)," ","")))),"PREMIUM FREE",""))))</f>
        <v/>
      </c>
    </row>
    <row r="2609">
      <c r="AC2609">
        <f>IF($C2609="","",IF(COUNTIF('Códigos Santander (ref)'!$A$2:$A$79,$C2609)&gt;0,"SANTANDER",IF(COUNTIF('Códigos Itaú (ref)'!$A$2:$A$44,$C2609)&gt;0,"ITAU",IF(AND(TRIM(UPPER($I2609))="CONTRATUAL",ISNUMBER(SEARCH("INDIVIDUAL",SUBSTITUTE(UPPER($D2609)," ","")))),"PREMIUM FREE",""))))</f>
        <v/>
      </c>
    </row>
    <row r="2610">
      <c r="AC2610">
        <f>IF($C2610="","",IF(COUNTIF('Códigos Santander (ref)'!$A$2:$A$79,$C2610)&gt;0,"SANTANDER",IF(COUNTIF('Códigos Itaú (ref)'!$A$2:$A$44,$C2610)&gt;0,"ITAU",IF(AND(TRIM(UPPER($I2610))="CONTRATUAL",ISNUMBER(SEARCH("INDIVIDUAL",SUBSTITUTE(UPPER($D2610)," ","")))),"PREMIUM FREE",""))))</f>
        <v/>
      </c>
    </row>
    <row r="2611">
      <c r="AC2611">
        <f>IF($C2611="","",IF(COUNTIF('Códigos Santander (ref)'!$A$2:$A$79,$C2611)&gt;0,"SANTANDER",IF(COUNTIF('Códigos Itaú (ref)'!$A$2:$A$44,$C2611)&gt;0,"ITAU",IF(AND(TRIM(UPPER($I2611))="CONTRATUAL",ISNUMBER(SEARCH("INDIVIDUAL",SUBSTITUTE(UPPER($D2611)," ","")))),"PREMIUM FREE",""))))</f>
        <v/>
      </c>
    </row>
    <row r="2612">
      <c r="AC2612">
        <f>IF($C2612="","",IF(COUNTIF('Códigos Santander (ref)'!$A$2:$A$79,$C2612)&gt;0,"SANTANDER",IF(COUNTIF('Códigos Itaú (ref)'!$A$2:$A$44,$C2612)&gt;0,"ITAU",IF(AND(TRIM(UPPER($I2612))="CONTRATUAL",ISNUMBER(SEARCH("INDIVIDUAL",SUBSTITUTE(UPPER($D2612)," ","")))),"PREMIUM FREE",""))))</f>
        <v/>
      </c>
    </row>
    <row r="2613">
      <c r="AC2613">
        <f>IF($C2613="","",IF(COUNTIF('Códigos Santander (ref)'!$A$2:$A$79,$C2613)&gt;0,"SANTANDER",IF(COUNTIF('Códigos Itaú (ref)'!$A$2:$A$44,$C2613)&gt;0,"ITAU",IF(AND(TRIM(UPPER($I2613))="CONTRATUAL",ISNUMBER(SEARCH("INDIVIDUAL",SUBSTITUTE(UPPER($D2613)," ","")))),"PREMIUM FREE",""))))</f>
        <v/>
      </c>
    </row>
    <row r="2614">
      <c r="AC2614">
        <f>IF($C2614="","",IF(COUNTIF('Códigos Santander (ref)'!$A$2:$A$79,$C2614)&gt;0,"SANTANDER",IF(COUNTIF('Códigos Itaú (ref)'!$A$2:$A$44,$C2614)&gt;0,"ITAU",IF(AND(TRIM(UPPER($I2614))="CONTRATUAL",ISNUMBER(SEARCH("INDIVIDUAL",SUBSTITUTE(UPPER($D2614)," ","")))),"PREMIUM FREE",""))))</f>
        <v/>
      </c>
    </row>
    <row r="2615">
      <c r="AC2615">
        <f>IF($C2615="","",IF(COUNTIF('Códigos Santander (ref)'!$A$2:$A$79,$C2615)&gt;0,"SANTANDER",IF(COUNTIF('Códigos Itaú (ref)'!$A$2:$A$44,$C2615)&gt;0,"ITAU",IF(AND(TRIM(UPPER($I2615))="CONTRATUAL",ISNUMBER(SEARCH("INDIVIDUAL",SUBSTITUTE(UPPER($D2615)," ","")))),"PREMIUM FREE",""))))</f>
        <v/>
      </c>
    </row>
    <row r="2616">
      <c r="AC2616">
        <f>IF($C2616="","",IF(COUNTIF('Códigos Santander (ref)'!$A$2:$A$79,$C2616)&gt;0,"SANTANDER",IF(COUNTIF('Códigos Itaú (ref)'!$A$2:$A$44,$C2616)&gt;0,"ITAU",IF(AND(TRIM(UPPER($I2616))="CONTRATUAL",ISNUMBER(SEARCH("INDIVIDUAL",SUBSTITUTE(UPPER($D2616)," ","")))),"PREMIUM FREE",""))))</f>
        <v/>
      </c>
    </row>
    <row r="2617">
      <c r="AC2617">
        <f>IF($C2617="","",IF(COUNTIF('Códigos Santander (ref)'!$A$2:$A$79,$C2617)&gt;0,"SANTANDER",IF(COUNTIF('Códigos Itaú (ref)'!$A$2:$A$44,$C2617)&gt;0,"ITAU",IF(AND(TRIM(UPPER($I2617))="CONTRATUAL",ISNUMBER(SEARCH("INDIVIDUAL",SUBSTITUTE(UPPER($D2617)," ","")))),"PREMIUM FREE",""))))</f>
        <v/>
      </c>
    </row>
    <row r="2618">
      <c r="AC2618">
        <f>IF($C2618="","",IF(COUNTIF('Códigos Santander (ref)'!$A$2:$A$79,$C2618)&gt;0,"SANTANDER",IF(COUNTIF('Códigos Itaú (ref)'!$A$2:$A$44,$C2618)&gt;0,"ITAU",IF(AND(TRIM(UPPER($I2618))="CONTRATUAL",ISNUMBER(SEARCH("INDIVIDUAL",SUBSTITUTE(UPPER($D2618)," ","")))),"PREMIUM FREE",""))))</f>
        <v/>
      </c>
    </row>
    <row r="2619">
      <c r="AC2619">
        <f>IF($C2619="","",IF(COUNTIF('Códigos Santander (ref)'!$A$2:$A$79,$C2619)&gt;0,"SANTANDER",IF(COUNTIF('Códigos Itaú (ref)'!$A$2:$A$44,$C2619)&gt;0,"ITAU",IF(AND(TRIM(UPPER($I2619))="CONTRATUAL",ISNUMBER(SEARCH("INDIVIDUAL",SUBSTITUTE(UPPER($D2619)," ","")))),"PREMIUM FREE",""))))</f>
        <v/>
      </c>
    </row>
    <row r="2620">
      <c r="AC2620">
        <f>IF($C2620="","",IF(COUNTIF('Códigos Santander (ref)'!$A$2:$A$79,$C2620)&gt;0,"SANTANDER",IF(COUNTIF('Códigos Itaú (ref)'!$A$2:$A$44,$C2620)&gt;0,"ITAU",IF(AND(TRIM(UPPER($I2620))="CONTRATUAL",ISNUMBER(SEARCH("INDIVIDUAL",SUBSTITUTE(UPPER($D2620)," ","")))),"PREMIUM FREE",""))))</f>
        <v/>
      </c>
    </row>
    <row r="2621">
      <c r="AC2621">
        <f>IF($C2621="","",IF(COUNTIF('Códigos Santander (ref)'!$A$2:$A$79,$C2621)&gt;0,"SANTANDER",IF(COUNTIF('Códigos Itaú (ref)'!$A$2:$A$44,$C2621)&gt;0,"ITAU",IF(AND(TRIM(UPPER($I2621))="CONTRATUAL",ISNUMBER(SEARCH("INDIVIDUAL",SUBSTITUTE(UPPER($D2621)," ","")))),"PREMIUM FREE",""))))</f>
        <v/>
      </c>
    </row>
    <row r="2622">
      <c r="AC2622">
        <f>IF($C2622="","",IF(COUNTIF('Códigos Santander (ref)'!$A$2:$A$79,$C2622)&gt;0,"SANTANDER",IF(COUNTIF('Códigos Itaú (ref)'!$A$2:$A$44,$C2622)&gt;0,"ITAU",IF(AND(TRIM(UPPER($I2622))="CONTRATUAL",ISNUMBER(SEARCH("INDIVIDUAL",SUBSTITUTE(UPPER($D2622)," ","")))),"PREMIUM FREE",""))))</f>
        <v/>
      </c>
    </row>
    <row r="2623">
      <c r="AC2623">
        <f>IF($C2623="","",IF(COUNTIF('Códigos Santander (ref)'!$A$2:$A$79,$C2623)&gt;0,"SANTANDER",IF(COUNTIF('Códigos Itaú (ref)'!$A$2:$A$44,$C2623)&gt;0,"ITAU",IF(AND(TRIM(UPPER($I2623))="CONTRATUAL",ISNUMBER(SEARCH("INDIVIDUAL",SUBSTITUTE(UPPER($D2623)," ","")))),"PREMIUM FREE",""))))</f>
        <v/>
      </c>
    </row>
    <row r="2624">
      <c r="AC2624">
        <f>IF($C2624="","",IF(COUNTIF('Códigos Santander (ref)'!$A$2:$A$79,$C2624)&gt;0,"SANTANDER",IF(COUNTIF('Códigos Itaú (ref)'!$A$2:$A$44,$C2624)&gt;0,"ITAU",IF(AND(TRIM(UPPER($I2624))="CONTRATUAL",ISNUMBER(SEARCH("INDIVIDUAL",SUBSTITUTE(UPPER($D2624)," ","")))),"PREMIUM FREE",""))))</f>
        <v/>
      </c>
    </row>
    <row r="2625">
      <c r="AC2625">
        <f>IF($C2625="","",IF(COUNTIF('Códigos Santander (ref)'!$A$2:$A$79,$C2625)&gt;0,"SANTANDER",IF(COUNTIF('Códigos Itaú (ref)'!$A$2:$A$44,$C2625)&gt;0,"ITAU",IF(AND(TRIM(UPPER($I2625))="CONTRATUAL",ISNUMBER(SEARCH("INDIVIDUAL",SUBSTITUTE(UPPER($D2625)," ","")))),"PREMIUM FREE",""))))</f>
        <v/>
      </c>
    </row>
    <row r="2626">
      <c r="AC2626">
        <f>IF($C2626="","",IF(COUNTIF('Códigos Santander (ref)'!$A$2:$A$79,$C2626)&gt;0,"SANTANDER",IF(COUNTIF('Códigos Itaú (ref)'!$A$2:$A$44,$C2626)&gt;0,"ITAU",IF(AND(TRIM(UPPER($I2626))="CONTRATUAL",ISNUMBER(SEARCH("INDIVIDUAL",SUBSTITUTE(UPPER($D2626)," ","")))),"PREMIUM FREE",""))))</f>
        <v/>
      </c>
    </row>
    <row r="2627">
      <c r="AC2627">
        <f>IF($C2627="","",IF(COUNTIF('Códigos Santander (ref)'!$A$2:$A$79,$C2627)&gt;0,"SANTANDER",IF(COUNTIF('Códigos Itaú (ref)'!$A$2:$A$44,$C2627)&gt;0,"ITAU",IF(AND(TRIM(UPPER($I2627))="CONTRATUAL",ISNUMBER(SEARCH("INDIVIDUAL",SUBSTITUTE(UPPER($D2627)," ","")))),"PREMIUM FREE",""))))</f>
        <v/>
      </c>
    </row>
    <row r="2628">
      <c r="AC2628">
        <f>IF($C2628="","",IF(COUNTIF('Códigos Santander (ref)'!$A$2:$A$79,$C2628)&gt;0,"SANTANDER",IF(COUNTIF('Códigos Itaú (ref)'!$A$2:$A$44,$C2628)&gt;0,"ITAU",IF(AND(TRIM(UPPER($I2628))="CONTRATUAL",ISNUMBER(SEARCH("INDIVIDUAL",SUBSTITUTE(UPPER($D2628)," ","")))),"PREMIUM FREE",""))))</f>
        <v/>
      </c>
    </row>
    <row r="2629">
      <c r="AC2629">
        <f>IF($C2629="","",IF(COUNTIF('Códigos Santander (ref)'!$A$2:$A$79,$C2629)&gt;0,"SANTANDER",IF(COUNTIF('Códigos Itaú (ref)'!$A$2:$A$44,$C2629)&gt;0,"ITAU",IF(AND(TRIM(UPPER($I2629))="CONTRATUAL",ISNUMBER(SEARCH("INDIVIDUAL",SUBSTITUTE(UPPER($D2629)," ","")))),"PREMIUM FREE",""))))</f>
        <v/>
      </c>
    </row>
    <row r="2630">
      <c r="AC2630">
        <f>IF($C2630="","",IF(COUNTIF('Códigos Santander (ref)'!$A$2:$A$79,$C2630)&gt;0,"SANTANDER",IF(COUNTIF('Códigos Itaú (ref)'!$A$2:$A$44,$C2630)&gt;0,"ITAU",IF(AND(TRIM(UPPER($I2630))="CONTRATUAL",ISNUMBER(SEARCH("INDIVIDUAL",SUBSTITUTE(UPPER($D2630)," ","")))),"PREMIUM FREE",""))))</f>
        <v/>
      </c>
    </row>
    <row r="2631">
      <c r="AC2631">
        <f>IF($C2631="","",IF(COUNTIF('Códigos Santander (ref)'!$A$2:$A$79,$C2631)&gt;0,"SANTANDER",IF(COUNTIF('Códigos Itaú (ref)'!$A$2:$A$44,$C2631)&gt;0,"ITAU",IF(AND(TRIM(UPPER($I2631))="CONTRATUAL",ISNUMBER(SEARCH("INDIVIDUAL",SUBSTITUTE(UPPER($D2631)," ","")))),"PREMIUM FREE",""))))</f>
        <v/>
      </c>
    </row>
    <row r="2632">
      <c r="AC2632">
        <f>IF($C2632="","",IF(COUNTIF('Códigos Santander (ref)'!$A$2:$A$79,$C2632)&gt;0,"SANTANDER",IF(COUNTIF('Códigos Itaú (ref)'!$A$2:$A$44,$C2632)&gt;0,"ITAU",IF(AND(TRIM(UPPER($I2632))="CONTRATUAL",ISNUMBER(SEARCH("INDIVIDUAL",SUBSTITUTE(UPPER($D2632)," ","")))),"PREMIUM FREE",""))))</f>
        <v/>
      </c>
    </row>
    <row r="2633">
      <c r="AC2633">
        <f>IF($C2633="","",IF(COUNTIF('Códigos Santander (ref)'!$A$2:$A$79,$C2633)&gt;0,"SANTANDER",IF(COUNTIF('Códigos Itaú (ref)'!$A$2:$A$44,$C2633)&gt;0,"ITAU",IF(AND(TRIM(UPPER($I2633))="CONTRATUAL",ISNUMBER(SEARCH("INDIVIDUAL",SUBSTITUTE(UPPER($D2633)," ","")))),"PREMIUM FREE",""))))</f>
        <v/>
      </c>
    </row>
    <row r="2634">
      <c r="AC2634">
        <f>IF($C2634="","",IF(COUNTIF('Códigos Santander (ref)'!$A$2:$A$79,$C2634)&gt;0,"SANTANDER",IF(COUNTIF('Códigos Itaú (ref)'!$A$2:$A$44,$C2634)&gt;0,"ITAU",IF(AND(TRIM(UPPER($I2634))="CONTRATUAL",ISNUMBER(SEARCH("INDIVIDUAL",SUBSTITUTE(UPPER($D2634)," ","")))),"PREMIUM FREE",""))))</f>
        <v/>
      </c>
    </row>
    <row r="2635">
      <c r="AC2635">
        <f>IF($C2635="","",IF(COUNTIF('Códigos Santander (ref)'!$A$2:$A$79,$C2635)&gt;0,"SANTANDER",IF(COUNTIF('Códigos Itaú (ref)'!$A$2:$A$44,$C2635)&gt;0,"ITAU",IF(AND(TRIM(UPPER($I2635))="CONTRATUAL",ISNUMBER(SEARCH("INDIVIDUAL",SUBSTITUTE(UPPER($D2635)," ","")))),"PREMIUM FREE",""))))</f>
        <v/>
      </c>
    </row>
    <row r="2636">
      <c r="AC2636">
        <f>IF($C2636="","",IF(COUNTIF('Códigos Santander (ref)'!$A$2:$A$79,$C2636)&gt;0,"SANTANDER",IF(COUNTIF('Códigos Itaú (ref)'!$A$2:$A$44,$C2636)&gt;0,"ITAU",IF(AND(TRIM(UPPER($I2636))="CONTRATUAL",ISNUMBER(SEARCH("INDIVIDUAL",SUBSTITUTE(UPPER($D2636)," ","")))),"PREMIUM FREE",""))))</f>
        <v/>
      </c>
    </row>
    <row r="2637">
      <c r="AC2637">
        <f>IF($C2637="","",IF(COUNTIF('Códigos Santander (ref)'!$A$2:$A$79,$C2637)&gt;0,"SANTANDER",IF(COUNTIF('Códigos Itaú (ref)'!$A$2:$A$44,$C2637)&gt;0,"ITAU",IF(AND(TRIM(UPPER($I2637))="CONTRATUAL",ISNUMBER(SEARCH("INDIVIDUAL",SUBSTITUTE(UPPER($D2637)," ","")))),"PREMIUM FREE",""))))</f>
        <v/>
      </c>
    </row>
    <row r="2638">
      <c r="AC2638">
        <f>IF($C2638="","",IF(COUNTIF('Códigos Santander (ref)'!$A$2:$A$79,$C2638)&gt;0,"SANTANDER",IF(COUNTIF('Códigos Itaú (ref)'!$A$2:$A$44,$C2638)&gt;0,"ITAU",IF(AND(TRIM(UPPER($I2638))="CONTRATUAL",ISNUMBER(SEARCH("INDIVIDUAL",SUBSTITUTE(UPPER($D2638)," ","")))),"PREMIUM FREE",""))))</f>
        <v/>
      </c>
    </row>
    <row r="2639">
      <c r="AC2639">
        <f>IF($C2639="","",IF(COUNTIF('Códigos Santander (ref)'!$A$2:$A$79,$C2639)&gt;0,"SANTANDER",IF(COUNTIF('Códigos Itaú (ref)'!$A$2:$A$44,$C2639)&gt;0,"ITAU",IF(AND(TRIM(UPPER($I2639))="CONTRATUAL",ISNUMBER(SEARCH("INDIVIDUAL",SUBSTITUTE(UPPER($D2639)," ","")))),"PREMIUM FREE",""))))</f>
        <v/>
      </c>
    </row>
    <row r="2640">
      <c r="AC2640">
        <f>IF($C2640="","",IF(COUNTIF('Códigos Santander (ref)'!$A$2:$A$79,$C2640)&gt;0,"SANTANDER",IF(COUNTIF('Códigos Itaú (ref)'!$A$2:$A$44,$C2640)&gt;0,"ITAU",IF(AND(TRIM(UPPER($I2640))="CONTRATUAL",ISNUMBER(SEARCH("INDIVIDUAL",SUBSTITUTE(UPPER($D2640)," ","")))),"PREMIUM FREE",""))))</f>
        <v/>
      </c>
    </row>
    <row r="2641">
      <c r="AC2641">
        <f>IF($C2641="","",IF(COUNTIF('Códigos Santander (ref)'!$A$2:$A$79,$C2641)&gt;0,"SANTANDER",IF(COUNTIF('Códigos Itaú (ref)'!$A$2:$A$44,$C2641)&gt;0,"ITAU",IF(AND(TRIM(UPPER($I2641))="CONTRATUAL",ISNUMBER(SEARCH("INDIVIDUAL",SUBSTITUTE(UPPER($D2641)," ","")))),"PREMIUM FREE",""))))</f>
        <v/>
      </c>
    </row>
    <row r="2642">
      <c r="AC2642">
        <f>IF($C2642="","",IF(COUNTIF('Códigos Santander (ref)'!$A$2:$A$79,$C2642)&gt;0,"SANTANDER",IF(COUNTIF('Códigos Itaú (ref)'!$A$2:$A$44,$C2642)&gt;0,"ITAU",IF(AND(TRIM(UPPER($I2642))="CONTRATUAL",ISNUMBER(SEARCH("INDIVIDUAL",SUBSTITUTE(UPPER($D2642)," ","")))),"PREMIUM FREE",""))))</f>
        <v/>
      </c>
    </row>
    <row r="2643">
      <c r="AC2643">
        <f>IF($C2643="","",IF(COUNTIF('Códigos Santander (ref)'!$A$2:$A$79,$C2643)&gt;0,"SANTANDER",IF(COUNTIF('Códigos Itaú (ref)'!$A$2:$A$44,$C2643)&gt;0,"ITAU",IF(AND(TRIM(UPPER($I2643))="CONTRATUAL",ISNUMBER(SEARCH("INDIVIDUAL",SUBSTITUTE(UPPER($D2643)," ","")))),"PREMIUM FREE",""))))</f>
        <v/>
      </c>
    </row>
    <row r="2644">
      <c r="AC2644">
        <f>IF($C2644="","",IF(COUNTIF('Códigos Santander (ref)'!$A$2:$A$79,$C2644)&gt;0,"SANTANDER",IF(COUNTIF('Códigos Itaú (ref)'!$A$2:$A$44,$C2644)&gt;0,"ITAU",IF(AND(TRIM(UPPER($I2644))="CONTRATUAL",ISNUMBER(SEARCH("INDIVIDUAL",SUBSTITUTE(UPPER($D2644)," ","")))),"PREMIUM FREE",""))))</f>
        <v/>
      </c>
    </row>
    <row r="2645">
      <c r="AC2645">
        <f>IF($C2645="","",IF(COUNTIF('Códigos Santander (ref)'!$A$2:$A$79,$C2645)&gt;0,"SANTANDER",IF(COUNTIF('Códigos Itaú (ref)'!$A$2:$A$44,$C2645)&gt;0,"ITAU",IF(AND(TRIM(UPPER($I2645))="CONTRATUAL",ISNUMBER(SEARCH("INDIVIDUAL",SUBSTITUTE(UPPER($D2645)," ","")))),"PREMIUM FREE",""))))</f>
        <v/>
      </c>
    </row>
    <row r="2646">
      <c r="AC2646">
        <f>IF($C2646="","",IF(COUNTIF('Códigos Santander (ref)'!$A$2:$A$79,$C2646)&gt;0,"SANTANDER",IF(COUNTIF('Códigos Itaú (ref)'!$A$2:$A$44,$C2646)&gt;0,"ITAU",IF(AND(TRIM(UPPER($I2646))="CONTRATUAL",ISNUMBER(SEARCH("INDIVIDUAL",SUBSTITUTE(UPPER($D2646)," ","")))),"PREMIUM FREE",""))))</f>
        <v/>
      </c>
    </row>
    <row r="2647">
      <c r="AC2647">
        <f>IF($C2647="","",IF(COUNTIF('Códigos Santander (ref)'!$A$2:$A$79,$C2647)&gt;0,"SANTANDER",IF(COUNTIF('Códigos Itaú (ref)'!$A$2:$A$44,$C2647)&gt;0,"ITAU",IF(AND(TRIM(UPPER($I2647))="CONTRATUAL",ISNUMBER(SEARCH("INDIVIDUAL",SUBSTITUTE(UPPER($D2647)," ","")))),"PREMIUM FREE",""))))</f>
        <v/>
      </c>
    </row>
    <row r="2648">
      <c r="AC2648">
        <f>IF($C2648="","",IF(COUNTIF('Códigos Santander (ref)'!$A$2:$A$79,$C2648)&gt;0,"SANTANDER",IF(COUNTIF('Códigos Itaú (ref)'!$A$2:$A$44,$C2648)&gt;0,"ITAU",IF(AND(TRIM(UPPER($I2648))="CONTRATUAL",ISNUMBER(SEARCH("INDIVIDUAL",SUBSTITUTE(UPPER($D2648)," ","")))),"PREMIUM FREE",""))))</f>
        <v/>
      </c>
    </row>
    <row r="2649">
      <c r="AC2649">
        <f>IF($C2649="","",IF(COUNTIF('Códigos Santander (ref)'!$A$2:$A$79,$C2649)&gt;0,"SANTANDER",IF(COUNTIF('Códigos Itaú (ref)'!$A$2:$A$44,$C2649)&gt;0,"ITAU",IF(AND(TRIM(UPPER($I2649))="CONTRATUAL",ISNUMBER(SEARCH("INDIVIDUAL",SUBSTITUTE(UPPER($D2649)," ","")))),"PREMIUM FREE",""))))</f>
        <v/>
      </c>
    </row>
    <row r="2650">
      <c r="AC2650">
        <f>IF($C2650="","",IF(COUNTIF('Códigos Santander (ref)'!$A$2:$A$79,$C2650)&gt;0,"SANTANDER",IF(COUNTIF('Códigos Itaú (ref)'!$A$2:$A$44,$C2650)&gt;0,"ITAU",IF(AND(TRIM(UPPER($I2650))="CONTRATUAL",ISNUMBER(SEARCH("INDIVIDUAL",SUBSTITUTE(UPPER($D2650)," ","")))),"PREMIUM FREE",""))))</f>
        <v/>
      </c>
    </row>
    <row r="2651">
      <c r="AC2651">
        <f>IF($C2651="","",IF(COUNTIF('Códigos Santander (ref)'!$A$2:$A$79,$C2651)&gt;0,"SANTANDER",IF(COUNTIF('Códigos Itaú (ref)'!$A$2:$A$44,$C2651)&gt;0,"ITAU",IF(AND(TRIM(UPPER($I2651))="CONTRATUAL",ISNUMBER(SEARCH("INDIVIDUAL",SUBSTITUTE(UPPER($D2651)," ","")))),"PREMIUM FREE",""))))</f>
        <v/>
      </c>
    </row>
    <row r="2652">
      <c r="AC2652">
        <f>IF($C2652="","",IF(COUNTIF('Códigos Santander (ref)'!$A$2:$A$79,$C2652)&gt;0,"SANTANDER",IF(COUNTIF('Códigos Itaú (ref)'!$A$2:$A$44,$C2652)&gt;0,"ITAU",IF(AND(TRIM(UPPER($I2652))="CONTRATUAL",ISNUMBER(SEARCH("INDIVIDUAL",SUBSTITUTE(UPPER($D2652)," ","")))),"PREMIUM FREE",""))))</f>
        <v/>
      </c>
    </row>
    <row r="2653">
      <c r="AC2653">
        <f>IF($C2653="","",IF(COUNTIF('Códigos Santander (ref)'!$A$2:$A$79,$C2653)&gt;0,"SANTANDER",IF(COUNTIF('Códigos Itaú (ref)'!$A$2:$A$44,$C2653)&gt;0,"ITAU",IF(AND(TRIM(UPPER($I2653))="CONTRATUAL",ISNUMBER(SEARCH("INDIVIDUAL",SUBSTITUTE(UPPER($D2653)," ","")))),"PREMIUM FREE",""))))</f>
        <v/>
      </c>
    </row>
    <row r="2654">
      <c r="AC2654">
        <f>IF($C2654="","",IF(COUNTIF('Códigos Santander (ref)'!$A$2:$A$79,$C2654)&gt;0,"SANTANDER",IF(COUNTIF('Códigos Itaú (ref)'!$A$2:$A$44,$C2654)&gt;0,"ITAU",IF(AND(TRIM(UPPER($I2654))="CONTRATUAL",ISNUMBER(SEARCH("INDIVIDUAL",SUBSTITUTE(UPPER($D2654)," ","")))),"PREMIUM FREE",""))))</f>
        <v/>
      </c>
    </row>
    <row r="2655">
      <c r="AC2655">
        <f>IF($C2655="","",IF(COUNTIF('Códigos Santander (ref)'!$A$2:$A$79,$C2655)&gt;0,"SANTANDER",IF(COUNTIF('Códigos Itaú (ref)'!$A$2:$A$44,$C2655)&gt;0,"ITAU",IF(AND(TRIM(UPPER($I2655))="CONTRATUAL",ISNUMBER(SEARCH("INDIVIDUAL",SUBSTITUTE(UPPER($D2655)," ","")))),"PREMIUM FREE",""))))</f>
        <v/>
      </c>
    </row>
    <row r="2656">
      <c r="AC2656">
        <f>IF($C2656="","",IF(COUNTIF('Códigos Santander (ref)'!$A$2:$A$79,$C2656)&gt;0,"SANTANDER",IF(COUNTIF('Códigos Itaú (ref)'!$A$2:$A$44,$C2656)&gt;0,"ITAU",IF(AND(TRIM(UPPER($I2656))="CONTRATUAL",ISNUMBER(SEARCH("INDIVIDUAL",SUBSTITUTE(UPPER($D2656)," ","")))),"PREMIUM FREE",""))))</f>
        <v/>
      </c>
    </row>
    <row r="2657">
      <c r="AC2657">
        <f>IF($C2657="","",IF(COUNTIF('Códigos Santander (ref)'!$A$2:$A$79,$C2657)&gt;0,"SANTANDER",IF(COUNTIF('Códigos Itaú (ref)'!$A$2:$A$44,$C2657)&gt;0,"ITAU",IF(AND(TRIM(UPPER($I2657))="CONTRATUAL",ISNUMBER(SEARCH("INDIVIDUAL",SUBSTITUTE(UPPER($D2657)," ","")))),"PREMIUM FREE",""))))</f>
        <v/>
      </c>
    </row>
    <row r="2658">
      <c r="AC2658">
        <f>IF($C2658="","",IF(COUNTIF('Códigos Santander (ref)'!$A$2:$A$79,$C2658)&gt;0,"SANTANDER",IF(COUNTIF('Códigos Itaú (ref)'!$A$2:$A$44,$C2658)&gt;0,"ITAU",IF(AND(TRIM(UPPER($I2658))="CONTRATUAL",ISNUMBER(SEARCH("INDIVIDUAL",SUBSTITUTE(UPPER($D2658)," ","")))),"PREMIUM FREE",""))))</f>
        <v/>
      </c>
    </row>
    <row r="2659">
      <c r="AC2659">
        <f>IF($C2659="","",IF(COUNTIF('Códigos Santander (ref)'!$A$2:$A$79,$C2659)&gt;0,"SANTANDER",IF(COUNTIF('Códigos Itaú (ref)'!$A$2:$A$44,$C2659)&gt;0,"ITAU",IF(AND(TRIM(UPPER($I2659))="CONTRATUAL",ISNUMBER(SEARCH("INDIVIDUAL",SUBSTITUTE(UPPER($D2659)," ","")))),"PREMIUM FREE",""))))</f>
        <v/>
      </c>
    </row>
    <row r="2660">
      <c r="AC2660">
        <f>IF($C2660="","",IF(COUNTIF('Códigos Santander (ref)'!$A$2:$A$79,$C2660)&gt;0,"SANTANDER",IF(COUNTIF('Códigos Itaú (ref)'!$A$2:$A$44,$C2660)&gt;0,"ITAU",IF(AND(TRIM(UPPER($I2660))="CONTRATUAL",ISNUMBER(SEARCH("INDIVIDUAL",SUBSTITUTE(UPPER($D2660)," ","")))),"PREMIUM FREE",""))))</f>
        <v/>
      </c>
    </row>
    <row r="2661">
      <c r="AC2661">
        <f>IF($C2661="","",IF(COUNTIF('Códigos Santander (ref)'!$A$2:$A$79,$C2661)&gt;0,"SANTANDER",IF(COUNTIF('Códigos Itaú (ref)'!$A$2:$A$44,$C2661)&gt;0,"ITAU",IF(AND(TRIM(UPPER($I2661))="CONTRATUAL",ISNUMBER(SEARCH("INDIVIDUAL",SUBSTITUTE(UPPER($D2661)," ","")))),"PREMIUM FREE",""))))</f>
        <v/>
      </c>
    </row>
    <row r="2662">
      <c r="AC2662">
        <f>IF($C2662="","",IF(COUNTIF('Códigos Santander (ref)'!$A$2:$A$79,$C2662)&gt;0,"SANTANDER",IF(COUNTIF('Códigos Itaú (ref)'!$A$2:$A$44,$C2662)&gt;0,"ITAU",IF(AND(TRIM(UPPER($I2662))="CONTRATUAL",ISNUMBER(SEARCH("INDIVIDUAL",SUBSTITUTE(UPPER($D2662)," ","")))),"PREMIUM FREE",""))))</f>
        <v/>
      </c>
    </row>
    <row r="2663">
      <c r="AC2663">
        <f>IF($C2663="","",IF(COUNTIF('Códigos Santander (ref)'!$A$2:$A$79,$C2663)&gt;0,"SANTANDER",IF(COUNTIF('Códigos Itaú (ref)'!$A$2:$A$44,$C2663)&gt;0,"ITAU",IF(AND(TRIM(UPPER($I2663))="CONTRATUAL",ISNUMBER(SEARCH("INDIVIDUAL",SUBSTITUTE(UPPER($D2663)," ","")))),"PREMIUM FREE",""))))</f>
        <v/>
      </c>
    </row>
    <row r="2664">
      <c r="AC2664">
        <f>IF($C2664="","",IF(COUNTIF('Códigos Santander (ref)'!$A$2:$A$79,$C2664)&gt;0,"SANTANDER",IF(COUNTIF('Códigos Itaú (ref)'!$A$2:$A$44,$C2664)&gt;0,"ITAU",IF(AND(TRIM(UPPER($I2664))="CONTRATUAL",ISNUMBER(SEARCH("INDIVIDUAL",SUBSTITUTE(UPPER($D2664)," ","")))),"PREMIUM FREE",""))))</f>
        <v/>
      </c>
    </row>
    <row r="2665">
      <c r="AC2665">
        <f>IF($C2665="","",IF(COUNTIF('Códigos Santander (ref)'!$A$2:$A$79,$C2665)&gt;0,"SANTANDER",IF(COUNTIF('Códigos Itaú (ref)'!$A$2:$A$44,$C2665)&gt;0,"ITAU",IF(AND(TRIM(UPPER($I2665))="CONTRATUAL",ISNUMBER(SEARCH("INDIVIDUAL",SUBSTITUTE(UPPER($D2665)," ","")))),"PREMIUM FREE",""))))</f>
        <v/>
      </c>
    </row>
    <row r="2666">
      <c r="AC2666">
        <f>IF($C2666="","",IF(COUNTIF('Códigos Santander (ref)'!$A$2:$A$79,$C2666)&gt;0,"SANTANDER",IF(COUNTIF('Códigos Itaú (ref)'!$A$2:$A$44,$C2666)&gt;0,"ITAU",IF(AND(TRIM(UPPER($I2666))="CONTRATUAL",ISNUMBER(SEARCH("INDIVIDUAL",SUBSTITUTE(UPPER($D2666)," ","")))),"PREMIUM FREE",""))))</f>
        <v/>
      </c>
    </row>
    <row r="2667">
      <c r="AC2667">
        <f>IF($C2667="","",IF(COUNTIF('Códigos Santander (ref)'!$A$2:$A$79,$C2667)&gt;0,"SANTANDER",IF(COUNTIF('Códigos Itaú (ref)'!$A$2:$A$44,$C2667)&gt;0,"ITAU",IF(AND(TRIM(UPPER($I2667))="CONTRATUAL",ISNUMBER(SEARCH("INDIVIDUAL",SUBSTITUTE(UPPER($D2667)," ","")))),"PREMIUM FREE",""))))</f>
        <v/>
      </c>
    </row>
    <row r="2668">
      <c r="AC2668">
        <f>IF($C2668="","",IF(COUNTIF('Códigos Santander (ref)'!$A$2:$A$79,$C2668)&gt;0,"SANTANDER",IF(COUNTIF('Códigos Itaú (ref)'!$A$2:$A$44,$C2668)&gt;0,"ITAU",IF(AND(TRIM(UPPER($I2668))="CONTRATUAL",ISNUMBER(SEARCH("INDIVIDUAL",SUBSTITUTE(UPPER($D2668)," ","")))),"PREMIUM FREE",""))))</f>
        <v/>
      </c>
    </row>
    <row r="2669">
      <c r="AC2669">
        <f>IF($C2669="","",IF(COUNTIF('Códigos Santander (ref)'!$A$2:$A$79,$C2669)&gt;0,"SANTANDER",IF(COUNTIF('Códigos Itaú (ref)'!$A$2:$A$44,$C2669)&gt;0,"ITAU",IF(AND(TRIM(UPPER($I2669))="CONTRATUAL",ISNUMBER(SEARCH("INDIVIDUAL",SUBSTITUTE(UPPER($D2669)," ","")))),"PREMIUM FREE",""))))</f>
        <v/>
      </c>
    </row>
    <row r="2670">
      <c r="AC2670">
        <f>IF($C2670="","",IF(COUNTIF('Códigos Santander (ref)'!$A$2:$A$79,$C2670)&gt;0,"SANTANDER",IF(COUNTIF('Códigos Itaú (ref)'!$A$2:$A$44,$C2670)&gt;0,"ITAU",IF(AND(TRIM(UPPER($I2670))="CONTRATUAL",ISNUMBER(SEARCH("INDIVIDUAL",SUBSTITUTE(UPPER($D2670)," ","")))),"PREMIUM FREE",""))))</f>
        <v/>
      </c>
    </row>
    <row r="2671">
      <c r="AC2671">
        <f>IF($C2671="","",IF(COUNTIF('Códigos Santander (ref)'!$A$2:$A$79,$C2671)&gt;0,"SANTANDER",IF(COUNTIF('Códigos Itaú (ref)'!$A$2:$A$44,$C2671)&gt;0,"ITAU",IF(AND(TRIM(UPPER($I2671))="CONTRATUAL",ISNUMBER(SEARCH("INDIVIDUAL",SUBSTITUTE(UPPER($D2671)," ","")))),"PREMIUM FREE",""))))</f>
        <v/>
      </c>
    </row>
    <row r="2672">
      <c r="AC2672">
        <f>IF($C2672="","",IF(COUNTIF('Códigos Santander (ref)'!$A$2:$A$79,$C2672)&gt;0,"SANTANDER",IF(COUNTIF('Códigos Itaú (ref)'!$A$2:$A$44,$C2672)&gt;0,"ITAU",IF(AND(TRIM(UPPER($I2672))="CONTRATUAL",ISNUMBER(SEARCH("INDIVIDUAL",SUBSTITUTE(UPPER($D2672)," ","")))),"PREMIUM FREE",""))))</f>
        <v/>
      </c>
    </row>
    <row r="2673">
      <c r="AC2673">
        <f>IF($C2673="","",IF(COUNTIF('Códigos Santander (ref)'!$A$2:$A$79,$C2673)&gt;0,"SANTANDER",IF(COUNTIF('Códigos Itaú (ref)'!$A$2:$A$44,$C2673)&gt;0,"ITAU",IF(AND(TRIM(UPPER($I2673))="CONTRATUAL",ISNUMBER(SEARCH("INDIVIDUAL",SUBSTITUTE(UPPER($D2673)," ","")))),"PREMIUM FREE",""))))</f>
        <v/>
      </c>
    </row>
    <row r="2674">
      <c r="AC2674">
        <f>IF($C2674="","",IF(COUNTIF('Códigos Santander (ref)'!$A$2:$A$79,$C2674)&gt;0,"SANTANDER",IF(COUNTIF('Códigos Itaú (ref)'!$A$2:$A$44,$C2674)&gt;0,"ITAU",IF(AND(TRIM(UPPER($I2674))="CONTRATUAL",ISNUMBER(SEARCH("INDIVIDUAL",SUBSTITUTE(UPPER($D2674)," ","")))),"PREMIUM FREE",""))))</f>
        <v/>
      </c>
    </row>
    <row r="2675">
      <c r="AC2675">
        <f>IF($C2675="","",IF(COUNTIF('Códigos Santander (ref)'!$A$2:$A$79,$C2675)&gt;0,"SANTANDER",IF(COUNTIF('Códigos Itaú (ref)'!$A$2:$A$44,$C2675)&gt;0,"ITAU",IF(AND(TRIM(UPPER($I2675))="CONTRATUAL",ISNUMBER(SEARCH("INDIVIDUAL",SUBSTITUTE(UPPER($D2675)," ","")))),"PREMIUM FREE",""))))</f>
        <v/>
      </c>
    </row>
    <row r="2676">
      <c r="AC2676">
        <f>IF($C2676="","",IF(COUNTIF('Códigos Santander (ref)'!$A$2:$A$79,$C2676)&gt;0,"SANTANDER",IF(COUNTIF('Códigos Itaú (ref)'!$A$2:$A$44,$C2676)&gt;0,"ITAU",IF(AND(TRIM(UPPER($I2676))="CONTRATUAL",ISNUMBER(SEARCH("INDIVIDUAL",SUBSTITUTE(UPPER($D2676)," ","")))),"PREMIUM FREE",""))))</f>
        <v/>
      </c>
    </row>
    <row r="2677">
      <c r="AC2677">
        <f>IF($C2677="","",IF(COUNTIF('Códigos Santander (ref)'!$A$2:$A$79,$C2677)&gt;0,"SANTANDER",IF(COUNTIF('Códigos Itaú (ref)'!$A$2:$A$44,$C2677)&gt;0,"ITAU",IF(AND(TRIM(UPPER($I2677))="CONTRATUAL",ISNUMBER(SEARCH("INDIVIDUAL",SUBSTITUTE(UPPER($D2677)," ","")))),"PREMIUM FREE",""))))</f>
        <v/>
      </c>
    </row>
    <row r="2678">
      <c r="AC2678">
        <f>IF($C2678="","",IF(COUNTIF('Códigos Santander (ref)'!$A$2:$A$79,$C2678)&gt;0,"SANTANDER",IF(COUNTIF('Códigos Itaú (ref)'!$A$2:$A$44,$C2678)&gt;0,"ITAU",IF(AND(TRIM(UPPER($I2678))="CONTRATUAL",ISNUMBER(SEARCH("INDIVIDUAL",SUBSTITUTE(UPPER($D2678)," ","")))),"PREMIUM FREE",""))))</f>
        <v/>
      </c>
    </row>
    <row r="2679">
      <c r="AC2679">
        <f>IF($C2679="","",IF(COUNTIF('Códigos Santander (ref)'!$A$2:$A$79,$C2679)&gt;0,"SANTANDER",IF(COUNTIF('Códigos Itaú (ref)'!$A$2:$A$44,$C2679)&gt;0,"ITAU",IF(AND(TRIM(UPPER($I2679))="CONTRATUAL",ISNUMBER(SEARCH("INDIVIDUAL",SUBSTITUTE(UPPER($D2679)," ","")))),"PREMIUM FREE",""))))</f>
        <v/>
      </c>
    </row>
    <row r="2680">
      <c r="AC2680">
        <f>IF($C2680="","",IF(COUNTIF('Códigos Santander (ref)'!$A$2:$A$79,$C2680)&gt;0,"SANTANDER",IF(COUNTIF('Códigos Itaú (ref)'!$A$2:$A$44,$C2680)&gt;0,"ITAU",IF(AND(TRIM(UPPER($I2680))="CONTRATUAL",ISNUMBER(SEARCH("INDIVIDUAL",SUBSTITUTE(UPPER($D2680)," ","")))),"PREMIUM FREE",""))))</f>
        <v/>
      </c>
    </row>
    <row r="2681">
      <c r="AC2681">
        <f>IF($C2681="","",IF(COUNTIF('Códigos Santander (ref)'!$A$2:$A$79,$C2681)&gt;0,"SANTANDER",IF(COUNTIF('Códigos Itaú (ref)'!$A$2:$A$44,$C2681)&gt;0,"ITAU",IF(AND(TRIM(UPPER($I2681))="CONTRATUAL",ISNUMBER(SEARCH("INDIVIDUAL",SUBSTITUTE(UPPER($D2681)," ","")))),"PREMIUM FREE",""))))</f>
        <v/>
      </c>
    </row>
    <row r="2682">
      <c r="AC2682">
        <f>IF($C2682="","",IF(COUNTIF('Códigos Santander (ref)'!$A$2:$A$79,$C2682)&gt;0,"SANTANDER",IF(COUNTIF('Códigos Itaú (ref)'!$A$2:$A$44,$C2682)&gt;0,"ITAU",IF(AND(TRIM(UPPER($I2682))="CONTRATUAL",ISNUMBER(SEARCH("INDIVIDUAL",SUBSTITUTE(UPPER($D2682)," ","")))),"PREMIUM FREE",""))))</f>
        <v/>
      </c>
    </row>
    <row r="2683">
      <c r="AC2683">
        <f>IF($C2683="","",IF(COUNTIF('Códigos Santander (ref)'!$A$2:$A$79,$C2683)&gt;0,"SANTANDER",IF(COUNTIF('Códigos Itaú (ref)'!$A$2:$A$44,$C2683)&gt;0,"ITAU",IF(AND(TRIM(UPPER($I2683))="CONTRATUAL",ISNUMBER(SEARCH("INDIVIDUAL",SUBSTITUTE(UPPER($D2683)," ","")))),"PREMIUM FREE",""))))</f>
        <v/>
      </c>
    </row>
    <row r="2684">
      <c r="AC2684">
        <f>IF($C2684="","",IF(COUNTIF('Códigos Santander (ref)'!$A$2:$A$79,$C2684)&gt;0,"SANTANDER",IF(COUNTIF('Códigos Itaú (ref)'!$A$2:$A$44,$C2684)&gt;0,"ITAU",IF(AND(TRIM(UPPER($I2684))="CONTRATUAL",ISNUMBER(SEARCH("INDIVIDUAL",SUBSTITUTE(UPPER($D2684)," ","")))),"PREMIUM FREE",""))))</f>
        <v/>
      </c>
    </row>
    <row r="2685">
      <c r="AC2685">
        <f>IF($C2685="","",IF(COUNTIF('Códigos Santander (ref)'!$A$2:$A$79,$C2685)&gt;0,"SANTANDER",IF(COUNTIF('Códigos Itaú (ref)'!$A$2:$A$44,$C2685)&gt;0,"ITAU",IF(AND(TRIM(UPPER($I2685))="CONTRATUAL",ISNUMBER(SEARCH("INDIVIDUAL",SUBSTITUTE(UPPER($D2685)," ","")))),"PREMIUM FREE",""))))</f>
        <v/>
      </c>
    </row>
    <row r="2686">
      <c r="AC2686">
        <f>IF($C2686="","",IF(COUNTIF('Códigos Santander (ref)'!$A$2:$A$79,$C2686)&gt;0,"SANTANDER",IF(COUNTIF('Códigos Itaú (ref)'!$A$2:$A$44,$C2686)&gt;0,"ITAU",IF(AND(TRIM(UPPER($I2686))="CONTRATUAL",ISNUMBER(SEARCH("INDIVIDUAL",SUBSTITUTE(UPPER($D2686)," ","")))),"PREMIUM FREE",""))))</f>
        <v/>
      </c>
    </row>
    <row r="2687">
      <c r="AC2687">
        <f>IF($C2687="","",IF(COUNTIF('Códigos Santander (ref)'!$A$2:$A$79,$C2687)&gt;0,"SANTANDER",IF(COUNTIF('Códigos Itaú (ref)'!$A$2:$A$44,$C2687)&gt;0,"ITAU",IF(AND(TRIM(UPPER($I2687))="CONTRATUAL",ISNUMBER(SEARCH("INDIVIDUAL",SUBSTITUTE(UPPER($D2687)," ","")))),"PREMIUM FREE",""))))</f>
        <v/>
      </c>
    </row>
    <row r="2688">
      <c r="AC2688">
        <f>IF($C2688="","",IF(COUNTIF('Códigos Santander (ref)'!$A$2:$A$79,$C2688)&gt;0,"SANTANDER",IF(COUNTIF('Códigos Itaú (ref)'!$A$2:$A$44,$C2688)&gt;0,"ITAU",IF(AND(TRIM(UPPER($I2688))="CONTRATUAL",ISNUMBER(SEARCH("INDIVIDUAL",SUBSTITUTE(UPPER($D2688)," ","")))),"PREMIUM FREE",""))))</f>
        <v/>
      </c>
    </row>
    <row r="2689">
      <c r="AC2689">
        <f>IF($C2689="","",IF(COUNTIF('Códigos Santander (ref)'!$A$2:$A$79,$C2689)&gt;0,"SANTANDER",IF(COUNTIF('Códigos Itaú (ref)'!$A$2:$A$44,$C2689)&gt;0,"ITAU",IF(AND(TRIM(UPPER($I2689))="CONTRATUAL",ISNUMBER(SEARCH("INDIVIDUAL",SUBSTITUTE(UPPER($D2689)," ","")))),"PREMIUM FREE",""))))</f>
        <v/>
      </c>
    </row>
    <row r="2690">
      <c r="AC2690">
        <f>IF($C2690="","",IF(COUNTIF('Códigos Santander (ref)'!$A$2:$A$79,$C2690)&gt;0,"SANTANDER",IF(COUNTIF('Códigos Itaú (ref)'!$A$2:$A$44,$C2690)&gt;0,"ITAU",IF(AND(TRIM(UPPER($I2690))="CONTRATUAL",ISNUMBER(SEARCH("INDIVIDUAL",SUBSTITUTE(UPPER($D2690)," ","")))),"PREMIUM FREE",""))))</f>
        <v/>
      </c>
    </row>
    <row r="2691">
      <c r="AC2691">
        <f>IF($C2691="","",IF(COUNTIF('Códigos Santander (ref)'!$A$2:$A$79,$C2691)&gt;0,"SANTANDER",IF(COUNTIF('Códigos Itaú (ref)'!$A$2:$A$44,$C2691)&gt;0,"ITAU",IF(AND(TRIM(UPPER($I2691))="CONTRATUAL",ISNUMBER(SEARCH("INDIVIDUAL",SUBSTITUTE(UPPER($D2691)," ","")))),"PREMIUM FREE",""))))</f>
        <v/>
      </c>
    </row>
    <row r="2692">
      <c r="AC2692">
        <f>IF($C2692="","",IF(COUNTIF('Códigos Santander (ref)'!$A$2:$A$79,$C2692)&gt;0,"SANTANDER",IF(COUNTIF('Códigos Itaú (ref)'!$A$2:$A$44,$C2692)&gt;0,"ITAU",IF(AND(TRIM(UPPER($I2692))="CONTRATUAL",ISNUMBER(SEARCH("INDIVIDUAL",SUBSTITUTE(UPPER($D2692)," ","")))),"PREMIUM FREE",""))))</f>
        <v/>
      </c>
    </row>
    <row r="2693">
      <c r="AC2693">
        <f>IF($C2693="","",IF(COUNTIF('Códigos Santander (ref)'!$A$2:$A$79,$C2693)&gt;0,"SANTANDER",IF(COUNTIF('Códigos Itaú (ref)'!$A$2:$A$44,$C2693)&gt;0,"ITAU",IF(AND(TRIM(UPPER($I2693))="CONTRATUAL",ISNUMBER(SEARCH("INDIVIDUAL",SUBSTITUTE(UPPER($D2693)," ","")))),"PREMIUM FREE",""))))</f>
        <v/>
      </c>
    </row>
    <row r="2694">
      <c r="AC2694">
        <f>IF($C2694="","",IF(COUNTIF('Códigos Santander (ref)'!$A$2:$A$79,$C2694)&gt;0,"SANTANDER",IF(COUNTIF('Códigos Itaú (ref)'!$A$2:$A$44,$C2694)&gt;0,"ITAU",IF(AND(TRIM(UPPER($I2694))="CONTRATUAL",ISNUMBER(SEARCH("INDIVIDUAL",SUBSTITUTE(UPPER($D2694)," ","")))),"PREMIUM FREE",""))))</f>
        <v/>
      </c>
    </row>
    <row r="2695">
      <c r="AC2695">
        <f>IF($C2695="","",IF(COUNTIF('Códigos Santander (ref)'!$A$2:$A$79,$C2695)&gt;0,"SANTANDER",IF(COUNTIF('Códigos Itaú (ref)'!$A$2:$A$44,$C2695)&gt;0,"ITAU",IF(AND(TRIM(UPPER($I2695))="CONTRATUAL",ISNUMBER(SEARCH("INDIVIDUAL",SUBSTITUTE(UPPER($D2695)," ","")))),"PREMIUM FREE",""))))</f>
        <v/>
      </c>
    </row>
    <row r="2696">
      <c r="AC2696">
        <f>IF($C2696="","",IF(COUNTIF('Códigos Santander (ref)'!$A$2:$A$79,$C2696)&gt;0,"SANTANDER",IF(COUNTIF('Códigos Itaú (ref)'!$A$2:$A$44,$C2696)&gt;0,"ITAU",IF(AND(TRIM(UPPER($I2696))="CONTRATUAL",ISNUMBER(SEARCH("INDIVIDUAL",SUBSTITUTE(UPPER($D2696)," ","")))),"PREMIUM FREE",""))))</f>
        <v/>
      </c>
    </row>
    <row r="2697">
      <c r="AC2697">
        <f>IF($C2697="","",IF(COUNTIF('Códigos Santander (ref)'!$A$2:$A$79,$C2697)&gt;0,"SANTANDER",IF(COUNTIF('Códigos Itaú (ref)'!$A$2:$A$44,$C2697)&gt;0,"ITAU",IF(AND(TRIM(UPPER($I2697))="CONTRATUAL",ISNUMBER(SEARCH("INDIVIDUAL",SUBSTITUTE(UPPER($D2697)," ","")))),"PREMIUM FREE",""))))</f>
        <v/>
      </c>
    </row>
    <row r="2698">
      <c r="AC2698">
        <f>IF($C2698="","",IF(COUNTIF('Códigos Santander (ref)'!$A$2:$A$79,$C2698)&gt;0,"SANTANDER",IF(COUNTIF('Códigos Itaú (ref)'!$A$2:$A$44,$C2698)&gt;0,"ITAU",IF(AND(TRIM(UPPER($I2698))="CONTRATUAL",ISNUMBER(SEARCH("INDIVIDUAL",SUBSTITUTE(UPPER($D2698)," ","")))),"PREMIUM FREE",""))))</f>
        <v/>
      </c>
    </row>
    <row r="2699">
      <c r="AC2699">
        <f>IF($C2699="","",IF(COUNTIF('Códigos Santander (ref)'!$A$2:$A$79,$C2699)&gt;0,"SANTANDER",IF(COUNTIF('Códigos Itaú (ref)'!$A$2:$A$44,$C2699)&gt;0,"ITAU",IF(AND(TRIM(UPPER($I2699))="CONTRATUAL",ISNUMBER(SEARCH("INDIVIDUAL",SUBSTITUTE(UPPER($D2699)," ","")))),"PREMIUM FREE",""))))</f>
        <v/>
      </c>
    </row>
    <row r="2700">
      <c r="AC2700">
        <f>IF($C2700="","",IF(COUNTIF('Códigos Santander (ref)'!$A$2:$A$79,$C2700)&gt;0,"SANTANDER",IF(COUNTIF('Códigos Itaú (ref)'!$A$2:$A$44,$C2700)&gt;0,"ITAU",IF(AND(TRIM(UPPER($I2700))="CONTRATUAL",ISNUMBER(SEARCH("INDIVIDUAL",SUBSTITUTE(UPPER($D2700)," ","")))),"PREMIUM FREE",""))))</f>
        <v/>
      </c>
    </row>
    <row r="2701">
      <c r="AC2701">
        <f>IF($C2701="","",IF(COUNTIF('Códigos Santander (ref)'!$A$2:$A$79,$C2701)&gt;0,"SANTANDER",IF(COUNTIF('Códigos Itaú (ref)'!$A$2:$A$44,$C2701)&gt;0,"ITAU",IF(AND(TRIM(UPPER($I2701))="CONTRATUAL",ISNUMBER(SEARCH("INDIVIDUAL",SUBSTITUTE(UPPER($D2701)," ","")))),"PREMIUM FREE",""))))</f>
        <v/>
      </c>
    </row>
    <row r="2702">
      <c r="AC2702">
        <f>IF($C2702="","",IF(COUNTIF('Códigos Santander (ref)'!$A$2:$A$79,$C2702)&gt;0,"SANTANDER",IF(COUNTIF('Códigos Itaú (ref)'!$A$2:$A$44,$C2702)&gt;0,"ITAU",IF(AND(TRIM(UPPER($I2702))="CONTRATUAL",ISNUMBER(SEARCH("INDIVIDUAL",SUBSTITUTE(UPPER($D2702)," ","")))),"PREMIUM FREE",""))))</f>
        <v/>
      </c>
    </row>
    <row r="2703">
      <c r="AC2703">
        <f>IF($C2703="","",IF(COUNTIF('Códigos Santander (ref)'!$A$2:$A$79,$C2703)&gt;0,"SANTANDER",IF(COUNTIF('Códigos Itaú (ref)'!$A$2:$A$44,$C2703)&gt;0,"ITAU",IF(AND(TRIM(UPPER($I2703))="CONTRATUAL",ISNUMBER(SEARCH("INDIVIDUAL",SUBSTITUTE(UPPER($D2703)," ","")))),"PREMIUM FREE",""))))</f>
        <v/>
      </c>
    </row>
    <row r="2704">
      <c r="AC2704">
        <f>IF($C2704="","",IF(COUNTIF('Códigos Santander (ref)'!$A$2:$A$79,$C2704)&gt;0,"SANTANDER",IF(COUNTIF('Códigos Itaú (ref)'!$A$2:$A$44,$C2704)&gt;0,"ITAU",IF(AND(TRIM(UPPER($I2704))="CONTRATUAL",ISNUMBER(SEARCH("INDIVIDUAL",SUBSTITUTE(UPPER($D2704)," ","")))),"PREMIUM FREE",""))))</f>
        <v/>
      </c>
    </row>
    <row r="2705">
      <c r="AC2705">
        <f>IF($C2705="","",IF(COUNTIF('Códigos Santander (ref)'!$A$2:$A$79,$C2705)&gt;0,"SANTANDER",IF(COUNTIF('Códigos Itaú (ref)'!$A$2:$A$44,$C2705)&gt;0,"ITAU",IF(AND(TRIM(UPPER($I2705))="CONTRATUAL",ISNUMBER(SEARCH("INDIVIDUAL",SUBSTITUTE(UPPER($D2705)," ","")))),"PREMIUM FREE",""))))</f>
        <v/>
      </c>
    </row>
    <row r="2706">
      <c r="AC2706">
        <f>IF($C2706="","",IF(COUNTIF('Códigos Santander (ref)'!$A$2:$A$79,$C2706)&gt;0,"SANTANDER",IF(COUNTIF('Códigos Itaú (ref)'!$A$2:$A$44,$C2706)&gt;0,"ITAU",IF(AND(TRIM(UPPER($I2706))="CONTRATUAL",ISNUMBER(SEARCH("INDIVIDUAL",SUBSTITUTE(UPPER($D2706)," ","")))),"PREMIUM FREE",""))))</f>
        <v/>
      </c>
    </row>
    <row r="2707">
      <c r="AC2707">
        <f>IF($C2707="","",IF(COUNTIF('Códigos Santander (ref)'!$A$2:$A$79,$C2707)&gt;0,"SANTANDER",IF(COUNTIF('Códigos Itaú (ref)'!$A$2:$A$44,$C2707)&gt;0,"ITAU",IF(AND(TRIM(UPPER($I2707))="CONTRATUAL",ISNUMBER(SEARCH("INDIVIDUAL",SUBSTITUTE(UPPER($D2707)," ","")))),"PREMIUM FREE",""))))</f>
        <v/>
      </c>
    </row>
    <row r="2708">
      <c r="AC2708">
        <f>IF($C2708="","",IF(COUNTIF('Códigos Santander (ref)'!$A$2:$A$79,$C2708)&gt;0,"SANTANDER",IF(COUNTIF('Códigos Itaú (ref)'!$A$2:$A$44,$C2708)&gt;0,"ITAU",IF(AND(TRIM(UPPER($I2708))="CONTRATUAL",ISNUMBER(SEARCH("INDIVIDUAL",SUBSTITUTE(UPPER($D2708)," ","")))),"PREMIUM FREE",""))))</f>
        <v/>
      </c>
    </row>
    <row r="2709">
      <c r="AC2709">
        <f>IF($C2709="","",IF(COUNTIF('Códigos Santander (ref)'!$A$2:$A$79,$C2709)&gt;0,"SANTANDER",IF(COUNTIF('Códigos Itaú (ref)'!$A$2:$A$44,$C2709)&gt;0,"ITAU",IF(AND(TRIM(UPPER($I2709))="CONTRATUAL",ISNUMBER(SEARCH("INDIVIDUAL",SUBSTITUTE(UPPER($D2709)," ","")))),"PREMIUM FREE",""))))</f>
        <v/>
      </c>
    </row>
    <row r="2710">
      <c r="AC2710">
        <f>IF($C2710="","",IF(COUNTIF('Códigos Santander (ref)'!$A$2:$A$79,$C2710)&gt;0,"SANTANDER",IF(COUNTIF('Códigos Itaú (ref)'!$A$2:$A$44,$C2710)&gt;0,"ITAU",IF(AND(TRIM(UPPER($I2710))="CONTRATUAL",ISNUMBER(SEARCH("INDIVIDUAL",SUBSTITUTE(UPPER($D2710)," ","")))),"PREMIUM FREE",""))))</f>
        <v/>
      </c>
    </row>
    <row r="2711">
      <c r="AC2711">
        <f>IF($C2711="","",IF(COUNTIF('Códigos Santander (ref)'!$A$2:$A$79,$C2711)&gt;0,"SANTANDER",IF(COUNTIF('Códigos Itaú (ref)'!$A$2:$A$44,$C2711)&gt;0,"ITAU",IF(AND(TRIM(UPPER($I2711))="CONTRATUAL",ISNUMBER(SEARCH("INDIVIDUAL",SUBSTITUTE(UPPER($D2711)," ","")))),"PREMIUM FREE",""))))</f>
        <v/>
      </c>
    </row>
    <row r="2712">
      <c r="AC2712">
        <f>IF($C2712="","",IF(COUNTIF('Códigos Santander (ref)'!$A$2:$A$79,$C2712)&gt;0,"SANTANDER",IF(COUNTIF('Códigos Itaú (ref)'!$A$2:$A$44,$C2712)&gt;0,"ITAU",IF(AND(TRIM(UPPER($I2712))="CONTRATUAL",ISNUMBER(SEARCH("INDIVIDUAL",SUBSTITUTE(UPPER($D2712)," ","")))),"PREMIUM FREE",""))))</f>
        <v/>
      </c>
    </row>
    <row r="2713">
      <c r="AC2713">
        <f>IF($C2713="","",IF(COUNTIF('Códigos Santander (ref)'!$A$2:$A$79,$C2713)&gt;0,"SANTANDER",IF(COUNTIF('Códigos Itaú (ref)'!$A$2:$A$44,$C2713)&gt;0,"ITAU",IF(AND(TRIM(UPPER($I2713))="CONTRATUAL",ISNUMBER(SEARCH("INDIVIDUAL",SUBSTITUTE(UPPER($D2713)," ","")))),"PREMIUM FREE",""))))</f>
        <v/>
      </c>
    </row>
    <row r="2714">
      <c r="AC2714">
        <f>IF($C2714="","",IF(COUNTIF('Códigos Santander (ref)'!$A$2:$A$79,$C2714)&gt;0,"SANTANDER",IF(COUNTIF('Códigos Itaú (ref)'!$A$2:$A$44,$C2714)&gt;0,"ITAU",IF(AND(TRIM(UPPER($I2714))="CONTRATUAL",ISNUMBER(SEARCH("INDIVIDUAL",SUBSTITUTE(UPPER($D2714)," ","")))),"PREMIUM FREE",""))))</f>
        <v/>
      </c>
    </row>
    <row r="2715">
      <c r="AC2715">
        <f>IF($C2715="","",IF(COUNTIF('Códigos Santander (ref)'!$A$2:$A$79,$C2715)&gt;0,"SANTANDER",IF(COUNTIF('Códigos Itaú (ref)'!$A$2:$A$44,$C2715)&gt;0,"ITAU",IF(AND(TRIM(UPPER($I2715))="CONTRATUAL",ISNUMBER(SEARCH("INDIVIDUAL",SUBSTITUTE(UPPER($D2715)," ","")))),"PREMIUM FREE",""))))</f>
        <v/>
      </c>
    </row>
    <row r="2716">
      <c r="AC2716">
        <f>IF($C2716="","",IF(COUNTIF('Códigos Santander (ref)'!$A$2:$A$79,$C2716)&gt;0,"SANTANDER",IF(COUNTIF('Códigos Itaú (ref)'!$A$2:$A$44,$C2716)&gt;0,"ITAU",IF(AND(TRIM(UPPER($I2716))="CONTRATUAL",ISNUMBER(SEARCH("INDIVIDUAL",SUBSTITUTE(UPPER($D2716)," ","")))),"PREMIUM FREE",""))))</f>
        <v/>
      </c>
    </row>
    <row r="2717">
      <c r="AC2717">
        <f>IF($C2717="","",IF(COUNTIF('Códigos Santander (ref)'!$A$2:$A$79,$C2717)&gt;0,"SANTANDER",IF(COUNTIF('Códigos Itaú (ref)'!$A$2:$A$44,$C2717)&gt;0,"ITAU",IF(AND(TRIM(UPPER($I2717))="CONTRATUAL",ISNUMBER(SEARCH("INDIVIDUAL",SUBSTITUTE(UPPER($D2717)," ","")))),"PREMIUM FREE",""))))</f>
        <v/>
      </c>
    </row>
    <row r="2718">
      <c r="AC2718">
        <f>IF($C2718="","",IF(COUNTIF('Códigos Santander (ref)'!$A$2:$A$79,$C2718)&gt;0,"SANTANDER",IF(COUNTIF('Códigos Itaú (ref)'!$A$2:$A$44,$C2718)&gt;0,"ITAU",IF(AND(TRIM(UPPER($I2718))="CONTRATUAL",ISNUMBER(SEARCH("INDIVIDUAL",SUBSTITUTE(UPPER($D2718)," ","")))),"PREMIUM FREE",""))))</f>
        <v/>
      </c>
    </row>
    <row r="2719">
      <c r="AC2719">
        <f>IF($C2719="","",IF(COUNTIF('Códigos Santander (ref)'!$A$2:$A$79,$C2719)&gt;0,"SANTANDER",IF(COUNTIF('Códigos Itaú (ref)'!$A$2:$A$44,$C2719)&gt;0,"ITAU",IF(AND(TRIM(UPPER($I2719))="CONTRATUAL",ISNUMBER(SEARCH("INDIVIDUAL",SUBSTITUTE(UPPER($D2719)," ","")))),"PREMIUM FREE",""))))</f>
        <v/>
      </c>
    </row>
    <row r="2720">
      <c r="AC2720">
        <f>IF($C2720="","",IF(COUNTIF('Códigos Santander (ref)'!$A$2:$A$79,$C2720)&gt;0,"SANTANDER",IF(COUNTIF('Códigos Itaú (ref)'!$A$2:$A$44,$C2720)&gt;0,"ITAU",IF(AND(TRIM(UPPER($I2720))="CONTRATUAL",ISNUMBER(SEARCH("INDIVIDUAL",SUBSTITUTE(UPPER($D2720)," ","")))),"PREMIUM FREE",""))))</f>
        <v/>
      </c>
    </row>
    <row r="2721">
      <c r="AC2721">
        <f>IF($C2721="","",IF(COUNTIF('Códigos Santander (ref)'!$A$2:$A$79,$C2721)&gt;0,"SANTANDER",IF(COUNTIF('Códigos Itaú (ref)'!$A$2:$A$44,$C2721)&gt;0,"ITAU",IF(AND(TRIM(UPPER($I2721))="CONTRATUAL",ISNUMBER(SEARCH("INDIVIDUAL",SUBSTITUTE(UPPER($D2721)," ","")))),"PREMIUM FREE",""))))</f>
        <v/>
      </c>
    </row>
    <row r="2722">
      <c r="AC2722">
        <f>IF($C2722="","",IF(COUNTIF('Códigos Santander (ref)'!$A$2:$A$79,$C2722)&gt;0,"SANTANDER",IF(COUNTIF('Códigos Itaú (ref)'!$A$2:$A$44,$C2722)&gt;0,"ITAU",IF(AND(TRIM(UPPER($I2722))="CONTRATUAL",ISNUMBER(SEARCH("INDIVIDUAL",SUBSTITUTE(UPPER($D2722)," ","")))),"PREMIUM FREE",""))))</f>
        <v/>
      </c>
    </row>
    <row r="2723">
      <c r="AC2723">
        <f>IF($C2723="","",IF(COUNTIF('Códigos Santander (ref)'!$A$2:$A$79,$C2723)&gt;0,"SANTANDER",IF(COUNTIF('Códigos Itaú (ref)'!$A$2:$A$44,$C2723)&gt;0,"ITAU",IF(AND(TRIM(UPPER($I2723))="CONTRATUAL",ISNUMBER(SEARCH("INDIVIDUAL",SUBSTITUTE(UPPER($D2723)," ","")))),"PREMIUM FREE",""))))</f>
        <v/>
      </c>
    </row>
    <row r="2724">
      <c r="AC2724">
        <f>IF($C2724="","",IF(COUNTIF('Códigos Santander (ref)'!$A$2:$A$79,$C2724)&gt;0,"SANTANDER",IF(COUNTIF('Códigos Itaú (ref)'!$A$2:$A$44,$C2724)&gt;0,"ITAU",IF(AND(TRIM(UPPER($I2724))="CONTRATUAL",ISNUMBER(SEARCH("INDIVIDUAL",SUBSTITUTE(UPPER($D2724)," ","")))),"PREMIUM FREE",""))))</f>
        <v/>
      </c>
    </row>
    <row r="2725">
      <c r="AC2725">
        <f>IF($C2725="","",IF(COUNTIF('Códigos Santander (ref)'!$A$2:$A$79,$C2725)&gt;0,"SANTANDER",IF(COUNTIF('Códigos Itaú (ref)'!$A$2:$A$44,$C2725)&gt;0,"ITAU",IF(AND(TRIM(UPPER($I2725))="CONTRATUAL",ISNUMBER(SEARCH("INDIVIDUAL",SUBSTITUTE(UPPER($D2725)," ","")))),"PREMIUM FREE",""))))</f>
        <v/>
      </c>
    </row>
    <row r="2726">
      <c r="AC2726">
        <f>IF($C2726="","",IF(COUNTIF('Códigos Santander (ref)'!$A$2:$A$79,$C2726)&gt;0,"SANTANDER",IF(COUNTIF('Códigos Itaú (ref)'!$A$2:$A$44,$C2726)&gt;0,"ITAU",IF(AND(TRIM(UPPER($I2726))="CONTRATUAL",ISNUMBER(SEARCH("INDIVIDUAL",SUBSTITUTE(UPPER($D2726)," ","")))),"PREMIUM FREE",""))))</f>
        <v/>
      </c>
    </row>
    <row r="2727">
      <c r="AC2727">
        <f>IF($C2727="","",IF(COUNTIF('Códigos Santander (ref)'!$A$2:$A$79,$C2727)&gt;0,"SANTANDER",IF(COUNTIF('Códigos Itaú (ref)'!$A$2:$A$44,$C2727)&gt;0,"ITAU",IF(AND(TRIM(UPPER($I2727))="CONTRATUAL",ISNUMBER(SEARCH("INDIVIDUAL",SUBSTITUTE(UPPER($D2727)," ","")))),"PREMIUM FREE",""))))</f>
        <v/>
      </c>
    </row>
    <row r="2728">
      <c r="AC2728">
        <f>IF($C2728="","",IF(COUNTIF('Códigos Santander (ref)'!$A$2:$A$79,$C2728)&gt;0,"SANTANDER",IF(COUNTIF('Códigos Itaú (ref)'!$A$2:$A$44,$C2728)&gt;0,"ITAU",IF(AND(TRIM(UPPER($I2728))="CONTRATUAL",ISNUMBER(SEARCH("INDIVIDUAL",SUBSTITUTE(UPPER($D2728)," ","")))),"PREMIUM FREE",""))))</f>
        <v/>
      </c>
    </row>
    <row r="2729">
      <c r="AC2729">
        <f>IF($C2729="","",IF(COUNTIF('Códigos Santander (ref)'!$A$2:$A$79,$C2729)&gt;0,"SANTANDER",IF(COUNTIF('Códigos Itaú (ref)'!$A$2:$A$44,$C2729)&gt;0,"ITAU",IF(AND(TRIM(UPPER($I2729))="CONTRATUAL",ISNUMBER(SEARCH("INDIVIDUAL",SUBSTITUTE(UPPER($D2729)," ","")))),"PREMIUM FREE",""))))</f>
        <v/>
      </c>
    </row>
    <row r="2730">
      <c r="AC2730">
        <f>IF($C2730="","",IF(COUNTIF('Códigos Santander (ref)'!$A$2:$A$79,$C2730)&gt;0,"SANTANDER",IF(COUNTIF('Códigos Itaú (ref)'!$A$2:$A$44,$C2730)&gt;0,"ITAU",IF(AND(TRIM(UPPER($I2730))="CONTRATUAL",ISNUMBER(SEARCH("INDIVIDUAL",SUBSTITUTE(UPPER($D2730)," ","")))),"PREMIUM FREE",""))))</f>
        <v/>
      </c>
    </row>
    <row r="2731">
      <c r="AC2731">
        <f>IF($C2731="","",IF(COUNTIF('Códigos Santander (ref)'!$A$2:$A$79,$C2731)&gt;0,"SANTANDER",IF(COUNTIF('Códigos Itaú (ref)'!$A$2:$A$44,$C2731)&gt;0,"ITAU",IF(AND(TRIM(UPPER($I2731))="CONTRATUAL",ISNUMBER(SEARCH("INDIVIDUAL",SUBSTITUTE(UPPER($D2731)," ","")))),"PREMIUM FREE",""))))</f>
        <v/>
      </c>
    </row>
    <row r="2732">
      <c r="AC2732">
        <f>IF($C2732="","",IF(COUNTIF('Códigos Santander (ref)'!$A$2:$A$79,$C2732)&gt;0,"SANTANDER",IF(COUNTIF('Códigos Itaú (ref)'!$A$2:$A$44,$C2732)&gt;0,"ITAU",IF(AND(TRIM(UPPER($I2732))="CONTRATUAL",ISNUMBER(SEARCH("INDIVIDUAL",SUBSTITUTE(UPPER($D2732)," ","")))),"PREMIUM FREE",""))))</f>
        <v/>
      </c>
    </row>
    <row r="2733">
      <c r="AC2733">
        <f>IF($C2733="","",IF(COUNTIF('Códigos Santander (ref)'!$A$2:$A$79,$C2733)&gt;0,"SANTANDER",IF(COUNTIF('Códigos Itaú (ref)'!$A$2:$A$44,$C2733)&gt;0,"ITAU",IF(AND(TRIM(UPPER($I2733))="CONTRATUAL",ISNUMBER(SEARCH("INDIVIDUAL",SUBSTITUTE(UPPER($D2733)," ","")))),"PREMIUM FREE",""))))</f>
        <v/>
      </c>
    </row>
    <row r="2734">
      <c r="AC2734">
        <f>IF($C2734="","",IF(COUNTIF('Códigos Santander (ref)'!$A$2:$A$79,$C2734)&gt;0,"SANTANDER",IF(COUNTIF('Códigos Itaú (ref)'!$A$2:$A$44,$C2734)&gt;0,"ITAU",IF(AND(TRIM(UPPER($I2734))="CONTRATUAL",ISNUMBER(SEARCH("INDIVIDUAL",SUBSTITUTE(UPPER($D2734)," ","")))),"PREMIUM FREE",""))))</f>
        <v/>
      </c>
    </row>
    <row r="2735">
      <c r="AC2735">
        <f>IF($C2735="","",IF(COUNTIF('Códigos Santander (ref)'!$A$2:$A$79,$C2735)&gt;0,"SANTANDER",IF(COUNTIF('Códigos Itaú (ref)'!$A$2:$A$44,$C2735)&gt;0,"ITAU",IF(AND(TRIM(UPPER($I2735))="CONTRATUAL",ISNUMBER(SEARCH("INDIVIDUAL",SUBSTITUTE(UPPER($D2735)," ","")))),"PREMIUM FREE",""))))</f>
        <v/>
      </c>
    </row>
    <row r="2736">
      <c r="AC2736">
        <f>IF($C2736="","",IF(COUNTIF('Códigos Santander (ref)'!$A$2:$A$79,$C2736)&gt;0,"SANTANDER",IF(COUNTIF('Códigos Itaú (ref)'!$A$2:$A$44,$C2736)&gt;0,"ITAU",IF(AND(TRIM(UPPER($I2736))="CONTRATUAL",ISNUMBER(SEARCH("INDIVIDUAL",SUBSTITUTE(UPPER($D2736)," ","")))),"PREMIUM FREE",""))))</f>
        <v/>
      </c>
    </row>
    <row r="2737">
      <c r="AC2737">
        <f>IF($C2737="","",IF(COUNTIF('Códigos Santander (ref)'!$A$2:$A$79,$C2737)&gt;0,"SANTANDER",IF(COUNTIF('Códigos Itaú (ref)'!$A$2:$A$44,$C2737)&gt;0,"ITAU",IF(AND(TRIM(UPPER($I2737))="CONTRATUAL",ISNUMBER(SEARCH("INDIVIDUAL",SUBSTITUTE(UPPER($D2737)," ","")))),"PREMIUM FREE",""))))</f>
        <v/>
      </c>
    </row>
    <row r="2738">
      <c r="AC2738">
        <f>IF($C2738="","",IF(COUNTIF('Códigos Santander (ref)'!$A$2:$A$79,$C2738)&gt;0,"SANTANDER",IF(COUNTIF('Códigos Itaú (ref)'!$A$2:$A$44,$C2738)&gt;0,"ITAU",IF(AND(TRIM(UPPER($I2738))="CONTRATUAL",ISNUMBER(SEARCH("INDIVIDUAL",SUBSTITUTE(UPPER($D2738)," ","")))),"PREMIUM FREE",""))))</f>
        <v/>
      </c>
    </row>
    <row r="2739">
      <c r="AC2739">
        <f>IF($C2739="","",IF(COUNTIF('Códigos Santander (ref)'!$A$2:$A$79,$C2739)&gt;0,"SANTANDER",IF(COUNTIF('Códigos Itaú (ref)'!$A$2:$A$44,$C2739)&gt;0,"ITAU",IF(AND(TRIM(UPPER($I2739))="CONTRATUAL",ISNUMBER(SEARCH("INDIVIDUAL",SUBSTITUTE(UPPER($D2739)," ","")))),"PREMIUM FREE",""))))</f>
        <v/>
      </c>
    </row>
    <row r="2740">
      <c r="AC2740">
        <f>IF($C2740="","",IF(COUNTIF('Códigos Santander (ref)'!$A$2:$A$79,$C2740)&gt;0,"SANTANDER",IF(COUNTIF('Códigos Itaú (ref)'!$A$2:$A$44,$C2740)&gt;0,"ITAU",IF(AND(TRIM(UPPER($I2740))="CONTRATUAL",ISNUMBER(SEARCH("INDIVIDUAL",SUBSTITUTE(UPPER($D2740)," ","")))),"PREMIUM FREE",""))))</f>
        <v/>
      </c>
    </row>
    <row r="2741">
      <c r="AC2741">
        <f>IF($C2741="","",IF(COUNTIF('Códigos Santander (ref)'!$A$2:$A$79,$C2741)&gt;0,"SANTANDER",IF(COUNTIF('Códigos Itaú (ref)'!$A$2:$A$44,$C2741)&gt;0,"ITAU",IF(AND(TRIM(UPPER($I2741))="CONTRATUAL",ISNUMBER(SEARCH("INDIVIDUAL",SUBSTITUTE(UPPER($D2741)," ","")))),"PREMIUM FREE",""))))</f>
        <v/>
      </c>
    </row>
    <row r="2742">
      <c r="AC2742">
        <f>IF($C2742="","",IF(COUNTIF('Códigos Santander (ref)'!$A$2:$A$79,$C2742)&gt;0,"SANTANDER",IF(COUNTIF('Códigos Itaú (ref)'!$A$2:$A$44,$C2742)&gt;0,"ITAU",IF(AND(TRIM(UPPER($I2742))="CONTRATUAL",ISNUMBER(SEARCH("INDIVIDUAL",SUBSTITUTE(UPPER($D2742)," ","")))),"PREMIUM FREE",""))))</f>
        <v/>
      </c>
    </row>
    <row r="2743">
      <c r="AC2743">
        <f>IF($C2743="","",IF(COUNTIF('Códigos Santander (ref)'!$A$2:$A$79,$C2743)&gt;0,"SANTANDER",IF(COUNTIF('Códigos Itaú (ref)'!$A$2:$A$44,$C2743)&gt;0,"ITAU",IF(AND(TRIM(UPPER($I2743))="CONTRATUAL",ISNUMBER(SEARCH("INDIVIDUAL",SUBSTITUTE(UPPER($D2743)," ","")))),"PREMIUM FREE",""))))</f>
        <v/>
      </c>
    </row>
    <row r="2744">
      <c r="AC2744">
        <f>IF($C2744="","",IF(COUNTIF('Códigos Santander (ref)'!$A$2:$A$79,$C2744)&gt;0,"SANTANDER",IF(COUNTIF('Códigos Itaú (ref)'!$A$2:$A$44,$C2744)&gt;0,"ITAU",IF(AND(TRIM(UPPER($I2744))="CONTRATUAL",ISNUMBER(SEARCH("INDIVIDUAL",SUBSTITUTE(UPPER($D2744)," ","")))),"PREMIUM FREE",""))))</f>
        <v/>
      </c>
    </row>
    <row r="2745">
      <c r="AC2745">
        <f>IF($C2745="","",IF(COUNTIF('Códigos Santander (ref)'!$A$2:$A$79,$C2745)&gt;0,"SANTANDER",IF(COUNTIF('Códigos Itaú (ref)'!$A$2:$A$44,$C2745)&gt;0,"ITAU",IF(AND(TRIM(UPPER($I2745))="CONTRATUAL",ISNUMBER(SEARCH("INDIVIDUAL",SUBSTITUTE(UPPER($D2745)," ","")))),"PREMIUM FREE",""))))</f>
        <v/>
      </c>
    </row>
    <row r="2746">
      <c r="AC2746">
        <f>IF($C2746="","",IF(COUNTIF('Códigos Santander (ref)'!$A$2:$A$79,$C2746)&gt;0,"SANTANDER",IF(COUNTIF('Códigos Itaú (ref)'!$A$2:$A$44,$C2746)&gt;0,"ITAU",IF(AND(TRIM(UPPER($I2746))="CONTRATUAL",ISNUMBER(SEARCH("INDIVIDUAL",SUBSTITUTE(UPPER($D2746)," ","")))),"PREMIUM FREE",""))))</f>
        <v/>
      </c>
    </row>
    <row r="2747">
      <c r="AC2747">
        <f>IF($C2747="","",IF(COUNTIF('Códigos Santander (ref)'!$A$2:$A$79,$C2747)&gt;0,"SANTANDER",IF(COUNTIF('Códigos Itaú (ref)'!$A$2:$A$44,$C2747)&gt;0,"ITAU",IF(AND(TRIM(UPPER($I2747))="CONTRATUAL",ISNUMBER(SEARCH("INDIVIDUAL",SUBSTITUTE(UPPER($D2747)," ","")))),"PREMIUM FREE",""))))</f>
        <v/>
      </c>
    </row>
    <row r="2748">
      <c r="AC2748">
        <f>IF($C2748="","",IF(COUNTIF('Códigos Santander (ref)'!$A$2:$A$79,$C2748)&gt;0,"SANTANDER",IF(COUNTIF('Códigos Itaú (ref)'!$A$2:$A$44,$C2748)&gt;0,"ITAU",IF(AND(TRIM(UPPER($I2748))="CONTRATUAL",ISNUMBER(SEARCH("INDIVIDUAL",SUBSTITUTE(UPPER($D2748)," ","")))),"PREMIUM FREE",""))))</f>
        <v/>
      </c>
    </row>
    <row r="2749">
      <c r="AC2749">
        <f>IF($C2749="","",IF(COUNTIF('Códigos Santander (ref)'!$A$2:$A$79,$C2749)&gt;0,"SANTANDER",IF(COUNTIF('Códigos Itaú (ref)'!$A$2:$A$44,$C2749)&gt;0,"ITAU",IF(AND(TRIM(UPPER($I2749))="CONTRATUAL",ISNUMBER(SEARCH("INDIVIDUAL",SUBSTITUTE(UPPER($D2749)," ","")))),"PREMIUM FREE",""))))</f>
        <v/>
      </c>
    </row>
    <row r="2750">
      <c r="AC2750">
        <f>IF($C2750="","",IF(COUNTIF('Códigos Santander (ref)'!$A$2:$A$79,$C2750)&gt;0,"SANTANDER",IF(COUNTIF('Códigos Itaú (ref)'!$A$2:$A$44,$C2750)&gt;0,"ITAU",IF(AND(TRIM(UPPER($I2750))="CONTRATUAL",ISNUMBER(SEARCH("INDIVIDUAL",SUBSTITUTE(UPPER($D2750)," ","")))),"PREMIUM FREE",""))))</f>
        <v/>
      </c>
    </row>
    <row r="2751">
      <c r="AC2751">
        <f>IF($C2751="","",IF(COUNTIF('Códigos Santander (ref)'!$A$2:$A$79,$C2751)&gt;0,"SANTANDER",IF(COUNTIF('Códigos Itaú (ref)'!$A$2:$A$44,$C2751)&gt;0,"ITAU",IF(AND(TRIM(UPPER($I2751))="CONTRATUAL",ISNUMBER(SEARCH("INDIVIDUAL",SUBSTITUTE(UPPER($D2751)," ","")))),"PREMIUM FREE",""))))</f>
        <v/>
      </c>
    </row>
    <row r="2752">
      <c r="AC2752">
        <f>IF($C2752="","",IF(COUNTIF('Códigos Santander (ref)'!$A$2:$A$79,$C2752)&gt;0,"SANTANDER",IF(COUNTIF('Códigos Itaú (ref)'!$A$2:$A$44,$C2752)&gt;0,"ITAU",IF(AND(TRIM(UPPER($I2752))="CONTRATUAL",ISNUMBER(SEARCH("INDIVIDUAL",SUBSTITUTE(UPPER($D2752)," ","")))),"PREMIUM FREE",""))))</f>
        <v/>
      </c>
    </row>
    <row r="2753">
      <c r="AC2753">
        <f>IF($C2753="","",IF(COUNTIF('Códigos Santander (ref)'!$A$2:$A$79,$C2753)&gt;0,"SANTANDER",IF(COUNTIF('Códigos Itaú (ref)'!$A$2:$A$44,$C2753)&gt;0,"ITAU",IF(AND(TRIM(UPPER($I2753))="CONTRATUAL",ISNUMBER(SEARCH("INDIVIDUAL",SUBSTITUTE(UPPER($D2753)," ","")))),"PREMIUM FREE",""))))</f>
        <v/>
      </c>
    </row>
    <row r="2754">
      <c r="AC2754">
        <f>IF($C2754="","",IF(COUNTIF('Códigos Santander (ref)'!$A$2:$A$79,$C2754)&gt;0,"SANTANDER",IF(COUNTIF('Códigos Itaú (ref)'!$A$2:$A$44,$C2754)&gt;0,"ITAU",IF(AND(TRIM(UPPER($I2754))="CONTRATUAL",ISNUMBER(SEARCH("INDIVIDUAL",SUBSTITUTE(UPPER($D2754)," ","")))),"PREMIUM FREE",""))))</f>
        <v/>
      </c>
    </row>
    <row r="2755">
      <c r="AC2755">
        <f>IF($C2755="","",IF(COUNTIF('Códigos Santander (ref)'!$A$2:$A$79,$C2755)&gt;0,"SANTANDER",IF(COUNTIF('Códigos Itaú (ref)'!$A$2:$A$44,$C2755)&gt;0,"ITAU",IF(AND(TRIM(UPPER($I2755))="CONTRATUAL",ISNUMBER(SEARCH("INDIVIDUAL",SUBSTITUTE(UPPER($D2755)," ","")))),"PREMIUM FREE",""))))</f>
        <v/>
      </c>
    </row>
    <row r="2756">
      <c r="AC2756">
        <f>IF($C2756="","",IF(COUNTIF('Códigos Santander (ref)'!$A$2:$A$79,$C2756)&gt;0,"SANTANDER",IF(COUNTIF('Códigos Itaú (ref)'!$A$2:$A$44,$C2756)&gt;0,"ITAU",IF(AND(TRIM(UPPER($I2756))="CONTRATUAL",ISNUMBER(SEARCH("INDIVIDUAL",SUBSTITUTE(UPPER($D2756)," ","")))),"PREMIUM FREE",""))))</f>
        <v/>
      </c>
    </row>
    <row r="2757">
      <c r="AC2757">
        <f>IF($C2757="","",IF(COUNTIF('Códigos Santander (ref)'!$A$2:$A$79,$C2757)&gt;0,"SANTANDER",IF(COUNTIF('Códigos Itaú (ref)'!$A$2:$A$44,$C2757)&gt;0,"ITAU",IF(AND(TRIM(UPPER($I2757))="CONTRATUAL",ISNUMBER(SEARCH("INDIVIDUAL",SUBSTITUTE(UPPER($D2757)," ","")))),"PREMIUM FREE",""))))</f>
        <v/>
      </c>
    </row>
    <row r="2758">
      <c r="AC2758">
        <f>IF($C2758="","",IF(COUNTIF('Códigos Santander (ref)'!$A$2:$A$79,$C2758)&gt;0,"SANTANDER",IF(COUNTIF('Códigos Itaú (ref)'!$A$2:$A$44,$C2758)&gt;0,"ITAU",IF(AND(TRIM(UPPER($I2758))="CONTRATUAL",ISNUMBER(SEARCH("INDIVIDUAL",SUBSTITUTE(UPPER($D2758)," ","")))),"PREMIUM FREE",""))))</f>
        <v/>
      </c>
    </row>
    <row r="2759">
      <c r="AC2759">
        <f>IF($C2759="","",IF(COUNTIF('Códigos Santander (ref)'!$A$2:$A$79,$C2759)&gt;0,"SANTANDER",IF(COUNTIF('Códigos Itaú (ref)'!$A$2:$A$44,$C2759)&gt;0,"ITAU",IF(AND(TRIM(UPPER($I2759))="CONTRATUAL",ISNUMBER(SEARCH("INDIVIDUAL",SUBSTITUTE(UPPER($D2759)," ","")))),"PREMIUM FREE",""))))</f>
        <v/>
      </c>
    </row>
    <row r="2760">
      <c r="AC2760">
        <f>IF($C2760="","",IF(COUNTIF('Códigos Santander (ref)'!$A$2:$A$79,$C2760)&gt;0,"SANTANDER",IF(COUNTIF('Códigos Itaú (ref)'!$A$2:$A$44,$C2760)&gt;0,"ITAU",IF(AND(TRIM(UPPER($I2760))="CONTRATUAL",ISNUMBER(SEARCH("INDIVIDUAL",SUBSTITUTE(UPPER($D2760)," ","")))),"PREMIUM FREE",""))))</f>
        <v/>
      </c>
    </row>
    <row r="2761">
      <c r="AC2761">
        <f>IF($C2761="","",IF(COUNTIF('Códigos Santander (ref)'!$A$2:$A$79,$C2761)&gt;0,"SANTANDER",IF(COUNTIF('Códigos Itaú (ref)'!$A$2:$A$44,$C2761)&gt;0,"ITAU",IF(AND(TRIM(UPPER($I2761))="CONTRATUAL",ISNUMBER(SEARCH("INDIVIDUAL",SUBSTITUTE(UPPER($D2761)," ","")))),"PREMIUM FREE",""))))</f>
        <v/>
      </c>
    </row>
    <row r="2762">
      <c r="AC2762">
        <f>IF($C2762="","",IF(COUNTIF('Códigos Santander (ref)'!$A$2:$A$79,$C2762)&gt;0,"SANTANDER",IF(COUNTIF('Códigos Itaú (ref)'!$A$2:$A$44,$C2762)&gt;0,"ITAU",IF(AND(TRIM(UPPER($I2762))="CONTRATUAL",ISNUMBER(SEARCH("INDIVIDUAL",SUBSTITUTE(UPPER($D2762)," ","")))),"PREMIUM FREE",""))))</f>
        <v/>
      </c>
    </row>
    <row r="2763">
      <c r="AC2763">
        <f>IF($C2763="","",IF(COUNTIF('Códigos Santander (ref)'!$A$2:$A$79,$C2763)&gt;0,"SANTANDER",IF(COUNTIF('Códigos Itaú (ref)'!$A$2:$A$44,$C2763)&gt;0,"ITAU",IF(AND(TRIM(UPPER($I2763))="CONTRATUAL",ISNUMBER(SEARCH("INDIVIDUAL",SUBSTITUTE(UPPER($D2763)," ","")))),"PREMIUM FREE",""))))</f>
        <v/>
      </c>
    </row>
    <row r="2764">
      <c r="AC2764">
        <f>IF($C2764="","",IF(COUNTIF('Códigos Santander (ref)'!$A$2:$A$79,$C2764)&gt;0,"SANTANDER",IF(COUNTIF('Códigos Itaú (ref)'!$A$2:$A$44,$C2764)&gt;0,"ITAU",IF(AND(TRIM(UPPER($I2764))="CONTRATUAL",ISNUMBER(SEARCH("INDIVIDUAL",SUBSTITUTE(UPPER($D2764)," ","")))),"PREMIUM FREE",""))))</f>
        <v/>
      </c>
    </row>
    <row r="2765">
      <c r="AC2765">
        <f>IF($C2765="","",IF(COUNTIF('Códigos Santander (ref)'!$A$2:$A$79,$C2765)&gt;0,"SANTANDER",IF(COUNTIF('Códigos Itaú (ref)'!$A$2:$A$44,$C2765)&gt;0,"ITAU",IF(AND(TRIM(UPPER($I2765))="CONTRATUAL",ISNUMBER(SEARCH("INDIVIDUAL",SUBSTITUTE(UPPER($D2765)," ","")))),"PREMIUM FREE",""))))</f>
        <v/>
      </c>
    </row>
    <row r="2766">
      <c r="AC2766">
        <f>IF($C2766="","",IF(COUNTIF('Códigos Santander (ref)'!$A$2:$A$79,$C2766)&gt;0,"SANTANDER",IF(COUNTIF('Códigos Itaú (ref)'!$A$2:$A$44,$C2766)&gt;0,"ITAU",IF(AND(TRIM(UPPER($I2766))="CONTRATUAL",ISNUMBER(SEARCH("INDIVIDUAL",SUBSTITUTE(UPPER($D2766)," ","")))),"PREMIUM FREE",""))))</f>
        <v/>
      </c>
    </row>
    <row r="2767">
      <c r="AC2767">
        <f>IF($C2767="","",IF(COUNTIF('Códigos Santander (ref)'!$A$2:$A$79,$C2767)&gt;0,"SANTANDER",IF(COUNTIF('Códigos Itaú (ref)'!$A$2:$A$44,$C2767)&gt;0,"ITAU",IF(AND(TRIM(UPPER($I2767))="CONTRATUAL",ISNUMBER(SEARCH("INDIVIDUAL",SUBSTITUTE(UPPER($D2767)," ","")))),"PREMIUM FREE",""))))</f>
        <v/>
      </c>
    </row>
    <row r="2768">
      <c r="AC2768">
        <f>IF($C2768="","",IF(COUNTIF('Códigos Santander (ref)'!$A$2:$A$79,$C2768)&gt;0,"SANTANDER",IF(COUNTIF('Códigos Itaú (ref)'!$A$2:$A$44,$C2768)&gt;0,"ITAU",IF(AND(TRIM(UPPER($I2768))="CONTRATUAL",ISNUMBER(SEARCH("INDIVIDUAL",SUBSTITUTE(UPPER($D2768)," ","")))),"PREMIUM FREE",""))))</f>
        <v/>
      </c>
    </row>
    <row r="2769">
      <c r="AC2769">
        <f>IF($C2769="","",IF(COUNTIF('Códigos Santander (ref)'!$A$2:$A$79,$C2769)&gt;0,"SANTANDER",IF(COUNTIF('Códigos Itaú (ref)'!$A$2:$A$44,$C2769)&gt;0,"ITAU",IF(AND(TRIM(UPPER($I2769))="CONTRATUAL",ISNUMBER(SEARCH("INDIVIDUAL",SUBSTITUTE(UPPER($D2769)," ","")))),"PREMIUM FREE",""))))</f>
        <v/>
      </c>
    </row>
    <row r="2770">
      <c r="AC2770">
        <f>IF($C2770="","",IF(COUNTIF('Códigos Santander (ref)'!$A$2:$A$79,$C2770)&gt;0,"SANTANDER",IF(COUNTIF('Códigos Itaú (ref)'!$A$2:$A$44,$C2770)&gt;0,"ITAU",IF(AND(TRIM(UPPER($I2770))="CONTRATUAL",ISNUMBER(SEARCH("INDIVIDUAL",SUBSTITUTE(UPPER($D2770)," ","")))),"PREMIUM FREE",""))))</f>
        <v/>
      </c>
    </row>
    <row r="2771">
      <c r="AC2771">
        <f>IF($C2771="","",IF(COUNTIF('Códigos Santander (ref)'!$A$2:$A$79,$C2771)&gt;0,"SANTANDER",IF(COUNTIF('Códigos Itaú (ref)'!$A$2:$A$44,$C2771)&gt;0,"ITAU",IF(AND(TRIM(UPPER($I2771))="CONTRATUAL",ISNUMBER(SEARCH("INDIVIDUAL",SUBSTITUTE(UPPER($D2771)," ","")))),"PREMIUM FREE",""))))</f>
        <v/>
      </c>
    </row>
    <row r="2772">
      <c r="AC2772">
        <f>IF($C2772="","",IF(COUNTIF('Códigos Santander (ref)'!$A$2:$A$79,$C2772)&gt;0,"SANTANDER",IF(COUNTIF('Códigos Itaú (ref)'!$A$2:$A$44,$C2772)&gt;0,"ITAU",IF(AND(TRIM(UPPER($I2772))="CONTRATUAL",ISNUMBER(SEARCH("INDIVIDUAL",SUBSTITUTE(UPPER($D2772)," ","")))),"PREMIUM FREE",""))))</f>
        <v/>
      </c>
    </row>
    <row r="2773">
      <c r="AC2773">
        <f>IF($C2773="","",IF(COUNTIF('Códigos Santander (ref)'!$A$2:$A$79,$C2773)&gt;0,"SANTANDER",IF(COUNTIF('Códigos Itaú (ref)'!$A$2:$A$44,$C2773)&gt;0,"ITAU",IF(AND(TRIM(UPPER($I2773))="CONTRATUAL",ISNUMBER(SEARCH("INDIVIDUAL",SUBSTITUTE(UPPER($D2773)," ","")))),"PREMIUM FREE",""))))</f>
        <v/>
      </c>
    </row>
    <row r="2774">
      <c r="AC2774">
        <f>IF($C2774="","",IF(COUNTIF('Códigos Santander (ref)'!$A$2:$A$79,$C2774)&gt;0,"SANTANDER",IF(COUNTIF('Códigos Itaú (ref)'!$A$2:$A$44,$C2774)&gt;0,"ITAU",IF(AND(TRIM(UPPER($I2774))="CONTRATUAL",ISNUMBER(SEARCH("INDIVIDUAL",SUBSTITUTE(UPPER($D2774)," ","")))),"PREMIUM FREE",""))))</f>
        <v/>
      </c>
    </row>
    <row r="2775">
      <c r="AC2775">
        <f>IF($C2775="","",IF(COUNTIF('Códigos Santander (ref)'!$A$2:$A$79,$C2775)&gt;0,"SANTANDER",IF(COUNTIF('Códigos Itaú (ref)'!$A$2:$A$44,$C2775)&gt;0,"ITAU",IF(AND(TRIM(UPPER($I2775))="CONTRATUAL",ISNUMBER(SEARCH("INDIVIDUAL",SUBSTITUTE(UPPER($D2775)," ","")))),"PREMIUM FREE",""))))</f>
        <v/>
      </c>
    </row>
    <row r="2776">
      <c r="AC2776">
        <f>IF($C2776="","",IF(COUNTIF('Códigos Santander (ref)'!$A$2:$A$79,$C2776)&gt;0,"SANTANDER",IF(COUNTIF('Códigos Itaú (ref)'!$A$2:$A$44,$C2776)&gt;0,"ITAU",IF(AND(TRIM(UPPER($I2776))="CONTRATUAL",ISNUMBER(SEARCH("INDIVIDUAL",SUBSTITUTE(UPPER($D2776)," ","")))),"PREMIUM FREE",""))))</f>
        <v/>
      </c>
    </row>
    <row r="2777">
      <c r="AC2777">
        <f>IF($C2777="","",IF(COUNTIF('Códigos Santander (ref)'!$A$2:$A$79,$C2777)&gt;0,"SANTANDER",IF(COUNTIF('Códigos Itaú (ref)'!$A$2:$A$44,$C2777)&gt;0,"ITAU",IF(AND(TRIM(UPPER($I2777))="CONTRATUAL",ISNUMBER(SEARCH("INDIVIDUAL",SUBSTITUTE(UPPER($D2777)," ","")))),"PREMIUM FREE",""))))</f>
        <v/>
      </c>
    </row>
    <row r="2778">
      <c r="AC2778">
        <f>IF($C2778="","",IF(COUNTIF('Códigos Santander (ref)'!$A$2:$A$79,$C2778)&gt;0,"SANTANDER",IF(COUNTIF('Códigos Itaú (ref)'!$A$2:$A$44,$C2778)&gt;0,"ITAU",IF(AND(TRIM(UPPER($I2778))="CONTRATUAL",ISNUMBER(SEARCH("INDIVIDUAL",SUBSTITUTE(UPPER($D2778)," ","")))),"PREMIUM FREE",""))))</f>
        <v/>
      </c>
    </row>
    <row r="2779">
      <c r="AC2779">
        <f>IF($C2779="","",IF(COUNTIF('Códigos Santander (ref)'!$A$2:$A$79,$C2779)&gt;0,"SANTANDER",IF(COUNTIF('Códigos Itaú (ref)'!$A$2:$A$44,$C2779)&gt;0,"ITAU",IF(AND(TRIM(UPPER($I2779))="CONTRATUAL",ISNUMBER(SEARCH("INDIVIDUAL",SUBSTITUTE(UPPER($D2779)," ","")))),"PREMIUM FREE",""))))</f>
        <v/>
      </c>
    </row>
    <row r="2780">
      <c r="AC2780">
        <f>IF($C2780="","",IF(COUNTIF('Códigos Santander (ref)'!$A$2:$A$79,$C2780)&gt;0,"SANTANDER",IF(COUNTIF('Códigos Itaú (ref)'!$A$2:$A$44,$C2780)&gt;0,"ITAU",IF(AND(TRIM(UPPER($I2780))="CONTRATUAL",ISNUMBER(SEARCH("INDIVIDUAL",SUBSTITUTE(UPPER($D2780)," ","")))),"PREMIUM FREE",""))))</f>
        <v/>
      </c>
    </row>
    <row r="2781">
      <c r="AC2781">
        <f>IF($C2781="","",IF(COUNTIF('Códigos Santander (ref)'!$A$2:$A$79,$C2781)&gt;0,"SANTANDER",IF(COUNTIF('Códigos Itaú (ref)'!$A$2:$A$44,$C2781)&gt;0,"ITAU",IF(AND(TRIM(UPPER($I2781))="CONTRATUAL",ISNUMBER(SEARCH("INDIVIDUAL",SUBSTITUTE(UPPER($D2781)," ","")))),"PREMIUM FREE",""))))</f>
        <v/>
      </c>
    </row>
    <row r="2782">
      <c r="AC2782">
        <f>IF($C2782="","",IF(COUNTIF('Códigos Santander (ref)'!$A$2:$A$79,$C2782)&gt;0,"SANTANDER",IF(COUNTIF('Códigos Itaú (ref)'!$A$2:$A$44,$C2782)&gt;0,"ITAU",IF(AND(TRIM(UPPER($I2782))="CONTRATUAL",ISNUMBER(SEARCH("INDIVIDUAL",SUBSTITUTE(UPPER($D2782)," ","")))),"PREMIUM FREE",""))))</f>
        <v/>
      </c>
    </row>
    <row r="2783">
      <c r="AC2783">
        <f>IF($C2783="","",IF(COUNTIF('Códigos Santander (ref)'!$A$2:$A$79,$C2783)&gt;0,"SANTANDER",IF(COUNTIF('Códigos Itaú (ref)'!$A$2:$A$44,$C2783)&gt;0,"ITAU",IF(AND(TRIM(UPPER($I2783))="CONTRATUAL",ISNUMBER(SEARCH("INDIVIDUAL",SUBSTITUTE(UPPER($D2783)," ","")))),"PREMIUM FREE",""))))</f>
        <v/>
      </c>
    </row>
    <row r="2784">
      <c r="AC2784">
        <f>IF($C2784="","",IF(COUNTIF('Códigos Santander (ref)'!$A$2:$A$79,$C2784)&gt;0,"SANTANDER",IF(COUNTIF('Códigos Itaú (ref)'!$A$2:$A$44,$C2784)&gt;0,"ITAU",IF(AND(TRIM(UPPER($I2784))="CONTRATUAL",ISNUMBER(SEARCH("INDIVIDUAL",SUBSTITUTE(UPPER($D2784)," ","")))),"PREMIUM FREE",""))))</f>
        <v/>
      </c>
    </row>
    <row r="2785">
      <c r="AC2785">
        <f>IF($C2785="","",IF(COUNTIF('Códigos Santander (ref)'!$A$2:$A$79,$C2785)&gt;0,"SANTANDER",IF(COUNTIF('Códigos Itaú (ref)'!$A$2:$A$44,$C2785)&gt;0,"ITAU",IF(AND(TRIM(UPPER($I2785))="CONTRATUAL",ISNUMBER(SEARCH("INDIVIDUAL",SUBSTITUTE(UPPER($D2785)," ","")))),"PREMIUM FREE",""))))</f>
        <v/>
      </c>
    </row>
    <row r="2786">
      <c r="AC2786">
        <f>IF($C2786="","",IF(COUNTIF('Códigos Santander (ref)'!$A$2:$A$79,$C2786)&gt;0,"SANTANDER",IF(COUNTIF('Códigos Itaú (ref)'!$A$2:$A$44,$C2786)&gt;0,"ITAU",IF(AND(TRIM(UPPER($I2786))="CONTRATUAL",ISNUMBER(SEARCH("INDIVIDUAL",SUBSTITUTE(UPPER($D2786)," ","")))),"PREMIUM FREE",""))))</f>
        <v/>
      </c>
    </row>
    <row r="2787">
      <c r="AC2787">
        <f>IF($C2787="","",IF(COUNTIF('Códigos Santander (ref)'!$A$2:$A$79,$C2787)&gt;0,"SANTANDER",IF(COUNTIF('Códigos Itaú (ref)'!$A$2:$A$44,$C2787)&gt;0,"ITAU",IF(AND(TRIM(UPPER($I2787))="CONTRATUAL",ISNUMBER(SEARCH("INDIVIDUAL",SUBSTITUTE(UPPER($D2787)," ","")))),"PREMIUM FREE",""))))</f>
        <v/>
      </c>
    </row>
    <row r="2788">
      <c r="AC2788">
        <f>IF($C2788="","",IF(COUNTIF('Códigos Santander (ref)'!$A$2:$A$79,$C2788)&gt;0,"SANTANDER",IF(COUNTIF('Códigos Itaú (ref)'!$A$2:$A$44,$C2788)&gt;0,"ITAU",IF(AND(TRIM(UPPER($I2788))="CONTRATUAL",ISNUMBER(SEARCH("INDIVIDUAL",SUBSTITUTE(UPPER($D2788)," ","")))),"PREMIUM FREE",""))))</f>
        <v/>
      </c>
    </row>
    <row r="2789">
      <c r="AC2789">
        <f>IF($C2789="","",IF(COUNTIF('Códigos Santander (ref)'!$A$2:$A$79,$C2789)&gt;0,"SANTANDER",IF(COUNTIF('Códigos Itaú (ref)'!$A$2:$A$44,$C2789)&gt;0,"ITAU",IF(AND(TRIM(UPPER($I2789))="CONTRATUAL",ISNUMBER(SEARCH("INDIVIDUAL",SUBSTITUTE(UPPER($D2789)," ","")))),"PREMIUM FREE",""))))</f>
        <v/>
      </c>
    </row>
    <row r="2790">
      <c r="AC2790">
        <f>IF($C2790="","",IF(COUNTIF('Códigos Santander (ref)'!$A$2:$A$79,$C2790)&gt;0,"SANTANDER",IF(COUNTIF('Códigos Itaú (ref)'!$A$2:$A$44,$C2790)&gt;0,"ITAU",IF(AND(TRIM(UPPER($I2790))="CONTRATUAL",ISNUMBER(SEARCH("INDIVIDUAL",SUBSTITUTE(UPPER($D2790)," ","")))),"PREMIUM FREE",""))))</f>
        <v/>
      </c>
    </row>
    <row r="2791">
      <c r="AC2791">
        <f>IF($C2791="","",IF(COUNTIF('Códigos Santander (ref)'!$A$2:$A$79,$C2791)&gt;0,"SANTANDER",IF(COUNTIF('Códigos Itaú (ref)'!$A$2:$A$44,$C2791)&gt;0,"ITAU",IF(AND(TRIM(UPPER($I2791))="CONTRATUAL",ISNUMBER(SEARCH("INDIVIDUAL",SUBSTITUTE(UPPER($D2791)," ","")))),"PREMIUM FREE",""))))</f>
        <v/>
      </c>
    </row>
    <row r="2792">
      <c r="AC2792">
        <f>IF($C2792="","",IF(COUNTIF('Códigos Santander (ref)'!$A$2:$A$79,$C2792)&gt;0,"SANTANDER",IF(COUNTIF('Códigos Itaú (ref)'!$A$2:$A$44,$C2792)&gt;0,"ITAU",IF(AND(TRIM(UPPER($I2792))="CONTRATUAL",ISNUMBER(SEARCH("INDIVIDUAL",SUBSTITUTE(UPPER($D2792)," ","")))),"PREMIUM FREE",""))))</f>
        <v/>
      </c>
    </row>
    <row r="2793">
      <c r="AC2793">
        <f>IF($C2793="","",IF(COUNTIF('Códigos Santander (ref)'!$A$2:$A$79,$C2793)&gt;0,"SANTANDER",IF(COUNTIF('Códigos Itaú (ref)'!$A$2:$A$44,$C2793)&gt;0,"ITAU",IF(AND(TRIM(UPPER($I2793))="CONTRATUAL",ISNUMBER(SEARCH("INDIVIDUAL",SUBSTITUTE(UPPER($D2793)," ","")))),"PREMIUM FREE",""))))</f>
        <v/>
      </c>
    </row>
    <row r="2794">
      <c r="AC2794">
        <f>IF($C2794="","",IF(COUNTIF('Códigos Santander (ref)'!$A$2:$A$79,$C2794)&gt;0,"SANTANDER",IF(COUNTIF('Códigos Itaú (ref)'!$A$2:$A$44,$C2794)&gt;0,"ITAU",IF(AND(TRIM(UPPER($I2794))="CONTRATUAL",ISNUMBER(SEARCH("INDIVIDUAL",SUBSTITUTE(UPPER($D2794)," ","")))),"PREMIUM FREE",""))))</f>
        <v/>
      </c>
    </row>
    <row r="2795">
      <c r="AC2795">
        <f>IF($C2795="","",IF(COUNTIF('Códigos Santander (ref)'!$A$2:$A$79,$C2795)&gt;0,"SANTANDER",IF(COUNTIF('Códigos Itaú (ref)'!$A$2:$A$44,$C2795)&gt;0,"ITAU",IF(AND(TRIM(UPPER($I2795))="CONTRATUAL",ISNUMBER(SEARCH("INDIVIDUAL",SUBSTITUTE(UPPER($D2795)," ","")))),"PREMIUM FREE",""))))</f>
        <v/>
      </c>
    </row>
    <row r="2796">
      <c r="AC2796">
        <f>IF($C2796="","",IF(COUNTIF('Códigos Santander (ref)'!$A$2:$A$79,$C2796)&gt;0,"SANTANDER",IF(COUNTIF('Códigos Itaú (ref)'!$A$2:$A$44,$C2796)&gt;0,"ITAU",IF(AND(TRIM(UPPER($I2796))="CONTRATUAL",ISNUMBER(SEARCH("INDIVIDUAL",SUBSTITUTE(UPPER($D2796)," ","")))),"PREMIUM FREE",""))))</f>
        <v/>
      </c>
    </row>
    <row r="2797">
      <c r="AC2797">
        <f>IF($C2797="","",IF(COUNTIF('Códigos Santander (ref)'!$A$2:$A$79,$C2797)&gt;0,"SANTANDER",IF(COUNTIF('Códigos Itaú (ref)'!$A$2:$A$44,$C2797)&gt;0,"ITAU",IF(AND(TRIM(UPPER($I2797))="CONTRATUAL",ISNUMBER(SEARCH("INDIVIDUAL",SUBSTITUTE(UPPER($D2797)," ","")))),"PREMIUM FREE",""))))</f>
        <v/>
      </c>
    </row>
    <row r="2798">
      <c r="AC2798">
        <f>IF($C2798="","",IF(COUNTIF('Códigos Santander (ref)'!$A$2:$A$79,$C2798)&gt;0,"SANTANDER",IF(COUNTIF('Códigos Itaú (ref)'!$A$2:$A$44,$C2798)&gt;0,"ITAU",IF(AND(TRIM(UPPER($I2798))="CONTRATUAL",ISNUMBER(SEARCH("INDIVIDUAL",SUBSTITUTE(UPPER($D2798)," ","")))),"PREMIUM FREE",""))))</f>
        <v/>
      </c>
    </row>
    <row r="2799">
      <c r="AC2799">
        <f>IF($C2799="","",IF(COUNTIF('Códigos Santander (ref)'!$A$2:$A$79,$C2799)&gt;0,"SANTANDER",IF(COUNTIF('Códigos Itaú (ref)'!$A$2:$A$44,$C2799)&gt;0,"ITAU",IF(AND(TRIM(UPPER($I2799))="CONTRATUAL",ISNUMBER(SEARCH("INDIVIDUAL",SUBSTITUTE(UPPER($D2799)," ","")))),"PREMIUM FREE",""))))</f>
        <v/>
      </c>
    </row>
    <row r="2800">
      <c r="AC2800">
        <f>IF($C2800="","",IF(COUNTIF('Códigos Santander (ref)'!$A$2:$A$79,$C2800)&gt;0,"SANTANDER",IF(COUNTIF('Códigos Itaú (ref)'!$A$2:$A$44,$C2800)&gt;0,"ITAU",IF(AND(TRIM(UPPER($I2800))="CONTRATUAL",ISNUMBER(SEARCH("INDIVIDUAL",SUBSTITUTE(UPPER($D2800)," ","")))),"PREMIUM FREE",""))))</f>
        <v/>
      </c>
    </row>
    <row r="2801">
      <c r="AC2801">
        <f>IF($C2801="","",IF(COUNTIF('Códigos Santander (ref)'!$A$2:$A$79,$C2801)&gt;0,"SANTANDER",IF(COUNTIF('Códigos Itaú (ref)'!$A$2:$A$44,$C2801)&gt;0,"ITAU",IF(AND(TRIM(UPPER($I2801))="CONTRATUAL",ISNUMBER(SEARCH("INDIVIDUAL",SUBSTITUTE(UPPER($D2801)," ","")))),"PREMIUM FREE",""))))</f>
        <v/>
      </c>
    </row>
    <row r="2802">
      <c r="AC2802">
        <f>IF($C2802="","",IF(COUNTIF('Códigos Santander (ref)'!$A$2:$A$79,$C2802)&gt;0,"SANTANDER",IF(COUNTIF('Códigos Itaú (ref)'!$A$2:$A$44,$C2802)&gt;0,"ITAU",IF(AND(TRIM(UPPER($I2802))="CONTRATUAL",ISNUMBER(SEARCH("INDIVIDUAL",SUBSTITUTE(UPPER($D2802)," ","")))),"PREMIUM FREE",""))))</f>
        <v/>
      </c>
    </row>
    <row r="2803">
      <c r="AC2803">
        <f>IF($C2803="","",IF(COUNTIF('Códigos Santander (ref)'!$A$2:$A$79,$C2803)&gt;0,"SANTANDER",IF(COUNTIF('Códigos Itaú (ref)'!$A$2:$A$44,$C2803)&gt;0,"ITAU",IF(AND(TRIM(UPPER($I2803))="CONTRATUAL",ISNUMBER(SEARCH("INDIVIDUAL",SUBSTITUTE(UPPER($D2803)," ","")))),"PREMIUM FREE",""))))</f>
        <v/>
      </c>
    </row>
    <row r="2804">
      <c r="AC2804">
        <f>IF($C2804="","",IF(COUNTIF('Códigos Santander (ref)'!$A$2:$A$79,$C2804)&gt;0,"SANTANDER",IF(COUNTIF('Códigos Itaú (ref)'!$A$2:$A$44,$C2804)&gt;0,"ITAU",IF(AND(TRIM(UPPER($I2804))="CONTRATUAL",ISNUMBER(SEARCH("INDIVIDUAL",SUBSTITUTE(UPPER($D2804)," ","")))),"PREMIUM FREE",""))))</f>
        <v/>
      </c>
    </row>
    <row r="2805">
      <c r="AC2805">
        <f>IF($C2805="","",IF(COUNTIF('Códigos Santander (ref)'!$A$2:$A$79,$C2805)&gt;0,"SANTANDER",IF(COUNTIF('Códigos Itaú (ref)'!$A$2:$A$44,$C2805)&gt;0,"ITAU",IF(AND(TRIM(UPPER($I2805))="CONTRATUAL",ISNUMBER(SEARCH("INDIVIDUAL",SUBSTITUTE(UPPER($D2805)," ","")))),"PREMIUM FREE",""))))</f>
        <v/>
      </c>
    </row>
    <row r="2806">
      <c r="AC2806">
        <f>IF($C2806="","",IF(COUNTIF('Códigos Santander (ref)'!$A$2:$A$79,$C2806)&gt;0,"SANTANDER",IF(COUNTIF('Códigos Itaú (ref)'!$A$2:$A$44,$C2806)&gt;0,"ITAU",IF(AND(TRIM(UPPER($I2806))="CONTRATUAL",ISNUMBER(SEARCH("INDIVIDUAL",SUBSTITUTE(UPPER($D2806)," ","")))),"PREMIUM FREE",""))))</f>
        <v/>
      </c>
    </row>
    <row r="2807">
      <c r="AC2807">
        <f>IF($C2807="","",IF(COUNTIF('Códigos Santander (ref)'!$A$2:$A$79,$C2807)&gt;0,"SANTANDER",IF(COUNTIF('Códigos Itaú (ref)'!$A$2:$A$44,$C2807)&gt;0,"ITAU",IF(AND(TRIM(UPPER($I2807))="CONTRATUAL",ISNUMBER(SEARCH("INDIVIDUAL",SUBSTITUTE(UPPER($D2807)," ","")))),"PREMIUM FREE",""))))</f>
        <v/>
      </c>
    </row>
    <row r="2808">
      <c r="AC2808">
        <f>IF($C2808="","",IF(COUNTIF('Códigos Santander (ref)'!$A$2:$A$79,$C2808)&gt;0,"SANTANDER",IF(COUNTIF('Códigos Itaú (ref)'!$A$2:$A$44,$C2808)&gt;0,"ITAU",IF(AND(TRIM(UPPER($I2808))="CONTRATUAL",ISNUMBER(SEARCH("INDIVIDUAL",SUBSTITUTE(UPPER($D2808)," ","")))),"PREMIUM FREE",""))))</f>
        <v/>
      </c>
    </row>
    <row r="2809">
      <c r="AC2809">
        <f>IF($C2809="","",IF(COUNTIF('Códigos Santander (ref)'!$A$2:$A$79,$C2809)&gt;0,"SANTANDER",IF(COUNTIF('Códigos Itaú (ref)'!$A$2:$A$44,$C2809)&gt;0,"ITAU",IF(AND(TRIM(UPPER($I2809))="CONTRATUAL",ISNUMBER(SEARCH("INDIVIDUAL",SUBSTITUTE(UPPER($D2809)," ","")))),"PREMIUM FREE",""))))</f>
        <v/>
      </c>
    </row>
    <row r="2810">
      <c r="AC2810">
        <f>IF($C2810="","",IF(COUNTIF('Códigos Santander (ref)'!$A$2:$A$79,$C2810)&gt;0,"SANTANDER",IF(COUNTIF('Códigos Itaú (ref)'!$A$2:$A$44,$C2810)&gt;0,"ITAU",IF(AND(TRIM(UPPER($I2810))="CONTRATUAL",ISNUMBER(SEARCH("INDIVIDUAL",SUBSTITUTE(UPPER($D2810)," ","")))),"PREMIUM FREE",""))))</f>
        <v/>
      </c>
    </row>
    <row r="2811">
      <c r="AC2811">
        <f>IF($C2811="","",IF(COUNTIF('Códigos Santander (ref)'!$A$2:$A$79,$C2811)&gt;0,"SANTANDER",IF(COUNTIF('Códigos Itaú (ref)'!$A$2:$A$44,$C2811)&gt;0,"ITAU",IF(AND(TRIM(UPPER($I2811))="CONTRATUAL",ISNUMBER(SEARCH("INDIVIDUAL",SUBSTITUTE(UPPER($D2811)," ","")))),"PREMIUM FREE",""))))</f>
        <v/>
      </c>
    </row>
    <row r="2812">
      <c r="AC2812">
        <f>IF($C2812="","",IF(COUNTIF('Códigos Santander (ref)'!$A$2:$A$79,$C2812)&gt;0,"SANTANDER",IF(COUNTIF('Códigos Itaú (ref)'!$A$2:$A$44,$C2812)&gt;0,"ITAU",IF(AND(TRIM(UPPER($I2812))="CONTRATUAL",ISNUMBER(SEARCH("INDIVIDUAL",SUBSTITUTE(UPPER($D2812)," ","")))),"PREMIUM FREE",""))))</f>
        <v/>
      </c>
    </row>
    <row r="2813">
      <c r="AC2813">
        <f>IF($C2813="","",IF(COUNTIF('Códigos Santander (ref)'!$A$2:$A$79,$C2813)&gt;0,"SANTANDER",IF(COUNTIF('Códigos Itaú (ref)'!$A$2:$A$44,$C2813)&gt;0,"ITAU",IF(AND(TRIM(UPPER($I2813))="CONTRATUAL",ISNUMBER(SEARCH("INDIVIDUAL",SUBSTITUTE(UPPER($D2813)," ","")))),"PREMIUM FREE",""))))</f>
        <v/>
      </c>
    </row>
    <row r="2814">
      <c r="AC2814">
        <f>IF($C2814="","",IF(COUNTIF('Códigos Santander (ref)'!$A$2:$A$79,$C2814)&gt;0,"SANTANDER",IF(COUNTIF('Códigos Itaú (ref)'!$A$2:$A$44,$C2814)&gt;0,"ITAU",IF(AND(TRIM(UPPER($I2814))="CONTRATUAL",ISNUMBER(SEARCH("INDIVIDUAL",SUBSTITUTE(UPPER($D2814)," ","")))),"PREMIUM FREE",""))))</f>
        <v/>
      </c>
    </row>
    <row r="2815">
      <c r="AC2815">
        <f>IF($C2815="","",IF(COUNTIF('Códigos Santander (ref)'!$A$2:$A$79,$C2815)&gt;0,"SANTANDER",IF(COUNTIF('Códigos Itaú (ref)'!$A$2:$A$44,$C2815)&gt;0,"ITAU",IF(AND(TRIM(UPPER($I2815))="CONTRATUAL",ISNUMBER(SEARCH("INDIVIDUAL",SUBSTITUTE(UPPER($D2815)," ","")))),"PREMIUM FREE",""))))</f>
        <v/>
      </c>
    </row>
    <row r="2816">
      <c r="AC2816">
        <f>IF($C2816="","",IF(COUNTIF('Códigos Santander (ref)'!$A$2:$A$79,$C2816)&gt;0,"SANTANDER",IF(COUNTIF('Códigos Itaú (ref)'!$A$2:$A$44,$C2816)&gt;0,"ITAU",IF(AND(TRIM(UPPER($I2816))="CONTRATUAL",ISNUMBER(SEARCH("INDIVIDUAL",SUBSTITUTE(UPPER($D2816)," ","")))),"PREMIUM FREE",""))))</f>
        <v/>
      </c>
    </row>
    <row r="2817">
      <c r="AC2817">
        <f>IF($C2817="","",IF(COUNTIF('Códigos Santander (ref)'!$A$2:$A$79,$C2817)&gt;0,"SANTANDER",IF(COUNTIF('Códigos Itaú (ref)'!$A$2:$A$44,$C2817)&gt;0,"ITAU",IF(AND(TRIM(UPPER($I2817))="CONTRATUAL",ISNUMBER(SEARCH("INDIVIDUAL",SUBSTITUTE(UPPER($D2817)," ","")))),"PREMIUM FREE",""))))</f>
        <v/>
      </c>
    </row>
    <row r="2818">
      <c r="AC2818">
        <f>IF($C2818="","",IF(COUNTIF('Códigos Santander (ref)'!$A$2:$A$79,$C2818)&gt;0,"SANTANDER",IF(COUNTIF('Códigos Itaú (ref)'!$A$2:$A$44,$C2818)&gt;0,"ITAU",IF(AND(TRIM(UPPER($I2818))="CONTRATUAL",ISNUMBER(SEARCH("INDIVIDUAL",SUBSTITUTE(UPPER($D2818)," ","")))),"PREMIUM FREE",""))))</f>
        <v/>
      </c>
    </row>
    <row r="2819">
      <c r="AC2819">
        <f>IF($C2819="","",IF(COUNTIF('Códigos Santander (ref)'!$A$2:$A$79,$C2819)&gt;0,"SANTANDER",IF(COUNTIF('Códigos Itaú (ref)'!$A$2:$A$44,$C2819)&gt;0,"ITAU",IF(AND(TRIM(UPPER($I2819))="CONTRATUAL",ISNUMBER(SEARCH("INDIVIDUAL",SUBSTITUTE(UPPER($D2819)," ","")))),"PREMIUM FREE",""))))</f>
        <v/>
      </c>
    </row>
    <row r="2820">
      <c r="AC2820">
        <f>IF($C2820="","",IF(COUNTIF('Códigos Santander (ref)'!$A$2:$A$79,$C2820)&gt;0,"SANTANDER",IF(COUNTIF('Códigos Itaú (ref)'!$A$2:$A$44,$C2820)&gt;0,"ITAU",IF(AND(TRIM(UPPER($I2820))="CONTRATUAL",ISNUMBER(SEARCH("INDIVIDUAL",SUBSTITUTE(UPPER($D2820)," ","")))),"PREMIUM FREE",""))))</f>
        <v/>
      </c>
    </row>
    <row r="2821">
      <c r="AC2821">
        <f>IF($C2821="","",IF(COUNTIF('Códigos Santander (ref)'!$A$2:$A$79,$C2821)&gt;0,"SANTANDER",IF(COUNTIF('Códigos Itaú (ref)'!$A$2:$A$44,$C2821)&gt;0,"ITAU",IF(AND(TRIM(UPPER($I2821))="CONTRATUAL",ISNUMBER(SEARCH("INDIVIDUAL",SUBSTITUTE(UPPER($D2821)," ","")))),"PREMIUM FREE",""))))</f>
        <v/>
      </c>
    </row>
    <row r="2822">
      <c r="AC2822">
        <f>IF($C2822="","",IF(COUNTIF('Códigos Santander (ref)'!$A$2:$A$79,$C2822)&gt;0,"SANTANDER",IF(COUNTIF('Códigos Itaú (ref)'!$A$2:$A$44,$C2822)&gt;0,"ITAU",IF(AND(TRIM(UPPER($I2822))="CONTRATUAL",ISNUMBER(SEARCH("INDIVIDUAL",SUBSTITUTE(UPPER($D2822)," ","")))),"PREMIUM FREE",""))))</f>
        <v/>
      </c>
    </row>
    <row r="2823">
      <c r="AC2823">
        <f>IF($C2823="","",IF(COUNTIF('Códigos Santander (ref)'!$A$2:$A$79,$C2823)&gt;0,"SANTANDER",IF(COUNTIF('Códigos Itaú (ref)'!$A$2:$A$44,$C2823)&gt;0,"ITAU",IF(AND(TRIM(UPPER($I2823))="CONTRATUAL",ISNUMBER(SEARCH("INDIVIDUAL",SUBSTITUTE(UPPER($D2823)," ","")))),"PREMIUM FREE",""))))</f>
        <v/>
      </c>
    </row>
    <row r="2824">
      <c r="AC2824">
        <f>IF($C2824="","",IF(COUNTIF('Códigos Santander (ref)'!$A$2:$A$79,$C2824)&gt;0,"SANTANDER",IF(COUNTIF('Códigos Itaú (ref)'!$A$2:$A$44,$C2824)&gt;0,"ITAU",IF(AND(TRIM(UPPER($I2824))="CONTRATUAL",ISNUMBER(SEARCH("INDIVIDUAL",SUBSTITUTE(UPPER($D2824)," ","")))),"PREMIUM FREE",""))))</f>
        <v/>
      </c>
    </row>
    <row r="2825">
      <c r="AC2825">
        <f>IF($C2825="","",IF(COUNTIF('Códigos Santander (ref)'!$A$2:$A$79,$C2825)&gt;0,"SANTANDER",IF(COUNTIF('Códigos Itaú (ref)'!$A$2:$A$44,$C2825)&gt;0,"ITAU",IF(AND(TRIM(UPPER($I2825))="CONTRATUAL",ISNUMBER(SEARCH("INDIVIDUAL",SUBSTITUTE(UPPER($D2825)," ","")))),"PREMIUM FREE",""))))</f>
        <v/>
      </c>
    </row>
    <row r="2826">
      <c r="AC2826">
        <f>IF($C2826="","",IF(COUNTIF('Códigos Santander (ref)'!$A$2:$A$79,$C2826)&gt;0,"SANTANDER",IF(COUNTIF('Códigos Itaú (ref)'!$A$2:$A$44,$C2826)&gt;0,"ITAU",IF(AND(TRIM(UPPER($I2826))="CONTRATUAL",ISNUMBER(SEARCH("INDIVIDUAL",SUBSTITUTE(UPPER($D2826)," ","")))),"PREMIUM FREE",""))))</f>
        <v/>
      </c>
    </row>
    <row r="2827">
      <c r="AC2827">
        <f>IF($C2827="","",IF(COUNTIF('Códigos Santander (ref)'!$A$2:$A$79,$C2827)&gt;0,"SANTANDER",IF(COUNTIF('Códigos Itaú (ref)'!$A$2:$A$44,$C2827)&gt;0,"ITAU",IF(AND(TRIM(UPPER($I2827))="CONTRATUAL",ISNUMBER(SEARCH("INDIVIDUAL",SUBSTITUTE(UPPER($D2827)," ","")))),"PREMIUM FREE",""))))</f>
        <v/>
      </c>
    </row>
    <row r="2828">
      <c r="AC2828">
        <f>IF($C2828="","",IF(COUNTIF('Códigos Santander (ref)'!$A$2:$A$79,$C2828)&gt;0,"SANTANDER",IF(COUNTIF('Códigos Itaú (ref)'!$A$2:$A$44,$C2828)&gt;0,"ITAU",IF(AND(TRIM(UPPER($I2828))="CONTRATUAL",ISNUMBER(SEARCH("INDIVIDUAL",SUBSTITUTE(UPPER($D2828)," ","")))),"PREMIUM FREE",""))))</f>
        <v/>
      </c>
    </row>
    <row r="2829">
      <c r="AC2829">
        <f>IF($C2829="","",IF(COUNTIF('Códigos Santander (ref)'!$A$2:$A$79,$C2829)&gt;0,"SANTANDER",IF(COUNTIF('Códigos Itaú (ref)'!$A$2:$A$44,$C2829)&gt;0,"ITAU",IF(AND(TRIM(UPPER($I2829))="CONTRATUAL",ISNUMBER(SEARCH("INDIVIDUAL",SUBSTITUTE(UPPER($D2829)," ","")))),"PREMIUM FREE",""))))</f>
        <v/>
      </c>
    </row>
    <row r="2830">
      <c r="AC2830">
        <f>IF($C2830="","",IF(COUNTIF('Códigos Santander (ref)'!$A$2:$A$79,$C2830)&gt;0,"SANTANDER",IF(COUNTIF('Códigos Itaú (ref)'!$A$2:$A$44,$C2830)&gt;0,"ITAU",IF(AND(TRIM(UPPER($I2830))="CONTRATUAL",ISNUMBER(SEARCH("INDIVIDUAL",SUBSTITUTE(UPPER($D2830)," ","")))),"PREMIUM FREE",""))))</f>
        <v/>
      </c>
    </row>
    <row r="2831">
      <c r="AC2831">
        <f>IF($C2831="","",IF(COUNTIF('Códigos Santander (ref)'!$A$2:$A$79,$C2831)&gt;0,"SANTANDER",IF(COUNTIF('Códigos Itaú (ref)'!$A$2:$A$44,$C2831)&gt;0,"ITAU",IF(AND(TRIM(UPPER($I2831))="CONTRATUAL",ISNUMBER(SEARCH("INDIVIDUAL",SUBSTITUTE(UPPER($D2831)," ","")))),"PREMIUM FREE",""))))</f>
        <v/>
      </c>
    </row>
    <row r="2832">
      <c r="AC2832">
        <f>IF($C2832="","",IF(COUNTIF('Códigos Santander (ref)'!$A$2:$A$79,$C2832)&gt;0,"SANTANDER",IF(COUNTIF('Códigos Itaú (ref)'!$A$2:$A$44,$C2832)&gt;0,"ITAU",IF(AND(TRIM(UPPER($I2832))="CONTRATUAL",ISNUMBER(SEARCH("INDIVIDUAL",SUBSTITUTE(UPPER($D2832)," ","")))),"PREMIUM FREE",""))))</f>
        <v/>
      </c>
    </row>
    <row r="2833">
      <c r="AC2833">
        <f>IF($C2833="","",IF(COUNTIF('Códigos Santander (ref)'!$A$2:$A$79,$C2833)&gt;0,"SANTANDER",IF(COUNTIF('Códigos Itaú (ref)'!$A$2:$A$44,$C2833)&gt;0,"ITAU",IF(AND(TRIM(UPPER($I2833))="CONTRATUAL",ISNUMBER(SEARCH("INDIVIDUAL",SUBSTITUTE(UPPER($D2833)," ","")))),"PREMIUM FREE",""))))</f>
        <v/>
      </c>
    </row>
    <row r="2834">
      <c r="AC2834">
        <f>IF($C2834="","",IF(COUNTIF('Códigos Santander (ref)'!$A$2:$A$79,$C2834)&gt;0,"SANTANDER",IF(COUNTIF('Códigos Itaú (ref)'!$A$2:$A$44,$C2834)&gt;0,"ITAU",IF(AND(TRIM(UPPER($I2834))="CONTRATUAL",ISNUMBER(SEARCH("INDIVIDUAL",SUBSTITUTE(UPPER($D2834)," ","")))),"PREMIUM FREE",""))))</f>
        <v/>
      </c>
    </row>
    <row r="2835">
      <c r="AC2835">
        <f>IF($C2835="","",IF(COUNTIF('Códigos Santander (ref)'!$A$2:$A$79,$C2835)&gt;0,"SANTANDER",IF(COUNTIF('Códigos Itaú (ref)'!$A$2:$A$44,$C2835)&gt;0,"ITAU",IF(AND(TRIM(UPPER($I2835))="CONTRATUAL",ISNUMBER(SEARCH("INDIVIDUAL",SUBSTITUTE(UPPER($D2835)," ","")))),"PREMIUM FREE",""))))</f>
        <v/>
      </c>
    </row>
    <row r="2836">
      <c r="AC2836">
        <f>IF($C2836="","",IF(COUNTIF('Códigos Santander (ref)'!$A$2:$A$79,$C2836)&gt;0,"SANTANDER",IF(COUNTIF('Códigos Itaú (ref)'!$A$2:$A$44,$C2836)&gt;0,"ITAU",IF(AND(TRIM(UPPER($I2836))="CONTRATUAL",ISNUMBER(SEARCH("INDIVIDUAL",SUBSTITUTE(UPPER($D2836)," ","")))),"PREMIUM FREE",""))))</f>
        <v/>
      </c>
    </row>
    <row r="2837">
      <c r="AC2837">
        <f>IF($C2837="","",IF(COUNTIF('Códigos Santander (ref)'!$A$2:$A$79,$C2837)&gt;0,"SANTANDER",IF(COUNTIF('Códigos Itaú (ref)'!$A$2:$A$44,$C2837)&gt;0,"ITAU",IF(AND(TRIM(UPPER($I2837))="CONTRATUAL",ISNUMBER(SEARCH("INDIVIDUAL",SUBSTITUTE(UPPER($D2837)," ","")))),"PREMIUM FREE",""))))</f>
        <v/>
      </c>
    </row>
    <row r="2838">
      <c r="AC2838">
        <f>IF($C2838="","",IF(COUNTIF('Códigos Santander (ref)'!$A$2:$A$79,$C2838)&gt;0,"SANTANDER",IF(COUNTIF('Códigos Itaú (ref)'!$A$2:$A$44,$C2838)&gt;0,"ITAU",IF(AND(TRIM(UPPER($I2838))="CONTRATUAL",ISNUMBER(SEARCH("INDIVIDUAL",SUBSTITUTE(UPPER($D2838)," ","")))),"PREMIUM FREE",""))))</f>
        <v/>
      </c>
    </row>
    <row r="2839">
      <c r="AC2839">
        <f>IF($C2839="","",IF(COUNTIF('Códigos Santander (ref)'!$A$2:$A$79,$C2839)&gt;0,"SANTANDER",IF(COUNTIF('Códigos Itaú (ref)'!$A$2:$A$44,$C2839)&gt;0,"ITAU",IF(AND(TRIM(UPPER($I2839))="CONTRATUAL",ISNUMBER(SEARCH("INDIVIDUAL",SUBSTITUTE(UPPER($D2839)," ","")))),"PREMIUM FREE",""))))</f>
        <v/>
      </c>
    </row>
    <row r="2840">
      <c r="AC2840">
        <f>IF($C2840="","",IF(COUNTIF('Códigos Santander (ref)'!$A$2:$A$79,$C2840)&gt;0,"SANTANDER",IF(COUNTIF('Códigos Itaú (ref)'!$A$2:$A$44,$C2840)&gt;0,"ITAU",IF(AND(TRIM(UPPER($I2840))="CONTRATUAL",ISNUMBER(SEARCH("INDIVIDUAL",SUBSTITUTE(UPPER($D2840)," ","")))),"PREMIUM FREE",""))))</f>
        <v/>
      </c>
    </row>
    <row r="2841">
      <c r="AC2841">
        <f>IF($C2841="","",IF(COUNTIF('Códigos Santander (ref)'!$A$2:$A$79,$C2841)&gt;0,"SANTANDER",IF(COUNTIF('Códigos Itaú (ref)'!$A$2:$A$44,$C2841)&gt;0,"ITAU",IF(AND(TRIM(UPPER($I2841))="CONTRATUAL",ISNUMBER(SEARCH("INDIVIDUAL",SUBSTITUTE(UPPER($D2841)," ","")))),"PREMIUM FREE",""))))</f>
        <v/>
      </c>
    </row>
    <row r="2842">
      <c r="AC2842">
        <f>IF($C2842="","",IF(COUNTIF('Códigos Santander (ref)'!$A$2:$A$79,$C2842)&gt;0,"SANTANDER",IF(COUNTIF('Códigos Itaú (ref)'!$A$2:$A$44,$C2842)&gt;0,"ITAU",IF(AND(TRIM(UPPER($I2842))="CONTRATUAL",ISNUMBER(SEARCH("INDIVIDUAL",SUBSTITUTE(UPPER($D2842)," ","")))),"PREMIUM FREE",""))))</f>
        <v/>
      </c>
    </row>
    <row r="2843">
      <c r="AC2843">
        <f>IF($C2843="","",IF(COUNTIF('Códigos Santander (ref)'!$A$2:$A$79,$C2843)&gt;0,"SANTANDER",IF(COUNTIF('Códigos Itaú (ref)'!$A$2:$A$44,$C2843)&gt;0,"ITAU",IF(AND(TRIM(UPPER($I2843))="CONTRATUAL",ISNUMBER(SEARCH("INDIVIDUAL",SUBSTITUTE(UPPER($D2843)," ","")))),"PREMIUM FREE",""))))</f>
        <v/>
      </c>
    </row>
    <row r="2844">
      <c r="AC2844">
        <f>IF($C2844="","",IF(COUNTIF('Códigos Santander (ref)'!$A$2:$A$79,$C2844)&gt;0,"SANTANDER",IF(COUNTIF('Códigos Itaú (ref)'!$A$2:$A$44,$C2844)&gt;0,"ITAU",IF(AND(TRIM(UPPER($I2844))="CONTRATUAL",ISNUMBER(SEARCH("INDIVIDUAL",SUBSTITUTE(UPPER($D2844)," ","")))),"PREMIUM FREE",""))))</f>
        <v/>
      </c>
    </row>
    <row r="2845">
      <c r="AC2845">
        <f>IF($C2845="","",IF(COUNTIF('Códigos Santander (ref)'!$A$2:$A$79,$C2845)&gt;0,"SANTANDER",IF(COUNTIF('Códigos Itaú (ref)'!$A$2:$A$44,$C2845)&gt;0,"ITAU",IF(AND(TRIM(UPPER($I2845))="CONTRATUAL",ISNUMBER(SEARCH("INDIVIDUAL",SUBSTITUTE(UPPER($D2845)," ","")))),"PREMIUM FREE",""))))</f>
        <v/>
      </c>
    </row>
    <row r="2846">
      <c r="AC2846">
        <f>IF($C2846="","",IF(COUNTIF('Códigos Santander (ref)'!$A$2:$A$79,$C2846)&gt;0,"SANTANDER",IF(COUNTIF('Códigos Itaú (ref)'!$A$2:$A$44,$C2846)&gt;0,"ITAU",IF(AND(TRIM(UPPER($I2846))="CONTRATUAL",ISNUMBER(SEARCH("INDIVIDUAL",SUBSTITUTE(UPPER($D2846)," ","")))),"PREMIUM FREE",""))))</f>
        <v/>
      </c>
    </row>
    <row r="2847">
      <c r="AC2847">
        <f>IF($C2847="","",IF(COUNTIF('Códigos Santander (ref)'!$A$2:$A$79,$C2847)&gt;0,"SANTANDER",IF(COUNTIF('Códigos Itaú (ref)'!$A$2:$A$44,$C2847)&gt;0,"ITAU",IF(AND(TRIM(UPPER($I2847))="CONTRATUAL",ISNUMBER(SEARCH("INDIVIDUAL",SUBSTITUTE(UPPER($D2847)," ","")))),"PREMIUM FREE",""))))</f>
        <v/>
      </c>
    </row>
    <row r="2848">
      <c r="AC2848">
        <f>IF($C2848="","",IF(COUNTIF('Códigos Santander (ref)'!$A$2:$A$79,$C2848)&gt;0,"SANTANDER",IF(COUNTIF('Códigos Itaú (ref)'!$A$2:$A$44,$C2848)&gt;0,"ITAU",IF(AND(TRIM(UPPER($I2848))="CONTRATUAL",ISNUMBER(SEARCH("INDIVIDUAL",SUBSTITUTE(UPPER($D2848)," ","")))),"PREMIUM FREE",""))))</f>
        <v/>
      </c>
    </row>
    <row r="2849">
      <c r="AC2849">
        <f>IF($C2849="","",IF(COUNTIF('Códigos Santander (ref)'!$A$2:$A$79,$C2849)&gt;0,"SANTANDER",IF(COUNTIF('Códigos Itaú (ref)'!$A$2:$A$44,$C2849)&gt;0,"ITAU",IF(AND(TRIM(UPPER($I2849))="CONTRATUAL",ISNUMBER(SEARCH("INDIVIDUAL",SUBSTITUTE(UPPER($D2849)," ","")))),"PREMIUM FREE",""))))</f>
        <v/>
      </c>
    </row>
    <row r="2850">
      <c r="AC2850">
        <f>IF($C2850="","",IF(COUNTIF('Códigos Santander (ref)'!$A$2:$A$79,$C2850)&gt;0,"SANTANDER",IF(COUNTIF('Códigos Itaú (ref)'!$A$2:$A$44,$C2850)&gt;0,"ITAU",IF(AND(TRIM(UPPER($I2850))="CONTRATUAL",ISNUMBER(SEARCH("INDIVIDUAL",SUBSTITUTE(UPPER($D2850)," ","")))),"PREMIUM FREE",""))))</f>
        <v/>
      </c>
    </row>
    <row r="2851">
      <c r="AC2851">
        <f>IF($C2851="","",IF(COUNTIF('Códigos Santander (ref)'!$A$2:$A$79,$C2851)&gt;0,"SANTANDER",IF(COUNTIF('Códigos Itaú (ref)'!$A$2:$A$44,$C2851)&gt;0,"ITAU",IF(AND(TRIM(UPPER($I2851))="CONTRATUAL",ISNUMBER(SEARCH("INDIVIDUAL",SUBSTITUTE(UPPER($D2851)," ","")))),"PREMIUM FREE",""))))</f>
        <v/>
      </c>
    </row>
    <row r="2852">
      <c r="AC2852">
        <f>IF($C2852="","",IF(COUNTIF('Códigos Santander (ref)'!$A$2:$A$79,$C2852)&gt;0,"SANTANDER",IF(COUNTIF('Códigos Itaú (ref)'!$A$2:$A$44,$C2852)&gt;0,"ITAU",IF(AND(TRIM(UPPER($I2852))="CONTRATUAL",ISNUMBER(SEARCH("INDIVIDUAL",SUBSTITUTE(UPPER($D2852)," ","")))),"PREMIUM FREE",""))))</f>
        <v/>
      </c>
    </row>
    <row r="2853">
      <c r="AC2853">
        <f>IF($C2853="","",IF(COUNTIF('Códigos Santander (ref)'!$A$2:$A$79,$C2853)&gt;0,"SANTANDER",IF(COUNTIF('Códigos Itaú (ref)'!$A$2:$A$44,$C2853)&gt;0,"ITAU",IF(AND(TRIM(UPPER($I2853))="CONTRATUAL",ISNUMBER(SEARCH("INDIVIDUAL",SUBSTITUTE(UPPER($D2853)," ","")))),"PREMIUM FREE",""))))</f>
        <v/>
      </c>
    </row>
    <row r="2854">
      <c r="AC2854">
        <f>IF($C2854="","",IF(COUNTIF('Códigos Santander (ref)'!$A$2:$A$79,$C2854)&gt;0,"SANTANDER",IF(COUNTIF('Códigos Itaú (ref)'!$A$2:$A$44,$C2854)&gt;0,"ITAU",IF(AND(TRIM(UPPER($I2854))="CONTRATUAL",ISNUMBER(SEARCH("INDIVIDUAL",SUBSTITUTE(UPPER($D2854)," ","")))),"PREMIUM FREE",""))))</f>
        <v/>
      </c>
    </row>
    <row r="2855">
      <c r="AC2855">
        <f>IF($C2855="","",IF(COUNTIF('Códigos Santander (ref)'!$A$2:$A$79,$C2855)&gt;0,"SANTANDER",IF(COUNTIF('Códigos Itaú (ref)'!$A$2:$A$44,$C2855)&gt;0,"ITAU",IF(AND(TRIM(UPPER($I2855))="CONTRATUAL",ISNUMBER(SEARCH("INDIVIDUAL",SUBSTITUTE(UPPER($D2855)," ","")))),"PREMIUM FREE",""))))</f>
        <v/>
      </c>
    </row>
    <row r="2856">
      <c r="AC2856">
        <f>IF($C2856="","",IF(COUNTIF('Códigos Santander (ref)'!$A$2:$A$79,$C2856)&gt;0,"SANTANDER",IF(COUNTIF('Códigos Itaú (ref)'!$A$2:$A$44,$C2856)&gt;0,"ITAU",IF(AND(TRIM(UPPER($I2856))="CONTRATUAL",ISNUMBER(SEARCH("INDIVIDUAL",SUBSTITUTE(UPPER($D2856)," ","")))),"PREMIUM FREE",""))))</f>
        <v/>
      </c>
    </row>
    <row r="2857">
      <c r="AC2857">
        <f>IF($C2857="","",IF(COUNTIF('Códigos Santander (ref)'!$A$2:$A$79,$C2857)&gt;0,"SANTANDER",IF(COUNTIF('Códigos Itaú (ref)'!$A$2:$A$44,$C2857)&gt;0,"ITAU",IF(AND(TRIM(UPPER($I2857))="CONTRATUAL",ISNUMBER(SEARCH("INDIVIDUAL",SUBSTITUTE(UPPER($D2857)," ","")))),"PREMIUM FREE",""))))</f>
        <v/>
      </c>
    </row>
    <row r="2858">
      <c r="AC2858">
        <f>IF($C2858="","",IF(COUNTIF('Códigos Santander (ref)'!$A$2:$A$79,$C2858)&gt;0,"SANTANDER",IF(COUNTIF('Códigos Itaú (ref)'!$A$2:$A$44,$C2858)&gt;0,"ITAU",IF(AND(TRIM(UPPER($I2858))="CONTRATUAL",ISNUMBER(SEARCH("INDIVIDUAL",SUBSTITUTE(UPPER($D2858)," ","")))),"PREMIUM FREE",""))))</f>
        <v/>
      </c>
    </row>
    <row r="2859">
      <c r="AC2859">
        <f>IF($C2859="","",IF(COUNTIF('Códigos Santander (ref)'!$A$2:$A$79,$C2859)&gt;0,"SANTANDER",IF(COUNTIF('Códigos Itaú (ref)'!$A$2:$A$44,$C2859)&gt;0,"ITAU",IF(AND(TRIM(UPPER($I2859))="CONTRATUAL",ISNUMBER(SEARCH("INDIVIDUAL",SUBSTITUTE(UPPER($D2859)," ","")))),"PREMIUM FREE",""))))</f>
        <v/>
      </c>
    </row>
    <row r="2860">
      <c r="AC2860">
        <f>IF($C2860="","",IF(COUNTIF('Códigos Santander (ref)'!$A$2:$A$79,$C2860)&gt;0,"SANTANDER",IF(COUNTIF('Códigos Itaú (ref)'!$A$2:$A$44,$C2860)&gt;0,"ITAU",IF(AND(TRIM(UPPER($I2860))="CONTRATUAL",ISNUMBER(SEARCH("INDIVIDUAL",SUBSTITUTE(UPPER($D2860)," ","")))),"PREMIUM FREE",""))))</f>
        <v/>
      </c>
    </row>
    <row r="2861">
      <c r="AC2861">
        <f>IF($C2861="","",IF(COUNTIF('Códigos Santander (ref)'!$A$2:$A$79,$C2861)&gt;0,"SANTANDER",IF(COUNTIF('Códigos Itaú (ref)'!$A$2:$A$44,$C2861)&gt;0,"ITAU",IF(AND(TRIM(UPPER($I2861))="CONTRATUAL",ISNUMBER(SEARCH("INDIVIDUAL",SUBSTITUTE(UPPER($D2861)," ","")))),"PREMIUM FREE",""))))</f>
        <v/>
      </c>
    </row>
    <row r="2862">
      <c r="AC2862">
        <f>IF($C2862="","",IF(COUNTIF('Códigos Santander (ref)'!$A$2:$A$79,$C2862)&gt;0,"SANTANDER",IF(COUNTIF('Códigos Itaú (ref)'!$A$2:$A$44,$C2862)&gt;0,"ITAU",IF(AND(TRIM(UPPER($I2862))="CONTRATUAL",ISNUMBER(SEARCH("INDIVIDUAL",SUBSTITUTE(UPPER($D2862)," ","")))),"PREMIUM FREE",""))))</f>
        <v/>
      </c>
    </row>
    <row r="2863">
      <c r="AC2863">
        <f>IF($C2863="","",IF(COUNTIF('Códigos Santander (ref)'!$A$2:$A$79,$C2863)&gt;0,"SANTANDER",IF(COUNTIF('Códigos Itaú (ref)'!$A$2:$A$44,$C2863)&gt;0,"ITAU",IF(AND(TRIM(UPPER($I2863))="CONTRATUAL",ISNUMBER(SEARCH("INDIVIDUAL",SUBSTITUTE(UPPER($D2863)," ","")))),"PREMIUM FREE",""))))</f>
        <v/>
      </c>
    </row>
    <row r="2864">
      <c r="AC2864">
        <f>IF($C2864="","",IF(COUNTIF('Códigos Santander (ref)'!$A$2:$A$79,$C2864)&gt;0,"SANTANDER",IF(COUNTIF('Códigos Itaú (ref)'!$A$2:$A$44,$C2864)&gt;0,"ITAU",IF(AND(TRIM(UPPER($I2864))="CONTRATUAL",ISNUMBER(SEARCH("INDIVIDUAL",SUBSTITUTE(UPPER($D2864)," ","")))),"PREMIUM FREE",""))))</f>
        <v/>
      </c>
    </row>
    <row r="2865">
      <c r="AC2865">
        <f>IF($C2865="","",IF(COUNTIF('Códigos Santander (ref)'!$A$2:$A$79,$C2865)&gt;0,"SANTANDER",IF(COUNTIF('Códigos Itaú (ref)'!$A$2:$A$44,$C2865)&gt;0,"ITAU",IF(AND(TRIM(UPPER($I2865))="CONTRATUAL",ISNUMBER(SEARCH("INDIVIDUAL",SUBSTITUTE(UPPER($D2865)," ","")))),"PREMIUM FREE",""))))</f>
        <v/>
      </c>
    </row>
    <row r="2866">
      <c r="AC2866">
        <f>IF($C2866="","",IF(COUNTIF('Códigos Santander (ref)'!$A$2:$A$79,$C2866)&gt;0,"SANTANDER",IF(COUNTIF('Códigos Itaú (ref)'!$A$2:$A$44,$C2866)&gt;0,"ITAU",IF(AND(TRIM(UPPER($I2866))="CONTRATUAL",ISNUMBER(SEARCH("INDIVIDUAL",SUBSTITUTE(UPPER($D2866)," ","")))),"PREMIUM FREE",""))))</f>
        <v/>
      </c>
    </row>
    <row r="2867">
      <c r="AC2867">
        <f>IF($C2867="","",IF(COUNTIF('Códigos Santander (ref)'!$A$2:$A$79,$C2867)&gt;0,"SANTANDER",IF(COUNTIF('Códigos Itaú (ref)'!$A$2:$A$44,$C2867)&gt;0,"ITAU",IF(AND(TRIM(UPPER($I2867))="CONTRATUAL",ISNUMBER(SEARCH("INDIVIDUAL",SUBSTITUTE(UPPER($D2867)," ","")))),"PREMIUM FREE",""))))</f>
        <v/>
      </c>
    </row>
    <row r="2868">
      <c r="AC2868">
        <f>IF($C2868="","",IF(COUNTIF('Códigos Santander (ref)'!$A$2:$A$79,$C2868)&gt;0,"SANTANDER",IF(COUNTIF('Códigos Itaú (ref)'!$A$2:$A$44,$C2868)&gt;0,"ITAU",IF(AND(TRIM(UPPER($I2868))="CONTRATUAL",ISNUMBER(SEARCH("INDIVIDUAL",SUBSTITUTE(UPPER($D2868)," ","")))),"PREMIUM FREE",""))))</f>
        <v/>
      </c>
    </row>
    <row r="2869">
      <c r="AC2869">
        <f>IF($C2869="","",IF(COUNTIF('Códigos Santander (ref)'!$A$2:$A$79,$C2869)&gt;0,"SANTANDER",IF(COUNTIF('Códigos Itaú (ref)'!$A$2:$A$44,$C2869)&gt;0,"ITAU",IF(AND(TRIM(UPPER($I2869))="CONTRATUAL",ISNUMBER(SEARCH("INDIVIDUAL",SUBSTITUTE(UPPER($D2869)," ","")))),"PREMIUM FREE",""))))</f>
        <v/>
      </c>
    </row>
    <row r="2870">
      <c r="AC2870">
        <f>IF($C2870="","",IF(COUNTIF('Códigos Santander (ref)'!$A$2:$A$79,$C2870)&gt;0,"SANTANDER",IF(COUNTIF('Códigos Itaú (ref)'!$A$2:$A$44,$C2870)&gt;0,"ITAU",IF(AND(TRIM(UPPER($I2870))="CONTRATUAL",ISNUMBER(SEARCH("INDIVIDUAL",SUBSTITUTE(UPPER($D2870)," ","")))),"PREMIUM FREE",""))))</f>
        <v/>
      </c>
    </row>
    <row r="2871">
      <c r="AC2871">
        <f>IF($C2871="","",IF(COUNTIF('Códigos Santander (ref)'!$A$2:$A$79,$C2871)&gt;0,"SANTANDER",IF(COUNTIF('Códigos Itaú (ref)'!$A$2:$A$44,$C2871)&gt;0,"ITAU",IF(AND(TRIM(UPPER($I2871))="CONTRATUAL",ISNUMBER(SEARCH("INDIVIDUAL",SUBSTITUTE(UPPER($D2871)," ","")))),"PREMIUM FREE",""))))</f>
        <v/>
      </c>
    </row>
    <row r="2872">
      <c r="AC2872">
        <f>IF($C2872="","",IF(COUNTIF('Códigos Santander (ref)'!$A$2:$A$79,$C2872)&gt;0,"SANTANDER",IF(COUNTIF('Códigos Itaú (ref)'!$A$2:$A$44,$C2872)&gt;0,"ITAU",IF(AND(TRIM(UPPER($I2872))="CONTRATUAL",ISNUMBER(SEARCH("INDIVIDUAL",SUBSTITUTE(UPPER($D2872)," ","")))),"PREMIUM FREE",""))))</f>
        <v/>
      </c>
    </row>
    <row r="2873">
      <c r="AC2873">
        <f>IF($C2873="","",IF(COUNTIF('Códigos Santander (ref)'!$A$2:$A$79,$C2873)&gt;0,"SANTANDER",IF(COUNTIF('Códigos Itaú (ref)'!$A$2:$A$44,$C2873)&gt;0,"ITAU",IF(AND(TRIM(UPPER($I2873))="CONTRATUAL",ISNUMBER(SEARCH("INDIVIDUAL",SUBSTITUTE(UPPER($D2873)," ","")))),"PREMIUM FREE",""))))</f>
        <v/>
      </c>
    </row>
    <row r="2874">
      <c r="AC2874">
        <f>IF($C2874="","",IF(COUNTIF('Códigos Santander (ref)'!$A$2:$A$79,$C2874)&gt;0,"SANTANDER",IF(COUNTIF('Códigos Itaú (ref)'!$A$2:$A$44,$C2874)&gt;0,"ITAU",IF(AND(TRIM(UPPER($I2874))="CONTRATUAL",ISNUMBER(SEARCH("INDIVIDUAL",SUBSTITUTE(UPPER($D2874)," ","")))),"PREMIUM FREE",""))))</f>
        <v/>
      </c>
    </row>
    <row r="2875">
      <c r="AC2875">
        <f>IF($C2875="","",IF(COUNTIF('Códigos Santander (ref)'!$A$2:$A$79,$C2875)&gt;0,"SANTANDER",IF(COUNTIF('Códigos Itaú (ref)'!$A$2:$A$44,$C2875)&gt;0,"ITAU",IF(AND(TRIM(UPPER($I2875))="CONTRATUAL",ISNUMBER(SEARCH("INDIVIDUAL",SUBSTITUTE(UPPER($D2875)," ","")))),"PREMIUM FREE",""))))</f>
        <v/>
      </c>
    </row>
    <row r="2876">
      <c r="AC2876">
        <f>IF($C2876="","",IF(COUNTIF('Códigos Santander (ref)'!$A$2:$A$79,$C2876)&gt;0,"SANTANDER",IF(COUNTIF('Códigos Itaú (ref)'!$A$2:$A$44,$C2876)&gt;0,"ITAU",IF(AND(TRIM(UPPER($I2876))="CONTRATUAL",ISNUMBER(SEARCH("INDIVIDUAL",SUBSTITUTE(UPPER($D2876)," ","")))),"PREMIUM FREE",""))))</f>
        <v/>
      </c>
    </row>
    <row r="2877">
      <c r="AC2877">
        <f>IF($C2877="","",IF(COUNTIF('Códigos Santander (ref)'!$A$2:$A$79,$C2877)&gt;0,"SANTANDER",IF(COUNTIF('Códigos Itaú (ref)'!$A$2:$A$44,$C2877)&gt;0,"ITAU",IF(AND(TRIM(UPPER($I2877))="CONTRATUAL",ISNUMBER(SEARCH("INDIVIDUAL",SUBSTITUTE(UPPER($D2877)," ","")))),"PREMIUM FREE",""))))</f>
        <v/>
      </c>
    </row>
    <row r="2878">
      <c r="AC2878">
        <f>IF($C2878="","",IF(COUNTIF('Códigos Santander (ref)'!$A$2:$A$79,$C2878)&gt;0,"SANTANDER",IF(COUNTIF('Códigos Itaú (ref)'!$A$2:$A$44,$C2878)&gt;0,"ITAU",IF(AND(TRIM(UPPER($I2878))="CONTRATUAL",ISNUMBER(SEARCH("INDIVIDUAL",SUBSTITUTE(UPPER($D2878)," ","")))),"PREMIUM FREE",""))))</f>
        <v/>
      </c>
    </row>
    <row r="2879">
      <c r="AC2879">
        <f>IF($C2879="","",IF(COUNTIF('Códigos Santander (ref)'!$A$2:$A$79,$C2879)&gt;0,"SANTANDER",IF(COUNTIF('Códigos Itaú (ref)'!$A$2:$A$44,$C2879)&gt;0,"ITAU",IF(AND(TRIM(UPPER($I2879))="CONTRATUAL",ISNUMBER(SEARCH("INDIVIDUAL",SUBSTITUTE(UPPER($D2879)," ","")))),"PREMIUM FREE",""))))</f>
        <v/>
      </c>
    </row>
    <row r="2880">
      <c r="AC2880">
        <f>IF($C2880="","",IF(COUNTIF('Códigos Santander (ref)'!$A$2:$A$79,$C2880)&gt;0,"SANTANDER",IF(COUNTIF('Códigos Itaú (ref)'!$A$2:$A$44,$C2880)&gt;0,"ITAU",IF(AND(TRIM(UPPER($I2880))="CONTRATUAL",ISNUMBER(SEARCH("INDIVIDUAL",SUBSTITUTE(UPPER($D2880)," ","")))),"PREMIUM FREE",""))))</f>
        <v/>
      </c>
    </row>
    <row r="2881">
      <c r="AC2881">
        <f>IF($C2881="","",IF(COUNTIF('Códigos Santander (ref)'!$A$2:$A$79,$C2881)&gt;0,"SANTANDER",IF(COUNTIF('Códigos Itaú (ref)'!$A$2:$A$44,$C2881)&gt;0,"ITAU",IF(AND(TRIM(UPPER($I2881))="CONTRATUAL",ISNUMBER(SEARCH("INDIVIDUAL",SUBSTITUTE(UPPER($D2881)," ","")))),"PREMIUM FREE",""))))</f>
        <v/>
      </c>
    </row>
    <row r="2882">
      <c r="AC2882">
        <f>IF($C2882="","",IF(COUNTIF('Códigos Santander (ref)'!$A$2:$A$79,$C2882)&gt;0,"SANTANDER",IF(COUNTIF('Códigos Itaú (ref)'!$A$2:$A$44,$C2882)&gt;0,"ITAU",IF(AND(TRIM(UPPER($I2882))="CONTRATUAL",ISNUMBER(SEARCH("INDIVIDUAL",SUBSTITUTE(UPPER($D2882)," ","")))),"PREMIUM FREE",""))))</f>
        <v/>
      </c>
    </row>
    <row r="2883">
      <c r="AC2883">
        <f>IF($C2883="","",IF(COUNTIF('Códigos Santander (ref)'!$A$2:$A$79,$C2883)&gt;0,"SANTANDER",IF(COUNTIF('Códigos Itaú (ref)'!$A$2:$A$44,$C2883)&gt;0,"ITAU",IF(AND(TRIM(UPPER($I2883))="CONTRATUAL",ISNUMBER(SEARCH("INDIVIDUAL",SUBSTITUTE(UPPER($D2883)," ","")))),"PREMIUM FREE",""))))</f>
        <v/>
      </c>
    </row>
    <row r="2884">
      <c r="AC2884">
        <f>IF($C2884="","",IF(COUNTIF('Códigos Santander (ref)'!$A$2:$A$79,$C2884)&gt;0,"SANTANDER",IF(COUNTIF('Códigos Itaú (ref)'!$A$2:$A$44,$C2884)&gt;0,"ITAU",IF(AND(TRIM(UPPER($I2884))="CONTRATUAL",ISNUMBER(SEARCH("INDIVIDUAL",SUBSTITUTE(UPPER($D2884)," ","")))),"PREMIUM FREE",""))))</f>
        <v/>
      </c>
    </row>
    <row r="2885">
      <c r="AC2885">
        <f>IF($C2885="","",IF(COUNTIF('Códigos Santander (ref)'!$A$2:$A$79,$C2885)&gt;0,"SANTANDER",IF(COUNTIF('Códigos Itaú (ref)'!$A$2:$A$44,$C2885)&gt;0,"ITAU",IF(AND(TRIM(UPPER($I2885))="CONTRATUAL",ISNUMBER(SEARCH("INDIVIDUAL",SUBSTITUTE(UPPER($D2885)," ","")))),"PREMIUM FREE",""))))</f>
        <v/>
      </c>
    </row>
    <row r="2886">
      <c r="AC2886">
        <f>IF($C2886="","",IF(COUNTIF('Códigos Santander (ref)'!$A$2:$A$79,$C2886)&gt;0,"SANTANDER",IF(COUNTIF('Códigos Itaú (ref)'!$A$2:$A$44,$C2886)&gt;0,"ITAU",IF(AND(TRIM(UPPER($I2886))="CONTRATUAL",ISNUMBER(SEARCH("INDIVIDUAL",SUBSTITUTE(UPPER($D2886)," ","")))),"PREMIUM FREE",""))))</f>
        <v/>
      </c>
    </row>
    <row r="2887">
      <c r="AC2887">
        <f>IF($C2887="","",IF(COUNTIF('Códigos Santander (ref)'!$A$2:$A$79,$C2887)&gt;0,"SANTANDER",IF(COUNTIF('Códigos Itaú (ref)'!$A$2:$A$44,$C2887)&gt;0,"ITAU",IF(AND(TRIM(UPPER($I2887))="CONTRATUAL",ISNUMBER(SEARCH("INDIVIDUAL",SUBSTITUTE(UPPER($D2887)," ","")))),"PREMIUM FREE",""))))</f>
        <v/>
      </c>
    </row>
    <row r="2888">
      <c r="AC2888">
        <f>IF($C2888="","",IF(COUNTIF('Códigos Santander (ref)'!$A$2:$A$79,$C2888)&gt;0,"SANTANDER",IF(COUNTIF('Códigos Itaú (ref)'!$A$2:$A$44,$C2888)&gt;0,"ITAU",IF(AND(TRIM(UPPER($I2888))="CONTRATUAL",ISNUMBER(SEARCH("INDIVIDUAL",SUBSTITUTE(UPPER($D2888)," ","")))),"PREMIUM FREE",""))))</f>
        <v/>
      </c>
    </row>
    <row r="2889">
      <c r="AC2889">
        <f>IF($C2889="","",IF(COUNTIF('Códigos Santander (ref)'!$A$2:$A$79,$C2889)&gt;0,"SANTANDER",IF(COUNTIF('Códigos Itaú (ref)'!$A$2:$A$44,$C2889)&gt;0,"ITAU",IF(AND(TRIM(UPPER($I2889))="CONTRATUAL",ISNUMBER(SEARCH("INDIVIDUAL",SUBSTITUTE(UPPER($D2889)," ","")))),"PREMIUM FREE",""))))</f>
        <v/>
      </c>
    </row>
    <row r="2890">
      <c r="AC2890">
        <f>IF($C2890="","",IF(COUNTIF('Códigos Santander (ref)'!$A$2:$A$79,$C2890)&gt;0,"SANTANDER",IF(COUNTIF('Códigos Itaú (ref)'!$A$2:$A$44,$C2890)&gt;0,"ITAU",IF(AND(TRIM(UPPER($I2890))="CONTRATUAL",ISNUMBER(SEARCH("INDIVIDUAL",SUBSTITUTE(UPPER($D2890)," ","")))),"PREMIUM FREE",""))))</f>
        <v/>
      </c>
    </row>
    <row r="2891">
      <c r="AC2891">
        <f>IF($C2891="","",IF(COUNTIF('Códigos Santander (ref)'!$A$2:$A$79,$C2891)&gt;0,"SANTANDER",IF(COUNTIF('Códigos Itaú (ref)'!$A$2:$A$44,$C2891)&gt;0,"ITAU",IF(AND(TRIM(UPPER($I2891))="CONTRATUAL",ISNUMBER(SEARCH("INDIVIDUAL",SUBSTITUTE(UPPER($D2891)," ","")))),"PREMIUM FREE",""))))</f>
        <v/>
      </c>
    </row>
    <row r="2892">
      <c r="AC2892">
        <f>IF($C2892="","",IF(COUNTIF('Códigos Santander (ref)'!$A$2:$A$79,$C2892)&gt;0,"SANTANDER",IF(COUNTIF('Códigos Itaú (ref)'!$A$2:$A$44,$C2892)&gt;0,"ITAU",IF(AND(TRIM(UPPER($I2892))="CONTRATUAL",ISNUMBER(SEARCH("INDIVIDUAL",SUBSTITUTE(UPPER($D2892)," ","")))),"PREMIUM FREE",""))))</f>
        <v/>
      </c>
    </row>
    <row r="2893">
      <c r="AC2893">
        <f>IF($C2893="","",IF(COUNTIF('Códigos Santander (ref)'!$A$2:$A$79,$C2893)&gt;0,"SANTANDER",IF(COUNTIF('Códigos Itaú (ref)'!$A$2:$A$44,$C2893)&gt;0,"ITAU",IF(AND(TRIM(UPPER($I2893))="CONTRATUAL",ISNUMBER(SEARCH("INDIVIDUAL",SUBSTITUTE(UPPER($D2893)," ","")))),"PREMIUM FREE",""))))</f>
        <v/>
      </c>
    </row>
    <row r="2894">
      <c r="AC2894">
        <f>IF($C2894="","",IF(COUNTIF('Códigos Santander (ref)'!$A$2:$A$79,$C2894)&gt;0,"SANTANDER",IF(COUNTIF('Códigos Itaú (ref)'!$A$2:$A$44,$C2894)&gt;0,"ITAU",IF(AND(TRIM(UPPER($I2894))="CONTRATUAL",ISNUMBER(SEARCH("INDIVIDUAL",SUBSTITUTE(UPPER($D2894)," ","")))),"PREMIUM FREE",""))))</f>
        <v/>
      </c>
    </row>
    <row r="2895">
      <c r="AC2895">
        <f>IF($C2895="","",IF(COUNTIF('Códigos Santander (ref)'!$A$2:$A$79,$C2895)&gt;0,"SANTANDER",IF(COUNTIF('Códigos Itaú (ref)'!$A$2:$A$44,$C2895)&gt;0,"ITAU",IF(AND(TRIM(UPPER($I2895))="CONTRATUAL",ISNUMBER(SEARCH("INDIVIDUAL",SUBSTITUTE(UPPER($D2895)," ","")))),"PREMIUM FREE",""))))</f>
        <v/>
      </c>
    </row>
    <row r="2896">
      <c r="AC2896">
        <f>IF($C2896="","",IF(COUNTIF('Códigos Santander (ref)'!$A$2:$A$79,$C2896)&gt;0,"SANTANDER",IF(COUNTIF('Códigos Itaú (ref)'!$A$2:$A$44,$C2896)&gt;0,"ITAU",IF(AND(TRIM(UPPER($I2896))="CONTRATUAL",ISNUMBER(SEARCH("INDIVIDUAL",SUBSTITUTE(UPPER($D2896)," ","")))),"PREMIUM FREE",""))))</f>
        <v/>
      </c>
    </row>
    <row r="2897">
      <c r="AC2897">
        <f>IF($C2897="","",IF(COUNTIF('Códigos Santander (ref)'!$A$2:$A$79,$C2897)&gt;0,"SANTANDER",IF(COUNTIF('Códigos Itaú (ref)'!$A$2:$A$44,$C2897)&gt;0,"ITAU",IF(AND(TRIM(UPPER($I2897))="CONTRATUAL",ISNUMBER(SEARCH("INDIVIDUAL",SUBSTITUTE(UPPER($D2897)," ","")))),"PREMIUM FREE",""))))</f>
        <v/>
      </c>
    </row>
    <row r="2898">
      <c r="AC2898">
        <f>IF($C2898="","",IF(COUNTIF('Códigos Santander (ref)'!$A$2:$A$79,$C2898)&gt;0,"SANTANDER",IF(COUNTIF('Códigos Itaú (ref)'!$A$2:$A$44,$C2898)&gt;0,"ITAU",IF(AND(TRIM(UPPER($I2898))="CONTRATUAL",ISNUMBER(SEARCH("INDIVIDUAL",SUBSTITUTE(UPPER($D2898)," ","")))),"PREMIUM FREE",""))))</f>
        <v/>
      </c>
    </row>
    <row r="2899">
      <c r="AC2899">
        <f>IF($C2899="","",IF(COUNTIF('Códigos Santander (ref)'!$A$2:$A$79,$C2899)&gt;0,"SANTANDER",IF(COUNTIF('Códigos Itaú (ref)'!$A$2:$A$44,$C2899)&gt;0,"ITAU",IF(AND(TRIM(UPPER($I2899))="CONTRATUAL",ISNUMBER(SEARCH("INDIVIDUAL",SUBSTITUTE(UPPER($D2899)," ","")))),"PREMIUM FREE",""))))</f>
        <v/>
      </c>
    </row>
    <row r="2900">
      <c r="AC2900">
        <f>IF($C2900="","",IF(COUNTIF('Códigos Santander (ref)'!$A$2:$A$79,$C2900)&gt;0,"SANTANDER",IF(COUNTIF('Códigos Itaú (ref)'!$A$2:$A$44,$C2900)&gt;0,"ITAU",IF(AND(TRIM(UPPER($I2900))="CONTRATUAL",ISNUMBER(SEARCH("INDIVIDUAL",SUBSTITUTE(UPPER($D2900)," ","")))),"PREMIUM FREE",""))))</f>
        <v/>
      </c>
    </row>
    <row r="2901">
      <c r="AC2901">
        <f>IF($C2901="","",IF(COUNTIF('Códigos Santander (ref)'!$A$2:$A$79,$C2901)&gt;0,"SANTANDER",IF(COUNTIF('Códigos Itaú (ref)'!$A$2:$A$44,$C2901)&gt;0,"ITAU",IF(AND(TRIM(UPPER($I2901))="CONTRATUAL",ISNUMBER(SEARCH("INDIVIDUAL",SUBSTITUTE(UPPER($D2901)," ","")))),"PREMIUM FREE",""))))</f>
        <v/>
      </c>
    </row>
    <row r="2902">
      <c r="AC2902">
        <f>IF($C2902="","",IF(COUNTIF('Códigos Santander (ref)'!$A$2:$A$79,$C2902)&gt;0,"SANTANDER",IF(COUNTIF('Códigos Itaú (ref)'!$A$2:$A$44,$C2902)&gt;0,"ITAU",IF(AND(TRIM(UPPER($I2902))="CONTRATUAL",ISNUMBER(SEARCH("INDIVIDUAL",SUBSTITUTE(UPPER($D2902)," ","")))),"PREMIUM FREE",""))))</f>
        <v/>
      </c>
    </row>
    <row r="2903">
      <c r="AC2903">
        <f>IF($C2903="","",IF(COUNTIF('Códigos Santander (ref)'!$A$2:$A$79,$C2903)&gt;0,"SANTANDER",IF(COUNTIF('Códigos Itaú (ref)'!$A$2:$A$44,$C2903)&gt;0,"ITAU",IF(AND(TRIM(UPPER($I2903))="CONTRATUAL",ISNUMBER(SEARCH("INDIVIDUAL",SUBSTITUTE(UPPER($D2903)," ","")))),"PREMIUM FREE",""))))</f>
        <v/>
      </c>
    </row>
    <row r="2904">
      <c r="AC2904">
        <f>IF($C2904="","",IF(COUNTIF('Códigos Santander (ref)'!$A$2:$A$79,$C2904)&gt;0,"SANTANDER",IF(COUNTIF('Códigos Itaú (ref)'!$A$2:$A$44,$C2904)&gt;0,"ITAU",IF(AND(TRIM(UPPER($I2904))="CONTRATUAL",ISNUMBER(SEARCH("INDIVIDUAL",SUBSTITUTE(UPPER($D2904)," ","")))),"PREMIUM FREE",""))))</f>
        <v/>
      </c>
    </row>
    <row r="2905">
      <c r="AC2905">
        <f>IF($C2905="","",IF(COUNTIF('Códigos Santander (ref)'!$A$2:$A$79,$C2905)&gt;0,"SANTANDER",IF(COUNTIF('Códigos Itaú (ref)'!$A$2:$A$44,$C2905)&gt;0,"ITAU",IF(AND(TRIM(UPPER($I2905))="CONTRATUAL",ISNUMBER(SEARCH("INDIVIDUAL",SUBSTITUTE(UPPER($D2905)," ","")))),"PREMIUM FREE",""))))</f>
        <v/>
      </c>
    </row>
    <row r="2906">
      <c r="AC2906">
        <f>IF($C2906="","",IF(COUNTIF('Códigos Santander (ref)'!$A$2:$A$79,$C2906)&gt;0,"SANTANDER",IF(COUNTIF('Códigos Itaú (ref)'!$A$2:$A$44,$C2906)&gt;0,"ITAU",IF(AND(TRIM(UPPER($I2906))="CONTRATUAL",ISNUMBER(SEARCH("INDIVIDUAL",SUBSTITUTE(UPPER($D2906)," ","")))),"PREMIUM FREE",""))))</f>
        <v/>
      </c>
    </row>
    <row r="2907">
      <c r="AC2907">
        <f>IF($C2907="","",IF(COUNTIF('Códigos Santander (ref)'!$A$2:$A$79,$C2907)&gt;0,"SANTANDER",IF(COUNTIF('Códigos Itaú (ref)'!$A$2:$A$44,$C2907)&gt;0,"ITAU",IF(AND(TRIM(UPPER($I2907))="CONTRATUAL",ISNUMBER(SEARCH("INDIVIDUAL",SUBSTITUTE(UPPER($D2907)," ","")))),"PREMIUM FREE",""))))</f>
        <v/>
      </c>
    </row>
    <row r="2908">
      <c r="AC2908">
        <f>IF($C2908="","",IF(COUNTIF('Códigos Santander (ref)'!$A$2:$A$79,$C2908)&gt;0,"SANTANDER",IF(COUNTIF('Códigos Itaú (ref)'!$A$2:$A$44,$C2908)&gt;0,"ITAU",IF(AND(TRIM(UPPER($I2908))="CONTRATUAL",ISNUMBER(SEARCH("INDIVIDUAL",SUBSTITUTE(UPPER($D2908)," ","")))),"PREMIUM FREE",""))))</f>
        <v/>
      </c>
    </row>
    <row r="2909">
      <c r="AC2909">
        <f>IF($C2909="","",IF(COUNTIF('Códigos Santander (ref)'!$A$2:$A$79,$C2909)&gt;0,"SANTANDER",IF(COUNTIF('Códigos Itaú (ref)'!$A$2:$A$44,$C2909)&gt;0,"ITAU",IF(AND(TRIM(UPPER($I2909))="CONTRATUAL",ISNUMBER(SEARCH("INDIVIDUAL",SUBSTITUTE(UPPER($D2909)," ","")))),"PREMIUM FREE",""))))</f>
        <v/>
      </c>
    </row>
    <row r="2910">
      <c r="AC2910">
        <f>IF($C2910="","",IF(COUNTIF('Códigos Santander (ref)'!$A$2:$A$79,$C2910)&gt;0,"SANTANDER",IF(COUNTIF('Códigos Itaú (ref)'!$A$2:$A$44,$C2910)&gt;0,"ITAU",IF(AND(TRIM(UPPER($I2910))="CONTRATUAL",ISNUMBER(SEARCH("INDIVIDUAL",SUBSTITUTE(UPPER($D2910)," ","")))),"PREMIUM FREE",""))))</f>
        <v/>
      </c>
    </row>
    <row r="2911">
      <c r="AC2911">
        <f>IF($C2911="","",IF(COUNTIF('Códigos Santander (ref)'!$A$2:$A$79,$C2911)&gt;0,"SANTANDER",IF(COUNTIF('Códigos Itaú (ref)'!$A$2:$A$44,$C2911)&gt;0,"ITAU",IF(AND(TRIM(UPPER($I2911))="CONTRATUAL",ISNUMBER(SEARCH("INDIVIDUAL",SUBSTITUTE(UPPER($D2911)," ","")))),"PREMIUM FREE",""))))</f>
        <v/>
      </c>
    </row>
    <row r="2912">
      <c r="AC2912">
        <f>IF($C2912="","",IF(COUNTIF('Códigos Santander (ref)'!$A$2:$A$79,$C2912)&gt;0,"SANTANDER",IF(COUNTIF('Códigos Itaú (ref)'!$A$2:$A$44,$C2912)&gt;0,"ITAU",IF(AND(TRIM(UPPER($I2912))="CONTRATUAL",ISNUMBER(SEARCH("INDIVIDUAL",SUBSTITUTE(UPPER($D2912)," ","")))),"PREMIUM FREE",""))))</f>
        <v/>
      </c>
    </row>
    <row r="2913">
      <c r="AC2913">
        <f>IF($C2913="","",IF(COUNTIF('Códigos Santander (ref)'!$A$2:$A$79,$C2913)&gt;0,"SANTANDER",IF(COUNTIF('Códigos Itaú (ref)'!$A$2:$A$44,$C2913)&gt;0,"ITAU",IF(AND(TRIM(UPPER($I2913))="CONTRATUAL",ISNUMBER(SEARCH("INDIVIDUAL",SUBSTITUTE(UPPER($D2913)," ","")))),"PREMIUM FREE",""))))</f>
        <v/>
      </c>
    </row>
    <row r="2914">
      <c r="AC2914">
        <f>IF($C2914="","",IF(COUNTIF('Códigos Santander (ref)'!$A$2:$A$79,$C2914)&gt;0,"SANTANDER",IF(COUNTIF('Códigos Itaú (ref)'!$A$2:$A$44,$C2914)&gt;0,"ITAU",IF(AND(TRIM(UPPER($I2914))="CONTRATUAL",ISNUMBER(SEARCH("INDIVIDUAL",SUBSTITUTE(UPPER($D2914)," ","")))),"PREMIUM FREE",""))))</f>
        <v/>
      </c>
    </row>
    <row r="2915">
      <c r="AC2915">
        <f>IF($C2915="","",IF(COUNTIF('Códigos Santander (ref)'!$A$2:$A$79,$C2915)&gt;0,"SANTANDER",IF(COUNTIF('Códigos Itaú (ref)'!$A$2:$A$44,$C2915)&gt;0,"ITAU",IF(AND(TRIM(UPPER($I2915))="CONTRATUAL",ISNUMBER(SEARCH("INDIVIDUAL",SUBSTITUTE(UPPER($D2915)," ","")))),"PREMIUM FREE",""))))</f>
        <v/>
      </c>
    </row>
    <row r="2916">
      <c r="AC2916">
        <f>IF($C2916="","",IF(COUNTIF('Códigos Santander (ref)'!$A$2:$A$79,$C2916)&gt;0,"SANTANDER",IF(COUNTIF('Códigos Itaú (ref)'!$A$2:$A$44,$C2916)&gt;0,"ITAU",IF(AND(TRIM(UPPER($I2916))="CONTRATUAL",ISNUMBER(SEARCH("INDIVIDUAL",SUBSTITUTE(UPPER($D2916)," ","")))),"PREMIUM FREE",""))))</f>
        <v/>
      </c>
    </row>
    <row r="2917">
      <c r="AC2917">
        <f>IF($C2917="","",IF(COUNTIF('Códigos Santander (ref)'!$A$2:$A$79,$C2917)&gt;0,"SANTANDER",IF(COUNTIF('Códigos Itaú (ref)'!$A$2:$A$44,$C2917)&gt;0,"ITAU",IF(AND(TRIM(UPPER($I2917))="CONTRATUAL",ISNUMBER(SEARCH("INDIVIDUAL",SUBSTITUTE(UPPER($D2917)," ","")))),"PREMIUM FREE",""))))</f>
        <v/>
      </c>
    </row>
    <row r="2918">
      <c r="AC2918">
        <f>IF($C2918="","",IF(COUNTIF('Códigos Santander (ref)'!$A$2:$A$79,$C2918)&gt;0,"SANTANDER",IF(COUNTIF('Códigos Itaú (ref)'!$A$2:$A$44,$C2918)&gt;0,"ITAU",IF(AND(TRIM(UPPER($I2918))="CONTRATUAL",ISNUMBER(SEARCH("INDIVIDUAL",SUBSTITUTE(UPPER($D2918)," ","")))),"PREMIUM FREE",""))))</f>
        <v/>
      </c>
    </row>
    <row r="2919">
      <c r="AC2919">
        <f>IF($C2919="","",IF(COUNTIF('Códigos Santander (ref)'!$A$2:$A$79,$C2919)&gt;0,"SANTANDER",IF(COUNTIF('Códigos Itaú (ref)'!$A$2:$A$44,$C2919)&gt;0,"ITAU",IF(AND(TRIM(UPPER($I2919))="CONTRATUAL",ISNUMBER(SEARCH("INDIVIDUAL",SUBSTITUTE(UPPER($D2919)," ","")))),"PREMIUM FREE",""))))</f>
        <v/>
      </c>
    </row>
    <row r="2920">
      <c r="AC2920">
        <f>IF($C2920="","",IF(COUNTIF('Códigos Santander (ref)'!$A$2:$A$79,$C2920)&gt;0,"SANTANDER",IF(COUNTIF('Códigos Itaú (ref)'!$A$2:$A$44,$C2920)&gt;0,"ITAU",IF(AND(TRIM(UPPER($I2920))="CONTRATUAL",ISNUMBER(SEARCH("INDIVIDUAL",SUBSTITUTE(UPPER($D2920)," ","")))),"PREMIUM FREE",""))))</f>
        <v/>
      </c>
    </row>
    <row r="2921">
      <c r="AC2921">
        <f>IF($C2921="","",IF(COUNTIF('Códigos Santander (ref)'!$A$2:$A$79,$C2921)&gt;0,"SANTANDER",IF(COUNTIF('Códigos Itaú (ref)'!$A$2:$A$44,$C2921)&gt;0,"ITAU",IF(AND(TRIM(UPPER($I2921))="CONTRATUAL",ISNUMBER(SEARCH("INDIVIDUAL",SUBSTITUTE(UPPER($D2921)," ","")))),"PREMIUM FREE",""))))</f>
        <v/>
      </c>
    </row>
    <row r="2922">
      <c r="AC2922">
        <f>IF($C2922="","",IF(COUNTIF('Códigos Santander (ref)'!$A$2:$A$79,$C2922)&gt;0,"SANTANDER",IF(COUNTIF('Códigos Itaú (ref)'!$A$2:$A$44,$C2922)&gt;0,"ITAU",IF(AND(TRIM(UPPER($I2922))="CONTRATUAL",ISNUMBER(SEARCH("INDIVIDUAL",SUBSTITUTE(UPPER($D2922)," ","")))),"PREMIUM FREE",""))))</f>
        <v/>
      </c>
    </row>
    <row r="2923">
      <c r="AC2923">
        <f>IF($C2923="","",IF(COUNTIF('Códigos Santander (ref)'!$A$2:$A$79,$C2923)&gt;0,"SANTANDER",IF(COUNTIF('Códigos Itaú (ref)'!$A$2:$A$44,$C2923)&gt;0,"ITAU",IF(AND(TRIM(UPPER($I2923))="CONTRATUAL",ISNUMBER(SEARCH("INDIVIDUAL",SUBSTITUTE(UPPER($D2923)," ","")))),"PREMIUM FREE",""))))</f>
        <v/>
      </c>
    </row>
    <row r="2924">
      <c r="AC2924">
        <f>IF($C2924="","",IF(COUNTIF('Códigos Santander (ref)'!$A$2:$A$79,$C2924)&gt;0,"SANTANDER",IF(COUNTIF('Códigos Itaú (ref)'!$A$2:$A$44,$C2924)&gt;0,"ITAU",IF(AND(TRIM(UPPER($I2924))="CONTRATUAL",ISNUMBER(SEARCH("INDIVIDUAL",SUBSTITUTE(UPPER($D2924)," ","")))),"PREMIUM FREE",""))))</f>
        <v/>
      </c>
    </row>
    <row r="2925">
      <c r="AC2925">
        <f>IF($C2925="","",IF(COUNTIF('Códigos Santander (ref)'!$A$2:$A$79,$C2925)&gt;0,"SANTANDER",IF(COUNTIF('Códigos Itaú (ref)'!$A$2:$A$44,$C2925)&gt;0,"ITAU",IF(AND(TRIM(UPPER($I2925))="CONTRATUAL",ISNUMBER(SEARCH("INDIVIDUAL",SUBSTITUTE(UPPER($D2925)," ","")))),"PREMIUM FREE",""))))</f>
        <v/>
      </c>
    </row>
    <row r="2926">
      <c r="AC2926">
        <f>IF($C2926="","",IF(COUNTIF('Códigos Santander (ref)'!$A$2:$A$79,$C2926)&gt;0,"SANTANDER",IF(COUNTIF('Códigos Itaú (ref)'!$A$2:$A$44,$C2926)&gt;0,"ITAU",IF(AND(TRIM(UPPER($I2926))="CONTRATUAL",ISNUMBER(SEARCH("INDIVIDUAL",SUBSTITUTE(UPPER($D2926)," ","")))),"PREMIUM FREE",""))))</f>
        <v/>
      </c>
    </row>
    <row r="2927">
      <c r="AC2927">
        <f>IF($C2927="","",IF(COUNTIF('Códigos Santander (ref)'!$A$2:$A$79,$C2927)&gt;0,"SANTANDER",IF(COUNTIF('Códigos Itaú (ref)'!$A$2:$A$44,$C2927)&gt;0,"ITAU",IF(AND(TRIM(UPPER($I2927))="CONTRATUAL",ISNUMBER(SEARCH("INDIVIDUAL",SUBSTITUTE(UPPER($D2927)," ","")))),"PREMIUM FREE",""))))</f>
        <v/>
      </c>
    </row>
    <row r="2928">
      <c r="AC2928">
        <f>IF($C2928="","",IF(COUNTIF('Códigos Santander (ref)'!$A$2:$A$79,$C2928)&gt;0,"SANTANDER",IF(COUNTIF('Códigos Itaú (ref)'!$A$2:$A$44,$C2928)&gt;0,"ITAU",IF(AND(TRIM(UPPER($I2928))="CONTRATUAL",ISNUMBER(SEARCH("INDIVIDUAL",SUBSTITUTE(UPPER($D2928)," ","")))),"PREMIUM FREE",""))))</f>
        <v/>
      </c>
    </row>
    <row r="2929">
      <c r="AC2929">
        <f>IF($C2929="","",IF(COUNTIF('Códigos Santander (ref)'!$A$2:$A$79,$C2929)&gt;0,"SANTANDER",IF(COUNTIF('Códigos Itaú (ref)'!$A$2:$A$44,$C2929)&gt;0,"ITAU",IF(AND(TRIM(UPPER($I2929))="CONTRATUAL",ISNUMBER(SEARCH("INDIVIDUAL",SUBSTITUTE(UPPER($D2929)," ","")))),"PREMIUM FREE",""))))</f>
        <v/>
      </c>
    </row>
    <row r="2930">
      <c r="AC2930">
        <f>IF($C2930="","",IF(COUNTIF('Códigos Santander (ref)'!$A$2:$A$79,$C2930)&gt;0,"SANTANDER",IF(COUNTIF('Códigos Itaú (ref)'!$A$2:$A$44,$C2930)&gt;0,"ITAU",IF(AND(TRIM(UPPER($I2930))="CONTRATUAL",ISNUMBER(SEARCH("INDIVIDUAL",SUBSTITUTE(UPPER($D2930)," ","")))),"PREMIUM FREE",""))))</f>
        <v/>
      </c>
    </row>
    <row r="2931">
      <c r="AC2931">
        <f>IF($C2931="","",IF(COUNTIF('Códigos Santander (ref)'!$A$2:$A$79,$C2931)&gt;0,"SANTANDER",IF(COUNTIF('Códigos Itaú (ref)'!$A$2:$A$44,$C2931)&gt;0,"ITAU",IF(AND(TRIM(UPPER($I2931))="CONTRATUAL",ISNUMBER(SEARCH("INDIVIDUAL",SUBSTITUTE(UPPER($D2931)," ","")))),"PREMIUM FREE",""))))</f>
        <v/>
      </c>
    </row>
    <row r="2932">
      <c r="AC2932">
        <f>IF($C2932="","",IF(COUNTIF('Códigos Santander (ref)'!$A$2:$A$79,$C2932)&gt;0,"SANTANDER",IF(COUNTIF('Códigos Itaú (ref)'!$A$2:$A$44,$C2932)&gt;0,"ITAU",IF(AND(TRIM(UPPER($I2932))="CONTRATUAL",ISNUMBER(SEARCH("INDIVIDUAL",SUBSTITUTE(UPPER($D2932)," ","")))),"PREMIUM FREE",""))))</f>
        <v/>
      </c>
    </row>
    <row r="2933">
      <c r="AC2933">
        <f>IF($C2933="","",IF(COUNTIF('Códigos Santander (ref)'!$A$2:$A$79,$C2933)&gt;0,"SANTANDER",IF(COUNTIF('Códigos Itaú (ref)'!$A$2:$A$44,$C2933)&gt;0,"ITAU",IF(AND(TRIM(UPPER($I2933))="CONTRATUAL",ISNUMBER(SEARCH("INDIVIDUAL",SUBSTITUTE(UPPER($D2933)," ","")))),"PREMIUM FREE",""))))</f>
        <v/>
      </c>
    </row>
    <row r="2934">
      <c r="AC2934">
        <f>IF($C2934="","",IF(COUNTIF('Códigos Santander (ref)'!$A$2:$A$79,$C2934)&gt;0,"SANTANDER",IF(COUNTIF('Códigos Itaú (ref)'!$A$2:$A$44,$C2934)&gt;0,"ITAU",IF(AND(TRIM(UPPER($I2934))="CONTRATUAL",ISNUMBER(SEARCH("INDIVIDUAL",SUBSTITUTE(UPPER($D2934)," ","")))),"PREMIUM FREE",""))))</f>
        <v/>
      </c>
    </row>
    <row r="2935">
      <c r="AC2935">
        <f>IF($C2935="","",IF(COUNTIF('Códigos Santander (ref)'!$A$2:$A$79,$C2935)&gt;0,"SANTANDER",IF(COUNTIF('Códigos Itaú (ref)'!$A$2:$A$44,$C2935)&gt;0,"ITAU",IF(AND(TRIM(UPPER($I2935))="CONTRATUAL",ISNUMBER(SEARCH("INDIVIDUAL",SUBSTITUTE(UPPER($D2935)," ","")))),"PREMIUM FREE",""))))</f>
        <v/>
      </c>
    </row>
    <row r="2936">
      <c r="AC2936">
        <f>IF($C2936="","",IF(COUNTIF('Códigos Santander (ref)'!$A$2:$A$79,$C2936)&gt;0,"SANTANDER",IF(COUNTIF('Códigos Itaú (ref)'!$A$2:$A$44,$C2936)&gt;0,"ITAU",IF(AND(TRIM(UPPER($I2936))="CONTRATUAL",ISNUMBER(SEARCH("INDIVIDUAL",SUBSTITUTE(UPPER($D2936)," ","")))),"PREMIUM FREE",""))))</f>
        <v/>
      </c>
    </row>
    <row r="2937">
      <c r="AC2937">
        <f>IF($C2937="","",IF(COUNTIF('Códigos Santander (ref)'!$A$2:$A$79,$C2937)&gt;0,"SANTANDER",IF(COUNTIF('Códigos Itaú (ref)'!$A$2:$A$44,$C2937)&gt;0,"ITAU",IF(AND(TRIM(UPPER($I2937))="CONTRATUAL",ISNUMBER(SEARCH("INDIVIDUAL",SUBSTITUTE(UPPER($D2937)," ","")))),"PREMIUM FREE",""))))</f>
        <v/>
      </c>
    </row>
    <row r="2938">
      <c r="AC2938">
        <f>IF($C2938="","",IF(COUNTIF('Códigos Santander (ref)'!$A$2:$A$79,$C2938)&gt;0,"SANTANDER",IF(COUNTIF('Códigos Itaú (ref)'!$A$2:$A$44,$C2938)&gt;0,"ITAU",IF(AND(TRIM(UPPER($I2938))="CONTRATUAL",ISNUMBER(SEARCH("INDIVIDUAL",SUBSTITUTE(UPPER($D2938)," ","")))),"PREMIUM FREE",""))))</f>
        <v/>
      </c>
    </row>
    <row r="2939">
      <c r="AC2939">
        <f>IF($C2939="","",IF(COUNTIF('Códigos Santander (ref)'!$A$2:$A$79,$C2939)&gt;0,"SANTANDER",IF(COUNTIF('Códigos Itaú (ref)'!$A$2:$A$44,$C2939)&gt;0,"ITAU",IF(AND(TRIM(UPPER($I2939))="CONTRATUAL",ISNUMBER(SEARCH("INDIVIDUAL",SUBSTITUTE(UPPER($D2939)," ","")))),"PREMIUM FREE",""))))</f>
        <v/>
      </c>
    </row>
    <row r="2940">
      <c r="AC2940">
        <f>IF($C2940="","",IF(COUNTIF('Códigos Santander (ref)'!$A$2:$A$79,$C2940)&gt;0,"SANTANDER",IF(COUNTIF('Códigos Itaú (ref)'!$A$2:$A$44,$C2940)&gt;0,"ITAU",IF(AND(TRIM(UPPER($I2940))="CONTRATUAL",ISNUMBER(SEARCH("INDIVIDUAL",SUBSTITUTE(UPPER($D2940)," ","")))),"PREMIUM FREE",""))))</f>
        <v/>
      </c>
    </row>
    <row r="2941">
      <c r="AC2941">
        <f>IF($C2941="","",IF(COUNTIF('Códigos Santander (ref)'!$A$2:$A$79,$C2941)&gt;0,"SANTANDER",IF(COUNTIF('Códigos Itaú (ref)'!$A$2:$A$44,$C2941)&gt;0,"ITAU",IF(AND(TRIM(UPPER($I2941))="CONTRATUAL",ISNUMBER(SEARCH("INDIVIDUAL",SUBSTITUTE(UPPER($D2941)," ","")))),"PREMIUM FREE",""))))</f>
        <v/>
      </c>
    </row>
    <row r="2942">
      <c r="AC2942">
        <f>IF($C2942="","",IF(COUNTIF('Códigos Santander (ref)'!$A$2:$A$79,$C2942)&gt;0,"SANTANDER",IF(COUNTIF('Códigos Itaú (ref)'!$A$2:$A$44,$C2942)&gt;0,"ITAU",IF(AND(TRIM(UPPER($I2942))="CONTRATUAL",ISNUMBER(SEARCH("INDIVIDUAL",SUBSTITUTE(UPPER($D2942)," ","")))),"PREMIUM FREE",""))))</f>
        <v/>
      </c>
    </row>
    <row r="2943">
      <c r="AC2943">
        <f>IF($C2943="","",IF(COUNTIF('Códigos Santander (ref)'!$A$2:$A$79,$C2943)&gt;0,"SANTANDER",IF(COUNTIF('Códigos Itaú (ref)'!$A$2:$A$44,$C2943)&gt;0,"ITAU",IF(AND(TRIM(UPPER($I2943))="CONTRATUAL",ISNUMBER(SEARCH("INDIVIDUAL",SUBSTITUTE(UPPER($D2943)," ","")))),"PREMIUM FREE",""))))</f>
        <v/>
      </c>
    </row>
    <row r="2944">
      <c r="AC2944">
        <f>IF($C2944="","",IF(COUNTIF('Códigos Santander (ref)'!$A$2:$A$79,$C2944)&gt;0,"SANTANDER",IF(COUNTIF('Códigos Itaú (ref)'!$A$2:$A$44,$C2944)&gt;0,"ITAU",IF(AND(TRIM(UPPER($I2944))="CONTRATUAL",ISNUMBER(SEARCH("INDIVIDUAL",SUBSTITUTE(UPPER($D2944)," ","")))),"PREMIUM FREE",""))))</f>
        <v/>
      </c>
    </row>
    <row r="2945">
      <c r="AC2945">
        <f>IF($C2945="","",IF(COUNTIF('Códigos Santander (ref)'!$A$2:$A$79,$C2945)&gt;0,"SANTANDER",IF(COUNTIF('Códigos Itaú (ref)'!$A$2:$A$44,$C2945)&gt;0,"ITAU",IF(AND(TRIM(UPPER($I2945))="CONTRATUAL",ISNUMBER(SEARCH("INDIVIDUAL",SUBSTITUTE(UPPER($D2945)," ","")))),"PREMIUM FREE",""))))</f>
        <v/>
      </c>
    </row>
    <row r="2946">
      <c r="AC2946">
        <f>IF($C2946="","",IF(COUNTIF('Códigos Santander (ref)'!$A$2:$A$79,$C2946)&gt;0,"SANTANDER",IF(COUNTIF('Códigos Itaú (ref)'!$A$2:$A$44,$C2946)&gt;0,"ITAU",IF(AND(TRIM(UPPER($I2946))="CONTRATUAL",ISNUMBER(SEARCH("INDIVIDUAL",SUBSTITUTE(UPPER($D2946)," ","")))),"PREMIUM FREE",""))))</f>
        <v/>
      </c>
    </row>
    <row r="2947">
      <c r="AC2947">
        <f>IF($C2947="","",IF(COUNTIF('Códigos Santander (ref)'!$A$2:$A$79,$C2947)&gt;0,"SANTANDER",IF(COUNTIF('Códigos Itaú (ref)'!$A$2:$A$44,$C2947)&gt;0,"ITAU",IF(AND(TRIM(UPPER($I2947))="CONTRATUAL",ISNUMBER(SEARCH("INDIVIDUAL",SUBSTITUTE(UPPER($D2947)," ","")))),"PREMIUM FREE",""))))</f>
        <v/>
      </c>
    </row>
    <row r="2948">
      <c r="AC2948">
        <f>IF($C2948="","",IF(COUNTIF('Códigos Santander (ref)'!$A$2:$A$79,$C2948)&gt;0,"SANTANDER",IF(COUNTIF('Códigos Itaú (ref)'!$A$2:$A$44,$C2948)&gt;0,"ITAU",IF(AND(TRIM(UPPER($I2948))="CONTRATUAL",ISNUMBER(SEARCH("INDIVIDUAL",SUBSTITUTE(UPPER($D2948)," ","")))),"PREMIUM FREE",""))))</f>
        <v/>
      </c>
    </row>
    <row r="2949">
      <c r="AC2949">
        <f>IF($C2949="","",IF(COUNTIF('Códigos Santander (ref)'!$A$2:$A$79,$C2949)&gt;0,"SANTANDER",IF(COUNTIF('Códigos Itaú (ref)'!$A$2:$A$44,$C2949)&gt;0,"ITAU",IF(AND(TRIM(UPPER($I2949))="CONTRATUAL",ISNUMBER(SEARCH("INDIVIDUAL",SUBSTITUTE(UPPER($D2949)," ","")))),"PREMIUM FREE",""))))</f>
        <v/>
      </c>
    </row>
    <row r="2950">
      <c r="AC2950">
        <f>IF($C2950="","",IF(COUNTIF('Códigos Santander (ref)'!$A$2:$A$79,$C2950)&gt;0,"SANTANDER",IF(COUNTIF('Códigos Itaú (ref)'!$A$2:$A$44,$C2950)&gt;0,"ITAU",IF(AND(TRIM(UPPER($I2950))="CONTRATUAL",ISNUMBER(SEARCH("INDIVIDUAL",SUBSTITUTE(UPPER($D2950)," ","")))),"PREMIUM FREE",""))))</f>
        <v/>
      </c>
    </row>
    <row r="2951">
      <c r="AC2951">
        <f>IF($C2951="","",IF(COUNTIF('Códigos Santander (ref)'!$A$2:$A$79,$C2951)&gt;0,"SANTANDER",IF(COUNTIF('Códigos Itaú (ref)'!$A$2:$A$44,$C2951)&gt;0,"ITAU",IF(AND(TRIM(UPPER($I2951))="CONTRATUAL",ISNUMBER(SEARCH("INDIVIDUAL",SUBSTITUTE(UPPER($D2951)," ","")))),"PREMIUM FREE",""))))</f>
        <v/>
      </c>
    </row>
    <row r="2952">
      <c r="AC2952">
        <f>IF($C2952="","",IF(COUNTIF('Códigos Santander (ref)'!$A$2:$A$79,$C2952)&gt;0,"SANTANDER",IF(COUNTIF('Códigos Itaú (ref)'!$A$2:$A$44,$C2952)&gt;0,"ITAU",IF(AND(TRIM(UPPER($I2952))="CONTRATUAL",ISNUMBER(SEARCH("INDIVIDUAL",SUBSTITUTE(UPPER($D2952)," ","")))),"PREMIUM FREE",""))))</f>
        <v/>
      </c>
    </row>
    <row r="2953">
      <c r="AC2953">
        <f>IF($C2953="","",IF(COUNTIF('Códigos Santander (ref)'!$A$2:$A$79,$C2953)&gt;0,"SANTANDER",IF(COUNTIF('Códigos Itaú (ref)'!$A$2:$A$44,$C2953)&gt;0,"ITAU",IF(AND(TRIM(UPPER($I2953))="CONTRATUAL",ISNUMBER(SEARCH("INDIVIDUAL",SUBSTITUTE(UPPER($D2953)," ","")))),"PREMIUM FREE",""))))</f>
        <v/>
      </c>
    </row>
    <row r="2954">
      <c r="AC2954">
        <f>IF($C2954="","",IF(COUNTIF('Códigos Santander (ref)'!$A$2:$A$79,$C2954)&gt;0,"SANTANDER",IF(COUNTIF('Códigos Itaú (ref)'!$A$2:$A$44,$C2954)&gt;0,"ITAU",IF(AND(TRIM(UPPER($I2954))="CONTRATUAL",ISNUMBER(SEARCH("INDIVIDUAL",SUBSTITUTE(UPPER($D2954)," ","")))),"PREMIUM FREE",""))))</f>
        <v/>
      </c>
    </row>
    <row r="2955">
      <c r="AC2955">
        <f>IF($C2955="","",IF(COUNTIF('Códigos Santander (ref)'!$A$2:$A$79,$C2955)&gt;0,"SANTANDER",IF(COUNTIF('Códigos Itaú (ref)'!$A$2:$A$44,$C2955)&gt;0,"ITAU",IF(AND(TRIM(UPPER($I2955))="CONTRATUAL",ISNUMBER(SEARCH("INDIVIDUAL",SUBSTITUTE(UPPER($D2955)," ","")))),"PREMIUM FREE",""))))</f>
        <v/>
      </c>
    </row>
    <row r="2956">
      <c r="AC2956">
        <f>IF($C2956="","",IF(COUNTIF('Códigos Santander (ref)'!$A$2:$A$79,$C2956)&gt;0,"SANTANDER",IF(COUNTIF('Códigos Itaú (ref)'!$A$2:$A$44,$C2956)&gt;0,"ITAU",IF(AND(TRIM(UPPER($I2956))="CONTRATUAL",ISNUMBER(SEARCH("INDIVIDUAL",SUBSTITUTE(UPPER($D2956)," ","")))),"PREMIUM FREE",""))))</f>
        <v/>
      </c>
    </row>
    <row r="2957">
      <c r="AC2957">
        <f>IF($C2957="","",IF(COUNTIF('Códigos Santander (ref)'!$A$2:$A$79,$C2957)&gt;0,"SANTANDER",IF(COUNTIF('Códigos Itaú (ref)'!$A$2:$A$44,$C2957)&gt;0,"ITAU",IF(AND(TRIM(UPPER($I2957))="CONTRATUAL",ISNUMBER(SEARCH("INDIVIDUAL",SUBSTITUTE(UPPER($D2957)," ","")))),"PREMIUM FREE",""))))</f>
        <v/>
      </c>
    </row>
    <row r="2958">
      <c r="AC2958">
        <f>IF($C2958="","",IF(COUNTIF('Códigos Santander (ref)'!$A$2:$A$79,$C2958)&gt;0,"SANTANDER",IF(COUNTIF('Códigos Itaú (ref)'!$A$2:$A$44,$C2958)&gt;0,"ITAU",IF(AND(TRIM(UPPER($I2958))="CONTRATUAL",ISNUMBER(SEARCH("INDIVIDUAL",SUBSTITUTE(UPPER($D2958)," ","")))),"PREMIUM FREE",""))))</f>
        <v/>
      </c>
    </row>
    <row r="2959">
      <c r="AC2959">
        <f>IF($C2959="","",IF(COUNTIF('Códigos Santander (ref)'!$A$2:$A$79,$C2959)&gt;0,"SANTANDER",IF(COUNTIF('Códigos Itaú (ref)'!$A$2:$A$44,$C2959)&gt;0,"ITAU",IF(AND(TRIM(UPPER($I2959))="CONTRATUAL",ISNUMBER(SEARCH("INDIVIDUAL",SUBSTITUTE(UPPER($D2959)," ","")))),"PREMIUM FREE",""))))</f>
        <v/>
      </c>
    </row>
    <row r="2960">
      <c r="AC2960">
        <f>IF($C2960="","",IF(COUNTIF('Códigos Santander (ref)'!$A$2:$A$79,$C2960)&gt;0,"SANTANDER",IF(COUNTIF('Códigos Itaú (ref)'!$A$2:$A$44,$C2960)&gt;0,"ITAU",IF(AND(TRIM(UPPER($I2960))="CONTRATUAL",ISNUMBER(SEARCH("INDIVIDUAL",SUBSTITUTE(UPPER($D2960)," ","")))),"PREMIUM FREE",""))))</f>
        <v/>
      </c>
    </row>
    <row r="2961">
      <c r="AC2961">
        <f>IF($C2961="","",IF(COUNTIF('Códigos Santander (ref)'!$A$2:$A$79,$C2961)&gt;0,"SANTANDER",IF(COUNTIF('Códigos Itaú (ref)'!$A$2:$A$44,$C2961)&gt;0,"ITAU",IF(AND(TRIM(UPPER($I2961))="CONTRATUAL",ISNUMBER(SEARCH("INDIVIDUAL",SUBSTITUTE(UPPER($D2961)," ","")))),"PREMIUM FREE",""))))</f>
        <v/>
      </c>
    </row>
    <row r="2962">
      <c r="AC2962">
        <f>IF($C2962="","",IF(COUNTIF('Códigos Santander (ref)'!$A$2:$A$79,$C2962)&gt;0,"SANTANDER",IF(COUNTIF('Códigos Itaú (ref)'!$A$2:$A$44,$C2962)&gt;0,"ITAU",IF(AND(TRIM(UPPER($I2962))="CONTRATUAL",ISNUMBER(SEARCH("INDIVIDUAL",SUBSTITUTE(UPPER($D2962)," ","")))),"PREMIUM FREE",""))))</f>
        <v/>
      </c>
    </row>
    <row r="2963">
      <c r="AC2963">
        <f>IF($C2963="","",IF(COUNTIF('Códigos Santander (ref)'!$A$2:$A$79,$C2963)&gt;0,"SANTANDER",IF(COUNTIF('Códigos Itaú (ref)'!$A$2:$A$44,$C2963)&gt;0,"ITAU",IF(AND(TRIM(UPPER($I2963))="CONTRATUAL",ISNUMBER(SEARCH("INDIVIDUAL",SUBSTITUTE(UPPER($D2963)," ","")))),"PREMIUM FREE",""))))</f>
        <v/>
      </c>
    </row>
    <row r="2964">
      <c r="AC2964">
        <f>IF($C2964="","",IF(COUNTIF('Códigos Santander (ref)'!$A$2:$A$79,$C2964)&gt;0,"SANTANDER",IF(COUNTIF('Códigos Itaú (ref)'!$A$2:$A$44,$C2964)&gt;0,"ITAU",IF(AND(TRIM(UPPER($I2964))="CONTRATUAL",ISNUMBER(SEARCH("INDIVIDUAL",SUBSTITUTE(UPPER($D2964)," ","")))),"PREMIUM FREE",""))))</f>
        <v/>
      </c>
    </row>
    <row r="2965">
      <c r="AC2965">
        <f>IF($C2965="","",IF(COUNTIF('Códigos Santander (ref)'!$A$2:$A$79,$C2965)&gt;0,"SANTANDER",IF(COUNTIF('Códigos Itaú (ref)'!$A$2:$A$44,$C2965)&gt;0,"ITAU",IF(AND(TRIM(UPPER($I2965))="CONTRATUAL",ISNUMBER(SEARCH("INDIVIDUAL",SUBSTITUTE(UPPER($D2965)," ","")))),"PREMIUM FREE",""))))</f>
        <v/>
      </c>
    </row>
    <row r="2966">
      <c r="AC2966">
        <f>IF($C2966="","",IF(COUNTIF('Códigos Santander (ref)'!$A$2:$A$79,$C2966)&gt;0,"SANTANDER",IF(COUNTIF('Códigos Itaú (ref)'!$A$2:$A$44,$C2966)&gt;0,"ITAU",IF(AND(TRIM(UPPER($I2966))="CONTRATUAL",ISNUMBER(SEARCH("INDIVIDUAL",SUBSTITUTE(UPPER($D2966)," ","")))),"PREMIUM FREE",""))))</f>
        <v/>
      </c>
    </row>
    <row r="2967">
      <c r="AC2967">
        <f>IF($C2967="","",IF(COUNTIF('Códigos Santander (ref)'!$A$2:$A$79,$C2967)&gt;0,"SANTANDER",IF(COUNTIF('Códigos Itaú (ref)'!$A$2:$A$44,$C2967)&gt;0,"ITAU",IF(AND(TRIM(UPPER($I2967))="CONTRATUAL",ISNUMBER(SEARCH("INDIVIDUAL",SUBSTITUTE(UPPER($D2967)," ","")))),"PREMIUM FREE",""))))</f>
        <v/>
      </c>
    </row>
    <row r="2968">
      <c r="AC2968">
        <f>IF($C2968="","",IF(COUNTIF('Códigos Santander (ref)'!$A$2:$A$79,$C2968)&gt;0,"SANTANDER",IF(COUNTIF('Códigos Itaú (ref)'!$A$2:$A$44,$C2968)&gt;0,"ITAU",IF(AND(TRIM(UPPER($I2968))="CONTRATUAL",ISNUMBER(SEARCH("INDIVIDUAL",SUBSTITUTE(UPPER($D2968)," ","")))),"PREMIUM FREE",""))))</f>
        <v/>
      </c>
    </row>
    <row r="2969">
      <c r="AC2969">
        <f>IF($C2969="","",IF(COUNTIF('Códigos Santander (ref)'!$A$2:$A$79,$C2969)&gt;0,"SANTANDER",IF(COUNTIF('Códigos Itaú (ref)'!$A$2:$A$44,$C2969)&gt;0,"ITAU",IF(AND(TRIM(UPPER($I2969))="CONTRATUAL",ISNUMBER(SEARCH("INDIVIDUAL",SUBSTITUTE(UPPER($D2969)," ","")))),"PREMIUM FREE",""))))</f>
        <v/>
      </c>
    </row>
    <row r="2970">
      <c r="AC2970">
        <f>IF($C2970="","",IF(COUNTIF('Códigos Santander (ref)'!$A$2:$A$79,$C2970)&gt;0,"SANTANDER",IF(COUNTIF('Códigos Itaú (ref)'!$A$2:$A$44,$C2970)&gt;0,"ITAU",IF(AND(TRIM(UPPER($I2970))="CONTRATUAL",ISNUMBER(SEARCH("INDIVIDUAL",SUBSTITUTE(UPPER($D2970)," ","")))),"PREMIUM FREE",""))))</f>
        <v/>
      </c>
    </row>
    <row r="2971">
      <c r="AC2971">
        <f>IF($C2971="","",IF(COUNTIF('Códigos Santander (ref)'!$A$2:$A$79,$C2971)&gt;0,"SANTANDER",IF(COUNTIF('Códigos Itaú (ref)'!$A$2:$A$44,$C2971)&gt;0,"ITAU",IF(AND(TRIM(UPPER($I2971))="CONTRATUAL",ISNUMBER(SEARCH("INDIVIDUAL",SUBSTITUTE(UPPER($D2971)," ","")))),"PREMIUM FREE",""))))</f>
        <v/>
      </c>
    </row>
    <row r="2972">
      <c r="AC2972">
        <f>IF($C2972="","",IF(COUNTIF('Códigos Santander (ref)'!$A$2:$A$79,$C2972)&gt;0,"SANTANDER",IF(COUNTIF('Códigos Itaú (ref)'!$A$2:$A$44,$C2972)&gt;0,"ITAU",IF(AND(TRIM(UPPER($I2972))="CONTRATUAL",ISNUMBER(SEARCH("INDIVIDUAL",SUBSTITUTE(UPPER($D2972)," ","")))),"PREMIUM FREE",""))))</f>
        <v/>
      </c>
    </row>
    <row r="2973">
      <c r="AC2973">
        <f>IF($C2973="","",IF(COUNTIF('Códigos Santander (ref)'!$A$2:$A$79,$C2973)&gt;0,"SANTANDER",IF(COUNTIF('Códigos Itaú (ref)'!$A$2:$A$44,$C2973)&gt;0,"ITAU",IF(AND(TRIM(UPPER($I2973))="CONTRATUAL",ISNUMBER(SEARCH("INDIVIDUAL",SUBSTITUTE(UPPER($D2973)," ","")))),"PREMIUM FREE",""))))</f>
        <v/>
      </c>
    </row>
    <row r="2974">
      <c r="AC2974">
        <f>IF($C2974="","",IF(COUNTIF('Códigos Santander (ref)'!$A$2:$A$79,$C2974)&gt;0,"SANTANDER",IF(COUNTIF('Códigos Itaú (ref)'!$A$2:$A$44,$C2974)&gt;0,"ITAU",IF(AND(TRIM(UPPER($I2974))="CONTRATUAL",ISNUMBER(SEARCH("INDIVIDUAL",SUBSTITUTE(UPPER($D2974)," ","")))),"PREMIUM FREE",""))))</f>
        <v/>
      </c>
    </row>
    <row r="2975">
      <c r="AC2975">
        <f>IF($C2975="","",IF(COUNTIF('Códigos Santander (ref)'!$A$2:$A$79,$C2975)&gt;0,"SANTANDER",IF(COUNTIF('Códigos Itaú (ref)'!$A$2:$A$44,$C2975)&gt;0,"ITAU",IF(AND(TRIM(UPPER($I2975))="CONTRATUAL",ISNUMBER(SEARCH("INDIVIDUAL",SUBSTITUTE(UPPER($D2975)," ","")))),"PREMIUM FREE",""))))</f>
        <v/>
      </c>
    </row>
    <row r="2976">
      <c r="AC2976">
        <f>IF($C2976="","",IF(COUNTIF('Códigos Santander (ref)'!$A$2:$A$79,$C2976)&gt;0,"SANTANDER",IF(COUNTIF('Códigos Itaú (ref)'!$A$2:$A$44,$C2976)&gt;0,"ITAU",IF(AND(TRIM(UPPER($I2976))="CONTRATUAL",ISNUMBER(SEARCH("INDIVIDUAL",SUBSTITUTE(UPPER($D2976)," ","")))),"PREMIUM FREE",""))))</f>
        <v/>
      </c>
    </row>
    <row r="2977">
      <c r="AC2977">
        <f>IF($C2977="","",IF(COUNTIF('Códigos Santander (ref)'!$A$2:$A$79,$C2977)&gt;0,"SANTANDER",IF(COUNTIF('Códigos Itaú (ref)'!$A$2:$A$44,$C2977)&gt;0,"ITAU",IF(AND(TRIM(UPPER($I2977))="CONTRATUAL",ISNUMBER(SEARCH("INDIVIDUAL",SUBSTITUTE(UPPER($D2977)," ","")))),"PREMIUM FREE",""))))</f>
        <v/>
      </c>
    </row>
    <row r="2978">
      <c r="AC2978">
        <f>IF($C2978="","",IF(COUNTIF('Códigos Santander (ref)'!$A$2:$A$79,$C2978)&gt;0,"SANTANDER",IF(COUNTIF('Códigos Itaú (ref)'!$A$2:$A$44,$C2978)&gt;0,"ITAU",IF(AND(TRIM(UPPER($I2978))="CONTRATUAL",ISNUMBER(SEARCH("INDIVIDUAL",SUBSTITUTE(UPPER($D2978)," ","")))),"PREMIUM FREE",""))))</f>
        <v/>
      </c>
    </row>
    <row r="2979">
      <c r="AC2979">
        <f>IF($C2979="","",IF(COUNTIF('Códigos Santander (ref)'!$A$2:$A$79,$C2979)&gt;0,"SANTANDER",IF(COUNTIF('Códigos Itaú (ref)'!$A$2:$A$44,$C2979)&gt;0,"ITAU",IF(AND(TRIM(UPPER($I2979))="CONTRATUAL",ISNUMBER(SEARCH("INDIVIDUAL",SUBSTITUTE(UPPER($D2979)," ","")))),"PREMIUM FREE",""))))</f>
        <v/>
      </c>
    </row>
    <row r="2980">
      <c r="AC2980">
        <f>IF($C2980="","",IF(COUNTIF('Códigos Santander (ref)'!$A$2:$A$79,$C2980)&gt;0,"SANTANDER",IF(COUNTIF('Códigos Itaú (ref)'!$A$2:$A$44,$C2980)&gt;0,"ITAU",IF(AND(TRIM(UPPER($I2980))="CONTRATUAL",ISNUMBER(SEARCH("INDIVIDUAL",SUBSTITUTE(UPPER($D2980)," ","")))),"PREMIUM FREE",""))))</f>
        <v/>
      </c>
    </row>
    <row r="2981">
      <c r="AC2981">
        <f>IF($C2981="","",IF(COUNTIF('Códigos Santander (ref)'!$A$2:$A$79,$C2981)&gt;0,"SANTANDER",IF(COUNTIF('Códigos Itaú (ref)'!$A$2:$A$44,$C2981)&gt;0,"ITAU",IF(AND(TRIM(UPPER($I2981))="CONTRATUAL",ISNUMBER(SEARCH("INDIVIDUAL",SUBSTITUTE(UPPER($D2981)," ","")))),"PREMIUM FREE",""))))</f>
        <v/>
      </c>
    </row>
    <row r="2982">
      <c r="AC2982">
        <f>IF($C2982="","",IF(COUNTIF('Códigos Santander (ref)'!$A$2:$A$79,$C2982)&gt;0,"SANTANDER",IF(COUNTIF('Códigos Itaú (ref)'!$A$2:$A$44,$C2982)&gt;0,"ITAU",IF(AND(TRIM(UPPER($I2982))="CONTRATUAL",ISNUMBER(SEARCH("INDIVIDUAL",SUBSTITUTE(UPPER($D2982)," ","")))),"PREMIUM FREE",""))))</f>
        <v/>
      </c>
    </row>
    <row r="2983">
      <c r="AC2983">
        <f>IF($C2983="","",IF(COUNTIF('Códigos Santander (ref)'!$A$2:$A$79,$C2983)&gt;0,"SANTANDER",IF(COUNTIF('Códigos Itaú (ref)'!$A$2:$A$44,$C2983)&gt;0,"ITAU",IF(AND(TRIM(UPPER($I2983))="CONTRATUAL",ISNUMBER(SEARCH("INDIVIDUAL",SUBSTITUTE(UPPER($D2983)," ","")))),"PREMIUM FREE",""))))</f>
        <v/>
      </c>
    </row>
    <row r="2984">
      <c r="AC2984">
        <f>IF($C2984="","",IF(COUNTIF('Códigos Santander (ref)'!$A$2:$A$79,$C2984)&gt;0,"SANTANDER",IF(COUNTIF('Códigos Itaú (ref)'!$A$2:$A$44,$C2984)&gt;0,"ITAU",IF(AND(TRIM(UPPER($I2984))="CONTRATUAL",ISNUMBER(SEARCH("INDIVIDUAL",SUBSTITUTE(UPPER($D2984)," ","")))),"PREMIUM FREE",""))))</f>
        <v/>
      </c>
    </row>
    <row r="2985">
      <c r="AC2985">
        <f>IF($C2985="","",IF(COUNTIF('Códigos Santander (ref)'!$A$2:$A$79,$C2985)&gt;0,"SANTANDER",IF(COUNTIF('Códigos Itaú (ref)'!$A$2:$A$44,$C2985)&gt;0,"ITAU",IF(AND(TRIM(UPPER($I2985))="CONTRATUAL",ISNUMBER(SEARCH("INDIVIDUAL",SUBSTITUTE(UPPER($D2985)," ","")))),"PREMIUM FREE",""))))</f>
        <v/>
      </c>
    </row>
    <row r="2986">
      <c r="AC2986">
        <f>IF($C2986="","",IF(COUNTIF('Códigos Santander (ref)'!$A$2:$A$79,$C2986)&gt;0,"SANTANDER",IF(COUNTIF('Códigos Itaú (ref)'!$A$2:$A$44,$C2986)&gt;0,"ITAU",IF(AND(TRIM(UPPER($I2986))="CONTRATUAL",ISNUMBER(SEARCH("INDIVIDUAL",SUBSTITUTE(UPPER($D2986)," ","")))),"PREMIUM FREE",""))))</f>
        <v/>
      </c>
    </row>
    <row r="2987">
      <c r="AC2987">
        <f>IF($C2987="","",IF(COUNTIF('Códigos Santander (ref)'!$A$2:$A$79,$C2987)&gt;0,"SANTANDER",IF(COUNTIF('Códigos Itaú (ref)'!$A$2:$A$44,$C2987)&gt;0,"ITAU",IF(AND(TRIM(UPPER($I2987))="CONTRATUAL",ISNUMBER(SEARCH("INDIVIDUAL",SUBSTITUTE(UPPER($D2987)," ","")))),"PREMIUM FREE",""))))</f>
        <v/>
      </c>
    </row>
    <row r="2988">
      <c r="AC2988">
        <f>IF($C2988="","",IF(COUNTIF('Códigos Santander (ref)'!$A$2:$A$79,$C2988)&gt;0,"SANTANDER",IF(COUNTIF('Códigos Itaú (ref)'!$A$2:$A$44,$C2988)&gt;0,"ITAU",IF(AND(TRIM(UPPER($I2988))="CONTRATUAL",ISNUMBER(SEARCH("INDIVIDUAL",SUBSTITUTE(UPPER($D2988)," ","")))),"PREMIUM FREE",""))))</f>
        <v/>
      </c>
    </row>
    <row r="2989">
      <c r="AC2989">
        <f>IF($C2989="","",IF(COUNTIF('Códigos Santander (ref)'!$A$2:$A$79,$C2989)&gt;0,"SANTANDER",IF(COUNTIF('Códigos Itaú (ref)'!$A$2:$A$44,$C2989)&gt;0,"ITAU",IF(AND(TRIM(UPPER($I2989))="CONTRATUAL",ISNUMBER(SEARCH("INDIVIDUAL",SUBSTITUTE(UPPER($D2989)," ","")))),"PREMIUM FREE",""))))</f>
        <v/>
      </c>
    </row>
    <row r="2990">
      <c r="AC2990">
        <f>IF($C2990="","",IF(COUNTIF('Códigos Santander (ref)'!$A$2:$A$79,$C2990)&gt;0,"SANTANDER",IF(COUNTIF('Códigos Itaú (ref)'!$A$2:$A$44,$C2990)&gt;0,"ITAU",IF(AND(TRIM(UPPER($I2990))="CONTRATUAL",ISNUMBER(SEARCH("INDIVIDUAL",SUBSTITUTE(UPPER($D2990)," ","")))),"PREMIUM FREE",""))))</f>
        <v/>
      </c>
    </row>
    <row r="2991">
      <c r="AC2991">
        <f>IF($C2991="","",IF(COUNTIF('Códigos Santander (ref)'!$A$2:$A$79,$C2991)&gt;0,"SANTANDER",IF(COUNTIF('Códigos Itaú (ref)'!$A$2:$A$44,$C2991)&gt;0,"ITAU",IF(AND(TRIM(UPPER($I2991))="CONTRATUAL",ISNUMBER(SEARCH("INDIVIDUAL",SUBSTITUTE(UPPER($D2991)," ","")))),"PREMIUM FREE",""))))</f>
        <v/>
      </c>
    </row>
    <row r="2992">
      <c r="AC2992">
        <f>IF($C2992="","",IF(COUNTIF('Códigos Santander (ref)'!$A$2:$A$79,$C2992)&gt;0,"SANTANDER",IF(COUNTIF('Códigos Itaú (ref)'!$A$2:$A$44,$C2992)&gt;0,"ITAU",IF(AND(TRIM(UPPER($I2992))="CONTRATUAL",ISNUMBER(SEARCH("INDIVIDUAL",SUBSTITUTE(UPPER($D2992)," ","")))),"PREMIUM FREE",""))))</f>
        <v/>
      </c>
    </row>
    <row r="2993">
      <c r="AC2993">
        <f>IF($C2993="","",IF(COUNTIF('Códigos Santander (ref)'!$A$2:$A$79,$C2993)&gt;0,"SANTANDER",IF(COUNTIF('Códigos Itaú (ref)'!$A$2:$A$44,$C2993)&gt;0,"ITAU",IF(AND(TRIM(UPPER($I2993))="CONTRATUAL",ISNUMBER(SEARCH("INDIVIDUAL",SUBSTITUTE(UPPER($D2993)," ","")))),"PREMIUM FREE",""))))</f>
        <v/>
      </c>
    </row>
    <row r="2994">
      <c r="AC2994">
        <f>IF($C2994="","",IF(COUNTIF('Códigos Santander (ref)'!$A$2:$A$79,$C2994)&gt;0,"SANTANDER",IF(COUNTIF('Códigos Itaú (ref)'!$A$2:$A$44,$C2994)&gt;0,"ITAU",IF(AND(TRIM(UPPER($I2994))="CONTRATUAL",ISNUMBER(SEARCH("INDIVIDUAL",SUBSTITUTE(UPPER($D2994)," ","")))),"PREMIUM FREE",""))))</f>
        <v/>
      </c>
    </row>
    <row r="2995">
      <c r="AC2995">
        <f>IF($C2995="","",IF(COUNTIF('Códigos Santander (ref)'!$A$2:$A$79,$C2995)&gt;0,"SANTANDER",IF(COUNTIF('Códigos Itaú (ref)'!$A$2:$A$44,$C2995)&gt;0,"ITAU",IF(AND(TRIM(UPPER($I2995))="CONTRATUAL",ISNUMBER(SEARCH("INDIVIDUAL",SUBSTITUTE(UPPER($D2995)," ","")))),"PREMIUM FREE",""))))</f>
        <v/>
      </c>
    </row>
    <row r="2996">
      <c r="AC2996">
        <f>IF($C2996="","",IF(COUNTIF('Códigos Santander (ref)'!$A$2:$A$79,$C2996)&gt;0,"SANTANDER",IF(COUNTIF('Códigos Itaú (ref)'!$A$2:$A$44,$C2996)&gt;0,"ITAU",IF(AND(TRIM(UPPER($I2996))="CONTRATUAL",ISNUMBER(SEARCH("INDIVIDUAL",SUBSTITUTE(UPPER($D2996)," ","")))),"PREMIUM FREE",""))))</f>
        <v/>
      </c>
    </row>
    <row r="2997">
      <c r="AC2997">
        <f>IF($C2997="","",IF(COUNTIF('Códigos Santander (ref)'!$A$2:$A$79,$C2997)&gt;0,"SANTANDER",IF(COUNTIF('Códigos Itaú (ref)'!$A$2:$A$44,$C2997)&gt;0,"ITAU",IF(AND(TRIM(UPPER($I2997))="CONTRATUAL",ISNUMBER(SEARCH("INDIVIDUAL",SUBSTITUTE(UPPER($D2997)," ","")))),"PREMIUM FREE",""))))</f>
        <v/>
      </c>
    </row>
    <row r="2998">
      <c r="AC2998">
        <f>IF($C2998="","",IF(COUNTIF('Códigos Santander (ref)'!$A$2:$A$79,$C2998)&gt;0,"SANTANDER",IF(COUNTIF('Códigos Itaú (ref)'!$A$2:$A$44,$C2998)&gt;0,"ITAU",IF(AND(TRIM(UPPER($I2998))="CONTRATUAL",ISNUMBER(SEARCH("INDIVIDUAL",SUBSTITUTE(UPPER($D2998)," ","")))),"PREMIUM FREE",""))))</f>
        <v/>
      </c>
    </row>
    <row r="2999">
      <c r="AC2999">
        <f>IF($C2999="","",IF(COUNTIF('Códigos Santander (ref)'!$A$2:$A$79,$C2999)&gt;0,"SANTANDER",IF(COUNTIF('Códigos Itaú (ref)'!$A$2:$A$44,$C2999)&gt;0,"ITAU",IF(AND(TRIM(UPPER($I2999))="CONTRATUAL",ISNUMBER(SEARCH("INDIVIDUAL",SUBSTITUTE(UPPER($D2999)," ","")))),"PREMIUM FREE",""))))</f>
        <v/>
      </c>
    </row>
    <row r="3000">
      <c r="AC3000">
        <f>IF($C3000="","",IF(COUNTIF('Códigos Santander (ref)'!$A$2:$A$79,$C3000)&gt;0,"SANTANDER",IF(COUNTIF('Códigos Itaú (ref)'!$A$2:$A$44,$C3000)&gt;0,"ITAU",IF(AND(TRIM(UPPER($I3000))="CONTRATUAL",ISNUMBER(SEARCH("INDIVIDUAL",SUBSTITUTE(UPPER($D3000)," ","")))),"PREMIUM FREE",""))))</f>
        <v/>
      </c>
    </row>
    <row r="3001">
      <c r="AC3001">
        <f>IF($C3001="","",IF(COUNTIF('Códigos Santander (ref)'!$A$2:$A$79,$C3001)&gt;0,"SANTANDER",IF(COUNTIF('Códigos Itaú (ref)'!$A$2:$A$44,$C3001)&gt;0,"ITAU",IF(AND(TRIM(UPPER($I3001))="CONTRATUAL",ISNUMBER(SEARCH("INDIVIDUAL",SUBSTITUTE(UPPER($D3001)," ","")))),"PREMIUM FREE",""))))</f>
        <v/>
      </c>
    </row>
    <row r="3002">
      <c r="AC3002">
        <f>IF($C3002="","",IF(COUNTIF('Códigos Santander (ref)'!$A$2:$A$79,$C3002)&gt;0,"SANTANDER",IF(COUNTIF('Códigos Itaú (ref)'!$A$2:$A$44,$C3002)&gt;0,"ITAU",IF(AND(TRIM(UPPER($I3002))="CONTRATUAL",ISNUMBER(SEARCH("INDIVIDUAL",SUBSTITUTE(UPPER($D3002)," ","")))),"PREMIUM FREE",""))))</f>
        <v/>
      </c>
    </row>
    <row r="3003">
      <c r="AC3003">
        <f>IF($C3003="","",IF(COUNTIF('Códigos Santander (ref)'!$A$2:$A$79,$C3003)&gt;0,"SANTANDER",IF(COUNTIF('Códigos Itaú (ref)'!$A$2:$A$44,$C3003)&gt;0,"ITAU",IF(AND(TRIM(UPPER($I3003))="CONTRATUAL",ISNUMBER(SEARCH("INDIVIDUAL",SUBSTITUTE(UPPER($D3003)," ","")))),"PREMIUM FREE",""))))</f>
        <v/>
      </c>
    </row>
    <row r="3004">
      <c r="AC3004">
        <f>IF($C3004="","",IF(COUNTIF('Códigos Santander (ref)'!$A$2:$A$79,$C3004)&gt;0,"SANTANDER",IF(COUNTIF('Códigos Itaú (ref)'!$A$2:$A$44,$C3004)&gt;0,"ITAU",IF(AND(TRIM(UPPER($I3004))="CONTRATUAL",ISNUMBER(SEARCH("INDIVIDUAL",SUBSTITUTE(UPPER($D3004)," ","")))),"PREMIUM FREE",""))))</f>
        <v/>
      </c>
    </row>
    <row r="3005">
      <c r="AC3005">
        <f>IF($C3005="","",IF(COUNTIF('Códigos Santander (ref)'!$A$2:$A$79,$C3005)&gt;0,"SANTANDER",IF(COUNTIF('Códigos Itaú (ref)'!$A$2:$A$44,$C3005)&gt;0,"ITAU",IF(AND(TRIM(UPPER($I3005))="CONTRATUAL",ISNUMBER(SEARCH("INDIVIDUAL",SUBSTITUTE(UPPER($D3005)," ","")))),"PREMIUM FREE",""))))</f>
        <v/>
      </c>
    </row>
    <row r="3006">
      <c r="AC3006">
        <f>IF($C3006="","",IF(COUNTIF('Códigos Santander (ref)'!$A$2:$A$79,$C3006)&gt;0,"SANTANDER",IF(COUNTIF('Códigos Itaú (ref)'!$A$2:$A$44,$C3006)&gt;0,"ITAU",IF(AND(TRIM(UPPER($I3006))="CONTRATUAL",ISNUMBER(SEARCH("INDIVIDUAL",SUBSTITUTE(UPPER($D3006)," ","")))),"PREMIUM FREE",""))))</f>
        <v/>
      </c>
    </row>
    <row r="3007">
      <c r="AC3007">
        <f>IF($C3007="","",IF(COUNTIF('Códigos Santander (ref)'!$A$2:$A$79,$C3007)&gt;0,"SANTANDER",IF(COUNTIF('Códigos Itaú (ref)'!$A$2:$A$44,$C3007)&gt;0,"ITAU",IF(AND(TRIM(UPPER($I3007))="CONTRATUAL",ISNUMBER(SEARCH("INDIVIDUAL",SUBSTITUTE(UPPER($D3007)," ","")))),"PREMIUM FREE",""))))</f>
        <v/>
      </c>
    </row>
    <row r="3008">
      <c r="AC3008">
        <f>IF($C3008="","",IF(COUNTIF('Códigos Santander (ref)'!$A$2:$A$79,$C3008)&gt;0,"SANTANDER",IF(COUNTIF('Códigos Itaú (ref)'!$A$2:$A$44,$C3008)&gt;0,"ITAU",IF(AND(TRIM(UPPER($I3008))="CONTRATUAL",ISNUMBER(SEARCH("INDIVIDUAL",SUBSTITUTE(UPPER($D3008)," ","")))),"PREMIUM FREE",""))))</f>
        <v/>
      </c>
    </row>
    <row r="3009">
      <c r="AC3009">
        <f>IF($C3009="","",IF(COUNTIF('Códigos Santander (ref)'!$A$2:$A$79,$C3009)&gt;0,"SANTANDER",IF(COUNTIF('Códigos Itaú (ref)'!$A$2:$A$44,$C3009)&gt;0,"ITAU",IF(AND(TRIM(UPPER($I3009))="CONTRATUAL",ISNUMBER(SEARCH("INDIVIDUAL",SUBSTITUTE(UPPER($D3009)," ","")))),"PREMIUM FREE",""))))</f>
        <v/>
      </c>
    </row>
    <row r="3010">
      <c r="AC3010">
        <f>IF($C3010="","",IF(COUNTIF('Códigos Santander (ref)'!$A$2:$A$79,$C3010)&gt;0,"SANTANDER",IF(COUNTIF('Códigos Itaú (ref)'!$A$2:$A$44,$C3010)&gt;0,"ITAU",IF(AND(TRIM(UPPER($I3010))="CONTRATUAL",ISNUMBER(SEARCH("INDIVIDUAL",SUBSTITUTE(UPPER($D3010)," ","")))),"PREMIUM FREE",""))))</f>
        <v/>
      </c>
    </row>
    <row r="3011">
      <c r="AC3011">
        <f>IF($C3011="","",IF(COUNTIF('Códigos Santander (ref)'!$A$2:$A$79,$C3011)&gt;0,"SANTANDER",IF(COUNTIF('Códigos Itaú (ref)'!$A$2:$A$44,$C3011)&gt;0,"ITAU",IF(AND(TRIM(UPPER($I3011))="CONTRATUAL",ISNUMBER(SEARCH("INDIVIDUAL",SUBSTITUTE(UPPER($D3011)," ","")))),"PREMIUM FREE",""))))</f>
        <v/>
      </c>
    </row>
    <row r="3012">
      <c r="AC3012">
        <f>IF($C3012="","",IF(COUNTIF('Códigos Santander (ref)'!$A$2:$A$79,$C3012)&gt;0,"SANTANDER",IF(COUNTIF('Códigos Itaú (ref)'!$A$2:$A$44,$C3012)&gt;0,"ITAU",IF(AND(TRIM(UPPER($I3012))="CONTRATUAL",ISNUMBER(SEARCH("INDIVIDUAL",SUBSTITUTE(UPPER($D3012)," ","")))),"PREMIUM FREE",""))))</f>
        <v/>
      </c>
    </row>
    <row r="3013">
      <c r="AC3013">
        <f>IF($C3013="","",IF(COUNTIF('Códigos Santander (ref)'!$A$2:$A$79,$C3013)&gt;0,"SANTANDER",IF(COUNTIF('Códigos Itaú (ref)'!$A$2:$A$44,$C3013)&gt;0,"ITAU",IF(AND(TRIM(UPPER($I3013))="CONTRATUAL",ISNUMBER(SEARCH("INDIVIDUAL",SUBSTITUTE(UPPER($D3013)," ","")))),"PREMIUM FREE",""))))</f>
        <v/>
      </c>
    </row>
    <row r="3014">
      <c r="AC3014">
        <f>IF($C3014="","",IF(COUNTIF('Códigos Santander (ref)'!$A$2:$A$79,$C3014)&gt;0,"SANTANDER",IF(COUNTIF('Códigos Itaú (ref)'!$A$2:$A$44,$C3014)&gt;0,"ITAU",IF(AND(TRIM(UPPER($I3014))="CONTRATUAL",ISNUMBER(SEARCH("INDIVIDUAL",SUBSTITUTE(UPPER($D3014)," ","")))),"PREMIUM FREE",""))))</f>
        <v/>
      </c>
    </row>
    <row r="3015">
      <c r="AC3015">
        <f>IF($C3015="","",IF(COUNTIF('Códigos Santander (ref)'!$A$2:$A$79,$C3015)&gt;0,"SANTANDER",IF(COUNTIF('Códigos Itaú (ref)'!$A$2:$A$44,$C3015)&gt;0,"ITAU",IF(AND(TRIM(UPPER($I3015))="CONTRATUAL",ISNUMBER(SEARCH("INDIVIDUAL",SUBSTITUTE(UPPER($D3015)," ","")))),"PREMIUM FREE",""))))</f>
        <v/>
      </c>
    </row>
    <row r="3016">
      <c r="AC3016">
        <f>IF($C3016="","",IF(COUNTIF('Códigos Santander (ref)'!$A$2:$A$79,$C3016)&gt;0,"SANTANDER",IF(COUNTIF('Códigos Itaú (ref)'!$A$2:$A$44,$C3016)&gt;0,"ITAU",IF(AND(TRIM(UPPER($I3016))="CONTRATUAL",ISNUMBER(SEARCH("INDIVIDUAL",SUBSTITUTE(UPPER($D3016)," ","")))),"PREMIUM FREE",""))))</f>
        <v/>
      </c>
    </row>
    <row r="3017">
      <c r="AC3017">
        <f>IF($C3017="","",IF(COUNTIF('Códigos Santander (ref)'!$A$2:$A$79,$C3017)&gt;0,"SANTANDER",IF(COUNTIF('Códigos Itaú (ref)'!$A$2:$A$44,$C3017)&gt;0,"ITAU",IF(AND(TRIM(UPPER($I3017))="CONTRATUAL",ISNUMBER(SEARCH("INDIVIDUAL",SUBSTITUTE(UPPER($D3017)," ","")))),"PREMIUM FREE",""))))</f>
        <v/>
      </c>
    </row>
    <row r="3018">
      <c r="AC3018">
        <f>IF($C3018="","",IF(COUNTIF('Códigos Santander (ref)'!$A$2:$A$79,$C3018)&gt;0,"SANTANDER",IF(COUNTIF('Códigos Itaú (ref)'!$A$2:$A$44,$C3018)&gt;0,"ITAU",IF(AND(TRIM(UPPER($I3018))="CONTRATUAL",ISNUMBER(SEARCH("INDIVIDUAL",SUBSTITUTE(UPPER($D3018)," ","")))),"PREMIUM FREE",""))))</f>
        <v/>
      </c>
    </row>
    <row r="3019">
      <c r="AC3019">
        <f>IF($C3019="","",IF(COUNTIF('Códigos Santander (ref)'!$A$2:$A$79,$C3019)&gt;0,"SANTANDER",IF(COUNTIF('Códigos Itaú (ref)'!$A$2:$A$44,$C3019)&gt;0,"ITAU",IF(AND(TRIM(UPPER($I3019))="CONTRATUAL",ISNUMBER(SEARCH("INDIVIDUAL",SUBSTITUTE(UPPER($D3019)," ","")))),"PREMIUM FREE",""))))</f>
        <v/>
      </c>
    </row>
    <row r="3020">
      <c r="AC3020">
        <f>IF($C3020="","",IF(COUNTIF('Códigos Santander (ref)'!$A$2:$A$79,$C3020)&gt;0,"SANTANDER",IF(COUNTIF('Códigos Itaú (ref)'!$A$2:$A$44,$C3020)&gt;0,"ITAU",IF(AND(TRIM(UPPER($I3020))="CONTRATUAL",ISNUMBER(SEARCH("INDIVIDUAL",SUBSTITUTE(UPPER($D3020)," ","")))),"PREMIUM FREE",""))))</f>
        <v/>
      </c>
    </row>
    <row r="3021">
      <c r="AC3021">
        <f>IF($C3021="","",IF(COUNTIF('Códigos Santander (ref)'!$A$2:$A$79,$C3021)&gt;0,"SANTANDER",IF(COUNTIF('Códigos Itaú (ref)'!$A$2:$A$44,$C3021)&gt;0,"ITAU",IF(AND(TRIM(UPPER($I3021))="CONTRATUAL",ISNUMBER(SEARCH("INDIVIDUAL",SUBSTITUTE(UPPER($D3021)," ","")))),"PREMIUM FREE",""))))</f>
        <v/>
      </c>
    </row>
    <row r="3022">
      <c r="AC3022">
        <f>IF($C3022="","",IF(COUNTIF('Códigos Santander (ref)'!$A$2:$A$79,$C3022)&gt;0,"SANTANDER",IF(COUNTIF('Códigos Itaú (ref)'!$A$2:$A$44,$C3022)&gt;0,"ITAU",IF(AND(TRIM(UPPER($I3022))="CONTRATUAL",ISNUMBER(SEARCH("INDIVIDUAL",SUBSTITUTE(UPPER($D3022)," ","")))),"PREMIUM FREE",""))))</f>
        <v/>
      </c>
    </row>
    <row r="3023">
      <c r="AC3023">
        <f>IF($C3023="","",IF(COUNTIF('Códigos Santander (ref)'!$A$2:$A$79,$C3023)&gt;0,"SANTANDER",IF(COUNTIF('Códigos Itaú (ref)'!$A$2:$A$44,$C3023)&gt;0,"ITAU",IF(AND(TRIM(UPPER($I3023))="CONTRATUAL",ISNUMBER(SEARCH("INDIVIDUAL",SUBSTITUTE(UPPER($D3023)," ","")))),"PREMIUM FREE",""))))</f>
        <v/>
      </c>
    </row>
    <row r="3024">
      <c r="AC3024">
        <f>IF($C3024="","",IF(COUNTIF('Códigos Santander (ref)'!$A$2:$A$79,$C3024)&gt;0,"SANTANDER",IF(COUNTIF('Códigos Itaú (ref)'!$A$2:$A$44,$C3024)&gt;0,"ITAU",IF(AND(TRIM(UPPER($I3024))="CONTRATUAL",ISNUMBER(SEARCH("INDIVIDUAL",SUBSTITUTE(UPPER($D3024)," ","")))),"PREMIUM FREE",""))))</f>
        <v/>
      </c>
    </row>
    <row r="3025">
      <c r="AC3025">
        <f>IF($C3025="","",IF(COUNTIF('Códigos Santander (ref)'!$A$2:$A$79,$C3025)&gt;0,"SANTANDER",IF(COUNTIF('Códigos Itaú (ref)'!$A$2:$A$44,$C3025)&gt;0,"ITAU",IF(AND(TRIM(UPPER($I3025))="CONTRATUAL",ISNUMBER(SEARCH("INDIVIDUAL",SUBSTITUTE(UPPER($D3025)," ","")))),"PREMIUM FREE",""))))</f>
        <v/>
      </c>
    </row>
    <row r="3026">
      <c r="AC3026">
        <f>IF($C3026="","",IF(COUNTIF('Códigos Santander (ref)'!$A$2:$A$79,$C3026)&gt;0,"SANTANDER",IF(COUNTIF('Códigos Itaú (ref)'!$A$2:$A$44,$C3026)&gt;0,"ITAU",IF(AND(TRIM(UPPER($I3026))="CONTRATUAL",ISNUMBER(SEARCH("INDIVIDUAL",SUBSTITUTE(UPPER($D3026)," ","")))),"PREMIUM FREE",""))))</f>
        <v/>
      </c>
    </row>
    <row r="3027">
      <c r="AC3027">
        <f>IF($C3027="","",IF(COUNTIF('Códigos Santander (ref)'!$A$2:$A$79,$C3027)&gt;0,"SANTANDER",IF(COUNTIF('Códigos Itaú (ref)'!$A$2:$A$44,$C3027)&gt;0,"ITAU",IF(AND(TRIM(UPPER($I3027))="CONTRATUAL",ISNUMBER(SEARCH("INDIVIDUAL",SUBSTITUTE(UPPER($D3027)," ","")))),"PREMIUM FREE",""))))</f>
        <v/>
      </c>
    </row>
    <row r="3028">
      <c r="AC3028">
        <f>IF($C3028="","",IF(COUNTIF('Códigos Santander (ref)'!$A$2:$A$79,$C3028)&gt;0,"SANTANDER",IF(COUNTIF('Códigos Itaú (ref)'!$A$2:$A$44,$C3028)&gt;0,"ITAU",IF(AND(TRIM(UPPER($I3028))="CONTRATUAL",ISNUMBER(SEARCH("INDIVIDUAL",SUBSTITUTE(UPPER($D3028)," ","")))),"PREMIUM FREE",""))))</f>
        <v/>
      </c>
    </row>
    <row r="3029">
      <c r="AC3029">
        <f>IF($C3029="","",IF(COUNTIF('Códigos Santander (ref)'!$A$2:$A$79,$C3029)&gt;0,"SANTANDER",IF(COUNTIF('Códigos Itaú (ref)'!$A$2:$A$44,$C3029)&gt;0,"ITAU",IF(AND(TRIM(UPPER($I3029))="CONTRATUAL",ISNUMBER(SEARCH("INDIVIDUAL",SUBSTITUTE(UPPER($D3029)," ","")))),"PREMIUM FREE",""))))</f>
        <v/>
      </c>
    </row>
    <row r="3030">
      <c r="AC3030">
        <f>IF($C3030="","",IF(COUNTIF('Códigos Santander (ref)'!$A$2:$A$79,$C3030)&gt;0,"SANTANDER",IF(COUNTIF('Códigos Itaú (ref)'!$A$2:$A$44,$C3030)&gt;0,"ITAU",IF(AND(TRIM(UPPER($I3030))="CONTRATUAL",ISNUMBER(SEARCH("INDIVIDUAL",SUBSTITUTE(UPPER($D3030)," ","")))),"PREMIUM FREE",""))))</f>
        <v/>
      </c>
    </row>
    <row r="3031">
      <c r="AC3031">
        <f>IF($C3031="","",IF(COUNTIF('Códigos Santander (ref)'!$A$2:$A$79,$C3031)&gt;0,"SANTANDER",IF(COUNTIF('Códigos Itaú (ref)'!$A$2:$A$44,$C3031)&gt;0,"ITAU",IF(AND(TRIM(UPPER($I3031))="CONTRATUAL",ISNUMBER(SEARCH("INDIVIDUAL",SUBSTITUTE(UPPER($D3031)," ","")))),"PREMIUM FREE",""))))</f>
        <v/>
      </c>
    </row>
    <row r="3032">
      <c r="AC3032">
        <f>IF($C3032="","",IF(COUNTIF('Códigos Santander (ref)'!$A$2:$A$79,$C3032)&gt;0,"SANTANDER",IF(COUNTIF('Códigos Itaú (ref)'!$A$2:$A$44,$C3032)&gt;0,"ITAU",IF(AND(TRIM(UPPER($I3032))="CONTRATUAL",ISNUMBER(SEARCH("INDIVIDUAL",SUBSTITUTE(UPPER($D3032)," ","")))),"PREMIUM FREE",""))))</f>
        <v/>
      </c>
    </row>
    <row r="3033">
      <c r="AC3033">
        <f>IF($C3033="","",IF(COUNTIF('Códigos Santander (ref)'!$A$2:$A$79,$C3033)&gt;0,"SANTANDER",IF(COUNTIF('Códigos Itaú (ref)'!$A$2:$A$44,$C3033)&gt;0,"ITAU",IF(AND(TRIM(UPPER($I3033))="CONTRATUAL",ISNUMBER(SEARCH("INDIVIDUAL",SUBSTITUTE(UPPER($D3033)," ","")))),"PREMIUM FREE",""))))</f>
        <v/>
      </c>
    </row>
    <row r="3034">
      <c r="AC3034">
        <f>IF($C3034="","",IF(COUNTIF('Códigos Santander (ref)'!$A$2:$A$79,$C3034)&gt;0,"SANTANDER",IF(COUNTIF('Códigos Itaú (ref)'!$A$2:$A$44,$C3034)&gt;0,"ITAU",IF(AND(TRIM(UPPER($I3034))="CONTRATUAL",ISNUMBER(SEARCH("INDIVIDUAL",SUBSTITUTE(UPPER($D3034)," ","")))),"PREMIUM FREE",""))))</f>
        <v/>
      </c>
    </row>
    <row r="3035">
      <c r="AC3035">
        <f>IF($C3035="","",IF(COUNTIF('Códigos Santander (ref)'!$A$2:$A$79,$C3035)&gt;0,"SANTANDER",IF(COUNTIF('Códigos Itaú (ref)'!$A$2:$A$44,$C3035)&gt;0,"ITAU",IF(AND(TRIM(UPPER($I3035))="CONTRATUAL",ISNUMBER(SEARCH("INDIVIDUAL",SUBSTITUTE(UPPER($D3035)," ","")))),"PREMIUM FREE",""))))</f>
        <v/>
      </c>
    </row>
    <row r="3036">
      <c r="AC3036">
        <f>IF($C3036="","",IF(COUNTIF('Códigos Santander (ref)'!$A$2:$A$79,$C3036)&gt;0,"SANTANDER",IF(COUNTIF('Códigos Itaú (ref)'!$A$2:$A$44,$C3036)&gt;0,"ITAU",IF(AND(TRIM(UPPER($I3036))="CONTRATUAL",ISNUMBER(SEARCH("INDIVIDUAL",SUBSTITUTE(UPPER($D3036)," ","")))),"PREMIUM FREE",""))))</f>
        <v/>
      </c>
    </row>
    <row r="3037">
      <c r="AC3037">
        <f>IF($C3037="","",IF(COUNTIF('Códigos Santander (ref)'!$A$2:$A$79,$C3037)&gt;0,"SANTANDER",IF(COUNTIF('Códigos Itaú (ref)'!$A$2:$A$44,$C3037)&gt;0,"ITAU",IF(AND(TRIM(UPPER($I3037))="CONTRATUAL",ISNUMBER(SEARCH("INDIVIDUAL",SUBSTITUTE(UPPER($D3037)," ","")))),"PREMIUM FREE",""))))</f>
        <v/>
      </c>
    </row>
    <row r="3038">
      <c r="AC3038">
        <f>IF($C3038="","",IF(COUNTIF('Códigos Santander (ref)'!$A$2:$A$79,$C3038)&gt;0,"SANTANDER",IF(COUNTIF('Códigos Itaú (ref)'!$A$2:$A$44,$C3038)&gt;0,"ITAU",IF(AND(TRIM(UPPER($I3038))="CONTRATUAL",ISNUMBER(SEARCH("INDIVIDUAL",SUBSTITUTE(UPPER($D3038)," ","")))),"PREMIUM FREE",""))))</f>
        <v/>
      </c>
    </row>
    <row r="3039">
      <c r="AC3039">
        <f>IF($C3039="","",IF(COUNTIF('Códigos Santander (ref)'!$A$2:$A$79,$C3039)&gt;0,"SANTANDER",IF(COUNTIF('Códigos Itaú (ref)'!$A$2:$A$44,$C3039)&gt;0,"ITAU",IF(AND(TRIM(UPPER($I3039))="CONTRATUAL",ISNUMBER(SEARCH("INDIVIDUAL",SUBSTITUTE(UPPER($D3039)," ","")))),"PREMIUM FREE",""))))</f>
        <v/>
      </c>
    </row>
    <row r="3040">
      <c r="AC3040">
        <f>IF($C3040="","",IF(COUNTIF('Códigos Santander (ref)'!$A$2:$A$79,$C3040)&gt;0,"SANTANDER",IF(COUNTIF('Códigos Itaú (ref)'!$A$2:$A$44,$C3040)&gt;0,"ITAU",IF(AND(TRIM(UPPER($I3040))="CONTRATUAL",ISNUMBER(SEARCH("INDIVIDUAL",SUBSTITUTE(UPPER($D3040)," ","")))),"PREMIUM FREE",""))))</f>
        <v/>
      </c>
    </row>
    <row r="3041">
      <c r="AC3041">
        <f>IF($C3041="","",IF(COUNTIF('Códigos Santander (ref)'!$A$2:$A$79,$C3041)&gt;0,"SANTANDER",IF(COUNTIF('Códigos Itaú (ref)'!$A$2:$A$44,$C3041)&gt;0,"ITAU",IF(AND(TRIM(UPPER($I3041))="CONTRATUAL",ISNUMBER(SEARCH("INDIVIDUAL",SUBSTITUTE(UPPER($D3041)," ","")))),"PREMIUM FREE",""))))</f>
        <v/>
      </c>
    </row>
    <row r="3042">
      <c r="AC3042">
        <f>IF($C3042="","",IF(COUNTIF('Códigos Santander (ref)'!$A$2:$A$79,$C3042)&gt;0,"SANTANDER",IF(COUNTIF('Códigos Itaú (ref)'!$A$2:$A$44,$C3042)&gt;0,"ITAU",IF(AND(TRIM(UPPER($I3042))="CONTRATUAL",ISNUMBER(SEARCH("INDIVIDUAL",SUBSTITUTE(UPPER($D3042)," ","")))),"PREMIUM FREE",""))))</f>
        <v/>
      </c>
    </row>
    <row r="3043">
      <c r="AC3043">
        <f>IF($C3043="","",IF(COUNTIF('Códigos Santander (ref)'!$A$2:$A$79,$C3043)&gt;0,"SANTANDER",IF(COUNTIF('Códigos Itaú (ref)'!$A$2:$A$44,$C3043)&gt;0,"ITAU",IF(AND(TRIM(UPPER($I3043))="CONTRATUAL",ISNUMBER(SEARCH("INDIVIDUAL",SUBSTITUTE(UPPER($D3043)," ","")))),"PREMIUM FREE",""))))</f>
        <v/>
      </c>
    </row>
    <row r="3044">
      <c r="AC3044">
        <f>IF($C3044="","",IF(COUNTIF('Códigos Santander (ref)'!$A$2:$A$79,$C3044)&gt;0,"SANTANDER",IF(COUNTIF('Códigos Itaú (ref)'!$A$2:$A$44,$C3044)&gt;0,"ITAU",IF(AND(TRIM(UPPER($I3044))="CONTRATUAL",ISNUMBER(SEARCH("INDIVIDUAL",SUBSTITUTE(UPPER($D3044)," ","")))),"PREMIUM FREE",""))))</f>
        <v/>
      </c>
    </row>
    <row r="3045">
      <c r="AC3045">
        <f>IF($C3045="","",IF(COUNTIF('Códigos Santander (ref)'!$A$2:$A$79,$C3045)&gt;0,"SANTANDER",IF(COUNTIF('Códigos Itaú (ref)'!$A$2:$A$44,$C3045)&gt;0,"ITAU",IF(AND(TRIM(UPPER($I3045))="CONTRATUAL",ISNUMBER(SEARCH("INDIVIDUAL",SUBSTITUTE(UPPER($D3045)," ","")))),"PREMIUM FREE",""))))</f>
        <v/>
      </c>
    </row>
    <row r="3046">
      <c r="AC3046">
        <f>IF($C3046="","",IF(COUNTIF('Códigos Santander (ref)'!$A$2:$A$79,$C3046)&gt;0,"SANTANDER",IF(COUNTIF('Códigos Itaú (ref)'!$A$2:$A$44,$C3046)&gt;0,"ITAU",IF(AND(TRIM(UPPER($I3046))="CONTRATUAL",ISNUMBER(SEARCH("INDIVIDUAL",SUBSTITUTE(UPPER($D3046)," ","")))),"PREMIUM FREE",""))))</f>
        <v/>
      </c>
    </row>
    <row r="3047">
      <c r="AC3047">
        <f>IF($C3047="","",IF(COUNTIF('Códigos Santander (ref)'!$A$2:$A$79,$C3047)&gt;0,"SANTANDER",IF(COUNTIF('Códigos Itaú (ref)'!$A$2:$A$44,$C3047)&gt;0,"ITAU",IF(AND(TRIM(UPPER($I3047))="CONTRATUAL",ISNUMBER(SEARCH("INDIVIDUAL",SUBSTITUTE(UPPER($D3047)," ","")))),"PREMIUM FREE",""))))</f>
        <v/>
      </c>
    </row>
    <row r="3048">
      <c r="AC3048">
        <f>IF($C3048="","",IF(COUNTIF('Códigos Santander (ref)'!$A$2:$A$79,$C3048)&gt;0,"SANTANDER",IF(COUNTIF('Códigos Itaú (ref)'!$A$2:$A$44,$C3048)&gt;0,"ITAU",IF(AND(TRIM(UPPER($I3048))="CONTRATUAL",ISNUMBER(SEARCH("INDIVIDUAL",SUBSTITUTE(UPPER($D3048)," ","")))),"PREMIUM FREE",""))))</f>
        <v/>
      </c>
    </row>
    <row r="3049">
      <c r="AC3049">
        <f>IF($C3049="","",IF(COUNTIF('Códigos Santander (ref)'!$A$2:$A$79,$C3049)&gt;0,"SANTANDER",IF(COUNTIF('Códigos Itaú (ref)'!$A$2:$A$44,$C3049)&gt;0,"ITAU",IF(AND(TRIM(UPPER($I3049))="CONTRATUAL",ISNUMBER(SEARCH("INDIVIDUAL",SUBSTITUTE(UPPER($D3049)," ","")))),"PREMIUM FREE",""))))</f>
        <v/>
      </c>
    </row>
    <row r="3050">
      <c r="AC3050">
        <f>IF($C3050="","",IF(COUNTIF('Códigos Santander (ref)'!$A$2:$A$79,$C3050)&gt;0,"SANTANDER",IF(COUNTIF('Códigos Itaú (ref)'!$A$2:$A$44,$C3050)&gt;0,"ITAU",IF(AND(TRIM(UPPER($I3050))="CONTRATUAL",ISNUMBER(SEARCH("INDIVIDUAL",SUBSTITUTE(UPPER($D3050)," ","")))),"PREMIUM FREE",""))))</f>
        <v/>
      </c>
    </row>
    <row r="3051">
      <c r="AC3051">
        <f>IF($C3051="","",IF(COUNTIF('Códigos Santander (ref)'!$A$2:$A$79,$C3051)&gt;0,"SANTANDER",IF(COUNTIF('Códigos Itaú (ref)'!$A$2:$A$44,$C3051)&gt;0,"ITAU",IF(AND(TRIM(UPPER($I3051))="CONTRATUAL",ISNUMBER(SEARCH("INDIVIDUAL",SUBSTITUTE(UPPER($D3051)," ","")))),"PREMIUM FREE",""))))</f>
        <v/>
      </c>
    </row>
    <row r="3052">
      <c r="AC3052">
        <f>IF($C3052="","",IF(COUNTIF('Códigos Santander (ref)'!$A$2:$A$79,$C3052)&gt;0,"SANTANDER",IF(COUNTIF('Códigos Itaú (ref)'!$A$2:$A$44,$C3052)&gt;0,"ITAU",IF(AND(TRIM(UPPER($I3052))="CONTRATUAL",ISNUMBER(SEARCH("INDIVIDUAL",SUBSTITUTE(UPPER($D3052)," ","")))),"PREMIUM FREE",""))))</f>
        <v/>
      </c>
    </row>
    <row r="3053">
      <c r="AC3053">
        <f>IF($C3053="","",IF(COUNTIF('Códigos Santander (ref)'!$A$2:$A$79,$C3053)&gt;0,"SANTANDER",IF(COUNTIF('Códigos Itaú (ref)'!$A$2:$A$44,$C3053)&gt;0,"ITAU",IF(AND(TRIM(UPPER($I3053))="CONTRATUAL",ISNUMBER(SEARCH("INDIVIDUAL",SUBSTITUTE(UPPER($D3053)," ","")))),"PREMIUM FREE",""))))</f>
        <v/>
      </c>
    </row>
    <row r="3054">
      <c r="AC3054">
        <f>IF($C3054="","",IF(COUNTIF('Códigos Santander (ref)'!$A$2:$A$79,$C3054)&gt;0,"SANTANDER",IF(COUNTIF('Códigos Itaú (ref)'!$A$2:$A$44,$C3054)&gt;0,"ITAU",IF(AND(TRIM(UPPER($I3054))="CONTRATUAL",ISNUMBER(SEARCH("INDIVIDUAL",SUBSTITUTE(UPPER($D3054)," ","")))),"PREMIUM FREE",""))))</f>
        <v/>
      </c>
    </row>
    <row r="3055">
      <c r="AC3055">
        <f>IF($C3055="","",IF(COUNTIF('Códigos Santander (ref)'!$A$2:$A$79,$C3055)&gt;0,"SANTANDER",IF(COUNTIF('Códigos Itaú (ref)'!$A$2:$A$44,$C3055)&gt;0,"ITAU",IF(AND(TRIM(UPPER($I3055))="CONTRATUAL",ISNUMBER(SEARCH("INDIVIDUAL",SUBSTITUTE(UPPER($D3055)," ","")))),"PREMIUM FREE",""))))</f>
        <v/>
      </c>
    </row>
    <row r="3056">
      <c r="AC3056">
        <f>IF($C3056="","",IF(COUNTIF('Códigos Santander (ref)'!$A$2:$A$79,$C3056)&gt;0,"SANTANDER",IF(COUNTIF('Códigos Itaú (ref)'!$A$2:$A$44,$C3056)&gt;0,"ITAU",IF(AND(TRIM(UPPER($I3056))="CONTRATUAL",ISNUMBER(SEARCH("INDIVIDUAL",SUBSTITUTE(UPPER($D3056)," ","")))),"PREMIUM FREE",""))))</f>
        <v/>
      </c>
    </row>
    <row r="3057">
      <c r="AC3057">
        <f>IF($C3057="","",IF(COUNTIF('Códigos Santander (ref)'!$A$2:$A$79,$C3057)&gt;0,"SANTANDER",IF(COUNTIF('Códigos Itaú (ref)'!$A$2:$A$44,$C3057)&gt;0,"ITAU",IF(AND(TRIM(UPPER($I3057))="CONTRATUAL",ISNUMBER(SEARCH("INDIVIDUAL",SUBSTITUTE(UPPER($D3057)," ","")))),"PREMIUM FREE",""))))</f>
        <v/>
      </c>
    </row>
    <row r="3058">
      <c r="AC3058">
        <f>IF($C3058="","",IF(COUNTIF('Códigos Santander (ref)'!$A$2:$A$79,$C3058)&gt;0,"SANTANDER",IF(COUNTIF('Códigos Itaú (ref)'!$A$2:$A$44,$C3058)&gt;0,"ITAU",IF(AND(TRIM(UPPER($I3058))="CONTRATUAL",ISNUMBER(SEARCH("INDIVIDUAL",SUBSTITUTE(UPPER($D3058)," ","")))),"PREMIUM FREE",""))))</f>
        <v/>
      </c>
    </row>
    <row r="3059">
      <c r="AC3059">
        <f>IF($C3059="","",IF(COUNTIF('Códigos Santander (ref)'!$A$2:$A$79,$C3059)&gt;0,"SANTANDER",IF(COUNTIF('Códigos Itaú (ref)'!$A$2:$A$44,$C3059)&gt;0,"ITAU",IF(AND(TRIM(UPPER($I3059))="CONTRATUAL",ISNUMBER(SEARCH("INDIVIDUAL",SUBSTITUTE(UPPER($D3059)," ","")))),"PREMIUM FREE",""))))</f>
        <v/>
      </c>
    </row>
    <row r="3060">
      <c r="AC3060">
        <f>IF($C3060="","",IF(COUNTIF('Códigos Santander (ref)'!$A$2:$A$79,$C3060)&gt;0,"SANTANDER",IF(COUNTIF('Códigos Itaú (ref)'!$A$2:$A$44,$C3060)&gt;0,"ITAU",IF(AND(TRIM(UPPER($I3060))="CONTRATUAL",ISNUMBER(SEARCH("INDIVIDUAL",SUBSTITUTE(UPPER($D3060)," ","")))),"PREMIUM FREE",""))))</f>
        <v/>
      </c>
    </row>
    <row r="3061">
      <c r="AC3061">
        <f>IF($C3061="","",IF(COUNTIF('Códigos Santander (ref)'!$A$2:$A$79,$C3061)&gt;0,"SANTANDER",IF(COUNTIF('Códigos Itaú (ref)'!$A$2:$A$44,$C3061)&gt;0,"ITAU",IF(AND(TRIM(UPPER($I3061))="CONTRATUAL",ISNUMBER(SEARCH("INDIVIDUAL",SUBSTITUTE(UPPER($D3061)," ","")))),"PREMIUM FREE",""))))</f>
        <v/>
      </c>
    </row>
    <row r="3062">
      <c r="AC3062">
        <f>IF($C3062="","",IF(COUNTIF('Códigos Santander (ref)'!$A$2:$A$79,$C3062)&gt;0,"SANTANDER",IF(COUNTIF('Códigos Itaú (ref)'!$A$2:$A$44,$C3062)&gt;0,"ITAU",IF(AND(TRIM(UPPER($I3062))="CONTRATUAL",ISNUMBER(SEARCH("INDIVIDUAL",SUBSTITUTE(UPPER($D3062)," ","")))),"PREMIUM FREE",""))))</f>
        <v/>
      </c>
    </row>
    <row r="3063">
      <c r="AC3063">
        <f>IF($C3063="","",IF(COUNTIF('Códigos Santander (ref)'!$A$2:$A$79,$C3063)&gt;0,"SANTANDER",IF(COUNTIF('Códigos Itaú (ref)'!$A$2:$A$44,$C3063)&gt;0,"ITAU",IF(AND(TRIM(UPPER($I3063))="CONTRATUAL",ISNUMBER(SEARCH("INDIVIDUAL",SUBSTITUTE(UPPER($D3063)," ","")))),"PREMIUM FREE",""))))</f>
        <v/>
      </c>
    </row>
    <row r="3064">
      <c r="AC3064">
        <f>IF($C3064="","",IF(COUNTIF('Códigos Santander (ref)'!$A$2:$A$79,$C3064)&gt;0,"SANTANDER",IF(COUNTIF('Códigos Itaú (ref)'!$A$2:$A$44,$C3064)&gt;0,"ITAU",IF(AND(TRIM(UPPER($I3064))="CONTRATUAL",ISNUMBER(SEARCH("INDIVIDUAL",SUBSTITUTE(UPPER($D3064)," ","")))),"PREMIUM FREE",""))))</f>
        <v/>
      </c>
    </row>
    <row r="3065">
      <c r="AC3065">
        <f>IF($C3065="","",IF(COUNTIF('Códigos Santander (ref)'!$A$2:$A$79,$C3065)&gt;0,"SANTANDER",IF(COUNTIF('Códigos Itaú (ref)'!$A$2:$A$44,$C3065)&gt;0,"ITAU",IF(AND(TRIM(UPPER($I3065))="CONTRATUAL",ISNUMBER(SEARCH("INDIVIDUAL",SUBSTITUTE(UPPER($D3065)," ","")))),"PREMIUM FREE",""))))</f>
        <v/>
      </c>
    </row>
    <row r="3066">
      <c r="AC3066">
        <f>IF($C3066="","",IF(COUNTIF('Códigos Santander (ref)'!$A$2:$A$79,$C3066)&gt;0,"SANTANDER",IF(COUNTIF('Códigos Itaú (ref)'!$A$2:$A$44,$C3066)&gt;0,"ITAU",IF(AND(TRIM(UPPER($I3066))="CONTRATUAL",ISNUMBER(SEARCH("INDIVIDUAL",SUBSTITUTE(UPPER($D3066)," ","")))),"PREMIUM FREE",""))))</f>
        <v/>
      </c>
    </row>
    <row r="3067">
      <c r="AC3067">
        <f>IF($C3067="","",IF(COUNTIF('Códigos Santander (ref)'!$A$2:$A$79,$C3067)&gt;0,"SANTANDER",IF(COUNTIF('Códigos Itaú (ref)'!$A$2:$A$44,$C3067)&gt;0,"ITAU",IF(AND(TRIM(UPPER($I3067))="CONTRATUAL",ISNUMBER(SEARCH("INDIVIDUAL",SUBSTITUTE(UPPER($D3067)," ","")))),"PREMIUM FREE",""))))</f>
        <v/>
      </c>
    </row>
    <row r="3068">
      <c r="AC3068">
        <f>IF($C3068="","",IF(COUNTIF('Códigos Santander (ref)'!$A$2:$A$79,$C3068)&gt;0,"SANTANDER",IF(COUNTIF('Códigos Itaú (ref)'!$A$2:$A$44,$C3068)&gt;0,"ITAU",IF(AND(TRIM(UPPER($I3068))="CONTRATUAL",ISNUMBER(SEARCH("INDIVIDUAL",SUBSTITUTE(UPPER($D3068)," ","")))),"PREMIUM FREE",""))))</f>
        <v/>
      </c>
    </row>
    <row r="3069">
      <c r="AC3069">
        <f>IF($C3069="","",IF(COUNTIF('Códigos Santander (ref)'!$A$2:$A$79,$C3069)&gt;0,"SANTANDER",IF(COUNTIF('Códigos Itaú (ref)'!$A$2:$A$44,$C3069)&gt;0,"ITAU",IF(AND(TRIM(UPPER($I3069))="CONTRATUAL",ISNUMBER(SEARCH("INDIVIDUAL",SUBSTITUTE(UPPER($D3069)," ","")))),"PREMIUM FREE",""))))</f>
        <v/>
      </c>
    </row>
    <row r="3070">
      <c r="AC3070">
        <f>IF($C3070="","",IF(COUNTIF('Códigos Santander (ref)'!$A$2:$A$79,$C3070)&gt;0,"SANTANDER",IF(COUNTIF('Códigos Itaú (ref)'!$A$2:$A$44,$C3070)&gt;0,"ITAU",IF(AND(TRIM(UPPER($I3070))="CONTRATUAL",ISNUMBER(SEARCH("INDIVIDUAL",SUBSTITUTE(UPPER($D3070)," ","")))),"PREMIUM FREE",""))))</f>
        <v/>
      </c>
    </row>
    <row r="3071">
      <c r="AC3071">
        <f>IF($C3071="","",IF(COUNTIF('Códigos Santander (ref)'!$A$2:$A$79,$C3071)&gt;0,"SANTANDER",IF(COUNTIF('Códigos Itaú (ref)'!$A$2:$A$44,$C3071)&gt;0,"ITAU",IF(AND(TRIM(UPPER($I3071))="CONTRATUAL",ISNUMBER(SEARCH("INDIVIDUAL",SUBSTITUTE(UPPER($D3071)," ","")))),"PREMIUM FREE",""))))</f>
        <v/>
      </c>
    </row>
    <row r="3072">
      <c r="AC3072">
        <f>IF($C3072="","",IF(COUNTIF('Códigos Santander (ref)'!$A$2:$A$79,$C3072)&gt;0,"SANTANDER",IF(COUNTIF('Códigos Itaú (ref)'!$A$2:$A$44,$C3072)&gt;0,"ITAU",IF(AND(TRIM(UPPER($I3072))="CONTRATUAL",ISNUMBER(SEARCH("INDIVIDUAL",SUBSTITUTE(UPPER($D3072)," ","")))),"PREMIUM FREE",""))))</f>
        <v/>
      </c>
    </row>
    <row r="3073">
      <c r="AC3073">
        <f>IF($C3073="","",IF(COUNTIF('Códigos Santander (ref)'!$A$2:$A$79,$C3073)&gt;0,"SANTANDER",IF(COUNTIF('Códigos Itaú (ref)'!$A$2:$A$44,$C3073)&gt;0,"ITAU",IF(AND(TRIM(UPPER($I3073))="CONTRATUAL",ISNUMBER(SEARCH("INDIVIDUAL",SUBSTITUTE(UPPER($D3073)," ","")))),"PREMIUM FREE",""))))</f>
        <v/>
      </c>
    </row>
    <row r="3074">
      <c r="AC3074">
        <f>IF($C3074="","",IF(COUNTIF('Códigos Santander (ref)'!$A$2:$A$79,$C3074)&gt;0,"SANTANDER",IF(COUNTIF('Códigos Itaú (ref)'!$A$2:$A$44,$C3074)&gt;0,"ITAU",IF(AND(TRIM(UPPER($I3074))="CONTRATUAL",ISNUMBER(SEARCH("INDIVIDUAL",SUBSTITUTE(UPPER($D3074)," ","")))),"PREMIUM FREE",""))))</f>
        <v/>
      </c>
    </row>
    <row r="3075">
      <c r="AC3075">
        <f>IF($C3075="","",IF(COUNTIF('Códigos Santander (ref)'!$A$2:$A$79,$C3075)&gt;0,"SANTANDER",IF(COUNTIF('Códigos Itaú (ref)'!$A$2:$A$44,$C3075)&gt;0,"ITAU",IF(AND(TRIM(UPPER($I3075))="CONTRATUAL",ISNUMBER(SEARCH("INDIVIDUAL",SUBSTITUTE(UPPER($D3075)," ","")))),"PREMIUM FREE",""))))</f>
        <v/>
      </c>
    </row>
    <row r="3076">
      <c r="AC3076">
        <f>IF($C3076="","",IF(COUNTIF('Códigos Santander (ref)'!$A$2:$A$79,$C3076)&gt;0,"SANTANDER",IF(COUNTIF('Códigos Itaú (ref)'!$A$2:$A$44,$C3076)&gt;0,"ITAU",IF(AND(TRIM(UPPER($I3076))="CONTRATUAL",ISNUMBER(SEARCH("INDIVIDUAL",SUBSTITUTE(UPPER($D3076)," ","")))),"PREMIUM FREE",""))))</f>
        <v/>
      </c>
    </row>
    <row r="3077">
      <c r="AC3077">
        <f>IF($C3077="","",IF(COUNTIF('Códigos Santander (ref)'!$A$2:$A$79,$C3077)&gt;0,"SANTANDER",IF(COUNTIF('Códigos Itaú (ref)'!$A$2:$A$44,$C3077)&gt;0,"ITAU",IF(AND(TRIM(UPPER($I3077))="CONTRATUAL",ISNUMBER(SEARCH("INDIVIDUAL",SUBSTITUTE(UPPER($D3077)," ","")))),"PREMIUM FREE",""))))</f>
        <v/>
      </c>
    </row>
    <row r="3078">
      <c r="AC3078">
        <f>IF($C3078="","",IF(COUNTIF('Códigos Santander (ref)'!$A$2:$A$79,$C3078)&gt;0,"SANTANDER",IF(COUNTIF('Códigos Itaú (ref)'!$A$2:$A$44,$C3078)&gt;0,"ITAU",IF(AND(TRIM(UPPER($I3078))="CONTRATUAL",ISNUMBER(SEARCH("INDIVIDUAL",SUBSTITUTE(UPPER($D3078)," ","")))),"PREMIUM FREE",""))))</f>
        <v/>
      </c>
    </row>
    <row r="3079">
      <c r="AC3079">
        <f>IF($C3079="","",IF(COUNTIF('Códigos Santander (ref)'!$A$2:$A$79,$C3079)&gt;0,"SANTANDER",IF(COUNTIF('Códigos Itaú (ref)'!$A$2:$A$44,$C3079)&gt;0,"ITAU",IF(AND(TRIM(UPPER($I3079))="CONTRATUAL",ISNUMBER(SEARCH("INDIVIDUAL",SUBSTITUTE(UPPER($D3079)," ","")))),"PREMIUM FREE",""))))</f>
        <v/>
      </c>
    </row>
    <row r="3080">
      <c r="AC3080">
        <f>IF($C3080="","",IF(COUNTIF('Códigos Santander (ref)'!$A$2:$A$79,$C3080)&gt;0,"SANTANDER",IF(COUNTIF('Códigos Itaú (ref)'!$A$2:$A$44,$C3080)&gt;0,"ITAU",IF(AND(TRIM(UPPER($I3080))="CONTRATUAL",ISNUMBER(SEARCH("INDIVIDUAL",SUBSTITUTE(UPPER($D3080)," ","")))),"PREMIUM FREE",""))))</f>
        <v/>
      </c>
    </row>
    <row r="3081">
      <c r="AC3081">
        <f>IF($C3081="","",IF(COUNTIF('Códigos Santander (ref)'!$A$2:$A$79,$C3081)&gt;0,"SANTANDER",IF(COUNTIF('Códigos Itaú (ref)'!$A$2:$A$44,$C3081)&gt;0,"ITAU",IF(AND(TRIM(UPPER($I3081))="CONTRATUAL",ISNUMBER(SEARCH("INDIVIDUAL",SUBSTITUTE(UPPER($D3081)," ","")))),"PREMIUM FREE",""))))</f>
        <v/>
      </c>
    </row>
    <row r="3082">
      <c r="AC3082">
        <f>IF($C3082="","",IF(COUNTIF('Códigos Santander (ref)'!$A$2:$A$79,$C3082)&gt;0,"SANTANDER",IF(COUNTIF('Códigos Itaú (ref)'!$A$2:$A$44,$C3082)&gt;0,"ITAU",IF(AND(TRIM(UPPER($I3082))="CONTRATUAL",ISNUMBER(SEARCH("INDIVIDUAL",SUBSTITUTE(UPPER($D3082)," ","")))),"PREMIUM FREE",""))))</f>
        <v/>
      </c>
    </row>
    <row r="3083">
      <c r="AC3083">
        <f>IF($C3083="","",IF(COUNTIF('Códigos Santander (ref)'!$A$2:$A$79,$C3083)&gt;0,"SANTANDER",IF(COUNTIF('Códigos Itaú (ref)'!$A$2:$A$44,$C3083)&gt;0,"ITAU",IF(AND(TRIM(UPPER($I3083))="CONTRATUAL",ISNUMBER(SEARCH("INDIVIDUAL",SUBSTITUTE(UPPER($D3083)," ","")))),"PREMIUM FREE",""))))</f>
        <v/>
      </c>
    </row>
    <row r="3084">
      <c r="AC3084">
        <f>IF($C3084="","",IF(COUNTIF('Códigos Santander (ref)'!$A$2:$A$79,$C3084)&gt;0,"SANTANDER",IF(COUNTIF('Códigos Itaú (ref)'!$A$2:$A$44,$C3084)&gt;0,"ITAU",IF(AND(TRIM(UPPER($I3084))="CONTRATUAL",ISNUMBER(SEARCH("INDIVIDUAL",SUBSTITUTE(UPPER($D3084)," ","")))),"PREMIUM FREE",""))))</f>
        <v/>
      </c>
    </row>
    <row r="3085">
      <c r="AC3085">
        <f>IF($C3085="","",IF(COUNTIF('Códigos Santander (ref)'!$A$2:$A$79,$C3085)&gt;0,"SANTANDER",IF(COUNTIF('Códigos Itaú (ref)'!$A$2:$A$44,$C3085)&gt;0,"ITAU",IF(AND(TRIM(UPPER($I3085))="CONTRATUAL",ISNUMBER(SEARCH("INDIVIDUAL",SUBSTITUTE(UPPER($D3085)," ","")))),"PREMIUM FREE",""))))</f>
        <v/>
      </c>
    </row>
    <row r="3086">
      <c r="AC3086">
        <f>IF($C3086="","",IF(COUNTIF('Códigos Santander (ref)'!$A$2:$A$79,$C3086)&gt;0,"SANTANDER",IF(COUNTIF('Códigos Itaú (ref)'!$A$2:$A$44,$C3086)&gt;0,"ITAU",IF(AND(TRIM(UPPER($I3086))="CONTRATUAL",ISNUMBER(SEARCH("INDIVIDUAL",SUBSTITUTE(UPPER($D3086)," ","")))),"PREMIUM FREE",""))))</f>
        <v/>
      </c>
    </row>
    <row r="3087">
      <c r="AC3087">
        <f>IF($C3087="","",IF(COUNTIF('Códigos Santander (ref)'!$A$2:$A$79,$C3087)&gt;0,"SANTANDER",IF(COUNTIF('Códigos Itaú (ref)'!$A$2:$A$44,$C3087)&gt;0,"ITAU",IF(AND(TRIM(UPPER($I3087))="CONTRATUAL",ISNUMBER(SEARCH("INDIVIDUAL",SUBSTITUTE(UPPER($D3087)," ","")))),"PREMIUM FREE",""))))</f>
        <v/>
      </c>
    </row>
    <row r="3088">
      <c r="AC3088">
        <f>IF($C3088="","",IF(COUNTIF('Códigos Santander (ref)'!$A$2:$A$79,$C3088)&gt;0,"SANTANDER",IF(COUNTIF('Códigos Itaú (ref)'!$A$2:$A$44,$C3088)&gt;0,"ITAU",IF(AND(TRIM(UPPER($I3088))="CONTRATUAL",ISNUMBER(SEARCH("INDIVIDUAL",SUBSTITUTE(UPPER($D3088)," ","")))),"PREMIUM FREE",""))))</f>
        <v/>
      </c>
    </row>
    <row r="3089">
      <c r="AC3089">
        <f>IF($C3089="","",IF(COUNTIF('Códigos Santander (ref)'!$A$2:$A$79,$C3089)&gt;0,"SANTANDER",IF(COUNTIF('Códigos Itaú (ref)'!$A$2:$A$44,$C3089)&gt;0,"ITAU",IF(AND(TRIM(UPPER($I3089))="CONTRATUAL",ISNUMBER(SEARCH("INDIVIDUAL",SUBSTITUTE(UPPER($D3089)," ","")))),"PREMIUM FREE",""))))</f>
        <v/>
      </c>
    </row>
    <row r="3090">
      <c r="AC3090">
        <f>IF($C3090="","",IF(COUNTIF('Códigos Santander (ref)'!$A$2:$A$79,$C3090)&gt;0,"SANTANDER",IF(COUNTIF('Códigos Itaú (ref)'!$A$2:$A$44,$C3090)&gt;0,"ITAU",IF(AND(TRIM(UPPER($I3090))="CONTRATUAL",ISNUMBER(SEARCH("INDIVIDUAL",SUBSTITUTE(UPPER($D3090)," ","")))),"PREMIUM FREE",""))))</f>
        <v/>
      </c>
    </row>
    <row r="3091">
      <c r="AC3091">
        <f>IF($C3091="","",IF(COUNTIF('Códigos Santander (ref)'!$A$2:$A$79,$C3091)&gt;0,"SANTANDER",IF(COUNTIF('Códigos Itaú (ref)'!$A$2:$A$44,$C3091)&gt;0,"ITAU",IF(AND(TRIM(UPPER($I3091))="CONTRATUAL",ISNUMBER(SEARCH("INDIVIDUAL",SUBSTITUTE(UPPER($D3091)," ","")))),"PREMIUM FREE",""))))</f>
        <v/>
      </c>
    </row>
    <row r="3092">
      <c r="AC3092">
        <f>IF($C3092="","",IF(COUNTIF('Códigos Santander (ref)'!$A$2:$A$79,$C3092)&gt;0,"SANTANDER",IF(COUNTIF('Códigos Itaú (ref)'!$A$2:$A$44,$C3092)&gt;0,"ITAU",IF(AND(TRIM(UPPER($I3092))="CONTRATUAL",ISNUMBER(SEARCH("INDIVIDUAL",SUBSTITUTE(UPPER($D3092)," ","")))),"PREMIUM FREE",""))))</f>
        <v/>
      </c>
    </row>
    <row r="3093">
      <c r="AC3093">
        <f>IF($C3093="","",IF(COUNTIF('Códigos Santander (ref)'!$A$2:$A$79,$C3093)&gt;0,"SANTANDER",IF(COUNTIF('Códigos Itaú (ref)'!$A$2:$A$44,$C3093)&gt;0,"ITAU",IF(AND(TRIM(UPPER($I3093))="CONTRATUAL",ISNUMBER(SEARCH("INDIVIDUAL",SUBSTITUTE(UPPER($D3093)," ","")))),"PREMIUM FREE",""))))</f>
        <v/>
      </c>
    </row>
    <row r="3094">
      <c r="AC3094">
        <f>IF($C3094="","",IF(COUNTIF('Códigos Santander (ref)'!$A$2:$A$79,$C3094)&gt;0,"SANTANDER",IF(COUNTIF('Códigos Itaú (ref)'!$A$2:$A$44,$C3094)&gt;0,"ITAU",IF(AND(TRIM(UPPER($I3094))="CONTRATUAL",ISNUMBER(SEARCH("INDIVIDUAL",SUBSTITUTE(UPPER($D3094)," ","")))),"PREMIUM FREE",""))))</f>
        <v/>
      </c>
    </row>
    <row r="3095">
      <c r="AC3095">
        <f>IF($C3095="","",IF(COUNTIF('Códigos Santander (ref)'!$A$2:$A$79,$C3095)&gt;0,"SANTANDER",IF(COUNTIF('Códigos Itaú (ref)'!$A$2:$A$44,$C3095)&gt;0,"ITAU",IF(AND(TRIM(UPPER($I3095))="CONTRATUAL",ISNUMBER(SEARCH("INDIVIDUAL",SUBSTITUTE(UPPER($D3095)," ","")))),"PREMIUM FREE",""))))</f>
        <v/>
      </c>
    </row>
    <row r="3096">
      <c r="AC3096">
        <f>IF($C3096="","",IF(COUNTIF('Códigos Santander (ref)'!$A$2:$A$79,$C3096)&gt;0,"SANTANDER",IF(COUNTIF('Códigos Itaú (ref)'!$A$2:$A$44,$C3096)&gt;0,"ITAU",IF(AND(TRIM(UPPER($I3096))="CONTRATUAL",ISNUMBER(SEARCH("INDIVIDUAL",SUBSTITUTE(UPPER($D3096)," ","")))),"PREMIUM FREE",""))))</f>
        <v/>
      </c>
    </row>
    <row r="3097">
      <c r="AC3097">
        <f>IF($C3097="","",IF(COUNTIF('Códigos Santander (ref)'!$A$2:$A$79,$C3097)&gt;0,"SANTANDER",IF(COUNTIF('Códigos Itaú (ref)'!$A$2:$A$44,$C3097)&gt;0,"ITAU",IF(AND(TRIM(UPPER($I3097))="CONTRATUAL",ISNUMBER(SEARCH("INDIVIDUAL",SUBSTITUTE(UPPER($D3097)," ","")))),"PREMIUM FREE",""))))</f>
        <v/>
      </c>
    </row>
    <row r="3098">
      <c r="AC3098">
        <f>IF($C3098="","",IF(COUNTIF('Códigos Santander (ref)'!$A$2:$A$79,$C3098)&gt;0,"SANTANDER",IF(COUNTIF('Códigos Itaú (ref)'!$A$2:$A$44,$C3098)&gt;0,"ITAU",IF(AND(TRIM(UPPER($I3098))="CONTRATUAL",ISNUMBER(SEARCH("INDIVIDUAL",SUBSTITUTE(UPPER($D3098)," ","")))),"PREMIUM FREE",""))))</f>
        <v/>
      </c>
    </row>
    <row r="3099">
      <c r="AC3099">
        <f>IF($C3099="","",IF(COUNTIF('Códigos Santander (ref)'!$A$2:$A$79,$C3099)&gt;0,"SANTANDER",IF(COUNTIF('Códigos Itaú (ref)'!$A$2:$A$44,$C3099)&gt;0,"ITAU",IF(AND(TRIM(UPPER($I3099))="CONTRATUAL",ISNUMBER(SEARCH("INDIVIDUAL",SUBSTITUTE(UPPER($D3099)," ","")))),"PREMIUM FREE",""))))</f>
        <v/>
      </c>
    </row>
    <row r="3100">
      <c r="AC3100">
        <f>IF($C3100="","",IF(COUNTIF('Códigos Santander (ref)'!$A$2:$A$79,$C3100)&gt;0,"SANTANDER",IF(COUNTIF('Códigos Itaú (ref)'!$A$2:$A$44,$C3100)&gt;0,"ITAU",IF(AND(TRIM(UPPER($I3100))="CONTRATUAL",ISNUMBER(SEARCH("INDIVIDUAL",SUBSTITUTE(UPPER($D3100)," ","")))),"PREMIUM FREE",""))))</f>
        <v/>
      </c>
    </row>
    <row r="3101">
      <c r="AC3101">
        <f>IF($C3101="","",IF(COUNTIF('Códigos Santander (ref)'!$A$2:$A$79,$C3101)&gt;0,"SANTANDER",IF(COUNTIF('Códigos Itaú (ref)'!$A$2:$A$44,$C3101)&gt;0,"ITAU",IF(AND(TRIM(UPPER($I3101))="CONTRATUAL",ISNUMBER(SEARCH("INDIVIDUAL",SUBSTITUTE(UPPER($D3101)," ","")))),"PREMIUM FREE",""))))</f>
        <v/>
      </c>
    </row>
    <row r="3102">
      <c r="AC3102">
        <f>IF($C3102="","",IF(COUNTIF('Códigos Santander (ref)'!$A$2:$A$79,$C3102)&gt;0,"SANTANDER",IF(COUNTIF('Códigos Itaú (ref)'!$A$2:$A$44,$C3102)&gt;0,"ITAU",IF(AND(TRIM(UPPER($I3102))="CONTRATUAL",ISNUMBER(SEARCH("INDIVIDUAL",SUBSTITUTE(UPPER($D3102)," ","")))),"PREMIUM FREE",""))))</f>
        <v/>
      </c>
    </row>
    <row r="3103">
      <c r="AC3103">
        <f>IF($C3103="","",IF(COUNTIF('Códigos Santander (ref)'!$A$2:$A$79,$C3103)&gt;0,"SANTANDER",IF(COUNTIF('Códigos Itaú (ref)'!$A$2:$A$44,$C3103)&gt;0,"ITAU",IF(AND(TRIM(UPPER($I3103))="CONTRATUAL",ISNUMBER(SEARCH("INDIVIDUAL",SUBSTITUTE(UPPER($D3103)," ","")))),"PREMIUM FREE",""))))</f>
        <v/>
      </c>
    </row>
    <row r="3104">
      <c r="AC3104">
        <f>IF($C3104="","",IF(COUNTIF('Códigos Santander (ref)'!$A$2:$A$79,$C3104)&gt;0,"SANTANDER",IF(COUNTIF('Códigos Itaú (ref)'!$A$2:$A$44,$C3104)&gt;0,"ITAU",IF(AND(TRIM(UPPER($I3104))="CONTRATUAL",ISNUMBER(SEARCH("INDIVIDUAL",SUBSTITUTE(UPPER($D3104)," ","")))),"PREMIUM FREE",""))))</f>
        <v/>
      </c>
    </row>
    <row r="3105">
      <c r="AC3105">
        <f>IF($C3105="","",IF(COUNTIF('Códigos Santander (ref)'!$A$2:$A$79,$C3105)&gt;0,"SANTANDER",IF(COUNTIF('Códigos Itaú (ref)'!$A$2:$A$44,$C3105)&gt;0,"ITAU",IF(AND(TRIM(UPPER($I3105))="CONTRATUAL",ISNUMBER(SEARCH("INDIVIDUAL",SUBSTITUTE(UPPER($D3105)," ","")))),"PREMIUM FREE",""))))</f>
        <v/>
      </c>
    </row>
    <row r="3106">
      <c r="AC3106">
        <f>IF($C3106="","",IF(COUNTIF('Códigos Santander (ref)'!$A$2:$A$79,$C3106)&gt;0,"SANTANDER",IF(COUNTIF('Códigos Itaú (ref)'!$A$2:$A$44,$C3106)&gt;0,"ITAU",IF(AND(TRIM(UPPER($I3106))="CONTRATUAL",ISNUMBER(SEARCH("INDIVIDUAL",SUBSTITUTE(UPPER($D3106)," ","")))),"PREMIUM FREE",""))))</f>
        <v/>
      </c>
    </row>
    <row r="3107">
      <c r="AC3107">
        <f>IF($C3107="","",IF(COUNTIF('Códigos Santander (ref)'!$A$2:$A$79,$C3107)&gt;0,"SANTANDER",IF(COUNTIF('Códigos Itaú (ref)'!$A$2:$A$44,$C3107)&gt;0,"ITAU",IF(AND(TRIM(UPPER($I3107))="CONTRATUAL",ISNUMBER(SEARCH("INDIVIDUAL",SUBSTITUTE(UPPER($D3107)," ","")))),"PREMIUM FREE",""))))</f>
        <v/>
      </c>
    </row>
    <row r="3108">
      <c r="AC3108">
        <f>IF($C3108="","",IF(COUNTIF('Códigos Santander (ref)'!$A$2:$A$79,$C3108)&gt;0,"SANTANDER",IF(COUNTIF('Códigos Itaú (ref)'!$A$2:$A$44,$C3108)&gt;0,"ITAU",IF(AND(TRIM(UPPER($I3108))="CONTRATUAL",ISNUMBER(SEARCH("INDIVIDUAL",SUBSTITUTE(UPPER($D3108)," ","")))),"PREMIUM FREE",""))))</f>
        <v/>
      </c>
    </row>
    <row r="3109">
      <c r="AC3109">
        <f>IF($C3109="","",IF(COUNTIF('Códigos Santander (ref)'!$A$2:$A$79,$C3109)&gt;0,"SANTANDER",IF(COUNTIF('Códigos Itaú (ref)'!$A$2:$A$44,$C3109)&gt;0,"ITAU",IF(AND(TRIM(UPPER($I3109))="CONTRATUAL",ISNUMBER(SEARCH("INDIVIDUAL",SUBSTITUTE(UPPER($D3109)," ","")))),"PREMIUM FREE",""))))</f>
        <v/>
      </c>
    </row>
    <row r="3110">
      <c r="AC3110">
        <f>IF($C3110="","",IF(COUNTIF('Códigos Santander (ref)'!$A$2:$A$79,$C3110)&gt;0,"SANTANDER",IF(COUNTIF('Códigos Itaú (ref)'!$A$2:$A$44,$C3110)&gt;0,"ITAU",IF(AND(TRIM(UPPER($I3110))="CONTRATUAL",ISNUMBER(SEARCH("INDIVIDUAL",SUBSTITUTE(UPPER($D3110)," ","")))),"PREMIUM FREE",""))))</f>
        <v/>
      </c>
    </row>
    <row r="3111">
      <c r="AC3111">
        <f>IF($C3111="","",IF(COUNTIF('Códigos Santander (ref)'!$A$2:$A$79,$C3111)&gt;0,"SANTANDER",IF(COUNTIF('Códigos Itaú (ref)'!$A$2:$A$44,$C3111)&gt;0,"ITAU",IF(AND(TRIM(UPPER($I3111))="CONTRATUAL",ISNUMBER(SEARCH("INDIVIDUAL",SUBSTITUTE(UPPER($D3111)," ","")))),"PREMIUM FREE",""))))</f>
        <v/>
      </c>
    </row>
    <row r="3112">
      <c r="AC3112">
        <f>IF($C3112="","",IF(COUNTIF('Códigos Santander (ref)'!$A$2:$A$79,$C3112)&gt;0,"SANTANDER",IF(COUNTIF('Códigos Itaú (ref)'!$A$2:$A$44,$C3112)&gt;0,"ITAU",IF(AND(TRIM(UPPER($I3112))="CONTRATUAL",ISNUMBER(SEARCH("INDIVIDUAL",SUBSTITUTE(UPPER($D3112)," ","")))),"PREMIUM FREE",""))))</f>
        <v/>
      </c>
    </row>
    <row r="3113">
      <c r="AC3113">
        <f>IF($C3113="","",IF(COUNTIF('Códigos Santander (ref)'!$A$2:$A$79,$C3113)&gt;0,"SANTANDER",IF(COUNTIF('Códigos Itaú (ref)'!$A$2:$A$44,$C3113)&gt;0,"ITAU",IF(AND(TRIM(UPPER($I3113))="CONTRATUAL",ISNUMBER(SEARCH("INDIVIDUAL",SUBSTITUTE(UPPER($D3113)," ","")))),"PREMIUM FREE",""))))</f>
        <v/>
      </c>
    </row>
    <row r="3114">
      <c r="AC3114">
        <f>IF($C3114="","",IF(COUNTIF('Códigos Santander (ref)'!$A$2:$A$79,$C3114)&gt;0,"SANTANDER",IF(COUNTIF('Códigos Itaú (ref)'!$A$2:$A$44,$C3114)&gt;0,"ITAU",IF(AND(TRIM(UPPER($I3114))="CONTRATUAL",ISNUMBER(SEARCH("INDIVIDUAL",SUBSTITUTE(UPPER($D3114)," ","")))),"PREMIUM FREE",""))))</f>
        <v/>
      </c>
    </row>
    <row r="3115">
      <c r="AC3115">
        <f>IF($C3115="","",IF(COUNTIF('Códigos Santander (ref)'!$A$2:$A$79,$C3115)&gt;0,"SANTANDER",IF(COUNTIF('Códigos Itaú (ref)'!$A$2:$A$44,$C3115)&gt;0,"ITAU",IF(AND(TRIM(UPPER($I3115))="CONTRATUAL",ISNUMBER(SEARCH("INDIVIDUAL",SUBSTITUTE(UPPER($D3115)," ","")))),"PREMIUM FREE",""))))</f>
        <v/>
      </c>
    </row>
    <row r="3116">
      <c r="AC3116">
        <f>IF($C3116="","",IF(COUNTIF('Códigos Santander (ref)'!$A$2:$A$79,$C3116)&gt;0,"SANTANDER",IF(COUNTIF('Códigos Itaú (ref)'!$A$2:$A$44,$C3116)&gt;0,"ITAU",IF(AND(TRIM(UPPER($I3116))="CONTRATUAL",ISNUMBER(SEARCH("INDIVIDUAL",SUBSTITUTE(UPPER($D3116)," ","")))),"PREMIUM FREE",""))))</f>
        <v/>
      </c>
    </row>
    <row r="3117">
      <c r="AC3117">
        <f>IF($C3117="","",IF(COUNTIF('Códigos Santander (ref)'!$A$2:$A$79,$C3117)&gt;0,"SANTANDER",IF(COUNTIF('Códigos Itaú (ref)'!$A$2:$A$44,$C3117)&gt;0,"ITAU",IF(AND(TRIM(UPPER($I3117))="CONTRATUAL",ISNUMBER(SEARCH("INDIVIDUAL",SUBSTITUTE(UPPER($D3117)," ","")))),"PREMIUM FREE",""))))</f>
        <v/>
      </c>
    </row>
    <row r="3118">
      <c r="AC3118">
        <f>IF($C3118="","",IF(COUNTIF('Códigos Santander (ref)'!$A$2:$A$79,$C3118)&gt;0,"SANTANDER",IF(COUNTIF('Códigos Itaú (ref)'!$A$2:$A$44,$C3118)&gt;0,"ITAU",IF(AND(TRIM(UPPER($I3118))="CONTRATUAL",ISNUMBER(SEARCH("INDIVIDUAL",SUBSTITUTE(UPPER($D3118)," ","")))),"PREMIUM FREE",""))))</f>
        <v/>
      </c>
    </row>
    <row r="3119">
      <c r="AC3119">
        <f>IF($C3119="","",IF(COUNTIF('Códigos Santander (ref)'!$A$2:$A$79,$C3119)&gt;0,"SANTANDER",IF(COUNTIF('Códigos Itaú (ref)'!$A$2:$A$44,$C3119)&gt;0,"ITAU",IF(AND(TRIM(UPPER($I3119))="CONTRATUAL",ISNUMBER(SEARCH("INDIVIDUAL",SUBSTITUTE(UPPER($D3119)," ","")))),"PREMIUM FREE",""))))</f>
        <v/>
      </c>
    </row>
    <row r="3120">
      <c r="AC3120">
        <f>IF($C3120="","",IF(COUNTIF('Códigos Santander (ref)'!$A$2:$A$79,$C3120)&gt;0,"SANTANDER",IF(COUNTIF('Códigos Itaú (ref)'!$A$2:$A$44,$C3120)&gt;0,"ITAU",IF(AND(TRIM(UPPER($I3120))="CONTRATUAL",ISNUMBER(SEARCH("INDIVIDUAL",SUBSTITUTE(UPPER($D3120)," ","")))),"PREMIUM FREE",""))))</f>
        <v/>
      </c>
    </row>
    <row r="3121">
      <c r="AC3121">
        <f>IF($C3121="","",IF(COUNTIF('Códigos Santander (ref)'!$A$2:$A$79,$C3121)&gt;0,"SANTANDER",IF(COUNTIF('Códigos Itaú (ref)'!$A$2:$A$44,$C3121)&gt;0,"ITAU",IF(AND(TRIM(UPPER($I3121))="CONTRATUAL",ISNUMBER(SEARCH("INDIVIDUAL",SUBSTITUTE(UPPER($D3121)," ","")))),"PREMIUM FREE",""))))</f>
        <v/>
      </c>
    </row>
    <row r="3122">
      <c r="AC3122">
        <f>IF($C3122="","",IF(COUNTIF('Códigos Santander (ref)'!$A$2:$A$79,$C3122)&gt;0,"SANTANDER",IF(COUNTIF('Códigos Itaú (ref)'!$A$2:$A$44,$C3122)&gt;0,"ITAU",IF(AND(TRIM(UPPER($I3122))="CONTRATUAL",ISNUMBER(SEARCH("INDIVIDUAL",SUBSTITUTE(UPPER($D3122)," ","")))),"PREMIUM FREE",""))))</f>
        <v/>
      </c>
    </row>
    <row r="3123">
      <c r="AC3123">
        <f>IF($C3123="","",IF(COUNTIF('Códigos Santander (ref)'!$A$2:$A$79,$C3123)&gt;0,"SANTANDER",IF(COUNTIF('Códigos Itaú (ref)'!$A$2:$A$44,$C3123)&gt;0,"ITAU",IF(AND(TRIM(UPPER($I3123))="CONTRATUAL",ISNUMBER(SEARCH("INDIVIDUAL",SUBSTITUTE(UPPER($D3123)," ","")))),"PREMIUM FREE",""))))</f>
        <v/>
      </c>
    </row>
    <row r="3124">
      <c r="AC3124">
        <f>IF($C3124="","",IF(COUNTIF('Códigos Santander (ref)'!$A$2:$A$79,$C3124)&gt;0,"SANTANDER",IF(COUNTIF('Códigos Itaú (ref)'!$A$2:$A$44,$C3124)&gt;0,"ITAU",IF(AND(TRIM(UPPER($I3124))="CONTRATUAL",ISNUMBER(SEARCH("INDIVIDUAL",SUBSTITUTE(UPPER($D3124)," ","")))),"PREMIUM FREE",""))))</f>
        <v/>
      </c>
    </row>
    <row r="3125">
      <c r="AC3125">
        <f>IF($C3125="","",IF(COUNTIF('Códigos Santander (ref)'!$A$2:$A$79,$C3125)&gt;0,"SANTANDER",IF(COUNTIF('Códigos Itaú (ref)'!$A$2:$A$44,$C3125)&gt;0,"ITAU",IF(AND(TRIM(UPPER($I3125))="CONTRATUAL",ISNUMBER(SEARCH("INDIVIDUAL",SUBSTITUTE(UPPER($D3125)," ","")))),"PREMIUM FREE",""))))</f>
        <v/>
      </c>
    </row>
    <row r="3126">
      <c r="AC3126">
        <f>IF($C3126="","",IF(COUNTIF('Códigos Santander (ref)'!$A$2:$A$79,$C3126)&gt;0,"SANTANDER",IF(COUNTIF('Códigos Itaú (ref)'!$A$2:$A$44,$C3126)&gt;0,"ITAU",IF(AND(TRIM(UPPER($I3126))="CONTRATUAL",ISNUMBER(SEARCH("INDIVIDUAL",SUBSTITUTE(UPPER($D3126)," ","")))),"PREMIUM FREE",""))))</f>
        <v/>
      </c>
    </row>
    <row r="3127">
      <c r="AC3127">
        <f>IF($C3127="","",IF(COUNTIF('Códigos Santander (ref)'!$A$2:$A$79,$C3127)&gt;0,"SANTANDER",IF(COUNTIF('Códigos Itaú (ref)'!$A$2:$A$44,$C3127)&gt;0,"ITAU",IF(AND(TRIM(UPPER($I3127))="CONTRATUAL",ISNUMBER(SEARCH("INDIVIDUAL",SUBSTITUTE(UPPER($D3127)," ","")))),"PREMIUM FREE",""))))</f>
        <v/>
      </c>
    </row>
    <row r="3128">
      <c r="AC3128">
        <f>IF($C3128="","",IF(COUNTIF('Códigos Santander (ref)'!$A$2:$A$79,$C3128)&gt;0,"SANTANDER",IF(COUNTIF('Códigos Itaú (ref)'!$A$2:$A$44,$C3128)&gt;0,"ITAU",IF(AND(TRIM(UPPER($I3128))="CONTRATUAL",ISNUMBER(SEARCH("INDIVIDUAL",SUBSTITUTE(UPPER($D3128)," ","")))),"PREMIUM FREE",""))))</f>
        <v/>
      </c>
    </row>
    <row r="3129">
      <c r="AC3129">
        <f>IF($C3129="","",IF(COUNTIF('Códigos Santander (ref)'!$A$2:$A$79,$C3129)&gt;0,"SANTANDER",IF(COUNTIF('Códigos Itaú (ref)'!$A$2:$A$44,$C3129)&gt;0,"ITAU",IF(AND(TRIM(UPPER($I3129))="CONTRATUAL",ISNUMBER(SEARCH("INDIVIDUAL",SUBSTITUTE(UPPER($D3129)," ","")))),"PREMIUM FREE",""))))</f>
        <v/>
      </c>
    </row>
    <row r="3130">
      <c r="AC3130">
        <f>IF($C3130="","",IF(COUNTIF('Códigos Santander (ref)'!$A$2:$A$79,$C3130)&gt;0,"SANTANDER",IF(COUNTIF('Códigos Itaú (ref)'!$A$2:$A$44,$C3130)&gt;0,"ITAU",IF(AND(TRIM(UPPER($I3130))="CONTRATUAL",ISNUMBER(SEARCH("INDIVIDUAL",SUBSTITUTE(UPPER($D3130)," ","")))),"PREMIUM FREE",""))))</f>
        <v/>
      </c>
    </row>
    <row r="3131">
      <c r="AC3131">
        <f>IF($C3131="","",IF(COUNTIF('Códigos Santander (ref)'!$A$2:$A$79,$C3131)&gt;0,"SANTANDER",IF(COUNTIF('Códigos Itaú (ref)'!$A$2:$A$44,$C3131)&gt;0,"ITAU",IF(AND(TRIM(UPPER($I3131))="CONTRATUAL",ISNUMBER(SEARCH("INDIVIDUAL",SUBSTITUTE(UPPER($D3131)," ","")))),"PREMIUM FREE",""))))</f>
        <v/>
      </c>
    </row>
    <row r="3132">
      <c r="AC3132">
        <f>IF($C3132="","",IF(COUNTIF('Códigos Santander (ref)'!$A$2:$A$79,$C3132)&gt;0,"SANTANDER",IF(COUNTIF('Códigos Itaú (ref)'!$A$2:$A$44,$C3132)&gt;0,"ITAU",IF(AND(TRIM(UPPER($I3132))="CONTRATUAL",ISNUMBER(SEARCH("INDIVIDUAL",SUBSTITUTE(UPPER($D3132)," ","")))),"PREMIUM FREE",""))))</f>
        <v/>
      </c>
    </row>
    <row r="3133">
      <c r="AC3133">
        <f>IF($C3133="","",IF(COUNTIF('Códigos Santander (ref)'!$A$2:$A$79,$C3133)&gt;0,"SANTANDER",IF(COUNTIF('Códigos Itaú (ref)'!$A$2:$A$44,$C3133)&gt;0,"ITAU",IF(AND(TRIM(UPPER($I3133))="CONTRATUAL",ISNUMBER(SEARCH("INDIVIDUAL",SUBSTITUTE(UPPER($D3133)," ","")))),"PREMIUM FREE",""))))</f>
        <v/>
      </c>
    </row>
    <row r="3134">
      <c r="AC3134">
        <f>IF($C3134="","",IF(COUNTIF('Códigos Santander (ref)'!$A$2:$A$79,$C3134)&gt;0,"SANTANDER",IF(COUNTIF('Códigos Itaú (ref)'!$A$2:$A$44,$C3134)&gt;0,"ITAU",IF(AND(TRIM(UPPER($I3134))="CONTRATUAL",ISNUMBER(SEARCH("INDIVIDUAL",SUBSTITUTE(UPPER($D3134)," ","")))),"PREMIUM FREE",""))))</f>
        <v/>
      </c>
    </row>
    <row r="3135">
      <c r="AC3135">
        <f>IF($C3135="","",IF(COUNTIF('Códigos Santander (ref)'!$A$2:$A$79,$C3135)&gt;0,"SANTANDER",IF(COUNTIF('Códigos Itaú (ref)'!$A$2:$A$44,$C3135)&gt;0,"ITAU",IF(AND(TRIM(UPPER($I3135))="CONTRATUAL",ISNUMBER(SEARCH("INDIVIDUAL",SUBSTITUTE(UPPER($D3135)," ","")))),"PREMIUM FREE",""))))</f>
        <v/>
      </c>
    </row>
    <row r="3136">
      <c r="AC3136">
        <f>IF($C3136="","",IF(COUNTIF('Códigos Santander (ref)'!$A$2:$A$79,$C3136)&gt;0,"SANTANDER",IF(COUNTIF('Códigos Itaú (ref)'!$A$2:$A$44,$C3136)&gt;0,"ITAU",IF(AND(TRIM(UPPER($I3136))="CONTRATUAL",ISNUMBER(SEARCH("INDIVIDUAL",SUBSTITUTE(UPPER($D3136)," ","")))),"PREMIUM FREE",""))))</f>
        <v/>
      </c>
    </row>
    <row r="3137">
      <c r="AC3137">
        <f>IF($C3137="","",IF(COUNTIF('Códigos Santander (ref)'!$A$2:$A$79,$C3137)&gt;0,"SANTANDER",IF(COUNTIF('Códigos Itaú (ref)'!$A$2:$A$44,$C3137)&gt;0,"ITAU",IF(AND(TRIM(UPPER($I3137))="CONTRATUAL",ISNUMBER(SEARCH("INDIVIDUAL",SUBSTITUTE(UPPER($D3137)," ","")))),"PREMIUM FREE",""))))</f>
        <v/>
      </c>
    </row>
    <row r="3138">
      <c r="AC3138">
        <f>IF($C3138="","",IF(COUNTIF('Códigos Santander (ref)'!$A$2:$A$79,$C3138)&gt;0,"SANTANDER",IF(COUNTIF('Códigos Itaú (ref)'!$A$2:$A$44,$C3138)&gt;0,"ITAU",IF(AND(TRIM(UPPER($I3138))="CONTRATUAL",ISNUMBER(SEARCH("INDIVIDUAL",SUBSTITUTE(UPPER($D3138)," ","")))),"PREMIUM FREE",""))))</f>
        <v/>
      </c>
    </row>
    <row r="3139">
      <c r="AC3139">
        <f>IF($C3139="","",IF(COUNTIF('Códigos Santander (ref)'!$A$2:$A$79,$C3139)&gt;0,"SANTANDER",IF(COUNTIF('Códigos Itaú (ref)'!$A$2:$A$44,$C3139)&gt;0,"ITAU",IF(AND(TRIM(UPPER($I3139))="CONTRATUAL",ISNUMBER(SEARCH("INDIVIDUAL",SUBSTITUTE(UPPER($D3139)," ","")))),"PREMIUM FREE",""))))</f>
        <v/>
      </c>
    </row>
    <row r="3140">
      <c r="AC3140">
        <f>IF($C3140="","",IF(COUNTIF('Códigos Santander (ref)'!$A$2:$A$79,$C3140)&gt;0,"SANTANDER",IF(COUNTIF('Códigos Itaú (ref)'!$A$2:$A$44,$C3140)&gt;0,"ITAU",IF(AND(TRIM(UPPER($I3140))="CONTRATUAL",ISNUMBER(SEARCH("INDIVIDUAL",SUBSTITUTE(UPPER($D3140)," ","")))),"PREMIUM FREE",""))))</f>
        <v/>
      </c>
    </row>
    <row r="3141">
      <c r="AC3141">
        <f>IF($C3141="","",IF(COUNTIF('Códigos Santander (ref)'!$A$2:$A$79,$C3141)&gt;0,"SANTANDER",IF(COUNTIF('Códigos Itaú (ref)'!$A$2:$A$44,$C3141)&gt;0,"ITAU",IF(AND(TRIM(UPPER($I3141))="CONTRATUAL",ISNUMBER(SEARCH("INDIVIDUAL",SUBSTITUTE(UPPER($D3141)," ","")))),"PREMIUM FREE",""))))</f>
        <v/>
      </c>
    </row>
    <row r="3142">
      <c r="AC3142">
        <f>IF($C3142="","",IF(COUNTIF('Códigos Santander (ref)'!$A$2:$A$79,$C3142)&gt;0,"SANTANDER",IF(COUNTIF('Códigos Itaú (ref)'!$A$2:$A$44,$C3142)&gt;0,"ITAU",IF(AND(TRIM(UPPER($I3142))="CONTRATUAL",ISNUMBER(SEARCH("INDIVIDUAL",SUBSTITUTE(UPPER($D3142)," ","")))),"PREMIUM FREE",""))))</f>
        <v/>
      </c>
    </row>
    <row r="3143">
      <c r="AC3143">
        <f>IF($C3143="","",IF(COUNTIF('Códigos Santander (ref)'!$A$2:$A$79,$C3143)&gt;0,"SANTANDER",IF(COUNTIF('Códigos Itaú (ref)'!$A$2:$A$44,$C3143)&gt;0,"ITAU",IF(AND(TRIM(UPPER($I3143))="CONTRATUAL",ISNUMBER(SEARCH("INDIVIDUAL",SUBSTITUTE(UPPER($D3143)," ","")))),"PREMIUM FREE",""))))</f>
        <v/>
      </c>
    </row>
    <row r="3144">
      <c r="AC3144">
        <f>IF($C3144="","",IF(COUNTIF('Códigos Santander (ref)'!$A$2:$A$79,$C3144)&gt;0,"SANTANDER",IF(COUNTIF('Códigos Itaú (ref)'!$A$2:$A$44,$C3144)&gt;0,"ITAU",IF(AND(TRIM(UPPER($I3144))="CONTRATUAL",ISNUMBER(SEARCH("INDIVIDUAL",SUBSTITUTE(UPPER($D3144)," ","")))),"PREMIUM FREE",""))))</f>
        <v/>
      </c>
    </row>
    <row r="3145">
      <c r="AC3145">
        <f>IF($C3145="","",IF(COUNTIF('Códigos Santander (ref)'!$A$2:$A$79,$C3145)&gt;0,"SANTANDER",IF(COUNTIF('Códigos Itaú (ref)'!$A$2:$A$44,$C3145)&gt;0,"ITAU",IF(AND(TRIM(UPPER($I3145))="CONTRATUAL",ISNUMBER(SEARCH("INDIVIDUAL",SUBSTITUTE(UPPER($D3145)," ","")))),"PREMIUM FREE",""))))</f>
        <v/>
      </c>
    </row>
    <row r="3146">
      <c r="AC3146">
        <f>IF($C3146="","",IF(COUNTIF('Códigos Santander (ref)'!$A$2:$A$79,$C3146)&gt;0,"SANTANDER",IF(COUNTIF('Códigos Itaú (ref)'!$A$2:$A$44,$C3146)&gt;0,"ITAU",IF(AND(TRIM(UPPER($I3146))="CONTRATUAL",ISNUMBER(SEARCH("INDIVIDUAL",SUBSTITUTE(UPPER($D3146)," ","")))),"PREMIUM FREE",""))))</f>
        <v/>
      </c>
    </row>
    <row r="3147">
      <c r="AC3147">
        <f>IF($C3147="","",IF(COUNTIF('Códigos Santander (ref)'!$A$2:$A$79,$C3147)&gt;0,"SANTANDER",IF(COUNTIF('Códigos Itaú (ref)'!$A$2:$A$44,$C3147)&gt;0,"ITAU",IF(AND(TRIM(UPPER($I3147))="CONTRATUAL",ISNUMBER(SEARCH("INDIVIDUAL",SUBSTITUTE(UPPER($D3147)," ","")))),"PREMIUM FREE",""))))</f>
        <v/>
      </c>
    </row>
    <row r="3148">
      <c r="AC3148">
        <f>IF($C3148="","",IF(COUNTIF('Códigos Santander (ref)'!$A$2:$A$79,$C3148)&gt;0,"SANTANDER",IF(COUNTIF('Códigos Itaú (ref)'!$A$2:$A$44,$C3148)&gt;0,"ITAU",IF(AND(TRIM(UPPER($I3148))="CONTRATUAL",ISNUMBER(SEARCH("INDIVIDUAL",SUBSTITUTE(UPPER($D3148)," ","")))),"PREMIUM FREE",""))))</f>
        <v/>
      </c>
    </row>
    <row r="3149">
      <c r="AC3149">
        <f>IF($C3149="","",IF(COUNTIF('Códigos Santander (ref)'!$A$2:$A$79,$C3149)&gt;0,"SANTANDER",IF(COUNTIF('Códigos Itaú (ref)'!$A$2:$A$44,$C3149)&gt;0,"ITAU",IF(AND(TRIM(UPPER($I3149))="CONTRATUAL",ISNUMBER(SEARCH("INDIVIDUAL",SUBSTITUTE(UPPER($D3149)," ","")))),"PREMIUM FREE",""))))</f>
        <v/>
      </c>
    </row>
    <row r="3150">
      <c r="AC3150">
        <f>IF($C3150="","",IF(COUNTIF('Códigos Santander (ref)'!$A$2:$A$79,$C3150)&gt;0,"SANTANDER",IF(COUNTIF('Códigos Itaú (ref)'!$A$2:$A$44,$C3150)&gt;0,"ITAU",IF(AND(TRIM(UPPER($I3150))="CONTRATUAL",ISNUMBER(SEARCH("INDIVIDUAL",SUBSTITUTE(UPPER($D3150)," ","")))),"PREMIUM FREE",""))))</f>
        <v/>
      </c>
    </row>
    <row r="3151">
      <c r="AC3151">
        <f>IF($C3151="","",IF(COUNTIF('Códigos Santander (ref)'!$A$2:$A$79,$C3151)&gt;0,"SANTANDER",IF(COUNTIF('Códigos Itaú (ref)'!$A$2:$A$44,$C3151)&gt;0,"ITAU",IF(AND(TRIM(UPPER($I3151))="CONTRATUAL",ISNUMBER(SEARCH("INDIVIDUAL",SUBSTITUTE(UPPER($D3151)," ","")))),"PREMIUM FREE",""))))</f>
        <v/>
      </c>
    </row>
    <row r="3152">
      <c r="AC3152">
        <f>IF($C3152="","",IF(COUNTIF('Códigos Santander (ref)'!$A$2:$A$79,$C3152)&gt;0,"SANTANDER",IF(COUNTIF('Códigos Itaú (ref)'!$A$2:$A$44,$C3152)&gt;0,"ITAU",IF(AND(TRIM(UPPER($I3152))="CONTRATUAL",ISNUMBER(SEARCH("INDIVIDUAL",SUBSTITUTE(UPPER($D3152)," ","")))),"PREMIUM FREE",""))))</f>
        <v/>
      </c>
    </row>
    <row r="3153">
      <c r="AC3153">
        <f>IF($C3153="","",IF(COUNTIF('Códigos Santander (ref)'!$A$2:$A$79,$C3153)&gt;0,"SANTANDER",IF(COUNTIF('Códigos Itaú (ref)'!$A$2:$A$44,$C3153)&gt;0,"ITAU",IF(AND(TRIM(UPPER($I3153))="CONTRATUAL",ISNUMBER(SEARCH("INDIVIDUAL",SUBSTITUTE(UPPER($D3153)," ","")))),"PREMIUM FREE",""))))</f>
        <v/>
      </c>
    </row>
    <row r="3154">
      <c r="AC3154">
        <f>IF($C3154="","",IF(COUNTIF('Códigos Santander (ref)'!$A$2:$A$79,$C3154)&gt;0,"SANTANDER",IF(COUNTIF('Códigos Itaú (ref)'!$A$2:$A$44,$C3154)&gt;0,"ITAU",IF(AND(TRIM(UPPER($I3154))="CONTRATUAL",ISNUMBER(SEARCH("INDIVIDUAL",SUBSTITUTE(UPPER($D3154)," ","")))),"PREMIUM FREE",""))))</f>
        <v/>
      </c>
    </row>
    <row r="3155">
      <c r="AC3155">
        <f>IF($C3155="","",IF(COUNTIF('Códigos Santander (ref)'!$A$2:$A$79,$C3155)&gt;0,"SANTANDER",IF(COUNTIF('Códigos Itaú (ref)'!$A$2:$A$44,$C3155)&gt;0,"ITAU",IF(AND(TRIM(UPPER($I3155))="CONTRATUAL",ISNUMBER(SEARCH("INDIVIDUAL",SUBSTITUTE(UPPER($D3155)," ","")))),"PREMIUM FREE",""))))</f>
        <v/>
      </c>
    </row>
    <row r="3156">
      <c r="AC3156">
        <f>IF($C3156="","",IF(COUNTIF('Códigos Santander (ref)'!$A$2:$A$79,$C3156)&gt;0,"SANTANDER",IF(COUNTIF('Códigos Itaú (ref)'!$A$2:$A$44,$C3156)&gt;0,"ITAU",IF(AND(TRIM(UPPER($I3156))="CONTRATUAL",ISNUMBER(SEARCH("INDIVIDUAL",SUBSTITUTE(UPPER($D3156)," ","")))),"PREMIUM FREE",""))))</f>
        <v/>
      </c>
    </row>
    <row r="3157">
      <c r="AC3157">
        <f>IF($C3157="","",IF(COUNTIF('Códigos Santander (ref)'!$A$2:$A$79,$C3157)&gt;0,"SANTANDER",IF(COUNTIF('Códigos Itaú (ref)'!$A$2:$A$44,$C3157)&gt;0,"ITAU",IF(AND(TRIM(UPPER($I3157))="CONTRATUAL",ISNUMBER(SEARCH("INDIVIDUAL",SUBSTITUTE(UPPER($D3157)," ","")))),"PREMIUM FREE",""))))</f>
        <v/>
      </c>
    </row>
    <row r="3158">
      <c r="AC3158">
        <f>IF($C3158="","",IF(COUNTIF('Códigos Santander (ref)'!$A$2:$A$79,$C3158)&gt;0,"SANTANDER",IF(COUNTIF('Códigos Itaú (ref)'!$A$2:$A$44,$C3158)&gt;0,"ITAU",IF(AND(TRIM(UPPER($I3158))="CONTRATUAL",ISNUMBER(SEARCH("INDIVIDUAL",SUBSTITUTE(UPPER($D3158)," ","")))),"PREMIUM FREE",""))))</f>
        <v/>
      </c>
    </row>
    <row r="3159">
      <c r="AC3159">
        <f>IF($C3159="","",IF(COUNTIF('Códigos Santander (ref)'!$A$2:$A$79,$C3159)&gt;0,"SANTANDER",IF(COUNTIF('Códigos Itaú (ref)'!$A$2:$A$44,$C3159)&gt;0,"ITAU",IF(AND(TRIM(UPPER($I3159))="CONTRATUAL",ISNUMBER(SEARCH("INDIVIDUAL",SUBSTITUTE(UPPER($D3159)," ","")))),"PREMIUM FREE",""))))</f>
        <v/>
      </c>
    </row>
    <row r="3160">
      <c r="AC3160">
        <f>IF($C3160="","",IF(COUNTIF('Códigos Santander (ref)'!$A$2:$A$79,$C3160)&gt;0,"SANTANDER",IF(COUNTIF('Códigos Itaú (ref)'!$A$2:$A$44,$C3160)&gt;0,"ITAU",IF(AND(TRIM(UPPER($I3160))="CONTRATUAL",ISNUMBER(SEARCH("INDIVIDUAL",SUBSTITUTE(UPPER($D3160)," ","")))),"PREMIUM FREE",""))))</f>
        <v/>
      </c>
    </row>
    <row r="3161">
      <c r="AC3161">
        <f>IF($C3161="","",IF(COUNTIF('Códigos Santander (ref)'!$A$2:$A$79,$C3161)&gt;0,"SANTANDER",IF(COUNTIF('Códigos Itaú (ref)'!$A$2:$A$44,$C3161)&gt;0,"ITAU",IF(AND(TRIM(UPPER($I3161))="CONTRATUAL",ISNUMBER(SEARCH("INDIVIDUAL",SUBSTITUTE(UPPER($D3161)," ","")))),"PREMIUM FREE",""))))</f>
        <v/>
      </c>
    </row>
    <row r="3162">
      <c r="AC3162">
        <f>IF($C3162="","",IF(COUNTIF('Códigos Santander (ref)'!$A$2:$A$79,$C3162)&gt;0,"SANTANDER",IF(COUNTIF('Códigos Itaú (ref)'!$A$2:$A$44,$C3162)&gt;0,"ITAU",IF(AND(TRIM(UPPER($I3162))="CONTRATUAL",ISNUMBER(SEARCH("INDIVIDUAL",SUBSTITUTE(UPPER($D3162)," ","")))),"PREMIUM FREE",""))))</f>
        <v/>
      </c>
    </row>
    <row r="3163">
      <c r="AC3163">
        <f>IF($C3163="","",IF(COUNTIF('Códigos Santander (ref)'!$A$2:$A$79,$C3163)&gt;0,"SANTANDER",IF(COUNTIF('Códigos Itaú (ref)'!$A$2:$A$44,$C3163)&gt;0,"ITAU",IF(AND(TRIM(UPPER($I3163))="CONTRATUAL",ISNUMBER(SEARCH("INDIVIDUAL",SUBSTITUTE(UPPER($D3163)," ","")))),"PREMIUM FREE",""))))</f>
        <v/>
      </c>
    </row>
    <row r="3164">
      <c r="AC3164">
        <f>IF($C3164="","",IF(COUNTIF('Códigos Santander (ref)'!$A$2:$A$79,$C3164)&gt;0,"SANTANDER",IF(COUNTIF('Códigos Itaú (ref)'!$A$2:$A$44,$C3164)&gt;0,"ITAU",IF(AND(TRIM(UPPER($I3164))="CONTRATUAL",ISNUMBER(SEARCH("INDIVIDUAL",SUBSTITUTE(UPPER($D3164)," ","")))),"PREMIUM FREE",""))))</f>
        <v/>
      </c>
    </row>
    <row r="3165">
      <c r="AC3165">
        <f>IF($C3165="","",IF(COUNTIF('Códigos Santander (ref)'!$A$2:$A$79,$C3165)&gt;0,"SANTANDER",IF(COUNTIF('Códigos Itaú (ref)'!$A$2:$A$44,$C3165)&gt;0,"ITAU",IF(AND(TRIM(UPPER($I3165))="CONTRATUAL",ISNUMBER(SEARCH("INDIVIDUAL",SUBSTITUTE(UPPER($D3165)," ","")))),"PREMIUM FREE",""))))</f>
        <v/>
      </c>
    </row>
    <row r="3166">
      <c r="AC3166">
        <f>IF($C3166="","",IF(COUNTIF('Códigos Santander (ref)'!$A$2:$A$79,$C3166)&gt;0,"SANTANDER",IF(COUNTIF('Códigos Itaú (ref)'!$A$2:$A$44,$C3166)&gt;0,"ITAU",IF(AND(TRIM(UPPER($I3166))="CONTRATUAL",ISNUMBER(SEARCH("INDIVIDUAL",SUBSTITUTE(UPPER($D3166)," ","")))),"PREMIUM FREE",""))))</f>
        <v/>
      </c>
    </row>
    <row r="3167">
      <c r="AC3167">
        <f>IF($C3167="","",IF(COUNTIF('Códigos Santander (ref)'!$A$2:$A$79,$C3167)&gt;0,"SANTANDER",IF(COUNTIF('Códigos Itaú (ref)'!$A$2:$A$44,$C3167)&gt;0,"ITAU",IF(AND(TRIM(UPPER($I3167))="CONTRATUAL",ISNUMBER(SEARCH("INDIVIDUAL",SUBSTITUTE(UPPER($D3167)," ","")))),"PREMIUM FREE",""))))</f>
        <v/>
      </c>
    </row>
    <row r="3168">
      <c r="AC3168">
        <f>IF($C3168="","",IF(COUNTIF('Códigos Santander (ref)'!$A$2:$A$79,$C3168)&gt;0,"SANTANDER",IF(COUNTIF('Códigos Itaú (ref)'!$A$2:$A$44,$C3168)&gt;0,"ITAU",IF(AND(TRIM(UPPER($I3168))="CONTRATUAL",ISNUMBER(SEARCH("INDIVIDUAL",SUBSTITUTE(UPPER($D3168)," ","")))),"PREMIUM FREE",""))))</f>
        <v/>
      </c>
    </row>
    <row r="3169">
      <c r="AC3169">
        <f>IF($C3169="","",IF(COUNTIF('Códigos Santander (ref)'!$A$2:$A$79,$C3169)&gt;0,"SANTANDER",IF(COUNTIF('Códigos Itaú (ref)'!$A$2:$A$44,$C3169)&gt;0,"ITAU",IF(AND(TRIM(UPPER($I3169))="CONTRATUAL",ISNUMBER(SEARCH("INDIVIDUAL",SUBSTITUTE(UPPER($D3169)," ","")))),"PREMIUM FREE",""))))</f>
        <v/>
      </c>
    </row>
    <row r="3170">
      <c r="AC3170">
        <f>IF($C3170="","",IF(COUNTIF('Códigos Santander (ref)'!$A$2:$A$79,$C3170)&gt;0,"SANTANDER",IF(COUNTIF('Códigos Itaú (ref)'!$A$2:$A$44,$C3170)&gt;0,"ITAU",IF(AND(TRIM(UPPER($I3170))="CONTRATUAL",ISNUMBER(SEARCH("INDIVIDUAL",SUBSTITUTE(UPPER($D3170)," ","")))),"PREMIUM FREE",""))))</f>
        <v/>
      </c>
    </row>
    <row r="3171">
      <c r="AC3171">
        <f>IF($C3171="","",IF(COUNTIF('Códigos Santander (ref)'!$A$2:$A$79,$C3171)&gt;0,"SANTANDER",IF(COUNTIF('Códigos Itaú (ref)'!$A$2:$A$44,$C3171)&gt;0,"ITAU",IF(AND(TRIM(UPPER($I3171))="CONTRATUAL",ISNUMBER(SEARCH("INDIVIDUAL",SUBSTITUTE(UPPER($D3171)," ","")))),"PREMIUM FREE",""))))</f>
        <v/>
      </c>
    </row>
    <row r="3172">
      <c r="AC3172">
        <f>IF($C3172="","",IF(COUNTIF('Códigos Santander (ref)'!$A$2:$A$79,$C3172)&gt;0,"SANTANDER",IF(COUNTIF('Códigos Itaú (ref)'!$A$2:$A$44,$C3172)&gt;0,"ITAU",IF(AND(TRIM(UPPER($I3172))="CONTRATUAL",ISNUMBER(SEARCH("INDIVIDUAL",SUBSTITUTE(UPPER($D3172)," ","")))),"PREMIUM FREE",""))))</f>
        <v/>
      </c>
    </row>
    <row r="3173">
      <c r="AC3173">
        <f>IF($C3173="","",IF(COUNTIF('Códigos Santander (ref)'!$A$2:$A$79,$C3173)&gt;0,"SANTANDER",IF(COUNTIF('Códigos Itaú (ref)'!$A$2:$A$44,$C3173)&gt;0,"ITAU",IF(AND(TRIM(UPPER($I3173))="CONTRATUAL",ISNUMBER(SEARCH("INDIVIDUAL",SUBSTITUTE(UPPER($D3173)," ","")))),"PREMIUM FREE",""))))</f>
        <v/>
      </c>
    </row>
    <row r="3174">
      <c r="AC3174">
        <f>IF($C3174="","",IF(COUNTIF('Códigos Santander (ref)'!$A$2:$A$79,$C3174)&gt;0,"SANTANDER",IF(COUNTIF('Códigos Itaú (ref)'!$A$2:$A$44,$C3174)&gt;0,"ITAU",IF(AND(TRIM(UPPER($I3174))="CONTRATUAL",ISNUMBER(SEARCH("INDIVIDUAL",SUBSTITUTE(UPPER($D3174)," ","")))),"PREMIUM FREE",""))))</f>
        <v/>
      </c>
    </row>
    <row r="3175">
      <c r="AC3175">
        <f>IF($C3175="","",IF(COUNTIF('Códigos Santander (ref)'!$A$2:$A$79,$C3175)&gt;0,"SANTANDER",IF(COUNTIF('Códigos Itaú (ref)'!$A$2:$A$44,$C3175)&gt;0,"ITAU",IF(AND(TRIM(UPPER($I3175))="CONTRATUAL",ISNUMBER(SEARCH("INDIVIDUAL",SUBSTITUTE(UPPER($D3175)," ","")))),"PREMIUM FREE",""))))</f>
        <v/>
      </c>
    </row>
    <row r="3176">
      <c r="AC3176">
        <f>IF($C3176="","",IF(COUNTIF('Códigos Santander (ref)'!$A$2:$A$79,$C3176)&gt;0,"SANTANDER",IF(COUNTIF('Códigos Itaú (ref)'!$A$2:$A$44,$C3176)&gt;0,"ITAU",IF(AND(TRIM(UPPER($I3176))="CONTRATUAL",ISNUMBER(SEARCH("INDIVIDUAL",SUBSTITUTE(UPPER($D3176)," ","")))),"PREMIUM FREE",""))))</f>
        <v/>
      </c>
    </row>
    <row r="3177">
      <c r="AC3177">
        <f>IF($C3177="","",IF(COUNTIF('Códigos Santander (ref)'!$A$2:$A$79,$C3177)&gt;0,"SANTANDER",IF(COUNTIF('Códigos Itaú (ref)'!$A$2:$A$44,$C3177)&gt;0,"ITAU",IF(AND(TRIM(UPPER($I3177))="CONTRATUAL",ISNUMBER(SEARCH("INDIVIDUAL",SUBSTITUTE(UPPER($D3177)," ","")))),"PREMIUM FREE",""))))</f>
        <v/>
      </c>
    </row>
    <row r="3178">
      <c r="AC3178">
        <f>IF($C3178="","",IF(COUNTIF('Códigos Santander (ref)'!$A$2:$A$79,$C3178)&gt;0,"SANTANDER",IF(COUNTIF('Códigos Itaú (ref)'!$A$2:$A$44,$C3178)&gt;0,"ITAU",IF(AND(TRIM(UPPER($I3178))="CONTRATUAL",ISNUMBER(SEARCH("INDIVIDUAL",SUBSTITUTE(UPPER($D3178)," ","")))),"PREMIUM FREE",""))))</f>
        <v/>
      </c>
    </row>
    <row r="3179">
      <c r="AC3179">
        <f>IF($C3179="","",IF(COUNTIF('Códigos Santander (ref)'!$A$2:$A$79,$C3179)&gt;0,"SANTANDER",IF(COUNTIF('Códigos Itaú (ref)'!$A$2:$A$44,$C3179)&gt;0,"ITAU",IF(AND(TRIM(UPPER($I3179))="CONTRATUAL",ISNUMBER(SEARCH("INDIVIDUAL",SUBSTITUTE(UPPER($D3179)," ","")))),"PREMIUM FREE",""))))</f>
        <v/>
      </c>
    </row>
    <row r="3180">
      <c r="AC3180">
        <f>IF($C3180="","",IF(COUNTIF('Códigos Santander (ref)'!$A$2:$A$79,$C3180)&gt;0,"SANTANDER",IF(COUNTIF('Códigos Itaú (ref)'!$A$2:$A$44,$C3180)&gt;0,"ITAU",IF(AND(TRIM(UPPER($I3180))="CONTRATUAL",ISNUMBER(SEARCH("INDIVIDUAL",SUBSTITUTE(UPPER($D3180)," ","")))),"PREMIUM FREE",""))))</f>
        <v/>
      </c>
    </row>
    <row r="3181">
      <c r="AC3181">
        <f>IF($C3181="","",IF(COUNTIF('Códigos Santander (ref)'!$A$2:$A$79,$C3181)&gt;0,"SANTANDER",IF(COUNTIF('Códigos Itaú (ref)'!$A$2:$A$44,$C3181)&gt;0,"ITAU",IF(AND(TRIM(UPPER($I3181))="CONTRATUAL",ISNUMBER(SEARCH("INDIVIDUAL",SUBSTITUTE(UPPER($D3181)," ","")))),"PREMIUM FREE",""))))</f>
        <v/>
      </c>
    </row>
    <row r="3182">
      <c r="AC3182">
        <f>IF($C3182="","",IF(COUNTIF('Códigos Santander (ref)'!$A$2:$A$79,$C3182)&gt;0,"SANTANDER",IF(COUNTIF('Códigos Itaú (ref)'!$A$2:$A$44,$C3182)&gt;0,"ITAU",IF(AND(TRIM(UPPER($I3182))="CONTRATUAL",ISNUMBER(SEARCH("INDIVIDUAL",SUBSTITUTE(UPPER($D3182)," ","")))),"PREMIUM FREE",""))))</f>
        <v/>
      </c>
    </row>
    <row r="3183">
      <c r="AC3183">
        <f>IF($C3183="","",IF(COUNTIF('Códigos Santander (ref)'!$A$2:$A$79,$C3183)&gt;0,"SANTANDER",IF(COUNTIF('Códigos Itaú (ref)'!$A$2:$A$44,$C3183)&gt;0,"ITAU",IF(AND(TRIM(UPPER($I3183))="CONTRATUAL",ISNUMBER(SEARCH("INDIVIDUAL",SUBSTITUTE(UPPER($D3183)," ","")))),"PREMIUM FREE",""))))</f>
        <v/>
      </c>
    </row>
    <row r="3184">
      <c r="AC3184">
        <f>IF($C3184="","",IF(COUNTIF('Códigos Santander (ref)'!$A$2:$A$79,$C3184)&gt;0,"SANTANDER",IF(COUNTIF('Códigos Itaú (ref)'!$A$2:$A$44,$C3184)&gt;0,"ITAU",IF(AND(TRIM(UPPER($I3184))="CONTRATUAL",ISNUMBER(SEARCH("INDIVIDUAL",SUBSTITUTE(UPPER($D3184)," ","")))),"PREMIUM FREE",""))))</f>
        <v/>
      </c>
    </row>
    <row r="3185">
      <c r="AC3185">
        <f>IF($C3185="","",IF(COUNTIF('Códigos Santander (ref)'!$A$2:$A$79,$C3185)&gt;0,"SANTANDER",IF(COUNTIF('Códigos Itaú (ref)'!$A$2:$A$44,$C3185)&gt;0,"ITAU",IF(AND(TRIM(UPPER($I3185))="CONTRATUAL",ISNUMBER(SEARCH("INDIVIDUAL",SUBSTITUTE(UPPER($D3185)," ","")))),"PREMIUM FREE",""))))</f>
        <v/>
      </c>
    </row>
    <row r="3186">
      <c r="AC3186">
        <f>IF($C3186="","",IF(COUNTIF('Códigos Santander (ref)'!$A$2:$A$79,$C3186)&gt;0,"SANTANDER",IF(COUNTIF('Códigos Itaú (ref)'!$A$2:$A$44,$C3186)&gt;0,"ITAU",IF(AND(TRIM(UPPER($I3186))="CONTRATUAL",ISNUMBER(SEARCH("INDIVIDUAL",SUBSTITUTE(UPPER($D3186)," ","")))),"PREMIUM FREE",""))))</f>
        <v/>
      </c>
    </row>
    <row r="3187">
      <c r="AC3187">
        <f>IF($C3187="","",IF(COUNTIF('Códigos Santander (ref)'!$A$2:$A$79,$C3187)&gt;0,"SANTANDER",IF(COUNTIF('Códigos Itaú (ref)'!$A$2:$A$44,$C3187)&gt;0,"ITAU",IF(AND(TRIM(UPPER($I3187))="CONTRATUAL",ISNUMBER(SEARCH("INDIVIDUAL",SUBSTITUTE(UPPER($D3187)," ","")))),"PREMIUM FREE",""))))</f>
        <v/>
      </c>
    </row>
    <row r="3188">
      <c r="AC3188">
        <f>IF($C3188="","",IF(COUNTIF('Códigos Santander (ref)'!$A$2:$A$79,$C3188)&gt;0,"SANTANDER",IF(COUNTIF('Códigos Itaú (ref)'!$A$2:$A$44,$C3188)&gt;0,"ITAU",IF(AND(TRIM(UPPER($I3188))="CONTRATUAL",ISNUMBER(SEARCH("INDIVIDUAL",SUBSTITUTE(UPPER($D3188)," ","")))),"PREMIUM FREE",""))))</f>
        <v/>
      </c>
    </row>
    <row r="3189">
      <c r="AC3189">
        <f>IF($C3189="","",IF(COUNTIF('Códigos Santander (ref)'!$A$2:$A$79,$C3189)&gt;0,"SANTANDER",IF(COUNTIF('Códigos Itaú (ref)'!$A$2:$A$44,$C3189)&gt;0,"ITAU",IF(AND(TRIM(UPPER($I3189))="CONTRATUAL",ISNUMBER(SEARCH("INDIVIDUAL",SUBSTITUTE(UPPER($D3189)," ","")))),"PREMIUM FREE",""))))</f>
        <v/>
      </c>
    </row>
    <row r="3190">
      <c r="AC3190">
        <f>IF($C3190="","",IF(COUNTIF('Códigos Santander (ref)'!$A$2:$A$79,$C3190)&gt;0,"SANTANDER",IF(COUNTIF('Códigos Itaú (ref)'!$A$2:$A$44,$C3190)&gt;0,"ITAU",IF(AND(TRIM(UPPER($I3190))="CONTRATUAL",ISNUMBER(SEARCH("INDIVIDUAL",SUBSTITUTE(UPPER($D3190)," ","")))),"PREMIUM FREE",""))))</f>
        <v/>
      </c>
    </row>
    <row r="3191">
      <c r="AC3191">
        <f>IF($C3191="","",IF(COUNTIF('Códigos Santander (ref)'!$A$2:$A$79,$C3191)&gt;0,"SANTANDER",IF(COUNTIF('Códigos Itaú (ref)'!$A$2:$A$44,$C3191)&gt;0,"ITAU",IF(AND(TRIM(UPPER($I3191))="CONTRATUAL",ISNUMBER(SEARCH("INDIVIDUAL",SUBSTITUTE(UPPER($D3191)," ","")))),"PREMIUM FREE",""))))</f>
        <v/>
      </c>
    </row>
    <row r="3192">
      <c r="AC3192">
        <f>IF($C3192="","",IF(COUNTIF('Códigos Santander (ref)'!$A$2:$A$79,$C3192)&gt;0,"SANTANDER",IF(COUNTIF('Códigos Itaú (ref)'!$A$2:$A$44,$C3192)&gt;0,"ITAU",IF(AND(TRIM(UPPER($I3192))="CONTRATUAL",ISNUMBER(SEARCH("INDIVIDUAL",SUBSTITUTE(UPPER($D3192)," ","")))),"PREMIUM FREE",""))))</f>
        <v/>
      </c>
    </row>
    <row r="3193">
      <c r="AC3193">
        <f>IF($C3193="","",IF(COUNTIF('Códigos Santander (ref)'!$A$2:$A$79,$C3193)&gt;0,"SANTANDER",IF(COUNTIF('Códigos Itaú (ref)'!$A$2:$A$44,$C3193)&gt;0,"ITAU",IF(AND(TRIM(UPPER($I3193))="CONTRATUAL",ISNUMBER(SEARCH("INDIVIDUAL",SUBSTITUTE(UPPER($D3193)," ","")))),"PREMIUM FREE",""))))</f>
        <v/>
      </c>
    </row>
    <row r="3194">
      <c r="AC3194">
        <f>IF($C3194="","",IF(COUNTIF('Códigos Santander (ref)'!$A$2:$A$79,$C3194)&gt;0,"SANTANDER",IF(COUNTIF('Códigos Itaú (ref)'!$A$2:$A$44,$C3194)&gt;0,"ITAU",IF(AND(TRIM(UPPER($I3194))="CONTRATUAL",ISNUMBER(SEARCH("INDIVIDUAL",SUBSTITUTE(UPPER($D3194)," ","")))),"PREMIUM FREE",""))))</f>
        <v/>
      </c>
    </row>
    <row r="3195">
      <c r="AC3195">
        <f>IF($C3195="","",IF(COUNTIF('Códigos Santander (ref)'!$A$2:$A$79,$C3195)&gt;0,"SANTANDER",IF(COUNTIF('Códigos Itaú (ref)'!$A$2:$A$44,$C3195)&gt;0,"ITAU",IF(AND(TRIM(UPPER($I3195))="CONTRATUAL",ISNUMBER(SEARCH("INDIVIDUAL",SUBSTITUTE(UPPER($D3195)," ","")))),"PREMIUM FREE",""))))</f>
        <v/>
      </c>
    </row>
    <row r="3196">
      <c r="AC3196">
        <f>IF($C3196="","",IF(COUNTIF('Códigos Santander (ref)'!$A$2:$A$79,$C3196)&gt;0,"SANTANDER",IF(COUNTIF('Códigos Itaú (ref)'!$A$2:$A$44,$C3196)&gt;0,"ITAU",IF(AND(TRIM(UPPER($I3196))="CONTRATUAL",ISNUMBER(SEARCH("INDIVIDUAL",SUBSTITUTE(UPPER($D3196)," ","")))),"PREMIUM FREE",""))))</f>
        <v/>
      </c>
    </row>
    <row r="3197">
      <c r="AC3197">
        <f>IF($C3197="","",IF(COUNTIF('Códigos Santander (ref)'!$A$2:$A$79,$C3197)&gt;0,"SANTANDER",IF(COUNTIF('Códigos Itaú (ref)'!$A$2:$A$44,$C3197)&gt;0,"ITAU",IF(AND(TRIM(UPPER($I3197))="CONTRATUAL",ISNUMBER(SEARCH("INDIVIDUAL",SUBSTITUTE(UPPER($D3197)," ","")))),"PREMIUM FREE",""))))</f>
        <v/>
      </c>
    </row>
    <row r="3198">
      <c r="AC3198">
        <f>IF($C3198="","",IF(COUNTIF('Códigos Santander (ref)'!$A$2:$A$79,$C3198)&gt;0,"SANTANDER",IF(COUNTIF('Códigos Itaú (ref)'!$A$2:$A$44,$C3198)&gt;0,"ITAU",IF(AND(TRIM(UPPER($I3198))="CONTRATUAL",ISNUMBER(SEARCH("INDIVIDUAL",SUBSTITUTE(UPPER($D3198)," ","")))),"PREMIUM FREE",""))))</f>
        <v/>
      </c>
    </row>
    <row r="3199">
      <c r="AC3199">
        <f>IF($C3199="","",IF(COUNTIF('Códigos Santander (ref)'!$A$2:$A$79,$C3199)&gt;0,"SANTANDER",IF(COUNTIF('Códigos Itaú (ref)'!$A$2:$A$44,$C3199)&gt;0,"ITAU",IF(AND(TRIM(UPPER($I3199))="CONTRATUAL",ISNUMBER(SEARCH("INDIVIDUAL",SUBSTITUTE(UPPER($D3199)," ","")))),"PREMIUM FREE",""))))</f>
        <v/>
      </c>
    </row>
    <row r="3200">
      <c r="AC3200">
        <f>IF($C3200="","",IF(COUNTIF('Códigos Santander (ref)'!$A$2:$A$79,$C3200)&gt;0,"SANTANDER",IF(COUNTIF('Códigos Itaú (ref)'!$A$2:$A$44,$C3200)&gt;0,"ITAU",IF(AND(TRIM(UPPER($I3200))="CONTRATUAL",ISNUMBER(SEARCH("INDIVIDUAL",SUBSTITUTE(UPPER($D3200)," ","")))),"PREMIUM FREE",""))))</f>
        <v/>
      </c>
    </row>
    <row r="3201">
      <c r="AC3201">
        <f>IF($C3201="","",IF(COUNTIF('Códigos Santander (ref)'!$A$2:$A$79,$C3201)&gt;0,"SANTANDER",IF(COUNTIF('Códigos Itaú (ref)'!$A$2:$A$44,$C3201)&gt;0,"ITAU",IF(AND(TRIM(UPPER($I3201))="CONTRATUAL",ISNUMBER(SEARCH("INDIVIDUAL",SUBSTITUTE(UPPER($D3201)," ","")))),"PREMIUM FREE",""))))</f>
        <v/>
      </c>
    </row>
    <row r="3202">
      <c r="AC3202">
        <f>IF($C3202="","",IF(COUNTIF('Códigos Santander (ref)'!$A$2:$A$79,$C3202)&gt;0,"SANTANDER",IF(COUNTIF('Códigos Itaú (ref)'!$A$2:$A$44,$C3202)&gt;0,"ITAU",IF(AND(TRIM(UPPER($I3202))="CONTRATUAL",ISNUMBER(SEARCH("INDIVIDUAL",SUBSTITUTE(UPPER($D3202)," ","")))),"PREMIUM FREE",""))))</f>
        <v/>
      </c>
    </row>
    <row r="3203">
      <c r="AC3203">
        <f>IF($C3203="","",IF(COUNTIF('Códigos Santander (ref)'!$A$2:$A$79,$C3203)&gt;0,"SANTANDER",IF(COUNTIF('Códigos Itaú (ref)'!$A$2:$A$44,$C3203)&gt;0,"ITAU",IF(AND(TRIM(UPPER($I3203))="CONTRATUAL",ISNUMBER(SEARCH("INDIVIDUAL",SUBSTITUTE(UPPER($D3203)," ","")))),"PREMIUM FREE",""))))</f>
        <v/>
      </c>
    </row>
    <row r="3204">
      <c r="AC3204">
        <f>IF($C3204="","",IF(COUNTIF('Códigos Santander (ref)'!$A$2:$A$79,$C3204)&gt;0,"SANTANDER",IF(COUNTIF('Códigos Itaú (ref)'!$A$2:$A$44,$C3204)&gt;0,"ITAU",IF(AND(TRIM(UPPER($I3204))="CONTRATUAL",ISNUMBER(SEARCH("INDIVIDUAL",SUBSTITUTE(UPPER($D3204)," ","")))),"PREMIUM FREE",""))))</f>
        <v/>
      </c>
    </row>
    <row r="3205">
      <c r="AC3205">
        <f>IF($C3205="","",IF(COUNTIF('Códigos Santander (ref)'!$A$2:$A$79,$C3205)&gt;0,"SANTANDER",IF(COUNTIF('Códigos Itaú (ref)'!$A$2:$A$44,$C3205)&gt;0,"ITAU",IF(AND(TRIM(UPPER($I3205))="CONTRATUAL",ISNUMBER(SEARCH("INDIVIDUAL",SUBSTITUTE(UPPER($D3205)," ","")))),"PREMIUM FREE",""))))</f>
        <v/>
      </c>
    </row>
    <row r="3206">
      <c r="AC3206">
        <f>IF($C3206="","",IF(COUNTIF('Códigos Santander (ref)'!$A$2:$A$79,$C3206)&gt;0,"SANTANDER",IF(COUNTIF('Códigos Itaú (ref)'!$A$2:$A$44,$C3206)&gt;0,"ITAU",IF(AND(TRIM(UPPER($I3206))="CONTRATUAL",ISNUMBER(SEARCH("INDIVIDUAL",SUBSTITUTE(UPPER($D3206)," ","")))),"PREMIUM FREE",""))))</f>
        <v/>
      </c>
    </row>
    <row r="3207">
      <c r="AC3207">
        <f>IF($C3207="","",IF(COUNTIF('Códigos Santander (ref)'!$A$2:$A$79,$C3207)&gt;0,"SANTANDER",IF(COUNTIF('Códigos Itaú (ref)'!$A$2:$A$44,$C3207)&gt;0,"ITAU",IF(AND(TRIM(UPPER($I3207))="CONTRATUAL",ISNUMBER(SEARCH("INDIVIDUAL",SUBSTITUTE(UPPER($D3207)," ","")))),"PREMIUM FREE",""))))</f>
        <v/>
      </c>
    </row>
    <row r="3208">
      <c r="AC3208">
        <f>IF($C3208="","",IF(COUNTIF('Códigos Santander (ref)'!$A$2:$A$79,$C3208)&gt;0,"SANTANDER",IF(COUNTIF('Códigos Itaú (ref)'!$A$2:$A$44,$C3208)&gt;0,"ITAU",IF(AND(TRIM(UPPER($I3208))="CONTRATUAL",ISNUMBER(SEARCH("INDIVIDUAL",SUBSTITUTE(UPPER($D3208)," ","")))),"PREMIUM FREE",""))))</f>
        <v/>
      </c>
    </row>
    <row r="3209">
      <c r="AC3209">
        <f>IF($C3209="","",IF(COUNTIF('Códigos Santander (ref)'!$A$2:$A$79,$C3209)&gt;0,"SANTANDER",IF(COUNTIF('Códigos Itaú (ref)'!$A$2:$A$44,$C3209)&gt;0,"ITAU",IF(AND(TRIM(UPPER($I3209))="CONTRATUAL",ISNUMBER(SEARCH("INDIVIDUAL",SUBSTITUTE(UPPER($D3209)," ","")))),"PREMIUM FREE",""))))</f>
        <v/>
      </c>
    </row>
    <row r="3210">
      <c r="AC3210">
        <f>IF($C3210="","",IF(COUNTIF('Códigos Santander (ref)'!$A$2:$A$79,$C3210)&gt;0,"SANTANDER",IF(COUNTIF('Códigos Itaú (ref)'!$A$2:$A$44,$C3210)&gt;0,"ITAU",IF(AND(TRIM(UPPER($I3210))="CONTRATUAL",ISNUMBER(SEARCH("INDIVIDUAL",SUBSTITUTE(UPPER($D3210)," ","")))),"PREMIUM FREE",""))))</f>
        <v/>
      </c>
    </row>
    <row r="3211">
      <c r="AC3211">
        <f>IF($C3211="","",IF(COUNTIF('Códigos Santander (ref)'!$A$2:$A$79,$C3211)&gt;0,"SANTANDER",IF(COUNTIF('Códigos Itaú (ref)'!$A$2:$A$44,$C3211)&gt;0,"ITAU",IF(AND(TRIM(UPPER($I3211))="CONTRATUAL",ISNUMBER(SEARCH("INDIVIDUAL",SUBSTITUTE(UPPER($D3211)," ","")))),"PREMIUM FREE",""))))</f>
        <v/>
      </c>
    </row>
    <row r="3212">
      <c r="AC3212">
        <f>IF($C3212="","",IF(COUNTIF('Códigos Santander (ref)'!$A$2:$A$79,$C3212)&gt;0,"SANTANDER",IF(COUNTIF('Códigos Itaú (ref)'!$A$2:$A$44,$C3212)&gt;0,"ITAU",IF(AND(TRIM(UPPER($I3212))="CONTRATUAL",ISNUMBER(SEARCH("INDIVIDUAL",SUBSTITUTE(UPPER($D3212)," ","")))),"PREMIUM FREE",""))))</f>
        <v/>
      </c>
    </row>
    <row r="3213">
      <c r="AC3213">
        <f>IF($C3213="","",IF(COUNTIF('Códigos Santander (ref)'!$A$2:$A$79,$C3213)&gt;0,"SANTANDER",IF(COUNTIF('Códigos Itaú (ref)'!$A$2:$A$44,$C3213)&gt;0,"ITAU",IF(AND(TRIM(UPPER($I3213))="CONTRATUAL",ISNUMBER(SEARCH("INDIVIDUAL",SUBSTITUTE(UPPER($D3213)," ","")))),"PREMIUM FREE",""))))</f>
        <v/>
      </c>
    </row>
    <row r="3214">
      <c r="AC3214">
        <f>IF($C3214="","",IF(COUNTIF('Códigos Santander (ref)'!$A$2:$A$79,$C3214)&gt;0,"SANTANDER",IF(COUNTIF('Códigos Itaú (ref)'!$A$2:$A$44,$C3214)&gt;0,"ITAU",IF(AND(TRIM(UPPER($I3214))="CONTRATUAL",ISNUMBER(SEARCH("INDIVIDUAL",SUBSTITUTE(UPPER($D3214)," ","")))),"PREMIUM FREE",""))))</f>
        <v/>
      </c>
    </row>
    <row r="3215">
      <c r="AC3215">
        <f>IF($C3215="","",IF(COUNTIF('Códigos Santander (ref)'!$A$2:$A$79,$C3215)&gt;0,"SANTANDER",IF(COUNTIF('Códigos Itaú (ref)'!$A$2:$A$44,$C3215)&gt;0,"ITAU",IF(AND(TRIM(UPPER($I3215))="CONTRATUAL",ISNUMBER(SEARCH("INDIVIDUAL",SUBSTITUTE(UPPER($D3215)," ","")))),"PREMIUM FREE",""))))</f>
        <v/>
      </c>
    </row>
    <row r="3216">
      <c r="AC3216">
        <f>IF($C3216="","",IF(COUNTIF('Códigos Santander (ref)'!$A$2:$A$79,$C3216)&gt;0,"SANTANDER",IF(COUNTIF('Códigos Itaú (ref)'!$A$2:$A$44,$C3216)&gt;0,"ITAU",IF(AND(TRIM(UPPER($I3216))="CONTRATUAL",ISNUMBER(SEARCH("INDIVIDUAL",SUBSTITUTE(UPPER($D3216)," ","")))),"PREMIUM FREE",""))))</f>
        <v/>
      </c>
    </row>
    <row r="3217">
      <c r="AC3217">
        <f>IF($C3217="","",IF(COUNTIF('Códigos Santander (ref)'!$A$2:$A$79,$C3217)&gt;0,"SANTANDER",IF(COUNTIF('Códigos Itaú (ref)'!$A$2:$A$44,$C3217)&gt;0,"ITAU",IF(AND(TRIM(UPPER($I3217))="CONTRATUAL",ISNUMBER(SEARCH("INDIVIDUAL",SUBSTITUTE(UPPER($D3217)," ","")))),"PREMIUM FREE",""))))</f>
        <v/>
      </c>
    </row>
    <row r="3218">
      <c r="AC3218">
        <f>IF($C3218="","",IF(COUNTIF('Códigos Santander (ref)'!$A$2:$A$79,$C3218)&gt;0,"SANTANDER",IF(COUNTIF('Códigos Itaú (ref)'!$A$2:$A$44,$C3218)&gt;0,"ITAU",IF(AND(TRIM(UPPER($I3218))="CONTRATUAL",ISNUMBER(SEARCH("INDIVIDUAL",SUBSTITUTE(UPPER($D3218)," ","")))),"PREMIUM FREE",""))))</f>
        <v/>
      </c>
    </row>
    <row r="3219">
      <c r="AC3219">
        <f>IF($C3219="","",IF(COUNTIF('Códigos Santander (ref)'!$A$2:$A$79,$C3219)&gt;0,"SANTANDER",IF(COUNTIF('Códigos Itaú (ref)'!$A$2:$A$44,$C3219)&gt;0,"ITAU",IF(AND(TRIM(UPPER($I3219))="CONTRATUAL",ISNUMBER(SEARCH("INDIVIDUAL",SUBSTITUTE(UPPER($D3219)," ","")))),"PREMIUM FREE",""))))</f>
        <v/>
      </c>
    </row>
    <row r="3220">
      <c r="AC3220">
        <f>IF($C3220="","",IF(COUNTIF('Códigos Santander (ref)'!$A$2:$A$79,$C3220)&gt;0,"SANTANDER",IF(COUNTIF('Códigos Itaú (ref)'!$A$2:$A$44,$C3220)&gt;0,"ITAU",IF(AND(TRIM(UPPER($I3220))="CONTRATUAL",ISNUMBER(SEARCH("INDIVIDUAL",SUBSTITUTE(UPPER($D3220)," ","")))),"PREMIUM FREE",""))))</f>
        <v/>
      </c>
    </row>
    <row r="3221">
      <c r="AC3221">
        <f>IF($C3221="","",IF(COUNTIF('Códigos Santander (ref)'!$A$2:$A$79,$C3221)&gt;0,"SANTANDER",IF(COUNTIF('Códigos Itaú (ref)'!$A$2:$A$44,$C3221)&gt;0,"ITAU",IF(AND(TRIM(UPPER($I3221))="CONTRATUAL",ISNUMBER(SEARCH("INDIVIDUAL",SUBSTITUTE(UPPER($D3221)," ","")))),"PREMIUM FREE",""))))</f>
        <v/>
      </c>
    </row>
    <row r="3222">
      <c r="AC3222">
        <f>IF($C3222="","",IF(COUNTIF('Códigos Santander (ref)'!$A$2:$A$79,$C3222)&gt;0,"SANTANDER",IF(COUNTIF('Códigos Itaú (ref)'!$A$2:$A$44,$C3222)&gt;0,"ITAU",IF(AND(TRIM(UPPER($I3222))="CONTRATUAL",ISNUMBER(SEARCH("INDIVIDUAL",SUBSTITUTE(UPPER($D3222)," ","")))),"PREMIUM FREE",""))))</f>
        <v/>
      </c>
    </row>
    <row r="3223">
      <c r="AC3223">
        <f>IF($C3223="","",IF(COUNTIF('Códigos Santander (ref)'!$A$2:$A$79,$C3223)&gt;0,"SANTANDER",IF(COUNTIF('Códigos Itaú (ref)'!$A$2:$A$44,$C3223)&gt;0,"ITAU",IF(AND(TRIM(UPPER($I3223))="CONTRATUAL",ISNUMBER(SEARCH("INDIVIDUAL",SUBSTITUTE(UPPER($D3223)," ","")))),"PREMIUM FREE",""))))</f>
        <v/>
      </c>
    </row>
    <row r="3224">
      <c r="AC3224">
        <f>IF($C3224="","",IF(COUNTIF('Códigos Santander (ref)'!$A$2:$A$79,$C3224)&gt;0,"SANTANDER",IF(COUNTIF('Códigos Itaú (ref)'!$A$2:$A$44,$C3224)&gt;0,"ITAU",IF(AND(TRIM(UPPER($I3224))="CONTRATUAL",ISNUMBER(SEARCH("INDIVIDUAL",SUBSTITUTE(UPPER($D3224)," ","")))),"PREMIUM FREE",""))))</f>
        <v/>
      </c>
    </row>
    <row r="3225">
      <c r="AC3225">
        <f>IF($C3225="","",IF(COUNTIF('Códigos Santander (ref)'!$A$2:$A$79,$C3225)&gt;0,"SANTANDER",IF(COUNTIF('Códigos Itaú (ref)'!$A$2:$A$44,$C3225)&gt;0,"ITAU",IF(AND(TRIM(UPPER($I3225))="CONTRATUAL",ISNUMBER(SEARCH("INDIVIDUAL",SUBSTITUTE(UPPER($D3225)," ","")))),"PREMIUM FREE",""))))</f>
        <v/>
      </c>
    </row>
    <row r="3226">
      <c r="AC3226">
        <f>IF($C3226="","",IF(COUNTIF('Códigos Santander (ref)'!$A$2:$A$79,$C3226)&gt;0,"SANTANDER",IF(COUNTIF('Códigos Itaú (ref)'!$A$2:$A$44,$C3226)&gt;0,"ITAU",IF(AND(TRIM(UPPER($I3226))="CONTRATUAL",ISNUMBER(SEARCH("INDIVIDUAL",SUBSTITUTE(UPPER($D3226)," ","")))),"PREMIUM FREE",""))))</f>
        <v/>
      </c>
    </row>
    <row r="3227">
      <c r="AC3227">
        <f>IF($C3227="","",IF(COUNTIF('Códigos Santander (ref)'!$A$2:$A$79,$C3227)&gt;0,"SANTANDER",IF(COUNTIF('Códigos Itaú (ref)'!$A$2:$A$44,$C3227)&gt;0,"ITAU",IF(AND(TRIM(UPPER($I3227))="CONTRATUAL",ISNUMBER(SEARCH("INDIVIDUAL",SUBSTITUTE(UPPER($D3227)," ","")))),"PREMIUM FREE",""))))</f>
        <v/>
      </c>
    </row>
    <row r="3228">
      <c r="AC3228">
        <f>IF($C3228="","",IF(COUNTIF('Códigos Santander (ref)'!$A$2:$A$79,$C3228)&gt;0,"SANTANDER",IF(COUNTIF('Códigos Itaú (ref)'!$A$2:$A$44,$C3228)&gt;0,"ITAU",IF(AND(TRIM(UPPER($I3228))="CONTRATUAL",ISNUMBER(SEARCH("INDIVIDUAL",SUBSTITUTE(UPPER($D3228)," ","")))),"PREMIUM FREE",""))))</f>
        <v/>
      </c>
    </row>
    <row r="3229">
      <c r="AC3229">
        <f>IF($C3229="","",IF(COUNTIF('Códigos Santander (ref)'!$A$2:$A$79,$C3229)&gt;0,"SANTANDER",IF(COUNTIF('Códigos Itaú (ref)'!$A$2:$A$44,$C3229)&gt;0,"ITAU",IF(AND(TRIM(UPPER($I3229))="CONTRATUAL",ISNUMBER(SEARCH("INDIVIDUAL",SUBSTITUTE(UPPER($D3229)," ","")))),"PREMIUM FREE",""))))</f>
        <v/>
      </c>
    </row>
    <row r="3230">
      <c r="AC3230">
        <f>IF($C3230="","",IF(COUNTIF('Códigos Santander (ref)'!$A$2:$A$79,$C3230)&gt;0,"SANTANDER",IF(COUNTIF('Códigos Itaú (ref)'!$A$2:$A$44,$C3230)&gt;0,"ITAU",IF(AND(TRIM(UPPER($I3230))="CONTRATUAL",ISNUMBER(SEARCH("INDIVIDUAL",SUBSTITUTE(UPPER($D3230)," ","")))),"PREMIUM FREE",""))))</f>
        <v/>
      </c>
    </row>
    <row r="3231">
      <c r="AC3231">
        <f>IF($C3231="","",IF(COUNTIF('Códigos Santander (ref)'!$A$2:$A$79,$C3231)&gt;0,"SANTANDER",IF(COUNTIF('Códigos Itaú (ref)'!$A$2:$A$44,$C3231)&gt;0,"ITAU",IF(AND(TRIM(UPPER($I3231))="CONTRATUAL",ISNUMBER(SEARCH("INDIVIDUAL",SUBSTITUTE(UPPER($D3231)," ","")))),"PREMIUM FREE",""))))</f>
        <v/>
      </c>
    </row>
    <row r="3232">
      <c r="AC3232">
        <f>IF($C3232="","",IF(COUNTIF('Códigos Santander (ref)'!$A$2:$A$79,$C3232)&gt;0,"SANTANDER",IF(COUNTIF('Códigos Itaú (ref)'!$A$2:$A$44,$C3232)&gt;0,"ITAU",IF(AND(TRIM(UPPER($I3232))="CONTRATUAL",ISNUMBER(SEARCH("INDIVIDUAL",SUBSTITUTE(UPPER($D3232)," ","")))),"PREMIUM FREE",""))))</f>
        <v/>
      </c>
    </row>
    <row r="3233">
      <c r="AC3233">
        <f>IF($C3233="","",IF(COUNTIF('Códigos Santander (ref)'!$A$2:$A$79,$C3233)&gt;0,"SANTANDER",IF(COUNTIF('Códigos Itaú (ref)'!$A$2:$A$44,$C3233)&gt;0,"ITAU",IF(AND(TRIM(UPPER($I3233))="CONTRATUAL",ISNUMBER(SEARCH("INDIVIDUAL",SUBSTITUTE(UPPER($D3233)," ","")))),"PREMIUM FREE",""))))</f>
        <v/>
      </c>
    </row>
    <row r="3234">
      <c r="AC3234">
        <f>IF($C3234="","",IF(COUNTIF('Códigos Santander (ref)'!$A$2:$A$79,$C3234)&gt;0,"SANTANDER",IF(COUNTIF('Códigos Itaú (ref)'!$A$2:$A$44,$C3234)&gt;0,"ITAU",IF(AND(TRIM(UPPER($I3234))="CONTRATUAL",ISNUMBER(SEARCH("INDIVIDUAL",SUBSTITUTE(UPPER($D3234)," ","")))),"PREMIUM FREE",""))))</f>
        <v/>
      </c>
    </row>
    <row r="3235">
      <c r="AC3235">
        <f>IF($C3235="","",IF(COUNTIF('Códigos Santander (ref)'!$A$2:$A$79,$C3235)&gt;0,"SANTANDER",IF(COUNTIF('Códigos Itaú (ref)'!$A$2:$A$44,$C3235)&gt;0,"ITAU",IF(AND(TRIM(UPPER($I3235))="CONTRATUAL",ISNUMBER(SEARCH("INDIVIDUAL",SUBSTITUTE(UPPER($D3235)," ","")))),"PREMIUM FREE",""))))</f>
        <v/>
      </c>
    </row>
    <row r="3236">
      <c r="AC3236">
        <f>IF($C3236="","",IF(COUNTIF('Códigos Santander (ref)'!$A$2:$A$79,$C3236)&gt;0,"SANTANDER",IF(COUNTIF('Códigos Itaú (ref)'!$A$2:$A$44,$C3236)&gt;0,"ITAU",IF(AND(TRIM(UPPER($I3236))="CONTRATUAL",ISNUMBER(SEARCH("INDIVIDUAL",SUBSTITUTE(UPPER($D3236)," ","")))),"PREMIUM FREE",""))))</f>
        <v/>
      </c>
    </row>
    <row r="3237">
      <c r="AC3237">
        <f>IF($C3237="","",IF(COUNTIF('Códigos Santander (ref)'!$A$2:$A$79,$C3237)&gt;0,"SANTANDER",IF(COUNTIF('Códigos Itaú (ref)'!$A$2:$A$44,$C3237)&gt;0,"ITAU",IF(AND(TRIM(UPPER($I3237))="CONTRATUAL",ISNUMBER(SEARCH("INDIVIDUAL",SUBSTITUTE(UPPER($D3237)," ","")))),"PREMIUM FREE",""))))</f>
        <v/>
      </c>
    </row>
    <row r="3238">
      <c r="AC3238">
        <f>IF($C3238="","",IF(COUNTIF('Códigos Santander (ref)'!$A$2:$A$79,$C3238)&gt;0,"SANTANDER",IF(COUNTIF('Códigos Itaú (ref)'!$A$2:$A$44,$C3238)&gt;0,"ITAU",IF(AND(TRIM(UPPER($I3238))="CONTRATUAL",ISNUMBER(SEARCH("INDIVIDUAL",SUBSTITUTE(UPPER($D3238)," ","")))),"PREMIUM FREE",""))))</f>
        <v/>
      </c>
    </row>
    <row r="3239">
      <c r="AC3239">
        <f>IF($C3239="","",IF(COUNTIF('Códigos Santander (ref)'!$A$2:$A$79,$C3239)&gt;0,"SANTANDER",IF(COUNTIF('Códigos Itaú (ref)'!$A$2:$A$44,$C3239)&gt;0,"ITAU",IF(AND(TRIM(UPPER($I3239))="CONTRATUAL",ISNUMBER(SEARCH("INDIVIDUAL",SUBSTITUTE(UPPER($D3239)," ","")))),"PREMIUM FREE",""))))</f>
        <v/>
      </c>
    </row>
    <row r="3240">
      <c r="AC3240">
        <f>IF($C3240="","",IF(COUNTIF('Códigos Santander (ref)'!$A$2:$A$79,$C3240)&gt;0,"SANTANDER",IF(COUNTIF('Códigos Itaú (ref)'!$A$2:$A$44,$C3240)&gt;0,"ITAU",IF(AND(TRIM(UPPER($I3240))="CONTRATUAL",ISNUMBER(SEARCH("INDIVIDUAL",SUBSTITUTE(UPPER($D3240)," ","")))),"PREMIUM FREE",""))))</f>
        <v/>
      </c>
    </row>
    <row r="3241">
      <c r="AC3241">
        <f>IF($C3241="","",IF(COUNTIF('Códigos Santander (ref)'!$A$2:$A$79,$C3241)&gt;0,"SANTANDER",IF(COUNTIF('Códigos Itaú (ref)'!$A$2:$A$44,$C3241)&gt;0,"ITAU",IF(AND(TRIM(UPPER($I3241))="CONTRATUAL",ISNUMBER(SEARCH("INDIVIDUAL",SUBSTITUTE(UPPER($D3241)," ","")))),"PREMIUM FREE",""))))</f>
        <v/>
      </c>
    </row>
    <row r="3242">
      <c r="AC3242">
        <f>IF($C3242="","",IF(COUNTIF('Códigos Santander (ref)'!$A$2:$A$79,$C3242)&gt;0,"SANTANDER",IF(COUNTIF('Códigos Itaú (ref)'!$A$2:$A$44,$C3242)&gt;0,"ITAU",IF(AND(TRIM(UPPER($I3242))="CONTRATUAL",ISNUMBER(SEARCH("INDIVIDUAL",SUBSTITUTE(UPPER($D3242)," ","")))),"PREMIUM FREE",""))))</f>
        <v/>
      </c>
    </row>
    <row r="3243">
      <c r="AC3243">
        <f>IF($C3243="","",IF(COUNTIF('Códigos Santander (ref)'!$A$2:$A$79,$C3243)&gt;0,"SANTANDER",IF(COUNTIF('Códigos Itaú (ref)'!$A$2:$A$44,$C3243)&gt;0,"ITAU",IF(AND(TRIM(UPPER($I3243))="CONTRATUAL",ISNUMBER(SEARCH("INDIVIDUAL",SUBSTITUTE(UPPER($D3243)," ","")))),"PREMIUM FREE",""))))</f>
        <v/>
      </c>
    </row>
    <row r="3244">
      <c r="AC3244">
        <f>IF($C3244="","",IF(COUNTIF('Códigos Santander (ref)'!$A$2:$A$79,$C3244)&gt;0,"SANTANDER",IF(COUNTIF('Códigos Itaú (ref)'!$A$2:$A$44,$C3244)&gt;0,"ITAU",IF(AND(TRIM(UPPER($I3244))="CONTRATUAL",ISNUMBER(SEARCH("INDIVIDUAL",SUBSTITUTE(UPPER($D3244)," ","")))),"PREMIUM FREE",""))))</f>
        <v/>
      </c>
    </row>
    <row r="3245">
      <c r="AC3245">
        <f>IF($C3245="","",IF(COUNTIF('Códigos Santander (ref)'!$A$2:$A$79,$C3245)&gt;0,"SANTANDER",IF(COUNTIF('Códigos Itaú (ref)'!$A$2:$A$44,$C3245)&gt;0,"ITAU",IF(AND(TRIM(UPPER($I3245))="CONTRATUAL",ISNUMBER(SEARCH("INDIVIDUAL",SUBSTITUTE(UPPER($D3245)," ","")))),"PREMIUM FREE",""))))</f>
        <v/>
      </c>
    </row>
    <row r="3246">
      <c r="AC3246">
        <f>IF($C3246="","",IF(COUNTIF('Códigos Santander (ref)'!$A$2:$A$79,$C3246)&gt;0,"SANTANDER",IF(COUNTIF('Códigos Itaú (ref)'!$A$2:$A$44,$C3246)&gt;0,"ITAU",IF(AND(TRIM(UPPER($I3246))="CONTRATUAL",ISNUMBER(SEARCH("INDIVIDUAL",SUBSTITUTE(UPPER($D3246)," ","")))),"PREMIUM FREE",""))))</f>
        <v/>
      </c>
    </row>
    <row r="3247">
      <c r="AC3247">
        <f>IF($C3247="","",IF(COUNTIF('Códigos Santander (ref)'!$A$2:$A$79,$C3247)&gt;0,"SANTANDER",IF(COUNTIF('Códigos Itaú (ref)'!$A$2:$A$44,$C3247)&gt;0,"ITAU",IF(AND(TRIM(UPPER($I3247))="CONTRATUAL",ISNUMBER(SEARCH("INDIVIDUAL",SUBSTITUTE(UPPER($D3247)," ","")))),"PREMIUM FREE",""))))</f>
        <v/>
      </c>
    </row>
    <row r="3248">
      <c r="AC3248">
        <f>IF($C3248="","",IF(COUNTIF('Códigos Santander (ref)'!$A$2:$A$79,$C3248)&gt;0,"SANTANDER",IF(COUNTIF('Códigos Itaú (ref)'!$A$2:$A$44,$C3248)&gt;0,"ITAU",IF(AND(TRIM(UPPER($I3248))="CONTRATUAL",ISNUMBER(SEARCH("INDIVIDUAL",SUBSTITUTE(UPPER($D3248)," ","")))),"PREMIUM FREE",""))))</f>
        <v/>
      </c>
    </row>
    <row r="3249">
      <c r="AC3249">
        <f>IF($C3249="","",IF(COUNTIF('Códigos Santander (ref)'!$A$2:$A$79,$C3249)&gt;0,"SANTANDER",IF(COUNTIF('Códigos Itaú (ref)'!$A$2:$A$44,$C3249)&gt;0,"ITAU",IF(AND(TRIM(UPPER($I3249))="CONTRATUAL",ISNUMBER(SEARCH("INDIVIDUAL",SUBSTITUTE(UPPER($D3249)," ","")))),"PREMIUM FREE",""))))</f>
        <v/>
      </c>
    </row>
    <row r="3250">
      <c r="AC3250">
        <f>IF($C3250="","",IF(COUNTIF('Códigos Santander (ref)'!$A$2:$A$79,$C3250)&gt;0,"SANTANDER",IF(COUNTIF('Códigos Itaú (ref)'!$A$2:$A$44,$C3250)&gt;0,"ITAU",IF(AND(TRIM(UPPER($I3250))="CONTRATUAL",ISNUMBER(SEARCH("INDIVIDUAL",SUBSTITUTE(UPPER($D3250)," ","")))),"PREMIUM FREE",""))))</f>
        <v/>
      </c>
    </row>
    <row r="3251">
      <c r="AC3251">
        <f>IF($C3251="","",IF(COUNTIF('Códigos Santander (ref)'!$A$2:$A$79,$C3251)&gt;0,"SANTANDER",IF(COUNTIF('Códigos Itaú (ref)'!$A$2:$A$44,$C3251)&gt;0,"ITAU",IF(AND(TRIM(UPPER($I3251))="CONTRATUAL",ISNUMBER(SEARCH("INDIVIDUAL",SUBSTITUTE(UPPER($D3251)," ","")))),"PREMIUM FREE",""))))</f>
        <v/>
      </c>
    </row>
    <row r="3252">
      <c r="AC3252">
        <f>IF($C3252="","",IF(COUNTIF('Códigos Santander (ref)'!$A$2:$A$79,$C3252)&gt;0,"SANTANDER",IF(COUNTIF('Códigos Itaú (ref)'!$A$2:$A$44,$C3252)&gt;0,"ITAU",IF(AND(TRIM(UPPER($I3252))="CONTRATUAL",ISNUMBER(SEARCH("INDIVIDUAL",SUBSTITUTE(UPPER($D3252)," ","")))),"PREMIUM FREE",""))))</f>
        <v/>
      </c>
    </row>
    <row r="3253">
      <c r="AC3253">
        <f>IF($C3253="","",IF(COUNTIF('Códigos Santander (ref)'!$A$2:$A$79,$C3253)&gt;0,"SANTANDER",IF(COUNTIF('Códigos Itaú (ref)'!$A$2:$A$44,$C3253)&gt;0,"ITAU",IF(AND(TRIM(UPPER($I3253))="CONTRATUAL",ISNUMBER(SEARCH("INDIVIDUAL",SUBSTITUTE(UPPER($D3253)," ","")))),"PREMIUM FREE",""))))</f>
        <v/>
      </c>
    </row>
    <row r="3254">
      <c r="AC3254">
        <f>IF($C3254="","",IF(COUNTIF('Códigos Santander (ref)'!$A$2:$A$79,$C3254)&gt;0,"SANTANDER",IF(COUNTIF('Códigos Itaú (ref)'!$A$2:$A$44,$C3254)&gt;0,"ITAU",IF(AND(TRIM(UPPER($I3254))="CONTRATUAL",ISNUMBER(SEARCH("INDIVIDUAL",SUBSTITUTE(UPPER($D3254)," ","")))),"PREMIUM FREE",""))))</f>
        <v/>
      </c>
    </row>
    <row r="3255">
      <c r="AC3255">
        <f>IF($C3255="","",IF(COUNTIF('Códigos Santander (ref)'!$A$2:$A$79,$C3255)&gt;0,"SANTANDER",IF(COUNTIF('Códigos Itaú (ref)'!$A$2:$A$44,$C3255)&gt;0,"ITAU",IF(AND(TRIM(UPPER($I3255))="CONTRATUAL",ISNUMBER(SEARCH("INDIVIDUAL",SUBSTITUTE(UPPER($D3255)," ","")))),"PREMIUM FREE",""))))</f>
        <v/>
      </c>
    </row>
    <row r="3256">
      <c r="AC3256">
        <f>IF($C3256="","",IF(COUNTIF('Códigos Santander (ref)'!$A$2:$A$79,$C3256)&gt;0,"SANTANDER",IF(COUNTIF('Códigos Itaú (ref)'!$A$2:$A$44,$C3256)&gt;0,"ITAU",IF(AND(TRIM(UPPER($I3256))="CONTRATUAL",ISNUMBER(SEARCH("INDIVIDUAL",SUBSTITUTE(UPPER($D3256)," ","")))),"PREMIUM FREE",""))))</f>
        <v/>
      </c>
    </row>
    <row r="3257">
      <c r="AC3257">
        <f>IF($C3257="","",IF(COUNTIF('Códigos Santander (ref)'!$A$2:$A$79,$C3257)&gt;0,"SANTANDER",IF(COUNTIF('Códigos Itaú (ref)'!$A$2:$A$44,$C3257)&gt;0,"ITAU",IF(AND(TRIM(UPPER($I3257))="CONTRATUAL",ISNUMBER(SEARCH("INDIVIDUAL",SUBSTITUTE(UPPER($D3257)," ","")))),"PREMIUM FREE",""))))</f>
        <v/>
      </c>
    </row>
    <row r="3258">
      <c r="AC3258">
        <f>IF($C3258="","",IF(COUNTIF('Códigos Santander (ref)'!$A$2:$A$79,$C3258)&gt;0,"SANTANDER",IF(COUNTIF('Códigos Itaú (ref)'!$A$2:$A$44,$C3258)&gt;0,"ITAU",IF(AND(TRIM(UPPER($I3258))="CONTRATUAL",ISNUMBER(SEARCH("INDIVIDUAL",SUBSTITUTE(UPPER($D3258)," ","")))),"PREMIUM FREE",""))))</f>
        <v/>
      </c>
    </row>
    <row r="3259">
      <c r="AC3259">
        <f>IF($C3259="","",IF(COUNTIF('Códigos Santander (ref)'!$A$2:$A$79,$C3259)&gt;0,"SANTANDER",IF(COUNTIF('Códigos Itaú (ref)'!$A$2:$A$44,$C3259)&gt;0,"ITAU",IF(AND(TRIM(UPPER($I3259))="CONTRATUAL",ISNUMBER(SEARCH("INDIVIDUAL",SUBSTITUTE(UPPER($D3259)," ","")))),"PREMIUM FREE",""))))</f>
        <v/>
      </c>
    </row>
    <row r="3260">
      <c r="AC3260">
        <f>IF($C3260="","",IF(COUNTIF('Códigos Santander (ref)'!$A$2:$A$79,$C3260)&gt;0,"SANTANDER",IF(COUNTIF('Códigos Itaú (ref)'!$A$2:$A$44,$C3260)&gt;0,"ITAU",IF(AND(TRIM(UPPER($I3260))="CONTRATUAL",ISNUMBER(SEARCH("INDIVIDUAL",SUBSTITUTE(UPPER($D3260)," ","")))),"PREMIUM FREE",""))))</f>
        <v/>
      </c>
    </row>
    <row r="3261">
      <c r="AC3261">
        <f>IF($C3261="","",IF(COUNTIF('Códigos Santander (ref)'!$A$2:$A$79,$C3261)&gt;0,"SANTANDER",IF(COUNTIF('Códigos Itaú (ref)'!$A$2:$A$44,$C3261)&gt;0,"ITAU",IF(AND(TRIM(UPPER($I3261))="CONTRATUAL",ISNUMBER(SEARCH("INDIVIDUAL",SUBSTITUTE(UPPER($D3261)," ","")))),"PREMIUM FREE",""))))</f>
        <v/>
      </c>
    </row>
    <row r="3262">
      <c r="AC3262">
        <f>IF($C3262="","",IF(COUNTIF('Códigos Santander (ref)'!$A$2:$A$79,$C3262)&gt;0,"SANTANDER",IF(COUNTIF('Códigos Itaú (ref)'!$A$2:$A$44,$C3262)&gt;0,"ITAU",IF(AND(TRIM(UPPER($I3262))="CONTRATUAL",ISNUMBER(SEARCH("INDIVIDUAL",SUBSTITUTE(UPPER($D3262)," ","")))),"PREMIUM FREE",""))))</f>
        <v/>
      </c>
    </row>
    <row r="3263">
      <c r="AC3263">
        <f>IF($C3263="","",IF(COUNTIF('Códigos Santander (ref)'!$A$2:$A$79,$C3263)&gt;0,"SANTANDER",IF(COUNTIF('Códigos Itaú (ref)'!$A$2:$A$44,$C3263)&gt;0,"ITAU",IF(AND(TRIM(UPPER($I3263))="CONTRATUAL",ISNUMBER(SEARCH("INDIVIDUAL",SUBSTITUTE(UPPER($D3263)," ","")))),"PREMIUM FREE",""))))</f>
        <v/>
      </c>
    </row>
    <row r="3264">
      <c r="AC3264">
        <f>IF($C3264="","",IF(COUNTIF('Códigos Santander (ref)'!$A$2:$A$79,$C3264)&gt;0,"SANTANDER",IF(COUNTIF('Códigos Itaú (ref)'!$A$2:$A$44,$C3264)&gt;0,"ITAU",IF(AND(TRIM(UPPER($I3264))="CONTRATUAL",ISNUMBER(SEARCH("INDIVIDUAL",SUBSTITUTE(UPPER($D3264)," ","")))),"PREMIUM FREE",""))))</f>
        <v/>
      </c>
    </row>
    <row r="3265">
      <c r="AC3265">
        <f>IF($C3265="","",IF(COUNTIF('Códigos Santander (ref)'!$A$2:$A$79,$C3265)&gt;0,"SANTANDER",IF(COUNTIF('Códigos Itaú (ref)'!$A$2:$A$44,$C3265)&gt;0,"ITAU",IF(AND(TRIM(UPPER($I3265))="CONTRATUAL",ISNUMBER(SEARCH("INDIVIDUAL",SUBSTITUTE(UPPER($D3265)," ","")))),"PREMIUM FREE",""))))</f>
        <v/>
      </c>
    </row>
    <row r="3266">
      <c r="AC3266">
        <f>IF($C3266="","",IF(COUNTIF('Códigos Santander (ref)'!$A$2:$A$79,$C3266)&gt;0,"SANTANDER",IF(COUNTIF('Códigos Itaú (ref)'!$A$2:$A$44,$C3266)&gt;0,"ITAU",IF(AND(TRIM(UPPER($I3266))="CONTRATUAL",ISNUMBER(SEARCH("INDIVIDUAL",SUBSTITUTE(UPPER($D3266)," ","")))),"PREMIUM FREE",""))))</f>
        <v/>
      </c>
    </row>
    <row r="3267">
      <c r="AC3267">
        <f>IF($C3267="","",IF(COUNTIF('Códigos Santander (ref)'!$A$2:$A$79,$C3267)&gt;0,"SANTANDER",IF(COUNTIF('Códigos Itaú (ref)'!$A$2:$A$44,$C3267)&gt;0,"ITAU",IF(AND(TRIM(UPPER($I3267))="CONTRATUAL",ISNUMBER(SEARCH("INDIVIDUAL",SUBSTITUTE(UPPER($D3267)," ","")))),"PREMIUM FREE",""))))</f>
        <v/>
      </c>
    </row>
    <row r="3268">
      <c r="AC3268">
        <f>IF($C3268="","",IF(COUNTIF('Códigos Santander (ref)'!$A$2:$A$79,$C3268)&gt;0,"SANTANDER",IF(COUNTIF('Códigos Itaú (ref)'!$A$2:$A$44,$C3268)&gt;0,"ITAU",IF(AND(TRIM(UPPER($I3268))="CONTRATUAL",ISNUMBER(SEARCH("INDIVIDUAL",SUBSTITUTE(UPPER($D3268)," ","")))),"PREMIUM FREE",""))))</f>
        <v/>
      </c>
    </row>
    <row r="3269">
      <c r="AC3269">
        <f>IF($C3269="","",IF(COUNTIF('Códigos Santander (ref)'!$A$2:$A$79,$C3269)&gt;0,"SANTANDER",IF(COUNTIF('Códigos Itaú (ref)'!$A$2:$A$44,$C3269)&gt;0,"ITAU",IF(AND(TRIM(UPPER($I3269))="CONTRATUAL",ISNUMBER(SEARCH("INDIVIDUAL",SUBSTITUTE(UPPER($D3269)," ","")))),"PREMIUM FREE",""))))</f>
        <v/>
      </c>
    </row>
    <row r="3270">
      <c r="AC3270">
        <f>IF($C3270="","",IF(COUNTIF('Códigos Santander (ref)'!$A$2:$A$79,$C3270)&gt;0,"SANTANDER",IF(COUNTIF('Códigos Itaú (ref)'!$A$2:$A$44,$C3270)&gt;0,"ITAU",IF(AND(TRIM(UPPER($I3270))="CONTRATUAL",ISNUMBER(SEARCH("INDIVIDUAL",SUBSTITUTE(UPPER($D3270)," ","")))),"PREMIUM FREE",""))))</f>
        <v/>
      </c>
    </row>
    <row r="3271">
      <c r="AC3271">
        <f>IF($C3271="","",IF(COUNTIF('Códigos Santander (ref)'!$A$2:$A$79,$C3271)&gt;0,"SANTANDER",IF(COUNTIF('Códigos Itaú (ref)'!$A$2:$A$44,$C3271)&gt;0,"ITAU",IF(AND(TRIM(UPPER($I3271))="CONTRATUAL",ISNUMBER(SEARCH("INDIVIDUAL",SUBSTITUTE(UPPER($D3271)," ","")))),"PREMIUM FREE",""))))</f>
        <v/>
      </c>
    </row>
    <row r="3272">
      <c r="AC3272">
        <f>IF($C3272="","",IF(COUNTIF('Códigos Santander (ref)'!$A$2:$A$79,$C3272)&gt;0,"SANTANDER",IF(COUNTIF('Códigos Itaú (ref)'!$A$2:$A$44,$C3272)&gt;0,"ITAU",IF(AND(TRIM(UPPER($I3272))="CONTRATUAL",ISNUMBER(SEARCH("INDIVIDUAL",SUBSTITUTE(UPPER($D3272)," ","")))),"PREMIUM FREE",""))))</f>
        <v/>
      </c>
    </row>
    <row r="3273">
      <c r="AC3273">
        <f>IF($C3273="","",IF(COUNTIF('Códigos Santander (ref)'!$A$2:$A$79,$C3273)&gt;0,"SANTANDER",IF(COUNTIF('Códigos Itaú (ref)'!$A$2:$A$44,$C3273)&gt;0,"ITAU",IF(AND(TRIM(UPPER($I3273))="CONTRATUAL",ISNUMBER(SEARCH("INDIVIDUAL",SUBSTITUTE(UPPER($D3273)," ","")))),"PREMIUM FREE",""))))</f>
        <v/>
      </c>
    </row>
    <row r="3274">
      <c r="AC3274">
        <f>IF($C3274="","",IF(COUNTIF('Códigos Santander (ref)'!$A$2:$A$79,$C3274)&gt;0,"SANTANDER",IF(COUNTIF('Códigos Itaú (ref)'!$A$2:$A$44,$C3274)&gt;0,"ITAU",IF(AND(TRIM(UPPER($I3274))="CONTRATUAL",ISNUMBER(SEARCH("INDIVIDUAL",SUBSTITUTE(UPPER($D3274)," ","")))),"PREMIUM FREE",""))))</f>
        <v/>
      </c>
    </row>
    <row r="3275">
      <c r="AC3275">
        <f>IF($C3275="","",IF(COUNTIF('Códigos Santander (ref)'!$A$2:$A$79,$C3275)&gt;0,"SANTANDER",IF(COUNTIF('Códigos Itaú (ref)'!$A$2:$A$44,$C3275)&gt;0,"ITAU",IF(AND(TRIM(UPPER($I3275))="CONTRATUAL",ISNUMBER(SEARCH("INDIVIDUAL",SUBSTITUTE(UPPER($D3275)," ","")))),"PREMIUM FREE",""))))</f>
        <v/>
      </c>
    </row>
    <row r="3276">
      <c r="AC3276">
        <f>IF($C3276="","",IF(COUNTIF('Códigos Santander (ref)'!$A$2:$A$79,$C3276)&gt;0,"SANTANDER",IF(COUNTIF('Códigos Itaú (ref)'!$A$2:$A$44,$C3276)&gt;0,"ITAU",IF(AND(TRIM(UPPER($I3276))="CONTRATUAL",ISNUMBER(SEARCH("INDIVIDUAL",SUBSTITUTE(UPPER($D3276)," ","")))),"PREMIUM FREE",""))))</f>
        <v/>
      </c>
    </row>
    <row r="3277">
      <c r="AC3277">
        <f>IF($C3277="","",IF(COUNTIF('Códigos Santander (ref)'!$A$2:$A$79,$C3277)&gt;0,"SANTANDER",IF(COUNTIF('Códigos Itaú (ref)'!$A$2:$A$44,$C3277)&gt;0,"ITAU",IF(AND(TRIM(UPPER($I3277))="CONTRATUAL",ISNUMBER(SEARCH("INDIVIDUAL",SUBSTITUTE(UPPER($D3277)," ","")))),"PREMIUM FREE",""))))</f>
        <v/>
      </c>
    </row>
    <row r="3278">
      <c r="AC3278">
        <f>IF($C3278="","",IF(COUNTIF('Códigos Santander (ref)'!$A$2:$A$79,$C3278)&gt;0,"SANTANDER",IF(COUNTIF('Códigos Itaú (ref)'!$A$2:$A$44,$C3278)&gt;0,"ITAU",IF(AND(TRIM(UPPER($I3278))="CONTRATUAL",ISNUMBER(SEARCH("INDIVIDUAL",SUBSTITUTE(UPPER($D3278)," ","")))),"PREMIUM FREE",""))))</f>
        <v/>
      </c>
    </row>
    <row r="3279">
      <c r="AC3279">
        <f>IF($C3279="","",IF(COUNTIF('Códigos Santander (ref)'!$A$2:$A$79,$C3279)&gt;0,"SANTANDER",IF(COUNTIF('Códigos Itaú (ref)'!$A$2:$A$44,$C3279)&gt;0,"ITAU",IF(AND(TRIM(UPPER($I3279))="CONTRATUAL",ISNUMBER(SEARCH("INDIVIDUAL",SUBSTITUTE(UPPER($D3279)," ","")))),"PREMIUM FREE",""))))</f>
        <v/>
      </c>
    </row>
    <row r="3280">
      <c r="AC3280">
        <f>IF($C3280="","",IF(COUNTIF('Códigos Santander (ref)'!$A$2:$A$79,$C3280)&gt;0,"SANTANDER",IF(COUNTIF('Códigos Itaú (ref)'!$A$2:$A$44,$C3280)&gt;0,"ITAU",IF(AND(TRIM(UPPER($I3280))="CONTRATUAL",ISNUMBER(SEARCH("INDIVIDUAL",SUBSTITUTE(UPPER($D3280)," ","")))),"PREMIUM FREE",""))))</f>
        <v/>
      </c>
    </row>
    <row r="3281">
      <c r="AC3281">
        <f>IF($C3281="","",IF(COUNTIF('Códigos Santander (ref)'!$A$2:$A$79,$C3281)&gt;0,"SANTANDER",IF(COUNTIF('Códigos Itaú (ref)'!$A$2:$A$44,$C3281)&gt;0,"ITAU",IF(AND(TRIM(UPPER($I3281))="CONTRATUAL",ISNUMBER(SEARCH("INDIVIDUAL",SUBSTITUTE(UPPER($D3281)," ","")))),"PREMIUM FREE",""))))</f>
        <v/>
      </c>
    </row>
    <row r="3282">
      <c r="AC3282">
        <f>IF($C3282="","",IF(COUNTIF('Códigos Santander (ref)'!$A$2:$A$79,$C3282)&gt;0,"SANTANDER",IF(COUNTIF('Códigos Itaú (ref)'!$A$2:$A$44,$C3282)&gt;0,"ITAU",IF(AND(TRIM(UPPER($I3282))="CONTRATUAL",ISNUMBER(SEARCH("INDIVIDUAL",SUBSTITUTE(UPPER($D3282)," ","")))),"PREMIUM FREE",""))))</f>
        <v/>
      </c>
    </row>
    <row r="3283">
      <c r="AC3283">
        <f>IF($C3283="","",IF(COUNTIF('Códigos Santander (ref)'!$A$2:$A$79,$C3283)&gt;0,"SANTANDER",IF(COUNTIF('Códigos Itaú (ref)'!$A$2:$A$44,$C3283)&gt;0,"ITAU",IF(AND(TRIM(UPPER($I3283))="CONTRATUAL",ISNUMBER(SEARCH("INDIVIDUAL",SUBSTITUTE(UPPER($D3283)," ","")))),"PREMIUM FREE",""))))</f>
        <v/>
      </c>
    </row>
    <row r="3284">
      <c r="AC3284">
        <f>IF($C3284="","",IF(COUNTIF('Códigos Santander (ref)'!$A$2:$A$79,$C3284)&gt;0,"SANTANDER",IF(COUNTIF('Códigos Itaú (ref)'!$A$2:$A$44,$C3284)&gt;0,"ITAU",IF(AND(TRIM(UPPER($I3284))="CONTRATUAL",ISNUMBER(SEARCH("INDIVIDUAL",SUBSTITUTE(UPPER($D3284)," ","")))),"PREMIUM FREE",""))))</f>
        <v/>
      </c>
    </row>
    <row r="3285">
      <c r="AC3285">
        <f>IF($C3285="","",IF(COUNTIF('Códigos Santander (ref)'!$A$2:$A$79,$C3285)&gt;0,"SANTANDER",IF(COUNTIF('Códigos Itaú (ref)'!$A$2:$A$44,$C3285)&gt;0,"ITAU",IF(AND(TRIM(UPPER($I3285))="CONTRATUAL",ISNUMBER(SEARCH("INDIVIDUAL",SUBSTITUTE(UPPER($D3285)," ","")))),"PREMIUM FREE",""))))</f>
        <v/>
      </c>
    </row>
    <row r="3286">
      <c r="AC3286">
        <f>IF($C3286="","",IF(COUNTIF('Códigos Santander (ref)'!$A$2:$A$79,$C3286)&gt;0,"SANTANDER",IF(COUNTIF('Códigos Itaú (ref)'!$A$2:$A$44,$C3286)&gt;0,"ITAU",IF(AND(TRIM(UPPER($I3286))="CONTRATUAL",ISNUMBER(SEARCH("INDIVIDUAL",SUBSTITUTE(UPPER($D3286)," ","")))),"PREMIUM FREE",""))))</f>
        <v/>
      </c>
    </row>
    <row r="3287">
      <c r="AC3287">
        <f>IF($C3287="","",IF(COUNTIF('Códigos Santander (ref)'!$A$2:$A$79,$C3287)&gt;0,"SANTANDER",IF(COUNTIF('Códigos Itaú (ref)'!$A$2:$A$44,$C3287)&gt;0,"ITAU",IF(AND(TRIM(UPPER($I3287))="CONTRATUAL",ISNUMBER(SEARCH("INDIVIDUAL",SUBSTITUTE(UPPER($D3287)," ","")))),"PREMIUM FREE",""))))</f>
        <v/>
      </c>
    </row>
    <row r="3288">
      <c r="AC3288">
        <f>IF($C3288="","",IF(COUNTIF('Códigos Santander (ref)'!$A$2:$A$79,$C3288)&gt;0,"SANTANDER",IF(COUNTIF('Códigos Itaú (ref)'!$A$2:$A$44,$C3288)&gt;0,"ITAU",IF(AND(TRIM(UPPER($I3288))="CONTRATUAL",ISNUMBER(SEARCH("INDIVIDUAL",SUBSTITUTE(UPPER($D3288)," ","")))),"PREMIUM FREE",""))))</f>
        <v/>
      </c>
    </row>
    <row r="3289">
      <c r="AC3289">
        <f>IF($C3289="","",IF(COUNTIF('Códigos Santander (ref)'!$A$2:$A$79,$C3289)&gt;0,"SANTANDER",IF(COUNTIF('Códigos Itaú (ref)'!$A$2:$A$44,$C3289)&gt;0,"ITAU",IF(AND(TRIM(UPPER($I3289))="CONTRATUAL",ISNUMBER(SEARCH("INDIVIDUAL",SUBSTITUTE(UPPER($D3289)," ","")))),"PREMIUM FREE",""))))</f>
        <v/>
      </c>
    </row>
    <row r="3290">
      <c r="AC3290">
        <f>IF($C3290="","",IF(COUNTIF('Códigos Santander (ref)'!$A$2:$A$79,$C3290)&gt;0,"SANTANDER",IF(COUNTIF('Códigos Itaú (ref)'!$A$2:$A$44,$C3290)&gt;0,"ITAU",IF(AND(TRIM(UPPER($I3290))="CONTRATUAL",ISNUMBER(SEARCH("INDIVIDUAL",SUBSTITUTE(UPPER($D3290)," ","")))),"PREMIUM FREE",""))))</f>
        <v/>
      </c>
    </row>
    <row r="3291">
      <c r="AC3291">
        <f>IF($C3291="","",IF(COUNTIF('Códigos Santander (ref)'!$A$2:$A$79,$C3291)&gt;0,"SANTANDER",IF(COUNTIF('Códigos Itaú (ref)'!$A$2:$A$44,$C3291)&gt;0,"ITAU",IF(AND(TRIM(UPPER($I3291))="CONTRATUAL",ISNUMBER(SEARCH("INDIVIDUAL",SUBSTITUTE(UPPER($D3291)," ","")))),"PREMIUM FREE",""))))</f>
        <v/>
      </c>
    </row>
    <row r="3292">
      <c r="AC3292">
        <f>IF($C3292="","",IF(COUNTIF('Códigos Santander (ref)'!$A$2:$A$79,$C3292)&gt;0,"SANTANDER",IF(COUNTIF('Códigos Itaú (ref)'!$A$2:$A$44,$C3292)&gt;0,"ITAU",IF(AND(TRIM(UPPER($I3292))="CONTRATUAL",ISNUMBER(SEARCH("INDIVIDUAL",SUBSTITUTE(UPPER($D3292)," ","")))),"PREMIUM FREE",""))))</f>
        <v/>
      </c>
    </row>
    <row r="3293">
      <c r="AC3293">
        <f>IF($C3293="","",IF(COUNTIF('Códigos Santander (ref)'!$A$2:$A$79,$C3293)&gt;0,"SANTANDER",IF(COUNTIF('Códigos Itaú (ref)'!$A$2:$A$44,$C3293)&gt;0,"ITAU",IF(AND(TRIM(UPPER($I3293))="CONTRATUAL",ISNUMBER(SEARCH("INDIVIDUAL",SUBSTITUTE(UPPER($D3293)," ","")))),"PREMIUM FREE",""))))</f>
        <v/>
      </c>
    </row>
    <row r="3294">
      <c r="AC3294">
        <f>IF($C3294="","",IF(COUNTIF('Códigos Santander (ref)'!$A$2:$A$79,$C3294)&gt;0,"SANTANDER",IF(COUNTIF('Códigos Itaú (ref)'!$A$2:$A$44,$C3294)&gt;0,"ITAU",IF(AND(TRIM(UPPER($I3294))="CONTRATUAL",ISNUMBER(SEARCH("INDIVIDUAL",SUBSTITUTE(UPPER($D3294)," ","")))),"PREMIUM FREE",""))))</f>
        <v/>
      </c>
    </row>
    <row r="3295">
      <c r="AC3295">
        <f>IF($C3295="","",IF(COUNTIF('Códigos Santander (ref)'!$A$2:$A$79,$C3295)&gt;0,"SANTANDER",IF(COUNTIF('Códigos Itaú (ref)'!$A$2:$A$44,$C3295)&gt;0,"ITAU",IF(AND(TRIM(UPPER($I3295))="CONTRATUAL",ISNUMBER(SEARCH("INDIVIDUAL",SUBSTITUTE(UPPER($D3295)," ","")))),"PREMIUM FREE",""))))</f>
        <v/>
      </c>
    </row>
    <row r="3296">
      <c r="AC3296">
        <f>IF($C3296="","",IF(COUNTIF('Códigos Santander (ref)'!$A$2:$A$79,$C3296)&gt;0,"SANTANDER",IF(COUNTIF('Códigos Itaú (ref)'!$A$2:$A$44,$C3296)&gt;0,"ITAU",IF(AND(TRIM(UPPER($I3296))="CONTRATUAL",ISNUMBER(SEARCH("INDIVIDUAL",SUBSTITUTE(UPPER($D3296)," ","")))),"PREMIUM FREE",""))))</f>
        <v/>
      </c>
    </row>
    <row r="3297">
      <c r="AC3297">
        <f>IF($C3297="","",IF(COUNTIF('Códigos Santander (ref)'!$A$2:$A$79,$C3297)&gt;0,"SANTANDER",IF(COUNTIF('Códigos Itaú (ref)'!$A$2:$A$44,$C3297)&gt;0,"ITAU",IF(AND(TRIM(UPPER($I3297))="CONTRATUAL",ISNUMBER(SEARCH("INDIVIDUAL",SUBSTITUTE(UPPER($D3297)," ","")))),"PREMIUM FREE",""))))</f>
        <v/>
      </c>
    </row>
    <row r="3298">
      <c r="AC3298">
        <f>IF($C3298="","",IF(COUNTIF('Códigos Santander (ref)'!$A$2:$A$79,$C3298)&gt;0,"SANTANDER",IF(COUNTIF('Códigos Itaú (ref)'!$A$2:$A$44,$C3298)&gt;0,"ITAU",IF(AND(TRIM(UPPER($I3298))="CONTRATUAL",ISNUMBER(SEARCH("INDIVIDUAL",SUBSTITUTE(UPPER($D3298)," ","")))),"PREMIUM FREE",""))))</f>
        <v/>
      </c>
    </row>
    <row r="3299">
      <c r="AC3299">
        <f>IF($C3299="","",IF(COUNTIF('Códigos Santander (ref)'!$A$2:$A$79,$C3299)&gt;0,"SANTANDER",IF(COUNTIF('Códigos Itaú (ref)'!$A$2:$A$44,$C3299)&gt;0,"ITAU",IF(AND(TRIM(UPPER($I3299))="CONTRATUAL",ISNUMBER(SEARCH("INDIVIDUAL",SUBSTITUTE(UPPER($D3299)," ","")))),"PREMIUM FREE",""))))</f>
        <v/>
      </c>
    </row>
    <row r="3300">
      <c r="AC3300">
        <f>IF($C3300="","",IF(COUNTIF('Códigos Santander (ref)'!$A$2:$A$79,$C3300)&gt;0,"SANTANDER",IF(COUNTIF('Códigos Itaú (ref)'!$A$2:$A$44,$C3300)&gt;0,"ITAU",IF(AND(TRIM(UPPER($I3300))="CONTRATUAL",ISNUMBER(SEARCH("INDIVIDUAL",SUBSTITUTE(UPPER($D3300)," ","")))),"PREMIUM FREE",""))))</f>
        <v/>
      </c>
    </row>
    <row r="3301">
      <c r="AC3301">
        <f>IF($C3301="","",IF(COUNTIF('Códigos Santander (ref)'!$A$2:$A$79,$C3301)&gt;0,"SANTANDER",IF(COUNTIF('Códigos Itaú (ref)'!$A$2:$A$44,$C3301)&gt;0,"ITAU",IF(AND(TRIM(UPPER($I3301))="CONTRATUAL",ISNUMBER(SEARCH("INDIVIDUAL",SUBSTITUTE(UPPER($D3301)," ","")))),"PREMIUM FREE",""))))</f>
        <v/>
      </c>
    </row>
    <row r="3302">
      <c r="AC3302">
        <f>IF($C3302="","",IF(COUNTIF('Códigos Santander (ref)'!$A$2:$A$79,$C3302)&gt;0,"SANTANDER",IF(COUNTIF('Códigos Itaú (ref)'!$A$2:$A$44,$C3302)&gt;0,"ITAU",IF(AND(TRIM(UPPER($I3302))="CONTRATUAL",ISNUMBER(SEARCH("INDIVIDUAL",SUBSTITUTE(UPPER($D3302)," ","")))),"PREMIUM FREE",""))))</f>
        <v/>
      </c>
    </row>
    <row r="3303">
      <c r="AC3303">
        <f>IF($C3303="","",IF(COUNTIF('Códigos Santander (ref)'!$A$2:$A$79,$C3303)&gt;0,"SANTANDER",IF(COUNTIF('Códigos Itaú (ref)'!$A$2:$A$44,$C3303)&gt;0,"ITAU",IF(AND(TRIM(UPPER($I3303))="CONTRATUAL",ISNUMBER(SEARCH("INDIVIDUAL",SUBSTITUTE(UPPER($D3303)," ","")))),"PREMIUM FREE",""))))</f>
        <v/>
      </c>
    </row>
    <row r="3304">
      <c r="AC3304">
        <f>IF($C3304="","",IF(COUNTIF('Códigos Santander (ref)'!$A$2:$A$79,$C3304)&gt;0,"SANTANDER",IF(COUNTIF('Códigos Itaú (ref)'!$A$2:$A$44,$C3304)&gt;0,"ITAU",IF(AND(TRIM(UPPER($I3304))="CONTRATUAL",ISNUMBER(SEARCH("INDIVIDUAL",SUBSTITUTE(UPPER($D3304)," ","")))),"PREMIUM FREE",""))))</f>
        <v/>
      </c>
    </row>
    <row r="3305">
      <c r="AC3305">
        <f>IF($C3305="","",IF(COUNTIF('Códigos Santander (ref)'!$A$2:$A$79,$C3305)&gt;0,"SANTANDER",IF(COUNTIF('Códigos Itaú (ref)'!$A$2:$A$44,$C3305)&gt;0,"ITAU",IF(AND(TRIM(UPPER($I3305))="CONTRATUAL",ISNUMBER(SEARCH("INDIVIDUAL",SUBSTITUTE(UPPER($D3305)," ","")))),"PREMIUM FREE",""))))</f>
        <v/>
      </c>
    </row>
    <row r="3306">
      <c r="AC3306">
        <f>IF($C3306="","",IF(COUNTIF('Códigos Santander (ref)'!$A$2:$A$79,$C3306)&gt;0,"SANTANDER",IF(COUNTIF('Códigos Itaú (ref)'!$A$2:$A$44,$C3306)&gt;0,"ITAU",IF(AND(TRIM(UPPER($I3306))="CONTRATUAL",ISNUMBER(SEARCH("INDIVIDUAL",SUBSTITUTE(UPPER($D3306)," ","")))),"PREMIUM FREE",""))))</f>
        <v/>
      </c>
    </row>
    <row r="3307">
      <c r="AC3307">
        <f>IF($C3307="","",IF(COUNTIF('Códigos Santander (ref)'!$A$2:$A$79,$C3307)&gt;0,"SANTANDER",IF(COUNTIF('Códigos Itaú (ref)'!$A$2:$A$44,$C3307)&gt;0,"ITAU",IF(AND(TRIM(UPPER($I3307))="CONTRATUAL",ISNUMBER(SEARCH("INDIVIDUAL",SUBSTITUTE(UPPER($D3307)," ","")))),"PREMIUM FREE",""))))</f>
        <v/>
      </c>
    </row>
    <row r="3308">
      <c r="AC3308">
        <f>IF($C3308="","",IF(COUNTIF('Códigos Santander (ref)'!$A$2:$A$79,$C3308)&gt;0,"SANTANDER",IF(COUNTIF('Códigos Itaú (ref)'!$A$2:$A$44,$C3308)&gt;0,"ITAU",IF(AND(TRIM(UPPER($I3308))="CONTRATUAL",ISNUMBER(SEARCH("INDIVIDUAL",SUBSTITUTE(UPPER($D3308)," ","")))),"PREMIUM FREE",""))))</f>
        <v/>
      </c>
    </row>
    <row r="3309">
      <c r="AC3309">
        <f>IF($C3309="","",IF(COUNTIF('Códigos Santander (ref)'!$A$2:$A$79,$C3309)&gt;0,"SANTANDER",IF(COUNTIF('Códigos Itaú (ref)'!$A$2:$A$44,$C3309)&gt;0,"ITAU",IF(AND(TRIM(UPPER($I3309))="CONTRATUAL",ISNUMBER(SEARCH("INDIVIDUAL",SUBSTITUTE(UPPER($D3309)," ","")))),"PREMIUM FREE",""))))</f>
        <v/>
      </c>
    </row>
    <row r="3310">
      <c r="AC3310">
        <f>IF($C3310="","",IF(COUNTIF('Códigos Santander (ref)'!$A$2:$A$79,$C3310)&gt;0,"SANTANDER",IF(COUNTIF('Códigos Itaú (ref)'!$A$2:$A$44,$C3310)&gt;0,"ITAU",IF(AND(TRIM(UPPER($I3310))="CONTRATUAL",ISNUMBER(SEARCH("INDIVIDUAL",SUBSTITUTE(UPPER($D3310)," ","")))),"PREMIUM FREE",""))))</f>
        <v/>
      </c>
    </row>
    <row r="3311">
      <c r="AC3311">
        <f>IF($C3311="","",IF(COUNTIF('Códigos Santander (ref)'!$A$2:$A$79,$C3311)&gt;0,"SANTANDER",IF(COUNTIF('Códigos Itaú (ref)'!$A$2:$A$44,$C3311)&gt;0,"ITAU",IF(AND(TRIM(UPPER($I3311))="CONTRATUAL",ISNUMBER(SEARCH("INDIVIDUAL",SUBSTITUTE(UPPER($D3311)," ","")))),"PREMIUM FREE",""))))</f>
        <v/>
      </c>
    </row>
    <row r="3312">
      <c r="AC3312">
        <f>IF($C3312="","",IF(COUNTIF('Códigos Santander (ref)'!$A$2:$A$79,$C3312)&gt;0,"SANTANDER",IF(COUNTIF('Códigos Itaú (ref)'!$A$2:$A$44,$C3312)&gt;0,"ITAU",IF(AND(TRIM(UPPER($I3312))="CONTRATUAL",ISNUMBER(SEARCH("INDIVIDUAL",SUBSTITUTE(UPPER($D3312)," ","")))),"PREMIUM FREE",""))))</f>
        <v/>
      </c>
    </row>
    <row r="3313">
      <c r="AC3313">
        <f>IF($C3313="","",IF(COUNTIF('Códigos Santander (ref)'!$A$2:$A$79,$C3313)&gt;0,"SANTANDER",IF(COUNTIF('Códigos Itaú (ref)'!$A$2:$A$44,$C3313)&gt;0,"ITAU",IF(AND(TRIM(UPPER($I3313))="CONTRATUAL",ISNUMBER(SEARCH("INDIVIDUAL",SUBSTITUTE(UPPER($D3313)," ","")))),"PREMIUM FREE",""))))</f>
        <v/>
      </c>
    </row>
    <row r="3314">
      <c r="AC3314">
        <f>IF($C3314="","",IF(COUNTIF('Códigos Santander (ref)'!$A$2:$A$79,$C3314)&gt;0,"SANTANDER",IF(COUNTIF('Códigos Itaú (ref)'!$A$2:$A$44,$C3314)&gt;0,"ITAU",IF(AND(TRIM(UPPER($I3314))="CONTRATUAL",ISNUMBER(SEARCH("INDIVIDUAL",SUBSTITUTE(UPPER($D3314)," ","")))),"PREMIUM FREE",""))))</f>
        <v/>
      </c>
    </row>
    <row r="3315">
      <c r="AC3315">
        <f>IF($C3315="","",IF(COUNTIF('Códigos Santander (ref)'!$A$2:$A$79,$C3315)&gt;0,"SANTANDER",IF(COUNTIF('Códigos Itaú (ref)'!$A$2:$A$44,$C3315)&gt;0,"ITAU",IF(AND(TRIM(UPPER($I3315))="CONTRATUAL",ISNUMBER(SEARCH("INDIVIDUAL",SUBSTITUTE(UPPER($D3315)," ","")))),"PREMIUM FREE",""))))</f>
        <v/>
      </c>
    </row>
    <row r="3316">
      <c r="AC3316">
        <f>IF($C3316="","",IF(COUNTIF('Códigos Santander (ref)'!$A$2:$A$79,$C3316)&gt;0,"SANTANDER",IF(COUNTIF('Códigos Itaú (ref)'!$A$2:$A$44,$C3316)&gt;0,"ITAU",IF(AND(TRIM(UPPER($I3316))="CONTRATUAL",ISNUMBER(SEARCH("INDIVIDUAL",SUBSTITUTE(UPPER($D3316)," ","")))),"PREMIUM FREE",""))))</f>
        <v/>
      </c>
    </row>
    <row r="3317">
      <c r="AC3317">
        <f>IF($C3317="","",IF(COUNTIF('Códigos Santander (ref)'!$A$2:$A$79,$C3317)&gt;0,"SANTANDER",IF(COUNTIF('Códigos Itaú (ref)'!$A$2:$A$44,$C3317)&gt;0,"ITAU",IF(AND(TRIM(UPPER($I3317))="CONTRATUAL",ISNUMBER(SEARCH("INDIVIDUAL",SUBSTITUTE(UPPER($D3317)," ","")))),"PREMIUM FREE",""))))</f>
        <v/>
      </c>
    </row>
    <row r="3318">
      <c r="AC3318">
        <f>IF($C3318="","",IF(COUNTIF('Códigos Santander (ref)'!$A$2:$A$79,$C3318)&gt;0,"SANTANDER",IF(COUNTIF('Códigos Itaú (ref)'!$A$2:$A$44,$C3318)&gt;0,"ITAU",IF(AND(TRIM(UPPER($I3318))="CONTRATUAL",ISNUMBER(SEARCH("INDIVIDUAL",SUBSTITUTE(UPPER($D3318)," ","")))),"PREMIUM FREE",""))))</f>
        <v/>
      </c>
    </row>
    <row r="3319">
      <c r="AC3319">
        <f>IF($C3319="","",IF(COUNTIF('Códigos Santander (ref)'!$A$2:$A$79,$C3319)&gt;0,"SANTANDER",IF(COUNTIF('Códigos Itaú (ref)'!$A$2:$A$44,$C3319)&gt;0,"ITAU",IF(AND(TRIM(UPPER($I3319))="CONTRATUAL",ISNUMBER(SEARCH("INDIVIDUAL",SUBSTITUTE(UPPER($D3319)," ","")))),"PREMIUM FREE",""))))</f>
        <v/>
      </c>
    </row>
    <row r="3320">
      <c r="AC3320">
        <f>IF($C3320="","",IF(COUNTIF('Códigos Santander (ref)'!$A$2:$A$79,$C3320)&gt;0,"SANTANDER",IF(COUNTIF('Códigos Itaú (ref)'!$A$2:$A$44,$C3320)&gt;0,"ITAU",IF(AND(TRIM(UPPER($I3320))="CONTRATUAL",ISNUMBER(SEARCH("INDIVIDUAL",SUBSTITUTE(UPPER($D3320)," ","")))),"PREMIUM FREE",""))))</f>
        <v/>
      </c>
    </row>
    <row r="3321">
      <c r="AC3321">
        <f>IF($C3321="","",IF(COUNTIF('Códigos Santander (ref)'!$A$2:$A$79,$C3321)&gt;0,"SANTANDER",IF(COUNTIF('Códigos Itaú (ref)'!$A$2:$A$44,$C3321)&gt;0,"ITAU",IF(AND(TRIM(UPPER($I3321))="CONTRATUAL",ISNUMBER(SEARCH("INDIVIDUAL",SUBSTITUTE(UPPER($D3321)," ","")))),"PREMIUM FREE",""))))</f>
        <v/>
      </c>
    </row>
    <row r="3322">
      <c r="AC3322">
        <f>IF($C3322="","",IF(COUNTIF('Códigos Santander (ref)'!$A$2:$A$79,$C3322)&gt;0,"SANTANDER",IF(COUNTIF('Códigos Itaú (ref)'!$A$2:$A$44,$C3322)&gt;0,"ITAU",IF(AND(TRIM(UPPER($I3322))="CONTRATUAL",ISNUMBER(SEARCH("INDIVIDUAL",SUBSTITUTE(UPPER($D3322)," ","")))),"PREMIUM FREE",""))))</f>
        <v/>
      </c>
    </row>
    <row r="3323">
      <c r="AC3323">
        <f>IF($C3323="","",IF(COUNTIF('Códigos Santander (ref)'!$A$2:$A$79,$C3323)&gt;0,"SANTANDER",IF(COUNTIF('Códigos Itaú (ref)'!$A$2:$A$44,$C3323)&gt;0,"ITAU",IF(AND(TRIM(UPPER($I3323))="CONTRATUAL",ISNUMBER(SEARCH("INDIVIDUAL",SUBSTITUTE(UPPER($D3323)," ","")))),"PREMIUM FREE",""))))</f>
        <v/>
      </c>
    </row>
    <row r="3324">
      <c r="AC3324">
        <f>IF($C3324="","",IF(COUNTIF('Códigos Santander (ref)'!$A$2:$A$79,$C3324)&gt;0,"SANTANDER",IF(COUNTIF('Códigos Itaú (ref)'!$A$2:$A$44,$C3324)&gt;0,"ITAU",IF(AND(TRIM(UPPER($I3324))="CONTRATUAL",ISNUMBER(SEARCH("INDIVIDUAL",SUBSTITUTE(UPPER($D3324)," ","")))),"PREMIUM FREE",""))))</f>
        <v/>
      </c>
    </row>
    <row r="3325">
      <c r="AC3325">
        <f>IF($C3325="","",IF(COUNTIF('Códigos Santander (ref)'!$A$2:$A$79,$C3325)&gt;0,"SANTANDER",IF(COUNTIF('Códigos Itaú (ref)'!$A$2:$A$44,$C3325)&gt;0,"ITAU",IF(AND(TRIM(UPPER($I3325))="CONTRATUAL",ISNUMBER(SEARCH("INDIVIDUAL",SUBSTITUTE(UPPER($D3325)," ","")))),"PREMIUM FREE",""))))</f>
        <v/>
      </c>
    </row>
    <row r="3326">
      <c r="AC3326">
        <f>IF($C3326="","",IF(COUNTIF('Códigos Santander (ref)'!$A$2:$A$79,$C3326)&gt;0,"SANTANDER",IF(COUNTIF('Códigos Itaú (ref)'!$A$2:$A$44,$C3326)&gt;0,"ITAU",IF(AND(TRIM(UPPER($I3326))="CONTRATUAL",ISNUMBER(SEARCH("INDIVIDUAL",SUBSTITUTE(UPPER($D3326)," ","")))),"PREMIUM FREE",""))))</f>
        <v/>
      </c>
    </row>
    <row r="3327">
      <c r="AC3327">
        <f>IF($C3327="","",IF(COUNTIF('Códigos Santander (ref)'!$A$2:$A$79,$C3327)&gt;0,"SANTANDER",IF(COUNTIF('Códigos Itaú (ref)'!$A$2:$A$44,$C3327)&gt;0,"ITAU",IF(AND(TRIM(UPPER($I3327))="CONTRATUAL",ISNUMBER(SEARCH("INDIVIDUAL",SUBSTITUTE(UPPER($D3327)," ","")))),"PREMIUM FREE",""))))</f>
        <v/>
      </c>
    </row>
    <row r="3328">
      <c r="AC3328">
        <f>IF($C3328="","",IF(COUNTIF('Códigos Santander (ref)'!$A$2:$A$79,$C3328)&gt;0,"SANTANDER",IF(COUNTIF('Códigos Itaú (ref)'!$A$2:$A$44,$C3328)&gt;0,"ITAU",IF(AND(TRIM(UPPER($I3328))="CONTRATUAL",ISNUMBER(SEARCH("INDIVIDUAL",SUBSTITUTE(UPPER($D3328)," ","")))),"PREMIUM FREE",""))))</f>
        <v/>
      </c>
    </row>
    <row r="3329">
      <c r="AC3329">
        <f>IF($C3329="","",IF(COUNTIF('Códigos Santander (ref)'!$A$2:$A$79,$C3329)&gt;0,"SANTANDER",IF(COUNTIF('Códigos Itaú (ref)'!$A$2:$A$44,$C3329)&gt;0,"ITAU",IF(AND(TRIM(UPPER($I3329))="CONTRATUAL",ISNUMBER(SEARCH("INDIVIDUAL",SUBSTITUTE(UPPER($D3329)," ","")))),"PREMIUM FREE",""))))</f>
        <v/>
      </c>
    </row>
    <row r="3330">
      <c r="AC3330">
        <f>IF($C3330="","",IF(COUNTIF('Códigos Santander (ref)'!$A$2:$A$79,$C3330)&gt;0,"SANTANDER",IF(COUNTIF('Códigos Itaú (ref)'!$A$2:$A$44,$C3330)&gt;0,"ITAU",IF(AND(TRIM(UPPER($I3330))="CONTRATUAL",ISNUMBER(SEARCH("INDIVIDUAL",SUBSTITUTE(UPPER($D3330)," ","")))),"PREMIUM FREE",""))))</f>
        <v/>
      </c>
    </row>
    <row r="3331">
      <c r="AC3331">
        <f>IF($C3331="","",IF(COUNTIF('Códigos Santander (ref)'!$A$2:$A$79,$C3331)&gt;0,"SANTANDER",IF(COUNTIF('Códigos Itaú (ref)'!$A$2:$A$44,$C3331)&gt;0,"ITAU",IF(AND(TRIM(UPPER($I3331))="CONTRATUAL",ISNUMBER(SEARCH("INDIVIDUAL",SUBSTITUTE(UPPER($D3331)," ","")))),"PREMIUM FREE",""))))</f>
        <v/>
      </c>
    </row>
    <row r="3332">
      <c r="AC3332">
        <f>IF($C3332="","",IF(COUNTIF('Códigos Santander (ref)'!$A$2:$A$79,$C3332)&gt;0,"SANTANDER",IF(COUNTIF('Códigos Itaú (ref)'!$A$2:$A$44,$C3332)&gt;0,"ITAU",IF(AND(TRIM(UPPER($I3332))="CONTRATUAL",ISNUMBER(SEARCH("INDIVIDUAL",SUBSTITUTE(UPPER($D3332)," ","")))),"PREMIUM FREE",""))))</f>
        <v/>
      </c>
    </row>
    <row r="3333">
      <c r="AC3333">
        <f>IF($C3333="","",IF(COUNTIF('Códigos Santander (ref)'!$A$2:$A$79,$C3333)&gt;0,"SANTANDER",IF(COUNTIF('Códigos Itaú (ref)'!$A$2:$A$44,$C3333)&gt;0,"ITAU",IF(AND(TRIM(UPPER($I3333))="CONTRATUAL",ISNUMBER(SEARCH("INDIVIDUAL",SUBSTITUTE(UPPER($D3333)," ","")))),"PREMIUM FREE",""))))</f>
        <v/>
      </c>
    </row>
    <row r="3334">
      <c r="AC3334">
        <f>IF($C3334="","",IF(COUNTIF('Códigos Santander (ref)'!$A$2:$A$79,$C3334)&gt;0,"SANTANDER",IF(COUNTIF('Códigos Itaú (ref)'!$A$2:$A$44,$C3334)&gt;0,"ITAU",IF(AND(TRIM(UPPER($I3334))="CONTRATUAL",ISNUMBER(SEARCH("INDIVIDUAL",SUBSTITUTE(UPPER($D3334)," ","")))),"PREMIUM FREE",""))))</f>
        <v/>
      </c>
    </row>
    <row r="3335">
      <c r="AC3335">
        <f>IF($C3335="","",IF(COUNTIF('Códigos Santander (ref)'!$A$2:$A$79,$C3335)&gt;0,"SANTANDER",IF(COUNTIF('Códigos Itaú (ref)'!$A$2:$A$44,$C3335)&gt;0,"ITAU",IF(AND(TRIM(UPPER($I3335))="CONTRATUAL",ISNUMBER(SEARCH("INDIVIDUAL",SUBSTITUTE(UPPER($D3335)," ","")))),"PREMIUM FREE",""))))</f>
        <v/>
      </c>
    </row>
    <row r="3336">
      <c r="AC3336">
        <f>IF($C3336="","",IF(COUNTIF('Códigos Santander (ref)'!$A$2:$A$79,$C3336)&gt;0,"SANTANDER",IF(COUNTIF('Códigos Itaú (ref)'!$A$2:$A$44,$C3336)&gt;0,"ITAU",IF(AND(TRIM(UPPER($I3336))="CONTRATUAL",ISNUMBER(SEARCH("INDIVIDUAL",SUBSTITUTE(UPPER($D3336)," ","")))),"PREMIUM FREE",""))))</f>
        <v/>
      </c>
    </row>
    <row r="3337">
      <c r="AC3337">
        <f>IF($C3337="","",IF(COUNTIF('Códigos Santander (ref)'!$A$2:$A$79,$C3337)&gt;0,"SANTANDER",IF(COUNTIF('Códigos Itaú (ref)'!$A$2:$A$44,$C3337)&gt;0,"ITAU",IF(AND(TRIM(UPPER($I3337))="CONTRATUAL",ISNUMBER(SEARCH("INDIVIDUAL",SUBSTITUTE(UPPER($D3337)," ","")))),"PREMIUM FREE",""))))</f>
        <v/>
      </c>
    </row>
    <row r="3338">
      <c r="AC3338">
        <f>IF($C3338="","",IF(COUNTIF('Códigos Santander (ref)'!$A$2:$A$79,$C3338)&gt;0,"SANTANDER",IF(COUNTIF('Códigos Itaú (ref)'!$A$2:$A$44,$C3338)&gt;0,"ITAU",IF(AND(TRIM(UPPER($I3338))="CONTRATUAL",ISNUMBER(SEARCH("INDIVIDUAL",SUBSTITUTE(UPPER($D3338)," ","")))),"PREMIUM FREE",""))))</f>
        <v/>
      </c>
    </row>
    <row r="3339">
      <c r="AC3339">
        <f>IF($C3339="","",IF(COUNTIF('Códigos Santander (ref)'!$A$2:$A$79,$C3339)&gt;0,"SANTANDER",IF(COUNTIF('Códigos Itaú (ref)'!$A$2:$A$44,$C3339)&gt;0,"ITAU",IF(AND(TRIM(UPPER($I3339))="CONTRATUAL",ISNUMBER(SEARCH("INDIVIDUAL",SUBSTITUTE(UPPER($D3339)," ","")))),"PREMIUM FREE",""))))</f>
        <v/>
      </c>
    </row>
    <row r="3340">
      <c r="AC3340">
        <f>IF($C3340="","",IF(COUNTIF('Códigos Santander (ref)'!$A$2:$A$79,$C3340)&gt;0,"SANTANDER",IF(COUNTIF('Códigos Itaú (ref)'!$A$2:$A$44,$C3340)&gt;0,"ITAU",IF(AND(TRIM(UPPER($I3340))="CONTRATUAL",ISNUMBER(SEARCH("INDIVIDUAL",SUBSTITUTE(UPPER($D3340)," ","")))),"PREMIUM FREE",""))))</f>
        <v/>
      </c>
    </row>
    <row r="3341">
      <c r="AC3341">
        <f>IF($C3341="","",IF(COUNTIF('Códigos Santander (ref)'!$A$2:$A$79,$C3341)&gt;0,"SANTANDER",IF(COUNTIF('Códigos Itaú (ref)'!$A$2:$A$44,$C3341)&gt;0,"ITAU",IF(AND(TRIM(UPPER($I3341))="CONTRATUAL",ISNUMBER(SEARCH("INDIVIDUAL",SUBSTITUTE(UPPER($D3341)," ","")))),"PREMIUM FREE",""))))</f>
        <v/>
      </c>
    </row>
    <row r="3342">
      <c r="AC3342">
        <f>IF($C3342="","",IF(COUNTIF('Códigos Santander (ref)'!$A$2:$A$79,$C3342)&gt;0,"SANTANDER",IF(COUNTIF('Códigos Itaú (ref)'!$A$2:$A$44,$C3342)&gt;0,"ITAU",IF(AND(TRIM(UPPER($I3342))="CONTRATUAL",ISNUMBER(SEARCH("INDIVIDUAL",SUBSTITUTE(UPPER($D3342)," ","")))),"PREMIUM FREE",""))))</f>
        <v/>
      </c>
    </row>
    <row r="3343">
      <c r="AC3343">
        <f>IF($C3343="","",IF(COUNTIF('Códigos Santander (ref)'!$A$2:$A$79,$C3343)&gt;0,"SANTANDER",IF(COUNTIF('Códigos Itaú (ref)'!$A$2:$A$44,$C3343)&gt;0,"ITAU",IF(AND(TRIM(UPPER($I3343))="CONTRATUAL",ISNUMBER(SEARCH("INDIVIDUAL",SUBSTITUTE(UPPER($D3343)," ","")))),"PREMIUM FREE",""))))</f>
        <v/>
      </c>
    </row>
    <row r="3344">
      <c r="AC3344">
        <f>IF($C3344="","",IF(COUNTIF('Códigos Santander (ref)'!$A$2:$A$79,$C3344)&gt;0,"SANTANDER",IF(COUNTIF('Códigos Itaú (ref)'!$A$2:$A$44,$C3344)&gt;0,"ITAU",IF(AND(TRIM(UPPER($I3344))="CONTRATUAL",ISNUMBER(SEARCH("INDIVIDUAL",SUBSTITUTE(UPPER($D3344)," ","")))),"PREMIUM FREE",""))))</f>
        <v/>
      </c>
    </row>
    <row r="3345">
      <c r="AC3345">
        <f>IF($C3345="","",IF(COUNTIF('Códigos Santander (ref)'!$A$2:$A$79,$C3345)&gt;0,"SANTANDER",IF(COUNTIF('Códigos Itaú (ref)'!$A$2:$A$44,$C3345)&gt;0,"ITAU",IF(AND(TRIM(UPPER($I3345))="CONTRATUAL",ISNUMBER(SEARCH("INDIVIDUAL",SUBSTITUTE(UPPER($D3345)," ","")))),"PREMIUM FREE",""))))</f>
        <v/>
      </c>
    </row>
    <row r="3346">
      <c r="AC3346">
        <f>IF($C3346="","",IF(COUNTIF('Códigos Santander (ref)'!$A$2:$A$79,$C3346)&gt;0,"SANTANDER",IF(COUNTIF('Códigos Itaú (ref)'!$A$2:$A$44,$C3346)&gt;0,"ITAU",IF(AND(TRIM(UPPER($I3346))="CONTRATUAL",ISNUMBER(SEARCH("INDIVIDUAL",SUBSTITUTE(UPPER($D3346)," ","")))),"PREMIUM FREE",""))))</f>
        <v/>
      </c>
    </row>
    <row r="3347">
      <c r="AC3347">
        <f>IF($C3347="","",IF(COUNTIF('Códigos Santander (ref)'!$A$2:$A$79,$C3347)&gt;0,"SANTANDER",IF(COUNTIF('Códigos Itaú (ref)'!$A$2:$A$44,$C3347)&gt;0,"ITAU",IF(AND(TRIM(UPPER($I3347))="CONTRATUAL",ISNUMBER(SEARCH("INDIVIDUAL",SUBSTITUTE(UPPER($D3347)," ","")))),"PREMIUM FREE",""))))</f>
        <v/>
      </c>
    </row>
    <row r="3348">
      <c r="AC3348">
        <f>IF($C3348="","",IF(COUNTIF('Códigos Santander (ref)'!$A$2:$A$79,$C3348)&gt;0,"SANTANDER",IF(COUNTIF('Códigos Itaú (ref)'!$A$2:$A$44,$C3348)&gt;0,"ITAU",IF(AND(TRIM(UPPER($I3348))="CONTRATUAL",ISNUMBER(SEARCH("INDIVIDUAL",SUBSTITUTE(UPPER($D3348)," ","")))),"PREMIUM FREE",""))))</f>
        <v/>
      </c>
    </row>
    <row r="3349">
      <c r="AC3349">
        <f>IF($C3349="","",IF(COUNTIF('Códigos Santander (ref)'!$A$2:$A$79,$C3349)&gt;0,"SANTANDER",IF(COUNTIF('Códigos Itaú (ref)'!$A$2:$A$44,$C3349)&gt;0,"ITAU",IF(AND(TRIM(UPPER($I3349))="CONTRATUAL",ISNUMBER(SEARCH("INDIVIDUAL",SUBSTITUTE(UPPER($D3349)," ","")))),"PREMIUM FREE",""))))</f>
        <v/>
      </c>
    </row>
    <row r="3350">
      <c r="AC3350">
        <f>IF($C3350="","",IF(COUNTIF('Códigos Santander (ref)'!$A$2:$A$79,$C3350)&gt;0,"SANTANDER",IF(COUNTIF('Códigos Itaú (ref)'!$A$2:$A$44,$C3350)&gt;0,"ITAU",IF(AND(TRIM(UPPER($I3350))="CONTRATUAL",ISNUMBER(SEARCH("INDIVIDUAL",SUBSTITUTE(UPPER($D3350)," ","")))),"PREMIUM FREE",""))))</f>
        <v/>
      </c>
    </row>
    <row r="3351">
      <c r="AC3351">
        <f>IF($C3351="","",IF(COUNTIF('Códigos Santander (ref)'!$A$2:$A$79,$C3351)&gt;0,"SANTANDER",IF(COUNTIF('Códigos Itaú (ref)'!$A$2:$A$44,$C3351)&gt;0,"ITAU",IF(AND(TRIM(UPPER($I3351))="CONTRATUAL",ISNUMBER(SEARCH("INDIVIDUAL",SUBSTITUTE(UPPER($D3351)," ","")))),"PREMIUM FREE",""))))</f>
        <v/>
      </c>
    </row>
    <row r="3352">
      <c r="AC3352">
        <f>IF($C3352="","",IF(COUNTIF('Códigos Santander (ref)'!$A$2:$A$79,$C3352)&gt;0,"SANTANDER",IF(COUNTIF('Códigos Itaú (ref)'!$A$2:$A$44,$C3352)&gt;0,"ITAU",IF(AND(TRIM(UPPER($I3352))="CONTRATUAL",ISNUMBER(SEARCH("INDIVIDUAL",SUBSTITUTE(UPPER($D3352)," ","")))),"PREMIUM FREE",""))))</f>
        <v/>
      </c>
    </row>
    <row r="3353">
      <c r="AC3353">
        <f>IF($C3353="","",IF(COUNTIF('Códigos Santander (ref)'!$A$2:$A$79,$C3353)&gt;0,"SANTANDER",IF(COUNTIF('Códigos Itaú (ref)'!$A$2:$A$44,$C3353)&gt;0,"ITAU",IF(AND(TRIM(UPPER($I3353))="CONTRATUAL",ISNUMBER(SEARCH("INDIVIDUAL",SUBSTITUTE(UPPER($D3353)," ","")))),"PREMIUM FREE",""))))</f>
        <v/>
      </c>
    </row>
    <row r="3354">
      <c r="AC3354">
        <f>IF($C3354="","",IF(COUNTIF('Códigos Santander (ref)'!$A$2:$A$79,$C3354)&gt;0,"SANTANDER",IF(COUNTIF('Códigos Itaú (ref)'!$A$2:$A$44,$C3354)&gt;0,"ITAU",IF(AND(TRIM(UPPER($I3354))="CONTRATUAL",ISNUMBER(SEARCH("INDIVIDUAL",SUBSTITUTE(UPPER($D3354)," ","")))),"PREMIUM FREE",""))))</f>
        <v/>
      </c>
    </row>
    <row r="3355">
      <c r="AC3355">
        <f>IF($C3355="","",IF(COUNTIF('Códigos Santander (ref)'!$A$2:$A$79,$C3355)&gt;0,"SANTANDER",IF(COUNTIF('Códigos Itaú (ref)'!$A$2:$A$44,$C3355)&gt;0,"ITAU",IF(AND(TRIM(UPPER($I3355))="CONTRATUAL",ISNUMBER(SEARCH("INDIVIDUAL",SUBSTITUTE(UPPER($D3355)," ","")))),"PREMIUM FREE",""))))</f>
        <v/>
      </c>
    </row>
    <row r="3356">
      <c r="AC3356">
        <f>IF($C3356="","",IF(COUNTIF('Códigos Santander (ref)'!$A$2:$A$79,$C3356)&gt;0,"SANTANDER",IF(COUNTIF('Códigos Itaú (ref)'!$A$2:$A$44,$C3356)&gt;0,"ITAU",IF(AND(TRIM(UPPER($I3356))="CONTRATUAL",ISNUMBER(SEARCH("INDIVIDUAL",SUBSTITUTE(UPPER($D3356)," ","")))),"PREMIUM FREE",""))))</f>
        <v/>
      </c>
    </row>
    <row r="3357">
      <c r="AC3357">
        <f>IF($C3357="","",IF(COUNTIF('Códigos Santander (ref)'!$A$2:$A$79,$C3357)&gt;0,"SANTANDER",IF(COUNTIF('Códigos Itaú (ref)'!$A$2:$A$44,$C3357)&gt;0,"ITAU",IF(AND(TRIM(UPPER($I3357))="CONTRATUAL",ISNUMBER(SEARCH("INDIVIDUAL",SUBSTITUTE(UPPER($D3357)," ","")))),"PREMIUM FREE",""))))</f>
        <v/>
      </c>
    </row>
    <row r="3358">
      <c r="AC3358">
        <f>IF($C3358="","",IF(COUNTIF('Códigos Santander (ref)'!$A$2:$A$79,$C3358)&gt;0,"SANTANDER",IF(COUNTIF('Códigos Itaú (ref)'!$A$2:$A$44,$C3358)&gt;0,"ITAU",IF(AND(TRIM(UPPER($I3358))="CONTRATUAL",ISNUMBER(SEARCH("INDIVIDUAL",SUBSTITUTE(UPPER($D3358)," ","")))),"PREMIUM FREE",""))))</f>
        <v/>
      </c>
    </row>
    <row r="3359">
      <c r="AC3359">
        <f>IF($C3359="","",IF(COUNTIF('Códigos Santander (ref)'!$A$2:$A$79,$C3359)&gt;0,"SANTANDER",IF(COUNTIF('Códigos Itaú (ref)'!$A$2:$A$44,$C3359)&gt;0,"ITAU",IF(AND(TRIM(UPPER($I3359))="CONTRATUAL",ISNUMBER(SEARCH("INDIVIDUAL",SUBSTITUTE(UPPER($D3359)," ","")))),"PREMIUM FREE",""))))</f>
        <v/>
      </c>
    </row>
    <row r="3360">
      <c r="AC3360">
        <f>IF($C3360="","",IF(COUNTIF('Códigos Santander (ref)'!$A$2:$A$79,$C3360)&gt;0,"SANTANDER",IF(COUNTIF('Códigos Itaú (ref)'!$A$2:$A$44,$C3360)&gt;0,"ITAU",IF(AND(TRIM(UPPER($I3360))="CONTRATUAL",ISNUMBER(SEARCH("INDIVIDUAL",SUBSTITUTE(UPPER($D3360)," ","")))),"PREMIUM FREE",""))))</f>
        <v/>
      </c>
    </row>
    <row r="3361">
      <c r="AC3361">
        <f>IF($C3361="","",IF(COUNTIF('Códigos Santander (ref)'!$A$2:$A$79,$C3361)&gt;0,"SANTANDER",IF(COUNTIF('Códigos Itaú (ref)'!$A$2:$A$44,$C3361)&gt;0,"ITAU",IF(AND(TRIM(UPPER($I3361))="CONTRATUAL",ISNUMBER(SEARCH("INDIVIDUAL",SUBSTITUTE(UPPER($D3361)," ","")))),"PREMIUM FREE",""))))</f>
        <v/>
      </c>
    </row>
    <row r="3362">
      <c r="AC3362">
        <f>IF($C3362="","",IF(COUNTIF('Códigos Santander (ref)'!$A$2:$A$79,$C3362)&gt;0,"SANTANDER",IF(COUNTIF('Códigos Itaú (ref)'!$A$2:$A$44,$C3362)&gt;0,"ITAU",IF(AND(TRIM(UPPER($I3362))="CONTRATUAL",ISNUMBER(SEARCH("INDIVIDUAL",SUBSTITUTE(UPPER($D3362)," ","")))),"PREMIUM FREE",""))))</f>
        <v/>
      </c>
    </row>
    <row r="3363">
      <c r="AC3363">
        <f>IF($C3363="","",IF(COUNTIF('Códigos Santander (ref)'!$A$2:$A$79,$C3363)&gt;0,"SANTANDER",IF(COUNTIF('Códigos Itaú (ref)'!$A$2:$A$44,$C3363)&gt;0,"ITAU",IF(AND(TRIM(UPPER($I3363))="CONTRATUAL",ISNUMBER(SEARCH("INDIVIDUAL",SUBSTITUTE(UPPER($D3363)," ","")))),"PREMIUM FREE",""))))</f>
        <v/>
      </c>
    </row>
    <row r="3364">
      <c r="AC3364">
        <f>IF($C3364="","",IF(COUNTIF('Códigos Santander (ref)'!$A$2:$A$79,$C3364)&gt;0,"SANTANDER",IF(COUNTIF('Códigos Itaú (ref)'!$A$2:$A$44,$C3364)&gt;0,"ITAU",IF(AND(TRIM(UPPER($I3364))="CONTRATUAL",ISNUMBER(SEARCH("INDIVIDUAL",SUBSTITUTE(UPPER($D3364)," ","")))),"PREMIUM FREE",""))))</f>
        <v/>
      </c>
    </row>
    <row r="3365">
      <c r="AC3365">
        <f>IF($C3365="","",IF(COUNTIF('Códigos Santander (ref)'!$A$2:$A$79,$C3365)&gt;0,"SANTANDER",IF(COUNTIF('Códigos Itaú (ref)'!$A$2:$A$44,$C3365)&gt;0,"ITAU",IF(AND(TRIM(UPPER($I3365))="CONTRATUAL",ISNUMBER(SEARCH("INDIVIDUAL",SUBSTITUTE(UPPER($D3365)," ","")))),"PREMIUM FREE",""))))</f>
        <v/>
      </c>
    </row>
    <row r="3366">
      <c r="AC3366">
        <f>IF($C3366="","",IF(COUNTIF('Códigos Santander (ref)'!$A$2:$A$79,$C3366)&gt;0,"SANTANDER",IF(COUNTIF('Códigos Itaú (ref)'!$A$2:$A$44,$C3366)&gt;0,"ITAU",IF(AND(TRIM(UPPER($I3366))="CONTRATUAL",ISNUMBER(SEARCH("INDIVIDUAL",SUBSTITUTE(UPPER($D3366)," ","")))),"PREMIUM FREE",""))))</f>
        <v/>
      </c>
    </row>
    <row r="3367">
      <c r="AC3367">
        <f>IF($C3367="","",IF(COUNTIF('Códigos Santander (ref)'!$A$2:$A$79,$C3367)&gt;0,"SANTANDER",IF(COUNTIF('Códigos Itaú (ref)'!$A$2:$A$44,$C3367)&gt;0,"ITAU",IF(AND(TRIM(UPPER($I3367))="CONTRATUAL",ISNUMBER(SEARCH("INDIVIDUAL",SUBSTITUTE(UPPER($D3367)," ","")))),"PREMIUM FREE",""))))</f>
        <v/>
      </c>
    </row>
    <row r="3368">
      <c r="AC3368">
        <f>IF($C3368="","",IF(COUNTIF('Códigos Santander (ref)'!$A$2:$A$79,$C3368)&gt;0,"SANTANDER",IF(COUNTIF('Códigos Itaú (ref)'!$A$2:$A$44,$C3368)&gt;0,"ITAU",IF(AND(TRIM(UPPER($I3368))="CONTRATUAL",ISNUMBER(SEARCH("INDIVIDUAL",SUBSTITUTE(UPPER($D3368)," ","")))),"PREMIUM FREE",""))))</f>
        <v/>
      </c>
    </row>
    <row r="3369">
      <c r="AC3369">
        <f>IF($C3369="","",IF(COUNTIF('Códigos Santander (ref)'!$A$2:$A$79,$C3369)&gt;0,"SANTANDER",IF(COUNTIF('Códigos Itaú (ref)'!$A$2:$A$44,$C3369)&gt;0,"ITAU",IF(AND(TRIM(UPPER($I3369))="CONTRATUAL",ISNUMBER(SEARCH("INDIVIDUAL",SUBSTITUTE(UPPER($D3369)," ","")))),"PREMIUM FREE",""))))</f>
        <v/>
      </c>
    </row>
    <row r="3370">
      <c r="AC3370">
        <f>IF($C3370="","",IF(COUNTIF('Códigos Santander (ref)'!$A$2:$A$79,$C3370)&gt;0,"SANTANDER",IF(COUNTIF('Códigos Itaú (ref)'!$A$2:$A$44,$C3370)&gt;0,"ITAU",IF(AND(TRIM(UPPER($I3370))="CONTRATUAL",ISNUMBER(SEARCH("INDIVIDUAL",SUBSTITUTE(UPPER($D3370)," ","")))),"PREMIUM FREE",""))))</f>
        <v/>
      </c>
    </row>
    <row r="3371">
      <c r="AC3371">
        <f>IF($C3371="","",IF(COUNTIF('Códigos Santander (ref)'!$A$2:$A$79,$C3371)&gt;0,"SANTANDER",IF(COUNTIF('Códigos Itaú (ref)'!$A$2:$A$44,$C3371)&gt;0,"ITAU",IF(AND(TRIM(UPPER($I3371))="CONTRATUAL",ISNUMBER(SEARCH("INDIVIDUAL",SUBSTITUTE(UPPER($D3371)," ","")))),"PREMIUM FREE",""))))</f>
        <v/>
      </c>
    </row>
    <row r="3372">
      <c r="AC3372">
        <f>IF($C3372="","",IF(COUNTIF('Códigos Santander (ref)'!$A$2:$A$79,$C3372)&gt;0,"SANTANDER",IF(COUNTIF('Códigos Itaú (ref)'!$A$2:$A$44,$C3372)&gt;0,"ITAU",IF(AND(TRIM(UPPER($I3372))="CONTRATUAL",ISNUMBER(SEARCH("INDIVIDUAL",SUBSTITUTE(UPPER($D3372)," ","")))),"PREMIUM FREE",""))))</f>
        <v/>
      </c>
    </row>
    <row r="3373">
      <c r="AC3373">
        <f>IF($C3373="","",IF(COUNTIF('Códigos Santander (ref)'!$A$2:$A$79,$C3373)&gt;0,"SANTANDER",IF(COUNTIF('Códigos Itaú (ref)'!$A$2:$A$44,$C3373)&gt;0,"ITAU",IF(AND(TRIM(UPPER($I3373))="CONTRATUAL",ISNUMBER(SEARCH("INDIVIDUAL",SUBSTITUTE(UPPER($D3373)," ","")))),"PREMIUM FREE",""))))</f>
        <v/>
      </c>
    </row>
    <row r="3374">
      <c r="AC3374">
        <f>IF($C3374="","",IF(COUNTIF('Códigos Santander (ref)'!$A$2:$A$79,$C3374)&gt;0,"SANTANDER",IF(COUNTIF('Códigos Itaú (ref)'!$A$2:$A$44,$C3374)&gt;0,"ITAU",IF(AND(TRIM(UPPER($I3374))="CONTRATUAL",ISNUMBER(SEARCH("INDIVIDUAL",SUBSTITUTE(UPPER($D3374)," ","")))),"PREMIUM FREE",""))))</f>
        <v/>
      </c>
    </row>
    <row r="3375">
      <c r="AC3375">
        <f>IF($C3375="","",IF(COUNTIF('Códigos Santander (ref)'!$A$2:$A$79,$C3375)&gt;0,"SANTANDER",IF(COUNTIF('Códigos Itaú (ref)'!$A$2:$A$44,$C3375)&gt;0,"ITAU",IF(AND(TRIM(UPPER($I3375))="CONTRATUAL",ISNUMBER(SEARCH("INDIVIDUAL",SUBSTITUTE(UPPER($D3375)," ","")))),"PREMIUM FREE",""))))</f>
        <v/>
      </c>
    </row>
    <row r="3376">
      <c r="AC3376">
        <f>IF($C3376="","",IF(COUNTIF('Códigos Santander (ref)'!$A$2:$A$79,$C3376)&gt;0,"SANTANDER",IF(COUNTIF('Códigos Itaú (ref)'!$A$2:$A$44,$C3376)&gt;0,"ITAU",IF(AND(TRIM(UPPER($I3376))="CONTRATUAL",ISNUMBER(SEARCH("INDIVIDUAL",SUBSTITUTE(UPPER($D3376)," ","")))),"PREMIUM FREE",""))))</f>
        <v/>
      </c>
    </row>
    <row r="3377">
      <c r="AC3377">
        <f>IF($C3377="","",IF(COUNTIF('Códigos Santander (ref)'!$A$2:$A$79,$C3377)&gt;0,"SANTANDER",IF(COUNTIF('Códigos Itaú (ref)'!$A$2:$A$44,$C3377)&gt;0,"ITAU",IF(AND(TRIM(UPPER($I3377))="CONTRATUAL",ISNUMBER(SEARCH("INDIVIDUAL",SUBSTITUTE(UPPER($D3377)," ","")))),"PREMIUM FREE",""))))</f>
        <v/>
      </c>
    </row>
    <row r="3378">
      <c r="AC3378">
        <f>IF($C3378="","",IF(COUNTIF('Códigos Santander (ref)'!$A$2:$A$79,$C3378)&gt;0,"SANTANDER",IF(COUNTIF('Códigos Itaú (ref)'!$A$2:$A$44,$C3378)&gt;0,"ITAU",IF(AND(TRIM(UPPER($I3378))="CONTRATUAL",ISNUMBER(SEARCH("INDIVIDUAL",SUBSTITUTE(UPPER($D3378)," ","")))),"PREMIUM FREE",""))))</f>
        <v/>
      </c>
    </row>
    <row r="3379">
      <c r="AC3379">
        <f>IF($C3379="","",IF(COUNTIF('Códigos Santander (ref)'!$A$2:$A$79,$C3379)&gt;0,"SANTANDER",IF(COUNTIF('Códigos Itaú (ref)'!$A$2:$A$44,$C3379)&gt;0,"ITAU",IF(AND(TRIM(UPPER($I3379))="CONTRATUAL",ISNUMBER(SEARCH("INDIVIDUAL",SUBSTITUTE(UPPER($D3379)," ","")))),"PREMIUM FREE",""))))</f>
        <v/>
      </c>
    </row>
    <row r="3380">
      <c r="AC3380">
        <f>IF($C3380="","",IF(COUNTIF('Códigos Santander (ref)'!$A$2:$A$79,$C3380)&gt;0,"SANTANDER",IF(COUNTIF('Códigos Itaú (ref)'!$A$2:$A$44,$C3380)&gt;0,"ITAU",IF(AND(TRIM(UPPER($I3380))="CONTRATUAL",ISNUMBER(SEARCH("INDIVIDUAL",SUBSTITUTE(UPPER($D3380)," ","")))),"PREMIUM FREE",""))))</f>
        <v/>
      </c>
    </row>
    <row r="3381">
      <c r="AC3381">
        <f>IF($C3381="","",IF(COUNTIF('Códigos Santander (ref)'!$A$2:$A$79,$C3381)&gt;0,"SANTANDER",IF(COUNTIF('Códigos Itaú (ref)'!$A$2:$A$44,$C3381)&gt;0,"ITAU",IF(AND(TRIM(UPPER($I3381))="CONTRATUAL",ISNUMBER(SEARCH("INDIVIDUAL",SUBSTITUTE(UPPER($D3381)," ","")))),"PREMIUM FREE",""))))</f>
        <v/>
      </c>
    </row>
    <row r="3382">
      <c r="AC3382">
        <f>IF($C3382="","",IF(COUNTIF('Códigos Santander (ref)'!$A$2:$A$79,$C3382)&gt;0,"SANTANDER",IF(COUNTIF('Códigos Itaú (ref)'!$A$2:$A$44,$C3382)&gt;0,"ITAU",IF(AND(TRIM(UPPER($I3382))="CONTRATUAL",ISNUMBER(SEARCH("INDIVIDUAL",SUBSTITUTE(UPPER($D3382)," ","")))),"PREMIUM FREE",""))))</f>
        <v/>
      </c>
    </row>
    <row r="3383">
      <c r="AC3383">
        <f>IF($C3383="","",IF(COUNTIF('Códigos Santander (ref)'!$A$2:$A$79,$C3383)&gt;0,"SANTANDER",IF(COUNTIF('Códigos Itaú (ref)'!$A$2:$A$44,$C3383)&gt;0,"ITAU",IF(AND(TRIM(UPPER($I3383))="CONTRATUAL",ISNUMBER(SEARCH("INDIVIDUAL",SUBSTITUTE(UPPER($D3383)," ","")))),"PREMIUM FREE",""))))</f>
        <v/>
      </c>
    </row>
    <row r="3384">
      <c r="AC3384">
        <f>IF($C3384="","",IF(COUNTIF('Códigos Santander (ref)'!$A$2:$A$79,$C3384)&gt;0,"SANTANDER",IF(COUNTIF('Códigos Itaú (ref)'!$A$2:$A$44,$C3384)&gt;0,"ITAU",IF(AND(TRIM(UPPER($I3384))="CONTRATUAL",ISNUMBER(SEARCH("INDIVIDUAL",SUBSTITUTE(UPPER($D3384)," ","")))),"PREMIUM FREE",""))))</f>
        <v/>
      </c>
    </row>
    <row r="3385">
      <c r="AC3385">
        <f>IF($C3385="","",IF(COUNTIF('Códigos Santander (ref)'!$A$2:$A$79,$C3385)&gt;0,"SANTANDER",IF(COUNTIF('Códigos Itaú (ref)'!$A$2:$A$44,$C3385)&gt;0,"ITAU",IF(AND(TRIM(UPPER($I3385))="CONTRATUAL",ISNUMBER(SEARCH("INDIVIDUAL",SUBSTITUTE(UPPER($D3385)," ","")))),"PREMIUM FREE",""))))</f>
        <v/>
      </c>
    </row>
    <row r="3386">
      <c r="AC3386">
        <f>IF($C3386="","",IF(COUNTIF('Códigos Santander (ref)'!$A$2:$A$79,$C3386)&gt;0,"SANTANDER",IF(COUNTIF('Códigos Itaú (ref)'!$A$2:$A$44,$C3386)&gt;0,"ITAU",IF(AND(TRIM(UPPER($I3386))="CONTRATUAL",ISNUMBER(SEARCH("INDIVIDUAL",SUBSTITUTE(UPPER($D3386)," ","")))),"PREMIUM FREE",""))))</f>
        <v/>
      </c>
    </row>
    <row r="3387">
      <c r="AC3387">
        <f>IF($C3387="","",IF(COUNTIF('Códigos Santander (ref)'!$A$2:$A$79,$C3387)&gt;0,"SANTANDER",IF(COUNTIF('Códigos Itaú (ref)'!$A$2:$A$44,$C3387)&gt;0,"ITAU",IF(AND(TRIM(UPPER($I3387))="CONTRATUAL",ISNUMBER(SEARCH("INDIVIDUAL",SUBSTITUTE(UPPER($D3387)," ","")))),"PREMIUM FREE",""))))</f>
        <v/>
      </c>
    </row>
    <row r="3388">
      <c r="AC3388">
        <f>IF($C3388="","",IF(COUNTIF('Códigos Santander (ref)'!$A$2:$A$79,$C3388)&gt;0,"SANTANDER",IF(COUNTIF('Códigos Itaú (ref)'!$A$2:$A$44,$C3388)&gt;0,"ITAU",IF(AND(TRIM(UPPER($I3388))="CONTRATUAL",ISNUMBER(SEARCH("INDIVIDUAL",SUBSTITUTE(UPPER($D3388)," ","")))),"PREMIUM FREE",""))))</f>
        <v/>
      </c>
    </row>
    <row r="3389">
      <c r="AC3389">
        <f>IF($C3389="","",IF(COUNTIF('Códigos Santander (ref)'!$A$2:$A$79,$C3389)&gt;0,"SANTANDER",IF(COUNTIF('Códigos Itaú (ref)'!$A$2:$A$44,$C3389)&gt;0,"ITAU",IF(AND(TRIM(UPPER($I3389))="CONTRATUAL",ISNUMBER(SEARCH("INDIVIDUAL",SUBSTITUTE(UPPER($D3389)," ","")))),"PREMIUM FREE",""))))</f>
        <v/>
      </c>
    </row>
    <row r="3390">
      <c r="AC3390">
        <f>IF($C3390="","",IF(COUNTIF('Códigos Santander (ref)'!$A$2:$A$79,$C3390)&gt;0,"SANTANDER",IF(COUNTIF('Códigos Itaú (ref)'!$A$2:$A$44,$C3390)&gt;0,"ITAU",IF(AND(TRIM(UPPER($I3390))="CONTRATUAL",ISNUMBER(SEARCH("INDIVIDUAL",SUBSTITUTE(UPPER($D3390)," ","")))),"PREMIUM FREE",""))))</f>
        <v/>
      </c>
    </row>
    <row r="3391">
      <c r="AC3391">
        <f>IF($C3391="","",IF(COUNTIF('Códigos Santander (ref)'!$A$2:$A$79,$C3391)&gt;0,"SANTANDER",IF(COUNTIF('Códigos Itaú (ref)'!$A$2:$A$44,$C3391)&gt;0,"ITAU",IF(AND(TRIM(UPPER($I3391))="CONTRATUAL",ISNUMBER(SEARCH("INDIVIDUAL",SUBSTITUTE(UPPER($D3391)," ","")))),"PREMIUM FREE",""))))</f>
        <v/>
      </c>
    </row>
    <row r="3392">
      <c r="AC3392">
        <f>IF($C3392="","",IF(COUNTIF('Códigos Santander (ref)'!$A$2:$A$79,$C3392)&gt;0,"SANTANDER",IF(COUNTIF('Códigos Itaú (ref)'!$A$2:$A$44,$C3392)&gt;0,"ITAU",IF(AND(TRIM(UPPER($I3392))="CONTRATUAL",ISNUMBER(SEARCH("INDIVIDUAL",SUBSTITUTE(UPPER($D3392)," ","")))),"PREMIUM FREE",""))))</f>
        <v/>
      </c>
    </row>
    <row r="3393">
      <c r="AC3393">
        <f>IF($C3393="","",IF(COUNTIF('Códigos Santander (ref)'!$A$2:$A$79,$C3393)&gt;0,"SANTANDER",IF(COUNTIF('Códigos Itaú (ref)'!$A$2:$A$44,$C3393)&gt;0,"ITAU",IF(AND(TRIM(UPPER($I3393))="CONTRATUAL",ISNUMBER(SEARCH("INDIVIDUAL",SUBSTITUTE(UPPER($D3393)," ","")))),"PREMIUM FREE",""))))</f>
        <v/>
      </c>
    </row>
    <row r="3394">
      <c r="AC3394">
        <f>IF($C3394="","",IF(COUNTIF('Códigos Santander (ref)'!$A$2:$A$79,$C3394)&gt;0,"SANTANDER",IF(COUNTIF('Códigos Itaú (ref)'!$A$2:$A$44,$C3394)&gt;0,"ITAU",IF(AND(TRIM(UPPER($I3394))="CONTRATUAL",ISNUMBER(SEARCH("INDIVIDUAL",SUBSTITUTE(UPPER($D3394)," ","")))),"PREMIUM FREE",""))))</f>
        <v/>
      </c>
    </row>
    <row r="3395">
      <c r="AC3395">
        <f>IF($C3395="","",IF(COUNTIF('Códigos Santander (ref)'!$A$2:$A$79,$C3395)&gt;0,"SANTANDER",IF(COUNTIF('Códigos Itaú (ref)'!$A$2:$A$44,$C3395)&gt;0,"ITAU",IF(AND(TRIM(UPPER($I3395))="CONTRATUAL",ISNUMBER(SEARCH("INDIVIDUAL",SUBSTITUTE(UPPER($D3395)," ","")))),"PREMIUM FREE",""))))</f>
        <v/>
      </c>
    </row>
    <row r="3396">
      <c r="AC3396">
        <f>IF($C3396="","",IF(COUNTIF('Códigos Santander (ref)'!$A$2:$A$79,$C3396)&gt;0,"SANTANDER",IF(COUNTIF('Códigos Itaú (ref)'!$A$2:$A$44,$C3396)&gt;0,"ITAU",IF(AND(TRIM(UPPER($I3396))="CONTRATUAL",ISNUMBER(SEARCH("INDIVIDUAL",SUBSTITUTE(UPPER($D3396)," ","")))),"PREMIUM FREE",""))))</f>
        <v/>
      </c>
    </row>
    <row r="3397">
      <c r="AC3397">
        <f>IF($C3397="","",IF(COUNTIF('Códigos Santander (ref)'!$A$2:$A$79,$C3397)&gt;0,"SANTANDER",IF(COUNTIF('Códigos Itaú (ref)'!$A$2:$A$44,$C3397)&gt;0,"ITAU",IF(AND(TRIM(UPPER($I3397))="CONTRATUAL",ISNUMBER(SEARCH("INDIVIDUAL",SUBSTITUTE(UPPER($D3397)," ","")))),"PREMIUM FREE",""))))</f>
        <v/>
      </c>
    </row>
    <row r="3398">
      <c r="AC3398">
        <f>IF($C3398="","",IF(COUNTIF('Códigos Santander (ref)'!$A$2:$A$79,$C3398)&gt;0,"SANTANDER",IF(COUNTIF('Códigos Itaú (ref)'!$A$2:$A$44,$C3398)&gt;0,"ITAU",IF(AND(TRIM(UPPER($I3398))="CONTRATUAL",ISNUMBER(SEARCH("INDIVIDUAL",SUBSTITUTE(UPPER($D3398)," ","")))),"PREMIUM FREE",""))))</f>
        <v/>
      </c>
    </row>
    <row r="3399">
      <c r="AC3399">
        <f>IF($C3399="","",IF(COUNTIF('Códigos Santander (ref)'!$A$2:$A$79,$C3399)&gt;0,"SANTANDER",IF(COUNTIF('Códigos Itaú (ref)'!$A$2:$A$44,$C3399)&gt;0,"ITAU",IF(AND(TRIM(UPPER($I3399))="CONTRATUAL",ISNUMBER(SEARCH("INDIVIDUAL",SUBSTITUTE(UPPER($D3399)," ","")))),"PREMIUM FREE",""))))</f>
        <v/>
      </c>
    </row>
    <row r="3400">
      <c r="AC3400">
        <f>IF($C3400="","",IF(COUNTIF('Códigos Santander (ref)'!$A$2:$A$79,$C3400)&gt;0,"SANTANDER",IF(COUNTIF('Códigos Itaú (ref)'!$A$2:$A$44,$C3400)&gt;0,"ITAU",IF(AND(TRIM(UPPER($I3400))="CONTRATUAL",ISNUMBER(SEARCH("INDIVIDUAL",SUBSTITUTE(UPPER($D3400)," ","")))),"PREMIUM FREE",""))))</f>
        <v/>
      </c>
    </row>
    <row r="3401">
      <c r="AC3401">
        <f>IF($C3401="","",IF(COUNTIF('Códigos Santander (ref)'!$A$2:$A$79,$C3401)&gt;0,"SANTANDER",IF(COUNTIF('Códigos Itaú (ref)'!$A$2:$A$44,$C3401)&gt;0,"ITAU",IF(AND(TRIM(UPPER($I3401))="CONTRATUAL",ISNUMBER(SEARCH("INDIVIDUAL",SUBSTITUTE(UPPER($D3401)," ","")))),"PREMIUM FREE",""))))</f>
        <v/>
      </c>
    </row>
    <row r="3402">
      <c r="AC3402">
        <f>IF($C3402="","",IF(COUNTIF('Códigos Santander (ref)'!$A$2:$A$79,$C3402)&gt;0,"SANTANDER",IF(COUNTIF('Códigos Itaú (ref)'!$A$2:$A$44,$C3402)&gt;0,"ITAU",IF(AND(TRIM(UPPER($I3402))="CONTRATUAL",ISNUMBER(SEARCH("INDIVIDUAL",SUBSTITUTE(UPPER($D3402)," ","")))),"PREMIUM FREE",""))))</f>
        <v/>
      </c>
    </row>
    <row r="3403">
      <c r="AC3403">
        <f>IF($C3403="","",IF(COUNTIF('Códigos Santander (ref)'!$A$2:$A$79,$C3403)&gt;0,"SANTANDER",IF(COUNTIF('Códigos Itaú (ref)'!$A$2:$A$44,$C3403)&gt;0,"ITAU",IF(AND(TRIM(UPPER($I3403))="CONTRATUAL",ISNUMBER(SEARCH("INDIVIDUAL",SUBSTITUTE(UPPER($D3403)," ","")))),"PREMIUM FREE",""))))</f>
        <v/>
      </c>
    </row>
    <row r="3404">
      <c r="AC3404">
        <f>IF($C3404="","",IF(COUNTIF('Códigos Santander (ref)'!$A$2:$A$79,$C3404)&gt;0,"SANTANDER",IF(COUNTIF('Códigos Itaú (ref)'!$A$2:$A$44,$C3404)&gt;0,"ITAU",IF(AND(TRIM(UPPER($I3404))="CONTRATUAL",ISNUMBER(SEARCH("INDIVIDUAL",SUBSTITUTE(UPPER($D3404)," ","")))),"PREMIUM FREE",""))))</f>
        <v/>
      </c>
    </row>
    <row r="3405">
      <c r="AC3405">
        <f>IF($C3405="","",IF(COUNTIF('Códigos Santander (ref)'!$A$2:$A$79,$C3405)&gt;0,"SANTANDER",IF(COUNTIF('Códigos Itaú (ref)'!$A$2:$A$44,$C3405)&gt;0,"ITAU",IF(AND(TRIM(UPPER($I3405))="CONTRATUAL",ISNUMBER(SEARCH("INDIVIDUAL",SUBSTITUTE(UPPER($D3405)," ","")))),"PREMIUM FREE",""))))</f>
        <v/>
      </c>
    </row>
    <row r="3406">
      <c r="AC3406">
        <f>IF($C3406="","",IF(COUNTIF('Códigos Santander (ref)'!$A$2:$A$79,$C3406)&gt;0,"SANTANDER",IF(COUNTIF('Códigos Itaú (ref)'!$A$2:$A$44,$C3406)&gt;0,"ITAU",IF(AND(TRIM(UPPER($I3406))="CONTRATUAL",ISNUMBER(SEARCH("INDIVIDUAL",SUBSTITUTE(UPPER($D3406)," ","")))),"PREMIUM FREE",""))))</f>
        <v/>
      </c>
    </row>
    <row r="3407">
      <c r="AC3407">
        <f>IF($C3407="","",IF(COUNTIF('Códigos Santander (ref)'!$A$2:$A$79,$C3407)&gt;0,"SANTANDER",IF(COUNTIF('Códigos Itaú (ref)'!$A$2:$A$44,$C3407)&gt;0,"ITAU",IF(AND(TRIM(UPPER($I3407))="CONTRATUAL",ISNUMBER(SEARCH("INDIVIDUAL",SUBSTITUTE(UPPER($D3407)," ","")))),"PREMIUM FREE",""))))</f>
        <v/>
      </c>
    </row>
    <row r="3408">
      <c r="AC3408">
        <f>IF($C3408="","",IF(COUNTIF('Códigos Santander (ref)'!$A$2:$A$79,$C3408)&gt;0,"SANTANDER",IF(COUNTIF('Códigos Itaú (ref)'!$A$2:$A$44,$C3408)&gt;0,"ITAU",IF(AND(TRIM(UPPER($I3408))="CONTRATUAL",ISNUMBER(SEARCH("INDIVIDUAL",SUBSTITUTE(UPPER($D3408)," ","")))),"PREMIUM FREE",""))))</f>
        <v/>
      </c>
    </row>
    <row r="3409">
      <c r="AC3409">
        <f>IF($C3409="","",IF(COUNTIF('Códigos Santander (ref)'!$A$2:$A$79,$C3409)&gt;0,"SANTANDER",IF(COUNTIF('Códigos Itaú (ref)'!$A$2:$A$44,$C3409)&gt;0,"ITAU",IF(AND(TRIM(UPPER($I3409))="CONTRATUAL",ISNUMBER(SEARCH("INDIVIDUAL",SUBSTITUTE(UPPER($D3409)," ","")))),"PREMIUM FREE",""))))</f>
        <v/>
      </c>
    </row>
    <row r="3410">
      <c r="AC3410">
        <f>IF($C3410="","",IF(COUNTIF('Códigos Santander (ref)'!$A$2:$A$79,$C3410)&gt;0,"SANTANDER",IF(COUNTIF('Códigos Itaú (ref)'!$A$2:$A$44,$C3410)&gt;0,"ITAU",IF(AND(TRIM(UPPER($I3410))="CONTRATUAL",ISNUMBER(SEARCH("INDIVIDUAL",SUBSTITUTE(UPPER($D3410)," ","")))),"PREMIUM FREE",""))))</f>
        <v/>
      </c>
    </row>
    <row r="3411">
      <c r="AC3411">
        <f>IF($C3411="","",IF(COUNTIF('Códigos Santander (ref)'!$A$2:$A$79,$C3411)&gt;0,"SANTANDER",IF(COUNTIF('Códigos Itaú (ref)'!$A$2:$A$44,$C3411)&gt;0,"ITAU",IF(AND(TRIM(UPPER($I3411))="CONTRATUAL",ISNUMBER(SEARCH("INDIVIDUAL",SUBSTITUTE(UPPER($D3411)," ","")))),"PREMIUM FREE",""))))</f>
        <v/>
      </c>
    </row>
    <row r="3412">
      <c r="AC3412">
        <f>IF($C3412="","",IF(COUNTIF('Códigos Santander (ref)'!$A$2:$A$79,$C3412)&gt;0,"SANTANDER",IF(COUNTIF('Códigos Itaú (ref)'!$A$2:$A$44,$C3412)&gt;0,"ITAU",IF(AND(TRIM(UPPER($I3412))="CONTRATUAL",ISNUMBER(SEARCH("INDIVIDUAL",SUBSTITUTE(UPPER($D3412)," ","")))),"PREMIUM FREE",""))))</f>
        <v/>
      </c>
    </row>
    <row r="3413">
      <c r="AC3413">
        <f>IF($C3413="","",IF(COUNTIF('Códigos Santander (ref)'!$A$2:$A$79,$C3413)&gt;0,"SANTANDER",IF(COUNTIF('Códigos Itaú (ref)'!$A$2:$A$44,$C3413)&gt;0,"ITAU",IF(AND(TRIM(UPPER($I3413))="CONTRATUAL",ISNUMBER(SEARCH("INDIVIDUAL",SUBSTITUTE(UPPER($D3413)," ","")))),"PREMIUM FREE",""))))</f>
        <v/>
      </c>
    </row>
    <row r="3414">
      <c r="AC3414">
        <f>IF($C3414="","",IF(COUNTIF('Códigos Santander (ref)'!$A$2:$A$79,$C3414)&gt;0,"SANTANDER",IF(COUNTIF('Códigos Itaú (ref)'!$A$2:$A$44,$C3414)&gt;0,"ITAU",IF(AND(TRIM(UPPER($I3414))="CONTRATUAL",ISNUMBER(SEARCH("INDIVIDUAL",SUBSTITUTE(UPPER($D3414)," ","")))),"PREMIUM FREE",""))))</f>
        <v/>
      </c>
    </row>
    <row r="3415">
      <c r="AC3415">
        <f>IF($C3415="","",IF(COUNTIF('Códigos Santander (ref)'!$A$2:$A$79,$C3415)&gt;0,"SANTANDER",IF(COUNTIF('Códigos Itaú (ref)'!$A$2:$A$44,$C3415)&gt;0,"ITAU",IF(AND(TRIM(UPPER($I3415))="CONTRATUAL",ISNUMBER(SEARCH("INDIVIDUAL",SUBSTITUTE(UPPER($D3415)," ","")))),"PREMIUM FREE",""))))</f>
        <v/>
      </c>
    </row>
    <row r="3416">
      <c r="AC3416">
        <f>IF($C3416="","",IF(COUNTIF('Códigos Santander (ref)'!$A$2:$A$79,$C3416)&gt;0,"SANTANDER",IF(COUNTIF('Códigos Itaú (ref)'!$A$2:$A$44,$C3416)&gt;0,"ITAU",IF(AND(TRIM(UPPER($I3416))="CONTRATUAL",ISNUMBER(SEARCH("INDIVIDUAL",SUBSTITUTE(UPPER($D3416)," ","")))),"PREMIUM FREE",""))))</f>
        <v/>
      </c>
    </row>
    <row r="3417">
      <c r="AC3417">
        <f>IF($C3417="","",IF(COUNTIF('Códigos Santander (ref)'!$A$2:$A$79,$C3417)&gt;0,"SANTANDER",IF(COUNTIF('Códigos Itaú (ref)'!$A$2:$A$44,$C3417)&gt;0,"ITAU",IF(AND(TRIM(UPPER($I3417))="CONTRATUAL",ISNUMBER(SEARCH("INDIVIDUAL",SUBSTITUTE(UPPER($D3417)," ","")))),"PREMIUM FREE",""))))</f>
        <v/>
      </c>
    </row>
    <row r="3418">
      <c r="AC3418">
        <f>IF($C3418="","",IF(COUNTIF('Códigos Santander (ref)'!$A$2:$A$79,$C3418)&gt;0,"SANTANDER",IF(COUNTIF('Códigos Itaú (ref)'!$A$2:$A$44,$C3418)&gt;0,"ITAU",IF(AND(TRIM(UPPER($I3418))="CONTRATUAL",ISNUMBER(SEARCH("INDIVIDUAL",SUBSTITUTE(UPPER($D3418)," ","")))),"PREMIUM FREE",""))))</f>
        <v/>
      </c>
    </row>
    <row r="3419">
      <c r="AC3419">
        <f>IF($C3419="","",IF(COUNTIF('Códigos Santander (ref)'!$A$2:$A$79,$C3419)&gt;0,"SANTANDER",IF(COUNTIF('Códigos Itaú (ref)'!$A$2:$A$44,$C3419)&gt;0,"ITAU",IF(AND(TRIM(UPPER($I3419))="CONTRATUAL",ISNUMBER(SEARCH("INDIVIDUAL",SUBSTITUTE(UPPER($D3419)," ","")))),"PREMIUM FREE",""))))</f>
        <v/>
      </c>
    </row>
    <row r="3420">
      <c r="AC3420">
        <f>IF($C3420="","",IF(COUNTIF('Códigos Santander (ref)'!$A$2:$A$79,$C3420)&gt;0,"SANTANDER",IF(COUNTIF('Códigos Itaú (ref)'!$A$2:$A$44,$C3420)&gt;0,"ITAU",IF(AND(TRIM(UPPER($I3420))="CONTRATUAL",ISNUMBER(SEARCH("INDIVIDUAL",SUBSTITUTE(UPPER($D3420)," ","")))),"PREMIUM FREE",""))))</f>
        <v/>
      </c>
    </row>
    <row r="3421">
      <c r="AC3421">
        <f>IF($C3421="","",IF(COUNTIF('Códigos Santander (ref)'!$A$2:$A$79,$C3421)&gt;0,"SANTANDER",IF(COUNTIF('Códigos Itaú (ref)'!$A$2:$A$44,$C3421)&gt;0,"ITAU",IF(AND(TRIM(UPPER($I3421))="CONTRATUAL",ISNUMBER(SEARCH("INDIVIDUAL",SUBSTITUTE(UPPER($D3421)," ","")))),"PREMIUM FREE",""))))</f>
        <v/>
      </c>
    </row>
    <row r="3422">
      <c r="AC3422">
        <f>IF($C3422="","",IF(COUNTIF('Códigos Santander (ref)'!$A$2:$A$79,$C3422)&gt;0,"SANTANDER",IF(COUNTIF('Códigos Itaú (ref)'!$A$2:$A$44,$C3422)&gt;0,"ITAU",IF(AND(TRIM(UPPER($I3422))="CONTRATUAL",ISNUMBER(SEARCH("INDIVIDUAL",SUBSTITUTE(UPPER($D3422)," ","")))),"PREMIUM FREE",""))))</f>
        <v/>
      </c>
    </row>
    <row r="3423">
      <c r="AC3423">
        <f>IF($C3423="","",IF(COUNTIF('Códigos Santander (ref)'!$A$2:$A$79,$C3423)&gt;0,"SANTANDER",IF(COUNTIF('Códigos Itaú (ref)'!$A$2:$A$44,$C3423)&gt;0,"ITAU",IF(AND(TRIM(UPPER($I3423))="CONTRATUAL",ISNUMBER(SEARCH("INDIVIDUAL",SUBSTITUTE(UPPER($D3423)," ","")))),"PREMIUM FREE",""))))</f>
        <v/>
      </c>
    </row>
    <row r="3424">
      <c r="AC3424">
        <f>IF($C3424="","",IF(COUNTIF('Códigos Santander (ref)'!$A$2:$A$79,$C3424)&gt;0,"SANTANDER",IF(COUNTIF('Códigos Itaú (ref)'!$A$2:$A$44,$C3424)&gt;0,"ITAU",IF(AND(TRIM(UPPER($I3424))="CONTRATUAL",ISNUMBER(SEARCH("INDIVIDUAL",SUBSTITUTE(UPPER($D3424)," ","")))),"PREMIUM FREE",""))))</f>
        <v/>
      </c>
    </row>
    <row r="3425">
      <c r="AC3425">
        <f>IF($C3425="","",IF(COUNTIF('Códigos Santander (ref)'!$A$2:$A$79,$C3425)&gt;0,"SANTANDER",IF(COUNTIF('Códigos Itaú (ref)'!$A$2:$A$44,$C3425)&gt;0,"ITAU",IF(AND(TRIM(UPPER($I3425))="CONTRATUAL",ISNUMBER(SEARCH("INDIVIDUAL",SUBSTITUTE(UPPER($D3425)," ","")))),"PREMIUM FREE",""))))</f>
        <v/>
      </c>
    </row>
    <row r="3426">
      <c r="AC3426">
        <f>IF($C3426="","",IF(COUNTIF('Códigos Santander (ref)'!$A$2:$A$79,$C3426)&gt;0,"SANTANDER",IF(COUNTIF('Códigos Itaú (ref)'!$A$2:$A$44,$C3426)&gt;0,"ITAU",IF(AND(TRIM(UPPER($I3426))="CONTRATUAL",ISNUMBER(SEARCH("INDIVIDUAL",SUBSTITUTE(UPPER($D3426)," ","")))),"PREMIUM FREE",""))))</f>
        <v/>
      </c>
    </row>
    <row r="3427">
      <c r="AC3427">
        <f>IF($C3427="","",IF(COUNTIF('Códigos Santander (ref)'!$A$2:$A$79,$C3427)&gt;0,"SANTANDER",IF(COUNTIF('Códigos Itaú (ref)'!$A$2:$A$44,$C3427)&gt;0,"ITAU",IF(AND(TRIM(UPPER($I3427))="CONTRATUAL",ISNUMBER(SEARCH("INDIVIDUAL",SUBSTITUTE(UPPER($D3427)," ","")))),"PREMIUM FREE",""))))</f>
        <v/>
      </c>
    </row>
    <row r="3428">
      <c r="AC3428">
        <f>IF($C3428="","",IF(COUNTIF('Códigos Santander (ref)'!$A$2:$A$79,$C3428)&gt;0,"SANTANDER",IF(COUNTIF('Códigos Itaú (ref)'!$A$2:$A$44,$C3428)&gt;0,"ITAU",IF(AND(TRIM(UPPER($I3428))="CONTRATUAL",ISNUMBER(SEARCH("INDIVIDUAL",SUBSTITUTE(UPPER($D3428)," ","")))),"PREMIUM FREE",""))))</f>
        <v/>
      </c>
    </row>
    <row r="3429">
      <c r="AC3429">
        <f>IF($C3429="","",IF(COUNTIF('Códigos Santander (ref)'!$A$2:$A$79,$C3429)&gt;0,"SANTANDER",IF(COUNTIF('Códigos Itaú (ref)'!$A$2:$A$44,$C3429)&gt;0,"ITAU",IF(AND(TRIM(UPPER($I3429))="CONTRATUAL",ISNUMBER(SEARCH("INDIVIDUAL",SUBSTITUTE(UPPER($D3429)," ","")))),"PREMIUM FREE",""))))</f>
        <v/>
      </c>
    </row>
    <row r="3430">
      <c r="AC3430">
        <f>IF($C3430="","",IF(COUNTIF('Códigos Santander (ref)'!$A$2:$A$79,$C3430)&gt;0,"SANTANDER",IF(COUNTIF('Códigos Itaú (ref)'!$A$2:$A$44,$C3430)&gt;0,"ITAU",IF(AND(TRIM(UPPER($I3430))="CONTRATUAL",ISNUMBER(SEARCH("INDIVIDUAL",SUBSTITUTE(UPPER($D3430)," ","")))),"PREMIUM FREE",""))))</f>
        <v/>
      </c>
    </row>
    <row r="3431">
      <c r="AC3431">
        <f>IF($C3431="","",IF(COUNTIF('Códigos Santander (ref)'!$A$2:$A$79,$C3431)&gt;0,"SANTANDER",IF(COUNTIF('Códigos Itaú (ref)'!$A$2:$A$44,$C3431)&gt;0,"ITAU",IF(AND(TRIM(UPPER($I3431))="CONTRATUAL",ISNUMBER(SEARCH("INDIVIDUAL",SUBSTITUTE(UPPER($D3431)," ","")))),"PREMIUM FREE",""))))</f>
        <v/>
      </c>
    </row>
    <row r="3432">
      <c r="AC3432">
        <f>IF($C3432="","",IF(COUNTIF('Códigos Santander (ref)'!$A$2:$A$79,$C3432)&gt;0,"SANTANDER",IF(COUNTIF('Códigos Itaú (ref)'!$A$2:$A$44,$C3432)&gt;0,"ITAU",IF(AND(TRIM(UPPER($I3432))="CONTRATUAL",ISNUMBER(SEARCH("INDIVIDUAL",SUBSTITUTE(UPPER($D3432)," ","")))),"PREMIUM FREE",""))))</f>
        <v/>
      </c>
    </row>
    <row r="3433">
      <c r="AC3433">
        <f>IF($C3433="","",IF(COUNTIF('Códigos Santander (ref)'!$A$2:$A$79,$C3433)&gt;0,"SANTANDER",IF(COUNTIF('Códigos Itaú (ref)'!$A$2:$A$44,$C3433)&gt;0,"ITAU",IF(AND(TRIM(UPPER($I3433))="CONTRATUAL",ISNUMBER(SEARCH("INDIVIDUAL",SUBSTITUTE(UPPER($D3433)," ","")))),"PREMIUM FREE",""))))</f>
        <v/>
      </c>
    </row>
    <row r="3434">
      <c r="AC3434">
        <f>IF($C3434="","",IF(COUNTIF('Códigos Santander (ref)'!$A$2:$A$79,$C3434)&gt;0,"SANTANDER",IF(COUNTIF('Códigos Itaú (ref)'!$A$2:$A$44,$C3434)&gt;0,"ITAU",IF(AND(TRIM(UPPER($I3434))="CONTRATUAL",ISNUMBER(SEARCH("INDIVIDUAL",SUBSTITUTE(UPPER($D3434)," ","")))),"PREMIUM FREE",""))))</f>
        <v/>
      </c>
    </row>
    <row r="3435">
      <c r="AC3435">
        <f>IF($C3435="","",IF(COUNTIF('Códigos Santander (ref)'!$A$2:$A$79,$C3435)&gt;0,"SANTANDER",IF(COUNTIF('Códigos Itaú (ref)'!$A$2:$A$44,$C3435)&gt;0,"ITAU",IF(AND(TRIM(UPPER($I3435))="CONTRATUAL",ISNUMBER(SEARCH("INDIVIDUAL",SUBSTITUTE(UPPER($D3435)," ","")))),"PREMIUM FREE",""))))</f>
        <v/>
      </c>
    </row>
    <row r="3436">
      <c r="AC3436">
        <f>IF($C3436="","",IF(COUNTIF('Códigos Santander (ref)'!$A$2:$A$79,$C3436)&gt;0,"SANTANDER",IF(COUNTIF('Códigos Itaú (ref)'!$A$2:$A$44,$C3436)&gt;0,"ITAU",IF(AND(TRIM(UPPER($I3436))="CONTRATUAL",ISNUMBER(SEARCH("INDIVIDUAL",SUBSTITUTE(UPPER($D3436)," ","")))),"PREMIUM FREE",""))))</f>
        <v/>
      </c>
    </row>
    <row r="3437">
      <c r="AC3437">
        <f>IF($C3437="","",IF(COUNTIF('Códigos Santander (ref)'!$A$2:$A$79,$C3437)&gt;0,"SANTANDER",IF(COUNTIF('Códigos Itaú (ref)'!$A$2:$A$44,$C3437)&gt;0,"ITAU",IF(AND(TRIM(UPPER($I3437))="CONTRATUAL",ISNUMBER(SEARCH("INDIVIDUAL",SUBSTITUTE(UPPER($D3437)," ","")))),"PREMIUM FREE",""))))</f>
        <v/>
      </c>
    </row>
    <row r="3438">
      <c r="AC3438">
        <f>IF($C3438="","",IF(COUNTIF('Códigos Santander (ref)'!$A$2:$A$79,$C3438)&gt;0,"SANTANDER",IF(COUNTIF('Códigos Itaú (ref)'!$A$2:$A$44,$C3438)&gt;0,"ITAU",IF(AND(TRIM(UPPER($I3438))="CONTRATUAL",ISNUMBER(SEARCH("INDIVIDUAL",SUBSTITUTE(UPPER($D3438)," ","")))),"PREMIUM FREE",""))))</f>
        <v/>
      </c>
    </row>
    <row r="3439">
      <c r="AC3439">
        <f>IF($C3439="","",IF(COUNTIF('Códigos Santander (ref)'!$A$2:$A$79,$C3439)&gt;0,"SANTANDER",IF(COUNTIF('Códigos Itaú (ref)'!$A$2:$A$44,$C3439)&gt;0,"ITAU",IF(AND(TRIM(UPPER($I3439))="CONTRATUAL",ISNUMBER(SEARCH("INDIVIDUAL",SUBSTITUTE(UPPER($D3439)," ","")))),"PREMIUM FREE",""))))</f>
        <v/>
      </c>
    </row>
    <row r="3440">
      <c r="AC3440">
        <f>IF($C3440="","",IF(COUNTIF('Códigos Santander (ref)'!$A$2:$A$79,$C3440)&gt;0,"SANTANDER",IF(COUNTIF('Códigos Itaú (ref)'!$A$2:$A$44,$C3440)&gt;0,"ITAU",IF(AND(TRIM(UPPER($I3440))="CONTRATUAL",ISNUMBER(SEARCH("INDIVIDUAL",SUBSTITUTE(UPPER($D3440)," ","")))),"PREMIUM FREE",""))))</f>
        <v/>
      </c>
    </row>
    <row r="3441">
      <c r="AC3441">
        <f>IF($C3441="","",IF(COUNTIF('Códigos Santander (ref)'!$A$2:$A$79,$C3441)&gt;0,"SANTANDER",IF(COUNTIF('Códigos Itaú (ref)'!$A$2:$A$44,$C3441)&gt;0,"ITAU",IF(AND(TRIM(UPPER($I3441))="CONTRATUAL",ISNUMBER(SEARCH("INDIVIDUAL",SUBSTITUTE(UPPER($D3441)," ","")))),"PREMIUM FREE",""))))</f>
        <v/>
      </c>
    </row>
    <row r="3442">
      <c r="AC3442">
        <f>IF($C3442="","",IF(COUNTIF('Códigos Santander (ref)'!$A$2:$A$79,$C3442)&gt;0,"SANTANDER",IF(COUNTIF('Códigos Itaú (ref)'!$A$2:$A$44,$C3442)&gt;0,"ITAU",IF(AND(TRIM(UPPER($I3442))="CONTRATUAL",ISNUMBER(SEARCH("INDIVIDUAL",SUBSTITUTE(UPPER($D3442)," ","")))),"PREMIUM FREE",""))))</f>
        <v/>
      </c>
    </row>
    <row r="3443">
      <c r="AC3443">
        <f>IF($C3443="","",IF(COUNTIF('Códigos Santander (ref)'!$A$2:$A$79,$C3443)&gt;0,"SANTANDER",IF(COUNTIF('Códigos Itaú (ref)'!$A$2:$A$44,$C3443)&gt;0,"ITAU",IF(AND(TRIM(UPPER($I3443))="CONTRATUAL",ISNUMBER(SEARCH("INDIVIDUAL",SUBSTITUTE(UPPER($D3443)," ","")))),"PREMIUM FREE",""))))</f>
        <v/>
      </c>
    </row>
    <row r="3444">
      <c r="AC3444">
        <f>IF($C3444="","",IF(COUNTIF('Códigos Santander (ref)'!$A$2:$A$79,$C3444)&gt;0,"SANTANDER",IF(COUNTIF('Códigos Itaú (ref)'!$A$2:$A$44,$C3444)&gt;0,"ITAU",IF(AND(TRIM(UPPER($I3444))="CONTRATUAL",ISNUMBER(SEARCH("INDIVIDUAL",SUBSTITUTE(UPPER($D3444)," ","")))),"PREMIUM FREE",""))))</f>
        <v/>
      </c>
    </row>
    <row r="3445">
      <c r="AC3445">
        <f>IF($C3445="","",IF(COUNTIF('Códigos Santander (ref)'!$A$2:$A$79,$C3445)&gt;0,"SANTANDER",IF(COUNTIF('Códigos Itaú (ref)'!$A$2:$A$44,$C3445)&gt;0,"ITAU",IF(AND(TRIM(UPPER($I3445))="CONTRATUAL",ISNUMBER(SEARCH("INDIVIDUAL",SUBSTITUTE(UPPER($D3445)," ","")))),"PREMIUM FREE",""))))</f>
        <v/>
      </c>
    </row>
    <row r="3446">
      <c r="AC3446">
        <f>IF($C3446="","",IF(COUNTIF('Códigos Santander (ref)'!$A$2:$A$79,$C3446)&gt;0,"SANTANDER",IF(COUNTIF('Códigos Itaú (ref)'!$A$2:$A$44,$C3446)&gt;0,"ITAU",IF(AND(TRIM(UPPER($I3446))="CONTRATUAL",ISNUMBER(SEARCH("INDIVIDUAL",SUBSTITUTE(UPPER($D3446)," ","")))),"PREMIUM FREE",""))))</f>
        <v/>
      </c>
    </row>
    <row r="3447">
      <c r="AC3447">
        <f>IF($C3447="","",IF(COUNTIF('Códigos Santander (ref)'!$A$2:$A$79,$C3447)&gt;0,"SANTANDER",IF(COUNTIF('Códigos Itaú (ref)'!$A$2:$A$44,$C3447)&gt;0,"ITAU",IF(AND(TRIM(UPPER($I3447))="CONTRATUAL",ISNUMBER(SEARCH("INDIVIDUAL",SUBSTITUTE(UPPER($D3447)," ","")))),"PREMIUM FREE",""))))</f>
        <v/>
      </c>
    </row>
    <row r="3448">
      <c r="AC3448">
        <f>IF($C3448="","",IF(COUNTIF('Códigos Santander (ref)'!$A$2:$A$79,$C3448)&gt;0,"SANTANDER",IF(COUNTIF('Códigos Itaú (ref)'!$A$2:$A$44,$C3448)&gt;0,"ITAU",IF(AND(TRIM(UPPER($I3448))="CONTRATUAL",ISNUMBER(SEARCH("INDIVIDUAL",SUBSTITUTE(UPPER($D3448)," ","")))),"PREMIUM FREE",""))))</f>
        <v/>
      </c>
    </row>
    <row r="3449">
      <c r="AC3449">
        <f>IF($C3449="","",IF(COUNTIF('Códigos Santander (ref)'!$A$2:$A$79,$C3449)&gt;0,"SANTANDER",IF(COUNTIF('Códigos Itaú (ref)'!$A$2:$A$44,$C3449)&gt;0,"ITAU",IF(AND(TRIM(UPPER($I3449))="CONTRATUAL",ISNUMBER(SEARCH("INDIVIDUAL",SUBSTITUTE(UPPER($D3449)," ","")))),"PREMIUM FREE",""))))</f>
        <v/>
      </c>
    </row>
    <row r="3450">
      <c r="AC3450">
        <f>IF($C3450="","",IF(COUNTIF('Códigos Santander (ref)'!$A$2:$A$79,$C3450)&gt;0,"SANTANDER",IF(COUNTIF('Códigos Itaú (ref)'!$A$2:$A$44,$C3450)&gt;0,"ITAU",IF(AND(TRIM(UPPER($I3450))="CONTRATUAL",ISNUMBER(SEARCH("INDIVIDUAL",SUBSTITUTE(UPPER($D3450)," ","")))),"PREMIUM FREE",""))))</f>
        <v/>
      </c>
    </row>
    <row r="3451">
      <c r="AC3451">
        <f>IF($C3451="","",IF(COUNTIF('Códigos Santander (ref)'!$A$2:$A$79,$C3451)&gt;0,"SANTANDER",IF(COUNTIF('Códigos Itaú (ref)'!$A$2:$A$44,$C3451)&gt;0,"ITAU",IF(AND(TRIM(UPPER($I3451))="CONTRATUAL",ISNUMBER(SEARCH("INDIVIDUAL",SUBSTITUTE(UPPER($D3451)," ","")))),"PREMIUM FREE",""))))</f>
        <v/>
      </c>
    </row>
    <row r="3452">
      <c r="AC3452">
        <f>IF($C3452="","",IF(COUNTIF('Códigos Santander (ref)'!$A$2:$A$79,$C3452)&gt;0,"SANTANDER",IF(COUNTIF('Códigos Itaú (ref)'!$A$2:$A$44,$C3452)&gt;0,"ITAU",IF(AND(TRIM(UPPER($I3452))="CONTRATUAL",ISNUMBER(SEARCH("INDIVIDUAL",SUBSTITUTE(UPPER($D3452)," ","")))),"PREMIUM FREE",""))))</f>
        <v/>
      </c>
    </row>
    <row r="3453">
      <c r="AC3453">
        <f>IF($C3453="","",IF(COUNTIF('Códigos Santander (ref)'!$A$2:$A$79,$C3453)&gt;0,"SANTANDER",IF(COUNTIF('Códigos Itaú (ref)'!$A$2:$A$44,$C3453)&gt;0,"ITAU",IF(AND(TRIM(UPPER($I3453))="CONTRATUAL",ISNUMBER(SEARCH("INDIVIDUAL",SUBSTITUTE(UPPER($D3453)," ","")))),"PREMIUM FREE",""))))</f>
        <v/>
      </c>
    </row>
    <row r="3454">
      <c r="AC3454">
        <f>IF($C3454="","",IF(COUNTIF('Códigos Santander (ref)'!$A$2:$A$79,$C3454)&gt;0,"SANTANDER",IF(COUNTIF('Códigos Itaú (ref)'!$A$2:$A$44,$C3454)&gt;0,"ITAU",IF(AND(TRIM(UPPER($I3454))="CONTRATUAL",ISNUMBER(SEARCH("INDIVIDUAL",SUBSTITUTE(UPPER($D3454)," ","")))),"PREMIUM FREE",""))))</f>
        <v/>
      </c>
    </row>
    <row r="3455">
      <c r="AC3455">
        <f>IF($C3455="","",IF(COUNTIF('Códigos Santander (ref)'!$A$2:$A$79,$C3455)&gt;0,"SANTANDER",IF(COUNTIF('Códigos Itaú (ref)'!$A$2:$A$44,$C3455)&gt;0,"ITAU",IF(AND(TRIM(UPPER($I3455))="CONTRATUAL",ISNUMBER(SEARCH("INDIVIDUAL",SUBSTITUTE(UPPER($D3455)," ","")))),"PREMIUM FREE",""))))</f>
        <v/>
      </c>
    </row>
    <row r="3456">
      <c r="AC3456">
        <f>IF($C3456="","",IF(COUNTIF('Códigos Santander (ref)'!$A$2:$A$79,$C3456)&gt;0,"SANTANDER",IF(COUNTIF('Códigos Itaú (ref)'!$A$2:$A$44,$C3456)&gt;0,"ITAU",IF(AND(TRIM(UPPER($I3456))="CONTRATUAL",ISNUMBER(SEARCH("INDIVIDUAL",SUBSTITUTE(UPPER($D3456)," ","")))),"PREMIUM FREE",""))))</f>
        <v/>
      </c>
    </row>
    <row r="3457">
      <c r="AC3457">
        <f>IF($C3457="","",IF(COUNTIF('Códigos Santander (ref)'!$A$2:$A$79,$C3457)&gt;0,"SANTANDER",IF(COUNTIF('Códigos Itaú (ref)'!$A$2:$A$44,$C3457)&gt;0,"ITAU",IF(AND(TRIM(UPPER($I3457))="CONTRATUAL",ISNUMBER(SEARCH("INDIVIDUAL",SUBSTITUTE(UPPER($D3457)," ","")))),"PREMIUM FREE",""))))</f>
        <v/>
      </c>
    </row>
    <row r="3458">
      <c r="AC3458">
        <f>IF($C3458="","",IF(COUNTIF('Códigos Santander (ref)'!$A$2:$A$79,$C3458)&gt;0,"SANTANDER",IF(COUNTIF('Códigos Itaú (ref)'!$A$2:$A$44,$C3458)&gt;0,"ITAU",IF(AND(TRIM(UPPER($I3458))="CONTRATUAL",ISNUMBER(SEARCH("INDIVIDUAL",SUBSTITUTE(UPPER($D3458)," ","")))),"PREMIUM FREE",""))))</f>
        <v/>
      </c>
    </row>
    <row r="3459">
      <c r="AC3459">
        <f>IF($C3459="","",IF(COUNTIF('Códigos Santander (ref)'!$A$2:$A$79,$C3459)&gt;0,"SANTANDER",IF(COUNTIF('Códigos Itaú (ref)'!$A$2:$A$44,$C3459)&gt;0,"ITAU",IF(AND(TRIM(UPPER($I3459))="CONTRATUAL",ISNUMBER(SEARCH("INDIVIDUAL",SUBSTITUTE(UPPER($D3459)," ","")))),"PREMIUM FREE",""))))</f>
        <v/>
      </c>
    </row>
    <row r="3460">
      <c r="AC3460">
        <f>IF($C3460="","",IF(COUNTIF('Códigos Santander (ref)'!$A$2:$A$79,$C3460)&gt;0,"SANTANDER",IF(COUNTIF('Códigos Itaú (ref)'!$A$2:$A$44,$C3460)&gt;0,"ITAU",IF(AND(TRIM(UPPER($I3460))="CONTRATUAL",ISNUMBER(SEARCH("INDIVIDUAL",SUBSTITUTE(UPPER($D3460)," ","")))),"PREMIUM FREE",""))))</f>
        <v/>
      </c>
    </row>
    <row r="3461">
      <c r="AC3461">
        <f>IF($C3461="","",IF(COUNTIF('Códigos Santander (ref)'!$A$2:$A$79,$C3461)&gt;0,"SANTANDER",IF(COUNTIF('Códigos Itaú (ref)'!$A$2:$A$44,$C3461)&gt;0,"ITAU",IF(AND(TRIM(UPPER($I3461))="CONTRATUAL",ISNUMBER(SEARCH("INDIVIDUAL",SUBSTITUTE(UPPER($D3461)," ","")))),"PREMIUM FREE",""))))</f>
        <v/>
      </c>
    </row>
    <row r="3462">
      <c r="AC3462">
        <f>IF($C3462="","",IF(COUNTIF('Códigos Santander (ref)'!$A$2:$A$79,$C3462)&gt;0,"SANTANDER",IF(COUNTIF('Códigos Itaú (ref)'!$A$2:$A$44,$C3462)&gt;0,"ITAU",IF(AND(TRIM(UPPER($I3462))="CONTRATUAL",ISNUMBER(SEARCH("INDIVIDUAL",SUBSTITUTE(UPPER($D3462)," ","")))),"PREMIUM FREE",""))))</f>
        <v/>
      </c>
    </row>
    <row r="3463">
      <c r="AC3463">
        <f>IF($C3463="","",IF(COUNTIF('Códigos Santander (ref)'!$A$2:$A$79,$C3463)&gt;0,"SANTANDER",IF(COUNTIF('Códigos Itaú (ref)'!$A$2:$A$44,$C3463)&gt;0,"ITAU",IF(AND(TRIM(UPPER($I3463))="CONTRATUAL",ISNUMBER(SEARCH("INDIVIDUAL",SUBSTITUTE(UPPER($D3463)," ","")))),"PREMIUM FREE",""))))</f>
        <v/>
      </c>
    </row>
    <row r="3464">
      <c r="AC3464">
        <f>IF($C3464="","",IF(COUNTIF('Códigos Santander (ref)'!$A$2:$A$79,$C3464)&gt;0,"SANTANDER",IF(COUNTIF('Códigos Itaú (ref)'!$A$2:$A$44,$C3464)&gt;0,"ITAU",IF(AND(TRIM(UPPER($I3464))="CONTRATUAL",ISNUMBER(SEARCH("INDIVIDUAL",SUBSTITUTE(UPPER($D3464)," ","")))),"PREMIUM FREE",""))))</f>
        <v/>
      </c>
    </row>
    <row r="3465">
      <c r="AC3465">
        <f>IF($C3465="","",IF(COUNTIF('Códigos Santander (ref)'!$A$2:$A$79,$C3465)&gt;0,"SANTANDER",IF(COUNTIF('Códigos Itaú (ref)'!$A$2:$A$44,$C3465)&gt;0,"ITAU",IF(AND(TRIM(UPPER($I3465))="CONTRATUAL",ISNUMBER(SEARCH("INDIVIDUAL",SUBSTITUTE(UPPER($D3465)," ","")))),"PREMIUM FREE",""))))</f>
        <v/>
      </c>
    </row>
    <row r="3466">
      <c r="AC3466">
        <f>IF($C3466="","",IF(COUNTIF('Códigos Santander (ref)'!$A$2:$A$79,$C3466)&gt;0,"SANTANDER",IF(COUNTIF('Códigos Itaú (ref)'!$A$2:$A$44,$C3466)&gt;0,"ITAU",IF(AND(TRIM(UPPER($I3466))="CONTRATUAL",ISNUMBER(SEARCH("INDIVIDUAL",SUBSTITUTE(UPPER($D3466)," ","")))),"PREMIUM FREE",""))))</f>
        <v/>
      </c>
    </row>
    <row r="3467">
      <c r="AC3467">
        <f>IF($C3467="","",IF(COUNTIF('Códigos Santander (ref)'!$A$2:$A$79,$C3467)&gt;0,"SANTANDER",IF(COUNTIF('Códigos Itaú (ref)'!$A$2:$A$44,$C3467)&gt;0,"ITAU",IF(AND(TRIM(UPPER($I3467))="CONTRATUAL",ISNUMBER(SEARCH("INDIVIDUAL",SUBSTITUTE(UPPER($D3467)," ","")))),"PREMIUM FREE",""))))</f>
        <v/>
      </c>
    </row>
    <row r="3468">
      <c r="AC3468">
        <f>IF($C3468="","",IF(COUNTIF('Códigos Santander (ref)'!$A$2:$A$79,$C3468)&gt;0,"SANTANDER",IF(COUNTIF('Códigos Itaú (ref)'!$A$2:$A$44,$C3468)&gt;0,"ITAU",IF(AND(TRIM(UPPER($I3468))="CONTRATUAL",ISNUMBER(SEARCH("INDIVIDUAL",SUBSTITUTE(UPPER($D3468)," ","")))),"PREMIUM FREE",""))))</f>
        <v/>
      </c>
    </row>
    <row r="3469">
      <c r="AC3469">
        <f>IF($C3469="","",IF(COUNTIF('Códigos Santander (ref)'!$A$2:$A$79,$C3469)&gt;0,"SANTANDER",IF(COUNTIF('Códigos Itaú (ref)'!$A$2:$A$44,$C3469)&gt;0,"ITAU",IF(AND(TRIM(UPPER($I3469))="CONTRATUAL",ISNUMBER(SEARCH("INDIVIDUAL",SUBSTITUTE(UPPER($D3469)," ","")))),"PREMIUM FREE",""))))</f>
        <v/>
      </c>
    </row>
    <row r="3470">
      <c r="AC3470">
        <f>IF($C3470="","",IF(COUNTIF('Códigos Santander (ref)'!$A$2:$A$79,$C3470)&gt;0,"SANTANDER",IF(COUNTIF('Códigos Itaú (ref)'!$A$2:$A$44,$C3470)&gt;0,"ITAU",IF(AND(TRIM(UPPER($I3470))="CONTRATUAL",ISNUMBER(SEARCH("INDIVIDUAL",SUBSTITUTE(UPPER($D3470)," ","")))),"PREMIUM FREE",""))))</f>
        <v/>
      </c>
    </row>
    <row r="3471">
      <c r="AC3471">
        <f>IF($C3471="","",IF(COUNTIF('Códigos Santander (ref)'!$A$2:$A$79,$C3471)&gt;0,"SANTANDER",IF(COUNTIF('Códigos Itaú (ref)'!$A$2:$A$44,$C3471)&gt;0,"ITAU",IF(AND(TRIM(UPPER($I3471))="CONTRATUAL",ISNUMBER(SEARCH("INDIVIDUAL",SUBSTITUTE(UPPER($D3471)," ","")))),"PREMIUM FREE",""))))</f>
        <v/>
      </c>
    </row>
    <row r="3472">
      <c r="AC3472">
        <f>IF($C3472="","",IF(COUNTIF('Códigos Santander (ref)'!$A$2:$A$79,$C3472)&gt;0,"SANTANDER",IF(COUNTIF('Códigos Itaú (ref)'!$A$2:$A$44,$C3472)&gt;0,"ITAU",IF(AND(TRIM(UPPER($I3472))="CONTRATUAL",ISNUMBER(SEARCH("INDIVIDUAL",SUBSTITUTE(UPPER($D3472)," ","")))),"PREMIUM FREE",""))))</f>
        <v/>
      </c>
    </row>
    <row r="3473">
      <c r="AC3473">
        <f>IF($C3473="","",IF(COUNTIF('Códigos Santander (ref)'!$A$2:$A$79,$C3473)&gt;0,"SANTANDER",IF(COUNTIF('Códigos Itaú (ref)'!$A$2:$A$44,$C3473)&gt;0,"ITAU",IF(AND(TRIM(UPPER($I3473))="CONTRATUAL",ISNUMBER(SEARCH("INDIVIDUAL",SUBSTITUTE(UPPER($D3473)," ","")))),"PREMIUM FREE",""))))</f>
        <v/>
      </c>
    </row>
    <row r="3474">
      <c r="AC3474">
        <f>IF($C3474="","",IF(COUNTIF('Códigos Santander (ref)'!$A$2:$A$79,$C3474)&gt;0,"SANTANDER",IF(COUNTIF('Códigos Itaú (ref)'!$A$2:$A$44,$C3474)&gt;0,"ITAU",IF(AND(TRIM(UPPER($I3474))="CONTRATUAL",ISNUMBER(SEARCH("INDIVIDUAL",SUBSTITUTE(UPPER($D3474)," ","")))),"PREMIUM FREE",""))))</f>
        <v/>
      </c>
    </row>
    <row r="3475">
      <c r="AC3475">
        <f>IF($C3475="","",IF(COUNTIF('Códigos Santander (ref)'!$A$2:$A$79,$C3475)&gt;0,"SANTANDER",IF(COUNTIF('Códigos Itaú (ref)'!$A$2:$A$44,$C3475)&gt;0,"ITAU",IF(AND(TRIM(UPPER($I3475))="CONTRATUAL",ISNUMBER(SEARCH("INDIVIDUAL",SUBSTITUTE(UPPER($D3475)," ","")))),"PREMIUM FREE",""))))</f>
        <v/>
      </c>
    </row>
    <row r="3476">
      <c r="AC3476">
        <f>IF($C3476="","",IF(COUNTIF('Códigos Santander (ref)'!$A$2:$A$79,$C3476)&gt;0,"SANTANDER",IF(COUNTIF('Códigos Itaú (ref)'!$A$2:$A$44,$C3476)&gt;0,"ITAU",IF(AND(TRIM(UPPER($I3476))="CONTRATUAL",ISNUMBER(SEARCH("INDIVIDUAL",SUBSTITUTE(UPPER($D3476)," ","")))),"PREMIUM FREE",""))))</f>
        <v/>
      </c>
    </row>
    <row r="3477">
      <c r="AC3477">
        <f>IF($C3477="","",IF(COUNTIF('Códigos Santander (ref)'!$A$2:$A$79,$C3477)&gt;0,"SANTANDER",IF(COUNTIF('Códigos Itaú (ref)'!$A$2:$A$44,$C3477)&gt;0,"ITAU",IF(AND(TRIM(UPPER($I3477))="CONTRATUAL",ISNUMBER(SEARCH("INDIVIDUAL",SUBSTITUTE(UPPER($D3477)," ","")))),"PREMIUM FREE",""))))</f>
        <v/>
      </c>
    </row>
    <row r="3478">
      <c r="AC3478">
        <f>IF($C3478="","",IF(COUNTIF('Códigos Santander (ref)'!$A$2:$A$79,$C3478)&gt;0,"SANTANDER",IF(COUNTIF('Códigos Itaú (ref)'!$A$2:$A$44,$C3478)&gt;0,"ITAU",IF(AND(TRIM(UPPER($I3478))="CONTRATUAL",ISNUMBER(SEARCH("INDIVIDUAL",SUBSTITUTE(UPPER($D3478)," ","")))),"PREMIUM FREE",""))))</f>
        <v/>
      </c>
    </row>
    <row r="3479">
      <c r="AC3479">
        <f>IF($C3479="","",IF(COUNTIF('Códigos Santander (ref)'!$A$2:$A$79,$C3479)&gt;0,"SANTANDER",IF(COUNTIF('Códigos Itaú (ref)'!$A$2:$A$44,$C3479)&gt;0,"ITAU",IF(AND(TRIM(UPPER($I3479))="CONTRATUAL",ISNUMBER(SEARCH("INDIVIDUAL",SUBSTITUTE(UPPER($D3479)," ","")))),"PREMIUM FREE",""))))</f>
        <v/>
      </c>
    </row>
    <row r="3480">
      <c r="AC3480">
        <f>IF($C3480="","",IF(COUNTIF('Códigos Santander (ref)'!$A$2:$A$79,$C3480)&gt;0,"SANTANDER",IF(COUNTIF('Códigos Itaú (ref)'!$A$2:$A$44,$C3480)&gt;0,"ITAU",IF(AND(TRIM(UPPER($I3480))="CONTRATUAL",ISNUMBER(SEARCH("INDIVIDUAL",SUBSTITUTE(UPPER($D3480)," ","")))),"PREMIUM FREE",""))))</f>
        <v/>
      </c>
    </row>
    <row r="3481">
      <c r="AC3481">
        <f>IF($C3481="","",IF(COUNTIF('Códigos Santander (ref)'!$A$2:$A$79,$C3481)&gt;0,"SANTANDER",IF(COUNTIF('Códigos Itaú (ref)'!$A$2:$A$44,$C3481)&gt;0,"ITAU",IF(AND(TRIM(UPPER($I3481))="CONTRATUAL",ISNUMBER(SEARCH("INDIVIDUAL",SUBSTITUTE(UPPER($D3481)," ","")))),"PREMIUM FREE",""))))</f>
        <v/>
      </c>
    </row>
    <row r="3482">
      <c r="AC3482">
        <f>IF($C3482="","",IF(COUNTIF('Códigos Santander (ref)'!$A$2:$A$79,$C3482)&gt;0,"SANTANDER",IF(COUNTIF('Códigos Itaú (ref)'!$A$2:$A$44,$C3482)&gt;0,"ITAU",IF(AND(TRIM(UPPER($I3482))="CONTRATUAL",ISNUMBER(SEARCH("INDIVIDUAL",SUBSTITUTE(UPPER($D3482)," ","")))),"PREMIUM FREE",""))))</f>
        <v/>
      </c>
    </row>
    <row r="3483">
      <c r="AC3483">
        <f>IF($C3483="","",IF(COUNTIF('Códigos Santander (ref)'!$A$2:$A$79,$C3483)&gt;0,"SANTANDER",IF(COUNTIF('Códigos Itaú (ref)'!$A$2:$A$44,$C3483)&gt;0,"ITAU",IF(AND(TRIM(UPPER($I3483))="CONTRATUAL",ISNUMBER(SEARCH("INDIVIDUAL",SUBSTITUTE(UPPER($D3483)," ","")))),"PREMIUM FREE",""))))</f>
        <v/>
      </c>
    </row>
    <row r="3484">
      <c r="AC3484">
        <f>IF($C3484="","",IF(COUNTIF('Códigos Santander (ref)'!$A$2:$A$79,$C3484)&gt;0,"SANTANDER",IF(COUNTIF('Códigos Itaú (ref)'!$A$2:$A$44,$C3484)&gt;0,"ITAU",IF(AND(TRIM(UPPER($I3484))="CONTRATUAL",ISNUMBER(SEARCH("INDIVIDUAL",SUBSTITUTE(UPPER($D3484)," ","")))),"PREMIUM FREE",""))))</f>
        <v/>
      </c>
    </row>
    <row r="3485">
      <c r="AC3485">
        <f>IF($C3485="","",IF(COUNTIF('Códigos Santander (ref)'!$A$2:$A$79,$C3485)&gt;0,"SANTANDER",IF(COUNTIF('Códigos Itaú (ref)'!$A$2:$A$44,$C3485)&gt;0,"ITAU",IF(AND(TRIM(UPPER($I3485))="CONTRATUAL",ISNUMBER(SEARCH("INDIVIDUAL",SUBSTITUTE(UPPER($D3485)," ","")))),"PREMIUM FREE",""))))</f>
        <v/>
      </c>
    </row>
    <row r="3486">
      <c r="AC3486">
        <f>IF($C3486="","",IF(COUNTIF('Códigos Santander (ref)'!$A$2:$A$79,$C3486)&gt;0,"SANTANDER",IF(COUNTIF('Códigos Itaú (ref)'!$A$2:$A$44,$C3486)&gt;0,"ITAU",IF(AND(TRIM(UPPER($I3486))="CONTRATUAL",ISNUMBER(SEARCH("INDIVIDUAL",SUBSTITUTE(UPPER($D3486)," ","")))),"PREMIUM FREE",""))))</f>
        <v/>
      </c>
    </row>
    <row r="3487">
      <c r="AC3487">
        <f>IF($C3487="","",IF(COUNTIF('Códigos Santander (ref)'!$A$2:$A$79,$C3487)&gt;0,"SANTANDER",IF(COUNTIF('Códigos Itaú (ref)'!$A$2:$A$44,$C3487)&gt;0,"ITAU",IF(AND(TRIM(UPPER($I3487))="CONTRATUAL",ISNUMBER(SEARCH("INDIVIDUAL",SUBSTITUTE(UPPER($D3487)," ","")))),"PREMIUM FREE",""))))</f>
        <v/>
      </c>
    </row>
    <row r="3488">
      <c r="AC3488">
        <f>IF($C3488="","",IF(COUNTIF('Códigos Santander (ref)'!$A$2:$A$79,$C3488)&gt;0,"SANTANDER",IF(COUNTIF('Códigos Itaú (ref)'!$A$2:$A$44,$C3488)&gt;0,"ITAU",IF(AND(TRIM(UPPER($I3488))="CONTRATUAL",ISNUMBER(SEARCH("INDIVIDUAL",SUBSTITUTE(UPPER($D3488)," ","")))),"PREMIUM FREE",""))))</f>
        <v/>
      </c>
    </row>
    <row r="3489">
      <c r="AC3489">
        <f>IF($C3489="","",IF(COUNTIF('Códigos Santander (ref)'!$A$2:$A$79,$C3489)&gt;0,"SANTANDER",IF(COUNTIF('Códigos Itaú (ref)'!$A$2:$A$44,$C3489)&gt;0,"ITAU",IF(AND(TRIM(UPPER($I3489))="CONTRATUAL",ISNUMBER(SEARCH("INDIVIDUAL",SUBSTITUTE(UPPER($D3489)," ","")))),"PREMIUM FREE",""))))</f>
        <v/>
      </c>
    </row>
    <row r="3490">
      <c r="AC3490">
        <f>IF($C3490="","",IF(COUNTIF('Códigos Santander (ref)'!$A$2:$A$79,$C3490)&gt;0,"SANTANDER",IF(COUNTIF('Códigos Itaú (ref)'!$A$2:$A$44,$C3490)&gt;0,"ITAU",IF(AND(TRIM(UPPER($I3490))="CONTRATUAL",ISNUMBER(SEARCH("INDIVIDUAL",SUBSTITUTE(UPPER($D3490)," ","")))),"PREMIUM FREE",""))))</f>
        <v/>
      </c>
    </row>
    <row r="3491">
      <c r="AC3491">
        <f>IF($C3491="","",IF(COUNTIF('Códigos Santander (ref)'!$A$2:$A$79,$C3491)&gt;0,"SANTANDER",IF(COUNTIF('Códigos Itaú (ref)'!$A$2:$A$44,$C3491)&gt;0,"ITAU",IF(AND(TRIM(UPPER($I3491))="CONTRATUAL",ISNUMBER(SEARCH("INDIVIDUAL",SUBSTITUTE(UPPER($D3491)," ","")))),"PREMIUM FREE",""))))</f>
        <v/>
      </c>
    </row>
    <row r="3492">
      <c r="AC3492">
        <f>IF($C3492="","",IF(COUNTIF('Códigos Santander (ref)'!$A$2:$A$79,$C3492)&gt;0,"SANTANDER",IF(COUNTIF('Códigos Itaú (ref)'!$A$2:$A$44,$C3492)&gt;0,"ITAU",IF(AND(TRIM(UPPER($I3492))="CONTRATUAL",ISNUMBER(SEARCH("INDIVIDUAL",SUBSTITUTE(UPPER($D3492)," ","")))),"PREMIUM FREE",""))))</f>
        <v/>
      </c>
    </row>
    <row r="3493">
      <c r="AC3493">
        <f>IF($C3493="","",IF(COUNTIF('Códigos Santander (ref)'!$A$2:$A$79,$C3493)&gt;0,"SANTANDER",IF(COUNTIF('Códigos Itaú (ref)'!$A$2:$A$44,$C3493)&gt;0,"ITAU",IF(AND(TRIM(UPPER($I3493))="CONTRATUAL",ISNUMBER(SEARCH("INDIVIDUAL",SUBSTITUTE(UPPER($D3493)," ","")))),"PREMIUM FREE",""))))</f>
        <v/>
      </c>
    </row>
    <row r="3494">
      <c r="AC3494">
        <f>IF($C3494="","",IF(COUNTIF('Códigos Santander (ref)'!$A$2:$A$79,$C3494)&gt;0,"SANTANDER",IF(COUNTIF('Códigos Itaú (ref)'!$A$2:$A$44,$C3494)&gt;0,"ITAU",IF(AND(TRIM(UPPER($I3494))="CONTRATUAL",ISNUMBER(SEARCH("INDIVIDUAL",SUBSTITUTE(UPPER($D3494)," ","")))),"PREMIUM FREE",""))))</f>
        <v/>
      </c>
    </row>
    <row r="3495">
      <c r="AC3495">
        <f>IF($C3495="","",IF(COUNTIF('Códigos Santander (ref)'!$A$2:$A$79,$C3495)&gt;0,"SANTANDER",IF(COUNTIF('Códigos Itaú (ref)'!$A$2:$A$44,$C3495)&gt;0,"ITAU",IF(AND(TRIM(UPPER($I3495))="CONTRATUAL",ISNUMBER(SEARCH("INDIVIDUAL",SUBSTITUTE(UPPER($D3495)," ","")))),"PREMIUM FREE",""))))</f>
        <v/>
      </c>
    </row>
    <row r="3496">
      <c r="AC3496">
        <f>IF($C3496="","",IF(COUNTIF('Códigos Santander (ref)'!$A$2:$A$79,$C3496)&gt;0,"SANTANDER",IF(COUNTIF('Códigos Itaú (ref)'!$A$2:$A$44,$C3496)&gt;0,"ITAU",IF(AND(TRIM(UPPER($I3496))="CONTRATUAL",ISNUMBER(SEARCH("INDIVIDUAL",SUBSTITUTE(UPPER($D3496)," ","")))),"PREMIUM FREE",""))))</f>
        <v/>
      </c>
    </row>
    <row r="3497">
      <c r="AC3497">
        <f>IF($C3497="","",IF(COUNTIF('Códigos Santander (ref)'!$A$2:$A$79,$C3497)&gt;0,"SANTANDER",IF(COUNTIF('Códigos Itaú (ref)'!$A$2:$A$44,$C3497)&gt;0,"ITAU",IF(AND(TRIM(UPPER($I3497))="CONTRATUAL",ISNUMBER(SEARCH("INDIVIDUAL",SUBSTITUTE(UPPER($D3497)," ","")))),"PREMIUM FREE",""))))</f>
        <v/>
      </c>
    </row>
    <row r="3498">
      <c r="AC3498">
        <f>IF($C3498="","",IF(COUNTIF('Códigos Santander (ref)'!$A$2:$A$79,$C3498)&gt;0,"SANTANDER",IF(COUNTIF('Códigos Itaú (ref)'!$A$2:$A$44,$C3498)&gt;0,"ITAU",IF(AND(TRIM(UPPER($I3498))="CONTRATUAL",ISNUMBER(SEARCH("INDIVIDUAL",SUBSTITUTE(UPPER($D3498)," ","")))),"PREMIUM FREE",""))))</f>
        <v/>
      </c>
    </row>
    <row r="3499">
      <c r="AC3499">
        <f>IF($C3499="","",IF(COUNTIF('Códigos Santander (ref)'!$A$2:$A$79,$C3499)&gt;0,"SANTANDER",IF(COUNTIF('Códigos Itaú (ref)'!$A$2:$A$44,$C3499)&gt;0,"ITAU",IF(AND(TRIM(UPPER($I3499))="CONTRATUAL",ISNUMBER(SEARCH("INDIVIDUAL",SUBSTITUTE(UPPER($D3499)," ","")))),"PREMIUM FREE",""))))</f>
        <v/>
      </c>
    </row>
    <row r="3500">
      <c r="AC3500">
        <f>IF($C3500="","",IF(COUNTIF('Códigos Santander (ref)'!$A$2:$A$79,$C3500)&gt;0,"SANTANDER",IF(COUNTIF('Códigos Itaú (ref)'!$A$2:$A$44,$C3500)&gt;0,"ITAU",IF(AND(TRIM(UPPER($I3500))="CONTRATUAL",ISNUMBER(SEARCH("INDIVIDUAL",SUBSTITUTE(UPPER($D3500)," ","")))),"PREMIUM FREE",""))))</f>
        <v/>
      </c>
    </row>
    <row r="3501">
      <c r="AC3501">
        <f>IF($C3501="","",IF(COUNTIF('Códigos Santander (ref)'!$A$2:$A$79,$C3501)&gt;0,"SANTANDER",IF(COUNTIF('Códigos Itaú (ref)'!$A$2:$A$44,$C3501)&gt;0,"ITAU",IF(AND(TRIM(UPPER($I3501))="CONTRATUAL",ISNUMBER(SEARCH("INDIVIDUAL",SUBSTITUTE(UPPER($D3501)," ","")))),"PREMIUM FREE",""))))</f>
        <v/>
      </c>
    </row>
    <row r="3502">
      <c r="AC3502">
        <f>IF($C3502="","",IF(COUNTIF('Códigos Santander (ref)'!$A$2:$A$79,$C3502)&gt;0,"SANTANDER",IF(COUNTIF('Códigos Itaú (ref)'!$A$2:$A$44,$C3502)&gt;0,"ITAU",IF(AND(TRIM(UPPER($I3502))="CONTRATUAL",ISNUMBER(SEARCH("INDIVIDUAL",SUBSTITUTE(UPPER($D3502)," ","")))),"PREMIUM FREE",""))))</f>
        <v/>
      </c>
    </row>
    <row r="3503">
      <c r="AC3503">
        <f>IF($C3503="","",IF(COUNTIF('Códigos Santander (ref)'!$A$2:$A$79,$C3503)&gt;0,"SANTANDER",IF(COUNTIF('Códigos Itaú (ref)'!$A$2:$A$44,$C3503)&gt;0,"ITAU",IF(AND(TRIM(UPPER($I3503))="CONTRATUAL",ISNUMBER(SEARCH("INDIVIDUAL",SUBSTITUTE(UPPER($D3503)," ","")))),"PREMIUM FREE",""))))</f>
        <v/>
      </c>
    </row>
    <row r="3504">
      <c r="AC3504">
        <f>IF($C3504="","",IF(COUNTIF('Códigos Santander (ref)'!$A$2:$A$79,$C3504)&gt;0,"SANTANDER",IF(COUNTIF('Códigos Itaú (ref)'!$A$2:$A$44,$C3504)&gt;0,"ITAU",IF(AND(TRIM(UPPER($I3504))="CONTRATUAL",ISNUMBER(SEARCH("INDIVIDUAL",SUBSTITUTE(UPPER($D3504)," ","")))),"PREMIUM FREE",""))))</f>
        <v/>
      </c>
    </row>
    <row r="3505">
      <c r="AC3505">
        <f>IF($C3505="","",IF(COUNTIF('Códigos Santander (ref)'!$A$2:$A$79,$C3505)&gt;0,"SANTANDER",IF(COUNTIF('Códigos Itaú (ref)'!$A$2:$A$44,$C3505)&gt;0,"ITAU",IF(AND(TRIM(UPPER($I3505))="CONTRATUAL",ISNUMBER(SEARCH("INDIVIDUAL",SUBSTITUTE(UPPER($D3505)," ","")))),"PREMIUM FREE",""))))</f>
        <v/>
      </c>
    </row>
    <row r="3506">
      <c r="AC3506">
        <f>IF($C3506="","",IF(COUNTIF('Códigos Santander (ref)'!$A$2:$A$79,$C3506)&gt;0,"SANTANDER",IF(COUNTIF('Códigos Itaú (ref)'!$A$2:$A$44,$C3506)&gt;0,"ITAU",IF(AND(TRIM(UPPER($I3506))="CONTRATUAL",ISNUMBER(SEARCH("INDIVIDUAL",SUBSTITUTE(UPPER($D3506)," ","")))),"PREMIUM FREE",""))))</f>
        <v/>
      </c>
    </row>
    <row r="3507">
      <c r="AC3507">
        <f>IF($C3507="","",IF(COUNTIF('Códigos Santander (ref)'!$A$2:$A$79,$C3507)&gt;0,"SANTANDER",IF(COUNTIF('Códigos Itaú (ref)'!$A$2:$A$44,$C3507)&gt;0,"ITAU",IF(AND(TRIM(UPPER($I3507))="CONTRATUAL",ISNUMBER(SEARCH("INDIVIDUAL",SUBSTITUTE(UPPER($D3507)," ","")))),"PREMIUM FREE",""))))</f>
        <v/>
      </c>
    </row>
    <row r="3508">
      <c r="AC3508">
        <f>IF($C3508="","",IF(COUNTIF('Códigos Santander (ref)'!$A$2:$A$79,$C3508)&gt;0,"SANTANDER",IF(COUNTIF('Códigos Itaú (ref)'!$A$2:$A$44,$C3508)&gt;0,"ITAU",IF(AND(TRIM(UPPER($I3508))="CONTRATUAL",ISNUMBER(SEARCH("INDIVIDUAL",SUBSTITUTE(UPPER($D3508)," ","")))),"PREMIUM FREE",""))))</f>
        <v/>
      </c>
    </row>
    <row r="3509">
      <c r="AC3509">
        <f>IF($C3509="","",IF(COUNTIF('Códigos Santander (ref)'!$A$2:$A$79,$C3509)&gt;0,"SANTANDER",IF(COUNTIF('Códigos Itaú (ref)'!$A$2:$A$44,$C3509)&gt;0,"ITAU",IF(AND(TRIM(UPPER($I3509))="CONTRATUAL",ISNUMBER(SEARCH("INDIVIDUAL",SUBSTITUTE(UPPER($D3509)," ","")))),"PREMIUM FREE",""))))</f>
        <v/>
      </c>
    </row>
    <row r="3510">
      <c r="AC3510">
        <f>IF($C3510="","",IF(COUNTIF('Códigos Santander (ref)'!$A$2:$A$79,$C3510)&gt;0,"SANTANDER",IF(COUNTIF('Códigos Itaú (ref)'!$A$2:$A$44,$C3510)&gt;0,"ITAU",IF(AND(TRIM(UPPER($I3510))="CONTRATUAL",ISNUMBER(SEARCH("INDIVIDUAL",SUBSTITUTE(UPPER($D3510)," ","")))),"PREMIUM FREE",""))))</f>
        <v/>
      </c>
    </row>
    <row r="3511">
      <c r="AC3511">
        <f>IF($C3511="","",IF(COUNTIF('Códigos Santander (ref)'!$A$2:$A$79,$C3511)&gt;0,"SANTANDER",IF(COUNTIF('Códigos Itaú (ref)'!$A$2:$A$44,$C3511)&gt;0,"ITAU",IF(AND(TRIM(UPPER($I3511))="CONTRATUAL",ISNUMBER(SEARCH("INDIVIDUAL",SUBSTITUTE(UPPER($D3511)," ","")))),"PREMIUM FREE",""))))</f>
        <v/>
      </c>
    </row>
    <row r="3512">
      <c r="AC3512">
        <f>IF($C3512="","",IF(COUNTIF('Códigos Santander (ref)'!$A$2:$A$79,$C3512)&gt;0,"SANTANDER",IF(COUNTIF('Códigos Itaú (ref)'!$A$2:$A$44,$C3512)&gt;0,"ITAU",IF(AND(TRIM(UPPER($I3512))="CONTRATUAL",ISNUMBER(SEARCH("INDIVIDUAL",SUBSTITUTE(UPPER($D3512)," ","")))),"PREMIUM FREE",""))))</f>
        <v/>
      </c>
    </row>
    <row r="3513">
      <c r="AC3513">
        <f>IF($C3513="","",IF(COUNTIF('Códigos Santander (ref)'!$A$2:$A$79,$C3513)&gt;0,"SANTANDER",IF(COUNTIF('Códigos Itaú (ref)'!$A$2:$A$44,$C3513)&gt;0,"ITAU",IF(AND(TRIM(UPPER($I3513))="CONTRATUAL",ISNUMBER(SEARCH("INDIVIDUAL",SUBSTITUTE(UPPER($D3513)," ","")))),"PREMIUM FREE",""))))</f>
        <v/>
      </c>
    </row>
    <row r="3514">
      <c r="AC3514">
        <f>IF($C3514="","",IF(COUNTIF('Códigos Santander (ref)'!$A$2:$A$79,$C3514)&gt;0,"SANTANDER",IF(COUNTIF('Códigos Itaú (ref)'!$A$2:$A$44,$C3514)&gt;0,"ITAU",IF(AND(TRIM(UPPER($I3514))="CONTRATUAL",ISNUMBER(SEARCH("INDIVIDUAL",SUBSTITUTE(UPPER($D3514)," ","")))),"PREMIUM FREE",""))))</f>
        <v/>
      </c>
    </row>
    <row r="3515">
      <c r="AC3515">
        <f>IF($C3515="","",IF(COUNTIF('Códigos Santander (ref)'!$A$2:$A$79,$C3515)&gt;0,"SANTANDER",IF(COUNTIF('Códigos Itaú (ref)'!$A$2:$A$44,$C3515)&gt;0,"ITAU",IF(AND(TRIM(UPPER($I3515))="CONTRATUAL",ISNUMBER(SEARCH("INDIVIDUAL",SUBSTITUTE(UPPER($D3515)," ","")))),"PREMIUM FREE",""))))</f>
        <v/>
      </c>
    </row>
    <row r="3516">
      <c r="AC3516">
        <f>IF($C3516="","",IF(COUNTIF('Códigos Santander (ref)'!$A$2:$A$79,$C3516)&gt;0,"SANTANDER",IF(COUNTIF('Códigos Itaú (ref)'!$A$2:$A$44,$C3516)&gt;0,"ITAU",IF(AND(TRIM(UPPER($I3516))="CONTRATUAL",ISNUMBER(SEARCH("INDIVIDUAL",SUBSTITUTE(UPPER($D3516)," ","")))),"PREMIUM FREE",""))))</f>
        <v/>
      </c>
    </row>
    <row r="3517">
      <c r="AC3517">
        <f>IF($C3517="","",IF(COUNTIF('Códigos Santander (ref)'!$A$2:$A$79,$C3517)&gt;0,"SANTANDER",IF(COUNTIF('Códigos Itaú (ref)'!$A$2:$A$44,$C3517)&gt;0,"ITAU",IF(AND(TRIM(UPPER($I3517))="CONTRATUAL",ISNUMBER(SEARCH("INDIVIDUAL",SUBSTITUTE(UPPER($D3517)," ","")))),"PREMIUM FREE",""))))</f>
        <v/>
      </c>
    </row>
    <row r="3518">
      <c r="AC3518">
        <f>IF($C3518="","",IF(COUNTIF('Códigos Santander (ref)'!$A$2:$A$79,$C3518)&gt;0,"SANTANDER",IF(COUNTIF('Códigos Itaú (ref)'!$A$2:$A$44,$C3518)&gt;0,"ITAU",IF(AND(TRIM(UPPER($I3518))="CONTRATUAL",ISNUMBER(SEARCH("INDIVIDUAL",SUBSTITUTE(UPPER($D3518)," ","")))),"PREMIUM FREE",""))))</f>
        <v/>
      </c>
    </row>
    <row r="3519">
      <c r="AC3519">
        <f>IF($C3519="","",IF(COUNTIF('Códigos Santander (ref)'!$A$2:$A$79,$C3519)&gt;0,"SANTANDER",IF(COUNTIF('Códigos Itaú (ref)'!$A$2:$A$44,$C3519)&gt;0,"ITAU",IF(AND(TRIM(UPPER($I3519))="CONTRATUAL",ISNUMBER(SEARCH("INDIVIDUAL",SUBSTITUTE(UPPER($D3519)," ","")))),"PREMIUM FREE",""))))</f>
        <v/>
      </c>
    </row>
    <row r="3520">
      <c r="AC3520">
        <f>IF($C3520="","",IF(COUNTIF('Códigos Santander (ref)'!$A$2:$A$79,$C3520)&gt;0,"SANTANDER",IF(COUNTIF('Códigos Itaú (ref)'!$A$2:$A$44,$C3520)&gt;0,"ITAU",IF(AND(TRIM(UPPER($I3520))="CONTRATUAL",ISNUMBER(SEARCH("INDIVIDUAL",SUBSTITUTE(UPPER($D3520)," ","")))),"PREMIUM FREE",""))))</f>
        <v/>
      </c>
    </row>
    <row r="3521">
      <c r="AC3521">
        <f>IF($C3521="","",IF(COUNTIF('Códigos Santander (ref)'!$A$2:$A$79,$C3521)&gt;0,"SANTANDER",IF(COUNTIF('Códigos Itaú (ref)'!$A$2:$A$44,$C3521)&gt;0,"ITAU",IF(AND(TRIM(UPPER($I3521))="CONTRATUAL",ISNUMBER(SEARCH("INDIVIDUAL",SUBSTITUTE(UPPER($D3521)," ","")))),"PREMIUM FREE",""))))</f>
        <v/>
      </c>
    </row>
    <row r="3522">
      <c r="AC3522">
        <f>IF($C3522="","",IF(COUNTIF('Códigos Santander (ref)'!$A$2:$A$79,$C3522)&gt;0,"SANTANDER",IF(COUNTIF('Códigos Itaú (ref)'!$A$2:$A$44,$C3522)&gt;0,"ITAU",IF(AND(TRIM(UPPER($I3522))="CONTRATUAL",ISNUMBER(SEARCH("INDIVIDUAL",SUBSTITUTE(UPPER($D3522)," ","")))),"PREMIUM FREE",""))))</f>
        <v/>
      </c>
    </row>
    <row r="3523">
      <c r="AC3523">
        <f>IF($C3523="","",IF(COUNTIF('Códigos Santander (ref)'!$A$2:$A$79,$C3523)&gt;0,"SANTANDER",IF(COUNTIF('Códigos Itaú (ref)'!$A$2:$A$44,$C3523)&gt;0,"ITAU",IF(AND(TRIM(UPPER($I3523))="CONTRATUAL",ISNUMBER(SEARCH("INDIVIDUAL",SUBSTITUTE(UPPER($D3523)," ","")))),"PREMIUM FREE",""))))</f>
        <v/>
      </c>
    </row>
    <row r="3524">
      <c r="AC3524">
        <f>IF($C3524="","",IF(COUNTIF('Códigos Santander (ref)'!$A$2:$A$79,$C3524)&gt;0,"SANTANDER",IF(COUNTIF('Códigos Itaú (ref)'!$A$2:$A$44,$C3524)&gt;0,"ITAU",IF(AND(TRIM(UPPER($I3524))="CONTRATUAL",ISNUMBER(SEARCH("INDIVIDUAL",SUBSTITUTE(UPPER($D3524)," ","")))),"PREMIUM FREE",""))))</f>
        <v/>
      </c>
    </row>
    <row r="3525">
      <c r="AC3525">
        <f>IF($C3525="","",IF(COUNTIF('Códigos Santander (ref)'!$A$2:$A$79,$C3525)&gt;0,"SANTANDER",IF(COUNTIF('Códigos Itaú (ref)'!$A$2:$A$44,$C3525)&gt;0,"ITAU",IF(AND(TRIM(UPPER($I3525))="CONTRATUAL",ISNUMBER(SEARCH("INDIVIDUAL",SUBSTITUTE(UPPER($D3525)," ","")))),"PREMIUM FREE",""))))</f>
        <v/>
      </c>
    </row>
    <row r="3526">
      <c r="AC3526">
        <f>IF($C3526="","",IF(COUNTIF('Códigos Santander (ref)'!$A$2:$A$79,$C3526)&gt;0,"SANTANDER",IF(COUNTIF('Códigos Itaú (ref)'!$A$2:$A$44,$C3526)&gt;0,"ITAU",IF(AND(TRIM(UPPER($I3526))="CONTRATUAL",ISNUMBER(SEARCH("INDIVIDUAL",SUBSTITUTE(UPPER($D3526)," ","")))),"PREMIUM FREE",""))))</f>
        <v/>
      </c>
    </row>
    <row r="3527">
      <c r="AC3527">
        <f>IF($C3527="","",IF(COUNTIF('Códigos Santander (ref)'!$A$2:$A$79,$C3527)&gt;0,"SANTANDER",IF(COUNTIF('Códigos Itaú (ref)'!$A$2:$A$44,$C3527)&gt;0,"ITAU",IF(AND(TRIM(UPPER($I3527))="CONTRATUAL",ISNUMBER(SEARCH("INDIVIDUAL",SUBSTITUTE(UPPER($D3527)," ","")))),"PREMIUM FREE",""))))</f>
        <v/>
      </c>
    </row>
    <row r="3528">
      <c r="AC3528">
        <f>IF($C3528="","",IF(COUNTIF('Códigos Santander (ref)'!$A$2:$A$79,$C3528)&gt;0,"SANTANDER",IF(COUNTIF('Códigos Itaú (ref)'!$A$2:$A$44,$C3528)&gt;0,"ITAU",IF(AND(TRIM(UPPER($I3528))="CONTRATUAL",ISNUMBER(SEARCH("INDIVIDUAL",SUBSTITUTE(UPPER($D3528)," ","")))),"PREMIUM FREE",""))))</f>
        <v/>
      </c>
    </row>
    <row r="3529">
      <c r="AC3529">
        <f>IF($C3529="","",IF(COUNTIF('Códigos Santander (ref)'!$A$2:$A$79,$C3529)&gt;0,"SANTANDER",IF(COUNTIF('Códigos Itaú (ref)'!$A$2:$A$44,$C3529)&gt;0,"ITAU",IF(AND(TRIM(UPPER($I3529))="CONTRATUAL",ISNUMBER(SEARCH("INDIVIDUAL",SUBSTITUTE(UPPER($D3529)," ","")))),"PREMIUM FREE",""))))</f>
        <v/>
      </c>
    </row>
    <row r="3530">
      <c r="AC3530">
        <f>IF($C3530="","",IF(COUNTIF('Códigos Santander (ref)'!$A$2:$A$79,$C3530)&gt;0,"SANTANDER",IF(COUNTIF('Códigos Itaú (ref)'!$A$2:$A$44,$C3530)&gt;0,"ITAU",IF(AND(TRIM(UPPER($I3530))="CONTRATUAL",ISNUMBER(SEARCH("INDIVIDUAL",SUBSTITUTE(UPPER($D3530)," ","")))),"PREMIUM FREE",""))))</f>
        <v/>
      </c>
    </row>
    <row r="3531">
      <c r="AC3531">
        <f>IF($C3531="","",IF(COUNTIF('Códigos Santander (ref)'!$A$2:$A$79,$C3531)&gt;0,"SANTANDER",IF(COUNTIF('Códigos Itaú (ref)'!$A$2:$A$44,$C3531)&gt;0,"ITAU",IF(AND(TRIM(UPPER($I3531))="CONTRATUAL",ISNUMBER(SEARCH("INDIVIDUAL",SUBSTITUTE(UPPER($D3531)," ","")))),"PREMIUM FREE",""))))</f>
        <v/>
      </c>
    </row>
    <row r="3532">
      <c r="AC3532">
        <f>IF($C3532="","",IF(COUNTIF('Códigos Santander (ref)'!$A$2:$A$79,$C3532)&gt;0,"SANTANDER",IF(COUNTIF('Códigos Itaú (ref)'!$A$2:$A$44,$C3532)&gt;0,"ITAU",IF(AND(TRIM(UPPER($I3532))="CONTRATUAL",ISNUMBER(SEARCH("INDIVIDUAL",SUBSTITUTE(UPPER($D3532)," ","")))),"PREMIUM FREE",""))))</f>
        <v/>
      </c>
    </row>
    <row r="3533">
      <c r="AC3533">
        <f>IF($C3533="","",IF(COUNTIF('Códigos Santander (ref)'!$A$2:$A$79,$C3533)&gt;0,"SANTANDER",IF(COUNTIF('Códigos Itaú (ref)'!$A$2:$A$44,$C3533)&gt;0,"ITAU",IF(AND(TRIM(UPPER($I3533))="CONTRATUAL",ISNUMBER(SEARCH("INDIVIDUAL",SUBSTITUTE(UPPER($D3533)," ","")))),"PREMIUM FREE",""))))</f>
        <v/>
      </c>
    </row>
    <row r="3534">
      <c r="AC3534">
        <f>IF($C3534="","",IF(COUNTIF('Códigos Santander (ref)'!$A$2:$A$79,$C3534)&gt;0,"SANTANDER",IF(COUNTIF('Códigos Itaú (ref)'!$A$2:$A$44,$C3534)&gt;0,"ITAU",IF(AND(TRIM(UPPER($I3534))="CONTRATUAL",ISNUMBER(SEARCH("INDIVIDUAL",SUBSTITUTE(UPPER($D3534)," ","")))),"PREMIUM FREE",""))))</f>
        <v/>
      </c>
    </row>
    <row r="3535">
      <c r="AC3535">
        <f>IF($C3535="","",IF(COUNTIF('Códigos Santander (ref)'!$A$2:$A$79,$C3535)&gt;0,"SANTANDER",IF(COUNTIF('Códigos Itaú (ref)'!$A$2:$A$44,$C3535)&gt;0,"ITAU",IF(AND(TRIM(UPPER($I3535))="CONTRATUAL",ISNUMBER(SEARCH("INDIVIDUAL",SUBSTITUTE(UPPER($D3535)," ","")))),"PREMIUM FREE",""))))</f>
        <v/>
      </c>
    </row>
    <row r="3536">
      <c r="AC3536">
        <f>IF($C3536="","",IF(COUNTIF('Códigos Santander (ref)'!$A$2:$A$79,$C3536)&gt;0,"SANTANDER",IF(COUNTIF('Códigos Itaú (ref)'!$A$2:$A$44,$C3536)&gt;0,"ITAU",IF(AND(TRIM(UPPER($I3536))="CONTRATUAL",ISNUMBER(SEARCH("INDIVIDUAL",SUBSTITUTE(UPPER($D3536)," ","")))),"PREMIUM FREE",""))))</f>
        <v/>
      </c>
    </row>
    <row r="3537">
      <c r="AC3537">
        <f>IF($C3537="","",IF(COUNTIF('Códigos Santander (ref)'!$A$2:$A$79,$C3537)&gt;0,"SANTANDER",IF(COUNTIF('Códigos Itaú (ref)'!$A$2:$A$44,$C3537)&gt;0,"ITAU",IF(AND(TRIM(UPPER($I3537))="CONTRATUAL",ISNUMBER(SEARCH("INDIVIDUAL",SUBSTITUTE(UPPER($D3537)," ","")))),"PREMIUM FREE",""))))</f>
        <v/>
      </c>
    </row>
    <row r="3538">
      <c r="AC3538">
        <f>IF($C3538="","",IF(COUNTIF('Códigos Santander (ref)'!$A$2:$A$79,$C3538)&gt;0,"SANTANDER",IF(COUNTIF('Códigos Itaú (ref)'!$A$2:$A$44,$C3538)&gt;0,"ITAU",IF(AND(TRIM(UPPER($I3538))="CONTRATUAL",ISNUMBER(SEARCH("INDIVIDUAL",SUBSTITUTE(UPPER($D3538)," ","")))),"PREMIUM FREE",""))))</f>
        <v/>
      </c>
    </row>
    <row r="3539">
      <c r="AC3539">
        <f>IF($C3539="","",IF(COUNTIF('Códigos Santander (ref)'!$A$2:$A$79,$C3539)&gt;0,"SANTANDER",IF(COUNTIF('Códigos Itaú (ref)'!$A$2:$A$44,$C3539)&gt;0,"ITAU",IF(AND(TRIM(UPPER($I3539))="CONTRATUAL",ISNUMBER(SEARCH("INDIVIDUAL",SUBSTITUTE(UPPER($D3539)," ","")))),"PREMIUM FREE",""))))</f>
        <v/>
      </c>
    </row>
    <row r="3540">
      <c r="AC3540">
        <f>IF($C3540="","",IF(COUNTIF('Códigos Santander (ref)'!$A$2:$A$79,$C3540)&gt;0,"SANTANDER",IF(COUNTIF('Códigos Itaú (ref)'!$A$2:$A$44,$C3540)&gt;0,"ITAU",IF(AND(TRIM(UPPER($I3540))="CONTRATUAL",ISNUMBER(SEARCH("INDIVIDUAL",SUBSTITUTE(UPPER($D3540)," ","")))),"PREMIUM FREE",""))))</f>
        <v/>
      </c>
    </row>
    <row r="3541">
      <c r="AC3541">
        <f>IF($C3541="","",IF(COUNTIF('Códigos Santander (ref)'!$A$2:$A$79,$C3541)&gt;0,"SANTANDER",IF(COUNTIF('Códigos Itaú (ref)'!$A$2:$A$44,$C3541)&gt;0,"ITAU",IF(AND(TRIM(UPPER($I3541))="CONTRATUAL",ISNUMBER(SEARCH("INDIVIDUAL",SUBSTITUTE(UPPER($D3541)," ","")))),"PREMIUM FREE",""))))</f>
        <v/>
      </c>
    </row>
    <row r="3542">
      <c r="AC3542">
        <f>IF($C3542="","",IF(COUNTIF('Códigos Santander (ref)'!$A$2:$A$79,$C3542)&gt;0,"SANTANDER",IF(COUNTIF('Códigos Itaú (ref)'!$A$2:$A$44,$C3542)&gt;0,"ITAU",IF(AND(TRIM(UPPER($I3542))="CONTRATUAL",ISNUMBER(SEARCH("INDIVIDUAL",SUBSTITUTE(UPPER($D3542)," ","")))),"PREMIUM FREE",""))))</f>
        <v/>
      </c>
    </row>
    <row r="3543">
      <c r="AC3543">
        <f>IF($C3543="","",IF(COUNTIF('Códigos Santander (ref)'!$A$2:$A$79,$C3543)&gt;0,"SANTANDER",IF(COUNTIF('Códigos Itaú (ref)'!$A$2:$A$44,$C3543)&gt;0,"ITAU",IF(AND(TRIM(UPPER($I3543))="CONTRATUAL",ISNUMBER(SEARCH("INDIVIDUAL",SUBSTITUTE(UPPER($D3543)," ","")))),"PREMIUM FREE",""))))</f>
        <v/>
      </c>
    </row>
    <row r="3544">
      <c r="AC3544">
        <f>IF($C3544="","",IF(COUNTIF('Códigos Santander (ref)'!$A$2:$A$79,$C3544)&gt;0,"SANTANDER",IF(COUNTIF('Códigos Itaú (ref)'!$A$2:$A$44,$C3544)&gt;0,"ITAU",IF(AND(TRIM(UPPER($I3544))="CONTRATUAL",ISNUMBER(SEARCH("INDIVIDUAL",SUBSTITUTE(UPPER($D3544)," ","")))),"PREMIUM FREE",""))))</f>
        <v/>
      </c>
    </row>
    <row r="3545">
      <c r="AC3545">
        <f>IF($C3545="","",IF(COUNTIF('Códigos Santander (ref)'!$A$2:$A$79,$C3545)&gt;0,"SANTANDER",IF(COUNTIF('Códigos Itaú (ref)'!$A$2:$A$44,$C3545)&gt;0,"ITAU",IF(AND(TRIM(UPPER($I3545))="CONTRATUAL",ISNUMBER(SEARCH("INDIVIDUAL",SUBSTITUTE(UPPER($D3545)," ","")))),"PREMIUM FREE",""))))</f>
        <v/>
      </c>
    </row>
    <row r="3546">
      <c r="AC3546">
        <f>IF($C3546="","",IF(COUNTIF('Códigos Santander (ref)'!$A$2:$A$79,$C3546)&gt;0,"SANTANDER",IF(COUNTIF('Códigos Itaú (ref)'!$A$2:$A$44,$C3546)&gt;0,"ITAU",IF(AND(TRIM(UPPER($I3546))="CONTRATUAL",ISNUMBER(SEARCH("INDIVIDUAL",SUBSTITUTE(UPPER($D3546)," ","")))),"PREMIUM FREE",""))))</f>
        <v/>
      </c>
    </row>
    <row r="3547">
      <c r="AC3547">
        <f>IF($C3547="","",IF(COUNTIF('Códigos Santander (ref)'!$A$2:$A$79,$C3547)&gt;0,"SANTANDER",IF(COUNTIF('Códigos Itaú (ref)'!$A$2:$A$44,$C3547)&gt;0,"ITAU",IF(AND(TRIM(UPPER($I3547))="CONTRATUAL",ISNUMBER(SEARCH("INDIVIDUAL",SUBSTITUTE(UPPER($D3547)," ","")))),"PREMIUM FREE",""))))</f>
        <v/>
      </c>
    </row>
    <row r="3548">
      <c r="AC3548">
        <f>IF($C3548="","",IF(COUNTIF('Códigos Santander (ref)'!$A$2:$A$79,$C3548)&gt;0,"SANTANDER",IF(COUNTIF('Códigos Itaú (ref)'!$A$2:$A$44,$C3548)&gt;0,"ITAU",IF(AND(TRIM(UPPER($I3548))="CONTRATUAL",ISNUMBER(SEARCH("INDIVIDUAL",SUBSTITUTE(UPPER($D3548)," ","")))),"PREMIUM FREE",""))))</f>
        <v/>
      </c>
    </row>
    <row r="3549">
      <c r="AC3549">
        <f>IF($C3549="","",IF(COUNTIF('Códigos Santander (ref)'!$A$2:$A$79,$C3549)&gt;0,"SANTANDER",IF(COUNTIF('Códigos Itaú (ref)'!$A$2:$A$44,$C3549)&gt;0,"ITAU",IF(AND(TRIM(UPPER($I3549))="CONTRATUAL",ISNUMBER(SEARCH("INDIVIDUAL",SUBSTITUTE(UPPER($D3549)," ","")))),"PREMIUM FREE",""))))</f>
        <v/>
      </c>
    </row>
    <row r="3550">
      <c r="AC3550">
        <f>IF($C3550="","",IF(COUNTIF('Códigos Santander (ref)'!$A$2:$A$79,$C3550)&gt;0,"SANTANDER",IF(COUNTIF('Códigos Itaú (ref)'!$A$2:$A$44,$C3550)&gt;0,"ITAU",IF(AND(TRIM(UPPER($I3550))="CONTRATUAL",ISNUMBER(SEARCH("INDIVIDUAL",SUBSTITUTE(UPPER($D3550)," ","")))),"PREMIUM FREE",""))))</f>
        <v/>
      </c>
    </row>
    <row r="3551">
      <c r="AC3551">
        <f>IF($C3551="","",IF(COUNTIF('Códigos Santander (ref)'!$A$2:$A$79,$C3551)&gt;0,"SANTANDER",IF(COUNTIF('Códigos Itaú (ref)'!$A$2:$A$44,$C3551)&gt;0,"ITAU",IF(AND(TRIM(UPPER($I3551))="CONTRATUAL",ISNUMBER(SEARCH("INDIVIDUAL",SUBSTITUTE(UPPER($D3551)," ","")))),"PREMIUM FREE",""))))</f>
        <v/>
      </c>
    </row>
    <row r="3552">
      <c r="AC3552">
        <f>IF($C3552="","",IF(COUNTIF('Códigos Santander (ref)'!$A$2:$A$79,$C3552)&gt;0,"SANTANDER",IF(COUNTIF('Códigos Itaú (ref)'!$A$2:$A$44,$C3552)&gt;0,"ITAU",IF(AND(TRIM(UPPER($I3552))="CONTRATUAL",ISNUMBER(SEARCH("INDIVIDUAL",SUBSTITUTE(UPPER($D3552)," ","")))),"PREMIUM FREE",""))))</f>
        <v/>
      </c>
    </row>
    <row r="3553">
      <c r="AC3553">
        <f>IF($C3553="","",IF(COUNTIF('Códigos Santander (ref)'!$A$2:$A$79,$C3553)&gt;0,"SANTANDER",IF(COUNTIF('Códigos Itaú (ref)'!$A$2:$A$44,$C3553)&gt;0,"ITAU",IF(AND(TRIM(UPPER($I3553))="CONTRATUAL",ISNUMBER(SEARCH("INDIVIDUAL",SUBSTITUTE(UPPER($D3553)," ","")))),"PREMIUM FREE",""))))</f>
        <v/>
      </c>
    </row>
    <row r="3554">
      <c r="AC3554">
        <f>IF($C3554="","",IF(COUNTIF('Códigos Santander (ref)'!$A$2:$A$79,$C3554)&gt;0,"SANTANDER",IF(COUNTIF('Códigos Itaú (ref)'!$A$2:$A$44,$C3554)&gt;0,"ITAU",IF(AND(TRIM(UPPER($I3554))="CONTRATUAL",ISNUMBER(SEARCH("INDIVIDUAL",SUBSTITUTE(UPPER($D3554)," ","")))),"PREMIUM FREE",""))))</f>
        <v/>
      </c>
    </row>
    <row r="3555">
      <c r="AC3555">
        <f>IF($C3555="","",IF(COUNTIF('Códigos Santander (ref)'!$A$2:$A$79,$C3555)&gt;0,"SANTANDER",IF(COUNTIF('Códigos Itaú (ref)'!$A$2:$A$44,$C3555)&gt;0,"ITAU",IF(AND(TRIM(UPPER($I3555))="CONTRATUAL",ISNUMBER(SEARCH("INDIVIDUAL",SUBSTITUTE(UPPER($D3555)," ","")))),"PREMIUM FREE",""))))</f>
        <v/>
      </c>
    </row>
    <row r="3556">
      <c r="AC3556">
        <f>IF($C3556="","",IF(COUNTIF('Códigos Santander (ref)'!$A$2:$A$79,$C3556)&gt;0,"SANTANDER",IF(COUNTIF('Códigos Itaú (ref)'!$A$2:$A$44,$C3556)&gt;0,"ITAU",IF(AND(TRIM(UPPER($I3556))="CONTRATUAL",ISNUMBER(SEARCH("INDIVIDUAL",SUBSTITUTE(UPPER($D3556)," ","")))),"PREMIUM FREE",""))))</f>
        <v/>
      </c>
    </row>
    <row r="3557">
      <c r="AC3557">
        <f>IF($C3557="","",IF(COUNTIF('Códigos Santander (ref)'!$A$2:$A$79,$C3557)&gt;0,"SANTANDER",IF(COUNTIF('Códigos Itaú (ref)'!$A$2:$A$44,$C3557)&gt;0,"ITAU",IF(AND(TRIM(UPPER($I3557))="CONTRATUAL",ISNUMBER(SEARCH("INDIVIDUAL",SUBSTITUTE(UPPER($D3557)," ","")))),"PREMIUM FREE",""))))</f>
        <v/>
      </c>
    </row>
    <row r="3558">
      <c r="AC3558">
        <f>IF($C3558="","",IF(COUNTIF('Códigos Santander (ref)'!$A$2:$A$79,$C3558)&gt;0,"SANTANDER",IF(COUNTIF('Códigos Itaú (ref)'!$A$2:$A$44,$C3558)&gt;0,"ITAU",IF(AND(TRIM(UPPER($I3558))="CONTRATUAL",ISNUMBER(SEARCH("INDIVIDUAL",SUBSTITUTE(UPPER($D3558)," ","")))),"PREMIUM FREE",""))))</f>
        <v/>
      </c>
    </row>
    <row r="3559">
      <c r="AC3559">
        <f>IF($C3559="","",IF(COUNTIF('Códigos Santander (ref)'!$A$2:$A$79,$C3559)&gt;0,"SANTANDER",IF(COUNTIF('Códigos Itaú (ref)'!$A$2:$A$44,$C3559)&gt;0,"ITAU",IF(AND(TRIM(UPPER($I3559))="CONTRATUAL",ISNUMBER(SEARCH("INDIVIDUAL",SUBSTITUTE(UPPER($D3559)," ","")))),"PREMIUM FREE",""))))</f>
        <v/>
      </c>
    </row>
    <row r="3560">
      <c r="AC3560">
        <f>IF($C3560="","",IF(COUNTIF('Códigos Santander (ref)'!$A$2:$A$79,$C3560)&gt;0,"SANTANDER",IF(COUNTIF('Códigos Itaú (ref)'!$A$2:$A$44,$C3560)&gt;0,"ITAU",IF(AND(TRIM(UPPER($I3560))="CONTRATUAL",ISNUMBER(SEARCH("INDIVIDUAL",SUBSTITUTE(UPPER($D3560)," ","")))),"PREMIUM FREE",""))))</f>
        <v/>
      </c>
    </row>
    <row r="3561">
      <c r="AC3561">
        <f>IF($C3561="","",IF(COUNTIF('Códigos Santander (ref)'!$A$2:$A$79,$C3561)&gt;0,"SANTANDER",IF(COUNTIF('Códigos Itaú (ref)'!$A$2:$A$44,$C3561)&gt;0,"ITAU",IF(AND(TRIM(UPPER($I3561))="CONTRATUAL",ISNUMBER(SEARCH("INDIVIDUAL",SUBSTITUTE(UPPER($D3561)," ","")))),"PREMIUM FREE",""))))</f>
        <v/>
      </c>
    </row>
    <row r="3562">
      <c r="AC3562">
        <f>IF($C3562="","",IF(COUNTIF('Códigos Santander (ref)'!$A$2:$A$79,$C3562)&gt;0,"SANTANDER",IF(COUNTIF('Códigos Itaú (ref)'!$A$2:$A$44,$C3562)&gt;0,"ITAU",IF(AND(TRIM(UPPER($I3562))="CONTRATUAL",ISNUMBER(SEARCH("INDIVIDUAL",SUBSTITUTE(UPPER($D3562)," ","")))),"PREMIUM FREE",""))))</f>
        <v/>
      </c>
    </row>
    <row r="3563">
      <c r="AC3563">
        <f>IF($C3563="","",IF(COUNTIF('Códigos Santander (ref)'!$A$2:$A$79,$C3563)&gt;0,"SANTANDER",IF(COUNTIF('Códigos Itaú (ref)'!$A$2:$A$44,$C3563)&gt;0,"ITAU",IF(AND(TRIM(UPPER($I3563))="CONTRATUAL",ISNUMBER(SEARCH("INDIVIDUAL",SUBSTITUTE(UPPER($D3563)," ","")))),"PREMIUM FREE",""))))</f>
        <v/>
      </c>
    </row>
    <row r="3564">
      <c r="AC3564">
        <f>IF($C3564="","",IF(COUNTIF('Códigos Santander (ref)'!$A$2:$A$79,$C3564)&gt;0,"SANTANDER",IF(COUNTIF('Códigos Itaú (ref)'!$A$2:$A$44,$C3564)&gt;0,"ITAU",IF(AND(TRIM(UPPER($I3564))="CONTRATUAL",ISNUMBER(SEARCH("INDIVIDUAL",SUBSTITUTE(UPPER($D3564)," ","")))),"PREMIUM FREE",""))))</f>
        <v/>
      </c>
    </row>
    <row r="3565">
      <c r="AC3565">
        <f>IF($C3565="","",IF(COUNTIF('Códigos Santander (ref)'!$A$2:$A$79,$C3565)&gt;0,"SANTANDER",IF(COUNTIF('Códigos Itaú (ref)'!$A$2:$A$44,$C3565)&gt;0,"ITAU",IF(AND(TRIM(UPPER($I3565))="CONTRATUAL",ISNUMBER(SEARCH("INDIVIDUAL",SUBSTITUTE(UPPER($D3565)," ","")))),"PREMIUM FREE",""))))</f>
        <v/>
      </c>
    </row>
    <row r="3566">
      <c r="AC3566">
        <f>IF($C3566="","",IF(COUNTIF('Códigos Santander (ref)'!$A$2:$A$79,$C3566)&gt;0,"SANTANDER",IF(COUNTIF('Códigos Itaú (ref)'!$A$2:$A$44,$C3566)&gt;0,"ITAU",IF(AND(TRIM(UPPER($I3566))="CONTRATUAL",ISNUMBER(SEARCH("INDIVIDUAL",SUBSTITUTE(UPPER($D3566)," ","")))),"PREMIUM FREE",""))))</f>
        <v/>
      </c>
    </row>
    <row r="3567">
      <c r="AC3567">
        <f>IF($C3567="","",IF(COUNTIF('Códigos Santander (ref)'!$A$2:$A$79,$C3567)&gt;0,"SANTANDER",IF(COUNTIF('Códigos Itaú (ref)'!$A$2:$A$44,$C3567)&gt;0,"ITAU",IF(AND(TRIM(UPPER($I3567))="CONTRATUAL",ISNUMBER(SEARCH("INDIVIDUAL",SUBSTITUTE(UPPER($D3567)," ","")))),"PREMIUM FREE",""))))</f>
        <v/>
      </c>
    </row>
    <row r="3568">
      <c r="AC3568">
        <f>IF($C3568="","",IF(COUNTIF('Códigos Santander (ref)'!$A$2:$A$79,$C3568)&gt;0,"SANTANDER",IF(COUNTIF('Códigos Itaú (ref)'!$A$2:$A$44,$C3568)&gt;0,"ITAU",IF(AND(TRIM(UPPER($I3568))="CONTRATUAL",ISNUMBER(SEARCH("INDIVIDUAL",SUBSTITUTE(UPPER($D3568)," ","")))),"PREMIUM FREE",""))))</f>
        <v/>
      </c>
    </row>
    <row r="3569">
      <c r="AC3569">
        <f>IF($C3569="","",IF(COUNTIF('Códigos Santander (ref)'!$A$2:$A$79,$C3569)&gt;0,"SANTANDER",IF(COUNTIF('Códigos Itaú (ref)'!$A$2:$A$44,$C3569)&gt;0,"ITAU",IF(AND(TRIM(UPPER($I3569))="CONTRATUAL",ISNUMBER(SEARCH("INDIVIDUAL",SUBSTITUTE(UPPER($D3569)," ","")))),"PREMIUM FREE",""))))</f>
        <v/>
      </c>
    </row>
    <row r="3570">
      <c r="AC3570">
        <f>IF($C3570="","",IF(COUNTIF('Códigos Santander (ref)'!$A$2:$A$79,$C3570)&gt;0,"SANTANDER",IF(COUNTIF('Códigos Itaú (ref)'!$A$2:$A$44,$C3570)&gt;0,"ITAU",IF(AND(TRIM(UPPER($I3570))="CONTRATUAL",ISNUMBER(SEARCH("INDIVIDUAL",SUBSTITUTE(UPPER($D3570)," ","")))),"PREMIUM FREE",""))))</f>
        <v/>
      </c>
    </row>
    <row r="3571">
      <c r="AC3571">
        <f>IF($C3571="","",IF(COUNTIF('Códigos Santander (ref)'!$A$2:$A$79,$C3571)&gt;0,"SANTANDER",IF(COUNTIF('Códigos Itaú (ref)'!$A$2:$A$44,$C3571)&gt;0,"ITAU",IF(AND(TRIM(UPPER($I3571))="CONTRATUAL",ISNUMBER(SEARCH("INDIVIDUAL",SUBSTITUTE(UPPER($D3571)," ","")))),"PREMIUM FREE",""))))</f>
        <v/>
      </c>
    </row>
    <row r="3572">
      <c r="AC3572">
        <f>IF($C3572="","",IF(COUNTIF('Códigos Santander (ref)'!$A$2:$A$79,$C3572)&gt;0,"SANTANDER",IF(COUNTIF('Códigos Itaú (ref)'!$A$2:$A$44,$C3572)&gt;0,"ITAU",IF(AND(TRIM(UPPER($I3572))="CONTRATUAL",ISNUMBER(SEARCH("INDIVIDUAL",SUBSTITUTE(UPPER($D3572)," ","")))),"PREMIUM FREE",""))))</f>
        <v/>
      </c>
    </row>
    <row r="3573">
      <c r="AC3573">
        <f>IF($C3573="","",IF(COUNTIF('Códigos Santander (ref)'!$A$2:$A$79,$C3573)&gt;0,"SANTANDER",IF(COUNTIF('Códigos Itaú (ref)'!$A$2:$A$44,$C3573)&gt;0,"ITAU",IF(AND(TRIM(UPPER($I3573))="CONTRATUAL",ISNUMBER(SEARCH("INDIVIDUAL",SUBSTITUTE(UPPER($D3573)," ","")))),"PREMIUM FREE",""))))</f>
        <v/>
      </c>
    </row>
    <row r="3574">
      <c r="AC3574">
        <f>IF($C3574="","",IF(COUNTIF('Códigos Santander (ref)'!$A$2:$A$79,$C3574)&gt;0,"SANTANDER",IF(COUNTIF('Códigos Itaú (ref)'!$A$2:$A$44,$C3574)&gt;0,"ITAU",IF(AND(TRIM(UPPER($I3574))="CONTRATUAL",ISNUMBER(SEARCH("INDIVIDUAL",SUBSTITUTE(UPPER($D3574)," ","")))),"PREMIUM FREE",""))))</f>
        <v/>
      </c>
    </row>
    <row r="3575">
      <c r="AC3575">
        <f>IF($C3575="","",IF(COUNTIF('Códigos Santander (ref)'!$A$2:$A$79,$C3575)&gt;0,"SANTANDER",IF(COUNTIF('Códigos Itaú (ref)'!$A$2:$A$44,$C3575)&gt;0,"ITAU",IF(AND(TRIM(UPPER($I3575))="CONTRATUAL",ISNUMBER(SEARCH("INDIVIDUAL",SUBSTITUTE(UPPER($D3575)," ","")))),"PREMIUM FREE",""))))</f>
        <v/>
      </c>
    </row>
    <row r="3576">
      <c r="AC3576">
        <f>IF($C3576="","",IF(COUNTIF('Códigos Santander (ref)'!$A$2:$A$79,$C3576)&gt;0,"SANTANDER",IF(COUNTIF('Códigos Itaú (ref)'!$A$2:$A$44,$C3576)&gt;0,"ITAU",IF(AND(TRIM(UPPER($I3576))="CONTRATUAL",ISNUMBER(SEARCH("INDIVIDUAL",SUBSTITUTE(UPPER($D3576)," ","")))),"PREMIUM FREE",""))))</f>
        <v/>
      </c>
    </row>
    <row r="3577">
      <c r="AC3577">
        <f>IF($C3577="","",IF(COUNTIF('Códigos Santander (ref)'!$A$2:$A$79,$C3577)&gt;0,"SANTANDER",IF(COUNTIF('Códigos Itaú (ref)'!$A$2:$A$44,$C3577)&gt;0,"ITAU",IF(AND(TRIM(UPPER($I3577))="CONTRATUAL",ISNUMBER(SEARCH("INDIVIDUAL",SUBSTITUTE(UPPER($D3577)," ","")))),"PREMIUM FREE",""))))</f>
        <v/>
      </c>
    </row>
    <row r="3578">
      <c r="AC3578">
        <f>IF($C3578="","",IF(COUNTIF('Códigos Santander (ref)'!$A$2:$A$79,$C3578)&gt;0,"SANTANDER",IF(COUNTIF('Códigos Itaú (ref)'!$A$2:$A$44,$C3578)&gt;0,"ITAU",IF(AND(TRIM(UPPER($I3578))="CONTRATUAL",ISNUMBER(SEARCH("INDIVIDUAL",SUBSTITUTE(UPPER($D3578)," ","")))),"PREMIUM FREE",""))))</f>
        <v/>
      </c>
    </row>
    <row r="3579">
      <c r="AC3579">
        <f>IF($C3579="","",IF(COUNTIF('Códigos Santander (ref)'!$A$2:$A$79,$C3579)&gt;0,"SANTANDER",IF(COUNTIF('Códigos Itaú (ref)'!$A$2:$A$44,$C3579)&gt;0,"ITAU",IF(AND(TRIM(UPPER($I3579))="CONTRATUAL",ISNUMBER(SEARCH("INDIVIDUAL",SUBSTITUTE(UPPER($D3579)," ","")))),"PREMIUM FREE",""))))</f>
        <v/>
      </c>
    </row>
    <row r="3580">
      <c r="AC3580">
        <f>IF($C3580="","",IF(COUNTIF('Códigos Santander (ref)'!$A$2:$A$79,$C3580)&gt;0,"SANTANDER",IF(COUNTIF('Códigos Itaú (ref)'!$A$2:$A$44,$C3580)&gt;0,"ITAU",IF(AND(TRIM(UPPER($I3580))="CONTRATUAL",ISNUMBER(SEARCH("INDIVIDUAL",SUBSTITUTE(UPPER($D3580)," ","")))),"PREMIUM FREE",""))))</f>
        <v/>
      </c>
    </row>
    <row r="3581">
      <c r="AC3581">
        <f>IF($C3581="","",IF(COUNTIF('Códigos Santander (ref)'!$A$2:$A$79,$C3581)&gt;0,"SANTANDER",IF(COUNTIF('Códigos Itaú (ref)'!$A$2:$A$44,$C3581)&gt;0,"ITAU",IF(AND(TRIM(UPPER($I3581))="CONTRATUAL",ISNUMBER(SEARCH("INDIVIDUAL",SUBSTITUTE(UPPER($D3581)," ","")))),"PREMIUM FREE",""))))</f>
        <v/>
      </c>
    </row>
    <row r="3582">
      <c r="AC3582">
        <f>IF($C3582="","",IF(COUNTIF('Códigos Santander (ref)'!$A$2:$A$79,$C3582)&gt;0,"SANTANDER",IF(COUNTIF('Códigos Itaú (ref)'!$A$2:$A$44,$C3582)&gt;0,"ITAU",IF(AND(TRIM(UPPER($I3582))="CONTRATUAL",ISNUMBER(SEARCH("INDIVIDUAL",SUBSTITUTE(UPPER($D3582)," ","")))),"PREMIUM FREE",""))))</f>
        <v/>
      </c>
    </row>
    <row r="3583">
      <c r="AC3583">
        <f>IF($C3583="","",IF(COUNTIF('Códigos Santander (ref)'!$A$2:$A$79,$C3583)&gt;0,"SANTANDER",IF(COUNTIF('Códigos Itaú (ref)'!$A$2:$A$44,$C3583)&gt;0,"ITAU",IF(AND(TRIM(UPPER($I3583))="CONTRATUAL",ISNUMBER(SEARCH("INDIVIDUAL",SUBSTITUTE(UPPER($D3583)," ","")))),"PREMIUM FREE",""))))</f>
        <v/>
      </c>
    </row>
    <row r="3584">
      <c r="AC3584">
        <f>IF($C3584="","",IF(COUNTIF('Códigos Santander (ref)'!$A$2:$A$79,$C3584)&gt;0,"SANTANDER",IF(COUNTIF('Códigos Itaú (ref)'!$A$2:$A$44,$C3584)&gt;0,"ITAU",IF(AND(TRIM(UPPER($I3584))="CONTRATUAL",ISNUMBER(SEARCH("INDIVIDUAL",SUBSTITUTE(UPPER($D3584)," ","")))),"PREMIUM FREE",""))))</f>
        <v/>
      </c>
    </row>
    <row r="3585">
      <c r="AC3585">
        <f>IF($C3585="","",IF(COUNTIF('Códigos Santander (ref)'!$A$2:$A$79,$C3585)&gt;0,"SANTANDER",IF(COUNTIF('Códigos Itaú (ref)'!$A$2:$A$44,$C3585)&gt;0,"ITAU",IF(AND(TRIM(UPPER($I3585))="CONTRATUAL",ISNUMBER(SEARCH("INDIVIDUAL",SUBSTITUTE(UPPER($D3585)," ","")))),"PREMIUM FREE",""))))</f>
        <v/>
      </c>
    </row>
    <row r="3586">
      <c r="AC3586">
        <f>IF($C3586="","",IF(COUNTIF('Códigos Santander (ref)'!$A$2:$A$79,$C3586)&gt;0,"SANTANDER",IF(COUNTIF('Códigos Itaú (ref)'!$A$2:$A$44,$C3586)&gt;0,"ITAU",IF(AND(TRIM(UPPER($I3586))="CONTRATUAL",ISNUMBER(SEARCH("INDIVIDUAL",SUBSTITUTE(UPPER($D3586)," ","")))),"PREMIUM FREE",""))))</f>
        <v/>
      </c>
    </row>
    <row r="3587">
      <c r="AC3587">
        <f>IF($C3587="","",IF(COUNTIF('Códigos Santander (ref)'!$A$2:$A$79,$C3587)&gt;0,"SANTANDER",IF(COUNTIF('Códigos Itaú (ref)'!$A$2:$A$44,$C3587)&gt;0,"ITAU",IF(AND(TRIM(UPPER($I3587))="CONTRATUAL",ISNUMBER(SEARCH("INDIVIDUAL",SUBSTITUTE(UPPER($D3587)," ","")))),"PREMIUM FREE",""))))</f>
        <v/>
      </c>
    </row>
    <row r="3588">
      <c r="AC3588">
        <f>IF($C3588="","",IF(COUNTIF('Códigos Santander (ref)'!$A$2:$A$79,$C3588)&gt;0,"SANTANDER",IF(COUNTIF('Códigos Itaú (ref)'!$A$2:$A$44,$C3588)&gt;0,"ITAU",IF(AND(TRIM(UPPER($I3588))="CONTRATUAL",ISNUMBER(SEARCH("INDIVIDUAL",SUBSTITUTE(UPPER($D3588)," ","")))),"PREMIUM FREE",""))))</f>
        <v/>
      </c>
    </row>
    <row r="3589">
      <c r="AC3589">
        <f>IF($C3589="","",IF(COUNTIF('Códigos Santander (ref)'!$A$2:$A$79,$C3589)&gt;0,"SANTANDER",IF(COUNTIF('Códigos Itaú (ref)'!$A$2:$A$44,$C3589)&gt;0,"ITAU",IF(AND(TRIM(UPPER($I3589))="CONTRATUAL",ISNUMBER(SEARCH("INDIVIDUAL",SUBSTITUTE(UPPER($D3589)," ","")))),"PREMIUM FREE",""))))</f>
        <v/>
      </c>
    </row>
    <row r="3590">
      <c r="AC3590">
        <f>IF($C3590="","",IF(COUNTIF('Códigos Santander (ref)'!$A$2:$A$79,$C3590)&gt;0,"SANTANDER",IF(COUNTIF('Códigos Itaú (ref)'!$A$2:$A$44,$C3590)&gt;0,"ITAU",IF(AND(TRIM(UPPER($I3590))="CONTRATUAL",ISNUMBER(SEARCH("INDIVIDUAL",SUBSTITUTE(UPPER($D3590)," ","")))),"PREMIUM FREE",""))))</f>
        <v/>
      </c>
    </row>
    <row r="3591">
      <c r="AC3591">
        <f>IF($C3591="","",IF(COUNTIF('Códigos Santander (ref)'!$A$2:$A$79,$C3591)&gt;0,"SANTANDER",IF(COUNTIF('Códigos Itaú (ref)'!$A$2:$A$44,$C3591)&gt;0,"ITAU",IF(AND(TRIM(UPPER($I3591))="CONTRATUAL",ISNUMBER(SEARCH("INDIVIDUAL",SUBSTITUTE(UPPER($D3591)," ","")))),"PREMIUM FREE",""))))</f>
        <v/>
      </c>
    </row>
    <row r="3592">
      <c r="AC3592">
        <f>IF($C3592="","",IF(COUNTIF('Códigos Santander (ref)'!$A$2:$A$79,$C3592)&gt;0,"SANTANDER",IF(COUNTIF('Códigos Itaú (ref)'!$A$2:$A$44,$C3592)&gt;0,"ITAU",IF(AND(TRIM(UPPER($I3592))="CONTRATUAL",ISNUMBER(SEARCH("INDIVIDUAL",SUBSTITUTE(UPPER($D3592)," ","")))),"PREMIUM FREE",""))))</f>
        <v/>
      </c>
    </row>
    <row r="3593">
      <c r="AC3593">
        <f>IF($C3593="","",IF(COUNTIF('Códigos Santander (ref)'!$A$2:$A$79,$C3593)&gt;0,"SANTANDER",IF(COUNTIF('Códigos Itaú (ref)'!$A$2:$A$44,$C3593)&gt;0,"ITAU",IF(AND(TRIM(UPPER($I3593))="CONTRATUAL",ISNUMBER(SEARCH("INDIVIDUAL",SUBSTITUTE(UPPER($D3593)," ","")))),"PREMIUM FREE",""))))</f>
        <v/>
      </c>
    </row>
    <row r="3594">
      <c r="AC3594">
        <f>IF($C3594="","",IF(COUNTIF('Códigos Santander (ref)'!$A$2:$A$79,$C3594)&gt;0,"SANTANDER",IF(COUNTIF('Códigos Itaú (ref)'!$A$2:$A$44,$C3594)&gt;0,"ITAU",IF(AND(TRIM(UPPER($I3594))="CONTRATUAL",ISNUMBER(SEARCH("INDIVIDUAL",SUBSTITUTE(UPPER($D3594)," ","")))),"PREMIUM FREE",""))))</f>
        <v/>
      </c>
    </row>
    <row r="3595">
      <c r="AC3595">
        <f>IF($C3595="","",IF(COUNTIF('Códigos Santander (ref)'!$A$2:$A$79,$C3595)&gt;0,"SANTANDER",IF(COUNTIF('Códigos Itaú (ref)'!$A$2:$A$44,$C3595)&gt;0,"ITAU",IF(AND(TRIM(UPPER($I3595))="CONTRATUAL",ISNUMBER(SEARCH("INDIVIDUAL",SUBSTITUTE(UPPER($D3595)," ","")))),"PREMIUM FREE",""))))</f>
        <v/>
      </c>
    </row>
    <row r="3596">
      <c r="AC3596">
        <f>IF($C3596="","",IF(COUNTIF('Códigos Santander (ref)'!$A$2:$A$79,$C3596)&gt;0,"SANTANDER",IF(COUNTIF('Códigos Itaú (ref)'!$A$2:$A$44,$C3596)&gt;0,"ITAU",IF(AND(TRIM(UPPER($I3596))="CONTRATUAL",ISNUMBER(SEARCH("INDIVIDUAL",SUBSTITUTE(UPPER($D3596)," ","")))),"PREMIUM FREE",""))))</f>
        <v/>
      </c>
    </row>
    <row r="3597">
      <c r="AC3597">
        <f>IF($C3597="","",IF(COUNTIF('Códigos Santander (ref)'!$A$2:$A$79,$C3597)&gt;0,"SANTANDER",IF(COUNTIF('Códigos Itaú (ref)'!$A$2:$A$44,$C3597)&gt;0,"ITAU",IF(AND(TRIM(UPPER($I3597))="CONTRATUAL",ISNUMBER(SEARCH("INDIVIDUAL",SUBSTITUTE(UPPER($D3597)," ","")))),"PREMIUM FREE",""))))</f>
        <v/>
      </c>
    </row>
    <row r="3598">
      <c r="AC3598">
        <f>IF($C3598="","",IF(COUNTIF('Códigos Santander (ref)'!$A$2:$A$79,$C3598)&gt;0,"SANTANDER",IF(COUNTIF('Códigos Itaú (ref)'!$A$2:$A$44,$C3598)&gt;0,"ITAU",IF(AND(TRIM(UPPER($I3598))="CONTRATUAL",ISNUMBER(SEARCH("INDIVIDUAL",SUBSTITUTE(UPPER($D3598)," ","")))),"PREMIUM FREE",""))))</f>
        <v/>
      </c>
    </row>
    <row r="3599">
      <c r="AC3599">
        <f>IF($C3599="","",IF(COUNTIF('Códigos Santander (ref)'!$A$2:$A$79,$C3599)&gt;0,"SANTANDER",IF(COUNTIF('Códigos Itaú (ref)'!$A$2:$A$44,$C3599)&gt;0,"ITAU",IF(AND(TRIM(UPPER($I3599))="CONTRATUAL",ISNUMBER(SEARCH("INDIVIDUAL",SUBSTITUTE(UPPER($D3599)," ","")))),"PREMIUM FREE",""))))</f>
        <v/>
      </c>
    </row>
    <row r="3600">
      <c r="AC3600">
        <f>IF($C3600="","",IF(COUNTIF('Códigos Santander (ref)'!$A$2:$A$79,$C3600)&gt;0,"SANTANDER",IF(COUNTIF('Códigos Itaú (ref)'!$A$2:$A$44,$C3600)&gt;0,"ITAU",IF(AND(TRIM(UPPER($I3600))="CONTRATUAL",ISNUMBER(SEARCH("INDIVIDUAL",SUBSTITUTE(UPPER($D3600)," ","")))),"PREMIUM FREE",""))))</f>
        <v/>
      </c>
    </row>
    <row r="3601">
      <c r="AC3601">
        <f>IF($C3601="","",IF(COUNTIF('Códigos Santander (ref)'!$A$2:$A$79,$C3601)&gt;0,"SANTANDER",IF(COUNTIF('Códigos Itaú (ref)'!$A$2:$A$44,$C3601)&gt;0,"ITAU",IF(AND(TRIM(UPPER($I3601))="CONTRATUAL",ISNUMBER(SEARCH("INDIVIDUAL",SUBSTITUTE(UPPER($D3601)," ","")))),"PREMIUM FREE",""))))</f>
        <v/>
      </c>
    </row>
    <row r="3602">
      <c r="AC3602">
        <f>IF($C3602="","",IF(COUNTIF('Códigos Santander (ref)'!$A$2:$A$79,$C3602)&gt;0,"SANTANDER",IF(COUNTIF('Códigos Itaú (ref)'!$A$2:$A$44,$C3602)&gt;0,"ITAU",IF(AND(TRIM(UPPER($I3602))="CONTRATUAL",ISNUMBER(SEARCH("INDIVIDUAL",SUBSTITUTE(UPPER($D3602)," ","")))),"PREMIUM FREE",""))))</f>
        <v/>
      </c>
    </row>
    <row r="3603">
      <c r="AC3603">
        <f>IF($C3603="","",IF(COUNTIF('Códigos Santander (ref)'!$A$2:$A$79,$C3603)&gt;0,"SANTANDER",IF(COUNTIF('Códigos Itaú (ref)'!$A$2:$A$44,$C3603)&gt;0,"ITAU",IF(AND(TRIM(UPPER($I3603))="CONTRATUAL",ISNUMBER(SEARCH("INDIVIDUAL",SUBSTITUTE(UPPER($D3603)," ","")))),"PREMIUM FREE",""))))</f>
        <v/>
      </c>
    </row>
    <row r="3604">
      <c r="AC3604">
        <f>IF($C3604="","",IF(COUNTIF('Códigos Santander (ref)'!$A$2:$A$79,$C3604)&gt;0,"SANTANDER",IF(COUNTIF('Códigos Itaú (ref)'!$A$2:$A$44,$C3604)&gt;0,"ITAU",IF(AND(TRIM(UPPER($I3604))="CONTRATUAL",ISNUMBER(SEARCH("INDIVIDUAL",SUBSTITUTE(UPPER($D3604)," ","")))),"PREMIUM FREE",""))))</f>
        <v/>
      </c>
    </row>
    <row r="3605">
      <c r="AC3605">
        <f>IF($C3605="","",IF(COUNTIF('Códigos Santander (ref)'!$A$2:$A$79,$C3605)&gt;0,"SANTANDER",IF(COUNTIF('Códigos Itaú (ref)'!$A$2:$A$44,$C3605)&gt;0,"ITAU",IF(AND(TRIM(UPPER($I3605))="CONTRATUAL",ISNUMBER(SEARCH("INDIVIDUAL",SUBSTITUTE(UPPER($D3605)," ","")))),"PREMIUM FREE",""))))</f>
        <v/>
      </c>
    </row>
    <row r="3606">
      <c r="AC3606">
        <f>IF($C3606="","",IF(COUNTIF('Códigos Santander (ref)'!$A$2:$A$79,$C3606)&gt;0,"SANTANDER",IF(COUNTIF('Códigos Itaú (ref)'!$A$2:$A$44,$C3606)&gt;0,"ITAU",IF(AND(TRIM(UPPER($I3606))="CONTRATUAL",ISNUMBER(SEARCH("INDIVIDUAL",SUBSTITUTE(UPPER($D3606)," ","")))),"PREMIUM FREE",""))))</f>
        <v/>
      </c>
    </row>
    <row r="3607">
      <c r="AC3607">
        <f>IF($C3607="","",IF(COUNTIF('Códigos Santander (ref)'!$A$2:$A$79,$C3607)&gt;0,"SANTANDER",IF(COUNTIF('Códigos Itaú (ref)'!$A$2:$A$44,$C3607)&gt;0,"ITAU",IF(AND(TRIM(UPPER($I3607))="CONTRATUAL",ISNUMBER(SEARCH("INDIVIDUAL",SUBSTITUTE(UPPER($D3607)," ","")))),"PREMIUM FREE",""))))</f>
        <v/>
      </c>
    </row>
    <row r="3608">
      <c r="AC3608">
        <f>IF($C3608="","",IF(COUNTIF('Códigos Santander (ref)'!$A$2:$A$79,$C3608)&gt;0,"SANTANDER",IF(COUNTIF('Códigos Itaú (ref)'!$A$2:$A$44,$C3608)&gt;0,"ITAU",IF(AND(TRIM(UPPER($I3608))="CONTRATUAL",ISNUMBER(SEARCH("INDIVIDUAL",SUBSTITUTE(UPPER($D3608)," ","")))),"PREMIUM FREE",""))))</f>
        <v/>
      </c>
    </row>
    <row r="3609">
      <c r="AC3609">
        <f>IF($C3609="","",IF(COUNTIF('Códigos Santander (ref)'!$A$2:$A$79,$C3609)&gt;0,"SANTANDER",IF(COUNTIF('Códigos Itaú (ref)'!$A$2:$A$44,$C3609)&gt;0,"ITAU",IF(AND(TRIM(UPPER($I3609))="CONTRATUAL",ISNUMBER(SEARCH("INDIVIDUAL",SUBSTITUTE(UPPER($D3609)," ","")))),"PREMIUM FREE",""))))</f>
        <v/>
      </c>
    </row>
    <row r="3610">
      <c r="AC3610">
        <f>IF($C3610="","",IF(COUNTIF('Códigos Santander (ref)'!$A$2:$A$79,$C3610)&gt;0,"SANTANDER",IF(COUNTIF('Códigos Itaú (ref)'!$A$2:$A$44,$C3610)&gt;0,"ITAU",IF(AND(TRIM(UPPER($I3610))="CONTRATUAL",ISNUMBER(SEARCH("INDIVIDUAL",SUBSTITUTE(UPPER($D3610)," ","")))),"PREMIUM FREE",""))))</f>
        <v/>
      </c>
    </row>
    <row r="3611">
      <c r="AC3611">
        <f>IF($C3611="","",IF(COUNTIF('Códigos Santander (ref)'!$A$2:$A$79,$C3611)&gt;0,"SANTANDER",IF(COUNTIF('Códigos Itaú (ref)'!$A$2:$A$44,$C3611)&gt;0,"ITAU",IF(AND(TRIM(UPPER($I3611))="CONTRATUAL",ISNUMBER(SEARCH("INDIVIDUAL",SUBSTITUTE(UPPER($D3611)," ","")))),"PREMIUM FREE",""))))</f>
        <v/>
      </c>
    </row>
    <row r="3612">
      <c r="AC3612">
        <f>IF($C3612="","",IF(COUNTIF('Códigos Santander (ref)'!$A$2:$A$79,$C3612)&gt;0,"SANTANDER",IF(COUNTIF('Códigos Itaú (ref)'!$A$2:$A$44,$C3612)&gt;0,"ITAU",IF(AND(TRIM(UPPER($I3612))="CONTRATUAL",ISNUMBER(SEARCH("INDIVIDUAL",SUBSTITUTE(UPPER($D3612)," ","")))),"PREMIUM FREE",""))))</f>
        <v/>
      </c>
    </row>
    <row r="3613">
      <c r="AC3613">
        <f>IF($C3613="","",IF(COUNTIF('Códigos Santander (ref)'!$A$2:$A$79,$C3613)&gt;0,"SANTANDER",IF(COUNTIF('Códigos Itaú (ref)'!$A$2:$A$44,$C3613)&gt;0,"ITAU",IF(AND(TRIM(UPPER($I3613))="CONTRATUAL",ISNUMBER(SEARCH("INDIVIDUAL",SUBSTITUTE(UPPER($D3613)," ","")))),"PREMIUM FREE",""))))</f>
        <v/>
      </c>
    </row>
    <row r="3614">
      <c r="AC3614">
        <f>IF($C3614="","",IF(COUNTIF('Códigos Santander (ref)'!$A$2:$A$79,$C3614)&gt;0,"SANTANDER",IF(COUNTIF('Códigos Itaú (ref)'!$A$2:$A$44,$C3614)&gt;0,"ITAU",IF(AND(TRIM(UPPER($I3614))="CONTRATUAL",ISNUMBER(SEARCH("INDIVIDUAL",SUBSTITUTE(UPPER($D3614)," ","")))),"PREMIUM FREE",""))))</f>
        <v/>
      </c>
    </row>
    <row r="3615">
      <c r="AC3615">
        <f>IF($C3615="","",IF(COUNTIF('Códigos Santander (ref)'!$A$2:$A$79,$C3615)&gt;0,"SANTANDER",IF(COUNTIF('Códigos Itaú (ref)'!$A$2:$A$44,$C3615)&gt;0,"ITAU",IF(AND(TRIM(UPPER($I3615))="CONTRATUAL",ISNUMBER(SEARCH("INDIVIDUAL",SUBSTITUTE(UPPER($D3615)," ","")))),"PREMIUM FREE",""))))</f>
        <v/>
      </c>
    </row>
    <row r="3616">
      <c r="AC3616">
        <f>IF($C3616="","",IF(COUNTIF('Códigos Santander (ref)'!$A$2:$A$79,$C3616)&gt;0,"SANTANDER",IF(COUNTIF('Códigos Itaú (ref)'!$A$2:$A$44,$C3616)&gt;0,"ITAU",IF(AND(TRIM(UPPER($I3616))="CONTRATUAL",ISNUMBER(SEARCH("INDIVIDUAL",SUBSTITUTE(UPPER($D3616)," ","")))),"PREMIUM FREE",""))))</f>
        <v/>
      </c>
    </row>
    <row r="3617">
      <c r="AC3617">
        <f>IF($C3617="","",IF(COUNTIF('Códigos Santander (ref)'!$A$2:$A$79,$C3617)&gt;0,"SANTANDER",IF(COUNTIF('Códigos Itaú (ref)'!$A$2:$A$44,$C3617)&gt;0,"ITAU",IF(AND(TRIM(UPPER($I3617))="CONTRATUAL",ISNUMBER(SEARCH("INDIVIDUAL",SUBSTITUTE(UPPER($D3617)," ","")))),"PREMIUM FREE",""))))</f>
        <v/>
      </c>
    </row>
    <row r="3618">
      <c r="AC3618">
        <f>IF($C3618="","",IF(COUNTIF('Códigos Santander (ref)'!$A$2:$A$79,$C3618)&gt;0,"SANTANDER",IF(COUNTIF('Códigos Itaú (ref)'!$A$2:$A$44,$C3618)&gt;0,"ITAU",IF(AND(TRIM(UPPER($I3618))="CONTRATUAL",ISNUMBER(SEARCH("INDIVIDUAL",SUBSTITUTE(UPPER($D3618)," ","")))),"PREMIUM FREE",""))))</f>
        <v/>
      </c>
    </row>
    <row r="3619">
      <c r="AC3619">
        <f>IF($C3619="","",IF(COUNTIF('Códigos Santander (ref)'!$A$2:$A$79,$C3619)&gt;0,"SANTANDER",IF(COUNTIF('Códigos Itaú (ref)'!$A$2:$A$44,$C3619)&gt;0,"ITAU",IF(AND(TRIM(UPPER($I3619))="CONTRATUAL",ISNUMBER(SEARCH("INDIVIDUAL",SUBSTITUTE(UPPER($D3619)," ","")))),"PREMIUM FREE",""))))</f>
        <v/>
      </c>
    </row>
    <row r="3620">
      <c r="AC3620">
        <f>IF($C3620="","",IF(COUNTIF('Códigos Santander (ref)'!$A$2:$A$79,$C3620)&gt;0,"SANTANDER",IF(COUNTIF('Códigos Itaú (ref)'!$A$2:$A$44,$C3620)&gt;0,"ITAU",IF(AND(TRIM(UPPER($I3620))="CONTRATUAL",ISNUMBER(SEARCH("INDIVIDUAL",SUBSTITUTE(UPPER($D3620)," ","")))),"PREMIUM FREE",""))))</f>
        <v/>
      </c>
    </row>
    <row r="3621">
      <c r="AC3621">
        <f>IF($C3621="","",IF(COUNTIF('Códigos Santander (ref)'!$A$2:$A$79,$C3621)&gt;0,"SANTANDER",IF(COUNTIF('Códigos Itaú (ref)'!$A$2:$A$44,$C3621)&gt;0,"ITAU",IF(AND(TRIM(UPPER($I3621))="CONTRATUAL",ISNUMBER(SEARCH("INDIVIDUAL",SUBSTITUTE(UPPER($D3621)," ","")))),"PREMIUM FREE",""))))</f>
        <v/>
      </c>
    </row>
    <row r="3622">
      <c r="AC3622">
        <f>IF($C3622="","",IF(COUNTIF('Códigos Santander (ref)'!$A$2:$A$79,$C3622)&gt;0,"SANTANDER",IF(COUNTIF('Códigos Itaú (ref)'!$A$2:$A$44,$C3622)&gt;0,"ITAU",IF(AND(TRIM(UPPER($I3622))="CONTRATUAL",ISNUMBER(SEARCH("INDIVIDUAL",SUBSTITUTE(UPPER($D3622)," ","")))),"PREMIUM FREE",""))))</f>
        <v/>
      </c>
    </row>
    <row r="3623">
      <c r="AC3623">
        <f>IF($C3623="","",IF(COUNTIF('Códigos Santander (ref)'!$A$2:$A$79,$C3623)&gt;0,"SANTANDER",IF(COUNTIF('Códigos Itaú (ref)'!$A$2:$A$44,$C3623)&gt;0,"ITAU",IF(AND(TRIM(UPPER($I3623))="CONTRATUAL",ISNUMBER(SEARCH("INDIVIDUAL",SUBSTITUTE(UPPER($D3623)," ","")))),"PREMIUM FREE",""))))</f>
        <v/>
      </c>
    </row>
    <row r="3624">
      <c r="AC3624">
        <f>IF($C3624="","",IF(COUNTIF('Códigos Santander (ref)'!$A$2:$A$79,$C3624)&gt;0,"SANTANDER",IF(COUNTIF('Códigos Itaú (ref)'!$A$2:$A$44,$C3624)&gt;0,"ITAU",IF(AND(TRIM(UPPER($I3624))="CONTRATUAL",ISNUMBER(SEARCH("INDIVIDUAL",SUBSTITUTE(UPPER($D3624)," ","")))),"PREMIUM FREE",""))))</f>
        <v/>
      </c>
    </row>
    <row r="3625">
      <c r="AC3625">
        <f>IF($C3625="","",IF(COUNTIF('Códigos Santander (ref)'!$A$2:$A$79,$C3625)&gt;0,"SANTANDER",IF(COUNTIF('Códigos Itaú (ref)'!$A$2:$A$44,$C3625)&gt;0,"ITAU",IF(AND(TRIM(UPPER($I3625))="CONTRATUAL",ISNUMBER(SEARCH("INDIVIDUAL",SUBSTITUTE(UPPER($D3625)," ","")))),"PREMIUM FREE",""))))</f>
        <v/>
      </c>
    </row>
    <row r="3626">
      <c r="AC3626">
        <f>IF($C3626="","",IF(COUNTIF('Códigos Santander (ref)'!$A$2:$A$79,$C3626)&gt;0,"SANTANDER",IF(COUNTIF('Códigos Itaú (ref)'!$A$2:$A$44,$C3626)&gt;0,"ITAU",IF(AND(TRIM(UPPER($I3626))="CONTRATUAL",ISNUMBER(SEARCH("INDIVIDUAL",SUBSTITUTE(UPPER($D3626)," ","")))),"PREMIUM FREE",""))))</f>
        <v/>
      </c>
    </row>
    <row r="3627">
      <c r="AC3627">
        <f>IF($C3627="","",IF(COUNTIF('Códigos Santander (ref)'!$A$2:$A$79,$C3627)&gt;0,"SANTANDER",IF(COUNTIF('Códigos Itaú (ref)'!$A$2:$A$44,$C3627)&gt;0,"ITAU",IF(AND(TRIM(UPPER($I3627))="CONTRATUAL",ISNUMBER(SEARCH("INDIVIDUAL",SUBSTITUTE(UPPER($D3627)," ","")))),"PREMIUM FREE",""))))</f>
        <v/>
      </c>
    </row>
    <row r="3628">
      <c r="AC3628">
        <f>IF($C3628="","",IF(COUNTIF('Códigos Santander (ref)'!$A$2:$A$79,$C3628)&gt;0,"SANTANDER",IF(COUNTIF('Códigos Itaú (ref)'!$A$2:$A$44,$C3628)&gt;0,"ITAU",IF(AND(TRIM(UPPER($I3628))="CONTRATUAL",ISNUMBER(SEARCH("INDIVIDUAL",SUBSTITUTE(UPPER($D3628)," ","")))),"PREMIUM FREE",""))))</f>
        <v/>
      </c>
    </row>
    <row r="3629">
      <c r="AC3629">
        <f>IF($C3629="","",IF(COUNTIF('Códigos Santander (ref)'!$A$2:$A$79,$C3629)&gt;0,"SANTANDER",IF(COUNTIF('Códigos Itaú (ref)'!$A$2:$A$44,$C3629)&gt;0,"ITAU",IF(AND(TRIM(UPPER($I3629))="CONTRATUAL",ISNUMBER(SEARCH("INDIVIDUAL",SUBSTITUTE(UPPER($D3629)," ","")))),"PREMIUM FREE",""))))</f>
        <v/>
      </c>
    </row>
    <row r="3630">
      <c r="AC3630">
        <f>IF($C3630="","",IF(COUNTIF('Códigos Santander (ref)'!$A$2:$A$79,$C3630)&gt;0,"SANTANDER",IF(COUNTIF('Códigos Itaú (ref)'!$A$2:$A$44,$C3630)&gt;0,"ITAU",IF(AND(TRIM(UPPER($I3630))="CONTRATUAL",ISNUMBER(SEARCH("INDIVIDUAL",SUBSTITUTE(UPPER($D3630)," ","")))),"PREMIUM FREE",""))))</f>
        <v/>
      </c>
    </row>
    <row r="3631">
      <c r="AC3631">
        <f>IF($C3631="","",IF(COUNTIF('Códigos Santander (ref)'!$A$2:$A$79,$C3631)&gt;0,"SANTANDER",IF(COUNTIF('Códigos Itaú (ref)'!$A$2:$A$44,$C3631)&gt;0,"ITAU",IF(AND(TRIM(UPPER($I3631))="CONTRATUAL",ISNUMBER(SEARCH("INDIVIDUAL",SUBSTITUTE(UPPER($D3631)," ","")))),"PREMIUM FREE",""))))</f>
        <v/>
      </c>
    </row>
    <row r="3632">
      <c r="AC3632">
        <f>IF($C3632="","",IF(COUNTIF('Códigos Santander (ref)'!$A$2:$A$79,$C3632)&gt;0,"SANTANDER",IF(COUNTIF('Códigos Itaú (ref)'!$A$2:$A$44,$C3632)&gt;0,"ITAU",IF(AND(TRIM(UPPER($I3632))="CONTRATUAL",ISNUMBER(SEARCH("INDIVIDUAL",SUBSTITUTE(UPPER($D3632)," ","")))),"PREMIUM FREE",""))))</f>
        <v/>
      </c>
    </row>
    <row r="3633">
      <c r="AC3633">
        <f>IF($C3633="","",IF(COUNTIF('Códigos Santander (ref)'!$A$2:$A$79,$C3633)&gt;0,"SANTANDER",IF(COUNTIF('Códigos Itaú (ref)'!$A$2:$A$44,$C3633)&gt;0,"ITAU",IF(AND(TRIM(UPPER($I3633))="CONTRATUAL",ISNUMBER(SEARCH("INDIVIDUAL",SUBSTITUTE(UPPER($D3633)," ","")))),"PREMIUM FREE",""))))</f>
        <v/>
      </c>
    </row>
    <row r="3634">
      <c r="AC3634">
        <f>IF($C3634="","",IF(COUNTIF('Códigos Santander (ref)'!$A$2:$A$79,$C3634)&gt;0,"SANTANDER",IF(COUNTIF('Códigos Itaú (ref)'!$A$2:$A$44,$C3634)&gt;0,"ITAU",IF(AND(TRIM(UPPER($I3634))="CONTRATUAL",ISNUMBER(SEARCH("INDIVIDUAL",SUBSTITUTE(UPPER($D3634)," ","")))),"PREMIUM FREE",""))))</f>
        <v/>
      </c>
    </row>
    <row r="3635">
      <c r="AC3635">
        <f>IF($C3635="","",IF(COUNTIF('Códigos Santander (ref)'!$A$2:$A$79,$C3635)&gt;0,"SANTANDER",IF(COUNTIF('Códigos Itaú (ref)'!$A$2:$A$44,$C3635)&gt;0,"ITAU",IF(AND(TRIM(UPPER($I3635))="CONTRATUAL",ISNUMBER(SEARCH("INDIVIDUAL",SUBSTITUTE(UPPER($D3635)," ","")))),"PREMIUM FREE",""))))</f>
        <v/>
      </c>
    </row>
    <row r="3636">
      <c r="AC3636">
        <f>IF($C3636="","",IF(COUNTIF('Códigos Santander (ref)'!$A$2:$A$79,$C3636)&gt;0,"SANTANDER",IF(COUNTIF('Códigos Itaú (ref)'!$A$2:$A$44,$C3636)&gt;0,"ITAU",IF(AND(TRIM(UPPER($I3636))="CONTRATUAL",ISNUMBER(SEARCH("INDIVIDUAL",SUBSTITUTE(UPPER($D3636)," ","")))),"PREMIUM FREE",""))))</f>
        <v/>
      </c>
    </row>
    <row r="3637">
      <c r="AC3637">
        <f>IF($C3637="","",IF(COUNTIF('Códigos Santander (ref)'!$A$2:$A$79,$C3637)&gt;0,"SANTANDER",IF(COUNTIF('Códigos Itaú (ref)'!$A$2:$A$44,$C3637)&gt;0,"ITAU",IF(AND(TRIM(UPPER($I3637))="CONTRATUAL",ISNUMBER(SEARCH("INDIVIDUAL",SUBSTITUTE(UPPER($D3637)," ","")))),"PREMIUM FREE",""))))</f>
        <v/>
      </c>
    </row>
    <row r="3638">
      <c r="AC3638">
        <f>IF($C3638="","",IF(COUNTIF('Códigos Santander (ref)'!$A$2:$A$79,$C3638)&gt;0,"SANTANDER",IF(COUNTIF('Códigos Itaú (ref)'!$A$2:$A$44,$C3638)&gt;0,"ITAU",IF(AND(TRIM(UPPER($I3638))="CONTRATUAL",ISNUMBER(SEARCH("INDIVIDUAL",SUBSTITUTE(UPPER($D3638)," ","")))),"PREMIUM FREE",""))))</f>
        <v/>
      </c>
    </row>
    <row r="3639">
      <c r="AC3639">
        <f>IF($C3639="","",IF(COUNTIF('Códigos Santander (ref)'!$A$2:$A$79,$C3639)&gt;0,"SANTANDER",IF(COUNTIF('Códigos Itaú (ref)'!$A$2:$A$44,$C3639)&gt;0,"ITAU",IF(AND(TRIM(UPPER($I3639))="CONTRATUAL",ISNUMBER(SEARCH("INDIVIDUAL",SUBSTITUTE(UPPER($D3639)," ","")))),"PREMIUM FREE",""))))</f>
        <v/>
      </c>
    </row>
    <row r="3640">
      <c r="AC3640">
        <f>IF($C3640="","",IF(COUNTIF('Códigos Santander (ref)'!$A$2:$A$79,$C3640)&gt;0,"SANTANDER",IF(COUNTIF('Códigos Itaú (ref)'!$A$2:$A$44,$C3640)&gt;0,"ITAU",IF(AND(TRIM(UPPER($I3640))="CONTRATUAL",ISNUMBER(SEARCH("INDIVIDUAL",SUBSTITUTE(UPPER($D3640)," ","")))),"PREMIUM FREE",""))))</f>
        <v/>
      </c>
    </row>
    <row r="3641">
      <c r="AC3641">
        <f>IF($C3641="","",IF(COUNTIF('Códigos Santander (ref)'!$A$2:$A$79,$C3641)&gt;0,"SANTANDER",IF(COUNTIF('Códigos Itaú (ref)'!$A$2:$A$44,$C3641)&gt;0,"ITAU",IF(AND(TRIM(UPPER($I3641))="CONTRATUAL",ISNUMBER(SEARCH("INDIVIDUAL",SUBSTITUTE(UPPER($D3641)," ","")))),"PREMIUM FREE",""))))</f>
        <v/>
      </c>
    </row>
    <row r="3642">
      <c r="AC3642">
        <f>IF($C3642="","",IF(COUNTIF('Códigos Santander (ref)'!$A$2:$A$79,$C3642)&gt;0,"SANTANDER",IF(COUNTIF('Códigos Itaú (ref)'!$A$2:$A$44,$C3642)&gt;0,"ITAU",IF(AND(TRIM(UPPER($I3642))="CONTRATUAL",ISNUMBER(SEARCH("INDIVIDUAL",SUBSTITUTE(UPPER($D3642)," ","")))),"PREMIUM FREE",""))))</f>
        <v/>
      </c>
    </row>
    <row r="3643">
      <c r="AC3643">
        <f>IF($C3643="","",IF(COUNTIF('Códigos Santander (ref)'!$A$2:$A$79,$C3643)&gt;0,"SANTANDER",IF(COUNTIF('Códigos Itaú (ref)'!$A$2:$A$44,$C3643)&gt;0,"ITAU",IF(AND(TRIM(UPPER($I3643))="CONTRATUAL",ISNUMBER(SEARCH("INDIVIDUAL",SUBSTITUTE(UPPER($D3643)," ","")))),"PREMIUM FREE",""))))</f>
        <v/>
      </c>
    </row>
    <row r="3644">
      <c r="AC3644">
        <f>IF($C3644="","",IF(COUNTIF('Códigos Santander (ref)'!$A$2:$A$79,$C3644)&gt;0,"SANTANDER",IF(COUNTIF('Códigos Itaú (ref)'!$A$2:$A$44,$C3644)&gt;0,"ITAU",IF(AND(TRIM(UPPER($I3644))="CONTRATUAL",ISNUMBER(SEARCH("INDIVIDUAL",SUBSTITUTE(UPPER($D3644)," ","")))),"PREMIUM FREE",""))))</f>
        <v/>
      </c>
    </row>
    <row r="3645">
      <c r="AC3645">
        <f>IF($C3645="","",IF(COUNTIF('Códigos Santander (ref)'!$A$2:$A$79,$C3645)&gt;0,"SANTANDER",IF(COUNTIF('Códigos Itaú (ref)'!$A$2:$A$44,$C3645)&gt;0,"ITAU",IF(AND(TRIM(UPPER($I3645))="CONTRATUAL",ISNUMBER(SEARCH("INDIVIDUAL",SUBSTITUTE(UPPER($D3645)," ","")))),"PREMIUM FREE",""))))</f>
        <v/>
      </c>
    </row>
    <row r="3646">
      <c r="AC3646">
        <f>IF($C3646="","",IF(COUNTIF('Códigos Santander (ref)'!$A$2:$A$79,$C3646)&gt;0,"SANTANDER",IF(COUNTIF('Códigos Itaú (ref)'!$A$2:$A$44,$C3646)&gt;0,"ITAU",IF(AND(TRIM(UPPER($I3646))="CONTRATUAL",ISNUMBER(SEARCH("INDIVIDUAL",SUBSTITUTE(UPPER($D3646)," ","")))),"PREMIUM FREE",""))))</f>
        <v/>
      </c>
    </row>
    <row r="3647">
      <c r="AC3647">
        <f>IF($C3647="","",IF(COUNTIF('Códigos Santander (ref)'!$A$2:$A$79,$C3647)&gt;0,"SANTANDER",IF(COUNTIF('Códigos Itaú (ref)'!$A$2:$A$44,$C3647)&gt;0,"ITAU",IF(AND(TRIM(UPPER($I3647))="CONTRATUAL",ISNUMBER(SEARCH("INDIVIDUAL",SUBSTITUTE(UPPER($D3647)," ","")))),"PREMIUM FREE",""))))</f>
        <v/>
      </c>
    </row>
    <row r="3648">
      <c r="AC3648">
        <f>IF($C3648="","",IF(COUNTIF('Códigos Santander (ref)'!$A$2:$A$79,$C3648)&gt;0,"SANTANDER",IF(COUNTIF('Códigos Itaú (ref)'!$A$2:$A$44,$C3648)&gt;0,"ITAU",IF(AND(TRIM(UPPER($I3648))="CONTRATUAL",ISNUMBER(SEARCH("INDIVIDUAL",SUBSTITUTE(UPPER($D3648)," ","")))),"PREMIUM FREE",""))))</f>
        <v/>
      </c>
    </row>
    <row r="3649">
      <c r="AC3649">
        <f>IF($C3649="","",IF(COUNTIF('Códigos Santander (ref)'!$A$2:$A$79,$C3649)&gt;0,"SANTANDER",IF(COUNTIF('Códigos Itaú (ref)'!$A$2:$A$44,$C3649)&gt;0,"ITAU",IF(AND(TRIM(UPPER($I3649))="CONTRATUAL",ISNUMBER(SEARCH("INDIVIDUAL",SUBSTITUTE(UPPER($D3649)," ","")))),"PREMIUM FREE",""))))</f>
        <v/>
      </c>
    </row>
    <row r="3650">
      <c r="AC3650">
        <f>IF($C3650="","",IF(COUNTIF('Códigos Santander (ref)'!$A$2:$A$79,$C3650)&gt;0,"SANTANDER",IF(COUNTIF('Códigos Itaú (ref)'!$A$2:$A$44,$C3650)&gt;0,"ITAU",IF(AND(TRIM(UPPER($I3650))="CONTRATUAL",ISNUMBER(SEARCH("INDIVIDUAL",SUBSTITUTE(UPPER($D3650)," ","")))),"PREMIUM FREE",""))))</f>
        <v/>
      </c>
    </row>
    <row r="3651">
      <c r="AC3651">
        <f>IF($C3651="","",IF(COUNTIF('Códigos Santander (ref)'!$A$2:$A$79,$C3651)&gt;0,"SANTANDER",IF(COUNTIF('Códigos Itaú (ref)'!$A$2:$A$44,$C3651)&gt;0,"ITAU",IF(AND(TRIM(UPPER($I3651))="CONTRATUAL",ISNUMBER(SEARCH("INDIVIDUAL",SUBSTITUTE(UPPER($D3651)," ","")))),"PREMIUM FREE",""))))</f>
        <v/>
      </c>
    </row>
    <row r="3652">
      <c r="AC3652">
        <f>IF($C3652="","",IF(COUNTIF('Códigos Santander (ref)'!$A$2:$A$79,$C3652)&gt;0,"SANTANDER",IF(COUNTIF('Códigos Itaú (ref)'!$A$2:$A$44,$C3652)&gt;0,"ITAU",IF(AND(TRIM(UPPER($I3652))="CONTRATUAL",ISNUMBER(SEARCH("INDIVIDUAL",SUBSTITUTE(UPPER($D3652)," ","")))),"PREMIUM FREE",""))))</f>
        <v/>
      </c>
    </row>
    <row r="3653">
      <c r="AC3653">
        <f>IF($C3653="","",IF(COUNTIF('Códigos Santander (ref)'!$A$2:$A$79,$C3653)&gt;0,"SANTANDER",IF(COUNTIF('Códigos Itaú (ref)'!$A$2:$A$44,$C3653)&gt;0,"ITAU",IF(AND(TRIM(UPPER($I3653))="CONTRATUAL",ISNUMBER(SEARCH("INDIVIDUAL",SUBSTITUTE(UPPER($D3653)," ","")))),"PREMIUM FREE",""))))</f>
        <v/>
      </c>
    </row>
    <row r="3654">
      <c r="AC3654">
        <f>IF($C3654="","",IF(COUNTIF('Códigos Santander (ref)'!$A$2:$A$79,$C3654)&gt;0,"SANTANDER",IF(COUNTIF('Códigos Itaú (ref)'!$A$2:$A$44,$C3654)&gt;0,"ITAU",IF(AND(TRIM(UPPER($I3654))="CONTRATUAL",ISNUMBER(SEARCH("INDIVIDUAL",SUBSTITUTE(UPPER($D3654)," ","")))),"PREMIUM FREE",""))))</f>
        <v/>
      </c>
    </row>
    <row r="3655">
      <c r="AC3655">
        <f>IF($C3655="","",IF(COUNTIF('Códigos Santander (ref)'!$A$2:$A$79,$C3655)&gt;0,"SANTANDER",IF(COUNTIF('Códigos Itaú (ref)'!$A$2:$A$44,$C3655)&gt;0,"ITAU",IF(AND(TRIM(UPPER($I3655))="CONTRATUAL",ISNUMBER(SEARCH("INDIVIDUAL",SUBSTITUTE(UPPER($D3655)," ","")))),"PREMIUM FREE",""))))</f>
        <v/>
      </c>
    </row>
    <row r="3656">
      <c r="AC3656">
        <f>IF($C3656="","",IF(COUNTIF('Códigos Santander (ref)'!$A$2:$A$79,$C3656)&gt;0,"SANTANDER",IF(COUNTIF('Códigos Itaú (ref)'!$A$2:$A$44,$C3656)&gt;0,"ITAU",IF(AND(TRIM(UPPER($I3656))="CONTRATUAL",ISNUMBER(SEARCH("INDIVIDUAL",SUBSTITUTE(UPPER($D3656)," ","")))),"PREMIUM FREE",""))))</f>
        <v/>
      </c>
    </row>
    <row r="3657">
      <c r="AC3657">
        <f>IF($C3657="","",IF(COUNTIF('Códigos Santander (ref)'!$A$2:$A$79,$C3657)&gt;0,"SANTANDER",IF(COUNTIF('Códigos Itaú (ref)'!$A$2:$A$44,$C3657)&gt;0,"ITAU",IF(AND(TRIM(UPPER($I3657))="CONTRATUAL",ISNUMBER(SEARCH("INDIVIDUAL",SUBSTITUTE(UPPER($D3657)," ","")))),"PREMIUM FREE",""))))</f>
        <v/>
      </c>
    </row>
    <row r="3658">
      <c r="AC3658">
        <f>IF($C3658="","",IF(COUNTIF('Códigos Santander (ref)'!$A$2:$A$79,$C3658)&gt;0,"SANTANDER",IF(COUNTIF('Códigos Itaú (ref)'!$A$2:$A$44,$C3658)&gt;0,"ITAU",IF(AND(TRIM(UPPER($I3658))="CONTRATUAL",ISNUMBER(SEARCH("INDIVIDUAL",SUBSTITUTE(UPPER($D3658)," ","")))),"PREMIUM FREE",""))))</f>
        <v/>
      </c>
    </row>
    <row r="3659">
      <c r="AC3659">
        <f>IF($C3659="","",IF(COUNTIF('Códigos Santander (ref)'!$A$2:$A$79,$C3659)&gt;0,"SANTANDER",IF(COUNTIF('Códigos Itaú (ref)'!$A$2:$A$44,$C3659)&gt;0,"ITAU",IF(AND(TRIM(UPPER($I3659))="CONTRATUAL",ISNUMBER(SEARCH("INDIVIDUAL",SUBSTITUTE(UPPER($D3659)," ","")))),"PREMIUM FREE",""))))</f>
        <v/>
      </c>
    </row>
    <row r="3660">
      <c r="AC3660">
        <f>IF($C3660="","",IF(COUNTIF('Códigos Santander (ref)'!$A$2:$A$79,$C3660)&gt;0,"SANTANDER",IF(COUNTIF('Códigos Itaú (ref)'!$A$2:$A$44,$C3660)&gt;0,"ITAU",IF(AND(TRIM(UPPER($I3660))="CONTRATUAL",ISNUMBER(SEARCH("INDIVIDUAL",SUBSTITUTE(UPPER($D3660)," ","")))),"PREMIUM FREE",""))))</f>
        <v/>
      </c>
    </row>
    <row r="3661">
      <c r="AC3661">
        <f>IF($C3661="","",IF(COUNTIF('Códigos Santander (ref)'!$A$2:$A$79,$C3661)&gt;0,"SANTANDER",IF(COUNTIF('Códigos Itaú (ref)'!$A$2:$A$44,$C3661)&gt;0,"ITAU",IF(AND(TRIM(UPPER($I3661))="CONTRATUAL",ISNUMBER(SEARCH("INDIVIDUAL",SUBSTITUTE(UPPER($D3661)," ","")))),"PREMIUM FREE",""))))</f>
        <v/>
      </c>
    </row>
    <row r="3662">
      <c r="AC3662">
        <f>IF($C3662="","",IF(COUNTIF('Códigos Santander (ref)'!$A$2:$A$79,$C3662)&gt;0,"SANTANDER",IF(COUNTIF('Códigos Itaú (ref)'!$A$2:$A$44,$C3662)&gt;0,"ITAU",IF(AND(TRIM(UPPER($I3662))="CONTRATUAL",ISNUMBER(SEARCH("INDIVIDUAL",SUBSTITUTE(UPPER($D3662)," ","")))),"PREMIUM FREE",""))))</f>
        <v/>
      </c>
    </row>
    <row r="3663">
      <c r="AC3663">
        <f>IF($C3663="","",IF(COUNTIF('Códigos Santander (ref)'!$A$2:$A$79,$C3663)&gt;0,"SANTANDER",IF(COUNTIF('Códigos Itaú (ref)'!$A$2:$A$44,$C3663)&gt;0,"ITAU",IF(AND(TRIM(UPPER($I3663))="CONTRATUAL",ISNUMBER(SEARCH("INDIVIDUAL",SUBSTITUTE(UPPER($D3663)," ","")))),"PREMIUM FREE",""))))</f>
        <v/>
      </c>
    </row>
    <row r="3664">
      <c r="AC3664">
        <f>IF($C3664="","",IF(COUNTIF('Códigos Santander (ref)'!$A$2:$A$79,$C3664)&gt;0,"SANTANDER",IF(COUNTIF('Códigos Itaú (ref)'!$A$2:$A$44,$C3664)&gt;0,"ITAU",IF(AND(TRIM(UPPER($I3664))="CONTRATUAL",ISNUMBER(SEARCH("INDIVIDUAL",SUBSTITUTE(UPPER($D3664)," ","")))),"PREMIUM FREE",""))))</f>
        <v/>
      </c>
    </row>
    <row r="3665">
      <c r="AC3665">
        <f>IF($C3665="","",IF(COUNTIF('Códigos Santander (ref)'!$A$2:$A$79,$C3665)&gt;0,"SANTANDER",IF(COUNTIF('Códigos Itaú (ref)'!$A$2:$A$44,$C3665)&gt;0,"ITAU",IF(AND(TRIM(UPPER($I3665))="CONTRATUAL",ISNUMBER(SEARCH("INDIVIDUAL",SUBSTITUTE(UPPER($D3665)," ","")))),"PREMIUM FREE",""))))</f>
        <v/>
      </c>
    </row>
    <row r="3666">
      <c r="AC3666">
        <f>IF($C3666="","",IF(COUNTIF('Códigos Santander (ref)'!$A$2:$A$79,$C3666)&gt;0,"SANTANDER",IF(COUNTIF('Códigos Itaú (ref)'!$A$2:$A$44,$C3666)&gt;0,"ITAU",IF(AND(TRIM(UPPER($I3666))="CONTRATUAL",ISNUMBER(SEARCH("INDIVIDUAL",SUBSTITUTE(UPPER($D3666)," ","")))),"PREMIUM FREE",""))))</f>
        <v/>
      </c>
    </row>
    <row r="3667">
      <c r="AC3667">
        <f>IF($C3667="","",IF(COUNTIF('Códigos Santander (ref)'!$A$2:$A$79,$C3667)&gt;0,"SANTANDER",IF(COUNTIF('Códigos Itaú (ref)'!$A$2:$A$44,$C3667)&gt;0,"ITAU",IF(AND(TRIM(UPPER($I3667))="CONTRATUAL",ISNUMBER(SEARCH("INDIVIDUAL",SUBSTITUTE(UPPER($D3667)," ","")))),"PREMIUM FREE",""))))</f>
        <v/>
      </c>
    </row>
    <row r="3668">
      <c r="AC3668">
        <f>IF($C3668="","",IF(COUNTIF('Códigos Santander (ref)'!$A$2:$A$79,$C3668)&gt;0,"SANTANDER",IF(COUNTIF('Códigos Itaú (ref)'!$A$2:$A$44,$C3668)&gt;0,"ITAU",IF(AND(TRIM(UPPER($I3668))="CONTRATUAL",ISNUMBER(SEARCH("INDIVIDUAL",SUBSTITUTE(UPPER($D3668)," ","")))),"PREMIUM FREE",""))))</f>
        <v/>
      </c>
    </row>
    <row r="3669">
      <c r="AC3669">
        <f>IF($C3669="","",IF(COUNTIF('Códigos Santander (ref)'!$A$2:$A$79,$C3669)&gt;0,"SANTANDER",IF(COUNTIF('Códigos Itaú (ref)'!$A$2:$A$44,$C3669)&gt;0,"ITAU",IF(AND(TRIM(UPPER($I3669))="CONTRATUAL",ISNUMBER(SEARCH("INDIVIDUAL",SUBSTITUTE(UPPER($D3669)," ","")))),"PREMIUM FREE",""))))</f>
        <v/>
      </c>
    </row>
    <row r="3670">
      <c r="AC3670">
        <f>IF($C3670="","",IF(COUNTIF('Códigos Santander (ref)'!$A$2:$A$79,$C3670)&gt;0,"SANTANDER",IF(COUNTIF('Códigos Itaú (ref)'!$A$2:$A$44,$C3670)&gt;0,"ITAU",IF(AND(TRIM(UPPER($I3670))="CONTRATUAL",ISNUMBER(SEARCH("INDIVIDUAL",SUBSTITUTE(UPPER($D3670)," ","")))),"PREMIUM FREE",""))))</f>
        <v/>
      </c>
    </row>
    <row r="3671">
      <c r="AC3671">
        <f>IF($C3671="","",IF(COUNTIF('Códigos Santander (ref)'!$A$2:$A$79,$C3671)&gt;0,"SANTANDER",IF(COUNTIF('Códigos Itaú (ref)'!$A$2:$A$44,$C3671)&gt;0,"ITAU",IF(AND(TRIM(UPPER($I3671))="CONTRATUAL",ISNUMBER(SEARCH("INDIVIDUAL",SUBSTITUTE(UPPER($D3671)," ","")))),"PREMIUM FREE",""))))</f>
        <v/>
      </c>
    </row>
    <row r="3672">
      <c r="AC3672">
        <f>IF($C3672="","",IF(COUNTIF('Códigos Santander (ref)'!$A$2:$A$79,$C3672)&gt;0,"SANTANDER",IF(COUNTIF('Códigos Itaú (ref)'!$A$2:$A$44,$C3672)&gt;0,"ITAU",IF(AND(TRIM(UPPER($I3672))="CONTRATUAL",ISNUMBER(SEARCH("INDIVIDUAL",SUBSTITUTE(UPPER($D3672)," ","")))),"PREMIUM FREE",""))))</f>
        <v/>
      </c>
    </row>
    <row r="3673">
      <c r="AC3673">
        <f>IF($C3673="","",IF(COUNTIF('Códigos Santander (ref)'!$A$2:$A$79,$C3673)&gt;0,"SANTANDER",IF(COUNTIF('Códigos Itaú (ref)'!$A$2:$A$44,$C3673)&gt;0,"ITAU",IF(AND(TRIM(UPPER($I3673))="CONTRATUAL",ISNUMBER(SEARCH("INDIVIDUAL",SUBSTITUTE(UPPER($D3673)," ","")))),"PREMIUM FREE",""))))</f>
        <v/>
      </c>
    </row>
    <row r="3674">
      <c r="AC3674">
        <f>IF($C3674="","",IF(COUNTIF('Códigos Santander (ref)'!$A$2:$A$79,$C3674)&gt;0,"SANTANDER",IF(COUNTIF('Códigos Itaú (ref)'!$A$2:$A$44,$C3674)&gt;0,"ITAU",IF(AND(TRIM(UPPER($I3674))="CONTRATUAL",ISNUMBER(SEARCH("INDIVIDUAL",SUBSTITUTE(UPPER($D3674)," ","")))),"PREMIUM FREE",""))))</f>
        <v/>
      </c>
    </row>
    <row r="3675">
      <c r="AC3675">
        <f>IF($C3675="","",IF(COUNTIF('Códigos Santander (ref)'!$A$2:$A$79,$C3675)&gt;0,"SANTANDER",IF(COUNTIF('Códigos Itaú (ref)'!$A$2:$A$44,$C3675)&gt;0,"ITAU",IF(AND(TRIM(UPPER($I3675))="CONTRATUAL",ISNUMBER(SEARCH("INDIVIDUAL",SUBSTITUTE(UPPER($D3675)," ","")))),"PREMIUM FREE",""))))</f>
        <v/>
      </c>
    </row>
    <row r="3676">
      <c r="AC3676">
        <f>IF($C3676="","",IF(COUNTIF('Códigos Santander (ref)'!$A$2:$A$79,$C3676)&gt;0,"SANTANDER",IF(COUNTIF('Códigos Itaú (ref)'!$A$2:$A$44,$C3676)&gt;0,"ITAU",IF(AND(TRIM(UPPER($I3676))="CONTRATUAL",ISNUMBER(SEARCH("INDIVIDUAL",SUBSTITUTE(UPPER($D3676)," ","")))),"PREMIUM FREE",""))))</f>
        <v/>
      </c>
    </row>
    <row r="3677">
      <c r="AC3677">
        <f>IF($C3677="","",IF(COUNTIF('Códigos Santander (ref)'!$A$2:$A$79,$C3677)&gt;0,"SANTANDER",IF(COUNTIF('Códigos Itaú (ref)'!$A$2:$A$44,$C3677)&gt;0,"ITAU",IF(AND(TRIM(UPPER($I3677))="CONTRATUAL",ISNUMBER(SEARCH("INDIVIDUAL",SUBSTITUTE(UPPER($D3677)," ","")))),"PREMIUM FREE",""))))</f>
        <v/>
      </c>
    </row>
    <row r="3678">
      <c r="AC3678">
        <f>IF($C3678="","",IF(COUNTIF('Códigos Santander (ref)'!$A$2:$A$79,$C3678)&gt;0,"SANTANDER",IF(COUNTIF('Códigos Itaú (ref)'!$A$2:$A$44,$C3678)&gt;0,"ITAU",IF(AND(TRIM(UPPER($I3678))="CONTRATUAL",ISNUMBER(SEARCH("INDIVIDUAL",SUBSTITUTE(UPPER($D3678)," ","")))),"PREMIUM FREE",""))))</f>
        <v/>
      </c>
    </row>
    <row r="3679">
      <c r="AC3679">
        <f>IF($C3679="","",IF(COUNTIF('Códigos Santander (ref)'!$A$2:$A$79,$C3679)&gt;0,"SANTANDER",IF(COUNTIF('Códigos Itaú (ref)'!$A$2:$A$44,$C3679)&gt;0,"ITAU",IF(AND(TRIM(UPPER($I3679))="CONTRATUAL",ISNUMBER(SEARCH("INDIVIDUAL",SUBSTITUTE(UPPER($D3679)," ","")))),"PREMIUM FREE",""))))</f>
        <v/>
      </c>
    </row>
    <row r="3680">
      <c r="AC3680">
        <f>IF($C3680="","",IF(COUNTIF('Códigos Santander (ref)'!$A$2:$A$79,$C3680)&gt;0,"SANTANDER",IF(COUNTIF('Códigos Itaú (ref)'!$A$2:$A$44,$C3680)&gt;0,"ITAU",IF(AND(TRIM(UPPER($I3680))="CONTRATUAL",ISNUMBER(SEARCH("INDIVIDUAL",SUBSTITUTE(UPPER($D3680)," ","")))),"PREMIUM FREE",""))))</f>
        <v/>
      </c>
    </row>
    <row r="3681">
      <c r="AC3681">
        <f>IF($C3681="","",IF(COUNTIF('Códigos Santander (ref)'!$A$2:$A$79,$C3681)&gt;0,"SANTANDER",IF(COUNTIF('Códigos Itaú (ref)'!$A$2:$A$44,$C3681)&gt;0,"ITAU",IF(AND(TRIM(UPPER($I3681))="CONTRATUAL",ISNUMBER(SEARCH("INDIVIDUAL",SUBSTITUTE(UPPER($D3681)," ","")))),"PREMIUM FREE",""))))</f>
        <v/>
      </c>
    </row>
    <row r="3682">
      <c r="AC3682">
        <f>IF($C3682="","",IF(COUNTIF('Códigos Santander (ref)'!$A$2:$A$79,$C3682)&gt;0,"SANTANDER",IF(COUNTIF('Códigos Itaú (ref)'!$A$2:$A$44,$C3682)&gt;0,"ITAU",IF(AND(TRIM(UPPER($I3682))="CONTRATUAL",ISNUMBER(SEARCH("INDIVIDUAL",SUBSTITUTE(UPPER($D3682)," ","")))),"PREMIUM FREE",""))))</f>
        <v/>
      </c>
    </row>
    <row r="3683">
      <c r="AC3683">
        <f>IF($C3683="","",IF(COUNTIF('Códigos Santander (ref)'!$A$2:$A$79,$C3683)&gt;0,"SANTANDER",IF(COUNTIF('Códigos Itaú (ref)'!$A$2:$A$44,$C3683)&gt;0,"ITAU",IF(AND(TRIM(UPPER($I3683))="CONTRATUAL",ISNUMBER(SEARCH("INDIVIDUAL",SUBSTITUTE(UPPER($D3683)," ","")))),"PREMIUM FREE",""))))</f>
        <v/>
      </c>
    </row>
    <row r="3684">
      <c r="AC3684">
        <f>IF($C3684="","",IF(COUNTIF('Códigos Santander (ref)'!$A$2:$A$79,$C3684)&gt;0,"SANTANDER",IF(COUNTIF('Códigos Itaú (ref)'!$A$2:$A$44,$C3684)&gt;0,"ITAU",IF(AND(TRIM(UPPER($I3684))="CONTRATUAL",ISNUMBER(SEARCH("INDIVIDUAL",SUBSTITUTE(UPPER($D3684)," ","")))),"PREMIUM FREE",""))))</f>
        <v/>
      </c>
    </row>
    <row r="3685">
      <c r="AC3685">
        <f>IF($C3685="","",IF(COUNTIF('Códigos Santander (ref)'!$A$2:$A$79,$C3685)&gt;0,"SANTANDER",IF(COUNTIF('Códigos Itaú (ref)'!$A$2:$A$44,$C3685)&gt;0,"ITAU",IF(AND(TRIM(UPPER($I3685))="CONTRATUAL",ISNUMBER(SEARCH("INDIVIDUAL",SUBSTITUTE(UPPER($D3685)," ","")))),"PREMIUM FREE",""))))</f>
        <v/>
      </c>
    </row>
    <row r="3686">
      <c r="AC3686">
        <f>IF($C3686="","",IF(COUNTIF('Códigos Santander (ref)'!$A$2:$A$79,$C3686)&gt;0,"SANTANDER",IF(COUNTIF('Códigos Itaú (ref)'!$A$2:$A$44,$C3686)&gt;0,"ITAU",IF(AND(TRIM(UPPER($I3686))="CONTRATUAL",ISNUMBER(SEARCH("INDIVIDUAL",SUBSTITUTE(UPPER($D3686)," ","")))),"PREMIUM FREE",""))))</f>
        <v/>
      </c>
    </row>
    <row r="3687">
      <c r="AC3687">
        <f>IF($C3687="","",IF(COUNTIF('Códigos Santander (ref)'!$A$2:$A$79,$C3687)&gt;0,"SANTANDER",IF(COUNTIF('Códigos Itaú (ref)'!$A$2:$A$44,$C3687)&gt;0,"ITAU",IF(AND(TRIM(UPPER($I3687))="CONTRATUAL",ISNUMBER(SEARCH("INDIVIDUAL",SUBSTITUTE(UPPER($D3687)," ","")))),"PREMIUM FREE",""))))</f>
        <v/>
      </c>
    </row>
    <row r="3688">
      <c r="AC3688">
        <f>IF($C3688="","",IF(COUNTIF('Códigos Santander (ref)'!$A$2:$A$79,$C3688)&gt;0,"SANTANDER",IF(COUNTIF('Códigos Itaú (ref)'!$A$2:$A$44,$C3688)&gt;0,"ITAU",IF(AND(TRIM(UPPER($I3688))="CONTRATUAL",ISNUMBER(SEARCH("INDIVIDUAL",SUBSTITUTE(UPPER($D3688)," ","")))),"PREMIUM FREE",""))))</f>
        <v/>
      </c>
    </row>
    <row r="3689">
      <c r="AC3689">
        <f>IF($C3689="","",IF(COUNTIF('Códigos Santander (ref)'!$A$2:$A$79,$C3689)&gt;0,"SANTANDER",IF(COUNTIF('Códigos Itaú (ref)'!$A$2:$A$44,$C3689)&gt;0,"ITAU",IF(AND(TRIM(UPPER($I3689))="CONTRATUAL",ISNUMBER(SEARCH("INDIVIDUAL",SUBSTITUTE(UPPER($D3689)," ","")))),"PREMIUM FREE",""))))</f>
        <v/>
      </c>
    </row>
    <row r="3690">
      <c r="AC3690">
        <f>IF($C3690="","",IF(COUNTIF('Códigos Santander (ref)'!$A$2:$A$79,$C3690)&gt;0,"SANTANDER",IF(COUNTIF('Códigos Itaú (ref)'!$A$2:$A$44,$C3690)&gt;0,"ITAU",IF(AND(TRIM(UPPER($I3690))="CONTRATUAL",ISNUMBER(SEARCH("INDIVIDUAL",SUBSTITUTE(UPPER($D3690)," ","")))),"PREMIUM FREE",""))))</f>
        <v/>
      </c>
    </row>
    <row r="3691">
      <c r="AC3691">
        <f>IF($C3691="","",IF(COUNTIF('Códigos Santander (ref)'!$A$2:$A$79,$C3691)&gt;0,"SANTANDER",IF(COUNTIF('Códigos Itaú (ref)'!$A$2:$A$44,$C3691)&gt;0,"ITAU",IF(AND(TRIM(UPPER($I3691))="CONTRATUAL",ISNUMBER(SEARCH("INDIVIDUAL",SUBSTITUTE(UPPER($D3691)," ","")))),"PREMIUM FREE",""))))</f>
        <v/>
      </c>
    </row>
    <row r="3692">
      <c r="AC3692">
        <f>IF($C3692="","",IF(COUNTIF('Códigos Santander (ref)'!$A$2:$A$79,$C3692)&gt;0,"SANTANDER",IF(COUNTIF('Códigos Itaú (ref)'!$A$2:$A$44,$C3692)&gt;0,"ITAU",IF(AND(TRIM(UPPER($I3692))="CONTRATUAL",ISNUMBER(SEARCH("INDIVIDUAL",SUBSTITUTE(UPPER($D3692)," ","")))),"PREMIUM FREE",""))))</f>
        <v/>
      </c>
    </row>
    <row r="3693">
      <c r="AC3693">
        <f>IF($C3693="","",IF(COUNTIF('Códigos Santander (ref)'!$A$2:$A$79,$C3693)&gt;0,"SANTANDER",IF(COUNTIF('Códigos Itaú (ref)'!$A$2:$A$44,$C3693)&gt;0,"ITAU",IF(AND(TRIM(UPPER($I3693))="CONTRATUAL",ISNUMBER(SEARCH("INDIVIDUAL",SUBSTITUTE(UPPER($D3693)," ","")))),"PREMIUM FREE",""))))</f>
        <v/>
      </c>
    </row>
    <row r="3694">
      <c r="AC3694">
        <f>IF($C3694="","",IF(COUNTIF('Códigos Santander (ref)'!$A$2:$A$79,$C3694)&gt;0,"SANTANDER",IF(COUNTIF('Códigos Itaú (ref)'!$A$2:$A$44,$C3694)&gt;0,"ITAU",IF(AND(TRIM(UPPER($I3694))="CONTRATUAL",ISNUMBER(SEARCH("INDIVIDUAL",SUBSTITUTE(UPPER($D3694)," ","")))),"PREMIUM FREE",""))))</f>
        <v/>
      </c>
    </row>
    <row r="3695">
      <c r="AC3695">
        <f>IF($C3695="","",IF(COUNTIF('Códigos Santander (ref)'!$A$2:$A$79,$C3695)&gt;0,"SANTANDER",IF(COUNTIF('Códigos Itaú (ref)'!$A$2:$A$44,$C3695)&gt;0,"ITAU",IF(AND(TRIM(UPPER($I3695))="CONTRATUAL",ISNUMBER(SEARCH("INDIVIDUAL",SUBSTITUTE(UPPER($D3695)," ","")))),"PREMIUM FREE",""))))</f>
        <v/>
      </c>
    </row>
    <row r="3696">
      <c r="AC3696">
        <f>IF($C3696="","",IF(COUNTIF('Códigos Santander (ref)'!$A$2:$A$79,$C3696)&gt;0,"SANTANDER",IF(COUNTIF('Códigos Itaú (ref)'!$A$2:$A$44,$C3696)&gt;0,"ITAU",IF(AND(TRIM(UPPER($I3696))="CONTRATUAL",ISNUMBER(SEARCH("INDIVIDUAL",SUBSTITUTE(UPPER($D3696)," ","")))),"PREMIUM FREE",""))))</f>
        <v/>
      </c>
    </row>
    <row r="3697">
      <c r="AC3697">
        <f>IF($C3697="","",IF(COUNTIF('Códigos Santander (ref)'!$A$2:$A$79,$C3697)&gt;0,"SANTANDER",IF(COUNTIF('Códigos Itaú (ref)'!$A$2:$A$44,$C3697)&gt;0,"ITAU",IF(AND(TRIM(UPPER($I3697))="CONTRATUAL",ISNUMBER(SEARCH("INDIVIDUAL",SUBSTITUTE(UPPER($D3697)," ","")))),"PREMIUM FREE",""))))</f>
        <v/>
      </c>
    </row>
    <row r="3698">
      <c r="AC3698">
        <f>IF($C3698="","",IF(COUNTIF('Códigos Santander (ref)'!$A$2:$A$79,$C3698)&gt;0,"SANTANDER",IF(COUNTIF('Códigos Itaú (ref)'!$A$2:$A$44,$C3698)&gt;0,"ITAU",IF(AND(TRIM(UPPER($I3698))="CONTRATUAL",ISNUMBER(SEARCH("INDIVIDUAL",SUBSTITUTE(UPPER($D3698)," ","")))),"PREMIUM FREE",""))))</f>
        <v/>
      </c>
    </row>
    <row r="3699">
      <c r="AC3699">
        <f>IF($C3699="","",IF(COUNTIF('Códigos Santander (ref)'!$A$2:$A$79,$C3699)&gt;0,"SANTANDER",IF(COUNTIF('Códigos Itaú (ref)'!$A$2:$A$44,$C3699)&gt;0,"ITAU",IF(AND(TRIM(UPPER($I3699))="CONTRATUAL",ISNUMBER(SEARCH("INDIVIDUAL",SUBSTITUTE(UPPER($D3699)," ","")))),"PREMIUM FREE",""))))</f>
        <v/>
      </c>
    </row>
    <row r="3700">
      <c r="AC3700">
        <f>IF($C3700="","",IF(COUNTIF('Códigos Santander (ref)'!$A$2:$A$79,$C3700)&gt;0,"SANTANDER",IF(COUNTIF('Códigos Itaú (ref)'!$A$2:$A$44,$C3700)&gt;0,"ITAU",IF(AND(TRIM(UPPER($I3700))="CONTRATUAL",ISNUMBER(SEARCH("INDIVIDUAL",SUBSTITUTE(UPPER($D3700)," ","")))),"PREMIUM FREE",""))))</f>
        <v/>
      </c>
    </row>
    <row r="3701">
      <c r="AC3701">
        <f>IF($C3701="","",IF(COUNTIF('Códigos Santander (ref)'!$A$2:$A$79,$C3701)&gt;0,"SANTANDER",IF(COUNTIF('Códigos Itaú (ref)'!$A$2:$A$44,$C3701)&gt;0,"ITAU",IF(AND(TRIM(UPPER($I3701))="CONTRATUAL",ISNUMBER(SEARCH("INDIVIDUAL",SUBSTITUTE(UPPER($D3701)," ","")))),"PREMIUM FREE",""))))</f>
        <v/>
      </c>
    </row>
    <row r="3702">
      <c r="AC3702">
        <f>IF($C3702="","",IF(COUNTIF('Códigos Santander (ref)'!$A$2:$A$79,$C3702)&gt;0,"SANTANDER",IF(COUNTIF('Códigos Itaú (ref)'!$A$2:$A$44,$C3702)&gt;0,"ITAU",IF(AND(TRIM(UPPER($I3702))="CONTRATUAL",ISNUMBER(SEARCH("INDIVIDUAL",SUBSTITUTE(UPPER($D3702)," ","")))),"PREMIUM FREE",""))))</f>
        <v/>
      </c>
    </row>
    <row r="3703">
      <c r="AC3703">
        <f>IF($C3703="","",IF(COUNTIF('Códigos Santander (ref)'!$A$2:$A$79,$C3703)&gt;0,"SANTANDER",IF(COUNTIF('Códigos Itaú (ref)'!$A$2:$A$44,$C3703)&gt;0,"ITAU",IF(AND(TRIM(UPPER($I3703))="CONTRATUAL",ISNUMBER(SEARCH("INDIVIDUAL",SUBSTITUTE(UPPER($D3703)," ","")))),"PREMIUM FREE",""))))</f>
        <v/>
      </c>
    </row>
    <row r="3704">
      <c r="AC3704">
        <f>IF($C3704="","",IF(COUNTIF('Códigos Santander (ref)'!$A$2:$A$79,$C3704)&gt;0,"SANTANDER",IF(COUNTIF('Códigos Itaú (ref)'!$A$2:$A$44,$C3704)&gt;0,"ITAU",IF(AND(TRIM(UPPER($I3704))="CONTRATUAL",ISNUMBER(SEARCH("INDIVIDUAL",SUBSTITUTE(UPPER($D3704)," ","")))),"PREMIUM FREE",""))))</f>
        <v/>
      </c>
    </row>
    <row r="3705">
      <c r="AC3705">
        <f>IF($C3705="","",IF(COUNTIF('Códigos Santander (ref)'!$A$2:$A$79,$C3705)&gt;0,"SANTANDER",IF(COUNTIF('Códigos Itaú (ref)'!$A$2:$A$44,$C3705)&gt;0,"ITAU",IF(AND(TRIM(UPPER($I3705))="CONTRATUAL",ISNUMBER(SEARCH("INDIVIDUAL",SUBSTITUTE(UPPER($D3705)," ","")))),"PREMIUM FREE",""))))</f>
        <v/>
      </c>
    </row>
    <row r="3706">
      <c r="AC3706">
        <f>IF($C3706="","",IF(COUNTIF('Códigos Santander (ref)'!$A$2:$A$79,$C3706)&gt;0,"SANTANDER",IF(COUNTIF('Códigos Itaú (ref)'!$A$2:$A$44,$C3706)&gt;0,"ITAU",IF(AND(TRIM(UPPER($I3706))="CONTRATUAL",ISNUMBER(SEARCH("INDIVIDUAL",SUBSTITUTE(UPPER($D3706)," ","")))),"PREMIUM FREE",""))))</f>
        <v/>
      </c>
    </row>
    <row r="3707">
      <c r="AC3707">
        <f>IF($C3707="","",IF(COUNTIF('Códigos Santander (ref)'!$A$2:$A$79,$C3707)&gt;0,"SANTANDER",IF(COUNTIF('Códigos Itaú (ref)'!$A$2:$A$44,$C3707)&gt;0,"ITAU",IF(AND(TRIM(UPPER($I3707))="CONTRATUAL",ISNUMBER(SEARCH("INDIVIDUAL",SUBSTITUTE(UPPER($D3707)," ","")))),"PREMIUM FREE",""))))</f>
        <v/>
      </c>
    </row>
    <row r="3708">
      <c r="AC3708">
        <f>IF($C3708="","",IF(COUNTIF('Códigos Santander (ref)'!$A$2:$A$79,$C3708)&gt;0,"SANTANDER",IF(COUNTIF('Códigos Itaú (ref)'!$A$2:$A$44,$C3708)&gt;0,"ITAU",IF(AND(TRIM(UPPER($I3708))="CONTRATUAL",ISNUMBER(SEARCH("INDIVIDUAL",SUBSTITUTE(UPPER($D3708)," ","")))),"PREMIUM FREE",""))))</f>
        <v/>
      </c>
    </row>
    <row r="3709">
      <c r="AC3709">
        <f>IF($C3709="","",IF(COUNTIF('Códigos Santander (ref)'!$A$2:$A$79,$C3709)&gt;0,"SANTANDER",IF(COUNTIF('Códigos Itaú (ref)'!$A$2:$A$44,$C3709)&gt;0,"ITAU",IF(AND(TRIM(UPPER($I3709))="CONTRATUAL",ISNUMBER(SEARCH("INDIVIDUAL",SUBSTITUTE(UPPER($D3709)," ","")))),"PREMIUM FREE",""))))</f>
        <v/>
      </c>
    </row>
    <row r="3710">
      <c r="AC3710">
        <f>IF($C3710="","",IF(COUNTIF('Códigos Santander (ref)'!$A$2:$A$79,$C3710)&gt;0,"SANTANDER",IF(COUNTIF('Códigos Itaú (ref)'!$A$2:$A$44,$C3710)&gt;0,"ITAU",IF(AND(TRIM(UPPER($I3710))="CONTRATUAL",ISNUMBER(SEARCH("INDIVIDUAL",SUBSTITUTE(UPPER($D3710)," ","")))),"PREMIUM FREE",""))))</f>
        <v/>
      </c>
    </row>
    <row r="3711">
      <c r="AC3711">
        <f>IF($C3711="","",IF(COUNTIF('Códigos Santander (ref)'!$A$2:$A$79,$C3711)&gt;0,"SANTANDER",IF(COUNTIF('Códigos Itaú (ref)'!$A$2:$A$44,$C3711)&gt;0,"ITAU",IF(AND(TRIM(UPPER($I3711))="CONTRATUAL",ISNUMBER(SEARCH("INDIVIDUAL",SUBSTITUTE(UPPER($D3711)," ","")))),"PREMIUM FREE",""))))</f>
        <v/>
      </c>
    </row>
    <row r="3712">
      <c r="AC3712">
        <f>IF($C3712="","",IF(COUNTIF('Códigos Santander (ref)'!$A$2:$A$79,$C3712)&gt;0,"SANTANDER",IF(COUNTIF('Códigos Itaú (ref)'!$A$2:$A$44,$C3712)&gt;0,"ITAU",IF(AND(TRIM(UPPER($I3712))="CONTRATUAL",ISNUMBER(SEARCH("INDIVIDUAL",SUBSTITUTE(UPPER($D3712)," ","")))),"PREMIUM FREE",""))))</f>
        <v/>
      </c>
    </row>
    <row r="3713">
      <c r="AC3713">
        <f>IF($C3713="","",IF(COUNTIF('Códigos Santander (ref)'!$A$2:$A$79,$C3713)&gt;0,"SANTANDER",IF(COUNTIF('Códigos Itaú (ref)'!$A$2:$A$44,$C3713)&gt;0,"ITAU",IF(AND(TRIM(UPPER($I3713))="CONTRATUAL",ISNUMBER(SEARCH("INDIVIDUAL",SUBSTITUTE(UPPER($D3713)," ","")))),"PREMIUM FREE",""))))</f>
        <v/>
      </c>
    </row>
    <row r="3714">
      <c r="AC3714">
        <f>IF($C3714="","",IF(COUNTIF('Códigos Santander (ref)'!$A$2:$A$79,$C3714)&gt;0,"SANTANDER",IF(COUNTIF('Códigos Itaú (ref)'!$A$2:$A$44,$C3714)&gt;0,"ITAU",IF(AND(TRIM(UPPER($I3714))="CONTRATUAL",ISNUMBER(SEARCH("INDIVIDUAL",SUBSTITUTE(UPPER($D3714)," ","")))),"PREMIUM FREE",""))))</f>
        <v/>
      </c>
    </row>
    <row r="3715">
      <c r="AC3715">
        <f>IF($C3715="","",IF(COUNTIF('Códigos Santander (ref)'!$A$2:$A$79,$C3715)&gt;0,"SANTANDER",IF(COUNTIF('Códigos Itaú (ref)'!$A$2:$A$44,$C3715)&gt;0,"ITAU",IF(AND(TRIM(UPPER($I3715))="CONTRATUAL",ISNUMBER(SEARCH("INDIVIDUAL",SUBSTITUTE(UPPER($D3715)," ","")))),"PREMIUM FREE",""))))</f>
        <v/>
      </c>
    </row>
    <row r="3716">
      <c r="AC3716">
        <f>IF($C3716="","",IF(COUNTIF('Códigos Santander (ref)'!$A$2:$A$79,$C3716)&gt;0,"SANTANDER",IF(COUNTIF('Códigos Itaú (ref)'!$A$2:$A$44,$C3716)&gt;0,"ITAU",IF(AND(TRIM(UPPER($I3716))="CONTRATUAL",ISNUMBER(SEARCH("INDIVIDUAL",SUBSTITUTE(UPPER($D3716)," ","")))),"PREMIUM FREE",""))))</f>
        <v/>
      </c>
    </row>
    <row r="3717">
      <c r="AC3717">
        <f>IF($C3717="","",IF(COUNTIF('Códigos Santander (ref)'!$A$2:$A$79,$C3717)&gt;0,"SANTANDER",IF(COUNTIF('Códigos Itaú (ref)'!$A$2:$A$44,$C3717)&gt;0,"ITAU",IF(AND(TRIM(UPPER($I3717))="CONTRATUAL",ISNUMBER(SEARCH("INDIVIDUAL",SUBSTITUTE(UPPER($D3717)," ","")))),"PREMIUM FREE",""))))</f>
        <v/>
      </c>
    </row>
    <row r="3718">
      <c r="AC3718">
        <f>IF($C3718="","",IF(COUNTIF('Códigos Santander (ref)'!$A$2:$A$79,$C3718)&gt;0,"SANTANDER",IF(COUNTIF('Códigos Itaú (ref)'!$A$2:$A$44,$C3718)&gt;0,"ITAU",IF(AND(TRIM(UPPER($I3718))="CONTRATUAL",ISNUMBER(SEARCH("INDIVIDUAL",SUBSTITUTE(UPPER($D3718)," ","")))),"PREMIUM FREE",""))))</f>
        <v/>
      </c>
    </row>
    <row r="3719">
      <c r="AC3719">
        <f>IF($C3719="","",IF(COUNTIF('Códigos Santander (ref)'!$A$2:$A$79,$C3719)&gt;0,"SANTANDER",IF(COUNTIF('Códigos Itaú (ref)'!$A$2:$A$44,$C3719)&gt;0,"ITAU",IF(AND(TRIM(UPPER($I3719))="CONTRATUAL",ISNUMBER(SEARCH("INDIVIDUAL",SUBSTITUTE(UPPER($D3719)," ","")))),"PREMIUM FREE",""))))</f>
        <v/>
      </c>
    </row>
    <row r="3720">
      <c r="AC3720">
        <f>IF($C3720="","",IF(COUNTIF('Códigos Santander (ref)'!$A$2:$A$79,$C3720)&gt;0,"SANTANDER",IF(COUNTIF('Códigos Itaú (ref)'!$A$2:$A$44,$C3720)&gt;0,"ITAU",IF(AND(TRIM(UPPER($I3720))="CONTRATUAL",ISNUMBER(SEARCH("INDIVIDUAL",SUBSTITUTE(UPPER($D3720)," ","")))),"PREMIUM FREE",""))))</f>
        <v/>
      </c>
    </row>
    <row r="3721">
      <c r="AC3721">
        <f>IF($C3721="","",IF(COUNTIF('Códigos Santander (ref)'!$A$2:$A$79,$C3721)&gt;0,"SANTANDER",IF(COUNTIF('Códigos Itaú (ref)'!$A$2:$A$44,$C3721)&gt;0,"ITAU",IF(AND(TRIM(UPPER($I3721))="CONTRATUAL",ISNUMBER(SEARCH("INDIVIDUAL",SUBSTITUTE(UPPER($D3721)," ","")))),"PREMIUM FREE",""))))</f>
        <v/>
      </c>
    </row>
    <row r="3722">
      <c r="AC3722">
        <f>IF($C3722="","",IF(COUNTIF('Códigos Santander (ref)'!$A$2:$A$79,$C3722)&gt;0,"SANTANDER",IF(COUNTIF('Códigos Itaú (ref)'!$A$2:$A$44,$C3722)&gt;0,"ITAU",IF(AND(TRIM(UPPER($I3722))="CONTRATUAL",ISNUMBER(SEARCH("INDIVIDUAL",SUBSTITUTE(UPPER($D3722)," ","")))),"PREMIUM FREE",""))))</f>
        <v/>
      </c>
    </row>
    <row r="3723">
      <c r="AC3723">
        <f>IF($C3723="","",IF(COUNTIF('Códigos Santander (ref)'!$A$2:$A$79,$C3723)&gt;0,"SANTANDER",IF(COUNTIF('Códigos Itaú (ref)'!$A$2:$A$44,$C3723)&gt;0,"ITAU",IF(AND(TRIM(UPPER($I3723))="CONTRATUAL",ISNUMBER(SEARCH("INDIVIDUAL",SUBSTITUTE(UPPER($D3723)," ","")))),"PREMIUM FREE",""))))</f>
        <v/>
      </c>
    </row>
    <row r="3724">
      <c r="AC3724">
        <f>IF($C3724="","",IF(COUNTIF('Códigos Santander (ref)'!$A$2:$A$79,$C3724)&gt;0,"SANTANDER",IF(COUNTIF('Códigos Itaú (ref)'!$A$2:$A$44,$C3724)&gt;0,"ITAU",IF(AND(TRIM(UPPER($I3724))="CONTRATUAL",ISNUMBER(SEARCH("INDIVIDUAL",SUBSTITUTE(UPPER($D3724)," ","")))),"PREMIUM FREE",""))))</f>
        <v/>
      </c>
    </row>
    <row r="3725">
      <c r="AC3725">
        <f>IF($C3725="","",IF(COUNTIF('Códigos Santander (ref)'!$A$2:$A$79,$C3725)&gt;0,"SANTANDER",IF(COUNTIF('Códigos Itaú (ref)'!$A$2:$A$44,$C3725)&gt;0,"ITAU",IF(AND(TRIM(UPPER($I3725))="CONTRATUAL",ISNUMBER(SEARCH("INDIVIDUAL",SUBSTITUTE(UPPER($D3725)," ","")))),"PREMIUM FREE",""))))</f>
        <v/>
      </c>
    </row>
    <row r="3726">
      <c r="AC3726">
        <f>IF($C3726="","",IF(COUNTIF('Códigos Santander (ref)'!$A$2:$A$79,$C3726)&gt;0,"SANTANDER",IF(COUNTIF('Códigos Itaú (ref)'!$A$2:$A$44,$C3726)&gt;0,"ITAU",IF(AND(TRIM(UPPER($I3726))="CONTRATUAL",ISNUMBER(SEARCH("INDIVIDUAL",SUBSTITUTE(UPPER($D3726)," ","")))),"PREMIUM FREE",""))))</f>
        <v/>
      </c>
    </row>
    <row r="3727">
      <c r="AC3727">
        <f>IF($C3727="","",IF(COUNTIF('Códigos Santander (ref)'!$A$2:$A$79,$C3727)&gt;0,"SANTANDER",IF(COUNTIF('Códigos Itaú (ref)'!$A$2:$A$44,$C3727)&gt;0,"ITAU",IF(AND(TRIM(UPPER($I3727))="CONTRATUAL",ISNUMBER(SEARCH("INDIVIDUAL",SUBSTITUTE(UPPER($D3727)," ","")))),"PREMIUM FREE",""))))</f>
        <v/>
      </c>
    </row>
    <row r="3728">
      <c r="AC3728">
        <f>IF($C3728="","",IF(COUNTIF('Códigos Santander (ref)'!$A$2:$A$79,$C3728)&gt;0,"SANTANDER",IF(COUNTIF('Códigos Itaú (ref)'!$A$2:$A$44,$C3728)&gt;0,"ITAU",IF(AND(TRIM(UPPER($I3728))="CONTRATUAL",ISNUMBER(SEARCH("INDIVIDUAL",SUBSTITUTE(UPPER($D3728)," ","")))),"PREMIUM FREE",""))))</f>
        <v/>
      </c>
    </row>
    <row r="3729">
      <c r="AC3729">
        <f>IF($C3729="","",IF(COUNTIF('Códigos Santander (ref)'!$A$2:$A$79,$C3729)&gt;0,"SANTANDER",IF(COUNTIF('Códigos Itaú (ref)'!$A$2:$A$44,$C3729)&gt;0,"ITAU",IF(AND(TRIM(UPPER($I3729))="CONTRATUAL",ISNUMBER(SEARCH("INDIVIDUAL",SUBSTITUTE(UPPER($D3729)," ","")))),"PREMIUM FREE",""))))</f>
        <v/>
      </c>
    </row>
    <row r="3730">
      <c r="AC3730">
        <f>IF($C3730="","",IF(COUNTIF('Códigos Santander (ref)'!$A$2:$A$79,$C3730)&gt;0,"SANTANDER",IF(COUNTIF('Códigos Itaú (ref)'!$A$2:$A$44,$C3730)&gt;0,"ITAU",IF(AND(TRIM(UPPER($I3730))="CONTRATUAL",ISNUMBER(SEARCH("INDIVIDUAL",SUBSTITUTE(UPPER($D3730)," ","")))),"PREMIUM FREE",""))))</f>
        <v/>
      </c>
    </row>
    <row r="3731">
      <c r="AC3731">
        <f>IF($C3731="","",IF(COUNTIF('Códigos Santander (ref)'!$A$2:$A$79,$C3731)&gt;0,"SANTANDER",IF(COUNTIF('Códigos Itaú (ref)'!$A$2:$A$44,$C3731)&gt;0,"ITAU",IF(AND(TRIM(UPPER($I3731))="CONTRATUAL",ISNUMBER(SEARCH("INDIVIDUAL",SUBSTITUTE(UPPER($D3731)," ","")))),"PREMIUM FREE",""))))</f>
        <v/>
      </c>
    </row>
    <row r="3732">
      <c r="AC3732">
        <f>IF($C3732="","",IF(COUNTIF('Códigos Santander (ref)'!$A$2:$A$79,$C3732)&gt;0,"SANTANDER",IF(COUNTIF('Códigos Itaú (ref)'!$A$2:$A$44,$C3732)&gt;0,"ITAU",IF(AND(TRIM(UPPER($I3732))="CONTRATUAL",ISNUMBER(SEARCH("INDIVIDUAL",SUBSTITUTE(UPPER($D3732)," ","")))),"PREMIUM FREE",""))))</f>
        <v/>
      </c>
    </row>
    <row r="3733">
      <c r="AC3733">
        <f>IF($C3733="","",IF(COUNTIF('Códigos Santander (ref)'!$A$2:$A$79,$C3733)&gt;0,"SANTANDER",IF(COUNTIF('Códigos Itaú (ref)'!$A$2:$A$44,$C3733)&gt;0,"ITAU",IF(AND(TRIM(UPPER($I3733))="CONTRATUAL",ISNUMBER(SEARCH("INDIVIDUAL",SUBSTITUTE(UPPER($D3733)," ","")))),"PREMIUM FREE",""))))</f>
        <v/>
      </c>
    </row>
    <row r="3734">
      <c r="AC3734">
        <f>IF($C3734="","",IF(COUNTIF('Códigos Santander (ref)'!$A$2:$A$79,$C3734)&gt;0,"SANTANDER",IF(COUNTIF('Códigos Itaú (ref)'!$A$2:$A$44,$C3734)&gt;0,"ITAU",IF(AND(TRIM(UPPER($I3734))="CONTRATUAL",ISNUMBER(SEARCH("INDIVIDUAL",SUBSTITUTE(UPPER($D3734)," ","")))),"PREMIUM FREE",""))))</f>
        <v/>
      </c>
    </row>
    <row r="3735">
      <c r="AC3735">
        <f>IF($C3735="","",IF(COUNTIF('Códigos Santander (ref)'!$A$2:$A$79,$C3735)&gt;0,"SANTANDER",IF(COUNTIF('Códigos Itaú (ref)'!$A$2:$A$44,$C3735)&gt;0,"ITAU",IF(AND(TRIM(UPPER($I3735))="CONTRATUAL",ISNUMBER(SEARCH("INDIVIDUAL",SUBSTITUTE(UPPER($D3735)," ","")))),"PREMIUM FREE",""))))</f>
        <v/>
      </c>
    </row>
    <row r="3736">
      <c r="AC3736">
        <f>IF($C3736="","",IF(COUNTIF('Códigos Santander (ref)'!$A$2:$A$79,$C3736)&gt;0,"SANTANDER",IF(COUNTIF('Códigos Itaú (ref)'!$A$2:$A$44,$C3736)&gt;0,"ITAU",IF(AND(TRIM(UPPER($I3736))="CONTRATUAL",ISNUMBER(SEARCH("INDIVIDUAL",SUBSTITUTE(UPPER($D3736)," ","")))),"PREMIUM FREE",""))))</f>
        <v/>
      </c>
    </row>
    <row r="3737">
      <c r="AC3737">
        <f>IF($C3737="","",IF(COUNTIF('Códigos Santander (ref)'!$A$2:$A$79,$C3737)&gt;0,"SANTANDER",IF(COUNTIF('Códigos Itaú (ref)'!$A$2:$A$44,$C3737)&gt;0,"ITAU",IF(AND(TRIM(UPPER($I3737))="CONTRATUAL",ISNUMBER(SEARCH("INDIVIDUAL",SUBSTITUTE(UPPER($D3737)," ","")))),"PREMIUM FREE",""))))</f>
        <v/>
      </c>
    </row>
    <row r="3738">
      <c r="AC3738">
        <f>IF($C3738="","",IF(COUNTIF('Códigos Santander (ref)'!$A$2:$A$79,$C3738)&gt;0,"SANTANDER",IF(COUNTIF('Códigos Itaú (ref)'!$A$2:$A$44,$C3738)&gt;0,"ITAU",IF(AND(TRIM(UPPER($I3738))="CONTRATUAL",ISNUMBER(SEARCH("INDIVIDUAL",SUBSTITUTE(UPPER($D3738)," ","")))),"PREMIUM FREE",""))))</f>
        <v/>
      </c>
    </row>
    <row r="3739">
      <c r="AC3739">
        <f>IF($C3739="","",IF(COUNTIF('Códigos Santander (ref)'!$A$2:$A$79,$C3739)&gt;0,"SANTANDER",IF(COUNTIF('Códigos Itaú (ref)'!$A$2:$A$44,$C3739)&gt;0,"ITAU",IF(AND(TRIM(UPPER($I3739))="CONTRATUAL",ISNUMBER(SEARCH("INDIVIDUAL",SUBSTITUTE(UPPER($D3739)," ","")))),"PREMIUM FREE",""))))</f>
        <v/>
      </c>
    </row>
    <row r="3740">
      <c r="AC3740">
        <f>IF($C3740="","",IF(COUNTIF('Códigos Santander (ref)'!$A$2:$A$79,$C3740)&gt;0,"SANTANDER",IF(COUNTIF('Códigos Itaú (ref)'!$A$2:$A$44,$C3740)&gt;0,"ITAU",IF(AND(TRIM(UPPER($I3740))="CONTRATUAL",ISNUMBER(SEARCH("INDIVIDUAL",SUBSTITUTE(UPPER($D3740)," ","")))),"PREMIUM FREE",""))))</f>
        <v/>
      </c>
    </row>
    <row r="3741">
      <c r="AC3741">
        <f>IF($C3741="","",IF(COUNTIF('Códigos Santander (ref)'!$A$2:$A$79,$C3741)&gt;0,"SANTANDER",IF(COUNTIF('Códigos Itaú (ref)'!$A$2:$A$44,$C3741)&gt;0,"ITAU",IF(AND(TRIM(UPPER($I3741))="CONTRATUAL",ISNUMBER(SEARCH("INDIVIDUAL",SUBSTITUTE(UPPER($D3741)," ","")))),"PREMIUM FREE",""))))</f>
        <v/>
      </c>
    </row>
    <row r="3742">
      <c r="AC3742">
        <f>IF($C3742="","",IF(COUNTIF('Códigos Santander (ref)'!$A$2:$A$79,$C3742)&gt;0,"SANTANDER",IF(COUNTIF('Códigos Itaú (ref)'!$A$2:$A$44,$C3742)&gt;0,"ITAU",IF(AND(TRIM(UPPER($I3742))="CONTRATUAL",ISNUMBER(SEARCH("INDIVIDUAL",SUBSTITUTE(UPPER($D3742)," ","")))),"PREMIUM FREE",""))))</f>
        <v/>
      </c>
    </row>
    <row r="3743">
      <c r="AC3743">
        <f>IF($C3743="","",IF(COUNTIF('Códigos Santander (ref)'!$A$2:$A$79,$C3743)&gt;0,"SANTANDER",IF(COUNTIF('Códigos Itaú (ref)'!$A$2:$A$44,$C3743)&gt;0,"ITAU",IF(AND(TRIM(UPPER($I3743))="CONTRATUAL",ISNUMBER(SEARCH("INDIVIDUAL",SUBSTITUTE(UPPER($D3743)," ","")))),"PREMIUM FREE",""))))</f>
        <v/>
      </c>
    </row>
    <row r="3744">
      <c r="AC3744">
        <f>IF($C3744="","",IF(COUNTIF('Códigos Santander (ref)'!$A$2:$A$79,$C3744)&gt;0,"SANTANDER",IF(COUNTIF('Códigos Itaú (ref)'!$A$2:$A$44,$C3744)&gt;0,"ITAU",IF(AND(TRIM(UPPER($I3744))="CONTRATUAL",ISNUMBER(SEARCH("INDIVIDUAL",SUBSTITUTE(UPPER($D3744)," ","")))),"PREMIUM FREE",""))))</f>
        <v/>
      </c>
    </row>
    <row r="3745">
      <c r="AC3745">
        <f>IF($C3745="","",IF(COUNTIF('Códigos Santander (ref)'!$A$2:$A$79,$C3745)&gt;0,"SANTANDER",IF(COUNTIF('Códigos Itaú (ref)'!$A$2:$A$44,$C3745)&gt;0,"ITAU",IF(AND(TRIM(UPPER($I3745))="CONTRATUAL",ISNUMBER(SEARCH("INDIVIDUAL",SUBSTITUTE(UPPER($D3745)," ","")))),"PREMIUM FREE",""))))</f>
        <v/>
      </c>
    </row>
    <row r="3746">
      <c r="AC3746">
        <f>IF($C3746="","",IF(COUNTIF('Códigos Santander (ref)'!$A$2:$A$79,$C3746)&gt;0,"SANTANDER",IF(COUNTIF('Códigos Itaú (ref)'!$A$2:$A$44,$C3746)&gt;0,"ITAU",IF(AND(TRIM(UPPER($I3746))="CONTRATUAL",ISNUMBER(SEARCH("INDIVIDUAL",SUBSTITUTE(UPPER($D3746)," ","")))),"PREMIUM FREE",""))))</f>
        <v/>
      </c>
    </row>
    <row r="3747">
      <c r="AC3747">
        <f>IF($C3747="","",IF(COUNTIF('Códigos Santander (ref)'!$A$2:$A$79,$C3747)&gt;0,"SANTANDER",IF(COUNTIF('Códigos Itaú (ref)'!$A$2:$A$44,$C3747)&gt;0,"ITAU",IF(AND(TRIM(UPPER($I3747))="CONTRATUAL",ISNUMBER(SEARCH("INDIVIDUAL",SUBSTITUTE(UPPER($D3747)," ","")))),"PREMIUM FREE",""))))</f>
        <v/>
      </c>
    </row>
    <row r="3748">
      <c r="AC3748">
        <f>IF($C3748="","",IF(COUNTIF('Códigos Santander (ref)'!$A$2:$A$79,$C3748)&gt;0,"SANTANDER",IF(COUNTIF('Códigos Itaú (ref)'!$A$2:$A$44,$C3748)&gt;0,"ITAU",IF(AND(TRIM(UPPER($I3748))="CONTRATUAL",ISNUMBER(SEARCH("INDIVIDUAL",SUBSTITUTE(UPPER($D3748)," ","")))),"PREMIUM FREE",""))))</f>
        <v/>
      </c>
    </row>
    <row r="3749">
      <c r="AC3749">
        <f>IF($C3749="","",IF(COUNTIF('Códigos Santander (ref)'!$A$2:$A$79,$C3749)&gt;0,"SANTANDER",IF(COUNTIF('Códigos Itaú (ref)'!$A$2:$A$44,$C3749)&gt;0,"ITAU",IF(AND(TRIM(UPPER($I3749))="CONTRATUAL",ISNUMBER(SEARCH("INDIVIDUAL",SUBSTITUTE(UPPER($D3749)," ","")))),"PREMIUM FREE",""))))</f>
        <v/>
      </c>
    </row>
    <row r="3750">
      <c r="AC3750">
        <f>IF($C3750="","",IF(COUNTIF('Códigos Santander (ref)'!$A$2:$A$79,$C3750)&gt;0,"SANTANDER",IF(COUNTIF('Códigos Itaú (ref)'!$A$2:$A$44,$C3750)&gt;0,"ITAU",IF(AND(TRIM(UPPER($I3750))="CONTRATUAL",ISNUMBER(SEARCH("INDIVIDUAL",SUBSTITUTE(UPPER($D3750)," ","")))),"PREMIUM FREE",""))))</f>
        <v/>
      </c>
    </row>
    <row r="3751">
      <c r="AC3751">
        <f>IF($C3751="","",IF(COUNTIF('Códigos Santander (ref)'!$A$2:$A$79,$C3751)&gt;0,"SANTANDER",IF(COUNTIF('Códigos Itaú (ref)'!$A$2:$A$44,$C3751)&gt;0,"ITAU",IF(AND(TRIM(UPPER($I3751))="CONTRATUAL",ISNUMBER(SEARCH("INDIVIDUAL",SUBSTITUTE(UPPER($D3751)," ","")))),"PREMIUM FREE",""))))</f>
        <v/>
      </c>
    </row>
    <row r="3752">
      <c r="AC3752">
        <f>IF($C3752="","",IF(COUNTIF('Códigos Santander (ref)'!$A$2:$A$79,$C3752)&gt;0,"SANTANDER",IF(COUNTIF('Códigos Itaú (ref)'!$A$2:$A$44,$C3752)&gt;0,"ITAU",IF(AND(TRIM(UPPER($I3752))="CONTRATUAL",ISNUMBER(SEARCH("INDIVIDUAL",SUBSTITUTE(UPPER($D3752)," ","")))),"PREMIUM FREE",""))))</f>
        <v/>
      </c>
    </row>
    <row r="3753">
      <c r="AC3753">
        <f>IF($C3753="","",IF(COUNTIF('Códigos Santander (ref)'!$A$2:$A$79,$C3753)&gt;0,"SANTANDER",IF(COUNTIF('Códigos Itaú (ref)'!$A$2:$A$44,$C3753)&gt;0,"ITAU",IF(AND(TRIM(UPPER($I3753))="CONTRATUAL",ISNUMBER(SEARCH("INDIVIDUAL",SUBSTITUTE(UPPER($D3753)," ","")))),"PREMIUM FREE",""))))</f>
        <v/>
      </c>
    </row>
    <row r="3754">
      <c r="AC3754">
        <f>IF($C3754="","",IF(COUNTIF('Códigos Santander (ref)'!$A$2:$A$79,$C3754)&gt;0,"SANTANDER",IF(COUNTIF('Códigos Itaú (ref)'!$A$2:$A$44,$C3754)&gt;0,"ITAU",IF(AND(TRIM(UPPER($I3754))="CONTRATUAL",ISNUMBER(SEARCH("INDIVIDUAL",SUBSTITUTE(UPPER($D3754)," ","")))),"PREMIUM FREE",""))))</f>
        <v/>
      </c>
    </row>
    <row r="3755">
      <c r="AC3755">
        <f>IF($C3755="","",IF(COUNTIF('Códigos Santander (ref)'!$A$2:$A$79,$C3755)&gt;0,"SANTANDER",IF(COUNTIF('Códigos Itaú (ref)'!$A$2:$A$44,$C3755)&gt;0,"ITAU",IF(AND(TRIM(UPPER($I3755))="CONTRATUAL",ISNUMBER(SEARCH("INDIVIDUAL",SUBSTITUTE(UPPER($D3755)," ","")))),"PREMIUM FREE",""))))</f>
        <v/>
      </c>
    </row>
    <row r="3756">
      <c r="AC3756">
        <f>IF($C3756="","",IF(COUNTIF('Códigos Santander (ref)'!$A$2:$A$79,$C3756)&gt;0,"SANTANDER",IF(COUNTIF('Códigos Itaú (ref)'!$A$2:$A$44,$C3756)&gt;0,"ITAU",IF(AND(TRIM(UPPER($I3756))="CONTRATUAL",ISNUMBER(SEARCH("INDIVIDUAL",SUBSTITUTE(UPPER($D3756)," ","")))),"PREMIUM FREE",""))))</f>
        <v/>
      </c>
    </row>
    <row r="3757">
      <c r="AC3757">
        <f>IF($C3757="","",IF(COUNTIF('Códigos Santander (ref)'!$A$2:$A$79,$C3757)&gt;0,"SANTANDER",IF(COUNTIF('Códigos Itaú (ref)'!$A$2:$A$44,$C3757)&gt;0,"ITAU",IF(AND(TRIM(UPPER($I3757))="CONTRATUAL",ISNUMBER(SEARCH("INDIVIDUAL",SUBSTITUTE(UPPER($D3757)," ","")))),"PREMIUM FREE",""))))</f>
        <v/>
      </c>
    </row>
    <row r="3758">
      <c r="AC3758">
        <f>IF($C3758="","",IF(COUNTIF('Códigos Santander (ref)'!$A$2:$A$79,$C3758)&gt;0,"SANTANDER",IF(COUNTIF('Códigos Itaú (ref)'!$A$2:$A$44,$C3758)&gt;0,"ITAU",IF(AND(TRIM(UPPER($I3758))="CONTRATUAL",ISNUMBER(SEARCH("INDIVIDUAL",SUBSTITUTE(UPPER($D3758)," ","")))),"PREMIUM FREE",""))))</f>
        <v/>
      </c>
    </row>
    <row r="3759">
      <c r="AC3759">
        <f>IF($C3759="","",IF(COUNTIF('Códigos Santander (ref)'!$A$2:$A$79,$C3759)&gt;0,"SANTANDER",IF(COUNTIF('Códigos Itaú (ref)'!$A$2:$A$44,$C3759)&gt;0,"ITAU",IF(AND(TRIM(UPPER($I3759))="CONTRATUAL",ISNUMBER(SEARCH("INDIVIDUAL",SUBSTITUTE(UPPER($D3759)," ","")))),"PREMIUM FREE",""))))</f>
        <v/>
      </c>
    </row>
    <row r="3760">
      <c r="AC3760">
        <f>IF($C3760="","",IF(COUNTIF('Códigos Santander (ref)'!$A$2:$A$79,$C3760)&gt;0,"SANTANDER",IF(COUNTIF('Códigos Itaú (ref)'!$A$2:$A$44,$C3760)&gt;0,"ITAU",IF(AND(TRIM(UPPER($I3760))="CONTRATUAL",ISNUMBER(SEARCH("INDIVIDUAL",SUBSTITUTE(UPPER($D3760)," ","")))),"PREMIUM FREE",""))))</f>
        <v/>
      </c>
    </row>
    <row r="3761">
      <c r="AC3761">
        <f>IF($C3761="","",IF(COUNTIF('Códigos Santander (ref)'!$A$2:$A$79,$C3761)&gt;0,"SANTANDER",IF(COUNTIF('Códigos Itaú (ref)'!$A$2:$A$44,$C3761)&gt;0,"ITAU",IF(AND(TRIM(UPPER($I3761))="CONTRATUAL",ISNUMBER(SEARCH("INDIVIDUAL",SUBSTITUTE(UPPER($D3761)," ","")))),"PREMIUM FREE",""))))</f>
        <v/>
      </c>
    </row>
    <row r="3762">
      <c r="AC3762">
        <f>IF($C3762="","",IF(COUNTIF('Códigos Santander (ref)'!$A$2:$A$79,$C3762)&gt;0,"SANTANDER",IF(COUNTIF('Códigos Itaú (ref)'!$A$2:$A$44,$C3762)&gt;0,"ITAU",IF(AND(TRIM(UPPER($I3762))="CONTRATUAL",ISNUMBER(SEARCH("INDIVIDUAL",SUBSTITUTE(UPPER($D3762)," ","")))),"PREMIUM FREE",""))))</f>
        <v/>
      </c>
    </row>
    <row r="3763">
      <c r="AC3763">
        <f>IF($C3763="","",IF(COUNTIF('Códigos Santander (ref)'!$A$2:$A$79,$C3763)&gt;0,"SANTANDER",IF(COUNTIF('Códigos Itaú (ref)'!$A$2:$A$44,$C3763)&gt;0,"ITAU",IF(AND(TRIM(UPPER($I3763))="CONTRATUAL",ISNUMBER(SEARCH("INDIVIDUAL",SUBSTITUTE(UPPER($D3763)," ","")))),"PREMIUM FREE",""))))</f>
        <v/>
      </c>
    </row>
    <row r="3764">
      <c r="AC3764">
        <f>IF($C3764="","",IF(COUNTIF('Códigos Santander (ref)'!$A$2:$A$79,$C3764)&gt;0,"SANTANDER",IF(COUNTIF('Códigos Itaú (ref)'!$A$2:$A$44,$C3764)&gt;0,"ITAU",IF(AND(TRIM(UPPER($I3764))="CONTRATUAL",ISNUMBER(SEARCH("INDIVIDUAL",SUBSTITUTE(UPPER($D3764)," ","")))),"PREMIUM FREE",""))))</f>
        <v/>
      </c>
    </row>
    <row r="3765">
      <c r="AC3765">
        <f>IF($C3765="","",IF(COUNTIF('Códigos Santander (ref)'!$A$2:$A$79,$C3765)&gt;0,"SANTANDER",IF(COUNTIF('Códigos Itaú (ref)'!$A$2:$A$44,$C3765)&gt;0,"ITAU",IF(AND(TRIM(UPPER($I3765))="CONTRATUAL",ISNUMBER(SEARCH("INDIVIDUAL",SUBSTITUTE(UPPER($D3765)," ","")))),"PREMIUM FREE",""))))</f>
        <v/>
      </c>
    </row>
    <row r="3766">
      <c r="AC3766">
        <f>IF($C3766="","",IF(COUNTIF('Códigos Santander (ref)'!$A$2:$A$79,$C3766)&gt;0,"SANTANDER",IF(COUNTIF('Códigos Itaú (ref)'!$A$2:$A$44,$C3766)&gt;0,"ITAU",IF(AND(TRIM(UPPER($I3766))="CONTRATUAL",ISNUMBER(SEARCH("INDIVIDUAL",SUBSTITUTE(UPPER($D3766)," ","")))),"PREMIUM FREE",""))))</f>
        <v/>
      </c>
    </row>
    <row r="3767">
      <c r="AC3767">
        <f>IF($C3767="","",IF(COUNTIF('Códigos Santander (ref)'!$A$2:$A$79,$C3767)&gt;0,"SANTANDER",IF(COUNTIF('Códigos Itaú (ref)'!$A$2:$A$44,$C3767)&gt;0,"ITAU",IF(AND(TRIM(UPPER($I3767))="CONTRATUAL",ISNUMBER(SEARCH("INDIVIDUAL",SUBSTITUTE(UPPER($D3767)," ","")))),"PREMIUM FREE",""))))</f>
        <v/>
      </c>
    </row>
    <row r="3768">
      <c r="AC3768">
        <f>IF($C3768="","",IF(COUNTIF('Códigos Santander (ref)'!$A$2:$A$79,$C3768)&gt;0,"SANTANDER",IF(COUNTIF('Códigos Itaú (ref)'!$A$2:$A$44,$C3768)&gt;0,"ITAU",IF(AND(TRIM(UPPER($I3768))="CONTRATUAL",ISNUMBER(SEARCH("INDIVIDUAL",SUBSTITUTE(UPPER($D3768)," ","")))),"PREMIUM FREE",""))))</f>
        <v/>
      </c>
    </row>
    <row r="3769">
      <c r="AC3769">
        <f>IF($C3769="","",IF(COUNTIF('Códigos Santander (ref)'!$A$2:$A$79,$C3769)&gt;0,"SANTANDER",IF(COUNTIF('Códigos Itaú (ref)'!$A$2:$A$44,$C3769)&gt;0,"ITAU",IF(AND(TRIM(UPPER($I3769))="CONTRATUAL",ISNUMBER(SEARCH("INDIVIDUAL",SUBSTITUTE(UPPER($D3769)," ","")))),"PREMIUM FREE",""))))</f>
        <v/>
      </c>
    </row>
    <row r="3770">
      <c r="AC3770">
        <f>IF($C3770="","",IF(COUNTIF('Códigos Santander (ref)'!$A$2:$A$79,$C3770)&gt;0,"SANTANDER",IF(COUNTIF('Códigos Itaú (ref)'!$A$2:$A$44,$C3770)&gt;0,"ITAU",IF(AND(TRIM(UPPER($I3770))="CONTRATUAL",ISNUMBER(SEARCH("INDIVIDUAL",SUBSTITUTE(UPPER($D3770)," ","")))),"PREMIUM FREE",""))))</f>
        <v/>
      </c>
    </row>
    <row r="3771">
      <c r="AC3771">
        <f>IF($C3771="","",IF(COUNTIF('Códigos Santander (ref)'!$A$2:$A$79,$C3771)&gt;0,"SANTANDER",IF(COUNTIF('Códigos Itaú (ref)'!$A$2:$A$44,$C3771)&gt;0,"ITAU",IF(AND(TRIM(UPPER($I3771))="CONTRATUAL",ISNUMBER(SEARCH("INDIVIDUAL",SUBSTITUTE(UPPER($D3771)," ","")))),"PREMIUM FREE",""))))</f>
        <v/>
      </c>
    </row>
    <row r="3772">
      <c r="AC3772">
        <f>IF($C3772="","",IF(COUNTIF('Códigos Santander (ref)'!$A$2:$A$79,$C3772)&gt;0,"SANTANDER",IF(COUNTIF('Códigos Itaú (ref)'!$A$2:$A$44,$C3772)&gt;0,"ITAU",IF(AND(TRIM(UPPER($I3772))="CONTRATUAL",ISNUMBER(SEARCH("INDIVIDUAL",SUBSTITUTE(UPPER($D3772)," ","")))),"PREMIUM FREE",""))))</f>
        <v/>
      </c>
    </row>
    <row r="3773">
      <c r="AC3773">
        <f>IF($C3773="","",IF(COUNTIF('Códigos Santander (ref)'!$A$2:$A$79,$C3773)&gt;0,"SANTANDER",IF(COUNTIF('Códigos Itaú (ref)'!$A$2:$A$44,$C3773)&gt;0,"ITAU",IF(AND(TRIM(UPPER($I3773))="CONTRATUAL",ISNUMBER(SEARCH("INDIVIDUAL",SUBSTITUTE(UPPER($D3773)," ","")))),"PREMIUM FREE",""))))</f>
        <v/>
      </c>
    </row>
    <row r="3774">
      <c r="AC3774">
        <f>IF($C3774="","",IF(COUNTIF('Códigos Santander (ref)'!$A$2:$A$79,$C3774)&gt;0,"SANTANDER",IF(COUNTIF('Códigos Itaú (ref)'!$A$2:$A$44,$C3774)&gt;0,"ITAU",IF(AND(TRIM(UPPER($I3774))="CONTRATUAL",ISNUMBER(SEARCH("INDIVIDUAL",SUBSTITUTE(UPPER($D3774)," ","")))),"PREMIUM FREE",""))))</f>
        <v/>
      </c>
    </row>
    <row r="3775">
      <c r="AC3775">
        <f>IF($C3775="","",IF(COUNTIF('Códigos Santander (ref)'!$A$2:$A$79,$C3775)&gt;0,"SANTANDER",IF(COUNTIF('Códigos Itaú (ref)'!$A$2:$A$44,$C3775)&gt;0,"ITAU",IF(AND(TRIM(UPPER($I3775))="CONTRATUAL",ISNUMBER(SEARCH("INDIVIDUAL",SUBSTITUTE(UPPER($D3775)," ","")))),"PREMIUM FREE",""))))</f>
        <v/>
      </c>
    </row>
    <row r="3776">
      <c r="AC3776">
        <f>IF($C3776="","",IF(COUNTIF('Códigos Santander (ref)'!$A$2:$A$79,$C3776)&gt;0,"SANTANDER",IF(COUNTIF('Códigos Itaú (ref)'!$A$2:$A$44,$C3776)&gt;0,"ITAU",IF(AND(TRIM(UPPER($I3776))="CONTRATUAL",ISNUMBER(SEARCH("INDIVIDUAL",SUBSTITUTE(UPPER($D3776)," ","")))),"PREMIUM FREE",""))))</f>
        <v/>
      </c>
    </row>
    <row r="3777">
      <c r="AC3777">
        <f>IF($C3777="","",IF(COUNTIF('Códigos Santander (ref)'!$A$2:$A$79,$C3777)&gt;0,"SANTANDER",IF(COUNTIF('Códigos Itaú (ref)'!$A$2:$A$44,$C3777)&gt;0,"ITAU",IF(AND(TRIM(UPPER($I3777))="CONTRATUAL",ISNUMBER(SEARCH("INDIVIDUAL",SUBSTITUTE(UPPER($D3777)," ","")))),"PREMIUM FREE",""))))</f>
        <v/>
      </c>
    </row>
    <row r="3778">
      <c r="AC3778">
        <f>IF($C3778="","",IF(COUNTIF('Códigos Santander (ref)'!$A$2:$A$79,$C3778)&gt;0,"SANTANDER",IF(COUNTIF('Códigos Itaú (ref)'!$A$2:$A$44,$C3778)&gt;0,"ITAU",IF(AND(TRIM(UPPER($I3778))="CONTRATUAL",ISNUMBER(SEARCH("INDIVIDUAL",SUBSTITUTE(UPPER($D3778)," ","")))),"PREMIUM FREE",""))))</f>
        <v/>
      </c>
    </row>
    <row r="3779">
      <c r="AC3779">
        <f>IF($C3779="","",IF(COUNTIF('Códigos Santander (ref)'!$A$2:$A$79,$C3779)&gt;0,"SANTANDER",IF(COUNTIF('Códigos Itaú (ref)'!$A$2:$A$44,$C3779)&gt;0,"ITAU",IF(AND(TRIM(UPPER($I3779))="CONTRATUAL",ISNUMBER(SEARCH("INDIVIDUAL",SUBSTITUTE(UPPER($D3779)," ","")))),"PREMIUM FREE",""))))</f>
        <v/>
      </c>
    </row>
    <row r="3780">
      <c r="AC3780">
        <f>IF($C3780="","",IF(COUNTIF('Códigos Santander (ref)'!$A$2:$A$79,$C3780)&gt;0,"SANTANDER",IF(COUNTIF('Códigos Itaú (ref)'!$A$2:$A$44,$C3780)&gt;0,"ITAU",IF(AND(TRIM(UPPER($I3780))="CONTRATUAL",ISNUMBER(SEARCH("INDIVIDUAL",SUBSTITUTE(UPPER($D3780)," ","")))),"PREMIUM FREE",""))))</f>
        <v/>
      </c>
    </row>
    <row r="3781">
      <c r="AC3781">
        <f>IF($C3781="","",IF(COUNTIF('Códigos Santander (ref)'!$A$2:$A$79,$C3781)&gt;0,"SANTANDER",IF(COUNTIF('Códigos Itaú (ref)'!$A$2:$A$44,$C3781)&gt;0,"ITAU",IF(AND(TRIM(UPPER($I3781))="CONTRATUAL",ISNUMBER(SEARCH("INDIVIDUAL",SUBSTITUTE(UPPER($D3781)," ","")))),"PREMIUM FREE",""))))</f>
        <v/>
      </c>
    </row>
    <row r="3782">
      <c r="AC3782">
        <f>IF($C3782="","",IF(COUNTIF('Códigos Santander (ref)'!$A$2:$A$79,$C3782)&gt;0,"SANTANDER",IF(COUNTIF('Códigos Itaú (ref)'!$A$2:$A$44,$C3782)&gt;0,"ITAU",IF(AND(TRIM(UPPER($I3782))="CONTRATUAL",ISNUMBER(SEARCH("INDIVIDUAL",SUBSTITUTE(UPPER($D3782)," ","")))),"PREMIUM FREE",""))))</f>
        <v/>
      </c>
    </row>
    <row r="3783">
      <c r="AC3783">
        <f>IF($C3783="","",IF(COUNTIF('Códigos Santander (ref)'!$A$2:$A$79,$C3783)&gt;0,"SANTANDER",IF(COUNTIF('Códigos Itaú (ref)'!$A$2:$A$44,$C3783)&gt;0,"ITAU",IF(AND(TRIM(UPPER($I3783))="CONTRATUAL",ISNUMBER(SEARCH("INDIVIDUAL",SUBSTITUTE(UPPER($D3783)," ","")))),"PREMIUM FREE",""))))</f>
        <v/>
      </c>
    </row>
    <row r="3784">
      <c r="AC3784">
        <f>IF($C3784="","",IF(COUNTIF('Códigos Santander (ref)'!$A$2:$A$79,$C3784)&gt;0,"SANTANDER",IF(COUNTIF('Códigos Itaú (ref)'!$A$2:$A$44,$C3784)&gt;0,"ITAU",IF(AND(TRIM(UPPER($I3784))="CONTRATUAL",ISNUMBER(SEARCH("INDIVIDUAL",SUBSTITUTE(UPPER($D3784)," ","")))),"PREMIUM FREE",""))))</f>
        <v/>
      </c>
    </row>
    <row r="3785">
      <c r="AC3785">
        <f>IF($C3785="","",IF(COUNTIF('Códigos Santander (ref)'!$A$2:$A$79,$C3785)&gt;0,"SANTANDER",IF(COUNTIF('Códigos Itaú (ref)'!$A$2:$A$44,$C3785)&gt;0,"ITAU",IF(AND(TRIM(UPPER($I3785))="CONTRATUAL",ISNUMBER(SEARCH("INDIVIDUAL",SUBSTITUTE(UPPER($D3785)," ","")))),"PREMIUM FREE",""))))</f>
        <v/>
      </c>
    </row>
    <row r="3786">
      <c r="AC3786">
        <f>IF($C3786="","",IF(COUNTIF('Códigos Santander (ref)'!$A$2:$A$79,$C3786)&gt;0,"SANTANDER",IF(COUNTIF('Códigos Itaú (ref)'!$A$2:$A$44,$C3786)&gt;0,"ITAU",IF(AND(TRIM(UPPER($I3786))="CONTRATUAL",ISNUMBER(SEARCH("INDIVIDUAL",SUBSTITUTE(UPPER($D3786)," ","")))),"PREMIUM FREE",""))))</f>
        <v/>
      </c>
    </row>
    <row r="3787">
      <c r="AC3787">
        <f>IF($C3787="","",IF(COUNTIF('Códigos Santander (ref)'!$A$2:$A$79,$C3787)&gt;0,"SANTANDER",IF(COUNTIF('Códigos Itaú (ref)'!$A$2:$A$44,$C3787)&gt;0,"ITAU",IF(AND(TRIM(UPPER($I3787))="CONTRATUAL",ISNUMBER(SEARCH("INDIVIDUAL",SUBSTITUTE(UPPER($D3787)," ","")))),"PREMIUM FREE",""))))</f>
        <v/>
      </c>
    </row>
    <row r="3788">
      <c r="AC3788">
        <f>IF($C3788="","",IF(COUNTIF('Códigos Santander (ref)'!$A$2:$A$79,$C3788)&gt;0,"SANTANDER",IF(COUNTIF('Códigos Itaú (ref)'!$A$2:$A$44,$C3788)&gt;0,"ITAU",IF(AND(TRIM(UPPER($I3788))="CONTRATUAL",ISNUMBER(SEARCH("INDIVIDUAL",SUBSTITUTE(UPPER($D3788)," ","")))),"PREMIUM FREE",""))))</f>
        <v/>
      </c>
    </row>
    <row r="3789">
      <c r="AC3789">
        <f>IF($C3789="","",IF(COUNTIF('Códigos Santander (ref)'!$A$2:$A$79,$C3789)&gt;0,"SANTANDER",IF(COUNTIF('Códigos Itaú (ref)'!$A$2:$A$44,$C3789)&gt;0,"ITAU",IF(AND(TRIM(UPPER($I3789))="CONTRATUAL",ISNUMBER(SEARCH("INDIVIDUAL",SUBSTITUTE(UPPER($D3789)," ","")))),"PREMIUM FREE",""))))</f>
        <v/>
      </c>
    </row>
    <row r="3790">
      <c r="AC3790">
        <f>IF($C3790="","",IF(COUNTIF('Códigos Santander (ref)'!$A$2:$A$79,$C3790)&gt;0,"SANTANDER",IF(COUNTIF('Códigos Itaú (ref)'!$A$2:$A$44,$C3790)&gt;0,"ITAU",IF(AND(TRIM(UPPER($I3790))="CONTRATUAL",ISNUMBER(SEARCH("INDIVIDUAL",SUBSTITUTE(UPPER($D3790)," ","")))),"PREMIUM FREE",""))))</f>
        <v/>
      </c>
    </row>
    <row r="3791">
      <c r="AC3791">
        <f>IF($C3791="","",IF(COUNTIF('Códigos Santander (ref)'!$A$2:$A$79,$C3791)&gt;0,"SANTANDER",IF(COUNTIF('Códigos Itaú (ref)'!$A$2:$A$44,$C3791)&gt;0,"ITAU",IF(AND(TRIM(UPPER($I3791))="CONTRATUAL",ISNUMBER(SEARCH("INDIVIDUAL",SUBSTITUTE(UPPER($D3791)," ","")))),"PREMIUM FREE",""))))</f>
        <v/>
      </c>
    </row>
    <row r="3792">
      <c r="AC3792">
        <f>IF($C3792="","",IF(COUNTIF('Códigos Santander (ref)'!$A$2:$A$79,$C3792)&gt;0,"SANTANDER",IF(COUNTIF('Códigos Itaú (ref)'!$A$2:$A$44,$C3792)&gt;0,"ITAU",IF(AND(TRIM(UPPER($I3792))="CONTRATUAL",ISNUMBER(SEARCH("INDIVIDUAL",SUBSTITUTE(UPPER($D3792)," ","")))),"PREMIUM FREE",""))))</f>
        <v/>
      </c>
    </row>
    <row r="3793">
      <c r="AC3793">
        <f>IF($C3793="","",IF(COUNTIF('Códigos Santander (ref)'!$A$2:$A$79,$C3793)&gt;0,"SANTANDER",IF(COUNTIF('Códigos Itaú (ref)'!$A$2:$A$44,$C3793)&gt;0,"ITAU",IF(AND(TRIM(UPPER($I3793))="CONTRATUAL",ISNUMBER(SEARCH("INDIVIDUAL",SUBSTITUTE(UPPER($D3793)," ","")))),"PREMIUM FREE",""))))</f>
        <v/>
      </c>
    </row>
    <row r="3794">
      <c r="AC3794">
        <f>IF($C3794="","",IF(COUNTIF('Códigos Santander (ref)'!$A$2:$A$79,$C3794)&gt;0,"SANTANDER",IF(COUNTIF('Códigos Itaú (ref)'!$A$2:$A$44,$C3794)&gt;0,"ITAU",IF(AND(TRIM(UPPER($I3794))="CONTRATUAL",ISNUMBER(SEARCH("INDIVIDUAL",SUBSTITUTE(UPPER($D3794)," ","")))),"PREMIUM FREE",""))))</f>
        <v/>
      </c>
    </row>
    <row r="3795">
      <c r="AC3795">
        <f>IF($C3795="","",IF(COUNTIF('Códigos Santander (ref)'!$A$2:$A$79,$C3795)&gt;0,"SANTANDER",IF(COUNTIF('Códigos Itaú (ref)'!$A$2:$A$44,$C3795)&gt;0,"ITAU",IF(AND(TRIM(UPPER($I3795))="CONTRATUAL",ISNUMBER(SEARCH("INDIVIDUAL",SUBSTITUTE(UPPER($D3795)," ","")))),"PREMIUM FREE",""))))</f>
        <v/>
      </c>
    </row>
    <row r="3796">
      <c r="AC3796">
        <f>IF($C3796="","",IF(COUNTIF('Códigos Santander (ref)'!$A$2:$A$79,$C3796)&gt;0,"SANTANDER",IF(COUNTIF('Códigos Itaú (ref)'!$A$2:$A$44,$C3796)&gt;0,"ITAU",IF(AND(TRIM(UPPER($I3796))="CONTRATUAL",ISNUMBER(SEARCH("INDIVIDUAL",SUBSTITUTE(UPPER($D3796)," ","")))),"PREMIUM FREE",""))))</f>
        <v/>
      </c>
    </row>
    <row r="3797">
      <c r="AC3797">
        <f>IF($C3797="","",IF(COUNTIF('Códigos Santander (ref)'!$A$2:$A$79,$C3797)&gt;0,"SANTANDER",IF(COUNTIF('Códigos Itaú (ref)'!$A$2:$A$44,$C3797)&gt;0,"ITAU",IF(AND(TRIM(UPPER($I3797))="CONTRATUAL",ISNUMBER(SEARCH("INDIVIDUAL",SUBSTITUTE(UPPER($D3797)," ","")))),"PREMIUM FREE",""))))</f>
        <v/>
      </c>
    </row>
    <row r="3798">
      <c r="AC3798">
        <f>IF($C3798="","",IF(COUNTIF('Códigos Santander (ref)'!$A$2:$A$79,$C3798)&gt;0,"SANTANDER",IF(COUNTIF('Códigos Itaú (ref)'!$A$2:$A$44,$C3798)&gt;0,"ITAU",IF(AND(TRIM(UPPER($I3798))="CONTRATUAL",ISNUMBER(SEARCH("INDIVIDUAL",SUBSTITUTE(UPPER($D3798)," ","")))),"PREMIUM FREE",""))))</f>
        <v/>
      </c>
    </row>
    <row r="3799">
      <c r="AC3799">
        <f>IF($C3799="","",IF(COUNTIF('Códigos Santander (ref)'!$A$2:$A$79,$C3799)&gt;0,"SANTANDER",IF(COUNTIF('Códigos Itaú (ref)'!$A$2:$A$44,$C3799)&gt;0,"ITAU",IF(AND(TRIM(UPPER($I3799))="CONTRATUAL",ISNUMBER(SEARCH("INDIVIDUAL",SUBSTITUTE(UPPER($D3799)," ","")))),"PREMIUM FREE",""))))</f>
        <v/>
      </c>
    </row>
    <row r="3800">
      <c r="AC3800">
        <f>IF($C3800="","",IF(COUNTIF('Códigos Santander (ref)'!$A$2:$A$79,$C3800)&gt;0,"SANTANDER",IF(COUNTIF('Códigos Itaú (ref)'!$A$2:$A$44,$C3800)&gt;0,"ITAU",IF(AND(TRIM(UPPER($I3800))="CONTRATUAL",ISNUMBER(SEARCH("INDIVIDUAL",SUBSTITUTE(UPPER($D3800)," ","")))),"PREMIUM FREE",""))))</f>
        <v/>
      </c>
    </row>
    <row r="3801">
      <c r="AC3801">
        <f>IF($C3801="","",IF(COUNTIF('Códigos Santander (ref)'!$A$2:$A$79,$C3801)&gt;0,"SANTANDER",IF(COUNTIF('Códigos Itaú (ref)'!$A$2:$A$44,$C3801)&gt;0,"ITAU",IF(AND(TRIM(UPPER($I3801))="CONTRATUAL",ISNUMBER(SEARCH("INDIVIDUAL",SUBSTITUTE(UPPER($D3801)," ","")))),"PREMIUM FREE",""))))</f>
        <v/>
      </c>
    </row>
    <row r="3802">
      <c r="AC3802">
        <f>IF($C3802="","",IF(COUNTIF('Códigos Santander (ref)'!$A$2:$A$79,$C3802)&gt;0,"SANTANDER",IF(COUNTIF('Códigos Itaú (ref)'!$A$2:$A$44,$C3802)&gt;0,"ITAU",IF(AND(TRIM(UPPER($I3802))="CONTRATUAL",ISNUMBER(SEARCH("INDIVIDUAL",SUBSTITUTE(UPPER($D3802)," ","")))),"PREMIUM FREE",""))))</f>
        <v/>
      </c>
    </row>
    <row r="3803">
      <c r="AC3803">
        <f>IF($C3803="","",IF(COUNTIF('Códigos Santander (ref)'!$A$2:$A$79,$C3803)&gt;0,"SANTANDER",IF(COUNTIF('Códigos Itaú (ref)'!$A$2:$A$44,$C3803)&gt;0,"ITAU",IF(AND(TRIM(UPPER($I3803))="CONTRATUAL",ISNUMBER(SEARCH("INDIVIDUAL",SUBSTITUTE(UPPER($D3803)," ","")))),"PREMIUM FREE",""))))</f>
        <v/>
      </c>
    </row>
    <row r="3804">
      <c r="AC3804">
        <f>IF($C3804="","",IF(COUNTIF('Códigos Santander (ref)'!$A$2:$A$79,$C3804)&gt;0,"SANTANDER",IF(COUNTIF('Códigos Itaú (ref)'!$A$2:$A$44,$C3804)&gt;0,"ITAU",IF(AND(TRIM(UPPER($I3804))="CONTRATUAL",ISNUMBER(SEARCH("INDIVIDUAL",SUBSTITUTE(UPPER($D3804)," ","")))),"PREMIUM FREE",""))))</f>
        <v/>
      </c>
    </row>
    <row r="3805">
      <c r="AC3805">
        <f>IF($C3805="","",IF(COUNTIF('Códigos Santander (ref)'!$A$2:$A$79,$C3805)&gt;0,"SANTANDER",IF(COUNTIF('Códigos Itaú (ref)'!$A$2:$A$44,$C3805)&gt;0,"ITAU",IF(AND(TRIM(UPPER($I3805))="CONTRATUAL",ISNUMBER(SEARCH("INDIVIDUAL",SUBSTITUTE(UPPER($D3805)," ","")))),"PREMIUM FREE",""))))</f>
        <v/>
      </c>
    </row>
    <row r="3806">
      <c r="AC3806">
        <f>IF($C3806="","",IF(COUNTIF('Códigos Santander (ref)'!$A$2:$A$79,$C3806)&gt;0,"SANTANDER",IF(COUNTIF('Códigos Itaú (ref)'!$A$2:$A$44,$C3806)&gt;0,"ITAU",IF(AND(TRIM(UPPER($I3806))="CONTRATUAL",ISNUMBER(SEARCH("INDIVIDUAL",SUBSTITUTE(UPPER($D3806)," ","")))),"PREMIUM FREE",""))))</f>
        <v/>
      </c>
    </row>
    <row r="3807">
      <c r="AC3807">
        <f>IF($C3807="","",IF(COUNTIF('Códigos Santander (ref)'!$A$2:$A$79,$C3807)&gt;0,"SANTANDER",IF(COUNTIF('Códigos Itaú (ref)'!$A$2:$A$44,$C3807)&gt;0,"ITAU",IF(AND(TRIM(UPPER($I3807))="CONTRATUAL",ISNUMBER(SEARCH("INDIVIDUAL",SUBSTITUTE(UPPER($D3807)," ","")))),"PREMIUM FREE",""))))</f>
        <v/>
      </c>
    </row>
    <row r="3808">
      <c r="AC3808">
        <f>IF($C3808="","",IF(COUNTIF('Códigos Santander (ref)'!$A$2:$A$79,$C3808)&gt;0,"SANTANDER",IF(COUNTIF('Códigos Itaú (ref)'!$A$2:$A$44,$C3808)&gt;0,"ITAU",IF(AND(TRIM(UPPER($I3808))="CONTRATUAL",ISNUMBER(SEARCH("INDIVIDUAL",SUBSTITUTE(UPPER($D3808)," ","")))),"PREMIUM FREE",""))))</f>
        <v/>
      </c>
    </row>
    <row r="3809">
      <c r="AC3809">
        <f>IF($C3809="","",IF(COUNTIF('Códigos Santander (ref)'!$A$2:$A$79,$C3809)&gt;0,"SANTANDER",IF(COUNTIF('Códigos Itaú (ref)'!$A$2:$A$44,$C3809)&gt;0,"ITAU",IF(AND(TRIM(UPPER($I3809))="CONTRATUAL",ISNUMBER(SEARCH("INDIVIDUAL",SUBSTITUTE(UPPER($D3809)," ","")))),"PREMIUM FREE",""))))</f>
        <v/>
      </c>
    </row>
    <row r="3810">
      <c r="AC3810">
        <f>IF($C3810="","",IF(COUNTIF('Códigos Santander (ref)'!$A$2:$A$79,$C3810)&gt;0,"SANTANDER",IF(COUNTIF('Códigos Itaú (ref)'!$A$2:$A$44,$C3810)&gt;0,"ITAU",IF(AND(TRIM(UPPER($I3810))="CONTRATUAL",ISNUMBER(SEARCH("INDIVIDUAL",SUBSTITUTE(UPPER($D3810)," ","")))),"PREMIUM FREE",""))))</f>
        <v/>
      </c>
    </row>
    <row r="3811">
      <c r="AC3811">
        <f>IF($C3811="","",IF(COUNTIF('Códigos Santander (ref)'!$A$2:$A$79,$C3811)&gt;0,"SANTANDER",IF(COUNTIF('Códigos Itaú (ref)'!$A$2:$A$44,$C3811)&gt;0,"ITAU",IF(AND(TRIM(UPPER($I3811))="CONTRATUAL",ISNUMBER(SEARCH("INDIVIDUAL",SUBSTITUTE(UPPER($D3811)," ","")))),"PREMIUM FREE",""))))</f>
        <v/>
      </c>
    </row>
    <row r="3812">
      <c r="AC3812">
        <f>IF($C3812="","",IF(COUNTIF('Códigos Santander (ref)'!$A$2:$A$79,$C3812)&gt;0,"SANTANDER",IF(COUNTIF('Códigos Itaú (ref)'!$A$2:$A$44,$C3812)&gt;0,"ITAU",IF(AND(TRIM(UPPER($I3812))="CONTRATUAL",ISNUMBER(SEARCH("INDIVIDUAL",SUBSTITUTE(UPPER($D3812)," ","")))),"PREMIUM FREE",""))))</f>
        <v/>
      </c>
    </row>
    <row r="3813">
      <c r="AC3813">
        <f>IF($C3813="","",IF(COUNTIF('Códigos Santander (ref)'!$A$2:$A$79,$C3813)&gt;0,"SANTANDER",IF(COUNTIF('Códigos Itaú (ref)'!$A$2:$A$44,$C3813)&gt;0,"ITAU",IF(AND(TRIM(UPPER($I3813))="CONTRATUAL",ISNUMBER(SEARCH("INDIVIDUAL",SUBSTITUTE(UPPER($D3813)," ","")))),"PREMIUM FREE",""))))</f>
        <v/>
      </c>
    </row>
    <row r="3814">
      <c r="AC3814">
        <f>IF($C3814="","",IF(COUNTIF('Códigos Santander (ref)'!$A$2:$A$79,$C3814)&gt;0,"SANTANDER",IF(COUNTIF('Códigos Itaú (ref)'!$A$2:$A$44,$C3814)&gt;0,"ITAU",IF(AND(TRIM(UPPER($I3814))="CONTRATUAL",ISNUMBER(SEARCH("INDIVIDUAL",SUBSTITUTE(UPPER($D3814)," ","")))),"PREMIUM FREE",""))))</f>
        <v/>
      </c>
    </row>
    <row r="3815">
      <c r="AC3815">
        <f>IF($C3815="","",IF(COUNTIF('Códigos Santander (ref)'!$A$2:$A$79,$C3815)&gt;0,"SANTANDER",IF(COUNTIF('Códigos Itaú (ref)'!$A$2:$A$44,$C3815)&gt;0,"ITAU",IF(AND(TRIM(UPPER($I3815))="CONTRATUAL",ISNUMBER(SEARCH("INDIVIDUAL",SUBSTITUTE(UPPER($D3815)," ","")))),"PREMIUM FREE",""))))</f>
        <v/>
      </c>
    </row>
    <row r="3816">
      <c r="AC3816">
        <f>IF($C3816="","",IF(COUNTIF('Códigos Santander (ref)'!$A$2:$A$79,$C3816)&gt;0,"SANTANDER",IF(COUNTIF('Códigos Itaú (ref)'!$A$2:$A$44,$C3816)&gt;0,"ITAU",IF(AND(TRIM(UPPER($I3816))="CONTRATUAL",ISNUMBER(SEARCH("INDIVIDUAL",SUBSTITUTE(UPPER($D3816)," ","")))),"PREMIUM FREE",""))))</f>
        <v/>
      </c>
    </row>
    <row r="3817">
      <c r="AC3817">
        <f>IF($C3817="","",IF(COUNTIF('Códigos Santander (ref)'!$A$2:$A$79,$C3817)&gt;0,"SANTANDER",IF(COUNTIF('Códigos Itaú (ref)'!$A$2:$A$44,$C3817)&gt;0,"ITAU",IF(AND(TRIM(UPPER($I3817))="CONTRATUAL",ISNUMBER(SEARCH("INDIVIDUAL",SUBSTITUTE(UPPER($D3817)," ","")))),"PREMIUM FREE",""))))</f>
        <v/>
      </c>
    </row>
    <row r="3818">
      <c r="AC3818">
        <f>IF($C3818="","",IF(COUNTIF('Códigos Santander (ref)'!$A$2:$A$79,$C3818)&gt;0,"SANTANDER",IF(COUNTIF('Códigos Itaú (ref)'!$A$2:$A$44,$C3818)&gt;0,"ITAU",IF(AND(TRIM(UPPER($I3818))="CONTRATUAL",ISNUMBER(SEARCH("INDIVIDUAL",SUBSTITUTE(UPPER($D3818)," ","")))),"PREMIUM FREE",""))))</f>
        <v/>
      </c>
    </row>
    <row r="3819">
      <c r="AC3819">
        <f>IF($C3819="","",IF(COUNTIF('Códigos Santander (ref)'!$A$2:$A$79,$C3819)&gt;0,"SANTANDER",IF(COUNTIF('Códigos Itaú (ref)'!$A$2:$A$44,$C3819)&gt;0,"ITAU",IF(AND(TRIM(UPPER($I3819))="CONTRATUAL",ISNUMBER(SEARCH("INDIVIDUAL",SUBSTITUTE(UPPER($D3819)," ","")))),"PREMIUM FREE",""))))</f>
        <v/>
      </c>
    </row>
    <row r="3820">
      <c r="AC3820">
        <f>IF($C3820="","",IF(COUNTIF('Códigos Santander (ref)'!$A$2:$A$79,$C3820)&gt;0,"SANTANDER",IF(COUNTIF('Códigos Itaú (ref)'!$A$2:$A$44,$C3820)&gt;0,"ITAU",IF(AND(TRIM(UPPER($I3820))="CONTRATUAL",ISNUMBER(SEARCH("INDIVIDUAL",SUBSTITUTE(UPPER($D3820)," ","")))),"PREMIUM FREE",""))))</f>
        <v/>
      </c>
    </row>
    <row r="3821">
      <c r="AC3821">
        <f>IF($C3821="","",IF(COUNTIF('Códigos Santander (ref)'!$A$2:$A$79,$C3821)&gt;0,"SANTANDER",IF(COUNTIF('Códigos Itaú (ref)'!$A$2:$A$44,$C3821)&gt;0,"ITAU",IF(AND(TRIM(UPPER($I3821))="CONTRATUAL",ISNUMBER(SEARCH("INDIVIDUAL",SUBSTITUTE(UPPER($D3821)," ","")))),"PREMIUM FREE",""))))</f>
        <v/>
      </c>
    </row>
    <row r="3822">
      <c r="AC3822">
        <f>IF($C3822="","",IF(COUNTIF('Códigos Santander (ref)'!$A$2:$A$79,$C3822)&gt;0,"SANTANDER",IF(COUNTIF('Códigos Itaú (ref)'!$A$2:$A$44,$C3822)&gt;0,"ITAU",IF(AND(TRIM(UPPER($I3822))="CONTRATUAL",ISNUMBER(SEARCH("INDIVIDUAL",SUBSTITUTE(UPPER($D3822)," ","")))),"PREMIUM FREE",""))))</f>
        <v/>
      </c>
    </row>
    <row r="3823">
      <c r="AC3823">
        <f>IF($C3823="","",IF(COUNTIF('Códigos Santander (ref)'!$A$2:$A$79,$C3823)&gt;0,"SANTANDER",IF(COUNTIF('Códigos Itaú (ref)'!$A$2:$A$44,$C3823)&gt;0,"ITAU",IF(AND(TRIM(UPPER($I3823))="CONTRATUAL",ISNUMBER(SEARCH("INDIVIDUAL",SUBSTITUTE(UPPER($D3823)," ","")))),"PREMIUM FREE",""))))</f>
        <v/>
      </c>
    </row>
    <row r="3824">
      <c r="AC3824">
        <f>IF($C3824="","",IF(COUNTIF('Códigos Santander (ref)'!$A$2:$A$79,$C3824)&gt;0,"SANTANDER",IF(COUNTIF('Códigos Itaú (ref)'!$A$2:$A$44,$C3824)&gt;0,"ITAU",IF(AND(TRIM(UPPER($I3824))="CONTRATUAL",ISNUMBER(SEARCH("INDIVIDUAL",SUBSTITUTE(UPPER($D3824)," ","")))),"PREMIUM FREE",""))))</f>
        <v/>
      </c>
    </row>
    <row r="3825">
      <c r="AC3825">
        <f>IF($C3825="","",IF(COUNTIF('Códigos Santander (ref)'!$A$2:$A$79,$C3825)&gt;0,"SANTANDER",IF(COUNTIF('Códigos Itaú (ref)'!$A$2:$A$44,$C3825)&gt;0,"ITAU",IF(AND(TRIM(UPPER($I3825))="CONTRATUAL",ISNUMBER(SEARCH("INDIVIDUAL",SUBSTITUTE(UPPER($D3825)," ","")))),"PREMIUM FREE",""))))</f>
        <v/>
      </c>
    </row>
    <row r="3826">
      <c r="AC3826">
        <f>IF($C3826="","",IF(COUNTIF('Códigos Santander (ref)'!$A$2:$A$79,$C3826)&gt;0,"SANTANDER",IF(COUNTIF('Códigos Itaú (ref)'!$A$2:$A$44,$C3826)&gt;0,"ITAU",IF(AND(TRIM(UPPER($I3826))="CONTRATUAL",ISNUMBER(SEARCH("INDIVIDUAL",SUBSTITUTE(UPPER($D3826)," ","")))),"PREMIUM FREE",""))))</f>
        <v/>
      </c>
    </row>
    <row r="3827">
      <c r="AC3827">
        <f>IF($C3827="","",IF(COUNTIF('Códigos Santander (ref)'!$A$2:$A$79,$C3827)&gt;0,"SANTANDER",IF(COUNTIF('Códigos Itaú (ref)'!$A$2:$A$44,$C3827)&gt;0,"ITAU",IF(AND(TRIM(UPPER($I3827))="CONTRATUAL",ISNUMBER(SEARCH("INDIVIDUAL",SUBSTITUTE(UPPER($D3827)," ","")))),"PREMIUM FREE",""))))</f>
        <v/>
      </c>
    </row>
    <row r="3828">
      <c r="AC3828">
        <f>IF($C3828="","",IF(COUNTIF('Códigos Santander (ref)'!$A$2:$A$79,$C3828)&gt;0,"SANTANDER",IF(COUNTIF('Códigos Itaú (ref)'!$A$2:$A$44,$C3828)&gt;0,"ITAU",IF(AND(TRIM(UPPER($I3828))="CONTRATUAL",ISNUMBER(SEARCH("INDIVIDUAL",SUBSTITUTE(UPPER($D3828)," ","")))),"PREMIUM FREE",""))))</f>
        <v/>
      </c>
    </row>
    <row r="3829">
      <c r="AC3829">
        <f>IF($C3829="","",IF(COUNTIF('Códigos Santander (ref)'!$A$2:$A$79,$C3829)&gt;0,"SANTANDER",IF(COUNTIF('Códigos Itaú (ref)'!$A$2:$A$44,$C3829)&gt;0,"ITAU",IF(AND(TRIM(UPPER($I3829))="CONTRATUAL",ISNUMBER(SEARCH("INDIVIDUAL",SUBSTITUTE(UPPER($D3829)," ","")))),"PREMIUM FREE",""))))</f>
        <v/>
      </c>
    </row>
    <row r="3830">
      <c r="AC3830">
        <f>IF($C3830="","",IF(COUNTIF('Códigos Santander (ref)'!$A$2:$A$79,$C3830)&gt;0,"SANTANDER",IF(COUNTIF('Códigos Itaú (ref)'!$A$2:$A$44,$C3830)&gt;0,"ITAU",IF(AND(TRIM(UPPER($I3830))="CONTRATUAL",ISNUMBER(SEARCH("INDIVIDUAL",SUBSTITUTE(UPPER($D3830)," ","")))),"PREMIUM FREE",""))))</f>
        <v/>
      </c>
    </row>
    <row r="3831">
      <c r="AC3831">
        <f>IF($C3831="","",IF(COUNTIF('Códigos Santander (ref)'!$A$2:$A$79,$C3831)&gt;0,"SANTANDER",IF(COUNTIF('Códigos Itaú (ref)'!$A$2:$A$44,$C3831)&gt;0,"ITAU",IF(AND(TRIM(UPPER($I3831))="CONTRATUAL",ISNUMBER(SEARCH("INDIVIDUAL",SUBSTITUTE(UPPER($D3831)," ","")))),"PREMIUM FREE",""))))</f>
        <v/>
      </c>
    </row>
    <row r="3832">
      <c r="AC3832">
        <f>IF($C3832="","",IF(COUNTIF('Códigos Santander (ref)'!$A$2:$A$79,$C3832)&gt;0,"SANTANDER",IF(COUNTIF('Códigos Itaú (ref)'!$A$2:$A$44,$C3832)&gt;0,"ITAU",IF(AND(TRIM(UPPER($I3832))="CONTRATUAL",ISNUMBER(SEARCH("INDIVIDUAL",SUBSTITUTE(UPPER($D3832)," ","")))),"PREMIUM FREE",""))))</f>
        <v/>
      </c>
    </row>
    <row r="3833">
      <c r="AC3833">
        <f>IF($C3833="","",IF(COUNTIF('Códigos Santander (ref)'!$A$2:$A$79,$C3833)&gt;0,"SANTANDER",IF(COUNTIF('Códigos Itaú (ref)'!$A$2:$A$44,$C3833)&gt;0,"ITAU",IF(AND(TRIM(UPPER($I3833))="CONTRATUAL",ISNUMBER(SEARCH("INDIVIDUAL",SUBSTITUTE(UPPER($D3833)," ","")))),"PREMIUM FREE",""))))</f>
        <v/>
      </c>
    </row>
    <row r="3834">
      <c r="AC3834">
        <f>IF($C3834="","",IF(COUNTIF('Códigos Santander (ref)'!$A$2:$A$79,$C3834)&gt;0,"SANTANDER",IF(COUNTIF('Códigos Itaú (ref)'!$A$2:$A$44,$C3834)&gt;0,"ITAU",IF(AND(TRIM(UPPER($I3834))="CONTRATUAL",ISNUMBER(SEARCH("INDIVIDUAL",SUBSTITUTE(UPPER($D3834)," ","")))),"PREMIUM FREE",""))))</f>
        <v/>
      </c>
    </row>
    <row r="3835">
      <c r="AC3835">
        <f>IF($C3835="","",IF(COUNTIF('Códigos Santander (ref)'!$A$2:$A$79,$C3835)&gt;0,"SANTANDER",IF(COUNTIF('Códigos Itaú (ref)'!$A$2:$A$44,$C3835)&gt;0,"ITAU",IF(AND(TRIM(UPPER($I3835))="CONTRATUAL",ISNUMBER(SEARCH("INDIVIDUAL",SUBSTITUTE(UPPER($D3835)," ","")))),"PREMIUM FREE",""))))</f>
        <v/>
      </c>
    </row>
    <row r="3836">
      <c r="AC3836">
        <f>IF($C3836="","",IF(COUNTIF('Códigos Santander (ref)'!$A$2:$A$79,$C3836)&gt;0,"SANTANDER",IF(COUNTIF('Códigos Itaú (ref)'!$A$2:$A$44,$C3836)&gt;0,"ITAU",IF(AND(TRIM(UPPER($I3836))="CONTRATUAL",ISNUMBER(SEARCH("INDIVIDUAL",SUBSTITUTE(UPPER($D3836)," ","")))),"PREMIUM FREE",""))))</f>
        <v/>
      </c>
    </row>
    <row r="3837">
      <c r="AC3837">
        <f>IF($C3837="","",IF(COUNTIF('Códigos Santander (ref)'!$A$2:$A$79,$C3837)&gt;0,"SANTANDER",IF(COUNTIF('Códigos Itaú (ref)'!$A$2:$A$44,$C3837)&gt;0,"ITAU",IF(AND(TRIM(UPPER($I3837))="CONTRATUAL",ISNUMBER(SEARCH("INDIVIDUAL",SUBSTITUTE(UPPER($D3837)," ","")))),"PREMIUM FREE",""))))</f>
        <v/>
      </c>
    </row>
    <row r="3838">
      <c r="AC3838">
        <f>IF($C3838="","",IF(COUNTIF('Códigos Santander (ref)'!$A$2:$A$79,$C3838)&gt;0,"SANTANDER",IF(COUNTIF('Códigos Itaú (ref)'!$A$2:$A$44,$C3838)&gt;0,"ITAU",IF(AND(TRIM(UPPER($I3838))="CONTRATUAL",ISNUMBER(SEARCH("INDIVIDUAL",SUBSTITUTE(UPPER($D3838)," ","")))),"PREMIUM FREE",""))))</f>
        <v/>
      </c>
    </row>
    <row r="3839">
      <c r="AC3839">
        <f>IF($C3839="","",IF(COUNTIF('Códigos Santander (ref)'!$A$2:$A$79,$C3839)&gt;0,"SANTANDER",IF(COUNTIF('Códigos Itaú (ref)'!$A$2:$A$44,$C3839)&gt;0,"ITAU",IF(AND(TRIM(UPPER($I3839))="CONTRATUAL",ISNUMBER(SEARCH("INDIVIDUAL",SUBSTITUTE(UPPER($D3839)," ","")))),"PREMIUM FREE",""))))</f>
        <v/>
      </c>
    </row>
    <row r="3840">
      <c r="AC3840">
        <f>IF($C3840="","",IF(COUNTIF('Códigos Santander (ref)'!$A$2:$A$79,$C3840)&gt;0,"SANTANDER",IF(COUNTIF('Códigos Itaú (ref)'!$A$2:$A$44,$C3840)&gt;0,"ITAU",IF(AND(TRIM(UPPER($I3840))="CONTRATUAL",ISNUMBER(SEARCH("INDIVIDUAL",SUBSTITUTE(UPPER($D3840)," ","")))),"PREMIUM FREE",""))))</f>
        <v/>
      </c>
    </row>
    <row r="3841">
      <c r="AC3841">
        <f>IF($C3841="","",IF(COUNTIF('Códigos Santander (ref)'!$A$2:$A$79,$C3841)&gt;0,"SANTANDER",IF(COUNTIF('Códigos Itaú (ref)'!$A$2:$A$44,$C3841)&gt;0,"ITAU",IF(AND(TRIM(UPPER($I3841))="CONTRATUAL",ISNUMBER(SEARCH("INDIVIDUAL",SUBSTITUTE(UPPER($D3841)," ","")))),"PREMIUM FREE",""))))</f>
        <v/>
      </c>
    </row>
    <row r="3842">
      <c r="AC3842">
        <f>IF($C3842="","",IF(COUNTIF('Códigos Santander (ref)'!$A$2:$A$79,$C3842)&gt;0,"SANTANDER",IF(COUNTIF('Códigos Itaú (ref)'!$A$2:$A$44,$C3842)&gt;0,"ITAU",IF(AND(TRIM(UPPER($I3842))="CONTRATUAL",ISNUMBER(SEARCH("INDIVIDUAL",SUBSTITUTE(UPPER($D3842)," ","")))),"PREMIUM FREE",""))))</f>
        <v/>
      </c>
    </row>
    <row r="3843">
      <c r="AC3843">
        <f>IF($C3843="","",IF(COUNTIF('Códigos Santander (ref)'!$A$2:$A$79,$C3843)&gt;0,"SANTANDER",IF(COUNTIF('Códigos Itaú (ref)'!$A$2:$A$44,$C3843)&gt;0,"ITAU",IF(AND(TRIM(UPPER($I3843))="CONTRATUAL",ISNUMBER(SEARCH("INDIVIDUAL",SUBSTITUTE(UPPER($D3843)," ","")))),"PREMIUM FREE",""))))</f>
        <v/>
      </c>
    </row>
    <row r="3844">
      <c r="AC3844">
        <f>IF($C3844="","",IF(COUNTIF('Códigos Santander (ref)'!$A$2:$A$79,$C3844)&gt;0,"SANTANDER",IF(COUNTIF('Códigos Itaú (ref)'!$A$2:$A$44,$C3844)&gt;0,"ITAU",IF(AND(TRIM(UPPER($I3844))="CONTRATUAL",ISNUMBER(SEARCH("INDIVIDUAL",SUBSTITUTE(UPPER($D3844)," ","")))),"PREMIUM FREE",""))))</f>
        <v/>
      </c>
    </row>
    <row r="3845">
      <c r="AC3845">
        <f>IF($C3845="","",IF(COUNTIF('Códigos Santander (ref)'!$A$2:$A$79,$C3845)&gt;0,"SANTANDER",IF(COUNTIF('Códigos Itaú (ref)'!$A$2:$A$44,$C3845)&gt;0,"ITAU",IF(AND(TRIM(UPPER($I3845))="CONTRATUAL",ISNUMBER(SEARCH("INDIVIDUAL",SUBSTITUTE(UPPER($D3845)," ","")))),"PREMIUM FREE",""))))</f>
        <v/>
      </c>
    </row>
    <row r="3846">
      <c r="AC3846">
        <f>IF($C3846="","",IF(COUNTIF('Códigos Santander (ref)'!$A$2:$A$79,$C3846)&gt;0,"SANTANDER",IF(COUNTIF('Códigos Itaú (ref)'!$A$2:$A$44,$C3846)&gt;0,"ITAU",IF(AND(TRIM(UPPER($I3846))="CONTRATUAL",ISNUMBER(SEARCH("INDIVIDUAL",SUBSTITUTE(UPPER($D3846)," ","")))),"PREMIUM FREE",""))))</f>
        <v/>
      </c>
    </row>
    <row r="3847">
      <c r="AC3847">
        <f>IF($C3847="","",IF(COUNTIF('Códigos Santander (ref)'!$A$2:$A$79,$C3847)&gt;0,"SANTANDER",IF(COUNTIF('Códigos Itaú (ref)'!$A$2:$A$44,$C3847)&gt;0,"ITAU",IF(AND(TRIM(UPPER($I3847))="CONTRATUAL",ISNUMBER(SEARCH("INDIVIDUAL",SUBSTITUTE(UPPER($D3847)," ","")))),"PREMIUM FREE",""))))</f>
        <v/>
      </c>
    </row>
    <row r="3848">
      <c r="AC3848">
        <f>IF($C3848="","",IF(COUNTIF('Códigos Santander (ref)'!$A$2:$A$79,$C3848)&gt;0,"SANTANDER",IF(COUNTIF('Códigos Itaú (ref)'!$A$2:$A$44,$C3848)&gt;0,"ITAU",IF(AND(TRIM(UPPER($I3848))="CONTRATUAL",ISNUMBER(SEARCH("INDIVIDUAL",SUBSTITUTE(UPPER($D3848)," ","")))),"PREMIUM FREE",""))))</f>
        <v/>
      </c>
    </row>
    <row r="3849">
      <c r="AC3849">
        <f>IF($C3849="","",IF(COUNTIF('Códigos Santander (ref)'!$A$2:$A$79,$C3849)&gt;0,"SANTANDER",IF(COUNTIF('Códigos Itaú (ref)'!$A$2:$A$44,$C3849)&gt;0,"ITAU",IF(AND(TRIM(UPPER($I3849))="CONTRATUAL",ISNUMBER(SEARCH("INDIVIDUAL",SUBSTITUTE(UPPER($D3849)," ","")))),"PREMIUM FREE",""))))</f>
        <v/>
      </c>
    </row>
    <row r="3850">
      <c r="AC3850">
        <f>IF($C3850="","",IF(COUNTIF('Códigos Santander (ref)'!$A$2:$A$79,$C3850)&gt;0,"SANTANDER",IF(COUNTIF('Códigos Itaú (ref)'!$A$2:$A$44,$C3850)&gt;0,"ITAU",IF(AND(TRIM(UPPER($I3850))="CONTRATUAL",ISNUMBER(SEARCH("INDIVIDUAL",SUBSTITUTE(UPPER($D3850)," ","")))),"PREMIUM FREE",""))))</f>
        <v/>
      </c>
    </row>
    <row r="3851">
      <c r="AC3851">
        <f>IF($C3851="","",IF(COUNTIF('Códigos Santander (ref)'!$A$2:$A$79,$C3851)&gt;0,"SANTANDER",IF(COUNTIF('Códigos Itaú (ref)'!$A$2:$A$44,$C3851)&gt;0,"ITAU",IF(AND(TRIM(UPPER($I3851))="CONTRATUAL",ISNUMBER(SEARCH("INDIVIDUAL",SUBSTITUTE(UPPER($D3851)," ","")))),"PREMIUM FREE",""))))</f>
        <v/>
      </c>
    </row>
    <row r="3852">
      <c r="AC3852">
        <f>IF($C3852="","",IF(COUNTIF('Códigos Santander (ref)'!$A$2:$A$79,$C3852)&gt;0,"SANTANDER",IF(COUNTIF('Códigos Itaú (ref)'!$A$2:$A$44,$C3852)&gt;0,"ITAU",IF(AND(TRIM(UPPER($I3852))="CONTRATUAL",ISNUMBER(SEARCH("INDIVIDUAL",SUBSTITUTE(UPPER($D3852)," ","")))),"PREMIUM FREE",""))))</f>
        <v/>
      </c>
    </row>
    <row r="3853">
      <c r="AC3853">
        <f>IF($C3853="","",IF(COUNTIF('Códigos Santander (ref)'!$A$2:$A$79,$C3853)&gt;0,"SANTANDER",IF(COUNTIF('Códigos Itaú (ref)'!$A$2:$A$44,$C3853)&gt;0,"ITAU",IF(AND(TRIM(UPPER($I3853))="CONTRATUAL",ISNUMBER(SEARCH("INDIVIDUAL",SUBSTITUTE(UPPER($D3853)," ","")))),"PREMIUM FREE",""))))</f>
        <v/>
      </c>
    </row>
    <row r="3854">
      <c r="AC3854">
        <f>IF($C3854="","",IF(COUNTIF('Códigos Santander (ref)'!$A$2:$A$79,$C3854)&gt;0,"SANTANDER",IF(COUNTIF('Códigos Itaú (ref)'!$A$2:$A$44,$C3854)&gt;0,"ITAU",IF(AND(TRIM(UPPER($I3854))="CONTRATUAL",ISNUMBER(SEARCH("INDIVIDUAL",SUBSTITUTE(UPPER($D3854)," ","")))),"PREMIUM FREE",""))))</f>
        <v/>
      </c>
    </row>
    <row r="3855">
      <c r="AC3855">
        <f>IF($C3855="","",IF(COUNTIF('Códigos Santander (ref)'!$A$2:$A$79,$C3855)&gt;0,"SANTANDER",IF(COUNTIF('Códigos Itaú (ref)'!$A$2:$A$44,$C3855)&gt;0,"ITAU",IF(AND(TRIM(UPPER($I3855))="CONTRATUAL",ISNUMBER(SEARCH("INDIVIDUAL",SUBSTITUTE(UPPER($D3855)," ","")))),"PREMIUM FREE",""))))</f>
        <v/>
      </c>
    </row>
    <row r="3856">
      <c r="AC3856">
        <f>IF($C3856="","",IF(COUNTIF('Códigos Santander (ref)'!$A$2:$A$79,$C3856)&gt;0,"SANTANDER",IF(COUNTIF('Códigos Itaú (ref)'!$A$2:$A$44,$C3856)&gt;0,"ITAU",IF(AND(TRIM(UPPER($I3856))="CONTRATUAL",ISNUMBER(SEARCH("INDIVIDUAL",SUBSTITUTE(UPPER($D3856)," ","")))),"PREMIUM FREE",""))))</f>
        <v/>
      </c>
    </row>
    <row r="3857">
      <c r="AC3857">
        <f>IF($C3857="","",IF(COUNTIF('Códigos Santander (ref)'!$A$2:$A$79,$C3857)&gt;0,"SANTANDER",IF(COUNTIF('Códigos Itaú (ref)'!$A$2:$A$44,$C3857)&gt;0,"ITAU",IF(AND(TRIM(UPPER($I3857))="CONTRATUAL",ISNUMBER(SEARCH("INDIVIDUAL",SUBSTITUTE(UPPER($D3857)," ","")))),"PREMIUM FREE",""))))</f>
        <v/>
      </c>
    </row>
    <row r="3858">
      <c r="AC3858">
        <f>IF($C3858="","",IF(COUNTIF('Códigos Santander (ref)'!$A$2:$A$79,$C3858)&gt;0,"SANTANDER",IF(COUNTIF('Códigos Itaú (ref)'!$A$2:$A$44,$C3858)&gt;0,"ITAU",IF(AND(TRIM(UPPER($I3858))="CONTRATUAL",ISNUMBER(SEARCH("INDIVIDUAL",SUBSTITUTE(UPPER($D3858)," ","")))),"PREMIUM FREE",""))))</f>
        <v/>
      </c>
    </row>
    <row r="3859">
      <c r="AC3859">
        <f>IF($C3859="","",IF(COUNTIF('Códigos Santander (ref)'!$A$2:$A$79,$C3859)&gt;0,"SANTANDER",IF(COUNTIF('Códigos Itaú (ref)'!$A$2:$A$44,$C3859)&gt;0,"ITAU",IF(AND(TRIM(UPPER($I3859))="CONTRATUAL",ISNUMBER(SEARCH("INDIVIDUAL",SUBSTITUTE(UPPER($D3859)," ","")))),"PREMIUM FREE",""))))</f>
        <v/>
      </c>
    </row>
    <row r="3860">
      <c r="AC3860">
        <f>IF($C3860="","",IF(COUNTIF('Códigos Santander (ref)'!$A$2:$A$79,$C3860)&gt;0,"SANTANDER",IF(COUNTIF('Códigos Itaú (ref)'!$A$2:$A$44,$C3860)&gt;0,"ITAU",IF(AND(TRIM(UPPER($I3860))="CONTRATUAL",ISNUMBER(SEARCH("INDIVIDUAL",SUBSTITUTE(UPPER($D3860)," ","")))),"PREMIUM FREE",""))))</f>
        <v/>
      </c>
    </row>
    <row r="3861">
      <c r="AC3861">
        <f>IF($C3861="","",IF(COUNTIF('Códigos Santander (ref)'!$A$2:$A$79,$C3861)&gt;0,"SANTANDER",IF(COUNTIF('Códigos Itaú (ref)'!$A$2:$A$44,$C3861)&gt;0,"ITAU",IF(AND(TRIM(UPPER($I3861))="CONTRATUAL",ISNUMBER(SEARCH("INDIVIDUAL",SUBSTITUTE(UPPER($D3861)," ","")))),"PREMIUM FREE",""))))</f>
        <v/>
      </c>
    </row>
    <row r="3862">
      <c r="AC3862">
        <f>IF($C3862="","",IF(COUNTIF('Códigos Santander (ref)'!$A$2:$A$79,$C3862)&gt;0,"SANTANDER",IF(COUNTIF('Códigos Itaú (ref)'!$A$2:$A$44,$C3862)&gt;0,"ITAU",IF(AND(TRIM(UPPER($I3862))="CONTRATUAL",ISNUMBER(SEARCH("INDIVIDUAL",SUBSTITUTE(UPPER($D3862)," ","")))),"PREMIUM FREE",""))))</f>
        <v/>
      </c>
    </row>
    <row r="3863">
      <c r="AC3863">
        <f>IF($C3863="","",IF(COUNTIF('Códigos Santander (ref)'!$A$2:$A$79,$C3863)&gt;0,"SANTANDER",IF(COUNTIF('Códigos Itaú (ref)'!$A$2:$A$44,$C3863)&gt;0,"ITAU",IF(AND(TRIM(UPPER($I3863))="CONTRATUAL",ISNUMBER(SEARCH("INDIVIDUAL",SUBSTITUTE(UPPER($D3863)," ","")))),"PREMIUM FREE",""))))</f>
        <v/>
      </c>
    </row>
    <row r="3864">
      <c r="AC3864">
        <f>IF($C3864="","",IF(COUNTIF('Códigos Santander (ref)'!$A$2:$A$79,$C3864)&gt;0,"SANTANDER",IF(COUNTIF('Códigos Itaú (ref)'!$A$2:$A$44,$C3864)&gt;0,"ITAU",IF(AND(TRIM(UPPER($I3864))="CONTRATUAL",ISNUMBER(SEARCH("INDIVIDUAL",SUBSTITUTE(UPPER($D3864)," ","")))),"PREMIUM FREE",""))))</f>
        <v/>
      </c>
    </row>
    <row r="3865">
      <c r="AC3865">
        <f>IF($C3865="","",IF(COUNTIF('Códigos Santander (ref)'!$A$2:$A$79,$C3865)&gt;0,"SANTANDER",IF(COUNTIF('Códigos Itaú (ref)'!$A$2:$A$44,$C3865)&gt;0,"ITAU",IF(AND(TRIM(UPPER($I3865))="CONTRATUAL",ISNUMBER(SEARCH("INDIVIDUAL",SUBSTITUTE(UPPER($D3865)," ","")))),"PREMIUM FREE",""))))</f>
        <v/>
      </c>
    </row>
    <row r="3866">
      <c r="AC3866">
        <f>IF($C3866="","",IF(COUNTIF('Códigos Santander (ref)'!$A$2:$A$79,$C3866)&gt;0,"SANTANDER",IF(COUNTIF('Códigos Itaú (ref)'!$A$2:$A$44,$C3866)&gt;0,"ITAU",IF(AND(TRIM(UPPER($I3866))="CONTRATUAL",ISNUMBER(SEARCH("INDIVIDUAL",SUBSTITUTE(UPPER($D3866)," ","")))),"PREMIUM FREE",""))))</f>
        <v/>
      </c>
    </row>
    <row r="3867">
      <c r="AC3867">
        <f>IF($C3867="","",IF(COUNTIF('Códigos Santander (ref)'!$A$2:$A$79,$C3867)&gt;0,"SANTANDER",IF(COUNTIF('Códigos Itaú (ref)'!$A$2:$A$44,$C3867)&gt;0,"ITAU",IF(AND(TRIM(UPPER($I3867))="CONTRATUAL",ISNUMBER(SEARCH("INDIVIDUAL",SUBSTITUTE(UPPER($D3867)," ","")))),"PREMIUM FREE",""))))</f>
        <v/>
      </c>
    </row>
    <row r="3868">
      <c r="AC3868">
        <f>IF($C3868="","",IF(COUNTIF('Códigos Santander (ref)'!$A$2:$A$79,$C3868)&gt;0,"SANTANDER",IF(COUNTIF('Códigos Itaú (ref)'!$A$2:$A$44,$C3868)&gt;0,"ITAU",IF(AND(TRIM(UPPER($I3868))="CONTRATUAL",ISNUMBER(SEARCH("INDIVIDUAL",SUBSTITUTE(UPPER($D3868)," ","")))),"PREMIUM FREE",""))))</f>
        <v/>
      </c>
    </row>
    <row r="3869">
      <c r="AC3869">
        <f>IF($C3869="","",IF(COUNTIF('Códigos Santander (ref)'!$A$2:$A$79,$C3869)&gt;0,"SANTANDER",IF(COUNTIF('Códigos Itaú (ref)'!$A$2:$A$44,$C3869)&gt;0,"ITAU",IF(AND(TRIM(UPPER($I3869))="CONTRATUAL",ISNUMBER(SEARCH("INDIVIDUAL",SUBSTITUTE(UPPER($D3869)," ","")))),"PREMIUM FREE",""))))</f>
        <v/>
      </c>
    </row>
    <row r="3870">
      <c r="AC3870">
        <f>IF($C3870="","",IF(COUNTIF('Códigos Santander (ref)'!$A$2:$A$79,$C3870)&gt;0,"SANTANDER",IF(COUNTIF('Códigos Itaú (ref)'!$A$2:$A$44,$C3870)&gt;0,"ITAU",IF(AND(TRIM(UPPER($I3870))="CONTRATUAL",ISNUMBER(SEARCH("INDIVIDUAL",SUBSTITUTE(UPPER($D3870)," ","")))),"PREMIUM FREE",""))))</f>
        <v/>
      </c>
    </row>
    <row r="3871">
      <c r="AC3871">
        <f>IF($C3871="","",IF(COUNTIF('Códigos Santander (ref)'!$A$2:$A$79,$C3871)&gt;0,"SANTANDER",IF(COUNTIF('Códigos Itaú (ref)'!$A$2:$A$44,$C3871)&gt;0,"ITAU",IF(AND(TRIM(UPPER($I3871))="CONTRATUAL",ISNUMBER(SEARCH("INDIVIDUAL",SUBSTITUTE(UPPER($D3871)," ","")))),"PREMIUM FREE",""))))</f>
        <v/>
      </c>
    </row>
    <row r="3872">
      <c r="AC3872">
        <f>IF($C3872="","",IF(COUNTIF('Códigos Santander (ref)'!$A$2:$A$79,$C3872)&gt;0,"SANTANDER",IF(COUNTIF('Códigos Itaú (ref)'!$A$2:$A$44,$C3872)&gt;0,"ITAU",IF(AND(TRIM(UPPER($I3872))="CONTRATUAL",ISNUMBER(SEARCH("INDIVIDUAL",SUBSTITUTE(UPPER($D3872)," ","")))),"PREMIUM FREE",""))))</f>
        <v/>
      </c>
    </row>
    <row r="3873">
      <c r="AC3873">
        <f>IF($C3873="","",IF(COUNTIF('Códigos Santander (ref)'!$A$2:$A$79,$C3873)&gt;0,"SANTANDER",IF(COUNTIF('Códigos Itaú (ref)'!$A$2:$A$44,$C3873)&gt;0,"ITAU",IF(AND(TRIM(UPPER($I3873))="CONTRATUAL",ISNUMBER(SEARCH("INDIVIDUAL",SUBSTITUTE(UPPER($D3873)," ","")))),"PREMIUM FREE",""))))</f>
        <v/>
      </c>
    </row>
    <row r="3874">
      <c r="AC3874">
        <f>IF($C3874="","",IF(COUNTIF('Códigos Santander (ref)'!$A$2:$A$79,$C3874)&gt;0,"SANTANDER",IF(COUNTIF('Códigos Itaú (ref)'!$A$2:$A$44,$C3874)&gt;0,"ITAU",IF(AND(TRIM(UPPER($I3874))="CONTRATUAL",ISNUMBER(SEARCH("INDIVIDUAL",SUBSTITUTE(UPPER($D3874)," ","")))),"PREMIUM FREE",""))))</f>
        <v/>
      </c>
    </row>
    <row r="3875">
      <c r="AC3875">
        <f>IF($C3875="","",IF(COUNTIF('Códigos Santander (ref)'!$A$2:$A$79,$C3875)&gt;0,"SANTANDER",IF(COUNTIF('Códigos Itaú (ref)'!$A$2:$A$44,$C3875)&gt;0,"ITAU",IF(AND(TRIM(UPPER($I3875))="CONTRATUAL",ISNUMBER(SEARCH("INDIVIDUAL",SUBSTITUTE(UPPER($D3875)," ","")))),"PREMIUM FREE",""))))</f>
        <v/>
      </c>
    </row>
    <row r="3876">
      <c r="AC3876">
        <f>IF($C3876="","",IF(COUNTIF('Códigos Santander (ref)'!$A$2:$A$79,$C3876)&gt;0,"SANTANDER",IF(COUNTIF('Códigos Itaú (ref)'!$A$2:$A$44,$C3876)&gt;0,"ITAU",IF(AND(TRIM(UPPER($I3876))="CONTRATUAL",ISNUMBER(SEARCH("INDIVIDUAL",SUBSTITUTE(UPPER($D3876)," ","")))),"PREMIUM FREE",""))))</f>
        <v/>
      </c>
    </row>
    <row r="3877">
      <c r="AC3877">
        <f>IF($C3877="","",IF(COUNTIF('Códigos Santander (ref)'!$A$2:$A$79,$C3877)&gt;0,"SANTANDER",IF(COUNTIF('Códigos Itaú (ref)'!$A$2:$A$44,$C3877)&gt;0,"ITAU",IF(AND(TRIM(UPPER($I3877))="CONTRATUAL",ISNUMBER(SEARCH("INDIVIDUAL",SUBSTITUTE(UPPER($D3877)," ","")))),"PREMIUM FREE",""))))</f>
        <v/>
      </c>
    </row>
    <row r="3878">
      <c r="AC3878">
        <f>IF($C3878="","",IF(COUNTIF('Códigos Santander (ref)'!$A$2:$A$79,$C3878)&gt;0,"SANTANDER",IF(COUNTIF('Códigos Itaú (ref)'!$A$2:$A$44,$C3878)&gt;0,"ITAU",IF(AND(TRIM(UPPER($I3878))="CONTRATUAL",ISNUMBER(SEARCH("INDIVIDUAL",SUBSTITUTE(UPPER($D3878)," ","")))),"PREMIUM FREE",""))))</f>
        <v/>
      </c>
    </row>
    <row r="3879">
      <c r="AC3879">
        <f>IF($C3879="","",IF(COUNTIF('Códigos Santander (ref)'!$A$2:$A$79,$C3879)&gt;0,"SANTANDER",IF(COUNTIF('Códigos Itaú (ref)'!$A$2:$A$44,$C3879)&gt;0,"ITAU",IF(AND(TRIM(UPPER($I3879))="CONTRATUAL",ISNUMBER(SEARCH("INDIVIDUAL",SUBSTITUTE(UPPER($D3879)," ","")))),"PREMIUM FREE",""))))</f>
        <v/>
      </c>
    </row>
    <row r="3880">
      <c r="AC3880">
        <f>IF($C3880="","",IF(COUNTIF('Códigos Santander (ref)'!$A$2:$A$79,$C3880)&gt;0,"SANTANDER",IF(COUNTIF('Códigos Itaú (ref)'!$A$2:$A$44,$C3880)&gt;0,"ITAU",IF(AND(TRIM(UPPER($I3880))="CONTRATUAL",ISNUMBER(SEARCH("INDIVIDUAL",SUBSTITUTE(UPPER($D3880)," ","")))),"PREMIUM FREE",""))))</f>
        <v/>
      </c>
    </row>
    <row r="3881">
      <c r="AC3881">
        <f>IF($C3881="","",IF(COUNTIF('Códigos Santander (ref)'!$A$2:$A$79,$C3881)&gt;0,"SANTANDER",IF(COUNTIF('Códigos Itaú (ref)'!$A$2:$A$44,$C3881)&gt;0,"ITAU",IF(AND(TRIM(UPPER($I3881))="CONTRATUAL",ISNUMBER(SEARCH("INDIVIDUAL",SUBSTITUTE(UPPER($D3881)," ","")))),"PREMIUM FREE",""))))</f>
        <v/>
      </c>
    </row>
    <row r="3882">
      <c r="AC3882">
        <f>IF($C3882="","",IF(COUNTIF('Códigos Santander (ref)'!$A$2:$A$79,$C3882)&gt;0,"SANTANDER",IF(COUNTIF('Códigos Itaú (ref)'!$A$2:$A$44,$C3882)&gt;0,"ITAU",IF(AND(TRIM(UPPER($I3882))="CONTRATUAL",ISNUMBER(SEARCH("INDIVIDUAL",SUBSTITUTE(UPPER($D3882)," ","")))),"PREMIUM FREE",""))))</f>
        <v/>
      </c>
    </row>
    <row r="3883">
      <c r="AC3883">
        <f>IF($C3883="","",IF(COUNTIF('Códigos Santander (ref)'!$A$2:$A$79,$C3883)&gt;0,"SANTANDER",IF(COUNTIF('Códigos Itaú (ref)'!$A$2:$A$44,$C3883)&gt;0,"ITAU",IF(AND(TRIM(UPPER($I3883))="CONTRATUAL",ISNUMBER(SEARCH("INDIVIDUAL",SUBSTITUTE(UPPER($D3883)," ","")))),"PREMIUM FREE",""))))</f>
        <v/>
      </c>
    </row>
    <row r="3884">
      <c r="AC3884">
        <f>IF($C3884="","",IF(COUNTIF('Códigos Santander (ref)'!$A$2:$A$79,$C3884)&gt;0,"SANTANDER",IF(COUNTIF('Códigos Itaú (ref)'!$A$2:$A$44,$C3884)&gt;0,"ITAU",IF(AND(TRIM(UPPER($I3884))="CONTRATUAL",ISNUMBER(SEARCH("INDIVIDUAL",SUBSTITUTE(UPPER($D3884)," ","")))),"PREMIUM FREE",""))))</f>
        <v/>
      </c>
    </row>
    <row r="3885">
      <c r="AC3885">
        <f>IF($C3885="","",IF(COUNTIF('Códigos Santander (ref)'!$A$2:$A$79,$C3885)&gt;0,"SANTANDER",IF(COUNTIF('Códigos Itaú (ref)'!$A$2:$A$44,$C3885)&gt;0,"ITAU",IF(AND(TRIM(UPPER($I3885))="CONTRATUAL",ISNUMBER(SEARCH("INDIVIDUAL",SUBSTITUTE(UPPER($D3885)," ","")))),"PREMIUM FREE",""))))</f>
        <v/>
      </c>
    </row>
    <row r="3886">
      <c r="AC3886">
        <f>IF($C3886="","",IF(COUNTIF('Códigos Santander (ref)'!$A$2:$A$79,$C3886)&gt;0,"SANTANDER",IF(COUNTIF('Códigos Itaú (ref)'!$A$2:$A$44,$C3886)&gt;0,"ITAU",IF(AND(TRIM(UPPER($I3886))="CONTRATUAL",ISNUMBER(SEARCH("INDIVIDUAL",SUBSTITUTE(UPPER($D3886)," ","")))),"PREMIUM FREE",""))))</f>
        <v/>
      </c>
    </row>
    <row r="3887">
      <c r="AC3887">
        <f>IF($C3887="","",IF(COUNTIF('Códigos Santander (ref)'!$A$2:$A$79,$C3887)&gt;0,"SANTANDER",IF(COUNTIF('Códigos Itaú (ref)'!$A$2:$A$44,$C3887)&gt;0,"ITAU",IF(AND(TRIM(UPPER($I3887))="CONTRATUAL",ISNUMBER(SEARCH("INDIVIDUAL",SUBSTITUTE(UPPER($D3887)," ","")))),"PREMIUM FREE",""))))</f>
        <v/>
      </c>
    </row>
    <row r="3888">
      <c r="AC3888">
        <f>IF($C3888="","",IF(COUNTIF('Códigos Santander (ref)'!$A$2:$A$79,$C3888)&gt;0,"SANTANDER",IF(COUNTIF('Códigos Itaú (ref)'!$A$2:$A$44,$C3888)&gt;0,"ITAU",IF(AND(TRIM(UPPER($I3888))="CONTRATUAL",ISNUMBER(SEARCH("INDIVIDUAL",SUBSTITUTE(UPPER($D3888)," ","")))),"PREMIUM FREE",""))))</f>
        <v/>
      </c>
    </row>
    <row r="3889">
      <c r="AC3889">
        <f>IF($C3889="","",IF(COUNTIF('Códigos Santander (ref)'!$A$2:$A$79,$C3889)&gt;0,"SANTANDER",IF(COUNTIF('Códigos Itaú (ref)'!$A$2:$A$44,$C3889)&gt;0,"ITAU",IF(AND(TRIM(UPPER($I3889))="CONTRATUAL",ISNUMBER(SEARCH("INDIVIDUAL",SUBSTITUTE(UPPER($D3889)," ","")))),"PREMIUM FREE",""))))</f>
        <v/>
      </c>
    </row>
    <row r="3890">
      <c r="AC3890">
        <f>IF($C3890="","",IF(COUNTIF('Códigos Santander (ref)'!$A$2:$A$79,$C3890)&gt;0,"SANTANDER",IF(COUNTIF('Códigos Itaú (ref)'!$A$2:$A$44,$C3890)&gt;0,"ITAU",IF(AND(TRIM(UPPER($I3890))="CONTRATUAL",ISNUMBER(SEARCH("INDIVIDUAL",SUBSTITUTE(UPPER($D3890)," ","")))),"PREMIUM FREE",""))))</f>
        <v/>
      </c>
    </row>
    <row r="3891">
      <c r="AC3891">
        <f>IF($C3891="","",IF(COUNTIF('Códigos Santander (ref)'!$A$2:$A$79,$C3891)&gt;0,"SANTANDER",IF(COUNTIF('Códigos Itaú (ref)'!$A$2:$A$44,$C3891)&gt;0,"ITAU",IF(AND(TRIM(UPPER($I3891))="CONTRATUAL",ISNUMBER(SEARCH("INDIVIDUAL",SUBSTITUTE(UPPER($D3891)," ","")))),"PREMIUM FREE",""))))</f>
        <v/>
      </c>
    </row>
    <row r="3892">
      <c r="AC3892">
        <f>IF($C3892="","",IF(COUNTIF('Códigos Santander (ref)'!$A$2:$A$79,$C3892)&gt;0,"SANTANDER",IF(COUNTIF('Códigos Itaú (ref)'!$A$2:$A$44,$C3892)&gt;0,"ITAU",IF(AND(TRIM(UPPER($I3892))="CONTRATUAL",ISNUMBER(SEARCH("INDIVIDUAL",SUBSTITUTE(UPPER($D3892)," ","")))),"PREMIUM FREE",""))))</f>
        <v/>
      </c>
    </row>
    <row r="3893">
      <c r="AC3893">
        <f>IF($C3893="","",IF(COUNTIF('Códigos Santander (ref)'!$A$2:$A$79,$C3893)&gt;0,"SANTANDER",IF(COUNTIF('Códigos Itaú (ref)'!$A$2:$A$44,$C3893)&gt;0,"ITAU",IF(AND(TRIM(UPPER($I3893))="CONTRATUAL",ISNUMBER(SEARCH("INDIVIDUAL",SUBSTITUTE(UPPER($D3893)," ","")))),"PREMIUM FREE",""))))</f>
        <v/>
      </c>
    </row>
    <row r="3894">
      <c r="AC3894">
        <f>IF($C3894="","",IF(COUNTIF('Códigos Santander (ref)'!$A$2:$A$79,$C3894)&gt;0,"SANTANDER",IF(COUNTIF('Códigos Itaú (ref)'!$A$2:$A$44,$C3894)&gt;0,"ITAU",IF(AND(TRIM(UPPER($I3894))="CONTRATUAL",ISNUMBER(SEARCH("INDIVIDUAL",SUBSTITUTE(UPPER($D3894)," ","")))),"PREMIUM FREE",""))))</f>
        <v/>
      </c>
    </row>
    <row r="3895">
      <c r="AC3895">
        <f>IF($C3895="","",IF(COUNTIF('Códigos Santander (ref)'!$A$2:$A$79,$C3895)&gt;0,"SANTANDER",IF(COUNTIF('Códigos Itaú (ref)'!$A$2:$A$44,$C3895)&gt;0,"ITAU",IF(AND(TRIM(UPPER($I3895))="CONTRATUAL",ISNUMBER(SEARCH("INDIVIDUAL",SUBSTITUTE(UPPER($D3895)," ","")))),"PREMIUM FREE",""))))</f>
        <v/>
      </c>
    </row>
    <row r="3896">
      <c r="AC3896">
        <f>IF($C3896="","",IF(COUNTIF('Códigos Santander (ref)'!$A$2:$A$79,$C3896)&gt;0,"SANTANDER",IF(COUNTIF('Códigos Itaú (ref)'!$A$2:$A$44,$C3896)&gt;0,"ITAU",IF(AND(TRIM(UPPER($I3896))="CONTRATUAL",ISNUMBER(SEARCH("INDIVIDUAL",SUBSTITUTE(UPPER($D3896)," ","")))),"PREMIUM FREE",""))))</f>
        <v/>
      </c>
    </row>
    <row r="3897">
      <c r="AC3897">
        <f>IF($C3897="","",IF(COUNTIF('Códigos Santander (ref)'!$A$2:$A$79,$C3897)&gt;0,"SANTANDER",IF(COUNTIF('Códigos Itaú (ref)'!$A$2:$A$44,$C3897)&gt;0,"ITAU",IF(AND(TRIM(UPPER($I3897))="CONTRATUAL",ISNUMBER(SEARCH("INDIVIDUAL",SUBSTITUTE(UPPER($D3897)," ","")))),"PREMIUM FREE",""))))</f>
        <v/>
      </c>
    </row>
    <row r="3898">
      <c r="AC3898">
        <f>IF($C3898="","",IF(COUNTIF('Códigos Santander (ref)'!$A$2:$A$79,$C3898)&gt;0,"SANTANDER",IF(COUNTIF('Códigos Itaú (ref)'!$A$2:$A$44,$C3898)&gt;0,"ITAU",IF(AND(TRIM(UPPER($I3898))="CONTRATUAL",ISNUMBER(SEARCH("INDIVIDUAL",SUBSTITUTE(UPPER($D3898)," ","")))),"PREMIUM FREE",""))))</f>
        <v/>
      </c>
    </row>
    <row r="3899">
      <c r="AC3899">
        <f>IF($C3899="","",IF(COUNTIF('Códigos Santander (ref)'!$A$2:$A$79,$C3899)&gt;0,"SANTANDER",IF(COUNTIF('Códigos Itaú (ref)'!$A$2:$A$44,$C3899)&gt;0,"ITAU",IF(AND(TRIM(UPPER($I3899))="CONTRATUAL",ISNUMBER(SEARCH("INDIVIDUAL",SUBSTITUTE(UPPER($D3899)," ","")))),"PREMIUM FREE",""))))</f>
        <v/>
      </c>
    </row>
    <row r="3900">
      <c r="AC3900">
        <f>IF($C3900="","",IF(COUNTIF('Códigos Santander (ref)'!$A$2:$A$79,$C3900)&gt;0,"SANTANDER",IF(COUNTIF('Códigos Itaú (ref)'!$A$2:$A$44,$C3900)&gt;0,"ITAU",IF(AND(TRIM(UPPER($I3900))="CONTRATUAL",ISNUMBER(SEARCH("INDIVIDUAL",SUBSTITUTE(UPPER($D3900)," ","")))),"PREMIUM FREE",""))))</f>
        <v/>
      </c>
    </row>
    <row r="3901">
      <c r="AC3901">
        <f>IF($C3901="","",IF(COUNTIF('Códigos Santander (ref)'!$A$2:$A$79,$C3901)&gt;0,"SANTANDER",IF(COUNTIF('Códigos Itaú (ref)'!$A$2:$A$44,$C3901)&gt;0,"ITAU",IF(AND(TRIM(UPPER($I3901))="CONTRATUAL",ISNUMBER(SEARCH("INDIVIDUAL",SUBSTITUTE(UPPER($D3901)," ","")))),"PREMIUM FREE",""))))</f>
        <v/>
      </c>
    </row>
    <row r="3902">
      <c r="AC3902">
        <f>IF($C3902="","",IF(COUNTIF('Códigos Santander (ref)'!$A$2:$A$79,$C3902)&gt;0,"SANTANDER",IF(COUNTIF('Códigos Itaú (ref)'!$A$2:$A$44,$C3902)&gt;0,"ITAU",IF(AND(TRIM(UPPER($I3902))="CONTRATUAL",ISNUMBER(SEARCH("INDIVIDUAL",SUBSTITUTE(UPPER($D3902)," ","")))),"PREMIUM FREE",""))))</f>
        <v/>
      </c>
    </row>
    <row r="3903">
      <c r="AC3903">
        <f>IF($C3903="","",IF(COUNTIF('Códigos Santander (ref)'!$A$2:$A$79,$C3903)&gt;0,"SANTANDER",IF(COUNTIF('Códigos Itaú (ref)'!$A$2:$A$44,$C3903)&gt;0,"ITAU",IF(AND(TRIM(UPPER($I3903))="CONTRATUAL",ISNUMBER(SEARCH("INDIVIDUAL",SUBSTITUTE(UPPER($D3903)," ","")))),"PREMIUM FREE",""))))</f>
        <v/>
      </c>
    </row>
    <row r="3904">
      <c r="AC3904">
        <f>IF($C3904="","",IF(COUNTIF('Códigos Santander (ref)'!$A$2:$A$79,$C3904)&gt;0,"SANTANDER",IF(COUNTIF('Códigos Itaú (ref)'!$A$2:$A$44,$C3904)&gt;0,"ITAU",IF(AND(TRIM(UPPER($I3904))="CONTRATUAL",ISNUMBER(SEARCH("INDIVIDUAL",SUBSTITUTE(UPPER($D3904)," ","")))),"PREMIUM FREE",""))))</f>
        <v/>
      </c>
    </row>
    <row r="3905">
      <c r="AC3905">
        <f>IF($C3905="","",IF(COUNTIF('Códigos Santander (ref)'!$A$2:$A$79,$C3905)&gt;0,"SANTANDER",IF(COUNTIF('Códigos Itaú (ref)'!$A$2:$A$44,$C3905)&gt;0,"ITAU",IF(AND(TRIM(UPPER($I3905))="CONTRATUAL",ISNUMBER(SEARCH("INDIVIDUAL",SUBSTITUTE(UPPER($D3905)," ","")))),"PREMIUM FREE",""))))</f>
        <v/>
      </c>
    </row>
    <row r="3906">
      <c r="AC3906">
        <f>IF($C3906="","",IF(COUNTIF('Códigos Santander (ref)'!$A$2:$A$79,$C3906)&gt;0,"SANTANDER",IF(COUNTIF('Códigos Itaú (ref)'!$A$2:$A$44,$C3906)&gt;0,"ITAU",IF(AND(TRIM(UPPER($I3906))="CONTRATUAL",ISNUMBER(SEARCH("INDIVIDUAL",SUBSTITUTE(UPPER($D3906)," ","")))),"PREMIUM FREE",""))))</f>
        <v/>
      </c>
    </row>
    <row r="3907">
      <c r="AC3907">
        <f>IF($C3907="","",IF(COUNTIF('Códigos Santander (ref)'!$A$2:$A$79,$C3907)&gt;0,"SANTANDER",IF(COUNTIF('Códigos Itaú (ref)'!$A$2:$A$44,$C3907)&gt;0,"ITAU",IF(AND(TRIM(UPPER($I3907))="CONTRATUAL",ISNUMBER(SEARCH("INDIVIDUAL",SUBSTITUTE(UPPER($D3907)," ","")))),"PREMIUM FREE",""))))</f>
        <v/>
      </c>
    </row>
    <row r="3908">
      <c r="AC3908">
        <f>IF($C3908="","",IF(COUNTIF('Códigos Santander (ref)'!$A$2:$A$79,$C3908)&gt;0,"SANTANDER",IF(COUNTIF('Códigos Itaú (ref)'!$A$2:$A$44,$C3908)&gt;0,"ITAU",IF(AND(TRIM(UPPER($I3908))="CONTRATUAL",ISNUMBER(SEARCH("INDIVIDUAL",SUBSTITUTE(UPPER($D3908)," ","")))),"PREMIUM FREE",""))))</f>
        <v/>
      </c>
    </row>
    <row r="3909">
      <c r="AC3909">
        <f>IF($C3909="","",IF(COUNTIF('Códigos Santander (ref)'!$A$2:$A$79,$C3909)&gt;0,"SANTANDER",IF(COUNTIF('Códigos Itaú (ref)'!$A$2:$A$44,$C3909)&gt;0,"ITAU",IF(AND(TRIM(UPPER($I3909))="CONTRATUAL",ISNUMBER(SEARCH("INDIVIDUAL",SUBSTITUTE(UPPER($D3909)," ","")))),"PREMIUM FREE",""))))</f>
        <v/>
      </c>
    </row>
    <row r="3910">
      <c r="AC3910">
        <f>IF($C3910="","",IF(COUNTIF('Códigos Santander (ref)'!$A$2:$A$79,$C3910)&gt;0,"SANTANDER",IF(COUNTIF('Códigos Itaú (ref)'!$A$2:$A$44,$C3910)&gt;0,"ITAU",IF(AND(TRIM(UPPER($I3910))="CONTRATUAL",ISNUMBER(SEARCH("INDIVIDUAL",SUBSTITUTE(UPPER($D3910)," ","")))),"PREMIUM FREE",""))))</f>
        <v/>
      </c>
    </row>
    <row r="3911">
      <c r="AC3911">
        <f>IF($C3911="","",IF(COUNTIF('Códigos Santander (ref)'!$A$2:$A$79,$C3911)&gt;0,"SANTANDER",IF(COUNTIF('Códigos Itaú (ref)'!$A$2:$A$44,$C3911)&gt;0,"ITAU",IF(AND(TRIM(UPPER($I3911))="CONTRATUAL",ISNUMBER(SEARCH("INDIVIDUAL",SUBSTITUTE(UPPER($D3911)," ","")))),"PREMIUM FREE",""))))</f>
        <v/>
      </c>
    </row>
    <row r="3912">
      <c r="AC3912">
        <f>IF($C3912="","",IF(COUNTIF('Códigos Santander (ref)'!$A$2:$A$79,$C3912)&gt;0,"SANTANDER",IF(COUNTIF('Códigos Itaú (ref)'!$A$2:$A$44,$C3912)&gt;0,"ITAU",IF(AND(TRIM(UPPER($I3912))="CONTRATUAL",ISNUMBER(SEARCH("INDIVIDUAL",SUBSTITUTE(UPPER($D3912)," ","")))),"PREMIUM FREE",""))))</f>
        <v/>
      </c>
    </row>
    <row r="3913">
      <c r="AC3913">
        <f>IF($C3913="","",IF(COUNTIF('Códigos Santander (ref)'!$A$2:$A$79,$C3913)&gt;0,"SANTANDER",IF(COUNTIF('Códigos Itaú (ref)'!$A$2:$A$44,$C3913)&gt;0,"ITAU",IF(AND(TRIM(UPPER($I3913))="CONTRATUAL",ISNUMBER(SEARCH("INDIVIDUAL",SUBSTITUTE(UPPER($D3913)," ","")))),"PREMIUM FREE",""))))</f>
        <v/>
      </c>
    </row>
    <row r="3914">
      <c r="AC3914">
        <f>IF($C3914="","",IF(COUNTIF('Códigos Santander (ref)'!$A$2:$A$79,$C3914)&gt;0,"SANTANDER",IF(COUNTIF('Códigos Itaú (ref)'!$A$2:$A$44,$C3914)&gt;0,"ITAU",IF(AND(TRIM(UPPER($I3914))="CONTRATUAL",ISNUMBER(SEARCH("INDIVIDUAL",SUBSTITUTE(UPPER($D3914)," ","")))),"PREMIUM FREE",""))))</f>
        <v/>
      </c>
    </row>
    <row r="3915">
      <c r="AC3915">
        <f>IF($C3915="","",IF(COUNTIF('Códigos Santander (ref)'!$A$2:$A$79,$C3915)&gt;0,"SANTANDER",IF(COUNTIF('Códigos Itaú (ref)'!$A$2:$A$44,$C3915)&gt;0,"ITAU",IF(AND(TRIM(UPPER($I3915))="CONTRATUAL",ISNUMBER(SEARCH("INDIVIDUAL",SUBSTITUTE(UPPER($D3915)," ","")))),"PREMIUM FREE",""))))</f>
        <v/>
      </c>
    </row>
    <row r="3916">
      <c r="AC3916">
        <f>IF($C3916="","",IF(COUNTIF('Códigos Santander (ref)'!$A$2:$A$79,$C3916)&gt;0,"SANTANDER",IF(COUNTIF('Códigos Itaú (ref)'!$A$2:$A$44,$C3916)&gt;0,"ITAU",IF(AND(TRIM(UPPER($I3916))="CONTRATUAL",ISNUMBER(SEARCH("INDIVIDUAL",SUBSTITUTE(UPPER($D3916)," ","")))),"PREMIUM FREE",""))))</f>
        <v/>
      </c>
    </row>
    <row r="3917">
      <c r="AC3917">
        <f>IF($C3917="","",IF(COUNTIF('Códigos Santander (ref)'!$A$2:$A$79,$C3917)&gt;0,"SANTANDER",IF(COUNTIF('Códigos Itaú (ref)'!$A$2:$A$44,$C3917)&gt;0,"ITAU",IF(AND(TRIM(UPPER($I3917))="CONTRATUAL",ISNUMBER(SEARCH("INDIVIDUAL",SUBSTITUTE(UPPER($D3917)," ","")))),"PREMIUM FREE",""))))</f>
        <v/>
      </c>
    </row>
    <row r="3918">
      <c r="AC3918">
        <f>IF($C3918="","",IF(COUNTIF('Códigos Santander (ref)'!$A$2:$A$79,$C3918)&gt;0,"SANTANDER",IF(COUNTIF('Códigos Itaú (ref)'!$A$2:$A$44,$C3918)&gt;0,"ITAU",IF(AND(TRIM(UPPER($I3918))="CONTRATUAL",ISNUMBER(SEARCH("INDIVIDUAL",SUBSTITUTE(UPPER($D3918)," ","")))),"PREMIUM FREE",""))))</f>
        <v/>
      </c>
    </row>
    <row r="3919">
      <c r="AC3919">
        <f>IF($C3919="","",IF(COUNTIF('Códigos Santander (ref)'!$A$2:$A$79,$C3919)&gt;0,"SANTANDER",IF(COUNTIF('Códigos Itaú (ref)'!$A$2:$A$44,$C3919)&gt;0,"ITAU",IF(AND(TRIM(UPPER($I3919))="CONTRATUAL",ISNUMBER(SEARCH("INDIVIDUAL",SUBSTITUTE(UPPER($D3919)," ","")))),"PREMIUM FREE",""))))</f>
        <v/>
      </c>
    </row>
    <row r="3920">
      <c r="AC3920">
        <f>IF($C3920="","",IF(COUNTIF('Códigos Santander (ref)'!$A$2:$A$79,$C3920)&gt;0,"SANTANDER",IF(COUNTIF('Códigos Itaú (ref)'!$A$2:$A$44,$C3920)&gt;0,"ITAU",IF(AND(TRIM(UPPER($I3920))="CONTRATUAL",ISNUMBER(SEARCH("INDIVIDUAL",SUBSTITUTE(UPPER($D3920)," ","")))),"PREMIUM FREE",""))))</f>
        <v/>
      </c>
    </row>
    <row r="3921">
      <c r="AC3921">
        <f>IF($C3921="","",IF(COUNTIF('Códigos Santander (ref)'!$A$2:$A$79,$C3921)&gt;0,"SANTANDER",IF(COUNTIF('Códigos Itaú (ref)'!$A$2:$A$44,$C3921)&gt;0,"ITAU",IF(AND(TRIM(UPPER($I3921))="CONTRATUAL",ISNUMBER(SEARCH("INDIVIDUAL",SUBSTITUTE(UPPER($D3921)," ","")))),"PREMIUM FREE",""))))</f>
        <v/>
      </c>
    </row>
    <row r="3922">
      <c r="AC3922">
        <f>IF($C3922="","",IF(COUNTIF('Códigos Santander (ref)'!$A$2:$A$79,$C3922)&gt;0,"SANTANDER",IF(COUNTIF('Códigos Itaú (ref)'!$A$2:$A$44,$C3922)&gt;0,"ITAU",IF(AND(TRIM(UPPER($I3922))="CONTRATUAL",ISNUMBER(SEARCH("INDIVIDUAL",SUBSTITUTE(UPPER($D3922)," ","")))),"PREMIUM FREE",""))))</f>
        <v/>
      </c>
    </row>
    <row r="3923">
      <c r="AC3923">
        <f>IF($C3923="","",IF(COUNTIF('Códigos Santander (ref)'!$A$2:$A$79,$C3923)&gt;0,"SANTANDER",IF(COUNTIF('Códigos Itaú (ref)'!$A$2:$A$44,$C3923)&gt;0,"ITAU",IF(AND(TRIM(UPPER($I3923))="CONTRATUAL",ISNUMBER(SEARCH("INDIVIDUAL",SUBSTITUTE(UPPER($D3923)," ","")))),"PREMIUM FREE",""))))</f>
        <v/>
      </c>
    </row>
    <row r="3924">
      <c r="AC3924">
        <f>IF($C3924="","",IF(COUNTIF('Códigos Santander (ref)'!$A$2:$A$79,$C3924)&gt;0,"SANTANDER",IF(COUNTIF('Códigos Itaú (ref)'!$A$2:$A$44,$C3924)&gt;0,"ITAU",IF(AND(TRIM(UPPER($I3924))="CONTRATUAL",ISNUMBER(SEARCH("INDIVIDUAL",SUBSTITUTE(UPPER($D3924)," ","")))),"PREMIUM FREE",""))))</f>
        <v/>
      </c>
    </row>
    <row r="3925">
      <c r="AC3925">
        <f>IF($C3925="","",IF(COUNTIF('Códigos Santander (ref)'!$A$2:$A$79,$C3925)&gt;0,"SANTANDER",IF(COUNTIF('Códigos Itaú (ref)'!$A$2:$A$44,$C3925)&gt;0,"ITAU",IF(AND(TRIM(UPPER($I3925))="CONTRATUAL",ISNUMBER(SEARCH("INDIVIDUAL",SUBSTITUTE(UPPER($D3925)," ","")))),"PREMIUM FREE",""))))</f>
        <v/>
      </c>
    </row>
    <row r="3926">
      <c r="AC3926">
        <f>IF($C3926="","",IF(COUNTIF('Códigos Santander (ref)'!$A$2:$A$79,$C3926)&gt;0,"SANTANDER",IF(COUNTIF('Códigos Itaú (ref)'!$A$2:$A$44,$C3926)&gt;0,"ITAU",IF(AND(TRIM(UPPER($I3926))="CONTRATUAL",ISNUMBER(SEARCH("INDIVIDUAL",SUBSTITUTE(UPPER($D3926)," ","")))),"PREMIUM FREE",""))))</f>
        <v/>
      </c>
    </row>
    <row r="3927">
      <c r="AC3927">
        <f>IF($C3927="","",IF(COUNTIF('Códigos Santander (ref)'!$A$2:$A$79,$C3927)&gt;0,"SANTANDER",IF(COUNTIF('Códigos Itaú (ref)'!$A$2:$A$44,$C3927)&gt;0,"ITAU",IF(AND(TRIM(UPPER($I3927))="CONTRATUAL",ISNUMBER(SEARCH("INDIVIDUAL",SUBSTITUTE(UPPER($D3927)," ","")))),"PREMIUM FREE",""))))</f>
        <v/>
      </c>
    </row>
    <row r="3928">
      <c r="AC3928">
        <f>IF($C3928="","",IF(COUNTIF('Códigos Santander (ref)'!$A$2:$A$79,$C3928)&gt;0,"SANTANDER",IF(COUNTIF('Códigos Itaú (ref)'!$A$2:$A$44,$C3928)&gt;0,"ITAU",IF(AND(TRIM(UPPER($I3928))="CONTRATUAL",ISNUMBER(SEARCH("INDIVIDUAL",SUBSTITUTE(UPPER($D3928)," ","")))),"PREMIUM FREE",""))))</f>
        <v/>
      </c>
    </row>
    <row r="3929">
      <c r="AC3929">
        <f>IF($C3929="","",IF(COUNTIF('Códigos Santander (ref)'!$A$2:$A$79,$C3929)&gt;0,"SANTANDER",IF(COUNTIF('Códigos Itaú (ref)'!$A$2:$A$44,$C3929)&gt;0,"ITAU",IF(AND(TRIM(UPPER($I3929))="CONTRATUAL",ISNUMBER(SEARCH("INDIVIDUAL",SUBSTITUTE(UPPER($D3929)," ","")))),"PREMIUM FREE",""))))</f>
        <v/>
      </c>
    </row>
    <row r="3930">
      <c r="AC3930">
        <f>IF($C3930="","",IF(COUNTIF('Códigos Santander (ref)'!$A$2:$A$79,$C3930)&gt;0,"SANTANDER",IF(COUNTIF('Códigos Itaú (ref)'!$A$2:$A$44,$C3930)&gt;0,"ITAU",IF(AND(TRIM(UPPER($I3930))="CONTRATUAL",ISNUMBER(SEARCH("INDIVIDUAL",SUBSTITUTE(UPPER($D3930)," ","")))),"PREMIUM FREE",""))))</f>
        <v/>
      </c>
    </row>
    <row r="3931">
      <c r="AC3931">
        <f>IF($C3931="","",IF(COUNTIF('Códigos Santander (ref)'!$A$2:$A$79,$C3931)&gt;0,"SANTANDER",IF(COUNTIF('Códigos Itaú (ref)'!$A$2:$A$44,$C3931)&gt;0,"ITAU",IF(AND(TRIM(UPPER($I3931))="CONTRATUAL",ISNUMBER(SEARCH("INDIVIDUAL",SUBSTITUTE(UPPER($D3931)," ","")))),"PREMIUM FREE",""))))</f>
        <v/>
      </c>
    </row>
    <row r="3932">
      <c r="AC3932">
        <f>IF($C3932="","",IF(COUNTIF('Códigos Santander (ref)'!$A$2:$A$79,$C3932)&gt;0,"SANTANDER",IF(COUNTIF('Códigos Itaú (ref)'!$A$2:$A$44,$C3932)&gt;0,"ITAU",IF(AND(TRIM(UPPER($I3932))="CONTRATUAL",ISNUMBER(SEARCH("INDIVIDUAL",SUBSTITUTE(UPPER($D3932)," ","")))),"PREMIUM FREE",""))))</f>
        <v/>
      </c>
    </row>
    <row r="3933">
      <c r="AC3933">
        <f>IF($C3933="","",IF(COUNTIF('Códigos Santander (ref)'!$A$2:$A$79,$C3933)&gt;0,"SANTANDER",IF(COUNTIF('Códigos Itaú (ref)'!$A$2:$A$44,$C3933)&gt;0,"ITAU",IF(AND(TRIM(UPPER($I3933))="CONTRATUAL",ISNUMBER(SEARCH("INDIVIDUAL",SUBSTITUTE(UPPER($D3933)," ","")))),"PREMIUM FREE",""))))</f>
        <v/>
      </c>
    </row>
    <row r="3934">
      <c r="AC3934">
        <f>IF($C3934="","",IF(COUNTIF('Códigos Santander (ref)'!$A$2:$A$79,$C3934)&gt;0,"SANTANDER",IF(COUNTIF('Códigos Itaú (ref)'!$A$2:$A$44,$C3934)&gt;0,"ITAU",IF(AND(TRIM(UPPER($I3934))="CONTRATUAL",ISNUMBER(SEARCH("INDIVIDUAL",SUBSTITUTE(UPPER($D3934)," ","")))),"PREMIUM FREE",""))))</f>
        <v/>
      </c>
    </row>
    <row r="3935">
      <c r="AC3935">
        <f>IF($C3935="","",IF(COUNTIF('Códigos Santander (ref)'!$A$2:$A$79,$C3935)&gt;0,"SANTANDER",IF(COUNTIF('Códigos Itaú (ref)'!$A$2:$A$44,$C3935)&gt;0,"ITAU",IF(AND(TRIM(UPPER($I3935))="CONTRATUAL",ISNUMBER(SEARCH("INDIVIDUAL",SUBSTITUTE(UPPER($D3935)," ","")))),"PREMIUM FREE",""))))</f>
        <v/>
      </c>
    </row>
    <row r="3936">
      <c r="AC3936">
        <f>IF($C3936="","",IF(COUNTIF('Códigos Santander (ref)'!$A$2:$A$79,$C3936)&gt;0,"SANTANDER",IF(COUNTIF('Códigos Itaú (ref)'!$A$2:$A$44,$C3936)&gt;0,"ITAU",IF(AND(TRIM(UPPER($I3936))="CONTRATUAL",ISNUMBER(SEARCH("INDIVIDUAL",SUBSTITUTE(UPPER($D3936)," ","")))),"PREMIUM FREE",""))))</f>
        <v/>
      </c>
    </row>
    <row r="3937">
      <c r="AC3937">
        <f>IF($C3937="","",IF(COUNTIF('Códigos Santander (ref)'!$A$2:$A$79,$C3937)&gt;0,"SANTANDER",IF(COUNTIF('Códigos Itaú (ref)'!$A$2:$A$44,$C3937)&gt;0,"ITAU",IF(AND(TRIM(UPPER($I3937))="CONTRATUAL",ISNUMBER(SEARCH("INDIVIDUAL",SUBSTITUTE(UPPER($D3937)," ","")))),"PREMIUM FREE",""))))</f>
        <v/>
      </c>
    </row>
    <row r="3938">
      <c r="AC3938">
        <f>IF($C3938="","",IF(COUNTIF('Códigos Santander (ref)'!$A$2:$A$79,$C3938)&gt;0,"SANTANDER",IF(COUNTIF('Códigos Itaú (ref)'!$A$2:$A$44,$C3938)&gt;0,"ITAU",IF(AND(TRIM(UPPER($I3938))="CONTRATUAL",ISNUMBER(SEARCH("INDIVIDUAL",SUBSTITUTE(UPPER($D3938)," ","")))),"PREMIUM FREE",""))))</f>
        <v/>
      </c>
    </row>
    <row r="3939">
      <c r="AC3939">
        <f>IF($C3939="","",IF(COUNTIF('Códigos Santander (ref)'!$A$2:$A$79,$C3939)&gt;0,"SANTANDER",IF(COUNTIF('Códigos Itaú (ref)'!$A$2:$A$44,$C3939)&gt;0,"ITAU",IF(AND(TRIM(UPPER($I3939))="CONTRATUAL",ISNUMBER(SEARCH("INDIVIDUAL",SUBSTITUTE(UPPER($D3939)," ","")))),"PREMIUM FREE",""))))</f>
        <v/>
      </c>
    </row>
    <row r="3940">
      <c r="AC3940">
        <f>IF($C3940="","",IF(COUNTIF('Códigos Santander (ref)'!$A$2:$A$79,$C3940)&gt;0,"SANTANDER",IF(COUNTIF('Códigos Itaú (ref)'!$A$2:$A$44,$C3940)&gt;0,"ITAU",IF(AND(TRIM(UPPER($I3940))="CONTRATUAL",ISNUMBER(SEARCH("INDIVIDUAL",SUBSTITUTE(UPPER($D3940)," ","")))),"PREMIUM FREE",""))))</f>
        <v/>
      </c>
    </row>
    <row r="3941">
      <c r="AC3941">
        <f>IF($C3941="","",IF(COUNTIF('Códigos Santander (ref)'!$A$2:$A$79,$C3941)&gt;0,"SANTANDER",IF(COUNTIF('Códigos Itaú (ref)'!$A$2:$A$44,$C3941)&gt;0,"ITAU",IF(AND(TRIM(UPPER($I3941))="CONTRATUAL",ISNUMBER(SEARCH("INDIVIDUAL",SUBSTITUTE(UPPER($D3941)," ","")))),"PREMIUM FREE",""))))</f>
        <v/>
      </c>
    </row>
    <row r="3942">
      <c r="AC3942">
        <f>IF($C3942="","",IF(COUNTIF('Códigos Santander (ref)'!$A$2:$A$79,$C3942)&gt;0,"SANTANDER",IF(COUNTIF('Códigos Itaú (ref)'!$A$2:$A$44,$C3942)&gt;0,"ITAU",IF(AND(TRIM(UPPER($I3942))="CONTRATUAL",ISNUMBER(SEARCH("INDIVIDUAL",SUBSTITUTE(UPPER($D3942)," ","")))),"PREMIUM FREE",""))))</f>
        <v/>
      </c>
    </row>
    <row r="3943">
      <c r="AC3943">
        <f>IF($C3943="","",IF(COUNTIF('Códigos Santander (ref)'!$A$2:$A$79,$C3943)&gt;0,"SANTANDER",IF(COUNTIF('Códigos Itaú (ref)'!$A$2:$A$44,$C3943)&gt;0,"ITAU",IF(AND(TRIM(UPPER($I3943))="CONTRATUAL",ISNUMBER(SEARCH("INDIVIDUAL",SUBSTITUTE(UPPER($D3943)," ","")))),"PREMIUM FREE",""))))</f>
        <v/>
      </c>
    </row>
    <row r="3944">
      <c r="AC3944">
        <f>IF($C3944="","",IF(COUNTIF('Códigos Santander (ref)'!$A$2:$A$79,$C3944)&gt;0,"SANTANDER",IF(COUNTIF('Códigos Itaú (ref)'!$A$2:$A$44,$C3944)&gt;0,"ITAU",IF(AND(TRIM(UPPER($I3944))="CONTRATUAL",ISNUMBER(SEARCH("INDIVIDUAL",SUBSTITUTE(UPPER($D3944)," ","")))),"PREMIUM FREE",""))))</f>
        <v/>
      </c>
    </row>
    <row r="3945">
      <c r="AC3945">
        <f>IF($C3945="","",IF(COUNTIF('Códigos Santander (ref)'!$A$2:$A$79,$C3945)&gt;0,"SANTANDER",IF(COUNTIF('Códigos Itaú (ref)'!$A$2:$A$44,$C3945)&gt;0,"ITAU",IF(AND(TRIM(UPPER($I3945))="CONTRATUAL",ISNUMBER(SEARCH("INDIVIDUAL",SUBSTITUTE(UPPER($D3945)," ","")))),"PREMIUM FREE",""))))</f>
        <v/>
      </c>
    </row>
    <row r="3946">
      <c r="AC3946">
        <f>IF($C3946="","",IF(COUNTIF('Códigos Santander (ref)'!$A$2:$A$79,$C3946)&gt;0,"SANTANDER",IF(COUNTIF('Códigos Itaú (ref)'!$A$2:$A$44,$C3946)&gt;0,"ITAU",IF(AND(TRIM(UPPER($I3946))="CONTRATUAL",ISNUMBER(SEARCH("INDIVIDUAL",SUBSTITUTE(UPPER($D3946)," ","")))),"PREMIUM FREE",""))))</f>
        <v/>
      </c>
    </row>
    <row r="3947">
      <c r="AC3947">
        <f>IF($C3947="","",IF(COUNTIF('Códigos Santander (ref)'!$A$2:$A$79,$C3947)&gt;0,"SANTANDER",IF(COUNTIF('Códigos Itaú (ref)'!$A$2:$A$44,$C3947)&gt;0,"ITAU",IF(AND(TRIM(UPPER($I3947))="CONTRATUAL",ISNUMBER(SEARCH("INDIVIDUAL",SUBSTITUTE(UPPER($D3947)," ","")))),"PREMIUM FREE",""))))</f>
        <v/>
      </c>
    </row>
    <row r="3948">
      <c r="AC3948">
        <f>IF($C3948="","",IF(COUNTIF('Códigos Santander (ref)'!$A$2:$A$79,$C3948)&gt;0,"SANTANDER",IF(COUNTIF('Códigos Itaú (ref)'!$A$2:$A$44,$C3948)&gt;0,"ITAU",IF(AND(TRIM(UPPER($I3948))="CONTRATUAL",ISNUMBER(SEARCH("INDIVIDUAL",SUBSTITUTE(UPPER($D3948)," ","")))),"PREMIUM FREE",""))))</f>
        <v/>
      </c>
    </row>
    <row r="3949">
      <c r="AC3949">
        <f>IF($C3949="","",IF(COUNTIF('Códigos Santander (ref)'!$A$2:$A$79,$C3949)&gt;0,"SANTANDER",IF(COUNTIF('Códigos Itaú (ref)'!$A$2:$A$44,$C3949)&gt;0,"ITAU",IF(AND(TRIM(UPPER($I3949))="CONTRATUAL",ISNUMBER(SEARCH("INDIVIDUAL",SUBSTITUTE(UPPER($D3949)," ","")))),"PREMIUM FREE",""))))</f>
        <v/>
      </c>
    </row>
    <row r="3950">
      <c r="AC3950">
        <f>IF($C3950="","",IF(COUNTIF('Códigos Santander (ref)'!$A$2:$A$79,$C3950)&gt;0,"SANTANDER",IF(COUNTIF('Códigos Itaú (ref)'!$A$2:$A$44,$C3950)&gt;0,"ITAU",IF(AND(TRIM(UPPER($I3950))="CONTRATUAL",ISNUMBER(SEARCH("INDIVIDUAL",SUBSTITUTE(UPPER($D3950)," ","")))),"PREMIUM FREE",""))))</f>
        <v/>
      </c>
    </row>
    <row r="3951">
      <c r="AC3951">
        <f>IF($C3951="","",IF(COUNTIF('Códigos Santander (ref)'!$A$2:$A$79,$C3951)&gt;0,"SANTANDER",IF(COUNTIF('Códigos Itaú (ref)'!$A$2:$A$44,$C3951)&gt;0,"ITAU",IF(AND(TRIM(UPPER($I3951))="CONTRATUAL",ISNUMBER(SEARCH("INDIVIDUAL",SUBSTITUTE(UPPER($D3951)," ","")))),"PREMIUM FREE",""))))</f>
        <v/>
      </c>
    </row>
    <row r="3952">
      <c r="AC3952">
        <f>IF($C3952="","",IF(COUNTIF('Códigos Santander (ref)'!$A$2:$A$79,$C3952)&gt;0,"SANTANDER",IF(COUNTIF('Códigos Itaú (ref)'!$A$2:$A$44,$C3952)&gt;0,"ITAU",IF(AND(TRIM(UPPER($I3952))="CONTRATUAL",ISNUMBER(SEARCH("INDIVIDUAL",SUBSTITUTE(UPPER($D3952)," ","")))),"PREMIUM FREE",""))))</f>
        <v/>
      </c>
    </row>
    <row r="3953">
      <c r="AC3953">
        <f>IF($C3953="","",IF(COUNTIF('Códigos Santander (ref)'!$A$2:$A$79,$C3953)&gt;0,"SANTANDER",IF(COUNTIF('Códigos Itaú (ref)'!$A$2:$A$44,$C3953)&gt;0,"ITAU",IF(AND(TRIM(UPPER($I3953))="CONTRATUAL",ISNUMBER(SEARCH("INDIVIDUAL",SUBSTITUTE(UPPER($D3953)," ","")))),"PREMIUM FREE",""))))</f>
        <v/>
      </c>
    </row>
    <row r="3954">
      <c r="AC3954">
        <f>IF($C3954="","",IF(COUNTIF('Códigos Santander (ref)'!$A$2:$A$79,$C3954)&gt;0,"SANTANDER",IF(COUNTIF('Códigos Itaú (ref)'!$A$2:$A$44,$C3954)&gt;0,"ITAU",IF(AND(TRIM(UPPER($I3954))="CONTRATUAL",ISNUMBER(SEARCH("INDIVIDUAL",SUBSTITUTE(UPPER($D3954)," ","")))),"PREMIUM FREE",""))))</f>
        <v/>
      </c>
    </row>
    <row r="3955">
      <c r="AC3955">
        <f>IF($C3955="","",IF(COUNTIF('Códigos Santander (ref)'!$A$2:$A$79,$C3955)&gt;0,"SANTANDER",IF(COUNTIF('Códigos Itaú (ref)'!$A$2:$A$44,$C3955)&gt;0,"ITAU",IF(AND(TRIM(UPPER($I3955))="CONTRATUAL",ISNUMBER(SEARCH("INDIVIDUAL",SUBSTITUTE(UPPER($D3955)," ","")))),"PREMIUM FREE",""))))</f>
        <v/>
      </c>
    </row>
    <row r="3956">
      <c r="AC3956">
        <f>IF($C3956="","",IF(COUNTIF('Códigos Santander (ref)'!$A$2:$A$79,$C3956)&gt;0,"SANTANDER",IF(COUNTIF('Códigos Itaú (ref)'!$A$2:$A$44,$C3956)&gt;0,"ITAU",IF(AND(TRIM(UPPER($I3956))="CONTRATUAL",ISNUMBER(SEARCH("INDIVIDUAL",SUBSTITUTE(UPPER($D3956)," ","")))),"PREMIUM FREE",""))))</f>
        <v/>
      </c>
    </row>
    <row r="3957">
      <c r="AC3957">
        <f>IF($C3957="","",IF(COUNTIF('Códigos Santander (ref)'!$A$2:$A$79,$C3957)&gt;0,"SANTANDER",IF(COUNTIF('Códigos Itaú (ref)'!$A$2:$A$44,$C3957)&gt;0,"ITAU",IF(AND(TRIM(UPPER($I3957))="CONTRATUAL",ISNUMBER(SEARCH("INDIVIDUAL",SUBSTITUTE(UPPER($D3957)," ","")))),"PREMIUM FREE",""))))</f>
        <v/>
      </c>
    </row>
    <row r="3958">
      <c r="AC3958">
        <f>IF($C3958="","",IF(COUNTIF('Códigos Santander (ref)'!$A$2:$A$79,$C3958)&gt;0,"SANTANDER",IF(COUNTIF('Códigos Itaú (ref)'!$A$2:$A$44,$C3958)&gt;0,"ITAU",IF(AND(TRIM(UPPER($I3958))="CONTRATUAL",ISNUMBER(SEARCH("INDIVIDUAL",SUBSTITUTE(UPPER($D3958)," ","")))),"PREMIUM FREE",""))))</f>
        <v/>
      </c>
    </row>
    <row r="3959">
      <c r="AC3959">
        <f>IF($C3959="","",IF(COUNTIF('Códigos Santander (ref)'!$A$2:$A$79,$C3959)&gt;0,"SANTANDER",IF(COUNTIF('Códigos Itaú (ref)'!$A$2:$A$44,$C3959)&gt;0,"ITAU",IF(AND(TRIM(UPPER($I3959))="CONTRATUAL",ISNUMBER(SEARCH("INDIVIDUAL",SUBSTITUTE(UPPER($D3959)," ","")))),"PREMIUM FREE",""))))</f>
        <v/>
      </c>
    </row>
    <row r="3960">
      <c r="AC3960">
        <f>IF($C3960="","",IF(COUNTIF('Códigos Santander (ref)'!$A$2:$A$79,$C3960)&gt;0,"SANTANDER",IF(COUNTIF('Códigos Itaú (ref)'!$A$2:$A$44,$C3960)&gt;0,"ITAU",IF(AND(TRIM(UPPER($I3960))="CONTRATUAL",ISNUMBER(SEARCH("INDIVIDUAL",SUBSTITUTE(UPPER($D3960)," ","")))),"PREMIUM FREE",""))))</f>
        <v/>
      </c>
    </row>
    <row r="3961">
      <c r="AC3961">
        <f>IF($C3961="","",IF(COUNTIF('Códigos Santander (ref)'!$A$2:$A$79,$C3961)&gt;0,"SANTANDER",IF(COUNTIF('Códigos Itaú (ref)'!$A$2:$A$44,$C3961)&gt;0,"ITAU",IF(AND(TRIM(UPPER($I3961))="CONTRATUAL",ISNUMBER(SEARCH("INDIVIDUAL",SUBSTITUTE(UPPER($D3961)," ","")))),"PREMIUM FREE",""))))</f>
        <v/>
      </c>
    </row>
    <row r="3962">
      <c r="AC3962">
        <f>IF($C3962="","",IF(COUNTIF('Códigos Santander (ref)'!$A$2:$A$79,$C3962)&gt;0,"SANTANDER",IF(COUNTIF('Códigos Itaú (ref)'!$A$2:$A$44,$C3962)&gt;0,"ITAU",IF(AND(TRIM(UPPER($I3962))="CONTRATUAL",ISNUMBER(SEARCH("INDIVIDUAL",SUBSTITUTE(UPPER($D3962)," ","")))),"PREMIUM FREE",""))))</f>
        <v/>
      </c>
    </row>
    <row r="3963">
      <c r="AC3963">
        <f>IF($C3963="","",IF(COUNTIF('Códigos Santander (ref)'!$A$2:$A$79,$C3963)&gt;0,"SANTANDER",IF(COUNTIF('Códigos Itaú (ref)'!$A$2:$A$44,$C3963)&gt;0,"ITAU",IF(AND(TRIM(UPPER($I3963))="CONTRATUAL",ISNUMBER(SEARCH("INDIVIDUAL",SUBSTITUTE(UPPER($D3963)," ","")))),"PREMIUM FREE",""))))</f>
        <v/>
      </c>
    </row>
    <row r="3964">
      <c r="AC3964">
        <f>IF($C3964="","",IF(COUNTIF('Códigos Santander (ref)'!$A$2:$A$79,$C3964)&gt;0,"SANTANDER",IF(COUNTIF('Códigos Itaú (ref)'!$A$2:$A$44,$C3964)&gt;0,"ITAU",IF(AND(TRIM(UPPER($I3964))="CONTRATUAL",ISNUMBER(SEARCH("INDIVIDUAL",SUBSTITUTE(UPPER($D3964)," ","")))),"PREMIUM FREE",""))))</f>
        <v/>
      </c>
    </row>
    <row r="3965">
      <c r="AC3965">
        <f>IF($C3965="","",IF(COUNTIF('Códigos Santander (ref)'!$A$2:$A$79,$C3965)&gt;0,"SANTANDER",IF(COUNTIF('Códigos Itaú (ref)'!$A$2:$A$44,$C3965)&gt;0,"ITAU",IF(AND(TRIM(UPPER($I3965))="CONTRATUAL",ISNUMBER(SEARCH("INDIVIDUAL",SUBSTITUTE(UPPER($D3965)," ","")))),"PREMIUM FREE",""))))</f>
        <v/>
      </c>
    </row>
    <row r="3966">
      <c r="AC3966">
        <f>IF($C3966="","",IF(COUNTIF('Códigos Santander (ref)'!$A$2:$A$79,$C3966)&gt;0,"SANTANDER",IF(COUNTIF('Códigos Itaú (ref)'!$A$2:$A$44,$C3966)&gt;0,"ITAU",IF(AND(TRIM(UPPER($I3966))="CONTRATUAL",ISNUMBER(SEARCH("INDIVIDUAL",SUBSTITUTE(UPPER($D3966)," ","")))),"PREMIUM FREE",""))))</f>
        <v/>
      </c>
    </row>
    <row r="3967">
      <c r="AC3967">
        <f>IF($C3967="","",IF(COUNTIF('Códigos Santander (ref)'!$A$2:$A$79,$C3967)&gt;0,"SANTANDER",IF(COUNTIF('Códigos Itaú (ref)'!$A$2:$A$44,$C3967)&gt;0,"ITAU",IF(AND(TRIM(UPPER($I3967))="CONTRATUAL",ISNUMBER(SEARCH("INDIVIDUAL",SUBSTITUTE(UPPER($D3967)," ","")))),"PREMIUM FREE",""))))</f>
        <v/>
      </c>
    </row>
    <row r="3968">
      <c r="AC3968">
        <f>IF($C3968="","",IF(COUNTIF('Códigos Santander (ref)'!$A$2:$A$79,$C3968)&gt;0,"SANTANDER",IF(COUNTIF('Códigos Itaú (ref)'!$A$2:$A$44,$C3968)&gt;0,"ITAU",IF(AND(TRIM(UPPER($I3968))="CONTRATUAL",ISNUMBER(SEARCH("INDIVIDUAL",SUBSTITUTE(UPPER($D3968)," ","")))),"PREMIUM FREE",""))))</f>
        <v/>
      </c>
    </row>
    <row r="3969">
      <c r="AC3969">
        <f>IF($C3969="","",IF(COUNTIF('Códigos Santander (ref)'!$A$2:$A$79,$C3969)&gt;0,"SANTANDER",IF(COUNTIF('Códigos Itaú (ref)'!$A$2:$A$44,$C3969)&gt;0,"ITAU",IF(AND(TRIM(UPPER($I3969))="CONTRATUAL",ISNUMBER(SEARCH("INDIVIDUAL",SUBSTITUTE(UPPER($D3969)," ","")))),"PREMIUM FREE",""))))</f>
        <v/>
      </c>
    </row>
    <row r="3970">
      <c r="AC3970">
        <f>IF($C3970="","",IF(COUNTIF('Códigos Santander (ref)'!$A$2:$A$79,$C3970)&gt;0,"SANTANDER",IF(COUNTIF('Códigos Itaú (ref)'!$A$2:$A$44,$C3970)&gt;0,"ITAU",IF(AND(TRIM(UPPER($I3970))="CONTRATUAL",ISNUMBER(SEARCH("INDIVIDUAL",SUBSTITUTE(UPPER($D3970)," ","")))),"PREMIUM FREE",""))))</f>
        <v/>
      </c>
    </row>
    <row r="3971">
      <c r="AC3971">
        <f>IF($C3971="","",IF(COUNTIF('Códigos Santander (ref)'!$A$2:$A$79,$C3971)&gt;0,"SANTANDER",IF(COUNTIF('Códigos Itaú (ref)'!$A$2:$A$44,$C3971)&gt;0,"ITAU",IF(AND(TRIM(UPPER($I3971))="CONTRATUAL",ISNUMBER(SEARCH("INDIVIDUAL",SUBSTITUTE(UPPER($D3971)," ","")))),"PREMIUM FREE",""))))</f>
        <v/>
      </c>
    </row>
    <row r="3972">
      <c r="AC3972">
        <f>IF($C3972="","",IF(COUNTIF('Códigos Santander (ref)'!$A$2:$A$79,$C3972)&gt;0,"SANTANDER",IF(COUNTIF('Códigos Itaú (ref)'!$A$2:$A$44,$C3972)&gt;0,"ITAU",IF(AND(TRIM(UPPER($I3972))="CONTRATUAL",ISNUMBER(SEARCH("INDIVIDUAL",SUBSTITUTE(UPPER($D3972)," ","")))),"PREMIUM FREE",""))))</f>
        <v/>
      </c>
    </row>
    <row r="3973">
      <c r="AC3973">
        <f>IF($C3973="","",IF(COUNTIF('Códigos Santander (ref)'!$A$2:$A$79,$C3973)&gt;0,"SANTANDER",IF(COUNTIF('Códigos Itaú (ref)'!$A$2:$A$44,$C3973)&gt;0,"ITAU",IF(AND(TRIM(UPPER($I3973))="CONTRATUAL",ISNUMBER(SEARCH("INDIVIDUAL",SUBSTITUTE(UPPER($D3973)," ","")))),"PREMIUM FREE",""))))</f>
        <v/>
      </c>
    </row>
    <row r="3974">
      <c r="AC3974">
        <f>IF($C3974="","",IF(COUNTIF('Códigos Santander (ref)'!$A$2:$A$79,$C3974)&gt;0,"SANTANDER",IF(COUNTIF('Códigos Itaú (ref)'!$A$2:$A$44,$C3974)&gt;0,"ITAU",IF(AND(TRIM(UPPER($I3974))="CONTRATUAL",ISNUMBER(SEARCH("INDIVIDUAL",SUBSTITUTE(UPPER($D3974)," ","")))),"PREMIUM FREE",""))))</f>
        <v/>
      </c>
    </row>
    <row r="3975">
      <c r="AC3975">
        <f>IF($C3975="","",IF(COUNTIF('Códigos Santander (ref)'!$A$2:$A$79,$C3975)&gt;0,"SANTANDER",IF(COUNTIF('Códigos Itaú (ref)'!$A$2:$A$44,$C3975)&gt;0,"ITAU",IF(AND(TRIM(UPPER($I3975))="CONTRATUAL",ISNUMBER(SEARCH("INDIVIDUAL",SUBSTITUTE(UPPER($D3975)," ","")))),"PREMIUM FREE",""))))</f>
        <v/>
      </c>
    </row>
    <row r="3976">
      <c r="AC3976">
        <f>IF($C3976="","",IF(COUNTIF('Códigos Santander (ref)'!$A$2:$A$79,$C3976)&gt;0,"SANTANDER",IF(COUNTIF('Códigos Itaú (ref)'!$A$2:$A$44,$C3976)&gt;0,"ITAU",IF(AND(TRIM(UPPER($I3976))="CONTRATUAL",ISNUMBER(SEARCH("INDIVIDUAL",SUBSTITUTE(UPPER($D3976)," ","")))),"PREMIUM FREE",""))))</f>
        <v/>
      </c>
    </row>
    <row r="3977">
      <c r="AC3977">
        <f>IF($C3977="","",IF(COUNTIF('Códigos Santander (ref)'!$A$2:$A$79,$C3977)&gt;0,"SANTANDER",IF(COUNTIF('Códigos Itaú (ref)'!$A$2:$A$44,$C3977)&gt;0,"ITAU",IF(AND(TRIM(UPPER($I3977))="CONTRATUAL",ISNUMBER(SEARCH("INDIVIDUAL",SUBSTITUTE(UPPER($D3977)," ","")))),"PREMIUM FREE",""))))</f>
        <v/>
      </c>
    </row>
    <row r="3978">
      <c r="AC3978">
        <f>IF($C3978="","",IF(COUNTIF('Códigos Santander (ref)'!$A$2:$A$79,$C3978)&gt;0,"SANTANDER",IF(COUNTIF('Códigos Itaú (ref)'!$A$2:$A$44,$C3978)&gt;0,"ITAU",IF(AND(TRIM(UPPER($I3978))="CONTRATUAL",ISNUMBER(SEARCH("INDIVIDUAL",SUBSTITUTE(UPPER($D3978)," ","")))),"PREMIUM FREE",""))))</f>
        <v/>
      </c>
    </row>
    <row r="3979">
      <c r="AC3979">
        <f>IF($C3979="","",IF(COUNTIF('Códigos Santander (ref)'!$A$2:$A$79,$C3979)&gt;0,"SANTANDER",IF(COUNTIF('Códigos Itaú (ref)'!$A$2:$A$44,$C3979)&gt;0,"ITAU",IF(AND(TRIM(UPPER($I3979))="CONTRATUAL",ISNUMBER(SEARCH("INDIVIDUAL",SUBSTITUTE(UPPER($D3979)," ","")))),"PREMIUM FREE",""))))</f>
        <v/>
      </c>
    </row>
    <row r="3980">
      <c r="AC3980">
        <f>IF($C3980="","",IF(COUNTIF('Códigos Santander (ref)'!$A$2:$A$79,$C3980)&gt;0,"SANTANDER",IF(COUNTIF('Códigos Itaú (ref)'!$A$2:$A$44,$C3980)&gt;0,"ITAU",IF(AND(TRIM(UPPER($I3980))="CONTRATUAL",ISNUMBER(SEARCH("INDIVIDUAL",SUBSTITUTE(UPPER($D3980)," ","")))),"PREMIUM FREE",""))))</f>
        <v/>
      </c>
    </row>
    <row r="3981">
      <c r="AC3981">
        <f>IF($C3981="","",IF(COUNTIF('Códigos Santander (ref)'!$A$2:$A$79,$C3981)&gt;0,"SANTANDER",IF(COUNTIF('Códigos Itaú (ref)'!$A$2:$A$44,$C3981)&gt;0,"ITAU",IF(AND(TRIM(UPPER($I3981))="CONTRATUAL",ISNUMBER(SEARCH("INDIVIDUAL",SUBSTITUTE(UPPER($D3981)," ","")))),"PREMIUM FREE",""))))</f>
        <v/>
      </c>
    </row>
    <row r="3982">
      <c r="AC3982">
        <f>IF($C3982="","",IF(COUNTIF('Códigos Santander (ref)'!$A$2:$A$79,$C3982)&gt;0,"SANTANDER",IF(COUNTIF('Códigos Itaú (ref)'!$A$2:$A$44,$C3982)&gt;0,"ITAU",IF(AND(TRIM(UPPER($I3982))="CONTRATUAL",ISNUMBER(SEARCH("INDIVIDUAL",SUBSTITUTE(UPPER($D3982)," ","")))),"PREMIUM FREE",""))))</f>
        <v/>
      </c>
    </row>
    <row r="3983">
      <c r="AC3983">
        <f>IF($C3983="","",IF(COUNTIF('Códigos Santander (ref)'!$A$2:$A$79,$C3983)&gt;0,"SANTANDER",IF(COUNTIF('Códigos Itaú (ref)'!$A$2:$A$44,$C3983)&gt;0,"ITAU",IF(AND(TRIM(UPPER($I3983))="CONTRATUAL",ISNUMBER(SEARCH("INDIVIDUAL",SUBSTITUTE(UPPER($D3983)," ","")))),"PREMIUM FREE",""))))</f>
        <v/>
      </c>
    </row>
    <row r="3984">
      <c r="AC3984">
        <f>IF($C3984="","",IF(COUNTIF('Códigos Santander (ref)'!$A$2:$A$79,$C3984)&gt;0,"SANTANDER",IF(COUNTIF('Códigos Itaú (ref)'!$A$2:$A$44,$C3984)&gt;0,"ITAU",IF(AND(TRIM(UPPER($I3984))="CONTRATUAL",ISNUMBER(SEARCH("INDIVIDUAL",SUBSTITUTE(UPPER($D3984)," ","")))),"PREMIUM FREE",""))))</f>
        <v/>
      </c>
    </row>
    <row r="3985">
      <c r="AC3985">
        <f>IF($C3985="","",IF(COUNTIF('Códigos Santander (ref)'!$A$2:$A$79,$C3985)&gt;0,"SANTANDER",IF(COUNTIF('Códigos Itaú (ref)'!$A$2:$A$44,$C3985)&gt;0,"ITAU",IF(AND(TRIM(UPPER($I3985))="CONTRATUAL",ISNUMBER(SEARCH("INDIVIDUAL",SUBSTITUTE(UPPER($D3985)," ","")))),"PREMIUM FREE",""))))</f>
        <v/>
      </c>
    </row>
    <row r="3986">
      <c r="AC3986">
        <f>IF($C3986="","",IF(COUNTIF('Códigos Santander (ref)'!$A$2:$A$79,$C3986)&gt;0,"SANTANDER",IF(COUNTIF('Códigos Itaú (ref)'!$A$2:$A$44,$C3986)&gt;0,"ITAU",IF(AND(TRIM(UPPER($I3986))="CONTRATUAL",ISNUMBER(SEARCH("INDIVIDUAL",SUBSTITUTE(UPPER($D3986)," ","")))),"PREMIUM FREE",""))))</f>
        <v/>
      </c>
    </row>
    <row r="3987">
      <c r="AC3987">
        <f>IF($C3987="","",IF(COUNTIF('Códigos Santander (ref)'!$A$2:$A$79,$C3987)&gt;0,"SANTANDER",IF(COUNTIF('Códigos Itaú (ref)'!$A$2:$A$44,$C3987)&gt;0,"ITAU",IF(AND(TRIM(UPPER($I3987))="CONTRATUAL",ISNUMBER(SEARCH("INDIVIDUAL",SUBSTITUTE(UPPER($D3987)," ","")))),"PREMIUM FREE",""))))</f>
        <v/>
      </c>
    </row>
    <row r="3988">
      <c r="AC3988">
        <f>IF($C3988="","",IF(COUNTIF('Códigos Santander (ref)'!$A$2:$A$79,$C3988)&gt;0,"SANTANDER",IF(COUNTIF('Códigos Itaú (ref)'!$A$2:$A$44,$C3988)&gt;0,"ITAU",IF(AND(TRIM(UPPER($I3988))="CONTRATUAL",ISNUMBER(SEARCH("INDIVIDUAL",SUBSTITUTE(UPPER($D3988)," ","")))),"PREMIUM FREE",""))))</f>
        <v/>
      </c>
    </row>
    <row r="3989">
      <c r="AC3989">
        <f>IF($C3989="","",IF(COUNTIF('Códigos Santander (ref)'!$A$2:$A$79,$C3989)&gt;0,"SANTANDER",IF(COUNTIF('Códigos Itaú (ref)'!$A$2:$A$44,$C3989)&gt;0,"ITAU",IF(AND(TRIM(UPPER($I3989))="CONTRATUAL",ISNUMBER(SEARCH("INDIVIDUAL",SUBSTITUTE(UPPER($D3989)," ","")))),"PREMIUM FREE",""))))</f>
        <v/>
      </c>
    </row>
    <row r="3990">
      <c r="AC3990">
        <f>IF($C3990="","",IF(COUNTIF('Códigos Santander (ref)'!$A$2:$A$79,$C3990)&gt;0,"SANTANDER",IF(COUNTIF('Códigos Itaú (ref)'!$A$2:$A$44,$C3990)&gt;0,"ITAU",IF(AND(TRIM(UPPER($I3990))="CONTRATUAL",ISNUMBER(SEARCH("INDIVIDUAL",SUBSTITUTE(UPPER($D3990)," ","")))),"PREMIUM FREE",""))))</f>
        <v/>
      </c>
    </row>
    <row r="3991">
      <c r="AC3991">
        <f>IF($C3991="","",IF(COUNTIF('Códigos Santander (ref)'!$A$2:$A$79,$C3991)&gt;0,"SANTANDER",IF(COUNTIF('Códigos Itaú (ref)'!$A$2:$A$44,$C3991)&gt;0,"ITAU",IF(AND(TRIM(UPPER($I3991))="CONTRATUAL",ISNUMBER(SEARCH("INDIVIDUAL",SUBSTITUTE(UPPER($D3991)," ","")))),"PREMIUM FREE",""))))</f>
        <v/>
      </c>
    </row>
    <row r="3992">
      <c r="AC3992">
        <f>IF($C3992="","",IF(COUNTIF('Códigos Santander (ref)'!$A$2:$A$79,$C3992)&gt;0,"SANTANDER",IF(COUNTIF('Códigos Itaú (ref)'!$A$2:$A$44,$C3992)&gt;0,"ITAU",IF(AND(TRIM(UPPER($I3992))="CONTRATUAL",ISNUMBER(SEARCH("INDIVIDUAL",SUBSTITUTE(UPPER($D3992)," ","")))),"PREMIUM FREE",""))))</f>
        <v/>
      </c>
    </row>
    <row r="3993">
      <c r="AC3993">
        <f>IF($C3993="","",IF(COUNTIF('Códigos Santander (ref)'!$A$2:$A$79,$C3993)&gt;0,"SANTANDER",IF(COUNTIF('Códigos Itaú (ref)'!$A$2:$A$44,$C3993)&gt;0,"ITAU",IF(AND(TRIM(UPPER($I3993))="CONTRATUAL",ISNUMBER(SEARCH("INDIVIDUAL",SUBSTITUTE(UPPER($D3993)," ","")))),"PREMIUM FREE",""))))</f>
        <v/>
      </c>
    </row>
    <row r="3994">
      <c r="AC3994">
        <f>IF($C3994="","",IF(COUNTIF('Códigos Santander (ref)'!$A$2:$A$79,$C3994)&gt;0,"SANTANDER",IF(COUNTIF('Códigos Itaú (ref)'!$A$2:$A$44,$C3994)&gt;0,"ITAU",IF(AND(TRIM(UPPER($I3994))="CONTRATUAL",ISNUMBER(SEARCH("INDIVIDUAL",SUBSTITUTE(UPPER($D3994)," ","")))),"PREMIUM FREE",""))))</f>
        <v/>
      </c>
    </row>
    <row r="3995">
      <c r="AC3995">
        <f>IF($C3995="","",IF(COUNTIF('Códigos Santander (ref)'!$A$2:$A$79,$C3995)&gt;0,"SANTANDER",IF(COUNTIF('Códigos Itaú (ref)'!$A$2:$A$44,$C3995)&gt;0,"ITAU",IF(AND(TRIM(UPPER($I3995))="CONTRATUAL",ISNUMBER(SEARCH("INDIVIDUAL",SUBSTITUTE(UPPER($D3995)," ","")))),"PREMIUM FREE",""))))</f>
        <v/>
      </c>
    </row>
    <row r="3996">
      <c r="AC3996">
        <f>IF($C3996="","",IF(COUNTIF('Códigos Santander (ref)'!$A$2:$A$79,$C3996)&gt;0,"SANTANDER",IF(COUNTIF('Códigos Itaú (ref)'!$A$2:$A$44,$C3996)&gt;0,"ITAU",IF(AND(TRIM(UPPER($I3996))="CONTRATUAL",ISNUMBER(SEARCH("INDIVIDUAL",SUBSTITUTE(UPPER($D3996)," ","")))),"PREMIUM FREE",""))))</f>
        <v/>
      </c>
    </row>
    <row r="3997">
      <c r="AC3997">
        <f>IF($C3997="","",IF(COUNTIF('Códigos Santander (ref)'!$A$2:$A$79,$C3997)&gt;0,"SANTANDER",IF(COUNTIF('Códigos Itaú (ref)'!$A$2:$A$44,$C3997)&gt;0,"ITAU",IF(AND(TRIM(UPPER($I3997))="CONTRATUAL",ISNUMBER(SEARCH("INDIVIDUAL",SUBSTITUTE(UPPER($D3997)," ","")))),"PREMIUM FREE",""))))</f>
        <v/>
      </c>
    </row>
    <row r="3998">
      <c r="AC3998">
        <f>IF($C3998="","",IF(COUNTIF('Códigos Santander (ref)'!$A$2:$A$79,$C3998)&gt;0,"SANTANDER",IF(COUNTIF('Códigos Itaú (ref)'!$A$2:$A$44,$C3998)&gt;0,"ITAU",IF(AND(TRIM(UPPER($I3998))="CONTRATUAL",ISNUMBER(SEARCH("INDIVIDUAL",SUBSTITUTE(UPPER($D3998)," ","")))),"PREMIUM FREE",""))))</f>
        <v/>
      </c>
    </row>
    <row r="3999">
      <c r="AC3999">
        <f>IF($C3999="","",IF(COUNTIF('Códigos Santander (ref)'!$A$2:$A$79,$C3999)&gt;0,"SANTANDER",IF(COUNTIF('Códigos Itaú (ref)'!$A$2:$A$44,$C3999)&gt;0,"ITAU",IF(AND(TRIM(UPPER($I3999))="CONTRATUAL",ISNUMBER(SEARCH("INDIVIDUAL",SUBSTITUTE(UPPER($D3999)," ","")))),"PREMIUM FREE",""))))</f>
        <v/>
      </c>
    </row>
    <row r="4000">
      <c r="AC4000">
        <f>IF($C4000="","",IF(COUNTIF('Códigos Santander (ref)'!$A$2:$A$79,$C4000)&gt;0,"SANTANDER",IF(COUNTIF('Códigos Itaú (ref)'!$A$2:$A$44,$C4000)&gt;0,"ITAU",IF(AND(TRIM(UPPER($I4000))="CONTRATUAL",ISNUMBER(SEARCH("INDIVIDUAL",SUBSTITUTE(UPPER($D4000)," ","")))),"PREMIUM FREE",""))))</f>
        <v/>
      </c>
    </row>
    <row r="4001">
      <c r="AC4001">
        <f>IF($C4001="","",IF(COUNTIF('Códigos Santander (ref)'!$A$2:$A$79,$C4001)&gt;0,"SANTANDER",IF(COUNTIF('Códigos Itaú (ref)'!$A$2:$A$44,$C4001)&gt;0,"ITAU",IF(AND(TRIM(UPPER($I4001))="CONTRATUAL",ISNUMBER(SEARCH("INDIVIDUAL",SUBSTITUTE(UPPER($D4001)," ","")))),"PREMIUM FREE",""))))</f>
        <v/>
      </c>
    </row>
    <row r="4002">
      <c r="AC4002">
        <f>IF($C4002="","",IF(COUNTIF('Códigos Santander (ref)'!$A$2:$A$79,$C4002)&gt;0,"SANTANDER",IF(COUNTIF('Códigos Itaú (ref)'!$A$2:$A$44,$C4002)&gt;0,"ITAU",IF(AND(TRIM(UPPER($I4002))="CONTRATUAL",ISNUMBER(SEARCH("INDIVIDUAL",SUBSTITUTE(UPPER($D4002)," ","")))),"PREMIUM FREE",""))))</f>
        <v/>
      </c>
    </row>
    <row r="4003">
      <c r="AC4003">
        <f>IF($C4003="","",IF(COUNTIF('Códigos Santander (ref)'!$A$2:$A$79,$C4003)&gt;0,"SANTANDER",IF(COUNTIF('Códigos Itaú (ref)'!$A$2:$A$44,$C4003)&gt;0,"ITAU",IF(AND(TRIM(UPPER($I4003))="CONTRATUAL",ISNUMBER(SEARCH("INDIVIDUAL",SUBSTITUTE(UPPER($D4003)," ","")))),"PREMIUM FREE",""))))</f>
        <v/>
      </c>
    </row>
    <row r="4004">
      <c r="AC4004">
        <f>IF($C4004="","",IF(COUNTIF('Códigos Santander (ref)'!$A$2:$A$79,$C4004)&gt;0,"SANTANDER",IF(COUNTIF('Códigos Itaú (ref)'!$A$2:$A$44,$C4004)&gt;0,"ITAU",IF(AND(TRIM(UPPER($I4004))="CONTRATUAL",ISNUMBER(SEARCH("INDIVIDUAL",SUBSTITUTE(UPPER($D4004)," ","")))),"PREMIUM FREE",""))))</f>
        <v/>
      </c>
    </row>
    <row r="4005">
      <c r="AC4005">
        <f>IF($C4005="","",IF(COUNTIF('Códigos Santander (ref)'!$A$2:$A$79,$C4005)&gt;0,"SANTANDER",IF(COUNTIF('Códigos Itaú (ref)'!$A$2:$A$44,$C4005)&gt;0,"ITAU",IF(AND(TRIM(UPPER($I4005))="CONTRATUAL",ISNUMBER(SEARCH("INDIVIDUAL",SUBSTITUTE(UPPER($D4005)," ","")))),"PREMIUM FREE",""))))</f>
        <v/>
      </c>
    </row>
    <row r="4006">
      <c r="AC4006">
        <f>IF($C4006="","",IF(COUNTIF('Códigos Santander (ref)'!$A$2:$A$79,$C4006)&gt;0,"SANTANDER",IF(COUNTIF('Códigos Itaú (ref)'!$A$2:$A$44,$C4006)&gt;0,"ITAU",IF(AND(TRIM(UPPER($I4006))="CONTRATUAL",ISNUMBER(SEARCH("INDIVIDUAL",SUBSTITUTE(UPPER($D4006)," ","")))),"PREMIUM FREE",""))))</f>
        <v/>
      </c>
    </row>
    <row r="4007">
      <c r="AC4007">
        <f>IF($C4007="","",IF(COUNTIF('Códigos Santander (ref)'!$A$2:$A$79,$C4007)&gt;0,"SANTANDER",IF(COUNTIF('Códigos Itaú (ref)'!$A$2:$A$44,$C4007)&gt;0,"ITAU",IF(AND(TRIM(UPPER($I4007))="CONTRATUAL",ISNUMBER(SEARCH("INDIVIDUAL",SUBSTITUTE(UPPER($D4007)," ","")))),"PREMIUM FREE",""))))</f>
        <v/>
      </c>
    </row>
    <row r="4008">
      <c r="AC4008">
        <f>IF($C4008="","",IF(COUNTIF('Códigos Santander (ref)'!$A$2:$A$79,$C4008)&gt;0,"SANTANDER",IF(COUNTIF('Códigos Itaú (ref)'!$A$2:$A$44,$C4008)&gt;0,"ITAU",IF(AND(TRIM(UPPER($I4008))="CONTRATUAL",ISNUMBER(SEARCH("INDIVIDUAL",SUBSTITUTE(UPPER($D4008)," ","")))),"PREMIUM FREE",""))))</f>
        <v/>
      </c>
    </row>
    <row r="4009">
      <c r="AC4009">
        <f>IF($C4009="","",IF(COUNTIF('Códigos Santander (ref)'!$A$2:$A$79,$C4009)&gt;0,"SANTANDER",IF(COUNTIF('Códigos Itaú (ref)'!$A$2:$A$44,$C4009)&gt;0,"ITAU",IF(AND(TRIM(UPPER($I4009))="CONTRATUAL",ISNUMBER(SEARCH("INDIVIDUAL",SUBSTITUTE(UPPER($D4009)," ","")))),"PREMIUM FREE",""))))</f>
        <v/>
      </c>
    </row>
    <row r="4010">
      <c r="AC4010">
        <f>IF($C4010="","",IF(COUNTIF('Códigos Santander (ref)'!$A$2:$A$79,$C4010)&gt;0,"SANTANDER",IF(COUNTIF('Códigos Itaú (ref)'!$A$2:$A$44,$C4010)&gt;0,"ITAU",IF(AND(TRIM(UPPER($I4010))="CONTRATUAL",ISNUMBER(SEARCH("INDIVIDUAL",SUBSTITUTE(UPPER($D4010)," ","")))),"PREMIUM FREE",""))))</f>
        <v/>
      </c>
    </row>
    <row r="4011">
      <c r="AC4011">
        <f>IF($C4011="","",IF(COUNTIF('Códigos Santander (ref)'!$A$2:$A$79,$C4011)&gt;0,"SANTANDER",IF(COUNTIF('Códigos Itaú (ref)'!$A$2:$A$44,$C4011)&gt;0,"ITAU",IF(AND(TRIM(UPPER($I4011))="CONTRATUAL",ISNUMBER(SEARCH("INDIVIDUAL",SUBSTITUTE(UPPER($D4011)," ","")))),"PREMIUM FREE",""))))</f>
        <v/>
      </c>
    </row>
    <row r="4012">
      <c r="AC4012">
        <f>IF($C4012="","",IF(COUNTIF('Códigos Santander (ref)'!$A$2:$A$79,$C4012)&gt;0,"SANTANDER",IF(COUNTIF('Códigos Itaú (ref)'!$A$2:$A$44,$C4012)&gt;0,"ITAU",IF(AND(TRIM(UPPER($I4012))="CONTRATUAL",ISNUMBER(SEARCH("INDIVIDUAL",SUBSTITUTE(UPPER($D4012)," ","")))),"PREMIUM FREE",""))))</f>
        <v/>
      </c>
    </row>
    <row r="4013">
      <c r="AC4013">
        <f>IF($C4013="","",IF(COUNTIF('Códigos Santander (ref)'!$A$2:$A$79,$C4013)&gt;0,"SANTANDER",IF(COUNTIF('Códigos Itaú (ref)'!$A$2:$A$44,$C4013)&gt;0,"ITAU",IF(AND(TRIM(UPPER($I4013))="CONTRATUAL",ISNUMBER(SEARCH("INDIVIDUAL",SUBSTITUTE(UPPER($D4013)," ","")))),"PREMIUM FREE",""))))</f>
        <v/>
      </c>
    </row>
    <row r="4014">
      <c r="AC4014">
        <f>IF($C4014="","",IF(COUNTIF('Códigos Santander (ref)'!$A$2:$A$79,$C4014)&gt;0,"SANTANDER",IF(COUNTIF('Códigos Itaú (ref)'!$A$2:$A$44,$C4014)&gt;0,"ITAU",IF(AND(TRIM(UPPER($I4014))="CONTRATUAL",ISNUMBER(SEARCH("INDIVIDUAL",SUBSTITUTE(UPPER($D4014)," ","")))),"PREMIUM FREE",""))))</f>
        <v/>
      </c>
    </row>
    <row r="4015">
      <c r="AC4015">
        <f>IF($C4015="","",IF(COUNTIF('Códigos Santander (ref)'!$A$2:$A$79,$C4015)&gt;0,"SANTANDER",IF(COUNTIF('Códigos Itaú (ref)'!$A$2:$A$44,$C4015)&gt;0,"ITAU",IF(AND(TRIM(UPPER($I4015))="CONTRATUAL",ISNUMBER(SEARCH("INDIVIDUAL",SUBSTITUTE(UPPER($D4015)," ","")))),"PREMIUM FREE",""))))</f>
        <v/>
      </c>
    </row>
    <row r="4016">
      <c r="AC4016">
        <f>IF($C4016="","",IF(COUNTIF('Códigos Santander (ref)'!$A$2:$A$79,$C4016)&gt;0,"SANTANDER",IF(COUNTIF('Códigos Itaú (ref)'!$A$2:$A$44,$C4016)&gt;0,"ITAU",IF(AND(TRIM(UPPER($I4016))="CONTRATUAL",ISNUMBER(SEARCH("INDIVIDUAL",SUBSTITUTE(UPPER($D4016)," ","")))),"PREMIUM FREE",""))))</f>
        <v/>
      </c>
    </row>
    <row r="4017">
      <c r="AC4017">
        <f>IF($C4017="","",IF(COUNTIF('Códigos Santander (ref)'!$A$2:$A$79,$C4017)&gt;0,"SANTANDER",IF(COUNTIF('Códigos Itaú (ref)'!$A$2:$A$44,$C4017)&gt;0,"ITAU",IF(AND(TRIM(UPPER($I4017))="CONTRATUAL",ISNUMBER(SEARCH("INDIVIDUAL",SUBSTITUTE(UPPER($D4017)," ","")))),"PREMIUM FREE",""))))</f>
        <v/>
      </c>
    </row>
    <row r="4018">
      <c r="AC4018">
        <f>IF($C4018="","",IF(COUNTIF('Códigos Santander (ref)'!$A$2:$A$79,$C4018)&gt;0,"SANTANDER",IF(COUNTIF('Códigos Itaú (ref)'!$A$2:$A$44,$C4018)&gt;0,"ITAU",IF(AND(TRIM(UPPER($I4018))="CONTRATUAL",ISNUMBER(SEARCH("INDIVIDUAL",SUBSTITUTE(UPPER($D4018)," ","")))),"PREMIUM FREE",""))))</f>
        <v/>
      </c>
    </row>
    <row r="4019">
      <c r="AC4019">
        <f>IF($C4019="","",IF(COUNTIF('Códigos Santander (ref)'!$A$2:$A$79,$C4019)&gt;0,"SANTANDER",IF(COUNTIF('Códigos Itaú (ref)'!$A$2:$A$44,$C4019)&gt;0,"ITAU",IF(AND(TRIM(UPPER($I4019))="CONTRATUAL",ISNUMBER(SEARCH("INDIVIDUAL",SUBSTITUTE(UPPER($D4019)," ","")))),"PREMIUM FREE",""))))</f>
        <v/>
      </c>
    </row>
    <row r="4020">
      <c r="AC4020">
        <f>IF($C4020="","",IF(COUNTIF('Códigos Santander (ref)'!$A$2:$A$79,$C4020)&gt;0,"SANTANDER",IF(COUNTIF('Códigos Itaú (ref)'!$A$2:$A$44,$C4020)&gt;0,"ITAU",IF(AND(TRIM(UPPER($I4020))="CONTRATUAL",ISNUMBER(SEARCH("INDIVIDUAL",SUBSTITUTE(UPPER($D4020)," ","")))),"PREMIUM FREE",""))))</f>
        <v/>
      </c>
    </row>
    <row r="4021">
      <c r="AC4021">
        <f>IF($C4021="","",IF(COUNTIF('Códigos Santander (ref)'!$A$2:$A$79,$C4021)&gt;0,"SANTANDER",IF(COUNTIF('Códigos Itaú (ref)'!$A$2:$A$44,$C4021)&gt;0,"ITAU",IF(AND(TRIM(UPPER($I4021))="CONTRATUAL",ISNUMBER(SEARCH("INDIVIDUAL",SUBSTITUTE(UPPER($D4021)," ","")))),"PREMIUM FREE",""))))</f>
        <v/>
      </c>
    </row>
    <row r="4022">
      <c r="AC4022">
        <f>IF($C4022="","",IF(COUNTIF('Códigos Santander (ref)'!$A$2:$A$79,$C4022)&gt;0,"SANTANDER",IF(COUNTIF('Códigos Itaú (ref)'!$A$2:$A$44,$C4022)&gt;0,"ITAU",IF(AND(TRIM(UPPER($I4022))="CONTRATUAL",ISNUMBER(SEARCH("INDIVIDUAL",SUBSTITUTE(UPPER($D4022)," ","")))),"PREMIUM FREE",""))))</f>
        <v/>
      </c>
    </row>
    <row r="4023">
      <c r="AC4023">
        <f>IF($C4023="","",IF(COUNTIF('Códigos Santander (ref)'!$A$2:$A$79,$C4023)&gt;0,"SANTANDER",IF(COUNTIF('Códigos Itaú (ref)'!$A$2:$A$44,$C4023)&gt;0,"ITAU",IF(AND(TRIM(UPPER($I4023))="CONTRATUAL",ISNUMBER(SEARCH("INDIVIDUAL",SUBSTITUTE(UPPER($D4023)," ","")))),"PREMIUM FREE",""))))</f>
        <v/>
      </c>
    </row>
    <row r="4024">
      <c r="AC4024">
        <f>IF($C4024="","",IF(COUNTIF('Códigos Santander (ref)'!$A$2:$A$79,$C4024)&gt;0,"SANTANDER",IF(COUNTIF('Códigos Itaú (ref)'!$A$2:$A$44,$C4024)&gt;0,"ITAU",IF(AND(TRIM(UPPER($I4024))="CONTRATUAL",ISNUMBER(SEARCH("INDIVIDUAL",SUBSTITUTE(UPPER($D4024)," ","")))),"PREMIUM FREE",""))))</f>
        <v/>
      </c>
    </row>
    <row r="4025">
      <c r="AC4025">
        <f>IF($C4025="","",IF(COUNTIF('Códigos Santander (ref)'!$A$2:$A$79,$C4025)&gt;0,"SANTANDER",IF(COUNTIF('Códigos Itaú (ref)'!$A$2:$A$44,$C4025)&gt;0,"ITAU",IF(AND(TRIM(UPPER($I4025))="CONTRATUAL",ISNUMBER(SEARCH("INDIVIDUAL",SUBSTITUTE(UPPER($D4025)," ","")))),"PREMIUM FREE",""))))</f>
        <v/>
      </c>
    </row>
    <row r="4026">
      <c r="AC4026">
        <f>IF($C4026="","",IF(COUNTIF('Códigos Santander (ref)'!$A$2:$A$79,$C4026)&gt;0,"SANTANDER",IF(COUNTIF('Códigos Itaú (ref)'!$A$2:$A$44,$C4026)&gt;0,"ITAU",IF(AND(TRIM(UPPER($I4026))="CONTRATUAL",ISNUMBER(SEARCH("INDIVIDUAL",SUBSTITUTE(UPPER($D4026)," ","")))),"PREMIUM FREE",""))))</f>
        <v/>
      </c>
    </row>
    <row r="4027">
      <c r="AC4027">
        <f>IF($C4027="","",IF(COUNTIF('Códigos Santander (ref)'!$A$2:$A$79,$C4027)&gt;0,"SANTANDER",IF(COUNTIF('Códigos Itaú (ref)'!$A$2:$A$44,$C4027)&gt;0,"ITAU",IF(AND(TRIM(UPPER($I4027))="CONTRATUAL",ISNUMBER(SEARCH("INDIVIDUAL",SUBSTITUTE(UPPER($D4027)," ","")))),"PREMIUM FREE",""))))</f>
        <v/>
      </c>
    </row>
    <row r="4028">
      <c r="AC4028">
        <f>IF($C4028="","",IF(COUNTIF('Códigos Santander (ref)'!$A$2:$A$79,$C4028)&gt;0,"SANTANDER",IF(COUNTIF('Códigos Itaú (ref)'!$A$2:$A$44,$C4028)&gt;0,"ITAU",IF(AND(TRIM(UPPER($I4028))="CONTRATUAL",ISNUMBER(SEARCH("INDIVIDUAL",SUBSTITUTE(UPPER($D4028)," ","")))),"PREMIUM FREE",""))))</f>
        <v/>
      </c>
    </row>
    <row r="4029">
      <c r="AC4029">
        <f>IF($C4029="","",IF(COUNTIF('Códigos Santander (ref)'!$A$2:$A$79,$C4029)&gt;0,"SANTANDER",IF(COUNTIF('Códigos Itaú (ref)'!$A$2:$A$44,$C4029)&gt;0,"ITAU",IF(AND(TRIM(UPPER($I4029))="CONTRATUAL",ISNUMBER(SEARCH("INDIVIDUAL",SUBSTITUTE(UPPER($D4029)," ","")))),"PREMIUM FREE",""))))</f>
        <v/>
      </c>
    </row>
    <row r="4030">
      <c r="AC4030">
        <f>IF($C4030="","",IF(COUNTIF('Códigos Santander (ref)'!$A$2:$A$79,$C4030)&gt;0,"SANTANDER",IF(COUNTIF('Códigos Itaú (ref)'!$A$2:$A$44,$C4030)&gt;0,"ITAU",IF(AND(TRIM(UPPER($I4030))="CONTRATUAL",ISNUMBER(SEARCH("INDIVIDUAL",SUBSTITUTE(UPPER($D4030)," ","")))),"PREMIUM FREE",""))))</f>
        <v/>
      </c>
    </row>
    <row r="4031">
      <c r="AC4031">
        <f>IF($C4031="","",IF(COUNTIF('Códigos Santander (ref)'!$A$2:$A$79,$C4031)&gt;0,"SANTANDER",IF(COUNTIF('Códigos Itaú (ref)'!$A$2:$A$44,$C4031)&gt;0,"ITAU",IF(AND(TRIM(UPPER($I4031))="CONTRATUAL",ISNUMBER(SEARCH("INDIVIDUAL",SUBSTITUTE(UPPER($D4031)," ","")))),"PREMIUM FREE",""))))</f>
        <v/>
      </c>
    </row>
    <row r="4032">
      <c r="AC4032">
        <f>IF($C4032="","",IF(COUNTIF('Códigos Santander (ref)'!$A$2:$A$79,$C4032)&gt;0,"SANTANDER",IF(COUNTIF('Códigos Itaú (ref)'!$A$2:$A$44,$C4032)&gt;0,"ITAU",IF(AND(TRIM(UPPER($I4032))="CONTRATUAL",ISNUMBER(SEARCH("INDIVIDUAL",SUBSTITUTE(UPPER($D4032)," ","")))),"PREMIUM FREE",""))))</f>
        <v/>
      </c>
    </row>
    <row r="4033">
      <c r="AC4033">
        <f>IF($C4033="","",IF(COUNTIF('Códigos Santander (ref)'!$A$2:$A$79,$C4033)&gt;0,"SANTANDER",IF(COUNTIF('Códigos Itaú (ref)'!$A$2:$A$44,$C4033)&gt;0,"ITAU",IF(AND(TRIM(UPPER($I4033))="CONTRATUAL",ISNUMBER(SEARCH("INDIVIDUAL",SUBSTITUTE(UPPER($D4033)," ","")))),"PREMIUM FREE",""))))</f>
        <v/>
      </c>
    </row>
    <row r="4034">
      <c r="AC4034">
        <f>IF($C4034="","",IF(COUNTIF('Códigos Santander (ref)'!$A$2:$A$79,$C4034)&gt;0,"SANTANDER",IF(COUNTIF('Códigos Itaú (ref)'!$A$2:$A$44,$C4034)&gt;0,"ITAU",IF(AND(TRIM(UPPER($I4034))="CONTRATUAL",ISNUMBER(SEARCH("INDIVIDUAL",SUBSTITUTE(UPPER($D4034)," ","")))),"PREMIUM FREE",""))))</f>
        <v/>
      </c>
    </row>
    <row r="4035">
      <c r="AC4035">
        <f>IF($C4035="","",IF(COUNTIF('Códigos Santander (ref)'!$A$2:$A$79,$C4035)&gt;0,"SANTANDER",IF(COUNTIF('Códigos Itaú (ref)'!$A$2:$A$44,$C4035)&gt;0,"ITAU",IF(AND(TRIM(UPPER($I4035))="CONTRATUAL",ISNUMBER(SEARCH("INDIVIDUAL",SUBSTITUTE(UPPER($D4035)," ","")))),"PREMIUM FREE",""))))</f>
        <v/>
      </c>
    </row>
    <row r="4036">
      <c r="AC4036">
        <f>IF($C4036="","",IF(COUNTIF('Códigos Santander (ref)'!$A$2:$A$79,$C4036)&gt;0,"SANTANDER",IF(COUNTIF('Códigos Itaú (ref)'!$A$2:$A$44,$C4036)&gt;0,"ITAU",IF(AND(TRIM(UPPER($I4036))="CONTRATUAL",ISNUMBER(SEARCH("INDIVIDUAL",SUBSTITUTE(UPPER($D4036)," ","")))),"PREMIUM FREE",""))))</f>
        <v/>
      </c>
    </row>
    <row r="4037">
      <c r="AC4037">
        <f>IF($C4037="","",IF(COUNTIF('Códigos Santander (ref)'!$A$2:$A$79,$C4037)&gt;0,"SANTANDER",IF(COUNTIF('Códigos Itaú (ref)'!$A$2:$A$44,$C4037)&gt;0,"ITAU",IF(AND(TRIM(UPPER($I4037))="CONTRATUAL",ISNUMBER(SEARCH("INDIVIDUAL",SUBSTITUTE(UPPER($D4037)," ","")))),"PREMIUM FREE",""))))</f>
        <v/>
      </c>
    </row>
    <row r="4038">
      <c r="AC4038">
        <f>IF($C4038="","",IF(COUNTIF('Códigos Santander (ref)'!$A$2:$A$79,$C4038)&gt;0,"SANTANDER",IF(COUNTIF('Códigos Itaú (ref)'!$A$2:$A$44,$C4038)&gt;0,"ITAU",IF(AND(TRIM(UPPER($I4038))="CONTRATUAL",ISNUMBER(SEARCH("INDIVIDUAL",SUBSTITUTE(UPPER($D4038)," ","")))),"PREMIUM FREE",""))))</f>
        <v/>
      </c>
    </row>
    <row r="4039">
      <c r="AC4039">
        <f>IF($C4039="","",IF(COUNTIF('Códigos Santander (ref)'!$A$2:$A$79,$C4039)&gt;0,"SANTANDER",IF(COUNTIF('Códigos Itaú (ref)'!$A$2:$A$44,$C4039)&gt;0,"ITAU",IF(AND(TRIM(UPPER($I4039))="CONTRATUAL",ISNUMBER(SEARCH("INDIVIDUAL",SUBSTITUTE(UPPER($D4039)," ","")))),"PREMIUM FREE",""))))</f>
        <v/>
      </c>
    </row>
    <row r="4040">
      <c r="AC4040">
        <f>IF($C4040="","",IF(COUNTIF('Códigos Santander (ref)'!$A$2:$A$79,$C4040)&gt;0,"SANTANDER",IF(COUNTIF('Códigos Itaú (ref)'!$A$2:$A$44,$C4040)&gt;0,"ITAU",IF(AND(TRIM(UPPER($I4040))="CONTRATUAL",ISNUMBER(SEARCH("INDIVIDUAL",SUBSTITUTE(UPPER($D4040)," ","")))),"PREMIUM FREE",""))))</f>
        <v/>
      </c>
    </row>
    <row r="4041">
      <c r="AC4041">
        <f>IF($C4041="","",IF(COUNTIF('Códigos Santander (ref)'!$A$2:$A$79,$C4041)&gt;0,"SANTANDER",IF(COUNTIF('Códigos Itaú (ref)'!$A$2:$A$44,$C4041)&gt;0,"ITAU",IF(AND(TRIM(UPPER($I4041))="CONTRATUAL",ISNUMBER(SEARCH("INDIVIDUAL",SUBSTITUTE(UPPER($D4041)," ","")))),"PREMIUM FREE",""))))</f>
        <v/>
      </c>
    </row>
    <row r="4042">
      <c r="AC4042">
        <f>IF($C4042="","",IF(COUNTIF('Códigos Santander (ref)'!$A$2:$A$79,$C4042)&gt;0,"SANTANDER",IF(COUNTIF('Códigos Itaú (ref)'!$A$2:$A$44,$C4042)&gt;0,"ITAU",IF(AND(TRIM(UPPER($I4042))="CONTRATUAL",ISNUMBER(SEARCH("INDIVIDUAL",SUBSTITUTE(UPPER($D4042)," ","")))),"PREMIUM FREE",""))))</f>
        <v/>
      </c>
    </row>
    <row r="4043">
      <c r="AC4043">
        <f>IF($C4043="","",IF(COUNTIF('Códigos Santander (ref)'!$A$2:$A$79,$C4043)&gt;0,"SANTANDER",IF(COUNTIF('Códigos Itaú (ref)'!$A$2:$A$44,$C4043)&gt;0,"ITAU",IF(AND(TRIM(UPPER($I4043))="CONTRATUAL",ISNUMBER(SEARCH("INDIVIDUAL",SUBSTITUTE(UPPER($D4043)," ","")))),"PREMIUM FREE",""))))</f>
        <v/>
      </c>
    </row>
    <row r="4044">
      <c r="AC4044">
        <f>IF($C4044="","",IF(COUNTIF('Códigos Santander (ref)'!$A$2:$A$79,$C4044)&gt;0,"SANTANDER",IF(COUNTIF('Códigos Itaú (ref)'!$A$2:$A$44,$C4044)&gt;0,"ITAU",IF(AND(TRIM(UPPER($I4044))="CONTRATUAL",ISNUMBER(SEARCH("INDIVIDUAL",SUBSTITUTE(UPPER($D4044)," ","")))),"PREMIUM FREE",""))))</f>
        <v/>
      </c>
    </row>
    <row r="4045">
      <c r="AC4045">
        <f>IF($C4045="","",IF(COUNTIF('Códigos Santander (ref)'!$A$2:$A$79,$C4045)&gt;0,"SANTANDER",IF(COUNTIF('Códigos Itaú (ref)'!$A$2:$A$44,$C4045)&gt;0,"ITAU",IF(AND(TRIM(UPPER($I4045))="CONTRATUAL",ISNUMBER(SEARCH("INDIVIDUAL",SUBSTITUTE(UPPER($D4045)," ","")))),"PREMIUM FREE",""))))</f>
        <v/>
      </c>
    </row>
    <row r="4046">
      <c r="AC4046">
        <f>IF($C4046="","",IF(COUNTIF('Códigos Santander (ref)'!$A$2:$A$79,$C4046)&gt;0,"SANTANDER",IF(COUNTIF('Códigos Itaú (ref)'!$A$2:$A$44,$C4046)&gt;0,"ITAU",IF(AND(TRIM(UPPER($I4046))="CONTRATUAL",ISNUMBER(SEARCH("INDIVIDUAL",SUBSTITUTE(UPPER($D4046)," ","")))),"PREMIUM FREE",""))))</f>
        <v/>
      </c>
    </row>
    <row r="4047">
      <c r="AC4047">
        <f>IF($C4047="","",IF(COUNTIF('Códigos Santander (ref)'!$A$2:$A$79,$C4047)&gt;0,"SANTANDER",IF(COUNTIF('Códigos Itaú (ref)'!$A$2:$A$44,$C4047)&gt;0,"ITAU",IF(AND(TRIM(UPPER($I4047))="CONTRATUAL",ISNUMBER(SEARCH("INDIVIDUAL",SUBSTITUTE(UPPER($D4047)," ","")))),"PREMIUM FREE",""))))</f>
        <v/>
      </c>
    </row>
    <row r="4048">
      <c r="AC4048">
        <f>IF($C4048="","",IF(COUNTIF('Códigos Santander (ref)'!$A$2:$A$79,$C4048)&gt;0,"SANTANDER",IF(COUNTIF('Códigos Itaú (ref)'!$A$2:$A$44,$C4048)&gt;0,"ITAU",IF(AND(TRIM(UPPER($I4048))="CONTRATUAL",ISNUMBER(SEARCH("INDIVIDUAL",SUBSTITUTE(UPPER($D4048)," ","")))),"PREMIUM FREE",""))))</f>
        <v/>
      </c>
    </row>
    <row r="4049">
      <c r="AC4049">
        <f>IF($C4049="","",IF(COUNTIF('Códigos Santander (ref)'!$A$2:$A$79,$C4049)&gt;0,"SANTANDER",IF(COUNTIF('Códigos Itaú (ref)'!$A$2:$A$44,$C4049)&gt;0,"ITAU",IF(AND(TRIM(UPPER($I4049))="CONTRATUAL",ISNUMBER(SEARCH("INDIVIDUAL",SUBSTITUTE(UPPER($D4049)," ","")))),"PREMIUM FREE",""))))</f>
        <v/>
      </c>
    </row>
    <row r="4050">
      <c r="AC4050">
        <f>IF($C4050="","",IF(COUNTIF('Códigos Santander (ref)'!$A$2:$A$79,$C4050)&gt;0,"SANTANDER",IF(COUNTIF('Códigos Itaú (ref)'!$A$2:$A$44,$C4050)&gt;0,"ITAU",IF(AND(TRIM(UPPER($I4050))="CONTRATUAL",ISNUMBER(SEARCH("INDIVIDUAL",SUBSTITUTE(UPPER($D4050)," ","")))),"PREMIUM FREE",""))))</f>
        <v/>
      </c>
    </row>
    <row r="4051">
      <c r="AC4051">
        <f>IF($C4051="","",IF(COUNTIF('Códigos Santander (ref)'!$A$2:$A$79,$C4051)&gt;0,"SANTANDER",IF(COUNTIF('Códigos Itaú (ref)'!$A$2:$A$44,$C4051)&gt;0,"ITAU",IF(AND(TRIM(UPPER($I4051))="CONTRATUAL",ISNUMBER(SEARCH("INDIVIDUAL",SUBSTITUTE(UPPER($D4051)," ","")))),"PREMIUM FREE",""))))</f>
        <v/>
      </c>
    </row>
    <row r="4052">
      <c r="AC4052">
        <f>IF($C4052="","",IF(COUNTIF('Códigos Santander (ref)'!$A$2:$A$79,$C4052)&gt;0,"SANTANDER",IF(COUNTIF('Códigos Itaú (ref)'!$A$2:$A$44,$C4052)&gt;0,"ITAU",IF(AND(TRIM(UPPER($I4052))="CONTRATUAL",ISNUMBER(SEARCH("INDIVIDUAL",SUBSTITUTE(UPPER($D4052)," ","")))),"PREMIUM FREE",""))))</f>
        <v/>
      </c>
    </row>
    <row r="4053">
      <c r="AC4053">
        <f>IF($C4053="","",IF(COUNTIF('Códigos Santander (ref)'!$A$2:$A$79,$C4053)&gt;0,"SANTANDER",IF(COUNTIF('Códigos Itaú (ref)'!$A$2:$A$44,$C4053)&gt;0,"ITAU",IF(AND(TRIM(UPPER($I4053))="CONTRATUAL",ISNUMBER(SEARCH("INDIVIDUAL",SUBSTITUTE(UPPER($D4053)," ","")))),"PREMIUM FREE",""))))</f>
        <v/>
      </c>
    </row>
    <row r="4054">
      <c r="AC4054">
        <f>IF($C4054="","",IF(COUNTIF('Códigos Santander (ref)'!$A$2:$A$79,$C4054)&gt;0,"SANTANDER",IF(COUNTIF('Códigos Itaú (ref)'!$A$2:$A$44,$C4054)&gt;0,"ITAU",IF(AND(TRIM(UPPER($I4054))="CONTRATUAL",ISNUMBER(SEARCH("INDIVIDUAL",SUBSTITUTE(UPPER($D4054)," ","")))),"PREMIUM FREE",""))))</f>
        <v/>
      </c>
    </row>
    <row r="4055">
      <c r="AC4055">
        <f>IF($C4055="","",IF(COUNTIF('Códigos Santander (ref)'!$A$2:$A$79,$C4055)&gt;0,"SANTANDER",IF(COUNTIF('Códigos Itaú (ref)'!$A$2:$A$44,$C4055)&gt;0,"ITAU",IF(AND(TRIM(UPPER($I4055))="CONTRATUAL",ISNUMBER(SEARCH("INDIVIDUAL",SUBSTITUTE(UPPER($D4055)," ","")))),"PREMIUM FREE",""))))</f>
        <v/>
      </c>
    </row>
    <row r="4056">
      <c r="AC4056">
        <f>IF($C4056="","",IF(COUNTIF('Códigos Santander (ref)'!$A$2:$A$79,$C4056)&gt;0,"SANTANDER",IF(COUNTIF('Códigos Itaú (ref)'!$A$2:$A$44,$C4056)&gt;0,"ITAU",IF(AND(TRIM(UPPER($I4056))="CONTRATUAL",ISNUMBER(SEARCH("INDIVIDUAL",SUBSTITUTE(UPPER($D4056)," ","")))),"PREMIUM FREE",""))))</f>
        <v/>
      </c>
    </row>
    <row r="4057">
      <c r="AC4057">
        <f>IF($C4057="","",IF(COUNTIF('Códigos Santander (ref)'!$A$2:$A$79,$C4057)&gt;0,"SANTANDER",IF(COUNTIF('Códigos Itaú (ref)'!$A$2:$A$44,$C4057)&gt;0,"ITAU",IF(AND(TRIM(UPPER($I4057))="CONTRATUAL",ISNUMBER(SEARCH("INDIVIDUAL",SUBSTITUTE(UPPER($D4057)," ","")))),"PREMIUM FREE",""))))</f>
        <v/>
      </c>
    </row>
    <row r="4058">
      <c r="AC4058">
        <f>IF($C4058="","",IF(COUNTIF('Códigos Santander (ref)'!$A$2:$A$79,$C4058)&gt;0,"SANTANDER",IF(COUNTIF('Códigos Itaú (ref)'!$A$2:$A$44,$C4058)&gt;0,"ITAU",IF(AND(TRIM(UPPER($I4058))="CONTRATUAL",ISNUMBER(SEARCH("INDIVIDUAL",SUBSTITUTE(UPPER($D4058)," ","")))),"PREMIUM FREE",""))))</f>
        <v/>
      </c>
    </row>
    <row r="4059">
      <c r="AC4059">
        <f>IF($C4059="","",IF(COUNTIF('Códigos Santander (ref)'!$A$2:$A$79,$C4059)&gt;0,"SANTANDER",IF(COUNTIF('Códigos Itaú (ref)'!$A$2:$A$44,$C4059)&gt;0,"ITAU",IF(AND(TRIM(UPPER($I4059))="CONTRATUAL",ISNUMBER(SEARCH("INDIVIDUAL",SUBSTITUTE(UPPER($D4059)," ","")))),"PREMIUM FREE",""))))</f>
        <v/>
      </c>
    </row>
    <row r="4060">
      <c r="AC4060">
        <f>IF($C4060="","",IF(COUNTIF('Códigos Santander (ref)'!$A$2:$A$79,$C4060)&gt;0,"SANTANDER",IF(COUNTIF('Códigos Itaú (ref)'!$A$2:$A$44,$C4060)&gt;0,"ITAU",IF(AND(TRIM(UPPER($I4060))="CONTRATUAL",ISNUMBER(SEARCH("INDIVIDUAL",SUBSTITUTE(UPPER($D4060)," ","")))),"PREMIUM FREE",""))))</f>
        <v/>
      </c>
    </row>
    <row r="4061">
      <c r="AC4061">
        <f>IF($C4061="","",IF(COUNTIF('Códigos Santander (ref)'!$A$2:$A$79,$C4061)&gt;0,"SANTANDER",IF(COUNTIF('Códigos Itaú (ref)'!$A$2:$A$44,$C4061)&gt;0,"ITAU",IF(AND(TRIM(UPPER($I4061))="CONTRATUAL",ISNUMBER(SEARCH("INDIVIDUAL",SUBSTITUTE(UPPER($D4061)," ","")))),"PREMIUM FREE",""))))</f>
        <v/>
      </c>
    </row>
    <row r="4062">
      <c r="AC4062">
        <f>IF($C4062="","",IF(COUNTIF('Códigos Santander (ref)'!$A$2:$A$79,$C4062)&gt;0,"SANTANDER",IF(COUNTIF('Códigos Itaú (ref)'!$A$2:$A$44,$C4062)&gt;0,"ITAU",IF(AND(TRIM(UPPER($I4062))="CONTRATUAL",ISNUMBER(SEARCH("INDIVIDUAL",SUBSTITUTE(UPPER($D4062)," ","")))),"PREMIUM FREE",""))))</f>
        <v/>
      </c>
    </row>
    <row r="4063">
      <c r="AC4063">
        <f>IF($C4063="","",IF(COUNTIF('Códigos Santander (ref)'!$A$2:$A$79,$C4063)&gt;0,"SANTANDER",IF(COUNTIF('Códigos Itaú (ref)'!$A$2:$A$44,$C4063)&gt;0,"ITAU",IF(AND(TRIM(UPPER($I4063))="CONTRATUAL",ISNUMBER(SEARCH("INDIVIDUAL",SUBSTITUTE(UPPER($D4063)," ","")))),"PREMIUM FREE",""))))</f>
        <v/>
      </c>
    </row>
    <row r="4064">
      <c r="AC4064">
        <f>IF($C4064="","",IF(COUNTIF('Códigos Santander (ref)'!$A$2:$A$79,$C4064)&gt;0,"SANTANDER",IF(COUNTIF('Códigos Itaú (ref)'!$A$2:$A$44,$C4064)&gt;0,"ITAU",IF(AND(TRIM(UPPER($I4064))="CONTRATUAL",ISNUMBER(SEARCH("INDIVIDUAL",SUBSTITUTE(UPPER($D4064)," ","")))),"PREMIUM FREE",""))))</f>
        <v/>
      </c>
    </row>
    <row r="4065">
      <c r="AC4065">
        <f>IF($C4065="","",IF(COUNTIF('Códigos Santander (ref)'!$A$2:$A$79,$C4065)&gt;0,"SANTANDER",IF(COUNTIF('Códigos Itaú (ref)'!$A$2:$A$44,$C4065)&gt;0,"ITAU",IF(AND(TRIM(UPPER($I4065))="CONTRATUAL",ISNUMBER(SEARCH("INDIVIDUAL",SUBSTITUTE(UPPER($D4065)," ","")))),"PREMIUM FREE",""))))</f>
        <v/>
      </c>
    </row>
    <row r="4066">
      <c r="AC4066">
        <f>IF($C4066="","",IF(COUNTIF('Códigos Santander (ref)'!$A$2:$A$79,$C4066)&gt;0,"SANTANDER",IF(COUNTIF('Códigos Itaú (ref)'!$A$2:$A$44,$C4066)&gt;0,"ITAU",IF(AND(TRIM(UPPER($I4066))="CONTRATUAL",ISNUMBER(SEARCH("INDIVIDUAL",SUBSTITUTE(UPPER($D4066)," ","")))),"PREMIUM FREE",""))))</f>
        <v/>
      </c>
    </row>
    <row r="4067">
      <c r="AC4067">
        <f>IF($C4067="","",IF(COUNTIF('Códigos Santander (ref)'!$A$2:$A$79,$C4067)&gt;0,"SANTANDER",IF(COUNTIF('Códigos Itaú (ref)'!$A$2:$A$44,$C4067)&gt;0,"ITAU",IF(AND(TRIM(UPPER($I4067))="CONTRATUAL",ISNUMBER(SEARCH("INDIVIDUAL",SUBSTITUTE(UPPER($D4067)," ","")))),"PREMIUM FREE",""))))</f>
        <v/>
      </c>
    </row>
    <row r="4068">
      <c r="AC4068">
        <f>IF($C4068="","",IF(COUNTIF('Códigos Santander (ref)'!$A$2:$A$79,$C4068)&gt;0,"SANTANDER",IF(COUNTIF('Códigos Itaú (ref)'!$A$2:$A$44,$C4068)&gt;0,"ITAU",IF(AND(TRIM(UPPER($I4068))="CONTRATUAL",ISNUMBER(SEARCH("INDIVIDUAL",SUBSTITUTE(UPPER($D4068)," ","")))),"PREMIUM FREE",""))))</f>
        <v/>
      </c>
    </row>
    <row r="4069">
      <c r="AC4069">
        <f>IF($C4069="","",IF(COUNTIF('Códigos Santander (ref)'!$A$2:$A$79,$C4069)&gt;0,"SANTANDER",IF(COUNTIF('Códigos Itaú (ref)'!$A$2:$A$44,$C4069)&gt;0,"ITAU",IF(AND(TRIM(UPPER($I4069))="CONTRATUAL",ISNUMBER(SEARCH("INDIVIDUAL",SUBSTITUTE(UPPER($D4069)," ","")))),"PREMIUM FREE",""))))</f>
        <v/>
      </c>
    </row>
    <row r="4070">
      <c r="AC4070">
        <f>IF($C4070="","",IF(COUNTIF('Códigos Santander (ref)'!$A$2:$A$79,$C4070)&gt;0,"SANTANDER",IF(COUNTIF('Códigos Itaú (ref)'!$A$2:$A$44,$C4070)&gt;0,"ITAU",IF(AND(TRIM(UPPER($I4070))="CONTRATUAL",ISNUMBER(SEARCH("INDIVIDUAL",SUBSTITUTE(UPPER($D4070)," ","")))),"PREMIUM FREE",""))))</f>
        <v/>
      </c>
    </row>
    <row r="4071">
      <c r="AC4071">
        <f>IF($C4071="","",IF(COUNTIF('Códigos Santander (ref)'!$A$2:$A$79,$C4071)&gt;0,"SANTANDER",IF(COUNTIF('Códigos Itaú (ref)'!$A$2:$A$44,$C4071)&gt;0,"ITAU",IF(AND(TRIM(UPPER($I4071))="CONTRATUAL",ISNUMBER(SEARCH("INDIVIDUAL",SUBSTITUTE(UPPER($D4071)," ","")))),"PREMIUM FREE",""))))</f>
        <v/>
      </c>
    </row>
    <row r="4072">
      <c r="AC4072">
        <f>IF($C4072="","",IF(COUNTIF('Códigos Santander (ref)'!$A$2:$A$79,$C4072)&gt;0,"SANTANDER",IF(COUNTIF('Códigos Itaú (ref)'!$A$2:$A$44,$C4072)&gt;0,"ITAU",IF(AND(TRIM(UPPER($I4072))="CONTRATUAL",ISNUMBER(SEARCH("INDIVIDUAL",SUBSTITUTE(UPPER($D4072)," ","")))),"PREMIUM FREE",""))))</f>
        <v/>
      </c>
    </row>
    <row r="4073">
      <c r="AC4073">
        <f>IF($C4073="","",IF(COUNTIF('Códigos Santander (ref)'!$A$2:$A$79,$C4073)&gt;0,"SANTANDER",IF(COUNTIF('Códigos Itaú (ref)'!$A$2:$A$44,$C4073)&gt;0,"ITAU",IF(AND(TRIM(UPPER($I4073))="CONTRATUAL",ISNUMBER(SEARCH("INDIVIDUAL",SUBSTITUTE(UPPER($D4073)," ","")))),"PREMIUM FREE",""))))</f>
        <v/>
      </c>
    </row>
    <row r="4074">
      <c r="AC4074">
        <f>IF($C4074="","",IF(COUNTIF('Códigos Santander (ref)'!$A$2:$A$79,$C4074)&gt;0,"SANTANDER",IF(COUNTIF('Códigos Itaú (ref)'!$A$2:$A$44,$C4074)&gt;0,"ITAU",IF(AND(TRIM(UPPER($I4074))="CONTRATUAL",ISNUMBER(SEARCH("INDIVIDUAL",SUBSTITUTE(UPPER($D4074)," ","")))),"PREMIUM FREE",""))))</f>
        <v/>
      </c>
    </row>
    <row r="4075">
      <c r="AC4075">
        <f>IF($C4075="","",IF(COUNTIF('Códigos Santander (ref)'!$A$2:$A$79,$C4075)&gt;0,"SANTANDER",IF(COUNTIF('Códigos Itaú (ref)'!$A$2:$A$44,$C4075)&gt;0,"ITAU",IF(AND(TRIM(UPPER($I4075))="CONTRATUAL",ISNUMBER(SEARCH("INDIVIDUAL",SUBSTITUTE(UPPER($D4075)," ","")))),"PREMIUM FREE",""))))</f>
        <v/>
      </c>
    </row>
    <row r="4076">
      <c r="AC4076">
        <f>IF($C4076="","",IF(COUNTIF('Códigos Santander (ref)'!$A$2:$A$79,$C4076)&gt;0,"SANTANDER",IF(COUNTIF('Códigos Itaú (ref)'!$A$2:$A$44,$C4076)&gt;0,"ITAU",IF(AND(TRIM(UPPER($I4076))="CONTRATUAL",ISNUMBER(SEARCH("INDIVIDUAL",SUBSTITUTE(UPPER($D4076)," ","")))),"PREMIUM FREE",""))))</f>
        <v/>
      </c>
    </row>
    <row r="4077">
      <c r="AC4077">
        <f>IF($C4077="","",IF(COUNTIF('Códigos Santander (ref)'!$A$2:$A$79,$C4077)&gt;0,"SANTANDER",IF(COUNTIF('Códigos Itaú (ref)'!$A$2:$A$44,$C4077)&gt;0,"ITAU",IF(AND(TRIM(UPPER($I4077))="CONTRATUAL",ISNUMBER(SEARCH("INDIVIDUAL",SUBSTITUTE(UPPER($D4077)," ","")))),"PREMIUM FREE",""))))</f>
        <v/>
      </c>
    </row>
    <row r="4078">
      <c r="AC4078">
        <f>IF($C4078="","",IF(COUNTIF('Códigos Santander (ref)'!$A$2:$A$79,$C4078)&gt;0,"SANTANDER",IF(COUNTIF('Códigos Itaú (ref)'!$A$2:$A$44,$C4078)&gt;0,"ITAU",IF(AND(TRIM(UPPER($I4078))="CONTRATUAL",ISNUMBER(SEARCH("INDIVIDUAL",SUBSTITUTE(UPPER($D4078)," ","")))),"PREMIUM FREE",""))))</f>
        <v/>
      </c>
    </row>
    <row r="4079">
      <c r="AC4079">
        <f>IF($C4079="","",IF(COUNTIF('Códigos Santander (ref)'!$A$2:$A$79,$C4079)&gt;0,"SANTANDER",IF(COUNTIF('Códigos Itaú (ref)'!$A$2:$A$44,$C4079)&gt;0,"ITAU",IF(AND(TRIM(UPPER($I4079))="CONTRATUAL",ISNUMBER(SEARCH("INDIVIDUAL",SUBSTITUTE(UPPER($D4079)," ","")))),"PREMIUM FREE",""))))</f>
        <v/>
      </c>
    </row>
    <row r="4080">
      <c r="AC4080">
        <f>IF($C4080="","",IF(COUNTIF('Códigos Santander (ref)'!$A$2:$A$79,$C4080)&gt;0,"SANTANDER",IF(COUNTIF('Códigos Itaú (ref)'!$A$2:$A$44,$C4080)&gt;0,"ITAU",IF(AND(TRIM(UPPER($I4080))="CONTRATUAL",ISNUMBER(SEARCH("INDIVIDUAL",SUBSTITUTE(UPPER($D4080)," ","")))),"PREMIUM FREE",""))))</f>
        <v/>
      </c>
    </row>
    <row r="4081">
      <c r="AC4081">
        <f>IF($C4081="","",IF(COUNTIF('Códigos Santander (ref)'!$A$2:$A$79,$C4081)&gt;0,"SANTANDER",IF(COUNTIF('Códigos Itaú (ref)'!$A$2:$A$44,$C4081)&gt;0,"ITAU",IF(AND(TRIM(UPPER($I4081))="CONTRATUAL",ISNUMBER(SEARCH("INDIVIDUAL",SUBSTITUTE(UPPER($D4081)," ","")))),"PREMIUM FREE",""))))</f>
        <v/>
      </c>
    </row>
    <row r="4082">
      <c r="AC4082">
        <f>IF($C4082="","",IF(COUNTIF('Códigos Santander (ref)'!$A$2:$A$79,$C4082)&gt;0,"SANTANDER",IF(COUNTIF('Códigos Itaú (ref)'!$A$2:$A$44,$C4082)&gt;0,"ITAU",IF(AND(TRIM(UPPER($I4082))="CONTRATUAL",ISNUMBER(SEARCH("INDIVIDUAL",SUBSTITUTE(UPPER($D4082)," ","")))),"PREMIUM FREE",""))))</f>
        <v/>
      </c>
    </row>
    <row r="4083">
      <c r="AC4083">
        <f>IF($C4083="","",IF(COUNTIF('Códigos Santander (ref)'!$A$2:$A$79,$C4083)&gt;0,"SANTANDER",IF(COUNTIF('Códigos Itaú (ref)'!$A$2:$A$44,$C4083)&gt;0,"ITAU",IF(AND(TRIM(UPPER($I4083))="CONTRATUAL",ISNUMBER(SEARCH("INDIVIDUAL",SUBSTITUTE(UPPER($D4083)," ","")))),"PREMIUM FREE",""))))</f>
        <v/>
      </c>
    </row>
    <row r="4084">
      <c r="AC4084">
        <f>IF($C4084="","",IF(COUNTIF('Códigos Santander (ref)'!$A$2:$A$79,$C4084)&gt;0,"SANTANDER",IF(COUNTIF('Códigos Itaú (ref)'!$A$2:$A$44,$C4084)&gt;0,"ITAU",IF(AND(TRIM(UPPER($I4084))="CONTRATUAL",ISNUMBER(SEARCH("INDIVIDUAL",SUBSTITUTE(UPPER($D4084)," ","")))),"PREMIUM FREE",""))))</f>
        <v/>
      </c>
    </row>
    <row r="4085">
      <c r="AC4085">
        <f>IF($C4085="","",IF(COUNTIF('Códigos Santander (ref)'!$A$2:$A$79,$C4085)&gt;0,"SANTANDER",IF(COUNTIF('Códigos Itaú (ref)'!$A$2:$A$44,$C4085)&gt;0,"ITAU",IF(AND(TRIM(UPPER($I4085))="CONTRATUAL",ISNUMBER(SEARCH("INDIVIDUAL",SUBSTITUTE(UPPER($D4085)," ","")))),"PREMIUM FREE",""))))</f>
        <v/>
      </c>
    </row>
    <row r="4086">
      <c r="AC4086">
        <f>IF($C4086="","",IF(COUNTIF('Códigos Santander (ref)'!$A$2:$A$79,$C4086)&gt;0,"SANTANDER",IF(COUNTIF('Códigos Itaú (ref)'!$A$2:$A$44,$C4086)&gt;0,"ITAU",IF(AND(TRIM(UPPER($I4086))="CONTRATUAL",ISNUMBER(SEARCH("INDIVIDUAL",SUBSTITUTE(UPPER($D4086)," ","")))),"PREMIUM FREE",""))))</f>
        <v/>
      </c>
    </row>
    <row r="4087">
      <c r="AC4087">
        <f>IF($C4087="","",IF(COUNTIF('Códigos Santander (ref)'!$A$2:$A$79,$C4087)&gt;0,"SANTANDER",IF(COUNTIF('Códigos Itaú (ref)'!$A$2:$A$44,$C4087)&gt;0,"ITAU",IF(AND(TRIM(UPPER($I4087))="CONTRATUAL",ISNUMBER(SEARCH("INDIVIDUAL",SUBSTITUTE(UPPER($D4087)," ","")))),"PREMIUM FREE",""))))</f>
        <v/>
      </c>
    </row>
    <row r="4088">
      <c r="AC4088">
        <f>IF($C4088="","",IF(COUNTIF('Códigos Santander (ref)'!$A$2:$A$79,$C4088)&gt;0,"SANTANDER",IF(COUNTIF('Códigos Itaú (ref)'!$A$2:$A$44,$C4088)&gt;0,"ITAU",IF(AND(TRIM(UPPER($I4088))="CONTRATUAL",ISNUMBER(SEARCH("INDIVIDUAL",SUBSTITUTE(UPPER($D4088)," ","")))),"PREMIUM FREE",""))))</f>
        <v/>
      </c>
    </row>
    <row r="4089">
      <c r="AC4089">
        <f>IF($C4089="","",IF(COUNTIF('Códigos Santander (ref)'!$A$2:$A$79,$C4089)&gt;0,"SANTANDER",IF(COUNTIF('Códigos Itaú (ref)'!$A$2:$A$44,$C4089)&gt;0,"ITAU",IF(AND(TRIM(UPPER($I4089))="CONTRATUAL",ISNUMBER(SEARCH("INDIVIDUAL",SUBSTITUTE(UPPER($D4089)," ","")))),"PREMIUM FREE",""))))</f>
        <v/>
      </c>
    </row>
    <row r="4090">
      <c r="AC4090">
        <f>IF($C4090="","",IF(COUNTIF('Códigos Santander (ref)'!$A$2:$A$79,$C4090)&gt;0,"SANTANDER",IF(COUNTIF('Códigos Itaú (ref)'!$A$2:$A$44,$C4090)&gt;0,"ITAU",IF(AND(TRIM(UPPER($I4090))="CONTRATUAL",ISNUMBER(SEARCH("INDIVIDUAL",SUBSTITUTE(UPPER($D4090)," ","")))),"PREMIUM FREE",""))))</f>
        <v/>
      </c>
    </row>
    <row r="4091">
      <c r="AC4091">
        <f>IF($C4091="","",IF(COUNTIF('Códigos Santander (ref)'!$A$2:$A$79,$C4091)&gt;0,"SANTANDER",IF(COUNTIF('Códigos Itaú (ref)'!$A$2:$A$44,$C4091)&gt;0,"ITAU",IF(AND(TRIM(UPPER($I4091))="CONTRATUAL",ISNUMBER(SEARCH("INDIVIDUAL",SUBSTITUTE(UPPER($D4091)," ","")))),"PREMIUM FREE",""))))</f>
        <v/>
      </c>
    </row>
    <row r="4092">
      <c r="AC4092">
        <f>IF($C4092="","",IF(COUNTIF('Códigos Santander (ref)'!$A$2:$A$79,$C4092)&gt;0,"SANTANDER",IF(COUNTIF('Códigos Itaú (ref)'!$A$2:$A$44,$C4092)&gt;0,"ITAU",IF(AND(TRIM(UPPER($I4092))="CONTRATUAL",ISNUMBER(SEARCH("INDIVIDUAL",SUBSTITUTE(UPPER($D4092)," ","")))),"PREMIUM FREE",""))))</f>
        <v/>
      </c>
    </row>
    <row r="4093">
      <c r="AC4093">
        <f>IF($C4093="","",IF(COUNTIF('Códigos Santander (ref)'!$A$2:$A$79,$C4093)&gt;0,"SANTANDER",IF(COUNTIF('Códigos Itaú (ref)'!$A$2:$A$44,$C4093)&gt;0,"ITAU",IF(AND(TRIM(UPPER($I4093))="CONTRATUAL",ISNUMBER(SEARCH("INDIVIDUAL",SUBSTITUTE(UPPER($D4093)," ","")))),"PREMIUM FREE",""))))</f>
        <v/>
      </c>
    </row>
    <row r="4094">
      <c r="AC4094">
        <f>IF($C4094="","",IF(COUNTIF('Códigos Santander (ref)'!$A$2:$A$79,$C4094)&gt;0,"SANTANDER",IF(COUNTIF('Códigos Itaú (ref)'!$A$2:$A$44,$C4094)&gt;0,"ITAU",IF(AND(TRIM(UPPER($I4094))="CONTRATUAL",ISNUMBER(SEARCH("INDIVIDUAL",SUBSTITUTE(UPPER($D4094)," ","")))),"PREMIUM FREE",""))))</f>
        <v/>
      </c>
    </row>
    <row r="4095">
      <c r="AC4095">
        <f>IF($C4095="","",IF(COUNTIF('Códigos Santander (ref)'!$A$2:$A$79,$C4095)&gt;0,"SANTANDER",IF(COUNTIF('Códigos Itaú (ref)'!$A$2:$A$44,$C4095)&gt;0,"ITAU",IF(AND(TRIM(UPPER($I4095))="CONTRATUAL",ISNUMBER(SEARCH("INDIVIDUAL",SUBSTITUTE(UPPER($D4095)," ","")))),"PREMIUM FREE",""))))</f>
        <v/>
      </c>
    </row>
    <row r="4096">
      <c r="AC4096">
        <f>IF($C4096="","",IF(COUNTIF('Códigos Santander (ref)'!$A$2:$A$79,$C4096)&gt;0,"SANTANDER",IF(COUNTIF('Códigos Itaú (ref)'!$A$2:$A$44,$C4096)&gt;0,"ITAU",IF(AND(TRIM(UPPER($I4096))="CONTRATUAL",ISNUMBER(SEARCH("INDIVIDUAL",SUBSTITUTE(UPPER($D4096)," ","")))),"PREMIUM FREE",""))))</f>
        <v/>
      </c>
    </row>
    <row r="4097">
      <c r="AC4097">
        <f>IF($C4097="","",IF(COUNTIF('Códigos Santander (ref)'!$A$2:$A$79,$C4097)&gt;0,"SANTANDER",IF(COUNTIF('Códigos Itaú (ref)'!$A$2:$A$44,$C4097)&gt;0,"ITAU",IF(AND(TRIM(UPPER($I4097))="CONTRATUAL",ISNUMBER(SEARCH("INDIVIDUAL",SUBSTITUTE(UPPER($D4097)," ","")))),"PREMIUM FREE",""))))</f>
        <v/>
      </c>
    </row>
    <row r="4098">
      <c r="AC4098">
        <f>IF($C4098="","",IF(COUNTIF('Códigos Santander (ref)'!$A$2:$A$79,$C4098)&gt;0,"SANTANDER",IF(COUNTIF('Códigos Itaú (ref)'!$A$2:$A$44,$C4098)&gt;0,"ITAU",IF(AND(TRIM(UPPER($I4098))="CONTRATUAL",ISNUMBER(SEARCH("INDIVIDUAL",SUBSTITUTE(UPPER($D4098)," ","")))),"PREMIUM FREE",""))))</f>
        <v/>
      </c>
    </row>
    <row r="4099">
      <c r="AC4099">
        <f>IF($C4099="","",IF(COUNTIF('Códigos Santander (ref)'!$A$2:$A$79,$C4099)&gt;0,"SANTANDER",IF(COUNTIF('Códigos Itaú (ref)'!$A$2:$A$44,$C4099)&gt;0,"ITAU",IF(AND(TRIM(UPPER($I4099))="CONTRATUAL",ISNUMBER(SEARCH("INDIVIDUAL",SUBSTITUTE(UPPER($D4099)," ","")))),"PREMIUM FREE",""))))</f>
        <v/>
      </c>
    </row>
    <row r="4100">
      <c r="AC4100">
        <f>IF($C4100="","",IF(COUNTIF('Códigos Santander (ref)'!$A$2:$A$79,$C4100)&gt;0,"SANTANDER",IF(COUNTIF('Códigos Itaú (ref)'!$A$2:$A$44,$C4100)&gt;0,"ITAU",IF(AND(TRIM(UPPER($I4100))="CONTRATUAL",ISNUMBER(SEARCH("INDIVIDUAL",SUBSTITUTE(UPPER($D4100)," ","")))),"PREMIUM FREE",""))))</f>
        <v/>
      </c>
    </row>
    <row r="4101">
      <c r="AC4101">
        <f>IF($C4101="","",IF(COUNTIF('Códigos Santander (ref)'!$A$2:$A$79,$C4101)&gt;0,"SANTANDER",IF(COUNTIF('Códigos Itaú (ref)'!$A$2:$A$44,$C4101)&gt;0,"ITAU",IF(AND(TRIM(UPPER($I4101))="CONTRATUAL",ISNUMBER(SEARCH("INDIVIDUAL",SUBSTITUTE(UPPER($D4101)," ","")))),"PREMIUM FREE",""))))</f>
        <v/>
      </c>
    </row>
    <row r="4102">
      <c r="AC4102">
        <f>IF($C4102="","",IF(COUNTIF('Códigos Santander (ref)'!$A$2:$A$79,$C4102)&gt;0,"SANTANDER",IF(COUNTIF('Códigos Itaú (ref)'!$A$2:$A$44,$C4102)&gt;0,"ITAU",IF(AND(TRIM(UPPER($I4102))="CONTRATUAL",ISNUMBER(SEARCH("INDIVIDUAL",SUBSTITUTE(UPPER($D4102)," ","")))),"PREMIUM FREE",""))))</f>
        <v/>
      </c>
    </row>
    <row r="4103">
      <c r="AC4103">
        <f>IF($C4103="","",IF(COUNTIF('Códigos Santander (ref)'!$A$2:$A$79,$C4103)&gt;0,"SANTANDER",IF(COUNTIF('Códigos Itaú (ref)'!$A$2:$A$44,$C4103)&gt;0,"ITAU",IF(AND(TRIM(UPPER($I4103))="CONTRATUAL",ISNUMBER(SEARCH("INDIVIDUAL",SUBSTITUTE(UPPER($D4103)," ","")))),"PREMIUM FREE",""))))</f>
        <v/>
      </c>
    </row>
    <row r="4104">
      <c r="AC4104">
        <f>IF($C4104="","",IF(COUNTIF('Códigos Santander (ref)'!$A$2:$A$79,$C4104)&gt;0,"SANTANDER",IF(COUNTIF('Códigos Itaú (ref)'!$A$2:$A$44,$C4104)&gt;0,"ITAU",IF(AND(TRIM(UPPER($I4104))="CONTRATUAL",ISNUMBER(SEARCH("INDIVIDUAL",SUBSTITUTE(UPPER($D4104)," ","")))),"PREMIUM FREE",""))))</f>
        <v/>
      </c>
    </row>
    <row r="4105">
      <c r="AC4105">
        <f>IF($C4105="","",IF(COUNTIF('Códigos Santander (ref)'!$A$2:$A$79,$C4105)&gt;0,"SANTANDER",IF(COUNTIF('Códigos Itaú (ref)'!$A$2:$A$44,$C4105)&gt;0,"ITAU",IF(AND(TRIM(UPPER($I4105))="CONTRATUAL",ISNUMBER(SEARCH("INDIVIDUAL",SUBSTITUTE(UPPER($D4105)," ","")))),"PREMIUM FREE",""))))</f>
        <v/>
      </c>
    </row>
    <row r="4106">
      <c r="AC4106">
        <f>IF($C4106="","",IF(COUNTIF('Códigos Santander (ref)'!$A$2:$A$79,$C4106)&gt;0,"SANTANDER",IF(COUNTIF('Códigos Itaú (ref)'!$A$2:$A$44,$C4106)&gt;0,"ITAU",IF(AND(TRIM(UPPER($I4106))="CONTRATUAL",ISNUMBER(SEARCH("INDIVIDUAL",SUBSTITUTE(UPPER($D4106)," ","")))),"PREMIUM FREE",""))))</f>
        <v/>
      </c>
    </row>
    <row r="4107">
      <c r="AC4107">
        <f>IF($C4107="","",IF(COUNTIF('Códigos Santander (ref)'!$A$2:$A$79,$C4107)&gt;0,"SANTANDER",IF(COUNTIF('Códigos Itaú (ref)'!$A$2:$A$44,$C4107)&gt;0,"ITAU",IF(AND(TRIM(UPPER($I4107))="CONTRATUAL",ISNUMBER(SEARCH("INDIVIDUAL",SUBSTITUTE(UPPER($D4107)," ","")))),"PREMIUM FREE",""))))</f>
        <v/>
      </c>
    </row>
    <row r="4108">
      <c r="AC4108">
        <f>IF($C4108="","",IF(COUNTIF('Códigos Santander (ref)'!$A$2:$A$79,$C4108)&gt;0,"SANTANDER",IF(COUNTIF('Códigos Itaú (ref)'!$A$2:$A$44,$C4108)&gt;0,"ITAU",IF(AND(TRIM(UPPER($I4108))="CONTRATUAL",ISNUMBER(SEARCH("INDIVIDUAL",SUBSTITUTE(UPPER($D4108)," ","")))),"PREMIUM FREE",""))))</f>
        <v/>
      </c>
    </row>
    <row r="4109">
      <c r="AC4109">
        <f>IF($C4109="","",IF(COUNTIF('Códigos Santander (ref)'!$A$2:$A$79,$C4109)&gt;0,"SANTANDER",IF(COUNTIF('Códigos Itaú (ref)'!$A$2:$A$44,$C4109)&gt;0,"ITAU",IF(AND(TRIM(UPPER($I4109))="CONTRATUAL",ISNUMBER(SEARCH("INDIVIDUAL",SUBSTITUTE(UPPER($D4109)," ","")))),"PREMIUM FREE",""))))</f>
        <v/>
      </c>
    </row>
    <row r="4110">
      <c r="AC4110">
        <f>IF($C4110="","",IF(COUNTIF('Códigos Santander (ref)'!$A$2:$A$79,$C4110)&gt;0,"SANTANDER",IF(COUNTIF('Códigos Itaú (ref)'!$A$2:$A$44,$C4110)&gt;0,"ITAU",IF(AND(TRIM(UPPER($I4110))="CONTRATUAL",ISNUMBER(SEARCH("INDIVIDUAL",SUBSTITUTE(UPPER($D4110)," ","")))),"PREMIUM FREE",""))))</f>
        <v/>
      </c>
    </row>
    <row r="4111">
      <c r="AC4111">
        <f>IF($C4111="","",IF(COUNTIF('Códigos Santander (ref)'!$A$2:$A$79,$C4111)&gt;0,"SANTANDER",IF(COUNTIF('Códigos Itaú (ref)'!$A$2:$A$44,$C4111)&gt;0,"ITAU",IF(AND(TRIM(UPPER($I4111))="CONTRATUAL",ISNUMBER(SEARCH("INDIVIDUAL",SUBSTITUTE(UPPER($D4111)," ","")))),"PREMIUM FREE",""))))</f>
        <v/>
      </c>
    </row>
    <row r="4112">
      <c r="AC4112">
        <f>IF($C4112="","",IF(COUNTIF('Códigos Santander (ref)'!$A$2:$A$79,$C4112)&gt;0,"SANTANDER",IF(COUNTIF('Códigos Itaú (ref)'!$A$2:$A$44,$C4112)&gt;0,"ITAU",IF(AND(TRIM(UPPER($I4112))="CONTRATUAL",ISNUMBER(SEARCH("INDIVIDUAL",SUBSTITUTE(UPPER($D4112)," ","")))),"PREMIUM FREE",""))))</f>
        <v/>
      </c>
    </row>
    <row r="4113">
      <c r="AC4113">
        <f>IF($C4113="","",IF(COUNTIF('Códigos Santander (ref)'!$A$2:$A$79,$C4113)&gt;0,"SANTANDER",IF(COUNTIF('Códigos Itaú (ref)'!$A$2:$A$44,$C4113)&gt;0,"ITAU",IF(AND(TRIM(UPPER($I4113))="CONTRATUAL",ISNUMBER(SEARCH("INDIVIDUAL",SUBSTITUTE(UPPER($D4113)," ","")))),"PREMIUM FREE",""))))</f>
        <v/>
      </c>
    </row>
    <row r="4114">
      <c r="AC4114">
        <f>IF($C4114="","",IF(COUNTIF('Códigos Santander (ref)'!$A$2:$A$79,$C4114)&gt;0,"SANTANDER",IF(COUNTIF('Códigos Itaú (ref)'!$A$2:$A$44,$C4114)&gt;0,"ITAU",IF(AND(TRIM(UPPER($I4114))="CONTRATUAL",ISNUMBER(SEARCH("INDIVIDUAL",SUBSTITUTE(UPPER($D4114)," ","")))),"PREMIUM FREE",""))))</f>
        <v/>
      </c>
    </row>
    <row r="4115">
      <c r="AC4115">
        <f>IF($C4115="","",IF(COUNTIF('Códigos Santander (ref)'!$A$2:$A$79,$C4115)&gt;0,"SANTANDER",IF(COUNTIF('Códigos Itaú (ref)'!$A$2:$A$44,$C4115)&gt;0,"ITAU",IF(AND(TRIM(UPPER($I4115))="CONTRATUAL",ISNUMBER(SEARCH("INDIVIDUAL",SUBSTITUTE(UPPER($D4115)," ","")))),"PREMIUM FREE",""))))</f>
        <v/>
      </c>
    </row>
    <row r="4116">
      <c r="AC4116">
        <f>IF($C4116="","",IF(COUNTIF('Códigos Santander (ref)'!$A$2:$A$79,$C4116)&gt;0,"SANTANDER",IF(COUNTIF('Códigos Itaú (ref)'!$A$2:$A$44,$C4116)&gt;0,"ITAU",IF(AND(TRIM(UPPER($I4116))="CONTRATUAL",ISNUMBER(SEARCH("INDIVIDUAL",SUBSTITUTE(UPPER($D4116)," ","")))),"PREMIUM FREE",""))))</f>
        <v/>
      </c>
    </row>
    <row r="4117">
      <c r="AC4117">
        <f>IF($C4117="","",IF(COUNTIF('Códigos Santander (ref)'!$A$2:$A$79,$C4117)&gt;0,"SANTANDER",IF(COUNTIF('Códigos Itaú (ref)'!$A$2:$A$44,$C4117)&gt;0,"ITAU",IF(AND(TRIM(UPPER($I4117))="CONTRATUAL",ISNUMBER(SEARCH("INDIVIDUAL",SUBSTITUTE(UPPER($D4117)," ","")))),"PREMIUM FREE",""))))</f>
        <v/>
      </c>
    </row>
    <row r="4118">
      <c r="AC4118">
        <f>IF($C4118="","",IF(COUNTIF('Códigos Santander (ref)'!$A$2:$A$79,$C4118)&gt;0,"SANTANDER",IF(COUNTIF('Códigos Itaú (ref)'!$A$2:$A$44,$C4118)&gt;0,"ITAU",IF(AND(TRIM(UPPER($I4118))="CONTRATUAL",ISNUMBER(SEARCH("INDIVIDUAL",SUBSTITUTE(UPPER($D4118)," ","")))),"PREMIUM FREE",""))))</f>
        <v/>
      </c>
    </row>
    <row r="4119">
      <c r="AC4119">
        <f>IF($C4119="","",IF(COUNTIF('Códigos Santander (ref)'!$A$2:$A$79,$C4119)&gt;0,"SANTANDER",IF(COUNTIF('Códigos Itaú (ref)'!$A$2:$A$44,$C4119)&gt;0,"ITAU",IF(AND(TRIM(UPPER($I4119))="CONTRATUAL",ISNUMBER(SEARCH("INDIVIDUAL",SUBSTITUTE(UPPER($D4119)," ","")))),"PREMIUM FREE",""))))</f>
        <v/>
      </c>
    </row>
    <row r="4120">
      <c r="AC4120">
        <f>IF($C4120="","",IF(COUNTIF('Códigos Santander (ref)'!$A$2:$A$79,$C4120)&gt;0,"SANTANDER",IF(COUNTIF('Códigos Itaú (ref)'!$A$2:$A$44,$C4120)&gt;0,"ITAU",IF(AND(TRIM(UPPER($I4120))="CONTRATUAL",ISNUMBER(SEARCH("INDIVIDUAL",SUBSTITUTE(UPPER($D4120)," ","")))),"PREMIUM FREE",""))))</f>
        <v/>
      </c>
    </row>
    <row r="4121">
      <c r="AC4121">
        <f>IF($C4121="","",IF(COUNTIF('Códigos Santander (ref)'!$A$2:$A$79,$C4121)&gt;0,"SANTANDER",IF(COUNTIF('Códigos Itaú (ref)'!$A$2:$A$44,$C4121)&gt;0,"ITAU",IF(AND(TRIM(UPPER($I4121))="CONTRATUAL",ISNUMBER(SEARCH("INDIVIDUAL",SUBSTITUTE(UPPER($D4121)," ","")))),"PREMIUM FREE",""))))</f>
        <v/>
      </c>
    </row>
    <row r="4122">
      <c r="AC4122">
        <f>IF($C4122="","",IF(COUNTIF('Códigos Santander (ref)'!$A$2:$A$79,$C4122)&gt;0,"SANTANDER",IF(COUNTIF('Códigos Itaú (ref)'!$A$2:$A$44,$C4122)&gt;0,"ITAU",IF(AND(TRIM(UPPER($I4122))="CONTRATUAL",ISNUMBER(SEARCH("INDIVIDUAL",SUBSTITUTE(UPPER($D4122)," ","")))),"PREMIUM FREE",""))))</f>
        <v/>
      </c>
    </row>
    <row r="4123">
      <c r="AC4123">
        <f>IF($C4123="","",IF(COUNTIF('Códigos Santander (ref)'!$A$2:$A$79,$C4123)&gt;0,"SANTANDER",IF(COUNTIF('Códigos Itaú (ref)'!$A$2:$A$44,$C4123)&gt;0,"ITAU",IF(AND(TRIM(UPPER($I4123))="CONTRATUAL",ISNUMBER(SEARCH("INDIVIDUAL",SUBSTITUTE(UPPER($D4123)," ","")))),"PREMIUM FREE",""))))</f>
        <v/>
      </c>
    </row>
    <row r="4124">
      <c r="AC4124">
        <f>IF($C4124="","",IF(COUNTIF('Códigos Santander (ref)'!$A$2:$A$79,$C4124)&gt;0,"SANTANDER",IF(COUNTIF('Códigos Itaú (ref)'!$A$2:$A$44,$C4124)&gt;0,"ITAU",IF(AND(TRIM(UPPER($I4124))="CONTRATUAL",ISNUMBER(SEARCH("INDIVIDUAL",SUBSTITUTE(UPPER($D4124)," ","")))),"PREMIUM FREE",""))))</f>
        <v/>
      </c>
    </row>
    <row r="4125">
      <c r="AC4125">
        <f>IF($C4125="","",IF(COUNTIF('Códigos Santander (ref)'!$A$2:$A$79,$C4125)&gt;0,"SANTANDER",IF(COUNTIF('Códigos Itaú (ref)'!$A$2:$A$44,$C4125)&gt;0,"ITAU",IF(AND(TRIM(UPPER($I4125))="CONTRATUAL",ISNUMBER(SEARCH("INDIVIDUAL",SUBSTITUTE(UPPER($D4125)," ","")))),"PREMIUM FREE",""))))</f>
        <v/>
      </c>
    </row>
    <row r="4126">
      <c r="AC4126">
        <f>IF($C4126="","",IF(COUNTIF('Códigos Santander (ref)'!$A$2:$A$79,$C4126)&gt;0,"SANTANDER",IF(COUNTIF('Códigos Itaú (ref)'!$A$2:$A$44,$C4126)&gt;0,"ITAU",IF(AND(TRIM(UPPER($I4126))="CONTRATUAL",ISNUMBER(SEARCH("INDIVIDUAL",SUBSTITUTE(UPPER($D4126)," ","")))),"PREMIUM FREE",""))))</f>
        <v/>
      </c>
    </row>
    <row r="4127">
      <c r="AC4127">
        <f>IF($C4127="","",IF(COUNTIF('Códigos Santander (ref)'!$A$2:$A$79,$C4127)&gt;0,"SANTANDER",IF(COUNTIF('Códigos Itaú (ref)'!$A$2:$A$44,$C4127)&gt;0,"ITAU",IF(AND(TRIM(UPPER($I4127))="CONTRATUAL",ISNUMBER(SEARCH("INDIVIDUAL",SUBSTITUTE(UPPER($D4127)," ","")))),"PREMIUM FREE",""))))</f>
        <v/>
      </c>
    </row>
    <row r="4128">
      <c r="AC4128">
        <f>IF($C4128="","",IF(COUNTIF('Códigos Santander (ref)'!$A$2:$A$79,$C4128)&gt;0,"SANTANDER",IF(COUNTIF('Códigos Itaú (ref)'!$A$2:$A$44,$C4128)&gt;0,"ITAU",IF(AND(TRIM(UPPER($I4128))="CONTRATUAL",ISNUMBER(SEARCH("INDIVIDUAL",SUBSTITUTE(UPPER($D4128)," ","")))),"PREMIUM FREE",""))))</f>
        <v/>
      </c>
    </row>
    <row r="4129">
      <c r="AC4129">
        <f>IF($C4129="","",IF(COUNTIF('Códigos Santander (ref)'!$A$2:$A$79,$C4129)&gt;0,"SANTANDER",IF(COUNTIF('Códigos Itaú (ref)'!$A$2:$A$44,$C4129)&gt;0,"ITAU",IF(AND(TRIM(UPPER($I4129))="CONTRATUAL",ISNUMBER(SEARCH("INDIVIDUAL",SUBSTITUTE(UPPER($D4129)," ","")))),"PREMIUM FREE",""))))</f>
        <v/>
      </c>
    </row>
    <row r="4130">
      <c r="AC4130">
        <f>IF($C4130="","",IF(COUNTIF('Códigos Santander (ref)'!$A$2:$A$79,$C4130)&gt;0,"SANTANDER",IF(COUNTIF('Códigos Itaú (ref)'!$A$2:$A$44,$C4130)&gt;0,"ITAU",IF(AND(TRIM(UPPER($I4130))="CONTRATUAL",ISNUMBER(SEARCH("INDIVIDUAL",SUBSTITUTE(UPPER($D4130)," ","")))),"PREMIUM FREE",""))))</f>
        <v/>
      </c>
    </row>
    <row r="4131">
      <c r="AC4131">
        <f>IF($C4131="","",IF(COUNTIF('Códigos Santander (ref)'!$A$2:$A$79,$C4131)&gt;0,"SANTANDER",IF(COUNTIF('Códigos Itaú (ref)'!$A$2:$A$44,$C4131)&gt;0,"ITAU",IF(AND(TRIM(UPPER($I4131))="CONTRATUAL",ISNUMBER(SEARCH("INDIVIDUAL",SUBSTITUTE(UPPER($D4131)," ","")))),"PREMIUM FREE",""))))</f>
        <v/>
      </c>
    </row>
    <row r="4132">
      <c r="AC4132">
        <f>IF($C4132="","",IF(COUNTIF('Códigos Santander (ref)'!$A$2:$A$79,$C4132)&gt;0,"SANTANDER",IF(COUNTIF('Códigos Itaú (ref)'!$A$2:$A$44,$C4132)&gt;0,"ITAU",IF(AND(TRIM(UPPER($I4132))="CONTRATUAL",ISNUMBER(SEARCH("INDIVIDUAL",SUBSTITUTE(UPPER($D4132)," ","")))),"PREMIUM FREE",""))))</f>
        <v/>
      </c>
    </row>
    <row r="4133">
      <c r="AC4133">
        <f>IF($C4133="","",IF(COUNTIF('Códigos Santander (ref)'!$A$2:$A$79,$C4133)&gt;0,"SANTANDER",IF(COUNTIF('Códigos Itaú (ref)'!$A$2:$A$44,$C4133)&gt;0,"ITAU",IF(AND(TRIM(UPPER($I4133))="CONTRATUAL",ISNUMBER(SEARCH("INDIVIDUAL",SUBSTITUTE(UPPER($D4133)," ","")))),"PREMIUM FREE",""))))</f>
        <v/>
      </c>
    </row>
    <row r="4134">
      <c r="AC4134">
        <f>IF($C4134="","",IF(COUNTIF('Códigos Santander (ref)'!$A$2:$A$79,$C4134)&gt;0,"SANTANDER",IF(COUNTIF('Códigos Itaú (ref)'!$A$2:$A$44,$C4134)&gt;0,"ITAU",IF(AND(TRIM(UPPER($I4134))="CONTRATUAL",ISNUMBER(SEARCH("INDIVIDUAL",SUBSTITUTE(UPPER($D4134)," ","")))),"PREMIUM FREE",""))))</f>
        <v/>
      </c>
    </row>
    <row r="4135">
      <c r="AC4135">
        <f>IF($C4135="","",IF(COUNTIF('Códigos Santander (ref)'!$A$2:$A$79,$C4135)&gt;0,"SANTANDER",IF(COUNTIF('Códigos Itaú (ref)'!$A$2:$A$44,$C4135)&gt;0,"ITAU",IF(AND(TRIM(UPPER($I4135))="CONTRATUAL",ISNUMBER(SEARCH("INDIVIDUAL",SUBSTITUTE(UPPER($D4135)," ","")))),"PREMIUM FREE",""))))</f>
        <v/>
      </c>
    </row>
    <row r="4136">
      <c r="AC4136">
        <f>IF($C4136="","",IF(COUNTIF('Códigos Santander (ref)'!$A$2:$A$79,$C4136)&gt;0,"SANTANDER",IF(COUNTIF('Códigos Itaú (ref)'!$A$2:$A$44,$C4136)&gt;0,"ITAU",IF(AND(TRIM(UPPER($I4136))="CONTRATUAL",ISNUMBER(SEARCH("INDIVIDUAL",SUBSTITUTE(UPPER($D4136)," ","")))),"PREMIUM FREE",""))))</f>
        <v/>
      </c>
    </row>
    <row r="4137">
      <c r="AC4137">
        <f>IF($C4137="","",IF(COUNTIF('Códigos Santander (ref)'!$A$2:$A$79,$C4137)&gt;0,"SANTANDER",IF(COUNTIF('Códigos Itaú (ref)'!$A$2:$A$44,$C4137)&gt;0,"ITAU",IF(AND(TRIM(UPPER($I4137))="CONTRATUAL",ISNUMBER(SEARCH("INDIVIDUAL",SUBSTITUTE(UPPER($D4137)," ","")))),"PREMIUM FREE",""))))</f>
        <v/>
      </c>
    </row>
    <row r="4138">
      <c r="AC4138">
        <f>IF($C4138="","",IF(COUNTIF('Códigos Santander (ref)'!$A$2:$A$79,$C4138)&gt;0,"SANTANDER",IF(COUNTIF('Códigos Itaú (ref)'!$A$2:$A$44,$C4138)&gt;0,"ITAU",IF(AND(TRIM(UPPER($I4138))="CONTRATUAL",ISNUMBER(SEARCH("INDIVIDUAL",SUBSTITUTE(UPPER($D4138)," ","")))),"PREMIUM FREE",""))))</f>
        <v/>
      </c>
    </row>
    <row r="4139">
      <c r="AC4139">
        <f>IF($C4139="","",IF(COUNTIF('Códigos Santander (ref)'!$A$2:$A$79,$C4139)&gt;0,"SANTANDER",IF(COUNTIF('Códigos Itaú (ref)'!$A$2:$A$44,$C4139)&gt;0,"ITAU",IF(AND(TRIM(UPPER($I4139))="CONTRATUAL",ISNUMBER(SEARCH("INDIVIDUAL",SUBSTITUTE(UPPER($D4139)," ","")))),"PREMIUM FREE",""))))</f>
        <v/>
      </c>
    </row>
    <row r="4140">
      <c r="AC4140">
        <f>IF($C4140="","",IF(COUNTIF('Códigos Santander (ref)'!$A$2:$A$79,$C4140)&gt;0,"SANTANDER",IF(COUNTIF('Códigos Itaú (ref)'!$A$2:$A$44,$C4140)&gt;0,"ITAU",IF(AND(TRIM(UPPER($I4140))="CONTRATUAL",ISNUMBER(SEARCH("INDIVIDUAL",SUBSTITUTE(UPPER($D4140)," ","")))),"PREMIUM FREE",""))))</f>
        <v/>
      </c>
    </row>
    <row r="4141">
      <c r="AC4141">
        <f>IF($C4141="","",IF(COUNTIF('Códigos Santander (ref)'!$A$2:$A$79,$C4141)&gt;0,"SANTANDER",IF(COUNTIF('Códigos Itaú (ref)'!$A$2:$A$44,$C4141)&gt;0,"ITAU",IF(AND(TRIM(UPPER($I4141))="CONTRATUAL",ISNUMBER(SEARCH("INDIVIDUAL",SUBSTITUTE(UPPER($D4141)," ","")))),"PREMIUM FREE",""))))</f>
        <v/>
      </c>
    </row>
    <row r="4142">
      <c r="AC4142">
        <f>IF($C4142="","",IF(COUNTIF('Códigos Santander (ref)'!$A$2:$A$79,$C4142)&gt;0,"SANTANDER",IF(COUNTIF('Códigos Itaú (ref)'!$A$2:$A$44,$C4142)&gt;0,"ITAU",IF(AND(TRIM(UPPER($I4142))="CONTRATUAL",ISNUMBER(SEARCH("INDIVIDUAL",SUBSTITUTE(UPPER($D4142)," ","")))),"PREMIUM FREE",""))))</f>
        <v/>
      </c>
    </row>
    <row r="4143">
      <c r="AC4143">
        <f>IF($C4143="","",IF(COUNTIF('Códigos Santander (ref)'!$A$2:$A$79,$C4143)&gt;0,"SANTANDER",IF(COUNTIF('Códigos Itaú (ref)'!$A$2:$A$44,$C4143)&gt;0,"ITAU",IF(AND(TRIM(UPPER($I4143))="CONTRATUAL",ISNUMBER(SEARCH("INDIVIDUAL",SUBSTITUTE(UPPER($D4143)," ","")))),"PREMIUM FREE",""))))</f>
        <v/>
      </c>
    </row>
    <row r="4144">
      <c r="AC4144">
        <f>IF($C4144="","",IF(COUNTIF('Códigos Santander (ref)'!$A$2:$A$79,$C4144)&gt;0,"SANTANDER",IF(COUNTIF('Códigos Itaú (ref)'!$A$2:$A$44,$C4144)&gt;0,"ITAU",IF(AND(TRIM(UPPER($I4144))="CONTRATUAL",ISNUMBER(SEARCH("INDIVIDUAL",SUBSTITUTE(UPPER($D4144)," ","")))),"PREMIUM FREE",""))))</f>
        <v/>
      </c>
    </row>
    <row r="4145">
      <c r="AC4145">
        <f>IF($C4145="","",IF(COUNTIF('Códigos Santander (ref)'!$A$2:$A$79,$C4145)&gt;0,"SANTANDER",IF(COUNTIF('Códigos Itaú (ref)'!$A$2:$A$44,$C4145)&gt;0,"ITAU",IF(AND(TRIM(UPPER($I4145))="CONTRATUAL",ISNUMBER(SEARCH("INDIVIDUAL",SUBSTITUTE(UPPER($D4145)," ","")))),"PREMIUM FREE",""))))</f>
        <v/>
      </c>
    </row>
    <row r="4146">
      <c r="AC4146">
        <f>IF($C4146="","",IF(COUNTIF('Códigos Santander (ref)'!$A$2:$A$79,$C4146)&gt;0,"SANTANDER",IF(COUNTIF('Códigos Itaú (ref)'!$A$2:$A$44,$C4146)&gt;0,"ITAU",IF(AND(TRIM(UPPER($I4146))="CONTRATUAL",ISNUMBER(SEARCH("INDIVIDUAL",SUBSTITUTE(UPPER($D4146)," ","")))),"PREMIUM FREE",""))))</f>
        <v/>
      </c>
    </row>
    <row r="4147">
      <c r="AC4147">
        <f>IF($C4147="","",IF(COUNTIF('Códigos Santander (ref)'!$A$2:$A$79,$C4147)&gt;0,"SANTANDER",IF(COUNTIF('Códigos Itaú (ref)'!$A$2:$A$44,$C4147)&gt;0,"ITAU",IF(AND(TRIM(UPPER($I4147))="CONTRATUAL",ISNUMBER(SEARCH("INDIVIDUAL",SUBSTITUTE(UPPER($D4147)," ","")))),"PREMIUM FREE",""))))</f>
        <v/>
      </c>
    </row>
    <row r="4148">
      <c r="AC4148">
        <f>IF($C4148="","",IF(COUNTIF('Códigos Santander (ref)'!$A$2:$A$79,$C4148)&gt;0,"SANTANDER",IF(COUNTIF('Códigos Itaú (ref)'!$A$2:$A$44,$C4148)&gt;0,"ITAU",IF(AND(TRIM(UPPER($I4148))="CONTRATUAL",ISNUMBER(SEARCH("INDIVIDUAL",SUBSTITUTE(UPPER($D4148)," ","")))),"PREMIUM FREE",""))))</f>
        <v/>
      </c>
    </row>
    <row r="4149">
      <c r="AC4149">
        <f>IF($C4149="","",IF(COUNTIF('Códigos Santander (ref)'!$A$2:$A$79,$C4149)&gt;0,"SANTANDER",IF(COUNTIF('Códigos Itaú (ref)'!$A$2:$A$44,$C4149)&gt;0,"ITAU",IF(AND(TRIM(UPPER($I4149))="CONTRATUAL",ISNUMBER(SEARCH("INDIVIDUAL",SUBSTITUTE(UPPER($D4149)," ","")))),"PREMIUM FREE",""))))</f>
        <v/>
      </c>
    </row>
    <row r="4150">
      <c r="AC4150">
        <f>IF($C4150="","",IF(COUNTIF('Códigos Santander (ref)'!$A$2:$A$79,$C4150)&gt;0,"SANTANDER",IF(COUNTIF('Códigos Itaú (ref)'!$A$2:$A$44,$C4150)&gt;0,"ITAU",IF(AND(TRIM(UPPER($I4150))="CONTRATUAL",ISNUMBER(SEARCH("INDIVIDUAL",SUBSTITUTE(UPPER($D4150)," ","")))),"PREMIUM FREE",""))))</f>
        <v/>
      </c>
    </row>
    <row r="4151">
      <c r="AC4151">
        <f>IF($C4151="","",IF(COUNTIF('Códigos Santander (ref)'!$A$2:$A$79,$C4151)&gt;0,"SANTANDER",IF(COUNTIF('Códigos Itaú (ref)'!$A$2:$A$44,$C4151)&gt;0,"ITAU",IF(AND(TRIM(UPPER($I4151))="CONTRATUAL",ISNUMBER(SEARCH("INDIVIDUAL",SUBSTITUTE(UPPER($D4151)," ","")))),"PREMIUM FREE",""))))</f>
        <v/>
      </c>
    </row>
    <row r="4152">
      <c r="AC4152">
        <f>IF($C4152="","",IF(COUNTIF('Códigos Santander (ref)'!$A$2:$A$79,$C4152)&gt;0,"SANTANDER",IF(COUNTIF('Códigos Itaú (ref)'!$A$2:$A$44,$C4152)&gt;0,"ITAU",IF(AND(TRIM(UPPER($I4152))="CONTRATUAL",ISNUMBER(SEARCH("INDIVIDUAL",SUBSTITUTE(UPPER($D4152)," ","")))),"PREMIUM FREE",""))))</f>
        <v/>
      </c>
    </row>
    <row r="4153">
      <c r="AC4153">
        <f>IF($C4153="","",IF(COUNTIF('Códigos Santander (ref)'!$A$2:$A$79,$C4153)&gt;0,"SANTANDER",IF(COUNTIF('Códigos Itaú (ref)'!$A$2:$A$44,$C4153)&gt;0,"ITAU",IF(AND(TRIM(UPPER($I4153))="CONTRATUAL",ISNUMBER(SEARCH("INDIVIDUAL",SUBSTITUTE(UPPER($D4153)," ","")))),"PREMIUM FREE",""))))</f>
        <v/>
      </c>
    </row>
    <row r="4154">
      <c r="AC4154">
        <f>IF($C4154="","",IF(COUNTIF('Códigos Santander (ref)'!$A$2:$A$79,$C4154)&gt;0,"SANTANDER",IF(COUNTIF('Códigos Itaú (ref)'!$A$2:$A$44,$C4154)&gt;0,"ITAU",IF(AND(TRIM(UPPER($I4154))="CONTRATUAL",ISNUMBER(SEARCH("INDIVIDUAL",SUBSTITUTE(UPPER($D4154)," ","")))),"PREMIUM FREE",""))))</f>
        <v/>
      </c>
    </row>
    <row r="4155">
      <c r="AC4155">
        <f>IF($C4155="","",IF(COUNTIF('Códigos Santander (ref)'!$A$2:$A$79,$C4155)&gt;0,"SANTANDER",IF(COUNTIF('Códigos Itaú (ref)'!$A$2:$A$44,$C4155)&gt;0,"ITAU",IF(AND(TRIM(UPPER($I4155))="CONTRATUAL",ISNUMBER(SEARCH("INDIVIDUAL",SUBSTITUTE(UPPER($D4155)," ","")))),"PREMIUM FREE",""))))</f>
        <v/>
      </c>
    </row>
    <row r="4156">
      <c r="AC4156">
        <f>IF($C4156="","",IF(COUNTIF('Códigos Santander (ref)'!$A$2:$A$79,$C4156)&gt;0,"SANTANDER",IF(COUNTIF('Códigos Itaú (ref)'!$A$2:$A$44,$C4156)&gt;0,"ITAU",IF(AND(TRIM(UPPER($I4156))="CONTRATUAL",ISNUMBER(SEARCH("INDIVIDUAL",SUBSTITUTE(UPPER($D4156)," ","")))),"PREMIUM FREE",""))))</f>
        <v/>
      </c>
    </row>
    <row r="4157">
      <c r="AC4157">
        <f>IF($C4157="","",IF(COUNTIF('Códigos Santander (ref)'!$A$2:$A$79,$C4157)&gt;0,"SANTANDER",IF(COUNTIF('Códigos Itaú (ref)'!$A$2:$A$44,$C4157)&gt;0,"ITAU",IF(AND(TRIM(UPPER($I4157))="CONTRATUAL",ISNUMBER(SEARCH("INDIVIDUAL",SUBSTITUTE(UPPER($D4157)," ","")))),"PREMIUM FREE",""))))</f>
        <v/>
      </c>
    </row>
    <row r="4158">
      <c r="AC4158">
        <f>IF($C4158="","",IF(COUNTIF('Códigos Santander (ref)'!$A$2:$A$79,$C4158)&gt;0,"SANTANDER",IF(COUNTIF('Códigos Itaú (ref)'!$A$2:$A$44,$C4158)&gt;0,"ITAU",IF(AND(TRIM(UPPER($I4158))="CONTRATUAL",ISNUMBER(SEARCH("INDIVIDUAL",SUBSTITUTE(UPPER($D4158)," ","")))),"PREMIUM FREE",""))))</f>
        <v/>
      </c>
    </row>
    <row r="4159">
      <c r="AC4159">
        <f>IF($C4159="","",IF(COUNTIF('Códigos Santander (ref)'!$A$2:$A$79,$C4159)&gt;0,"SANTANDER",IF(COUNTIF('Códigos Itaú (ref)'!$A$2:$A$44,$C4159)&gt;0,"ITAU",IF(AND(TRIM(UPPER($I4159))="CONTRATUAL",ISNUMBER(SEARCH("INDIVIDUAL",SUBSTITUTE(UPPER($D4159)," ","")))),"PREMIUM FREE",""))))</f>
        <v/>
      </c>
    </row>
    <row r="4160">
      <c r="AC4160">
        <f>IF($C4160="","",IF(COUNTIF('Códigos Santander (ref)'!$A$2:$A$79,$C4160)&gt;0,"SANTANDER",IF(COUNTIF('Códigos Itaú (ref)'!$A$2:$A$44,$C4160)&gt;0,"ITAU",IF(AND(TRIM(UPPER($I4160))="CONTRATUAL",ISNUMBER(SEARCH("INDIVIDUAL",SUBSTITUTE(UPPER($D4160)," ","")))),"PREMIUM FREE",""))))</f>
        <v/>
      </c>
    </row>
    <row r="4161">
      <c r="AC4161">
        <f>IF($C4161="","",IF(COUNTIF('Códigos Santander (ref)'!$A$2:$A$79,$C4161)&gt;0,"SANTANDER",IF(COUNTIF('Códigos Itaú (ref)'!$A$2:$A$44,$C4161)&gt;0,"ITAU",IF(AND(TRIM(UPPER($I4161))="CONTRATUAL",ISNUMBER(SEARCH("INDIVIDUAL",SUBSTITUTE(UPPER($D4161)," ","")))),"PREMIUM FREE",""))))</f>
        <v/>
      </c>
    </row>
    <row r="4162">
      <c r="AC4162">
        <f>IF($C4162="","",IF(COUNTIF('Códigos Santander (ref)'!$A$2:$A$79,$C4162)&gt;0,"SANTANDER",IF(COUNTIF('Códigos Itaú (ref)'!$A$2:$A$44,$C4162)&gt;0,"ITAU",IF(AND(TRIM(UPPER($I4162))="CONTRATUAL",ISNUMBER(SEARCH("INDIVIDUAL",SUBSTITUTE(UPPER($D4162)," ","")))),"PREMIUM FREE",""))))</f>
        <v/>
      </c>
    </row>
    <row r="4163">
      <c r="AC4163">
        <f>IF($C4163="","",IF(COUNTIF('Códigos Santander (ref)'!$A$2:$A$79,$C4163)&gt;0,"SANTANDER",IF(COUNTIF('Códigos Itaú (ref)'!$A$2:$A$44,$C4163)&gt;0,"ITAU",IF(AND(TRIM(UPPER($I4163))="CONTRATUAL",ISNUMBER(SEARCH("INDIVIDUAL",SUBSTITUTE(UPPER($D4163)," ","")))),"PREMIUM FREE",""))))</f>
        <v/>
      </c>
    </row>
    <row r="4164">
      <c r="AC4164">
        <f>IF($C4164="","",IF(COUNTIF('Códigos Santander (ref)'!$A$2:$A$79,$C4164)&gt;0,"SANTANDER",IF(COUNTIF('Códigos Itaú (ref)'!$A$2:$A$44,$C4164)&gt;0,"ITAU",IF(AND(TRIM(UPPER($I4164))="CONTRATUAL",ISNUMBER(SEARCH("INDIVIDUAL",SUBSTITUTE(UPPER($D4164)," ","")))),"PREMIUM FREE",""))))</f>
        <v/>
      </c>
    </row>
    <row r="4165">
      <c r="AC4165">
        <f>IF($C4165="","",IF(COUNTIF('Códigos Santander (ref)'!$A$2:$A$79,$C4165)&gt;0,"SANTANDER",IF(COUNTIF('Códigos Itaú (ref)'!$A$2:$A$44,$C4165)&gt;0,"ITAU",IF(AND(TRIM(UPPER($I4165))="CONTRATUAL",ISNUMBER(SEARCH("INDIVIDUAL",SUBSTITUTE(UPPER($D4165)," ","")))),"PREMIUM FREE",""))))</f>
        <v/>
      </c>
    </row>
    <row r="4166">
      <c r="AC4166">
        <f>IF($C4166="","",IF(COUNTIF('Códigos Santander (ref)'!$A$2:$A$79,$C4166)&gt;0,"SANTANDER",IF(COUNTIF('Códigos Itaú (ref)'!$A$2:$A$44,$C4166)&gt;0,"ITAU",IF(AND(TRIM(UPPER($I4166))="CONTRATUAL",ISNUMBER(SEARCH("INDIVIDUAL",SUBSTITUTE(UPPER($D4166)," ","")))),"PREMIUM FREE",""))))</f>
        <v/>
      </c>
    </row>
    <row r="4167">
      <c r="AC4167">
        <f>IF($C4167="","",IF(COUNTIF('Códigos Santander (ref)'!$A$2:$A$79,$C4167)&gt;0,"SANTANDER",IF(COUNTIF('Códigos Itaú (ref)'!$A$2:$A$44,$C4167)&gt;0,"ITAU",IF(AND(TRIM(UPPER($I4167))="CONTRATUAL",ISNUMBER(SEARCH("INDIVIDUAL",SUBSTITUTE(UPPER($D4167)," ","")))),"PREMIUM FREE",""))))</f>
        <v/>
      </c>
    </row>
    <row r="4168">
      <c r="AC4168">
        <f>IF($C4168="","",IF(COUNTIF('Códigos Santander (ref)'!$A$2:$A$79,$C4168)&gt;0,"SANTANDER",IF(COUNTIF('Códigos Itaú (ref)'!$A$2:$A$44,$C4168)&gt;0,"ITAU",IF(AND(TRIM(UPPER($I4168))="CONTRATUAL",ISNUMBER(SEARCH("INDIVIDUAL",SUBSTITUTE(UPPER($D4168)," ","")))),"PREMIUM FREE",""))))</f>
        <v/>
      </c>
    </row>
    <row r="4169">
      <c r="AC4169">
        <f>IF($C4169="","",IF(COUNTIF('Códigos Santander (ref)'!$A$2:$A$79,$C4169)&gt;0,"SANTANDER",IF(COUNTIF('Códigos Itaú (ref)'!$A$2:$A$44,$C4169)&gt;0,"ITAU",IF(AND(TRIM(UPPER($I4169))="CONTRATUAL",ISNUMBER(SEARCH("INDIVIDUAL",SUBSTITUTE(UPPER($D4169)," ","")))),"PREMIUM FREE",""))))</f>
        <v/>
      </c>
    </row>
    <row r="4170">
      <c r="AC4170">
        <f>IF($C4170="","",IF(COUNTIF('Códigos Santander (ref)'!$A$2:$A$79,$C4170)&gt;0,"SANTANDER",IF(COUNTIF('Códigos Itaú (ref)'!$A$2:$A$44,$C4170)&gt;0,"ITAU",IF(AND(TRIM(UPPER($I4170))="CONTRATUAL",ISNUMBER(SEARCH("INDIVIDUAL",SUBSTITUTE(UPPER($D4170)," ","")))),"PREMIUM FREE",""))))</f>
        <v/>
      </c>
    </row>
    <row r="4171">
      <c r="AC4171">
        <f>IF($C4171="","",IF(COUNTIF('Códigos Santander (ref)'!$A$2:$A$79,$C4171)&gt;0,"SANTANDER",IF(COUNTIF('Códigos Itaú (ref)'!$A$2:$A$44,$C4171)&gt;0,"ITAU",IF(AND(TRIM(UPPER($I4171))="CONTRATUAL",ISNUMBER(SEARCH("INDIVIDUAL",SUBSTITUTE(UPPER($D4171)," ","")))),"PREMIUM FREE",""))))</f>
        <v/>
      </c>
    </row>
    <row r="4172">
      <c r="AC4172">
        <f>IF($C4172="","",IF(COUNTIF('Códigos Santander (ref)'!$A$2:$A$79,$C4172)&gt;0,"SANTANDER",IF(COUNTIF('Códigos Itaú (ref)'!$A$2:$A$44,$C4172)&gt;0,"ITAU",IF(AND(TRIM(UPPER($I4172))="CONTRATUAL",ISNUMBER(SEARCH("INDIVIDUAL",SUBSTITUTE(UPPER($D4172)," ","")))),"PREMIUM FREE",""))))</f>
        <v/>
      </c>
    </row>
    <row r="4173">
      <c r="AC4173">
        <f>IF($C4173="","",IF(COUNTIF('Códigos Santander (ref)'!$A$2:$A$79,$C4173)&gt;0,"SANTANDER",IF(COUNTIF('Códigos Itaú (ref)'!$A$2:$A$44,$C4173)&gt;0,"ITAU",IF(AND(TRIM(UPPER($I4173))="CONTRATUAL",ISNUMBER(SEARCH("INDIVIDUAL",SUBSTITUTE(UPPER($D4173)," ","")))),"PREMIUM FREE",""))))</f>
        <v/>
      </c>
    </row>
    <row r="4174">
      <c r="AC4174">
        <f>IF($C4174="","",IF(COUNTIF('Códigos Santander (ref)'!$A$2:$A$79,$C4174)&gt;0,"SANTANDER",IF(COUNTIF('Códigos Itaú (ref)'!$A$2:$A$44,$C4174)&gt;0,"ITAU",IF(AND(TRIM(UPPER($I4174))="CONTRATUAL",ISNUMBER(SEARCH("INDIVIDUAL",SUBSTITUTE(UPPER($D4174)," ","")))),"PREMIUM FREE",""))))</f>
        <v/>
      </c>
    </row>
    <row r="4175">
      <c r="AC4175">
        <f>IF($C4175="","",IF(COUNTIF('Códigos Santander (ref)'!$A$2:$A$79,$C4175)&gt;0,"SANTANDER",IF(COUNTIF('Códigos Itaú (ref)'!$A$2:$A$44,$C4175)&gt;0,"ITAU",IF(AND(TRIM(UPPER($I4175))="CONTRATUAL",ISNUMBER(SEARCH("INDIVIDUAL",SUBSTITUTE(UPPER($D4175)," ","")))),"PREMIUM FREE",""))))</f>
        <v/>
      </c>
    </row>
    <row r="4176">
      <c r="AC4176">
        <f>IF($C4176="","",IF(COUNTIF('Códigos Santander (ref)'!$A$2:$A$79,$C4176)&gt;0,"SANTANDER",IF(COUNTIF('Códigos Itaú (ref)'!$A$2:$A$44,$C4176)&gt;0,"ITAU",IF(AND(TRIM(UPPER($I4176))="CONTRATUAL",ISNUMBER(SEARCH("INDIVIDUAL",SUBSTITUTE(UPPER($D4176)," ","")))),"PREMIUM FREE",""))))</f>
        <v/>
      </c>
    </row>
    <row r="4177">
      <c r="AC4177">
        <f>IF($C4177="","",IF(COUNTIF('Códigos Santander (ref)'!$A$2:$A$79,$C4177)&gt;0,"SANTANDER",IF(COUNTIF('Códigos Itaú (ref)'!$A$2:$A$44,$C4177)&gt;0,"ITAU",IF(AND(TRIM(UPPER($I4177))="CONTRATUAL",ISNUMBER(SEARCH("INDIVIDUAL",SUBSTITUTE(UPPER($D4177)," ","")))),"PREMIUM FREE",""))))</f>
        <v/>
      </c>
    </row>
    <row r="4178">
      <c r="AC4178">
        <f>IF($C4178="","",IF(COUNTIF('Códigos Santander (ref)'!$A$2:$A$79,$C4178)&gt;0,"SANTANDER",IF(COUNTIF('Códigos Itaú (ref)'!$A$2:$A$44,$C4178)&gt;0,"ITAU",IF(AND(TRIM(UPPER($I4178))="CONTRATUAL",ISNUMBER(SEARCH("INDIVIDUAL",SUBSTITUTE(UPPER($D4178)," ","")))),"PREMIUM FREE",""))))</f>
        <v/>
      </c>
    </row>
    <row r="4179">
      <c r="AC4179">
        <f>IF($C4179="","",IF(COUNTIF('Códigos Santander (ref)'!$A$2:$A$79,$C4179)&gt;0,"SANTANDER",IF(COUNTIF('Códigos Itaú (ref)'!$A$2:$A$44,$C4179)&gt;0,"ITAU",IF(AND(TRIM(UPPER($I4179))="CONTRATUAL",ISNUMBER(SEARCH("INDIVIDUAL",SUBSTITUTE(UPPER($D4179)," ","")))),"PREMIUM FREE",""))))</f>
        <v/>
      </c>
    </row>
    <row r="4180">
      <c r="AC4180">
        <f>IF($C4180="","",IF(COUNTIF('Códigos Santander (ref)'!$A$2:$A$79,$C4180)&gt;0,"SANTANDER",IF(COUNTIF('Códigos Itaú (ref)'!$A$2:$A$44,$C4180)&gt;0,"ITAU",IF(AND(TRIM(UPPER($I4180))="CONTRATUAL",ISNUMBER(SEARCH("INDIVIDUAL",SUBSTITUTE(UPPER($D4180)," ","")))),"PREMIUM FREE",""))))</f>
        <v/>
      </c>
    </row>
    <row r="4181">
      <c r="AC4181">
        <f>IF($C4181="","",IF(COUNTIF('Códigos Santander (ref)'!$A$2:$A$79,$C4181)&gt;0,"SANTANDER",IF(COUNTIF('Códigos Itaú (ref)'!$A$2:$A$44,$C4181)&gt;0,"ITAU",IF(AND(TRIM(UPPER($I4181))="CONTRATUAL",ISNUMBER(SEARCH("INDIVIDUAL",SUBSTITUTE(UPPER($D4181)," ","")))),"PREMIUM FREE",""))))</f>
        <v/>
      </c>
    </row>
    <row r="4182">
      <c r="AC4182">
        <f>IF($C4182="","",IF(COUNTIF('Códigos Santander (ref)'!$A$2:$A$79,$C4182)&gt;0,"SANTANDER",IF(COUNTIF('Códigos Itaú (ref)'!$A$2:$A$44,$C4182)&gt;0,"ITAU",IF(AND(TRIM(UPPER($I4182))="CONTRATUAL",ISNUMBER(SEARCH("INDIVIDUAL",SUBSTITUTE(UPPER($D4182)," ","")))),"PREMIUM FREE",""))))</f>
        <v/>
      </c>
    </row>
    <row r="4183">
      <c r="AC4183">
        <f>IF($C4183="","",IF(COUNTIF('Códigos Santander (ref)'!$A$2:$A$79,$C4183)&gt;0,"SANTANDER",IF(COUNTIF('Códigos Itaú (ref)'!$A$2:$A$44,$C4183)&gt;0,"ITAU",IF(AND(TRIM(UPPER($I4183))="CONTRATUAL",ISNUMBER(SEARCH("INDIVIDUAL",SUBSTITUTE(UPPER($D4183)," ","")))),"PREMIUM FREE",""))))</f>
        <v/>
      </c>
    </row>
    <row r="4184">
      <c r="AC4184">
        <f>IF($C4184="","",IF(COUNTIF('Códigos Santander (ref)'!$A$2:$A$79,$C4184)&gt;0,"SANTANDER",IF(COUNTIF('Códigos Itaú (ref)'!$A$2:$A$44,$C4184)&gt;0,"ITAU",IF(AND(TRIM(UPPER($I4184))="CONTRATUAL",ISNUMBER(SEARCH("INDIVIDUAL",SUBSTITUTE(UPPER($D4184)," ","")))),"PREMIUM FREE",""))))</f>
        <v/>
      </c>
    </row>
    <row r="4185">
      <c r="AC4185">
        <f>IF($C4185="","",IF(COUNTIF('Códigos Santander (ref)'!$A$2:$A$79,$C4185)&gt;0,"SANTANDER",IF(COUNTIF('Códigos Itaú (ref)'!$A$2:$A$44,$C4185)&gt;0,"ITAU",IF(AND(TRIM(UPPER($I4185))="CONTRATUAL",ISNUMBER(SEARCH("INDIVIDUAL",SUBSTITUTE(UPPER($D4185)," ","")))),"PREMIUM FREE",""))))</f>
        <v/>
      </c>
    </row>
    <row r="4186">
      <c r="AC4186">
        <f>IF($C4186="","",IF(COUNTIF('Códigos Santander (ref)'!$A$2:$A$79,$C4186)&gt;0,"SANTANDER",IF(COUNTIF('Códigos Itaú (ref)'!$A$2:$A$44,$C4186)&gt;0,"ITAU",IF(AND(TRIM(UPPER($I4186))="CONTRATUAL",ISNUMBER(SEARCH("INDIVIDUAL",SUBSTITUTE(UPPER($D4186)," ","")))),"PREMIUM FREE",""))))</f>
        <v/>
      </c>
    </row>
    <row r="4187">
      <c r="AC4187">
        <f>IF($C4187="","",IF(COUNTIF('Códigos Santander (ref)'!$A$2:$A$79,$C4187)&gt;0,"SANTANDER",IF(COUNTIF('Códigos Itaú (ref)'!$A$2:$A$44,$C4187)&gt;0,"ITAU",IF(AND(TRIM(UPPER($I4187))="CONTRATUAL",ISNUMBER(SEARCH("INDIVIDUAL",SUBSTITUTE(UPPER($D4187)," ","")))),"PREMIUM FREE",""))))</f>
        <v/>
      </c>
    </row>
    <row r="4188">
      <c r="AC4188">
        <f>IF($C4188="","",IF(COUNTIF('Códigos Santander (ref)'!$A$2:$A$79,$C4188)&gt;0,"SANTANDER",IF(COUNTIF('Códigos Itaú (ref)'!$A$2:$A$44,$C4188)&gt;0,"ITAU",IF(AND(TRIM(UPPER($I4188))="CONTRATUAL",ISNUMBER(SEARCH("INDIVIDUAL",SUBSTITUTE(UPPER($D4188)," ","")))),"PREMIUM FREE",""))))</f>
        <v/>
      </c>
    </row>
    <row r="4189">
      <c r="AC4189">
        <f>IF($C4189="","",IF(COUNTIF('Códigos Santander (ref)'!$A$2:$A$79,$C4189)&gt;0,"SANTANDER",IF(COUNTIF('Códigos Itaú (ref)'!$A$2:$A$44,$C4189)&gt;0,"ITAU",IF(AND(TRIM(UPPER($I4189))="CONTRATUAL",ISNUMBER(SEARCH("INDIVIDUAL",SUBSTITUTE(UPPER($D4189)," ","")))),"PREMIUM FREE",""))))</f>
        <v/>
      </c>
    </row>
    <row r="4190">
      <c r="AC4190">
        <f>IF($C4190="","",IF(COUNTIF('Códigos Santander (ref)'!$A$2:$A$79,$C4190)&gt;0,"SANTANDER",IF(COUNTIF('Códigos Itaú (ref)'!$A$2:$A$44,$C4190)&gt;0,"ITAU",IF(AND(TRIM(UPPER($I4190))="CONTRATUAL",ISNUMBER(SEARCH("INDIVIDUAL",SUBSTITUTE(UPPER($D4190)," ","")))),"PREMIUM FREE",""))))</f>
        <v/>
      </c>
    </row>
    <row r="4191">
      <c r="AC4191">
        <f>IF($C4191="","",IF(COUNTIF('Códigos Santander (ref)'!$A$2:$A$79,$C4191)&gt;0,"SANTANDER",IF(COUNTIF('Códigos Itaú (ref)'!$A$2:$A$44,$C4191)&gt;0,"ITAU",IF(AND(TRIM(UPPER($I4191))="CONTRATUAL",ISNUMBER(SEARCH("INDIVIDUAL",SUBSTITUTE(UPPER($D4191)," ","")))),"PREMIUM FREE",""))))</f>
        <v/>
      </c>
    </row>
    <row r="4192">
      <c r="AC4192">
        <f>IF($C4192="","",IF(COUNTIF('Códigos Santander (ref)'!$A$2:$A$79,$C4192)&gt;0,"SANTANDER",IF(COUNTIF('Códigos Itaú (ref)'!$A$2:$A$44,$C4192)&gt;0,"ITAU",IF(AND(TRIM(UPPER($I4192))="CONTRATUAL",ISNUMBER(SEARCH("INDIVIDUAL",SUBSTITUTE(UPPER($D4192)," ","")))),"PREMIUM FREE",""))))</f>
        <v/>
      </c>
    </row>
    <row r="4193">
      <c r="AC4193">
        <f>IF($C4193="","",IF(COUNTIF('Códigos Santander (ref)'!$A$2:$A$79,$C4193)&gt;0,"SANTANDER",IF(COUNTIF('Códigos Itaú (ref)'!$A$2:$A$44,$C4193)&gt;0,"ITAU",IF(AND(TRIM(UPPER($I4193))="CONTRATUAL",ISNUMBER(SEARCH("INDIVIDUAL",SUBSTITUTE(UPPER($D4193)," ","")))),"PREMIUM FREE",""))))</f>
        <v/>
      </c>
    </row>
    <row r="4194">
      <c r="AC4194">
        <f>IF($C4194="","",IF(COUNTIF('Códigos Santander (ref)'!$A$2:$A$79,$C4194)&gt;0,"SANTANDER",IF(COUNTIF('Códigos Itaú (ref)'!$A$2:$A$44,$C4194)&gt;0,"ITAU",IF(AND(TRIM(UPPER($I4194))="CONTRATUAL",ISNUMBER(SEARCH("INDIVIDUAL",SUBSTITUTE(UPPER($D4194)," ","")))),"PREMIUM FREE",""))))</f>
        <v/>
      </c>
    </row>
    <row r="4195">
      <c r="AC4195">
        <f>IF($C4195="","",IF(COUNTIF('Códigos Santander (ref)'!$A$2:$A$79,$C4195)&gt;0,"SANTANDER",IF(COUNTIF('Códigos Itaú (ref)'!$A$2:$A$44,$C4195)&gt;0,"ITAU",IF(AND(TRIM(UPPER($I4195))="CONTRATUAL",ISNUMBER(SEARCH("INDIVIDUAL",SUBSTITUTE(UPPER($D4195)," ","")))),"PREMIUM FREE",""))))</f>
        <v/>
      </c>
    </row>
    <row r="4196">
      <c r="AC4196">
        <f>IF($C4196="","",IF(COUNTIF('Códigos Santander (ref)'!$A$2:$A$79,$C4196)&gt;0,"SANTANDER",IF(COUNTIF('Códigos Itaú (ref)'!$A$2:$A$44,$C4196)&gt;0,"ITAU",IF(AND(TRIM(UPPER($I4196))="CONTRATUAL",ISNUMBER(SEARCH("INDIVIDUAL",SUBSTITUTE(UPPER($D4196)," ","")))),"PREMIUM FREE",""))))</f>
        <v/>
      </c>
    </row>
    <row r="4197">
      <c r="AC4197">
        <f>IF($C4197="","",IF(COUNTIF('Códigos Santander (ref)'!$A$2:$A$79,$C4197)&gt;0,"SANTANDER",IF(COUNTIF('Códigos Itaú (ref)'!$A$2:$A$44,$C4197)&gt;0,"ITAU",IF(AND(TRIM(UPPER($I4197))="CONTRATUAL",ISNUMBER(SEARCH("INDIVIDUAL",SUBSTITUTE(UPPER($D4197)," ","")))),"PREMIUM FREE",""))))</f>
        <v/>
      </c>
    </row>
    <row r="4198">
      <c r="AC4198">
        <f>IF($C4198="","",IF(COUNTIF('Códigos Santander (ref)'!$A$2:$A$79,$C4198)&gt;0,"SANTANDER",IF(COUNTIF('Códigos Itaú (ref)'!$A$2:$A$44,$C4198)&gt;0,"ITAU",IF(AND(TRIM(UPPER($I4198))="CONTRATUAL",ISNUMBER(SEARCH("INDIVIDUAL",SUBSTITUTE(UPPER($D4198)," ","")))),"PREMIUM FREE",""))))</f>
        <v/>
      </c>
    </row>
    <row r="4199">
      <c r="AC4199">
        <f>IF($C4199="","",IF(COUNTIF('Códigos Santander (ref)'!$A$2:$A$79,$C4199)&gt;0,"SANTANDER",IF(COUNTIF('Códigos Itaú (ref)'!$A$2:$A$44,$C4199)&gt;0,"ITAU",IF(AND(TRIM(UPPER($I4199))="CONTRATUAL",ISNUMBER(SEARCH("INDIVIDUAL",SUBSTITUTE(UPPER($D4199)," ","")))),"PREMIUM FREE",""))))</f>
        <v/>
      </c>
    </row>
    <row r="4200">
      <c r="AC4200">
        <f>IF($C4200="","",IF(COUNTIF('Códigos Santander (ref)'!$A$2:$A$79,$C4200)&gt;0,"SANTANDER",IF(COUNTIF('Códigos Itaú (ref)'!$A$2:$A$44,$C4200)&gt;0,"ITAU",IF(AND(TRIM(UPPER($I4200))="CONTRATUAL",ISNUMBER(SEARCH("INDIVIDUAL",SUBSTITUTE(UPPER($D4200)," ","")))),"PREMIUM FREE",""))))</f>
        <v/>
      </c>
    </row>
    <row r="4201">
      <c r="AC4201">
        <f>IF($C4201="","",IF(COUNTIF('Códigos Santander (ref)'!$A$2:$A$79,$C4201)&gt;0,"SANTANDER",IF(COUNTIF('Códigos Itaú (ref)'!$A$2:$A$44,$C4201)&gt;0,"ITAU",IF(AND(TRIM(UPPER($I4201))="CONTRATUAL",ISNUMBER(SEARCH("INDIVIDUAL",SUBSTITUTE(UPPER($D4201)," ","")))),"PREMIUM FREE",""))))</f>
        <v/>
      </c>
    </row>
    <row r="4202">
      <c r="AC4202">
        <f>IF($C4202="","",IF(COUNTIF('Códigos Santander (ref)'!$A$2:$A$79,$C4202)&gt;0,"SANTANDER",IF(COUNTIF('Códigos Itaú (ref)'!$A$2:$A$44,$C4202)&gt;0,"ITAU",IF(AND(TRIM(UPPER($I4202))="CONTRATUAL",ISNUMBER(SEARCH("INDIVIDUAL",SUBSTITUTE(UPPER($D4202)," ","")))),"PREMIUM FREE",""))))</f>
        <v/>
      </c>
    </row>
    <row r="4203">
      <c r="AC4203">
        <f>IF($C4203="","",IF(COUNTIF('Códigos Santander (ref)'!$A$2:$A$79,$C4203)&gt;0,"SANTANDER",IF(COUNTIF('Códigos Itaú (ref)'!$A$2:$A$44,$C4203)&gt;0,"ITAU",IF(AND(TRIM(UPPER($I4203))="CONTRATUAL",ISNUMBER(SEARCH("INDIVIDUAL",SUBSTITUTE(UPPER($D4203)," ","")))),"PREMIUM FREE",""))))</f>
        <v/>
      </c>
    </row>
    <row r="4204">
      <c r="AC4204">
        <f>IF($C4204="","",IF(COUNTIF('Códigos Santander (ref)'!$A$2:$A$79,$C4204)&gt;0,"SANTANDER",IF(COUNTIF('Códigos Itaú (ref)'!$A$2:$A$44,$C4204)&gt;0,"ITAU",IF(AND(TRIM(UPPER($I4204))="CONTRATUAL",ISNUMBER(SEARCH("INDIVIDUAL",SUBSTITUTE(UPPER($D4204)," ","")))),"PREMIUM FREE",""))))</f>
        <v/>
      </c>
    </row>
    <row r="4205">
      <c r="AC4205">
        <f>IF($C4205="","",IF(COUNTIF('Códigos Santander (ref)'!$A$2:$A$79,$C4205)&gt;0,"SANTANDER",IF(COUNTIF('Códigos Itaú (ref)'!$A$2:$A$44,$C4205)&gt;0,"ITAU",IF(AND(TRIM(UPPER($I4205))="CONTRATUAL",ISNUMBER(SEARCH("INDIVIDUAL",SUBSTITUTE(UPPER($D4205)," ","")))),"PREMIUM FREE",""))))</f>
        <v/>
      </c>
    </row>
    <row r="4206">
      <c r="AC4206">
        <f>IF($C4206="","",IF(COUNTIF('Códigos Santander (ref)'!$A$2:$A$79,$C4206)&gt;0,"SANTANDER",IF(COUNTIF('Códigos Itaú (ref)'!$A$2:$A$44,$C4206)&gt;0,"ITAU",IF(AND(TRIM(UPPER($I4206))="CONTRATUAL",ISNUMBER(SEARCH("INDIVIDUAL",SUBSTITUTE(UPPER($D4206)," ","")))),"PREMIUM FREE",""))))</f>
        <v/>
      </c>
    </row>
    <row r="4207">
      <c r="AC4207">
        <f>IF($C4207="","",IF(COUNTIF('Códigos Santander (ref)'!$A$2:$A$79,$C4207)&gt;0,"SANTANDER",IF(COUNTIF('Códigos Itaú (ref)'!$A$2:$A$44,$C4207)&gt;0,"ITAU",IF(AND(TRIM(UPPER($I4207))="CONTRATUAL",ISNUMBER(SEARCH("INDIVIDUAL",SUBSTITUTE(UPPER($D4207)," ","")))),"PREMIUM FREE",""))))</f>
        <v/>
      </c>
    </row>
    <row r="4208">
      <c r="AC4208">
        <f>IF($C4208="","",IF(COUNTIF('Códigos Santander (ref)'!$A$2:$A$79,$C4208)&gt;0,"SANTANDER",IF(COUNTIF('Códigos Itaú (ref)'!$A$2:$A$44,$C4208)&gt;0,"ITAU",IF(AND(TRIM(UPPER($I4208))="CONTRATUAL",ISNUMBER(SEARCH("INDIVIDUAL",SUBSTITUTE(UPPER($D4208)," ","")))),"PREMIUM FREE",""))))</f>
        <v/>
      </c>
    </row>
    <row r="4209">
      <c r="AC4209">
        <f>IF($C4209="","",IF(COUNTIF('Códigos Santander (ref)'!$A$2:$A$79,$C4209)&gt;0,"SANTANDER",IF(COUNTIF('Códigos Itaú (ref)'!$A$2:$A$44,$C4209)&gt;0,"ITAU",IF(AND(TRIM(UPPER($I4209))="CONTRATUAL",ISNUMBER(SEARCH("INDIVIDUAL",SUBSTITUTE(UPPER($D4209)," ","")))),"PREMIUM FREE",""))))</f>
        <v/>
      </c>
    </row>
    <row r="4210">
      <c r="AC4210">
        <f>IF($C4210="","",IF(COUNTIF('Códigos Santander (ref)'!$A$2:$A$79,$C4210)&gt;0,"SANTANDER",IF(COUNTIF('Códigos Itaú (ref)'!$A$2:$A$44,$C4210)&gt;0,"ITAU",IF(AND(TRIM(UPPER($I4210))="CONTRATUAL",ISNUMBER(SEARCH("INDIVIDUAL",SUBSTITUTE(UPPER($D4210)," ","")))),"PREMIUM FREE",""))))</f>
        <v/>
      </c>
    </row>
    <row r="4211">
      <c r="AC4211">
        <f>IF($C4211="","",IF(COUNTIF('Códigos Santander (ref)'!$A$2:$A$79,$C4211)&gt;0,"SANTANDER",IF(COUNTIF('Códigos Itaú (ref)'!$A$2:$A$44,$C4211)&gt;0,"ITAU",IF(AND(TRIM(UPPER($I4211))="CONTRATUAL",ISNUMBER(SEARCH("INDIVIDUAL",SUBSTITUTE(UPPER($D4211)," ","")))),"PREMIUM FREE",""))))</f>
        <v/>
      </c>
    </row>
    <row r="4212">
      <c r="AC4212">
        <f>IF($C4212="","",IF(COUNTIF('Códigos Santander (ref)'!$A$2:$A$79,$C4212)&gt;0,"SANTANDER",IF(COUNTIF('Códigos Itaú (ref)'!$A$2:$A$44,$C4212)&gt;0,"ITAU",IF(AND(TRIM(UPPER($I4212))="CONTRATUAL",ISNUMBER(SEARCH("INDIVIDUAL",SUBSTITUTE(UPPER($D4212)," ","")))),"PREMIUM FREE",""))))</f>
        <v/>
      </c>
    </row>
    <row r="4213">
      <c r="AC4213">
        <f>IF($C4213="","",IF(COUNTIF('Códigos Santander (ref)'!$A$2:$A$79,$C4213)&gt;0,"SANTANDER",IF(COUNTIF('Códigos Itaú (ref)'!$A$2:$A$44,$C4213)&gt;0,"ITAU",IF(AND(TRIM(UPPER($I4213))="CONTRATUAL",ISNUMBER(SEARCH("INDIVIDUAL",SUBSTITUTE(UPPER($D4213)," ","")))),"PREMIUM FREE",""))))</f>
        <v/>
      </c>
    </row>
    <row r="4214">
      <c r="AC4214">
        <f>IF($C4214="","",IF(COUNTIF('Códigos Santander (ref)'!$A$2:$A$79,$C4214)&gt;0,"SANTANDER",IF(COUNTIF('Códigos Itaú (ref)'!$A$2:$A$44,$C4214)&gt;0,"ITAU",IF(AND(TRIM(UPPER($I4214))="CONTRATUAL",ISNUMBER(SEARCH("INDIVIDUAL",SUBSTITUTE(UPPER($D4214)," ","")))),"PREMIUM FREE",""))))</f>
        <v/>
      </c>
    </row>
    <row r="4215">
      <c r="AC4215">
        <f>IF($C4215="","",IF(COUNTIF('Códigos Santander (ref)'!$A$2:$A$79,$C4215)&gt;0,"SANTANDER",IF(COUNTIF('Códigos Itaú (ref)'!$A$2:$A$44,$C4215)&gt;0,"ITAU",IF(AND(TRIM(UPPER($I4215))="CONTRATUAL",ISNUMBER(SEARCH("INDIVIDUAL",SUBSTITUTE(UPPER($D4215)," ","")))),"PREMIUM FREE",""))))</f>
        <v/>
      </c>
    </row>
    <row r="4216">
      <c r="AC4216">
        <f>IF($C4216="","",IF(COUNTIF('Códigos Santander (ref)'!$A$2:$A$79,$C4216)&gt;0,"SANTANDER",IF(COUNTIF('Códigos Itaú (ref)'!$A$2:$A$44,$C4216)&gt;0,"ITAU",IF(AND(TRIM(UPPER($I4216))="CONTRATUAL",ISNUMBER(SEARCH("INDIVIDUAL",SUBSTITUTE(UPPER($D4216)," ","")))),"PREMIUM FREE",""))))</f>
        <v/>
      </c>
    </row>
    <row r="4217">
      <c r="AC4217">
        <f>IF($C4217="","",IF(COUNTIF('Códigos Santander (ref)'!$A$2:$A$79,$C4217)&gt;0,"SANTANDER",IF(COUNTIF('Códigos Itaú (ref)'!$A$2:$A$44,$C4217)&gt;0,"ITAU",IF(AND(TRIM(UPPER($I4217))="CONTRATUAL",ISNUMBER(SEARCH("INDIVIDUAL",SUBSTITUTE(UPPER($D4217)," ","")))),"PREMIUM FREE",""))))</f>
        <v/>
      </c>
    </row>
    <row r="4218">
      <c r="AC4218">
        <f>IF($C4218="","",IF(COUNTIF('Códigos Santander (ref)'!$A$2:$A$79,$C4218)&gt;0,"SANTANDER",IF(COUNTIF('Códigos Itaú (ref)'!$A$2:$A$44,$C4218)&gt;0,"ITAU",IF(AND(TRIM(UPPER($I4218))="CONTRATUAL",ISNUMBER(SEARCH("INDIVIDUAL",SUBSTITUTE(UPPER($D4218)," ","")))),"PREMIUM FREE",""))))</f>
        <v/>
      </c>
    </row>
    <row r="4219">
      <c r="AC4219">
        <f>IF($C4219="","",IF(COUNTIF('Códigos Santander (ref)'!$A$2:$A$79,$C4219)&gt;0,"SANTANDER",IF(COUNTIF('Códigos Itaú (ref)'!$A$2:$A$44,$C4219)&gt;0,"ITAU",IF(AND(TRIM(UPPER($I4219))="CONTRATUAL",ISNUMBER(SEARCH("INDIVIDUAL",SUBSTITUTE(UPPER($D4219)," ","")))),"PREMIUM FREE",""))))</f>
        <v/>
      </c>
    </row>
    <row r="4220">
      <c r="AC4220">
        <f>IF($C4220="","",IF(COUNTIF('Códigos Santander (ref)'!$A$2:$A$79,$C4220)&gt;0,"SANTANDER",IF(COUNTIF('Códigos Itaú (ref)'!$A$2:$A$44,$C4220)&gt;0,"ITAU",IF(AND(TRIM(UPPER($I4220))="CONTRATUAL",ISNUMBER(SEARCH("INDIVIDUAL",SUBSTITUTE(UPPER($D4220)," ","")))),"PREMIUM FREE",""))))</f>
        <v/>
      </c>
    </row>
    <row r="4221">
      <c r="AC4221">
        <f>IF($C4221="","",IF(COUNTIF('Códigos Santander (ref)'!$A$2:$A$79,$C4221)&gt;0,"SANTANDER",IF(COUNTIF('Códigos Itaú (ref)'!$A$2:$A$44,$C4221)&gt;0,"ITAU",IF(AND(TRIM(UPPER($I4221))="CONTRATUAL",ISNUMBER(SEARCH("INDIVIDUAL",SUBSTITUTE(UPPER($D4221)," ","")))),"PREMIUM FREE",""))))</f>
        <v/>
      </c>
    </row>
    <row r="4222">
      <c r="AC4222">
        <f>IF($C4222="","",IF(COUNTIF('Códigos Santander (ref)'!$A$2:$A$79,$C4222)&gt;0,"SANTANDER",IF(COUNTIF('Códigos Itaú (ref)'!$A$2:$A$44,$C4222)&gt;0,"ITAU",IF(AND(TRIM(UPPER($I4222))="CONTRATUAL",ISNUMBER(SEARCH("INDIVIDUAL",SUBSTITUTE(UPPER($D4222)," ","")))),"PREMIUM FREE",""))))</f>
        <v/>
      </c>
    </row>
    <row r="4223">
      <c r="AC4223">
        <f>IF($C4223="","",IF(COUNTIF('Códigos Santander (ref)'!$A$2:$A$79,$C4223)&gt;0,"SANTANDER",IF(COUNTIF('Códigos Itaú (ref)'!$A$2:$A$44,$C4223)&gt;0,"ITAU",IF(AND(TRIM(UPPER($I4223))="CONTRATUAL",ISNUMBER(SEARCH("INDIVIDUAL",SUBSTITUTE(UPPER($D4223)," ","")))),"PREMIUM FREE",""))))</f>
        <v/>
      </c>
    </row>
    <row r="4224">
      <c r="AC4224">
        <f>IF($C4224="","",IF(COUNTIF('Códigos Santander (ref)'!$A$2:$A$79,$C4224)&gt;0,"SANTANDER",IF(COUNTIF('Códigos Itaú (ref)'!$A$2:$A$44,$C4224)&gt;0,"ITAU",IF(AND(TRIM(UPPER($I4224))="CONTRATUAL",ISNUMBER(SEARCH("INDIVIDUAL",SUBSTITUTE(UPPER($D4224)," ","")))),"PREMIUM FREE",""))))</f>
        <v/>
      </c>
    </row>
    <row r="4225">
      <c r="AC4225">
        <f>IF($C4225="","",IF(COUNTIF('Códigos Santander (ref)'!$A$2:$A$79,$C4225)&gt;0,"SANTANDER",IF(COUNTIF('Códigos Itaú (ref)'!$A$2:$A$44,$C4225)&gt;0,"ITAU",IF(AND(TRIM(UPPER($I4225))="CONTRATUAL",ISNUMBER(SEARCH("INDIVIDUAL",SUBSTITUTE(UPPER($D4225)," ","")))),"PREMIUM FREE",""))))</f>
        <v/>
      </c>
    </row>
    <row r="4226">
      <c r="AC4226">
        <f>IF($C4226="","",IF(COUNTIF('Códigos Santander (ref)'!$A$2:$A$79,$C4226)&gt;0,"SANTANDER",IF(COUNTIF('Códigos Itaú (ref)'!$A$2:$A$44,$C4226)&gt;0,"ITAU",IF(AND(TRIM(UPPER($I4226))="CONTRATUAL",ISNUMBER(SEARCH("INDIVIDUAL",SUBSTITUTE(UPPER($D4226)," ","")))),"PREMIUM FREE",""))))</f>
        <v/>
      </c>
    </row>
    <row r="4227">
      <c r="AC4227">
        <f>IF($C4227="","",IF(COUNTIF('Códigos Santander (ref)'!$A$2:$A$79,$C4227)&gt;0,"SANTANDER",IF(COUNTIF('Códigos Itaú (ref)'!$A$2:$A$44,$C4227)&gt;0,"ITAU",IF(AND(TRIM(UPPER($I4227))="CONTRATUAL",ISNUMBER(SEARCH("INDIVIDUAL",SUBSTITUTE(UPPER($D4227)," ","")))),"PREMIUM FREE",""))))</f>
        <v/>
      </c>
    </row>
    <row r="4228">
      <c r="AC4228">
        <f>IF($C4228="","",IF(COUNTIF('Códigos Santander (ref)'!$A$2:$A$79,$C4228)&gt;0,"SANTANDER",IF(COUNTIF('Códigos Itaú (ref)'!$A$2:$A$44,$C4228)&gt;0,"ITAU",IF(AND(TRIM(UPPER($I4228))="CONTRATUAL",ISNUMBER(SEARCH("INDIVIDUAL",SUBSTITUTE(UPPER($D4228)," ","")))),"PREMIUM FREE",""))))</f>
        <v/>
      </c>
    </row>
    <row r="4229">
      <c r="AC4229">
        <f>IF($C4229="","",IF(COUNTIF('Códigos Santander (ref)'!$A$2:$A$79,$C4229)&gt;0,"SANTANDER",IF(COUNTIF('Códigos Itaú (ref)'!$A$2:$A$44,$C4229)&gt;0,"ITAU",IF(AND(TRIM(UPPER($I4229))="CONTRATUAL",ISNUMBER(SEARCH("INDIVIDUAL",SUBSTITUTE(UPPER($D4229)," ","")))),"PREMIUM FREE",""))))</f>
        <v/>
      </c>
    </row>
    <row r="4230">
      <c r="AC4230">
        <f>IF($C4230="","",IF(COUNTIF('Códigos Santander (ref)'!$A$2:$A$79,$C4230)&gt;0,"SANTANDER",IF(COUNTIF('Códigos Itaú (ref)'!$A$2:$A$44,$C4230)&gt;0,"ITAU",IF(AND(TRIM(UPPER($I4230))="CONTRATUAL",ISNUMBER(SEARCH("INDIVIDUAL",SUBSTITUTE(UPPER($D4230)," ","")))),"PREMIUM FREE",""))))</f>
        <v/>
      </c>
    </row>
    <row r="4231">
      <c r="AC4231">
        <f>IF($C4231="","",IF(COUNTIF('Códigos Santander (ref)'!$A$2:$A$79,$C4231)&gt;0,"SANTANDER",IF(COUNTIF('Códigos Itaú (ref)'!$A$2:$A$44,$C4231)&gt;0,"ITAU",IF(AND(TRIM(UPPER($I4231))="CONTRATUAL",ISNUMBER(SEARCH("INDIVIDUAL",SUBSTITUTE(UPPER($D4231)," ","")))),"PREMIUM FREE",""))))</f>
        <v/>
      </c>
    </row>
    <row r="4232">
      <c r="AC4232">
        <f>IF($C4232="","",IF(COUNTIF('Códigos Santander (ref)'!$A$2:$A$79,$C4232)&gt;0,"SANTANDER",IF(COUNTIF('Códigos Itaú (ref)'!$A$2:$A$44,$C4232)&gt;0,"ITAU",IF(AND(TRIM(UPPER($I4232))="CONTRATUAL",ISNUMBER(SEARCH("INDIVIDUAL",SUBSTITUTE(UPPER($D4232)," ","")))),"PREMIUM FREE",""))))</f>
        <v/>
      </c>
    </row>
    <row r="4233">
      <c r="AC4233">
        <f>IF($C4233="","",IF(COUNTIF('Códigos Santander (ref)'!$A$2:$A$79,$C4233)&gt;0,"SANTANDER",IF(COUNTIF('Códigos Itaú (ref)'!$A$2:$A$44,$C4233)&gt;0,"ITAU",IF(AND(TRIM(UPPER($I4233))="CONTRATUAL",ISNUMBER(SEARCH("INDIVIDUAL",SUBSTITUTE(UPPER($D4233)," ","")))),"PREMIUM FREE",""))))</f>
        <v/>
      </c>
    </row>
    <row r="4234">
      <c r="AC4234">
        <f>IF($C4234="","",IF(COUNTIF('Códigos Santander (ref)'!$A$2:$A$79,$C4234)&gt;0,"SANTANDER",IF(COUNTIF('Códigos Itaú (ref)'!$A$2:$A$44,$C4234)&gt;0,"ITAU",IF(AND(TRIM(UPPER($I4234))="CONTRATUAL",ISNUMBER(SEARCH("INDIVIDUAL",SUBSTITUTE(UPPER($D4234)," ","")))),"PREMIUM FREE",""))))</f>
        <v/>
      </c>
    </row>
    <row r="4235">
      <c r="AC4235">
        <f>IF($C4235="","",IF(COUNTIF('Códigos Santander (ref)'!$A$2:$A$79,$C4235)&gt;0,"SANTANDER",IF(COUNTIF('Códigos Itaú (ref)'!$A$2:$A$44,$C4235)&gt;0,"ITAU",IF(AND(TRIM(UPPER($I4235))="CONTRATUAL",ISNUMBER(SEARCH("INDIVIDUAL",SUBSTITUTE(UPPER($D4235)," ","")))),"PREMIUM FREE",""))))</f>
        <v/>
      </c>
    </row>
    <row r="4236">
      <c r="AC4236">
        <f>IF($C4236="","",IF(COUNTIF('Códigos Santander (ref)'!$A$2:$A$79,$C4236)&gt;0,"SANTANDER",IF(COUNTIF('Códigos Itaú (ref)'!$A$2:$A$44,$C4236)&gt;0,"ITAU",IF(AND(TRIM(UPPER($I4236))="CONTRATUAL",ISNUMBER(SEARCH("INDIVIDUAL",SUBSTITUTE(UPPER($D4236)," ","")))),"PREMIUM FREE",""))))</f>
        <v/>
      </c>
    </row>
    <row r="4237">
      <c r="AC4237">
        <f>IF($C4237="","",IF(COUNTIF('Códigos Santander (ref)'!$A$2:$A$79,$C4237)&gt;0,"SANTANDER",IF(COUNTIF('Códigos Itaú (ref)'!$A$2:$A$44,$C4237)&gt;0,"ITAU",IF(AND(TRIM(UPPER($I4237))="CONTRATUAL",ISNUMBER(SEARCH("INDIVIDUAL",SUBSTITUTE(UPPER($D4237)," ","")))),"PREMIUM FREE",""))))</f>
        <v/>
      </c>
    </row>
    <row r="4238">
      <c r="AC4238">
        <f>IF($C4238="","",IF(COUNTIF('Códigos Santander (ref)'!$A$2:$A$79,$C4238)&gt;0,"SANTANDER",IF(COUNTIF('Códigos Itaú (ref)'!$A$2:$A$44,$C4238)&gt;0,"ITAU",IF(AND(TRIM(UPPER($I4238))="CONTRATUAL",ISNUMBER(SEARCH("INDIVIDUAL",SUBSTITUTE(UPPER($D4238)," ","")))),"PREMIUM FREE",""))))</f>
        <v/>
      </c>
    </row>
    <row r="4239">
      <c r="AC4239">
        <f>IF($C4239="","",IF(COUNTIF('Códigos Santander (ref)'!$A$2:$A$79,$C4239)&gt;0,"SANTANDER",IF(COUNTIF('Códigos Itaú (ref)'!$A$2:$A$44,$C4239)&gt;0,"ITAU",IF(AND(TRIM(UPPER($I4239))="CONTRATUAL",ISNUMBER(SEARCH("INDIVIDUAL",SUBSTITUTE(UPPER($D4239)," ","")))),"PREMIUM FREE",""))))</f>
        <v/>
      </c>
    </row>
    <row r="4240">
      <c r="AC4240">
        <f>IF($C4240="","",IF(COUNTIF('Códigos Santander (ref)'!$A$2:$A$79,$C4240)&gt;0,"SANTANDER",IF(COUNTIF('Códigos Itaú (ref)'!$A$2:$A$44,$C4240)&gt;0,"ITAU",IF(AND(TRIM(UPPER($I4240))="CONTRATUAL",ISNUMBER(SEARCH("INDIVIDUAL",SUBSTITUTE(UPPER($D4240)," ","")))),"PREMIUM FREE",""))))</f>
        <v/>
      </c>
    </row>
    <row r="4241">
      <c r="AC4241">
        <f>IF($C4241="","",IF(COUNTIF('Códigos Santander (ref)'!$A$2:$A$79,$C4241)&gt;0,"SANTANDER",IF(COUNTIF('Códigos Itaú (ref)'!$A$2:$A$44,$C4241)&gt;0,"ITAU",IF(AND(TRIM(UPPER($I4241))="CONTRATUAL",ISNUMBER(SEARCH("INDIVIDUAL",SUBSTITUTE(UPPER($D4241)," ","")))),"PREMIUM FREE",""))))</f>
        <v/>
      </c>
    </row>
    <row r="4242">
      <c r="AC4242">
        <f>IF($C4242="","",IF(COUNTIF('Códigos Santander (ref)'!$A$2:$A$79,$C4242)&gt;0,"SANTANDER",IF(COUNTIF('Códigos Itaú (ref)'!$A$2:$A$44,$C4242)&gt;0,"ITAU",IF(AND(TRIM(UPPER($I4242))="CONTRATUAL",ISNUMBER(SEARCH("INDIVIDUAL",SUBSTITUTE(UPPER($D4242)," ","")))),"PREMIUM FREE",""))))</f>
        <v/>
      </c>
    </row>
    <row r="4243">
      <c r="AC4243">
        <f>IF($C4243="","",IF(COUNTIF('Códigos Santander (ref)'!$A$2:$A$79,$C4243)&gt;0,"SANTANDER",IF(COUNTIF('Códigos Itaú (ref)'!$A$2:$A$44,$C4243)&gt;0,"ITAU",IF(AND(TRIM(UPPER($I4243))="CONTRATUAL",ISNUMBER(SEARCH("INDIVIDUAL",SUBSTITUTE(UPPER($D4243)," ","")))),"PREMIUM FREE",""))))</f>
        <v/>
      </c>
    </row>
    <row r="4244">
      <c r="AC4244">
        <f>IF($C4244="","",IF(COUNTIF('Códigos Santander (ref)'!$A$2:$A$79,$C4244)&gt;0,"SANTANDER",IF(COUNTIF('Códigos Itaú (ref)'!$A$2:$A$44,$C4244)&gt;0,"ITAU",IF(AND(TRIM(UPPER($I4244))="CONTRATUAL",ISNUMBER(SEARCH("INDIVIDUAL",SUBSTITUTE(UPPER($D4244)," ","")))),"PREMIUM FREE",""))))</f>
        <v/>
      </c>
    </row>
    <row r="4245">
      <c r="AC4245">
        <f>IF($C4245="","",IF(COUNTIF('Códigos Santander (ref)'!$A$2:$A$79,$C4245)&gt;0,"SANTANDER",IF(COUNTIF('Códigos Itaú (ref)'!$A$2:$A$44,$C4245)&gt;0,"ITAU",IF(AND(TRIM(UPPER($I4245))="CONTRATUAL",ISNUMBER(SEARCH("INDIVIDUAL",SUBSTITUTE(UPPER($D4245)," ","")))),"PREMIUM FREE",""))))</f>
        <v/>
      </c>
    </row>
    <row r="4246">
      <c r="AC4246">
        <f>IF($C4246="","",IF(COUNTIF('Códigos Santander (ref)'!$A$2:$A$79,$C4246)&gt;0,"SANTANDER",IF(COUNTIF('Códigos Itaú (ref)'!$A$2:$A$44,$C4246)&gt;0,"ITAU",IF(AND(TRIM(UPPER($I4246))="CONTRATUAL",ISNUMBER(SEARCH("INDIVIDUAL",SUBSTITUTE(UPPER($D4246)," ","")))),"PREMIUM FREE",""))))</f>
        <v/>
      </c>
    </row>
    <row r="4247">
      <c r="AC4247">
        <f>IF($C4247="","",IF(COUNTIF('Códigos Santander (ref)'!$A$2:$A$79,$C4247)&gt;0,"SANTANDER",IF(COUNTIF('Códigos Itaú (ref)'!$A$2:$A$44,$C4247)&gt;0,"ITAU",IF(AND(TRIM(UPPER($I4247))="CONTRATUAL",ISNUMBER(SEARCH("INDIVIDUAL",SUBSTITUTE(UPPER($D4247)," ","")))),"PREMIUM FREE",""))))</f>
        <v/>
      </c>
    </row>
    <row r="4248">
      <c r="AC4248">
        <f>IF($C4248="","",IF(COUNTIF('Códigos Santander (ref)'!$A$2:$A$79,$C4248)&gt;0,"SANTANDER",IF(COUNTIF('Códigos Itaú (ref)'!$A$2:$A$44,$C4248)&gt;0,"ITAU",IF(AND(TRIM(UPPER($I4248))="CONTRATUAL",ISNUMBER(SEARCH("INDIVIDUAL",SUBSTITUTE(UPPER($D4248)," ","")))),"PREMIUM FREE",""))))</f>
        <v/>
      </c>
    </row>
    <row r="4249">
      <c r="AC4249">
        <f>IF($C4249="","",IF(COUNTIF('Códigos Santander (ref)'!$A$2:$A$79,$C4249)&gt;0,"SANTANDER",IF(COUNTIF('Códigos Itaú (ref)'!$A$2:$A$44,$C4249)&gt;0,"ITAU",IF(AND(TRIM(UPPER($I4249))="CONTRATUAL",ISNUMBER(SEARCH("INDIVIDUAL",SUBSTITUTE(UPPER($D4249)," ","")))),"PREMIUM FREE",""))))</f>
        <v/>
      </c>
    </row>
    <row r="4250">
      <c r="AC4250">
        <f>IF($C4250="","",IF(COUNTIF('Códigos Santander (ref)'!$A$2:$A$79,$C4250)&gt;0,"SANTANDER",IF(COUNTIF('Códigos Itaú (ref)'!$A$2:$A$44,$C4250)&gt;0,"ITAU",IF(AND(TRIM(UPPER($I4250))="CONTRATUAL",ISNUMBER(SEARCH("INDIVIDUAL",SUBSTITUTE(UPPER($D4250)," ","")))),"PREMIUM FREE",""))))</f>
        <v/>
      </c>
    </row>
    <row r="4251">
      <c r="AC4251">
        <f>IF($C4251="","",IF(COUNTIF('Códigos Santander (ref)'!$A$2:$A$79,$C4251)&gt;0,"SANTANDER",IF(COUNTIF('Códigos Itaú (ref)'!$A$2:$A$44,$C4251)&gt;0,"ITAU",IF(AND(TRIM(UPPER($I4251))="CONTRATUAL",ISNUMBER(SEARCH("INDIVIDUAL",SUBSTITUTE(UPPER($D4251)," ","")))),"PREMIUM FREE",""))))</f>
        <v/>
      </c>
    </row>
    <row r="4252">
      <c r="AC4252">
        <f>IF($C4252="","",IF(COUNTIF('Códigos Santander (ref)'!$A$2:$A$79,$C4252)&gt;0,"SANTANDER",IF(COUNTIF('Códigos Itaú (ref)'!$A$2:$A$44,$C4252)&gt;0,"ITAU",IF(AND(TRIM(UPPER($I4252))="CONTRATUAL",ISNUMBER(SEARCH("INDIVIDUAL",SUBSTITUTE(UPPER($D4252)," ","")))),"PREMIUM FREE",""))))</f>
        <v/>
      </c>
    </row>
    <row r="4253">
      <c r="AC4253">
        <f>IF($C4253="","",IF(COUNTIF('Códigos Santander (ref)'!$A$2:$A$79,$C4253)&gt;0,"SANTANDER",IF(COUNTIF('Códigos Itaú (ref)'!$A$2:$A$44,$C4253)&gt;0,"ITAU",IF(AND(TRIM(UPPER($I4253))="CONTRATUAL",ISNUMBER(SEARCH("INDIVIDUAL",SUBSTITUTE(UPPER($D4253)," ","")))),"PREMIUM FREE",""))))</f>
        <v/>
      </c>
    </row>
    <row r="4254">
      <c r="AC4254">
        <f>IF($C4254="","",IF(COUNTIF('Códigos Santander (ref)'!$A$2:$A$79,$C4254)&gt;0,"SANTANDER",IF(COUNTIF('Códigos Itaú (ref)'!$A$2:$A$44,$C4254)&gt;0,"ITAU",IF(AND(TRIM(UPPER($I4254))="CONTRATUAL",ISNUMBER(SEARCH("INDIVIDUAL",SUBSTITUTE(UPPER($D4254)," ","")))),"PREMIUM FREE",""))))</f>
        <v/>
      </c>
    </row>
    <row r="4255">
      <c r="AC4255">
        <f>IF($C4255="","",IF(COUNTIF('Códigos Santander (ref)'!$A$2:$A$79,$C4255)&gt;0,"SANTANDER",IF(COUNTIF('Códigos Itaú (ref)'!$A$2:$A$44,$C4255)&gt;0,"ITAU",IF(AND(TRIM(UPPER($I4255))="CONTRATUAL",ISNUMBER(SEARCH("INDIVIDUAL",SUBSTITUTE(UPPER($D4255)," ","")))),"PREMIUM FREE",""))))</f>
        <v/>
      </c>
    </row>
    <row r="4256">
      <c r="AC4256">
        <f>IF($C4256="","",IF(COUNTIF('Códigos Santander (ref)'!$A$2:$A$79,$C4256)&gt;0,"SANTANDER",IF(COUNTIF('Códigos Itaú (ref)'!$A$2:$A$44,$C4256)&gt;0,"ITAU",IF(AND(TRIM(UPPER($I4256))="CONTRATUAL",ISNUMBER(SEARCH("INDIVIDUAL",SUBSTITUTE(UPPER($D4256)," ","")))),"PREMIUM FREE",""))))</f>
        <v/>
      </c>
    </row>
    <row r="4257">
      <c r="AC4257">
        <f>IF($C4257="","",IF(COUNTIF('Códigos Santander (ref)'!$A$2:$A$79,$C4257)&gt;0,"SANTANDER",IF(COUNTIF('Códigos Itaú (ref)'!$A$2:$A$44,$C4257)&gt;0,"ITAU",IF(AND(TRIM(UPPER($I4257))="CONTRATUAL",ISNUMBER(SEARCH("INDIVIDUAL",SUBSTITUTE(UPPER($D4257)," ","")))),"PREMIUM FREE",""))))</f>
        <v/>
      </c>
    </row>
    <row r="4258">
      <c r="AC4258">
        <f>IF($C4258="","",IF(COUNTIF('Códigos Santander (ref)'!$A$2:$A$79,$C4258)&gt;0,"SANTANDER",IF(COUNTIF('Códigos Itaú (ref)'!$A$2:$A$44,$C4258)&gt;0,"ITAU",IF(AND(TRIM(UPPER($I4258))="CONTRATUAL",ISNUMBER(SEARCH("INDIVIDUAL",SUBSTITUTE(UPPER($D4258)," ","")))),"PREMIUM FREE",""))))</f>
        <v/>
      </c>
    </row>
    <row r="4259">
      <c r="AC4259">
        <f>IF($C4259="","",IF(COUNTIF('Códigos Santander (ref)'!$A$2:$A$79,$C4259)&gt;0,"SANTANDER",IF(COUNTIF('Códigos Itaú (ref)'!$A$2:$A$44,$C4259)&gt;0,"ITAU",IF(AND(TRIM(UPPER($I4259))="CONTRATUAL",ISNUMBER(SEARCH("INDIVIDUAL",SUBSTITUTE(UPPER($D4259)," ","")))),"PREMIUM FREE",""))))</f>
        <v/>
      </c>
    </row>
    <row r="4260">
      <c r="AC4260">
        <f>IF($C4260="","",IF(COUNTIF('Códigos Santander (ref)'!$A$2:$A$79,$C4260)&gt;0,"SANTANDER",IF(COUNTIF('Códigos Itaú (ref)'!$A$2:$A$44,$C4260)&gt;0,"ITAU",IF(AND(TRIM(UPPER($I4260))="CONTRATUAL",ISNUMBER(SEARCH("INDIVIDUAL",SUBSTITUTE(UPPER($D4260)," ","")))),"PREMIUM FREE",""))))</f>
        <v/>
      </c>
    </row>
    <row r="4261">
      <c r="AC4261">
        <f>IF($C4261="","",IF(COUNTIF('Códigos Santander (ref)'!$A$2:$A$79,$C4261)&gt;0,"SANTANDER",IF(COUNTIF('Códigos Itaú (ref)'!$A$2:$A$44,$C4261)&gt;0,"ITAU",IF(AND(TRIM(UPPER($I4261))="CONTRATUAL",ISNUMBER(SEARCH("INDIVIDUAL",SUBSTITUTE(UPPER($D4261)," ","")))),"PREMIUM FREE",""))))</f>
        <v/>
      </c>
    </row>
    <row r="4262">
      <c r="AC4262">
        <f>IF($C4262="","",IF(COUNTIF('Códigos Santander (ref)'!$A$2:$A$79,$C4262)&gt;0,"SANTANDER",IF(COUNTIF('Códigos Itaú (ref)'!$A$2:$A$44,$C4262)&gt;0,"ITAU",IF(AND(TRIM(UPPER($I4262))="CONTRATUAL",ISNUMBER(SEARCH("INDIVIDUAL",SUBSTITUTE(UPPER($D4262)," ","")))),"PREMIUM FREE",""))))</f>
        <v/>
      </c>
    </row>
    <row r="4263">
      <c r="AC4263">
        <f>IF($C4263="","",IF(COUNTIF('Códigos Santander (ref)'!$A$2:$A$79,$C4263)&gt;0,"SANTANDER",IF(COUNTIF('Códigos Itaú (ref)'!$A$2:$A$44,$C4263)&gt;0,"ITAU",IF(AND(TRIM(UPPER($I4263))="CONTRATUAL",ISNUMBER(SEARCH("INDIVIDUAL",SUBSTITUTE(UPPER($D4263)," ","")))),"PREMIUM FREE",""))))</f>
        <v/>
      </c>
    </row>
    <row r="4264">
      <c r="AC4264">
        <f>IF($C4264="","",IF(COUNTIF('Códigos Santander (ref)'!$A$2:$A$79,$C4264)&gt;0,"SANTANDER",IF(COUNTIF('Códigos Itaú (ref)'!$A$2:$A$44,$C4264)&gt;0,"ITAU",IF(AND(TRIM(UPPER($I4264))="CONTRATUAL",ISNUMBER(SEARCH("INDIVIDUAL",SUBSTITUTE(UPPER($D4264)," ","")))),"PREMIUM FREE",""))))</f>
        <v/>
      </c>
    </row>
    <row r="4265">
      <c r="AC4265">
        <f>IF($C4265="","",IF(COUNTIF('Códigos Santander (ref)'!$A$2:$A$79,$C4265)&gt;0,"SANTANDER",IF(COUNTIF('Códigos Itaú (ref)'!$A$2:$A$44,$C4265)&gt;0,"ITAU",IF(AND(TRIM(UPPER($I4265))="CONTRATUAL",ISNUMBER(SEARCH("INDIVIDUAL",SUBSTITUTE(UPPER($D4265)," ","")))),"PREMIUM FREE",""))))</f>
        <v/>
      </c>
    </row>
    <row r="4266">
      <c r="AC4266">
        <f>IF($C4266="","",IF(COUNTIF('Códigos Santander (ref)'!$A$2:$A$79,$C4266)&gt;0,"SANTANDER",IF(COUNTIF('Códigos Itaú (ref)'!$A$2:$A$44,$C4266)&gt;0,"ITAU",IF(AND(TRIM(UPPER($I4266))="CONTRATUAL",ISNUMBER(SEARCH("INDIVIDUAL",SUBSTITUTE(UPPER($D4266)," ","")))),"PREMIUM FREE",""))))</f>
        <v/>
      </c>
    </row>
    <row r="4267">
      <c r="AC4267">
        <f>IF($C4267="","",IF(COUNTIF('Códigos Santander (ref)'!$A$2:$A$79,$C4267)&gt;0,"SANTANDER",IF(COUNTIF('Códigos Itaú (ref)'!$A$2:$A$44,$C4267)&gt;0,"ITAU",IF(AND(TRIM(UPPER($I4267))="CONTRATUAL",ISNUMBER(SEARCH("INDIVIDUAL",SUBSTITUTE(UPPER($D4267)," ","")))),"PREMIUM FREE",""))))</f>
        <v/>
      </c>
    </row>
    <row r="4268">
      <c r="AC4268">
        <f>IF($C4268="","",IF(COUNTIF('Códigos Santander (ref)'!$A$2:$A$79,$C4268)&gt;0,"SANTANDER",IF(COUNTIF('Códigos Itaú (ref)'!$A$2:$A$44,$C4268)&gt;0,"ITAU",IF(AND(TRIM(UPPER($I4268))="CONTRATUAL",ISNUMBER(SEARCH("INDIVIDUAL",SUBSTITUTE(UPPER($D4268)," ","")))),"PREMIUM FREE",""))))</f>
        <v/>
      </c>
    </row>
    <row r="4269">
      <c r="AC4269">
        <f>IF($C4269="","",IF(COUNTIF('Códigos Santander (ref)'!$A$2:$A$79,$C4269)&gt;0,"SANTANDER",IF(COUNTIF('Códigos Itaú (ref)'!$A$2:$A$44,$C4269)&gt;0,"ITAU",IF(AND(TRIM(UPPER($I4269))="CONTRATUAL",ISNUMBER(SEARCH("INDIVIDUAL",SUBSTITUTE(UPPER($D4269)," ","")))),"PREMIUM FREE",""))))</f>
        <v/>
      </c>
    </row>
    <row r="4270">
      <c r="AC4270">
        <f>IF($C4270="","",IF(COUNTIF('Códigos Santander (ref)'!$A$2:$A$79,$C4270)&gt;0,"SANTANDER",IF(COUNTIF('Códigos Itaú (ref)'!$A$2:$A$44,$C4270)&gt;0,"ITAU",IF(AND(TRIM(UPPER($I4270))="CONTRATUAL",ISNUMBER(SEARCH("INDIVIDUAL",SUBSTITUTE(UPPER($D4270)," ","")))),"PREMIUM FREE",""))))</f>
        <v/>
      </c>
    </row>
    <row r="4271">
      <c r="AC4271">
        <f>IF($C4271="","",IF(COUNTIF('Códigos Santander (ref)'!$A$2:$A$79,$C4271)&gt;0,"SANTANDER",IF(COUNTIF('Códigos Itaú (ref)'!$A$2:$A$44,$C4271)&gt;0,"ITAU",IF(AND(TRIM(UPPER($I4271))="CONTRATUAL",ISNUMBER(SEARCH("INDIVIDUAL",SUBSTITUTE(UPPER($D4271)," ","")))),"PREMIUM FREE",""))))</f>
        <v/>
      </c>
    </row>
    <row r="4272">
      <c r="AC4272">
        <f>IF($C4272="","",IF(COUNTIF('Códigos Santander (ref)'!$A$2:$A$79,$C4272)&gt;0,"SANTANDER",IF(COUNTIF('Códigos Itaú (ref)'!$A$2:$A$44,$C4272)&gt;0,"ITAU",IF(AND(TRIM(UPPER($I4272))="CONTRATUAL",ISNUMBER(SEARCH("INDIVIDUAL",SUBSTITUTE(UPPER($D4272)," ","")))),"PREMIUM FREE",""))))</f>
        <v/>
      </c>
    </row>
    <row r="4273">
      <c r="AC4273">
        <f>IF($C4273="","",IF(COUNTIF('Códigos Santander (ref)'!$A$2:$A$79,$C4273)&gt;0,"SANTANDER",IF(COUNTIF('Códigos Itaú (ref)'!$A$2:$A$44,$C4273)&gt;0,"ITAU",IF(AND(TRIM(UPPER($I4273))="CONTRATUAL",ISNUMBER(SEARCH("INDIVIDUAL",SUBSTITUTE(UPPER($D4273)," ","")))),"PREMIUM FREE",""))))</f>
        <v/>
      </c>
    </row>
    <row r="4274">
      <c r="AC4274">
        <f>IF($C4274="","",IF(COUNTIF('Códigos Santander (ref)'!$A$2:$A$79,$C4274)&gt;0,"SANTANDER",IF(COUNTIF('Códigos Itaú (ref)'!$A$2:$A$44,$C4274)&gt;0,"ITAU",IF(AND(TRIM(UPPER($I4274))="CONTRATUAL",ISNUMBER(SEARCH("INDIVIDUAL",SUBSTITUTE(UPPER($D4274)," ","")))),"PREMIUM FREE",""))))</f>
        <v/>
      </c>
    </row>
    <row r="4275">
      <c r="AC4275">
        <f>IF($C4275="","",IF(COUNTIF('Códigos Santander (ref)'!$A$2:$A$79,$C4275)&gt;0,"SANTANDER",IF(COUNTIF('Códigos Itaú (ref)'!$A$2:$A$44,$C4275)&gt;0,"ITAU",IF(AND(TRIM(UPPER($I4275))="CONTRATUAL",ISNUMBER(SEARCH("INDIVIDUAL",SUBSTITUTE(UPPER($D4275)," ","")))),"PREMIUM FREE",""))))</f>
        <v/>
      </c>
    </row>
    <row r="4276">
      <c r="AC4276">
        <f>IF($C4276="","",IF(COUNTIF('Códigos Santander (ref)'!$A$2:$A$79,$C4276)&gt;0,"SANTANDER",IF(COUNTIF('Códigos Itaú (ref)'!$A$2:$A$44,$C4276)&gt;0,"ITAU",IF(AND(TRIM(UPPER($I4276))="CONTRATUAL",ISNUMBER(SEARCH("INDIVIDUAL",SUBSTITUTE(UPPER($D4276)," ","")))),"PREMIUM FREE",""))))</f>
        <v/>
      </c>
    </row>
    <row r="4277">
      <c r="AC4277">
        <f>IF($C4277="","",IF(COUNTIF('Códigos Santander (ref)'!$A$2:$A$79,$C4277)&gt;0,"SANTANDER",IF(COUNTIF('Códigos Itaú (ref)'!$A$2:$A$44,$C4277)&gt;0,"ITAU",IF(AND(TRIM(UPPER($I4277))="CONTRATUAL",ISNUMBER(SEARCH("INDIVIDUAL",SUBSTITUTE(UPPER($D4277)," ","")))),"PREMIUM FREE",""))))</f>
        <v/>
      </c>
    </row>
    <row r="4278">
      <c r="AC4278">
        <f>IF($C4278="","",IF(COUNTIF('Códigos Santander (ref)'!$A$2:$A$79,$C4278)&gt;0,"SANTANDER",IF(COUNTIF('Códigos Itaú (ref)'!$A$2:$A$44,$C4278)&gt;0,"ITAU",IF(AND(TRIM(UPPER($I4278))="CONTRATUAL",ISNUMBER(SEARCH("INDIVIDUAL",SUBSTITUTE(UPPER($D4278)," ","")))),"PREMIUM FREE",""))))</f>
        <v/>
      </c>
    </row>
    <row r="4279">
      <c r="AC4279">
        <f>IF($C4279="","",IF(COUNTIF('Códigos Santander (ref)'!$A$2:$A$79,$C4279)&gt;0,"SANTANDER",IF(COUNTIF('Códigos Itaú (ref)'!$A$2:$A$44,$C4279)&gt;0,"ITAU",IF(AND(TRIM(UPPER($I4279))="CONTRATUAL",ISNUMBER(SEARCH("INDIVIDUAL",SUBSTITUTE(UPPER($D4279)," ","")))),"PREMIUM FREE",""))))</f>
        <v/>
      </c>
    </row>
    <row r="4280">
      <c r="AC4280">
        <f>IF($C4280="","",IF(COUNTIF('Códigos Santander (ref)'!$A$2:$A$79,$C4280)&gt;0,"SANTANDER",IF(COUNTIF('Códigos Itaú (ref)'!$A$2:$A$44,$C4280)&gt;0,"ITAU",IF(AND(TRIM(UPPER($I4280))="CONTRATUAL",ISNUMBER(SEARCH("INDIVIDUAL",SUBSTITUTE(UPPER($D4280)," ","")))),"PREMIUM FREE",""))))</f>
        <v/>
      </c>
    </row>
    <row r="4281">
      <c r="AC4281">
        <f>IF($C4281="","",IF(COUNTIF('Códigos Santander (ref)'!$A$2:$A$79,$C4281)&gt;0,"SANTANDER",IF(COUNTIF('Códigos Itaú (ref)'!$A$2:$A$44,$C4281)&gt;0,"ITAU",IF(AND(TRIM(UPPER($I4281))="CONTRATUAL",ISNUMBER(SEARCH("INDIVIDUAL",SUBSTITUTE(UPPER($D4281)," ","")))),"PREMIUM FREE",""))))</f>
        <v/>
      </c>
    </row>
    <row r="4282">
      <c r="AC4282">
        <f>IF($C4282="","",IF(COUNTIF('Códigos Santander (ref)'!$A$2:$A$79,$C4282)&gt;0,"SANTANDER",IF(COUNTIF('Códigos Itaú (ref)'!$A$2:$A$44,$C4282)&gt;0,"ITAU",IF(AND(TRIM(UPPER($I4282))="CONTRATUAL",ISNUMBER(SEARCH("INDIVIDUAL",SUBSTITUTE(UPPER($D4282)," ","")))),"PREMIUM FREE",""))))</f>
        <v/>
      </c>
    </row>
    <row r="4283">
      <c r="AC4283">
        <f>IF($C4283="","",IF(COUNTIF('Códigos Santander (ref)'!$A$2:$A$79,$C4283)&gt;0,"SANTANDER",IF(COUNTIF('Códigos Itaú (ref)'!$A$2:$A$44,$C4283)&gt;0,"ITAU",IF(AND(TRIM(UPPER($I4283))="CONTRATUAL",ISNUMBER(SEARCH("INDIVIDUAL",SUBSTITUTE(UPPER($D4283)," ","")))),"PREMIUM FREE",""))))</f>
        <v/>
      </c>
    </row>
    <row r="4284">
      <c r="AC4284">
        <f>IF($C4284="","",IF(COUNTIF('Códigos Santander (ref)'!$A$2:$A$79,$C4284)&gt;0,"SANTANDER",IF(COUNTIF('Códigos Itaú (ref)'!$A$2:$A$44,$C4284)&gt;0,"ITAU",IF(AND(TRIM(UPPER($I4284))="CONTRATUAL",ISNUMBER(SEARCH("INDIVIDUAL",SUBSTITUTE(UPPER($D4284)," ","")))),"PREMIUM FREE",""))))</f>
        <v/>
      </c>
    </row>
    <row r="4285">
      <c r="AC4285">
        <f>IF($C4285="","",IF(COUNTIF('Códigos Santander (ref)'!$A$2:$A$79,$C4285)&gt;0,"SANTANDER",IF(COUNTIF('Códigos Itaú (ref)'!$A$2:$A$44,$C4285)&gt;0,"ITAU",IF(AND(TRIM(UPPER($I4285))="CONTRATUAL",ISNUMBER(SEARCH("INDIVIDUAL",SUBSTITUTE(UPPER($D4285)," ","")))),"PREMIUM FREE",""))))</f>
        <v/>
      </c>
    </row>
    <row r="4286">
      <c r="AC4286">
        <f>IF($C4286="","",IF(COUNTIF('Códigos Santander (ref)'!$A$2:$A$79,$C4286)&gt;0,"SANTANDER",IF(COUNTIF('Códigos Itaú (ref)'!$A$2:$A$44,$C4286)&gt;0,"ITAU",IF(AND(TRIM(UPPER($I4286))="CONTRATUAL",ISNUMBER(SEARCH("INDIVIDUAL",SUBSTITUTE(UPPER($D4286)," ","")))),"PREMIUM FREE",""))))</f>
        <v/>
      </c>
    </row>
    <row r="4287">
      <c r="AC4287">
        <f>IF($C4287="","",IF(COUNTIF('Códigos Santander (ref)'!$A$2:$A$79,$C4287)&gt;0,"SANTANDER",IF(COUNTIF('Códigos Itaú (ref)'!$A$2:$A$44,$C4287)&gt;0,"ITAU",IF(AND(TRIM(UPPER($I4287))="CONTRATUAL",ISNUMBER(SEARCH("INDIVIDUAL",SUBSTITUTE(UPPER($D4287)," ","")))),"PREMIUM FREE",""))))</f>
        <v/>
      </c>
    </row>
    <row r="4288">
      <c r="AC4288">
        <f>IF($C4288="","",IF(COUNTIF('Códigos Santander (ref)'!$A$2:$A$79,$C4288)&gt;0,"SANTANDER",IF(COUNTIF('Códigos Itaú (ref)'!$A$2:$A$44,$C4288)&gt;0,"ITAU",IF(AND(TRIM(UPPER($I4288))="CONTRATUAL",ISNUMBER(SEARCH("INDIVIDUAL",SUBSTITUTE(UPPER($D4288)," ","")))),"PREMIUM FREE",""))))</f>
        <v/>
      </c>
    </row>
    <row r="4289">
      <c r="AC4289">
        <f>IF($C4289="","",IF(COUNTIF('Códigos Santander (ref)'!$A$2:$A$79,$C4289)&gt;0,"SANTANDER",IF(COUNTIF('Códigos Itaú (ref)'!$A$2:$A$44,$C4289)&gt;0,"ITAU",IF(AND(TRIM(UPPER($I4289))="CONTRATUAL",ISNUMBER(SEARCH("INDIVIDUAL",SUBSTITUTE(UPPER($D4289)," ","")))),"PREMIUM FREE",""))))</f>
        <v/>
      </c>
    </row>
    <row r="4290">
      <c r="AC4290">
        <f>IF($C4290="","",IF(COUNTIF('Códigos Santander (ref)'!$A$2:$A$79,$C4290)&gt;0,"SANTANDER",IF(COUNTIF('Códigos Itaú (ref)'!$A$2:$A$44,$C4290)&gt;0,"ITAU",IF(AND(TRIM(UPPER($I4290))="CONTRATUAL",ISNUMBER(SEARCH("INDIVIDUAL",SUBSTITUTE(UPPER($D4290)," ","")))),"PREMIUM FREE",""))))</f>
        <v/>
      </c>
    </row>
    <row r="4291">
      <c r="AC4291">
        <f>IF($C4291="","",IF(COUNTIF('Códigos Santander (ref)'!$A$2:$A$79,$C4291)&gt;0,"SANTANDER",IF(COUNTIF('Códigos Itaú (ref)'!$A$2:$A$44,$C4291)&gt;0,"ITAU",IF(AND(TRIM(UPPER($I4291))="CONTRATUAL",ISNUMBER(SEARCH("INDIVIDUAL",SUBSTITUTE(UPPER($D4291)," ","")))),"PREMIUM FREE",""))))</f>
        <v/>
      </c>
    </row>
    <row r="4292">
      <c r="AC4292">
        <f>IF($C4292="","",IF(COUNTIF('Códigos Santander (ref)'!$A$2:$A$79,$C4292)&gt;0,"SANTANDER",IF(COUNTIF('Códigos Itaú (ref)'!$A$2:$A$44,$C4292)&gt;0,"ITAU",IF(AND(TRIM(UPPER($I4292))="CONTRATUAL",ISNUMBER(SEARCH("INDIVIDUAL",SUBSTITUTE(UPPER($D4292)," ","")))),"PREMIUM FREE",""))))</f>
        <v/>
      </c>
    </row>
    <row r="4293">
      <c r="AC4293">
        <f>IF($C4293="","",IF(COUNTIF('Códigos Santander (ref)'!$A$2:$A$79,$C4293)&gt;0,"SANTANDER",IF(COUNTIF('Códigos Itaú (ref)'!$A$2:$A$44,$C4293)&gt;0,"ITAU",IF(AND(TRIM(UPPER($I4293))="CONTRATUAL",ISNUMBER(SEARCH("INDIVIDUAL",SUBSTITUTE(UPPER($D4293)," ","")))),"PREMIUM FREE",""))))</f>
        <v/>
      </c>
    </row>
    <row r="4294">
      <c r="AC4294">
        <f>IF($C4294="","",IF(COUNTIF('Códigos Santander (ref)'!$A$2:$A$79,$C4294)&gt;0,"SANTANDER",IF(COUNTIF('Códigos Itaú (ref)'!$A$2:$A$44,$C4294)&gt;0,"ITAU",IF(AND(TRIM(UPPER($I4294))="CONTRATUAL",ISNUMBER(SEARCH("INDIVIDUAL",SUBSTITUTE(UPPER($D4294)," ","")))),"PREMIUM FREE",""))))</f>
        <v/>
      </c>
    </row>
    <row r="4295">
      <c r="AC4295">
        <f>IF($C4295="","",IF(COUNTIF('Códigos Santander (ref)'!$A$2:$A$79,$C4295)&gt;0,"SANTANDER",IF(COUNTIF('Códigos Itaú (ref)'!$A$2:$A$44,$C4295)&gt;0,"ITAU",IF(AND(TRIM(UPPER($I4295))="CONTRATUAL",ISNUMBER(SEARCH("INDIVIDUAL",SUBSTITUTE(UPPER($D4295)," ","")))),"PREMIUM FREE",""))))</f>
        <v/>
      </c>
    </row>
    <row r="4296">
      <c r="AC4296">
        <f>IF($C4296="","",IF(COUNTIF('Códigos Santander (ref)'!$A$2:$A$79,$C4296)&gt;0,"SANTANDER",IF(COUNTIF('Códigos Itaú (ref)'!$A$2:$A$44,$C4296)&gt;0,"ITAU",IF(AND(TRIM(UPPER($I4296))="CONTRATUAL",ISNUMBER(SEARCH("INDIVIDUAL",SUBSTITUTE(UPPER($D4296)," ","")))),"PREMIUM FREE",""))))</f>
        <v/>
      </c>
    </row>
    <row r="4297">
      <c r="AC4297">
        <f>IF($C4297="","",IF(COUNTIF('Códigos Santander (ref)'!$A$2:$A$79,$C4297)&gt;0,"SANTANDER",IF(COUNTIF('Códigos Itaú (ref)'!$A$2:$A$44,$C4297)&gt;0,"ITAU",IF(AND(TRIM(UPPER($I4297))="CONTRATUAL",ISNUMBER(SEARCH("INDIVIDUAL",SUBSTITUTE(UPPER($D4297)," ","")))),"PREMIUM FREE",""))))</f>
        <v/>
      </c>
    </row>
    <row r="4298">
      <c r="AC4298">
        <f>IF($C4298="","",IF(COUNTIF('Códigos Santander (ref)'!$A$2:$A$79,$C4298)&gt;0,"SANTANDER",IF(COUNTIF('Códigos Itaú (ref)'!$A$2:$A$44,$C4298)&gt;0,"ITAU",IF(AND(TRIM(UPPER($I4298))="CONTRATUAL",ISNUMBER(SEARCH("INDIVIDUAL",SUBSTITUTE(UPPER($D4298)," ","")))),"PREMIUM FREE",""))))</f>
        <v/>
      </c>
    </row>
    <row r="4299">
      <c r="AC4299">
        <f>IF($C4299="","",IF(COUNTIF('Códigos Santander (ref)'!$A$2:$A$79,$C4299)&gt;0,"SANTANDER",IF(COUNTIF('Códigos Itaú (ref)'!$A$2:$A$44,$C4299)&gt;0,"ITAU",IF(AND(TRIM(UPPER($I4299))="CONTRATUAL",ISNUMBER(SEARCH("INDIVIDUAL",SUBSTITUTE(UPPER($D4299)," ","")))),"PREMIUM FREE",""))))</f>
        <v/>
      </c>
    </row>
    <row r="4300">
      <c r="AC4300">
        <f>IF($C4300="","",IF(COUNTIF('Códigos Santander (ref)'!$A$2:$A$79,$C4300)&gt;0,"SANTANDER",IF(COUNTIF('Códigos Itaú (ref)'!$A$2:$A$44,$C4300)&gt;0,"ITAU",IF(AND(TRIM(UPPER($I4300))="CONTRATUAL",ISNUMBER(SEARCH("INDIVIDUAL",SUBSTITUTE(UPPER($D4300)," ","")))),"PREMIUM FREE",""))))</f>
        <v/>
      </c>
    </row>
    <row r="4301">
      <c r="AC4301">
        <f>IF($C4301="","",IF(COUNTIF('Códigos Santander (ref)'!$A$2:$A$79,$C4301)&gt;0,"SANTANDER",IF(COUNTIF('Códigos Itaú (ref)'!$A$2:$A$44,$C4301)&gt;0,"ITAU",IF(AND(TRIM(UPPER($I4301))="CONTRATUAL",ISNUMBER(SEARCH("INDIVIDUAL",SUBSTITUTE(UPPER($D4301)," ","")))),"PREMIUM FREE",""))))</f>
        <v/>
      </c>
    </row>
    <row r="4302">
      <c r="AC4302">
        <f>IF($C4302="","",IF(COUNTIF('Códigos Santander (ref)'!$A$2:$A$79,$C4302)&gt;0,"SANTANDER",IF(COUNTIF('Códigos Itaú (ref)'!$A$2:$A$44,$C4302)&gt;0,"ITAU",IF(AND(TRIM(UPPER($I4302))="CONTRATUAL",ISNUMBER(SEARCH("INDIVIDUAL",SUBSTITUTE(UPPER($D4302)," ","")))),"PREMIUM FREE",""))))</f>
        <v/>
      </c>
    </row>
    <row r="4303">
      <c r="AC4303">
        <f>IF($C4303="","",IF(COUNTIF('Códigos Santander (ref)'!$A$2:$A$79,$C4303)&gt;0,"SANTANDER",IF(COUNTIF('Códigos Itaú (ref)'!$A$2:$A$44,$C4303)&gt;0,"ITAU",IF(AND(TRIM(UPPER($I4303))="CONTRATUAL",ISNUMBER(SEARCH("INDIVIDUAL",SUBSTITUTE(UPPER($D4303)," ","")))),"PREMIUM FREE",""))))</f>
        <v/>
      </c>
    </row>
    <row r="4304">
      <c r="AC4304">
        <f>IF($C4304="","",IF(COUNTIF('Códigos Santander (ref)'!$A$2:$A$79,$C4304)&gt;0,"SANTANDER",IF(COUNTIF('Códigos Itaú (ref)'!$A$2:$A$44,$C4304)&gt;0,"ITAU",IF(AND(TRIM(UPPER($I4304))="CONTRATUAL",ISNUMBER(SEARCH("INDIVIDUAL",SUBSTITUTE(UPPER($D4304)," ","")))),"PREMIUM FREE",""))))</f>
        <v/>
      </c>
    </row>
    <row r="4305">
      <c r="AC4305">
        <f>IF($C4305="","",IF(COUNTIF('Códigos Santander (ref)'!$A$2:$A$79,$C4305)&gt;0,"SANTANDER",IF(COUNTIF('Códigos Itaú (ref)'!$A$2:$A$44,$C4305)&gt;0,"ITAU",IF(AND(TRIM(UPPER($I4305))="CONTRATUAL",ISNUMBER(SEARCH("INDIVIDUAL",SUBSTITUTE(UPPER($D4305)," ","")))),"PREMIUM FREE",""))))</f>
        <v/>
      </c>
    </row>
    <row r="4306">
      <c r="AC4306">
        <f>IF($C4306="","",IF(COUNTIF('Códigos Santander (ref)'!$A$2:$A$79,$C4306)&gt;0,"SANTANDER",IF(COUNTIF('Códigos Itaú (ref)'!$A$2:$A$44,$C4306)&gt;0,"ITAU",IF(AND(TRIM(UPPER($I4306))="CONTRATUAL",ISNUMBER(SEARCH("INDIVIDUAL",SUBSTITUTE(UPPER($D4306)," ","")))),"PREMIUM FREE",""))))</f>
        <v/>
      </c>
    </row>
    <row r="4307">
      <c r="AC4307">
        <f>IF($C4307="","",IF(COUNTIF('Códigos Santander (ref)'!$A$2:$A$79,$C4307)&gt;0,"SANTANDER",IF(COUNTIF('Códigos Itaú (ref)'!$A$2:$A$44,$C4307)&gt;0,"ITAU",IF(AND(TRIM(UPPER($I4307))="CONTRATUAL",ISNUMBER(SEARCH("INDIVIDUAL",SUBSTITUTE(UPPER($D4307)," ","")))),"PREMIUM FREE",""))))</f>
        <v/>
      </c>
    </row>
    <row r="4308">
      <c r="AC4308">
        <f>IF($C4308="","",IF(COUNTIF('Códigos Santander (ref)'!$A$2:$A$79,$C4308)&gt;0,"SANTANDER",IF(COUNTIF('Códigos Itaú (ref)'!$A$2:$A$44,$C4308)&gt;0,"ITAU",IF(AND(TRIM(UPPER($I4308))="CONTRATUAL",ISNUMBER(SEARCH("INDIVIDUAL",SUBSTITUTE(UPPER($D4308)," ","")))),"PREMIUM FREE",""))))</f>
        <v/>
      </c>
    </row>
    <row r="4309">
      <c r="AC4309">
        <f>IF($C4309="","",IF(COUNTIF('Códigos Santander (ref)'!$A$2:$A$79,$C4309)&gt;0,"SANTANDER",IF(COUNTIF('Códigos Itaú (ref)'!$A$2:$A$44,$C4309)&gt;0,"ITAU",IF(AND(TRIM(UPPER($I4309))="CONTRATUAL",ISNUMBER(SEARCH("INDIVIDUAL",SUBSTITUTE(UPPER($D4309)," ","")))),"PREMIUM FREE",""))))</f>
        <v/>
      </c>
    </row>
    <row r="4310">
      <c r="AC4310">
        <f>IF($C4310="","",IF(COUNTIF('Códigos Santander (ref)'!$A$2:$A$79,$C4310)&gt;0,"SANTANDER",IF(COUNTIF('Códigos Itaú (ref)'!$A$2:$A$44,$C4310)&gt;0,"ITAU",IF(AND(TRIM(UPPER($I4310))="CONTRATUAL",ISNUMBER(SEARCH("INDIVIDUAL",SUBSTITUTE(UPPER($D4310)," ","")))),"PREMIUM FREE",""))))</f>
        <v/>
      </c>
    </row>
    <row r="4311">
      <c r="AC4311">
        <f>IF($C4311="","",IF(COUNTIF('Códigos Santander (ref)'!$A$2:$A$79,$C4311)&gt;0,"SANTANDER",IF(COUNTIF('Códigos Itaú (ref)'!$A$2:$A$44,$C4311)&gt;0,"ITAU",IF(AND(TRIM(UPPER($I4311))="CONTRATUAL",ISNUMBER(SEARCH("INDIVIDUAL",SUBSTITUTE(UPPER($D4311)," ","")))),"PREMIUM FREE",""))))</f>
        <v/>
      </c>
    </row>
    <row r="4312">
      <c r="AC4312">
        <f>IF($C4312="","",IF(COUNTIF('Códigos Santander (ref)'!$A$2:$A$79,$C4312)&gt;0,"SANTANDER",IF(COUNTIF('Códigos Itaú (ref)'!$A$2:$A$44,$C4312)&gt;0,"ITAU",IF(AND(TRIM(UPPER($I4312))="CONTRATUAL",ISNUMBER(SEARCH("INDIVIDUAL",SUBSTITUTE(UPPER($D4312)," ","")))),"PREMIUM FREE",""))))</f>
        <v/>
      </c>
    </row>
    <row r="4313">
      <c r="AC4313">
        <f>IF($C4313="","",IF(COUNTIF('Códigos Santander (ref)'!$A$2:$A$79,$C4313)&gt;0,"SANTANDER",IF(COUNTIF('Códigos Itaú (ref)'!$A$2:$A$44,$C4313)&gt;0,"ITAU",IF(AND(TRIM(UPPER($I4313))="CONTRATUAL",ISNUMBER(SEARCH("INDIVIDUAL",SUBSTITUTE(UPPER($D4313)," ","")))),"PREMIUM FREE",""))))</f>
        <v/>
      </c>
    </row>
    <row r="4314">
      <c r="AC4314">
        <f>IF($C4314="","",IF(COUNTIF('Códigos Santander (ref)'!$A$2:$A$79,$C4314)&gt;0,"SANTANDER",IF(COUNTIF('Códigos Itaú (ref)'!$A$2:$A$44,$C4314)&gt;0,"ITAU",IF(AND(TRIM(UPPER($I4314))="CONTRATUAL",ISNUMBER(SEARCH("INDIVIDUAL",SUBSTITUTE(UPPER($D4314)," ","")))),"PREMIUM FREE",""))))</f>
        <v/>
      </c>
    </row>
    <row r="4315">
      <c r="AC4315">
        <f>IF($C4315="","",IF(COUNTIF('Códigos Santander (ref)'!$A$2:$A$79,$C4315)&gt;0,"SANTANDER",IF(COUNTIF('Códigos Itaú (ref)'!$A$2:$A$44,$C4315)&gt;0,"ITAU",IF(AND(TRIM(UPPER($I4315))="CONTRATUAL",ISNUMBER(SEARCH("INDIVIDUAL",SUBSTITUTE(UPPER($D4315)," ","")))),"PREMIUM FREE",""))))</f>
        <v/>
      </c>
    </row>
    <row r="4316">
      <c r="AC4316">
        <f>IF($C4316="","",IF(COUNTIF('Códigos Santander (ref)'!$A$2:$A$79,$C4316)&gt;0,"SANTANDER",IF(COUNTIF('Códigos Itaú (ref)'!$A$2:$A$44,$C4316)&gt;0,"ITAU",IF(AND(TRIM(UPPER($I4316))="CONTRATUAL",ISNUMBER(SEARCH("INDIVIDUAL",SUBSTITUTE(UPPER($D4316)," ","")))),"PREMIUM FREE",""))))</f>
        <v/>
      </c>
    </row>
    <row r="4317">
      <c r="AC4317">
        <f>IF($C4317="","",IF(COUNTIF('Códigos Santander (ref)'!$A$2:$A$79,$C4317)&gt;0,"SANTANDER",IF(COUNTIF('Códigos Itaú (ref)'!$A$2:$A$44,$C4317)&gt;0,"ITAU",IF(AND(TRIM(UPPER($I4317))="CONTRATUAL",ISNUMBER(SEARCH("INDIVIDUAL",SUBSTITUTE(UPPER($D4317)," ","")))),"PREMIUM FREE",""))))</f>
        <v/>
      </c>
    </row>
    <row r="4318">
      <c r="AC4318">
        <f>IF($C4318="","",IF(COUNTIF('Códigos Santander (ref)'!$A$2:$A$79,$C4318)&gt;0,"SANTANDER",IF(COUNTIF('Códigos Itaú (ref)'!$A$2:$A$44,$C4318)&gt;0,"ITAU",IF(AND(TRIM(UPPER($I4318))="CONTRATUAL",ISNUMBER(SEARCH("INDIVIDUAL",SUBSTITUTE(UPPER($D4318)," ","")))),"PREMIUM FREE",""))))</f>
        <v/>
      </c>
    </row>
    <row r="4319">
      <c r="AC4319">
        <f>IF($C4319="","",IF(COUNTIF('Códigos Santander (ref)'!$A$2:$A$79,$C4319)&gt;0,"SANTANDER",IF(COUNTIF('Códigos Itaú (ref)'!$A$2:$A$44,$C4319)&gt;0,"ITAU",IF(AND(TRIM(UPPER($I4319))="CONTRATUAL",ISNUMBER(SEARCH("INDIVIDUAL",SUBSTITUTE(UPPER($D4319)," ","")))),"PREMIUM FREE",""))))</f>
        <v/>
      </c>
    </row>
    <row r="4320">
      <c r="AC4320">
        <f>IF($C4320="","",IF(COUNTIF('Códigos Santander (ref)'!$A$2:$A$79,$C4320)&gt;0,"SANTANDER",IF(COUNTIF('Códigos Itaú (ref)'!$A$2:$A$44,$C4320)&gt;0,"ITAU",IF(AND(TRIM(UPPER($I4320))="CONTRATUAL",ISNUMBER(SEARCH("INDIVIDUAL",SUBSTITUTE(UPPER($D4320)," ","")))),"PREMIUM FREE",""))))</f>
        <v/>
      </c>
    </row>
    <row r="4321">
      <c r="AC4321">
        <f>IF($C4321="","",IF(COUNTIF('Códigos Santander (ref)'!$A$2:$A$79,$C4321)&gt;0,"SANTANDER",IF(COUNTIF('Códigos Itaú (ref)'!$A$2:$A$44,$C4321)&gt;0,"ITAU",IF(AND(TRIM(UPPER($I4321))="CONTRATUAL",ISNUMBER(SEARCH("INDIVIDUAL",SUBSTITUTE(UPPER($D4321)," ","")))),"PREMIUM FREE",""))))</f>
        <v/>
      </c>
    </row>
    <row r="4322">
      <c r="AC4322">
        <f>IF($C4322="","",IF(COUNTIF('Códigos Santander (ref)'!$A$2:$A$79,$C4322)&gt;0,"SANTANDER",IF(COUNTIF('Códigos Itaú (ref)'!$A$2:$A$44,$C4322)&gt;0,"ITAU",IF(AND(TRIM(UPPER($I4322))="CONTRATUAL",ISNUMBER(SEARCH("INDIVIDUAL",SUBSTITUTE(UPPER($D4322)," ","")))),"PREMIUM FREE",""))))</f>
        <v/>
      </c>
    </row>
    <row r="4323">
      <c r="AC4323">
        <f>IF($C4323="","",IF(COUNTIF('Códigos Santander (ref)'!$A$2:$A$79,$C4323)&gt;0,"SANTANDER",IF(COUNTIF('Códigos Itaú (ref)'!$A$2:$A$44,$C4323)&gt;0,"ITAU",IF(AND(TRIM(UPPER($I4323))="CONTRATUAL",ISNUMBER(SEARCH("INDIVIDUAL",SUBSTITUTE(UPPER($D4323)," ","")))),"PREMIUM FREE",""))))</f>
        <v/>
      </c>
    </row>
    <row r="4324">
      <c r="AC4324">
        <f>IF($C4324="","",IF(COUNTIF('Códigos Santander (ref)'!$A$2:$A$79,$C4324)&gt;0,"SANTANDER",IF(COUNTIF('Códigos Itaú (ref)'!$A$2:$A$44,$C4324)&gt;0,"ITAU",IF(AND(TRIM(UPPER($I4324))="CONTRATUAL",ISNUMBER(SEARCH("INDIVIDUAL",SUBSTITUTE(UPPER($D4324)," ","")))),"PREMIUM FREE",""))))</f>
        <v/>
      </c>
    </row>
    <row r="4325">
      <c r="AC4325">
        <f>IF($C4325="","",IF(COUNTIF('Códigos Santander (ref)'!$A$2:$A$79,$C4325)&gt;0,"SANTANDER",IF(COUNTIF('Códigos Itaú (ref)'!$A$2:$A$44,$C4325)&gt;0,"ITAU",IF(AND(TRIM(UPPER($I4325))="CONTRATUAL",ISNUMBER(SEARCH("INDIVIDUAL",SUBSTITUTE(UPPER($D4325)," ","")))),"PREMIUM FREE",""))))</f>
        <v/>
      </c>
    </row>
    <row r="4326">
      <c r="AC4326">
        <f>IF($C4326="","",IF(COUNTIF('Códigos Santander (ref)'!$A$2:$A$79,$C4326)&gt;0,"SANTANDER",IF(COUNTIF('Códigos Itaú (ref)'!$A$2:$A$44,$C4326)&gt;0,"ITAU",IF(AND(TRIM(UPPER($I4326))="CONTRATUAL",ISNUMBER(SEARCH("INDIVIDUAL",SUBSTITUTE(UPPER($D4326)," ","")))),"PREMIUM FREE",""))))</f>
        <v/>
      </c>
    </row>
    <row r="4327">
      <c r="AC4327">
        <f>IF($C4327="","",IF(COUNTIF('Códigos Santander (ref)'!$A$2:$A$79,$C4327)&gt;0,"SANTANDER",IF(COUNTIF('Códigos Itaú (ref)'!$A$2:$A$44,$C4327)&gt;0,"ITAU",IF(AND(TRIM(UPPER($I4327))="CONTRATUAL",ISNUMBER(SEARCH("INDIVIDUAL",SUBSTITUTE(UPPER($D4327)," ","")))),"PREMIUM FREE",""))))</f>
        <v/>
      </c>
    </row>
    <row r="4328">
      <c r="AC4328">
        <f>IF($C4328="","",IF(COUNTIF('Códigos Santander (ref)'!$A$2:$A$79,$C4328)&gt;0,"SANTANDER",IF(COUNTIF('Códigos Itaú (ref)'!$A$2:$A$44,$C4328)&gt;0,"ITAU",IF(AND(TRIM(UPPER($I4328))="CONTRATUAL",ISNUMBER(SEARCH("INDIVIDUAL",SUBSTITUTE(UPPER($D4328)," ","")))),"PREMIUM FREE",""))))</f>
        <v/>
      </c>
    </row>
    <row r="4329">
      <c r="AC4329">
        <f>IF($C4329="","",IF(COUNTIF('Códigos Santander (ref)'!$A$2:$A$79,$C4329)&gt;0,"SANTANDER",IF(COUNTIF('Códigos Itaú (ref)'!$A$2:$A$44,$C4329)&gt;0,"ITAU",IF(AND(TRIM(UPPER($I4329))="CONTRATUAL",ISNUMBER(SEARCH("INDIVIDUAL",SUBSTITUTE(UPPER($D4329)," ","")))),"PREMIUM FREE",""))))</f>
        <v/>
      </c>
    </row>
    <row r="4330">
      <c r="AC4330">
        <f>IF($C4330="","",IF(COUNTIF('Códigos Santander (ref)'!$A$2:$A$79,$C4330)&gt;0,"SANTANDER",IF(COUNTIF('Códigos Itaú (ref)'!$A$2:$A$44,$C4330)&gt;0,"ITAU",IF(AND(TRIM(UPPER($I4330))="CONTRATUAL",ISNUMBER(SEARCH("INDIVIDUAL",SUBSTITUTE(UPPER($D4330)," ","")))),"PREMIUM FREE",""))))</f>
        <v/>
      </c>
    </row>
    <row r="4331">
      <c r="AC4331">
        <f>IF($C4331="","",IF(COUNTIF('Códigos Santander (ref)'!$A$2:$A$79,$C4331)&gt;0,"SANTANDER",IF(COUNTIF('Códigos Itaú (ref)'!$A$2:$A$44,$C4331)&gt;0,"ITAU",IF(AND(TRIM(UPPER($I4331))="CONTRATUAL",ISNUMBER(SEARCH("INDIVIDUAL",SUBSTITUTE(UPPER($D4331)," ","")))),"PREMIUM FREE",""))))</f>
        <v/>
      </c>
    </row>
    <row r="4332">
      <c r="AC4332">
        <f>IF($C4332="","",IF(COUNTIF('Códigos Santander (ref)'!$A$2:$A$79,$C4332)&gt;0,"SANTANDER",IF(COUNTIF('Códigos Itaú (ref)'!$A$2:$A$44,$C4332)&gt;0,"ITAU",IF(AND(TRIM(UPPER($I4332))="CONTRATUAL",ISNUMBER(SEARCH("INDIVIDUAL",SUBSTITUTE(UPPER($D4332)," ","")))),"PREMIUM FREE",""))))</f>
        <v/>
      </c>
    </row>
    <row r="4333">
      <c r="AC4333">
        <f>IF($C4333="","",IF(COUNTIF('Códigos Santander (ref)'!$A$2:$A$79,$C4333)&gt;0,"SANTANDER",IF(COUNTIF('Códigos Itaú (ref)'!$A$2:$A$44,$C4333)&gt;0,"ITAU",IF(AND(TRIM(UPPER($I4333))="CONTRATUAL",ISNUMBER(SEARCH("INDIVIDUAL",SUBSTITUTE(UPPER($D4333)," ","")))),"PREMIUM FREE",""))))</f>
        <v/>
      </c>
    </row>
    <row r="4334">
      <c r="AC4334">
        <f>IF($C4334="","",IF(COUNTIF('Códigos Santander (ref)'!$A$2:$A$79,$C4334)&gt;0,"SANTANDER",IF(COUNTIF('Códigos Itaú (ref)'!$A$2:$A$44,$C4334)&gt;0,"ITAU",IF(AND(TRIM(UPPER($I4334))="CONTRATUAL",ISNUMBER(SEARCH("INDIVIDUAL",SUBSTITUTE(UPPER($D4334)," ","")))),"PREMIUM FREE",""))))</f>
        <v/>
      </c>
    </row>
    <row r="4335">
      <c r="AC4335">
        <f>IF($C4335="","",IF(COUNTIF('Códigos Santander (ref)'!$A$2:$A$79,$C4335)&gt;0,"SANTANDER",IF(COUNTIF('Códigos Itaú (ref)'!$A$2:$A$44,$C4335)&gt;0,"ITAU",IF(AND(TRIM(UPPER($I4335))="CONTRATUAL",ISNUMBER(SEARCH("INDIVIDUAL",SUBSTITUTE(UPPER($D4335)," ","")))),"PREMIUM FREE",""))))</f>
        <v/>
      </c>
    </row>
    <row r="4336">
      <c r="AC4336">
        <f>IF($C4336="","",IF(COUNTIF('Códigos Santander (ref)'!$A$2:$A$79,$C4336)&gt;0,"SANTANDER",IF(COUNTIF('Códigos Itaú (ref)'!$A$2:$A$44,$C4336)&gt;0,"ITAU",IF(AND(TRIM(UPPER($I4336))="CONTRATUAL",ISNUMBER(SEARCH("INDIVIDUAL",SUBSTITUTE(UPPER($D4336)," ","")))),"PREMIUM FREE",""))))</f>
        <v/>
      </c>
    </row>
    <row r="4337">
      <c r="AC4337">
        <f>IF($C4337="","",IF(COUNTIF('Códigos Santander (ref)'!$A$2:$A$79,$C4337)&gt;0,"SANTANDER",IF(COUNTIF('Códigos Itaú (ref)'!$A$2:$A$44,$C4337)&gt;0,"ITAU",IF(AND(TRIM(UPPER($I4337))="CONTRATUAL",ISNUMBER(SEARCH("INDIVIDUAL",SUBSTITUTE(UPPER($D4337)," ","")))),"PREMIUM FREE",""))))</f>
        <v/>
      </c>
    </row>
    <row r="4338">
      <c r="AC4338">
        <f>IF($C4338="","",IF(COUNTIF('Códigos Santander (ref)'!$A$2:$A$79,$C4338)&gt;0,"SANTANDER",IF(COUNTIF('Códigos Itaú (ref)'!$A$2:$A$44,$C4338)&gt;0,"ITAU",IF(AND(TRIM(UPPER($I4338))="CONTRATUAL",ISNUMBER(SEARCH("INDIVIDUAL",SUBSTITUTE(UPPER($D4338)," ","")))),"PREMIUM FREE",""))))</f>
        <v/>
      </c>
    </row>
    <row r="4339">
      <c r="AC4339">
        <f>IF($C4339="","",IF(COUNTIF('Códigos Santander (ref)'!$A$2:$A$79,$C4339)&gt;0,"SANTANDER",IF(COUNTIF('Códigos Itaú (ref)'!$A$2:$A$44,$C4339)&gt;0,"ITAU",IF(AND(TRIM(UPPER($I4339))="CONTRATUAL",ISNUMBER(SEARCH("INDIVIDUAL",SUBSTITUTE(UPPER($D4339)," ","")))),"PREMIUM FREE",""))))</f>
        <v/>
      </c>
    </row>
    <row r="4340">
      <c r="AC4340">
        <f>IF($C4340="","",IF(COUNTIF('Códigos Santander (ref)'!$A$2:$A$79,$C4340)&gt;0,"SANTANDER",IF(COUNTIF('Códigos Itaú (ref)'!$A$2:$A$44,$C4340)&gt;0,"ITAU",IF(AND(TRIM(UPPER($I4340))="CONTRATUAL",ISNUMBER(SEARCH("INDIVIDUAL",SUBSTITUTE(UPPER($D4340)," ","")))),"PREMIUM FREE",""))))</f>
        <v/>
      </c>
    </row>
    <row r="4341">
      <c r="AC4341">
        <f>IF($C4341="","",IF(COUNTIF('Códigos Santander (ref)'!$A$2:$A$79,$C4341)&gt;0,"SANTANDER",IF(COUNTIF('Códigos Itaú (ref)'!$A$2:$A$44,$C4341)&gt;0,"ITAU",IF(AND(TRIM(UPPER($I4341))="CONTRATUAL",ISNUMBER(SEARCH("INDIVIDUAL",SUBSTITUTE(UPPER($D4341)," ","")))),"PREMIUM FREE",""))))</f>
        <v/>
      </c>
    </row>
    <row r="4342">
      <c r="AC4342">
        <f>IF($C4342="","",IF(COUNTIF('Códigos Santander (ref)'!$A$2:$A$79,$C4342)&gt;0,"SANTANDER",IF(COUNTIF('Códigos Itaú (ref)'!$A$2:$A$44,$C4342)&gt;0,"ITAU",IF(AND(TRIM(UPPER($I4342))="CONTRATUAL",ISNUMBER(SEARCH("INDIVIDUAL",SUBSTITUTE(UPPER($D4342)," ","")))),"PREMIUM FREE",""))))</f>
        <v/>
      </c>
    </row>
    <row r="4343">
      <c r="AC4343">
        <f>IF($C4343="","",IF(COUNTIF('Códigos Santander (ref)'!$A$2:$A$79,$C4343)&gt;0,"SANTANDER",IF(COUNTIF('Códigos Itaú (ref)'!$A$2:$A$44,$C4343)&gt;0,"ITAU",IF(AND(TRIM(UPPER($I4343))="CONTRATUAL",ISNUMBER(SEARCH("INDIVIDUAL",SUBSTITUTE(UPPER($D4343)," ","")))),"PREMIUM FREE",""))))</f>
        <v/>
      </c>
    </row>
    <row r="4344">
      <c r="AC4344">
        <f>IF($C4344="","",IF(COUNTIF('Códigos Santander (ref)'!$A$2:$A$79,$C4344)&gt;0,"SANTANDER",IF(COUNTIF('Códigos Itaú (ref)'!$A$2:$A$44,$C4344)&gt;0,"ITAU",IF(AND(TRIM(UPPER($I4344))="CONTRATUAL",ISNUMBER(SEARCH("INDIVIDUAL",SUBSTITUTE(UPPER($D4344)," ","")))),"PREMIUM FREE",""))))</f>
        <v/>
      </c>
    </row>
    <row r="4345">
      <c r="AC4345">
        <f>IF($C4345="","",IF(COUNTIF('Códigos Santander (ref)'!$A$2:$A$79,$C4345)&gt;0,"SANTANDER",IF(COUNTIF('Códigos Itaú (ref)'!$A$2:$A$44,$C4345)&gt;0,"ITAU",IF(AND(TRIM(UPPER($I4345))="CONTRATUAL",ISNUMBER(SEARCH("INDIVIDUAL",SUBSTITUTE(UPPER($D4345)," ","")))),"PREMIUM FREE",""))))</f>
        <v/>
      </c>
    </row>
    <row r="4346">
      <c r="AC4346">
        <f>IF($C4346="","",IF(COUNTIF('Códigos Santander (ref)'!$A$2:$A$79,$C4346)&gt;0,"SANTANDER",IF(COUNTIF('Códigos Itaú (ref)'!$A$2:$A$44,$C4346)&gt;0,"ITAU",IF(AND(TRIM(UPPER($I4346))="CONTRATUAL",ISNUMBER(SEARCH("INDIVIDUAL",SUBSTITUTE(UPPER($D4346)," ","")))),"PREMIUM FREE",""))))</f>
        <v/>
      </c>
    </row>
    <row r="4347">
      <c r="AC4347">
        <f>IF($C4347="","",IF(COUNTIF('Códigos Santander (ref)'!$A$2:$A$79,$C4347)&gt;0,"SANTANDER",IF(COUNTIF('Códigos Itaú (ref)'!$A$2:$A$44,$C4347)&gt;0,"ITAU",IF(AND(TRIM(UPPER($I4347))="CONTRATUAL",ISNUMBER(SEARCH("INDIVIDUAL",SUBSTITUTE(UPPER($D4347)," ","")))),"PREMIUM FREE",""))))</f>
        <v/>
      </c>
    </row>
    <row r="4348">
      <c r="AC4348">
        <f>IF($C4348="","",IF(COUNTIF('Códigos Santander (ref)'!$A$2:$A$79,$C4348)&gt;0,"SANTANDER",IF(COUNTIF('Códigos Itaú (ref)'!$A$2:$A$44,$C4348)&gt;0,"ITAU",IF(AND(TRIM(UPPER($I4348))="CONTRATUAL",ISNUMBER(SEARCH("INDIVIDUAL",SUBSTITUTE(UPPER($D4348)," ","")))),"PREMIUM FREE",""))))</f>
        <v/>
      </c>
    </row>
    <row r="4349">
      <c r="AC4349">
        <f>IF($C4349="","",IF(COUNTIF('Códigos Santander (ref)'!$A$2:$A$79,$C4349)&gt;0,"SANTANDER",IF(COUNTIF('Códigos Itaú (ref)'!$A$2:$A$44,$C4349)&gt;0,"ITAU",IF(AND(TRIM(UPPER($I4349))="CONTRATUAL",ISNUMBER(SEARCH("INDIVIDUAL",SUBSTITUTE(UPPER($D4349)," ","")))),"PREMIUM FREE",""))))</f>
        <v/>
      </c>
    </row>
    <row r="4350">
      <c r="AC4350">
        <f>IF($C4350="","",IF(COUNTIF('Códigos Santander (ref)'!$A$2:$A$79,$C4350)&gt;0,"SANTANDER",IF(COUNTIF('Códigos Itaú (ref)'!$A$2:$A$44,$C4350)&gt;0,"ITAU",IF(AND(TRIM(UPPER($I4350))="CONTRATUAL",ISNUMBER(SEARCH("INDIVIDUAL",SUBSTITUTE(UPPER($D4350)," ","")))),"PREMIUM FREE",""))))</f>
        <v/>
      </c>
    </row>
    <row r="4351">
      <c r="AC4351">
        <f>IF($C4351="","",IF(COUNTIF('Códigos Santander (ref)'!$A$2:$A$79,$C4351)&gt;0,"SANTANDER",IF(COUNTIF('Códigos Itaú (ref)'!$A$2:$A$44,$C4351)&gt;0,"ITAU",IF(AND(TRIM(UPPER($I4351))="CONTRATUAL",ISNUMBER(SEARCH("INDIVIDUAL",SUBSTITUTE(UPPER($D4351)," ","")))),"PREMIUM FREE",""))))</f>
        <v/>
      </c>
    </row>
    <row r="4352">
      <c r="AC4352">
        <f>IF($C4352="","",IF(COUNTIF('Códigos Santander (ref)'!$A$2:$A$79,$C4352)&gt;0,"SANTANDER",IF(COUNTIF('Códigos Itaú (ref)'!$A$2:$A$44,$C4352)&gt;0,"ITAU",IF(AND(TRIM(UPPER($I4352))="CONTRATUAL",ISNUMBER(SEARCH("INDIVIDUAL",SUBSTITUTE(UPPER($D4352)," ","")))),"PREMIUM FREE",""))))</f>
        <v/>
      </c>
    </row>
    <row r="4353">
      <c r="AC4353">
        <f>IF($C4353="","",IF(COUNTIF('Códigos Santander (ref)'!$A$2:$A$79,$C4353)&gt;0,"SANTANDER",IF(COUNTIF('Códigos Itaú (ref)'!$A$2:$A$44,$C4353)&gt;0,"ITAU",IF(AND(TRIM(UPPER($I4353))="CONTRATUAL",ISNUMBER(SEARCH("INDIVIDUAL",SUBSTITUTE(UPPER($D4353)," ","")))),"PREMIUM FREE",""))))</f>
        <v/>
      </c>
    </row>
    <row r="4354">
      <c r="AC4354">
        <f>IF($C4354="","",IF(COUNTIF('Códigos Santander (ref)'!$A$2:$A$79,$C4354)&gt;0,"SANTANDER",IF(COUNTIF('Códigos Itaú (ref)'!$A$2:$A$44,$C4354)&gt;0,"ITAU",IF(AND(TRIM(UPPER($I4354))="CONTRATUAL",ISNUMBER(SEARCH("INDIVIDUAL",SUBSTITUTE(UPPER($D4354)," ","")))),"PREMIUM FREE",""))))</f>
        <v/>
      </c>
    </row>
    <row r="4355">
      <c r="AC4355">
        <f>IF($C4355="","",IF(COUNTIF('Códigos Santander (ref)'!$A$2:$A$79,$C4355)&gt;0,"SANTANDER",IF(COUNTIF('Códigos Itaú (ref)'!$A$2:$A$44,$C4355)&gt;0,"ITAU",IF(AND(TRIM(UPPER($I4355))="CONTRATUAL",ISNUMBER(SEARCH("INDIVIDUAL",SUBSTITUTE(UPPER($D4355)," ","")))),"PREMIUM FREE",""))))</f>
        <v/>
      </c>
    </row>
    <row r="4356">
      <c r="AC4356">
        <f>IF($C4356="","",IF(COUNTIF('Códigos Santander (ref)'!$A$2:$A$79,$C4356)&gt;0,"SANTANDER",IF(COUNTIF('Códigos Itaú (ref)'!$A$2:$A$44,$C4356)&gt;0,"ITAU",IF(AND(TRIM(UPPER($I4356))="CONTRATUAL",ISNUMBER(SEARCH("INDIVIDUAL",SUBSTITUTE(UPPER($D4356)," ","")))),"PREMIUM FREE",""))))</f>
        <v/>
      </c>
    </row>
    <row r="4357">
      <c r="AC4357">
        <f>IF($C4357="","",IF(COUNTIF('Códigos Santander (ref)'!$A$2:$A$79,$C4357)&gt;0,"SANTANDER",IF(COUNTIF('Códigos Itaú (ref)'!$A$2:$A$44,$C4357)&gt;0,"ITAU",IF(AND(TRIM(UPPER($I4357))="CONTRATUAL",ISNUMBER(SEARCH("INDIVIDUAL",SUBSTITUTE(UPPER($D4357)," ","")))),"PREMIUM FREE",""))))</f>
        <v/>
      </c>
    </row>
    <row r="4358">
      <c r="AC4358">
        <f>IF($C4358="","",IF(COUNTIF('Códigos Santander (ref)'!$A$2:$A$79,$C4358)&gt;0,"SANTANDER",IF(COUNTIF('Códigos Itaú (ref)'!$A$2:$A$44,$C4358)&gt;0,"ITAU",IF(AND(TRIM(UPPER($I4358))="CONTRATUAL",ISNUMBER(SEARCH("INDIVIDUAL",SUBSTITUTE(UPPER($D4358)," ","")))),"PREMIUM FREE",""))))</f>
        <v/>
      </c>
    </row>
    <row r="4359">
      <c r="AC4359">
        <f>IF($C4359="","",IF(COUNTIF('Códigos Santander (ref)'!$A$2:$A$79,$C4359)&gt;0,"SANTANDER",IF(COUNTIF('Códigos Itaú (ref)'!$A$2:$A$44,$C4359)&gt;0,"ITAU",IF(AND(TRIM(UPPER($I4359))="CONTRATUAL",ISNUMBER(SEARCH("INDIVIDUAL",SUBSTITUTE(UPPER($D4359)," ","")))),"PREMIUM FREE",""))))</f>
        <v/>
      </c>
    </row>
    <row r="4360">
      <c r="AC4360">
        <f>IF($C4360="","",IF(COUNTIF('Códigos Santander (ref)'!$A$2:$A$79,$C4360)&gt;0,"SANTANDER",IF(COUNTIF('Códigos Itaú (ref)'!$A$2:$A$44,$C4360)&gt;0,"ITAU",IF(AND(TRIM(UPPER($I4360))="CONTRATUAL",ISNUMBER(SEARCH("INDIVIDUAL",SUBSTITUTE(UPPER($D4360)," ","")))),"PREMIUM FREE",""))))</f>
        <v/>
      </c>
    </row>
    <row r="4361">
      <c r="AC4361">
        <f>IF($C4361="","",IF(COUNTIF('Códigos Santander (ref)'!$A$2:$A$79,$C4361)&gt;0,"SANTANDER",IF(COUNTIF('Códigos Itaú (ref)'!$A$2:$A$44,$C4361)&gt;0,"ITAU",IF(AND(TRIM(UPPER($I4361))="CONTRATUAL",ISNUMBER(SEARCH("INDIVIDUAL",SUBSTITUTE(UPPER($D4361)," ","")))),"PREMIUM FREE",""))))</f>
        <v/>
      </c>
    </row>
    <row r="4362">
      <c r="AC4362">
        <f>IF($C4362="","",IF(COUNTIF('Códigos Santander (ref)'!$A$2:$A$79,$C4362)&gt;0,"SANTANDER",IF(COUNTIF('Códigos Itaú (ref)'!$A$2:$A$44,$C4362)&gt;0,"ITAU",IF(AND(TRIM(UPPER($I4362))="CONTRATUAL",ISNUMBER(SEARCH("INDIVIDUAL",SUBSTITUTE(UPPER($D4362)," ","")))),"PREMIUM FREE",""))))</f>
        <v/>
      </c>
    </row>
    <row r="4363">
      <c r="AC4363">
        <f>IF($C4363="","",IF(COUNTIF('Códigos Santander (ref)'!$A$2:$A$79,$C4363)&gt;0,"SANTANDER",IF(COUNTIF('Códigos Itaú (ref)'!$A$2:$A$44,$C4363)&gt;0,"ITAU",IF(AND(TRIM(UPPER($I4363))="CONTRATUAL",ISNUMBER(SEARCH("INDIVIDUAL",SUBSTITUTE(UPPER($D4363)," ","")))),"PREMIUM FREE",""))))</f>
        <v/>
      </c>
    </row>
    <row r="4364">
      <c r="AC4364">
        <f>IF($C4364="","",IF(COUNTIF('Códigos Santander (ref)'!$A$2:$A$79,$C4364)&gt;0,"SANTANDER",IF(COUNTIF('Códigos Itaú (ref)'!$A$2:$A$44,$C4364)&gt;0,"ITAU",IF(AND(TRIM(UPPER($I4364))="CONTRATUAL",ISNUMBER(SEARCH("INDIVIDUAL",SUBSTITUTE(UPPER($D4364)," ","")))),"PREMIUM FREE",""))))</f>
        <v/>
      </c>
    </row>
    <row r="4365">
      <c r="AC4365">
        <f>IF($C4365="","",IF(COUNTIF('Códigos Santander (ref)'!$A$2:$A$79,$C4365)&gt;0,"SANTANDER",IF(COUNTIF('Códigos Itaú (ref)'!$A$2:$A$44,$C4365)&gt;0,"ITAU",IF(AND(TRIM(UPPER($I4365))="CONTRATUAL",ISNUMBER(SEARCH("INDIVIDUAL",SUBSTITUTE(UPPER($D4365)," ","")))),"PREMIUM FREE",""))))</f>
        <v/>
      </c>
    </row>
    <row r="4366">
      <c r="AC4366">
        <f>IF($C4366="","",IF(COUNTIF('Códigos Santander (ref)'!$A$2:$A$79,$C4366)&gt;0,"SANTANDER",IF(COUNTIF('Códigos Itaú (ref)'!$A$2:$A$44,$C4366)&gt;0,"ITAU",IF(AND(TRIM(UPPER($I4366))="CONTRATUAL",ISNUMBER(SEARCH("INDIVIDUAL",SUBSTITUTE(UPPER($D4366)," ","")))),"PREMIUM FREE",""))))</f>
        <v/>
      </c>
    </row>
    <row r="4367">
      <c r="AC4367">
        <f>IF($C4367="","",IF(COUNTIF('Códigos Santander (ref)'!$A$2:$A$79,$C4367)&gt;0,"SANTANDER",IF(COUNTIF('Códigos Itaú (ref)'!$A$2:$A$44,$C4367)&gt;0,"ITAU",IF(AND(TRIM(UPPER($I4367))="CONTRATUAL",ISNUMBER(SEARCH("INDIVIDUAL",SUBSTITUTE(UPPER($D4367)," ","")))),"PREMIUM FREE",""))))</f>
        <v/>
      </c>
    </row>
    <row r="4368">
      <c r="AC4368">
        <f>IF($C4368="","",IF(COUNTIF('Códigos Santander (ref)'!$A$2:$A$79,$C4368)&gt;0,"SANTANDER",IF(COUNTIF('Códigos Itaú (ref)'!$A$2:$A$44,$C4368)&gt;0,"ITAU",IF(AND(TRIM(UPPER($I4368))="CONTRATUAL",ISNUMBER(SEARCH("INDIVIDUAL",SUBSTITUTE(UPPER($D4368)," ","")))),"PREMIUM FREE",""))))</f>
        <v/>
      </c>
    </row>
    <row r="4369">
      <c r="AC4369">
        <f>IF($C4369="","",IF(COUNTIF('Códigos Santander (ref)'!$A$2:$A$79,$C4369)&gt;0,"SANTANDER",IF(COUNTIF('Códigos Itaú (ref)'!$A$2:$A$44,$C4369)&gt;0,"ITAU",IF(AND(TRIM(UPPER($I4369))="CONTRATUAL",ISNUMBER(SEARCH("INDIVIDUAL",SUBSTITUTE(UPPER($D4369)," ","")))),"PREMIUM FREE",""))))</f>
        <v/>
      </c>
    </row>
    <row r="4370">
      <c r="AC4370">
        <f>IF($C4370="","",IF(COUNTIF('Códigos Santander (ref)'!$A$2:$A$79,$C4370)&gt;0,"SANTANDER",IF(COUNTIF('Códigos Itaú (ref)'!$A$2:$A$44,$C4370)&gt;0,"ITAU",IF(AND(TRIM(UPPER($I4370))="CONTRATUAL",ISNUMBER(SEARCH("INDIVIDUAL",SUBSTITUTE(UPPER($D4370)," ","")))),"PREMIUM FREE",""))))</f>
        <v/>
      </c>
    </row>
    <row r="4371">
      <c r="AC4371">
        <f>IF($C4371="","",IF(COUNTIF('Códigos Santander (ref)'!$A$2:$A$79,$C4371)&gt;0,"SANTANDER",IF(COUNTIF('Códigos Itaú (ref)'!$A$2:$A$44,$C4371)&gt;0,"ITAU",IF(AND(TRIM(UPPER($I4371))="CONTRATUAL",ISNUMBER(SEARCH("INDIVIDUAL",SUBSTITUTE(UPPER($D4371)," ","")))),"PREMIUM FREE",""))))</f>
        <v/>
      </c>
    </row>
    <row r="4372">
      <c r="AC4372">
        <f>IF($C4372="","",IF(COUNTIF('Códigos Santander (ref)'!$A$2:$A$79,$C4372)&gt;0,"SANTANDER",IF(COUNTIF('Códigos Itaú (ref)'!$A$2:$A$44,$C4372)&gt;0,"ITAU",IF(AND(TRIM(UPPER($I4372))="CONTRATUAL",ISNUMBER(SEARCH("INDIVIDUAL",SUBSTITUTE(UPPER($D4372)," ","")))),"PREMIUM FREE",""))))</f>
        <v/>
      </c>
    </row>
    <row r="4373">
      <c r="AC4373">
        <f>IF($C4373="","",IF(COUNTIF('Códigos Santander (ref)'!$A$2:$A$79,$C4373)&gt;0,"SANTANDER",IF(COUNTIF('Códigos Itaú (ref)'!$A$2:$A$44,$C4373)&gt;0,"ITAU",IF(AND(TRIM(UPPER($I4373))="CONTRATUAL",ISNUMBER(SEARCH("INDIVIDUAL",SUBSTITUTE(UPPER($D4373)," ","")))),"PREMIUM FREE",""))))</f>
        <v/>
      </c>
    </row>
    <row r="4374">
      <c r="AC4374">
        <f>IF($C4374="","",IF(COUNTIF('Códigos Santander (ref)'!$A$2:$A$79,$C4374)&gt;0,"SANTANDER",IF(COUNTIF('Códigos Itaú (ref)'!$A$2:$A$44,$C4374)&gt;0,"ITAU",IF(AND(TRIM(UPPER($I4374))="CONTRATUAL",ISNUMBER(SEARCH("INDIVIDUAL",SUBSTITUTE(UPPER($D4374)," ","")))),"PREMIUM FREE",""))))</f>
        <v/>
      </c>
    </row>
    <row r="4375">
      <c r="AC4375">
        <f>IF($C4375="","",IF(COUNTIF('Códigos Santander (ref)'!$A$2:$A$79,$C4375)&gt;0,"SANTANDER",IF(COUNTIF('Códigos Itaú (ref)'!$A$2:$A$44,$C4375)&gt;0,"ITAU",IF(AND(TRIM(UPPER($I4375))="CONTRATUAL",ISNUMBER(SEARCH("INDIVIDUAL",SUBSTITUTE(UPPER($D4375)," ","")))),"PREMIUM FREE",""))))</f>
        <v/>
      </c>
    </row>
    <row r="4376">
      <c r="AC4376">
        <f>IF($C4376="","",IF(COUNTIF('Códigos Santander (ref)'!$A$2:$A$79,$C4376)&gt;0,"SANTANDER",IF(COUNTIF('Códigos Itaú (ref)'!$A$2:$A$44,$C4376)&gt;0,"ITAU",IF(AND(TRIM(UPPER($I4376))="CONTRATUAL",ISNUMBER(SEARCH("INDIVIDUAL",SUBSTITUTE(UPPER($D4376)," ","")))),"PREMIUM FREE",""))))</f>
        <v/>
      </c>
    </row>
    <row r="4377">
      <c r="AC4377">
        <f>IF($C4377="","",IF(COUNTIF('Códigos Santander (ref)'!$A$2:$A$79,$C4377)&gt;0,"SANTANDER",IF(COUNTIF('Códigos Itaú (ref)'!$A$2:$A$44,$C4377)&gt;0,"ITAU",IF(AND(TRIM(UPPER($I4377))="CONTRATUAL",ISNUMBER(SEARCH("INDIVIDUAL",SUBSTITUTE(UPPER($D4377)," ","")))),"PREMIUM FREE",""))))</f>
        <v/>
      </c>
    </row>
    <row r="4378">
      <c r="AC4378">
        <f>IF($C4378="","",IF(COUNTIF('Códigos Santander (ref)'!$A$2:$A$79,$C4378)&gt;0,"SANTANDER",IF(COUNTIF('Códigos Itaú (ref)'!$A$2:$A$44,$C4378)&gt;0,"ITAU",IF(AND(TRIM(UPPER($I4378))="CONTRATUAL",ISNUMBER(SEARCH("INDIVIDUAL",SUBSTITUTE(UPPER($D4378)," ","")))),"PREMIUM FREE",""))))</f>
        <v/>
      </c>
    </row>
    <row r="4379">
      <c r="AC4379">
        <f>IF($C4379="","",IF(COUNTIF('Códigos Santander (ref)'!$A$2:$A$79,$C4379)&gt;0,"SANTANDER",IF(COUNTIF('Códigos Itaú (ref)'!$A$2:$A$44,$C4379)&gt;0,"ITAU",IF(AND(TRIM(UPPER($I4379))="CONTRATUAL",ISNUMBER(SEARCH("INDIVIDUAL",SUBSTITUTE(UPPER($D4379)," ","")))),"PREMIUM FREE",""))))</f>
        <v/>
      </c>
    </row>
    <row r="4380">
      <c r="AC4380">
        <f>IF($C4380="","",IF(COUNTIF('Códigos Santander (ref)'!$A$2:$A$79,$C4380)&gt;0,"SANTANDER",IF(COUNTIF('Códigos Itaú (ref)'!$A$2:$A$44,$C4380)&gt;0,"ITAU",IF(AND(TRIM(UPPER($I4380))="CONTRATUAL",ISNUMBER(SEARCH("INDIVIDUAL",SUBSTITUTE(UPPER($D4380)," ","")))),"PREMIUM FREE",""))))</f>
        <v/>
      </c>
    </row>
    <row r="4381">
      <c r="AC4381">
        <f>IF($C4381="","",IF(COUNTIF('Códigos Santander (ref)'!$A$2:$A$79,$C4381)&gt;0,"SANTANDER",IF(COUNTIF('Códigos Itaú (ref)'!$A$2:$A$44,$C4381)&gt;0,"ITAU",IF(AND(TRIM(UPPER($I4381))="CONTRATUAL",ISNUMBER(SEARCH("INDIVIDUAL",SUBSTITUTE(UPPER($D4381)," ","")))),"PREMIUM FREE",""))))</f>
        <v/>
      </c>
    </row>
    <row r="4382">
      <c r="AC4382">
        <f>IF($C4382="","",IF(COUNTIF('Códigos Santander (ref)'!$A$2:$A$79,$C4382)&gt;0,"SANTANDER",IF(COUNTIF('Códigos Itaú (ref)'!$A$2:$A$44,$C4382)&gt;0,"ITAU",IF(AND(TRIM(UPPER($I4382))="CONTRATUAL",ISNUMBER(SEARCH("INDIVIDUAL",SUBSTITUTE(UPPER($D4382)," ","")))),"PREMIUM FREE",""))))</f>
        <v/>
      </c>
    </row>
    <row r="4383">
      <c r="AC4383">
        <f>IF($C4383="","",IF(COUNTIF('Códigos Santander (ref)'!$A$2:$A$79,$C4383)&gt;0,"SANTANDER",IF(COUNTIF('Códigos Itaú (ref)'!$A$2:$A$44,$C4383)&gt;0,"ITAU",IF(AND(TRIM(UPPER($I4383))="CONTRATUAL",ISNUMBER(SEARCH("INDIVIDUAL",SUBSTITUTE(UPPER($D4383)," ","")))),"PREMIUM FREE",""))))</f>
        <v/>
      </c>
    </row>
    <row r="4384">
      <c r="AC4384">
        <f>IF($C4384="","",IF(COUNTIF('Códigos Santander (ref)'!$A$2:$A$79,$C4384)&gt;0,"SANTANDER",IF(COUNTIF('Códigos Itaú (ref)'!$A$2:$A$44,$C4384)&gt;0,"ITAU",IF(AND(TRIM(UPPER($I4384))="CONTRATUAL",ISNUMBER(SEARCH("INDIVIDUAL",SUBSTITUTE(UPPER($D4384)," ","")))),"PREMIUM FREE",""))))</f>
        <v/>
      </c>
    </row>
    <row r="4385">
      <c r="AC4385">
        <f>IF($C4385="","",IF(COUNTIF('Códigos Santander (ref)'!$A$2:$A$79,$C4385)&gt;0,"SANTANDER",IF(COUNTIF('Códigos Itaú (ref)'!$A$2:$A$44,$C4385)&gt;0,"ITAU",IF(AND(TRIM(UPPER($I4385))="CONTRATUAL",ISNUMBER(SEARCH("INDIVIDUAL",SUBSTITUTE(UPPER($D4385)," ","")))),"PREMIUM FREE",""))))</f>
        <v/>
      </c>
    </row>
    <row r="4386">
      <c r="AC4386">
        <f>IF($C4386="","",IF(COUNTIF('Códigos Santander (ref)'!$A$2:$A$79,$C4386)&gt;0,"SANTANDER",IF(COUNTIF('Códigos Itaú (ref)'!$A$2:$A$44,$C4386)&gt;0,"ITAU",IF(AND(TRIM(UPPER($I4386))="CONTRATUAL",ISNUMBER(SEARCH("INDIVIDUAL",SUBSTITUTE(UPPER($D4386)," ","")))),"PREMIUM FREE",""))))</f>
        <v/>
      </c>
    </row>
    <row r="4387">
      <c r="AC4387">
        <f>IF($C4387="","",IF(COUNTIF('Códigos Santander (ref)'!$A$2:$A$79,$C4387)&gt;0,"SANTANDER",IF(COUNTIF('Códigos Itaú (ref)'!$A$2:$A$44,$C4387)&gt;0,"ITAU",IF(AND(TRIM(UPPER($I4387))="CONTRATUAL",ISNUMBER(SEARCH("INDIVIDUAL",SUBSTITUTE(UPPER($D4387)," ","")))),"PREMIUM FREE",""))))</f>
        <v/>
      </c>
    </row>
    <row r="4388">
      <c r="AC4388">
        <f>IF($C4388="","",IF(COUNTIF('Códigos Santander (ref)'!$A$2:$A$79,$C4388)&gt;0,"SANTANDER",IF(COUNTIF('Códigos Itaú (ref)'!$A$2:$A$44,$C4388)&gt;0,"ITAU",IF(AND(TRIM(UPPER($I4388))="CONTRATUAL",ISNUMBER(SEARCH("INDIVIDUAL",SUBSTITUTE(UPPER($D4388)," ","")))),"PREMIUM FREE",""))))</f>
        <v/>
      </c>
    </row>
    <row r="4389">
      <c r="AC4389">
        <f>IF($C4389="","",IF(COUNTIF('Códigos Santander (ref)'!$A$2:$A$79,$C4389)&gt;0,"SANTANDER",IF(COUNTIF('Códigos Itaú (ref)'!$A$2:$A$44,$C4389)&gt;0,"ITAU",IF(AND(TRIM(UPPER($I4389))="CONTRATUAL",ISNUMBER(SEARCH("INDIVIDUAL",SUBSTITUTE(UPPER($D4389)," ","")))),"PREMIUM FREE",""))))</f>
        <v/>
      </c>
    </row>
    <row r="4390">
      <c r="AC4390">
        <f>IF($C4390="","",IF(COUNTIF('Códigos Santander (ref)'!$A$2:$A$79,$C4390)&gt;0,"SANTANDER",IF(COUNTIF('Códigos Itaú (ref)'!$A$2:$A$44,$C4390)&gt;0,"ITAU",IF(AND(TRIM(UPPER($I4390))="CONTRATUAL",ISNUMBER(SEARCH("INDIVIDUAL",SUBSTITUTE(UPPER($D4390)," ","")))),"PREMIUM FREE",""))))</f>
        <v/>
      </c>
    </row>
    <row r="4391">
      <c r="AC4391">
        <f>IF($C4391="","",IF(COUNTIF('Códigos Santander (ref)'!$A$2:$A$79,$C4391)&gt;0,"SANTANDER",IF(COUNTIF('Códigos Itaú (ref)'!$A$2:$A$44,$C4391)&gt;0,"ITAU",IF(AND(TRIM(UPPER($I4391))="CONTRATUAL",ISNUMBER(SEARCH("INDIVIDUAL",SUBSTITUTE(UPPER($D4391)," ","")))),"PREMIUM FREE",""))))</f>
        <v/>
      </c>
    </row>
    <row r="4392">
      <c r="AC4392">
        <f>IF($C4392="","",IF(COUNTIF('Códigos Santander (ref)'!$A$2:$A$79,$C4392)&gt;0,"SANTANDER",IF(COUNTIF('Códigos Itaú (ref)'!$A$2:$A$44,$C4392)&gt;0,"ITAU",IF(AND(TRIM(UPPER($I4392))="CONTRATUAL",ISNUMBER(SEARCH("INDIVIDUAL",SUBSTITUTE(UPPER($D4392)," ","")))),"PREMIUM FREE",""))))</f>
        <v/>
      </c>
    </row>
    <row r="4393">
      <c r="AC4393">
        <f>IF($C4393="","",IF(COUNTIF('Códigos Santander (ref)'!$A$2:$A$79,$C4393)&gt;0,"SANTANDER",IF(COUNTIF('Códigos Itaú (ref)'!$A$2:$A$44,$C4393)&gt;0,"ITAU",IF(AND(TRIM(UPPER($I4393))="CONTRATUAL",ISNUMBER(SEARCH("INDIVIDUAL",SUBSTITUTE(UPPER($D4393)," ","")))),"PREMIUM FREE",""))))</f>
        <v/>
      </c>
    </row>
    <row r="4394">
      <c r="AC4394">
        <f>IF($C4394="","",IF(COUNTIF('Códigos Santander (ref)'!$A$2:$A$79,$C4394)&gt;0,"SANTANDER",IF(COUNTIF('Códigos Itaú (ref)'!$A$2:$A$44,$C4394)&gt;0,"ITAU",IF(AND(TRIM(UPPER($I4394))="CONTRATUAL",ISNUMBER(SEARCH("INDIVIDUAL",SUBSTITUTE(UPPER($D4394)," ","")))),"PREMIUM FREE",""))))</f>
        <v/>
      </c>
    </row>
    <row r="4395">
      <c r="AC4395">
        <f>IF($C4395="","",IF(COUNTIF('Códigos Santander (ref)'!$A$2:$A$79,$C4395)&gt;0,"SANTANDER",IF(COUNTIF('Códigos Itaú (ref)'!$A$2:$A$44,$C4395)&gt;0,"ITAU",IF(AND(TRIM(UPPER($I4395))="CONTRATUAL",ISNUMBER(SEARCH("INDIVIDUAL",SUBSTITUTE(UPPER($D4395)," ","")))),"PREMIUM FREE",""))))</f>
        <v/>
      </c>
    </row>
    <row r="4396">
      <c r="AC4396">
        <f>IF($C4396="","",IF(COUNTIF('Códigos Santander (ref)'!$A$2:$A$79,$C4396)&gt;0,"SANTANDER",IF(COUNTIF('Códigos Itaú (ref)'!$A$2:$A$44,$C4396)&gt;0,"ITAU",IF(AND(TRIM(UPPER($I4396))="CONTRATUAL",ISNUMBER(SEARCH("INDIVIDUAL",SUBSTITUTE(UPPER($D4396)," ","")))),"PREMIUM FREE",""))))</f>
        <v/>
      </c>
    </row>
    <row r="4397">
      <c r="AC4397">
        <f>IF($C4397="","",IF(COUNTIF('Códigos Santander (ref)'!$A$2:$A$79,$C4397)&gt;0,"SANTANDER",IF(COUNTIF('Códigos Itaú (ref)'!$A$2:$A$44,$C4397)&gt;0,"ITAU",IF(AND(TRIM(UPPER($I4397))="CONTRATUAL",ISNUMBER(SEARCH("INDIVIDUAL",SUBSTITUTE(UPPER($D4397)," ","")))),"PREMIUM FREE",""))))</f>
        <v/>
      </c>
    </row>
    <row r="4398">
      <c r="AC4398">
        <f>IF($C4398="","",IF(COUNTIF('Códigos Santander (ref)'!$A$2:$A$79,$C4398)&gt;0,"SANTANDER",IF(COUNTIF('Códigos Itaú (ref)'!$A$2:$A$44,$C4398)&gt;0,"ITAU",IF(AND(TRIM(UPPER($I4398))="CONTRATUAL",ISNUMBER(SEARCH("INDIVIDUAL",SUBSTITUTE(UPPER($D4398)," ","")))),"PREMIUM FREE",""))))</f>
        <v/>
      </c>
    </row>
    <row r="4399">
      <c r="AC4399">
        <f>IF($C4399="","",IF(COUNTIF('Códigos Santander (ref)'!$A$2:$A$79,$C4399)&gt;0,"SANTANDER",IF(COUNTIF('Códigos Itaú (ref)'!$A$2:$A$44,$C4399)&gt;0,"ITAU",IF(AND(TRIM(UPPER($I4399))="CONTRATUAL",ISNUMBER(SEARCH("INDIVIDUAL",SUBSTITUTE(UPPER($D4399)," ","")))),"PREMIUM FREE",""))))</f>
        <v/>
      </c>
    </row>
    <row r="4400">
      <c r="AC4400">
        <f>IF($C4400="","",IF(COUNTIF('Códigos Santander (ref)'!$A$2:$A$79,$C4400)&gt;0,"SANTANDER",IF(COUNTIF('Códigos Itaú (ref)'!$A$2:$A$44,$C4400)&gt;0,"ITAU",IF(AND(TRIM(UPPER($I4400))="CONTRATUAL",ISNUMBER(SEARCH("INDIVIDUAL",SUBSTITUTE(UPPER($D4400)," ","")))),"PREMIUM FREE",""))))</f>
        <v/>
      </c>
    </row>
    <row r="4401">
      <c r="AC4401">
        <f>IF($C4401="","",IF(COUNTIF('Códigos Santander (ref)'!$A$2:$A$79,$C4401)&gt;0,"SANTANDER",IF(COUNTIF('Códigos Itaú (ref)'!$A$2:$A$44,$C4401)&gt;0,"ITAU",IF(AND(TRIM(UPPER($I4401))="CONTRATUAL",ISNUMBER(SEARCH("INDIVIDUAL",SUBSTITUTE(UPPER($D4401)," ","")))),"PREMIUM FREE",""))))</f>
        <v/>
      </c>
    </row>
    <row r="4402">
      <c r="AC4402">
        <f>IF($C4402="","",IF(COUNTIF('Códigos Santander (ref)'!$A$2:$A$79,$C4402)&gt;0,"SANTANDER",IF(COUNTIF('Códigos Itaú (ref)'!$A$2:$A$44,$C4402)&gt;0,"ITAU",IF(AND(TRIM(UPPER($I4402))="CONTRATUAL",ISNUMBER(SEARCH("INDIVIDUAL",SUBSTITUTE(UPPER($D4402)," ","")))),"PREMIUM FREE",""))))</f>
        <v/>
      </c>
    </row>
    <row r="4403">
      <c r="AC4403">
        <f>IF($C4403="","",IF(COUNTIF('Códigos Santander (ref)'!$A$2:$A$79,$C4403)&gt;0,"SANTANDER",IF(COUNTIF('Códigos Itaú (ref)'!$A$2:$A$44,$C4403)&gt;0,"ITAU",IF(AND(TRIM(UPPER($I4403))="CONTRATUAL",ISNUMBER(SEARCH("INDIVIDUAL",SUBSTITUTE(UPPER($D4403)," ","")))),"PREMIUM FREE",""))))</f>
        <v/>
      </c>
    </row>
    <row r="4404">
      <c r="AC4404">
        <f>IF($C4404="","",IF(COUNTIF('Códigos Santander (ref)'!$A$2:$A$79,$C4404)&gt;0,"SANTANDER",IF(COUNTIF('Códigos Itaú (ref)'!$A$2:$A$44,$C4404)&gt;0,"ITAU",IF(AND(TRIM(UPPER($I4404))="CONTRATUAL",ISNUMBER(SEARCH("INDIVIDUAL",SUBSTITUTE(UPPER($D4404)," ","")))),"PREMIUM FREE",""))))</f>
        <v/>
      </c>
    </row>
    <row r="4405">
      <c r="AC4405">
        <f>IF($C4405="","",IF(COUNTIF('Códigos Santander (ref)'!$A$2:$A$79,$C4405)&gt;0,"SANTANDER",IF(COUNTIF('Códigos Itaú (ref)'!$A$2:$A$44,$C4405)&gt;0,"ITAU",IF(AND(TRIM(UPPER($I4405))="CONTRATUAL",ISNUMBER(SEARCH("INDIVIDUAL",SUBSTITUTE(UPPER($D4405)," ","")))),"PREMIUM FREE",""))))</f>
        <v/>
      </c>
    </row>
    <row r="4406">
      <c r="AC4406">
        <f>IF($C4406="","",IF(COUNTIF('Códigos Santander (ref)'!$A$2:$A$79,$C4406)&gt;0,"SANTANDER",IF(COUNTIF('Códigos Itaú (ref)'!$A$2:$A$44,$C4406)&gt;0,"ITAU",IF(AND(TRIM(UPPER($I4406))="CONTRATUAL",ISNUMBER(SEARCH("INDIVIDUAL",SUBSTITUTE(UPPER($D4406)," ","")))),"PREMIUM FREE",""))))</f>
        <v/>
      </c>
    </row>
    <row r="4407">
      <c r="AC4407">
        <f>IF($C4407="","",IF(COUNTIF('Códigos Santander (ref)'!$A$2:$A$79,$C4407)&gt;0,"SANTANDER",IF(COUNTIF('Códigos Itaú (ref)'!$A$2:$A$44,$C4407)&gt;0,"ITAU",IF(AND(TRIM(UPPER($I4407))="CONTRATUAL",ISNUMBER(SEARCH("INDIVIDUAL",SUBSTITUTE(UPPER($D4407)," ","")))),"PREMIUM FREE",""))))</f>
        <v/>
      </c>
    </row>
    <row r="4408">
      <c r="AC4408">
        <f>IF($C4408="","",IF(COUNTIF('Códigos Santander (ref)'!$A$2:$A$79,$C4408)&gt;0,"SANTANDER",IF(COUNTIF('Códigos Itaú (ref)'!$A$2:$A$44,$C4408)&gt;0,"ITAU",IF(AND(TRIM(UPPER($I4408))="CONTRATUAL",ISNUMBER(SEARCH("INDIVIDUAL",SUBSTITUTE(UPPER($D4408)," ","")))),"PREMIUM FREE",""))))</f>
        <v/>
      </c>
    </row>
    <row r="4409">
      <c r="AC4409">
        <f>IF($C4409="","",IF(COUNTIF('Códigos Santander (ref)'!$A$2:$A$79,$C4409)&gt;0,"SANTANDER",IF(COUNTIF('Códigos Itaú (ref)'!$A$2:$A$44,$C4409)&gt;0,"ITAU",IF(AND(TRIM(UPPER($I4409))="CONTRATUAL",ISNUMBER(SEARCH("INDIVIDUAL",SUBSTITUTE(UPPER($D4409)," ","")))),"PREMIUM FREE",""))))</f>
        <v/>
      </c>
    </row>
    <row r="4410">
      <c r="AC4410">
        <f>IF($C4410="","",IF(COUNTIF('Códigos Santander (ref)'!$A$2:$A$79,$C4410)&gt;0,"SANTANDER",IF(COUNTIF('Códigos Itaú (ref)'!$A$2:$A$44,$C4410)&gt;0,"ITAU",IF(AND(TRIM(UPPER($I4410))="CONTRATUAL",ISNUMBER(SEARCH("INDIVIDUAL",SUBSTITUTE(UPPER($D4410)," ","")))),"PREMIUM FREE",""))))</f>
        <v/>
      </c>
    </row>
    <row r="4411">
      <c r="AC4411">
        <f>IF($C4411="","",IF(COUNTIF('Códigos Santander (ref)'!$A$2:$A$79,$C4411)&gt;0,"SANTANDER",IF(COUNTIF('Códigos Itaú (ref)'!$A$2:$A$44,$C4411)&gt;0,"ITAU",IF(AND(TRIM(UPPER($I4411))="CONTRATUAL",ISNUMBER(SEARCH("INDIVIDUAL",SUBSTITUTE(UPPER($D4411)," ","")))),"PREMIUM FREE",""))))</f>
        <v/>
      </c>
    </row>
    <row r="4412">
      <c r="AC4412">
        <f>IF($C4412="","",IF(COUNTIF('Códigos Santander (ref)'!$A$2:$A$79,$C4412)&gt;0,"SANTANDER",IF(COUNTIF('Códigos Itaú (ref)'!$A$2:$A$44,$C4412)&gt;0,"ITAU",IF(AND(TRIM(UPPER($I4412))="CONTRATUAL",ISNUMBER(SEARCH("INDIVIDUAL",SUBSTITUTE(UPPER($D4412)," ","")))),"PREMIUM FREE",""))))</f>
        <v/>
      </c>
    </row>
    <row r="4413">
      <c r="AC4413">
        <f>IF($C4413="","",IF(COUNTIF('Códigos Santander (ref)'!$A$2:$A$79,$C4413)&gt;0,"SANTANDER",IF(COUNTIF('Códigos Itaú (ref)'!$A$2:$A$44,$C4413)&gt;0,"ITAU",IF(AND(TRIM(UPPER($I4413))="CONTRATUAL",ISNUMBER(SEARCH("INDIVIDUAL",SUBSTITUTE(UPPER($D4413)," ","")))),"PREMIUM FREE",""))))</f>
        <v/>
      </c>
    </row>
    <row r="4414">
      <c r="AC4414">
        <f>IF($C4414="","",IF(COUNTIF('Códigos Santander (ref)'!$A$2:$A$79,$C4414)&gt;0,"SANTANDER",IF(COUNTIF('Códigos Itaú (ref)'!$A$2:$A$44,$C4414)&gt;0,"ITAU",IF(AND(TRIM(UPPER($I4414))="CONTRATUAL",ISNUMBER(SEARCH("INDIVIDUAL",SUBSTITUTE(UPPER($D4414)," ","")))),"PREMIUM FREE",""))))</f>
        <v/>
      </c>
    </row>
    <row r="4415">
      <c r="AC4415">
        <f>IF($C4415="","",IF(COUNTIF('Códigos Santander (ref)'!$A$2:$A$79,$C4415)&gt;0,"SANTANDER",IF(COUNTIF('Códigos Itaú (ref)'!$A$2:$A$44,$C4415)&gt;0,"ITAU",IF(AND(TRIM(UPPER($I4415))="CONTRATUAL",ISNUMBER(SEARCH("INDIVIDUAL",SUBSTITUTE(UPPER($D4415)," ","")))),"PREMIUM FREE",""))))</f>
        <v/>
      </c>
    </row>
    <row r="4416">
      <c r="AC4416">
        <f>IF($C4416="","",IF(COUNTIF('Códigos Santander (ref)'!$A$2:$A$79,$C4416)&gt;0,"SANTANDER",IF(COUNTIF('Códigos Itaú (ref)'!$A$2:$A$44,$C4416)&gt;0,"ITAU",IF(AND(TRIM(UPPER($I4416))="CONTRATUAL",ISNUMBER(SEARCH("INDIVIDUAL",SUBSTITUTE(UPPER($D4416)," ","")))),"PREMIUM FREE",""))))</f>
        <v/>
      </c>
    </row>
    <row r="4417">
      <c r="AC4417">
        <f>IF($C4417="","",IF(COUNTIF('Códigos Santander (ref)'!$A$2:$A$79,$C4417)&gt;0,"SANTANDER",IF(COUNTIF('Códigos Itaú (ref)'!$A$2:$A$44,$C4417)&gt;0,"ITAU",IF(AND(TRIM(UPPER($I4417))="CONTRATUAL",ISNUMBER(SEARCH("INDIVIDUAL",SUBSTITUTE(UPPER($D4417)," ","")))),"PREMIUM FREE",""))))</f>
        <v/>
      </c>
    </row>
    <row r="4418">
      <c r="AC4418">
        <f>IF($C4418="","",IF(COUNTIF('Códigos Santander (ref)'!$A$2:$A$79,$C4418)&gt;0,"SANTANDER",IF(COUNTIF('Códigos Itaú (ref)'!$A$2:$A$44,$C4418)&gt;0,"ITAU",IF(AND(TRIM(UPPER($I4418))="CONTRATUAL",ISNUMBER(SEARCH("INDIVIDUAL",SUBSTITUTE(UPPER($D4418)," ","")))),"PREMIUM FREE",""))))</f>
        <v/>
      </c>
    </row>
    <row r="4419">
      <c r="AC4419">
        <f>IF($C4419="","",IF(COUNTIF('Códigos Santander (ref)'!$A$2:$A$79,$C4419)&gt;0,"SANTANDER",IF(COUNTIF('Códigos Itaú (ref)'!$A$2:$A$44,$C4419)&gt;0,"ITAU",IF(AND(TRIM(UPPER($I4419))="CONTRATUAL",ISNUMBER(SEARCH("INDIVIDUAL",SUBSTITUTE(UPPER($D4419)," ","")))),"PREMIUM FREE",""))))</f>
        <v/>
      </c>
    </row>
    <row r="4420">
      <c r="AC4420">
        <f>IF($C4420="","",IF(COUNTIF('Códigos Santander (ref)'!$A$2:$A$79,$C4420)&gt;0,"SANTANDER",IF(COUNTIF('Códigos Itaú (ref)'!$A$2:$A$44,$C4420)&gt;0,"ITAU",IF(AND(TRIM(UPPER($I4420))="CONTRATUAL",ISNUMBER(SEARCH("INDIVIDUAL",SUBSTITUTE(UPPER($D4420)," ","")))),"PREMIUM FREE",""))))</f>
        <v/>
      </c>
    </row>
    <row r="4421">
      <c r="AC4421">
        <f>IF($C4421="","",IF(COUNTIF('Códigos Santander (ref)'!$A$2:$A$79,$C4421)&gt;0,"SANTANDER",IF(COUNTIF('Códigos Itaú (ref)'!$A$2:$A$44,$C4421)&gt;0,"ITAU",IF(AND(TRIM(UPPER($I4421))="CONTRATUAL",ISNUMBER(SEARCH("INDIVIDUAL",SUBSTITUTE(UPPER($D4421)," ","")))),"PREMIUM FREE",""))))</f>
        <v/>
      </c>
    </row>
    <row r="4422">
      <c r="AC4422">
        <f>IF($C4422="","",IF(COUNTIF('Códigos Santander (ref)'!$A$2:$A$79,$C4422)&gt;0,"SANTANDER",IF(COUNTIF('Códigos Itaú (ref)'!$A$2:$A$44,$C4422)&gt;0,"ITAU",IF(AND(TRIM(UPPER($I4422))="CONTRATUAL",ISNUMBER(SEARCH("INDIVIDUAL",SUBSTITUTE(UPPER($D4422)," ","")))),"PREMIUM FREE",""))))</f>
        <v/>
      </c>
    </row>
    <row r="4423">
      <c r="AC4423">
        <f>IF($C4423="","",IF(COUNTIF('Códigos Santander (ref)'!$A$2:$A$79,$C4423)&gt;0,"SANTANDER",IF(COUNTIF('Códigos Itaú (ref)'!$A$2:$A$44,$C4423)&gt;0,"ITAU",IF(AND(TRIM(UPPER($I4423))="CONTRATUAL",ISNUMBER(SEARCH("INDIVIDUAL",SUBSTITUTE(UPPER($D4423)," ","")))),"PREMIUM FREE",""))))</f>
        <v/>
      </c>
    </row>
    <row r="4424">
      <c r="AC4424">
        <f>IF($C4424="","",IF(COUNTIF('Códigos Santander (ref)'!$A$2:$A$79,$C4424)&gt;0,"SANTANDER",IF(COUNTIF('Códigos Itaú (ref)'!$A$2:$A$44,$C4424)&gt;0,"ITAU",IF(AND(TRIM(UPPER($I4424))="CONTRATUAL",ISNUMBER(SEARCH("INDIVIDUAL",SUBSTITUTE(UPPER($D4424)," ","")))),"PREMIUM FREE",""))))</f>
        <v/>
      </c>
    </row>
    <row r="4425">
      <c r="AC4425">
        <f>IF($C4425="","",IF(COUNTIF('Códigos Santander (ref)'!$A$2:$A$79,$C4425)&gt;0,"SANTANDER",IF(COUNTIF('Códigos Itaú (ref)'!$A$2:$A$44,$C4425)&gt;0,"ITAU",IF(AND(TRIM(UPPER($I4425))="CONTRATUAL",ISNUMBER(SEARCH("INDIVIDUAL",SUBSTITUTE(UPPER($D4425)," ","")))),"PREMIUM FREE",""))))</f>
        <v/>
      </c>
    </row>
    <row r="4426">
      <c r="AC4426">
        <f>IF($C4426="","",IF(COUNTIF('Códigos Santander (ref)'!$A$2:$A$79,$C4426)&gt;0,"SANTANDER",IF(COUNTIF('Códigos Itaú (ref)'!$A$2:$A$44,$C4426)&gt;0,"ITAU",IF(AND(TRIM(UPPER($I4426))="CONTRATUAL",ISNUMBER(SEARCH("INDIVIDUAL",SUBSTITUTE(UPPER($D4426)," ","")))),"PREMIUM FREE",""))))</f>
        <v/>
      </c>
    </row>
    <row r="4427">
      <c r="AC4427">
        <f>IF($C4427="","",IF(COUNTIF('Códigos Santander (ref)'!$A$2:$A$79,$C4427)&gt;0,"SANTANDER",IF(COUNTIF('Códigos Itaú (ref)'!$A$2:$A$44,$C4427)&gt;0,"ITAU",IF(AND(TRIM(UPPER($I4427))="CONTRATUAL",ISNUMBER(SEARCH("INDIVIDUAL",SUBSTITUTE(UPPER($D4427)," ","")))),"PREMIUM FREE",""))))</f>
        <v/>
      </c>
    </row>
    <row r="4428">
      <c r="AC4428">
        <f>IF($C4428="","",IF(COUNTIF('Códigos Santander (ref)'!$A$2:$A$79,$C4428)&gt;0,"SANTANDER",IF(COUNTIF('Códigos Itaú (ref)'!$A$2:$A$44,$C4428)&gt;0,"ITAU",IF(AND(TRIM(UPPER($I4428))="CONTRATUAL",ISNUMBER(SEARCH("INDIVIDUAL",SUBSTITUTE(UPPER($D4428)," ","")))),"PREMIUM FREE",""))))</f>
        <v/>
      </c>
    </row>
    <row r="4429">
      <c r="AC4429">
        <f>IF($C4429="","",IF(COUNTIF('Códigos Santander (ref)'!$A$2:$A$79,$C4429)&gt;0,"SANTANDER",IF(COUNTIF('Códigos Itaú (ref)'!$A$2:$A$44,$C4429)&gt;0,"ITAU",IF(AND(TRIM(UPPER($I4429))="CONTRATUAL",ISNUMBER(SEARCH("INDIVIDUAL",SUBSTITUTE(UPPER($D4429)," ","")))),"PREMIUM FREE",""))))</f>
        <v/>
      </c>
    </row>
    <row r="4430">
      <c r="AC4430">
        <f>IF($C4430="","",IF(COUNTIF('Códigos Santander (ref)'!$A$2:$A$79,$C4430)&gt;0,"SANTANDER",IF(COUNTIF('Códigos Itaú (ref)'!$A$2:$A$44,$C4430)&gt;0,"ITAU",IF(AND(TRIM(UPPER($I4430))="CONTRATUAL",ISNUMBER(SEARCH("INDIVIDUAL",SUBSTITUTE(UPPER($D4430)," ","")))),"PREMIUM FREE",""))))</f>
        <v/>
      </c>
    </row>
    <row r="4431">
      <c r="AC4431">
        <f>IF($C4431="","",IF(COUNTIF('Códigos Santander (ref)'!$A$2:$A$79,$C4431)&gt;0,"SANTANDER",IF(COUNTIF('Códigos Itaú (ref)'!$A$2:$A$44,$C4431)&gt;0,"ITAU",IF(AND(TRIM(UPPER($I4431))="CONTRATUAL",ISNUMBER(SEARCH("INDIVIDUAL",SUBSTITUTE(UPPER($D4431)," ","")))),"PREMIUM FREE",""))))</f>
        <v/>
      </c>
    </row>
    <row r="4432">
      <c r="AC4432">
        <f>IF($C4432="","",IF(COUNTIF('Códigos Santander (ref)'!$A$2:$A$79,$C4432)&gt;0,"SANTANDER",IF(COUNTIF('Códigos Itaú (ref)'!$A$2:$A$44,$C4432)&gt;0,"ITAU",IF(AND(TRIM(UPPER($I4432))="CONTRATUAL",ISNUMBER(SEARCH("INDIVIDUAL",SUBSTITUTE(UPPER($D4432)," ","")))),"PREMIUM FREE",""))))</f>
        <v/>
      </c>
    </row>
    <row r="4433">
      <c r="AC4433">
        <f>IF($C4433="","",IF(COUNTIF('Códigos Santander (ref)'!$A$2:$A$79,$C4433)&gt;0,"SANTANDER",IF(COUNTIF('Códigos Itaú (ref)'!$A$2:$A$44,$C4433)&gt;0,"ITAU",IF(AND(TRIM(UPPER($I4433))="CONTRATUAL",ISNUMBER(SEARCH("INDIVIDUAL",SUBSTITUTE(UPPER($D4433)," ","")))),"PREMIUM FREE",""))))</f>
        <v/>
      </c>
    </row>
    <row r="4434">
      <c r="AC4434">
        <f>IF($C4434="","",IF(COUNTIF('Códigos Santander (ref)'!$A$2:$A$79,$C4434)&gt;0,"SANTANDER",IF(COUNTIF('Códigos Itaú (ref)'!$A$2:$A$44,$C4434)&gt;0,"ITAU",IF(AND(TRIM(UPPER($I4434))="CONTRATUAL",ISNUMBER(SEARCH("INDIVIDUAL",SUBSTITUTE(UPPER($D4434)," ","")))),"PREMIUM FREE",""))))</f>
        <v/>
      </c>
    </row>
    <row r="4435">
      <c r="AC4435">
        <f>IF($C4435="","",IF(COUNTIF('Códigos Santander (ref)'!$A$2:$A$79,$C4435)&gt;0,"SANTANDER",IF(COUNTIF('Códigos Itaú (ref)'!$A$2:$A$44,$C4435)&gt;0,"ITAU",IF(AND(TRIM(UPPER($I4435))="CONTRATUAL",ISNUMBER(SEARCH("INDIVIDUAL",SUBSTITUTE(UPPER($D4435)," ","")))),"PREMIUM FREE",""))))</f>
        <v/>
      </c>
    </row>
    <row r="4436">
      <c r="AC4436">
        <f>IF($C4436="","",IF(COUNTIF('Códigos Santander (ref)'!$A$2:$A$79,$C4436)&gt;0,"SANTANDER",IF(COUNTIF('Códigos Itaú (ref)'!$A$2:$A$44,$C4436)&gt;0,"ITAU",IF(AND(TRIM(UPPER($I4436))="CONTRATUAL",ISNUMBER(SEARCH("INDIVIDUAL",SUBSTITUTE(UPPER($D4436)," ","")))),"PREMIUM FREE",""))))</f>
        <v/>
      </c>
    </row>
    <row r="4437">
      <c r="AC4437">
        <f>IF($C4437="","",IF(COUNTIF('Códigos Santander (ref)'!$A$2:$A$79,$C4437)&gt;0,"SANTANDER",IF(COUNTIF('Códigos Itaú (ref)'!$A$2:$A$44,$C4437)&gt;0,"ITAU",IF(AND(TRIM(UPPER($I4437))="CONTRATUAL",ISNUMBER(SEARCH("INDIVIDUAL",SUBSTITUTE(UPPER($D4437)," ","")))),"PREMIUM FREE",""))))</f>
        <v/>
      </c>
    </row>
    <row r="4438">
      <c r="AC4438">
        <f>IF($C4438="","",IF(COUNTIF('Códigos Santander (ref)'!$A$2:$A$79,$C4438)&gt;0,"SANTANDER",IF(COUNTIF('Códigos Itaú (ref)'!$A$2:$A$44,$C4438)&gt;0,"ITAU",IF(AND(TRIM(UPPER($I4438))="CONTRATUAL",ISNUMBER(SEARCH("INDIVIDUAL",SUBSTITUTE(UPPER($D4438)," ","")))),"PREMIUM FREE",""))))</f>
        <v/>
      </c>
    </row>
    <row r="4439">
      <c r="AC4439">
        <f>IF($C4439="","",IF(COUNTIF('Códigos Santander (ref)'!$A$2:$A$79,$C4439)&gt;0,"SANTANDER",IF(COUNTIF('Códigos Itaú (ref)'!$A$2:$A$44,$C4439)&gt;0,"ITAU",IF(AND(TRIM(UPPER($I4439))="CONTRATUAL",ISNUMBER(SEARCH("INDIVIDUAL",SUBSTITUTE(UPPER($D4439)," ","")))),"PREMIUM FREE",""))))</f>
        <v/>
      </c>
    </row>
    <row r="4440">
      <c r="AC4440">
        <f>IF($C4440="","",IF(COUNTIF('Códigos Santander (ref)'!$A$2:$A$79,$C4440)&gt;0,"SANTANDER",IF(COUNTIF('Códigos Itaú (ref)'!$A$2:$A$44,$C4440)&gt;0,"ITAU",IF(AND(TRIM(UPPER($I4440))="CONTRATUAL",ISNUMBER(SEARCH("INDIVIDUAL",SUBSTITUTE(UPPER($D4440)," ","")))),"PREMIUM FREE",""))))</f>
        <v/>
      </c>
    </row>
    <row r="4441">
      <c r="AC4441">
        <f>IF($C4441="","",IF(COUNTIF('Códigos Santander (ref)'!$A$2:$A$79,$C4441)&gt;0,"SANTANDER",IF(COUNTIF('Códigos Itaú (ref)'!$A$2:$A$44,$C4441)&gt;0,"ITAU",IF(AND(TRIM(UPPER($I4441))="CONTRATUAL",ISNUMBER(SEARCH("INDIVIDUAL",SUBSTITUTE(UPPER($D4441)," ","")))),"PREMIUM FREE",""))))</f>
        <v/>
      </c>
    </row>
    <row r="4442">
      <c r="AC4442">
        <f>IF($C4442="","",IF(COUNTIF('Códigos Santander (ref)'!$A$2:$A$79,$C4442)&gt;0,"SANTANDER",IF(COUNTIF('Códigos Itaú (ref)'!$A$2:$A$44,$C4442)&gt;0,"ITAU",IF(AND(TRIM(UPPER($I4442))="CONTRATUAL",ISNUMBER(SEARCH("INDIVIDUAL",SUBSTITUTE(UPPER($D4442)," ","")))),"PREMIUM FREE",""))))</f>
        <v/>
      </c>
    </row>
    <row r="4443">
      <c r="AC4443">
        <f>IF($C4443="","",IF(COUNTIF('Códigos Santander (ref)'!$A$2:$A$79,$C4443)&gt;0,"SANTANDER",IF(COUNTIF('Códigos Itaú (ref)'!$A$2:$A$44,$C4443)&gt;0,"ITAU",IF(AND(TRIM(UPPER($I4443))="CONTRATUAL",ISNUMBER(SEARCH("INDIVIDUAL",SUBSTITUTE(UPPER($D4443)," ","")))),"PREMIUM FREE",""))))</f>
        <v/>
      </c>
    </row>
    <row r="4444">
      <c r="AC4444">
        <f>IF($C4444="","",IF(COUNTIF('Códigos Santander (ref)'!$A$2:$A$79,$C4444)&gt;0,"SANTANDER",IF(COUNTIF('Códigos Itaú (ref)'!$A$2:$A$44,$C4444)&gt;0,"ITAU",IF(AND(TRIM(UPPER($I4444))="CONTRATUAL",ISNUMBER(SEARCH("INDIVIDUAL",SUBSTITUTE(UPPER($D4444)," ","")))),"PREMIUM FREE",""))))</f>
        <v/>
      </c>
    </row>
    <row r="4445">
      <c r="AC4445">
        <f>IF($C4445="","",IF(COUNTIF('Códigos Santander (ref)'!$A$2:$A$79,$C4445)&gt;0,"SANTANDER",IF(COUNTIF('Códigos Itaú (ref)'!$A$2:$A$44,$C4445)&gt;0,"ITAU",IF(AND(TRIM(UPPER($I4445))="CONTRATUAL",ISNUMBER(SEARCH("INDIVIDUAL",SUBSTITUTE(UPPER($D4445)," ","")))),"PREMIUM FREE",""))))</f>
        <v/>
      </c>
    </row>
    <row r="4446">
      <c r="AC4446">
        <f>IF($C4446="","",IF(COUNTIF('Códigos Santander (ref)'!$A$2:$A$79,$C4446)&gt;0,"SANTANDER",IF(COUNTIF('Códigos Itaú (ref)'!$A$2:$A$44,$C4446)&gt;0,"ITAU",IF(AND(TRIM(UPPER($I4446))="CONTRATUAL",ISNUMBER(SEARCH("INDIVIDUAL",SUBSTITUTE(UPPER($D4446)," ","")))),"PREMIUM FREE",""))))</f>
        <v/>
      </c>
    </row>
    <row r="4447">
      <c r="AC4447">
        <f>IF($C4447="","",IF(COUNTIF('Códigos Santander (ref)'!$A$2:$A$79,$C4447)&gt;0,"SANTANDER",IF(COUNTIF('Códigos Itaú (ref)'!$A$2:$A$44,$C4447)&gt;0,"ITAU",IF(AND(TRIM(UPPER($I4447))="CONTRATUAL",ISNUMBER(SEARCH("INDIVIDUAL",SUBSTITUTE(UPPER($D4447)," ","")))),"PREMIUM FREE",""))))</f>
        <v/>
      </c>
    </row>
    <row r="4448">
      <c r="AC4448">
        <f>IF($C4448="","",IF(COUNTIF('Códigos Santander (ref)'!$A$2:$A$79,$C4448)&gt;0,"SANTANDER",IF(COUNTIF('Códigos Itaú (ref)'!$A$2:$A$44,$C4448)&gt;0,"ITAU",IF(AND(TRIM(UPPER($I4448))="CONTRATUAL",ISNUMBER(SEARCH("INDIVIDUAL",SUBSTITUTE(UPPER($D4448)," ","")))),"PREMIUM FREE",""))))</f>
        <v/>
      </c>
    </row>
    <row r="4449">
      <c r="AC4449">
        <f>IF($C4449="","",IF(COUNTIF('Códigos Santander (ref)'!$A$2:$A$79,$C4449)&gt;0,"SANTANDER",IF(COUNTIF('Códigos Itaú (ref)'!$A$2:$A$44,$C4449)&gt;0,"ITAU",IF(AND(TRIM(UPPER($I4449))="CONTRATUAL",ISNUMBER(SEARCH("INDIVIDUAL",SUBSTITUTE(UPPER($D4449)," ","")))),"PREMIUM FREE",""))))</f>
        <v/>
      </c>
    </row>
    <row r="4450">
      <c r="AC4450">
        <f>IF($C4450="","",IF(COUNTIF('Códigos Santander (ref)'!$A$2:$A$79,$C4450)&gt;0,"SANTANDER",IF(COUNTIF('Códigos Itaú (ref)'!$A$2:$A$44,$C4450)&gt;0,"ITAU",IF(AND(TRIM(UPPER($I4450))="CONTRATUAL",ISNUMBER(SEARCH("INDIVIDUAL",SUBSTITUTE(UPPER($D4450)," ","")))),"PREMIUM FREE",""))))</f>
        <v/>
      </c>
    </row>
    <row r="4451">
      <c r="AC4451">
        <f>IF($C4451="","",IF(COUNTIF('Códigos Santander (ref)'!$A$2:$A$79,$C4451)&gt;0,"SANTANDER",IF(COUNTIF('Códigos Itaú (ref)'!$A$2:$A$44,$C4451)&gt;0,"ITAU",IF(AND(TRIM(UPPER($I4451))="CONTRATUAL",ISNUMBER(SEARCH("INDIVIDUAL",SUBSTITUTE(UPPER($D4451)," ","")))),"PREMIUM FREE",""))))</f>
        <v/>
      </c>
    </row>
    <row r="4452">
      <c r="AC4452">
        <f>IF($C4452="","",IF(COUNTIF('Códigos Santander (ref)'!$A$2:$A$79,$C4452)&gt;0,"SANTANDER",IF(COUNTIF('Códigos Itaú (ref)'!$A$2:$A$44,$C4452)&gt;0,"ITAU",IF(AND(TRIM(UPPER($I4452))="CONTRATUAL",ISNUMBER(SEARCH("INDIVIDUAL",SUBSTITUTE(UPPER($D4452)," ","")))),"PREMIUM FREE",""))))</f>
        <v/>
      </c>
    </row>
    <row r="4453">
      <c r="AC4453">
        <f>IF($C4453="","",IF(COUNTIF('Códigos Santander (ref)'!$A$2:$A$79,$C4453)&gt;0,"SANTANDER",IF(COUNTIF('Códigos Itaú (ref)'!$A$2:$A$44,$C4453)&gt;0,"ITAU",IF(AND(TRIM(UPPER($I4453))="CONTRATUAL",ISNUMBER(SEARCH("INDIVIDUAL",SUBSTITUTE(UPPER($D4453)," ","")))),"PREMIUM FREE",""))))</f>
        <v/>
      </c>
    </row>
    <row r="4454">
      <c r="AC4454">
        <f>IF($C4454="","",IF(COUNTIF('Códigos Santander (ref)'!$A$2:$A$79,$C4454)&gt;0,"SANTANDER",IF(COUNTIF('Códigos Itaú (ref)'!$A$2:$A$44,$C4454)&gt;0,"ITAU",IF(AND(TRIM(UPPER($I4454))="CONTRATUAL",ISNUMBER(SEARCH("INDIVIDUAL",SUBSTITUTE(UPPER($D4454)," ","")))),"PREMIUM FREE",""))))</f>
        <v/>
      </c>
    </row>
    <row r="4455">
      <c r="AC4455">
        <f>IF($C4455="","",IF(COUNTIF('Códigos Santander (ref)'!$A$2:$A$79,$C4455)&gt;0,"SANTANDER",IF(COUNTIF('Códigos Itaú (ref)'!$A$2:$A$44,$C4455)&gt;0,"ITAU",IF(AND(TRIM(UPPER($I4455))="CONTRATUAL",ISNUMBER(SEARCH("INDIVIDUAL",SUBSTITUTE(UPPER($D4455)," ","")))),"PREMIUM FREE",""))))</f>
        <v/>
      </c>
    </row>
    <row r="4456">
      <c r="AC4456">
        <f>IF($C4456="","",IF(COUNTIF('Códigos Santander (ref)'!$A$2:$A$79,$C4456)&gt;0,"SANTANDER",IF(COUNTIF('Códigos Itaú (ref)'!$A$2:$A$44,$C4456)&gt;0,"ITAU",IF(AND(TRIM(UPPER($I4456))="CONTRATUAL",ISNUMBER(SEARCH("INDIVIDUAL",SUBSTITUTE(UPPER($D4456)," ","")))),"PREMIUM FREE",""))))</f>
        <v/>
      </c>
    </row>
    <row r="4457">
      <c r="AC4457">
        <f>IF($C4457="","",IF(COUNTIF('Códigos Santander (ref)'!$A$2:$A$79,$C4457)&gt;0,"SANTANDER",IF(COUNTIF('Códigos Itaú (ref)'!$A$2:$A$44,$C4457)&gt;0,"ITAU",IF(AND(TRIM(UPPER($I4457))="CONTRATUAL",ISNUMBER(SEARCH("INDIVIDUAL",SUBSTITUTE(UPPER($D4457)," ","")))),"PREMIUM FREE",""))))</f>
        <v/>
      </c>
    </row>
    <row r="4458">
      <c r="AC4458">
        <f>IF($C4458="","",IF(COUNTIF('Códigos Santander (ref)'!$A$2:$A$79,$C4458)&gt;0,"SANTANDER",IF(COUNTIF('Códigos Itaú (ref)'!$A$2:$A$44,$C4458)&gt;0,"ITAU",IF(AND(TRIM(UPPER($I4458))="CONTRATUAL",ISNUMBER(SEARCH("INDIVIDUAL",SUBSTITUTE(UPPER($D4458)," ","")))),"PREMIUM FREE",""))))</f>
        <v/>
      </c>
    </row>
    <row r="4459">
      <c r="AC4459">
        <f>IF($C4459="","",IF(COUNTIF('Códigos Santander (ref)'!$A$2:$A$79,$C4459)&gt;0,"SANTANDER",IF(COUNTIF('Códigos Itaú (ref)'!$A$2:$A$44,$C4459)&gt;0,"ITAU",IF(AND(TRIM(UPPER($I4459))="CONTRATUAL",ISNUMBER(SEARCH("INDIVIDUAL",SUBSTITUTE(UPPER($D4459)," ","")))),"PREMIUM FREE",""))))</f>
        <v/>
      </c>
    </row>
    <row r="4460">
      <c r="AC4460">
        <f>IF($C4460="","",IF(COUNTIF('Códigos Santander (ref)'!$A$2:$A$79,$C4460)&gt;0,"SANTANDER",IF(COUNTIF('Códigos Itaú (ref)'!$A$2:$A$44,$C4460)&gt;0,"ITAU",IF(AND(TRIM(UPPER($I4460))="CONTRATUAL",ISNUMBER(SEARCH("INDIVIDUAL",SUBSTITUTE(UPPER($D4460)," ","")))),"PREMIUM FREE",""))))</f>
        <v/>
      </c>
    </row>
    <row r="4461">
      <c r="AC4461">
        <f>IF($C4461="","",IF(COUNTIF('Códigos Santander (ref)'!$A$2:$A$79,$C4461)&gt;0,"SANTANDER",IF(COUNTIF('Códigos Itaú (ref)'!$A$2:$A$44,$C4461)&gt;0,"ITAU",IF(AND(TRIM(UPPER($I4461))="CONTRATUAL",ISNUMBER(SEARCH("INDIVIDUAL",SUBSTITUTE(UPPER($D4461)," ","")))),"PREMIUM FREE",""))))</f>
        <v/>
      </c>
    </row>
    <row r="4462">
      <c r="AC4462">
        <f>IF($C4462="","",IF(COUNTIF('Códigos Santander (ref)'!$A$2:$A$79,$C4462)&gt;0,"SANTANDER",IF(COUNTIF('Códigos Itaú (ref)'!$A$2:$A$44,$C4462)&gt;0,"ITAU",IF(AND(TRIM(UPPER($I4462))="CONTRATUAL",ISNUMBER(SEARCH("INDIVIDUAL",SUBSTITUTE(UPPER($D4462)," ","")))),"PREMIUM FREE",""))))</f>
        <v/>
      </c>
    </row>
    <row r="4463">
      <c r="AC4463">
        <f>IF($C4463="","",IF(COUNTIF('Códigos Santander (ref)'!$A$2:$A$79,$C4463)&gt;0,"SANTANDER",IF(COUNTIF('Códigos Itaú (ref)'!$A$2:$A$44,$C4463)&gt;0,"ITAU",IF(AND(TRIM(UPPER($I4463))="CONTRATUAL",ISNUMBER(SEARCH("INDIVIDUAL",SUBSTITUTE(UPPER($D4463)," ","")))),"PREMIUM FREE",""))))</f>
        <v/>
      </c>
    </row>
    <row r="4464">
      <c r="AC4464">
        <f>IF($C4464="","",IF(COUNTIF('Códigos Santander (ref)'!$A$2:$A$79,$C4464)&gt;0,"SANTANDER",IF(COUNTIF('Códigos Itaú (ref)'!$A$2:$A$44,$C4464)&gt;0,"ITAU",IF(AND(TRIM(UPPER($I4464))="CONTRATUAL",ISNUMBER(SEARCH("INDIVIDUAL",SUBSTITUTE(UPPER($D4464)," ","")))),"PREMIUM FREE",""))))</f>
        <v/>
      </c>
    </row>
    <row r="4465">
      <c r="AC4465">
        <f>IF($C4465="","",IF(COUNTIF('Códigos Santander (ref)'!$A$2:$A$79,$C4465)&gt;0,"SANTANDER",IF(COUNTIF('Códigos Itaú (ref)'!$A$2:$A$44,$C4465)&gt;0,"ITAU",IF(AND(TRIM(UPPER($I4465))="CONTRATUAL",ISNUMBER(SEARCH("INDIVIDUAL",SUBSTITUTE(UPPER($D4465)," ","")))),"PREMIUM FREE",""))))</f>
        <v/>
      </c>
    </row>
    <row r="4466">
      <c r="AC4466">
        <f>IF($C4466="","",IF(COUNTIF('Códigos Santander (ref)'!$A$2:$A$79,$C4466)&gt;0,"SANTANDER",IF(COUNTIF('Códigos Itaú (ref)'!$A$2:$A$44,$C4466)&gt;0,"ITAU",IF(AND(TRIM(UPPER($I4466))="CONTRATUAL",ISNUMBER(SEARCH("INDIVIDUAL",SUBSTITUTE(UPPER($D4466)," ","")))),"PREMIUM FREE",""))))</f>
        <v/>
      </c>
    </row>
    <row r="4467">
      <c r="AC4467">
        <f>IF($C4467="","",IF(COUNTIF('Códigos Santander (ref)'!$A$2:$A$79,$C4467)&gt;0,"SANTANDER",IF(COUNTIF('Códigos Itaú (ref)'!$A$2:$A$44,$C4467)&gt;0,"ITAU",IF(AND(TRIM(UPPER($I4467))="CONTRATUAL",ISNUMBER(SEARCH("INDIVIDUAL",SUBSTITUTE(UPPER($D4467)," ","")))),"PREMIUM FREE",""))))</f>
        <v/>
      </c>
    </row>
    <row r="4468">
      <c r="AC4468">
        <f>IF($C4468="","",IF(COUNTIF('Códigos Santander (ref)'!$A$2:$A$79,$C4468)&gt;0,"SANTANDER",IF(COUNTIF('Códigos Itaú (ref)'!$A$2:$A$44,$C4468)&gt;0,"ITAU",IF(AND(TRIM(UPPER($I4468))="CONTRATUAL",ISNUMBER(SEARCH("INDIVIDUAL",SUBSTITUTE(UPPER($D4468)," ","")))),"PREMIUM FREE",""))))</f>
        <v/>
      </c>
    </row>
    <row r="4469">
      <c r="AC4469">
        <f>IF($C4469="","",IF(COUNTIF('Códigos Santander (ref)'!$A$2:$A$79,$C4469)&gt;0,"SANTANDER",IF(COUNTIF('Códigos Itaú (ref)'!$A$2:$A$44,$C4469)&gt;0,"ITAU",IF(AND(TRIM(UPPER($I4469))="CONTRATUAL",ISNUMBER(SEARCH("INDIVIDUAL",SUBSTITUTE(UPPER($D4469)," ","")))),"PREMIUM FREE",""))))</f>
        <v/>
      </c>
    </row>
    <row r="4470">
      <c r="AC4470">
        <f>IF($C4470="","",IF(COUNTIF('Códigos Santander (ref)'!$A$2:$A$79,$C4470)&gt;0,"SANTANDER",IF(COUNTIF('Códigos Itaú (ref)'!$A$2:$A$44,$C4470)&gt;0,"ITAU",IF(AND(TRIM(UPPER($I4470))="CONTRATUAL",ISNUMBER(SEARCH("INDIVIDUAL",SUBSTITUTE(UPPER($D4470)," ","")))),"PREMIUM FREE",""))))</f>
        <v/>
      </c>
    </row>
    <row r="4471">
      <c r="AC4471">
        <f>IF($C4471="","",IF(COUNTIF('Códigos Santander (ref)'!$A$2:$A$79,$C4471)&gt;0,"SANTANDER",IF(COUNTIF('Códigos Itaú (ref)'!$A$2:$A$44,$C4471)&gt;0,"ITAU",IF(AND(TRIM(UPPER($I4471))="CONTRATUAL",ISNUMBER(SEARCH("INDIVIDUAL",SUBSTITUTE(UPPER($D4471)," ","")))),"PREMIUM FREE",""))))</f>
        <v/>
      </c>
    </row>
    <row r="4472">
      <c r="AC4472">
        <f>IF($C4472="","",IF(COUNTIF('Códigos Santander (ref)'!$A$2:$A$79,$C4472)&gt;0,"SANTANDER",IF(COUNTIF('Códigos Itaú (ref)'!$A$2:$A$44,$C4472)&gt;0,"ITAU",IF(AND(TRIM(UPPER($I4472))="CONTRATUAL",ISNUMBER(SEARCH("INDIVIDUAL",SUBSTITUTE(UPPER($D4472)," ","")))),"PREMIUM FREE",""))))</f>
        <v/>
      </c>
    </row>
    <row r="4473">
      <c r="AC4473">
        <f>IF($C4473="","",IF(COUNTIF('Códigos Santander (ref)'!$A$2:$A$79,$C4473)&gt;0,"SANTANDER",IF(COUNTIF('Códigos Itaú (ref)'!$A$2:$A$44,$C4473)&gt;0,"ITAU",IF(AND(TRIM(UPPER($I4473))="CONTRATUAL",ISNUMBER(SEARCH("INDIVIDUAL",SUBSTITUTE(UPPER($D4473)," ","")))),"PREMIUM FREE",""))))</f>
        <v/>
      </c>
    </row>
    <row r="4474">
      <c r="AC4474">
        <f>IF($C4474="","",IF(COUNTIF('Códigos Santander (ref)'!$A$2:$A$79,$C4474)&gt;0,"SANTANDER",IF(COUNTIF('Códigos Itaú (ref)'!$A$2:$A$44,$C4474)&gt;0,"ITAU",IF(AND(TRIM(UPPER($I4474))="CONTRATUAL",ISNUMBER(SEARCH("INDIVIDUAL",SUBSTITUTE(UPPER($D4474)," ","")))),"PREMIUM FREE",""))))</f>
        <v/>
      </c>
    </row>
    <row r="4475">
      <c r="AC4475">
        <f>IF($C4475="","",IF(COUNTIF('Códigos Santander (ref)'!$A$2:$A$79,$C4475)&gt;0,"SANTANDER",IF(COUNTIF('Códigos Itaú (ref)'!$A$2:$A$44,$C4475)&gt;0,"ITAU",IF(AND(TRIM(UPPER($I4475))="CONTRATUAL",ISNUMBER(SEARCH("INDIVIDUAL",SUBSTITUTE(UPPER($D4475)," ","")))),"PREMIUM FREE",""))))</f>
        <v/>
      </c>
    </row>
    <row r="4476">
      <c r="AC4476">
        <f>IF($C4476="","",IF(COUNTIF('Códigos Santander (ref)'!$A$2:$A$79,$C4476)&gt;0,"SANTANDER",IF(COUNTIF('Códigos Itaú (ref)'!$A$2:$A$44,$C4476)&gt;0,"ITAU",IF(AND(TRIM(UPPER($I4476))="CONTRATUAL",ISNUMBER(SEARCH("INDIVIDUAL",SUBSTITUTE(UPPER($D4476)," ","")))),"PREMIUM FREE",""))))</f>
        <v/>
      </c>
    </row>
    <row r="4477">
      <c r="AC4477">
        <f>IF($C4477="","",IF(COUNTIF('Códigos Santander (ref)'!$A$2:$A$79,$C4477)&gt;0,"SANTANDER",IF(COUNTIF('Códigos Itaú (ref)'!$A$2:$A$44,$C4477)&gt;0,"ITAU",IF(AND(TRIM(UPPER($I4477))="CONTRATUAL",ISNUMBER(SEARCH("INDIVIDUAL",SUBSTITUTE(UPPER($D4477)," ","")))),"PREMIUM FREE",""))))</f>
        <v/>
      </c>
    </row>
    <row r="4478">
      <c r="AC4478">
        <f>IF($C4478="","",IF(COUNTIF('Códigos Santander (ref)'!$A$2:$A$79,$C4478)&gt;0,"SANTANDER",IF(COUNTIF('Códigos Itaú (ref)'!$A$2:$A$44,$C4478)&gt;0,"ITAU",IF(AND(TRIM(UPPER($I4478))="CONTRATUAL",ISNUMBER(SEARCH("INDIVIDUAL",SUBSTITUTE(UPPER($D4478)," ","")))),"PREMIUM FREE",""))))</f>
        <v/>
      </c>
    </row>
    <row r="4479">
      <c r="AC4479">
        <f>IF($C4479="","",IF(COUNTIF('Códigos Santander (ref)'!$A$2:$A$79,$C4479)&gt;0,"SANTANDER",IF(COUNTIF('Códigos Itaú (ref)'!$A$2:$A$44,$C4479)&gt;0,"ITAU",IF(AND(TRIM(UPPER($I4479))="CONTRATUAL",ISNUMBER(SEARCH("INDIVIDUAL",SUBSTITUTE(UPPER($D4479)," ","")))),"PREMIUM FREE",""))))</f>
        <v/>
      </c>
    </row>
    <row r="4480">
      <c r="AC4480">
        <f>IF($C4480="","",IF(COUNTIF('Códigos Santander (ref)'!$A$2:$A$79,$C4480)&gt;0,"SANTANDER",IF(COUNTIF('Códigos Itaú (ref)'!$A$2:$A$44,$C4480)&gt;0,"ITAU",IF(AND(TRIM(UPPER($I4480))="CONTRATUAL",ISNUMBER(SEARCH("INDIVIDUAL",SUBSTITUTE(UPPER($D4480)," ","")))),"PREMIUM FREE",""))))</f>
        <v/>
      </c>
    </row>
    <row r="4481">
      <c r="AC4481">
        <f>IF($C4481="","",IF(COUNTIF('Códigos Santander (ref)'!$A$2:$A$79,$C4481)&gt;0,"SANTANDER",IF(COUNTIF('Códigos Itaú (ref)'!$A$2:$A$44,$C4481)&gt;0,"ITAU",IF(AND(TRIM(UPPER($I4481))="CONTRATUAL",ISNUMBER(SEARCH("INDIVIDUAL",SUBSTITUTE(UPPER($D4481)," ","")))),"PREMIUM FREE",""))))</f>
        <v/>
      </c>
    </row>
    <row r="4482">
      <c r="AC4482">
        <f>IF($C4482="","",IF(COUNTIF('Códigos Santander (ref)'!$A$2:$A$79,$C4482)&gt;0,"SANTANDER",IF(COUNTIF('Códigos Itaú (ref)'!$A$2:$A$44,$C4482)&gt;0,"ITAU",IF(AND(TRIM(UPPER($I4482))="CONTRATUAL",ISNUMBER(SEARCH("INDIVIDUAL",SUBSTITUTE(UPPER($D4482)," ","")))),"PREMIUM FREE",""))))</f>
        <v/>
      </c>
    </row>
    <row r="4483">
      <c r="AC4483">
        <f>IF($C4483="","",IF(COUNTIF('Códigos Santander (ref)'!$A$2:$A$79,$C4483)&gt;0,"SANTANDER",IF(COUNTIF('Códigos Itaú (ref)'!$A$2:$A$44,$C4483)&gt;0,"ITAU",IF(AND(TRIM(UPPER($I4483))="CONTRATUAL",ISNUMBER(SEARCH("INDIVIDUAL",SUBSTITUTE(UPPER($D4483)," ","")))),"PREMIUM FREE",""))))</f>
        <v/>
      </c>
    </row>
    <row r="4484">
      <c r="AC4484">
        <f>IF($C4484="","",IF(COUNTIF('Códigos Santander (ref)'!$A$2:$A$79,$C4484)&gt;0,"SANTANDER",IF(COUNTIF('Códigos Itaú (ref)'!$A$2:$A$44,$C4484)&gt;0,"ITAU",IF(AND(TRIM(UPPER($I4484))="CONTRATUAL",ISNUMBER(SEARCH("INDIVIDUAL",SUBSTITUTE(UPPER($D4484)," ","")))),"PREMIUM FREE",""))))</f>
        <v/>
      </c>
    </row>
    <row r="4485">
      <c r="AC4485">
        <f>IF($C4485="","",IF(COUNTIF('Códigos Santander (ref)'!$A$2:$A$79,$C4485)&gt;0,"SANTANDER",IF(COUNTIF('Códigos Itaú (ref)'!$A$2:$A$44,$C4485)&gt;0,"ITAU",IF(AND(TRIM(UPPER($I4485))="CONTRATUAL",ISNUMBER(SEARCH("INDIVIDUAL",SUBSTITUTE(UPPER($D4485)," ","")))),"PREMIUM FREE",""))))</f>
        <v/>
      </c>
    </row>
    <row r="4486">
      <c r="AC4486">
        <f>IF($C4486="","",IF(COUNTIF('Códigos Santander (ref)'!$A$2:$A$79,$C4486)&gt;0,"SANTANDER",IF(COUNTIF('Códigos Itaú (ref)'!$A$2:$A$44,$C4486)&gt;0,"ITAU",IF(AND(TRIM(UPPER($I4486))="CONTRATUAL",ISNUMBER(SEARCH("INDIVIDUAL",SUBSTITUTE(UPPER($D4486)," ","")))),"PREMIUM FREE",""))))</f>
        <v/>
      </c>
    </row>
    <row r="4487">
      <c r="AC4487">
        <f>IF($C4487="","",IF(COUNTIF('Códigos Santander (ref)'!$A$2:$A$79,$C4487)&gt;0,"SANTANDER",IF(COUNTIF('Códigos Itaú (ref)'!$A$2:$A$44,$C4487)&gt;0,"ITAU",IF(AND(TRIM(UPPER($I4487))="CONTRATUAL",ISNUMBER(SEARCH("INDIVIDUAL",SUBSTITUTE(UPPER($D4487)," ","")))),"PREMIUM FREE",""))))</f>
        <v/>
      </c>
    </row>
    <row r="4488">
      <c r="AC4488">
        <f>IF($C4488="","",IF(COUNTIF('Códigos Santander (ref)'!$A$2:$A$79,$C4488)&gt;0,"SANTANDER",IF(COUNTIF('Códigos Itaú (ref)'!$A$2:$A$44,$C4488)&gt;0,"ITAU",IF(AND(TRIM(UPPER($I4488))="CONTRATUAL",ISNUMBER(SEARCH("INDIVIDUAL",SUBSTITUTE(UPPER($D4488)," ","")))),"PREMIUM FREE",""))))</f>
        <v/>
      </c>
    </row>
    <row r="4489">
      <c r="AC4489">
        <f>IF($C4489="","",IF(COUNTIF('Códigos Santander (ref)'!$A$2:$A$79,$C4489)&gt;0,"SANTANDER",IF(COUNTIF('Códigos Itaú (ref)'!$A$2:$A$44,$C4489)&gt;0,"ITAU",IF(AND(TRIM(UPPER($I4489))="CONTRATUAL",ISNUMBER(SEARCH("INDIVIDUAL",SUBSTITUTE(UPPER($D4489)," ","")))),"PREMIUM FREE",""))))</f>
        <v/>
      </c>
    </row>
    <row r="4490">
      <c r="AC4490">
        <f>IF($C4490="","",IF(COUNTIF('Códigos Santander (ref)'!$A$2:$A$79,$C4490)&gt;0,"SANTANDER",IF(COUNTIF('Códigos Itaú (ref)'!$A$2:$A$44,$C4490)&gt;0,"ITAU",IF(AND(TRIM(UPPER($I4490))="CONTRATUAL",ISNUMBER(SEARCH("INDIVIDUAL",SUBSTITUTE(UPPER($D4490)," ","")))),"PREMIUM FREE",""))))</f>
        <v/>
      </c>
    </row>
    <row r="4491">
      <c r="AC4491">
        <f>IF($C4491="","",IF(COUNTIF('Códigos Santander (ref)'!$A$2:$A$79,$C4491)&gt;0,"SANTANDER",IF(COUNTIF('Códigos Itaú (ref)'!$A$2:$A$44,$C4491)&gt;0,"ITAU",IF(AND(TRIM(UPPER($I4491))="CONTRATUAL",ISNUMBER(SEARCH("INDIVIDUAL",SUBSTITUTE(UPPER($D4491)," ","")))),"PREMIUM FREE",""))))</f>
        <v/>
      </c>
    </row>
    <row r="4492">
      <c r="AC4492">
        <f>IF($C4492="","",IF(COUNTIF('Códigos Santander (ref)'!$A$2:$A$79,$C4492)&gt;0,"SANTANDER",IF(COUNTIF('Códigos Itaú (ref)'!$A$2:$A$44,$C4492)&gt;0,"ITAU",IF(AND(TRIM(UPPER($I4492))="CONTRATUAL",ISNUMBER(SEARCH("INDIVIDUAL",SUBSTITUTE(UPPER($D4492)," ","")))),"PREMIUM FREE",""))))</f>
        <v/>
      </c>
    </row>
    <row r="4493">
      <c r="AC4493">
        <f>IF($C4493="","",IF(COUNTIF('Códigos Santander (ref)'!$A$2:$A$79,$C4493)&gt;0,"SANTANDER",IF(COUNTIF('Códigos Itaú (ref)'!$A$2:$A$44,$C4493)&gt;0,"ITAU",IF(AND(TRIM(UPPER($I4493))="CONTRATUAL",ISNUMBER(SEARCH("INDIVIDUAL",SUBSTITUTE(UPPER($D4493)," ","")))),"PREMIUM FREE",""))))</f>
        <v/>
      </c>
    </row>
    <row r="4494">
      <c r="AC4494">
        <f>IF($C4494="","",IF(COUNTIF('Códigos Santander (ref)'!$A$2:$A$79,$C4494)&gt;0,"SANTANDER",IF(COUNTIF('Códigos Itaú (ref)'!$A$2:$A$44,$C4494)&gt;0,"ITAU",IF(AND(TRIM(UPPER($I4494))="CONTRATUAL",ISNUMBER(SEARCH("INDIVIDUAL",SUBSTITUTE(UPPER($D4494)," ","")))),"PREMIUM FREE",""))))</f>
        <v/>
      </c>
    </row>
    <row r="4495">
      <c r="AC4495">
        <f>IF($C4495="","",IF(COUNTIF('Códigos Santander (ref)'!$A$2:$A$79,$C4495)&gt;0,"SANTANDER",IF(COUNTIF('Códigos Itaú (ref)'!$A$2:$A$44,$C4495)&gt;0,"ITAU",IF(AND(TRIM(UPPER($I4495))="CONTRATUAL",ISNUMBER(SEARCH("INDIVIDUAL",SUBSTITUTE(UPPER($D4495)," ","")))),"PREMIUM FREE",""))))</f>
        <v/>
      </c>
    </row>
    <row r="4496">
      <c r="AC4496">
        <f>IF($C4496="","",IF(COUNTIF('Códigos Santander (ref)'!$A$2:$A$79,$C4496)&gt;0,"SANTANDER",IF(COUNTIF('Códigos Itaú (ref)'!$A$2:$A$44,$C4496)&gt;0,"ITAU",IF(AND(TRIM(UPPER($I4496))="CONTRATUAL",ISNUMBER(SEARCH("INDIVIDUAL",SUBSTITUTE(UPPER($D4496)," ","")))),"PREMIUM FREE",""))))</f>
        <v/>
      </c>
    </row>
    <row r="4497">
      <c r="AC4497">
        <f>IF($C4497="","",IF(COUNTIF('Códigos Santander (ref)'!$A$2:$A$79,$C4497)&gt;0,"SANTANDER",IF(COUNTIF('Códigos Itaú (ref)'!$A$2:$A$44,$C4497)&gt;0,"ITAU",IF(AND(TRIM(UPPER($I4497))="CONTRATUAL",ISNUMBER(SEARCH("INDIVIDUAL",SUBSTITUTE(UPPER($D4497)," ","")))),"PREMIUM FREE",""))))</f>
        <v/>
      </c>
    </row>
    <row r="4498">
      <c r="AC4498">
        <f>IF($C4498="","",IF(COUNTIF('Códigos Santander (ref)'!$A$2:$A$79,$C4498)&gt;0,"SANTANDER",IF(COUNTIF('Códigos Itaú (ref)'!$A$2:$A$44,$C4498)&gt;0,"ITAU",IF(AND(TRIM(UPPER($I4498))="CONTRATUAL",ISNUMBER(SEARCH("INDIVIDUAL",SUBSTITUTE(UPPER($D4498)," ","")))),"PREMIUM FREE",""))))</f>
        <v/>
      </c>
    </row>
    <row r="4499">
      <c r="AC4499">
        <f>IF($C4499="","",IF(COUNTIF('Códigos Santander (ref)'!$A$2:$A$79,$C4499)&gt;0,"SANTANDER",IF(COUNTIF('Códigos Itaú (ref)'!$A$2:$A$44,$C4499)&gt;0,"ITAU",IF(AND(TRIM(UPPER($I4499))="CONTRATUAL",ISNUMBER(SEARCH("INDIVIDUAL",SUBSTITUTE(UPPER($D4499)," ","")))),"PREMIUM FREE",""))))</f>
        <v/>
      </c>
    </row>
    <row r="4500">
      <c r="AC4500">
        <f>IF($C4500="","",IF(COUNTIF('Códigos Santander (ref)'!$A$2:$A$79,$C4500)&gt;0,"SANTANDER",IF(COUNTIF('Códigos Itaú (ref)'!$A$2:$A$44,$C4500)&gt;0,"ITAU",IF(AND(TRIM(UPPER($I4500))="CONTRATUAL",ISNUMBER(SEARCH("INDIVIDUAL",SUBSTITUTE(UPPER($D4500)," ","")))),"PREMIUM FREE",""))))</f>
        <v/>
      </c>
    </row>
    <row r="4501">
      <c r="AC4501">
        <f>IF($C4501="","",IF(COUNTIF('Códigos Santander (ref)'!$A$2:$A$79,$C4501)&gt;0,"SANTANDER",IF(COUNTIF('Códigos Itaú (ref)'!$A$2:$A$44,$C4501)&gt;0,"ITAU",IF(AND(TRIM(UPPER($I4501))="CONTRATUAL",ISNUMBER(SEARCH("INDIVIDUAL",SUBSTITUTE(UPPER($D4501)," ","")))),"PREMIUM FREE",""))))</f>
        <v/>
      </c>
    </row>
    <row r="4502">
      <c r="AC4502">
        <f>IF($C4502="","",IF(COUNTIF('Códigos Santander (ref)'!$A$2:$A$79,$C4502)&gt;0,"SANTANDER",IF(COUNTIF('Códigos Itaú (ref)'!$A$2:$A$44,$C4502)&gt;0,"ITAU",IF(AND(TRIM(UPPER($I4502))="CONTRATUAL",ISNUMBER(SEARCH("INDIVIDUAL",SUBSTITUTE(UPPER($D4502)," ","")))),"PREMIUM FREE",""))))</f>
        <v/>
      </c>
    </row>
    <row r="4503">
      <c r="AC4503">
        <f>IF($C4503="","",IF(COUNTIF('Códigos Santander (ref)'!$A$2:$A$79,$C4503)&gt;0,"SANTANDER",IF(COUNTIF('Códigos Itaú (ref)'!$A$2:$A$44,$C4503)&gt;0,"ITAU",IF(AND(TRIM(UPPER($I4503))="CONTRATUAL",ISNUMBER(SEARCH("INDIVIDUAL",SUBSTITUTE(UPPER($D4503)," ","")))),"PREMIUM FREE",""))))</f>
        <v/>
      </c>
    </row>
    <row r="4504">
      <c r="AC4504">
        <f>IF($C4504="","",IF(COUNTIF('Códigos Santander (ref)'!$A$2:$A$79,$C4504)&gt;0,"SANTANDER",IF(COUNTIF('Códigos Itaú (ref)'!$A$2:$A$44,$C4504)&gt;0,"ITAU",IF(AND(TRIM(UPPER($I4504))="CONTRATUAL",ISNUMBER(SEARCH("INDIVIDUAL",SUBSTITUTE(UPPER($D4504)," ","")))),"PREMIUM FREE",""))))</f>
        <v/>
      </c>
    </row>
    <row r="4505">
      <c r="AC4505">
        <f>IF($C4505="","",IF(COUNTIF('Códigos Santander (ref)'!$A$2:$A$79,$C4505)&gt;0,"SANTANDER",IF(COUNTIF('Códigos Itaú (ref)'!$A$2:$A$44,$C4505)&gt;0,"ITAU",IF(AND(TRIM(UPPER($I4505))="CONTRATUAL",ISNUMBER(SEARCH("INDIVIDUAL",SUBSTITUTE(UPPER($D4505)," ","")))),"PREMIUM FREE",""))))</f>
        <v/>
      </c>
    </row>
    <row r="4506">
      <c r="AC4506">
        <f>IF($C4506="","",IF(COUNTIF('Códigos Santander (ref)'!$A$2:$A$79,$C4506)&gt;0,"SANTANDER",IF(COUNTIF('Códigos Itaú (ref)'!$A$2:$A$44,$C4506)&gt;0,"ITAU",IF(AND(TRIM(UPPER($I4506))="CONTRATUAL",ISNUMBER(SEARCH("INDIVIDUAL",SUBSTITUTE(UPPER($D4506)," ","")))),"PREMIUM FREE",""))))</f>
        <v/>
      </c>
    </row>
    <row r="4507">
      <c r="AC4507">
        <f>IF($C4507="","",IF(COUNTIF('Códigos Santander (ref)'!$A$2:$A$79,$C4507)&gt;0,"SANTANDER",IF(COUNTIF('Códigos Itaú (ref)'!$A$2:$A$44,$C4507)&gt;0,"ITAU",IF(AND(TRIM(UPPER($I4507))="CONTRATUAL",ISNUMBER(SEARCH("INDIVIDUAL",SUBSTITUTE(UPPER($D4507)," ","")))),"PREMIUM FREE",""))))</f>
        <v/>
      </c>
    </row>
    <row r="4508">
      <c r="AC4508">
        <f>IF($C4508="","",IF(COUNTIF('Códigos Santander (ref)'!$A$2:$A$79,$C4508)&gt;0,"SANTANDER",IF(COUNTIF('Códigos Itaú (ref)'!$A$2:$A$44,$C4508)&gt;0,"ITAU",IF(AND(TRIM(UPPER($I4508))="CONTRATUAL",ISNUMBER(SEARCH("INDIVIDUAL",SUBSTITUTE(UPPER($D4508)," ","")))),"PREMIUM FREE",""))))</f>
        <v/>
      </c>
    </row>
    <row r="4509">
      <c r="AC4509">
        <f>IF($C4509="","",IF(COUNTIF('Códigos Santander (ref)'!$A$2:$A$79,$C4509)&gt;0,"SANTANDER",IF(COUNTIF('Códigos Itaú (ref)'!$A$2:$A$44,$C4509)&gt;0,"ITAU",IF(AND(TRIM(UPPER($I4509))="CONTRATUAL",ISNUMBER(SEARCH("INDIVIDUAL",SUBSTITUTE(UPPER($D4509)," ","")))),"PREMIUM FREE",""))))</f>
        <v/>
      </c>
    </row>
    <row r="4510">
      <c r="AC4510">
        <f>IF($C4510="","",IF(COUNTIF('Códigos Santander (ref)'!$A$2:$A$79,$C4510)&gt;0,"SANTANDER",IF(COUNTIF('Códigos Itaú (ref)'!$A$2:$A$44,$C4510)&gt;0,"ITAU",IF(AND(TRIM(UPPER($I4510))="CONTRATUAL",ISNUMBER(SEARCH("INDIVIDUAL",SUBSTITUTE(UPPER($D4510)," ","")))),"PREMIUM FREE",""))))</f>
        <v/>
      </c>
    </row>
    <row r="4511">
      <c r="AC4511">
        <f>IF($C4511="","",IF(COUNTIF('Códigos Santander (ref)'!$A$2:$A$79,$C4511)&gt;0,"SANTANDER",IF(COUNTIF('Códigos Itaú (ref)'!$A$2:$A$44,$C4511)&gt;0,"ITAU",IF(AND(TRIM(UPPER($I4511))="CONTRATUAL",ISNUMBER(SEARCH("INDIVIDUAL",SUBSTITUTE(UPPER($D4511)," ","")))),"PREMIUM FREE",""))))</f>
        <v/>
      </c>
    </row>
    <row r="4512">
      <c r="AC4512">
        <f>IF($C4512="","",IF(COUNTIF('Códigos Santander (ref)'!$A$2:$A$79,$C4512)&gt;0,"SANTANDER",IF(COUNTIF('Códigos Itaú (ref)'!$A$2:$A$44,$C4512)&gt;0,"ITAU",IF(AND(TRIM(UPPER($I4512))="CONTRATUAL",ISNUMBER(SEARCH("INDIVIDUAL",SUBSTITUTE(UPPER($D4512)," ","")))),"PREMIUM FREE",""))))</f>
        <v/>
      </c>
    </row>
    <row r="4513">
      <c r="AC4513">
        <f>IF($C4513="","",IF(COUNTIF('Códigos Santander (ref)'!$A$2:$A$79,$C4513)&gt;0,"SANTANDER",IF(COUNTIF('Códigos Itaú (ref)'!$A$2:$A$44,$C4513)&gt;0,"ITAU",IF(AND(TRIM(UPPER($I4513))="CONTRATUAL",ISNUMBER(SEARCH("INDIVIDUAL",SUBSTITUTE(UPPER($D4513)," ","")))),"PREMIUM FREE",""))))</f>
        <v/>
      </c>
    </row>
    <row r="4514">
      <c r="AC4514">
        <f>IF($C4514="","",IF(COUNTIF('Códigos Santander (ref)'!$A$2:$A$79,$C4514)&gt;0,"SANTANDER",IF(COUNTIF('Códigos Itaú (ref)'!$A$2:$A$44,$C4514)&gt;0,"ITAU",IF(AND(TRIM(UPPER($I4514))="CONTRATUAL",ISNUMBER(SEARCH("INDIVIDUAL",SUBSTITUTE(UPPER($D4514)," ","")))),"PREMIUM FREE",""))))</f>
        <v/>
      </c>
    </row>
    <row r="4515">
      <c r="AC4515">
        <f>IF($C4515="","",IF(COUNTIF('Códigos Santander (ref)'!$A$2:$A$79,$C4515)&gt;0,"SANTANDER",IF(COUNTIF('Códigos Itaú (ref)'!$A$2:$A$44,$C4515)&gt;0,"ITAU",IF(AND(TRIM(UPPER($I4515))="CONTRATUAL",ISNUMBER(SEARCH("INDIVIDUAL",SUBSTITUTE(UPPER($D4515)," ","")))),"PREMIUM FREE",""))))</f>
        <v/>
      </c>
    </row>
    <row r="4516">
      <c r="AC4516">
        <f>IF($C4516="","",IF(COUNTIF('Códigos Santander (ref)'!$A$2:$A$79,$C4516)&gt;0,"SANTANDER",IF(COUNTIF('Códigos Itaú (ref)'!$A$2:$A$44,$C4516)&gt;0,"ITAU",IF(AND(TRIM(UPPER($I4516))="CONTRATUAL",ISNUMBER(SEARCH("INDIVIDUAL",SUBSTITUTE(UPPER($D4516)," ","")))),"PREMIUM FREE",""))))</f>
        <v/>
      </c>
    </row>
    <row r="4517">
      <c r="AC4517">
        <f>IF($C4517="","",IF(COUNTIF('Códigos Santander (ref)'!$A$2:$A$79,$C4517)&gt;0,"SANTANDER",IF(COUNTIF('Códigos Itaú (ref)'!$A$2:$A$44,$C4517)&gt;0,"ITAU",IF(AND(TRIM(UPPER($I4517))="CONTRATUAL",ISNUMBER(SEARCH("INDIVIDUAL",SUBSTITUTE(UPPER($D4517)," ","")))),"PREMIUM FREE",""))))</f>
        <v/>
      </c>
    </row>
    <row r="4518">
      <c r="AC4518">
        <f>IF($C4518="","",IF(COUNTIF('Códigos Santander (ref)'!$A$2:$A$79,$C4518)&gt;0,"SANTANDER",IF(COUNTIF('Códigos Itaú (ref)'!$A$2:$A$44,$C4518)&gt;0,"ITAU",IF(AND(TRIM(UPPER($I4518))="CONTRATUAL",ISNUMBER(SEARCH("INDIVIDUAL",SUBSTITUTE(UPPER($D4518)," ","")))),"PREMIUM FREE",""))))</f>
        <v/>
      </c>
    </row>
    <row r="4519">
      <c r="AC4519">
        <f>IF($C4519="","",IF(COUNTIF('Códigos Santander (ref)'!$A$2:$A$79,$C4519)&gt;0,"SANTANDER",IF(COUNTIF('Códigos Itaú (ref)'!$A$2:$A$44,$C4519)&gt;0,"ITAU",IF(AND(TRIM(UPPER($I4519))="CONTRATUAL",ISNUMBER(SEARCH("INDIVIDUAL",SUBSTITUTE(UPPER($D4519)," ","")))),"PREMIUM FREE",""))))</f>
        <v/>
      </c>
    </row>
    <row r="4520">
      <c r="AC4520">
        <f>IF($C4520="","",IF(COUNTIF('Códigos Santander (ref)'!$A$2:$A$79,$C4520)&gt;0,"SANTANDER",IF(COUNTIF('Códigos Itaú (ref)'!$A$2:$A$44,$C4520)&gt;0,"ITAU",IF(AND(TRIM(UPPER($I4520))="CONTRATUAL",ISNUMBER(SEARCH("INDIVIDUAL",SUBSTITUTE(UPPER($D4520)," ","")))),"PREMIUM FREE",""))))</f>
        <v/>
      </c>
    </row>
    <row r="4521">
      <c r="AC4521">
        <f>IF($C4521="","",IF(COUNTIF('Códigos Santander (ref)'!$A$2:$A$79,$C4521)&gt;0,"SANTANDER",IF(COUNTIF('Códigos Itaú (ref)'!$A$2:$A$44,$C4521)&gt;0,"ITAU",IF(AND(TRIM(UPPER($I4521))="CONTRATUAL",ISNUMBER(SEARCH("INDIVIDUAL",SUBSTITUTE(UPPER($D4521)," ","")))),"PREMIUM FREE",""))))</f>
        <v/>
      </c>
    </row>
    <row r="4522">
      <c r="AC4522">
        <f>IF($C4522="","",IF(COUNTIF('Códigos Santander (ref)'!$A$2:$A$79,$C4522)&gt;0,"SANTANDER",IF(COUNTIF('Códigos Itaú (ref)'!$A$2:$A$44,$C4522)&gt;0,"ITAU",IF(AND(TRIM(UPPER($I4522))="CONTRATUAL",ISNUMBER(SEARCH("INDIVIDUAL",SUBSTITUTE(UPPER($D4522)," ","")))),"PREMIUM FREE",""))))</f>
        <v/>
      </c>
    </row>
    <row r="4523">
      <c r="AC4523">
        <f>IF($C4523="","",IF(COUNTIF('Códigos Santander (ref)'!$A$2:$A$79,$C4523)&gt;0,"SANTANDER",IF(COUNTIF('Códigos Itaú (ref)'!$A$2:$A$44,$C4523)&gt;0,"ITAU",IF(AND(TRIM(UPPER($I4523))="CONTRATUAL",ISNUMBER(SEARCH("INDIVIDUAL",SUBSTITUTE(UPPER($D4523)," ","")))),"PREMIUM FREE",""))))</f>
        <v/>
      </c>
    </row>
    <row r="4524">
      <c r="AC4524">
        <f>IF($C4524="","",IF(COUNTIF('Códigos Santander (ref)'!$A$2:$A$79,$C4524)&gt;0,"SANTANDER",IF(COUNTIF('Códigos Itaú (ref)'!$A$2:$A$44,$C4524)&gt;0,"ITAU",IF(AND(TRIM(UPPER($I4524))="CONTRATUAL",ISNUMBER(SEARCH("INDIVIDUAL",SUBSTITUTE(UPPER($D4524)," ","")))),"PREMIUM FREE",""))))</f>
        <v/>
      </c>
    </row>
    <row r="4525">
      <c r="AC4525">
        <f>IF($C4525="","",IF(COUNTIF('Códigos Santander (ref)'!$A$2:$A$79,$C4525)&gt;0,"SANTANDER",IF(COUNTIF('Códigos Itaú (ref)'!$A$2:$A$44,$C4525)&gt;0,"ITAU",IF(AND(TRIM(UPPER($I4525))="CONTRATUAL",ISNUMBER(SEARCH("INDIVIDUAL",SUBSTITUTE(UPPER($D4525)," ","")))),"PREMIUM FREE",""))))</f>
        <v/>
      </c>
    </row>
    <row r="4526">
      <c r="AC4526">
        <f>IF($C4526="","",IF(COUNTIF('Códigos Santander (ref)'!$A$2:$A$79,$C4526)&gt;0,"SANTANDER",IF(COUNTIF('Códigos Itaú (ref)'!$A$2:$A$44,$C4526)&gt;0,"ITAU",IF(AND(TRIM(UPPER($I4526))="CONTRATUAL",ISNUMBER(SEARCH("INDIVIDUAL",SUBSTITUTE(UPPER($D4526)," ","")))),"PREMIUM FREE",""))))</f>
        <v/>
      </c>
    </row>
    <row r="4527">
      <c r="AC4527">
        <f>IF($C4527="","",IF(COUNTIF('Códigos Santander (ref)'!$A$2:$A$79,$C4527)&gt;0,"SANTANDER",IF(COUNTIF('Códigos Itaú (ref)'!$A$2:$A$44,$C4527)&gt;0,"ITAU",IF(AND(TRIM(UPPER($I4527))="CONTRATUAL",ISNUMBER(SEARCH("INDIVIDUAL",SUBSTITUTE(UPPER($D4527)," ","")))),"PREMIUM FREE",""))))</f>
        <v/>
      </c>
    </row>
    <row r="4528">
      <c r="AC4528">
        <f>IF($C4528="","",IF(COUNTIF('Códigos Santander (ref)'!$A$2:$A$79,$C4528)&gt;0,"SANTANDER",IF(COUNTIF('Códigos Itaú (ref)'!$A$2:$A$44,$C4528)&gt;0,"ITAU",IF(AND(TRIM(UPPER($I4528))="CONTRATUAL",ISNUMBER(SEARCH("INDIVIDUAL",SUBSTITUTE(UPPER($D4528)," ","")))),"PREMIUM FREE",""))))</f>
        <v/>
      </c>
    </row>
    <row r="4529">
      <c r="AC4529">
        <f>IF($C4529="","",IF(COUNTIF('Códigos Santander (ref)'!$A$2:$A$79,$C4529)&gt;0,"SANTANDER",IF(COUNTIF('Códigos Itaú (ref)'!$A$2:$A$44,$C4529)&gt;0,"ITAU",IF(AND(TRIM(UPPER($I4529))="CONTRATUAL",ISNUMBER(SEARCH("INDIVIDUAL",SUBSTITUTE(UPPER($D4529)," ","")))),"PREMIUM FREE",""))))</f>
        <v/>
      </c>
    </row>
    <row r="4530">
      <c r="AC4530">
        <f>IF($C4530="","",IF(COUNTIF('Códigos Santander (ref)'!$A$2:$A$79,$C4530)&gt;0,"SANTANDER",IF(COUNTIF('Códigos Itaú (ref)'!$A$2:$A$44,$C4530)&gt;0,"ITAU",IF(AND(TRIM(UPPER($I4530))="CONTRATUAL",ISNUMBER(SEARCH("INDIVIDUAL",SUBSTITUTE(UPPER($D4530)," ","")))),"PREMIUM FREE",""))))</f>
        <v/>
      </c>
    </row>
    <row r="4531">
      <c r="AC4531">
        <f>IF($C4531="","",IF(COUNTIF('Códigos Santander (ref)'!$A$2:$A$79,$C4531)&gt;0,"SANTANDER",IF(COUNTIF('Códigos Itaú (ref)'!$A$2:$A$44,$C4531)&gt;0,"ITAU",IF(AND(TRIM(UPPER($I4531))="CONTRATUAL",ISNUMBER(SEARCH("INDIVIDUAL",SUBSTITUTE(UPPER($D4531)," ","")))),"PREMIUM FREE",""))))</f>
        <v/>
      </c>
    </row>
    <row r="4532">
      <c r="AC4532">
        <f>IF($C4532="","",IF(COUNTIF('Códigos Santander (ref)'!$A$2:$A$79,$C4532)&gt;0,"SANTANDER",IF(COUNTIF('Códigos Itaú (ref)'!$A$2:$A$44,$C4532)&gt;0,"ITAU",IF(AND(TRIM(UPPER($I4532))="CONTRATUAL",ISNUMBER(SEARCH("INDIVIDUAL",SUBSTITUTE(UPPER($D4532)," ","")))),"PREMIUM FREE",""))))</f>
        <v/>
      </c>
    </row>
    <row r="4533">
      <c r="AC4533">
        <f>IF($C4533="","",IF(COUNTIF('Códigos Santander (ref)'!$A$2:$A$79,$C4533)&gt;0,"SANTANDER",IF(COUNTIF('Códigos Itaú (ref)'!$A$2:$A$44,$C4533)&gt;0,"ITAU",IF(AND(TRIM(UPPER($I4533))="CONTRATUAL",ISNUMBER(SEARCH("INDIVIDUAL",SUBSTITUTE(UPPER($D4533)," ","")))),"PREMIUM FREE",""))))</f>
        <v/>
      </c>
    </row>
    <row r="4534">
      <c r="AC4534">
        <f>IF($C4534="","",IF(COUNTIF('Códigos Santander (ref)'!$A$2:$A$79,$C4534)&gt;0,"SANTANDER",IF(COUNTIF('Códigos Itaú (ref)'!$A$2:$A$44,$C4534)&gt;0,"ITAU",IF(AND(TRIM(UPPER($I4534))="CONTRATUAL",ISNUMBER(SEARCH("INDIVIDUAL",SUBSTITUTE(UPPER($D4534)," ","")))),"PREMIUM FREE",""))))</f>
        <v/>
      </c>
    </row>
    <row r="4535">
      <c r="AC4535">
        <f>IF($C4535="","",IF(COUNTIF('Códigos Santander (ref)'!$A$2:$A$79,$C4535)&gt;0,"SANTANDER",IF(COUNTIF('Códigos Itaú (ref)'!$A$2:$A$44,$C4535)&gt;0,"ITAU",IF(AND(TRIM(UPPER($I4535))="CONTRATUAL",ISNUMBER(SEARCH("INDIVIDUAL",SUBSTITUTE(UPPER($D4535)," ","")))),"PREMIUM FREE",""))))</f>
        <v/>
      </c>
    </row>
    <row r="4536">
      <c r="AC4536">
        <f>IF($C4536="","",IF(COUNTIF('Códigos Santander (ref)'!$A$2:$A$79,$C4536)&gt;0,"SANTANDER",IF(COUNTIF('Códigos Itaú (ref)'!$A$2:$A$44,$C4536)&gt;0,"ITAU",IF(AND(TRIM(UPPER($I4536))="CONTRATUAL",ISNUMBER(SEARCH("INDIVIDUAL",SUBSTITUTE(UPPER($D4536)," ","")))),"PREMIUM FREE",""))))</f>
        <v/>
      </c>
    </row>
    <row r="4537">
      <c r="AC4537">
        <f>IF($C4537="","",IF(COUNTIF('Códigos Santander (ref)'!$A$2:$A$79,$C4537)&gt;0,"SANTANDER",IF(COUNTIF('Códigos Itaú (ref)'!$A$2:$A$44,$C4537)&gt;0,"ITAU",IF(AND(TRIM(UPPER($I4537))="CONTRATUAL",ISNUMBER(SEARCH("INDIVIDUAL",SUBSTITUTE(UPPER($D4537)," ","")))),"PREMIUM FREE",""))))</f>
        <v/>
      </c>
    </row>
    <row r="4538">
      <c r="AC4538">
        <f>IF($C4538="","",IF(COUNTIF('Códigos Santander (ref)'!$A$2:$A$79,$C4538)&gt;0,"SANTANDER",IF(COUNTIF('Códigos Itaú (ref)'!$A$2:$A$44,$C4538)&gt;0,"ITAU",IF(AND(TRIM(UPPER($I4538))="CONTRATUAL",ISNUMBER(SEARCH("INDIVIDUAL",SUBSTITUTE(UPPER($D4538)," ","")))),"PREMIUM FREE",""))))</f>
        <v/>
      </c>
    </row>
    <row r="4539">
      <c r="AC4539">
        <f>IF($C4539="","",IF(COUNTIF('Códigos Santander (ref)'!$A$2:$A$79,$C4539)&gt;0,"SANTANDER",IF(COUNTIF('Códigos Itaú (ref)'!$A$2:$A$44,$C4539)&gt;0,"ITAU",IF(AND(TRIM(UPPER($I4539))="CONTRATUAL",ISNUMBER(SEARCH("INDIVIDUAL",SUBSTITUTE(UPPER($D4539)," ","")))),"PREMIUM FREE",""))))</f>
        <v/>
      </c>
    </row>
    <row r="4540">
      <c r="AC4540">
        <f>IF($C4540="","",IF(COUNTIF('Códigos Santander (ref)'!$A$2:$A$79,$C4540)&gt;0,"SANTANDER",IF(COUNTIF('Códigos Itaú (ref)'!$A$2:$A$44,$C4540)&gt;0,"ITAU",IF(AND(TRIM(UPPER($I4540))="CONTRATUAL",ISNUMBER(SEARCH("INDIVIDUAL",SUBSTITUTE(UPPER($D4540)," ","")))),"PREMIUM FREE",""))))</f>
        <v/>
      </c>
    </row>
    <row r="4541">
      <c r="AC4541">
        <f>IF($C4541="","",IF(COUNTIF('Códigos Santander (ref)'!$A$2:$A$79,$C4541)&gt;0,"SANTANDER",IF(COUNTIF('Códigos Itaú (ref)'!$A$2:$A$44,$C4541)&gt;0,"ITAU",IF(AND(TRIM(UPPER($I4541))="CONTRATUAL",ISNUMBER(SEARCH("INDIVIDUAL",SUBSTITUTE(UPPER($D4541)," ","")))),"PREMIUM FREE",""))))</f>
        <v/>
      </c>
    </row>
    <row r="4542">
      <c r="AC4542">
        <f>IF($C4542="","",IF(COUNTIF('Códigos Santander (ref)'!$A$2:$A$79,$C4542)&gt;0,"SANTANDER",IF(COUNTIF('Códigos Itaú (ref)'!$A$2:$A$44,$C4542)&gt;0,"ITAU",IF(AND(TRIM(UPPER($I4542))="CONTRATUAL",ISNUMBER(SEARCH("INDIVIDUAL",SUBSTITUTE(UPPER($D4542)," ","")))),"PREMIUM FREE",""))))</f>
        <v/>
      </c>
    </row>
    <row r="4543">
      <c r="AC4543">
        <f>IF($C4543="","",IF(COUNTIF('Códigos Santander (ref)'!$A$2:$A$79,$C4543)&gt;0,"SANTANDER",IF(COUNTIF('Códigos Itaú (ref)'!$A$2:$A$44,$C4543)&gt;0,"ITAU",IF(AND(TRIM(UPPER($I4543))="CONTRATUAL",ISNUMBER(SEARCH("INDIVIDUAL",SUBSTITUTE(UPPER($D4543)," ","")))),"PREMIUM FREE",""))))</f>
        <v/>
      </c>
    </row>
    <row r="4544">
      <c r="AC4544">
        <f>IF($C4544="","",IF(COUNTIF('Códigos Santander (ref)'!$A$2:$A$79,$C4544)&gt;0,"SANTANDER",IF(COUNTIF('Códigos Itaú (ref)'!$A$2:$A$44,$C4544)&gt;0,"ITAU",IF(AND(TRIM(UPPER($I4544))="CONTRATUAL",ISNUMBER(SEARCH("INDIVIDUAL",SUBSTITUTE(UPPER($D4544)," ","")))),"PREMIUM FREE",""))))</f>
        <v/>
      </c>
    </row>
    <row r="4545">
      <c r="AC4545">
        <f>IF($C4545="","",IF(COUNTIF('Códigos Santander (ref)'!$A$2:$A$79,$C4545)&gt;0,"SANTANDER",IF(COUNTIF('Códigos Itaú (ref)'!$A$2:$A$44,$C4545)&gt;0,"ITAU",IF(AND(TRIM(UPPER($I4545))="CONTRATUAL",ISNUMBER(SEARCH("INDIVIDUAL",SUBSTITUTE(UPPER($D4545)," ","")))),"PREMIUM FREE",""))))</f>
        <v/>
      </c>
    </row>
    <row r="4546">
      <c r="AC4546">
        <f>IF($C4546="","",IF(COUNTIF('Códigos Santander (ref)'!$A$2:$A$79,$C4546)&gt;0,"SANTANDER",IF(COUNTIF('Códigos Itaú (ref)'!$A$2:$A$44,$C4546)&gt;0,"ITAU",IF(AND(TRIM(UPPER($I4546))="CONTRATUAL",ISNUMBER(SEARCH("INDIVIDUAL",SUBSTITUTE(UPPER($D4546)," ","")))),"PREMIUM FREE",""))))</f>
        <v/>
      </c>
    </row>
    <row r="4547">
      <c r="AC4547">
        <f>IF($C4547="","",IF(COUNTIF('Códigos Santander (ref)'!$A$2:$A$79,$C4547)&gt;0,"SANTANDER",IF(COUNTIF('Códigos Itaú (ref)'!$A$2:$A$44,$C4547)&gt;0,"ITAU",IF(AND(TRIM(UPPER($I4547))="CONTRATUAL",ISNUMBER(SEARCH("INDIVIDUAL",SUBSTITUTE(UPPER($D4547)," ","")))),"PREMIUM FREE",""))))</f>
        <v/>
      </c>
    </row>
    <row r="4548">
      <c r="AC4548">
        <f>IF($C4548="","",IF(COUNTIF('Códigos Santander (ref)'!$A$2:$A$79,$C4548)&gt;0,"SANTANDER",IF(COUNTIF('Códigos Itaú (ref)'!$A$2:$A$44,$C4548)&gt;0,"ITAU",IF(AND(TRIM(UPPER($I4548))="CONTRATUAL",ISNUMBER(SEARCH("INDIVIDUAL",SUBSTITUTE(UPPER($D4548)," ","")))),"PREMIUM FREE",""))))</f>
        <v/>
      </c>
    </row>
    <row r="4549">
      <c r="AC4549">
        <f>IF($C4549="","",IF(COUNTIF('Códigos Santander (ref)'!$A$2:$A$79,$C4549)&gt;0,"SANTANDER",IF(COUNTIF('Códigos Itaú (ref)'!$A$2:$A$44,$C4549)&gt;0,"ITAU",IF(AND(TRIM(UPPER($I4549))="CONTRATUAL",ISNUMBER(SEARCH("INDIVIDUAL",SUBSTITUTE(UPPER($D4549)," ","")))),"PREMIUM FREE",""))))</f>
        <v/>
      </c>
    </row>
    <row r="4550">
      <c r="AC4550">
        <f>IF($C4550="","",IF(COUNTIF('Códigos Santander (ref)'!$A$2:$A$79,$C4550)&gt;0,"SANTANDER",IF(COUNTIF('Códigos Itaú (ref)'!$A$2:$A$44,$C4550)&gt;0,"ITAU",IF(AND(TRIM(UPPER($I4550))="CONTRATUAL",ISNUMBER(SEARCH("INDIVIDUAL",SUBSTITUTE(UPPER($D4550)," ","")))),"PREMIUM FREE",""))))</f>
        <v/>
      </c>
    </row>
    <row r="4551">
      <c r="AC4551">
        <f>IF($C4551="","",IF(COUNTIF('Códigos Santander (ref)'!$A$2:$A$79,$C4551)&gt;0,"SANTANDER",IF(COUNTIF('Códigos Itaú (ref)'!$A$2:$A$44,$C4551)&gt;0,"ITAU",IF(AND(TRIM(UPPER($I4551))="CONTRATUAL",ISNUMBER(SEARCH("INDIVIDUAL",SUBSTITUTE(UPPER($D4551)," ","")))),"PREMIUM FREE",""))))</f>
        <v/>
      </c>
    </row>
    <row r="4552">
      <c r="AC4552">
        <f>IF($C4552="","",IF(COUNTIF('Códigos Santander (ref)'!$A$2:$A$79,$C4552)&gt;0,"SANTANDER",IF(COUNTIF('Códigos Itaú (ref)'!$A$2:$A$44,$C4552)&gt;0,"ITAU",IF(AND(TRIM(UPPER($I4552))="CONTRATUAL",ISNUMBER(SEARCH("INDIVIDUAL",SUBSTITUTE(UPPER($D4552)," ","")))),"PREMIUM FREE",""))))</f>
        <v/>
      </c>
    </row>
    <row r="4553">
      <c r="AC4553">
        <f>IF($C4553="","",IF(COUNTIF('Códigos Santander (ref)'!$A$2:$A$79,$C4553)&gt;0,"SANTANDER",IF(COUNTIF('Códigos Itaú (ref)'!$A$2:$A$44,$C4553)&gt;0,"ITAU",IF(AND(TRIM(UPPER($I4553))="CONTRATUAL",ISNUMBER(SEARCH("INDIVIDUAL",SUBSTITUTE(UPPER($D4553)," ","")))),"PREMIUM FREE",""))))</f>
        <v/>
      </c>
    </row>
    <row r="4554">
      <c r="AC4554">
        <f>IF($C4554="","",IF(COUNTIF('Códigos Santander (ref)'!$A$2:$A$79,$C4554)&gt;0,"SANTANDER",IF(COUNTIF('Códigos Itaú (ref)'!$A$2:$A$44,$C4554)&gt;0,"ITAU",IF(AND(TRIM(UPPER($I4554))="CONTRATUAL",ISNUMBER(SEARCH("INDIVIDUAL",SUBSTITUTE(UPPER($D4554)," ","")))),"PREMIUM FREE",""))))</f>
        <v/>
      </c>
    </row>
    <row r="4555">
      <c r="AC4555">
        <f>IF($C4555="","",IF(COUNTIF('Códigos Santander (ref)'!$A$2:$A$79,$C4555)&gt;0,"SANTANDER",IF(COUNTIF('Códigos Itaú (ref)'!$A$2:$A$44,$C4555)&gt;0,"ITAU",IF(AND(TRIM(UPPER($I4555))="CONTRATUAL",ISNUMBER(SEARCH("INDIVIDUAL",SUBSTITUTE(UPPER($D4555)," ","")))),"PREMIUM FREE",""))))</f>
        <v/>
      </c>
    </row>
    <row r="4556">
      <c r="AC4556">
        <f>IF($C4556="","",IF(COUNTIF('Códigos Santander (ref)'!$A$2:$A$79,$C4556)&gt;0,"SANTANDER",IF(COUNTIF('Códigos Itaú (ref)'!$A$2:$A$44,$C4556)&gt;0,"ITAU",IF(AND(TRIM(UPPER($I4556))="CONTRATUAL",ISNUMBER(SEARCH("INDIVIDUAL",SUBSTITUTE(UPPER($D4556)," ","")))),"PREMIUM FREE",""))))</f>
        <v/>
      </c>
    </row>
    <row r="4557">
      <c r="AC4557">
        <f>IF($C4557="","",IF(COUNTIF('Códigos Santander (ref)'!$A$2:$A$79,$C4557)&gt;0,"SANTANDER",IF(COUNTIF('Códigos Itaú (ref)'!$A$2:$A$44,$C4557)&gt;0,"ITAU",IF(AND(TRIM(UPPER($I4557))="CONTRATUAL",ISNUMBER(SEARCH("INDIVIDUAL",SUBSTITUTE(UPPER($D4557)," ","")))),"PREMIUM FREE",""))))</f>
        <v/>
      </c>
    </row>
    <row r="4558">
      <c r="AC4558">
        <f>IF($C4558="","",IF(COUNTIF('Códigos Santander (ref)'!$A$2:$A$79,$C4558)&gt;0,"SANTANDER",IF(COUNTIF('Códigos Itaú (ref)'!$A$2:$A$44,$C4558)&gt;0,"ITAU",IF(AND(TRIM(UPPER($I4558))="CONTRATUAL",ISNUMBER(SEARCH("INDIVIDUAL",SUBSTITUTE(UPPER($D4558)," ","")))),"PREMIUM FREE",""))))</f>
        <v/>
      </c>
    </row>
    <row r="4559">
      <c r="AC4559">
        <f>IF($C4559="","",IF(COUNTIF('Códigos Santander (ref)'!$A$2:$A$79,$C4559)&gt;0,"SANTANDER",IF(COUNTIF('Códigos Itaú (ref)'!$A$2:$A$44,$C4559)&gt;0,"ITAU",IF(AND(TRIM(UPPER($I4559))="CONTRATUAL",ISNUMBER(SEARCH("INDIVIDUAL",SUBSTITUTE(UPPER($D4559)," ","")))),"PREMIUM FREE",""))))</f>
        <v/>
      </c>
    </row>
    <row r="4560">
      <c r="AC4560">
        <f>IF($C4560="","",IF(COUNTIF('Códigos Santander (ref)'!$A$2:$A$79,$C4560)&gt;0,"SANTANDER",IF(COUNTIF('Códigos Itaú (ref)'!$A$2:$A$44,$C4560)&gt;0,"ITAU",IF(AND(TRIM(UPPER($I4560))="CONTRATUAL",ISNUMBER(SEARCH("INDIVIDUAL",SUBSTITUTE(UPPER($D4560)," ","")))),"PREMIUM FREE",""))))</f>
        <v/>
      </c>
    </row>
    <row r="4561">
      <c r="AC4561">
        <f>IF($C4561="","",IF(COUNTIF('Códigos Santander (ref)'!$A$2:$A$79,$C4561)&gt;0,"SANTANDER",IF(COUNTIF('Códigos Itaú (ref)'!$A$2:$A$44,$C4561)&gt;0,"ITAU",IF(AND(TRIM(UPPER($I4561))="CONTRATUAL",ISNUMBER(SEARCH("INDIVIDUAL",SUBSTITUTE(UPPER($D4561)," ","")))),"PREMIUM FREE",""))))</f>
        <v/>
      </c>
    </row>
    <row r="4562">
      <c r="AC4562">
        <f>IF($C4562="","",IF(COUNTIF('Códigos Santander (ref)'!$A$2:$A$79,$C4562)&gt;0,"SANTANDER",IF(COUNTIF('Códigos Itaú (ref)'!$A$2:$A$44,$C4562)&gt;0,"ITAU",IF(AND(TRIM(UPPER($I4562))="CONTRATUAL",ISNUMBER(SEARCH("INDIVIDUAL",SUBSTITUTE(UPPER($D4562)," ","")))),"PREMIUM FREE",""))))</f>
        <v/>
      </c>
    </row>
    <row r="4563">
      <c r="AC4563">
        <f>IF($C4563="","",IF(COUNTIF('Códigos Santander (ref)'!$A$2:$A$79,$C4563)&gt;0,"SANTANDER",IF(COUNTIF('Códigos Itaú (ref)'!$A$2:$A$44,$C4563)&gt;0,"ITAU",IF(AND(TRIM(UPPER($I4563))="CONTRATUAL",ISNUMBER(SEARCH("INDIVIDUAL",SUBSTITUTE(UPPER($D4563)," ","")))),"PREMIUM FREE",""))))</f>
        <v/>
      </c>
    </row>
    <row r="4564">
      <c r="AC4564">
        <f>IF($C4564="","",IF(COUNTIF('Códigos Santander (ref)'!$A$2:$A$79,$C4564)&gt;0,"SANTANDER",IF(COUNTIF('Códigos Itaú (ref)'!$A$2:$A$44,$C4564)&gt;0,"ITAU",IF(AND(TRIM(UPPER($I4564))="CONTRATUAL",ISNUMBER(SEARCH("INDIVIDUAL",SUBSTITUTE(UPPER($D4564)," ","")))),"PREMIUM FREE",""))))</f>
        <v/>
      </c>
    </row>
    <row r="4565">
      <c r="AC4565">
        <f>IF($C4565="","",IF(COUNTIF('Códigos Santander (ref)'!$A$2:$A$79,$C4565)&gt;0,"SANTANDER",IF(COUNTIF('Códigos Itaú (ref)'!$A$2:$A$44,$C4565)&gt;0,"ITAU",IF(AND(TRIM(UPPER($I4565))="CONTRATUAL",ISNUMBER(SEARCH("INDIVIDUAL",SUBSTITUTE(UPPER($D4565)," ","")))),"PREMIUM FREE",""))))</f>
        <v/>
      </c>
    </row>
    <row r="4566">
      <c r="AC4566">
        <f>IF($C4566="","",IF(COUNTIF('Códigos Santander (ref)'!$A$2:$A$79,$C4566)&gt;0,"SANTANDER",IF(COUNTIF('Códigos Itaú (ref)'!$A$2:$A$44,$C4566)&gt;0,"ITAU",IF(AND(TRIM(UPPER($I4566))="CONTRATUAL",ISNUMBER(SEARCH("INDIVIDUAL",SUBSTITUTE(UPPER($D4566)," ","")))),"PREMIUM FREE",""))))</f>
        <v/>
      </c>
    </row>
    <row r="4567">
      <c r="AC4567">
        <f>IF($C4567="","",IF(COUNTIF('Códigos Santander (ref)'!$A$2:$A$79,$C4567)&gt;0,"SANTANDER",IF(COUNTIF('Códigos Itaú (ref)'!$A$2:$A$44,$C4567)&gt;0,"ITAU",IF(AND(TRIM(UPPER($I4567))="CONTRATUAL",ISNUMBER(SEARCH("INDIVIDUAL",SUBSTITUTE(UPPER($D4567)," ","")))),"PREMIUM FREE",""))))</f>
        <v/>
      </c>
    </row>
    <row r="4568">
      <c r="AC4568">
        <f>IF($C4568="","",IF(COUNTIF('Códigos Santander (ref)'!$A$2:$A$79,$C4568)&gt;0,"SANTANDER",IF(COUNTIF('Códigos Itaú (ref)'!$A$2:$A$44,$C4568)&gt;0,"ITAU",IF(AND(TRIM(UPPER($I4568))="CONTRATUAL",ISNUMBER(SEARCH("INDIVIDUAL",SUBSTITUTE(UPPER($D4568)," ","")))),"PREMIUM FREE",""))))</f>
        <v/>
      </c>
    </row>
    <row r="4569">
      <c r="AC4569">
        <f>IF($C4569="","",IF(COUNTIF('Códigos Santander (ref)'!$A$2:$A$79,$C4569)&gt;0,"SANTANDER",IF(COUNTIF('Códigos Itaú (ref)'!$A$2:$A$44,$C4569)&gt;0,"ITAU",IF(AND(TRIM(UPPER($I4569))="CONTRATUAL",ISNUMBER(SEARCH("INDIVIDUAL",SUBSTITUTE(UPPER($D4569)," ","")))),"PREMIUM FREE",""))))</f>
        <v/>
      </c>
    </row>
    <row r="4570">
      <c r="AC4570">
        <f>IF($C4570="","",IF(COUNTIF('Códigos Santander (ref)'!$A$2:$A$79,$C4570)&gt;0,"SANTANDER",IF(COUNTIF('Códigos Itaú (ref)'!$A$2:$A$44,$C4570)&gt;0,"ITAU",IF(AND(TRIM(UPPER($I4570))="CONTRATUAL",ISNUMBER(SEARCH("INDIVIDUAL",SUBSTITUTE(UPPER($D4570)," ","")))),"PREMIUM FREE",""))))</f>
        <v/>
      </c>
    </row>
    <row r="4571">
      <c r="AC4571">
        <f>IF($C4571="","",IF(COUNTIF('Códigos Santander (ref)'!$A$2:$A$79,$C4571)&gt;0,"SANTANDER",IF(COUNTIF('Códigos Itaú (ref)'!$A$2:$A$44,$C4571)&gt;0,"ITAU",IF(AND(TRIM(UPPER($I4571))="CONTRATUAL",ISNUMBER(SEARCH("INDIVIDUAL",SUBSTITUTE(UPPER($D4571)," ","")))),"PREMIUM FREE",""))))</f>
        <v/>
      </c>
    </row>
    <row r="4572">
      <c r="AC4572">
        <f>IF($C4572="","",IF(COUNTIF('Códigos Santander (ref)'!$A$2:$A$79,$C4572)&gt;0,"SANTANDER",IF(COUNTIF('Códigos Itaú (ref)'!$A$2:$A$44,$C4572)&gt;0,"ITAU",IF(AND(TRIM(UPPER($I4572))="CONTRATUAL",ISNUMBER(SEARCH("INDIVIDUAL",SUBSTITUTE(UPPER($D4572)," ","")))),"PREMIUM FREE",""))))</f>
        <v/>
      </c>
    </row>
    <row r="4573">
      <c r="AC4573">
        <f>IF($C4573="","",IF(COUNTIF('Códigos Santander (ref)'!$A$2:$A$79,$C4573)&gt;0,"SANTANDER",IF(COUNTIF('Códigos Itaú (ref)'!$A$2:$A$44,$C4573)&gt;0,"ITAU",IF(AND(TRIM(UPPER($I4573))="CONTRATUAL",ISNUMBER(SEARCH("INDIVIDUAL",SUBSTITUTE(UPPER($D4573)," ","")))),"PREMIUM FREE",""))))</f>
        <v/>
      </c>
    </row>
    <row r="4574">
      <c r="AC4574">
        <f>IF($C4574="","",IF(COUNTIF('Códigos Santander (ref)'!$A$2:$A$79,$C4574)&gt;0,"SANTANDER",IF(COUNTIF('Códigos Itaú (ref)'!$A$2:$A$44,$C4574)&gt;0,"ITAU",IF(AND(TRIM(UPPER($I4574))="CONTRATUAL",ISNUMBER(SEARCH("INDIVIDUAL",SUBSTITUTE(UPPER($D4574)," ","")))),"PREMIUM FREE",""))))</f>
        <v/>
      </c>
    </row>
    <row r="4575">
      <c r="AC4575">
        <f>IF($C4575="","",IF(COUNTIF('Códigos Santander (ref)'!$A$2:$A$79,$C4575)&gt;0,"SANTANDER",IF(COUNTIF('Códigos Itaú (ref)'!$A$2:$A$44,$C4575)&gt;0,"ITAU",IF(AND(TRIM(UPPER($I4575))="CONTRATUAL",ISNUMBER(SEARCH("INDIVIDUAL",SUBSTITUTE(UPPER($D4575)," ","")))),"PREMIUM FREE",""))))</f>
        <v/>
      </c>
    </row>
    <row r="4576">
      <c r="AC4576">
        <f>IF($C4576="","",IF(COUNTIF('Códigos Santander (ref)'!$A$2:$A$79,$C4576)&gt;0,"SANTANDER",IF(COUNTIF('Códigos Itaú (ref)'!$A$2:$A$44,$C4576)&gt;0,"ITAU",IF(AND(TRIM(UPPER($I4576))="CONTRATUAL",ISNUMBER(SEARCH("INDIVIDUAL",SUBSTITUTE(UPPER($D4576)," ","")))),"PREMIUM FREE",""))))</f>
        <v/>
      </c>
    </row>
    <row r="4577">
      <c r="AC4577">
        <f>IF($C4577="","",IF(COUNTIF('Códigos Santander (ref)'!$A$2:$A$79,$C4577)&gt;0,"SANTANDER",IF(COUNTIF('Códigos Itaú (ref)'!$A$2:$A$44,$C4577)&gt;0,"ITAU",IF(AND(TRIM(UPPER($I4577))="CONTRATUAL",ISNUMBER(SEARCH("INDIVIDUAL",SUBSTITUTE(UPPER($D4577)," ","")))),"PREMIUM FREE",""))))</f>
        <v/>
      </c>
    </row>
    <row r="4578">
      <c r="AC4578">
        <f>IF($C4578="","",IF(COUNTIF('Códigos Santander (ref)'!$A$2:$A$79,$C4578)&gt;0,"SANTANDER",IF(COUNTIF('Códigos Itaú (ref)'!$A$2:$A$44,$C4578)&gt;0,"ITAU",IF(AND(TRIM(UPPER($I4578))="CONTRATUAL",ISNUMBER(SEARCH("INDIVIDUAL",SUBSTITUTE(UPPER($D4578)," ","")))),"PREMIUM FREE",""))))</f>
        <v/>
      </c>
    </row>
    <row r="4579">
      <c r="AC4579">
        <f>IF($C4579="","",IF(COUNTIF('Códigos Santander (ref)'!$A$2:$A$79,$C4579)&gt;0,"SANTANDER",IF(COUNTIF('Códigos Itaú (ref)'!$A$2:$A$44,$C4579)&gt;0,"ITAU",IF(AND(TRIM(UPPER($I4579))="CONTRATUAL",ISNUMBER(SEARCH("INDIVIDUAL",SUBSTITUTE(UPPER($D4579)," ","")))),"PREMIUM FREE",""))))</f>
        <v/>
      </c>
    </row>
    <row r="4580">
      <c r="AC4580">
        <f>IF($C4580="","",IF(COUNTIF('Códigos Santander (ref)'!$A$2:$A$79,$C4580)&gt;0,"SANTANDER",IF(COUNTIF('Códigos Itaú (ref)'!$A$2:$A$44,$C4580)&gt;0,"ITAU",IF(AND(TRIM(UPPER($I4580))="CONTRATUAL",ISNUMBER(SEARCH("INDIVIDUAL",SUBSTITUTE(UPPER($D4580)," ","")))),"PREMIUM FREE",""))))</f>
        <v/>
      </c>
    </row>
    <row r="4581">
      <c r="AC4581">
        <f>IF($C4581="","",IF(COUNTIF('Códigos Santander (ref)'!$A$2:$A$79,$C4581)&gt;0,"SANTANDER",IF(COUNTIF('Códigos Itaú (ref)'!$A$2:$A$44,$C4581)&gt;0,"ITAU",IF(AND(TRIM(UPPER($I4581))="CONTRATUAL",ISNUMBER(SEARCH("INDIVIDUAL",SUBSTITUTE(UPPER($D4581)," ","")))),"PREMIUM FREE",""))))</f>
        <v/>
      </c>
    </row>
    <row r="4582">
      <c r="AC4582">
        <f>IF($C4582="","",IF(COUNTIF('Códigos Santander (ref)'!$A$2:$A$79,$C4582)&gt;0,"SANTANDER",IF(COUNTIF('Códigos Itaú (ref)'!$A$2:$A$44,$C4582)&gt;0,"ITAU",IF(AND(TRIM(UPPER($I4582))="CONTRATUAL",ISNUMBER(SEARCH("INDIVIDUAL",SUBSTITUTE(UPPER($D4582)," ","")))),"PREMIUM FREE",""))))</f>
        <v/>
      </c>
    </row>
    <row r="4583">
      <c r="AC4583">
        <f>IF($C4583="","",IF(COUNTIF('Códigos Santander (ref)'!$A$2:$A$79,$C4583)&gt;0,"SANTANDER",IF(COUNTIF('Códigos Itaú (ref)'!$A$2:$A$44,$C4583)&gt;0,"ITAU",IF(AND(TRIM(UPPER($I4583))="CONTRATUAL",ISNUMBER(SEARCH("INDIVIDUAL",SUBSTITUTE(UPPER($D4583)," ","")))),"PREMIUM FREE",""))))</f>
        <v/>
      </c>
    </row>
    <row r="4584">
      <c r="AC4584">
        <f>IF($C4584="","",IF(COUNTIF('Códigos Santander (ref)'!$A$2:$A$79,$C4584)&gt;0,"SANTANDER",IF(COUNTIF('Códigos Itaú (ref)'!$A$2:$A$44,$C4584)&gt;0,"ITAU",IF(AND(TRIM(UPPER($I4584))="CONTRATUAL",ISNUMBER(SEARCH("INDIVIDUAL",SUBSTITUTE(UPPER($D4584)," ","")))),"PREMIUM FREE",""))))</f>
        <v/>
      </c>
    </row>
    <row r="4585">
      <c r="AC4585">
        <f>IF($C4585="","",IF(COUNTIF('Códigos Santander (ref)'!$A$2:$A$79,$C4585)&gt;0,"SANTANDER",IF(COUNTIF('Códigos Itaú (ref)'!$A$2:$A$44,$C4585)&gt;0,"ITAU",IF(AND(TRIM(UPPER($I4585))="CONTRATUAL",ISNUMBER(SEARCH("INDIVIDUAL",SUBSTITUTE(UPPER($D4585)," ","")))),"PREMIUM FREE",""))))</f>
        <v/>
      </c>
    </row>
    <row r="4586">
      <c r="AC4586">
        <f>IF($C4586="","",IF(COUNTIF('Códigos Santander (ref)'!$A$2:$A$79,$C4586)&gt;0,"SANTANDER",IF(COUNTIF('Códigos Itaú (ref)'!$A$2:$A$44,$C4586)&gt;0,"ITAU",IF(AND(TRIM(UPPER($I4586))="CONTRATUAL",ISNUMBER(SEARCH("INDIVIDUAL",SUBSTITUTE(UPPER($D4586)," ","")))),"PREMIUM FREE",""))))</f>
        <v/>
      </c>
    </row>
    <row r="4587">
      <c r="AC4587">
        <f>IF($C4587="","",IF(COUNTIF('Códigos Santander (ref)'!$A$2:$A$79,$C4587)&gt;0,"SANTANDER",IF(COUNTIF('Códigos Itaú (ref)'!$A$2:$A$44,$C4587)&gt;0,"ITAU",IF(AND(TRIM(UPPER($I4587))="CONTRATUAL",ISNUMBER(SEARCH("INDIVIDUAL",SUBSTITUTE(UPPER($D4587)," ","")))),"PREMIUM FREE",""))))</f>
        <v/>
      </c>
    </row>
    <row r="4588">
      <c r="AC4588">
        <f>IF($C4588="","",IF(COUNTIF('Códigos Santander (ref)'!$A$2:$A$79,$C4588)&gt;0,"SANTANDER",IF(COUNTIF('Códigos Itaú (ref)'!$A$2:$A$44,$C4588)&gt;0,"ITAU",IF(AND(TRIM(UPPER($I4588))="CONTRATUAL",ISNUMBER(SEARCH("INDIVIDUAL",SUBSTITUTE(UPPER($D4588)," ","")))),"PREMIUM FREE",""))))</f>
        <v/>
      </c>
    </row>
    <row r="4589">
      <c r="AC4589">
        <f>IF($C4589="","",IF(COUNTIF('Códigos Santander (ref)'!$A$2:$A$79,$C4589)&gt;0,"SANTANDER",IF(COUNTIF('Códigos Itaú (ref)'!$A$2:$A$44,$C4589)&gt;0,"ITAU",IF(AND(TRIM(UPPER($I4589))="CONTRATUAL",ISNUMBER(SEARCH("INDIVIDUAL",SUBSTITUTE(UPPER($D4589)," ","")))),"PREMIUM FREE",""))))</f>
        <v/>
      </c>
    </row>
    <row r="4590">
      <c r="AC4590">
        <f>IF($C4590="","",IF(COUNTIF('Códigos Santander (ref)'!$A$2:$A$79,$C4590)&gt;0,"SANTANDER",IF(COUNTIF('Códigos Itaú (ref)'!$A$2:$A$44,$C4590)&gt;0,"ITAU",IF(AND(TRIM(UPPER($I4590))="CONTRATUAL",ISNUMBER(SEARCH("INDIVIDUAL",SUBSTITUTE(UPPER($D4590)," ","")))),"PREMIUM FREE",""))))</f>
        <v/>
      </c>
    </row>
    <row r="4591">
      <c r="AC4591">
        <f>IF($C4591="","",IF(COUNTIF('Códigos Santander (ref)'!$A$2:$A$79,$C4591)&gt;0,"SANTANDER",IF(COUNTIF('Códigos Itaú (ref)'!$A$2:$A$44,$C4591)&gt;0,"ITAU",IF(AND(TRIM(UPPER($I4591))="CONTRATUAL",ISNUMBER(SEARCH("INDIVIDUAL",SUBSTITUTE(UPPER($D4591)," ","")))),"PREMIUM FREE",""))))</f>
        <v/>
      </c>
    </row>
    <row r="4592">
      <c r="AC4592">
        <f>IF($C4592="","",IF(COUNTIF('Códigos Santander (ref)'!$A$2:$A$79,$C4592)&gt;0,"SANTANDER",IF(COUNTIF('Códigos Itaú (ref)'!$A$2:$A$44,$C4592)&gt;0,"ITAU",IF(AND(TRIM(UPPER($I4592))="CONTRATUAL",ISNUMBER(SEARCH("INDIVIDUAL",SUBSTITUTE(UPPER($D4592)," ","")))),"PREMIUM FREE",""))))</f>
        <v/>
      </c>
    </row>
    <row r="4593">
      <c r="AC4593">
        <f>IF($C4593="","",IF(COUNTIF('Códigos Santander (ref)'!$A$2:$A$79,$C4593)&gt;0,"SANTANDER",IF(COUNTIF('Códigos Itaú (ref)'!$A$2:$A$44,$C4593)&gt;0,"ITAU",IF(AND(TRIM(UPPER($I4593))="CONTRATUAL",ISNUMBER(SEARCH("INDIVIDUAL",SUBSTITUTE(UPPER($D4593)," ","")))),"PREMIUM FREE",""))))</f>
        <v/>
      </c>
    </row>
    <row r="4594">
      <c r="AC4594">
        <f>IF($C4594="","",IF(COUNTIF('Códigos Santander (ref)'!$A$2:$A$79,$C4594)&gt;0,"SANTANDER",IF(COUNTIF('Códigos Itaú (ref)'!$A$2:$A$44,$C4594)&gt;0,"ITAU",IF(AND(TRIM(UPPER($I4594))="CONTRATUAL",ISNUMBER(SEARCH("INDIVIDUAL",SUBSTITUTE(UPPER($D4594)," ","")))),"PREMIUM FREE",""))))</f>
        <v/>
      </c>
    </row>
    <row r="4595">
      <c r="AC4595">
        <f>IF($C4595="","",IF(COUNTIF('Códigos Santander (ref)'!$A$2:$A$79,$C4595)&gt;0,"SANTANDER",IF(COUNTIF('Códigos Itaú (ref)'!$A$2:$A$44,$C4595)&gt;0,"ITAU",IF(AND(TRIM(UPPER($I4595))="CONTRATUAL",ISNUMBER(SEARCH("INDIVIDUAL",SUBSTITUTE(UPPER($D4595)," ","")))),"PREMIUM FREE",""))))</f>
        <v/>
      </c>
    </row>
    <row r="4596">
      <c r="AC4596">
        <f>IF($C4596="","",IF(COUNTIF('Códigos Santander (ref)'!$A$2:$A$79,$C4596)&gt;0,"SANTANDER",IF(COUNTIF('Códigos Itaú (ref)'!$A$2:$A$44,$C4596)&gt;0,"ITAU",IF(AND(TRIM(UPPER($I4596))="CONTRATUAL",ISNUMBER(SEARCH("INDIVIDUAL",SUBSTITUTE(UPPER($D4596)," ","")))),"PREMIUM FREE",""))))</f>
        <v/>
      </c>
    </row>
    <row r="4597">
      <c r="AC4597">
        <f>IF($C4597="","",IF(COUNTIF('Códigos Santander (ref)'!$A$2:$A$79,$C4597)&gt;0,"SANTANDER",IF(COUNTIF('Códigos Itaú (ref)'!$A$2:$A$44,$C4597)&gt;0,"ITAU",IF(AND(TRIM(UPPER($I4597))="CONTRATUAL",ISNUMBER(SEARCH("INDIVIDUAL",SUBSTITUTE(UPPER($D4597)," ","")))),"PREMIUM FREE",""))))</f>
        <v/>
      </c>
    </row>
    <row r="4598">
      <c r="AC4598">
        <f>IF($C4598="","",IF(COUNTIF('Códigos Santander (ref)'!$A$2:$A$79,$C4598)&gt;0,"SANTANDER",IF(COUNTIF('Códigos Itaú (ref)'!$A$2:$A$44,$C4598)&gt;0,"ITAU",IF(AND(TRIM(UPPER($I4598))="CONTRATUAL",ISNUMBER(SEARCH("INDIVIDUAL",SUBSTITUTE(UPPER($D4598)," ","")))),"PREMIUM FREE",""))))</f>
        <v/>
      </c>
    </row>
    <row r="4599">
      <c r="AC4599">
        <f>IF($C4599="","",IF(COUNTIF('Códigos Santander (ref)'!$A$2:$A$79,$C4599)&gt;0,"SANTANDER",IF(COUNTIF('Códigos Itaú (ref)'!$A$2:$A$44,$C4599)&gt;0,"ITAU",IF(AND(TRIM(UPPER($I4599))="CONTRATUAL",ISNUMBER(SEARCH("INDIVIDUAL",SUBSTITUTE(UPPER($D4599)," ","")))),"PREMIUM FREE",""))))</f>
        <v/>
      </c>
    </row>
    <row r="4600">
      <c r="AC4600">
        <f>IF($C4600="","",IF(COUNTIF('Códigos Santander (ref)'!$A$2:$A$79,$C4600)&gt;0,"SANTANDER",IF(COUNTIF('Códigos Itaú (ref)'!$A$2:$A$44,$C4600)&gt;0,"ITAU",IF(AND(TRIM(UPPER($I4600))="CONTRATUAL",ISNUMBER(SEARCH("INDIVIDUAL",SUBSTITUTE(UPPER($D4600)," ","")))),"PREMIUM FREE",""))))</f>
        <v/>
      </c>
    </row>
    <row r="4601">
      <c r="AC4601">
        <f>IF($C4601="","",IF(COUNTIF('Códigos Santander (ref)'!$A$2:$A$79,$C4601)&gt;0,"SANTANDER",IF(COUNTIF('Códigos Itaú (ref)'!$A$2:$A$44,$C4601)&gt;0,"ITAU",IF(AND(TRIM(UPPER($I4601))="CONTRATUAL",ISNUMBER(SEARCH("INDIVIDUAL",SUBSTITUTE(UPPER($D4601)," ","")))),"PREMIUM FREE",""))))</f>
        <v/>
      </c>
    </row>
    <row r="4602">
      <c r="AC4602">
        <f>IF($C4602="","",IF(COUNTIF('Códigos Santander (ref)'!$A$2:$A$79,$C4602)&gt;0,"SANTANDER",IF(COUNTIF('Códigos Itaú (ref)'!$A$2:$A$44,$C4602)&gt;0,"ITAU",IF(AND(TRIM(UPPER($I4602))="CONTRATUAL",ISNUMBER(SEARCH("INDIVIDUAL",SUBSTITUTE(UPPER($D4602)," ","")))),"PREMIUM FREE",""))))</f>
        <v/>
      </c>
    </row>
    <row r="4603">
      <c r="AC4603">
        <f>IF($C4603="","",IF(COUNTIF('Códigos Santander (ref)'!$A$2:$A$79,$C4603)&gt;0,"SANTANDER",IF(COUNTIF('Códigos Itaú (ref)'!$A$2:$A$44,$C4603)&gt;0,"ITAU",IF(AND(TRIM(UPPER($I4603))="CONTRATUAL",ISNUMBER(SEARCH("INDIVIDUAL",SUBSTITUTE(UPPER($D4603)," ","")))),"PREMIUM FREE",""))))</f>
        <v/>
      </c>
    </row>
    <row r="4604">
      <c r="AC4604">
        <f>IF($C4604="","",IF(COUNTIF('Códigos Santander (ref)'!$A$2:$A$79,$C4604)&gt;0,"SANTANDER",IF(COUNTIF('Códigos Itaú (ref)'!$A$2:$A$44,$C4604)&gt;0,"ITAU",IF(AND(TRIM(UPPER($I4604))="CONTRATUAL",ISNUMBER(SEARCH("INDIVIDUAL",SUBSTITUTE(UPPER($D4604)," ","")))),"PREMIUM FREE",""))))</f>
        <v/>
      </c>
    </row>
    <row r="4605">
      <c r="AC4605">
        <f>IF($C4605="","",IF(COUNTIF('Códigos Santander (ref)'!$A$2:$A$79,$C4605)&gt;0,"SANTANDER",IF(COUNTIF('Códigos Itaú (ref)'!$A$2:$A$44,$C4605)&gt;0,"ITAU",IF(AND(TRIM(UPPER($I4605))="CONTRATUAL",ISNUMBER(SEARCH("INDIVIDUAL",SUBSTITUTE(UPPER($D4605)," ","")))),"PREMIUM FREE",""))))</f>
        <v/>
      </c>
    </row>
    <row r="4606">
      <c r="AC4606">
        <f>IF($C4606="","",IF(COUNTIF('Códigos Santander (ref)'!$A$2:$A$79,$C4606)&gt;0,"SANTANDER",IF(COUNTIF('Códigos Itaú (ref)'!$A$2:$A$44,$C4606)&gt;0,"ITAU",IF(AND(TRIM(UPPER($I4606))="CONTRATUAL",ISNUMBER(SEARCH("INDIVIDUAL",SUBSTITUTE(UPPER($D4606)," ","")))),"PREMIUM FREE",""))))</f>
        <v/>
      </c>
    </row>
    <row r="4607">
      <c r="AC4607">
        <f>IF($C4607="","",IF(COUNTIF('Códigos Santander (ref)'!$A$2:$A$79,$C4607)&gt;0,"SANTANDER",IF(COUNTIF('Códigos Itaú (ref)'!$A$2:$A$44,$C4607)&gt;0,"ITAU",IF(AND(TRIM(UPPER($I4607))="CONTRATUAL",ISNUMBER(SEARCH("INDIVIDUAL",SUBSTITUTE(UPPER($D4607)," ","")))),"PREMIUM FREE",""))))</f>
        <v/>
      </c>
    </row>
    <row r="4608">
      <c r="AC4608">
        <f>IF($C4608="","",IF(COUNTIF('Códigos Santander (ref)'!$A$2:$A$79,$C4608)&gt;0,"SANTANDER",IF(COUNTIF('Códigos Itaú (ref)'!$A$2:$A$44,$C4608)&gt;0,"ITAU",IF(AND(TRIM(UPPER($I4608))="CONTRATUAL",ISNUMBER(SEARCH("INDIVIDUAL",SUBSTITUTE(UPPER($D4608)," ","")))),"PREMIUM FREE",""))))</f>
        <v/>
      </c>
    </row>
    <row r="4609">
      <c r="AC4609">
        <f>IF($C4609="","",IF(COUNTIF('Códigos Santander (ref)'!$A$2:$A$79,$C4609)&gt;0,"SANTANDER",IF(COUNTIF('Códigos Itaú (ref)'!$A$2:$A$44,$C4609)&gt;0,"ITAU",IF(AND(TRIM(UPPER($I4609))="CONTRATUAL",ISNUMBER(SEARCH("INDIVIDUAL",SUBSTITUTE(UPPER($D4609)," ","")))),"PREMIUM FREE",""))))</f>
        <v/>
      </c>
    </row>
    <row r="4610">
      <c r="AC4610">
        <f>IF($C4610="","",IF(COUNTIF('Códigos Santander (ref)'!$A$2:$A$79,$C4610)&gt;0,"SANTANDER",IF(COUNTIF('Códigos Itaú (ref)'!$A$2:$A$44,$C4610)&gt;0,"ITAU",IF(AND(TRIM(UPPER($I4610))="CONTRATUAL",ISNUMBER(SEARCH("INDIVIDUAL",SUBSTITUTE(UPPER($D4610)," ","")))),"PREMIUM FREE",""))))</f>
        <v/>
      </c>
    </row>
    <row r="4611">
      <c r="AC4611">
        <f>IF($C4611="","",IF(COUNTIF('Códigos Santander (ref)'!$A$2:$A$79,$C4611)&gt;0,"SANTANDER",IF(COUNTIF('Códigos Itaú (ref)'!$A$2:$A$44,$C4611)&gt;0,"ITAU",IF(AND(TRIM(UPPER($I4611))="CONTRATUAL",ISNUMBER(SEARCH("INDIVIDUAL",SUBSTITUTE(UPPER($D4611)," ","")))),"PREMIUM FREE",""))))</f>
        <v/>
      </c>
    </row>
    <row r="4612">
      <c r="AC4612">
        <f>IF($C4612="","",IF(COUNTIF('Códigos Santander (ref)'!$A$2:$A$79,$C4612)&gt;0,"SANTANDER",IF(COUNTIF('Códigos Itaú (ref)'!$A$2:$A$44,$C4612)&gt;0,"ITAU",IF(AND(TRIM(UPPER($I4612))="CONTRATUAL",ISNUMBER(SEARCH("INDIVIDUAL",SUBSTITUTE(UPPER($D4612)," ","")))),"PREMIUM FREE",""))))</f>
        <v/>
      </c>
    </row>
    <row r="4613">
      <c r="AC4613">
        <f>IF($C4613="","",IF(COUNTIF('Códigos Santander (ref)'!$A$2:$A$79,$C4613)&gt;0,"SANTANDER",IF(COUNTIF('Códigos Itaú (ref)'!$A$2:$A$44,$C4613)&gt;0,"ITAU",IF(AND(TRIM(UPPER($I4613))="CONTRATUAL",ISNUMBER(SEARCH("INDIVIDUAL",SUBSTITUTE(UPPER($D4613)," ","")))),"PREMIUM FREE",""))))</f>
        <v/>
      </c>
    </row>
    <row r="4614">
      <c r="AC4614">
        <f>IF($C4614="","",IF(COUNTIF('Códigos Santander (ref)'!$A$2:$A$79,$C4614)&gt;0,"SANTANDER",IF(COUNTIF('Códigos Itaú (ref)'!$A$2:$A$44,$C4614)&gt;0,"ITAU",IF(AND(TRIM(UPPER($I4614))="CONTRATUAL",ISNUMBER(SEARCH("INDIVIDUAL",SUBSTITUTE(UPPER($D4614)," ","")))),"PREMIUM FREE",""))))</f>
        <v/>
      </c>
    </row>
    <row r="4615">
      <c r="AC4615">
        <f>IF($C4615="","",IF(COUNTIF('Códigos Santander (ref)'!$A$2:$A$79,$C4615)&gt;0,"SANTANDER",IF(COUNTIF('Códigos Itaú (ref)'!$A$2:$A$44,$C4615)&gt;0,"ITAU",IF(AND(TRIM(UPPER($I4615))="CONTRATUAL",ISNUMBER(SEARCH("INDIVIDUAL",SUBSTITUTE(UPPER($D4615)," ","")))),"PREMIUM FREE",""))))</f>
        <v/>
      </c>
    </row>
    <row r="4616">
      <c r="AC4616">
        <f>IF($C4616="","",IF(COUNTIF('Códigos Santander (ref)'!$A$2:$A$79,$C4616)&gt;0,"SANTANDER",IF(COUNTIF('Códigos Itaú (ref)'!$A$2:$A$44,$C4616)&gt;0,"ITAU",IF(AND(TRIM(UPPER($I4616))="CONTRATUAL",ISNUMBER(SEARCH("INDIVIDUAL",SUBSTITUTE(UPPER($D4616)," ","")))),"PREMIUM FREE",""))))</f>
        <v/>
      </c>
    </row>
    <row r="4617">
      <c r="AC4617">
        <f>IF($C4617="","",IF(COUNTIF('Códigos Santander (ref)'!$A$2:$A$79,$C4617)&gt;0,"SANTANDER",IF(COUNTIF('Códigos Itaú (ref)'!$A$2:$A$44,$C4617)&gt;0,"ITAU",IF(AND(TRIM(UPPER($I4617))="CONTRATUAL",ISNUMBER(SEARCH("INDIVIDUAL",SUBSTITUTE(UPPER($D4617)," ","")))),"PREMIUM FREE",""))))</f>
        <v/>
      </c>
    </row>
    <row r="4618">
      <c r="AC4618">
        <f>IF($C4618="","",IF(COUNTIF('Códigos Santander (ref)'!$A$2:$A$79,$C4618)&gt;0,"SANTANDER",IF(COUNTIF('Códigos Itaú (ref)'!$A$2:$A$44,$C4618)&gt;0,"ITAU",IF(AND(TRIM(UPPER($I4618))="CONTRATUAL",ISNUMBER(SEARCH("INDIVIDUAL",SUBSTITUTE(UPPER($D4618)," ","")))),"PREMIUM FREE",""))))</f>
        <v/>
      </c>
    </row>
    <row r="4619">
      <c r="AC4619">
        <f>IF($C4619="","",IF(COUNTIF('Códigos Santander (ref)'!$A$2:$A$79,$C4619)&gt;0,"SANTANDER",IF(COUNTIF('Códigos Itaú (ref)'!$A$2:$A$44,$C4619)&gt;0,"ITAU",IF(AND(TRIM(UPPER($I4619))="CONTRATUAL",ISNUMBER(SEARCH("INDIVIDUAL",SUBSTITUTE(UPPER($D4619)," ","")))),"PREMIUM FREE",""))))</f>
        <v/>
      </c>
    </row>
    <row r="4620">
      <c r="AC4620">
        <f>IF($C4620="","",IF(COUNTIF('Códigos Santander (ref)'!$A$2:$A$79,$C4620)&gt;0,"SANTANDER",IF(COUNTIF('Códigos Itaú (ref)'!$A$2:$A$44,$C4620)&gt;0,"ITAU",IF(AND(TRIM(UPPER($I4620))="CONTRATUAL",ISNUMBER(SEARCH("INDIVIDUAL",SUBSTITUTE(UPPER($D4620)," ","")))),"PREMIUM FREE",""))))</f>
        <v/>
      </c>
    </row>
    <row r="4621">
      <c r="AC4621">
        <f>IF($C4621="","",IF(COUNTIF('Códigos Santander (ref)'!$A$2:$A$79,$C4621)&gt;0,"SANTANDER",IF(COUNTIF('Códigos Itaú (ref)'!$A$2:$A$44,$C4621)&gt;0,"ITAU",IF(AND(TRIM(UPPER($I4621))="CONTRATUAL",ISNUMBER(SEARCH("INDIVIDUAL",SUBSTITUTE(UPPER($D4621)," ","")))),"PREMIUM FREE",""))))</f>
        <v/>
      </c>
    </row>
    <row r="4622">
      <c r="AC4622">
        <f>IF($C4622="","",IF(COUNTIF('Códigos Santander (ref)'!$A$2:$A$79,$C4622)&gt;0,"SANTANDER",IF(COUNTIF('Códigos Itaú (ref)'!$A$2:$A$44,$C4622)&gt;0,"ITAU",IF(AND(TRIM(UPPER($I4622))="CONTRATUAL",ISNUMBER(SEARCH("INDIVIDUAL",SUBSTITUTE(UPPER($D4622)," ","")))),"PREMIUM FREE",""))))</f>
        <v/>
      </c>
    </row>
    <row r="4623">
      <c r="AC4623">
        <f>IF($C4623="","",IF(COUNTIF('Códigos Santander (ref)'!$A$2:$A$79,$C4623)&gt;0,"SANTANDER",IF(COUNTIF('Códigos Itaú (ref)'!$A$2:$A$44,$C4623)&gt;0,"ITAU",IF(AND(TRIM(UPPER($I4623))="CONTRATUAL",ISNUMBER(SEARCH("INDIVIDUAL",SUBSTITUTE(UPPER($D4623)," ","")))),"PREMIUM FREE",""))))</f>
        <v/>
      </c>
    </row>
    <row r="4624">
      <c r="AC4624">
        <f>IF($C4624="","",IF(COUNTIF('Códigos Santander (ref)'!$A$2:$A$79,$C4624)&gt;0,"SANTANDER",IF(COUNTIF('Códigos Itaú (ref)'!$A$2:$A$44,$C4624)&gt;0,"ITAU",IF(AND(TRIM(UPPER($I4624))="CONTRATUAL",ISNUMBER(SEARCH("INDIVIDUAL",SUBSTITUTE(UPPER($D4624)," ","")))),"PREMIUM FREE",""))))</f>
        <v/>
      </c>
    </row>
    <row r="4625">
      <c r="AC4625">
        <f>IF($C4625="","",IF(COUNTIF('Códigos Santander (ref)'!$A$2:$A$79,$C4625)&gt;0,"SANTANDER",IF(COUNTIF('Códigos Itaú (ref)'!$A$2:$A$44,$C4625)&gt;0,"ITAU",IF(AND(TRIM(UPPER($I4625))="CONTRATUAL",ISNUMBER(SEARCH("INDIVIDUAL",SUBSTITUTE(UPPER($D4625)," ","")))),"PREMIUM FREE",""))))</f>
        <v/>
      </c>
    </row>
    <row r="4626">
      <c r="AC4626">
        <f>IF($C4626="","",IF(COUNTIF('Códigos Santander (ref)'!$A$2:$A$79,$C4626)&gt;0,"SANTANDER",IF(COUNTIF('Códigos Itaú (ref)'!$A$2:$A$44,$C4626)&gt;0,"ITAU",IF(AND(TRIM(UPPER($I4626))="CONTRATUAL",ISNUMBER(SEARCH("INDIVIDUAL",SUBSTITUTE(UPPER($D4626)," ","")))),"PREMIUM FREE",""))))</f>
        <v/>
      </c>
    </row>
    <row r="4627">
      <c r="AC4627">
        <f>IF($C4627="","",IF(COUNTIF('Códigos Santander (ref)'!$A$2:$A$79,$C4627)&gt;0,"SANTANDER",IF(COUNTIF('Códigos Itaú (ref)'!$A$2:$A$44,$C4627)&gt;0,"ITAU",IF(AND(TRIM(UPPER($I4627))="CONTRATUAL",ISNUMBER(SEARCH("INDIVIDUAL",SUBSTITUTE(UPPER($D4627)," ","")))),"PREMIUM FREE",""))))</f>
        <v/>
      </c>
    </row>
    <row r="4628">
      <c r="AC4628">
        <f>IF($C4628="","",IF(COUNTIF('Códigos Santander (ref)'!$A$2:$A$79,$C4628)&gt;0,"SANTANDER",IF(COUNTIF('Códigos Itaú (ref)'!$A$2:$A$44,$C4628)&gt;0,"ITAU",IF(AND(TRIM(UPPER($I4628))="CONTRATUAL",ISNUMBER(SEARCH("INDIVIDUAL",SUBSTITUTE(UPPER($D4628)," ","")))),"PREMIUM FREE",""))))</f>
        <v/>
      </c>
    </row>
    <row r="4629">
      <c r="AC4629">
        <f>IF($C4629="","",IF(COUNTIF('Códigos Santander (ref)'!$A$2:$A$79,$C4629)&gt;0,"SANTANDER",IF(COUNTIF('Códigos Itaú (ref)'!$A$2:$A$44,$C4629)&gt;0,"ITAU",IF(AND(TRIM(UPPER($I4629))="CONTRATUAL",ISNUMBER(SEARCH("INDIVIDUAL",SUBSTITUTE(UPPER($D4629)," ","")))),"PREMIUM FREE",""))))</f>
        <v/>
      </c>
    </row>
    <row r="4630">
      <c r="AC4630">
        <f>IF($C4630="","",IF(COUNTIF('Códigos Santander (ref)'!$A$2:$A$79,$C4630)&gt;0,"SANTANDER",IF(COUNTIF('Códigos Itaú (ref)'!$A$2:$A$44,$C4630)&gt;0,"ITAU",IF(AND(TRIM(UPPER($I4630))="CONTRATUAL",ISNUMBER(SEARCH("INDIVIDUAL",SUBSTITUTE(UPPER($D4630)," ","")))),"PREMIUM FREE",""))))</f>
        <v/>
      </c>
    </row>
    <row r="4631">
      <c r="AC4631">
        <f>IF($C4631="","",IF(COUNTIF('Códigos Santander (ref)'!$A$2:$A$79,$C4631)&gt;0,"SANTANDER",IF(COUNTIF('Códigos Itaú (ref)'!$A$2:$A$44,$C4631)&gt;0,"ITAU",IF(AND(TRIM(UPPER($I4631))="CONTRATUAL",ISNUMBER(SEARCH("INDIVIDUAL",SUBSTITUTE(UPPER($D4631)," ","")))),"PREMIUM FREE",""))))</f>
        <v/>
      </c>
    </row>
    <row r="4632">
      <c r="AC4632">
        <f>IF($C4632="","",IF(COUNTIF('Códigos Santander (ref)'!$A$2:$A$79,$C4632)&gt;0,"SANTANDER",IF(COUNTIF('Códigos Itaú (ref)'!$A$2:$A$44,$C4632)&gt;0,"ITAU",IF(AND(TRIM(UPPER($I4632))="CONTRATUAL",ISNUMBER(SEARCH("INDIVIDUAL",SUBSTITUTE(UPPER($D4632)," ","")))),"PREMIUM FREE",""))))</f>
        <v/>
      </c>
    </row>
    <row r="4633">
      <c r="AC4633">
        <f>IF($C4633="","",IF(COUNTIF('Códigos Santander (ref)'!$A$2:$A$79,$C4633)&gt;0,"SANTANDER",IF(COUNTIF('Códigos Itaú (ref)'!$A$2:$A$44,$C4633)&gt;0,"ITAU",IF(AND(TRIM(UPPER($I4633))="CONTRATUAL",ISNUMBER(SEARCH("INDIVIDUAL",SUBSTITUTE(UPPER($D4633)," ","")))),"PREMIUM FREE",""))))</f>
        <v/>
      </c>
    </row>
    <row r="4634">
      <c r="AC4634">
        <f>IF($C4634="","",IF(COUNTIF('Códigos Santander (ref)'!$A$2:$A$79,$C4634)&gt;0,"SANTANDER",IF(COUNTIF('Códigos Itaú (ref)'!$A$2:$A$44,$C4634)&gt;0,"ITAU",IF(AND(TRIM(UPPER($I4634))="CONTRATUAL",ISNUMBER(SEARCH("INDIVIDUAL",SUBSTITUTE(UPPER($D4634)," ","")))),"PREMIUM FREE",""))))</f>
        <v/>
      </c>
    </row>
    <row r="4635">
      <c r="AC4635">
        <f>IF($C4635="","",IF(COUNTIF('Códigos Santander (ref)'!$A$2:$A$79,$C4635)&gt;0,"SANTANDER",IF(COUNTIF('Códigos Itaú (ref)'!$A$2:$A$44,$C4635)&gt;0,"ITAU",IF(AND(TRIM(UPPER($I4635))="CONTRATUAL",ISNUMBER(SEARCH("INDIVIDUAL",SUBSTITUTE(UPPER($D4635)," ","")))),"PREMIUM FREE",""))))</f>
        <v/>
      </c>
    </row>
    <row r="4636">
      <c r="AC4636">
        <f>IF($C4636="","",IF(COUNTIF('Códigos Santander (ref)'!$A$2:$A$79,$C4636)&gt;0,"SANTANDER",IF(COUNTIF('Códigos Itaú (ref)'!$A$2:$A$44,$C4636)&gt;0,"ITAU",IF(AND(TRIM(UPPER($I4636))="CONTRATUAL",ISNUMBER(SEARCH("INDIVIDUAL",SUBSTITUTE(UPPER($D4636)," ","")))),"PREMIUM FREE",""))))</f>
        <v/>
      </c>
    </row>
    <row r="4637">
      <c r="AC4637">
        <f>IF($C4637="","",IF(COUNTIF('Códigos Santander (ref)'!$A$2:$A$79,$C4637)&gt;0,"SANTANDER",IF(COUNTIF('Códigos Itaú (ref)'!$A$2:$A$44,$C4637)&gt;0,"ITAU",IF(AND(TRIM(UPPER($I4637))="CONTRATUAL",ISNUMBER(SEARCH("INDIVIDUAL",SUBSTITUTE(UPPER($D4637)," ","")))),"PREMIUM FREE",""))))</f>
        <v/>
      </c>
    </row>
    <row r="4638">
      <c r="AC4638">
        <f>IF($C4638="","",IF(COUNTIF('Códigos Santander (ref)'!$A$2:$A$79,$C4638)&gt;0,"SANTANDER",IF(COUNTIF('Códigos Itaú (ref)'!$A$2:$A$44,$C4638)&gt;0,"ITAU",IF(AND(TRIM(UPPER($I4638))="CONTRATUAL",ISNUMBER(SEARCH("INDIVIDUAL",SUBSTITUTE(UPPER($D4638)," ","")))),"PREMIUM FREE",""))))</f>
        <v/>
      </c>
    </row>
    <row r="4639">
      <c r="AC4639">
        <f>IF($C4639="","",IF(COUNTIF('Códigos Santander (ref)'!$A$2:$A$79,$C4639)&gt;0,"SANTANDER",IF(COUNTIF('Códigos Itaú (ref)'!$A$2:$A$44,$C4639)&gt;0,"ITAU",IF(AND(TRIM(UPPER($I4639))="CONTRATUAL",ISNUMBER(SEARCH("INDIVIDUAL",SUBSTITUTE(UPPER($D4639)," ","")))),"PREMIUM FREE",""))))</f>
        <v/>
      </c>
    </row>
    <row r="4640">
      <c r="AC4640">
        <f>IF($C4640="","",IF(COUNTIF('Códigos Santander (ref)'!$A$2:$A$79,$C4640)&gt;0,"SANTANDER",IF(COUNTIF('Códigos Itaú (ref)'!$A$2:$A$44,$C4640)&gt;0,"ITAU",IF(AND(TRIM(UPPER($I4640))="CONTRATUAL",ISNUMBER(SEARCH("INDIVIDUAL",SUBSTITUTE(UPPER($D4640)," ","")))),"PREMIUM FREE",""))))</f>
        <v/>
      </c>
    </row>
    <row r="4641">
      <c r="AC4641">
        <f>IF($C4641="","",IF(COUNTIF('Códigos Santander (ref)'!$A$2:$A$79,$C4641)&gt;0,"SANTANDER",IF(COUNTIF('Códigos Itaú (ref)'!$A$2:$A$44,$C4641)&gt;0,"ITAU",IF(AND(TRIM(UPPER($I4641))="CONTRATUAL",ISNUMBER(SEARCH("INDIVIDUAL",SUBSTITUTE(UPPER($D4641)," ","")))),"PREMIUM FREE",""))))</f>
        <v/>
      </c>
    </row>
    <row r="4642">
      <c r="AC4642">
        <f>IF($C4642="","",IF(COUNTIF('Códigos Santander (ref)'!$A$2:$A$79,$C4642)&gt;0,"SANTANDER",IF(COUNTIF('Códigos Itaú (ref)'!$A$2:$A$44,$C4642)&gt;0,"ITAU",IF(AND(TRIM(UPPER($I4642))="CONTRATUAL",ISNUMBER(SEARCH("INDIVIDUAL",SUBSTITUTE(UPPER($D4642)," ","")))),"PREMIUM FREE",""))))</f>
        <v/>
      </c>
    </row>
    <row r="4643">
      <c r="AC4643">
        <f>IF($C4643="","",IF(COUNTIF('Códigos Santander (ref)'!$A$2:$A$79,$C4643)&gt;0,"SANTANDER",IF(COUNTIF('Códigos Itaú (ref)'!$A$2:$A$44,$C4643)&gt;0,"ITAU",IF(AND(TRIM(UPPER($I4643))="CONTRATUAL",ISNUMBER(SEARCH("INDIVIDUAL",SUBSTITUTE(UPPER($D4643)," ","")))),"PREMIUM FREE",""))))</f>
        <v/>
      </c>
    </row>
    <row r="4644">
      <c r="AC4644">
        <f>IF($C4644="","",IF(COUNTIF('Códigos Santander (ref)'!$A$2:$A$79,$C4644)&gt;0,"SANTANDER",IF(COUNTIF('Códigos Itaú (ref)'!$A$2:$A$44,$C4644)&gt;0,"ITAU",IF(AND(TRIM(UPPER($I4644))="CONTRATUAL",ISNUMBER(SEARCH("INDIVIDUAL",SUBSTITUTE(UPPER($D4644)," ","")))),"PREMIUM FREE",""))))</f>
        <v/>
      </c>
    </row>
    <row r="4645">
      <c r="AC4645">
        <f>IF($C4645="","",IF(COUNTIF('Códigos Santander (ref)'!$A$2:$A$79,$C4645)&gt;0,"SANTANDER",IF(COUNTIF('Códigos Itaú (ref)'!$A$2:$A$44,$C4645)&gt;0,"ITAU",IF(AND(TRIM(UPPER($I4645))="CONTRATUAL",ISNUMBER(SEARCH("INDIVIDUAL",SUBSTITUTE(UPPER($D4645)," ","")))),"PREMIUM FREE",""))))</f>
        <v/>
      </c>
    </row>
    <row r="4646">
      <c r="AC4646">
        <f>IF($C4646="","",IF(COUNTIF('Códigos Santander (ref)'!$A$2:$A$79,$C4646)&gt;0,"SANTANDER",IF(COUNTIF('Códigos Itaú (ref)'!$A$2:$A$44,$C4646)&gt;0,"ITAU",IF(AND(TRIM(UPPER($I4646))="CONTRATUAL",ISNUMBER(SEARCH("INDIVIDUAL",SUBSTITUTE(UPPER($D4646)," ","")))),"PREMIUM FREE",""))))</f>
        <v/>
      </c>
    </row>
    <row r="4647">
      <c r="AC4647">
        <f>IF($C4647="","",IF(COUNTIF('Códigos Santander (ref)'!$A$2:$A$79,$C4647)&gt;0,"SANTANDER",IF(COUNTIF('Códigos Itaú (ref)'!$A$2:$A$44,$C4647)&gt;0,"ITAU",IF(AND(TRIM(UPPER($I4647))="CONTRATUAL",ISNUMBER(SEARCH("INDIVIDUAL",SUBSTITUTE(UPPER($D4647)," ","")))),"PREMIUM FREE",""))))</f>
        <v/>
      </c>
    </row>
    <row r="4648">
      <c r="AC4648">
        <f>IF($C4648="","",IF(COUNTIF('Códigos Santander (ref)'!$A$2:$A$79,$C4648)&gt;0,"SANTANDER",IF(COUNTIF('Códigos Itaú (ref)'!$A$2:$A$44,$C4648)&gt;0,"ITAU",IF(AND(TRIM(UPPER($I4648))="CONTRATUAL",ISNUMBER(SEARCH("INDIVIDUAL",SUBSTITUTE(UPPER($D4648)," ","")))),"PREMIUM FREE",""))))</f>
        <v/>
      </c>
    </row>
    <row r="4649">
      <c r="AC4649">
        <f>IF($C4649="","",IF(COUNTIF('Códigos Santander (ref)'!$A$2:$A$79,$C4649)&gt;0,"SANTANDER",IF(COUNTIF('Códigos Itaú (ref)'!$A$2:$A$44,$C4649)&gt;0,"ITAU",IF(AND(TRIM(UPPER($I4649))="CONTRATUAL",ISNUMBER(SEARCH("INDIVIDUAL",SUBSTITUTE(UPPER($D4649)," ","")))),"PREMIUM FREE",""))))</f>
        <v/>
      </c>
    </row>
    <row r="4650">
      <c r="AC4650">
        <f>IF($C4650="","",IF(COUNTIF('Códigos Santander (ref)'!$A$2:$A$79,$C4650)&gt;0,"SANTANDER",IF(COUNTIF('Códigos Itaú (ref)'!$A$2:$A$44,$C4650)&gt;0,"ITAU",IF(AND(TRIM(UPPER($I4650))="CONTRATUAL",ISNUMBER(SEARCH("INDIVIDUAL",SUBSTITUTE(UPPER($D4650)," ","")))),"PREMIUM FREE",""))))</f>
        <v/>
      </c>
    </row>
    <row r="4651">
      <c r="AC4651">
        <f>IF($C4651="","",IF(COUNTIF('Códigos Santander (ref)'!$A$2:$A$79,$C4651)&gt;0,"SANTANDER",IF(COUNTIF('Códigos Itaú (ref)'!$A$2:$A$44,$C4651)&gt;0,"ITAU",IF(AND(TRIM(UPPER($I4651))="CONTRATUAL",ISNUMBER(SEARCH("INDIVIDUAL",SUBSTITUTE(UPPER($D4651)," ","")))),"PREMIUM FREE",""))))</f>
        <v/>
      </c>
    </row>
    <row r="4652">
      <c r="AC4652">
        <f>IF($C4652="","",IF(COUNTIF('Códigos Santander (ref)'!$A$2:$A$79,$C4652)&gt;0,"SANTANDER",IF(COUNTIF('Códigos Itaú (ref)'!$A$2:$A$44,$C4652)&gt;0,"ITAU",IF(AND(TRIM(UPPER($I4652))="CONTRATUAL",ISNUMBER(SEARCH("INDIVIDUAL",SUBSTITUTE(UPPER($D4652)," ","")))),"PREMIUM FREE",""))))</f>
        <v/>
      </c>
    </row>
    <row r="4653">
      <c r="AC4653">
        <f>IF($C4653="","",IF(COUNTIF('Códigos Santander (ref)'!$A$2:$A$79,$C4653)&gt;0,"SANTANDER",IF(COUNTIF('Códigos Itaú (ref)'!$A$2:$A$44,$C4653)&gt;0,"ITAU",IF(AND(TRIM(UPPER($I4653))="CONTRATUAL",ISNUMBER(SEARCH("INDIVIDUAL",SUBSTITUTE(UPPER($D4653)," ","")))),"PREMIUM FREE",""))))</f>
        <v/>
      </c>
    </row>
    <row r="4654">
      <c r="AC4654">
        <f>IF($C4654="","",IF(COUNTIF('Códigos Santander (ref)'!$A$2:$A$79,$C4654)&gt;0,"SANTANDER",IF(COUNTIF('Códigos Itaú (ref)'!$A$2:$A$44,$C4654)&gt;0,"ITAU",IF(AND(TRIM(UPPER($I4654))="CONTRATUAL",ISNUMBER(SEARCH("INDIVIDUAL",SUBSTITUTE(UPPER($D4654)," ","")))),"PREMIUM FREE",""))))</f>
        <v/>
      </c>
    </row>
    <row r="4655">
      <c r="AC4655">
        <f>IF($C4655="","",IF(COUNTIF('Códigos Santander (ref)'!$A$2:$A$79,$C4655)&gt;0,"SANTANDER",IF(COUNTIF('Códigos Itaú (ref)'!$A$2:$A$44,$C4655)&gt;0,"ITAU",IF(AND(TRIM(UPPER($I4655))="CONTRATUAL",ISNUMBER(SEARCH("INDIVIDUAL",SUBSTITUTE(UPPER($D4655)," ","")))),"PREMIUM FREE",""))))</f>
        <v/>
      </c>
    </row>
    <row r="4656">
      <c r="AC4656">
        <f>IF($C4656="","",IF(COUNTIF('Códigos Santander (ref)'!$A$2:$A$79,$C4656)&gt;0,"SANTANDER",IF(COUNTIF('Códigos Itaú (ref)'!$A$2:$A$44,$C4656)&gt;0,"ITAU",IF(AND(TRIM(UPPER($I4656))="CONTRATUAL",ISNUMBER(SEARCH("INDIVIDUAL",SUBSTITUTE(UPPER($D4656)," ","")))),"PREMIUM FREE",""))))</f>
        <v/>
      </c>
    </row>
    <row r="4657">
      <c r="AC4657">
        <f>IF($C4657="","",IF(COUNTIF('Códigos Santander (ref)'!$A$2:$A$79,$C4657)&gt;0,"SANTANDER",IF(COUNTIF('Códigos Itaú (ref)'!$A$2:$A$44,$C4657)&gt;0,"ITAU",IF(AND(TRIM(UPPER($I4657))="CONTRATUAL",ISNUMBER(SEARCH("INDIVIDUAL",SUBSTITUTE(UPPER($D4657)," ","")))),"PREMIUM FREE",""))))</f>
        <v/>
      </c>
    </row>
    <row r="4658">
      <c r="AC4658">
        <f>IF($C4658="","",IF(COUNTIF('Códigos Santander (ref)'!$A$2:$A$79,$C4658)&gt;0,"SANTANDER",IF(COUNTIF('Códigos Itaú (ref)'!$A$2:$A$44,$C4658)&gt;0,"ITAU",IF(AND(TRIM(UPPER($I4658))="CONTRATUAL",ISNUMBER(SEARCH("INDIVIDUAL",SUBSTITUTE(UPPER($D4658)," ","")))),"PREMIUM FREE",""))))</f>
        <v/>
      </c>
    </row>
    <row r="4659">
      <c r="AC4659">
        <f>IF($C4659="","",IF(COUNTIF('Códigos Santander (ref)'!$A$2:$A$79,$C4659)&gt;0,"SANTANDER",IF(COUNTIF('Códigos Itaú (ref)'!$A$2:$A$44,$C4659)&gt;0,"ITAU",IF(AND(TRIM(UPPER($I4659))="CONTRATUAL",ISNUMBER(SEARCH("INDIVIDUAL",SUBSTITUTE(UPPER($D4659)," ","")))),"PREMIUM FREE",""))))</f>
        <v/>
      </c>
    </row>
    <row r="4660">
      <c r="AC4660">
        <f>IF($C4660="","",IF(COUNTIF('Códigos Santander (ref)'!$A$2:$A$79,$C4660)&gt;0,"SANTANDER",IF(COUNTIF('Códigos Itaú (ref)'!$A$2:$A$44,$C4660)&gt;0,"ITAU",IF(AND(TRIM(UPPER($I4660))="CONTRATUAL",ISNUMBER(SEARCH("INDIVIDUAL",SUBSTITUTE(UPPER($D4660)," ","")))),"PREMIUM FREE",""))))</f>
        <v/>
      </c>
    </row>
    <row r="4661">
      <c r="AC4661">
        <f>IF($C4661="","",IF(COUNTIF('Códigos Santander (ref)'!$A$2:$A$79,$C4661)&gt;0,"SANTANDER",IF(COUNTIF('Códigos Itaú (ref)'!$A$2:$A$44,$C4661)&gt;0,"ITAU",IF(AND(TRIM(UPPER($I4661))="CONTRATUAL",ISNUMBER(SEARCH("INDIVIDUAL",SUBSTITUTE(UPPER($D4661)," ","")))),"PREMIUM FREE",""))))</f>
        <v/>
      </c>
    </row>
    <row r="4662">
      <c r="AC4662">
        <f>IF($C4662="","",IF(COUNTIF('Códigos Santander (ref)'!$A$2:$A$79,$C4662)&gt;0,"SANTANDER",IF(COUNTIF('Códigos Itaú (ref)'!$A$2:$A$44,$C4662)&gt;0,"ITAU",IF(AND(TRIM(UPPER($I4662))="CONTRATUAL",ISNUMBER(SEARCH("INDIVIDUAL",SUBSTITUTE(UPPER($D4662)," ","")))),"PREMIUM FREE",""))))</f>
        <v/>
      </c>
    </row>
    <row r="4663">
      <c r="AC4663">
        <f>IF($C4663="","",IF(COUNTIF('Códigos Santander (ref)'!$A$2:$A$79,$C4663)&gt;0,"SANTANDER",IF(COUNTIF('Códigos Itaú (ref)'!$A$2:$A$44,$C4663)&gt;0,"ITAU",IF(AND(TRIM(UPPER($I4663))="CONTRATUAL",ISNUMBER(SEARCH("INDIVIDUAL",SUBSTITUTE(UPPER($D4663)," ","")))),"PREMIUM FREE",""))))</f>
        <v/>
      </c>
    </row>
    <row r="4664">
      <c r="AC4664">
        <f>IF($C4664="","",IF(COUNTIF('Códigos Santander (ref)'!$A$2:$A$79,$C4664)&gt;0,"SANTANDER",IF(COUNTIF('Códigos Itaú (ref)'!$A$2:$A$44,$C4664)&gt;0,"ITAU",IF(AND(TRIM(UPPER($I4664))="CONTRATUAL",ISNUMBER(SEARCH("INDIVIDUAL",SUBSTITUTE(UPPER($D4664)," ","")))),"PREMIUM FREE",""))))</f>
        <v/>
      </c>
    </row>
    <row r="4665">
      <c r="AC4665">
        <f>IF($C4665="","",IF(COUNTIF('Códigos Santander (ref)'!$A$2:$A$79,$C4665)&gt;0,"SANTANDER",IF(COUNTIF('Códigos Itaú (ref)'!$A$2:$A$44,$C4665)&gt;0,"ITAU",IF(AND(TRIM(UPPER($I4665))="CONTRATUAL",ISNUMBER(SEARCH("INDIVIDUAL",SUBSTITUTE(UPPER($D4665)," ","")))),"PREMIUM FREE",""))))</f>
        <v/>
      </c>
    </row>
    <row r="4666">
      <c r="AC4666">
        <f>IF($C4666="","",IF(COUNTIF('Códigos Santander (ref)'!$A$2:$A$79,$C4666)&gt;0,"SANTANDER",IF(COUNTIF('Códigos Itaú (ref)'!$A$2:$A$44,$C4666)&gt;0,"ITAU",IF(AND(TRIM(UPPER($I4666))="CONTRATUAL",ISNUMBER(SEARCH("INDIVIDUAL",SUBSTITUTE(UPPER($D4666)," ","")))),"PREMIUM FREE",""))))</f>
        <v/>
      </c>
    </row>
    <row r="4667">
      <c r="AC4667">
        <f>IF($C4667="","",IF(COUNTIF('Códigos Santander (ref)'!$A$2:$A$79,$C4667)&gt;0,"SANTANDER",IF(COUNTIF('Códigos Itaú (ref)'!$A$2:$A$44,$C4667)&gt;0,"ITAU",IF(AND(TRIM(UPPER($I4667))="CONTRATUAL",ISNUMBER(SEARCH("INDIVIDUAL",SUBSTITUTE(UPPER($D4667)," ","")))),"PREMIUM FREE",""))))</f>
        <v/>
      </c>
    </row>
    <row r="4668">
      <c r="AC4668">
        <f>IF($C4668="","",IF(COUNTIF('Códigos Santander (ref)'!$A$2:$A$79,$C4668)&gt;0,"SANTANDER",IF(COUNTIF('Códigos Itaú (ref)'!$A$2:$A$44,$C4668)&gt;0,"ITAU",IF(AND(TRIM(UPPER($I4668))="CONTRATUAL",ISNUMBER(SEARCH("INDIVIDUAL",SUBSTITUTE(UPPER($D4668)," ","")))),"PREMIUM FREE",""))))</f>
        <v/>
      </c>
    </row>
    <row r="4669">
      <c r="AC4669">
        <f>IF($C4669="","",IF(COUNTIF('Códigos Santander (ref)'!$A$2:$A$79,$C4669)&gt;0,"SANTANDER",IF(COUNTIF('Códigos Itaú (ref)'!$A$2:$A$44,$C4669)&gt;0,"ITAU",IF(AND(TRIM(UPPER($I4669))="CONTRATUAL",ISNUMBER(SEARCH("INDIVIDUAL",SUBSTITUTE(UPPER($D4669)," ","")))),"PREMIUM FREE",""))))</f>
        <v/>
      </c>
    </row>
    <row r="4670">
      <c r="AC4670">
        <f>IF($C4670="","",IF(COUNTIF('Códigos Santander (ref)'!$A$2:$A$79,$C4670)&gt;0,"SANTANDER",IF(COUNTIF('Códigos Itaú (ref)'!$A$2:$A$44,$C4670)&gt;0,"ITAU",IF(AND(TRIM(UPPER($I4670))="CONTRATUAL",ISNUMBER(SEARCH("INDIVIDUAL",SUBSTITUTE(UPPER($D4670)," ","")))),"PREMIUM FREE",""))))</f>
        <v/>
      </c>
    </row>
    <row r="4671">
      <c r="AC4671">
        <f>IF($C4671="","",IF(COUNTIF('Códigos Santander (ref)'!$A$2:$A$79,$C4671)&gt;0,"SANTANDER",IF(COUNTIF('Códigos Itaú (ref)'!$A$2:$A$44,$C4671)&gt;0,"ITAU",IF(AND(TRIM(UPPER($I4671))="CONTRATUAL",ISNUMBER(SEARCH("INDIVIDUAL",SUBSTITUTE(UPPER($D4671)," ","")))),"PREMIUM FREE",""))))</f>
        <v/>
      </c>
    </row>
    <row r="4672">
      <c r="AC4672">
        <f>IF($C4672="","",IF(COUNTIF('Códigos Santander (ref)'!$A$2:$A$79,$C4672)&gt;0,"SANTANDER",IF(COUNTIF('Códigos Itaú (ref)'!$A$2:$A$44,$C4672)&gt;0,"ITAU",IF(AND(TRIM(UPPER($I4672))="CONTRATUAL",ISNUMBER(SEARCH("INDIVIDUAL",SUBSTITUTE(UPPER($D4672)," ","")))),"PREMIUM FREE",""))))</f>
        <v/>
      </c>
    </row>
    <row r="4673">
      <c r="AC4673">
        <f>IF($C4673="","",IF(COUNTIF('Códigos Santander (ref)'!$A$2:$A$79,$C4673)&gt;0,"SANTANDER",IF(COUNTIF('Códigos Itaú (ref)'!$A$2:$A$44,$C4673)&gt;0,"ITAU",IF(AND(TRIM(UPPER($I4673))="CONTRATUAL",ISNUMBER(SEARCH("INDIVIDUAL",SUBSTITUTE(UPPER($D4673)," ","")))),"PREMIUM FREE",""))))</f>
        <v/>
      </c>
    </row>
    <row r="4674">
      <c r="AC4674">
        <f>IF($C4674="","",IF(COUNTIF('Códigos Santander (ref)'!$A$2:$A$79,$C4674)&gt;0,"SANTANDER",IF(COUNTIF('Códigos Itaú (ref)'!$A$2:$A$44,$C4674)&gt;0,"ITAU",IF(AND(TRIM(UPPER($I4674))="CONTRATUAL",ISNUMBER(SEARCH("INDIVIDUAL",SUBSTITUTE(UPPER($D4674)," ","")))),"PREMIUM FREE",""))))</f>
        <v/>
      </c>
    </row>
    <row r="4675">
      <c r="AC4675">
        <f>IF($C4675="","",IF(COUNTIF('Códigos Santander (ref)'!$A$2:$A$79,$C4675)&gt;0,"SANTANDER",IF(COUNTIF('Códigos Itaú (ref)'!$A$2:$A$44,$C4675)&gt;0,"ITAU",IF(AND(TRIM(UPPER($I4675))="CONTRATUAL",ISNUMBER(SEARCH("INDIVIDUAL",SUBSTITUTE(UPPER($D4675)," ","")))),"PREMIUM FREE",""))))</f>
        <v/>
      </c>
    </row>
    <row r="4676">
      <c r="AC4676">
        <f>IF($C4676="","",IF(COUNTIF('Códigos Santander (ref)'!$A$2:$A$79,$C4676)&gt;0,"SANTANDER",IF(COUNTIF('Códigos Itaú (ref)'!$A$2:$A$44,$C4676)&gt;0,"ITAU",IF(AND(TRIM(UPPER($I4676))="CONTRATUAL",ISNUMBER(SEARCH("INDIVIDUAL",SUBSTITUTE(UPPER($D4676)," ","")))),"PREMIUM FREE",""))))</f>
        <v/>
      </c>
    </row>
    <row r="4677">
      <c r="AC4677">
        <f>IF($C4677="","",IF(COUNTIF('Códigos Santander (ref)'!$A$2:$A$79,$C4677)&gt;0,"SANTANDER",IF(COUNTIF('Códigos Itaú (ref)'!$A$2:$A$44,$C4677)&gt;0,"ITAU",IF(AND(TRIM(UPPER($I4677))="CONTRATUAL",ISNUMBER(SEARCH("INDIVIDUAL",SUBSTITUTE(UPPER($D4677)," ","")))),"PREMIUM FREE",""))))</f>
        <v/>
      </c>
    </row>
    <row r="4678">
      <c r="AC4678">
        <f>IF($C4678="","",IF(COUNTIF('Códigos Santander (ref)'!$A$2:$A$79,$C4678)&gt;0,"SANTANDER",IF(COUNTIF('Códigos Itaú (ref)'!$A$2:$A$44,$C4678)&gt;0,"ITAU",IF(AND(TRIM(UPPER($I4678))="CONTRATUAL",ISNUMBER(SEARCH("INDIVIDUAL",SUBSTITUTE(UPPER($D4678)," ","")))),"PREMIUM FREE",""))))</f>
        <v/>
      </c>
    </row>
    <row r="4679">
      <c r="AC4679">
        <f>IF($C4679="","",IF(COUNTIF('Códigos Santander (ref)'!$A$2:$A$79,$C4679)&gt;0,"SANTANDER",IF(COUNTIF('Códigos Itaú (ref)'!$A$2:$A$44,$C4679)&gt;0,"ITAU",IF(AND(TRIM(UPPER($I4679))="CONTRATUAL",ISNUMBER(SEARCH("INDIVIDUAL",SUBSTITUTE(UPPER($D4679)," ","")))),"PREMIUM FREE",""))))</f>
        <v/>
      </c>
    </row>
    <row r="4680">
      <c r="AC4680">
        <f>IF($C4680="","",IF(COUNTIF('Códigos Santander (ref)'!$A$2:$A$79,$C4680)&gt;0,"SANTANDER",IF(COUNTIF('Códigos Itaú (ref)'!$A$2:$A$44,$C4680)&gt;0,"ITAU",IF(AND(TRIM(UPPER($I4680))="CONTRATUAL",ISNUMBER(SEARCH("INDIVIDUAL",SUBSTITUTE(UPPER($D4680)," ","")))),"PREMIUM FREE",""))))</f>
        <v/>
      </c>
    </row>
    <row r="4681">
      <c r="AC4681">
        <f>IF($C4681="","",IF(COUNTIF('Códigos Santander (ref)'!$A$2:$A$79,$C4681)&gt;0,"SANTANDER",IF(COUNTIF('Códigos Itaú (ref)'!$A$2:$A$44,$C4681)&gt;0,"ITAU",IF(AND(TRIM(UPPER($I4681))="CONTRATUAL",ISNUMBER(SEARCH("INDIVIDUAL",SUBSTITUTE(UPPER($D4681)," ","")))),"PREMIUM FREE",""))))</f>
        <v/>
      </c>
    </row>
    <row r="4682">
      <c r="AC4682">
        <f>IF($C4682="","",IF(COUNTIF('Códigos Santander (ref)'!$A$2:$A$79,$C4682)&gt;0,"SANTANDER",IF(COUNTIF('Códigos Itaú (ref)'!$A$2:$A$44,$C4682)&gt;0,"ITAU",IF(AND(TRIM(UPPER($I4682))="CONTRATUAL",ISNUMBER(SEARCH("INDIVIDUAL",SUBSTITUTE(UPPER($D4682)," ","")))),"PREMIUM FREE",""))))</f>
        <v/>
      </c>
    </row>
    <row r="4683">
      <c r="AC4683">
        <f>IF($C4683="","",IF(COUNTIF('Códigos Santander (ref)'!$A$2:$A$79,$C4683)&gt;0,"SANTANDER",IF(COUNTIF('Códigos Itaú (ref)'!$A$2:$A$44,$C4683)&gt;0,"ITAU",IF(AND(TRIM(UPPER($I4683))="CONTRATUAL",ISNUMBER(SEARCH("INDIVIDUAL",SUBSTITUTE(UPPER($D4683)," ","")))),"PREMIUM FREE",""))))</f>
        <v/>
      </c>
    </row>
    <row r="4684">
      <c r="AC4684">
        <f>IF($C4684="","",IF(COUNTIF('Códigos Santander (ref)'!$A$2:$A$79,$C4684)&gt;0,"SANTANDER",IF(COUNTIF('Códigos Itaú (ref)'!$A$2:$A$44,$C4684)&gt;0,"ITAU",IF(AND(TRIM(UPPER($I4684))="CONTRATUAL",ISNUMBER(SEARCH("INDIVIDUAL",SUBSTITUTE(UPPER($D4684)," ","")))),"PREMIUM FREE",""))))</f>
        <v/>
      </c>
    </row>
    <row r="4685">
      <c r="AC4685">
        <f>IF($C4685="","",IF(COUNTIF('Códigos Santander (ref)'!$A$2:$A$79,$C4685)&gt;0,"SANTANDER",IF(COUNTIF('Códigos Itaú (ref)'!$A$2:$A$44,$C4685)&gt;0,"ITAU",IF(AND(TRIM(UPPER($I4685))="CONTRATUAL",ISNUMBER(SEARCH("INDIVIDUAL",SUBSTITUTE(UPPER($D4685)," ","")))),"PREMIUM FREE",""))))</f>
        <v/>
      </c>
    </row>
    <row r="4686">
      <c r="AC4686">
        <f>IF($C4686="","",IF(COUNTIF('Códigos Santander (ref)'!$A$2:$A$79,$C4686)&gt;0,"SANTANDER",IF(COUNTIF('Códigos Itaú (ref)'!$A$2:$A$44,$C4686)&gt;0,"ITAU",IF(AND(TRIM(UPPER($I4686))="CONTRATUAL",ISNUMBER(SEARCH("INDIVIDUAL",SUBSTITUTE(UPPER($D4686)," ","")))),"PREMIUM FREE",""))))</f>
        <v/>
      </c>
    </row>
    <row r="4687">
      <c r="AC4687">
        <f>IF($C4687="","",IF(COUNTIF('Códigos Santander (ref)'!$A$2:$A$79,$C4687)&gt;0,"SANTANDER",IF(COUNTIF('Códigos Itaú (ref)'!$A$2:$A$44,$C4687)&gt;0,"ITAU",IF(AND(TRIM(UPPER($I4687))="CONTRATUAL",ISNUMBER(SEARCH("INDIVIDUAL",SUBSTITUTE(UPPER($D4687)," ","")))),"PREMIUM FREE",""))))</f>
        <v/>
      </c>
    </row>
    <row r="4688">
      <c r="AC4688">
        <f>IF($C4688="","",IF(COUNTIF('Códigos Santander (ref)'!$A$2:$A$79,$C4688)&gt;0,"SANTANDER",IF(COUNTIF('Códigos Itaú (ref)'!$A$2:$A$44,$C4688)&gt;0,"ITAU",IF(AND(TRIM(UPPER($I4688))="CONTRATUAL",ISNUMBER(SEARCH("INDIVIDUAL",SUBSTITUTE(UPPER($D4688)," ","")))),"PREMIUM FREE",""))))</f>
        <v/>
      </c>
    </row>
    <row r="4689">
      <c r="AC4689">
        <f>IF($C4689="","",IF(COUNTIF('Códigos Santander (ref)'!$A$2:$A$79,$C4689)&gt;0,"SANTANDER",IF(COUNTIF('Códigos Itaú (ref)'!$A$2:$A$44,$C4689)&gt;0,"ITAU",IF(AND(TRIM(UPPER($I4689))="CONTRATUAL",ISNUMBER(SEARCH("INDIVIDUAL",SUBSTITUTE(UPPER($D4689)," ","")))),"PREMIUM FREE",""))))</f>
        <v/>
      </c>
    </row>
    <row r="4690">
      <c r="AC4690">
        <f>IF($C4690="","",IF(COUNTIF('Códigos Santander (ref)'!$A$2:$A$79,$C4690)&gt;0,"SANTANDER",IF(COUNTIF('Códigos Itaú (ref)'!$A$2:$A$44,$C4690)&gt;0,"ITAU",IF(AND(TRIM(UPPER($I4690))="CONTRATUAL",ISNUMBER(SEARCH("INDIVIDUAL",SUBSTITUTE(UPPER($D4690)," ","")))),"PREMIUM FREE",""))))</f>
        <v/>
      </c>
    </row>
    <row r="4691">
      <c r="AC4691">
        <f>IF($C4691="","",IF(COUNTIF('Códigos Santander (ref)'!$A$2:$A$79,$C4691)&gt;0,"SANTANDER",IF(COUNTIF('Códigos Itaú (ref)'!$A$2:$A$44,$C4691)&gt;0,"ITAU",IF(AND(TRIM(UPPER($I4691))="CONTRATUAL",ISNUMBER(SEARCH("INDIVIDUAL",SUBSTITUTE(UPPER($D4691)," ","")))),"PREMIUM FREE",""))))</f>
        <v/>
      </c>
    </row>
    <row r="4692">
      <c r="AC4692">
        <f>IF($C4692="","",IF(COUNTIF('Códigos Santander (ref)'!$A$2:$A$79,$C4692)&gt;0,"SANTANDER",IF(COUNTIF('Códigos Itaú (ref)'!$A$2:$A$44,$C4692)&gt;0,"ITAU",IF(AND(TRIM(UPPER($I4692))="CONTRATUAL",ISNUMBER(SEARCH("INDIVIDUAL",SUBSTITUTE(UPPER($D4692)," ","")))),"PREMIUM FREE",""))))</f>
        <v/>
      </c>
    </row>
    <row r="4693">
      <c r="AC4693">
        <f>IF($C4693="","",IF(COUNTIF('Códigos Santander (ref)'!$A$2:$A$79,$C4693)&gt;0,"SANTANDER",IF(COUNTIF('Códigos Itaú (ref)'!$A$2:$A$44,$C4693)&gt;0,"ITAU",IF(AND(TRIM(UPPER($I4693))="CONTRATUAL",ISNUMBER(SEARCH("INDIVIDUAL",SUBSTITUTE(UPPER($D4693)," ","")))),"PREMIUM FREE",""))))</f>
        <v/>
      </c>
    </row>
    <row r="4694">
      <c r="AC4694">
        <f>IF($C4694="","",IF(COUNTIF('Códigos Santander (ref)'!$A$2:$A$79,$C4694)&gt;0,"SANTANDER",IF(COUNTIF('Códigos Itaú (ref)'!$A$2:$A$44,$C4694)&gt;0,"ITAU",IF(AND(TRIM(UPPER($I4694))="CONTRATUAL",ISNUMBER(SEARCH("INDIVIDUAL",SUBSTITUTE(UPPER($D4694)," ","")))),"PREMIUM FREE",""))))</f>
        <v/>
      </c>
    </row>
    <row r="4695">
      <c r="AC4695">
        <f>IF($C4695="","",IF(COUNTIF('Códigos Santander (ref)'!$A$2:$A$79,$C4695)&gt;0,"SANTANDER",IF(COUNTIF('Códigos Itaú (ref)'!$A$2:$A$44,$C4695)&gt;0,"ITAU",IF(AND(TRIM(UPPER($I4695))="CONTRATUAL",ISNUMBER(SEARCH("INDIVIDUAL",SUBSTITUTE(UPPER($D4695)," ","")))),"PREMIUM FREE",""))))</f>
        <v/>
      </c>
    </row>
    <row r="4696">
      <c r="AC4696">
        <f>IF($C4696="","",IF(COUNTIF('Códigos Santander (ref)'!$A$2:$A$79,$C4696)&gt;0,"SANTANDER",IF(COUNTIF('Códigos Itaú (ref)'!$A$2:$A$44,$C4696)&gt;0,"ITAU",IF(AND(TRIM(UPPER($I4696))="CONTRATUAL",ISNUMBER(SEARCH("INDIVIDUAL",SUBSTITUTE(UPPER($D4696)," ","")))),"PREMIUM FREE",""))))</f>
        <v/>
      </c>
    </row>
    <row r="4697">
      <c r="AC4697">
        <f>IF($C4697="","",IF(COUNTIF('Códigos Santander (ref)'!$A$2:$A$79,$C4697)&gt;0,"SANTANDER",IF(COUNTIF('Códigos Itaú (ref)'!$A$2:$A$44,$C4697)&gt;0,"ITAU",IF(AND(TRIM(UPPER($I4697))="CONTRATUAL",ISNUMBER(SEARCH("INDIVIDUAL",SUBSTITUTE(UPPER($D4697)," ","")))),"PREMIUM FREE",""))))</f>
        <v/>
      </c>
    </row>
    <row r="4698">
      <c r="AC4698">
        <f>IF($C4698="","",IF(COUNTIF('Códigos Santander (ref)'!$A$2:$A$79,$C4698)&gt;0,"SANTANDER",IF(COUNTIF('Códigos Itaú (ref)'!$A$2:$A$44,$C4698)&gt;0,"ITAU",IF(AND(TRIM(UPPER($I4698))="CONTRATUAL",ISNUMBER(SEARCH("INDIVIDUAL",SUBSTITUTE(UPPER($D4698)," ","")))),"PREMIUM FREE",""))))</f>
        <v/>
      </c>
    </row>
    <row r="4699">
      <c r="AC4699">
        <f>IF($C4699="","",IF(COUNTIF('Códigos Santander (ref)'!$A$2:$A$79,$C4699)&gt;0,"SANTANDER",IF(COUNTIF('Códigos Itaú (ref)'!$A$2:$A$44,$C4699)&gt;0,"ITAU",IF(AND(TRIM(UPPER($I4699))="CONTRATUAL",ISNUMBER(SEARCH("INDIVIDUAL",SUBSTITUTE(UPPER($D4699)," ","")))),"PREMIUM FREE",""))))</f>
        <v/>
      </c>
    </row>
    <row r="4700">
      <c r="AC4700">
        <f>IF($C4700="","",IF(COUNTIF('Códigos Santander (ref)'!$A$2:$A$79,$C4700)&gt;0,"SANTANDER",IF(COUNTIF('Códigos Itaú (ref)'!$A$2:$A$44,$C4700)&gt;0,"ITAU",IF(AND(TRIM(UPPER($I4700))="CONTRATUAL",ISNUMBER(SEARCH("INDIVIDUAL",SUBSTITUTE(UPPER($D4700)," ","")))),"PREMIUM FREE",""))))</f>
        <v/>
      </c>
    </row>
    <row r="4701">
      <c r="AC4701">
        <f>IF($C4701="","",IF(COUNTIF('Códigos Santander (ref)'!$A$2:$A$79,$C4701)&gt;0,"SANTANDER",IF(COUNTIF('Códigos Itaú (ref)'!$A$2:$A$44,$C4701)&gt;0,"ITAU",IF(AND(TRIM(UPPER($I4701))="CONTRATUAL",ISNUMBER(SEARCH("INDIVIDUAL",SUBSTITUTE(UPPER($D4701)," ","")))),"PREMIUM FREE",""))))</f>
        <v/>
      </c>
    </row>
    <row r="4702">
      <c r="AC4702">
        <f>IF($C4702="","",IF(COUNTIF('Códigos Santander (ref)'!$A$2:$A$79,$C4702)&gt;0,"SANTANDER",IF(COUNTIF('Códigos Itaú (ref)'!$A$2:$A$44,$C4702)&gt;0,"ITAU",IF(AND(TRIM(UPPER($I4702))="CONTRATUAL",ISNUMBER(SEARCH("INDIVIDUAL",SUBSTITUTE(UPPER($D4702)," ","")))),"PREMIUM FREE",""))))</f>
        <v/>
      </c>
    </row>
    <row r="4703">
      <c r="AC4703">
        <f>IF($C4703="","",IF(COUNTIF('Códigos Santander (ref)'!$A$2:$A$79,$C4703)&gt;0,"SANTANDER",IF(COUNTIF('Códigos Itaú (ref)'!$A$2:$A$44,$C4703)&gt;0,"ITAU",IF(AND(TRIM(UPPER($I4703))="CONTRATUAL",ISNUMBER(SEARCH("INDIVIDUAL",SUBSTITUTE(UPPER($D4703)," ","")))),"PREMIUM FREE",""))))</f>
        <v/>
      </c>
    </row>
    <row r="4704">
      <c r="AC4704">
        <f>IF($C4704="","",IF(COUNTIF('Códigos Santander (ref)'!$A$2:$A$79,$C4704)&gt;0,"SANTANDER",IF(COUNTIF('Códigos Itaú (ref)'!$A$2:$A$44,$C4704)&gt;0,"ITAU",IF(AND(TRIM(UPPER($I4704))="CONTRATUAL",ISNUMBER(SEARCH("INDIVIDUAL",SUBSTITUTE(UPPER($D4704)," ","")))),"PREMIUM FREE",""))))</f>
        <v/>
      </c>
    </row>
    <row r="4705">
      <c r="AC4705">
        <f>IF($C4705="","",IF(COUNTIF('Códigos Santander (ref)'!$A$2:$A$79,$C4705)&gt;0,"SANTANDER",IF(COUNTIF('Códigos Itaú (ref)'!$A$2:$A$44,$C4705)&gt;0,"ITAU",IF(AND(TRIM(UPPER($I4705))="CONTRATUAL",ISNUMBER(SEARCH("INDIVIDUAL",SUBSTITUTE(UPPER($D4705)," ","")))),"PREMIUM FREE",""))))</f>
        <v/>
      </c>
    </row>
    <row r="4706">
      <c r="AC4706">
        <f>IF($C4706="","",IF(COUNTIF('Códigos Santander (ref)'!$A$2:$A$79,$C4706)&gt;0,"SANTANDER",IF(COUNTIF('Códigos Itaú (ref)'!$A$2:$A$44,$C4706)&gt;0,"ITAU",IF(AND(TRIM(UPPER($I4706))="CONTRATUAL",ISNUMBER(SEARCH("INDIVIDUAL",SUBSTITUTE(UPPER($D4706)," ","")))),"PREMIUM FREE",""))))</f>
        <v/>
      </c>
    </row>
    <row r="4707">
      <c r="AC4707">
        <f>IF($C4707="","",IF(COUNTIF('Códigos Santander (ref)'!$A$2:$A$79,$C4707)&gt;0,"SANTANDER",IF(COUNTIF('Códigos Itaú (ref)'!$A$2:$A$44,$C4707)&gt;0,"ITAU",IF(AND(TRIM(UPPER($I4707))="CONTRATUAL",ISNUMBER(SEARCH("INDIVIDUAL",SUBSTITUTE(UPPER($D4707)," ","")))),"PREMIUM FREE",""))))</f>
        <v/>
      </c>
    </row>
    <row r="4708">
      <c r="AC4708">
        <f>IF($C4708="","",IF(COUNTIF('Códigos Santander (ref)'!$A$2:$A$79,$C4708)&gt;0,"SANTANDER",IF(COUNTIF('Códigos Itaú (ref)'!$A$2:$A$44,$C4708)&gt;0,"ITAU",IF(AND(TRIM(UPPER($I4708))="CONTRATUAL",ISNUMBER(SEARCH("INDIVIDUAL",SUBSTITUTE(UPPER($D4708)," ","")))),"PREMIUM FREE",""))))</f>
        <v/>
      </c>
    </row>
    <row r="4709">
      <c r="AC4709">
        <f>IF($C4709="","",IF(COUNTIF('Códigos Santander (ref)'!$A$2:$A$79,$C4709)&gt;0,"SANTANDER",IF(COUNTIF('Códigos Itaú (ref)'!$A$2:$A$44,$C4709)&gt;0,"ITAU",IF(AND(TRIM(UPPER($I4709))="CONTRATUAL",ISNUMBER(SEARCH("INDIVIDUAL",SUBSTITUTE(UPPER($D4709)," ","")))),"PREMIUM FREE",""))))</f>
        <v/>
      </c>
    </row>
    <row r="4710">
      <c r="AC4710">
        <f>IF($C4710="","",IF(COUNTIF('Códigos Santander (ref)'!$A$2:$A$79,$C4710)&gt;0,"SANTANDER",IF(COUNTIF('Códigos Itaú (ref)'!$A$2:$A$44,$C4710)&gt;0,"ITAU",IF(AND(TRIM(UPPER($I4710))="CONTRATUAL",ISNUMBER(SEARCH("INDIVIDUAL",SUBSTITUTE(UPPER($D4710)," ","")))),"PREMIUM FREE",""))))</f>
        <v/>
      </c>
    </row>
    <row r="4711">
      <c r="AC4711">
        <f>IF($C4711="","",IF(COUNTIF('Códigos Santander (ref)'!$A$2:$A$79,$C4711)&gt;0,"SANTANDER",IF(COUNTIF('Códigos Itaú (ref)'!$A$2:$A$44,$C4711)&gt;0,"ITAU",IF(AND(TRIM(UPPER($I4711))="CONTRATUAL",ISNUMBER(SEARCH("INDIVIDUAL",SUBSTITUTE(UPPER($D4711)," ","")))),"PREMIUM FREE",""))))</f>
        <v/>
      </c>
    </row>
    <row r="4712">
      <c r="AC4712">
        <f>IF($C4712="","",IF(COUNTIF('Códigos Santander (ref)'!$A$2:$A$79,$C4712)&gt;0,"SANTANDER",IF(COUNTIF('Códigos Itaú (ref)'!$A$2:$A$44,$C4712)&gt;0,"ITAU",IF(AND(TRIM(UPPER($I4712))="CONTRATUAL",ISNUMBER(SEARCH("INDIVIDUAL",SUBSTITUTE(UPPER($D4712)," ","")))),"PREMIUM FREE",""))))</f>
        <v/>
      </c>
    </row>
    <row r="4713">
      <c r="AC4713">
        <f>IF($C4713="","",IF(COUNTIF('Códigos Santander (ref)'!$A$2:$A$79,$C4713)&gt;0,"SANTANDER",IF(COUNTIF('Códigos Itaú (ref)'!$A$2:$A$44,$C4713)&gt;0,"ITAU",IF(AND(TRIM(UPPER($I4713))="CONTRATUAL",ISNUMBER(SEARCH("INDIVIDUAL",SUBSTITUTE(UPPER($D4713)," ","")))),"PREMIUM FREE",""))))</f>
        <v/>
      </c>
    </row>
    <row r="4714">
      <c r="AC4714">
        <f>IF($C4714="","",IF(COUNTIF('Códigos Santander (ref)'!$A$2:$A$79,$C4714)&gt;0,"SANTANDER",IF(COUNTIF('Códigos Itaú (ref)'!$A$2:$A$44,$C4714)&gt;0,"ITAU",IF(AND(TRIM(UPPER($I4714))="CONTRATUAL",ISNUMBER(SEARCH("INDIVIDUAL",SUBSTITUTE(UPPER($D4714)," ","")))),"PREMIUM FREE",""))))</f>
        <v/>
      </c>
    </row>
    <row r="4715">
      <c r="AC4715">
        <f>IF($C4715="","",IF(COUNTIF('Códigos Santander (ref)'!$A$2:$A$79,$C4715)&gt;0,"SANTANDER",IF(COUNTIF('Códigos Itaú (ref)'!$A$2:$A$44,$C4715)&gt;0,"ITAU",IF(AND(TRIM(UPPER($I4715))="CONTRATUAL",ISNUMBER(SEARCH("INDIVIDUAL",SUBSTITUTE(UPPER($D4715)," ","")))),"PREMIUM FREE",""))))</f>
        <v/>
      </c>
    </row>
    <row r="4716">
      <c r="AC4716">
        <f>IF($C4716="","",IF(COUNTIF('Códigos Santander (ref)'!$A$2:$A$79,$C4716)&gt;0,"SANTANDER",IF(COUNTIF('Códigos Itaú (ref)'!$A$2:$A$44,$C4716)&gt;0,"ITAU",IF(AND(TRIM(UPPER($I4716))="CONTRATUAL",ISNUMBER(SEARCH("INDIVIDUAL",SUBSTITUTE(UPPER($D4716)," ","")))),"PREMIUM FREE",""))))</f>
        <v/>
      </c>
    </row>
    <row r="4717">
      <c r="AC4717">
        <f>IF($C4717="","",IF(COUNTIF('Códigos Santander (ref)'!$A$2:$A$79,$C4717)&gt;0,"SANTANDER",IF(COUNTIF('Códigos Itaú (ref)'!$A$2:$A$44,$C4717)&gt;0,"ITAU",IF(AND(TRIM(UPPER($I4717))="CONTRATUAL",ISNUMBER(SEARCH("INDIVIDUAL",SUBSTITUTE(UPPER($D4717)," ","")))),"PREMIUM FREE",""))))</f>
        <v/>
      </c>
    </row>
    <row r="4718">
      <c r="AC4718">
        <f>IF($C4718="","",IF(COUNTIF('Códigos Santander (ref)'!$A$2:$A$79,$C4718)&gt;0,"SANTANDER",IF(COUNTIF('Códigos Itaú (ref)'!$A$2:$A$44,$C4718)&gt;0,"ITAU",IF(AND(TRIM(UPPER($I4718))="CONTRATUAL",ISNUMBER(SEARCH("INDIVIDUAL",SUBSTITUTE(UPPER($D4718)," ","")))),"PREMIUM FREE",""))))</f>
        <v/>
      </c>
    </row>
    <row r="4719">
      <c r="AC4719">
        <f>IF($C4719="","",IF(COUNTIF('Códigos Santander (ref)'!$A$2:$A$79,$C4719)&gt;0,"SANTANDER",IF(COUNTIF('Códigos Itaú (ref)'!$A$2:$A$44,$C4719)&gt;0,"ITAU",IF(AND(TRIM(UPPER($I4719))="CONTRATUAL",ISNUMBER(SEARCH("INDIVIDUAL",SUBSTITUTE(UPPER($D4719)," ","")))),"PREMIUM FREE",""))))</f>
        <v/>
      </c>
    </row>
    <row r="4720">
      <c r="AC4720">
        <f>IF($C4720="","",IF(COUNTIF('Códigos Santander (ref)'!$A$2:$A$79,$C4720)&gt;0,"SANTANDER",IF(COUNTIF('Códigos Itaú (ref)'!$A$2:$A$44,$C4720)&gt;0,"ITAU",IF(AND(TRIM(UPPER($I4720))="CONTRATUAL",ISNUMBER(SEARCH("INDIVIDUAL",SUBSTITUTE(UPPER($D4720)," ","")))),"PREMIUM FREE",""))))</f>
        <v/>
      </c>
    </row>
    <row r="4721">
      <c r="AC4721">
        <f>IF($C4721="","",IF(COUNTIF('Códigos Santander (ref)'!$A$2:$A$79,$C4721)&gt;0,"SANTANDER",IF(COUNTIF('Códigos Itaú (ref)'!$A$2:$A$44,$C4721)&gt;0,"ITAU",IF(AND(TRIM(UPPER($I4721))="CONTRATUAL",ISNUMBER(SEARCH("INDIVIDUAL",SUBSTITUTE(UPPER($D4721)," ","")))),"PREMIUM FREE",""))))</f>
        <v/>
      </c>
    </row>
    <row r="4722">
      <c r="AC4722">
        <f>IF($C4722="","",IF(COUNTIF('Códigos Santander (ref)'!$A$2:$A$79,$C4722)&gt;0,"SANTANDER",IF(COUNTIF('Códigos Itaú (ref)'!$A$2:$A$44,$C4722)&gt;0,"ITAU",IF(AND(TRIM(UPPER($I4722))="CONTRATUAL",ISNUMBER(SEARCH("INDIVIDUAL",SUBSTITUTE(UPPER($D4722)," ","")))),"PREMIUM FREE",""))))</f>
        <v/>
      </c>
    </row>
    <row r="4723">
      <c r="AC4723">
        <f>IF($C4723="","",IF(COUNTIF('Códigos Santander (ref)'!$A$2:$A$79,$C4723)&gt;0,"SANTANDER",IF(COUNTIF('Códigos Itaú (ref)'!$A$2:$A$44,$C4723)&gt;0,"ITAU",IF(AND(TRIM(UPPER($I4723))="CONTRATUAL",ISNUMBER(SEARCH("INDIVIDUAL",SUBSTITUTE(UPPER($D4723)," ","")))),"PREMIUM FREE",""))))</f>
        <v/>
      </c>
    </row>
    <row r="4724">
      <c r="AC4724">
        <f>IF($C4724="","",IF(COUNTIF('Códigos Santander (ref)'!$A$2:$A$79,$C4724)&gt;0,"SANTANDER",IF(COUNTIF('Códigos Itaú (ref)'!$A$2:$A$44,$C4724)&gt;0,"ITAU",IF(AND(TRIM(UPPER($I4724))="CONTRATUAL",ISNUMBER(SEARCH("INDIVIDUAL",SUBSTITUTE(UPPER($D4724)," ","")))),"PREMIUM FREE",""))))</f>
        <v/>
      </c>
    </row>
    <row r="4725">
      <c r="AC4725">
        <f>IF($C4725="","",IF(COUNTIF('Códigos Santander (ref)'!$A$2:$A$79,$C4725)&gt;0,"SANTANDER",IF(COUNTIF('Códigos Itaú (ref)'!$A$2:$A$44,$C4725)&gt;0,"ITAU",IF(AND(TRIM(UPPER($I4725))="CONTRATUAL",ISNUMBER(SEARCH("INDIVIDUAL",SUBSTITUTE(UPPER($D4725)," ","")))),"PREMIUM FREE",""))))</f>
        <v/>
      </c>
    </row>
    <row r="4726">
      <c r="AC4726">
        <f>IF($C4726="","",IF(COUNTIF('Códigos Santander (ref)'!$A$2:$A$79,$C4726)&gt;0,"SANTANDER",IF(COUNTIF('Códigos Itaú (ref)'!$A$2:$A$44,$C4726)&gt;0,"ITAU",IF(AND(TRIM(UPPER($I4726))="CONTRATUAL",ISNUMBER(SEARCH("INDIVIDUAL",SUBSTITUTE(UPPER($D4726)," ","")))),"PREMIUM FREE",""))))</f>
        <v/>
      </c>
    </row>
    <row r="4727">
      <c r="AC4727">
        <f>IF($C4727="","",IF(COUNTIF('Códigos Santander (ref)'!$A$2:$A$79,$C4727)&gt;0,"SANTANDER",IF(COUNTIF('Códigos Itaú (ref)'!$A$2:$A$44,$C4727)&gt;0,"ITAU",IF(AND(TRIM(UPPER($I4727))="CONTRATUAL",ISNUMBER(SEARCH("INDIVIDUAL",SUBSTITUTE(UPPER($D4727)," ","")))),"PREMIUM FREE",""))))</f>
        <v/>
      </c>
    </row>
    <row r="4728">
      <c r="AC4728">
        <f>IF($C4728="","",IF(COUNTIF('Códigos Santander (ref)'!$A$2:$A$79,$C4728)&gt;0,"SANTANDER",IF(COUNTIF('Códigos Itaú (ref)'!$A$2:$A$44,$C4728)&gt;0,"ITAU",IF(AND(TRIM(UPPER($I4728))="CONTRATUAL",ISNUMBER(SEARCH("INDIVIDUAL",SUBSTITUTE(UPPER($D4728)," ","")))),"PREMIUM FREE",""))))</f>
        <v/>
      </c>
    </row>
    <row r="4729">
      <c r="AC4729">
        <f>IF($C4729="","",IF(COUNTIF('Códigos Santander (ref)'!$A$2:$A$79,$C4729)&gt;0,"SANTANDER",IF(COUNTIF('Códigos Itaú (ref)'!$A$2:$A$44,$C4729)&gt;0,"ITAU",IF(AND(TRIM(UPPER($I4729))="CONTRATUAL",ISNUMBER(SEARCH("INDIVIDUAL",SUBSTITUTE(UPPER($D4729)," ","")))),"PREMIUM FREE",""))))</f>
        <v/>
      </c>
    </row>
    <row r="4730">
      <c r="AC4730">
        <f>IF($C4730="","",IF(COUNTIF('Códigos Santander (ref)'!$A$2:$A$79,$C4730)&gt;0,"SANTANDER",IF(COUNTIF('Códigos Itaú (ref)'!$A$2:$A$44,$C4730)&gt;0,"ITAU",IF(AND(TRIM(UPPER($I4730))="CONTRATUAL",ISNUMBER(SEARCH("INDIVIDUAL",SUBSTITUTE(UPPER($D4730)," ","")))),"PREMIUM FREE",""))))</f>
        <v/>
      </c>
    </row>
    <row r="4731">
      <c r="AC4731">
        <f>IF($C4731="","",IF(COUNTIF('Códigos Santander (ref)'!$A$2:$A$79,$C4731)&gt;0,"SANTANDER",IF(COUNTIF('Códigos Itaú (ref)'!$A$2:$A$44,$C4731)&gt;0,"ITAU",IF(AND(TRIM(UPPER($I4731))="CONTRATUAL",ISNUMBER(SEARCH("INDIVIDUAL",SUBSTITUTE(UPPER($D4731)," ","")))),"PREMIUM FREE",""))))</f>
        <v/>
      </c>
    </row>
    <row r="4732">
      <c r="AC4732">
        <f>IF($C4732="","",IF(COUNTIF('Códigos Santander (ref)'!$A$2:$A$79,$C4732)&gt;0,"SANTANDER",IF(COUNTIF('Códigos Itaú (ref)'!$A$2:$A$44,$C4732)&gt;0,"ITAU",IF(AND(TRIM(UPPER($I4732))="CONTRATUAL",ISNUMBER(SEARCH("INDIVIDUAL",SUBSTITUTE(UPPER($D4732)," ","")))),"PREMIUM FREE",""))))</f>
        <v/>
      </c>
    </row>
    <row r="4733">
      <c r="AC4733">
        <f>IF($C4733="","",IF(COUNTIF('Códigos Santander (ref)'!$A$2:$A$79,$C4733)&gt;0,"SANTANDER",IF(COUNTIF('Códigos Itaú (ref)'!$A$2:$A$44,$C4733)&gt;0,"ITAU",IF(AND(TRIM(UPPER($I4733))="CONTRATUAL",ISNUMBER(SEARCH("INDIVIDUAL",SUBSTITUTE(UPPER($D4733)," ","")))),"PREMIUM FREE",""))))</f>
        <v/>
      </c>
    </row>
    <row r="4734">
      <c r="AC4734">
        <f>IF($C4734="","",IF(COUNTIF('Códigos Santander (ref)'!$A$2:$A$79,$C4734)&gt;0,"SANTANDER",IF(COUNTIF('Códigos Itaú (ref)'!$A$2:$A$44,$C4734)&gt;0,"ITAU",IF(AND(TRIM(UPPER($I4734))="CONTRATUAL",ISNUMBER(SEARCH("INDIVIDUAL",SUBSTITUTE(UPPER($D4734)," ","")))),"PREMIUM FREE",""))))</f>
        <v/>
      </c>
    </row>
    <row r="4735">
      <c r="AC4735">
        <f>IF($C4735="","",IF(COUNTIF('Códigos Santander (ref)'!$A$2:$A$79,$C4735)&gt;0,"SANTANDER",IF(COUNTIF('Códigos Itaú (ref)'!$A$2:$A$44,$C4735)&gt;0,"ITAU",IF(AND(TRIM(UPPER($I4735))="CONTRATUAL",ISNUMBER(SEARCH("INDIVIDUAL",SUBSTITUTE(UPPER($D4735)," ","")))),"PREMIUM FREE",""))))</f>
        <v/>
      </c>
    </row>
    <row r="4736">
      <c r="AC4736">
        <f>IF($C4736="","",IF(COUNTIF('Códigos Santander (ref)'!$A$2:$A$79,$C4736)&gt;0,"SANTANDER",IF(COUNTIF('Códigos Itaú (ref)'!$A$2:$A$44,$C4736)&gt;0,"ITAU",IF(AND(TRIM(UPPER($I4736))="CONTRATUAL",ISNUMBER(SEARCH("INDIVIDUAL",SUBSTITUTE(UPPER($D4736)," ","")))),"PREMIUM FREE",""))))</f>
        <v/>
      </c>
    </row>
    <row r="4737">
      <c r="AC4737">
        <f>IF($C4737="","",IF(COUNTIF('Códigos Santander (ref)'!$A$2:$A$79,$C4737)&gt;0,"SANTANDER",IF(COUNTIF('Códigos Itaú (ref)'!$A$2:$A$44,$C4737)&gt;0,"ITAU",IF(AND(TRIM(UPPER($I4737))="CONTRATUAL",ISNUMBER(SEARCH("INDIVIDUAL",SUBSTITUTE(UPPER($D4737)," ","")))),"PREMIUM FREE",""))))</f>
        <v/>
      </c>
    </row>
    <row r="4738">
      <c r="AC4738">
        <f>IF($C4738="","",IF(COUNTIF('Códigos Santander (ref)'!$A$2:$A$79,$C4738)&gt;0,"SANTANDER",IF(COUNTIF('Códigos Itaú (ref)'!$A$2:$A$44,$C4738)&gt;0,"ITAU",IF(AND(TRIM(UPPER($I4738))="CONTRATUAL",ISNUMBER(SEARCH("INDIVIDUAL",SUBSTITUTE(UPPER($D4738)," ","")))),"PREMIUM FREE",""))))</f>
        <v/>
      </c>
    </row>
    <row r="4739">
      <c r="AC4739">
        <f>IF($C4739="","",IF(COUNTIF('Códigos Santander (ref)'!$A$2:$A$79,$C4739)&gt;0,"SANTANDER",IF(COUNTIF('Códigos Itaú (ref)'!$A$2:$A$44,$C4739)&gt;0,"ITAU",IF(AND(TRIM(UPPER($I4739))="CONTRATUAL",ISNUMBER(SEARCH("INDIVIDUAL",SUBSTITUTE(UPPER($D4739)," ","")))),"PREMIUM FREE",""))))</f>
        <v/>
      </c>
    </row>
    <row r="4740">
      <c r="AC4740">
        <f>IF($C4740="","",IF(COUNTIF('Códigos Santander (ref)'!$A$2:$A$79,$C4740)&gt;0,"SANTANDER",IF(COUNTIF('Códigos Itaú (ref)'!$A$2:$A$44,$C4740)&gt;0,"ITAU",IF(AND(TRIM(UPPER($I4740))="CONTRATUAL",ISNUMBER(SEARCH("INDIVIDUAL",SUBSTITUTE(UPPER($D4740)," ","")))),"PREMIUM FREE",""))))</f>
        <v/>
      </c>
    </row>
    <row r="4741">
      <c r="AC4741">
        <f>IF($C4741="","",IF(COUNTIF('Códigos Santander (ref)'!$A$2:$A$79,$C4741)&gt;0,"SANTANDER",IF(COUNTIF('Códigos Itaú (ref)'!$A$2:$A$44,$C4741)&gt;0,"ITAU",IF(AND(TRIM(UPPER($I4741))="CONTRATUAL",ISNUMBER(SEARCH("INDIVIDUAL",SUBSTITUTE(UPPER($D4741)," ","")))),"PREMIUM FREE",""))))</f>
        <v/>
      </c>
    </row>
    <row r="4742">
      <c r="AC4742">
        <f>IF($C4742="","",IF(COUNTIF('Códigos Santander (ref)'!$A$2:$A$79,$C4742)&gt;0,"SANTANDER",IF(COUNTIF('Códigos Itaú (ref)'!$A$2:$A$44,$C4742)&gt;0,"ITAU",IF(AND(TRIM(UPPER($I4742))="CONTRATUAL",ISNUMBER(SEARCH("INDIVIDUAL",SUBSTITUTE(UPPER($D4742)," ","")))),"PREMIUM FREE",""))))</f>
        <v/>
      </c>
    </row>
    <row r="4743">
      <c r="AC4743">
        <f>IF($C4743="","",IF(COUNTIF('Códigos Santander (ref)'!$A$2:$A$79,$C4743)&gt;0,"SANTANDER",IF(COUNTIF('Códigos Itaú (ref)'!$A$2:$A$44,$C4743)&gt;0,"ITAU",IF(AND(TRIM(UPPER($I4743))="CONTRATUAL",ISNUMBER(SEARCH("INDIVIDUAL",SUBSTITUTE(UPPER($D4743)," ","")))),"PREMIUM FREE",""))))</f>
        <v/>
      </c>
    </row>
    <row r="4744">
      <c r="AC4744">
        <f>IF($C4744="","",IF(COUNTIF('Códigos Santander (ref)'!$A$2:$A$79,$C4744)&gt;0,"SANTANDER",IF(COUNTIF('Códigos Itaú (ref)'!$A$2:$A$44,$C4744)&gt;0,"ITAU",IF(AND(TRIM(UPPER($I4744))="CONTRATUAL",ISNUMBER(SEARCH("INDIVIDUAL",SUBSTITUTE(UPPER($D4744)," ","")))),"PREMIUM FREE",""))))</f>
        <v/>
      </c>
    </row>
    <row r="4745">
      <c r="AC4745">
        <f>IF($C4745="","",IF(COUNTIF('Códigos Santander (ref)'!$A$2:$A$79,$C4745)&gt;0,"SANTANDER",IF(COUNTIF('Códigos Itaú (ref)'!$A$2:$A$44,$C4745)&gt;0,"ITAU",IF(AND(TRIM(UPPER($I4745))="CONTRATUAL",ISNUMBER(SEARCH("INDIVIDUAL",SUBSTITUTE(UPPER($D4745)," ","")))),"PREMIUM FREE",""))))</f>
        <v/>
      </c>
    </row>
    <row r="4746">
      <c r="AC4746">
        <f>IF($C4746="","",IF(COUNTIF('Códigos Santander (ref)'!$A$2:$A$79,$C4746)&gt;0,"SANTANDER",IF(COUNTIF('Códigos Itaú (ref)'!$A$2:$A$44,$C4746)&gt;0,"ITAU",IF(AND(TRIM(UPPER($I4746))="CONTRATUAL",ISNUMBER(SEARCH("INDIVIDUAL",SUBSTITUTE(UPPER($D4746)," ","")))),"PREMIUM FREE",""))))</f>
        <v/>
      </c>
    </row>
    <row r="4747">
      <c r="AC4747">
        <f>IF($C4747="","",IF(COUNTIF('Códigos Santander (ref)'!$A$2:$A$79,$C4747)&gt;0,"SANTANDER",IF(COUNTIF('Códigos Itaú (ref)'!$A$2:$A$44,$C4747)&gt;0,"ITAU",IF(AND(TRIM(UPPER($I4747))="CONTRATUAL",ISNUMBER(SEARCH("INDIVIDUAL",SUBSTITUTE(UPPER($D4747)," ","")))),"PREMIUM FREE",""))))</f>
        <v/>
      </c>
    </row>
    <row r="4748">
      <c r="AC4748">
        <f>IF($C4748="","",IF(COUNTIF('Códigos Santander (ref)'!$A$2:$A$79,$C4748)&gt;0,"SANTANDER",IF(COUNTIF('Códigos Itaú (ref)'!$A$2:$A$44,$C4748)&gt;0,"ITAU",IF(AND(TRIM(UPPER($I4748))="CONTRATUAL",ISNUMBER(SEARCH("INDIVIDUAL",SUBSTITUTE(UPPER($D4748)," ","")))),"PREMIUM FREE",""))))</f>
        <v/>
      </c>
    </row>
    <row r="4749">
      <c r="AC4749">
        <f>IF($C4749="","",IF(COUNTIF('Códigos Santander (ref)'!$A$2:$A$79,$C4749)&gt;0,"SANTANDER",IF(COUNTIF('Códigos Itaú (ref)'!$A$2:$A$44,$C4749)&gt;0,"ITAU",IF(AND(TRIM(UPPER($I4749))="CONTRATUAL",ISNUMBER(SEARCH("INDIVIDUAL",SUBSTITUTE(UPPER($D4749)," ","")))),"PREMIUM FREE",""))))</f>
        <v/>
      </c>
    </row>
    <row r="4750">
      <c r="AC4750">
        <f>IF($C4750="","",IF(COUNTIF('Códigos Santander (ref)'!$A$2:$A$79,$C4750)&gt;0,"SANTANDER",IF(COUNTIF('Códigos Itaú (ref)'!$A$2:$A$44,$C4750)&gt;0,"ITAU",IF(AND(TRIM(UPPER($I4750))="CONTRATUAL",ISNUMBER(SEARCH("INDIVIDUAL",SUBSTITUTE(UPPER($D4750)," ","")))),"PREMIUM FREE",""))))</f>
        <v/>
      </c>
    </row>
    <row r="4751">
      <c r="AC4751">
        <f>IF($C4751="","",IF(COUNTIF('Códigos Santander (ref)'!$A$2:$A$79,$C4751)&gt;0,"SANTANDER",IF(COUNTIF('Códigos Itaú (ref)'!$A$2:$A$44,$C4751)&gt;0,"ITAU",IF(AND(TRIM(UPPER($I4751))="CONTRATUAL",ISNUMBER(SEARCH("INDIVIDUAL",SUBSTITUTE(UPPER($D4751)," ","")))),"PREMIUM FREE",""))))</f>
        <v/>
      </c>
    </row>
    <row r="4752">
      <c r="AC4752">
        <f>IF($C4752="","",IF(COUNTIF('Códigos Santander (ref)'!$A$2:$A$79,$C4752)&gt;0,"SANTANDER",IF(COUNTIF('Códigos Itaú (ref)'!$A$2:$A$44,$C4752)&gt;0,"ITAU",IF(AND(TRIM(UPPER($I4752))="CONTRATUAL",ISNUMBER(SEARCH("INDIVIDUAL",SUBSTITUTE(UPPER($D4752)," ","")))),"PREMIUM FREE",""))))</f>
        <v/>
      </c>
    </row>
    <row r="4753">
      <c r="AC4753">
        <f>IF($C4753="","",IF(COUNTIF('Códigos Santander (ref)'!$A$2:$A$79,$C4753)&gt;0,"SANTANDER",IF(COUNTIF('Códigos Itaú (ref)'!$A$2:$A$44,$C4753)&gt;0,"ITAU",IF(AND(TRIM(UPPER($I4753))="CONTRATUAL",ISNUMBER(SEARCH("INDIVIDUAL",SUBSTITUTE(UPPER($D4753)," ","")))),"PREMIUM FREE",""))))</f>
        <v/>
      </c>
    </row>
    <row r="4754">
      <c r="AC4754">
        <f>IF($C4754="","",IF(COUNTIF('Códigos Santander (ref)'!$A$2:$A$79,$C4754)&gt;0,"SANTANDER",IF(COUNTIF('Códigos Itaú (ref)'!$A$2:$A$44,$C4754)&gt;0,"ITAU",IF(AND(TRIM(UPPER($I4754))="CONTRATUAL",ISNUMBER(SEARCH("INDIVIDUAL",SUBSTITUTE(UPPER($D4754)," ","")))),"PREMIUM FREE",""))))</f>
        <v/>
      </c>
    </row>
    <row r="4755">
      <c r="AC4755">
        <f>IF($C4755="","",IF(COUNTIF('Códigos Santander (ref)'!$A$2:$A$79,$C4755)&gt;0,"SANTANDER",IF(COUNTIF('Códigos Itaú (ref)'!$A$2:$A$44,$C4755)&gt;0,"ITAU",IF(AND(TRIM(UPPER($I4755))="CONTRATUAL",ISNUMBER(SEARCH("INDIVIDUAL",SUBSTITUTE(UPPER($D4755)," ","")))),"PREMIUM FREE",""))))</f>
        <v/>
      </c>
    </row>
    <row r="4756">
      <c r="AC4756">
        <f>IF($C4756="","",IF(COUNTIF('Códigos Santander (ref)'!$A$2:$A$79,$C4756)&gt;0,"SANTANDER",IF(COUNTIF('Códigos Itaú (ref)'!$A$2:$A$44,$C4756)&gt;0,"ITAU",IF(AND(TRIM(UPPER($I4756))="CONTRATUAL",ISNUMBER(SEARCH("INDIVIDUAL",SUBSTITUTE(UPPER($D4756)," ","")))),"PREMIUM FREE",""))))</f>
        <v/>
      </c>
    </row>
    <row r="4757">
      <c r="AC4757">
        <f>IF($C4757="","",IF(COUNTIF('Códigos Santander (ref)'!$A$2:$A$79,$C4757)&gt;0,"SANTANDER",IF(COUNTIF('Códigos Itaú (ref)'!$A$2:$A$44,$C4757)&gt;0,"ITAU",IF(AND(TRIM(UPPER($I4757))="CONTRATUAL",ISNUMBER(SEARCH("INDIVIDUAL",SUBSTITUTE(UPPER($D4757)," ","")))),"PREMIUM FREE",""))))</f>
        <v/>
      </c>
    </row>
    <row r="4758">
      <c r="AC4758">
        <f>IF($C4758="","",IF(COUNTIF('Códigos Santander (ref)'!$A$2:$A$79,$C4758)&gt;0,"SANTANDER",IF(COUNTIF('Códigos Itaú (ref)'!$A$2:$A$44,$C4758)&gt;0,"ITAU",IF(AND(TRIM(UPPER($I4758))="CONTRATUAL",ISNUMBER(SEARCH("INDIVIDUAL",SUBSTITUTE(UPPER($D4758)," ","")))),"PREMIUM FREE",""))))</f>
        <v/>
      </c>
    </row>
    <row r="4759">
      <c r="AC4759">
        <f>IF($C4759="","",IF(COUNTIF('Códigos Santander (ref)'!$A$2:$A$79,$C4759)&gt;0,"SANTANDER",IF(COUNTIF('Códigos Itaú (ref)'!$A$2:$A$44,$C4759)&gt;0,"ITAU",IF(AND(TRIM(UPPER($I4759))="CONTRATUAL",ISNUMBER(SEARCH("INDIVIDUAL",SUBSTITUTE(UPPER($D4759)," ","")))),"PREMIUM FREE",""))))</f>
        <v/>
      </c>
    </row>
    <row r="4760">
      <c r="AC4760">
        <f>IF($C4760="","",IF(COUNTIF('Códigos Santander (ref)'!$A$2:$A$79,$C4760)&gt;0,"SANTANDER",IF(COUNTIF('Códigos Itaú (ref)'!$A$2:$A$44,$C4760)&gt;0,"ITAU",IF(AND(TRIM(UPPER($I4760))="CONTRATUAL",ISNUMBER(SEARCH("INDIVIDUAL",SUBSTITUTE(UPPER($D4760)," ","")))),"PREMIUM FREE",""))))</f>
        <v/>
      </c>
    </row>
    <row r="4761">
      <c r="AC4761">
        <f>IF($C4761="","",IF(COUNTIF('Códigos Santander (ref)'!$A$2:$A$79,$C4761)&gt;0,"SANTANDER",IF(COUNTIF('Códigos Itaú (ref)'!$A$2:$A$44,$C4761)&gt;0,"ITAU",IF(AND(TRIM(UPPER($I4761))="CONTRATUAL",ISNUMBER(SEARCH("INDIVIDUAL",SUBSTITUTE(UPPER($D4761)," ","")))),"PREMIUM FREE",""))))</f>
        <v/>
      </c>
    </row>
    <row r="4762">
      <c r="AC4762">
        <f>IF($C4762="","",IF(COUNTIF('Códigos Santander (ref)'!$A$2:$A$79,$C4762)&gt;0,"SANTANDER",IF(COUNTIF('Códigos Itaú (ref)'!$A$2:$A$44,$C4762)&gt;0,"ITAU",IF(AND(TRIM(UPPER($I4762))="CONTRATUAL",ISNUMBER(SEARCH("INDIVIDUAL",SUBSTITUTE(UPPER($D4762)," ","")))),"PREMIUM FREE",""))))</f>
        <v/>
      </c>
    </row>
    <row r="4763">
      <c r="AC4763">
        <f>IF($C4763="","",IF(COUNTIF('Códigos Santander (ref)'!$A$2:$A$79,$C4763)&gt;0,"SANTANDER",IF(COUNTIF('Códigos Itaú (ref)'!$A$2:$A$44,$C4763)&gt;0,"ITAU",IF(AND(TRIM(UPPER($I4763))="CONTRATUAL",ISNUMBER(SEARCH("INDIVIDUAL",SUBSTITUTE(UPPER($D4763)," ","")))),"PREMIUM FREE",""))))</f>
        <v/>
      </c>
    </row>
    <row r="4764">
      <c r="AC4764">
        <f>IF($C4764="","",IF(COUNTIF('Códigos Santander (ref)'!$A$2:$A$79,$C4764)&gt;0,"SANTANDER",IF(COUNTIF('Códigos Itaú (ref)'!$A$2:$A$44,$C4764)&gt;0,"ITAU",IF(AND(TRIM(UPPER($I4764))="CONTRATUAL",ISNUMBER(SEARCH("INDIVIDUAL",SUBSTITUTE(UPPER($D4764)," ","")))),"PREMIUM FREE",""))))</f>
        <v/>
      </c>
    </row>
    <row r="4765">
      <c r="AC4765">
        <f>IF($C4765="","",IF(COUNTIF('Códigos Santander (ref)'!$A$2:$A$79,$C4765)&gt;0,"SANTANDER",IF(COUNTIF('Códigos Itaú (ref)'!$A$2:$A$44,$C4765)&gt;0,"ITAU",IF(AND(TRIM(UPPER($I4765))="CONTRATUAL",ISNUMBER(SEARCH("INDIVIDUAL",SUBSTITUTE(UPPER($D4765)," ","")))),"PREMIUM FREE",""))))</f>
        <v/>
      </c>
    </row>
    <row r="4766">
      <c r="AC4766">
        <f>IF($C4766="","",IF(COUNTIF('Códigos Santander (ref)'!$A$2:$A$79,$C4766)&gt;0,"SANTANDER",IF(COUNTIF('Códigos Itaú (ref)'!$A$2:$A$44,$C4766)&gt;0,"ITAU",IF(AND(TRIM(UPPER($I4766))="CONTRATUAL",ISNUMBER(SEARCH("INDIVIDUAL",SUBSTITUTE(UPPER($D4766)," ","")))),"PREMIUM FREE",""))))</f>
        <v/>
      </c>
    </row>
    <row r="4767">
      <c r="AC4767">
        <f>IF($C4767="","",IF(COUNTIF('Códigos Santander (ref)'!$A$2:$A$79,$C4767)&gt;0,"SANTANDER",IF(COUNTIF('Códigos Itaú (ref)'!$A$2:$A$44,$C4767)&gt;0,"ITAU",IF(AND(TRIM(UPPER($I4767))="CONTRATUAL",ISNUMBER(SEARCH("INDIVIDUAL",SUBSTITUTE(UPPER($D4767)," ","")))),"PREMIUM FREE",""))))</f>
        <v/>
      </c>
    </row>
    <row r="4768">
      <c r="AC4768">
        <f>IF($C4768="","",IF(COUNTIF('Códigos Santander (ref)'!$A$2:$A$79,$C4768)&gt;0,"SANTANDER",IF(COUNTIF('Códigos Itaú (ref)'!$A$2:$A$44,$C4768)&gt;0,"ITAU",IF(AND(TRIM(UPPER($I4768))="CONTRATUAL",ISNUMBER(SEARCH("INDIVIDUAL",SUBSTITUTE(UPPER($D4768)," ","")))),"PREMIUM FREE",""))))</f>
        <v/>
      </c>
    </row>
    <row r="4769">
      <c r="AC4769">
        <f>IF($C4769="","",IF(COUNTIF('Códigos Santander (ref)'!$A$2:$A$79,$C4769)&gt;0,"SANTANDER",IF(COUNTIF('Códigos Itaú (ref)'!$A$2:$A$44,$C4769)&gt;0,"ITAU",IF(AND(TRIM(UPPER($I4769))="CONTRATUAL",ISNUMBER(SEARCH("INDIVIDUAL",SUBSTITUTE(UPPER($D4769)," ","")))),"PREMIUM FREE",""))))</f>
        <v/>
      </c>
    </row>
    <row r="4770">
      <c r="AC4770">
        <f>IF($C4770="","",IF(COUNTIF('Códigos Santander (ref)'!$A$2:$A$79,$C4770)&gt;0,"SANTANDER",IF(COUNTIF('Códigos Itaú (ref)'!$A$2:$A$44,$C4770)&gt;0,"ITAU",IF(AND(TRIM(UPPER($I4770))="CONTRATUAL",ISNUMBER(SEARCH("INDIVIDUAL",SUBSTITUTE(UPPER($D4770)," ","")))),"PREMIUM FREE",""))))</f>
        <v/>
      </c>
    </row>
    <row r="4771">
      <c r="AC4771">
        <f>IF($C4771="","",IF(COUNTIF('Códigos Santander (ref)'!$A$2:$A$79,$C4771)&gt;0,"SANTANDER",IF(COUNTIF('Códigos Itaú (ref)'!$A$2:$A$44,$C4771)&gt;0,"ITAU",IF(AND(TRIM(UPPER($I4771))="CONTRATUAL",ISNUMBER(SEARCH("INDIVIDUAL",SUBSTITUTE(UPPER($D4771)," ","")))),"PREMIUM FREE",""))))</f>
        <v/>
      </c>
    </row>
    <row r="4772">
      <c r="AC4772">
        <f>IF($C4772="","",IF(COUNTIF('Códigos Santander (ref)'!$A$2:$A$79,$C4772)&gt;0,"SANTANDER",IF(COUNTIF('Códigos Itaú (ref)'!$A$2:$A$44,$C4772)&gt;0,"ITAU",IF(AND(TRIM(UPPER($I4772))="CONTRATUAL",ISNUMBER(SEARCH("INDIVIDUAL",SUBSTITUTE(UPPER($D4772)," ","")))),"PREMIUM FREE",""))))</f>
        <v/>
      </c>
    </row>
    <row r="4773">
      <c r="AC4773">
        <f>IF($C4773="","",IF(COUNTIF('Códigos Santander (ref)'!$A$2:$A$79,$C4773)&gt;0,"SANTANDER",IF(COUNTIF('Códigos Itaú (ref)'!$A$2:$A$44,$C4773)&gt;0,"ITAU",IF(AND(TRIM(UPPER($I4773))="CONTRATUAL",ISNUMBER(SEARCH("INDIVIDUAL",SUBSTITUTE(UPPER($D4773)," ","")))),"PREMIUM FREE",""))))</f>
        <v/>
      </c>
    </row>
    <row r="4774">
      <c r="AC4774">
        <f>IF($C4774="","",IF(COUNTIF('Códigos Santander (ref)'!$A$2:$A$79,$C4774)&gt;0,"SANTANDER",IF(COUNTIF('Códigos Itaú (ref)'!$A$2:$A$44,$C4774)&gt;0,"ITAU",IF(AND(TRIM(UPPER($I4774))="CONTRATUAL",ISNUMBER(SEARCH("INDIVIDUAL",SUBSTITUTE(UPPER($D4774)," ","")))),"PREMIUM FREE",""))))</f>
        <v/>
      </c>
    </row>
    <row r="4775">
      <c r="AC4775">
        <f>IF($C4775="","",IF(COUNTIF('Códigos Santander (ref)'!$A$2:$A$79,$C4775)&gt;0,"SANTANDER",IF(COUNTIF('Códigos Itaú (ref)'!$A$2:$A$44,$C4775)&gt;0,"ITAU",IF(AND(TRIM(UPPER($I4775))="CONTRATUAL",ISNUMBER(SEARCH("INDIVIDUAL",SUBSTITUTE(UPPER($D4775)," ","")))),"PREMIUM FREE",""))))</f>
        <v/>
      </c>
    </row>
    <row r="4776">
      <c r="AC4776">
        <f>IF($C4776="","",IF(COUNTIF('Códigos Santander (ref)'!$A$2:$A$79,$C4776)&gt;0,"SANTANDER",IF(COUNTIF('Códigos Itaú (ref)'!$A$2:$A$44,$C4776)&gt;0,"ITAU",IF(AND(TRIM(UPPER($I4776))="CONTRATUAL",ISNUMBER(SEARCH("INDIVIDUAL",SUBSTITUTE(UPPER($D4776)," ","")))),"PREMIUM FREE",""))))</f>
        <v/>
      </c>
    </row>
    <row r="4777">
      <c r="AC4777">
        <f>IF($C4777="","",IF(COUNTIF('Códigos Santander (ref)'!$A$2:$A$79,$C4777)&gt;0,"SANTANDER",IF(COUNTIF('Códigos Itaú (ref)'!$A$2:$A$44,$C4777)&gt;0,"ITAU",IF(AND(TRIM(UPPER($I4777))="CONTRATUAL",ISNUMBER(SEARCH("INDIVIDUAL",SUBSTITUTE(UPPER($D4777)," ","")))),"PREMIUM FREE",""))))</f>
        <v/>
      </c>
    </row>
    <row r="4778">
      <c r="AC4778">
        <f>IF($C4778="","",IF(COUNTIF('Códigos Santander (ref)'!$A$2:$A$79,$C4778)&gt;0,"SANTANDER",IF(COUNTIF('Códigos Itaú (ref)'!$A$2:$A$44,$C4778)&gt;0,"ITAU",IF(AND(TRIM(UPPER($I4778))="CONTRATUAL",ISNUMBER(SEARCH("INDIVIDUAL",SUBSTITUTE(UPPER($D4778)," ","")))),"PREMIUM FREE",""))))</f>
        <v/>
      </c>
    </row>
    <row r="4779">
      <c r="AC4779">
        <f>IF($C4779="","",IF(COUNTIF('Códigos Santander (ref)'!$A$2:$A$79,$C4779)&gt;0,"SANTANDER",IF(COUNTIF('Códigos Itaú (ref)'!$A$2:$A$44,$C4779)&gt;0,"ITAU",IF(AND(TRIM(UPPER($I4779))="CONTRATUAL",ISNUMBER(SEARCH("INDIVIDUAL",SUBSTITUTE(UPPER($D4779)," ","")))),"PREMIUM FREE",""))))</f>
        <v/>
      </c>
    </row>
    <row r="4780">
      <c r="AC4780">
        <f>IF($C4780="","",IF(COUNTIF('Códigos Santander (ref)'!$A$2:$A$79,$C4780)&gt;0,"SANTANDER",IF(COUNTIF('Códigos Itaú (ref)'!$A$2:$A$44,$C4780)&gt;0,"ITAU",IF(AND(TRIM(UPPER($I4780))="CONTRATUAL",ISNUMBER(SEARCH("INDIVIDUAL",SUBSTITUTE(UPPER($D4780)," ","")))),"PREMIUM FREE",""))))</f>
        <v/>
      </c>
    </row>
    <row r="4781">
      <c r="AC4781">
        <f>IF($C4781="","",IF(COUNTIF('Códigos Santander (ref)'!$A$2:$A$79,$C4781)&gt;0,"SANTANDER",IF(COUNTIF('Códigos Itaú (ref)'!$A$2:$A$44,$C4781)&gt;0,"ITAU",IF(AND(TRIM(UPPER($I4781))="CONTRATUAL",ISNUMBER(SEARCH("INDIVIDUAL",SUBSTITUTE(UPPER($D4781)," ","")))),"PREMIUM FREE",""))))</f>
        <v/>
      </c>
    </row>
    <row r="4782">
      <c r="AC4782">
        <f>IF($C4782="","",IF(COUNTIF('Códigos Santander (ref)'!$A$2:$A$79,$C4782)&gt;0,"SANTANDER",IF(COUNTIF('Códigos Itaú (ref)'!$A$2:$A$44,$C4782)&gt;0,"ITAU",IF(AND(TRIM(UPPER($I4782))="CONTRATUAL",ISNUMBER(SEARCH("INDIVIDUAL",SUBSTITUTE(UPPER($D4782)," ","")))),"PREMIUM FREE",""))))</f>
        <v/>
      </c>
    </row>
    <row r="4783">
      <c r="AC4783">
        <f>IF($C4783="","",IF(COUNTIF('Códigos Santander (ref)'!$A$2:$A$79,$C4783)&gt;0,"SANTANDER",IF(COUNTIF('Códigos Itaú (ref)'!$A$2:$A$44,$C4783)&gt;0,"ITAU",IF(AND(TRIM(UPPER($I4783))="CONTRATUAL",ISNUMBER(SEARCH("INDIVIDUAL",SUBSTITUTE(UPPER($D4783)," ","")))),"PREMIUM FREE",""))))</f>
        <v/>
      </c>
    </row>
    <row r="4784">
      <c r="AC4784">
        <f>IF($C4784="","",IF(COUNTIF('Códigos Santander (ref)'!$A$2:$A$79,$C4784)&gt;0,"SANTANDER",IF(COUNTIF('Códigos Itaú (ref)'!$A$2:$A$44,$C4784)&gt;0,"ITAU",IF(AND(TRIM(UPPER($I4784))="CONTRATUAL",ISNUMBER(SEARCH("INDIVIDUAL",SUBSTITUTE(UPPER($D4784)," ","")))),"PREMIUM FREE",""))))</f>
        <v/>
      </c>
    </row>
    <row r="4785">
      <c r="AC4785">
        <f>IF($C4785="","",IF(COUNTIF('Códigos Santander (ref)'!$A$2:$A$79,$C4785)&gt;0,"SANTANDER",IF(COUNTIF('Códigos Itaú (ref)'!$A$2:$A$44,$C4785)&gt;0,"ITAU",IF(AND(TRIM(UPPER($I4785))="CONTRATUAL",ISNUMBER(SEARCH("INDIVIDUAL",SUBSTITUTE(UPPER($D4785)," ","")))),"PREMIUM FREE",""))))</f>
        <v/>
      </c>
    </row>
    <row r="4786">
      <c r="AC4786">
        <f>IF($C4786="","",IF(COUNTIF('Códigos Santander (ref)'!$A$2:$A$79,$C4786)&gt;0,"SANTANDER",IF(COUNTIF('Códigos Itaú (ref)'!$A$2:$A$44,$C4786)&gt;0,"ITAU",IF(AND(TRIM(UPPER($I4786))="CONTRATUAL",ISNUMBER(SEARCH("INDIVIDUAL",SUBSTITUTE(UPPER($D4786)," ","")))),"PREMIUM FREE",""))))</f>
        <v/>
      </c>
    </row>
    <row r="4787">
      <c r="AC4787">
        <f>IF($C4787="","",IF(COUNTIF('Códigos Santander (ref)'!$A$2:$A$79,$C4787)&gt;0,"SANTANDER",IF(COUNTIF('Códigos Itaú (ref)'!$A$2:$A$44,$C4787)&gt;0,"ITAU",IF(AND(TRIM(UPPER($I4787))="CONTRATUAL",ISNUMBER(SEARCH("INDIVIDUAL",SUBSTITUTE(UPPER($D4787)," ","")))),"PREMIUM FREE",""))))</f>
        <v/>
      </c>
    </row>
    <row r="4788">
      <c r="AC4788">
        <f>IF($C4788="","",IF(COUNTIF('Códigos Santander (ref)'!$A$2:$A$79,$C4788)&gt;0,"SANTANDER",IF(COUNTIF('Códigos Itaú (ref)'!$A$2:$A$44,$C4788)&gt;0,"ITAU",IF(AND(TRIM(UPPER($I4788))="CONTRATUAL",ISNUMBER(SEARCH("INDIVIDUAL",SUBSTITUTE(UPPER($D4788)," ","")))),"PREMIUM FREE",""))))</f>
        <v/>
      </c>
    </row>
    <row r="4789">
      <c r="AC4789">
        <f>IF($C4789="","",IF(COUNTIF('Códigos Santander (ref)'!$A$2:$A$79,$C4789)&gt;0,"SANTANDER",IF(COUNTIF('Códigos Itaú (ref)'!$A$2:$A$44,$C4789)&gt;0,"ITAU",IF(AND(TRIM(UPPER($I4789))="CONTRATUAL",ISNUMBER(SEARCH("INDIVIDUAL",SUBSTITUTE(UPPER($D4789)," ","")))),"PREMIUM FREE",""))))</f>
        <v/>
      </c>
    </row>
    <row r="4790">
      <c r="AC4790">
        <f>IF($C4790="","",IF(COUNTIF('Códigos Santander (ref)'!$A$2:$A$79,$C4790)&gt;0,"SANTANDER",IF(COUNTIF('Códigos Itaú (ref)'!$A$2:$A$44,$C4790)&gt;0,"ITAU",IF(AND(TRIM(UPPER($I4790))="CONTRATUAL",ISNUMBER(SEARCH("INDIVIDUAL",SUBSTITUTE(UPPER($D4790)," ","")))),"PREMIUM FREE",""))))</f>
        <v/>
      </c>
    </row>
    <row r="4791">
      <c r="AC4791">
        <f>IF($C4791="","",IF(COUNTIF('Códigos Santander (ref)'!$A$2:$A$79,$C4791)&gt;0,"SANTANDER",IF(COUNTIF('Códigos Itaú (ref)'!$A$2:$A$44,$C4791)&gt;0,"ITAU",IF(AND(TRIM(UPPER($I4791))="CONTRATUAL",ISNUMBER(SEARCH("INDIVIDUAL",SUBSTITUTE(UPPER($D4791)," ","")))),"PREMIUM FREE",""))))</f>
        <v/>
      </c>
    </row>
    <row r="4792">
      <c r="AC4792">
        <f>IF($C4792="","",IF(COUNTIF('Códigos Santander (ref)'!$A$2:$A$79,$C4792)&gt;0,"SANTANDER",IF(COUNTIF('Códigos Itaú (ref)'!$A$2:$A$44,$C4792)&gt;0,"ITAU",IF(AND(TRIM(UPPER($I4792))="CONTRATUAL",ISNUMBER(SEARCH("INDIVIDUAL",SUBSTITUTE(UPPER($D4792)," ","")))),"PREMIUM FREE",""))))</f>
        <v/>
      </c>
    </row>
    <row r="4793">
      <c r="AC4793">
        <f>IF($C4793="","",IF(COUNTIF('Códigos Santander (ref)'!$A$2:$A$79,$C4793)&gt;0,"SANTANDER",IF(COUNTIF('Códigos Itaú (ref)'!$A$2:$A$44,$C4793)&gt;0,"ITAU",IF(AND(TRIM(UPPER($I4793))="CONTRATUAL",ISNUMBER(SEARCH("INDIVIDUAL",SUBSTITUTE(UPPER($D4793)," ","")))),"PREMIUM FREE",""))))</f>
        <v/>
      </c>
    </row>
    <row r="4794">
      <c r="AC4794">
        <f>IF($C4794="","",IF(COUNTIF('Códigos Santander (ref)'!$A$2:$A$79,$C4794)&gt;0,"SANTANDER",IF(COUNTIF('Códigos Itaú (ref)'!$A$2:$A$44,$C4794)&gt;0,"ITAU",IF(AND(TRIM(UPPER($I4794))="CONTRATUAL",ISNUMBER(SEARCH("INDIVIDUAL",SUBSTITUTE(UPPER($D4794)," ","")))),"PREMIUM FREE",""))))</f>
        <v/>
      </c>
    </row>
    <row r="4795">
      <c r="AC4795">
        <f>IF($C4795="","",IF(COUNTIF('Códigos Santander (ref)'!$A$2:$A$79,$C4795)&gt;0,"SANTANDER",IF(COUNTIF('Códigos Itaú (ref)'!$A$2:$A$44,$C4795)&gt;0,"ITAU",IF(AND(TRIM(UPPER($I4795))="CONTRATUAL",ISNUMBER(SEARCH("INDIVIDUAL",SUBSTITUTE(UPPER($D4795)," ","")))),"PREMIUM FREE",""))))</f>
        <v/>
      </c>
    </row>
    <row r="4796">
      <c r="AC4796">
        <f>IF($C4796="","",IF(COUNTIF('Códigos Santander (ref)'!$A$2:$A$79,$C4796)&gt;0,"SANTANDER",IF(COUNTIF('Códigos Itaú (ref)'!$A$2:$A$44,$C4796)&gt;0,"ITAU",IF(AND(TRIM(UPPER($I4796))="CONTRATUAL",ISNUMBER(SEARCH("INDIVIDUAL",SUBSTITUTE(UPPER($D4796)," ","")))),"PREMIUM FREE",""))))</f>
        <v/>
      </c>
    </row>
    <row r="4797">
      <c r="AC4797">
        <f>IF($C4797="","",IF(COUNTIF('Códigos Santander (ref)'!$A$2:$A$79,$C4797)&gt;0,"SANTANDER",IF(COUNTIF('Códigos Itaú (ref)'!$A$2:$A$44,$C4797)&gt;0,"ITAU",IF(AND(TRIM(UPPER($I4797))="CONTRATUAL",ISNUMBER(SEARCH("INDIVIDUAL",SUBSTITUTE(UPPER($D4797)," ","")))),"PREMIUM FREE",""))))</f>
        <v/>
      </c>
    </row>
    <row r="4798">
      <c r="AC4798">
        <f>IF($C4798="","",IF(COUNTIF('Códigos Santander (ref)'!$A$2:$A$79,$C4798)&gt;0,"SANTANDER",IF(COUNTIF('Códigos Itaú (ref)'!$A$2:$A$44,$C4798)&gt;0,"ITAU",IF(AND(TRIM(UPPER($I4798))="CONTRATUAL",ISNUMBER(SEARCH("INDIVIDUAL",SUBSTITUTE(UPPER($D4798)," ","")))),"PREMIUM FREE",""))))</f>
        <v/>
      </c>
    </row>
    <row r="4799">
      <c r="AC4799">
        <f>IF($C4799="","",IF(COUNTIF('Códigos Santander (ref)'!$A$2:$A$79,$C4799)&gt;0,"SANTANDER",IF(COUNTIF('Códigos Itaú (ref)'!$A$2:$A$44,$C4799)&gt;0,"ITAU",IF(AND(TRIM(UPPER($I4799))="CONTRATUAL",ISNUMBER(SEARCH("INDIVIDUAL",SUBSTITUTE(UPPER($D4799)," ","")))),"PREMIUM FREE",""))))</f>
        <v/>
      </c>
    </row>
    <row r="4800">
      <c r="AC4800">
        <f>IF($C4800="","",IF(COUNTIF('Códigos Santander (ref)'!$A$2:$A$79,$C4800)&gt;0,"SANTANDER",IF(COUNTIF('Códigos Itaú (ref)'!$A$2:$A$44,$C4800)&gt;0,"ITAU",IF(AND(TRIM(UPPER($I4800))="CONTRATUAL",ISNUMBER(SEARCH("INDIVIDUAL",SUBSTITUTE(UPPER($D4800)," ","")))),"PREMIUM FREE",""))))</f>
        <v/>
      </c>
    </row>
    <row r="4801">
      <c r="AC4801">
        <f>IF($C4801="","",IF(COUNTIF('Códigos Santander (ref)'!$A$2:$A$79,$C4801)&gt;0,"SANTANDER",IF(COUNTIF('Códigos Itaú (ref)'!$A$2:$A$44,$C4801)&gt;0,"ITAU",IF(AND(TRIM(UPPER($I4801))="CONTRATUAL",ISNUMBER(SEARCH("INDIVIDUAL",SUBSTITUTE(UPPER($D4801)," ","")))),"PREMIUM FREE",""))))</f>
        <v/>
      </c>
    </row>
    <row r="4802">
      <c r="AC4802">
        <f>IF($C4802="","",IF(COUNTIF('Códigos Santander (ref)'!$A$2:$A$79,$C4802)&gt;0,"SANTANDER",IF(COUNTIF('Códigos Itaú (ref)'!$A$2:$A$44,$C4802)&gt;0,"ITAU",IF(AND(TRIM(UPPER($I4802))="CONTRATUAL",ISNUMBER(SEARCH("INDIVIDUAL",SUBSTITUTE(UPPER($D4802)," ","")))),"PREMIUM FREE",""))))</f>
        <v/>
      </c>
    </row>
    <row r="4803">
      <c r="AC4803">
        <f>IF($C4803="","",IF(COUNTIF('Códigos Santander (ref)'!$A$2:$A$79,$C4803)&gt;0,"SANTANDER",IF(COUNTIF('Códigos Itaú (ref)'!$A$2:$A$44,$C4803)&gt;0,"ITAU",IF(AND(TRIM(UPPER($I4803))="CONTRATUAL",ISNUMBER(SEARCH("INDIVIDUAL",SUBSTITUTE(UPPER($D4803)," ","")))),"PREMIUM FREE",""))))</f>
        <v/>
      </c>
    </row>
    <row r="4804">
      <c r="AC4804">
        <f>IF($C4804="","",IF(COUNTIF('Códigos Santander (ref)'!$A$2:$A$79,$C4804)&gt;0,"SANTANDER",IF(COUNTIF('Códigos Itaú (ref)'!$A$2:$A$44,$C4804)&gt;0,"ITAU",IF(AND(TRIM(UPPER($I4804))="CONTRATUAL",ISNUMBER(SEARCH("INDIVIDUAL",SUBSTITUTE(UPPER($D4804)," ","")))),"PREMIUM FREE",""))))</f>
        <v/>
      </c>
    </row>
    <row r="4805">
      <c r="AC4805">
        <f>IF($C4805="","",IF(COUNTIF('Códigos Santander (ref)'!$A$2:$A$79,$C4805)&gt;0,"SANTANDER",IF(COUNTIF('Códigos Itaú (ref)'!$A$2:$A$44,$C4805)&gt;0,"ITAU",IF(AND(TRIM(UPPER($I4805))="CONTRATUAL",ISNUMBER(SEARCH("INDIVIDUAL",SUBSTITUTE(UPPER($D4805)," ","")))),"PREMIUM FREE",""))))</f>
        <v/>
      </c>
    </row>
    <row r="4806">
      <c r="AC4806">
        <f>IF($C4806="","",IF(COUNTIF('Códigos Santander (ref)'!$A$2:$A$79,$C4806)&gt;0,"SANTANDER",IF(COUNTIF('Códigos Itaú (ref)'!$A$2:$A$44,$C4806)&gt;0,"ITAU",IF(AND(TRIM(UPPER($I4806))="CONTRATUAL",ISNUMBER(SEARCH("INDIVIDUAL",SUBSTITUTE(UPPER($D4806)," ","")))),"PREMIUM FREE",""))))</f>
        <v/>
      </c>
    </row>
    <row r="4807">
      <c r="AC4807">
        <f>IF($C4807="","",IF(COUNTIF('Códigos Santander (ref)'!$A$2:$A$79,$C4807)&gt;0,"SANTANDER",IF(COUNTIF('Códigos Itaú (ref)'!$A$2:$A$44,$C4807)&gt;0,"ITAU",IF(AND(TRIM(UPPER($I4807))="CONTRATUAL",ISNUMBER(SEARCH("INDIVIDUAL",SUBSTITUTE(UPPER($D4807)," ","")))),"PREMIUM FREE",""))))</f>
        <v/>
      </c>
    </row>
    <row r="4808">
      <c r="AC4808">
        <f>IF($C4808="","",IF(COUNTIF('Códigos Santander (ref)'!$A$2:$A$79,$C4808)&gt;0,"SANTANDER",IF(COUNTIF('Códigos Itaú (ref)'!$A$2:$A$44,$C4808)&gt;0,"ITAU",IF(AND(TRIM(UPPER($I4808))="CONTRATUAL",ISNUMBER(SEARCH("INDIVIDUAL",SUBSTITUTE(UPPER($D4808)," ","")))),"PREMIUM FREE",""))))</f>
        <v/>
      </c>
    </row>
    <row r="4809">
      <c r="AC4809">
        <f>IF($C4809="","",IF(COUNTIF('Códigos Santander (ref)'!$A$2:$A$79,$C4809)&gt;0,"SANTANDER",IF(COUNTIF('Códigos Itaú (ref)'!$A$2:$A$44,$C4809)&gt;0,"ITAU",IF(AND(TRIM(UPPER($I4809))="CONTRATUAL",ISNUMBER(SEARCH("INDIVIDUAL",SUBSTITUTE(UPPER($D4809)," ","")))),"PREMIUM FREE",""))))</f>
        <v/>
      </c>
    </row>
    <row r="4810">
      <c r="AC4810">
        <f>IF($C4810="","",IF(COUNTIF('Códigos Santander (ref)'!$A$2:$A$79,$C4810)&gt;0,"SANTANDER",IF(COUNTIF('Códigos Itaú (ref)'!$A$2:$A$44,$C4810)&gt;0,"ITAU",IF(AND(TRIM(UPPER($I4810))="CONTRATUAL",ISNUMBER(SEARCH("INDIVIDUAL",SUBSTITUTE(UPPER($D4810)," ","")))),"PREMIUM FREE",""))))</f>
        <v/>
      </c>
    </row>
    <row r="4811">
      <c r="AC4811">
        <f>IF($C4811="","",IF(COUNTIF('Códigos Santander (ref)'!$A$2:$A$79,$C4811)&gt;0,"SANTANDER",IF(COUNTIF('Códigos Itaú (ref)'!$A$2:$A$44,$C4811)&gt;0,"ITAU",IF(AND(TRIM(UPPER($I4811))="CONTRATUAL",ISNUMBER(SEARCH("INDIVIDUAL",SUBSTITUTE(UPPER($D4811)," ","")))),"PREMIUM FREE",""))))</f>
        <v/>
      </c>
    </row>
    <row r="4812">
      <c r="AC4812">
        <f>IF($C4812="","",IF(COUNTIF('Códigos Santander (ref)'!$A$2:$A$79,$C4812)&gt;0,"SANTANDER",IF(COUNTIF('Códigos Itaú (ref)'!$A$2:$A$44,$C4812)&gt;0,"ITAU",IF(AND(TRIM(UPPER($I4812))="CONTRATUAL",ISNUMBER(SEARCH("INDIVIDUAL",SUBSTITUTE(UPPER($D4812)," ","")))),"PREMIUM FREE",""))))</f>
        <v/>
      </c>
    </row>
    <row r="4813">
      <c r="AC4813">
        <f>IF($C4813="","",IF(COUNTIF('Códigos Santander (ref)'!$A$2:$A$79,$C4813)&gt;0,"SANTANDER",IF(COUNTIF('Códigos Itaú (ref)'!$A$2:$A$44,$C4813)&gt;0,"ITAU",IF(AND(TRIM(UPPER($I4813))="CONTRATUAL",ISNUMBER(SEARCH("INDIVIDUAL",SUBSTITUTE(UPPER($D4813)," ","")))),"PREMIUM FREE",""))))</f>
        <v/>
      </c>
    </row>
    <row r="4814">
      <c r="AC4814">
        <f>IF($C4814="","",IF(COUNTIF('Códigos Santander (ref)'!$A$2:$A$79,$C4814)&gt;0,"SANTANDER",IF(COUNTIF('Códigos Itaú (ref)'!$A$2:$A$44,$C4814)&gt;0,"ITAU",IF(AND(TRIM(UPPER($I4814))="CONTRATUAL",ISNUMBER(SEARCH("INDIVIDUAL",SUBSTITUTE(UPPER($D4814)," ","")))),"PREMIUM FREE",""))))</f>
        <v/>
      </c>
    </row>
    <row r="4815">
      <c r="AC4815">
        <f>IF($C4815="","",IF(COUNTIF('Códigos Santander (ref)'!$A$2:$A$79,$C4815)&gt;0,"SANTANDER",IF(COUNTIF('Códigos Itaú (ref)'!$A$2:$A$44,$C4815)&gt;0,"ITAU",IF(AND(TRIM(UPPER($I4815))="CONTRATUAL",ISNUMBER(SEARCH("INDIVIDUAL",SUBSTITUTE(UPPER($D4815)," ","")))),"PREMIUM FREE",""))))</f>
        <v/>
      </c>
    </row>
    <row r="4816">
      <c r="AC4816">
        <f>IF($C4816="","",IF(COUNTIF('Códigos Santander (ref)'!$A$2:$A$79,$C4816)&gt;0,"SANTANDER",IF(COUNTIF('Códigos Itaú (ref)'!$A$2:$A$44,$C4816)&gt;0,"ITAU",IF(AND(TRIM(UPPER($I4816))="CONTRATUAL",ISNUMBER(SEARCH("INDIVIDUAL",SUBSTITUTE(UPPER($D4816)," ","")))),"PREMIUM FREE",""))))</f>
        <v/>
      </c>
    </row>
    <row r="4817">
      <c r="AC4817">
        <f>IF($C4817="","",IF(COUNTIF('Códigos Santander (ref)'!$A$2:$A$79,$C4817)&gt;0,"SANTANDER",IF(COUNTIF('Códigos Itaú (ref)'!$A$2:$A$44,$C4817)&gt;0,"ITAU",IF(AND(TRIM(UPPER($I4817))="CONTRATUAL",ISNUMBER(SEARCH("INDIVIDUAL",SUBSTITUTE(UPPER($D4817)," ","")))),"PREMIUM FREE",""))))</f>
        <v/>
      </c>
    </row>
    <row r="4818">
      <c r="AC4818">
        <f>IF($C4818="","",IF(COUNTIF('Códigos Santander (ref)'!$A$2:$A$79,$C4818)&gt;0,"SANTANDER",IF(COUNTIF('Códigos Itaú (ref)'!$A$2:$A$44,$C4818)&gt;0,"ITAU",IF(AND(TRIM(UPPER($I4818))="CONTRATUAL",ISNUMBER(SEARCH("INDIVIDUAL",SUBSTITUTE(UPPER($D4818)," ","")))),"PREMIUM FREE",""))))</f>
        <v/>
      </c>
    </row>
    <row r="4819">
      <c r="AC4819">
        <f>IF($C4819="","",IF(COUNTIF('Códigos Santander (ref)'!$A$2:$A$79,$C4819)&gt;0,"SANTANDER",IF(COUNTIF('Códigos Itaú (ref)'!$A$2:$A$44,$C4819)&gt;0,"ITAU",IF(AND(TRIM(UPPER($I4819))="CONTRATUAL",ISNUMBER(SEARCH("INDIVIDUAL",SUBSTITUTE(UPPER($D4819)," ","")))),"PREMIUM FREE",""))))</f>
        <v/>
      </c>
    </row>
    <row r="4820">
      <c r="AC4820">
        <f>IF($C4820="","",IF(COUNTIF('Códigos Santander (ref)'!$A$2:$A$79,$C4820)&gt;0,"SANTANDER",IF(COUNTIF('Códigos Itaú (ref)'!$A$2:$A$44,$C4820)&gt;0,"ITAU",IF(AND(TRIM(UPPER($I4820))="CONTRATUAL",ISNUMBER(SEARCH("INDIVIDUAL",SUBSTITUTE(UPPER($D4820)," ","")))),"PREMIUM FREE",""))))</f>
        <v/>
      </c>
    </row>
    <row r="4821">
      <c r="AC4821">
        <f>IF($C4821="","",IF(COUNTIF('Códigos Santander (ref)'!$A$2:$A$79,$C4821)&gt;0,"SANTANDER",IF(COUNTIF('Códigos Itaú (ref)'!$A$2:$A$44,$C4821)&gt;0,"ITAU",IF(AND(TRIM(UPPER($I4821))="CONTRATUAL",ISNUMBER(SEARCH("INDIVIDUAL",SUBSTITUTE(UPPER($D4821)," ","")))),"PREMIUM FREE",""))))</f>
        <v/>
      </c>
    </row>
    <row r="4822">
      <c r="AC4822">
        <f>IF($C4822="","",IF(COUNTIF('Códigos Santander (ref)'!$A$2:$A$79,$C4822)&gt;0,"SANTANDER",IF(COUNTIF('Códigos Itaú (ref)'!$A$2:$A$44,$C4822)&gt;0,"ITAU",IF(AND(TRIM(UPPER($I4822))="CONTRATUAL",ISNUMBER(SEARCH("INDIVIDUAL",SUBSTITUTE(UPPER($D4822)," ","")))),"PREMIUM FREE",""))))</f>
        <v/>
      </c>
    </row>
    <row r="4823">
      <c r="AC4823">
        <f>IF($C4823="","",IF(COUNTIF('Códigos Santander (ref)'!$A$2:$A$79,$C4823)&gt;0,"SANTANDER",IF(COUNTIF('Códigos Itaú (ref)'!$A$2:$A$44,$C4823)&gt;0,"ITAU",IF(AND(TRIM(UPPER($I4823))="CONTRATUAL",ISNUMBER(SEARCH("INDIVIDUAL",SUBSTITUTE(UPPER($D4823)," ","")))),"PREMIUM FREE",""))))</f>
        <v/>
      </c>
    </row>
    <row r="4824">
      <c r="AC4824">
        <f>IF($C4824="","",IF(COUNTIF('Códigos Santander (ref)'!$A$2:$A$79,$C4824)&gt;0,"SANTANDER",IF(COUNTIF('Códigos Itaú (ref)'!$A$2:$A$44,$C4824)&gt;0,"ITAU",IF(AND(TRIM(UPPER($I4824))="CONTRATUAL",ISNUMBER(SEARCH("INDIVIDUAL",SUBSTITUTE(UPPER($D4824)," ","")))),"PREMIUM FREE",""))))</f>
        <v/>
      </c>
    </row>
    <row r="4825">
      <c r="AC4825">
        <f>IF($C4825="","",IF(COUNTIF('Códigos Santander (ref)'!$A$2:$A$79,$C4825)&gt;0,"SANTANDER",IF(COUNTIF('Códigos Itaú (ref)'!$A$2:$A$44,$C4825)&gt;0,"ITAU",IF(AND(TRIM(UPPER($I4825))="CONTRATUAL",ISNUMBER(SEARCH("INDIVIDUAL",SUBSTITUTE(UPPER($D4825)," ","")))),"PREMIUM FREE",""))))</f>
        <v/>
      </c>
    </row>
    <row r="4826">
      <c r="AC4826">
        <f>IF($C4826="","",IF(COUNTIF('Códigos Santander (ref)'!$A$2:$A$79,$C4826)&gt;0,"SANTANDER",IF(COUNTIF('Códigos Itaú (ref)'!$A$2:$A$44,$C4826)&gt;0,"ITAU",IF(AND(TRIM(UPPER($I4826))="CONTRATUAL",ISNUMBER(SEARCH("INDIVIDUAL",SUBSTITUTE(UPPER($D4826)," ","")))),"PREMIUM FREE",""))))</f>
        <v/>
      </c>
    </row>
    <row r="4827">
      <c r="AC4827">
        <f>IF($C4827="","",IF(COUNTIF('Códigos Santander (ref)'!$A$2:$A$79,$C4827)&gt;0,"SANTANDER",IF(COUNTIF('Códigos Itaú (ref)'!$A$2:$A$44,$C4827)&gt;0,"ITAU",IF(AND(TRIM(UPPER($I4827))="CONTRATUAL",ISNUMBER(SEARCH("INDIVIDUAL",SUBSTITUTE(UPPER($D4827)," ","")))),"PREMIUM FREE",""))))</f>
        <v/>
      </c>
    </row>
    <row r="4828">
      <c r="AC4828">
        <f>IF($C4828="","",IF(COUNTIF('Códigos Santander (ref)'!$A$2:$A$79,$C4828)&gt;0,"SANTANDER",IF(COUNTIF('Códigos Itaú (ref)'!$A$2:$A$44,$C4828)&gt;0,"ITAU",IF(AND(TRIM(UPPER($I4828))="CONTRATUAL",ISNUMBER(SEARCH("INDIVIDUAL",SUBSTITUTE(UPPER($D4828)," ","")))),"PREMIUM FREE",""))))</f>
        <v/>
      </c>
    </row>
    <row r="4829">
      <c r="AC4829">
        <f>IF($C4829="","",IF(COUNTIF('Códigos Santander (ref)'!$A$2:$A$79,$C4829)&gt;0,"SANTANDER",IF(COUNTIF('Códigos Itaú (ref)'!$A$2:$A$44,$C4829)&gt;0,"ITAU",IF(AND(TRIM(UPPER($I4829))="CONTRATUAL",ISNUMBER(SEARCH("INDIVIDUAL",SUBSTITUTE(UPPER($D4829)," ","")))),"PREMIUM FREE",""))))</f>
        <v/>
      </c>
    </row>
    <row r="4830">
      <c r="AC4830">
        <f>IF($C4830="","",IF(COUNTIF('Códigos Santander (ref)'!$A$2:$A$79,$C4830)&gt;0,"SANTANDER",IF(COUNTIF('Códigos Itaú (ref)'!$A$2:$A$44,$C4830)&gt;0,"ITAU",IF(AND(TRIM(UPPER($I4830))="CONTRATUAL",ISNUMBER(SEARCH("INDIVIDUAL",SUBSTITUTE(UPPER($D4830)," ","")))),"PREMIUM FREE",""))))</f>
        <v/>
      </c>
    </row>
    <row r="4831">
      <c r="AC4831">
        <f>IF($C4831="","",IF(COUNTIF('Códigos Santander (ref)'!$A$2:$A$79,$C4831)&gt;0,"SANTANDER",IF(COUNTIF('Códigos Itaú (ref)'!$A$2:$A$44,$C4831)&gt;0,"ITAU",IF(AND(TRIM(UPPER($I4831))="CONTRATUAL",ISNUMBER(SEARCH("INDIVIDUAL",SUBSTITUTE(UPPER($D4831)," ","")))),"PREMIUM FREE",""))))</f>
        <v/>
      </c>
    </row>
    <row r="4832">
      <c r="AC4832">
        <f>IF($C4832="","",IF(COUNTIF('Códigos Santander (ref)'!$A$2:$A$79,$C4832)&gt;0,"SANTANDER",IF(COUNTIF('Códigos Itaú (ref)'!$A$2:$A$44,$C4832)&gt;0,"ITAU",IF(AND(TRIM(UPPER($I4832))="CONTRATUAL",ISNUMBER(SEARCH("INDIVIDUAL",SUBSTITUTE(UPPER($D4832)," ","")))),"PREMIUM FREE",""))))</f>
        <v/>
      </c>
    </row>
    <row r="4833">
      <c r="AC4833">
        <f>IF($C4833="","",IF(COUNTIF('Códigos Santander (ref)'!$A$2:$A$79,$C4833)&gt;0,"SANTANDER",IF(COUNTIF('Códigos Itaú (ref)'!$A$2:$A$44,$C4833)&gt;0,"ITAU",IF(AND(TRIM(UPPER($I4833))="CONTRATUAL",ISNUMBER(SEARCH("INDIVIDUAL",SUBSTITUTE(UPPER($D4833)," ","")))),"PREMIUM FREE",""))))</f>
        <v/>
      </c>
    </row>
    <row r="4834">
      <c r="AC4834">
        <f>IF($C4834="","",IF(COUNTIF('Códigos Santander (ref)'!$A$2:$A$79,$C4834)&gt;0,"SANTANDER",IF(COUNTIF('Códigos Itaú (ref)'!$A$2:$A$44,$C4834)&gt;0,"ITAU",IF(AND(TRIM(UPPER($I4834))="CONTRATUAL",ISNUMBER(SEARCH("INDIVIDUAL",SUBSTITUTE(UPPER($D4834)," ","")))),"PREMIUM FREE",""))))</f>
        <v/>
      </c>
    </row>
    <row r="4835">
      <c r="AC4835">
        <f>IF($C4835="","",IF(COUNTIF('Códigos Santander (ref)'!$A$2:$A$79,$C4835)&gt;0,"SANTANDER",IF(COUNTIF('Códigos Itaú (ref)'!$A$2:$A$44,$C4835)&gt;0,"ITAU",IF(AND(TRIM(UPPER($I4835))="CONTRATUAL",ISNUMBER(SEARCH("INDIVIDUAL",SUBSTITUTE(UPPER($D4835)," ","")))),"PREMIUM FREE",""))))</f>
        <v/>
      </c>
    </row>
    <row r="4836">
      <c r="AC4836">
        <f>IF($C4836="","",IF(COUNTIF('Códigos Santander (ref)'!$A$2:$A$79,$C4836)&gt;0,"SANTANDER",IF(COUNTIF('Códigos Itaú (ref)'!$A$2:$A$44,$C4836)&gt;0,"ITAU",IF(AND(TRIM(UPPER($I4836))="CONTRATUAL",ISNUMBER(SEARCH("INDIVIDUAL",SUBSTITUTE(UPPER($D4836)," ","")))),"PREMIUM FREE",""))))</f>
        <v/>
      </c>
    </row>
    <row r="4837">
      <c r="AC4837">
        <f>IF($C4837="","",IF(COUNTIF('Códigos Santander (ref)'!$A$2:$A$79,$C4837)&gt;0,"SANTANDER",IF(COUNTIF('Códigos Itaú (ref)'!$A$2:$A$44,$C4837)&gt;0,"ITAU",IF(AND(TRIM(UPPER($I4837))="CONTRATUAL",ISNUMBER(SEARCH("INDIVIDUAL",SUBSTITUTE(UPPER($D4837)," ","")))),"PREMIUM FREE",""))))</f>
        <v/>
      </c>
    </row>
    <row r="4838">
      <c r="AC4838">
        <f>IF($C4838="","",IF(COUNTIF('Códigos Santander (ref)'!$A$2:$A$79,$C4838)&gt;0,"SANTANDER",IF(COUNTIF('Códigos Itaú (ref)'!$A$2:$A$44,$C4838)&gt;0,"ITAU",IF(AND(TRIM(UPPER($I4838))="CONTRATUAL",ISNUMBER(SEARCH("INDIVIDUAL",SUBSTITUTE(UPPER($D4838)," ","")))),"PREMIUM FREE",""))))</f>
        <v/>
      </c>
    </row>
    <row r="4839">
      <c r="AC4839">
        <f>IF($C4839="","",IF(COUNTIF('Códigos Santander (ref)'!$A$2:$A$79,$C4839)&gt;0,"SANTANDER",IF(COUNTIF('Códigos Itaú (ref)'!$A$2:$A$44,$C4839)&gt;0,"ITAU",IF(AND(TRIM(UPPER($I4839))="CONTRATUAL",ISNUMBER(SEARCH("INDIVIDUAL",SUBSTITUTE(UPPER($D4839)," ","")))),"PREMIUM FREE",""))))</f>
        <v/>
      </c>
    </row>
    <row r="4840">
      <c r="AC4840">
        <f>IF($C4840="","",IF(COUNTIF('Códigos Santander (ref)'!$A$2:$A$79,$C4840)&gt;0,"SANTANDER",IF(COUNTIF('Códigos Itaú (ref)'!$A$2:$A$44,$C4840)&gt;0,"ITAU",IF(AND(TRIM(UPPER($I4840))="CONTRATUAL",ISNUMBER(SEARCH("INDIVIDUAL",SUBSTITUTE(UPPER($D4840)," ","")))),"PREMIUM FREE",""))))</f>
        <v/>
      </c>
    </row>
    <row r="4841">
      <c r="AC4841">
        <f>IF($C4841="","",IF(COUNTIF('Códigos Santander (ref)'!$A$2:$A$79,$C4841)&gt;0,"SANTANDER",IF(COUNTIF('Códigos Itaú (ref)'!$A$2:$A$44,$C4841)&gt;0,"ITAU",IF(AND(TRIM(UPPER($I4841))="CONTRATUAL",ISNUMBER(SEARCH("INDIVIDUAL",SUBSTITUTE(UPPER($D4841)," ","")))),"PREMIUM FREE",""))))</f>
        <v/>
      </c>
    </row>
    <row r="4842">
      <c r="AC4842">
        <f>IF($C4842="","",IF(COUNTIF('Códigos Santander (ref)'!$A$2:$A$79,$C4842)&gt;0,"SANTANDER",IF(COUNTIF('Códigos Itaú (ref)'!$A$2:$A$44,$C4842)&gt;0,"ITAU",IF(AND(TRIM(UPPER($I4842))="CONTRATUAL",ISNUMBER(SEARCH("INDIVIDUAL",SUBSTITUTE(UPPER($D4842)," ","")))),"PREMIUM FREE",""))))</f>
        <v/>
      </c>
    </row>
    <row r="4843">
      <c r="AC4843">
        <f>IF($C4843="","",IF(COUNTIF('Códigos Santander (ref)'!$A$2:$A$79,$C4843)&gt;0,"SANTANDER",IF(COUNTIF('Códigos Itaú (ref)'!$A$2:$A$44,$C4843)&gt;0,"ITAU",IF(AND(TRIM(UPPER($I4843))="CONTRATUAL",ISNUMBER(SEARCH("INDIVIDUAL",SUBSTITUTE(UPPER($D4843)," ","")))),"PREMIUM FREE",""))))</f>
        <v/>
      </c>
    </row>
    <row r="4844">
      <c r="AC4844">
        <f>IF($C4844="","",IF(COUNTIF('Códigos Santander (ref)'!$A$2:$A$79,$C4844)&gt;0,"SANTANDER",IF(COUNTIF('Códigos Itaú (ref)'!$A$2:$A$44,$C4844)&gt;0,"ITAU",IF(AND(TRIM(UPPER($I4844))="CONTRATUAL",ISNUMBER(SEARCH("INDIVIDUAL",SUBSTITUTE(UPPER($D4844)," ","")))),"PREMIUM FREE",""))))</f>
        <v/>
      </c>
    </row>
    <row r="4845">
      <c r="AC4845">
        <f>IF($C4845="","",IF(COUNTIF('Códigos Santander (ref)'!$A$2:$A$79,$C4845)&gt;0,"SANTANDER",IF(COUNTIF('Códigos Itaú (ref)'!$A$2:$A$44,$C4845)&gt;0,"ITAU",IF(AND(TRIM(UPPER($I4845))="CONTRATUAL",ISNUMBER(SEARCH("INDIVIDUAL",SUBSTITUTE(UPPER($D4845)," ","")))),"PREMIUM FREE",""))))</f>
        <v/>
      </c>
    </row>
    <row r="4846">
      <c r="AC4846">
        <f>IF($C4846="","",IF(COUNTIF('Códigos Santander (ref)'!$A$2:$A$79,$C4846)&gt;0,"SANTANDER",IF(COUNTIF('Códigos Itaú (ref)'!$A$2:$A$44,$C4846)&gt;0,"ITAU",IF(AND(TRIM(UPPER($I4846))="CONTRATUAL",ISNUMBER(SEARCH("INDIVIDUAL",SUBSTITUTE(UPPER($D4846)," ","")))),"PREMIUM FREE",""))))</f>
        <v/>
      </c>
    </row>
    <row r="4847">
      <c r="AC4847">
        <f>IF($C4847="","",IF(COUNTIF('Códigos Santander (ref)'!$A$2:$A$79,$C4847)&gt;0,"SANTANDER",IF(COUNTIF('Códigos Itaú (ref)'!$A$2:$A$44,$C4847)&gt;0,"ITAU",IF(AND(TRIM(UPPER($I4847))="CONTRATUAL",ISNUMBER(SEARCH("INDIVIDUAL",SUBSTITUTE(UPPER($D4847)," ","")))),"PREMIUM FREE",""))))</f>
        <v/>
      </c>
    </row>
    <row r="4848">
      <c r="AC4848">
        <f>IF($C4848="","",IF(COUNTIF('Códigos Santander (ref)'!$A$2:$A$79,$C4848)&gt;0,"SANTANDER",IF(COUNTIF('Códigos Itaú (ref)'!$A$2:$A$44,$C4848)&gt;0,"ITAU",IF(AND(TRIM(UPPER($I4848))="CONTRATUAL",ISNUMBER(SEARCH("INDIVIDUAL",SUBSTITUTE(UPPER($D4848)," ","")))),"PREMIUM FREE",""))))</f>
        <v/>
      </c>
    </row>
    <row r="4849">
      <c r="AC4849">
        <f>IF($C4849="","",IF(COUNTIF('Códigos Santander (ref)'!$A$2:$A$79,$C4849)&gt;0,"SANTANDER",IF(COUNTIF('Códigos Itaú (ref)'!$A$2:$A$44,$C4849)&gt;0,"ITAU",IF(AND(TRIM(UPPER($I4849))="CONTRATUAL",ISNUMBER(SEARCH("INDIVIDUAL",SUBSTITUTE(UPPER($D4849)," ","")))),"PREMIUM FREE",""))))</f>
        <v/>
      </c>
    </row>
    <row r="4850">
      <c r="AC4850">
        <f>IF($C4850="","",IF(COUNTIF('Códigos Santander (ref)'!$A$2:$A$79,$C4850)&gt;0,"SANTANDER",IF(COUNTIF('Códigos Itaú (ref)'!$A$2:$A$44,$C4850)&gt;0,"ITAU",IF(AND(TRIM(UPPER($I4850))="CONTRATUAL",ISNUMBER(SEARCH("INDIVIDUAL",SUBSTITUTE(UPPER($D4850)," ","")))),"PREMIUM FREE",""))))</f>
        <v/>
      </c>
    </row>
    <row r="4851">
      <c r="AC4851">
        <f>IF($C4851="","",IF(COUNTIF('Códigos Santander (ref)'!$A$2:$A$79,$C4851)&gt;0,"SANTANDER",IF(COUNTIF('Códigos Itaú (ref)'!$A$2:$A$44,$C4851)&gt;0,"ITAU",IF(AND(TRIM(UPPER($I4851))="CONTRATUAL",ISNUMBER(SEARCH("INDIVIDUAL",SUBSTITUTE(UPPER($D4851)," ","")))),"PREMIUM FREE",""))))</f>
        <v/>
      </c>
    </row>
    <row r="4852">
      <c r="AC4852">
        <f>IF($C4852="","",IF(COUNTIF('Códigos Santander (ref)'!$A$2:$A$79,$C4852)&gt;0,"SANTANDER",IF(COUNTIF('Códigos Itaú (ref)'!$A$2:$A$44,$C4852)&gt;0,"ITAU",IF(AND(TRIM(UPPER($I4852))="CONTRATUAL",ISNUMBER(SEARCH("INDIVIDUAL",SUBSTITUTE(UPPER($D4852)," ","")))),"PREMIUM FREE",""))))</f>
        <v/>
      </c>
    </row>
    <row r="4853">
      <c r="AC4853">
        <f>IF($C4853="","",IF(COUNTIF('Códigos Santander (ref)'!$A$2:$A$79,$C4853)&gt;0,"SANTANDER",IF(COUNTIF('Códigos Itaú (ref)'!$A$2:$A$44,$C4853)&gt;0,"ITAU",IF(AND(TRIM(UPPER($I4853))="CONTRATUAL",ISNUMBER(SEARCH("INDIVIDUAL",SUBSTITUTE(UPPER($D4853)," ","")))),"PREMIUM FREE",""))))</f>
        <v/>
      </c>
    </row>
    <row r="4854">
      <c r="AC4854">
        <f>IF($C4854="","",IF(COUNTIF('Códigos Santander (ref)'!$A$2:$A$79,$C4854)&gt;0,"SANTANDER",IF(COUNTIF('Códigos Itaú (ref)'!$A$2:$A$44,$C4854)&gt;0,"ITAU",IF(AND(TRIM(UPPER($I4854))="CONTRATUAL",ISNUMBER(SEARCH("INDIVIDUAL",SUBSTITUTE(UPPER($D4854)," ","")))),"PREMIUM FREE",""))))</f>
        <v/>
      </c>
    </row>
    <row r="4855">
      <c r="AC4855">
        <f>IF($C4855="","",IF(COUNTIF('Códigos Santander (ref)'!$A$2:$A$79,$C4855)&gt;0,"SANTANDER",IF(COUNTIF('Códigos Itaú (ref)'!$A$2:$A$44,$C4855)&gt;0,"ITAU",IF(AND(TRIM(UPPER($I4855))="CONTRATUAL",ISNUMBER(SEARCH("INDIVIDUAL",SUBSTITUTE(UPPER($D4855)," ","")))),"PREMIUM FREE",""))))</f>
        <v/>
      </c>
    </row>
    <row r="4856">
      <c r="AC4856">
        <f>IF($C4856="","",IF(COUNTIF('Códigos Santander (ref)'!$A$2:$A$79,$C4856)&gt;0,"SANTANDER",IF(COUNTIF('Códigos Itaú (ref)'!$A$2:$A$44,$C4856)&gt;0,"ITAU",IF(AND(TRIM(UPPER($I4856))="CONTRATUAL",ISNUMBER(SEARCH("INDIVIDUAL",SUBSTITUTE(UPPER($D4856)," ","")))),"PREMIUM FREE",""))))</f>
        <v/>
      </c>
    </row>
    <row r="4857">
      <c r="AC4857">
        <f>IF($C4857="","",IF(COUNTIF('Códigos Santander (ref)'!$A$2:$A$79,$C4857)&gt;0,"SANTANDER",IF(COUNTIF('Códigos Itaú (ref)'!$A$2:$A$44,$C4857)&gt;0,"ITAU",IF(AND(TRIM(UPPER($I4857))="CONTRATUAL",ISNUMBER(SEARCH("INDIVIDUAL",SUBSTITUTE(UPPER($D4857)," ","")))),"PREMIUM FREE",""))))</f>
        <v/>
      </c>
    </row>
    <row r="4858">
      <c r="AC4858">
        <f>IF($C4858="","",IF(COUNTIF('Códigos Santander (ref)'!$A$2:$A$79,$C4858)&gt;0,"SANTANDER",IF(COUNTIF('Códigos Itaú (ref)'!$A$2:$A$44,$C4858)&gt;0,"ITAU",IF(AND(TRIM(UPPER($I4858))="CONTRATUAL",ISNUMBER(SEARCH("INDIVIDUAL",SUBSTITUTE(UPPER($D4858)," ","")))),"PREMIUM FREE",""))))</f>
        <v/>
      </c>
    </row>
    <row r="4859">
      <c r="AC4859">
        <f>IF($C4859="","",IF(COUNTIF('Códigos Santander (ref)'!$A$2:$A$79,$C4859)&gt;0,"SANTANDER",IF(COUNTIF('Códigos Itaú (ref)'!$A$2:$A$44,$C4859)&gt;0,"ITAU",IF(AND(TRIM(UPPER($I4859))="CONTRATUAL",ISNUMBER(SEARCH("INDIVIDUAL",SUBSTITUTE(UPPER($D4859)," ","")))),"PREMIUM FREE",""))))</f>
        <v/>
      </c>
    </row>
    <row r="4860">
      <c r="AC4860">
        <f>IF($C4860="","",IF(COUNTIF('Códigos Santander (ref)'!$A$2:$A$79,$C4860)&gt;0,"SANTANDER",IF(COUNTIF('Códigos Itaú (ref)'!$A$2:$A$44,$C4860)&gt;0,"ITAU",IF(AND(TRIM(UPPER($I4860))="CONTRATUAL",ISNUMBER(SEARCH("INDIVIDUAL",SUBSTITUTE(UPPER($D4860)," ","")))),"PREMIUM FREE",""))))</f>
        <v/>
      </c>
    </row>
    <row r="4861">
      <c r="AC4861">
        <f>IF($C4861="","",IF(COUNTIF('Códigos Santander (ref)'!$A$2:$A$79,$C4861)&gt;0,"SANTANDER",IF(COUNTIF('Códigos Itaú (ref)'!$A$2:$A$44,$C4861)&gt;0,"ITAU",IF(AND(TRIM(UPPER($I4861))="CONTRATUAL",ISNUMBER(SEARCH("INDIVIDUAL",SUBSTITUTE(UPPER($D4861)," ","")))),"PREMIUM FREE",""))))</f>
        <v/>
      </c>
    </row>
    <row r="4862">
      <c r="AC4862">
        <f>IF($C4862="","",IF(COUNTIF('Códigos Santander (ref)'!$A$2:$A$79,$C4862)&gt;0,"SANTANDER",IF(COUNTIF('Códigos Itaú (ref)'!$A$2:$A$44,$C4862)&gt;0,"ITAU",IF(AND(TRIM(UPPER($I4862))="CONTRATUAL",ISNUMBER(SEARCH("INDIVIDUAL",SUBSTITUTE(UPPER($D4862)," ","")))),"PREMIUM FREE",""))))</f>
        <v/>
      </c>
    </row>
    <row r="4863">
      <c r="AC4863">
        <f>IF($C4863="","",IF(COUNTIF('Códigos Santander (ref)'!$A$2:$A$79,$C4863)&gt;0,"SANTANDER",IF(COUNTIF('Códigos Itaú (ref)'!$A$2:$A$44,$C4863)&gt;0,"ITAU",IF(AND(TRIM(UPPER($I4863))="CONTRATUAL",ISNUMBER(SEARCH("INDIVIDUAL",SUBSTITUTE(UPPER($D4863)," ","")))),"PREMIUM FREE",""))))</f>
        <v/>
      </c>
    </row>
    <row r="4864">
      <c r="AC4864">
        <f>IF($C4864="","",IF(COUNTIF('Códigos Santander (ref)'!$A$2:$A$79,$C4864)&gt;0,"SANTANDER",IF(COUNTIF('Códigos Itaú (ref)'!$A$2:$A$44,$C4864)&gt;0,"ITAU",IF(AND(TRIM(UPPER($I4864))="CONTRATUAL",ISNUMBER(SEARCH("INDIVIDUAL",SUBSTITUTE(UPPER($D4864)," ","")))),"PREMIUM FREE",""))))</f>
        <v/>
      </c>
    </row>
    <row r="4865">
      <c r="AC4865">
        <f>IF($C4865="","",IF(COUNTIF('Códigos Santander (ref)'!$A$2:$A$79,$C4865)&gt;0,"SANTANDER",IF(COUNTIF('Códigos Itaú (ref)'!$A$2:$A$44,$C4865)&gt;0,"ITAU",IF(AND(TRIM(UPPER($I4865))="CONTRATUAL",ISNUMBER(SEARCH("INDIVIDUAL",SUBSTITUTE(UPPER($D4865)," ","")))),"PREMIUM FREE",""))))</f>
        <v/>
      </c>
    </row>
    <row r="4866">
      <c r="AC4866">
        <f>IF($C4866="","",IF(COUNTIF('Códigos Santander (ref)'!$A$2:$A$79,$C4866)&gt;0,"SANTANDER",IF(COUNTIF('Códigos Itaú (ref)'!$A$2:$A$44,$C4866)&gt;0,"ITAU",IF(AND(TRIM(UPPER($I4866))="CONTRATUAL",ISNUMBER(SEARCH("INDIVIDUAL",SUBSTITUTE(UPPER($D4866)," ","")))),"PREMIUM FREE",""))))</f>
        <v/>
      </c>
    </row>
    <row r="4867">
      <c r="AC4867">
        <f>IF($C4867="","",IF(COUNTIF('Códigos Santander (ref)'!$A$2:$A$79,$C4867)&gt;0,"SANTANDER",IF(COUNTIF('Códigos Itaú (ref)'!$A$2:$A$44,$C4867)&gt;0,"ITAU",IF(AND(TRIM(UPPER($I4867))="CONTRATUAL",ISNUMBER(SEARCH("INDIVIDUAL",SUBSTITUTE(UPPER($D4867)," ","")))),"PREMIUM FREE",""))))</f>
        <v/>
      </c>
    </row>
    <row r="4868">
      <c r="AC4868">
        <f>IF($C4868="","",IF(COUNTIF('Códigos Santander (ref)'!$A$2:$A$79,$C4868)&gt;0,"SANTANDER",IF(COUNTIF('Códigos Itaú (ref)'!$A$2:$A$44,$C4868)&gt;0,"ITAU",IF(AND(TRIM(UPPER($I4868))="CONTRATUAL",ISNUMBER(SEARCH("INDIVIDUAL",SUBSTITUTE(UPPER($D4868)," ","")))),"PREMIUM FREE",""))))</f>
        <v/>
      </c>
    </row>
    <row r="4869">
      <c r="AC4869">
        <f>IF($C4869="","",IF(COUNTIF('Códigos Santander (ref)'!$A$2:$A$79,$C4869)&gt;0,"SANTANDER",IF(COUNTIF('Códigos Itaú (ref)'!$A$2:$A$44,$C4869)&gt;0,"ITAU",IF(AND(TRIM(UPPER($I4869))="CONTRATUAL",ISNUMBER(SEARCH("INDIVIDUAL",SUBSTITUTE(UPPER($D4869)," ","")))),"PREMIUM FREE",""))))</f>
        <v/>
      </c>
    </row>
    <row r="4870">
      <c r="AC4870">
        <f>IF($C4870="","",IF(COUNTIF('Códigos Santander (ref)'!$A$2:$A$79,$C4870)&gt;0,"SANTANDER",IF(COUNTIF('Códigos Itaú (ref)'!$A$2:$A$44,$C4870)&gt;0,"ITAU",IF(AND(TRIM(UPPER($I4870))="CONTRATUAL",ISNUMBER(SEARCH("INDIVIDUAL",SUBSTITUTE(UPPER($D4870)," ","")))),"PREMIUM FREE",""))))</f>
        <v/>
      </c>
    </row>
    <row r="4871">
      <c r="AC4871">
        <f>IF($C4871="","",IF(COUNTIF('Códigos Santander (ref)'!$A$2:$A$79,$C4871)&gt;0,"SANTANDER",IF(COUNTIF('Códigos Itaú (ref)'!$A$2:$A$44,$C4871)&gt;0,"ITAU",IF(AND(TRIM(UPPER($I4871))="CONTRATUAL",ISNUMBER(SEARCH("INDIVIDUAL",SUBSTITUTE(UPPER($D4871)," ","")))),"PREMIUM FREE",""))))</f>
        <v/>
      </c>
    </row>
    <row r="4872">
      <c r="AC4872">
        <f>IF($C4872="","",IF(COUNTIF('Códigos Santander (ref)'!$A$2:$A$79,$C4872)&gt;0,"SANTANDER",IF(COUNTIF('Códigos Itaú (ref)'!$A$2:$A$44,$C4872)&gt;0,"ITAU",IF(AND(TRIM(UPPER($I4872))="CONTRATUAL",ISNUMBER(SEARCH("INDIVIDUAL",SUBSTITUTE(UPPER($D4872)," ","")))),"PREMIUM FREE",""))))</f>
        <v/>
      </c>
    </row>
    <row r="4873">
      <c r="AC4873">
        <f>IF($C4873="","",IF(COUNTIF('Códigos Santander (ref)'!$A$2:$A$79,$C4873)&gt;0,"SANTANDER",IF(COUNTIF('Códigos Itaú (ref)'!$A$2:$A$44,$C4873)&gt;0,"ITAU",IF(AND(TRIM(UPPER($I4873))="CONTRATUAL",ISNUMBER(SEARCH("INDIVIDUAL",SUBSTITUTE(UPPER($D4873)," ","")))),"PREMIUM FREE",""))))</f>
        <v/>
      </c>
    </row>
    <row r="4874">
      <c r="AC4874">
        <f>IF($C4874="","",IF(COUNTIF('Códigos Santander (ref)'!$A$2:$A$79,$C4874)&gt;0,"SANTANDER",IF(COUNTIF('Códigos Itaú (ref)'!$A$2:$A$44,$C4874)&gt;0,"ITAU",IF(AND(TRIM(UPPER($I4874))="CONTRATUAL",ISNUMBER(SEARCH("INDIVIDUAL",SUBSTITUTE(UPPER($D4874)," ","")))),"PREMIUM FREE",""))))</f>
        <v/>
      </c>
    </row>
    <row r="4875">
      <c r="AC4875">
        <f>IF($C4875="","",IF(COUNTIF('Códigos Santander (ref)'!$A$2:$A$79,$C4875)&gt;0,"SANTANDER",IF(COUNTIF('Códigos Itaú (ref)'!$A$2:$A$44,$C4875)&gt;0,"ITAU",IF(AND(TRIM(UPPER($I4875))="CONTRATUAL",ISNUMBER(SEARCH("INDIVIDUAL",SUBSTITUTE(UPPER($D4875)," ","")))),"PREMIUM FREE",""))))</f>
        <v/>
      </c>
    </row>
    <row r="4876">
      <c r="AC4876">
        <f>IF($C4876="","",IF(COUNTIF('Códigos Santander (ref)'!$A$2:$A$79,$C4876)&gt;0,"SANTANDER",IF(COUNTIF('Códigos Itaú (ref)'!$A$2:$A$44,$C4876)&gt;0,"ITAU",IF(AND(TRIM(UPPER($I4876))="CONTRATUAL",ISNUMBER(SEARCH("INDIVIDUAL",SUBSTITUTE(UPPER($D4876)," ","")))),"PREMIUM FREE",""))))</f>
        <v/>
      </c>
    </row>
    <row r="4877">
      <c r="AC4877">
        <f>IF($C4877="","",IF(COUNTIF('Códigos Santander (ref)'!$A$2:$A$79,$C4877)&gt;0,"SANTANDER",IF(COUNTIF('Códigos Itaú (ref)'!$A$2:$A$44,$C4877)&gt;0,"ITAU",IF(AND(TRIM(UPPER($I4877))="CONTRATUAL",ISNUMBER(SEARCH("INDIVIDUAL",SUBSTITUTE(UPPER($D4877)," ","")))),"PREMIUM FREE",""))))</f>
        <v/>
      </c>
    </row>
    <row r="4878">
      <c r="AC4878">
        <f>IF($C4878="","",IF(COUNTIF('Códigos Santander (ref)'!$A$2:$A$79,$C4878)&gt;0,"SANTANDER",IF(COUNTIF('Códigos Itaú (ref)'!$A$2:$A$44,$C4878)&gt;0,"ITAU",IF(AND(TRIM(UPPER($I4878))="CONTRATUAL",ISNUMBER(SEARCH("INDIVIDUAL",SUBSTITUTE(UPPER($D4878)," ","")))),"PREMIUM FREE",""))))</f>
        <v/>
      </c>
    </row>
    <row r="4879">
      <c r="AC4879">
        <f>IF($C4879="","",IF(COUNTIF('Códigos Santander (ref)'!$A$2:$A$79,$C4879)&gt;0,"SANTANDER",IF(COUNTIF('Códigos Itaú (ref)'!$A$2:$A$44,$C4879)&gt;0,"ITAU",IF(AND(TRIM(UPPER($I4879))="CONTRATUAL",ISNUMBER(SEARCH("INDIVIDUAL",SUBSTITUTE(UPPER($D4879)," ","")))),"PREMIUM FREE",""))))</f>
        <v/>
      </c>
    </row>
    <row r="4880">
      <c r="AC4880">
        <f>IF($C4880="","",IF(COUNTIF('Códigos Santander (ref)'!$A$2:$A$79,$C4880)&gt;0,"SANTANDER",IF(COUNTIF('Códigos Itaú (ref)'!$A$2:$A$44,$C4880)&gt;0,"ITAU",IF(AND(TRIM(UPPER($I4880))="CONTRATUAL",ISNUMBER(SEARCH("INDIVIDUAL",SUBSTITUTE(UPPER($D4880)," ","")))),"PREMIUM FREE",""))))</f>
        <v/>
      </c>
    </row>
    <row r="4881">
      <c r="AC4881">
        <f>IF($C4881="","",IF(COUNTIF('Códigos Santander (ref)'!$A$2:$A$79,$C4881)&gt;0,"SANTANDER",IF(COUNTIF('Códigos Itaú (ref)'!$A$2:$A$44,$C4881)&gt;0,"ITAU",IF(AND(TRIM(UPPER($I4881))="CONTRATUAL",ISNUMBER(SEARCH("INDIVIDUAL",SUBSTITUTE(UPPER($D4881)," ","")))),"PREMIUM FREE",""))))</f>
        <v/>
      </c>
    </row>
    <row r="4882">
      <c r="AC4882">
        <f>IF($C4882="","",IF(COUNTIF('Códigos Santander (ref)'!$A$2:$A$79,$C4882)&gt;0,"SANTANDER",IF(COUNTIF('Códigos Itaú (ref)'!$A$2:$A$44,$C4882)&gt;0,"ITAU",IF(AND(TRIM(UPPER($I4882))="CONTRATUAL",ISNUMBER(SEARCH("INDIVIDUAL",SUBSTITUTE(UPPER($D4882)," ","")))),"PREMIUM FREE",""))))</f>
        <v/>
      </c>
    </row>
    <row r="4883">
      <c r="AC4883">
        <f>IF($C4883="","",IF(COUNTIF('Códigos Santander (ref)'!$A$2:$A$79,$C4883)&gt;0,"SANTANDER",IF(COUNTIF('Códigos Itaú (ref)'!$A$2:$A$44,$C4883)&gt;0,"ITAU",IF(AND(TRIM(UPPER($I4883))="CONTRATUAL",ISNUMBER(SEARCH("INDIVIDUAL",SUBSTITUTE(UPPER($D4883)," ","")))),"PREMIUM FREE",""))))</f>
        <v/>
      </c>
    </row>
    <row r="4884">
      <c r="AC4884">
        <f>IF($C4884="","",IF(COUNTIF('Códigos Santander (ref)'!$A$2:$A$79,$C4884)&gt;0,"SANTANDER",IF(COUNTIF('Códigos Itaú (ref)'!$A$2:$A$44,$C4884)&gt;0,"ITAU",IF(AND(TRIM(UPPER($I4884))="CONTRATUAL",ISNUMBER(SEARCH("INDIVIDUAL",SUBSTITUTE(UPPER($D4884)," ","")))),"PREMIUM FREE",""))))</f>
        <v/>
      </c>
    </row>
    <row r="4885">
      <c r="AC4885">
        <f>IF($C4885="","",IF(COUNTIF('Códigos Santander (ref)'!$A$2:$A$79,$C4885)&gt;0,"SANTANDER",IF(COUNTIF('Códigos Itaú (ref)'!$A$2:$A$44,$C4885)&gt;0,"ITAU",IF(AND(TRIM(UPPER($I4885))="CONTRATUAL",ISNUMBER(SEARCH("INDIVIDUAL",SUBSTITUTE(UPPER($D4885)," ","")))),"PREMIUM FREE",""))))</f>
        <v/>
      </c>
    </row>
    <row r="4886">
      <c r="AC4886">
        <f>IF($C4886="","",IF(COUNTIF('Códigos Santander (ref)'!$A$2:$A$79,$C4886)&gt;0,"SANTANDER",IF(COUNTIF('Códigos Itaú (ref)'!$A$2:$A$44,$C4886)&gt;0,"ITAU",IF(AND(TRIM(UPPER($I4886))="CONTRATUAL",ISNUMBER(SEARCH("INDIVIDUAL",SUBSTITUTE(UPPER($D4886)," ","")))),"PREMIUM FREE",""))))</f>
        <v/>
      </c>
    </row>
    <row r="4887">
      <c r="AC4887">
        <f>IF($C4887="","",IF(COUNTIF('Códigos Santander (ref)'!$A$2:$A$79,$C4887)&gt;0,"SANTANDER",IF(COUNTIF('Códigos Itaú (ref)'!$A$2:$A$44,$C4887)&gt;0,"ITAU",IF(AND(TRIM(UPPER($I4887))="CONTRATUAL",ISNUMBER(SEARCH("INDIVIDUAL",SUBSTITUTE(UPPER($D4887)," ","")))),"PREMIUM FREE",""))))</f>
        <v/>
      </c>
    </row>
    <row r="4888">
      <c r="AC4888">
        <f>IF($C4888="","",IF(COUNTIF('Códigos Santander (ref)'!$A$2:$A$79,$C4888)&gt;0,"SANTANDER",IF(COUNTIF('Códigos Itaú (ref)'!$A$2:$A$44,$C4888)&gt;0,"ITAU",IF(AND(TRIM(UPPER($I4888))="CONTRATUAL",ISNUMBER(SEARCH("INDIVIDUAL",SUBSTITUTE(UPPER($D4888)," ","")))),"PREMIUM FREE",""))))</f>
        <v/>
      </c>
    </row>
    <row r="4889">
      <c r="AC4889">
        <f>IF($C4889="","",IF(COUNTIF('Códigos Santander (ref)'!$A$2:$A$79,$C4889)&gt;0,"SANTANDER",IF(COUNTIF('Códigos Itaú (ref)'!$A$2:$A$44,$C4889)&gt;0,"ITAU",IF(AND(TRIM(UPPER($I4889))="CONTRATUAL",ISNUMBER(SEARCH("INDIVIDUAL",SUBSTITUTE(UPPER($D4889)," ","")))),"PREMIUM FREE",""))))</f>
        <v/>
      </c>
    </row>
    <row r="4890">
      <c r="AC4890">
        <f>IF($C4890="","",IF(COUNTIF('Códigos Santander (ref)'!$A$2:$A$79,$C4890)&gt;0,"SANTANDER",IF(COUNTIF('Códigos Itaú (ref)'!$A$2:$A$44,$C4890)&gt;0,"ITAU",IF(AND(TRIM(UPPER($I4890))="CONTRATUAL",ISNUMBER(SEARCH("INDIVIDUAL",SUBSTITUTE(UPPER($D4890)," ","")))),"PREMIUM FREE",""))))</f>
        <v/>
      </c>
    </row>
    <row r="4891">
      <c r="AC4891">
        <f>IF($C4891="","",IF(COUNTIF('Códigos Santander (ref)'!$A$2:$A$79,$C4891)&gt;0,"SANTANDER",IF(COUNTIF('Códigos Itaú (ref)'!$A$2:$A$44,$C4891)&gt;0,"ITAU",IF(AND(TRIM(UPPER($I4891))="CONTRATUAL",ISNUMBER(SEARCH("INDIVIDUAL",SUBSTITUTE(UPPER($D4891)," ","")))),"PREMIUM FREE",""))))</f>
        <v/>
      </c>
    </row>
    <row r="4892">
      <c r="AC4892">
        <f>IF($C4892="","",IF(COUNTIF('Códigos Santander (ref)'!$A$2:$A$79,$C4892)&gt;0,"SANTANDER",IF(COUNTIF('Códigos Itaú (ref)'!$A$2:$A$44,$C4892)&gt;0,"ITAU",IF(AND(TRIM(UPPER($I4892))="CONTRATUAL",ISNUMBER(SEARCH("INDIVIDUAL",SUBSTITUTE(UPPER($D4892)," ","")))),"PREMIUM FREE",""))))</f>
        <v/>
      </c>
    </row>
    <row r="4893">
      <c r="AC4893">
        <f>IF($C4893="","",IF(COUNTIF('Códigos Santander (ref)'!$A$2:$A$79,$C4893)&gt;0,"SANTANDER",IF(COUNTIF('Códigos Itaú (ref)'!$A$2:$A$44,$C4893)&gt;0,"ITAU",IF(AND(TRIM(UPPER($I4893))="CONTRATUAL",ISNUMBER(SEARCH("INDIVIDUAL",SUBSTITUTE(UPPER($D4893)," ","")))),"PREMIUM FREE",""))))</f>
        <v/>
      </c>
    </row>
    <row r="4894">
      <c r="AC4894">
        <f>IF($C4894="","",IF(COUNTIF('Códigos Santander (ref)'!$A$2:$A$79,$C4894)&gt;0,"SANTANDER",IF(COUNTIF('Códigos Itaú (ref)'!$A$2:$A$44,$C4894)&gt;0,"ITAU",IF(AND(TRIM(UPPER($I4894))="CONTRATUAL",ISNUMBER(SEARCH("INDIVIDUAL",SUBSTITUTE(UPPER($D4894)," ","")))),"PREMIUM FREE",""))))</f>
        <v/>
      </c>
    </row>
    <row r="4895">
      <c r="AC4895">
        <f>IF($C4895="","",IF(COUNTIF('Códigos Santander (ref)'!$A$2:$A$79,$C4895)&gt;0,"SANTANDER",IF(COUNTIF('Códigos Itaú (ref)'!$A$2:$A$44,$C4895)&gt;0,"ITAU",IF(AND(TRIM(UPPER($I4895))="CONTRATUAL",ISNUMBER(SEARCH("INDIVIDUAL",SUBSTITUTE(UPPER($D4895)," ","")))),"PREMIUM FREE",""))))</f>
        <v/>
      </c>
    </row>
    <row r="4896">
      <c r="AC4896">
        <f>IF($C4896="","",IF(COUNTIF('Códigos Santander (ref)'!$A$2:$A$79,$C4896)&gt;0,"SANTANDER",IF(COUNTIF('Códigos Itaú (ref)'!$A$2:$A$44,$C4896)&gt;0,"ITAU",IF(AND(TRIM(UPPER($I4896))="CONTRATUAL",ISNUMBER(SEARCH("INDIVIDUAL",SUBSTITUTE(UPPER($D4896)," ","")))),"PREMIUM FREE",""))))</f>
        <v/>
      </c>
    </row>
    <row r="4897">
      <c r="AC4897">
        <f>IF($C4897="","",IF(COUNTIF('Códigos Santander (ref)'!$A$2:$A$79,$C4897)&gt;0,"SANTANDER",IF(COUNTIF('Códigos Itaú (ref)'!$A$2:$A$44,$C4897)&gt;0,"ITAU",IF(AND(TRIM(UPPER($I4897))="CONTRATUAL",ISNUMBER(SEARCH("INDIVIDUAL",SUBSTITUTE(UPPER($D4897)," ","")))),"PREMIUM FREE",""))))</f>
        <v/>
      </c>
    </row>
    <row r="4898">
      <c r="AC4898">
        <f>IF($C4898="","",IF(COUNTIF('Códigos Santander (ref)'!$A$2:$A$79,$C4898)&gt;0,"SANTANDER",IF(COUNTIF('Códigos Itaú (ref)'!$A$2:$A$44,$C4898)&gt;0,"ITAU",IF(AND(TRIM(UPPER($I4898))="CONTRATUAL",ISNUMBER(SEARCH("INDIVIDUAL",SUBSTITUTE(UPPER($D4898)," ","")))),"PREMIUM FREE",""))))</f>
        <v/>
      </c>
    </row>
    <row r="4899">
      <c r="AC4899">
        <f>IF($C4899="","",IF(COUNTIF('Códigos Santander (ref)'!$A$2:$A$79,$C4899)&gt;0,"SANTANDER",IF(COUNTIF('Códigos Itaú (ref)'!$A$2:$A$44,$C4899)&gt;0,"ITAU",IF(AND(TRIM(UPPER($I4899))="CONTRATUAL",ISNUMBER(SEARCH("INDIVIDUAL",SUBSTITUTE(UPPER($D4899)," ","")))),"PREMIUM FREE",""))))</f>
        <v/>
      </c>
    </row>
    <row r="4900">
      <c r="AC4900">
        <f>IF($C4900="","",IF(COUNTIF('Códigos Santander (ref)'!$A$2:$A$79,$C4900)&gt;0,"SANTANDER",IF(COUNTIF('Códigos Itaú (ref)'!$A$2:$A$44,$C4900)&gt;0,"ITAU",IF(AND(TRIM(UPPER($I4900))="CONTRATUAL",ISNUMBER(SEARCH("INDIVIDUAL",SUBSTITUTE(UPPER($D4900)," ","")))),"PREMIUM FREE",""))))</f>
        <v/>
      </c>
    </row>
    <row r="4901">
      <c r="AC4901">
        <f>IF($C4901="","",IF(COUNTIF('Códigos Santander (ref)'!$A$2:$A$79,$C4901)&gt;0,"SANTANDER",IF(COUNTIF('Códigos Itaú (ref)'!$A$2:$A$44,$C4901)&gt;0,"ITAU",IF(AND(TRIM(UPPER($I4901))="CONTRATUAL",ISNUMBER(SEARCH("INDIVIDUAL",SUBSTITUTE(UPPER($D4901)," ","")))),"PREMIUM FREE",""))))</f>
        <v/>
      </c>
    </row>
    <row r="4902">
      <c r="AC4902">
        <f>IF($C4902="","",IF(COUNTIF('Códigos Santander (ref)'!$A$2:$A$79,$C4902)&gt;0,"SANTANDER",IF(COUNTIF('Códigos Itaú (ref)'!$A$2:$A$44,$C4902)&gt;0,"ITAU",IF(AND(TRIM(UPPER($I4902))="CONTRATUAL",ISNUMBER(SEARCH("INDIVIDUAL",SUBSTITUTE(UPPER($D4902)," ","")))),"PREMIUM FREE",""))))</f>
        <v/>
      </c>
    </row>
    <row r="4903">
      <c r="AC4903">
        <f>IF($C4903="","",IF(COUNTIF('Códigos Santander (ref)'!$A$2:$A$79,$C4903)&gt;0,"SANTANDER",IF(COUNTIF('Códigos Itaú (ref)'!$A$2:$A$44,$C4903)&gt;0,"ITAU",IF(AND(TRIM(UPPER($I4903))="CONTRATUAL",ISNUMBER(SEARCH("INDIVIDUAL",SUBSTITUTE(UPPER($D4903)," ","")))),"PREMIUM FREE",""))))</f>
        <v/>
      </c>
    </row>
    <row r="4904">
      <c r="AC4904">
        <f>IF($C4904="","",IF(COUNTIF('Códigos Santander (ref)'!$A$2:$A$79,$C4904)&gt;0,"SANTANDER",IF(COUNTIF('Códigos Itaú (ref)'!$A$2:$A$44,$C4904)&gt;0,"ITAU",IF(AND(TRIM(UPPER($I4904))="CONTRATUAL",ISNUMBER(SEARCH("INDIVIDUAL",SUBSTITUTE(UPPER($D4904)," ","")))),"PREMIUM FREE",""))))</f>
        <v/>
      </c>
    </row>
    <row r="4905">
      <c r="AC4905">
        <f>IF($C4905="","",IF(COUNTIF('Códigos Santander (ref)'!$A$2:$A$79,$C4905)&gt;0,"SANTANDER",IF(COUNTIF('Códigos Itaú (ref)'!$A$2:$A$44,$C4905)&gt;0,"ITAU",IF(AND(TRIM(UPPER($I4905))="CONTRATUAL",ISNUMBER(SEARCH("INDIVIDUAL",SUBSTITUTE(UPPER($D4905)," ","")))),"PREMIUM FREE",""))))</f>
        <v/>
      </c>
    </row>
    <row r="4906">
      <c r="AC4906">
        <f>IF($C4906="","",IF(COUNTIF('Códigos Santander (ref)'!$A$2:$A$79,$C4906)&gt;0,"SANTANDER",IF(COUNTIF('Códigos Itaú (ref)'!$A$2:$A$44,$C4906)&gt;0,"ITAU",IF(AND(TRIM(UPPER($I4906))="CONTRATUAL",ISNUMBER(SEARCH("INDIVIDUAL",SUBSTITUTE(UPPER($D4906)," ","")))),"PREMIUM FREE",""))))</f>
        <v/>
      </c>
    </row>
    <row r="4907">
      <c r="AC4907">
        <f>IF($C4907="","",IF(COUNTIF('Códigos Santander (ref)'!$A$2:$A$79,$C4907)&gt;0,"SANTANDER",IF(COUNTIF('Códigos Itaú (ref)'!$A$2:$A$44,$C4907)&gt;0,"ITAU",IF(AND(TRIM(UPPER($I4907))="CONTRATUAL",ISNUMBER(SEARCH("INDIVIDUAL",SUBSTITUTE(UPPER($D4907)," ","")))),"PREMIUM FREE",""))))</f>
        <v/>
      </c>
    </row>
    <row r="4908">
      <c r="AC4908">
        <f>IF($C4908="","",IF(COUNTIF('Códigos Santander (ref)'!$A$2:$A$79,$C4908)&gt;0,"SANTANDER",IF(COUNTIF('Códigos Itaú (ref)'!$A$2:$A$44,$C4908)&gt;0,"ITAU",IF(AND(TRIM(UPPER($I4908))="CONTRATUAL",ISNUMBER(SEARCH("INDIVIDUAL",SUBSTITUTE(UPPER($D4908)," ","")))),"PREMIUM FREE",""))))</f>
        <v/>
      </c>
    </row>
    <row r="4909">
      <c r="AC4909">
        <f>IF($C4909="","",IF(COUNTIF('Códigos Santander (ref)'!$A$2:$A$79,$C4909)&gt;0,"SANTANDER",IF(COUNTIF('Códigos Itaú (ref)'!$A$2:$A$44,$C4909)&gt;0,"ITAU",IF(AND(TRIM(UPPER($I4909))="CONTRATUAL",ISNUMBER(SEARCH("INDIVIDUAL",SUBSTITUTE(UPPER($D4909)," ","")))),"PREMIUM FREE",""))))</f>
        <v/>
      </c>
    </row>
    <row r="4910">
      <c r="AC4910">
        <f>IF($C4910="","",IF(COUNTIF('Códigos Santander (ref)'!$A$2:$A$79,$C4910)&gt;0,"SANTANDER",IF(COUNTIF('Códigos Itaú (ref)'!$A$2:$A$44,$C4910)&gt;0,"ITAU",IF(AND(TRIM(UPPER($I4910))="CONTRATUAL",ISNUMBER(SEARCH("INDIVIDUAL",SUBSTITUTE(UPPER($D4910)," ","")))),"PREMIUM FREE",""))))</f>
        <v/>
      </c>
    </row>
    <row r="4911">
      <c r="AC4911">
        <f>IF($C4911="","",IF(COUNTIF('Códigos Santander (ref)'!$A$2:$A$79,$C4911)&gt;0,"SANTANDER",IF(COUNTIF('Códigos Itaú (ref)'!$A$2:$A$44,$C4911)&gt;0,"ITAU",IF(AND(TRIM(UPPER($I4911))="CONTRATUAL",ISNUMBER(SEARCH("INDIVIDUAL",SUBSTITUTE(UPPER($D4911)," ","")))),"PREMIUM FREE",""))))</f>
        <v/>
      </c>
    </row>
    <row r="4912">
      <c r="AC4912">
        <f>IF($C4912="","",IF(COUNTIF('Códigos Santander (ref)'!$A$2:$A$79,$C4912)&gt;0,"SANTANDER",IF(COUNTIF('Códigos Itaú (ref)'!$A$2:$A$44,$C4912)&gt;0,"ITAU",IF(AND(TRIM(UPPER($I4912))="CONTRATUAL",ISNUMBER(SEARCH("INDIVIDUAL",SUBSTITUTE(UPPER($D4912)," ","")))),"PREMIUM FREE",""))))</f>
        <v/>
      </c>
    </row>
    <row r="4913">
      <c r="AC4913">
        <f>IF($C4913="","",IF(COUNTIF('Códigos Santander (ref)'!$A$2:$A$79,$C4913)&gt;0,"SANTANDER",IF(COUNTIF('Códigos Itaú (ref)'!$A$2:$A$44,$C4913)&gt;0,"ITAU",IF(AND(TRIM(UPPER($I4913))="CONTRATUAL",ISNUMBER(SEARCH("INDIVIDUAL",SUBSTITUTE(UPPER($D4913)," ","")))),"PREMIUM FREE",""))))</f>
        <v/>
      </c>
    </row>
    <row r="4914">
      <c r="AC4914">
        <f>IF($C4914="","",IF(COUNTIF('Códigos Santander (ref)'!$A$2:$A$79,$C4914)&gt;0,"SANTANDER",IF(COUNTIF('Códigos Itaú (ref)'!$A$2:$A$44,$C4914)&gt;0,"ITAU",IF(AND(TRIM(UPPER($I4914))="CONTRATUAL",ISNUMBER(SEARCH("INDIVIDUAL",SUBSTITUTE(UPPER($D4914)," ","")))),"PREMIUM FREE",""))))</f>
        <v/>
      </c>
    </row>
    <row r="4915">
      <c r="AC4915">
        <f>IF($C4915="","",IF(COUNTIF('Códigos Santander (ref)'!$A$2:$A$79,$C4915)&gt;0,"SANTANDER",IF(COUNTIF('Códigos Itaú (ref)'!$A$2:$A$44,$C4915)&gt;0,"ITAU",IF(AND(TRIM(UPPER($I4915))="CONTRATUAL",ISNUMBER(SEARCH("INDIVIDUAL",SUBSTITUTE(UPPER($D4915)," ","")))),"PREMIUM FREE",""))))</f>
        <v/>
      </c>
    </row>
    <row r="4916">
      <c r="AC4916">
        <f>IF($C4916="","",IF(COUNTIF('Códigos Santander (ref)'!$A$2:$A$79,$C4916)&gt;0,"SANTANDER",IF(COUNTIF('Códigos Itaú (ref)'!$A$2:$A$44,$C4916)&gt;0,"ITAU",IF(AND(TRIM(UPPER($I4916))="CONTRATUAL",ISNUMBER(SEARCH("INDIVIDUAL",SUBSTITUTE(UPPER($D4916)," ","")))),"PREMIUM FREE",""))))</f>
        <v/>
      </c>
    </row>
    <row r="4917">
      <c r="AC4917">
        <f>IF($C4917="","",IF(COUNTIF('Códigos Santander (ref)'!$A$2:$A$79,$C4917)&gt;0,"SANTANDER",IF(COUNTIF('Códigos Itaú (ref)'!$A$2:$A$44,$C4917)&gt;0,"ITAU",IF(AND(TRIM(UPPER($I4917))="CONTRATUAL",ISNUMBER(SEARCH("INDIVIDUAL",SUBSTITUTE(UPPER($D4917)," ","")))),"PREMIUM FREE",""))))</f>
        <v/>
      </c>
    </row>
    <row r="4918">
      <c r="AC4918">
        <f>IF($C4918="","",IF(COUNTIF('Códigos Santander (ref)'!$A$2:$A$79,$C4918)&gt;0,"SANTANDER",IF(COUNTIF('Códigos Itaú (ref)'!$A$2:$A$44,$C4918)&gt;0,"ITAU",IF(AND(TRIM(UPPER($I4918))="CONTRATUAL",ISNUMBER(SEARCH("INDIVIDUAL",SUBSTITUTE(UPPER($D4918)," ","")))),"PREMIUM FREE",""))))</f>
        <v/>
      </c>
    </row>
    <row r="4919">
      <c r="AC4919">
        <f>IF($C4919="","",IF(COUNTIF('Códigos Santander (ref)'!$A$2:$A$79,$C4919)&gt;0,"SANTANDER",IF(COUNTIF('Códigos Itaú (ref)'!$A$2:$A$44,$C4919)&gt;0,"ITAU",IF(AND(TRIM(UPPER($I4919))="CONTRATUAL",ISNUMBER(SEARCH("INDIVIDUAL",SUBSTITUTE(UPPER($D4919)," ","")))),"PREMIUM FREE",""))))</f>
        <v/>
      </c>
    </row>
    <row r="4920">
      <c r="AC4920">
        <f>IF($C4920="","",IF(COUNTIF('Códigos Santander (ref)'!$A$2:$A$79,$C4920)&gt;0,"SANTANDER",IF(COUNTIF('Códigos Itaú (ref)'!$A$2:$A$44,$C4920)&gt;0,"ITAU",IF(AND(TRIM(UPPER($I4920))="CONTRATUAL",ISNUMBER(SEARCH("INDIVIDUAL",SUBSTITUTE(UPPER($D4920)," ","")))),"PREMIUM FREE",""))))</f>
        <v/>
      </c>
    </row>
    <row r="4921">
      <c r="AC4921">
        <f>IF($C4921="","",IF(COUNTIF('Códigos Santander (ref)'!$A$2:$A$79,$C4921)&gt;0,"SANTANDER",IF(COUNTIF('Códigos Itaú (ref)'!$A$2:$A$44,$C4921)&gt;0,"ITAU",IF(AND(TRIM(UPPER($I4921))="CONTRATUAL",ISNUMBER(SEARCH("INDIVIDUAL",SUBSTITUTE(UPPER($D4921)," ","")))),"PREMIUM FREE",""))))</f>
        <v/>
      </c>
    </row>
    <row r="4922">
      <c r="AC4922">
        <f>IF($C4922="","",IF(COUNTIF('Códigos Santander (ref)'!$A$2:$A$79,$C4922)&gt;0,"SANTANDER",IF(COUNTIF('Códigos Itaú (ref)'!$A$2:$A$44,$C4922)&gt;0,"ITAU",IF(AND(TRIM(UPPER($I4922))="CONTRATUAL",ISNUMBER(SEARCH("INDIVIDUAL",SUBSTITUTE(UPPER($D4922)," ","")))),"PREMIUM FREE",""))))</f>
        <v/>
      </c>
    </row>
    <row r="4923">
      <c r="AC4923">
        <f>IF($C4923="","",IF(COUNTIF('Códigos Santander (ref)'!$A$2:$A$79,$C4923)&gt;0,"SANTANDER",IF(COUNTIF('Códigos Itaú (ref)'!$A$2:$A$44,$C4923)&gt;0,"ITAU",IF(AND(TRIM(UPPER($I4923))="CONTRATUAL",ISNUMBER(SEARCH("INDIVIDUAL",SUBSTITUTE(UPPER($D4923)," ","")))),"PREMIUM FREE",""))))</f>
        <v/>
      </c>
    </row>
    <row r="4924">
      <c r="AC4924">
        <f>IF($C4924="","",IF(COUNTIF('Códigos Santander (ref)'!$A$2:$A$79,$C4924)&gt;0,"SANTANDER",IF(COUNTIF('Códigos Itaú (ref)'!$A$2:$A$44,$C4924)&gt;0,"ITAU",IF(AND(TRIM(UPPER($I4924))="CONTRATUAL",ISNUMBER(SEARCH("INDIVIDUAL",SUBSTITUTE(UPPER($D4924)," ","")))),"PREMIUM FREE",""))))</f>
        <v/>
      </c>
    </row>
    <row r="4925">
      <c r="AC4925">
        <f>IF($C4925="","",IF(COUNTIF('Códigos Santander (ref)'!$A$2:$A$79,$C4925)&gt;0,"SANTANDER",IF(COUNTIF('Códigos Itaú (ref)'!$A$2:$A$44,$C4925)&gt;0,"ITAU",IF(AND(TRIM(UPPER($I4925))="CONTRATUAL",ISNUMBER(SEARCH("INDIVIDUAL",SUBSTITUTE(UPPER($D4925)," ","")))),"PREMIUM FREE",""))))</f>
        <v/>
      </c>
    </row>
    <row r="4926">
      <c r="AC4926">
        <f>IF($C4926="","",IF(COUNTIF('Códigos Santander (ref)'!$A$2:$A$79,$C4926)&gt;0,"SANTANDER",IF(COUNTIF('Códigos Itaú (ref)'!$A$2:$A$44,$C4926)&gt;0,"ITAU",IF(AND(TRIM(UPPER($I4926))="CONTRATUAL",ISNUMBER(SEARCH("INDIVIDUAL",SUBSTITUTE(UPPER($D4926)," ","")))),"PREMIUM FREE",""))))</f>
        <v/>
      </c>
    </row>
    <row r="4927">
      <c r="AC4927">
        <f>IF($C4927="","",IF(COUNTIF('Códigos Santander (ref)'!$A$2:$A$79,$C4927)&gt;0,"SANTANDER",IF(COUNTIF('Códigos Itaú (ref)'!$A$2:$A$44,$C4927)&gt;0,"ITAU",IF(AND(TRIM(UPPER($I4927))="CONTRATUAL",ISNUMBER(SEARCH("INDIVIDUAL",SUBSTITUTE(UPPER($D4927)," ","")))),"PREMIUM FREE",""))))</f>
        <v/>
      </c>
    </row>
    <row r="4928">
      <c r="AC4928">
        <f>IF($C4928="","",IF(COUNTIF('Códigos Santander (ref)'!$A$2:$A$79,$C4928)&gt;0,"SANTANDER",IF(COUNTIF('Códigos Itaú (ref)'!$A$2:$A$44,$C4928)&gt;0,"ITAU",IF(AND(TRIM(UPPER($I4928))="CONTRATUAL",ISNUMBER(SEARCH("INDIVIDUAL",SUBSTITUTE(UPPER($D4928)," ","")))),"PREMIUM FREE",""))))</f>
        <v/>
      </c>
    </row>
    <row r="4929">
      <c r="AC4929">
        <f>IF($C4929="","",IF(COUNTIF('Códigos Santander (ref)'!$A$2:$A$79,$C4929)&gt;0,"SANTANDER",IF(COUNTIF('Códigos Itaú (ref)'!$A$2:$A$44,$C4929)&gt;0,"ITAU",IF(AND(TRIM(UPPER($I4929))="CONTRATUAL",ISNUMBER(SEARCH("INDIVIDUAL",SUBSTITUTE(UPPER($D4929)," ","")))),"PREMIUM FREE",""))))</f>
        <v/>
      </c>
    </row>
    <row r="4930">
      <c r="AC4930">
        <f>IF($C4930="","",IF(COUNTIF('Códigos Santander (ref)'!$A$2:$A$79,$C4930)&gt;0,"SANTANDER",IF(COUNTIF('Códigos Itaú (ref)'!$A$2:$A$44,$C4930)&gt;0,"ITAU",IF(AND(TRIM(UPPER($I4930))="CONTRATUAL",ISNUMBER(SEARCH("INDIVIDUAL",SUBSTITUTE(UPPER($D4930)," ","")))),"PREMIUM FREE",""))))</f>
        <v/>
      </c>
    </row>
    <row r="4931">
      <c r="AC4931">
        <f>IF($C4931="","",IF(COUNTIF('Códigos Santander (ref)'!$A$2:$A$79,$C4931)&gt;0,"SANTANDER",IF(COUNTIF('Códigos Itaú (ref)'!$A$2:$A$44,$C4931)&gt;0,"ITAU",IF(AND(TRIM(UPPER($I4931))="CONTRATUAL",ISNUMBER(SEARCH("INDIVIDUAL",SUBSTITUTE(UPPER($D4931)," ","")))),"PREMIUM FREE",""))))</f>
        <v/>
      </c>
    </row>
    <row r="4932">
      <c r="AC4932">
        <f>IF($C4932="","",IF(COUNTIF('Códigos Santander (ref)'!$A$2:$A$79,$C4932)&gt;0,"SANTANDER",IF(COUNTIF('Códigos Itaú (ref)'!$A$2:$A$44,$C4932)&gt;0,"ITAU",IF(AND(TRIM(UPPER($I4932))="CONTRATUAL",ISNUMBER(SEARCH("INDIVIDUAL",SUBSTITUTE(UPPER($D4932)," ","")))),"PREMIUM FREE",""))))</f>
        <v/>
      </c>
    </row>
    <row r="4933">
      <c r="AC4933">
        <f>IF($C4933="","",IF(COUNTIF('Códigos Santander (ref)'!$A$2:$A$79,$C4933)&gt;0,"SANTANDER",IF(COUNTIF('Códigos Itaú (ref)'!$A$2:$A$44,$C4933)&gt;0,"ITAU",IF(AND(TRIM(UPPER($I4933))="CONTRATUAL",ISNUMBER(SEARCH("INDIVIDUAL",SUBSTITUTE(UPPER($D4933)," ","")))),"PREMIUM FREE",""))))</f>
        <v/>
      </c>
    </row>
    <row r="4934">
      <c r="AC4934">
        <f>IF($C4934="","",IF(COUNTIF('Códigos Santander (ref)'!$A$2:$A$79,$C4934)&gt;0,"SANTANDER",IF(COUNTIF('Códigos Itaú (ref)'!$A$2:$A$44,$C4934)&gt;0,"ITAU",IF(AND(TRIM(UPPER($I4934))="CONTRATUAL",ISNUMBER(SEARCH("INDIVIDUAL",SUBSTITUTE(UPPER($D4934)," ","")))),"PREMIUM FREE",""))))</f>
        <v/>
      </c>
    </row>
    <row r="4935">
      <c r="AC4935">
        <f>IF($C4935="","",IF(COUNTIF('Códigos Santander (ref)'!$A$2:$A$79,$C4935)&gt;0,"SANTANDER",IF(COUNTIF('Códigos Itaú (ref)'!$A$2:$A$44,$C4935)&gt;0,"ITAU",IF(AND(TRIM(UPPER($I4935))="CONTRATUAL",ISNUMBER(SEARCH("INDIVIDUAL",SUBSTITUTE(UPPER($D4935)," ","")))),"PREMIUM FREE",""))))</f>
        <v/>
      </c>
    </row>
    <row r="4936">
      <c r="AC4936">
        <f>IF($C4936="","",IF(COUNTIF('Códigos Santander (ref)'!$A$2:$A$79,$C4936)&gt;0,"SANTANDER",IF(COUNTIF('Códigos Itaú (ref)'!$A$2:$A$44,$C4936)&gt;0,"ITAU",IF(AND(TRIM(UPPER($I4936))="CONTRATUAL",ISNUMBER(SEARCH("INDIVIDUAL",SUBSTITUTE(UPPER($D4936)," ","")))),"PREMIUM FREE",""))))</f>
        <v/>
      </c>
    </row>
    <row r="4937">
      <c r="AC4937">
        <f>IF($C4937="","",IF(COUNTIF('Códigos Santander (ref)'!$A$2:$A$79,$C4937)&gt;0,"SANTANDER",IF(COUNTIF('Códigos Itaú (ref)'!$A$2:$A$44,$C4937)&gt;0,"ITAU",IF(AND(TRIM(UPPER($I4937))="CONTRATUAL",ISNUMBER(SEARCH("INDIVIDUAL",SUBSTITUTE(UPPER($D4937)," ","")))),"PREMIUM FREE",""))))</f>
        <v/>
      </c>
    </row>
    <row r="4938">
      <c r="AC4938">
        <f>IF($C4938="","",IF(COUNTIF('Códigos Santander (ref)'!$A$2:$A$79,$C4938)&gt;0,"SANTANDER",IF(COUNTIF('Códigos Itaú (ref)'!$A$2:$A$44,$C4938)&gt;0,"ITAU",IF(AND(TRIM(UPPER($I4938))="CONTRATUAL",ISNUMBER(SEARCH("INDIVIDUAL",SUBSTITUTE(UPPER($D4938)," ","")))),"PREMIUM FREE",""))))</f>
        <v/>
      </c>
    </row>
    <row r="4939">
      <c r="AC4939">
        <f>IF($C4939="","",IF(COUNTIF('Códigos Santander (ref)'!$A$2:$A$79,$C4939)&gt;0,"SANTANDER",IF(COUNTIF('Códigos Itaú (ref)'!$A$2:$A$44,$C4939)&gt;0,"ITAU",IF(AND(TRIM(UPPER($I4939))="CONTRATUAL",ISNUMBER(SEARCH("INDIVIDUAL",SUBSTITUTE(UPPER($D4939)," ","")))),"PREMIUM FREE",""))))</f>
        <v/>
      </c>
    </row>
    <row r="4940">
      <c r="AC4940">
        <f>IF($C4940="","",IF(COUNTIF('Códigos Santander (ref)'!$A$2:$A$79,$C4940)&gt;0,"SANTANDER",IF(COUNTIF('Códigos Itaú (ref)'!$A$2:$A$44,$C4940)&gt;0,"ITAU",IF(AND(TRIM(UPPER($I4940))="CONTRATUAL",ISNUMBER(SEARCH("INDIVIDUAL",SUBSTITUTE(UPPER($D4940)," ","")))),"PREMIUM FREE",""))))</f>
        <v/>
      </c>
    </row>
    <row r="4941">
      <c r="AC4941">
        <f>IF($C4941="","",IF(COUNTIF('Códigos Santander (ref)'!$A$2:$A$79,$C4941)&gt;0,"SANTANDER",IF(COUNTIF('Códigos Itaú (ref)'!$A$2:$A$44,$C4941)&gt;0,"ITAU",IF(AND(TRIM(UPPER($I4941))="CONTRATUAL",ISNUMBER(SEARCH("INDIVIDUAL",SUBSTITUTE(UPPER($D4941)," ","")))),"PREMIUM FREE",""))))</f>
        <v/>
      </c>
    </row>
    <row r="4942">
      <c r="AC4942">
        <f>IF($C4942="","",IF(COUNTIF('Códigos Santander (ref)'!$A$2:$A$79,$C4942)&gt;0,"SANTANDER",IF(COUNTIF('Códigos Itaú (ref)'!$A$2:$A$44,$C4942)&gt;0,"ITAU",IF(AND(TRIM(UPPER($I4942))="CONTRATUAL",ISNUMBER(SEARCH("INDIVIDUAL",SUBSTITUTE(UPPER($D4942)," ","")))),"PREMIUM FREE",""))))</f>
        <v/>
      </c>
    </row>
    <row r="4943">
      <c r="AC4943">
        <f>IF($C4943="","",IF(COUNTIF('Códigos Santander (ref)'!$A$2:$A$79,$C4943)&gt;0,"SANTANDER",IF(COUNTIF('Códigos Itaú (ref)'!$A$2:$A$44,$C4943)&gt;0,"ITAU",IF(AND(TRIM(UPPER($I4943))="CONTRATUAL",ISNUMBER(SEARCH("INDIVIDUAL",SUBSTITUTE(UPPER($D4943)," ","")))),"PREMIUM FREE",""))))</f>
        <v/>
      </c>
    </row>
    <row r="4944">
      <c r="AC4944">
        <f>IF($C4944="","",IF(COUNTIF('Códigos Santander (ref)'!$A$2:$A$79,$C4944)&gt;0,"SANTANDER",IF(COUNTIF('Códigos Itaú (ref)'!$A$2:$A$44,$C4944)&gt;0,"ITAU",IF(AND(TRIM(UPPER($I4944))="CONTRATUAL",ISNUMBER(SEARCH("INDIVIDUAL",SUBSTITUTE(UPPER($D4944)," ","")))),"PREMIUM FREE",""))))</f>
        <v/>
      </c>
    </row>
    <row r="4945">
      <c r="AC4945">
        <f>IF($C4945="","",IF(COUNTIF('Códigos Santander (ref)'!$A$2:$A$79,$C4945)&gt;0,"SANTANDER",IF(COUNTIF('Códigos Itaú (ref)'!$A$2:$A$44,$C4945)&gt;0,"ITAU",IF(AND(TRIM(UPPER($I4945))="CONTRATUAL",ISNUMBER(SEARCH("INDIVIDUAL",SUBSTITUTE(UPPER($D4945)," ","")))),"PREMIUM FREE",""))))</f>
        <v/>
      </c>
    </row>
    <row r="4946">
      <c r="AC4946">
        <f>IF($C4946="","",IF(COUNTIF('Códigos Santander (ref)'!$A$2:$A$79,$C4946)&gt;0,"SANTANDER",IF(COUNTIF('Códigos Itaú (ref)'!$A$2:$A$44,$C4946)&gt;0,"ITAU",IF(AND(TRIM(UPPER($I4946))="CONTRATUAL",ISNUMBER(SEARCH("INDIVIDUAL",SUBSTITUTE(UPPER($D4946)," ","")))),"PREMIUM FREE",""))))</f>
        <v/>
      </c>
    </row>
    <row r="4947">
      <c r="AC4947">
        <f>IF($C4947="","",IF(COUNTIF('Códigos Santander (ref)'!$A$2:$A$79,$C4947)&gt;0,"SANTANDER",IF(COUNTIF('Códigos Itaú (ref)'!$A$2:$A$44,$C4947)&gt;0,"ITAU",IF(AND(TRIM(UPPER($I4947))="CONTRATUAL",ISNUMBER(SEARCH("INDIVIDUAL",SUBSTITUTE(UPPER($D4947)," ","")))),"PREMIUM FREE",""))))</f>
        <v/>
      </c>
    </row>
    <row r="4948">
      <c r="AC4948">
        <f>IF($C4948="","",IF(COUNTIF('Códigos Santander (ref)'!$A$2:$A$79,$C4948)&gt;0,"SANTANDER",IF(COUNTIF('Códigos Itaú (ref)'!$A$2:$A$44,$C4948)&gt;0,"ITAU",IF(AND(TRIM(UPPER($I4948))="CONTRATUAL",ISNUMBER(SEARCH("INDIVIDUAL",SUBSTITUTE(UPPER($D4948)," ","")))),"PREMIUM FREE",""))))</f>
        <v/>
      </c>
    </row>
    <row r="4949">
      <c r="AC4949">
        <f>IF($C4949="","",IF(COUNTIF('Códigos Santander (ref)'!$A$2:$A$79,$C4949)&gt;0,"SANTANDER",IF(COUNTIF('Códigos Itaú (ref)'!$A$2:$A$44,$C4949)&gt;0,"ITAU",IF(AND(TRIM(UPPER($I4949))="CONTRATUAL",ISNUMBER(SEARCH("INDIVIDUAL",SUBSTITUTE(UPPER($D4949)," ","")))),"PREMIUM FREE",""))))</f>
        <v/>
      </c>
    </row>
    <row r="4950">
      <c r="AC4950">
        <f>IF($C4950="","",IF(COUNTIF('Códigos Santander (ref)'!$A$2:$A$79,$C4950)&gt;0,"SANTANDER",IF(COUNTIF('Códigos Itaú (ref)'!$A$2:$A$44,$C4950)&gt;0,"ITAU",IF(AND(TRIM(UPPER($I4950))="CONTRATUAL",ISNUMBER(SEARCH("INDIVIDUAL",SUBSTITUTE(UPPER($D4950)," ","")))),"PREMIUM FREE",""))))</f>
        <v/>
      </c>
    </row>
    <row r="4951">
      <c r="AC4951">
        <f>IF($C4951="","",IF(COUNTIF('Códigos Santander (ref)'!$A$2:$A$79,$C4951)&gt;0,"SANTANDER",IF(COUNTIF('Códigos Itaú (ref)'!$A$2:$A$44,$C4951)&gt;0,"ITAU",IF(AND(TRIM(UPPER($I4951))="CONTRATUAL",ISNUMBER(SEARCH("INDIVIDUAL",SUBSTITUTE(UPPER($D4951)," ","")))),"PREMIUM FREE",""))))</f>
        <v/>
      </c>
    </row>
    <row r="4952">
      <c r="AC4952">
        <f>IF($C4952="","",IF(COUNTIF('Códigos Santander (ref)'!$A$2:$A$79,$C4952)&gt;0,"SANTANDER",IF(COUNTIF('Códigos Itaú (ref)'!$A$2:$A$44,$C4952)&gt;0,"ITAU",IF(AND(TRIM(UPPER($I4952))="CONTRATUAL",ISNUMBER(SEARCH("INDIVIDUAL",SUBSTITUTE(UPPER($D4952)," ","")))),"PREMIUM FREE",""))))</f>
        <v/>
      </c>
    </row>
    <row r="4953">
      <c r="AC4953">
        <f>IF($C4953="","",IF(COUNTIF('Códigos Santander (ref)'!$A$2:$A$79,$C4953)&gt;0,"SANTANDER",IF(COUNTIF('Códigos Itaú (ref)'!$A$2:$A$44,$C4953)&gt;0,"ITAU",IF(AND(TRIM(UPPER($I4953))="CONTRATUAL",ISNUMBER(SEARCH("INDIVIDUAL",SUBSTITUTE(UPPER($D4953)," ","")))),"PREMIUM FREE",""))))</f>
        <v/>
      </c>
    </row>
    <row r="4954">
      <c r="AC4954">
        <f>IF($C4954="","",IF(COUNTIF('Códigos Santander (ref)'!$A$2:$A$79,$C4954)&gt;0,"SANTANDER",IF(COUNTIF('Códigos Itaú (ref)'!$A$2:$A$44,$C4954)&gt;0,"ITAU",IF(AND(TRIM(UPPER($I4954))="CONTRATUAL",ISNUMBER(SEARCH("INDIVIDUAL",SUBSTITUTE(UPPER($D4954)," ","")))),"PREMIUM FREE",""))))</f>
        <v/>
      </c>
    </row>
    <row r="4955">
      <c r="AC4955">
        <f>IF($C4955="","",IF(COUNTIF('Códigos Santander (ref)'!$A$2:$A$79,$C4955)&gt;0,"SANTANDER",IF(COUNTIF('Códigos Itaú (ref)'!$A$2:$A$44,$C4955)&gt;0,"ITAU",IF(AND(TRIM(UPPER($I4955))="CONTRATUAL",ISNUMBER(SEARCH("INDIVIDUAL",SUBSTITUTE(UPPER($D4955)," ","")))),"PREMIUM FREE",""))))</f>
        <v/>
      </c>
    </row>
    <row r="4956">
      <c r="AC4956">
        <f>IF($C4956="","",IF(COUNTIF('Códigos Santander (ref)'!$A$2:$A$79,$C4956)&gt;0,"SANTANDER",IF(COUNTIF('Códigos Itaú (ref)'!$A$2:$A$44,$C4956)&gt;0,"ITAU",IF(AND(TRIM(UPPER($I4956))="CONTRATUAL",ISNUMBER(SEARCH("INDIVIDUAL",SUBSTITUTE(UPPER($D4956)," ","")))),"PREMIUM FREE",""))))</f>
        <v/>
      </c>
    </row>
    <row r="4957">
      <c r="AC4957">
        <f>IF($C4957="","",IF(COUNTIF('Códigos Santander (ref)'!$A$2:$A$79,$C4957)&gt;0,"SANTANDER",IF(COUNTIF('Códigos Itaú (ref)'!$A$2:$A$44,$C4957)&gt;0,"ITAU",IF(AND(TRIM(UPPER($I4957))="CONTRATUAL",ISNUMBER(SEARCH("INDIVIDUAL",SUBSTITUTE(UPPER($D4957)," ","")))),"PREMIUM FREE",""))))</f>
        <v/>
      </c>
    </row>
    <row r="4958">
      <c r="AC4958">
        <f>IF($C4958="","",IF(COUNTIF('Códigos Santander (ref)'!$A$2:$A$79,$C4958)&gt;0,"SANTANDER",IF(COUNTIF('Códigos Itaú (ref)'!$A$2:$A$44,$C4958)&gt;0,"ITAU",IF(AND(TRIM(UPPER($I4958))="CONTRATUAL",ISNUMBER(SEARCH("INDIVIDUAL",SUBSTITUTE(UPPER($D4958)," ","")))),"PREMIUM FREE",""))))</f>
        <v/>
      </c>
    </row>
    <row r="4959">
      <c r="AC4959">
        <f>IF($C4959="","",IF(COUNTIF('Códigos Santander (ref)'!$A$2:$A$79,$C4959)&gt;0,"SANTANDER",IF(COUNTIF('Códigos Itaú (ref)'!$A$2:$A$44,$C4959)&gt;0,"ITAU",IF(AND(TRIM(UPPER($I4959))="CONTRATUAL",ISNUMBER(SEARCH("INDIVIDUAL",SUBSTITUTE(UPPER($D4959)," ","")))),"PREMIUM FREE",""))))</f>
        <v/>
      </c>
    </row>
    <row r="4960">
      <c r="AC4960">
        <f>IF($C4960="","",IF(COUNTIF('Códigos Santander (ref)'!$A$2:$A$79,$C4960)&gt;0,"SANTANDER",IF(COUNTIF('Códigos Itaú (ref)'!$A$2:$A$44,$C4960)&gt;0,"ITAU",IF(AND(TRIM(UPPER($I4960))="CONTRATUAL",ISNUMBER(SEARCH("INDIVIDUAL",SUBSTITUTE(UPPER($D4960)," ","")))),"PREMIUM FREE",""))))</f>
        <v/>
      </c>
    </row>
    <row r="4961">
      <c r="AC4961">
        <f>IF($C4961="","",IF(COUNTIF('Códigos Santander (ref)'!$A$2:$A$79,$C4961)&gt;0,"SANTANDER",IF(COUNTIF('Códigos Itaú (ref)'!$A$2:$A$44,$C4961)&gt;0,"ITAU",IF(AND(TRIM(UPPER($I4961))="CONTRATUAL",ISNUMBER(SEARCH("INDIVIDUAL",SUBSTITUTE(UPPER($D4961)," ","")))),"PREMIUM FREE",""))))</f>
        <v/>
      </c>
    </row>
    <row r="4962">
      <c r="AC4962">
        <f>IF($C4962="","",IF(COUNTIF('Códigos Santander (ref)'!$A$2:$A$79,$C4962)&gt;0,"SANTANDER",IF(COUNTIF('Códigos Itaú (ref)'!$A$2:$A$44,$C4962)&gt;0,"ITAU",IF(AND(TRIM(UPPER($I4962))="CONTRATUAL",ISNUMBER(SEARCH("INDIVIDUAL",SUBSTITUTE(UPPER($D4962)," ","")))),"PREMIUM FREE",""))))</f>
        <v/>
      </c>
    </row>
    <row r="4963">
      <c r="AC4963">
        <f>IF($C4963="","",IF(COUNTIF('Códigos Santander (ref)'!$A$2:$A$79,$C4963)&gt;0,"SANTANDER",IF(COUNTIF('Códigos Itaú (ref)'!$A$2:$A$44,$C4963)&gt;0,"ITAU",IF(AND(TRIM(UPPER($I4963))="CONTRATUAL",ISNUMBER(SEARCH("INDIVIDUAL",SUBSTITUTE(UPPER($D4963)," ","")))),"PREMIUM FREE",""))))</f>
        <v/>
      </c>
    </row>
    <row r="4964">
      <c r="AC4964">
        <f>IF($C4964="","",IF(COUNTIF('Códigos Santander (ref)'!$A$2:$A$79,$C4964)&gt;0,"SANTANDER",IF(COUNTIF('Códigos Itaú (ref)'!$A$2:$A$44,$C4964)&gt;0,"ITAU",IF(AND(TRIM(UPPER($I4964))="CONTRATUAL",ISNUMBER(SEARCH("INDIVIDUAL",SUBSTITUTE(UPPER($D4964)," ","")))),"PREMIUM FREE",""))))</f>
        <v/>
      </c>
    </row>
    <row r="4965">
      <c r="AC4965">
        <f>IF($C4965="","",IF(COUNTIF('Códigos Santander (ref)'!$A$2:$A$79,$C4965)&gt;0,"SANTANDER",IF(COUNTIF('Códigos Itaú (ref)'!$A$2:$A$44,$C4965)&gt;0,"ITAU",IF(AND(TRIM(UPPER($I4965))="CONTRATUAL",ISNUMBER(SEARCH("INDIVIDUAL",SUBSTITUTE(UPPER($D4965)," ","")))),"PREMIUM FREE",""))))</f>
        <v/>
      </c>
    </row>
    <row r="4966">
      <c r="AC4966">
        <f>IF($C4966="","",IF(COUNTIF('Códigos Santander (ref)'!$A$2:$A$79,$C4966)&gt;0,"SANTANDER",IF(COUNTIF('Códigos Itaú (ref)'!$A$2:$A$44,$C4966)&gt;0,"ITAU",IF(AND(TRIM(UPPER($I4966))="CONTRATUAL",ISNUMBER(SEARCH("INDIVIDUAL",SUBSTITUTE(UPPER($D4966)," ","")))),"PREMIUM FREE",""))))</f>
        <v/>
      </c>
    </row>
    <row r="4967">
      <c r="AC4967">
        <f>IF($C4967="","",IF(COUNTIF('Códigos Santander (ref)'!$A$2:$A$79,$C4967)&gt;0,"SANTANDER",IF(COUNTIF('Códigos Itaú (ref)'!$A$2:$A$44,$C4967)&gt;0,"ITAU",IF(AND(TRIM(UPPER($I4967))="CONTRATUAL",ISNUMBER(SEARCH("INDIVIDUAL",SUBSTITUTE(UPPER($D4967)," ","")))),"PREMIUM FREE",""))))</f>
        <v/>
      </c>
    </row>
    <row r="4968">
      <c r="AC4968">
        <f>IF($C4968="","",IF(COUNTIF('Códigos Santander (ref)'!$A$2:$A$79,$C4968)&gt;0,"SANTANDER",IF(COUNTIF('Códigos Itaú (ref)'!$A$2:$A$44,$C4968)&gt;0,"ITAU",IF(AND(TRIM(UPPER($I4968))="CONTRATUAL",ISNUMBER(SEARCH("INDIVIDUAL",SUBSTITUTE(UPPER($D4968)," ","")))),"PREMIUM FREE",""))))</f>
        <v/>
      </c>
    </row>
    <row r="4969">
      <c r="AC4969">
        <f>IF($C4969="","",IF(COUNTIF('Códigos Santander (ref)'!$A$2:$A$79,$C4969)&gt;0,"SANTANDER",IF(COUNTIF('Códigos Itaú (ref)'!$A$2:$A$44,$C4969)&gt;0,"ITAU",IF(AND(TRIM(UPPER($I4969))="CONTRATUAL",ISNUMBER(SEARCH("INDIVIDUAL",SUBSTITUTE(UPPER($D4969)," ","")))),"PREMIUM FREE",""))))</f>
        <v/>
      </c>
    </row>
    <row r="4970">
      <c r="AC4970">
        <f>IF($C4970="","",IF(COUNTIF('Códigos Santander (ref)'!$A$2:$A$79,$C4970)&gt;0,"SANTANDER",IF(COUNTIF('Códigos Itaú (ref)'!$A$2:$A$44,$C4970)&gt;0,"ITAU",IF(AND(TRIM(UPPER($I4970))="CONTRATUAL",ISNUMBER(SEARCH("INDIVIDUAL",SUBSTITUTE(UPPER($D4970)," ","")))),"PREMIUM FREE",""))))</f>
        <v/>
      </c>
    </row>
    <row r="4971">
      <c r="AC4971">
        <f>IF($C4971="","",IF(COUNTIF('Códigos Santander (ref)'!$A$2:$A$79,$C4971)&gt;0,"SANTANDER",IF(COUNTIF('Códigos Itaú (ref)'!$A$2:$A$44,$C4971)&gt;0,"ITAU",IF(AND(TRIM(UPPER($I4971))="CONTRATUAL",ISNUMBER(SEARCH("INDIVIDUAL",SUBSTITUTE(UPPER($D4971)," ","")))),"PREMIUM FREE",""))))</f>
        <v/>
      </c>
    </row>
    <row r="4972">
      <c r="AC4972">
        <f>IF($C4972="","",IF(COUNTIF('Códigos Santander (ref)'!$A$2:$A$79,$C4972)&gt;0,"SANTANDER",IF(COUNTIF('Códigos Itaú (ref)'!$A$2:$A$44,$C4972)&gt;0,"ITAU",IF(AND(TRIM(UPPER($I4972))="CONTRATUAL",ISNUMBER(SEARCH("INDIVIDUAL",SUBSTITUTE(UPPER($D4972)," ","")))),"PREMIUM FREE",""))))</f>
        <v/>
      </c>
    </row>
    <row r="4973">
      <c r="AC4973">
        <f>IF($C4973="","",IF(COUNTIF('Códigos Santander (ref)'!$A$2:$A$79,$C4973)&gt;0,"SANTANDER",IF(COUNTIF('Códigos Itaú (ref)'!$A$2:$A$44,$C4973)&gt;0,"ITAU",IF(AND(TRIM(UPPER($I4973))="CONTRATUAL",ISNUMBER(SEARCH("INDIVIDUAL",SUBSTITUTE(UPPER($D4973)," ","")))),"PREMIUM FREE",""))))</f>
        <v/>
      </c>
    </row>
    <row r="4974">
      <c r="AC4974">
        <f>IF($C4974="","",IF(COUNTIF('Códigos Santander (ref)'!$A$2:$A$79,$C4974)&gt;0,"SANTANDER",IF(COUNTIF('Códigos Itaú (ref)'!$A$2:$A$44,$C4974)&gt;0,"ITAU",IF(AND(TRIM(UPPER($I4974))="CONTRATUAL",ISNUMBER(SEARCH("INDIVIDUAL",SUBSTITUTE(UPPER($D4974)," ","")))),"PREMIUM FREE",""))))</f>
        <v/>
      </c>
    </row>
    <row r="4975">
      <c r="AC4975">
        <f>IF($C4975="","",IF(COUNTIF('Códigos Santander (ref)'!$A$2:$A$79,$C4975)&gt;0,"SANTANDER",IF(COUNTIF('Códigos Itaú (ref)'!$A$2:$A$44,$C4975)&gt;0,"ITAU",IF(AND(TRIM(UPPER($I4975))="CONTRATUAL",ISNUMBER(SEARCH("INDIVIDUAL",SUBSTITUTE(UPPER($D4975)," ","")))),"PREMIUM FREE",""))))</f>
        <v/>
      </c>
    </row>
    <row r="4976">
      <c r="AC4976">
        <f>IF($C4976="","",IF(COUNTIF('Códigos Santander (ref)'!$A$2:$A$79,$C4976)&gt;0,"SANTANDER",IF(COUNTIF('Códigos Itaú (ref)'!$A$2:$A$44,$C4976)&gt;0,"ITAU",IF(AND(TRIM(UPPER($I4976))="CONTRATUAL",ISNUMBER(SEARCH("INDIVIDUAL",SUBSTITUTE(UPPER($D4976)," ","")))),"PREMIUM FREE",""))))</f>
        <v/>
      </c>
    </row>
    <row r="4977">
      <c r="AC4977">
        <f>IF($C4977="","",IF(COUNTIF('Códigos Santander (ref)'!$A$2:$A$79,$C4977)&gt;0,"SANTANDER",IF(COUNTIF('Códigos Itaú (ref)'!$A$2:$A$44,$C4977)&gt;0,"ITAU",IF(AND(TRIM(UPPER($I4977))="CONTRATUAL",ISNUMBER(SEARCH("INDIVIDUAL",SUBSTITUTE(UPPER($D4977)," ","")))),"PREMIUM FREE",""))))</f>
        <v/>
      </c>
    </row>
    <row r="4978">
      <c r="AC4978">
        <f>IF($C4978="","",IF(COUNTIF('Códigos Santander (ref)'!$A$2:$A$79,$C4978)&gt;0,"SANTANDER",IF(COUNTIF('Códigos Itaú (ref)'!$A$2:$A$44,$C4978)&gt;0,"ITAU",IF(AND(TRIM(UPPER($I4978))="CONTRATUAL",ISNUMBER(SEARCH("INDIVIDUAL",SUBSTITUTE(UPPER($D4978)," ","")))),"PREMIUM FREE",""))))</f>
        <v/>
      </c>
    </row>
    <row r="4979">
      <c r="AC4979">
        <f>IF($C4979="","",IF(COUNTIF('Códigos Santander (ref)'!$A$2:$A$79,$C4979)&gt;0,"SANTANDER",IF(COUNTIF('Códigos Itaú (ref)'!$A$2:$A$44,$C4979)&gt;0,"ITAU",IF(AND(TRIM(UPPER($I4979))="CONTRATUAL",ISNUMBER(SEARCH("INDIVIDUAL",SUBSTITUTE(UPPER($D4979)," ","")))),"PREMIUM FREE",""))))</f>
        <v/>
      </c>
    </row>
    <row r="4980">
      <c r="AC4980">
        <f>IF($C4980="","",IF(COUNTIF('Códigos Santander (ref)'!$A$2:$A$79,$C4980)&gt;0,"SANTANDER",IF(COUNTIF('Códigos Itaú (ref)'!$A$2:$A$44,$C4980)&gt;0,"ITAU",IF(AND(TRIM(UPPER($I4980))="CONTRATUAL",ISNUMBER(SEARCH("INDIVIDUAL",SUBSTITUTE(UPPER($D4980)," ","")))),"PREMIUM FREE",""))))</f>
        <v/>
      </c>
    </row>
    <row r="4981">
      <c r="AC4981">
        <f>IF($C4981="","",IF(COUNTIF('Códigos Santander (ref)'!$A$2:$A$79,$C4981)&gt;0,"SANTANDER",IF(COUNTIF('Códigos Itaú (ref)'!$A$2:$A$44,$C4981)&gt;0,"ITAU",IF(AND(TRIM(UPPER($I4981))="CONTRATUAL",ISNUMBER(SEARCH("INDIVIDUAL",SUBSTITUTE(UPPER($D4981)," ","")))),"PREMIUM FREE",""))))</f>
        <v/>
      </c>
    </row>
    <row r="4982">
      <c r="AC4982">
        <f>IF($C4982="","",IF(COUNTIF('Códigos Santander (ref)'!$A$2:$A$79,$C4982)&gt;0,"SANTANDER",IF(COUNTIF('Códigos Itaú (ref)'!$A$2:$A$44,$C4982)&gt;0,"ITAU",IF(AND(TRIM(UPPER($I4982))="CONTRATUAL",ISNUMBER(SEARCH("INDIVIDUAL",SUBSTITUTE(UPPER($D4982)," ","")))),"PREMIUM FREE",""))))</f>
        <v/>
      </c>
    </row>
    <row r="4983">
      <c r="AC4983">
        <f>IF($C4983="","",IF(COUNTIF('Códigos Santander (ref)'!$A$2:$A$79,$C4983)&gt;0,"SANTANDER",IF(COUNTIF('Códigos Itaú (ref)'!$A$2:$A$44,$C4983)&gt;0,"ITAU",IF(AND(TRIM(UPPER($I4983))="CONTRATUAL",ISNUMBER(SEARCH("INDIVIDUAL",SUBSTITUTE(UPPER($D4983)," ","")))),"PREMIUM FREE",""))))</f>
        <v/>
      </c>
    </row>
    <row r="4984">
      <c r="AC4984">
        <f>IF($C4984="","",IF(COUNTIF('Códigos Santander (ref)'!$A$2:$A$79,$C4984)&gt;0,"SANTANDER",IF(COUNTIF('Códigos Itaú (ref)'!$A$2:$A$44,$C4984)&gt;0,"ITAU",IF(AND(TRIM(UPPER($I4984))="CONTRATUAL",ISNUMBER(SEARCH("INDIVIDUAL",SUBSTITUTE(UPPER($D4984)," ","")))),"PREMIUM FREE",""))))</f>
        <v/>
      </c>
    </row>
    <row r="4985">
      <c r="AC4985">
        <f>IF($C4985="","",IF(COUNTIF('Códigos Santander (ref)'!$A$2:$A$79,$C4985)&gt;0,"SANTANDER",IF(COUNTIF('Códigos Itaú (ref)'!$A$2:$A$44,$C4985)&gt;0,"ITAU",IF(AND(TRIM(UPPER($I4985))="CONTRATUAL",ISNUMBER(SEARCH("INDIVIDUAL",SUBSTITUTE(UPPER($D4985)," ","")))),"PREMIUM FREE",""))))</f>
        <v/>
      </c>
    </row>
    <row r="4986">
      <c r="AC4986">
        <f>IF($C4986="","",IF(COUNTIF('Códigos Santander (ref)'!$A$2:$A$79,$C4986)&gt;0,"SANTANDER",IF(COUNTIF('Códigos Itaú (ref)'!$A$2:$A$44,$C4986)&gt;0,"ITAU",IF(AND(TRIM(UPPER($I4986))="CONTRATUAL",ISNUMBER(SEARCH("INDIVIDUAL",SUBSTITUTE(UPPER($D4986)," ","")))),"PREMIUM FREE",""))))</f>
        <v/>
      </c>
    </row>
    <row r="4987">
      <c r="AC4987">
        <f>IF($C4987="","",IF(COUNTIF('Códigos Santander (ref)'!$A$2:$A$79,$C4987)&gt;0,"SANTANDER",IF(COUNTIF('Códigos Itaú (ref)'!$A$2:$A$44,$C4987)&gt;0,"ITAU",IF(AND(TRIM(UPPER($I4987))="CONTRATUAL",ISNUMBER(SEARCH("INDIVIDUAL",SUBSTITUTE(UPPER($D4987)," ","")))),"PREMIUM FREE",""))))</f>
        <v/>
      </c>
    </row>
    <row r="4988">
      <c r="AC4988">
        <f>IF($C4988="","",IF(COUNTIF('Códigos Santander (ref)'!$A$2:$A$79,$C4988)&gt;0,"SANTANDER",IF(COUNTIF('Códigos Itaú (ref)'!$A$2:$A$44,$C4988)&gt;0,"ITAU",IF(AND(TRIM(UPPER($I4988))="CONTRATUAL",ISNUMBER(SEARCH("INDIVIDUAL",SUBSTITUTE(UPPER($D4988)," ","")))),"PREMIUM FREE",""))))</f>
        <v/>
      </c>
    </row>
    <row r="4989">
      <c r="AC4989">
        <f>IF($C4989="","",IF(COUNTIF('Códigos Santander (ref)'!$A$2:$A$79,$C4989)&gt;0,"SANTANDER",IF(COUNTIF('Códigos Itaú (ref)'!$A$2:$A$44,$C4989)&gt;0,"ITAU",IF(AND(TRIM(UPPER($I4989))="CONTRATUAL",ISNUMBER(SEARCH("INDIVIDUAL",SUBSTITUTE(UPPER($D4989)," ","")))),"PREMIUM FREE",""))))</f>
        <v/>
      </c>
    </row>
    <row r="4990">
      <c r="AC4990">
        <f>IF($C4990="","",IF(COUNTIF('Códigos Santander (ref)'!$A$2:$A$79,$C4990)&gt;0,"SANTANDER",IF(COUNTIF('Códigos Itaú (ref)'!$A$2:$A$44,$C4990)&gt;0,"ITAU",IF(AND(TRIM(UPPER($I4990))="CONTRATUAL",ISNUMBER(SEARCH("INDIVIDUAL",SUBSTITUTE(UPPER($D4990)," ","")))),"PREMIUM FREE",""))))</f>
        <v/>
      </c>
    </row>
    <row r="4991">
      <c r="AC4991">
        <f>IF($C4991="","",IF(COUNTIF('Códigos Santander (ref)'!$A$2:$A$79,$C4991)&gt;0,"SANTANDER",IF(COUNTIF('Códigos Itaú (ref)'!$A$2:$A$44,$C4991)&gt;0,"ITAU",IF(AND(TRIM(UPPER($I4991))="CONTRATUAL",ISNUMBER(SEARCH("INDIVIDUAL",SUBSTITUTE(UPPER($D4991)," ","")))),"PREMIUM FREE",""))))</f>
        <v/>
      </c>
    </row>
    <row r="4992">
      <c r="AC4992">
        <f>IF($C4992="","",IF(COUNTIF('Códigos Santander (ref)'!$A$2:$A$79,$C4992)&gt;0,"SANTANDER",IF(COUNTIF('Códigos Itaú (ref)'!$A$2:$A$44,$C4992)&gt;0,"ITAU",IF(AND(TRIM(UPPER($I4992))="CONTRATUAL",ISNUMBER(SEARCH("INDIVIDUAL",SUBSTITUTE(UPPER($D4992)," ","")))),"PREMIUM FREE",""))))</f>
        <v/>
      </c>
    </row>
    <row r="4993">
      <c r="AC4993">
        <f>IF($C4993="","",IF(COUNTIF('Códigos Santander (ref)'!$A$2:$A$79,$C4993)&gt;0,"SANTANDER",IF(COUNTIF('Códigos Itaú (ref)'!$A$2:$A$44,$C4993)&gt;0,"ITAU",IF(AND(TRIM(UPPER($I4993))="CONTRATUAL",ISNUMBER(SEARCH("INDIVIDUAL",SUBSTITUTE(UPPER($D4993)," ","")))),"PREMIUM FREE",""))))</f>
        <v/>
      </c>
    </row>
    <row r="4994">
      <c r="AC4994">
        <f>IF($C4994="","",IF(COUNTIF('Códigos Santander (ref)'!$A$2:$A$79,$C4994)&gt;0,"SANTANDER",IF(COUNTIF('Códigos Itaú (ref)'!$A$2:$A$44,$C4994)&gt;0,"ITAU",IF(AND(TRIM(UPPER($I4994))="CONTRATUAL",ISNUMBER(SEARCH("INDIVIDUAL",SUBSTITUTE(UPPER($D4994)," ","")))),"PREMIUM FREE",""))))</f>
        <v/>
      </c>
    </row>
    <row r="4995">
      <c r="AC4995">
        <f>IF($C4995="","",IF(COUNTIF('Códigos Santander (ref)'!$A$2:$A$79,$C4995)&gt;0,"SANTANDER",IF(COUNTIF('Códigos Itaú (ref)'!$A$2:$A$44,$C4995)&gt;0,"ITAU",IF(AND(TRIM(UPPER($I4995))="CONTRATUAL",ISNUMBER(SEARCH("INDIVIDUAL",SUBSTITUTE(UPPER($D4995)," ","")))),"PREMIUM FREE",""))))</f>
        <v/>
      </c>
    </row>
    <row r="4996">
      <c r="AC4996">
        <f>IF($C4996="","",IF(COUNTIF('Códigos Santander (ref)'!$A$2:$A$79,$C4996)&gt;0,"SANTANDER",IF(COUNTIF('Códigos Itaú (ref)'!$A$2:$A$44,$C4996)&gt;0,"ITAU",IF(AND(TRIM(UPPER($I4996))="CONTRATUAL",ISNUMBER(SEARCH("INDIVIDUAL",SUBSTITUTE(UPPER($D4996)," ","")))),"PREMIUM FREE",""))))</f>
        <v/>
      </c>
    </row>
    <row r="4997">
      <c r="AC4997">
        <f>IF($C4997="","",IF(COUNTIF('Códigos Santander (ref)'!$A$2:$A$79,$C4997)&gt;0,"SANTANDER",IF(COUNTIF('Códigos Itaú (ref)'!$A$2:$A$44,$C4997)&gt;0,"ITAU",IF(AND(TRIM(UPPER($I4997))="CONTRATUAL",ISNUMBER(SEARCH("INDIVIDUAL",SUBSTITUTE(UPPER($D4997)," ","")))),"PREMIUM FREE",""))))</f>
        <v/>
      </c>
    </row>
    <row r="4998">
      <c r="AC4998">
        <f>IF($C4998="","",IF(COUNTIF('Códigos Santander (ref)'!$A$2:$A$79,$C4998)&gt;0,"SANTANDER",IF(COUNTIF('Códigos Itaú (ref)'!$A$2:$A$44,$C4998)&gt;0,"ITAU",IF(AND(TRIM(UPPER($I4998))="CONTRATUAL",ISNUMBER(SEARCH("INDIVIDUAL",SUBSTITUTE(UPPER($D4998)," ","")))),"PREMIUM FREE",""))))</f>
        <v/>
      </c>
    </row>
    <row r="4999">
      <c r="AC4999">
        <f>IF($C4999="","",IF(COUNTIF('Códigos Santander (ref)'!$A$2:$A$79,$C4999)&gt;0,"SANTANDER",IF(COUNTIF('Códigos Itaú (ref)'!$A$2:$A$44,$C4999)&gt;0,"ITAU",IF(AND(TRIM(UPPER($I4999))="CONTRATUAL",ISNUMBER(SEARCH("INDIVIDUAL",SUBSTITUTE(UPPER($D4999)," ","")))),"PREMIUM FREE",""))))</f>
        <v/>
      </c>
    </row>
    <row r="5000">
      <c r="AC5000">
        <f>IF($C5000="","",IF(COUNTIF('Códigos Santander (ref)'!$A$2:$A$79,$C5000)&gt;0,"SANTANDER",IF(COUNTIF('Códigos Itaú (ref)'!$A$2:$A$44,$C5000)&gt;0,"ITAU",IF(AND(TRIM(UPPER($I5000))="CONTRATUAL",ISNUMBER(SEARCH("INDIVIDUAL",SUBSTITUTE(UPPER($D5000)," ","")))),"PREMIUM FREE",""))))</f>
        <v/>
      </c>
    </row>
  </sheetData>
  <autoFilter ref="A1:Z218"/>
  <dataValidations count="6">
    <dataValidation sqref="B1:B12 B14:B38 B40:B48 B59:B218" showDropDown="0" showInputMessage="1" showErrorMessage="1" allowBlank="1">
      <formula1>0</formula1>
      <formula2>0</formula2>
    </dataValidation>
    <dataValidation sqref="T49:T58 T62 T65" showDropDown="0" showInputMessage="1" showErrorMessage="1" allowBlank="1" type="list">
      <formula1>"5 DIAS ÚTEIS,7 DIAS CORRIDOS,8 DIAS ÚTEIS,30 DIAS CORRIDOS"</formula1>
      <formula2>0</formula2>
    </dataValidation>
    <dataValidation sqref="T1:T48 T59:T61 T63:T64 T66:T1218" showDropDown="0" showInputMessage="1" showErrorMessage="1" allowBlank="1" type="list">
      <formula1>"5 DIAS ÚTEIS,7 DIAS CORRIDOS,8 DIAS ÚTEIS,30 DIAS CORRIDOS,10 DIAS ÚTEIS"</formula1>
      <formula2>0</formula2>
    </dataValidation>
    <dataValidation sqref="I1:I1218" showDropDown="0" showInputMessage="1" showErrorMessage="1" allowBlank="1" type="list">
      <formula1>"CONTRATUAL,INSUFICIÊNCIA DE REDE,COBRANÇA INDEVIDA,DESLOCAMENTO,PÓS PAGAMENTO,ERRO DE SISTEMA/INFORMAÇÃO,NEG. ATEND. REDE"</formula1>
      <formula2>0</formula2>
    </dataValidation>
    <dataValidation sqref="A1:A1218" showDropDown="0" showInputMessage="1" showErrorMessage="1" allowBlank="1" type="list">
      <formula1>"TELA,LECOM,EMAIL,SAC,NIP,RA,OUVIDORIA"</formula1>
      <formula2>0</formula2>
    </dataValidation>
    <dataValidation sqref="N1:N1218" showDropDown="0" showInputMessage="1" showErrorMessage="1" allowBlank="1" type="list">
      <formula1>"CIBELY,SERGIANA,MARINA,VITORIA"</formula1>
      <formula2>0</formula2>
    </dataValidation>
  </dataValidations>
  <pageMargins left="0.7" right="0.7" top="0.75" bottom="0.75" header="0.3" footer="0.3"/>
  <pageSetup orientation="portrait" paperSize="9" horizontalDpi="300" verticalDpi="300"/>
  <headerFooter>
    <oddHeader>&amp;C&amp;"Aptos,Regular"&amp;1 &amp;Kff0000 PÚBLICO#_x000d_</oddHeader>
    <oddFooter>&amp;C&amp;"Aptos,Regular"&amp;10 &amp;Kff0000_x000d_# PÚBLICO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M5000"/>
  <sheetViews>
    <sheetView topLeftCell="A172" zoomScaleNormal="100" workbookViewId="0">
      <selection activeCell="B29" sqref="B29"/>
    </sheetView>
  </sheetViews>
  <sheetFormatPr baseColWidth="8" defaultColWidth="8.7109375" defaultRowHeight="15"/>
  <cols>
    <col width="12.85546875" customWidth="1" style="10" min="1" max="1"/>
    <col width="16.85546875" customWidth="1" style="10" min="2" max="2"/>
    <col width="19.85546875" customWidth="1" style="10" min="3" max="3"/>
    <col width="58.5703125" customWidth="1" style="10" min="4" max="4"/>
    <col width="20" customWidth="1" style="10" min="5" max="5"/>
    <col width="23.5703125" customWidth="1" style="10" min="6" max="6"/>
    <col width="21.42578125" customWidth="1" min="7" max="7"/>
    <col width="16.42578125" customWidth="1" min="8" max="8"/>
    <col width="32.140625" customWidth="1" min="9" max="9"/>
    <col width="24.28515625" customWidth="1" min="10" max="10"/>
    <col width="62.85546875" customWidth="1" min="11" max="11"/>
    <col width="28" customWidth="1" min="12" max="12"/>
    <col width="16.5703125" customWidth="1" min="13" max="13"/>
    <col width="17.28515625" customWidth="1" min="14" max="14"/>
    <col width="20" customWidth="1" min="15" max="15"/>
    <col width="28.85546875" customWidth="1" min="16" max="16"/>
    <col width="28.140625" customWidth="1" min="17" max="17"/>
    <col width="28.85546875" customWidth="1" min="18" max="18"/>
    <col width="18.85546875" customWidth="1" min="19" max="19"/>
    <col width="23.5703125" customWidth="1" min="20" max="20"/>
    <col width="18.42578125" customWidth="1" min="21" max="21"/>
    <col width="21.7109375" customWidth="1" min="22" max="22"/>
    <col width="27.5703125" customWidth="1" min="23" max="23"/>
    <col width="29.7109375" customWidth="1" min="24" max="25"/>
    <col width="90.42578125" customWidth="1" min="26" max="26"/>
    <col width="22" customWidth="1" min="29" max="29"/>
  </cols>
  <sheetData>
    <row r="1" ht="15" customHeight="1">
      <c r="A1" s="146" t="inlineStr">
        <is>
          <t>CANAL</t>
        </is>
      </c>
      <c r="B1" s="146" t="inlineStr">
        <is>
          <t xml:space="preserve">N° SOLICITAÇÃO </t>
        </is>
      </c>
      <c r="C1" s="197" t="inlineStr">
        <is>
          <t>CÓD. EMPRESA</t>
        </is>
      </c>
      <c r="D1" s="146" t="inlineStr">
        <is>
          <t>EMPRESA</t>
        </is>
      </c>
      <c r="E1" s="146" t="inlineStr">
        <is>
          <t>CPF TITULAR</t>
        </is>
      </c>
      <c r="F1" s="146" t="inlineStr">
        <is>
          <t>COD. DO BENEFICIÁRIO</t>
        </is>
      </c>
      <c r="G1" s="198" t="inlineStr">
        <is>
          <t>VALOR SOLICITADO</t>
        </is>
      </c>
      <c r="H1" s="198" t="inlineStr">
        <is>
          <t>VALOR PAGO</t>
        </is>
      </c>
      <c r="I1" s="146" t="inlineStr">
        <is>
          <t>MOTIVO</t>
        </is>
      </c>
      <c r="J1" s="146" t="inlineStr">
        <is>
          <t xml:space="preserve">CPF/CNPJ DENTISTA </t>
        </is>
      </c>
      <c r="K1" s="146" t="inlineStr">
        <is>
          <t>NOME PRESTADOR DE SERVIÇO</t>
        </is>
      </c>
      <c r="L1" s="146" t="inlineStr">
        <is>
          <t>CIDADE PRESTADOR</t>
        </is>
      </c>
      <c r="M1" s="146" t="inlineStr">
        <is>
          <t>UF PRESTADOR</t>
        </is>
      </c>
      <c r="N1" s="146" t="inlineStr">
        <is>
          <t>AUDITOR</t>
        </is>
      </c>
      <c r="O1" s="146" t="inlineStr">
        <is>
          <t>ASTREIN</t>
        </is>
      </c>
      <c r="P1" s="147" t="inlineStr">
        <is>
          <t>DT SOLICITAÇÃO ASTREIN</t>
        </is>
      </c>
      <c r="Q1" s="147" t="inlineStr">
        <is>
          <t>DT LIBERAÇÃO ASTREIN</t>
        </is>
      </c>
      <c r="R1" s="146" t="inlineStr">
        <is>
          <t>STATUS DA SOLICITAÇÃO</t>
        </is>
      </c>
      <c r="S1" s="146" t="inlineStr">
        <is>
          <t>PROCESSO</t>
        </is>
      </c>
      <c r="T1" s="146" t="inlineStr">
        <is>
          <t>PRAZO CONTRATUAL</t>
        </is>
      </c>
      <c r="U1" s="147" t="inlineStr">
        <is>
          <t>DT AUDITORIA</t>
        </is>
      </c>
      <c r="V1" s="147" t="inlineStr">
        <is>
          <t>DT APROVAÇÃO</t>
        </is>
      </c>
      <c r="W1" s="147" t="inlineStr">
        <is>
          <t>DT PRAZO CONTRATUAL</t>
        </is>
      </c>
      <c r="X1" s="147" t="inlineStr">
        <is>
          <t>DATA DE PAGAMENTO SAP</t>
        </is>
      </c>
      <c r="Y1" s="147" t="inlineStr">
        <is>
          <t>PRAZO ATENDIDO</t>
        </is>
      </c>
      <c r="Z1" s="146" t="inlineStr">
        <is>
          <t>OBS</t>
        </is>
      </c>
      <c r="AA1" s="150" t="n"/>
      <c r="AB1" s="150" t="n"/>
      <c r="AC1" s="495" t="inlineStr">
        <is>
          <t>SEGMENTO (auxiliar automático)</t>
        </is>
      </c>
      <c r="AD1" s="150" t="n"/>
      <c r="AE1" s="150" t="n"/>
      <c r="AF1" s="150" t="n"/>
      <c r="AG1" s="150" t="n"/>
      <c r="AH1" s="150" t="n"/>
      <c r="AI1" s="150" t="n"/>
      <c r="AJ1" s="150" t="n"/>
      <c r="AK1" s="150" t="n"/>
      <c r="AL1" s="150" t="n"/>
      <c r="AM1" s="150" t="n"/>
      <c r="AN1" s="150" t="n"/>
      <c r="AO1" s="150" t="n"/>
      <c r="AP1" s="150" t="n"/>
      <c r="AQ1" s="150" t="n"/>
      <c r="AR1" s="150" t="n"/>
      <c r="AS1" s="150" t="n"/>
      <c r="AT1" s="150" t="n"/>
      <c r="AU1" s="150" t="n"/>
      <c r="AV1" s="150" t="n"/>
      <c r="AW1" s="150" t="n"/>
      <c r="AX1" s="150" t="n"/>
      <c r="AY1" s="150" t="n"/>
      <c r="AZ1" s="150" t="n"/>
      <c r="BA1" s="150" t="n"/>
      <c r="BB1" s="150" t="n"/>
      <c r="BC1" s="150" t="n"/>
      <c r="BD1" s="150" t="n"/>
      <c r="BE1" s="150" t="n"/>
      <c r="BF1" s="150" t="n"/>
      <c r="BG1" s="150" t="n"/>
      <c r="BH1" s="150" t="n"/>
      <c r="BI1" s="150" t="n"/>
      <c r="BJ1" s="150" t="n"/>
      <c r="BK1" s="150" t="n"/>
      <c r="BL1" s="150" t="n"/>
      <c r="BM1" s="150" t="n"/>
      <c r="BN1" s="150" t="n"/>
      <c r="BO1" s="150" t="n"/>
      <c r="BP1" s="150" t="n"/>
      <c r="BQ1" s="150" t="n"/>
      <c r="BR1" s="150" t="n"/>
      <c r="BS1" s="150" t="n"/>
      <c r="BT1" s="150" t="n"/>
      <c r="BU1" s="150" t="n"/>
      <c r="BV1" s="150" t="n"/>
      <c r="BW1" s="150" t="n"/>
      <c r="BX1" s="150" t="n"/>
      <c r="BY1" s="150" t="n"/>
      <c r="BZ1" s="150" t="n"/>
      <c r="CA1" s="150" t="n"/>
      <c r="CB1" s="150" t="n"/>
      <c r="CC1" s="150" t="n"/>
      <c r="CD1" s="150" t="n"/>
      <c r="CE1" s="150" t="n"/>
      <c r="CF1" s="150" t="n"/>
      <c r="CG1" s="150" t="n"/>
      <c r="CH1" s="150" t="n"/>
      <c r="CI1" s="150" t="n"/>
      <c r="CJ1" s="150" t="n"/>
      <c r="CK1" s="150" t="n"/>
      <c r="CL1" s="150" t="n"/>
      <c r="CM1" s="150" t="n"/>
    </row>
    <row r="2" ht="15" customFormat="1" customHeight="1" s="45">
      <c r="A2" s="105" t="inlineStr">
        <is>
          <t>TELA</t>
        </is>
      </c>
      <c r="B2" s="105" t="n">
        <v>54607</v>
      </c>
      <c r="C2" s="105" t="inlineStr">
        <is>
          <t>0700G</t>
        </is>
      </c>
      <c r="D2" s="105" t="inlineStr">
        <is>
          <t>I N D I V I D U A L</t>
        </is>
      </c>
      <c r="E2" s="105" t="n">
        <v>33501022808</v>
      </c>
      <c r="F2" s="105" t="inlineStr">
        <is>
          <t>0700G077075013</t>
        </is>
      </c>
      <c r="G2" s="153" t="n">
        <v>180</v>
      </c>
      <c r="H2" s="153" t="n">
        <v>39.9</v>
      </c>
      <c r="I2" s="105" t="inlineStr">
        <is>
          <t>CONTRATUAL</t>
        </is>
      </c>
      <c r="J2" s="124" t="n">
        <v>4863233825</v>
      </c>
      <c r="K2" s="105" t="inlineStr">
        <is>
          <t>PAULO HENRIQUE J. HAMUY</t>
        </is>
      </c>
      <c r="L2" s="105" t="inlineStr">
        <is>
          <t>FRANCA</t>
        </is>
      </c>
      <c r="M2" s="105" t="inlineStr">
        <is>
          <t>SP</t>
        </is>
      </c>
      <c r="N2" s="162" t="inlineStr">
        <is>
          <t>CIBELY</t>
        </is>
      </c>
      <c r="O2" s="202" t="n">
        <v>549180</v>
      </c>
      <c r="P2" s="60" t="n">
        <v>46140</v>
      </c>
      <c r="Q2" s="60" t="n">
        <v>46148</v>
      </c>
      <c r="R2" s="162" t="inlineStr">
        <is>
          <t>AUTORIZADO PAGAMENTO</t>
        </is>
      </c>
      <c r="S2" s="152" t="n">
        <v>8202633217</v>
      </c>
      <c r="T2" s="202" t="inlineStr">
        <is>
          <t>30 DIAS CORRIDOS</t>
        </is>
      </c>
      <c r="U2" s="209" t="n">
        <v>46135</v>
      </c>
      <c r="V2" s="60" t="n">
        <v>46148</v>
      </c>
      <c r="W2" s="60" t="n">
        <v>46179</v>
      </c>
      <c r="X2" s="60" t="n">
        <v>46157</v>
      </c>
      <c r="Y2" s="60">
        <f>IF(AND(X2&lt;&gt;"",W2&lt;&gt;""),IF(X2&lt;=W2,"SIM","NÃO"),"")</f>
        <v/>
      </c>
      <c r="Z2" s="105" t="inlineStr">
        <is>
          <t>VERIFICADO CONTA DIVERGENTE QUANDO O PROCESSO FOI GERADO, SOLICITADO ALTERAÇÃO DE PD</t>
        </is>
      </c>
      <c r="AC2">
        <f>IF($C2="","",IF(COUNTIF('Códigos Santander (ref)'!$A$2:$A$79,$C2)&gt;0,"SANTANDER",IF(COUNTIF('Códigos Itaú (ref)'!$A$2:$A$44,$C2)&gt;0,"ITAU",IF(AND(TRIM(UPPER($I2))="CONTRATUAL",ISNUMBER(SEARCH("INDIVIDUAL",SUBSTITUTE(UPPER($D2)," ","")))),"PREMIUM FREE",""))))</f>
        <v/>
      </c>
    </row>
    <row r="3" ht="15" customFormat="1" customHeight="1" s="45">
      <c r="A3" s="105" t="inlineStr">
        <is>
          <t>TELA</t>
        </is>
      </c>
      <c r="B3" s="206" t="n">
        <v>54869</v>
      </c>
      <c r="C3" s="105" t="inlineStr">
        <is>
          <t>1RUGY</t>
        </is>
      </c>
      <c r="D3" s="105" t="inlineStr">
        <is>
          <t>SANB PROMOTORA DE VENDAS E COBRANCA SA</t>
        </is>
      </c>
      <c r="E3" s="105" t="n">
        <v>4180257386</v>
      </c>
      <c r="F3" s="105" t="inlineStr">
        <is>
          <t>1RUGY001154028</t>
        </is>
      </c>
      <c r="G3" s="153" t="n">
        <v>560</v>
      </c>
      <c r="H3" s="153" t="n">
        <v>560</v>
      </c>
      <c r="I3" s="105" t="inlineStr">
        <is>
          <t>COBRANÇA INDEVIDA</t>
        </is>
      </c>
      <c r="J3" s="124" t="n">
        <v>45171978000154</v>
      </c>
      <c r="K3" s="105" t="inlineStr">
        <is>
          <t>E S N OLIVEIRA</t>
        </is>
      </c>
      <c r="L3" s="105" t="inlineStr">
        <is>
          <t>AÇAILANDIA</t>
        </is>
      </c>
      <c r="M3" s="105" t="inlineStr">
        <is>
          <t>MA</t>
        </is>
      </c>
      <c r="N3" s="187" t="inlineStr">
        <is>
          <t>CIBELY</t>
        </is>
      </c>
      <c r="O3" s="202" t="n">
        <v>549067</v>
      </c>
      <c r="P3" s="209" t="n">
        <v>46140</v>
      </c>
      <c r="Q3" s="60" t="n">
        <v>46146</v>
      </c>
      <c r="R3" s="162" t="inlineStr">
        <is>
          <t>AUTORIZADO PAGAMENTO</t>
        </is>
      </c>
      <c r="S3" s="152" t="n">
        <v>8202639263</v>
      </c>
      <c r="T3" s="202" t="inlineStr">
        <is>
          <t>5 DIAS ÚTEIS</t>
        </is>
      </c>
      <c r="U3" s="209" t="n">
        <v>46140</v>
      </c>
      <c r="V3" s="60" t="n">
        <v>46147</v>
      </c>
      <c r="W3" s="60" t="n">
        <v>46154</v>
      </c>
      <c r="X3" s="60" t="n">
        <v>46149</v>
      </c>
      <c r="Y3" s="60">
        <f>IF(AND(X3&lt;&gt;"",W3&lt;&gt;""),IF(X3&lt;=W3,"SIM","NÃO"),"")</f>
        <v/>
      </c>
      <c r="Z3" s="126" t="n"/>
      <c r="AC3">
        <f>IF($C3="","",IF(COUNTIF('Códigos Santander (ref)'!$A$2:$A$79,$C3)&gt;0,"SANTANDER",IF(COUNTIF('Códigos Itaú (ref)'!$A$2:$A$44,$C3)&gt;0,"ITAU",IF(AND(TRIM(UPPER($I3))="CONTRATUAL",ISNUMBER(SEARCH("INDIVIDUAL",SUBSTITUTE(UPPER($D3)," ","")))),"PREMIUM FREE",""))))</f>
        <v/>
      </c>
    </row>
    <row r="4" ht="15" customFormat="1" customHeight="1" s="45">
      <c r="A4" s="105" t="inlineStr">
        <is>
          <t>TELA</t>
        </is>
      </c>
      <c r="B4" s="105" t="n">
        <v>55573</v>
      </c>
      <c r="C4" s="105" t="n">
        <v>50700</v>
      </c>
      <c r="D4" s="105" t="inlineStr">
        <is>
          <t>INDIVIDUAL MAISODONTO</t>
        </is>
      </c>
      <c r="E4" s="105" t="n">
        <v>7524413530</v>
      </c>
      <c r="F4" s="124" t="n">
        <v>50700370847015</v>
      </c>
      <c r="G4" s="153" t="n">
        <v>3050</v>
      </c>
      <c r="H4" s="153" t="n">
        <v>39.9</v>
      </c>
      <c r="I4" s="105" t="inlineStr">
        <is>
          <t>CONTRATUAL</t>
        </is>
      </c>
      <c r="J4" s="124" t="n">
        <v>52280486000162</v>
      </c>
      <c r="K4" s="105" t="inlineStr">
        <is>
          <t>VITALY CLINIC LTDA</t>
        </is>
      </c>
      <c r="L4" s="105" t="inlineStr">
        <is>
          <t>FEIRA DE SANTANA</t>
        </is>
      </c>
      <c r="M4" s="105" t="inlineStr">
        <is>
          <t>BA</t>
        </is>
      </c>
      <c r="N4" s="187" t="inlineStr">
        <is>
          <t>SERGIANA</t>
        </is>
      </c>
      <c r="O4" s="202" t="n">
        <v>550122</v>
      </c>
      <c r="P4" s="209" t="n">
        <v>46146</v>
      </c>
      <c r="Q4" s="60" t="n">
        <v>46148</v>
      </c>
      <c r="R4" s="162" t="inlineStr">
        <is>
          <t>AUTORIZADO PAGAMENTO</t>
        </is>
      </c>
      <c r="S4" s="152" t="n">
        <v>8202639378</v>
      </c>
      <c r="T4" s="202" t="inlineStr">
        <is>
          <t>30 DIAS CORRIDOS</t>
        </is>
      </c>
      <c r="U4" s="209" t="inlineStr">
        <is>
          <t>28/04/2026</t>
        </is>
      </c>
      <c r="V4" s="60" t="n">
        <v>46149</v>
      </c>
      <c r="W4" s="60" t="n">
        <v>46180</v>
      </c>
      <c r="X4" s="60" t="n">
        <v>46157</v>
      </c>
      <c r="Y4" s="60">
        <f>IF(AND(X4&lt;&gt;"",W4&lt;&gt;""),IF(X4&lt;=W4,"SIM","NÃO"),"")</f>
        <v/>
      </c>
      <c r="Z4" s="105" t="inlineStr">
        <is>
          <t xml:space="preserve">SOLICITADO ALTERAÇÃO DE PD </t>
        </is>
      </c>
      <c r="AC4">
        <f>IF($C4="","",IF(COUNTIF('Códigos Santander (ref)'!$A$2:$A$79,$C4)&gt;0,"SANTANDER",IF(COUNTIF('Códigos Itaú (ref)'!$A$2:$A$44,$C4)&gt;0,"ITAU",IF(AND(TRIM(UPPER($I4))="CONTRATUAL",ISNUMBER(SEARCH("INDIVIDUAL",SUBSTITUTE(UPPER($D4)," ","")))),"PREMIUM FREE",""))))</f>
        <v/>
      </c>
    </row>
    <row r="5" ht="15" customFormat="1" customHeight="1" s="45">
      <c r="A5" s="105" t="inlineStr">
        <is>
          <t>TELA</t>
        </is>
      </c>
      <c r="B5" s="105" t="n">
        <v>54943</v>
      </c>
      <c r="C5" s="105" t="inlineStr">
        <is>
          <t>1RUH3</t>
        </is>
      </c>
      <c r="D5" s="105" t="inlineStr">
        <is>
          <t>BANCO SANTANDER BRASIL SA</t>
        </is>
      </c>
      <c r="E5" s="105" t="n">
        <v>36506457856</v>
      </c>
      <c r="F5" s="105" t="inlineStr">
        <is>
          <t>1RUH3012462004</t>
        </is>
      </c>
      <c r="G5" s="153" t="n">
        <v>850</v>
      </c>
      <c r="H5" s="153" t="n">
        <v>424.24</v>
      </c>
      <c r="I5" s="105" t="inlineStr">
        <is>
          <t>CONTRATUAL</t>
        </is>
      </c>
      <c r="J5" s="124" t="n">
        <v>29450200000128</v>
      </c>
      <c r="K5" s="105" t="inlineStr">
        <is>
          <t>INTEGRARTE CENTRO ODONTOLOGICO ESPECIALIZADO LTDA</t>
        </is>
      </c>
      <c r="L5" s="105" t="inlineStr">
        <is>
          <t>JAU</t>
        </is>
      </c>
      <c r="M5" s="105" t="inlineStr">
        <is>
          <t>SP</t>
        </is>
      </c>
      <c r="N5" s="187" t="inlineStr">
        <is>
          <t>SERGIANA</t>
        </is>
      </c>
      <c r="O5" s="202" t="n">
        <v>549486</v>
      </c>
      <c r="P5" s="209" t="n">
        <v>46141</v>
      </c>
      <c r="Q5" s="60" t="n">
        <v>46147</v>
      </c>
      <c r="R5" s="162" t="inlineStr">
        <is>
          <t>AUTORIZADO PAGAMENTO</t>
        </is>
      </c>
      <c r="S5" s="152" t="n">
        <v>8202639294</v>
      </c>
      <c r="T5" s="202" t="inlineStr">
        <is>
          <t>5 DIAS ÚTEIS</t>
        </is>
      </c>
      <c r="U5" s="209" t="n">
        <v>46141</v>
      </c>
      <c r="V5" s="60" t="n">
        <v>46147</v>
      </c>
      <c r="W5" s="60" t="n">
        <v>46154</v>
      </c>
      <c r="X5" s="60" t="n">
        <v>46149</v>
      </c>
      <c r="Y5" s="60">
        <f>IF(AND(X5&lt;&gt;"",W5&lt;&gt;""),IF(X5&lt;=W5,"SIM","NÃO"),"")</f>
        <v/>
      </c>
      <c r="Z5" s="105" t="n"/>
      <c r="AC5">
        <f>IF($C5="","",IF(COUNTIF('Códigos Santander (ref)'!$A$2:$A$79,$C5)&gt;0,"SANTANDER",IF(COUNTIF('Códigos Itaú (ref)'!$A$2:$A$44,$C5)&gt;0,"ITAU",IF(AND(TRIM(UPPER($I5))="CONTRATUAL",ISNUMBER(SEARCH("INDIVIDUAL",SUBSTITUTE(UPPER($D5)," ","")))),"PREMIUM FREE",""))))</f>
        <v/>
      </c>
    </row>
    <row r="6" ht="15" customFormat="1" customHeight="1" s="45">
      <c r="A6" s="105" t="inlineStr">
        <is>
          <t>LECOM</t>
        </is>
      </c>
      <c r="B6" s="105" t="n">
        <v>55611</v>
      </c>
      <c r="C6" s="105" t="inlineStr">
        <is>
          <t>0AYPQ</t>
        </is>
      </c>
      <c r="D6" s="105" t="inlineStr">
        <is>
          <t>PEDRA AGROINDUSTRIAL SA</t>
        </is>
      </c>
      <c r="E6" s="105" t="n">
        <v>2659566844</v>
      </c>
      <c r="F6" s="105" t="inlineStr">
        <is>
          <t>0AYPQ000067008</t>
        </is>
      </c>
      <c r="G6" s="153" t="n">
        <v>110</v>
      </c>
      <c r="H6" s="153" t="n">
        <v>110</v>
      </c>
      <c r="I6" s="105" t="inlineStr">
        <is>
          <t>COBRANÇA INDEVIDA</t>
        </is>
      </c>
      <c r="J6" s="124" t="n">
        <v>7068622000109</v>
      </c>
      <c r="K6" s="105" t="inlineStr">
        <is>
          <t>CRBI - CENTRO DE RADIOLOGIA BUCAL DE ITUVERAVA LTDA</t>
        </is>
      </c>
      <c r="L6" s="105" t="inlineStr">
        <is>
          <t>ITUVERAVA</t>
        </is>
      </c>
      <c r="M6" s="105" t="inlineStr">
        <is>
          <t>SP</t>
        </is>
      </c>
      <c r="N6" s="187" t="inlineStr">
        <is>
          <t>CIBELY</t>
        </is>
      </c>
      <c r="O6" s="202" t="n">
        <v>549375</v>
      </c>
      <c r="P6" s="209" t="n">
        <v>46141</v>
      </c>
      <c r="Q6" s="60" t="n">
        <v>46147</v>
      </c>
      <c r="R6" s="162" t="inlineStr">
        <is>
          <t>AUTORIZADO PAGAMENTO</t>
        </is>
      </c>
      <c r="S6" s="152" t="n">
        <v>8202639292</v>
      </c>
      <c r="T6" s="202" t="inlineStr">
        <is>
          <t>30 DIAS CORRIDOS</t>
        </is>
      </c>
      <c r="U6" s="209" t="n">
        <v>46141</v>
      </c>
      <c r="V6" s="60" t="n">
        <v>46147</v>
      </c>
      <c r="W6" s="60" t="n">
        <v>46178</v>
      </c>
      <c r="X6" s="60" t="n">
        <v>46149</v>
      </c>
      <c r="Y6" s="60">
        <f>IF(AND(X6&lt;&gt;"",W6&lt;&gt;""),IF(X6&lt;=W6,"SIM","NÃO"),"")</f>
        <v/>
      </c>
      <c r="Z6" s="105" t="n"/>
      <c r="AC6">
        <f>IF($C6="","",IF(COUNTIF('Códigos Santander (ref)'!$A$2:$A$79,$C6)&gt;0,"SANTANDER",IF(COUNTIF('Códigos Itaú (ref)'!$A$2:$A$44,$C6)&gt;0,"ITAU",IF(AND(TRIM(UPPER($I6))="CONTRATUAL",ISNUMBER(SEARCH("INDIVIDUAL",SUBSTITUTE(UPPER($D6)," ","")))),"PREMIUM FREE",""))))</f>
        <v/>
      </c>
    </row>
    <row r="7" ht="15" customFormat="1" customHeight="1" s="45">
      <c r="A7" s="105" t="inlineStr">
        <is>
          <t>LECOM</t>
        </is>
      </c>
      <c r="B7" s="105" t="n">
        <v>55650</v>
      </c>
      <c r="C7" s="105" t="inlineStr">
        <is>
          <t>0JMK0</t>
        </is>
      </c>
      <c r="D7" s="105" t="inlineStr">
        <is>
          <t>NOTRE DAME INTERMEDICA SAUDE S A.</t>
        </is>
      </c>
      <c r="E7" s="105" t="n">
        <v>15685192819</v>
      </c>
      <c r="F7" s="105" t="inlineStr">
        <is>
          <t>0JMK0508965014</t>
        </is>
      </c>
      <c r="G7" s="153" t="n">
        <v>1000</v>
      </c>
      <c r="H7" s="153" t="n">
        <v>1000</v>
      </c>
      <c r="I7" s="105" t="inlineStr">
        <is>
          <t>INSUFICIÊNCIA DE REDE</t>
        </is>
      </c>
      <c r="J7" s="124" t="n">
        <v>26107999000166</v>
      </c>
      <c r="K7" s="105" t="inlineStr">
        <is>
          <t>ADRIANA APARECIDA MASSUCHETTI</t>
        </is>
      </c>
      <c r="L7" s="105" t="inlineStr">
        <is>
          <t>BOITUVA</t>
        </is>
      </c>
      <c r="M7" s="105" t="inlineStr">
        <is>
          <t>SP</t>
        </is>
      </c>
      <c r="N7" s="187" t="inlineStr">
        <is>
          <t>SERGIANA</t>
        </is>
      </c>
      <c r="O7" s="202" t="n">
        <v>549490</v>
      </c>
      <c r="P7" s="209" t="n">
        <v>46142</v>
      </c>
      <c r="Q7" s="60" t="n">
        <v>46149</v>
      </c>
      <c r="R7" s="162" t="inlineStr">
        <is>
          <t>AUTORIZADO PAGAMENTO</t>
        </is>
      </c>
      <c r="S7" s="152" t="n">
        <v>8202639425</v>
      </c>
      <c r="T7" s="202" t="inlineStr">
        <is>
          <t>30 DIAS CORRIDOS</t>
        </is>
      </c>
      <c r="U7" s="209" t="n">
        <v>46141</v>
      </c>
      <c r="V7" s="60" t="n">
        <v>46150</v>
      </c>
      <c r="W7" s="60" t="n">
        <v>46181</v>
      </c>
      <c r="X7" s="60" t="n">
        <v>46157</v>
      </c>
      <c r="Y7" s="60">
        <f>IF(AND(X7&lt;&gt;"",W7&lt;&gt;""),IF(X7&lt;=W7,"SIM","NÃO"),"")</f>
        <v/>
      </c>
      <c r="Z7" s="105" t="n"/>
      <c r="AC7">
        <f>IF($C7="","",IF(COUNTIF('Códigos Santander (ref)'!$A$2:$A$79,$C7)&gt;0,"SANTANDER",IF(COUNTIF('Códigos Itaú (ref)'!$A$2:$A$44,$C7)&gt;0,"ITAU",IF(AND(TRIM(UPPER($I7))="CONTRATUAL",ISNUMBER(SEARCH("INDIVIDUAL",SUBSTITUTE(UPPER($D7)," ","")))),"PREMIUM FREE",""))))</f>
        <v/>
      </c>
    </row>
    <row r="8" ht="15" customFormat="1" customHeight="1" s="45">
      <c r="A8" s="105" t="inlineStr">
        <is>
          <t>TELA</t>
        </is>
      </c>
      <c r="B8" s="105" t="n">
        <v>55536</v>
      </c>
      <c r="C8" s="105" t="inlineStr">
        <is>
          <t>0M1CA</t>
        </is>
      </c>
      <c r="D8" s="105" t="inlineStr">
        <is>
          <t>CARREFOUR COMERCIO E INDUSTRIA LTDA</t>
        </is>
      </c>
      <c r="E8" s="105" t="n">
        <v>30429194803</v>
      </c>
      <c r="F8" s="105" t="inlineStr">
        <is>
          <t>0M1CA003614018</t>
        </is>
      </c>
      <c r="G8" s="153" t="n">
        <v>130</v>
      </c>
      <c r="H8" s="153" t="n">
        <v>40.2</v>
      </c>
      <c r="I8" s="105" t="inlineStr">
        <is>
          <t>CONTRATUAL</t>
        </is>
      </c>
      <c r="J8" s="124" t="n">
        <v>22113090899</v>
      </c>
      <c r="K8" s="105" t="inlineStr">
        <is>
          <t>NICOLE DANILLE ARCAS MARTINS</t>
        </is>
      </c>
      <c r="L8" s="105" t="inlineStr">
        <is>
          <t>CARAPICUIBA</t>
        </is>
      </c>
      <c r="M8" s="105" t="inlineStr">
        <is>
          <t>SP</t>
        </is>
      </c>
      <c r="N8" s="187" t="inlineStr">
        <is>
          <t>SERGIANA</t>
        </is>
      </c>
      <c r="O8" s="202" t="n">
        <v>549603</v>
      </c>
      <c r="P8" s="209" t="n">
        <v>46142</v>
      </c>
      <c r="Q8" s="60" t="n">
        <v>46147</v>
      </c>
      <c r="R8" s="162" t="inlineStr">
        <is>
          <t>AUTORIZADO PAGAMENTO</t>
        </is>
      </c>
      <c r="S8" s="152" t="n">
        <v>8202639301</v>
      </c>
      <c r="T8" s="202" t="inlineStr">
        <is>
          <t>8 DIAS ÚTEIS</t>
        </is>
      </c>
      <c r="U8" s="209" t="n">
        <v>46142</v>
      </c>
      <c r="V8" s="60" t="n">
        <v>46147</v>
      </c>
      <c r="W8" s="60" t="n">
        <v>46157</v>
      </c>
      <c r="X8" s="60" t="n">
        <v>46149</v>
      </c>
      <c r="Y8" s="60">
        <f>IF(AND(X8&lt;&gt;"",W8&lt;&gt;""),IF(X8&lt;=W8,"SIM","NÃO"),"")</f>
        <v/>
      </c>
      <c r="Z8" s="105" t="n"/>
      <c r="AC8">
        <f>IF($C8="","",IF(COUNTIF('Códigos Santander (ref)'!$A$2:$A$79,$C8)&gt;0,"SANTANDER",IF(COUNTIF('Códigos Itaú (ref)'!$A$2:$A$44,$C8)&gt;0,"ITAU",IF(AND(TRIM(UPPER($I8))="CONTRATUAL",ISNUMBER(SEARCH("INDIVIDUAL",SUBSTITUTE(UPPER($D8)," ","")))),"PREMIUM FREE",""))))</f>
        <v/>
      </c>
    </row>
    <row r="9" ht="15" customFormat="1" customHeight="1" s="45">
      <c r="A9" s="105" t="inlineStr">
        <is>
          <t>TELA</t>
        </is>
      </c>
      <c r="B9" s="105" t="n">
        <v>54944</v>
      </c>
      <c r="C9" s="105" t="inlineStr">
        <is>
          <t>0AVX5</t>
        </is>
      </c>
      <c r="D9" s="105" t="inlineStr">
        <is>
          <t>TEREOS ACUCAR E ENERGIA BRASIL S.A.</t>
        </is>
      </c>
      <c r="E9" s="105" t="n">
        <v>32663906875</v>
      </c>
      <c r="F9" s="105" t="inlineStr">
        <is>
          <t>0AVX5002905019</t>
        </is>
      </c>
      <c r="G9" s="153" t="n">
        <v>150</v>
      </c>
      <c r="H9" s="153" t="n">
        <v>17.59</v>
      </c>
      <c r="I9" s="105" t="inlineStr">
        <is>
          <t>CONTRATUAL</t>
        </is>
      </c>
      <c r="J9" s="124" t="n">
        <v>26488788825</v>
      </c>
      <c r="K9" s="105" t="inlineStr">
        <is>
          <t>ANA CLAUDIA TOMAZATI DE OLIVEIRA</t>
        </is>
      </c>
      <c r="L9" s="105" t="inlineStr">
        <is>
          <t>BARRETOS</t>
        </is>
      </c>
      <c r="M9" s="105" t="inlineStr">
        <is>
          <t>SP</t>
        </is>
      </c>
      <c r="N9" s="187" t="inlineStr">
        <is>
          <t>SERGIANA</t>
        </is>
      </c>
      <c r="O9" s="202" t="n">
        <v>549609</v>
      </c>
      <c r="P9" s="209" t="n">
        <v>46142</v>
      </c>
      <c r="Q9" s="60" t="n">
        <v>46148</v>
      </c>
      <c r="R9" s="162" t="inlineStr">
        <is>
          <t>AUTORIZADO PAGAMENTO</t>
        </is>
      </c>
      <c r="S9" s="152" t="n">
        <v>8202639333</v>
      </c>
      <c r="T9" s="202" t="inlineStr">
        <is>
          <t>30 DIAS CORRIDOS</t>
        </is>
      </c>
      <c r="U9" s="209" t="n">
        <v>46142</v>
      </c>
      <c r="V9" s="60" t="n">
        <v>46148</v>
      </c>
      <c r="W9" s="60" t="n">
        <v>46179</v>
      </c>
      <c r="X9" s="60" t="n">
        <v>46157</v>
      </c>
      <c r="Y9" s="60">
        <f>IF(AND(X9&lt;&gt;"",W9&lt;&gt;""),IF(X9&lt;=W9,"SIM","NÃO"),"")</f>
        <v/>
      </c>
      <c r="Z9" s="105" t="n"/>
      <c r="AC9">
        <f>IF($C9="","",IF(COUNTIF('Códigos Santander (ref)'!$A$2:$A$79,$C9)&gt;0,"SANTANDER",IF(COUNTIF('Códigos Itaú (ref)'!$A$2:$A$44,$C9)&gt;0,"ITAU",IF(AND(TRIM(UPPER($I9))="CONTRATUAL",ISNUMBER(SEARCH("INDIVIDUAL",SUBSTITUTE(UPPER($D9)," ","")))),"PREMIUM FREE",""))))</f>
        <v/>
      </c>
    </row>
    <row r="10" ht="15" customFormat="1" customHeight="1" s="45">
      <c r="A10" s="105" t="inlineStr">
        <is>
          <t>SAC</t>
        </is>
      </c>
      <c r="B10" s="105" t="n">
        <v>55575</v>
      </c>
      <c r="C10" s="105" t="inlineStr">
        <is>
          <t>0K8GP</t>
        </is>
      </c>
      <c r="D10" s="105" t="inlineStr">
        <is>
          <t>GRABER SEGURANCA LTDA</t>
        </is>
      </c>
      <c r="E10" s="105" t="n">
        <v>8659204603</v>
      </c>
      <c r="F10" s="105" t="inlineStr">
        <is>
          <t>0K8GP000215007</t>
        </is>
      </c>
      <c r="G10" s="153" t="n">
        <v>1200</v>
      </c>
      <c r="H10" s="153" t="n">
        <v>1200</v>
      </c>
      <c r="I10" s="105" t="inlineStr">
        <is>
          <t>NEG. ATEND. REDE</t>
        </is>
      </c>
      <c r="J10" s="124" t="n">
        <v>56913391000190</v>
      </c>
      <c r="K10" s="105" t="inlineStr">
        <is>
          <t>LUISA CAROLINA SANTOS LIMA</t>
        </is>
      </c>
      <c r="L10" s="105" t="inlineStr">
        <is>
          <t>TRES MARIAS</t>
        </is>
      </c>
      <c r="M10" s="105" t="inlineStr">
        <is>
          <t>MG</t>
        </is>
      </c>
      <c r="N10" s="187" t="inlineStr">
        <is>
          <t>CIBELY</t>
        </is>
      </c>
      <c r="O10" s="202" t="n">
        <v>549814</v>
      </c>
      <c r="P10" s="209" t="n">
        <v>46142</v>
      </c>
      <c r="Q10" s="60" t="n">
        <v>46148</v>
      </c>
      <c r="R10" s="162" t="inlineStr">
        <is>
          <t>AUTORIZADO PAGAMENTO</t>
        </is>
      </c>
      <c r="S10" s="152" t="n">
        <v>8202639348</v>
      </c>
      <c r="T10" s="202" t="inlineStr">
        <is>
          <t>30 DIAS CORRIDOS</t>
        </is>
      </c>
      <c r="U10" s="209" t="n">
        <v>46142</v>
      </c>
      <c r="V10" s="60" t="n">
        <v>46148</v>
      </c>
      <c r="W10" s="60" t="n">
        <v>46179</v>
      </c>
      <c r="X10" s="60" t="n">
        <v>46157</v>
      </c>
      <c r="Y10" s="60">
        <f>IF(AND(X10&lt;&gt;"",W10&lt;&gt;""),IF(X10&lt;=W10,"SIM","NÃO"),"")</f>
        <v/>
      </c>
      <c r="Z10" s="105" t="n"/>
      <c r="AC10">
        <f>IF($C10="","",IF(COUNTIF('Códigos Santander (ref)'!$A$2:$A$79,$C10)&gt;0,"SANTANDER",IF(COUNTIF('Códigos Itaú (ref)'!$A$2:$A$44,$C10)&gt;0,"ITAU",IF(AND(TRIM(UPPER($I10))="CONTRATUAL",ISNUMBER(SEARCH("INDIVIDUAL",SUBSTITUTE(UPPER($D10)," ","")))),"PREMIUM FREE",""))))</f>
        <v/>
      </c>
    </row>
    <row r="11" ht="15" customFormat="1" customHeight="1" s="45">
      <c r="A11" s="105" t="inlineStr">
        <is>
          <t>TELA</t>
        </is>
      </c>
      <c r="B11" s="206" t="n">
        <v>55571</v>
      </c>
      <c r="C11" s="105" t="inlineStr">
        <is>
          <t>1RUGZ</t>
        </is>
      </c>
      <c r="D11" s="105" t="inlineStr">
        <is>
          <t>SX TOOLS SOLUC SERV COMPARTILHADOS LTDA</t>
        </is>
      </c>
      <c r="E11" s="105" t="n">
        <v>40533585821</v>
      </c>
      <c r="F11" s="105" t="inlineStr">
        <is>
          <t>1RUGZ001300008</t>
        </is>
      </c>
      <c r="G11" s="153" t="n">
        <v>170</v>
      </c>
      <c r="H11" s="153" t="n">
        <v>170</v>
      </c>
      <c r="I11" s="105" t="inlineStr">
        <is>
          <t>COBRANÇA INDEVIDA</t>
        </is>
      </c>
      <c r="J11" s="124" t="n">
        <v>43074054000104</v>
      </c>
      <c r="K11" s="105" t="inlineStr">
        <is>
          <t>CLINICA MAESTA ODONTOLOGIA ESPECIALIZADA LTDA</t>
        </is>
      </c>
      <c r="L11" s="105" t="inlineStr">
        <is>
          <t>PIRACICABA</t>
        </is>
      </c>
      <c r="M11" s="105" t="inlineStr">
        <is>
          <t>SP</t>
        </is>
      </c>
      <c r="N11" s="187" t="inlineStr">
        <is>
          <t>SERGIANA</t>
        </is>
      </c>
      <c r="O11" s="202" t="inlineStr">
        <is>
          <t>JA POSSUI</t>
        </is>
      </c>
      <c r="P11" s="209" t="n"/>
      <c r="Q11" s="60" t="n"/>
      <c r="R11" s="162" t="inlineStr">
        <is>
          <t>AUTORIZADO PAGAMENTO</t>
        </is>
      </c>
      <c r="S11" s="152" t="n">
        <v>8202639255</v>
      </c>
      <c r="T11" s="202" t="inlineStr">
        <is>
          <t>5 DIAS ÚTEIS</t>
        </is>
      </c>
      <c r="U11" s="209" t="n">
        <v>46142</v>
      </c>
      <c r="V11" s="60" t="n">
        <v>46146</v>
      </c>
      <c r="W11" s="60" t="n">
        <v>46153</v>
      </c>
      <c r="X11" s="60" t="n">
        <v>46149</v>
      </c>
      <c r="Y11" s="60">
        <f>IF(AND(X11&lt;&gt;"",W11&lt;&gt;""),IF(X11&lt;=W11,"SIM","NÃO"),"")</f>
        <v/>
      </c>
      <c r="Z11" s="105" t="n"/>
      <c r="AC11">
        <f>IF($C11="","",IF(COUNTIF('Códigos Santander (ref)'!$A$2:$A$79,$C11)&gt;0,"SANTANDER",IF(COUNTIF('Códigos Itaú (ref)'!$A$2:$A$44,$C11)&gt;0,"ITAU",IF(AND(TRIM(UPPER($I11))="CONTRATUAL",ISNUMBER(SEARCH("INDIVIDUAL",SUBSTITUTE(UPPER($D11)," ","")))),"PREMIUM FREE",""))))</f>
        <v/>
      </c>
    </row>
    <row r="12" ht="15" customFormat="1" customHeight="1" s="45">
      <c r="A12" s="105" t="inlineStr">
        <is>
          <t>TELA</t>
        </is>
      </c>
      <c r="B12" s="206" t="n">
        <v>55572</v>
      </c>
      <c r="C12" s="105" t="inlineStr">
        <is>
          <t>1RUGZ</t>
        </is>
      </c>
      <c r="D12" s="105" t="inlineStr">
        <is>
          <t>SX TOOLS SOLUC SERV COMPARTILHADOS LTDA</t>
        </is>
      </c>
      <c r="E12" s="105" t="n">
        <v>40533585821</v>
      </c>
      <c r="F12" s="105" t="inlineStr">
        <is>
          <t>1RUGZ001300008</t>
        </is>
      </c>
      <c r="G12" s="153" t="n">
        <v>170</v>
      </c>
      <c r="H12" s="153" t="n">
        <v>170</v>
      </c>
      <c r="I12" s="105" t="inlineStr">
        <is>
          <t>COBRANÇA INDEVIDA</t>
        </is>
      </c>
      <c r="J12" s="124" t="n">
        <v>43074054000104</v>
      </c>
      <c r="K12" s="105" t="inlineStr">
        <is>
          <t>CLINICA MAESTA ODONTOLOGIA ESPECIALIZADA LTDA</t>
        </is>
      </c>
      <c r="L12" s="105" t="inlineStr">
        <is>
          <t>PIRACICABA</t>
        </is>
      </c>
      <c r="M12" s="105" t="inlineStr">
        <is>
          <t>SP</t>
        </is>
      </c>
      <c r="N12" s="187" t="inlineStr">
        <is>
          <t>SERGIANA</t>
        </is>
      </c>
      <c r="O12" s="202" t="inlineStr">
        <is>
          <t>JA POSSUI</t>
        </is>
      </c>
      <c r="P12" s="209" t="n"/>
      <c r="Q12" s="60" t="n"/>
      <c r="R12" s="162" t="inlineStr">
        <is>
          <t>AUTORIZADO PAGAMENTO</t>
        </is>
      </c>
      <c r="S12" s="152" t="n">
        <v>8202639254</v>
      </c>
      <c r="T12" s="202" t="inlineStr">
        <is>
          <t>5 DIAS ÚTEIS</t>
        </is>
      </c>
      <c r="U12" s="209" t="n">
        <v>46142</v>
      </c>
      <c r="V12" s="60" t="n">
        <v>46146</v>
      </c>
      <c r="W12" s="60" t="n">
        <v>46153</v>
      </c>
      <c r="X12" s="60" t="n">
        <v>46149</v>
      </c>
      <c r="Y12" s="60">
        <f>IF(AND(X12&lt;&gt;"",W12&lt;&gt;""),IF(X12&lt;=W12,"SIM","NÃO"),"")</f>
        <v/>
      </c>
      <c r="Z12" s="105" t="n"/>
      <c r="AC12">
        <f>IF($C12="","",IF(COUNTIF('Códigos Santander (ref)'!$A$2:$A$79,$C12)&gt;0,"SANTANDER",IF(COUNTIF('Códigos Itaú (ref)'!$A$2:$A$44,$C12)&gt;0,"ITAU",IF(AND(TRIM(UPPER($I12))="CONTRATUAL",ISNUMBER(SEARCH("INDIVIDUAL",SUBSTITUTE(UPPER($D12)," ","")))),"PREMIUM FREE",""))))</f>
        <v/>
      </c>
    </row>
    <row r="13" ht="15" customFormat="1" customHeight="1" s="45">
      <c r="A13" s="105" t="inlineStr">
        <is>
          <t>TELA</t>
        </is>
      </c>
      <c r="B13" s="206" t="n">
        <v>55690</v>
      </c>
      <c r="C13" s="105" t="inlineStr">
        <is>
          <t>1RUGY</t>
        </is>
      </c>
      <c r="D13" s="105" t="inlineStr">
        <is>
          <t>SANB PROMOTORA DE VENDAS E COBRANCA SA</t>
        </is>
      </c>
      <c r="E13" s="105" t="n">
        <v>89314654168</v>
      </c>
      <c r="F13" s="105" t="inlineStr">
        <is>
          <t>1RUGY000140007</t>
        </is>
      </c>
      <c r="G13" s="153" t="n">
        <v>13500</v>
      </c>
      <c r="H13" s="153" t="n">
        <v>10324.34</v>
      </c>
      <c r="I13" s="105" t="inlineStr">
        <is>
          <t>CONTRATUAL</t>
        </is>
      </c>
      <c r="J13" s="124" t="n">
        <v>30685397149</v>
      </c>
      <c r="K13" s="105" t="inlineStr">
        <is>
          <t>IDELMO CARVALHO FERREIRA</t>
        </is>
      </c>
      <c r="L13" s="105" t="inlineStr">
        <is>
          <t>ANAPOLIS</t>
        </is>
      </c>
      <c r="M13" s="105" t="inlineStr">
        <is>
          <t>GO</t>
        </is>
      </c>
      <c r="N13" s="187" t="inlineStr">
        <is>
          <t>CIBELY</t>
        </is>
      </c>
      <c r="O13" s="202" t="inlineStr">
        <is>
          <t>JA POSSUI</t>
        </is>
      </c>
      <c r="P13" s="209" t="n"/>
      <c r="Q13" s="60" t="n"/>
      <c r="R13" s="162" t="inlineStr">
        <is>
          <t>AUTORIZADO PAGAMENTO</t>
        </is>
      </c>
      <c r="S13" s="152" t="n">
        <v>8202639274</v>
      </c>
      <c r="T13" s="202" t="inlineStr">
        <is>
          <t>5 DIAS ÚTEIS</t>
        </is>
      </c>
      <c r="U13" s="209" t="n">
        <v>46142</v>
      </c>
      <c r="V13" s="60" t="n">
        <v>46147</v>
      </c>
      <c r="W13" s="60" t="n">
        <v>46154</v>
      </c>
      <c r="X13" s="60" t="n">
        <v>46149</v>
      </c>
      <c r="Y13" s="60">
        <f>IF(AND(X13&lt;&gt;"",W13&lt;&gt;""),IF(X13&lt;=W13,"SIM","NÃO"),"")</f>
        <v/>
      </c>
      <c r="Z13" s="105" t="n"/>
      <c r="AC13">
        <f>IF($C13="","",IF(COUNTIF('Códigos Santander (ref)'!$A$2:$A$79,$C13)&gt;0,"SANTANDER",IF(COUNTIF('Códigos Itaú (ref)'!$A$2:$A$44,$C13)&gt;0,"ITAU",IF(AND(TRIM(UPPER($I13))="CONTRATUAL",ISNUMBER(SEARCH("INDIVIDUAL",SUBSTITUTE(UPPER($D13)," ","")))),"PREMIUM FREE",""))))</f>
        <v/>
      </c>
    </row>
    <row r="14" ht="15" customFormat="1" customHeight="1" s="45">
      <c r="A14" s="105" t="inlineStr">
        <is>
          <t>TELA</t>
        </is>
      </c>
      <c r="B14" s="105" t="n">
        <v>55541</v>
      </c>
      <c r="C14" s="105" t="inlineStr">
        <is>
          <t>S21FQ</t>
        </is>
      </c>
      <c r="D14" s="105" t="inlineStr">
        <is>
          <t>SANTANDER SERVICOS DIGITAIS BRASIL LTDA</t>
        </is>
      </c>
      <c r="E14" s="105" t="n">
        <v>15597936867</v>
      </c>
      <c r="F14" s="105" t="inlineStr">
        <is>
          <t>S21FQ000046027</t>
        </is>
      </c>
      <c r="G14" s="153" t="n">
        <v>160</v>
      </c>
      <c r="H14" s="153" t="n">
        <v>160</v>
      </c>
      <c r="I14" s="105" t="inlineStr">
        <is>
          <t>CONTRATUAL</t>
        </is>
      </c>
      <c r="J14" s="124" t="n">
        <v>8040735890</v>
      </c>
      <c r="K14" s="105" t="inlineStr">
        <is>
          <t>AMAURI CARVALHO DE MORAIS</t>
        </is>
      </c>
      <c r="L14" s="105" t="inlineStr">
        <is>
          <t>DIADEMA</t>
        </is>
      </c>
      <c r="M14" s="105" t="inlineStr">
        <is>
          <t>SP</t>
        </is>
      </c>
      <c r="N14" s="187" t="inlineStr">
        <is>
          <t>SERGIANA</t>
        </is>
      </c>
      <c r="O14" s="162" t="inlineStr">
        <is>
          <t>JA POSSUI</t>
        </is>
      </c>
      <c r="P14" s="209" t="n"/>
      <c r="Q14" s="60" t="n"/>
      <c r="R14" s="162" t="inlineStr">
        <is>
          <t>AUTORIZADO PAGAMENTO</t>
        </is>
      </c>
      <c r="S14" s="152" t="n">
        <v>8202639250</v>
      </c>
      <c r="T14" s="162" t="inlineStr">
        <is>
          <t>5 DIAS ÚTEIS</t>
        </is>
      </c>
      <c r="U14" s="209" t="n">
        <v>46146</v>
      </c>
      <c r="V14" s="60" t="n">
        <v>46146</v>
      </c>
      <c r="W14" s="60" t="n">
        <v>46153</v>
      </c>
      <c r="X14" s="60" t="n">
        <v>46149</v>
      </c>
      <c r="Y14" s="60">
        <f>IF(AND(X14&lt;&gt;"",W14&lt;&gt;""),IF(X14&lt;=W14,"SIM","NÃO"),"")</f>
        <v/>
      </c>
      <c r="Z14" s="105" t="n"/>
      <c r="AC14">
        <f>IF($C14="","",IF(COUNTIF('Códigos Santander (ref)'!$A$2:$A$79,$C14)&gt;0,"SANTANDER",IF(COUNTIF('Códigos Itaú (ref)'!$A$2:$A$44,$C14)&gt;0,"ITAU",IF(AND(TRIM(UPPER($I14))="CONTRATUAL",ISNUMBER(SEARCH("INDIVIDUAL",SUBSTITUTE(UPPER($D14)," ","")))),"PREMIUM FREE",""))))</f>
        <v/>
      </c>
    </row>
    <row r="15" ht="15" customFormat="1" customHeight="1" s="45">
      <c r="A15" s="105" t="inlineStr">
        <is>
          <t>TELA</t>
        </is>
      </c>
      <c r="B15" s="105" t="n">
        <v>55540</v>
      </c>
      <c r="C15" s="105" t="inlineStr">
        <is>
          <t>1RU51</t>
        </is>
      </c>
      <c r="D15" s="105" t="inlineStr">
        <is>
          <t>BANCO SANTANDER BRASIL SA</t>
        </is>
      </c>
      <c r="E15" s="105" t="n">
        <v>10040693830</v>
      </c>
      <c r="F15" s="105" t="inlineStr">
        <is>
          <t>1RU51000205010</t>
        </is>
      </c>
      <c r="G15" s="153" t="n">
        <v>370</v>
      </c>
      <c r="H15" s="153" t="n">
        <v>243.88</v>
      </c>
      <c r="I15" s="202" t="inlineStr">
        <is>
          <t>CONTRATUAL</t>
        </is>
      </c>
      <c r="J15" s="124" t="n">
        <v>24870458000160</v>
      </c>
      <c r="K15" s="105" t="inlineStr">
        <is>
          <t>EDWAL LOBOSCHI</t>
        </is>
      </c>
      <c r="L15" s="105" t="inlineStr">
        <is>
          <t>SÃO PAULO</t>
        </is>
      </c>
      <c r="M15" s="105" t="inlineStr">
        <is>
          <t>SP</t>
        </is>
      </c>
      <c r="N15" s="187" t="inlineStr">
        <is>
          <t>SERGIANA</t>
        </is>
      </c>
      <c r="O15" s="162" t="inlineStr">
        <is>
          <t>JA POSSUI</t>
        </is>
      </c>
      <c r="P15" s="60" t="n"/>
      <c r="Q15" s="60" t="n"/>
      <c r="R15" s="162" t="inlineStr">
        <is>
          <t>AUTORIZADO PAGAMENTO</t>
        </is>
      </c>
      <c r="S15" s="105" t="n">
        <v>8202639249</v>
      </c>
      <c r="T15" s="202" t="inlineStr">
        <is>
          <t>5 DIAS ÚTEIS</t>
        </is>
      </c>
      <c r="U15" s="199" t="n">
        <v>46146</v>
      </c>
      <c r="V15" s="60" t="n">
        <v>46146</v>
      </c>
      <c r="W15" s="60" t="n">
        <v>46153</v>
      </c>
      <c r="X15" s="60" t="n">
        <v>46149</v>
      </c>
      <c r="Y15" s="60">
        <f>IF(AND(X15&lt;&gt;"",W15&lt;&gt;""),IF(X15&lt;=W15,"SIM","NÃO"),"")</f>
        <v/>
      </c>
      <c r="Z15" s="105" t="n"/>
      <c r="AC15">
        <f>IF($C15="","",IF(COUNTIF('Códigos Santander (ref)'!$A$2:$A$79,$C15)&gt;0,"SANTANDER",IF(COUNTIF('Códigos Itaú (ref)'!$A$2:$A$44,$C15)&gt;0,"ITAU",IF(AND(TRIM(UPPER($I15))="CONTRATUAL",ISNUMBER(SEARCH("INDIVIDUAL",SUBSTITUTE(UPPER($D15)," ","")))),"PREMIUM FREE",""))))</f>
        <v/>
      </c>
    </row>
    <row r="16" ht="15" customFormat="1" customHeight="1" s="45">
      <c r="A16" s="105" t="inlineStr">
        <is>
          <t>TELA</t>
        </is>
      </c>
      <c r="B16" s="105" t="n">
        <v>55409</v>
      </c>
      <c r="C16" s="105" t="inlineStr">
        <is>
          <t>1RUH3</t>
        </is>
      </c>
      <c r="D16" s="105" t="inlineStr">
        <is>
          <t>BANCO SANTANDER BRASIL SA</t>
        </is>
      </c>
      <c r="E16" s="105" t="n">
        <v>13844706623</v>
      </c>
      <c r="F16" s="105" t="inlineStr">
        <is>
          <t>1RUH3002436019</t>
        </is>
      </c>
      <c r="G16" s="153" t="n">
        <v>1330</v>
      </c>
      <c r="H16" s="153" t="n">
        <v>368.9</v>
      </c>
      <c r="I16" s="202" t="inlineStr">
        <is>
          <t>CONTRATUAL</t>
        </is>
      </c>
      <c r="J16" s="124" t="n">
        <v>40838891000174</v>
      </c>
      <c r="K16" s="105" t="inlineStr">
        <is>
          <t>ENCANTAR ODONTOLOGIA INFANTO JUVENTIL LTDA.</t>
        </is>
      </c>
      <c r="L16" s="105" t="inlineStr">
        <is>
          <t>IBIRITÉ</t>
        </is>
      </c>
      <c r="M16" s="105" t="inlineStr">
        <is>
          <t>MG</t>
        </is>
      </c>
      <c r="N16" s="162" t="inlineStr">
        <is>
          <t>SERGIANA</t>
        </is>
      </c>
      <c r="O16" s="162" t="n">
        <v>550375</v>
      </c>
      <c r="P16" s="60" t="n">
        <v>46147</v>
      </c>
      <c r="Q16" s="60" t="n">
        <v>46149</v>
      </c>
      <c r="R16" s="162" t="inlineStr">
        <is>
          <t>AUTORIZADO PAGAMENTO</t>
        </is>
      </c>
      <c r="S16" s="105" t="n">
        <v>8202639580</v>
      </c>
      <c r="T16" s="202" t="inlineStr">
        <is>
          <t>5 DIAS ÚTEIS</t>
        </is>
      </c>
      <c r="U16" s="199" t="n">
        <v>46146</v>
      </c>
      <c r="V16" s="60" t="n">
        <v>46154</v>
      </c>
      <c r="W16" s="60" t="n">
        <v>46161</v>
      </c>
      <c r="X16" s="60" t="n">
        <v>46156</v>
      </c>
      <c r="Y16" s="60">
        <f>IF(AND(X16&lt;&gt;"",W16&lt;&gt;""),IF(X16&lt;=W16,"SIM","NÃO"),"")</f>
        <v/>
      </c>
      <c r="Z16" s="105" t="n"/>
      <c r="AC16">
        <f>IF($C16="","",IF(COUNTIF('Códigos Santander (ref)'!$A$2:$A$79,$C16)&gt;0,"SANTANDER",IF(COUNTIF('Códigos Itaú (ref)'!$A$2:$A$44,$C16)&gt;0,"ITAU",IF(AND(TRIM(UPPER($I16))="CONTRATUAL",ISNUMBER(SEARCH("INDIVIDUAL",SUBSTITUTE(UPPER($D16)," ","")))),"PREMIUM FREE",""))))</f>
        <v/>
      </c>
    </row>
    <row r="17" ht="15" customFormat="1" customHeight="1" s="45">
      <c r="A17" s="105" t="inlineStr">
        <is>
          <t>TELA</t>
        </is>
      </c>
      <c r="B17" s="105" t="n">
        <v>55750</v>
      </c>
      <c r="C17" s="105" t="inlineStr">
        <is>
          <t>1RUH3</t>
        </is>
      </c>
      <c r="D17" s="105" t="inlineStr">
        <is>
          <t>BANCO SANTANDER BRASIL SA</t>
        </is>
      </c>
      <c r="E17" s="105" t="n">
        <v>53218191068</v>
      </c>
      <c r="F17" s="105" t="inlineStr">
        <is>
          <t>1RUH3037274031</t>
        </is>
      </c>
      <c r="G17" s="153" t="n">
        <v>250</v>
      </c>
      <c r="H17" s="153" t="n">
        <v>192.85</v>
      </c>
      <c r="I17" s="202" t="inlineStr">
        <is>
          <t>CONTRATUAL</t>
        </is>
      </c>
      <c r="J17" s="124" t="n">
        <v>37843995000162</v>
      </c>
      <c r="K17" s="105" t="inlineStr">
        <is>
          <t>BORTOLUZZI LOCACOES E SERVICOS EM SAUDE LTDA</t>
        </is>
      </c>
      <c r="L17" s="105" t="inlineStr">
        <is>
          <t>PASSO FUNDO</t>
        </is>
      </c>
      <c r="M17" s="105" t="inlineStr">
        <is>
          <t>RS</t>
        </is>
      </c>
      <c r="N17" s="162" t="inlineStr">
        <is>
          <t>SERGIANA</t>
        </is>
      </c>
      <c r="O17" s="202" t="n">
        <v>550388</v>
      </c>
      <c r="P17" s="60" t="n">
        <v>46147</v>
      </c>
      <c r="Q17" s="60" t="n">
        <v>46154</v>
      </c>
      <c r="R17" s="162" t="inlineStr">
        <is>
          <t>AUTORIZADO PAGAMENTO</t>
        </is>
      </c>
      <c r="S17" s="105" t="n">
        <v>8202639581</v>
      </c>
      <c r="T17" s="202" t="inlineStr">
        <is>
          <t>5 DIAS ÚTEIS</t>
        </is>
      </c>
      <c r="U17" s="199" t="n">
        <v>46147</v>
      </c>
      <c r="V17" s="60" t="n">
        <v>46154</v>
      </c>
      <c r="W17" s="60" t="n">
        <v>46161</v>
      </c>
      <c r="X17" s="60" t="n">
        <v>46156</v>
      </c>
      <c r="Y17" s="60">
        <f>IF(AND(X17&lt;&gt;"",W17&lt;&gt;""),IF(X17&lt;=W17,"SIM","NÃO"),"")</f>
        <v/>
      </c>
      <c r="Z17" s="105" t="n"/>
      <c r="AC17">
        <f>IF($C17="","",IF(COUNTIF('Códigos Santander (ref)'!$A$2:$A$79,$C17)&gt;0,"SANTANDER",IF(COUNTIF('Códigos Itaú (ref)'!$A$2:$A$44,$C17)&gt;0,"ITAU",IF(AND(TRIM(UPPER($I17))="CONTRATUAL",ISNUMBER(SEARCH("INDIVIDUAL",SUBSTITUTE(UPPER($D17)," ","")))),"PREMIUM FREE",""))))</f>
        <v/>
      </c>
    </row>
    <row r="18" ht="15" customFormat="1" customHeight="1" s="45">
      <c r="A18" s="105" t="inlineStr">
        <is>
          <t>TELA</t>
        </is>
      </c>
      <c r="B18" s="206" t="n">
        <v>55751</v>
      </c>
      <c r="C18" s="105" t="inlineStr">
        <is>
          <t>1RUH3</t>
        </is>
      </c>
      <c r="D18" s="105" t="inlineStr">
        <is>
          <t>BANCO SANTANDER BRASIL SA</t>
        </is>
      </c>
      <c r="E18" s="105" t="n">
        <v>53218191068</v>
      </c>
      <c r="F18" s="105" t="inlineStr">
        <is>
          <t>1RUH3037274015</t>
        </is>
      </c>
      <c r="G18" s="153" t="n">
        <v>300</v>
      </c>
      <c r="H18" s="153" t="n">
        <v>300</v>
      </c>
      <c r="I18" s="202" t="inlineStr">
        <is>
          <t>CONTRATUAL</t>
        </is>
      </c>
      <c r="J18" s="124" t="n">
        <v>37843995000162</v>
      </c>
      <c r="K18" s="105" t="inlineStr">
        <is>
          <t>BORTOLUZZI LOCACOES E SERVICOS EM SAUDE LTDA</t>
        </is>
      </c>
      <c r="L18" s="105" t="inlineStr">
        <is>
          <t>PASSO FUNDO</t>
        </is>
      </c>
      <c r="M18" s="105" t="inlineStr">
        <is>
          <t>RS</t>
        </is>
      </c>
      <c r="N18" s="162" t="inlineStr">
        <is>
          <t>SERGIANA</t>
        </is>
      </c>
      <c r="O18" s="202" t="n">
        <v>550388</v>
      </c>
      <c r="P18" s="60" t="n">
        <v>46147</v>
      </c>
      <c r="Q18" s="60" t="n">
        <v>46154</v>
      </c>
      <c r="R18" s="162" t="inlineStr">
        <is>
          <t>AUTORIZADO PAGAMENTO</t>
        </is>
      </c>
      <c r="S18" s="105" t="n">
        <v>8202639581</v>
      </c>
      <c r="T18" s="202" t="inlineStr">
        <is>
          <t>5 DIAS ÚTEIS</t>
        </is>
      </c>
      <c r="U18" s="199" t="n">
        <v>46147</v>
      </c>
      <c r="V18" s="60" t="n">
        <v>46154</v>
      </c>
      <c r="W18" s="60" t="n">
        <v>46161</v>
      </c>
      <c r="X18" s="60" t="n">
        <v>46156</v>
      </c>
      <c r="Y18" s="60">
        <f>IF(AND(X18&lt;&gt;"",W18&lt;&gt;""),IF(X18&lt;=W18,"SIM","NÃO"),"")</f>
        <v/>
      </c>
      <c r="Z18" s="105" t="n"/>
      <c r="AC18">
        <f>IF($C18="","",IF(COUNTIF('Códigos Santander (ref)'!$A$2:$A$79,$C18)&gt;0,"SANTANDER",IF(COUNTIF('Códigos Itaú (ref)'!$A$2:$A$44,$C18)&gt;0,"ITAU",IF(AND(TRIM(UPPER($I18))="CONTRATUAL",ISNUMBER(SEARCH("INDIVIDUAL",SUBSTITUTE(UPPER($D18)," ","")))),"PREMIUM FREE",""))))</f>
        <v/>
      </c>
    </row>
    <row r="19" ht="15" customFormat="1" customHeight="1" s="45">
      <c r="A19" s="105" t="inlineStr">
        <is>
          <t>TELA</t>
        </is>
      </c>
      <c r="B19" s="105" t="n">
        <v>54937</v>
      </c>
      <c r="C19" s="105" t="inlineStr">
        <is>
          <t>1RSLN</t>
        </is>
      </c>
      <c r="D19" s="105" t="inlineStr">
        <is>
          <t>ITAU UNIBANCO SA</t>
        </is>
      </c>
      <c r="E19" s="105" t="n">
        <v>419568506</v>
      </c>
      <c r="F19" s="105" t="inlineStr">
        <is>
          <t>1RSLN017323045</t>
        </is>
      </c>
      <c r="G19" s="153" t="n">
        <v>350</v>
      </c>
      <c r="H19" s="153" t="n">
        <v>350</v>
      </c>
      <c r="I19" s="202" t="inlineStr">
        <is>
          <t>CONTRATUAL</t>
        </is>
      </c>
      <c r="J19" s="124" t="n">
        <v>1379611032</v>
      </c>
      <c r="K19" s="105" t="inlineStr">
        <is>
          <t>DAIANA BROLL REPEKE</t>
        </is>
      </c>
      <c r="L19" s="105" t="inlineStr">
        <is>
          <t>ARACAJU</t>
        </is>
      </c>
      <c r="M19" s="105" t="inlineStr">
        <is>
          <t>SE</t>
        </is>
      </c>
      <c r="N19" s="162" t="inlineStr">
        <is>
          <t>SERGIANA</t>
        </is>
      </c>
      <c r="O19" s="162" t="n">
        <v>550486</v>
      </c>
      <c r="P19" s="60" t="n">
        <v>46147</v>
      </c>
      <c r="Q19" s="60" t="n">
        <v>46149</v>
      </c>
      <c r="R19" s="162" t="inlineStr">
        <is>
          <t>AUTORIZADO PAGAMENTO</t>
        </is>
      </c>
      <c r="S19" s="105" t="n">
        <v>8202639413</v>
      </c>
      <c r="T19" s="202" t="inlineStr">
        <is>
          <t>5 DIAS ÚTEIS</t>
        </is>
      </c>
      <c r="U19" s="199" t="n">
        <v>46147</v>
      </c>
      <c r="V19" s="60" t="n">
        <v>46149</v>
      </c>
      <c r="W19" s="60" t="n">
        <v>46156</v>
      </c>
      <c r="X19" s="60" t="n">
        <v>46154</v>
      </c>
      <c r="Y19" s="60">
        <f>IF(AND(X19&lt;&gt;"",W19&lt;&gt;""),IF(X19&lt;=W19,"SIM","NÃO"),"")</f>
        <v/>
      </c>
      <c r="Z19" s="105" t="n"/>
      <c r="AC19">
        <f>IF($C19="","",IF(COUNTIF('Códigos Santander (ref)'!$A$2:$A$79,$C19)&gt;0,"SANTANDER",IF(COUNTIF('Códigos Itaú (ref)'!$A$2:$A$44,$C19)&gt;0,"ITAU",IF(AND(TRIM(UPPER($I19))="CONTRATUAL",ISNUMBER(SEARCH("INDIVIDUAL",SUBSTITUTE(UPPER($D19)," ","")))),"PREMIUM FREE",""))))</f>
        <v/>
      </c>
    </row>
    <row r="20" ht="15" customFormat="1" customHeight="1" s="45">
      <c r="A20" s="105" t="inlineStr">
        <is>
          <t>TELA</t>
        </is>
      </c>
      <c r="B20" s="105" t="n">
        <v>54932</v>
      </c>
      <c r="C20" s="105" t="inlineStr">
        <is>
          <t>1RSLN</t>
        </is>
      </c>
      <c r="D20" s="105" t="inlineStr">
        <is>
          <t>ITAU UNIBANCO SA</t>
        </is>
      </c>
      <c r="E20" s="105" t="n">
        <v>419568506</v>
      </c>
      <c r="F20" s="105" t="inlineStr">
        <is>
          <t>1RSLN017323045</t>
        </is>
      </c>
      <c r="G20" s="153" t="n">
        <v>350</v>
      </c>
      <c r="H20" s="153" t="n">
        <v>350</v>
      </c>
      <c r="I20" s="202" t="inlineStr">
        <is>
          <t>CONTRATUAL</t>
        </is>
      </c>
      <c r="J20" s="124" t="n">
        <v>1379611032</v>
      </c>
      <c r="K20" s="105" t="inlineStr">
        <is>
          <t>DAIANA BROLL REPEKE</t>
        </is>
      </c>
      <c r="L20" s="105" t="inlineStr">
        <is>
          <t>ARACAJU</t>
        </is>
      </c>
      <c r="M20" s="105" t="inlineStr">
        <is>
          <t>SE</t>
        </is>
      </c>
      <c r="N20" s="162" t="inlineStr">
        <is>
          <t>SERGIANA</t>
        </is>
      </c>
      <c r="O20" s="162" t="n">
        <v>550486</v>
      </c>
      <c r="P20" s="60" t="n">
        <v>46147</v>
      </c>
      <c r="Q20" s="60" t="n">
        <v>46149</v>
      </c>
      <c r="R20" s="162" t="inlineStr">
        <is>
          <t>AUTORIZADO PAGAMENTO</t>
        </is>
      </c>
      <c r="S20" s="105" t="n">
        <v>8202639414</v>
      </c>
      <c r="T20" s="202" t="inlineStr">
        <is>
          <t>5 DIAS ÚTEIS</t>
        </is>
      </c>
      <c r="U20" s="199" t="n">
        <v>46147</v>
      </c>
      <c r="V20" s="60" t="n">
        <v>46149</v>
      </c>
      <c r="W20" s="60" t="n">
        <v>46156</v>
      </c>
      <c r="X20" s="60" t="n">
        <v>46154</v>
      </c>
      <c r="Y20" s="60">
        <f>IF(AND(X20&lt;&gt;"",W20&lt;&gt;""),IF(X20&lt;=W20,"SIM","NÃO"),"")</f>
        <v/>
      </c>
      <c r="Z20" s="105" t="inlineStr">
        <is>
          <t>SOLICITADO EXPANSÃO</t>
        </is>
      </c>
      <c r="AC20">
        <f>IF($C20="","",IF(COUNTIF('Códigos Santander (ref)'!$A$2:$A$79,$C20)&gt;0,"SANTANDER",IF(COUNTIF('Códigos Itaú (ref)'!$A$2:$A$44,$C20)&gt;0,"ITAU",IF(AND(TRIM(UPPER($I20))="CONTRATUAL",ISNUMBER(SEARCH("INDIVIDUAL",SUBSTITUTE(UPPER($D20)," ","")))),"PREMIUM FREE",""))))</f>
        <v/>
      </c>
    </row>
    <row r="21" ht="15" customFormat="1" customHeight="1" s="45">
      <c r="A21" s="105" t="inlineStr">
        <is>
          <t>TELA</t>
        </is>
      </c>
      <c r="B21" s="206" t="n">
        <v>55071</v>
      </c>
      <c r="C21" s="105" t="inlineStr">
        <is>
          <t>1RSLN</t>
        </is>
      </c>
      <c r="D21" s="105" t="inlineStr">
        <is>
          <t>ITAU UNIBANCO SA</t>
        </is>
      </c>
      <c r="E21" s="105" t="n">
        <v>419568506</v>
      </c>
      <c r="F21" s="105" t="inlineStr">
        <is>
          <t>1RSLN017323045</t>
        </is>
      </c>
      <c r="G21" s="153" t="n">
        <v>350</v>
      </c>
      <c r="H21" s="153" t="n">
        <v>350</v>
      </c>
      <c r="I21" s="202" t="inlineStr">
        <is>
          <t>CONTRATUAL</t>
        </is>
      </c>
      <c r="J21" s="124" t="n">
        <v>1379611032</v>
      </c>
      <c r="K21" s="105" t="inlineStr">
        <is>
          <t>DAIANA BROLL REPEKE</t>
        </is>
      </c>
      <c r="L21" s="105" t="inlineStr">
        <is>
          <t>ARACAJU</t>
        </is>
      </c>
      <c r="M21" s="105" t="inlineStr">
        <is>
          <t>SE</t>
        </is>
      </c>
      <c r="N21" s="162" t="inlineStr">
        <is>
          <t>SERGIANA</t>
        </is>
      </c>
      <c r="O21" s="162" t="n">
        <v>550486</v>
      </c>
      <c r="P21" s="60" t="n">
        <v>46147</v>
      </c>
      <c r="Q21" s="60" t="n">
        <v>46149</v>
      </c>
      <c r="R21" s="162" t="inlineStr">
        <is>
          <t>AUTORIZADO PAGAMENTO</t>
        </is>
      </c>
      <c r="S21" s="105" t="n">
        <v>8202639415</v>
      </c>
      <c r="T21" s="202" t="inlineStr">
        <is>
          <t>5 DIAS ÚTEIS</t>
        </is>
      </c>
      <c r="U21" s="199" t="n">
        <v>46147</v>
      </c>
      <c r="V21" s="60" t="n">
        <v>46149</v>
      </c>
      <c r="W21" s="60" t="n">
        <v>46156</v>
      </c>
      <c r="X21" s="60" t="n">
        <v>46154</v>
      </c>
      <c r="Y21" s="60">
        <f>IF(AND(X21&lt;&gt;"",W21&lt;&gt;""),IF(X21&lt;=W21,"SIM","NÃO"),"")</f>
        <v/>
      </c>
      <c r="Z21" s="105" t="inlineStr">
        <is>
          <t>SOLICITADO EXPANSÃO</t>
        </is>
      </c>
      <c r="AC21">
        <f>IF($C21="","",IF(COUNTIF('Códigos Santander (ref)'!$A$2:$A$79,$C21)&gt;0,"SANTANDER",IF(COUNTIF('Códigos Itaú (ref)'!$A$2:$A$44,$C21)&gt;0,"ITAU",IF(AND(TRIM(UPPER($I21))="CONTRATUAL",ISNUMBER(SEARCH("INDIVIDUAL",SUBSTITUTE(UPPER($D21)," ","")))),"PREMIUM FREE",""))))</f>
        <v/>
      </c>
    </row>
    <row r="22" ht="15" customFormat="1" customHeight="1" s="45">
      <c r="A22" s="105" t="inlineStr">
        <is>
          <t>TELA</t>
        </is>
      </c>
      <c r="B22" s="206" t="n">
        <v>54996</v>
      </c>
      <c r="C22" s="105" t="inlineStr">
        <is>
          <t>1RSLN</t>
        </is>
      </c>
      <c r="D22" s="105" t="inlineStr">
        <is>
          <t>ITAU UNIBANCO SA</t>
        </is>
      </c>
      <c r="E22" s="105" t="n">
        <v>419568506</v>
      </c>
      <c r="F22" s="105" t="inlineStr">
        <is>
          <t>1RSLN017323045</t>
        </is>
      </c>
      <c r="G22" s="153" t="n">
        <v>350</v>
      </c>
      <c r="H22" s="153" t="n">
        <v>350</v>
      </c>
      <c r="I22" s="202" t="inlineStr">
        <is>
          <t>CONTRATUAL</t>
        </is>
      </c>
      <c r="J22" s="124" t="n">
        <v>1379611032</v>
      </c>
      <c r="K22" s="105" t="inlineStr">
        <is>
          <t>DAIANA BROLL REPEKE</t>
        </is>
      </c>
      <c r="L22" s="105" t="inlineStr">
        <is>
          <t>ARACAJU</t>
        </is>
      </c>
      <c r="M22" s="105" t="inlineStr">
        <is>
          <t>SE</t>
        </is>
      </c>
      <c r="N22" s="162" t="inlineStr">
        <is>
          <t>SERGIANA</t>
        </is>
      </c>
      <c r="O22" s="162" t="n">
        <v>550486</v>
      </c>
      <c r="P22" s="60" t="n">
        <v>46147</v>
      </c>
      <c r="Q22" s="60" t="n">
        <v>46149</v>
      </c>
      <c r="R22" s="162" t="inlineStr">
        <is>
          <t>AUTORIZADO PAGAMENTO</t>
        </is>
      </c>
      <c r="S22" s="105" t="n">
        <v>8202639416</v>
      </c>
      <c r="T22" s="202" t="inlineStr">
        <is>
          <t>5 DIAS ÚTEIS</t>
        </is>
      </c>
      <c r="U22" s="199" t="n">
        <v>46147</v>
      </c>
      <c r="V22" s="60" t="n">
        <v>46149</v>
      </c>
      <c r="W22" s="60" t="n">
        <v>46156</v>
      </c>
      <c r="X22" s="60" t="n">
        <v>46154</v>
      </c>
      <c r="Y22" s="60">
        <f>IF(AND(X22&lt;&gt;"",W22&lt;&gt;""),IF(X22&lt;=W22,"SIM","NÃO"),"")</f>
        <v/>
      </c>
      <c r="Z22" s="105" t="inlineStr">
        <is>
          <t>SOLICITADO EXPANSÃO</t>
        </is>
      </c>
      <c r="AC22">
        <f>IF($C22="","",IF(COUNTIF('Códigos Santander (ref)'!$A$2:$A$79,$C22)&gt;0,"SANTANDER",IF(COUNTIF('Códigos Itaú (ref)'!$A$2:$A$44,$C22)&gt;0,"ITAU",IF(AND(TRIM(UPPER($I22))="CONTRATUAL",ISNUMBER(SEARCH("INDIVIDUAL",SUBSTITUTE(UPPER($D22)," ","")))),"PREMIUM FREE",""))))</f>
        <v/>
      </c>
    </row>
    <row r="23" ht="15" customFormat="1" customHeight="1" s="45">
      <c r="A23" s="105" t="inlineStr">
        <is>
          <t>TELA</t>
        </is>
      </c>
      <c r="B23" s="105" t="n">
        <v>55691</v>
      </c>
      <c r="C23" s="105" t="inlineStr">
        <is>
          <t>1RUH3</t>
        </is>
      </c>
      <c r="D23" s="105" t="inlineStr">
        <is>
          <t>BANCO SANTANDER BRASIL SA</t>
        </is>
      </c>
      <c r="E23" s="105" t="n">
        <v>30895640848</v>
      </c>
      <c r="F23" s="105" t="inlineStr">
        <is>
          <t>1RUH3035661020</t>
        </is>
      </c>
      <c r="G23" s="153" t="n">
        <v>180</v>
      </c>
      <c r="H23" s="153" t="n">
        <v>180</v>
      </c>
      <c r="I23" s="202" t="inlineStr">
        <is>
          <t>CONTRATUAL</t>
        </is>
      </c>
      <c r="J23" s="124" t="n">
        <v>26020466809</v>
      </c>
      <c r="K23" s="105" t="inlineStr">
        <is>
          <t>JUALIANA GUZZON BOSCHINI</t>
        </is>
      </c>
      <c r="L23" s="105" t="inlineStr">
        <is>
          <t>SÃO ROQUE</t>
        </is>
      </c>
      <c r="M23" s="105" t="inlineStr">
        <is>
          <t>SP</t>
        </is>
      </c>
      <c r="N23" s="162" t="inlineStr">
        <is>
          <t>SERGIANA</t>
        </is>
      </c>
      <c r="O23" s="162" t="inlineStr">
        <is>
          <t>JA POSSUI</t>
        </is>
      </c>
      <c r="P23" s="60" t="n"/>
      <c r="Q23" s="60" t="n"/>
      <c r="R23" s="162" t="inlineStr">
        <is>
          <t>AUTORIZADO PAGAMENTO</t>
        </is>
      </c>
      <c r="S23" s="105" t="n">
        <v>8202639304</v>
      </c>
      <c r="T23" s="202" t="inlineStr">
        <is>
          <t>5 DIAS ÚTEIS</t>
        </is>
      </c>
      <c r="U23" s="199" t="n">
        <v>46147</v>
      </c>
      <c r="V23" s="60" t="n">
        <v>46147</v>
      </c>
      <c r="W23" s="60" t="n">
        <v>46154</v>
      </c>
      <c r="X23" s="60" t="n">
        <v>46149</v>
      </c>
      <c r="Y23" s="60">
        <f>IF(AND(X23&lt;&gt;"",W23&lt;&gt;""),IF(X23&lt;=W23,"SIM","NÃO"),"")</f>
        <v/>
      </c>
      <c r="Z23" s="105" t="n"/>
      <c r="AC23">
        <f>IF($C23="","",IF(COUNTIF('Códigos Santander (ref)'!$A$2:$A$79,$C23)&gt;0,"SANTANDER",IF(COUNTIF('Códigos Itaú (ref)'!$A$2:$A$44,$C23)&gt;0,"ITAU",IF(AND(TRIM(UPPER($I23))="CONTRATUAL",ISNUMBER(SEARCH("INDIVIDUAL",SUBSTITUTE(UPPER($D23)," ","")))),"PREMIUM FREE",""))))</f>
        <v/>
      </c>
    </row>
    <row r="24" ht="15" customFormat="1" customHeight="1" s="45">
      <c r="A24" s="105" t="inlineStr">
        <is>
          <t>TELA</t>
        </is>
      </c>
      <c r="B24" s="105" t="n">
        <v>55710</v>
      </c>
      <c r="C24" s="105" t="inlineStr">
        <is>
          <t>1RUH3</t>
        </is>
      </c>
      <c r="D24" s="105" t="inlineStr">
        <is>
          <t>BANCO SANTANDER BRASIL SA</t>
        </is>
      </c>
      <c r="E24" s="105" t="n">
        <v>30895640848</v>
      </c>
      <c r="F24" s="105" t="inlineStr">
        <is>
          <t>1RUH3035661020</t>
        </is>
      </c>
      <c r="G24" s="153" t="n">
        <v>180</v>
      </c>
      <c r="H24" s="153" t="n">
        <v>180</v>
      </c>
      <c r="I24" s="202" t="inlineStr">
        <is>
          <t>CONTRATUAL</t>
        </is>
      </c>
      <c r="J24" s="124" t="n">
        <v>26020466809</v>
      </c>
      <c r="K24" s="105" t="inlineStr">
        <is>
          <t>JUALIANA GUZZON BOSCHINI</t>
        </is>
      </c>
      <c r="L24" s="105" t="inlineStr">
        <is>
          <t>SÃO ROQUE</t>
        </is>
      </c>
      <c r="M24" s="105" t="inlineStr">
        <is>
          <t>SP</t>
        </is>
      </c>
      <c r="N24" s="162" t="inlineStr">
        <is>
          <t>SERGIANA</t>
        </is>
      </c>
      <c r="O24" s="162" t="inlineStr">
        <is>
          <t>JA POSSUI</t>
        </is>
      </c>
      <c r="P24" s="60" t="n"/>
      <c r="Q24" s="60" t="n"/>
      <c r="R24" s="162" t="inlineStr">
        <is>
          <t>AUTORIZADO PAGAMENTO</t>
        </is>
      </c>
      <c r="S24" s="105" t="n">
        <v>8202639305</v>
      </c>
      <c r="T24" s="202" t="inlineStr">
        <is>
          <t>5 DIAS ÚTEIS</t>
        </is>
      </c>
      <c r="U24" s="199" t="n">
        <v>46147</v>
      </c>
      <c r="V24" s="60" t="n">
        <v>46147</v>
      </c>
      <c r="W24" s="60" t="n">
        <v>46154</v>
      </c>
      <c r="X24" s="60" t="n">
        <v>46149</v>
      </c>
      <c r="Y24" s="60">
        <f>IF(AND(X24&lt;&gt;"",W24&lt;&gt;""),IF(X24&lt;=W24,"SIM","NÃO"),"")</f>
        <v/>
      </c>
      <c r="Z24" s="105" t="n"/>
      <c r="AC24">
        <f>IF($C24="","",IF(COUNTIF('Códigos Santander (ref)'!$A$2:$A$79,$C24)&gt;0,"SANTANDER",IF(COUNTIF('Códigos Itaú (ref)'!$A$2:$A$44,$C24)&gt;0,"ITAU",IF(AND(TRIM(UPPER($I24))="CONTRATUAL",ISNUMBER(SEARCH("INDIVIDUAL",SUBSTITUTE(UPPER($D24)," ","")))),"PREMIUM FREE",""))))</f>
        <v/>
      </c>
    </row>
    <row r="25" ht="15" customFormat="1" customHeight="1" s="45">
      <c r="A25" s="105" t="inlineStr">
        <is>
          <t>TELA</t>
        </is>
      </c>
      <c r="B25" s="105" t="n">
        <v>55543</v>
      </c>
      <c r="C25" s="105" t="inlineStr">
        <is>
          <t>1RBFP</t>
        </is>
      </c>
      <c r="D25" s="105" t="inlineStr">
        <is>
          <t>EM DIA SERVICOS ESPECIALIZADOS EM COBRANCAS L</t>
        </is>
      </c>
      <c r="E25" s="105" t="n">
        <v>22145988807</v>
      </c>
      <c r="F25" s="105" t="inlineStr">
        <is>
          <t>1RBFP000169021</t>
        </is>
      </c>
      <c r="G25" s="153" t="n">
        <v>110</v>
      </c>
      <c r="H25" s="153" t="n">
        <v>110</v>
      </c>
      <c r="I25" s="202" t="inlineStr">
        <is>
          <t>CONTRATUAL</t>
        </is>
      </c>
      <c r="J25" s="124" t="n">
        <v>37541578000165</v>
      </c>
      <c r="K25" s="105" t="inlineStr">
        <is>
          <t>AKABANE ODONTOLOGIA LTDA</t>
        </is>
      </c>
      <c r="L25" s="105" t="inlineStr">
        <is>
          <t>SÃO PAULO</t>
        </is>
      </c>
      <c r="M25" s="105" t="inlineStr">
        <is>
          <t>SP</t>
        </is>
      </c>
      <c r="N25" s="162" t="inlineStr">
        <is>
          <t>SERGIANA</t>
        </is>
      </c>
      <c r="O25" s="162" t="inlineStr">
        <is>
          <t>JA POSSUI</t>
        </is>
      </c>
      <c r="P25" s="60" t="n"/>
      <c r="Q25" s="60" t="n"/>
      <c r="R25" s="162" t="inlineStr">
        <is>
          <t>AUTORIZADO PAGAMENTO</t>
        </is>
      </c>
      <c r="S25" s="105" t="n">
        <v>8202639306</v>
      </c>
      <c r="T25" s="202" t="inlineStr">
        <is>
          <t>5 DIAS ÚTEIS</t>
        </is>
      </c>
      <c r="U25" s="199" t="n">
        <v>46147</v>
      </c>
      <c r="V25" s="60" t="n">
        <v>46147</v>
      </c>
      <c r="W25" s="60" t="n">
        <v>46154</v>
      </c>
      <c r="X25" s="60" t="n">
        <v>46149</v>
      </c>
      <c r="Y25" s="60">
        <f>IF(AND(X25&lt;&gt;"",W25&lt;&gt;""),IF(X25&lt;=W25,"SIM","NÃO"),"")</f>
        <v/>
      </c>
      <c r="Z25" s="105" t="n"/>
      <c r="AC25">
        <f>IF($C25="","",IF(COUNTIF('Códigos Santander (ref)'!$A$2:$A$79,$C25)&gt;0,"SANTANDER",IF(COUNTIF('Códigos Itaú (ref)'!$A$2:$A$44,$C25)&gt;0,"ITAU",IF(AND(TRIM(UPPER($I25))="CONTRATUAL",ISNUMBER(SEARCH("INDIVIDUAL",SUBSTITUTE(UPPER($D25)," ","")))),"PREMIUM FREE",""))))</f>
        <v/>
      </c>
    </row>
    <row r="26" ht="15" customFormat="1" customHeight="1" s="45">
      <c r="A26" s="105" t="inlineStr">
        <is>
          <t>TELA</t>
        </is>
      </c>
      <c r="B26" s="105" t="n">
        <v>55511</v>
      </c>
      <c r="C26" s="105" t="inlineStr">
        <is>
          <t>1RUGZ</t>
        </is>
      </c>
      <c r="D26" s="105" t="inlineStr">
        <is>
          <t>SX TOOLS SOLUC SERV COMPARTILHADOS LTDA</t>
        </is>
      </c>
      <c r="E26" s="105" t="n">
        <v>7378598496</v>
      </c>
      <c r="F26" s="105" t="inlineStr">
        <is>
          <t>1RUGZ000198013</t>
        </is>
      </c>
      <c r="G26" s="153" t="n">
        <v>250</v>
      </c>
      <c r="H26" s="153" t="n">
        <v>48.6</v>
      </c>
      <c r="I26" s="202" t="inlineStr">
        <is>
          <t>CONTRATUAL</t>
        </is>
      </c>
      <c r="J26" s="124" t="n">
        <v>61038322000114</v>
      </c>
      <c r="K26" s="105" t="inlineStr">
        <is>
          <t>MUNIZ ODONTOLOGIA LTDA</t>
        </is>
      </c>
      <c r="L26" s="105" t="inlineStr">
        <is>
          <t>SÃO PAULO</t>
        </is>
      </c>
      <c r="M26" s="105" t="inlineStr">
        <is>
          <t>SP</t>
        </is>
      </c>
      <c r="N26" s="162" t="inlineStr">
        <is>
          <t>SERGIANA</t>
        </is>
      </c>
      <c r="O26" s="202" t="n">
        <v>550574</v>
      </c>
      <c r="P26" s="60" t="n">
        <v>46148</v>
      </c>
      <c r="Q26" s="60" t="n">
        <v>46150</v>
      </c>
      <c r="R26" s="162" t="inlineStr">
        <is>
          <t>AUTORIZADO PAGAMENTO</t>
        </is>
      </c>
      <c r="S26" s="105" t="n">
        <v>8202639443</v>
      </c>
      <c r="T26" s="202" t="inlineStr">
        <is>
          <t>5 DIAS ÚTEIS</t>
        </is>
      </c>
      <c r="U26" s="199" t="n">
        <v>46147</v>
      </c>
      <c r="V26" s="60" t="n">
        <v>46150</v>
      </c>
      <c r="W26" s="60" t="n">
        <v>46157</v>
      </c>
      <c r="X26" s="60" t="n">
        <v>46156</v>
      </c>
      <c r="Y26" s="60">
        <f>IF(AND(X26&lt;&gt;"",W26&lt;&gt;""),IF(X26&lt;=W26,"SIM","NÃO"),"")</f>
        <v/>
      </c>
      <c r="Z26" s="105" t="n"/>
      <c r="AC26">
        <f>IF($C26="","",IF(COUNTIF('Códigos Santander (ref)'!$A$2:$A$79,$C26)&gt;0,"SANTANDER",IF(COUNTIF('Códigos Itaú (ref)'!$A$2:$A$44,$C26)&gt;0,"ITAU",IF(AND(TRIM(UPPER($I26))="CONTRATUAL",ISNUMBER(SEARCH("INDIVIDUAL",SUBSTITUTE(UPPER($D26)," ","")))),"PREMIUM FREE",""))))</f>
        <v/>
      </c>
    </row>
    <row r="27" ht="15" customFormat="1" customHeight="1" s="45">
      <c r="A27" s="105" t="inlineStr">
        <is>
          <t>TELA</t>
        </is>
      </c>
      <c r="B27" s="206" t="n">
        <v>55733</v>
      </c>
      <c r="C27" s="105" t="inlineStr">
        <is>
          <t>0M1CA</t>
        </is>
      </c>
      <c r="D27" s="105" t="inlineStr">
        <is>
          <t>CARREFOUR COMERCIO E INDUSTRIA LTDA</t>
        </is>
      </c>
      <c r="E27" s="105" t="n">
        <v>10755555821</v>
      </c>
      <c r="F27" s="105" t="inlineStr">
        <is>
          <t>0M1CA023283017</t>
        </is>
      </c>
      <c r="G27" s="153" t="n">
        <v>390</v>
      </c>
      <c r="H27" s="153" t="n">
        <v>30</v>
      </c>
      <c r="I27" s="202" t="inlineStr">
        <is>
          <t>CONTRATUAL</t>
        </is>
      </c>
      <c r="J27" s="124" t="n">
        <v>10419113000180</v>
      </c>
      <c r="K27" s="105" t="inlineStr">
        <is>
          <t>ORTTOC ORTODONTIA OCLUSAO E ESTETICA LTDA</t>
        </is>
      </c>
      <c r="L27" s="108" t="inlineStr">
        <is>
          <t>SÃO BERNARDO DO CAMPO</t>
        </is>
      </c>
      <c r="M27" s="105" t="inlineStr">
        <is>
          <t>SP</t>
        </is>
      </c>
      <c r="N27" s="162" t="inlineStr">
        <is>
          <t>SERGIANA</t>
        </is>
      </c>
      <c r="O27" s="162" t="inlineStr">
        <is>
          <t>JA POSSUI</t>
        </is>
      </c>
      <c r="P27" s="60" t="n"/>
      <c r="Q27" s="60" t="n"/>
      <c r="R27" s="162" t="inlineStr">
        <is>
          <t>AUTORIZADO PAGAMENTO</t>
        </is>
      </c>
      <c r="S27" s="105" t="n">
        <v>8202639368</v>
      </c>
      <c r="T27" s="202" t="inlineStr">
        <is>
          <t>8 DIAS ÚTEIS</t>
        </is>
      </c>
      <c r="U27" s="199" t="n">
        <v>46148</v>
      </c>
      <c r="V27" s="60" t="n">
        <v>46148</v>
      </c>
      <c r="W27" s="60" t="n">
        <v>46160</v>
      </c>
      <c r="X27" s="60" t="n">
        <v>46154</v>
      </c>
      <c r="Y27" s="60">
        <f>IF(AND(X27&lt;&gt;"",W27&lt;&gt;""),IF(X27&lt;=W27,"SIM","NÃO"),"")</f>
        <v/>
      </c>
      <c r="Z27" s="105" t="n"/>
      <c r="AC27">
        <f>IF($C27="","",IF(COUNTIF('Códigos Santander (ref)'!$A$2:$A$79,$C27)&gt;0,"SANTANDER",IF(COUNTIF('Códigos Itaú (ref)'!$A$2:$A$44,$C27)&gt;0,"ITAU",IF(AND(TRIM(UPPER($I27))="CONTRATUAL",ISNUMBER(SEARCH("INDIVIDUAL",SUBSTITUTE(UPPER($D27)," ","")))),"PREMIUM FREE",""))))</f>
        <v/>
      </c>
    </row>
    <row r="28" ht="15" customFormat="1" customHeight="1" s="45">
      <c r="A28" s="105" t="inlineStr">
        <is>
          <t>LECOM</t>
        </is>
      </c>
      <c r="B28" s="105" t="n">
        <v>55731</v>
      </c>
      <c r="C28" s="105" t="inlineStr">
        <is>
          <t>0JMK0</t>
        </is>
      </c>
      <c r="D28" s="105" t="inlineStr">
        <is>
          <t>NOTRE DAME INTERMEDICA SAUDE S A.</t>
        </is>
      </c>
      <c r="E28" s="105" t="n">
        <v>8854864633</v>
      </c>
      <c r="F28" s="124" t="inlineStr">
        <is>
          <t>0JMK0043331009</t>
        </is>
      </c>
      <c r="G28" s="153" t="n">
        <v>180</v>
      </c>
      <c r="H28" s="153" t="n">
        <v>180</v>
      </c>
      <c r="I28" s="105" t="inlineStr">
        <is>
          <t>DESLOCAMENTO</t>
        </is>
      </c>
      <c r="J28" s="124" t="n">
        <v>17590868000191</v>
      </c>
      <c r="K28" s="152" t="inlineStr">
        <is>
          <t>FABIO LORENZO DE ARAÚJO DIAS</t>
        </is>
      </c>
      <c r="L28" s="206" t="inlineStr">
        <is>
          <t>FORMIGA</t>
        </is>
      </c>
      <c r="M28" s="174" t="inlineStr">
        <is>
          <t>MG</t>
        </is>
      </c>
      <c r="N28" s="105" t="inlineStr">
        <is>
          <t>CIBELY</t>
        </is>
      </c>
      <c r="O28" s="105" t="n">
        <v>550577</v>
      </c>
      <c r="P28" s="60" t="n">
        <v>46148</v>
      </c>
      <c r="Q28" s="60" t="n">
        <v>46150</v>
      </c>
      <c r="R28" s="162" t="inlineStr">
        <is>
          <t>AUTORIZADO PAGAMENTO</t>
        </is>
      </c>
      <c r="S28" s="105" t="n">
        <v>8202639444</v>
      </c>
      <c r="T28" s="105" t="inlineStr">
        <is>
          <t>30 DIAS CORRIDOS</t>
        </is>
      </c>
      <c r="U28" s="60" t="n">
        <v>46147</v>
      </c>
      <c r="V28" s="60" t="n">
        <v>46150</v>
      </c>
      <c r="W28" s="60" t="n">
        <v>46181</v>
      </c>
      <c r="X28" s="60" t="n">
        <v>46157</v>
      </c>
      <c r="Y28" s="60">
        <f>IF(AND(X28&lt;&gt;"",W28&lt;&gt;""),IF(X28&lt;=W28,"SIM","NÃO"),"")</f>
        <v/>
      </c>
      <c r="Z28" s="105" t="n"/>
      <c r="AC28">
        <f>IF($C28="","",IF(COUNTIF('Códigos Santander (ref)'!$A$2:$A$79,$C28)&gt;0,"SANTANDER",IF(COUNTIF('Códigos Itaú (ref)'!$A$2:$A$44,$C28)&gt;0,"ITAU",IF(AND(TRIM(UPPER($I28))="CONTRATUAL",ISNUMBER(SEARCH("INDIVIDUAL",SUBSTITUTE(UPPER($D28)," ","")))),"PREMIUM FREE",""))))</f>
        <v/>
      </c>
    </row>
    <row r="29" ht="15" customFormat="1" customHeight="1" s="45">
      <c r="A29" s="105" t="inlineStr">
        <is>
          <t>LECOM</t>
        </is>
      </c>
      <c r="B29" s="105" t="n">
        <v>55730</v>
      </c>
      <c r="C29" s="105" t="inlineStr">
        <is>
          <t>0B136</t>
        </is>
      </c>
      <c r="D29" s="105" t="inlineStr">
        <is>
          <t>SINDICATO DOS SERV PUBL MUNIC DE TRES LAGOAS</t>
        </is>
      </c>
      <c r="E29" s="105" t="n">
        <v>17843472134</v>
      </c>
      <c r="F29" s="124" t="inlineStr">
        <is>
          <t>0B136001359010</t>
        </is>
      </c>
      <c r="G29" s="153" t="n">
        <v>600</v>
      </c>
      <c r="H29" s="153" t="n">
        <v>600</v>
      </c>
      <c r="I29" s="105" t="inlineStr">
        <is>
          <t>COBRANÇA INDEVIDA</t>
        </is>
      </c>
      <c r="J29" s="124" t="n">
        <v>6169448881</v>
      </c>
      <c r="K29" s="152" t="inlineStr">
        <is>
          <t>JOCIANE MITSUGI COLOMBO GAIOTTO</t>
        </is>
      </c>
      <c r="L29" s="207" t="inlineStr">
        <is>
          <t>TRES LAGOAS</t>
        </is>
      </c>
      <c r="M29" s="174" t="inlineStr">
        <is>
          <t>MS</t>
        </is>
      </c>
      <c r="N29" s="105" t="inlineStr">
        <is>
          <t>CIBELY</t>
        </is>
      </c>
      <c r="O29" s="108" t="n">
        <v>550578</v>
      </c>
      <c r="P29" s="60" t="n">
        <v>46148</v>
      </c>
      <c r="Q29" s="60" t="n">
        <v>46154</v>
      </c>
      <c r="R29" s="162" t="inlineStr">
        <is>
          <t>AUTORIZADO PAGAMENTO</t>
        </is>
      </c>
      <c r="S29" s="105" t="n">
        <v>8202639583</v>
      </c>
      <c r="T29" s="108" t="inlineStr">
        <is>
          <t>30 DIAS CORRIDOS</t>
        </is>
      </c>
      <c r="U29" s="60" t="n">
        <v>46148</v>
      </c>
      <c r="V29" s="60" t="n">
        <v>46154</v>
      </c>
      <c r="W29" s="60" t="n">
        <v>46185</v>
      </c>
      <c r="X29" s="60" t="n">
        <v>46162</v>
      </c>
      <c r="Y29" s="216">
        <f>IF(AND(X29&lt;&gt;"",W29&lt;&gt;""),IF(X29&lt;=W29,"SIM","NÃO"),"")</f>
        <v/>
      </c>
      <c r="Z29" s="105" t="n"/>
      <c r="AC29">
        <f>IF($C29="","",IF(COUNTIF('Códigos Santander (ref)'!$A$2:$A$79,$C29)&gt;0,"SANTANDER",IF(COUNTIF('Códigos Itaú (ref)'!$A$2:$A$44,$C29)&gt;0,"ITAU",IF(AND(TRIM(UPPER($I29))="CONTRATUAL",ISNUMBER(SEARCH("INDIVIDUAL",SUBSTITUTE(UPPER($D29)," ","")))),"PREMIUM FREE",""))))</f>
        <v/>
      </c>
    </row>
    <row r="30" ht="15" customFormat="1" customHeight="1" s="45">
      <c r="A30" s="105" t="inlineStr">
        <is>
          <t>TELA</t>
        </is>
      </c>
      <c r="B30" s="206" t="n">
        <v>54711</v>
      </c>
      <c r="C30" s="105" t="inlineStr">
        <is>
          <t>0700G</t>
        </is>
      </c>
      <c r="D30" s="105" t="inlineStr">
        <is>
          <t>INDIVIDUAL</t>
        </is>
      </c>
      <c r="E30" s="105" t="n">
        <v>22291528823</v>
      </c>
      <c r="F30" s="105" t="inlineStr">
        <is>
          <t>0700G466656020</t>
        </is>
      </c>
      <c r="G30" s="153" t="n">
        <v>1800</v>
      </c>
      <c r="H30" s="153" t="n">
        <v>113.4</v>
      </c>
      <c r="I30" s="105" t="inlineStr">
        <is>
          <t>CONTRATUAL</t>
        </is>
      </c>
      <c r="J30" s="124" t="n">
        <v>27281954808</v>
      </c>
      <c r="K30" s="105" t="inlineStr">
        <is>
          <t>FRANCINE MATOS DE ANDRADE CAVICCHIOLI</t>
        </is>
      </c>
      <c r="L30" s="208" t="inlineStr">
        <is>
          <t>PIRAJUÍ</t>
        </is>
      </c>
      <c r="M30" s="105" t="inlineStr">
        <is>
          <t>SP</t>
        </is>
      </c>
      <c r="N30" s="162" t="inlineStr">
        <is>
          <t>SERGIANA</t>
        </is>
      </c>
      <c r="O30" s="202" t="n">
        <v>550576</v>
      </c>
      <c r="P30" s="60" t="n">
        <v>46148</v>
      </c>
      <c r="Q30" s="60" t="n">
        <v>46150</v>
      </c>
      <c r="R30" s="162" t="inlineStr">
        <is>
          <t>AUTORIZADO PAGAMENTO</t>
        </is>
      </c>
      <c r="S30" s="105" t="n">
        <v>8202639445</v>
      </c>
      <c r="T30" s="108" t="inlineStr">
        <is>
          <t>30 DIAS CORRIDOS</t>
        </is>
      </c>
      <c r="U30" s="60" t="n">
        <v>46148</v>
      </c>
      <c r="V30" s="60" t="n">
        <v>46150</v>
      </c>
      <c r="W30" s="60" t="n">
        <v>46181</v>
      </c>
      <c r="X30" s="60" t="n">
        <v>46157</v>
      </c>
      <c r="Y30" s="60">
        <f>IF(AND(X30&lt;&gt;"",W30&lt;&gt;""),IF(X30&lt;=W30,"SIM","NÃO"),"")</f>
        <v/>
      </c>
      <c r="Z30" s="105" t="n"/>
      <c r="AC30">
        <f>IF($C30="","",IF(COUNTIF('Códigos Santander (ref)'!$A$2:$A$79,$C30)&gt;0,"SANTANDER",IF(COUNTIF('Códigos Itaú (ref)'!$A$2:$A$44,$C30)&gt;0,"ITAU",IF(AND(TRIM(UPPER($I30))="CONTRATUAL",ISNUMBER(SEARCH("INDIVIDUAL",SUBSTITUTE(UPPER($D30)," ","")))),"PREMIUM FREE",""))))</f>
        <v/>
      </c>
    </row>
    <row r="31" ht="15" customFormat="1" customHeight="1" s="45">
      <c r="A31" s="105" t="inlineStr">
        <is>
          <t>TELA</t>
        </is>
      </c>
      <c r="B31" s="105" t="n">
        <v>55693</v>
      </c>
      <c r="C31" s="105" t="inlineStr">
        <is>
          <t>1RU76</t>
        </is>
      </c>
      <c r="D31" s="105" t="inlineStr">
        <is>
          <t>BANCO SANTANDER BRASIL SA</t>
        </is>
      </c>
      <c r="E31" s="105" t="n">
        <v>44449755987</v>
      </c>
      <c r="F31" s="105" t="inlineStr">
        <is>
          <t>1RU76000006017</t>
        </is>
      </c>
      <c r="G31" s="153" t="n">
        <v>3800</v>
      </c>
      <c r="H31" s="153" t="n">
        <v>127.59</v>
      </c>
      <c r="I31" s="105" t="inlineStr">
        <is>
          <t>CONTRATUAL</t>
        </is>
      </c>
      <c r="J31" s="124" t="n">
        <v>6089075965</v>
      </c>
      <c r="K31" s="105" t="inlineStr">
        <is>
          <t>FRANCIELE KAFER</t>
        </is>
      </c>
      <c r="L31" s="105" t="inlineStr">
        <is>
          <t>VIDEIRA</t>
        </is>
      </c>
      <c r="M31" s="105" t="inlineStr">
        <is>
          <t>SC</t>
        </is>
      </c>
      <c r="N31" s="162" t="inlineStr">
        <is>
          <t>SERGIANA</t>
        </is>
      </c>
      <c r="O31" s="162" t="inlineStr">
        <is>
          <t>JA POSSUI</t>
        </is>
      </c>
      <c r="P31" s="60" t="n"/>
      <c r="Q31" s="60" t="n"/>
      <c r="R31" s="162" t="inlineStr">
        <is>
          <t>AUTORIZADO PAGAMENTO</t>
        </is>
      </c>
      <c r="S31" s="105" t="n">
        <v>8202639369</v>
      </c>
      <c r="T31" s="202" t="inlineStr">
        <is>
          <t>5 DIAS ÚTEIS</t>
        </is>
      </c>
      <c r="U31" s="60" t="n">
        <v>46148</v>
      </c>
      <c r="V31" s="60" t="n">
        <v>46148</v>
      </c>
      <c r="W31" s="60" t="n">
        <v>46155</v>
      </c>
      <c r="X31" s="60" t="n">
        <v>46154</v>
      </c>
      <c r="Y31" s="60">
        <f>IF(AND(X31&lt;&gt;"",W31&lt;&gt;""),IF(X31&lt;=W31,"SIM","NÃO"),"")</f>
        <v/>
      </c>
      <c r="Z31" s="105" t="n"/>
      <c r="AC31">
        <f>IF($C31="","",IF(COUNTIF('Códigos Santander (ref)'!$A$2:$A$79,$C31)&gt;0,"SANTANDER",IF(COUNTIF('Códigos Itaú (ref)'!$A$2:$A$44,$C31)&gt;0,"ITAU",IF(AND(TRIM(UPPER($I31))="CONTRATUAL",ISNUMBER(SEARCH("INDIVIDUAL",SUBSTITUTE(UPPER($D31)," ","")))),"PREMIUM FREE",""))))</f>
        <v/>
      </c>
    </row>
    <row r="32" ht="15" customFormat="1" customHeight="1" s="45">
      <c r="A32" s="105" t="inlineStr">
        <is>
          <t>TELA</t>
        </is>
      </c>
      <c r="B32" s="105" t="n">
        <v>55734</v>
      </c>
      <c r="C32" s="105" t="inlineStr">
        <is>
          <t>1RUGZ</t>
        </is>
      </c>
      <c r="D32" s="105" t="inlineStr">
        <is>
          <t>SX TOOLS SOLUC SERV COMPARTILHADOS LTDA</t>
        </is>
      </c>
      <c r="E32" s="105" t="n">
        <v>32684403805</v>
      </c>
      <c r="F32" s="105" t="inlineStr">
        <is>
          <t>1RUGZ000755010</t>
        </is>
      </c>
      <c r="G32" s="153" t="n">
        <v>139.9</v>
      </c>
      <c r="H32" s="153" t="n">
        <v>90.94</v>
      </c>
      <c r="I32" s="105" t="inlineStr">
        <is>
          <t>CONTRATUAL</t>
        </is>
      </c>
      <c r="J32" s="124" t="n">
        <v>22339086000114</v>
      </c>
      <c r="K32" s="105" t="inlineStr">
        <is>
          <t>CEORT CLINICA ODONTOLOGICA LTDA</t>
        </is>
      </c>
      <c r="L32" s="105" t="inlineStr">
        <is>
          <t>SÃO BERNARDO DO CAMPO</t>
        </is>
      </c>
      <c r="M32" s="105" t="inlineStr">
        <is>
          <t>SP</t>
        </is>
      </c>
      <c r="N32" s="162" t="inlineStr">
        <is>
          <t>SERGIANA</t>
        </is>
      </c>
      <c r="O32" s="162" t="inlineStr">
        <is>
          <t>JA POSSUI</t>
        </is>
      </c>
      <c r="P32" s="60" t="n"/>
      <c r="Q32" s="60" t="n"/>
      <c r="R32" s="162" t="inlineStr">
        <is>
          <t>AUTORIZADO PAGAMENTO</t>
        </is>
      </c>
      <c r="S32" s="105" t="n">
        <v>8202639370</v>
      </c>
      <c r="T32" s="202" t="inlineStr">
        <is>
          <t>5 DIAS ÚTEIS</t>
        </is>
      </c>
      <c r="U32" s="60" t="n">
        <v>46148</v>
      </c>
      <c r="V32" s="60" t="n">
        <v>46148</v>
      </c>
      <c r="W32" s="60" t="n">
        <v>46155</v>
      </c>
      <c r="X32" s="60" t="n">
        <v>46154</v>
      </c>
      <c r="Y32" s="60">
        <f>IF(AND(X32&lt;&gt;"",W32&lt;&gt;""),IF(X32&lt;=W32,"SIM","NÃO"),"")</f>
        <v/>
      </c>
      <c r="Z32" s="105" t="n"/>
      <c r="AC32">
        <f>IF($C32="","",IF(COUNTIF('Códigos Santander (ref)'!$A$2:$A$79,$C32)&gt;0,"SANTANDER",IF(COUNTIF('Códigos Itaú (ref)'!$A$2:$A$44,$C32)&gt;0,"ITAU",IF(AND(TRIM(UPPER($I32))="CONTRATUAL",ISNUMBER(SEARCH("INDIVIDUAL",SUBSTITUTE(UPPER($D32)," ","")))),"PREMIUM FREE",""))))</f>
        <v/>
      </c>
    </row>
    <row r="33" ht="15" customFormat="1" customHeight="1" s="45">
      <c r="A33" s="105" t="inlineStr">
        <is>
          <t>EMAIL</t>
        </is>
      </c>
      <c r="B33" s="206" t="n">
        <v>55584</v>
      </c>
      <c r="C33" s="105" t="inlineStr">
        <is>
          <t>1RBBD</t>
        </is>
      </c>
      <c r="D33" s="105" t="inlineStr">
        <is>
          <t>MASTER VIGILANCIA ESPECIALIZADA LTDA</t>
        </is>
      </c>
      <c r="E33" s="105" t="n">
        <v>8192127680</v>
      </c>
      <c r="F33" s="105" t="inlineStr">
        <is>
          <t>1RBBD000047007</t>
        </is>
      </c>
      <c r="G33" s="153" t="n">
        <v>27</v>
      </c>
      <c r="H33" s="153" t="n">
        <v>27</v>
      </c>
      <c r="I33" s="105" t="inlineStr">
        <is>
          <t>INSUFICIÊNCIA DE REDE</t>
        </is>
      </c>
      <c r="J33" s="124" t="n">
        <v>11554863000127</v>
      </c>
      <c r="K33" s="105" t="inlineStr">
        <is>
          <t>DIGITAL X INSTITUTO DE RADIODIAGNOSTICO LTDA</t>
        </is>
      </c>
      <c r="L33" s="105" t="inlineStr">
        <is>
          <t>CARATINGA</t>
        </is>
      </c>
      <c r="M33" s="105" t="inlineStr">
        <is>
          <t>MG</t>
        </is>
      </c>
      <c r="N33" s="162" t="inlineStr">
        <is>
          <t>CIBELY</t>
        </is>
      </c>
      <c r="O33" s="162" t="inlineStr">
        <is>
          <t>JA POSSUI</t>
        </is>
      </c>
      <c r="P33" s="60" t="n"/>
      <c r="Q33" s="60" t="n"/>
      <c r="R33" s="162" t="inlineStr">
        <is>
          <t>AUTORIZADO PAGAMENTO</t>
        </is>
      </c>
      <c r="S33" s="105" t="n">
        <v>8202639347</v>
      </c>
      <c r="T33" s="202" t="inlineStr">
        <is>
          <t>30 DIAS CORRIDOS</t>
        </is>
      </c>
      <c r="U33" s="60" t="n">
        <v>46148</v>
      </c>
      <c r="V33" s="60" t="n">
        <v>46148</v>
      </c>
      <c r="W33" s="60" t="n">
        <v>46179</v>
      </c>
      <c r="X33" s="60" t="n">
        <v>46157</v>
      </c>
      <c r="Y33" s="60">
        <f>IF(AND(X33&lt;&gt;"",W33&lt;&gt;""),IF(X33&lt;=W33,"SIM","NÃO"),"")</f>
        <v/>
      </c>
      <c r="Z33" s="105" t="n"/>
      <c r="AC33">
        <f>IF($C33="","",IF(COUNTIF('Códigos Santander (ref)'!$A$2:$A$79,$C33)&gt;0,"SANTANDER",IF(COUNTIF('Códigos Itaú (ref)'!$A$2:$A$44,$C33)&gt;0,"ITAU",IF(AND(TRIM(UPPER($I33))="CONTRATUAL",ISNUMBER(SEARCH("INDIVIDUAL",SUBSTITUTE(UPPER($D33)," ","")))),"PREMIUM FREE",""))))</f>
        <v/>
      </c>
    </row>
    <row r="34" ht="15" customFormat="1" customHeight="1" s="45">
      <c r="A34" s="105" t="inlineStr">
        <is>
          <t>SAC</t>
        </is>
      </c>
      <c r="B34" s="105" t="n">
        <v>55770</v>
      </c>
      <c r="C34" s="105" t="inlineStr">
        <is>
          <t>FCASA</t>
        </is>
      </c>
      <c r="D34" s="105" t="inlineStr">
        <is>
          <t>FUND CENTRO DE ATEND SOCIO AO ADOL</t>
        </is>
      </c>
      <c r="E34" s="105" t="n">
        <v>29489071870</v>
      </c>
      <c r="F34" s="105" t="inlineStr">
        <is>
          <t>FCASA006179002</t>
        </is>
      </c>
      <c r="G34" s="153" t="n">
        <v>90</v>
      </c>
      <c r="H34" s="153" t="n">
        <v>90</v>
      </c>
      <c r="I34" s="105" t="inlineStr">
        <is>
          <t>INSUFICIÊNCIA DE REDE</t>
        </is>
      </c>
      <c r="J34" s="124" t="n">
        <v>24275258000169</v>
      </c>
      <c r="K34" s="105" t="inlineStr">
        <is>
          <t>EDINEO MAZALI JUNIOR</t>
        </is>
      </c>
      <c r="L34" s="105" t="inlineStr">
        <is>
          <t>PACAEMBU</t>
        </is>
      </c>
      <c r="M34" s="105" t="inlineStr">
        <is>
          <t>SP</t>
        </is>
      </c>
      <c r="N34" s="162" t="inlineStr">
        <is>
          <t>SERGIANA</t>
        </is>
      </c>
      <c r="O34" s="202" t="n">
        <v>550811</v>
      </c>
      <c r="P34" s="60" t="n">
        <v>46148</v>
      </c>
      <c r="Q34" s="60" t="n">
        <v>46150</v>
      </c>
      <c r="R34" s="162" t="inlineStr">
        <is>
          <t>AUTORIZADO PAGAMENTO</t>
        </is>
      </c>
      <c r="S34" s="105" t="n">
        <v>8202639458</v>
      </c>
      <c r="T34" s="202" t="inlineStr">
        <is>
          <t>30 DIAS CORRIDOS</t>
        </is>
      </c>
      <c r="U34" s="60" t="n">
        <v>46148</v>
      </c>
      <c r="V34" s="60" t="n">
        <v>46150</v>
      </c>
      <c r="W34" s="60" t="n">
        <v>46181</v>
      </c>
      <c r="X34" s="60" t="n">
        <v>46157</v>
      </c>
      <c r="Y34" s="60">
        <f>IF(AND(X34&lt;&gt;"",W34&lt;&gt;""),IF(X34&lt;=W34,"SIM","NÃO"),"")</f>
        <v/>
      </c>
      <c r="Z34" s="105" t="n"/>
      <c r="AC34">
        <f>IF($C34="","",IF(COUNTIF('Códigos Santander (ref)'!$A$2:$A$79,$C34)&gt;0,"SANTANDER",IF(COUNTIF('Códigos Itaú (ref)'!$A$2:$A$44,$C34)&gt;0,"ITAU",IF(AND(TRIM(UPPER($I34))="CONTRATUAL",ISNUMBER(SEARCH("INDIVIDUAL",SUBSTITUTE(UPPER($D34)," ","")))),"PREMIUM FREE",""))))</f>
        <v/>
      </c>
    </row>
    <row r="35" ht="15" customFormat="1" customHeight="1" s="45">
      <c r="A35" s="105" t="inlineStr">
        <is>
          <t>TELA</t>
        </is>
      </c>
      <c r="B35" s="105" t="n">
        <v>55009</v>
      </c>
      <c r="C35" s="105" t="inlineStr">
        <is>
          <t>DESE1</t>
        </is>
      </c>
      <c r="D35" s="105" t="inlineStr">
        <is>
          <t>DESENVOLVE SP AG FOMENTO EST SAO PAULO S.A</t>
        </is>
      </c>
      <c r="E35" s="105" t="n">
        <v>27756651871</v>
      </c>
      <c r="F35" s="105" t="inlineStr">
        <is>
          <t>DESE1000023019</t>
        </is>
      </c>
      <c r="G35" s="153" t="n">
        <v>250</v>
      </c>
      <c r="H35" s="153" t="n">
        <v>250</v>
      </c>
      <c r="I35" s="105" t="inlineStr">
        <is>
          <t>COBRANÇA INDEVIDA</t>
        </is>
      </c>
      <c r="J35" s="124" t="n">
        <v>40170477000130</v>
      </c>
      <c r="K35" s="105" t="inlineStr">
        <is>
          <t>AC ODONTOESTETICA CONSULTORIO ODONTOLOGICO LTDA</t>
        </is>
      </c>
      <c r="L35" s="105" t="inlineStr">
        <is>
          <t>SÃO PAULO</t>
        </is>
      </c>
      <c r="M35" s="105" t="inlineStr">
        <is>
          <t>SP</t>
        </is>
      </c>
      <c r="N35" s="162" t="inlineStr">
        <is>
          <t>CIBELY</t>
        </is>
      </c>
      <c r="O35" s="202" t="n">
        <v>550820</v>
      </c>
      <c r="P35" s="60" t="n">
        <v>46148</v>
      </c>
      <c r="Q35" s="60" t="n">
        <v>46150</v>
      </c>
      <c r="R35" s="162" t="inlineStr">
        <is>
          <t>AUTORIZADO PAGAMENTO</t>
        </is>
      </c>
      <c r="S35" s="105" t="n">
        <v>8202639456</v>
      </c>
      <c r="T35" s="202" t="inlineStr">
        <is>
          <t>30 DIAS CORRIDOS</t>
        </is>
      </c>
      <c r="U35" s="60" t="n">
        <v>46148</v>
      </c>
      <c r="V35" s="60" t="n">
        <v>46150</v>
      </c>
      <c r="W35" s="60" t="n">
        <v>46181</v>
      </c>
      <c r="X35" s="60" t="n">
        <v>46157</v>
      </c>
      <c r="Y35" s="60">
        <f>IF(AND(X35&lt;&gt;"",W35&lt;&gt;""),IF(X35&lt;=W35,"SIM","NÃO"),"")</f>
        <v/>
      </c>
      <c r="Z35" s="105" t="n"/>
      <c r="AC35">
        <f>IF($C35="","",IF(COUNTIF('Códigos Santander (ref)'!$A$2:$A$79,$C35)&gt;0,"SANTANDER",IF(COUNTIF('Códigos Itaú (ref)'!$A$2:$A$44,$C35)&gt;0,"ITAU",IF(AND(TRIM(UPPER($I35))="CONTRATUAL",ISNUMBER(SEARCH("INDIVIDUAL",SUBSTITUTE(UPPER($D35)," ","")))),"PREMIUM FREE",""))))</f>
        <v/>
      </c>
    </row>
    <row r="36" ht="15" customFormat="1" customHeight="1" s="45">
      <c r="A36" s="105" t="inlineStr">
        <is>
          <t>SAC</t>
        </is>
      </c>
      <c r="B36" s="105" t="n">
        <v>55587</v>
      </c>
      <c r="C36" s="105" t="inlineStr">
        <is>
          <t>13BKJ</t>
        </is>
      </c>
      <c r="D36" s="105" t="inlineStr">
        <is>
          <t>SALMO OLIVEIRA SILVA LTDA</t>
        </is>
      </c>
      <c r="E36" s="105" t="n">
        <v>70545691133</v>
      </c>
      <c r="F36" s="105" t="inlineStr">
        <is>
          <t>13BKJ000002020</t>
        </is>
      </c>
      <c r="G36" s="153" t="n">
        <v>120</v>
      </c>
      <c r="H36" s="153" t="n">
        <v>120</v>
      </c>
      <c r="I36" s="105" t="inlineStr">
        <is>
          <t>INSUFICIÊNCIA DE REDE</t>
        </is>
      </c>
      <c r="J36" s="124" t="n">
        <v>6082278000131</v>
      </c>
      <c r="K36" s="105" t="inlineStr">
        <is>
          <t>VIANA E TEODORO LTDA</t>
        </is>
      </c>
      <c r="L36" s="105" t="inlineStr">
        <is>
          <t>MINEIROS</t>
        </is>
      </c>
      <c r="M36" s="105" t="inlineStr">
        <is>
          <t>GO</t>
        </is>
      </c>
      <c r="N36" s="162" t="inlineStr">
        <is>
          <t>SERGIANA</t>
        </is>
      </c>
      <c r="O36" s="202" t="n">
        <v>550840</v>
      </c>
      <c r="P36" s="60" t="n">
        <v>46148</v>
      </c>
      <c r="Q36" s="60" t="n">
        <v>46150</v>
      </c>
      <c r="R36" s="162" t="inlineStr">
        <is>
          <t>AUTORIZADO PAGAMENTO</t>
        </is>
      </c>
      <c r="S36" s="105" t="n">
        <v>8202639455</v>
      </c>
      <c r="T36" s="202" t="inlineStr">
        <is>
          <t>30 DIAS CORRIDOS</t>
        </is>
      </c>
      <c r="U36" s="60" t="n">
        <v>46148</v>
      </c>
      <c r="V36" s="60" t="n">
        <v>46150</v>
      </c>
      <c r="W36" s="60" t="n">
        <v>46181</v>
      </c>
      <c r="X36" s="60" t="n">
        <v>46157</v>
      </c>
      <c r="Y36" s="60">
        <f>IF(AND(X36&lt;&gt;"",W36&lt;&gt;""),IF(X36&lt;=W36,"SIM","NÃO"),"")</f>
        <v/>
      </c>
      <c r="Z36" s="105" t="n"/>
      <c r="AC36">
        <f>IF($C36="","",IF(COUNTIF('Códigos Santander (ref)'!$A$2:$A$79,$C36)&gt;0,"SANTANDER",IF(COUNTIF('Códigos Itaú (ref)'!$A$2:$A$44,$C36)&gt;0,"ITAU",IF(AND(TRIM(UPPER($I36))="CONTRATUAL",ISNUMBER(SEARCH("INDIVIDUAL",SUBSTITUTE(UPPER($D36)," ","")))),"PREMIUM FREE",""))))</f>
        <v/>
      </c>
    </row>
    <row r="37" ht="15" customFormat="1" customHeight="1" s="45">
      <c r="A37" s="105" t="inlineStr">
        <is>
          <t>SAC</t>
        </is>
      </c>
      <c r="B37" s="105" t="n">
        <v>55193</v>
      </c>
      <c r="C37" s="105" t="inlineStr">
        <is>
          <t>AIWUE</t>
        </is>
      </c>
      <c r="D37" s="105" t="inlineStr">
        <is>
          <t>FEDERAL LOCADORA DE VEICULOS</t>
        </is>
      </c>
      <c r="E37" s="105" t="n">
        <v>70889376115</v>
      </c>
      <c r="F37" s="105" t="inlineStr">
        <is>
          <t>AIWUE000001007</t>
        </is>
      </c>
      <c r="G37" s="153" t="n">
        <v>350</v>
      </c>
      <c r="H37" s="153" t="n">
        <v>350</v>
      </c>
      <c r="I37" s="105" t="inlineStr">
        <is>
          <t>INSUFICIÊNCIA DE REDE</t>
        </is>
      </c>
      <c r="J37" s="124" t="n">
        <v>7199107730</v>
      </c>
      <c r="K37" s="105" t="inlineStr">
        <is>
          <t>LETICIA PINTO GOMES</t>
        </is>
      </c>
      <c r="L37" s="105" t="inlineStr">
        <is>
          <t>FLORIANOPOLIS</t>
        </is>
      </c>
      <c r="M37" s="105" t="inlineStr">
        <is>
          <t>SC</t>
        </is>
      </c>
      <c r="N37" s="162" t="inlineStr">
        <is>
          <t>SERGIANA</t>
        </is>
      </c>
      <c r="O37" s="202" t="n">
        <v>550847</v>
      </c>
      <c r="P37" s="60" t="n">
        <v>46148</v>
      </c>
      <c r="Q37" s="60" t="n">
        <v>46150</v>
      </c>
      <c r="R37" s="162" t="inlineStr">
        <is>
          <t>AUTORIZADO PAGAMENTO</t>
        </is>
      </c>
      <c r="S37" s="105" t="n">
        <v>8202639454</v>
      </c>
      <c r="T37" s="202" t="inlineStr">
        <is>
          <t>30 DIAS CORRIDOS</t>
        </is>
      </c>
      <c r="U37" s="60" t="n">
        <v>46148</v>
      </c>
      <c r="V37" s="60" t="n">
        <v>46150</v>
      </c>
      <c r="W37" s="60" t="n">
        <v>46181</v>
      </c>
      <c r="X37" s="60" t="n">
        <v>46157</v>
      </c>
      <c r="Y37" s="60">
        <f>IF(AND(X37&lt;&gt;"",W37&lt;&gt;""),IF(X37&lt;=W37,"SIM","NÃO"),"")</f>
        <v/>
      </c>
      <c r="Z37" s="105" t="n"/>
      <c r="AC37">
        <f>IF($C37="","",IF(COUNTIF('Códigos Santander (ref)'!$A$2:$A$79,$C37)&gt;0,"SANTANDER",IF(COUNTIF('Códigos Itaú (ref)'!$A$2:$A$44,$C37)&gt;0,"ITAU",IF(AND(TRIM(UPPER($I37))="CONTRATUAL",ISNUMBER(SEARCH("INDIVIDUAL",SUBSTITUTE(UPPER($D37)," ","")))),"PREMIUM FREE",""))))</f>
        <v/>
      </c>
    </row>
    <row r="38" ht="15" customFormat="1" customHeight="1" s="45">
      <c r="A38" s="105" t="inlineStr">
        <is>
          <t>TELA</t>
        </is>
      </c>
      <c r="B38" s="105" t="n">
        <v>54325</v>
      </c>
      <c r="C38" s="105" t="inlineStr">
        <is>
          <t>1RUB1</t>
        </is>
      </c>
      <c r="D38" s="105" t="inlineStr">
        <is>
          <t>F1RST TECNOLOGIA E INOVACAO LTDA</t>
        </is>
      </c>
      <c r="E38" s="105" t="n">
        <v>16240400807</v>
      </c>
      <c r="F38" s="105" t="inlineStr">
        <is>
          <t>1RUB1000530000</t>
        </is>
      </c>
      <c r="G38" s="153" t="n">
        <v>2810</v>
      </c>
      <c r="H38" s="153" t="n">
        <v>669.03</v>
      </c>
      <c r="I38" s="105" t="inlineStr">
        <is>
          <t>CONTRATUAL</t>
        </is>
      </c>
      <c r="J38" s="124" t="n">
        <v>2627303163</v>
      </c>
      <c r="K38" s="105" t="inlineStr">
        <is>
          <t>LAURA GUIMARAES MELO COSTA</t>
        </is>
      </c>
      <c r="L38" s="105" t="inlineStr">
        <is>
          <t>SANTOS</t>
        </is>
      </c>
      <c r="M38" s="105" t="inlineStr">
        <is>
          <t>SP</t>
        </is>
      </c>
      <c r="N38" s="162" t="inlineStr">
        <is>
          <t>SERGIANA</t>
        </is>
      </c>
      <c r="O38" s="162" t="inlineStr">
        <is>
          <t>JA POSSUI</t>
        </is>
      </c>
      <c r="P38" s="60" t="n"/>
      <c r="Q38" s="60" t="n"/>
      <c r="R38" s="162" t="inlineStr">
        <is>
          <t>AUTORIZADO PAGAMENTO</t>
        </is>
      </c>
      <c r="S38" s="105" t="n">
        <v>8202639418</v>
      </c>
      <c r="T38" s="202" t="inlineStr">
        <is>
          <t>5 DIAS ÚTEIS</t>
        </is>
      </c>
      <c r="U38" s="60" t="n">
        <v>46148</v>
      </c>
      <c r="V38" s="60" t="n">
        <v>46149</v>
      </c>
      <c r="W38" s="60" t="n">
        <v>46156</v>
      </c>
      <c r="X38" s="60" t="n">
        <v>46154</v>
      </c>
      <c r="Y38" s="60">
        <f>IF(AND(X38&lt;&gt;"",W38&lt;&gt;""),IF(X38&lt;=W38,"SIM","NÃO"),"")</f>
        <v/>
      </c>
      <c r="Z38" s="105" t="n"/>
      <c r="AC38">
        <f>IF($C38="","",IF(COUNTIF('Códigos Santander (ref)'!$A$2:$A$79,$C38)&gt;0,"SANTANDER",IF(COUNTIF('Códigos Itaú (ref)'!$A$2:$A$44,$C38)&gt;0,"ITAU",IF(AND(TRIM(UPPER($I38))="CONTRATUAL",ISNUMBER(SEARCH("INDIVIDUAL",SUBSTITUTE(UPPER($D38)," ","")))),"PREMIUM FREE",""))))</f>
        <v/>
      </c>
    </row>
    <row r="39" ht="15" customFormat="1" customHeight="1" s="45">
      <c r="A39" s="105" t="inlineStr">
        <is>
          <t>TELA</t>
        </is>
      </c>
      <c r="B39" s="207" t="n">
        <v>55771</v>
      </c>
      <c r="C39" s="207" t="inlineStr">
        <is>
          <t>S21FQ</t>
        </is>
      </c>
      <c r="D39" s="207" t="inlineStr">
        <is>
          <t>SANTANDER SERVICOS DIGITAIS BRASIL LTDA</t>
        </is>
      </c>
      <c r="E39" s="206" t="n">
        <v>21400310830</v>
      </c>
      <c r="F39" s="206" t="inlineStr">
        <is>
          <t>S21FQ000899011</t>
        </is>
      </c>
      <c r="G39" s="194" t="n">
        <v>300</v>
      </c>
      <c r="H39" s="153" t="n">
        <v>212.19</v>
      </c>
      <c r="I39" s="105" t="inlineStr">
        <is>
          <t>CONTRATUAL</t>
        </is>
      </c>
      <c r="J39" s="124" t="n">
        <v>11186762896</v>
      </c>
      <c r="K39" s="105" t="inlineStr">
        <is>
          <t>ANA CLAUDIA GUIMARAES COSTA</t>
        </is>
      </c>
      <c r="L39" s="105" t="inlineStr">
        <is>
          <t>CAMPINAS</t>
        </is>
      </c>
      <c r="M39" s="105" t="inlineStr">
        <is>
          <t>SP</t>
        </is>
      </c>
      <c r="N39" s="162" t="inlineStr">
        <is>
          <t>SERGIANA</t>
        </is>
      </c>
      <c r="O39" s="162" t="inlineStr">
        <is>
          <t>JA POSSUI</t>
        </is>
      </c>
      <c r="P39" s="60" t="n"/>
      <c r="Q39" s="60" t="n"/>
      <c r="R39" s="162" t="inlineStr">
        <is>
          <t>AUTORIZADO PAGAMENTO</t>
        </is>
      </c>
      <c r="S39" s="105" t="n">
        <v>8202639417</v>
      </c>
      <c r="T39" s="202" t="inlineStr">
        <is>
          <t>5 DIAS ÚTEIS</t>
        </is>
      </c>
      <c r="U39" s="60" t="n">
        <v>46148</v>
      </c>
      <c r="V39" s="60" t="n">
        <v>46149</v>
      </c>
      <c r="W39" s="60" t="n">
        <v>46156</v>
      </c>
      <c r="X39" s="60" t="n">
        <v>46154</v>
      </c>
      <c r="Y39" s="60">
        <f>IF(AND(X39&lt;&gt;"",W39&lt;&gt;""),IF(X39&lt;=W39,"SIM","NÃO"),"")</f>
        <v/>
      </c>
      <c r="Z39" s="105" t="n"/>
      <c r="AC39">
        <f>IF($C39="","",IF(COUNTIF('Códigos Santander (ref)'!$A$2:$A$79,$C39)&gt;0,"SANTANDER",IF(COUNTIF('Códigos Itaú (ref)'!$A$2:$A$44,$C39)&gt;0,"ITAU",IF(AND(TRIM(UPPER($I39))="CONTRATUAL",ISNUMBER(SEARCH("INDIVIDUAL",SUBSTITUTE(UPPER($D39)," ","")))),"PREMIUM FREE",""))))</f>
        <v/>
      </c>
    </row>
    <row r="40" ht="15" customFormat="1" customHeight="1" s="45">
      <c r="A40" s="208" t="inlineStr">
        <is>
          <t>TELA</t>
        </is>
      </c>
      <c r="B40" s="208" t="n">
        <v>54324</v>
      </c>
      <c r="C40" s="105" t="inlineStr">
        <is>
          <t>1RUB1</t>
        </is>
      </c>
      <c r="D40" s="105" t="inlineStr">
        <is>
          <t>F1RST TECNOLOGIA E INOVACAO LTDA</t>
        </is>
      </c>
      <c r="E40" s="208" t="n">
        <v>16240400807</v>
      </c>
      <c r="F40" s="105" t="inlineStr">
        <is>
          <t>1RUB1000530000</t>
        </is>
      </c>
      <c r="G40" s="153" t="n">
        <v>2830</v>
      </c>
      <c r="H40" s="153" t="n">
        <v>1063.14</v>
      </c>
      <c r="I40" s="105" t="inlineStr">
        <is>
          <t>CONTRATUAL</t>
        </is>
      </c>
      <c r="J40" s="124" t="n">
        <v>2627303163</v>
      </c>
      <c r="K40" s="105" t="inlineStr">
        <is>
          <t>LAURA GUIMARAES MELO COSTA</t>
        </is>
      </c>
      <c r="L40" s="105" t="inlineStr">
        <is>
          <t>SANTOS</t>
        </is>
      </c>
      <c r="M40" s="105" t="inlineStr">
        <is>
          <t>SP</t>
        </is>
      </c>
      <c r="N40" s="162" t="inlineStr">
        <is>
          <t>SERGIANA</t>
        </is>
      </c>
      <c r="O40" s="162" t="inlineStr">
        <is>
          <t>JA POSSUI</t>
        </is>
      </c>
      <c r="P40" s="60" t="n"/>
      <c r="Q40" s="60" t="n"/>
      <c r="R40" s="162" t="inlineStr">
        <is>
          <t>AUTORIZADO PAGAMENTO</t>
        </is>
      </c>
      <c r="S40" s="105" t="n">
        <v>8202639410</v>
      </c>
      <c r="T40" s="202" t="inlineStr">
        <is>
          <t>5 DIAS ÚTEIS</t>
        </is>
      </c>
      <c r="U40" s="60" t="n">
        <v>46149</v>
      </c>
      <c r="V40" s="60" t="n">
        <v>46149</v>
      </c>
      <c r="W40" s="60" t="n">
        <v>46156</v>
      </c>
      <c r="X40" s="60" t="n">
        <v>46154</v>
      </c>
      <c r="Y40" s="60">
        <f>IF(AND(X40&lt;&gt;"",W40&lt;&gt;""),IF(X40&lt;=W40,"SIM","NÃO"),"")</f>
        <v/>
      </c>
      <c r="Z40" s="105" t="n"/>
      <c r="AC40">
        <f>IF($C40="","",IF(COUNTIF('Códigos Santander (ref)'!$A$2:$A$79,$C40)&gt;0,"SANTANDER",IF(COUNTIF('Códigos Itaú (ref)'!$A$2:$A$44,$C40)&gt;0,"ITAU",IF(AND(TRIM(UPPER($I40))="CONTRATUAL",ISNUMBER(SEARCH("INDIVIDUAL",SUBSTITUTE(UPPER($D40)," ","")))),"PREMIUM FREE",""))))</f>
        <v/>
      </c>
    </row>
    <row r="41" ht="15" customFormat="1" customHeight="1" s="45">
      <c r="A41" s="105" t="inlineStr">
        <is>
          <t>TELA</t>
        </is>
      </c>
      <c r="B41" s="206" t="n">
        <v>53770</v>
      </c>
      <c r="C41" s="105" t="n">
        <v>50700</v>
      </c>
      <c r="D41" s="105" t="inlineStr">
        <is>
          <t>INDIVIDUAL MAISODONTO</t>
        </is>
      </c>
      <c r="E41" s="105" t="n">
        <v>95955275304</v>
      </c>
      <c r="F41" s="124" t="n">
        <v>50700425574011</v>
      </c>
      <c r="G41" s="153" t="n">
        <v>2723</v>
      </c>
      <c r="H41" s="153" t="n">
        <v>51.6</v>
      </c>
      <c r="I41" s="105" t="inlineStr">
        <is>
          <t>CONTRATUAL</t>
        </is>
      </c>
      <c r="J41" s="124" t="n">
        <v>36976985000132</v>
      </c>
      <c r="K41" s="105" t="inlineStr">
        <is>
          <t>CLINICA ODONTOLOGICA SIQUEIRA CAMPOS LTDA</t>
        </is>
      </c>
      <c r="L41" s="105" t="inlineStr">
        <is>
          <t>ARACAJU</t>
        </is>
      </c>
      <c r="M41" s="105" t="inlineStr">
        <is>
          <t>SE</t>
        </is>
      </c>
      <c r="N41" s="162" t="inlineStr">
        <is>
          <t>SERGIANA</t>
        </is>
      </c>
      <c r="O41" s="202" t="n">
        <v>551817</v>
      </c>
      <c r="P41" s="60" t="n">
        <v>46153</v>
      </c>
      <c r="Q41" s="60" t="n">
        <v>46156</v>
      </c>
      <c r="R41" s="162" t="inlineStr">
        <is>
          <t>AUTORIZADO PAGAMENTO</t>
        </is>
      </c>
      <c r="S41" s="105" t="n">
        <v>8202639737</v>
      </c>
      <c r="T41" s="202" t="inlineStr">
        <is>
          <t>30 DIAS CORRIDOS</t>
        </is>
      </c>
      <c r="U41" s="60" t="n">
        <v>46149</v>
      </c>
      <c r="V41" s="60" t="n">
        <v>46157</v>
      </c>
      <c r="W41" s="60" t="n">
        <v>46188</v>
      </c>
      <c r="X41" s="60" t="n">
        <v>46162</v>
      </c>
      <c r="Y41" s="60">
        <f>IF(AND(X41&lt;&gt;"",W41&lt;&gt;""),IF(X41&lt;=W41,"SIM","NÃO"),"")</f>
        <v/>
      </c>
      <c r="Z41" s="105" t="n"/>
      <c r="AC41">
        <f>IF($C41="","",IF(COUNTIF('Códigos Santander (ref)'!$A$2:$A$79,$C41)&gt;0,"SANTANDER",IF(COUNTIF('Códigos Itaú (ref)'!$A$2:$A$44,$C41)&gt;0,"ITAU",IF(AND(TRIM(UPPER($I41))="CONTRATUAL",ISNUMBER(SEARCH("INDIVIDUAL",SUBSTITUTE(UPPER($D41)," ","")))),"PREMIUM FREE",""))))</f>
        <v/>
      </c>
    </row>
    <row r="42" ht="15" customFormat="1" customHeight="1" s="45">
      <c r="A42" s="105" t="inlineStr">
        <is>
          <t>TELA</t>
        </is>
      </c>
      <c r="B42" s="105" t="n">
        <v>55035</v>
      </c>
      <c r="C42" s="105" t="inlineStr">
        <is>
          <t>1RSLN</t>
        </is>
      </c>
      <c r="D42" s="105" t="inlineStr">
        <is>
          <t>ITAU UNIBANCO SA</t>
        </is>
      </c>
      <c r="E42" s="105" t="n">
        <v>419568506</v>
      </c>
      <c r="F42" s="105" t="inlineStr">
        <is>
          <t>1RSLN017323045</t>
        </is>
      </c>
      <c r="G42" s="153" t="n">
        <v>450</v>
      </c>
      <c r="H42" s="153" t="n">
        <v>450</v>
      </c>
      <c r="I42" s="105" t="inlineStr">
        <is>
          <t>CONTRATUAL</t>
        </is>
      </c>
      <c r="J42" s="124" t="n">
        <v>1379611032</v>
      </c>
      <c r="K42" s="105" t="inlineStr">
        <is>
          <t>DAIANA BROLL REPEKE</t>
        </is>
      </c>
      <c r="L42" s="105" t="inlineStr">
        <is>
          <t>ARACAJU</t>
        </is>
      </c>
      <c r="M42" s="105" t="inlineStr">
        <is>
          <t>SE</t>
        </is>
      </c>
      <c r="N42" s="162" t="inlineStr">
        <is>
          <t>SERGIANA</t>
        </is>
      </c>
      <c r="O42" s="162" t="inlineStr">
        <is>
          <t>JA POSSUI</t>
        </is>
      </c>
      <c r="P42" s="60" t="n"/>
      <c r="Q42" s="60" t="n"/>
      <c r="R42" s="162" t="inlineStr">
        <is>
          <t>AUTORIZADO PAGAMENTO</t>
        </is>
      </c>
      <c r="S42" s="105" t="n">
        <v>8202639500</v>
      </c>
      <c r="T42" s="202" t="inlineStr">
        <is>
          <t>5 DIAS ÚTEIS</t>
        </is>
      </c>
      <c r="U42" s="60" t="n">
        <v>46149</v>
      </c>
      <c r="V42" s="60" t="n">
        <v>46153</v>
      </c>
      <c r="W42" s="60" t="n">
        <v>46160</v>
      </c>
      <c r="X42" s="60" t="n">
        <v>46156</v>
      </c>
      <c r="Y42" s="60">
        <f>IF(AND(X42&lt;&gt;"",W42&lt;&gt;""),IF(X42&lt;=W42,"SIM","NÃO"),"")</f>
        <v/>
      </c>
      <c r="Z42" s="105" t="n"/>
      <c r="AC42">
        <f>IF($C42="","",IF(COUNTIF('Códigos Santander (ref)'!$A$2:$A$79,$C42)&gt;0,"SANTANDER",IF(COUNTIF('Códigos Itaú (ref)'!$A$2:$A$44,$C42)&gt;0,"ITAU",IF(AND(TRIM(UPPER($I42))="CONTRATUAL",ISNUMBER(SEARCH("INDIVIDUAL",SUBSTITUTE(UPPER($D42)," ","")))),"PREMIUM FREE",""))))</f>
        <v/>
      </c>
    </row>
    <row r="43" ht="15" customFormat="1" customHeight="1" s="45">
      <c r="A43" s="105" t="inlineStr">
        <is>
          <t>TELA</t>
        </is>
      </c>
      <c r="B43" s="105" t="n">
        <v>54933</v>
      </c>
      <c r="C43" s="105" t="inlineStr">
        <is>
          <t>1RSLN</t>
        </is>
      </c>
      <c r="D43" s="105" t="inlineStr">
        <is>
          <t>ITAU UNIBANCO SA</t>
        </is>
      </c>
      <c r="E43" s="105" t="n">
        <v>419568506</v>
      </c>
      <c r="F43" s="105" t="inlineStr">
        <is>
          <t>1RSLN017323045</t>
        </is>
      </c>
      <c r="G43" s="153" t="n">
        <v>450</v>
      </c>
      <c r="H43" s="153" t="n">
        <v>450</v>
      </c>
      <c r="I43" s="105" t="inlineStr">
        <is>
          <t>CONTRATUAL</t>
        </is>
      </c>
      <c r="J43" s="124" t="n">
        <v>1379611032</v>
      </c>
      <c r="K43" s="105" t="inlineStr">
        <is>
          <t>DAIANA BROLL REPEKE</t>
        </is>
      </c>
      <c r="L43" s="105" t="inlineStr">
        <is>
          <t>ARACAJU</t>
        </is>
      </c>
      <c r="M43" s="105" t="inlineStr">
        <is>
          <t>SE</t>
        </is>
      </c>
      <c r="N43" s="162" t="inlineStr">
        <is>
          <t>SERGIANA</t>
        </is>
      </c>
      <c r="O43" s="162" t="inlineStr">
        <is>
          <t>JA POSSUI</t>
        </is>
      </c>
      <c r="P43" s="60" t="n"/>
      <c r="Q43" s="60" t="n"/>
      <c r="R43" s="162" t="inlineStr">
        <is>
          <t>AUTORIZADO PAGAMENTO</t>
        </is>
      </c>
      <c r="S43" s="105" t="n">
        <v>8202639501</v>
      </c>
      <c r="T43" s="202" t="inlineStr">
        <is>
          <t>5 DIAS ÚTEIS</t>
        </is>
      </c>
      <c r="U43" s="60" t="n">
        <v>46149</v>
      </c>
      <c r="V43" s="60" t="n">
        <v>46153</v>
      </c>
      <c r="W43" s="60" t="n">
        <v>46160</v>
      </c>
      <c r="X43" s="60" t="n">
        <v>46156</v>
      </c>
      <c r="Y43" s="60">
        <f>IF(AND(X43&lt;&gt;"",W43&lt;&gt;""),IF(X43&lt;=W43,"SIM","NÃO"),"")</f>
        <v/>
      </c>
      <c r="Z43" s="105" t="n"/>
      <c r="AC43">
        <f>IF($C43="","",IF(COUNTIF('Códigos Santander (ref)'!$A$2:$A$79,$C43)&gt;0,"SANTANDER",IF(COUNTIF('Códigos Itaú (ref)'!$A$2:$A$44,$C43)&gt;0,"ITAU",IF(AND(TRIM(UPPER($I43))="CONTRATUAL",ISNUMBER(SEARCH("INDIVIDUAL",SUBSTITUTE(UPPER($D43)," ","")))),"PREMIUM FREE",""))))</f>
        <v/>
      </c>
    </row>
    <row r="44" ht="15" customFormat="1" customHeight="1" s="45">
      <c r="A44" s="105" t="inlineStr">
        <is>
          <t>TELA</t>
        </is>
      </c>
      <c r="B44" s="105" t="n">
        <v>54878</v>
      </c>
      <c r="C44" s="105" t="inlineStr">
        <is>
          <t>1RSLN</t>
        </is>
      </c>
      <c r="D44" s="105" t="inlineStr">
        <is>
          <t>ITAU UNIBANCO SA</t>
        </is>
      </c>
      <c r="E44" s="105" t="n">
        <v>419568506</v>
      </c>
      <c r="F44" s="105" t="inlineStr">
        <is>
          <t>1RSLN017323045</t>
        </is>
      </c>
      <c r="G44" s="153" t="n">
        <v>450</v>
      </c>
      <c r="H44" s="153" t="n">
        <v>450</v>
      </c>
      <c r="I44" s="105" t="inlineStr">
        <is>
          <t>CONTRATUAL</t>
        </is>
      </c>
      <c r="J44" s="124" t="n">
        <v>1379611032</v>
      </c>
      <c r="K44" s="105" t="inlineStr">
        <is>
          <t>DAIANA BROLL REPEKE</t>
        </is>
      </c>
      <c r="L44" s="105" t="inlineStr">
        <is>
          <t>ARACAJU</t>
        </is>
      </c>
      <c r="M44" s="105" t="inlineStr">
        <is>
          <t>SE</t>
        </is>
      </c>
      <c r="N44" s="162" t="inlineStr">
        <is>
          <t>SERGIANA</t>
        </is>
      </c>
      <c r="O44" s="162" t="inlineStr">
        <is>
          <t>JA POSSUI</t>
        </is>
      </c>
      <c r="P44" s="60" t="n"/>
      <c r="Q44" s="60" t="n"/>
      <c r="R44" s="162" t="inlineStr">
        <is>
          <t>AUTORIZADO PAGAMENTO</t>
        </is>
      </c>
      <c r="S44" s="105" t="n">
        <v>8202639503</v>
      </c>
      <c r="T44" s="202" t="inlineStr">
        <is>
          <t>5 DIAS ÚTEIS</t>
        </is>
      </c>
      <c r="U44" s="60" t="n">
        <v>46149</v>
      </c>
      <c r="V44" s="60" t="n">
        <v>46153</v>
      </c>
      <c r="W44" s="60" t="n">
        <v>46160</v>
      </c>
      <c r="X44" s="60" t="n">
        <v>46156</v>
      </c>
      <c r="Y44" s="60">
        <f>IF(AND(X44&lt;&gt;"",W44&lt;&gt;""),IF(X44&lt;=W44,"SIM","NÃO"),"")</f>
        <v/>
      </c>
      <c r="Z44" s="105" t="n"/>
      <c r="AC44">
        <f>IF($C44="","",IF(COUNTIF('Códigos Santander (ref)'!$A$2:$A$79,$C44)&gt;0,"SANTANDER",IF(COUNTIF('Códigos Itaú (ref)'!$A$2:$A$44,$C44)&gt;0,"ITAU",IF(AND(TRIM(UPPER($I44))="CONTRATUAL",ISNUMBER(SEARCH("INDIVIDUAL",SUBSTITUTE(UPPER($D44)," ","")))),"PREMIUM FREE",""))))</f>
        <v/>
      </c>
    </row>
    <row r="45" ht="15" customFormat="1" customHeight="1" s="45">
      <c r="A45" s="105" t="inlineStr">
        <is>
          <t>TELA</t>
        </is>
      </c>
      <c r="B45" s="105" t="n">
        <v>54934</v>
      </c>
      <c r="C45" s="105" t="inlineStr">
        <is>
          <t>1RSLN</t>
        </is>
      </c>
      <c r="D45" s="105" t="inlineStr">
        <is>
          <t>ITAU UNIBANCO SA</t>
        </is>
      </c>
      <c r="E45" s="105" t="n">
        <v>419568506</v>
      </c>
      <c r="F45" s="105" t="inlineStr">
        <is>
          <t>1RSLN017323045</t>
        </is>
      </c>
      <c r="G45" s="153" t="n">
        <v>450</v>
      </c>
      <c r="H45" s="153" t="n">
        <v>450</v>
      </c>
      <c r="I45" s="105" t="inlineStr">
        <is>
          <t>CONTRATUAL</t>
        </is>
      </c>
      <c r="J45" s="124" t="n">
        <v>1379611032</v>
      </c>
      <c r="K45" s="105" t="inlineStr">
        <is>
          <t>DAIANA BROLL REPEKE</t>
        </is>
      </c>
      <c r="L45" s="105" t="inlineStr">
        <is>
          <t>ARACAJU</t>
        </is>
      </c>
      <c r="M45" s="105" t="inlineStr">
        <is>
          <t>SE</t>
        </is>
      </c>
      <c r="N45" s="162" t="inlineStr">
        <is>
          <t>SERGIANA</t>
        </is>
      </c>
      <c r="O45" s="162" t="inlineStr">
        <is>
          <t>JA POSSUI</t>
        </is>
      </c>
      <c r="P45" s="60" t="n"/>
      <c r="Q45" s="60" t="n"/>
      <c r="R45" s="162" t="inlineStr">
        <is>
          <t>AUTORIZADO PAGAMENTO</t>
        </is>
      </c>
      <c r="S45" s="105" t="n">
        <v>8202639504</v>
      </c>
      <c r="T45" s="202" t="inlineStr">
        <is>
          <t>5 DIAS ÚTEIS</t>
        </is>
      </c>
      <c r="U45" s="60" t="n">
        <v>46149</v>
      </c>
      <c r="V45" s="60" t="n">
        <v>46153</v>
      </c>
      <c r="W45" s="60" t="n">
        <v>46160</v>
      </c>
      <c r="X45" s="60" t="n">
        <v>46156</v>
      </c>
      <c r="Y45" s="60">
        <f>IF(AND(X45&lt;&gt;"",W45&lt;&gt;""),IF(X45&lt;=W45,"SIM","NÃO"),"")</f>
        <v/>
      </c>
      <c r="Z45" s="105" t="n"/>
      <c r="AC45">
        <f>IF($C45="","",IF(COUNTIF('Códigos Santander (ref)'!$A$2:$A$79,$C45)&gt;0,"SANTANDER",IF(COUNTIF('Códigos Itaú (ref)'!$A$2:$A$44,$C45)&gt;0,"ITAU",IF(AND(TRIM(UPPER($I45))="CONTRATUAL",ISNUMBER(SEARCH("INDIVIDUAL",SUBSTITUTE(UPPER($D45)," ","")))),"PREMIUM FREE",""))))</f>
        <v/>
      </c>
    </row>
    <row r="46" ht="15" customFormat="1" customHeight="1" s="45">
      <c r="A46" s="105" t="inlineStr">
        <is>
          <t>TELA</t>
        </is>
      </c>
      <c r="B46" s="105" t="n">
        <v>55036</v>
      </c>
      <c r="C46" s="105" t="inlineStr">
        <is>
          <t>1RSLN</t>
        </is>
      </c>
      <c r="D46" s="105" t="inlineStr">
        <is>
          <t>ITAU UNIBANCO SA</t>
        </is>
      </c>
      <c r="E46" s="105" t="n">
        <v>419568506</v>
      </c>
      <c r="F46" s="105" t="inlineStr">
        <is>
          <t>1RSLN017323045</t>
        </is>
      </c>
      <c r="G46" s="153" t="n">
        <v>450</v>
      </c>
      <c r="H46" s="153" t="n">
        <v>450</v>
      </c>
      <c r="I46" s="105" t="inlineStr">
        <is>
          <t>CONTRATUAL</t>
        </is>
      </c>
      <c r="J46" s="124" t="n">
        <v>1379611032</v>
      </c>
      <c r="K46" s="105" t="inlineStr">
        <is>
          <t>DAIANA BROLL REPEKE</t>
        </is>
      </c>
      <c r="L46" s="105" t="inlineStr">
        <is>
          <t>ARACAJU</t>
        </is>
      </c>
      <c r="M46" s="105" t="inlineStr">
        <is>
          <t>SE</t>
        </is>
      </c>
      <c r="N46" s="162" t="inlineStr">
        <is>
          <t>SERGIANA</t>
        </is>
      </c>
      <c r="O46" s="162" t="inlineStr">
        <is>
          <t>JA POSSUI</t>
        </is>
      </c>
      <c r="P46" s="60" t="n"/>
      <c r="Q46" s="60" t="n"/>
      <c r="R46" s="162" t="inlineStr">
        <is>
          <t>AUTORIZADO PAGAMENTO</t>
        </is>
      </c>
      <c r="S46" s="105" t="n">
        <v>8202639506</v>
      </c>
      <c r="T46" s="202" t="inlineStr">
        <is>
          <t>5 DIAS ÚTEIS</t>
        </is>
      </c>
      <c r="U46" s="60" t="n">
        <v>46149</v>
      </c>
      <c r="V46" s="60" t="n">
        <v>46153</v>
      </c>
      <c r="W46" s="60" t="n">
        <v>46160</v>
      </c>
      <c r="X46" s="60" t="n">
        <v>46156</v>
      </c>
      <c r="Y46" s="60">
        <f>IF(AND(X46&lt;&gt;"",W46&lt;&gt;""),IF(X46&lt;=W46,"SIM","NÃO"),"")</f>
        <v/>
      </c>
      <c r="Z46" s="105" t="n"/>
      <c r="AC46">
        <f>IF($C46="","",IF(COUNTIF('Códigos Santander (ref)'!$A$2:$A$79,$C46)&gt;0,"SANTANDER",IF(COUNTIF('Códigos Itaú (ref)'!$A$2:$A$44,$C46)&gt;0,"ITAU",IF(AND(TRIM(UPPER($I46))="CONTRATUAL",ISNUMBER(SEARCH("INDIVIDUAL",SUBSTITUTE(UPPER($D46)," ","")))),"PREMIUM FREE",""))))</f>
        <v/>
      </c>
    </row>
    <row r="47" ht="15" customFormat="1" customHeight="1" s="45">
      <c r="A47" s="105" t="inlineStr">
        <is>
          <t>TELA</t>
        </is>
      </c>
      <c r="B47" s="105" t="n">
        <v>55548</v>
      </c>
      <c r="C47" s="105" t="inlineStr">
        <is>
          <t>1RU54</t>
        </is>
      </c>
      <c r="D47" s="105" t="inlineStr">
        <is>
          <t>BANCO SANTANDER BRASIL SA</t>
        </is>
      </c>
      <c r="E47" s="105" t="n">
        <v>3315462801</v>
      </c>
      <c r="F47" s="105" t="inlineStr">
        <is>
          <t>1RU54000230014</t>
        </is>
      </c>
      <c r="G47" s="153" t="n">
        <v>145</v>
      </c>
      <c r="H47" s="153" t="n">
        <v>145</v>
      </c>
      <c r="I47" s="105" t="inlineStr">
        <is>
          <t>CONTRATUAL</t>
        </is>
      </c>
      <c r="J47" s="124" t="n">
        <v>55753335000172</v>
      </c>
      <c r="K47" s="105" t="inlineStr">
        <is>
          <t>CLINICA ODONTOLOGICA ODONTO BELLE LTDA</t>
        </is>
      </c>
      <c r="L47" s="105" t="inlineStr">
        <is>
          <t>SÃO PAULO</t>
        </is>
      </c>
      <c r="M47" s="105" t="inlineStr">
        <is>
          <t>SP</t>
        </is>
      </c>
      <c r="N47" s="162" t="inlineStr">
        <is>
          <t>SERGIANA</t>
        </is>
      </c>
      <c r="O47" s="162" t="inlineStr">
        <is>
          <t>JA POSSUI</t>
        </is>
      </c>
      <c r="P47" s="60" t="n"/>
      <c r="Q47" s="60" t="n"/>
      <c r="R47" s="162" t="inlineStr">
        <is>
          <t>AUTORIZADO PAGAMENTO</t>
        </is>
      </c>
      <c r="S47" s="105" t="n">
        <v>8202639523</v>
      </c>
      <c r="T47" s="202" t="inlineStr">
        <is>
          <t>5 DIAS ÚTEIS</t>
        </is>
      </c>
      <c r="U47" s="60" t="n">
        <v>46149</v>
      </c>
      <c r="V47" s="60" t="n">
        <v>46153</v>
      </c>
      <c r="W47" s="60" t="n">
        <v>46160</v>
      </c>
      <c r="X47" s="60" t="n">
        <v>46156</v>
      </c>
      <c r="Y47" s="60">
        <f>IF(AND(X47&lt;&gt;"",W47&lt;&gt;""),IF(X47&lt;=W47,"SIM","NÃO"),"")</f>
        <v/>
      </c>
      <c r="Z47" s="105" t="n"/>
      <c r="AC47">
        <f>IF($C47="","",IF(COUNTIF('Códigos Santander (ref)'!$A$2:$A$79,$C47)&gt;0,"SANTANDER",IF(COUNTIF('Códigos Itaú (ref)'!$A$2:$A$44,$C47)&gt;0,"ITAU",IF(AND(TRIM(UPPER($I47))="CONTRATUAL",ISNUMBER(SEARCH("INDIVIDUAL",SUBSTITUTE(UPPER($D47)," ","")))),"PREMIUM FREE",""))))</f>
        <v/>
      </c>
    </row>
    <row r="48" ht="15" customFormat="1" customHeight="1" s="45">
      <c r="A48" s="105" t="inlineStr">
        <is>
          <t>TELA</t>
        </is>
      </c>
      <c r="B48" s="105" t="n">
        <v>54764</v>
      </c>
      <c r="C48" s="105" t="inlineStr">
        <is>
          <t>1RUH3</t>
        </is>
      </c>
      <c r="D48" s="105" t="inlineStr">
        <is>
          <t>BANCO SANTANDER BRASIL SA</t>
        </is>
      </c>
      <c r="E48" s="105" t="n">
        <v>7043801613</v>
      </c>
      <c r="F48" s="105" t="inlineStr">
        <is>
          <t>1RUH3001460005</t>
        </is>
      </c>
      <c r="G48" s="153" t="n">
        <v>1330</v>
      </c>
      <c r="H48" s="153" t="n">
        <v>548.62</v>
      </c>
      <c r="I48" s="105" t="inlineStr">
        <is>
          <t>CONTRATUAL</t>
        </is>
      </c>
      <c r="J48" s="124" t="n">
        <v>59326970000124</v>
      </c>
      <c r="K48" s="105" t="inlineStr">
        <is>
          <t>J M ODONTOLOGIA  INTEGRADA LTDA</t>
        </is>
      </c>
      <c r="L48" s="105" t="inlineStr">
        <is>
          <t>NOVA FRIBURGO</t>
        </is>
      </c>
      <c r="M48" s="105" t="inlineStr">
        <is>
          <t>RJ</t>
        </is>
      </c>
      <c r="N48" s="162" t="inlineStr">
        <is>
          <t>SERGIANA</t>
        </is>
      </c>
      <c r="O48" s="162" t="inlineStr">
        <is>
          <t>JA POSSUI</t>
        </is>
      </c>
      <c r="P48" s="60" t="n"/>
      <c r="Q48" s="60" t="n"/>
      <c r="R48" s="162" t="inlineStr">
        <is>
          <t>AUTORIZADO PAGAMENTO</t>
        </is>
      </c>
      <c r="S48" s="105" t="n">
        <v>8202639524</v>
      </c>
      <c r="T48" s="202" t="inlineStr">
        <is>
          <t>5 DIAS ÚTEIS</t>
        </is>
      </c>
      <c r="U48" s="60" t="n">
        <v>46149</v>
      </c>
      <c r="V48" s="60" t="n">
        <v>46153</v>
      </c>
      <c r="W48" s="60" t="n">
        <v>46160</v>
      </c>
      <c r="X48" s="60" t="n">
        <v>46156</v>
      </c>
      <c r="Y48" s="60">
        <f>IF(AND(X48&lt;&gt;"",W48&lt;&gt;""),IF(X48&lt;=W48,"SIM","NÃO"),"")</f>
        <v/>
      </c>
      <c r="Z48" s="108" t="n"/>
      <c r="AC48">
        <f>IF($C48="","",IF(COUNTIF('Códigos Santander (ref)'!$A$2:$A$79,$C48)&gt;0,"SANTANDER",IF(COUNTIF('Códigos Itaú (ref)'!$A$2:$A$44,$C48)&gt;0,"ITAU",IF(AND(TRIM(UPPER($I48))="CONTRATUAL",ISNUMBER(SEARCH("INDIVIDUAL",SUBSTITUTE(UPPER($D48)," ","")))),"PREMIUM FREE",""))))</f>
        <v/>
      </c>
    </row>
    <row r="49" ht="15" customFormat="1" customHeight="1" s="45">
      <c r="A49" s="183" t="inlineStr">
        <is>
          <t>TELA</t>
        </is>
      </c>
      <c r="B49" s="162" t="n">
        <v>55087</v>
      </c>
      <c r="C49" s="105" t="inlineStr">
        <is>
          <t>1RSLN</t>
        </is>
      </c>
      <c r="D49" s="105" t="inlineStr">
        <is>
          <t>ITAU UNIBANCO SA</t>
        </is>
      </c>
      <c r="E49" s="162" t="n">
        <v>419568506</v>
      </c>
      <c r="F49" s="105" t="inlineStr">
        <is>
          <t>1RSLN017323045</t>
        </is>
      </c>
      <c r="G49" s="184" t="n">
        <v>450</v>
      </c>
      <c r="H49" s="184" t="n">
        <v>450</v>
      </c>
      <c r="I49" s="105" t="inlineStr">
        <is>
          <t>CONTRATUAL</t>
        </is>
      </c>
      <c r="J49" s="124" t="n">
        <v>1379611032</v>
      </c>
      <c r="K49" s="105" t="inlineStr">
        <is>
          <t>DAIANA BROLL REPEKE</t>
        </is>
      </c>
      <c r="L49" s="105" t="inlineStr">
        <is>
          <t>ARACAJU</t>
        </is>
      </c>
      <c r="M49" s="105" t="inlineStr">
        <is>
          <t>SE</t>
        </is>
      </c>
      <c r="N49" s="162" t="inlineStr">
        <is>
          <t>SERGIANA</t>
        </is>
      </c>
      <c r="O49" s="162" t="inlineStr">
        <is>
          <t>JA POSSUI</t>
        </is>
      </c>
      <c r="P49" s="186" t="n"/>
      <c r="Q49" s="186" t="n"/>
      <c r="R49" s="162" t="inlineStr">
        <is>
          <t>AUTORIZADO PAGAMENTO</t>
        </is>
      </c>
      <c r="S49" s="162" t="n">
        <v>8202639525</v>
      </c>
      <c r="T49" s="202" t="inlineStr">
        <is>
          <t>5 DIAS ÚTEIS</t>
        </is>
      </c>
      <c r="U49" s="186" t="n">
        <v>46149</v>
      </c>
      <c r="V49" s="186" t="n">
        <v>46153</v>
      </c>
      <c r="W49" s="186" t="n">
        <v>46160</v>
      </c>
      <c r="X49" s="186" t="n">
        <v>46156</v>
      </c>
      <c r="Y49" s="60">
        <f>IF(AND(X49&lt;&gt;"",W49&lt;&gt;""),IF(X49&lt;=W49,"SIM","NÃO"),"")</f>
        <v/>
      </c>
      <c r="Z49" s="162" t="n"/>
      <c r="AC49">
        <f>IF($C49="","",IF(COUNTIF('Códigos Santander (ref)'!$A$2:$A$79,$C49)&gt;0,"SANTANDER",IF(COUNTIF('Códigos Itaú (ref)'!$A$2:$A$44,$C49)&gt;0,"ITAU",IF(AND(TRIM(UPPER($I49))="CONTRATUAL",ISNUMBER(SEARCH("INDIVIDUAL",SUBSTITUTE(UPPER($D49)," ","")))),"PREMIUM FREE",""))))</f>
        <v/>
      </c>
    </row>
    <row r="50" ht="15" customFormat="1" customHeight="1" s="45">
      <c r="A50" s="183" t="inlineStr">
        <is>
          <t>TELA</t>
        </is>
      </c>
      <c r="B50" s="162" t="n">
        <v>55694</v>
      </c>
      <c r="C50" s="162" t="inlineStr">
        <is>
          <t>1RUH3</t>
        </is>
      </c>
      <c r="D50" s="105" t="inlineStr">
        <is>
          <t>BANCO SANTANDER BRASIL SA</t>
        </is>
      </c>
      <c r="E50" s="162" t="n">
        <v>2243809745</v>
      </c>
      <c r="F50" s="185" t="inlineStr">
        <is>
          <t>1RUH3040396010</t>
        </is>
      </c>
      <c r="G50" s="184" t="n">
        <v>260</v>
      </c>
      <c r="H50" s="184" t="n">
        <v>90.94</v>
      </c>
      <c r="I50" s="105" t="inlineStr">
        <is>
          <t>CONTRATUAL</t>
        </is>
      </c>
      <c r="J50" s="185" t="n">
        <v>5950466730</v>
      </c>
      <c r="K50" s="162" t="inlineStr">
        <is>
          <t>ZULMA FLORES BLANCO QUEIROZ</t>
        </is>
      </c>
      <c r="L50" s="162" t="inlineStr">
        <is>
          <t>SÃO GONÇALO</t>
        </is>
      </c>
      <c r="M50" s="105" t="inlineStr">
        <is>
          <t>RJ</t>
        </is>
      </c>
      <c r="N50" s="162" t="inlineStr">
        <is>
          <t>SERGIANA</t>
        </is>
      </c>
      <c r="O50" s="162" t="inlineStr">
        <is>
          <t>JA POSSUI</t>
        </is>
      </c>
      <c r="P50" s="186" t="n"/>
      <c r="Q50" s="186" t="n"/>
      <c r="R50" s="162" t="inlineStr">
        <is>
          <t>AUTORIZADO PAGAMENTO</t>
        </is>
      </c>
      <c r="S50" s="162" t="n">
        <v>8202639526</v>
      </c>
      <c r="T50" s="202" t="inlineStr">
        <is>
          <t>5 DIAS ÚTEIS</t>
        </is>
      </c>
      <c r="U50" s="186" t="n">
        <v>46149</v>
      </c>
      <c r="V50" s="186" t="n">
        <v>46153</v>
      </c>
      <c r="W50" s="186" t="n">
        <v>46160</v>
      </c>
      <c r="X50" s="186" t="n">
        <v>46156</v>
      </c>
      <c r="Y50" s="60">
        <f>IF(AND(X50&lt;&gt;"",W50&lt;&gt;""),IF(X50&lt;=W50,"SIM","NÃO"),"")</f>
        <v/>
      </c>
      <c r="Z50" s="162" t="n"/>
      <c r="AC50">
        <f>IF($C50="","",IF(COUNTIF('Códigos Santander (ref)'!$A$2:$A$79,$C50)&gt;0,"SANTANDER",IF(COUNTIF('Códigos Itaú (ref)'!$A$2:$A$44,$C50)&gt;0,"ITAU",IF(AND(TRIM(UPPER($I50))="CONTRATUAL",ISNUMBER(SEARCH("INDIVIDUAL",SUBSTITUTE(UPPER($D50)," ","")))),"PREMIUM FREE",""))))</f>
        <v/>
      </c>
    </row>
    <row r="51" ht="15" customFormat="1" customHeight="1" s="45">
      <c r="A51" s="183" t="inlineStr">
        <is>
          <t>TELA</t>
        </is>
      </c>
      <c r="B51" s="162" t="n">
        <v>55773</v>
      </c>
      <c r="C51" s="162" t="inlineStr">
        <is>
          <t>1RUH3</t>
        </is>
      </c>
      <c r="D51" s="105" t="inlineStr">
        <is>
          <t>BANCO SANTANDER BRASIL SA</t>
        </is>
      </c>
      <c r="E51" s="162" t="n">
        <v>2243809745</v>
      </c>
      <c r="F51" s="162" t="inlineStr">
        <is>
          <t>1RUH3040396029</t>
        </is>
      </c>
      <c r="G51" s="184" t="n">
        <v>260</v>
      </c>
      <c r="H51" s="184" t="n">
        <v>90.94</v>
      </c>
      <c r="I51" s="105" t="inlineStr">
        <is>
          <t>CONTRATUAL</t>
        </is>
      </c>
      <c r="J51" s="185" t="n">
        <v>5950466730</v>
      </c>
      <c r="K51" s="162" t="inlineStr">
        <is>
          <t>ZULMA FLORES BLANCO QUEIROZ</t>
        </is>
      </c>
      <c r="L51" s="162" t="inlineStr">
        <is>
          <t>SÃO GONÇALO</t>
        </is>
      </c>
      <c r="M51" s="105" t="inlineStr">
        <is>
          <t>RJ</t>
        </is>
      </c>
      <c r="N51" s="162" t="inlineStr">
        <is>
          <t>SERGIANA</t>
        </is>
      </c>
      <c r="O51" s="162" t="inlineStr">
        <is>
          <t>JA POSSUI</t>
        </is>
      </c>
      <c r="P51" s="186" t="n"/>
      <c r="Q51" s="186" t="n"/>
      <c r="R51" s="162" t="inlineStr">
        <is>
          <t>AUTORIZADO PAGAMENTO</t>
        </is>
      </c>
      <c r="S51" s="162" t="n">
        <v>8202639528</v>
      </c>
      <c r="T51" s="202" t="inlineStr">
        <is>
          <t>5 DIAS ÚTEIS</t>
        </is>
      </c>
      <c r="U51" s="186" t="n">
        <v>46149</v>
      </c>
      <c r="V51" s="186" t="n">
        <v>46153</v>
      </c>
      <c r="W51" s="186" t="n">
        <v>46160</v>
      </c>
      <c r="X51" s="186" t="n">
        <v>46156</v>
      </c>
      <c r="Y51" s="60">
        <f>IF(AND(X51&lt;&gt;"",W51&lt;&gt;""),IF(X51&lt;=W51,"SIM","NÃO"),"")</f>
        <v/>
      </c>
      <c r="Z51" s="162" t="n"/>
      <c r="AC51">
        <f>IF($C51="","",IF(COUNTIF('Códigos Santander (ref)'!$A$2:$A$79,$C51)&gt;0,"SANTANDER",IF(COUNTIF('Códigos Itaú (ref)'!$A$2:$A$44,$C51)&gt;0,"ITAU",IF(AND(TRIM(UPPER($I51))="CONTRATUAL",ISNUMBER(SEARCH("INDIVIDUAL",SUBSTITUTE(UPPER($D51)," ","")))),"PREMIUM FREE",""))))</f>
        <v/>
      </c>
    </row>
    <row r="52" ht="15" customFormat="1" customHeight="1" s="45">
      <c r="A52" s="183" t="inlineStr">
        <is>
          <t>TELA</t>
        </is>
      </c>
      <c r="B52" s="162" t="n">
        <v>55736</v>
      </c>
      <c r="C52" s="162" t="inlineStr">
        <is>
          <t>1RUH3</t>
        </is>
      </c>
      <c r="D52" s="105" t="inlineStr">
        <is>
          <t>BANCO SANTANDER BRASIL SA</t>
        </is>
      </c>
      <c r="E52" s="162" t="n">
        <v>2243809745</v>
      </c>
      <c r="F52" s="162" t="inlineStr">
        <is>
          <t>1RUH3040396029</t>
        </is>
      </c>
      <c r="G52" s="184" t="n">
        <v>260</v>
      </c>
      <c r="H52" s="184" t="n">
        <v>90.94</v>
      </c>
      <c r="I52" s="105" t="inlineStr">
        <is>
          <t>CONTRATUAL</t>
        </is>
      </c>
      <c r="J52" s="185" t="n">
        <v>5950466730</v>
      </c>
      <c r="K52" s="162" t="inlineStr">
        <is>
          <t>ZULMA FLORES BLANCO QUEIROZ</t>
        </is>
      </c>
      <c r="L52" s="162" t="inlineStr">
        <is>
          <t>SÃO GONÇALO</t>
        </is>
      </c>
      <c r="M52" s="105" t="inlineStr">
        <is>
          <t>RJ</t>
        </is>
      </c>
      <c r="N52" s="162" t="inlineStr">
        <is>
          <t>SERGIANA</t>
        </is>
      </c>
      <c r="O52" s="162" t="inlineStr">
        <is>
          <t>JA POSSUI</t>
        </is>
      </c>
      <c r="P52" s="186" t="n"/>
      <c r="Q52" s="60" t="n"/>
      <c r="R52" s="162" t="inlineStr">
        <is>
          <t>AUTORIZADO PAGAMENTO</t>
        </is>
      </c>
      <c r="S52" s="162" t="n">
        <v>8202639529</v>
      </c>
      <c r="T52" s="202" t="inlineStr">
        <is>
          <t>5 DIAS ÚTEIS</t>
        </is>
      </c>
      <c r="U52" s="186" t="n">
        <v>46149</v>
      </c>
      <c r="V52" s="186" t="n">
        <v>46153</v>
      </c>
      <c r="W52" s="186" t="n">
        <v>46160</v>
      </c>
      <c r="X52" s="186" t="n">
        <v>46156</v>
      </c>
      <c r="Y52" s="60">
        <f>IF(AND(X52&lt;&gt;"",W52&lt;&gt;""),IF(X52&lt;=W52,"SIM","NÃO"),"")</f>
        <v/>
      </c>
      <c r="Z52" s="60" t="n"/>
      <c r="AC52">
        <f>IF($C52="","",IF(COUNTIF('Códigos Santander (ref)'!$A$2:$A$79,$C52)&gt;0,"SANTANDER",IF(COUNTIF('Códigos Itaú (ref)'!$A$2:$A$44,$C52)&gt;0,"ITAU",IF(AND(TRIM(UPPER($I52))="CONTRATUAL",ISNUMBER(SEARCH("INDIVIDUAL",SUBSTITUTE(UPPER($D52)," ","")))),"PREMIUM FREE",""))))</f>
        <v/>
      </c>
    </row>
    <row r="53" ht="15" customFormat="1" customHeight="1" s="45">
      <c r="A53" s="183" t="inlineStr">
        <is>
          <t>TELA</t>
        </is>
      </c>
      <c r="B53" s="162" t="n">
        <v>54751</v>
      </c>
      <c r="C53" s="162" t="inlineStr">
        <is>
          <t>1RU54</t>
        </is>
      </c>
      <c r="D53" s="162" t="inlineStr">
        <is>
          <t>BANCO SANTANDER BRASIL SA</t>
        </is>
      </c>
      <c r="E53" s="162" t="n">
        <v>39120180810</v>
      </c>
      <c r="F53" s="162" t="inlineStr">
        <is>
          <t>1RU54000233005</t>
        </is>
      </c>
      <c r="G53" s="184" t="n">
        <v>550</v>
      </c>
      <c r="H53" s="184" t="n">
        <v>463.8</v>
      </c>
      <c r="I53" s="162" t="inlineStr">
        <is>
          <t>CONTRATUAL</t>
        </is>
      </c>
      <c r="J53" s="185" t="n">
        <v>24870458000160</v>
      </c>
      <c r="K53" s="162" t="inlineStr">
        <is>
          <t>EDWAL LOBOSCHI</t>
        </is>
      </c>
      <c r="L53" s="162" t="inlineStr">
        <is>
          <t>SÃO PAULO</t>
        </is>
      </c>
      <c r="M53" s="105" t="inlineStr">
        <is>
          <t>SP</t>
        </is>
      </c>
      <c r="N53" s="162" t="inlineStr">
        <is>
          <t>CIBELY</t>
        </is>
      </c>
      <c r="O53" s="193" t="inlineStr">
        <is>
          <t>JA POSSUI</t>
        </is>
      </c>
      <c r="P53" s="186" t="n"/>
      <c r="Q53" s="186" t="n"/>
      <c r="R53" s="162" t="inlineStr">
        <is>
          <t>AUTORIZADO PAGAMENTO</t>
        </is>
      </c>
      <c r="S53" s="162" t="n">
        <v>8202639530</v>
      </c>
      <c r="T53" s="162" t="inlineStr">
        <is>
          <t>5 DIAS ÚTEIS</t>
        </is>
      </c>
      <c r="U53" s="186" t="n">
        <v>46150</v>
      </c>
      <c r="V53" s="186" t="n">
        <v>46153</v>
      </c>
      <c r="W53" s="186" t="n">
        <v>46160</v>
      </c>
      <c r="X53" s="186" t="n">
        <v>46156</v>
      </c>
      <c r="Y53" s="60">
        <f>IF(AND(X53&lt;&gt;"",W53&lt;&gt;""),IF(X53&lt;=W53,"SIM","NÃO"),"")</f>
        <v/>
      </c>
      <c r="Z53" s="162" t="n"/>
      <c r="AC53">
        <f>IF($C53="","",IF(COUNTIF('Códigos Santander (ref)'!$A$2:$A$79,$C53)&gt;0,"SANTANDER",IF(COUNTIF('Códigos Itaú (ref)'!$A$2:$A$44,$C53)&gt;0,"ITAU",IF(AND(TRIM(UPPER($I53))="CONTRATUAL",ISNUMBER(SEARCH("INDIVIDUAL",SUBSTITUTE(UPPER($D53)," ","")))),"PREMIUM FREE",""))))</f>
        <v/>
      </c>
    </row>
    <row r="54" ht="15" customFormat="1" customHeight="1" s="45">
      <c r="A54" s="183" t="inlineStr">
        <is>
          <t>TELA</t>
        </is>
      </c>
      <c r="B54" s="162" t="n">
        <v>55697</v>
      </c>
      <c r="C54" s="162" t="inlineStr">
        <is>
          <t>1RUH3</t>
        </is>
      </c>
      <c r="D54" s="162" t="inlineStr">
        <is>
          <t>BANCO SANTANDER BRASIL SA</t>
        </is>
      </c>
      <c r="E54" s="162" t="n">
        <v>26447218811</v>
      </c>
      <c r="F54" s="162" t="inlineStr">
        <is>
          <t>1RUH3032093004</t>
        </is>
      </c>
      <c r="G54" s="184" t="n">
        <v>200</v>
      </c>
      <c r="H54" s="184" t="n">
        <v>200</v>
      </c>
      <c r="I54" s="162" t="inlineStr">
        <is>
          <t>CONTRATUAL</t>
        </is>
      </c>
      <c r="J54" s="185" t="n">
        <v>5389120000146</v>
      </c>
      <c r="K54" s="162" t="inlineStr">
        <is>
          <t>K N SERVICOS MEDICOS E ODONTOLOGICOS S/S LTDA</t>
        </is>
      </c>
      <c r="L54" s="162" t="inlineStr">
        <is>
          <t>JACAREÍ</t>
        </is>
      </c>
      <c r="M54" s="105" t="inlineStr">
        <is>
          <t>SP</t>
        </is>
      </c>
      <c r="N54" s="162" t="inlineStr">
        <is>
          <t>SERGIANA</t>
        </is>
      </c>
      <c r="O54" s="193" t="inlineStr">
        <is>
          <t>JA POSSUI</t>
        </is>
      </c>
      <c r="P54" s="186" t="n"/>
      <c r="Q54" s="186" t="n"/>
      <c r="R54" s="162" t="inlineStr">
        <is>
          <t>AUTORIZADO PAGAMENTO</t>
        </is>
      </c>
      <c r="S54" s="162" t="n">
        <v>8202639531</v>
      </c>
      <c r="T54" s="162" t="inlineStr">
        <is>
          <t>5 DIAS ÚTEIS</t>
        </is>
      </c>
      <c r="U54" s="186" t="n">
        <v>46153</v>
      </c>
      <c r="V54" s="186" t="n">
        <v>46153</v>
      </c>
      <c r="W54" s="186" t="n">
        <v>46160</v>
      </c>
      <c r="X54" s="186" t="n">
        <v>46156</v>
      </c>
      <c r="Y54" s="60">
        <f>IF(AND(X54&lt;&gt;"",W54&lt;&gt;""),IF(X54&lt;=W54,"SIM","NÃO"),"")</f>
        <v/>
      </c>
      <c r="Z54" s="162" t="n"/>
      <c r="AC54">
        <f>IF($C54="","",IF(COUNTIF('Códigos Santander (ref)'!$A$2:$A$79,$C54)&gt;0,"SANTANDER",IF(COUNTIF('Códigos Itaú (ref)'!$A$2:$A$44,$C54)&gt;0,"ITAU",IF(AND(TRIM(UPPER($I54))="CONTRATUAL",ISNUMBER(SEARCH("INDIVIDUAL",SUBSTITUTE(UPPER($D54)," ","")))),"PREMIUM FREE",""))))</f>
        <v/>
      </c>
    </row>
    <row r="55" ht="15" customFormat="1" customHeight="1" s="45">
      <c r="A55" s="183" t="inlineStr">
        <is>
          <t>TELA</t>
        </is>
      </c>
      <c r="B55" s="162" t="n">
        <v>55833</v>
      </c>
      <c r="C55" s="162" t="inlineStr">
        <is>
          <t>1RUH3</t>
        </is>
      </c>
      <c r="D55" s="162" t="inlineStr">
        <is>
          <t>BANCO SANTANDER BRASIL SA</t>
        </is>
      </c>
      <c r="E55" s="162" t="n">
        <v>3174984440</v>
      </c>
      <c r="F55" s="162" t="inlineStr">
        <is>
          <t>1RUH3021611009</t>
        </is>
      </c>
      <c r="G55" s="184" t="n">
        <v>320</v>
      </c>
      <c r="H55" s="184" t="n">
        <v>192.85</v>
      </c>
      <c r="I55" s="162" t="inlineStr">
        <is>
          <t>CONTRATUAL</t>
        </is>
      </c>
      <c r="J55" s="185" t="n">
        <v>1328134083</v>
      </c>
      <c r="K55" s="162" t="inlineStr">
        <is>
          <t>GABRIELE REIS TIRLONI</t>
        </is>
      </c>
      <c r="L55" s="162" t="inlineStr">
        <is>
          <t>SÃO PAULO</t>
        </is>
      </c>
      <c r="M55" s="105" t="inlineStr">
        <is>
          <t>SP</t>
        </is>
      </c>
      <c r="N55" s="162" t="inlineStr">
        <is>
          <t>SERGIANA</t>
        </is>
      </c>
      <c r="O55" s="162" t="n">
        <v>551694</v>
      </c>
      <c r="P55" s="186" t="n">
        <v>46153</v>
      </c>
      <c r="Q55" s="186" t="n">
        <v>46160</v>
      </c>
      <c r="R55" s="162" t="inlineStr">
        <is>
          <t>AUTORIZADO PAGAMENTO</t>
        </is>
      </c>
      <c r="S55" s="162" t="n">
        <v>8202639819</v>
      </c>
      <c r="T55" s="162" t="inlineStr">
        <is>
          <t>5 DIAS ÚTEIS</t>
        </is>
      </c>
      <c r="U55" s="186" t="n">
        <v>46153</v>
      </c>
      <c r="V55" s="186" t="n">
        <v>46160</v>
      </c>
      <c r="W55" s="186" t="n">
        <v>46167</v>
      </c>
      <c r="X55" s="186" t="n">
        <v>46163</v>
      </c>
      <c r="Y55" s="60">
        <f>IF(AND(X55&lt;&gt;"",W55&lt;&gt;""),IF(X55&lt;=W55,"SIM","NÃO"),"")</f>
        <v/>
      </c>
      <c r="Z55" s="162" t="n"/>
      <c r="AC55">
        <f>IF($C55="","",IF(COUNTIF('Códigos Santander (ref)'!$A$2:$A$79,$C55)&gt;0,"SANTANDER",IF(COUNTIF('Códigos Itaú (ref)'!$A$2:$A$44,$C55)&gt;0,"ITAU",IF(AND(TRIM(UPPER($I55))="CONTRATUAL",ISNUMBER(SEARCH("INDIVIDUAL",SUBSTITUTE(UPPER($D55)," ","")))),"PREMIUM FREE",""))))</f>
        <v/>
      </c>
    </row>
    <row r="56" ht="15" customFormat="1" customHeight="1" s="45">
      <c r="A56" s="183" t="inlineStr">
        <is>
          <t>TELA</t>
        </is>
      </c>
      <c r="B56" s="162" t="n">
        <v>55871</v>
      </c>
      <c r="C56" s="162" t="inlineStr">
        <is>
          <t>1RUH3</t>
        </is>
      </c>
      <c r="D56" s="162" t="inlineStr">
        <is>
          <t>BANCO SANTANDER BRASIL SA</t>
        </is>
      </c>
      <c r="E56" s="162" t="n">
        <v>32769582879</v>
      </c>
      <c r="F56" s="162" t="inlineStr">
        <is>
          <t>1RUH3029449006</t>
        </is>
      </c>
      <c r="G56" s="184" t="n">
        <v>1260</v>
      </c>
      <c r="H56" s="184" t="n">
        <v>230</v>
      </c>
      <c r="I56" s="162" t="inlineStr">
        <is>
          <t>CONTRATUAL</t>
        </is>
      </c>
      <c r="J56" s="185" t="n">
        <v>35815960000194</v>
      </c>
      <c r="K56" s="162" t="inlineStr">
        <is>
          <t>ARTE &amp; SORRISO CLINICA ODONTOLOGICA LTDA</t>
        </is>
      </c>
      <c r="L56" s="162" t="inlineStr">
        <is>
          <t>SÃO PAULO</t>
        </is>
      </c>
      <c r="M56" s="105" t="inlineStr">
        <is>
          <t>SP</t>
        </is>
      </c>
      <c r="N56" s="162" t="inlineStr">
        <is>
          <t>SERGIANA</t>
        </is>
      </c>
      <c r="O56" s="193" t="inlineStr">
        <is>
          <t>JA POSSUI</t>
        </is>
      </c>
      <c r="P56" s="186" t="n"/>
      <c r="Q56" s="186" t="n"/>
      <c r="R56" s="162" t="inlineStr">
        <is>
          <t>AUTORIZADO PAGAMENTO</t>
        </is>
      </c>
      <c r="S56" s="162" t="n">
        <v>8202639532</v>
      </c>
      <c r="T56" s="162" t="inlineStr">
        <is>
          <t>5 DIAS ÚTEIS</t>
        </is>
      </c>
      <c r="U56" s="186" t="n">
        <v>46153</v>
      </c>
      <c r="V56" s="186" t="n">
        <v>46153</v>
      </c>
      <c r="W56" s="186" t="n">
        <v>46160</v>
      </c>
      <c r="X56" s="186" t="n">
        <v>46156</v>
      </c>
      <c r="Y56" s="60">
        <f>IF(AND(X56&lt;&gt;"",W56&lt;&gt;""),IF(X56&lt;=W56,"SIM","NÃO"),"")</f>
        <v/>
      </c>
      <c r="Z56" s="162" t="n"/>
      <c r="AC56">
        <f>IF($C56="","",IF(COUNTIF('Códigos Santander (ref)'!$A$2:$A$79,$C56)&gt;0,"SANTANDER",IF(COUNTIF('Códigos Itaú (ref)'!$A$2:$A$44,$C56)&gt;0,"ITAU",IF(AND(TRIM(UPPER($I56))="CONTRATUAL",ISNUMBER(SEARCH("INDIVIDUAL",SUBSTITUTE(UPPER($D56)," ","")))),"PREMIUM FREE",""))))</f>
        <v/>
      </c>
    </row>
    <row r="57" ht="15" customFormat="1" customHeight="1" s="45">
      <c r="A57" s="183" t="inlineStr">
        <is>
          <t>EMAIL</t>
        </is>
      </c>
      <c r="B57" s="162" t="n">
        <v>55586</v>
      </c>
      <c r="C57" s="162" t="inlineStr">
        <is>
          <t>1RBB8</t>
        </is>
      </c>
      <c r="D57" s="162" t="inlineStr">
        <is>
          <t>TBI SEGURANCA EIRELI</t>
        </is>
      </c>
      <c r="E57" s="162" t="n">
        <v>6024321627</v>
      </c>
      <c r="F57" s="162" t="inlineStr">
        <is>
          <t>1RBB8002644002</t>
        </is>
      </c>
      <c r="G57" s="184" t="n">
        <v>700</v>
      </c>
      <c r="H57" s="184" t="n">
        <v>700</v>
      </c>
      <c r="I57" s="162" t="inlineStr">
        <is>
          <t>INSUFICIÊNCIA DE REDE</t>
        </is>
      </c>
      <c r="J57" s="185" t="n">
        <v>62588010644</v>
      </c>
      <c r="K57" s="162" t="inlineStr">
        <is>
          <t>MAMED DAVID SILVA</t>
        </is>
      </c>
      <c r="L57" s="162" t="inlineStr">
        <is>
          <t>TRÊS MARIAS</t>
        </is>
      </c>
      <c r="M57" s="162" t="inlineStr">
        <is>
          <t>MG</t>
        </is>
      </c>
      <c r="N57" s="162" t="inlineStr">
        <is>
          <t>SERGIANA</t>
        </is>
      </c>
      <c r="O57" s="193" t="inlineStr">
        <is>
          <t>JA POSSUI</t>
        </is>
      </c>
      <c r="P57" s="162" t="n"/>
      <c r="Q57" s="162" t="n"/>
      <c r="R57" s="162" t="inlineStr">
        <is>
          <t>AUTORIZADO PAGAMENTO</t>
        </is>
      </c>
      <c r="S57" s="162" t="n">
        <v>8202639533</v>
      </c>
      <c r="T57" s="202" t="inlineStr">
        <is>
          <t>30 DIAS CORRIDOS</t>
        </is>
      </c>
      <c r="U57" s="186" t="n">
        <v>46153</v>
      </c>
      <c r="V57" s="186" t="n">
        <v>46153</v>
      </c>
      <c r="W57" s="186" t="n">
        <v>46184</v>
      </c>
      <c r="X57" s="186" t="n">
        <v>46162</v>
      </c>
      <c r="Y57" s="60">
        <f>IF(AND(X57&lt;&gt;"",W57&lt;&gt;""),IF(X57&lt;=W57,"SIM","NÃO"),"")</f>
        <v/>
      </c>
      <c r="Z57" s="162" t="n"/>
      <c r="AC57">
        <f>IF($C57="","",IF(COUNTIF('Códigos Santander (ref)'!$A$2:$A$79,$C57)&gt;0,"SANTANDER",IF(COUNTIF('Códigos Itaú (ref)'!$A$2:$A$44,$C57)&gt;0,"ITAU",IF(AND(TRIM(UPPER($I57))="CONTRATUAL",ISNUMBER(SEARCH("INDIVIDUAL",SUBSTITUTE(UPPER($D57)," ","")))),"PREMIUM FREE",""))))</f>
        <v/>
      </c>
    </row>
    <row r="58" ht="15" customFormat="1" customHeight="1" s="45">
      <c r="A58" s="183" t="inlineStr">
        <is>
          <t>EMAIL</t>
        </is>
      </c>
      <c r="B58" s="162" t="n">
        <v>55872</v>
      </c>
      <c r="C58" s="162" t="inlineStr">
        <is>
          <t>1RBB8</t>
        </is>
      </c>
      <c r="D58" s="162" t="inlineStr">
        <is>
          <t>TBI SEGURANCA EIRELI</t>
        </is>
      </c>
      <c r="E58" s="162" t="n">
        <v>6024321627</v>
      </c>
      <c r="F58" s="162" t="inlineStr">
        <is>
          <t>1RBB8002644002</t>
        </is>
      </c>
      <c r="G58" s="184" t="n">
        <v>63</v>
      </c>
      <c r="H58" s="184" t="n">
        <v>63</v>
      </c>
      <c r="I58" s="162" t="inlineStr">
        <is>
          <t>INSUFICIÊNCIA DE REDE</t>
        </is>
      </c>
      <c r="J58" s="185" t="n">
        <v>17765345000139</v>
      </c>
      <c r="K58" s="162" t="inlineStr">
        <is>
          <t>CLINICA ORAL IMAGEM LTDA</t>
        </is>
      </c>
      <c r="L58" s="162" t="inlineStr">
        <is>
          <t>TRÊS MARIAS</t>
        </is>
      </c>
      <c r="M58" s="162" t="inlineStr">
        <is>
          <t>MG</t>
        </is>
      </c>
      <c r="N58" s="162" t="inlineStr">
        <is>
          <t>SERGIANA</t>
        </is>
      </c>
      <c r="O58" s="193" t="inlineStr">
        <is>
          <t>JA POSSUI</t>
        </is>
      </c>
      <c r="P58" s="186" t="n"/>
      <c r="Q58" s="186" t="n"/>
      <c r="R58" s="162" t="inlineStr">
        <is>
          <t>AUTORIZADO PAGAMENTO</t>
        </is>
      </c>
      <c r="S58" s="162" t="n">
        <v>8202639534</v>
      </c>
      <c r="T58" s="202" t="inlineStr">
        <is>
          <t>30 DIAS CORRIDOS</t>
        </is>
      </c>
      <c r="U58" s="186" t="n">
        <v>46153</v>
      </c>
      <c r="V58" s="186" t="n">
        <v>46153</v>
      </c>
      <c r="W58" s="186" t="n">
        <v>46184</v>
      </c>
      <c r="X58" s="186" t="n">
        <v>46162</v>
      </c>
      <c r="Y58" s="60">
        <f>IF(AND(X58&lt;&gt;"",W58&lt;&gt;""),IF(X58&lt;=W58,"SIM","NÃO"),"")</f>
        <v/>
      </c>
      <c r="Z58" s="162" t="n"/>
      <c r="AC58">
        <f>IF($C58="","",IF(COUNTIF('Códigos Santander (ref)'!$A$2:$A$79,$C58)&gt;0,"SANTANDER",IF(COUNTIF('Códigos Itaú (ref)'!$A$2:$A$44,$C58)&gt;0,"ITAU",IF(AND(TRIM(UPPER($I58))="CONTRATUAL",ISNUMBER(SEARCH("INDIVIDUAL",SUBSTITUTE(UPPER($D58)," ","")))),"PREMIUM FREE",""))))</f>
        <v/>
      </c>
    </row>
    <row r="59" ht="15" customFormat="1" customHeight="1" s="45">
      <c r="A59" s="105" t="inlineStr">
        <is>
          <t>TELA</t>
        </is>
      </c>
      <c r="B59" s="105" t="n">
        <v>54886</v>
      </c>
      <c r="C59" s="105" t="inlineStr">
        <is>
          <t>1RSLN</t>
        </is>
      </c>
      <c r="D59" s="105" t="inlineStr">
        <is>
          <t>ITAU UNIBANCO SA</t>
        </is>
      </c>
      <c r="E59" s="105" t="n">
        <v>419568506</v>
      </c>
      <c r="F59" s="105" t="inlineStr">
        <is>
          <t>1RSLN017323045</t>
        </is>
      </c>
      <c r="G59" s="153" t="n">
        <v>450</v>
      </c>
      <c r="H59" s="153" t="n">
        <v>450</v>
      </c>
      <c r="I59" s="162" t="inlineStr">
        <is>
          <t>CONTRATUAL</t>
        </is>
      </c>
      <c r="J59" s="124" t="n">
        <v>1379611032</v>
      </c>
      <c r="K59" s="105" t="inlineStr">
        <is>
          <t>DAIANA BROLL REPEKE</t>
        </is>
      </c>
      <c r="L59" s="105" t="inlineStr">
        <is>
          <t>ARACAJU</t>
        </is>
      </c>
      <c r="M59" s="105" t="inlineStr">
        <is>
          <t>SE</t>
        </is>
      </c>
      <c r="N59" s="162" t="inlineStr">
        <is>
          <t>SERGIANA</t>
        </is>
      </c>
      <c r="O59" s="193" t="inlineStr">
        <is>
          <t>JA POSSUI</t>
        </is>
      </c>
      <c r="P59" s="60" t="n"/>
      <c r="Q59" s="60" t="n"/>
      <c r="R59" s="162" t="inlineStr">
        <is>
          <t>AUTORIZADO PAGAMENTO</t>
        </is>
      </c>
      <c r="S59" s="105" t="n">
        <v>8202639535</v>
      </c>
      <c r="T59" s="162" t="inlineStr">
        <is>
          <t>5 DIAS ÚTEIS</t>
        </is>
      </c>
      <c r="U59" s="60" t="n">
        <v>46153</v>
      </c>
      <c r="V59" s="186" t="n">
        <v>46153</v>
      </c>
      <c r="W59" s="186" t="n">
        <v>46160</v>
      </c>
      <c r="X59" s="60" t="n">
        <v>46156</v>
      </c>
      <c r="Y59" s="60">
        <f>IF(AND(X59&lt;&gt;"",W59&lt;&gt;""),IF(X59&lt;=W59,"SIM","NÃO"),"")</f>
        <v/>
      </c>
      <c r="Z59" s="208" t="n"/>
      <c r="AC59">
        <f>IF($C59="","",IF(COUNTIF('Códigos Santander (ref)'!$A$2:$A$79,$C59)&gt;0,"SANTANDER",IF(COUNTIF('Códigos Itaú (ref)'!$A$2:$A$44,$C59)&gt;0,"ITAU",IF(AND(TRIM(UPPER($I59))="CONTRATUAL",ISNUMBER(SEARCH("INDIVIDUAL",SUBSTITUTE(UPPER($D59)," ","")))),"PREMIUM FREE",""))))</f>
        <v/>
      </c>
    </row>
    <row r="60" ht="15" customFormat="1" customHeight="1" s="45">
      <c r="A60" s="105" t="inlineStr">
        <is>
          <t>SAC</t>
        </is>
      </c>
      <c r="B60" s="105" t="n">
        <v>55630</v>
      </c>
      <c r="C60" s="105" t="inlineStr">
        <is>
          <t>0JMK0</t>
        </is>
      </c>
      <c r="D60" s="206" t="inlineStr">
        <is>
          <t>NOTRE DAME INTERMEDICA SAUDE S A.</t>
        </is>
      </c>
      <c r="E60" s="105" t="n">
        <v>7609733695</v>
      </c>
      <c r="F60" s="105" t="inlineStr">
        <is>
          <t>0JMK0450301007</t>
        </is>
      </c>
      <c r="G60" s="153" t="n">
        <v>280</v>
      </c>
      <c r="H60" s="153" t="n">
        <v>280</v>
      </c>
      <c r="I60" s="162" t="inlineStr">
        <is>
          <t>INSUFICIÊNCIA DE REDE</t>
        </is>
      </c>
      <c r="J60" s="124" t="n">
        <v>8057336000283</v>
      </c>
      <c r="K60" s="105" t="inlineStr">
        <is>
          <t>PREVINE CLINICA ODONTOLOGICA</t>
        </is>
      </c>
      <c r="L60" s="105" t="inlineStr">
        <is>
          <t>SANTA BARBARA</t>
        </is>
      </c>
      <c r="M60" s="105" t="inlineStr">
        <is>
          <t>MG</t>
        </is>
      </c>
      <c r="N60" s="162" t="inlineStr">
        <is>
          <t>SERGIANA</t>
        </is>
      </c>
      <c r="O60" s="108" t="n">
        <v>551991</v>
      </c>
      <c r="P60" s="60" t="n">
        <v>46153</v>
      </c>
      <c r="Q60" s="60" t="n">
        <v>46156</v>
      </c>
      <c r="R60" s="162" t="inlineStr">
        <is>
          <t>AUTORIZADO PAGAMENTO</t>
        </is>
      </c>
      <c r="S60" s="105" t="n">
        <v>8202639738</v>
      </c>
      <c r="T60" s="202" t="inlineStr">
        <is>
          <t>30 DIAS CORRIDOS</t>
        </is>
      </c>
      <c r="U60" s="60" t="n">
        <v>46153</v>
      </c>
      <c r="V60" s="60" t="n">
        <v>46157</v>
      </c>
      <c r="W60" s="60" t="n">
        <v>46188</v>
      </c>
      <c r="X60" s="60" t="n">
        <v>46162</v>
      </c>
      <c r="Y60" s="60">
        <f>IF(AND(X60&lt;&gt;"",W60&lt;&gt;""),IF(X60&lt;=W60,"SIM","NÃO"),"")</f>
        <v/>
      </c>
      <c r="Z60" s="105" t="n"/>
      <c r="AC60">
        <f>IF($C60="","",IF(COUNTIF('Códigos Santander (ref)'!$A$2:$A$79,$C60)&gt;0,"SANTANDER",IF(COUNTIF('Códigos Itaú (ref)'!$A$2:$A$44,$C60)&gt;0,"ITAU",IF(AND(TRIM(UPPER($I60))="CONTRATUAL",ISNUMBER(SEARCH("INDIVIDUAL",SUBSTITUTE(UPPER($D60)," ","")))),"PREMIUM FREE",""))))</f>
        <v/>
      </c>
    </row>
    <row r="61" ht="15" customFormat="1" customHeight="1" s="45">
      <c r="A61" s="105" t="inlineStr">
        <is>
          <t>TELA</t>
        </is>
      </c>
      <c r="B61" s="105" t="n">
        <v>55950</v>
      </c>
      <c r="C61" s="105" t="inlineStr">
        <is>
          <t>1RUH3</t>
        </is>
      </c>
      <c r="D61" s="105" t="inlineStr">
        <is>
          <t>BANCO SANTANDER BRASIL SA</t>
        </is>
      </c>
      <c r="E61" s="105" t="n">
        <v>34569597882</v>
      </c>
      <c r="F61" s="105" t="inlineStr">
        <is>
          <t>1RUH3034232001</t>
        </is>
      </c>
      <c r="G61" s="153" t="n">
        <v>1313.34</v>
      </c>
      <c r="H61" s="153" t="n">
        <v>1313.34</v>
      </c>
      <c r="I61" s="162" t="inlineStr">
        <is>
          <t>CONTRATUAL</t>
        </is>
      </c>
      <c r="J61" s="124" t="n">
        <v>5671101000108</v>
      </c>
      <c r="K61" s="105" t="inlineStr">
        <is>
          <t>FORMMA ODONTO LTDA</t>
        </is>
      </c>
      <c r="L61" s="105" t="inlineStr">
        <is>
          <t>SÃO PAULO</t>
        </is>
      </c>
      <c r="M61" s="105" t="inlineStr">
        <is>
          <t>SP</t>
        </is>
      </c>
      <c r="N61" s="162" t="inlineStr">
        <is>
          <t>SERGIANA</t>
        </is>
      </c>
      <c r="O61" s="193" t="inlineStr">
        <is>
          <t>JA POSSUI</t>
        </is>
      </c>
      <c r="P61" s="60" t="n"/>
      <c r="Q61" s="60" t="n"/>
      <c r="R61" s="162" t="inlineStr">
        <is>
          <t>AUTORIZADO PAGAMENTO</t>
        </is>
      </c>
      <c r="S61" s="105" t="n">
        <v>8202639600</v>
      </c>
      <c r="T61" s="162" t="inlineStr">
        <is>
          <t>5 DIAS ÚTEIS</t>
        </is>
      </c>
      <c r="U61" s="60" t="n">
        <v>46153</v>
      </c>
      <c r="V61" s="60" t="n">
        <v>46154</v>
      </c>
      <c r="W61" s="60" t="n">
        <v>46161</v>
      </c>
      <c r="X61" s="60" t="n">
        <v>46156</v>
      </c>
      <c r="Y61" s="60">
        <f>IF(AND(X61&lt;&gt;"",W61&lt;&gt;""),IF(X61&lt;=W61,"SIM","NÃO"),"")</f>
        <v/>
      </c>
      <c r="Z61" s="105" t="n"/>
      <c r="AC61">
        <f>IF($C61="","",IF(COUNTIF('Códigos Santander (ref)'!$A$2:$A$79,$C61)&gt;0,"SANTANDER",IF(COUNTIF('Códigos Itaú (ref)'!$A$2:$A$44,$C61)&gt;0,"ITAU",IF(AND(TRIM(UPPER($I61))="CONTRATUAL",ISNUMBER(SEARCH("INDIVIDUAL",SUBSTITUTE(UPPER($D61)," ","")))),"PREMIUM FREE",""))))</f>
        <v/>
      </c>
    </row>
    <row r="62" ht="15" customFormat="1" customHeight="1" s="45">
      <c r="A62" s="105" t="inlineStr">
        <is>
          <t>TELA</t>
        </is>
      </c>
      <c r="B62" s="105" t="n">
        <v>55990</v>
      </c>
      <c r="C62" s="105" t="inlineStr">
        <is>
          <t>1RSLN</t>
        </is>
      </c>
      <c r="D62" s="105" t="inlineStr">
        <is>
          <t>ITAU UNIBANCO SA</t>
        </is>
      </c>
      <c r="E62" s="105" t="n">
        <v>419568506</v>
      </c>
      <c r="F62" s="105" t="inlineStr">
        <is>
          <t>1RSLN017323045</t>
        </is>
      </c>
      <c r="G62" s="153" t="n">
        <v>450</v>
      </c>
      <c r="H62" s="153" t="n">
        <v>450</v>
      </c>
      <c r="I62" s="162" t="inlineStr">
        <is>
          <t>CONTRATUAL</t>
        </is>
      </c>
      <c r="J62" s="124" t="n">
        <v>1379611032</v>
      </c>
      <c r="K62" s="105" t="inlineStr">
        <is>
          <t>DAIANA BROLL REPEKE</t>
        </is>
      </c>
      <c r="L62" s="105" t="inlineStr">
        <is>
          <t>ARACAJU</t>
        </is>
      </c>
      <c r="M62" s="105" t="inlineStr">
        <is>
          <t>SE</t>
        </is>
      </c>
      <c r="N62" s="162" t="inlineStr">
        <is>
          <t>SERGIANA</t>
        </is>
      </c>
      <c r="O62" s="193" t="inlineStr">
        <is>
          <t>JA POSSUI</t>
        </is>
      </c>
      <c r="P62" s="60" t="n"/>
      <c r="Q62" s="60" t="n"/>
      <c r="R62" s="162" t="inlineStr">
        <is>
          <t>AUTORIZADO PAGAMENTO</t>
        </is>
      </c>
      <c r="S62" s="105" t="n">
        <v>8202639601</v>
      </c>
      <c r="T62" s="162" t="inlineStr">
        <is>
          <t>5 DIAS ÚTEIS</t>
        </is>
      </c>
      <c r="U62" s="60" t="n">
        <v>46154</v>
      </c>
      <c r="V62" s="60" t="n">
        <v>46154</v>
      </c>
      <c r="W62" s="60" t="n">
        <v>46161</v>
      </c>
      <c r="X62" s="60" t="n">
        <v>46156</v>
      </c>
      <c r="Y62" s="60">
        <f>IF(AND(X62&lt;&gt;"",W62&lt;&gt;""),IF(X62&lt;=W62,"SIM","NÃO"),"")</f>
        <v/>
      </c>
      <c r="Z62" s="105" t="n"/>
      <c r="AC62">
        <f>IF($C62="","",IF(COUNTIF('Códigos Santander (ref)'!$A$2:$A$79,$C62)&gt;0,"SANTANDER",IF(COUNTIF('Códigos Itaú (ref)'!$A$2:$A$44,$C62)&gt;0,"ITAU",IF(AND(TRIM(UPPER($I62))="CONTRATUAL",ISNUMBER(SEARCH("INDIVIDUAL",SUBSTITUTE(UPPER($D62)," ","")))),"PREMIUM FREE",""))))</f>
        <v/>
      </c>
    </row>
    <row r="63" ht="15" customFormat="1" customHeight="1" s="45">
      <c r="A63" s="105" t="inlineStr">
        <is>
          <t>TELA</t>
        </is>
      </c>
      <c r="B63" s="105" t="n">
        <v>55892</v>
      </c>
      <c r="C63" s="105" t="inlineStr">
        <is>
          <t>1RUH3</t>
        </is>
      </c>
      <c r="D63" s="162" t="inlineStr">
        <is>
          <t>BANCO SANTANDER BRASIL SA</t>
        </is>
      </c>
      <c r="E63" s="105" t="n">
        <v>31521820821</v>
      </c>
      <c r="F63" s="105" t="inlineStr">
        <is>
          <t>1RUH3037332031</t>
        </is>
      </c>
      <c r="G63" s="153" t="n">
        <v>3500</v>
      </c>
      <c r="H63" s="153" t="n">
        <v>2497.55</v>
      </c>
      <c r="I63" s="162" t="inlineStr">
        <is>
          <t>CONTRATUAL</t>
        </is>
      </c>
      <c r="J63" s="124" t="n">
        <v>29818777808</v>
      </c>
      <c r="K63" s="105" t="inlineStr">
        <is>
          <t>CRISTIANE CAMMAROTA BARBETA</t>
        </is>
      </c>
      <c r="L63" s="105" t="inlineStr">
        <is>
          <t>SÃO PAULO</t>
        </is>
      </c>
      <c r="M63" s="105" t="inlineStr">
        <is>
          <t>SP</t>
        </is>
      </c>
      <c r="N63" s="162" t="inlineStr">
        <is>
          <t>SERGIANA</t>
        </is>
      </c>
      <c r="O63" s="193" t="inlineStr">
        <is>
          <t>JA POSSUI</t>
        </is>
      </c>
      <c r="P63" s="60" t="n"/>
      <c r="Q63" s="60" t="n"/>
      <c r="R63" s="162" t="inlineStr">
        <is>
          <t>AUTORIZADO PAGAMENTO</t>
        </is>
      </c>
      <c r="S63" s="105" t="n">
        <v>8202639602</v>
      </c>
      <c r="T63" s="162" t="inlineStr">
        <is>
          <t>5 DIAS ÚTEIS</t>
        </is>
      </c>
      <c r="U63" s="60" t="n">
        <v>46154</v>
      </c>
      <c r="V63" s="60" t="n">
        <v>46154</v>
      </c>
      <c r="W63" s="60" t="n">
        <v>46161</v>
      </c>
      <c r="X63" s="60" t="n">
        <v>46156</v>
      </c>
      <c r="Y63" s="60">
        <f>IF(AND(X63&lt;&gt;"",W63&lt;&gt;""),IF(X63&lt;=W63,"SIM","NÃO"),"")</f>
        <v/>
      </c>
      <c r="Z63" s="105" t="n"/>
      <c r="AC63">
        <f>IF($C63="","",IF(COUNTIF('Códigos Santander (ref)'!$A$2:$A$79,$C63)&gt;0,"SANTANDER",IF(COUNTIF('Códigos Itaú (ref)'!$A$2:$A$44,$C63)&gt;0,"ITAU",IF(AND(TRIM(UPPER($I63))="CONTRATUAL",ISNUMBER(SEARCH("INDIVIDUAL",SUBSTITUTE(UPPER($D63)," ","")))),"PREMIUM FREE",""))))</f>
        <v/>
      </c>
    </row>
    <row r="64" ht="15" customFormat="1" customHeight="1" s="45">
      <c r="A64" s="105" t="inlineStr">
        <is>
          <t>TELA</t>
        </is>
      </c>
      <c r="B64" s="105" t="n">
        <v>55851</v>
      </c>
      <c r="C64" s="105" t="inlineStr">
        <is>
          <t>1RSLN</t>
        </is>
      </c>
      <c r="D64" s="105" t="inlineStr">
        <is>
          <t>ITAU UNIBANCO SA</t>
        </is>
      </c>
      <c r="E64" s="105" t="n">
        <v>1010151789</v>
      </c>
      <c r="F64" s="105" t="inlineStr">
        <is>
          <t>1RSLN019627025</t>
        </is>
      </c>
      <c r="G64" s="153" t="n">
        <v>3750</v>
      </c>
      <c r="H64" s="153" t="n">
        <v>3300.01</v>
      </c>
      <c r="I64" s="162" t="inlineStr">
        <is>
          <t>CONTRATUAL</t>
        </is>
      </c>
      <c r="J64" s="124" t="n">
        <v>5187127705</v>
      </c>
      <c r="K64" s="105" t="inlineStr">
        <is>
          <t>LUCINDA MERCEDES CORDEIRO DE VASCONCELOS OLIVEIRA</t>
        </is>
      </c>
      <c r="L64" s="105" t="inlineStr">
        <is>
          <t>SÃO GONÇALO</t>
        </is>
      </c>
      <c r="M64" s="105" t="inlineStr">
        <is>
          <t>RJ</t>
        </is>
      </c>
      <c r="N64" s="162" t="inlineStr">
        <is>
          <t>SERGIANA</t>
        </is>
      </c>
      <c r="O64" s="193" t="inlineStr">
        <is>
          <t>JA POSSUI</t>
        </is>
      </c>
      <c r="P64" s="60" t="n"/>
      <c r="Q64" s="60" t="n"/>
      <c r="R64" s="162" t="inlineStr">
        <is>
          <t>AUTORIZADO PAGAMENTO</t>
        </is>
      </c>
      <c r="S64" s="105" t="n">
        <v>8202639603</v>
      </c>
      <c r="T64" s="162" t="inlineStr">
        <is>
          <t>5 DIAS ÚTEIS</t>
        </is>
      </c>
      <c r="U64" s="60" t="n">
        <v>46154</v>
      </c>
      <c r="V64" s="60" t="n">
        <v>46154</v>
      </c>
      <c r="W64" s="60" t="n">
        <v>46161</v>
      </c>
      <c r="X64" s="60" t="n">
        <v>46156</v>
      </c>
      <c r="Y64" s="60">
        <f>IF(AND(X64&lt;&gt;"",W64&lt;&gt;""),IF(X64&lt;=W64,"SIM","NÃO"),"")</f>
        <v/>
      </c>
      <c r="Z64" s="105" t="n"/>
      <c r="AC64">
        <f>IF($C64="","",IF(COUNTIF('Códigos Santander (ref)'!$A$2:$A$79,$C64)&gt;0,"SANTANDER",IF(COUNTIF('Códigos Itaú (ref)'!$A$2:$A$44,$C64)&gt;0,"ITAU",IF(AND(TRIM(UPPER($I64))="CONTRATUAL",ISNUMBER(SEARCH("INDIVIDUAL",SUBSTITUTE(UPPER($D64)," ","")))),"PREMIUM FREE",""))))</f>
        <v/>
      </c>
    </row>
    <row r="65" ht="15" customFormat="1" customHeight="1" s="45">
      <c r="A65" s="105" t="inlineStr">
        <is>
          <t>TELA</t>
        </is>
      </c>
      <c r="B65" s="105" t="n">
        <v>54762</v>
      </c>
      <c r="C65" s="105" t="inlineStr">
        <is>
          <t>0M1K4</t>
        </is>
      </c>
      <c r="D65" s="105" t="inlineStr">
        <is>
          <t>C A MODAS LTDA</t>
        </is>
      </c>
      <c r="E65" s="105" t="n">
        <v>9165700457</v>
      </c>
      <c r="F65" s="105" t="inlineStr">
        <is>
          <t>0M1K4000002038</t>
        </is>
      </c>
      <c r="G65" s="153" t="n">
        <v>1500</v>
      </c>
      <c r="H65" s="153" t="n">
        <v>243</v>
      </c>
      <c r="I65" s="162" t="inlineStr">
        <is>
          <t>CONTRATUAL</t>
        </is>
      </c>
      <c r="J65" s="124" t="n">
        <v>30804676000107</v>
      </c>
      <c r="K65" s="105" t="inlineStr">
        <is>
          <t>SMILE CLINICA ODONTOLOGICA LTDA</t>
        </is>
      </c>
      <c r="L65" s="105" t="inlineStr">
        <is>
          <t>GURUPI</t>
        </is>
      </c>
      <c r="M65" s="105" t="inlineStr">
        <is>
          <t>TO</t>
        </is>
      </c>
      <c r="N65" s="162" t="inlineStr">
        <is>
          <t>SERGIANA</t>
        </is>
      </c>
      <c r="O65" s="202" t="n">
        <v>552384</v>
      </c>
      <c r="P65" s="60" t="n">
        <v>46154</v>
      </c>
      <c r="Q65" s="60" t="n">
        <v>46157</v>
      </c>
      <c r="R65" s="162" t="inlineStr">
        <is>
          <t>AUTORIZADO PAGAMENTO</t>
        </is>
      </c>
      <c r="S65" s="105" t="n">
        <v>8202639780</v>
      </c>
      <c r="T65" s="202" t="inlineStr">
        <is>
          <t>10 DIAS ÚTEIS</t>
        </is>
      </c>
      <c r="U65" s="60" t="n">
        <v>46154</v>
      </c>
      <c r="V65" s="60" t="n">
        <v>46157</v>
      </c>
      <c r="W65" s="60" t="n">
        <v>46171</v>
      </c>
      <c r="X65" s="60" t="n">
        <v>46162</v>
      </c>
      <c r="Y65" s="60">
        <f>IF(AND(X65&lt;&gt;"",W65&lt;&gt;""),IF(X65&lt;=W65,"SIM","NÃO"),"")</f>
        <v/>
      </c>
      <c r="Z65" s="105" t="inlineStr">
        <is>
          <t>DADOS BANCÁRIOS CONFIRMADOS POR EMAIL, ATRAVÉS DO RELACIONAMENTO.</t>
        </is>
      </c>
      <c r="AC65">
        <f>IF($C65="","",IF(COUNTIF('Códigos Santander (ref)'!$A$2:$A$79,$C65)&gt;0,"SANTANDER",IF(COUNTIF('Códigos Itaú (ref)'!$A$2:$A$44,$C65)&gt;0,"ITAU",IF(AND(TRIM(UPPER($I65))="CONTRATUAL",ISNUMBER(SEARCH("INDIVIDUAL",SUBSTITUTE(UPPER($D65)," ","")))),"PREMIUM FREE",""))))</f>
        <v/>
      </c>
    </row>
    <row r="66" ht="15" customFormat="1" customHeight="1" s="45">
      <c r="A66" s="105" t="inlineStr">
        <is>
          <t>TELA</t>
        </is>
      </c>
      <c r="B66" s="105" t="n">
        <v>55737</v>
      </c>
      <c r="C66" s="105" t="inlineStr">
        <is>
          <t>1RU51</t>
        </is>
      </c>
      <c r="D66" s="162" t="inlineStr">
        <is>
          <t>BANCO SANTANDER BRASIL SA</t>
        </is>
      </c>
      <c r="E66" s="105" t="n">
        <v>9371054816</v>
      </c>
      <c r="F66" s="124" t="inlineStr">
        <is>
          <t>1RU51000582000</t>
        </is>
      </c>
      <c r="G66" s="153" t="n">
        <v>370</v>
      </c>
      <c r="H66" s="153" t="n">
        <v>243.88</v>
      </c>
      <c r="I66" s="162" t="inlineStr">
        <is>
          <t>CONTRATUAL</t>
        </is>
      </c>
      <c r="J66" s="124" t="n">
        <v>24870458000160</v>
      </c>
      <c r="K66" s="162" t="inlineStr">
        <is>
          <t>EDWAL LOBOSCHI</t>
        </is>
      </c>
      <c r="L66" s="105" t="inlineStr">
        <is>
          <t>SÃO PAULO</t>
        </is>
      </c>
      <c r="M66" s="105" t="inlineStr">
        <is>
          <t>SP</t>
        </is>
      </c>
      <c r="N66" s="162" t="inlineStr">
        <is>
          <t>SERGIANA</t>
        </is>
      </c>
      <c r="O66" s="193" t="n">
        <v>552324</v>
      </c>
      <c r="P66" s="60" t="n">
        <v>46154</v>
      </c>
      <c r="Q66" s="60" t="n">
        <v>46157</v>
      </c>
      <c r="R66" s="162" t="inlineStr">
        <is>
          <t>AUTORIZADO PAGAMENTO</t>
        </is>
      </c>
      <c r="S66" s="105" t="n">
        <v>8202639752</v>
      </c>
      <c r="T66" s="162" t="inlineStr">
        <is>
          <t>5 DIAS ÚTEIS</t>
        </is>
      </c>
      <c r="U66" s="60" t="n">
        <v>46154</v>
      </c>
      <c r="V66" s="60" t="n">
        <v>46157</v>
      </c>
      <c r="W66" s="60" t="n">
        <v>46164</v>
      </c>
      <c r="X66" s="60" t="n">
        <v>46162</v>
      </c>
      <c r="Y66" s="60">
        <f>IF(AND(X66&lt;&gt;"",W66&lt;&gt;""),IF(X66&lt;=W66,"SIM","NÃO"),"")</f>
        <v/>
      </c>
      <c r="Z66" s="105" t="inlineStr">
        <is>
          <t>Solicitado alteração de PD</t>
        </is>
      </c>
      <c r="AC66">
        <f>IF($C66="","",IF(COUNTIF('Códigos Santander (ref)'!$A$2:$A$79,$C66)&gt;0,"SANTANDER",IF(COUNTIF('Códigos Itaú (ref)'!$A$2:$A$44,$C66)&gt;0,"ITAU",IF(AND(TRIM(UPPER($I66))="CONTRATUAL",ISNUMBER(SEARCH("INDIVIDUAL",SUBSTITUTE(UPPER($D66)," ","")))),"PREMIUM FREE",""))))</f>
        <v/>
      </c>
    </row>
    <row r="67" ht="15" customFormat="1" customHeight="1" s="45">
      <c r="A67" s="105" t="inlineStr">
        <is>
          <t>TELA</t>
        </is>
      </c>
      <c r="B67" s="105" t="n">
        <v>54589</v>
      </c>
      <c r="C67" s="105" t="inlineStr">
        <is>
          <t>1RUGZ</t>
        </is>
      </c>
      <c r="D67" s="105" t="inlineStr">
        <is>
          <t>SX TOOLS SOLUC SERV COMPARTILHADOS LTDA</t>
        </is>
      </c>
      <c r="E67" s="105" t="n">
        <v>15253762760</v>
      </c>
      <c r="F67" s="105" t="inlineStr">
        <is>
          <t>1RUGZ000167002</t>
        </is>
      </c>
      <c r="G67" s="153" t="n">
        <v>1080</v>
      </c>
      <c r="H67" s="153" t="n">
        <v>734.9299999999999</v>
      </c>
      <c r="I67" s="162" t="inlineStr">
        <is>
          <t>CONTRATUAL</t>
        </is>
      </c>
      <c r="J67" s="124" t="n">
        <v>45564189841</v>
      </c>
      <c r="K67" s="105" t="inlineStr">
        <is>
          <t>TAINA S AZEVEDO</t>
        </is>
      </c>
      <c r="L67" s="105" t="inlineStr">
        <is>
          <t>SÃO PAULO</t>
        </is>
      </c>
      <c r="M67" s="105" t="inlineStr">
        <is>
          <t>SP</t>
        </is>
      </c>
      <c r="N67" s="162" t="inlineStr">
        <is>
          <t>SERGIANA</t>
        </is>
      </c>
      <c r="O67" s="108" t="n">
        <v>552252</v>
      </c>
      <c r="P67" s="60" t="n">
        <v>46154</v>
      </c>
      <c r="Q67" s="60" t="n">
        <v>46157</v>
      </c>
      <c r="R67" s="162" t="inlineStr">
        <is>
          <t>AUTORIZADO PAGAMENTO</t>
        </is>
      </c>
      <c r="S67" s="105" t="n">
        <v>8202639782</v>
      </c>
      <c r="T67" s="162" t="inlineStr">
        <is>
          <t>5 DIAS ÚTEIS</t>
        </is>
      </c>
      <c r="U67" s="60" t="n">
        <v>46154</v>
      </c>
      <c r="V67" s="60" t="n">
        <v>46157</v>
      </c>
      <c r="W67" s="60" t="n">
        <v>46164</v>
      </c>
      <c r="X67" s="60" t="n">
        <v>46162</v>
      </c>
      <c r="Y67" s="60">
        <f>IF(AND(X67&lt;&gt;"",W67&lt;&gt;""),IF(X67&lt;=W67,"SIM","NÃO"),"")</f>
        <v/>
      </c>
      <c r="Z67" s="105" t="n"/>
      <c r="AC67">
        <f>IF($C67="","",IF(COUNTIF('Códigos Santander (ref)'!$A$2:$A$79,$C67)&gt;0,"SANTANDER",IF(COUNTIF('Códigos Itaú (ref)'!$A$2:$A$44,$C67)&gt;0,"ITAU",IF(AND(TRIM(UPPER($I67))="CONTRATUAL",ISNUMBER(SEARCH("INDIVIDUAL",SUBSTITUTE(UPPER($D67)," ","")))),"PREMIUM FREE",""))))</f>
        <v/>
      </c>
    </row>
    <row r="68" ht="15" customFormat="1" customHeight="1" s="45">
      <c r="A68" s="105" t="inlineStr">
        <is>
          <t>TELA</t>
        </is>
      </c>
      <c r="B68" s="105" t="n">
        <v>55951</v>
      </c>
      <c r="C68" s="105" t="inlineStr">
        <is>
          <t>1RUH3</t>
        </is>
      </c>
      <c r="D68" s="162" t="inlineStr">
        <is>
          <t>BANCO SANTANDER BRASIL SA</t>
        </is>
      </c>
      <c r="E68" s="105" t="n">
        <v>1581781571</v>
      </c>
      <c r="F68" s="105" t="inlineStr">
        <is>
          <t>1RUH3039398005</t>
        </is>
      </c>
      <c r="G68" s="153" t="n">
        <v>1240</v>
      </c>
      <c r="H68" s="153" t="n">
        <v>363.65</v>
      </c>
      <c r="I68" s="162" t="inlineStr">
        <is>
          <t>CONTRATUAL</t>
        </is>
      </c>
      <c r="J68" s="124" t="n">
        <v>19924200845</v>
      </c>
      <c r="K68" s="105" t="inlineStr">
        <is>
          <t>ISAAC NWETON HOGA</t>
        </is>
      </c>
      <c r="L68" s="105" t="inlineStr">
        <is>
          <t>SÃO CAETANO DO SUL</t>
        </is>
      </c>
      <c r="M68" s="105" t="inlineStr">
        <is>
          <t>SP</t>
        </is>
      </c>
      <c r="N68" s="162" t="inlineStr">
        <is>
          <t>SERGIANA</t>
        </is>
      </c>
      <c r="O68" s="108" t="n">
        <v>552291</v>
      </c>
      <c r="P68" s="60" t="n">
        <v>46154</v>
      </c>
      <c r="Q68" s="60" t="n">
        <v>46157</v>
      </c>
      <c r="R68" s="162" t="inlineStr">
        <is>
          <t>AUTORIZADO PAGAMENTO</t>
        </is>
      </c>
      <c r="S68" s="105" t="n">
        <v>8202639783</v>
      </c>
      <c r="T68" s="162" t="inlineStr">
        <is>
          <t>5 DIAS ÚTEIS</t>
        </is>
      </c>
      <c r="U68" s="60" t="n">
        <v>46154</v>
      </c>
      <c r="V68" s="60" t="n">
        <v>46157</v>
      </c>
      <c r="W68" s="60" t="n">
        <v>46164</v>
      </c>
      <c r="X68" s="60" t="n">
        <v>46162</v>
      </c>
      <c r="Y68" s="60">
        <f>IF(AND(X68&lt;&gt;"",W68&lt;&gt;""),IF(X68&lt;=W68,"SIM","NÃO"),"")</f>
        <v/>
      </c>
      <c r="Z68" s="105" t="n"/>
      <c r="AC68">
        <f>IF($C68="","",IF(COUNTIF('Códigos Santander (ref)'!$A$2:$A$79,$C68)&gt;0,"SANTANDER",IF(COUNTIF('Códigos Itaú (ref)'!$A$2:$A$44,$C68)&gt;0,"ITAU",IF(AND(TRIM(UPPER($I68))="CONTRATUAL",ISNUMBER(SEARCH("INDIVIDUAL",SUBSTITUTE(UPPER($D68)," ","")))),"PREMIUM FREE",""))))</f>
        <v/>
      </c>
    </row>
    <row r="69" ht="15" customFormat="1" customHeight="1" s="45">
      <c r="A69" s="105" t="inlineStr">
        <is>
          <t>TELA</t>
        </is>
      </c>
      <c r="B69" s="105" t="n">
        <v>55311</v>
      </c>
      <c r="C69" s="105" t="inlineStr">
        <is>
          <t>0700G</t>
        </is>
      </c>
      <c r="D69" s="206" t="inlineStr">
        <is>
          <t>INDIVIDUAL</t>
        </is>
      </c>
      <c r="E69" s="105" t="n">
        <v>1414541481</v>
      </c>
      <c r="F69" s="105" t="inlineStr">
        <is>
          <t>0700G141946004</t>
        </is>
      </c>
      <c r="G69" s="153" t="n">
        <v>600</v>
      </c>
      <c r="H69" s="153" t="n">
        <v>600</v>
      </c>
      <c r="I69" s="105" t="inlineStr">
        <is>
          <t>COBRANÇA INDEVIDA</t>
        </is>
      </c>
      <c r="J69" s="124" t="n">
        <v>48831312000173</v>
      </c>
      <c r="K69" s="105" t="inlineStr">
        <is>
          <t>CLINIODONTO CENTRO ODONTOLOGICO LTDA</t>
        </is>
      </c>
      <c r="L69" s="105" t="inlineStr">
        <is>
          <t>MACEIO</t>
        </is>
      </c>
      <c r="M69" s="105" t="inlineStr">
        <is>
          <t>AL</t>
        </is>
      </c>
      <c r="N69" s="162" t="inlineStr">
        <is>
          <t>SERGIANA</t>
        </is>
      </c>
      <c r="O69" s="108" t="n">
        <v>552298</v>
      </c>
      <c r="P69" s="60" t="n">
        <v>46154</v>
      </c>
      <c r="Q69" s="60" t="n">
        <v>46157</v>
      </c>
      <c r="R69" s="162" t="inlineStr">
        <is>
          <t>AUTORIZADO PAGAMENTO</t>
        </is>
      </c>
      <c r="S69" s="105" t="n">
        <v>8202639789</v>
      </c>
      <c r="T69" s="202" t="inlineStr">
        <is>
          <t>30 DIAS CORRIDOS</t>
        </is>
      </c>
      <c r="U69" s="60" t="n">
        <v>46154</v>
      </c>
      <c r="V69" s="60" t="n">
        <v>46157</v>
      </c>
      <c r="W69" s="60" t="n">
        <v>46188</v>
      </c>
      <c r="X69" s="60" t="n">
        <v>46162</v>
      </c>
      <c r="Y69" s="60">
        <f>IF(AND(X69&lt;&gt;"",W69&lt;&gt;""),IF(X69&lt;=W69,"SIM","NÃO"),"")</f>
        <v/>
      </c>
      <c r="Z69" s="105" t="n"/>
      <c r="AC69">
        <f>IF($C69="","",IF(COUNTIF('Códigos Santander (ref)'!$A$2:$A$79,$C69)&gt;0,"SANTANDER",IF(COUNTIF('Códigos Itaú (ref)'!$A$2:$A$44,$C69)&gt;0,"ITAU",IF(AND(TRIM(UPPER($I69))="CONTRATUAL",ISNUMBER(SEARCH("INDIVIDUAL",SUBSTITUTE(UPPER($D69)," ","")))),"PREMIUM FREE",""))))</f>
        <v/>
      </c>
    </row>
    <row r="70" ht="15" customFormat="1" customHeight="1" s="45">
      <c r="A70" s="105" t="inlineStr">
        <is>
          <t>TELA</t>
        </is>
      </c>
      <c r="B70" s="105" t="n">
        <v>55852</v>
      </c>
      <c r="C70" s="105" t="inlineStr">
        <is>
          <t>1RUH3</t>
        </is>
      </c>
      <c r="D70" s="105" t="inlineStr">
        <is>
          <t>BANCO SANTANDER BRASIL SA</t>
        </is>
      </c>
      <c r="E70" s="105" t="n">
        <v>30688081894</v>
      </c>
      <c r="F70" s="105" t="inlineStr">
        <is>
          <t>1RUH3022168010</t>
        </is>
      </c>
      <c r="G70" s="153" t="n">
        <v>115</v>
      </c>
      <c r="H70" s="153" t="n">
        <v>115</v>
      </c>
      <c r="I70" s="105" t="inlineStr">
        <is>
          <t>COBRANÇA INDEVIDA</t>
        </is>
      </c>
      <c r="J70" s="124" t="n">
        <v>59990622000238</v>
      </c>
      <c r="K70" s="105" t="inlineStr">
        <is>
          <t>CEDRO CENTRO DE DOCUMENTACAO E RADIOLOGIA</t>
        </is>
      </c>
      <c r="L70" s="105" t="inlineStr">
        <is>
          <t>SÃO PAULO</t>
        </is>
      </c>
      <c r="M70" s="105" t="inlineStr">
        <is>
          <t>SP</t>
        </is>
      </c>
      <c r="N70" s="187" t="inlineStr">
        <is>
          <t>CIBELY</t>
        </is>
      </c>
      <c r="O70" s="193" t="inlineStr">
        <is>
          <t>JA POSSUI</t>
        </is>
      </c>
      <c r="P70" s="209" t="n"/>
      <c r="Q70" s="60" t="n"/>
      <c r="R70" s="162" t="inlineStr">
        <is>
          <t>AUTORIZADO PAGAMENTO</t>
        </is>
      </c>
      <c r="S70" s="105" t="n">
        <v>8202639680</v>
      </c>
      <c r="T70" s="108" t="inlineStr">
        <is>
          <t>5 DIAS ÚTEIS</t>
        </is>
      </c>
      <c r="U70" s="60" t="n">
        <v>46154</v>
      </c>
      <c r="V70" s="60" t="n">
        <v>46155</v>
      </c>
      <c r="W70" s="60" t="n">
        <v>46162</v>
      </c>
      <c r="X70" s="60" t="n">
        <v>46161</v>
      </c>
      <c r="Y70" s="60">
        <f>IF(AND(X70&lt;&gt;"",W70&lt;&gt;""),IF(X70&lt;=W70,"SIM","NÃO"),"")</f>
        <v/>
      </c>
      <c r="Z70" s="105" t="n"/>
      <c r="AC70">
        <f>IF($C70="","",IF(COUNTIF('Códigos Santander (ref)'!$A$2:$A$79,$C70)&gt;0,"SANTANDER",IF(COUNTIF('Códigos Itaú (ref)'!$A$2:$A$44,$C70)&gt;0,"ITAU",IF(AND(TRIM(UPPER($I70))="CONTRATUAL",ISNUMBER(SEARCH("INDIVIDUAL",SUBSTITUTE(UPPER($D70)," ","")))),"PREMIUM FREE",""))))</f>
        <v/>
      </c>
    </row>
    <row r="71" ht="15" customFormat="1" customHeight="1" s="45">
      <c r="A71" s="105" t="inlineStr">
        <is>
          <t>TELA</t>
        </is>
      </c>
      <c r="B71" s="206" t="n">
        <v>55832</v>
      </c>
      <c r="C71" s="105" t="inlineStr">
        <is>
          <t>1RUH3</t>
        </is>
      </c>
      <c r="D71" s="206" t="inlineStr">
        <is>
          <t>BANCO SANTANDER BRASIL SA</t>
        </is>
      </c>
      <c r="E71" s="105" t="n">
        <v>30688081894</v>
      </c>
      <c r="F71" s="105" t="inlineStr">
        <is>
          <t>1RUH3022168028</t>
        </is>
      </c>
      <c r="G71" s="153" t="n">
        <v>115</v>
      </c>
      <c r="H71" s="153" t="n">
        <v>115</v>
      </c>
      <c r="I71" s="105" t="inlineStr">
        <is>
          <t>COBRANÇA INDEVIDA</t>
        </is>
      </c>
      <c r="J71" s="124" t="n">
        <v>59990622000238</v>
      </c>
      <c r="K71" s="105" t="inlineStr">
        <is>
          <t>CEDRO CENTRO DE DOCUMENTACAO E RADIOLOGIA</t>
        </is>
      </c>
      <c r="L71" s="105" t="inlineStr">
        <is>
          <t>SÃO PAULO</t>
        </is>
      </c>
      <c r="M71" s="105" t="inlineStr">
        <is>
          <t>SP</t>
        </is>
      </c>
      <c r="N71" s="152" t="inlineStr">
        <is>
          <t>CIBELY</t>
        </is>
      </c>
      <c r="O71" s="193" t="inlineStr">
        <is>
          <t>JA POSSUI</t>
        </is>
      </c>
      <c r="P71" s="209" t="n"/>
      <c r="Q71" s="210" t="n"/>
      <c r="R71" s="162" t="inlineStr">
        <is>
          <t>AUTORIZADO PAGAMENTO</t>
        </is>
      </c>
      <c r="S71" s="105" t="n">
        <v>8202639681</v>
      </c>
      <c r="T71" s="108" t="inlineStr">
        <is>
          <t>5 DIAS ÚTEIS</t>
        </is>
      </c>
      <c r="U71" s="60" t="n">
        <v>46154</v>
      </c>
      <c r="V71" s="60" t="n">
        <v>46155</v>
      </c>
      <c r="W71" s="60" t="n">
        <v>46162</v>
      </c>
      <c r="X71" s="60" t="n">
        <v>46161</v>
      </c>
      <c r="Y71" s="60">
        <f>IF(AND(X71&lt;&gt;"",W71&lt;&gt;""),IF(X71&lt;=W71,"SIM","NÃO"),"")</f>
        <v/>
      </c>
      <c r="Z71" s="126" t="n"/>
      <c r="AC71">
        <f>IF($C71="","",IF(COUNTIF('Códigos Santander (ref)'!$A$2:$A$79,$C71)&gt;0,"SANTANDER",IF(COUNTIF('Códigos Itaú (ref)'!$A$2:$A$44,$C71)&gt;0,"ITAU",IF(AND(TRIM(UPPER($I71))="CONTRATUAL",ISNUMBER(SEARCH("INDIVIDUAL",SUBSTITUTE(UPPER($D71)," ","")))),"PREMIUM FREE",""))))</f>
        <v/>
      </c>
    </row>
    <row r="72" ht="15" customFormat="1" customHeight="1" s="45">
      <c r="A72" s="105" t="inlineStr">
        <is>
          <t>TELA</t>
        </is>
      </c>
      <c r="B72" s="105" t="n">
        <v>55953</v>
      </c>
      <c r="C72" s="105" t="inlineStr">
        <is>
          <t>1RSLN</t>
        </is>
      </c>
      <c r="D72" s="105" t="inlineStr">
        <is>
          <t>ITAU UNIBANCO SA</t>
        </is>
      </c>
      <c r="E72" s="105" t="n">
        <v>419568506</v>
      </c>
      <c r="F72" s="105" t="inlineStr">
        <is>
          <t>1RSLN017323045</t>
        </is>
      </c>
      <c r="G72" s="153" t="n">
        <v>450</v>
      </c>
      <c r="H72" s="153" t="n">
        <v>450</v>
      </c>
      <c r="I72" s="162" t="inlineStr">
        <is>
          <t>CONTRATUAL</t>
        </is>
      </c>
      <c r="J72" s="124" t="n">
        <v>1379611032</v>
      </c>
      <c r="K72" s="105" t="inlineStr">
        <is>
          <t>DAIANA BROLL REPEKE</t>
        </is>
      </c>
      <c r="L72" s="105" t="inlineStr">
        <is>
          <t>ARACAJU</t>
        </is>
      </c>
      <c r="M72" s="105" t="inlineStr">
        <is>
          <t>SE</t>
        </is>
      </c>
      <c r="N72" s="162" t="inlineStr">
        <is>
          <t>SERGIANA</t>
        </is>
      </c>
      <c r="O72" s="193" t="inlineStr">
        <is>
          <t>JA POSSUI</t>
        </is>
      </c>
      <c r="P72" s="60" t="n"/>
      <c r="Q72" s="60" t="n"/>
      <c r="R72" s="162" t="inlineStr">
        <is>
          <t>AUTORIZADO PAGAMENTO</t>
        </is>
      </c>
      <c r="S72" s="105" t="n">
        <v>8202639685</v>
      </c>
      <c r="T72" s="108" t="inlineStr">
        <is>
          <t>5 DIAS ÚTEIS</t>
        </is>
      </c>
      <c r="U72" s="60" t="n">
        <v>46154</v>
      </c>
      <c r="V72" s="60" t="n">
        <v>46155</v>
      </c>
      <c r="W72" s="60" t="n">
        <v>46162</v>
      </c>
      <c r="X72" s="60" t="n">
        <v>46161</v>
      </c>
      <c r="Y72" s="60">
        <f>IF(AND(X72&lt;&gt;"",W72&lt;&gt;""),IF(X72&lt;=W72,"SIM","NÃO"),"")</f>
        <v/>
      </c>
      <c r="Z72" s="105" t="n"/>
      <c r="AC72">
        <f>IF($C72="","",IF(COUNTIF('Códigos Santander (ref)'!$A$2:$A$79,$C72)&gt;0,"SANTANDER",IF(COUNTIF('Códigos Itaú (ref)'!$A$2:$A$44,$C72)&gt;0,"ITAU",IF(AND(TRIM(UPPER($I72))="CONTRATUAL",ISNUMBER(SEARCH("INDIVIDUAL",SUBSTITUTE(UPPER($D72)," ","")))),"PREMIUM FREE",""))))</f>
        <v/>
      </c>
    </row>
    <row r="73" ht="15" customFormat="1" customHeight="1" s="45">
      <c r="A73" s="105" t="inlineStr">
        <is>
          <t>TELA</t>
        </is>
      </c>
      <c r="B73" s="105" t="n">
        <v>54204</v>
      </c>
      <c r="C73" s="105" t="inlineStr">
        <is>
          <t>0700G</t>
        </is>
      </c>
      <c r="D73" s="105" t="inlineStr">
        <is>
          <t>INDIVIDUAL</t>
        </is>
      </c>
      <c r="E73" s="105" t="n">
        <v>66185084520</v>
      </c>
      <c r="F73" s="105" t="inlineStr">
        <is>
          <t>0700G030608015</t>
        </is>
      </c>
      <c r="G73" s="153" t="n">
        <v>260</v>
      </c>
      <c r="H73" s="153" t="n">
        <v>41.4</v>
      </c>
      <c r="I73" s="162" t="inlineStr">
        <is>
          <t>CONTRATUAL</t>
        </is>
      </c>
      <c r="J73" s="124" t="n">
        <v>4361516502</v>
      </c>
      <c r="K73" s="105" t="inlineStr">
        <is>
          <t>LARYSSA LIRA</t>
        </is>
      </c>
      <c r="L73" s="105" t="inlineStr">
        <is>
          <t>CRISTINÁPOLIS</t>
        </is>
      </c>
      <c r="M73" s="105" t="inlineStr">
        <is>
          <t>SE</t>
        </is>
      </c>
      <c r="N73" s="162" t="inlineStr">
        <is>
          <t>SERGIANA</t>
        </is>
      </c>
      <c r="O73" s="162" t="n">
        <v>552435</v>
      </c>
      <c r="P73" s="209" t="n">
        <v>46154</v>
      </c>
      <c r="Q73" s="60" t="n">
        <v>46157</v>
      </c>
      <c r="R73" s="162" t="inlineStr">
        <is>
          <t>AUTORIZADO PAGAMENTO</t>
        </is>
      </c>
      <c r="S73" s="105" t="n">
        <v>8202639820</v>
      </c>
      <c r="T73" s="202" t="inlineStr">
        <is>
          <t>30 DIAS CORRIDOS</t>
        </is>
      </c>
      <c r="U73" s="60" t="n">
        <v>46154</v>
      </c>
      <c r="V73" s="60" t="n">
        <v>46160</v>
      </c>
      <c r="W73" s="60" t="n">
        <v>46191</v>
      </c>
      <c r="X73" s="60" t="n">
        <v>46167</v>
      </c>
      <c r="Y73" s="60">
        <f>IF(AND(X73&lt;&gt;"",W73&lt;&gt;""),IF(X73&lt;=W73,"SIM","NÃO"),"")</f>
        <v/>
      </c>
      <c r="Z73" s="105" t="n"/>
      <c r="AC73">
        <f>IF($C73="","",IF(COUNTIF('Códigos Santander (ref)'!$A$2:$A$79,$C73)&gt;0,"SANTANDER",IF(COUNTIF('Códigos Itaú (ref)'!$A$2:$A$44,$C73)&gt;0,"ITAU",IF(AND(TRIM(UPPER($I73))="CONTRATUAL",ISNUMBER(SEARCH("INDIVIDUAL",SUBSTITUTE(UPPER($D73)," ","")))),"PREMIUM FREE",""))))</f>
        <v/>
      </c>
    </row>
    <row r="74" ht="15" customFormat="1" customHeight="1" s="45">
      <c r="A74" s="105" t="inlineStr">
        <is>
          <t>EMAIL</t>
        </is>
      </c>
      <c r="B74" s="206" t="n">
        <v>55930</v>
      </c>
      <c r="C74" s="105" t="inlineStr">
        <is>
          <t>0JMJX</t>
        </is>
      </c>
      <c r="D74" s="105" t="inlineStr">
        <is>
          <t>NOTRE DAME INTERMEDICA SAUDE S A.</t>
        </is>
      </c>
      <c r="E74" s="105" t="n">
        <v>36405700810</v>
      </c>
      <c r="F74" s="105" t="inlineStr">
        <is>
          <t>0JMJX653341006</t>
        </is>
      </c>
      <c r="G74" s="153" t="n">
        <v>60.5</v>
      </c>
      <c r="H74" s="153" t="n">
        <v>60.5</v>
      </c>
      <c r="I74" s="105" t="inlineStr">
        <is>
          <t>DESLOCAMENTO</t>
        </is>
      </c>
      <c r="J74" s="124" t="n">
        <v>17895646000187</v>
      </c>
      <c r="K74" s="105" t="inlineStr">
        <is>
          <t>UBER DO BRASIL TECNOLOGIA LTDA</t>
        </is>
      </c>
      <c r="L74" s="105" t="inlineStr">
        <is>
          <t>SÃO PAULO</t>
        </is>
      </c>
      <c r="M74" s="105" t="inlineStr">
        <is>
          <t>SP</t>
        </is>
      </c>
      <c r="N74" s="152" t="inlineStr">
        <is>
          <t>CIBELY</t>
        </is>
      </c>
      <c r="O74" s="201" t="n">
        <v>552453</v>
      </c>
      <c r="P74" s="60" t="n">
        <v>46154</v>
      </c>
      <c r="Q74" s="60" t="n">
        <v>46157</v>
      </c>
      <c r="R74" s="162" t="inlineStr">
        <is>
          <t>AUTORIZADO PAGAMENTO</t>
        </is>
      </c>
      <c r="S74" s="105" t="n">
        <v>8202639750</v>
      </c>
      <c r="T74" s="108" t="inlineStr">
        <is>
          <t>30 DIAS CORRIDOS</t>
        </is>
      </c>
      <c r="U74" s="60" t="n">
        <v>46154</v>
      </c>
      <c r="V74" s="60" t="n">
        <v>46157</v>
      </c>
      <c r="W74" s="60" t="n">
        <v>46188</v>
      </c>
      <c r="X74" s="60" t="n">
        <v>46162</v>
      </c>
      <c r="Y74" s="60">
        <f>IF(AND(X74&lt;&gt;"",W74&lt;&gt;""),IF(X74&lt;=W74,"SIM","NÃO"),"")</f>
        <v/>
      </c>
      <c r="Z74" s="105" t="n"/>
      <c r="AC74">
        <f>IF($C74="","",IF(COUNTIF('Códigos Santander (ref)'!$A$2:$A$79,$C74)&gt;0,"SANTANDER",IF(COUNTIF('Códigos Itaú (ref)'!$A$2:$A$44,$C74)&gt;0,"ITAU",IF(AND(TRIM(UPPER($I74))="CONTRATUAL",ISNUMBER(SEARCH("INDIVIDUAL",SUBSTITUTE(UPPER($D74)," ","")))),"PREMIUM FREE",""))))</f>
        <v/>
      </c>
    </row>
    <row r="75" ht="15" customFormat="1" customHeight="1" s="45">
      <c r="A75" s="105" t="inlineStr">
        <is>
          <t>TELA</t>
        </is>
      </c>
      <c r="B75" s="105" t="n">
        <v>55894</v>
      </c>
      <c r="C75" s="105" t="inlineStr">
        <is>
          <t>1RUH3</t>
        </is>
      </c>
      <c r="D75" s="206" t="inlineStr">
        <is>
          <t>BANCO SANTANDER BRASIL SA</t>
        </is>
      </c>
      <c r="E75" s="105" t="n">
        <v>23788731826</v>
      </c>
      <c r="F75" s="105" t="inlineStr">
        <is>
          <t>1RUH3017169003</t>
        </is>
      </c>
      <c r="G75" s="153" t="n">
        <v>350</v>
      </c>
      <c r="H75" s="153" t="n">
        <v>212.19</v>
      </c>
      <c r="I75" s="162" t="inlineStr">
        <is>
          <t>CONTRATUAL</t>
        </is>
      </c>
      <c r="J75" s="185" t="n">
        <v>24870458000160</v>
      </c>
      <c r="K75" s="162" t="inlineStr">
        <is>
          <t>EDWAL LOBOSCHI</t>
        </is>
      </c>
      <c r="L75" s="105" t="inlineStr">
        <is>
          <t>SÃO PAULO</t>
        </is>
      </c>
      <c r="M75" s="105" t="inlineStr">
        <is>
          <t>SP</t>
        </is>
      </c>
      <c r="N75" s="162" t="inlineStr">
        <is>
          <t>SERGIANA</t>
        </is>
      </c>
      <c r="O75" s="193" t="inlineStr">
        <is>
          <t>JA POSSUI</t>
        </is>
      </c>
      <c r="P75" s="60" t="n"/>
      <c r="Q75" s="60" t="n"/>
      <c r="R75" s="162" t="inlineStr">
        <is>
          <t>AUTORIZADO PAGAMENTO</t>
        </is>
      </c>
      <c r="S75" s="105" t="n">
        <v>8202639686</v>
      </c>
      <c r="T75" s="108" t="inlineStr">
        <is>
          <t>5 DIAS ÚTEIS</t>
        </is>
      </c>
      <c r="U75" s="60" t="n">
        <v>46154</v>
      </c>
      <c r="V75" s="60" t="n">
        <v>46155</v>
      </c>
      <c r="W75" s="60" t="n">
        <v>46162</v>
      </c>
      <c r="X75" s="60" t="n">
        <v>46161</v>
      </c>
      <c r="Y75" s="60">
        <f>IF(AND(X75&lt;&gt;"",W75&lt;&gt;""),IF(X75&lt;=W75,"SIM","NÃO"),"")</f>
        <v/>
      </c>
      <c r="Z75" s="105" t="n"/>
      <c r="AC75">
        <f>IF($C75="","",IF(COUNTIF('Códigos Santander (ref)'!$A$2:$A$79,$C75)&gt;0,"SANTANDER",IF(COUNTIF('Códigos Itaú (ref)'!$A$2:$A$44,$C75)&gt;0,"ITAU",IF(AND(TRIM(UPPER($I75))="CONTRATUAL",ISNUMBER(SEARCH("INDIVIDUAL",SUBSTITUTE(UPPER($D75)," ","")))),"PREMIUM FREE",""))))</f>
        <v/>
      </c>
    </row>
    <row r="76" ht="27.75" customFormat="1" customHeight="1" s="45">
      <c r="A76" s="105" t="inlineStr">
        <is>
          <t>TELA</t>
        </is>
      </c>
      <c r="B76" s="229" t="n">
        <v>56011</v>
      </c>
      <c r="C76" s="105" t="inlineStr">
        <is>
          <t>1RSLN</t>
        </is>
      </c>
      <c r="D76" s="105" t="inlineStr">
        <is>
          <t>ITAU UNIBANCO SA</t>
        </is>
      </c>
      <c r="E76" s="105" t="n">
        <v>22809043817</v>
      </c>
      <c r="F76" s="105" t="inlineStr">
        <is>
          <t>1RSLN017188016</t>
        </is>
      </c>
      <c r="G76" s="153" t="n">
        <v>2790</v>
      </c>
      <c r="H76" s="153" t="n">
        <v>2232</v>
      </c>
      <c r="I76" s="162" t="inlineStr">
        <is>
          <t>CONTRATUAL</t>
        </is>
      </c>
      <c r="J76" s="124" t="n">
        <v>45917223000156</v>
      </c>
      <c r="K76" s="105" t="inlineStr">
        <is>
          <t>LC LUX ESTETICA ODONTOLOGICA LTDA</t>
        </is>
      </c>
      <c r="L76" s="105" t="inlineStr">
        <is>
          <t>SÃO PAULO</t>
        </is>
      </c>
      <c r="M76" s="105" t="inlineStr">
        <is>
          <t>SP</t>
        </is>
      </c>
      <c r="N76" s="162" t="inlineStr">
        <is>
          <t>SERGIANA</t>
        </is>
      </c>
      <c r="O76" s="202" t="n">
        <v>561228</v>
      </c>
      <c r="P76" s="60" t="n">
        <v>46188</v>
      </c>
      <c r="Q76" s="60" t="n"/>
      <c r="R76" s="162" t="inlineStr">
        <is>
          <t>AUTORIZADO PAGAMENTO</t>
        </is>
      </c>
      <c r="S76" s="105" t="n">
        <v>8202639788</v>
      </c>
      <c r="T76" s="108" t="inlineStr">
        <is>
          <t>5 DIAS ÚTEIS</t>
        </is>
      </c>
      <c r="U76" s="60" t="n">
        <v>46154</v>
      </c>
      <c r="V76" s="60" t="n">
        <v>46157</v>
      </c>
      <c r="W76" s="60" t="n">
        <v>46164</v>
      </c>
      <c r="X76" s="60" t="n">
        <v>46162</v>
      </c>
      <c r="Y76" s="60">
        <f>IF(AND(X76&lt;&gt;"",W76&lt;&gt;""),IF(X76&lt;=W76,"SIM","NÃO"),"")</f>
        <v/>
      </c>
      <c r="Z76" s="126" t="inlineStr">
        <is>
          <t>PAGAMENTO DEVOLVIDO EM 15/06/2026, SOLICITADO ALTERAÇÃO DE PD EM 15/06/2026</t>
        </is>
      </c>
      <c r="AC76">
        <f>IF($C76="","",IF(COUNTIF('Códigos Santander (ref)'!$A$2:$A$79,$C76)&gt;0,"SANTANDER",IF(COUNTIF('Códigos Itaú (ref)'!$A$2:$A$44,$C76)&gt;0,"ITAU",IF(AND(TRIM(UPPER($I76))="CONTRATUAL",ISNUMBER(SEARCH("INDIVIDUAL",SUBSTITUTE(UPPER($D76)," ","")))),"PREMIUM FREE",""))))</f>
        <v/>
      </c>
    </row>
    <row r="77" ht="15" customFormat="1" customHeight="1" s="45">
      <c r="A77" s="105" t="inlineStr">
        <is>
          <t>TELA</t>
        </is>
      </c>
      <c r="B77" s="105" t="n">
        <v>55491</v>
      </c>
      <c r="C77" s="105" t="inlineStr">
        <is>
          <t>1RT3J</t>
        </is>
      </c>
      <c r="D77" s="206" t="inlineStr">
        <is>
          <t>UNIBANCO ASSET MANAGEMENT SA DIST DE TIT E VA</t>
        </is>
      </c>
      <c r="E77" s="105" t="n">
        <v>25809826806</v>
      </c>
      <c r="F77" s="105" t="inlineStr">
        <is>
          <t>1RT3J000035025</t>
        </is>
      </c>
      <c r="G77" s="153" t="n">
        <v>1450</v>
      </c>
      <c r="H77" s="153" t="n">
        <v>61.2</v>
      </c>
      <c r="I77" s="162" t="inlineStr">
        <is>
          <t>CONTRATUAL</t>
        </is>
      </c>
      <c r="J77" s="124" t="n">
        <v>6312175000110</v>
      </c>
      <c r="K77" s="105" t="inlineStr">
        <is>
          <t>INSTITUTO A.J. MODOLO DE ODONTOLOGIA S/S LTDA</t>
        </is>
      </c>
      <c r="L77" s="105" t="inlineStr">
        <is>
          <t>SÃO BERNARDO DO CAMPO</t>
        </is>
      </c>
      <c r="M77" s="105" t="inlineStr">
        <is>
          <t>SP</t>
        </is>
      </c>
      <c r="N77" s="162" t="inlineStr">
        <is>
          <t>SERGIANA</t>
        </is>
      </c>
      <c r="O77" s="202" t="n">
        <v>552613</v>
      </c>
      <c r="P77" s="60" t="n">
        <v>46155</v>
      </c>
      <c r="Q77" s="60" t="n">
        <v>46160</v>
      </c>
      <c r="R77" s="162" t="inlineStr">
        <is>
          <t>AUTORIZADO PAGAMENTO</t>
        </is>
      </c>
      <c r="S77" s="105" t="n">
        <v>8202639798</v>
      </c>
      <c r="T77" s="108" t="inlineStr">
        <is>
          <t>5 DIAS ÚTEIS</t>
        </is>
      </c>
      <c r="U77" s="60" t="n">
        <v>46154</v>
      </c>
      <c r="V77" s="60" t="n">
        <v>46160</v>
      </c>
      <c r="W77" s="60" t="n">
        <v>46167</v>
      </c>
      <c r="X77" s="60" t="n">
        <v>46163</v>
      </c>
      <c r="Y77" s="60">
        <f>IF(AND(X77&lt;&gt;"",W77&lt;&gt;""),IF(X77&lt;=W77,"SIM","NÃO"),"")</f>
        <v/>
      </c>
      <c r="Z77" s="105" t="n"/>
      <c r="AC77">
        <f>IF($C77="","",IF(COUNTIF('Códigos Santander (ref)'!$A$2:$A$79,$C77)&gt;0,"SANTANDER",IF(COUNTIF('Códigos Itaú (ref)'!$A$2:$A$44,$C77)&gt;0,"ITAU",IF(AND(TRIM(UPPER($I77))="CONTRATUAL",ISNUMBER(SEARCH("INDIVIDUAL",SUBSTITUTE(UPPER($D77)," ","")))),"PREMIUM FREE",""))))</f>
        <v/>
      </c>
    </row>
    <row r="78" ht="15" customFormat="1" customHeight="1" s="45">
      <c r="A78" s="105" t="inlineStr">
        <is>
          <t>TELA</t>
        </is>
      </c>
      <c r="B78" s="105" t="n">
        <v>55089</v>
      </c>
      <c r="C78" s="105" t="inlineStr">
        <is>
          <t>1RUH3</t>
        </is>
      </c>
      <c r="D78" s="206" t="inlineStr">
        <is>
          <t>BANCO SANTANDER BRASIL SA</t>
        </is>
      </c>
      <c r="E78" s="105" t="n">
        <v>8248767760</v>
      </c>
      <c r="F78" s="105" t="inlineStr">
        <is>
          <t>1RUH3019582005</t>
        </is>
      </c>
      <c r="G78" s="153" t="n">
        <v>260</v>
      </c>
      <c r="H78" s="153" t="n">
        <v>212.19</v>
      </c>
      <c r="I78" s="162" t="inlineStr">
        <is>
          <t>CONTRATUAL</t>
        </is>
      </c>
      <c r="J78" s="124" t="n">
        <v>5950466730</v>
      </c>
      <c r="K78" s="162" t="inlineStr">
        <is>
          <t>ZULMA FLORES BLANCO QUEIROZ</t>
        </is>
      </c>
      <c r="L78" s="162" t="inlineStr">
        <is>
          <t>SÃO GONÇALO</t>
        </is>
      </c>
      <c r="M78" s="105" t="inlineStr">
        <is>
          <t>RJ</t>
        </is>
      </c>
      <c r="N78" s="162" t="inlineStr">
        <is>
          <t>SERGIANA</t>
        </is>
      </c>
      <c r="O78" s="193" t="inlineStr">
        <is>
          <t>JA POSSUI</t>
        </is>
      </c>
      <c r="P78" s="60" t="n"/>
      <c r="Q78" s="60" t="n"/>
      <c r="R78" s="162" t="inlineStr">
        <is>
          <t>AUTORIZADO PAGAMENTO</t>
        </is>
      </c>
      <c r="S78" s="105" t="n">
        <v>8202639687</v>
      </c>
      <c r="T78" s="108" t="inlineStr">
        <is>
          <t>5 DIAS ÚTEIS</t>
        </is>
      </c>
      <c r="U78" s="60" t="n">
        <v>46154</v>
      </c>
      <c r="V78" s="60" t="n">
        <v>46155</v>
      </c>
      <c r="W78" s="60" t="n">
        <v>46162</v>
      </c>
      <c r="X78" s="60" t="n">
        <v>46161</v>
      </c>
      <c r="Y78" s="60">
        <f>IF(AND(X78&lt;&gt;"",W78&lt;&gt;""),IF(X78&lt;=W78,"SIM","NÃO"),"")</f>
        <v/>
      </c>
      <c r="Z78" s="105" t="n"/>
      <c r="AC78">
        <f>IF($C78="","",IF(COUNTIF('Códigos Santander (ref)'!$A$2:$A$79,$C78)&gt;0,"SANTANDER",IF(COUNTIF('Códigos Itaú (ref)'!$A$2:$A$44,$C78)&gt;0,"ITAU",IF(AND(TRIM(UPPER($I78))="CONTRATUAL",ISNUMBER(SEARCH("INDIVIDUAL",SUBSTITUTE(UPPER($D78)," ","")))),"PREMIUM FREE",""))))</f>
        <v/>
      </c>
    </row>
    <row r="79" ht="15" customFormat="1" customHeight="1" s="45">
      <c r="A79" s="105" t="inlineStr">
        <is>
          <t>TELA</t>
        </is>
      </c>
      <c r="B79" s="105" t="n">
        <v>55090</v>
      </c>
      <c r="C79" s="105" t="inlineStr">
        <is>
          <t>1RUH3</t>
        </is>
      </c>
      <c r="D79" s="206" t="inlineStr">
        <is>
          <t>BANCO SANTANDER BRASIL SA</t>
        </is>
      </c>
      <c r="E79" s="105" t="n">
        <v>8248767760</v>
      </c>
      <c r="F79" s="105" t="inlineStr">
        <is>
          <t>1RUH3019582005</t>
        </is>
      </c>
      <c r="G79" s="153" t="n">
        <v>260</v>
      </c>
      <c r="H79" s="153" t="n">
        <v>212.19</v>
      </c>
      <c r="I79" s="162" t="inlineStr">
        <is>
          <t>CONTRATUAL</t>
        </is>
      </c>
      <c r="J79" s="124" t="n">
        <v>5950466730</v>
      </c>
      <c r="K79" s="162" t="inlineStr">
        <is>
          <t>ZULMA FLORES BLANCO QUEIROZ</t>
        </is>
      </c>
      <c r="L79" s="162" t="inlineStr">
        <is>
          <t>SÃO GONÇALO</t>
        </is>
      </c>
      <c r="M79" s="105" t="inlineStr">
        <is>
          <t>RJ</t>
        </is>
      </c>
      <c r="N79" s="162" t="inlineStr">
        <is>
          <t>SERGIANA</t>
        </is>
      </c>
      <c r="O79" s="193" t="inlineStr">
        <is>
          <t>JA POSSUI</t>
        </is>
      </c>
      <c r="P79" s="60" t="n"/>
      <c r="Q79" s="60" t="n"/>
      <c r="R79" s="162" t="inlineStr">
        <is>
          <t>AUTORIZADO PAGAMENTO</t>
        </is>
      </c>
      <c r="S79" s="105" t="n">
        <v>8202639688</v>
      </c>
      <c r="T79" s="108" t="inlineStr">
        <is>
          <t>5 DIAS ÚTEIS</t>
        </is>
      </c>
      <c r="U79" s="60" t="n">
        <v>46154</v>
      </c>
      <c r="V79" s="60" t="n">
        <v>46155</v>
      </c>
      <c r="W79" s="60" t="n">
        <v>46162</v>
      </c>
      <c r="X79" s="60" t="n">
        <v>46161</v>
      </c>
      <c r="Y79" s="60">
        <f>IF(AND(X79&lt;&gt;"",W79&lt;&gt;""),IF(X79&lt;=W79,"SIM","NÃO"),"")</f>
        <v/>
      </c>
      <c r="Z79" s="105" t="n"/>
      <c r="AC79">
        <f>IF($C79="","",IF(COUNTIF('Códigos Santander (ref)'!$A$2:$A$79,$C79)&gt;0,"SANTANDER",IF(COUNTIF('Códigos Itaú (ref)'!$A$2:$A$44,$C79)&gt;0,"ITAU",IF(AND(TRIM(UPPER($I79))="CONTRATUAL",ISNUMBER(SEARCH("INDIVIDUAL",SUBSTITUTE(UPPER($D79)," ","")))),"PREMIUM FREE",""))))</f>
        <v/>
      </c>
    </row>
    <row r="80" ht="15" customFormat="1" customHeight="1" s="45">
      <c r="A80" s="105" t="inlineStr">
        <is>
          <t>TELA</t>
        </is>
      </c>
      <c r="B80" s="105" t="n">
        <v>55955</v>
      </c>
      <c r="C80" s="105" t="inlineStr">
        <is>
          <t>1RUH3</t>
        </is>
      </c>
      <c r="D80" s="206" t="inlineStr">
        <is>
          <t>BANCO SANTANDER BRASIL SA</t>
        </is>
      </c>
      <c r="E80" s="105" t="n">
        <v>18809666895</v>
      </c>
      <c r="F80" s="105" t="inlineStr">
        <is>
          <t>1RUH3031527000</t>
        </is>
      </c>
      <c r="G80" s="153" t="n">
        <v>350</v>
      </c>
      <c r="H80" s="153" t="n">
        <v>163.8</v>
      </c>
      <c r="I80" s="162" t="inlineStr">
        <is>
          <t>CONTRATUAL</t>
        </is>
      </c>
      <c r="J80" s="185" t="n">
        <v>24870458000160</v>
      </c>
      <c r="K80" s="162" t="inlineStr">
        <is>
          <t>EDWAL LOBOSCHI</t>
        </is>
      </c>
      <c r="L80" s="105" t="inlineStr">
        <is>
          <t>SÃO PAULO</t>
        </is>
      </c>
      <c r="M80" s="105" t="inlineStr">
        <is>
          <t>SP</t>
        </is>
      </c>
      <c r="N80" s="162" t="inlineStr">
        <is>
          <t>SERGIANA</t>
        </is>
      </c>
      <c r="O80" s="193" t="inlineStr">
        <is>
          <t>JA POSSUI</t>
        </is>
      </c>
      <c r="P80" s="60" t="n"/>
      <c r="Q80" s="60" t="n"/>
      <c r="R80" s="162" t="inlineStr">
        <is>
          <t>AUTORIZADO PAGAMENTO</t>
        </is>
      </c>
      <c r="S80" s="105" t="n">
        <v>8202639689</v>
      </c>
      <c r="T80" s="108" t="inlineStr">
        <is>
          <t>5 DIAS ÚTEIS</t>
        </is>
      </c>
      <c r="U80" s="60" t="n">
        <v>46155</v>
      </c>
      <c r="V80" s="60" t="n">
        <v>46155</v>
      </c>
      <c r="W80" s="60" t="n">
        <v>46162</v>
      </c>
      <c r="X80" s="60" t="n">
        <v>46161</v>
      </c>
      <c r="Y80" s="60">
        <f>IF(AND(X80&lt;&gt;"",W80&lt;&gt;""),IF(X80&lt;=W80,"SIM","NÃO"),"")</f>
        <v/>
      </c>
      <c r="Z80" s="105" t="n"/>
      <c r="AC80">
        <f>IF($C80="","",IF(COUNTIF('Códigos Santander (ref)'!$A$2:$A$79,$C80)&gt;0,"SANTANDER",IF(COUNTIF('Códigos Itaú (ref)'!$A$2:$A$44,$C80)&gt;0,"ITAU",IF(AND(TRIM(UPPER($I80))="CONTRATUAL",ISNUMBER(SEARCH("INDIVIDUAL",SUBSTITUTE(UPPER($D80)," ","")))),"PREMIUM FREE",""))))</f>
        <v/>
      </c>
    </row>
    <row r="81" ht="15" customFormat="1" customHeight="1" s="45">
      <c r="A81" s="105" t="inlineStr">
        <is>
          <t>SAC</t>
        </is>
      </c>
      <c r="B81" s="105" t="n">
        <v>55952</v>
      </c>
      <c r="C81" s="105" t="inlineStr">
        <is>
          <t>0JXE5</t>
        </is>
      </c>
      <c r="D81" s="105" t="inlineStr">
        <is>
          <t>SOLUTIC 2010 CONSULTORIA E ASSESSORIA LTDA</t>
        </is>
      </c>
      <c r="E81" s="105" t="n">
        <v>7302934754</v>
      </c>
      <c r="F81" s="105" t="inlineStr">
        <is>
          <t>0JXE5000104000</t>
        </is>
      </c>
      <c r="G81" s="153" t="n">
        <v>2060</v>
      </c>
      <c r="H81" s="153" t="n">
        <v>310</v>
      </c>
      <c r="I81" s="162" t="inlineStr">
        <is>
          <t>INSUFICIÊNCIA DE REDE</t>
        </is>
      </c>
      <c r="J81" s="124" t="n">
        <v>39312736000130</v>
      </c>
      <c r="K81" s="105" t="inlineStr">
        <is>
          <t>PRADO ODONTOLOGIA LTDA</t>
        </is>
      </c>
      <c r="L81" s="105" t="inlineStr">
        <is>
          <t>GUAPIMIRIM</t>
        </is>
      </c>
      <c r="M81" s="105" t="inlineStr">
        <is>
          <t>RJ</t>
        </is>
      </c>
      <c r="N81" s="162" t="inlineStr">
        <is>
          <t>SERGIANA</t>
        </is>
      </c>
      <c r="O81" s="202" t="n">
        <v>552754</v>
      </c>
      <c r="P81" s="60" t="n">
        <v>46155</v>
      </c>
      <c r="Q81" s="60" t="n">
        <v>46160</v>
      </c>
      <c r="R81" s="162" t="inlineStr">
        <is>
          <t>AUTORIZADO PAGAMENTO</t>
        </is>
      </c>
      <c r="S81" s="105" t="n">
        <v>8202639821</v>
      </c>
      <c r="T81" s="108" t="inlineStr">
        <is>
          <t>30 DIAS CORRIDOS</t>
        </is>
      </c>
      <c r="U81" s="60" t="n">
        <v>46155</v>
      </c>
      <c r="V81" s="60" t="n">
        <v>46160</v>
      </c>
      <c r="W81" s="60" t="n">
        <v>46191</v>
      </c>
      <c r="X81" s="60" t="n">
        <v>46167</v>
      </c>
      <c r="Y81" s="60">
        <f>IF(AND(X81&lt;&gt;"",W81&lt;&gt;""),IF(X81&lt;=W81,"SIM","NÃO"),"")</f>
        <v/>
      </c>
      <c r="Z81" s="105" t="n"/>
      <c r="AC81">
        <f>IF($C81="","",IF(COUNTIF('Códigos Santander (ref)'!$A$2:$A$79,$C81)&gt;0,"SANTANDER",IF(COUNTIF('Códigos Itaú (ref)'!$A$2:$A$44,$C81)&gt;0,"ITAU",IF(AND(TRIM(UPPER($I81))="CONTRATUAL",ISNUMBER(SEARCH("INDIVIDUAL",SUBSTITUTE(UPPER($D81)," ","")))),"PREMIUM FREE",""))))</f>
        <v/>
      </c>
    </row>
    <row r="82" ht="15" customFormat="1" customHeight="1" s="45">
      <c r="A82" s="105" t="inlineStr">
        <is>
          <t>TELA</t>
        </is>
      </c>
      <c r="B82" s="105" t="n">
        <v>55996</v>
      </c>
      <c r="C82" s="105" t="inlineStr">
        <is>
          <t>1RU51</t>
        </is>
      </c>
      <c r="D82" s="206" t="inlineStr">
        <is>
          <t>BANCO SANTANDER BRASIL SA</t>
        </is>
      </c>
      <c r="E82" s="105" t="n">
        <v>13478531896</v>
      </c>
      <c r="F82" s="105" t="inlineStr">
        <is>
          <t>1RU51000052027</t>
        </is>
      </c>
      <c r="G82" s="153" t="n">
        <v>370</v>
      </c>
      <c r="H82" s="153" t="n">
        <v>243.88</v>
      </c>
      <c r="I82" s="162" t="inlineStr">
        <is>
          <t>CONTRATUAL</t>
        </is>
      </c>
      <c r="J82" s="185" t="n">
        <v>24870458000160</v>
      </c>
      <c r="K82" s="162" t="inlineStr">
        <is>
          <t>EDWAL LOBOSCHI</t>
        </is>
      </c>
      <c r="L82" s="105" t="inlineStr">
        <is>
          <t>SÃO PAULO</t>
        </is>
      </c>
      <c r="M82" s="105" t="inlineStr">
        <is>
          <t>SP</t>
        </is>
      </c>
      <c r="N82" s="162" t="inlineStr">
        <is>
          <t>SERGIANA</t>
        </is>
      </c>
      <c r="O82" s="193" t="inlineStr">
        <is>
          <t>JA POSSUI</t>
        </is>
      </c>
      <c r="P82" s="60" t="n"/>
      <c r="Q82" s="60" t="n"/>
      <c r="R82" s="162" t="inlineStr">
        <is>
          <t>AUTORIZADO PAGAMENTO</t>
        </is>
      </c>
      <c r="S82" s="105" t="n">
        <v>8202639690</v>
      </c>
      <c r="T82" s="108" t="inlineStr">
        <is>
          <t>5 DIAS ÚTEIS</t>
        </is>
      </c>
      <c r="U82" s="60" t="n">
        <v>46155</v>
      </c>
      <c r="V82" s="60" t="n">
        <v>46155</v>
      </c>
      <c r="W82" s="60" t="n">
        <v>46162</v>
      </c>
      <c r="X82" s="60" t="n">
        <v>46162</v>
      </c>
      <c r="Y82" s="60">
        <f>IF(AND(X82&lt;&gt;"",W82&lt;&gt;""),IF(X82&lt;=W82,"SIM","NÃO"),"")</f>
        <v/>
      </c>
      <c r="Z82" s="105" t="n"/>
      <c r="AC82">
        <f>IF($C82="","",IF(COUNTIF('Códigos Santander (ref)'!$A$2:$A$79,$C82)&gt;0,"SANTANDER",IF(COUNTIF('Códigos Itaú (ref)'!$A$2:$A$44,$C82)&gt;0,"ITAU",IF(AND(TRIM(UPPER($I82))="CONTRATUAL",ISNUMBER(SEARCH("INDIVIDUAL",SUBSTITUTE(UPPER($D82)," ","")))),"PREMIUM FREE",""))))</f>
        <v/>
      </c>
    </row>
    <row r="83" ht="15" customFormat="1" customHeight="1" s="45">
      <c r="A83" s="105" t="inlineStr">
        <is>
          <t>TELA</t>
        </is>
      </c>
      <c r="B83" s="105" t="n">
        <v>55854</v>
      </c>
      <c r="C83" s="105" t="inlineStr">
        <is>
          <t>1RUH3</t>
        </is>
      </c>
      <c r="D83" s="206" t="inlineStr">
        <is>
          <t>BANCO SANTANDER BRASIL SA</t>
        </is>
      </c>
      <c r="E83" s="105" t="n">
        <v>53218191068</v>
      </c>
      <c r="F83" s="105" t="inlineStr">
        <is>
          <t>1RUH3037274007</t>
        </is>
      </c>
      <c r="G83" s="153" t="n">
        <v>230</v>
      </c>
      <c r="H83" s="153" t="n">
        <v>85.40000000000001</v>
      </c>
      <c r="I83" s="162" t="inlineStr">
        <is>
          <t>CONTRATUAL</t>
        </is>
      </c>
      <c r="J83" s="124" t="n">
        <v>37843995000162</v>
      </c>
      <c r="K83" s="105" t="inlineStr">
        <is>
          <t>BORTOLUZZI LOCACOES E SERVICOS EM SAUDE LTDA</t>
        </is>
      </c>
      <c r="L83" s="105" t="inlineStr">
        <is>
          <t>PASSO FUNDO</t>
        </is>
      </c>
      <c r="M83" s="105" t="inlineStr">
        <is>
          <t>RS</t>
        </is>
      </c>
      <c r="N83" s="162" t="inlineStr">
        <is>
          <t>SERGIANA</t>
        </is>
      </c>
      <c r="O83" s="193" t="inlineStr">
        <is>
          <t>JA POSSUI</t>
        </is>
      </c>
      <c r="P83" s="60" t="n"/>
      <c r="Q83" s="60" t="n"/>
      <c r="R83" s="162" t="inlineStr">
        <is>
          <t>AUTORIZADO PAGAMENTO</t>
        </is>
      </c>
      <c r="S83" s="105" t="n">
        <v>8202639691</v>
      </c>
      <c r="T83" s="108" t="inlineStr">
        <is>
          <t>5 DIAS ÚTEIS</t>
        </is>
      </c>
      <c r="U83" s="60" t="n">
        <v>46155</v>
      </c>
      <c r="V83" s="60" t="n">
        <v>46155</v>
      </c>
      <c r="W83" s="60" t="n">
        <v>46162</v>
      </c>
      <c r="X83" s="60" t="n">
        <v>46161</v>
      </c>
      <c r="Y83" s="60">
        <f>IF(AND(X83&lt;&gt;"",W83&lt;&gt;""),IF(X83&lt;=W83,"SIM","NÃO"),"")</f>
        <v/>
      </c>
      <c r="Z83" s="105" t="n"/>
      <c r="AC83">
        <f>IF($C83="","",IF(COUNTIF('Códigos Santander (ref)'!$A$2:$A$79,$C83)&gt;0,"SANTANDER",IF(COUNTIF('Códigos Itaú (ref)'!$A$2:$A$44,$C83)&gt;0,"ITAU",IF(AND(TRIM(UPPER($I83))="CONTRATUAL",ISNUMBER(SEARCH("INDIVIDUAL",SUBSTITUTE(UPPER($D83)," ","")))),"PREMIUM FREE",""))))</f>
        <v/>
      </c>
    </row>
    <row r="84" ht="15" customFormat="1" customHeight="1" s="45">
      <c r="A84" s="105" t="inlineStr">
        <is>
          <t>TELA</t>
        </is>
      </c>
      <c r="B84" s="105" t="n">
        <v>55547</v>
      </c>
      <c r="C84" s="105" t="inlineStr">
        <is>
          <t>IPDKI</t>
        </is>
      </c>
      <c r="D84" s="206" t="inlineStr">
        <is>
          <t>INDIVIDUAL MAISODONTO</t>
        </is>
      </c>
      <c r="E84" s="105" t="n">
        <v>52004869801</v>
      </c>
      <c r="F84" s="105" t="inlineStr">
        <is>
          <t>IPDKI009296000</t>
        </is>
      </c>
      <c r="G84" s="153" t="n">
        <v>50</v>
      </c>
      <c r="H84" s="153" t="n">
        <v>50</v>
      </c>
      <c r="I84" s="105" t="inlineStr">
        <is>
          <t>COBRANÇA INDEVIDA</t>
        </is>
      </c>
      <c r="J84" s="124" t="n">
        <v>28556416000100</v>
      </c>
      <c r="K84" s="105" t="inlineStr">
        <is>
          <t>CERALF - CENTRO RADIOLOGICO DE ALFENAS LTDA</t>
        </is>
      </c>
      <c r="L84" s="105" t="inlineStr">
        <is>
          <t>ALFENAS</t>
        </is>
      </c>
      <c r="M84" s="105" t="inlineStr">
        <is>
          <t>MG</t>
        </is>
      </c>
      <c r="N84" s="105" t="inlineStr">
        <is>
          <t>CIBELY</t>
        </is>
      </c>
      <c r="O84" s="202" t="n">
        <v>552882</v>
      </c>
      <c r="P84" s="60" t="n">
        <v>46155</v>
      </c>
      <c r="Q84" s="60" t="n">
        <v>46160</v>
      </c>
      <c r="R84" s="162" t="inlineStr">
        <is>
          <t>AUTORIZADO PAGAMENTO</t>
        </is>
      </c>
      <c r="S84" s="105" t="n">
        <v>8202639822</v>
      </c>
      <c r="T84" s="108" t="inlineStr">
        <is>
          <t>30 DIAS CORRIDOS</t>
        </is>
      </c>
      <c r="U84" s="60" t="n">
        <v>46155</v>
      </c>
      <c r="V84" s="60" t="n">
        <v>46160</v>
      </c>
      <c r="W84" s="60" t="n">
        <v>46191</v>
      </c>
      <c r="X84" s="60" t="n">
        <v>46167</v>
      </c>
      <c r="Y84" s="60">
        <f>IF(AND(X84&lt;&gt;"",W84&lt;&gt;""),IF(X84&lt;=W84,"SIM","NÃO"),"")</f>
        <v/>
      </c>
      <c r="Z84" s="105" t="n"/>
      <c r="AC84">
        <f>IF($C84="","",IF(COUNTIF('Códigos Santander (ref)'!$A$2:$A$79,$C84)&gt;0,"SANTANDER",IF(COUNTIF('Códigos Itaú (ref)'!$A$2:$A$44,$C84)&gt;0,"ITAU",IF(AND(TRIM(UPPER($I84))="CONTRATUAL",ISNUMBER(SEARCH("INDIVIDUAL",SUBSTITUTE(UPPER($D84)," ","")))),"PREMIUM FREE",""))))</f>
        <v/>
      </c>
    </row>
    <row r="85" ht="15" customFormat="1" customHeight="1" s="45">
      <c r="A85" s="105" t="inlineStr">
        <is>
          <t>TELA</t>
        </is>
      </c>
      <c r="B85" s="105" t="n">
        <v>55971</v>
      </c>
      <c r="C85" s="105" t="inlineStr">
        <is>
          <t>S21FQ</t>
        </is>
      </c>
      <c r="D85" s="105" t="inlineStr">
        <is>
          <t>SANTANDER SERVICOS DIGITAIS BRASIL LTDA</t>
        </is>
      </c>
      <c r="E85" s="105" t="n">
        <v>34539855832</v>
      </c>
      <c r="F85" s="105" t="inlineStr">
        <is>
          <t>S21FQ000878006</t>
        </is>
      </c>
      <c r="G85" s="153" t="n">
        <v>150</v>
      </c>
      <c r="H85" s="153" t="n">
        <v>124.6</v>
      </c>
      <c r="I85" s="162" t="inlineStr">
        <is>
          <t>CONTRATUAL</t>
        </is>
      </c>
      <c r="J85" s="124" t="n">
        <v>10415254000124</v>
      </c>
      <c r="K85" s="105" t="inlineStr">
        <is>
          <t>CLINICA ODONTOLOGICA PRESIDENTE COSTA E SILVA LTDA - ME</t>
        </is>
      </c>
      <c r="L85" s="105" t="inlineStr">
        <is>
          <t>PRAIA GRANDE</t>
        </is>
      </c>
      <c r="M85" s="105" t="inlineStr">
        <is>
          <t>SP</t>
        </is>
      </c>
      <c r="N85" s="162" t="inlineStr">
        <is>
          <t>SERGIANA</t>
        </is>
      </c>
      <c r="O85" s="193" t="inlineStr">
        <is>
          <t>JA POSSUI</t>
        </is>
      </c>
      <c r="P85" s="60" t="n"/>
      <c r="Q85" s="60" t="n"/>
      <c r="R85" s="162" t="inlineStr">
        <is>
          <t>AUTORIZADO PAGAMENTO</t>
        </is>
      </c>
      <c r="S85" s="105" t="n">
        <v>8202639724</v>
      </c>
      <c r="T85" s="108" t="inlineStr">
        <is>
          <t>5 DIAS ÚTEIS</t>
        </is>
      </c>
      <c r="U85" s="60" t="n">
        <v>46155</v>
      </c>
      <c r="V85" s="60" t="n">
        <v>46156</v>
      </c>
      <c r="W85" s="60" t="n">
        <v>46163</v>
      </c>
      <c r="X85" s="60" t="n">
        <v>46161</v>
      </c>
      <c r="Y85" s="60">
        <f>IF(AND(X85&lt;&gt;"",W85&lt;&gt;""),IF(X85&lt;=W85,"SIM","NÃO"),"")</f>
        <v/>
      </c>
      <c r="Z85" s="105" t="n"/>
      <c r="AC85">
        <f>IF($C85="","",IF(COUNTIF('Códigos Santander (ref)'!$A$2:$A$79,$C85)&gt;0,"SANTANDER",IF(COUNTIF('Códigos Itaú (ref)'!$A$2:$A$44,$C85)&gt;0,"ITAU",IF(AND(TRIM(UPPER($I85))="CONTRATUAL",ISNUMBER(SEARCH("INDIVIDUAL",SUBSTITUTE(UPPER($D85)," ","")))),"PREMIUM FREE",""))))</f>
        <v/>
      </c>
    </row>
    <row r="86" ht="15" customFormat="1" customHeight="1" s="45">
      <c r="A86" s="105" t="inlineStr">
        <is>
          <t>TELA</t>
        </is>
      </c>
      <c r="B86" s="105" t="n">
        <v>55998</v>
      </c>
      <c r="C86" s="105" t="inlineStr">
        <is>
          <t>1RUH3</t>
        </is>
      </c>
      <c r="D86" s="206" t="inlineStr">
        <is>
          <t>BANCO SANTANDER BRASIL SA</t>
        </is>
      </c>
      <c r="E86" s="105" t="n">
        <v>47859721813</v>
      </c>
      <c r="F86" s="105" t="inlineStr">
        <is>
          <t>1RUH3040651002</t>
        </is>
      </c>
      <c r="G86" s="153" t="n">
        <v>80</v>
      </c>
      <c r="H86" s="153" t="n">
        <v>71.81</v>
      </c>
      <c r="I86" s="162" t="inlineStr">
        <is>
          <t>CONTRATUAL</t>
        </is>
      </c>
      <c r="J86" s="124" t="n">
        <v>8808807000167</v>
      </c>
      <c r="K86" s="105" t="inlineStr">
        <is>
          <t>PERFIL RADIOLOGIA ODONTOLOGICA  LTDA</t>
        </is>
      </c>
      <c r="L86" s="105" t="inlineStr">
        <is>
          <t>OSASCO</t>
        </is>
      </c>
      <c r="M86" s="105" t="inlineStr">
        <is>
          <t>SP</t>
        </is>
      </c>
      <c r="N86" s="162" t="inlineStr">
        <is>
          <t>SERGIANA</t>
        </is>
      </c>
      <c r="O86" s="162" t="n">
        <v>552893</v>
      </c>
      <c r="P86" s="60" t="n">
        <v>46155</v>
      </c>
      <c r="Q86" s="60" t="n">
        <v>46160</v>
      </c>
      <c r="R86" s="162" t="inlineStr">
        <is>
          <t>AUTORIZADO PAGAMENTO</t>
        </is>
      </c>
      <c r="S86" s="105" t="n">
        <v>8202639824</v>
      </c>
      <c r="T86" s="108" t="inlineStr">
        <is>
          <t>5 DIAS ÚTEIS</t>
        </is>
      </c>
      <c r="U86" s="60" t="n">
        <v>46155</v>
      </c>
      <c r="V86" s="60" t="n">
        <v>46160</v>
      </c>
      <c r="W86" s="60" t="n">
        <v>46167</v>
      </c>
      <c r="X86" s="60" t="n">
        <v>46163</v>
      </c>
      <c r="Y86" s="60">
        <f>IF(AND(X86&lt;&gt;"",W86&lt;&gt;""),IF(X86&lt;=W86,"SIM","NÃO"),"")</f>
        <v/>
      </c>
      <c r="Z86" s="108" t="n"/>
      <c r="AC86">
        <f>IF($C86="","",IF(COUNTIF('Códigos Santander (ref)'!$A$2:$A$79,$C86)&gt;0,"SANTANDER",IF(COUNTIF('Códigos Itaú (ref)'!$A$2:$A$44,$C86)&gt;0,"ITAU",IF(AND(TRIM(UPPER($I86))="CONTRATUAL",ISNUMBER(SEARCH("INDIVIDUAL",SUBSTITUTE(UPPER($D86)," ","")))),"PREMIUM FREE",""))))</f>
        <v/>
      </c>
    </row>
    <row r="87" ht="15" customFormat="1" customHeight="1" s="45">
      <c r="A87" s="105" t="inlineStr">
        <is>
          <t>TELA</t>
        </is>
      </c>
      <c r="B87" s="105" t="n">
        <v>55308</v>
      </c>
      <c r="C87" s="105" t="inlineStr">
        <is>
          <t>IPDKI</t>
        </is>
      </c>
      <c r="D87" s="105" t="inlineStr">
        <is>
          <t>INDIVIDUAL MAISODONTO</t>
        </is>
      </c>
      <c r="E87" s="105" t="n">
        <v>7069325525</v>
      </c>
      <c r="F87" s="105" t="inlineStr">
        <is>
          <t>IPDKI002953005</t>
        </is>
      </c>
      <c r="G87" s="153" t="n">
        <v>1000</v>
      </c>
      <c r="H87" s="153" t="n">
        <v>186.6</v>
      </c>
      <c r="I87" s="162" t="inlineStr">
        <is>
          <t>CONTRATUAL</t>
        </is>
      </c>
      <c r="J87" s="124" t="n">
        <v>36813864807</v>
      </c>
      <c r="K87" s="105" t="inlineStr">
        <is>
          <t>ALESSANDRA MILANELLO GIANNOTTI</t>
        </is>
      </c>
      <c r="L87" s="105" t="inlineStr">
        <is>
          <t>CAMAÇARI</t>
        </is>
      </c>
      <c r="M87" s="105" t="inlineStr">
        <is>
          <t>BA</t>
        </is>
      </c>
      <c r="N87" s="162" t="inlineStr">
        <is>
          <t>SERGIANA</t>
        </is>
      </c>
      <c r="O87" s="193" t="n">
        <v>552944</v>
      </c>
      <c r="P87" s="212" t="n">
        <v>46156</v>
      </c>
      <c r="Q87" s="213" t="n">
        <v>46160</v>
      </c>
      <c r="R87" s="162" t="inlineStr">
        <is>
          <t>AUTORIZADO PAGAMENTO</t>
        </is>
      </c>
      <c r="S87" s="105" t="n">
        <v>8202639830</v>
      </c>
      <c r="T87" s="108" t="inlineStr">
        <is>
          <t>30 DIAS CORRIDOS</t>
        </is>
      </c>
      <c r="U87" s="60" t="n">
        <v>46155</v>
      </c>
      <c r="V87" s="60" t="n">
        <v>46161</v>
      </c>
      <c r="W87" s="60" t="n">
        <v>46192</v>
      </c>
      <c r="X87" s="60" t="n">
        <v>46167</v>
      </c>
      <c r="Y87" s="60">
        <f>IF(AND(X87&lt;&gt;"",W87&lt;&gt;""),IF(X87&lt;=W87,"SIM","NÃO"),"")</f>
        <v/>
      </c>
      <c r="Z87" s="214" t="n"/>
      <c r="AC87">
        <f>IF($C87="","",IF(COUNTIF('Códigos Santander (ref)'!$A$2:$A$79,$C87)&gt;0,"SANTANDER",IF(COUNTIF('Códigos Itaú (ref)'!$A$2:$A$44,$C87)&gt;0,"ITAU",IF(AND(TRIM(UPPER($I87))="CONTRATUAL",ISNUMBER(SEARCH("INDIVIDUAL",SUBSTITUTE(UPPER($D87)," ","")))),"PREMIUM FREE",""))))</f>
        <v/>
      </c>
    </row>
    <row r="88" ht="15" customFormat="1" customHeight="1" s="45">
      <c r="A88" s="105" t="inlineStr">
        <is>
          <t>TELA</t>
        </is>
      </c>
      <c r="B88" s="105" t="n">
        <v>55539</v>
      </c>
      <c r="C88" s="105" t="n">
        <v>50700</v>
      </c>
      <c r="D88" s="105" t="inlineStr">
        <is>
          <t>INDIVIDUAL MAISODONTO</t>
        </is>
      </c>
      <c r="E88" s="105" t="n">
        <v>6139714770</v>
      </c>
      <c r="F88" s="124" t="n">
        <v>50700338958001</v>
      </c>
      <c r="G88" s="153" t="n">
        <v>80</v>
      </c>
      <c r="H88" s="153" t="n">
        <v>80</v>
      </c>
      <c r="I88" s="162" t="inlineStr">
        <is>
          <t>COBRANÇA INDEVIDA</t>
        </is>
      </c>
      <c r="J88" s="124" t="n">
        <v>38198721000120</v>
      </c>
      <c r="K88" s="105" t="inlineStr">
        <is>
          <t>ESPACO DO SORRISO CLINICA DE ODONTOLOGIA LTDA</t>
        </is>
      </c>
      <c r="L88" s="105" t="inlineStr">
        <is>
          <t>JOÃO PESSOA</t>
        </is>
      </c>
      <c r="M88" s="105" t="inlineStr">
        <is>
          <t>PB</t>
        </is>
      </c>
      <c r="N88" s="162" t="inlineStr">
        <is>
          <t>SERGIANA</t>
        </is>
      </c>
      <c r="O88" s="202" t="n">
        <v>553034</v>
      </c>
      <c r="P88" s="212" t="n">
        <v>46156</v>
      </c>
      <c r="Q88" s="213" t="n">
        <v>46161</v>
      </c>
      <c r="R88" s="162" t="inlineStr">
        <is>
          <t>AUTORIZADO PAGAMENTO</t>
        </is>
      </c>
      <c r="S88" s="105" t="n">
        <v>8202639839</v>
      </c>
      <c r="T88" s="108" t="inlineStr">
        <is>
          <t>30 DIAS CORRIDOS</t>
        </is>
      </c>
      <c r="U88" s="60" t="n">
        <v>46156</v>
      </c>
      <c r="V88" s="60" t="n">
        <v>46161</v>
      </c>
      <c r="W88" s="60" t="n">
        <v>46192</v>
      </c>
      <c r="X88" s="60" t="n">
        <v>46167</v>
      </c>
      <c r="Y88" s="60">
        <f>IF(AND(X88&lt;&gt;"",W88&lt;&gt;""),IF(X88&lt;=W88,"SIM","NÃO"),"")</f>
        <v/>
      </c>
      <c r="Z88" s="105" t="n"/>
      <c r="AC88">
        <f>IF($C88="","",IF(COUNTIF('Códigos Santander (ref)'!$A$2:$A$79,$C88)&gt;0,"SANTANDER",IF(COUNTIF('Códigos Itaú (ref)'!$A$2:$A$44,$C88)&gt;0,"ITAU",IF(AND(TRIM(UPPER($I88))="CONTRATUAL",ISNUMBER(SEARCH("INDIVIDUAL",SUBSTITUTE(UPPER($D88)," ","")))),"PREMIUM FREE",""))))</f>
        <v/>
      </c>
    </row>
    <row r="89" ht="15" customFormat="1" customHeight="1" s="45">
      <c r="A89" s="105" t="inlineStr">
        <is>
          <t>SAC</t>
        </is>
      </c>
      <c r="B89" s="105" t="n">
        <v>55870</v>
      </c>
      <c r="C89" s="105" t="inlineStr">
        <is>
          <t>1RU54</t>
        </is>
      </c>
      <c r="D89" s="206" t="inlineStr">
        <is>
          <t>BANCO SANTANDER BRASIL SA</t>
        </is>
      </c>
      <c r="E89" s="105" t="n">
        <v>86027522887</v>
      </c>
      <c r="F89" s="105" t="inlineStr">
        <is>
          <t>1RU54000163015</t>
        </is>
      </c>
      <c r="G89" s="153" t="n">
        <v>120</v>
      </c>
      <c r="H89" s="153" t="n">
        <v>120</v>
      </c>
      <c r="I89" s="162" t="inlineStr">
        <is>
          <t>COBRANÇA INDEVIDA</t>
        </is>
      </c>
      <c r="J89" s="124" t="n">
        <v>20791753000170</v>
      </c>
      <c r="K89" s="105" t="inlineStr">
        <is>
          <t>MKM RADIOLOGIA ODONTOLOGICA LTDA - EPP</t>
        </is>
      </c>
      <c r="L89" s="105" t="inlineStr">
        <is>
          <t>SÃO PAULO</t>
        </is>
      </c>
      <c r="M89" s="105" t="inlineStr">
        <is>
          <t>SP</t>
        </is>
      </c>
      <c r="N89" s="162" t="inlineStr">
        <is>
          <t>SERGIANA</t>
        </is>
      </c>
      <c r="O89" s="193" t="inlineStr">
        <is>
          <t>JA POSSUI</t>
        </is>
      </c>
      <c r="P89" s="176" t="n"/>
      <c r="Q89" s="215" t="n"/>
      <c r="R89" s="162" t="inlineStr">
        <is>
          <t>AUTORIZADO PAGAMENTO</t>
        </is>
      </c>
      <c r="S89" s="105" t="n">
        <v>8202639733</v>
      </c>
      <c r="T89" s="108" t="inlineStr">
        <is>
          <t>5 DIAS ÚTEIS</t>
        </is>
      </c>
      <c r="U89" s="60" t="n">
        <v>46156</v>
      </c>
      <c r="V89" s="60" t="n">
        <v>46156</v>
      </c>
      <c r="W89" s="60" t="n">
        <v>46163</v>
      </c>
      <c r="X89" s="60" t="n">
        <v>46162</v>
      </c>
      <c r="Y89" s="60">
        <f>IF(AND(X89&lt;&gt;"",W89&lt;&gt;""),IF(X89&lt;=W89,"SIM","NÃO"),"")</f>
        <v/>
      </c>
      <c r="Z89" s="105" t="n"/>
      <c r="AC89">
        <f>IF($C89="","",IF(COUNTIF('Códigos Santander (ref)'!$A$2:$A$79,$C89)&gt;0,"SANTANDER",IF(COUNTIF('Códigos Itaú (ref)'!$A$2:$A$44,$C89)&gt;0,"ITAU",IF(AND(TRIM(UPPER($I89))="CONTRATUAL",ISNUMBER(SEARCH("INDIVIDUAL",SUBSTITUTE(UPPER($D89)," ","")))),"PREMIUM FREE",""))))</f>
        <v/>
      </c>
    </row>
    <row r="90" ht="15" customFormat="1" customHeight="1" s="45">
      <c r="A90" s="105" t="inlineStr">
        <is>
          <t>EMAIL</t>
        </is>
      </c>
      <c r="B90" s="105" t="n">
        <v>55585</v>
      </c>
      <c r="C90" s="105" t="inlineStr">
        <is>
          <t>1RC8A</t>
        </is>
      </c>
      <c r="D90" s="206" t="inlineStr">
        <is>
          <t>ALBATROZ SEGURANCA E VIGILANCIA LTDA</t>
        </is>
      </c>
      <c r="E90" s="105" t="n">
        <v>13560302625</v>
      </c>
      <c r="F90" s="105" t="inlineStr">
        <is>
          <t>1RC8A000555010</t>
        </is>
      </c>
      <c r="G90" s="153" t="n">
        <v>115</v>
      </c>
      <c r="H90" s="153" t="n">
        <v>115</v>
      </c>
      <c r="I90" s="105" t="inlineStr">
        <is>
          <t>INSUFICIÊNCIA DE REDE</t>
        </is>
      </c>
      <c r="J90" s="124" t="n">
        <v>21796470000183</v>
      </c>
      <c r="K90" s="105" t="inlineStr">
        <is>
          <t>RADIOGRAPHI LTDA</t>
        </is>
      </c>
      <c r="L90" s="105" t="inlineStr">
        <is>
          <t>PIUMHU</t>
        </is>
      </c>
      <c r="M90" s="105" t="inlineStr">
        <is>
          <t>MG</t>
        </is>
      </c>
      <c r="N90" s="162" t="inlineStr">
        <is>
          <t>SERGIANA</t>
        </is>
      </c>
      <c r="O90" s="193" t="n">
        <v>553108</v>
      </c>
      <c r="P90" s="212" t="n">
        <v>46156</v>
      </c>
      <c r="Q90" s="60" t="n">
        <v>46161</v>
      </c>
      <c r="R90" s="162" t="inlineStr">
        <is>
          <t>AUTORIZADO PAGAMENTO</t>
        </is>
      </c>
      <c r="S90" s="105" t="n">
        <v>8202639840</v>
      </c>
      <c r="T90" s="108" t="inlineStr">
        <is>
          <t>30 DIAS CORRIDOS</t>
        </is>
      </c>
      <c r="U90" s="60" t="n">
        <v>46156</v>
      </c>
      <c r="V90" s="60" t="n">
        <v>46161</v>
      </c>
      <c r="W90" s="60" t="n">
        <v>46192</v>
      </c>
      <c r="X90" s="60" t="n">
        <v>46167</v>
      </c>
      <c r="Y90" s="60">
        <f>IF(AND(X90&lt;&gt;"",W90&lt;&gt;""),IF(X90&lt;=W90,"SIM","NÃO"),"")</f>
        <v/>
      </c>
      <c r="Z90" s="105" t="n"/>
      <c r="AC90">
        <f>IF($C90="","",IF(COUNTIF('Códigos Santander (ref)'!$A$2:$A$79,$C90)&gt;0,"SANTANDER",IF(COUNTIF('Códigos Itaú (ref)'!$A$2:$A$44,$C90)&gt;0,"ITAU",IF(AND(TRIM(UPPER($I90))="CONTRATUAL",ISNUMBER(SEARCH("INDIVIDUAL",SUBSTITUTE(UPPER($D90)," ","")))),"PREMIUM FREE",""))))</f>
        <v/>
      </c>
    </row>
    <row r="91" ht="15" customFormat="1" customHeight="1" s="45">
      <c r="A91" s="105" t="inlineStr">
        <is>
          <t>TELA</t>
        </is>
      </c>
      <c r="B91" s="105" t="n">
        <v>55692</v>
      </c>
      <c r="C91" s="105" t="inlineStr">
        <is>
          <t>1RU54</t>
        </is>
      </c>
      <c r="D91" s="206" t="inlineStr">
        <is>
          <t>BANCO SANTANDER BRASIL SA</t>
        </is>
      </c>
      <c r="E91" s="105" t="n">
        <v>964296829</v>
      </c>
      <c r="F91" s="105" t="inlineStr">
        <is>
          <t>1RU54000152005</t>
        </is>
      </c>
      <c r="G91" s="153" t="n">
        <v>70</v>
      </c>
      <c r="H91" s="153" t="n">
        <v>70</v>
      </c>
      <c r="I91" s="105" t="inlineStr">
        <is>
          <t>COBRANÇA INDEVIDA</t>
        </is>
      </c>
      <c r="J91" s="124" t="n">
        <v>1114417000148</v>
      </c>
      <c r="K91" s="105" t="inlineStr">
        <is>
          <t>CURY RADIOLOGIA E DOCUMENTACAO ODONTOLOGICA LTDA</t>
        </is>
      </c>
      <c r="L91" s="105" t="inlineStr">
        <is>
          <t>GUARULHOS</t>
        </is>
      </c>
      <c r="M91" s="105" t="inlineStr">
        <is>
          <t>SP</t>
        </is>
      </c>
      <c r="N91" s="162" t="inlineStr">
        <is>
          <t>SERGIANA</t>
        </is>
      </c>
      <c r="O91" s="202" t="n">
        <v>553155</v>
      </c>
      <c r="P91" s="212" t="n">
        <v>46156</v>
      </c>
      <c r="Q91" s="60" t="n">
        <v>46161</v>
      </c>
      <c r="R91" s="162" t="inlineStr">
        <is>
          <t>AUTORIZADO PAGAMENTO</t>
        </is>
      </c>
      <c r="S91" s="105" t="n">
        <v>8202639842</v>
      </c>
      <c r="T91" s="108" t="inlineStr">
        <is>
          <t>5 DIAS ÚTEIS</t>
        </is>
      </c>
      <c r="U91" s="60" t="n">
        <v>46156</v>
      </c>
      <c r="V91" s="60" t="n">
        <v>46161</v>
      </c>
      <c r="W91" s="60" t="n">
        <v>46168</v>
      </c>
      <c r="X91" s="60" t="n">
        <v>46163</v>
      </c>
      <c r="Y91" s="60">
        <f>IF(AND(X91&lt;&gt;"",W91&lt;&gt;""),IF(X91&lt;=W91,"SIM","NÃO"),"")</f>
        <v/>
      </c>
      <c r="Z91" s="105" t="n"/>
      <c r="AC91">
        <f>IF($C91="","",IF(COUNTIF('Códigos Santander (ref)'!$A$2:$A$79,$C91)&gt;0,"SANTANDER",IF(COUNTIF('Códigos Itaú (ref)'!$A$2:$A$44,$C91)&gt;0,"ITAU",IF(AND(TRIM(UPPER($I91))="CONTRATUAL",ISNUMBER(SEARCH("INDIVIDUAL",SUBSTITUTE(UPPER($D91)," ","")))),"PREMIUM FREE",""))))</f>
        <v/>
      </c>
    </row>
    <row r="92" ht="15" customFormat="1" customHeight="1" s="45">
      <c r="A92" s="105" t="inlineStr">
        <is>
          <t>TELA</t>
        </is>
      </c>
      <c r="B92" s="105" t="n">
        <v>56001</v>
      </c>
      <c r="C92" s="105" t="inlineStr">
        <is>
          <t>1RUH3</t>
        </is>
      </c>
      <c r="D92" s="206" t="inlineStr">
        <is>
          <t>BANCO SANTANDER BRASIL SA</t>
        </is>
      </c>
      <c r="E92" s="105" t="n">
        <v>73665916615</v>
      </c>
      <c r="F92" s="105" t="inlineStr">
        <is>
          <t>1RUH3031117007</t>
        </is>
      </c>
      <c r="G92" s="153" t="n">
        <v>150</v>
      </c>
      <c r="H92" s="153" t="n">
        <v>90.94</v>
      </c>
      <c r="I92" s="105" t="inlineStr">
        <is>
          <t>CONTRATUAL</t>
        </is>
      </c>
      <c r="J92" s="124" t="n">
        <v>39158772000191</v>
      </c>
      <c r="K92" s="105" t="inlineStr">
        <is>
          <t>COC - CLINICA ODONTOLOGICA DO COMERCIO LTDA</t>
        </is>
      </c>
      <c r="L92" s="105" t="inlineStr">
        <is>
          <t>SALVADOR</t>
        </is>
      </c>
      <c r="M92" s="105" t="inlineStr">
        <is>
          <t>BA</t>
        </is>
      </c>
      <c r="N92" s="162" t="inlineStr">
        <is>
          <t>SERGIANA</t>
        </is>
      </c>
      <c r="O92" s="193" t="inlineStr">
        <is>
          <t>JA POSSUI</t>
        </is>
      </c>
      <c r="P92" s="60" t="n"/>
      <c r="Q92" s="60" t="n"/>
      <c r="R92" s="162" t="inlineStr">
        <is>
          <t>AUTORIZADO PAGAMENTO</t>
        </is>
      </c>
      <c r="S92" s="105" t="n">
        <v>8202639757</v>
      </c>
      <c r="T92" s="108" t="inlineStr">
        <is>
          <t>5 DIAS ÚTEIS</t>
        </is>
      </c>
      <c r="U92" s="60" t="n">
        <v>46156</v>
      </c>
      <c r="V92" s="60" t="n">
        <v>46157</v>
      </c>
      <c r="W92" s="60" t="n">
        <v>46164</v>
      </c>
      <c r="X92" s="60" t="n">
        <v>46162</v>
      </c>
      <c r="Y92" s="60">
        <f>IF(AND(X92&lt;&gt;"",W92&lt;&gt;""),IF(X92&lt;=W92,"SIM","NÃO"),"")</f>
        <v/>
      </c>
      <c r="Z92" s="105" t="n"/>
      <c r="AC92">
        <f>IF($C92="","",IF(COUNTIF('Códigos Santander (ref)'!$A$2:$A$79,$C92)&gt;0,"SANTANDER",IF(COUNTIF('Códigos Itaú (ref)'!$A$2:$A$44,$C92)&gt;0,"ITAU",IF(AND(TRIM(UPPER($I92))="CONTRATUAL",ISNUMBER(SEARCH("INDIVIDUAL",SUBSTITUTE(UPPER($D92)," ","")))),"PREMIUM FREE",""))))</f>
        <v/>
      </c>
    </row>
    <row r="93" ht="15" customFormat="1" customHeight="1" s="45">
      <c r="A93" s="105" t="inlineStr">
        <is>
          <t>TELA</t>
        </is>
      </c>
      <c r="B93" s="206" t="n">
        <v>55312</v>
      </c>
      <c r="C93" s="105" t="inlineStr">
        <is>
          <t>1RUH3</t>
        </is>
      </c>
      <c r="D93" s="206" t="inlineStr">
        <is>
          <t>BANCO SANTANDER BRASIL SA</t>
        </is>
      </c>
      <c r="E93" s="105" t="n">
        <v>17588453842</v>
      </c>
      <c r="F93" s="105" t="inlineStr">
        <is>
          <t>1RUH3039328031</t>
        </is>
      </c>
      <c r="G93" s="153" t="n">
        <v>636</v>
      </c>
      <c r="H93" s="153" t="n">
        <v>636</v>
      </c>
      <c r="I93" s="105" t="inlineStr">
        <is>
          <t>CONTRATUAL</t>
        </is>
      </c>
      <c r="J93" s="124" t="n">
        <v>5573342000114</v>
      </c>
      <c r="K93" s="105" t="inlineStr">
        <is>
          <t>VICENTE ESPERIDIAO ODONTOLOGIA AVANCADA LTDA</t>
        </is>
      </c>
      <c r="L93" s="105" t="inlineStr">
        <is>
          <t>SÃO PAULO</t>
        </is>
      </c>
      <c r="M93" s="105" t="inlineStr">
        <is>
          <t>SP</t>
        </is>
      </c>
      <c r="N93" s="162" t="inlineStr">
        <is>
          <t>SERGIANA</t>
        </is>
      </c>
      <c r="O93" s="193" t="inlineStr">
        <is>
          <t>JA POSSUI</t>
        </is>
      </c>
      <c r="P93" s="60" t="n"/>
      <c r="Q93" s="60" t="n"/>
      <c r="R93" s="162" t="inlineStr">
        <is>
          <t>AUTORIZADO PAGAMENTO</t>
        </is>
      </c>
      <c r="S93" s="105" t="n">
        <v>8202639758</v>
      </c>
      <c r="T93" s="108" t="inlineStr">
        <is>
          <t>5 DIAS ÚTEIS</t>
        </is>
      </c>
      <c r="U93" s="60" t="n">
        <v>46156</v>
      </c>
      <c r="V93" s="60" t="n">
        <v>46157</v>
      </c>
      <c r="W93" s="60" t="n">
        <v>46164</v>
      </c>
      <c r="X93" s="60" t="n">
        <v>46162</v>
      </c>
      <c r="Y93" s="60">
        <f>IF(AND(X93&lt;&gt;"",W93&lt;&gt;""),IF(X93&lt;=W93,"SIM","NÃO"),"")</f>
        <v/>
      </c>
      <c r="Z93" s="105" t="n"/>
      <c r="AC93">
        <f>IF($C93="","",IF(COUNTIF('Códigos Santander (ref)'!$A$2:$A$79,$C93)&gt;0,"SANTANDER",IF(COUNTIF('Códigos Itaú (ref)'!$A$2:$A$44,$C93)&gt;0,"ITAU",IF(AND(TRIM(UPPER($I93))="CONTRATUAL",ISNUMBER(SEARCH("INDIVIDUAL",SUBSTITUTE(UPPER($D93)," ","")))),"PREMIUM FREE",""))))</f>
        <v/>
      </c>
    </row>
    <row r="94" ht="15" customFormat="1" customHeight="1" s="45">
      <c r="A94" s="105" t="inlineStr">
        <is>
          <t>TELA</t>
        </is>
      </c>
      <c r="B94" s="105" t="n">
        <v>55903</v>
      </c>
      <c r="C94" s="105" t="inlineStr">
        <is>
          <t>S21FQ</t>
        </is>
      </c>
      <c r="D94" s="206" t="inlineStr">
        <is>
          <t>SANTANDER SERVICOS DIGITAIS BRASIL LTDA</t>
        </is>
      </c>
      <c r="E94" s="105" t="n">
        <v>29900178874</v>
      </c>
      <c r="F94" s="105" t="inlineStr">
        <is>
          <t>S21FQ001015001</t>
        </is>
      </c>
      <c r="G94" s="153" t="n">
        <v>760</v>
      </c>
      <c r="H94" s="153" t="n">
        <v>317.45</v>
      </c>
      <c r="I94" s="105" t="inlineStr">
        <is>
          <t>CONTRATUAL</t>
        </is>
      </c>
      <c r="J94" s="124" t="n">
        <v>10244849803</v>
      </c>
      <c r="K94" s="105" t="inlineStr">
        <is>
          <t>MARCOS PICCINI DE OLIVEIRA</t>
        </is>
      </c>
      <c r="L94" s="105" t="inlineStr">
        <is>
          <t>PAULINIA</t>
        </is>
      </c>
      <c r="M94" s="105" t="inlineStr">
        <is>
          <t>SP</t>
        </is>
      </c>
      <c r="N94" s="162" t="inlineStr">
        <is>
          <t>SERGIANA</t>
        </is>
      </c>
      <c r="O94" s="202" t="n">
        <v>553240</v>
      </c>
      <c r="P94" s="60" t="n">
        <v>46157</v>
      </c>
      <c r="Q94" s="60" t="n">
        <v>46163</v>
      </c>
      <c r="R94" s="162" t="inlineStr">
        <is>
          <t>AUTORIZADO PAGAMENTO</t>
        </is>
      </c>
      <c r="S94" s="105" t="n">
        <v>8202639981</v>
      </c>
      <c r="T94" s="108" t="inlineStr">
        <is>
          <t>5 DIAS ÚTEIS</t>
        </is>
      </c>
      <c r="U94" s="60" t="n">
        <v>46157</v>
      </c>
      <c r="V94" s="60" t="n">
        <v>46163</v>
      </c>
      <c r="W94" s="60" t="n">
        <v>46170</v>
      </c>
      <c r="X94" s="60" t="n">
        <v>46168</v>
      </c>
      <c r="Y94" s="60">
        <f>IF(AND(X94&lt;&gt;"",W94&lt;&gt;""),IF(X94&lt;=W94,"SIM","NÃO"),"")</f>
        <v/>
      </c>
      <c r="Z94" s="105" t="n"/>
      <c r="AC94">
        <f>IF($C94="","",IF(COUNTIF('Códigos Santander (ref)'!$A$2:$A$79,$C94)&gt;0,"SANTANDER",IF(COUNTIF('Códigos Itaú (ref)'!$A$2:$A$44,$C94)&gt;0,"ITAU",IF(AND(TRIM(UPPER($I94))="CONTRATUAL",ISNUMBER(SEARCH("INDIVIDUAL",SUBSTITUTE(UPPER($D94)," ","")))),"PREMIUM FREE",""))))</f>
        <v/>
      </c>
    </row>
    <row r="95" ht="15" customFormat="1" customHeight="1" s="45">
      <c r="A95" s="105" t="inlineStr">
        <is>
          <t>TELA</t>
        </is>
      </c>
      <c r="B95" s="105" t="n">
        <v>55957</v>
      </c>
      <c r="C95" s="105" t="n">
        <v>50700</v>
      </c>
      <c r="D95" s="105" t="inlineStr">
        <is>
          <t>INDIVIDUAL MAISODONTO</t>
        </is>
      </c>
      <c r="E95" s="105" t="n">
        <v>70453444148</v>
      </c>
      <c r="F95" s="124" t="n">
        <v>50700445835007</v>
      </c>
      <c r="G95" s="153" t="n">
        <v>600</v>
      </c>
      <c r="H95" s="153" t="n">
        <v>52.2</v>
      </c>
      <c r="I95" s="105" t="inlineStr">
        <is>
          <t>CONTRATUAL</t>
        </is>
      </c>
      <c r="J95" s="124" t="n">
        <v>23562247000105</v>
      </c>
      <c r="K95" s="105" t="inlineStr">
        <is>
          <t>A.M.V. ODONTOLOGIA LTDA</t>
        </is>
      </c>
      <c r="L95" s="105" t="inlineStr">
        <is>
          <t>GOIANIA</t>
        </is>
      </c>
      <c r="M95" s="105" t="inlineStr">
        <is>
          <t>GO</t>
        </is>
      </c>
      <c r="N95" s="162" t="inlineStr">
        <is>
          <t>CIBELY</t>
        </is>
      </c>
      <c r="O95" s="202" t="n">
        <v>553249</v>
      </c>
      <c r="P95" s="60" t="n">
        <v>46157</v>
      </c>
      <c r="Q95" s="60" t="n">
        <v>46161</v>
      </c>
      <c r="R95" s="162" t="inlineStr">
        <is>
          <t>AUTORIZADO PAGAMENTO</t>
        </is>
      </c>
      <c r="S95" s="105" t="n">
        <v>8202639880</v>
      </c>
      <c r="T95" s="202" t="inlineStr">
        <is>
          <t>30 DIAS CORRIDOS</t>
        </is>
      </c>
      <c r="U95" s="60" t="n">
        <v>46157</v>
      </c>
      <c r="V95" s="60" t="n">
        <v>46161</v>
      </c>
      <c r="W95" s="60" t="n">
        <v>46192</v>
      </c>
      <c r="X95" s="60" t="n">
        <v>46167</v>
      </c>
      <c r="Y95" s="60">
        <f>IF(AND(X95&lt;&gt;"",W95&lt;&gt;""),IF(X95&lt;=W95,"SIM","NÃO"),"")</f>
        <v/>
      </c>
      <c r="Z95" s="105" t="n"/>
      <c r="AC95">
        <f>IF($C95="","",IF(COUNTIF('Códigos Santander (ref)'!$A$2:$A$79,$C95)&gt;0,"SANTANDER",IF(COUNTIF('Códigos Itaú (ref)'!$A$2:$A$44,$C95)&gt;0,"ITAU",IF(AND(TRIM(UPPER($I95))="CONTRATUAL",ISNUMBER(SEARCH("INDIVIDUAL",SUBSTITUTE(UPPER($D95)," ","")))),"PREMIUM FREE",""))))</f>
        <v/>
      </c>
    </row>
    <row r="96" ht="15" customFormat="1" customHeight="1" s="45">
      <c r="A96" s="105" t="inlineStr">
        <is>
          <t>TELA</t>
        </is>
      </c>
      <c r="B96" s="105" t="n">
        <v>54435</v>
      </c>
      <c r="C96" s="105" t="inlineStr">
        <is>
          <t>1RUH3</t>
        </is>
      </c>
      <c r="D96" s="206" t="inlineStr">
        <is>
          <t>BANCO SANTANDER BRASIL SA</t>
        </is>
      </c>
      <c r="E96" s="105" t="n">
        <v>50431129649</v>
      </c>
      <c r="F96" s="105" t="inlineStr">
        <is>
          <t>1RUH3032325010</t>
        </is>
      </c>
      <c r="G96" s="153" t="n">
        <v>1800</v>
      </c>
      <c r="H96" s="153" t="n">
        <v>114.71</v>
      </c>
      <c r="I96" s="105" t="inlineStr">
        <is>
          <t>CONTRATUAL</t>
        </is>
      </c>
      <c r="J96" s="124" t="n">
        <v>9518870000121</v>
      </c>
      <c r="K96" s="105" t="inlineStr">
        <is>
          <t>CENTRO DE IMPLANTES E REABILITACAO ORAL SOTTO MAIOR LTDA</t>
        </is>
      </c>
      <c r="L96" s="105" t="inlineStr">
        <is>
          <t>JUIZ DE FORA</t>
        </is>
      </c>
      <c r="M96" s="105" t="inlineStr">
        <is>
          <t>MG</t>
        </is>
      </c>
      <c r="N96" s="162" t="inlineStr">
        <is>
          <t>SERGIANA</t>
        </is>
      </c>
      <c r="O96" s="202" t="n">
        <v>553341</v>
      </c>
      <c r="P96" s="60" t="n">
        <v>46157</v>
      </c>
      <c r="Q96" s="60" t="n">
        <v>46163</v>
      </c>
      <c r="R96" s="162" t="inlineStr">
        <is>
          <t>AUTORIZADO PAGAMENTO</t>
        </is>
      </c>
      <c r="S96" s="105" t="n">
        <v>8202639984</v>
      </c>
      <c r="T96" s="108" t="inlineStr">
        <is>
          <t>5 DIAS ÚTEIS</t>
        </is>
      </c>
      <c r="U96" s="60" t="n">
        <v>46157</v>
      </c>
      <c r="V96" s="60" t="n">
        <v>46163</v>
      </c>
      <c r="W96" s="60" t="n">
        <v>46170</v>
      </c>
      <c r="X96" s="60" t="n">
        <v>46168</v>
      </c>
      <c r="Y96" s="60">
        <f>IF(AND(X96&lt;&gt;"",W96&lt;&gt;""),IF(X96&lt;=W96,"SIM","NÃO"),"")</f>
        <v/>
      </c>
      <c r="Z96" s="105" t="inlineStr">
        <is>
          <t>ESPERAR ASTREIN</t>
        </is>
      </c>
      <c r="AC96">
        <f>IF($C96="","",IF(COUNTIF('Códigos Santander (ref)'!$A$2:$A$79,$C96)&gt;0,"SANTANDER",IF(COUNTIF('Códigos Itaú (ref)'!$A$2:$A$44,$C96)&gt;0,"ITAU",IF(AND(TRIM(UPPER($I96))="CONTRATUAL",ISNUMBER(SEARCH("INDIVIDUAL",SUBSTITUTE(UPPER($D96)," ","")))),"PREMIUM FREE",""))))</f>
        <v/>
      </c>
    </row>
    <row r="97" ht="15" customFormat="1" customHeight="1" s="45">
      <c r="A97" s="105" t="inlineStr">
        <is>
          <t>TELA</t>
        </is>
      </c>
      <c r="B97" s="105" t="n">
        <v>55904</v>
      </c>
      <c r="C97" s="105" t="inlineStr">
        <is>
          <t>1RUB1</t>
        </is>
      </c>
      <c r="D97" s="105" t="inlineStr">
        <is>
          <t>F1RST TECNOLOGIA E INOVACAO LTDA</t>
        </is>
      </c>
      <c r="E97" s="105" t="n">
        <v>70499899407</v>
      </c>
      <c r="F97" s="105" t="inlineStr">
        <is>
          <t>1RUB1000003000</t>
        </is>
      </c>
      <c r="G97" s="153" t="n">
        <v>193</v>
      </c>
      <c r="H97" s="153" t="n">
        <v>193</v>
      </c>
      <c r="I97" s="105" t="inlineStr">
        <is>
          <t>CONTRATUAL</t>
        </is>
      </c>
      <c r="J97" s="124" t="n">
        <v>1077307403</v>
      </c>
      <c r="K97" s="105" t="inlineStr">
        <is>
          <t>RAFAELA LEAO NOBRE</t>
        </is>
      </c>
      <c r="L97" s="105" t="inlineStr">
        <is>
          <t>CAMPINAS</t>
        </is>
      </c>
      <c r="M97" s="105" t="inlineStr">
        <is>
          <t>SP</t>
        </is>
      </c>
      <c r="N97" s="162" t="inlineStr">
        <is>
          <t>SERGIANA</t>
        </is>
      </c>
      <c r="O97" s="193" t="inlineStr">
        <is>
          <t>JA POSSUI</t>
        </is>
      </c>
      <c r="P97" s="60" t="n"/>
      <c r="Q97" s="60" t="n"/>
      <c r="R97" s="162" t="inlineStr">
        <is>
          <t>AUTORIZADO PAGAMENTO</t>
        </is>
      </c>
      <c r="S97" s="105" t="n">
        <v>8202639759</v>
      </c>
      <c r="T97" s="108" t="inlineStr">
        <is>
          <t>5 DIAS ÚTEIS</t>
        </is>
      </c>
      <c r="U97" s="60" t="n">
        <v>46157</v>
      </c>
      <c r="V97" s="60" t="n">
        <v>46157</v>
      </c>
      <c r="W97" s="60" t="n">
        <v>46164</v>
      </c>
      <c r="X97" s="60" t="n">
        <v>46162</v>
      </c>
      <c r="Y97" s="60">
        <f>IF(AND(X97&lt;&gt;"",W97&lt;&gt;""),IF(X97&lt;=W97,"SIM","NÃO"),"")</f>
        <v/>
      </c>
      <c r="Z97" s="105" t="n"/>
      <c r="AC97">
        <f>IF($C97="","",IF(COUNTIF('Códigos Santander (ref)'!$A$2:$A$79,$C97)&gt;0,"SANTANDER",IF(COUNTIF('Códigos Itaú (ref)'!$A$2:$A$44,$C97)&gt;0,"ITAU",IF(AND(TRIM(UPPER($I97))="CONTRATUAL",ISNUMBER(SEARCH("INDIVIDUAL",SUBSTITUTE(UPPER($D97)," ","")))),"PREMIUM FREE",""))))</f>
        <v/>
      </c>
    </row>
    <row r="98" ht="15" customFormat="1" customHeight="1" s="45">
      <c r="A98" s="105" t="inlineStr">
        <is>
          <t>TELA</t>
        </is>
      </c>
      <c r="B98" s="105" t="n">
        <v>55068</v>
      </c>
      <c r="C98" s="105" t="inlineStr">
        <is>
          <t>1RUH3</t>
        </is>
      </c>
      <c r="D98" s="206" t="inlineStr">
        <is>
          <t>BANCO SANTANDER BRASIL SA</t>
        </is>
      </c>
      <c r="E98" s="105" t="n">
        <v>21755614888</v>
      </c>
      <c r="F98" s="105" t="inlineStr">
        <is>
          <t>1RUH3035152001</t>
        </is>
      </c>
      <c r="G98" s="153" t="n">
        <v>1100</v>
      </c>
      <c r="H98" s="153" t="n">
        <v>1100</v>
      </c>
      <c r="I98" s="105" t="inlineStr">
        <is>
          <t>CONTRATUAL</t>
        </is>
      </c>
      <c r="J98" s="124" t="n">
        <v>46519106000105</v>
      </c>
      <c r="K98" s="105" t="inlineStr">
        <is>
          <t>J.E.A. ELEUTERIO ODONTOLOGIA LTDA</t>
        </is>
      </c>
      <c r="L98" s="105" t="inlineStr">
        <is>
          <t>JAU</t>
        </is>
      </c>
      <c r="M98" s="105" t="inlineStr">
        <is>
          <t>SP</t>
        </is>
      </c>
      <c r="N98" s="162" t="inlineStr">
        <is>
          <t>SERGIANA</t>
        </is>
      </c>
      <c r="O98" s="193" t="inlineStr">
        <is>
          <t>JA POSSUI</t>
        </is>
      </c>
      <c r="P98" s="60" t="n"/>
      <c r="Q98" s="60" t="n"/>
      <c r="R98" s="162" t="inlineStr">
        <is>
          <t>AUTORIZADO PAGAMENTO</t>
        </is>
      </c>
      <c r="S98" s="105" t="n">
        <v>8202639760</v>
      </c>
      <c r="T98" s="108" t="inlineStr">
        <is>
          <t>5 DIAS ÚTEIS</t>
        </is>
      </c>
      <c r="U98" s="60" t="n">
        <v>46157</v>
      </c>
      <c r="V98" s="60" t="n">
        <v>46157</v>
      </c>
      <c r="W98" s="60" t="n">
        <v>46164</v>
      </c>
      <c r="X98" s="60" t="n">
        <v>46162</v>
      </c>
      <c r="Y98" s="60">
        <f>IF(AND(X98&lt;&gt;"",W98&lt;&gt;""),IF(X98&lt;=W98,"SIM","NÃO"),"")</f>
        <v/>
      </c>
      <c r="Z98" s="105" t="n"/>
      <c r="AC98">
        <f>IF($C98="","",IF(COUNTIF('Códigos Santander (ref)'!$A$2:$A$79,$C98)&gt;0,"SANTANDER",IF(COUNTIF('Códigos Itaú (ref)'!$A$2:$A$44,$C98)&gt;0,"ITAU",IF(AND(TRIM(UPPER($I98))="CONTRATUAL",ISNUMBER(SEARCH("INDIVIDUAL",SUBSTITUTE(UPPER($D98)," ","")))),"PREMIUM FREE",""))))</f>
        <v/>
      </c>
    </row>
    <row r="99" ht="15" customFormat="1" customHeight="1" s="45">
      <c r="A99" s="105" t="inlineStr">
        <is>
          <t>TELA</t>
        </is>
      </c>
      <c r="B99" s="105" t="n">
        <v>55956</v>
      </c>
      <c r="C99" s="105" t="inlineStr">
        <is>
          <t>1RSLN</t>
        </is>
      </c>
      <c r="D99" s="105" t="inlineStr">
        <is>
          <t>ITAU UNIBANCO SA</t>
        </is>
      </c>
      <c r="E99" s="105" t="n">
        <v>28732210892</v>
      </c>
      <c r="F99" s="105" t="inlineStr">
        <is>
          <t>1RSLN016355008</t>
        </is>
      </c>
      <c r="G99" s="153" t="n">
        <v>580</v>
      </c>
      <c r="H99" s="153" t="n">
        <v>414.79</v>
      </c>
      <c r="I99" s="105" t="inlineStr">
        <is>
          <t>CONTRATUAL</t>
        </is>
      </c>
      <c r="J99" s="124" t="n">
        <v>48893423000104</v>
      </c>
      <c r="K99" s="105" t="inlineStr">
        <is>
          <t>MOURA ODONTOLOGIA LTDA</t>
        </is>
      </c>
      <c r="L99" s="105" t="inlineStr">
        <is>
          <t>CARAGUATATUBA</t>
        </is>
      </c>
      <c r="M99" s="105" t="inlineStr">
        <is>
          <t>SP</t>
        </is>
      </c>
      <c r="N99" s="162" t="inlineStr">
        <is>
          <t>SERGIANA</t>
        </is>
      </c>
      <c r="O99" s="193" t="inlineStr">
        <is>
          <t>JA POSSUI</t>
        </is>
      </c>
      <c r="P99" s="60" t="n"/>
      <c r="Q99" s="60" t="n"/>
      <c r="R99" s="162" t="inlineStr">
        <is>
          <t>AUTORIZADO PAGAMENTO</t>
        </is>
      </c>
      <c r="S99" s="105" t="n">
        <v>8202639761</v>
      </c>
      <c r="T99" s="108" t="inlineStr">
        <is>
          <t>5 DIAS ÚTEIS</t>
        </is>
      </c>
      <c r="U99" s="60" t="n">
        <v>46157</v>
      </c>
      <c r="V99" s="60" t="n">
        <v>46157</v>
      </c>
      <c r="W99" s="60" t="n">
        <v>46164</v>
      </c>
      <c r="X99" s="60" t="n">
        <v>46162</v>
      </c>
      <c r="Y99" s="60">
        <f>IF(AND(X99&lt;&gt;"",W99&lt;&gt;""),IF(X99&lt;=W99,"SIM","NÃO"),"")</f>
        <v/>
      </c>
      <c r="Z99" s="105" t="n"/>
      <c r="AC99">
        <f>IF($C99="","",IF(COUNTIF('Códigos Santander (ref)'!$A$2:$A$79,$C99)&gt;0,"SANTANDER",IF(COUNTIF('Códigos Itaú (ref)'!$A$2:$A$44,$C99)&gt;0,"ITAU",IF(AND(TRIM(UPPER($I99))="CONTRATUAL",ISNUMBER(SEARCH("INDIVIDUAL",SUBSTITUTE(UPPER($D99)," ","")))),"PREMIUM FREE",""))))</f>
        <v/>
      </c>
    </row>
    <row r="100" ht="15" customFormat="1" customHeight="1" s="45">
      <c r="A100" s="105" t="inlineStr">
        <is>
          <t>TELA</t>
        </is>
      </c>
      <c r="B100" s="105" t="n">
        <v>55896</v>
      </c>
      <c r="C100" s="105" t="inlineStr">
        <is>
          <t>1RSLN</t>
        </is>
      </c>
      <c r="D100" s="105" t="inlineStr">
        <is>
          <t>ITAU UNIBANCO SA</t>
        </is>
      </c>
      <c r="E100" s="105" t="n">
        <v>28732210892</v>
      </c>
      <c r="F100" s="105" t="inlineStr">
        <is>
          <t>1RSLN016355008</t>
        </is>
      </c>
      <c r="G100" s="153" t="n">
        <v>2700</v>
      </c>
      <c r="H100" s="153" t="n">
        <v>1166.4</v>
      </c>
      <c r="I100" s="105" t="inlineStr">
        <is>
          <t>CONTRATUAL</t>
        </is>
      </c>
      <c r="J100" s="124" t="n">
        <v>2295251133</v>
      </c>
      <c r="K100" s="105" t="inlineStr">
        <is>
          <t>JULIANA RESENDE FURTADO</t>
        </is>
      </c>
      <c r="L100" s="105" t="inlineStr">
        <is>
          <t>CARAGUATATUBA</t>
        </is>
      </c>
      <c r="M100" s="105" t="inlineStr">
        <is>
          <t>SP</t>
        </is>
      </c>
      <c r="N100" s="162" t="inlineStr">
        <is>
          <t>SERGIANA</t>
        </is>
      </c>
      <c r="O100" s="193" t="inlineStr">
        <is>
          <t>JA POSSUI</t>
        </is>
      </c>
      <c r="P100" s="60" t="n"/>
      <c r="Q100" s="60" t="n"/>
      <c r="R100" s="162" t="inlineStr">
        <is>
          <t>AUTORIZADO PAGAMENTO</t>
        </is>
      </c>
      <c r="S100" s="105" t="n">
        <v>8202639762</v>
      </c>
      <c r="T100" s="108" t="inlineStr">
        <is>
          <t>5 DIAS ÚTEIS</t>
        </is>
      </c>
      <c r="U100" s="60" t="n">
        <v>46157</v>
      </c>
      <c r="V100" s="60" t="n">
        <v>46157</v>
      </c>
      <c r="W100" s="60" t="n">
        <v>46164</v>
      </c>
      <c r="X100" s="60" t="n">
        <v>46162</v>
      </c>
      <c r="Y100" s="60">
        <f>IF(AND(X100&lt;&gt;"",W100&lt;&gt;""),IF(X100&lt;=W100,"SIM","NÃO"),"")</f>
        <v/>
      </c>
      <c r="Z100" s="105" t="n"/>
      <c r="AC100">
        <f>IF($C100="","",IF(COUNTIF('Códigos Santander (ref)'!$A$2:$A$79,$C100)&gt;0,"SANTANDER",IF(COUNTIF('Códigos Itaú (ref)'!$A$2:$A$44,$C100)&gt;0,"ITAU",IF(AND(TRIM(UPPER($I100))="CONTRATUAL",ISNUMBER(SEARCH("INDIVIDUAL",SUBSTITUTE(UPPER($D100)," ","")))),"PREMIUM FREE",""))))</f>
        <v/>
      </c>
    </row>
    <row r="101" ht="15" customFormat="1" customHeight="1" s="45">
      <c r="A101" s="105" t="inlineStr">
        <is>
          <t>TELA</t>
        </is>
      </c>
      <c r="B101" s="105" t="n">
        <v>53641</v>
      </c>
      <c r="C101" s="105" t="inlineStr">
        <is>
          <t>1RUB1</t>
        </is>
      </c>
      <c r="D101" s="105" t="inlineStr">
        <is>
          <t>F1RST TECNOLOGIA E INOVACAO LTDA</t>
        </is>
      </c>
      <c r="E101" s="105" t="n">
        <v>70499899407</v>
      </c>
      <c r="F101" s="105" t="inlineStr">
        <is>
          <t>1RUB1000003018</t>
        </is>
      </c>
      <c r="G101" s="153" t="n">
        <v>350</v>
      </c>
      <c r="H101" s="153" t="n">
        <v>350</v>
      </c>
      <c r="I101" s="105" t="inlineStr">
        <is>
          <t>CONTRATUAL</t>
        </is>
      </c>
      <c r="J101" s="124" t="n">
        <v>42006008000105</v>
      </c>
      <c r="K101" s="105" t="inlineStr">
        <is>
          <t>ODONTOCLINICA PARAIBA LTDA</t>
        </is>
      </c>
      <c r="L101" s="105" t="inlineStr">
        <is>
          <t>CAMPINA GRANDE</t>
        </is>
      </c>
      <c r="M101" s="105" t="inlineStr">
        <is>
          <t>PB</t>
        </is>
      </c>
      <c r="N101" s="162" t="inlineStr">
        <is>
          <t>SERGIANA</t>
        </is>
      </c>
      <c r="O101" s="193" t="inlineStr">
        <is>
          <t>JA POSSUI</t>
        </is>
      </c>
      <c r="P101" s="60" t="n"/>
      <c r="Q101" s="60" t="n"/>
      <c r="R101" s="162" t="inlineStr">
        <is>
          <t>AUTORIZADO PAGAMENTO</t>
        </is>
      </c>
      <c r="S101" s="105" t="n">
        <v>8202639763</v>
      </c>
      <c r="T101" s="108" t="inlineStr">
        <is>
          <t>5 DIAS ÚTEIS</t>
        </is>
      </c>
      <c r="U101" s="60" t="n">
        <v>46157</v>
      </c>
      <c r="V101" s="60" t="n">
        <v>46157</v>
      </c>
      <c r="W101" s="60" t="n">
        <v>46164</v>
      </c>
      <c r="X101" s="60" t="n">
        <v>46162</v>
      </c>
      <c r="Y101" s="60">
        <f>IF(AND(X101&lt;&gt;"",W101&lt;&gt;""),IF(X101&lt;=W101,"SIM","NÃO"),"")</f>
        <v/>
      </c>
      <c r="Z101" s="105" t="n"/>
      <c r="AC101">
        <f>IF($C101="","",IF(COUNTIF('Códigos Santander (ref)'!$A$2:$A$79,$C101)&gt;0,"SANTANDER",IF(COUNTIF('Códigos Itaú (ref)'!$A$2:$A$44,$C101)&gt;0,"ITAU",IF(AND(TRIM(UPPER($I101))="CONTRATUAL",ISNUMBER(SEARCH("INDIVIDUAL",SUBSTITUTE(UPPER($D101)," ","")))),"PREMIUM FREE",""))))</f>
        <v/>
      </c>
    </row>
    <row r="102" ht="15" customFormat="1" customHeight="1" s="45">
      <c r="A102" s="105" t="inlineStr">
        <is>
          <t>TELA</t>
        </is>
      </c>
      <c r="B102" s="105" t="n">
        <v>52072</v>
      </c>
      <c r="C102" s="105" t="inlineStr">
        <is>
          <t>1RSLN</t>
        </is>
      </c>
      <c r="D102" s="105" t="inlineStr">
        <is>
          <t>ITAU UNIBANCO SA</t>
        </is>
      </c>
      <c r="E102" s="105" t="n">
        <v>13048996168</v>
      </c>
      <c r="F102" s="105" t="inlineStr">
        <is>
          <t>1RSLN019677006</t>
        </is>
      </c>
      <c r="G102" s="153" t="n">
        <v>2400</v>
      </c>
      <c r="H102" s="153" t="n">
        <v>1650.01</v>
      </c>
      <c r="I102" s="105" t="inlineStr">
        <is>
          <t>CONTRATUAL</t>
        </is>
      </c>
      <c r="J102" s="124" t="n">
        <v>13446045104</v>
      </c>
      <c r="K102" s="105" t="inlineStr">
        <is>
          <t>RONALDO BORGES DA SILVA</t>
        </is>
      </c>
      <c r="L102" s="105" t="inlineStr">
        <is>
          <t>GOIANIA</t>
        </is>
      </c>
      <c r="M102" s="105" t="inlineStr">
        <is>
          <t>GO</t>
        </is>
      </c>
      <c r="N102" s="162" t="inlineStr">
        <is>
          <t>CIBELY</t>
        </is>
      </c>
      <c r="O102" s="202" t="n">
        <v>557597</v>
      </c>
      <c r="P102" s="60" t="n">
        <v>46170</v>
      </c>
      <c r="Q102" s="60" t="n">
        <v>46182</v>
      </c>
      <c r="R102" s="162" t="inlineStr">
        <is>
          <t>AUTORIZADO PAGAMENTO</t>
        </is>
      </c>
      <c r="S102" s="105" t="n">
        <v>8202639986</v>
      </c>
      <c r="T102" s="202" t="inlineStr">
        <is>
          <t>5 DIAS ÚTEIS</t>
        </is>
      </c>
      <c r="U102" s="60" t="n">
        <v>46157</v>
      </c>
      <c r="V102" s="60" t="n">
        <v>46163</v>
      </c>
      <c r="W102" s="60" t="n">
        <v>46170</v>
      </c>
      <c r="X102" s="60" t="n">
        <v>46170</v>
      </c>
      <c r="Y102" s="60">
        <f>IF(AND(X102&lt;&gt;"",W102&lt;&gt;""),IF(X102&lt;=W102,"SIM","NÃO"),"")</f>
        <v/>
      </c>
      <c r="Z102" s="105" t="inlineStr">
        <is>
          <t>PAGAMENTO DEVOLVIDO EM 28/05/2026, SOLICITADO ALTERAÇÃO DE PD EM 28/05/2026</t>
        </is>
      </c>
      <c r="AC102">
        <f>IF($C102="","",IF(COUNTIF('Códigos Santander (ref)'!$A$2:$A$79,$C102)&gt;0,"SANTANDER",IF(COUNTIF('Códigos Itaú (ref)'!$A$2:$A$44,$C102)&gt;0,"ITAU",IF(AND(TRIM(UPPER($I102))="CONTRATUAL",ISNUMBER(SEARCH("INDIVIDUAL",SUBSTITUTE(UPPER($D102)," ","")))),"PREMIUM FREE",""))))</f>
        <v/>
      </c>
    </row>
    <row r="103" ht="15" customFormat="1" customHeight="1" s="45">
      <c r="A103" s="105" t="inlineStr">
        <is>
          <t>TELA</t>
        </is>
      </c>
      <c r="B103" s="105" t="n">
        <v>55591</v>
      </c>
      <c r="C103" s="105" t="inlineStr">
        <is>
          <t>1RSLN</t>
        </is>
      </c>
      <c r="D103" s="105" t="inlineStr">
        <is>
          <t>ITAU UNIBANCO SA</t>
        </is>
      </c>
      <c r="E103" s="105" t="n">
        <v>13048996168</v>
      </c>
      <c r="F103" s="105" t="inlineStr">
        <is>
          <t>1RSLN019677006</t>
        </is>
      </c>
      <c r="G103" s="153" t="n">
        <v>3000</v>
      </c>
      <c r="H103" s="153" t="n">
        <v>2394</v>
      </c>
      <c r="I103" s="105" t="inlineStr">
        <is>
          <t>CONTRATUAL</t>
        </is>
      </c>
      <c r="J103" s="124" t="n">
        <v>2714162118</v>
      </c>
      <c r="K103" s="105" t="inlineStr">
        <is>
          <t>ISABELA SALVADOR BORGES</t>
        </is>
      </c>
      <c r="L103" s="105" t="inlineStr">
        <is>
          <t>GOIANIA</t>
        </is>
      </c>
      <c r="M103" s="105" t="inlineStr">
        <is>
          <t>GO</t>
        </is>
      </c>
      <c r="N103" s="162" t="inlineStr">
        <is>
          <t>CIBELY</t>
        </is>
      </c>
      <c r="O103" s="202" t="n">
        <v>557597</v>
      </c>
      <c r="P103" s="60" t="n">
        <v>46170</v>
      </c>
      <c r="Q103" s="60" t="n">
        <v>46182</v>
      </c>
      <c r="R103" s="162" t="inlineStr">
        <is>
          <t>AUTORIZADO PAGAMENTO</t>
        </is>
      </c>
      <c r="S103" s="105" t="n">
        <v>8202639987</v>
      </c>
      <c r="T103" s="202" t="inlineStr">
        <is>
          <t>5 DIAS ÚTEIS</t>
        </is>
      </c>
      <c r="U103" s="60" t="n">
        <v>46157</v>
      </c>
      <c r="V103" s="60" t="n">
        <v>46163</v>
      </c>
      <c r="W103" s="60" t="n">
        <v>46170</v>
      </c>
      <c r="X103" s="60" t="n">
        <v>46170</v>
      </c>
      <c r="Y103" s="60">
        <f>IF(AND(X103&lt;&gt;"",W103&lt;&gt;""),IF(X103&lt;=W103,"SIM","NÃO"),"")</f>
        <v/>
      </c>
      <c r="Z103" s="105" t="inlineStr">
        <is>
          <t>PAGAMENTO DEVOLVIDO EM 28/05/2026, SOLICITADO ALTERAÇÃO DE PD EM 28/05/2026</t>
        </is>
      </c>
      <c r="AC103">
        <f>IF($C103="","",IF(COUNTIF('Códigos Santander (ref)'!$A$2:$A$79,$C103)&gt;0,"SANTANDER",IF(COUNTIF('Códigos Itaú (ref)'!$A$2:$A$44,$C103)&gt;0,"ITAU",IF(AND(TRIM(UPPER($I103))="CONTRATUAL",ISNUMBER(SEARCH("INDIVIDUAL",SUBSTITUTE(UPPER($D103)," ","")))),"PREMIUM FREE",""))))</f>
        <v/>
      </c>
    </row>
    <row r="104" ht="15" customFormat="1" customHeight="1" s="45">
      <c r="A104" s="105" t="inlineStr">
        <is>
          <t>TELA</t>
        </is>
      </c>
      <c r="B104" s="105" t="n">
        <v>55203</v>
      </c>
      <c r="C104" s="105" t="inlineStr">
        <is>
          <t>1RBFR</t>
        </is>
      </c>
      <c r="D104" s="105" t="inlineStr">
        <is>
          <t>EM DIA SERVICOS ESPECIALIZADOS EM COBRANCAS L</t>
        </is>
      </c>
      <c r="E104" s="105" t="n">
        <v>56499499803</v>
      </c>
      <c r="F104" s="105" t="inlineStr">
        <is>
          <t>1RBFR000252000</t>
        </is>
      </c>
      <c r="G104" s="153" t="n">
        <v>130</v>
      </c>
      <c r="H104" s="153" t="n">
        <v>130</v>
      </c>
      <c r="I104" s="105" t="inlineStr">
        <is>
          <t>COBRANÇA INDEVIDA</t>
        </is>
      </c>
      <c r="J104" s="124" t="n">
        <v>10968861000111</v>
      </c>
      <c r="K104" s="105" t="inlineStr">
        <is>
          <t>PIERRI ODONTOLOGIA LTDA</t>
        </is>
      </c>
      <c r="L104" s="105" t="inlineStr">
        <is>
          <t>ITAPEVI</t>
        </is>
      </c>
      <c r="M104" s="105" t="inlineStr">
        <is>
          <t>SP</t>
        </is>
      </c>
      <c r="N104" s="162" t="inlineStr">
        <is>
          <t>SERGIANA</t>
        </is>
      </c>
      <c r="O104" s="202" t="n">
        <v>553359</v>
      </c>
      <c r="P104" s="60" t="n">
        <v>46157</v>
      </c>
      <c r="Q104" s="60" t="n">
        <v>46163</v>
      </c>
      <c r="R104" s="162" t="inlineStr">
        <is>
          <t>AUTORIZADO PAGAMENTO</t>
        </is>
      </c>
      <c r="S104" s="105" t="n">
        <v>8202639988</v>
      </c>
      <c r="T104" s="202" t="inlineStr">
        <is>
          <t>5 DIAS ÚTEIS</t>
        </is>
      </c>
      <c r="U104" s="60" t="n">
        <v>46157</v>
      </c>
      <c r="V104" s="60" t="n">
        <v>46163</v>
      </c>
      <c r="W104" s="60" t="n">
        <v>46170</v>
      </c>
      <c r="X104" s="60" t="n">
        <v>46168</v>
      </c>
      <c r="Y104" s="60">
        <f>IF(AND(X104&lt;&gt;"",W104&lt;&gt;""),IF(X104&lt;=W104,"SIM","NÃO"),"")</f>
        <v/>
      </c>
      <c r="Z104" s="105" t="n"/>
      <c r="AC104">
        <f>IF($C104="","",IF(COUNTIF('Códigos Santander (ref)'!$A$2:$A$79,$C104)&gt;0,"SANTANDER",IF(COUNTIF('Códigos Itaú (ref)'!$A$2:$A$44,$C104)&gt;0,"ITAU",IF(AND(TRIM(UPPER($I104))="CONTRATUAL",ISNUMBER(SEARCH("INDIVIDUAL",SUBSTITUTE(UPPER($D104)," ","")))),"PREMIUM FREE",""))))</f>
        <v/>
      </c>
    </row>
    <row r="105" ht="15" customFormat="1" customHeight="1" s="45">
      <c r="A105" s="105" t="inlineStr">
        <is>
          <t>TELA</t>
        </is>
      </c>
      <c r="B105" s="105" t="n">
        <v>55905</v>
      </c>
      <c r="C105" s="105" t="inlineStr">
        <is>
          <t>1RUH3</t>
        </is>
      </c>
      <c r="D105" s="105" t="inlineStr">
        <is>
          <t>BANCO SANTANDER BRASIL SA</t>
        </is>
      </c>
      <c r="E105" s="105" t="n">
        <v>8608758733</v>
      </c>
      <c r="F105" s="105" t="inlineStr">
        <is>
          <t>1RUH3031469019</t>
        </is>
      </c>
      <c r="G105" s="153" t="n">
        <v>260</v>
      </c>
      <c r="H105" s="153" t="n">
        <v>212.19</v>
      </c>
      <c r="I105" s="105" t="inlineStr">
        <is>
          <t>CONTRATUAL</t>
        </is>
      </c>
      <c r="J105" s="124" t="n">
        <v>5950466730</v>
      </c>
      <c r="K105" s="105" t="inlineStr">
        <is>
          <t>ZULMA FLORES BLANCO QUEIROZ</t>
        </is>
      </c>
      <c r="L105" s="105" t="inlineStr">
        <is>
          <t>SÃO GONÇALO</t>
        </is>
      </c>
      <c r="M105" s="105" t="inlineStr">
        <is>
          <t>RJ</t>
        </is>
      </c>
      <c r="N105" s="162" t="inlineStr">
        <is>
          <t>CIBELY</t>
        </is>
      </c>
      <c r="O105" s="193" t="inlineStr">
        <is>
          <t>JA POSSUI</t>
        </is>
      </c>
      <c r="P105" s="60" t="n"/>
      <c r="Q105" s="60" t="n"/>
      <c r="R105" s="162" t="inlineStr">
        <is>
          <t>AUTORIZADO PAGAMENTO</t>
        </is>
      </c>
      <c r="S105" s="105" t="n">
        <v>8202639764</v>
      </c>
      <c r="T105" s="202" t="inlineStr">
        <is>
          <t>5 DIAS ÚTEIS</t>
        </is>
      </c>
      <c r="U105" s="60" t="n">
        <v>46157</v>
      </c>
      <c r="V105" s="60" t="n">
        <v>46157</v>
      </c>
      <c r="W105" s="60" t="n">
        <v>46164</v>
      </c>
      <c r="X105" s="60" t="n">
        <v>46162</v>
      </c>
      <c r="Y105" s="60">
        <f>IF(AND(X105&lt;&gt;"",W105&lt;&gt;""),IF(X105&lt;=W105,"SIM","NÃO"),"")</f>
        <v/>
      </c>
      <c r="Z105" s="105" t="n"/>
      <c r="AC105">
        <f>IF($C105="","",IF(COUNTIF('Códigos Santander (ref)'!$A$2:$A$79,$C105)&gt;0,"SANTANDER",IF(COUNTIF('Códigos Itaú (ref)'!$A$2:$A$44,$C105)&gt;0,"ITAU",IF(AND(TRIM(UPPER($I105))="CONTRATUAL",ISNUMBER(SEARCH("INDIVIDUAL",SUBSTITUTE(UPPER($D105)," ","")))),"PREMIUM FREE",""))))</f>
        <v/>
      </c>
    </row>
    <row r="106" ht="15" customFormat="1" customHeight="1" s="45">
      <c r="A106" s="105" t="inlineStr">
        <is>
          <t>TELA</t>
        </is>
      </c>
      <c r="B106" s="105" t="n">
        <v>55973</v>
      </c>
      <c r="C106" s="105" t="inlineStr">
        <is>
          <t>1RUH3</t>
        </is>
      </c>
      <c r="D106" s="105" t="inlineStr">
        <is>
          <t>BANCO SANTANDER BRASIL SA</t>
        </is>
      </c>
      <c r="E106" s="105" t="n">
        <v>10267159706</v>
      </c>
      <c r="F106" s="105" t="inlineStr">
        <is>
          <t>1RUH3031872018</t>
        </is>
      </c>
      <c r="G106" s="153" t="n">
        <v>260</v>
      </c>
      <c r="H106" s="153" t="n">
        <v>212.19</v>
      </c>
      <c r="I106" s="105" t="inlineStr">
        <is>
          <t>CONTRATUAL</t>
        </is>
      </c>
      <c r="J106" s="124" t="n">
        <v>5950466730</v>
      </c>
      <c r="K106" s="105" t="inlineStr">
        <is>
          <t>ZULMA FLORES BLANCO QUEIROZ</t>
        </is>
      </c>
      <c r="L106" s="105" t="inlineStr">
        <is>
          <t>SÃO GONÇALO</t>
        </is>
      </c>
      <c r="M106" s="105" t="inlineStr">
        <is>
          <t>RJ</t>
        </is>
      </c>
      <c r="N106" s="162" t="inlineStr">
        <is>
          <t>SERGIANA</t>
        </is>
      </c>
      <c r="O106" s="193" t="inlineStr">
        <is>
          <t>JA POSSUI</t>
        </is>
      </c>
      <c r="P106" s="60" t="n"/>
      <c r="Q106" s="60" t="n"/>
      <c r="R106" s="162" t="inlineStr">
        <is>
          <t>AUTORIZADO PAGAMENTO</t>
        </is>
      </c>
      <c r="S106" s="105" t="n">
        <v>8202639765</v>
      </c>
      <c r="T106" s="202" t="inlineStr">
        <is>
          <t>5 DIAS ÚTEIS</t>
        </is>
      </c>
      <c r="U106" s="60" t="n">
        <v>46157</v>
      </c>
      <c r="V106" s="60" t="n">
        <v>46157</v>
      </c>
      <c r="W106" s="60" t="n">
        <v>46164</v>
      </c>
      <c r="X106" s="60" t="n">
        <v>46162</v>
      </c>
      <c r="Y106" s="60">
        <f>IF(AND(X106&lt;&gt;"",W106&lt;&gt;""),IF(X106&lt;=W106,"SIM","NÃO"),"")</f>
        <v/>
      </c>
      <c r="Z106" s="105" t="n"/>
      <c r="AC106">
        <f>IF($C106="","",IF(COUNTIF('Códigos Santander (ref)'!$A$2:$A$79,$C106)&gt;0,"SANTANDER",IF(COUNTIF('Códigos Itaú (ref)'!$A$2:$A$44,$C106)&gt;0,"ITAU",IF(AND(TRIM(UPPER($I106))="CONTRATUAL",ISNUMBER(SEARCH("INDIVIDUAL",SUBSTITUTE(UPPER($D106)," ","")))),"PREMIUM FREE",""))))</f>
        <v/>
      </c>
    </row>
    <row r="107" ht="15" customFormat="1" customHeight="1" s="45">
      <c r="A107" s="105" t="inlineStr">
        <is>
          <t>TELA</t>
        </is>
      </c>
      <c r="B107" s="105" t="n">
        <v>56052</v>
      </c>
      <c r="C107" s="105" t="inlineStr">
        <is>
          <t>1RUH3</t>
        </is>
      </c>
      <c r="D107" s="105" t="inlineStr">
        <is>
          <t>BANCO SANTANDER BRASIL SA</t>
        </is>
      </c>
      <c r="E107" s="105" t="n">
        <v>10267159706</v>
      </c>
      <c r="F107" s="105" t="inlineStr">
        <is>
          <t>1RUH3031872018</t>
        </is>
      </c>
      <c r="G107" s="153" t="n">
        <v>360</v>
      </c>
      <c r="H107" s="153" t="n">
        <v>243.88</v>
      </c>
      <c r="I107" s="105" t="inlineStr">
        <is>
          <t>CONTRATUAL</t>
        </is>
      </c>
      <c r="J107" s="124" t="n">
        <v>5187127705</v>
      </c>
      <c r="K107" s="105" t="inlineStr">
        <is>
          <t>LUCINDA MERCEDES CORDEIRO DE VASCONCELOS OLIVEIRA</t>
        </is>
      </c>
      <c r="L107" s="105" t="inlineStr">
        <is>
          <t>SÃO GONÇALO</t>
        </is>
      </c>
      <c r="M107" s="105" t="inlineStr">
        <is>
          <t>RJ</t>
        </is>
      </c>
      <c r="N107" s="162" t="inlineStr">
        <is>
          <t>SERGIANA</t>
        </is>
      </c>
      <c r="O107" s="193" t="inlineStr">
        <is>
          <t>JA POSSUI</t>
        </is>
      </c>
      <c r="P107" s="60" t="n"/>
      <c r="Q107" s="60" t="n"/>
      <c r="R107" s="162" t="inlineStr">
        <is>
          <t>AUTORIZADO PAGAMENTO</t>
        </is>
      </c>
      <c r="S107" s="105" t="n">
        <v>8202639766</v>
      </c>
      <c r="T107" s="202" t="inlineStr">
        <is>
          <t>5 DIAS ÚTEIS</t>
        </is>
      </c>
      <c r="U107" s="60" t="n">
        <v>46157</v>
      </c>
      <c r="V107" s="60" t="n">
        <v>46157</v>
      </c>
      <c r="W107" s="60" t="n">
        <v>46164</v>
      </c>
      <c r="X107" s="60" t="n">
        <v>46162</v>
      </c>
      <c r="Y107" s="60">
        <f>IF(AND(X107&lt;&gt;"",W107&lt;&gt;""),IF(X107&lt;=W107,"SIM","NÃO"),"")</f>
        <v/>
      </c>
      <c r="Z107" s="105" t="n"/>
      <c r="AC107">
        <f>IF($C107="","",IF(COUNTIF('Códigos Santander (ref)'!$A$2:$A$79,$C107)&gt;0,"SANTANDER",IF(COUNTIF('Códigos Itaú (ref)'!$A$2:$A$44,$C107)&gt;0,"ITAU",IF(AND(TRIM(UPPER($I107))="CONTRATUAL",ISNUMBER(SEARCH("INDIVIDUAL",SUBSTITUTE(UPPER($D107)," ","")))),"PREMIUM FREE",""))))</f>
        <v/>
      </c>
    </row>
    <row r="108" ht="15" customFormat="1" customHeight="1" s="45">
      <c r="A108" s="105" t="inlineStr">
        <is>
          <t>TELA</t>
        </is>
      </c>
      <c r="B108" s="105" t="n">
        <v>56053</v>
      </c>
      <c r="C108" s="105" t="inlineStr">
        <is>
          <t>1RUH3</t>
        </is>
      </c>
      <c r="D108" s="105" t="inlineStr">
        <is>
          <t>BANCO SANTANDER BRASIL SA</t>
        </is>
      </c>
      <c r="E108" s="105" t="n">
        <v>10267159706</v>
      </c>
      <c r="F108" s="105" t="inlineStr">
        <is>
          <t>1RUH3031872018</t>
        </is>
      </c>
      <c r="G108" s="153" t="n">
        <v>360</v>
      </c>
      <c r="H108" s="153" t="n">
        <v>243.88</v>
      </c>
      <c r="I108" s="105" t="inlineStr">
        <is>
          <t>CONTRATUAL</t>
        </is>
      </c>
      <c r="J108" s="124" t="n">
        <v>5187127705</v>
      </c>
      <c r="K108" s="105" t="inlineStr">
        <is>
          <t>LUCINDA MERCEDES CORDEIRO DE VASCONCELOS OLIVEIRA</t>
        </is>
      </c>
      <c r="L108" s="105" t="inlineStr">
        <is>
          <t>SÃO GONÇALO</t>
        </is>
      </c>
      <c r="M108" s="105" t="inlineStr">
        <is>
          <t>RJ</t>
        </is>
      </c>
      <c r="N108" s="162" t="inlineStr">
        <is>
          <t>SERGIANA</t>
        </is>
      </c>
      <c r="O108" s="193" t="inlineStr">
        <is>
          <t>JA POSSUI</t>
        </is>
      </c>
      <c r="P108" s="60" t="n"/>
      <c r="Q108" s="60" t="n"/>
      <c r="R108" s="162" t="inlineStr">
        <is>
          <t>AUTORIZADO PAGAMENTO</t>
        </is>
      </c>
      <c r="S108" s="105" t="n">
        <v>8202639767</v>
      </c>
      <c r="T108" s="202" t="inlineStr">
        <is>
          <t>5 DIAS ÚTEIS</t>
        </is>
      </c>
      <c r="U108" s="60" t="n">
        <v>46157</v>
      </c>
      <c r="V108" s="60" t="n">
        <v>46157</v>
      </c>
      <c r="W108" s="60" t="n">
        <v>46164</v>
      </c>
      <c r="X108" s="60" t="n">
        <v>46162</v>
      </c>
      <c r="Y108" s="60">
        <f>IF(AND(X108&lt;&gt;"",W108&lt;&gt;""),IF(X108&lt;=W108,"SIM","NÃO"),"")</f>
        <v/>
      </c>
      <c r="Z108" s="105" t="n"/>
      <c r="AC108">
        <f>IF($C108="","",IF(COUNTIF('Códigos Santander (ref)'!$A$2:$A$79,$C108)&gt;0,"SANTANDER",IF(COUNTIF('Códigos Itaú (ref)'!$A$2:$A$44,$C108)&gt;0,"ITAU",IF(AND(TRIM(UPPER($I108))="CONTRATUAL",ISNUMBER(SEARCH("INDIVIDUAL",SUBSTITUTE(UPPER($D108)," ","")))),"PREMIUM FREE",""))))</f>
        <v/>
      </c>
    </row>
    <row r="109" ht="15" customFormat="1" customHeight="1" s="45">
      <c r="A109" s="105" t="inlineStr">
        <is>
          <t>TELA</t>
        </is>
      </c>
      <c r="B109" s="105" t="n">
        <v>56016</v>
      </c>
      <c r="C109" s="105" t="inlineStr">
        <is>
          <t>1RUH3</t>
        </is>
      </c>
      <c r="D109" s="105" t="inlineStr">
        <is>
          <t>BANCO SANTANDER BRASIL SA</t>
        </is>
      </c>
      <c r="E109" s="105" t="n">
        <v>10267159706</v>
      </c>
      <c r="F109" s="105" t="inlineStr">
        <is>
          <t>1RUH3031872000</t>
        </is>
      </c>
      <c r="G109" s="153" t="n">
        <v>360</v>
      </c>
      <c r="H109" s="153" t="n">
        <v>243.88</v>
      </c>
      <c r="I109" s="105" t="inlineStr">
        <is>
          <t>CONTRATUAL</t>
        </is>
      </c>
      <c r="J109" s="124" t="n">
        <v>5187127705</v>
      </c>
      <c r="K109" s="105" t="inlineStr">
        <is>
          <t>LUCINDA MERCEDES CORDEIRO DE VASCONCELOS OLIVEIRA</t>
        </is>
      </c>
      <c r="L109" s="105" t="inlineStr">
        <is>
          <t>SÃO GONÇALO</t>
        </is>
      </c>
      <c r="M109" s="105" t="inlineStr">
        <is>
          <t>RJ</t>
        </is>
      </c>
      <c r="N109" s="162" t="inlineStr">
        <is>
          <t>SERGIANA</t>
        </is>
      </c>
      <c r="O109" s="193" t="inlineStr">
        <is>
          <t>JA POSSUI</t>
        </is>
      </c>
      <c r="P109" s="60" t="n"/>
      <c r="Q109" s="60" t="n"/>
      <c r="R109" s="162" t="inlineStr">
        <is>
          <t>AUTORIZADO PAGAMENTO</t>
        </is>
      </c>
      <c r="S109" s="105" t="n">
        <v>8202639769</v>
      </c>
      <c r="T109" s="202" t="inlineStr">
        <is>
          <t>5 DIAS ÚTEIS</t>
        </is>
      </c>
      <c r="U109" s="60" t="n">
        <v>46157</v>
      </c>
      <c r="V109" s="60" t="n">
        <v>46157</v>
      </c>
      <c r="W109" s="60" t="n">
        <v>46164</v>
      </c>
      <c r="X109" s="60" t="n">
        <v>46162</v>
      </c>
      <c r="Y109" s="60">
        <f>IF(AND(X109&lt;&gt;"",W109&lt;&gt;""),IF(X109&lt;=W109,"SIM","NÃO"),"")</f>
        <v/>
      </c>
      <c r="Z109" s="105" t="n"/>
      <c r="AC109">
        <f>IF($C109="","",IF(COUNTIF('Códigos Santander (ref)'!$A$2:$A$79,$C109)&gt;0,"SANTANDER",IF(COUNTIF('Códigos Itaú (ref)'!$A$2:$A$44,$C109)&gt;0,"ITAU",IF(AND(TRIM(UPPER($I109))="CONTRATUAL",ISNUMBER(SEARCH("INDIVIDUAL",SUBSTITUTE(UPPER($D109)," ","")))),"PREMIUM FREE",""))))</f>
        <v/>
      </c>
    </row>
    <row r="110" ht="15" customFormat="1" customHeight="1" s="45">
      <c r="A110" s="105" t="inlineStr">
        <is>
          <t>TELA</t>
        </is>
      </c>
      <c r="B110" s="105" t="n">
        <v>55906</v>
      </c>
      <c r="C110" s="105" t="inlineStr">
        <is>
          <t>1RUH3</t>
        </is>
      </c>
      <c r="D110" s="105" t="inlineStr">
        <is>
          <t>BANCO SANTANDER BRASIL SA</t>
        </is>
      </c>
      <c r="E110" s="105" t="n">
        <v>10267159706</v>
      </c>
      <c r="F110" s="105" t="inlineStr">
        <is>
          <t>1RUH3031872000</t>
        </is>
      </c>
      <c r="G110" s="153" t="n">
        <v>360</v>
      </c>
      <c r="H110" s="153" t="n">
        <v>243.88</v>
      </c>
      <c r="I110" s="105" t="inlineStr">
        <is>
          <t>CONTRATUAL</t>
        </is>
      </c>
      <c r="J110" s="124" t="n">
        <v>5187127705</v>
      </c>
      <c r="K110" s="105" t="inlineStr">
        <is>
          <t>LUCINDA MERCEDES CORDEIRO DE VASCONCELOS OLIVEIRA</t>
        </is>
      </c>
      <c r="L110" s="105" t="inlineStr">
        <is>
          <t>SÃO GONÇALO</t>
        </is>
      </c>
      <c r="M110" s="105" t="inlineStr">
        <is>
          <t>RJ</t>
        </is>
      </c>
      <c r="N110" s="162" t="inlineStr">
        <is>
          <t>SERGIANA</t>
        </is>
      </c>
      <c r="O110" s="193" t="inlineStr">
        <is>
          <t>JA POSSUI</t>
        </is>
      </c>
      <c r="P110" s="60" t="n"/>
      <c r="Q110" s="60" t="n"/>
      <c r="R110" s="162" t="inlineStr">
        <is>
          <t>AUTORIZADO PAGAMENTO</t>
        </is>
      </c>
      <c r="S110" s="105" t="n">
        <v>8202639770</v>
      </c>
      <c r="T110" s="202" t="inlineStr">
        <is>
          <t>5 DIAS ÚTEIS</t>
        </is>
      </c>
      <c r="U110" s="60" t="n">
        <v>46157</v>
      </c>
      <c r="V110" s="60" t="n">
        <v>46157</v>
      </c>
      <c r="W110" s="60" t="n">
        <v>46164</v>
      </c>
      <c r="X110" s="60" t="n">
        <v>46162</v>
      </c>
      <c r="Y110" s="60">
        <f>IF(AND(X110&lt;&gt;"",W110&lt;&gt;""),IF(X110&lt;=W110,"SIM","NÃO"),"")</f>
        <v/>
      </c>
      <c r="Z110" s="105" t="n"/>
      <c r="AC110">
        <f>IF($C110="","",IF(COUNTIF('Códigos Santander (ref)'!$A$2:$A$79,$C110)&gt;0,"SANTANDER",IF(COUNTIF('Códigos Itaú (ref)'!$A$2:$A$44,$C110)&gt;0,"ITAU",IF(AND(TRIM(UPPER($I110))="CONTRATUAL",ISNUMBER(SEARCH("INDIVIDUAL",SUBSTITUTE(UPPER($D110)," ","")))),"PREMIUM FREE",""))))</f>
        <v/>
      </c>
    </row>
    <row r="111" ht="15" customFormat="1" customHeight="1" s="45">
      <c r="A111" s="105" t="inlineStr">
        <is>
          <t>TELA</t>
        </is>
      </c>
      <c r="B111" s="105" t="n">
        <v>56050</v>
      </c>
      <c r="C111" s="105" t="inlineStr">
        <is>
          <t>1RUH3</t>
        </is>
      </c>
      <c r="D111" s="105" t="inlineStr">
        <is>
          <t>BANCO SANTANDER BRASIL SA</t>
        </is>
      </c>
      <c r="E111" s="105" t="n">
        <v>8248767760</v>
      </c>
      <c r="F111" s="105" t="inlineStr">
        <is>
          <t>1RUH3019582013</t>
        </is>
      </c>
      <c r="G111" s="153" t="n">
        <v>260</v>
      </c>
      <c r="H111" s="153" t="n">
        <v>212.19</v>
      </c>
      <c r="I111" s="105" t="inlineStr">
        <is>
          <t>CONTRATUAL</t>
        </is>
      </c>
      <c r="J111" s="124" t="n">
        <v>5950466730</v>
      </c>
      <c r="K111" s="105" t="inlineStr">
        <is>
          <t>ZULMA FLORES BLANCO QUEIROZ</t>
        </is>
      </c>
      <c r="L111" s="105" t="inlineStr">
        <is>
          <t>SÃO GONÇALO</t>
        </is>
      </c>
      <c r="M111" s="105" t="inlineStr">
        <is>
          <t>RJ</t>
        </is>
      </c>
      <c r="N111" s="162" t="inlineStr">
        <is>
          <t>SERGIANA</t>
        </is>
      </c>
      <c r="O111" s="193" t="inlineStr">
        <is>
          <t>JA POSSUI</t>
        </is>
      </c>
      <c r="P111" s="60" t="n"/>
      <c r="Q111" s="60" t="n"/>
      <c r="R111" s="162" t="inlineStr">
        <is>
          <t>AUTORIZADO PAGAMENTO</t>
        </is>
      </c>
      <c r="S111" s="105" t="n">
        <v>8202639771</v>
      </c>
      <c r="T111" s="202" t="inlineStr">
        <is>
          <t>5 DIAS ÚTEIS</t>
        </is>
      </c>
      <c r="U111" s="60" t="n">
        <v>46157</v>
      </c>
      <c r="V111" s="60" t="n">
        <v>46157</v>
      </c>
      <c r="W111" s="60" t="n">
        <v>46164</v>
      </c>
      <c r="X111" s="60" t="n">
        <v>46161</v>
      </c>
      <c r="Y111" s="60">
        <f>IF(AND(X111&lt;&gt;"",W111&lt;&gt;""),IF(X111&lt;=W111,"SIM","NÃO"),"")</f>
        <v/>
      </c>
      <c r="Z111" s="105" t="n"/>
      <c r="AC111">
        <f>IF($C111="","",IF(COUNTIF('Códigos Santander (ref)'!$A$2:$A$79,$C111)&gt;0,"SANTANDER",IF(COUNTIF('Códigos Itaú (ref)'!$A$2:$A$44,$C111)&gt;0,"ITAU",IF(AND(TRIM(UPPER($I111))="CONTRATUAL",ISNUMBER(SEARCH("INDIVIDUAL",SUBSTITUTE(UPPER($D111)," ","")))),"PREMIUM FREE",""))))</f>
        <v/>
      </c>
    </row>
    <row r="112" ht="15" customFormat="1" customHeight="1" s="45">
      <c r="A112" s="105" t="inlineStr">
        <is>
          <t>TELA</t>
        </is>
      </c>
      <c r="B112" s="105" t="n">
        <v>56015</v>
      </c>
      <c r="C112" s="105" t="inlineStr">
        <is>
          <t>1RUH3</t>
        </is>
      </c>
      <c r="D112" s="105" t="inlineStr">
        <is>
          <t>BANCO SANTANDER BRASIL SA</t>
        </is>
      </c>
      <c r="E112" s="105" t="n">
        <v>2635116776</v>
      </c>
      <c r="F112" s="105" t="inlineStr">
        <is>
          <t>1RUH3032448007</t>
        </is>
      </c>
      <c r="G112" s="153" t="n">
        <v>260</v>
      </c>
      <c r="H112" s="153" t="n">
        <v>212.19</v>
      </c>
      <c r="I112" s="105" t="inlineStr">
        <is>
          <t>CONTRATUAL</t>
        </is>
      </c>
      <c r="J112" s="124" t="n">
        <v>5950466730</v>
      </c>
      <c r="K112" s="105" t="inlineStr">
        <is>
          <t>ZULMA FLORES BLANCO QUEIROZ</t>
        </is>
      </c>
      <c r="L112" s="105" t="inlineStr">
        <is>
          <t>SÃO GONÇALO</t>
        </is>
      </c>
      <c r="M112" s="105" t="inlineStr">
        <is>
          <t>RJ</t>
        </is>
      </c>
      <c r="N112" s="162" t="inlineStr">
        <is>
          <t>SERGIANA</t>
        </is>
      </c>
      <c r="O112" s="193" t="inlineStr">
        <is>
          <t>JA POSSUI</t>
        </is>
      </c>
      <c r="P112" s="60" t="n"/>
      <c r="Q112" s="60" t="n"/>
      <c r="R112" s="162" t="inlineStr">
        <is>
          <t>AUTORIZADO PAGAMENTO</t>
        </is>
      </c>
      <c r="S112" s="105" t="n">
        <v>8202639772</v>
      </c>
      <c r="T112" s="202" t="inlineStr">
        <is>
          <t>5 DIAS ÚTEIS</t>
        </is>
      </c>
      <c r="U112" s="60" t="n">
        <v>46157</v>
      </c>
      <c r="V112" s="60" t="n">
        <v>46157</v>
      </c>
      <c r="W112" s="60" t="n">
        <v>46164</v>
      </c>
      <c r="X112" s="60" t="n">
        <v>46162</v>
      </c>
      <c r="Y112" s="60">
        <f>IF(AND(X112&lt;&gt;"",W112&lt;&gt;""),IF(X112&lt;=W112,"SIM","NÃO"),"")</f>
        <v/>
      </c>
      <c r="Z112" s="105" t="n"/>
      <c r="AC112">
        <f>IF($C112="","",IF(COUNTIF('Códigos Santander (ref)'!$A$2:$A$79,$C112)&gt;0,"SANTANDER",IF(COUNTIF('Códigos Itaú (ref)'!$A$2:$A$44,$C112)&gt;0,"ITAU",IF(AND(TRIM(UPPER($I112))="CONTRATUAL",ISNUMBER(SEARCH("INDIVIDUAL",SUBSTITUTE(UPPER($D112)," ","")))),"PREMIUM FREE",""))))</f>
        <v/>
      </c>
    </row>
    <row r="113" ht="15" customFormat="1" customHeight="1" s="45">
      <c r="A113" s="105" t="inlineStr">
        <is>
          <t>TELA</t>
        </is>
      </c>
      <c r="B113" s="105" t="n">
        <v>56002</v>
      </c>
      <c r="C113" s="105" t="inlineStr">
        <is>
          <t>1RUH3</t>
        </is>
      </c>
      <c r="D113" s="105" t="inlineStr">
        <is>
          <t>BANCO SANTANDER BRASIL SA</t>
        </is>
      </c>
      <c r="E113" s="105" t="n">
        <v>2635116776</v>
      </c>
      <c r="F113" s="105" t="inlineStr">
        <is>
          <t>1RUH3032448015</t>
        </is>
      </c>
      <c r="G113" s="153" t="n">
        <v>260</v>
      </c>
      <c r="H113" s="153" t="n">
        <v>212.19</v>
      </c>
      <c r="I113" s="105" t="inlineStr">
        <is>
          <t>CONTRATUAL</t>
        </is>
      </c>
      <c r="J113" s="124" t="n">
        <v>5950466730</v>
      </c>
      <c r="K113" s="105" t="inlineStr">
        <is>
          <t>ZULMA FLORES BLANCO QUEIROZ</t>
        </is>
      </c>
      <c r="L113" s="105" t="inlineStr">
        <is>
          <t>SÃO GONÇALO</t>
        </is>
      </c>
      <c r="M113" s="105" t="inlineStr">
        <is>
          <t>RJ</t>
        </is>
      </c>
      <c r="N113" s="162" t="inlineStr">
        <is>
          <t>SERGIANA</t>
        </is>
      </c>
      <c r="O113" s="193" t="inlineStr">
        <is>
          <t>JA POSSUI</t>
        </is>
      </c>
      <c r="P113" s="60" t="n"/>
      <c r="Q113" s="60" t="n"/>
      <c r="R113" s="162" t="inlineStr">
        <is>
          <t>AUTORIZADO PAGAMENTO</t>
        </is>
      </c>
      <c r="S113" s="105" t="n">
        <v>8202639773</v>
      </c>
      <c r="T113" s="202" t="inlineStr">
        <is>
          <t>5 DIAS ÚTEIS</t>
        </is>
      </c>
      <c r="U113" s="60" t="n">
        <v>46157</v>
      </c>
      <c r="V113" s="60" t="n">
        <v>46157</v>
      </c>
      <c r="W113" s="60" t="n">
        <v>46164</v>
      </c>
      <c r="X113" s="60" t="n">
        <v>46162</v>
      </c>
      <c r="Y113" s="60">
        <f>IF(AND(X113&lt;&gt;"",W113&lt;&gt;""),IF(X113&lt;=W113,"SIM","NÃO"),"")</f>
        <v/>
      </c>
      <c r="Z113" s="105" t="n"/>
      <c r="AC113">
        <f>IF($C113="","",IF(COUNTIF('Códigos Santander (ref)'!$A$2:$A$79,$C113)&gt;0,"SANTANDER",IF(COUNTIF('Códigos Itaú (ref)'!$A$2:$A$44,$C113)&gt;0,"ITAU",IF(AND(TRIM(UPPER($I113))="CONTRATUAL",ISNUMBER(SEARCH("INDIVIDUAL",SUBSTITUTE(UPPER($D113)," ","")))),"PREMIUM FREE",""))))</f>
        <v/>
      </c>
    </row>
    <row r="114" ht="15" customFormat="1" customHeight="1" s="45">
      <c r="A114" s="105" t="inlineStr">
        <is>
          <t>TELA</t>
        </is>
      </c>
      <c r="B114" s="105" t="n">
        <v>56032</v>
      </c>
      <c r="C114" s="105" t="inlineStr">
        <is>
          <t>1RSLN</t>
        </is>
      </c>
      <c r="D114" s="105" t="inlineStr">
        <is>
          <t>ITAU UNIBANCO SA</t>
        </is>
      </c>
      <c r="E114" s="105" t="n">
        <v>11435080769</v>
      </c>
      <c r="F114" s="105" t="inlineStr">
        <is>
          <t>1RSLN016080009</t>
        </is>
      </c>
      <c r="G114" s="153" t="n">
        <v>450</v>
      </c>
      <c r="H114" s="153" t="n">
        <v>450</v>
      </c>
      <c r="I114" s="105" t="inlineStr">
        <is>
          <t>CONTRATUAL</t>
        </is>
      </c>
      <c r="J114" s="124" t="n">
        <v>229031781</v>
      </c>
      <c r="K114" s="105" t="inlineStr">
        <is>
          <t>LEONARDO LIMA BITTENCORT COSTA</t>
        </is>
      </c>
      <c r="L114" s="105" t="inlineStr">
        <is>
          <t>SÃO GONÇALO</t>
        </is>
      </c>
      <c r="M114" s="105" t="inlineStr">
        <is>
          <t>RJ</t>
        </is>
      </c>
      <c r="N114" s="162" t="inlineStr">
        <is>
          <t>SERGIANA</t>
        </is>
      </c>
      <c r="O114" s="193" t="inlineStr">
        <is>
          <t>JA POSSUI</t>
        </is>
      </c>
      <c r="P114" s="60" t="n"/>
      <c r="Q114" s="60" t="n"/>
      <c r="R114" s="162" t="inlineStr">
        <is>
          <t>AUTORIZADO PAGAMENTO</t>
        </is>
      </c>
      <c r="S114" s="105" t="n">
        <v>8202639774</v>
      </c>
      <c r="T114" s="202" t="inlineStr">
        <is>
          <t>5 DIAS ÚTEIS</t>
        </is>
      </c>
      <c r="U114" s="60" t="n">
        <v>46157</v>
      </c>
      <c r="V114" s="60" t="n">
        <v>46157</v>
      </c>
      <c r="W114" s="60" t="n">
        <v>46164</v>
      </c>
      <c r="X114" s="60" t="n">
        <v>46162</v>
      </c>
      <c r="Y114" s="60">
        <f>IF(AND(X114&lt;&gt;"",W114&lt;&gt;""),IF(X114&lt;=W114,"SIM","NÃO"),"")</f>
        <v/>
      </c>
      <c r="Z114" s="105" t="n"/>
      <c r="AC114">
        <f>IF($C114="","",IF(COUNTIF('Códigos Santander (ref)'!$A$2:$A$79,$C114)&gt;0,"SANTANDER",IF(COUNTIF('Códigos Itaú (ref)'!$A$2:$A$44,$C114)&gt;0,"ITAU",IF(AND(TRIM(UPPER($I114))="CONTRATUAL",ISNUMBER(SEARCH("INDIVIDUAL",SUBSTITUTE(UPPER($D114)," ","")))),"PREMIUM FREE",""))))</f>
        <v/>
      </c>
    </row>
    <row r="115" ht="15" customFormat="1" customHeight="1" s="45">
      <c r="A115" s="105" t="inlineStr">
        <is>
          <t>TELA</t>
        </is>
      </c>
      <c r="B115" s="105" t="n">
        <v>55907</v>
      </c>
      <c r="C115" s="105" t="inlineStr">
        <is>
          <t>1RSLN</t>
        </is>
      </c>
      <c r="D115" s="105" t="inlineStr">
        <is>
          <t>ITAU UNIBANCO SA</t>
        </is>
      </c>
      <c r="E115" s="105" t="n">
        <v>11435080769</v>
      </c>
      <c r="F115" s="105" t="inlineStr">
        <is>
          <t>1RSLN016080025</t>
        </is>
      </c>
      <c r="G115" s="153" t="n">
        <v>450</v>
      </c>
      <c r="H115" s="153" t="n">
        <v>450</v>
      </c>
      <c r="I115" s="105" t="inlineStr">
        <is>
          <t>CONTRATUAL</t>
        </is>
      </c>
      <c r="J115" s="124" t="n">
        <v>229031781</v>
      </c>
      <c r="K115" s="105" t="inlineStr">
        <is>
          <t>LEONARDO LIMA BITTENCORT COSTA</t>
        </is>
      </c>
      <c r="L115" s="105" t="inlineStr">
        <is>
          <t>SÃO GONÇALO</t>
        </is>
      </c>
      <c r="M115" s="105" t="inlineStr">
        <is>
          <t>RJ</t>
        </is>
      </c>
      <c r="N115" s="162" t="inlineStr">
        <is>
          <t>SERGIANA</t>
        </is>
      </c>
      <c r="O115" s="193" t="inlineStr">
        <is>
          <t>JA POSSUI</t>
        </is>
      </c>
      <c r="P115" s="60" t="n"/>
      <c r="Q115" s="60" t="n"/>
      <c r="R115" s="162" t="inlineStr">
        <is>
          <t>AUTORIZADO PAGAMENTO</t>
        </is>
      </c>
      <c r="S115" s="105" t="n">
        <v>8202639775</v>
      </c>
      <c r="T115" s="202" t="inlineStr">
        <is>
          <t>5 DIAS ÚTEIS</t>
        </is>
      </c>
      <c r="U115" s="60" t="n">
        <v>46157</v>
      </c>
      <c r="V115" s="60" t="n">
        <v>46157</v>
      </c>
      <c r="W115" s="60" t="n">
        <v>46164</v>
      </c>
      <c r="X115" s="60" t="n">
        <v>46162</v>
      </c>
      <c r="Y115" s="60">
        <f>IF(AND(X115&lt;&gt;"",W115&lt;&gt;""),IF(X115&lt;=W115,"SIM","NÃO"),"")</f>
        <v/>
      </c>
      <c r="Z115" s="105" t="n"/>
      <c r="AC115">
        <f>IF($C115="","",IF(COUNTIF('Códigos Santander (ref)'!$A$2:$A$79,$C115)&gt;0,"SANTANDER",IF(COUNTIF('Códigos Itaú (ref)'!$A$2:$A$44,$C115)&gt;0,"ITAU",IF(AND(TRIM(UPPER($I115))="CONTRATUAL",ISNUMBER(SEARCH("INDIVIDUAL",SUBSTITUTE(UPPER($D115)," ","")))),"PREMIUM FREE",""))))</f>
        <v/>
      </c>
    </row>
    <row r="116" ht="15" customFormat="1" customHeight="1" s="45">
      <c r="A116" s="105" t="inlineStr">
        <is>
          <t>TELA</t>
        </is>
      </c>
      <c r="B116" s="105" t="n">
        <v>56031</v>
      </c>
      <c r="C116" s="105" t="inlineStr">
        <is>
          <t>1RSLN</t>
        </is>
      </c>
      <c r="D116" s="105" t="inlineStr">
        <is>
          <t>ITAU UNIBANCO SA</t>
        </is>
      </c>
      <c r="E116" s="105" t="n">
        <v>93401736</v>
      </c>
      <c r="F116" s="105" t="inlineStr">
        <is>
          <t>1RSLN011817003</t>
        </is>
      </c>
      <c r="G116" s="153" t="n">
        <v>450</v>
      </c>
      <c r="H116" s="153" t="n">
        <v>450</v>
      </c>
      <c r="I116" s="105" t="inlineStr">
        <is>
          <t>CONTRATUAL</t>
        </is>
      </c>
      <c r="J116" s="124" t="n">
        <v>5950466730</v>
      </c>
      <c r="K116" s="105" t="inlineStr">
        <is>
          <t>ZULMA FLORES BLANCO QUEIROZ</t>
        </is>
      </c>
      <c r="L116" s="105" t="inlineStr">
        <is>
          <t>SÃO GONÇALO</t>
        </is>
      </c>
      <c r="M116" s="105" t="inlineStr">
        <is>
          <t>RJ</t>
        </is>
      </c>
      <c r="N116" s="162" t="inlineStr">
        <is>
          <t>SERGIANA</t>
        </is>
      </c>
      <c r="O116" s="193" t="inlineStr">
        <is>
          <t>JA POSSUI</t>
        </is>
      </c>
      <c r="P116" s="60" t="n"/>
      <c r="Q116" s="60" t="n"/>
      <c r="R116" s="162" t="inlineStr">
        <is>
          <t>AUTORIZADO PAGAMENTO</t>
        </is>
      </c>
      <c r="S116" s="105" t="n">
        <v>8202639776</v>
      </c>
      <c r="T116" s="202" t="inlineStr">
        <is>
          <t>5 DIAS ÚTEIS</t>
        </is>
      </c>
      <c r="U116" s="60" t="n">
        <v>46157</v>
      </c>
      <c r="V116" s="60" t="n">
        <v>46157</v>
      </c>
      <c r="W116" s="60" t="n">
        <v>46164</v>
      </c>
      <c r="X116" s="60" t="n">
        <v>46162</v>
      </c>
      <c r="Y116" s="60">
        <f>IF(AND(X116&lt;&gt;"",W116&lt;&gt;""),IF(X116&lt;=W116,"SIM","NÃO"),"")</f>
        <v/>
      </c>
      <c r="Z116" s="105" t="n"/>
      <c r="AC116">
        <f>IF($C116="","",IF(COUNTIF('Códigos Santander (ref)'!$A$2:$A$79,$C116)&gt;0,"SANTANDER",IF(COUNTIF('Códigos Itaú (ref)'!$A$2:$A$44,$C116)&gt;0,"ITAU",IF(AND(TRIM(UPPER($I116))="CONTRATUAL",ISNUMBER(SEARCH("INDIVIDUAL",SUBSTITUTE(UPPER($D116)," ","")))),"PREMIUM FREE",""))))</f>
        <v/>
      </c>
    </row>
    <row r="117" ht="15" customFormat="1" customHeight="1" s="45">
      <c r="A117" s="105" t="inlineStr">
        <is>
          <t>TELA</t>
        </is>
      </c>
      <c r="B117" s="105" t="n">
        <v>56017</v>
      </c>
      <c r="C117" s="105" t="inlineStr">
        <is>
          <t>1RUH3</t>
        </is>
      </c>
      <c r="D117" s="105" t="inlineStr">
        <is>
          <t>BANCO SANTANDER BRASIL SA</t>
        </is>
      </c>
      <c r="E117" s="105" t="n">
        <v>12864768798</v>
      </c>
      <c r="F117" s="124" t="inlineStr">
        <is>
          <t>1RUH3025688022</t>
        </is>
      </c>
      <c r="G117" s="153" t="n">
        <v>280</v>
      </c>
      <c r="H117" s="153" t="n">
        <v>212.19</v>
      </c>
      <c r="I117" s="105" t="inlineStr">
        <is>
          <t>CONTRATUAL</t>
        </is>
      </c>
      <c r="J117" s="124" t="n">
        <v>229031781</v>
      </c>
      <c r="K117" s="105" t="inlineStr">
        <is>
          <t>LEONARDO LIMA BITTENCORT COSTA</t>
        </is>
      </c>
      <c r="L117" s="105" t="inlineStr">
        <is>
          <t>SÃO GONÇALO</t>
        </is>
      </c>
      <c r="M117" s="105" t="inlineStr">
        <is>
          <t>RJ</t>
        </is>
      </c>
      <c r="N117" s="162" t="inlineStr">
        <is>
          <t>SERGIANA</t>
        </is>
      </c>
      <c r="O117" s="193" t="inlineStr">
        <is>
          <t>JA POSSUI</t>
        </is>
      </c>
      <c r="P117" s="60" t="n"/>
      <c r="Q117" s="60" t="n"/>
      <c r="R117" s="162" t="inlineStr">
        <is>
          <t>AUTORIZADO PAGAMENTO</t>
        </is>
      </c>
      <c r="S117" s="105" t="n">
        <v>8202639777</v>
      </c>
      <c r="T117" s="202" t="inlineStr">
        <is>
          <t>5 DIAS ÚTEIS</t>
        </is>
      </c>
      <c r="U117" s="60" t="n">
        <v>46157</v>
      </c>
      <c r="V117" s="60" t="n">
        <v>46157</v>
      </c>
      <c r="W117" s="60" t="n">
        <v>46164</v>
      </c>
      <c r="X117" s="60" t="n">
        <v>46162</v>
      </c>
      <c r="Y117" s="60">
        <f>IF(AND(X117&lt;&gt;"",W117&lt;&gt;""),IF(X117&lt;=W117,"SIM","NÃO"),"")</f>
        <v/>
      </c>
      <c r="Z117" s="105" t="n"/>
      <c r="AC117">
        <f>IF($C117="","",IF(COUNTIF('Códigos Santander (ref)'!$A$2:$A$79,$C117)&gt;0,"SANTANDER",IF(COUNTIF('Códigos Itaú (ref)'!$A$2:$A$44,$C117)&gt;0,"ITAU",IF(AND(TRIM(UPPER($I117))="CONTRATUAL",ISNUMBER(SEARCH("INDIVIDUAL",SUBSTITUTE(UPPER($D117)," ","")))),"PREMIUM FREE",""))))</f>
        <v/>
      </c>
    </row>
    <row r="118" ht="15" customFormat="1" customHeight="1" s="45">
      <c r="A118" s="105" t="inlineStr">
        <is>
          <t>TELA</t>
        </is>
      </c>
      <c r="B118" s="105" t="n">
        <v>56051</v>
      </c>
      <c r="C118" s="105" t="inlineStr">
        <is>
          <t>1RUH3</t>
        </is>
      </c>
      <c r="D118" s="105" t="inlineStr">
        <is>
          <t>BANCO SANTANDER BRASIL SA</t>
        </is>
      </c>
      <c r="E118" s="105" t="n">
        <v>8248767760</v>
      </c>
      <c r="F118" s="105" t="inlineStr">
        <is>
          <t>1RUH3019582005</t>
        </is>
      </c>
      <c r="G118" s="153" t="n">
        <v>260</v>
      </c>
      <c r="H118" s="153" t="n">
        <v>212.19</v>
      </c>
      <c r="I118" s="105" t="inlineStr">
        <is>
          <t>CONTRATUAL</t>
        </is>
      </c>
      <c r="J118" s="124" t="n">
        <v>5950466730</v>
      </c>
      <c r="K118" s="105" t="inlineStr">
        <is>
          <t>ZULMA FLORES BLANCO QUEIROZ</t>
        </is>
      </c>
      <c r="L118" s="105" t="inlineStr">
        <is>
          <t>SÃO GONÇALO</t>
        </is>
      </c>
      <c r="M118" s="105" t="inlineStr">
        <is>
          <t>RJ</t>
        </is>
      </c>
      <c r="N118" s="162" t="inlineStr">
        <is>
          <t>SERGIANA</t>
        </is>
      </c>
      <c r="O118" s="193" t="inlineStr">
        <is>
          <t>JA POSSUI</t>
        </is>
      </c>
      <c r="P118" s="60" t="n"/>
      <c r="Q118" s="60" t="n"/>
      <c r="R118" s="162" t="inlineStr">
        <is>
          <t>AUTORIZADO PAGAMENTO</t>
        </is>
      </c>
      <c r="S118" s="105" t="n">
        <v>8202639779</v>
      </c>
      <c r="T118" s="202" t="inlineStr">
        <is>
          <t>5 DIAS ÚTEIS</t>
        </is>
      </c>
      <c r="U118" s="60" t="n">
        <v>46157</v>
      </c>
      <c r="V118" s="60" t="n">
        <v>46157</v>
      </c>
      <c r="W118" s="60" t="n">
        <v>46164</v>
      </c>
      <c r="X118" s="60" t="n">
        <v>46161</v>
      </c>
      <c r="Y118" s="60">
        <f>IF(AND(X118&lt;&gt;"",W118&lt;&gt;""),IF(X118&lt;=W118,"SIM","NÃO"),"")</f>
        <v/>
      </c>
      <c r="Z118" s="105" t="n"/>
      <c r="AC118">
        <f>IF($C118="","",IF(COUNTIF('Códigos Santander (ref)'!$A$2:$A$79,$C118)&gt;0,"SANTANDER",IF(COUNTIF('Códigos Itaú (ref)'!$A$2:$A$44,$C118)&gt;0,"ITAU",IF(AND(TRIM(UPPER($I118))="CONTRATUAL",ISNUMBER(SEARCH("INDIVIDUAL",SUBSTITUTE(UPPER($D118)," ","")))),"PREMIUM FREE",""))))</f>
        <v/>
      </c>
    </row>
    <row r="119" ht="15" customFormat="1" customHeight="1" s="45">
      <c r="A119" s="105" t="inlineStr">
        <is>
          <t>TELA</t>
        </is>
      </c>
      <c r="B119" s="105" t="n">
        <v>55976</v>
      </c>
      <c r="C119" s="105" t="inlineStr">
        <is>
          <t>1RUH3</t>
        </is>
      </c>
      <c r="D119" s="105" t="inlineStr">
        <is>
          <t>BANCO SANTANDER BRASIL SA</t>
        </is>
      </c>
      <c r="E119" s="105" t="n">
        <v>11484865855</v>
      </c>
      <c r="F119" s="105" t="inlineStr">
        <is>
          <t>1RUH3027968006</t>
        </is>
      </c>
      <c r="G119" s="153" t="n">
        <v>370</v>
      </c>
      <c r="H119" s="153" t="n">
        <v>243.88</v>
      </c>
      <c r="I119" s="105" t="inlineStr">
        <is>
          <t>CONTRATUAL</t>
        </is>
      </c>
      <c r="J119" s="124" t="n">
        <v>24870458000160</v>
      </c>
      <c r="K119" s="162" t="inlineStr">
        <is>
          <t>EDWAL LOBOSCHI</t>
        </is>
      </c>
      <c r="L119" s="105" t="inlineStr">
        <is>
          <t>SÃO PAULO</t>
        </is>
      </c>
      <c r="M119" s="105" t="inlineStr">
        <is>
          <t>SP</t>
        </is>
      </c>
      <c r="N119" s="162" t="inlineStr">
        <is>
          <t>SERGIANA</t>
        </is>
      </c>
      <c r="O119" s="193" t="inlineStr">
        <is>
          <t>JA POSSUI</t>
        </is>
      </c>
      <c r="P119" s="60" t="n"/>
      <c r="Q119" s="60" t="n"/>
      <c r="R119" s="162" t="inlineStr">
        <is>
          <t>AUTORIZADO PAGAMENTO</t>
        </is>
      </c>
      <c r="S119" s="105" t="n">
        <v>8202639814</v>
      </c>
      <c r="T119" s="202" t="inlineStr">
        <is>
          <t>5 DIAS ÚTEIS</t>
        </is>
      </c>
      <c r="U119" s="60" t="n">
        <v>46157</v>
      </c>
      <c r="V119" s="60" t="n">
        <v>46160</v>
      </c>
      <c r="W119" s="60" t="n">
        <v>46167</v>
      </c>
      <c r="X119" s="60" t="n">
        <v>46163</v>
      </c>
      <c r="Y119" s="60">
        <f>IF(AND(X119&lt;&gt;"",W119&lt;&gt;""),IF(X119&lt;=W119,"SIM","NÃO"),"")</f>
        <v/>
      </c>
      <c r="Z119" s="105" t="n"/>
      <c r="AC119">
        <f>IF($C119="","",IF(COUNTIF('Códigos Santander (ref)'!$A$2:$A$79,$C119)&gt;0,"SANTANDER",IF(COUNTIF('Códigos Itaú (ref)'!$A$2:$A$44,$C119)&gt;0,"ITAU",IF(AND(TRIM(UPPER($I119))="CONTRATUAL",ISNUMBER(SEARCH("INDIVIDUAL",SUBSTITUTE(UPPER($D119)," ","")))),"PREMIUM FREE",""))))</f>
        <v/>
      </c>
    </row>
    <row r="120" ht="15" customFormat="1" customHeight="1" s="45">
      <c r="A120" s="105" t="inlineStr">
        <is>
          <t>TELA</t>
        </is>
      </c>
      <c r="B120" s="105" t="n">
        <v>56018</v>
      </c>
      <c r="C120" s="105" t="inlineStr">
        <is>
          <t>1RUH3</t>
        </is>
      </c>
      <c r="D120" s="105" t="inlineStr">
        <is>
          <t>BANCO SANTANDER BRASIL SA</t>
        </is>
      </c>
      <c r="E120" s="105" t="n">
        <v>33118843888</v>
      </c>
      <c r="F120" s="105" t="inlineStr">
        <is>
          <t>1RUH3032082037</t>
        </is>
      </c>
      <c r="G120" s="153" t="n">
        <v>280</v>
      </c>
      <c r="H120" s="153" t="n">
        <v>212.19</v>
      </c>
      <c r="I120" s="105" t="inlineStr">
        <is>
          <t>CONTRATUAL</t>
        </is>
      </c>
      <c r="J120" s="124" t="n">
        <v>24870458000160</v>
      </c>
      <c r="K120" s="162" t="inlineStr">
        <is>
          <t>EDWAL LOBOSCHI</t>
        </is>
      </c>
      <c r="L120" s="105" t="inlineStr">
        <is>
          <t>SÃO PAULO</t>
        </is>
      </c>
      <c r="M120" s="105" t="inlineStr">
        <is>
          <t>SP</t>
        </is>
      </c>
      <c r="N120" s="162" t="inlineStr">
        <is>
          <t>SERGIANA</t>
        </is>
      </c>
      <c r="O120" s="193" t="inlineStr">
        <is>
          <t>JA POSSUI</t>
        </is>
      </c>
      <c r="P120" s="60" t="n"/>
      <c r="Q120" s="60" t="n"/>
      <c r="R120" s="162" t="inlineStr">
        <is>
          <t>AUTORIZADO PAGAMENTO</t>
        </is>
      </c>
      <c r="S120" s="105" t="n">
        <v>8202639815</v>
      </c>
      <c r="T120" s="202" t="inlineStr">
        <is>
          <t>5 DIAS ÚTEIS</t>
        </is>
      </c>
      <c r="U120" s="60" t="n">
        <v>46157</v>
      </c>
      <c r="V120" s="60" t="n">
        <v>46160</v>
      </c>
      <c r="W120" s="60" t="n">
        <v>46167</v>
      </c>
      <c r="X120" s="60" t="n">
        <v>46163</v>
      </c>
      <c r="Y120" s="60">
        <f>IF(AND(X120&lt;&gt;"",W120&lt;&gt;""),IF(X120&lt;=W120,"SIM","NÃO"),"")</f>
        <v/>
      </c>
      <c r="Z120" s="105" t="n"/>
      <c r="AC120">
        <f>IF($C120="","",IF(COUNTIF('Códigos Santander (ref)'!$A$2:$A$79,$C120)&gt;0,"SANTANDER",IF(COUNTIF('Códigos Itaú (ref)'!$A$2:$A$44,$C120)&gt;0,"ITAU",IF(AND(TRIM(UPPER($I120))="CONTRATUAL",ISNUMBER(SEARCH("INDIVIDUAL",SUBSTITUTE(UPPER($D120)," ","")))),"PREMIUM FREE",""))))</f>
        <v/>
      </c>
    </row>
    <row r="121" ht="15" customFormat="1" customHeight="1" s="45">
      <c r="A121" s="105" t="inlineStr">
        <is>
          <t>TELA</t>
        </is>
      </c>
      <c r="B121" s="105" t="n">
        <v>56056</v>
      </c>
      <c r="C121" s="105" t="inlineStr">
        <is>
          <t>1RUH3</t>
        </is>
      </c>
      <c r="D121" s="105" t="inlineStr">
        <is>
          <t>BANCO SANTANDER BRASIL SA</t>
        </is>
      </c>
      <c r="E121" s="105" t="n">
        <v>3273392177</v>
      </c>
      <c r="F121" s="105" t="inlineStr">
        <is>
          <t>1RUH3010320008</t>
        </is>
      </c>
      <c r="G121" s="153" t="n">
        <v>990</v>
      </c>
      <c r="H121" s="153" t="n">
        <v>442.05</v>
      </c>
      <c r="I121" s="105" t="inlineStr">
        <is>
          <t>CONTRATUAL</t>
        </is>
      </c>
      <c r="J121" s="124" t="n">
        <v>43576244000120</v>
      </c>
      <c r="K121" s="105" t="inlineStr">
        <is>
          <t>FLAVIA BECHARA ODONTOLOGIA E SAUDE LTDA</t>
        </is>
      </c>
      <c r="L121" s="105" t="inlineStr">
        <is>
          <t>SÃO PAULO</t>
        </is>
      </c>
      <c r="M121" s="105" t="inlineStr">
        <is>
          <t>SP</t>
        </is>
      </c>
      <c r="N121" s="162" t="inlineStr">
        <is>
          <t>SERGIANA</t>
        </is>
      </c>
      <c r="O121" s="202" t="n">
        <v>553625</v>
      </c>
      <c r="P121" s="60" t="n">
        <v>46160</v>
      </c>
      <c r="Q121" s="60" t="n">
        <v>46163</v>
      </c>
      <c r="R121" s="162" t="inlineStr">
        <is>
          <t>AUTORIZADO PAGAMENTO</t>
        </is>
      </c>
      <c r="S121" s="105" t="n">
        <v>8202639994</v>
      </c>
      <c r="T121" s="202" t="inlineStr">
        <is>
          <t>5 DIAS ÚTEIS</t>
        </is>
      </c>
      <c r="U121" s="60" t="n">
        <v>46157</v>
      </c>
      <c r="V121" s="60" t="n">
        <v>46164</v>
      </c>
      <c r="W121" s="60" t="n">
        <v>46171</v>
      </c>
      <c r="X121" s="60" t="n">
        <v>46170</v>
      </c>
      <c r="Y121" s="60">
        <f>IF(AND(X121&lt;&gt;"",W121&lt;&gt;""),IF(X121&lt;=W121,"SIM","NÃO"),"")</f>
        <v/>
      </c>
      <c r="Z121" s="108" t="n"/>
      <c r="AC121">
        <f>IF($C121="","",IF(COUNTIF('Códigos Santander (ref)'!$A$2:$A$79,$C121)&gt;0,"SANTANDER",IF(COUNTIF('Códigos Itaú (ref)'!$A$2:$A$44,$C121)&gt;0,"ITAU",IF(AND(TRIM(UPPER($I121))="CONTRATUAL",ISNUMBER(SEARCH("INDIVIDUAL",SUBSTITUTE(UPPER($D121)," ","")))),"PREMIUM FREE",""))))</f>
        <v/>
      </c>
    </row>
    <row r="122" ht="15" customFormat="1" customHeight="1" s="45">
      <c r="A122" s="105" t="inlineStr">
        <is>
          <t>SAC</t>
        </is>
      </c>
      <c r="B122" s="229" t="n">
        <v>55900</v>
      </c>
      <c r="C122" s="105" t="inlineStr">
        <is>
          <t>0DAPU</t>
        </is>
      </c>
      <c r="D122" s="105" t="inlineStr">
        <is>
          <t>CRISTIAN DIOGO PROENCA NAZIAZENO</t>
        </is>
      </c>
      <c r="E122" s="105" t="n">
        <v>74213423034</v>
      </c>
      <c r="F122" s="105" t="inlineStr">
        <is>
          <t>0DAPU000001031</t>
        </is>
      </c>
      <c r="G122" s="153" t="n">
        <v>80</v>
      </c>
      <c r="H122" s="153" t="n">
        <v>80</v>
      </c>
      <c r="I122" s="105" t="inlineStr">
        <is>
          <t>COBRANÇA INDEVIDA</t>
        </is>
      </c>
      <c r="J122" s="124" t="n">
        <v>2561748000270</v>
      </c>
      <c r="K122" s="105" t="inlineStr">
        <is>
          <t>CROMAF CENTRO DE RADIOLOGIA MAXILO FACIAL LTDA</t>
        </is>
      </c>
      <c r="L122" s="105" t="inlineStr">
        <is>
          <t>MONTENEGRO</t>
        </is>
      </c>
      <c r="M122" s="105" t="inlineStr">
        <is>
          <t>RS</t>
        </is>
      </c>
      <c r="N122" s="162" t="inlineStr">
        <is>
          <t>SERGIANA</t>
        </is>
      </c>
      <c r="O122" s="193" t="n">
        <v>557290</v>
      </c>
      <c r="P122" s="60" t="n">
        <v>46170</v>
      </c>
      <c r="Q122" s="60" t="n">
        <v>46182</v>
      </c>
      <c r="R122" s="162" t="inlineStr">
        <is>
          <t>AUTORIZADO PAGAMENTO</t>
        </is>
      </c>
      <c r="S122" s="105" t="n">
        <v>8202639805</v>
      </c>
      <c r="T122" s="202" t="inlineStr">
        <is>
          <t>30 DIAS CORRIDOS</t>
        </is>
      </c>
      <c r="U122" s="60" t="n">
        <v>46157</v>
      </c>
      <c r="V122" s="60" t="n">
        <v>46160</v>
      </c>
      <c r="W122" s="60" t="n">
        <v>46191</v>
      </c>
      <c r="X122" s="60" t="n">
        <v>46195</v>
      </c>
      <c r="Y122" s="176">
        <f>IF(AND(X122&lt;&gt;"",W122&lt;&gt;""),IF(X122&lt;=W122,"SIM","NÃO"),"")</f>
        <v/>
      </c>
      <c r="Z122" s="105" t="inlineStr">
        <is>
          <t>Solicitado , em 28/05/2026, a expansão para o beneficiário fosse cadastrado na empresa 2000. A expansão foi liberada em 09/06/2026, na sequência, o pagamento foi solicitado. Em retorno com a Fabi, em 15/06/2026, fui informada de que a empresa ainda não havia sido migrada para a empresa 2000, sendo necessário abrir um chamado para a TI. O chamado foi aberto em 15/06/2026, com retorno da TI em 17/06/2026, contendo a seguinte nota de resolução: "Ajuste indicado pelo o time de integração realizado". Após o reenvio, o erro persistiu novamente.  Em 17/06/2026 a TI mandou reenviar novamente e o pagamento foi programado para 22/06/2026.</t>
        </is>
      </c>
      <c r="AC122">
        <f>IF($C122="","",IF(COUNTIF('Códigos Santander (ref)'!$A$2:$A$79,$C122)&gt;0,"SANTANDER",IF(COUNTIF('Códigos Itaú (ref)'!$A$2:$A$44,$C122)&gt;0,"ITAU",IF(AND(TRIM(UPPER($I122))="CONTRATUAL",ISNUMBER(SEARCH("INDIVIDUAL",SUBSTITUTE(UPPER($D122)," ","")))),"PREMIUM FREE",""))))</f>
        <v/>
      </c>
    </row>
    <row r="123" ht="15" customFormat="1" customHeight="1" s="45">
      <c r="A123" s="105" t="inlineStr">
        <is>
          <t>SAC</t>
        </is>
      </c>
      <c r="B123" s="229" t="n">
        <v>55901</v>
      </c>
      <c r="C123" s="105" t="inlineStr">
        <is>
          <t>0DAPU</t>
        </is>
      </c>
      <c r="D123" s="105" t="inlineStr">
        <is>
          <t>CRISTIAN DIOGO PROENCA NAZIAZENO</t>
        </is>
      </c>
      <c r="E123" s="105" t="n">
        <v>74213423034</v>
      </c>
      <c r="F123" s="105" t="inlineStr">
        <is>
          <t>0DAPU000001023</t>
        </is>
      </c>
      <c r="G123" s="153" t="n">
        <v>80</v>
      </c>
      <c r="H123" s="153" t="n">
        <v>80</v>
      </c>
      <c r="I123" s="105" t="inlineStr">
        <is>
          <t>COBRANÇA INDEVIDA</t>
        </is>
      </c>
      <c r="J123" s="124" t="n">
        <v>2561748000270</v>
      </c>
      <c r="K123" s="105" t="inlineStr">
        <is>
          <t>CROMAF CENTRO DE RADIOLOGIA MAXILO FACIAL LTDA</t>
        </is>
      </c>
      <c r="L123" s="105" t="inlineStr">
        <is>
          <t>MONTENEGRO</t>
        </is>
      </c>
      <c r="M123" s="105" t="inlineStr">
        <is>
          <t>RS</t>
        </is>
      </c>
      <c r="N123" s="162" t="inlineStr">
        <is>
          <t>SERGIANA</t>
        </is>
      </c>
      <c r="O123" s="193" t="n">
        <v>557290</v>
      </c>
      <c r="P123" s="60" t="n">
        <v>46170</v>
      </c>
      <c r="Q123" s="60" t="n">
        <v>46182</v>
      </c>
      <c r="R123" s="162" t="inlineStr">
        <is>
          <t>AUTORIZADO PAGAMENTO</t>
        </is>
      </c>
      <c r="S123" s="105" t="n">
        <v>8202639816</v>
      </c>
      <c r="T123" s="202" t="inlineStr">
        <is>
          <t>30 DIAS CORRIDOS</t>
        </is>
      </c>
      <c r="U123" s="60" t="n">
        <v>46157</v>
      </c>
      <c r="V123" s="60" t="n">
        <v>46160</v>
      </c>
      <c r="W123" s="60" t="n">
        <v>46191</v>
      </c>
      <c r="X123" s="60" t="n">
        <v>46192</v>
      </c>
      <c r="Y123" s="176" t="inlineStr">
        <is>
          <t>NÃO</t>
        </is>
      </c>
      <c r="Z123" s="105" t="inlineStr">
        <is>
          <t>Solicitado , em 28/05/2026, a expansão para o beneficiário fosse cadastrado na empresa 2000. A expansão foi liberada em 09/06/2026, na sequência, o pagamento foi solicitado. Em retorno com a Fabi, em 15/06/2026, fui informada de que a empresa ainda não havia sido migrada para a empresa 2000, sendo necessário abrir um chamado para a TI. O chamado foi aberto em 15/06/2026, com retorno da TI em 17/06/2026, contendo a seguinte nota de resolução: "Ajuste indicado pelo o time de integração realizado". Após o reenvio, o erro persistiu novamente.  Em 17/06/2026 a TI mandou reenviar novamente e o pagamento foi programado para 19/06/2026.</t>
        </is>
      </c>
      <c r="AC123">
        <f>IF($C123="","",IF(COUNTIF('Códigos Santander (ref)'!$A$2:$A$79,$C123)&gt;0,"SANTANDER",IF(COUNTIF('Códigos Itaú (ref)'!$A$2:$A$44,$C123)&gt;0,"ITAU",IF(AND(TRIM(UPPER($I123))="CONTRATUAL",ISNUMBER(SEARCH("INDIVIDUAL",SUBSTITUTE(UPPER($D123)," ","")))),"PREMIUM FREE",""))))</f>
        <v/>
      </c>
    </row>
    <row r="124" ht="15" customFormat="1" customHeight="1" s="45">
      <c r="A124" s="105" t="inlineStr">
        <is>
          <t>TELA</t>
        </is>
      </c>
      <c r="B124" s="105" t="n">
        <v>55895</v>
      </c>
      <c r="C124" s="105" t="n">
        <v>50700</v>
      </c>
      <c r="D124" s="105" t="inlineStr">
        <is>
          <t>INDIVIDUAL MAISODONTO</t>
        </is>
      </c>
      <c r="E124" s="105" t="n">
        <v>6438315923</v>
      </c>
      <c r="F124" s="124" t="n">
        <v>50700450535016</v>
      </c>
      <c r="G124" s="153" t="n">
        <v>2200</v>
      </c>
      <c r="H124" s="153" t="n">
        <v>64.8</v>
      </c>
      <c r="I124" s="105" t="inlineStr">
        <is>
          <t>CONTRATUAL</t>
        </is>
      </c>
      <c r="J124" s="124" t="n">
        <v>57646695000109</v>
      </c>
      <c r="K124" s="105" t="inlineStr">
        <is>
          <t>IV ODONTOLOGIA LTDA</t>
        </is>
      </c>
      <c r="L124" s="105" t="inlineStr">
        <is>
          <t>JOINVILLE</t>
        </is>
      </c>
      <c r="M124" s="105" t="inlineStr">
        <is>
          <t>SC</t>
        </is>
      </c>
      <c r="N124" s="162" t="inlineStr">
        <is>
          <t>SERGIANA</t>
        </is>
      </c>
      <c r="O124" s="202" t="n">
        <v>553631</v>
      </c>
      <c r="P124" s="60" t="n">
        <v>46160</v>
      </c>
      <c r="Q124" s="60" t="n">
        <v>46163</v>
      </c>
      <c r="R124" s="162" t="inlineStr">
        <is>
          <t>AUTORIZADO PAGAMENTO</t>
        </is>
      </c>
      <c r="S124" s="152" t="n">
        <v>8202639995</v>
      </c>
      <c r="T124" s="202" t="inlineStr">
        <is>
          <t>30 DIAS CORRIDOS</t>
        </is>
      </c>
      <c r="U124" s="209" t="n">
        <v>46157</v>
      </c>
      <c r="V124" s="60" t="n">
        <v>46164</v>
      </c>
      <c r="W124" s="60" t="n">
        <v>46195</v>
      </c>
      <c r="X124" s="60" t="n">
        <v>46171</v>
      </c>
      <c r="Y124" s="60">
        <f>IF(AND(X124&lt;&gt;"",W124&lt;&gt;""),IF(X124&lt;=W124,"SIM","NÃO"),"")</f>
        <v/>
      </c>
      <c r="Z124" s="105" t="n"/>
      <c r="AC124">
        <f>IF($C124="","",IF(COUNTIF('Códigos Santander (ref)'!$A$2:$A$79,$C124)&gt;0,"SANTANDER",IF(COUNTIF('Códigos Itaú (ref)'!$A$2:$A$44,$C124)&gt;0,"ITAU",IF(AND(TRIM(UPPER($I124))="CONTRATUAL",ISNUMBER(SEARCH("INDIVIDUAL",SUBSTITUTE(UPPER($D124)," ","")))),"PREMIUM FREE",""))))</f>
        <v/>
      </c>
    </row>
    <row r="125" ht="15" customFormat="1" customHeight="1" s="45">
      <c r="A125" s="105" t="inlineStr">
        <is>
          <t>NIP</t>
        </is>
      </c>
      <c r="B125" s="206" t="n">
        <v>56071</v>
      </c>
      <c r="C125" s="105" t="inlineStr">
        <is>
          <t>S5FUS</t>
        </is>
      </c>
      <c r="D125" s="105" t="inlineStr">
        <is>
          <t>TEL CENTRO DE CONTATOS LTDA</t>
        </is>
      </c>
      <c r="E125" s="105" t="n">
        <v>42167783809</v>
      </c>
      <c r="F125" s="105" t="inlineStr">
        <is>
          <t>S5FUS007133006</t>
        </is>
      </c>
      <c r="G125" s="153" t="n">
        <v>2040</v>
      </c>
      <c r="H125" s="153" t="n">
        <v>2040</v>
      </c>
      <c r="I125" s="105" t="inlineStr">
        <is>
          <t>ERRO DE SISTEMA/INFORMAÇÃO</t>
        </is>
      </c>
      <c r="J125" s="124" t="n">
        <v>50036773000104</v>
      </c>
      <c r="K125" s="105" t="inlineStr">
        <is>
          <t>CENTRO RADIOLOGICO JESUS BETIN LTDA</t>
        </is>
      </c>
      <c r="L125" s="105" t="inlineStr">
        <is>
          <t xml:space="preserve">FEIRA DE SANTANA </t>
        </is>
      </c>
      <c r="M125" s="105" t="inlineStr">
        <is>
          <t>BA</t>
        </is>
      </c>
      <c r="N125" s="162" t="inlineStr">
        <is>
          <t>CIBELY</t>
        </is>
      </c>
      <c r="O125" s="202" t="n">
        <v>553665</v>
      </c>
      <c r="P125" s="60" t="n">
        <v>46160</v>
      </c>
      <c r="Q125" s="60" t="n">
        <v>46163</v>
      </c>
      <c r="R125" s="162" t="inlineStr">
        <is>
          <t>AUTORIZADO PAGAMENTO</t>
        </is>
      </c>
      <c r="S125" s="152" t="n">
        <v>8202639939</v>
      </c>
      <c r="T125" s="202" t="inlineStr">
        <is>
          <t>30 DIAS CORRIDOS</t>
        </is>
      </c>
      <c r="U125" s="209" t="n">
        <v>46160</v>
      </c>
      <c r="V125" s="60" t="n">
        <v>46163</v>
      </c>
      <c r="W125" s="60" t="n">
        <v>46194</v>
      </c>
      <c r="X125" s="60" t="n">
        <v>46168</v>
      </c>
      <c r="Y125" s="60">
        <f>IF(AND(X125&lt;&gt;"",W125&lt;&gt;""),IF(X125&lt;=W125,"SIM","NÃO"),"")</f>
        <v/>
      </c>
      <c r="Z125" s="105" t="n"/>
      <c r="AC125">
        <f>IF($C125="","",IF(COUNTIF('Códigos Santander (ref)'!$A$2:$A$79,$C125)&gt;0,"SANTANDER",IF(COUNTIF('Códigos Itaú (ref)'!$A$2:$A$44,$C125)&gt;0,"ITAU",IF(AND(TRIM(UPPER($I125))="CONTRATUAL",ISNUMBER(SEARCH("INDIVIDUAL",SUBSTITUTE(UPPER($D125)," ","")))),"PREMIUM FREE",""))))</f>
        <v/>
      </c>
    </row>
    <row r="126" ht="15" customFormat="1" customHeight="1" s="45">
      <c r="A126" s="105" t="inlineStr">
        <is>
          <t>TELA</t>
        </is>
      </c>
      <c r="B126" s="105" t="n">
        <v>56005</v>
      </c>
      <c r="C126" s="105" t="inlineStr">
        <is>
          <t>0M19C</t>
        </is>
      </c>
      <c r="D126" s="105" t="inlineStr">
        <is>
          <t>BANCO CSF SA</t>
        </is>
      </c>
      <c r="E126" s="105" t="n">
        <v>41106753836</v>
      </c>
      <c r="F126" s="105" t="inlineStr">
        <is>
          <t>0M19C000147001</t>
        </is>
      </c>
      <c r="G126" s="153" t="n">
        <v>345</v>
      </c>
      <c r="H126" s="153" t="n">
        <v>345</v>
      </c>
      <c r="I126" s="105" t="inlineStr">
        <is>
          <t>CONTRATUAL</t>
        </is>
      </c>
      <c r="J126" s="124" t="n">
        <v>26218087000161</v>
      </c>
      <c r="K126" s="105" t="inlineStr">
        <is>
          <t>CRISTINA RAMOS DA SILVA - DENTISTA- ME</t>
        </is>
      </c>
      <c r="L126" s="105" t="inlineStr">
        <is>
          <t>SÃO PAULO</t>
        </is>
      </c>
      <c r="M126" s="105" t="inlineStr">
        <is>
          <t>SP</t>
        </is>
      </c>
      <c r="N126" s="162" t="inlineStr">
        <is>
          <t>SERGIANA</t>
        </is>
      </c>
      <c r="O126" s="193" t="inlineStr">
        <is>
          <t>JA POSSUI</t>
        </is>
      </c>
      <c r="P126" s="60" t="n"/>
      <c r="Q126" s="60" t="n"/>
      <c r="R126" s="162" t="inlineStr">
        <is>
          <t>AUTORIZADO PAGAMENTO</t>
        </is>
      </c>
      <c r="S126" s="152" t="n">
        <v>8202639817</v>
      </c>
      <c r="T126" s="162" t="inlineStr">
        <is>
          <t>8 DIAS ÚTEIS</t>
        </is>
      </c>
      <c r="U126" s="209" t="n">
        <v>46160</v>
      </c>
      <c r="V126" s="60" t="n">
        <v>46160</v>
      </c>
      <c r="W126" s="60" t="n">
        <v>46170</v>
      </c>
      <c r="X126" s="60" t="n">
        <v>46163</v>
      </c>
      <c r="Y126" s="60">
        <f>IF(AND(X126&lt;&gt;"",W126&lt;&gt;""),IF(X126&lt;=W126,"SIM","NÃO"),"")</f>
        <v/>
      </c>
      <c r="Z126" s="105" t="n"/>
      <c r="AC126">
        <f>IF($C126="","",IF(COUNTIF('Códigos Santander (ref)'!$A$2:$A$79,$C126)&gt;0,"SANTANDER",IF(COUNTIF('Códigos Itaú (ref)'!$A$2:$A$44,$C126)&gt;0,"ITAU",IF(AND(TRIM(UPPER($I126))="CONTRATUAL",ISNUMBER(SEARCH("INDIVIDUAL",SUBSTITUTE(UPPER($D126)," ","")))),"PREMIUM FREE",""))))</f>
        <v/>
      </c>
    </row>
    <row r="127" ht="15" customFormat="1" customHeight="1" s="45">
      <c r="A127" s="105" t="inlineStr">
        <is>
          <t>TELA</t>
        </is>
      </c>
      <c r="B127" s="105" t="n">
        <v>54326</v>
      </c>
      <c r="C127" s="105" t="inlineStr">
        <is>
          <t>1RUH3</t>
        </is>
      </c>
      <c r="D127" s="105" t="inlineStr">
        <is>
          <t>BANCO SANTANDER BRASIL SA</t>
        </is>
      </c>
      <c r="E127" s="105" t="n">
        <v>52016831855</v>
      </c>
      <c r="F127" s="105" t="inlineStr">
        <is>
          <t>1RUH3003656004</t>
        </is>
      </c>
      <c r="G127" s="153" t="n">
        <v>370</v>
      </c>
      <c r="H127" s="153" t="n">
        <v>243.88</v>
      </c>
      <c r="I127" s="105" t="inlineStr">
        <is>
          <t>CONTRATUAL</t>
        </is>
      </c>
      <c r="J127" s="124" t="n">
        <v>24870458000160</v>
      </c>
      <c r="K127" s="162" t="inlineStr">
        <is>
          <t>EDWAL LOBOSCHI</t>
        </is>
      </c>
      <c r="L127" s="105" t="inlineStr">
        <is>
          <t>SÃO PAULO</t>
        </is>
      </c>
      <c r="M127" s="105" t="inlineStr">
        <is>
          <t>SP</t>
        </is>
      </c>
      <c r="N127" s="162" t="inlineStr">
        <is>
          <t>SERGIANA</t>
        </is>
      </c>
      <c r="O127" s="202" t="n">
        <v>553670</v>
      </c>
      <c r="P127" s="60" t="n">
        <v>46160</v>
      </c>
      <c r="Q127" s="60" t="n">
        <v>46163</v>
      </c>
      <c r="R127" s="162" t="inlineStr">
        <is>
          <t>AUTORIZADO PAGAMENTO</t>
        </is>
      </c>
      <c r="S127" s="152" t="n">
        <v>8202639982</v>
      </c>
      <c r="T127" s="205" t="inlineStr">
        <is>
          <t>5 DIAS ÚTEIS</t>
        </is>
      </c>
      <c r="U127" s="209" t="n">
        <v>46160</v>
      </c>
      <c r="V127" s="60" t="n">
        <v>46163</v>
      </c>
      <c r="W127" s="60" t="n">
        <v>46170</v>
      </c>
      <c r="X127" s="60" t="n">
        <v>46168</v>
      </c>
      <c r="Y127" s="60">
        <f>IF(AND(X127&lt;&gt;"",W127&lt;&gt;""),IF(X127&lt;=W127,"SIM","NÃO"),"")</f>
        <v/>
      </c>
      <c r="Z127" s="105" t="n"/>
      <c r="AC127">
        <f>IF($C127="","",IF(COUNTIF('Códigos Santander (ref)'!$A$2:$A$79,$C127)&gt;0,"SANTANDER",IF(COUNTIF('Códigos Itaú (ref)'!$A$2:$A$44,$C127)&gt;0,"ITAU",IF(AND(TRIM(UPPER($I127))="CONTRATUAL",ISNUMBER(SEARCH("INDIVIDUAL",SUBSTITUTE(UPPER($D127)," ","")))),"PREMIUM FREE",""))))</f>
        <v/>
      </c>
    </row>
    <row r="128" ht="15" customFormat="1" customHeight="1" s="45">
      <c r="A128" s="105" t="inlineStr">
        <is>
          <t>PROCON</t>
        </is>
      </c>
      <c r="B128" s="105" t="n">
        <v>55995</v>
      </c>
      <c r="C128" s="105" t="inlineStr">
        <is>
          <t>0KXN2</t>
        </is>
      </c>
      <c r="D128" s="105" t="inlineStr">
        <is>
          <t>54.176.329 JOSE FERREIRA LIMA NETO</t>
        </is>
      </c>
      <c r="E128" s="105" t="n">
        <v>60622312308</v>
      </c>
      <c r="F128" s="105" t="inlineStr">
        <is>
          <t>0KXN2000002003</t>
        </is>
      </c>
      <c r="G128" s="153" t="n">
        <v>400</v>
      </c>
      <c r="H128" s="153" t="n">
        <v>400</v>
      </c>
      <c r="I128" s="105" t="inlineStr">
        <is>
          <t>ERRO DE SISTEMA/INFORMAÇÃO</t>
        </is>
      </c>
      <c r="J128" s="124" t="n">
        <v>99305666353</v>
      </c>
      <c r="K128" s="105" t="inlineStr">
        <is>
          <t>YASMIN CORREIA LIMA LOFTI</t>
        </is>
      </c>
      <c r="L128" s="105" t="inlineStr">
        <is>
          <t>FORTALEZA</t>
        </is>
      </c>
      <c r="M128" s="105" t="inlineStr">
        <is>
          <t>CE</t>
        </is>
      </c>
      <c r="N128" s="162" t="inlineStr">
        <is>
          <t>CIBELY</t>
        </is>
      </c>
      <c r="O128" s="202" t="n">
        <v>553860</v>
      </c>
      <c r="P128" s="60" t="n">
        <v>46160</v>
      </c>
      <c r="Q128" s="60" t="n">
        <v>46164</v>
      </c>
      <c r="R128" s="162" t="inlineStr">
        <is>
          <t>AUTORIZADO PAGAMENTO</t>
        </is>
      </c>
      <c r="S128" s="152" t="n">
        <v>8202639996</v>
      </c>
      <c r="T128" s="202" t="inlineStr">
        <is>
          <t>30 DIAS CORRIDOS</t>
        </is>
      </c>
      <c r="U128" s="209" t="n">
        <v>46160</v>
      </c>
      <c r="V128" s="60" t="n">
        <v>46164</v>
      </c>
      <c r="W128" s="60" t="n">
        <v>46195</v>
      </c>
      <c r="X128" s="60" t="n">
        <v>46170</v>
      </c>
      <c r="Y128" s="60">
        <f>IF(AND(X128&lt;&gt;"",W128&lt;&gt;""),IF(X128&lt;=W128,"SIM","NÃO"),"")</f>
        <v/>
      </c>
      <c r="Z128" s="105" t="n"/>
      <c r="AC128">
        <f>IF($C128="","",IF(COUNTIF('Códigos Santander (ref)'!$A$2:$A$79,$C128)&gt;0,"SANTANDER",IF(COUNTIF('Códigos Itaú (ref)'!$A$2:$A$44,$C128)&gt;0,"ITAU",IF(AND(TRIM(UPPER($I128))="CONTRATUAL",ISNUMBER(SEARCH("INDIVIDUAL",SUBSTITUTE(UPPER($D128)," ","")))),"PREMIUM FREE",""))))</f>
        <v/>
      </c>
    </row>
    <row r="129" ht="15" customFormat="1" customHeight="1" s="45">
      <c r="A129" s="105" t="inlineStr">
        <is>
          <t>TELA</t>
        </is>
      </c>
      <c r="B129" s="105" t="n">
        <v>56008</v>
      </c>
      <c r="C129" s="105" t="inlineStr">
        <is>
          <t>0KGE5</t>
        </is>
      </c>
      <c r="D129" s="105" t="inlineStr">
        <is>
          <t>BANCO SANTANDER BRASIL SA</t>
        </is>
      </c>
      <c r="E129" s="105" t="n">
        <v>16930368865</v>
      </c>
      <c r="F129" s="105" t="inlineStr">
        <is>
          <t>0KGE5000581011</t>
        </is>
      </c>
      <c r="G129" s="153" t="n">
        <v>370</v>
      </c>
      <c r="H129" s="153" t="n">
        <v>243.88</v>
      </c>
      <c r="I129" s="105" t="inlineStr">
        <is>
          <t>CONTRATUAL</t>
        </is>
      </c>
      <c r="J129" s="124" t="n">
        <v>24870458000160</v>
      </c>
      <c r="K129" s="162" t="inlineStr">
        <is>
          <t>EDWAL LOBOSCHI</t>
        </is>
      </c>
      <c r="L129" s="105" t="inlineStr">
        <is>
          <t>SÃO PAULO</t>
        </is>
      </c>
      <c r="M129" s="105" t="inlineStr">
        <is>
          <t>SP</t>
        </is>
      </c>
      <c r="N129" s="162" t="inlineStr">
        <is>
          <t>SERGIANA</t>
        </is>
      </c>
      <c r="O129" s="193" t="inlineStr">
        <is>
          <t>JA POSSUI</t>
        </is>
      </c>
      <c r="P129" s="60" t="n"/>
      <c r="Q129" s="60" t="n"/>
      <c r="R129" s="162" t="inlineStr">
        <is>
          <t>AUTORIZADO PAGAMENTO</t>
        </is>
      </c>
      <c r="S129" s="152" t="n">
        <v>8202639867</v>
      </c>
      <c r="T129" s="202" t="inlineStr">
        <is>
          <t>5 DIAS ÚTEIS</t>
        </is>
      </c>
      <c r="U129" s="209" t="n">
        <v>46160</v>
      </c>
      <c r="V129" s="60" t="n">
        <v>46161</v>
      </c>
      <c r="W129" s="60" t="n">
        <v>46168</v>
      </c>
      <c r="X129" s="60" t="n">
        <v>46163</v>
      </c>
      <c r="Y129" s="60">
        <f>IF(AND(X129&lt;&gt;"",W129&lt;&gt;""),IF(X129&lt;=W129,"SIM","NÃO"),"")</f>
        <v/>
      </c>
      <c r="Z129" s="105" t="n"/>
      <c r="AC129">
        <f>IF($C129="","",IF(COUNTIF('Códigos Santander (ref)'!$A$2:$A$79,$C129)&gt;0,"SANTANDER",IF(COUNTIF('Códigos Itaú (ref)'!$A$2:$A$44,$C129)&gt;0,"ITAU",IF(AND(TRIM(UPPER($I129))="CONTRATUAL",ISNUMBER(SEARCH("INDIVIDUAL",SUBSTITUTE(UPPER($D129)," ","")))),"PREMIUM FREE",""))))</f>
        <v/>
      </c>
    </row>
    <row r="130" ht="15" customFormat="1" customHeight="1" s="45">
      <c r="A130" s="105" t="inlineStr">
        <is>
          <t>TELA</t>
        </is>
      </c>
      <c r="B130" s="105" t="n">
        <v>56054</v>
      </c>
      <c r="C130" s="105" t="inlineStr">
        <is>
          <t>IPDKI</t>
        </is>
      </c>
      <c r="D130" s="105" t="inlineStr">
        <is>
          <t>INDIVIDUAL MAISODONTO</t>
        </is>
      </c>
      <c r="E130" s="105" t="n">
        <v>5922105108</v>
      </c>
      <c r="F130" s="105" t="inlineStr">
        <is>
          <t>IPDKI007067011</t>
        </is>
      </c>
      <c r="G130" s="153" t="n">
        <v>1230</v>
      </c>
      <c r="H130" s="153" t="n">
        <v>139.2</v>
      </c>
      <c r="I130" s="105" t="inlineStr">
        <is>
          <t>CONTRATUAL</t>
        </is>
      </c>
      <c r="J130" s="124" t="n">
        <v>46521139000181</v>
      </c>
      <c r="K130" s="105" t="inlineStr">
        <is>
          <t>SORRISOCLINIC LTDA</t>
        </is>
      </c>
      <c r="L130" s="105" t="inlineStr">
        <is>
          <t>PRIMAVERA DO LESTE</t>
        </is>
      </c>
      <c r="M130" s="105" t="inlineStr">
        <is>
          <t>MT</t>
        </is>
      </c>
      <c r="N130" s="162" t="inlineStr">
        <is>
          <t>SERGIANA</t>
        </is>
      </c>
      <c r="O130" s="202" t="n">
        <v>553951</v>
      </c>
      <c r="P130" s="60" t="n">
        <v>46160</v>
      </c>
      <c r="Q130" s="60" t="n">
        <v>46164</v>
      </c>
      <c r="R130" s="162" t="inlineStr">
        <is>
          <t>AUTORIZADO PAGAMENTO</t>
        </is>
      </c>
      <c r="S130" s="152" t="n">
        <v>8202639997</v>
      </c>
      <c r="T130" s="202" t="inlineStr">
        <is>
          <t>30 DIAS CORRIDOS</t>
        </is>
      </c>
      <c r="U130" s="209" t="n">
        <v>46160</v>
      </c>
      <c r="V130" s="60" t="n">
        <v>46164</v>
      </c>
      <c r="W130" s="60" t="n">
        <v>46195</v>
      </c>
      <c r="X130" s="60" t="n">
        <v>46171</v>
      </c>
      <c r="Y130" s="60">
        <f>IF(AND(X130&lt;&gt;"",W130&lt;&gt;""),IF(X130&lt;=W130,"SIM","NÃO"),"")</f>
        <v/>
      </c>
      <c r="Z130" s="105" t="n"/>
      <c r="AC130">
        <f>IF($C130="","",IF(COUNTIF('Códigos Santander (ref)'!$A$2:$A$79,$C130)&gt;0,"SANTANDER",IF(COUNTIF('Códigos Itaú (ref)'!$A$2:$A$44,$C130)&gt;0,"ITAU",IF(AND(TRIM(UPPER($I130))="CONTRATUAL",ISNUMBER(SEARCH("INDIVIDUAL",SUBSTITUTE(UPPER($D130)," ","")))),"PREMIUM FREE",""))))</f>
        <v/>
      </c>
    </row>
    <row r="131" ht="15" customFormat="1" customHeight="1" s="45">
      <c r="A131" s="105" t="inlineStr">
        <is>
          <t>TELA</t>
        </is>
      </c>
      <c r="B131" s="105" t="n">
        <v>55972</v>
      </c>
      <c r="C131" s="105" t="inlineStr">
        <is>
          <t>1RSLN</t>
        </is>
      </c>
      <c r="D131" s="105" t="inlineStr">
        <is>
          <t>ITAU UNIBANCO SA</t>
        </is>
      </c>
      <c r="E131" s="105" t="n">
        <v>28732210892</v>
      </c>
      <c r="F131" s="105" t="inlineStr">
        <is>
          <t>1RSLN016355008</t>
        </is>
      </c>
      <c r="G131" s="153" t="n">
        <v>310</v>
      </c>
      <c r="H131" s="153" t="n">
        <v>310</v>
      </c>
      <c r="I131" s="105" t="inlineStr">
        <is>
          <t>CONTRATUAL</t>
        </is>
      </c>
      <c r="J131" s="124" t="n">
        <v>12094477000162</v>
      </c>
      <c r="K131" s="105" t="inlineStr">
        <is>
          <t>RA.DI.O - RADIOLOGIA DIGITAL LTDA</t>
        </is>
      </c>
      <c r="L131" s="105" t="inlineStr">
        <is>
          <t>CARAGUATATUBA</t>
        </is>
      </c>
      <c r="M131" s="105" t="inlineStr">
        <is>
          <t>SP</t>
        </is>
      </c>
      <c r="N131" s="162" t="inlineStr">
        <is>
          <t>SERGIANA</t>
        </is>
      </c>
      <c r="O131" s="193" t="inlineStr">
        <is>
          <t>JA POSSUI</t>
        </is>
      </c>
      <c r="P131" s="60" t="n"/>
      <c r="Q131" s="60" t="n"/>
      <c r="R131" s="162" t="inlineStr">
        <is>
          <t>AUTORIZADO PAGAMENTO</t>
        </is>
      </c>
      <c r="S131" s="152" t="n">
        <v>8202639869</v>
      </c>
      <c r="T131" s="202" t="inlineStr">
        <is>
          <t>8 DIAS ÚTEIS</t>
        </is>
      </c>
      <c r="U131" s="209" t="n">
        <v>46160</v>
      </c>
      <c r="V131" s="60" t="n">
        <v>46161</v>
      </c>
      <c r="W131" s="60" t="n">
        <v>46171</v>
      </c>
      <c r="X131" s="60" t="n">
        <v>46163</v>
      </c>
      <c r="Y131" s="60">
        <f>IF(AND(X131&lt;&gt;"",W131&lt;&gt;""),IF(X131&lt;=W131,"SIM","NÃO"),"")</f>
        <v/>
      </c>
      <c r="Z131" s="105" t="n"/>
      <c r="AC131">
        <f>IF($C131="","",IF(COUNTIF('Códigos Santander (ref)'!$A$2:$A$79,$C131)&gt;0,"SANTANDER",IF(COUNTIF('Códigos Itaú (ref)'!$A$2:$A$44,$C131)&gt;0,"ITAU",IF(AND(TRIM(UPPER($I131))="CONTRATUAL",ISNUMBER(SEARCH("INDIVIDUAL",SUBSTITUTE(UPPER($D131)," ","")))),"PREMIUM FREE",""))))</f>
        <v/>
      </c>
    </row>
    <row r="132" ht="15" customFormat="1" customHeight="1" s="45">
      <c r="A132" s="105" t="inlineStr">
        <is>
          <t>TELA</t>
        </is>
      </c>
      <c r="B132" s="105" t="n">
        <v>55546</v>
      </c>
      <c r="C132" s="105" t="inlineStr">
        <is>
          <t>1RU51</t>
        </is>
      </c>
      <c r="D132" s="105" t="inlineStr">
        <is>
          <t>BANCO SANTANDER BRASIL SA</t>
        </is>
      </c>
      <c r="E132" s="105" t="n">
        <v>764153846</v>
      </c>
      <c r="F132" s="105" t="inlineStr">
        <is>
          <t>1RU51000760013</t>
        </is>
      </c>
      <c r="G132" s="153" t="n">
        <v>2500</v>
      </c>
      <c r="H132" s="153" t="n">
        <v>1275.87</v>
      </c>
      <c r="I132" s="105" t="inlineStr">
        <is>
          <t>CONTRATUAL</t>
        </is>
      </c>
      <c r="J132" s="124" t="n">
        <v>96248351872</v>
      </c>
      <c r="K132" s="105" t="inlineStr">
        <is>
          <t>MARCELO RUI OLIVEIRA GONZAGA</t>
        </is>
      </c>
      <c r="L132" s="105" t="inlineStr">
        <is>
          <t>SÃO PAULO</t>
        </is>
      </c>
      <c r="M132" s="105" t="inlineStr">
        <is>
          <t>SP</t>
        </is>
      </c>
      <c r="N132" s="162" t="inlineStr">
        <is>
          <t>SERGIANA</t>
        </is>
      </c>
      <c r="O132" s="193" t="inlineStr">
        <is>
          <t>JA POSSUI</t>
        </is>
      </c>
      <c r="P132" s="60" t="n"/>
      <c r="Q132" s="60" t="n"/>
      <c r="R132" s="162" t="inlineStr">
        <is>
          <t>AUTORIZADO PAGAMENTO</t>
        </is>
      </c>
      <c r="S132" s="152" t="n">
        <v>8202639873</v>
      </c>
      <c r="T132" s="202" t="inlineStr">
        <is>
          <t>5 DIAS ÚTEIS</t>
        </is>
      </c>
      <c r="U132" s="209" t="n">
        <v>46160</v>
      </c>
      <c r="V132" s="60" t="n">
        <v>46161</v>
      </c>
      <c r="W132" s="60" t="n">
        <v>46168</v>
      </c>
      <c r="X132" s="60" t="n">
        <v>46163</v>
      </c>
      <c r="Y132" s="60">
        <f>IF(AND(X132&lt;&gt;"",W132&lt;&gt;""),IF(X132&lt;=W132,"SIM","NÃO"),"")</f>
        <v/>
      </c>
      <c r="Z132" s="105" t="n"/>
      <c r="AC132">
        <f>IF($C132="","",IF(COUNTIF('Códigos Santander (ref)'!$A$2:$A$79,$C132)&gt;0,"SANTANDER",IF(COUNTIF('Códigos Itaú (ref)'!$A$2:$A$44,$C132)&gt;0,"ITAU",IF(AND(TRIM(UPPER($I132))="CONTRATUAL",ISNUMBER(SEARCH("INDIVIDUAL",SUBSTITUTE(UPPER($D132)," ","")))),"PREMIUM FREE",""))))</f>
        <v/>
      </c>
    </row>
    <row r="133" ht="15" customFormat="1" customHeight="1" s="45">
      <c r="A133" s="105" t="inlineStr">
        <is>
          <t>TELA</t>
        </is>
      </c>
      <c r="B133" s="105" t="n">
        <v>56033</v>
      </c>
      <c r="C133" s="105" t="inlineStr">
        <is>
          <t>0700G</t>
        </is>
      </c>
      <c r="D133" s="105" t="inlineStr">
        <is>
          <t>INDIVIDUAL</t>
        </is>
      </c>
      <c r="E133" s="105" t="n">
        <v>9459424600</v>
      </c>
      <c r="F133" s="105" t="inlineStr">
        <is>
          <t>0700G994124020</t>
        </is>
      </c>
      <c r="G133" s="153" t="n">
        <v>450</v>
      </c>
      <c r="H133" s="153" t="n">
        <v>45.6</v>
      </c>
      <c r="I133" s="105" t="inlineStr">
        <is>
          <t>CONTRATUAL</t>
        </is>
      </c>
      <c r="J133" s="124" t="n">
        <v>28081299000175</v>
      </c>
      <c r="K133" s="105" t="inlineStr">
        <is>
          <t>COTRIM ODONTOLOGIA ESPECIALIZADA LTDA</t>
        </is>
      </c>
      <c r="L133" s="105" t="inlineStr">
        <is>
          <t>CONTAGEM</t>
        </is>
      </c>
      <c r="M133" s="105" t="inlineStr">
        <is>
          <t>MG</t>
        </is>
      </c>
      <c r="N133" s="162" t="inlineStr">
        <is>
          <t>SERGIANA</t>
        </is>
      </c>
      <c r="O133" s="202" t="n">
        <v>554184</v>
      </c>
      <c r="P133" s="60" t="n">
        <v>46161</v>
      </c>
      <c r="Q133" s="60" t="n">
        <v>46164</v>
      </c>
      <c r="R133" s="162" t="inlineStr">
        <is>
          <t>AUTORIZADO PAGAMENTO</t>
        </is>
      </c>
      <c r="S133" s="152" t="n">
        <v>8202640010</v>
      </c>
      <c r="T133" s="202" t="inlineStr">
        <is>
          <t>30 DIAS CORRIDOS</t>
        </is>
      </c>
      <c r="U133" s="209" t="n">
        <v>46161</v>
      </c>
      <c r="V133" s="60" t="n">
        <v>46164</v>
      </c>
      <c r="W133" s="60" t="n">
        <v>46195</v>
      </c>
      <c r="X133" s="60" t="n">
        <v>46171</v>
      </c>
      <c r="Y133" s="60">
        <f>IF(AND(X133&lt;&gt;"",W133&lt;&gt;""),IF(X133&lt;=W133,"SIM","NÃO"),"")</f>
        <v/>
      </c>
      <c r="Z133" s="105" t="n"/>
      <c r="AC133">
        <f>IF($C133="","",IF(COUNTIF('Códigos Santander (ref)'!$A$2:$A$79,$C133)&gt;0,"SANTANDER",IF(COUNTIF('Códigos Itaú (ref)'!$A$2:$A$44,$C133)&gt;0,"ITAU",IF(AND(TRIM(UPPER($I133))="CONTRATUAL",ISNUMBER(SEARCH("INDIVIDUAL",SUBSTITUTE(UPPER($D133)," ","")))),"PREMIUM FREE",""))))</f>
        <v/>
      </c>
    </row>
    <row r="134" ht="15" customFormat="1" customHeight="1" s="45">
      <c r="A134" s="105" t="inlineStr">
        <is>
          <t>TELA</t>
        </is>
      </c>
      <c r="B134" s="105" t="n">
        <v>56111</v>
      </c>
      <c r="C134" s="105" t="inlineStr">
        <is>
          <t>1RUH3</t>
        </is>
      </c>
      <c r="D134" s="105" t="inlineStr">
        <is>
          <t>BANCO SANTANDER BRASIL SA</t>
        </is>
      </c>
      <c r="E134" s="105" t="n">
        <v>49816916886</v>
      </c>
      <c r="F134" s="105" t="inlineStr">
        <is>
          <t>1RUH3006086004</t>
        </is>
      </c>
      <c r="G134" s="153" t="n">
        <v>80</v>
      </c>
      <c r="H134" s="153" t="n">
        <v>34.69</v>
      </c>
      <c r="I134" s="105" t="inlineStr">
        <is>
          <t>CONTRATUAL</t>
        </is>
      </c>
      <c r="J134" s="124" t="n">
        <v>53266036000188</v>
      </c>
      <c r="K134" s="105" t="inlineStr">
        <is>
          <t>RADIODIAGNOSTICO PIRA LTDA</t>
        </is>
      </c>
      <c r="L134" s="105" t="inlineStr">
        <is>
          <t>PIRACICABA</t>
        </is>
      </c>
      <c r="M134" s="105" t="inlineStr">
        <is>
          <t>SP</t>
        </is>
      </c>
      <c r="N134" s="162" t="inlineStr">
        <is>
          <t>SERGIANA</t>
        </is>
      </c>
      <c r="O134" s="193" t="inlineStr">
        <is>
          <t>JA POSSUI</t>
        </is>
      </c>
      <c r="P134" s="60" t="n"/>
      <c r="Q134" s="60" t="n"/>
      <c r="R134" s="162" t="inlineStr">
        <is>
          <t>AUTORIZADO PAGAMENTO</t>
        </is>
      </c>
      <c r="S134" s="152" t="n">
        <v>8202639874</v>
      </c>
      <c r="T134" s="202" t="inlineStr">
        <is>
          <t>5 DIAS ÚTEIS</t>
        </is>
      </c>
      <c r="U134" s="209" t="n">
        <v>46161</v>
      </c>
      <c r="V134" s="60" t="n">
        <v>46161</v>
      </c>
      <c r="W134" s="60" t="n">
        <v>46168</v>
      </c>
      <c r="X134" s="60" t="n">
        <v>46163</v>
      </c>
      <c r="Y134" s="60">
        <f>IF(AND(X134&lt;&gt;"",W134&lt;&gt;""),IF(X134&lt;=W134,"SIM","NÃO"),"")</f>
        <v/>
      </c>
      <c r="Z134" s="105" t="n"/>
      <c r="AC134">
        <f>IF($C134="","",IF(COUNTIF('Códigos Santander (ref)'!$A$2:$A$79,$C134)&gt;0,"SANTANDER",IF(COUNTIF('Códigos Itaú (ref)'!$A$2:$A$44,$C134)&gt;0,"ITAU",IF(AND(TRIM(UPPER($I134))="CONTRATUAL",ISNUMBER(SEARCH("INDIVIDUAL",SUBSTITUTE(UPPER($D134)," ","")))),"PREMIUM FREE",""))))</f>
        <v/>
      </c>
    </row>
    <row r="135" ht="15" customFormat="1" customHeight="1" s="45">
      <c r="A135" s="105" t="inlineStr">
        <is>
          <t>TELA</t>
        </is>
      </c>
      <c r="B135" s="105" t="n">
        <v>55893</v>
      </c>
      <c r="C135" s="105" t="inlineStr">
        <is>
          <t>1RUGZ</t>
        </is>
      </c>
      <c r="D135" s="105" t="inlineStr">
        <is>
          <t>SX TOOLS SOLUC SERV COMPARTILHADOS LTDA</t>
        </is>
      </c>
      <c r="E135" s="105" t="n">
        <v>26915527800</v>
      </c>
      <c r="F135" s="105" t="inlineStr">
        <is>
          <t>1RUGZ002999005</t>
        </is>
      </c>
      <c r="G135" s="153" t="n">
        <v>380</v>
      </c>
      <c r="H135" s="153" t="n">
        <v>55.1</v>
      </c>
      <c r="I135" s="105" t="inlineStr">
        <is>
          <t>CONTRATUAL</t>
        </is>
      </c>
      <c r="J135" s="124" t="n">
        <v>36970470865</v>
      </c>
      <c r="K135" s="105" t="inlineStr">
        <is>
          <t>DAIANE AP DA SILVA</t>
        </is>
      </c>
      <c r="L135" s="105" t="inlineStr">
        <is>
          <t>CAMPINAS</t>
        </is>
      </c>
      <c r="M135" s="105" t="inlineStr">
        <is>
          <t>SP</t>
        </is>
      </c>
      <c r="N135" s="162" t="inlineStr">
        <is>
          <t>SERGIANA</t>
        </is>
      </c>
      <c r="O135" s="193" t="inlineStr">
        <is>
          <t>JA POSSUI</t>
        </is>
      </c>
      <c r="P135" s="60" t="n"/>
      <c r="Q135" s="60" t="n"/>
      <c r="R135" s="162" t="inlineStr">
        <is>
          <t>AUTORIZADO PAGAMENTO</t>
        </is>
      </c>
      <c r="S135" s="152" t="n">
        <v>8202639876</v>
      </c>
      <c r="T135" s="202" t="inlineStr">
        <is>
          <t>5 DIAS ÚTEIS</t>
        </is>
      </c>
      <c r="U135" s="209" t="n">
        <v>46161</v>
      </c>
      <c r="V135" s="60" t="n">
        <v>46161</v>
      </c>
      <c r="W135" s="60" t="n">
        <v>46168</v>
      </c>
      <c r="X135" s="60" t="n">
        <v>46163</v>
      </c>
      <c r="Y135" s="60">
        <f>IF(AND(X135&lt;&gt;"",W135&lt;&gt;""),IF(X135&lt;=W135,"SIM","NÃO"),"")</f>
        <v/>
      </c>
      <c r="Z135" s="105" t="n"/>
      <c r="AC135">
        <f>IF($C135="","",IF(COUNTIF('Códigos Santander (ref)'!$A$2:$A$79,$C135)&gt;0,"SANTANDER",IF(COUNTIF('Códigos Itaú (ref)'!$A$2:$A$44,$C135)&gt;0,"ITAU",IF(AND(TRIM(UPPER($I135))="CONTRATUAL",ISNUMBER(SEARCH("INDIVIDUAL",SUBSTITUTE(UPPER($D135)," ","")))),"PREMIUM FREE",""))))</f>
        <v/>
      </c>
    </row>
    <row r="136" ht="15" customFormat="1" customHeight="1" s="45">
      <c r="A136" s="105" t="inlineStr">
        <is>
          <t>TELA</t>
        </is>
      </c>
      <c r="B136" s="105" t="n">
        <v>56092</v>
      </c>
      <c r="C136" s="105" t="inlineStr">
        <is>
          <t>1RU51</t>
        </is>
      </c>
      <c r="D136" s="105" t="inlineStr">
        <is>
          <t>BANCO SANTANDER BRASIL SA</t>
        </is>
      </c>
      <c r="E136" s="105" t="n">
        <v>21957476842</v>
      </c>
      <c r="F136" s="105" t="inlineStr">
        <is>
          <t>1RU51000355011</t>
        </is>
      </c>
      <c r="G136" s="153" t="n">
        <v>220</v>
      </c>
      <c r="H136" s="153" t="n">
        <v>90.94</v>
      </c>
      <c r="I136" s="105" t="inlineStr">
        <is>
          <t>CONTRATUAL</t>
        </is>
      </c>
      <c r="J136" s="124" t="n">
        <v>8229165000141</v>
      </c>
      <c r="K136" s="105" t="inlineStr">
        <is>
          <t>CLINICA NEW LIFE PRIME ODONTOLOGIA LTDA.</t>
        </is>
      </c>
      <c r="L136" s="105" t="inlineStr">
        <is>
          <t>SÃO PAULO</t>
        </is>
      </c>
      <c r="M136" s="105" t="inlineStr">
        <is>
          <t>SP</t>
        </is>
      </c>
      <c r="N136" s="162" t="inlineStr">
        <is>
          <t>SERGIANA</t>
        </is>
      </c>
      <c r="O136" s="193" t="inlineStr">
        <is>
          <t>JA POSSUI</t>
        </is>
      </c>
      <c r="P136" s="60" t="n"/>
      <c r="Q136" s="60" t="n"/>
      <c r="R136" s="162" t="inlineStr">
        <is>
          <t>AUTORIZADO PAGAMENTO</t>
        </is>
      </c>
      <c r="S136" s="152" t="n">
        <v>8202639877</v>
      </c>
      <c r="T136" s="202" t="inlineStr">
        <is>
          <t>5 DIAS ÚTEIS</t>
        </is>
      </c>
      <c r="U136" s="209" t="n">
        <v>46161</v>
      </c>
      <c r="V136" s="60" t="n">
        <v>46161</v>
      </c>
      <c r="W136" s="60" t="n">
        <v>46168</v>
      </c>
      <c r="X136" s="60" t="n">
        <v>46163</v>
      </c>
      <c r="Y136" s="60">
        <f>IF(AND(X136&lt;&gt;"",W136&lt;&gt;""),IF(X136&lt;=W136,"SIM","NÃO"),"")</f>
        <v/>
      </c>
      <c r="Z136" s="105" t="n"/>
      <c r="AC136">
        <f>IF($C136="","",IF(COUNTIF('Códigos Santander (ref)'!$A$2:$A$79,$C136)&gt;0,"SANTANDER",IF(COUNTIF('Códigos Itaú (ref)'!$A$2:$A$44,$C136)&gt;0,"ITAU",IF(AND(TRIM(UPPER($I136))="CONTRATUAL",ISNUMBER(SEARCH("INDIVIDUAL",SUBSTITUTE(UPPER($D136)," ","")))),"PREMIUM FREE",""))))</f>
        <v/>
      </c>
    </row>
    <row r="137" ht="15" customFormat="1" customHeight="1" s="45">
      <c r="A137" s="105" t="inlineStr">
        <is>
          <t>TELA</t>
        </is>
      </c>
      <c r="B137" s="105" t="n">
        <v>54547</v>
      </c>
      <c r="C137" s="105" t="inlineStr">
        <is>
          <t>1RUF4</t>
        </is>
      </c>
      <c r="D137" s="105" t="inlineStr">
        <is>
          <t>AYMORE CREDITO FINANCIAMENTO E INVESTIMENTO S</t>
        </is>
      </c>
      <c r="E137" s="105" t="n">
        <v>21448982863</v>
      </c>
      <c r="F137" s="105" t="inlineStr">
        <is>
          <t>1RUF4001715003</t>
        </is>
      </c>
      <c r="G137" s="153" t="n">
        <v>250</v>
      </c>
      <c r="H137" s="153" t="n">
        <v>80</v>
      </c>
      <c r="I137" s="105" t="inlineStr">
        <is>
          <t>CONTRATUAL</t>
        </is>
      </c>
      <c r="J137" s="124" t="n">
        <v>21847863000250</v>
      </c>
      <c r="K137" s="105" t="inlineStr">
        <is>
          <t>NISHIMURA &amp; NISHIMURA CLINICA ODONTOLOGICA LTDA</t>
        </is>
      </c>
      <c r="L137" s="105" t="inlineStr">
        <is>
          <t>LIMEIRA</t>
        </is>
      </c>
      <c r="M137" s="105" t="inlineStr">
        <is>
          <t>SP</t>
        </is>
      </c>
      <c r="N137" s="162" t="inlineStr">
        <is>
          <t>SERGIANA</t>
        </is>
      </c>
      <c r="O137" s="193" t="inlineStr">
        <is>
          <t>JA POSSUI</t>
        </is>
      </c>
      <c r="P137" s="60" t="n"/>
      <c r="Q137" s="60" t="n"/>
      <c r="R137" s="162" t="inlineStr">
        <is>
          <t>AUTORIZADO PAGAMENTO</t>
        </is>
      </c>
      <c r="S137" s="152" t="n">
        <v>8202639881</v>
      </c>
      <c r="T137" s="202" t="inlineStr">
        <is>
          <t>5 DIAS ÚTEIS</t>
        </is>
      </c>
      <c r="U137" s="209" t="n">
        <v>46161</v>
      </c>
      <c r="V137" s="60" t="n">
        <v>46161</v>
      </c>
      <c r="W137" s="60" t="n">
        <v>46168</v>
      </c>
      <c r="X137" s="60" t="n">
        <v>46163</v>
      </c>
      <c r="Y137" s="60">
        <f>IF(AND(X137&lt;&gt;"",W137&lt;&gt;""),IF(X137&lt;=W137,"SIM","NÃO"),"")</f>
        <v/>
      </c>
      <c r="Z137" s="105" t="n"/>
      <c r="AC137">
        <f>IF($C137="","",IF(COUNTIF('Códigos Santander (ref)'!$A$2:$A$79,$C137)&gt;0,"SANTANDER",IF(COUNTIF('Códigos Itaú (ref)'!$A$2:$A$44,$C137)&gt;0,"ITAU",IF(AND(TRIM(UPPER($I137))="CONTRATUAL",ISNUMBER(SEARCH("INDIVIDUAL",SUBSTITUTE(UPPER($D137)," ","")))),"PREMIUM FREE",""))))</f>
        <v/>
      </c>
    </row>
    <row r="138" ht="15" customFormat="1" customHeight="1" s="45">
      <c r="A138" s="105" t="inlineStr">
        <is>
          <t>TELA</t>
        </is>
      </c>
      <c r="B138" s="206" t="n">
        <v>55213</v>
      </c>
      <c r="C138" s="105" t="inlineStr">
        <is>
          <t>1RUB1</t>
        </is>
      </c>
      <c r="D138" s="105" t="inlineStr">
        <is>
          <t>F1RST TECNOLOGIA E INOVACAO LTDA</t>
        </is>
      </c>
      <c r="E138" s="105" t="n">
        <v>31107911885</v>
      </c>
      <c r="F138" s="105" t="inlineStr">
        <is>
          <t>1RUB1001579010</t>
        </is>
      </c>
      <c r="G138" s="153" t="n">
        <v>3650</v>
      </c>
      <c r="H138" s="153" t="n">
        <v>1766.78</v>
      </c>
      <c r="I138" s="105" t="inlineStr">
        <is>
          <t>CONTRATUAL</t>
        </is>
      </c>
      <c r="J138" s="124" t="n">
        <v>52159417000103</v>
      </c>
      <c r="K138" s="105" t="inlineStr">
        <is>
          <t>INSTITUTO IDEIA CLINICA MULTIDISCIPLINAR SERVICOS EM ODONTOL</t>
        </is>
      </c>
      <c r="L138" s="105" t="inlineStr">
        <is>
          <t>SANTO ANDRÉ</t>
        </is>
      </c>
      <c r="M138" s="105" t="inlineStr">
        <is>
          <t>SP</t>
        </is>
      </c>
      <c r="N138" s="162" t="inlineStr">
        <is>
          <t>SERGIANA</t>
        </is>
      </c>
      <c r="O138" s="193" t="inlineStr">
        <is>
          <t>JA POSSUI</t>
        </is>
      </c>
      <c r="P138" s="60" t="n"/>
      <c r="Q138" s="60" t="n"/>
      <c r="R138" s="162" t="inlineStr">
        <is>
          <t>AUTORIZADO PAGAMENTO</t>
        </is>
      </c>
      <c r="S138" s="152" t="n">
        <v>8202639882</v>
      </c>
      <c r="T138" s="202" t="inlineStr">
        <is>
          <t>5 DIAS ÚTEIS</t>
        </is>
      </c>
      <c r="U138" s="209" t="n">
        <v>46161</v>
      </c>
      <c r="V138" s="60" t="n">
        <v>46161</v>
      </c>
      <c r="W138" s="60" t="n">
        <v>46168</v>
      </c>
      <c r="X138" s="60" t="n">
        <v>46163</v>
      </c>
      <c r="Y138" s="60">
        <f>IF(AND(X138&lt;&gt;"",W138&lt;&gt;""),IF(X138&lt;=W138,"SIM","NÃO"),"")</f>
        <v/>
      </c>
      <c r="Z138" s="105" t="n"/>
      <c r="AC138">
        <f>IF($C138="","",IF(COUNTIF('Códigos Santander (ref)'!$A$2:$A$79,$C138)&gt;0,"SANTANDER",IF(COUNTIF('Códigos Itaú (ref)'!$A$2:$A$44,$C138)&gt;0,"ITAU",IF(AND(TRIM(UPPER($I138))="CONTRATUAL",ISNUMBER(SEARCH("INDIVIDUAL",SUBSTITUTE(UPPER($D138)," ","")))),"PREMIUM FREE",""))))</f>
        <v/>
      </c>
    </row>
    <row r="139" ht="15" customFormat="1" customHeight="1" s="45">
      <c r="A139" s="105" t="inlineStr">
        <is>
          <t>TELA</t>
        </is>
      </c>
      <c r="B139" s="105" t="n">
        <v>56150</v>
      </c>
      <c r="C139" s="105" t="inlineStr">
        <is>
          <t>1RUH3</t>
        </is>
      </c>
      <c r="D139" s="105" t="inlineStr">
        <is>
          <t>BANCO SANTANDER BRASIL SA</t>
        </is>
      </c>
      <c r="E139" s="105" t="n">
        <v>30688081894</v>
      </c>
      <c r="F139" s="105" t="inlineStr">
        <is>
          <t>1RUH3022168001</t>
        </is>
      </c>
      <c r="G139" s="153" t="n">
        <v>1580</v>
      </c>
      <c r="H139" s="153" t="n">
        <v>163.8</v>
      </c>
      <c r="I139" s="105" t="inlineStr">
        <is>
          <t>CONTRATUAL</t>
        </is>
      </c>
      <c r="J139" s="124" t="n">
        <v>27899156000102</v>
      </c>
      <c r="K139" s="105" t="inlineStr">
        <is>
          <t>VALORIZANDO SORRISOS CLINICA ODONTOLOGICA LTDA</t>
        </is>
      </c>
      <c r="L139" s="105" t="inlineStr">
        <is>
          <t>SÃO PAULO</t>
        </is>
      </c>
      <c r="M139" s="105" t="inlineStr">
        <is>
          <t>SP</t>
        </is>
      </c>
      <c r="N139" s="162" t="inlineStr">
        <is>
          <t>SERGIANA</t>
        </is>
      </c>
      <c r="O139" s="193" t="inlineStr">
        <is>
          <t>JA POSSUI</t>
        </is>
      </c>
      <c r="P139" s="60" t="n"/>
      <c r="Q139" s="60" t="n"/>
      <c r="R139" s="162" t="inlineStr">
        <is>
          <t>AUTORIZADO PAGAMENTO</t>
        </is>
      </c>
      <c r="S139" s="152" t="n">
        <v>8202639917</v>
      </c>
      <c r="T139" s="202" t="inlineStr">
        <is>
          <t>5 DIAS ÚTEIS</t>
        </is>
      </c>
      <c r="U139" s="209" t="n">
        <v>46161</v>
      </c>
      <c r="V139" s="60" t="n">
        <v>46162</v>
      </c>
      <c r="W139" s="60" t="n">
        <v>46169</v>
      </c>
      <c r="X139" s="60" t="n">
        <v>46167</v>
      </c>
      <c r="Y139" s="60">
        <f>IF(AND(X139&lt;&gt;"",W139&lt;&gt;""),IF(X139&lt;=W139,"SIM","NÃO"),"")</f>
        <v/>
      </c>
      <c r="Z139" s="105" t="n"/>
      <c r="AC139">
        <f>IF($C139="","",IF(COUNTIF('Códigos Santander (ref)'!$A$2:$A$79,$C139)&gt;0,"SANTANDER",IF(COUNTIF('Códigos Itaú (ref)'!$A$2:$A$44,$C139)&gt;0,"ITAU",IF(AND(TRIM(UPPER($I139))="CONTRATUAL",ISNUMBER(SEARCH("INDIVIDUAL",SUBSTITUTE(UPPER($D139)," ","")))),"PREMIUM FREE",""))))</f>
        <v/>
      </c>
    </row>
    <row r="140" ht="15" customFormat="1" customHeight="1" s="45">
      <c r="A140" s="105" t="inlineStr">
        <is>
          <t>TELA</t>
        </is>
      </c>
      <c r="B140" s="105" t="n">
        <v>55909</v>
      </c>
      <c r="C140" s="105" t="inlineStr">
        <is>
          <t>1RUD5</t>
        </is>
      </c>
      <c r="D140" s="105" t="inlineStr">
        <is>
          <t>SANTANDER HOLDING IMOBILIARIA SA</t>
        </is>
      </c>
      <c r="E140" s="105" t="n">
        <v>45433497844</v>
      </c>
      <c r="F140" s="105" t="inlineStr">
        <is>
          <t>1RUD5000067008</t>
        </is>
      </c>
      <c r="G140" s="153" t="n">
        <v>250</v>
      </c>
      <c r="H140" s="153" t="n">
        <v>51.03</v>
      </c>
      <c r="I140" s="105" t="inlineStr">
        <is>
          <t>CONTRATUAL</t>
        </is>
      </c>
      <c r="J140" s="124" t="n">
        <v>65197851000111</v>
      </c>
      <c r="K140" s="105" t="inlineStr">
        <is>
          <t>MARILIA VANZELLI ODONTOLOGIA INTEGRADA LTDA</t>
        </is>
      </c>
      <c r="L140" s="105" t="inlineStr">
        <is>
          <t>SÃO PAULO</t>
        </is>
      </c>
      <c r="M140" s="105" t="inlineStr">
        <is>
          <t>SP</t>
        </is>
      </c>
      <c r="N140" s="162" t="inlineStr">
        <is>
          <t>SERGIANA</t>
        </is>
      </c>
      <c r="O140" s="202" t="n">
        <v>554485</v>
      </c>
      <c r="P140" s="60" t="n">
        <v>46162</v>
      </c>
      <c r="Q140" s="60" t="n">
        <v>46164</v>
      </c>
      <c r="R140" s="162" t="inlineStr">
        <is>
          <t>AUTORIZADO PAGAMENTO</t>
        </is>
      </c>
      <c r="S140" s="152" t="n">
        <v>8202640009</v>
      </c>
      <c r="T140" s="202" t="inlineStr">
        <is>
          <t>5 DIAS ÚTEIS</t>
        </is>
      </c>
      <c r="U140" s="209" t="n">
        <v>46161</v>
      </c>
      <c r="V140" s="60" t="n">
        <v>46164</v>
      </c>
      <c r="W140" s="60" t="n">
        <v>46171</v>
      </c>
      <c r="X140" s="60" t="n">
        <v>46170</v>
      </c>
      <c r="Y140" s="60">
        <f>IF(AND(X140&lt;&gt;"",W140&lt;&gt;""),IF(X140&lt;=W140,"SIM","NÃO"),"")</f>
        <v/>
      </c>
      <c r="Z140" s="105" t="n"/>
      <c r="AC140">
        <f>IF($C140="","",IF(COUNTIF('Códigos Santander (ref)'!$A$2:$A$79,$C140)&gt;0,"SANTANDER",IF(COUNTIF('Códigos Itaú (ref)'!$A$2:$A$44,$C140)&gt;0,"ITAU",IF(AND(TRIM(UPPER($I140))="CONTRATUAL",ISNUMBER(SEARCH("INDIVIDUAL",SUBSTITUTE(UPPER($D140)," ","")))),"PREMIUM FREE",""))))</f>
        <v/>
      </c>
    </row>
    <row r="141" ht="15" customFormat="1" customHeight="1" s="45">
      <c r="A141" s="105" t="inlineStr">
        <is>
          <t>TELA</t>
        </is>
      </c>
      <c r="B141" s="105" t="n">
        <v>55158</v>
      </c>
      <c r="C141" s="105" t="inlineStr">
        <is>
          <t>1RUH3</t>
        </is>
      </c>
      <c r="D141" s="105" t="inlineStr">
        <is>
          <t>BANCO SANTANDER BRASIL SA</t>
        </is>
      </c>
      <c r="E141" s="105" t="n">
        <v>13827429676</v>
      </c>
      <c r="F141" s="105" t="inlineStr">
        <is>
          <t>1RUH3011762004</t>
        </is>
      </c>
      <c r="G141" s="153" t="n">
        <v>250</v>
      </c>
      <c r="H141" s="153" t="n">
        <v>55.1</v>
      </c>
      <c r="I141" s="105" t="inlineStr">
        <is>
          <t>CONTRATUAL</t>
        </is>
      </c>
      <c r="J141" s="124" t="n">
        <v>12803240661</v>
      </c>
      <c r="K141" s="105" t="inlineStr">
        <is>
          <t>ALINE SILVA RUBIM</t>
        </is>
      </c>
      <c r="L141" s="105" t="inlineStr">
        <is>
          <t>VIÇOSA</t>
        </is>
      </c>
      <c r="M141" s="105" t="inlineStr">
        <is>
          <t>MG</t>
        </is>
      </c>
      <c r="N141" s="162" t="inlineStr">
        <is>
          <t>SERGIANA</t>
        </is>
      </c>
      <c r="O141" s="202" t="n">
        <v>554649</v>
      </c>
      <c r="P141" s="60" t="n">
        <v>46162</v>
      </c>
      <c r="Q141" s="60" t="n">
        <v>46164</v>
      </c>
      <c r="R141" s="162" t="inlineStr">
        <is>
          <t>AUTORIZADO PAGAMENTO</t>
        </is>
      </c>
      <c r="S141" s="152" t="n">
        <v>8202640013</v>
      </c>
      <c r="T141" s="202" t="inlineStr">
        <is>
          <t>5 DIAS ÚTEIS</t>
        </is>
      </c>
      <c r="U141" s="209" t="n">
        <v>46162</v>
      </c>
      <c r="V141" s="60" t="n">
        <v>46164</v>
      </c>
      <c r="W141" s="60" t="n">
        <v>46171</v>
      </c>
      <c r="X141" s="60" t="n">
        <v>46170</v>
      </c>
      <c r="Y141" s="60">
        <f>IF(AND(X141&lt;&gt;"",W141&lt;&gt;""),IF(X141&lt;=W141,"SIM","NÃO"),"")</f>
        <v/>
      </c>
      <c r="Z141" s="105" t="n"/>
      <c r="AC141">
        <f>IF($C141="","",IF(COUNTIF('Códigos Santander (ref)'!$A$2:$A$79,$C141)&gt;0,"SANTANDER",IF(COUNTIF('Códigos Itaú (ref)'!$A$2:$A$44,$C141)&gt;0,"ITAU",IF(AND(TRIM(UPPER($I141))="CONTRATUAL",ISNUMBER(SEARCH("INDIVIDUAL",SUBSTITUTE(UPPER($D141)," ","")))),"PREMIUM FREE",""))))</f>
        <v/>
      </c>
    </row>
    <row r="142" ht="15" customFormat="1" customHeight="1" s="45">
      <c r="A142" s="105" t="inlineStr">
        <is>
          <t>TELA</t>
        </is>
      </c>
      <c r="B142" s="105" t="n">
        <v>55735</v>
      </c>
      <c r="C142" s="105" t="n">
        <v>50700</v>
      </c>
      <c r="D142" s="105" t="inlineStr">
        <is>
          <t>INDIVIDUAL MAISODONTO</t>
        </is>
      </c>
      <c r="E142" s="105" t="n">
        <v>78046289515</v>
      </c>
      <c r="F142" s="124" t="n">
        <v>50700414685003</v>
      </c>
      <c r="G142" s="153" t="n">
        <v>250</v>
      </c>
      <c r="H142" s="153" t="n">
        <v>160.5</v>
      </c>
      <c r="I142" s="105" t="inlineStr">
        <is>
          <t>CONTRATUAL</t>
        </is>
      </c>
      <c r="J142" s="124" t="n">
        <v>33898869000154</v>
      </c>
      <c r="K142" s="105" t="inlineStr">
        <is>
          <t>INSTITUTO DE PÓS GRADUAÇÃO EM ODONTOLOGIA SALVADOR LTDA</t>
        </is>
      </c>
      <c r="L142" s="105" t="inlineStr">
        <is>
          <t>SALVADOR</t>
        </is>
      </c>
      <c r="M142" s="105" t="inlineStr">
        <is>
          <t>BA</t>
        </is>
      </c>
      <c r="N142" s="162" t="inlineStr">
        <is>
          <t>CIBELY</t>
        </is>
      </c>
      <c r="O142" s="202" t="n">
        <v>554653</v>
      </c>
      <c r="P142" s="60" t="n">
        <v>46162</v>
      </c>
      <c r="Q142" s="60" t="n">
        <v>46164</v>
      </c>
      <c r="R142" s="162" t="inlineStr">
        <is>
          <t>AUTORIZADO PAGAMENTO</t>
        </is>
      </c>
      <c r="S142" s="152" t="n">
        <v>8202640014</v>
      </c>
      <c r="T142" s="202" t="inlineStr">
        <is>
          <t>30 DIAS CORRIDOS</t>
        </is>
      </c>
      <c r="U142" s="209" t="n">
        <v>46162</v>
      </c>
      <c r="V142" s="60" t="n">
        <v>46164</v>
      </c>
      <c r="W142" s="60" t="n">
        <v>46195</v>
      </c>
      <c r="X142" s="60" t="n">
        <v>46171</v>
      </c>
      <c r="Y142" s="60">
        <f>IF(AND(X142&lt;&gt;"",W142&lt;&gt;""),IF(X142&lt;=W142,"SIM","NÃO"),"")</f>
        <v/>
      </c>
      <c r="Z142" s="105" t="inlineStr">
        <is>
          <t>Benef com data de nascimento incorreta no sistema</t>
        </is>
      </c>
      <c r="AC142">
        <f>IF($C142="","",IF(COUNTIF('Códigos Santander (ref)'!$A$2:$A$79,$C142)&gt;0,"SANTANDER",IF(COUNTIF('Códigos Itaú (ref)'!$A$2:$A$44,$C142)&gt;0,"ITAU",IF(AND(TRIM(UPPER($I142))="CONTRATUAL",ISNUMBER(SEARCH("INDIVIDUAL",SUBSTITUTE(UPPER($D142)," ","")))),"PREMIUM FREE",""))))</f>
        <v/>
      </c>
    </row>
    <row r="143" ht="15" customFormat="1" customHeight="1" s="45">
      <c r="A143" s="105" t="inlineStr">
        <is>
          <t>TELA</t>
        </is>
      </c>
      <c r="B143" s="105" t="n">
        <v>56151</v>
      </c>
      <c r="C143" s="105" t="inlineStr">
        <is>
          <t>1RU54</t>
        </is>
      </c>
      <c r="D143" s="105" t="inlineStr">
        <is>
          <t>BANCO SANTANDER BRASIL SA</t>
        </is>
      </c>
      <c r="E143" s="105" t="n">
        <v>5296844890</v>
      </c>
      <c r="F143" s="105" t="inlineStr">
        <is>
          <t>1RU54000197009</t>
        </is>
      </c>
      <c r="G143" s="153" t="n">
        <v>450</v>
      </c>
      <c r="H143" s="153" t="n">
        <v>132.69</v>
      </c>
      <c r="I143" s="105" t="inlineStr">
        <is>
          <t>CONTRATUAL</t>
        </is>
      </c>
      <c r="J143" s="124" t="n">
        <v>24870458000160</v>
      </c>
      <c r="K143" s="162" t="inlineStr">
        <is>
          <t>EDWAL LOBOSCHI</t>
        </is>
      </c>
      <c r="L143" s="105" t="inlineStr">
        <is>
          <t>SÃO PAULO</t>
        </is>
      </c>
      <c r="M143" s="105" t="inlineStr">
        <is>
          <t>SP</t>
        </is>
      </c>
      <c r="N143" s="162" t="inlineStr">
        <is>
          <t>SERGIANA</t>
        </is>
      </c>
      <c r="O143" s="193" t="inlineStr">
        <is>
          <t>JA POSSUI</t>
        </is>
      </c>
      <c r="P143" s="60" t="n"/>
      <c r="Q143" s="60" t="n"/>
      <c r="R143" s="162" t="inlineStr">
        <is>
          <t>AUTORIZADO PAGAMENTO</t>
        </is>
      </c>
      <c r="S143" s="152" t="n">
        <v>8202639918</v>
      </c>
      <c r="T143" s="202" t="inlineStr">
        <is>
          <t>5 DIAS ÚTEIS</t>
        </is>
      </c>
      <c r="U143" s="209" t="n">
        <v>46162</v>
      </c>
      <c r="V143" s="60" t="n">
        <v>46162</v>
      </c>
      <c r="W143" s="60" t="n">
        <v>46169</v>
      </c>
      <c r="X143" s="60" t="n">
        <v>46167</v>
      </c>
      <c r="Y143" s="60">
        <f>IF(AND(X143&lt;&gt;"",W143&lt;&gt;""),IF(X143&lt;=W143,"SIM","NÃO"),"")</f>
        <v/>
      </c>
      <c r="Z143" s="105" t="n"/>
      <c r="AC143">
        <f>IF($C143="","",IF(COUNTIF('Códigos Santander (ref)'!$A$2:$A$79,$C143)&gt;0,"SANTANDER",IF(COUNTIF('Códigos Itaú (ref)'!$A$2:$A$44,$C143)&gt;0,"ITAU",IF(AND(TRIM(UPPER($I143))="CONTRATUAL",ISNUMBER(SEARCH("INDIVIDUAL",SUBSTITUTE(UPPER($D143)," ","")))),"PREMIUM FREE",""))))</f>
        <v/>
      </c>
    </row>
    <row r="144" ht="15" customFormat="1" customHeight="1" s="45">
      <c r="A144" s="105" t="inlineStr">
        <is>
          <t>TELA</t>
        </is>
      </c>
      <c r="B144" s="105" t="n">
        <v>56170</v>
      </c>
      <c r="C144" s="105" t="inlineStr">
        <is>
          <t>1RUF4</t>
        </is>
      </c>
      <c r="D144" s="105" t="inlineStr">
        <is>
          <t>AYMORE CREDITO FINANCIAMENTO E INVESTIMENTO S</t>
        </is>
      </c>
      <c r="E144" s="105" t="n">
        <v>44204568840</v>
      </c>
      <c r="F144" s="105" t="inlineStr">
        <is>
          <t>1RUF4000081000</t>
        </is>
      </c>
      <c r="G144" s="153" t="n">
        <v>220</v>
      </c>
      <c r="H144" s="153" t="n">
        <v>212.19</v>
      </c>
      <c r="I144" s="105" t="inlineStr">
        <is>
          <t>CONTRATUAL</t>
        </is>
      </c>
      <c r="J144" s="124" t="n">
        <v>6906367846</v>
      </c>
      <c r="K144" s="105" t="inlineStr">
        <is>
          <t>MARIA BETANIA MOSCARDINI</t>
        </is>
      </c>
      <c r="L144" s="105" t="inlineStr">
        <is>
          <t>SANTO ANDRÉ</t>
        </is>
      </c>
      <c r="M144" s="105" t="inlineStr">
        <is>
          <t>SP</t>
        </is>
      </c>
      <c r="N144" s="162" t="inlineStr">
        <is>
          <t>SERGIANA</t>
        </is>
      </c>
      <c r="O144" s="193" t="inlineStr">
        <is>
          <t>JA POSSUI</t>
        </is>
      </c>
      <c r="P144" s="60" t="n"/>
      <c r="Q144" s="60" t="n"/>
      <c r="R144" s="162" t="inlineStr">
        <is>
          <t>AUTORIZADO PAGAMENTO</t>
        </is>
      </c>
      <c r="S144" s="152" t="n">
        <v>8202639919</v>
      </c>
      <c r="T144" s="202" t="inlineStr">
        <is>
          <t>5 DIAS ÚTEIS</t>
        </is>
      </c>
      <c r="U144" s="209" t="n">
        <v>46162</v>
      </c>
      <c r="V144" s="60" t="n">
        <v>46162</v>
      </c>
      <c r="W144" s="60" t="n">
        <v>46169</v>
      </c>
      <c r="X144" s="60" t="n">
        <v>46167</v>
      </c>
      <c r="Y144" s="60">
        <f>IF(AND(X144&lt;&gt;"",W144&lt;&gt;""),IF(X144&lt;=W144,"SIM","NÃO"),"")</f>
        <v/>
      </c>
      <c r="Z144" s="105" t="n"/>
      <c r="AC144">
        <f>IF($C144="","",IF(COUNTIF('Códigos Santander (ref)'!$A$2:$A$79,$C144)&gt;0,"SANTANDER",IF(COUNTIF('Códigos Itaú (ref)'!$A$2:$A$44,$C144)&gt;0,"ITAU",IF(AND(TRIM(UPPER($I144))="CONTRATUAL",ISNUMBER(SEARCH("INDIVIDUAL",SUBSTITUTE(UPPER($D144)," ","")))),"PREMIUM FREE",""))))</f>
        <v/>
      </c>
    </row>
    <row r="145" ht="15" customFormat="1" customHeight="1" s="45">
      <c r="A145" s="105" t="inlineStr">
        <is>
          <t>TELA</t>
        </is>
      </c>
      <c r="B145" s="105" t="n">
        <v>56172</v>
      </c>
      <c r="C145" s="105" t="inlineStr">
        <is>
          <t>1RUH3</t>
        </is>
      </c>
      <c r="D145" s="105" t="inlineStr">
        <is>
          <t>BANCO SANTANDER BRASIL SA</t>
        </is>
      </c>
      <c r="E145" s="105" t="n">
        <v>21328715825</v>
      </c>
      <c r="F145" s="105" t="inlineStr">
        <is>
          <t>1RUH3033783004</t>
        </is>
      </c>
      <c r="G145" s="153" t="n">
        <v>800</v>
      </c>
      <c r="H145" s="153" t="n">
        <v>124.6</v>
      </c>
      <c r="I145" s="105" t="inlineStr">
        <is>
          <t>CONTRATUAL</t>
        </is>
      </c>
      <c r="J145" s="124" t="n">
        <v>3018268970</v>
      </c>
      <c r="K145" s="105" t="inlineStr">
        <is>
          <t>MARCIO GUIMARAES KUBITSKI</t>
        </is>
      </c>
      <c r="L145" s="105" t="inlineStr">
        <is>
          <t>CURITIBA</t>
        </is>
      </c>
      <c r="M145" s="105" t="inlineStr">
        <is>
          <t>PR</t>
        </is>
      </c>
      <c r="N145" s="162" t="inlineStr">
        <is>
          <t>SERGIANA</t>
        </is>
      </c>
      <c r="O145" s="193" t="inlineStr">
        <is>
          <t>JA POSSUI</t>
        </is>
      </c>
      <c r="P145" s="60" t="n"/>
      <c r="Q145" s="60" t="n"/>
      <c r="R145" s="162" t="inlineStr">
        <is>
          <t>AUTORIZADO PAGAMENTO</t>
        </is>
      </c>
      <c r="S145" s="152" t="n">
        <v>8202639966</v>
      </c>
      <c r="T145" s="202" t="inlineStr">
        <is>
          <t>5 DIAS ÚTEIS</t>
        </is>
      </c>
      <c r="U145" s="209" t="n">
        <v>46163</v>
      </c>
      <c r="V145" s="60" t="n">
        <v>46163</v>
      </c>
      <c r="W145" s="60" t="n">
        <v>46170</v>
      </c>
      <c r="X145" s="60" t="n">
        <v>46168</v>
      </c>
      <c r="Y145" s="60">
        <f>IF(AND(X145&lt;&gt;"",W145&lt;&gt;""),IF(X145&lt;=W145,"SIM","NÃO"),"")</f>
        <v/>
      </c>
      <c r="Z145" s="105" t="n"/>
      <c r="AC145">
        <f>IF($C145="","",IF(COUNTIF('Códigos Santander (ref)'!$A$2:$A$79,$C145)&gt;0,"SANTANDER",IF(COUNTIF('Códigos Itaú (ref)'!$A$2:$A$44,$C145)&gt;0,"ITAU",IF(AND(TRIM(UPPER($I145))="CONTRATUAL",ISNUMBER(SEARCH("INDIVIDUAL",SUBSTITUTE(UPPER($D145)," ","")))),"PREMIUM FREE",""))))</f>
        <v/>
      </c>
    </row>
    <row r="146" ht="15" customFormat="1" customHeight="1" s="45">
      <c r="A146" s="105" t="inlineStr">
        <is>
          <t>TELA</t>
        </is>
      </c>
      <c r="B146" s="105" t="n">
        <v>56173</v>
      </c>
      <c r="C146" s="105" t="inlineStr">
        <is>
          <t>IPDKI</t>
        </is>
      </c>
      <c r="D146" s="105" t="inlineStr">
        <is>
          <t>INDIVIDUAL MAISODONTO</t>
        </is>
      </c>
      <c r="E146" s="105" t="n">
        <v>52004869801</v>
      </c>
      <c r="F146" s="105" t="inlineStr">
        <is>
          <t>IPDKI009296000</t>
        </is>
      </c>
      <c r="G146" s="153" t="n">
        <v>150</v>
      </c>
      <c r="H146" s="153" t="n">
        <v>22.5</v>
      </c>
      <c r="I146" s="105" t="inlineStr">
        <is>
          <t>CONTRATUAL</t>
        </is>
      </c>
      <c r="J146" s="124" t="n">
        <v>11272359662</v>
      </c>
      <c r="K146" s="105" t="inlineStr">
        <is>
          <t>RAFAELA PRUDENCIO DE SOUZA</t>
        </is>
      </c>
      <c r="L146" s="105" t="inlineStr">
        <is>
          <t>ALFENAS</t>
        </is>
      </c>
      <c r="M146" s="105" t="inlineStr">
        <is>
          <t>MG</t>
        </is>
      </c>
      <c r="N146" s="162" t="inlineStr">
        <is>
          <t>SERGIANA</t>
        </is>
      </c>
      <c r="O146" s="193" t="inlineStr">
        <is>
          <t>JA POSSUI</t>
        </is>
      </c>
      <c r="P146" s="60" t="n"/>
      <c r="Q146" s="60" t="n"/>
      <c r="R146" s="162" t="inlineStr">
        <is>
          <t>AUTORIZADO PAGAMENTO</t>
        </is>
      </c>
      <c r="S146" s="152" t="n">
        <v>8202639967</v>
      </c>
      <c r="T146" s="202" t="inlineStr">
        <is>
          <t>30 DIAS CORRIDOS</t>
        </is>
      </c>
      <c r="U146" s="209" t="n">
        <v>46163</v>
      </c>
      <c r="V146" s="60" t="n">
        <v>46163</v>
      </c>
      <c r="W146" s="60" t="n">
        <v>46194</v>
      </c>
      <c r="X146" s="60" t="n">
        <v>46171</v>
      </c>
      <c r="Y146" s="60">
        <f>IF(AND(X146&lt;&gt;"",W146&lt;&gt;""),IF(X146&lt;=W146,"SIM","NÃO"),"")</f>
        <v/>
      </c>
      <c r="Z146" s="105" t="n"/>
      <c r="AC146">
        <f>IF($C146="","",IF(COUNTIF('Códigos Santander (ref)'!$A$2:$A$79,$C146)&gt;0,"SANTANDER",IF(COUNTIF('Códigos Itaú (ref)'!$A$2:$A$44,$C146)&gt;0,"ITAU",IF(AND(TRIM(UPPER($I146))="CONTRATUAL",ISNUMBER(SEARCH("INDIVIDUAL",SUBSTITUTE(UPPER($D146)," ","")))),"PREMIUM FREE",""))))</f>
        <v/>
      </c>
    </row>
    <row r="147" ht="15" customFormat="1" customHeight="1" s="45">
      <c r="A147" s="105" t="inlineStr">
        <is>
          <t>TELA</t>
        </is>
      </c>
      <c r="B147" s="105" t="n">
        <v>56024</v>
      </c>
      <c r="C147" s="105" t="inlineStr">
        <is>
          <t>1RU51</t>
        </is>
      </c>
      <c r="D147" s="105" t="inlineStr">
        <is>
          <t>BANCO SANTANDER BRASIL SA</t>
        </is>
      </c>
      <c r="E147" s="105" t="n">
        <v>3207756824</v>
      </c>
      <c r="F147" s="105" t="inlineStr">
        <is>
          <t>1RU51000731005</t>
        </is>
      </c>
      <c r="G147" s="153" t="n">
        <v>1440</v>
      </c>
      <c r="H147" s="153" t="n">
        <v>341.6</v>
      </c>
      <c r="I147" s="105" t="inlineStr">
        <is>
          <t>CONTRATUAL</t>
        </is>
      </c>
      <c r="J147" s="124" t="n">
        <v>3866805000100</v>
      </c>
      <c r="K147" s="105" t="inlineStr">
        <is>
          <t>ODONTOLOGIA CURY LTDA</t>
        </is>
      </c>
      <c r="L147" s="105" t="inlineStr">
        <is>
          <t>SÃO PAULO</t>
        </is>
      </c>
      <c r="M147" s="105" t="inlineStr">
        <is>
          <t>SP</t>
        </is>
      </c>
      <c r="N147" s="162" t="inlineStr">
        <is>
          <t>SERGIANA</t>
        </is>
      </c>
      <c r="O147" s="193" t="inlineStr">
        <is>
          <t>JA POSSUI</t>
        </is>
      </c>
      <c r="P147" s="60" t="n"/>
      <c r="Q147" s="60" t="n"/>
      <c r="R147" s="162" t="inlineStr">
        <is>
          <t>AUTORIZADO PAGAMENTO</t>
        </is>
      </c>
      <c r="S147" s="152" t="n">
        <v>8202639969</v>
      </c>
      <c r="T147" s="202" t="inlineStr">
        <is>
          <t>5 DIAS ÚTEIS</t>
        </is>
      </c>
      <c r="U147" s="209" t="n">
        <v>46163</v>
      </c>
      <c r="V147" s="60" t="n">
        <v>46163</v>
      </c>
      <c r="W147" s="60" t="n">
        <v>46170</v>
      </c>
      <c r="X147" s="60" t="n">
        <v>46168</v>
      </c>
      <c r="Y147" s="60">
        <f>IF(AND(X147&lt;&gt;"",W147&lt;&gt;""),IF(X147&lt;=W147,"SIM","NÃO"),"")</f>
        <v/>
      </c>
      <c r="Z147" s="105" t="n"/>
      <c r="AC147">
        <f>IF($C147="","",IF(COUNTIF('Códigos Santander (ref)'!$A$2:$A$79,$C147)&gt;0,"SANTANDER",IF(COUNTIF('Códigos Itaú (ref)'!$A$2:$A$44,$C147)&gt;0,"ITAU",IF(AND(TRIM(UPPER($I147))="CONTRATUAL",ISNUMBER(SEARCH("INDIVIDUAL",SUBSTITUTE(UPPER($D147)," ","")))),"PREMIUM FREE",""))))</f>
        <v/>
      </c>
    </row>
    <row r="148" ht="15" customFormat="1" customHeight="1" s="45">
      <c r="A148" s="105" t="inlineStr">
        <is>
          <t>TELA</t>
        </is>
      </c>
      <c r="B148" s="105" t="n">
        <v>56023</v>
      </c>
      <c r="C148" s="105" t="inlineStr">
        <is>
          <t>1RUH3</t>
        </is>
      </c>
      <c r="D148" s="105" t="inlineStr">
        <is>
          <t>BANCO SANTANDER BRASIL SA</t>
        </is>
      </c>
      <c r="E148" s="105" t="n">
        <v>55144900410</v>
      </c>
      <c r="F148" s="124" t="inlineStr">
        <is>
          <t>1RUH3030951003</t>
        </is>
      </c>
      <c r="G148" s="153" t="n">
        <v>295</v>
      </c>
      <c r="H148" s="153" t="n">
        <v>48.6</v>
      </c>
      <c r="I148" s="105" t="inlineStr">
        <is>
          <t>CONTRATUAL</t>
        </is>
      </c>
      <c r="J148" s="124" t="n">
        <v>28972760000180</v>
      </c>
      <c r="K148" s="105" t="inlineStr">
        <is>
          <t>CUIDARE ODONTOLOGIA SS LTDA</t>
        </is>
      </c>
      <c r="L148" s="105" t="inlineStr">
        <is>
          <t>BARUERI</t>
        </is>
      </c>
      <c r="M148" s="105" t="inlineStr">
        <is>
          <t>SP</t>
        </is>
      </c>
      <c r="N148" s="162" t="inlineStr">
        <is>
          <t>SERGIANA</t>
        </is>
      </c>
      <c r="O148" s="202" t="n">
        <v>554996</v>
      </c>
      <c r="P148" s="60" t="n">
        <v>46163</v>
      </c>
      <c r="Q148" s="60" t="n">
        <v>46169</v>
      </c>
      <c r="R148" s="162" t="inlineStr">
        <is>
          <t>AUTORIZADO PAGAMENTO</t>
        </is>
      </c>
      <c r="S148" s="152" t="n">
        <v>8202640080</v>
      </c>
      <c r="T148" s="202" t="inlineStr">
        <is>
          <t>5 DIAS ÚTEIS</t>
        </is>
      </c>
      <c r="U148" s="209" t="n">
        <v>46163</v>
      </c>
      <c r="V148" s="60" t="n">
        <v>46169</v>
      </c>
      <c r="W148" s="60" t="n">
        <v>46176</v>
      </c>
      <c r="X148" s="60" t="n">
        <v>46171</v>
      </c>
      <c r="Y148" s="60">
        <f>IF(AND(X148&lt;&gt;"",W148&lt;&gt;""),IF(X148&lt;=W148,"SIM","NÃO"),"")</f>
        <v/>
      </c>
      <c r="Z148" s="105" t="n"/>
      <c r="AC148">
        <f>IF($C148="","",IF(COUNTIF('Códigos Santander (ref)'!$A$2:$A$79,$C148)&gt;0,"SANTANDER",IF(COUNTIF('Códigos Itaú (ref)'!$A$2:$A$44,$C148)&gt;0,"ITAU",IF(AND(TRIM(UPPER($I148))="CONTRATUAL",ISNUMBER(SEARCH("INDIVIDUAL",SUBSTITUTE(UPPER($D148)," ","")))),"PREMIUM FREE",""))))</f>
        <v/>
      </c>
    </row>
    <row r="149" ht="15" customFormat="1" customHeight="1" s="45">
      <c r="A149" s="105" t="inlineStr">
        <is>
          <t>TELA</t>
        </is>
      </c>
      <c r="B149" s="105" t="n">
        <v>56025</v>
      </c>
      <c r="C149" s="105" t="inlineStr">
        <is>
          <t>1RUH3</t>
        </is>
      </c>
      <c r="D149" s="105" t="inlineStr">
        <is>
          <t>BANCO SANTANDER BRASIL SA</t>
        </is>
      </c>
      <c r="E149" s="105" t="n">
        <v>2243809745</v>
      </c>
      <c r="F149" s="124" t="inlineStr">
        <is>
          <t>1RUH3040396029</t>
        </is>
      </c>
      <c r="G149" s="153" t="n">
        <v>260</v>
      </c>
      <c r="H149" s="153" t="n">
        <v>90.94</v>
      </c>
      <c r="I149" s="105" t="inlineStr">
        <is>
          <t>CONTRATUAL</t>
        </is>
      </c>
      <c r="J149" s="124" t="n">
        <v>5950466730</v>
      </c>
      <c r="K149" s="105" t="inlineStr">
        <is>
          <t>ZULMA FLORES BLANCO QUEIROZ</t>
        </is>
      </c>
      <c r="L149" s="105" t="inlineStr">
        <is>
          <t>SÃO GONÇALO</t>
        </is>
      </c>
      <c r="M149" s="105" t="inlineStr">
        <is>
          <t>RJ</t>
        </is>
      </c>
      <c r="N149" s="162" t="inlineStr">
        <is>
          <t>SERGIANA</t>
        </is>
      </c>
      <c r="O149" s="193" t="inlineStr">
        <is>
          <t>JA POSSUI</t>
        </is>
      </c>
      <c r="P149" s="60" t="n"/>
      <c r="Q149" s="60" t="n"/>
      <c r="R149" s="162" t="inlineStr">
        <is>
          <t>AUTORIZADO PAGAMENTO</t>
        </is>
      </c>
      <c r="S149" s="152" t="n">
        <v>8202639972</v>
      </c>
      <c r="T149" s="202" t="inlineStr">
        <is>
          <t>5 DIAS ÚTEIS</t>
        </is>
      </c>
      <c r="U149" s="209" t="n">
        <v>46163</v>
      </c>
      <c r="V149" s="60" t="n">
        <v>46163</v>
      </c>
      <c r="W149" s="60" t="n">
        <v>46170</v>
      </c>
      <c r="X149" s="60" t="n">
        <v>46168</v>
      </c>
      <c r="Y149" s="60">
        <f>IF(AND(X149&lt;&gt;"",W149&lt;&gt;""),IF(X149&lt;=W149,"SIM","NÃO"),"")</f>
        <v/>
      </c>
      <c r="Z149" s="105" t="n"/>
      <c r="AC149">
        <f>IF($C149="","",IF(COUNTIF('Códigos Santander (ref)'!$A$2:$A$79,$C149)&gt;0,"SANTANDER",IF(COUNTIF('Códigos Itaú (ref)'!$A$2:$A$44,$C149)&gt;0,"ITAU",IF(AND(TRIM(UPPER($I149))="CONTRATUAL",ISNUMBER(SEARCH("INDIVIDUAL",SUBSTITUTE(UPPER($D149)," ","")))),"PREMIUM FREE",""))))</f>
        <v/>
      </c>
    </row>
    <row r="150" ht="15" customFormat="1" customHeight="1" s="45">
      <c r="A150" s="105" t="inlineStr">
        <is>
          <t>TELA</t>
        </is>
      </c>
      <c r="B150" s="105" t="n">
        <v>56211</v>
      </c>
      <c r="C150" s="105" t="inlineStr">
        <is>
          <t>1RUH3</t>
        </is>
      </c>
      <c r="D150" s="105" t="inlineStr">
        <is>
          <t>BANCO SANTANDER BRASIL SA</t>
        </is>
      </c>
      <c r="E150" s="105" t="n">
        <v>25067438800</v>
      </c>
      <c r="F150" s="105" t="inlineStr">
        <is>
          <t>1RUH3030094011</t>
        </is>
      </c>
      <c r="G150" s="153" t="n">
        <v>600</v>
      </c>
      <c r="H150" s="153" t="n">
        <v>212.19</v>
      </c>
      <c r="I150" s="105" t="inlineStr">
        <is>
          <t>CONTRATUAL</t>
        </is>
      </c>
      <c r="J150" s="124" t="n">
        <v>29500005840</v>
      </c>
      <c r="K150" s="105" t="inlineStr">
        <is>
          <t>MARIANNA ARRUDA DOS REIS NETO</t>
        </is>
      </c>
      <c r="L150" s="105" t="inlineStr">
        <is>
          <t>SÃO PAULO</t>
        </is>
      </c>
      <c r="M150" s="105" t="inlineStr">
        <is>
          <t>SP</t>
        </is>
      </c>
      <c r="N150" s="162" t="inlineStr">
        <is>
          <t>SERGIANA</t>
        </is>
      </c>
      <c r="O150" s="193" t="inlineStr">
        <is>
          <t>JA POSSUI</t>
        </is>
      </c>
      <c r="P150" s="60" t="n"/>
      <c r="Q150" s="60" t="n"/>
      <c r="R150" s="162" t="inlineStr">
        <is>
          <t>AUTORIZADO PAGAMENTO</t>
        </is>
      </c>
      <c r="S150" s="152" t="n">
        <v>8202640008</v>
      </c>
      <c r="T150" s="202" t="inlineStr">
        <is>
          <t>5 DIAS ÚTEIS</t>
        </is>
      </c>
      <c r="U150" s="209" t="n">
        <v>46163</v>
      </c>
      <c r="V150" s="60" t="n">
        <v>46164</v>
      </c>
      <c r="W150" s="60" t="n">
        <v>46171</v>
      </c>
      <c r="X150" s="60" t="n">
        <v>46170</v>
      </c>
      <c r="Y150" s="60">
        <f>IF(AND(X150&lt;&gt;"",W150&lt;&gt;""),IF(X150&lt;=W150,"SIM","NÃO"),"")</f>
        <v/>
      </c>
      <c r="Z150" s="105" t="n"/>
      <c r="AC150">
        <f>IF($C150="","",IF(COUNTIF('Códigos Santander (ref)'!$A$2:$A$79,$C150)&gt;0,"SANTANDER",IF(COUNTIF('Códigos Itaú (ref)'!$A$2:$A$44,$C150)&gt;0,"ITAU",IF(AND(TRIM(UPPER($I150))="CONTRATUAL",ISNUMBER(SEARCH("INDIVIDUAL",SUBSTITUTE(UPPER($D150)," ","")))),"PREMIUM FREE",""))))</f>
        <v/>
      </c>
    </row>
    <row r="151" ht="15" customFormat="1" customHeight="1" s="45">
      <c r="A151" s="105" t="inlineStr">
        <is>
          <t>TELA</t>
        </is>
      </c>
      <c r="B151" s="105" t="n">
        <v>56191</v>
      </c>
      <c r="C151" s="105" t="inlineStr">
        <is>
          <t>1RUH3</t>
        </is>
      </c>
      <c r="D151" s="105" t="inlineStr">
        <is>
          <t>BANCO SANTANDER BRASIL SA</t>
        </is>
      </c>
      <c r="E151" s="105" t="n">
        <v>5871241999</v>
      </c>
      <c r="F151" s="105" t="inlineStr">
        <is>
          <t>1RUH3037724002</t>
        </is>
      </c>
      <c r="G151" s="153" t="n">
        <v>4200</v>
      </c>
      <c r="H151" s="153" t="n">
        <v>81.66</v>
      </c>
      <c r="I151" s="105" t="inlineStr">
        <is>
          <t>CONTRATUAL</t>
        </is>
      </c>
      <c r="J151" s="124" t="n">
        <v>8201414969</v>
      </c>
      <c r="K151" s="217" t="inlineStr">
        <is>
          <t>ALEXANDRE LUIS BORTOLOTO</t>
        </is>
      </c>
      <c r="L151" s="105" t="inlineStr">
        <is>
          <t xml:space="preserve">CASCAVEL </t>
        </is>
      </c>
      <c r="M151" s="105" t="inlineStr">
        <is>
          <t>PR</t>
        </is>
      </c>
      <c r="N151" s="162" t="inlineStr">
        <is>
          <t>CIBELY</t>
        </is>
      </c>
      <c r="O151" s="202" t="inlineStr">
        <is>
          <t>JA POSSUI</t>
        </is>
      </c>
      <c r="P151" s="60" t="n"/>
      <c r="Q151" s="60" t="n"/>
      <c r="R151" s="162" t="inlineStr">
        <is>
          <t>AUTORIZADO PAGAMENTO</t>
        </is>
      </c>
      <c r="S151" s="152" t="n">
        <v>8202640043</v>
      </c>
      <c r="T151" s="202" t="inlineStr">
        <is>
          <t>5 DIAS ÚTEIS</t>
        </is>
      </c>
      <c r="U151" s="209" t="n">
        <v>46164</v>
      </c>
      <c r="V151" s="60" t="n">
        <v>46167</v>
      </c>
      <c r="W151" s="60" t="n">
        <v>46174</v>
      </c>
      <c r="X151" s="60" t="n">
        <v>46170</v>
      </c>
      <c r="Y151" s="60">
        <f>IF(AND(X151&lt;&gt;"",W151&lt;&gt;""),IF(X151&lt;=W151,"SIM","NÃO"),"")</f>
        <v/>
      </c>
      <c r="Z151" s="105" t="n"/>
      <c r="AC151">
        <f>IF($C151="","",IF(COUNTIF('Códigos Santander (ref)'!$A$2:$A$79,$C151)&gt;0,"SANTANDER",IF(COUNTIF('Códigos Itaú (ref)'!$A$2:$A$44,$C151)&gt;0,"ITAU",IF(AND(TRIM(UPPER($I151))="CONTRATUAL",ISNUMBER(SEARCH("INDIVIDUAL",SUBSTITUTE(UPPER($D151)," ","")))),"PREMIUM FREE",""))))</f>
        <v/>
      </c>
    </row>
    <row r="152" ht="15" customFormat="1" customHeight="1" s="45">
      <c r="A152" s="105" t="inlineStr">
        <is>
          <t>TELA</t>
        </is>
      </c>
      <c r="B152" s="105" t="n">
        <v>55954</v>
      </c>
      <c r="C152" s="105" t="inlineStr">
        <is>
          <t>1RUH3</t>
        </is>
      </c>
      <c r="D152" s="105" t="inlineStr">
        <is>
          <t>BANCO SANTANDER BRASIL SA</t>
        </is>
      </c>
      <c r="E152" s="105" t="n">
        <v>3528899930</v>
      </c>
      <c r="F152" s="105" t="inlineStr">
        <is>
          <t>1RUH3000745022</t>
        </is>
      </c>
      <c r="G152" s="153" t="n">
        <v>150</v>
      </c>
      <c r="H152" s="153" t="n">
        <v>90.94</v>
      </c>
      <c r="I152" s="105" t="inlineStr">
        <is>
          <t>CONTRATUAL</t>
        </is>
      </c>
      <c r="J152" s="124" t="n">
        <v>5377690000116</v>
      </c>
      <c r="K152" s="105" t="inlineStr">
        <is>
          <t>UESU ODONTOLOGIA ESPECIALIZADA LTDA</t>
        </is>
      </c>
      <c r="L152" s="105" t="inlineStr">
        <is>
          <t>MARINGÁ</t>
        </is>
      </c>
      <c r="M152" s="105" t="inlineStr">
        <is>
          <t>PR</t>
        </is>
      </c>
      <c r="N152" s="162" t="inlineStr">
        <is>
          <t>CIBELY</t>
        </is>
      </c>
      <c r="O152" s="202" t="inlineStr">
        <is>
          <t>JA POSSUI</t>
        </is>
      </c>
      <c r="P152" s="60" t="n"/>
      <c r="Q152" s="60" t="n"/>
      <c r="R152" s="162" t="inlineStr">
        <is>
          <t>AUTORIZADO PAGAMENTO</t>
        </is>
      </c>
      <c r="S152" s="152" t="n">
        <v>8202640044</v>
      </c>
      <c r="T152" s="202" t="inlineStr">
        <is>
          <t>5 DIAS ÚTEIS</t>
        </is>
      </c>
      <c r="U152" s="200" t="n">
        <v>46164</v>
      </c>
      <c r="V152" s="60" t="n">
        <v>46167</v>
      </c>
      <c r="W152" s="60" t="n">
        <v>46174</v>
      </c>
      <c r="X152" s="60" t="n">
        <v>46170</v>
      </c>
      <c r="Y152" s="60">
        <f>IF(AND(X152&lt;&gt;"",W152&lt;&gt;""),IF(X152&lt;=W152,"SIM","NÃO"),"")</f>
        <v/>
      </c>
      <c r="Z152" s="105" t="n"/>
      <c r="AC152">
        <f>IF($C152="","",IF(COUNTIF('Códigos Santander (ref)'!$A$2:$A$79,$C152)&gt;0,"SANTANDER",IF(COUNTIF('Códigos Itaú (ref)'!$A$2:$A$44,$C152)&gt;0,"ITAU",IF(AND(TRIM(UPPER($I152))="CONTRATUAL",ISNUMBER(SEARCH("INDIVIDUAL",SUBSTITUTE(UPPER($D152)," ","")))),"PREMIUM FREE",""))))</f>
        <v/>
      </c>
    </row>
    <row r="153" ht="15" customFormat="1" customHeight="1" s="45">
      <c r="A153" s="105" t="inlineStr">
        <is>
          <t>TELA</t>
        </is>
      </c>
      <c r="B153" s="105" t="n">
        <v>55671</v>
      </c>
      <c r="C153" s="105" t="inlineStr">
        <is>
          <t>S21FQ</t>
        </is>
      </c>
      <c r="D153" s="105" t="inlineStr">
        <is>
          <t>SANTANDER SERVICOS DIGITAIS BRASIL LTDA</t>
        </is>
      </c>
      <c r="E153" s="105" t="n">
        <v>15597936867</v>
      </c>
      <c r="F153" s="105" t="inlineStr">
        <is>
          <t>S21FQ000046019</t>
        </is>
      </c>
      <c r="G153" s="153" t="n">
        <v>160</v>
      </c>
      <c r="H153" s="153" t="n">
        <v>160</v>
      </c>
      <c r="I153" s="105" t="inlineStr">
        <is>
          <t>CONTRATUAL</t>
        </is>
      </c>
      <c r="J153" s="124" t="n">
        <v>8040735890</v>
      </c>
      <c r="K153" s="105" t="inlineStr">
        <is>
          <t>AMAURI CARVALHO DE MORAIS</t>
        </is>
      </c>
      <c r="L153" s="105" t="inlineStr">
        <is>
          <t>SÃO PAULO</t>
        </is>
      </c>
      <c r="M153" s="105" t="inlineStr">
        <is>
          <t>SP</t>
        </is>
      </c>
      <c r="N153" s="162" t="inlineStr">
        <is>
          <t>CIBELY</t>
        </is>
      </c>
      <c r="O153" s="202" t="inlineStr">
        <is>
          <t>JA POSSUI</t>
        </is>
      </c>
      <c r="P153" s="60" t="n"/>
      <c r="Q153" s="60" t="n"/>
      <c r="R153" s="162" t="inlineStr">
        <is>
          <t>AUTORIZADO PAGAMENTO</t>
        </is>
      </c>
      <c r="S153" s="152" t="n">
        <v>8202640045</v>
      </c>
      <c r="T153" s="202" t="inlineStr">
        <is>
          <t>5 DIAS ÚTEIS</t>
        </is>
      </c>
      <c r="U153" s="209" t="n">
        <v>46164</v>
      </c>
      <c r="V153" s="60" t="n">
        <v>46167</v>
      </c>
      <c r="W153" s="60" t="n">
        <v>46174</v>
      </c>
      <c r="X153" s="60" t="n">
        <v>46170</v>
      </c>
      <c r="Y153" s="60">
        <f>IF(AND(X153&lt;&gt;"",W153&lt;&gt;""),IF(X153&lt;=W153,"SIM","NÃO"),"")</f>
        <v/>
      </c>
      <c r="Z153" s="105" t="n"/>
      <c r="AC153">
        <f>IF($C153="","",IF(COUNTIF('Códigos Santander (ref)'!$A$2:$A$79,$C153)&gt;0,"SANTANDER",IF(COUNTIF('Códigos Itaú (ref)'!$A$2:$A$44,$C153)&gt;0,"ITAU",IF(AND(TRIM(UPPER($I153))="CONTRATUAL",ISNUMBER(SEARCH("INDIVIDUAL",SUBSTITUTE(UPPER($D153)," ","")))),"PREMIUM FREE",""))))</f>
        <v/>
      </c>
    </row>
    <row r="154" ht="15" customFormat="1" customHeight="1" s="45">
      <c r="A154" s="105" t="inlineStr">
        <is>
          <t>TELA</t>
        </is>
      </c>
      <c r="B154" s="105" t="n">
        <v>56232</v>
      </c>
      <c r="C154" s="105" t="inlineStr">
        <is>
          <t>1RUH3</t>
        </is>
      </c>
      <c r="D154" s="105" t="inlineStr">
        <is>
          <t>BANCO SANTANDER BRASIL SA</t>
        </is>
      </c>
      <c r="E154" s="105" t="n">
        <v>5754696760</v>
      </c>
      <c r="F154" s="105" t="inlineStr">
        <is>
          <t>1RUH3019566000</t>
        </is>
      </c>
      <c r="G154" s="153" t="n">
        <v>1976.52</v>
      </c>
      <c r="H154" s="153" t="n">
        <v>288.4</v>
      </c>
      <c r="I154" s="105" t="inlineStr">
        <is>
          <t>CONTRATUAL</t>
        </is>
      </c>
      <c r="J154" s="124" t="n">
        <v>91754143415</v>
      </c>
      <c r="K154" s="105" t="inlineStr">
        <is>
          <t>ROSANA DE SOUZA</t>
        </is>
      </c>
      <c r="L154" s="105" t="inlineStr">
        <is>
          <t>SÃO PAULO</t>
        </is>
      </c>
      <c r="M154" s="105" t="inlineStr">
        <is>
          <t>SP</t>
        </is>
      </c>
      <c r="N154" s="162" t="inlineStr">
        <is>
          <t>CIBELY</t>
        </is>
      </c>
      <c r="O154" s="202" t="inlineStr">
        <is>
          <t>JA POSSUI</t>
        </is>
      </c>
      <c r="P154" s="60" t="n"/>
      <c r="Q154" s="60" t="n"/>
      <c r="R154" s="162" t="inlineStr">
        <is>
          <t>AUTORIZADO PAGAMENTO</t>
        </is>
      </c>
      <c r="S154" s="152" t="n">
        <v>8202640046</v>
      </c>
      <c r="T154" s="202" t="inlineStr">
        <is>
          <t>5 DIAS ÚTEIS</t>
        </is>
      </c>
      <c r="U154" s="209" t="n">
        <v>46167</v>
      </c>
      <c r="V154" s="60" t="n">
        <v>46167</v>
      </c>
      <c r="W154" s="60" t="n">
        <v>46174</v>
      </c>
      <c r="X154" s="60" t="n">
        <v>46170</v>
      </c>
      <c r="Y154" s="60">
        <f>IF(AND(X154&lt;&gt;"",W154&lt;&gt;""),IF(X154&lt;=W154,"SIM","NÃO"),"")</f>
        <v/>
      </c>
      <c r="Z154" s="105" t="n"/>
      <c r="AC154">
        <f>IF($C154="","",IF(COUNTIF('Códigos Santander (ref)'!$A$2:$A$79,$C154)&gt;0,"SANTANDER",IF(COUNTIF('Códigos Itaú (ref)'!$A$2:$A$44,$C154)&gt;0,"ITAU",IF(AND(TRIM(UPPER($I154))="CONTRATUAL",ISNUMBER(SEARCH("INDIVIDUAL",SUBSTITUTE(UPPER($D154)," ","")))),"PREMIUM FREE",""))))</f>
        <v/>
      </c>
    </row>
    <row r="155" ht="15" customFormat="1" customHeight="1" s="45">
      <c r="A155" s="105" t="inlineStr">
        <is>
          <t>TELA</t>
        </is>
      </c>
      <c r="B155" s="105" t="n">
        <v>56020</v>
      </c>
      <c r="C155" s="105" t="inlineStr">
        <is>
          <t>1RUH3</t>
        </is>
      </c>
      <c r="D155" s="105" t="inlineStr">
        <is>
          <t>BANCO SANTANDER BRASIL SA</t>
        </is>
      </c>
      <c r="E155" s="105" t="n">
        <v>4053432138</v>
      </c>
      <c r="F155" s="105" t="inlineStr">
        <is>
          <t>1RUH3010105000</t>
        </is>
      </c>
      <c r="G155" s="153" t="n">
        <v>656</v>
      </c>
      <c r="H155" s="153" t="n">
        <v>446.4</v>
      </c>
      <c r="I155" s="105" t="inlineStr">
        <is>
          <t>CONTRATUAL</t>
        </is>
      </c>
      <c r="J155" s="124" t="n">
        <v>236694111</v>
      </c>
      <c r="K155" s="105" t="inlineStr">
        <is>
          <t>CRISTIANE KAMINSKI</t>
        </is>
      </c>
      <c r="L155" s="105" t="inlineStr">
        <is>
          <t>JUARA</t>
        </is>
      </c>
      <c r="M155" s="105" t="inlineStr">
        <is>
          <t>MT</t>
        </is>
      </c>
      <c r="N155" s="162" t="inlineStr">
        <is>
          <t>CIBELY</t>
        </is>
      </c>
      <c r="O155" s="202" t="inlineStr">
        <is>
          <t>JA POSSUI</t>
        </is>
      </c>
      <c r="P155" s="60" t="n"/>
      <c r="Q155" s="60" t="n"/>
      <c r="R155" s="162" t="inlineStr">
        <is>
          <t>AUTORIZADO PAGAMENTO</t>
        </is>
      </c>
      <c r="S155" s="152" t="n">
        <v>8202640047</v>
      </c>
      <c r="T155" s="202" t="inlineStr">
        <is>
          <t>5 DIAS ÚTEIS</t>
        </is>
      </c>
      <c r="U155" s="209" t="n">
        <v>46167</v>
      </c>
      <c r="V155" s="60" t="n">
        <v>46167</v>
      </c>
      <c r="W155" s="60" t="n">
        <v>46174</v>
      </c>
      <c r="X155" s="60" t="n">
        <v>46170</v>
      </c>
      <c r="Y155" s="60">
        <f>IF(AND(X155&lt;&gt;"",W155&lt;&gt;""),IF(X155&lt;=W155,"SIM","NÃO"),"")</f>
        <v/>
      </c>
      <c r="Z155" s="105" t="n"/>
      <c r="AC155">
        <f>IF($C155="","",IF(COUNTIF('Códigos Santander (ref)'!$A$2:$A$79,$C155)&gt;0,"SANTANDER",IF(COUNTIF('Códigos Itaú (ref)'!$A$2:$A$44,$C155)&gt;0,"ITAU",IF(AND(TRIM(UPPER($I155))="CONTRATUAL",ISNUMBER(SEARCH("INDIVIDUAL",SUBSTITUTE(UPPER($D155)," ","")))),"PREMIUM FREE",""))))</f>
        <v/>
      </c>
    </row>
    <row r="156" ht="15" customFormat="1" customHeight="1" s="45">
      <c r="A156" s="105" t="inlineStr">
        <is>
          <t>TELA</t>
        </is>
      </c>
      <c r="B156" s="105" t="n">
        <v>56233</v>
      </c>
      <c r="C156" s="105" t="inlineStr">
        <is>
          <t>0KRUA</t>
        </is>
      </c>
      <c r="D156" s="105" t="inlineStr">
        <is>
          <t>SX TOOLS SOLUC SERV COMPARTILHADOS LTDA</t>
        </is>
      </c>
      <c r="E156" s="105" t="n">
        <v>13471581898</v>
      </c>
      <c r="F156" s="105" t="inlineStr">
        <is>
          <t>0KRUA002864029</t>
        </is>
      </c>
      <c r="G156" s="153" t="n">
        <v>971.95</v>
      </c>
      <c r="H156" s="153" t="n">
        <v>971.95</v>
      </c>
      <c r="I156" s="105" t="inlineStr">
        <is>
          <t>CONTRATUAL</t>
        </is>
      </c>
      <c r="J156" s="124" t="n">
        <v>38260191000101</v>
      </c>
      <c r="K156" s="105" t="inlineStr">
        <is>
          <t>FREDERICO VICENTE CLINICA ODONTOLOGICA UNIPESSOAL LTDA</t>
        </is>
      </c>
      <c r="L156" s="105" t="inlineStr">
        <is>
          <t>SÃO PAULO</t>
        </is>
      </c>
      <c r="M156" s="105" t="inlineStr">
        <is>
          <t>SP</t>
        </is>
      </c>
      <c r="N156" s="162" t="inlineStr">
        <is>
          <t>CIBELY</t>
        </is>
      </c>
      <c r="O156" s="202" t="inlineStr">
        <is>
          <t>JA POSSUI</t>
        </is>
      </c>
      <c r="P156" s="60" t="n"/>
      <c r="Q156" s="60" t="n"/>
      <c r="R156" s="162" t="inlineStr">
        <is>
          <t>AUTORIZADO PAGAMENTO</t>
        </is>
      </c>
      <c r="S156" s="152" t="n">
        <v>8202640048</v>
      </c>
      <c r="T156" s="202" t="inlineStr">
        <is>
          <t>5 DIAS ÚTEIS</t>
        </is>
      </c>
      <c r="U156" s="209" t="n">
        <v>46167</v>
      </c>
      <c r="V156" s="60" t="n">
        <v>46167</v>
      </c>
      <c r="W156" s="60" t="n">
        <v>46174</v>
      </c>
      <c r="X156" s="60" t="n">
        <v>46170</v>
      </c>
      <c r="Y156" s="60">
        <f>IF(AND(X156&lt;&gt;"",W156&lt;&gt;""),IF(X156&lt;=W156,"SIM","NÃO"),"")</f>
        <v/>
      </c>
      <c r="Z156" s="105" t="n"/>
      <c r="AC156">
        <f>IF($C156="","",IF(COUNTIF('Códigos Santander (ref)'!$A$2:$A$79,$C156)&gt;0,"SANTANDER",IF(COUNTIF('Códigos Itaú (ref)'!$A$2:$A$44,$C156)&gt;0,"ITAU",IF(AND(TRIM(UPPER($I156))="CONTRATUAL",ISNUMBER(SEARCH("INDIVIDUAL",SUBSTITUTE(UPPER($D156)," ","")))),"PREMIUM FREE",""))))</f>
        <v/>
      </c>
    </row>
    <row r="157" ht="15" customFormat="1" customHeight="1" s="45">
      <c r="A157" s="105" t="inlineStr">
        <is>
          <t>TELA</t>
        </is>
      </c>
      <c r="B157" s="105" t="n">
        <v>56193</v>
      </c>
      <c r="C157" s="105" t="inlineStr">
        <is>
          <t>0KRUA</t>
        </is>
      </c>
      <c r="D157" s="105" t="inlineStr">
        <is>
          <t>SX TOOLS SOLUC SERV COMPARTILHADOS LTDA</t>
        </is>
      </c>
      <c r="E157" s="105" t="n">
        <v>13471581898</v>
      </c>
      <c r="F157" s="105" t="inlineStr">
        <is>
          <t>0KRUA002864002</t>
        </is>
      </c>
      <c r="G157" s="153" t="n">
        <v>318.67</v>
      </c>
      <c r="H157" s="153" t="n">
        <v>318.67</v>
      </c>
      <c r="I157" s="105" t="inlineStr">
        <is>
          <t>CONTRATUAL</t>
        </is>
      </c>
      <c r="J157" s="124" t="n">
        <v>38260191000101</v>
      </c>
      <c r="K157" s="105" t="inlineStr">
        <is>
          <t>FREDERICO VICENTE CLINICA ODONTOLOGICA UNIPESSOAL LTDA</t>
        </is>
      </c>
      <c r="L157" s="105" t="inlineStr">
        <is>
          <t>SÃO PAULO</t>
        </is>
      </c>
      <c r="M157" s="105" t="inlineStr">
        <is>
          <t>SP</t>
        </is>
      </c>
      <c r="N157" s="162" t="inlineStr">
        <is>
          <t>CIBELY</t>
        </is>
      </c>
      <c r="O157" s="202" t="inlineStr">
        <is>
          <t>JA POSSUI</t>
        </is>
      </c>
      <c r="P157" s="60" t="n"/>
      <c r="Q157" s="60" t="n"/>
      <c r="R157" s="162" t="inlineStr">
        <is>
          <t>AUTORIZADO PAGAMENTO</t>
        </is>
      </c>
      <c r="S157" s="152" t="n">
        <v>8202640049</v>
      </c>
      <c r="T157" s="202" t="inlineStr">
        <is>
          <t>5 DIAS ÚTEIS</t>
        </is>
      </c>
      <c r="U157" s="209" t="n">
        <v>46167</v>
      </c>
      <c r="V157" s="60" t="n">
        <v>46167</v>
      </c>
      <c r="W157" s="60" t="n">
        <v>46174</v>
      </c>
      <c r="X157" s="60" t="n">
        <v>46170</v>
      </c>
      <c r="Y157" s="60">
        <f>IF(AND(X157&lt;&gt;"",W157&lt;&gt;""),IF(X157&lt;=W157,"SIM","NÃO"),"")</f>
        <v/>
      </c>
      <c r="Z157" s="105" t="n"/>
      <c r="AC157">
        <f>IF($C157="","",IF(COUNTIF('Códigos Santander (ref)'!$A$2:$A$79,$C157)&gt;0,"SANTANDER",IF(COUNTIF('Códigos Itaú (ref)'!$A$2:$A$44,$C157)&gt;0,"ITAU",IF(AND(TRIM(UPPER($I157))="CONTRATUAL",ISNUMBER(SEARCH("INDIVIDUAL",SUBSTITUTE(UPPER($D157)," ","")))),"PREMIUM FREE",""))))</f>
        <v/>
      </c>
    </row>
    <row r="158" ht="15" customFormat="1" customHeight="1" s="45">
      <c r="A158" s="105" t="inlineStr">
        <is>
          <t>TELA</t>
        </is>
      </c>
      <c r="B158" s="105" t="n">
        <v>56234</v>
      </c>
      <c r="C158" s="105" t="inlineStr">
        <is>
          <t>0KRUA</t>
        </is>
      </c>
      <c r="D158" s="105" t="inlineStr">
        <is>
          <t>SX TOOLS SOLUC SERV COMPARTILHADOS LTDA</t>
        </is>
      </c>
      <c r="E158" s="105" t="n">
        <v>13471581898</v>
      </c>
      <c r="F158" s="105" t="inlineStr">
        <is>
          <t>0KRUA002864037</t>
        </is>
      </c>
      <c r="G158" s="153" t="n">
        <v>173.51</v>
      </c>
      <c r="H158" s="153" t="n">
        <v>173.51</v>
      </c>
      <c r="I158" s="105" t="inlineStr">
        <is>
          <t>CONTRATUAL</t>
        </is>
      </c>
      <c r="J158" s="124" t="n">
        <v>38260191000101</v>
      </c>
      <c r="K158" s="105" t="inlineStr">
        <is>
          <t>FREDERICO VICENTE CLINICA ODONTOLOGICA UNIPESSOAL LTDA</t>
        </is>
      </c>
      <c r="L158" s="105" t="inlineStr">
        <is>
          <t>SÃO PAULO</t>
        </is>
      </c>
      <c r="M158" s="105" t="inlineStr">
        <is>
          <t>SP</t>
        </is>
      </c>
      <c r="N158" s="162" t="inlineStr">
        <is>
          <t>CIBELY</t>
        </is>
      </c>
      <c r="O158" s="202" t="inlineStr">
        <is>
          <t>JA POSSUI</t>
        </is>
      </c>
      <c r="P158" s="60" t="n"/>
      <c r="Q158" s="60" t="n"/>
      <c r="R158" s="162" t="inlineStr">
        <is>
          <t>AUTORIZADO PAGAMENTO</t>
        </is>
      </c>
      <c r="S158" s="152" t="n">
        <v>8202640050</v>
      </c>
      <c r="T158" s="202" t="inlineStr">
        <is>
          <t>5 DIAS ÚTEIS</t>
        </is>
      </c>
      <c r="U158" s="209" t="n">
        <v>46167</v>
      </c>
      <c r="V158" s="60" t="n">
        <v>46167</v>
      </c>
      <c r="W158" s="60" t="n">
        <v>46174</v>
      </c>
      <c r="X158" s="60" t="n">
        <v>46170</v>
      </c>
      <c r="Y158" s="60">
        <f>IF(AND(X158&lt;&gt;"",W158&lt;&gt;""),IF(X158&lt;=W158,"SIM","NÃO"),"")</f>
        <v/>
      </c>
      <c r="Z158" s="105" t="n"/>
      <c r="AC158">
        <f>IF($C158="","",IF(COUNTIF('Códigos Santander (ref)'!$A$2:$A$79,$C158)&gt;0,"SANTANDER",IF(COUNTIF('Códigos Itaú (ref)'!$A$2:$A$44,$C158)&gt;0,"ITAU",IF(AND(TRIM(UPPER($I158))="CONTRATUAL",ISNUMBER(SEARCH("INDIVIDUAL",SUBSTITUTE(UPPER($D158)," ","")))),"PREMIUM FREE",""))))</f>
        <v/>
      </c>
    </row>
    <row r="159" ht="15" customFormat="1" customHeight="1" s="45">
      <c r="A159" s="105" t="inlineStr">
        <is>
          <t>TELA</t>
        </is>
      </c>
      <c r="B159" s="105" t="n">
        <v>55985</v>
      </c>
      <c r="C159" s="105" t="inlineStr">
        <is>
          <t>1RUH3</t>
        </is>
      </c>
      <c r="D159" s="105" t="inlineStr">
        <is>
          <t>BANCO SANTANDER BRASIL SA</t>
        </is>
      </c>
      <c r="E159" s="105" t="n">
        <v>29826168823</v>
      </c>
      <c r="F159" s="105" t="inlineStr">
        <is>
          <t>1RUH3032247001</t>
        </is>
      </c>
      <c r="G159" s="153" t="n">
        <v>150</v>
      </c>
      <c r="H159" s="153" t="n">
        <v>90.94</v>
      </c>
      <c r="I159" s="105" t="inlineStr">
        <is>
          <t>CONTRATUAL</t>
        </is>
      </c>
      <c r="J159" s="124" t="n">
        <v>29190313844</v>
      </c>
      <c r="K159" s="105" t="inlineStr">
        <is>
          <t>CAMILA JOAQUIM REDUA</t>
        </is>
      </c>
      <c r="L159" s="105" t="inlineStr">
        <is>
          <t>PRAIA GRANDE</t>
        </is>
      </c>
      <c r="M159" s="105" t="inlineStr">
        <is>
          <t>SP</t>
        </is>
      </c>
      <c r="N159" s="162" t="inlineStr">
        <is>
          <t>CIBELY</t>
        </is>
      </c>
      <c r="O159" s="202" t="inlineStr">
        <is>
          <t>JA POSSUI</t>
        </is>
      </c>
      <c r="P159" s="60" t="n"/>
      <c r="Q159" s="60" t="n"/>
      <c r="R159" s="162" t="inlineStr">
        <is>
          <t>AUTORIZADO PAGAMENTO</t>
        </is>
      </c>
      <c r="S159" s="152" t="n">
        <v>8202640072</v>
      </c>
      <c r="T159" s="202" t="inlineStr">
        <is>
          <t>5 DIAS ÚTEIS</t>
        </is>
      </c>
      <c r="U159" s="209" t="n">
        <v>46167</v>
      </c>
      <c r="V159" s="60" t="n">
        <v>46168</v>
      </c>
      <c r="W159" s="60" t="n">
        <v>46175</v>
      </c>
      <c r="X159" s="60" t="n">
        <v>46171</v>
      </c>
      <c r="Y159" s="60">
        <f>IF(AND(X159&lt;&gt;"",W159&lt;&gt;""),IF(X159&lt;=W159,"SIM","NÃO"),"")</f>
        <v/>
      </c>
      <c r="Z159" s="105" t="n"/>
      <c r="AC159">
        <f>IF($C159="","",IF(COUNTIF('Códigos Santander (ref)'!$A$2:$A$79,$C159)&gt;0,"SANTANDER",IF(COUNTIF('Códigos Itaú (ref)'!$A$2:$A$44,$C159)&gt;0,"ITAU",IF(AND(TRIM(UPPER($I159))="CONTRATUAL",ISNUMBER(SEARCH("INDIVIDUAL",SUBSTITUTE(UPPER($D159)," ","")))),"PREMIUM FREE",""))))</f>
        <v/>
      </c>
    </row>
    <row r="160" ht="15" customFormat="1" customHeight="1" s="45">
      <c r="A160" s="105" t="inlineStr">
        <is>
          <t>TELA</t>
        </is>
      </c>
      <c r="B160" s="105" t="n">
        <v>56214</v>
      </c>
      <c r="C160" s="105" t="inlineStr">
        <is>
          <t>1RUH3</t>
        </is>
      </c>
      <c r="D160" s="105" t="inlineStr">
        <is>
          <t>BANCO SANTANDER BRASIL SA</t>
        </is>
      </c>
      <c r="E160" s="105" t="n">
        <v>29826168823</v>
      </c>
      <c r="F160" s="105" t="inlineStr">
        <is>
          <t>1RUH3032247001</t>
        </is>
      </c>
      <c r="G160" s="153" t="n">
        <v>165</v>
      </c>
      <c r="H160" s="153" t="n">
        <v>90.94</v>
      </c>
      <c r="I160" s="105" t="inlineStr">
        <is>
          <t>CONTRATUAL</t>
        </is>
      </c>
      <c r="J160" s="124" t="n">
        <v>29190313844</v>
      </c>
      <c r="K160" s="217" t="inlineStr">
        <is>
          <t>CAMILA JOAQUIM REDUA</t>
        </is>
      </c>
      <c r="L160" s="105" t="inlineStr">
        <is>
          <t>PRAIA GRANDE</t>
        </is>
      </c>
      <c r="M160" s="105" t="inlineStr">
        <is>
          <t>SP</t>
        </is>
      </c>
      <c r="N160" s="162" t="inlineStr">
        <is>
          <t>CIBELY</t>
        </is>
      </c>
      <c r="O160" s="202" t="inlineStr">
        <is>
          <t>JA POSSUI</t>
        </is>
      </c>
      <c r="P160" s="60" t="n"/>
      <c r="Q160" s="60" t="n"/>
      <c r="R160" s="162" t="inlineStr">
        <is>
          <t>AUTORIZADO PAGAMENTO</t>
        </is>
      </c>
      <c r="S160" s="152" t="n">
        <v>8202640073</v>
      </c>
      <c r="T160" s="202" t="inlineStr">
        <is>
          <t>5 DIAS ÚTEIS</t>
        </is>
      </c>
      <c r="U160" s="209" t="n">
        <v>46167</v>
      </c>
      <c r="V160" s="60" t="n">
        <v>46168</v>
      </c>
      <c r="W160" s="60" t="n">
        <v>46175</v>
      </c>
      <c r="X160" s="60" t="n">
        <v>46171</v>
      </c>
      <c r="Y160" s="60">
        <f>IF(AND(X160&lt;&gt;"",W160&lt;&gt;""),IF(X160&lt;=W160,"SIM","NÃO"),"")</f>
        <v/>
      </c>
      <c r="Z160" s="105" t="n"/>
      <c r="AC160">
        <f>IF($C160="","",IF(COUNTIF('Códigos Santander (ref)'!$A$2:$A$79,$C160)&gt;0,"SANTANDER",IF(COUNTIF('Códigos Itaú (ref)'!$A$2:$A$44,$C160)&gt;0,"ITAU",IF(AND(TRIM(UPPER($I160))="CONTRATUAL",ISNUMBER(SEARCH("INDIVIDUAL",SUBSTITUTE(UPPER($D160)," ","")))),"PREMIUM FREE",""))))</f>
        <v/>
      </c>
    </row>
    <row r="161" ht="15" customFormat="1" customHeight="1" s="45">
      <c r="A161" s="105" t="inlineStr">
        <is>
          <t>SAC</t>
        </is>
      </c>
      <c r="B161" s="105" t="n">
        <v>56135</v>
      </c>
      <c r="C161" s="105" t="inlineStr">
        <is>
          <t>0JMK0</t>
        </is>
      </c>
      <c r="D161" s="105" t="inlineStr">
        <is>
          <t>NOTRE DAME INTERMEDICA SAUDE S A.</t>
        </is>
      </c>
      <c r="E161" s="105" t="n">
        <v>35388940861</v>
      </c>
      <c r="F161" s="105" t="inlineStr">
        <is>
          <t>0JMK0282883021</t>
        </is>
      </c>
      <c r="G161" s="153" t="n">
        <v>200</v>
      </c>
      <c r="H161" s="153" t="n">
        <v>200</v>
      </c>
      <c r="I161" s="105" t="inlineStr">
        <is>
          <t>COBRANÇA INDEVIDA</t>
        </is>
      </c>
      <c r="J161" s="124" t="n">
        <v>41397479000129</v>
      </c>
      <c r="K161" s="105" t="inlineStr">
        <is>
          <t>ELOY VERÃO ODONTOLOGIA SÃO PAULO</t>
        </is>
      </c>
      <c r="L161" s="105" t="inlineStr">
        <is>
          <t>SÃO PAULO</t>
        </is>
      </c>
      <c r="M161" s="105" t="inlineStr">
        <is>
          <t>SP</t>
        </is>
      </c>
      <c r="N161" s="162" t="inlineStr">
        <is>
          <t>CIBELY</t>
        </is>
      </c>
      <c r="O161" s="202" t="n">
        <v>556338</v>
      </c>
      <c r="P161" s="60" t="n">
        <v>46168</v>
      </c>
      <c r="Q161" s="60" t="n">
        <v>46171</v>
      </c>
      <c r="R161" s="162" t="inlineStr">
        <is>
          <t>AUTORIZADO PAGAMENTO</t>
        </is>
      </c>
      <c r="S161" s="152" t="n">
        <v>8202640163</v>
      </c>
      <c r="T161" s="202" t="inlineStr">
        <is>
          <t>30 DIAS CORRIDOS</t>
        </is>
      </c>
      <c r="U161" s="209" t="n">
        <v>46167</v>
      </c>
      <c r="V161" s="60" t="n">
        <v>46171</v>
      </c>
      <c r="W161" s="60" t="n">
        <v>46202</v>
      </c>
      <c r="X161" s="60" t="n">
        <v>46178</v>
      </c>
      <c r="Y161" s="60">
        <f>IF(AND(X161&lt;&gt;"",W161&lt;&gt;""),IF(X161&lt;=W161,"SIM","NÃO"),"")</f>
        <v/>
      </c>
      <c r="Z161" s="105" t="n"/>
      <c r="AC161">
        <f>IF($C161="","",IF(COUNTIF('Códigos Santander (ref)'!$A$2:$A$79,$C161)&gt;0,"SANTANDER",IF(COUNTIF('Códigos Itaú (ref)'!$A$2:$A$44,$C161)&gt;0,"ITAU",IF(AND(TRIM(UPPER($I161))="CONTRATUAL",ISNUMBER(SEARCH("INDIVIDUAL",SUBSTITUTE(UPPER($D161)," ","")))),"PREMIUM FREE",""))))</f>
        <v/>
      </c>
    </row>
    <row r="162" ht="15" customFormat="1" customHeight="1" s="45">
      <c r="A162" s="105" t="inlineStr">
        <is>
          <t>TELA</t>
        </is>
      </c>
      <c r="B162" s="105" t="n">
        <v>56215</v>
      </c>
      <c r="C162" s="105" t="inlineStr">
        <is>
          <t>1RSLN</t>
        </is>
      </c>
      <c r="D162" s="105" t="inlineStr">
        <is>
          <t>ITAU UNIBANCO SA</t>
        </is>
      </c>
      <c r="E162" s="105" t="n">
        <v>45299917848</v>
      </c>
      <c r="F162" s="105" t="inlineStr">
        <is>
          <t>1RSLN008354006</t>
        </is>
      </c>
      <c r="G162" s="153" t="n">
        <v>80</v>
      </c>
      <c r="H162" s="153" t="n">
        <v>80</v>
      </c>
      <c r="I162" s="105" t="inlineStr">
        <is>
          <t>CONTRATUAL</t>
        </is>
      </c>
      <c r="J162" s="124" t="n">
        <v>1114417000300</v>
      </c>
      <c r="K162" s="105" t="inlineStr">
        <is>
          <t>CURY RADIOLOGIA E DOCUMENTAÇÃO ODONTOLÓGICA LTDA</t>
        </is>
      </c>
      <c r="L162" s="105" t="inlineStr">
        <is>
          <t>GUARULHOS</t>
        </is>
      </c>
      <c r="M162" s="105" t="inlineStr">
        <is>
          <t>SP</t>
        </is>
      </c>
      <c r="N162" s="162" t="inlineStr">
        <is>
          <t>CIBELY</t>
        </is>
      </c>
      <c r="O162" s="202" t="n">
        <v>556340</v>
      </c>
      <c r="P162" s="60" t="n">
        <v>46168</v>
      </c>
      <c r="Q162" s="60" t="n">
        <v>46171</v>
      </c>
      <c r="R162" s="162" t="inlineStr">
        <is>
          <t>AUTORIZADO PAGAMENTO</t>
        </is>
      </c>
      <c r="S162" s="152" t="n">
        <v>8202640149</v>
      </c>
      <c r="T162" s="202" t="inlineStr">
        <is>
          <t>5 DIAS ÚTEIS</t>
        </is>
      </c>
      <c r="U162" s="209" t="n">
        <v>46167</v>
      </c>
      <c r="V162" s="60" t="n">
        <v>46171</v>
      </c>
      <c r="W162" s="60" t="n">
        <v>46178</v>
      </c>
      <c r="X162" s="60" t="n">
        <v>46176</v>
      </c>
      <c r="Y162" s="60">
        <f>IF(AND(X162&lt;&gt;"",W162&lt;&gt;""),IF(X162&lt;=W162,"SIM","NÃO"),"")</f>
        <v/>
      </c>
      <c r="Z162" s="105" t="n"/>
      <c r="AC162">
        <f>IF($C162="","",IF(COUNTIF('Códigos Santander (ref)'!$A$2:$A$79,$C162)&gt;0,"SANTANDER",IF(COUNTIF('Códigos Itaú (ref)'!$A$2:$A$44,$C162)&gt;0,"ITAU",IF(AND(TRIM(UPPER($I162))="CONTRATUAL",ISNUMBER(SEARCH("INDIVIDUAL",SUBSTITUTE(UPPER($D162)," ","")))),"PREMIUM FREE",""))))</f>
        <v/>
      </c>
    </row>
    <row r="163" ht="15" customFormat="1" customHeight="1" s="45">
      <c r="A163" s="105" t="inlineStr">
        <is>
          <t>TELA</t>
        </is>
      </c>
      <c r="B163" s="105" t="n">
        <v>56194</v>
      </c>
      <c r="C163" s="105" t="inlineStr">
        <is>
          <t>1RUH3</t>
        </is>
      </c>
      <c r="D163" s="105" t="inlineStr">
        <is>
          <t>BANCO SANTANDER BRASIL SA</t>
        </is>
      </c>
      <c r="E163" s="105" t="n">
        <v>46992730843</v>
      </c>
      <c r="F163" s="105" t="inlineStr">
        <is>
          <t>1RUH3006876021</t>
        </is>
      </c>
      <c r="G163" s="153" t="n">
        <v>150</v>
      </c>
      <c r="H163" s="153" t="n">
        <v>150</v>
      </c>
      <c r="I163" s="105" t="inlineStr">
        <is>
          <t>CONTRATUAL</t>
        </is>
      </c>
      <c r="J163" s="124" t="n">
        <v>37710114857</v>
      </c>
      <c r="K163" s="105" t="inlineStr">
        <is>
          <t>LARISSA SANDY DA SILVA LEITE</t>
        </is>
      </c>
      <c r="L163" s="105" t="inlineStr">
        <is>
          <t>CRUZEIRO</t>
        </is>
      </c>
      <c r="M163" s="105" t="inlineStr">
        <is>
          <t>SP</t>
        </is>
      </c>
      <c r="N163" s="162" t="inlineStr">
        <is>
          <t>CIBELY</t>
        </is>
      </c>
      <c r="O163" s="202" t="inlineStr">
        <is>
          <t>JA POSSUI</t>
        </is>
      </c>
      <c r="P163" s="60" t="n"/>
      <c r="Q163" s="60" t="n"/>
      <c r="R163" s="162" t="inlineStr">
        <is>
          <t>AUTORIZADO PAGAMENTO</t>
        </is>
      </c>
      <c r="S163" s="152" t="n">
        <v>8202640074</v>
      </c>
      <c r="T163" s="202" t="inlineStr">
        <is>
          <t>5 DIAS ÚTEIS</t>
        </is>
      </c>
      <c r="U163" s="209" t="n">
        <v>46167</v>
      </c>
      <c r="V163" s="60" t="n">
        <v>46168</v>
      </c>
      <c r="W163" s="60" t="n">
        <v>46175</v>
      </c>
      <c r="X163" s="60" t="n">
        <v>46171</v>
      </c>
      <c r="Y163" s="60">
        <f>IF(AND(X163&lt;&gt;"",W163&lt;&gt;""),IF(X163&lt;=W163,"SIM","NÃO"),"")</f>
        <v/>
      </c>
      <c r="Z163" s="105" t="n"/>
      <c r="AC163">
        <f>IF($C163="","",IF(COUNTIF('Códigos Santander (ref)'!$A$2:$A$79,$C163)&gt;0,"SANTANDER",IF(COUNTIF('Códigos Itaú (ref)'!$A$2:$A$44,$C163)&gt;0,"ITAU",IF(AND(TRIM(UPPER($I163))="CONTRATUAL",ISNUMBER(SEARCH("INDIVIDUAL",SUBSTITUTE(UPPER($D163)," ","")))),"PREMIUM FREE",""))))</f>
        <v/>
      </c>
    </row>
    <row r="164" ht="15" customFormat="1" customHeight="1" s="45">
      <c r="A164" s="105" t="inlineStr">
        <is>
          <t>TELA</t>
        </is>
      </c>
      <c r="B164" s="105" t="n">
        <v>55348</v>
      </c>
      <c r="C164" s="105" t="inlineStr">
        <is>
          <t>1RU55</t>
        </is>
      </c>
      <c r="D164" s="105" t="inlineStr">
        <is>
          <t>BANCO SANTANDER BRASIL SA</t>
        </is>
      </c>
      <c r="E164" s="105" t="n">
        <v>2961179947</v>
      </c>
      <c r="F164" s="105" t="inlineStr">
        <is>
          <t>1RU55000344001</t>
        </is>
      </c>
      <c r="G164" s="153" t="n">
        <v>950</v>
      </c>
      <c r="H164" s="153" t="n">
        <v>243.88</v>
      </c>
      <c r="I164" s="105" t="inlineStr">
        <is>
          <t>CONTRATUAL</t>
        </is>
      </c>
      <c r="J164" s="124" t="n">
        <v>30912625000190</v>
      </c>
      <c r="K164" s="105" t="inlineStr">
        <is>
          <t>M V C GERMANO SERVICOS ODONTOLOGICOS</t>
        </is>
      </c>
      <c r="L164" s="105" t="inlineStr">
        <is>
          <t>EUSÉBIO</t>
        </is>
      </c>
      <c r="M164" s="105" t="inlineStr">
        <is>
          <t>CE</t>
        </is>
      </c>
      <c r="N164" s="162" t="inlineStr">
        <is>
          <t>CIBELY</t>
        </is>
      </c>
      <c r="O164" s="202" t="inlineStr">
        <is>
          <t>JA POSSUI</t>
        </is>
      </c>
      <c r="P164" s="60" t="n"/>
      <c r="Q164" s="60" t="n"/>
      <c r="R164" s="162" t="inlineStr">
        <is>
          <t>AUTORIZADO PAGAMENTO</t>
        </is>
      </c>
      <c r="S164" s="152" t="n">
        <v>8202640075</v>
      </c>
      <c r="T164" s="202" t="inlineStr">
        <is>
          <t>5 DIAS ÚTEIS</t>
        </is>
      </c>
      <c r="U164" s="209" t="n">
        <v>46167</v>
      </c>
      <c r="V164" s="60" t="n">
        <v>46168</v>
      </c>
      <c r="W164" s="60" t="n">
        <v>46175</v>
      </c>
      <c r="X164" s="60" t="n">
        <v>46171</v>
      </c>
      <c r="Y164" s="60">
        <f>IF(AND(X164&lt;&gt;"",W164&lt;&gt;""),IF(X164&lt;=W164,"SIM","NÃO"),"")</f>
        <v/>
      </c>
      <c r="Z164" s="105" t="n"/>
      <c r="AC164">
        <f>IF($C164="","",IF(COUNTIF('Códigos Santander (ref)'!$A$2:$A$79,$C164)&gt;0,"SANTANDER",IF(COUNTIF('Códigos Itaú (ref)'!$A$2:$A$44,$C164)&gt;0,"ITAU",IF(AND(TRIM(UPPER($I164))="CONTRATUAL",ISNUMBER(SEARCH("INDIVIDUAL",SUBSTITUTE(UPPER($D164)," ","")))),"PREMIUM FREE",""))))</f>
        <v/>
      </c>
    </row>
    <row r="165" ht="15" customFormat="1" customHeight="1" s="45">
      <c r="A165" s="105" t="inlineStr">
        <is>
          <t>TELA</t>
        </is>
      </c>
      <c r="B165" s="105" t="n">
        <v>56216</v>
      </c>
      <c r="C165" s="105" t="inlineStr">
        <is>
          <t>1RUH3</t>
        </is>
      </c>
      <c r="D165" s="105" t="inlineStr">
        <is>
          <t>BANCO SANTANDER BRASIL SA</t>
        </is>
      </c>
      <c r="E165" s="105" t="n">
        <v>35294731894</v>
      </c>
      <c r="F165" s="105" t="inlineStr">
        <is>
          <t>1RUH3003838030</t>
        </is>
      </c>
      <c r="G165" s="153" t="n">
        <v>250</v>
      </c>
      <c r="H165" s="153" t="n">
        <v>212.19</v>
      </c>
      <c r="I165" s="105" t="inlineStr">
        <is>
          <t>CONTRATUAL</t>
        </is>
      </c>
      <c r="J165" s="124" t="n">
        <v>61473217000103</v>
      </c>
      <c r="K165" s="105" t="inlineStr">
        <is>
          <t>LUMINA ODONTOLOGIA ESPECIALIZADA LTDA</t>
        </is>
      </c>
      <c r="L165" s="105" t="inlineStr">
        <is>
          <t>SÃO PAULO</t>
        </is>
      </c>
      <c r="M165" s="105" t="inlineStr">
        <is>
          <t>SP</t>
        </is>
      </c>
      <c r="N165" s="162" t="inlineStr">
        <is>
          <t>CIBELY</t>
        </is>
      </c>
      <c r="O165" s="202" t="inlineStr">
        <is>
          <t>JA POSSUI</t>
        </is>
      </c>
      <c r="P165" s="60" t="n"/>
      <c r="Q165" s="60" t="n"/>
      <c r="R165" s="162" t="inlineStr">
        <is>
          <t>AUTORIZADO PAGAMENTO</t>
        </is>
      </c>
      <c r="S165" s="152" t="n">
        <v>8202640076</v>
      </c>
      <c r="T165" s="202" t="inlineStr">
        <is>
          <t>5 DIAS ÚTEIS</t>
        </is>
      </c>
      <c r="U165" s="209" t="n">
        <v>46168</v>
      </c>
      <c r="V165" s="60" t="n">
        <v>46168</v>
      </c>
      <c r="W165" s="60" t="n">
        <v>46175</v>
      </c>
      <c r="X165" s="60" t="n">
        <v>46171</v>
      </c>
      <c r="Y165" s="60">
        <f>IF(AND(X165&lt;&gt;"",W165&lt;&gt;""),IF(X165&lt;=W165,"SIM","NÃO"),"")</f>
        <v/>
      </c>
      <c r="Z165" s="105" t="n"/>
      <c r="AC165">
        <f>IF($C165="","",IF(COUNTIF('Códigos Santander (ref)'!$A$2:$A$79,$C165)&gt;0,"SANTANDER",IF(COUNTIF('Códigos Itaú (ref)'!$A$2:$A$44,$C165)&gt;0,"ITAU",IF(AND(TRIM(UPPER($I165))="CONTRATUAL",ISNUMBER(SEARCH("INDIVIDUAL",SUBSTITUTE(UPPER($D165)," ","")))),"PREMIUM FREE",""))))</f>
        <v/>
      </c>
    </row>
    <row r="166" ht="15" customFormat="1" customHeight="1" s="45">
      <c r="A166" s="105" t="inlineStr">
        <is>
          <t>TELA</t>
        </is>
      </c>
      <c r="B166" s="105" t="n">
        <v>56196</v>
      </c>
      <c r="C166" s="105" t="inlineStr">
        <is>
          <t>1RBFR</t>
        </is>
      </c>
      <c r="D166" s="105" t="inlineStr">
        <is>
          <t>EM DIA SERVICOS ESPECIALIZADOS EM COBRANCAS L</t>
        </is>
      </c>
      <c r="E166" s="105" t="n">
        <v>56499499803</v>
      </c>
      <c r="F166" s="105" t="inlineStr">
        <is>
          <t>1RBFR000252000</t>
        </is>
      </c>
      <c r="G166" s="153" t="n">
        <v>130</v>
      </c>
      <c r="H166" s="153" t="n">
        <v>130</v>
      </c>
      <c r="I166" s="105" t="inlineStr">
        <is>
          <t>CONTRATUAL</t>
        </is>
      </c>
      <c r="J166" s="124" t="n">
        <v>10968861000111</v>
      </c>
      <c r="K166" s="105" t="inlineStr">
        <is>
          <t>PIERRI ODONTOLOGIA LTDA</t>
        </is>
      </c>
      <c r="L166" s="105" t="inlineStr">
        <is>
          <t>ITAPEVI</t>
        </is>
      </c>
      <c r="M166" s="105" t="inlineStr">
        <is>
          <t>SP</t>
        </is>
      </c>
      <c r="N166" s="162" t="inlineStr">
        <is>
          <t>SERGIANA</t>
        </is>
      </c>
      <c r="O166" s="202" t="inlineStr">
        <is>
          <t>JA POSSUI</t>
        </is>
      </c>
      <c r="P166" s="60" t="n"/>
      <c r="Q166" s="60" t="n"/>
      <c r="R166" s="162" t="inlineStr">
        <is>
          <t>AUTORIZADO PAGAMENTO</t>
        </is>
      </c>
      <c r="S166" s="152" t="n">
        <v>8202640103</v>
      </c>
      <c r="T166" s="202" t="inlineStr">
        <is>
          <t>5 DIAS ÚTEIS</t>
        </is>
      </c>
      <c r="U166" s="209" t="n">
        <v>46168</v>
      </c>
      <c r="V166" s="60" t="n">
        <v>46169</v>
      </c>
      <c r="W166" s="60" t="n">
        <v>46176</v>
      </c>
      <c r="X166" s="60" t="n">
        <v>46174</v>
      </c>
      <c r="Y166" s="60">
        <f>IF(AND(X166&lt;&gt;"",W166&lt;&gt;""),IF(X166&lt;=W166,"SIM","NÃO"),"")</f>
        <v/>
      </c>
      <c r="Z166" s="105" t="n"/>
      <c r="AC166">
        <f>IF($C166="","",IF(COUNTIF('Códigos Santander (ref)'!$A$2:$A$79,$C166)&gt;0,"SANTANDER",IF(COUNTIF('Códigos Itaú (ref)'!$A$2:$A$44,$C166)&gt;0,"ITAU",IF(AND(TRIM(UPPER($I166))="CONTRATUAL",ISNUMBER(SEARCH("INDIVIDUAL",SUBSTITUTE(UPPER($D166)," ","")))),"PREMIUM FREE",""))))</f>
        <v/>
      </c>
    </row>
    <row r="167" ht="15" customFormat="1" customHeight="1" s="45">
      <c r="A167" s="105" t="inlineStr">
        <is>
          <t>TELA</t>
        </is>
      </c>
      <c r="B167" s="105" t="n">
        <v>56217</v>
      </c>
      <c r="C167" s="105" t="inlineStr">
        <is>
          <t>1RT1V</t>
        </is>
      </c>
      <c r="D167" s="105" t="inlineStr">
        <is>
          <t>GREAT FOOD PRODUTOS ALIMENTICIOS LTDA</t>
        </is>
      </c>
      <c r="E167" s="105" t="n">
        <v>25389081838</v>
      </c>
      <c r="F167" s="105" t="inlineStr">
        <is>
          <t>1RT1V000095010</t>
        </is>
      </c>
      <c r="G167" s="153" t="n">
        <v>200</v>
      </c>
      <c r="H167" s="153" t="n">
        <v>90</v>
      </c>
      <c r="I167" s="105" t="inlineStr">
        <is>
          <t>CONTRATUAL</t>
        </is>
      </c>
      <c r="J167" s="124" t="n">
        <v>15605581000162</v>
      </c>
      <c r="K167" s="105" t="inlineStr">
        <is>
          <t>ODONTOLOGIA CARVALHO CPM LTDA</t>
        </is>
      </c>
      <c r="L167" s="105" t="inlineStr">
        <is>
          <t>SÃO PAULO</t>
        </is>
      </c>
      <c r="M167" s="105" t="inlineStr">
        <is>
          <t>SP</t>
        </is>
      </c>
      <c r="N167" s="162" t="inlineStr">
        <is>
          <t>SERGIANA</t>
        </is>
      </c>
      <c r="O167" s="202" t="inlineStr">
        <is>
          <t>JA POSSUI</t>
        </is>
      </c>
      <c r="P167" s="60" t="n"/>
      <c r="Q167" s="60" t="n"/>
      <c r="R167" s="162" t="inlineStr">
        <is>
          <t>AUTORIZADO PAGAMENTO</t>
        </is>
      </c>
      <c r="S167" s="152" t="n">
        <v>8202640104</v>
      </c>
      <c r="T167" s="202" t="inlineStr">
        <is>
          <t>10 DIAS ÚTEIS</t>
        </is>
      </c>
      <c r="U167" s="209" t="n">
        <v>46168</v>
      </c>
      <c r="V167" s="60" t="n">
        <v>46169</v>
      </c>
      <c r="W167" s="60" t="n">
        <v>46183</v>
      </c>
      <c r="X167" s="60" t="n">
        <v>46178</v>
      </c>
      <c r="Y167" s="60">
        <f>IF(AND(X167&lt;&gt;"",W167&lt;&gt;""),IF(X167&lt;=W167,"SIM","NÃO"),"")</f>
        <v/>
      </c>
      <c r="Z167" s="105" t="n"/>
      <c r="AC167">
        <f>IF($C167="","",IF(COUNTIF('Códigos Santander (ref)'!$A$2:$A$79,$C167)&gt;0,"SANTANDER",IF(COUNTIF('Códigos Itaú (ref)'!$A$2:$A$44,$C167)&gt;0,"ITAU",IF(AND(TRIM(UPPER($I167))="CONTRATUAL",ISNUMBER(SEARCH("INDIVIDUAL",SUBSTITUTE(UPPER($D167)," ","")))),"PREMIUM FREE",""))))</f>
        <v/>
      </c>
    </row>
    <row r="168" ht="15" customFormat="1" customHeight="1" s="45">
      <c r="A168" s="105" t="inlineStr">
        <is>
          <t>TELA</t>
        </is>
      </c>
      <c r="B168" s="105" t="n">
        <v>56195</v>
      </c>
      <c r="C168" s="105" t="inlineStr">
        <is>
          <t>1RUH3</t>
        </is>
      </c>
      <c r="D168" s="105" t="inlineStr">
        <is>
          <t>BANCO SANTANDER BRASIL SA</t>
        </is>
      </c>
      <c r="E168" s="105" t="n">
        <v>35294731894</v>
      </c>
      <c r="F168" s="105" t="inlineStr">
        <is>
          <t>1RUH3003838021</t>
        </is>
      </c>
      <c r="G168" s="153" t="n">
        <v>2855</v>
      </c>
      <c r="H168" s="153" t="n">
        <v>1838.73</v>
      </c>
      <c r="I168" s="105" t="inlineStr">
        <is>
          <t>CONTRATUAL</t>
        </is>
      </c>
      <c r="J168" s="124" t="n">
        <v>61473217000103</v>
      </c>
      <c r="K168" s="105" t="inlineStr">
        <is>
          <t>LUMINA ODONTOLOGIA ESPECIALIZADA LTDA</t>
        </is>
      </c>
      <c r="L168" s="105" t="inlineStr">
        <is>
          <t>SÃO PAULO</t>
        </is>
      </c>
      <c r="M168" s="105" t="inlineStr">
        <is>
          <t>SP</t>
        </is>
      </c>
      <c r="N168" s="162" t="inlineStr">
        <is>
          <t>CIBELY</t>
        </is>
      </c>
      <c r="O168" s="202" t="inlineStr">
        <is>
          <t>JA POSSUI</t>
        </is>
      </c>
      <c r="P168" s="60" t="n"/>
      <c r="Q168" s="60" t="n"/>
      <c r="R168" s="162" t="inlineStr">
        <is>
          <t>AUTORIZADO PAGAMENTO</t>
        </is>
      </c>
      <c r="S168" s="152" t="n">
        <v>8202640106</v>
      </c>
      <c r="T168" s="202" t="inlineStr">
        <is>
          <t>5 DIAS ÚTEIS</t>
        </is>
      </c>
      <c r="U168" s="209" t="n">
        <v>46168</v>
      </c>
      <c r="V168" s="60" t="n">
        <v>46169</v>
      </c>
      <c r="W168" s="60" t="n">
        <v>46176</v>
      </c>
      <c r="X168" s="60" t="n">
        <v>46171</v>
      </c>
      <c r="Y168" s="60">
        <f>IF(AND(X168&lt;&gt;"",W168&lt;&gt;""),IF(X168&lt;=W168,"SIM","NÃO"),"")</f>
        <v/>
      </c>
      <c r="Z168" s="105" t="n"/>
      <c r="AC168">
        <f>IF($C168="","",IF(COUNTIF('Códigos Santander (ref)'!$A$2:$A$79,$C168)&gt;0,"SANTANDER",IF(COUNTIF('Códigos Itaú (ref)'!$A$2:$A$44,$C168)&gt;0,"ITAU",IF(AND(TRIM(UPPER($I168))="CONTRATUAL",ISNUMBER(SEARCH("INDIVIDUAL",SUBSTITUTE(UPPER($D168)," ","")))),"PREMIUM FREE",""))))</f>
        <v/>
      </c>
    </row>
    <row r="169" ht="15" customFormat="1" customHeight="1" s="45">
      <c r="A169" s="105" t="inlineStr">
        <is>
          <t>TELA</t>
        </is>
      </c>
      <c r="B169" s="105" t="n">
        <v>56310</v>
      </c>
      <c r="C169" s="105" t="inlineStr">
        <is>
          <t>0M1CA</t>
        </is>
      </c>
      <c r="D169" s="105" t="inlineStr">
        <is>
          <t>CARREFOUR COMERCIO E INDUSTRIA LTDA</t>
        </is>
      </c>
      <c r="E169" s="105" t="n">
        <v>621803715</v>
      </c>
      <c r="F169" s="105" t="inlineStr">
        <is>
          <t>0M1CA004716019</t>
        </is>
      </c>
      <c r="G169" s="153" t="n">
        <v>1600</v>
      </c>
      <c r="H169" s="153" t="n">
        <v>420</v>
      </c>
      <c r="I169" s="105" t="inlineStr">
        <is>
          <t>CONTRATUAL</t>
        </is>
      </c>
      <c r="J169" s="124" t="n">
        <v>12740144000163</v>
      </c>
      <c r="K169" s="105" t="inlineStr">
        <is>
          <t>COSTA CABRAL ODONTOLOGIA SS LTDA</t>
        </is>
      </c>
      <c r="L169" s="105" t="inlineStr">
        <is>
          <t>BARUERI</t>
        </is>
      </c>
      <c r="M169" s="105" t="inlineStr">
        <is>
          <t>SP</t>
        </is>
      </c>
      <c r="N169" s="162" t="inlineStr">
        <is>
          <t>SERGIANA</t>
        </is>
      </c>
      <c r="O169" s="202" t="inlineStr">
        <is>
          <t>JA POSSUI</t>
        </is>
      </c>
      <c r="P169" s="60" t="n"/>
      <c r="Q169" s="60" t="n"/>
      <c r="R169" s="162" t="inlineStr">
        <is>
          <t>AUTORIZADO PAGAMENTO</t>
        </is>
      </c>
      <c r="S169" s="152" t="n">
        <v>8202640107</v>
      </c>
      <c r="T169" s="202" t="inlineStr">
        <is>
          <t>8 DIAS ÚTEIS</t>
        </is>
      </c>
      <c r="U169" s="209" t="n">
        <v>46168</v>
      </c>
      <c r="V169" s="60" t="n">
        <v>46169</v>
      </c>
      <c r="W169" s="60" t="n">
        <v>46184</v>
      </c>
      <c r="X169" s="60" t="n">
        <v>46176</v>
      </c>
      <c r="Y169" s="60">
        <f>IF(AND(X169&lt;&gt;"",W169&lt;&gt;""),IF(X169&lt;=W169,"SIM","NÃO"),"")</f>
        <v/>
      </c>
      <c r="Z169" s="105" t="n"/>
      <c r="AC169">
        <f>IF($C169="","",IF(COUNTIF('Códigos Santander (ref)'!$A$2:$A$79,$C169)&gt;0,"SANTANDER",IF(COUNTIF('Códigos Itaú (ref)'!$A$2:$A$44,$C169)&gt;0,"ITAU",IF(AND(TRIM(UPPER($I169))="CONTRATUAL",ISNUMBER(SEARCH("INDIVIDUAL",SUBSTITUTE(UPPER($D169)," ","")))),"PREMIUM FREE",""))))</f>
        <v/>
      </c>
    </row>
    <row r="170" ht="15" customFormat="1" customHeight="1" s="45">
      <c r="A170" s="105" t="inlineStr">
        <is>
          <t>TELA</t>
        </is>
      </c>
      <c r="B170" s="105" t="n">
        <v>56219</v>
      </c>
      <c r="C170" s="105" t="inlineStr">
        <is>
          <t>1RSLN</t>
        </is>
      </c>
      <c r="D170" s="105" t="inlineStr">
        <is>
          <t>ITAU UNIBANCO SA</t>
        </is>
      </c>
      <c r="E170" s="105" t="n">
        <v>23087866806</v>
      </c>
      <c r="F170" s="105" t="inlineStr">
        <is>
          <t>1RSLN016000005</t>
        </is>
      </c>
      <c r="G170" s="153" t="n">
        <v>300</v>
      </c>
      <c r="H170" s="153" t="n">
        <v>226.8</v>
      </c>
      <c r="I170" s="105" t="inlineStr">
        <is>
          <t>CONTRATUAL</t>
        </is>
      </c>
      <c r="J170" s="124" t="n">
        <v>33642600875</v>
      </c>
      <c r="K170" s="105" t="inlineStr">
        <is>
          <t>LUANA RODRIGUES DE SA DA SILVEIRA</t>
        </is>
      </c>
      <c r="L170" s="105" t="inlineStr">
        <is>
          <t>SAO JOSE DO RIO PRETO</t>
        </is>
      </c>
      <c r="M170" s="105" t="inlineStr">
        <is>
          <t>SP</t>
        </is>
      </c>
      <c r="N170" s="162" t="inlineStr">
        <is>
          <t>SERGIANA</t>
        </is>
      </c>
      <c r="O170" s="202" t="inlineStr">
        <is>
          <t>JA POSSUI</t>
        </is>
      </c>
      <c r="P170" s="60" t="n"/>
      <c r="Q170" s="60" t="n"/>
      <c r="R170" s="162" t="inlineStr">
        <is>
          <t>AUTORIZADO PAGAMENTO</t>
        </is>
      </c>
      <c r="S170" s="152" t="n">
        <v>8202640109</v>
      </c>
      <c r="T170" s="202" t="inlineStr">
        <is>
          <t>5 DIAS ÚTEIS</t>
        </is>
      </c>
      <c r="U170" s="209" t="n">
        <v>46168</v>
      </c>
      <c r="V170" s="60" t="n">
        <v>46169</v>
      </c>
      <c r="W170" s="60" t="n">
        <v>46176</v>
      </c>
      <c r="X170" s="60" t="n">
        <v>46171</v>
      </c>
      <c r="Y170" s="60">
        <f>IF(AND(X170&lt;&gt;"",W170&lt;&gt;""),IF(X170&lt;=W170,"SIM","NÃO"),"")</f>
        <v/>
      </c>
      <c r="Z170" s="105" t="n"/>
      <c r="AC170">
        <f>IF($C170="","",IF(COUNTIF('Códigos Santander (ref)'!$A$2:$A$79,$C170)&gt;0,"SANTANDER",IF(COUNTIF('Códigos Itaú (ref)'!$A$2:$A$44,$C170)&gt;0,"ITAU",IF(AND(TRIM(UPPER($I170))="CONTRATUAL",ISNUMBER(SEARCH("INDIVIDUAL",SUBSTITUTE(UPPER($D170)," ","")))),"PREMIUM FREE",""))))</f>
        <v/>
      </c>
    </row>
    <row r="171" ht="15" customFormat="1" customHeight="1" s="45">
      <c r="A171" s="105" t="inlineStr">
        <is>
          <t>SAC</t>
        </is>
      </c>
      <c r="B171" s="105" t="n">
        <v>55994</v>
      </c>
      <c r="C171" s="105" t="inlineStr">
        <is>
          <t>0JMJM</t>
        </is>
      </c>
      <c r="D171" s="105" t="inlineStr">
        <is>
          <t>CARREFOUR COMERCIO E INDUSTRIA LTDA</t>
        </is>
      </c>
      <c r="E171" s="105" t="n">
        <v>40199880808</v>
      </c>
      <c r="F171" s="105" t="inlineStr">
        <is>
          <t>0JMJM007139004</t>
        </is>
      </c>
      <c r="G171" s="153" t="n">
        <v>350</v>
      </c>
      <c r="H171" s="153" t="n">
        <v>350</v>
      </c>
      <c r="I171" s="105" t="inlineStr">
        <is>
          <t>COBRANÇA INDEVIDA</t>
        </is>
      </c>
      <c r="J171" s="124" t="n">
        <v>38949505000170</v>
      </c>
      <c r="K171" s="105" t="inlineStr">
        <is>
          <t>ST ODONTOLOGIA E SAUDE LTDA</t>
        </is>
      </c>
      <c r="L171" s="105" t="inlineStr">
        <is>
          <t>CAMPINAS</t>
        </is>
      </c>
      <c r="M171" s="105" t="inlineStr">
        <is>
          <t>SP</t>
        </is>
      </c>
      <c r="N171" s="162" t="inlineStr">
        <is>
          <t>CIBELY</t>
        </is>
      </c>
      <c r="O171" s="202" t="n">
        <v>556759</v>
      </c>
      <c r="P171" s="60" t="n">
        <v>46168</v>
      </c>
      <c r="Q171" s="60" t="n">
        <v>46171</v>
      </c>
      <c r="R171" s="162" t="inlineStr">
        <is>
          <t>AUTORIZADO PAGAMENTO</t>
        </is>
      </c>
      <c r="S171" s="152" t="n">
        <v>8202640183</v>
      </c>
      <c r="T171" s="202" t="inlineStr">
        <is>
          <t>30 DIAS CORRIDOS</t>
        </is>
      </c>
      <c r="U171" s="209" t="n">
        <v>46168</v>
      </c>
      <c r="V171" s="60" t="n">
        <v>46171</v>
      </c>
      <c r="W171" s="60" t="n">
        <v>46202</v>
      </c>
      <c r="X171" s="60" t="n">
        <v>46178</v>
      </c>
      <c r="Y171" s="60">
        <f>IF(AND(X171&lt;&gt;"",W171&lt;&gt;""),IF(X171&lt;=W171,"SIM","NÃO"),"")</f>
        <v/>
      </c>
      <c r="Z171" s="105" t="n"/>
      <c r="AC171">
        <f>IF($C171="","",IF(COUNTIF('Códigos Santander (ref)'!$A$2:$A$79,$C171)&gt;0,"SANTANDER",IF(COUNTIF('Códigos Itaú (ref)'!$A$2:$A$44,$C171)&gt;0,"ITAU",IF(AND(TRIM(UPPER($I171))="CONTRATUAL",ISNUMBER(SEARCH("INDIVIDUAL",SUBSTITUTE(UPPER($D171)," ","")))),"PREMIUM FREE",""))))</f>
        <v/>
      </c>
    </row>
    <row r="172" ht="15" customFormat="1" customHeight="1" s="45">
      <c r="A172" s="105" t="inlineStr">
        <is>
          <t>TELA</t>
        </is>
      </c>
      <c r="B172" s="105" t="n">
        <v>55989</v>
      </c>
      <c r="C172" s="105" t="inlineStr">
        <is>
          <t>1RSLN</t>
        </is>
      </c>
      <c r="D172" s="105" t="inlineStr">
        <is>
          <t>ITAU UNIBANCO SA</t>
        </is>
      </c>
      <c r="E172" s="105" t="n">
        <v>23087866806</v>
      </c>
      <c r="F172" s="105" t="inlineStr">
        <is>
          <t>1RSLN016000013</t>
        </is>
      </c>
      <c r="G172" s="153" t="n">
        <v>300</v>
      </c>
      <c r="H172" s="153" t="n">
        <v>226.8</v>
      </c>
      <c r="I172" s="105" t="inlineStr">
        <is>
          <t>CONTRATUAL</t>
        </is>
      </c>
      <c r="J172" s="124" t="n">
        <v>33642600875</v>
      </c>
      <c r="K172" s="105" t="inlineStr">
        <is>
          <t>LUANA RODRIGUES DE SA DA SILVEIRA</t>
        </is>
      </c>
      <c r="L172" s="105" t="inlineStr">
        <is>
          <t>SAO JOSE DO RIO PRETO</t>
        </is>
      </c>
      <c r="M172" s="105" t="inlineStr">
        <is>
          <t>SP</t>
        </is>
      </c>
      <c r="N172" s="162" t="inlineStr">
        <is>
          <t>SERGIANA</t>
        </is>
      </c>
      <c r="O172" s="202" t="inlineStr">
        <is>
          <t>JA POSSUI</t>
        </is>
      </c>
      <c r="P172" s="60" t="n"/>
      <c r="Q172" s="60" t="n"/>
      <c r="R172" s="162" t="inlineStr">
        <is>
          <t>AUTORIZADO PAGAMENTO</t>
        </is>
      </c>
      <c r="S172" s="152" t="n">
        <v>8202640110</v>
      </c>
      <c r="T172" s="202" t="inlineStr">
        <is>
          <t>5 DIAS ÚTEIS</t>
        </is>
      </c>
      <c r="U172" s="209" t="n">
        <v>46168</v>
      </c>
      <c r="V172" s="60" t="n">
        <v>46169</v>
      </c>
      <c r="W172" s="60" t="n">
        <v>46176</v>
      </c>
      <c r="X172" s="60" t="n">
        <v>46171</v>
      </c>
      <c r="Y172" s="60">
        <f>IF(AND(X172&lt;&gt;"",W172&lt;&gt;""),IF(X172&lt;=W172,"SIM","NÃO"),"")</f>
        <v/>
      </c>
      <c r="Z172" s="105" t="n"/>
      <c r="AC172">
        <f>IF($C172="","",IF(COUNTIF('Códigos Santander (ref)'!$A$2:$A$79,$C172)&gt;0,"SANTANDER",IF(COUNTIF('Códigos Itaú (ref)'!$A$2:$A$44,$C172)&gt;0,"ITAU",IF(AND(TRIM(UPPER($I172))="CONTRATUAL",ISNUMBER(SEARCH("INDIVIDUAL",SUBSTITUTE(UPPER($D172)," ","")))),"PREMIUM FREE",""))))</f>
        <v/>
      </c>
    </row>
    <row r="173" ht="15" customFormat="1" customHeight="1" s="45">
      <c r="A173" s="105" t="inlineStr">
        <is>
          <t>TELA</t>
        </is>
      </c>
      <c r="B173" s="206" t="n">
        <v>56254</v>
      </c>
      <c r="C173" s="105" t="inlineStr">
        <is>
          <t>1RSLN</t>
        </is>
      </c>
      <c r="D173" s="105" t="inlineStr">
        <is>
          <t>ITAU UNIBANCO SA</t>
        </is>
      </c>
      <c r="E173" s="105" t="n">
        <v>23087866806</v>
      </c>
      <c r="F173" s="105" t="inlineStr">
        <is>
          <t>1RSLN016000021</t>
        </is>
      </c>
      <c r="G173" s="153" t="n">
        <v>300</v>
      </c>
      <c r="H173" s="153" t="n">
        <v>226.8</v>
      </c>
      <c r="I173" s="105" t="inlineStr">
        <is>
          <t>CONTRATUAL</t>
        </is>
      </c>
      <c r="J173" s="124" t="n">
        <v>33642600875</v>
      </c>
      <c r="K173" s="105" t="inlineStr">
        <is>
          <t>LUANA RODRIGUES DE SA DA SILVEIRA</t>
        </is>
      </c>
      <c r="L173" s="105" t="inlineStr">
        <is>
          <t>SAO JOSE DO RIO PRETO</t>
        </is>
      </c>
      <c r="M173" s="105" t="inlineStr">
        <is>
          <t>SP</t>
        </is>
      </c>
      <c r="N173" s="162" t="inlineStr">
        <is>
          <t>SERGIANA</t>
        </is>
      </c>
      <c r="O173" s="202" t="inlineStr">
        <is>
          <t>JA POSSUI</t>
        </is>
      </c>
      <c r="P173" s="60" t="n"/>
      <c r="Q173" s="60" t="n"/>
      <c r="R173" s="162" t="inlineStr">
        <is>
          <t>AUTORIZADO PAGAMENTO</t>
        </is>
      </c>
      <c r="S173" s="152" t="n">
        <v>8202640111</v>
      </c>
      <c r="T173" s="202" t="inlineStr">
        <is>
          <t>5 DIAS ÚTEIS</t>
        </is>
      </c>
      <c r="U173" s="209" t="n">
        <v>46168</v>
      </c>
      <c r="V173" s="60" t="n">
        <v>46169</v>
      </c>
      <c r="W173" s="60" t="n">
        <v>46176</v>
      </c>
      <c r="X173" s="60" t="n">
        <v>46171</v>
      </c>
      <c r="Y173" s="60">
        <f>IF(AND(X173&lt;&gt;"",W173&lt;&gt;""),IF(X173&lt;=W173,"SIM","NÃO"),"")</f>
        <v/>
      </c>
      <c r="Z173" s="105" t="n"/>
      <c r="AC173">
        <f>IF($C173="","",IF(COUNTIF('Códigos Santander (ref)'!$A$2:$A$79,$C173)&gt;0,"SANTANDER",IF(COUNTIF('Códigos Itaú (ref)'!$A$2:$A$44,$C173)&gt;0,"ITAU",IF(AND(TRIM(UPPER($I173))="CONTRATUAL",ISNUMBER(SEARCH("INDIVIDUAL",SUBSTITUTE(UPPER($D173)," ","")))),"PREMIUM FREE",""))))</f>
        <v/>
      </c>
    </row>
    <row r="174" ht="15" customFormat="1" customHeight="1" s="45">
      <c r="A174" s="105" t="inlineStr">
        <is>
          <t>TELA</t>
        </is>
      </c>
      <c r="B174" s="105" t="n">
        <v>56252</v>
      </c>
      <c r="C174" s="105" t="inlineStr">
        <is>
          <t>1RBFP</t>
        </is>
      </c>
      <c r="D174" s="105" t="inlineStr">
        <is>
          <t>EM DIA SERVICOS ESPECIALIZADOS EM COBRANCAS L</t>
        </is>
      </c>
      <c r="E174" s="105" t="n">
        <v>22145988807</v>
      </c>
      <c r="F174" s="105" t="inlineStr">
        <is>
          <t>1RBFP000169021</t>
        </is>
      </c>
      <c r="G174" s="153" t="n">
        <v>110</v>
      </c>
      <c r="H174" s="153" t="n">
        <v>110</v>
      </c>
      <c r="I174" s="105" t="inlineStr">
        <is>
          <t>CONTRATUAL</t>
        </is>
      </c>
      <c r="J174" s="124" t="n">
        <v>37541578000165</v>
      </c>
      <c r="K174" s="105" t="inlineStr">
        <is>
          <t>AKABANE ODONTOLOGIA LTDA</t>
        </is>
      </c>
      <c r="L174" s="105" t="inlineStr">
        <is>
          <t>SÃO PAULO</t>
        </is>
      </c>
      <c r="M174" s="105" t="inlineStr">
        <is>
          <t>SP</t>
        </is>
      </c>
      <c r="N174" s="162" t="inlineStr">
        <is>
          <t>SERGIANA</t>
        </is>
      </c>
      <c r="O174" s="202" t="inlineStr">
        <is>
          <t>JA POSSUI</t>
        </is>
      </c>
      <c r="P174" s="60" t="n"/>
      <c r="Q174" s="60" t="n"/>
      <c r="R174" s="162" t="inlineStr">
        <is>
          <t>AUTORIZADO PAGAMENTO</t>
        </is>
      </c>
      <c r="S174" s="152" t="n">
        <v>8202640112</v>
      </c>
      <c r="T174" s="202" t="inlineStr">
        <is>
          <t>5 DIAS ÚTEIS</t>
        </is>
      </c>
      <c r="U174" s="209" t="n">
        <v>46168</v>
      </c>
      <c r="V174" s="60" t="n">
        <v>46169</v>
      </c>
      <c r="W174" s="60" t="n">
        <v>46176</v>
      </c>
      <c r="X174" s="60" t="n">
        <v>46174</v>
      </c>
      <c r="Y174" s="60">
        <f>IF(AND(X174&lt;&gt;"",W174&lt;&gt;""),IF(X174&lt;=W174,"SIM","NÃO"),"")</f>
        <v/>
      </c>
      <c r="Z174" s="105" t="n"/>
      <c r="AC174">
        <f>IF($C174="","",IF(COUNTIF('Códigos Santander (ref)'!$A$2:$A$79,$C174)&gt;0,"SANTANDER",IF(COUNTIF('Códigos Itaú (ref)'!$A$2:$A$44,$C174)&gt;0,"ITAU",IF(AND(TRIM(UPPER($I174))="CONTRATUAL",ISNUMBER(SEARCH("INDIVIDUAL",SUBSTITUTE(UPPER($D174)," ","")))),"PREMIUM FREE",""))))</f>
        <v/>
      </c>
    </row>
    <row r="175" ht="15" customFormat="1" customHeight="1" s="45">
      <c r="A175" s="105" t="inlineStr">
        <is>
          <t>TELA</t>
        </is>
      </c>
      <c r="B175" s="105" t="n">
        <v>55987</v>
      </c>
      <c r="C175" s="105" t="inlineStr">
        <is>
          <t>1RUH3</t>
        </is>
      </c>
      <c r="D175" s="105" t="inlineStr">
        <is>
          <t>BANCO SANTANDER BRASIL SA</t>
        </is>
      </c>
      <c r="E175" s="105" t="n">
        <v>73665916615</v>
      </c>
      <c r="F175" s="105" t="inlineStr">
        <is>
          <t>1RUH3031117007</t>
        </is>
      </c>
      <c r="G175" s="153" t="n">
        <v>150</v>
      </c>
      <c r="H175" s="153" t="n">
        <v>90.94</v>
      </c>
      <c r="I175" s="105" t="inlineStr">
        <is>
          <t>CONTRATUAL</t>
        </is>
      </c>
      <c r="J175" s="124" t="n">
        <v>39158772000191</v>
      </c>
      <c r="K175" s="105" t="inlineStr">
        <is>
          <t>COC- CLINICA ODONTOLOGICA DO COMERCIO LTDA</t>
        </is>
      </c>
      <c r="L175" s="105" t="inlineStr">
        <is>
          <t>SALVADOR</t>
        </is>
      </c>
      <c r="M175" s="105" t="inlineStr">
        <is>
          <t>BA</t>
        </is>
      </c>
      <c r="N175" s="162" t="inlineStr">
        <is>
          <t>SERGIANA</t>
        </is>
      </c>
      <c r="O175" s="202" t="inlineStr">
        <is>
          <t>JA POSSUI</t>
        </is>
      </c>
      <c r="P175" s="60" t="n"/>
      <c r="Q175" s="60" t="n"/>
      <c r="R175" s="162" t="inlineStr">
        <is>
          <t>AUTORIZADO PAGAMENTO</t>
        </is>
      </c>
      <c r="S175" s="152" t="n">
        <v>8202640113</v>
      </c>
      <c r="T175" s="202" t="inlineStr">
        <is>
          <t>5 DIAS ÚTEIS</t>
        </is>
      </c>
      <c r="U175" s="209" t="n">
        <v>46168</v>
      </c>
      <c r="V175" s="60" t="n">
        <v>46169</v>
      </c>
      <c r="W175" s="60" t="n">
        <v>46176</v>
      </c>
      <c r="X175" s="60" t="n">
        <v>46171</v>
      </c>
      <c r="Y175" s="60">
        <f>IF(AND(X175&lt;&gt;"",W175&lt;&gt;""),IF(X175&lt;=W175,"SIM","NÃO"),"")</f>
        <v/>
      </c>
      <c r="Z175" s="105" t="n"/>
      <c r="AC175">
        <f>IF($C175="","",IF(COUNTIF('Códigos Santander (ref)'!$A$2:$A$79,$C175)&gt;0,"SANTANDER",IF(COUNTIF('Códigos Itaú (ref)'!$A$2:$A$44,$C175)&gt;0,"ITAU",IF(AND(TRIM(UPPER($I175))="CONTRATUAL",ISNUMBER(SEARCH("INDIVIDUAL",SUBSTITUTE(UPPER($D175)," ","")))),"PREMIUM FREE",""))))</f>
        <v/>
      </c>
    </row>
    <row r="176" ht="15" customFormat="1" customHeight="1" s="45">
      <c r="A176" s="105" t="inlineStr">
        <is>
          <t>TELA</t>
        </is>
      </c>
      <c r="B176" s="105" t="n">
        <v>56235</v>
      </c>
      <c r="C176" s="105" t="inlineStr">
        <is>
          <t>1RUH3</t>
        </is>
      </c>
      <c r="D176" s="105" t="inlineStr">
        <is>
          <t>BANCO SANTANDER BRASIL SA</t>
        </is>
      </c>
      <c r="E176" s="105" t="n">
        <v>30367052873</v>
      </c>
      <c r="F176" s="105" t="inlineStr">
        <is>
          <t>1RUH3027228037</t>
        </is>
      </c>
      <c r="G176" s="153" t="n">
        <v>350</v>
      </c>
      <c r="H176" s="153" t="n">
        <v>48.6</v>
      </c>
      <c r="I176" s="105" t="inlineStr">
        <is>
          <t>CONTRATUAL</t>
        </is>
      </c>
      <c r="J176" s="124" t="n">
        <v>34620475823</v>
      </c>
      <c r="K176" s="105" t="inlineStr">
        <is>
          <t>LETICIA TOIOMOTO</t>
        </is>
      </c>
      <c r="L176" s="105" t="inlineStr">
        <is>
          <t>SÃO PAULO</t>
        </is>
      </c>
      <c r="M176" s="105" t="inlineStr">
        <is>
          <t>SP</t>
        </is>
      </c>
      <c r="N176" s="187" t="inlineStr">
        <is>
          <t>SERGIANA</t>
        </is>
      </c>
      <c r="O176" s="162" t="inlineStr">
        <is>
          <t>JA POSSUI</t>
        </is>
      </c>
      <c r="P176" s="209" t="n"/>
      <c r="Q176" s="60" t="n"/>
      <c r="R176" s="162" t="inlineStr">
        <is>
          <t>AUTORIZADO PAGAMENTO</t>
        </is>
      </c>
      <c r="S176" s="152" t="n">
        <v>8202640114</v>
      </c>
      <c r="T176" s="202" t="inlineStr">
        <is>
          <t>5 DIAS ÚTEIS</t>
        </is>
      </c>
      <c r="U176" s="209" t="n">
        <v>46168</v>
      </c>
      <c r="V176" s="60" t="n">
        <v>46169</v>
      </c>
      <c r="W176" s="60" t="n">
        <v>46176</v>
      </c>
      <c r="X176" s="60" t="n">
        <v>46171</v>
      </c>
      <c r="Y176" s="60">
        <f>IF(AND(X176&lt;&gt;"",W176&lt;&gt;""),IF(X176&lt;=W176,"SIM","NÃO"),"")</f>
        <v/>
      </c>
      <c r="Z176" s="105" t="n"/>
      <c r="AC176">
        <f>IF($C176="","",IF(COUNTIF('Códigos Santander (ref)'!$A$2:$A$79,$C176)&gt;0,"SANTANDER",IF(COUNTIF('Códigos Itaú (ref)'!$A$2:$A$44,$C176)&gt;0,"ITAU",IF(AND(TRIM(UPPER($I176))="CONTRATUAL",ISNUMBER(SEARCH("INDIVIDUAL",SUBSTITUTE(UPPER($D176)," ","")))),"PREMIUM FREE",""))))</f>
        <v/>
      </c>
    </row>
    <row r="177" ht="15" customFormat="1" customHeight="1" s="45">
      <c r="A177" s="105" t="inlineStr">
        <is>
          <t>TELA</t>
        </is>
      </c>
      <c r="B177" s="105" t="n">
        <v>56212</v>
      </c>
      <c r="C177" s="105" t="inlineStr">
        <is>
          <t>1RUH3</t>
        </is>
      </c>
      <c r="D177" s="105" t="inlineStr">
        <is>
          <t>BANCO SANTANDER BRASIL SA</t>
        </is>
      </c>
      <c r="E177" s="105" t="n">
        <v>31502852837</v>
      </c>
      <c r="F177" s="105" t="inlineStr">
        <is>
          <t>1RUH3007400012</t>
        </is>
      </c>
      <c r="G177" s="153" t="n">
        <v>120</v>
      </c>
      <c r="H177" s="153" t="n">
        <v>32.4</v>
      </c>
      <c r="I177" s="105" t="inlineStr">
        <is>
          <t>CONTRATUAL</t>
        </is>
      </c>
      <c r="J177" s="124" t="n">
        <v>36988024816</v>
      </c>
      <c r="K177" s="105" t="inlineStr">
        <is>
          <t>MARINA MONREAL DE OLIVEIRA</t>
        </is>
      </c>
      <c r="L177" s="105" t="inlineStr">
        <is>
          <t>SÃO PAULO</t>
        </is>
      </c>
      <c r="M177" s="105" t="inlineStr">
        <is>
          <t>SP</t>
        </is>
      </c>
      <c r="N177" s="187" t="inlineStr">
        <is>
          <t>SERGIANA</t>
        </is>
      </c>
      <c r="O177" s="230" t="n">
        <v>556777</v>
      </c>
      <c r="P177" s="209" t="n">
        <v>46168</v>
      </c>
      <c r="Q177" s="60" t="n">
        <v>46171</v>
      </c>
      <c r="R177" s="162" t="inlineStr">
        <is>
          <t>AUTORIZADO PAGAMENTO</t>
        </is>
      </c>
      <c r="S177" s="152" t="n">
        <v>8202640182</v>
      </c>
      <c r="T177" s="202" t="inlineStr">
        <is>
          <t>5 DIAS ÚTEIS</t>
        </is>
      </c>
      <c r="U177" s="209" t="n">
        <v>46168</v>
      </c>
      <c r="V177" s="60" t="n">
        <v>46171</v>
      </c>
      <c r="W177" s="60" t="n">
        <v>46178</v>
      </c>
      <c r="X177" s="60" t="n">
        <v>46176</v>
      </c>
      <c r="Y177" s="60">
        <f>IF(AND(X177&lt;&gt;"",W177&lt;&gt;""),IF(X177&lt;=W177,"SIM","NÃO"),"")</f>
        <v/>
      </c>
      <c r="Z177" s="105" t="n"/>
      <c r="AC177">
        <f>IF($C177="","",IF(COUNTIF('Códigos Santander (ref)'!$A$2:$A$79,$C177)&gt;0,"SANTANDER",IF(COUNTIF('Códigos Itaú (ref)'!$A$2:$A$44,$C177)&gt;0,"ITAU",IF(AND(TRIM(UPPER($I177))="CONTRATUAL",ISNUMBER(SEARCH("INDIVIDUAL",SUBSTITUTE(UPPER($D177)," ","")))),"PREMIUM FREE",""))))</f>
        <v/>
      </c>
    </row>
    <row r="178" ht="15" customFormat="1" customHeight="1" s="45">
      <c r="A178" s="105" t="inlineStr">
        <is>
          <t>TELA</t>
        </is>
      </c>
      <c r="B178" s="105" t="n">
        <v>56256</v>
      </c>
      <c r="C178" s="105" t="inlineStr">
        <is>
          <t>1RUD0</t>
        </is>
      </c>
      <c r="D178" s="105" t="inlineStr">
        <is>
          <t>SANTANDER ADVISORY SERVICES SA</t>
        </is>
      </c>
      <c r="E178" s="105" t="n">
        <v>36140455871</v>
      </c>
      <c r="F178" s="105" t="inlineStr">
        <is>
          <t>1RUD0002675013</t>
        </is>
      </c>
      <c r="G178" s="153" t="n">
        <v>263.75</v>
      </c>
      <c r="H178" s="153" t="n">
        <v>212.19</v>
      </c>
      <c r="I178" s="105" t="inlineStr">
        <is>
          <t>CONTRATUAL</t>
        </is>
      </c>
      <c r="J178" s="124" t="n">
        <v>41899098828</v>
      </c>
      <c r="K178" s="105" t="inlineStr">
        <is>
          <t>MARIANA RODRIGUES MAZZOLANI RAMOS</t>
        </is>
      </c>
      <c r="L178" s="105" t="inlineStr">
        <is>
          <t>CAMPINAS</t>
        </is>
      </c>
      <c r="M178" s="105" t="inlineStr">
        <is>
          <t>SP</t>
        </is>
      </c>
      <c r="N178" s="187" t="inlineStr">
        <is>
          <t>SERGIANA</t>
        </is>
      </c>
      <c r="O178" s="162" t="inlineStr">
        <is>
          <t>JA POSSUI</t>
        </is>
      </c>
      <c r="P178" s="60" t="n"/>
      <c r="Q178" s="60" t="n"/>
      <c r="R178" s="162" t="inlineStr">
        <is>
          <t>AUTORIZADO PAGAMENTO</t>
        </is>
      </c>
      <c r="S178" s="152" t="n">
        <v>8202640115</v>
      </c>
      <c r="T178" s="202" t="inlineStr">
        <is>
          <t>5 DIAS ÚTEIS</t>
        </is>
      </c>
      <c r="U178" s="209" t="n">
        <v>46169</v>
      </c>
      <c r="V178" s="60" t="n">
        <v>46169</v>
      </c>
      <c r="W178" s="60" t="n">
        <v>46176</v>
      </c>
      <c r="X178" s="60" t="n">
        <v>46171</v>
      </c>
      <c r="Y178" s="60">
        <f>IF(AND(X178&lt;&gt;"",W178&lt;&gt;""),IF(X178&lt;=W178,"SIM","NÃO"),"")</f>
        <v/>
      </c>
      <c r="Z178" s="105" t="n"/>
      <c r="AC178">
        <f>IF($C178="","",IF(COUNTIF('Códigos Santander (ref)'!$A$2:$A$79,$C178)&gt;0,"SANTANDER",IF(COUNTIF('Códigos Itaú (ref)'!$A$2:$A$44,$C178)&gt;0,"ITAU",IF(AND(TRIM(UPPER($I178))="CONTRATUAL",ISNUMBER(SEARCH("INDIVIDUAL",SUBSTITUTE(UPPER($D178)," ","")))),"PREMIUM FREE",""))))</f>
        <v/>
      </c>
    </row>
    <row r="179" ht="15" customFormat="1" customHeight="1" s="45">
      <c r="A179" s="105" t="inlineStr">
        <is>
          <t>TELA</t>
        </is>
      </c>
      <c r="B179" s="105" t="n">
        <v>55899</v>
      </c>
      <c r="C179" s="105" t="inlineStr">
        <is>
          <t>1RUH3</t>
        </is>
      </c>
      <c r="D179" s="105" t="inlineStr">
        <is>
          <t>BANCO SANTANDER BRASIL SA</t>
        </is>
      </c>
      <c r="E179" s="105" t="n">
        <v>25160844805</v>
      </c>
      <c r="F179" s="105" t="inlineStr">
        <is>
          <t>1RUH3037101030</t>
        </is>
      </c>
      <c r="G179" s="153" t="n">
        <v>470</v>
      </c>
      <c r="H179" s="153" t="n">
        <v>212.19</v>
      </c>
      <c r="I179" s="105" t="inlineStr">
        <is>
          <t>CONTRATUAL</t>
        </is>
      </c>
      <c r="J179" s="124" t="n">
        <v>1874711000158</v>
      </c>
      <c r="K179" s="105" t="inlineStr">
        <is>
          <t>CLINICA ORTODONTICA MARCELO GARDUCCI</t>
        </is>
      </c>
      <c r="L179" s="105" t="inlineStr">
        <is>
          <t>SÃO PAULO</t>
        </is>
      </c>
      <c r="M179" s="105" t="inlineStr">
        <is>
          <t>SP</t>
        </is>
      </c>
      <c r="N179" s="187" t="inlineStr">
        <is>
          <t>SERGIANA</t>
        </is>
      </c>
      <c r="O179" s="162" t="inlineStr">
        <is>
          <t>JA POSSUI</t>
        </is>
      </c>
      <c r="P179" s="60" t="n"/>
      <c r="Q179" s="60" t="n"/>
      <c r="R179" s="162" t="inlineStr">
        <is>
          <t>AUTORIZADO PAGAMENTO</t>
        </is>
      </c>
      <c r="S179" s="152" t="n">
        <v>8202640116</v>
      </c>
      <c r="T179" s="202" t="inlineStr">
        <is>
          <t>5 DIAS ÚTEIS</t>
        </is>
      </c>
      <c r="U179" s="209" t="n">
        <v>46169</v>
      </c>
      <c r="V179" s="60" t="n">
        <v>46169</v>
      </c>
      <c r="W179" s="60" t="n">
        <v>46176</v>
      </c>
      <c r="X179" s="60" t="n">
        <v>46171</v>
      </c>
      <c r="Y179" s="60">
        <f>IF(AND(X179&lt;&gt;"",W179&lt;&gt;""),IF(X179&lt;=W179,"SIM","NÃO"),"")</f>
        <v/>
      </c>
      <c r="Z179" s="105" t="n"/>
      <c r="AC179">
        <f>IF($C179="","",IF(COUNTIF('Códigos Santander (ref)'!$A$2:$A$79,$C179)&gt;0,"SANTANDER",IF(COUNTIF('Códigos Itaú (ref)'!$A$2:$A$44,$C179)&gt;0,"ITAU",IF(AND(TRIM(UPPER($I179))="CONTRATUAL",ISNUMBER(SEARCH("INDIVIDUAL",SUBSTITUTE(UPPER($D179)," ","")))),"PREMIUM FREE",""))))</f>
        <v/>
      </c>
    </row>
    <row r="180" ht="15" customFormat="1" customHeight="1" s="45">
      <c r="A180" s="105" t="inlineStr">
        <is>
          <t>TELA</t>
        </is>
      </c>
      <c r="B180" s="105" t="n">
        <v>55999</v>
      </c>
      <c r="C180" s="105" t="inlineStr">
        <is>
          <t>1RUH3</t>
        </is>
      </c>
      <c r="D180" s="105" t="inlineStr">
        <is>
          <t>BANCO SANTANDER BRASIL SA</t>
        </is>
      </c>
      <c r="E180" s="105" t="n">
        <v>25160844805</v>
      </c>
      <c r="F180" s="105" t="inlineStr">
        <is>
          <t>1RUH3037101021</t>
        </is>
      </c>
      <c r="G180" s="153" t="n">
        <v>470</v>
      </c>
      <c r="H180" s="153" t="n">
        <v>212.19</v>
      </c>
      <c r="I180" s="105" t="inlineStr">
        <is>
          <t>CONTRATUAL</t>
        </is>
      </c>
      <c r="J180" s="124" t="n">
        <v>1874711000158</v>
      </c>
      <c r="K180" s="105" t="inlineStr">
        <is>
          <t>CLINICA ORTODONTICA MARCELO GARDUCCI</t>
        </is>
      </c>
      <c r="L180" s="105" t="inlineStr">
        <is>
          <t>SÃO PAULO</t>
        </is>
      </c>
      <c r="M180" s="105" t="inlineStr">
        <is>
          <t>SP</t>
        </is>
      </c>
      <c r="N180" s="187" t="inlineStr">
        <is>
          <t>SERGIANA</t>
        </is>
      </c>
      <c r="O180" s="162" t="inlineStr">
        <is>
          <t>JA POSSUI</t>
        </is>
      </c>
      <c r="P180" s="60" t="n"/>
      <c r="Q180" s="60" t="n"/>
      <c r="R180" s="162" t="inlineStr">
        <is>
          <t>AUTORIZADO PAGAMENTO</t>
        </is>
      </c>
      <c r="S180" s="152" t="n">
        <v>8202640118</v>
      </c>
      <c r="T180" s="202" t="inlineStr">
        <is>
          <t>5 DIAS ÚTEIS</t>
        </is>
      </c>
      <c r="U180" s="209" t="n">
        <v>46169</v>
      </c>
      <c r="V180" s="60" t="n">
        <v>46169</v>
      </c>
      <c r="W180" s="60" t="n">
        <v>46176</v>
      </c>
      <c r="X180" s="60" t="n">
        <v>46171</v>
      </c>
      <c r="Y180" s="60">
        <f>IF(AND(X180&lt;&gt;"",W180&lt;&gt;""),IF(X180&lt;=W180,"SIM","NÃO"),"")</f>
        <v/>
      </c>
      <c r="Z180" s="105" t="n"/>
      <c r="AC180">
        <f>IF($C180="","",IF(COUNTIF('Códigos Santander (ref)'!$A$2:$A$79,$C180)&gt;0,"SANTANDER",IF(COUNTIF('Códigos Itaú (ref)'!$A$2:$A$44,$C180)&gt;0,"ITAU",IF(AND(TRIM(UPPER($I180))="CONTRATUAL",ISNUMBER(SEARCH("INDIVIDUAL",SUBSTITUTE(UPPER($D180)," ","")))),"PREMIUM FREE",""))))</f>
        <v/>
      </c>
    </row>
    <row r="181" ht="15" customFormat="1" customHeight="1" s="45">
      <c r="A181" s="105" t="inlineStr">
        <is>
          <t>TELA</t>
        </is>
      </c>
      <c r="B181" s="105" t="n">
        <v>55110</v>
      </c>
      <c r="C181" s="105" t="inlineStr">
        <is>
          <t>1RUH3</t>
        </is>
      </c>
      <c r="D181" s="105" t="inlineStr">
        <is>
          <t>BANCO SANTANDER BRASIL SA</t>
        </is>
      </c>
      <c r="E181" s="105" t="n">
        <v>53218191068</v>
      </c>
      <c r="F181" s="105" t="inlineStr">
        <is>
          <t>1RUH3037274007</t>
        </is>
      </c>
      <c r="G181" s="153" t="n">
        <v>2100</v>
      </c>
      <c r="H181" s="153" t="n">
        <v>1391.33</v>
      </c>
      <c r="I181" s="105" t="inlineStr">
        <is>
          <t>CONTRATUAL</t>
        </is>
      </c>
      <c r="J181" s="124" t="n">
        <v>37843995000162</v>
      </c>
      <c r="K181" s="105" t="inlineStr">
        <is>
          <t>BORTOLUZZI LOCACOES E SERVICOS EM SAUDE LTDA</t>
        </is>
      </c>
      <c r="L181" s="105" t="inlineStr">
        <is>
          <t>PASSO FUNDO</t>
        </is>
      </c>
      <c r="M181" s="105" t="inlineStr">
        <is>
          <t>RS</t>
        </is>
      </c>
      <c r="N181" s="187" t="inlineStr">
        <is>
          <t>SERGIANA</t>
        </is>
      </c>
      <c r="O181" s="162" t="inlineStr">
        <is>
          <t>JA POSSUI</t>
        </is>
      </c>
      <c r="P181" s="60" t="n"/>
      <c r="Q181" s="60" t="n"/>
      <c r="R181" s="162" t="inlineStr">
        <is>
          <t>AUTORIZADO PAGAMENTO</t>
        </is>
      </c>
      <c r="S181" s="152" t="n">
        <v>8202640119</v>
      </c>
      <c r="T181" s="202" t="inlineStr">
        <is>
          <t>5 DIAS ÚTEIS</t>
        </is>
      </c>
      <c r="U181" s="209" t="n">
        <v>46169</v>
      </c>
      <c r="V181" s="60" t="n">
        <v>46169</v>
      </c>
      <c r="W181" s="60" t="n">
        <v>46176</v>
      </c>
      <c r="X181" s="60" t="n">
        <v>46171</v>
      </c>
      <c r="Y181" s="60">
        <f>IF(AND(X181&lt;&gt;"",W181&lt;&gt;""),IF(X181&lt;=W181,"SIM","NÃO"),"")</f>
        <v/>
      </c>
      <c r="Z181" s="105" t="n"/>
      <c r="AC181">
        <f>IF($C181="","",IF(COUNTIF('Códigos Santander (ref)'!$A$2:$A$79,$C181)&gt;0,"SANTANDER",IF(COUNTIF('Códigos Itaú (ref)'!$A$2:$A$44,$C181)&gt;0,"ITAU",IF(AND(TRIM(UPPER($I181))="CONTRATUAL",ISNUMBER(SEARCH("INDIVIDUAL",SUBSTITUTE(UPPER($D181)," ","")))),"PREMIUM FREE",""))))</f>
        <v/>
      </c>
    </row>
    <row r="182" ht="15" customFormat="1" customHeight="1" s="45">
      <c r="A182" s="105" t="inlineStr">
        <is>
          <t>TELA</t>
        </is>
      </c>
      <c r="B182" s="105" t="n">
        <v>56390</v>
      </c>
      <c r="C182" s="105" t="inlineStr">
        <is>
          <t>1RSLN</t>
        </is>
      </c>
      <c r="D182" s="105" t="inlineStr">
        <is>
          <t>ITAU UNIBANCO SA</t>
        </is>
      </c>
      <c r="E182" s="105" t="n">
        <v>30097221848</v>
      </c>
      <c r="F182" s="105" t="inlineStr">
        <is>
          <t>1RSLN013923021</t>
        </is>
      </c>
      <c r="G182" s="153" t="n">
        <v>500</v>
      </c>
      <c r="H182" s="153" t="n">
        <v>500</v>
      </c>
      <c r="I182" s="105" t="inlineStr">
        <is>
          <t>CONTRATUAL</t>
        </is>
      </c>
      <c r="J182" s="124" t="n">
        <v>85769908815</v>
      </c>
      <c r="K182" s="105" t="inlineStr">
        <is>
          <t>SONIA PINEDA VICENTE</t>
        </is>
      </c>
      <c r="L182" s="105" t="inlineStr">
        <is>
          <t>SÃO PAULO</t>
        </is>
      </c>
      <c r="M182" s="105" t="inlineStr">
        <is>
          <t>SP</t>
        </is>
      </c>
      <c r="N182" s="187" t="inlineStr">
        <is>
          <t>SERGIANA</t>
        </is>
      </c>
      <c r="O182" s="162" t="inlineStr">
        <is>
          <t>JA POSSUI</t>
        </is>
      </c>
      <c r="P182" s="209" t="n"/>
      <c r="Q182" s="60" t="n"/>
      <c r="R182" s="162" t="inlineStr">
        <is>
          <t>AUTORIZADO PAGAMENTO</t>
        </is>
      </c>
      <c r="S182" s="152" t="n">
        <v>8202640135</v>
      </c>
      <c r="T182" s="202" t="inlineStr">
        <is>
          <t>5 DIAS ÚTEIS</t>
        </is>
      </c>
      <c r="U182" s="209" t="n">
        <v>46170</v>
      </c>
      <c r="V182" s="60" t="n">
        <v>46170</v>
      </c>
      <c r="W182" s="60" t="n">
        <v>46178</v>
      </c>
      <c r="X182" s="60" t="n">
        <v>46175</v>
      </c>
      <c r="Y182" s="60">
        <f>IF(AND(X182&lt;&gt;"",W182&lt;&gt;""),IF(X182&lt;=W182,"SIM","NÃO"),"")</f>
        <v/>
      </c>
      <c r="Z182" s="105" t="n"/>
      <c r="AC182">
        <f>IF($C182="","",IF(COUNTIF('Códigos Santander (ref)'!$A$2:$A$79,$C182)&gt;0,"SANTANDER",IF(COUNTIF('Códigos Itaú (ref)'!$A$2:$A$44,$C182)&gt;0,"ITAU",IF(AND(TRIM(UPPER($I182))="CONTRATUAL",ISNUMBER(SEARCH("INDIVIDUAL",SUBSTITUTE(UPPER($D182)," ","")))),"PREMIUM FREE",""))))</f>
        <v/>
      </c>
    </row>
    <row r="183" ht="15" customFormat="1" customHeight="1" s="45">
      <c r="A183" s="105" t="inlineStr">
        <is>
          <t>TELA</t>
        </is>
      </c>
      <c r="B183" s="105" t="n">
        <v>55772</v>
      </c>
      <c r="C183" s="105" t="inlineStr">
        <is>
          <t>1RU51</t>
        </is>
      </c>
      <c r="D183" s="105" t="inlineStr">
        <is>
          <t>BANCO SANTANDER BRASIL SA</t>
        </is>
      </c>
      <c r="E183" s="105" t="n">
        <v>64281841849</v>
      </c>
      <c r="F183" s="105" t="inlineStr">
        <is>
          <t>1RU51000293008</t>
        </is>
      </c>
      <c r="G183" s="153" t="n">
        <v>4800</v>
      </c>
      <c r="H183" s="153" t="n">
        <v>4152.26</v>
      </c>
      <c r="I183" s="105" t="inlineStr">
        <is>
          <t>CONTRATUAL</t>
        </is>
      </c>
      <c r="J183" s="124" t="n">
        <v>67069282672</v>
      </c>
      <c r="K183" s="105" t="inlineStr">
        <is>
          <t>LEONE RIBEIRO DE ALMEIDA</t>
        </is>
      </c>
      <c r="L183" s="105" t="inlineStr">
        <is>
          <t>SÃO PAULO</t>
        </is>
      </c>
      <c r="M183" s="105" t="inlineStr">
        <is>
          <t>SP</t>
        </is>
      </c>
      <c r="N183" s="187" t="inlineStr">
        <is>
          <t>SERGIANA</t>
        </is>
      </c>
      <c r="O183" s="162" t="inlineStr">
        <is>
          <t>JA POSSUI</t>
        </is>
      </c>
      <c r="P183" s="209" t="n"/>
      <c r="Q183" s="60" t="n"/>
      <c r="R183" s="162" t="inlineStr">
        <is>
          <t>AUTORIZADO PAGAMENTO</t>
        </is>
      </c>
      <c r="S183" s="152" t="n">
        <v>8202640136</v>
      </c>
      <c r="T183" s="202" t="inlineStr">
        <is>
          <t>5 DIAS ÚTEIS</t>
        </is>
      </c>
      <c r="U183" s="209" t="n">
        <v>46170</v>
      </c>
      <c r="V183" s="60" t="n">
        <v>46170</v>
      </c>
      <c r="W183" s="60" t="n">
        <v>46178</v>
      </c>
      <c r="X183" s="60" t="n">
        <v>46175</v>
      </c>
      <c r="Y183" s="60">
        <f>IF(AND(X183&lt;&gt;"",W183&lt;&gt;""),IF(X183&lt;=W183,"SIM","NÃO"),"")</f>
        <v/>
      </c>
      <c r="Z183" s="105" t="n"/>
      <c r="AC183">
        <f>IF($C183="","",IF(COUNTIF('Códigos Santander (ref)'!$A$2:$A$79,$C183)&gt;0,"SANTANDER",IF(COUNTIF('Códigos Itaú (ref)'!$A$2:$A$44,$C183)&gt;0,"ITAU",IF(AND(TRIM(UPPER($I183))="CONTRATUAL",ISNUMBER(SEARCH("INDIVIDUAL",SUBSTITUTE(UPPER($D183)," ","")))),"PREMIUM FREE",""))))</f>
        <v/>
      </c>
    </row>
    <row r="184" ht="15" customFormat="1" customHeight="1" s="45">
      <c r="A184" s="105" t="inlineStr">
        <is>
          <t>TELA</t>
        </is>
      </c>
      <c r="B184" s="105" t="n">
        <v>56371</v>
      </c>
      <c r="C184" s="105" t="inlineStr">
        <is>
          <t>1RU51</t>
        </is>
      </c>
      <c r="D184" s="105" t="inlineStr">
        <is>
          <t>BANCO SANTANDER BRASIL SA</t>
        </is>
      </c>
      <c r="E184" s="105" t="n">
        <v>21957476842</v>
      </c>
      <c r="F184" s="105" t="inlineStr">
        <is>
          <t>1RU51000355011</t>
        </is>
      </c>
      <c r="G184" s="153" t="n">
        <v>220</v>
      </c>
      <c r="H184" s="153" t="n">
        <v>90.94</v>
      </c>
      <c r="I184" s="105" t="inlineStr">
        <is>
          <t>CONTRATUAL</t>
        </is>
      </c>
      <c r="J184" s="124" t="n">
        <v>8229165000141</v>
      </c>
      <c r="K184" s="105" t="inlineStr">
        <is>
          <t>CLINICA NEW LIFE PRIME ODONTOLOGIA LTDA.</t>
        </is>
      </c>
      <c r="L184" s="105" t="inlineStr">
        <is>
          <t>SÃO PAULO</t>
        </is>
      </c>
      <c r="M184" s="105" t="inlineStr">
        <is>
          <t>SP</t>
        </is>
      </c>
      <c r="N184" s="187" t="inlineStr">
        <is>
          <t>SERGIANA</t>
        </is>
      </c>
      <c r="O184" s="162" t="inlineStr">
        <is>
          <t>JA POSSUI</t>
        </is>
      </c>
      <c r="P184" s="209" t="n"/>
      <c r="Q184" s="60" t="n"/>
      <c r="R184" s="162" t="inlineStr">
        <is>
          <t>AUTORIZADO PAGAMENTO</t>
        </is>
      </c>
      <c r="S184" s="152" t="n">
        <v>8202640137</v>
      </c>
      <c r="T184" s="202" t="inlineStr">
        <is>
          <t>5 DIAS ÚTEIS</t>
        </is>
      </c>
      <c r="U184" s="209" t="n">
        <v>46170</v>
      </c>
      <c r="V184" s="60" t="n">
        <v>46170</v>
      </c>
      <c r="W184" s="60" t="n">
        <v>46178</v>
      </c>
      <c r="X184" s="60" t="n">
        <v>46175</v>
      </c>
      <c r="Y184" s="60">
        <f>IF(AND(X184&lt;&gt;"",W184&lt;&gt;""),IF(X184&lt;=W184,"SIM","NÃO"),"")</f>
        <v/>
      </c>
      <c r="Z184" s="105" t="n"/>
      <c r="AC184">
        <f>IF($C184="","",IF(COUNTIF('Códigos Santander (ref)'!$A$2:$A$79,$C184)&gt;0,"SANTANDER",IF(COUNTIF('Códigos Itaú (ref)'!$A$2:$A$44,$C184)&gt;0,"ITAU",IF(AND(TRIM(UPPER($I184))="CONTRATUAL",ISNUMBER(SEARCH("INDIVIDUAL",SUBSTITUTE(UPPER($D184)," ","")))),"PREMIUM FREE",""))))</f>
        <v/>
      </c>
    </row>
    <row r="185" ht="15" customFormat="1" customHeight="1" s="45">
      <c r="A185" s="105" t="inlineStr">
        <is>
          <t>TELA</t>
        </is>
      </c>
      <c r="B185" s="105" t="n">
        <v>56190</v>
      </c>
      <c r="C185" s="105" t="inlineStr">
        <is>
          <t>1RUH3</t>
        </is>
      </c>
      <c r="D185" s="105" t="inlineStr">
        <is>
          <t>BANCO SANTANDER BRASIL SA</t>
        </is>
      </c>
      <c r="E185" s="105" t="n">
        <v>2243809745</v>
      </c>
      <c r="F185" s="105" t="inlineStr">
        <is>
          <t>1RUH3040396010</t>
        </is>
      </c>
      <c r="G185" s="153" t="n">
        <v>260</v>
      </c>
      <c r="H185" s="153" t="n">
        <v>90.94</v>
      </c>
      <c r="I185" s="105" t="inlineStr">
        <is>
          <t>CONTRATUAL</t>
        </is>
      </c>
      <c r="J185" s="124" t="n">
        <v>5950466730</v>
      </c>
      <c r="K185" s="105" t="inlineStr">
        <is>
          <t>ZULMA FLORES BLANCO QUEIROZ</t>
        </is>
      </c>
      <c r="L185" s="105" t="inlineStr">
        <is>
          <t>SÃO GONÇALO</t>
        </is>
      </c>
      <c r="M185" s="105" t="inlineStr">
        <is>
          <t>RJ</t>
        </is>
      </c>
      <c r="N185" s="187" t="inlineStr">
        <is>
          <t>SERGIANA</t>
        </is>
      </c>
      <c r="O185" s="162" t="inlineStr">
        <is>
          <t>JA POSSUI</t>
        </is>
      </c>
      <c r="P185" s="209" t="n"/>
      <c r="Q185" s="60" t="n"/>
      <c r="R185" s="162" t="inlineStr">
        <is>
          <t>AUTORIZADO PAGAMENTO</t>
        </is>
      </c>
      <c r="S185" s="152" t="n">
        <v>8202640167</v>
      </c>
      <c r="T185" s="202" t="inlineStr">
        <is>
          <t>5 DIAS ÚTEIS</t>
        </is>
      </c>
      <c r="U185" s="209" t="n">
        <v>46170</v>
      </c>
      <c r="V185" s="60" t="n">
        <v>46171</v>
      </c>
      <c r="W185" s="60" t="n">
        <v>46178</v>
      </c>
      <c r="X185" s="60" t="n">
        <v>46176</v>
      </c>
      <c r="Y185" s="60">
        <f>IF(AND(X185&lt;&gt;"",W185&lt;&gt;""),IF(X185&lt;=W185,"SIM","NÃO"),"")</f>
        <v/>
      </c>
      <c r="Z185" s="105" t="n"/>
      <c r="AC185">
        <f>IF($C185="","",IF(COUNTIF('Códigos Santander (ref)'!$A$2:$A$79,$C185)&gt;0,"SANTANDER",IF(COUNTIF('Códigos Itaú (ref)'!$A$2:$A$44,$C185)&gt;0,"ITAU",IF(AND(TRIM(UPPER($I185))="CONTRATUAL",ISNUMBER(SEARCH("INDIVIDUAL",SUBSTITUTE(UPPER($D185)," ","")))),"PREMIUM FREE",""))))</f>
        <v/>
      </c>
    </row>
    <row r="186" ht="15" customFormat="1" customHeight="1" s="45">
      <c r="A186" s="105" t="inlineStr">
        <is>
          <t>TELA</t>
        </is>
      </c>
      <c r="B186" s="105" t="n">
        <v>56138</v>
      </c>
      <c r="C186" s="105" t="inlineStr">
        <is>
          <t>1RUH3</t>
        </is>
      </c>
      <c r="D186" s="105" t="inlineStr">
        <is>
          <t>BANCO SANTANDER BRASIL SA</t>
        </is>
      </c>
      <c r="E186" s="105" t="n">
        <v>39183196870</v>
      </c>
      <c r="F186" s="105" t="inlineStr">
        <is>
          <t>1RUH3005355001</t>
        </is>
      </c>
      <c r="G186" s="153" t="n">
        <v>300</v>
      </c>
      <c r="H186" s="153" t="n">
        <v>170.8</v>
      </c>
      <c r="I186" s="105" t="inlineStr">
        <is>
          <t>CONTRATUAL</t>
        </is>
      </c>
      <c r="J186" s="124" t="n">
        <v>34498755000180</v>
      </c>
      <c r="K186" s="105" t="inlineStr">
        <is>
          <t>CLINICA ODONTOLOGICA ALBERTI &amp; ALBERTI LTDA</t>
        </is>
      </c>
      <c r="L186" s="105" t="inlineStr">
        <is>
          <t>EMBU DAS ARTES</t>
        </is>
      </c>
      <c r="M186" s="105" t="inlineStr">
        <is>
          <t>SP</t>
        </is>
      </c>
      <c r="N186" s="187" t="inlineStr">
        <is>
          <t>SERGIANA</t>
        </is>
      </c>
      <c r="O186" s="162" t="inlineStr">
        <is>
          <t>JA POSSUI</t>
        </is>
      </c>
      <c r="P186" s="209" t="n"/>
      <c r="Q186" s="60" t="n"/>
      <c r="R186" s="162" t="inlineStr">
        <is>
          <t>AUTORIZADO PAGAMENTO</t>
        </is>
      </c>
      <c r="S186" s="152" t="n">
        <v>8202640169</v>
      </c>
      <c r="T186" s="202" t="inlineStr">
        <is>
          <t>5 DIAS ÚTEIS</t>
        </is>
      </c>
      <c r="U186" s="209" t="n">
        <v>46171</v>
      </c>
      <c r="V186" s="60" t="n">
        <v>46171</v>
      </c>
      <c r="W186" s="60" t="n">
        <v>46178</v>
      </c>
      <c r="X186" s="60" t="n">
        <v>46176</v>
      </c>
      <c r="Y186" s="60">
        <f>IF(AND(X186&lt;&gt;"",W186&lt;&gt;""),IF(X186&lt;=W186,"SIM","NÃO"),"")</f>
        <v/>
      </c>
      <c r="Z186" s="126" t="n"/>
      <c r="AC186">
        <f>IF($C186="","",IF(COUNTIF('Códigos Santander (ref)'!$A$2:$A$79,$C186)&gt;0,"SANTANDER",IF(COUNTIF('Códigos Itaú (ref)'!$A$2:$A$44,$C186)&gt;0,"ITAU",IF(AND(TRIM(UPPER($I186))="CONTRATUAL",ISNUMBER(SEARCH("INDIVIDUAL",SUBSTITUTE(UPPER($D186)," ","")))),"PREMIUM FREE",""))))</f>
        <v/>
      </c>
    </row>
    <row r="187" ht="15" customFormat="1" customHeight="1" s="45">
      <c r="A187" s="105" t="inlineStr">
        <is>
          <t>TELA</t>
        </is>
      </c>
      <c r="B187" s="105" t="n">
        <v>56431</v>
      </c>
      <c r="C187" s="105" t="inlineStr">
        <is>
          <t>1RUH3</t>
        </is>
      </c>
      <c r="D187" s="105" t="inlineStr">
        <is>
          <t>BANCO SANTANDER BRASIL SA</t>
        </is>
      </c>
      <c r="E187" s="105" t="n">
        <v>32961419875</v>
      </c>
      <c r="F187" s="105" t="inlineStr">
        <is>
          <t>1RUH3025713000</t>
        </is>
      </c>
      <c r="G187" s="153" t="n">
        <v>1560</v>
      </c>
      <c r="H187" s="153" t="n">
        <v>414</v>
      </c>
      <c r="I187" s="105" t="inlineStr">
        <is>
          <t>CONTRATUAL</t>
        </is>
      </c>
      <c r="J187" s="124" t="n">
        <v>45119361889</v>
      </c>
      <c r="K187" s="105" t="inlineStr">
        <is>
          <t>ALINE DIAS MAIA</t>
        </is>
      </c>
      <c r="L187" s="105" t="inlineStr">
        <is>
          <t>SÃO PAULO</t>
        </is>
      </c>
      <c r="M187" s="105" t="inlineStr">
        <is>
          <t>SP</t>
        </is>
      </c>
      <c r="N187" s="187" t="inlineStr">
        <is>
          <t>SERGIANA</t>
        </is>
      </c>
      <c r="O187" s="162" t="inlineStr">
        <is>
          <t>JA POSSUI</t>
        </is>
      </c>
      <c r="P187" s="209" t="n"/>
      <c r="Q187" s="60" t="n"/>
      <c r="R187" s="162" t="inlineStr">
        <is>
          <t>AUTORIZADO PAGAMENTO</t>
        </is>
      </c>
      <c r="S187" s="152" t="n">
        <v>8202640171</v>
      </c>
      <c r="T187" s="202" t="inlineStr">
        <is>
          <t>5 DIAS ÚTEIS</t>
        </is>
      </c>
      <c r="U187" s="209" t="n">
        <v>46171</v>
      </c>
      <c r="V187" s="60" t="n">
        <v>46171</v>
      </c>
      <c r="W187" s="60" t="n">
        <v>46178</v>
      </c>
      <c r="X187" s="60" t="n">
        <v>46176</v>
      </c>
      <c r="Y187" s="60">
        <f>IF(AND(X187&lt;&gt;"",W187&lt;&gt;""),IF(X187&lt;=W187,"SIM","NÃO"),"")</f>
        <v/>
      </c>
      <c r="Z187" s="105" t="n"/>
      <c r="AC187">
        <f>IF($C187="","",IF(COUNTIF('Códigos Santander (ref)'!$A$2:$A$79,$C187)&gt;0,"SANTANDER",IF(COUNTIF('Códigos Itaú (ref)'!$A$2:$A$44,$C187)&gt;0,"ITAU",IF(AND(TRIM(UPPER($I187))="CONTRATUAL",ISNUMBER(SEARCH("INDIVIDUAL",SUBSTITUTE(UPPER($D187)," ","")))),"PREMIUM FREE",""))))</f>
        <v/>
      </c>
    </row>
    <row r="188" ht="15" customFormat="1" customHeight="1" s="45">
      <c r="A188" s="108" t="inlineStr">
        <is>
          <t>TELA</t>
        </is>
      </c>
      <c r="B188" s="108" t="n">
        <v>55582</v>
      </c>
      <c r="C188" s="108" t="inlineStr">
        <is>
          <t>1RUH3</t>
        </is>
      </c>
      <c r="D188" s="108" t="inlineStr">
        <is>
          <t>BANCO SANTANDER BRASIL SA</t>
        </is>
      </c>
      <c r="E188" s="108" t="n">
        <v>80495990515</v>
      </c>
      <c r="F188" s="108" t="inlineStr">
        <is>
          <t>1RUH3000632007</t>
        </is>
      </c>
      <c r="G188" s="231" t="n">
        <v>700</v>
      </c>
      <c r="H188" s="231" t="n">
        <v>212.99</v>
      </c>
      <c r="I188" s="108" t="inlineStr">
        <is>
          <t>CONTRATUAL</t>
        </is>
      </c>
      <c r="J188" s="106" t="n">
        <v>87769670420</v>
      </c>
      <c r="K188" s="108" t="inlineStr">
        <is>
          <t>SILVANA FALCÃO PRUDÊNCIO</t>
        </is>
      </c>
      <c r="L188" s="108" t="inlineStr">
        <is>
          <t>SALVADOR</t>
        </is>
      </c>
      <c r="M188" s="108" t="inlineStr">
        <is>
          <t>BA</t>
        </is>
      </c>
      <c r="N188" s="232" t="inlineStr">
        <is>
          <t>SERGIANA</t>
        </is>
      </c>
      <c r="O188" s="202" t="inlineStr">
        <is>
          <t>JA POSSUI</t>
        </is>
      </c>
      <c r="P188" s="233" t="n"/>
      <c r="Q188" s="211" t="n"/>
      <c r="R188" s="202" t="inlineStr">
        <is>
          <t>AUTORIZADO PAGAMENTO</t>
        </is>
      </c>
      <c r="S188" s="121" t="n">
        <v>8202640172</v>
      </c>
      <c r="T188" s="202" t="inlineStr">
        <is>
          <t>5 DIAS ÚTEIS</t>
        </is>
      </c>
      <c r="U188" s="233" t="n">
        <v>46171</v>
      </c>
      <c r="V188" s="211" t="n">
        <v>46171</v>
      </c>
      <c r="W188" s="211" t="n">
        <v>46178</v>
      </c>
      <c r="X188" s="211" t="n">
        <v>46176</v>
      </c>
      <c r="Y188" s="211">
        <f>IF(AND(X188&lt;&gt;"",W188&lt;&gt;""),IF(X188&lt;=W188,"SIM","NÃO"),"")</f>
        <v/>
      </c>
      <c r="Z188" s="108" t="n"/>
      <c r="AC188">
        <f>IF($C188="","",IF(COUNTIF('Códigos Santander (ref)'!$A$2:$A$79,$C188)&gt;0,"SANTANDER",IF(COUNTIF('Códigos Itaú (ref)'!$A$2:$A$44,$C188)&gt;0,"ITAU",IF(AND(TRIM(UPPER($I188))="CONTRATUAL",ISNUMBER(SEARCH("INDIVIDUAL",SUBSTITUTE(UPPER($D188)," ","")))),"PREMIUM FREE",""))))</f>
        <v/>
      </c>
    </row>
    <row r="189" ht="15" customFormat="1" customHeight="1" s="45">
      <c r="A189" s="105" t="inlineStr">
        <is>
          <t>TELA</t>
        </is>
      </c>
      <c r="B189" s="105" t="n">
        <v>55588</v>
      </c>
      <c r="C189" s="105" t="inlineStr">
        <is>
          <t>S21FQ</t>
        </is>
      </c>
      <c r="D189" s="105" t="inlineStr">
        <is>
          <t>SANTANDER SERVICOS DIGITAIS BRASIL LTDA</t>
        </is>
      </c>
      <c r="E189" s="105" t="n">
        <v>21400310830</v>
      </c>
      <c r="F189" s="124" t="inlineStr">
        <is>
          <t>S21FQ000899020</t>
        </is>
      </c>
      <c r="G189" s="153" t="n">
        <v>250</v>
      </c>
      <c r="H189" s="153" t="n">
        <v>212.19</v>
      </c>
      <c r="I189" s="105" t="inlineStr">
        <is>
          <t>CONTRATUAL</t>
        </is>
      </c>
      <c r="J189" s="124" t="n">
        <v>11186762896</v>
      </c>
      <c r="K189" s="105" t="inlineStr">
        <is>
          <t>ANA CLAUDIA  GUIMARAES COSTA</t>
        </is>
      </c>
      <c r="L189" s="105" t="inlineStr">
        <is>
          <t>CAMPINAS</t>
        </is>
      </c>
      <c r="M189" s="105" t="inlineStr">
        <is>
          <t>SP</t>
        </is>
      </c>
      <c r="N189" s="162" t="inlineStr">
        <is>
          <t>SERGIANA</t>
        </is>
      </c>
      <c r="O189" s="162" t="inlineStr">
        <is>
          <t>JA POSSUI</t>
        </is>
      </c>
      <c r="P189" s="60" t="n"/>
      <c r="Q189" s="60" t="n"/>
      <c r="R189" s="162" t="inlineStr">
        <is>
          <t>AUTORIZADO PAGAMENTO</t>
        </is>
      </c>
      <c r="S189" s="105" t="n">
        <v>8202640173</v>
      </c>
      <c r="T189" s="162" t="inlineStr">
        <is>
          <t>5 DIAS ÚTEIS</t>
        </is>
      </c>
      <c r="U189" s="60" t="n">
        <v>46171</v>
      </c>
      <c r="V189" s="60" t="n">
        <v>46171</v>
      </c>
      <c r="W189" s="60" t="n">
        <v>46178</v>
      </c>
      <c r="X189" s="60" t="n">
        <v>46176</v>
      </c>
      <c r="Y189" s="60">
        <f>IF(AND(X189&lt;&gt;"",W189&lt;&gt;""),IF(X189&lt;=W189,"SIM","NÃO"),"")</f>
        <v/>
      </c>
      <c r="Z189" s="105" t="n"/>
      <c r="AC189">
        <f>IF($C189="","",IF(COUNTIF('Códigos Santander (ref)'!$A$2:$A$79,$C189)&gt;0,"SANTANDER",IF(COUNTIF('Códigos Itaú (ref)'!$A$2:$A$44,$C189)&gt;0,"ITAU",IF(AND(TRIM(UPPER($I189))="CONTRATUAL",ISNUMBER(SEARCH("INDIVIDUAL",SUBSTITUTE(UPPER($D189)," ","")))),"PREMIUM FREE",""))))</f>
        <v/>
      </c>
    </row>
    <row r="190" ht="15" customFormat="1" customHeight="1" s="45">
      <c r="A190" s="108" t="inlineStr">
        <is>
          <t>TELA</t>
        </is>
      </c>
      <c r="B190" s="108" t="n">
        <v>56144</v>
      </c>
      <c r="C190" s="108" t="inlineStr">
        <is>
          <t>1RUH3</t>
        </is>
      </c>
      <c r="D190" s="108" t="inlineStr">
        <is>
          <t>BANCO SANTANDER BRASIL SA</t>
        </is>
      </c>
      <c r="E190" s="108" t="n">
        <v>22716592802</v>
      </c>
      <c r="F190" s="108" t="inlineStr">
        <is>
          <t>1RUH3036459011</t>
        </is>
      </c>
      <c r="G190" s="231" t="n">
        <v>100</v>
      </c>
      <c r="H190" s="231" t="n">
        <v>90.94</v>
      </c>
      <c r="I190" s="108" t="inlineStr">
        <is>
          <t>CONTRATUAL</t>
        </is>
      </c>
      <c r="J190" s="106" t="n">
        <v>43661294857</v>
      </c>
      <c r="K190" s="108" t="inlineStr">
        <is>
          <t>RAYSSA DE OLIVEIRA AMORIM SOBRAL</t>
        </is>
      </c>
      <c r="L190" s="108" t="inlineStr">
        <is>
          <t>SÃO PAULO</t>
        </is>
      </c>
      <c r="M190" s="108" t="inlineStr">
        <is>
          <t>SP</t>
        </is>
      </c>
      <c r="N190" s="202" t="inlineStr">
        <is>
          <t>SERGIANA</t>
        </is>
      </c>
      <c r="O190" s="202" t="inlineStr">
        <is>
          <t>JA POSSUI</t>
        </is>
      </c>
      <c r="P190" s="211" t="n"/>
      <c r="Q190" s="211" t="n"/>
      <c r="R190" s="202" t="inlineStr">
        <is>
          <t>AUTORIZADO PAGAMENTO</t>
        </is>
      </c>
      <c r="S190" s="108" t="n">
        <v>8202640174</v>
      </c>
      <c r="T190" s="202" t="inlineStr">
        <is>
          <t>5 DIAS ÚTEIS</t>
        </is>
      </c>
      <c r="U190" s="211" t="n">
        <v>46171</v>
      </c>
      <c r="V190" s="211" t="n">
        <v>46171</v>
      </c>
      <c r="W190" s="211" t="n">
        <v>46178</v>
      </c>
      <c r="X190" s="211" t="n">
        <v>46176</v>
      </c>
      <c r="Y190" s="211">
        <f>IF(AND(X190&lt;&gt;"",W190&lt;&gt;""),IF(X190&lt;=W190,"SIM","NÃO"),"")</f>
        <v/>
      </c>
      <c r="Z190" s="108" t="n"/>
      <c r="AC190">
        <f>IF($C190="","",IF(COUNTIF('Códigos Santander (ref)'!$A$2:$A$79,$C190)&gt;0,"SANTANDER",IF(COUNTIF('Códigos Itaú (ref)'!$A$2:$A$44,$C190)&gt;0,"ITAU",IF(AND(TRIM(UPPER($I190))="CONTRATUAL",ISNUMBER(SEARCH("INDIVIDUAL",SUBSTITUTE(UPPER($D190)," ","")))),"PREMIUM FREE",""))))</f>
        <v/>
      </c>
    </row>
    <row r="191" ht="15" customFormat="1" customHeight="1" s="236">
      <c r="A191" s="105" t="n"/>
      <c r="B191" s="105" t="n"/>
      <c r="C191" s="105" t="n"/>
      <c r="D191" s="105" t="n"/>
      <c r="E191" s="105" t="n"/>
      <c r="F191" s="105" t="n"/>
      <c r="G191" s="234" t="n">
        <v>146856.14</v>
      </c>
      <c r="H191" s="235" t="n">
        <v>80163.96000000001</v>
      </c>
      <c r="I191" s="105" t="n"/>
      <c r="J191" s="124" t="n"/>
      <c r="K191" s="105" t="n"/>
      <c r="L191" s="105" t="n"/>
      <c r="M191" s="105" t="n"/>
      <c r="N191" s="162" t="n"/>
      <c r="O191" s="162" t="n"/>
      <c r="P191" s="60" t="n"/>
      <c r="Q191" s="60" t="n"/>
      <c r="R191" s="162" t="n"/>
      <c r="S191" s="105" t="n"/>
      <c r="T191" s="162" t="n"/>
      <c r="U191" s="60" t="n"/>
      <c r="V191" s="60" t="n"/>
      <c r="W191" s="60" t="n"/>
      <c r="X191" s="60" t="n"/>
      <c r="Y191" s="60" t="n"/>
      <c r="Z191" s="105" t="n"/>
      <c r="AC191">
        <f>IF($C191="","",IF(COUNTIF('Códigos Santander (ref)'!$A$2:$A$79,$C191)&gt;0,"SANTANDER",IF(COUNTIF('Códigos Itaú (ref)'!$A$2:$A$44,$C191)&gt;0,"ITAU",IF(AND(TRIM(UPPER($I191))="CONTRATUAL",ISNUMBER(SEARCH("INDIVIDUAL",SUBSTITUTE(UPPER($D191)," ","")))),"PREMIUM FREE",""))))</f>
        <v/>
      </c>
    </row>
    <row r="192" ht="15" customFormat="1" customHeight="1" s="45">
      <c r="A192" s="117" t="n"/>
      <c r="B192" s="117" t="n"/>
      <c r="C192" s="117" t="n"/>
      <c r="D192" s="117" t="n"/>
      <c r="E192" s="117" t="n"/>
      <c r="F192" s="117" t="n"/>
      <c r="G192" s="237" t="n"/>
      <c r="H192" s="237" t="n"/>
      <c r="I192" s="117" t="n"/>
      <c r="J192" s="238" t="n"/>
      <c r="K192" s="117" t="n"/>
      <c r="L192" s="117" t="n"/>
      <c r="M192" s="117" t="n"/>
      <c r="N192" s="150" t="n"/>
      <c r="O192" s="150" t="n"/>
      <c r="P192" s="239" t="n"/>
      <c r="Q192" s="239" t="n"/>
      <c r="R192" s="150" t="n"/>
      <c r="S192" s="117" t="n"/>
      <c r="T192" s="150" t="n"/>
      <c r="U192" s="239" t="n"/>
      <c r="V192" s="239" t="n"/>
      <c r="W192" s="239" t="n"/>
      <c r="X192" s="239" t="n"/>
      <c r="Y192" s="239" t="n"/>
      <c r="Z192" s="117" t="n"/>
      <c r="AC192">
        <f>IF($C192="","",IF(COUNTIF('Códigos Santander (ref)'!$A$2:$A$79,$C192)&gt;0,"SANTANDER",IF(COUNTIF('Códigos Itaú (ref)'!$A$2:$A$44,$C192)&gt;0,"ITAU",IF(AND(TRIM(UPPER($I192))="CONTRATUAL",ISNUMBER(SEARCH("INDIVIDUAL",SUBSTITUTE(UPPER($D192)," ","")))),"PREMIUM FREE",""))))</f>
        <v/>
      </c>
    </row>
    <row r="193" ht="15" customHeight="1">
      <c r="A193" s="240" t="n"/>
      <c r="B193" s="240" t="n"/>
      <c r="C193" s="240" t="n"/>
      <c r="D193" s="240" t="n"/>
      <c r="E193" s="240" t="n"/>
      <c r="F193" s="240" t="n"/>
      <c r="G193" s="241" t="n"/>
      <c r="H193" s="241" t="n"/>
      <c r="I193" s="240" t="n"/>
      <c r="J193" s="242" t="n"/>
      <c r="K193" s="240" t="n"/>
      <c r="L193" s="240" t="n"/>
      <c r="M193" s="240" t="n"/>
      <c r="N193" s="243" t="n"/>
      <c r="O193" s="243" t="n"/>
      <c r="P193" s="244" t="n"/>
      <c r="Q193" s="239" t="n"/>
      <c r="R193" s="243" t="n"/>
      <c r="S193" s="117" t="n"/>
      <c r="T193" s="243" t="n"/>
      <c r="U193" s="244" t="n"/>
      <c r="V193" s="239" t="n"/>
      <c r="W193" s="239" t="n"/>
      <c r="X193" s="239" t="n"/>
      <c r="Y193" s="244">
        <f>IF(AND(X193&lt;&gt;"",W193&lt;&gt;""),IF(X193&lt;=W193,"SIM","NÃO"),"")</f>
        <v/>
      </c>
      <c r="Z193" s="117" t="n"/>
      <c r="AA193" s="45" t="n"/>
      <c r="AB193" s="45" t="n"/>
      <c r="AC193" s="45">
        <f>IF($C193="","",IF(COUNTIF('Códigos Santander (ref)'!$A$2:$A$79,$C193)&gt;0,"SANTANDER",IF(COUNTIF('Códigos Itaú (ref)'!$A$2:$A$44,$C193)&gt;0,"ITAU",IF(AND(TRIM(UPPER($I193))="CONTRATUAL",ISNUMBER(SEARCH("INDIVIDUAL",SUBSTITUTE(UPPER($D193)," ","")))),"PREMIUM FREE",""))))</f>
        <v/>
      </c>
      <c r="AD193" s="45" t="n"/>
      <c r="AE193" s="45" t="n"/>
      <c r="AF193" s="45" t="n"/>
      <c r="AG193" s="45" t="n"/>
      <c r="AH193" s="45" t="n"/>
      <c r="AI193" s="45" t="n"/>
      <c r="AJ193" s="45" t="n"/>
      <c r="AK193" s="45" t="n"/>
      <c r="AL193" s="45" t="n"/>
      <c r="AM193" s="45" t="n"/>
      <c r="AN193" s="45" t="n"/>
      <c r="AO193" s="45" t="n"/>
      <c r="AP193" s="45" t="n"/>
      <c r="AQ193" s="45" t="n"/>
      <c r="AR193" s="45" t="n"/>
      <c r="AS193" s="45" t="n"/>
      <c r="AT193" s="45" t="n"/>
      <c r="AU193" s="45" t="n"/>
      <c r="AV193" s="45" t="n"/>
      <c r="AW193" s="45" t="n"/>
      <c r="AX193" s="45" t="n"/>
      <c r="AY193" s="45" t="n"/>
      <c r="AZ193" s="45" t="n"/>
      <c r="BA193" s="45" t="n"/>
      <c r="BB193" s="45" t="n"/>
      <c r="BC193" s="45" t="n"/>
      <c r="BD193" s="45" t="n"/>
      <c r="BE193" s="45" t="n"/>
      <c r="BF193" s="45" t="n"/>
      <c r="BG193" s="45" t="n"/>
      <c r="BH193" s="45" t="n"/>
      <c r="BI193" s="45" t="n"/>
      <c r="BJ193" s="45" t="n"/>
      <c r="BK193" s="45" t="n"/>
      <c r="BL193" s="45" t="n"/>
      <c r="BM193" s="45" t="n"/>
      <c r="BN193" s="45" t="n"/>
      <c r="BO193" s="45" t="n"/>
      <c r="BP193" s="45" t="n"/>
      <c r="BQ193" s="45" t="n"/>
      <c r="BR193" s="45" t="n"/>
      <c r="BS193" s="45" t="n"/>
      <c r="BT193" s="45" t="n"/>
      <c r="BU193" s="45" t="n"/>
      <c r="BV193" s="45" t="n"/>
      <c r="BW193" s="45" t="n"/>
      <c r="BX193" s="45" t="n"/>
      <c r="BY193" s="45" t="n"/>
      <c r="BZ193" s="45" t="n"/>
      <c r="CA193" s="45" t="n"/>
      <c r="CB193" s="45" t="n"/>
      <c r="CC193" s="45" t="n"/>
      <c r="CD193" s="45" t="n"/>
      <c r="CE193" s="45" t="n"/>
      <c r="CF193" s="45" t="n"/>
      <c r="CG193" s="45" t="n"/>
      <c r="CH193" s="45" t="n"/>
      <c r="CI193" s="45" t="n"/>
      <c r="CJ193" s="45" t="n"/>
      <c r="CK193" s="45" t="n"/>
      <c r="CL193" s="45" t="n"/>
      <c r="CM193" s="45" t="n"/>
    </row>
    <row r="194" ht="15" customHeight="1">
      <c r="A194" s="240" t="n"/>
      <c r="B194" s="240" t="n"/>
      <c r="C194" s="240" t="n"/>
      <c r="D194" s="240" t="n"/>
      <c r="E194" s="240" t="n"/>
      <c r="F194" s="240" t="n"/>
      <c r="G194" s="241" t="n"/>
      <c r="H194" s="241" t="n"/>
      <c r="I194" s="240" t="n"/>
      <c r="J194" s="242" t="n"/>
      <c r="K194" s="240" t="n"/>
      <c r="L194" s="240" t="n"/>
      <c r="M194" s="240" t="n"/>
      <c r="N194" s="243" t="n"/>
      <c r="O194" s="243" t="n"/>
      <c r="P194" s="244" t="n"/>
      <c r="Q194" s="239" t="n"/>
      <c r="R194" s="243" t="n"/>
      <c r="S194" s="117" t="n"/>
      <c r="T194" s="243" t="n"/>
      <c r="U194" s="244" t="n"/>
      <c r="V194" s="239" t="n"/>
      <c r="W194" s="239" t="n"/>
      <c r="X194" s="239" t="n"/>
      <c r="Y194" s="244">
        <f>IF(AND(X194&lt;&gt;"",W194&lt;&gt;""),IF(X194&lt;=W194,"SIM","NÃO"),"")</f>
        <v/>
      </c>
      <c r="Z194" s="117" t="n"/>
      <c r="AA194" s="45" t="n"/>
      <c r="AB194" s="45" t="n"/>
      <c r="AC194" s="45">
        <f>IF($C194="","",IF(COUNTIF('Códigos Santander (ref)'!$A$2:$A$79,$C194)&gt;0,"SANTANDER",IF(COUNTIF('Códigos Itaú (ref)'!$A$2:$A$44,$C194)&gt;0,"ITAU",IF(AND(TRIM(UPPER($I194))="CONTRATUAL",ISNUMBER(SEARCH("INDIVIDUAL",SUBSTITUTE(UPPER($D194)," ","")))),"PREMIUM FREE",""))))</f>
        <v/>
      </c>
      <c r="AD194" s="45" t="n"/>
      <c r="AE194" s="45" t="n"/>
      <c r="AF194" s="45" t="n"/>
      <c r="AG194" s="45" t="n"/>
      <c r="AH194" s="45" t="n"/>
      <c r="AI194" s="45" t="n"/>
      <c r="AJ194" s="45" t="n"/>
      <c r="AK194" s="45" t="n"/>
      <c r="AL194" s="45" t="n"/>
      <c r="AM194" s="45" t="n"/>
      <c r="AN194" s="45" t="n"/>
      <c r="AO194" s="45" t="n"/>
      <c r="AP194" s="45" t="n"/>
      <c r="AQ194" s="45" t="n"/>
      <c r="AR194" s="45" t="n"/>
      <c r="AS194" s="45" t="n"/>
      <c r="AT194" s="45" t="n"/>
      <c r="AU194" s="45" t="n"/>
      <c r="AV194" s="45" t="n"/>
      <c r="AW194" s="45" t="n"/>
      <c r="AX194" s="45" t="n"/>
      <c r="AY194" s="45" t="n"/>
      <c r="AZ194" s="45" t="n"/>
      <c r="BA194" s="45" t="n"/>
      <c r="BB194" s="45" t="n"/>
      <c r="BC194" s="45" t="n"/>
      <c r="BD194" s="45" t="n"/>
      <c r="BE194" s="45" t="n"/>
      <c r="BF194" s="45" t="n"/>
      <c r="BG194" s="45" t="n"/>
      <c r="BH194" s="45" t="n"/>
      <c r="BI194" s="45" t="n"/>
      <c r="BJ194" s="45" t="n"/>
      <c r="BK194" s="45" t="n"/>
      <c r="BL194" s="45" t="n"/>
      <c r="BM194" s="45" t="n"/>
      <c r="BN194" s="45" t="n"/>
      <c r="BO194" s="45" t="n"/>
      <c r="BP194" s="45" t="n"/>
      <c r="BQ194" s="45" t="n"/>
      <c r="BR194" s="45" t="n"/>
      <c r="BS194" s="45" t="n"/>
      <c r="BT194" s="45" t="n"/>
      <c r="BU194" s="45" t="n"/>
      <c r="BV194" s="45" t="n"/>
      <c r="BW194" s="45" t="n"/>
      <c r="BX194" s="45" t="n"/>
      <c r="BY194" s="45" t="n"/>
      <c r="BZ194" s="45" t="n"/>
      <c r="CA194" s="45" t="n"/>
      <c r="CB194" s="45" t="n"/>
      <c r="CC194" s="45" t="n"/>
      <c r="CD194" s="45" t="n"/>
      <c r="CE194" s="45" t="n"/>
      <c r="CF194" s="45" t="n"/>
      <c r="CG194" s="45" t="n"/>
      <c r="CH194" s="45" t="n"/>
      <c r="CI194" s="45" t="n"/>
      <c r="CJ194" s="45" t="n"/>
      <c r="CK194" s="45" t="n"/>
      <c r="CL194" s="45" t="n"/>
      <c r="CM194" s="45" t="n"/>
    </row>
    <row r="195" ht="15" customHeight="1">
      <c r="A195" s="240" t="n"/>
      <c r="B195" s="240" t="n"/>
      <c r="C195" s="240" t="n"/>
      <c r="D195" s="240" t="n"/>
      <c r="E195" s="240" t="n"/>
      <c r="F195" s="240" t="n"/>
      <c r="G195" s="241" t="n"/>
      <c r="H195" s="241" t="n"/>
      <c r="I195" s="240" t="n"/>
      <c r="J195" s="242" t="n"/>
      <c r="K195" s="240" t="n"/>
      <c r="L195" s="240" t="n"/>
      <c r="M195" s="240" t="n"/>
      <c r="N195" s="243" t="n"/>
      <c r="O195" s="243" t="n"/>
      <c r="P195" s="244" t="n"/>
      <c r="Q195" s="239" t="n"/>
      <c r="R195" s="243" t="n"/>
      <c r="S195" s="117" t="n"/>
      <c r="T195" s="243" t="n"/>
      <c r="U195" s="244" t="n"/>
      <c r="V195" s="239" t="n"/>
      <c r="W195" s="239" t="n"/>
      <c r="X195" s="239" t="n"/>
      <c r="Y195" s="244">
        <f>IF(AND(X195&lt;&gt;"",W195&lt;&gt;""),IF(X195&lt;=W195,"SIM","NÃO"),"")</f>
        <v/>
      </c>
      <c r="Z195" s="117" t="n"/>
      <c r="AA195" s="45" t="n"/>
      <c r="AB195" s="45" t="n"/>
      <c r="AC195" s="45">
        <f>IF($C195="","",IF(COUNTIF('Códigos Santander (ref)'!$A$2:$A$79,$C195)&gt;0,"SANTANDER",IF(COUNTIF('Códigos Itaú (ref)'!$A$2:$A$44,$C195)&gt;0,"ITAU",IF(AND(TRIM(UPPER($I195))="CONTRATUAL",ISNUMBER(SEARCH("INDIVIDUAL",SUBSTITUTE(UPPER($D195)," ","")))),"PREMIUM FREE",""))))</f>
        <v/>
      </c>
      <c r="AD195" s="45" t="n"/>
      <c r="AE195" s="45" t="n"/>
      <c r="AF195" s="45" t="n"/>
      <c r="AG195" s="45" t="n"/>
      <c r="AH195" s="45" t="n"/>
      <c r="AI195" s="45" t="n"/>
      <c r="AJ195" s="45" t="n"/>
      <c r="AK195" s="45" t="n"/>
      <c r="AL195" s="45" t="n"/>
      <c r="AM195" s="45" t="n"/>
      <c r="AN195" s="45" t="n"/>
      <c r="AO195" s="45" t="n"/>
      <c r="AP195" s="45" t="n"/>
      <c r="AQ195" s="45" t="n"/>
      <c r="AR195" s="45" t="n"/>
      <c r="AS195" s="45" t="n"/>
      <c r="AT195" s="45" t="n"/>
      <c r="AU195" s="45" t="n"/>
      <c r="AV195" s="45" t="n"/>
      <c r="AW195" s="45" t="n"/>
      <c r="AX195" s="45" t="n"/>
      <c r="AY195" s="45" t="n"/>
      <c r="AZ195" s="45" t="n"/>
      <c r="BA195" s="45" t="n"/>
      <c r="BB195" s="45" t="n"/>
      <c r="BC195" s="45" t="n"/>
      <c r="BD195" s="45" t="n"/>
      <c r="BE195" s="45" t="n"/>
      <c r="BF195" s="45" t="n"/>
      <c r="BG195" s="45" t="n"/>
      <c r="BH195" s="45" t="n"/>
      <c r="BI195" s="45" t="n"/>
      <c r="BJ195" s="45" t="n"/>
      <c r="BK195" s="45" t="n"/>
      <c r="BL195" s="45" t="n"/>
      <c r="BM195" s="45" t="n"/>
      <c r="BN195" s="45" t="n"/>
      <c r="BO195" s="45" t="n"/>
      <c r="BP195" s="45" t="n"/>
      <c r="BQ195" s="45" t="n"/>
      <c r="BR195" s="45" t="n"/>
      <c r="BS195" s="45" t="n"/>
      <c r="BT195" s="45" t="n"/>
      <c r="BU195" s="45" t="n"/>
      <c r="BV195" s="45" t="n"/>
      <c r="BW195" s="45" t="n"/>
      <c r="BX195" s="45" t="n"/>
      <c r="BY195" s="45" t="n"/>
      <c r="BZ195" s="45" t="n"/>
      <c r="CA195" s="45" t="n"/>
      <c r="CB195" s="45" t="n"/>
      <c r="CC195" s="45" t="n"/>
      <c r="CD195" s="45" t="n"/>
      <c r="CE195" s="45" t="n"/>
      <c r="CF195" s="45" t="n"/>
      <c r="CG195" s="45" t="n"/>
      <c r="CH195" s="45" t="n"/>
      <c r="CI195" s="45" t="n"/>
      <c r="CJ195" s="45" t="n"/>
      <c r="CK195" s="45" t="n"/>
      <c r="CL195" s="45" t="n"/>
      <c r="CM195" s="45" t="n"/>
    </row>
    <row r="196" ht="15" customHeight="1">
      <c r="A196" s="240" t="n"/>
      <c r="B196" s="245" t="n"/>
      <c r="C196" s="240" t="n"/>
      <c r="D196" s="240" t="n"/>
      <c r="E196" s="240" t="n"/>
      <c r="F196" s="240" t="n"/>
      <c r="G196" s="241" t="n"/>
      <c r="H196" s="241" t="n"/>
      <c r="I196" s="240" t="n"/>
      <c r="J196" s="242" t="n"/>
      <c r="K196" s="240" t="n"/>
      <c r="L196" s="240" t="n"/>
      <c r="M196" s="240" t="n"/>
      <c r="N196" s="243" t="n"/>
      <c r="O196" s="150" t="n"/>
      <c r="P196" s="239" t="n"/>
      <c r="Q196" s="239" t="n"/>
      <c r="R196" s="150" t="n"/>
      <c r="S196" s="117" t="n"/>
      <c r="T196" s="243" t="n"/>
      <c r="U196" s="244" t="n"/>
      <c r="V196" s="239" t="n"/>
      <c r="W196" s="239" t="n"/>
      <c r="X196" s="239" t="n"/>
      <c r="Y196" s="244">
        <f>IF(AND(X196&lt;&gt;"",W196&lt;&gt;""),IF(X196&lt;=W196,"SIM","NÃO"),"")</f>
        <v/>
      </c>
      <c r="Z196" s="117" t="n"/>
      <c r="AA196" s="45" t="n"/>
      <c r="AB196" s="45" t="n"/>
      <c r="AC196" s="45">
        <f>IF($C196="","",IF(COUNTIF('Códigos Santander (ref)'!$A$2:$A$79,$C196)&gt;0,"SANTANDER",IF(COUNTIF('Códigos Itaú (ref)'!$A$2:$A$44,$C196)&gt;0,"ITAU",IF(AND(TRIM(UPPER($I196))="CONTRATUAL",ISNUMBER(SEARCH("INDIVIDUAL",SUBSTITUTE(UPPER($D196)," ","")))),"PREMIUM FREE",""))))</f>
        <v/>
      </c>
      <c r="AD196" s="45" t="n"/>
      <c r="AE196" s="45" t="n"/>
      <c r="AF196" s="45" t="n"/>
      <c r="AG196" s="45" t="n"/>
      <c r="AH196" s="45" t="n"/>
      <c r="AI196" s="45" t="n"/>
      <c r="AJ196" s="45" t="n"/>
      <c r="AK196" s="45" t="n"/>
      <c r="AL196" s="45" t="n"/>
      <c r="AM196" s="45" t="n"/>
      <c r="AN196" s="45" t="n"/>
      <c r="AO196" s="45" t="n"/>
      <c r="AP196" s="45" t="n"/>
      <c r="AQ196" s="45" t="n"/>
      <c r="AR196" s="45" t="n"/>
      <c r="AS196" s="45" t="n"/>
      <c r="AT196" s="45" t="n"/>
      <c r="AU196" s="45" t="n"/>
      <c r="AV196" s="45" t="n"/>
      <c r="AW196" s="45" t="n"/>
      <c r="AX196" s="45" t="n"/>
      <c r="AY196" s="45" t="n"/>
      <c r="AZ196" s="45" t="n"/>
      <c r="BA196" s="45" t="n"/>
      <c r="BB196" s="45" t="n"/>
      <c r="BC196" s="45" t="n"/>
      <c r="BD196" s="45" t="n"/>
      <c r="BE196" s="45" t="n"/>
      <c r="BF196" s="45" t="n"/>
      <c r="BG196" s="45" t="n"/>
      <c r="BH196" s="45" t="n"/>
      <c r="BI196" s="45" t="n"/>
      <c r="BJ196" s="45" t="n"/>
      <c r="BK196" s="45" t="n"/>
      <c r="BL196" s="45" t="n"/>
      <c r="BM196" s="45" t="n"/>
      <c r="BN196" s="45" t="n"/>
      <c r="BO196" s="45" t="n"/>
      <c r="BP196" s="45" t="n"/>
      <c r="BQ196" s="45" t="n"/>
      <c r="BR196" s="45" t="n"/>
      <c r="BS196" s="45" t="n"/>
      <c r="BT196" s="45" t="n"/>
      <c r="BU196" s="45" t="n"/>
      <c r="BV196" s="45" t="n"/>
      <c r="BW196" s="45" t="n"/>
      <c r="BX196" s="45" t="n"/>
      <c r="BY196" s="45" t="n"/>
      <c r="BZ196" s="45" t="n"/>
      <c r="CA196" s="45" t="n"/>
      <c r="CB196" s="45" t="n"/>
      <c r="CC196" s="45" t="n"/>
      <c r="CD196" s="45" t="n"/>
      <c r="CE196" s="45" t="n"/>
      <c r="CF196" s="45" t="n"/>
      <c r="CG196" s="45" t="n"/>
      <c r="CH196" s="45" t="n"/>
      <c r="CI196" s="45" t="n"/>
      <c r="CJ196" s="45" t="n"/>
      <c r="CK196" s="45" t="n"/>
      <c r="CL196" s="45" t="n"/>
      <c r="CM196" s="45" t="n"/>
    </row>
    <row r="197" ht="15" customHeight="1">
      <c r="A197" s="240" t="n"/>
      <c r="B197" s="245" t="n"/>
      <c r="C197" s="240" t="n"/>
      <c r="D197" s="240" t="n"/>
      <c r="E197" s="240" t="n"/>
      <c r="F197" s="240" t="n"/>
      <c r="G197" s="241" t="n"/>
      <c r="H197" s="241" t="n"/>
      <c r="I197" s="240" t="n"/>
      <c r="J197" s="242" t="n"/>
      <c r="K197" s="240" t="n"/>
      <c r="L197" s="240" t="n"/>
      <c r="M197" s="240" t="n"/>
      <c r="N197" s="243" t="n"/>
      <c r="O197" s="150" t="n"/>
      <c r="P197" s="239" t="n"/>
      <c r="Q197" s="239" t="n"/>
      <c r="R197" s="150" t="n"/>
      <c r="S197" s="117" t="n"/>
      <c r="T197" s="243" t="n"/>
      <c r="U197" s="244" t="n"/>
      <c r="V197" s="239" t="n"/>
      <c r="W197" s="239" t="n"/>
      <c r="X197" s="239" t="n"/>
      <c r="Y197" s="244">
        <f>IF(AND(X197&lt;&gt;"",W197&lt;&gt;""),IF(X197&lt;=W197,"SIM","NÃO"),"")</f>
        <v/>
      </c>
      <c r="Z197" s="117" t="n"/>
      <c r="AA197" s="45" t="n"/>
      <c r="AB197" s="45" t="n"/>
      <c r="AC197" s="45">
        <f>IF($C197="","",IF(COUNTIF('Códigos Santander (ref)'!$A$2:$A$79,$C197)&gt;0,"SANTANDER",IF(COUNTIF('Códigos Itaú (ref)'!$A$2:$A$44,$C197)&gt;0,"ITAU",IF(AND(TRIM(UPPER($I197))="CONTRATUAL",ISNUMBER(SEARCH("INDIVIDUAL",SUBSTITUTE(UPPER($D197)," ","")))),"PREMIUM FREE",""))))</f>
        <v/>
      </c>
      <c r="AD197" s="45" t="n"/>
      <c r="AE197" s="45" t="n"/>
      <c r="AF197" s="45" t="n"/>
      <c r="AG197" s="45" t="n"/>
      <c r="AH197" s="45" t="n"/>
      <c r="AI197" s="45" t="n"/>
      <c r="AJ197" s="45" t="n"/>
      <c r="AK197" s="45" t="n"/>
      <c r="AL197" s="45" t="n"/>
      <c r="AM197" s="45" t="n"/>
      <c r="AN197" s="45" t="n"/>
      <c r="AO197" s="45" t="n"/>
      <c r="AP197" s="45" t="n"/>
      <c r="AQ197" s="45" t="n"/>
      <c r="AR197" s="45" t="n"/>
      <c r="AS197" s="45" t="n"/>
      <c r="AT197" s="45" t="n"/>
      <c r="AU197" s="45" t="n"/>
      <c r="AV197" s="45" t="n"/>
      <c r="AW197" s="45" t="n"/>
      <c r="AX197" s="45" t="n"/>
      <c r="AY197" s="45" t="n"/>
      <c r="AZ197" s="45" t="n"/>
      <c r="BA197" s="45" t="n"/>
      <c r="BB197" s="45" t="n"/>
      <c r="BC197" s="45" t="n"/>
      <c r="BD197" s="45" t="n"/>
      <c r="BE197" s="45" t="n"/>
      <c r="BF197" s="45" t="n"/>
      <c r="BG197" s="45" t="n"/>
      <c r="BH197" s="45" t="n"/>
      <c r="BI197" s="45" t="n"/>
      <c r="BJ197" s="45" t="n"/>
      <c r="BK197" s="45" t="n"/>
      <c r="BL197" s="45" t="n"/>
      <c r="BM197" s="45" t="n"/>
      <c r="BN197" s="45" t="n"/>
      <c r="BO197" s="45" t="n"/>
      <c r="BP197" s="45" t="n"/>
      <c r="BQ197" s="45" t="n"/>
      <c r="BR197" s="45" t="n"/>
      <c r="BS197" s="45" t="n"/>
      <c r="BT197" s="45" t="n"/>
      <c r="BU197" s="45" t="n"/>
      <c r="BV197" s="45" t="n"/>
      <c r="BW197" s="45" t="n"/>
      <c r="BX197" s="45" t="n"/>
      <c r="BY197" s="45" t="n"/>
      <c r="BZ197" s="45" t="n"/>
      <c r="CA197" s="45" t="n"/>
      <c r="CB197" s="45" t="n"/>
      <c r="CC197" s="45" t="n"/>
      <c r="CD197" s="45" t="n"/>
      <c r="CE197" s="45" t="n"/>
      <c r="CF197" s="45" t="n"/>
      <c r="CG197" s="45" t="n"/>
      <c r="CH197" s="45" t="n"/>
      <c r="CI197" s="45" t="n"/>
      <c r="CJ197" s="45" t="n"/>
      <c r="CK197" s="45" t="n"/>
      <c r="CL197" s="45" t="n"/>
      <c r="CM197" s="45" t="n"/>
    </row>
    <row r="198" ht="15" customHeight="1">
      <c r="A198" s="240" t="n"/>
      <c r="B198" s="245" t="n"/>
      <c r="C198" s="240" t="n"/>
      <c r="D198" s="240" t="n"/>
      <c r="E198" s="240" t="n"/>
      <c r="F198" s="240" t="n"/>
      <c r="G198" s="241" t="n"/>
      <c r="H198" s="241" t="n"/>
      <c r="I198" s="240" t="n"/>
      <c r="J198" s="242" t="n"/>
      <c r="K198" s="240" t="n"/>
      <c r="L198" s="240" t="n"/>
      <c r="M198" s="240" t="n"/>
      <c r="N198" s="243" t="n"/>
      <c r="O198" s="150" t="n"/>
      <c r="P198" s="239" t="n"/>
      <c r="Q198" s="239" t="n"/>
      <c r="R198" s="150" t="n"/>
      <c r="S198" s="117" t="n"/>
      <c r="T198" s="243" t="n"/>
      <c r="U198" s="244" t="n"/>
      <c r="V198" s="239" t="n"/>
      <c r="W198" s="239" t="n"/>
      <c r="X198" s="239" t="n"/>
      <c r="Y198" s="244">
        <f>IF(AND(X198&lt;&gt;"",W198&lt;&gt;""),IF(X198&lt;=W198,"SIM","NÃO"),"")</f>
        <v/>
      </c>
      <c r="Z198" s="117" t="n"/>
      <c r="AA198" s="45" t="n"/>
      <c r="AB198" s="45" t="n"/>
      <c r="AC198" s="45">
        <f>IF($C198="","",IF(COUNTIF('Códigos Santander (ref)'!$A$2:$A$79,$C198)&gt;0,"SANTANDER",IF(COUNTIF('Códigos Itaú (ref)'!$A$2:$A$44,$C198)&gt;0,"ITAU",IF(AND(TRIM(UPPER($I198))="CONTRATUAL",ISNUMBER(SEARCH("INDIVIDUAL",SUBSTITUTE(UPPER($D198)," ","")))),"PREMIUM FREE",""))))</f>
        <v/>
      </c>
      <c r="AD198" s="45" t="n"/>
      <c r="AE198" s="45" t="n"/>
      <c r="AF198" s="45" t="n"/>
      <c r="AG198" s="45" t="n"/>
      <c r="AH198" s="45" t="n"/>
      <c r="AI198" s="45" t="n"/>
      <c r="AJ198" s="45" t="n"/>
      <c r="AK198" s="45" t="n"/>
      <c r="AL198" s="45" t="n"/>
      <c r="AM198" s="45" t="n"/>
      <c r="AN198" s="45" t="n"/>
      <c r="AO198" s="45" t="n"/>
      <c r="AP198" s="45" t="n"/>
      <c r="AQ198" s="45" t="n"/>
      <c r="AR198" s="45" t="n"/>
      <c r="AS198" s="45" t="n"/>
      <c r="AT198" s="45" t="n"/>
      <c r="AU198" s="45" t="n"/>
      <c r="AV198" s="45" t="n"/>
      <c r="AW198" s="45" t="n"/>
      <c r="AX198" s="45" t="n"/>
      <c r="AY198" s="45" t="n"/>
      <c r="AZ198" s="45" t="n"/>
      <c r="BA198" s="45" t="n"/>
      <c r="BB198" s="45" t="n"/>
      <c r="BC198" s="45" t="n"/>
      <c r="BD198" s="45" t="n"/>
      <c r="BE198" s="45" t="n"/>
      <c r="BF198" s="45" t="n"/>
      <c r="BG198" s="45" t="n"/>
      <c r="BH198" s="45" t="n"/>
      <c r="BI198" s="45" t="n"/>
      <c r="BJ198" s="45" t="n"/>
      <c r="BK198" s="45" t="n"/>
      <c r="BL198" s="45" t="n"/>
      <c r="BM198" s="45" t="n"/>
      <c r="BN198" s="45" t="n"/>
      <c r="BO198" s="45" t="n"/>
      <c r="BP198" s="45" t="n"/>
      <c r="BQ198" s="45" t="n"/>
      <c r="BR198" s="45" t="n"/>
      <c r="BS198" s="45" t="n"/>
      <c r="BT198" s="45" t="n"/>
      <c r="BU198" s="45" t="n"/>
      <c r="BV198" s="45" t="n"/>
      <c r="BW198" s="45" t="n"/>
      <c r="BX198" s="45" t="n"/>
      <c r="BY198" s="45" t="n"/>
      <c r="BZ198" s="45" t="n"/>
      <c r="CA198" s="45" t="n"/>
      <c r="CB198" s="45" t="n"/>
      <c r="CC198" s="45" t="n"/>
      <c r="CD198" s="45" t="n"/>
      <c r="CE198" s="45" t="n"/>
      <c r="CF198" s="45" t="n"/>
      <c r="CG198" s="45" t="n"/>
      <c r="CH198" s="45" t="n"/>
      <c r="CI198" s="45" t="n"/>
      <c r="CJ198" s="45" t="n"/>
      <c r="CK198" s="45" t="n"/>
      <c r="CL198" s="45" t="n"/>
      <c r="CM198" s="45" t="n"/>
    </row>
    <row r="199" ht="15" customHeight="1">
      <c r="A199" s="240" t="n"/>
      <c r="B199" s="240" t="n"/>
      <c r="C199" s="240" t="n"/>
      <c r="D199" s="240" t="n"/>
      <c r="E199" s="240" t="n"/>
      <c r="F199" s="240" t="n"/>
      <c r="G199" s="241" t="n"/>
      <c r="H199" s="241" t="n"/>
      <c r="I199" s="240" t="n"/>
      <c r="J199" s="242" t="n"/>
      <c r="K199" s="240" t="n"/>
      <c r="L199" s="240" t="n"/>
      <c r="M199" s="240" t="n"/>
      <c r="N199" s="243" t="n"/>
      <c r="O199" s="150" t="n"/>
      <c r="P199" s="239" t="n"/>
      <c r="Q199" s="239" t="n"/>
      <c r="R199" s="150" t="n"/>
      <c r="S199" s="117" t="n"/>
      <c r="T199" s="243" t="n"/>
      <c r="U199" s="244" t="n"/>
      <c r="V199" s="239" t="n"/>
      <c r="W199" s="239" t="n"/>
      <c r="X199" s="239" t="n"/>
      <c r="Y199" s="244">
        <f>IF(AND(X199&lt;&gt;"",W199&lt;&gt;""),IF(X199&lt;=W199,"SIM","NÃO"),"")</f>
        <v/>
      </c>
      <c r="Z199" s="117" t="n"/>
      <c r="AA199" s="45" t="n"/>
      <c r="AB199" s="45" t="n"/>
      <c r="AC199" s="45">
        <f>IF($C199="","",IF(COUNTIF('Códigos Santander (ref)'!$A$2:$A$79,$C199)&gt;0,"SANTANDER",IF(COUNTIF('Códigos Itaú (ref)'!$A$2:$A$44,$C199)&gt;0,"ITAU",IF(AND(TRIM(UPPER($I199))="CONTRATUAL",ISNUMBER(SEARCH("INDIVIDUAL",SUBSTITUTE(UPPER($D199)," ","")))),"PREMIUM FREE",""))))</f>
        <v/>
      </c>
      <c r="AD199" s="45" t="n"/>
      <c r="AE199" s="45" t="n"/>
      <c r="AF199" s="45" t="n"/>
      <c r="AG199" s="45" t="n"/>
      <c r="AH199" s="45" t="n"/>
      <c r="AI199" s="45" t="n"/>
      <c r="AJ199" s="45" t="n"/>
      <c r="AK199" s="45" t="n"/>
      <c r="AL199" s="45" t="n"/>
      <c r="AM199" s="45" t="n"/>
      <c r="AN199" s="45" t="n"/>
      <c r="AO199" s="45" t="n"/>
      <c r="AP199" s="45" t="n"/>
      <c r="AQ199" s="45" t="n"/>
      <c r="AR199" s="45" t="n"/>
      <c r="AS199" s="45" t="n"/>
      <c r="AT199" s="45" t="n"/>
      <c r="AU199" s="45" t="n"/>
      <c r="AV199" s="45" t="n"/>
      <c r="AW199" s="45" t="n"/>
      <c r="AX199" s="45" t="n"/>
      <c r="AY199" s="45" t="n"/>
      <c r="AZ199" s="45" t="n"/>
      <c r="BA199" s="45" t="n"/>
      <c r="BB199" s="45" t="n"/>
      <c r="BC199" s="45" t="n"/>
      <c r="BD199" s="45" t="n"/>
      <c r="BE199" s="45" t="n"/>
      <c r="BF199" s="45" t="n"/>
      <c r="BG199" s="45" t="n"/>
      <c r="BH199" s="45" t="n"/>
      <c r="BI199" s="45" t="n"/>
      <c r="BJ199" s="45" t="n"/>
      <c r="BK199" s="45" t="n"/>
      <c r="BL199" s="45" t="n"/>
      <c r="BM199" s="45" t="n"/>
      <c r="BN199" s="45" t="n"/>
      <c r="BO199" s="45" t="n"/>
      <c r="BP199" s="45" t="n"/>
      <c r="BQ199" s="45" t="n"/>
      <c r="BR199" s="45" t="n"/>
      <c r="BS199" s="45" t="n"/>
      <c r="BT199" s="45" t="n"/>
      <c r="BU199" s="45" t="n"/>
      <c r="BV199" s="45" t="n"/>
      <c r="BW199" s="45" t="n"/>
      <c r="BX199" s="45" t="n"/>
      <c r="BY199" s="45" t="n"/>
      <c r="BZ199" s="45" t="n"/>
      <c r="CA199" s="45" t="n"/>
      <c r="CB199" s="45" t="n"/>
      <c r="CC199" s="45" t="n"/>
      <c r="CD199" s="45" t="n"/>
      <c r="CE199" s="45" t="n"/>
      <c r="CF199" s="45" t="n"/>
      <c r="CG199" s="45" t="n"/>
      <c r="CH199" s="45" t="n"/>
      <c r="CI199" s="45" t="n"/>
      <c r="CJ199" s="45" t="n"/>
      <c r="CK199" s="45" t="n"/>
      <c r="CL199" s="45" t="n"/>
      <c r="CM199" s="45" t="n"/>
    </row>
    <row r="200" ht="15" customHeight="1">
      <c r="A200" s="240" t="n"/>
      <c r="B200" s="240" t="n"/>
      <c r="C200" s="240" t="n"/>
      <c r="D200" s="240" t="n"/>
      <c r="E200" s="240" t="n"/>
      <c r="F200" s="240" t="n"/>
      <c r="G200" s="241" t="n"/>
      <c r="H200" s="241" t="n"/>
      <c r="I200" s="240" t="n"/>
      <c r="J200" s="242" t="n"/>
      <c r="K200" s="240" t="n"/>
      <c r="L200" s="240" t="n"/>
      <c r="M200" s="240" t="n"/>
      <c r="N200" s="243" t="n"/>
      <c r="O200" s="243" t="n"/>
      <c r="P200" s="244" t="n"/>
      <c r="Q200" s="239" t="n"/>
      <c r="R200" s="243" t="n"/>
      <c r="S200" s="117" t="n"/>
      <c r="T200" s="243" t="n"/>
      <c r="U200" s="244" t="n"/>
      <c r="V200" s="239" t="n"/>
      <c r="W200" s="239" t="n"/>
      <c r="X200" s="239" t="n"/>
      <c r="Y200" s="244">
        <f>IF(AND(X200&lt;&gt;"",W200&lt;&gt;""),IF(X200&lt;=W200,"SIM","NÃO"),"")</f>
        <v/>
      </c>
      <c r="Z200" s="117" t="n"/>
      <c r="AA200" s="45" t="n"/>
      <c r="AB200" s="45" t="n"/>
      <c r="AC200" s="45">
        <f>IF($C200="","",IF(COUNTIF('Códigos Santander (ref)'!$A$2:$A$79,$C200)&gt;0,"SANTANDER",IF(COUNTIF('Códigos Itaú (ref)'!$A$2:$A$44,$C200)&gt;0,"ITAU",IF(AND(TRIM(UPPER($I200))="CONTRATUAL",ISNUMBER(SEARCH("INDIVIDUAL",SUBSTITUTE(UPPER($D200)," ","")))),"PREMIUM FREE",""))))</f>
        <v/>
      </c>
      <c r="AD200" s="45" t="n"/>
      <c r="AE200" s="45" t="n"/>
      <c r="AF200" s="45" t="n"/>
      <c r="AG200" s="45" t="n"/>
      <c r="AH200" s="45" t="n"/>
      <c r="AI200" s="45" t="n"/>
      <c r="AJ200" s="45" t="n"/>
      <c r="AK200" s="45" t="n"/>
      <c r="AL200" s="45" t="n"/>
      <c r="AM200" s="45" t="n"/>
      <c r="AN200" s="45" t="n"/>
      <c r="AO200" s="45" t="n"/>
      <c r="AP200" s="45" t="n"/>
      <c r="AQ200" s="45" t="n"/>
      <c r="AR200" s="45" t="n"/>
      <c r="AS200" s="45" t="n"/>
      <c r="AT200" s="45" t="n"/>
      <c r="AU200" s="45" t="n"/>
      <c r="AV200" s="45" t="n"/>
      <c r="AW200" s="45" t="n"/>
      <c r="AX200" s="45" t="n"/>
      <c r="AY200" s="45" t="n"/>
      <c r="AZ200" s="45" t="n"/>
      <c r="BA200" s="45" t="n"/>
      <c r="BB200" s="45" t="n"/>
      <c r="BC200" s="45" t="n"/>
      <c r="BD200" s="45" t="n"/>
      <c r="BE200" s="45" t="n"/>
      <c r="BF200" s="45" t="n"/>
      <c r="BG200" s="45" t="n"/>
      <c r="BH200" s="45" t="n"/>
      <c r="BI200" s="45" t="n"/>
      <c r="BJ200" s="45" t="n"/>
      <c r="BK200" s="45" t="n"/>
      <c r="BL200" s="45" t="n"/>
      <c r="BM200" s="45" t="n"/>
      <c r="BN200" s="45" t="n"/>
      <c r="BO200" s="45" t="n"/>
      <c r="BP200" s="45" t="n"/>
      <c r="BQ200" s="45" t="n"/>
      <c r="BR200" s="45" t="n"/>
      <c r="BS200" s="45" t="n"/>
      <c r="BT200" s="45" t="n"/>
      <c r="BU200" s="45" t="n"/>
      <c r="BV200" s="45" t="n"/>
      <c r="BW200" s="45" t="n"/>
      <c r="BX200" s="45" t="n"/>
      <c r="BY200" s="45" t="n"/>
      <c r="BZ200" s="45" t="n"/>
      <c r="CA200" s="45" t="n"/>
      <c r="CB200" s="45" t="n"/>
      <c r="CC200" s="45" t="n"/>
      <c r="CD200" s="45" t="n"/>
      <c r="CE200" s="45" t="n"/>
      <c r="CF200" s="45" t="n"/>
      <c r="CG200" s="45" t="n"/>
      <c r="CH200" s="45" t="n"/>
      <c r="CI200" s="45" t="n"/>
      <c r="CJ200" s="45" t="n"/>
      <c r="CK200" s="45" t="n"/>
      <c r="CL200" s="45" t="n"/>
      <c r="CM200" s="45" t="n"/>
    </row>
    <row r="201" ht="15" customHeight="1">
      <c r="A201" s="240" t="n"/>
      <c r="B201" s="240" t="n"/>
      <c r="C201" s="240" t="n"/>
      <c r="D201" s="240" t="n"/>
      <c r="E201" s="240" t="n"/>
      <c r="F201" s="240" t="n"/>
      <c r="G201" s="241" t="n"/>
      <c r="H201" s="241" t="n"/>
      <c r="I201" s="240" t="n"/>
      <c r="J201" s="242" t="n"/>
      <c r="K201" s="240" t="n"/>
      <c r="L201" s="240" t="n"/>
      <c r="M201" s="240" t="n"/>
      <c r="N201" s="243" t="n"/>
      <c r="O201" s="243" t="n"/>
      <c r="P201" s="244" t="n"/>
      <c r="Q201" s="239" t="n"/>
      <c r="R201" s="243" t="n"/>
      <c r="S201" s="117" t="n"/>
      <c r="T201" s="243" t="n"/>
      <c r="U201" s="244" t="n"/>
      <c r="V201" s="239" t="n"/>
      <c r="W201" s="239" t="n"/>
      <c r="X201" s="239" t="n"/>
      <c r="Y201" s="244">
        <f>IF(AND(X201&lt;&gt;"",W201&lt;&gt;""),IF(X201&lt;=W201,"SIM","NÃO"),"")</f>
        <v/>
      </c>
      <c r="Z201" s="117" t="n"/>
      <c r="AA201" s="45" t="n"/>
      <c r="AB201" s="45" t="n"/>
      <c r="AC201" s="45">
        <f>IF($C201="","",IF(COUNTIF('Códigos Santander (ref)'!$A$2:$A$79,$C201)&gt;0,"SANTANDER",IF(COUNTIF('Códigos Itaú (ref)'!$A$2:$A$44,$C201)&gt;0,"ITAU",IF(AND(TRIM(UPPER($I201))="CONTRATUAL",ISNUMBER(SEARCH("INDIVIDUAL",SUBSTITUTE(UPPER($D201)," ","")))),"PREMIUM FREE",""))))</f>
        <v/>
      </c>
      <c r="AD201" s="45" t="n"/>
      <c r="AE201" s="45" t="n"/>
      <c r="AF201" s="45" t="n"/>
      <c r="AG201" s="45" t="n"/>
      <c r="AH201" s="45" t="n"/>
      <c r="AI201" s="45" t="n"/>
      <c r="AJ201" s="45" t="n"/>
      <c r="AK201" s="45" t="n"/>
      <c r="AL201" s="45" t="n"/>
      <c r="AM201" s="45" t="n"/>
      <c r="AN201" s="45" t="n"/>
      <c r="AO201" s="45" t="n"/>
      <c r="AP201" s="45" t="n"/>
      <c r="AQ201" s="45" t="n"/>
      <c r="AR201" s="45" t="n"/>
      <c r="AS201" s="45" t="n"/>
      <c r="AT201" s="45" t="n"/>
      <c r="AU201" s="45" t="n"/>
      <c r="AV201" s="45" t="n"/>
      <c r="AW201" s="45" t="n"/>
      <c r="AX201" s="45" t="n"/>
      <c r="AY201" s="45" t="n"/>
      <c r="AZ201" s="45" t="n"/>
      <c r="BA201" s="45" t="n"/>
      <c r="BB201" s="45" t="n"/>
      <c r="BC201" s="45" t="n"/>
      <c r="BD201" s="45" t="n"/>
      <c r="BE201" s="45" t="n"/>
      <c r="BF201" s="45" t="n"/>
      <c r="BG201" s="45" t="n"/>
      <c r="BH201" s="45" t="n"/>
      <c r="BI201" s="45" t="n"/>
      <c r="BJ201" s="45" t="n"/>
      <c r="BK201" s="45" t="n"/>
      <c r="BL201" s="45" t="n"/>
      <c r="BM201" s="45" t="n"/>
      <c r="BN201" s="45" t="n"/>
      <c r="BO201" s="45" t="n"/>
      <c r="BP201" s="45" t="n"/>
      <c r="BQ201" s="45" t="n"/>
      <c r="BR201" s="45" t="n"/>
      <c r="BS201" s="45" t="n"/>
      <c r="BT201" s="45" t="n"/>
      <c r="BU201" s="45" t="n"/>
      <c r="BV201" s="45" t="n"/>
      <c r="BW201" s="45" t="n"/>
      <c r="BX201" s="45" t="n"/>
      <c r="BY201" s="45" t="n"/>
      <c r="BZ201" s="45" t="n"/>
      <c r="CA201" s="45" t="n"/>
      <c r="CB201" s="45" t="n"/>
      <c r="CC201" s="45" t="n"/>
      <c r="CD201" s="45" t="n"/>
      <c r="CE201" s="45" t="n"/>
      <c r="CF201" s="45" t="n"/>
      <c r="CG201" s="45" t="n"/>
      <c r="CH201" s="45" t="n"/>
      <c r="CI201" s="45" t="n"/>
      <c r="CJ201" s="45" t="n"/>
      <c r="CK201" s="45" t="n"/>
      <c r="CL201" s="45" t="n"/>
      <c r="CM201" s="45" t="n"/>
    </row>
    <row r="202" ht="15" customHeight="1">
      <c r="A202" s="240" t="n"/>
      <c r="B202" s="240" t="n"/>
      <c r="C202" s="240" t="n"/>
      <c r="D202" s="240" t="n"/>
      <c r="E202" s="240" t="n"/>
      <c r="F202" s="240" t="n"/>
      <c r="G202" s="241" t="n"/>
      <c r="H202" s="241" t="n"/>
      <c r="I202" s="240" t="n"/>
      <c r="J202" s="242" t="n"/>
      <c r="K202" s="240" t="n"/>
      <c r="L202" s="240" t="n"/>
      <c r="M202" s="240" t="n"/>
      <c r="N202" s="243" t="n"/>
      <c r="O202" s="150" t="n"/>
      <c r="P202" s="239" t="n"/>
      <c r="Q202" s="239" t="n"/>
      <c r="R202" s="150" t="n"/>
      <c r="S202" s="117" t="n"/>
      <c r="T202" s="243" t="n"/>
      <c r="U202" s="244" t="n"/>
      <c r="V202" s="239" t="n"/>
      <c r="W202" s="239" t="n"/>
      <c r="X202" s="239" t="n"/>
      <c r="Y202" s="244">
        <f>IF(AND(X202&lt;&gt;"",W202&lt;&gt;""),IF(X202&lt;=W202,"SIM","NÃO"),"")</f>
        <v/>
      </c>
      <c r="Z202" s="117" t="n"/>
      <c r="AA202" s="45" t="n"/>
      <c r="AB202" s="45" t="n"/>
      <c r="AC202" s="45">
        <f>IF($C202="","",IF(COUNTIF('Códigos Santander (ref)'!$A$2:$A$79,$C202)&gt;0,"SANTANDER",IF(COUNTIF('Códigos Itaú (ref)'!$A$2:$A$44,$C202)&gt;0,"ITAU",IF(AND(TRIM(UPPER($I202))="CONTRATUAL",ISNUMBER(SEARCH("INDIVIDUAL",SUBSTITUTE(UPPER($D202)," ","")))),"PREMIUM FREE",""))))</f>
        <v/>
      </c>
      <c r="AD202" s="45" t="n"/>
      <c r="AE202" s="45" t="n"/>
      <c r="AF202" s="45" t="n"/>
      <c r="AG202" s="45" t="n"/>
      <c r="AH202" s="45" t="n"/>
      <c r="AI202" s="45" t="n"/>
      <c r="AJ202" s="45" t="n"/>
      <c r="AK202" s="45" t="n"/>
      <c r="AL202" s="45" t="n"/>
      <c r="AM202" s="45" t="n"/>
      <c r="AN202" s="45" t="n"/>
      <c r="AO202" s="45" t="n"/>
      <c r="AP202" s="45" t="n"/>
      <c r="AQ202" s="45" t="n"/>
      <c r="AR202" s="45" t="n"/>
      <c r="AS202" s="45" t="n"/>
      <c r="AT202" s="45" t="n"/>
      <c r="AU202" s="45" t="n"/>
      <c r="AV202" s="45" t="n"/>
      <c r="AW202" s="45" t="n"/>
      <c r="AX202" s="45" t="n"/>
      <c r="AY202" s="45" t="n"/>
      <c r="AZ202" s="45" t="n"/>
      <c r="BA202" s="45" t="n"/>
      <c r="BB202" s="45" t="n"/>
      <c r="BC202" s="45" t="n"/>
      <c r="BD202" s="45" t="n"/>
      <c r="BE202" s="45" t="n"/>
      <c r="BF202" s="45" t="n"/>
      <c r="BG202" s="45" t="n"/>
      <c r="BH202" s="45" t="n"/>
      <c r="BI202" s="45" t="n"/>
      <c r="BJ202" s="45" t="n"/>
      <c r="BK202" s="45" t="n"/>
      <c r="BL202" s="45" t="n"/>
      <c r="BM202" s="45" t="n"/>
      <c r="BN202" s="45" t="n"/>
      <c r="BO202" s="45" t="n"/>
      <c r="BP202" s="45" t="n"/>
      <c r="BQ202" s="45" t="n"/>
      <c r="BR202" s="45" t="n"/>
      <c r="BS202" s="45" t="n"/>
      <c r="BT202" s="45" t="n"/>
      <c r="BU202" s="45" t="n"/>
      <c r="BV202" s="45" t="n"/>
      <c r="BW202" s="45" t="n"/>
      <c r="BX202" s="45" t="n"/>
      <c r="BY202" s="45" t="n"/>
      <c r="BZ202" s="45" t="n"/>
      <c r="CA202" s="45" t="n"/>
      <c r="CB202" s="45" t="n"/>
      <c r="CC202" s="45" t="n"/>
      <c r="CD202" s="45" t="n"/>
      <c r="CE202" s="45" t="n"/>
      <c r="CF202" s="45" t="n"/>
      <c r="CG202" s="45" t="n"/>
      <c r="CH202" s="45" t="n"/>
      <c r="CI202" s="45" t="n"/>
      <c r="CJ202" s="45" t="n"/>
      <c r="CK202" s="45" t="n"/>
      <c r="CL202" s="45" t="n"/>
      <c r="CM202" s="45" t="n"/>
    </row>
    <row r="203" ht="15" customHeight="1">
      <c r="A203" s="240" t="n"/>
      <c r="B203" s="240" t="n"/>
      <c r="C203" s="240" t="n"/>
      <c r="D203" s="240" t="n"/>
      <c r="E203" s="240" t="n"/>
      <c r="F203" s="240" t="n"/>
      <c r="G203" s="241" t="n"/>
      <c r="H203" s="241" t="n"/>
      <c r="I203" s="240" t="n"/>
      <c r="J203" s="242" t="n"/>
      <c r="K203" s="240" t="n"/>
      <c r="L203" s="240" t="n"/>
      <c r="M203" s="240" t="n"/>
      <c r="N203" s="243" t="n"/>
      <c r="O203" s="243" t="n"/>
      <c r="P203" s="244" t="n"/>
      <c r="Q203" s="239" t="n"/>
      <c r="R203" s="243" t="n"/>
      <c r="S203" s="117" t="n"/>
      <c r="T203" s="243" t="n"/>
      <c r="U203" s="244" t="n"/>
      <c r="V203" s="239" t="n"/>
      <c r="W203" s="239" t="n"/>
      <c r="X203" s="239" t="n"/>
      <c r="Y203" s="244">
        <f>IF(AND(X203&lt;&gt;"",W203&lt;&gt;""),IF(X203&lt;=W203,"SIM","NÃO"),"")</f>
        <v/>
      </c>
      <c r="Z203" s="117" t="n"/>
      <c r="AA203" s="45" t="n"/>
      <c r="AB203" s="45" t="n"/>
      <c r="AC203" s="45">
        <f>IF($C203="","",IF(COUNTIF('Códigos Santander (ref)'!$A$2:$A$79,$C203)&gt;0,"SANTANDER",IF(COUNTIF('Códigos Itaú (ref)'!$A$2:$A$44,$C203)&gt;0,"ITAU",IF(AND(TRIM(UPPER($I203))="CONTRATUAL",ISNUMBER(SEARCH("INDIVIDUAL",SUBSTITUTE(UPPER($D203)," ","")))),"PREMIUM FREE",""))))</f>
        <v/>
      </c>
      <c r="AD203" s="45" t="n"/>
      <c r="AE203" s="45" t="n"/>
      <c r="AF203" s="45" t="n"/>
      <c r="AG203" s="45" t="n"/>
      <c r="AH203" s="45" t="n"/>
      <c r="AI203" s="45" t="n"/>
      <c r="AJ203" s="45" t="n"/>
      <c r="AK203" s="45" t="n"/>
      <c r="AL203" s="45" t="n"/>
      <c r="AM203" s="45" t="n"/>
      <c r="AN203" s="45" t="n"/>
      <c r="AO203" s="45" t="n"/>
      <c r="AP203" s="45" t="n"/>
      <c r="AQ203" s="45" t="n"/>
      <c r="AR203" s="45" t="n"/>
      <c r="AS203" s="45" t="n"/>
      <c r="AT203" s="45" t="n"/>
      <c r="AU203" s="45" t="n"/>
      <c r="AV203" s="45" t="n"/>
      <c r="AW203" s="45" t="n"/>
      <c r="AX203" s="45" t="n"/>
      <c r="AY203" s="45" t="n"/>
      <c r="AZ203" s="45" t="n"/>
      <c r="BA203" s="45" t="n"/>
      <c r="BB203" s="45" t="n"/>
      <c r="BC203" s="45" t="n"/>
      <c r="BD203" s="45" t="n"/>
      <c r="BE203" s="45" t="n"/>
      <c r="BF203" s="45" t="n"/>
      <c r="BG203" s="45" t="n"/>
      <c r="BH203" s="45" t="n"/>
      <c r="BI203" s="45" t="n"/>
      <c r="BJ203" s="45" t="n"/>
      <c r="BK203" s="45" t="n"/>
      <c r="BL203" s="45" t="n"/>
      <c r="BM203" s="45" t="n"/>
      <c r="BN203" s="45" t="n"/>
      <c r="BO203" s="45" t="n"/>
      <c r="BP203" s="45" t="n"/>
      <c r="BQ203" s="45" t="n"/>
      <c r="BR203" s="45" t="n"/>
      <c r="BS203" s="45" t="n"/>
      <c r="BT203" s="45" t="n"/>
      <c r="BU203" s="45" t="n"/>
      <c r="BV203" s="45" t="n"/>
      <c r="BW203" s="45" t="n"/>
      <c r="BX203" s="45" t="n"/>
      <c r="BY203" s="45" t="n"/>
      <c r="BZ203" s="45" t="n"/>
      <c r="CA203" s="45" t="n"/>
      <c r="CB203" s="45" t="n"/>
      <c r="CC203" s="45" t="n"/>
      <c r="CD203" s="45" t="n"/>
      <c r="CE203" s="45" t="n"/>
      <c r="CF203" s="45" t="n"/>
      <c r="CG203" s="45" t="n"/>
      <c r="CH203" s="45" t="n"/>
      <c r="CI203" s="45" t="n"/>
      <c r="CJ203" s="45" t="n"/>
      <c r="CK203" s="45" t="n"/>
      <c r="CL203" s="45" t="n"/>
      <c r="CM203" s="45" t="n"/>
    </row>
    <row r="204" ht="15" customHeight="1">
      <c r="A204" s="240" t="n"/>
      <c r="B204" s="240" t="n"/>
      <c r="C204" s="240" t="n"/>
      <c r="D204" s="240" t="n"/>
      <c r="E204" s="240" t="n"/>
      <c r="F204" s="240" t="n"/>
      <c r="G204" s="241" t="n"/>
      <c r="H204" s="241" t="n"/>
      <c r="I204" s="240" t="n"/>
      <c r="J204" s="242" t="n"/>
      <c r="K204" s="240" t="n"/>
      <c r="L204" s="240" t="n"/>
      <c r="M204" s="240" t="n"/>
      <c r="N204" s="243" t="n"/>
      <c r="O204" s="150" t="n"/>
      <c r="P204" s="239" t="n"/>
      <c r="Q204" s="239" t="n"/>
      <c r="R204" s="150" t="n"/>
      <c r="S204" s="117" t="n"/>
      <c r="T204" s="243" t="n"/>
      <c r="U204" s="244" t="n"/>
      <c r="V204" s="239" t="n"/>
      <c r="W204" s="239" t="n"/>
      <c r="X204" s="239" t="n"/>
      <c r="Y204" s="244">
        <f>IF(AND(X204&lt;&gt;"",W204&lt;&gt;""),IF(X204&lt;=W204,"SIM","NÃO"),"")</f>
        <v/>
      </c>
      <c r="Z204" s="117" t="n"/>
      <c r="AA204" s="45" t="n"/>
      <c r="AB204" s="45" t="n"/>
      <c r="AC204" s="45">
        <f>IF($C204="","",IF(COUNTIF('Códigos Santander (ref)'!$A$2:$A$79,$C204)&gt;0,"SANTANDER",IF(COUNTIF('Códigos Itaú (ref)'!$A$2:$A$44,$C204)&gt;0,"ITAU",IF(AND(TRIM(UPPER($I204))="CONTRATUAL",ISNUMBER(SEARCH("INDIVIDUAL",SUBSTITUTE(UPPER($D204)," ","")))),"PREMIUM FREE",""))))</f>
        <v/>
      </c>
      <c r="AD204" s="45" t="n"/>
      <c r="AE204" s="45" t="n"/>
      <c r="AF204" s="45" t="n"/>
      <c r="AG204" s="45" t="n"/>
      <c r="AH204" s="45" t="n"/>
      <c r="AI204" s="45" t="n"/>
      <c r="AJ204" s="45" t="n"/>
      <c r="AK204" s="45" t="n"/>
      <c r="AL204" s="45" t="n"/>
      <c r="AM204" s="45" t="n"/>
      <c r="AN204" s="45" t="n"/>
      <c r="AO204" s="45" t="n"/>
      <c r="AP204" s="45" t="n"/>
      <c r="AQ204" s="45" t="n"/>
      <c r="AR204" s="45" t="n"/>
      <c r="AS204" s="45" t="n"/>
      <c r="AT204" s="45" t="n"/>
      <c r="AU204" s="45" t="n"/>
      <c r="AV204" s="45" t="n"/>
      <c r="AW204" s="45" t="n"/>
      <c r="AX204" s="45" t="n"/>
      <c r="AY204" s="45" t="n"/>
      <c r="AZ204" s="45" t="n"/>
      <c r="BA204" s="45" t="n"/>
      <c r="BB204" s="45" t="n"/>
      <c r="BC204" s="45" t="n"/>
      <c r="BD204" s="45" t="n"/>
      <c r="BE204" s="45" t="n"/>
      <c r="BF204" s="45" t="n"/>
      <c r="BG204" s="45" t="n"/>
      <c r="BH204" s="45" t="n"/>
      <c r="BI204" s="45" t="n"/>
      <c r="BJ204" s="45" t="n"/>
      <c r="BK204" s="45" t="n"/>
      <c r="BL204" s="45" t="n"/>
      <c r="BM204" s="45" t="n"/>
      <c r="BN204" s="45" t="n"/>
      <c r="BO204" s="45" t="n"/>
      <c r="BP204" s="45" t="n"/>
      <c r="BQ204" s="45" t="n"/>
      <c r="BR204" s="45" t="n"/>
      <c r="BS204" s="45" t="n"/>
      <c r="BT204" s="45" t="n"/>
      <c r="BU204" s="45" t="n"/>
      <c r="BV204" s="45" t="n"/>
      <c r="BW204" s="45" t="n"/>
      <c r="BX204" s="45" t="n"/>
      <c r="BY204" s="45" t="n"/>
      <c r="BZ204" s="45" t="n"/>
      <c r="CA204" s="45" t="n"/>
      <c r="CB204" s="45" t="n"/>
      <c r="CC204" s="45" t="n"/>
      <c r="CD204" s="45" t="n"/>
      <c r="CE204" s="45" t="n"/>
      <c r="CF204" s="45" t="n"/>
      <c r="CG204" s="45" t="n"/>
      <c r="CH204" s="45" t="n"/>
      <c r="CI204" s="45" t="n"/>
      <c r="CJ204" s="45" t="n"/>
      <c r="CK204" s="45" t="n"/>
      <c r="CL204" s="45" t="n"/>
      <c r="CM204" s="45" t="n"/>
    </row>
    <row r="205" ht="15" customHeight="1">
      <c r="A205" s="240" t="n"/>
      <c r="B205" s="245" t="n"/>
      <c r="C205" s="240" t="n"/>
      <c r="D205" s="240" t="n"/>
      <c r="E205" s="240" t="n"/>
      <c r="F205" s="240" t="n"/>
      <c r="G205" s="241" t="n"/>
      <c r="H205" s="241" t="n"/>
      <c r="I205" s="240" t="n"/>
      <c r="J205" s="242" t="n"/>
      <c r="K205" s="240" t="n"/>
      <c r="L205" s="240" t="n"/>
      <c r="M205" s="240" t="n"/>
      <c r="N205" s="243" t="n"/>
      <c r="O205" s="150" t="n"/>
      <c r="P205" s="239" t="n"/>
      <c r="Q205" s="239" t="n"/>
      <c r="R205" s="150" t="n"/>
      <c r="S205" s="117" t="n"/>
      <c r="T205" s="243" t="n"/>
      <c r="U205" s="244" t="n"/>
      <c r="V205" s="239" t="n"/>
      <c r="W205" s="239" t="n"/>
      <c r="X205" s="239" t="n"/>
      <c r="Y205" s="244">
        <f>IF(AND(X205&lt;&gt;"",W205&lt;&gt;""),IF(X205&lt;=W205,"SIM","NÃO"),"")</f>
        <v/>
      </c>
      <c r="Z205" s="117" t="n"/>
      <c r="AA205" s="45" t="n"/>
      <c r="AB205" s="45" t="n"/>
      <c r="AC205" s="45">
        <f>IF($C205="","",IF(COUNTIF('Códigos Santander (ref)'!$A$2:$A$79,$C205)&gt;0,"SANTANDER",IF(COUNTIF('Códigos Itaú (ref)'!$A$2:$A$44,$C205)&gt;0,"ITAU",IF(AND(TRIM(UPPER($I205))="CONTRATUAL",ISNUMBER(SEARCH("INDIVIDUAL",SUBSTITUTE(UPPER($D205)," ","")))),"PREMIUM FREE",""))))</f>
        <v/>
      </c>
      <c r="AD205" s="45" t="n"/>
      <c r="AE205" s="45" t="n"/>
      <c r="AF205" s="45" t="n"/>
      <c r="AG205" s="45" t="n"/>
      <c r="AH205" s="45" t="n"/>
      <c r="AI205" s="45" t="n"/>
      <c r="AJ205" s="45" t="n"/>
      <c r="AK205" s="45" t="n"/>
      <c r="AL205" s="45" t="n"/>
      <c r="AM205" s="45" t="n"/>
      <c r="AN205" s="45" t="n"/>
      <c r="AO205" s="45" t="n"/>
      <c r="AP205" s="45" t="n"/>
      <c r="AQ205" s="45" t="n"/>
      <c r="AR205" s="45" t="n"/>
      <c r="AS205" s="45" t="n"/>
      <c r="AT205" s="45" t="n"/>
      <c r="AU205" s="45" t="n"/>
      <c r="AV205" s="45" t="n"/>
      <c r="AW205" s="45" t="n"/>
      <c r="AX205" s="45" t="n"/>
      <c r="AY205" s="45" t="n"/>
      <c r="AZ205" s="45" t="n"/>
      <c r="BA205" s="45" t="n"/>
      <c r="BB205" s="45" t="n"/>
      <c r="BC205" s="45" t="n"/>
      <c r="BD205" s="45" t="n"/>
      <c r="BE205" s="45" t="n"/>
      <c r="BF205" s="45" t="n"/>
      <c r="BG205" s="45" t="n"/>
      <c r="BH205" s="45" t="n"/>
      <c r="BI205" s="45" t="n"/>
      <c r="BJ205" s="45" t="n"/>
      <c r="BK205" s="45" t="n"/>
      <c r="BL205" s="45" t="n"/>
      <c r="BM205" s="45" t="n"/>
      <c r="BN205" s="45" t="n"/>
      <c r="BO205" s="45" t="n"/>
      <c r="BP205" s="45" t="n"/>
      <c r="BQ205" s="45" t="n"/>
      <c r="BR205" s="45" t="n"/>
      <c r="BS205" s="45" t="n"/>
      <c r="BT205" s="45" t="n"/>
      <c r="BU205" s="45" t="n"/>
      <c r="BV205" s="45" t="n"/>
      <c r="BW205" s="45" t="n"/>
      <c r="BX205" s="45" t="n"/>
      <c r="BY205" s="45" t="n"/>
      <c r="BZ205" s="45" t="n"/>
      <c r="CA205" s="45" t="n"/>
      <c r="CB205" s="45" t="n"/>
      <c r="CC205" s="45" t="n"/>
      <c r="CD205" s="45" t="n"/>
      <c r="CE205" s="45" t="n"/>
      <c r="CF205" s="45" t="n"/>
      <c r="CG205" s="45" t="n"/>
      <c r="CH205" s="45" t="n"/>
      <c r="CI205" s="45" t="n"/>
      <c r="CJ205" s="45" t="n"/>
      <c r="CK205" s="45" t="n"/>
      <c r="CL205" s="45" t="n"/>
      <c r="CM205" s="45" t="n"/>
    </row>
    <row r="206" ht="15" customHeight="1">
      <c r="A206" s="240" t="n"/>
      <c r="B206" s="240" t="n"/>
      <c r="C206" s="240" t="n"/>
      <c r="D206" s="240" t="n"/>
      <c r="E206" s="240" t="n"/>
      <c r="F206" s="240" t="n"/>
      <c r="G206" s="241" t="n"/>
      <c r="H206" s="241" t="n"/>
      <c r="I206" s="240" t="n"/>
      <c r="J206" s="242" t="n"/>
      <c r="K206" s="240" t="n"/>
      <c r="L206" s="240" t="n"/>
      <c r="M206" s="240" t="n"/>
      <c r="N206" s="243" t="n"/>
      <c r="O206" s="150" t="n"/>
      <c r="P206" s="239" t="n"/>
      <c r="Q206" s="239" t="n"/>
      <c r="R206" s="150" t="n"/>
      <c r="S206" s="117" t="n"/>
      <c r="T206" s="243" t="n"/>
      <c r="U206" s="244" t="n"/>
      <c r="V206" s="239" t="n"/>
      <c r="W206" s="239" t="n"/>
      <c r="X206" s="239" t="n"/>
      <c r="Y206" s="244">
        <f>IF(AND(X206&lt;&gt;"",W206&lt;&gt;""),IF(X206&lt;=W206,"SIM","NÃO"),"")</f>
        <v/>
      </c>
      <c r="Z206" s="117" t="n"/>
      <c r="AA206" s="45" t="n"/>
      <c r="AB206" s="45" t="n"/>
      <c r="AC206" s="45">
        <f>IF($C206="","",IF(COUNTIF('Códigos Santander (ref)'!$A$2:$A$79,$C206)&gt;0,"SANTANDER",IF(COUNTIF('Códigos Itaú (ref)'!$A$2:$A$44,$C206)&gt;0,"ITAU",IF(AND(TRIM(UPPER($I206))="CONTRATUAL",ISNUMBER(SEARCH("INDIVIDUAL",SUBSTITUTE(UPPER($D206)," ","")))),"PREMIUM FREE",""))))</f>
        <v/>
      </c>
      <c r="AD206" s="45" t="n"/>
      <c r="AE206" s="45" t="n"/>
      <c r="AF206" s="45" t="n"/>
      <c r="AG206" s="45" t="n"/>
      <c r="AH206" s="45" t="n"/>
      <c r="AI206" s="45" t="n"/>
      <c r="AJ206" s="45" t="n"/>
      <c r="AK206" s="45" t="n"/>
      <c r="AL206" s="45" t="n"/>
      <c r="AM206" s="45" t="n"/>
      <c r="AN206" s="45" t="n"/>
      <c r="AO206" s="45" t="n"/>
      <c r="AP206" s="45" t="n"/>
      <c r="AQ206" s="45" t="n"/>
      <c r="AR206" s="45" t="n"/>
      <c r="AS206" s="45" t="n"/>
      <c r="AT206" s="45" t="n"/>
      <c r="AU206" s="45" t="n"/>
      <c r="AV206" s="45" t="n"/>
      <c r="AW206" s="45" t="n"/>
      <c r="AX206" s="45" t="n"/>
      <c r="AY206" s="45" t="n"/>
      <c r="AZ206" s="45" t="n"/>
      <c r="BA206" s="45" t="n"/>
      <c r="BB206" s="45" t="n"/>
      <c r="BC206" s="45" t="n"/>
      <c r="BD206" s="45" t="n"/>
      <c r="BE206" s="45" t="n"/>
      <c r="BF206" s="45" t="n"/>
      <c r="BG206" s="45" t="n"/>
      <c r="BH206" s="45" t="n"/>
      <c r="BI206" s="45" t="n"/>
      <c r="BJ206" s="45" t="n"/>
      <c r="BK206" s="45" t="n"/>
      <c r="BL206" s="45" t="n"/>
      <c r="BM206" s="45" t="n"/>
      <c r="BN206" s="45" t="n"/>
      <c r="BO206" s="45" t="n"/>
      <c r="BP206" s="45" t="n"/>
      <c r="BQ206" s="45" t="n"/>
      <c r="BR206" s="45" t="n"/>
      <c r="BS206" s="45" t="n"/>
      <c r="BT206" s="45" t="n"/>
      <c r="BU206" s="45" t="n"/>
      <c r="BV206" s="45" t="n"/>
      <c r="BW206" s="45" t="n"/>
      <c r="BX206" s="45" t="n"/>
      <c r="BY206" s="45" t="n"/>
      <c r="BZ206" s="45" t="n"/>
      <c r="CA206" s="45" t="n"/>
      <c r="CB206" s="45" t="n"/>
      <c r="CC206" s="45" t="n"/>
      <c r="CD206" s="45" t="n"/>
      <c r="CE206" s="45" t="n"/>
      <c r="CF206" s="45" t="n"/>
      <c r="CG206" s="45" t="n"/>
      <c r="CH206" s="45" t="n"/>
      <c r="CI206" s="45" t="n"/>
      <c r="CJ206" s="45" t="n"/>
      <c r="CK206" s="45" t="n"/>
      <c r="CL206" s="45" t="n"/>
      <c r="CM206" s="45" t="n"/>
    </row>
    <row r="207" ht="15" customHeight="1">
      <c r="A207" s="240" t="n"/>
      <c r="B207" s="240" t="n"/>
      <c r="C207" s="240" t="n"/>
      <c r="D207" s="240" t="n"/>
      <c r="E207" s="240" t="n"/>
      <c r="F207" s="240" t="n"/>
      <c r="G207" s="241" t="n"/>
      <c r="H207" s="241" t="n"/>
      <c r="I207" s="240" t="n"/>
      <c r="J207" s="242" t="n"/>
      <c r="K207" s="240" t="n"/>
      <c r="L207" s="240" t="n"/>
      <c r="M207" s="240" t="n"/>
      <c r="N207" s="243" t="n"/>
      <c r="O207" s="243" t="n"/>
      <c r="P207" s="239" t="n"/>
      <c r="Q207" s="239" t="n"/>
      <c r="R207" s="243" t="n"/>
      <c r="S207" s="117" t="n"/>
      <c r="T207" s="243" t="n"/>
      <c r="U207" s="244" t="n"/>
      <c r="V207" s="239" t="n"/>
      <c r="W207" s="239" t="n"/>
      <c r="X207" s="239" t="n"/>
      <c r="Y207" s="244">
        <f>IF(AND(X207&lt;&gt;"",W207&lt;&gt;""),IF(X207&lt;=W207,"SIM","NÃO"),"")</f>
        <v/>
      </c>
      <c r="Z207" s="117" t="n"/>
      <c r="AA207" s="45" t="n"/>
      <c r="AB207" s="45" t="n"/>
      <c r="AC207" s="45">
        <f>IF($C207="","",IF(COUNTIF('Códigos Santander (ref)'!$A$2:$A$79,$C207)&gt;0,"SANTANDER",IF(COUNTIF('Códigos Itaú (ref)'!$A$2:$A$44,$C207)&gt;0,"ITAU",IF(AND(TRIM(UPPER($I207))="CONTRATUAL",ISNUMBER(SEARCH("INDIVIDUAL",SUBSTITUTE(UPPER($D207)," ","")))),"PREMIUM FREE",""))))</f>
        <v/>
      </c>
      <c r="AD207" s="45" t="n"/>
      <c r="AE207" s="45" t="n"/>
      <c r="AF207" s="45" t="n"/>
      <c r="AG207" s="45" t="n"/>
      <c r="AH207" s="45" t="n"/>
      <c r="AI207" s="45" t="n"/>
      <c r="AJ207" s="45" t="n"/>
      <c r="AK207" s="45" t="n"/>
      <c r="AL207" s="45" t="n"/>
      <c r="AM207" s="45" t="n"/>
      <c r="AN207" s="45" t="n"/>
      <c r="AO207" s="45" t="n"/>
      <c r="AP207" s="45" t="n"/>
      <c r="AQ207" s="45" t="n"/>
      <c r="AR207" s="45" t="n"/>
      <c r="AS207" s="45" t="n"/>
      <c r="AT207" s="45" t="n"/>
      <c r="AU207" s="45" t="n"/>
      <c r="AV207" s="45" t="n"/>
      <c r="AW207" s="45" t="n"/>
      <c r="AX207" s="45" t="n"/>
      <c r="AY207" s="45" t="n"/>
      <c r="AZ207" s="45" t="n"/>
      <c r="BA207" s="45" t="n"/>
      <c r="BB207" s="45" t="n"/>
      <c r="BC207" s="45" t="n"/>
      <c r="BD207" s="45" t="n"/>
      <c r="BE207" s="45" t="n"/>
      <c r="BF207" s="45" t="n"/>
      <c r="BG207" s="45" t="n"/>
      <c r="BH207" s="45" t="n"/>
      <c r="BI207" s="45" t="n"/>
      <c r="BJ207" s="45" t="n"/>
      <c r="BK207" s="45" t="n"/>
      <c r="BL207" s="45" t="n"/>
      <c r="BM207" s="45" t="n"/>
      <c r="BN207" s="45" t="n"/>
      <c r="BO207" s="45" t="n"/>
      <c r="BP207" s="45" t="n"/>
      <c r="BQ207" s="45" t="n"/>
      <c r="BR207" s="45" t="n"/>
      <c r="BS207" s="45" t="n"/>
      <c r="BT207" s="45" t="n"/>
      <c r="BU207" s="45" t="n"/>
      <c r="BV207" s="45" t="n"/>
      <c r="BW207" s="45" t="n"/>
      <c r="BX207" s="45" t="n"/>
      <c r="BY207" s="45" t="n"/>
      <c r="BZ207" s="45" t="n"/>
      <c r="CA207" s="45" t="n"/>
      <c r="CB207" s="45" t="n"/>
      <c r="CC207" s="45" t="n"/>
      <c r="CD207" s="45" t="n"/>
      <c r="CE207" s="45" t="n"/>
      <c r="CF207" s="45" t="n"/>
      <c r="CG207" s="45" t="n"/>
      <c r="CH207" s="45" t="n"/>
      <c r="CI207" s="45" t="n"/>
      <c r="CJ207" s="45" t="n"/>
      <c r="CK207" s="45" t="n"/>
      <c r="CL207" s="45" t="n"/>
      <c r="CM207" s="45" t="n"/>
    </row>
    <row r="208" ht="15" customHeight="1">
      <c r="A208" s="240" t="n"/>
      <c r="B208" s="240" t="n"/>
      <c r="C208" s="240" t="n"/>
      <c r="D208" s="240" t="n"/>
      <c r="E208" s="240" t="n"/>
      <c r="F208" s="240" t="n"/>
      <c r="G208" s="241" t="n"/>
      <c r="H208" s="241" t="n"/>
      <c r="I208" s="240" t="n"/>
      <c r="J208" s="242" t="n"/>
      <c r="K208" s="240" t="n"/>
      <c r="L208" s="240" t="n"/>
      <c r="M208" s="240" t="n"/>
      <c r="N208" s="243" t="n"/>
      <c r="O208" s="243" t="n"/>
      <c r="P208" s="239" t="n"/>
      <c r="Q208" s="239" t="n"/>
      <c r="R208" s="243" t="n"/>
      <c r="S208" s="117" t="n"/>
      <c r="T208" s="243" t="n"/>
      <c r="U208" s="244" t="n"/>
      <c r="V208" s="239" t="n"/>
      <c r="W208" s="239" t="n"/>
      <c r="X208" s="239" t="n"/>
      <c r="Y208" s="244">
        <f>IF(AND(X208&lt;&gt;"",W208&lt;&gt;""),IF(X208&lt;=W208,"SIM","NÃO"),"")</f>
        <v/>
      </c>
      <c r="Z208" s="117" t="n"/>
      <c r="AA208" s="45" t="n"/>
      <c r="AB208" s="45" t="n"/>
      <c r="AC208" s="45">
        <f>IF($C208="","",IF(COUNTIF('Códigos Santander (ref)'!$A$2:$A$79,$C208)&gt;0,"SANTANDER",IF(COUNTIF('Códigos Itaú (ref)'!$A$2:$A$44,$C208)&gt;0,"ITAU",IF(AND(TRIM(UPPER($I208))="CONTRATUAL",ISNUMBER(SEARCH("INDIVIDUAL",SUBSTITUTE(UPPER($D208)," ","")))),"PREMIUM FREE",""))))</f>
        <v/>
      </c>
      <c r="AD208" s="45" t="n"/>
      <c r="AE208" s="45" t="n"/>
      <c r="AF208" s="45" t="n"/>
      <c r="AG208" s="45" t="n"/>
      <c r="AH208" s="45" t="n"/>
      <c r="AI208" s="45" t="n"/>
      <c r="AJ208" s="45" t="n"/>
      <c r="AK208" s="45" t="n"/>
      <c r="AL208" s="45" t="n"/>
      <c r="AM208" s="45" t="n"/>
      <c r="AN208" s="45" t="n"/>
      <c r="AO208" s="45" t="n"/>
      <c r="AP208" s="45" t="n"/>
      <c r="AQ208" s="45" t="n"/>
      <c r="AR208" s="45" t="n"/>
      <c r="AS208" s="45" t="n"/>
      <c r="AT208" s="45" t="n"/>
      <c r="AU208" s="45" t="n"/>
      <c r="AV208" s="45" t="n"/>
      <c r="AW208" s="45" t="n"/>
      <c r="AX208" s="45" t="n"/>
      <c r="AY208" s="45" t="n"/>
      <c r="AZ208" s="45" t="n"/>
      <c r="BA208" s="45" t="n"/>
      <c r="BB208" s="45" t="n"/>
      <c r="BC208" s="45" t="n"/>
      <c r="BD208" s="45" t="n"/>
      <c r="BE208" s="45" t="n"/>
      <c r="BF208" s="45" t="n"/>
      <c r="BG208" s="45" t="n"/>
      <c r="BH208" s="45" t="n"/>
      <c r="BI208" s="45" t="n"/>
      <c r="BJ208" s="45" t="n"/>
      <c r="BK208" s="45" t="n"/>
      <c r="BL208" s="45" t="n"/>
      <c r="BM208" s="45" t="n"/>
      <c r="BN208" s="45" t="n"/>
      <c r="BO208" s="45" t="n"/>
      <c r="BP208" s="45" t="n"/>
      <c r="BQ208" s="45" t="n"/>
      <c r="BR208" s="45" t="n"/>
      <c r="BS208" s="45" t="n"/>
      <c r="BT208" s="45" t="n"/>
      <c r="BU208" s="45" t="n"/>
      <c r="BV208" s="45" t="n"/>
      <c r="BW208" s="45" t="n"/>
      <c r="BX208" s="45" t="n"/>
      <c r="BY208" s="45" t="n"/>
      <c r="BZ208" s="45" t="n"/>
      <c r="CA208" s="45" t="n"/>
      <c r="CB208" s="45" t="n"/>
      <c r="CC208" s="45" t="n"/>
      <c r="CD208" s="45" t="n"/>
      <c r="CE208" s="45" t="n"/>
      <c r="CF208" s="45" t="n"/>
      <c r="CG208" s="45" t="n"/>
      <c r="CH208" s="45" t="n"/>
      <c r="CI208" s="45" t="n"/>
      <c r="CJ208" s="45" t="n"/>
      <c r="CK208" s="45" t="n"/>
      <c r="CL208" s="45" t="n"/>
      <c r="CM208" s="45" t="n"/>
    </row>
    <row r="209" ht="15" customHeight="1">
      <c r="A209" s="240" t="n"/>
      <c r="B209" s="240" t="n"/>
      <c r="C209" s="240" t="n"/>
      <c r="D209" s="240" t="n"/>
      <c r="E209" s="240" t="n"/>
      <c r="F209" s="240" t="n"/>
      <c r="G209" s="241" t="n"/>
      <c r="H209" s="241" t="n"/>
      <c r="I209" s="240" t="n"/>
      <c r="J209" s="242" t="n"/>
      <c r="K209" s="240" t="n"/>
      <c r="L209" s="240" t="n"/>
      <c r="M209" s="240" t="n"/>
      <c r="N209" s="243" t="n"/>
      <c r="O209" s="243" t="n"/>
      <c r="P209" s="239" t="n"/>
      <c r="Q209" s="239" t="n"/>
      <c r="R209" s="243" t="n"/>
      <c r="S209" s="117" t="n"/>
      <c r="T209" s="243" t="n"/>
      <c r="U209" s="244" t="n"/>
      <c r="V209" s="239" t="n"/>
      <c r="W209" s="239" t="n"/>
      <c r="X209" s="239" t="n"/>
      <c r="Y209" s="244">
        <f>IF(AND(X209&lt;&gt;"",W209&lt;&gt;""),IF(X209&lt;=W209,"SIM","NÃO"),"")</f>
        <v/>
      </c>
      <c r="Z209" s="117" t="n"/>
      <c r="AA209" s="45" t="n"/>
      <c r="AB209" s="45" t="n"/>
      <c r="AC209" s="45">
        <f>IF($C209="","",IF(COUNTIF('Códigos Santander (ref)'!$A$2:$A$79,$C209)&gt;0,"SANTANDER",IF(COUNTIF('Códigos Itaú (ref)'!$A$2:$A$44,$C209)&gt;0,"ITAU",IF(AND(TRIM(UPPER($I209))="CONTRATUAL",ISNUMBER(SEARCH("INDIVIDUAL",SUBSTITUTE(UPPER($D209)," ","")))),"PREMIUM FREE",""))))</f>
        <v/>
      </c>
      <c r="AD209" s="45" t="n"/>
      <c r="AE209" s="45" t="n"/>
      <c r="AF209" s="45" t="n"/>
      <c r="AG209" s="45" t="n"/>
      <c r="AH209" s="45" t="n"/>
      <c r="AI209" s="45" t="n"/>
      <c r="AJ209" s="45" t="n"/>
      <c r="AK209" s="45" t="n"/>
      <c r="AL209" s="45" t="n"/>
      <c r="AM209" s="45" t="n"/>
      <c r="AN209" s="45" t="n"/>
      <c r="AO209" s="45" t="n"/>
      <c r="AP209" s="45" t="n"/>
      <c r="AQ209" s="45" t="n"/>
      <c r="AR209" s="45" t="n"/>
      <c r="AS209" s="45" t="n"/>
      <c r="AT209" s="45" t="n"/>
      <c r="AU209" s="45" t="n"/>
      <c r="AV209" s="45" t="n"/>
      <c r="AW209" s="45" t="n"/>
      <c r="AX209" s="45" t="n"/>
      <c r="AY209" s="45" t="n"/>
      <c r="AZ209" s="45" t="n"/>
      <c r="BA209" s="45" t="n"/>
      <c r="BB209" s="45" t="n"/>
      <c r="BC209" s="45" t="n"/>
      <c r="BD209" s="45" t="n"/>
      <c r="BE209" s="45" t="n"/>
      <c r="BF209" s="45" t="n"/>
      <c r="BG209" s="45" t="n"/>
      <c r="BH209" s="45" t="n"/>
      <c r="BI209" s="45" t="n"/>
      <c r="BJ209" s="45" t="n"/>
      <c r="BK209" s="45" t="n"/>
      <c r="BL209" s="45" t="n"/>
      <c r="BM209" s="45" t="n"/>
      <c r="BN209" s="45" t="n"/>
      <c r="BO209" s="45" t="n"/>
      <c r="BP209" s="45" t="n"/>
      <c r="BQ209" s="45" t="n"/>
      <c r="BR209" s="45" t="n"/>
      <c r="BS209" s="45" t="n"/>
      <c r="BT209" s="45" t="n"/>
      <c r="BU209" s="45" t="n"/>
      <c r="BV209" s="45" t="n"/>
      <c r="BW209" s="45" t="n"/>
      <c r="BX209" s="45" t="n"/>
      <c r="BY209" s="45" t="n"/>
      <c r="BZ209" s="45" t="n"/>
      <c r="CA209" s="45" t="n"/>
      <c r="CB209" s="45" t="n"/>
      <c r="CC209" s="45" t="n"/>
      <c r="CD209" s="45" t="n"/>
      <c r="CE209" s="45" t="n"/>
      <c r="CF209" s="45" t="n"/>
      <c r="CG209" s="45" t="n"/>
      <c r="CH209" s="45" t="n"/>
      <c r="CI209" s="45" t="n"/>
      <c r="CJ209" s="45" t="n"/>
      <c r="CK209" s="45" t="n"/>
      <c r="CL209" s="45" t="n"/>
      <c r="CM209" s="45" t="n"/>
    </row>
    <row r="210" ht="15" customHeight="1">
      <c r="A210" s="240" t="n"/>
      <c r="B210" s="240" t="n"/>
      <c r="C210" s="240" t="n"/>
      <c r="D210" s="240" t="n"/>
      <c r="E210" s="240" t="n"/>
      <c r="F210" s="240" t="n"/>
      <c r="G210" s="241" t="n"/>
      <c r="H210" s="241" t="n"/>
      <c r="I210" s="240" t="n"/>
      <c r="J210" s="242" t="n"/>
      <c r="K210" s="240" t="n"/>
      <c r="L210" s="240" t="n"/>
      <c r="M210" s="240" t="n"/>
      <c r="N210" s="243" t="n"/>
      <c r="O210" s="243" t="n"/>
      <c r="P210" s="239" t="n"/>
      <c r="Q210" s="239" t="n"/>
      <c r="R210" s="243" t="n"/>
      <c r="S210" s="117" t="n"/>
      <c r="T210" s="243" t="n"/>
      <c r="U210" s="244" t="n"/>
      <c r="V210" s="239" t="n"/>
      <c r="W210" s="239" t="n"/>
      <c r="X210" s="239" t="n"/>
      <c r="Y210" s="244" t="n"/>
      <c r="Z210" s="117" t="n"/>
      <c r="AA210" s="45" t="n"/>
      <c r="AB210" s="45" t="n"/>
      <c r="AC210" s="45">
        <f>IF($C210="","",IF(COUNTIF('Códigos Santander (ref)'!$A$2:$A$79,$C210)&gt;0,"SANTANDER",IF(COUNTIF('Códigos Itaú (ref)'!$A$2:$A$44,$C210)&gt;0,"ITAU",IF(AND(TRIM(UPPER($I210))="CONTRATUAL",ISNUMBER(SEARCH("INDIVIDUAL",SUBSTITUTE(UPPER($D210)," ","")))),"PREMIUM FREE",""))))</f>
        <v/>
      </c>
      <c r="AD210" s="45" t="n"/>
      <c r="AE210" s="45" t="n"/>
      <c r="AF210" s="45" t="n"/>
      <c r="AG210" s="45" t="n"/>
      <c r="AH210" s="45" t="n"/>
      <c r="AI210" s="45" t="n"/>
      <c r="AJ210" s="45" t="n"/>
      <c r="AK210" s="45" t="n"/>
      <c r="AL210" s="45" t="n"/>
      <c r="AM210" s="45" t="n"/>
      <c r="AN210" s="45" t="n"/>
      <c r="AO210" s="45" t="n"/>
      <c r="AP210" s="45" t="n"/>
      <c r="AQ210" s="45" t="n"/>
      <c r="AR210" s="45" t="n"/>
      <c r="AS210" s="45" t="n"/>
      <c r="AT210" s="45" t="n"/>
      <c r="AU210" s="45" t="n"/>
      <c r="AV210" s="45" t="n"/>
      <c r="AW210" s="45" t="n"/>
      <c r="AX210" s="45" t="n"/>
      <c r="AY210" s="45" t="n"/>
      <c r="AZ210" s="45" t="n"/>
      <c r="BA210" s="45" t="n"/>
      <c r="BB210" s="45" t="n"/>
      <c r="BC210" s="45" t="n"/>
      <c r="BD210" s="45" t="n"/>
      <c r="BE210" s="45" t="n"/>
      <c r="BF210" s="45" t="n"/>
      <c r="BG210" s="45" t="n"/>
      <c r="BH210" s="45" t="n"/>
      <c r="BI210" s="45" t="n"/>
      <c r="BJ210" s="45" t="n"/>
      <c r="BK210" s="45" t="n"/>
      <c r="BL210" s="45" t="n"/>
      <c r="BM210" s="45" t="n"/>
      <c r="BN210" s="45" t="n"/>
      <c r="BO210" s="45" t="n"/>
      <c r="BP210" s="45" t="n"/>
      <c r="BQ210" s="45" t="n"/>
      <c r="BR210" s="45" t="n"/>
      <c r="BS210" s="45" t="n"/>
      <c r="BT210" s="45" t="n"/>
      <c r="BU210" s="45" t="n"/>
      <c r="BV210" s="45" t="n"/>
      <c r="BW210" s="45" t="n"/>
      <c r="BX210" s="45" t="n"/>
      <c r="BY210" s="45" t="n"/>
      <c r="BZ210" s="45" t="n"/>
      <c r="CA210" s="45" t="n"/>
      <c r="CB210" s="45" t="n"/>
      <c r="CC210" s="45" t="n"/>
      <c r="CD210" s="45" t="n"/>
      <c r="CE210" s="45" t="n"/>
      <c r="CF210" s="45" t="n"/>
      <c r="CG210" s="45" t="n"/>
      <c r="CH210" s="45" t="n"/>
      <c r="CI210" s="45" t="n"/>
      <c r="CJ210" s="45" t="n"/>
      <c r="CK210" s="45" t="n"/>
      <c r="CL210" s="45" t="n"/>
      <c r="CM210" s="45" t="n"/>
    </row>
    <row r="211" ht="15" customHeight="1">
      <c r="A211" s="240" t="n"/>
      <c r="B211" s="240" t="n"/>
      <c r="C211" s="240" t="n"/>
      <c r="D211" s="240" t="n"/>
      <c r="E211" s="240" t="n"/>
      <c r="F211" s="240" t="n"/>
      <c r="G211" s="241" t="n"/>
      <c r="H211" s="241" t="n"/>
      <c r="I211" s="240" t="n"/>
      <c r="J211" s="242" t="n"/>
      <c r="K211" s="240" t="n"/>
      <c r="L211" s="240" t="n"/>
      <c r="M211" s="240" t="n"/>
      <c r="N211" s="243" t="n"/>
      <c r="O211" s="243" t="n"/>
      <c r="P211" s="239" t="n"/>
      <c r="Q211" s="239" t="n"/>
      <c r="R211" s="243" t="n"/>
      <c r="S211" s="117" t="n"/>
      <c r="T211" s="243" t="n"/>
      <c r="U211" s="244" t="n"/>
      <c r="V211" s="239" t="n"/>
      <c r="W211" s="239" t="n"/>
      <c r="X211" s="239" t="n"/>
      <c r="Y211" s="244" t="n"/>
      <c r="Z211" s="117" t="n"/>
      <c r="AA211" s="45" t="n"/>
      <c r="AB211" s="45" t="n"/>
      <c r="AC211" s="45">
        <f>IF($C211="","",IF(COUNTIF('Códigos Santander (ref)'!$A$2:$A$79,$C211)&gt;0,"SANTANDER",IF(COUNTIF('Códigos Itaú (ref)'!$A$2:$A$44,$C211)&gt;0,"ITAU",IF(AND(TRIM(UPPER($I211))="CONTRATUAL",ISNUMBER(SEARCH("INDIVIDUAL",SUBSTITUTE(UPPER($D211)," ","")))),"PREMIUM FREE",""))))</f>
        <v/>
      </c>
      <c r="AD211" s="45" t="n"/>
      <c r="AE211" s="45" t="n"/>
      <c r="AF211" s="45" t="n"/>
      <c r="AG211" s="45" t="n"/>
      <c r="AH211" s="45" t="n"/>
      <c r="AI211" s="45" t="n"/>
      <c r="AJ211" s="45" t="n"/>
      <c r="AK211" s="45" t="n"/>
      <c r="AL211" s="45" t="n"/>
      <c r="AM211" s="45" t="n"/>
      <c r="AN211" s="45" t="n"/>
      <c r="AO211" s="45" t="n"/>
      <c r="AP211" s="45" t="n"/>
      <c r="AQ211" s="45" t="n"/>
      <c r="AR211" s="45" t="n"/>
      <c r="AS211" s="45" t="n"/>
      <c r="AT211" s="45" t="n"/>
      <c r="AU211" s="45" t="n"/>
      <c r="AV211" s="45" t="n"/>
      <c r="AW211" s="45" t="n"/>
      <c r="AX211" s="45" t="n"/>
      <c r="AY211" s="45" t="n"/>
      <c r="AZ211" s="45" t="n"/>
      <c r="BA211" s="45" t="n"/>
      <c r="BB211" s="45" t="n"/>
      <c r="BC211" s="45" t="n"/>
      <c r="BD211" s="45" t="n"/>
      <c r="BE211" s="45" t="n"/>
      <c r="BF211" s="45" t="n"/>
      <c r="BG211" s="45" t="n"/>
      <c r="BH211" s="45" t="n"/>
      <c r="BI211" s="45" t="n"/>
      <c r="BJ211" s="45" t="n"/>
      <c r="BK211" s="45" t="n"/>
      <c r="BL211" s="45" t="n"/>
      <c r="BM211" s="45" t="n"/>
      <c r="BN211" s="45" t="n"/>
      <c r="BO211" s="45" t="n"/>
      <c r="BP211" s="45" t="n"/>
      <c r="BQ211" s="45" t="n"/>
      <c r="BR211" s="45" t="n"/>
      <c r="BS211" s="45" t="n"/>
      <c r="BT211" s="45" t="n"/>
      <c r="BU211" s="45" t="n"/>
      <c r="BV211" s="45" t="n"/>
      <c r="BW211" s="45" t="n"/>
      <c r="BX211" s="45" t="n"/>
      <c r="BY211" s="45" t="n"/>
      <c r="BZ211" s="45" t="n"/>
      <c r="CA211" s="45" t="n"/>
      <c r="CB211" s="45" t="n"/>
      <c r="CC211" s="45" t="n"/>
      <c r="CD211" s="45" t="n"/>
      <c r="CE211" s="45" t="n"/>
      <c r="CF211" s="45" t="n"/>
      <c r="CG211" s="45" t="n"/>
      <c r="CH211" s="45" t="n"/>
      <c r="CI211" s="45" t="n"/>
      <c r="CJ211" s="45" t="n"/>
      <c r="CK211" s="45" t="n"/>
      <c r="CL211" s="45" t="n"/>
      <c r="CM211" s="45" t="n"/>
    </row>
    <row r="212" ht="15" customHeight="1">
      <c r="A212" s="240" t="n"/>
      <c r="B212" s="240" t="n"/>
      <c r="C212" s="240" t="n"/>
      <c r="D212" s="240" t="n"/>
      <c r="E212" s="240" t="n"/>
      <c r="F212" s="240" t="n"/>
      <c r="G212" s="241" t="n"/>
      <c r="H212" s="241" t="n"/>
      <c r="I212" s="240" t="n"/>
      <c r="J212" s="242" t="n"/>
      <c r="K212" s="240" t="n"/>
      <c r="L212" s="240" t="n"/>
      <c r="M212" s="240" t="n"/>
      <c r="N212" s="243" t="n"/>
      <c r="O212" s="243" t="n"/>
      <c r="P212" s="239" t="n"/>
      <c r="Q212" s="239" t="n"/>
      <c r="R212" s="243" t="n"/>
      <c r="S212" s="117" t="n"/>
      <c r="T212" s="243" t="n"/>
      <c r="U212" s="244" t="n"/>
      <c r="V212" s="239" t="n"/>
      <c r="W212" s="239" t="n"/>
      <c r="X212" s="239" t="n"/>
      <c r="Y212" s="244" t="n"/>
      <c r="Z212" s="117" t="n"/>
      <c r="AA212" s="45" t="n"/>
      <c r="AB212" s="45" t="n"/>
      <c r="AC212" s="45">
        <f>IF($C212="","",IF(COUNTIF('Códigos Santander (ref)'!$A$2:$A$79,$C212)&gt;0,"SANTANDER",IF(COUNTIF('Códigos Itaú (ref)'!$A$2:$A$44,$C212)&gt;0,"ITAU",IF(AND(TRIM(UPPER($I212))="CONTRATUAL",ISNUMBER(SEARCH("INDIVIDUAL",SUBSTITUTE(UPPER($D212)," ","")))),"PREMIUM FREE",""))))</f>
        <v/>
      </c>
      <c r="AD212" s="45" t="n"/>
      <c r="AE212" s="45" t="n"/>
      <c r="AF212" s="45" t="n"/>
      <c r="AG212" s="45" t="n"/>
      <c r="AH212" s="45" t="n"/>
      <c r="AI212" s="45" t="n"/>
      <c r="AJ212" s="45" t="n"/>
      <c r="AK212" s="45" t="n"/>
      <c r="AL212" s="45" t="n"/>
      <c r="AM212" s="45" t="n"/>
      <c r="AN212" s="45" t="n"/>
      <c r="AO212" s="45" t="n"/>
      <c r="AP212" s="45" t="n"/>
      <c r="AQ212" s="45" t="n"/>
      <c r="AR212" s="45" t="n"/>
      <c r="AS212" s="45" t="n"/>
      <c r="AT212" s="45" t="n"/>
      <c r="AU212" s="45" t="n"/>
      <c r="AV212" s="45" t="n"/>
      <c r="AW212" s="45" t="n"/>
      <c r="AX212" s="45" t="n"/>
      <c r="AY212" s="45" t="n"/>
      <c r="AZ212" s="45" t="n"/>
      <c r="BA212" s="45" t="n"/>
      <c r="BB212" s="45" t="n"/>
      <c r="BC212" s="45" t="n"/>
      <c r="BD212" s="45" t="n"/>
      <c r="BE212" s="45" t="n"/>
      <c r="BF212" s="45" t="n"/>
      <c r="BG212" s="45" t="n"/>
      <c r="BH212" s="45" t="n"/>
      <c r="BI212" s="45" t="n"/>
      <c r="BJ212" s="45" t="n"/>
      <c r="BK212" s="45" t="n"/>
      <c r="BL212" s="45" t="n"/>
      <c r="BM212" s="45" t="n"/>
      <c r="BN212" s="45" t="n"/>
      <c r="BO212" s="45" t="n"/>
      <c r="BP212" s="45" t="n"/>
      <c r="BQ212" s="45" t="n"/>
      <c r="BR212" s="45" t="n"/>
      <c r="BS212" s="45" t="n"/>
      <c r="BT212" s="45" t="n"/>
      <c r="BU212" s="45" t="n"/>
      <c r="BV212" s="45" t="n"/>
      <c r="BW212" s="45" t="n"/>
      <c r="BX212" s="45" t="n"/>
      <c r="BY212" s="45" t="n"/>
      <c r="BZ212" s="45" t="n"/>
      <c r="CA212" s="45" t="n"/>
      <c r="CB212" s="45" t="n"/>
      <c r="CC212" s="45" t="n"/>
      <c r="CD212" s="45" t="n"/>
      <c r="CE212" s="45" t="n"/>
      <c r="CF212" s="45" t="n"/>
      <c r="CG212" s="45" t="n"/>
      <c r="CH212" s="45" t="n"/>
      <c r="CI212" s="45" t="n"/>
      <c r="CJ212" s="45" t="n"/>
      <c r="CK212" s="45" t="n"/>
      <c r="CL212" s="45" t="n"/>
      <c r="CM212" s="45" t="n"/>
    </row>
    <row r="213" ht="15" customHeight="1">
      <c r="A213" s="240" t="n"/>
      <c r="B213" s="240" t="n"/>
      <c r="C213" s="240" t="n"/>
      <c r="D213" s="240" t="n"/>
      <c r="E213" s="240" t="n"/>
      <c r="F213" s="240" t="n"/>
      <c r="G213" s="241" t="n"/>
      <c r="H213" s="241" t="n"/>
      <c r="I213" s="240" t="n"/>
      <c r="J213" s="242" t="n"/>
      <c r="K213" s="240" t="n"/>
      <c r="L213" s="240" t="n"/>
      <c r="M213" s="240" t="n"/>
      <c r="N213" s="243" t="n"/>
      <c r="O213" s="243" t="n"/>
      <c r="P213" s="239" t="n"/>
      <c r="Q213" s="239" t="n"/>
      <c r="R213" s="243" t="n"/>
      <c r="S213" s="117" t="n"/>
      <c r="T213" s="243" t="n"/>
      <c r="U213" s="244" t="n"/>
      <c r="V213" s="239" t="n"/>
      <c r="W213" s="239" t="n"/>
      <c r="X213" s="239" t="n"/>
      <c r="Y213" s="244" t="n"/>
      <c r="Z213" s="117" t="n"/>
      <c r="AA213" s="45" t="n"/>
      <c r="AB213" s="45" t="n"/>
      <c r="AC213" s="45">
        <f>IF($C213="","",IF(COUNTIF('Códigos Santander (ref)'!$A$2:$A$79,$C213)&gt;0,"SANTANDER",IF(COUNTIF('Códigos Itaú (ref)'!$A$2:$A$44,$C213)&gt;0,"ITAU",IF(AND(TRIM(UPPER($I213))="CONTRATUAL",ISNUMBER(SEARCH("INDIVIDUAL",SUBSTITUTE(UPPER($D213)," ","")))),"PREMIUM FREE",""))))</f>
        <v/>
      </c>
      <c r="AD213" s="45" t="n"/>
      <c r="AE213" s="45" t="n"/>
      <c r="AF213" s="45" t="n"/>
      <c r="AG213" s="45" t="n"/>
      <c r="AH213" s="45" t="n"/>
      <c r="AI213" s="45" t="n"/>
      <c r="AJ213" s="45" t="n"/>
      <c r="AK213" s="45" t="n"/>
      <c r="AL213" s="45" t="n"/>
      <c r="AM213" s="45" t="n"/>
      <c r="AN213" s="45" t="n"/>
      <c r="AO213" s="45" t="n"/>
      <c r="AP213" s="45" t="n"/>
      <c r="AQ213" s="45" t="n"/>
      <c r="AR213" s="45" t="n"/>
      <c r="AS213" s="45" t="n"/>
      <c r="AT213" s="45" t="n"/>
      <c r="AU213" s="45" t="n"/>
      <c r="AV213" s="45" t="n"/>
      <c r="AW213" s="45" t="n"/>
      <c r="AX213" s="45" t="n"/>
      <c r="AY213" s="45" t="n"/>
      <c r="AZ213" s="45" t="n"/>
      <c r="BA213" s="45" t="n"/>
      <c r="BB213" s="45" t="n"/>
      <c r="BC213" s="45" t="n"/>
      <c r="BD213" s="45" t="n"/>
      <c r="BE213" s="45" t="n"/>
      <c r="BF213" s="45" t="n"/>
      <c r="BG213" s="45" t="n"/>
      <c r="BH213" s="45" t="n"/>
      <c r="BI213" s="45" t="n"/>
      <c r="BJ213" s="45" t="n"/>
      <c r="BK213" s="45" t="n"/>
      <c r="BL213" s="45" t="n"/>
      <c r="BM213" s="45" t="n"/>
      <c r="BN213" s="45" t="n"/>
      <c r="BO213" s="45" t="n"/>
      <c r="BP213" s="45" t="n"/>
      <c r="BQ213" s="45" t="n"/>
      <c r="BR213" s="45" t="n"/>
      <c r="BS213" s="45" t="n"/>
      <c r="BT213" s="45" t="n"/>
      <c r="BU213" s="45" t="n"/>
      <c r="BV213" s="45" t="n"/>
      <c r="BW213" s="45" t="n"/>
      <c r="BX213" s="45" t="n"/>
      <c r="BY213" s="45" t="n"/>
      <c r="BZ213" s="45" t="n"/>
      <c r="CA213" s="45" t="n"/>
      <c r="CB213" s="45" t="n"/>
      <c r="CC213" s="45" t="n"/>
      <c r="CD213" s="45" t="n"/>
      <c r="CE213" s="45" t="n"/>
      <c r="CF213" s="45" t="n"/>
      <c r="CG213" s="45" t="n"/>
      <c r="CH213" s="45" t="n"/>
      <c r="CI213" s="45" t="n"/>
      <c r="CJ213" s="45" t="n"/>
      <c r="CK213" s="45" t="n"/>
      <c r="CL213" s="45" t="n"/>
      <c r="CM213" s="45" t="n"/>
    </row>
    <row r="214" ht="15" customHeight="1">
      <c r="A214" s="240" t="n"/>
      <c r="B214" s="240" t="n"/>
      <c r="C214" s="240" t="n"/>
      <c r="D214" s="240" t="n"/>
      <c r="E214" s="240" t="n"/>
      <c r="F214" s="240" t="n"/>
      <c r="G214" s="241" t="n"/>
      <c r="H214" s="241" t="n"/>
      <c r="I214" s="240" t="n"/>
      <c r="J214" s="242" t="n"/>
      <c r="K214" s="240" t="n"/>
      <c r="L214" s="240" t="n"/>
      <c r="M214" s="240" t="n"/>
      <c r="N214" s="243" t="n"/>
      <c r="O214" s="243" t="n"/>
      <c r="P214" s="239" t="n"/>
      <c r="Q214" s="239" t="n"/>
      <c r="R214" s="243" t="n"/>
      <c r="S214" s="117" t="n"/>
      <c r="T214" s="243" t="n"/>
      <c r="U214" s="244" t="n"/>
      <c r="V214" s="239" t="n"/>
      <c r="W214" s="239" t="n"/>
      <c r="X214" s="239" t="n"/>
      <c r="Y214" s="244" t="n"/>
      <c r="Z214" s="117" t="n"/>
      <c r="AA214" s="45" t="n"/>
      <c r="AB214" s="45" t="n"/>
      <c r="AC214" s="45">
        <f>IF($C214="","",IF(COUNTIF('Códigos Santander (ref)'!$A$2:$A$79,$C214)&gt;0,"SANTANDER",IF(COUNTIF('Códigos Itaú (ref)'!$A$2:$A$44,$C214)&gt;0,"ITAU",IF(AND(TRIM(UPPER($I214))="CONTRATUAL",ISNUMBER(SEARCH("INDIVIDUAL",SUBSTITUTE(UPPER($D214)," ","")))),"PREMIUM FREE",""))))</f>
        <v/>
      </c>
      <c r="AD214" s="45" t="n"/>
      <c r="AE214" s="45" t="n"/>
      <c r="AF214" s="45" t="n"/>
      <c r="AG214" s="45" t="n"/>
      <c r="AH214" s="45" t="n"/>
      <c r="AI214" s="45" t="n"/>
      <c r="AJ214" s="45" t="n"/>
      <c r="AK214" s="45" t="n"/>
      <c r="AL214" s="45" t="n"/>
      <c r="AM214" s="45" t="n"/>
      <c r="AN214" s="45" t="n"/>
      <c r="AO214" s="45" t="n"/>
      <c r="AP214" s="45" t="n"/>
      <c r="AQ214" s="45" t="n"/>
      <c r="AR214" s="45" t="n"/>
      <c r="AS214" s="45" t="n"/>
      <c r="AT214" s="45" t="n"/>
      <c r="AU214" s="45" t="n"/>
      <c r="AV214" s="45" t="n"/>
      <c r="AW214" s="45" t="n"/>
      <c r="AX214" s="45" t="n"/>
      <c r="AY214" s="45" t="n"/>
      <c r="AZ214" s="45" t="n"/>
      <c r="BA214" s="45" t="n"/>
      <c r="BB214" s="45" t="n"/>
      <c r="BC214" s="45" t="n"/>
      <c r="BD214" s="45" t="n"/>
      <c r="BE214" s="45" t="n"/>
      <c r="BF214" s="45" t="n"/>
      <c r="BG214" s="45" t="n"/>
      <c r="BH214" s="45" t="n"/>
      <c r="BI214" s="45" t="n"/>
      <c r="BJ214" s="45" t="n"/>
      <c r="BK214" s="45" t="n"/>
      <c r="BL214" s="45" t="n"/>
      <c r="BM214" s="45" t="n"/>
      <c r="BN214" s="45" t="n"/>
      <c r="BO214" s="45" t="n"/>
      <c r="BP214" s="45" t="n"/>
      <c r="BQ214" s="45" t="n"/>
      <c r="BR214" s="45" t="n"/>
      <c r="BS214" s="45" t="n"/>
      <c r="BT214" s="45" t="n"/>
      <c r="BU214" s="45" t="n"/>
      <c r="BV214" s="45" t="n"/>
      <c r="BW214" s="45" t="n"/>
      <c r="BX214" s="45" t="n"/>
      <c r="BY214" s="45" t="n"/>
      <c r="BZ214" s="45" t="n"/>
      <c r="CA214" s="45" t="n"/>
      <c r="CB214" s="45" t="n"/>
      <c r="CC214" s="45" t="n"/>
      <c r="CD214" s="45" t="n"/>
      <c r="CE214" s="45" t="n"/>
      <c r="CF214" s="45" t="n"/>
      <c r="CG214" s="45" t="n"/>
      <c r="CH214" s="45" t="n"/>
      <c r="CI214" s="45" t="n"/>
      <c r="CJ214" s="45" t="n"/>
      <c r="CK214" s="45" t="n"/>
      <c r="CL214" s="45" t="n"/>
      <c r="CM214" s="45" t="n"/>
    </row>
    <row r="215" ht="15" customHeight="1">
      <c r="A215" s="240" t="n"/>
      <c r="B215" s="240" t="n"/>
      <c r="C215" s="240" t="n"/>
      <c r="D215" s="240" t="n"/>
      <c r="E215" s="240" t="n"/>
      <c r="F215" s="240" t="n"/>
      <c r="G215" s="241" t="n"/>
      <c r="H215" s="241" t="n"/>
      <c r="I215" s="240" t="n"/>
      <c r="J215" s="242" t="n"/>
      <c r="K215" s="240" t="n"/>
      <c r="L215" s="240" t="n"/>
      <c r="M215" s="240" t="n"/>
      <c r="N215" s="243" t="n"/>
      <c r="O215" s="243" t="n"/>
      <c r="P215" s="239" t="n"/>
      <c r="Q215" s="239" t="n"/>
      <c r="R215" s="243" t="n"/>
      <c r="S215" s="117" t="n"/>
      <c r="T215" s="243" t="n"/>
      <c r="U215" s="244" t="n"/>
      <c r="V215" s="239" t="n"/>
      <c r="W215" s="239" t="n"/>
      <c r="X215" s="239" t="n"/>
      <c r="Y215" s="244" t="n"/>
      <c r="Z215" s="117" t="n"/>
      <c r="AA215" s="45" t="n"/>
      <c r="AB215" s="45" t="n"/>
      <c r="AC215" s="45">
        <f>IF($C215="","",IF(COUNTIF('Códigos Santander (ref)'!$A$2:$A$79,$C215)&gt;0,"SANTANDER",IF(COUNTIF('Códigos Itaú (ref)'!$A$2:$A$44,$C215)&gt;0,"ITAU",IF(AND(TRIM(UPPER($I215))="CONTRATUAL",ISNUMBER(SEARCH("INDIVIDUAL",SUBSTITUTE(UPPER($D215)," ","")))),"PREMIUM FREE",""))))</f>
        <v/>
      </c>
      <c r="AD215" s="45" t="n"/>
      <c r="AE215" s="45" t="n"/>
      <c r="AF215" s="45" t="n"/>
      <c r="AG215" s="45" t="n"/>
      <c r="AH215" s="45" t="n"/>
      <c r="AI215" s="45" t="n"/>
      <c r="AJ215" s="45" t="n"/>
      <c r="AK215" s="45" t="n"/>
      <c r="AL215" s="45" t="n"/>
      <c r="AM215" s="45" t="n"/>
      <c r="AN215" s="45" t="n"/>
      <c r="AO215" s="45" t="n"/>
      <c r="AP215" s="45" t="n"/>
      <c r="AQ215" s="45" t="n"/>
      <c r="AR215" s="45" t="n"/>
      <c r="AS215" s="45" t="n"/>
      <c r="AT215" s="45" t="n"/>
      <c r="AU215" s="45" t="n"/>
      <c r="AV215" s="45" t="n"/>
      <c r="AW215" s="45" t="n"/>
      <c r="AX215" s="45" t="n"/>
      <c r="AY215" s="45" t="n"/>
      <c r="AZ215" s="45" t="n"/>
      <c r="BA215" s="45" t="n"/>
      <c r="BB215" s="45" t="n"/>
      <c r="BC215" s="45" t="n"/>
      <c r="BD215" s="45" t="n"/>
      <c r="BE215" s="45" t="n"/>
      <c r="BF215" s="45" t="n"/>
      <c r="BG215" s="45" t="n"/>
      <c r="BH215" s="45" t="n"/>
      <c r="BI215" s="45" t="n"/>
      <c r="BJ215" s="45" t="n"/>
      <c r="BK215" s="45" t="n"/>
      <c r="BL215" s="45" t="n"/>
      <c r="BM215" s="45" t="n"/>
      <c r="BN215" s="45" t="n"/>
      <c r="BO215" s="45" t="n"/>
      <c r="BP215" s="45" t="n"/>
      <c r="BQ215" s="45" t="n"/>
      <c r="BR215" s="45" t="n"/>
      <c r="BS215" s="45" t="n"/>
      <c r="BT215" s="45" t="n"/>
      <c r="BU215" s="45" t="n"/>
      <c r="BV215" s="45" t="n"/>
      <c r="BW215" s="45" t="n"/>
      <c r="BX215" s="45" t="n"/>
      <c r="BY215" s="45" t="n"/>
      <c r="BZ215" s="45" t="n"/>
      <c r="CA215" s="45" t="n"/>
      <c r="CB215" s="45" t="n"/>
      <c r="CC215" s="45" t="n"/>
      <c r="CD215" s="45" t="n"/>
      <c r="CE215" s="45" t="n"/>
      <c r="CF215" s="45" t="n"/>
      <c r="CG215" s="45" t="n"/>
      <c r="CH215" s="45" t="n"/>
      <c r="CI215" s="45" t="n"/>
      <c r="CJ215" s="45" t="n"/>
      <c r="CK215" s="45" t="n"/>
      <c r="CL215" s="45" t="n"/>
      <c r="CM215" s="45" t="n"/>
    </row>
    <row r="216">
      <c r="AC216">
        <f>IF($C216="","",IF(COUNTIF('Códigos Santander (ref)'!$A$2:$A$79,$C216)&gt;0,"SANTANDER",IF(COUNTIF('Códigos Itaú (ref)'!$A$2:$A$44,$C216)&gt;0,"ITAU",IF(AND(TRIM(UPPER($I216))="CONTRATUAL",ISNUMBER(SEARCH("INDIVIDUAL",SUBSTITUTE(UPPER($D216)," ","")))),"PREMIUM FREE",""))))</f>
        <v/>
      </c>
    </row>
    <row r="217">
      <c r="AC217">
        <f>IF($C217="","",IF(COUNTIF('Códigos Santander (ref)'!$A$2:$A$79,$C217)&gt;0,"SANTANDER",IF(COUNTIF('Códigos Itaú (ref)'!$A$2:$A$44,$C217)&gt;0,"ITAU",IF(AND(TRIM(UPPER($I217))="CONTRATUAL",ISNUMBER(SEARCH("INDIVIDUAL",SUBSTITUTE(UPPER($D217)," ","")))),"PREMIUM FREE",""))))</f>
        <v/>
      </c>
    </row>
    <row r="218">
      <c r="AC218">
        <f>IF($C218="","",IF(COUNTIF('Códigos Santander (ref)'!$A$2:$A$79,$C218)&gt;0,"SANTANDER",IF(COUNTIF('Códigos Itaú (ref)'!$A$2:$A$44,$C218)&gt;0,"ITAU",IF(AND(TRIM(UPPER($I218))="CONTRATUAL",ISNUMBER(SEARCH("INDIVIDUAL",SUBSTITUTE(UPPER($D218)," ","")))),"PREMIUM FREE",""))))</f>
        <v/>
      </c>
    </row>
    <row r="219">
      <c r="AC219">
        <f>IF($C219="","",IF(COUNTIF('Códigos Santander (ref)'!$A$2:$A$79,$C219)&gt;0,"SANTANDER",IF(COUNTIF('Códigos Itaú (ref)'!$A$2:$A$44,$C219)&gt;0,"ITAU",IF(AND(TRIM(UPPER($I219))="CONTRATUAL",ISNUMBER(SEARCH("INDIVIDUAL",SUBSTITUTE(UPPER($D219)," ","")))),"PREMIUM FREE",""))))</f>
        <v/>
      </c>
    </row>
    <row r="220">
      <c r="AC220">
        <f>IF($C220="","",IF(COUNTIF('Códigos Santander (ref)'!$A$2:$A$79,$C220)&gt;0,"SANTANDER",IF(COUNTIF('Códigos Itaú (ref)'!$A$2:$A$44,$C220)&gt;0,"ITAU",IF(AND(TRIM(UPPER($I220))="CONTRATUAL",ISNUMBER(SEARCH("INDIVIDUAL",SUBSTITUTE(UPPER($D220)," ","")))),"PREMIUM FREE",""))))</f>
        <v/>
      </c>
    </row>
    <row r="221">
      <c r="AC221">
        <f>IF($C221="","",IF(COUNTIF('Códigos Santander (ref)'!$A$2:$A$79,$C221)&gt;0,"SANTANDER",IF(COUNTIF('Códigos Itaú (ref)'!$A$2:$A$44,$C221)&gt;0,"ITAU",IF(AND(TRIM(UPPER($I221))="CONTRATUAL",ISNUMBER(SEARCH("INDIVIDUAL",SUBSTITUTE(UPPER($D221)," ","")))),"PREMIUM FREE",""))))</f>
        <v/>
      </c>
    </row>
    <row r="222">
      <c r="AC222">
        <f>IF($C222="","",IF(COUNTIF('Códigos Santander (ref)'!$A$2:$A$79,$C222)&gt;0,"SANTANDER",IF(COUNTIF('Códigos Itaú (ref)'!$A$2:$A$44,$C222)&gt;0,"ITAU",IF(AND(TRIM(UPPER($I222))="CONTRATUAL",ISNUMBER(SEARCH("INDIVIDUAL",SUBSTITUTE(UPPER($D222)," ","")))),"PREMIUM FREE",""))))</f>
        <v/>
      </c>
    </row>
    <row r="223">
      <c r="AC223">
        <f>IF($C223="","",IF(COUNTIF('Códigos Santander (ref)'!$A$2:$A$79,$C223)&gt;0,"SANTANDER",IF(COUNTIF('Códigos Itaú (ref)'!$A$2:$A$44,$C223)&gt;0,"ITAU",IF(AND(TRIM(UPPER($I223))="CONTRATUAL",ISNUMBER(SEARCH("INDIVIDUAL",SUBSTITUTE(UPPER($D223)," ","")))),"PREMIUM FREE",""))))</f>
        <v/>
      </c>
    </row>
    <row r="224">
      <c r="AC224">
        <f>IF($C224="","",IF(COUNTIF('Códigos Santander (ref)'!$A$2:$A$79,$C224)&gt;0,"SANTANDER",IF(COUNTIF('Códigos Itaú (ref)'!$A$2:$A$44,$C224)&gt;0,"ITAU",IF(AND(TRIM(UPPER($I224))="CONTRATUAL",ISNUMBER(SEARCH("INDIVIDUAL",SUBSTITUTE(UPPER($D224)," ","")))),"PREMIUM FREE",""))))</f>
        <v/>
      </c>
    </row>
    <row r="225">
      <c r="AC225">
        <f>IF($C225="","",IF(COUNTIF('Códigos Santander (ref)'!$A$2:$A$79,$C225)&gt;0,"SANTANDER",IF(COUNTIF('Códigos Itaú (ref)'!$A$2:$A$44,$C225)&gt;0,"ITAU",IF(AND(TRIM(UPPER($I225))="CONTRATUAL",ISNUMBER(SEARCH("INDIVIDUAL",SUBSTITUTE(UPPER($D225)," ","")))),"PREMIUM FREE",""))))</f>
        <v/>
      </c>
    </row>
    <row r="226">
      <c r="AC226">
        <f>IF($C226="","",IF(COUNTIF('Códigos Santander (ref)'!$A$2:$A$79,$C226)&gt;0,"SANTANDER",IF(COUNTIF('Códigos Itaú (ref)'!$A$2:$A$44,$C226)&gt;0,"ITAU",IF(AND(TRIM(UPPER($I226))="CONTRATUAL",ISNUMBER(SEARCH("INDIVIDUAL",SUBSTITUTE(UPPER($D226)," ","")))),"PREMIUM FREE",""))))</f>
        <v/>
      </c>
    </row>
    <row r="227">
      <c r="AC227">
        <f>IF($C227="","",IF(COUNTIF('Códigos Santander (ref)'!$A$2:$A$79,$C227)&gt;0,"SANTANDER",IF(COUNTIF('Códigos Itaú (ref)'!$A$2:$A$44,$C227)&gt;0,"ITAU",IF(AND(TRIM(UPPER($I227))="CONTRATUAL",ISNUMBER(SEARCH("INDIVIDUAL",SUBSTITUTE(UPPER($D227)," ","")))),"PREMIUM FREE",""))))</f>
        <v/>
      </c>
    </row>
    <row r="228">
      <c r="AC228">
        <f>IF($C228="","",IF(COUNTIF('Códigos Santander (ref)'!$A$2:$A$79,$C228)&gt;0,"SANTANDER",IF(COUNTIF('Códigos Itaú (ref)'!$A$2:$A$44,$C228)&gt;0,"ITAU",IF(AND(TRIM(UPPER($I228))="CONTRATUAL",ISNUMBER(SEARCH("INDIVIDUAL",SUBSTITUTE(UPPER($D228)," ","")))),"PREMIUM FREE",""))))</f>
        <v/>
      </c>
    </row>
    <row r="229">
      <c r="AC229">
        <f>IF($C229="","",IF(COUNTIF('Códigos Santander (ref)'!$A$2:$A$79,$C229)&gt;0,"SANTANDER",IF(COUNTIF('Códigos Itaú (ref)'!$A$2:$A$44,$C229)&gt;0,"ITAU",IF(AND(TRIM(UPPER($I229))="CONTRATUAL",ISNUMBER(SEARCH("INDIVIDUAL",SUBSTITUTE(UPPER($D229)," ","")))),"PREMIUM FREE",""))))</f>
        <v/>
      </c>
    </row>
    <row r="230">
      <c r="AC230">
        <f>IF($C230="","",IF(COUNTIF('Códigos Santander (ref)'!$A$2:$A$79,$C230)&gt;0,"SANTANDER",IF(COUNTIF('Códigos Itaú (ref)'!$A$2:$A$44,$C230)&gt;0,"ITAU",IF(AND(TRIM(UPPER($I230))="CONTRATUAL",ISNUMBER(SEARCH("INDIVIDUAL",SUBSTITUTE(UPPER($D230)," ","")))),"PREMIUM FREE",""))))</f>
        <v/>
      </c>
    </row>
    <row r="231">
      <c r="AC231">
        <f>IF($C231="","",IF(COUNTIF('Códigos Santander (ref)'!$A$2:$A$79,$C231)&gt;0,"SANTANDER",IF(COUNTIF('Códigos Itaú (ref)'!$A$2:$A$44,$C231)&gt;0,"ITAU",IF(AND(TRIM(UPPER($I231))="CONTRATUAL",ISNUMBER(SEARCH("INDIVIDUAL",SUBSTITUTE(UPPER($D231)," ","")))),"PREMIUM FREE",""))))</f>
        <v/>
      </c>
    </row>
    <row r="232">
      <c r="AC232">
        <f>IF($C232="","",IF(COUNTIF('Códigos Santander (ref)'!$A$2:$A$79,$C232)&gt;0,"SANTANDER",IF(COUNTIF('Códigos Itaú (ref)'!$A$2:$A$44,$C232)&gt;0,"ITAU",IF(AND(TRIM(UPPER($I232))="CONTRATUAL",ISNUMBER(SEARCH("INDIVIDUAL",SUBSTITUTE(UPPER($D232)," ","")))),"PREMIUM FREE",""))))</f>
        <v/>
      </c>
    </row>
    <row r="233">
      <c r="AC233">
        <f>IF($C233="","",IF(COUNTIF('Códigos Santander (ref)'!$A$2:$A$79,$C233)&gt;0,"SANTANDER",IF(COUNTIF('Códigos Itaú (ref)'!$A$2:$A$44,$C233)&gt;0,"ITAU",IF(AND(TRIM(UPPER($I233))="CONTRATUAL",ISNUMBER(SEARCH("INDIVIDUAL",SUBSTITUTE(UPPER($D233)," ","")))),"PREMIUM FREE",""))))</f>
        <v/>
      </c>
    </row>
    <row r="234">
      <c r="AC234">
        <f>IF($C234="","",IF(COUNTIF('Códigos Santander (ref)'!$A$2:$A$79,$C234)&gt;0,"SANTANDER",IF(COUNTIF('Códigos Itaú (ref)'!$A$2:$A$44,$C234)&gt;0,"ITAU",IF(AND(TRIM(UPPER($I234))="CONTRATUAL",ISNUMBER(SEARCH("INDIVIDUAL",SUBSTITUTE(UPPER($D234)," ","")))),"PREMIUM FREE",""))))</f>
        <v/>
      </c>
    </row>
    <row r="235">
      <c r="AC235">
        <f>IF($C235="","",IF(COUNTIF('Códigos Santander (ref)'!$A$2:$A$79,$C235)&gt;0,"SANTANDER",IF(COUNTIF('Códigos Itaú (ref)'!$A$2:$A$44,$C235)&gt;0,"ITAU",IF(AND(TRIM(UPPER($I235))="CONTRATUAL",ISNUMBER(SEARCH("INDIVIDUAL",SUBSTITUTE(UPPER($D235)," ","")))),"PREMIUM FREE",""))))</f>
        <v/>
      </c>
    </row>
    <row r="236">
      <c r="AC236">
        <f>IF($C236="","",IF(COUNTIF('Códigos Santander (ref)'!$A$2:$A$79,$C236)&gt;0,"SANTANDER",IF(COUNTIF('Códigos Itaú (ref)'!$A$2:$A$44,$C236)&gt;0,"ITAU",IF(AND(TRIM(UPPER($I236))="CONTRATUAL",ISNUMBER(SEARCH("INDIVIDUAL",SUBSTITUTE(UPPER($D236)," ","")))),"PREMIUM FREE",""))))</f>
        <v/>
      </c>
    </row>
    <row r="237">
      <c r="AC237">
        <f>IF($C237="","",IF(COUNTIF('Códigos Santander (ref)'!$A$2:$A$79,$C237)&gt;0,"SANTANDER",IF(COUNTIF('Códigos Itaú (ref)'!$A$2:$A$44,$C237)&gt;0,"ITAU",IF(AND(TRIM(UPPER($I237))="CONTRATUAL",ISNUMBER(SEARCH("INDIVIDUAL",SUBSTITUTE(UPPER($D237)," ","")))),"PREMIUM FREE",""))))</f>
        <v/>
      </c>
    </row>
    <row r="238">
      <c r="AC238">
        <f>IF($C238="","",IF(COUNTIF('Códigos Santander (ref)'!$A$2:$A$79,$C238)&gt;0,"SANTANDER",IF(COUNTIF('Códigos Itaú (ref)'!$A$2:$A$44,$C238)&gt;0,"ITAU",IF(AND(TRIM(UPPER($I238))="CONTRATUAL",ISNUMBER(SEARCH("INDIVIDUAL",SUBSTITUTE(UPPER($D238)," ","")))),"PREMIUM FREE",""))))</f>
        <v/>
      </c>
    </row>
    <row r="239">
      <c r="AC239">
        <f>IF($C239="","",IF(COUNTIF('Códigos Santander (ref)'!$A$2:$A$79,$C239)&gt;0,"SANTANDER",IF(COUNTIF('Códigos Itaú (ref)'!$A$2:$A$44,$C239)&gt;0,"ITAU",IF(AND(TRIM(UPPER($I239))="CONTRATUAL",ISNUMBER(SEARCH("INDIVIDUAL",SUBSTITUTE(UPPER($D239)," ","")))),"PREMIUM FREE",""))))</f>
        <v/>
      </c>
    </row>
    <row r="240">
      <c r="AC240">
        <f>IF($C240="","",IF(COUNTIF('Códigos Santander (ref)'!$A$2:$A$79,$C240)&gt;0,"SANTANDER",IF(COUNTIF('Códigos Itaú (ref)'!$A$2:$A$44,$C240)&gt;0,"ITAU",IF(AND(TRIM(UPPER($I240))="CONTRATUAL",ISNUMBER(SEARCH("INDIVIDUAL",SUBSTITUTE(UPPER($D240)," ","")))),"PREMIUM FREE",""))))</f>
        <v/>
      </c>
    </row>
    <row r="241">
      <c r="AC241">
        <f>IF($C241="","",IF(COUNTIF('Códigos Santander (ref)'!$A$2:$A$79,$C241)&gt;0,"SANTANDER",IF(COUNTIF('Códigos Itaú (ref)'!$A$2:$A$44,$C241)&gt;0,"ITAU",IF(AND(TRIM(UPPER($I241))="CONTRATUAL",ISNUMBER(SEARCH("INDIVIDUAL",SUBSTITUTE(UPPER($D241)," ","")))),"PREMIUM FREE",""))))</f>
        <v/>
      </c>
    </row>
    <row r="242">
      <c r="AC242">
        <f>IF($C242="","",IF(COUNTIF('Códigos Santander (ref)'!$A$2:$A$79,$C242)&gt;0,"SANTANDER",IF(COUNTIF('Códigos Itaú (ref)'!$A$2:$A$44,$C242)&gt;0,"ITAU",IF(AND(TRIM(UPPER($I242))="CONTRATUAL",ISNUMBER(SEARCH("INDIVIDUAL",SUBSTITUTE(UPPER($D242)," ","")))),"PREMIUM FREE",""))))</f>
        <v/>
      </c>
    </row>
    <row r="243">
      <c r="AC243">
        <f>IF($C243="","",IF(COUNTIF('Códigos Santander (ref)'!$A$2:$A$79,$C243)&gt;0,"SANTANDER",IF(COUNTIF('Códigos Itaú (ref)'!$A$2:$A$44,$C243)&gt;0,"ITAU",IF(AND(TRIM(UPPER($I243))="CONTRATUAL",ISNUMBER(SEARCH("INDIVIDUAL",SUBSTITUTE(UPPER($D243)," ","")))),"PREMIUM FREE",""))))</f>
        <v/>
      </c>
    </row>
    <row r="244">
      <c r="AC244">
        <f>IF($C244="","",IF(COUNTIF('Códigos Santander (ref)'!$A$2:$A$79,$C244)&gt;0,"SANTANDER",IF(COUNTIF('Códigos Itaú (ref)'!$A$2:$A$44,$C244)&gt;0,"ITAU",IF(AND(TRIM(UPPER($I244))="CONTRATUAL",ISNUMBER(SEARCH("INDIVIDUAL",SUBSTITUTE(UPPER($D244)," ","")))),"PREMIUM FREE",""))))</f>
        <v/>
      </c>
    </row>
    <row r="245">
      <c r="AC245">
        <f>IF($C245="","",IF(COUNTIF('Códigos Santander (ref)'!$A$2:$A$79,$C245)&gt;0,"SANTANDER",IF(COUNTIF('Códigos Itaú (ref)'!$A$2:$A$44,$C245)&gt;0,"ITAU",IF(AND(TRIM(UPPER($I245))="CONTRATUAL",ISNUMBER(SEARCH("INDIVIDUAL",SUBSTITUTE(UPPER($D245)," ","")))),"PREMIUM FREE",""))))</f>
        <v/>
      </c>
    </row>
    <row r="246">
      <c r="AC246">
        <f>IF($C246="","",IF(COUNTIF('Códigos Santander (ref)'!$A$2:$A$79,$C246)&gt;0,"SANTANDER",IF(COUNTIF('Códigos Itaú (ref)'!$A$2:$A$44,$C246)&gt;0,"ITAU",IF(AND(TRIM(UPPER($I246))="CONTRATUAL",ISNUMBER(SEARCH("INDIVIDUAL",SUBSTITUTE(UPPER($D246)," ","")))),"PREMIUM FREE",""))))</f>
        <v/>
      </c>
    </row>
    <row r="247">
      <c r="AC247">
        <f>IF($C247="","",IF(COUNTIF('Códigos Santander (ref)'!$A$2:$A$79,$C247)&gt;0,"SANTANDER",IF(COUNTIF('Códigos Itaú (ref)'!$A$2:$A$44,$C247)&gt;0,"ITAU",IF(AND(TRIM(UPPER($I247))="CONTRATUAL",ISNUMBER(SEARCH("INDIVIDUAL",SUBSTITUTE(UPPER($D247)," ","")))),"PREMIUM FREE",""))))</f>
        <v/>
      </c>
    </row>
    <row r="248">
      <c r="AC248">
        <f>IF($C248="","",IF(COUNTIF('Códigos Santander (ref)'!$A$2:$A$79,$C248)&gt;0,"SANTANDER",IF(COUNTIF('Códigos Itaú (ref)'!$A$2:$A$44,$C248)&gt;0,"ITAU",IF(AND(TRIM(UPPER($I248))="CONTRATUAL",ISNUMBER(SEARCH("INDIVIDUAL",SUBSTITUTE(UPPER($D248)," ","")))),"PREMIUM FREE",""))))</f>
        <v/>
      </c>
    </row>
    <row r="249">
      <c r="AC249">
        <f>IF($C249="","",IF(COUNTIF('Códigos Santander (ref)'!$A$2:$A$79,$C249)&gt;0,"SANTANDER",IF(COUNTIF('Códigos Itaú (ref)'!$A$2:$A$44,$C249)&gt;0,"ITAU",IF(AND(TRIM(UPPER($I249))="CONTRATUAL",ISNUMBER(SEARCH("INDIVIDUAL",SUBSTITUTE(UPPER($D249)," ","")))),"PREMIUM FREE",""))))</f>
        <v/>
      </c>
    </row>
    <row r="250">
      <c r="AC250">
        <f>IF($C250="","",IF(COUNTIF('Códigos Santander (ref)'!$A$2:$A$79,$C250)&gt;0,"SANTANDER",IF(COUNTIF('Códigos Itaú (ref)'!$A$2:$A$44,$C250)&gt;0,"ITAU",IF(AND(TRIM(UPPER($I250))="CONTRATUAL",ISNUMBER(SEARCH("INDIVIDUAL",SUBSTITUTE(UPPER($D250)," ","")))),"PREMIUM FREE",""))))</f>
        <v/>
      </c>
    </row>
    <row r="251">
      <c r="AC251">
        <f>IF($C251="","",IF(COUNTIF('Códigos Santander (ref)'!$A$2:$A$79,$C251)&gt;0,"SANTANDER",IF(COUNTIF('Códigos Itaú (ref)'!$A$2:$A$44,$C251)&gt;0,"ITAU",IF(AND(TRIM(UPPER($I251))="CONTRATUAL",ISNUMBER(SEARCH("INDIVIDUAL",SUBSTITUTE(UPPER($D251)," ","")))),"PREMIUM FREE",""))))</f>
        <v/>
      </c>
    </row>
    <row r="252">
      <c r="AC252">
        <f>IF($C252="","",IF(COUNTIF('Códigos Santander (ref)'!$A$2:$A$79,$C252)&gt;0,"SANTANDER",IF(COUNTIF('Códigos Itaú (ref)'!$A$2:$A$44,$C252)&gt;0,"ITAU",IF(AND(TRIM(UPPER($I252))="CONTRATUAL",ISNUMBER(SEARCH("INDIVIDUAL",SUBSTITUTE(UPPER($D252)," ","")))),"PREMIUM FREE",""))))</f>
        <v/>
      </c>
    </row>
    <row r="253">
      <c r="AC253">
        <f>IF($C253="","",IF(COUNTIF('Códigos Santander (ref)'!$A$2:$A$79,$C253)&gt;0,"SANTANDER",IF(COUNTIF('Códigos Itaú (ref)'!$A$2:$A$44,$C253)&gt;0,"ITAU",IF(AND(TRIM(UPPER($I253))="CONTRATUAL",ISNUMBER(SEARCH("INDIVIDUAL",SUBSTITUTE(UPPER($D253)," ","")))),"PREMIUM FREE",""))))</f>
        <v/>
      </c>
    </row>
    <row r="254">
      <c r="AC254">
        <f>IF($C254="","",IF(COUNTIF('Códigos Santander (ref)'!$A$2:$A$79,$C254)&gt;0,"SANTANDER",IF(COUNTIF('Códigos Itaú (ref)'!$A$2:$A$44,$C254)&gt;0,"ITAU",IF(AND(TRIM(UPPER($I254))="CONTRATUAL",ISNUMBER(SEARCH("INDIVIDUAL",SUBSTITUTE(UPPER($D254)," ","")))),"PREMIUM FREE",""))))</f>
        <v/>
      </c>
    </row>
    <row r="255">
      <c r="AC255">
        <f>IF($C255="","",IF(COUNTIF('Códigos Santander (ref)'!$A$2:$A$79,$C255)&gt;0,"SANTANDER",IF(COUNTIF('Códigos Itaú (ref)'!$A$2:$A$44,$C255)&gt;0,"ITAU",IF(AND(TRIM(UPPER($I255))="CONTRATUAL",ISNUMBER(SEARCH("INDIVIDUAL",SUBSTITUTE(UPPER($D255)," ","")))),"PREMIUM FREE",""))))</f>
        <v/>
      </c>
    </row>
    <row r="256">
      <c r="AC256">
        <f>IF($C256="","",IF(COUNTIF('Códigos Santander (ref)'!$A$2:$A$79,$C256)&gt;0,"SANTANDER",IF(COUNTIF('Códigos Itaú (ref)'!$A$2:$A$44,$C256)&gt;0,"ITAU",IF(AND(TRIM(UPPER($I256))="CONTRATUAL",ISNUMBER(SEARCH("INDIVIDUAL",SUBSTITUTE(UPPER($D256)," ","")))),"PREMIUM FREE",""))))</f>
        <v/>
      </c>
    </row>
    <row r="257">
      <c r="AC257">
        <f>IF($C257="","",IF(COUNTIF('Códigos Santander (ref)'!$A$2:$A$79,$C257)&gt;0,"SANTANDER",IF(COUNTIF('Códigos Itaú (ref)'!$A$2:$A$44,$C257)&gt;0,"ITAU",IF(AND(TRIM(UPPER($I257))="CONTRATUAL",ISNUMBER(SEARCH("INDIVIDUAL",SUBSTITUTE(UPPER($D257)," ","")))),"PREMIUM FREE",""))))</f>
        <v/>
      </c>
    </row>
    <row r="258">
      <c r="AC258">
        <f>IF($C258="","",IF(COUNTIF('Códigos Santander (ref)'!$A$2:$A$79,$C258)&gt;0,"SANTANDER",IF(COUNTIF('Códigos Itaú (ref)'!$A$2:$A$44,$C258)&gt;0,"ITAU",IF(AND(TRIM(UPPER($I258))="CONTRATUAL",ISNUMBER(SEARCH("INDIVIDUAL",SUBSTITUTE(UPPER($D258)," ","")))),"PREMIUM FREE",""))))</f>
        <v/>
      </c>
    </row>
    <row r="259">
      <c r="AC259">
        <f>IF($C259="","",IF(COUNTIF('Códigos Santander (ref)'!$A$2:$A$79,$C259)&gt;0,"SANTANDER",IF(COUNTIF('Códigos Itaú (ref)'!$A$2:$A$44,$C259)&gt;0,"ITAU",IF(AND(TRIM(UPPER($I259))="CONTRATUAL",ISNUMBER(SEARCH("INDIVIDUAL",SUBSTITUTE(UPPER($D259)," ","")))),"PREMIUM FREE",""))))</f>
        <v/>
      </c>
    </row>
    <row r="260">
      <c r="AC260">
        <f>IF($C260="","",IF(COUNTIF('Códigos Santander (ref)'!$A$2:$A$79,$C260)&gt;0,"SANTANDER",IF(COUNTIF('Códigos Itaú (ref)'!$A$2:$A$44,$C260)&gt;0,"ITAU",IF(AND(TRIM(UPPER($I260))="CONTRATUAL",ISNUMBER(SEARCH("INDIVIDUAL",SUBSTITUTE(UPPER($D260)," ","")))),"PREMIUM FREE",""))))</f>
        <v/>
      </c>
    </row>
    <row r="261">
      <c r="AC261">
        <f>IF($C261="","",IF(COUNTIF('Códigos Santander (ref)'!$A$2:$A$79,$C261)&gt;0,"SANTANDER",IF(COUNTIF('Códigos Itaú (ref)'!$A$2:$A$44,$C261)&gt;0,"ITAU",IF(AND(TRIM(UPPER($I261))="CONTRATUAL",ISNUMBER(SEARCH("INDIVIDUAL",SUBSTITUTE(UPPER($D261)," ","")))),"PREMIUM FREE",""))))</f>
        <v/>
      </c>
    </row>
    <row r="262">
      <c r="AC262">
        <f>IF($C262="","",IF(COUNTIF('Códigos Santander (ref)'!$A$2:$A$79,$C262)&gt;0,"SANTANDER",IF(COUNTIF('Códigos Itaú (ref)'!$A$2:$A$44,$C262)&gt;0,"ITAU",IF(AND(TRIM(UPPER($I262))="CONTRATUAL",ISNUMBER(SEARCH("INDIVIDUAL",SUBSTITUTE(UPPER($D262)," ","")))),"PREMIUM FREE",""))))</f>
        <v/>
      </c>
    </row>
    <row r="263">
      <c r="AC263">
        <f>IF($C263="","",IF(COUNTIF('Códigos Santander (ref)'!$A$2:$A$79,$C263)&gt;0,"SANTANDER",IF(COUNTIF('Códigos Itaú (ref)'!$A$2:$A$44,$C263)&gt;0,"ITAU",IF(AND(TRIM(UPPER($I263))="CONTRATUAL",ISNUMBER(SEARCH("INDIVIDUAL",SUBSTITUTE(UPPER($D263)," ","")))),"PREMIUM FREE",""))))</f>
        <v/>
      </c>
    </row>
    <row r="264">
      <c r="AC264">
        <f>IF($C264="","",IF(COUNTIF('Códigos Santander (ref)'!$A$2:$A$79,$C264)&gt;0,"SANTANDER",IF(COUNTIF('Códigos Itaú (ref)'!$A$2:$A$44,$C264)&gt;0,"ITAU",IF(AND(TRIM(UPPER($I264))="CONTRATUAL",ISNUMBER(SEARCH("INDIVIDUAL",SUBSTITUTE(UPPER($D264)," ","")))),"PREMIUM FREE",""))))</f>
        <v/>
      </c>
    </row>
    <row r="265">
      <c r="AC265">
        <f>IF($C265="","",IF(COUNTIF('Códigos Santander (ref)'!$A$2:$A$79,$C265)&gt;0,"SANTANDER",IF(COUNTIF('Códigos Itaú (ref)'!$A$2:$A$44,$C265)&gt;0,"ITAU",IF(AND(TRIM(UPPER($I265))="CONTRATUAL",ISNUMBER(SEARCH("INDIVIDUAL",SUBSTITUTE(UPPER($D265)," ","")))),"PREMIUM FREE",""))))</f>
        <v/>
      </c>
    </row>
    <row r="266">
      <c r="AC266">
        <f>IF($C266="","",IF(COUNTIF('Códigos Santander (ref)'!$A$2:$A$79,$C266)&gt;0,"SANTANDER",IF(COUNTIF('Códigos Itaú (ref)'!$A$2:$A$44,$C266)&gt;0,"ITAU",IF(AND(TRIM(UPPER($I266))="CONTRATUAL",ISNUMBER(SEARCH("INDIVIDUAL",SUBSTITUTE(UPPER($D266)," ","")))),"PREMIUM FREE",""))))</f>
        <v/>
      </c>
    </row>
    <row r="267">
      <c r="AC267">
        <f>IF($C267="","",IF(COUNTIF('Códigos Santander (ref)'!$A$2:$A$79,$C267)&gt;0,"SANTANDER",IF(COUNTIF('Códigos Itaú (ref)'!$A$2:$A$44,$C267)&gt;0,"ITAU",IF(AND(TRIM(UPPER($I267))="CONTRATUAL",ISNUMBER(SEARCH("INDIVIDUAL",SUBSTITUTE(UPPER($D267)," ","")))),"PREMIUM FREE",""))))</f>
        <v/>
      </c>
    </row>
    <row r="268">
      <c r="AC268">
        <f>IF($C268="","",IF(COUNTIF('Códigos Santander (ref)'!$A$2:$A$79,$C268)&gt;0,"SANTANDER",IF(COUNTIF('Códigos Itaú (ref)'!$A$2:$A$44,$C268)&gt;0,"ITAU",IF(AND(TRIM(UPPER($I268))="CONTRATUAL",ISNUMBER(SEARCH("INDIVIDUAL",SUBSTITUTE(UPPER($D268)," ","")))),"PREMIUM FREE",""))))</f>
        <v/>
      </c>
    </row>
    <row r="269">
      <c r="AC269">
        <f>IF($C269="","",IF(COUNTIF('Códigos Santander (ref)'!$A$2:$A$79,$C269)&gt;0,"SANTANDER",IF(COUNTIF('Códigos Itaú (ref)'!$A$2:$A$44,$C269)&gt;0,"ITAU",IF(AND(TRIM(UPPER($I269))="CONTRATUAL",ISNUMBER(SEARCH("INDIVIDUAL",SUBSTITUTE(UPPER($D269)," ","")))),"PREMIUM FREE",""))))</f>
        <v/>
      </c>
    </row>
    <row r="270">
      <c r="AC270">
        <f>IF($C270="","",IF(COUNTIF('Códigos Santander (ref)'!$A$2:$A$79,$C270)&gt;0,"SANTANDER",IF(COUNTIF('Códigos Itaú (ref)'!$A$2:$A$44,$C270)&gt;0,"ITAU",IF(AND(TRIM(UPPER($I270))="CONTRATUAL",ISNUMBER(SEARCH("INDIVIDUAL",SUBSTITUTE(UPPER($D270)," ","")))),"PREMIUM FREE",""))))</f>
        <v/>
      </c>
    </row>
    <row r="271">
      <c r="AC271">
        <f>IF($C271="","",IF(COUNTIF('Códigos Santander (ref)'!$A$2:$A$79,$C271)&gt;0,"SANTANDER",IF(COUNTIF('Códigos Itaú (ref)'!$A$2:$A$44,$C271)&gt;0,"ITAU",IF(AND(TRIM(UPPER($I271))="CONTRATUAL",ISNUMBER(SEARCH("INDIVIDUAL",SUBSTITUTE(UPPER($D271)," ","")))),"PREMIUM FREE",""))))</f>
        <v/>
      </c>
    </row>
    <row r="272">
      <c r="AC272">
        <f>IF($C272="","",IF(COUNTIF('Códigos Santander (ref)'!$A$2:$A$79,$C272)&gt;0,"SANTANDER",IF(COUNTIF('Códigos Itaú (ref)'!$A$2:$A$44,$C272)&gt;0,"ITAU",IF(AND(TRIM(UPPER($I272))="CONTRATUAL",ISNUMBER(SEARCH("INDIVIDUAL",SUBSTITUTE(UPPER($D272)," ","")))),"PREMIUM FREE",""))))</f>
        <v/>
      </c>
    </row>
    <row r="273">
      <c r="AC273">
        <f>IF($C273="","",IF(COUNTIF('Códigos Santander (ref)'!$A$2:$A$79,$C273)&gt;0,"SANTANDER",IF(COUNTIF('Códigos Itaú (ref)'!$A$2:$A$44,$C273)&gt;0,"ITAU",IF(AND(TRIM(UPPER($I273))="CONTRATUAL",ISNUMBER(SEARCH("INDIVIDUAL",SUBSTITUTE(UPPER($D273)," ","")))),"PREMIUM FREE",""))))</f>
        <v/>
      </c>
    </row>
    <row r="274">
      <c r="AC274">
        <f>IF($C274="","",IF(COUNTIF('Códigos Santander (ref)'!$A$2:$A$79,$C274)&gt;0,"SANTANDER",IF(COUNTIF('Códigos Itaú (ref)'!$A$2:$A$44,$C274)&gt;0,"ITAU",IF(AND(TRIM(UPPER($I274))="CONTRATUAL",ISNUMBER(SEARCH("INDIVIDUAL",SUBSTITUTE(UPPER($D274)," ","")))),"PREMIUM FREE",""))))</f>
        <v/>
      </c>
    </row>
    <row r="275">
      <c r="AC275">
        <f>IF($C275="","",IF(COUNTIF('Códigos Santander (ref)'!$A$2:$A$79,$C275)&gt;0,"SANTANDER",IF(COUNTIF('Códigos Itaú (ref)'!$A$2:$A$44,$C275)&gt;0,"ITAU",IF(AND(TRIM(UPPER($I275))="CONTRATUAL",ISNUMBER(SEARCH("INDIVIDUAL",SUBSTITUTE(UPPER($D275)," ","")))),"PREMIUM FREE",""))))</f>
        <v/>
      </c>
    </row>
    <row r="276">
      <c r="AC276">
        <f>IF($C276="","",IF(COUNTIF('Códigos Santander (ref)'!$A$2:$A$79,$C276)&gt;0,"SANTANDER",IF(COUNTIF('Códigos Itaú (ref)'!$A$2:$A$44,$C276)&gt;0,"ITAU",IF(AND(TRIM(UPPER($I276))="CONTRATUAL",ISNUMBER(SEARCH("INDIVIDUAL",SUBSTITUTE(UPPER($D276)," ","")))),"PREMIUM FREE",""))))</f>
        <v/>
      </c>
    </row>
    <row r="277">
      <c r="AC277">
        <f>IF($C277="","",IF(COUNTIF('Códigos Santander (ref)'!$A$2:$A$79,$C277)&gt;0,"SANTANDER",IF(COUNTIF('Códigos Itaú (ref)'!$A$2:$A$44,$C277)&gt;0,"ITAU",IF(AND(TRIM(UPPER($I277))="CONTRATUAL",ISNUMBER(SEARCH("INDIVIDUAL",SUBSTITUTE(UPPER($D277)," ","")))),"PREMIUM FREE",""))))</f>
        <v/>
      </c>
    </row>
    <row r="278">
      <c r="AC278">
        <f>IF($C278="","",IF(COUNTIF('Códigos Santander (ref)'!$A$2:$A$79,$C278)&gt;0,"SANTANDER",IF(COUNTIF('Códigos Itaú (ref)'!$A$2:$A$44,$C278)&gt;0,"ITAU",IF(AND(TRIM(UPPER($I278))="CONTRATUAL",ISNUMBER(SEARCH("INDIVIDUAL",SUBSTITUTE(UPPER($D278)," ","")))),"PREMIUM FREE",""))))</f>
        <v/>
      </c>
    </row>
    <row r="279">
      <c r="AC279">
        <f>IF($C279="","",IF(COUNTIF('Códigos Santander (ref)'!$A$2:$A$79,$C279)&gt;0,"SANTANDER",IF(COUNTIF('Códigos Itaú (ref)'!$A$2:$A$44,$C279)&gt;0,"ITAU",IF(AND(TRIM(UPPER($I279))="CONTRATUAL",ISNUMBER(SEARCH("INDIVIDUAL",SUBSTITUTE(UPPER($D279)," ","")))),"PREMIUM FREE",""))))</f>
        <v/>
      </c>
    </row>
    <row r="280">
      <c r="AC280">
        <f>IF($C280="","",IF(COUNTIF('Códigos Santander (ref)'!$A$2:$A$79,$C280)&gt;0,"SANTANDER",IF(COUNTIF('Códigos Itaú (ref)'!$A$2:$A$44,$C280)&gt;0,"ITAU",IF(AND(TRIM(UPPER($I280))="CONTRATUAL",ISNUMBER(SEARCH("INDIVIDUAL",SUBSTITUTE(UPPER($D280)," ","")))),"PREMIUM FREE",""))))</f>
        <v/>
      </c>
    </row>
    <row r="281">
      <c r="AC281">
        <f>IF($C281="","",IF(COUNTIF('Códigos Santander (ref)'!$A$2:$A$79,$C281)&gt;0,"SANTANDER",IF(COUNTIF('Códigos Itaú (ref)'!$A$2:$A$44,$C281)&gt;0,"ITAU",IF(AND(TRIM(UPPER($I281))="CONTRATUAL",ISNUMBER(SEARCH("INDIVIDUAL",SUBSTITUTE(UPPER($D281)," ","")))),"PREMIUM FREE",""))))</f>
        <v/>
      </c>
    </row>
    <row r="282">
      <c r="AC282">
        <f>IF($C282="","",IF(COUNTIF('Códigos Santander (ref)'!$A$2:$A$79,$C282)&gt;0,"SANTANDER",IF(COUNTIF('Códigos Itaú (ref)'!$A$2:$A$44,$C282)&gt;0,"ITAU",IF(AND(TRIM(UPPER($I282))="CONTRATUAL",ISNUMBER(SEARCH("INDIVIDUAL",SUBSTITUTE(UPPER($D282)," ","")))),"PREMIUM FREE",""))))</f>
        <v/>
      </c>
    </row>
    <row r="283">
      <c r="AC283">
        <f>IF($C283="","",IF(COUNTIF('Códigos Santander (ref)'!$A$2:$A$79,$C283)&gt;0,"SANTANDER",IF(COUNTIF('Códigos Itaú (ref)'!$A$2:$A$44,$C283)&gt;0,"ITAU",IF(AND(TRIM(UPPER($I283))="CONTRATUAL",ISNUMBER(SEARCH("INDIVIDUAL",SUBSTITUTE(UPPER($D283)," ","")))),"PREMIUM FREE",""))))</f>
        <v/>
      </c>
    </row>
    <row r="284">
      <c r="AC284">
        <f>IF($C284="","",IF(COUNTIF('Códigos Santander (ref)'!$A$2:$A$79,$C284)&gt;0,"SANTANDER",IF(COUNTIF('Códigos Itaú (ref)'!$A$2:$A$44,$C284)&gt;0,"ITAU",IF(AND(TRIM(UPPER($I284))="CONTRATUAL",ISNUMBER(SEARCH("INDIVIDUAL",SUBSTITUTE(UPPER($D284)," ","")))),"PREMIUM FREE",""))))</f>
        <v/>
      </c>
    </row>
    <row r="285">
      <c r="AC285">
        <f>IF($C285="","",IF(COUNTIF('Códigos Santander (ref)'!$A$2:$A$79,$C285)&gt;0,"SANTANDER",IF(COUNTIF('Códigos Itaú (ref)'!$A$2:$A$44,$C285)&gt;0,"ITAU",IF(AND(TRIM(UPPER($I285))="CONTRATUAL",ISNUMBER(SEARCH("INDIVIDUAL",SUBSTITUTE(UPPER($D285)," ","")))),"PREMIUM FREE",""))))</f>
        <v/>
      </c>
    </row>
    <row r="286">
      <c r="AC286">
        <f>IF($C286="","",IF(COUNTIF('Códigos Santander (ref)'!$A$2:$A$79,$C286)&gt;0,"SANTANDER",IF(COUNTIF('Códigos Itaú (ref)'!$A$2:$A$44,$C286)&gt;0,"ITAU",IF(AND(TRIM(UPPER($I286))="CONTRATUAL",ISNUMBER(SEARCH("INDIVIDUAL",SUBSTITUTE(UPPER($D286)," ","")))),"PREMIUM FREE",""))))</f>
        <v/>
      </c>
    </row>
    <row r="287">
      <c r="AC287">
        <f>IF($C287="","",IF(COUNTIF('Códigos Santander (ref)'!$A$2:$A$79,$C287)&gt;0,"SANTANDER",IF(COUNTIF('Códigos Itaú (ref)'!$A$2:$A$44,$C287)&gt;0,"ITAU",IF(AND(TRIM(UPPER($I287))="CONTRATUAL",ISNUMBER(SEARCH("INDIVIDUAL",SUBSTITUTE(UPPER($D287)," ","")))),"PREMIUM FREE",""))))</f>
        <v/>
      </c>
    </row>
    <row r="288">
      <c r="AC288">
        <f>IF($C288="","",IF(COUNTIF('Códigos Santander (ref)'!$A$2:$A$79,$C288)&gt;0,"SANTANDER",IF(COUNTIF('Códigos Itaú (ref)'!$A$2:$A$44,$C288)&gt;0,"ITAU",IF(AND(TRIM(UPPER($I288))="CONTRATUAL",ISNUMBER(SEARCH("INDIVIDUAL",SUBSTITUTE(UPPER($D288)," ","")))),"PREMIUM FREE",""))))</f>
        <v/>
      </c>
    </row>
    <row r="289">
      <c r="AC289">
        <f>IF($C289="","",IF(COUNTIF('Códigos Santander (ref)'!$A$2:$A$79,$C289)&gt;0,"SANTANDER",IF(COUNTIF('Códigos Itaú (ref)'!$A$2:$A$44,$C289)&gt;0,"ITAU",IF(AND(TRIM(UPPER($I289))="CONTRATUAL",ISNUMBER(SEARCH("INDIVIDUAL",SUBSTITUTE(UPPER($D289)," ","")))),"PREMIUM FREE",""))))</f>
        <v/>
      </c>
    </row>
    <row r="290">
      <c r="AC290">
        <f>IF($C290="","",IF(COUNTIF('Códigos Santander (ref)'!$A$2:$A$79,$C290)&gt;0,"SANTANDER",IF(COUNTIF('Códigos Itaú (ref)'!$A$2:$A$44,$C290)&gt;0,"ITAU",IF(AND(TRIM(UPPER($I290))="CONTRATUAL",ISNUMBER(SEARCH("INDIVIDUAL",SUBSTITUTE(UPPER($D290)," ","")))),"PREMIUM FREE",""))))</f>
        <v/>
      </c>
    </row>
    <row r="291">
      <c r="AC291">
        <f>IF($C291="","",IF(COUNTIF('Códigos Santander (ref)'!$A$2:$A$79,$C291)&gt;0,"SANTANDER",IF(COUNTIF('Códigos Itaú (ref)'!$A$2:$A$44,$C291)&gt;0,"ITAU",IF(AND(TRIM(UPPER($I291))="CONTRATUAL",ISNUMBER(SEARCH("INDIVIDUAL",SUBSTITUTE(UPPER($D291)," ","")))),"PREMIUM FREE",""))))</f>
        <v/>
      </c>
    </row>
    <row r="292">
      <c r="AC292">
        <f>IF($C292="","",IF(COUNTIF('Códigos Santander (ref)'!$A$2:$A$79,$C292)&gt;0,"SANTANDER",IF(COUNTIF('Códigos Itaú (ref)'!$A$2:$A$44,$C292)&gt;0,"ITAU",IF(AND(TRIM(UPPER($I292))="CONTRATUAL",ISNUMBER(SEARCH("INDIVIDUAL",SUBSTITUTE(UPPER($D292)," ","")))),"PREMIUM FREE",""))))</f>
        <v/>
      </c>
    </row>
    <row r="293">
      <c r="AC293">
        <f>IF($C293="","",IF(COUNTIF('Códigos Santander (ref)'!$A$2:$A$79,$C293)&gt;0,"SANTANDER",IF(COUNTIF('Códigos Itaú (ref)'!$A$2:$A$44,$C293)&gt;0,"ITAU",IF(AND(TRIM(UPPER($I293))="CONTRATUAL",ISNUMBER(SEARCH("INDIVIDUAL",SUBSTITUTE(UPPER($D293)," ","")))),"PREMIUM FREE",""))))</f>
        <v/>
      </c>
    </row>
    <row r="294">
      <c r="AC294">
        <f>IF($C294="","",IF(COUNTIF('Códigos Santander (ref)'!$A$2:$A$79,$C294)&gt;0,"SANTANDER",IF(COUNTIF('Códigos Itaú (ref)'!$A$2:$A$44,$C294)&gt;0,"ITAU",IF(AND(TRIM(UPPER($I294))="CONTRATUAL",ISNUMBER(SEARCH("INDIVIDUAL",SUBSTITUTE(UPPER($D294)," ","")))),"PREMIUM FREE",""))))</f>
        <v/>
      </c>
    </row>
    <row r="295">
      <c r="AC295">
        <f>IF($C295="","",IF(COUNTIF('Códigos Santander (ref)'!$A$2:$A$79,$C295)&gt;0,"SANTANDER",IF(COUNTIF('Códigos Itaú (ref)'!$A$2:$A$44,$C295)&gt;0,"ITAU",IF(AND(TRIM(UPPER($I295))="CONTRATUAL",ISNUMBER(SEARCH("INDIVIDUAL",SUBSTITUTE(UPPER($D295)," ","")))),"PREMIUM FREE",""))))</f>
        <v/>
      </c>
    </row>
    <row r="296">
      <c r="AC296">
        <f>IF($C296="","",IF(COUNTIF('Códigos Santander (ref)'!$A$2:$A$79,$C296)&gt;0,"SANTANDER",IF(COUNTIF('Códigos Itaú (ref)'!$A$2:$A$44,$C296)&gt;0,"ITAU",IF(AND(TRIM(UPPER($I296))="CONTRATUAL",ISNUMBER(SEARCH("INDIVIDUAL",SUBSTITUTE(UPPER($D296)," ","")))),"PREMIUM FREE",""))))</f>
        <v/>
      </c>
    </row>
    <row r="297">
      <c r="AC297">
        <f>IF($C297="","",IF(COUNTIF('Códigos Santander (ref)'!$A$2:$A$79,$C297)&gt;0,"SANTANDER",IF(COUNTIF('Códigos Itaú (ref)'!$A$2:$A$44,$C297)&gt;0,"ITAU",IF(AND(TRIM(UPPER($I297))="CONTRATUAL",ISNUMBER(SEARCH("INDIVIDUAL",SUBSTITUTE(UPPER($D297)," ","")))),"PREMIUM FREE",""))))</f>
        <v/>
      </c>
    </row>
    <row r="298">
      <c r="AC298">
        <f>IF($C298="","",IF(COUNTIF('Códigos Santander (ref)'!$A$2:$A$79,$C298)&gt;0,"SANTANDER",IF(COUNTIF('Códigos Itaú (ref)'!$A$2:$A$44,$C298)&gt;0,"ITAU",IF(AND(TRIM(UPPER($I298))="CONTRATUAL",ISNUMBER(SEARCH("INDIVIDUAL",SUBSTITUTE(UPPER($D298)," ","")))),"PREMIUM FREE",""))))</f>
        <v/>
      </c>
    </row>
    <row r="299">
      <c r="AC299">
        <f>IF($C299="","",IF(COUNTIF('Códigos Santander (ref)'!$A$2:$A$79,$C299)&gt;0,"SANTANDER",IF(COUNTIF('Códigos Itaú (ref)'!$A$2:$A$44,$C299)&gt;0,"ITAU",IF(AND(TRIM(UPPER($I299))="CONTRATUAL",ISNUMBER(SEARCH("INDIVIDUAL",SUBSTITUTE(UPPER($D299)," ","")))),"PREMIUM FREE",""))))</f>
        <v/>
      </c>
    </row>
    <row r="300">
      <c r="AC300">
        <f>IF($C300="","",IF(COUNTIF('Códigos Santander (ref)'!$A$2:$A$79,$C300)&gt;0,"SANTANDER",IF(COUNTIF('Códigos Itaú (ref)'!$A$2:$A$44,$C300)&gt;0,"ITAU",IF(AND(TRIM(UPPER($I300))="CONTRATUAL",ISNUMBER(SEARCH("INDIVIDUAL",SUBSTITUTE(UPPER($D300)," ","")))),"PREMIUM FREE",""))))</f>
        <v/>
      </c>
    </row>
    <row r="301">
      <c r="AC301">
        <f>IF($C301="","",IF(COUNTIF('Códigos Santander (ref)'!$A$2:$A$79,$C301)&gt;0,"SANTANDER",IF(COUNTIF('Códigos Itaú (ref)'!$A$2:$A$44,$C301)&gt;0,"ITAU",IF(AND(TRIM(UPPER($I301))="CONTRATUAL",ISNUMBER(SEARCH("INDIVIDUAL",SUBSTITUTE(UPPER($D301)," ","")))),"PREMIUM FREE",""))))</f>
        <v/>
      </c>
    </row>
    <row r="302">
      <c r="AC302">
        <f>IF($C302="","",IF(COUNTIF('Códigos Santander (ref)'!$A$2:$A$79,$C302)&gt;0,"SANTANDER",IF(COUNTIF('Códigos Itaú (ref)'!$A$2:$A$44,$C302)&gt;0,"ITAU",IF(AND(TRIM(UPPER($I302))="CONTRATUAL",ISNUMBER(SEARCH("INDIVIDUAL",SUBSTITUTE(UPPER($D302)," ","")))),"PREMIUM FREE",""))))</f>
        <v/>
      </c>
    </row>
    <row r="303">
      <c r="AC303">
        <f>IF($C303="","",IF(COUNTIF('Códigos Santander (ref)'!$A$2:$A$79,$C303)&gt;0,"SANTANDER",IF(COUNTIF('Códigos Itaú (ref)'!$A$2:$A$44,$C303)&gt;0,"ITAU",IF(AND(TRIM(UPPER($I303))="CONTRATUAL",ISNUMBER(SEARCH("INDIVIDUAL",SUBSTITUTE(UPPER($D303)," ","")))),"PREMIUM FREE",""))))</f>
        <v/>
      </c>
    </row>
    <row r="304">
      <c r="AC304">
        <f>IF($C304="","",IF(COUNTIF('Códigos Santander (ref)'!$A$2:$A$79,$C304)&gt;0,"SANTANDER",IF(COUNTIF('Códigos Itaú (ref)'!$A$2:$A$44,$C304)&gt;0,"ITAU",IF(AND(TRIM(UPPER($I304))="CONTRATUAL",ISNUMBER(SEARCH("INDIVIDUAL",SUBSTITUTE(UPPER($D304)," ","")))),"PREMIUM FREE",""))))</f>
        <v/>
      </c>
    </row>
    <row r="305">
      <c r="AC305">
        <f>IF($C305="","",IF(COUNTIF('Códigos Santander (ref)'!$A$2:$A$79,$C305)&gt;0,"SANTANDER",IF(COUNTIF('Códigos Itaú (ref)'!$A$2:$A$44,$C305)&gt;0,"ITAU",IF(AND(TRIM(UPPER($I305))="CONTRATUAL",ISNUMBER(SEARCH("INDIVIDUAL",SUBSTITUTE(UPPER($D305)," ","")))),"PREMIUM FREE",""))))</f>
        <v/>
      </c>
    </row>
    <row r="306">
      <c r="AC306">
        <f>IF($C306="","",IF(COUNTIF('Códigos Santander (ref)'!$A$2:$A$79,$C306)&gt;0,"SANTANDER",IF(COUNTIF('Códigos Itaú (ref)'!$A$2:$A$44,$C306)&gt;0,"ITAU",IF(AND(TRIM(UPPER($I306))="CONTRATUAL",ISNUMBER(SEARCH("INDIVIDUAL",SUBSTITUTE(UPPER($D306)," ","")))),"PREMIUM FREE",""))))</f>
        <v/>
      </c>
    </row>
    <row r="307">
      <c r="AC307">
        <f>IF($C307="","",IF(COUNTIF('Códigos Santander (ref)'!$A$2:$A$79,$C307)&gt;0,"SANTANDER",IF(COUNTIF('Códigos Itaú (ref)'!$A$2:$A$44,$C307)&gt;0,"ITAU",IF(AND(TRIM(UPPER($I307))="CONTRATUAL",ISNUMBER(SEARCH("INDIVIDUAL",SUBSTITUTE(UPPER($D307)," ","")))),"PREMIUM FREE",""))))</f>
        <v/>
      </c>
    </row>
    <row r="308">
      <c r="AC308">
        <f>IF($C308="","",IF(COUNTIF('Códigos Santander (ref)'!$A$2:$A$79,$C308)&gt;0,"SANTANDER",IF(COUNTIF('Códigos Itaú (ref)'!$A$2:$A$44,$C308)&gt;0,"ITAU",IF(AND(TRIM(UPPER($I308))="CONTRATUAL",ISNUMBER(SEARCH("INDIVIDUAL",SUBSTITUTE(UPPER($D308)," ","")))),"PREMIUM FREE",""))))</f>
        <v/>
      </c>
    </row>
    <row r="309">
      <c r="AC309">
        <f>IF($C309="","",IF(COUNTIF('Códigos Santander (ref)'!$A$2:$A$79,$C309)&gt;0,"SANTANDER",IF(COUNTIF('Códigos Itaú (ref)'!$A$2:$A$44,$C309)&gt;0,"ITAU",IF(AND(TRIM(UPPER($I309))="CONTRATUAL",ISNUMBER(SEARCH("INDIVIDUAL",SUBSTITUTE(UPPER($D309)," ","")))),"PREMIUM FREE",""))))</f>
        <v/>
      </c>
    </row>
    <row r="310">
      <c r="AC310">
        <f>IF($C310="","",IF(COUNTIF('Códigos Santander (ref)'!$A$2:$A$79,$C310)&gt;0,"SANTANDER",IF(COUNTIF('Códigos Itaú (ref)'!$A$2:$A$44,$C310)&gt;0,"ITAU",IF(AND(TRIM(UPPER($I310))="CONTRATUAL",ISNUMBER(SEARCH("INDIVIDUAL",SUBSTITUTE(UPPER($D310)," ","")))),"PREMIUM FREE",""))))</f>
        <v/>
      </c>
    </row>
    <row r="311">
      <c r="AC311">
        <f>IF($C311="","",IF(COUNTIF('Códigos Santander (ref)'!$A$2:$A$79,$C311)&gt;0,"SANTANDER",IF(COUNTIF('Códigos Itaú (ref)'!$A$2:$A$44,$C311)&gt;0,"ITAU",IF(AND(TRIM(UPPER($I311))="CONTRATUAL",ISNUMBER(SEARCH("INDIVIDUAL",SUBSTITUTE(UPPER($D311)," ","")))),"PREMIUM FREE",""))))</f>
        <v/>
      </c>
    </row>
    <row r="312">
      <c r="AC312">
        <f>IF($C312="","",IF(COUNTIF('Códigos Santander (ref)'!$A$2:$A$79,$C312)&gt;0,"SANTANDER",IF(COUNTIF('Códigos Itaú (ref)'!$A$2:$A$44,$C312)&gt;0,"ITAU",IF(AND(TRIM(UPPER($I312))="CONTRATUAL",ISNUMBER(SEARCH("INDIVIDUAL",SUBSTITUTE(UPPER($D312)," ","")))),"PREMIUM FREE",""))))</f>
        <v/>
      </c>
    </row>
    <row r="313">
      <c r="AC313">
        <f>IF($C313="","",IF(COUNTIF('Códigos Santander (ref)'!$A$2:$A$79,$C313)&gt;0,"SANTANDER",IF(COUNTIF('Códigos Itaú (ref)'!$A$2:$A$44,$C313)&gt;0,"ITAU",IF(AND(TRIM(UPPER($I313))="CONTRATUAL",ISNUMBER(SEARCH("INDIVIDUAL",SUBSTITUTE(UPPER($D313)," ","")))),"PREMIUM FREE",""))))</f>
        <v/>
      </c>
    </row>
    <row r="314">
      <c r="AC314">
        <f>IF($C314="","",IF(COUNTIF('Códigos Santander (ref)'!$A$2:$A$79,$C314)&gt;0,"SANTANDER",IF(COUNTIF('Códigos Itaú (ref)'!$A$2:$A$44,$C314)&gt;0,"ITAU",IF(AND(TRIM(UPPER($I314))="CONTRATUAL",ISNUMBER(SEARCH("INDIVIDUAL",SUBSTITUTE(UPPER($D314)," ","")))),"PREMIUM FREE",""))))</f>
        <v/>
      </c>
    </row>
    <row r="315">
      <c r="AC315">
        <f>IF($C315="","",IF(COUNTIF('Códigos Santander (ref)'!$A$2:$A$79,$C315)&gt;0,"SANTANDER",IF(COUNTIF('Códigos Itaú (ref)'!$A$2:$A$44,$C315)&gt;0,"ITAU",IF(AND(TRIM(UPPER($I315))="CONTRATUAL",ISNUMBER(SEARCH("INDIVIDUAL",SUBSTITUTE(UPPER($D315)," ","")))),"PREMIUM FREE",""))))</f>
        <v/>
      </c>
    </row>
    <row r="316">
      <c r="AC316">
        <f>IF($C316="","",IF(COUNTIF('Códigos Santander (ref)'!$A$2:$A$79,$C316)&gt;0,"SANTANDER",IF(COUNTIF('Códigos Itaú (ref)'!$A$2:$A$44,$C316)&gt;0,"ITAU",IF(AND(TRIM(UPPER($I316))="CONTRATUAL",ISNUMBER(SEARCH("INDIVIDUAL",SUBSTITUTE(UPPER($D316)," ","")))),"PREMIUM FREE",""))))</f>
        <v/>
      </c>
    </row>
    <row r="317">
      <c r="AC317">
        <f>IF($C317="","",IF(COUNTIF('Códigos Santander (ref)'!$A$2:$A$79,$C317)&gt;0,"SANTANDER",IF(COUNTIF('Códigos Itaú (ref)'!$A$2:$A$44,$C317)&gt;0,"ITAU",IF(AND(TRIM(UPPER($I317))="CONTRATUAL",ISNUMBER(SEARCH("INDIVIDUAL",SUBSTITUTE(UPPER($D317)," ","")))),"PREMIUM FREE",""))))</f>
        <v/>
      </c>
    </row>
    <row r="318">
      <c r="AC318">
        <f>IF($C318="","",IF(COUNTIF('Códigos Santander (ref)'!$A$2:$A$79,$C318)&gt;0,"SANTANDER",IF(COUNTIF('Códigos Itaú (ref)'!$A$2:$A$44,$C318)&gt;0,"ITAU",IF(AND(TRIM(UPPER($I318))="CONTRATUAL",ISNUMBER(SEARCH("INDIVIDUAL",SUBSTITUTE(UPPER($D318)," ","")))),"PREMIUM FREE",""))))</f>
        <v/>
      </c>
    </row>
    <row r="319">
      <c r="AC319">
        <f>IF($C319="","",IF(COUNTIF('Códigos Santander (ref)'!$A$2:$A$79,$C319)&gt;0,"SANTANDER",IF(COUNTIF('Códigos Itaú (ref)'!$A$2:$A$44,$C319)&gt;0,"ITAU",IF(AND(TRIM(UPPER($I319))="CONTRATUAL",ISNUMBER(SEARCH("INDIVIDUAL",SUBSTITUTE(UPPER($D319)," ","")))),"PREMIUM FREE",""))))</f>
        <v/>
      </c>
    </row>
    <row r="320">
      <c r="AC320">
        <f>IF($C320="","",IF(COUNTIF('Códigos Santander (ref)'!$A$2:$A$79,$C320)&gt;0,"SANTANDER",IF(COUNTIF('Códigos Itaú (ref)'!$A$2:$A$44,$C320)&gt;0,"ITAU",IF(AND(TRIM(UPPER($I320))="CONTRATUAL",ISNUMBER(SEARCH("INDIVIDUAL",SUBSTITUTE(UPPER($D320)," ","")))),"PREMIUM FREE",""))))</f>
        <v/>
      </c>
    </row>
    <row r="321">
      <c r="AC321">
        <f>IF($C321="","",IF(COUNTIF('Códigos Santander (ref)'!$A$2:$A$79,$C321)&gt;0,"SANTANDER",IF(COUNTIF('Códigos Itaú (ref)'!$A$2:$A$44,$C321)&gt;0,"ITAU",IF(AND(TRIM(UPPER($I321))="CONTRATUAL",ISNUMBER(SEARCH("INDIVIDUAL",SUBSTITUTE(UPPER($D321)," ","")))),"PREMIUM FREE",""))))</f>
        <v/>
      </c>
    </row>
    <row r="322">
      <c r="AC322">
        <f>IF($C322="","",IF(COUNTIF('Códigos Santander (ref)'!$A$2:$A$79,$C322)&gt;0,"SANTANDER",IF(COUNTIF('Códigos Itaú (ref)'!$A$2:$A$44,$C322)&gt;0,"ITAU",IF(AND(TRIM(UPPER($I322))="CONTRATUAL",ISNUMBER(SEARCH("INDIVIDUAL",SUBSTITUTE(UPPER($D322)," ","")))),"PREMIUM FREE",""))))</f>
        <v/>
      </c>
    </row>
    <row r="323">
      <c r="AC323">
        <f>IF($C323="","",IF(COUNTIF('Códigos Santander (ref)'!$A$2:$A$79,$C323)&gt;0,"SANTANDER",IF(COUNTIF('Códigos Itaú (ref)'!$A$2:$A$44,$C323)&gt;0,"ITAU",IF(AND(TRIM(UPPER($I323))="CONTRATUAL",ISNUMBER(SEARCH("INDIVIDUAL",SUBSTITUTE(UPPER($D323)," ","")))),"PREMIUM FREE",""))))</f>
        <v/>
      </c>
    </row>
    <row r="324">
      <c r="AC324">
        <f>IF($C324="","",IF(COUNTIF('Códigos Santander (ref)'!$A$2:$A$79,$C324)&gt;0,"SANTANDER",IF(COUNTIF('Códigos Itaú (ref)'!$A$2:$A$44,$C324)&gt;0,"ITAU",IF(AND(TRIM(UPPER($I324))="CONTRATUAL",ISNUMBER(SEARCH("INDIVIDUAL",SUBSTITUTE(UPPER($D324)," ","")))),"PREMIUM FREE",""))))</f>
        <v/>
      </c>
    </row>
    <row r="325">
      <c r="AC325">
        <f>IF($C325="","",IF(COUNTIF('Códigos Santander (ref)'!$A$2:$A$79,$C325)&gt;0,"SANTANDER",IF(COUNTIF('Códigos Itaú (ref)'!$A$2:$A$44,$C325)&gt;0,"ITAU",IF(AND(TRIM(UPPER($I325))="CONTRATUAL",ISNUMBER(SEARCH("INDIVIDUAL",SUBSTITUTE(UPPER($D325)," ","")))),"PREMIUM FREE",""))))</f>
        <v/>
      </c>
    </row>
    <row r="326">
      <c r="AC326">
        <f>IF($C326="","",IF(COUNTIF('Códigos Santander (ref)'!$A$2:$A$79,$C326)&gt;0,"SANTANDER",IF(COUNTIF('Códigos Itaú (ref)'!$A$2:$A$44,$C326)&gt;0,"ITAU",IF(AND(TRIM(UPPER($I326))="CONTRATUAL",ISNUMBER(SEARCH("INDIVIDUAL",SUBSTITUTE(UPPER($D326)," ","")))),"PREMIUM FREE",""))))</f>
        <v/>
      </c>
    </row>
    <row r="327">
      <c r="AC327">
        <f>IF($C327="","",IF(COUNTIF('Códigos Santander (ref)'!$A$2:$A$79,$C327)&gt;0,"SANTANDER",IF(COUNTIF('Códigos Itaú (ref)'!$A$2:$A$44,$C327)&gt;0,"ITAU",IF(AND(TRIM(UPPER($I327))="CONTRATUAL",ISNUMBER(SEARCH("INDIVIDUAL",SUBSTITUTE(UPPER($D327)," ","")))),"PREMIUM FREE",""))))</f>
        <v/>
      </c>
    </row>
    <row r="328">
      <c r="AC328">
        <f>IF($C328="","",IF(COUNTIF('Códigos Santander (ref)'!$A$2:$A$79,$C328)&gt;0,"SANTANDER",IF(COUNTIF('Códigos Itaú (ref)'!$A$2:$A$44,$C328)&gt;0,"ITAU",IF(AND(TRIM(UPPER($I328))="CONTRATUAL",ISNUMBER(SEARCH("INDIVIDUAL",SUBSTITUTE(UPPER($D328)," ","")))),"PREMIUM FREE",""))))</f>
        <v/>
      </c>
    </row>
    <row r="329">
      <c r="AC329">
        <f>IF($C329="","",IF(COUNTIF('Códigos Santander (ref)'!$A$2:$A$79,$C329)&gt;0,"SANTANDER",IF(COUNTIF('Códigos Itaú (ref)'!$A$2:$A$44,$C329)&gt;0,"ITAU",IF(AND(TRIM(UPPER($I329))="CONTRATUAL",ISNUMBER(SEARCH("INDIVIDUAL",SUBSTITUTE(UPPER($D329)," ","")))),"PREMIUM FREE",""))))</f>
        <v/>
      </c>
    </row>
    <row r="330">
      <c r="AC330">
        <f>IF($C330="","",IF(COUNTIF('Códigos Santander (ref)'!$A$2:$A$79,$C330)&gt;0,"SANTANDER",IF(COUNTIF('Códigos Itaú (ref)'!$A$2:$A$44,$C330)&gt;0,"ITAU",IF(AND(TRIM(UPPER($I330))="CONTRATUAL",ISNUMBER(SEARCH("INDIVIDUAL",SUBSTITUTE(UPPER($D330)," ","")))),"PREMIUM FREE",""))))</f>
        <v/>
      </c>
    </row>
    <row r="331">
      <c r="AC331">
        <f>IF($C331="","",IF(COUNTIF('Códigos Santander (ref)'!$A$2:$A$79,$C331)&gt;0,"SANTANDER",IF(COUNTIF('Códigos Itaú (ref)'!$A$2:$A$44,$C331)&gt;0,"ITAU",IF(AND(TRIM(UPPER($I331))="CONTRATUAL",ISNUMBER(SEARCH("INDIVIDUAL",SUBSTITUTE(UPPER($D331)," ","")))),"PREMIUM FREE",""))))</f>
        <v/>
      </c>
    </row>
    <row r="332">
      <c r="AC332">
        <f>IF($C332="","",IF(COUNTIF('Códigos Santander (ref)'!$A$2:$A$79,$C332)&gt;0,"SANTANDER",IF(COUNTIF('Códigos Itaú (ref)'!$A$2:$A$44,$C332)&gt;0,"ITAU",IF(AND(TRIM(UPPER($I332))="CONTRATUAL",ISNUMBER(SEARCH("INDIVIDUAL",SUBSTITUTE(UPPER($D332)," ","")))),"PREMIUM FREE",""))))</f>
        <v/>
      </c>
    </row>
    <row r="333">
      <c r="AC333">
        <f>IF($C333="","",IF(COUNTIF('Códigos Santander (ref)'!$A$2:$A$79,$C333)&gt;0,"SANTANDER",IF(COUNTIF('Códigos Itaú (ref)'!$A$2:$A$44,$C333)&gt;0,"ITAU",IF(AND(TRIM(UPPER($I333))="CONTRATUAL",ISNUMBER(SEARCH("INDIVIDUAL",SUBSTITUTE(UPPER($D333)," ","")))),"PREMIUM FREE",""))))</f>
        <v/>
      </c>
    </row>
    <row r="334">
      <c r="AC334">
        <f>IF($C334="","",IF(COUNTIF('Códigos Santander (ref)'!$A$2:$A$79,$C334)&gt;0,"SANTANDER",IF(COUNTIF('Códigos Itaú (ref)'!$A$2:$A$44,$C334)&gt;0,"ITAU",IF(AND(TRIM(UPPER($I334))="CONTRATUAL",ISNUMBER(SEARCH("INDIVIDUAL",SUBSTITUTE(UPPER($D334)," ","")))),"PREMIUM FREE",""))))</f>
        <v/>
      </c>
    </row>
    <row r="335">
      <c r="AC335">
        <f>IF($C335="","",IF(COUNTIF('Códigos Santander (ref)'!$A$2:$A$79,$C335)&gt;0,"SANTANDER",IF(COUNTIF('Códigos Itaú (ref)'!$A$2:$A$44,$C335)&gt;0,"ITAU",IF(AND(TRIM(UPPER($I335))="CONTRATUAL",ISNUMBER(SEARCH("INDIVIDUAL",SUBSTITUTE(UPPER($D335)," ","")))),"PREMIUM FREE",""))))</f>
        <v/>
      </c>
    </row>
    <row r="336">
      <c r="AC336">
        <f>IF($C336="","",IF(COUNTIF('Códigos Santander (ref)'!$A$2:$A$79,$C336)&gt;0,"SANTANDER",IF(COUNTIF('Códigos Itaú (ref)'!$A$2:$A$44,$C336)&gt;0,"ITAU",IF(AND(TRIM(UPPER($I336))="CONTRATUAL",ISNUMBER(SEARCH("INDIVIDUAL",SUBSTITUTE(UPPER($D336)," ","")))),"PREMIUM FREE",""))))</f>
        <v/>
      </c>
    </row>
    <row r="337">
      <c r="AC337">
        <f>IF($C337="","",IF(COUNTIF('Códigos Santander (ref)'!$A$2:$A$79,$C337)&gt;0,"SANTANDER",IF(COUNTIF('Códigos Itaú (ref)'!$A$2:$A$44,$C337)&gt;0,"ITAU",IF(AND(TRIM(UPPER($I337))="CONTRATUAL",ISNUMBER(SEARCH("INDIVIDUAL",SUBSTITUTE(UPPER($D337)," ","")))),"PREMIUM FREE",""))))</f>
        <v/>
      </c>
    </row>
    <row r="338">
      <c r="AC338">
        <f>IF($C338="","",IF(COUNTIF('Códigos Santander (ref)'!$A$2:$A$79,$C338)&gt;0,"SANTANDER",IF(COUNTIF('Códigos Itaú (ref)'!$A$2:$A$44,$C338)&gt;0,"ITAU",IF(AND(TRIM(UPPER($I338))="CONTRATUAL",ISNUMBER(SEARCH("INDIVIDUAL",SUBSTITUTE(UPPER($D338)," ","")))),"PREMIUM FREE",""))))</f>
        <v/>
      </c>
    </row>
    <row r="339">
      <c r="AC339">
        <f>IF($C339="","",IF(COUNTIF('Códigos Santander (ref)'!$A$2:$A$79,$C339)&gt;0,"SANTANDER",IF(COUNTIF('Códigos Itaú (ref)'!$A$2:$A$44,$C339)&gt;0,"ITAU",IF(AND(TRIM(UPPER($I339))="CONTRATUAL",ISNUMBER(SEARCH("INDIVIDUAL",SUBSTITUTE(UPPER($D339)," ","")))),"PREMIUM FREE",""))))</f>
        <v/>
      </c>
    </row>
    <row r="340">
      <c r="AC340">
        <f>IF($C340="","",IF(COUNTIF('Códigos Santander (ref)'!$A$2:$A$79,$C340)&gt;0,"SANTANDER",IF(COUNTIF('Códigos Itaú (ref)'!$A$2:$A$44,$C340)&gt;0,"ITAU",IF(AND(TRIM(UPPER($I340))="CONTRATUAL",ISNUMBER(SEARCH("INDIVIDUAL",SUBSTITUTE(UPPER($D340)," ","")))),"PREMIUM FREE",""))))</f>
        <v/>
      </c>
    </row>
    <row r="341">
      <c r="AC341">
        <f>IF($C341="","",IF(COUNTIF('Códigos Santander (ref)'!$A$2:$A$79,$C341)&gt;0,"SANTANDER",IF(COUNTIF('Códigos Itaú (ref)'!$A$2:$A$44,$C341)&gt;0,"ITAU",IF(AND(TRIM(UPPER($I341))="CONTRATUAL",ISNUMBER(SEARCH("INDIVIDUAL",SUBSTITUTE(UPPER($D341)," ","")))),"PREMIUM FREE",""))))</f>
        <v/>
      </c>
    </row>
    <row r="342">
      <c r="AC342">
        <f>IF($C342="","",IF(COUNTIF('Códigos Santander (ref)'!$A$2:$A$79,$C342)&gt;0,"SANTANDER",IF(COUNTIF('Códigos Itaú (ref)'!$A$2:$A$44,$C342)&gt;0,"ITAU",IF(AND(TRIM(UPPER($I342))="CONTRATUAL",ISNUMBER(SEARCH("INDIVIDUAL",SUBSTITUTE(UPPER($D342)," ","")))),"PREMIUM FREE",""))))</f>
        <v/>
      </c>
    </row>
    <row r="343">
      <c r="AC343">
        <f>IF($C343="","",IF(COUNTIF('Códigos Santander (ref)'!$A$2:$A$79,$C343)&gt;0,"SANTANDER",IF(COUNTIF('Códigos Itaú (ref)'!$A$2:$A$44,$C343)&gt;0,"ITAU",IF(AND(TRIM(UPPER($I343))="CONTRATUAL",ISNUMBER(SEARCH("INDIVIDUAL",SUBSTITUTE(UPPER($D343)," ","")))),"PREMIUM FREE",""))))</f>
        <v/>
      </c>
    </row>
    <row r="344">
      <c r="AC344">
        <f>IF($C344="","",IF(COUNTIF('Códigos Santander (ref)'!$A$2:$A$79,$C344)&gt;0,"SANTANDER",IF(COUNTIF('Códigos Itaú (ref)'!$A$2:$A$44,$C344)&gt;0,"ITAU",IF(AND(TRIM(UPPER($I344))="CONTRATUAL",ISNUMBER(SEARCH("INDIVIDUAL",SUBSTITUTE(UPPER($D344)," ","")))),"PREMIUM FREE",""))))</f>
        <v/>
      </c>
    </row>
    <row r="345">
      <c r="AC345">
        <f>IF($C345="","",IF(COUNTIF('Códigos Santander (ref)'!$A$2:$A$79,$C345)&gt;0,"SANTANDER",IF(COUNTIF('Códigos Itaú (ref)'!$A$2:$A$44,$C345)&gt;0,"ITAU",IF(AND(TRIM(UPPER($I345))="CONTRATUAL",ISNUMBER(SEARCH("INDIVIDUAL",SUBSTITUTE(UPPER($D345)," ","")))),"PREMIUM FREE",""))))</f>
        <v/>
      </c>
    </row>
    <row r="346">
      <c r="AC346">
        <f>IF($C346="","",IF(COUNTIF('Códigos Santander (ref)'!$A$2:$A$79,$C346)&gt;0,"SANTANDER",IF(COUNTIF('Códigos Itaú (ref)'!$A$2:$A$44,$C346)&gt;0,"ITAU",IF(AND(TRIM(UPPER($I346))="CONTRATUAL",ISNUMBER(SEARCH("INDIVIDUAL",SUBSTITUTE(UPPER($D346)," ","")))),"PREMIUM FREE",""))))</f>
        <v/>
      </c>
    </row>
    <row r="347">
      <c r="AC347">
        <f>IF($C347="","",IF(COUNTIF('Códigos Santander (ref)'!$A$2:$A$79,$C347)&gt;0,"SANTANDER",IF(COUNTIF('Códigos Itaú (ref)'!$A$2:$A$44,$C347)&gt;0,"ITAU",IF(AND(TRIM(UPPER($I347))="CONTRATUAL",ISNUMBER(SEARCH("INDIVIDUAL",SUBSTITUTE(UPPER($D347)," ","")))),"PREMIUM FREE",""))))</f>
        <v/>
      </c>
    </row>
    <row r="348">
      <c r="AC348">
        <f>IF($C348="","",IF(COUNTIF('Códigos Santander (ref)'!$A$2:$A$79,$C348)&gt;0,"SANTANDER",IF(COUNTIF('Códigos Itaú (ref)'!$A$2:$A$44,$C348)&gt;0,"ITAU",IF(AND(TRIM(UPPER($I348))="CONTRATUAL",ISNUMBER(SEARCH("INDIVIDUAL",SUBSTITUTE(UPPER($D348)," ","")))),"PREMIUM FREE",""))))</f>
        <v/>
      </c>
    </row>
    <row r="349">
      <c r="AC349">
        <f>IF($C349="","",IF(COUNTIF('Códigos Santander (ref)'!$A$2:$A$79,$C349)&gt;0,"SANTANDER",IF(COUNTIF('Códigos Itaú (ref)'!$A$2:$A$44,$C349)&gt;0,"ITAU",IF(AND(TRIM(UPPER($I349))="CONTRATUAL",ISNUMBER(SEARCH("INDIVIDUAL",SUBSTITUTE(UPPER($D349)," ","")))),"PREMIUM FREE",""))))</f>
        <v/>
      </c>
    </row>
    <row r="350">
      <c r="AC350">
        <f>IF($C350="","",IF(COUNTIF('Códigos Santander (ref)'!$A$2:$A$79,$C350)&gt;0,"SANTANDER",IF(COUNTIF('Códigos Itaú (ref)'!$A$2:$A$44,$C350)&gt;0,"ITAU",IF(AND(TRIM(UPPER($I350))="CONTRATUAL",ISNUMBER(SEARCH("INDIVIDUAL",SUBSTITUTE(UPPER($D350)," ","")))),"PREMIUM FREE",""))))</f>
        <v/>
      </c>
    </row>
    <row r="351">
      <c r="AC351">
        <f>IF($C351="","",IF(COUNTIF('Códigos Santander (ref)'!$A$2:$A$79,$C351)&gt;0,"SANTANDER",IF(COUNTIF('Códigos Itaú (ref)'!$A$2:$A$44,$C351)&gt;0,"ITAU",IF(AND(TRIM(UPPER($I351))="CONTRATUAL",ISNUMBER(SEARCH("INDIVIDUAL",SUBSTITUTE(UPPER($D351)," ","")))),"PREMIUM FREE",""))))</f>
        <v/>
      </c>
    </row>
    <row r="352">
      <c r="AC352">
        <f>IF($C352="","",IF(COUNTIF('Códigos Santander (ref)'!$A$2:$A$79,$C352)&gt;0,"SANTANDER",IF(COUNTIF('Códigos Itaú (ref)'!$A$2:$A$44,$C352)&gt;0,"ITAU",IF(AND(TRIM(UPPER($I352))="CONTRATUAL",ISNUMBER(SEARCH("INDIVIDUAL",SUBSTITUTE(UPPER($D352)," ","")))),"PREMIUM FREE",""))))</f>
        <v/>
      </c>
    </row>
    <row r="353">
      <c r="AC353">
        <f>IF($C353="","",IF(COUNTIF('Códigos Santander (ref)'!$A$2:$A$79,$C353)&gt;0,"SANTANDER",IF(COUNTIF('Códigos Itaú (ref)'!$A$2:$A$44,$C353)&gt;0,"ITAU",IF(AND(TRIM(UPPER($I353))="CONTRATUAL",ISNUMBER(SEARCH("INDIVIDUAL",SUBSTITUTE(UPPER($D353)," ","")))),"PREMIUM FREE",""))))</f>
        <v/>
      </c>
    </row>
    <row r="354">
      <c r="AC354">
        <f>IF($C354="","",IF(COUNTIF('Códigos Santander (ref)'!$A$2:$A$79,$C354)&gt;0,"SANTANDER",IF(COUNTIF('Códigos Itaú (ref)'!$A$2:$A$44,$C354)&gt;0,"ITAU",IF(AND(TRIM(UPPER($I354))="CONTRATUAL",ISNUMBER(SEARCH("INDIVIDUAL",SUBSTITUTE(UPPER($D354)," ","")))),"PREMIUM FREE",""))))</f>
        <v/>
      </c>
    </row>
    <row r="355">
      <c r="AC355">
        <f>IF($C355="","",IF(COUNTIF('Códigos Santander (ref)'!$A$2:$A$79,$C355)&gt;0,"SANTANDER",IF(COUNTIF('Códigos Itaú (ref)'!$A$2:$A$44,$C355)&gt;0,"ITAU",IF(AND(TRIM(UPPER($I355))="CONTRATUAL",ISNUMBER(SEARCH("INDIVIDUAL",SUBSTITUTE(UPPER($D355)," ","")))),"PREMIUM FREE",""))))</f>
        <v/>
      </c>
    </row>
    <row r="356">
      <c r="AC356">
        <f>IF($C356="","",IF(COUNTIF('Códigos Santander (ref)'!$A$2:$A$79,$C356)&gt;0,"SANTANDER",IF(COUNTIF('Códigos Itaú (ref)'!$A$2:$A$44,$C356)&gt;0,"ITAU",IF(AND(TRIM(UPPER($I356))="CONTRATUAL",ISNUMBER(SEARCH("INDIVIDUAL",SUBSTITUTE(UPPER($D356)," ","")))),"PREMIUM FREE",""))))</f>
        <v/>
      </c>
    </row>
    <row r="357">
      <c r="AC357">
        <f>IF($C357="","",IF(COUNTIF('Códigos Santander (ref)'!$A$2:$A$79,$C357)&gt;0,"SANTANDER",IF(COUNTIF('Códigos Itaú (ref)'!$A$2:$A$44,$C357)&gt;0,"ITAU",IF(AND(TRIM(UPPER($I357))="CONTRATUAL",ISNUMBER(SEARCH("INDIVIDUAL",SUBSTITUTE(UPPER($D357)," ","")))),"PREMIUM FREE",""))))</f>
        <v/>
      </c>
    </row>
    <row r="358">
      <c r="AC358">
        <f>IF($C358="","",IF(COUNTIF('Códigos Santander (ref)'!$A$2:$A$79,$C358)&gt;0,"SANTANDER",IF(COUNTIF('Códigos Itaú (ref)'!$A$2:$A$44,$C358)&gt;0,"ITAU",IF(AND(TRIM(UPPER($I358))="CONTRATUAL",ISNUMBER(SEARCH("INDIVIDUAL",SUBSTITUTE(UPPER($D358)," ","")))),"PREMIUM FREE",""))))</f>
        <v/>
      </c>
    </row>
    <row r="359">
      <c r="AC359">
        <f>IF($C359="","",IF(COUNTIF('Códigos Santander (ref)'!$A$2:$A$79,$C359)&gt;0,"SANTANDER",IF(COUNTIF('Códigos Itaú (ref)'!$A$2:$A$44,$C359)&gt;0,"ITAU",IF(AND(TRIM(UPPER($I359))="CONTRATUAL",ISNUMBER(SEARCH("INDIVIDUAL",SUBSTITUTE(UPPER($D359)," ","")))),"PREMIUM FREE",""))))</f>
        <v/>
      </c>
    </row>
    <row r="360">
      <c r="AC360">
        <f>IF($C360="","",IF(COUNTIF('Códigos Santander (ref)'!$A$2:$A$79,$C360)&gt;0,"SANTANDER",IF(COUNTIF('Códigos Itaú (ref)'!$A$2:$A$44,$C360)&gt;0,"ITAU",IF(AND(TRIM(UPPER($I360))="CONTRATUAL",ISNUMBER(SEARCH("INDIVIDUAL",SUBSTITUTE(UPPER($D360)," ","")))),"PREMIUM FREE",""))))</f>
        <v/>
      </c>
    </row>
    <row r="361">
      <c r="AC361">
        <f>IF($C361="","",IF(COUNTIF('Códigos Santander (ref)'!$A$2:$A$79,$C361)&gt;0,"SANTANDER",IF(COUNTIF('Códigos Itaú (ref)'!$A$2:$A$44,$C361)&gt;0,"ITAU",IF(AND(TRIM(UPPER($I361))="CONTRATUAL",ISNUMBER(SEARCH("INDIVIDUAL",SUBSTITUTE(UPPER($D361)," ","")))),"PREMIUM FREE",""))))</f>
        <v/>
      </c>
    </row>
    <row r="362">
      <c r="AC362">
        <f>IF($C362="","",IF(COUNTIF('Códigos Santander (ref)'!$A$2:$A$79,$C362)&gt;0,"SANTANDER",IF(COUNTIF('Códigos Itaú (ref)'!$A$2:$A$44,$C362)&gt;0,"ITAU",IF(AND(TRIM(UPPER($I362))="CONTRATUAL",ISNUMBER(SEARCH("INDIVIDUAL",SUBSTITUTE(UPPER($D362)," ","")))),"PREMIUM FREE",""))))</f>
        <v/>
      </c>
    </row>
    <row r="363">
      <c r="AC363">
        <f>IF($C363="","",IF(COUNTIF('Códigos Santander (ref)'!$A$2:$A$79,$C363)&gt;0,"SANTANDER",IF(COUNTIF('Códigos Itaú (ref)'!$A$2:$A$44,$C363)&gt;0,"ITAU",IF(AND(TRIM(UPPER($I363))="CONTRATUAL",ISNUMBER(SEARCH("INDIVIDUAL",SUBSTITUTE(UPPER($D363)," ","")))),"PREMIUM FREE",""))))</f>
        <v/>
      </c>
    </row>
    <row r="364">
      <c r="AC364">
        <f>IF($C364="","",IF(COUNTIF('Códigos Santander (ref)'!$A$2:$A$79,$C364)&gt;0,"SANTANDER",IF(COUNTIF('Códigos Itaú (ref)'!$A$2:$A$44,$C364)&gt;0,"ITAU",IF(AND(TRIM(UPPER($I364))="CONTRATUAL",ISNUMBER(SEARCH("INDIVIDUAL",SUBSTITUTE(UPPER($D364)," ","")))),"PREMIUM FREE",""))))</f>
        <v/>
      </c>
    </row>
    <row r="365">
      <c r="AC365">
        <f>IF($C365="","",IF(COUNTIF('Códigos Santander (ref)'!$A$2:$A$79,$C365)&gt;0,"SANTANDER",IF(COUNTIF('Códigos Itaú (ref)'!$A$2:$A$44,$C365)&gt;0,"ITAU",IF(AND(TRIM(UPPER($I365))="CONTRATUAL",ISNUMBER(SEARCH("INDIVIDUAL",SUBSTITUTE(UPPER($D365)," ","")))),"PREMIUM FREE",""))))</f>
        <v/>
      </c>
    </row>
    <row r="366">
      <c r="AC366">
        <f>IF($C366="","",IF(COUNTIF('Códigos Santander (ref)'!$A$2:$A$79,$C366)&gt;0,"SANTANDER",IF(COUNTIF('Códigos Itaú (ref)'!$A$2:$A$44,$C366)&gt;0,"ITAU",IF(AND(TRIM(UPPER($I366))="CONTRATUAL",ISNUMBER(SEARCH("INDIVIDUAL",SUBSTITUTE(UPPER($D366)," ","")))),"PREMIUM FREE",""))))</f>
        <v/>
      </c>
    </row>
    <row r="367">
      <c r="AC367">
        <f>IF($C367="","",IF(COUNTIF('Códigos Santander (ref)'!$A$2:$A$79,$C367)&gt;0,"SANTANDER",IF(COUNTIF('Códigos Itaú (ref)'!$A$2:$A$44,$C367)&gt;0,"ITAU",IF(AND(TRIM(UPPER($I367))="CONTRATUAL",ISNUMBER(SEARCH("INDIVIDUAL",SUBSTITUTE(UPPER($D367)," ","")))),"PREMIUM FREE",""))))</f>
        <v/>
      </c>
    </row>
    <row r="368">
      <c r="AC368">
        <f>IF($C368="","",IF(COUNTIF('Códigos Santander (ref)'!$A$2:$A$79,$C368)&gt;0,"SANTANDER",IF(COUNTIF('Códigos Itaú (ref)'!$A$2:$A$44,$C368)&gt;0,"ITAU",IF(AND(TRIM(UPPER($I368))="CONTRATUAL",ISNUMBER(SEARCH("INDIVIDUAL",SUBSTITUTE(UPPER($D368)," ","")))),"PREMIUM FREE",""))))</f>
        <v/>
      </c>
    </row>
    <row r="369">
      <c r="AC369">
        <f>IF($C369="","",IF(COUNTIF('Códigos Santander (ref)'!$A$2:$A$79,$C369)&gt;0,"SANTANDER",IF(COUNTIF('Códigos Itaú (ref)'!$A$2:$A$44,$C369)&gt;0,"ITAU",IF(AND(TRIM(UPPER($I369))="CONTRATUAL",ISNUMBER(SEARCH("INDIVIDUAL",SUBSTITUTE(UPPER($D369)," ","")))),"PREMIUM FREE",""))))</f>
        <v/>
      </c>
    </row>
    <row r="370">
      <c r="AC370">
        <f>IF($C370="","",IF(COUNTIF('Códigos Santander (ref)'!$A$2:$A$79,$C370)&gt;0,"SANTANDER",IF(COUNTIF('Códigos Itaú (ref)'!$A$2:$A$44,$C370)&gt;0,"ITAU",IF(AND(TRIM(UPPER($I370))="CONTRATUAL",ISNUMBER(SEARCH("INDIVIDUAL",SUBSTITUTE(UPPER($D370)," ","")))),"PREMIUM FREE",""))))</f>
        <v/>
      </c>
    </row>
    <row r="371">
      <c r="AC371">
        <f>IF($C371="","",IF(COUNTIF('Códigos Santander (ref)'!$A$2:$A$79,$C371)&gt;0,"SANTANDER",IF(COUNTIF('Códigos Itaú (ref)'!$A$2:$A$44,$C371)&gt;0,"ITAU",IF(AND(TRIM(UPPER($I371))="CONTRATUAL",ISNUMBER(SEARCH("INDIVIDUAL",SUBSTITUTE(UPPER($D371)," ","")))),"PREMIUM FREE",""))))</f>
        <v/>
      </c>
    </row>
    <row r="372">
      <c r="AC372">
        <f>IF($C372="","",IF(COUNTIF('Códigos Santander (ref)'!$A$2:$A$79,$C372)&gt;0,"SANTANDER",IF(COUNTIF('Códigos Itaú (ref)'!$A$2:$A$44,$C372)&gt;0,"ITAU",IF(AND(TRIM(UPPER($I372))="CONTRATUAL",ISNUMBER(SEARCH("INDIVIDUAL",SUBSTITUTE(UPPER($D372)," ","")))),"PREMIUM FREE",""))))</f>
        <v/>
      </c>
    </row>
    <row r="373">
      <c r="AC373">
        <f>IF($C373="","",IF(COUNTIF('Códigos Santander (ref)'!$A$2:$A$79,$C373)&gt;0,"SANTANDER",IF(COUNTIF('Códigos Itaú (ref)'!$A$2:$A$44,$C373)&gt;0,"ITAU",IF(AND(TRIM(UPPER($I373))="CONTRATUAL",ISNUMBER(SEARCH("INDIVIDUAL",SUBSTITUTE(UPPER($D373)," ","")))),"PREMIUM FREE",""))))</f>
        <v/>
      </c>
    </row>
    <row r="374">
      <c r="AC374">
        <f>IF($C374="","",IF(COUNTIF('Códigos Santander (ref)'!$A$2:$A$79,$C374)&gt;0,"SANTANDER",IF(COUNTIF('Códigos Itaú (ref)'!$A$2:$A$44,$C374)&gt;0,"ITAU",IF(AND(TRIM(UPPER($I374))="CONTRATUAL",ISNUMBER(SEARCH("INDIVIDUAL",SUBSTITUTE(UPPER($D374)," ","")))),"PREMIUM FREE",""))))</f>
        <v/>
      </c>
    </row>
    <row r="375">
      <c r="AC375">
        <f>IF($C375="","",IF(COUNTIF('Códigos Santander (ref)'!$A$2:$A$79,$C375)&gt;0,"SANTANDER",IF(COUNTIF('Códigos Itaú (ref)'!$A$2:$A$44,$C375)&gt;0,"ITAU",IF(AND(TRIM(UPPER($I375))="CONTRATUAL",ISNUMBER(SEARCH("INDIVIDUAL",SUBSTITUTE(UPPER($D375)," ","")))),"PREMIUM FREE",""))))</f>
        <v/>
      </c>
    </row>
    <row r="376">
      <c r="AC376">
        <f>IF($C376="","",IF(COUNTIF('Códigos Santander (ref)'!$A$2:$A$79,$C376)&gt;0,"SANTANDER",IF(COUNTIF('Códigos Itaú (ref)'!$A$2:$A$44,$C376)&gt;0,"ITAU",IF(AND(TRIM(UPPER($I376))="CONTRATUAL",ISNUMBER(SEARCH("INDIVIDUAL",SUBSTITUTE(UPPER($D376)," ","")))),"PREMIUM FREE",""))))</f>
        <v/>
      </c>
    </row>
    <row r="377">
      <c r="AC377">
        <f>IF($C377="","",IF(COUNTIF('Códigos Santander (ref)'!$A$2:$A$79,$C377)&gt;0,"SANTANDER",IF(COUNTIF('Códigos Itaú (ref)'!$A$2:$A$44,$C377)&gt;0,"ITAU",IF(AND(TRIM(UPPER($I377))="CONTRATUAL",ISNUMBER(SEARCH("INDIVIDUAL",SUBSTITUTE(UPPER($D377)," ","")))),"PREMIUM FREE",""))))</f>
        <v/>
      </c>
    </row>
    <row r="378">
      <c r="AC378">
        <f>IF($C378="","",IF(COUNTIF('Códigos Santander (ref)'!$A$2:$A$79,$C378)&gt;0,"SANTANDER",IF(COUNTIF('Códigos Itaú (ref)'!$A$2:$A$44,$C378)&gt;0,"ITAU",IF(AND(TRIM(UPPER($I378))="CONTRATUAL",ISNUMBER(SEARCH("INDIVIDUAL",SUBSTITUTE(UPPER($D378)," ","")))),"PREMIUM FREE",""))))</f>
        <v/>
      </c>
    </row>
    <row r="379">
      <c r="AC379">
        <f>IF($C379="","",IF(COUNTIF('Códigos Santander (ref)'!$A$2:$A$79,$C379)&gt;0,"SANTANDER",IF(COUNTIF('Códigos Itaú (ref)'!$A$2:$A$44,$C379)&gt;0,"ITAU",IF(AND(TRIM(UPPER($I379))="CONTRATUAL",ISNUMBER(SEARCH("INDIVIDUAL",SUBSTITUTE(UPPER($D379)," ","")))),"PREMIUM FREE",""))))</f>
        <v/>
      </c>
    </row>
    <row r="380">
      <c r="AC380">
        <f>IF($C380="","",IF(COUNTIF('Códigos Santander (ref)'!$A$2:$A$79,$C380)&gt;0,"SANTANDER",IF(COUNTIF('Códigos Itaú (ref)'!$A$2:$A$44,$C380)&gt;0,"ITAU",IF(AND(TRIM(UPPER($I380))="CONTRATUAL",ISNUMBER(SEARCH("INDIVIDUAL",SUBSTITUTE(UPPER($D380)," ","")))),"PREMIUM FREE",""))))</f>
        <v/>
      </c>
    </row>
    <row r="381">
      <c r="AC381">
        <f>IF($C381="","",IF(COUNTIF('Códigos Santander (ref)'!$A$2:$A$79,$C381)&gt;0,"SANTANDER",IF(COUNTIF('Códigos Itaú (ref)'!$A$2:$A$44,$C381)&gt;0,"ITAU",IF(AND(TRIM(UPPER($I381))="CONTRATUAL",ISNUMBER(SEARCH("INDIVIDUAL",SUBSTITUTE(UPPER($D381)," ","")))),"PREMIUM FREE",""))))</f>
        <v/>
      </c>
    </row>
    <row r="382">
      <c r="AC382">
        <f>IF($C382="","",IF(COUNTIF('Códigos Santander (ref)'!$A$2:$A$79,$C382)&gt;0,"SANTANDER",IF(COUNTIF('Códigos Itaú (ref)'!$A$2:$A$44,$C382)&gt;0,"ITAU",IF(AND(TRIM(UPPER($I382))="CONTRATUAL",ISNUMBER(SEARCH("INDIVIDUAL",SUBSTITUTE(UPPER($D382)," ","")))),"PREMIUM FREE",""))))</f>
        <v/>
      </c>
    </row>
    <row r="383">
      <c r="AC383">
        <f>IF($C383="","",IF(COUNTIF('Códigos Santander (ref)'!$A$2:$A$79,$C383)&gt;0,"SANTANDER",IF(COUNTIF('Códigos Itaú (ref)'!$A$2:$A$44,$C383)&gt;0,"ITAU",IF(AND(TRIM(UPPER($I383))="CONTRATUAL",ISNUMBER(SEARCH("INDIVIDUAL",SUBSTITUTE(UPPER($D383)," ","")))),"PREMIUM FREE",""))))</f>
        <v/>
      </c>
    </row>
    <row r="384">
      <c r="AC384">
        <f>IF($C384="","",IF(COUNTIF('Códigos Santander (ref)'!$A$2:$A$79,$C384)&gt;0,"SANTANDER",IF(COUNTIF('Códigos Itaú (ref)'!$A$2:$A$44,$C384)&gt;0,"ITAU",IF(AND(TRIM(UPPER($I384))="CONTRATUAL",ISNUMBER(SEARCH("INDIVIDUAL",SUBSTITUTE(UPPER($D384)," ","")))),"PREMIUM FREE",""))))</f>
        <v/>
      </c>
    </row>
    <row r="385">
      <c r="AC385">
        <f>IF($C385="","",IF(COUNTIF('Códigos Santander (ref)'!$A$2:$A$79,$C385)&gt;0,"SANTANDER",IF(COUNTIF('Códigos Itaú (ref)'!$A$2:$A$44,$C385)&gt;0,"ITAU",IF(AND(TRIM(UPPER($I385))="CONTRATUAL",ISNUMBER(SEARCH("INDIVIDUAL",SUBSTITUTE(UPPER($D385)," ","")))),"PREMIUM FREE",""))))</f>
        <v/>
      </c>
    </row>
    <row r="386">
      <c r="AC386">
        <f>IF($C386="","",IF(COUNTIF('Códigos Santander (ref)'!$A$2:$A$79,$C386)&gt;0,"SANTANDER",IF(COUNTIF('Códigos Itaú (ref)'!$A$2:$A$44,$C386)&gt;0,"ITAU",IF(AND(TRIM(UPPER($I386))="CONTRATUAL",ISNUMBER(SEARCH("INDIVIDUAL",SUBSTITUTE(UPPER($D386)," ","")))),"PREMIUM FREE",""))))</f>
        <v/>
      </c>
    </row>
    <row r="387">
      <c r="AC387">
        <f>IF($C387="","",IF(COUNTIF('Códigos Santander (ref)'!$A$2:$A$79,$C387)&gt;0,"SANTANDER",IF(COUNTIF('Códigos Itaú (ref)'!$A$2:$A$44,$C387)&gt;0,"ITAU",IF(AND(TRIM(UPPER($I387))="CONTRATUAL",ISNUMBER(SEARCH("INDIVIDUAL",SUBSTITUTE(UPPER($D387)," ","")))),"PREMIUM FREE",""))))</f>
        <v/>
      </c>
    </row>
    <row r="388">
      <c r="AC388">
        <f>IF($C388="","",IF(COUNTIF('Códigos Santander (ref)'!$A$2:$A$79,$C388)&gt;0,"SANTANDER",IF(COUNTIF('Códigos Itaú (ref)'!$A$2:$A$44,$C388)&gt;0,"ITAU",IF(AND(TRIM(UPPER($I388))="CONTRATUAL",ISNUMBER(SEARCH("INDIVIDUAL",SUBSTITUTE(UPPER($D388)," ","")))),"PREMIUM FREE",""))))</f>
        <v/>
      </c>
    </row>
    <row r="389">
      <c r="AC389">
        <f>IF($C389="","",IF(COUNTIF('Códigos Santander (ref)'!$A$2:$A$79,$C389)&gt;0,"SANTANDER",IF(COUNTIF('Códigos Itaú (ref)'!$A$2:$A$44,$C389)&gt;0,"ITAU",IF(AND(TRIM(UPPER($I389))="CONTRATUAL",ISNUMBER(SEARCH("INDIVIDUAL",SUBSTITUTE(UPPER($D389)," ","")))),"PREMIUM FREE",""))))</f>
        <v/>
      </c>
    </row>
    <row r="390">
      <c r="AC390">
        <f>IF($C390="","",IF(COUNTIF('Códigos Santander (ref)'!$A$2:$A$79,$C390)&gt;0,"SANTANDER",IF(COUNTIF('Códigos Itaú (ref)'!$A$2:$A$44,$C390)&gt;0,"ITAU",IF(AND(TRIM(UPPER($I390))="CONTRATUAL",ISNUMBER(SEARCH("INDIVIDUAL",SUBSTITUTE(UPPER($D390)," ","")))),"PREMIUM FREE",""))))</f>
        <v/>
      </c>
    </row>
    <row r="391">
      <c r="AC391">
        <f>IF($C391="","",IF(COUNTIF('Códigos Santander (ref)'!$A$2:$A$79,$C391)&gt;0,"SANTANDER",IF(COUNTIF('Códigos Itaú (ref)'!$A$2:$A$44,$C391)&gt;0,"ITAU",IF(AND(TRIM(UPPER($I391))="CONTRATUAL",ISNUMBER(SEARCH("INDIVIDUAL",SUBSTITUTE(UPPER($D391)," ","")))),"PREMIUM FREE",""))))</f>
        <v/>
      </c>
    </row>
    <row r="392">
      <c r="AC392">
        <f>IF($C392="","",IF(COUNTIF('Códigos Santander (ref)'!$A$2:$A$79,$C392)&gt;0,"SANTANDER",IF(COUNTIF('Códigos Itaú (ref)'!$A$2:$A$44,$C392)&gt;0,"ITAU",IF(AND(TRIM(UPPER($I392))="CONTRATUAL",ISNUMBER(SEARCH("INDIVIDUAL",SUBSTITUTE(UPPER($D392)," ","")))),"PREMIUM FREE",""))))</f>
        <v/>
      </c>
    </row>
    <row r="393">
      <c r="AC393">
        <f>IF($C393="","",IF(COUNTIF('Códigos Santander (ref)'!$A$2:$A$79,$C393)&gt;0,"SANTANDER",IF(COUNTIF('Códigos Itaú (ref)'!$A$2:$A$44,$C393)&gt;0,"ITAU",IF(AND(TRIM(UPPER($I393))="CONTRATUAL",ISNUMBER(SEARCH("INDIVIDUAL",SUBSTITUTE(UPPER($D393)," ","")))),"PREMIUM FREE",""))))</f>
        <v/>
      </c>
    </row>
    <row r="394">
      <c r="AC394">
        <f>IF($C394="","",IF(COUNTIF('Códigos Santander (ref)'!$A$2:$A$79,$C394)&gt;0,"SANTANDER",IF(COUNTIF('Códigos Itaú (ref)'!$A$2:$A$44,$C394)&gt;0,"ITAU",IF(AND(TRIM(UPPER($I394))="CONTRATUAL",ISNUMBER(SEARCH("INDIVIDUAL",SUBSTITUTE(UPPER($D394)," ","")))),"PREMIUM FREE",""))))</f>
        <v/>
      </c>
    </row>
    <row r="395">
      <c r="AC395">
        <f>IF($C395="","",IF(COUNTIF('Códigos Santander (ref)'!$A$2:$A$79,$C395)&gt;0,"SANTANDER",IF(COUNTIF('Códigos Itaú (ref)'!$A$2:$A$44,$C395)&gt;0,"ITAU",IF(AND(TRIM(UPPER($I395))="CONTRATUAL",ISNUMBER(SEARCH("INDIVIDUAL",SUBSTITUTE(UPPER($D395)," ","")))),"PREMIUM FREE",""))))</f>
        <v/>
      </c>
    </row>
    <row r="396">
      <c r="AC396">
        <f>IF($C396="","",IF(COUNTIF('Códigos Santander (ref)'!$A$2:$A$79,$C396)&gt;0,"SANTANDER",IF(COUNTIF('Códigos Itaú (ref)'!$A$2:$A$44,$C396)&gt;0,"ITAU",IF(AND(TRIM(UPPER($I396))="CONTRATUAL",ISNUMBER(SEARCH("INDIVIDUAL",SUBSTITUTE(UPPER($D396)," ","")))),"PREMIUM FREE",""))))</f>
        <v/>
      </c>
    </row>
    <row r="397">
      <c r="AC397">
        <f>IF($C397="","",IF(COUNTIF('Códigos Santander (ref)'!$A$2:$A$79,$C397)&gt;0,"SANTANDER",IF(COUNTIF('Códigos Itaú (ref)'!$A$2:$A$44,$C397)&gt;0,"ITAU",IF(AND(TRIM(UPPER($I397))="CONTRATUAL",ISNUMBER(SEARCH("INDIVIDUAL",SUBSTITUTE(UPPER($D397)," ","")))),"PREMIUM FREE",""))))</f>
        <v/>
      </c>
    </row>
    <row r="398">
      <c r="AC398">
        <f>IF($C398="","",IF(COUNTIF('Códigos Santander (ref)'!$A$2:$A$79,$C398)&gt;0,"SANTANDER",IF(COUNTIF('Códigos Itaú (ref)'!$A$2:$A$44,$C398)&gt;0,"ITAU",IF(AND(TRIM(UPPER($I398))="CONTRATUAL",ISNUMBER(SEARCH("INDIVIDUAL",SUBSTITUTE(UPPER($D398)," ","")))),"PREMIUM FREE",""))))</f>
        <v/>
      </c>
    </row>
    <row r="399">
      <c r="AC399">
        <f>IF($C399="","",IF(COUNTIF('Códigos Santander (ref)'!$A$2:$A$79,$C399)&gt;0,"SANTANDER",IF(COUNTIF('Códigos Itaú (ref)'!$A$2:$A$44,$C399)&gt;0,"ITAU",IF(AND(TRIM(UPPER($I399))="CONTRATUAL",ISNUMBER(SEARCH("INDIVIDUAL",SUBSTITUTE(UPPER($D399)," ","")))),"PREMIUM FREE",""))))</f>
        <v/>
      </c>
    </row>
    <row r="400">
      <c r="AC400">
        <f>IF($C400="","",IF(COUNTIF('Códigos Santander (ref)'!$A$2:$A$79,$C400)&gt;0,"SANTANDER",IF(COUNTIF('Códigos Itaú (ref)'!$A$2:$A$44,$C400)&gt;0,"ITAU",IF(AND(TRIM(UPPER($I400))="CONTRATUAL",ISNUMBER(SEARCH("INDIVIDUAL",SUBSTITUTE(UPPER($D400)," ","")))),"PREMIUM FREE",""))))</f>
        <v/>
      </c>
    </row>
    <row r="401">
      <c r="AC401">
        <f>IF($C401="","",IF(COUNTIF('Códigos Santander (ref)'!$A$2:$A$79,$C401)&gt;0,"SANTANDER",IF(COUNTIF('Códigos Itaú (ref)'!$A$2:$A$44,$C401)&gt;0,"ITAU",IF(AND(TRIM(UPPER($I401))="CONTRATUAL",ISNUMBER(SEARCH("INDIVIDUAL",SUBSTITUTE(UPPER($D401)," ","")))),"PREMIUM FREE",""))))</f>
        <v/>
      </c>
    </row>
    <row r="402">
      <c r="AC402">
        <f>IF($C402="","",IF(COUNTIF('Códigos Santander (ref)'!$A$2:$A$79,$C402)&gt;0,"SANTANDER",IF(COUNTIF('Códigos Itaú (ref)'!$A$2:$A$44,$C402)&gt;0,"ITAU",IF(AND(TRIM(UPPER($I402))="CONTRATUAL",ISNUMBER(SEARCH("INDIVIDUAL",SUBSTITUTE(UPPER($D402)," ","")))),"PREMIUM FREE",""))))</f>
        <v/>
      </c>
    </row>
    <row r="403">
      <c r="AC403">
        <f>IF($C403="","",IF(COUNTIF('Códigos Santander (ref)'!$A$2:$A$79,$C403)&gt;0,"SANTANDER",IF(COUNTIF('Códigos Itaú (ref)'!$A$2:$A$44,$C403)&gt;0,"ITAU",IF(AND(TRIM(UPPER($I403))="CONTRATUAL",ISNUMBER(SEARCH("INDIVIDUAL",SUBSTITUTE(UPPER($D403)," ","")))),"PREMIUM FREE",""))))</f>
        <v/>
      </c>
    </row>
    <row r="404">
      <c r="AC404">
        <f>IF($C404="","",IF(COUNTIF('Códigos Santander (ref)'!$A$2:$A$79,$C404)&gt;0,"SANTANDER",IF(COUNTIF('Códigos Itaú (ref)'!$A$2:$A$44,$C404)&gt;0,"ITAU",IF(AND(TRIM(UPPER($I404))="CONTRATUAL",ISNUMBER(SEARCH("INDIVIDUAL",SUBSTITUTE(UPPER($D404)," ","")))),"PREMIUM FREE",""))))</f>
        <v/>
      </c>
    </row>
    <row r="405">
      <c r="AC405">
        <f>IF($C405="","",IF(COUNTIF('Códigos Santander (ref)'!$A$2:$A$79,$C405)&gt;0,"SANTANDER",IF(COUNTIF('Códigos Itaú (ref)'!$A$2:$A$44,$C405)&gt;0,"ITAU",IF(AND(TRIM(UPPER($I405))="CONTRATUAL",ISNUMBER(SEARCH("INDIVIDUAL",SUBSTITUTE(UPPER($D405)," ","")))),"PREMIUM FREE",""))))</f>
        <v/>
      </c>
    </row>
    <row r="406">
      <c r="AC406">
        <f>IF($C406="","",IF(COUNTIF('Códigos Santander (ref)'!$A$2:$A$79,$C406)&gt;0,"SANTANDER",IF(COUNTIF('Códigos Itaú (ref)'!$A$2:$A$44,$C406)&gt;0,"ITAU",IF(AND(TRIM(UPPER($I406))="CONTRATUAL",ISNUMBER(SEARCH("INDIVIDUAL",SUBSTITUTE(UPPER($D406)," ","")))),"PREMIUM FREE",""))))</f>
        <v/>
      </c>
    </row>
    <row r="407">
      <c r="AC407">
        <f>IF($C407="","",IF(COUNTIF('Códigos Santander (ref)'!$A$2:$A$79,$C407)&gt;0,"SANTANDER",IF(COUNTIF('Códigos Itaú (ref)'!$A$2:$A$44,$C407)&gt;0,"ITAU",IF(AND(TRIM(UPPER($I407))="CONTRATUAL",ISNUMBER(SEARCH("INDIVIDUAL",SUBSTITUTE(UPPER($D407)," ","")))),"PREMIUM FREE",""))))</f>
        <v/>
      </c>
    </row>
    <row r="408">
      <c r="AC408">
        <f>IF($C408="","",IF(COUNTIF('Códigos Santander (ref)'!$A$2:$A$79,$C408)&gt;0,"SANTANDER",IF(COUNTIF('Códigos Itaú (ref)'!$A$2:$A$44,$C408)&gt;0,"ITAU",IF(AND(TRIM(UPPER($I408))="CONTRATUAL",ISNUMBER(SEARCH("INDIVIDUAL",SUBSTITUTE(UPPER($D408)," ","")))),"PREMIUM FREE",""))))</f>
        <v/>
      </c>
    </row>
    <row r="409">
      <c r="AC409">
        <f>IF($C409="","",IF(COUNTIF('Códigos Santander (ref)'!$A$2:$A$79,$C409)&gt;0,"SANTANDER",IF(COUNTIF('Códigos Itaú (ref)'!$A$2:$A$44,$C409)&gt;0,"ITAU",IF(AND(TRIM(UPPER($I409))="CONTRATUAL",ISNUMBER(SEARCH("INDIVIDUAL",SUBSTITUTE(UPPER($D409)," ","")))),"PREMIUM FREE",""))))</f>
        <v/>
      </c>
    </row>
    <row r="410">
      <c r="AC410">
        <f>IF($C410="","",IF(COUNTIF('Códigos Santander (ref)'!$A$2:$A$79,$C410)&gt;0,"SANTANDER",IF(COUNTIF('Códigos Itaú (ref)'!$A$2:$A$44,$C410)&gt;0,"ITAU",IF(AND(TRIM(UPPER($I410))="CONTRATUAL",ISNUMBER(SEARCH("INDIVIDUAL",SUBSTITUTE(UPPER($D410)," ","")))),"PREMIUM FREE",""))))</f>
        <v/>
      </c>
    </row>
    <row r="411">
      <c r="AC411">
        <f>IF($C411="","",IF(COUNTIF('Códigos Santander (ref)'!$A$2:$A$79,$C411)&gt;0,"SANTANDER",IF(COUNTIF('Códigos Itaú (ref)'!$A$2:$A$44,$C411)&gt;0,"ITAU",IF(AND(TRIM(UPPER($I411))="CONTRATUAL",ISNUMBER(SEARCH("INDIVIDUAL",SUBSTITUTE(UPPER($D411)," ","")))),"PREMIUM FREE",""))))</f>
        <v/>
      </c>
    </row>
    <row r="412">
      <c r="AC412">
        <f>IF($C412="","",IF(COUNTIF('Códigos Santander (ref)'!$A$2:$A$79,$C412)&gt;0,"SANTANDER",IF(COUNTIF('Códigos Itaú (ref)'!$A$2:$A$44,$C412)&gt;0,"ITAU",IF(AND(TRIM(UPPER($I412))="CONTRATUAL",ISNUMBER(SEARCH("INDIVIDUAL",SUBSTITUTE(UPPER($D412)," ","")))),"PREMIUM FREE",""))))</f>
        <v/>
      </c>
    </row>
    <row r="413">
      <c r="AC413">
        <f>IF($C413="","",IF(COUNTIF('Códigos Santander (ref)'!$A$2:$A$79,$C413)&gt;0,"SANTANDER",IF(COUNTIF('Códigos Itaú (ref)'!$A$2:$A$44,$C413)&gt;0,"ITAU",IF(AND(TRIM(UPPER($I413))="CONTRATUAL",ISNUMBER(SEARCH("INDIVIDUAL",SUBSTITUTE(UPPER($D413)," ","")))),"PREMIUM FREE",""))))</f>
        <v/>
      </c>
    </row>
    <row r="414">
      <c r="AC414">
        <f>IF($C414="","",IF(COUNTIF('Códigos Santander (ref)'!$A$2:$A$79,$C414)&gt;0,"SANTANDER",IF(COUNTIF('Códigos Itaú (ref)'!$A$2:$A$44,$C414)&gt;0,"ITAU",IF(AND(TRIM(UPPER($I414))="CONTRATUAL",ISNUMBER(SEARCH("INDIVIDUAL",SUBSTITUTE(UPPER($D414)," ","")))),"PREMIUM FREE",""))))</f>
        <v/>
      </c>
    </row>
    <row r="415">
      <c r="AC415">
        <f>IF($C415="","",IF(COUNTIF('Códigos Santander (ref)'!$A$2:$A$79,$C415)&gt;0,"SANTANDER",IF(COUNTIF('Códigos Itaú (ref)'!$A$2:$A$44,$C415)&gt;0,"ITAU",IF(AND(TRIM(UPPER($I415))="CONTRATUAL",ISNUMBER(SEARCH("INDIVIDUAL",SUBSTITUTE(UPPER($D415)," ","")))),"PREMIUM FREE",""))))</f>
        <v/>
      </c>
    </row>
    <row r="416">
      <c r="AC416">
        <f>IF($C416="","",IF(COUNTIF('Códigos Santander (ref)'!$A$2:$A$79,$C416)&gt;0,"SANTANDER",IF(COUNTIF('Códigos Itaú (ref)'!$A$2:$A$44,$C416)&gt;0,"ITAU",IF(AND(TRIM(UPPER($I416))="CONTRATUAL",ISNUMBER(SEARCH("INDIVIDUAL",SUBSTITUTE(UPPER($D416)," ","")))),"PREMIUM FREE",""))))</f>
        <v/>
      </c>
    </row>
    <row r="417">
      <c r="AC417">
        <f>IF($C417="","",IF(COUNTIF('Códigos Santander (ref)'!$A$2:$A$79,$C417)&gt;0,"SANTANDER",IF(COUNTIF('Códigos Itaú (ref)'!$A$2:$A$44,$C417)&gt;0,"ITAU",IF(AND(TRIM(UPPER($I417))="CONTRATUAL",ISNUMBER(SEARCH("INDIVIDUAL",SUBSTITUTE(UPPER($D417)," ","")))),"PREMIUM FREE",""))))</f>
        <v/>
      </c>
    </row>
    <row r="418">
      <c r="AC418">
        <f>IF($C418="","",IF(COUNTIF('Códigos Santander (ref)'!$A$2:$A$79,$C418)&gt;0,"SANTANDER",IF(COUNTIF('Códigos Itaú (ref)'!$A$2:$A$44,$C418)&gt;0,"ITAU",IF(AND(TRIM(UPPER($I418))="CONTRATUAL",ISNUMBER(SEARCH("INDIVIDUAL",SUBSTITUTE(UPPER($D418)," ","")))),"PREMIUM FREE",""))))</f>
        <v/>
      </c>
    </row>
    <row r="419">
      <c r="AC419">
        <f>IF($C419="","",IF(COUNTIF('Códigos Santander (ref)'!$A$2:$A$79,$C419)&gt;0,"SANTANDER",IF(COUNTIF('Códigos Itaú (ref)'!$A$2:$A$44,$C419)&gt;0,"ITAU",IF(AND(TRIM(UPPER($I419))="CONTRATUAL",ISNUMBER(SEARCH("INDIVIDUAL",SUBSTITUTE(UPPER($D419)," ","")))),"PREMIUM FREE",""))))</f>
        <v/>
      </c>
    </row>
    <row r="420">
      <c r="AC420">
        <f>IF($C420="","",IF(COUNTIF('Códigos Santander (ref)'!$A$2:$A$79,$C420)&gt;0,"SANTANDER",IF(COUNTIF('Códigos Itaú (ref)'!$A$2:$A$44,$C420)&gt;0,"ITAU",IF(AND(TRIM(UPPER($I420))="CONTRATUAL",ISNUMBER(SEARCH("INDIVIDUAL",SUBSTITUTE(UPPER($D420)," ","")))),"PREMIUM FREE",""))))</f>
        <v/>
      </c>
    </row>
    <row r="421">
      <c r="AC421">
        <f>IF($C421="","",IF(COUNTIF('Códigos Santander (ref)'!$A$2:$A$79,$C421)&gt;0,"SANTANDER",IF(COUNTIF('Códigos Itaú (ref)'!$A$2:$A$44,$C421)&gt;0,"ITAU",IF(AND(TRIM(UPPER($I421))="CONTRATUAL",ISNUMBER(SEARCH("INDIVIDUAL",SUBSTITUTE(UPPER($D421)," ","")))),"PREMIUM FREE",""))))</f>
        <v/>
      </c>
    </row>
    <row r="422">
      <c r="AC422">
        <f>IF($C422="","",IF(COUNTIF('Códigos Santander (ref)'!$A$2:$A$79,$C422)&gt;0,"SANTANDER",IF(COUNTIF('Códigos Itaú (ref)'!$A$2:$A$44,$C422)&gt;0,"ITAU",IF(AND(TRIM(UPPER($I422))="CONTRATUAL",ISNUMBER(SEARCH("INDIVIDUAL",SUBSTITUTE(UPPER($D422)," ","")))),"PREMIUM FREE",""))))</f>
        <v/>
      </c>
    </row>
    <row r="423">
      <c r="AC423">
        <f>IF($C423="","",IF(COUNTIF('Códigos Santander (ref)'!$A$2:$A$79,$C423)&gt;0,"SANTANDER",IF(COUNTIF('Códigos Itaú (ref)'!$A$2:$A$44,$C423)&gt;0,"ITAU",IF(AND(TRIM(UPPER($I423))="CONTRATUAL",ISNUMBER(SEARCH("INDIVIDUAL",SUBSTITUTE(UPPER($D423)," ","")))),"PREMIUM FREE",""))))</f>
        <v/>
      </c>
    </row>
    <row r="424">
      <c r="AC424">
        <f>IF($C424="","",IF(COUNTIF('Códigos Santander (ref)'!$A$2:$A$79,$C424)&gt;0,"SANTANDER",IF(COUNTIF('Códigos Itaú (ref)'!$A$2:$A$44,$C424)&gt;0,"ITAU",IF(AND(TRIM(UPPER($I424))="CONTRATUAL",ISNUMBER(SEARCH("INDIVIDUAL",SUBSTITUTE(UPPER($D424)," ","")))),"PREMIUM FREE",""))))</f>
        <v/>
      </c>
    </row>
    <row r="425">
      <c r="AC425">
        <f>IF($C425="","",IF(COUNTIF('Códigos Santander (ref)'!$A$2:$A$79,$C425)&gt;0,"SANTANDER",IF(COUNTIF('Códigos Itaú (ref)'!$A$2:$A$44,$C425)&gt;0,"ITAU",IF(AND(TRIM(UPPER($I425))="CONTRATUAL",ISNUMBER(SEARCH("INDIVIDUAL",SUBSTITUTE(UPPER($D425)," ","")))),"PREMIUM FREE",""))))</f>
        <v/>
      </c>
    </row>
    <row r="426">
      <c r="AC426">
        <f>IF($C426="","",IF(COUNTIF('Códigos Santander (ref)'!$A$2:$A$79,$C426)&gt;0,"SANTANDER",IF(COUNTIF('Códigos Itaú (ref)'!$A$2:$A$44,$C426)&gt;0,"ITAU",IF(AND(TRIM(UPPER($I426))="CONTRATUAL",ISNUMBER(SEARCH("INDIVIDUAL",SUBSTITUTE(UPPER($D426)," ","")))),"PREMIUM FREE",""))))</f>
        <v/>
      </c>
    </row>
    <row r="427">
      <c r="AC427">
        <f>IF($C427="","",IF(COUNTIF('Códigos Santander (ref)'!$A$2:$A$79,$C427)&gt;0,"SANTANDER",IF(COUNTIF('Códigos Itaú (ref)'!$A$2:$A$44,$C427)&gt;0,"ITAU",IF(AND(TRIM(UPPER($I427))="CONTRATUAL",ISNUMBER(SEARCH("INDIVIDUAL",SUBSTITUTE(UPPER($D427)," ","")))),"PREMIUM FREE",""))))</f>
        <v/>
      </c>
    </row>
    <row r="428">
      <c r="AC428">
        <f>IF($C428="","",IF(COUNTIF('Códigos Santander (ref)'!$A$2:$A$79,$C428)&gt;0,"SANTANDER",IF(COUNTIF('Códigos Itaú (ref)'!$A$2:$A$44,$C428)&gt;0,"ITAU",IF(AND(TRIM(UPPER($I428))="CONTRATUAL",ISNUMBER(SEARCH("INDIVIDUAL",SUBSTITUTE(UPPER($D428)," ","")))),"PREMIUM FREE",""))))</f>
        <v/>
      </c>
    </row>
    <row r="429">
      <c r="AC429">
        <f>IF($C429="","",IF(COUNTIF('Códigos Santander (ref)'!$A$2:$A$79,$C429)&gt;0,"SANTANDER",IF(COUNTIF('Códigos Itaú (ref)'!$A$2:$A$44,$C429)&gt;0,"ITAU",IF(AND(TRIM(UPPER($I429))="CONTRATUAL",ISNUMBER(SEARCH("INDIVIDUAL",SUBSTITUTE(UPPER($D429)," ","")))),"PREMIUM FREE",""))))</f>
        <v/>
      </c>
    </row>
    <row r="430">
      <c r="AC430">
        <f>IF($C430="","",IF(COUNTIF('Códigos Santander (ref)'!$A$2:$A$79,$C430)&gt;0,"SANTANDER",IF(COUNTIF('Códigos Itaú (ref)'!$A$2:$A$44,$C430)&gt;0,"ITAU",IF(AND(TRIM(UPPER($I430))="CONTRATUAL",ISNUMBER(SEARCH("INDIVIDUAL",SUBSTITUTE(UPPER($D430)," ","")))),"PREMIUM FREE",""))))</f>
        <v/>
      </c>
    </row>
    <row r="431">
      <c r="AC431">
        <f>IF($C431="","",IF(COUNTIF('Códigos Santander (ref)'!$A$2:$A$79,$C431)&gt;0,"SANTANDER",IF(COUNTIF('Códigos Itaú (ref)'!$A$2:$A$44,$C431)&gt;0,"ITAU",IF(AND(TRIM(UPPER($I431))="CONTRATUAL",ISNUMBER(SEARCH("INDIVIDUAL",SUBSTITUTE(UPPER($D431)," ","")))),"PREMIUM FREE",""))))</f>
        <v/>
      </c>
    </row>
    <row r="432">
      <c r="AC432">
        <f>IF($C432="","",IF(COUNTIF('Códigos Santander (ref)'!$A$2:$A$79,$C432)&gt;0,"SANTANDER",IF(COUNTIF('Códigos Itaú (ref)'!$A$2:$A$44,$C432)&gt;0,"ITAU",IF(AND(TRIM(UPPER($I432))="CONTRATUAL",ISNUMBER(SEARCH("INDIVIDUAL",SUBSTITUTE(UPPER($D432)," ","")))),"PREMIUM FREE",""))))</f>
        <v/>
      </c>
    </row>
    <row r="433">
      <c r="AC433">
        <f>IF($C433="","",IF(COUNTIF('Códigos Santander (ref)'!$A$2:$A$79,$C433)&gt;0,"SANTANDER",IF(COUNTIF('Códigos Itaú (ref)'!$A$2:$A$44,$C433)&gt;0,"ITAU",IF(AND(TRIM(UPPER($I433))="CONTRATUAL",ISNUMBER(SEARCH("INDIVIDUAL",SUBSTITUTE(UPPER($D433)," ","")))),"PREMIUM FREE",""))))</f>
        <v/>
      </c>
    </row>
    <row r="434">
      <c r="AC434">
        <f>IF($C434="","",IF(COUNTIF('Códigos Santander (ref)'!$A$2:$A$79,$C434)&gt;0,"SANTANDER",IF(COUNTIF('Códigos Itaú (ref)'!$A$2:$A$44,$C434)&gt;0,"ITAU",IF(AND(TRIM(UPPER($I434))="CONTRATUAL",ISNUMBER(SEARCH("INDIVIDUAL",SUBSTITUTE(UPPER($D434)," ","")))),"PREMIUM FREE",""))))</f>
        <v/>
      </c>
    </row>
    <row r="435">
      <c r="AC435">
        <f>IF($C435="","",IF(COUNTIF('Códigos Santander (ref)'!$A$2:$A$79,$C435)&gt;0,"SANTANDER",IF(COUNTIF('Códigos Itaú (ref)'!$A$2:$A$44,$C435)&gt;0,"ITAU",IF(AND(TRIM(UPPER($I435))="CONTRATUAL",ISNUMBER(SEARCH("INDIVIDUAL",SUBSTITUTE(UPPER($D435)," ","")))),"PREMIUM FREE",""))))</f>
        <v/>
      </c>
    </row>
    <row r="436">
      <c r="AC436">
        <f>IF($C436="","",IF(COUNTIF('Códigos Santander (ref)'!$A$2:$A$79,$C436)&gt;0,"SANTANDER",IF(COUNTIF('Códigos Itaú (ref)'!$A$2:$A$44,$C436)&gt;0,"ITAU",IF(AND(TRIM(UPPER($I436))="CONTRATUAL",ISNUMBER(SEARCH("INDIVIDUAL",SUBSTITUTE(UPPER($D436)," ","")))),"PREMIUM FREE",""))))</f>
        <v/>
      </c>
    </row>
    <row r="437">
      <c r="AC437">
        <f>IF($C437="","",IF(COUNTIF('Códigos Santander (ref)'!$A$2:$A$79,$C437)&gt;0,"SANTANDER",IF(COUNTIF('Códigos Itaú (ref)'!$A$2:$A$44,$C437)&gt;0,"ITAU",IF(AND(TRIM(UPPER($I437))="CONTRATUAL",ISNUMBER(SEARCH("INDIVIDUAL",SUBSTITUTE(UPPER($D437)," ","")))),"PREMIUM FREE",""))))</f>
        <v/>
      </c>
    </row>
    <row r="438">
      <c r="AC438">
        <f>IF($C438="","",IF(COUNTIF('Códigos Santander (ref)'!$A$2:$A$79,$C438)&gt;0,"SANTANDER",IF(COUNTIF('Códigos Itaú (ref)'!$A$2:$A$44,$C438)&gt;0,"ITAU",IF(AND(TRIM(UPPER($I438))="CONTRATUAL",ISNUMBER(SEARCH("INDIVIDUAL",SUBSTITUTE(UPPER($D438)," ","")))),"PREMIUM FREE",""))))</f>
        <v/>
      </c>
    </row>
    <row r="439">
      <c r="AC439">
        <f>IF($C439="","",IF(COUNTIF('Códigos Santander (ref)'!$A$2:$A$79,$C439)&gt;0,"SANTANDER",IF(COUNTIF('Códigos Itaú (ref)'!$A$2:$A$44,$C439)&gt;0,"ITAU",IF(AND(TRIM(UPPER($I439))="CONTRATUAL",ISNUMBER(SEARCH("INDIVIDUAL",SUBSTITUTE(UPPER($D439)," ","")))),"PREMIUM FREE",""))))</f>
        <v/>
      </c>
    </row>
    <row r="440">
      <c r="AC440">
        <f>IF($C440="","",IF(COUNTIF('Códigos Santander (ref)'!$A$2:$A$79,$C440)&gt;0,"SANTANDER",IF(COUNTIF('Códigos Itaú (ref)'!$A$2:$A$44,$C440)&gt;0,"ITAU",IF(AND(TRIM(UPPER($I440))="CONTRATUAL",ISNUMBER(SEARCH("INDIVIDUAL",SUBSTITUTE(UPPER($D440)," ","")))),"PREMIUM FREE",""))))</f>
        <v/>
      </c>
    </row>
    <row r="441">
      <c r="AC441">
        <f>IF($C441="","",IF(COUNTIF('Códigos Santander (ref)'!$A$2:$A$79,$C441)&gt;0,"SANTANDER",IF(COUNTIF('Códigos Itaú (ref)'!$A$2:$A$44,$C441)&gt;0,"ITAU",IF(AND(TRIM(UPPER($I441))="CONTRATUAL",ISNUMBER(SEARCH("INDIVIDUAL",SUBSTITUTE(UPPER($D441)," ","")))),"PREMIUM FREE",""))))</f>
        <v/>
      </c>
    </row>
    <row r="442">
      <c r="AC442">
        <f>IF($C442="","",IF(COUNTIF('Códigos Santander (ref)'!$A$2:$A$79,$C442)&gt;0,"SANTANDER",IF(COUNTIF('Códigos Itaú (ref)'!$A$2:$A$44,$C442)&gt;0,"ITAU",IF(AND(TRIM(UPPER($I442))="CONTRATUAL",ISNUMBER(SEARCH("INDIVIDUAL",SUBSTITUTE(UPPER($D442)," ","")))),"PREMIUM FREE",""))))</f>
        <v/>
      </c>
    </row>
    <row r="443">
      <c r="AC443">
        <f>IF($C443="","",IF(COUNTIF('Códigos Santander (ref)'!$A$2:$A$79,$C443)&gt;0,"SANTANDER",IF(COUNTIF('Códigos Itaú (ref)'!$A$2:$A$44,$C443)&gt;0,"ITAU",IF(AND(TRIM(UPPER($I443))="CONTRATUAL",ISNUMBER(SEARCH("INDIVIDUAL",SUBSTITUTE(UPPER($D443)," ","")))),"PREMIUM FREE",""))))</f>
        <v/>
      </c>
    </row>
    <row r="444">
      <c r="AC444">
        <f>IF($C444="","",IF(COUNTIF('Códigos Santander (ref)'!$A$2:$A$79,$C444)&gt;0,"SANTANDER",IF(COUNTIF('Códigos Itaú (ref)'!$A$2:$A$44,$C444)&gt;0,"ITAU",IF(AND(TRIM(UPPER($I444))="CONTRATUAL",ISNUMBER(SEARCH("INDIVIDUAL",SUBSTITUTE(UPPER($D444)," ","")))),"PREMIUM FREE",""))))</f>
        <v/>
      </c>
    </row>
    <row r="445">
      <c r="AC445">
        <f>IF($C445="","",IF(COUNTIF('Códigos Santander (ref)'!$A$2:$A$79,$C445)&gt;0,"SANTANDER",IF(COUNTIF('Códigos Itaú (ref)'!$A$2:$A$44,$C445)&gt;0,"ITAU",IF(AND(TRIM(UPPER($I445))="CONTRATUAL",ISNUMBER(SEARCH("INDIVIDUAL",SUBSTITUTE(UPPER($D445)," ","")))),"PREMIUM FREE",""))))</f>
        <v/>
      </c>
    </row>
    <row r="446">
      <c r="AC446">
        <f>IF($C446="","",IF(COUNTIF('Códigos Santander (ref)'!$A$2:$A$79,$C446)&gt;0,"SANTANDER",IF(COUNTIF('Códigos Itaú (ref)'!$A$2:$A$44,$C446)&gt;0,"ITAU",IF(AND(TRIM(UPPER($I446))="CONTRATUAL",ISNUMBER(SEARCH("INDIVIDUAL",SUBSTITUTE(UPPER($D446)," ","")))),"PREMIUM FREE",""))))</f>
        <v/>
      </c>
    </row>
    <row r="447">
      <c r="AC447">
        <f>IF($C447="","",IF(COUNTIF('Códigos Santander (ref)'!$A$2:$A$79,$C447)&gt;0,"SANTANDER",IF(COUNTIF('Códigos Itaú (ref)'!$A$2:$A$44,$C447)&gt;0,"ITAU",IF(AND(TRIM(UPPER($I447))="CONTRATUAL",ISNUMBER(SEARCH("INDIVIDUAL",SUBSTITUTE(UPPER($D447)," ","")))),"PREMIUM FREE",""))))</f>
        <v/>
      </c>
    </row>
    <row r="448">
      <c r="AC448">
        <f>IF($C448="","",IF(COUNTIF('Códigos Santander (ref)'!$A$2:$A$79,$C448)&gt;0,"SANTANDER",IF(COUNTIF('Códigos Itaú (ref)'!$A$2:$A$44,$C448)&gt;0,"ITAU",IF(AND(TRIM(UPPER($I448))="CONTRATUAL",ISNUMBER(SEARCH("INDIVIDUAL",SUBSTITUTE(UPPER($D448)," ","")))),"PREMIUM FREE",""))))</f>
        <v/>
      </c>
    </row>
    <row r="449">
      <c r="AC449">
        <f>IF($C449="","",IF(COUNTIF('Códigos Santander (ref)'!$A$2:$A$79,$C449)&gt;0,"SANTANDER",IF(COUNTIF('Códigos Itaú (ref)'!$A$2:$A$44,$C449)&gt;0,"ITAU",IF(AND(TRIM(UPPER($I449))="CONTRATUAL",ISNUMBER(SEARCH("INDIVIDUAL",SUBSTITUTE(UPPER($D449)," ","")))),"PREMIUM FREE",""))))</f>
        <v/>
      </c>
    </row>
    <row r="450">
      <c r="AC450">
        <f>IF($C450="","",IF(COUNTIF('Códigos Santander (ref)'!$A$2:$A$79,$C450)&gt;0,"SANTANDER",IF(COUNTIF('Códigos Itaú (ref)'!$A$2:$A$44,$C450)&gt;0,"ITAU",IF(AND(TRIM(UPPER($I450))="CONTRATUAL",ISNUMBER(SEARCH("INDIVIDUAL",SUBSTITUTE(UPPER($D450)," ","")))),"PREMIUM FREE",""))))</f>
        <v/>
      </c>
    </row>
    <row r="451">
      <c r="AC451">
        <f>IF($C451="","",IF(COUNTIF('Códigos Santander (ref)'!$A$2:$A$79,$C451)&gt;0,"SANTANDER",IF(COUNTIF('Códigos Itaú (ref)'!$A$2:$A$44,$C451)&gt;0,"ITAU",IF(AND(TRIM(UPPER($I451))="CONTRATUAL",ISNUMBER(SEARCH("INDIVIDUAL",SUBSTITUTE(UPPER($D451)," ","")))),"PREMIUM FREE",""))))</f>
        <v/>
      </c>
    </row>
    <row r="452">
      <c r="AC452">
        <f>IF($C452="","",IF(COUNTIF('Códigos Santander (ref)'!$A$2:$A$79,$C452)&gt;0,"SANTANDER",IF(COUNTIF('Códigos Itaú (ref)'!$A$2:$A$44,$C452)&gt;0,"ITAU",IF(AND(TRIM(UPPER($I452))="CONTRATUAL",ISNUMBER(SEARCH("INDIVIDUAL",SUBSTITUTE(UPPER($D452)," ","")))),"PREMIUM FREE",""))))</f>
        <v/>
      </c>
    </row>
    <row r="453">
      <c r="AC453">
        <f>IF($C453="","",IF(COUNTIF('Códigos Santander (ref)'!$A$2:$A$79,$C453)&gt;0,"SANTANDER",IF(COUNTIF('Códigos Itaú (ref)'!$A$2:$A$44,$C453)&gt;0,"ITAU",IF(AND(TRIM(UPPER($I453))="CONTRATUAL",ISNUMBER(SEARCH("INDIVIDUAL",SUBSTITUTE(UPPER($D453)," ","")))),"PREMIUM FREE",""))))</f>
        <v/>
      </c>
    </row>
    <row r="454">
      <c r="AC454">
        <f>IF($C454="","",IF(COUNTIF('Códigos Santander (ref)'!$A$2:$A$79,$C454)&gt;0,"SANTANDER",IF(COUNTIF('Códigos Itaú (ref)'!$A$2:$A$44,$C454)&gt;0,"ITAU",IF(AND(TRIM(UPPER($I454))="CONTRATUAL",ISNUMBER(SEARCH("INDIVIDUAL",SUBSTITUTE(UPPER($D454)," ","")))),"PREMIUM FREE",""))))</f>
        <v/>
      </c>
    </row>
    <row r="455">
      <c r="AC455">
        <f>IF($C455="","",IF(COUNTIF('Códigos Santander (ref)'!$A$2:$A$79,$C455)&gt;0,"SANTANDER",IF(COUNTIF('Códigos Itaú (ref)'!$A$2:$A$44,$C455)&gt;0,"ITAU",IF(AND(TRIM(UPPER($I455))="CONTRATUAL",ISNUMBER(SEARCH("INDIVIDUAL",SUBSTITUTE(UPPER($D455)," ","")))),"PREMIUM FREE",""))))</f>
        <v/>
      </c>
    </row>
    <row r="456">
      <c r="AC456">
        <f>IF($C456="","",IF(COUNTIF('Códigos Santander (ref)'!$A$2:$A$79,$C456)&gt;0,"SANTANDER",IF(COUNTIF('Códigos Itaú (ref)'!$A$2:$A$44,$C456)&gt;0,"ITAU",IF(AND(TRIM(UPPER($I456))="CONTRATUAL",ISNUMBER(SEARCH("INDIVIDUAL",SUBSTITUTE(UPPER($D456)," ","")))),"PREMIUM FREE",""))))</f>
        <v/>
      </c>
    </row>
    <row r="457">
      <c r="AC457">
        <f>IF($C457="","",IF(COUNTIF('Códigos Santander (ref)'!$A$2:$A$79,$C457)&gt;0,"SANTANDER",IF(COUNTIF('Códigos Itaú (ref)'!$A$2:$A$44,$C457)&gt;0,"ITAU",IF(AND(TRIM(UPPER($I457))="CONTRATUAL",ISNUMBER(SEARCH("INDIVIDUAL",SUBSTITUTE(UPPER($D457)," ","")))),"PREMIUM FREE",""))))</f>
        <v/>
      </c>
    </row>
    <row r="458">
      <c r="AC458">
        <f>IF($C458="","",IF(COUNTIF('Códigos Santander (ref)'!$A$2:$A$79,$C458)&gt;0,"SANTANDER",IF(COUNTIF('Códigos Itaú (ref)'!$A$2:$A$44,$C458)&gt;0,"ITAU",IF(AND(TRIM(UPPER($I458))="CONTRATUAL",ISNUMBER(SEARCH("INDIVIDUAL",SUBSTITUTE(UPPER($D458)," ","")))),"PREMIUM FREE",""))))</f>
        <v/>
      </c>
    </row>
    <row r="459">
      <c r="AC459">
        <f>IF($C459="","",IF(COUNTIF('Códigos Santander (ref)'!$A$2:$A$79,$C459)&gt;0,"SANTANDER",IF(COUNTIF('Códigos Itaú (ref)'!$A$2:$A$44,$C459)&gt;0,"ITAU",IF(AND(TRIM(UPPER($I459))="CONTRATUAL",ISNUMBER(SEARCH("INDIVIDUAL",SUBSTITUTE(UPPER($D459)," ","")))),"PREMIUM FREE",""))))</f>
        <v/>
      </c>
    </row>
    <row r="460">
      <c r="AC460">
        <f>IF($C460="","",IF(COUNTIF('Códigos Santander (ref)'!$A$2:$A$79,$C460)&gt;0,"SANTANDER",IF(COUNTIF('Códigos Itaú (ref)'!$A$2:$A$44,$C460)&gt;0,"ITAU",IF(AND(TRIM(UPPER($I460))="CONTRATUAL",ISNUMBER(SEARCH("INDIVIDUAL",SUBSTITUTE(UPPER($D460)," ","")))),"PREMIUM FREE",""))))</f>
        <v/>
      </c>
    </row>
    <row r="461">
      <c r="AC461">
        <f>IF($C461="","",IF(COUNTIF('Códigos Santander (ref)'!$A$2:$A$79,$C461)&gt;0,"SANTANDER",IF(COUNTIF('Códigos Itaú (ref)'!$A$2:$A$44,$C461)&gt;0,"ITAU",IF(AND(TRIM(UPPER($I461))="CONTRATUAL",ISNUMBER(SEARCH("INDIVIDUAL",SUBSTITUTE(UPPER($D461)," ","")))),"PREMIUM FREE",""))))</f>
        <v/>
      </c>
    </row>
    <row r="462">
      <c r="AC462">
        <f>IF($C462="","",IF(COUNTIF('Códigos Santander (ref)'!$A$2:$A$79,$C462)&gt;0,"SANTANDER",IF(COUNTIF('Códigos Itaú (ref)'!$A$2:$A$44,$C462)&gt;0,"ITAU",IF(AND(TRIM(UPPER($I462))="CONTRATUAL",ISNUMBER(SEARCH("INDIVIDUAL",SUBSTITUTE(UPPER($D462)," ","")))),"PREMIUM FREE",""))))</f>
        <v/>
      </c>
    </row>
    <row r="463">
      <c r="AC463">
        <f>IF($C463="","",IF(COUNTIF('Códigos Santander (ref)'!$A$2:$A$79,$C463)&gt;0,"SANTANDER",IF(COUNTIF('Códigos Itaú (ref)'!$A$2:$A$44,$C463)&gt;0,"ITAU",IF(AND(TRIM(UPPER($I463))="CONTRATUAL",ISNUMBER(SEARCH("INDIVIDUAL",SUBSTITUTE(UPPER($D463)," ","")))),"PREMIUM FREE",""))))</f>
        <v/>
      </c>
    </row>
    <row r="464">
      <c r="AC464">
        <f>IF($C464="","",IF(COUNTIF('Códigos Santander (ref)'!$A$2:$A$79,$C464)&gt;0,"SANTANDER",IF(COUNTIF('Códigos Itaú (ref)'!$A$2:$A$44,$C464)&gt;0,"ITAU",IF(AND(TRIM(UPPER($I464))="CONTRATUAL",ISNUMBER(SEARCH("INDIVIDUAL",SUBSTITUTE(UPPER($D464)," ","")))),"PREMIUM FREE",""))))</f>
        <v/>
      </c>
    </row>
    <row r="465">
      <c r="AC465">
        <f>IF($C465="","",IF(COUNTIF('Códigos Santander (ref)'!$A$2:$A$79,$C465)&gt;0,"SANTANDER",IF(COUNTIF('Códigos Itaú (ref)'!$A$2:$A$44,$C465)&gt;0,"ITAU",IF(AND(TRIM(UPPER($I465))="CONTRATUAL",ISNUMBER(SEARCH("INDIVIDUAL",SUBSTITUTE(UPPER($D465)," ","")))),"PREMIUM FREE",""))))</f>
        <v/>
      </c>
    </row>
    <row r="466">
      <c r="AC466">
        <f>IF($C466="","",IF(COUNTIF('Códigos Santander (ref)'!$A$2:$A$79,$C466)&gt;0,"SANTANDER",IF(COUNTIF('Códigos Itaú (ref)'!$A$2:$A$44,$C466)&gt;0,"ITAU",IF(AND(TRIM(UPPER($I466))="CONTRATUAL",ISNUMBER(SEARCH("INDIVIDUAL",SUBSTITUTE(UPPER($D466)," ","")))),"PREMIUM FREE",""))))</f>
        <v/>
      </c>
    </row>
    <row r="467">
      <c r="AC467">
        <f>IF($C467="","",IF(COUNTIF('Códigos Santander (ref)'!$A$2:$A$79,$C467)&gt;0,"SANTANDER",IF(COUNTIF('Códigos Itaú (ref)'!$A$2:$A$44,$C467)&gt;0,"ITAU",IF(AND(TRIM(UPPER($I467))="CONTRATUAL",ISNUMBER(SEARCH("INDIVIDUAL",SUBSTITUTE(UPPER($D467)," ","")))),"PREMIUM FREE",""))))</f>
        <v/>
      </c>
    </row>
    <row r="468">
      <c r="AC468">
        <f>IF($C468="","",IF(COUNTIF('Códigos Santander (ref)'!$A$2:$A$79,$C468)&gt;0,"SANTANDER",IF(COUNTIF('Códigos Itaú (ref)'!$A$2:$A$44,$C468)&gt;0,"ITAU",IF(AND(TRIM(UPPER($I468))="CONTRATUAL",ISNUMBER(SEARCH("INDIVIDUAL",SUBSTITUTE(UPPER($D468)," ","")))),"PREMIUM FREE",""))))</f>
        <v/>
      </c>
    </row>
    <row r="469">
      <c r="AC469">
        <f>IF($C469="","",IF(COUNTIF('Códigos Santander (ref)'!$A$2:$A$79,$C469)&gt;0,"SANTANDER",IF(COUNTIF('Códigos Itaú (ref)'!$A$2:$A$44,$C469)&gt;0,"ITAU",IF(AND(TRIM(UPPER($I469))="CONTRATUAL",ISNUMBER(SEARCH("INDIVIDUAL",SUBSTITUTE(UPPER($D469)," ","")))),"PREMIUM FREE",""))))</f>
        <v/>
      </c>
    </row>
    <row r="470">
      <c r="AC470">
        <f>IF($C470="","",IF(COUNTIF('Códigos Santander (ref)'!$A$2:$A$79,$C470)&gt;0,"SANTANDER",IF(COUNTIF('Códigos Itaú (ref)'!$A$2:$A$44,$C470)&gt;0,"ITAU",IF(AND(TRIM(UPPER($I470))="CONTRATUAL",ISNUMBER(SEARCH("INDIVIDUAL",SUBSTITUTE(UPPER($D470)," ","")))),"PREMIUM FREE",""))))</f>
        <v/>
      </c>
    </row>
    <row r="471">
      <c r="AC471">
        <f>IF($C471="","",IF(COUNTIF('Códigos Santander (ref)'!$A$2:$A$79,$C471)&gt;0,"SANTANDER",IF(COUNTIF('Códigos Itaú (ref)'!$A$2:$A$44,$C471)&gt;0,"ITAU",IF(AND(TRIM(UPPER($I471))="CONTRATUAL",ISNUMBER(SEARCH("INDIVIDUAL",SUBSTITUTE(UPPER($D471)," ","")))),"PREMIUM FREE",""))))</f>
        <v/>
      </c>
    </row>
    <row r="472">
      <c r="AC472">
        <f>IF($C472="","",IF(COUNTIF('Códigos Santander (ref)'!$A$2:$A$79,$C472)&gt;0,"SANTANDER",IF(COUNTIF('Códigos Itaú (ref)'!$A$2:$A$44,$C472)&gt;0,"ITAU",IF(AND(TRIM(UPPER($I472))="CONTRATUAL",ISNUMBER(SEARCH("INDIVIDUAL",SUBSTITUTE(UPPER($D472)," ","")))),"PREMIUM FREE",""))))</f>
        <v/>
      </c>
    </row>
    <row r="473">
      <c r="AC473">
        <f>IF($C473="","",IF(COUNTIF('Códigos Santander (ref)'!$A$2:$A$79,$C473)&gt;0,"SANTANDER",IF(COUNTIF('Códigos Itaú (ref)'!$A$2:$A$44,$C473)&gt;0,"ITAU",IF(AND(TRIM(UPPER($I473))="CONTRATUAL",ISNUMBER(SEARCH("INDIVIDUAL",SUBSTITUTE(UPPER($D473)," ","")))),"PREMIUM FREE",""))))</f>
        <v/>
      </c>
    </row>
    <row r="474">
      <c r="AC474">
        <f>IF($C474="","",IF(COUNTIF('Códigos Santander (ref)'!$A$2:$A$79,$C474)&gt;0,"SANTANDER",IF(COUNTIF('Códigos Itaú (ref)'!$A$2:$A$44,$C474)&gt;0,"ITAU",IF(AND(TRIM(UPPER($I474))="CONTRATUAL",ISNUMBER(SEARCH("INDIVIDUAL",SUBSTITUTE(UPPER($D474)," ","")))),"PREMIUM FREE",""))))</f>
        <v/>
      </c>
    </row>
    <row r="475">
      <c r="AC475">
        <f>IF($C475="","",IF(COUNTIF('Códigos Santander (ref)'!$A$2:$A$79,$C475)&gt;0,"SANTANDER",IF(COUNTIF('Códigos Itaú (ref)'!$A$2:$A$44,$C475)&gt;0,"ITAU",IF(AND(TRIM(UPPER($I475))="CONTRATUAL",ISNUMBER(SEARCH("INDIVIDUAL",SUBSTITUTE(UPPER($D475)," ","")))),"PREMIUM FREE",""))))</f>
        <v/>
      </c>
    </row>
    <row r="476">
      <c r="AC476">
        <f>IF($C476="","",IF(COUNTIF('Códigos Santander (ref)'!$A$2:$A$79,$C476)&gt;0,"SANTANDER",IF(COUNTIF('Códigos Itaú (ref)'!$A$2:$A$44,$C476)&gt;0,"ITAU",IF(AND(TRIM(UPPER($I476))="CONTRATUAL",ISNUMBER(SEARCH("INDIVIDUAL",SUBSTITUTE(UPPER($D476)," ","")))),"PREMIUM FREE",""))))</f>
        <v/>
      </c>
    </row>
    <row r="477">
      <c r="AC477">
        <f>IF($C477="","",IF(COUNTIF('Códigos Santander (ref)'!$A$2:$A$79,$C477)&gt;0,"SANTANDER",IF(COUNTIF('Códigos Itaú (ref)'!$A$2:$A$44,$C477)&gt;0,"ITAU",IF(AND(TRIM(UPPER($I477))="CONTRATUAL",ISNUMBER(SEARCH("INDIVIDUAL",SUBSTITUTE(UPPER($D477)," ","")))),"PREMIUM FREE",""))))</f>
        <v/>
      </c>
    </row>
    <row r="478">
      <c r="AC478">
        <f>IF($C478="","",IF(COUNTIF('Códigos Santander (ref)'!$A$2:$A$79,$C478)&gt;0,"SANTANDER",IF(COUNTIF('Códigos Itaú (ref)'!$A$2:$A$44,$C478)&gt;0,"ITAU",IF(AND(TRIM(UPPER($I478))="CONTRATUAL",ISNUMBER(SEARCH("INDIVIDUAL",SUBSTITUTE(UPPER($D478)," ","")))),"PREMIUM FREE",""))))</f>
        <v/>
      </c>
    </row>
    <row r="479">
      <c r="AC479">
        <f>IF($C479="","",IF(COUNTIF('Códigos Santander (ref)'!$A$2:$A$79,$C479)&gt;0,"SANTANDER",IF(COUNTIF('Códigos Itaú (ref)'!$A$2:$A$44,$C479)&gt;0,"ITAU",IF(AND(TRIM(UPPER($I479))="CONTRATUAL",ISNUMBER(SEARCH("INDIVIDUAL",SUBSTITUTE(UPPER($D479)," ","")))),"PREMIUM FREE",""))))</f>
        <v/>
      </c>
    </row>
    <row r="480">
      <c r="AC480">
        <f>IF($C480="","",IF(COUNTIF('Códigos Santander (ref)'!$A$2:$A$79,$C480)&gt;0,"SANTANDER",IF(COUNTIF('Códigos Itaú (ref)'!$A$2:$A$44,$C480)&gt;0,"ITAU",IF(AND(TRIM(UPPER($I480))="CONTRATUAL",ISNUMBER(SEARCH("INDIVIDUAL",SUBSTITUTE(UPPER($D480)," ","")))),"PREMIUM FREE",""))))</f>
        <v/>
      </c>
    </row>
    <row r="481">
      <c r="AC481">
        <f>IF($C481="","",IF(COUNTIF('Códigos Santander (ref)'!$A$2:$A$79,$C481)&gt;0,"SANTANDER",IF(COUNTIF('Códigos Itaú (ref)'!$A$2:$A$44,$C481)&gt;0,"ITAU",IF(AND(TRIM(UPPER($I481))="CONTRATUAL",ISNUMBER(SEARCH("INDIVIDUAL",SUBSTITUTE(UPPER($D481)," ","")))),"PREMIUM FREE",""))))</f>
        <v/>
      </c>
    </row>
    <row r="482">
      <c r="AC482">
        <f>IF($C482="","",IF(COUNTIF('Códigos Santander (ref)'!$A$2:$A$79,$C482)&gt;0,"SANTANDER",IF(COUNTIF('Códigos Itaú (ref)'!$A$2:$A$44,$C482)&gt;0,"ITAU",IF(AND(TRIM(UPPER($I482))="CONTRATUAL",ISNUMBER(SEARCH("INDIVIDUAL",SUBSTITUTE(UPPER($D482)," ","")))),"PREMIUM FREE",""))))</f>
        <v/>
      </c>
    </row>
    <row r="483">
      <c r="AC483">
        <f>IF($C483="","",IF(COUNTIF('Códigos Santander (ref)'!$A$2:$A$79,$C483)&gt;0,"SANTANDER",IF(COUNTIF('Códigos Itaú (ref)'!$A$2:$A$44,$C483)&gt;0,"ITAU",IF(AND(TRIM(UPPER($I483))="CONTRATUAL",ISNUMBER(SEARCH("INDIVIDUAL",SUBSTITUTE(UPPER($D483)," ","")))),"PREMIUM FREE",""))))</f>
        <v/>
      </c>
    </row>
    <row r="484">
      <c r="AC484">
        <f>IF($C484="","",IF(COUNTIF('Códigos Santander (ref)'!$A$2:$A$79,$C484)&gt;0,"SANTANDER",IF(COUNTIF('Códigos Itaú (ref)'!$A$2:$A$44,$C484)&gt;0,"ITAU",IF(AND(TRIM(UPPER($I484))="CONTRATUAL",ISNUMBER(SEARCH("INDIVIDUAL",SUBSTITUTE(UPPER($D484)," ","")))),"PREMIUM FREE",""))))</f>
        <v/>
      </c>
    </row>
    <row r="485">
      <c r="AC485">
        <f>IF($C485="","",IF(COUNTIF('Códigos Santander (ref)'!$A$2:$A$79,$C485)&gt;0,"SANTANDER",IF(COUNTIF('Códigos Itaú (ref)'!$A$2:$A$44,$C485)&gt;0,"ITAU",IF(AND(TRIM(UPPER($I485))="CONTRATUAL",ISNUMBER(SEARCH("INDIVIDUAL",SUBSTITUTE(UPPER($D485)," ","")))),"PREMIUM FREE",""))))</f>
        <v/>
      </c>
    </row>
    <row r="486">
      <c r="AC486">
        <f>IF($C486="","",IF(COUNTIF('Códigos Santander (ref)'!$A$2:$A$79,$C486)&gt;0,"SANTANDER",IF(COUNTIF('Códigos Itaú (ref)'!$A$2:$A$44,$C486)&gt;0,"ITAU",IF(AND(TRIM(UPPER($I486))="CONTRATUAL",ISNUMBER(SEARCH("INDIVIDUAL",SUBSTITUTE(UPPER($D486)," ","")))),"PREMIUM FREE",""))))</f>
        <v/>
      </c>
    </row>
    <row r="487">
      <c r="AC487">
        <f>IF($C487="","",IF(COUNTIF('Códigos Santander (ref)'!$A$2:$A$79,$C487)&gt;0,"SANTANDER",IF(COUNTIF('Códigos Itaú (ref)'!$A$2:$A$44,$C487)&gt;0,"ITAU",IF(AND(TRIM(UPPER($I487))="CONTRATUAL",ISNUMBER(SEARCH("INDIVIDUAL",SUBSTITUTE(UPPER($D487)," ","")))),"PREMIUM FREE",""))))</f>
        <v/>
      </c>
    </row>
    <row r="488">
      <c r="AC488">
        <f>IF($C488="","",IF(COUNTIF('Códigos Santander (ref)'!$A$2:$A$79,$C488)&gt;0,"SANTANDER",IF(COUNTIF('Códigos Itaú (ref)'!$A$2:$A$44,$C488)&gt;0,"ITAU",IF(AND(TRIM(UPPER($I488))="CONTRATUAL",ISNUMBER(SEARCH("INDIVIDUAL",SUBSTITUTE(UPPER($D488)," ","")))),"PREMIUM FREE",""))))</f>
        <v/>
      </c>
    </row>
    <row r="489">
      <c r="AC489">
        <f>IF($C489="","",IF(COUNTIF('Códigos Santander (ref)'!$A$2:$A$79,$C489)&gt;0,"SANTANDER",IF(COUNTIF('Códigos Itaú (ref)'!$A$2:$A$44,$C489)&gt;0,"ITAU",IF(AND(TRIM(UPPER($I489))="CONTRATUAL",ISNUMBER(SEARCH("INDIVIDUAL",SUBSTITUTE(UPPER($D489)," ","")))),"PREMIUM FREE",""))))</f>
        <v/>
      </c>
    </row>
    <row r="490">
      <c r="AC490">
        <f>IF($C490="","",IF(COUNTIF('Códigos Santander (ref)'!$A$2:$A$79,$C490)&gt;0,"SANTANDER",IF(COUNTIF('Códigos Itaú (ref)'!$A$2:$A$44,$C490)&gt;0,"ITAU",IF(AND(TRIM(UPPER($I490))="CONTRATUAL",ISNUMBER(SEARCH("INDIVIDUAL",SUBSTITUTE(UPPER($D490)," ","")))),"PREMIUM FREE",""))))</f>
        <v/>
      </c>
    </row>
    <row r="491">
      <c r="AC491">
        <f>IF($C491="","",IF(COUNTIF('Códigos Santander (ref)'!$A$2:$A$79,$C491)&gt;0,"SANTANDER",IF(COUNTIF('Códigos Itaú (ref)'!$A$2:$A$44,$C491)&gt;0,"ITAU",IF(AND(TRIM(UPPER($I491))="CONTRATUAL",ISNUMBER(SEARCH("INDIVIDUAL",SUBSTITUTE(UPPER($D491)," ","")))),"PREMIUM FREE",""))))</f>
        <v/>
      </c>
    </row>
    <row r="492">
      <c r="AC492">
        <f>IF($C492="","",IF(COUNTIF('Códigos Santander (ref)'!$A$2:$A$79,$C492)&gt;0,"SANTANDER",IF(COUNTIF('Códigos Itaú (ref)'!$A$2:$A$44,$C492)&gt;0,"ITAU",IF(AND(TRIM(UPPER($I492))="CONTRATUAL",ISNUMBER(SEARCH("INDIVIDUAL",SUBSTITUTE(UPPER($D492)," ","")))),"PREMIUM FREE",""))))</f>
        <v/>
      </c>
    </row>
    <row r="493">
      <c r="AC493">
        <f>IF($C493="","",IF(COUNTIF('Códigos Santander (ref)'!$A$2:$A$79,$C493)&gt;0,"SANTANDER",IF(COUNTIF('Códigos Itaú (ref)'!$A$2:$A$44,$C493)&gt;0,"ITAU",IF(AND(TRIM(UPPER($I493))="CONTRATUAL",ISNUMBER(SEARCH("INDIVIDUAL",SUBSTITUTE(UPPER($D493)," ","")))),"PREMIUM FREE",""))))</f>
        <v/>
      </c>
    </row>
    <row r="494">
      <c r="AC494">
        <f>IF($C494="","",IF(COUNTIF('Códigos Santander (ref)'!$A$2:$A$79,$C494)&gt;0,"SANTANDER",IF(COUNTIF('Códigos Itaú (ref)'!$A$2:$A$44,$C494)&gt;0,"ITAU",IF(AND(TRIM(UPPER($I494))="CONTRATUAL",ISNUMBER(SEARCH("INDIVIDUAL",SUBSTITUTE(UPPER($D494)," ","")))),"PREMIUM FREE",""))))</f>
        <v/>
      </c>
    </row>
    <row r="495">
      <c r="AC495">
        <f>IF($C495="","",IF(COUNTIF('Códigos Santander (ref)'!$A$2:$A$79,$C495)&gt;0,"SANTANDER",IF(COUNTIF('Códigos Itaú (ref)'!$A$2:$A$44,$C495)&gt;0,"ITAU",IF(AND(TRIM(UPPER($I495))="CONTRATUAL",ISNUMBER(SEARCH("INDIVIDUAL",SUBSTITUTE(UPPER($D495)," ","")))),"PREMIUM FREE",""))))</f>
        <v/>
      </c>
    </row>
    <row r="496">
      <c r="AC496">
        <f>IF($C496="","",IF(COUNTIF('Códigos Santander (ref)'!$A$2:$A$79,$C496)&gt;0,"SANTANDER",IF(COUNTIF('Códigos Itaú (ref)'!$A$2:$A$44,$C496)&gt;0,"ITAU",IF(AND(TRIM(UPPER($I496))="CONTRATUAL",ISNUMBER(SEARCH("INDIVIDUAL",SUBSTITUTE(UPPER($D496)," ","")))),"PREMIUM FREE",""))))</f>
        <v/>
      </c>
    </row>
    <row r="497">
      <c r="AC497">
        <f>IF($C497="","",IF(COUNTIF('Códigos Santander (ref)'!$A$2:$A$79,$C497)&gt;0,"SANTANDER",IF(COUNTIF('Códigos Itaú (ref)'!$A$2:$A$44,$C497)&gt;0,"ITAU",IF(AND(TRIM(UPPER($I497))="CONTRATUAL",ISNUMBER(SEARCH("INDIVIDUAL",SUBSTITUTE(UPPER($D497)," ","")))),"PREMIUM FREE",""))))</f>
        <v/>
      </c>
    </row>
    <row r="498">
      <c r="AC498">
        <f>IF($C498="","",IF(COUNTIF('Códigos Santander (ref)'!$A$2:$A$79,$C498)&gt;0,"SANTANDER",IF(COUNTIF('Códigos Itaú (ref)'!$A$2:$A$44,$C498)&gt;0,"ITAU",IF(AND(TRIM(UPPER($I498))="CONTRATUAL",ISNUMBER(SEARCH("INDIVIDUAL",SUBSTITUTE(UPPER($D498)," ","")))),"PREMIUM FREE",""))))</f>
        <v/>
      </c>
    </row>
    <row r="499">
      <c r="AC499">
        <f>IF($C499="","",IF(COUNTIF('Códigos Santander (ref)'!$A$2:$A$79,$C499)&gt;0,"SANTANDER",IF(COUNTIF('Códigos Itaú (ref)'!$A$2:$A$44,$C499)&gt;0,"ITAU",IF(AND(TRIM(UPPER($I499))="CONTRATUAL",ISNUMBER(SEARCH("INDIVIDUAL",SUBSTITUTE(UPPER($D499)," ","")))),"PREMIUM FREE",""))))</f>
        <v/>
      </c>
    </row>
    <row r="500">
      <c r="AC500">
        <f>IF($C500="","",IF(COUNTIF('Códigos Santander (ref)'!$A$2:$A$79,$C500)&gt;0,"SANTANDER",IF(COUNTIF('Códigos Itaú (ref)'!$A$2:$A$44,$C500)&gt;0,"ITAU",IF(AND(TRIM(UPPER($I500))="CONTRATUAL",ISNUMBER(SEARCH("INDIVIDUAL",SUBSTITUTE(UPPER($D500)," ","")))),"PREMIUM FREE",""))))</f>
        <v/>
      </c>
    </row>
    <row r="501">
      <c r="AC501">
        <f>IF($C501="","",IF(COUNTIF('Códigos Santander (ref)'!$A$2:$A$79,$C501)&gt;0,"SANTANDER",IF(COUNTIF('Códigos Itaú (ref)'!$A$2:$A$44,$C501)&gt;0,"ITAU",IF(AND(TRIM(UPPER($I501))="CONTRATUAL",ISNUMBER(SEARCH("INDIVIDUAL",SUBSTITUTE(UPPER($D501)," ","")))),"PREMIUM FREE",""))))</f>
        <v/>
      </c>
    </row>
    <row r="502">
      <c r="AC502">
        <f>IF($C502="","",IF(COUNTIF('Códigos Santander (ref)'!$A$2:$A$79,$C502)&gt;0,"SANTANDER",IF(COUNTIF('Códigos Itaú (ref)'!$A$2:$A$44,$C502)&gt;0,"ITAU",IF(AND(TRIM(UPPER($I502))="CONTRATUAL",ISNUMBER(SEARCH("INDIVIDUAL",SUBSTITUTE(UPPER($D502)," ","")))),"PREMIUM FREE",""))))</f>
        <v/>
      </c>
    </row>
    <row r="503">
      <c r="AC503">
        <f>IF($C503="","",IF(COUNTIF('Códigos Santander (ref)'!$A$2:$A$79,$C503)&gt;0,"SANTANDER",IF(COUNTIF('Códigos Itaú (ref)'!$A$2:$A$44,$C503)&gt;0,"ITAU",IF(AND(TRIM(UPPER($I503))="CONTRATUAL",ISNUMBER(SEARCH("INDIVIDUAL",SUBSTITUTE(UPPER($D503)," ","")))),"PREMIUM FREE",""))))</f>
        <v/>
      </c>
    </row>
    <row r="504">
      <c r="AC504">
        <f>IF($C504="","",IF(COUNTIF('Códigos Santander (ref)'!$A$2:$A$79,$C504)&gt;0,"SANTANDER",IF(COUNTIF('Códigos Itaú (ref)'!$A$2:$A$44,$C504)&gt;0,"ITAU",IF(AND(TRIM(UPPER($I504))="CONTRATUAL",ISNUMBER(SEARCH("INDIVIDUAL",SUBSTITUTE(UPPER($D504)," ","")))),"PREMIUM FREE",""))))</f>
        <v/>
      </c>
    </row>
    <row r="505">
      <c r="AC505">
        <f>IF($C505="","",IF(COUNTIF('Códigos Santander (ref)'!$A$2:$A$79,$C505)&gt;0,"SANTANDER",IF(COUNTIF('Códigos Itaú (ref)'!$A$2:$A$44,$C505)&gt;0,"ITAU",IF(AND(TRIM(UPPER($I505))="CONTRATUAL",ISNUMBER(SEARCH("INDIVIDUAL",SUBSTITUTE(UPPER($D505)," ","")))),"PREMIUM FREE",""))))</f>
        <v/>
      </c>
    </row>
    <row r="506">
      <c r="AC506">
        <f>IF($C506="","",IF(COUNTIF('Códigos Santander (ref)'!$A$2:$A$79,$C506)&gt;0,"SANTANDER",IF(COUNTIF('Códigos Itaú (ref)'!$A$2:$A$44,$C506)&gt;0,"ITAU",IF(AND(TRIM(UPPER($I506))="CONTRATUAL",ISNUMBER(SEARCH("INDIVIDUAL",SUBSTITUTE(UPPER($D506)," ","")))),"PREMIUM FREE",""))))</f>
        <v/>
      </c>
    </row>
    <row r="507">
      <c r="AC507">
        <f>IF($C507="","",IF(COUNTIF('Códigos Santander (ref)'!$A$2:$A$79,$C507)&gt;0,"SANTANDER",IF(COUNTIF('Códigos Itaú (ref)'!$A$2:$A$44,$C507)&gt;0,"ITAU",IF(AND(TRIM(UPPER($I507))="CONTRATUAL",ISNUMBER(SEARCH("INDIVIDUAL",SUBSTITUTE(UPPER($D507)," ","")))),"PREMIUM FREE",""))))</f>
        <v/>
      </c>
    </row>
    <row r="508">
      <c r="AC508">
        <f>IF($C508="","",IF(COUNTIF('Códigos Santander (ref)'!$A$2:$A$79,$C508)&gt;0,"SANTANDER",IF(COUNTIF('Códigos Itaú (ref)'!$A$2:$A$44,$C508)&gt;0,"ITAU",IF(AND(TRIM(UPPER($I508))="CONTRATUAL",ISNUMBER(SEARCH("INDIVIDUAL",SUBSTITUTE(UPPER($D508)," ","")))),"PREMIUM FREE",""))))</f>
        <v/>
      </c>
    </row>
    <row r="509">
      <c r="AC509">
        <f>IF($C509="","",IF(COUNTIF('Códigos Santander (ref)'!$A$2:$A$79,$C509)&gt;0,"SANTANDER",IF(COUNTIF('Códigos Itaú (ref)'!$A$2:$A$44,$C509)&gt;0,"ITAU",IF(AND(TRIM(UPPER($I509))="CONTRATUAL",ISNUMBER(SEARCH("INDIVIDUAL",SUBSTITUTE(UPPER($D509)," ","")))),"PREMIUM FREE",""))))</f>
        <v/>
      </c>
    </row>
    <row r="510">
      <c r="AC510">
        <f>IF($C510="","",IF(COUNTIF('Códigos Santander (ref)'!$A$2:$A$79,$C510)&gt;0,"SANTANDER",IF(COUNTIF('Códigos Itaú (ref)'!$A$2:$A$44,$C510)&gt;0,"ITAU",IF(AND(TRIM(UPPER($I510))="CONTRATUAL",ISNUMBER(SEARCH("INDIVIDUAL",SUBSTITUTE(UPPER($D510)," ","")))),"PREMIUM FREE",""))))</f>
        <v/>
      </c>
    </row>
    <row r="511">
      <c r="AC511">
        <f>IF($C511="","",IF(COUNTIF('Códigos Santander (ref)'!$A$2:$A$79,$C511)&gt;0,"SANTANDER",IF(COUNTIF('Códigos Itaú (ref)'!$A$2:$A$44,$C511)&gt;0,"ITAU",IF(AND(TRIM(UPPER($I511))="CONTRATUAL",ISNUMBER(SEARCH("INDIVIDUAL",SUBSTITUTE(UPPER($D511)," ","")))),"PREMIUM FREE",""))))</f>
        <v/>
      </c>
    </row>
    <row r="512">
      <c r="AC512">
        <f>IF($C512="","",IF(COUNTIF('Códigos Santander (ref)'!$A$2:$A$79,$C512)&gt;0,"SANTANDER",IF(COUNTIF('Códigos Itaú (ref)'!$A$2:$A$44,$C512)&gt;0,"ITAU",IF(AND(TRIM(UPPER($I512))="CONTRATUAL",ISNUMBER(SEARCH("INDIVIDUAL",SUBSTITUTE(UPPER($D512)," ","")))),"PREMIUM FREE",""))))</f>
        <v/>
      </c>
    </row>
    <row r="513">
      <c r="AC513">
        <f>IF($C513="","",IF(COUNTIF('Códigos Santander (ref)'!$A$2:$A$79,$C513)&gt;0,"SANTANDER",IF(COUNTIF('Códigos Itaú (ref)'!$A$2:$A$44,$C513)&gt;0,"ITAU",IF(AND(TRIM(UPPER($I513))="CONTRATUAL",ISNUMBER(SEARCH("INDIVIDUAL",SUBSTITUTE(UPPER($D513)," ","")))),"PREMIUM FREE",""))))</f>
        <v/>
      </c>
    </row>
    <row r="514">
      <c r="AC514">
        <f>IF($C514="","",IF(COUNTIF('Códigos Santander (ref)'!$A$2:$A$79,$C514)&gt;0,"SANTANDER",IF(COUNTIF('Códigos Itaú (ref)'!$A$2:$A$44,$C514)&gt;0,"ITAU",IF(AND(TRIM(UPPER($I514))="CONTRATUAL",ISNUMBER(SEARCH("INDIVIDUAL",SUBSTITUTE(UPPER($D514)," ","")))),"PREMIUM FREE",""))))</f>
        <v/>
      </c>
    </row>
    <row r="515">
      <c r="AC515">
        <f>IF($C515="","",IF(COUNTIF('Códigos Santander (ref)'!$A$2:$A$79,$C515)&gt;0,"SANTANDER",IF(COUNTIF('Códigos Itaú (ref)'!$A$2:$A$44,$C515)&gt;0,"ITAU",IF(AND(TRIM(UPPER($I515))="CONTRATUAL",ISNUMBER(SEARCH("INDIVIDUAL",SUBSTITUTE(UPPER($D515)," ","")))),"PREMIUM FREE",""))))</f>
        <v/>
      </c>
    </row>
    <row r="516">
      <c r="AC516">
        <f>IF($C516="","",IF(COUNTIF('Códigos Santander (ref)'!$A$2:$A$79,$C516)&gt;0,"SANTANDER",IF(COUNTIF('Códigos Itaú (ref)'!$A$2:$A$44,$C516)&gt;0,"ITAU",IF(AND(TRIM(UPPER($I516))="CONTRATUAL",ISNUMBER(SEARCH("INDIVIDUAL",SUBSTITUTE(UPPER($D516)," ","")))),"PREMIUM FREE",""))))</f>
        <v/>
      </c>
    </row>
    <row r="517">
      <c r="AC517">
        <f>IF($C517="","",IF(COUNTIF('Códigos Santander (ref)'!$A$2:$A$79,$C517)&gt;0,"SANTANDER",IF(COUNTIF('Códigos Itaú (ref)'!$A$2:$A$44,$C517)&gt;0,"ITAU",IF(AND(TRIM(UPPER($I517))="CONTRATUAL",ISNUMBER(SEARCH("INDIVIDUAL",SUBSTITUTE(UPPER($D517)," ","")))),"PREMIUM FREE",""))))</f>
        <v/>
      </c>
    </row>
    <row r="518">
      <c r="AC518">
        <f>IF($C518="","",IF(COUNTIF('Códigos Santander (ref)'!$A$2:$A$79,$C518)&gt;0,"SANTANDER",IF(COUNTIF('Códigos Itaú (ref)'!$A$2:$A$44,$C518)&gt;0,"ITAU",IF(AND(TRIM(UPPER($I518))="CONTRATUAL",ISNUMBER(SEARCH("INDIVIDUAL",SUBSTITUTE(UPPER($D518)," ","")))),"PREMIUM FREE",""))))</f>
        <v/>
      </c>
    </row>
    <row r="519">
      <c r="AC519">
        <f>IF($C519="","",IF(COUNTIF('Códigos Santander (ref)'!$A$2:$A$79,$C519)&gt;0,"SANTANDER",IF(COUNTIF('Códigos Itaú (ref)'!$A$2:$A$44,$C519)&gt;0,"ITAU",IF(AND(TRIM(UPPER($I519))="CONTRATUAL",ISNUMBER(SEARCH("INDIVIDUAL",SUBSTITUTE(UPPER($D519)," ","")))),"PREMIUM FREE",""))))</f>
        <v/>
      </c>
    </row>
    <row r="520">
      <c r="AC520">
        <f>IF($C520="","",IF(COUNTIF('Códigos Santander (ref)'!$A$2:$A$79,$C520)&gt;0,"SANTANDER",IF(COUNTIF('Códigos Itaú (ref)'!$A$2:$A$44,$C520)&gt;0,"ITAU",IF(AND(TRIM(UPPER($I520))="CONTRATUAL",ISNUMBER(SEARCH("INDIVIDUAL",SUBSTITUTE(UPPER($D520)," ","")))),"PREMIUM FREE",""))))</f>
        <v/>
      </c>
    </row>
    <row r="521">
      <c r="AC521">
        <f>IF($C521="","",IF(COUNTIF('Códigos Santander (ref)'!$A$2:$A$79,$C521)&gt;0,"SANTANDER",IF(COUNTIF('Códigos Itaú (ref)'!$A$2:$A$44,$C521)&gt;0,"ITAU",IF(AND(TRIM(UPPER($I521))="CONTRATUAL",ISNUMBER(SEARCH("INDIVIDUAL",SUBSTITUTE(UPPER($D521)," ","")))),"PREMIUM FREE",""))))</f>
        <v/>
      </c>
    </row>
    <row r="522">
      <c r="AC522">
        <f>IF($C522="","",IF(COUNTIF('Códigos Santander (ref)'!$A$2:$A$79,$C522)&gt;0,"SANTANDER",IF(COUNTIF('Códigos Itaú (ref)'!$A$2:$A$44,$C522)&gt;0,"ITAU",IF(AND(TRIM(UPPER($I522))="CONTRATUAL",ISNUMBER(SEARCH("INDIVIDUAL",SUBSTITUTE(UPPER($D522)," ","")))),"PREMIUM FREE",""))))</f>
        <v/>
      </c>
    </row>
    <row r="523">
      <c r="AC523">
        <f>IF($C523="","",IF(COUNTIF('Códigos Santander (ref)'!$A$2:$A$79,$C523)&gt;0,"SANTANDER",IF(COUNTIF('Códigos Itaú (ref)'!$A$2:$A$44,$C523)&gt;0,"ITAU",IF(AND(TRIM(UPPER($I523))="CONTRATUAL",ISNUMBER(SEARCH("INDIVIDUAL",SUBSTITUTE(UPPER($D523)," ","")))),"PREMIUM FREE",""))))</f>
        <v/>
      </c>
    </row>
    <row r="524">
      <c r="AC524">
        <f>IF($C524="","",IF(COUNTIF('Códigos Santander (ref)'!$A$2:$A$79,$C524)&gt;0,"SANTANDER",IF(COUNTIF('Códigos Itaú (ref)'!$A$2:$A$44,$C524)&gt;0,"ITAU",IF(AND(TRIM(UPPER($I524))="CONTRATUAL",ISNUMBER(SEARCH("INDIVIDUAL",SUBSTITUTE(UPPER($D524)," ","")))),"PREMIUM FREE",""))))</f>
        <v/>
      </c>
    </row>
    <row r="525">
      <c r="AC525">
        <f>IF($C525="","",IF(COUNTIF('Códigos Santander (ref)'!$A$2:$A$79,$C525)&gt;0,"SANTANDER",IF(COUNTIF('Códigos Itaú (ref)'!$A$2:$A$44,$C525)&gt;0,"ITAU",IF(AND(TRIM(UPPER($I525))="CONTRATUAL",ISNUMBER(SEARCH("INDIVIDUAL",SUBSTITUTE(UPPER($D525)," ","")))),"PREMIUM FREE",""))))</f>
        <v/>
      </c>
    </row>
    <row r="526">
      <c r="AC526">
        <f>IF($C526="","",IF(COUNTIF('Códigos Santander (ref)'!$A$2:$A$79,$C526)&gt;0,"SANTANDER",IF(COUNTIF('Códigos Itaú (ref)'!$A$2:$A$44,$C526)&gt;0,"ITAU",IF(AND(TRIM(UPPER($I526))="CONTRATUAL",ISNUMBER(SEARCH("INDIVIDUAL",SUBSTITUTE(UPPER($D526)," ","")))),"PREMIUM FREE",""))))</f>
        <v/>
      </c>
    </row>
    <row r="527">
      <c r="AC527">
        <f>IF($C527="","",IF(COUNTIF('Códigos Santander (ref)'!$A$2:$A$79,$C527)&gt;0,"SANTANDER",IF(COUNTIF('Códigos Itaú (ref)'!$A$2:$A$44,$C527)&gt;0,"ITAU",IF(AND(TRIM(UPPER($I527))="CONTRATUAL",ISNUMBER(SEARCH("INDIVIDUAL",SUBSTITUTE(UPPER($D527)," ","")))),"PREMIUM FREE",""))))</f>
        <v/>
      </c>
    </row>
    <row r="528">
      <c r="AC528">
        <f>IF($C528="","",IF(COUNTIF('Códigos Santander (ref)'!$A$2:$A$79,$C528)&gt;0,"SANTANDER",IF(COUNTIF('Códigos Itaú (ref)'!$A$2:$A$44,$C528)&gt;0,"ITAU",IF(AND(TRIM(UPPER($I528))="CONTRATUAL",ISNUMBER(SEARCH("INDIVIDUAL",SUBSTITUTE(UPPER($D528)," ","")))),"PREMIUM FREE",""))))</f>
        <v/>
      </c>
    </row>
    <row r="529">
      <c r="AC529">
        <f>IF($C529="","",IF(COUNTIF('Códigos Santander (ref)'!$A$2:$A$79,$C529)&gt;0,"SANTANDER",IF(COUNTIF('Códigos Itaú (ref)'!$A$2:$A$44,$C529)&gt;0,"ITAU",IF(AND(TRIM(UPPER($I529))="CONTRATUAL",ISNUMBER(SEARCH("INDIVIDUAL",SUBSTITUTE(UPPER($D529)," ","")))),"PREMIUM FREE",""))))</f>
        <v/>
      </c>
    </row>
    <row r="530">
      <c r="AC530">
        <f>IF($C530="","",IF(COUNTIF('Códigos Santander (ref)'!$A$2:$A$79,$C530)&gt;0,"SANTANDER",IF(COUNTIF('Códigos Itaú (ref)'!$A$2:$A$44,$C530)&gt;0,"ITAU",IF(AND(TRIM(UPPER($I530))="CONTRATUAL",ISNUMBER(SEARCH("INDIVIDUAL",SUBSTITUTE(UPPER($D530)," ","")))),"PREMIUM FREE",""))))</f>
        <v/>
      </c>
    </row>
    <row r="531">
      <c r="AC531">
        <f>IF($C531="","",IF(COUNTIF('Códigos Santander (ref)'!$A$2:$A$79,$C531)&gt;0,"SANTANDER",IF(COUNTIF('Códigos Itaú (ref)'!$A$2:$A$44,$C531)&gt;0,"ITAU",IF(AND(TRIM(UPPER($I531))="CONTRATUAL",ISNUMBER(SEARCH("INDIVIDUAL",SUBSTITUTE(UPPER($D531)," ","")))),"PREMIUM FREE",""))))</f>
        <v/>
      </c>
    </row>
    <row r="532">
      <c r="AC532">
        <f>IF($C532="","",IF(COUNTIF('Códigos Santander (ref)'!$A$2:$A$79,$C532)&gt;0,"SANTANDER",IF(COUNTIF('Códigos Itaú (ref)'!$A$2:$A$44,$C532)&gt;0,"ITAU",IF(AND(TRIM(UPPER($I532))="CONTRATUAL",ISNUMBER(SEARCH("INDIVIDUAL",SUBSTITUTE(UPPER($D532)," ","")))),"PREMIUM FREE",""))))</f>
        <v/>
      </c>
    </row>
    <row r="533">
      <c r="AC533">
        <f>IF($C533="","",IF(COUNTIF('Códigos Santander (ref)'!$A$2:$A$79,$C533)&gt;0,"SANTANDER",IF(COUNTIF('Códigos Itaú (ref)'!$A$2:$A$44,$C533)&gt;0,"ITAU",IF(AND(TRIM(UPPER($I533))="CONTRATUAL",ISNUMBER(SEARCH("INDIVIDUAL",SUBSTITUTE(UPPER($D533)," ","")))),"PREMIUM FREE",""))))</f>
        <v/>
      </c>
    </row>
    <row r="534">
      <c r="AC534">
        <f>IF($C534="","",IF(COUNTIF('Códigos Santander (ref)'!$A$2:$A$79,$C534)&gt;0,"SANTANDER",IF(COUNTIF('Códigos Itaú (ref)'!$A$2:$A$44,$C534)&gt;0,"ITAU",IF(AND(TRIM(UPPER($I534))="CONTRATUAL",ISNUMBER(SEARCH("INDIVIDUAL",SUBSTITUTE(UPPER($D534)," ","")))),"PREMIUM FREE",""))))</f>
        <v/>
      </c>
    </row>
    <row r="535">
      <c r="AC535">
        <f>IF($C535="","",IF(COUNTIF('Códigos Santander (ref)'!$A$2:$A$79,$C535)&gt;0,"SANTANDER",IF(COUNTIF('Códigos Itaú (ref)'!$A$2:$A$44,$C535)&gt;0,"ITAU",IF(AND(TRIM(UPPER($I535))="CONTRATUAL",ISNUMBER(SEARCH("INDIVIDUAL",SUBSTITUTE(UPPER($D535)," ","")))),"PREMIUM FREE",""))))</f>
        <v/>
      </c>
    </row>
    <row r="536">
      <c r="AC536">
        <f>IF($C536="","",IF(COUNTIF('Códigos Santander (ref)'!$A$2:$A$79,$C536)&gt;0,"SANTANDER",IF(COUNTIF('Códigos Itaú (ref)'!$A$2:$A$44,$C536)&gt;0,"ITAU",IF(AND(TRIM(UPPER($I536))="CONTRATUAL",ISNUMBER(SEARCH("INDIVIDUAL",SUBSTITUTE(UPPER($D536)," ","")))),"PREMIUM FREE",""))))</f>
        <v/>
      </c>
    </row>
    <row r="537">
      <c r="AC537">
        <f>IF($C537="","",IF(COUNTIF('Códigos Santander (ref)'!$A$2:$A$79,$C537)&gt;0,"SANTANDER",IF(COUNTIF('Códigos Itaú (ref)'!$A$2:$A$44,$C537)&gt;0,"ITAU",IF(AND(TRIM(UPPER($I537))="CONTRATUAL",ISNUMBER(SEARCH("INDIVIDUAL",SUBSTITUTE(UPPER($D537)," ","")))),"PREMIUM FREE",""))))</f>
        <v/>
      </c>
    </row>
    <row r="538">
      <c r="AC538">
        <f>IF($C538="","",IF(COUNTIF('Códigos Santander (ref)'!$A$2:$A$79,$C538)&gt;0,"SANTANDER",IF(COUNTIF('Códigos Itaú (ref)'!$A$2:$A$44,$C538)&gt;0,"ITAU",IF(AND(TRIM(UPPER($I538))="CONTRATUAL",ISNUMBER(SEARCH("INDIVIDUAL",SUBSTITUTE(UPPER($D538)," ","")))),"PREMIUM FREE",""))))</f>
        <v/>
      </c>
    </row>
    <row r="539">
      <c r="AC539">
        <f>IF($C539="","",IF(COUNTIF('Códigos Santander (ref)'!$A$2:$A$79,$C539)&gt;0,"SANTANDER",IF(COUNTIF('Códigos Itaú (ref)'!$A$2:$A$44,$C539)&gt;0,"ITAU",IF(AND(TRIM(UPPER($I539))="CONTRATUAL",ISNUMBER(SEARCH("INDIVIDUAL",SUBSTITUTE(UPPER($D539)," ","")))),"PREMIUM FREE",""))))</f>
        <v/>
      </c>
    </row>
    <row r="540">
      <c r="AC540">
        <f>IF($C540="","",IF(COUNTIF('Códigos Santander (ref)'!$A$2:$A$79,$C540)&gt;0,"SANTANDER",IF(COUNTIF('Códigos Itaú (ref)'!$A$2:$A$44,$C540)&gt;0,"ITAU",IF(AND(TRIM(UPPER($I540))="CONTRATUAL",ISNUMBER(SEARCH("INDIVIDUAL",SUBSTITUTE(UPPER($D540)," ","")))),"PREMIUM FREE",""))))</f>
        <v/>
      </c>
    </row>
    <row r="541">
      <c r="AC541">
        <f>IF($C541="","",IF(COUNTIF('Códigos Santander (ref)'!$A$2:$A$79,$C541)&gt;0,"SANTANDER",IF(COUNTIF('Códigos Itaú (ref)'!$A$2:$A$44,$C541)&gt;0,"ITAU",IF(AND(TRIM(UPPER($I541))="CONTRATUAL",ISNUMBER(SEARCH("INDIVIDUAL",SUBSTITUTE(UPPER($D541)," ","")))),"PREMIUM FREE",""))))</f>
        <v/>
      </c>
    </row>
    <row r="542">
      <c r="AC542">
        <f>IF($C542="","",IF(COUNTIF('Códigos Santander (ref)'!$A$2:$A$79,$C542)&gt;0,"SANTANDER",IF(COUNTIF('Códigos Itaú (ref)'!$A$2:$A$44,$C542)&gt;0,"ITAU",IF(AND(TRIM(UPPER($I542))="CONTRATUAL",ISNUMBER(SEARCH("INDIVIDUAL",SUBSTITUTE(UPPER($D542)," ","")))),"PREMIUM FREE",""))))</f>
        <v/>
      </c>
    </row>
    <row r="543">
      <c r="AC543">
        <f>IF($C543="","",IF(COUNTIF('Códigos Santander (ref)'!$A$2:$A$79,$C543)&gt;0,"SANTANDER",IF(COUNTIF('Códigos Itaú (ref)'!$A$2:$A$44,$C543)&gt;0,"ITAU",IF(AND(TRIM(UPPER($I543))="CONTRATUAL",ISNUMBER(SEARCH("INDIVIDUAL",SUBSTITUTE(UPPER($D543)," ","")))),"PREMIUM FREE",""))))</f>
        <v/>
      </c>
    </row>
    <row r="544">
      <c r="AC544">
        <f>IF($C544="","",IF(COUNTIF('Códigos Santander (ref)'!$A$2:$A$79,$C544)&gt;0,"SANTANDER",IF(COUNTIF('Códigos Itaú (ref)'!$A$2:$A$44,$C544)&gt;0,"ITAU",IF(AND(TRIM(UPPER($I544))="CONTRATUAL",ISNUMBER(SEARCH("INDIVIDUAL",SUBSTITUTE(UPPER($D544)," ","")))),"PREMIUM FREE",""))))</f>
        <v/>
      </c>
    </row>
    <row r="545">
      <c r="AC545">
        <f>IF($C545="","",IF(COUNTIF('Códigos Santander (ref)'!$A$2:$A$79,$C545)&gt;0,"SANTANDER",IF(COUNTIF('Códigos Itaú (ref)'!$A$2:$A$44,$C545)&gt;0,"ITAU",IF(AND(TRIM(UPPER($I545))="CONTRATUAL",ISNUMBER(SEARCH("INDIVIDUAL",SUBSTITUTE(UPPER($D545)," ","")))),"PREMIUM FREE",""))))</f>
        <v/>
      </c>
    </row>
    <row r="546">
      <c r="AC546">
        <f>IF($C546="","",IF(COUNTIF('Códigos Santander (ref)'!$A$2:$A$79,$C546)&gt;0,"SANTANDER",IF(COUNTIF('Códigos Itaú (ref)'!$A$2:$A$44,$C546)&gt;0,"ITAU",IF(AND(TRIM(UPPER($I546))="CONTRATUAL",ISNUMBER(SEARCH("INDIVIDUAL",SUBSTITUTE(UPPER($D546)," ","")))),"PREMIUM FREE",""))))</f>
        <v/>
      </c>
    </row>
    <row r="547">
      <c r="AC547">
        <f>IF($C547="","",IF(COUNTIF('Códigos Santander (ref)'!$A$2:$A$79,$C547)&gt;0,"SANTANDER",IF(COUNTIF('Códigos Itaú (ref)'!$A$2:$A$44,$C547)&gt;0,"ITAU",IF(AND(TRIM(UPPER($I547))="CONTRATUAL",ISNUMBER(SEARCH("INDIVIDUAL",SUBSTITUTE(UPPER($D547)," ","")))),"PREMIUM FREE",""))))</f>
        <v/>
      </c>
    </row>
    <row r="548">
      <c r="AC548">
        <f>IF($C548="","",IF(COUNTIF('Códigos Santander (ref)'!$A$2:$A$79,$C548)&gt;0,"SANTANDER",IF(COUNTIF('Códigos Itaú (ref)'!$A$2:$A$44,$C548)&gt;0,"ITAU",IF(AND(TRIM(UPPER($I548))="CONTRATUAL",ISNUMBER(SEARCH("INDIVIDUAL",SUBSTITUTE(UPPER($D548)," ","")))),"PREMIUM FREE",""))))</f>
        <v/>
      </c>
    </row>
    <row r="549">
      <c r="AC549">
        <f>IF($C549="","",IF(COUNTIF('Códigos Santander (ref)'!$A$2:$A$79,$C549)&gt;0,"SANTANDER",IF(COUNTIF('Códigos Itaú (ref)'!$A$2:$A$44,$C549)&gt;0,"ITAU",IF(AND(TRIM(UPPER($I549))="CONTRATUAL",ISNUMBER(SEARCH("INDIVIDUAL",SUBSTITUTE(UPPER($D549)," ","")))),"PREMIUM FREE",""))))</f>
        <v/>
      </c>
    </row>
    <row r="550">
      <c r="AC550">
        <f>IF($C550="","",IF(COUNTIF('Códigos Santander (ref)'!$A$2:$A$79,$C550)&gt;0,"SANTANDER",IF(COUNTIF('Códigos Itaú (ref)'!$A$2:$A$44,$C550)&gt;0,"ITAU",IF(AND(TRIM(UPPER($I550))="CONTRATUAL",ISNUMBER(SEARCH("INDIVIDUAL",SUBSTITUTE(UPPER($D550)," ","")))),"PREMIUM FREE",""))))</f>
        <v/>
      </c>
    </row>
    <row r="551">
      <c r="AC551">
        <f>IF($C551="","",IF(COUNTIF('Códigos Santander (ref)'!$A$2:$A$79,$C551)&gt;0,"SANTANDER",IF(COUNTIF('Códigos Itaú (ref)'!$A$2:$A$44,$C551)&gt;0,"ITAU",IF(AND(TRIM(UPPER($I551))="CONTRATUAL",ISNUMBER(SEARCH("INDIVIDUAL",SUBSTITUTE(UPPER($D551)," ","")))),"PREMIUM FREE",""))))</f>
        <v/>
      </c>
    </row>
    <row r="552">
      <c r="AC552">
        <f>IF($C552="","",IF(COUNTIF('Códigos Santander (ref)'!$A$2:$A$79,$C552)&gt;0,"SANTANDER",IF(COUNTIF('Códigos Itaú (ref)'!$A$2:$A$44,$C552)&gt;0,"ITAU",IF(AND(TRIM(UPPER($I552))="CONTRATUAL",ISNUMBER(SEARCH("INDIVIDUAL",SUBSTITUTE(UPPER($D552)," ","")))),"PREMIUM FREE",""))))</f>
        <v/>
      </c>
    </row>
    <row r="553">
      <c r="AC553">
        <f>IF($C553="","",IF(COUNTIF('Códigos Santander (ref)'!$A$2:$A$79,$C553)&gt;0,"SANTANDER",IF(COUNTIF('Códigos Itaú (ref)'!$A$2:$A$44,$C553)&gt;0,"ITAU",IF(AND(TRIM(UPPER($I553))="CONTRATUAL",ISNUMBER(SEARCH("INDIVIDUAL",SUBSTITUTE(UPPER($D553)," ","")))),"PREMIUM FREE",""))))</f>
        <v/>
      </c>
    </row>
    <row r="554">
      <c r="AC554">
        <f>IF($C554="","",IF(COUNTIF('Códigos Santander (ref)'!$A$2:$A$79,$C554)&gt;0,"SANTANDER",IF(COUNTIF('Códigos Itaú (ref)'!$A$2:$A$44,$C554)&gt;0,"ITAU",IF(AND(TRIM(UPPER($I554))="CONTRATUAL",ISNUMBER(SEARCH("INDIVIDUAL",SUBSTITUTE(UPPER($D554)," ","")))),"PREMIUM FREE",""))))</f>
        <v/>
      </c>
    </row>
    <row r="555">
      <c r="AC555">
        <f>IF($C555="","",IF(COUNTIF('Códigos Santander (ref)'!$A$2:$A$79,$C555)&gt;0,"SANTANDER",IF(COUNTIF('Códigos Itaú (ref)'!$A$2:$A$44,$C555)&gt;0,"ITAU",IF(AND(TRIM(UPPER($I555))="CONTRATUAL",ISNUMBER(SEARCH("INDIVIDUAL",SUBSTITUTE(UPPER($D555)," ","")))),"PREMIUM FREE",""))))</f>
        <v/>
      </c>
    </row>
    <row r="556">
      <c r="AC556">
        <f>IF($C556="","",IF(COUNTIF('Códigos Santander (ref)'!$A$2:$A$79,$C556)&gt;0,"SANTANDER",IF(COUNTIF('Códigos Itaú (ref)'!$A$2:$A$44,$C556)&gt;0,"ITAU",IF(AND(TRIM(UPPER($I556))="CONTRATUAL",ISNUMBER(SEARCH("INDIVIDUAL",SUBSTITUTE(UPPER($D556)," ","")))),"PREMIUM FREE",""))))</f>
        <v/>
      </c>
    </row>
    <row r="557">
      <c r="AC557">
        <f>IF($C557="","",IF(COUNTIF('Códigos Santander (ref)'!$A$2:$A$79,$C557)&gt;0,"SANTANDER",IF(COUNTIF('Códigos Itaú (ref)'!$A$2:$A$44,$C557)&gt;0,"ITAU",IF(AND(TRIM(UPPER($I557))="CONTRATUAL",ISNUMBER(SEARCH("INDIVIDUAL",SUBSTITUTE(UPPER($D557)," ","")))),"PREMIUM FREE",""))))</f>
        <v/>
      </c>
    </row>
    <row r="558">
      <c r="AC558">
        <f>IF($C558="","",IF(COUNTIF('Códigos Santander (ref)'!$A$2:$A$79,$C558)&gt;0,"SANTANDER",IF(COUNTIF('Códigos Itaú (ref)'!$A$2:$A$44,$C558)&gt;0,"ITAU",IF(AND(TRIM(UPPER($I558))="CONTRATUAL",ISNUMBER(SEARCH("INDIVIDUAL",SUBSTITUTE(UPPER($D558)," ","")))),"PREMIUM FREE",""))))</f>
        <v/>
      </c>
    </row>
    <row r="559">
      <c r="AC559">
        <f>IF($C559="","",IF(COUNTIF('Códigos Santander (ref)'!$A$2:$A$79,$C559)&gt;0,"SANTANDER",IF(COUNTIF('Códigos Itaú (ref)'!$A$2:$A$44,$C559)&gt;0,"ITAU",IF(AND(TRIM(UPPER($I559))="CONTRATUAL",ISNUMBER(SEARCH("INDIVIDUAL",SUBSTITUTE(UPPER($D559)," ","")))),"PREMIUM FREE",""))))</f>
        <v/>
      </c>
    </row>
    <row r="560">
      <c r="AC560">
        <f>IF($C560="","",IF(COUNTIF('Códigos Santander (ref)'!$A$2:$A$79,$C560)&gt;0,"SANTANDER",IF(COUNTIF('Códigos Itaú (ref)'!$A$2:$A$44,$C560)&gt;0,"ITAU",IF(AND(TRIM(UPPER($I560))="CONTRATUAL",ISNUMBER(SEARCH("INDIVIDUAL",SUBSTITUTE(UPPER($D560)," ","")))),"PREMIUM FREE",""))))</f>
        <v/>
      </c>
    </row>
    <row r="561">
      <c r="AC561">
        <f>IF($C561="","",IF(COUNTIF('Códigos Santander (ref)'!$A$2:$A$79,$C561)&gt;0,"SANTANDER",IF(COUNTIF('Códigos Itaú (ref)'!$A$2:$A$44,$C561)&gt;0,"ITAU",IF(AND(TRIM(UPPER($I561))="CONTRATUAL",ISNUMBER(SEARCH("INDIVIDUAL",SUBSTITUTE(UPPER($D561)," ","")))),"PREMIUM FREE",""))))</f>
        <v/>
      </c>
    </row>
    <row r="562">
      <c r="AC562">
        <f>IF($C562="","",IF(COUNTIF('Códigos Santander (ref)'!$A$2:$A$79,$C562)&gt;0,"SANTANDER",IF(COUNTIF('Códigos Itaú (ref)'!$A$2:$A$44,$C562)&gt;0,"ITAU",IF(AND(TRIM(UPPER($I562))="CONTRATUAL",ISNUMBER(SEARCH("INDIVIDUAL",SUBSTITUTE(UPPER($D562)," ","")))),"PREMIUM FREE",""))))</f>
        <v/>
      </c>
    </row>
    <row r="563">
      <c r="AC563">
        <f>IF($C563="","",IF(COUNTIF('Códigos Santander (ref)'!$A$2:$A$79,$C563)&gt;0,"SANTANDER",IF(COUNTIF('Códigos Itaú (ref)'!$A$2:$A$44,$C563)&gt;0,"ITAU",IF(AND(TRIM(UPPER($I563))="CONTRATUAL",ISNUMBER(SEARCH("INDIVIDUAL",SUBSTITUTE(UPPER($D563)," ","")))),"PREMIUM FREE",""))))</f>
        <v/>
      </c>
    </row>
    <row r="564">
      <c r="AC564">
        <f>IF($C564="","",IF(COUNTIF('Códigos Santander (ref)'!$A$2:$A$79,$C564)&gt;0,"SANTANDER",IF(COUNTIF('Códigos Itaú (ref)'!$A$2:$A$44,$C564)&gt;0,"ITAU",IF(AND(TRIM(UPPER($I564))="CONTRATUAL",ISNUMBER(SEARCH("INDIVIDUAL",SUBSTITUTE(UPPER($D564)," ","")))),"PREMIUM FREE",""))))</f>
        <v/>
      </c>
    </row>
    <row r="565">
      <c r="AC565">
        <f>IF($C565="","",IF(COUNTIF('Códigos Santander (ref)'!$A$2:$A$79,$C565)&gt;0,"SANTANDER",IF(COUNTIF('Códigos Itaú (ref)'!$A$2:$A$44,$C565)&gt;0,"ITAU",IF(AND(TRIM(UPPER($I565))="CONTRATUAL",ISNUMBER(SEARCH("INDIVIDUAL",SUBSTITUTE(UPPER($D565)," ","")))),"PREMIUM FREE",""))))</f>
        <v/>
      </c>
    </row>
    <row r="566">
      <c r="AC566">
        <f>IF($C566="","",IF(COUNTIF('Códigos Santander (ref)'!$A$2:$A$79,$C566)&gt;0,"SANTANDER",IF(COUNTIF('Códigos Itaú (ref)'!$A$2:$A$44,$C566)&gt;0,"ITAU",IF(AND(TRIM(UPPER($I566))="CONTRATUAL",ISNUMBER(SEARCH("INDIVIDUAL",SUBSTITUTE(UPPER($D566)," ","")))),"PREMIUM FREE",""))))</f>
        <v/>
      </c>
    </row>
    <row r="567">
      <c r="AC567">
        <f>IF($C567="","",IF(COUNTIF('Códigos Santander (ref)'!$A$2:$A$79,$C567)&gt;0,"SANTANDER",IF(COUNTIF('Códigos Itaú (ref)'!$A$2:$A$44,$C567)&gt;0,"ITAU",IF(AND(TRIM(UPPER($I567))="CONTRATUAL",ISNUMBER(SEARCH("INDIVIDUAL",SUBSTITUTE(UPPER($D567)," ","")))),"PREMIUM FREE",""))))</f>
        <v/>
      </c>
    </row>
    <row r="568">
      <c r="AC568">
        <f>IF($C568="","",IF(COUNTIF('Códigos Santander (ref)'!$A$2:$A$79,$C568)&gt;0,"SANTANDER",IF(COUNTIF('Códigos Itaú (ref)'!$A$2:$A$44,$C568)&gt;0,"ITAU",IF(AND(TRIM(UPPER($I568))="CONTRATUAL",ISNUMBER(SEARCH("INDIVIDUAL",SUBSTITUTE(UPPER($D568)," ","")))),"PREMIUM FREE",""))))</f>
        <v/>
      </c>
    </row>
    <row r="569">
      <c r="AC569">
        <f>IF($C569="","",IF(COUNTIF('Códigos Santander (ref)'!$A$2:$A$79,$C569)&gt;0,"SANTANDER",IF(COUNTIF('Códigos Itaú (ref)'!$A$2:$A$44,$C569)&gt;0,"ITAU",IF(AND(TRIM(UPPER($I569))="CONTRATUAL",ISNUMBER(SEARCH("INDIVIDUAL",SUBSTITUTE(UPPER($D569)," ","")))),"PREMIUM FREE",""))))</f>
        <v/>
      </c>
    </row>
    <row r="570">
      <c r="AC570">
        <f>IF($C570="","",IF(COUNTIF('Códigos Santander (ref)'!$A$2:$A$79,$C570)&gt;0,"SANTANDER",IF(COUNTIF('Códigos Itaú (ref)'!$A$2:$A$44,$C570)&gt;0,"ITAU",IF(AND(TRIM(UPPER($I570))="CONTRATUAL",ISNUMBER(SEARCH("INDIVIDUAL",SUBSTITUTE(UPPER($D570)," ","")))),"PREMIUM FREE",""))))</f>
        <v/>
      </c>
    </row>
    <row r="571">
      <c r="AC571">
        <f>IF($C571="","",IF(COUNTIF('Códigos Santander (ref)'!$A$2:$A$79,$C571)&gt;0,"SANTANDER",IF(COUNTIF('Códigos Itaú (ref)'!$A$2:$A$44,$C571)&gt;0,"ITAU",IF(AND(TRIM(UPPER($I571))="CONTRATUAL",ISNUMBER(SEARCH("INDIVIDUAL",SUBSTITUTE(UPPER($D571)," ","")))),"PREMIUM FREE",""))))</f>
        <v/>
      </c>
    </row>
    <row r="572">
      <c r="AC572">
        <f>IF($C572="","",IF(COUNTIF('Códigos Santander (ref)'!$A$2:$A$79,$C572)&gt;0,"SANTANDER",IF(COUNTIF('Códigos Itaú (ref)'!$A$2:$A$44,$C572)&gt;0,"ITAU",IF(AND(TRIM(UPPER($I572))="CONTRATUAL",ISNUMBER(SEARCH("INDIVIDUAL",SUBSTITUTE(UPPER($D572)," ","")))),"PREMIUM FREE",""))))</f>
        <v/>
      </c>
    </row>
    <row r="573">
      <c r="AC573">
        <f>IF($C573="","",IF(COUNTIF('Códigos Santander (ref)'!$A$2:$A$79,$C573)&gt;0,"SANTANDER",IF(COUNTIF('Códigos Itaú (ref)'!$A$2:$A$44,$C573)&gt;0,"ITAU",IF(AND(TRIM(UPPER($I573))="CONTRATUAL",ISNUMBER(SEARCH("INDIVIDUAL",SUBSTITUTE(UPPER($D573)," ","")))),"PREMIUM FREE",""))))</f>
        <v/>
      </c>
    </row>
    <row r="574">
      <c r="AC574">
        <f>IF($C574="","",IF(COUNTIF('Códigos Santander (ref)'!$A$2:$A$79,$C574)&gt;0,"SANTANDER",IF(COUNTIF('Códigos Itaú (ref)'!$A$2:$A$44,$C574)&gt;0,"ITAU",IF(AND(TRIM(UPPER($I574))="CONTRATUAL",ISNUMBER(SEARCH("INDIVIDUAL",SUBSTITUTE(UPPER($D574)," ","")))),"PREMIUM FREE",""))))</f>
        <v/>
      </c>
    </row>
    <row r="575">
      <c r="AC575">
        <f>IF($C575="","",IF(COUNTIF('Códigos Santander (ref)'!$A$2:$A$79,$C575)&gt;0,"SANTANDER",IF(COUNTIF('Códigos Itaú (ref)'!$A$2:$A$44,$C575)&gt;0,"ITAU",IF(AND(TRIM(UPPER($I575))="CONTRATUAL",ISNUMBER(SEARCH("INDIVIDUAL",SUBSTITUTE(UPPER($D575)," ","")))),"PREMIUM FREE",""))))</f>
        <v/>
      </c>
    </row>
    <row r="576">
      <c r="AC576">
        <f>IF($C576="","",IF(COUNTIF('Códigos Santander (ref)'!$A$2:$A$79,$C576)&gt;0,"SANTANDER",IF(COUNTIF('Códigos Itaú (ref)'!$A$2:$A$44,$C576)&gt;0,"ITAU",IF(AND(TRIM(UPPER($I576))="CONTRATUAL",ISNUMBER(SEARCH("INDIVIDUAL",SUBSTITUTE(UPPER($D576)," ","")))),"PREMIUM FREE",""))))</f>
        <v/>
      </c>
    </row>
    <row r="577">
      <c r="AC577">
        <f>IF($C577="","",IF(COUNTIF('Códigos Santander (ref)'!$A$2:$A$79,$C577)&gt;0,"SANTANDER",IF(COUNTIF('Códigos Itaú (ref)'!$A$2:$A$44,$C577)&gt;0,"ITAU",IF(AND(TRIM(UPPER($I577))="CONTRATUAL",ISNUMBER(SEARCH("INDIVIDUAL",SUBSTITUTE(UPPER($D577)," ","")))),"PREMIUM FREE",""))))</f>
        <v/>
      </c>
    </row>
    <row r="578">
      <c r="AC578">
        <f>IF($C578="","",IF(COUNTIF('Códigos Santander (ref)'!$A$2:$A$79,$C578)&gt;0,"SANTANDER",IF(COUNTIF('Códigos Itaú (ref)'!$A$2:$A$44,$C578)&gt;0,"ITAU",IF(AND(TRIM(UPPER($I578))="CONTRATUAL",ISNUMBER(SEARCH("INDIVIDUAL",SUBSTITUTE(UPPER($D578)," ","")))),"PREMIUM FREE",""))))</f>
        <v/>
      </c>
    </row>
    <row r="579">
      <c r="AC579">
        <f>IF($C579="","",IF(COUNTIF('Códigos Santander (ref)'!$A$2:$A$79,$C579)&gt;0,"SANTANDER",IF(COUNTIF('Códigos Itaú (ref)'!$A$2:$A$44,$C579)&gt;0,"ITAU",IF(AND(TRIM(UPPER($I579))="CONTRATUAL",ISNUMBER(SEARCH("INDIVIDUAL",SUBSTITUTE(UPPER($D579)," ","")))),"PREMIUM FREE",""))))</f>
        <v/>
      </c>
    </row>
    <row r="580">
      <c r="AC580">
        <f>IF($C580="","",IF(COUNTIF('Códigos Santander (ref)'!$A$2:$A$79,$C580)&gt;0,"SANTANDER",IF(COUNTIF('Códigos Itaú (ref)'!$A$2:$A$44,$C580)&gt;0,"ITAU",IF(AND(TRIM(UPPER($I580))="CONTRATUAL",ISNUMBER(SEARCH("INDIVIDUAL",SUBSTITUTE(UPPER($D580)," ","")))),"PREMIUM FREE",""))))</f>
        <v/>
      </c>
    </row>
    <row r="581">
      <c r="AC581">
        <f>IF($C581="","",IF(COUNTIF('Códigos Santander (ref)'!$A$2:$A$79,$C581)&gt;0,"SANTANDER",IF(COUNTIF('Códigos Itaú (ref)'!$A$2:$A$44,$C581)&gt;0,"ITAU",IF(AND(TRIM(UPPER($I581))="CONTRATUAL",ISNUMBER(SEARCH("INDIVIDUAL",SUBSTITUTE(UPPER($D581)," ","")))),"PREMIUM FREE",""))))</f>
        <v/>
      </c>
    </row>
    <row r="582">
      <c r="AC582">
        <f>IF($C582="","",IF(COUNTIF('Códigos Santander (ref)'!$A$2:$A$79,$C582)&gt;0,"SANTANDER",IF(COUNTIF('Códigos Itaú (ref)'!$A$2:$A$44,$C582)&gt;0,"ITAU",IF(AND(TRIM(UPPER($I582))="CONTRATUAL",ISNUMBER(SEARCH("INDIVIDUAL",SUBSTITUTE(UPPER($D582)," ","")))),"PREMIUM FREE",""))))</f>
        <v/>
      </c>
    </row>
    <row r="583">
      <c r="AC583">
        <f>IF($C583="","",IF(COUNTIF('Códigos Santander (ref)'!$A$2:$A$79,$C583)&gt;0,"SANTANDER",IF(COUNTIF('Códigos Itaú (ref)'!$A$2:$A$44,$C583)&gt;0,"ITAU",IF(AND(TRIM(UPPER($I583))="CONTRATUAL",ISNUMBER(SEARCH("INDIVIDUAL",SUBSTITUTE(UPPER($D583)," ","")))),"PREMIUM FREE",""))))</f>
        <v/>
      </c>
    </row>
    <row r="584">
      <c r="AC584">
        <f>IF($C584="","",IF(COUNTIF('Códigos Santander (ref)'!$A$2:$A$79,$C584)&gt;0,"SANTANDER",IF(COUNTIF('Códigos Itaú (ref)'!$A$2:$A$44,$C584)&gt;0,"ITAU",IF(AND(TRIM(UPPER($I584))="CONTRATUAL",ISNUMBER(SEARCH("INDIVIDUAL",SUBSTITUTE(UPPER($D584)," ","")))),"PREMIUM FREE",""))))</f>
        <v/>
      </c>
    </row>
    <row r="585">
      <c r="AC585">
        <f>IF($C585="","",IF(COUNTIF('Códigos Santander (ref)'!$A$2:$A$79,$C585)&gt;0,"SANTANDER",IF(COUNTIF('Códigos Itaú (ref)'!$A$2:$A$44,$C585)&gt;0,"ITAU",IF(AND(TRIM(UPPER($I585))="CONTRATUAL",ISNUMBER(SEARCH("INDIVIDUAL",SUBSTITUTE(UPPER($D585)," ","")))),"PREMIUM FREE",""))))</f>
        <v/>
      </c>
    </row>
    <row r="586">
      <c r="AC586">
        <f>IF($C586="","",IF(COUNTIF('Códigos Santander (ref)'!$A$2:$A$79,$C586)&gt;0,"SANTANDER",IF(COUNTIF('Códigos Itaú (ref)'!$A$2:$A$44,$C586)&gt;0,"ITAU",IF(AND(TRIM(UPPER($I586))="CONTRATUAL",ISNUMBER(SEARCH("INDIVIDUAL",SUBSTITUTE(UPPER($D586)," ","")))),"PREMIUM FREE",""))))</f>
        <v/>
      </c>
    </row>
    <row r="587">
      <c r="AC587">
        <f>IF($C587="","",IF(COUNTIF('Códigos Santander (ref)'!$A$2:$A$79,$C587)&gt;0,"SANTANDER",IF(COUNTIF('Códigos Itaú (ref)'!$A$2:$A$44,$C587)&gt;0,"ITAU",IF(AND(TRIM(UPPER($I587))="CONTRATUAL",ISNUMBER(SEARCH("INDIVIDUAL",SUBSTITUTE(UPPER($D587)," ","")))),"PREMIUM FREE",""))))</f>
        <v/>
      </c>
    </row>
    <row r="588">
      <c r="AC588">
        <f>IF($C588="","",IF(COUNTIF('Códigos Santander (ref)'!$A$2:$A$79,$C588)&gt;0,"SANTANDER",IF(COUNTIF('Códigos Itaú (ref)'!$A$2:$A$44,$C588)&gt;0,"ITAU",IF(AND(TRIM(UPPER($I588))="CONTRATUAL",ISNUMBER(SEARCH("INDIVIDUAL",SUBSTITUTE(UPPER($D588)," ","")))),"PREMIUM FREE",""))))</f>
        <v/>
      </c>
    </row>
    <row r="589">
      <c r="AC589">
        <f>IF($C589="","",IF(COUNTIF('Códigos Santander (ref)'!$A$2:$A$79,$C589)&gt;0,"SANTANDER",IF(COUNTIF('Códigos Itaú (ref)'!$A$2:$A$44,$C589)&gt;0,"ITAU",IF(AND(TRIM(UPPER($I589))="CONTRATUAL",ISNUMBER(SEARCH("INDIVIDUAL",SUBSTITUTE(UPPER($D589)," ","")))),"PREMIUM FREE",""))))</f>
        <v/>
      </c>
    </row>
    <row r="590">
      <c r="AC590">
        <f>IF($C590="","",IF(COUNTIF('Códigos Santander (ref)'!$A$2:$A$79,$C590)&gt;0,"SANTANDER",IF(COUNTIF('Códigos Itaú (ref)'!$A$2:$A$44,$C590)&gt;0,"ITAU",IF(AND(TRIM(UPPER($I590))="CONTRATUAL",ISNUMBER(SEARCH("INDIVIDUAL",SUBSTITUTE(UPPER($D590)," ","")))),"PREMIUM FREE",""))))</f>
        <v/>
      </c>
    </row>
    <row r="591">
      <c r="AC591">
        <f>IF($C591="","",IF(COUNTIF('Códigos Santander (ref)'!$A$2:$A$79,$C591)&gt;0,"SANTANDER",IF(COUNTIF('Códigos Itaú (ref)'!$A$2:$A$44,$C591)&gt;0,"ITAU",IF(AND(TRIM(UPPER($I591))="CONTRATUAL",ISNUMBER(SEARCH("INDIVIDUAL",SUBSTITUTE(UPPER($D591)," ","")))),"PREMIUM FREE",""))))</f>
        <v/>
      </c>
    </row>
    <row r="592">
      <c r="AC592">
        <f>IF($C592="","",IF(COUNTIF('Códigos Santander (ref)'!$A$2:$A$79,$C592)&gt;0,"SANTANDER",IF(COUNTIF('Códigos Itaú (ref)'!$A$2:$A$44,$C592)&gt;0,"ITAU",IF(AND(TRIM(UPPER($I592))="CONTRATUAL",ISNUMBER(SEARCH("INDIVIDUAL",SUBSTITUTE(UPPER($D592)," ","")))),"PREMIUM FREE",""))))</f>
        <v/>
      </c>
    </row>
    <row r="593">
      <c r="AC593">
        <f>IF($C593="","",IF(COUNTIF('Códigos Santander (ref)'!$A$2:$A$79,$C593)&gt;0,"SANTANDER",IF(COUNTIF('Códigos Itaú (ref)'!$A$2:$A$44,$C593)&gt;0,"ITAU",IF(AND(TRIM(UPPER($I593))="CONTRATUAL",ISNUMBER(SEARCH("INDIVIDUAL",SUBSTITUTE(UPPER($D593)," ","")))),"PREMIUM FREE",""))))</f>
        <v/>
      </c>
    </row>
    <row r="594">
      <c r="AC594">
        <f>IF($C594="","",IF(COUNTIF('Códigos Santander (ref)'!$A$2:$A$79,$C594)&gt;0,"SANTANDER",IF(COUNTIF('Códigos Itaú (ref)'!$A$2:$A$44,$C594)&gt;0,"ITAU",IF(AND(TRIM(UPPER($I594))="CONTRATUAL",ISNUMBER(SEARCH("INDIVIDUAL",SUBSTITUTE(UPPER($D594)," ","")))),"PREMIUM FREE",""))))</f>
        <v/>
      </c>
    </row>
    <row r="595">
      <c r="AC595">
        <f>IF($C595="","",IF(COUNTIF('Códigos Santander (ref)'!$A$2:$A$79,$C595)&gt;0,"SANTANDER",IF(COUNTIF('Códigos Itaú (ref)'!$A$2:$A$44,$C595)&gt;0,"ITAU",IF(AND(TRIM(UPPER($I595))="CONTRATUAL",ISNUMBER(SEARCH("INDIVIDUAL",SUBSTITUTE(UPPER($D595)," ","")))),"PREMIUM FREE",""))))</f>
        <v/>
      </c>
    </row>
    <row r="596">
      <c r="AC596">
        <f>IF($C596="","",IF(COUNTIF('Códigos Santander (ref)'!$A$2:$A$79,$C596)&gt;0,"SANTANDER",IF(COUNTIF('Códigos Itaú (ref)'!$A$2:$A$44,$C596)&gt;0,"ITAU",IF(AND(TRIM(UPPER($I596))="CONTRATUAL",ISNUMBER(SEARCH("INDIVIDUAL",SUBSTITUTE(UPPER($D596)," ","")))),"PREMIUM FREE",""))))</f>
        <v/>
      </c>
    </row>
    <row r="597">
      <c r="AC597">
        <f>IF($C597="","",IF(COUNTIF('Códigos Santander (ref)'!$A$2:$A$79,$C597)&gt;0,"SANTANDER",IF(COUNTIF('Códigos Itaú (ref)'!$A$2:$A$44,$C597)&gt;0,"ITAU",IF(AND(TRIM(UPPER($I597))="CONTRATUAL",ISNUMBER(SEARCH("INDIVIDUAL",SUBSTITUTE(UPPER($D597)," ","")))),"PREMIUM FREE",""))))</f>
        <v/>
      </c>
    </row>
    <row r="598">
      <c r="AC598">
        <f>IF($C598="","",IF(COUNTIF('Códigos Santander (ref)'!$A$2:$A$79,$C598)&gt;0,"SANTANDER",IF(COUNTIF('Códigos Itaú (ref)'!$A$2:$A$44,$C598)&gt;0,"ITAU",IF(AND(TRIM(UPPER($I598))="CONTRATUAL",ISNUMBER(SEARCH("INDIVIDUAL",SUBSTITUTE(UPPER($D598)," ","")))),"PREMIUM FREE",""))))</f>
        <v/>
      </c>
    </row>
    <row r="599">
      <c r="AC599">
        <f>IF($C599="","",IF(COUNTIF('Códigos Santander (ref)'!$A$2:$A$79,$C599)&gt;0,"SANTANDER",IF(COUNTIF('Códigos Itaú (ref)'!$A$2:$A$44,$C599)&gt;0,"ITAU",IF(AND(TRIM(UPPER($I599))="CONTRATUAL",ISNUMBER(SEARCH("INDIVIDUAL",SUBSTITUTE(UPPER($D599)," ","")))),"PREMIUM FREE",""))))</f>
        <v/>
      </c>
    </row>
    <row r="600">
      <c r="AC600">
        <f>IF($C600="","",IF(COUNTIF('Códigos Santander (ref)'!$A$2:$A$79,$C600)&gt;0,"SANTANDER",IF(COUNTIF('Códigos Itaú (ref)'!$A$2:$A$44,$C600)&gt;0,"ITAU",IF(AND(TRIM(UPPER($I600))="CONTRATUAL",ISNUMBER(SEARCH("INDIVIDUAL",SUBSTITUTE(UPPER($D600)," ","")))),"PREMIUM FREE",""))))</f>
        <v/>
      </c>
    </row>
    <row r="601">
      <c r="AC601">
        <f>IF($C601="","",IF(COUNTIF('Códigos Santander (ref)'!$A$2:$A$79,$C601)&gt;0,"SANTANDER",IF(COUNTIF('Códigos Itaú (ref)'!$A$2:$A$44,$C601)&gt;0,"ITAU",IF(AND(TRIM(UPPER($I601))="CONTRATUAL",ISNUMBER(SEARCH("INDIVIDUAL",SUBSTITUTE(UPPER($D601)," ","")))),"PREMIUM FREE",""))))</f>
        <v/>
      </c>
    </row>
    <row r="602">
      <c r="AC602">
        <f>IF($C602="","",IF(COUNTIF('Códigos Santander (ref)'!$A$2:$A$79,$C602)&gt;0,"SANTANDER",IF(COUNTIF('Códigos Itaú (ref)'!$A$2:$A$44,$C602)&gt;0,"ITAU",IF(AND(TRIM(UPPER($I602))="CONTRATUAL",ISNUMBER(SEARCH("INDIVIDUAL",SUBSTITUTE(UPPER($D602)," ","")))),"PREMIUM FREE",""))))</f>
        <v/>
      </c>
    </row>
    <row r="603">
      <c r="AC603">
        <f>IF($C603="","",IF(COUNTIF('Códigos Santander (ref)'!$A$2:$A$79,$C603)&gt;0,"SANTANDER",IF(COUNTIF('Códigos Itaú (ref)'!$A$2:$A$44,$C603)&gt;0,"ITAU",IF(AND(TRIM(UPPER($I603))="CONTRATUAL",ISNUMBER(SEARCH("INDIVIDUAL",SUBSTITUTE(UPPER($D603)," ","")))),"PREMIUM FREE",""))))</f>
        <v/>
      </c>
    </row>
    <row r="604">
      <c r="AC604">
        <f>IF($C604="","",IF(COUNTIF('Códigos Santander (ref)'!$A$2:$A$79,$C604)&gt;0,"SANTANDER",IF(COUNTIF('Códigos Itaú (ref)'!$A$2:$A$44,$C604)&gt;0,"ITAU",IF(AND(TRIM(UPPER($I604))="CONTRATUAL",ISNUMBER(SEARCH("INDIVIDUAL",SUBSTITUTE(UPPER($D604)," ","")))),"PREMIUM FREE",""))))</f>
        <v/>
      </c>
    </row>
    <row r="605">
      <c r="AC605">
        <f>IF($C605="","",IF(COUNTIF('Códigos Santander (ref)'!$A$2:$A$79,$C605)&gt;0,"SANTANDER",IF(COUNTIF('Códigos Itaú (ref)'!$A$2:$A$44,$C605)&gt;0,"ITAU",IF(AND(TRIM(UPPER($I605))="CONTRATUAL",ISNUMBER(SEARCH("INDIVIDUAL",SUBSTITUTE(UPPER($D605)," ","")))),"PREMIUM FREE",""))))</f>
        <v/>
      </c>
    </row>
    <row r="606">
      <c r="AC606">
        <f>IF($C606="","",IF(COUNTIF('Códigos Santander (ref)'!$A$2:$A$79,$C606)&gt;0,"SANTANDER",IF(COUNTIF('Códigos Itaú (ref)'!$A$2:$A$44,$C606)&gt;0,"ITAU",IF(AND(TRIM(UPPER($I606))="CONTRATUAL",ISNUMBER(SEARCH("INDIVIDUAL",SUBSTITUTE(UPPER($D606)," ","")))),"PREMIUM FREE",""))))</f>
        <v/>
      </c>
    </row>
    <row r="607">
      <c r="AC607">
        <f>IF($C607="","",IF(COUNTIF('Códigos Santander (ref)'!$A$2:$A$79,$C607)&gt;0,"SANTANDER",IF(COUNTIF('Códigos Itaú (ref)'!$A$2:$A$44,$C607)&gt;0,"ITAU",IF(AND(TRIM(UPPER($I607))="CONTRATUAL",ISNUMBER(SEARCH("INDIVIDUAL",SUBSTITUTE(UPPER($D607)," ","")))),"PREMIUM FREE",""))))</f>
        <v/>
      </c>
    </row>
    <row r="608">
      <c r="AC608">
        <f>IF($C608="","",IF(COUNTIF('Códigos Santander (ref)'!$A$2:$A$79,$C608)&gt;0,"SANTANDER",IF(COUNTIF('Códigos Itaú (ref)'!$A$2:$A$44,$C608)&gt;0,"ITAU",IF(AND(TRIM(UPPER($I608))="CONTRATUAL",ISNUMBER(SEARCH("INDIVIDUAL",SUBSTITUTE(UPPER($D608)," ","")))),"PREMIUM FREE",""))))</f>
        <v/>
      </c>
    </row>
    <row r="609">
      <c r="AC609">
        <f>IF($C609="","",IF(COUNTIF('Códigos Santander (ref)'!$A$2:$A$79,$C609)&gt;0,"SANTANDER",IF(COUNTIF('Códigos Itaú (ref)'!$A$2:$A$44,$C609)&gt;0,"ITAU",IF(AND(TRIM(UPPER($I609))="CONTRATUAL",ISNUMBER(SEARCH("INDIVIDUAL",SUBSTITUTE(UPPER($D609)," ","")))),"PREMIUM FREE",""))))</f>
        <v/>
      </c>
    </row>
    <row r="610">
      <c r="AC610">
        <f>IF($C610="","",IF(COUNTIF('Códigos Santander (ref)'!$A$2:$A$79,$C610)&gt;0,"SANTANDER",IF(COUNTIF('Códigos Itaú (ref)'!$A$2:$A$44,$C610)&gt;0,"ITAU",IF(AND(TRIM(UPPER($I610))="CONTRATUAL",ISNUMBER(SEARCH("INDIVIDUAL",SUBSTITUTE(UPPER($D610)," ","")))),"PREMIUM FREE",""))))</f>
        <v/>
      </c>
    </row>
    <row r="611">
      <c r="AC611">
        <f>IF($C611="","",IF(COUNTIF('Códigos Santander (ref)'!$A$2:$A$79,$C611)&gt;0,"SANTANDER",IF(COUNTIF('Códigos Itaú (ref)'!$A$2:$A$44,$C611)&gt;0,"ITAU",IF(AND(TRIM(UPPER($I611))="CONTRATUAL",ISNUMBER(SEARCH("INDIVIDUAL",SUBSTITUTE(UPPER($D611)," ","")))),"PREMIUM FREE",""))))</f>
        <v/>
      </c>
    </row>
    <row r="612">
      <c r="AC612">
        <f>IF($C612="","",IF(COUNTIF('Códigos Santander (ref)'!$A$2:$A$79,$C612)&gt;0,"SANTANDER",IF(COUNTIF('Códigos Itaú (ref)'!$A$2:$A$44,$C612)&gt;0,"ITAU",IF(AND(TRIM(UPPER($I612))="CONTRATUAL",ISNUMBER(SEARCH("INDIVIDUAL",SUBSTITUTE(UPPER($D612)," ","")))),"PREMIUM FREE",""))))</f>
        <v/>
      </c>
    </row>
    <row r="613">
      <c r="AC613">
        <f>IF($C613="","",IF(COUNTIF('Códigos Santander (ref)'!$A$2:$A$79,$C613)&gt;0,"SANTANDER",IF(COUNTIF('Códigos Itaú (ref)'!$A$2:$A$44,$C613)&gt;0,"ITAU",IF(AND(TRIM(UPPER($I613))="CONTRATUAL",ISNUMBER(SEARCH("INDIVIDUAL",SUBSTITUTE(UPPER($D613)," ","")))),"PREMIUM FREE",""))))</f>
        <v/>
      </c>
    </row>
    <row r="614">
      <c r="AC614">
        <f>IF($C614="","",IF(COUNTIF('Códigos Santander (ref)'!$A$2:$A$79,$C614)&gt;0,"SANTANDER",IF(COUNTIF('Códigos Itaú (ref)'!$A$2:$A$44,$C614)&gt;0,"ITAU",IF(AND(TRIM(UPPER($I614))="CONTRATUAL",ISNUMBER(SEARCH("INDIVIDUAL",SUBSTITUTE(UPPER($D614)," ","")))),"PREMIUM FREE",""))))</f>
        <v/>
      </c>
    </row>
    <row r="615">
      <c r="AC615">
        <f>IF($C615="","",IF(COUNTIF('Códigos Santander (ref)'!$A$2:$A$79,$C615)&gt;0,"SANTANDER",IF(COUNTIF('Códigos Itaú (ref)'!$A$2:$A$44,$C615)&gt;0,"ITAU",IF(AND(TRIM(UPPER($I615))="CONTRATUAL",ISNUMBER(SEARCH("INDIVIDUAL",SUBSTITUTE(UPPER($D615)," ","")))),"PREMIUM FREE",""))))</f>
        <v/>
      </c>
    </row>
    <row r="616">
      <c r="AC616">
        <f>IF($C616="","",IF(COUNTIF('Códigos Santander (ref)'!$A$2:$A$79,$C616)&gt;0,"SANTANDER",IF(COUNTIF('Códigos Itaú (ref)'!$A$2:$A$44,$C616)&gt;0,"ITAU",IF(AND(TRIM(UPPER($I616))="CONTRATUAL",ISNUMBER(SEARCH("INDIVIDUAL",SUBSTITUTE(UPPER($D616)," ","")))),"PREMIUM FREE",""))))</f>
        <v/>
      </c>
    </row>
    <row r="617">
      <c r="AC617">
        <f>IF($C617="","",IF(COUNTIF('Códigos Santander (ref)'!$A$2:$A$79,$C617)&gt;0,"SANTANDER",IF(COUNTIF('Códigos Itaú (ref)'!$A$2:$A$44,$C617)&gt;0,"ITAU",IF(AND(TRIM(UPPER($I617))="CONTRATUAL",ISNUMBER(SEARCH("INDIVIDUAL",SUBSTITUTE(UPPER($D617)," ","")))),"PREMIUM FREE",""))))</f>
        <v/>
      </c>
    </row>
    <row r="618">
      <c r="AC618">
        <f>IF($C618="","",IF(COUNTIF('Códigos Santander (ref)'!$A$2:$A$79,$C618)&gt;0,"SANTANDER",IF(COUNTIF('Códigos Itaú (ref)'!$A$2:$A$44,$C618)&gt;0,"ITAU",IF(AND(TRIM(UPPER($I618))="CONTRATUAL",ISNUMBER(SEARCH("INDIVIDUAL",SUBSTITUTE(UPPER($D618)," ","")))),"PREMIUM FREE",""))))</f>
        <v/>
      </c>
    </row>
    <row r="619">
      <c r="AC619">
        <f>IF($C619="","",IF(COUNTIF('Códigos Santander (ref)'!$A$2:$A$79,$C619)&gt;0,"SANTANDER",IF(COUNTIF('Códigos Itaú (ref)'!$A$2:$A$44,$C619)&gt;0,"ITAU",IF(AND(TRIM(UPPER($I619))="CONTRATUAL",ISNUMBER(SEARCH("INDIVIDUAL",SUBSTITUTE(UPPER($D619)," ","")))),"PREMIUM FREE",""))))</f>
        <v/>
      </c>
    </row>
    <row r="620">
      <c r="AC620">
        <f>IF($C620="","",IF(COUNTIF('Códigos Santander (ref)'!$A$2:$A$79,$C620)&gt;0,"SANTANDER",IF(COUNTIF('Códigos Itaú (ref)'!$A$2:$A$44,$C620)&gt;0,"ITAU",IF(AND(TRIM(UPPER($I620))="CONTRATUAL",ISNUMBER(SEARCH("INDIVIDUAL",SUBSTITUTE(UPPER($D620)," ","")))),"PREMIUM FREE",""))))</f>
        <v/>
      </c>
    </row>
    <row r="621">
      <c r="AC621">
        <f>IF($C621="","",IF(COUNTIF('Códigos Santander (ref)'!$A$2:$A$79,$C621)&gt;0,"SANTANDER",IF(COUNTIF('Códigos Itaú (ref)'!$A$2:$A$44,$C621)&gt;0,"ITAU",IF(AND(TRIM(UPPER($I621))="CONTRATUAL",ISNUMBER(SEARCH("INDIVIDUAL",SUBSTITUTE(UPPER($D621)," ","")))),"PREMIUM FREE",""))))</f>
        <v/>
      </c>
    </row>
    <row r="622">
      <c r="AC622">
        <f>IF($C622="","",IF(COUNTIF('Códigos Santander (ref)'!$A$2:$A$79,$C622)&gt;0,"SANTANDER",IF(COUNTIF('Códigos Itaú (ref)'!$A$2:$A$44,$C622)&gt;0,"ITAU",IF(AND(TRIM(UPPER($I622))="CONTRATUAL",ISNUMBER(SEARCH("INDIVIDUAL",SUBSTITUTE(UPPER($D622)," ","")))),"PREMIUM FREE",""))))</f>
        <v/>
      </c>
    </row>
    <row r="623">
      <c r="AC623">
        <f>IF($C623="","",IF(COUNTIF('Códigos Santander (ref)'!$A$2:$A$79,$C623)&gt;0,"SANTANDER",IF(COUNTIF('Códigos Itaú (ref)'!$A$2:$A$44,$C623)&gt;0,"ITAU",IF(AND(TRIM(UPPER($I623))="CONTRATUAL",ISNUMBER(SEARCH("INDIVIDUAL",SUBSTITUTE(UPPER($D623)," ","")))),"PREMIUM FREE",""))))</f>
        <v/>
      </c>
    </row>
    <row r="624">
      <c r="AC624">
        <f>IF($C624="","",IF(COUNTIF('Códigos Santander (ref)'!$A$2:$A$79,$C624)&gt;0,"SANTANDER",IF(COUNTIF('Códigos Itaú (ref)'!$A$2:$A$44,$C624)&gt;0,"ITAU",IF(AND(TRIM(UPPER($I624))="CONTRATUAL",ISNUMBER(SEARCH("INDIVIDUAL",SUBSTITUTE(UPPER($D624)," ","")))),"PREMIUM FREE",""))))</f>
        <v/>
      </c>
    </row>
    <row r="625">
      <c r="AC625">
        <f>IF($C625="","",IF(COUNTIF('Códigos Santander (ref)'!$A$2:$A$79,$C625)&gt;0,"SANTANDER",IF(COUNTIF('Códigos Itaú (ref)'!$A$2:$A$44,$C625)&gt;0,"ITAU",IF(AND(TRIM(UPPER($I625))="CONTRATUAL",ISNUMBER(SEARCH("INDIVIDUAL",SUBSTITUTE(UPPER($D625)," ","")))),"PREMIUM FREE",""))))</f>
        <v/>
      </c>
    </row>
    <row r="626">
      <c r="AC626">
        <f>IF($C626="","",IF(COUNTIF('Códigos Santander (ref)'!$A$2:$A$79,$C626)&gt;0,"SANTANDER",IF(COUNTIF('Códigos Itaú (ref)'!$A$2:$A$44,$C626)&gt;0,"ITAU",IF(AND(TRIM(UPPER($I626))="CONTRATUAL",ISNUMBER(SEARCH("INDIVIDUAL",SUBSTITUTE(UPPER($D626)," ","")))),"PREMIUM FREE",""))))</f>
        <v/>
      </c>
    </row>
    <row r="627">
      <c r="AC627">
        <f>IF($C627="","",IF(COUNTIF('Códigos Santander (ref)'!$A$2:$A$79,$C627)&gt;0,"SANTANDER",IF(COUNTIF('Códigos Itaú (ref)'!$A$2:$A$44,$C627)&gt;0,"ITAU",IF(AND(TRIM(UPPER($I627))="CONTRATUAL",ISNUMBER(SEARCH("INDIVIDUAL",SUBSTITUTE(UPPER($D627)," ","")))),"PREMIUM FREE",""))))</f>
        <v/>
      </c>
    </row>
    <row r="628">
      <c r="AC628">
        <f>IF($C628="","",IF(COUNTIF('Códigos Santander (ref)'!$A$2:$A$79,$C628)&gt;0,"SANTANDER",IF(COUNTIF('Códigos Itaú (ref)'!$A$2:$A$44,$C628)&gt;0,"ITAU",IF(AND(TRIM(UPPER($I628))="CONTRATUAL",ISNUMBER(SEARCH("INDIVIDUAL",SUBSTITUTE(UPPER($D628)," ","")))),"PREMIUM FREE",""))))</f>
        <v/>
      </c>
    </row>
    <row r="629">
      <c r="AC629">
        <f>IF($C629="","",IF(COUNTIF('Códigos Santander (ref)'!$A$2:$A$79,$C629)&gt;0,"SANTANDER",IF(COUNTIF('Códigos Itaú (ref)'!$A$2:$A$44,$C629)&gt;0,"ITAU",IF(AND(TRIM(UPPER($I629))="CONTRATUAL",ISNUMBER(SEARCH("INDIVIDUAL",SUBSTITUTE(UPPER($D629)," ","")))),"PREMIUM FREE",""))))</f>
        <v/>
      </c>
    </row>
    <row r="630">
      <c r="AC630">
        <f>IF($C630="","",IF(COUNTIF('Códigos Santander (ref)'!$A$2:$A$79,$C630)&gt;0,"SANTANDER",IF(COUNTIF('Códigos Itaú (ref)'!$A$2:$A$44,$C630)&gt;0,"ITAU",IF(AND(TRIM(UPPER($I630))="CONTRATUAL",ISNUMBER(SEARCH("INDIVIDUAL",SUBSTITUTE(UPPER($D630)," ","")))),"PREMIUM FREE",""))))</f>
        <v/>
      </c>
    </row>
    <row r="631">
      <c r="AC631">
        <f>IF($C631="","",IF(COUNTIF('Códigos Santander (ref)'!$A$2:$A$79,$C631)&gt;0,"SANTANDER",IF(COUNTIF('Códigos Itaú (ref)'!$A$2:$A$44,$C631)&gt;0,"ITAU",IF(AND(TRIM(UPPER($I631))="CONTRATUAL",ISNUMBER(SEARCH("INDIVIDUAL",SUBSTITUTE(UPPER($D631)," ","")))),"PREMIUM FREE",""))))</f>
        <v/>
      </c>
    </row>
    <row r="632">
      <c r="AC632">
        <f>IF($C632="","",IF(COUNTIF('Códigos Santander (ref)'!$A$2:$A$79,$C632)&gt;0,"SANTANDER",IF(COUNTIF('Códigos Itaú (ref)'!$A$2:$A$44,$C632)&gt;0,"ITAU",IF(AND(TRIM(UPPER($I632))="CONTRATUAL",ISNUMBER(SEARCH("INDIVIDUAL",SUBSTITUTE(UPPER($D632)," ","")))),"PREMIUM FREE",""))))</f>
        <v/>
      </c>
    </row>
    <row r="633">
      <c r="AC633">
        <f>IF($C633="","",IF(COUNTIF('Códigos Santander (ref)'!$A$2:$A$79,$C633)&gt;0,"SANTANDER",IF(COUNTIF('Códigos Itaú (ref)'!$A$2:$A$44,$C633)&gt;0,"ITAU",IF(AND(TRIM(UPPER($I633))="CONTRATUAL",ISNUMBER(SEARCH("INDIVIDUAL",SUBSTITUTE(UPPER($D633)," ","")))),"PREMIUM FREE",""))))</f>
        <v/>
      </c>
    </row>
    <row r="634">
      <c r="AC634">
        <f>IF($C634="","",IF(COUNTIF('Códigos Santander (ref)'!$A$2:$A$79,$C634)&gt;0,"SANTANDER",IF(COUNTIF('Códigos Itaú (ref)'!$A$2:$A$44,$C634)&gt;0,"ITAU",IF(AND(TRIM(UPPER($I634))="CONTRATUAL",ISNUMBER(SEARCH("INDIVIDUAL",SUBSTITUTE(UPPER($D634)," ","")))),"PREMIUM FREE",""))))</f>
        <v/>
      </c>
    </row>
    <row r="635">
      <c r="AC635">
        <f>IF($C635="","",IF(COUNTIF('Códigos Santander (ref)'!$A$2:$A$79,$C635)&gt;0,"SANTANDER",IF(COUNTIF('Códigos Itaú (ref)'!$A$2:$A$44,$C635)&gt;0,"ITAU",IF(AND(TRIM(UPPER($I635))="CONTRATUAL",ISNUMBER(SEARCH("INDIVIDUAL",SUBSTITUTE(UPPER($D635)," ","")))),"PREMIUM FREE",""))))</f>
        <v/>
      </c>
    </row>
    <row r="636">
      <c r="AC636">
        <f>IF($C636="","",IF(COUNTIF('Códigos Santander (ref)'!$A$2:$A$79,$C636)&gt;0,"SANTANDER",IF(COUNTIF('Códigos Itaú (ref)'!$A$2:$A$44,$C636)&gt;0,"ITAU",IF(AND(TRIM(UPPER($I636))="CONTRATUAL",ISNUMBER(SEARCH("INDIVIDUAL",SUBSTITUTE(UPPER($D636)," ","")))),"PREMIUM FREE",""))))</f>
        <v/>
      </c>
    </row>
    <row r="637">
      <c r="AC637">
        <f>IF($C637="","",IF(COUNTIF('Códigos Santander (ref)'!$A$2:$A$79,$C637)&gt;0,"SANTANDER",IF(COUNTIF('Códigos Itaú (ref)'!$A$2:$A$44,$C637)&gt;0,"ITAU",IF(AND(TRIM(UPPER($I637))="CONTRATUAL",ISNUMBER(SEARCH("INDIVIDUAL",SUBSTITUTE(UPPER($D637)," ","")))),"PREMIUM FREE",""))))</f>
        <v/>
      </c>
    </row>
    <row r="638">
      <c r="AC638">
        <f>IF($C638="","",IF(COUNTIF('Códigos Santander (ref)'!$A$2:$A$79,$C638)&gt;0,"SANTANDER",IF(COUNTIF('Códigos Itaú (ref)'!$A$2:$A$44,$C638)&gt;0,"ITAU",IF(AND(TRIM(UPPER($I638))="CONTRATUAL",ISNUMBER(SEARCH("INDIVIDUAL",SUBSTITUTE(UPPER($D638)," ","")))),"PREMIUM FREE",""))))</f>
        <v/>
      </c>
    </row>
    <row r="639">
      <c r="AC639">
        <f>IF($C639="","",IF(COUNTIF('Códigos Santander (ref)'!$A$2:$A$79,$C639)&gt;0,"SANTANDER",IF(COUNTIF('Códigos Itaú (ref)'!$A$2:$A$44,$C639)&gt;0,"ITAU",IF(AND(TRIM(UPPER($I639))="CONTRATUAL",ISNUMBER(SEARCH("INDIVIDUAL",SUBSTITUTE(UPPER($D639)," ","")))),"PREMIUM FREE",""))))</f>
        <v/>
      </c>
    </row>
    <row r="640">
      <c r="AC640">
        <f>IF($C640="","",IF(COUNTIF('Códigos Santander (ref)'!$A$2:$A$79,$C640)&gt;0,"SANTANDER",IF(COUNTIF('Códigos Itaú (ref)'!$A$2:$A$44,$C640)&gt;0,"ITAU",IF(AND(TRIM(UPPER($I640))="CONTRATUAL",ISNUMBER(SEARCH("INDIVIDUAL",SUBSTITUTE(UPPER($D640)," ","")))),"PREMIUM FREE",""))))</f>
        <v/>
      </c>
    </row>
    <row r="641">
      <c r="AC641">
        <f>IF($C641="","",IF(COUNTIF('Códigos Santander (ref)'!$A$2:$A$79,$C641)&gt;0,"SANTANDER",IF(COUNTIF('Códigos Itaú (ref)'!$A$2:$A$44,$C641)&gt;0,"ITAU",IF(AND(TRIM(UPPER($I641))="CONTRATUAL",ISNUMBER(SEARCH("INDIVIDUAL",SUBSTITUTE(UPPER($D641)," ","")))),"PREMIUM FREE",""))))</f>
        <v/>
      </c>
    </row>
    <row r="642">
      <c r="AC642">
        <f>IF($C642="","",IF(COUNTIF('Códigos Santander (ref)'!$A$2:$A$79,$C642)&gt;0,"SANTANDER",IF(COUNTIF('Códigos Itaú (ref)'!$A$2:$A$44,$C642)&gt;0,"ITAU",IF(AND(TRIM(UPPER($I642))="CONTRATUAL",ISNUMBER(SEARCH("INDIVIDUAL",SUBSTITUTE(UPPER($D642)," ","")))),"PREMIUM FREE",""))))</f>
        <v/>
      </c>
    </row>
    <row r="643">
      <c r="AC643">
        <f>IF($C643="","",IF(COUNTIF('Códigos Santander (ref)'!$A$2:$A$79,$C643)&gt;0,"SANTANDER",IF(COUNTIF('Códigos Itaú (ref)'!$A$2:$A$44,$C643)&gt;0,"ITAU",IF(AND(TRIM(UPPER($I643))="CONTRATUAL",ISNUMBER(SEARCH("INDIVIDUAL",SUBSTITUTE(UPPER($D643)," ","")))),"PREMIUM FREE",""))))</f>
        <v/>
      </c>
    </row>
    <row r="644">
      <c r="AC644">
        <f>IF($C644="","",IF(COUNTIF('Códigos Santander (ref)'!$A$2:$A$79,$C644)&gt;0,"SANTANDER",IF(COUNTIF('Códigos Itaú (ref)'!$A$2:$A$44,$C644)&gt;0,"ITAU",IF(AND(TRIM(UPPER($I644))="CONTRATUAL",ISNUMBER(SEARCH("INDIVIDUAL",SUBSTITUTE(UPPER($D644)," ","")))),"PREMIUM FREE",""))))</f>
        <v/>
      </c>
    </row>
    <row r="645">
      <c r="AC645">
        <f>IF($C645="","",IF(COUNTIF('Códigos Santander (ref)'!$A$2:$A$79,$C645)&gt;0,"SANTANDER",IF(COUNTIF('Códigos Itaú (ref)'!$A$2:$A$44,$C645)&gt;0,"ITAU",IF(AND(TRIM(UPPER($I645))="CONTRATUAL",ISNUMBER(SEARCH("INDIVIDUAL",SUBSTITUTE(UPPER($D645)," ","")))),"PREMIUM FREE",""))))</f>
        <v/>
      </c>
    </row>
    <row r="646">
      <c r="AC646">
        <f>IF($C646="","",IF(COUNTIF('Códigos Santander (ref)'!$A$2:$A$79,$C646)&gt;0,"SANTANDER",IF(COUNTIF('Códigos Itaú (ref)'!$A$2:$A$44,$C646)&gt;0,"ITAU",IF(AND(TRIM(UPPER($I646))="CONTRATUAL",ISNUMBER(SEARCH("INDIVIDUAL",SUBSTITUTE(UPPER($D646)," ","")))),"PREMIUM FREE",""))))</f>
        <v/>
      </c>
    </row>
    <row r="647">
      <c r="AC647">
        <f>IF($C647="","",IF(COUNTIF('Códigos Santander (ref)'!$A$2:$A$79,$C647)&gt;0,"SANTANDER",IF(COUNTIF('Códigos Itaú (ref)'!$A$2:$A$44,$C647)&gt;0,"ITAU",IF(AND(TRIM(UPPER($I647))="CONTRATUAL",ISNUMBER(SEARCH("INDIVIDUAL",SUBSTITUTE(UPPER($D647)," ","")))),"PREMIUM FREE",""))))</f>
        <v/>
      </c>
    </row>
    <row r="648">
      <c r="AC648">
        <f>IF($C648="","",IF(COUNTIF('Códigos Santander (ref)'!$A$2:$A$79,$C648)&gt;0,"SANTANDER",IF(COUNTIF('Códigos Itaú (ref)'!$A$2:$A$44,$C648)&gt;0,"ITAU",IF(AND(TRIM(UPPER($I648))="CONTRATUAL",ISNUMBER(SEARCH("INDIVIDUAL",SUBSTITUTE(UPPER($D648)," ","")))),"PREMIUM FREE",""))))</f>
        <v/>
      </c>
    </row>
    <row r="649">
      <c r="AC649">
        <f>IF($C649="","",IF(COUNTIF('Códigos Santander (ref)'!$A$2:$A$79,$C649)&gt;0,"SANTANDER",IF(COUNTIF('Códigos Itaú (ref)'!$A$2:$A$44,$C649)&gt;0,"ITAU",IF(AND(TRIM(UPPER($I649))="CONTRATUAL",ISNUMBER(SEARCH("INDIVIDUAL",SUBSTITUTE(UPPER($D649)," ","")))),"PREMIUM FREE",""))))</f>
        <v/>
      </c>
    </row>
    <row r="650">
      <c r="AC650">
        <f>IF($C650="","",IF(COUNTIF('Códigos Santander (ref)'!$A$2:$A$79,$C650)&gt;0,"SANTANDER",IF(COUNTIF('Códigos Itaú (ref)'!$A$2:$A$44,$C650)&gt;0,"ITAU",IF(AND(TRIM(UPPER($I650))="CONTRATUAL",ISNUMBER(SEARCH("INDIVIDUAL",SUBSTITUTE(UPPER($D650)," ","")))),"PREMIUM FREE",""))))</f>
        <v/>
      </c>
    </row>
    <row r="651">
      <c r="AC651">
        <f>IF($C651="","",IF(COUNTIF('Códigos Santander (ref)'!$A$2:$A$79,$C651)&gt;0,"SANTANDER",IF(COUNTIF('Códigos Itaú (ref)'!$A$2:$A$44,$C651)&gt;0,"ITAU",IF(AND(TRIM(UPPER($I651))="CONTRATUAL",ISNUMBER(SEARCH("INDIVIDUAL",SUBSTITUTE(UPPER($D651)," ","")))),"PREMIUM FREE",""))))</f>
        <v/>
      </c>
    </row>
    <row r="652">
      <c r="AC652">
        <f>IF($C652="","",IF(COUNTIF('Códigos Santander (ref)'!$A$2:$A$79,$C652)&gt;0,"SANTANDER",IF(COUNTIF('Códigos Itaú (ref)'!$A$2:$A$44,$C652)&gt;0,"ITAU",IF(AND(TRIM(UPPER($I652))="CONTRATUAL",ISNUMBER(SEARCH("INDIVIDUAL",SUBSTITUTE(UPPER($D652)," ","")))),"PREMIUM FREE",""))))</f>
        <v/>
      </c>
    </row>
    <row r="653">
      <c r="AC653">
        <f>IF($C653="","",IF(COUNTIF('Códigos Santander (ref)'!$A$2:$A$79,$C653)&gt;0,"SANTANDER",IF(COUNTIF('Códigos Itaú (ref)'!$A$2:$A$44,$C653)&gt;0,"ITAU",IF(AND(TRIM(UPPER($I653))="CONTRATUAL",ISNUMBER(SEARCH("INDIVIDUAL",SUBSTITUTE(UPPER($D653)," ","")))),"PREMIUM FREE",""))))</f>
        <v/>
      </c>
    </row>
    <row r="654">
      <c r="AC654">
        <f>IF($C654="","",IF(COUNTIF('Códigos Santander (ref)'!$A$2:$A$79,$C654)&gt;0,"SANTANDER",IF(COUNTIF('Códigos Itaú (ref)'!$A$2:$A$44,$C654)&gt;0,"ITAU",IF(AND(TRIM(UPPER($I654))="CONTRATUAL",ISNUMBER(SEARCH("INDIVIDUAL",SUBSTITUTE(UPPER($D654)," ","")))),"PREMIUM FREE",""))))</f>
        <v/>
      </c>
    </row>
    <row r="655">
      <c r="AC655">
        <f>IF($C655="","",IF(COUNTIF('Códigos Santander (ref)'!$A$2:$A$79,$C655)&gt;0,"SANTANDER",IF(COUNTIF('Códigos Itaú (ref)'!$A$2:$A$44,$C655)&gt;0,"ITAU",IF(AND(TRIM(UPPER($I655))="CONTRATUAL",ISNUMBER(SEARCH("INDIVIDUAL",SUBSTITUTE(UPPER($D655)," ","")))),"PREMIUM FREE",""))))</f>
        <v/>
      </c>
    </row>
    <row r="656">
      <c r="AC656">
        <f>IF($C656="","",IF(COUNTIF('Códigos Santander (ref)'!$A$2:$A$79,$C656)&gt;0,"SANTANDER",IF(COUNTIF('Códigos Itaú (ref)'!$A$2:$A$44,$C656)&gt;0,"ITAU",IF(AND(TRIM(UPPER($I656))="CONTRATUAL",ISNUMBER(SEARCH("INDIVIDUAL",SUBSTITUTE(UPPER($D656)," ","")))),"PREMIUM FREE",""))))</f>
        <v/>
      </c>
    </row>
    <row r="657">
      <c r="AC657">
        <f>IF($C657="","",IF(COUNTIF('Códigos Santander (ref)'!$A$2:$A$79,$C657)&gt;0,"SANTANDER",IF(COUNTIF('Códigos Itaú (ref)'!$A$2:$A$44,$C657)&gt;0,"ITAU",IF(AND(TRIM(UPPER($I657))="CONTRATUAL",ISNUMBER(SEARCH("INDIVIDUAL",SUBSTITUTE(UPPER($D657)," ","")))),"PREMIUM FREE",""))))</f>
        <v/>
      </c>
    </row>
    <row r="658">
      <c r="AC658">
        <f>IF($C658="","",IF(COUNTIF('Códigos Santander (ref)'!$A$2:$A$79,$C658)&gt;0,"SANTANDER",IF(COUNTIF('Códigos Itaú (ref)'!$A$2:$A$44,$C658)&gt;0,"ITAU",IF(AND(TRIM(UPPER($I658))="CONTRATUAL",ISNUMBER(SEARCH("INDIVIDUAL",SUBSTITUTE(UPPER($D658)," ","")))),"PREMIUM FREE",""))))</f>
        <v/>
      </c>
    </row>
    <row r="659">
      <c r="AC659">
        <f>IF($C659="","",IF(COUNTIF('Códigos Santander (ref)'!$A$2:$A$79,$C659)&gt;0,"SANTANDER",IF(COUNTIF('Códigos Itaú (ref)'!$A$2:$A$44,$C659)&gt;0,"ITAU",IF(AND(TRIM(UPPER($I659))="CONTRATUAL",ISNUMBER(SEARCH("INDIVIDUAL",SUBSTITUTE(UPPER($D659)," ","")))),"PREMIUM FREE",""))))</f>
        <v/>
      </c>
    </row>
    <row r="660">
      <c r="AC660">
        <f>IF($C660="","",IF(COUNTIF('Códigos Santander (ref)'!$A$2:$A$79,$C660)&gt;0,"SANTANDER",IF(COUNTIF('Códigos Itaú (ref)'!$A$2:$A$44,$C660)&gt;0,"ITAU",IF(AND(TRIM(UPPER($I660))="CONTRATUAL",ISNUMBER(SEARCH("INDIVIDUAL",SUBSTITUTE(UPPER($D660)," ","")))),"PREMIUM FREE",""))))</f>
        <v/>
      </c>
    </row>
    <row r="661">
      <c r="AC661">
        <f>IF($C661="","",IF(COUNTIF('Códigos Santander (ref)'!$A$2:$A$79,$C661)&gt;0,"SANTANDER",IF(COUNTIF('Códigos Itaú (ref)'!$A$2:$A$44,$C661)&gt;0,"ITAU",IF(AND(TRIM(UPPER($I661))="CONTRATUAL",ISNUMBER(SEARCH("INDIVIDUAL",SUBSTITUTE(UPPER($D661)," ","")))),"PREMIUM FREE",""))))</f>
        <v/>
      </c>
    </row>
    <row r="662">
      <c r="AC662">
        <f>IF($C662="","",IF(COUNTIF('Códigos Santander (ref)'!$A$2:$A$79,$C662)&gt;0,"SANTANDER",IF(COUNTIF('Códigos Itaú (ref)'!$A$2:$A$44,$C662)&gt;0,"ITAU",IF(AND(TRIM(UPPER($I662))="CONTRATUAL",ISNUMBER(SEARCH("INDIVIDUAL",SUBSTITUTE(UPPER($D662)," ","")))),"PREMIUM FREE",""))))</f>
        <v/>
      </c>
    </row>
    <row r="663">
      <c r="AC663">
        <f>IF($C663="","",IF(COUNTIF('Códigos Santander (ref)'!$A$2:$A$79,$C663)&gt;0,"SANTANDER",IF(COUNTIF('Códigos Itaú (ref)'!$A$2:$A$44,$C663)&gt;0,"ITAU",IF(AND(TRIM(UPPER($I663))="CONTRATUAL",ISNUMBER(SEARCH("INDIVIDUAL",SUBSTITUTE(UPPER($D663)," ","")))),"PREMIUM FREE",""))))</f>
        <v/>
      </c>
    </row>
    <row r="664">
      <c r="AC664">
        <f>IF($C664="","",IF(COUNTIF('Códigos Santander (ref)'!$A$2:$A$79,$C664)&gt;0,"SANTANDER",IF(COUNTIF('Códigos Itaú (ref)'!$A$2:$A$44,$C664)&gt;0,"ITAU",IF(AND(TRIM(UPPER($I664))="CONTRATUAL",ISNUMBER(SEARCH("INDIVIDUAL",SUBSTITUTE(UPPER($D664)," ","")))),"PREMIUM FREE",""))))</f>
        <v/>
      </c>
    </row>
    <row r="665">
      <c r="AC665">
        <f>IF($C665="","",IF(COUNTIF('Códigos Santander (ref)'!$A$2:$A$79,$C665)&gt;0,"SANTANDER",IF(COUNTIF('Códigos Itaú (ref)'!$A$2:$A$44,$C665)&gt;0,"ITAU",IF(AND(TRIM(UPPER($I665))="CONTRATUAL",ISNUMBER(SEARCH("INDIVIDUAL",SUBSTITUTE(UPPER($D665)," ","")))),"PREMIUM FREE",""))))</f>
        <v/>
      </c>
    </row>
    <row r="666">
      <c r="AC666">
        <f>IF($C666="","",IF(COUNTIF('Códigos Santander (ref)'!$A$2:$A$79,$C666)&gt;0,"SANTANDER",IF(COUNTIF('Códigos Itaú (ref)'!$A$2:$A$44,$C666)&gt;0,"ITAU",IF(AND(TRIM(UPPER($I666))="CONTRATUAL",ISNUMBER(SEARCH("INDIVIDUAL",SUBSTITUTE(UPPER($D666)," ","")))),"PREMIUM FREE",""))))</f>
        <v/>
      </c>
    </row>
    <row r="667">
      <c r="AC667">
        <f>IF($C667="","",IF(COUNTIF('Códigos Santander (ref)'!$A$2:$A$79,$C667)&gt;0,"SANTANDER",IF(COUNTIF('Códigos Itaú (ref)'!$A$2:$A$44,$C667)&gt;0,"ITAU",IF(AND(TRIM(UPPER($I667))="CONTRATUAL",ISNUMBER(SEARCH("INDIVIDUAL",SUBSTITUTE(UPPER($D667)," ","")))),"PREMIUM FREE",""))))</f>
        <v/>
      </c>
    </row>
    <row r="668">
      <c r="AC668">
        <f>IF($C668="","",IF(COUNTIF('Códigos Santander (ref)'!$A$2:$A$79,$C668)&gt;0,"SANTANDER",IF(COUNTIF('Códigos Itaú (ref)'!$A$2:$A$44,$C668)&gt;0,"ITAU",IF(AND(TRIM(UPPER($I668))="CONTRATUAL",ISNUMBER(SEARCH("INDIVIDUAL",SUBSTITUTE(UPPER($D668)," ","")))),"PREMIUM FREE",""))))</f>
        <v/>
      </c>
    </row>
    <row r="669">
      <c r="AC669">
        <f>IF($C669="","",IF(COUNTIF('Códigos Santander (ref)'!$A$2:$A$79,$C669)&gt;0,"SANTANDER",IF(COUNTIF('Códigos Itaú (ref)'!$A$2:$A$44,$C669)&gt;0,"ITAU",IF(AND(TRIM(UPPER($I669))="CONTRATUAL",ISNUMBER(SEARCH("INDIVIDUAL",SUBSTITUTE(UPPER($D669)," ","")))),"PREMIUM FREE",""))))</f>
        <v/>
      </c>
    </row>
    <row r="670">
      <c r="AC670">
        <f>IF($C670="","",IF(COUNTIF('Códigos Santander (ref)'!$A$2:$A$79,$C670)&gt;0,"SANTANDER",IF(COUNTIF('Códigos Itaú (ref)'!$A$2:$A$44,$C670)&gt;0,"ITAU",IF(AND(TRIM(UPPER($I670))="CONTRATUAL",ISNUMBER(SEARCH("INDIVIDUAL",SUBSTITUTE(UPPER($D670)," ","")))),"PREMIUM FREE",""))))</f>
        <v/>
      </c>
    </row>
    <row r="671">
      <c r="AC671">
        <f>IF($C671="","",IF(COUNTIF('Códigos Santander (ref)'!$A$2:$A$79,$C671)&gt;0,"SANTANDER",IF(COUNTIF('Códigos Itaú (ref)'!$A$2:$A$44,$C671)&gt;0,"ITAU",IF(AND(TRIM(UPPER($I671))="CONTRATUAL",ISNUMBER(SEARCH("INDIVIDUAL",SUBSTITUTE(UPPER($D671)," ","")))),"PREMIUM FREE",""))))</f>
        <v/>
      </c>
    </row>
    <row r="672">
      <c r="AC672">
        <f>IF($C672="","",IF(COUNTIF('Códigos Santander (ref)'!$A$2:$A$79,$C672)&gt;0,"SANTANDER",IF(COUNTIF('Códigos Itaú (ref)'!$A$2:$A$44,$C672)&gt;0,"ITAU",IF(AND(TRIM(UPPER($I672))="CONTRATUAL",ISNUMBER(SEARCH("INDIVIDUAL",SUBSTITUTE(UPPER($D672)," ","")))),"PREMIUM FREE",""))))</f>
        <v/>
      </c>
    </row>
    <row r="673">
      <c r="AC673">
        <f>IF($C673="","",IF(COUNTIF('Códigos Santander (ref)'!$A$2:$A$79,$C673)&gt;0,"SANTANDER",IF(COUNTIF('Códigos Itaú (ref)'!$A$2:$A$44,$C673)&gt;0,"ITAU",IF(AND(TRIM(UPPER($I673))="CONTRATUAL",ISNUMBER(SEARCH("INDIVIDUAL",SUBSTITUTE(UPPER($D673)," ","")))),"PREMIUM FREE",""))))</f>
        <v/>
      </c>
    </row>
    <row r="674">
      <c r="AC674">
        <f>IF($C674="","",IF(COUNTIF('Códigos Santander (ref)'!$A$2:$A$79,$C674)&gt;0,"SANTANDER",IF(COUNTIF('Códigos Itaú (ref)'!$A$2:$A$44,$C674)&gt;0,"ITAU",IF(AND(TRIM(UPPER($I674))="CONTRATUAL",ISNUMBER(SEARCH("INDIVIDUAL",SUBSTITUTE(UPPER($D674)," ","")))),"PREMIUM FREE",""))))</f>
        <v/>
      </c>
    </row>
    <row r="675">
      <c r="AC675">
        <f>IF($C675="","",IF(COUNTIF('Códigos Santander (ref)'!$A$2:$A$79,$C675)&gt;0,"SANTANDER",IF(COUNTIF('Códigos Itaú (ref)'!$A$2:$A$44,$C675)&gt;0,"ITAU",IF(AND(TRIM(UPPER($I675))="CONTRATUAL",ISNUMBER(SEARCH("INDIVIDUAL",SUBSTITUTE(UPPER($D675)," ","")))),"PREMIUM FREE",""))))</f>
        <v/>
      </c>
    </row>
    <row r="676">
      <c r="AC676">
        <f>IF($C676="","",IF(COUNTIF('Códigos Santander (ref)'!$A$2:$A$79,$C676)&gt;0,"SANTANDER",IF(COUNTIF('Códigos Itaú (ref)'!$A$2:$A$44,$C676)&gt;0,"ITAU",IF(AND(TRIM(UPPER($I676))="CONTRATUAL",ISNUMBER(SEARCH("INDIVIDUAL",SUBSTITUTE(UPPER($D676)," ","")))),"PREMIUM FREE",""))))</f>
        <v/>
      </c>
    </row>
    <row r="677">
      <c r="AC677">
        <f>IF($C677="","",IF(COUNTIF('Códigos Santander (ref)'!$A$2:$A$79,$C677)&gt;0,"SANTANDER",IF(COUNTIF('Códigos Itaú (ref)'!$A$2:$A$44,$C677)&gt;0,"ITAU",IF(AND(TRIM(UPPER($I677))="CONTRATUAL",ISNUMBER(SEARCH("INDIVIDUAL",SUBSTITUTE(UPPER($D677)," ","")))),"PREMIUM FREE",""))))</f>
        <v/>
      </c>
    </row>
    <row r="678">
      <c r="AC678">
        <f>IF($C678="","",IF(COUNTIF('Códigos Santander (ref)'!$A$2:$A$79,$C678)&gt;0,"SANTANDER",IF(COUNTIF('Códigos Itaú (ref)'!$A$2:$A$44,$C678)&gt;0,"ITAU",IF(AND(TRIM(UPPER($I678))="CONTRATUAL",ISNUMBER(SEARCH("INDIVIDUAL",SUBSTITUTE(UPPER($D678)," ","")))),"PREMIUM FREE",""))))</f>
        <v/>
      </c>
    </row>
    <row r="679">
      <c r="AC679">
        <f>IF($C679="","",IF(COUNTIF('Códigos Santander (ref)'!$A$2:$A$79,$C679)&gt;0,"SANTANDER",IF(COUNTIF('Códigos Itaú (ref)'!$A$2:$A$44,$C679)&gt;0,"ITAU",IF(AND(TRIM(UPPER($I679))="CONTRATUAL",ISNUMBER(SEARCH("INDIVIDUAL",SUBSTITUTE(UPPER($D679)," ","")))),"PREMIUM FREE",""))))</f>
        <v/>
      </c>
    </row>
    <row r="680">
      <c r="AC680">
        <f>IF($C680="","",IF(COUNTIF('Códigos Santander (ref)'!$A$2:$A$79,$C680)&gt;0,"SANTANDER",IF(COUNTIF('Códigos Itaú (ref)'!$A$2:$A$44,$C680)&gt;0,"ITAU",IF(AND(TRIM(UPPER($I680))="CONTRATUAL",ISNUMBER(SEARCH("INDIVIDUAL",SUBSTITUTE(UPPER($D680)," ","")))),"PREMIUM FREE",""))))</f>
        <v/>
      </c>
    </row>
    <row r="681">
      <c r="AC681">
        <f>IF($C681="","",IF(COUNTIF('Códigos Santander (ref)'!$A$2:$A$79,$C681)&gt;0,"SANTANDER",IF(COUNTIF('Códigos Itaú (ref)'!$A$2:$A$44,$C681)&gt;0,"ITAU",IF(AND(TRIM(UPPER($I681))="CONTRATUAL",ISNUMBER(SEARCH("INDIVIDUAL",SUBSTITUTE(UPPER($D681)," ","")))),"PREMIUM FREE",""))))</f>
        <v/>
      </c>
    </row>
    <row r="682">
      <c r="AC682">
        <f>IF($C682="","",IF(COUNTIF('Códigos Santander (ref)'!$A$2:$A$79,$C682)&gt;0,"SANTANDER",IF(COUNTIF('Códigos Itaú (ref)'!$A$2:$A$44,$C682)&gt;0,"ITAU",IF(AND(TRIM(UPPER($I682))="CONTRATUAL",ISNUMBER(SEARCH("INDIVIDUAL",SUBSTITUTE(UPPER($D682)," ","")))),"PREMIUM FREE",""))))</f>
        <v/>
      </c>
    </row>
    <row r="683">
      <c r="AC683">
        <f>IF($C683="","",IF(COUNTIF('Códigos Santander (ref)'!$A$2:$A$79,$C683)&gt;0,"SANTANDER",IF(COUNTIF('Códigos Itaú (ref)'!$A$2:$A$44,$C683)&gt;0,"ITAU",IF(AND(TRIM(UPPER($I683))="CONTRATUAL",ISNUMBER(SEARCH("INDIVIDUAL",SUBSTITUTE(UPPER($D683)," ","")))),"PREMIUM FREE",""))))</f>
        <v/>
      </c>
    </row>
    <row r="684">
      <c r="AC684">
        <f>IF($C684="","",IF(COUNTIF('Códigos Santander (ref)'!$A$2:$A$79,$C684)&gt;0,"SANTANDER",IF(COUNTIF('Códigos Itaú (ref)'!$A$2:$A$44,$C684)&gt;0,"ITAU",IF(AND(TRIM(UPPER($I684))="CONTRATUAL",ISNUMBER(SEARCH("INDIVIDUAL",SUBSTITUTE(UPPER($D684)," ","")))),"PREMIUM FREE",""))))</f>
        <v/>
      </c>
    </row>
    <row r="685">
      <c r="AC685">
        <f>IF($C685="","",IF(COUNTIF('Códigos Santander (ref)'!$A$2:$A$79,$C685)&gt;0,"SANTANDER",IF(COUNTIF('Códigos Itaú (ref)'!$A$2:$A$44,$C685)&gt;0,"ITAU",IF(AND(TRIM(UPPER($I685))="CONTRATUAL",ISNUMBER(SEARCH("INDIVIDUAL",SUBSTITUTE(UPPER($D685)," ","")))),"PREMIUM FREE",""))))</f>
        <v/>
      </c>
    </row>
    <row r="686">
      <c r="AC686">
        <f>IF($C686="","",IF(COUNTIF('Códigos Santander (ref)'!$A$2:$A$79,$C686)&gt;0,"SANTANDER",IF(COUNTIF('Códigos Itaú (ref)'!$A$2:$A$44,$C686)&gt;0,"ITAU",IF(AND(TRIM(UPPER($I686))="CONTRATUAL",ISNUMBER(SEARCH("INDIVIDUAL",SUBSTITUTE(UPPER($D686)," ","")))),"PREMIUM FREE",""))))</f>
        <v/>
      </c>
    </row>
    <row r="687">
      <c r="AC687">
        <f>IF($C687="","",IF(COUNTIF('Códigos Santander (ref)'!$A$2:$A$79,$C687)&gt;0,"SANTANDER",IF(COUNTIF('Códigos Itaú (ref)'!$A$2:$A$44,$C687)&gt;0,"ITAU",IF(AND(TRIM(UPPER($I687))="CONTRATUAL",ISNUMBER(SEARCH("INDIVIDUAL",SUBSTITUTE(UPPER($D687)," ","")))),"PREMIUM FREE",""))))</f>
        <v/>
      </c>
    </row>
    <row r="688">
      <c r="AC688">
        <f>IF($C688="","",IF(COUNTIF('Códigos Santander (ref)'!$A$2:$A$79,$C688)&gt;0,"SANTANDER",IF(COUNTIF('Códigos Itaú (ref)'!$A$2:$A$44,$C688)&gt;0,"ITAU",IF(AND(TRIM(UPPER($I688))="CONTRATUAL",ISNUMBER(SEARCH("INDIVIDUAL",SUBSTITUTE(UPPER($D688)," ","")))),"PREMIUM FREE",""))))</f>
        <v/>
      </c>
    </row>
    <row r="689">
      <c r="AC689">
        <f>IF($C689="","",IF(COUNTIF('Códigos Santander (ref)'!$A$2:$A$79,$C689)&gt;0,"SANTANDER",IF(COUNTIF('Códigos Itaú (ref)'!$A$2:$A$44,$C689)&gt;0,"ITAU",IF(AND(TRIM(UPPER($I689))="CONTRATUAL",ISNUMBER(SEARCH("INDIVIDUAL",SUBSTITUTE(UPPER($D689)," ","")))),"PREMIUM FREE",""))))</f>
        <v/>
      </c>
    </row>
    <row r="690">
      <c r="AC690">
        <f>IF($C690="","",IF(COUNTIF('Códigos Santander (ref)'!$A$2:$A$79,$C690)&gt;0,"SANTANDER",IF(COUNTIF('Códigos Itaú (ref)'!$A$2:$A$44,$C690)&gt;0,"ITAU",IF(AND(TRIM(UPPER($I690))="CONTRATUAL",ISNUMBER(SEARCH("INDIVIDUAL",SUBSTITUTE(UPPER($D690)," ","")))),"PREMIUM FREE",""))))</f>
        <v/>
      </c>
    </row>
    <row r="691">
      <c r="AC691">
        <f>IF($C691="","",IF(COUNTIF('Códigos Santander (ref)'!$A$2:$A$79,$C691)&gt;0,"SANTANDER",IF(COUNTIF('Códigos Itaú (ref)'!$A$2:$A$44,$C691)&gt;0,"ITAU",IF(AND(TRIM(UPPER($I691))="CONTRATUAL",ISNUMBER(SEARCH("INDIVIDUAL",SUBSTITUTE(UPPER($D691)," ","")))),"PREMIUM FREE",""))))</f>
        <v/>
      </c>
    </row>
    <row r="692">
      <c r="AC692">
        <f>IF($C692="","",IF(COUNTIF('Códigos Santander (ref)'!$A$2:$A$79,$C692)&gt;0,"SANTANDER",IF(COUNTIF('Códigos Itaú (ref)'!$A$2:$A$44,$C692)&gt;0,"ITAU",IF(AND(TRIM(UPPER($I692))="CONTRATUAL",ISNUMBER(SEARCH("INDIVIDUAL",SUBSTITUTE(UPPER($D692)," ","")))),"PREMIUM FREE",""))))</f>
        <v/>
      </c>
    </row>
    <row r="693">
      <c r="AC693">
        <f>IF($C693="","",IF(COUNTIF('Códigos Santander (ref)'!$A$2:$A$79,$C693)&gt;0,"SANTANDER",IF(COUNTIF('Códigos Itaú (ref)'!$A$2:$A$44,$C693)&gt;0,"ITAU",IF(AND(TRIM(UPPER($I693))="CONTRATUAL",ISNUMBER(SEARCH("INDIVIDUAL",SUBSTITUTE(UPPER($D693)," ","")))),"PREMIUM FREE",""))))</f>
        <v/>
      </c>
    </row>
    <row r="694">
      <c r="AC694">
        <f>IF($C694="","",IF(COUNTIF('Códigos Santander (ref)'!$A$2:$A$79,$C694)&gt;0,"SANTANDER",IF(COUNTIF('Códigos Itaú (ref)'!$A$2:$A$44,$C694)&gt;0,"ITAU",IF(AND(TRIM(UPPER($I694))="CONTRATUAL",ISNUMBER(SEARCH("INDIVIDUAL",SUBSTITUTE(UPPER($D694)," ","")))),"PREMIUM FREE",""))))</f>
        <v/>
      </c>
    </row>
    <row r="695">
      <c r="AC695">
        <f>IF($C695="","",IF(COUNTIF('Códigos Santander (ref)'!$A$2:$A$79,$C695)&gt;0,"SANTANDER",IF(COUNTIF('Códigos Itaú (ref)'!$A$2:$A$44,$C695)&gt;0,"ITAU",IF(AND(TRIM(UPPER($I695))="CONTRATUAL",ISNUMBER(SEARCH("INDIVIDUAL",SUBSTITUTE(UPPER($D695)," ","")))),"PREMIUM FREE",""))))</f>
        <v/>
      </c>
    </row>
    <row r="696">
      <c r="AC696">
        <f>IF($C696="","",IF(COUNTIF('Códigos Santander (ref)'!$A$2:$A$79,$C696)&gt;0,"SANTANDER",IF(COUNTIF('Códigos Itaú (ref)'!$A$2:$A$44,$C696)&gt;0,"ITAU",IF(AND(TRIM(UPPER($I696))="CONTRATUAL",ISNUMBER(SEARCH("INDIVIDUAL",SUBSTITUTE(UPPER($D696)," ","")))),"PREMIUM FREE",""))))</f>
        <v/>
      </c>
    </row>
    <row r="697">
      <c r="AC697">
        <f>IF($C697="","",IF(COUNTIF('Códigos Santander (ref)'!$A$2:$A$79,$C697)&gt;0,"SANTANDER",IF(COUNTIF('Códigos Itaú (ref)'!$A$2:$A$44,$C697)&gt;0,"ITAU",IF(AND(TRIM(UPPER($I697))="CONTRATUAL",ISNUMBER(SEARCH("INDIVIDUAL",SUBSTITUTE(UPPER($D697)," ","")))),"PREMIUM FREE",""))))</f>
        <v/>
      </c>
    </row>
    <row r="698">
      <c r="AC698">
        <f>IF($C698="","",IF(COUNTIF('Códigos Santander (ref)'!$A$2:$A$79,$C698)&gt;0,"SANTANDER",IF(COUNTIF('Códigos Itaú (ref)'!$A$2:$A$44,$C698)&gt;0,"ITAU",IF(AND(TRIM(UPPER($I698))="CONTRATUAL",ISNUMBER(SEARCH("INDIVIDUAL",SUBSTITUTE(UPPER($D698)," ","")))),"PREMIUM FREE",""))))</f>
        <v/>
      </c>
    </row>
    <row r="699">
      <c r="AC699">
        <f>IF($C699="","",IF(COUNTIF('Códigos Santander (ref)'!$A$2:$A$79,$C699)&gt;0,"SANTANDER",IF(COUNTIF('Códigos Itaú (ref)'!$A$2:$A$44,$C699)&gt;0,"ITAU",IF(AND(TRIM(UPPER($I699))="CONTRATUAL",ISNUMBER(SEARCH("INDIVIDUAL",SUBSTITUTE(UPPER($D699)," ","")))),"PREMIUM FREE",""))))</f>
        <v/>
      </c>
    </row>
    <row r="700">
      <c r="AC700">
        <f>IF($C700="","",IF(COUNTIF('Códigos Santander (ref)'!$A$2:$A$79,$C700)&gt;0,"SANTANDER",IF(COUNTIF('Códigos Itaú (ref)'!$A$2:$A$44,$C700)&gt;0,"ITAU",IF(AND(TRIM(UPPER($I700))="CONTRATUAL",ISNUMBER(SEARCH("INDIVIDUAL",SUBSTITUTE(UPPER($D700)," ","")))),"PREMIUM FREE",""))))</f>
        <v/>
      </c>
    </row>
    <row r="701">
      <c r="AC701">
        <f>IF($C701="","",IF(COUNTIF('Códigos Santander (ref)'!$A$2:$A$79,$C701)&gt;0,"SANTANDER",IF(COUNTIF('Códigos Itaú (ref)'!$A$2:$A$44,$C701)&gt;0,"ITAU",IF(AND(TRIM(UPPER($I701))="CONTRATUAL",ISNUMBER(SEARCH("INDIVIDUAL",SUBSTITUTE(UPPER($D701)," ","")))),"PREMIUM FREE",""))))</f>
        <v/>
      </c>
    </row>
    <row r="702">
      <c r="AC702">
        <f>IF($C702="","",IF(COUNTIF('Códigos Santander (ref)'!$A$2:$A$79,$C702)&gt;0,"SANTANDER",IF(COUNTIF('Códigos Itaú (ref)'!$A$2:$A$44,$C702)&gt;0,"ITAU",IF(AND(TRIM(UPPER($I702))="CONTRATUAL",ISNUMBER(SEARCH("INDIVIDUAL",SUBSTITUTE(UPPER($D702)," ","")))),"PREMIUM FREE",""))))</f>
        <v/>
      </c>
    </row>
    <row r="703">
      <c r="AC703">
        <f>IF($C703="","",IF(COUNTIF('Códigos Santander (ref)'!$A$2:$A$79,$C703)&gt;0,"SANTANDER",IF(COUNTIF('Códigos Itaú (ref)'!$A$2:$A$44,$C703)&gt;0,"ITAU",IF(AND(TRIM(UPPER($I703))="CONTRATUAL",ISNUMBER(SEARCH("INDIVIDUAL",SUBSTITUTE(UPPER($D703)," ","")))),"PREMIUM FREE",""))))</f>
        <v/>
      </c>
    </row>
    <row r="704">
      <c r="AC704">
        <f>IF($C704="","",IF(COUNTIF('Códigos Santander (ref)'!$A$2:$A$79,$C704)&gt;0,"SANTANDER",IF(COUNTIF('Códigos Itaú (ref)'!$A$2:$A$44,$C704)&gt;0,"ITAU",IF(AND(TRIM(UPPER($I704))="CONTRATUAL",ISNUMBER(SEARCH("INDIVIDUAL",SUBSTITUTE(UPPER($D704)," ","")))),"PREMIUM FREE",""))))</f>
        <v/>
      </c>
    </row>
    <row r="705">
      <c r="AC705">
        <f>IF($C705="","",IF(COUNTIF('Códigos Santander (ref)'!$A$2:$A$79,$C705)&gt;0,"SANTANDER",IF(COUNTIF('Códigos Itaú (ref)'!$A$2:$A$44,$C705)&gt;0,"ITAU",IF(AND(TRIM(UPPER($I705))="CONTRATUAL",ISNUMBER(SEARCH("INDIVIDUAL",SUBSTITUTE(UPPER($D705)," ","")))),"PREMIUM FREE",""))))</f>
        <v/>
      </c>
    </row>
    <row r="706">
      <c r="AC706">
        <f>IF($C706="","",IF(COUNTIF('Códigos Santander (ref)'!$A$2:$A$79,$C706)&gt;0,"SANTANDER",IF(COUNTIF('Códigos Itaú (ref)'!$A$2:$A$44,$C706)&gt;0,"ITAU",IF(AND(TRIM(UPPER($I706))="CONTRATUAL",ISNUMBER(SEARCH("INDIVIDUAL",SUBSTITUTE(UPPER($D706)," ","")))),"PREMIUM FREE",""))))</f>
        <v/>
      </c>
    </row>
    <row r="707">
      <c r="AC707">
        <f>IF($C707="","",IF(COUNTIF('Códigos Santander (ref)'!$A$2:$A$79,$C707)&gt;0,"SANTANDER",IF(COUNTIF('Códigos Itaú (ref)'!$A$2:$A$44,$C707)&gt;0,"ITAU",IF(AND(TRIM(UPPER($I707))="CONTRATUAL",ISNUMBER(SEARCH("INDIVIDUAL",SUBSTITUTE(UPPER($D707)," ","")))),"PREMIUM FREE",""))))</f>
        <v/>
      </c>
    </row>
    <row r="708">
      <c r="AC708">
        <f>IF($C708="","",IF(COUNTIF('Códigos Santander (ref)'!$A$2:$A$79,$C708)&gt;0,"SANTANDER",IF(COUNTIF('Códigos Itaú (ref)'!$A$2:$A$44,$C708)&gt;0,"ITAU",IF(AND(TRIM(UPPER($I708))="CONTRATUAL",ISNUMBER(SEARCH("INDIVIDUAL",SUBSTITUTE(UPPER($D708)," ","")))),"PREMIUM FREE",""))))</f>
        <v/>
      </c>
    </row>
    <row r="709">
      <c r="AC709">
        <f>IF($C709="","",IF(COUNTIF('Códigos Santander (ref)'!$A$2:$A$79,$C709)&gt;0,"SANTANDER",IF(COUNTIF('Códigos Itaú (ref)'!$A$2:$A$44,$C709)&gt;0,"ITAU",IF(AND(TRIM(UPPER($I709))="CONTRATUAL",ISNUMBER(SEARCH("INDIVIDUAL",SUBSTITUTE(UPPER($D709)," ","")))),"PREMIUM FREE",""))))</f>
        <v/>
      </c>
    </row>
    <row r="710">
      <c r="AC710">
        <f>IF($C710="","",IF(COUNTIF('Códigos Santander (ref)'!$A$2:$A$79,$C710)&gt;0,"SANTANDER",IF(COUNTIF('Códigos Itaú (ref)'!$A$2:$A$44,$C710)&gt;0,"ITAU",IF(AND(TRIM(UPPER($I710))="CONTRATUAL",ISNUMBER(SEARCH("INDIVIDUAL",SUBSTITUTE(UPPER($D710)," ","")))),"PREMIUM FREE",""))))</f>
        <v/>
      </c>
    </row>
    <row r="711">
      <c r="AC711">
        <f>IF($C711="","",IF(COUNTIF('Códigos Santander (ref)'!$A$2:$A$79,$C711)&gt;0,"SANTANDER",IF(COUNTIF('Códigos Itaú (ref)'!$A$2:$A$44,$C711)&gt;0,"ITAU",IF(AND(TRIM(UPPER($I711))="CONTRATUAL",ISNUMBER(SEARCH("INDIVIDUAL",SUBSTITUTE(UPPER($D711)," ","")))),"PREMIUM FREE",""))))</f>
        <v/>
      </c>
    </row>
    <row r="712">
      <c r="AC712">
        <f>IF($C712="","",IF(COUNTIF('Códigos Santander (ref)'!$A$2:$A$79,$C712)&gt;0,"SANTANDER",IF(COUNTIF('Códigos Itaú (ref)'!$A$2:$A$44,$C712)&gt;0,"ITAU",IF(AND(TRIM(UPPER($I712))="CONTRATUAL",ISNUMBER(SEARCH("INDIVIDUAL",SUBSTITUTE(UPPER($D712)," ","")))),"PREMIUM FREE",""))))</f>
        <v/>
      </c>
    </row>
    <row r="713">
      <c r="AC713">
        <f>IF($C713="","",IF(COUNTIF('Códigos Santander (ref)'!$A$2:$A$79,$C713)&gt;0,"SANTANDER",IF(COUNTIF('Códigos Itaú (ref)'!$A$2:$A$44,$C713)&gt;0,"ITAU",IF(AND(TRIM(UPPER($I713))="CONTRATUAL",ISNUMBER(SEARCH("INDIVIDUAL",SUBSTITUTE(UPPER($D713)," ","")))),"PREMIUM FREE",""))))</f>
        <v/>
      </c>
    </row>
    <row r="714">
      <c r="AC714">
        <f>IF($C714="","",IF(COUNTIF('Códigos Santander (ref)'!$A$2:$A$79,$C714)&gt;0,"SANTANDER",IF(COUNTIF('Códigos Itaú (ref)'!$A$2:$A$44,$C714)&gt;0,"ITAU",IF(AND(TRIM(UPPER($I714))="CONTRATUAL",ISNUMBER(SEARCH("INDIVIDUAL",SUBSTITUTE(UPPER($D714)," ","")))),"PREMIUM FREE",""))))</f>
        <v/>
      </c>
    </row>
    <row r="715">
      <c r="AC715">
        <f>IF($C715="","",IF(COUNTIF('Códigos Santander (ref)'!$A$2:$A$79,$C715)&gt;0,"SANTANDER",IF(COUNTIF('Códigos Itaú (ref)'!$A$2:$A$44,$C715)&gt;0,"ITAU",IF(AND(TRIM(UPPER($I715))="CONTRATUAL",ISNUMBER(SEARCH("INDIVIDUAL",SUBSTITUTE(UPPER($D715)," ","")))),"PREMIUM FREE",""))))</f>
        <v/>
      </c>
    </row>
    <row r="716">
      <c r="AC716">
        <f>IF($C716="","",IF(COUNTIF('Códigos Santander (ref)'!$A$2:$A$79,$C716)&gt;0,"SANTANDER",IF(COUNTIF('Códigos Itaú (ref)'!$A$2:$A$44,$C716)&gt;0,"ITAU",IF(AND(TRIM(UPPER($I716))="CONTRATUAL",ISNUMBER(SEARCH("INDIVIDUAL",SUBSTITUTE(UPPER($D716)," ","")))),"PREMIUM FREE",""))))</f>
        <v/>
      </c>
    </row>
    <row r="717">
      <c r="AC717">
        <f>IF($C717="","",IF(COUNTIF('Códigos Santander (ref)'!$A$2:$A$79,$C717)&gt;0,"SANTANDER",IF(COUNTIF('Códigos Itaú (ref)'!$A$2:$A$44,$C717)&gt;0,"ITAU",IF(AND(TRIM(UPPER($I717))="CONTRATUAL",ISNUMBER(SEARCH("INDIVIDUAL",SUBSTITUTE(UPPER($D717)," ","")))),"PREMIUM FREE",""))))</f>
        <v/>
      </c>
    </row>
    <row r="718">
      <c r="AC718">
        <f>IF($C718="","",IF(COUNTIF('Códigos Santander (ref)'!$A$2:$A$79,$C718)&gt;0,"SANTANDER",IF(COUNTIF('Códigos Itaú (ref)'!$A$2:$A$44,$C718)&gt;0,"ITAU",IF(AND(TRIM(UPPER($I718))="CONTRATUAL",ISNUMBER(SEARCH("INDIVIDUAL",SUBSTITUTE(UPPER($D718)," ","")))),"PREMIUM FREE",""))))</f>
        <v/>
      </c>
    </row>
    <row r="719">
      <c r="AC719">
        <f>IF($C719="","",IF(COUNTIF('Códigos Santander (ref)'!$A$2:$A$79,$C719)&gt;0,"SANTANDER",IF(COUNTIF('Códigos Itaú (ref)'!$A$2:$A$44,$C719)&gt;0,"ITAU",IF(AND(TRIM(UPPER($I719))="CONTRATUAL",ISNUMBER(SEARCH("INDIVIDUAL",SUBSTITUTE(UPPER($D719)," ","")))),"PREMIUM FREE",""))))</f>
        <v/>
      </c>
    </row>
    <row r="720">
      <c r="AC720">
        <f>IF($C720="","",IF(COUNTIF('Códigos Santander (ref)'!$A$2:$A$79,$C720)&gt;0,"SANTANDER",IF(COUNTIF('Códigos Itaú (ref)'!$A$2:$A$44,$C720)&gt;0,"ITAU",IF(AND(TRIM(UPPER($I720))="CONTRATUAL",ISNUMBER(SEARCH("INDIVIDUAL",SUBSTITUTE(UPPER($D720)," ","")))),"PREMIUM FREE",""))))</f>
        <v/>
      </c>
    </row>
    <row r="721">
      <c r="AC721">
        <f>IF($C721="","",IF(COUNTIF('Códigos Santander (ref)'!$A$2:$A$79,$C721)&gt;0,"SANTANDER",IF(COUNTIF('Códigos Itaú (ref)'!$A$2:$A$44,$C721)&gt;0,"ITAU",IF(AND(TRIM(UPPER($I721))="CONTRATUAL",ISNUMBER(SEARCH("INDIVIDUAL",SUBSTITUTE(UPPER($D721)," ","")))),"PREMIUM FREE",""))))</f>
        <v/>
      </c>
    </row>
    <row r="722">
      <c r="AC722">
        <f>IF($C722="","",IF(COUNTIF('Códigos Santander (ref)'!$A$2:$A$79,$C722)&gt;0,"SANTANDER",IF(COUNTIF('Códigos Itaú (ref)'!$A$2:$A$44,$C722)&gt;0,"ITAU",IF(AND(TRIM(UPPER($I722))="CONTRATUAL",ISNUMBER(SEARCH("INDIVIDUAL",SUBSTITUTE(UPPER($D722)," ","")))),"PREMIUM FREE",""))))</f>
        <v/>
      </c>
    </row>
    <row r="723">
      <c r="AC723">
        <f>IF($C723="","",IF(COUNTIF('Códigos Santander (ref)'!$A$2:$A$79,$C723)&gt;0,"SANTANDER",IF(COUNTIF('Códigos Itaú (ref)'!$A$2:$A$44,$C723)&gt;0,"ITAU",IF(AND(TRIM(UPPER($I723))="CONTRATUAL",ISNUMBER(SEARCH("INDIVIDUAL",SUBSTITUTE(UPPER($D723)," ","")))),"PREMIUM FREE",""))))</f>
        <v/>
      </c>
    </row>
    <row r="724">
      <c r="AC724">
        <f>IF($C724="","",IF(COUNTIF('Códigos Santander (ref)'!$A$2:$A$79,$C724)&gt;0,"SANTANDER",IF(COUNTIF('Códigos Itaú (ref)'!$A$2:$A$44,$C724)&gt;0,"ITAU",IF(AND(TRIM(UPPER($I724))="CONTRATUAL",ISNUMBER(SEARCH("INDIVIDUAL",SUBSTITUTE(UPPER($D724)," ","")))),"PREMIUM FREE",""))))</f>
        <v/>
      </c>
    </row>
    <row r="725">
      <c r="AC725">
        <f>IF($C725="","",IF(COUNTIF('Códigos Santander (ref)'!$A$2:$A$79,$C725)&gt;0,"SANTANDER",IF(COUNTIF('Códigos Itaú (ref)'!$A$2:$A$44,$C725)&gt;0,"ITAU",IF(AND(TRIM(UPPER($I725))="CONTRATUAL",ISNUMBER(SEARCH("INDIVIDUAL",SUBSTITUTE(UPPER($D725)," ","")))),"PREMIUM FREE",""))))</f>
        <v/>
      </c>
    </row>
    <row r="726">
      <c r="AC726">
        <f>IF($C726="","",IF(COUNTIF('Códigos Santander (ref)'!$A$2:$A$79,$C726)&gt;0,"SANTANDER",IF(COUNTIF('Códigos Itaú (ref)'!$A$2:$A$44,$C726)&gt;0,"ITAU",IF(AND(TRIM(UPPER($I726))="CONTRATUAL",ISNUMBER(SEARCH("INDIVIDUAL",SUBSTITUTE(UPPER($D726)," ","")))),"PREMIUM FREE",""))))</f>
        <v/>
      </c>
    </row>
    <row r="727">
      <c r="AC727">
        <f>IF($C727="","",IF(COUNTIF('Códigos Santander (ref)'!$A$2:$A$79,$C727)&gt;0,"SANTANDER",IF(COUNTIF('Códigos Itaú (ref)'!$A$2:$A$44,$C727)&gt;0,"ITAU",IF(AND(TRIM(UPPER($I727))="CONTRATUAL",ISNUMBER(SEARCH("INDIVIDUAL",SUBSTITUTE(UPPER($D727)," ","")))),"PREMIUM FREE",""))))</f>
        <v/>
      </c>
    </row>
    <row r="728">
      <c r="AC728">
        <f>IF($C728="","",IF(COUNTIF('Códigos Santander (ref)'!$A$2:$A$79,$C728)&gt;0,"SANTANDER",IF(COUNTIF('Códigos Itaú (ref)'!$A$2:$A$44,$C728)&gt;0,"ITAU",IF(AND(TRIM(UPPER($I728))="CONTRATUAL",ISNUMBER(SEARCH("INDIVIDUAL",SUBSTITUTE(UPPER($D728)," ","")))),"PREMIUM FREE",""))))</f>
        <v/>
      </c>
    </row>
    <row r="729">
      <c r="AC729">
        <f>IF($C729="","",IF(COUNTIF('Códigos Santander (ref)'!$A$2:$A$79,$C729)&gt;0,"SANTANDER",IF(COUNTIF('Códigos Itaú (ref)'!$A$2:$A$44,$C729)&gt;0,"ITAU",IF(AND(TRIM(UPPER($I729))="CONTRATUAL",ISNUMBER(SEARCH("INDIVIDUAL",SUBSTITUTE(UPPER($D729)," ","")))),"PREMIUM FREE",""))))</f>
        <v/>
      </c>
    </row>
    <row r="730">
      <c r="AC730">
        <f>IF($C730="","",IF(COUNTIF('Códigos Santander (ref)'!$A$2:$A$79,$C730)&gt;0,"SANTANDER",IF(COUNTIF('Códigos Itaú (ref)'!$A$2:$A$44,$C730)&gt;0,"ITAU",IF(AND(TRIM(UPPER($I730))="CONTRATUAL",ISNUMBER(SEARCH("INDIVIDUAL",SUBSTITUTE(UPPER($D730)," ","")))),"PREMIUM FREE",""))))</f>
        <v/>
      </c>
    </row>
    <row r="731">
      <c r="AC731">
        <f>IF($C731="","",IF(COUNTIF('Códigos Santander (ref)'!$A$2:$A$79,$C731)&gt;0,"SANTANDER",IF(COUNTIF('Códigos Itaú (ref)'!$A$2:$A$44,$C731)&gt;0,"ITAU",IF(AND(TRIM(UPPER($I731))="CONTRATUAL",ISNUMBER(SEARCH("INDIVIDUAL",SUBSTITUTE(UPPER($D731)," ","")))),"PREMIUM FREE",""))))</f>
        <v/>
      </c>
    </row>
    <row r="732">
      <c r="AC732">
        <f>IF($C732="","",IF(COUNTIF('Códigos Santander (ref)'!$A$2:$A$79,$C732)&gt;0,"SANTANDER",IF(COUNTIF('Códigos Itaú (ref)'!$A$2:$A$44,$C732)&gt;0,"ITAU",IF(AND(TRIM(UPPER($I732))="CONTRATUAL",ISNUMBER(SEARCH("INDIVIDUAL",SUBSTITUTE(UPPER($D732)," ","")))),"PREMIUM FREE",""))))</f>
        <v/>
      </c>
    </row>
    <row r="733">
      <c r="AC733">
        <f>IF($C733="","",IF(COUNTIF('Códigos Santander (ref)'!$A$2:$A$79,$C733)&gt;0,"SANTANDER",IF(COUNTIF('Códigos Itaú (ref)'!$A$2:$A$44,$C733)&gt;0,"ITAU",IF(AND(TRIM(UPPER($I733))="CONTRATUAL",ISNUMBER(SEARCH("INDIVIDUAL",SUBSTITUTE(UPPER($D733)," ","")))),"PREMIUM FREE",""))))</f>
        <v/>
      </c>
    </row>
    <row r="734">
      <c r="AC734">
        <f>IF($C734="","",IF(COUNTIF('Códigos Santander (ref)'!$A$2:$A$79,$C734)&gt;0,"SANTANDER",IF(COUNTIF('Códigos Itaú (ref)'!$A$2:$A$44,$C734)&gt;0,"ITAU",IF(AND(TRIM(UPPER($I734))="CONTRATUAL",ISNUMBER(SEARCH("INDIVIDUAL",SUBSTITUTE(UPPER($D734)," ","")))),"PREMIUM FREE",""))))</f>
        <v/>
      </c>
    </row>
    <row r="735">
      <c r="AC735">
        <f>IF($C735="","",IF(COUNTIF('Códigos Santander (ref)'!$A$2:$A$79,$C735)&gt;0,"SANTANDER",IF(COUNTIF('Códigos Itaú (ref)'!$A$2:$A$44,$C735)&gt;0,"ITAU",IF(AND(TRIM(UPPER($I735))="CONTRATUAL",ISNUMBER(SEARCH("INDIVIDUAL",SUBSTITUTE(UPPER($D735)," ","")))),"PREMIUM FREE",""))))</f>
        <v/>
      </c>
    </row>
    <row r="736">
      <c r="AC736">
        <f>IF($C736="","",IF(COUNTIF('Códigos Santander (ref)'!$A$2:$A$79,$C736)&gt;0,"SANTANDER",IF(COUNTIF('Códigos Itaú (ref)'!$A$2:$A$44,$C736)&gt;0,"ITAU",IF(AND(TRIM(UPPER($I736))="CONTRATUAL",ISNUMBER(SEARCH("INDIVIDUAL",SUBSTITUTE(UPPER($D736)," ","")))),"PREMIUM FREE",""))))</f>
        <v/>
      </c>
    </row>
    <row r="737">
      <c r="AC737">
        <f>IF($C737="","",IF(COUNTIF('Códigos Santander (ref)'!$A$2:$A$79,$C737)&gt;0,"SANTANDER",IF(COUNTIF('Códigos Itaú (ref)'!$A$2:$A$44,$C737)&gt;0,"ITAU",IF(AND(TRIM(UPPER($I737))="CONTRATUAL",ISNUMBER(SEARCH("INDIVIDUAL",SUBSTITUTE(UPPER($D737)," ","")))),"PREMIUM FREE",""))))</f>
        <v/>
      </c>
    </row>
    <row r="738">
      <c r="AC738">
        <f>IF($C738="","",IF(COUNTIF('Códigos Santander (ref)'!$A$2:$A$79,$C738)&gt;0,"SANTANDER",IF(COUNTIF('Códigos Itaú (ref)'!$A$2:$A$44,$C738)&gt;0,"ITAU",IF(AND(TRIM(UPPER($I738))="CONTRATUAL",ISNUMBER(SEARCH("INDIVIDUAL",SUBSTITUTE(UPPER($D738)," ","")))),"PREMIUM FREE",""))))</f>
        <v/>
      </c>
    </row>
    <row r="739">
      <c r="AC739">
        <f>IF($C739="","",IF(COUNTIF('Códigos Santander (ref)'!$A$2:$A$79,$C739)&gt;0,"SANTANDER",IF(COUNTIF('Códigos Itaú (ref)'!$A$2:$A$44,$C739)&gt;0,"ITAU",IF(AND(TRIM(UPPER($I739))="CONTRATUAL",ISNUMBER(SEARCH("INDIVIDUAL",SUBSTITUTE(UPPER($D739)," ","")))),"PREMIUM FREE",""))))</f>
        <v/>
      </c>
    </row>
    <row r="740">
      <c r="AC740">
        <f>IF($C740="","",IF(COUNTIF('Códigos Santander (ref)'!$A$2:$A$79,$C740)&gt;0,"SANTANDER",IF(COUNTIF('Códigos Itaú (ref)'!$A$2:$A$44,$C740)&gt;0,"ITAU",IF(AND(TRIM(UPPER($I740))="CONTRATUAL",ISNUMBER(SEARCH("INDIVIDUAL",SUBSTITUTE(UPPER($D740)," ","")))),"PREMIUM FREE",""))))</f>
        <v/>
      </c>
    </row>
    <row r="741">
      <c r="AC741">
        <f>IF($C741="","",IF(COUNTIF('Códigos Santander (ref)'!$A$2:$A$79,$C741)&gt;0,"SANTANDER",IF(COUNTIF('Códigos Itaú (ref)'!$A$2:$A$44,$C741)&gt;0,"ITAU",IF(AND(TRIM(UPPER($I741))="CONTRATUAL",ISNUMBER(SEARCH("INDIVIDUAL",SUBSTITUTE(UPPER($D741)," ","")))),"PREMIUM FREE",""))))</f>
        <v/>
      </c>
    </row>
    <row r="742">
      <c r="AC742">
        <f>IF($C742="","",IF(COUNTIF('Códigos Santander (ref)'!$A$2:$A$79,$C742)&gt;0,"SANTANDER",IF(COUNTIF('Códigos Itaú (ref)'!$A$2:$A$44,$C742)&gt;0,"ITAU",IF(AND(TRIM(UPPER($I742))="CONTRATUAL",ISNUMBER(SEARCH("INDIVIDUAL",SUBSTITUTE(UPPER($D742)," ","")))),"PREMIUM FREE",""))))</f>
        <v/>
      </c>
    </row>
    <row r="743">
      <c r="AC743">
        <f>IF($C743="","",IF(COUNTIF('Códigos Santander (ref)'!$A$2:$A$79,$C743)&gt;0,"SANTANDER",IF(COUNTIF('Códigos Itaú (ref)'!$A$2:$A$44,$C743)&gt;0,"ITAU",IF(AND(TRIM(UPPER($I743))="CONTRATUAL",ISNUMBER(SEARCH("INDIVIDUAL",SUBSTITUTE(UPPER($D743)," ","")))),"PREMIUM FREE",""))))</f>
        <v/>
      </c>
    </row>
    <row r="744">
      <c r="AC744">
        <f>IF($C744="","",IF(COUNTIF('Códigos Santander (ref)'!$A$2:$A$79,$C744)&gt;0,"SANTANDER",IF(COUNTIF('Códigos Itaú (ref)'!$A$2:$A$44,$C744)&gt;0,"ITAU",IF(AND(TRIM(UPPER($I744))="CONTRATUAL",ISNUMBER(SEARCH("INDIVIDUAL",SUBSTITUTE(UPPER($D744)," ","")))),"PREMIUM FREE",""))))</f>
        <v/>
      </c>
    </row>
    <row r="745">
      <c r="AC745">
        <f>IF($C745="","",IF(COUNTIF('Códigos Santander (ref)'!$A$2:$A$79,$C745)&gt;0,"SANTANDER",IF(COUNTIF('Códigos Itaú (ref)'!$A$2:$A$44,$C745)&gt;0,"ITAU",IF(AND(TRIM(UPPER($I745))="CONTRATUAL",ISNUMBER(SEARCH("INDIVIDUAL",SUBSTITUTE(UPPER($D745)," ","")))),"PREMIUM FREE",""))))</f>
        <v/>
      </c>
    </row>
    <row r="746">
      <c r="AC746">
        <f>IF($C746="","",IF(COUNTIF('Códigos Santander (ref)'!$A$2:$A$79,$C746)&gt;0,"SANTANDER",IF(COUNTIF('Códigos Itaú (ref)'!$A$2:$A$44,$C746)&gt;0,"ITAU",IF(AND(TRIM(UPPER($I746))="CONTRATUAL",ISNUMBER(SEARCH("INDIVIDUAL",SUBSTITUTE(UPPER($D746)," ","")))),"PREMIUM FREE",""))))</f>
        <v/>
      </c>
    </row>
    <row r="747">
      <c r="AC747">
        <f>IF($C747="","",IF(COUNTIF('Códigos Santander (ref)'!$A$2:$A$79,$C747)&gt;0,"SANTANDER",IF(COUNTIF('Códigos Itaú (ref)'!$A$2:$A$44,$C747)&gt;0,"ITAU",IF(AND(TRIM(UPPER($I747))="CONTRATUAL",ISNUMBER(SEARCH("INDIVIDUAL",SUBSTITUTE(UPPER($D747)," ","")))),"PREMIUM FREE",""))))</f>
        <v/>
      </c>
    </row>
    <row r="748">
      <c r="AC748">
        <f>IF($C748="","",IF(COUNTIF('Códigos Santander (ref)'!$A$2:$A$79,$C748)&gt;0,"SANTANDER",IF(COUNTIF('Códigos Itaú (ref)'!$A$2:$A$44,$C748)&gt;0,"ITAU",IF(AND(TRIM(UPPER($I748))="CONTRATUAL",ISNUMBER(SEARCH("INDIVIDUAL",SUBSTITUTE(UPPER($D748)," ","")))),"PREMIUM FREE",""))))</f>
        <v/>
      </c>
    </row>
    <row r="749">
      <c r="AC749">
        <f>IF($C749="","",IF(COUNTIF('Códigos Santander (ref)'!$A$2:$A$79,$C749)&gt;0,"SANTANDER",IF(COUNTIF('Códigos Itaú (ref)'!$A$2:$A$44,$C749)&gt;0,"ITAU",IF(AND(TRIM(UPPER($I749))="CONTRATUAL",ISNUMBER(SEARCH("INDIVIDUAL",SUBSTITUTE(UPPER($D749)," ","")))),"PREMIUM FREE",""))))</f>
        <v/>
      </c>
    </row>
    <row r="750">
      <c r="AC750">
        <f>IF($C750="","",IF(COUNTIF('Códigos Santander (ref)'!$A$2:$A$79,$C750)&gt;0,"SANTANDER",IF(COUNTIF('Códigos Itaú (ref)'!$A$2:$A$44,$C750)&gt;0,"ITAU",IF(AND(TRIM(UPPER($I750))="CONTRATUAL",ISNUMBER(SEARCH("INDIVIDUAL",SUBSTITUTE(UPPER($D750)," ","")))),"PREMIUM FREE",""))))</f>
        <v/>
      </c>
    </row>
    <row r="751">
      <c r="AC751">
        <f>IF($C751="","",IF(COUNTIF('Códigos Santander (ref)'!$A$2:$A$79,$C751)&gt;0,"SANTANDER",IF(COUNTIF('Códigos Itaú (ref)'!$A$2:$A$44,$C751)&gt;0,"ITAU",IF(AND(TRIM(UPPER($I751))="CONTRATUAL",ISNUMBER(SEARCH("INDIVIDUAL",SUBSTITUTE(UPPER($D751)," ","")))),"PREMIUM FREE",""))))</f>
        <v/>
      </c>
    </row>
    <row r="752">
      <c r="AC752">
        <f>IF($C752="","",IF(COUNTIF('Códigos Santander (ref)'!$A$2:$A$79,$C752)&gt;0,"SANTANDER",IF(COUNTIF('Códigos Itaú (ref)'!$A$2:$A$44,$C752)&gt;0,"ITAU",IF(AND(TRIM(UPPER($I752))="CONTRATUAL",ISNUMBER(SEARCH("INDIVIDUAL",SUBSTITUTE(UPPER($D752)," ","")))),"PREMIUM FREE",""))))</f>
        <v/>
      </c>
    </row>
    <row r="753">
      <c r="AC753">
        <f>IF($C753="","",IF(COUNTIF('Códigos Santander (ref)'!$A$2:$A$79,$C753)&gt;0,"SANTANDER",IF(COUNTIF('Códigos Itaú (ref)'!$A$2:$A$44,$C753)&gt;0,"ITAU",IF(AND(TRIM(UPPER($I753))="CONTRATUAL",ISNUMBER(SEARCH("INDIVIDUAL",SUBSTITUTE(UPPER($D753)," ","")))),"PREMIUM FREE",""))))</f>
        <v/>
      </c>
    </row>
    <row r="754">
      <c r="AC754">
        <f>IF($C754="","",IF(COUNTIF('Códigos Santander (ref)'!$A$2:$A$79,$C754)&gt;0,"SANTANDER",IF(COUNTIF('Códigos Itaú (ref)'!$A$2:$A$44,$C754)&gt;0,"ITAU",IF(AND(TRIM(UPPER($I754))="CONTRATUAL",ISNUMBER(SEARCH("INDIVIDUAL",SUBSTITUTE(UPPER($D754)," ","")))),"PREMIUM FREE",""))))</f>
        <v/>
      </c>
    </row>
    <row r="755">
      <c r="AC755">
        <f>IF($C755="","",IF(COUNTIF('Códigos Santander (ref)'!$A$2:$A$79,$C755)&gt;0,"SANTANDER",IF(COUNTIF('Códigos Itaú (ref)'!$A$2:$A$44,$C755)&gt;0,"ITAU",IF(AND(TRIM(UPPER($I755))="CONTRATUAL",ISNUMBER(SEARCH("INDIVIDUAL",SUBSTITUTE(UPPER($D755)," ","")))),"PREMIUM FREE",""))))</f>
        <v/>
      </c>
    </row>
    <row r="756">
      <c r="AC756">
        <f>IF($C756="","",IF(COUNTIF('Códigos Santander (ref)'!$A$2:$A$79,$C756)&gt;0,"SANTANDER",IF(COUNTIF('Códigos Itaú (ref)'!$A$2:$A$44,$C756)&gt;0,"ITAU",IF(AND(TRIM(UPPER($I756))="CONTRATUAL",ISNUMBER(SEARCH("INDIVIDUAL",SUBSTITUTE(UPPER($D756)," ","")))),"PREMIUM FREE",""))))</f>
        <v/>
      </c>
    </row>
    <row r="757">
      <c r="AC757">
        <f>IF($C757="","",IF(COUNTIF('Códigos Santander (ref)'!$A$2:$A$79,$C757)&gt;0,"SANTANDER",IF(COUNTIF('Códigos Itaú (ref)'!$A$2:$A$44,$C757)&gt;0,"ITAU",IF(AND(TRIM(UPPER($I757))="CONTRATUAL",ISNUMBER(SEARCH("INDIVIDUAL",SUBSTITUTE(UPPER($D757)," ","")))),"PREMIUM FREE",""))))</f>
        <v/>
      </c>
    </row>
    <row r="758">
      <c r="AC758">
        <f>IF($C758="","",IF(COUNTIF('Códigos Santander (ref)'!$A$2:$A$79,$C758)&gt;0,"SANTANDER",IF(COUNTIF('Códigos Itaú (ref)'!$A$2:$A$44,$C758)&gt;0,"ITAU",IF(AND(TRIM(UPPER($I758))="CONTRATUAL",ISNUMBER(SEARCH("INDIVIDUAL",SUBSTITUTE(UPPER($D758)," ","")))),"PREMIUM FREE",""))))</f>
        <v/>
      </c>
    </row>
    <row r="759">
      <c r="AC759">
        <f>IF($C759="","",IF(COUNTIF('Códigos Santander (ref)'!$A$2:$A$79,$C759)&gt;0,"SANTANDER",IF(COUNTIF('Códigos Itaú (ref)'!$A$2:$A$44,$C759)&gt;0,"ITAU",IF(AND(TRIM(UPPER($I759))="CONTRATUAL",ISNUMBER(SEARCH("INDIVIDUAL",SUBSTITUTE(UPPER($D759)," ","")))),"PREMIUM FREE",""))))</f>
        <v/>
      </c>
    </row>
    <row r="760">
      <c r="AC760">
        <f>IF($C760="","",IF(COUNTIF('Códigos Santander (ref)'!$A$2:$A$79,$C760)&gt;0,"SANTANDER",IF(COUNTIF('Códigos Itaú (ref)'!$A$2:$A$44,$C760)&gt;0,"ITAU",IF(AND(TRIM(UPPER($I760))="CONTRATUAL",ISNUMBER(SEARCH("INDIVIDUAL",SUBSTITUTE(UPPER($D760)," ","")))),"PREMIUM FREE",""))))</f>
        <v/>
      </c>
    </row>
    <row r="761">
      <c r="AC761">
        <f>IF($C761="","",IF(COUNTIF('Códigos Santander (ref)'!$A$2:$A$79,$C761)&gt;0,"SANTANDER",IF(COUNTIF('Códigos Itaú (ref)'!$A$2:$A$44,$C761)&gt;0,"ITAU",IF(AND(TRIM(UPPER($I761))="CONTRATUAL",ISNUMBER(SEARCH("INDIVIDUAL",SUBSTITUTE(UPPER($D761)," ","")))),"PREMIUM FREE",""))))</f>
        <v/>
      </c>
    </row>
    <row r="762">
      <c r="AC762">
        <f>IF($C762="","",IF(COUNTIF('Códigos Santander (ref)'!$A$2:$A$79,$C762)&gt;0,"SANTANDER",IF(COUNTIF('Códigos Itaú (ref)'!$A$2:$A$44,$C762)&gt;0,"ITAU",IF(AND(TRIM(UPPER($I762))="CONTRATUAL",ISNUMBER(SEARCH("INDIVIDUAL",SUBSTITUTE(UPPER($D762)," ","")))),"PREMIUM FREE",""))))</f>
        <v/>
      </c>
    </row>
    <row r="763">
      <c r="AC763">
        <f>IF($C763="","",IF(COUNTIF('Códigos Santander (ref)'!$A$2:$A$79,$C763)&gt;0,"SANTANDER",IF(COUNTIF('Códigos Itaú (ref)'!$A$2:$A$44,$C763)&gt;0,"ITAU",IF(AND(TRIM(UPPER($I763))="CONTRATUAL",ISNUMBER(SEARCH("INDIVIDUAL",SUBSTITUTE(UPPER($D763)," ","")))),"PREMIUM FREE",""))))</f>
        <v/>
      </c>
    </row>
    <row r="764">
      <c r="AC764">
        <f>IF($C764="","",IF(COUNTIF('Códigos Santander (ref)'!$A$2:$A$79,$C764)&gt;0,"SANTANDER",IF(COUNTIF('Códigos Itaú (ref)'!$A$2:$A$44,$C764)&gt;0,"ITAU",IF(AND(TRIM(UPPER($I764))="CONTRATUAL",ISNUMBER(SEARCH("INDIVIDUAL",SUBSTITUTE(UPPER($D764)," ","")))),"PREMIUM FREE",""))))</f>
        <v/>
      </c>
    </row>
    <row r="765">
      <c r="AC765">
        <f>IF($C765="","",IF(COUNTIF('Códigos Santander (ref)'!$A$2:$A$79,$C765)&gt;0,"SANTANDER",IF(COUNTIF('Códigos Itaú (ref)'!$A$2:$A$44,$C765)&gt;0,"ITAU",IF(AND(TRIM(UPPER($I765))="CONTRATUAL",ISNUMBER(SEARCH("INDIVIDUAL",SUBSTITUTE(UPPER($D765)," ","")))),"PREMIUM FREE",""))))</f>
        <v/>
      </c>
    </row>
    <row r="766">
      <c r="AC766">
        <f>IF($C766="","",IF(COUNTIF('Códigos Santander (ref)'!$A$2:$A$79,$C766)&gt;0,"SANTANDER",IF(COUNTIF('Códigos Itaú (ref)'!$A$2:$A$44,$C766)&gt;0,"ITAU",IF(AND(TRIM(UPPER($I766))="CONTRATUAL",ISNUMBER(SEARCH("INDIVIDUAL",SUBSTITUTE(UPPER($D766)," ","")))),"PREMIUM FREE",""))))</f>
        <v/>
      </c>
    </row>
    <row r="767">
      <c r="AC767">
        <f>IF($C767="","",IF(COUNTIF('Códigos Santander (ref)'!$A$2:$A$79,$C767)&gt;0,"SANTANDER",IF(COUNTIF('Códigos Itaú (ref)'!$A$2:$A$44,$C767)&gt;0,"ITAU",IF(AND(TRIM(UPPER($I767))="CONTRATUAL",ISNUMBER(SEARCH("INDIVIDUAL",SUBSTITUTE(UPPER($D767)," ","")))),"PREMIUM FREE",""))))</f>
        <v/>
      </c>
    </row>
    <row r="768">
      <c r="AC768">
        <f>IF($C768="","",IF(COUNTIF('Códigos Santander (ref)'!$A$2:$A$79,$C768)&gt;0,"SANTANDER",IF(COUNTIF('Códigos Itaú (ref)'!$A$2:$A$44,$C768)&gt;0,"ITAU",IF(AND(TRIM(UPPER($I768))="CONTRATUAL",ISNUMBER(SEARCH("INDIVIDUAL",SUBSTITUTE(UPPER($D768)," ","")))),"PREMIUM FREE",""))))</f>
        <v/>
      </c>
    </row>
    <row r="769">
      <c r="AC769">
        <f>IF($C769="","",IF(COUNTIF('Códigos Santander (ref)'!$A$2:$A$79,$C769)&gt;0,"SANTANDER",IF(COUNTIF('Códigos Itaú (ref)'!$A$2:$A$44,$C769)&gt;0,"ITAU",IF(AND(TRIM(UPPER($I769))="CONTRATUAL",ISNUMBER(SEARCH("INDIVIDUAL",SUBSTITUTE(UPPER($D769)," ","")))),"PREMIUM FREE",""))))</f>
        <v/>
      </c>
    </row>
    <row r="770">
      <c r="AC770">
        <f>IF($C770="","",IF(COUNTIF('Códigos Santander (ref)'!$A$2:$A$79,$C770)&gt;0,"SANTANDER",IF(COUNTIF('Códigos Itaú (ref)'!$A$2:$A$44,$C770)&gt;0,"ITAU",IF(AND(TRIM(UPPER($I770))="CONTRATUAL",ISNUMBER(SEARCH("INDIVIDUAL",SUBSTITUTE(UPPER($D770)," ","")))),"PREMIUM FREE",""))))</f>
        <v/>
      </c>
    </row>
    <row r="771">
      <c r="AC771">
        <f>IF($C771="","",IF(COUNTIF('Códigos Santander (ref)'!$A$2:$A$79,$C771)&gt;0,"SANTANDER",IF(COUNTIF('Códigos Itaú (ref)'!$A$2:$A$44,$C771)&gt;0,"ITAU",IF(AND(TRIM(UPPER($I771))="CONTRATUAL",ISNUMBER(SEARCH("INDIVIDUAL",SUBSTITUTE(UPPER($D771)," ","")))),"PREMIUM FREE",""))))</f>
        <v/>
      </c>
    </row>
    <row r="772">
      <c r="AC772">
        <f>IF($C772="","",IF(COUNTIF('Códigos Santander (ref)'!$A$2:$A$79,$C772)&gt;0,"SANTANDER",IF(COUNTIF('Códigos Itaú (ref)'!$A$2:$A$44,$C772)&gt;0,"ITAU",IF(AND(TRIM(UPPER($I772))="CONTRATUAL",ISNUMBER(SEARCH("INDIVIDUAL",SUBSTITUTE(UPPER($D772)," ","")))),"PREMIUM FREE",""))))</f>
        <v/>
      </c>
    </row>
    <row r="773">
      <c r="AC773">
        <f>IF($C773="","",IF(COUNTIF('Códigos Santander (ref)'!$A$2:$A$79,$C773)&gt;0,"SANTANDER",IF(COUNTIF('Códigos Itaú (ref)'!$A$2:$A$44,$C773)&gt;0,"ITAU",IF(AND(TRIM(UPPER($I773))="CONTRATUAL",ISNUMBER(SEARCH("INDIVIDUAL",SUBSTITUTE(UPPER($D773)," ","")))),"PREMIUM FREE",""))))</f>
        <v/>
      </c>
    </row>
    <row r="774">
      <c r="AC774">
        <f>IF($C774="","",IF(COUNTIF('Códigos Santander (ref)'!$A$2:$A$79,$C774)&gt;0,"SANTANDER",IF(COUNTIF('Códigos Itaú (ref)'!$A$2:$A$44,$C774)&gt;0,"ITAU",IF(AND(TRIM(UPPER($I774))="CONTRATUAL",ISNUMBER(SEARCH("INDIVIDUAL",SUBSTITUTE(UPPER($D774)," ","")))),"PREMIUM FREE",""))))</f>
        <v/>
      </c>
    </row>
    <row r="775">
      <c r="AC775">
        <f>IF($C775="","",IF(COUNTIF('Códigos Santander (ref)'!$A$2:$A$79,$C775)&gt;0,"SANTANDER",IF(COUNTIF('Códigos Itaú (ref)'!$A$2:$A$44,$C775)&gt;0,"ITAU",IF(AND(TRIM(UPPER($I775))="CONTRATUAL",ISNUMBER(SEARCH("INDIVIDUAL",SUBSTITUTE(UPPER($D775)," ","")))),"PREMIUM FREE",""))))</f>
        <v/>
      </c>
    </row>
    <row r="776">
      <c r="AC776">
        <f>IF($C776="","",IF(COUNTIF('Códigos Santander (ref)'!$A$2:$A$79,$C776)&gt;0,"SANTANDER",IF(COUNTIF('Códigos Itaú (ref)'!$A$2:$A$44,$C776)&gt;0,"ITAU",IF(AND(TRIM(UPPER($I776))="CONTRATUAL",ISNUMBER(SEARCH("INDIVIDUAL",SUBSTITUTE(UPPER($D776)," ","")))),"PREMIUM FREE",""))))</f>
        <v/>
      </c>
    </row>
    <row r="777">
      <c r="AC777">
        <f>IF($C777="","",IF(COUNTIF('Códigos Santander (ref)'!$A$2:$A$79,$C777)&gt;0,"SANTANDER",IF(COUNTIF('Códigos Itaú (ref)'!$A$2:$A$44,$C777)&gt;0,"ITAU",IF(AND(TRIM(UPPER($I777))="CONTRATUAL",ISNUMBER(SEARCH("INDIVIDUAL",SUBSTITUTE(UPPER($D777)," ","")))),"PREMIUM FREE",""))))</f>
        <v/>
      </c>
    </row>
    <row r="778">
      <c r="AC778">
        <f>IF($C778="","",IF(COUNTIF('Códigos Santander (ref)'!$A$2:$A$79,$C778)&gt;0,"SANTANDER",IF(COUNTIF('Códigos Itaú (ref)'!$A$2:$A$44,$C778)&gt;0,"ITAU",IF(AND(TRIM(UPPER($I778))="CONTRATUAL",ISNUMBER(SEARCH("INDIVIDUAL",SUBSTITUTE(UPPER($D778)," ","")))),"PREMIUM FREE",""))))</f>
        <v/>
      </c>
    </row>
    <row r="779">
      <c r="AC779">
        <f>IF($C779="","",IF(COUNTIF('Códigos Santander (ref)'!$A$2:$A$79,$C779)&gt;0,"SANTANDER",IF(COUNTIF('Códigos Itaú (ref)'!$A$2:$A$44,$C779)&gt;0,"ITAU",IF(AND(TRIM(UPPER($I779))="CONTRATUAL",ISNUMBER(SEARCH("INDIVIDUAL",SUBSTITUTE(UPPER($D779)," ","")))),"PREMIUM FREE",""))))</f>
        <v/>
      </c>
    </row>
    <row r="780">
      <c r="AC780">
        <f>IF($C780="","",IF(COUNTIF('Códigos Santander (ref)'!$A$2:$A$79,$C780)&gt;0,"SANTANDER",IF(COUNTIF('Códigos Itaú (ref)'!$A$2:$A$44,$C780)&gt;0,"ITAU",IF(AND(TRIM(UPPER($I780))="CONTRATUAL",ISNUMBER(SEARCH("INDIVIDUAL",SUBSTITUTE(UPPER($D780)," ","")))),"PREMIUM FREE",""))))</f>
        <v/>
      </c>
    </row>
    <row r="781">
      <c r="AC781">
        <f>IF($C781="","",IF(COUNTIF('Códigos Santander (ref)'!$A$2:$A$79,$C781)&gt;0,"SANTANDER",IF(COUNTIF('Códigos Itaú (ref)'!$A$2:$A$44,$C781)&gt;0,"ITAU",IF(AND(TRIM(UPPER($I781))="CONTRATUAL",ISNUMBER(SEARCH("INDIVIDUAL",SUBSTITUTE(UPPER($D781)," ","")))),"PREMIUM FREE",""))))</f>
        <v/>
      </c>
    </row>
    <row r="782">
      <c r="AC782">
        <f>IF($C782="","",IF(COUNTIF('Códigos Santander (ref)'!$A$2:$A$79,$C782)&gt;0,"SANTANDER",IF(COUNTIF('Códigos Itaú (ref)'!$A$2:$A$44,$C782)&gt;0,"ITAU",IF(AND(TRIM(UPPER($I782))="CONTRATUAL",ISNUMBER(SEARCH("INDIVIDUAL",SUBSTITUTE(UPPER($D782)," ","")))),"PREMIUM FREE",""))))</f>
        <v/>
      </c>
    </row>
    <row r="783">
      <c r="AC783">
        <f>IF($C783="","",IF(COUNTIF('Códigos Santander (ref)'!$A$2:$A$79,$C783)&gt;0,"SANTANDER",IF(COUNTIF('Códigos Itaú (ref)'!$A$2:$A$44,$C783)&gt;0,"ITAU",IF(AND(TRIM(UPPER($I783))="CONTRATUAL",ISNUMBER(SEARCH("INDIVIDUAL",SUBSTITUTE(UPPER($D783)," ","")))),"PREMIUM FREE",""))))</f>
        <v/>
      </c>
    </row>
    <row r="784">
      <c r="AC784">
        <f>IF($C784="","",IF(COUNTIF('Códigos Santander (ref)'!$A$2:$A$79,$C784)&gt;0,"SANTANDER",IF(COUNTIF('Códigos Itaú (ref)'!$A$2:$A$44,$C784)&gt;0,"ITAU",IF(AND(TRIM(UPPER($I784))="CONTRATUAL",ISNUMBER(SEARCH("INDIVIDUAL",SUBSTITUTE(UPPER($D784)," ","")))),"PREMIUM FREE",""))))</f>
        <v/>
      </c>
    </row>
    <row r="785">
      <c r="AC785">
        <f>IF($C785="","",IF(COUNTIF('Códigos Santander (ref)'!$A$2:$A$79,$C785)&gt;0,"SANTANDER",IF(COUNTIF('Códigos Itaú (ref)'!$A$2:$A$44,$C785)&gt;0,"ITAU",IF(AND(TRIM(UPPER($I785))="CONTRATUAL",ISNUMBER(SEARCH("INDIVIDUAL",SUBSTITUTE(UPPER($D785)," ","")))),"PREMIUM FREE",""))))</f>
        <v/>
      </c>
    </row>
    <row r="786">
      <c r="AC786">
        <f>IF($C786="","",IF(COUNTIF('Códigos Santander (ref)'!$A$2:$A$79,$C786)&gt;0,"SANTANDER",IF(COUNTIF('Códigos Itaú (ref)'!$A$2:$A$44,$C786)&gt;0,"ITAU",IF(AND(TRIM(UPPER($I786))="CONTRATUAL",ISNUMBER(SEARCH("INDIVIDUAL",SUBSTITUTE(UPPER($D786)," ","")))),"PREMIUM FREE",""))))</f>
        <v/>
      </c>
    </row>
    <row r="787">
      <c r="AC787">
        <f>IF($C787="","",IF(COUNTIF('Códigos Santander (ref)'!$A$2:$A$79,$C787)&gt;0,"SANTANDER",IF(COUNTIF('Códigos Itaú (ref)'!$A$2:$A$44,$C787)&gt;0,"ITAU",IF(AND(TRIM(UPPER($I787))="CONTRATUAL",ISNUMBER(SEARCH("INDIVIDUAL",SUBSTITUTE(UPPER($D787)," ","")))),"PREMIUM FREE",""))))</f>
        <v/>
      </c>
    </row>
    <row r="788">
      <c r="AC788">
        <f>IF($C788="","",IF(COUNTIF('Códigos Santander (ref)'!$A$2:$A$79,$C788)&gt;0,"SANTANDER",IF(COUNTIF('Códigos Itaú (ref)'!$A$2:$A$44,$C788)&gt;0,"ITAU",IF(AND(TRIM(UPPER($I788))="CONTRATUAL",ISNUMBER(SEARCH("INDIVIDUAL",SUBSTITUTE(UPPER($D788)," ","")))),"PREMIUM FREE",""))))</f>
        <v/>
      </c>
    </row>
    <row r="789">
      <c r="AC789">
        <f>IF($C789="","",IF(COUNTIF('Códigos Santander (ref)'!$A$2:$A$79,$C789)&gt;0,"SANTANDER",IF(COUNTIF('Códigos Itaú (ref)'!$A$2:$A$44,$C789)&gt;0,"ITAU",IF(AND(TRIM(UPPER($I789))="CONTRATUAL",ISNUMBER(SEARCH("INDIVIDUAL",SUBSTITUTE(UPPER($D789)," ","")))),"PREMIUM FREE",""))))</f>
        <v/>
      </c>
    </row>
    <row r="790">
      <c r="AC790">
        <f>IF($C790="","",IF(COUNTIF('Códigos Santander (ref)'!$A$2:$A$79,$C790)&gt;0,"SANTANDER",IF(COUNTIF('Códigos Itaú (ref)'!$A$2:$A$44,$C790)&gt;0,"ITAU",IF(AND(TRIM(UPPER($I790))="CONTRATUAL",ISNUMBER(SEARCH("INDIVIDUAL",SUBSTITUTE(UPPER($D790)," ","")))),"PREMIUM FREE",""))))</f>
        <v/>
      </c>
    </row>
    <row r="791">
      <c r="AC791">
        <f>IF($C791="","",IF(COUNTIF('Códigos Santander (ref)'!$A$2:$A$79,$C791)&gt;0,"SANTANDER",IF(COUNTIF('Códigos Itaú (ref)'!$A$2:$A$44,$C791)&gt;0,"ITAU",IF(AND(TRIM(UPPER($I791))="CONTRATUAL",ISNUMBER(SEARCH("INDIVIDUAL",SUBSTITUTE(UPPER($D791)," ","")))),"PREMIUM FREE",""))))</f>
        <v/>
      </c>
    </row>
    <row r="792">
      <c r="AC792">
        <f>IF($C792="","",IF(COUNTIF('Códigos Santander (ref)'!$A$2:$A$79,$C792)&gt;0,"SANTANDER",IF(COUNTIF('Códigos Itaú (ref)'!$A$2:$A$44,$C792)&gt;0,"ITAU",IF(AND(TRIM(UPPER($I792))="CONTRATUAL",ISNUMBER(SEARCH("INDIVIDUAL",SUBSTITUTE(UPPER($D792)," ","")))),"PREMIUM FREE",""))))</f>
        <v/>
      </c>
    </row>
    <row r="793">
      <c r="AC793">
        <f>IF($C793="","",IF(COUNTIF('Códigos Santander (ref)'!$A$2:$A$79,$C793)&gt;0,"SANTANDER",IF(COUNTIF('Códigos Itaú (ref)'!$A$2:$A$44,$C793)&gt;0,"ITAU",IF(AND(TRIM(UPPER($I793))="CONTRATUAL",ISNUMBER(SEARCH("INDIVIDUAL",SUBSTITUTE(UPPER($D793)," ","")))),"PREMIUM FREE",""))))</f>
        <v/>
      </c>
    </row>
    <row r="794">
      <c r="AC794">
        <f>IF($C794="","",IF(COUNTIF('Códigos Santander (ref)'!$A$2:$A$79,$C794)&gt;0,"SANTANDER",IF(COUNTIF('Códigos Itaú (ref)'!$A$2:$A$44,$C794)&gt;0,"ITAU",IF(AND(TRIM(UPPER($I794))="CONTRATUAL",ISNUMBER(SEARCH("INDIVIDUAL",SUBSTITUTE(UPPER($D794)," ","")))),"PREMIUM FREE",""))))</f>
        <v/>
      </c>
    </row>
    <row r="795">
      <c r="AC795">
        <f>IF($C795="","",IF(COUNTIF('Códigos Santander (ref)'!$A$2:$A$79,$C795)&gt;0,"SANTANDER",IF(COUNTIF('Códigos Itaú (ref)'!$A$2:$A$44,$C795)&gt;0,"ITAU",IF(AND(TRIM(UPPER($I795))="CONTRATUAL",ISNUMBER(SEARCH("INDIVIDUAL",SUBSTITUTE(UPPER($D795)," ","")))),"PREMIUM FREE",""))))</f>
        <v/>
      </c>
    </row>
    <row r="796">
      <c r="AC796">
        <f>IF($C796="","",IF(COUNTIF('Códigos Santander (ref)'!$A$2:$A$79,$C796)&gt;0,"SANTANDER",IF(COUNTIF('Códigos Itaú (ref)'!$A$2:$A$44,$C796)&gt;0,"ITAU",IF(AND(TRIM(UPPER($I796))="CONTRATUAL",ISNUMBER(SEARCH("INDIVIDUAL",SUBSTITUTE(UPPER($D796)," ","")))),"PREMIUM FREE",""))))</f>
        <v/>
      </c>
    </row>
    <row r="797">
      <c r="AC797">
        <f>IF($C797="","",IF(COUNTIF('Códigos Santander (ref)'!$A$2:$A$79,$C797)&gt;0,"SANTANDER",IF(COUNTIF('Códigos Itaú (ref)'!$A$2:$A$44,$C797)&gt;0,"ITAU",IF(AND(TRIM(UPPER($I797))="CONTRATUAL",ISNUMBER(SEARCH("INDIVIDUAL",SUBSTITUTE(UPPER($D797)," ","")))),"PREMIUM FREE",""))))</f>
        <v/>
      </c>
    </row>
    <row r="798">
      <c r="AC798">
        <f>IF($C798="","",IF(COUNTIF('Códigos Santander (ref)'!$A$2:$A$79,$C798)&gt;0,"SANTANDER",IF(COUNTIF('Códigos Itaú (ref)'!$A$2:$A$44,$C798)&gt;0,"ITAU",IF(AND(TRIM(UPPER($I798))="CONTRATUAL",ISNUMBER(SEARCH("INDIVIDUAL",SUBSTITUTE(UPPER($D798)," ","")))),"PREMIUM FREE",""))))</f>
        <v/>
      </c>
    </row>
    <row r="799">
      <c r="AC799">
        <f>IF($C799="","",IF(COUNTIF('Códigos Santander (ref)'!$A$2:$A$79,$C799)&gt;0,"SANTANDER",IF(COUNTIF('Códigos Itaú (ref)'!$A$2:$A$44,$C799)&gt;0,"ITAU",IF(AND(TRIM(UPPER($I799))="CONTRATUAL",ISNUMBER(SEARCH("INDIVIDUAL",SUBSTITUTE(UPPER($D799)," ","")))),"PREMIUM FREE",""))))</f>
        <v/>
      </c>
    </row>
    <row r="800">
      <c r="AC800">
        <f>IF($C800="","",IF(COUNTIF('Códigos Santander (ref)'!$A$2:$A$79,$C800)&gt;0,"SANTANDER",IF(COUNTIF('Códigos Itaú (ref)'!$A$2:$A$44,$C800)&gt;0,"ITAU",IF(AND(TRIM(UPPER($I800))="CONTRATUAL",ISNUMBER(SEARCH("INDIVIDUAL",SUBSTITUTE(UPPER($D800)," ","")))),"PREMIUM FREE",""))))</f>
        <v/>
      </c>
    </row>
    <row r="801">
      <c r="AC801">
        <f>IF($C801="","",IF(COUNTIF('Códigos Santander (ref)'!$A$2:$A$79,$C801)&gt;0,"SANTANDER",IF(COUNTIF('Códigos Itaú (ref)'!$A$2:$A$44,$C801)&gt;0,"ITAU",IF(AND(TRIM(UPPER($I801))="CONTRATUAL",ISNUMBER(SEARCH("INDIVIDUAL",SUBSTITUTE(UPPER($D801)," ","")))),"PREMIUM FREE",""))))</f>
        <v/>
      </c>
    </row>
    <row r="802">
      <c r="AC802">
        <f>IF($C802="","",IF(COUNTIF('Códigos Santander (ref)'!$A$2:$A$79,$C802)&gt;0,"SANTANDER",IF(COUNTIF('Códigos Itaú (ref)'!$A$2:$A$44,$C802)&gt;0,"ITAU",IF(AND(TRIM(UPPER($I802))="CONTRATUAL",ISNUMBER(SEARCH("INDIVIDUAL",SUBSTITUTE(UPPER($D802)," ","")))),"PREMIUM FREE",""))))</f>
        <v/>
      </c>
    </row>
    <row r="803">
      <c r="AC803">
        <f>IF($C803="","",IF(COUNTIF('Códigos Santander (ref)'!$A$2:$A$79,$C803)&gt;0,"SANTANDER",IF(COUNTIF('Códigos Itaú (ref)'!$A$2:$A$44,$C803)&gt;0,"ITAU",IF(AND(TRIM(UPPER($I803))="CONTRATUAL",ISNUMBER(SEARCH("INDIVIDUAL",SUBSTITUTE(UPPER($D803)," ","")))),"PREMIUM FREE",""))))</f>
        <v/>
      </c>
    </row>
    <row r="804">
      <c r="AC804">
        <f>IF($C804="","",IF(COUNTIF('Códigos Santander (ref)'!$A$2:$A$79,$C804)&gt;0,"SANTANDER",IF(COUNTIF('Códigos Itaú (ref)'!$A$2:$A$44,$C804)&gt;0,"ITAU",IF(AND(TRIM(UPPER($I804))="CONTRATUAL",ISNUMBER(SEARCH("INDIVIDUAL",SUBSTITUTE(UPPER($D804)," ","")))),"PREMIUM FREE",""))))</f>
        <v/>
      </c>
    </row>
    <row r="805">
      <c r="AC805">
        <f>IF($C805="","",IF(COUNTIF('Códigos Santander (ref)'!$A$2:$A$79,$C805)&gt;0,"SANTANDER",IF(COUNTIF('Códigos Itaú (ref)'!$A$2:$A$44,$C805)&gt;0,"ITAU",IF(AND(TRIM(UPPER($I805))="CONTRATUAL",ISNUMBER(SEARCH("INDIVIDUAL",SUBSTITUTE(UPPER($D805)," ","")))),"PREMIUM FREE",""))))</f>
        <v/>
      </c>
    </row>
    <row r="806">
      <c r="AC806">
        <f>IF($C806="","",IF(COUNTIF('Códigos Santander (ref)'!$A$2:$A$79,$C806)&gt;0,"SANTANDER",IF(COUNTIF('Códigos Itaú (ref)'!$A$2:$A$44,$C806)&gt;0,"ITAU",IF(AND(TRIM(UPPER($I806))="CONTRATUAL",ISNUMBER(SEARCH("INDIVIDUAL",SUBSTITUTE(UPPER($D806)," ","")))),"PREMIUM FREE",""))))</f>
        <v/>
      </c>
    </row>
    <row r="807">
      <c r="AC807">
        <f>IF($C807="","",IF(COUNTIF('Códigos Santander (ref)'!$A$2:$A$79,$C807)&gt;0,"SANTANDER",IF(COUNTIF('Códigos Itaú (ref)'!$A$2:$A$44,$C807)&gt;0,"ITAU",IF(AND(TRIM(UPPER($I807))="CONTRATUAL",ISNUMBER(SEARCH("INDIVIDUAL",SUBSTITUTE(UPPER($D807)," ","")))),"PREMIUM FREE",""))))</f>
        <v/>
      </c>
    </row>
    <row r="808">
      <c r="AC808">
        <f>IF($C808="","",IF(COUNTIF('Códigos Santander (ref)'!$A$2:$A$79,$C808)&gt;0,"SANTANDER",IF(COUNTIF('Códigos Itaú (ref)'!$A$2:$A$44,$C808)&gt;0,"ITAU",IF(AND(TRIM(UPPER($I808))="CONTRATUAL",ISNUMBER(SEARCH("INDIVIDUAL",SUBSTITUTE(UPPER($D808)," ","")))),"PREMIUM FREE",""))))</f>
        <v/>
      </c>
    </row>
    <row r="809">
      <c r="AC809">
        <f>IF($C809="","",IF(COUNTIF('Códigos Santander (ref)'!$A$2:$A$79,$C809)&gt;0,"SANTANDER",IF(COUNTIF('Códigos Itaú (ref)'!$A$2:$A$44,$C809)&gt;0,"ITAU",IF(AND(TRIM(UPPER($I809))="CONTRATUAL",ISNUMBER(SEARCH("INDIVIDUAL",SUBSTITUTE(UPPER($D809)," ","")))),"PREMIUM FREE",""))))</f>
        <v/>
      </c>
    </row>
    <row r="810">
      <c r="AC810">
        <f>IF($C810="","",IF(COUNTIF('Códigos Santander (ref)'!$A$2:$A$79,$C810)&gt;0,"SANTANDER",IF(COUNTIF('Códigos Itaú (ref)'!$A$2:$A$44,$C810)&gt;0,"ITAU",IF(AND(TRIM(UPPER($I810))="CONTRATUAL",ISNUMBER(SEARCH("INDIVIDUAL",SUBSTITUTE(UPPER($D810)," ","")))),"PREMIUM FREE",""))))</f>
        <v/>
      </c>
    </row>
    <row r="811">
      <c r="AC811">
        <f>IF($C811="","",IF(COUNTIF('Códigos Santander (ref)'!$A$2:$A$79,$C811)&gt;0,"SANTANDER",IF(COUNTIF('Códigos Itaú (ref)'!$A$2:$A$44,$C811)&gt;0,"ITAU",IF(AND(TRIM(UPPER($I811))="CONTRATUAL",ISNUMBER(SEARCH("INDIVIDUAL",SUBSTITUTE(UPPER($D811)," ","")))),"PREMIUM FREE",""))))</f>
        <v/>
      </c>
    </row>
    <row r="812">
      <c r="AC812">
        <f>IF($C812="","",IF(COUNTIF('Códigos Santander (ref)'!$A$2:$A$79,$C812)&gt;0,"SANTANDER",IF(COUNTIF('Códigos Itaú (ref)'!$A$2:$A$44,$C812)&gt;0,"ITAU",IF(AND(TRIM(UPPER($I812))="CONTRATUAL",ISNUMBER(SEARCH("INDIVIDUAL",SUBSTITUTE(UPPER($D812)," ","")))),"PREMIUM FREE",""))))</f>
        <v/>
      </c>
    </row>
    <row r="813">
      <c r="AC813">
        <f>IF($C813="","",IF(COUNTIF('Códigos Santander (ref)'!$A$2:$A$79,$C813)&gt;0,"SANTANDER",IF(COUNTIF('Códigos Itaú (ref)'!$A$2:$A$44,$C813)&gt;0,"ITAU",IF(AND(TRIM(UPPER($I813))="CONTRATUAL",ISNUMBER(SEARCH("INDIVIDUAL",SUBSTITUTE(UPPER($D813)," ","")))),"PREMIUM FREE",""))))</f>
        <v/>
      </c>
    </row>
    <row r="814">
      <c r="AC814">
        <f>IF($C814="","",IF(COUNTIF('Códigos Santander (ref)'!$A$2:$A$79,$C814)&gt;0,"SANTANDER",IF(COUNTIF('Códigos Itaú (ref)'!$A$2:$A$44,$C814)&gt;0,"ITAU",IF(AND(TRIM(UPPER($I814))="CONTRATUAL",ISNUMBER(SEARCH("INDIVIDUAL",SUBSTITUTE(UPPER($D814)," ","")))),"PREMIUM FREE",""))))</f>
        <v/>
      </c>
    </row>
    <row r="815">
      <c r="AC815">
        <f>IF($C815="","",IF(COUNTIF('Códigos Santander (ref)'!$A$2:$A$79,$C815)&gt;0,"SANTANDER",IF(COUNTIF('Códigos Itaú (ref)'!$A$2:$A$44,$C815)&gt;0,"ITAU",IF(AND(TRIM(UPPER($I815))="CONTRATUAL",ISNUMBER(SEARCH("INDIVIDUAL",SUBSTITUTE(UPPER($D815)," ","")))),"PREMIUM FREE",""))))</f>
        <v/>
      </c>
    </row>
    <row r="816">
      <c r="AC816">
        <f>IF($C816="","",IF(COUNTIF('Códigos Santander (ref)'!$A$2:$A$79,$C816)&gt;0,"SANTANDER",IF(COUNTIF('Códigos Itaú (ref)'!$A$2:$A$44,$C816)&gt;0,"ITAU",IF(AND(TRIM(UPPER($I816))="CONTRATUAL",ISNUMBER(SEARCH("INDIVIDUAL",SUBSTITUTE(UPPER($D816)," ","")))),"PREMIUM FREE",""))))</f>
        <v/>
      </c>
    </row>
    <row r="817">
      <c r="AC817">
        <f>IF($C817="","",IF(COUNTIF('Códigos Santander (ref)'!$A$2:$A$79,$C817)&gt;0,"SANTANDER",IF(COUNTIF('Códigos Itaú (ref)'!$A$2:$A$44,$C817)&gt;0,"ITAU",IF(AND(TRIM(UPPER($I817))="CONTRATUAL",ISNUMBER(SEARCH("INDIVIDUAL",SUBSTITUTE(UPPER($D817)," ","")))),"PREMIUM FREE",""))))</f>
        <v/>
      </c>
    </row>
    <row r="818">
      <c r="AC818">
        <f>IF($C818="","",IF(COUNTIF('Códigos Santander (ref)'!$A$2:$A$79,$C818)&gt;0,"SANTANDER",IF(COUNTIF('Códigos Itaú (ref)'!$A$2:$A$44,$C818)&gt;0,"ITAU",IF(AND(TRIM(UPPER($I818))="CONTRATUAL",ISNUMBER(SEARCH("INDIVIDUAL",SUBSTITUTE(UPPER($D818)," ","")))),"PREMIUM FREE",""))))</f>
        <v/>
      </c>
    </row>
    <row r="819">
      <c r="AC819">
        <f>IF($C819="","",IF(COUNTIF('Códigos Santander (ref)'!$A$2:$A$79,$C819)&gt;0,"SANTANDER",IF(COUNTIF('Códigos Itaú (ref)'!$A$2:$A$44,$C819)&gt;0,"ITAU",IF(AND(TRIM(UPPER($I819))="CONTRATUAL",ISNUMBER(SEARCH("INDIVIDUAL",SUBSTITUTE(UPPER($D819)," ","")))),"PREMIUM FREE",""))))</f>
        <v/>
      </c>
    </row>
    <row r="820">
      <c r="AC820">
        <f>IF($C820="","",IF(COUNTIF('Códigos Santander (ref)'!$A$2:$A$79,$C820)&gt;0,"SANTANDER",IF(COUNTIF('Códigos Itaú (ref)'!$A$2:$A$44,$C820)&gt;0,"ITAU",IF(AND(TRIM(UPPER($I820))="CONTRATUAL",ISNUMBER(SEARCH("INDIVIDUAL",SUBSTITUTE(UPPER($D820)," ","")))),"PREMIUM FREE",""))))</f>
        <v/>
      </c>
    </row>
    <row r="821">
      <c r="AC821">
        <f>IF($C821="","",IF(COUNTIF('Códigos Santander (ref)'!$A$2:$A$79,$C821)&gt;0,"SANTANDER",IF(COUNTIF('Códigos Itaú (ref)'!$A$2:$A$44,$C821)&gt;0,"ITAU",IF(AND(TRIM(UPPER($I821))="CONTRATUAL",ISNUMBER(SEARCH("INDIVIDUAL",SUBSTITUTE(UPPER($D821)," ","")))),"PREMIUM FREE",""))))</f>
        <v/>
      </c>
    </row>
    <row r="822">
      <c r="AC822">
        <f>IF($C822="","",IF(COUNTIF('Códigos Santander (ref)'!$A$2:$A$79,$C822)&gt;0,"SANTANDER",IF(COUNTIF('Códigos Itaú (ref)'!$A$2:$A$44,$C822)&gt;0,"ITAU",IF(AND(TRIM(UPPER($I822))="CONTRATUAL",ISNUMBER(SEARCH("INDIVIDUAL",SUBSTITUTE(UPPER($D822)," ","")))),"PREMIUM FREE",""))))</f>
        <v/>
      </c>
    </row>
    <row r="823">
      <c r="AC823">
        <f>IF($C823="","",IF(COUNTIF('Códigos Santander (ref)'!$A$2:$A$79,$C823)&gt;0,"SANTANDER",IF(COUNTIF('Códigos Itaú (ref)'!$A$2:$A$44,$C823)&gt;0,"ITAU",IF(AND(TRIM(UPPER($I823))="CONTRATUAL",ISNUMBER(SEARCH("INDIVIDUAL",SUBSTITUTE(UPPER($D823)," ","")))),"PREMIUM FREE",""))))</f>
        <v/>
      </c>
    </row>
    <row r="824">
      <c r="AC824">
        <f>IF($C824="","",IF(COUNTIF('Códigos Santander (ref)'!$A$2:$A$79,$C824)&gt;0,"SANTANDER",IF(COUNTIF('Códigos Itaú (ref)'!$A$2:$A$44,$C824)&gt;0,"ITAU",IF(AND(TRIM(UPPER($I824))="CONTRATUAL",ISNUMBER(SEARCH("INDIVIDUAL",SUBSTITUTE(UPPER($D824)," ","")))),"PREMIUM FREE",""))))</f>
        <v/>
      </c>
    </row>
    <row r="825">
      <c r="AC825">
        <f>IF($C825="","",IF(COUNTIF('Códigos Santander (ref)'!$A$2:$A$79,$C825)&gt;0,"SANTANDER",IF(COUNTIF('Códigos Itaú (ref)'!$A$2:$A$44,$C825)&gt;0,"ITAU",IF(AND(TRIM(UPPER($I825))="CONTRATUAL",ISNUMBER(SEARCH("INDIVIDUAL",SUBSTITUTE(UPPER($D825)," ","")))),"PREMIUM FREE",""))))</f>
        <v/>
      </c>
    </row>
    <row r="826">
      <c r="AC826">
        <f>IF($C826="","",IF(COUNTIF('Códigos Santander (ref)'!$A$2:$A$79,$C826)&gt;0,"SANTANDER",IF(COUNTIF('Códigos Itaú (ref)'!$A$2:$A$44,$C826)&gt;0,"ITAU",IF(AND(TRIM(UPPER($I826))="CONTRATUAL",ISNUMBER(SEARCH("INDIVIDUAL",SUBSTITUTE(UPPER($D826)," ","")))),"PREMIUM FREE",""))))</f>
        <v/>
      </c>
    </row>
    <row r="827">
      <c r="AC827">
        <f>IF($C827="","",IF(COUNTIF('Códigos Santander (ref)'!$A$2:$A$79,$C827)&gt;0,"SANTANDER",IF(COUNTIF('Códigos Itaú (ref)'!$A$2:$A$44,$C827)&gt;0,"ITAU",IF(AND(TRIM(UPPER($I827))="CONTRATUAL",ISNUMBER(SEARCH("INDIVIDUAL",SUBSTITUTE(UPPER($D827)," ","")))),"PREMIUM FREE",""))))</f>
        <v/>
      </c>
    </row>
    <row r="828">
      <c r="AC828">
        <f>IF($C828="","",IF(COUNTIF('Códigos Santander (ref)'!$A$2:$A$79,$C828)&gt;0,"SANTANDER",IF(COUNTIF('Códigos Itaú (ref)'!$A$2:$A$44,$C828)&gt;0,"ITAU",IF(AND(TRIM(UPPER($I828))="CONTRATUAL",ISNUMBER(SEARCH("INDIVIDUAL",SUBSTITUTE(UPPER($D828)," ","")))),"PREMIUM FREE",""))))</f>
        <v/>
      </c>
    </row>
    <row r="829">
      <c r="AC829">
        <f>IF($C829="","",IF(COUNTIF('Códigos Santander (ref)'!$A$2:$A$79,$C829)&gt;0,"SANTANDER",IF(COUNTIF('Códigos Itaú (ref)'!$A$2:$A$44,$C829)&gt;0,"ITAU",IF(AND(TRIM(UPPER($I829))="CONTRATUAL",ISNUMBER(SEARCH("INDIVIDUAL",SUBSTITUTE(UPPER($D829)," ","")))),"PREMIUM FREE",""))))</f>
        <v/>
      </c>
    </row>
    <row r="830">
      <c r="AC830">
        <f>IF($C830="","",IF(COUNTIF('Códigos Santander (ref)'!$A$2:$A$79,$C830)&gt;0,"SANTANDER",IF(COUNTIF('Códigos Itaú (ref)'!$A$2:$A$44,$C830)&gt;0,"ITAU",IF(AND(TRIM(UPPER($I830))="CONTRATUAL",ISNUMBER(SEARCH("INDIVIDUAL",SUBSTITUTE(UPPER($D830)," ","")))),"PREMIUM FREE",""))))</f>
        <v/>
      </c>
    </row>
    <row r="831">
      <c r="AC831">
        <f>IF($C831="","",IF(COUNTIF('Códigos Santander (ref)'!$A$2:$A$79,$C831)&gt;0,"SANTANDER",IF(COUNTIF('Códigos Itaú (ref)'!$A$2:$A$44,$C831)&gt;0,"ITAU",IF(AND(TRIM(UPPER($I831))="CONTRATUAL",ISNUMBER(SEARCH("INDIVIDUAL",SUBSTITUTE(UPPER($D831)," ","")))),"PREMIUM FREE",""))))</f>
        <v/>
      </c>
    </row>
    <row r="832">
      <c r="AC832">
        <f>IF($C832="","",IF(COUNTIF('Códigos Santander (ref)'!$A$2:$A$79,$C832)&gt;0,"SANTANDER",IF(COUNTIF('Códigos Itaú (ref)'!$A$2:$A$44,$C832)&gt;0,"ITAU",IF(AND(TRIM(UPPER($I832))="CONTRATUAL",ISNUMBER(SEARCH("INDIVIDUAL",SUBSTITUTE(UPPER($D832)," ","")))),"PREMIUM FREE",""))))</f>
        <v/>
      </c>
    </row>
    <row r="833">
      <c r="AC833">
        <f>IF($C833="","",IF(COUNTIF('Códigos Santander (ref)'!$A$2:$A$79,$C833)&gt;0,"SANTANDER",IF(COUNTIF('Códigos Itaú (ref)'!$A$2:$A$44,$C833)&gt;0,"ITAU",IF(AND(TRIM(UPPER($I833))="CONTRATUAL",ISNUMBER(SEARCH("INDIVIDUAL",SUBSTITUTE(UPPER($D833)," ","")))),"PREMIUM FREE",""))))</f>
        <v/>
      </c>
    </row>
    <row r="834">
      <c r="AC834">
        <f>IF($C834="","",IF(COUNTIF('Códigos Santander (ref)'!$A$2:$A$79,$C834)&gt;0,"SANTANDER",IF(COUNTIF('Códigos Itaú (ref)'!$A$2:$A$44,$C834)&gt;0,"ITAU",IF(AND(TRIM(UPPER($I834))="CONTRATUAL",ISNUMBER(SEARCH("INDIVIDUAL",SUBSTITUTE(UPPER($D834)," ","")))),"PREMIUM FREE",""))))</f>
        <v/>
      </c>
    </row>
    <row r="835">
      <c r="AC835">
        <f>IF($C835="","",IF(COUNTIF('Códigos Santander (ref)'!$A$2:$A$79,$C835)&gt;0,"SANTANDER",IF(COUNTIF('Códigos Itaú (ref)'!$A$2:$A$44,$C835)&gt;0,"ITAU",IF(AND(TRIM(UPPER($I835))="CONTRATUAL",ISNUMBER(SEARCH("INDIVIDUAL",SUBSTITUTE(UPPER($D835)," ","")))),"PREMIUM FREE",""))))</f>
        <v/>
      </c>
    </row>
    <row r="836">
      <c r="AC836">
        <f>IF($C836="","",IF(COUNTIF('Códigos Santander (ref)'!$A$2:$A$79,$C836)&gt;0,"SANTANDER",IF(COUNTIF('Códigos Itaú (ref)'!$A$2:$A$44,$C836)&gt;0,"ITAU",IF(AND(TRIM(UPPER($I836))="CONTRATUAL",ISNUMBER(SEARCH("INDIVIDUAL",SUBSTITUTE(UPPER($D836)," ","")))),"PREMIUM FREE",""))))</f>
        <v/>
      </c>
    </row>
    <row r="837">
      <c r="AC837">
        <f>IF($C837="","",IF(COUNTIF('Códigos Santander (ref)'!$A$2:$A$79,$C837)&gt;0,"SANTANDER",IF(COUNTIF('Códigos Itaú (ref)'!$A$2:$A$44,$C837)&gt;0,"ITAU",IF(AND(TRIM(UPPER($I837))="CONTRATUAL",ISNUMBER(SEARCH("INDIVIDUAL",SUBSTITUTE(UPPER($D837)," ","")))),"PREMIUM FREE",""))))</f>
        <v/>
      </c>
    </row>
    <row r="838">
      <c r="AC838">
        <f>IF($C838="","",IF(COUNTIF('Códigos Santander (ref)'!$A$2:$A$79,$C838)&gt;0,"SANTANDER",IF(COUNTIF('Códigos Itaú (ref)'!$A$2:$A$44,$C838)&gt;0,"ITAU",IF(AND(TRIM(UPPER($I838))="CONTRATUAL",ISNUMBER(SEARCH("INDIVIDUAL",SUBSTITUTE(UPPER($D838)," ","")))),"PREMIUM FREE",""))))</f>
        <v/>
      </c>
    </row>
    <row r="839">
      <c r="AC839">
        <f>IF($C839="","",IF(COUNTIF('Códigos Santander (ref)'!$A$2:$A$79,$C839)&gt;0,"SANTANDER",IF(COUNTIF('Códigos Itaú (ref)'!$A$2:$A$44,$C839)&gt;0,"ITAU",IF(AND(TRIM(UPPER($I839))="CONTRATUAL",ISNUMBER(SEARCH("INDIVIDUAL",SUBSTITUTE(UPPER($D839)," ","")))),"PREMIUM FREE",""))))</f>
        <v/>
      </c>
    </row>
    <row r="840">
      <c r="AC840">
        <f>IF($C840="","",IF(COUNTIF('Códigos Santander (ref)'!$A$2:$A$79,$C840)&gt;0,"SANTANDER",IF(COUNTIF('Códigos Itaú (ref)'!$A$2:$A$44,$C840)&gt;0,"ITAU",IF(AND(TRIM(UPPER($I840))="CONTRATUAL",ISNUMBER(SEARCH("INDIVIDUAL",SUBSTITUTE(UPPER($D840)," ","")))),"PREMIUM FREE",""))))</f>
        <v/>
      </c>
    </row>
    <row r="841">
      <c r="AC841">
        <f>IF($C841="","",IF(COUNTIF('Códigos Santander (ref)'!$A$2:$A$79,$C841)&gt;0,"SANTANDER",IF(COUNTIF('Códigos Itaú (ref)'!$A$2:$A$44,$C841)&gt;0,"ITAU",IF(AND(TRIM(UPPER($I841))="CONTRATUAL",ISNUMBER(SEARCH("INDIVIDUAL",SUBSTITUTE(UPPER($D841)," ","")))),"PREMIUM FREE",""))))</f>
        <v/>
      </c>
    </row>
    <row r="842">
      <c r="AC842">
        <f>IF($C842="","",IF(COUNTIF('Códigos Santander (ref)'!$A$2:$A$79,$C842)&gt;0,"SANTANDER",IF(COUNTIF('Códigos Itaú (ref)'!$A$2:$A$44,$C842)&gt;0,"ITAU",IF(AND(TRIM(UPPER($I842))="CONTRATUAL",ISNUMBER(SEARCH("INDIVIDUAL",SUBSTITUTE(UPPER($D842)," ","")))),"PREMIUM FREE",""))))</f>
        <v/>
      </c>
    </row>
    <row r="843">
      <c r="AC843">
        <f>IF($C843="","",IF(COUNTIF('Códigos Santander (ref)'!$A$2:$A$79,$C843)&gt;0,"SANTANDER",IF(COUNTIF('Códigos Itaú (ref)'!$A$2:$A$44,$C843)&gt;0,"ITAU",IF(AND(TRIM(UPPER($I843))="CONTRATUAL",ISNUMBER(SEARCH("INDIVIDUAL",SUBSTITUTE(UPPER($D843)," ","")))),"PREMIUM FREE",""))))</f>
        <v/>
      </c>
    </row>
    <row r="844">
      <c r="AC844">
        <f>IF($C844="","",IF(COUNTIF('Códigos Santander (ref)'!$A$2:$A$79,$C844)&gt;0,"SANTANDER",IF(COUNTIF('Códigos Itaú (ref)'!$A$2:$A$44,$C844)&gt;0,"ITAU",IF(AND(TRIM(UPPER($I844))="CONTRATUAL",ISNUMBER(SEARCH("INDIVIDUAL",SUBSTITUTE(UPPER($D844)," ","")))),"PREMIUM FREE",""))))</f>
        <v/>
      </c>
    </row>
    <row r="845">
      <c r="AC845">
        <f>IF($C845="","",IF(COUNTIF('Códigos Santander (ref)'!$A$2:$A$79,$C845)&gt;0,"SANTANDER",IF(COUNTIF('Códigos Itaú (ref)'!$A$2:$A$44,$C845)&gt;0,"ITAU",IF(AND(TRIM(UPPER($I845))="CONTRATUAL",ISNUMBER(SEARCH("INDIVIDUAL",SUBSTITUTE(UPPER($D845)," ","")))),"PREMIUM FREE",""))))</f>
        <v/>
      </c>
    </row>
    <row r="846">
      <c r="AC846">
        <f>IF($C846="","",IF(COUNTIF('Códigos Santander (ref)'!$A$2:$A$79,$C846)&gt;0,"SANTANDER",IF(COUNTIF('Códigos Itaú (ref)'!$A$2:$A$44,$C846)&gt;0,"ITAU",IF(AND(TRIM(UPPER($I846))="CONTRATUAL",ISNUMBER(SEARCH("INDIVIDUAL",SUBSTITUTE(UPPER($D846)," ","")))),"PREMIUM FREE",""))))</f>
        <v/>
      </c>
    </row>
    <row r="847">
      <c r="AC847">
        <f>IF($C847="","",IF(COUNTIF('Códigos Santander (ref)'!$A$2:$A$79,$C847)&gt;0,"SANTANDER",IF(COUNTIF('Códigos Itaú (ref)'!$A$2:$A$44,$C847)&gt;0,"ITAU",IF(AND(TRIM(UPPER($I847))="CONTRATUAL",ISNUMBER(SEARCH("INDIVIDUAL",SUBSTITUTE(UPPER($D847)," ","")))),"PREMIUM FREE",""))))</f>
        <v/>
      </c>
    </row>
    <row r="848">
      <c r="AC848">
        <f>IF($C848="","",IF(COUNTIF('Códigos Santander (ref)'!$A$2:$A$79,$C848)&gt;0,"SANTANDER",IF(COUNTIF('Códigos Itaú (ref)'!$A$2:$A$44,$C848)&gt;0,"ITAU",IF(AND(TRIM(UPPER($I848))="CONTRATUAL",ISNUMBER(SEARCH("INDIVIDUAL",SUBSTITUTE(UPPER($D848)," ","")))),"PREMIUM FREE",""))))</f>
        <v/>
      </c>
    </row>
    <row r="849">
      <c r="AC849">
        <f>IF($C849="","",IF(COUNTIF('Códigos Santander (ref)'!$A$2:$A$79,$C849)&gt;0,"SANTANDER",IF(COUNTIF('Códigos Itaú (ref)'!$A$2:$A$44,$C849)&gt;0,"ITAU",IF(AND(TRIM(UPPER($I849))="CONTRATUAL",ISNUMBER(SEARCH("INDIVIDUAL",SUBSTITUTE(UPPER($D849)," ","")))),"PREMIUM FREE",""))))</f>
        <v/>
      </c>
    </row>
    <row r="850">
      <c r="AC850">
        <f>IF($C850="","",IF(COUNTIF('Códigos Santander (ref)'!$A$2:$A$79,$C850)&gt;0,"SANTANDER",IF(COUNTIF('Códigos Itaú (ref)'!$A$2:$A$44,$C850)&gt;0,"ITAU",IF(AND(TRIM(UPPER($I850))="CONTRATUAL",ISNUMBER(SEARCH("INDIVIDUAL",SUBSTITUTE(UPPER($D850)," ","")))),"PREMIUM FREE",""))))</f>
        <v/>
      </c>
    </row>
    <row r="851">
      <c r="AC851">
        <f>IF($C851="","",IF(COUNTIF('Códigos Santander (ref)'!$A$2:$A$79,$C851)&gt;0,"SANTANDER",IF(COUNTIF('Códigos Itaú (ref)'!$A$2:$A$44,$C851)&gt;0,"ITAU",IF(AND(TRIM(UPPER($I851))="CONTRATUAL",ISNUMBER(SEARCH("INDIVIDUAL",SUBSTITUTE(UPPER($D851)," ","")))),"PREMIUM FREE",""))))</f>
        <v/>
      </c>
    </row>
    <row r="852">
      <c r="AC852">
        <f>IF($C852="","",IF(COUNTIF('Códigos Santander (ref)'!$A$2:$A$79,$C852)&gt;0,"SANTANDER",IF(COUNTIF('Códigos Itaú (ref)'!$A$2:$A$44,$C852)&gt;0,"ITAU",IF(AND(TRIM(UPPER($I852))="CONTRATUAL",ISNUMBER(SEARCH("INDIVIDUAL",SUBSTITUTE(UPPER($D852)," ","")))),"PREMIUM FREE",""))))</f>
        <v/>
      </c>
    </row>
    <row r="853">
      <c r="AC853">
        <f>IF($C853="","",IF(COUNTIF('Códigos Santander (ref)'!$A$2:$A$79,$C853)&gt;0,"SANTANDER",IF(COUNTIF('Códigos Itaú (ref)'!$A$2:$A$44,$C853)&gt;0,"ITAU",IF(AND(TRIM(UPPER($I853))="CONTRATUAL",ISNUMBER(SEARCH("INDIVIDUAL",SUBSTITUTE(UPPER($D853)," ","")))),"PREMIUM FREE",""))))</f>
        <v/>
      </c>
    </row>
    <row r="854">
      <c r="AC854">
        <f>IF($C854="","",IF(COUNTIF('Códigos Santander (ref)'!$A$2:$A$79,$C854)&gt;0,"SANTANDER",IF(COUNTIF('Códigos Itaú (ref)'!$A$2:$A$44,$C854)&gt;0,"ITAU",IF(AND(TRIM(UPPER($I854))="CONTRATUAL",ISNUMBER(SEARCH("INDIVIDUAL",SUBSTITUTE(UPPER($D854)," ","")))),"PREMIUM FREE",""))))</f>
        <v/>
      </c>
    </row>
    <row r="855">
      <c r="AC855">
        <f>IF($C855="","",IF(COUNTIF('Códigos Santander (ref)'!$A$2:$A$79,$C855)&gt;0,"SANTANDER",IF(COUNTIF('Códigos Itaú (ref)'!$A$2:$A$44,$C855)&gt;0,"ITAU",IF(AND(TRIM(UPPER($I855))="CONTRATUAL",ISNUMBER(SEARCH("INDIVIDUAL",SUBSTITUTE(UPPER($D855)," ","")))),"PREMIUM FREE",""))))</f>
        <v/>
      </c>
    </row>
    <row r="856">
      <c r="AC856">
        <f>IF($C856="","",IF(COUNTIF('Códigos Santander (ref)'!$A$2:$A$79,$C856)&gt;0,"SANTANDER",IF(COUNTIF('Códigos Itaú (ref)'!$A$2:$A$44,$C856)&gt;0,"ITAU",IF(AND(TRIM(UPPER($I856))="CONTRATUAL",ISNUMBER(SEARCH("INDIVIDUAL",SUBSTITUTE(UPPER($D856)," ","")))),"PREMIUM FREE",""))))</f>
        <v/>
      </c>
    </row>
    <row r="857">
      <c r="AC857">
        <f>IF($C857="","",IF(COUNTIF('Códigos Santander (ref)'!$A$2:$A$79,$C857)&gt;0,"SANTANDER",IF(COUNTIF('Códigos Itaú (ref)'!$A$2:$A$44,$C857)&gt;0,"ITAU",IF(AND(TRIM(UPPER($I857))="CONTRATUAL",ISNUMBER(SEARCH("INDIVIDUAL",SUBSTITUTE(UPPER($D857)," ","")))),"PREMIUM FREE",""))))</f>
        <v/>
      </c>
    </row>
    <row r="858">
      <c r="AC858">
        <f>IF($C858="","",IF(COUNTIF('Códigos Santander (ref)'!$A$2:$A$79,$C858)&gt;0,"SANTANDER",IF(COUNTIF('Códigos Itaú (ref)'!$A$2:$A$44,$C858)&gt;0,"ITAU",IF(AND(TRIM(UPPER($I858))="CONTRATUAL",ISNUMBER(SEARCH("INDIVIDUAL",SUBSTITUTE(UPPER($D858)," ","")))),"PREMIUM FREE",""))))</f>
        <v/>
      </c>
    </row>
    <row r="859">
      <c r="AC859">
        <f>IF($C859="","",IF(COUNTIF('Códigos Santander (ref)'!$A$2:$A$79,$C859)&gt;0,"SANTANDER",IF(COUNTIF('Códigos Itaú (ref)'!$A$2:$A$44,$C859)&gt;0,"ITAU",IF(AND(TRIM(UPPER($I859))="CONTRATUAL",ISNUMBER(SEARCH("INDIVIDUAL",SUBSTITUTE(UPPER($D859)," ","")))),"PREMIUM FREE",""))))</f>
        <v/>
      </c>
    </row>
    <row r="860">
      <c r="AC860">
        <f>IF($C860="","",IF(COUNTIF('Códigos Santander (ref)'!$A$2:$A$79,$C860)&gt;0,"SANTANDER",IF(COUNTIF('Códigos Itaú (ref)'!$A$2:$A$44,$C860)&gt;0,"ITAU",IF(AND(TRIM(UPPER($I860))="CONTRATUAL",ISNUMBER(SEARCH("INDIVIDUAL",SUBSTITUTE(UPPER($D860)," ","")))),"PREMIUM FREE",""))))</f>
        <v/>
      </c>
    </row>
    <row r="861">
      <c r="AC861">
        <f>IF($C861="","",IF(COUNTIF('Códigos Santander (ref)'!$A$2:$A$79,$C861)&gt;0,"SANTANDER",IF(COUNTIF('Códigos Itaú (ref)'!$A$2:$A$44,$C861)&gt;0,"ITAU",IF(AND(TRIM(UPPER($I861))="CONTRATUAL",ISNUMBER(SEARCH("INDIVIDUAL",SUBSTITUTE(UPPER($D861)," ","")))),"PREMIUM FREE",""))))</f>
        <v/>
      </c>
    </row>
    <row r="862">
      <c r="AC862">
        <f>IF($C862="","",IF(COUNTIF('Códigos Santander (ref)'!$A$2:$A$79,$C862)&gt;0,"SANTANDER",IF(COUNTIF('Códigos Itaú (ref)'!$A$2:$A$44,$C862)&gt;0,"ITAU",IF(AND(TRIM(UPPER($I862))="CONTRATUAL",ISNUMBER(SEARCH("INDIVIDUAL",SUBSTITUTE(UPPER($D862)," ","")))),"PREMIUM FREE",""))))</f>
        <v/>
      </c>
    </row>
    <row r="863">
      <c r="AC863">
        <f>IF($C863="","",IF(COUNTIF('Códigos Santander (ref)'!$A$2:$A$79,$C863)&gt;0,"SANTANDER",IF(COUNTIF('Códigos Itaú (ref)'!$A$2:$A$44,$C863)&gt;0,"ITAU",IF(AND(TRIM(UPPER($I863))="CONTRATUAL",ISNUMBER(SEARCH("INDIVIDUAL",SUBSTITUTE(UPPER($D863)," ","")))),"PREMIUM FREE",""))))</f>
        <v/>
      </c>
    </row>
    <row r="864">
      <c r="AC864">
        <f>IF($C864="","",IF(COUNTIF('Códigos Santander (ref)'!$A$2:$A$79,$C864)&gt;0,"SANTANDER",IF(COUNTIF('Códigos Itaú (ref)'!$A$2:$A$44,$C864)&gt;0,"ITAU",IF(AND(TRIM(UPPER($I864))="CONTRATUAL",ISNUMBER(SEARCH("INDIVIDUAL",SUBSTITUTE(UPPER($D864)," ","")))),"PREMIUM FREE",""))))</f>
        <v/>
      </c>
    </row>
    <row r="865">
      <c r="AC865">
        <f>IF($C865="","",IF(COUNTIF('Códigos Santander (ref)'!$A$2:$A$79,$C865)&gt;0,"SANTANDER",IF(COUNTIF('Códigos Itaú (ref)'!$A$2:$A$44,$C865)&gt;0,"ITAU",IF(AND(TRIM(UPPER($I865))="CONTRATUAL",ISNUMBER(SEARCH("INDIVIDUAL",SUBSTITUTE(UPPER($D865)," ","")))),"PREMIUM FREE",""))))</f>
        <v/>
      </c>
    </row>
    <row r="866">
      <c r="AC866">
        <f>IF($C866="","",IF(COUNTIF('Códigos Santander (ref)'!$A$2:$A$79,$C866)&gt;0,"SANTANDER",IF(COUNTIF('Códigos Itaú (ref)'!$A$2:$A$44,$C866)&gt;0,"ITAU",IF(AND(TRIM(UPPER($I866))="CONTRATUAL",ISNUMBER(SEARCH("INDIVIDUAL",SUBSTITUTE(UPPER($D866)," ","")))),"PREMIUM FREE",""))))</f>
        <v/>
      </c>
    </row>
    <row r="867">
      <c r="AC867">
        <f>IF($C867="","",IF(COUNTIF('Códigos Santander (ref)'!$A$2:$A$79,$C867)&gt;0,"SANTANDER",IF(COUNTIF('Códigos Itaú (ref)'!$A$2:$A$44,$C867)&gt;0,"ITAU",IF(AND(TRIM(UPPER($I867))="CONTRATUAL",ISNUMBER(SEARCH("INDIVIDUAL",SUBSTITUTE(UPPER($D867)," ","")))),"PREMIUM FREE",""))))</f>
        <v/>
      </c>
    </row>
    <row r="868">
      <c r="AC868">
        <f>IF($C868="","",IF(COUNTIF('Códigos Santander (ref)'!$A$2:$A$79,$C868)&gt;0,"SANTANDER",IF(COUNTIF('Códigos Itaú (ref)'!$A$2:$A$44,$C868)&gt;0,"ITAU",IF(AND(TRIM(UPPER($I868))="CONTRATUAL",ISNUMBER(SEARCH("INDIVIDUAL",SUBSTITUTE(UPPER($D868)," ","")))),"PREMIUM FREE",""))))</f>
        <v/>
      </c>
    </row>
    <row r="869">
      <c r="AC869">
        <f>IF($C869="","",IF(COUNTIF('Códigos Santander (ref)'!$A$2:$A$79,$C869)&gt;0,"SANTANDER",IF(COUNTIF('Códigos Itaú (ref)'!$A$2:$A$44,$C869)&gt;0,"ITAU",IF(AND(TRIM(UPPER($I869))="CONTRATUAL",ISNUMBER(SEARCH("INDIVIDUAL",SUBSTITUTE(UPPER($D869)," ","")))),"PREMIUM FREE",""))))</f>
        <v/>
      </c>
    </row>
    <row r="870">
      <c r="AC870">
        <f>IF($C870="","",IF(COUNTIF('Códigos Santander (ref)'!$A$2:$A$79,$C870)&gt;0,"SANTANDER",IF(COUNTIF('Códigos Itaú (ref)'!$A$2:$A$44,$C870)&gt;0,"ITAU",IF(AND(TRIM(UPPER($I870))="CONTRATUAL",ISNUMBER(SEARCH("INDIVIDUAL",SUBSTITUTE(UPPER($D870)," ","")))),"PREMIUM FREE",""))))</f>
        <v/>
      </c>
    </row>
    <row r="871">
      <c r="AC871">
        <f>IF($C871="","",IF(COUNTIF('Códigos Santander (ref)'!$A$2:$A$79,$C871)&gt;0,"SANTANDER",IF(COUNTIF('Códigos Itaú (ref)'!$A$2:$A$44,$C871)&gt;0,"ITAU",IF(AND(TRIM(UPPER($I871))="CONTRATUAL",ISNUMBER(SEARCH("INDIVIDUAL",SUBSTITUTE(UPPER($D871)," ","")))),"PREMIUM FREE",""))))</f>
        <v/>
      </c>
    </row>
    <row r="872">
      <c r="AC872">
        <f>IF($C872="","",IF(COUNTIF('Códigos Santander (ref)'!$A$2:$A$79,$C872)&gt;0,"SANTANDER",IF(COUNTIF('Códigos Itaú (ref)'!$A$2:$A$44,$C872)&gt;0,"ITAU",IF(AND(TRIM(UPPER($I872))="CONTRATUAL",ISNUMBER(SEARCH("INDIVIDUAL",SUBSTITUTE(UPPER($D872)," ","")))),"PREMIUM FREE",""))))</f>
        <v/>
      </c>
    </row>
    <row r="873">
      <c r="AC873">
        <f>IF($C873="","",IF(COUNTIF('Códigos Santander (ref)'!$A$2:$A$79,$C873)&gt;0,"SANTANDER",IF(COUNTIF('Códigos Itaú (ref)'!$A$2:$A$44,$C873)&gt;0,"ITAU",IF(AND(TRIM(UPPER($I873))="CONTRATUAL",ISNUMBER(SEARCH("INDIVIDUAL",SUBSTITUTE(UPPER($D873)," ","")))),"PREMIUM FREE",""))))</f>
        <v/>
      </c>
    </row>
    <row r="874">
      <c r="AC874">
        <f>IF($C874="","",IF(COUNTIF('Códigos Santander (ref)'!$A$2:$A$79,$C874)&gt;0,"SANTANDER",IF(COUNTIF('Códigos Itaú (ref)'!$A$2:$A$44,$C874)&gt;0,"ITAU",IF(AND(TRIM(UPPER($I874))="CONTRATUAL",ISNUMBER(SEARCH("INDIVIDUAL",SUBSTITUTE(UPPER($D874)," ","")))),"PREMIUM FREE",""))))</f>
        <v/>
      </c>
    </row>
    <row r="875">
      <c r="AC875">
        <f>IF($C875="","",IF(COUNTIF('Códigos Santander (ref)'!$A$2:$A$79,$C875)&gt;0,"SANTANDER",IF(COUNTIF('Códigos Itaú (ref)'!$A$2:$A$44,$C875)&gt;0,"ITAU",IF(AND(TRIM(UPPER($I875))="CONTRATUAL",ISNUMBER(SEARCH("INDIVIDUAL",SUBSTITUTE(UPPER($D875)," ","")))),"PREMIUM FREE",""))))</f>
        <v/>
      </c>
    </row>
    <row r="876">
      <c r="AC876">
        <f>IF($C876="","",IF(COUNTIF('Códigos Santander (ref)'!$A$2:$A$79,$C876)&gt;0,"SANTANDER",IF(COUNTIF('Códigos Itaú (ref)'!$A$2:$A$44,$C876)&gt;0,"ITAU",IF(AND(TRIM(UPPER($I876))="CONTRATUAL",ISNUMBER(SEARCH("INDIVIDUAL",SUBSTITUTE(UPPER($D876)," ","")))),"PREMIUM FREE",""))))</f>
        <v/>
      </c>
    </row>
    <row r="877">
      <c r="AC877">
        <f>IF($C877="","",IF(COUNTIF('Códigos Santander (ref)'!$A$2:$A$79,$C877)&gt;0,"SANTANDER",IF(COUNTIF('Códigos Itaú (ref)'!$A$2:$A$44,$C877)&gt;0,"ITAU",IF(AND(TRIM(UPPER($I877))="CONTRATUAL",ISNUMBER(SEARCH("INDIVIDUAL",SUBSTITUTE(UPPER($D877)," ","")))),"PREMIUM FREE",""))))</f>
        <v/>
      </c>
    </row>
    <row r="878">
      <c r="AC878">
        <f>IF($C878="","",IF(COUNTIF('Códigos Santander (ref)'!$A$2:$A$79,$C878)&gt;0,"SANTANDER",IF(COUNTIF('Códigos Itaú (ref)'!$A$2:$A$44,$C878)&gt;0,"ITAU",IF(AND(TRIM(UPPER($I878))="CONTRATUAL",ISNUMBER(SEARCH("INDIVIDUAL",SUBSTITUTE(UPPER($D878)," ","")))),"PREMIUM FREE",""))))</f>
        <v/>
      </c>
    </row>
    <row r="879">
      <c r="AC879">
        <f>IF($C879="","",IF(COUNTIF('Códigos Santander (ref)'!$A$2:$A$79,$C879)&gt;0,"SANTANDER",IF(COUNTIF('Códigos Itaú (ref)'!$A$2:$A$44,$C879)&gt;0,"ITAU",IF(AND(TRIM(UPPER($I879))="CONTRATUAL",ISNUMBER(SEARCH("INDIVIDUAL",SUBSTITUTE(UPPER($D879)," ","")))),"PREMIUM FREE",""))))</f>
        <v/>
      </c>
    </row>
    <row r="880">
      <c r="AC880">
        <f>IF($C880="","",IF(COUNTIF('Códigos Santander (ref)'!$A$2:$A$79,$C880)&gt;0,"SANTANDER",IF(COUNTIF('Códigos Itaú (ref)'!$A$2:$A$44,$C880)&gt;0,"ITAU",IF(AND(TRIM(UPPER($I880))="CONTRATUAL",ISNUMBER(SEARCH("INDIVIDUAL",SUBSTITUTE(UPPER($D880)," ","")))),"PREMIUM FREE",""))))</f>
        <v/>
      </c>
    </row>
    <row r="881">
      <c r="AC881">
        <f>IF($C881="","",IF(COUNTIF('Códigos Santander (ref)'!$A$2:$A$79,$C881)&gt;0,"SANTANDER",IF(COUNTIF('Códigos Itaú (ref)'!$A$2:$A$44,$C881)&gt;0,"ITAU",IF(AND(TRIM(UPPER($I881))="CONTRATUAL",ISNUMBER(SEARCH("INDIVIDUAL",SUBSTITUTE(UPPER($D881)," ","")))),"PREMIUM FREE",""))))</f>
        <v/>
      </c>
    </row>
    <row r="882">
      <c r="AC882">
        <f>IF($C882="","",IF(COUNTIF('Códigos Santander (ref)'!$A$2:$A$79,$C882)&gt;0,"SANTANDER",IF(COUNTIF('Códigos Itaú (ref)'!$A$2:$A$44,$C882)&gt;0,"ITAU",IF(AND(TRIM(UPPER($I882))="CONTRATUAL",ISNUMBER(SEARCH("INDIVIDUAL",SUBSTITUTE(UPPER($D882)," ","")))),"PREMIUM FREE",""))))</f>
        <v/>
      </c>
    </row>
    <row r="883">
      <c r="AC883">
        <f>IF($C883="","",IF(COUNTIF('Códigos Santander (ref)'!$A$2:$A$79,$C883)&gt;0,"SANTANDER",IF(COUNTIF('Códigos Itaú (ref)'!$A$2:$A$44,$C883)&gt;0,"ITAU",IF(AND(TRIM(UPPER($I883))="CONTRATUAL",ISNUMBER(SEARCH("INDIVIDUAL",SUBSTITUTE(UPPER($D883)," ","")))),"PREMIUM FREE",""))))</f>
        <v/>
      </c>
    </row>
    <row r="884">
      <c r="AC884">
        <f>IF($C884="","",IF(COUNTIF('Códigos Santander (ref)'!$A$2:$A$79,$C884)&gt;0,"SANTANDER",IF(COUNTIF('Códigos Itaú (ref)'!$A$2:$A$44,$C884)&gt;0,"ITAU",IF(AND(TRIM(UPPER($I884))="CONTRATUAL",ISNUMBER(SEARCH("INDIVIDUAL",SUBSTITUTE(UPPER($D884)," ","")))),"PREMIUM FREE",""))))</f>
        <v/>
      </c>
    </row>
    <row r="885">
      <c r="AC885">
        <f>IF($C885="","",IF(COUNTIF('Códigos Santander (ref)'!$A$2:$A$79,$C885)&gt;0,"SANTANDER",IF(COUNTIF('Códigos Itaú (ref)'!$A$2:$A$44,$C885)&gt;0,"ITAU",IF(AND(TRIM(UPPER($I885))="CONTRATUAL",ISNUMBER(SEARCH("INDIVIDUAL",SUBSTITUTE(UPPER($D885)," ","")))),"PREMIUM FREE",""))))</f>
        <v/>
      </c>
    </row>
    <row r="886">
      <c r="AC886">
        <f>IF($C886="","",IF(COUNTIF('Códigos Santander (ref)'!$A$2:$A$79,$C886)&gt;0,"SANTANDER",IF(COUNTIF('Códigos Itaú (ref)'!$A$2:$A$44,$C886)&gt;0,"ITAU",IF(AND(TRIM(UPPER($I886))="CONTRATUAL",ISNUMBER(SEARCH("INDIVIDUAL",SUBSTITUTE(UPPER($D886)," ","")))),"PREMIUM FREE",""))))</f>
        <v/>
      </c>
    </row>
    <row r="887">
      <c r="AC887">
        <f>IF($C887="","",IF(COUNTIF('Códigos Santander (ref)'!$A$2:$A$79,$C887)&gt;0,"SANTANDER",IF(COUNTIF('Códigos Itaú (ref)'!$A$2:$A$44,$C887)&gt;0,"ITAU",IF(AND(TRIM(UPPER($I887))="CONTRATUAL",ISNUMBER(SEARCH("INDIVIDUAL",SUBSTITUTE(UPPER($D887)," ","")))),"PREMIUM FREE",""))))</f>
        <v/>
      </c>
    </row>
    <row r="888">
      <c r="AC888">
        <f>IF($C888="","",IF(COUNTIF('Códigos Santander (ref)'!$A$2:$A$79,$C888)&gt;0,"SANTANDER",IF(COUNTIF('Códigos Itaú (ref)'!$A$2:$A$44,$C888)&gt;0,"ITAU",IF(AND(TRIM(UPPER($I888))="CONTRATUAL",ISNUMBER(SEARCH("INDIVIDUAL",SUBSTITUTE(UPPER($D888)," ","")))),"PREMIUM FREE",""))))</f>
        <v/>
      </c>
    </row>
    <row r="889">
      <c r="AC889">
        <f>IF($C889="","",IF(COUNTIF('Códigos Santander (ref)'!$A$2:$A$79,$C889)&gt;0,"SANTANDER",IF(COUNTIF('Códigos Itaú (ref)'!$A$2:$A$44,$C889)&gt;0,"ITAU",IF(AND(TRIM(UPPER($I889))="CONTRATUAL",ISNUMBER(SEARCH("INDIVIDUAL",SUBSTITUTE(UPPER($D889)," ","")))),"PREMIUM FREE",""))))</f>
        <v/>
      </c>
    </row>
    <row r="890">
      <c r="AC890">
        <f>IF($C890="","",IF(COUNTIF('Códigos Santander (ref)'!$A$2:$A$79,$C890)&gt;0,"SANTANDER",IF(COUNTIF('Códigos Itaú (ref)'!$A$2:$A$44,$C890)&gt;0,"ITAU",IF(AND(TRIM(UPPER($I890))="CONTRATUAL",ISNUMBER(SEARCH("INDIVIDUAL",SUBSTITUTE(UPPER($D890)," ","")))),"PREMIUM FREE",""))))</f>
        <v/>
      </c>
    </row>
    <row r="891">
      <c r="AC891">
        <f>IF($C891="","",IF(COUNTIF('Códigos Santander (ref)'!$A$2:$A$79,$C891)&gt;0,"SANTANDER",IF(COUNTIF('Códigos Itaú (ref)'!$A$2:$A$44,$C891)&gt;0,"ITAU",IF(AND(TRIM(UPPER($I891))="CONTRATUAL",ISNUMBER(SEARCH("INDIVIDUAL",SUBSTITUTE(UPPER($D891)," ","")))),"PREMIUM FREE",""))))</f>
        <v/>
      </c>
    </row>
    <row r="892">
      <c r="AC892">
        <f>IF($C892="","",IF(COUNTIF('Códigos Santander (ref)'!$A$2:$A$79,$C892)&gt;0,"SANTANDER",IF(COUNTIF('Códigos Itaú (ref)'!$A$2:$A$44,$C892)&gt;0,"ITAU",IF(AND(TRIM(UPPER($I892))="CONTRATUAL",ISNUMBER(SEARCH("INDIVIDUAL",SUBSTITUTE(UPPER($D892)," ","")))),"PREMIUM FREE",""))))</f>
        <v/>
      </c>
    </row>
    <row r="893">
      <c r="AC893">
        <f>IF($C893="","",IF(COUNTIF('Códigos Santander (ref)'!$A$2:$A$79,$C893)&gt;0,"SANTANDER",IF(COUNTIF('Códigos Itaú (ref)'!$A$2:$A$44,$C893)&gt;0,"ITAU",IF(AND(TRIM(UPPER($I893))="CONTRATUAL",ISNUMBER(SEARCH("INDIVIDUAL",SUBSTITUTE(UPPER($D893)," ","")))),"PREMIUM FREE",""))))</f>
        <v/>
      </c>
    </row>
    <row r="894">
      <c r="AC894">
        <f>IF($C894="","",IF(COUNTIF('Códigos Santander (ref)'!$A$2:$A$79,$C894)&gt;0,"SANTANDER",IF(COUNTIF('Códigos Itaú (ref)'!$A$2:$A$44,$C894)&gt;0,"ITAU",IF(AND(TRIM(UPPER($I894))="CONTRATUAL",ISNUMBER(SEARCH("INDIVIDUAL",SUBSTITUTE(UPPER($D894)," ","")))),"PREMIUM FREE",""))))</f>
        <v/>
      </c>
    </row>
    <row r="895">
      <c r="AC895">
        <f>IF($C895="","",IF(COUNTIF('Códigos Santander (ref)'!$A$2:$A$79,$C895)&gt;0,"SANTANDER",IF(COUNTIF('Códigos Itaú (ref)'!$A$2:$A$44,$C895)&gt;0,"ITAU",IF(AND(TRIM(UPPER($I895))="CONTRATUAL",ISNUMBER(SEARCH("INDIVIDUAL",SUBSTITUTE(UPPER($D895)," ","")))),"PREMIUM FREE",""))))</f>
        <v/>
      </c>
    </row>
    <row r="896">
      <c r="AC896">
        <f>IF($C896="","",IF(COUNTIF('Códigos Santander (ref)'!$A$2:$A$79,$C896)&gt;0,"SANTANDER",IF(COUNTIF('Códigos Itaú (ref)'!$A$2:$A$44,$C896)&gt;0,"ITAU",IF(AND(TRIM(UPPER($I896))="CONTRATUAL",ISNUMBER(SEARCH("INDIVIDUAL",SUBSTITUTE(UPPER($D896)," ","")))),"PREMIUM FREE",""))))</f>
        <v/>
      </c>
    </row>
    <row r="897">
      <c r="AC897">
        <f>IF($C897="","",IF(COUNTIF('Códigos Santander (ref)'!$A$2:$A$79,$C897)&gt;0,"SANTANDER",IF(COUNTIF('Códigos Itaú (ref)'!$A$2:$A$44,$C897)&gt;0,"ITAU",IF(AND(TRIM(UPPER($I897))="CONTRATUAL",ISNUMBER(SEARCH("INDIVIDUAL",SUBSTITUTE(UPPER($D897)," ","")))),"PREMIUM FREE",""))))</f>
        <v/>
      </c>
    </row>
    <row r="898">
      <c r="AC898">
        <f>IF($C898="","",IF(COUNTIF('Códigos Santander (ref)'!$A$2:$A$79,$C898)&gt;0,"SANTANDER",IF(COUNTIF('Códigos Itaú (ref)'!$A$2:$A$44,$C898)&gt;0,"ITAU",IF(AND(TRIM(UPPER($I898))="CONTRATUAL",ISNUMBER(SEARCH("INDIVIDUAL",SUBSTITUTE(UPPER($D898)," ","")))),"PREMIUM FREE",""))))</f>
        <v/>
      </c>
    </row>
    <row r="899">
      <c r="AC899">
        <f>IF($C899="","",IF(COUNTIF('Códigos Santander (ref)'!$A$2:$A$79,$C899)&gt;0,"SANTANDER",IF(COUNTIF('Códigos Itaú (ref)'!$A$2:$A$44,$C899)&gt;0,"ITAU",IF(AND(TRIM(UPPER($I899))="CONTRATUAL",ISNUMBER(SEARCH("INDIVIDUAL",SUBSTITUTE(UPPER($D899)," ","")))),"PREMIUM FREE",""))))</f>
        <v/>
      </c>
    </row>
    <row r="900">
      <c r="AC900">
        <f>IF($C900="","",IF(COUNTIF('Códigos Santander (ref)'!$A$2:$A$79,$C900)&gt;0,"SANTANDER",IF(COUNTIF('Códigos Itaú (ref)'!$A$2:$A$44,$C900)&gt;0,"ITAU",IF(AND(TRIM(UPPER($I900))="CONTRATUAL",ISNUMBER(SEARCH("INDIVIDUAL",SUBSTITUTE(UPPER($D900)," ","")))),"PREMIUM FREE",""))))</f>
        <v/>
      </c>
    </row>
    <row r="901">
      <c r="AC901">
        <f>IF($C901="","",IF(COUNTIF('Códigos Santander (ref)'!$A$2:$A$79,$C901)&gt;0,"SANTANDER",IF(COUNTIF('Códigos Itaú (ref)'!$A$2:$A$44,$C901)&gt;0,"ITAU",IF(AND(TRIM(UPPER($I901))="CONTRATUAL",ISNUMBER(SEARCH("INDIVIDUAL",SUBSTITUTE(UPPER($D901)," ","")))),"PREMIUM FREE",""))))</f>
        <v/>
      </c>
    </row>
    <row r="902">
      <c r="AC902">
        <f>IF($C902="","",IF(COUNTIF('Códigos Santander (ref)'!$A$2:$A$79,$C902)&gt;0,"SANTANDER",IF(COUNTIF('Códigos Itaú (ref)'!$A$2:$A$44,$C902)&gt;0,"ITAU",IF(AND(TRIM(UPPER($I902))="CONTRATUAL",ISNUMBER(SEARCH("INDIVIDUAL",SUBSTITUTE(UPPER($D902)," ","")))),"PREMIUM FREE",""))))</f>
        <v/>
      </c>
    </row>
    <row r="903">
      <c r="AC903">
        <f>IF($C903="","",IF(COUNTIF('Códigos Santander (ref)'!$A$2:$A$79,$C903)&gt;0,"SANTANDER",IF(COUNTIF('Códigos Itaú (ref)'!$A$2:$A$44,$C903)&gt;0,"ITAU",IF(AND(TRIM(UPPER($I903))="CONTRATUAL",ISNUMBER(SEARCH("INDIVIDUAL",SUBSTITUTE(UPPER($D903)," ","")))),"PREMIUM FREE",""))))</f>
        <v/>
      </c>
    </row>
    <row r="904">
      <c r="AC904">
        <f>IF($C904="","",IF(COUNTIF('Códigos Santander (ref)'!$A$2:$A$79,$C904)&gt;0,"SANTANDER",IF(COUNTIF('Códigos Itaú (ref)'!$A$2:$A$44,$C904)&gt;0,"ITAU",IF(AND(TRIM(UPPER($I904))="CONTRATUAL",ISNUMBER(SEARCH("INDIVIDUAL",SUBSTITUTE(UPPER($D904)," ","")))),"PREMIUM FREE",""))))</f>
        <v/>
      </c>
    </row>
    <row r="905">
      <c r="AC905">
        <f>IF($C905="","",IF(COUNTIF('Códigos Santander (ref)'!$A$2:$A$79,$C905)&gt;0,"SANTANDER",IF(COUNTIF('Códigos Itaú (ref)'!$A$2:$A$44,$C905)&gt;0,"ITAU",IF(AND(TRIM(UPPER($I905))="CONTRATUAL",ISNUMBER(SEARCH("INDIVIDUAL",SUBSTITUTE(UPPER($D905)," ","")))),"PREMIUM FREE",""))))</f>
        <v/>
      </c>
    </row>
    <row r="906">
      <c r="AC906">
        <f>IF($C906="","",IF(COUNTIF('Códigos Santander (ref)'!$A$2:$A$79,$C906)&gt;0,"SANTANDER",IF(COUNTIF('Códigos Itaú (ref)'!$A$2:$A$44,$C906)&gt;0,"ITAU",IF(AND(TRIM(UPPER($I906))="CONTRATUAL",ISNUMBER(SEARCH("INDIVIDUAL",SUBSTITUTE(UPPER($D906)," ","")))),"PREMIUM FREE",""))))</f>
        <v/>
      </c>
    </row>
    <row r="907">
      <c r="AC907">
        <f>IF($C907="","",IF(COUNTIF('Códigos Santander (ref)'!$A$2:$A$79,$C907)&gt;0,"SANTANDER",IF(COUNTIF('Códigos Itaú (ref)'!$A$2:$A$44,$C907)&gt;0,"ITAU",IF(AND(TRIM(UPPER($I907))="CONTRATUAL",ISNUMBER(SEARCH("INDIVIDUAL",SUBSTITUTE(UPPER($D907)," ","")))),"PREMIUM FREE",""))))</f>
        <v/>
      </c>
    </row>
    <row r="908">
      <c r="AC908">
        <f>IF($C908="","",IF(COUNTIF('Códigos Santander (ref)'!$A$2:$A$79,$C908)&gt;0,"SANTANDER",IF(COUNTIF('Códigos Itaú (ref)'!$A$2:$A$44,$C908)&gt;0,"ITAU",IF(AND(TRIM(UPPER($I908))="CONTRATUAL",ISNUMBER(SEARCH("INDIVIDUAL",SUBSTITUTE(UPPER($D908)," ","")))),"PREMIUM FREE",""))))</f>
        <v/>
      </c>
    </row>
    <row r="909">
      <c r="AC909">
        <f>IF($C909="","",IF(COUNTIF('Códigos Santander (ref)'!$A$2:$A$79,$C909)&gt;0,"SANTANDER",IF(COUNTIF('Códigos Itaú (ref)'!$A$2:$A$44,$C909)&gt;0,"ITAU",IF(AND(TRIM(UPPER($I909))="CONTRATUAL",ISNUMBER(SEARCH("INDIVIDUAL",SUBSTITUTE(UPPER($D909)," ","")))),"PREMIUM FREE",""))))</f>
        <v/>
      </c>
    </row>
    <row r="910">
      <c r="AC910">
        <f>IF($C910="","",IF(COUNTIF('Códigos Santander (ref)'!$A$2:$A$79,$C910)&gt;0,"SANTANDER",IF(COUNTIF('Códigos Itaú (ref)'!$A$2:$A$44,$C910)&gt;0,"ITAU",IF(AND(TRIM(UPPER($I910))="CONTRATUAL",ISNUMBER(SEARCH("INDIVIDUAL",SUBSTITUTE(UPPER($D910)," ","")))),"PREMIUM FREE",""))))</f>
        <v/>
      </c>
    </row>
    <row r="911">
      <c r="AC911">
        <f>IF($C911="","",IF(COUNTIF('Códigos Santander (ref)'!$A$2:$A$79,$C911)&gt;0,"SANTANDER",IF(COUNTIF('Códigos Itaú (ref)'!$A$2:$A$44,$C911)&gt;0,"ITAU",IF(AND(TRIM(UPPER($I911))="CONTRATUAL",ISNUMBER(SEARCH("INDIVIDUAL",SUBSTITUTE(UPPER($D911)," ","")))),"PREMIUM FREE",""))))</f>
        <v/>
      </c>
    </row>
    <row r="912">
      <c r="AC912">
        <f>IF($C912="","",IF(COUNTIF('Códigos Santander (ref)'!$A$2:$A$79,$C912)&gt;0,"SANTANDER",IF(COUNTIF('Códigos Itaú (ref)'!$A$2:$A$44,$C912)&gt;0,"ITAU",IF(AND(TRIM(UPPER($I912))="CONTRATUAL",ISNUMBER(SEARCH("INDIVIDUAL",SUBSTITUTE(UPPER($D912)," ","")))),"PREMIUM FREE",""))))</f>
        <v/>
      </c>
    </row>
    <row r="913">
      <c r="AC913">
        <f>IF($C913="","",IF(COUNTIF('Códigos Santander (ref)'!$A$2:$A$79,$C913)&gt;0,"SANTANDER",IF(COUNTIF('Códigos Itaú (ref)'!$A$2:$A$44,$C913)&gt;0,"ITAU",IF(AND(TRIM(UPPER($I913))="CONTRATUAL",ISNUMBER(SEARCH("INDIVIDUAL",SUBSTITUTE(UPPER($D913)," ","")))),"PREMIUM FREE",""))))</f>
        <v/>
      </c>
    </row>
    <row r="914">
      <c r="AC914">
        <f>IF($C914="","",IF(COUNTIF('Códigos Santander (ref)'!$A$2:$A$79,$C914)&gt;0,"SANTANDER",IF(COUNTIF('Códigos Itaú (ref)'!$A$2:$A$44,$C914)&gt;0,"ITAU",IF(AND(TRIM(UPPER($I914))="CONTRATUAL",ISNUMBER(SEARCH("INDIVIDUAL",SUBSTITUTE(UPPER($D914)," ","")))),"PREMIUM FREE",""))))</f>
        <v/>
      </c>
    </row>
    <row r="915">
      <c r="AC915">
        <f>IF($C915="","",IF(COUNTIF('Códigos Santander (ref)'!$A$2:$A$79,$C915)&gt;0,"SANTANDER",IF(COUNTIF('Códigos Itaú (ref)'!$A$2:$A$44,$C915)&gt;0,"ITAU",IF(AND(TRIM(UPPER($I915))="CONTRATUAL",ISNUMBER(SEARCH("INDIVIDUAL",SUBSTITUTE(UPPER($D915)," ","")))),"PREMIUM FREE",""))))</f>
        <v/>
      </c>
    </row>
    <row r="916">
      <c r="AC916">
        <f>IF($C916="","",IF(COUNTIF('Códigos Santander (ref)'!$A$2:$A$79,$C916)&gt;0,"SANTANDER",IF(COUNTIF('Códigos Itaú (ref)'!$A$2:$A$44,$C916)&gt;0,"ITAU",IF(AND(TRIM(UPPER($I916))="CONTRATUAL",ISNUMBER(SEARCH("INDIVIDUAL",SUBSTITUTE(UPPER($D916)," ","")))),"PREMIUM FREE",""))))</f>
        <v/>
      </c>
    </row>
    <row r="917">
      <c r="AC917">
        <f>IF($C917="","",IF(COUNTIF('Códigos Santander (ref)'!$A$2:$A$79,$C917)&gt;0,"SANTANDER",IF(COUNTIF('Códigos Itaú (ref)'!$A$2:$A$44,$C917)&gt;0,"ITAU",IF(AND(TRIM(UPPER($I917))="CONTRATUAL",ISNUMBER(SEARCH("INDIVIDUAL",SUBSTITUTE(UPPER($D917)," ","")))),"PREMIUM FREE",""))))</f>
        <v/>
      </c>
    </row>
    <row r="918">
      <c r="AC918">
        <f>IF($C918="","",IF(COUNTIF('Códigos Santander (ref)'!$A$2:$A$79,$C918)&gt;0,"SANTANDER",IF(COUNTIF('Códigos Itaú (ref)'!$A$2:$A$44,$C918)&gt;0,"ITAU",IF(AND(TRIM(UPPER($I918))="CONTRATUAL",ISNUMBER(SEARCH("INDIVIDUAL",SUBSTITUTE(UPPER($D918)," ","")))),"PREMIUM FREE",""))))</f>
        <v/>
      </c>
    </row>
    <row r="919">
      <c r="AC919">
        <f>IF($C919="","",IF(COUNTIF('Códigos Santander (ref)'!$A$2:$A$79,$C919)&gt;0,"SANTANDER",IF(COUNTIF('Códigos Itaú (ref)'!$A$2:$A$44,$C919)&gt;0,"ITAU",IF(AND(TRIM(UPPER($I919))="CONTRATUAL",ISNUMBER(SEARCH("INDIVIDUAL",SUBSTITUTE(UPPER($D919)," ","")))),"PREMIUM FREE",""))))</f>
        <v/>
      </c>
    </row>
    <row r="920">
      <c r="AC920">
        <f>IF($C920="","",IF(COUNTIF('Códigos Santander (ref)'!$A$2:$A$79,$C920)&gt;0,"SANTANDER",IF(COUNTIF('Códigos Itaú (ref)'!$A$2:$A$44,$C920)&gt;0,"ITAU",IF(AND(TRIM(UPPER($I920))="CONTRATUAL",ISNUMBER(SEARCH("INDIVIDUAL",SUBSTITUTE(UPPER($D920)," ","")))),"PREMIUM FREE",""))))</f>
        <v/>
      </c>
    </row>
    <row r="921">
      <c r="AC921">
        <f>IF($C921="","",IF(COUNTIF('Códigos Santander (ref)'!$A$2:$A$79,$C921)&gt;0,"SANTANDER",IF(COUNTIF('Códigos Itaú (ref)'!$A$2:$A$44,$C921)&gt;0,"ITAU",IF(AND(TRIM(UPPER($I921))="CONTRATUAL",ISNUMBER(SEARCH("INDIVIDUAL",SUBSTITUTE(UPPER($D921)," ","")))),"PREMIUM FREE",""))))</f>
        <v/>
      </c>
    </row>
    <row r="922">
      <c r="AC922">
        <f>IF($C922="","",IF(COUNTIF('Códigos Santander (ref)'!$A$2:$A$79,$C922)&gt;0,"SANTANDER",IF(COUNTIF('Códigos Itaú (ref)'!$A$2:$A$44,$C922)&gt;0,"ITAU",IF(AND(TRIM(UPPER($I922))="CONTRATUAL",ISNUMBER(SEARCH("INDIVIDUAL",SUBSTITUTE(UPPER($D922)," ","")))),"PREMIUM FREE",""))))</f>
        <v/>
      </c>
    </row>
    <row r="923">
      <c r="AC923">
        <f>IF($C923="","",IF(COUNTIF('Códigos Santander (ref)'!$A$2:$A$79,$C923)&gt;0,"SANTANDER",IF(COUNTIF('Códigos Itaú (ref)'!$A$2:$A$44,$C923)&gt;0,"ITAU",IF(AND(TRIM(UPPER($I923))="CONTRATUAL",ISNUMBER(SEARCH("INDIVIDUAL",SUBSTITUTE(UPPER($D923)," ","")))),"PREMIUM FREE",""))))</f>
        <v/>
      </c>
    </row>
    <row r="924">
      <c r="AC924">
        <f>IF($C924="","",IF(COUNTIF('Códigos Santander (ref)'!$A$2:$A$79,$C924)&gt;0,"SANTANDER",IF(COUNTIF('Códigos Itaú (ref)'!$A$2:$A$44,$C924)&gt;0,"ITAU",IF(AND(TRIM(UPPER($I924))="CONTRATUAL",ISNUMBER(SEARCH("INDIVIDUAL",SUBSTITUTE(UPPER($D924)," ","")))),"PREMIUM FREE",""))))</f>
        <v/>
      </c>
    </row>
    <row r="925">
      <c r="AC925">
        <f>IF($C925="","",IF(COUNTIF('Códigos Santander (ref)'!$A$2:$A$79,$C925)&gt;0,"SANTANDER",IF(COUNTIF('Códigos Itaú (ref)'!$A$2:$A$44,$C925)&gt;0,"ITAU",IF(AND(TRIM(UPPER($I925))="CONTRATUAL",ISNUMBER(SEARCH("INDIVIDUAL",SUBSTITUTE(UPPER($D925)," ","")))),"PREMIUM FREE",""))))</f>
        <v/>
      </c>
    </row>
    <row r="926">
      <c r="AC926">
        <f>IF($C926="","",IF(COUNTIF('Códigos Santander (ref)'!$A$2:$A$79,$C926)&gt;0,"SANTANDER",IF(COUNTIF('Códigos Itaú (ref)'!$A$2:$A$44,$C926)&gt;0,"ITAU",IF(AND(TRIM(UPPER($I926))="CONTRATUAL",ISNUMBER(SEARCH("INDIVIDUAL",SUBSTITUTE(UPPER($D926)," ","")))),"PREMIUM FREE",""))))</f>
        <v/>
      </c>
    </row>
    <row r="927">
      <c r="AC927">
        <f>IF($C927="","",IF(COUNTIF('Códigos Santander (ref)'!$A$2:$A$79,$C927)&gt;0,"SANTANDER",IF(COUNTIF('Códigos Itaú (ref)'!$A$2:$A$44,$C927)&gt;0,"ITAU",IF(AND(TRIM(UPPER($I927))="CONTRATUAL",ISNUMBER(SEARCH("INDIVIDUAL",SUBSTITUTE(UPPER($D927)," ","")))),"PREMIUM FREE",""))))</f>
        <v/>
      </c>
    </row>
    <row r="928">
      <c r="AC928">
        <f>IF($C928="","",IF(COUNTIF('Códigos Santander (ref)'!$A$2:$A$79,$C928)&gt;0,"SANTANDER",IF(COUNTIF('Códigos Itaú (ref)'!$A$2:$A$44,$C928)&gt;0,"ITAU",IF(AND(TRIM(UPPER($I928))="CONTRATUAL",ISNUMBER(SEARCH("INDIVIDUAL",SUBSTITUTE(UPPER($D928)," ","")))),"PREMIUM FREE",""))))</f>
        <v/>
      </c>
    </row>
    <row r="929">
      <c r="AC929">
        <f>IF($C929="","",IF(COUNTIF('Códigos Santander (ref)'!$A$2:$A$79,$C929)&gt;0,"SANTANDER",IF(COUNTIF('Códigos Itaú (ref)'!$A$2:$A$44,$C929)&gt;0,"ITAU",IF(AND(TRIM(UPPER($I929))="CONTRATUAL",ISNUMBER(SEARCH("INDIVIDUAL",SUBSTITUTE(UPPER($D929)," ","")))),"PREMIUM FREE",""))))</f>
        <v/>
      </c>
    </row>
    <row r="930">
      <c r="AC930">
        <f>IF($C930="","",IF(COUNTIF('Códigos Santander (ref)'!$A$2:$A$79,$C930)&gt;0,"SANTANDER",IF(COUNTIF('Códigos Itaú (ref)'!$A$2:$A$44,$C930)&gt;0,"ITAU",IF(AND(TRIM(UPPER($I930))="CONTRATUAL",ISNUMBER(SEARCH("INDIVIDUAL",SUBSTITUTE(UPPER($D930)," ","")))),"PREMIUM FREE",""))))</f>
        <v/>
      </c>
    </row>
    <row r="931">
      <c r="AC931">
        <f>IF($C931="","",IF(COUNTIF('Códigos Santander (ref)'!$A$2:$A$79,$C931)&gt;0,"SANTANDER",IF(COUNTIF('Códigos Itaú (ref)'!$A$2:$A$44,$C931)&gt;0,"ITAU",IF(AND(TRIM(UPPER($I931))="CONTRATUAL",ISNUMBER(SEARCH("INDIVIDUAL",SUBSTITUTE(UPPER($D931)," ","")))),"PREMIUM FREE",""))))</f>
        <v/>
      </c>
    </row>
    <row r="932">
      <c r="AC932">
        <f>IF($C932="","",IF(COUNTIF('Códigos Santander (ref)'!$A$2:$A$79,$C932)&gt;0,"SANTANDER",IF(COUNTIF('Códigos Itaú (ref)'!$A$2:$A$44,$C932)&gt;0,"ITAU",IF(AND(TRIM(UPPER($I932))="CONTRATUAL",ISNUMBER(SEARCH("INDIVIDUAL",SUBSTITUTE(UPPER($D932)," ","")))),"PREMIUM FREE",""))))</f>
        <v/>
      </c>
    </row>
    <row r="933">
      <c r="AC933">
        <f>IF($C933="","",IF(COUNTIF('Códigos Santander (ref)'!$A$2:$A$79,$C933)&gt;0,"SANTANDER",IF(COUNTIF('Códigos Itaú (ref)'!$A$2:$A$44,$C933)&gt;0,"ITAU",IF(AND(TRIM(UPPER($I933))="CONTRATUAL",ISNUMBER(SEARCH("INDIVIDUAL",SUBSTITUTE(UPPER($D933)," ","")))),"PREMIUM FREE",""))))</f>
        <v/>
      </c>
    </row>
    <row r="934">
      <c r="AC934">
        <f>IF($C934="","",IF(COUNTIF('Códigos Santander (ref)'!$A$2:$A$79,$C934)&gt;0,"SANTANDER",IF(COUNTIF('Códigos Itaú (ref)'!$A$2:$A$44,$C934)&gt;0,"ITAU",IF(AND(TRIM(UPPER($I934))="CONTRATUAL",ISNUMBER(SEARCH("INDIVIDUAL",SUBSTITUTE(UPPER($D934)," ","")))),"PREMIUM FREE",""))))</f>
        <v/>
      </c>
    </row>
    <row r="935">
      <c r="AC935">
        <f>IF($C935="","",IF(COUNTIF('Códigos Santander (ref)'!$A$2:$A$79,$C935)&gt;0,"SANTANDER",IF(COUNTIF('Códigos Itaú (ref)'!$A$2:$A$44,$C935)&gt;0,"ITAU",IF(AND(TRIM(UPPER($I935))="CONTRATUAL",ISNUMBER(SEARCH("INDIVIDUAL",SUBSTITUTE(UPPER($D935)," ","")))),"PREMIUM FREE",""))))</f>
        <v/>
      </c>
    </row>
    <row r="936">
      <c r="AC936">
        <f>IF($C936="","",IF(COUNTIF('Códigos Santander (ref)'!$A$2:$A$79,$C936)&gt;0,"SANTANDER",IF(COUNTIF('Códigos Itaú (ref)'!$A$2:$A$44,$C936)&gt;0,"ITAU",IF(AND(TRIM(UPPER($I936))="CONTRATUAL",ISNUMBER(SEARCH("INDIVIDUAL",SUBSTITUTE(UPPER($D936)," ","")))),"PREMIUM FREE",""))))</f>
        <v/>
      </c>
    </row>
    <row r="937">
      <c r="AC937">
        <f>IF($C937="","",IF(COUNTIF('Códigos Santander (ref)'!$A$2:$A$79,$C937)&gt;0,"SANTANDER",IF(COUNTIF('Códigos Itaú (ref)'!$A$2:$A$44,$C937)&gt;0,"ITAU",IF(AND(TRIM(UPPER($I937))="CONTRATUAL",ISNUMBER(SEARCH("INDIVIDUAL",SUBSTITUTE(UPPER($D937)," ","")))),"PREMIUM FREE",""))))</f>
        <v/>
      </c>
    </row>
    <row r="938">
      <c r="AC938">
        <f>IF($C938="","",IF(COUNTIF('Códigos Santander (ref)'!$A$2:$A$79,$C938)&gt;0,"SANTANDER",IF(COUNTIF('Códigos Itaú (ref)'!$A$2:$A$44,$C938)&gt;0,"ITAU",IF(AND(TRIM(UPPER($I938))="CONTRATUAL",ISNUMBER(SEARCH("INDIVIDUAL",SUBSTITUTE(UPPER($D938)," ","")))),"PREMIUM FREE",""))))</f>
        <v/>
      </c>
    </row>
    <row r="939">
      <c r="AC939">
        <f>IF($C939="","",IF(COUNTIF('Códigos Santander (ref)'!$A$2:$A$79,$C939)&gt;0,"SANTANDER",IF(COUNTIF('Códigos Itaú (ref)'!$A$2:$A$44,$C939)&gt;0,"ITAU",IF(AND(TRIM(UPPER($I939))="CONTRATUAL",ISNUMBER(SEARCH("INDIVIDUAL",SUBSTITUTE(UPPER($D939)," ","")))),"PREMIUM FREE",""))))</f>
        <v/>
      </c>
    </row>
    <row r="940">
      <c r="AC940">
        <f>IF($C940="","",IF(COUNTIF('Códigos Santander (ref)'!$A$2:$A$79,$C940)&gt;0,"SANTANDER",IF(COUNTIF('Códigos Itaú (ref)'!$A$2:$A$44,$C940)&gt;0,"ITAU",IF(AND(TRIM(UPPER($I940))="CONTRATUAL",ISNUMBER(SEARCH("INDIVIDUAL",SUBSTITUTE(UPPER($D940)," ","")))),"PREMIUM FREE",""))))</f>
        <v/>
      </c>
    </row>
    <row r="941">
      <c r="AC941">
        <f>IF($C941="","",IF(COUNTIF('Códigos Santander (ref)'!$A$2:$A$79,$C941)&gt;0,"SANTANDER",IF(COUNTIF('Códigos Itaú (ref)'!$A$2:$A$44,$C941)&gt;0,"ITAU",IF(AND(TRIM(UPPER($I941))="CONTRATUAL",ISNUMBER(SEARCH("INDIVIDUAL",SUBSTITUTE(UPPER($D941)," ","")))),"PREMIUM FREE",""))))</f>
        <v/>
      </c>
    </row>
    <row r="942">
      <c r="AC942">
        <f>IF($C942="","",IF(COUNTIF('Códigos Santander (ref)'!$A$2:$A$79,$C942)&gt;0,"SANTANDER",IF(COUNTIF('Códigos Itaú (ref)'!$A$2:$A$44,$C942)&gt;0,"ITAU",IF(AND(TRIM(UPPER($I942))="CONTRATUAL",ISNUMBER(SEARCH("INDIVIDUAL",SUBSTITUTE(UPPER($D942)," ","")))),"PREMIUM FREE",""))))</f>
        <v/>
      </c>
    </row>
    <row r="943">
      <c r="AC943">
        <f>IF($C943="","",IF(COUNTIF('Códigos Santander (ref)'!$A$2:$A$79,$C943)&gt;0,"SANTANDER",IF(COUNTIF('Códigos Itaú (ref)'!$A$2:$A$44,$C943)&gt;0,"ITAU",IF(AND(TRIM(UPPER($I943))="CONTRATUAL",ISNUMBER(SEARCH("INDIVIDUAL",SUBSTITUTE(UPPER($D943)," ","")))),"PREMIUM FREE",""))))</f>
        <v/>
      </c>
    </row>
    <row r="944">
      <c r="AC944">
        <f>IF($C944="","",IF(COUNTIF('Códigos Santander (ref)'!$A$2:$A$79,$C944)&gt;0,"SANTANDER",IF(COUNTIF('Códigos Itaú (ref)'!$A$2:$A$44,$C944)&gt;0,"ITAU",IF(AND(TRIM(UPPER($I944))="CONTRATUAL",ISNUMBER(SEARCH("INDIVIDUAL",SUBSTITUTE(UPPER($D944)," ","")))),"PREMIUM FREE",""))))</f>
        <v/>
      </c>
    </row>
    <row r="945">
      <c r="AC945">
        <f>IF($C945="","",IF(COUNTIF('Códigos Santander (ref)'!$A$2:$A$79,$C945)&gt;0,"SANTANDER",IF(COUNTIF('Códigos Itaú (ref)'!$A$2:$A$44,$C945)&gt;0,"ITAU",IF(AND(TRIM(UPPER($I945))="CONTRATUAL",ISNUMBER(SEARCH("INDIVIDUAL",SUBSTITUTE(UPPER($D945)," ","")))),"PREMIUM FREE",""))))</f>
        <v/>
      </c>
    </row>
    <row r="946">
      <c r="AC946">
        <f>IF($C946="","",IF(COUNTIF('Códigos Santander (ref)'!$A$2:$A$79,$C946)&gt;0,"SANTANDER",IF(COUNTIF('Códigos Itaú (ref)'!$A$2:$A$44,$C946)&gt;0,"ITAU",IF(AND(TRIM(UPPER($I946))="CONTRATUAL",ISNUMBER(SEARCH("INDIVIDUAL",SUBSTITUTE(UPPER($D946)," ","")))),"PREMIUM FREE",""))))</f>
        <v/>
      </c>
    </row>
    <row r="947">
      <c r="AC947">
        <f>IF($C947="","",IF(COUNTIF('Códigos Santander (ref)'!$A$2:$A$79,$C947)&gt;0,"SANTANDER",IF(COUNTIF('Códigos Itaú (ref)'!$A$2:$A$44,$C947)&gt;0,"ITAU",IF(AND(TRIM(UPPER($I947))="CONTRATUAL",ISNUMBER(SEARCH("INDIVIDUAL",SUBSTITUTE(UPPER($D947)," ","")))),"PREMIUM FREE",""))))</f>
        <v/>
      </c>
    </row>
    <row r="948">
      <c r="AC948">
        <f>IF($C948="","",IF(COUNTIF('Códigos Santander (ref)'!$A$2:$A$79,$C948)&gt;0,"SANTANDER",IF(COUNTIF('Códigos Itaú (ref)'!$A$2:$A$44,$C948)&gt;0,"ITAU",IF(AND(TRIM(UPPER($I948))="CONTRATUAL",ISNUMBER(SEARCH("INDIVIDUAL",SUBSTITUTE(UPPER($D948)," ","")))),"PREMIUM FREE",""))))</f>
        <v/>
      </c>
    </row>
    <row r="949">
      <c r="AC949">
        <f>IF($C949="","",IF(COUNTIF('Códigos Santander (ref)'!$A$2:$A$79,$C949)&gt;0,"SANTANDER",IF(COUNTIF('Códigos Itaú (ref)'!$A$2:$A$44,$C949)&gt;0,"ITAU",IF(AND(TRIM(UPPER($I949))="CONTRATUAL",ISNUMBER(SEARCH("INDIVIDUAL",SUBSTITUTE(UPPER($D949)," ","")))),"PREMIUM FREE",""))))</f>
        <v/>
      </c>
    </row>
    <row r="950">
      <c r="AC950">
        <f>IF($C950="","",IF(COUNTIF('Códigos Santander (ref)'!$A$2:$A$79,$C950)&gt;0,"SANTANDER",IF(COUNTIF('Códigos Itaú (ref)'!$A$2:$A$44,$C950)&gt;0,"ITAU",IF(AND(TRIM(UPPER($I950))="CONTRATUAL",ISNUMBER(SEARCH("INDIVIDUAL",SUBSTITUTE(UPPER($D950)," ","")))),"PREMIUM FREE",""))))</f>
        <v/>
      </c>
    </row>
    <row r="951">
      <c r="AC951">
        <f>IF($C951="","",IF(COUNTIF('Códigos Santander (ref)'!$A$2:$A$79,$C951)&gt;0,"SANTANDER",IF(COUNTIF('Códigos Itaú (ref)'!$A$2:$A$44,$C951)&gt;0,"ITAU",IF(AND(TRIM(UPPER($I951))="CONTRATUAL",ISNUMBER(SEARCH("INDIVIDUAL",SUBSTITUTE(UPPER($D951)," ","")))),"PREMIUM FREE",""))))</f>
        <v/>
      </c>
    </row>
    <row r="952">
      <c r="AC952">
        <f>IF($C952="","",IF(COUNTIF('Códigos Santander (ref)'!$A$2:$A$79,$C952)&gt;0,"SANTANDER",IF(COUNTIF('Códigos Itaú (ref)'!$A$2:$A$44,$C952)&gt;0,"ITAU",IF(AND(TRIM(UPPER($I952))="CONTRATUAL",ISNUMBER(SEARCH("INDIVIDUAL",SUBSTITUTE(UPPER($D952)," ","")))),"PREMIUM FREE",""))))</f>
        <v/>
      </c>
    </row>
    <row r="953">
      <c r="AC953">
        <f>IF($C953="","",IF(COUNTIF('Códigos Santander (ref)'!$A$2:$A$79,$C953)&gt;0,"SANTANDER",IF(COUNTIF('Códigos Itaú (ref)'!$A$2:$A$44,$C953)&gt;0,"ITAU",IF(AND(TRIM(UPPER($I953))="CONTRATUAL",ISNUMBER(SEARCH("INDIVIDUAL",SUBSTITUTE(UPPER($D953)," ","")))),"PREMIUM FREE",""))))</f>
        <v/>
      </c>
    </row>
    <row r="954">
      <c r="AC954">
        <f>IF($C954="","",IF(COUNTIF('Códigos Santander (ref)'!$A$2:$A$79,$C954)&gt;0,"SANTANDER",IF(COUNTIF('Códigos Itaú (ref)'!$A$2:$A$44,$C954)&gt;0,"ITAU",IF(AND(TRIM(UPPER($I954))="CONTRATUAL",ISNUMBER(SEARCH("INDIVIDUAL",SUBSTITUTE(UPPER($D954)," ","")))),"PREMIUM FREE",""))))</f>
        <v/>
      </c>
    </row>
    <row r="955">
      <c r="AC955">
        <f>IF($C955="","",IF(COUNTIF('Códigos Santander (ref)'!$A$2:$A$79,$C955)&gt;0,"SANTANDER",IF(COUNTIF('Códigos Itaú (ref)'!$A$2:$A$44,$C955)&gt;0,"ITAU",IF(AND(TRIM(UPPER($I955))="CONTRATUAL",ISNUMBER(SEARCH("INDIVIDUAL",SUBSTITUTE(UPPER($D955)," ","")))),"PREMIUM FREE",""))))</f>
        <v/>
      </c>
    </row>
    <row r="956">
      <c r="AC956">
        <f>IF($C956="","",IF(COUNTIF('Códigos Santander (ref)'!$A$2:$A$79,$C956)&gt;0,"SANTANDER",IF(COUNTIF('Códigos Itaú (ref)'!$A$2:$A$44,$C956)&gt;0,"ITAU",IF(AND(TRIM(UPPER($I956))="CONTRATUAL",ISNUMBER(SEARCH("INDIVIDUAL",SUBSTITUTE(UPPER($D956)," ","")))),"PREMIUM FREE",""))))</f>
        <v/>
      </c>
    </row>
    <row r="957">
      <c r="AC957">
        <f>IF($C957="","",IF(COUNTIF('Códigos Santander (ref)'!$A$2:$A$79,$C957)&gt;0,"SANTANDER",IF(COUNTIF('Códigos Itaú (ref)'!$A$2:$A$44,$C957)&gt;0,"ITAU",IF(AND(TRIM(UPPER($I957))="CONTRATUAL",ISNUMBER(SEARCH("INDIVIDUAL",SUBSTITUTE(UPPER($D957)," ","")))),"PREMIUM FREE",""))))</f>
        <v/>
      </c>
    </row>
    <row r="958">
      <c r="AC958">
        <f>IF($C958="","",IF(COUNTIF('Códigos Santander (ref)'!$A$2:$A$79,$C958)&gt;0,"SANTANDER",IF(COUNTIF('Códigos Itaú (ref)'!$A$2:$A$44,$C958)&gt;0,"ITAU",IF(AND(TRIM(UPPER($I958))="CONTRATUAL",ISNUMBER(SEARCH("INDIVIDUAL",SUBSTITUTE(UPPER($D958)," ","")))),"PREMIUM FREE",""))))</f>
        <v/>
      </c>
    </row>
    <row r="959">
      <c r="AC959">
        <f>IF($C959="","",IF(COUNTIF('Códigos Santander (ref)'!$A$2:$A$79,$C959)&gt;0,"SANTANDER",IF(COUNTIF('Códigos Itaú (ref)'!$A$2:$A$44,$C959)&gt;0,"ITAU",IF(AND(TRIM(UPPER($I959))="CONTRATUAL",ISNUMBER(SEARCH("INDIVIDUAL",SUBSTITUTE(UPPER($D959)," ","")))),"PREMIUM FREE",""))))</f>
        <v/>
      </c>
    </row>
    <row r="960">
      <c r="AC960">
        <f>IF($C960="","",IF(COUNTIF('Códigos Santander (ref)'!$A$2:$A$79,$C960)&gt;0,"SANTANDER",IF(COUNTIF('Códigos Itaú (ref)'!$A$2:$A$44,$C960)&gt;0,"ITAU",IF(AND(TRIM(UPPER($I960))="CONTRATUAL",ISNUMBER(SEARCH("INDIVIDUAL",SUBSTITUTE(UPPER($D960)," ","")))),"PREMIUM FREE",""))))</f>
        <v/>
      </c>
    </row>
    <row r="961">
      <c r="AC961">
        <f>IF($C961="","",IF(COUNTIF('Códigos Santander (ref)'!$A$2:$A$79,$C961)&gt;0,"SANTANDER",IF(COUNTIF('Códigos Itaú (ref)'!$A$2:$A$44,$C961)&gt;0,"ITAU",IF(AND(TRIM(UPPER($I961))="CONTRATUAL",ISNUMBER(SEARCH("INDIVIDUAL",SUBSTITUTE(UPPER($D961)," ","")))),"PREMIUM FREE",""))))</f>
        <v/>
      </c>
    </row>
    <row r="962">
      <c r="AC962">
        <f>IF($C962="","",IF(COUNTIF('Códigos Santander (ref)'!$A$2:$A$79,$C962)&gt;0,"SANTANDER",IF(COUNTIF('Códigos Itaú (ref)'!$A$2:$A$44,$C962)&gt;0,"ITAU",IF(AND(TRIM(UPPER($I962))="CONTRATUAL",ISNUMBER(SEARCH("INDIVIDUAL",SUBSTITUTE(UPPER($D962)," ","")))),"PREMIUM FREE",""))))</f>
        <v/>
      </c>
    </row>
    <row r="963">
      <c r="AC963">
        <f>IF($C963="","",IF(COUNTIF('Códigos Santander (ref)'!$A$2:$A$79,$C963)&gt;0,"SANTANDER",IF(COUNTIF('Códigos Itaú (ref)'!$A$2:$A$44,$C963)&gt;0,"ITAU",IF(AND(TRIM(UPPER($I963))="CONTRATUAL",ISNUMBER(SEARCH("INDIVIDUAL",SUBSTITUTE(UPPER($D963)," ","")))),"PREMIUM FREE",""))))</f>
        <v/>
      </c>
    </row>
    <row r="964">
      <c r="AC964">
        <f>IF($C964="","",IF(COUNTIF('Códigos Santander (ref)'!$A$2:$A$79,$C964)&gt;0,"SANTANDER",IF(COUNTIF('Códigos Itaú (ref)'!$A$2:$A$44,$C964)&gt;0,"ITAU",IF(AND(TRIM(UPPER($I964))="CONTRATUAL",ISNUMBER(SEARCH("INDIVIDUAL",SUBSTITUTE(UPPER($D964)," ","")))),"PREMIUM FREE",""))))</f>
        <v/>
      </c>
    </row>
    <row r="965">
      <c r="AC965">
        <f>IF($C965="","",IF(COUNTIF('Códigos Santander (ref)'!$A$2:$A$79,$C965)&gt;0,"SANTANDER",IF(COUNTIF('Códigos Itaú (ref)'!$A$2:$A$44,$C965)&gt;0,"ITAU",IF(AND(TRIM(UPPER($I965))="CONTRATUAL",ISNUMBER(SEARCH("INDIVIDUAL",SUBSTITUTE(UPPER($D965)," ","")))),"PREMIUM FREE",""))))</f>
        <v/>
      </c>
    </row>
    <row r="966">
      <c r="AC966">
        <f>IF($C966="","",IF(COUNTIF('Códigos Santander (ref)'!$A$2:$A$79,$C966)&gt;0,"SANTANDER",IF(COUNTIF('Códigos Itaú (ref)'!$A$2:$A$44,$C966)&gt;0,"ITAU",IF(AND(TRIM(UPPER($I966))="CONTRATUAL",ISNUMBER(SEARCH("INDIVIDUAL",SUBSTITUTE(UPPER($D966)," ","")))),"PREMIUM FREE",""))))</f>
        <v/>
      </c>
    </row>
    <row r="967">
      <c r="AC967">
        <f>IF($C967="","",IF(COUNTIF('Códigos Santander (ref)'!$A$2:$A$79,$C967)&gt;0,"SANTANDER",IF(COUNTIF('Códigos Itaú (ref)'!$A$2:$A$44,$C967)&gt;0,"ITAU",IF(AND(TRIM(UPPER($I967))="CONTRATUAL",ISNUMBER(SEARCH("INDIVIDUAL",SUBSTITUTE(UPPER($D967)," ","")))),"PREMIUM FREE",""))))</f>
        <v/>
      </c>
    </row>
    <row r="968">
      <c r="AC968">
        <f>IF($C968="","",IF(COUNTIF('Códigos Santander (ref)'!$A$2:$A$79,$C968)&gt;0,"SANTANDER",IF(COUNTIF('Códigos Itaú (ref)'!$A$2:$A$44,$C968)&gt;0,"ITAU",IF(AND(TRIM(UPPER($I968))="CONTRATUAL",ISNUMBER(SEARCH("INDIVIDUAL",SUBSTITUTE(UPPER($D968)," ","")))),"PREMIUM FREE",""))))</f>
        <v/>
      </c>
    </row>
    <row r="969">
      <c r="AC969">
        <f>IF($C969="","",IF(COUNTIF('Códigos Santander (ref)'!$A$2:$A$79,$C969)&gt;0,"SANTANDER",IF(COUNTIF('Códigos Itaú (ref)'!$A$2:$A$44,$C969)&gt;0,"ITAU",IF(AND(TRIM(UPPER($I969))="CONTRATUAL",ISNUMBER(SEARCH("INDIVIDUAL",SUBSTITUTE(UPPER($D969)," ","")))),"PREMIUM FREE",""))))</f>
        <v/>
      </c>
    </row>
    <row r="970">
      <c r="AC970">
        <f>IF($C970="","",IF(COUNTIF('Códigos Santander (ref)'!$A$2:$A$79,$C970)&gt;0,"SANTANDER",IF(COUNTIF('Códigos Itaú (ref)'!$A$2:$A$44,$C970)&gt;0,"ITAU",IF(AND(TRIM(UPPER($I970))="CONTRATUAL",ISNUMBER(SEARCH("INDIVIDUAL",SUBSTITUTE(UPPER($D970)," ","")))),"PREMIUM FREE",""))))</f>
        <v/>
      </c>
    </row>
    <row r="971">
      <c r="AC971">
        <f>IF($C971="","",IF(COUNTIF('Códigos Santander (ref)'!$A$2:$A$79,$C971)&gt;0,"SANTANDER",IF(COUNTIF('Códigos Itaú (ref)'!$A$2:$A$44,$C971)&gt;0,"ITAU",IF(AND(TRIM(UPPER($I971))="CONTRATUAL",ISNUMBER(SEARCH("INDIVIDUAL",SUBSTITUTE(UPPER($D971)," ","")))),"PREMIUM FREE",""))))</f>
        <v/>
      </c>
    </row>
    <row r="972">
      <c r="AC972">
        <f>IF($C972="","",IF(COUNTIF('Códigos Santander (ref)'!$A$2:$A$79,$C972)&gt;0,"SANTANDER",IF(COUNTIF('Códigos Itaú (ref)'!$A$2:$A$44,$C972)&gt;0,"ITAU",IF(AND(TRIM(UPPER($I972))="CONTRATUAL",ISNUMBER(SEARCH("INDIVIDUAL",SUBSTITUTE(UPPER($D972)," ","")))),"PREMIUM FREE",""))))</f>
        <v/>
      </c>
    </row>
    <row r="973">
      <c r="AC973">
        <f>IF($C973="","",IF(COUNTIF('Códigos Santander (ref)'!$A$2:$A$79,$C973)&gt;0,"SANTANDER",IF(COUNTIF('Códigos Itaú (ref)'!$A$2:$A$44,$C973)&gt;0,"ITAU",IF(AND(TRIM(UPPER($I973))="CONTRATUAL",ISNUMBER(SEARCH("INDIVIDUAL",SUBSTITUTE(UPPER($D973)," ","")))),"PREMIUM FREE",""))))</f>
        <v/>
      </c>
    </row>
    <row r="974">
      <c r="AC974">
        <f>IF($C974="","",IF(COUNTIF('Códigos Santander (ref)'!$A$2:$A$79,$C974)&gt;0,"SANTANDER",IF(COUNTIF('Códigos Itaú (ref)'!$A$2:$A$44,$C974)&gt;0,"ITAU",IF(AND(TRIM(UPPER($I974))="CONTRATUAL",ISNUMBER(SEARCH("INDIVIDUAL",SUBSTITUTE(UPPER($D974)," ","")))),"PREMIUM FREE",""))))</f>
        <v/>
      </c>
    </row>
    <row r="975">
      <c r="AC975">
        <f>IF($C975="","",IF(COUNTIF('Códigos Santander (ref)'!$A$2:$A$79,$C975)&gt;0,"SANTANDER",IF(COUNTIF('Códigos Itaú (ref)'!$A$2:$A$44,$C975)&gt;0,"ITAU",IF(AND(TRIM(UPPER($I975))="CONTRATUAL",ISNUMBER(SEARCH("INDIVIDUAL",SUBSTITUTE(UPPER($D975)," ","")))),"PREMIUM FREE",""))))</f>
        <v/>
      </c>
    </row>
    <row r="976">
      <c r="AC976">
        <f>IF($C976="","",IF(COUNTIF('Códigos Santander (ref)'!$A$2:$A$79,$C976)&gt;0,"SANTANDER",IF(COUNTIF('Códigos Itaú (ref)'!$A$2:$A$44,$C976)&gt;0,"ITAU",IF(AND(TRIM(UPPER($I976))="CONTRATUAL",ISNUMBER(SEARCH("INDIVIDUAL",SUBSTITUTE(UPPER($D976)," ","")))),"PREMIUM FREE",""))))</f>
        <v/>
      </c>
    </row>
    <row r="977">
      <c r="AC977">
        <f>IF($C977="","",IF(COUNTIF('Códigos Santander (ref)'!$A$2:$A$79,$C977)&gt;0,"SANTANDER",IF(COUNTIF('Códigos Itaú (ref)'!$A$2:$A$44,$C977)&gt;0,"ITAU",IF(AND(TRIM(UPPER($I977))="CONTRATUAL",ISNUMBER(SEARCH("INDIVIDUAL",SUBSTITUTE(UPPER($D977)," ","")))),"PREMIUM FREE",""))))</f>
        <v/>
      </c>
    </row>
    <row r="978">
      <c r="AC978">
        <f>IF($C978="","",IF(COUNTIF('Códigos Santander (ref)'!$A$2:$A$79,$C978)&gt;0,"SANTANDER",IF(COUNTIF('Códigos Itaú (ref)'!$A$2:$A$44,$C978)&gt;0,"ITAU",IF(AND(TRIM(UPPER($I978))="CONTRATUAL",ISNUMBER(SEARCH("INDIVIDUAL",SUBSTITUTE(UPPER($D978)," ","")))),"PREMIUM FREE",""))))</f>
        <v/>
      </c>
    </row>
    <row r="979">
      <c r="AC979">
        <f>IF($C979="","",IF(COUNTIF('Códigos Santander (ref)'!$A$2:$A$79,$C979)&gt;0,"SANTANDER",IF(COUNTIF('Códigos Itaú (ref)'!$A$2:$A$44,$C979)&gt;0,"ITAU",IF(AND(TRIM(UPPER($I979))="CONTRATUAL",ISNUMBER(SEARCH("INDIVIDUAL",SUBSTITUTE(UPPER($D979)," ","")))),"PREMIUM FREE",""))))</f>
        <v/>
      </c>
    </row>
    <row r="980">
      <c r="AC980">
        <f>IF($C980="","",IF(COUNTIF('Códigos Santander (ref)'!$A$2:$A$79,$C980)&gt;0,"SANTANDER",IF(COUNTIF('Códigos Itaú (ref)'!$A$2:$A$44,$C980)&gt;0,"ITAU",IF(AND(TRIM(UPPER($I980))="CONTRATUAL",ISNUMBER(SEARCH("INDIVIDUAL",SUBSTITUTE(UPPER($D980)," ","")))),"PREMIUM FREE",""))))</f>
        <v/>
      </c>
    </row>
    <row r="981">
      <c r="AC981">
        <f>IF($C981="","",IF(COUNTIF('Códigos Santander (ref)'!$A$2:$A$79,$C981)&gt;0,"SANTANDER",IF(COUNTIF('Códigos Itaú (ref)'!$A$2:$A$44,$C981)&gt;0,"ITAU",IF(AND(TRIM(UPPER($I981))="CONTRATUAL",ISNUMBER(SEARCH("INDIVIDUAL",SUBSTITUTE(UPPER($D981)," ","")))),"PREMIUM FREE",""))))</f>
        <v/>
      </c>
    </row>
    <row r="982">
      <c r="AC982">
        <f>IF($C982="","",IF(COUNTIF('Códigos Santander (ref)'!$A$2:$A$79,$C982)&gt;0,"SANTANDER",IF(COUNTIF('Códigos Itaú (ref)'!$A$2:$A$44,$C982)&gt;0,"ITAU",IF(AND(TRIM(UPPER($I982))="CONTRATUAL",ISNUMBER(SEARCH("INDIVIDUAL",SUBSTITUTE(UPPER($D982)," ","")))),"PREMIUM FREE",""))))</f>
        <v/>
      </c>
    </row>
    <row r="983">
      <c r="AC983">
        <f>IF($C983="","",IF(COUNTIF('Códigos Santander (ref)'!$A$2:$A$79,$C983)&gt;0,"SANTANDER",IF(COUNTIF('Códigos Itaú (ref)'!$A$2:$A$44,$C983)&gt;0,"ITAU",IF(AND(TRIM(UPPER($I983))="CONTRATUAL",ISNUMBER(SEARCH("INDIVIDUAL",SUBSTITUTE(UPPER($D983)," ","")))),"PREMIUM FREE",""))))</f>
        <v/>
      </c>
    </row>
    <row r="984">
      <c r="AC984">
        <f>IF($C984="","",IF(COUNTIF('Códigos Santander (ref)'!$A$2:$A$79,$C984)&gt;0,"SANTANDER",IF(COUNTIF('Códigos Itaú (ref)'!$A$2:$A$44,$C984)&gt;0,"ITAU",IF(AND(TRIM(UPPER($I984))="CONTRATUAL",ISNUMBER(SEARCH("INDIVIDUAL",SUBSTITUTE(UPPER($D984)," ","")))),"PREMIUM FREE",""))))</f>
        <v/>
      </c>
    </row>
    <row r="985">
      <c r="AC985">
        <f>IF($C985="","",IF(COUNTIF('Códigos Santander (ref)'!$A$2:$A$79,$C985)&gt;0,"SANTANDER",IF(COUNTIF('Códigos Itaú (ref)'!$A$2:$A$44,$C985)&gt;0,"ITAU",IF(AND(TRIM(UPPER($I985))="CONTRATUAL",ISNUMBER(SEARCH("INDIVIDUAL",SUBSTITUTE(UPPER($D985)," ","")))),"PREMIUM FREE",""))))</f>
        <v/>
      </c>
    </row>
    <row r="986">
      <c r="AC986">
        <f>IF($C986="","",IF(COUNTIF('Códigos Santander (ref)'!$A$2:$A$79,$C986)&gt;0,"SANTANDER",IF(COUNTIF('Códigos Itaú (ref)'!$A$2:$A$44,$C986)&gt;0,"ITAU",IF(AND(TRIM(UPPER($I986))="CONTRATUAL",ISNUMBER(SEARCH("INDIVIDUAL",SUBSTITUTE(UPPER($D986)," ","")))),"PREMIUM FREE",""))))</f>
        <v/>
      </c>
    </row>
    <row r="987">
      <c r="AC987">
        <f>IF($C987="","",IF(COUNTIF('Códigos Santander (ref)'!$A$2:$A$79,$C987)&gt;0,"SANTANDER",IF(COUNTIF('Códigos Itaú (ref)'!$A$2:$A$44,$C987)&gt;0,"ITAU",IF(AND(TRIM(UPPER($I987))="CONTRATUAL",ISNUMBER(SEARCH("INDIVIDUAL",SUBSTITUTE(UPPER($D987)," ","")))),"PREMIUM FREE",""))))</f>
        <v/>
      </c>
    </row>
    <row r="988">
      <c r="AC988">
        <f>IF($C988="","",IF(COUNTIF('Códigos Santander (ref)'!$A$2:$A$79,$C988)&gt;0,"SANTANDER",IF(COUNTIF('Códigos Itaú (ref)'!$A$2:$A$44,$C988)&gt;0,"ITAU",IF(AND(TRIM(UPPER($I988))="CONTRATUAL",ISNUMBER(SEARCH("INDIVIDUAL",SUBSTITUTE(UPPER($D988)," ","")))),"PREMIUM FREE",""))))</f>
        <v/>
      </c>
    </row>
    <row r="989">
      <c r="AC989">
        <f>IF($C989="","",IF(COUNTIF('Códigos Santander (ref)'!$A$2:$A$79,$C989)&gt;0,"SANTANDER",IF(COUNTIF('Códigos Itaú (ref)'!$A$2:$A$44,$C989)&gt;0,"ITAU",IF(AND(TRIM(UPPER($I989))="CONTRATUAL",ISNUMBER(SEARCH("INDIVIDUAL",SUBSTITUTE(UPPER($D989)," ","")))),"PREMIUM FREE",""))))</f>
        <v/>
      </c>
    </row>
    <row r="990">
      <c r="AC990">
        <f>IF($C990="","",IF(COUNTIF('Códigos Santander (ref)'!$A$2:$A$79,$C990)&gt;0,"SANTANDER",IF(COUNTIF('Códigos Itaú (ref)'!$A$2:$A$44,$C990)&gt;0,"ITAU",IF(AND(TRIM(UPPER($I990))="CONTRATUAL",ISNUMBER(SEARCH("INDIVIDUAL",SUBSTITUTE(UPPER($D990)," ","")))),"PREMIUM FREE",""))))</f>
        <v/>
      </c>
    </row>
    <row r="991">
      <c r="AC991">
        <f>IF($C991="","",IF(COUNTIF('Códigos Santander (ref)'!$A$2:$A$79,$C991)&gt;0,"SANTANDER",IF(COUNTIF('Códigos Itaú (ref)'!$A$2:$A$44,$C991)&gt;0,"ITAU",IF(AND(TRIM(UPPER($I991))="CONTRATUAL",ISNUMBER(SEARCH("INDIVIDUAL",SUBSTITUTE(UPPER($D991)," ","")))),"PREMIUM FREE",""))))</f>
        <v/>
      </c>
    </row>
    <row r="992">
      <c r="AC992">
        <f>IF($C992="","",IF(COUNTIF('Códigos Santander (ref)'!$A$2:$A$79,$C992)&gt;0,"SANTANDER",IF(COUNTIF('Códigos Itaú (ref)'!$A$2:$A$44,$C992)&gt;0,"ITAU",IF(AND(TRIM(UPPER($I992))="CONTRATUAL",ISNUMBER(SEARCH("INDIVIDUAL",SUBSTITUTE(UPPER($D992)," ","")))),"PREMIUM FREE",""))))</f>
        <v/>
      </c>
    </row>
    <row r="993">
      <c r="AC993">
        <f>IF($C993="","",IF(COUNTIF('Códigos Santander (ref)'!$A$2:$A$79,$C993)&gt;0,"SANTANDER",IF(COUNTIF('Códigos Itaú (ref)'!$A$2:$A$44,$C993)&gt;0,"ITAU",IF(AND(TRIM(UPPER($I993))="CONTRATUAL",ISNUMBER(SEARCH("INDIVIDUAL",SUBSTITUTE(UPPER($D993)," ","")))),"PREMIUM FREE",""))))</f>
        <v/>
      </c>
    </row>
    <row r="994">
      <c r="AC994">
        <f>IF($C994="","",IF(COUNTIF('Códigos Santander (ref)'!$A$2:$A$79,$C994)&gt;0,"SANTANDER",IF(COUNTIF('Códigos Itaú (ref)'!$A$2:$A$44,$C994)&gt;0,"ITAU",IF(AND(TRIM(UPPER($I994))="CONTRATUAL",ISNUMBER(SEARCH("INDIVIDUAL",SUBSTITUTE(UPPER($D994)," ","")))),"PREMIUM FREE",""))))</f>
        <v/>
      </c>
    </row>
    <row r="995">
      <c r="AC995">
        <f>IF($C995="","",IF(COUNTIF('Códigos Santander (ref)'!$A$2:$A$79,$C995)&gt;0,"SANTANDER",IF(COUNTIF('Códigos Itaú (ref)'!$A$2:$A$44,$C995)&gt;0,"ITAU",IF(AND(TRIM(UPPER($I995))="CONTRATUAL",ISNUMBER(SEARCH("INDIVIDUAL",SUBSTITUTE(UPPER($D995)," ","")))),"PREMIUM FREE",""))))</f>
        <v/>
      </c>
    </row>
    <row r="996">
      <c r="AC996">
        <f>IF($C996="","",IF(COUNTIF('Códigos Santander (ref)'!$A$2:$A$79,$C996)&gt;0,"SANTANDER",IF(COUNTIF('Códigos Itaú (ref)'!$A$2:$A$44,$C996)&gt;0,"ITAU",IF(AND(TRIM(UPPER($I996))="CONTRATUAL",ISNUMBER(SEARCH("INDIVIDUAL",SUBSTITUTE(UPPER($D996)," ","")))),"PREMIUM FREE",""))))</f>
        <v/>
      </c>
    </row>
    <row r="997">
      <c r="AC997">
        <f>IF($C997="","",IF(COUNTIF('Códigos Santander (ref)'!$A$2:$A$79,$C997)&gt;0,"SANTANDER",IF(COUNTIF('Códigos Itaú (ref)'!$A$2:$A$44,$C997)&gt;0,"ITAU",IF(AND(TRIM(UPPER($I997))="CONTRATUAL",ISNUMBER(SEARCH("INDIVIDUAL",SUBSTITUTE(UPPER($D997)," ","")))),"PREMIUM FREE",""))))</f>
        <v/>
      </c>
    </row>
    <row r="998">
      <c r="AC998">
        <f>IF($C998="","",IF(COUNTIF('Códigos Santander (ref)'!$A$2:$A$79,$C998)&gt;0,"SANTANDER",IF(COUNTIF('Códigos Itaú (ref)'!$A$2:$A$44,$C998)&gt;0,"ITAU",IF(AND(TRIM(UPPER($I998))="CONTRATUAL",ISNUMBER(SEARCH("INDIVIDUAL",SUBSTITUTE(UPPER($D998)," ","")))),"PREMIUM FREE",""))))</f>
        <v/>
      </c>
    </row>
    <row r="999">
      <c r="AC999">
        <f>IF($C999="","",IF(COUNTIF('Códigos Santander (ref)'!$A$2:$A$79,$C999)&gt;0,"SANTANDER",IF(COUNTIF('Códigos Itaú (ref)'!$A$2:$A$44,$C999)&gt;0,"ITAU",IF(AND(TRIM(UPPER($I999))="CONTRATUAL",ISNUMBER(SEARCH("INDIVIDUAL",SUBSTITUTE(UPPER($D999)," ","")))),"PREMIUM FREE",""))))</f>
        <v/>
      </c>
    </row>
    <row r="1000">
      <c r="AC1000">
        <f>IF($C1000="","",IF(COUNTIF('Códigos Santander (ref)'!$A$2:$A$79,$C1000)&gt;0,"SANTANDER",IF(COUNTIF('Códigos Itaú (ref)'!$A$2:$A$44,$C1000)&gt;0,"ITAU",IF(AND(TRIM(UPPER($I1000))="CONTRATUAL",ISNUMBER(SEARCH("INDIVIDUAL",SUBSTITUTE(UPPER($D1000)," ","")))),"PREMIUM FREE",""))))</f>
        <v/>
      </c>
    </row>
    <row r="1001">
      <c r="AC1001">
        <f>IF($C1001="","",IF(COUNTIF('Códigos Santander (ref)'!$A$2:$A$79,$C1001)&gt;0,"SANTANDER",IF(COUNTIF('Códigos Itaú (ref)'!$A$2:$A$44,$C1001)&gt;0,"ITAU",IF(AND(TRIM(UPPER($I1001))="CONTRATUAL",ISNUMBER(SEARCH("INDIVIDUAL",SUBSTITUTE(UPPER($D1001)," ","")))),"PREMIUM FREE",""))))</f>
        <v/>
      </c>
    </row>
    <row r="1002">
      <c r="AC1002">
        <f>IF($C1002="","",IF(COUNTIF('Códigos Santander (ref)'!$A$2:$A$79,$C1002)&gt;0,"SANTANDER",IF(COUNTIF('Códigos Itaú (ref)'!$A$2:$A$44,$C1002)&gt;0,"ITAU",IF(AND(TRIM(UPPER($I1002))="CONTRATUAL",ISNUMBER(SEARCH("INDIVIDUAL",SUBSTITUTE(UPPER($D1002)," ","")))),"PREMIUM FREE",""))))</f>
        <v/>
      </c>
    </row>
    <row r="1003">
      <c r="AC1003">
        <f>IF($C1003="","",IF(COUNTIF('Códigos Santander (ref)'!$A$2:$A$79,$C1003)&gt;0,"SANTANDER",IF(COUNTIF('Códigos Itaú (ref)'!$A$2:$A$44,$C1003)&gt;0,"ITAU",IF(AND(TRIM(UPPER($I1003))="CONTRATUAL",ISNUMBER(SEARCH("INDIVIDUAL",SUBSTITUTE(UPPER($D1003)," ","")))),"PREMIUM FREE",""))))</f>
        <v/>
      </c>
    </row>
    <row r="1004">
      <c r="AC1004">
        <f>IF($C1004="","",IF(COUNTIF('Códigos Santander (ref)'!$A$2:$A$79,$C1004)&gt;0,"SANTANDER",IF(COUNTIF('Códigos Itaú (ref)'!$A$2:$A$44,$C1004)&gt;0,"ITAU",IF(AND(TRIM(UPPER($I1004))="CONTRATUAL",ISNUMBER(SEARCH("INDIVIDUAL",SUBSTITUTE(UPPER($D1004)," ","")))),"PREMIUM FREE",""))))</f>
        <v/>
      </c>
    </row>
    <row r="1005">
      <c r="AC1005">
        <f>IF($C1005="","",IF(COUNTIF('Códigos Santander (ref)'!$A$2:$A$79,$C1005)&gt;0,"SANTANDER",IF(COUNTIF('Códigos Itaú (ref)'!$A$2:$A$44,$C1005)&gt;0,"ITAU",IF(AND(TRIM(UPPER($I1005))="CONTRATUAL",ISNUMBER(SEARCH("INDIVIDUAL",SUBSTITUTE(UPPER($D1005)," ","")))),"PREMIUM FREE",""))))</f>
        <v/>
      </c>
    </row>
    <row r="1006">
      <c r="AC1006">
        <f>IF($C1006="","",IF(COUNTIF('Códigos Santander (ref)'!$A$2:$A$79,$C1006)&gt;0,"SANTANDER",IF(COUNTIF('Códigos Itaú (ref)'!$A$2:$A$44,$C1006)&gt;0,"ITAU",IF(AND(TRIM(UPPER($I1006))="CONTRATUAL",ISNUMBER(SEARCH("INDIVIDUAL",SUBSTITUTE(UPPER($D1006)," ","")))),"PREMIUM FREE",""))))</f>
        <v/>
      </c>
    </row>
    <row r="1007">
      <c r="AC1007">
        <f>IF($C1007="","",IF(COUNTIF('Códigos Santander (ref)'!$A$2:$A$79,$C1007)&gt;0,"SANTANDER",IF(COUNTIF('Códigos Itaú (ref)'!$A$2:$A$44,$C1007)&gt;0,"ITAU",IF(AND(TRIM(UPPER($I1007))="CONTRATUAL",ISNUMBER(SEARCH("INDIVIDUAL",SUBSTITUTE(UPPER($D1007)," ","")))),"PREMIUM FREE",""))))</f>
        <v/>
      </c>
    </row>
    <row r="1008">
      <c r="AC1008">
        <f>IF($C1008="","",IF(COUNTIF('Códigos Santander (ref)'!$A$2:$A$79,$C1008)&gt;0,"SANTANDER",IF(COUNTIF('Códigos Itaú (ref)'!$A$2:$A$44,$C1008)&gt;0,"ITAU",IF(AND(TRIM(UPPER($I1008))="CONTRATUAL",ISNUMBER(SEARCH("INDIVIDUAL",SUBSTITUTE(UPPER($D1008)," ","")))),"PREMIUM FREE",""))))</f>
        <v/>
      </c>
    </row>
    <row r="1009">
      <c r="AC1009">
        <f>IF($C1009="","",IF(COUNTIF('Códigos Santander (ref)'!$A$2:$A$79,$C1009)&gt;0,"SANTANDER",IF(COUNTIF('Códigos Itaú (ref)'!$A$2:$A$44,$C1009)&gt;0,"ITAU",IF(AND(TRIM(UPPER($I1009))="CONTRATUAL",ISNUMBER(SEARCH("INDIVIDUAL",SUBSTITUTE(UPPER($D1009)," ","")))),"PREMIUM FREE",""))))</f>
        <v/>
      </c>
    </row>
    <row r="1010">
      <c r="AC1010">
        <f>IF($C1010="","",IF(COUNTIF('Códigos Santander (ref)'!$A$2:$A$79,$C1010)&gt;0,"SANTANDER",IF(COUNTIF('Códigos Itaú (ref)'!$A$2:$A$44,$C1010)&gt;0,"ITAU",IF(AND(TRIM(UPPER($I1010))="CONTRATUAL",ISNUMBER(SEARCH("INDIVIDUAL",SUBSTITUTE(UPPER($D1010)," ","")))),"PREMIUM FREE",""))))</f>
        <v/>
      </c>
    </row>
    <row r="1011">
      <c r="AC1011">
        <f>IF($C1011="","",IF(COUNTIF('Códigos Santander (ref)'!$A$2:$A$79,$C1011)&gt;0,"SANTANDER",IF(COUNTIF('Códigos Itaú (ref)'!$A$2:$A$44,$C1011)&gt;0,"ITAU",IF(AND(TRIM(UPPER($I1011))="CONTRATUAL",ISNUMBER(SEARCH("INDIVIDUAL",SUBSTITUTE(UPPER($D1011)," ","")))),"PREMIUM FREE",""))))</f>
        <v/>
      </c>
    </row>
    <row r="1012">
      <c r="AC1012">
        <f>IF($C1012="","",IF(COUNTIF('Códigos Santander (ref)'!$A$2:$A$79,$C1012)&gt;0,"SANTANDER",IF(COUNTIF('Códigos Itaú (ref)'!$A$2:$A$44,$C1012)&gt;0,"ITAU",IF(AND(TRIM(UPPER($I1012))="CONTRATUAL",ISNUMBER(SEARCH("INDIVIDUAL",SUBSTITUTE(UPPER($D1012)," ","")))),"PREMIUM FREE",""))))</f>
        <v/>
      </c>
    </row>
    <row r="1013">
      <c r="AC1013">
        <f>IF($C1013="","",IF(COUNTIF('Códigos Santander (ref)'!$A$2:$A$79,$C1013)&gt;0,"SANTANDER",IF(COUNTIF('Códigos Itaú (ref)'!$A$2:$A$44,$C1013)&gt;0,"ITAU",IF(AND(TRIM(UPPER($I1013))="CONTRATUAL",ISNUMBER(SEARCH("INDIVIDUAL",SUBSTITUTE(UPPER($D1013)," ","")))),"PREMIUM FREE",""))))</f>
        <v/>
      </c>
    </row>
    <row r="1014">
      <c r="AC1014">
        <f>IF($C1014="","",IF(COUNTIF('Códigos Santander (ref)'!$A$2:$A$79,$C1014)&gt;0,"SANTANDER",IF(COUNTIF('Códigos Itaú (ref)'!$A$2:$A$44,$C1014)&gt;0,"ITAU",IF(AND(TRIM(UPPER($I1014))="CONTRATUAL",ISNUMBER(SEARCH("INDIVIDUAL",SUBSTITUTE(UPPER($D1014)," ","")))),"PREMIUM FREE",""))))</f>
        <v/>
      </c>
    </row>
    <row r="1015">
      <c r="AC1015">
        <f>IF($C1015="","",IF(COUNTIF('Códigos Santander (ref)'!$A$2:$A$79,$C1015)&gt;0,"SANTANDER",IF(COUNTIF('Códigos Itaú (ref)'!$A$2:$A$44,$C1015)&gt;0,"ITAU",IF(AND(TRIM(UPPER($I1015))="CONTRATUAL",ISNUMBER(SEARCH("INDIVIDUAL",SUBSTITUTE(UPPER($D1015)," ","")))),"PREMIUM FREE",""))))</f>
        <v/>
      </c>
    </row>
    <row r="1016">
      <c r="AC1016">
        <f>IF($C1016="","",IF(COUNTIF('Códigos Santander (ref)'!$A$2:$A$79,$C1016)&gt;0,"SANTANDER",IF(COUNTIF('Códigos Itaú (ref)'!$A$2:$A$44,$C1016)&gt;0,"ITAU",IF(AND(TRIM(UPPER($I1016))="CONTRATUAL",ISNUMBER(SEARCH("INDIVIDUAL",SUBSTITUTE(UPPER($D1016)," ","")))),"PREMIUM FREE",""))))</f>
        <v/>
      </c>
    </row>
    <row r="1017">
      <c r="AC1017">
        <f>IF($C1017="","",IF(COUNTIF('Códigos Santander (ref)'!$A$2:$A$79,$C1017)&gt;0,"SANTANDER",IF(COUNTIF('Códigos Itaú (ref)'!$A$2:$A$44,$C1017)&gt;0,"ITAU",IF(AND(TRIM(UPPER($I1017))="CONTRATUAL",ISNUMBER(SEARCH("INDIVIDUAL",SUBSTITUTE(UPPER($D1017)," ","")))),"PREMIUM FREE",""))))</f>
        <v/>
      </c>
    </row>
    <row r="1018">
      <c r="AC1018">
        <f>IF($C1018="","",IF(COUNTIF('Códigos Santander (ref)'!$A$2:$A$79,$C1018)&gt;0,"SANTANDER",IF(COUNTIF('Códigos Itaú (ref)'!$A$2:$A$44,$C1018)&gt;0,"ITAU",IF(AND(TRIM(UPPER($I1018))="CONTRATUAL",ISNUMBER(SEARCH("INDIVIDUAL",SUBSTITUTE(UPPER($D1018)," ","")))),"PREMIUM FREE",""))))</f>
        <v/>
      </c>
    </row>
    <row r="1019">
      <c r="AC1019">
        <f>IF($C1019="","",IF(COUNTIF('Códigos Santander (ref)'!$A$2:$A$79,$C1019)&gt;0,"SANTANDER",IF(COUNTIF('Códigos Itaú (ref)'!$A$2:$A$44,$C1019)&gt;0,"ITAU",IF(AND(TRIM(UPPER($I1019))="CONTRATUAL",ISNUMBER(SEARCH("INDIVIDUAL",SUBSTITUTE(UPPER($D1019)," ","")))),"PREMIUM FREE",""))))</f>
        <v/>
      </c>
    </row>
    <row r="1020">
      <c r="AC1020">
        <f>IF($C1020="","",IF(COUNTIF('Códigos Santander (ref)'!$A$2:$A$79,$C1020)&gt;0,"SANTANDER",IF(COUNTIF('Códigos Itaú (ref)'!$A$2:$A$44,$C1020)&gt;0,"ITAU",IF(AND(TRIM(UPPER($I1020))="CONTRATUAL",ISNUMBER(SEARCH("INDIVIDUAL",SUBSTITUTE(UPPER($D1020)," ","")))),"PREMIUM FREE",""))))</f>
        <v/>
      </c>
    </row>
    <row r="1021">
      <c r="AC1021">
        <f>IF($C1021="","",IF(COUNTIF('Códigos Santander (ref)'!$A$2:$A$79,$C1021)&gt;0,"SANTANDER",IF(COUNTIF('Códigos Itaú (ref)'!$A$2:$A$44,$C1021)&gt;0,"ITAU",IF(AND(TRIM(UPPER($I1021))="CONTRATUAL",ISNUMBER(SEARCH("INDIVIDUAL",SUBSTITUTE(UPPER($D1021)," ","")))),"PREMIUM FREE",""))))</f>
        <v/>
      </c>
    </row>
    <row r="1022">
      <c r="AC1022">
        <f>IF($C1022="","",IF(COUNTIF('Códigos Santander (ref)'!$A$2:$A$79,$C1022)&gt;0,"SANTANDER",IF(COUNTIF('Códigos Itaú (ref)'!$A$2:$A$44,$C1022)&gt;0,"ITAU",IF(AND(TRIM(UPPER($I1022))="CONTRATUAL",ISNUMBER(SEARCH("INDIVIDUAL",SUBSTITUTE(UPPER($D1022)," ","")))),"PREMIUM FREE",""))))</f>
        <v/>
      </c>
    </row>
    <row r="1023">
      <c r="AC1023">
        <f>IF($C1023="","",IF(COUNTIF('Códigos Santander (ref)'!$A$2:$A$79,$C1023)&gt;0,"SANTANDER",IF(COUNTIF('Códigos Itaú (ref)'!$A$2:$A$44,$C1023)&gt;0,"ITAU",IF(AND(TRIM(UPPER($I1023))="CONTRATUAL",ISNUMBER(SEARCH("INDIVIDUAL",SUBSTITUTE(UPPER($D1023)," ","")))),"PREMIUM FREE",""))))</f>
        <v/>
      </c>
    </row>
    <row r="1024">
      <c r="AC1024">
        <f>IF($C1024="","",IF(COUNTIF('Códigos Santander (ref)'!$A$2:$A$79,$C1024)&gt;0,"SANTANDER",IF(COUNTIF('Códigos Itaú (ref)'!$A$2:$A$44,$C1024)&gt;0,"ITAU",IF(AND(TRIM(UPPER($I1024))="CONTRATUAL",ISNUMBER(SEARCH("INDIVIDUAL",SUBSTITUTE(UPPER($D1024)," ","")))),"PREMIUM FREE",""))))</f>
        <v/>
      </c>
    </row>
    <row r="1025">
      <c r="AC1025">
        <f>IF($C1025="","",IF(COUNTIF('Códigos Santander (ref)'!$A$2:$A$79,$C1025)&gt;0,"SANTANDER",IF(COUNTIF('Códigos Itaú (ref)'!$A$2:$A$44,$C1025)&gt;0,"ITAU",IF(AND(TRIM(UPPER($I1025))="CONTRATUAL",ISNUMBER(SEARCH("INDIVIDUAL",SUBSTITUTE(UPPER($D1025)," ","")))),"PREMIUM FREE",""))))</f>
        <v/>
      </c>
    </row>
    <row r="1026">
      <c r="AC1026">
        <f>IF($C1026="","",IF(COUNTIF('Códigos Santander (ref)'!$A$2:$A$79,$C1026)&gt;0,"SANTANDER",IF(COUNTIF('Códigos Itaú (ref)'!$A$2:$A$44,$C1026)&gt;0,"ITAU",IF(AND(TRIM(UPPER($I1026))="CONTRATUAL",ISNUMBER(SEARCH("INDIVIDUAL",SUBSTITUTE(UPPER($D1026)," ","")))),"PREMIUM FREE",""))))</f>
        <v/>
      </c>
    </row>
    <row r="1027">
      <c r="AC1027">
        <f>IF($C1027="","",IF(COUNTIF('Códigos Santander (ref)'!$A$2:$A$79,$C1027)&gt;0,"SANTANDER",IF(COUNTIF('Códigos Itaú (ref)'!$A$2:$A$44,$C1027)&gt;0,"ITAU",IF(AND(TRIM(UPPER($I1027))="CONTRATUAL",ISNUMBER(SEARCH("INDIVIDUAL",SUBSTITUTE(UPPER($D1027)," ","")))),"PREMIUM FREE",""))))</f>
        <v/>
      </c>
    </row>
    <row r="1028">
      <c r="AC1028">
        <f>IF($C1028="","",IF(COUNTIF('Códigos Santander (ref)'!$A$2:$A$79,$C1028)&gt;0,"SANTANDER",IF(COUNTIF('Códigos Itaú (ref)'!$A$2:$A$44,$C1028)&gt;0,"ITAU",IF(AND(TRIM(UPPER($I1028))="CONTRATUAL",ISNUMBER(SEARCH("INDIVIDUAL",SUBSTITUTE(UPPER($D1028)," ","")))),"PREMIUM FREE",""))))</f>
        <v/>
      </c>
    </row>
    <row r="1029">
      <c r="AC1029">
        <f>IF($C1029="","",IF(COUNTIF('Códigos Santander (ref)'!$A$2:$A$79,$C1029)&gt;0,"SANTANDER",IF(COUNTIF('Códigos Itaú (ref)'!$A$2:$A$44,$C1029)&gt;0,"ITAU",IF(AND(TRIM(UPPER($I1029))="CONTRATUAL",ISNUMBER(SEARCH("INDIVIDUAL",SUBSTITUTE(UPPER($D1029)," ","")))),"PREMIUM FREE",""))))</f>
        <v/>
      </c>
    </row>
    <row r="1030">
      <c r="AC1030">
        <f>IF($C1030="","",IF(COUNTIF('Códigos Santander (ref)'!$A$2:$A$79,$C1030)&gt;0,"SANTANDER",IF(COUNTIF('Códigos Itaú (ref)'!$A$2:$A$44,$C1030)&gt;0,"ITAU",IF(AND(TRIM(UPPER($I1030))="CONTRATUAL",ISNUMBER(SEARCH("INDIVIDUAL",SUBSTITUTE(UPPER($D1030)," ","")))),"PREMIUM FREE",""))))</f>
        <v/>
      </c>
    </row>
    <row r="1031">
      <c r="AC1031">
        <f>IF($C1031="","",IF(COUNTIF('Códigos Santander (ref)'!$A$2:$A$79,$C1031)&gt;0,"SANTANDER",IF(COUNTIF('Códigos Itaú (ref)'!$A$2:$A$44,$C1031)&gt;0,"ITAU",IF(AND(TRIM(UPPER($I1031))="CONTRATUAL",ISNUMBER(SEARCH("INDIVIDUAL",SUBSTITUTE(UPPER($D1031)," ","")))),"PREMIUM FREE",""))))</f>
        <v/>
      </c>
    </row>
    <row r="1032">
      <c r="AC1032">
        <f>IF($C1032="","",IF(COUNTIF('Códigos Santander (ref)'!$A$2:$A$79,$C1032)&gt;0,"SANTANDER",IF(COUNTIF('Códigos Itaú (ref)'!$A$2:$A$44,$C1032)&gt;0,"ITAU",IF(AND(TRIM(UPPER($I1032))="CONTRATUAL",ISNUMBER(SEARCH("INDIVIDUAL",SUBSTITUTE(UPPER($D1032)," ","")))),"PREMIUM FREE",""))))</f>
        <v/>
      </c>
    </row>
    <row r="1033">
      <c r="AC1033">
        <f>IF($C1033="","",IF(COUNTIF('Códigos Santander (ref)'!$A$2:$A$79,$C1033)&gt;0,"SANTANDER",IF(COUNTIF('Códigos Itaú (ref)'!$A$2:$A$44,$C1033)&gt;0,"ITAU",IF(AND(TRIM(UPPER($I1033))="CONTRATUAL",ISNUMBER(SEARCH("INDIVIDUAL",SUBSTITUTE(UPPER($D1033)," ","")))),"PREMIUM FREE",""))))</f>
        <v/>
      </c>
    </row>
    <row r="1034">
      <c r="AC1034">
        <f>IF($C1034="","",IF(COUNTIF('Códigos Santander (ref)'!$A$2:$A$79,$C1034)&gt;0,"SANTANDER",IF(COUNTIF('Códigos Itaú (ref)'!$A$2:$A$44,$C1034)&gt;0,"ITAU",IF(AND(TRIM(UPPER($I1034))="CONTRATUAL",ISNUMBER(SEARCH("INDIVIDUAL",SUBSTITUTE(UPPER($D1034)," ","")))),"PREMIUM FREE",""))))</f>
        <v/>
      </c>
    </row>
    <row r="1035">
      <c r="AC1035">
        <f>IF($C1035="","",IF(COUNTIF('Códigos Santander (ref)'!$A$2:$A$79,$C1035)&gt;0,"SANTANDER",IF(COUNTIF('Códigos Itaú (ref)'!$A$2:$A$44,$C1035)&gt;0,"ITAU",IF(AND(TRIM(UPPER($I1035))="CONTRATUAL",ISNUMBER(SEARCH("INDIVIDUAL",SUBSTITUTE(UPPER($D1035)," ","")))),"PREMIUM FREE",""))))</f>
        <v/>
      </c>
    </row>
    <row r="1036">
      <c r="AC1036">
        <f>IF($C1036="","",IF(COUNTIF('Códigos Santander (ref)'!$A$2:$A$79,$C1036)&gt;0,"SANTANDER",IF(COUNTIF('Códigos Itaú (ref)'!$A$2:$A$44,$C1036)&gt;0,"ITAU",IF(AND(TRIM(UPPER($I1036))="CONTRATUAL",ISNUMBER(SEARCH("INDIVIDUAL",SUBSTITUTE(UPPER($D1036)," ","")))),"PREMIUM FREE",""))))</f>
        <v/>
      </c>
    </row>
    <row r="1037">
      <c r="AC1037">
        <f>IF($C1037="","",IF(COUNTIF('Códigos Santander (ref)'!$A$2:$A$79,$C1037)&gt;0,"SANTANDER",IF(COUNTIF('Códigos Itaú (ref)'!$A$2:$A$44,$C1037)&gt;0,"ITAU",IF(AND(TRIM(UPPER($I1037))="CONTRATUAL",ISNUMBER(SEARCH("INDIVIDUAL",SUBSTITUTE(UPPER($D1037)," ","")))),"PREMIUM FREE",""))))</f>
        <v/>
      </c>
    </row>
    <row r="1038">
      <c r="AC1038">
        <f>IF($C1038="","",IF(COUNTIF('Códigos Santander (ref)'!$A$2:$A$79,$C1038)&gt;0,"SANTANDER",IF(COUNTIF('Códigos Itaú (ref)'!$A$2:$A$44,$C1038)&gt;0,"ITAU",IF(AND(TRIM(UPPER($I1038))="CONTRATUAL",ISNUMBER(SEARCH("INDIVIDUAL",SUBSTITUTE(UPPER($D1038)," ","")))),"PREMIUM FREE",""))))</f>
        <v/>
      </c>
    </row>
    <row r="1039">
      <c r="AC1039">
        <f>IF($C1039="","",IF(COUNTIF('Códigos Santander (ref)'!$A$2:$A$79,$C1039)&gt;0,"SANTANDER",IF(COUNTIF('Códigos Itaú (ref)'!$A$2:$A$44,$C1039)&gt;0,"ITAU",IF(AND(TRIM(UPPER($I1039))="CONTRATUAL",ISNUMBER(SEARCH("INDIVIDUAL",SUBSTITUTE(UPPER($D1039)," ","")))),"PREMIUM FREE",""))))</f>
        <v/>
      </c>
    </row>
    <row r="1040">
      <c r="AC1040">
        <f>IF($C1040="","",IF(COUNTIF('Códigos Santander (ref)'!$A$2:$A$79,$C1040)&gt;0,"SANTANDER",IF(COUNTIF('Códigos Itaú (ref)'!$A$2:$A$44,$C1040)&gt;0,"ITAU",IF(AND(TRIM(UPPER($I1040))="CONTRATUAL",ISNUMBER(SEARCH("INDIVIDUAL",SUBSTITUTE(UPPER($D1040)," ","")))),"PREMIUM FREE",""))))</f>
        <v/>
      </c>
    </row>
    <row r="1041">
      <c r="AC1041">
        <f>IF($C1041="","",IF(COUNTIF('Códigos Santander (ref)'!$A$2:$A$79,$C1041)&gt;0,"SANTANDER",IF(COUNTIF('Códigos Itaú (ref)'!$A$2:$A$44,$C1041)&gt;0,"ITAU",IF(AND(TRIM(UPPER($I1041))="CONTRATUAL",ISNUMBER(SEARCH("INDIVIDUAL",SUBSTITUTE(UPPER($D1041)," ","")))),"PREMIUM FREE",""))))</f>
        <v/>
      </c>
    </row>
    <row r="1042">
      <c r="AC1042">
        <f>IF($C1042="","",IF(COUNTIF('Códigos Santander (ref)'!$A$2:$A$79,$C1042)&gt;0,"SANTANDER",IF(COUNTIF('Códigos Itaú (ref)'!$A$2:$A$44,$C1042)&gt;0,"ITAU",IF(AND(TRIM(UPPER($I1042))="CONTRATUAL",ISNUMBER(SEARCH("INDIVIDUAL",SUBSTITUTE(UPPER($D1042)," ","")))),"PREMIUM FREE",""))))</f>
        <v/>
      </c>
    </row>
    <row r="1043">
      <c r="AC1043">
        <f>IF($C1043="","",IF(COUNTIF('Códigos Santander (ref)'!$A$2:$A$79,$C1043)&gt;0,"SANTANDER",IF(COUNTIF('Códigos Itaú (ref)'!$A$2:$A$44,$C1043)&gt;0,"ITAU",IF(AND(TRIM(UPPER($I1043))="CONTRATUAL",ISNUMBER(SEARCH("INDIVIDUAL",SUBSTITUTE(UPPER($D1043)," ","")))),"PREMIUM FREE",""))))</f>
        <v/>
      </c>
    </row>
    <row r="1044">
      <c r="AC1044">
        <f>IF($C1044="","",IF(COUNTIF('Códigos Santander (ref)'!$A$2:$A$79,$C1044)&gt;0,"SANTANDER",IF(COUNTIF('Códigos Itaú (ref)'!$A$2:$A$44,$C1044)&gt;0,"ITAU",IF(AND(TRIM(UPPER($I1044))="CONTRATUAL",ISNUMBER(SEARCH("INDIVIDUAL",SUBSTITUTE(UPPER($D1044)," ","")))),"PREMIUM FREE",""))))</f>
        <v/>
      </c>
    </row>
    <row r="1045">
      <c r="AC1045">
        <f>IF($C1045="","",IF(COUNTIF('Códigos Santander (ref)'!$A$2:$A$79,$C1045)&gt;0,"SANTANDER",IF(COUNTIF('Códigos Itaú (ref)'!$A$2:$A$44,$C1045)&gt;0,"ITAU",IF(AND(TRIM(UPPER($I1045))="CONTRATUAL",ISNUMBER(SEARCH("INDIVIDUAL",SUBSTITUTE(UPPER($D1045)," ","")))),"PREMIUM FREE",""))))</f>
        <v/>
      </c>
    </row>
    <row r="1046">
      <c r="AC1046">
        <f>IF($C1046="","",IF(COUNTIF('Códigos Santander (ref)'!$A$2:$A$79,$C1046)&gt;0,"SANTANDER",IF(COUNTIF('Códigos Itaú (ref)'!$A$2:$A$44,$C1046)&gt;0,"ITAU",IF(AND(TRIM(UPPER($I1046))="CONTRATUAL",ISNUMBER(SEARCH("INDIVIDUAL",SUBSTITUTE(UPPER($D1046)," ","")))),"PREMIUM FREE",""))))</f>
        <v/>
      </c>
    </row>
    <row r="1047">
      <c r="AC1047">
        <f>IF($C1047="","",IF(COUNTIF('Códigos Santander (ref)'!$A$2:$A$79,$C1047)&gt;0,"SANTANDER",IF(COUNTIF('Códigos Itaú (ref)'!$A$2:$A$44,$C1047)&gt;0,"ITAU",IF(AND(TRIM(UPPER($I1047))="CONTRATUAL",ISNUMBER(SEARCH("INDIVIDUAL",SUBSTITUTE(UPPER($D1047)," ","")))),"PREMIUM FREE",""))))</f>
        <v/>
      </c>
    </row>
    <row r="1048">
      <c r="AC1048">
        <f>IF($C1048="","",IF(COUNTIF('Códigos Santander (ref)'!$A$2:$A$79,$C1048)&gt;0,"SANTANDER",IF(COUNTIF('Códigos Itaú (ref)'!$A$2:$A$44,$C1048)&gt;0,"ITAU",IF(AND(TRIM(UPPER($I1048))="CONTRATUAL",ISNUMBER(SEARCH("INDIVIDUAL",SUBSTITUTE(UPPER($D1048)," ","")))),"PREMIUM FREE",""))))</f>
        <v/>
      </c>
    </row>
    <row r="1049">
      <c r="AC1049">
        <f>IF($C1049="","",IF(COUNTIF('Códigos Santander (ref)'!$A$2:$A$79,$C1049)&gt;0,"SANTANDER",IF(COUNTIF('Códigos Itaú (ref)'!$A$2:$A$44,$C1049)&gt;0,"ITAU",IF(AND(TRIM(UPPER($I1049))="CONTRATUAL",ISNUMBER(SEARCH("INDIVIDUAL",SUBSTITUTE(UPPER($D1049)," ","")))),"PREMIUM FREE",""))))</f>
        <v/>
      </c>
    </row>
    <row r="1050">
      <c r="AC1050">
        <f>IF($C1050="","",IF(COUNTIF('Códigos Santander (ref)'!$A$2:$A$79,$C1050)&gt;0,"SANTANDER",IF(COUNTIF('Códigos Itaú (ref)'!$A$2:$A$44,$C1050)&gt;0,"ITAU",IF(AND(TRIM(UPPER($I1050))="CONTRATUAL",ISNUMBER(SEARCH("INDIVIDUAL",SUBSTITUTE(UPPER($D1050)," ","")))),"PREMIUM FREE",""))))</f>
        <v/>
      </c>
    </row>
    <row r="1051">
      <c r="AC1051">
        <f>IF($C1051="","",IF(COUNTIF('Códigos Santander (ref)'!$A$2:$A$79,$C1051)&gt;0,"SANTANDER",IF(COUNTIF('Códigos Itaú (ref)'!$A$2:$A$44,$C1051)&gt;0,"ITAU",IF(AND(TRIM(UPPER($I1051))="CONTRATUAL",ISNUMBER(SEARCH("INDIVIDUAL",SUBSTITUTE(UPPER($D1051)," ","")))),"PREMIUM FREE",""))))</f>
        <v/>
      </c>
    </row>
    <row r="1052">
      <c r="AC1052">
        <f>IF($C1052="","",IF(COUNTIF('Códigos Santander (ref)'!$A$2:$A$79,$C1052)&gt;0,"SANTANDER",IF(COUNTIF('Códigos Itaú (ref)'!$A$2:$A$44,$C1052)&gt;0,"ITAU",IF(AND(TRIM(UPPER($I1052))="CONTRATUAL",ISNUMBER(SEARCH("INDIVIDUAL",SUBSTITUTE(UPPER($D1052)," ","")))),"PREMIUM FREE",""))))</f>
        <v/>
      </c>
    </row>
    <row r="1053">
      <c r="AC1053">
        <f>IF($C1053="","",IF(COUNTIF('Códigos Santander (ref)'!$A$2:$A$79,$C1053)&gt;0,"SANTANDER",IF(COUNTIF('Códigos Itaú (ref)'!$A$2:$A$44,$C1053)&gt;0,"ITAU",IF(AND(TRIM(UPPER($I1053))="CONTRATUAL",ISNUMBER(SEARCH("INDIVIDUAL",SUBSTITUTE(UPPER($D1053)," ","")))),"PREMIUM FREE",""))))</f>
        <v/>
      </c>
    </row>
    <row r="1054">
      <c r="AC1054">
        <f>IF($C1054="","",IF(COUNTIF('Códigos Santander (ref)'!$A$2:$A$79,$C1054)&gt;0,"SANTANDER",IF(COUNTIF('Códigos Itaú (ref)'!$A$2:$A$44,$C1054)&gt;0,"ITAU",IF(AND(TRIM(UPPER($I1054))="CONTRATUAL",ISNUMBER(SEARCH("INDIVIDUAL",SUBSTITUTE(UPPER($D1054)," ","")))),"PREMIUM FREE",""))))</f>
        <v/>
      </c>
    </row>
    <row r="1055">
      <c r="AC1055">
        <f>IF($C1055="","",IF(COUNTIF('Códigos Santander (ref)'!$A$2:$A$79,$C1055)&gt;0,"SANTANDER",IF(COUNTIF('Códigos Itaú (ref)'!$A$2:$A$44,$C1055)&gt;0,"ITAU",IF(AND(TRIM(UPPER($I1055))="CONTRATUAL",ISNUMBER(SEARCH("INDIVIDUAL",SUBSTITUTE(UPPER($D1055)," ","")))),"PREMIUM FREE",""))))</f>
        <v/>
      </c>
    </row>
    <row r="1056">
      <c r="AC1056">
        <f>IF($C1056="","",IF(COUNTIF('Códigos Santander (ref)'!$A$2:$A$79,$C1056)&gt;0,"SANTANDER",IF(COUNTIF('Códigos Itaú (ref)'!$A$2:$A$44,$C1056)&gt;0,"ITAU",IF(AND(TRIM(UPPER($I1056))="CONTRATUAL",ISNUMBER(SEARCH("INDIVIDUAL",SUBSTITUTE(UPPER($D1056)," ","")))),"PREMIUM FREE",""))))</f>
        <v/>
      </c>
    </row>
    <row r="1057">
      <c r="AC1057">
        <f>IF($C1057="","",IF(COUNTIF('Códigos Santander (ref)'!$A$2:$A$79,$C1057)&gt;0,"SANTANDER",IF(COUNTIF('Códigos Itaú (ref)'!$A$2:$A$44,$C1057)&gt;0,"ITAU",IF(AND(TRIM(UPPER($I1057))="CONTRATUAL",ISNUMBER(SEARCH("INDIVIDUAL",SUBSTITUTE(UPPER($D1057)," ","")))),"PREMIUM FREE",""))))</f>
        <v/>
      </c>
    </row>
    <row r="1058">
      <c r="AC1058">
        <f>IF($C1058="","",IF(COUNTIF('Códigos Santander (ref)'!$A$2:$A$79,$C1058)&gt;0,"SANTANDER",IF(COUNTIF('Códigos Itaú (ref)'!$A$2:$A$44,$C1058)&gt;0,"ITAU",IF(AND(TRIM(UPPER($I1058))="CONTRATUAL",ISNUMBER(SEARCH("INDIVIDUAL",SUBSTITUTE(UPPER($D1058)," ","")))),"PREMIUM FREE",""))))</f>
        <v/>
      </c>
    </row>
    <row r="1059">
      <c r="AC1059">
        <f>IF($C1059="","",IF(COUNTIF('Códigos Santander (ref)'!$A$2:$A$79,$C1059)&gt;0,"SANTANDER",IF(COUNTIF('Códigos Itaú (ref)'!$A$2:$A$44,$C1059)&gt;0,"ITAU",IF(AND(TRIM(UPPER($I1059))="CONTRATUAL",ISNUMBER(SEARCH("INDIVIDUAL",SUBSTITUTE(UPPER($D1059)," ","")))),"PREMIUM FREE",""))))</f>
        <v/>
      </c>
    </row>
    <row r="1060">
      <c r="AC1060">
        <f>IF($C1060="","",IF(COUNTIF('Códigos Santander (ref)'!$A$2:$A$79,$C1060)&gt;0,"SANTANDER",IF(COUNTIF('Códigos Itaú (ref)'!$A$2:$A$44,$C1060)&gt;0,"ITAU",IF(AND(TRIM(UPPER($I1060))="CONTRATUAL",ISNUMBER(SEARCH("INDIVIDUAL",SUBSTITUTE(UPPER($D1060)," ","")))),"PREMIUM FREE",""))))</f>
        <v/>
      </c>
    </row>
    <row r="1061">
      <c r="AC1061">
        <f>IF($C1061="","",IF(COUNTIF('Códigos Santander (ref)'!$A$2:$A$79,$C1061)&gt;0,"SANTANDER",IF(COUNTIF('Códigos Itaú (ref)'!$A$2:$A$44,$C1061)&gt;0,"ITAU",IF(AND(TRIM(UPPER($I1061))="CONTRATUAL",ISNUMBER(SEARCH("INDIVIDUAL",SUBSTITUTE(UPPER($D1061)," ","")))),"PREMIUM FREE",""))))</f>
        <v/>
      </c>
    </row>
    <row r="1062">
      <c r="AC1062">
        <f>IF($C1062="","",IF(COUNTIF('Códigos Santander (ref)'!$A$2:$A$79,$C1062)&gt;0,"SANTANDER",IF(COUNTIF('Códigos Itaú (ref)'!$A$2:$A$44,$C1062)&gt;0,"ITAU",IF(AND(TRIM(UPPER($I1062))="CONTRATUAL",ISNUMBER(SEARCH("INDIVIDUAL",SUBSTITUTE(UPPER($D1062)," ","")))),"PREMIUM FREE",""))))</f>
        <v/>
      </c>
    </row>
    <row r="1063">
      <c r="AC1063">
        <f>IF($C1063="","",IF(COUNTIF('Códigos Santander (ref)'!$A$2:$A$79,$C1063)&gt;0,"SANTANDER",IF(COUNTIF('Códigos Itaú (ref)'!$A$2:$A$44,$C1063)&gt;0,"ITAU",IF(AND(TRIM(UPPER($I1063))="CONTRATUAL",ISNUMBER(SEARCH("INDIVIDUAL",SUBSTITUTE(UPPER($D1063)," ","")))),"PREMIUM FREE",""))))</f>
        <v/>
      </c>
    </row>
    <row r="1064">
      <c r="AC1064">
        <f>IF($C1064="","",IF(COUNTIF('Códigos Santander (ref)'!$A$2:$A$79,$C1064)&gt;0,"SANTANDER",IF(COUNTIF('Códigos Itaú (ref)'!$A$2:$A$44,$C1064)&gt;0,"ITAU",IF(AND(TRIM(UPPER($I1064))="CONTRATUAL",ISNUMBER(SEARCH("INDIVIDUAL",SUBSTITUTE(UPPER($D1064)," ","")))),"PREMIUM FREE",""))))</f>
        <v/>
      </c>
    </row>
    <row r="1065">
      <c r="AC1065">
        <f>IF($C1065="","",IF(COUNTIF('Códigos Santander (ref)'!$A$2:$A$79,$C1065)&gt;0,"SANTANDER",IF(COUNTIF('Códigos Itaú (ref)'!$A$2:$A$44,$C1065)&gt;0,"ITAU",IF(AND(TRIM(UPPER($I1065))="CONTRATUAL",ISNUMBER(SEARCH("INDIVIDUAL",SUBSTITUTE(UPPER($D1065)," ","")))),"PREMIUM FREE",""))))</f>
        <v/>
      </c>
    </row>
    <row r="1066">
      <c r="AC1066">
        <f>IF($C1066="","",IF(COUNTIF('Códigos Santander (ref)'!$A$2:$A$79,$C1066)&gt;0,"SANTANDER",IF(COUNTIF('Códigos Itaú (ref)'!$A$2:$A$44,$C1066)&gt;0,"ITAU",IF(AND(TRIM(UPPER($I1066))="CONTRATUAL",ISNUMBER(SEARCH("INDIVIDUAL",SUBSTITUTE(UPPER($D1066)," ","")))),"PREMIUM FREE",""))))</f>
        <v/>
      </c>
    </row>
    <row r="1067">
      <c r="AC1067">
        <f>IF($C1067="","",IF(COUNTIF('Códigos Santander (ref)'!$A$2:$A$79,$C1067)&gt;0,"SANTANDER",IF(COUNTIF('Códigos Itaú (ref)'!$A$2:$A$44,$C1067)&gt;0,"ITAU",IF(AND(TRIM(UPPER($I1067))="CONTRATUAL",ISNUMBER(SEARCH("INDIVIDUAL",SUBSTITUTE(UPPER($D1067)," ","")))),"PREMIUM FREE",""))))</f>
        <v/>
      </c>
    </row>
    <row r="1068">
      <c r="AC1068">
        <f>IF($C1068="","",IF(COUNTIF('Códigos Santander (ref)'!$A$2:$A$79,$C1068)&gt;0,"SANTANDER",IF(COUNTIF('Códigos Itaú (ref)'!$A$2:$A$44,$C1068)&gt;0,"ITAU",IF(AND(TRIM(UPPER($I1068))="CONTRATUAL",ISNUMBER(SEARCH("INDIVIDUAL",SUBSTITUTE(UPPER($D1068)," ","")))),"PREMIUM FREE",""))))</f>
        <v/>
      </c>
    </row>
    <row r="1069">
      <c r="AC1069">
        <f>IF($C1069="","",IF(COUNTIF('Códigos Santander (ref)'!$A$2:$A$79,$C1069)&gt;0,"SANTANDER",IF(COUNTIF('Códigos Itaú (ref)'!$A$2:$A$44,$C1069)&gt;0,"ITAU",IF(AND(TRIM(UPPER($I1069))="CONTRATUAL",ISNUMBER(SEARCH("INDIVIDUAL",SUBSTITUTE(UPPER($D1069)," ","")))),"PREMIUM FREE",""))))</f>
        <v/>
      </c>
    </row>
    <row r="1070">
      <c r="AC1070">
        <f>IF($C1070="","",IF(COUNTIF('Códigos Santander (ref)'!$A$2:$A$79,$C1070)&gt;0,"SANTANDER",IF(COUNTIF('Códigos Itaú (ref)'!$A$2:$A$44,$C1070)&gt;0,"ITAU",IF(AND(TRIM(UPPER($I1070))="CONTRATUAL",ISNUMBER(SEARCH("INDIVIDUAL",SUBSTITUTE(UPPER($D1070)," ","")))),"PREMIUM FREE",""))))</f>
        <v/>
      </c>
    </row>
    <row r="1071">
      <c r="AC1071">
        <f>IF($C1071="","",IF(COUNTIF('Códigos Santander (ref)'!$A$2:$A$79,$C1071)&gt;0,"SANTANDER",IF(COUNTIF('Códigos Itaú (ref)'!$A$2:$A$44,$C1071)&gt;0,"ITAU",IF(AND(TRIM(UPPER($I1071))="CONTRATUAL",ISNUMBER(SEARCH("INDIVIDUAL",SUBSTITUTE(UPPER($D1071)," ","")))),"PREMIUM FREE",""))))</f>
        <v/>
      </c>
    </row>
    <row r="1072">
      <c r="AC1072">
        <f>IF($C1072="","",IF(COUNTIF('Códigos Santander (ref)'!$A$2:$A$79,$C1072)&gt;0,"SANTANDER",IF(COUNTIF('Códigos Itaú (ref)'!$A$2:$A$44,$C1072)&gt;0,"ITAU",IF(AND(TRIM(UPPER($I1072))="CONTRATUAL",ISNUMBER(SEARCH("INDIVIDUAL",SUBSTITUTE(UPPER($D1072)," ","")))),"PREMIUM FREE",""))))</f>
        <v/>
      </c>
    </row>
    <row r="1073">
      <c r="AC1073">
        <f>IF($C1073="","",IF(COUNTIF('Códigos Santander (ref)'!$A$2:$A$79,$C1073)&gt;0,"SANTANDER",IF(COUNTIF('Códigos Itaú (ref)'!$A$2:$A$44,$C1073)&gt;0,"ITAU",IF(AND(TRIM(UPPER($I1073))="CONTRATUAL",ISNUMBER(SEARCH("INDIVIDUAL",SUBSTITUTE(UPPER($D1073)," ","")))),"PREMIUM FREE",""))))</f>
        <v/>
      </c>
    </row>
    <row r="1074">
      <c r="AC1074">
        <f>IF($C1074="","",IF(COUNTIF('Códigos Santander (ref)'!$A$2:$A$79,$C1074)&gt;0,"SANTANDER",IF(COUNTIF('Códigos Itaú (ref)'!$A$2:$A$44,$C1074)&gt;0,"ITAU",IF(AND(TRIM(UPPER($I1074))="CONTRATUAL",ISNUMBER(SEARCH("INDIVIDUAL",SUBSTITUTE(UPPER($D1074)," ","")))),"PREMIUM FREE",""))))</f>
        <v/>
      </c>
    </row>
    <row r="1075">
      <c r="AC1075">
        <f>IF($C1075="","",IF(COUNTIF('Códigos Santander (ref)'!$A$2:$A$79,$C1075)&gt;0,"SANTANDER",IF(COUNTIF('Códigos Itaú (ref)'!$A$2:$A$44,$C1075)&gt;0,"ITAU",IF(AND(TRIM(UPPER($I1075))="CONTRATUAL",ISNUMBER(SEARCH("INDIVIDUAL",SUBSTITUTE(UPPER($D1075)," ","")))),"PREMIUM FREE",""))))</f>
        <v/>
      </c>
    </row>
    <row r="1076">
      <c r="AC1076">
        <f>IF($C1076="","",IF(COUNTIF('Códigos Santander (ref)'!$A$2:$A$79,$C1076)&gt;0,"SANTANDER",IF(COUNTIF('Códigos Itaú (ref)'!$A$2:$A$44,$C1076)&gt;0,"ITAU",IF(AND(TRIM(UPPER($I1076))="CONTRATUAL",ISNUMBER(SEARCH("INDIVIDUAL",SUBSTITUTE(UPPER($D1076)," ","")))),"PREMIUM FREE",""))))</f>
        <v/>
      </c>
    </row>
    <row r="1077">
      <c r="AC1077">
        <f>IF($C1077="","",IF(COUNTIF('Códigos Santander (ref)'!$A$2:$A$79,$C1077)&gt;0,"SANTANDER",IF(COUNTIF('Códigos Itaú (ref)'!$A$2:$A$44,$C1077)&gt;0,"ITAU",IF(AND(TRIM(UPPER($I1077))="CONTRATUAL",ISNUMBER(SEARCH("INDIVIDUAL",SUBSTITUTE(UPPER($D1077)," ","")))),"PREMIUM FREE",""))))</f>
        <v/>
      </c>
    </row>
    <row r="1078">
      <c r="AC1078">
        <f>IF($C1078="","",IF(COUNTIF('Códigos Santander (ref)'!$A$2:$A$79,$C1078)&gt;0,"SANTANDER",IF(COUNTIF('Códigos Itaú (ref)'!$A$2:$A$44,$C1078)&gt;0,"ITAU",IF(AND(TRIM(UPPER($I1078))="CONTRATUAL",ISNUMBER(SEARCH("INDIVIDUAL",SUBSTITUTE(UPPER($D1078)," ","")))),"PREMIUM FREE",""))))</f>
        <v/>
      </c>
    </row>
    <row r="1079">
      <c r="AC1079">
        <f>IF($C1079="","",IF(COUNTIF('Códigos Santander (ref)'!$A$2:$A$79,$C1079)&gt;0,"SANTANDER",IF(COUNTIF('Códigos Itaú (ref)'!$A$2:$A$44,$C1079)&gt;0,"ITAU",IF(AND(TRIM(UPPER($I1079))="CONTRATUAL",ISNUMBER(SEARCH("INDIVIDUAL",SUBSTITUTE(UPPER($D1079)," ","")))),"PREMIUM FREE",""))))</f>
        <v/>
      </c>
    </row>
    <row r="1080">
      <c r="AC1080">
        <f>IF($C1080="","",IF(COUNTIF('Códigos Santander (ref)'!$A$2:$A$79,$C1080)&gt;0,"SANTANDER",IF(COUNTIF('Códigos Itaú (ref)'!$A$2:$A$44,$C1080)&gt;0,"ITAU",IF(AND(TRIM(UPPER($I1080))="CONTRATUAL",ISNUMBER(SEARCH("INDIVIDUAL",SUBSTITUTE(UPPER($D1080)," ","")))),"PREMIUM FREE",""))))</f>
        <v/>
      </c>
    </row>
    <row r="1081">
      <c r="AC1081">
        <f>IF($C1081="","",IF(COUNTIF('Códigos Santander (ref)'!$A$2:$A$79,$C1081)&gt;0,"SANTANDER",IF(COUNTIF('Códigos Itaú (ref)'!$A$2:$A$44,$C1081)&gt;0,"ITAU",IF(AND(TRIM(UPPER($I1081))="CONTRATUAL",ISNUMBER(SEARCH("INDIVIDUAL",SUBSTITUTE(UPPER($D1081)," ","")))),"PREMIUM FREE",""))))</f>
        <v/>
      </c>
    </row>
    <row r="1082">
      <c r="AC1082">
        <f>IF($C1082="","",IF(COUNTIF('Códigos Santander (ref)'!$A$2:$A$79,$C1082)&gt;0,"SANTANDER",IF(COUNTIF('Códigos Itaú (ref)'!$A$2:$A$44,$C1082)&gt;0,"ITAU",IF(AND(TRIM(UPPER($I1082))="CONTRATUAL",ISNUMBER(SEARCH("INDIVIDUAL",SUBSTITUTE(UPPER($D1082)," ","")))),"PREMIUM FREE",""))))</f>
        <v/>
      </c>
    </row>
    <row r="1083">
      <c r="AC1083">
        <f>IF($C1083="","",IF(COUNTIF('Códigos Santander (ref)'!$A$2:$A$79,$C1083)&gt;0,"SANTANDER",IF(COUNTIF('Códigos Itaú (ref)'!$A$2:$A$44,$C1083)&gt;0,"ITAU",IF(AND(TRIM(UPPER($I1083))="CONTRATUAL",ISNUMBER(SEARCH("INDIVIDUAL",SUBSTITUTE(UPPER($D1083)," ","")))),"PREMIUM FREE",""))))</f>
        <v/>
      </c>
    </row>
    <row r="1084">
      <c r="AC1084">
        <f>IF($C1084="","",IF(COUNTIF('Códigos Santander (ref)'!$A$2:$A$79,$C1084)&gt;0,"SANTANDER",IF(COUNTIF('Códigos Itaú (ref)'!$A$2:$A$44,$C1084)&gt;0,"ITAU",IF(AND(TRIM(UPPER($I1084))="CONTRATUAL",ISNUMBER(SEARCH("INDIVIDUAL",SUBSTITUTE(UPPER($D1084)," ","")))),"PREMIUM FREE",""))))</f>
        <v/>
      </c>
    </row>
    <row r="1085">
      <c r="AC1085">
        <f>IF($C1085="","",IF(COUNTIF('Códigos Santander (ref)'!$A$2:$A$79,$C1085)&gt;0,"SANTANDER",IF(COUNTIF('Códigos Itaú (ref)'!$A$2:$A$44,$C1085)&gt;0,"ITAU",IF(AND(TRIM(UPPER($I1085))="CONTRATUAL",ISNUMBER(SEARCH("INDIVIDUAL",SUBSTITUTE(UPPER($D1085)," ","")))),"PREMIUM FREE",""))))</f>
        <v/>
      </c>
    </row>
    <row r="1086">
      <c r="AC1086">
        <f>IF($C1086="","",IF(COUNTIF('Códigos Santander (ref)'!$A$2:$A$79,$C1086)&gt;0,"SANTANDER",IF(COUNTIF('Códigos Itaú (ref)'!$A$2:$A$44,$C1086)&gt;0,"ITAU",IF(AND(TRIM(UPPER($I1086))="CONTRATUAL",ISNUMBER(SEARCH("INDIVIDUAL",SUBSTITUTE(UPPER($D1086)," ","")))),"PREMIUM FREE",""))))</f>
        <v/>
      </c>
    </row>
    <row r="1087">
      <c r="AC1087">
        <f>IF($C1087="","",IF(COUNTIF('Códigos Santander (ref)'!$A$2:$A$79,$C1087)&gt;0,"SANTANDER",IF(COUNTIF('Códigos Itaú (ref)'!$A$2:$A$44,$C1087)&gt;0,"ITAU",IF(AND(TRIM(UPPER($I1087))="CONTRATUAL",ISNUMBER(SEARCH("INDIVIDUAL",SUBSTITUTE(UPPER($D1087)," ","")))),"PREMIUM FREE",""))))</f>
        <v/>
      </c>
    </row>
    <row r="1088">
      <c r="AC1088">
        <f>IF($C1088="","",IF(COUNTIF('Códigos Santander (ref)'!$A$2:$A$79,$C1088)&gt;0,"SANTANDER",IF(COUNTIF('Códigos Itaú (ref)'!$A$2:$A$44,$C1088)&gt;0,"ITAU",IF(AND(TRIM(UPPER($I1088))="CONTRATUAL",ISNUMBER(SEARCH("INDIVIDUAL",SUBSTITUTE(UPPER($D1088)," ","")))),"PREMIUM FREE",""))))</f>
        <v/>
      </c>
    </row>
    <row r="1089">
      <c r="AC1089">
        <f>IF($C1089="","",IF(COUNTIF('Códigos Santander (ref)'!$A$2:$A$79,$C1089)&gt;0,"SANTANDER",IF(COUNTIF('Códigos Itaú (ref)'!$A$2:$A$44,$C1089)&gt;0,"ITAU",IF(AND(TRIM(UPPER($I1089))="CONTRATUAL",ISNUMBER(SEARCH("INDIVIDUAL",SUBSTITUTE(UPPER($D1089)," ","")))),"PREMIUM FREE",""))))</f>
        <v/>
      </c>
    </row>
    <row r="1090">
      <c r="AC1090">
        <f>IF($C1090="","",IF(COUNTIF('Códigos Santander (ref)'!$A$2:$A$79,$C1090)&gt;0,"SANTANDER",IF(COUNTIF('Códigos Itaú (ref)'!$A$2:$A$44,$C1090)&gt;0,"ITAU",IF(AND(TRIM(UPPER($I1090))="CONTRATUAL",ISNUMBER(SEARCH("INDIVIDUAL",SUBSTITUTE(UPPER($D1090)," ","")))),"PREMIUM FREE",""))))</f>
        <v/>
      </c>
    </row>
    <row r="1091">
      <c r="AC1091">
        <f>IF($C1091="","",IF(COUNTIF('Códigos Santander (ref)'!$A$2:$A$79,$C1091)&gt;0,"SANTANDER",IF(COUNTIF('Códigos Itaú (ref)'!$A$2:$A$44,$C1091)&gt;0,"ITAU",IF(AND(TRIM(UPPER($I1091))="CONTRATUAL",ISNUMBER(SEARCH("INDIVIDUAL",SUBSTITUTE(UPPER($D1091)," ","")))),"PREMIUM FREE",""))))</f>
        <v/>
      </c>
    </row>
    <row r="1092">
      <c r="AC1092">
        <f>IF($C1092="","",IF(COUNTIF('Códigos Santander (ref)'!$A$2:$A$79,$C1092)&gt;0,"SANTANDER",IF(COUNTIF('Códigos Itaú (ref)'!$A$2:$A$44,$C1092)&gt;0,"ITAU",IF(AND(TRIM(UPPER($I1092))="CONTRATUAL",ISNUMBER(SEARCH("INDIVIDUAL",SUBSTITUTE(UPPER($D1092)," ","")))),"PREMIUM FREE",""))))</f>
        <v/>
      </c>
    </row>
    <row r="1093">
      <c r="AC1093">
        <f>IF($C1093="","",IF(COUNTIF('Códigos Santander (ref)'!$A$2:$A$79,$C1093)&gt;0,"SANTANDER",IF(COUNTIF('Códigos Itaú (ref)'!$A$2:$A$44,$C1093)&gt;0,"ITAU",IF(AND(TRIM(UPPER($I1093))="CONTRATUAL",ISNUMBER(SEARCH("INDIVIDUAL",SUBSTITUTE(UPPER($D1093)," ","")))),"PREMIUM FREE",""))))</f>
        <v/>
      </c>
    </row>
    <row r="1094">
      <c r="AC1094">
        <f>IF($C1094="","",IF(COUNTIF('Códigos Santander (ref)'!$A$2:$A$79,$C1094)&gt;0,"SANTANDER",IF(COUNTIF('Códigos Itaú (ref)'!$A$2:$A$44,$C1094)&gt;0,"ITAU",IF(AND(TRIM(UPPER($I1094))="CONTRATUAL",ISNUMBER(SEARCH("INDIVIDUAL",SUBSTITUTE(UPPER($D1094)," ","")))),"PREMIUM FREE",""))))</f>
        <v/>
      </c>
    </row>
    <row r="1095">
      <c r="AC1095">
        <f>IF($C1095="","",IF(COUNTIF('Códigos Santander (ref)'!$A$2:$A$79,$C1095)&gt;0,"SANTANDER",IF(COUNTIF('Códigos Itaú (ref)'!$A$2:$A$44,$C1095)&gt;0,"ITAU",IF(AND(TRIM(UPPER($I1095))="CONTRATUAL",ISNUMBER(SEARCH("INDIVIDUAL",SUBSTITUTE(UPPER($D1095)," ","")))),"PREMIUM FREE",""))))</f>
        <v/>
      </c>
    </row>
    <row r="1096">
      <c r="AC1096">
        <f>IF($C1096="","",IF(COUNTIF('Códigos Santander (ref)'!$A$2:$A$79,$C1096)&gt;0,"SANTANDER",IF(COUNTIF('Códigos Itaú (ref)'!$A$2:$A$44,$C1096)&gt;0,"ITAU",IF(AND(TRIM(UPPER($I1096))="CONTRATUAL",ISNUMBER(SEARCH("INDIVIDUAL",SUBSTITUTE(UPPER($D1096)," ","")))),"PREMIUM FREE",""))))</f>
        <v/>
      </c>
    </row>
    <row r="1097">
      <c r="AC1097">
        <f>IF($C1097="","",IF(COUNTIF('Códigos Santander (ref)'!$A$2:$A$79,$C1097)&gt;0,"SANTANDER",IF(COUNTIF('Códigos Itaú (ref)'!$A$2:$A$44,$C1097)&gt;0,"ITAU",IF(AND(TRIM(UPPER($I1097))="CONTRATUAL",ISNUMBER(SEARCH("INDIVIDUAL",SUBSTITUTE(UPPER($D1097)," ","")))),"PREMIUM FREE",""))))</f>
        <v/>
      </c>
    </row>
    <row r="1098">
      <c r="AC1098">
        <f>IF($C1098="","",IF(COUNTIF('Códigos Santander (ref)'!$A$2:$A$79,$C1098)&gt;0,"SANTANDER",IF(COUNTIF('Códigos Itaú (ref)'!$A$2:$A$44,$C1098)&gt;0,"ITAU",IF(AND(TRIM(UPPER($I1098))="CONTRATUAL",ISNUMBER(SEARCH("INDIVIDUAL",SUBSTITUTE(UPPER($D1098)," ","")))),"PREMIUM FREE",""))))</f>
        <v/>
      </c>
    </row>
    <row r="1099">
      <c r="AC1099">
        <f>IF($C1099="","",IF(COUNTIF('Códigos Santander (ref)'!$A$2:$A$79,$C1099)&gt;0,"SANTANDER",IF(COUNTIF('Códigos Itaú (ref)'!$A$2:$A$44,$C1099)&gt;0,"ITAU",IF(AND(TRIM(UPPER($I1099))="CONTRATUAL",ISNUMBER(SEARCH("INDIVIDUAL",SUBSTITUTE(UPPER($D1099)," ","")))),"PREMIUM FREE",""))))</f>
        <v/>
      </c>
    </row>
    <row r="1100">
      <c r="AC1100">
        <f>IF($C1100="","",IF(COUNTIF('Códigos Santander (ref)'!$A$2:$A$79,$C1100)&gt;0,"SANTANDER",IF(COUNTIF('Códigos Itaú (ref)'!$A$2:$A$44,$C1100)&gt;0,"ITAU",IF(AND(TRIM(UPPER($I1100))="CONTRATUAL",ISNUMBER(SEARCH("INDIVIDUAL",SUBSTITUTE(UPPER($D1100)," ","")))),"PREMIUM FREE",""))))</f>
        <v/>
      </c>
    </row>
    <row r="1101">
      <c r="AC1101">
        <f>IF($C1101="","",IF(COUNTIF('Códigos Santander (ref)'!$A$2:$A$79,$C1101)&gt;0,"SANTANDER",IF(COUNTIF('Códigos Itaú (ref)'!$A$2:$A$44,$C1101)&gt;0,"ITAU",IF(AND(TRIM(UPPER($I1101))="CONTRATUAL",ISNUMBER(SEARCH("INDIVIDUAL",SUBSTITUTE(UPPER($D1101)," ","")))),"PREMIUM FREE",""))))</f>
        <v/>
      </c>
    </row>
    <row r="1102">
      <c r="AC1102">
        <f>IF($C1102="","",IF(COUNTIF('Códigos Santander (ref)'!$A$2:$A$79,$C1102)&gt;0,"SANTANDER",IF(COUNTIF('Códigos Itaú (ref)'!$A$2:$A$44,$C1102)&gt;0,"ITAU",IF(AND(TRIM(UPPER($I1102))="CONTRATUAL",ISNUMBER(SEARCH("INDIVIDUAL",SUBSTITUTE(UPPER($D1102)," ","")))),"PREMIUM FREE",""))))</f>
        <v/>
      </c>
    </row>
    <row r="1103">
      <c r="AC1103">
        <f>IF($C1103="","",IF(COUNTIF('Códigos Santander (ref)'!$A$2:$A$79,$C1103)&gt;0,"SANTANDER",IF(COUNTIF('Códigos Itaú (ref)'!$A$2:$A$44,$C1103)&gt;0,"ITAU",IF(AND(TRIM(UPPER($I1103))="CONTRATUAL",ISNUMBER(SEARCH("INDIVIDUAL",SUBSTITUTE(UPPER($D1103)," ","")))),"PREMIUM FREE",""))))</f>
        <v/>
      </c>
    </row>
    <row r="1104">
      <c r="AC1104">
        <f>IF($C1104="","",IF(COUNTIF('Códigos Santander (ref)'!$A$2:$A$79,$C1104)&gt;0,"SANTANDER",IF(COUNTIF('Códigos Itaú (ref)'!$A$2:$A$44,$C1104)&gt;0,"ITAU",IF(AND(TRIM(UPPER($I1104))="CONTRATUAL",ISNUMBER(SEARCH("INDIVIDUAL",SUBSTITUTE(UPPER($D1104)," ","")))),"PREMIUM FREE",""))))</f>
        <v/>
      </c>
    </row>
    <row r="1105">
      <c r="AC1105">
        <f>IF($C1105="","",IF(COUNTIF('Códigos Santander (ref)'!$A$2:$A$79,$C1105)&gt;0,"SANTANDER",IF(COUNTIF('Códigos Itaú (ref)'!$A$2:$A$44,$C1105)&gt;0,"ITAU",IF(AND(TRIM(UPPER($I1105))="CONTRATUAL",ISNUMBER(SEARCH("INDIVIDUAL",SUBSTITUTE(UPPER($D1105)," ","")))),"PREMIUM FREE",""))))</f>
        <v/>
      </c>
    </row>
    <row r="1106">
      <c r="AC1106">
        <f>IF($C1106="","",IF(COUNTIF('Códigos Santander (ref)'!$A$2:$A$79,$C1106)&gt;0,"SANTANDER",IF(COUNTIF('Códigos Itaú (ref)'!$A$2:$A$44,$C1106)&gt;0,"ITAU",IF(AND(TRIM(UPPER($I1106))="CONTRATUAL",ISNUMBER(SEARCH("INDIVIDUAL",SUBSTITUTE(UPPER($D1106)," ","")))),"PREMIUM FREE",""))))</f>
        <v/>
      </c>
    </row>
    <row r="1107">
      <c r="AC1107">
        <f>IF($C1107="","",IF(COUNTIF('Códigos Santander (ref)'!$A$2:$A$79,$C1107)&gt;0,"SANTANDER",IF(COUNTIF('Códigos Itaú (ref)'!$A$2:$A$44,$C1107)&gt;0,"ITAU",IF(AND(TRIM(UPPER($I1107))="CONTRATUAL",ISNUMBER(SEARCH("INDIVIDUAL",SUBSTITUTE(UPPER($D1107)," ","")))),"PREMIUM FREE",""))))</f>
        <v/>
      </c>
    </row>
    <row r="1108">
      <c r="AC1108">
        <f>IF($C1108="","",IF(COUNTIF('Códigos Santander (ref)'!$A$2:$A$79,$C1108)&gt;0,"SANTANDER",IF(COUNTIF('Códigos Itaú (ref)'!$A$2:$A$44,$C1108)&gt;0,"ITAU",IF(AND(TRIM(UPPER($I1108))="CONTRATUAL",ISNUMBER(SEARCH("INDIVIDUAL",SUBSTITUTE(UPPER($D1108)," ","")))),"PREMIUM FREE",""))))</f>
        <v/>
      </c>
    </row>
    <row r="1109">
      <c r="AC1109">
        <f>IF($C1109="","",IF(COUNTIF('Códigos Santander (ref)'!$A$2:$A$79,$C1109)&gt;0,"SANTANDER",IF(COUNTIF('Códigos Itaú (ref)'!$A$2:$A$44,$C1109)&gt;0,"ITAU",IF(AND(TRIM(UPPER($I1109))="CONTRATUAL",ISNUMBER(SEARCH("INDIVIDUAL",SUBSTITUTE(UPPER($D1109)," ","")))),"PREMIUM FREE",""))))</f>
        <v/>
      </c>
    </row>
    <row r="1110">
      <c r="AC1110">
        <f>IF($C1110="","",IF(COUNTIF('Códigos Santander (ref)'!$A$2:$A$79,$C1110)&gt;0,"SANTANDER",IF(COUNTIF('Códigos Itaú (ref)'!$A$2:$A$44,$C1110)&gt;0,"ITAU",IF(AND(TRIM(UPPER($I1110))="CONTRATUAL",ISNUMBER(SEARCH("INDIVIDUAL",SUBSTITUTE(UPPER($D1110)," ","")))),"PREMIUM FREE",""))))</f>
        <v/>
      </c>
    </row>
    <row r="1111">
      <c r="AC1111">
        <f>IF($C1111="","",IF(COUNTIF('Códigos Santander (ref)'!$A$2:$A$79,$C1111)&gt;0,"SANTANDER",IF(COUNTIF('Códigos Itaú (ref)'!$A$2:$A$44,$C1111)&gt;0,"ITAU",IF(AND(TRIM(UPPER($I1111))="CONTRATUAL",ISNUMBER(SEARCH("INDIVIDUAL",SUBSTITUTE(UPPER($D1111)," ","")))),"PREMIUM FREE",""))))</f>
        <v/>
      </c>
    </row>
    <row r="1112">
      <c r="AC1112">
        <f>IF($C1112="","",IF(COUNTIF('Códigos Santander (ref)'!$A$2:$A$79,$C1112)&gt;0,"SANTANDER",IF(COUNTIF('Códigos Itaú (ref)'!$A$2:$A$44,$C1112)&gt;0,"ITAU",IF(AND(TRIM(UPPER($I1112))="CONTRATUAL",ISNUMBER(SEARCH("INDIVIDUAL",SUBSTITUTE(UPPER($D1112)," ","")))),"PREMIUM FREE",""))))</f>
        <v/>
      </c>
    </row>
    <row r="1113">
      <c r="AC1113">
        <f>IF($C1113="","",IF(COUNTIF('Códigos Santander (ref)'!$A$2:$A$79,$C1113)&gt;0,"SANTANDER",IF(COUNTIF('Códigos Itaú (ref)'!$A$2:$A$44,$C1113)&gt;0,"ITAU",IF(AND(TRIM(UPPER($I1113))="CONTRATUAL",ISNUMBER(SEARCH("INDIVIDUAL",SUBSTITUTE(UPPER($D1113)," ","")))),"PREMIUM FREE",""))))</f>
        <v/>
      </c>
    </row>
    <row r="1114">
      <c r="AC1114">
        <f>IF($C1114="","",IF(COUNTIF('Códigos Santander (ref)'!$A$2:$A$79,$C1114)&gt;0,"SANTANDER",IF(COUNTIF('Códigos Itaú (ref)'!$A$2:$A$44,$C1114)&gt;0,"ITAU",IF(AND(TRIM(UPPER($I1114))="CONTRATUAL",ISNUMBER(SEARCH("INDIVIDUAL",SUBSTITUTE(UPPER($D1114)," ","")))),"PREMIUM FREE",""))))</f>
        <v/>
      </c>
    </row>
    <row r="1115">
      <c r="AC1115">
        <f>IF($C1115="","",IF(COUNTIF('Códigos Santander (ref)'!$A$2:$A$79,$C1115)&gt;0,"SANTANDER",IF(COUNTIF('Códigos Itaú (ref)'!$A$2:$A$44,$C1115)&gt;0,"ITAU",IF(AND(TRIM(UPPER($I1115))="CONTRATUAL",ISNUMBER(SEARCH("INDIVIDUAL",SUBSTITUTE(UPPER($D1115)," ","")))),"PREMIUM FREE",""))))</f>
        <v/>
      </c>
    </row>
    <row r="1116">
      <c r="AC1116">
        <f>IF($C1116="","",IF(COUNTIF('Códigos Santander (ref)'!$A$2:$A$79,$C1116)&gt;0,"SANTANDER",IF(COUNTIF('Códigos Itaú (ref)'!$A$2:$A$44,$C1116)&gt;0,"ITAU",IF(AND(TRIM(UPPER($I1116))="CONTRATUAL",ISNUMBER(SEARCH("INDIVIDUAL",SUBSTITUTE(UPPER($D1116)," ","")))),"PREMIUM FREE",""))))</f>
        <v/>
      </c>
    </row>
    <row r="1117">
      <c r="AC1117">
        <f>IF($C1117="","",IF(COUNTIF('Códigos Santander (ref)'!$A$2:$A$79,$C1117)&gt;0,"SANTANDER",IF(COUNTIF('Códigos Itaú (ref)'!$A$2:$A$44,$C1117)&gt;0,"ITAU",IF(AND(TRIM(UPPER($I1117))="CONTRATUAL",ISNUMBER(SEARCH("INDIVIDUAL",SUBSTITUTE(UPPER($D1117)," ","")))),"PREMIUM FREE",""))))</f>
        <v/>
      </c>
    </row>
    <row r="1118">
      <c r="AC1118">
        <f>IF($C1118="","",IF(COUNTIF('Códigos Santander (ref)'!$A$2:$A$79,$C1118)&gt;0,"SANTANDER",IF(COUNTIF('Códigos Itaú (ref)'!$A$2:$A$44,$C1118)&gt;0,"ITAU",IF(AND(TRIM(UPPER($I1118))="CONTRATUAL",ISNUMBER(SEARCH("INDIVIDUAL",SUBSTITUTE(UPPER($D1118)," ","")))),"PREMIUM FREE",""))))</f>
        <v/>
      </c>
    </row>
    <row r="1119">
      <c r="AC1119">
        <f>IF($C1119="","",IF(COUNTIF('Códigos Santander (ref)'!$A$2:$A$79,$C1119)&gt;0,"SANTANDER",IF(COUNTIF('Códigos Itaú (ref)'!$A$2:$A$44,$C1119)&gt;0,"ITAU",IF(AND(TRIM(UPPER($I1119))="CONTRATUAL",ISNUMBER(SEARCH("INDIVIDUAL",SUBSTITUTE(UPPER($D1119)," ","")))),"PREMIUM FREE",""))))</f>
        <v/>
      </c>
    </row>
    <row r="1120">
      <c r="AC1120">
        <f>IF($C1120="","",IF(COUNTIF('Códigos Santander (ref)'!$A$2:$A$79,$C1120)&gt;0,"SANTANDER",IF(COUNTIF('Códigos Itaú (ref)'!$A$2:$A$44,$C1120)&gt;0,"ITAU",IF(AND(TRIM(UPPER($I1120))="CONTRATUAL",ISNUMBER(SEARCH("INDIVIDUAL",SUBSTITUTE(UPPER($D1120)," ","")))),"PREMIUM FREE",""))))</f>
        <v/>
      </c>
    </row>
    <row r="1121">
      <c r="AC1121">
        <f>IF($C1121="","",IF(COUNTIF('Códigos Santander (ref)'!$A$2:$A$79,$C1121)&gt;0,"SANTANDER",IF(COUNTIF('Códigos Itaú (ref)'!$A$2:$A$44,$C1121)&gt;0,"ITAU",IF(AND(TRIM(UPPER($I1121))="CONTRATUAL",ISNUMBER(SEARCH("INDIVIDUAL",SUBSTITUTE(UPPER($D1121)," ","")))),"PREMIUM FREE",""))))</f>
        <v/>
      </c>
    </row>
    <row r="1122">
      <c r="AC1122">
        <f>IF($C1122="","",IF(COUNTIF('Códigos Santander (ref)'!$A$2:$A$79,$C1122)&gt;0,"SANTANDER",IF(COUNTIF('Códigos Itaú (ref)'!$A$2:$A$44,$C1122)&gt;0,"ITAU",IF(AND(TRIM(UPPER($I1122))="CONTRATUAL",ISNUMBER(SEARCH("INDIVIDUAL",SUBSTITUTE(UPPER($D1122)," ","")))),"PREMIUM FREE",""))))</f>
        <v/>
      </c>
    </row>
    <row r="1123">
      <c r="AC1123">
        <f>IF($C1123="","",IF(COUNTIF('Códigos Santander (ref)'!$A$2:$A$79,$C1123)&gt;0,"SANTANDER",IF(COUNTIF('Códigos Itaú (ref)'!$A$2:$A$44,$C1123)&gt;0,"ITAU",IF(AND(TRIM(UPPER($I1123))="CONTRATUAL",ISNUMBER(SEARCH("INDIVIDUAL",SUBSTITUTE(UPPER($D1123)," ","")))),"PREMIUM FREE",""))))</f>
        <v/>
      </c>
    </row>
    <row r="1124">
      <c r="AC1124">
        <f>IF($C1124="","",IF(COUNTIF('Códigos Santander (ref)'!$A$2:$A$79,$C1124)&gt;0,"SANTANDER",IF(COUNTIF('Códigos Itaú (ref)'!$A$2:$A$44,$C1124)&gt;0,"ITAU",IF(AND(TRIM(UPPER($I1124))="CONTRATUAL",ISNUMBER(SEARCH("INDIVIDUAL",SUBSTITUTE(UPPER($D1124)," ","")))),"PREMIUM FREE",""))))</f>
        <v/>
      </c>
    </row>
    <row r="1125">
      <c r="AC1125">
        <f>IF($C1125="","",IF(COUNTIF('Códigos Santander (ref)'!$A$2:$A$79,$C1125)&gt;0,"SANTANDER",IF(COUNTIF('Códigos Itaú (ref)'!$A$2:$A$44,$C1125)&gt;0,"ITAU",IF(AND(TRIM(UPPER($I1125))="CONTRATUAL",ISNUMBER(SEARCH("INDIVIDUAL",SUBSTITUTE(UPPER($D1125)," ","")))),"PREMIUM FREE",""))))</f>
        <v/>
      </c>
    </row>
    <row r="1126">
      <c r="AC1126">
        <f>IF($C1126="","",IF(COUNTIF('Códigos Santander (ref)'!$A$2:$A$79,$C1126)&gt;0,"SANTANDER",IF(COUNTIF('Códigos Itaú (ref)'!$A$2:$A$44,$C1126)&gt;0,"ITAU",IF(AND(TRIM(UPPER($I1126))="CONTRATUAL",ISNUMBER(SEARCH("INDIVIDUAL",SUBSTITUTE(UPPER($D1126)," ","")))),"PREMIUM FREE",""))))</f>
        <v/>
      </c>
    </row>
    <row r="1127">
      <c r="AC1127">
        <f>IF($C1127="","",IF(COUNTIF('Códigos Santander (ref)'!$A$2:$A$79,$C1127)&gt;0,"SANTANDER",IF(COUNTIF('Códigos Itaú (ref)'!$A$2:$A$44,$C1127)&gt;0,"ITAU",IF(AND(TRIM(UPPER($I1127))="CONTRATUAL",ISNUMBER(SEARCH("INDIVIDUAL",SUBSTITUTE(UPPER($D1127)," ","")))),"PREMIUM FREE",""))))</f>
        <v/>
      </c>
    </row>
    <row r="1128">
      <c r="AC1128">
        <f>IF($C1128="","",IF(COUNTIF('Códigos Santander (ref)'!$A$2:$A$79,$C1128)&gt;0,"SANTANDER",IF(COUNTIF('Códigos Itaú (ref)'!$A$2:$A$44,$C1128)&gt;0,"ITAU",IF(AND(TRIM(UPPER($I1128))="CONTRATUAL",ISNUMBER(SEARCH("INDIVIDUAL",SUBSTITUTE(UPPER($D1128)," ","")))),"PREMIUM FREE",""))))</f>
        <v/>
      </c>
    </row>
    <row r="1129">
      <c r="AC1129">
        <f>IF($C1129="","",IF(COUNTIF('Códigos Santander (ref)'!$A$2:$A$79,$C1129)&gt;0,"SANTANDER",IF(COUNTIF('Códigos Itaú (ref)'!$A$2:$A$44,$C1129)&gt;0,"ITAU",IF(AND(TRIM(UPPER($I1129))="CONTRATUAL",ISNUMBER(SEARCH("INDIVIDUAL",SUBSTITUTE(UPPER($D1129)," ","")))),"PREMIUM FREE",""))))</f>
        <v/>
      </c>
    </row>
    <row r="1130">
      <c r="AC1130">
        <f>IF($C1130="","",IF(COUNTIF('Códigos Santander (ref)'!$A$2:$A$79,$C1130)&gt;0,"SANTANDER",IF(COUNTIF('Códigos Itaú (ref)'!$A$2:$A$44,$C1130)&gt;0,"ITAU",IF(AND(TRIM(UPPER($I1130))="CONTRATUAL",ISNUMBER(SEARCH("INDIVIDUAL",SUBSTITUTE(UPPER($D1130)," ","")))),"PREMIUM FREE",""))))</f>
        <v/>
      </c>
    </row>
    <row r="1131">
      <c r="AC1131">
        <f>IF($C1131="","",IF(COUNTIF('Códigos Santander (ref)'!$A$2:$A$79,$C1131)&gt;0,"SANTANDER",IF(COUNTIF('Códigos Itaú (ref)'!$A$2:$A$44,$C1131)&gt;0,"ITAU",IF(AND(TRIM(UPPER($I1131))="CONTRATUAL",ISNUMBER(SEARCH("INDIVIDUAL",SUBSTITUTE(UPPER($D1131)," ","")))),"PREMIUM FREE",""))))</f>
        <v/>
      </c>
    </row>
    <row r="1132">
      <c r="AC1132">
        <f>IF($C1132="","",IF(COUNTIF('Códigos Santander (ref)'!$A$2:$A$79,$C1132)&gt;0,"SANTANDER",IF(COUNTIF('Códigos Itaú (ref)'!$A$2:$A$44,$C1132)&gt;0,"ITAU",IF(AND(TRIM(UPPER($I1132))="CONTRATUAL",ISNUMBER(SEARCH("INDIVIDUAL",SUBSTITUTE(UPPER($D1132)," ","")))),"PREMIUM FREE",""))))</f>
        <v/>
      </c>
    </row>
    <row r="1133">
      <c r="AC1133">
        <f>IF($C1133="","",IF(COUNTIF('Códigos Santander (ref)'!$A$2:$A$79,$C1133)&gt;0,"SANTANDER",IF(COUNTIF('Códigos Itaú (ref)'!$A$2:$A$44,$C1133)&gt;0,"ITAU",IF(AND(TRIM(UPPER($I1133))="CONTRATUAL",ISNUMBER(SEARCH("INDIVIDUAL",SUBSTITUTE(UPPER($D1133)," ","")))),"PREMIUM FREE",""))))</f>
        <v/>
      </c>
    </row>
    <row r="1134">
      <c r="AC1134">
        <f>IF($C1134="","",IF(COUNTIF('Códigos Santander (ref)'!$A$2:$A$79,$C1134)&gt;0,"SANTANDER",IF(COUNTIF('Códigos Itaú (ref)'!$A$2:$A$44,$C1134)&gt;0,"ITAU",IF(AND(TRIM(UPPER($I1134))="CONTRATUAL",ISNUMBER(SEARCH("INDIVIDUAL",SUBSTITUTE(UPPER($D1134)," ","")))),"PREMIUM FREE",""))))</f>
        <v/>
      </c>
    </row>
    <row r="1135">
      <c r="AC1135">
        <f>IF($C1135="","",IF(COUNTIF('Códigos Santander (ref)'!$A$2:$A$79,$C1135)&gt;0,"SANTANDER",IF(COUNTIF('Códigos Itaú (ref)'!$A$2:$A$44,$C1135)&gt;0,"ITAU",IF(AND(TRIM(UPPER($I1135))="CONTRATUAL",ISNUMBER(SEARCH("INDIVIDUAL",SUBSTITUTE(UPPER($D1135)," ","")))),"PREMIUM FREE",""))))</f>
        <v/>
      </c>
    </row>
    <row r="1136">
      <c r="AC1136">
        <f>IF($C1136="","",IF(COUNTIF('Códigos Santander (ref)'!$A$2:$A$79,$C1136)&gt;0,"SANTANDER",IF(COUNTIF('Códigos Itaú (ref)'!$A$2:$A$44,$C1136)&gt;0,"ITAU",IF(AND(TRIM(UPPER($I1136))="CONTRATUAL",ISNUMBER(SEARCH("INDIVIDUAL",SUBSTITUTE(UPPER($D1136)," ","")))),"PREMIUM FREE",""))))</f>
        <v/>
      </c>
    </row>
    <row r="1137">
      <c r="AC1137">
        <f>IF($C1137="","",IF(COUNTIF('Códigos Santander (ref)'!$A$2:$A$79,$C1137)&gt;0,"SANTANDER",IF(COUNTIF('Códigos Itaú (ref)'!$A$2:$A$44,$C1137)&gt;0,"ITAU",IF(AND(TRIM(UPPER($I1137))="CONTRATUAL",ISNUMBER(SEARCH("INDIVIDUAL",SUBSTITUTE(UPPER($D1137)," ","")))),"PREMIUM FREE",""))))</f>
        <v/>
      </c>
    </row>
    <row r="1138">
      <c r="AC1138">
        <f>IF($C1138="","",IF(COUNTIF('Códigos Santander (ref)'!$A$2:$A$79,$C1138)&gt;0,"SANTANDER",IF(COUNTIF('Códigos Itaú (ref)'!$A$2:$A$44,$C1138)&gt;0,"ITAU",IF(AND(TRIM(UPPER($I1138))="CONTRATUAL",ISNUMBER(SEARCH("INDIVIDUAL",SUBSTITUTE(UPPER($D1138)," ","")))),"PREMIUM FREE",""))))</f>
        <v/>
      </c>
    </row>
    <row r="1139">
      <c r="AC1139">
        <f>IF($C1139="","",IF(COUNTIF('Códigos Santander (ref)'!$A$2:$A$79,$C1139)&gt;0,"SANTANDER",IF(COUNTIF('Códigos Itaú (ref)'!$A$2:$A$44,$C1139)&gt;0,"ITAU",IF(AND(TRIM(UPPER($I1139))="CONTRATUAL",ISNUMBER(SEARCH("INDIVIDUAL",SUBSTITUTE(UPPER($D1139)," ","")))),"PREMIUM FREE",""))))</f>
        <v/>
      </c>
    </row>
    <row r="1140">
      <c r="AC1140">
        <f>IF($C1140="","",IF(COUNTIF('Códigos Santander (ref)'!$A$2:$A$79,$C1140)&gt;0,"SANTANDER",IF(COUNTIF('Códigos Itaú (ref)'!$A$2:$A$44,$C1140)&gt;0,"ITAU",IF(AND(TRIM(UPPER($I1140))="CONTRATUAL",ISNUMBER(SEARCH("INDIVIDUAL",SUBSTITUTE(UPPER($D1140)," ","")))),"PREMIUM FREE",""))))</f>
        <v/>
      </c>
    </row>
    <row r="1141">
      <c r="AC1141">
        <f>IF($C1141="","",IF(COUNTIF('Códigos Santander (ref)'!$A$2:$A$79,$C1141)&gt;0,"SANTANDER",IF(COUNTIF('Códigos Itaú (ref)'!$A$2:$A$44,$C1141)&gt;0,"ITAU",IF(AND(TRIM(UPPER($I1141))="CONTRATUAL",ISNUMBER(SEARCH("INDIVIDUAL",SUBSTITUTE(UPPER($D1141)," ","")))),"PREMIUM FREE",""))))</f>
        <v/>
      </c>
    </row>
    <row r="1142">
      <c r="AC1142">
        <f>IF($C1142="","",IF(COUNTIF('Códigos Santander (ref)'!$A$2:$A$79,$C1142)&gt;0,"SANTANDER",IF(COUNTIF('Códigos Itaú (ref)'!$A$2:$A$44,$C1142)&gt;0,"ITAU",IF(AND(TRIM(UPPER($I1142))="CONTRATUAL",ISNUMBER(SEARCH("INDIVIDUAL",SUBSTITUTE(UPPER($D1142)," ","")))),"PREMIUM FREE",""))))</f>
        <v/>
      </c>
    </row>
    <row r="1143">
      <c r="AC1143">
        <f>IF($C1143="","",IF(COUNTIF('Códigos Santander (ref)'!$A$2:$A$79,$C1143)&gt;0,"SANTANDER",IF(COUNTIF('Códigos Itaú (ref)'!$A$2:$A$44,$C1143)&gt;0,"ITAU",IF(AND(TRIM(UPPER($I1143))="CONTRATUAL",ISNUMBER(SEARCH("INDIVIDUAL",SUBSTITUTE(UPPER($D1143)," ","")))),"PREMIUM FREE",""))))</f>
        <v/>
      </c>
    </row>
    <row r="1144">
      <c r="AC1144">
        <f>IF($C1144="","",IF(COUNTIF('Códigos Santander (ref)'!$A$2:$A$79,$C1144)&gt;0,"SANTANDER",IF(COUNTIF('Códigos Itaú (ref)'!$A$2:$A$44,$C1144)&gt;0,"ITAU",IF(AND(TRIM(UPPER($I1144))="CONTRATUAL",ISNUMBER(SEARCH("INDIVIDUAL",SUBSTITUTE(UPPER($D1144)," ","")))),"PREMIUM FREE",""))))</f>
        <v/>
      </c>
    </row>
    <row r="1145">
      <c r="AC1145">
        <f>IF($C1145="","",IF(COUNTIF('Códigos Santander (ref)'!$A$2:$A$79,$C1145)&gt;0,"SANTANDER",IF(COUNTIF('Códigos Itaú (ref)'!$A$2:$A$44,$C1145)&gt;0,"ITAU",IF(AND(TRIM(UPPER($I1145))="CONTRATUAL",ISNUMBER(SEARCH("INDIVIDUAL",SUBSTITUTE(UPPER($D1145)," ","")))),"PREMIUM FREE",""))))</f>
        <v/>
      </c>
    </row>
    <row r="1146">
      <c r="AC1146">
        <f>IF($C1146="","",IF(COUNTIF('Códigos Santander (ref)'!$A$2:$A$79,$C1146)&gt;0,"SANTANDER",IF(COUNTIF('Códigos Itaú (ref)'!$A$2:$A$44,$C1146)&gt;0,"ITAU",IF(AND(TRIM(UPPER($I1146))="CONTRATUAL",ISNUMBER(SEARCH("INDIVIDUAL",SUBSTITUTE(UPPER($D1146)," ","")))),"PREMIUM FREE",""))))</f>
        <v/>
      </c>
    </row>
    <row r="1147">
      <c r="AC1147">
        <f>IF($C1147="","",IF(COUNTIF('Códigos Santander (ref)'!$A$2:$A$79,$C1147)&gt;0,"SANTANDER",IF(COUNTIF('Códigos Itaú (ref)'!$A$2:$A$44,$C1147)&gt;0,"ITAU",IF(AND(TRIM(UPPER($I1147))="CONTRATUAL",ISNUMBER(SEARCH("INDIVIDUAL",SUBSTITUTE(UPPER($D1147)," ","")))),"PREMIUM FREE",""))))</f>
        <v/>
      </c>
    </row>
    <row r="1148">
      <c r="AC1148">
        <f>IF($C1148="","",IF(COUNTIF('Códigos Santander (ref)'!$A$2:$A$79,$C1148)&gt;0,"SANTANDER",IF(COUNTIF('Códigos Itaú (ref)'!$A$2:$A$44,$C1148)&gt;0,"ITAU",IF(AND(TRIM(UPPER($I1148))="CONTRATUAL",ISNUMBER(SEARCH("INDIVIDUAL",SUBSTITUTE(UPPER($D1148)," ","")))),"PREMIUM FREE",""))))</f>
        <v/>
      </c>
    </row>
    <row r="1149">
      <c r="AC1149">
        <f>IF($C1149="","",IF(COUNTIF('Códigos Santander (ref)'!$A$2:$A$79,$C1149)&gt;0,"SANTANDER",IF(COUNTIF('Códigos Itaú (ref)'!$A$2:$A$44,$C1149)&gt;0,"ITAU",IF(AND(TRIM(UPPER($I1149))="CONTRATUAL",ISNUMBER(SEARCH("INDIVIDUAL",SUBSTITUTE(UPPER($D1149)," ","")))),"PREMIUM FREE",""))))</f>
        <v/>
      </c>
    </row>
    <row r="1150">
      <c r="AC1150">
        <f>IF($C1150="","",IF(COUNTIF('Códigos Santander (ref)'!$A$2:$A$79,$C1150)&gt;0,"SANTANDER",IF(COUNTIF('Códigos Itaú (ref)'!$A$2:$A$44,$C1150)&gt;0,"ITAU",IF(AND(TRIM(UPPER($I1150))="CONTRATUAL",ISNUMBER(SEARCH("INDIVIDUAL",SUBSTITUTE(UPPER($D1150)," ","")))),"PREMIUM FREE",""))))</f>
        <v/>
      </c>
    </row>
    <row r="1151">
      <c r="AC1151">
        <f>IF($C1151="","",IF(COUNTIF('Códigos Santander (ref)'!$A$2:$A$79,$C1151)&gt;0,"SANTANDER",IF(COUNTIF('Códigos Itaú (ref)'!$A$2:$A$44,$C1151)&gt;0,"ITAU",IF(AND(TRIM(UPPER($I1151))="CONTRATUAL",ISNUMBER(SEARCH("INDIVIDUAL",SUBSTITUTE(UPPER($D1151)," ","")))),"PREMIUM FREE",""))))</f>
        <v/>
      </c>
    </row>
    <row r="1152">
      <c r="AC1152">
        <f>IF($C1152="","",IF(COUNTIF('Códigos Santander (ref)'!$A$2:$A$79,$C1152)&gt;0,"SANTANDER",IF(COUNTIF('Códigos Itaú (ref)'!$A$2:$A$44,$C1152)&gt;0,"ITAU",IF(AND(TRIM(UPPER($I1152))="CONTRATUAL",ISNUMBER(SEARCH("INDIVIDUAL",SUBSTITUTE(UPPER($D1152)," ","")))),"PREMIUM FREE",""))))</f>
        <v/>
      </c>
    </row>
    <row r="1153">
      <c r="AC1153">
        <f>IF($C1153="","",IF(COUNTIF('Códigos Santander (ref)'!$A$2:$A$79,$C1153)&gt;0,"SANTANDER",IF(COUNTIF('Códigos Itaú (ref)'!$A$2:$A$44,$C1153)&gt;0,"ITAU",IF(AND(TRIM(UPPER($I1153))="CONTRATUAL",ISNUMBER(SEARCH("INDIVIDUAL",SUBSTITUTE(UPPER($D1153)," ","")))),"PREMIUM FREE",""))))</f>
        <v/>
      </c>
    </row>
    <row r="1154">
      <c r="AC1154">
        <f>IF($C1154="","",IF(COUNTIF('Códigos Santander (ref)'!$A$2:$A$79,$C1154)&gt;0,"SANTANDER",IF(COUNTIF('Códigos Itaú (ref)'!$A$2:$A$44,$C1154)&gt;0,"ITAU",IF(AND(TRIM(UPPER($I1154))="CONTRATUAL",ISNUMBER(SEARCH("INDIVIDUAL",SUBSTITUTE(UPPER($D1154)," ","")))),"PREMIUM FREE",""))))</f>
        <v/>
      </c>
    </row>
    <row r="1155">
      <c r="AC1155">
        <f>IF($C1155="","",IF(COUNTIF('Códigos Santander (ref)'!$A$2:$A$79,$C1155)&gt;0,"SANTANDER",IF(COUNTIF('Códigos Itaú (ref)'!$A$2:$A$44,$C1155)&gt;0,"ITAU",IF(AND(TRIM(UPPER($I1155))="CONTRATUAL",ISNUMBER(SEARCH("INDIVIDUAL",SUBSTITUTE(UPPER($D1155)," ","")))),"PREMIUM FREE",""))))</f>
        <v/>
      </c>
    </row>
    <row r="1156">
      <c r="AC1156">
        <f>IF($C1156="","",IF(COUNTIF('Códigos Santander (ref)'!$A$2:$A$79,$C1156)&gt;0,"SANTANDER",IF(COUNTIF('Códigos Itaú (ref)'!$A$2:$A$44,$C1156)&gt;0,"ITAU",IF(AND(TRIM(UPPER($I1156))="CONTRATUAL",ISNUMBER(SEARCH("INDIVIDUAL",SUBSTITUTE(UPPER($D1156)," ","")))),"PREMIUM FREE",""))))</f>
        <v/>
      </c>
    </row>
    <row r="1157">
      <c r="AC1157">
        <f>IF($C1157="","",IF(COUNTIF('Códigos Santander (ref)'!$A$2:$A$79,$C1157)&gt;0,"SANTANDER",IF(COUNTIF('Códigos Itaú (ref)'!$A$2:$A$44,$C1157)&gt;0,"ITAU",IF(AND(TRIM(UPPER($I1157))="CONTRATUAL",ISNUMBER(SEARCH("INDIVIDUAL",SUBSTITUTE(UPPER($D1157)," ","")))),"PREMIUM FREE",""))))</f>
        <v/>
      </c>
    </row>
    <row r="1158">
      <c r="AC1158">
        <f>IF($C1158="","",IF(COUNTIF('Códigos Santander (ref)'!$A$2:$A$79,$C1158)&gt;0,"SANTANDER",IF(COUNTIF('Códigos Itaú (ref)'!$A$2:$A$44,$C1158)&gt;0,"ITAU",IF(AND(TRIM(UPPER($I1158))="CONTRATUAL",ISNUMBER(SEARCH("INDIVIDUAL",SUBSTITUTE(UPPER($D1158)," ","")))),"PREMIUM FREE",""))))</f>
        <v/>
      </c>
    </row>
    <row r="1159">
      <c r="AC1159">
        <f>IF($C1159="","",IF(COUNTIF('Códigos Santander (ref)'!$A$2:$A$79,$C1159)&gt;0,"SANTANDER",IF(COUNTIF('Códigos Itaú (ref)'!$A$2:$A$44,$C1159)&gt;0,"ITAU",IF(AND(TRIM(UPPER($I1159))="CONTRATUAL",ISNUMBER(SEARCH("INDIVIDUAL",SUBSTITUTE(UPPER($D1159)," ","")))),"PREMIUM FREE",""))))</f>
        <v/>
      </c>
    </row>
    <row r="1160">
      <c r="AC1160">
        <f>IF($C1160="","",IF(COUNTIF('Códigos Santander (ref)'!$A$2:$A$79,$C1160)&gt;0,"SANTANDER",IF(COUNTIF('Códigos Itaú (ref)'!$A$2:$A$44,$C1160)&gt;0,"ITAU",IF(AND(TRIM(UPPER($I1160))="CONTRATUAL",ISNUMBER(SEARCH("INDIVIDUAL",SUBSTITUTE(UPPER($D1160)," ","")))),"PREMIUM FREE",""))))</f>
        <v/>
      </c>
    </row>
    <row r="1161">
      <c r="AC1161">
        <f>IF($C1161="","",IF(COUNTIF('Códigos Santander (ref)'!$A$2:$A$79,$C1161)&gt;0,"SANTANDER",IF(COUNTIF('Códigos Itaú (ref)'!$A$2:$A$44,$C1161)&gt;0,"ITAU",IF(AND(TRIM(UPPER($I1161))="CONTRATUAL",ISNUMBER(SEARCH("INDIVIDUAL",SUBSTITUTE(UPPER($D1161)," ","")))),"PREMIUM FREE",""))))</f>
        <v/>
      </c>
    </row>
    <row r="1162">
      <c r="AC1162">
        <f>IF($C1162="","",IF(COUNTIF('Códigos Santander (ref)'!$A$2:$A$79,$C1162)&gt;0,"SANTANDER",IF(COUNTIF('Códigos Itaú (ref)'!$A$2:$A$44,$C1162)&gt;0,"ITAU",IF(AND(TRIM(UPPER($I1162))="CONTRATUAL",ISNUMBER(SEARCH("INDIVIDUAL",SUBSTITUTE(UPPER($D1162)," ","")))),"PREMIUM FREE",""))))</f>
        <v/>
      </c>
    </row>
    <row r="1163">
      <c r="AC1163">
        <f>IF($C1163="","",IF(COUNTIF('Códigos Santander (ref)'!$A$2:$A$79,$C1163)&gt;0,"SANTANDER",IF(COUNTIF('Códigos Itaú (ref)'!$A$2:$A$44,$C1163)&gt;0,"ITAU",IF(AND(TRIM(UPPER($I1163))="CONTRATUAL",ISNUMBER(SEARCH("INDIVIDUAL",SUBSTITUTE(UPPER($D1163)," ","")))),"PREMIUM FREE",""))))</f>
        <v/>
      </c>
    </row>
    <row r="1164">
      <c r="AC1164">
        <f>IF($C1164="","",IF(COUNTIF('Códigos Santander (ref)'!$A$2:$A$79,$C1164)&gt;0,"SANTANDER",IF(COUNTIF('Códigos Itaú (ref)'!$A$2:$A$44,$C1164)&gt;0,"ITAU",IF(AND(TRIM(UPPER($I1164))="CONTRATUAL",ISNUMBER(SEARCH("INDIVIDUAL",SUBSTITUTE(UPPER($D1164)," ","")))),"PREMIUM FREE",""))))</f>
        <v/>
      </c>
    </row>
    <row r="1165">
      <c r="AC1165">
        <f>IF($C1165="","",IF(COUNTIF('Códigos Santander (ref)'!$A$2:$A$79,$C1165)&gt;0,"SANTANDER",IF(COUNTIF('Códigos Itaú (ref)'!$A$2:$A$44,$C1165)&gt;0,"ITAU",IF(AND(TRIM(UPPER($I1165))="CONTRATUAL",ISNUMBER(SEARCH("INDIVIDUAL",SUBSTITUTE(UPPER($D1165)," ","")))),"PREMIUM FREE",""))))</f>
        <v/>
      </c>
    </row>
    <row r="1166">
      <c r="AC1166">
        <f>IF($C1166="","",IF(COUNTIF('Códigos Santander (ref)'!$A$2:$A$79,$C1166)&gt;0,"SANTANDER",IF(COUNTIF('Códigos Itaú (ref)'!$A$2:$A$44,$C1166)&gt;0,"ITAU",IF(AND(TRIM(UPPER($I1166))="CONTRATUAL",ISNUMBER(SEARCH("INDIVIDUAL",SUBSTITUTE(UPPER($D1166)," ","")))),"PREMIUM FREE",""))))</f>
        <v/>
      </c>
    </row>
    <row r="1167">
      <c r="AC1167">
        <f>IF($C1167="","",IF(COUNTIF('Códigos Santander (ref)'!$A$2:$A$79,$C1167)&gt;0,"SANTANDER",IF(COUNTIF('Códigos Itaú (ref)'!$A$2:$A$44,$C1167)&gt;0,"ITAU",IF(AND(TRIM(UPPER($I1167))="CONTRATUAL",ISNUMBER(SEARCH("INDIVIDUAL",SUBSTITUTE(UPPER($D1167)," ","")))),"PREMIUM FREE",""))))</f>
        <v/>
      </c>
    </row>
    <row r="1168">
      <c r="AC1168">
        <f>IF($C1168="","",IF(COUNTIF('Códigos Santander (ref)'!$A$2:$A$79,$C1168)&gt;0,"SANTANDER",IF(COUNTIF('Códigos Itaú (ref)'!$A$2:$A$44,$C1168)&gt;0,"ITAU",IF(AND(TRIM(UPPER($I1168))="CONTRATUAL",ISNUMBER(SEARCH("INDIVIDUAL",SUBSTITUTE(UPPER($D1168)," ","")))),"PREMIUM FREE",""))))</f>
        <v/>
      </c>
    </row>
    <row r="1169">
      <c r="AC1169">
        <f>IF($C1169="","",IF(COUNTIF('Códigos Santander (ref)'!$A$2:$A$79,$C1169)&gt;0,"SANTANDER",IF(COUNTIF('Códigos Itaú (ref)'!$A$2:$A$44,$C1169)&gt;0,"ITAU",IF(AND(TRIM(UPPER($I1169))="CONTRATUAL",ISNUMBER(SEARCH("INDIVIDUAL",SUBSTITUTE(UPPER($D1169)," ","")))),"PREMIUM FREE",""))))</f>
        <v/>
      </c>
    </row>
    <row r="1170">
      <c r="AC1170">
        <f>IF($C1170="","",IF(COUNTIF('Códigos Santander (ref)'!$A$2:$A$79,$C1170)&gt;0,"SANTANDER",IF(COUNTIF('Códigos Itaú (ref)'!$A$2:$A$44,$C1170)&gt;0,"ITAU",IF(AND(TRIM(UPPER($I1170))="CONTRATUAL",ISNUMBER(SEARCH("INDIVIDUAL",SUBSTITUTE(UPPER($D1170)," ","")))),"PREMIUM FREE",""))))</f>
        <v/>
      </c>
    </row>
    <row r="1171">
      <c r="AC1171">
        <f>IF($C1171="","",IF(COUNTIF('Códigos Santander (ref)'!$A$2:$A$79,$C1171)&gt;0,"SANTANDER",IF(COUNTIF('Códigos Itaú (ref)'!$A$2:$A$44,$C1171)&gt;0,"ITAU",IF(AND(TRIM(UPPER($I1171))="CONTRATUAL",ISNUMBER(SEARCH("INDIVIDUAL",SUBSTITUTE(UPPER($D1171)," ","")))),"PREMIUM FREE",""))))</f>
        <v/>
      </c>
    </row>
    <row r="1172">
      <c r="AC1172">
        <f>IF($C1172="","",IF(COUNTIF('Códigos Santander (ref)'!$A$2:$A$79,$C1172)&gt;0,"SANTANDER",IF(COUNTIF('Códigos Itaú (ref)'!$A$2:$A$44,$C1172)&gt;0,"ITAU",IF(AND(TRIM(UPPER($I1172))="CONTRATUAL",ISNUMBER(SEARCH("INDIVIDUAL",SUBSTITUTE(UPPER($D1172)," ","")))),"PREMIUM FREE",""))))</f>
        <v/>
      </c>
    </row>
    <row r="1173">
      <c r="AC1173">
        <f>IF($C1173="","",IF(COUNTIF('Códigos Santander (ref)'!$A$2:$A$79,$C1173)&gt;0,"SANTANDER",IF(COUNTIF('Códigos Itaú (ref)'!$A$2:$A$44,$C1173)&gt;0,"ITAU",IF(AND(TRIM(UPPER($I1173))="CONTRATUAL",ISNUMBER(SEARCH("INDIVIDUAL",SUBSTITUTE(UPPER($D1173)," ","")))),"PREMIUM FREE",""))))</f>
        <v/>
      </c>
    </row>
    <row r="1174">
      <c r="AC1174">
        <f>IF($C1174="","",IF(COUNTIF('Códigos Santander (ref)'!$A$2:$A$79,$C1174)&gt;0,"SANTANDER",IF(COUNTIF('Códigos Itaú (ref)'!$A$2:$A$44,$C1174)&gt;0,"ITAU",IF(AND(TRIM(UPPER($I1174))="CONTRATUAL",ISNUMBER(SEARCH("INDIVIDUAL",SUBSTITUTE(UPPER($D1174)," ","")))),"PREMIUM FREE",""))))</f>
        <v/>
      </c>
    </row>
    <row r="1175">
      <c r="AC1175">
        <f>IF($C1175="","",IF(COUNTIF('Códigos Santander (ref)'!$A$2:$A$79,$C1175)&gt;0,"SANTANDER",IF(COUNTIF('Códigos Itaú (ref)'!$A$2:$A$44,$C1175)&gt;0,"ITAU",IF(AND(TRIM(UPPER($I1175))="CONTRATUAL",ISNUMBER(SEARCH("INDIVIDUAL",SUBSTITUTE(UPPER($D1175)," ","")))),"PREMIUM FREE",""))))</f>
        <v/>
      </c>
    </row>
    <row r="1176">
      <c r="AC1176">
        <f>IF($C1176="","",IF(COUNTIF('Códigos Santander (ref)'!$A$2:$A$79,$C1176)&gt;0,"SANTANDER",IF(COUNTIF('Códigos Itaú (ref)'!$A$2:$A$44,$C1176)&gt;0,"ITAU",IF(AND(TRIM(UPPER($I1176))="CONTRATUAL",ISNUMBER(SEARCH("INDIVIDUAL",SUBSTITUTE(UPPER($D1176)," ","")))),"PREMIUM FREE",""))))</f>
        <v/>
      </c>
    </row>
    <row r="1177">
      <c r="AC1177">
        <f>IF($C1177="","",IF(COUNTIF('Códigos Santander (ref)'!$A$2:$A$79,$C1177)&gt;0,"SANTANDER",IF(COUNTIF('Códigos Itaú (ref)'!$A$2:$A$44,$C1177)&gt;0,"ITAU",IF(AND(TRIM(UPPER($I1177))="CONTRATUAL",ISNUMBER(SEARCH("INDIVIDUAL",SUBSTITUTE(UPPER($D1177)," ","")))),"PREMIUM FREE",""))))</f>
        <v/>
      </c>
    </row>
    <row r="1178">
      <c r="AC1178">
        <f>IF($C1178="","",IF(COUNTIF('Códigos Santander (ref)'!$A$2:$A$79,$C1178)&gt;0,"SANTANDER",IF(COUNTIF('Códigos Itaú (ref)'!$A$2:$A$44,$C1178)&gt;0,"ITAU",IF(AND(TRIM(UPPER($I1178))="CONTRATUAL",ISNUMBER(SEARCH("INDIVIDUAL",SUBSTITUTE(UPPER($D1178)," ","")))),"PREMIUM FREE",""))))</f>
        <v/>
      </c>
    </row>
    <row r="1179">
      <c r="AC1179">
        <f>IF($C1179="","",IF(COUNTIF('Códigos Santander (ref)'!$A$2:$A$79,$C1179)&gt;0,"SANTANDER",IF(COUNTIF('Códigos Itaú (ref)'!$A$2:$A$44,$C1179)&gt;0,"ITAU",IF(AND(TRIM(UPPER($I1179))="CONTRATUAL",ISNUMBER(SEARCH("INDIVIDUAL",SUBSTITUTE(UPPER($D1179)," ","")))),"PREMIUM FREE",""))))</f>
        <v/>
      </c>
    </row>
    <row r="1180">
      <c r="AC1180">
        <f>IF($C1180="","",IF(COUNTIF('Códigos Santander (ref)'!$A$2:$A$79,$C1180)&gt;0,"SANTANDER",IF(COUNTIF('Códigos Itaú (ref)'!$A$2:$A$44,$C1180)&gt;0,"ITAU",IF(AND(TRIM(UPPER($I1180))="CONTRATUAL",ISNUMBER(SEARCH("INDIVIDUAL",SUBSTITUTE(UPPER($D1180)," ","")))),"PREMIUM FREE",""))))</f>
        <v/>
      </c>
    </row>
    <row r="1181">
      <c r="AC1181">
        <f>IF($C1181="","",IF(COUNTIF('Códigos Santander (ref)'!$A$2:$A$79,$C1181)&gt;0,"SANTANDER",IF(COUNTIF('Códigos Itaú (ref)'!$A$2:$A$44,$C1181)&gt;0,"ITAU",IF(AND(TRIM(UPPER($I1181))="CONTRATUAL",ISNUMBER(SEARCH("INDIVIDUAL",SUBSTITUTE(UPPER($D1181)," ","")))),"PREMIUM FREE",""))))</f>
        <v/>
      </c>
    </row>
    <row r="1182">
      <c r="AC1182">
        <f>IF($C1182="","",IF(COUNTIF('Códigos Santander (ref)'!$A$2:$A$79,$C1182)&gt;0,"SANTANDER",IF(COUNTIF('Códigos Itaú (ref)'!$A$2:$A$44,$C1182)&gt;0,"ITAU",IF(AND(TRIM(UPPER($I1182))="CONTRATUAL",ISNUMBER(SEARCH("INDIVIDUAL",SUBSTITUTE(UPPER($D1182)," ","")))),"PREMIUM FREE",""))))</f>
        <v/>
      </c>
    </row>
    <row r="1183">
      <c r="AC1183">
        <f>IF($C1183="","",IF(COUNTIF('Códigos Santander (ref)'!$A$2:$A$79,$C1183)&gt;0,"SANTANDER",IF(COUNTIF('Códigos Itaú (ref)'!$A$2:$A$44,$C1183)&gt;0,"ITAU",IF(AND(TRIM(UPPER($I1183))="CONTRATUAL",ISNUMBER(SEARCH("INDIVIDUAL",SUBSTITUTE(UPPER($D1183)," ","")))),"PREMIUM FREE",""))))</f>
        <v/>
      </c>
    </row>
    <row r="1184">
      <c r="AC1184">
        <f>IF($C1184="","",IF(COUNTIF('Códigos Santander (ref)'!$A$2:$A$79,$C1184)&gt;0,"SANTANDER",IF(COUNTIF('Códigos Itaú (ref)'!$A$2:$A$44,$C1184)&gt;0,"ITAU",IF(AND(TRIM(UPPER($I1184))="CONTRATUAL",ISNUMBER(SEARCH("INDIVIDUAL",SUBSTITUTE(UPPER($D1184)," ","")))),"PREMIUM FREE",""))))</f>
        <v/>
      </c>
    </row>
    <row r="1185">
      <c r="AC1185">
        <f>IF($C1185="","",IF(COUNTIF('Códigos Santander (ref)'!$A$2:$A$79,$C1185)&gt;0,"SANTANDER",IF(COUNTIF('Códigos Itaú (ref)'!$A$2:$A$44,$C1185)&gt;0,"ITAU",IF(AND(TRIM(UPPER($I1185))="CONTRATUAL",ISNUMBER(SEARCH("INDIVIDUAL",SUBSTITUTE(UPPER($D1185)," ","")))),"PREMIUM FREE",""))))</f>
        <v/>
      </c>
    </row>
    <row r="1186">
      <c r="AC1186">
        <f>IF($C1186="","",IF(COUNTIF('Códigos Santander (ref)'!$A$2:$A$79,$C1186)&gt;0,"SANTANDER",IF(COUNTIF('Códigos Itaú (ref)'!$A$2:$A$44,$C1186)&gt;0,"ITAU",IF(AND(TRIM(UPPER($I1186))="CONTRATUAL",ISNUMBER(SEARCH("INDIVIDUAL",SUBSTITUTE(UPPER($D1186)," ","")))),"PREMIUM FREE",""))))</f>
        <v/>
      </c>
    </row>
    <row r="1187">
      <c r="AC1187">
        <f>IF($C1187="","",IF(COUNTIF('Códigos Santander (ref)'!$A$2:$A$79,$C1187)&gt;0,"SANTANDER",IF(COUNTIF('Códigos Itaú (ref)'!$A$2:$A$44,$C1187)&gt;0,"ITAU",IF(AND(TRIM(UPPER($I1187))="CONTRATUAL",ISNUMBER(SEARCH("INDIVIDUAL",SUBSTITUTE(UPPER($D1187)," ","")))),"PREMIUM FREE",""))))</f>
        <v/>
      </c>
    </row>
    <row r="1188">
      <c r="AC1188">
        <f>IF($C1188="","",IF(COUNTIF('Códigos Santander (ref)'!$A$2:$A$79,$C1188)&gt;0,"SANTANDER",IF(COUNTIF('Códigos Itaú (ref)'!$A$2:$A$44,$C1188)&gt;0,"ITAU",IF(AND(TRIM(UPPER($I1188))="CONTRATUAL",ISNUMBER(SEARCH("INDIVIDUAL",SUBSTITUTE(UPPER($D1188)," ","")))),"PREMIUM FREE",""))))</f>
        <v/>
      </c>
    </row>
    <row r="1189">
      <c r="AC1189">
        <f>IF($C1189="","",IF(COUNTIF('Códigos Santander (ref)'!$A$2:$A$79,$C1189)&gt;0,"SANTANDER",IF(COUNTIF('Códigos Itaú (ref)'!$A$2:$A$44,$C1189)&gt;0,"ITAU",IF(AND(TRIM(UPPER($I1189))="CONTRATUAL",ISNUMBER(SEARCH("INDIVIDUAL",SUBSTITUTE(UPPER($D1189)," ","")))),"PREMIUM FREE",""))))</f>
        <v/>
      </c>
    </row>
    <row r="1190">
      <c r="AC1190">
        <f>IF($C1190="","",IF(COUNTIF('Códigos Santander (ref)'!$A$2:$A$79,$C1190)&gt;0,"SANTANDER",IF(COUNTIF('Códigos Itaú (ref)'!$A$2:$A$44,$C1190)&gt;0,"ITAU",IF(AND(TRIM(UPPER($I1190))="CONTRATUAL",ISNUMBER(SEARCH("INDIVIDUAL",SUBSTITUTE(UPPER($D1190)," ","")))),"PREMIUM FREE",""))))</f>
        <v/>
      </c>
    </row>
    <row r="1191">
      <c r="AC1191">
        <f>IF($C1191="","",IF(COUNTIF('Códigos Santander (ref)'!$A$2:$A$79,$C1191)&gt;0,"SANTANDER",IF(COUNTIF('Códigos Itaú (ref)'!$A$2:$A$44,$C1191)&gt;0,"ITAU",IF(AND(TRIM(UPPER($I1191))="CONTRATUAL",ISNUMBER(SEARCH("INDIVIDUAL",SUBSTITUTE(UPPER($D1191)," ","")))),"PREMIUM FREE",""))))</f>
        <v/>
      </c>
    </row>
    <row r="1192">
      <c r="AC1192">
        <f>IF($C1192="","",IF(COUNTIF('Códigos Santander (ref)'!$A$2:$A$79,$C1192)&gt;0,"SANTANDER",IF(COUNTIF('Códigos Itaú (ref)'!$A$2:$A$44,$C1192)&gt;0,"ITAU",IF(AND(TRIM(UPPER($I1192))="CONTRATUAL",ISNUMBER(SEARCH("INDIVIDUAL",SUBSTITUTE(UPPER($D1192)," ","")))),"PREMIUM FREE",""))))</f>
        <v/>
      </c>
    </row>
    <row r="1193">
      <c r="AC1193">
        <f>IF($C1193="","",IF(COUNTIF('Códigos Santander (ref)'!$A$2:$A$79,$C1193)&gt;0,"SANTANDER",IF(COUNTIF('Códigos Itaú (ref)'!$A$2:$A$44,$C1193)&gt;0,"ITAU",IF(AND(TRIM(UPPER($I1193))="CONTRATUAL",ISNUMBER(SEARCH("INDIVIDUAL",SUBSTITUTE(UPPER($D1193)," ","")))),"PREMIUM FREE",""))))</f>
        <v/>
      </c>
    </row>
    <row r="1194">
      <c r="AC1194">
        <f>IF($C1194="","",IF(COUNTIF('Códigos Santander (ref)'!$A$2:$A$79,$C1194)&gt;0,"SANTANDER",IF(COUNTIF('Códigos Itaú (ref)'!$A$2:$A$44,$C1194)&gt;0,"ITAU",IF(AND(TRIM(UPPER($I1194))="CONTRATUAL",ISNUMBER(SEARCH("INDIVIDUAL",SUBSTITUTE(UPPER($D1194)," ","")))),"PREMIUM FREE",""))))</f>
        <v/>
      </c>
    </row>
    <row r="1195">
      <c r="AC1195">
        <f>IF($C1195="","",IF(COUNTIF('Códigos Santander (ref)'!$A$2:$A$79,$C1195)&gt;0,"SANTANDER",IF(COUNTIF('Códigos Itaú (ref)'!$A$2:$A$44,$C1195)&gt;0,"ITAU",IF(AND(TRIM(UPPER($I1195))="CONTRATUAL",ISNUMBER(SEARCH("INDIVIDUAL",SUBSTITUTE(UPPER($D1195)," ","")))),"PREMIUM FREE",""))))</f>
        <v/>
      </c>
    </row>
    <row r="1196">
      <c r="AC1196">
        <f>IF($C1196="","",IF(COUNTIF('Códigos Santander (ref)'!$A$2:$A$79,$C1196)&gt;0,"SANTANDER",IF(COUNTIF('Códigos Itaú (ref)'!$A$2:$A$44,$C1196)&gt;0,"ITAU",IF(AND(TRIM(UPPER($I1196))="CONTRATUAL",ISNUMBER(SEARCH("INDIVIDUAL",SUBSTITUTE(UPPER($D1196)," ","")))),"PREMIUM FREE",""))))</f>
        <v/>
      </c>
    </row>
    <row r="1197">
      <c r="AC1197">
        <f>IF($C1197="","",IF(COUNTIF('Códigos Santander (ref)'!$A$2:$A$79,$C1197)&gt;0,"SANTANDER",IF(COUNTIF('Códigos Itaú (ref)'!$A$2:$A$44,$C1197)&gt;0,"ITAU",IF(AND(TRIM(UPPER($I1197))="CONTRATUAL",ISNUMBER(SEARCH("INDIVIDUAL",SUBSTITUTE(UPPER($D1197)," ","")))),"PREMIUM FREE",""))))</f>
        <v/>
      </c>
    </row>
    <row r="1198">
      <c r="AC1198">
        <f>IF($C1198="","",IF(COUNTIF('Códigos Santander (ref)'!$A$2:$A$79,$C1198)&gt;0,"SANTANDER",IF(COUNTIF('Códigos Itaú (ref)'!$A$2:$A$44,$C1198)&gt;0,"ITAU",IF(AND(TRIM(UPPER($I1198))="CONTRATUAL",ISNUMBER(SEARCH("INDIVIDUAL",SUBSTITUTE(UPPER($D1198)," ","")))),"PREMIUM FREE",""))))</f>
        <v/>
      </c>
    </row>
    <row r="1199">
      <c r="AC1199">
        <f>IF($C1199="","",IF(COUNTIF('Códigos Santander (ref)'!$A$2:$A$79,$C1199)&gt;0,"SANTANDER",IF(COUNTIF('Códigos Itaú (ref)'!$A$2:$A$44,$C1199)&gt;0,"ITAU",IF(AND(TRIM(UPPER($I1199))="CONTRATUAL",ISNUMBER(SEARCH("INDIVIDUAL",SUBSTITUTE(UPPER($D1199)," ","")))),"PREMIUM FREE",""))))</f>
        <v/>
      </c>
    </row>
    <row r="1200">
      <c r="AC1200">
        <f>IF($C1200="","",IF(COUNTIF('Códigos Santander (ref)'!$A$2:$A$79,$C1200)&gt;0,"SANTANDER",IF(COUNTIF('Códigos Itaú (ref)'!$A$2:$A$44,$C1200)&gt;0,"ITAU",IF(AND(TRIM(UPPER($I1200))="CONTRATUAL",ISNUMBER(SEARCH("INDIVIDUAL",SUBSTITUTE(UPPER($D1200)," ","")))),"PREMIUM FREE",""))))</f>
        <v/>
      </c>
    </row>
    <row r="1201">
      <c r="AC1201">
        <f>IF($C1201="","",IF(COUNTIF('Códigos Santander (ref)'!$A$2:$A$79,$C1201)&gt;0,"SANTANDER",IF(COUNTIF('Códigos Itaú (ref)'!$A$2:$A$44,$C1201)&gt;0,"ITAU",IF(AND(TRIM(UPPER($I1201))="CONTRATUAL",ISNUMBER(SEARCH("INDIVIDUAL",SUBSTITUTE(UPPER($D1201)," ","")))),"PREMIUM FREE",""))))</f>
        <v/>
      </c>
    </row>
    <row r="1202">
      <c r="AC1202">
        <f>IF($C1202="","",IF(COUNTIF('Códigos Santander (ref)'!$A$2:$A$79,$C1202)&gt;0,"SANTANDER",IF(COUNTIF('Códigos Itaú (ref)'!$A$2:$A$44,$C1202)&gt;0,"ITAU",IF(AND(TRIM(UPPER($I1202))="CONTRATUAL",ISNUMBER(SEARCH("INDIVIDUAL",SUBSTITUTE(UPPER($D1202)," ","")))),"PREMIUM FREE",""))))</f>
        <v/>
      </c>
    </row>
    <row r="1203">
      <c r="AC1203">
        <f>IF($C1203="","",IF(COUNTIF('Códigos Santander (ref)'!$A$2:$A$79,$C1203)&gt;0,"SANTANDER",IF(COUNTIF('Códigos Itaú (ref)'!$A$2:$A$44,$C1203)&gt;0,"ITAU",IF(AND(TRIM(UPPER($I1203))="CONTRATUAL",ISNUMBER(SEARCH("INDIVIDUAL",SUBSTITUTE(UPPER($D1203)," ","")))),"PREMIUM FREE",""))))</f>
        <v/>
      </c>
    </row>
    <row r="1204">
      <c r="AC1204">
        <f>IF($C1204="","",IF(COUNTIF('Códigos Santander (ref)'!$A$2:$A$79,$C1204)&gt;0,"SANTANDER",IF(COUNTIF('Códigos Itaú (ref)'!$A$2:$A$44,$C1204)&gt;0,"ITAU",IF(AND(TRIM(UPPER($I1204))="CONTRATUAL",ISNUMBER(SEARCH("INDIVIDUAL",SUBSTITUTE(UPPER($D1204)," ","")))),"PREMIUM FREE",""))))</f>
        <v/>
      </c>
    </row>
    <row r="1205">
      <c r="AC1205">
        <f>IF($C1205="","",IF(COUNTIF('Códigos Santander (ref)'!$A$2:$A$79,$C1205)&gt;0,"SANTANDER",IF(COUNTIF('Códigos Itaú (ref)'!$A$2:$A$44,$C1205)&gt;0,"ITAU",IF(AND(TRIM(UPPER($I1205))="CONTRATUAL",ISNUMBER(SEARCH("INDIVIDUAL",SUBSTITUTE(UPPER($D1205)," ","")))),"PREMIUM FREE",""))))</f>
        <v/>
      </c>
    </row>
    <row r="1206">
      <c r="AC1206">
        <f>IF($C1206="","",IF(COUNTIF('Códigos Santander (ref)'!$A$2:$A$79,$C1206)&gt;0,"SANTANDER",IF(COUNTIF('Códigos Itaú (ref)'!$A$2:$A$44,$C1206)&gt;0,"ITAU",IF(AND(TRIM(UPPER($I1206))="CONTRATUAL",ISNUMBER(SEARCH("INDIVIDUAL",SUBSTITUTE(UPPER($D1206)," ","")))),"PREMIUM FREE",""))))</f>
        <v/>
      </c>
    </row>
    <row r="1207">
      <c r="AC1207">
        <f>IF($C1207="","",IF(COUNTIF('Códigos Santander (ref)'!$A$2:$A$79,$C1207)&gt;0,"SANTANDER",IF(COUNTIF('Códigos Itaú (ref)'!$A$2:$A$44,$C1207)&gt;0,"ITAU",IF(AND(TRIM(UPPER($I1207))="CONTRATUAL",ISNUMBER(SEARCH("INDIVIDUAL",SUBSTITUTE(UPPER($D1207)," ","")))),"PREMIUM FREE",""))))</f>
        <v/>
      </c>
    </row>
    <row r="1208">
      <c r="AC1208">
        <f>IF($C1208="","",IF(COUNTIF('Códigos Santander (ref)'!$A$2:$A$79,$C1208)&gt;0,"SANTANDER",IF(COUNTIF('Códigos Itaú (ref)'!$A$2:$A$44,$C1208)&gt;0,"ITAU",IF(AND(TRIM(UPPER($I1208))="CONTRATUAL",ISNUMBER(SEARCH("INDIVIDUAL",SUBSTITUTE(UPPER($D1208)," ","")))),"PREMIUM FREE",""))))</f>
        <v/>
      </c>
    </row>
    <row r="1209">
      <c r="AC1209">
        <f>IF($C1209="","",IF(COUNTIF('Códigos Santander (ref)'!$A$2:$A$79,$C1209)&gt;0,"SANTANDER",IF(COUNTIF('Códigos Itaú (ref)'!$A$2:$A$44,$C1209)&gt;0,"ITAU",IF(AND(TRIM(UPPER($I1209))="CONTRATUAL",ISNUMBER(SEARCH("INDIVIDUAL",SUBSTITUTE(UPPER($D1209)," ","")))),"PREMIUM FREE",""))))</f>
        <v/>
      </c>
    </row>
    <row r="1210">
      <c r="AC1210">
        <f>IF($C1210="","",IF(COUNTIF('Códigos Santander (ref)'!$A$2:$A$79,$C1210)&gt;0,"SANTANDER",IF(COUNTIF('Códigos Itaú (ref)'!$A$2:$A$44,$C1210)&gt;0,"ITAU",IF(AND(TRIM(UPPER($I1210))="CONTRATUAL",ISNUMBER(SEARCH("INDIVIDUAL",SUBSTITUTE(UPPER($D1210)," ","")))),"PREMIUM FREE",""))))</f>
        <v/>
      </c>
    </row>
    <row r="1211">
      <c r="AC1211">
        <f>IF($C1211="","",IF(COUNTIF('Códigos Santander (ref)'!$A$2:$A$79,$C1211)&gt;0,"SANTANDER",IF(COUNTIF('Códigos Itaú (ref)'!$A$2:$A$44,$C1211)&gt;0,"ITAU",IF(AND(TRIM(UPPER($I1211))="CONTRATUAL",ISNUMBER(SEARCH("INDIVIDUAL",SUBSTITUTE(UPPER($D1211)," ","")))),"PREMIUM FREE",""))))</f>
        <v/>
      </c>
    </row>
    <row r="1212">
      <c r="AC1212">
        <f>IF($C1212="","",IF(COUNTIF('Códigos Santander (ref)'!$A$2:$A$79,$C1212)&gt;0,"SANTANDER",IF(COUNTIF('Códigos Itaú (ref)'!$A$2:$A$44,$C1212)&gt;0,"ITAU",IF(AND(TRIM(UPPER($I1212))="CONTRATUAL",ISNUMBER(SEARCH("INDIVIDUAL",SUBSTITUTE(UPPER($D1212)," ","")))),"PREMIUM FREE",""))))</f>
        <v/>
      </c>
    </row>
    <row r="1213">
      <c r="AC1213">
        <f>IF($C1213="","",IF(COUNTIF('Códigos Santander (ref)'!$A$2:$A$79,$C1213)&gt;0,"SANTANDER",IF(COUNTIF('Códigos Itaú (ref)'!$A$2:$A$44,$C1213)&gt;0,"ITAU",IF(AND(TRIM(UPPER($I1213))="CONTRATUAL",ISNUMBER(SEARCH("INDIVIDUAL",SUBSTITUTE(UPPER($D1213)," ","")))),"PREMIUM FREE",""))))</f>
        <v/>
      </c>
    </row>
    <row r="1214">
      <c r="AC1214">
        <f>IF($C1214="","",IF(COUNTIF('Códigos Santander (ref)'!$A$2:$A$79,$C1214)&gt;0,"SANTANDER",IF(COUNTIF('Códigos Itaú (ref)'!$A$2:$A$44,$C1214)&gt;0,"ITAU",IF(AND(TRIM(UPPER($I1214))="CONTRATUAL",ISNUMBER(SEARCH("INDIVIDUAL",SUBSTITUTE(UPPER($D1214)," ","")))),"PREMIUM FREE",""))))</f>
        <v/>
      </c>
    </row>
    <row r="1215">
      <c r="AC1215">
        <f>IF($C1215="","",IF(COUNTIF('Códigos Santander (ref)'!$A$2:$A$79,$C1215)&gt;0,"SANTANDER",IF(COUNTIF('Códigos Itaú (ref)'!$A$2:$A$44,$C1215)&gt;0,"ITAU",IF(AND(TRIM(UPPER($I1215))="CONTRATUAL",ISNUMBER(SEARCH("INDIVIDUAL",SUBSTITUTE(UPPER($D1215)," ","")))),"PREMIUM FREE",""))))</f>
        <v/>
      </c>
    </row>
    <row r="1216">
      <c r="AC1216">
        <f>IF($C1216="","",IF(COUNTIF('Códigos Santander (ref)'!$A$2:$A$79,$C1216)&gt;0,"SANTANDER",IF(COUNTIF('Códigos Itaú (ref)'!$A$2:$A$44,$C1216)&gt;0,"ITAU",IF(AND(TRIM(UPPER($I1216))="CONTRATUAL",ISNUMBER(SEARCH("INDIVIDUAL",SUBSTITUTE(UPPER($D1216)," ","")))),"PREMIUM FREE",""))))</f>
        <v/>
      </c>
    </row>
    <row r="1217">
      <c r="AC1217">
        <f>IF($C1217="","",IF(COUNTIF('Códigos Santander (ref)'!$A$2:$A$79,$C1217)&gt;0,"SANTANDER",IF(COUNTIF('Códigos Itaú (ref)'!$A$2:$A$44,$C1217)&gt;0,"ITAU",IF(AND(TRIM(UPPER($I1217))="CONTRATUAL",ISNUMBER(SEARCH("INDIVIDUAL",SUBSTITUTE(UPPER($D1217)," ","")))),"PREMIUM FREE",""))))</f>
        <v/>
      </c>
    </row>
    <row r="1218">
      <c r="AC1218">
        <f>IF($C1218="","",IF(COUNTIF('Códigos Santander (ref)'!$A$2:$A$79,$C1218)&gt;0,"SANTANDER",IF(COUNTIF('Códigos Itaú (ref)'!$A$2:$A$44,$C1218)&gt;0,"ITAU",IF(AND(TRIM(UPPER($I1218))="CONTRATUAL",ISNUMBER(SEARCH("INDIVIDUAL",SUBSTITUTE(UPPER($D1218)," ","")))),"PREMIUM FREE",""))))</f>
        <v/>
      </c>
    </row>
    <row r="1219">
      <c r="AC1219">
        <f>IF($C1219="","",IF(COUNTIF('Códigos Santander (ref)'!$A$2:$A$79,$C1219)&gt;0,"SANTANDER",IF(COUNTIF('Códigos Itaú (ref)'!$A$2:$A$44,$C1219)&gt;0,"ITAU",IF(AND(TRIM(UPPER($I1219))="CONTRATUAL",ISNUMBER(SEARCH("INDIVIDUAL",SUBSTITUTE(UPPER($D1219)," ","")))),"PREMIUM FREE",""))))</f>
        <v/>
      </c>
    </row>
    <row r="1220">
      <c r="AC1220">
        <f>IF($C1220="","",IF(COUNTIF('Códigos Santander (ref)'!$A$2:$A$79,$C1220)&gt;0,"SANTANDER",IF(COUNTIF('Códigos Itaú (ref)'!$A$2:$A$44,$C1220)&gt;0,"ITAU",IF(AND(TRIM(UPPER($I1220))="CONTRATUAL",ISNUMBER(SEARCH("INDIVIDUAL",SUBSTITUTE(UPPER($D1220)," ","")))),"PREMIUM FREE",""))))</f>
        <v/>
      </c>
    </row>
    <row r="1221">
      <c r="AC1221">
        <f>IF($C1221="","",IF(COUNTIF('Códigos Santander (ref)'!$A$2:$A$79,$C1221)&gt;0,"SANTANDER",IF(COUNTIF('Códigos Itaú (ref)'!$A$2:$A$44,$C1221)&gt;0,"ITAU",IF(AND(TRIM(UPPER($I1221))="CONTRATUAL",ISNUMBER(SEARCH("INDIVIDUAL",SUBSTITUTE(UPPER($D1221)," ","")))),"PREMIUM FREE",""))))</f>
        <v/>
      </c>
    </row>
    <row r="1222">
      <c r="AC1222">
        <f>IF($C1222="","",IF(COUNTIF('Códigos Santander (ref)'!$A$2:$A$79,$C1222)&gt;0,"SANTANDER",IF(COUNTIF('Códigos Itaú (ref)'!$A$2:$A$44,$C1222)&gt;0,"ITAU",IF(AND(TRIM(UPPER($I1222))="CONTRATUAL",ISNUMBER(SEARCH("INDIVIDUAL",SUBSTITUTE(UPPER($D1222)," ","")))),"PREMIUM FREE",""))))</f>
        <v/>
      </c>
    </row>
    <row r="1223">
      <c r="AC1223">
        <f>IF($C1223="","",IF(COUNTIF('Códigos Santander (ref)'!$A$2:$A$79,$C1223)&gt;0,"SANTANDER",IF(COUNTIF('Códigos Itaú (ref)'!$A$2:$A$44,$C1223)&gt;0,"ITAU",IF(AND(TRIM(UPPER($I1223))="CONTRATUAL",ISNUMBER(SEARCH("INDIVIDUAL",SUBSTITUTE(UPPER($D1223)," ","")))),"PREMIUM FREE",""))))</f>
        <v/>
      </c>
    </row>
    <row r="1224">
      <c r="AC1224">
        <f>IF($C1224="","",IF(COUNTIF('Códigos Santander (ref)'!$A$2:$A$79,$C1224)&gt;0,"SANTANDER",IF(COUNTIF('Códigos Itaú (ref)'!$A$2:$A$44,$C1224)&gt;0,"ITAU",IF(AND(TRIM(UPPER($I1224))="CONTRATUAL",ISNUMBER(SEARCH("INDIVIDUAL",SUBSTITUTE(UPPER($D1224)," ","")))),"PREMIUM FREE",""))))</f>
        <v/>
      </c>
    </row>
    <row r="1225">
      <c r="AC1225">
        <f>IF($C1225="","",IF(COUNTIF('Códigos Santander (ref)'!$A$2:$A$79,$C1225)&gt;0,"SANTANDER",IF(COUNTIF('Códigos Itaú (ref)'!$A$2:$A$44,$C1225)&gt;0,"ITAU",IF(AND(TRIM(UPPER($I1225))="CONTRATUAL",ISNUMBER(SEARCH("INDIVIDUAL",SUBSTITUTE(UPPER($D1225)," ","")))),"PREMIUM FREE",""))))</f>
        <v/>
      </c>
    </row>
    <row r="1226">
      <c r="AC1226">
        <f>IF($C1226="","",IF(COUNTIF('Códigos Santander (ref)'!$A$2:$A$79,$C1226)&gt;0,"SANTANDER",IF(COUNTIF('Códigos Itaú (ref)'!$A$2:$A$44,$C1226)&gt;0,"ITAU",IF(AND(TRIM(UPPER($I1226))="CONTRATUAL",ISNUMBER(SEARCH("INDIVIDUAL",SUBSTITUTE(UPPER($D1226)," ","")))),"PREMIUM FREE",""))))</f>
        <v/>
      </c>
    </row>
    <row r="1227">
      <c r="AC1227">
        <f>IF($C1227="","",IF(COUNTIF('Códigos Santander (ref)'!$A$2:$A$79,$C1227)&gt;0,"SANTANDER",IF(COUNTIF('Códigos Itaú (ref)'!$A$2:$A$44,$C1227)&gt;0,"ITAU",IF(AND(TRIM(UPPER($I1227))="CONTRATUAL",ISNUMBER(SEARCH("INDIVIDUAL",SUBSTITUTE(UPPER($D1227)," ","")))),"PREMIUM FREE",""))))</f>
        <v/>
      </c>
    </row>
    <row r="1228">
      <c r="AC1228">
        <f>IF($C1228="","",IF(COUNTIF('Códigos Santander (ref)'!$A$2:$A$79,$C1228)&gt;0,"SANTANDER",IF(COUNTIF('Códigos Itaú (ref)'!$A$2:$A$44,$C1228)&gt;0,"ITAU",IF(AND(TRIM(UPPER($I1228))="CONTRATUAL",ISNUMBER(SEARCH("INDIVIDUAL",SUBSTITUTE(UPPER($D1228)," ","")))),"PREMIUM FREE",""))))</f>
        <v/>
      </c>
    </row>
    <row r="1229">
      <c r="AC1229">
        <f>IF($C1229="","",IF(COUNTIF('Códigos Santander (ref)'!$A$2:$A$79,$C1229)&gt;0,"SANTANDER",IF(COUNTIF('Códigos Itaú (ref)'!$A$2:$A$44,$C1229)&gt;0,"ITAU",IF(AND(TRIM(UPPER($I1229))="CONTRATUAL",ISNUMBER(SEARCH("INDIVIDUAL",SUBSTITUTE(UPPER($D1229)," ","")))),"PREMIUM FREE",""))))</f>
        <v/>
      </c>
    </row>
    <row r="1230">
      <c r="AC1230">
        <f>IF($C1230="","",IF(COUNTIF('Códigos Santander (ref)'!$A$2:$A$79,$C1230)&gt;0,"SANTANDER",IF(COUNTIF('Códigos Itaú (ref)'!$A$2:$A$44,$C1230)&gt;0,"ITAU",IF(AND(TRIM(UPPER($I1230))="CONTRATUAL",ISNUMBER(SEARCH("INDIVIDUAL",SUBSTITUTE(UPPER($D1230)," ","")))),"PREMIUM FREE",""))))</f>
        <v/>
      </c>
    </row>
    <row r="1231">
      <c r="AC1231">
        <f>IF($C1231="","",IF(COUNTIF('Códigos Santander (ref)'!$A$2:$A$79,$C1231)&gt;0,"SANTANDER",IF(COUNTIF('Códigos Itaú (ref)'!$A$2:$A$44,$C1231)&gt;0,"ITAU",IF(AND(TRIM(UPPER($I1231))="CONTRATUAL",ISNUMBER(SEARCH("INDIVIDUAL",SUBSTITUTE(UPPER($D1231)," ","")))),"PREMIUM FREE",""))))</f>
        <v/>
      </c>
    </row>
    <row r="1232">
      <c r="AC1232">
        <f>IF($C1232="","",IF(COUNTIF('Códigos Santander (ref)'!$A$2:$A$79,$C1232)&gt;0,"SANTANDER",IF(COUNTIF('Códigos Itaú (ref)'!$A$2:$A$44,$C1232)&gt;0,"ITAU",IF(AND(TRIM(UPPER($I1232))="CONTRATUAL",ISNUMBER(SEARCH("INDIVIDUAL",SUBSTITUTE(UPPER($D1232)," ","")))),"PREMIUM FREE",""))))</f>
        <v/>
      </c>
    </row>
    <row r="1233">
      <c r="AC1233">
        <f>IF($C1233="","",IF(COUNTIF('Códigos Santander (ref)'!$A$2:$A$79,$C1233)&gt;0,"SANTANDER",IF(COUNTIF('Códigos Itaú (ref)'!$A$2:$A$44,$C1233)&gt;0,"ITAU",IF(AND(TRIM(UPPER($I1233))="CONTRATUAL",ISNUMBER(SEARCH("INDIVIDUAL",SUBSTITUTE(UPPER($D1233)," ","")))),"PREMIUM FREE",""))))</f>
        <v/>
      </c>
    </row>
    <row r="1234">
      <c r="AC1234">
        <f>IF($C1234="","",IF(COUNTIF('Códigos Santander (ref)'!$A$2:$A$79,$C1234)&gt;0,"SANTANDER",IF(COUNTIF('Códigos Itaú (ref)'!$A$2:$A$44,$C1234)&gt;0,"ITAU",IF(AND(TRIM(UPPER($I1234))="CONTRATUAL",ISNUMBER(SEARCH("INDIVIDUAL",SUBSTITUTE(UPPER($D1234)," ","")))),"PREMIUM FREE",""))))</f>
        <v/>
      </c>
    </row>
    <row r="1235">
      <c r="AC1235">
        <f>IF($C1235="","",IF(COUNTIF('Códigos Santander (ref)'!$A$2:$A$79,$C1235)&gt;0,"SANTANDER",IF(COUNTIF('Códigos Itaú (ref)'!$A$2:$A$44,$C1235)&gt;0,"ITAU",IF(AND(TRIM(UPPER($I1235))="CONTRATUAL",ISNUMBER(SEARCH("INDIVIDUAL",SUBSTITUTE(UPPER($D1235)," ","")))),"PREMIUM FREE",""))))</f>
        <v/>
      </c>
    </row>
    <row r="1236">
      <c r="AC1236">
        <f>IF($C1236="","",IF(COUNTIF('Códigos Santander (ref)'!$A$2:$A$79,$C1236)&gt;0,"SANTANDER",IF(COUNTIF('Códigos Itaú (ref)'!$A$2:$A$44,$C1236)&gt;0,"ITAU",IF(AND(TRIM(UPPER($I1236))="CONTRATUAL",ISNUMBER(SEARCH("INDIVIDUAL",SUBSTITUTE(UPPER($D1236)," ","")))),"PREMIUM FREE",""))))</f>
        <v/>
      </c>
    </row>
    <row r="1237">
      <c r="AC1237">
        <f>IF($C1237="","",IF(COUNTIF('Códigos Santander (ref)'!$A$2:$A$79,$C1237)&gt;0,"SANTANDER",IF(COUNTIF('Códigos Itaú (ref)'!$A$2:$A$44,$C1237)&gt;0,"ITAU",IF(AND(TRIM(UPPER($I1237))="CONTRATUAL",ISNUMBER(SEARCH("INDIVIDUAL",SUBSTITUTE(UPPER($D1237)," ","")))),"PREMIUM FREE",""))))</f>
        <v/>
      </c>
    </row>
    <row r="1238">
      <c r="AC1238">
        <f>IF($C1238="","",IF(COUNTIF('Códigos Santander (ref)'!$A$2:$A$79,$C1238)&gt;0,"SANTANDER",IF(COUNTIF('Códigos Itaú (ref)'!$A$2:$A$44,$C1238)&gt;0,"ITAU",IF(AND(TRIM(UPPER($I1238))="CONTRATUAL",ISNUMBER(SEARCH("INDIVIDUAL",SUBSTITUTE(UPPER($D1238)," ","")))),"PREMIUM FREE",""))))</f>
        <v/>
      </c>
    </row>
    <row r="1239">
      <c r="AC1239">
        <f>IF($C1239="","",IF(COUNTIF('Códigos Santander (ref)'!$A$2:$A$79,$C1239)&gt;0,"SANTANDER",IF(COUNTIF('Códigos Itaú (ref)'!$A$2:$A$44,$C1239)&gt;0,"ITAU",IF(AND(TRIM(UPPER($I1239))="CONTRATUAL",ISNUMBER(SEARCH("INDIVIDUAL",SUBSTITUTE(UPPER($D1239)," ","")))),"PREMIUM FREE",""))))</f>
        <v/>
      </c>
    </row>
    <row r="1240">
      <c r="AC1240">
        <f>IF($C1240="","",IF(COUNTIF('Códigos Santander (ref)'!$A$2:$A$79,$C1240)&gt;0,"SANTANDER",IF(COUNTIF('Códigos Itaú (ref)'!$A$2:$A$44,$C1240)&gt;0,"ITAU",IF(AND(TRIM(UPPER($I1240))="CONTRATUAL",ISNUMBER(SEARCH("INDIVIDUAL",SUBSTITUTE(UPPER($D1240)," ","")))),"PREMIUM FREE",""))))</f>
        <v/>
      </c>
    </row>
    <row r="1241">
      <c r="AC1241">
        <f>IF($C1241="","",IF(COUNTIF('Códigos Santander (ref)'!$A$2:$A$79,$C1241)&gt;0,"SANTANDER",IF(COUNTIF('Códigos Itaú (ref)'!$A$2:$A$44,$C1241)&gt;0,"ITAU",IF(AND(TRIM(UPPER($I1241))="CONTRATUAL",ISNUMBER(SEARCH("INDIVIDUAL",SUBSTITUTE(UPPER($D1241)," ","")))),"PREMIUM FREE",""))))</f>
        <v/>
      </c>
    </row>
    <row r="1242">
      <c r="AC1242">
        <f>IF($C1242="","",IF(COUNTIF('Códigos Santander (ref)'!$A$2:$A$79,$C1242)&gt;0,"SANTANDER",IF(COUNTIF('Códigos Itaú (ref)'!$A$2:$A$44,$C1242)&gt;0,"ITAU",IF(AND(TRIM(UPPER($I1242))="CONTRATUAL",ISNUMBER(SEARCH("INDIVIDUAL",SUBSTITUTE(UPPER($D1242)," ","")))),"PREMIUM FREE",""))))</f>
        <v/>
      </c>
    </row>
    <row r="1243">
      <c r="AC1243">
        <f>IF($C1243="","",IF(COUNTIF('Códigos Santander (ref)'!$A$2:$A$79,$C1243)&gt;0,"SANTANDER",IF(COUNTIF('Códigos Itaú (ref)'!$A$2:$A$44,$C1243)&gt;0,"ITAU",IF(AND(TRIM(UPPER($I1243))="CONTRATUAL",ISNUMBER(SEARCH("INDIVIDUAL",SUBSTITUTE(UPPER($D1243)," ","")))),"PREMIUM FREE",""))))</f>
        <v/>
      </c>
    </row>
    <row r="1244">
      <c r="AC1244">
        <f>IF($C1244="","",IF(COUNTIF('Códigos Santander (ref)'!$A$2:$A$79,$C1244)&gt;0,"SANTANDER",IF(COUNTIF('Códigos Itaú (ref)'!$A$2:$A$44,$C1244)&gt;0,"ITAU",IF(AND(TRIM(UPPER($I1244))="CONTRATUAL",ISNUMBER(SEARCH("INDIVIDUAL",SUBSTITUTE(UPPER($D1244)," ","")))),"PREMIUM FREE",""))))</f>
        <v/>
      </c>
    </row>
    <row r="1245">
      <c r="AC1245">
        <f>IF($C1245="","",IF(COUNTIF('Códigos Santander (ref)'!$A$2:$A$79,$C1245)&gt;0,"SANTANDER",IF(COUNTIF('Códigos Itaú (ref)'!$A$2:$A$44,$C1245)&gt;0,"ITAU",IF(AND(TRIM(UPPER($I1245))="CONTRATUAL",ISNUMBER(SEARCH("INDIVIDUAL",SUBSTITUTE(UPPER($D1245)," ","")))),"PREMIUM FREE",""))))</f>
        <v/>
      </c>
    </row>
    <row r="1246">
      <c r="AC1246">
        <f>IF($C1246="","",IF(COUNTIF('Códigos Santander (ref)'!$A$2:$A$79,$C1246)&gt;0,"SANTANDER",IF(COUNTIF('Códigos Itaú (ref)'!$A$2:$A$44,$C1246)&gt;0,"ITAU",IF(AND(TRIM(UPPER($I1246))="CONTRATUAL",ISNUMBER(SEARCH("INDIVIDUAL",SUBSTITUTE(UPPER($D1246)," ","")))),"PREMIUM FREE",""))))</f>
        <v/>
      </c>
    </row>
    <row r="1247">
      <c r="AC1247">
        <f>IF($C1247="","",IF(COUNTIF('Códigos Santander (ref)'!$A$2:$A$79,$C1247)&gt;0,"SANTANDER",IF(COUNTIF('Códigos Itaú (ref)'!$A$2:$A$44,$C1247)&gt;0,"ITAU",IF(AND(TRIM(UPPER($I1247))="CONTRATUAL",ISNUMBER(SEARCH("INDIVIDUAL",SUBSTITUTE(UPPER($D1247)," ","")))),"PREMIUM FREE",""))))</f>
        <v/>
      </c>
    </row>
    <row r="1248">
      <c r="AC1248">
        <f>IF($C1248="","",IF(COUNTIF('Códigos Santander (ref)'!$A$2:$A$79,$C1248)&gt;0,"SANTANDER",IF(COUNTIF('Códigos Itaú (ref)'!$A$2:$A$44,$C1248)&gt;0,"ITAU",IF(AND(TRIM(UPPER($I1248))="CONTRATUAL",ISNUMBER(SEARCH("INDIVIDUAL",SUBSTITUTE(UPPER($D1248)," ","")))),"PREMIUM FREE",""))))</f>
        <v/>
      </c>
    </row>
    <row r="1249">
      <c r="AC1249">
        <f>IF($C1249="","",IF(COUNTIF('Códigos Santander (ref)'!$A$2:$A$79,$C1249)&gt;0,"SANTANDER",IF(COUNTIF('Códigos Itaú (ref)'!$A$2:$A$44,$C1249)&gt;0,"ITAU",IF(AND(TRIM(UPPER($I1249))="CONTRATUAL",ISNUMBER(SEARCH("INDIVIDUAL",SUBSTITUTE(UPPER($D1249)," ","")))),"PREMIUM FREE",""))))</f>
        <v/>
      </c>
    </row>
    <row r="1250">
      <c r="AC1250">
        <f>IF($C1250="","",IF(COUNTIF('Códigos Santander (ref)'!$A$2:$A$79,$C1250)&gt;0,"SANTANDER",IF(COUNTIF('Códigos Itaú (ref)'!$A$2:$A$44,$C1250)&gt;0,"ITAU",IF(AND(TRIM(UPPER($I1250))="CONTRATUAL",ISNUMBER(SEARCH("INDIVIDUAL",SUBSTITUTE(UPPER($D1250)," ","")))),"PREMIUM FREE",""))))</f>
        <v/>
      </c>
    </row>
    <row r="1251">
      <c r="AC1251">
        <f>IF($C1251="","",IF(COUNTIF('Códigos Santander (ref)'!$A$2:$A$79,$C1251)&gt;0,"SANTANDER",IF(COUNTIF('Códigos Itaú (ref)'!$A$2:$A$44,$C1251)&gt;0,"ITAU",IF(AND(TRIM(UPPER($I1251))="CONTRATUAL",ISNUMBER(SEARCH("INDIVIDUAL",SUBSTITUTE(UPPER($D1251)," ","")))),"PREMIUM FREE",""))))</f>
        <v/>
      </c>
    </row>
    <row r="1252">
      <c r="AC1252">
        <f>IF($C1252="","",IF(COUNTIF('Códigos Santander (ref)'!$A$2:$A$79,$C1252)&gt;0,"SANTANDER",IF(COUNTIF('Códigos Itaú (ref)'!$A$2:$A$44,$C1252)&gt;0,"ITAU",IF(AND(TRIM(UPPER($I1252))="CONTRATUAL",ISNUMBER(SEARCH("INDIVIDUAL",SUBSTITUTE(UPPER($D1252)," ","")))),"PREMIUM FREE",""))))</f>
        <v/>
      </c>
    </row>
    <row r="1253">
      <c r="AC1253">
        <f>IF($C1253="","",IF(COUNTIF('Códigos Santander (ref)'!$A$2:$A$79,$C1253)&gt;0,"SANTANDER",IF(COUNTIF('Códigos Itaú (ref)'!$A$2:$A$44,$C1253)&gt;0,"ITAU",IF(AND(TRIM(UPPER($I1253))="CONTRATUAL",ISNUMBER(SEARCH("INDIVIDUAL",SUBSTITUTE(UPPER($D1253)," ","")))),"PREMIUM FREE",""))))</f>
        <v/>
      </c>
    </row>
    <row r="1254">
      <c r="AC1254">
        <f>IF($C1254="","",IF(COUNTIF('Códigos Santander (ref)'!$A$2:$A$79,$C1254)&gt;0,"SANTANDER",IF(COUNTIF('Códigos Itaú (ref)'!$A$2:$A$44,$C1254)&gt;0,"ITAU",IF(AND(TRIM(UPPER($I1254))="CONTRATUAL",ISNUMBER(SEARCH("INDIVIDUAL",SUBSTITUTE(UPPER($D1254)," ","")))),"PREMIUM FREE",""))))</f>
        <v/>
      </c>
    </row>
    <row r="1255">
      <c r="AC1255">
        <f>IF($C1255="","",IF(COUNTIF('Códigos Santander (ref)'!$A$2:$A$79,$C1255)&gt;0,"SANTANDER",IF(COUNTIF('Códigos Itaú (ref)'!$A$2:$A$44,$C1255)&gt;0,"ITAU",IF(AND(TRIM(UPPER($I1255))="CONTRATUAL",ISNUMBER(SEARCH("INDIVIDUAL",SUBSTITUTE(UPPER($D1255)," ","")))),"PREMIUM FREE",""))))</f>
        <v/>
      </c>
    </row>
    <row r="1256">
      <c r="AC1256">
        <f>IF($C1256="","",IF(COUNTIF('Códigos Santander (ref)'!$A$2:$A$79,$C1256)&gt;0,"SANTANDER",IF(COUNTIF('Códigos Itaú (ref)'!$A$2:$A$44,$C1256)&gt;0,"ITAU",IF(AND(TRIM(UPPER($I1256))="CONTRATUAL",ISNUMBER(SEARCH("INDIVIDUAL",SUBSTITUTE(UPPER($D1256)," ","")))),"PREMIUM FREE",""))))</f>
        <v/>
      </c>
    </row>
    <row r="1257">
      <c r="AC1257">
        <f>IF($C1257="","",IF(COUNTIF('Códigos Santander (ref)'!$A$2:$A$79,$C1257)&gt;0,"SANTANDER",IF(COUNTIF('Códigos Itaú (ref)'!$A$2:$A$44,$C1257)&gt;0,"ITAU",IF(AND(TRIM(UPPER($I1257))="CONTRATUAL",ISNUMBER(SEARCH("INDIVIDUAL",SUBSTITUTE(UPPER($D1257)," ","")))),"PREMIUM FREE",""))))</f>
        <v/>
      </c>
    </row>
    <row r="1258">
      <c r="AC1258">
        <f>IF($C1258="","",IF(COUNTIF('Códigos Santander (ref)'!$A$2:$A$79,$C1258)&gt;0,"SANTANDER",IF(COUNTIF('Códigos Itaú (ref)'!$A$2:$A$44,$C1258)&gt;0,"ITAU",IF(AND(TRIM(UPPER($I1258))="CONTRATUAL",ISNUMBER(SEARCH("INDIVIDUAL",SUBSTITUTE(UPPER($D1258)," ","")))),"PREMIUM FREE",""))))</f>
        <v/>
      </c>
    </row>
    <row r="1259">
      <c r="AC1259">
        <f>IF($C1259="","",IF(COUNTIF('Códigos Santander (ref)'!$A$2:$A$79,$C1259)&gt;0,"SANTANDER",IF(COUNTIF('Códigos Itaú (ref)'!$A$2:$A$44,$C1259)&gt;0,"ITAU",IF(AND(TRIM(UPPER($I1259))="CONTRATUAL",ISNUMBER(SEARCH("INDIVIDUAL",SUBSTITUTE(UPPER($D1259)," ","")))),"PREMIUM FREE",""))))</f>
        <v/>
      </c>
    </row>
    <row r="1260">
      <c r="AC1260">
        <f>IF($C1260="","",IF(COUNTIF('Códigos Santander (ref)'!$A$2:$A$79,$C1260)&gt;0,"SANTANDER",IF(COUNTIF('Códigos Itaú (ref)'!$A$2:$A$44,$C1260)&gt;0,"ITAU",IF(AND(TRIM(UPPER($I1260))="CONTRATUAL",ISNUMBER(SEARCH("INDIVIDUAL",SUBSTITUTE(UPPER($D1260)," ","")))),"PREMIUM FREE",""))))</f>
        <v/>
      </c>
    </row>
    <row r="1261">
      <c r="AC1261">
        <f>IF($C1261="","",IF(COUNTIF('Códigos Santander (ref)'!$A$2:$A$79,$C1261)&gt;0,"SANTANDER",IF(COUNTIF('Códigos Itaú (ref)'!$A$2:$A$44,$C1261)&gt;0,"ITAU",IF(AND(TRIM(UPPER($I1261))="CONTRATUAL",ISNUMBER(SEARCH("INDIVIDUAL",SUBSTITUTE(UPPER($D1261)," ","")))),"PREMIUM FREE",""))))</f>
        <v/>
      </c>
    </row>
    <row r="1262">
      <c r="AC1262">
        <f>IF($C1262="","",IF(COUNTIF('Códigos Santander (ref)'!$A$2:$A$79,$C1262)&gt;0,"SANTANDER",IF(COUNTIF('Códigos Itaú (ref)'!$A$2:$A$44,$C1262)&gt;0,"ITAU",IF(AND(TRIM(UPPER($I1262))="CONTRATUAL",ISNUMBER(SEARCH("INDIVIDUAL",SUBSTITUTE(UPPER($D1262)," ","")))),"PREMIUM FREE",""))))</f>
        <v/>
      </c>
    </row>
    <row r="1263">
      <c r="AC1263">
        <f>IF($C1263="","",IF(COUNTIF('Códigos Santander (ref)'!$A$2:$A$79,$C1263)&gt;0,"SANTANDER",IF(COUNTIF('Códigos Itaú (ref)'!$A$2:$A$44,$C1263)&gt;0,"ITAU",IF(AND(TRIM(UPPER($I1263))="CONTRATUAL",ISNUMBER(SEARCH("INDIVIDUAL",SUBSTITUTE(UPPER($D1263)," ","")))),"PREMIUM FREE",""))))</f>
        <v/>
      </c>
    </row>
    <row r="1264">
      <c r="AC1264">
        <f>IF($C1264="","",IF(COUNTIF('Códigos Santander (ref)'!$A$2:$A$79,$C1264)&gt;0,"SANTANDER",IF(COUNTIF('Códigos Itaú (ref)'!$A$2:$A$44,$C1264)&gt;0,"ITAU",IF(AND(TRIM(UPPER($I1264))="CONTRATUAL",ISNUMBER(SEARCH("INDIVIDUAL",SUBSTITUTE(UPPER($D1264)," ","")))),"PREMIUM FREE",""))))</f>
        <v/>
      </c>
    </row>
    <row r="1265">
      <c r="AC1265">
        <f>IF($C1265="","",IF(COUNTIF('Códigos Santander (ref)'!$A$2:$A$79,$C1265)&gt;0,"SANTANDER",IF(COUNTIF('Códigos Itaú (ref)'!$A$2:$A$44,$C1265)&gt;0,"ITAU",IF(AND(TRIM(UPPER($I1265))="CONTRATUAL",ISNUMBER(SEARCH("INDIVIDUAL",SUBSTITUTE(UPPER($D1265)," ","")))),"PREMIUM FREE",""))))</f>
        <v/>
      </c>
    </row>
    <row r="1266">
      <c r="AC1266">
        <f>IF($C1266="","",IF(COUNTIF('Códigos Santander (ref)'!$A$2:$A$79,$C1266)&gt;0,"SANTANDER",IF(COUNTIF('Códigos Itaú (ref)'!$A$2:$A$44,$C1266)&gt;0,"ITAU",IF(AND(TRIM(UPPER($I1266))="CONTRATUAL",ISNUMBER(SEARCH("INDIVIDUAL",SUBSTITUTE(UPPER($D1266)," ","")))),"PREMIUM FREE",""))))</f>
        <v/>
      </c>
    </row>
    <row r="1267">
      <c r="AC1267">
        <f>IF($C1267="","",IF(COUNTIF('Códigos Santander (ref)'!$A$2:$A$79,$C1267)&gt;0,"SANTANDER",IF(COUNTIF('Códigos Itaú (ref)'!$A$2:$A$44,$C1267)&gt;0,"ITAU",IF(AND(TRIM(UPPER($I1267))="CONTRATUAL",ISNUMBER(SEARCH("INDIVIDUAL",SUBSTITUTE(UPPER($D1267)," ","")))),"PREMIUM FREE",""))))</f>
        <v/>
      </c>
    </row>
    <row r="1268">
      <c r="AC1268">
        <f>IF($C1268="","",IF(COUNTIF('Códigos Santander (ref)'!$A$2:$A$79,$C1268)&gt;0,"SANTANDER",IF(COUNTIF('Códigos Itaú (ref)'!$A$2:$A$44,$C1268)&gt;0,"ITAU",IF(AND(TRIM(UPPER($I1268))="CONTRATUAL",ISNUMBER(SEARCH("INDIVIDUAL",SUBSTITUTE(UPPER($D1268)," ","")))),"PREMIUM FREE",""))))</f>
        <v/>
      </c>
    </row>
    <row r="1269">
      <c r="AC1269">
        <f>IF($C1269="","",IF(COUNTIF('Códigos Santander (ref)'!$A$2:$A$79,$C1269)&gt;0,"SANTANDER",IF(COUNTIF('Códigos Itaú (ref)'!$A$2:$A$44,$C1269)&gt;0,"ITAU",IF(AND(TRIM(UPPER($I1269))="CONTRATUAL",ISNUMBER(SEARCH("INDIVIDUAL",SUBSTITUTE(UPPER($D1269)," ","")))),"PREMIUM FREE",""))))</f>
        <v/>
      </c>
    </row>
    <row r="1270">
      <c r="AC1270">
        <f>IF($C1270="","",IF(COUNTIF('Códigos Santander (ref)'!$A$2:$A$79,$C1270)&gt;0,"SANTANDER",IF(COUNTIF('Códigos Itaú (ref)'!$A$2:$A$44,$C1270)&gt;0,"ITAU",IF(AND(TRIM(UPPER($I1270))="CONTRATUAL",ISNUMBER(SEARCH("INDIVIDUAL",SUBSTITUTE(UPPER($D1270)," ","")))),"PREMIUM FREE",""))))</f>
        <v/>
      </c>
    </row>
    <row r="1271">
      <c r="AC1271">
        <f>IF($C1271="","",IF(COUNTIF('Códigos Santander (ref)'!$A$2:$A$79,$C1271)&gt;0,"SANTANDER",IF(COUNTIF('Códigos Itaú (ref)'!$A$2:$A$44,$C1271)&gt;0,"ITAU",IF(AND(TRIM(UPPER($I1271))="CONTRATUAL",ISNUMBER(SEARCH("INDIVIDUAL",SUBSTITUTE(UPPER($D1271)," ","")))),"PREMIUM FREE",""))))</f>
        <v/>
      </c>
    </row>
    <row r="1272">
      <c r="AC1272">
        <f>IF($C1272="","",IF(COUNTIF('Códigos Santander (ref)'!$A$2:$A$79,$C1272)&gt;0,"SANTANDER",IF(COUNTIF('Códigos Itaú (ref)'!$A$2:$A$44,$C1272)&gt;0,"ITAU",IF(AND(TRIM(UPPER($I1272))="CONTRATUAL",ISNUMBER(SEARCH("INDIVIDUAL",SUBSTITUTE(UPPER($D1272)," ","")))),"PREMIUM FREE",""))))</f>
        <v/>
      </c>
    </row>
    <row r="1273">
      <c r="AC1273">
        <f>IF($C1273="","",IF(COUNTIF('Códigos Santander (ref)'!$A$2:$A$79,$C1273)&gt;0,"SANTANDER",IF(COUNTIF('Códigos Itaú (ref)'!$A$2:$A$44,$C1273)&gt;0,"ITAU",IF(AND(TRIM(UPPER($I1273))="CONTRATUAL",ISNUMBER(SEARCH("INDIVIDUAL",SUBSTITUTE(UPPER($D1273)," ","")))),"PREMIUM FREE",""))))</f>
        <v/>
      </c>
    </row>
    <row r="1274">
      <c r="AC1274">
        <f>IF($C1274="","",IF(COUNTIF('Códigos Santander (ref)'!$A$2:$A$79,$C1274)&gt;0,"SANTANDER",IF(COUNTIF('Códigos Itaú (ref)'!$A$2:$A$44,$C1274)&gt;0,"ITAU",IF(AND(TRIM(UPPER($I1274))="CONTRATUAL",ISNUMBER(SEARCH("INDIVIDUAL",SUBSTITUTE(UPPER($D1274)," ","")))),"PREMIUM FREE",""))))</f>
        <v/>
      </c>
    </row>
    <row r="1275">
      <c r="AC1275">
        <f>IF($C1275="","",IF(COUNTIF('Códigos Santander (ref)'!$A$2:$A$79,$C1275)&gt;0,"SANTANDER",IF(COUNTIF('Códigos Itaú (ref)'!$A$2:$A$44,$C1275)&gt;0,"ITAU",IF(AND(TRIM(UPPER($I1275))="CONTRATUAL",ISNUMBER(SEARCH("INDIVIDUAL",SUBSTITUTE(UPPER($D1275)," ","")))),"PREMIUM FREE",""))))</f>
        <v/>
      </c>
    </row>
    <row r="1276">
      <c r="AC1276">
        <f>IF($C1276="","",IF(COUNTIF('Códigos Santander (ref)'!$A$2:$A$79,$C1276)&gt;0,"SANTANDER",IF(COUNTIF('Códigos Itaú (ref)'!$A$2:$A$44,$C1276)&gt;0,"ITAU",IF(AND(TRIM(UPPER($I1276))="CONTRATUAL",ISNUMBER(SEARCH("INDIVIDUAL",SUBSTITUTE(UPPER($D1276)," ","")))),"PREMIUM FREE",""))))</f>
        <v/>
      </c>
    </row>
    <row r="1277">
      <c r="AC1277">
        <f>IF($C1277="","",IF(COUNTIF('Códigos Santander (ref)'!$A$2:$A$79,$C1277)&gt;0,"SANTANDER",IF(COUNTIF('Códigos Itaú (ref)'!$A$2:$A$44,$C1277)&gt;0,"ITAU",IF(AND(TRIM(UPPER($I1277))="CONTRATUAL",ISNUMBER(SEARCH("INDIVIDUAL",SUBSTITUTE(UPPER($D1277)," ","")))),"PREMIUM FREE",""))))</f>
        <v/>
      </c>
    </row>
    <row r="1278">
      <c r="AC1278">
        <f>IF($C1278="","",IF(COUNTIF('Códigos Santander (ref)'!$A$2:$A$79,$C1278)&gt;0,"SANTANDER",IF(COUNTIF('Códigos Itaú (ref)'!$A$2:$A$44,$C1278)&gt;0,"ITAU",IF(AND(TRIM(UPPER($I1278))="CONTRATUAL",ISNUMBER(SEARCH("INDIVIDUAL",SUBSTITUTE(UPPER($D1278)," ","")))),"PREMIUM FREE",""))))</f>
        <v/>
      </c>
    </row>
    <row r="1279">
      <c r="AC1279">
        <f>IF($C1279="","",IF(COUNTIF('Códigos Santander (ref)'!$A$2:$A$79,$C1279)&gt;0,"SANTANDER",IF(COUNTIF('Códigos Itaú (ref)'!$A$2:$A$44,$C1279)&gt;0,"ITAU",IF(AND(TRIM(UPPER($I1279))="CONTRATUAL",ISNUMBER(SEARCH("INDIVIDUAL",SUBSTITUTE(UPPER($D1279)," ","")))),"PREMIUM FREE",""))))</f>
        <v/>
      </c>
    </row>
    <row r="1280">
      <c r="AC1280">
        <f>IF($C1280="","",IF(COUNTIF('Códigos Santander (ref)'!$A$2:$A$79,$C1280)&gt;0,"SANTANDER",IF(COUNTIF('Códigos Itaú (ref)'!$A$2:$A$44,$C1280)&gt;0,"ITAU",IF(AND(TRIM(UPPER($I1280))="CONTRATUAL",ISNUMBER(SEARCH("INDIVIDUAL",SUBSTITUTE(UPPER($D1280)," ","")))),"PREMIUM FREE",""))))</f>
        <v/>
      </c>
    </row>
    <row r="1281">
      <c r="AC1281">
        <f>IF($C1281="","",IF(COUNTIF('Códigos Santander (ref)'!$A$2:$A$79,$C1281)&gt;0,"SANTANDER",IF(COUNTIF('Códigos Itaú (ref)'!$A$2:$A$44,$C1281)&gt;0,"ITAU",IF(AND(TRIM(UPPER($I1281))="CONTRATUAL",ISNUMBER(SEARCH("INDIVIDUAL",SUBSTITUTE(UPPER($D1281)," ","")))),"PREMIUM FREE",""))))</f>
        <v/>
      </c>
    </row>
    <row r="1282">
      <c r="AC1282">
        <f>IF($C1282="","",IF(COUNTIF('Códigos Santander (ref)'!$A$2:$A$79,$C1282)&gt;0,"SANTANDER",IF(COUNTIF('Códigos Itaú (ref)'!$A$2:$A$44,$C1282)&gt;0,"ITAU",IF(AND(TRIM(UPPER($I1282))="CONTRATUAL",ISNUMBER(SEARCH("INDIVIDUAL",SUBSTITUTE(UPPER($D1282)," ","")))),"PREMIUM FREE",""))))</f>
        <v/>
      </c>
    </row>
    <row r="1283">
      <c r="AC1283">
        <f>IF($C1283="","",IF(COUNTIF('Códigos Santander (ref)'!$A$2:$A$79,$C1283)&gt;0,"SANTANDER",IF(COUNTIF('Códigos Itaú (ref)'!$A$2:$A$44,$C1283)&gt;0,"ITAU",IF(AND(TRIM(UPPER($I1283))="CONTRATUAL",ISNUMBER(SEARCH("INDIVIDUAL",SUBSTITUTE(UPPER($D1283)," ","")))),"PREMIUM FREE",""))))</f>
        <v/>
      </c>
    </row>
    <row r="1284">
      <c r="AC1284">
        <f>IF($C1284="","",IF(COUNTIF('Códigos Santander (ref)'!$A$2:$A$79,$C1284)&gt;0,"SANTANDER",IF(COUNTIF('Códigos Itaú (ref)'!$A$2:$A$44,$C1284)&gt;0,"ITAU",IF(AND(TRIM(UPPER($I1284))="CONTRATUAL",ISNUMBER(SEARCH("INDIVIDUAL",SUBSTITUTE(UPPER($D1284)," ","")))),"PREMIUM FREE",""))))</f>
        <v/>
      </c>
    </row>
    <row r="1285">
      <c r="AC1285">
        <f>IF($C1285="","",IF(COUNTIF('Códigos Santander (ref)'!$A$2:$A$79,$C1285)&gt;0,"SANTANDER",IF(COUNTIF('Códigos Itaú (ref)'!$A$2:$A$44,$C1285)&gt;0,"ITAU",IF(AND(TRIM(UPPER($I1285))="CONTRATUAL",ISNUMBER(SEARCH("INDIVIDUAL",SUBSTITUTE(UPPER($D1285)," ","")))),"PREMIUM FREE",""))))</f>
        <v/>
      </c>
    </row>
    <row r="1286">
      <c r="AC1286">
        <f>IF($C1286="","",IF(COUNTIF('Códigos Santander (ref)'!$A$2:$A$79,$C1286)&gt;0,"SANTANDER",IF(COUNTIF('Códigos Itaú (ref)'!$A$2:$A$44,$C1286)&gt;0,"ITAU",IF(AND(TRIM(UPPER($I1286))="CONTRATUAL",ISNUMBER(SEARCH("INDIVIDUAL",SUBSTITUTE(UPPER($D1286)," ","")))),"PREMIUM FREE",""))))</f>
        <v/>
      </c>
    </row>
    <row r="1287">
      <c r="AC1287">
        <f>IF($C1287="","",IF(COUNTIF('Códigos Santander (ref)'!$A$2:$A$79,$C1287)&gt;0,"SANTANDER",IF(COUNTIF('Códigos Itaú (ref)'!$A$2:$A$44,$C1287)&gt;0,"ITAU",IF(AND(TRIM(UPPER($I1287))="CONTRATUAL",ISNUMBER(SEARCH("INDIVIDUAL",SUBSTITUTE(UPPER($D1287)," ","")))),"PREMIUM FREE",""))))</f>
        <v/>
      </c>
    </row>
    <row r="1288">
      <c r="AC1288">
        <f>IF($C1288="","",IF(COUNTIF('Códigos Santander (ref)'!$A$2:$A$79,$C1288)&gt;0,"SANTANDER",IF(COUNTIF('Códigos Itaú (ref)'!$A$2:$A$44,$C1288)&gt;0,"ITAU",IF(AND(TRIM(UPPER($I1288))="CONTRATUAL",ISNUMBER(SEARCH("INDIVIDUAL",SUBSTITUTE(UPPER($D1288)," ","")))),"PREMIUM FREE",""))))</f>
        <v/>
      </c>
    </row>
    <row r="1289">
      <c r="AC1289">
        <f>IF($C1289="","",IF(COUNTIF('Códigos Santander (ref)'!$A$2:$A$79,$C1289)&gt;0,"SANTANDER",IF(COUNTIF('Códigos Itaú (ref)'!$A$2:$A$44,$C1289)&gt;0,"ITAU",IF(AND(TRIM(UPPER($I1289))="CONTRATUAL",ISNUMBER(SEARCH("INDIVIDUAL",SUBSTITUTE(UPPER($D1289)," ","")))),"PREMIUM FREE",""))))</f>
        <v/>
      </c>
    </row>
    <row r="1290">
      <c r="AC1290">
        <f>IF($C1290="","",IF(COUNTIF('Códigos Santander (ref)'!$A$2:$A$79,$C1290)&gt;0,"SANTANDER",IF(COUNTIF('Códigos Itaú (ref)'!$A$2:$A$44,$C1290)&gt;0,"ITAU",IF(AND(TRIM(UPPER($I1290))="CONTRATUAL",ISNUMBER(SEARCH("INDIVIDUAL",SUBSTITUTE(UPPER($D1290)," ","")))),"PREMIUM FREE",""))))</f>
        <v/>
      </c>
    </row>
    <row r="1291">
      <c r="AC1291">
        <f>IF($C1291="","",IF(COUNTIF('Códigos Santander (ref)'!$A$2:$A$79,$C1291)&gt;0,"SANTANDER",IF(COUNTIF('Códigos Itaú (ref)'!$A$2:$A$44,$C1291)&gt;0,"ITAU",IF(AND(TRIM(UPPER($I1291))="CONTRATUAL",ISNUMBER(SEARCH("INDIVIDUAL",SUBSTITUTE(UPPER($D1291)," ","")))),"PREMIUM FREE",""))))</f>
        <v/>
      </c>
    </row>
    <row r="1292">
      <c r="AC1292">
        <f>IF($C1292="","",IF(COUNTIF('Códigos Santander (ref)'!$A$2:$A$79,$C1292)&gt;0,"SANTANDER",IF(COUNTIF('Códigos Itaú (ref)'!$A$2:$A$44,$C1292)&gt;0,"ITAU",IF(AND(TRIM(UPPER($I1292))="CONTRATUAL",ISNUMBER(SEARCH("INDIVIDUAL",SUBSTITUTE(UPPER($D1292)," ","")))),"PREMIUM FREE",""))))</f>
        <v/>
      </c>
    </row>
    <row r="1293">
      <c r="AC1293">
        <f>IF($C1293="","",IF(COUNTIF('Códigos Santander (ref)'!$A$2:$A$79,$C1293)&gt;0,"SANTANDER",IF(COUNTIF('Códigos Itaú (ref)'!$A$2:$A$44,$C1293)&gt;0,"ITAU",IF(AND(TRIM(UPPER($I1293))="CONTRATUAL",ISNUMBER(SEARCH("INDIVIDUAL",SUBSTITUTE(UPPER($D1293)," ","")))),"PREMIUM FREE",""))))</f>
        <v/>
      </c>
    </row>
    <row r="1294">
      <c r="AC1294">
        <f>IF($C1294="","",IF(COUNTIF('Códigos Santander (ref)'!$A$2:$A$79,$C1294)&gt;0,"SANTANDER",IF(COUNTIF('Códigos Itaú (ref)'!$A$2:$A$44,$C1294)&gt;0,"ITAU",IF(AND(TRIM(UPPER($I1294))="CONTRATUAL",ISNUMBER(SEARCH("INDIVIDUAL",SUBSTITUTE(UPPER($D1294)," ","")))),"PREMIUM FREE",""))))</f>
        <v/>
      </c>
    </row>
    <row r="1295">
      <c r="AC1295">
        <f>IF($C1295="","",IF(COUNTIF('Códigos Santander (ref)'!$A$2:$A$79,$C1295)&gt;0,"SANTANDER",IF(COUNTIF('Códigos Itaú (ref)'!$A$2:$A$44,$C1295)&gt;0,"ITAU",IF(AND(TRIM(UPPER($I1295))="CONTRATUAL",ISNUMBER(SEARCH("INDIVIDUAL",SUBSTITUTE(UPPER($D1295)," ","")))),"PREMIUM FREE",""))))</f>
        <v/>
      </c>
    </row>
    <row r="1296">
      <c r="AC1296">
        <f>IF($C1296="","",IF(COUNTIF('Códigos Santander (ref)'!$A$2:$A$79,$C1296)&gt;0,"SANTANDER",IF(COUNTIF('Códigos Itaú (ref)'!$A$2:$A$44,$C1296)&gt;0,"ITAU",IF(AND(TRIM(UPPER($I1296))="CONTRATUAL",ISNUMBER(SEARCH("INDIVIDUAL",SUBSTITUTE(UPPER($D1296)," ","")))),"PREMIUM FREE",""))))</f>
        <v/>
      </c>
    </row>
    <row r="1297">
      <c r="AC1297">
        <f>IF($C1297="","",IF(COUNTIF('Códigos Santander (ref)'!$A$2:$A$79,$C1297)&gt;0,"SANTANDER",IF(COUNTIF('Códigos Itaú (ref)'!$A$2:$A$44,$C1297)&gt;0,"ITAU",IF(AND(TRIM(UPPER($I1297))="CONTRATUAL",ISNUMBER(SEARCH("INDIVIDUAL",SUBSTITUTE(UPPER($D1297)," ","")))),"PREMIUM FREE",""))))</f>
        <v/>
      </c>
    </row>
    <row r="1298">
      <c r="AC1298">
        <f>IF($C1298="","",IF(COUNTIF('Códigos Santander (ref)'!$A$2:$A$79,$C1298)&gt;0,"SANTANDER",IF(COUNTIF('Códigos Itaú (ref)'!$A$2:$A$44,$C1298)&gt;0,"ITAU",IF(AND(TRIM(UPPER($I1298))="CONTRATUAL",ISNUMBER(SEARCH("INDIVIDUAL",SUBSTITUTE(UPPER($D1298)," ","")))),"PREMIUM FREE",""))))</f>
        <v/>
      </c>
    </row>
    <row r="1299">
      <c r="AC1299">
        <f>IF($C1299="","",IF(COUNTIF('Códigos Santander (ref)'!$A$2:$A$79,$C1299)&gt;0,"SANTANDER",IF(COUNTIF('Códigos Itaú (ref)'!$A$2:$A$44,$C1299)&gt;0,"ITAU",IF(AND(TRIM(UPPER($I1299))="CONTRATUAL",ISNUMBER(SEARCH("INDIVIDUAL",SUBSTITUTE(UPPER($D1299)," ","")))),"PREMIUM FREE",""))))</f>
        <v/>
      </c>
    </row>
    <row r="1300">
      <c r="AC1300">
        <f>IF($C1300="","",IF(COUNTIF('Códigos Santander (ref)'!$A$2:$A$79,$C1300)&gt;0,"SANTANDER",IF(COUNTIF('Códigos Itaú (ref)'!$A$2:$A$44,$C1300)&gt;0,"ITAU",IF(AND(TRIM(UPPER($I1300))="CONTRATUAL",ISNUMBER(SEARCH("INDIVIDUAL",SUBSTITUTE(UPPER($D1300)," ","")))),"PREMIUM FREE",""))))</f>
        <v/>
      </c>
    </row>
    <row r="1301">
      <c r="AC1301">
        <f>IF($C1301="","",IF(COUNTIF('Códigos Santander (ref)'!$A$2:$A$79,$C1301)&gt;0,"SANTANDER",IF(COUNTIF('Códigos Itaú (ref)'!$A$2:$A$44,$C1301)&gt;0,"ITAU",IF(AND(TRIM(UPPER($I1301))="CONTRATUAL",ISNUMBER(SEARCH("INDIVIDUAL",SUBSTITUTE(UPPER($D1301)," ","")))),"PREMIUM FREE",""))))</f>
        <v/>
      </c>
    </row>
    <row r="1302">
      <c r="AC1302">
        <f>IF($C1302="","",IF(COUNTIF('Códigos Santander (ref)'!$A$2:$A$79,$C1302)&gt;0,"SANTANDER",IF(COUNTIF('Códigos Itaú (ref)'!$A$2:$A$44,$C1302)&gt;0,"ITAU",IF(AND(TRIM(UPPER($I1302))="CONTRATUAL",ISNUMBER(SEARCH("INDIVIDUAL",SUBSTITUTE(UPPER($D1302)," ","")))),"PREMIUM FREE",""))))</f>
        <v/>
      </c>
    </row>
    <row r="1303">
      <c r="AC1303">
        <f>IF($C1303="","",IF(COUNTIF('Códigos Santander (ref)'!$A$2:$A$79,$C1303)&gt;0,"SANTANDER",IF(COUNTIF('Códigos Itaú (ref)'!$A$2:$A$44,$C1303)&gt;0,"ITAU",IF(AND(TRIM(UPPER($I1303))="CONTRATUAL",ISNUMBER(SEARCH("INDIVIDUAL",SUBSTITUTE(UPPER($D1303)," ","")))),"PREMIUM FREE",""))))</f>
        <v/>
      </c>
    </row>
    <row r="1304">
      <c r="AC1304">
        <f>IF($C1304="","",IF(COUNTIF('Códigos Santander (ref)'!$A$2:$A$79,$C1304)&gt;0,"SANTANDER",IF(COUNTIF('Códigos Itaú (ref)'!$A$2:$A$44,$C1304)&gt;0,"ITAU",IF(AND(TRIM(UPPER($I1304))="CONTRATUAL",ISNUMBER(SEARCH("INDIVIDUAL",SUBSTITUTE(UPPER($D1304)," ","")))),"PREMIUM FREE",""))))</f>
        <v/>
      </c>
    </row>
    <row r="1305">
      <c r="AC1305">
        <f>IF($C1305="","",IF(COUNTIF('Códigos Santander (ref)'!$A$2:$A$79,$C1305)&gt;0,"SANTANDER",IF(COUNTIF('Códigos Itaú (ref)'!$A$2:$A$44,$C1305)&gt;0,"ITAU",IF(AND(TRIM(UPPER($I1305))="CONTRATUAL",ISNUMBER(SEARCH("INDIVIDUAL",SUBSTITUTE(UPPER($D1305)," ","")))),"PREMIUM FREE",""))))</f>
        <v/>
      </c>
    </row>
    <row r="1306">
      <c r="AC1306">
        <f>IF($C1306="","",IF(COUNTIF('Códigos Santander (ref)'!$A$2:$A$79,$C1306)&gt;0,"SANTANDER",IF(COUNTIF('Códigos Itaú (ref)'!$A$2:$A$44,$C1306)&gt;0,"ITAU",IF(AND(TRIM(UPPER($I1306))="CONTRATUAL",ISNUMBER(SEARCH("INDIVIDUAL",SUBSTITUTE(UPPER($D1306)," ","")))),"PREMIUM FREE",""))))</f>
        <v/>
      </c>
    </row>
    <row r="1307">
      <c r="AC1307">
        <f>IF($C1307="","",IF(COUNTIF('Códigos Santander (ref)'!$A$2:$A$79,$C1307)&gt;0,"SANTANDER",IF(COUNTIF('Códigos Itaú (ref)'!$A$2:$A$44,$C1307)&gt;0,"ITAU",IF(AND(TRIM(UPPER($I1307))="CONTRATUAL",ISNUMBER(SEARCH("INDIVIDUAL",SUBSTITUTE(UPPER($D1307)," ","")))),"PREMIUM FREE",""))))</f>
        <v/>
      </c>
    </row>
    <row r="1308">
      <c r="AC1308">
        <f>IF($C1308="","",IF(COUNTIF('Códigos Santander (ref)'!$A$2:$A$79,$C1308)&gt;0,"SANTANDER",IF(COUNTIF('Códigos Itaú (ref)'!$A$2:$A$44,$C1308)&gt;0,"ITAU",IF(AND(TRIM(UPPER($I1308))="CONTRATUAL",ISNUMBER(SEARCH("INDIVIDUAL",SUBSTITUTE(UPPER($D1308)," ","")))),"PREMIUM FREE",""))))</f>
        <v/>
      </c>
    </row>
    <row r="1309">
      <c r="AC1309">
        <f>IF($C1309="","",IF(COUNTIF('Códigos Santander (ref)'!$A$2:$A$79,$C1309)&gt;0,"SANTANDER",IF(COUNTIF('Códigos Itaú (ref)'!$A$2:$A$44,$C1309)&gt;0,"ITAU",IF(AND(TRIM(UPPER($I1309))="CONTRATUAL",ISNUMBER(SEARCH("INDIVIDUAL",SUBSTITUTE(UPPER($D1309)," ","")))),"PREMIUM FREE",""))))</f>
        <v/>
      </c>
    </row>
    <row r="1310">
      <c r="AC1310">
        <f>IF($C1310="","",IF(COUNTIF('Códigos Santander (ref)'!$A$2:$A$79,$C1310)&gt;0,"SANTANDER",IF(COUNTIF('Códigos Itaú (ref)'!$A$2:$A$44,$C1310)&gt;0,"ITAU",IF(AND(TRIM(UPPER($I1310))="CONTRATUAL",ISNUMBER(SEARCH("INDIVIDUAL",SUBSTITUTE(UPPER($D1310)," ","")))),"PREMIUM FREE",""))))</f>
        <v/>
      </c>
    </row>
    <row r="1311">
      <c r="AC1311">
        <f>IF($C1311="","",IF(COUNTIF('Códigos Santander (ref)'!$A$2:$A$79,$C1311)&gt;0,"SANTANDER",IF(COUNTIF('Códigos Itaú (ref)'!$A$2:$A$44,$C1311)&gt;0,"ITAU",IF(AND(TRIM(UPPER($I1311))="CONTRATUAL",ISNUMBER(SEARCH("INDIVIDUAL",SUBSTITUTE(UPPER($D1311)," ","")))),"PREMIUM FREE",""))))</f>
        <v/>
      </c>
    </row>
    <row r="1312">
      <c r="AC1312">
        <f>IF($C1312="","",IF(COUNTIF('Códigos Santander (ref)'!$A$2:$A$79,$C1312)&gt;0,"SANTANDER",IF(COUNTIF('Códigos Itaú (ref)'!$A$2:$A$44,$C1312)&gt;0,"ITAU",IF(AND(TRIM(UPPER($I1312))="CONTRATUAL",ISNUMBER(SEARCH("INDIVIDUAL",SUBSTITUTE(UPPER($D1312)," ","")))),"PREMIUM FREE",""))))</f>
        <v/>
      </c>
    </row>
    <row r="1313">
      <c r="AC1313">
        <f>IF($C1313="","",IF(COUNTIF('Códigos Santander (ref)'!$A$2:$A$79,$C1313)&gt;0,"SANTANDER",IF(COUNTIF('Códigos Itaú (ref)'!$A$2:$A$44,$C1313)&gt;0,"ITAU",IF(AND(TRIM(UPPER($I1313))="CONTRATUAL",ISNUMBER(SEARCH("INDIVIDUAL",SUBSTITUTE(UPPER($D1313)," ","")))),"PREMIUM FREE",""))))</f>
        <v/>
      </c>
    </row>
    <row r="1314">
      <c r="AC1314">
        <f>IF($C1314="","",IF(COUNTIF('Códigos Santander (ref)'!$A$2:$A$79,$C1314)&gt;0,"SANTANDER",IF(COUNTIF('Códigos Itaú (ref)'!$A$2:$A$44,$C1314)&gt;0,"ITAU",IF(AND(TRIM(UPPER($I1314))="CONTRATUAL",ISNUMBER(SEARCH("INDIVIDUAL",SUBSTITUTE(UPPER($D1314)," ","")))),"PREMIUM FREE",""))))</f>
        <v/>
      </c>
    </row>
    <row r="1315">
      <c r="AC1315">
        <f>IF($C1315="","",IF(COUNTIF('Códigos Santander (ref)'!$A$2:$A$79,$C1315)&gt;0,"SANTANDER",IF(COUNTIF('Códigos Itaú (ref)'!$A$2:$A$44,$C1315)&gt;0,"ITAU",IF(AND(TRIM(UPPER($I1315))="CONTRATUAL",ISNUMBER(SEARCH("INDIVIDUAL",SUBSTITUTE(UPPER($D1315)," ","")))),"PREMIUM FREE",""))))</f>
        <v/>
      </c>
    </row>
    <row r="1316">
      <c r="AC1316">
        <f>IF($C1316="","",IF(COUNTIF('Códigos Santander (ref)'!$A$2:$A$79,$C1316)&gt;0,"SANTANDER",IF(COUNTIF('Códigos Itaú (ref)'!$A$2:$A$44,$C1316)&gt;0,"ITAU",IF(AND(TRIM(UPPER($I1316))="CONTRATUAL",ISNUMBER(SEARCH("INDIVIDUAL",SUBSTITUTE(UPPER($D1316)," ","")))),"PREMIUM FREE",""))))</f>
        <v/>
      </c>
    </row>
    <row r="1317">
      <c r="AC1317">
        <f>IF($C1317="","",IF(COUNTIF('Códigos Santander (ref)'!$A$2:$A$79,$C1317)&gt;0,"SANTANDER",IF(COUNTIF('Códigos Itaú (ref)'!$A$2:$A$44,$C1317)&gt;0,"ITAU",IF(AND(TRIM(UPPER($I1317))="CONTRATUAL",ISNUMBER(SEARCH("INDIVIDUAL",SUBSTITUTE(UPPER($D1317)," ","")))),"PREMIUM FREE",""))))</f>
        <v/>
      </c>
    </row>
    <row r="1318">
      <c r="AC1318">
        <f>IF($C1318="","",IF(COUNTIF('Códigos Santander (ref)'!$A$2:$A$79,$C1318)&gt;0,"SANTANDER",IF(COUNTIF('Códigos Itaú (ref)'!$A$2:$A$44,$C1318)&gt;0,"ITAU",IF(AND(TRIM(UPPER($I1318))="CONTRATUAL",ISNUMBER(SEARCH("INDIVIDUAL",SUBSTITUTE(UPPER($D1318)," ","")))),"PREMIUM FREE",""))))</f>
        <v/>
      </c>
    </row>
    <row r="1319">
      <c r="AC1319">
        <f>IF($C1319="","",IF(COUNTIF('Códigos Santander (ref)'!$A$2:$A$79,$C1319)&gt;0,"SANTANDER",IF(COUNTIF('Códigos Itaú (ref)'!$A$2:$A$44,$C1319)&gt;0,"ITAU",IF(AND(TRIM(UPPER($I1319))="CONTRATUAL",ISNUMBER(SEARCH("INDIVIDUAL",SUBSTITUTE(UPPER($D1319)," ","")))),"PREMIUM FREE",""))))</f>
        <v/>
      </c>
    </row>
    <row r="1320">
      <c r="AC1320">
        <f>IF($C1320="","",IF(COUNTIF('Códigos Santander (ref)'!$A$2:$A$79,$C1320)&gt;0,"SANTANDER",IF(COUNTIF('Códigos Itaú (ref)'!$A$2:$A$44,$C1320)&gt;0,"ITAU",IF(AND(TRIM(UPPER($I1320))="CONTRATUAL",ISNUMBER(SEARCH("INDIVIDUAL",SUBSTITUTE(UPPER($D1320)," ","")))),"PREMIUM FREE",""))))</f>
        <v/>
      </c>
    </row>
    <row r="1321">
      <c r="AC1321">
        <f>IF($C1321="","",IF(COUNTIF('Códigos Santander (ref)'!$A$2:$A$79,$C1321)&gt;0,"SANTANDER",IF(COUNTIF('Códigos Itaú (ref)'!$A$2:$A$44,$C1321)&gt;0,"ITAU",IF(AND(TRIM(UPPER($I1321))="CONTRATUAL",ISNUMBER(SEARCH("INDIVIDUAL",SUBSTITUTE(UPPER($D1321)," ","")))),"PREMIUM FREE",""))))</f>
        <v/>
      </c>
    </row>
    <row r="1322">
      <c r="AC1322">
        <f>IF($C1322="","",IF(COUNTIF('Códigos Santander (ref)'!$A$2:$A$79,$C1322)&gt;0,"SANTANDER",IF(COUNTIF('Códigos Itaú (ref)'!$A$2:$A$44,$C1322)&gt;0,"ITAU",IF(AND(TRIM(UPPER($I1322))="CONTRATUAL",ISNUMBER(SEARCH("INDIVIDUAL",SUBSTITUTE(UPPER($D1322)," ","")))),"PREMIUM FREE",""))))</f>
        <v/>
      </c>
    </row>
    <row r="1323">
      <c r="AC1323">
        <f>IF($C1323="","",IF(COUNTIF('Códigos Santander (ref)'!$A$2:$A$79,$C1323)&gt;0,"SANTANDER",IF(COUNTIF('Códigos Itaú (ref)'!$A$2:$A$44,$C1323)&gt;0,"ITAU",IF(AND(TRIM(UPPER($I1323))="CONTRATUAL",ISNUMBER(SEARCH("INDIVIDUAL",SUBSTITUTE(UPPER($D1323)," ","")))),"PREMIUM FREE",""))))</f>
        <v/>
      </c>
    </row>
    <row r="1324">
      <c r="AC1324">
        <f>IF($C1324="","",IF(COUNTIF('Códigos Santander (ref)'!$A$2:$A$79,$C1324)&gt;0,"SANTANDER",IF(COUNTIF('Códigos Itaú (ref)'!$A$2:$A$44,$C1324)&gt;0,"ITAU",IF(AND(TRIM(UPPER($I1324))="CONTRATUAL",ISNUMBER(SEARCH("INDIVIDUAL",SUBSTITUTE(UPPER($D1324)," ","")))),"PREMIUM FREE",""))))</f>
        <v/>
      </c>
    </row>
    <row r="1325">
      <c r="AC1325">
        <f>IF($C1325="","",IF(COUNTIF('Códigos Santander (ref)'!$A$2:$A$79,$C1325)&gt;0,"SANTANDER",IF(COUNTIF('Códigos Itaú (ref)'!$A$2:$A$44,$C1325)&gt;0,"ITAU",IF(AND(TRIM(UPPER($I1325))="CONTRATUAL",ISNUMBER(SEARCH("INDIVIDUAL",SUBSTITUTE(UPPER($D1325)," ","")))),"PREMIUM FREE",""))))</f>
        <v/>
      </c>
    </row>
    <row r="1326">
      <c r="AC1326">
        <f>IF($C1326="","",IF(COUNTIF('Códigos Santander (ref)'!$A$2:$A$79,$C1326)&gt;0,"SANTANDER",IF(COUNTIF('Códigos Itaú (ref)'!$A$2:$A$44,$C1326)&gt;0,"ITAU",IF(AND(TRIM(UPPER($I1326))="CONTRATUAL",ISNUMBER(SEARCH("INDIVIDUAL",SUBSTITUTE(UPPER($D1326)," ","")))),"PREMIUM FREE",""))))</f>
        <v/>
      </c>
    </row>
    <row r="1327">
      <c r="AC1327">
        <f>IF($C1327="","",IF(COUNTIF('Códigos Santander (ref)'!$A$2:$A$79,$C1327)&gt;0,"SANTANDER",IF(COUNTIF('Códigos Itaú (ref)'!$A$2:$A$44,$C1327)&gt;0,"ITAU",IF(AND(TRIM(UPPER($I1327))="CONTRATUAL",ISNUMBER(SEARCH("INDIVIDUAL",SUBSTITUTE(UPPER($D1327)," ","")))),"PREMIUM FREE",""))))</f>
        <v/>
      </c>
    </row>
    <row r="1328">
      <c r="AC1328">
        <f>IF($C1328="","",IF(COUNTIF('Códigos Santander (ref)'!$A$2:$A$79,$C1328)&gt;0,"SANTANDER",IF(COUNTIF('Códigos Itaú (ref)'!$A$2:$A$44,$C1328)&gt;0,"ITAU",IF(AND(TRIM(UPPER($I1328))="CONTRATUAL",ISNUMBER(SEARCH("INDIVIDUAL",SUBSTITUTE(UPPER($D1328)," ","")))),"PREMIUM FREE",""))))</f>
        <v/>
      </c>
    </row>
    <row r="1329">
      <c r="AC1329">
        <f>IF($C1329="","",IF(COUNTIF('Códigos Santander (ref)'!$A$2:$A$79,$C1329)&gt;0,"SANTANDER",IF(COUNTIF('Códigos Itaú (ref)'!$A$2:$A$44,$C1329)&gt;0,"ITAU",IF(AND(TRIM(UPPER($I1329))="CONTRATUAL",ISNUMBER(SEARCH("INDIVIDUAL",SUBSTITUTE(UPPER($D1329)," ","")))),"PREMIUM FREE",""))))</f>
        <v/>
      </c>
    </row>
    <row r="1330">
      <c r="AC1330">
        <f>IF($C1330="","",IF(COUNTIF('Códigos Santander (ref)'!$A$2:$A$79,$C1330)&gt;0,"SANTANDER",IF(COUNTIF('Códigos Itaú (ref)'!$A$2:$A$44,$C1330)&gt;0,"ITAU",IF(AND(TRIM(UPPER($I1330))="CONTRATUAL",ISNUMBER(SEARCH("INDIVIDUAL",SUBSTITUTE(UPPER($D1330)," ","")))),"PREMIUM FREE",""))))</f>
        <v/>
      </c>
    </row>
    <row r="1331">
      <c r="AC1331">
        <f>IF($C1331="","",IF(COUNTIF('Códigos Santander (ref)'!$A$2:$A$79,$C1331)&gt;0,"SANTANDER",IF(COUNTIF('Códigos Itaú (ref)'!$A$2:$A$44,$C1331)&gt;0,"ITAU",IF(AND(TRIM(UPPER($I1331))="CONTRATUAL",ISNUMBER(SEARCH("INDIVIDUAL",SUBSTITUTE(UPPER($D1331)," ","")))),"PREMIUM FREE",""))))</f>
        <v/>
      </c>
    </row>
    <row r="1332">
      <c r="AC1332">
        <f>IF($C1332="","",IF(COUNTIF('Códigos Santander (ref)'!$A$2:$A$79,$C1332)&gt;0,"SANTANDER",IF(COUNTIF('Códigos Itaú (ref)'!$A$2:$A$44,$C1332)&gt;0,"ITAU",IF(AND(TRIM(UPPER($I1332))="CONTRATUAL",ISNUMBER(SEARCH("INDIVIDUAL",SUBSTITUTE(UPPER($D1332)," ","")))),"PREMIUM FREE",""))))</f>
        <v/>
      </c>
    </row>
    <row r="1333">
      <c r="AC1333">
        <f>IF($C1333="","",IF(COUNTIF('Códigos Santander (ref)'!$A$2:$A$79,$C1333)&gt;0,"SANTANDER",IF(COUNTIF('Códigos Itaú (ref)'!$A$2:$A$44,$C1333)&gt;0,"ITAU",IF(AND(TRIM(UPPER($I1333))="CONTRATUAL",ISNUMBER(SEARCH("INDIVIDUAL",SUBSTITUTE(UPPER($D1333)," ","")))),"PREMIUM FREE",""))))</f>
        <v/>
      </c>
    </row>
    <row r="1334">
      <c r="AC1334">
        <f>IF($C1334="","",IF(COUNTIF('Códigos Santander (ref)'!$A$2:$A$79,$C1334)&gt;0,"SANTANDER",IF(COUNTIF('Códigos Itaú (ref)'!$A$2:$A$44,$C1334)&gt;0,"ITAU",IF(AND(TRIM(UPPER($I1334))="CONTRATUAL",ISNUMBER(SEARCH("INDIVIDUAL",SUBSTITUTE(UPPER($D1334)," ","")))),"PREMIUM FREE",""))))</f>
        <v/>
      </c>
    </row>
    <row r="1335">
      <c r="AC1335">
        <f>IF($C1335="","",IF(COUNTIF('Códigos Santander (ref)'!$A$2:$A$79,$C1335)&gt;0,"SANTANDER",IF(COUNTIF('Códigos Itaú (ref)'!$A$2:$A$44,$C1335)&gt;0,"ITAU",IF(AND(TRIM(UPPER($I1335))="CONTRATUAL",ISNUMBER(SEARCH("INDIVIDUAL",SUBSTITUTE(UPPER($D1335)," ","")))),"PREMIUM FREE",""))))</f>
        <v/>
      </c>
    </row>
    <row r="1336">
      <c r="AC1336">
        <f>IF($C1336="","",IF(COUNTIF('Códigos Santander (ref)'!$A$2:$A$79,$C1336)&gt;0,"SANTANDER",IF(COUNTIF('Códigos Itaú (ref)'!$A$2:$A$44,$C1336)&gt;0,"ITAU",IF(AND(TRIM(UPPER($I1336))="CONTRATUAL",ISNUMBER(SEARCH("INDIVIDUAL",SUBSTITUTE(UPPER($D1336)," ","")))),"PREMIUM FREE",""))))</f>
        <v/>
      </c>
    </row>
    <row r="1337">
      <c r="AC1337">
        <f>IF($C1337="","",IF(COUNTIF('Códigos Santander (ref)'!$A$2:$A$79,$C1337)&gt;0,"SANTANDER",IF(COUNTIF('Códigos Itaú (ref)'!$A$2:$A$44,$C1337)&gt;0,"ITAU",IF(AND(TRIM(UPPER($I1337))="CONTRATUAL",ISNUMBER(SEARCH("INDIVIDUAL",SUBSTITUTE(UPPER($D1337)," ","")))),"PREMIUM FREE",""))))</f>
        <v/>
      </c>
    </row>
    <row r="1338">
      <c r="AC1338">
        <f>IF($C1338="","",IF(COUNTIF('Códigos Santander (ref)'!$A$2:$A$79,$C1338)&gt;0,"SANTANDER",IF(COUNTIF('Códigos Itaú (ref)'!$A$2:$A$44,$C1338)&gt;0,"ITAU",IF(AND(TRIM(UPPER($I1338))="CONTRATUAL",ISNUMBER(SEARCH("INDIVIDUAL",SUBSTITUTE(UPPER($D1338)," ","")))),"PREMIUM FREE",""))))</f>
        <v/>
      </c>
    </row>
    <row r="1339">
      <c r="AC1339">
        <f>IF($C1339="","",IF(COUNTIF('Códigos Santander (ref)'!$A$2:$A$79,$C1339)&gt;0,"SANTANDER",IF(COUNTIF('Códigos Itaú (ref)'!$A$2:$A$44,$C1339)&gt;0,"ITAU",IF(AND(TRIM(UPPER($I1339))="CONTRATUAL",ISNUMBER(SEARCH("INDIVIDUAL",SUBSTITUTE(UPPER($D1339)," ","")))),"PREMIUM FREE",""))))</f>
        <v/>
      </c>
    </row>
    <row r="1340">
      <c r="AC1340">
        <f>IF($C1340="","",IF(COUNTIF('Códigos Santander (ref)'!$A$2:$A$79,$C1340)&gt;0,"SANTANDER",IF(COUNTIF('Códigos Itaú (ref)'!$A$2:$A$44,$C1340)&gt;0,"ITAU",IF(AND(TRIM(UPPER($I1340))="CONTRATUAL",ISNUMBER(SEARCH("INDIVIDUAL",SUBSTITUTE(UPPER($D1340)," ","")))),"PREMIUM FREE",""))))</f>
        <v/>
      </c>
    </row>
    <row r="1341">
      <c r="AC1341">
        <f>IF($C1341="","",IF(COUNTIF('Códigos Santander (ref)'!$A$2:$A$79,$C1341)&gt;0,"SANTANDER",IF(COUNTIF('Códigos Itaú (ref)'!$A$2:$A$44,$C1341)&gt;0,"ITAU",IF(AND(TRIM(UPPER($I1341))="CONTRATUAL",ISNUMBER(SEARCH("INDIVIDUAL",SUBSTITUTE(UPPER($D1341)," ","")))),"PREMIUM FREE",""))))</f>
        <v/>
      </c>
    </row>
    <row r="1342">
      <c r="AC1342">
        <f>IF($C1342="","",IF(COUNTIF('Códigos Santander (ref)'!$A$2:$A$79,$C1342)&gt;0,"SANTANDER",IF(COUNTIF('Códigos Itaú (ref)'!$A$2:$A$44,$C1342)&gt;0,"ITAU",IF(AND(TRIM(UPPER($I1342))="CONTRATUAL",ISNUMBER(SEARCH("INDIVIDUAL",SUBSTITUTE(UPPER($D1342)," ","")))),"PREMIUM FREE",""))))</f>
        <v/>
      </c>
    </row>
    <row r="1343">
      <c r="AC1343">
        <f>IF($C1343="","",IF(COUNTIF('Códigos Santander (ref)'!$A$2:$A$79,$C1343)&gt;0,"SANTANDER",IF(COUNTIF('Códigos Itaú (ref)'!$A$2:$A$44,$C1343)&gt;0,"ITAU",IF(AND(TRIM(UPPER($I1343))="CONTRATUAL",ISNUMBER(SEARCH("INDIVIDUAL",SUBSTITUTE(UPPER($D1343)," ","")))),"PREMIUM FREE",""))))</f>
        <v/>
      </c>
    </row>
    <row r="1344">
      <c r="AC1344">
        <f>IF($C1344="","",IF(COUNTIF('Códigos Santander (ref)'!$A$2:$A$79,$C1344)&gt;0,"SANTANDER",IF(COUNTIF('Códigos Itaú (ref)'!$A$2:$A$44,$C1344)&gt;0,"ITAU",IF(AND(TRIM(UPPER($I1344))="CONTRATUAL",ISNUMBER(SEARCH("INDIVIDUAL",SUBSTITUTE(UPPER($D1344)," ","")))),"PREMIUM FREE",""))))</f>
        <v/>
      </c>
    </row>
    <row r="1345">
      <c r="AC1345">
        <f>IF($C1345="","",IF(COUNTIF('Códigos Santander (ref)'!$A$2:$A$79,$C1345)&gt;0,"SANTANDER",IF(COUNTIF('Códigos Itaú (ref)'!$A$2:$A$44,$C1345)&gt;0,"ITAU",IF(AND(TRIM(UPPER($I1345))="CONTRATUAL",ISNUMBER(SEARCH("INDIVIDUAL",SUBSTITUTE(UPPER($D1345)," ","")))),"PREMIUM FREE",""))))</f>
        <v/>
      </c>
    </row>
    <row r="1346">
      <c r="AC1346">
        <f>IF($C1346="","",IF(COUNTIF('Códigos Santander (ref)'!$A$2:$A$79,$C1346)&gt;0,"SANTANDER",IF(COUNTIF('Códigos Itaú (ref)'!$A$2:$A$44,$C1346)&gt;0,"ITAU",IF(AND(TRIM(UPPER($I1346))="CONTRATUAL",ISNUMBER(SEARCH("INDIVIDUAL",SUBSTITUTE(UPPER($D1346)," ","")))),"PREMIUM FREE",""))))</f>
        <v/>
      </c>
    </row>
    <row r="1347">
      <c r="AC1347">
        <f>IF($C1347="","",IF(COUNTIF('Códigos Santander (ref)'!$A$2:$A$79,$C1347)&gt;0,"SANTANDER",IF(COUNTIF('Códigos Itaú (ref)'!$A$2:$A$44,$C1347)&gt;0,"ITAU",IF(AND(TRIM(UPPER($I1347))="CONTRATUAL",ISNUMBER(SEARCH("INDIVIDUAL",SUBSTITUTE(UPPER($D1347)," ","")))),"PREMIUM FREE",""))))</f>
        <v/>
      </c>
    </row>
    <row r="1348">
      <c r="AC1348">
        <f>IF($C1348="","",IF(COUNTIF('Códigos Santander (ref)'!$A$2:$A$79,$C1348)&gt;0,"SANTANDER",IF(COUNTIF('Códigos Itaú (ref)'!$A$2:$A$44,$C1348)&gt;0,"ITAU",IF(AND(TRIM(UPPER($I1348))="CONTRATUAL",ISNUMBER(SEARCH("INDIVIDUAL",SUBSTITUTE(UPPER($D1348)," ","")))),"PREMIUM FREE",""))))</f>
        <v/>
      </c>
    </row>
    <row r="1349">
      <c r="AC1349">
        <f>IF($C1349="","",IF(COUNTIF('Códigos Santander (ref)'!$A$2:$A$79,$C1349)&gt;0,"SANTANDER",IF(COUNTIF('Códigos Itaú (ref)'!$A$2:$A$44,$C1349)&gt;0,"ITAU",IF(AND(TRIM(UPPER($I1349))="CONTRATUAL",ISNUMBER(SEARCH("INDIVIDUAL",SUBSTITUTE(UPPER($D1349)," ","")))),"PREMIUM FREE",""))))</f>
        <v/>
      </c>
    </row>
    <row r="1350">
      <c r="AC1350">
        <f>IF($C1350="","",IF(COUNTIF('Códigos Santander (ref)'!$A$2:$A$79,$C1350)&gt;0,"SANTANDER",IF(COUNTIF('Códigos Itaú (ref)'!$A$2:$A$44,$C1350)&gt;0,"ITAU",IF(AND(TRIM(UPPER($I1350))="CONTRATUAL",ISNUMBER(SEARCH("INDIVIDUAL",SUBSTITUTE(UPPER($D1350)," ","")))),"PREMIUM FREE",""))))</f>
        <v/>
      </c>
    </row>
    <row r="1351">
      <c r="AC1351">
        <f>IF($C1351="","",IF(COUNTIF('Códigos Santander (ref)'!$A$2:$A$79,$C1351)&gt;0,"SANTANDER",IF(COUNTIF('Códigos Itaú (ref)'!$A$2:$A$44,$C1351)&gt;0,"ITAU",IF(AND(TRIM(UPPER($I1351))="CONTRATUAL",ISNUMBER(SEARCH("INDIVIDUAL",SUBSTITUTE(UPPER($D1351)," ","")))),"PREMIUM FREE",""))))</f>
        <v/>
      </c>
    </row>
    <row r="1352">
      <c r="AC1352">
        <f>IF($C1352="","",IF(COUNTIF('Códigos Santander (ref)'!$A$2:$A$79,$C1352)&gt;0,"SANTANDER",IF(COUNTIF('Códigos Itaú (ref)'!$A$2:$A$44,$C1352)&gt;0,"ITAU",IF(AND(TRIM(UPPER($I1352))="CONTRATUAL",ISNUMBER(SEARCH("INDIVIDUAL",SUBSTITUTE(UPPER($D1352)," ","")))),"PREMIUM FREE",""))))</f>
        <v/>
      </c>
    </row>
    <row r="1353">
      <c r="AC1353">
        <f>IF($C1353="","",IF(COUNTIF('Códigos Santander (ref)'!$A$2:$A$79,$C1353)&gt;0,"SANTANDER",IF(COUNTIF('Códigos Itaú (ref)'!$A$2:$A$44,$C1353)&gt;0,"ITAU",IF(AND(TRIM(UPPER($I1353))="CONTRATUAL",ISNUMBER(SEARCH("INDIVIDUAL",SUBSTITUTE(UPPER($D1353)," ","")))),"PREMIUM FREE",""))))</f>
        <v/>
      </c>
    </row>
    <row r="1354">
      <c r="AC1354">
        <f>IF($C1354="","",IF(COUNTIF('Códigos Santander (ref)'!$A$2:$A$79,$C1354)&gt;0,"SANTANDER",IF(COUNTIF('Códigos Itaú (ref)'!$A$2:$A$44,$C1354)&gt;0,"ITAU",IF(AND(TRIM(UPPER($I1354))="CONTRATUAL",ISNUMBER(SEARCH("INDIVIDUAL",SUBSTITUTE(UPPER($D1354)," ","")))),"PREMIUM FREE",""))))</f>
        <v/>
      </c>
    </row>
    <row r="1355">
      <c r="AC1355">
        <f>IF($C1355="","",IF(COUNTIF('Códigos Santander (ref)'!$A$2:$A$79,$C1355)&gt;0,"SANTANDER",IF(COUNTIF('Códigos Itaú (ref)'!$A$2:$A$44,$C1355)&gt;0,"ITAU",IF(AND(TRIM(UPPER($I1355))="CONTRATUAL",ISNUMBER(SEARCH("INDIVIDUAL",SUBSTITUTE(UPPER($D1355)," ","")))),"PREMIUM FREE",""))))</f>
        <v/>
      </c>
    </row>
    <row r="1356">
      <c r="AC1356">
        <f>IF($C1356="","",IF(COUNTIF('Códigos Santander (ref)'!$A$2:$A$79,$C1356)&gt;0,"SANTANDER",IF(COUNTIF('Códigos Itaú (ref)'!$A$2:$A$44,$C1356)&gt;0,"ITAU",IF(AND(TRIM(UPPER($I1356))="CONTRATUAL",ISNUMBER(SEARCH("INDIVIDUAL",SUBSTITUTE(UPPER($D1356)," ","")))),"PREMIUM FREE",""))))</f>
        <v/>
      </c>
    </row>
    <row r="1357">
      <c r="AC1357">
        <f>IF($C1357="","",IF(COUNTIF('Códigos Santander (ref)'!$A$2:$A$79,$C1357)&gt;0,"SANTANDER",IF(COUNTIF('Códigos Itaú (ref)'!$A$2:$A$44,$C1357)&gt;0,"ITAU",IF(AND(TRIM(UPPER($I1357))="CONTRATUAL",ISNUMBER(SEARCH("INDIVIDUAL",SUBSTITUTE(UPPER($D1357)," ","")))),"PREMIUM FREE",""))))</f>
        <v/>
      </c>
    </row>
    <row r="1358">
      <c r="AC1358">
        <f>IF($C1358="","",IF(COUNTIF('Códigos Santander (ref)'!$A$2:$A$79,$C1358)&gt;0,"SANTANDER",IF(COUNTIF('Códigos Itaú (ref)'!$A$2:$A$44,$C1358)&gt;0,"ITAU",IF(AND(TRIM(UPPER($I1358))="CONTRATUAL",ISNUMBER(SEARCH("INDIVIDUAL",SUBSTITUTE(UPPER($D1358)," ","")))),"PREMIUM FREE",""))))</f>
        <v/>
      </c>
    </row>
    <row r="1359">
      <c r="AC1359">
        <f>IF($C1359="","",IF(COUNTIF('Códigos Santander (ref)'!$A$2:$A$79,$C1359)&gt;0,"SANTANDER",IF(COUNTIF('Códigos Itaú (ref)'!$A$2:$A$44,$C1359)&gt;0,"ITAU",IF(AND(TRIM(UPPER($I1359))="CONTRATUAL",ISNUMBER(SEARCH("INDIVIDUAL",SUBSTITUTE(UPPER($D1359)," ","")))),"PREMIUM FREE",""))))</f>
        <v/>
      </c>
    </row>
    <row r="1360">
      <c r="AC1360">
        <f>IF($C1360="","",IF(COUNTIF('Códigos Santander (ref)'!$A$2:$A$79,$C1360)&gt;0,"SANTANDER",IF(COUNTIF('Códigos Itaú (ref)'!$A$2:$A$44,$C1360)&gt;0,"ITAU",IF(AND(TRIM(UPPER($I1360))="CONTRATUAL",ISNUMBER(SEARCH("INDIVIDUAL",SUBSTITUTE(UPPER($D1360)," ","")))),"PREMIUM FREE",""))))</f>
        <v/>
      </c>
    </row>
    <row r="1361">
      <c r="AC1361">
        <f>IF($C1361="","",IF(COUNTIF('Códigos Santander (ref)'!$A$2:$A$79,$C1361)&gt;0,"SANTANDER",IF(COUNTIF('Códigos Itaú (ref)'!$A$2:$A$44,$C1361)&gt;0,"ITAU",IF(AND(TRIM(UPPER($I1361))="CONTRATUAL",ISNUMBER(SEARCH("INDIVIDUAL",SUBSTITUTE(UPPER($D1361)," ","")))),"PREMIUM FREE",""))))</f>
        <v/>
      </c>
    </row>
    <row r="1362">
      <c r="AC1362">
        <f>IF($C1362="","",IF(COUNTIF('Códigos Santander (ref)'!$A$2:$A$79,$C1362)&gt;0,"SANTANDER",IF(COUNTIF('Códigos Itaú (ref)'!$A$2:$A$44,$C1362)&gt;0,"ITAU",IF(AND(TRIM(UPPER($I1362))="CONTRATUAL",ISNUMBER(SEARCH("INDIVIDUAL",SUBSTITUTE(UPPER($D1362)," ","")))),"PREMIUM FREE",""))))</f>
        <v/>
      </c>
    </row>
    <row r="1363">
      <c r="AC1363">
        <f>IF($C1363="","",IF(COUNTIF('Códigos Santander (ref)'!$A$2:$A$79,$C1363)&gt;0,"SANTANDER",IF(COUNTIF('Códigos Itaú (ref)'!$A$2:$A$44,$C1363)&gt;0,"ITAU",IF(AND(TRIM(UPPER($I1363))="CONTRATUAL",ISNUMBER(SEARCH("INDIVIDUAL",SUBSTITUTE(UPPER($D1363)," ","")))),"PREMIUM FREE",""))))</f>
        <v/>
      </c>
    </row>
    <row r="1364">
      <c r="AC1364">
        <f>IF($C1364="","",IF(COUNTIF('Códigos Santander (ref)'!$A$2:$A$79,$C1364)&gt;0,"SANTANDER",IF(COUNTIF('Códigos Itaú (ref)'!$A$2:$A$44,$C1364)&gt;0,"ITAU",IF(AND(TRIM(UPPER($I1364))="CONTRATUAL",ISNUMBER(SEARCH("INDIVIDUAL",SUBSTITUTE(UPPER($D1364)," ","")))),"PREMIUM FREE",""))))</f>
        <v/>
      </c>
    </row>
    <row r="1365">
      <c r="AC1365">
        <f>IF($C1365="","",IF(COUNTIF('Códigos Santander (ref)'!$A$2:$A$79,$C1365)&gt;0,"SANTANDER",IF(COUNTIF('Códigos Itaú (ref)'!$A$2:$A$44,$C1365)&gt;0,"ITAU",IF(AND(TRIM(UPPER($I1365))="CONTRATUAL",ISNUMBER(SEARCH("INDIVIDUAL",SUBSTITUTE(UPPER($D1365)," ","")))),"PREMIUM FREE",""))))</f>
        <v/>
      </c>
    </row>
    <row r="1366">
      <c r="AC1366">
        <f>IF($C1366="","",IF(COUNTIF('Códigos Santander (ref)'!$A$2:$A$79,$C1366)&gt;0,"SANTANDER",IF(COUNTIF('Códigos Itaú (ref)'!$A$2:$A$44,$C1366)&gt;0,"ITAU",IF(AND(TRIM(UPPER($I1366))="CONTRATUAL",ISNUMBER(SEARCH("INDIVIDUAL",SUBSTITUTE(UPPER($D1366)," ","")))),"PREMIUM FREE",""))))</f>
        <v/>
      </c>
    </row>
    <row r="1367">
      <c r="AC1367">
        <f>IF($C1367="","",IF(COUNTIF('Códigos Santander (ref)'!$A$2:$A$79,$C1367)&gt;0,"SANTANDER",IF(COUNTIF('Códigos Itaú (ref)'!$A$2:$A$44,$C1367)&gt;0,"ITAU",IF(AND(TRIM(UPPER($I1367))="CONTRATUAL",ISNUMBER(SEARCH("INDIVIDUAL",SUBSTITUTE(UPPER($D1367)," ","")))),"PREMIUM FREE",""))))</f>
        <v/>
      </c>
    </row>
    <row r="1368">
      <c r="AC1368">
        <f>IF($C1368="","",IF(COUNTIF('Códigos Santander (ref)'!$A$2:$A$79,$C1368)&gt;0,"SANTANDER",IF(COUNTIF('Códigos Itaú (ref)'!$A$2:$A$44,$C1368)&gt;0,"ITAU",IF(AND(TRIM(UPPER($I1368))="CONTRATUAL",ISNUMBER(SEARCH("INDIVIDUAL",SUBSTITUTE(UPPER($D1368)," ","")))),"PREMIUM FREE",""))))</f>
        <v/>
      </c>
    </row>
    <row r="1369">
      <c r="AC1369">
        <f>IF($C1369="","",IF(COUNTIF('Códigos Santander (ref)'!$A$2:$A$79,$C1369)&gt;0,"SANTANDER",IF(COUNTIF('Códigos Itaú (ref)'!$A$2:$A$44,$C1369)&gt;0,"ITAU",IF(AND(TRIM(UPPER($I1369))="CONTRATUAL",ISNUMBER(SEARCH("INDIVIDUAL",SUBSTITUTE(UPPER($D1369)," ","")))),"PREMIUM FREE",""))))</f>
        <v/>
      </c>
    </row>
    <row r="1370">
      <c r="AC1370">
        <f>IF($C1370="","",IF(COUNTIF('Códigos Santander (ref)'!$A$2:$A$79,$C1370)&gt;0,"SANTANDER",IF(COUNTIF('Códigos Itaú (ref)'!$A$2:$A$44,$C1370)&gt;0,"ITAU",IF(AND(TRIM(UPPER($I1370))="CONTRATUAL",ISNUMBER(SEARCH("INDIVIDUAL",SUBSTITUTE(UPPER($D1370)," ","")))),"PREMIUM FREE",""))))</f>
        <v/>
      </c>
    </row>
    <row r="1371">
      <c r="AC1371">
        <f>IF($C1371="","",IF(COUNTIF('Códigos Santander (ref)'!$A$2:$A$79,$C1371)&gt;0,"SANTANDER",IF(COUNTIF('Códigos Itaú (ref)'!$A$2:$A$44,$C1371)&gt;0,"ITAU",IF(AND(TRIM(UPPER($I1371))="CONTRATUAL",ISNUMBER(SEARCH("INDIVIDUAL",SUBSTITUTE(UPPER($D1371)," ","")))),"PREMIUM FREE",""))))</f>
        <v/>
      </c>
    </row>
    <row r="1372">
      <c r="AC1372">
        <f>IF($C1372="","",IF(COUNTIF('Códigos Santander (ref)'!$A$2:$A$79,$C1372)&gt;0,"SANTANDER",IF(COUNTIF('Códigos Itaú (ref)'!$A$2:$A$44,$C1372)&gt;0,"ITAU",IF(AND(TRIM(UPPER($I1372))="CONTRATUAL",ISNUMBER(SEARCH("INDIVIDUAL",SUBSTITUTE(UPPER($D1372)," ","")))),"PREMIUM FREE",""))))</f>
        <v/>
      </c>
    </row>
    <row r="1373">
      <c r="AC1373">
        <f>IF($C1373="","",IF(COUNTIF('Códigos Santander (ref)'!$A$2:$A$79,$C1373)&gt;0,"SANTANDER",IF(COUNTIF('Códigos Itaú (ref)'!$A$2:$A$44,$C1373)&gt;0,"ITAU",IF(AND(TRIM(UPPER($I1373))="CONTRATUAL",ISNUMBER(SEARCH("INDIVIDUAL",SUBSTITUTE(UPPER($D1373)," ","")))),"PREMIUM FREE",""))))</f>
        <v/>
      </c>
    </row>
    <row r="1374">
      <c r="AC1374">
        <f>IF($C1374="","",IF(COUNTIF('Códigos Santander (ref)'!$A$2:$A$79,$C1374)&gt;0,"SANTANDER",IF(COUNTIF('Códigos Itaú (ref)'!$A$2:$A$44,$C1374)&gt;0,"ITAU",IF(AND(TRIM(UPPER($I1374))="CONTRATUAL",ISNUMBER(SEARCH("INDIVIDUAL",SUBSTITUTE(UPPER($D1374)," ","")))),"PREMIUM FREE",""))))</f>
        <v/>
      </c>
    </row>
    <row r="1375">
      <c r="AC1375">
        <f>IF($C1375="","",IF(COUNTIF('Códigos Santander (ref)'!$A$2:$A$79,$C1375)&gt;0,"SANTANDER",IF(COUNTIF('Códigos Itaú (ref)'!$A$2:$A$44,$C1375)&gt;0,"ITAU",IF(AND(TRIM(UPPER($I1375))="CONTRATUAL",ISNUMBER(SEARCH("INDIVIDUAL",SUBSTITUTE(UPPER($D1375)," ","")))),"PREMIUM FREE",""))))</f>
        <v/>
      </c>
    </row>
    <row r="1376">
      <c r="AC1376">
        <f>IF($C1376="","",IF(COUNTIF('Códigos Santander (ref)'!$A$2:$A$79,$C1376)&gt;0,"SANTANDER",IF(COUNTIF('Códigos Itaú (ref)'!$A$2:$A$44,$C1376)&gt;0,"ITAU",IF(AND(TRIM(UPPER($I1376))="CONTRATUAL",ISNUMBER(SEARCH("INDIVIDUAL",SUBSTITUTE(UPPER($D1376)," ","")))),"PREMIUM FREE",""))))</f>
        <v/>
      </c>
    </row>
    <row r="1377">
      <c r="AC1377">
        <f>IF($C1377="","",IF(COUNTIF('Códigos Santander (ref)'!$A$2:$A$79,$C1377)&gt;0,"SANTANDER",IF(COUNTIF('Códigos Itaú (ref)'!$A$2:$A$44,$C1377)&gt;0,"ITAU",IF(AND(TRIM(UPPER($I1377))="CONTRATUAL",ISNUMBER(SEARCH("INDIVIDUAL",SUBSTITUTE(UPPER($D1377)," ","")))),"PREMIUM FREE",""))))</f>
        <v/>
      </c>
    </row>
    <row r="1378">
      <c r="AC1378">
        <f>IF($C1378="","",IF(COUNTIF('Códigos Santander (ref)'!$A$2:$A$79,$C1378)&gt;0,"SANTANDER",IF(COUNTIF('Códigos Itaú (ref)'!$A$2:$A$44,$C1378)&gt;0,"ITAU",IF(AND(TRIM(UPPER($I1378))="CONTRATUAL",ISNUMBER(SEARCH("INDIVIDUAL",SUBSTITUTE(UPPER($D1378)," ","")))),"PREMIUM FREE",""))))</f>
        <v/>
      </c>
    </row>
    <row r="1379">
      <c r="AC1379">
        <f>IF($C1379="","",IF(COUNTIF('Códigos Santander (ref)'!$A$2:$A$79,$C1379)&gt;0,"SANTANDER",IF(COUNTIF('Códigos Itaú (ref)'!$A$2:$A$44,$C1379)&gt;0,"ITAU",IF(AND(TRIM(UPPER($I1379))="CONTRATUAL",ISNUMBER(SEARCH("INDIVIDUAL",SUBSTITUTE(UPPER($D1379)," ","")))),"PREMIUM FREE",""))))</f>
        <v/>
      </c>
    </row>
    <row r="1380">
      <c r="AC1380">
        <f>IF($C1380="","",IF(COUNTIF('Códigos Santander (ref)'!$A$2:$A$79,$C1380)&gt;0,"SANTANDER",IF(COUNTIF('Códigos Itaú (ref)'!$A$2:$A$44,$C1380)&gt;0,"ITAU",IF(AND(TRIM(UPPER($I1380))="CONTRATUAL",ISNUMBER(SEARCH("INDIVIDUAL",SUBSTITUTE(UPPER($D1380)," ","")))),"PREMIUM FREE",""))))</f>
        <v/>
      </c>
    </row>
    <row r="1381">
      <c r="AC1381">
        <f>IF($C1381="","",IF(COUNTIF('Códigos Santander (ref)'!$A$2:$A$79,$C1381)&gt;0,"SANTANDER",IF(COUNTIF('Códigos Itaú (ref)'!$A$2:$A$44,$C1381)&gt;0,"ITAU",IF(AND(TRIM(UPPER($I1381))="CONTRATUAL",ISNUMBER(SEARCH("INDIVIDUAL",SUBSTITUTE(UPPER($D1381)," ","")))),"PREMIUM FREE",""))))</f>
        <v/>
      </c>
    </row>
    <row r="1382">
      <c r="AC1382">
        <f>IF($C1382="","",IF(COUNTIF('Códigos Santander (ref)'!$A$2:$A$79,$C1382)&gt;0,"SANTANDER",IF(COUNTIF('Códigos Itaú (ref)'!$A$2:$A$44,$C1382)&gt;0,"ITAU",IF(AND(TRIM(UPPER($I1382))="CONTRATUAL",ISNUMBER(SEARCH("INDIVIDUAL",SUBSTITUTE(UPPER($D1382)," ","")))),"PREMIUM FREE",""))))</f>
        <v/>
      </c>
    </row>
    <row r="1383">
      <c r="AC1383">
        <f>IF($C1383="","",IF(COUNTIF('Códigos Santander (ref)'!$A$2:$A$79,$C1383)&gt;0,"SANTANDER",IF(COUNTIF('Códigos Itaú (ref)'!$A$2:$A$44,$C1383)&gt;0,"ITAU",IF(AND(TRIM(UPPER($I1383))="CONTRATUAL",ISNUMBER(SEARCH("INDIVIDUAL",SUBSTITUTE(UPPER($D1383)," ","")))),"PREMIUM FREE",""))))</f>
        <v/>
      </c>
    </row>
    <row r="1384">
      <c r="AC1384">
        <f>IF($C1384="","",IF(COUNTIF('Códigos Santander (ref)'!$A$2:$A$79,$C1384)&gt;0,"SANTANDER",IF(COUNTIF('Códigos Itaú (ref)'!$A$2:$A$44,$C1384)&gt;0,"ITAU",IF(AND(TRIM(UPPER($I1384))="CONTRATUAL",ISNUMBER(SEARCH("INDIVIDUAL",SUBSTITUTE(UPPER($D1384)," ","")))),"PREMIUM FREE",""))))</f>
        <v/>
      </c>
    </row>
    <row r="1385">
      <c r="AC1385">
        <f>IF($C1385="","",IF(COUNTIF('Códigos Santander (ref)'!$A$2:$A$79,$C1385)&gt;0,"SANTANDER",IF(COUNTIF('Códigos Itaú (ref)'!$A$2:$A$44,$C1385)&gt;0,"ITAU",IF(AND(TRIM(UPPER($I1385))="CONTRATUAL",ISNUMBER(SEARCH("INDIVIDUAL",SUBSTITUTE(UPPER($D1385)," ","")))),"PREMIUM FREE",""))))</f>
        <v/>
      </c>
    </row>
    <row r="1386">
      <c r="AC1386">
        <f>IF($C1386="","",IF(COUNTIF('Códigos Santander (ref)'!$A$2:$A$79,$C1386)&gt;0,"SANTANDER",IF(COUNTIF('Códigos Itaú (ref)'!$A$2:$A$44,$C1386)&gt;0,"ITAU",IF(AND(TRIM(UPPER($I1386))="CONTRATUAL",ISNUMBER(SEARCH("INDIVIDUAL",SUBSTITUTE(UPPER($D1386)," ","")))),"PREMIUM FREE",""))))</f>
        <v/>
      </c>
    </row>
    <row r="1387">
      <c r="AC1387">
        <f>IF($C1387="","",IF(COUNTIF('Códigos Santander (ref)'!$A$2:$A$79,$C1387)&gt;0,"SANTANDER",IF(COUNTIF('Códigos Itaú (ref)'!$A$2:$A$44,$C1387)&gt;0,"ITAU",IF(AND(TRIM(UPPER($I1387))="CONTRATUAL",ISNUMBER(SEARCH("INDIVIDUAL",SUBSTITUTE(UPPER($D1387)," ","")))),"PREMIUM FREE",""))))</f>
        <v/>
      </c>
    </row>
    <row r="1388">
      <c r="AC1388">
        <f>IF($C1388="","",IF(COUNTIF('Códigos Santander (ref)'!$A$2:$A$79,$C1388)&gt;0,"SANTANDER",IF(COUNTIF('Códigos Itaú (ref)'!$A$2:$A$44,$C1388)&gt;0,"ITAU",IF(AND(TRIM(UPPER($I1388))="CONTRATUAL",ISNUMBER(SEARCH("INDIVIDUAL",SUBSTITUTE(UPPER($D1388)," ","")))),"PREMIUM FREE",""))))</f>
        <v/>
      </c>
    </row>
    <row r="1389">
      <c r="AC1389">
        <f>IF($C1389="","",IF(COUNTIF('Códigos Santander (ref)'!$A$2:$A$79,$C1389)&gt;0,"SANTANDER",IF(COUNTIF('Códigos Itaú (ref)'!$A$2:$A$44,$C1389)&gt;0,"ITAU",IF(AND(TRIM(UPPER($I1389))="CONTRATUAL",ISNUMBER(SEARCH("INDIVIDUAL",SUBSTITUTE(UPPER($D1389)," ","")))),"PREMIUM FREE",""))))</f>
        <v/>
      </c>
    </row>
    <row r="1390">
      <c r="AC1390">
        <f>IF($C1390="","",IF(COUNTIF('Códigos Santander (ref)'!$A$2:$A$79,$C1390)&gt;0,"SANTANDER",IF(COUNTIF('Códigos Itaú (ref)'!$A$2:$A$44,$C1390)&gt;0,"ITAU",IF(AND(TRIM(UPPER($I1390))="CONTRATUAL",ISNUMBER(SEARCH("INDIVIDUAL",SUBSTITUTE(UPPER($D1390)," ","")))),"PREMIUM FREE",""))))</f>
        <v/>
      </c>
    </row>
    <row r="1391">
      <c r="AC1391">
        <f>IF($C1391="","",IF(COUNTIF('Códigos Santander (ref)'!$A$2:$A$79,$C1391)&gt;0,"SANTANDER",IF(COUNTIF('Códigos Itaú (ref)'!$A$2:$A$44,$C1391)&gt;0,"ITAU",IF(AND(TRIM(UPPER($I1391))="CONTRATUAL",ISNUMBER(SEARCH("INDIVIDUAL",SUBSTITUTE(UPPER($D1391)," ","")))),"PREMIUM FREE",""))))</f>
        <v/>
      </c>
    </row>
    <row r="1392">
      <c r="AC1392">
        <f>IF($C1392="","",IF(COUNTIF('Códigos Santander (ref)'!$A$2:$A$79,$C1392)&gt;0,"SANTANDER",IF(COUNTIF('Códigos Itaú (ref)'!$A$2:$A$44,$C1392)&gt;0,"ITAU",IF(AND(TRIM(UPPER($I1392))="CONTRATUAL",ISNUMBER(SEARCH("INDIVIDUAL",SUBSTITUTE(UPPER($D1392)," ","")))),"PREMIUM FREE",""))))</f>
        <v/>
      </c>
    </row>
    <row r="1393">
      <c r="AC1393">
        <f>IF($C1393="","",IF(COUNTIF('Códigos Santander (ref)'!$A$2:$A$79,$C1393)&gt;0,"SANTANDER",IF(COUNTIF('Códigos Itaú (ref)'!$A$2:$A$44,$C1393)&gt;0,"ITAU",IF(AND(TRIM(UPPER($I1393))="CONTRATUAL",ISNUMBER(SEARCH("INDIVIDUAL",SUBSTITUTE(UPPER($D1393)," ","")))),"PREMIUM FREE",""))))</f>
        <v/>
      </c>
    </row>
    <row r="1394">
      <c r="AC1394">
        <f>IF($C1394="","",IF(COUNTIF('Códigos Santander (ref)'!$A$2:$A$79,$C1394)&gt;0,"SANTANDER",IF(COUNTIF('Códigos Itaú (ref)'!$A$2:$A$44,$C1394)&gt;0,"ITAU",IF(AND(TRIM(UPPER($I1394))="CONTRATUAL",ISNUMBER(SEARCH("INDIVIDUAL",SUBSTITUTE(UPPER($D1394)," ","")))),"PREMIUM FREE",""))))</f>
        <v/>
      </c>
    </row>
    <row r="1395">
      <c r="AC1395">
        <f>IF($C1395="","",IF(COUNTIF('Códigos Santander (ref)'!$A$2:$A$79,$C1395)&gt;0,"SANTANDER",IF(COUNTIF('Códigos Itaú (ref)'!$A$2:$A$44,$C1395)&gt;0,"ITAU",IF(AND(TRIM(UPPER($I1395))="CONTRATUAL",ISNUMBER(SEARCH("INDIVIDUAL",SUBSTITUTE(UPPER($D1395)," ","")))),"PREMIUM FREE",""))))</f>
        <v/>
      </c>
    </row>
    <row r="1396">
      <c r="AC1396">
        <f>IF($C1396="","",IF(COUNTIF('Códigos Santander (ref)'!$A$2:$A$79,$C1396)&gt;0,"SANTANDER",IF(COUNTIF('Códigos Itaú (ref)'!$A$2:$A$44,$C1396)&gt;0,"ITAU",IF(AND(TRIM(UPPER($I1396))="CONTRATUAL",ISNUMBER(SEARCH("INDIVIDUAL",SUBSTITUTE(UPPER($D1396)," ","")))),"PREMIUM FREE",""))))</f>
        <v/>
      </c>
    </row>
    <row r="1397">
      <c r="AC1397">
        <f>IF($C1397="","",IF(COUNTIF('Códigos Santander (ref)'!$A$2:$A$79,$C1397)&gt;0,"SANTANDER",IF(COUNTIF('Códigos Itaú (ref)'!$A$2:$A$44,$C1397)&gt;0,"ITAU",IF(AND(TRIM(UPPER($I1397))="CONTRATUAL",ISNUMBER(SEARCH("INDIVIDUAL",SUBSTITUTE(UPPER($D1397)," ","")))),"PREMIUM FREE",""))))</f>
        <v/>
      </c>
    </row>
    <row r="1398">
      <c r="AC1398">
        <f>IF($C1398="","",IF(COUNTIF('Códigos Santander (ref)'!$A$2:$A$79,$C1398)&gt;0,"SANTANDER",IF(COUNTIF('Códigos Itaú (ref)'!$A$2:$A$44,$C1398)&gt;0,"ITAU",IF(AND(TRIM(UPPER($I1398))="CONTRATUAL",ISNUMBER(SEARCH("INDIVIDUAL",SUBSTITUTE(UPPER($D1398)," ","")))),"PREMIUM FREE",""))))</f>
        <v/>
      </c>
    </row>
    <row r="1399">
      <c r="AC1399">
        <f>IF($C1399="","",IF(COUNTIF('Códigos Santander (ref)'!$A$2:$A$79,$C1399)&gt;0,"SANTANDER",IF(COUNTIF('Códigos Itaú (ref)'!$A$2:$A$44,$C1399)&gt;0,"ITAU",IF(AND(TRIM(UPPER($I1399))="CONTRATUAL",ISNUMBER(SEARCH("INDIVIDUAL",SUBSTITUTE(UPPER($D1399)," ","")))),"PREMIUM FREE",""))))</f>
        <v/>
      </c>
    </row>
    <row r="1400">
      <c r="AC1400">
        <f>IF($C1400="","",IF(COUNTIF('Códigos Santander (ref)'!$A$2:$A$79,$C1400)&gt;0,"SANTANDER",IF(COUNTIF('Códigos Itaú (ref)'!$A$2:$A$44,$C1400)&gt;0,"ITAU",IF(AND(TRIM(UPPER($I1400))="CONTRATUAL",ISNUMBER(SEARCH("INDIVIDUAL",SUBSTITUTE(UPPER($D1400)," ","")))),"PREMIUM FREE",""))))</f>
        <v/>
      </c>
    </row>
    <row r="1401">
      <c r="AC1401">
        <f>IF($C1401="","",IF(COUNTIF('Códigos Santander (ref)'!$A$2:$A$79,$C1401)&gt;0,"SANTANDER",IF(COUNTIF('Códigos Itaú (ref)'!$A$2:$A$44,$C1401)&gt;0,"ITAU",IF(AND(TRIM(UPPER($I1401))="CONTRATUAL",ISNUMBER(SEARCH("INDIVIDUAL",SUBSTITUTE(UPPER($D1401)," ","")))),"PREMIUM FREE",""))))</f>
        <v/>
      </c>
    </row>
    <row r="1402">
      <c r="AC1402">
        <f>IF($C1402="","",IF(COUNTIF('Códigos Santander (ref)'!$A$2:$A$79,$C1402)&gt;0,"SANTANDER",IF(COUNTIF('Códigos Itaú (ref)'!$A$2:$A$44,$C1402)&gt;0,"ITAU",IF(AND(TRIM(UPPER($I1402))="CONTRATUAL",ISNUMBER(SEARCH("INDIVIDUAL",SUBSTITUTE(UPPER($D1402)," ","")))),"PREMIUM FREE",""))))</f>
        <v/>
      </c>
    </row>
    <row r="1403">
      <c r="AC1403">
        <f>IF($C1403="","",IF(COUNTIF('Códigos Santander (ref)'!$A$2:$A$79,$C1403)&gt;0,"SANTANDER",IF(COUNTIF('Códigos Itaú (ref)'!$A$2:$A$44,$C1403)&gt;0,"ITAU",IF(AND(TRIM(UPPER($I1403))="CONTRATUAL",ISNUMBER(SEARCH("INDIVIDUAL",SUBSTITUTE(UPPER($D1403)," ","")))),"PREMIUM FREE",""))))</f>
        <v/>
      </c>
    </row>
    <row r="1404">
      <c r="AC1404">
        <f>IF($C1404="","",IF(COUNTIF('Códigos Santander (ref)'!$A$2:$A$79,$C1404)&gt;0,"SANTANDER",IF(COUNTIF('Códigos Itaú (ref)'!$A$2:$A$44,$C1404)&gt;0,"ITAU",IF(AND(TRIM(UPPER($I1404))="CONTRATUAL",ISNUMBER(SEARCH("INDIVIDUAL",SUBSTITUTE(UPPER($D1404)," ","")))),"PREMIUM FREE",""))))</f>
        <v/>
      </c>
    </row>
    <row r="1405">
      <c r="AC1405">
        <f>IF($C1405="","",IF(COUNTIF('Códigos Santander (ref)'!$A$2:$A$79,$C1405)&gt;0,"SANTANDER",IF(COUNTIF('Códigos Itaú (ref)'!$A$2:$A$44,$C1405)&gt;0,"ITAU",IF(AND(TRIM(UPPER($I1405))="CONTRATUAL",ISNUMBER(SEARCH("INDIVIDUAL",SUBSTITUTE(UPPER($D1405)," ","")))),"PREMIUM FREE",""))))</f>
        <v/>
      </c>
    </row>
    <row r="1406">
      <c r="AC1406">
        <f>IF($C1406="","",IF(COUNTIF('Códigos Santander (ref)'!$A$2:$A$79,$C1406)&gt;0,"SANTANDER",IF(COUNTIF('Códigos Itaú (ref)'!$A$2:$A$44,$C1406)&gt;0,"ITAU",IF(AND(TRIM(UPPER($I1406))="CONTRATUAL",ISNUMBER(SEARCH("INDIVIDUAL",SUBSTITUTE(UPPER($D1406)," ","")))),"PREMIUM FREE",""))))</f>
        <v/>
      </c>
    </row>
    <row r="1407">
      <c r="AC1407">
        <f>IF($C1407="","",IF(COUNTIF('Códigos Santander (ref)'!$A$2:$A$79,$C1407)&gt;0,"SANTANDER",IF(COUNTIF('Códigos Itaú (ref)'!$A$2:$A$44,$C1407)&gt;0,"ITAU",IF(AND(TRIM(UPPER($I1407))="CONTRATUAL",ISNUMBER(SEARCH("INDIVIDUAL",SUBSTITUTE(UPPER($D1407)," ","")))),"PREMIUM FREE",""))))</f>
        <v/>
      </c>
    </row>
    <row r="1408">
      <c r="AC1408">
        <f>IF($C1408="","",IF(COUNTIF('Códigos Santander (ref)'!$A$2:$A$79,$C1408)&gt;0,"SANTANDER",IF(COUNTIF('Códigos Itaú (ref)'!$A$2:$A$44,$C1408)&gt;0,"ITAU",IF(AND(TRIM(UPPER($I1408))="CONTRATUAL",ISNUMBER(SEARCH("INDIVIDUAL",SUBSTITUTE(UPPER($D1408)," ","")))),"PREMIUM FREE",""))))</f>
        <v/>
      </c>
    </row>
    <row r="1409">
      <c r="AC1409">
        <f>IF($C1409="","",IF(COUNTIF('Códigos Santander (ref)'!$A$2:$A$79,$C1409)&gt;0,"SANTANDER",IF(COUNTIF('Códigos Itaú (ref)'!$A$2:$A$44,$C1409)&gt;0,"ITAU",IF(AND(TRIM(UPPER($I1409))="CONTRATUAL",ISNUMBER(SEARCH("INDIVIDUAL",SUBSTITUTE(UPPER($D1409)," ","")))),"PREMIUM FREE",""))))</f>
        <v/>
      </c>
    </row>
    <row r="1410">
      <c r="AC1410">
        <f>IF($C1410="","",IF(COUNTIF('Códigos Santander (ref)'!$A$2:$A$79,$C1410)&gt;0,"SANTANDER",IF(COUNTIF('Códigos Itaú (ref)'!$A$2:$A$44,$C1410)&gt;0,"ITAU",IF(AND(TRIM(UPPER($I1410))="CONTRATUAL",ISNUMBER(SEARCH("INDIVIDUAL",SUBSTITUTE(UPPER($D1410)," ","")))),"PREMIUM FREE",""))))</f>
        <v/>
      </c>
    </row>
    <row r="1411">
      <c r="AC1411">
        <f>IF($C1411="","",IF(COUNTIF('Códigos Santander (ref)'!$A$2:$A$79,$C1411)&gt;0,"SANTANDER",IF(COUNTIF('Códigos Itaú (ref)'!$A$2:$A$44,$C1411)&gt;0,"ITAU",IF(AND(TRIM(UPPER($I1411))="CONTRATUAL",ISNUMBER(SEARCH("INDIVIDUAL",SUBSTITUTE(UPPER($D1411)," ","")))),"PREMIUM FREE",""))))</f>
        <v/>
      </c>
    </row>
    <row r="1412">
      <c r="AC1412">
        <f>IF($C1412="","",IF(COUNTIF('Códigos Santander (ref)'!$A$2:$A$79,$C1412)&gt;0,"SANTANDER",IF(COUNTIF('Códigos Itaú (ref)'!$A$2:$A$44,$C1412)&gt;0,"ITAU",IF(AND(TRIM(UPPER($I1412))="CONTRATUAL",ISNUMBER(SEARCH("INDIVIDUAL",SUBSTITUTE(UPPER($D1412)," ","")))),"PREMIUM FREE",""))))</f>
        <v/>
      </c>
    </row>
    <row r="1413">
      <c r="AC1413">
        <f>IF($C1413="","",IF(COUNTIF('Códigos Santander (ref)'!$A$2:$A$79,$C1413)&gt;0,"SANTANDER",IF(COUNTIF('Códigos Itaú (ref)'!$A$2:$A$44,$C1413)&gt;0,"ITAU",IF(AND(TRIM(UPPER($I1413))="CONTRATUAL",ISNUMBER(SEARCH("INDIVIDUAL",SUBSTITUTE(UPPER($D1413)," ","")))),"PREMIUM FREE",""))))</f>
        <v/>
      </c>
    </row>
    <row r="1414">
      <c r="AC1414">
        <f>IF($C1414="","",IF(COUNTIF('Códigos Santander (ref)'!$A$2:$A$79,$C1414)&gt;0,"SANTANDER",IF(COUNTIF('Códigos Itaú (ref)'!$A$2:$A$44,$C1414)&gt;0,"ITAU",IF(AND(TRIM(UPPER($I1414))="CONTRATUAL",ISNUMBER(SEARCH("INDIVIDUAL",SUBSTITUTE(UPPER($D1414)," ","")))),"PREMIUM FREE",""))))</f>
        <v/>
      </c>
    </row>
    <row r="1415">
      <c r="AC1415">
        <f>IF($C1415="","",IF(COUNTIF('Códigos Santander (ref)'!$A$2:$A$79,$C1415)&gt;0,"SANTANDER",IF(COUNTIF('Códigos Itaú (ref)'!$A$2:$A$44,$C1415)&gt;0,"ITAU",IF(AND(TRIM(UPPER($I1415))="CONTRATUAL",ISNUMBER(SEARCH("INDIVIDUAL",SUBSTITUTE(UPPER($D1415)," ","")))),"PREMIUM FREE",""))))</f>
        <v/>
      </c>
    </row>
    <row r="1416">
      <c r="AC1416">
        <f>IF($C1416="","",IF(COUNTIF('Códigos Santander (ref)'!$A$2:$A$79,$C1416)&gt;0,"SANTANDER",IF(COUNTIF('Códigos Itaú (ref)'!$A$2:$A$44,$C1416)&gt;0,"ITAU",IF(AND(TRIM(UPPER($I1416))="CONTRATUAL",ISNUMBER(SEARCH("INDIVIDUAL",SUBSTITUTE(UPPER($D1416)," ","")))),"PREMIUM FREE",""))))</f>
        <v/>
      </c>
    </row>
    <row r="1417">
      <c r="AC1417">
        <f>IF($C1417="","",IF(COUNTIF('Códigos Santander (ref)'!$A$2:$A$79,$C1417)&gt;0,"SANTANDER",IF(COUNTIF('Códigos Itaú (ref)'!$A$2:$A$44,$C1417)&gt;0,"ITAU",IF(AND(TRIM(UPPER($I1417))="CONTRATUAL",ISNUMBER(SEARCH("INDIVIDUAL",SUBSTITUTE(UPPER($D1417)," ","")))),"PREMIUM FREE",""))))</f>
        <v/>
      </c>
    </row>
    <row r="1418">
      <c r="AC1418">
        <f>IF($C1418="","",IF(COUNTIF('Códigos Santander (ref)'!$A$2:$A$79,$C1418)&gt;0,"SANTANDER",IF(COUNTIF('Códigos Itaú (ref)'!$A$2:$A$44,$C1418)&gt;0,"ITAU",IF(AND(TRIM(UPPER($I1418))="CONTRATUAL",ISNUMBER(SEARCH("INDIVIDUAL",SUBSTITUTE(UPPER($D1418)," ","")))),"PREMIUM FREE",""))))</f>
        <v/>
      </c>
    </row>
    <row r="1419">
      <c r="AC1419">
        <f>IF($C1419="","",IF(COUNTIF('Códigos Santander (ref)'!$A$2:$A$79,$C1419)&gt;0,"SANTANDER",IF(COUNTIF('Códigos Itaú (ref)'!$A$2:$A$44,$C1419)&gt;0,"ITAU",IF(AND(TRIM(UPPER($I1419))="CONTRATUAL",ISNUMBER(SEARCH("INDIVIDUAL",SUBSTITUTE(UPPER($D1419)," ","")))),"PREMIUM FREE",""))))</f>
        <v/>
      </c>
    </row>
    <row r="1420">
      <c r="AC1420">
        <f>IF($C1420="","",IF(COUNTIF('Códigos Santander (ref)'!$A$2:$A$79,$C1420)&gt;0,"SANTANDER",IF(COUNTIF('Códigos Itaú (ref)'!$A$2:$A$44,$C1420)&gt;0,"ITAU",IF(AND(TRIM(UPPER($I1420))="CONTRATUAL",ISNUMBER(SEARCH("INDIVIDUAL",SUBSTITUTE(UPPER($D1420)," ","")))),"PREMIUM FREE",""))))</f>
        <v/>
      </c>
    </row>
    <row r="1421">
      <c r="AC1421">
        <f>IF($C1421="","",IF(COUNTIF('Códigos Santander (ref)'!$A$2:$A$79,$C1421)&gt;0,"SANTANDER",IF(COUNTIF('Códigos Itaú (ref)'!$A$2:$A$44,$C1421)&gt;0,"ITAU",IF(AND(TRIM(UPPER($I1421))="CONTRATUAL",ISNUMBER(SEARCH("INDIVIDUAL",SUBSTITUTE(UPPER($D1421)," ","")))),"PREMIUM FREE",""))))</f>
        <v/>
      </c>
    </row>
    <row r="1422">
      <c r="AC1422">
        <f>IF($C1422="","",IF(COUNTIF('Códigos Santander (ref)'!$A$2:$A$79,$C1422)&gt;0,"SANTANDER",IF(COUNTIF('Códigos Itaú (ref)'!$A$2:$A$44,$C1422)&gt;0,"ITAU",IF(AND(TRIM(UPPER($I1422))="CONTRATUAL",ISNUMBER(SEARCH("INDIVIDUAL",SUBSTITUTE(UPPER($D1422)," ","")))),"PREMIUM FREE",""))))</f>
        <v/>
      </c>
    </row>
    <row r="1423">
      <c r="AC1423">
        <f>IF($C1423="","",IF(COUNTIF('Códigos Santander (ref)'!$A$2:$A$79,$C1423)&gt;0,"SANTANDER",IF(COUNTIF('Códigos Itaú (ref)'!$A$2:$A$44,$C1423)&gt;0,"ITAU",IF(AND(TRIM(UPPER($I1423))="CONTRATUAL",ISNUMBER(SEARCH("INDIVIDUAL",SUBSTITUTE(UPPER($D1423)," ","")))),"PREMIUM FREE",""))))</f>
        <v/>
      </c>
    </row>
    <row r="1424">
      <c r="AC1424">
        <f>IF($C1424="","",IF(COUNTIF('Códigos Santander (ref)'!$A$2:$A$79,$C1424)&gt;0,"SANTANDER",IF(COUNTIF('Códigos Itaú (ref)'!$A$2:$A$44,$C1424)&gt;0,"ITAU",IF(AND(TRIM(UPPER($I1424))="CONTRATUAL",ISNUMBER(SEARCH("INDIVIDUAL",SUBSTITUTE(UPPER($D1424)," ","")))),"PREMIUM FREE",""))))</f>
        <v/>
      </c>
    </row>
    <row r="1425">
      <c r="AC1425">
        <f>IF($C1425="","",IF(COUNTIF('Códigos Santander (ref)'!$A$2:$A$79,$C1425)&gt;0,"SANTANDER",IF(COUNTIF('Códigos Itaú (ref)'!$A$2:$A$44,$C1425)&gt;0,"ITAU",IF(AND(TRIM(UPPER($I1425))="CONTRATUAL",ISNUMBER(SEARCH("INDIVIDUAL",SUBSTITUTE(UPPER($D1425)," ","")))),"PREMIUM FREE",""))))</f>
        <v/>
      </c>
    </row>
    <row r="1426">
      <c r="AC1426">
        <f>IF($C1426="","",IF(COUNTIF('Códigos Santander (ref)'!$A$2:$A$79,$C1426)&gt;0,"SANTANDER",IF(COUNTIF('Códigos Itaú (ref)'!$A$2:$A$44,$C1426)&gt;0,"ITAU",IF(AND(TRIM(UPPER($I1426))="CONTRATUAL",ISNUMBER(SEARCH("INDIVIDUAL",SUBSTITUTE(UPPER($D1426)," ","")))),"PREMIUM FREE",""))))</f>
        <v/>
      </c>
    </row>
    <row r="1427">
      <c r="AC1427">
        <f>IF($C1427="","",IF(COUNTIF('Códigos Santander (ref)'!$A$2:$A$79,$C1427)&gt;0,"SANTANDER",IF(COUNTIF('Códigos Itaú (ref)'!$A$2:$A$44,$C1427)&gt;0,"ITAU",IF(AND(TRIM(UPPER($I1427))="CONTRATUAL",ISNUMBER(SEARCH("INDIVIDUAL",SUBSTITUTE(UPPER($D1427)," ","")))),"PREMIUM FREE",""))))</f>
        <v/>
      </c>
    </row>
    <row r="1428">
      <c r="AC1428">
        <f>IF($C1428="","",IF(COUNTIF('Códigos Santander (ref)'!$A$2:$A$79,$C1428)&gt;0,"SANTANDER",IF(COUNTIF('Códigos Itaú (ref)'!$A$2:$A$44,$C1428)&gt;0,"ITAU",IF(AND(TRIM(UPPER($I1428))="CONTRATUAL",ISNUMBER(SEARCH("INDIVIDUAL",SUBSTITUTE(UPPER($D1428)," ","")))),"PREMIUM FREE",""))))</f>
        <v/>
      </c>
    </row>
    <row r="1429">
      <c r="AC1429">
        <f>IF($C1429="","",IF(COUNTIF('Códigos Santander (ref)'!$A$2:$A$79,$C1429)&gt;0,"SANTANDER",IF(COUNTIF('Códigos Itaú (ref)'!$A$2:$A$44,$C1429)&gt;0,"ITAU",IF(AND(TRIM(UPPER($I1429))="CONTRATUAL",ISNUMBER(SEARCH("INDIVIDUAL",SUBSTITUTE(UPPER($D1429)," ","")))),"PREMIUM FREE",""))))</f>
        <v/>
      </c>
    </row>
    <row r="1430">
      <c r="AC1430">
        <f>IF($C1430="","",IF(COUNTIF('Códigos Santander (ref)'!$A$2:$A$79,$C1430)&gt;0,"SANTANDER",IF(COUNTIF('Códigos Itaú (ref)'!$A$2:$A$44,$C1430)&gt;0,"ITAU",IF(AND(TRIM(UPPER($I1430))="CONTRATUAL",ISNUMBER(SEARCH("INDIVIDUAL",SUBSTITUTE(UPPER($D1430)," ","")))),"PREMIUM FREE",""))))</f>
        <v/>
      </c>
    </row>
    <row r="1431">
      <c r="AC1431">
        <f>IF($C1431="","",IF(COUNTIF('Códigos Santander (ref)'!$A$2:$A$79,$C1431)&gt;0,"SANTANDER",IF(COUNTIF('Códigos Itaú (ref)'!$A$2:$A$44,$C1431)&gt;0,"ITAU",IF(AND(TRIM(UPPER($I1431))="CONTRATUAL",ISNUMBER(SEARCH("INDIVIDUAL",SUBSTITUTE(UPPER($D1431)," ","")))),"PREMIUM FREE",""))))</f>
        <v/>
      </c>
    </row>
    <row r="1432">
      <c r="AC1432">
        <f>IF($C1432="","",IF(COUNTIF('Códigos Santander (ref)'!$A$2:$A$79,$C1432)&gt;0,"SANTANDER",IF(COUNTIF('Códigos Itaú (ref)'!$A$2:$A$44,$C1432)&gt;0,"ITAU",IF(AND(TRIM(UPPER($I1432))="CONTRATUAL",ISNUMBER(SEARCH("INDIVIDUAL",SUBSTITUTE(UPPER($D1432)," ","")))),"PREMIUM FREE",""))))</f>
        <v/>
      </c>
    </row>
    <row r="1433">
      <c r="AC1433">
        <f>IF($C1433="","",IF(COUNTIF('Códigos Santander (ref)'!$A$2:$A$79,$C1433)&gt;0,"SANTANDER",IF(COUNTIF('Códigos Itaú (ref)'!$A$2:$A$44,$C1433)&gt;0,"ITAU",IF(AND(TRIM(UPPER($I1433))="CONTRATUAL",ISNUMBER(SEARCH("INDIVIDUAL",SUBSTITUTE(UPPER($D1433)," ","")))),"PREMIUM FREE",""))))</f>
        <v/>
      </c>
    </row>
    <row r="1434">
      <c r="AC1434">
        <f>IF($C1434="","",IF(COUNTIF('Códigos Santander (ref)'!$A$2:$A$79,$C1434)&gt;0,"SANTANDER",IF(COUNTIF('Códigos Itaú (ref)'!$A$2:$A$44,$C1434)&gt;0,"ITAU",IF(AND(TRIM(UPPER($I1434))="CONTRATUAL",ISNUMBER(SEARCH("INDIVIDUAL",SUBSTITUTE(UPPER($D1434)," ","")))),"PREMIUM FREE",""))))</f>
        <v/>
      </c>
    </row>
    <row r="1435">
      <c r="AC1435">
        <f>IF($C1435="","",IF(COUNTIF('Códigos Santander (ref)'!$A$2:$A$79,$C1435)&gt;0,"SANTANDER",IF(COUNTIF('Códigos Itaú (ref)'!$A$2:$A$44,$C1435)&gt;0,"ITAU",IF(AND(TRIM(UPPER($I1435))="CONTRATUAL",ISNUMBER(SEARCH("INDIVIDUAL",SUBSTITUTE(UPPER($D1435)," ","")))),"PREMIUM FREE",""))))</f>
        <v/>
      </c>
    </row>
    <row r="1436">
      <c r="AC1436">
        <f>IF($C1436="","",IF(COUNTIF('Códigos Santander (ref)'!$A$2:$A$79,$C1436)&gt;0,"SANTANDER",IF(COUNTIF('Códigos Itaú (ref)'!$A$2:$A$44,$C1436)&gt;0,"ITAU",IF(AND(TRIM(UPPER($I1436))="CONTRATUAL",ISNUMBER(SEARCH("INDIVIDUAL",SUBSTITUTE(UPPER($D1436)," ","")))),"PREMIUM FREE",""))))</f>
        <v/>
      </c>
    </row>
    <row r="1437">
      <c r="AC1437">
        <f>IF($C1437="","",IF(COUNTIF('Códigos Santander (ref)'!$A$2:$A$79,$C1437)&gt;0,"SANTANDER",IF(COUNTIF('Códigos Itaú (ref)'!$A$2:$A$44,$C1437)&gt;0,"ITAU",IF(AND(TRIM(UPPER($I1437))="CONTRATUAL",ISNUMBER(SEARCH("INDIVIDUAL",SUBSTITUTE(UPPER($D1437)," ","")))),"PREMIUM FREE",""))))</f>
        <v/>
      </c>
    </row>
    <row r="1438">
      <c r="AC1438">
        <f>IF($C1438="","",IF(COUNTIF('Códigos Santander (ref)'!$A$2:$A$79,$C1438)&gt;0,"SANTANDER",IF(COUNTIF('Códigos Itaú (ref)'!$A$2:$A$44,$C1438)&gt;0,"ITAU",IF(AND(TRIM(UPPER($I1438))="CONTRATUAL",ISNUMBER(SEARCH("INDIVIDUAL",SUBSTITUTE(UPPER($D1438)," ","")))),"PREMIUM FREE",""))))</f>
        <v/>
      </c>
    </row>
    <row r="1439">
      <c r="AC1439">
        <f>IF($C1439="","",IF(COUNTIF('Códigos Santander (ref)'!$A$2:$A$79,$C1439)&gt;0,"SANTANDER",IF(COUNTIF('Códigos Itaú (ref)'!$A$2:$A$44,$C1439)&gt;0,"ITAU",IF(AND(TRIM(UPPER($I1439))="CONTRATUAL",ISNUMBER(SEARCH("INDIVIDUAL",SUBSTITUTE(UPPER($D1439)," ","")))),"PREMIUM FREE",""))))</f>
        <v/>
      </c>
    </row>
    <row r="1440">
      <c r="AC1440">
        <f>IF($C1440="","",IF(COUNTIF('Códigos Santander (ref)'!$A$2:$A$79,$C1440)&gt;0,"SANTANDER",IF(COUNTIF('Códigos Itaú (ref)'!$A$2:$A$44,$C1440)&gt;0,"ITAU",IF(AND(TRIM(UPPER($I1440))="CONTRATUAL",ISNUMBER(SEARCH("INDIVIDUAL",SUBSTITUTE(UPPER($D1440)," ","")))),"PREMIUM FREE",""))))</f>
        <v/>
      </c>
    </row>
    <row r="1441">
      <c r="AC1441">
        <f>IF($C1441="","",IF(COUNTIF('Códigos Santander (ref)'!$A$2:$A$79,$C1441)&gt;0,"SANTANDER",IF(COUNTIF('Códigos Itaú (ref)'!$A$2:$A$44,$C1441)&gt;0,"ITAU",IF(AND(TRIM(UPPER($I1441))="CONTRATUAL",ISNUMBER(SEARCH("INDIVIDUAL",SUBSTITUTE(UPPER($D1441)," ","")))),"PREMIUM FREE",""))))</f>
        <v/>
      </c>
    </row>
    <row r="1442">
      <c r="AC1442">
        <f>IF($C1442="","",IF(COUNTIF('Códigos Santander (ref)'!$A$2:$A$79,$C1442)&gt;0,"SANTANDER",IF(COUNTIF('Códigos Itaú (ref)'!$A$2:$A$44,$C1442)&gt;0,"ITAU",IF(AND(TRIM(UPPER($I1442))="CONTRATUAL",ISNUMBER(SEARCH("INDIVIDUAL",SUBSTITUTE(UPPER($D1442)," ","")))),"PREMIUM FREE",""))))</f>
        <v/>
      </c>
    </row>
    <row r="1443">
      <c r="AC1443">
        <f>IF($C1443="","",IF(COUNTIF('Códigos Santander (ref)'!$A$2:$A$79,$C1443)&gt;0,"SANTANDER",IF(COUNTIF('Códigos Itaú (ref)'!$A$2:$A$44,$C1443)&gt;0,"ITAU",IF(AND(TRIM(UPPER($I1443))="CONTRATUAL",ISNUMBER(SEARCH("INDIVIDUAL",SUBSTITUTE(UPPER($D1443)," ","")))),"PREMIUM FREE",""))))</f>
        <v/>
      </c>
    </row>
    <row r="1444">
      <c r="AC1444">
        <f>IF($C1444="","",IF(COUNTIF('Códigos Santander (ref)'!$A$2:$A$79,$C1444)&gt;0,"SANTANDER",IF(COUNTIF('Códigos Itaú (ref)'!$A$2:$A$44,$C1444)&gt;0,"ITAU",IF(AND(TRIM(UPPER($I1444))="CONTRATUAL",ISNUMBER(SEARCH("INDIVIDUAL",SUBSTITUTE(UPPER($D1444)," ","")))),"PREMIUM FREE",""))))</f>
        <v/>
      </c>
    </row>
    <row r="1445">
      <c r="AC1445">
        <f>IF($C1445="","",IF(COUNTIF('Códigos Santander (ref)'!$A$2:$A$79,$C1445)&gt;0,"SANTANDER",IF(COUNTIF('Códigos Itaú (ref)'!$A$2:$A$44,$C1445)&gt;0,"ITAU",IF(AND(TRIM(UPPER($I1445))="CONTRATUAL",ISNUMBER(SEARCH("INDIVIDUAL",SUBSTITUTE(UPPER($D1445)," ","")))),"PREMIUM FREE",""))))</f>
        <v/>
      </c>
    </row>
    <row r="1446">
      <c r="AC1446">
        <f>IF($C1446="","",IF(COUNTIF('Códigos Santander (ref)'!$A$2:$A$79,$C1446)&gt;0,"SANTANDER",IF(COUNTIF('Códigos Itaú (ref)'!$A$2:$A$44,$C1446)&gt;0,"ITAU",IF(AND(TRIM(UPPER($I1446))="CONTRATUAL",ISNUMBER(SEARCH("INDIVIDUAL",SUBSTITUTE(UPPER($D1446)," ","")))),"PREMIUM FREE",""))))</f>
        <v/>
      </c>
    </row>
    <row r="1447">
      <c r="AC1447">
        <f>IF($C1447="","",IF(COUNTIF('Códigos Santander (ref)'!$A$2:$A$79,$C1447)&gt;0,"SANTANDER",IF(COUNTIF('Códigos Itaú (ref)'!$A$2:$A$44,$C1447)&gt;0,"ITAU",IF(AND(TRIM(UPPER($I1447))="CONTRATUAL",ISNUMBER(SEARCH("INDIVIDUAL",SUBSTITUTE(UPPER($D1447)," ","")))),"PREMIUM FREE",""))))</f>
        <v/>
      </c>
    </row>
    <row r="1448">
      <c r="AC1448">
        <f>IF($C1448="","",IF(COUNTIF('Códigos Santander (ref)'!$A$2:$A$79,$C1448)&gt;0,"SANTANDER",IF(COUNTIF('Códigos Itaú (ref)'!$A$2:$A$44,$C1448)&gt;0,"ITAU",IF(AND(TRIM(UPPER($I1448))="CONTRATUAL",ISNUMBER(SEARCH("INDIVIDUAL",SUBSTITUTE(UPPER($D1448)," ","")))),"PREMIUM FREE",""))))</f>
        <v/>
      </c>
    </row>
    <row r="1449">
      <c r="AC1449">
        <f>IF($C1449="","",IF(COUNTIF('Códigos Santander (ref)'!$A$2:$A$79,$C1449)&gt;0,"SANTANDER",IF(COUNTIF('Códigos Itaú (ref)'!$A$2:$A$44,$C1449)&gt;0,"ITAU",IF(AND(TRIM(UPPER($I1449))="CONTRATUAL",ISNUMBER(SEARCH("INDIVIDUAL",SUBSTITUTE(UPPER($D1449)," ","")))),"PREMIUM FREE",""))))</f>
        <v/>
      </c>
    </row>
    <row r="1450">
      <c r="AC1450">
        <f>IF($C1450="","",IF(COUNTIF('Códigos Santander (ref)'!$A$2:$A$79,$C1450)&gt;0,"SANTANDER",IF(COUNTIF('Códigos Itaú (ref)'!$A$2:$A$44,$C1450)&gt;0,"ITAU",IF(AND(TRIM(UPPER($I1450))="CONTRATUAL",ISNUMBER(SEARCH("INDIVIDUAL",SUBSTITUTE(UPPER($D1450)," ","")))),"PREMIUM FREE",""))))</f>
        <v/>
      </c>
    </row>
    <row r="1451">
      <c r="AC1451">
        <f>IF($C1451="","",IF(COUNTIF('Códigos Santander (ref)'!$A$2:$A$79,$C1451)&gt;0,"SANTANDER",IF(COUNTIF('Códigos Itaú (ref)'!$A$2:$A$44,$C1451)&gt;0,"ITAU",IF(AND(TRIM(UPPER($I1451))="CONTRATUAL",ISNUMBER(SEARCH("INDIVIDUAL",SUBSTITUTE(UPPER($D1451)," ","")))),"PREMIUM FREE",""))))</f>
        <v/>
      </c>
    </row>
    <row r="1452">
      <c r="AC1452">
        <f>IF($C1452="","",IF(COUNTIF('Códigos Santander (ref)'!$A$2:$A$79,$C1452)&gt;0,"SANTANDER",IF(COUNTIF('Códigos Itaú (ref)'!$A$2:$A$44,$C1452)&gt;0,"ITAU",IF(AND(TRIM(UPPER($I1452))="CONTRATUAL",ISNUMBER(SEARCH("INDIVIDUAL",SUBSTITUTE(UPPER($D1452)," ","")))),"PREMIUM FREE",""))))</f>
        <v/>
      </c>
    </row>
    <row r="1453">
      <c r="AC1453">
        <f>IF($C1453="","",IF(COUNTIF('Códigos Santander (ref)'!$A$2:$A$79,$C1453)&gt;0,"SANTANDER",IF(COUNTIF('Códigos Itaú (ref)'!$A$2:$A$44,$C1453)&gt;0,"ITAU",IF(AND(TRIM(UPPER($I1453))="CONTRATUAL",ISNUMBER(SEARCH("INDIVIDUAL",SUBSTITUTE(UPPER($D1453)," ","")))),"PREMIUM FREE",""))))</f>
        <v/>
      </c>
    </row>
    <row r="1454">
      <c r="AC1454">
        <f>IF($C1454="","",IF(COUNTIF('Códigos Santander (ref)'!$A$2:$A$79,$C1454)&gt;0,"SANTANDER",IF(COUNTIF('Códigos Itaú (ref)'!$A$2:$A$44,$C1454)&gt;0,"ITAU",IF(AND(TRIM(UPPER($I1454))="CONTRATUAL",ISNUMBER(SEARCH("INDIVIDUAL",SUBSTITUTE(UPPER($D1454)," ","")))),"PREMIUM FREE",""))))</f>
        <v/>
      </c>
    </row>
    <row r="1455">
      <c r="AC1455">
        <f>IF($C1455="","",IF(COUNTIF('Códigos Santander (ref)'!$A$2:$A$79,$C1455)&gt;0,"SANTANDER",IF(COUNTIF('Códigos Itaú (ref)'!$A$2:$A$44,$C1455)&gt;0,"ITAU",IF(AND(TRIM(UPPER($I1455))="CONTRATUAL",ISNUMBER(SEARCH("INDIVIDUAL",SUBSTITUTE(UPPER($D1455)," ","")))),"PREMIUM FREE",""))))</f>
        <v/>
      </c>
    </row>
    <row r="1456">
      <c r="AC1456">
        <f>IF($C1456="","",IF(COUNTIF('Códigos Santander (ref)'!$A$2:$A$79,$C1456)&gt;0,"SANTANDER",IF(COUNTIF('Códigos Itaú (ref)'!$A$2:$A$44,$C1456)&gt;0,"ITAU",IF(AND(TRIM(UPPER($I1456))="CONTRATUAL",ISNUMBER(SEARCH("INDIVIDUAL",SUBSTITUTE(UPPER($D1456)," ","")))),"PREMIUM FREE",""))))</f>
        <v/>
      </c>
    </row>
    <row r="1457">
      <c r="AC1457">
        <f>IF($C1457="","",IF(COUNTIF('Códigos Santander (ref)'!$A$2:$A$79,$C1457)&gt;0,"SANTANDER",IF(COUNTIF('Códigos Itaú (ref)'!$A$2:$A$44,$C1457)&gt;0,"ITAU",IF(AND(TRIM(UPPER($I1457))="CONTRATUAL",ISNUMBER(SEARCH("INDIVIDUAL",SUBSTITUTE(UPPER($D1457)," ","")))),"PREMIUM FREE",""))))</f>
        <v/>
      </c>
    </row>
    <row r="1458">
      <c r="AC1458">
        <f>IF($C1458="","",IF(COUNTIF('Códigos Santander (ref)'!$A$2:$A$79,$C1458)&gt;0,"SANTANDER",IF(COUNTIF('Códigos Itaú (ref)'!$A$2:$A$44,$C1458)&gt;0,"ITAU",IF(AND(TRIM(UPPER($I1458))="CONTRATUAL",ISNUMBER(SEARCH("INDIVIDUAL",SUBSTITUTE(UPPER($D1458)," ","")))),"PREMIUM FREE",""))))</f>
        <v/>
      </c>
    </row>
    <row r="1459">
      <c r="AC1459">
        <f>IF($C1459="","",IF(COUNTIF('Códigos Santander (ref)'!$A$2:$A$79,$C1459)&gt;0,"SANTANDER",IF(COUNTIF('Códigos Itaú (ref)'!$A$2:$A$44,$C1459)&gt;0,"ITAU",IF(AND(TRIM(UPPER($I1459))="CONTRATUAL",ISNUMBER(SEARCH("INDIVIDUAL",SUBSTITUTE(UPPER($D1459)," ","")))),"PREMIUM FREE",""))))</f>
        <v/>
      </c>
    </row>
    <row r="1460">
      <c r="AC1460">
        <f>IF($C1460="","",IF(COUNTIF('Códigos Santander (ref)'!$A$2:$A$79,$C1460)&gt;0,"SANTANDER",IF(COUNTIF('Códigos Itaú (ref)'!$A$2:$A$44,$C1460)&gt;0,"ITAU",IF(AND(TRIM(UPPER($I1460))="CONTRATUAL",ISNUMBER(SEARCH("INDIVIDUAL",SUBSTITUTE(UPPER($D1460)," ","")))),"PREMIUM FREE",""))))</f>
        <v/>
      </c>
    </row>
    <row r="1461">
      <c r="AC1461">
        <f>IF($C1461="","",IF(COUNTIF('Códigos Santander (ref)'!$A$2:$A$79,$C1461)&gt;0,"SANTANDER",IF(COUNTIF('Códigos Itaú (ref)'!$A$2:$A$44,$C1461)&gt;0,"ITAU",IF(AND(TRIM(UPPER($I1461))="CONTRATUAL",ISNUMBER(SEARCH("INDIVIDUAL",SUBSTITUTE(UPPER($D1461)," ","")))),"PREMIUM FREE",""))))</f>
        <v/>
      </c>
    </row>
    <row r="1462">
      <c r="AC1462">
        <f>IF($C1462="","",IF(COUNTIF('Códigos Santander (ref)'!$A$2:$A$79,$C1462)&gt;0,"SANTANDER",IF(COUNTIF('Códigos Itaú (ref)'!$A$2:$A$44,$C1462)&gt;0,"ITAU",IF(AND(TRIM(UPPER($I1462))="CONTRATUAL",ISNUMBER(SEARCH("INDIVIDUAL",SUBSTITUTE(UPPER($D1462)," ","")))),"PREMIUM FREE",""))))</f>
        <v/>
      </c>
    </row>
    <row r="1463">
      <c r="AC1463">
        <f>IF($C1463="","",IF(COUNTIF('Códigos Santander (ref)'!$A$2:$A$79,$C1463)&gt;0,"SANTANDER",IF(COUNTIF('Códigos Itaú (ref)'!$A$2:$A$44,$C1463)&gt;0,"ITAU",IF(AND(TRIM(UPPER($I1463))="CONTRATUAL",ISNUMBER(SEARCH("INDIVIDUAL",SUBSTITUTE(UPPER($D1463)," ","")))),"PREMIUM FREE",""))))</f>
        <v/>
      </c>
    </row>
    <row r="1464">
      <c r="AC1464">
        <f>IF($C1464="","",IF(COUNTIF('Códigos Santander (ref)'!$A$2:$A$79,$C1464)&gt;0,"SANTANDER",IF(COUNTIF('Códigos Itaú (ref)'!$A$2:$A$44,$C1464)&gt;0,"ITAU",IF(AND(TRIM(UPPER($I1464))="CONTRATUAL",ISNUMBER(SEARCH("INDIVIDUAL",SUBSTITUTE(UPPER($D1464)," ","")))),"PREMIUM FREE",""))))</f>
        <v/>
      </c>
    </row>
    <row r="1465">
      <c r="AC1465">
        <f>IF($C1465="","",IF(COUNTIF('Códigos Santander (ref)'!$A$2:$A$79,$C1465)&gt;0,"SANTANDER",IF(COUNTIF('Códigos Itaú (ref)'!$A$2:$A$44,$C1465)&gt;0,"ITAU",IF(AND(TRIM(UPPER($I1465))="CONTRATUAL",ISNUMBER(SEARCH("INDIVIDUAL",SUBSTITUTE(UPPER($D1465)," ","")))),"PREMIUM FREE",""))))</f>
        <v/>
      </c>
    </row>
    <row r="1466">
      <c r="AC1466">
        <f>IF($C1466="","",IF(COUNTIF('Códigos Santander (ref)'!$A$2:$A$79,$C1466)&gt;0,"SANTANDER",IF(COUNTIF('Códigos Itaú (ref)'!$A$2:$A$44,$C1466)&gt;0,"ITAU",IF(AND(TRIM(UPPER($I1466))="CONTRATUAL",ISNUMBER(SEARCH("INDIVIDUAL",SUBSTITUTE(UPPER($D1466)," ","")))),"PREMIUM FREE",""))))</f>
        <v/>
      </c>
    </row>
    <row r="1467">
      <c r="AC1467">
        <f>IF($C1467="","",IF(COUNTIF('Códigos Santander (ref)'!$A$2:$A$79,$C1467)&gt;0,"SANTANDER",IF(COUNTIF('Códigos Itaú (ref)'!$A$2:$A$44,$C1467)&gt;0,"ITAU",IF(AND(TRIM(UPPER($I1467))="CONTRATUAL",ISNUMBER(SEARCH("INDIVIDUAL",SUBSTITUTE(UPPER($D1467)," ","")))),"PREMIUM FREE",""))))</f>
        <v/>
      </c>
    </row>
    <row r="1468">
      <c r="AC1468">
        <f>IF($C1468="","",IF(COUNTIF('Códigos Santander (ref)'!$A$2:$A$79,$C1468)&gt;0,"SANTANDER",IF(COUNTIF('Códigos Itaú (ref)'!$A$2:$A$44,$C1468)&gt;0,"ITAU",IF(AND(TRIM(UPPER($I1468))="CONTRATUAL",ISNUMBER(SEARCH("INDIVIDUAL",SUBSTITUTE(UPPER($D1468)," ","")))),"PREMIUM FREE",""))))</f>
        <v/>
      </c>
    </row>
    <row r="1469">
      <c r="AC1469">
        <f>IF($C1469="","",IF(COUNTIF('Códigos Santander (ref)'!$A$2:$A$79,$C1469)&gt;0,"SANTANDER",IF(COUNTIF('Códigos Itaú (ref)'!$A$2:$A$44,$C1469)&gt;0,"ITAU",IF(AND(TRIM(UPPER($I1469))="CONTRATUAL",ISNUMBER(SEARCH("INDIVIDUAL",SUBSTITUTE(UPPER($D1469)," ","")))),"PREMIUM FREE",""))))</f>
        <v/>
      </c>
    </row>
    <row r="1470">
      <c r="AC1470">
        <f>IF($C1470="","",IF(COUNTIF('Códigos Santander (ref)'!$A$2:$A$79,$C1470)&gt;0,"SANTANDER",IF(COUNTIF('Códigos Itaú (ref)'!$A$2:$A$44,$C1470)&gt;0,"ITAU",IF(AND(TRIM(UPPER($I1470))="CONTRATUAL",ISNUMBER(SEARCH("INDIVIDUAL",SUBSTITUTE(UPPER($D1470)," ","")))),"PREMIUM FREE",""))))</f>
        <v/>
      </c>
    </row>
    <row r="1471">
      <c r="AC1471">
        <f>IF($C1471="","",IF(COUNTIF('Códigos Santander (ref)'!$A$2:$A$79,$C1471)&gt;0,"SANTANDER",IF(COUNTIF('Códigos Itaú (ref)'!$A$2:$A$44,$C1471)&gt;0,"ITAU",IF(AND(TRIM(UPPER($I1471))="CONTRATUAL",ISNUMBER(SEARCH("INDIVIDUAL",SUBSTITUTE(UPPER($D1471)," ","")))),"PREMIUM FREE",""))))</f>
        <v/>
      </c>
    </row>
    <row r="1472">
      <c r="AC1472">
        <f>IF($C1472="","",IF(COUNTIF('Códigos Santander (ref)'!$A$2:$A$79,$C1472)&gt;0,"SANTANDER",IF(COUNTIF('Códigos Itaú (ref)'!$A$2:$A$44,$C1472)&gt;0,"ITAU",IF(AND(TRIM(UPPER($I1472))="CONTRATUAL",ISNUMBER(SEARCH("INDIVIDUAL",SUBSTITUTE(UPPER($D1472)," ","")))),"PREMIUM FREE",""))))</f>
        <v/>
      </c>
    </row>
    <row r="1473">
      <c r="AC1473">
        <f>IF($C1473="","",IF(COUNTIF('Códigos Santander (ref)'!$A$2:$A$79,$C1473)&gt;0,"SANTANDER",IF(COUNTIF('Códigos Itaú (ref)'!$A$2:$A$44,$C1473)&gt;0,"ITAU",IF(AND(TRIM(UPPER($I1473))="CONTRATUAL",ISNUMBER(SEARCH("INDIVIDUAL",SUBSTITUTE(UPPER($D1473)," ","")))),"PREMIUM FREE",""))))</f>
        <v/>
      </c>
    </row>
    <row r="1474">
      <c r="AC1474">
        <f>IF($C1474="","",IF(COUNTIF('Códigos Santander (ref)'!$A$2:$A$79,$C1474)&gt;0,"SANTANDER",IF(COUNTIF('Códigos Itaú (ref)'!$A$2:$A$44,$C1474)&gt;0,"ITAU",IF(AND(TRIM(UPPER($I1474))="CONTRATUAL",ISNUMBER(SEARCH("INDIVIDUAL",SUBSTITUTE(UPPER($D1474)," ","")))),"PREMIUM FREE",""))))</f>
        <v/>
      </c>
    </row>
    <row r="1475">
      <c r="AC1475">
        <f>IF($C1475="","",IF(COUNTIF('Códigos Santander (ref)'!$A$2:$A$79,$C1475)&gt;0,"SANTANDER",IF(COUNTIF('Códigos Itaú (ref)'!$A$2:$A$44,$C1475)&gt;0,"ITAU",IF(AND(TRIM(UPPER($I1475))="CONTRATUAL",ISNUMBER(SEARCH("INDIVIDUAL",SUBSTITUTE(UPPER($D1475)," ","")))),"PREMIUM FREE",""))))</f>
        <v/>
      </c>
    </row>
    <row r="1476">
      <c r="AC1476">
        <f>IF($C1476="","",IF(COUNTIF('Códigos Santander (ref)'!$A$2:$A$79,$C1476)&gt;0,"SANTANDER",IF(COUNTIF('Códigos Itaú (ref)'!$A$2:$A$44,$C1476)&gt;0,"ITAU",IF(AND(TRIM(UPPER($I1476))="CONTRATUAL",ISNUMBER(SEARCH("INDIVIDUAL",SUBSTITUTE(UPPER($D1476)," ","")))),"PREMIUM FREE",""))))</f>
        <v/>
      </c>
    </row>
    <row r="1477">
      <c r="AC1477">
        <f>IF($C1477="","",IF(COUNTIF('Códigos Santander (ref)'!$A$2:$A$79,$C1477)&gt;0,"SANTANDER",IF(COUNTIF('Códigos Itaú (ref)'!$A$2:$A$44,$C1477)&gt;0,"ITAU",IF(AND(TRIM(UPPER($I1477))="CONTRATUAL",ISNUMBER(SEARCH("INDIVIDUAL",SUBSTITUTE(UPPER($D1477)," ","")))),"PREMIUM FREE",""))))</f>
        <v/>
      </c>
    </row>
    <row r="1478">
      <c r="AC1478">
        <f>IF($C1478="","",IF(COUNTIF('Códigos Santander (ref)'!$A$2:$A$79,$C1478)&gt;0,"SANTANDER",IF(COUNTIF('Códigos Itaú (ref)'!$A$2:$A$44,$C1478)&gt;0,"ITAU",IF(AND(TRIM(UPPER($I1478))="CONTRATUAL",ISNUMBER(SEARCH("INDIVIDUAL",SUBSTITUTE(UPPER($D1478)," ","")))),"PREMIUM FREE",""))))</f>
        <v/>
      </c>
    </row>
    <row r="1479">
      <c r="AC1479">
        <f>IF($C1479="","",IF(COUNTIF('Códigos Santander (ref)'!$A$2:$A$79,$C1479)&gt;0,"SANTANDER",IF(COUNTIF('Códigos Itaú (ref)'!$A$2:$A$44,$C1479)&gt;0,"ITAU",IF(AND(TRIM(UPPER($I1479))="CONTRATUAL",ISNUMBER(SEARCH("INDIVIDUAL",SUBSTITUTE(UPPER($D1479)," ","")))),"PREMIUM FREE",""))))</f>
        <v/>
      </c>
    </row>
    <row r="1480">
      <c r="AC1480">
        <f>IF($C1480="","",IF(COUNTIF('Códigos Santander (ref)'!$A$2:$A$79,$C1480)&gt;0,"SANTANDER",IF(COUNTIF('Códigos Itaú (ref)'!$A$2:$A$44,$C1480)&gt;0,"ITAU",IF(AND(TRIM(UPPER($I1480))="CONTRATUAL",ISNUMBER(SEARCH("INDIVIDUAL",SUBSTITUTE(UPPER($D1480)," ","")))),"PREMIUM FREE",""))))</f>
        <v/>
      </c>
    </row>
    <row r="1481">
      <c r="AC1481">
        <f>IF($C1481="","",IF(COUNTIF('Códigos Santander (ref)'!$A$2:$A$79,$C1481)&gt;0,"SANTANDER",IF(COUNTIF('Códigos Itaú (ref)'!$A$2:$A$44,$C1481)&gt;0,"ITAU",IF(AND(TRIM(UPPER($I1481))="CONTRATUAL",ISNUMBER(SEARCH("INDIVIDUAL",SUBSTITUTE(UPPER($D1481)," ","")))),"PREMIUM FREE",""))))</f>
        <v/>
      </c>
    </row>
    <row r="1482">
      <c r="AC1482">
        <f>IF($C1482="","",IF(COUNTIF('Códigos Santander (ref)'!$A$2:$A$79,$C1482)&gt;0,"SANTANDER",IF(COUNTIF('Códigos Itaú (ref)'!$A$2:$A$44,$C1482)&gt;0,"ITAU",IF(AND(TRIM(UPPER($I1482))="CONTRATUAL",ISNUMBER(SEARCH("INDIVIDUAL",SUBSTITUTE(UPPER($D1482)," ","")))),"PREMIUM FREE",""))))</f>
        <v/>
      </c>
    </row>
    <row r="1483">
      <c r="AC1483">
        <f>IF($C1483="","",IF(COUNTIF('Códigos Santander (ref)'!$A$2:$A$79,$C1483)&gt;0,"SANTANDER",IF(COUNTIF('Códigos Itaú (ref)'!$A$2:$A$44,$C1483)&gt;0,"ITAU",IF(AND(TRIM(UPPER($I1483))="CONTRATUAL",ISNUMBER(SEARCH("INDIVIDUAL",SUBSTITUTE(UPPER($D1483)," ","")))),"PREMIUM FREE",""))))</f>
        <v/>
      </c>
    </row>
    <row r="1484">
      <c r="AC1484">
        <f>IF($C1484="","",IF(COUNTIF('Códigos Santander (ref)'!$A$2:$A$79,$C1484)&gt;0,"SANTANDER",IF(COUNTIF('Códigos Itaú (ref)'!$A$2:$A$44,$C1484)&gt;0,"ITAU",IF(AND(TRIM(UPPER($I1484))="CONTRATUAL",ISNUMBER(SEARCH("INDIVIDUAL",SUBSTITUTE(UPPER($D1484)," ","")))),"PREMIUM FREE",""))))</f>
        <v/>
      </c>
    </row>
    <row r="1485">
      <c r="AC1485">
        <f>IF($C1485="","",IF(COUNTIF('Códigos Santander (ref)'!$A$2:$A$79,$C1485)&gt;0,"SANTANDER",IF(COUNTIF('Códigos Itaú (ref)'!$A$2:$A$44,$C1485)&gt;0,"ITAU",IF(AND(TRIM(UPPER($I1485))="CONTRATUAL",ISNUMBER(SEARCH("INDIVIDUAL",SUBSTITUTE(UPPER($D1485)," ","")))),"PREMIUM FREE",""))))</f>
        <v/>
      </c>
    </row>
    <row r="1486">
      <c r="AC1486">
        <f>IF($C1486="","",IF(COUNTIF('Códigos Santander (ref)'!$A$2:$A$79,$C1486)&gt;0,"SANTANDER",IF(COUNTIF('Códigos Itaú (ref)'!$A$2:$A$44,$C1486)&gt;0,"ITAU",IF(AND(TRIM(UPPER($I1486))="CONTRATUAL",ISNUMBER(SEARCH("INDIVIDUAL",SUBSTITUTE(UPPER($D1486)," ","")))),"PREMIUM FREE",""))))</f>
        <v/>
      </c>
    </row>
    <row r="1487">
      <c r="AC1487">
        <f>IF($C1487="","",IF(COUNTIF('Códigos Santander (ref)'!$A$2:$A$79,$C1487)&gt;0,"SANTANDER",IF(COUNTIF('Códigos Itaú (ref)'!$A$2:$A$44,$C1487)&gt;0,"ITAU",IF(AND(TRIM(UPPER($I1487))="CONTRATUAL",ISNUMBER(SEARCH("INDIVIDUAL",SUBSTITUTE(UPPER($D1487)," ","")))),"PREMIUM FREE",""))))</f>
        <v/>
      </c>
    </row>
    <row r="1488">
      <c r="AC1488">
        <f>IF($C1488="","",IF(COUNTIF('Códigos Santander (ref)'!$A$2:$A$79,$C1488)&gt;0,"SANTANDER",IF(COUNTIF('Códigos Itaú (ref)'!$A$2:$A$44,$C1488)&gt;0,"ITAU",IF(AND(TRIM(UPPER($I1488))="CONTRATUAL",ISNUMBER(SEARCH("INDIVIDUAL",SUBSTITUTE(UPPER($D1488)," ","")))),"PREMIUM FREE",""))))</f>
        <v/>
      </c>
    </row>
    <row r="1489">
      <c r="AC1489">
        <f>IF($C1489="","",IF(COUNTIF('Códigos Santander (ref)'!$A$2:$A$79,$C1489)&gt;0,"SANTANDER",IF(COUNTIF('Códigos Itaú (ref)'!$A$2:$A$44,$C1489)&gt;0,"ITAU",IF(AND(TRIM(UPPER($I1489))="CONTRATUAL",ISNUMBER(SEARCH("INDIVIDUAL",SUBSTITUTE(UPPER($D1489)," ","")))),"PREMIUM FREE",""))))</f>
        <v/>
      </c>
    </row>
    <row r="1490">
      <c r="AC1490">
        <f>IF($C1490="","",IF(COUNTIF('Códigos Santander (ref)'!$A$2:$A$79,$C1490)&gt;0,"SANTANDER",IF(COUNTIF('Códigos Itaú (ref)'!$A$2:$A$44,$C1490)&gt;0,"ITAU",IF(AND(TRIM(UPPER($I1490))="CONTRATUAL",ISNUMBER(SEARCH("INDIVIDUAL",SUBSTITUTE(UPPER($D1490)," ","")))),"PREMIUM FREE",""))))</f>
        <v/>
      </c>
    </row>
    <row r="1491">
      <c r="AC1491">
        <f>IF($C1491="","",IF(COUNTIF('Códigos Santander (ref)'!$A$2:$A$79,$C1491)&gt;0,"SANTANDER",IF(COUNTIF('Códigos Itaú (ref)'!$A$2:$A$44,$C1491)&gt;0,"ITAU",IF(AND(TRIM(UPPER($I1491))="CONTRATUAL",ISNUMBER(SEARCH("INDIVIDUAL",SUBSTITUTE(UPPER($D1491)," ","")))),"PREMIUM FREE",""))))</f>
        <v/>
      </c>
    </row>
    <row r="1492">
      <c r="AC1492">
        <f>IF($C1492="","",IF(COUNTIF('Códigos Santander (ref)'!$A$2:$A$79,$C1492)&gt;0,"SANTANDER",IF(COUNTIF('Códigos Itaú (ref)'!$A$2:$A$44,$C1492)&gt;0,"ITAU",IF(AND(TRIM(UPPER($I1492))="CONTRATUAL",ISNUMBER(SEARCH("INDIVIDUAL",SUBSTITUTE(UPPER($D1492)," ","")))),"PREMIUM FREE",""))))</f>
        <v/>
      </c>
    </row>
    <row r="1493">
      <c r="AC1493">
        <f>IF($C1493="","",IF(COUNTIF('Códigos Santander (ref)'!$A$2:$A$79,$C1493)&gt;0,"SANTANDER",IF(COUNTIF('Códigos Itaú (ref)'!$A$2:$A$44,$C1493)&gt;0,"ITAU",IF(AND(TRIM(UPPER($I1493))="CONTRATUAL",ISNUMBER(SEARCH("INDIVIDUAL",SUBSTITUTE(UPPER($D1493)," ","")))),"PREMIUM FREE",""))))</f>
        <v/>
      </c>
    </row>
    <row r="1494">
      <c r="AC1494">
        <f>IF($C1494="","",IF(COUNTIF('Códigos Santander (ref)'!$A$2:$A$79,$C1494)&gt;0,"SANTANDER",IF(COUNTIF('Códigos Itaú (ref)'!$A$2:$A$44,$C1494)&gt;0,"ITAU",IF(AND(TRIM(UPPER($I1494))="CONTRATUAL",ISNUMBER(SEARCH("INDIVIDUAL",SUBSTITUTE(UPPER($D1494)," ","")))),"PREMIUM FREE",""))))</f>
        <v/>
      </c>
    </row>
    <row r="1495">
      <c r="AC1495">
        <f>IF($C1495="","",IF(COUNTIF('Códigos Santander (ref)'!$A$2:$A$79,$C1495)&gt;0,"SANTANDER",IF(COUNTIF('Códigos Itaú (ref)'!$A$2:$A$44,$C1495)&gt;0,"ITAU",IF(AND(TRIM(UPPER($I1495))="CONTRATUAL",ISNUMBER(SEARCH("INDIVIDUAL",SUBSTITUTE(UPPER($D1495)," ","")))),"PREMIUM FREE",""))))</f>
        <v/>
      </c>
    </row>
    <row r="1496">
      <c r="AC1496">
        <f>IF($C1496="","",IF(COUNTIF('Códigos Santander (ref)'!$A$2:$A$79,$C1496)&gt;0,"SANTANDER",IF(COUNTIF('Códigos Itaú (ref)'!$A$2:$A$44,$C1496)&gt;0,"ITAU",IF(AND(TRIM(UPPER($I1496))="CONTRATUAL",ISNUMBER(SEARCH("INDIVIDUAL",SUBSTITUTE(UPPER($D1496)," ","")))),"PREMIUM FREE",""))))</f>
        <v/>
      </c>
    </row>
    <row r="1497">
      <c r="AC1497">
        <f>IF($C1497="","",IF(COUNTIF('Códigos Santander (ref)'!$A$2:$A$79,$C1497)&gt;0,"SANTANDER",IF(COUNTIF('Códigos Itaú (ref)'!$A$2:$A$44,$C1497)&gt;0,"ITAU",IF(AND(TRIM(UPPER($I1497))="CONTRATUAL",ISNUMBER(SEARCH("INDIVIDUAL",SUBSTITUTE(UPPER($D1497)," ","")))),"PREMIUM FREE",""))))</f>
        <v/>
      </c>
    </row>
    <row r="1498">
      <c r="AC1498">
        <f>IF($C1498="","",IF(COUNTIF('Códigos Santander (ref)'!$A$2:$A$79,$C1498)&gt;0,"SANTANDER",IF(COUNTIF('Códigos Itaú (ref)'!$A$2:$A$44,$C1498)&gt;0,"ITAU",IF(AND(TRIM(UPPER($I1498))="CONTRATUAL",ISNUMBER(SEARCH("INDIVIDUAL",SUBSTITUTE(UPPER($D1498)," ","")))),"PREMIUM FREE",""))))</f>
        <v/>
      </c>
    </row>
    <row r="1499">
      <c r="AC1499">
        <f>IF($C1499="","",IF(COUNTIF('Códigos Santander (ref)'!$A$2:$A$79,$C1499)&gt;0,"SANTANDER",IF(COUNTIF('Códigos Itaú (ref)'!$A$2:$A$44,$C1499)&gt;0,"ITAU",IF(AND(TRIM(UPPER($I1499))="CONTRATUAL",ISNUMBER(SEARCH("INDIVIDUAL",SUBSTITUTE(UPPER($D1499)," ","")))),"PREMIUM FREE",""))))</f>
        <v/>
      </c>
    </row>
    <row r="1500">
      <c r="AC1500">
        <f>IF($C1500="","",IF(COUNTIF('Códigos Santander (ref)'!$A$2:$A$79,$C1500)&gt;0,"SANTANDER",IF(COUNTIF('Códigos Itaú (ref)'!$A$2:$A$44,$C1500)&gt;0,"ITAU",IF(AND(TRIM(UPPER($I1500))="CONTRATUAL",ISNUMBER(SEARCH("INDIVIDUAL",SUBSTITUTE(UPPER($D1500)," ","")))),"PREMIUM FREE",""))))</f>
        <v/>
      </c>
    </row>
    <row r="1501">
      <c r="AC1501">
        <f>IF($C1501="","",IF(COUNTIF('Códigos Santander (ref)'!$A$2:$A$79,$C1501)&gt;0,"SANTANDER",IF(COUNTIF('Códigos Itaú (ref)'!$A$2:$A$44,$C1501)&gt;0,"ITAU",IF(AND(TRIM(UPPER($I1501))="CONTRATUAL",ISNUMBER(SEARCH("INDIVIDUAL",SUBSTITUTE(UPPER($D1501)," ","")))),"PREMIUM FREE",""))))</f>
        <v/>
      </c>
    </row>
    <row r="1502">
      <c r="AC1502">
        <f>IF($C1502="","",IF(COUNTIF('Códigos Santander (ref)'!$A$2:$A$79,$C1502)&gt;0,"SANTANDER",IF(COUNTIF('Códigos Itaú (ref)'!$A$2:$A$44,$C1502)&gt;0,"ITAU",IF(AND(TRIM(UPPER($I1502))="CONTRATUAL",ISNUMBER(SEARCH("INDIVIDUAL",SUBSTITUTE(UPPER($D1502)," ","")))),"PREMIUM FREE",""))))</f>
        <v/>
      </c>
    </row>
    <row r="1503">
      <c r="AC1503">
        <f>IF($C1503="","",IF(COUNTIF('Códigos Santander (ref)'!$A$2:$A$79,$C1503)&gt;0,"SANTANDER",IF(COUNTIF('Códigos Itaú (ref)'!$A$2:$A$44,$C1503)&gt;0,"ITAU",IF(AND(TRIM(UPPER($I1503))="CONTRATUAL",ISNUMBER(SEARCH("INDIVIDUAL",SUBSTITUTE(UPPER($D1503)," ","")))),"PREMIUM FREE",""))))</f>
        <v/>
      </c>
    </row>
    <row r="1504">
      <c r="AC1504">
        <f>IF($C1504="","",IF(COUNTIF('Códigos Santander (ref)'!$A$2:$A$79,$C1504)&gt;0,"SANTANDER",IF(COUNTIF('Códigos Itaú (ref)'!$A$2:$A$44,$C1504)&gt;0,"ITAU",IF(AND(TRIM(UPPER($I1504))="CONTRATUAL",ISNUMBER(SEARCH("INDIVIDUAL",SUBSTITUTE(UPPER($D1504)," ","")))),"PREMIUM FREE",""))))</f>
        <v/>
      </c>
    </row>
    <row r="1505">
      <c r="AC1505">
        <f>IF($C1505="","",IF(COUNTIF('Códigos Santander (ref)'!$A$2:$A$79,$C1505)&gt;0,"SANTANDER",IF(COUNTIF('Códigos Itaú (ref)'!$A$2:$A$44,$C1505)&gt;0,"ITAU",IF(AND(TRIM(UPPER($I1505))="CONTRATUAL",ISNUMBER(SEARCH("INDIVIDUAL",SUBSTITUTE(UPPER($D1505)," ","")))),"PREMIUM FREE",""))))</f>
        <v/>
      </c>
    </row>
    <row r="1506">
      <c r="AC1506">
        <f>IF($C1506="","",IF(COUNTIF('Códigos Santander (ref)'!$A$2:$A$79,$C1506)&gt;0,"SANTANDER",IF(COUNTIF('Códigos Itaú (ref)'!$A$2:$A$44,$C1506)&gt;0,"ITAU",IF(AND(TRIM(UPPER($I1506))="CONTRATUAL",ISNUMBER(SEARCH("INDIVIDUAL",SUBSTITUTE(UPPER($D1506)," ","")))),"PREMIUM FREE",""))))</f>
        <v/>
      </c>
    </row>
    <row r="1507">
      <c r="AC1507">
        <f>IF($C1507="","",IF(COUNTIF('Códigos Santander (ref)'!$A$2:$A$79,$C1507)&gt;0,"SANTANDER",IF(COUNTIF('Códigos Itaú (ref)'!$A$2:$A$44,$C1507)&gt;0,"ITAU",IF(AND(TRIM(UPPER($I1507))="CONTRATUAL",ISNUMBER(SEARCH("INDIVIDUAL",SUBSTITUTE(UPPER($D1507)," ","")))),"PREMIUM FREE",""))))</f>
        <v/>
      </c>
    </row>
    <row r="1508">
      <c r="AC1508">
        <f>IF($C1508="","",IF(COUNTIF('Códigos Santander (ref)'!$A$2:$A$79,$C1508)&gt;0,"SANTANDER",IF(COUNTIF('Códigos Itaú (ref)'!$A$2:$A$44,$C1508)&gt;0,"ITAU",IF(AND(TRIM(UPPER($I1508))="CONTRATUAL",ISNUMBER(SEARCH("INDIVIDUAL",SUBSTITUTE(UPPER($D1508)," ","")))),"PREMIUM FREE",""))))</f>
        <v/>
      </c>
    </row>
    <row r="1509">
      <c r="AC1509">
        <f>IF($C1509="","",IF(COUNTIF('Códigos Santander (ref)'!$A$2:$A$79,$C1509)&gt;0,"SANTANDER",IF(COUNTIF('Códigos Itaú (ref)'!$A$2:$A$44,$C1509)&gt;0,"ITAU",IF(AND(TRIM(UPPER($I1509))="CONTRATUAL",ISNUMBER(SEARCH("INDIVIDUAL",SUBSTITUTE(UPPER($D1509)," ","")))),"PREMIUM FREE",""))))</f>
        <v/>
      </c>
    </row>
    <row r="1510">
      <c r="AC1510">
        <f>IF($C1510="","",IF(COUNTIF('Códigos Santander (ref)'!$A$2:$A$79,$C1510)&gt;0,"SANTANDER",IF(COUNTIF('Códigos Itaú (ref)'!$A$2:$A$44,$C1510)&gt;0,"ITAU",IF(AND(TRIM(UPPER($I1510))="CONTRATUAL",ISNUMBER(SEARCH("INDIVIDUAL",SUBSTITUTE(UPPER($D1510)," ","")))),"PREMIUM FREE",""))))</f>
        <v/>
      </c>
    </row>
    <row r="1511">
      <c r="AC1511">
        <f>IF($C1511="","",IF(COUNTIF('Códigos Santander (ref)'!$A$2:$A$79,$C1511)&gt;0,"SANTANDER",IF(COUNTIF('Códigos Itaú (ref)'!$A$2:$A$44,$C1511)&gt;0,"ITAU",IF(AND(TRIM(UPPER($I1511))="CONTRATUAL",ISNUMBER(SEARCH("INDIVIDUAL",SUBSTITUTE(UPPER($D1511)," ","")))),"PREMIUM FREE",""))))</f>
        <v/>
      </c>
    </row>
    <row r="1512">
      <c r="AC1512">
        <f>IF($C1512="","",IF(COUNTIF('Códigos Santander (ref)'!$A$2:$A$79,$C1512)&gt;0,"SANTANDER",IF(COUNTIF('Códigos Itaú (ref)'!$A$2:$A$44,$C1512)&gt;0,"ITAU",IF(AND(TRIM(UPPER($I1512))="CONTRATUAL",ISNUMBER(SEARCH("INDIVIDUAL",SUBSTITUTE(UPPER($D1512)," ","")))),"PREMIUM FREE",""))))</f>
        <v/>
      </c>
    </row>
    <row r="1513">
      <c r="AC1513">
        <f>IF($C1513="","",IF(COUNTIF('Códigos Santander (ref)'!$A$2:$A$79,$C1513)&gt;0,"SANTANDER",IF(COUNTIF('Códigos Itaú (ref)'!$A$2:$A$44,$C1513)&gt;0,"ITAU",IF(AND(TRIM(UPPER($I1513))="CONTRATUAL",ISNUMBER(SEARCH("INDIVIDUAL",SUBSTITUTE(UPPER($D1513)," ","")))),"PREMIUM FREE",""))))</f>
        <v/>
      </c>
    </row>
    <row r="1514">
      <c r="AC1514">
        <f>IF($C1514="","",IF(COUNTIF('Códigos Santander (ref)'!$A$2:$A$79,$C1514)&gt;0,"SANTANDER",IF(COUNTIF('Códigos Itaú (ref)'!$A$2:$A$44,$C1514)&gt;0,"ITAU",IF(AND(TRIM(UPPER($I1514))="CONTRATUAL",ISNUMBER(SEARCH("INDIVIDUAL",SUBSTITUTE(UPPER($D1514)," ","")))),"PREMIUM FREE",""))))</f>
        <v/>
      </c>
    </row>
    <row r="1515">
      <c r="AC1515">
        <f>IF($C1515="","",IF(COUNTIF('Códigos Santander (ref)'!$A$2:$A$79,$C1515)&gt;0,"SANTANDER",IF(COUNTIF('Códigos Itaú (ref)'!$A$2:$A$44,$C1515)&gt;0,"ITAU",IF(AND(TRIM(UPPER($I1515))="CONTRATUAL",ISNUMBER(SEARCH("INDIVIDUAL",SUBSTITUTE(UPPER($D1515)," ","")))),"PREMIUM FREE",""))))</f>
        <v/>
      </c>
    </row>
    <row r="1516">
      <c r="AC1516">
        <f>IF($C1516="","",IF(COUNTIF('Códigos Santander (ref)'!$A$2:$A$79,$C1516)&gt;0,"SANTANDER",IF(COUNTIF('Códigos Itaú (ref)'!$A$2:$A$44,$C1516)&gt;0,"ITAU",IF(AND(TRIM(UPPER($I1516))="CONTRATUAL",ISNUMBER(SEARCH("INDIVIDUAL",SUBSTITUTE(UPPER($D1516)," ","")))),"PREMIUM FREE",""))))</f>
        <v/>
      </c>
    </row>
    <row r="1517">
      <c r="AC1517">
        <f>IF($C1517="","",IF(COUNTIF('Códigos Santander (ref)'!$A$2:$A$79,$C1517)&gt;0,"SANTANDER",IF(COUNTIF('Códigos Itaú (ref)'!$A$2:$A$44,$C1517)&gt;0,"ITAU",IF(AND(TRIM(UPPER($I1517))="CONTRATUAL",ISNUMBER(SEARCH("INDIVIDUAL",SUBSTITUTE(UPPER($D1517)," ","")))),"PREMIUM FREE",""))))</f>
        <v/>
      </c>
    </row>
    <row r="1518">
      <c r="AC1518">
        <f>IF($C1518="","",IF(COUNTIF('Códigos Santander (ref)'!$A$2:$A$79,$C1518)&gt;0,"SANTANDER",IF(COUNTIF('Códigos Itaú (ref)'!$A$2:$A$44,$C1518)&gt;0,"ITAU",IF(AND(TRIM(UPPER($I1518))="CONTRATUAL",ISNUMBER(SEARCH("INDIVIDUAL",SUBSTITUTE(UPPER($D1518)," ","")))),"PREMIUM FREE",""))))</f>
        <v/>
      </c>
    </row>
    <row r="1519">
      <c r="AC1519">
        <f>IF($C1519="","",IF(COUNTIF('Códigos Santander (ref)'!$A$2:$A$79,$C1519)&gt;0,"SANTANDER",IF(COUNTIF('Códigos Itaú (ref)'!$A$2:$A$44,$C1519)&gt;0,"ITAU",IF(AND(TRIM(UPPER($I1519))="CONTRATUAL",ISNUMBER(SEARCH("INDIVIDUAL",SUBSTITUTE(UPPER($D1519)," ","")))),"PREMIUM FREE",""))))</f>
        <v/>
      </c>
    </row>
    <row r="1520">
      <c r="AC1520">
        <f>IF($C1520="","",IF(COUNTIF('Códigos Santander (ref)'!$A$2:$A$79,$C1520)&gt;0,"SANTANDER",IF(COUNTIF('Códigos Itaú (ref)'!$A$2:$A$44,$C1520)&gt;0,"ITAU",IF(AND(TRIM(UPPER($I1520))="CONTRATUAL",ISNUMBER(SEARCH("INDIVIDUAL",SUBSTITUTE(UPPER($D1520)," ","")))),"PREMIUM FREE",""))))</f>
        <v/>
      </c>
    </row>
    <row r="1521">
      <c r="AC1521">
        <f>IF($C1521="","",IF(COUNTIF('Códigos Santander (ref)'!$A$2:$A$79,$C1521)&gt;0,"SANTANDER",IF(COUNTIF('Códigos Itaú (ref)'!$A$2:$A$44,$C1521)&gt;0,"ITAU",IF(AND(TRIM(UPPER($I1521))="CONTRATUAL",ISNUMBER(SEARCH("INDIVIDUAL",SUBSTITUTE(UPPER($D1521)," ","")))),"PREMIUM FREE",""))))</f>
        <v/>
      </c>
    </row>
    <row r="1522">
      <c r="AC1522">
        <f>IF($C1522="","",IF(COUNTIF('Códigos Santander (ref)'!$A$2:$A$79,$C1522)&gt;0,"SANTANDER",IF(COUNTIF('Códigos Itaú (ref)'!$A$2:$A$44,$C1522)&gt;0,"ITAU",IF(AND(TRIM(UPPER($I1522))="CONTRATUAL",ISNUMBER(SEARCH("INDIVIDUAL",SUBSTITUTE(UPPER($D1522)," ","")))),"PREMIUM FREE",""))))</f>
        <v/>
      </c>
    </row>
    <row r="1523">
      <c r="AC1523">
        <f>IF($C1523="","",IF(COUNTIF('Códigos Santander (ref)'!$A$2:$A$79,$C1523)&gt;0,"SANTANDER",IF(COUNTIF('Códigos Itaú (ref)'!$A$2:$A$44,$C1523)&gt;0,"ITAU",IF(AND(TRIM(UPPER($I1523))="CONTRATUAL",ISNUMBER(SEARCH("INDIVIDUAL",SUBSTITUTE(UPPER($D1523)," ","")))),"PREMIUM FREE",""))))</f>
        <v/>
      </c>
    </row>
    <row r="1524">
      <c r="AC1524">
        <f>IF($C1524="","",IF(COUNTIF('Códigos Santander (ref)'!$A$2:$A$79,$C1524)&gt;0,"SANTANDER",IF(COUNTIF('Códigos Itaú (ref)'!$A$2:$A$44,$C1524)&gt;0,"ITAU",IF(AND(TRIM(UPPER($I1524))="CONTRATUAL",ISNUMBER(SEARCH("INDIVIDUAL",SUBSTITUTE(UPPER($D1524)," ","")))),"PREMIUM FREE",""))))</f>
        <v/>
      </c>
    </row>
    <row r="1525">
      <c r="AC1525">
        <f>IF($C1525="","",IF(COUNTIF('Códigos Santander (ref)'!$A$2:$A$79,$C1525)&gt;0,"SANTANDER",IF(COUNTIF('Códigos Itaú (ref)'!$A$2:$A$44,$C1525)&gt;0,"ITAU",IF(AND(TRIM(UPPER($I1525))="CONTRATUAL",ISNUMBER(SEARCH("INDIVIDUAL",SUBSTITUTE(UPPER($D1525)," ","")))),"PREMIUM FREE",""))))</f>
        <v/>
      </c>
    </row>
    <row r="1526">
      <c r="AC1526">
        <f>IF($C1526="","",IF(COUNTIF('Códigos Santander (ref)'!$A$2:$A$79,$C1526)&gt;0,"SANTANDER",IF(COUNTIF('Códigos Itaú (ref)'!$A$2:$A$44,$C1526)&gt;0,"ITAU",IF(AND(TRIM(UPPER($I1526))="CONTRATUAL",ISNUMBER(SEARCH("INDIVIDUAL",SUBSTITUTE(UPPER($D1526)," ","")))),"PREMIUM FREE",""))))</f>
        <v/>
      </c>
    </row>
    <row r="1527">
      <c r="AC1527">
        <f>IF($C1527="","",IF(COUNTIF('Códigos Santander (ref)'!$A$2:$A$79,$C1527)&gt;0,"SANTANDER",IF(COUNTIF('Códigos Itaú (ref)'!$A$2:$A$44,$C1527)&gt;0,"ITAU",IF(AND(TRIM(UPPER($I1527))="CONTRATUAL",ISNUMBER(SEARCH("INDIVIDUAL",SUBSTITUTE(UPPER($D1527)," ","")))),"PREMIUM FREE",""))))</f>
        <v/>
      </c>
    </row>
    <row r="1528">
      <c r="AC1528">
        <f>IF($C1528="","",IF(COUNTIF('Códigos Santander (ref)'!$A$2:$A$79,$C1528)&gt;0,"SANTANDER",IF(COUNTIF('Códigos Itaú (ref)'!$A$2:$A$44,$C1528)&gt;0,"ITAU",IF(AND(TRIM(UPPER($I1528))="CONTRATUAL",ISNUMBER(SEARCH("INDIVIDUAL",SUBSTITUTE(UPPER($D1528)," ","")))),"PREMIUM FREE",""))))</f>
        <v/>
      </c>
    </row>
    <row r="1529">
      <c r="AC1529">
        <f>IF($C1529="","",IF(COUNTIF('Códigos Santander (ref)'!$A$2:$A$79,$C1529)&gt;0,"SANTANDER",IF(COUNTIF('Códigos Itaú (ref)'!$A$2:$A$44,$C1529)&gt;0,"ITAU",IF(AND(TRIM(UPPER($I1529))="CONTRATUAL",ISNUMBER(SEARCH("INDIVIDUAL",SUBSTITUTE(UPPER($D1529)," ","")))),"PREMIUM FREE",""))))</f>
        <v/>
      </c>
    </row>
    <row r="1530">
      <c r="AC1530">
        <f>IF($C1530="","",IF(COUNTIF('Códigos Santander (ref)'!$A$2:$A$79,$C1530)&gt;0,"SANTANDER",IF(COUNTIF('Códigos Itaú (ref)'!$A$2:$A$44,$C1530)&gt;0,"ITAU",IF(AND(TRIM(UPPER($I1530))="CONTRATUAL",ISNUMBER(SEARCH("INDIVIDUAL",SUBSTITUTE(UPPER($D1530)," ","")))),"PREMIUM FREE",""))))</f>
        <v/>
      </c>
    </row>
    <row r="1531">
      <c r="AC1531">
        <f>IF($C1531="","",IF(COUNTIF('Códigos Santander (ref)'!$A$2:$A$79,$C1531)&gt;0,"SANTANDER",IF(COUNTIF('Códigos Itaú (ref)'!$A$2:$A$44,$C1531)&gt;0,"ITAU",IF(AND(TRIM(UPPER($I1531))="CONTRATUAL",ISNUMBER(SEARCH("INDIVIDUAL",SUBSTITUTE(UPPER($D1531)," ","")))),"PREMIUM FREE",""))))</f>
        <v/>
      </c>
    </row>
    <row r="1532">
      <c r="AC1532">
        <f>IF($C1532="","",IF(COUNTIF('Códigos Santander (ref)'!$A$2:$A$79,$C1532)&gt;0,"SANTANDER",IF(COUNTIF('Códigos Itaú (ref)'!$A$2:$A$44,$C1532)&gt;0,"ITAU",IF(AND(TRIM(UPPER($I1532))="CONTRATUAL",ISNUMBER(SEARCH("INDIVIDUAL",SUBSTITUTE(UPPER($D1532)," ","")))),"PREMIUM FREE",""))))</f>
        <v/>
      </c>
    </row>
    <row r="1533">
      <c r="AC1533">
        <f>IF($C1533="","",IF(COUNTIF('Códigos Santander (ref)'!$A$2:$A$79,$C1533)&gt;0,"SANTANDER",IF(COUNTIF('Códigos Itaú (ref)'!$A$2:$A$44,$C1533)&gt;0,"ITAU",IF(AND(TRIM(UPPER($I1533))="CONTRATUAL",ISNUMBER(SEARCH("INDIVIDUAL",SUBSTITUTE(UPPER($D1533)," ","")))),"PREMIUM FREE",""))))</f>
        <v/>
      </c>
    </row>
    <row r="1534">
      <c r="AC1534">
        <f>IF($C1534="","",IF(COUNTIF('Códigos Santander (ref)'!$A$2:$A$79,$C1534)&gt;0,"SANTANDER",IF(COUNTIF('Códigos Itaú (ref)'!$A$2:$A$44,$C1534)&gt;0,"ITAU",IF(AND(TRIM(UPPER($I1534))="CONTRATUAL",ISNUMBER(SEARCH("INDIVIDUAL",SUBSTITUTE(UPPER($D1534)," ","")))),"PREMIUM FREE",""))))</f>
        <v/>
      </c>
    </row>
    <row r="1535">
      <c r="AC1535">
        <f>IF($C1535="","",IF(COUNTIF('Códigos Santander (ref)'!$A$2:$A$79,$C1535)&gt;0,"SANTANDER",IF(COUNTIF('Códigos Itaú (ref)'!$A$2:$A$44,$C1535)&gt;0,"ITAU",IF(AND(TRIM(UPPER($I1535))="CONTRATUAL",ISNUMBER(SEARCH("INDIVIDUAL",SUBSTITUTE(UPPER($D1535)," ","")))),"PREMIUM FREE",""))))</f>
        <v/>
      </c>
    </row>
    <row r="1536">
      <c r="AC1536">
        <f>IF($C1536="","",IF(COUNTIF('Códigos Santander (ref)'!$A$2:$A$79,$C1536)&gt;0,"SANTANDER",IF(COUNTIF('Códigos Itaú (ref)'!$A$2:$A$44,$C1536)&gt;0,"ITAU",IF(AND(TRIM(UPPER($I1536))="CONTRATUAL",ISNUMBER(SEARCH("INDIVIDUAL",SUBSTITUTE(UPPER($D1536)," ","")))),"PREMIUM FREE",""))))</f>
        <v/>
      </c>
    </row>
    <row r="1537">
      <c r="AC1537">
        <f>IF($C1537="","",IF(COUNTIF('Códigos Santander (ref)'!$A$2:$A$79,$C1537)&gt;0,"SANTANDER",IF(COUNTIF('Códigos Itaú (ref)'!$A$2:$A$44,$C1537)&gt;0,"ITAU",IF(AND(TRIM(UPPER($I1537))="CONTRATUAL",ISNUMBER(SEARCH("INDIVIDUAL",SUBSTITUTE(UPPER($D1537)," ","")))),"PREMIUM FREE",""))))</f>
        <v/>
      </c>
    </row>
    <row r="1538">
      <c r="AC1538">
        <f>IF($C1538="","",IF(COUNTIF('Códigos Santander (ref)'!$A$2:$A$79,$C1538)&gt;0,"SANTANDER",IF(COUNTIF('Códigos Itaú (ref)'!$A$2:$A$44,$C1538)&gt;0,"ITAU",IF(AND(TRIM(UPPER($I1538))="CONTRATUAL",ISNUMBER(SEARCH("INDIVIDUAL",SUBSTITUTE(UPPER($D1538)," ","")))),"PREMIUM FREE",""))))</f>
        <v/>
      </c>
    </row>
    <row r="1539">
      <c r="AC1539">
        <f>IF($C1539="","",IF(COUNTIF('Códigos Santander (ref)'!$A$2:$A$79,$C1539)&gt;0,"SANTANDER",IF(COUNTIF('Códigos Itaú (ref)'!$A$2:$A$44,$C1539)&gt;0,"ITAU",IF(AND(TRIM(UPPER($I1539))="CONTRATUAL",ISNUMBER(SEARCH("INDIVIDUAL",SUBSTITUTE(UPPER($D1539)," ","")))),"PREMIUM FREE",""))))</f>
        <v/>
      </c>
    </row>
    <row r="1540">
      <c r="AC1540">
        <f>IF($C1540="","",IF(COUNTIF('Códigos Santander (ref)'!$A$2:$A$79,$C1540)&gt;0,"SANTANDER",IF(COUNTIF('Códigos Itaú (ref)'!$A$2:$A$44,$C1540)&gt;0,"ITAU",IF(AND(TRIM(UPPER($I1540))="CONTRATUAL",ISNUMBER(SEARCH("INDIVIDUAL",SUBSTITUTE(UPPER($D1540)," ","")))),"PREMIUM FREE",""))))</f>
        <v/>
      </c>
    </row>
    <row r="1541">
      <c r="AC1541">
        <f>IF($C1541="","",IF(COUNTIF('Códigos Santander (ref)'!$A$2:$A$79,$C1541)&gt;0,"SANTANDER",IF(COUNTIF('Códigos Itaú (ref)'!$A$2:$A$44,$C1541)&gt;0,"ITAU",IF(AND(TRIM(UPPER($I1541))="CONTRATUAL",ISNUMBER(SEARCH("INDIVIDUAL",SUBSTITUTE(UPPER($D1541)," ","")))),"PREMIUM FREE",""))))</f>
        <v/>
      </c>
    </row>
    <row r="1542">
      <c r="AC1542">
        <f>IF($C1542="","",IF(COUNTIF('Códigos Santander (ref)'!$A$2:$A$79,$C1542)&gt;0,"SANTANDER",IF(COUNTIF('Códigos Itaú (ref)'!$A$2:$A$44,$C1542)&gt;0,"ITAU",IF(AND(TRIM(UPPER($I1542))="CONTRATUAL",ISNUMBER(SEARCH("INDIVIDUAL",SUBSTITUTE(UPPER($D1542)," ","")))),"PREMIUM FREE",""))))</f>
        <v/>
      </c>
    </row>
    <row r="1543">
      <c r="AC1543">
        <f>IF($C1543="","",IF(COUNTIF('Códigos Santander (ref)'!$A$2:$A$79,$C1543)&gt;0,"SANTANDER",IF(COUNTIF('Códigos Itaú (ref)'!$A$2:$A$44,$C1543)&gt;0,"ITAU",IF(AND(TRIM(UPPER($I1543))="CONTRATUAL",ISNUMBER(SEARCH("INDIVIDUAL",SUBSTITUTE(UPPER($D1543)," ","")))),"PREMIUM FREE",""))))</f>
        <v/>
      </c>
    </row>
    <row r="1544">
      <c r="AC1544">
        <f>IF($C1544="","",IF(COUNTIF('Códigos Santander (ref)'!$A$2:$A$79,$C1544)&gt;0,"SANTANDER",IF(COUNTIF('Códigos Itaú (ref)'!$A$2:$A$44,$C1544)&gt;0,"ITAU",IF(AND(TRIM(UPPER($I1544))="CONTRATUAL",ISNUMBER(SEARCH("INDIVIDUAL",SUBSTITUTE(UPPER($D1544)," ","")))),"PREMIUM FREE",""))))</f>
        <v/>
      </c>
    </row>
    <row r="1545">
      <c r="AC1545">
        <f>IF($C1545="","",IF(COUNTIF('Códigos Santander (ref)'!$A$2:$A$79,$C1545)&gt;0,"SANTANDER",IF(COUNTIF('Códigos Itaú (ref)'!$A$2:$A$44,$C1545)&gt;0,"ITAU",IF(AND(TRIM(UPPER($I1545))="CONTRATUAL",ISNUMBER(SEARCH("INDIVIDUAL",SUBSTITUTE(UPPER($D1545)," ","")))),"PREMIUM FREE",""))))</f>
        <v/>
      </c>
    </row>
    <row r="1546">
      <c r="AC1546">
        <f>IF($C1546="","",IF(COUNTIF('Códigos Santander (ref)'!$A$2:$A$79,$C1546)&gt;0,"SANTANDER",IF(COUNTIF('Códigos Itaú (ref)'!$A$2:$A$44,$C1546)&gt;0,"ITAU",IF(AND(TRIM(UPPER($I1546))="CONTRATUAL",ISNUMBER(SEARCH("INDIVIDUAL",SUBSTITUTE(UPPER($D1546)," ","")))),"PREMIUM FREE",""))))</f>
        <v/>
      </c>
    </row>
    <row r="1547">
      <c r="AC1547">
        <f>IF($C1547="","",IF(COUNTIF('Códigos Santander (ref)'!$A$2:$A$79,$C1547)&gt;0,"SANTANDER",IF(COUNTIF('Códigos Itaú (ref)'!$A$2:$A$44,$C1547)&gt;0,"ITAU",IF(AND(TRIM(UPPER($I1547))="CONTRATUAL",ISNUMBER(SEARCH("INDIVIDUAL",SUBSTITUTE(UPPER($D1547)," ","")))),"PREMIUM FREE",""))))</f>
        <v/>
      </c>
    </row>
    <row r="1548">
      <c r="AC1548">
        <f>IF($C1548="","",IF(COUNTIF('Códigos Santander (ref)'!$A$2:$A$79,$C1548)&gt;0,"SANTANDER",IF(COUNTIF('Códigos Itaú (ref)'!$A$2:$A$44,$C1548)&gt;0,"ITAU",IF(AND(TRIM(UPPER($I1548))="CONTRATUAL",ISNUMBER(SEARCH("INDIVIDUAL",SUBSTITUTE(UPPER($D1548)," ","")))),"PREMIUM FREE",""))))</f>
        <v/>
      </c>
    </row>
    <row r="1549">
      <c r="AC1549">
        <f>IF($C1549="","",IF(COUNTIF('Códigos Santander (ref)'!$A$2:$A$79,$C1549)&gt;0,"SANTANDER",IF(COUNTIF('Códigos Itaú (ref)'!$A$2:$A$44,$C1549)&gt;0,"ITAU",IF(AND(TRIM(UPPER($I1549))="CONTRATUAL",ISNUMBER(SEARCH("INDIVIDUAL",SUBSTITUTE(UPPER($D1549)," ","")))),"PREMIUM FREE",""))))</f>
        <v/>
      </c>
    </row>
    <row r="1550">
      <c r="AC1550">
        <f>IF($C1550="","",IF(COUNTIF('Códigos Santander (ref)'!$A$2:$A$79,$C1550)&gt;0,"SANTANDER",IF(COUNTIF('Códigos Itaú (ref)'!$A$2:$A$44,$C1550)&gt;0,"ITAU",IF(AND(TRIM(UPPER($I1550))="CONTRATUAL",ISNUMBER(SEARCH("INDIVIDUAL",SUBSTITUTE(UPPER($D1550)," ","")))),"PREMIUM FREE",""))))</f>
        <v/>
      </c>
    </row>
    <row r="1551">
      <c r="AC1551">
        <f>IF($C1551="","",IF(COUNTIF('Códigos Santander (ref)'!$A$2:$A$79,$C1551)&gt;0,"SANTANDER",IF(COUNTIF('Códigos Itaú (ref)'!$A$2:$A$44,$C1551)&gt;0,"ITAU",IF(AND(TRIM(UPPER($I1551))="CONTRATUAL",ISNUMBER(SEARCH("INDIVIDUAL",SUBSTITUTE(UPPER($D1551)," ","")))),"PREMIUM FREE",""))))</f>
        <v/>
      </c>
    </row>
    <row r="1552">
      <c r="AC1552">
        <f>IF($C1552="","",IF(COUNTIF('Códigos Santander (ref)'!$A$2:$A$79,$C1552)&gt;0,"SANTANDER",IF(COUNTIF('Códigos Itaú (ref)'!$A$2:$A$44,$C1552)&gt;0,"ITAU",IF(AND(TRIM(UPPER($I1552))="CONTRATUAL",ISNUMBER(SEARCH("INDIVIDUAL",SUBSTITUTE(UPPER($D1552)," ","")))),"PREMIUM FREE",""))))</f>
        <v/>
      </c>
    </row>
    <row r="1553">
      <c r="AC1553">
        <f>IF($C1553="","",IF(COUNTIF('Códigos Santander (ref)'!$A$2:$A$79,$C1553)&gt;0,"SANTANDER",IF(COUNTIF('Códigos Itaú (ref)'!$A$2:$A$44,$C1553)&gt;0,"ITAU",IF(AND(TRIM(UPPER($I1553))="CONTRATUAL",ISNUMBER(SEARCH("INDIVIDUAL",SUBSTITUTE(UPPER($D1553)," ","")))),"PREMIUM FREE",""))))</f>
        <v/>
      </c>
    </row>
    <row r="1554">
      <c r="AC1554">
        <f>IF($C1554="","",IF(COUNTIF('Códigos Santander (ref)'!$A$2:$A$79,$C1554)&gt;0,"SANTANDER",IF(COUNTIF('Códigos Itaú (ref)'!$A$2:$A$44,$C1554)&gt;0,"ITAU",IF(AND(TRIM(UPPER($I1554))="CONTRATUAL",ISNUMBER(SEARCH("INDIVIDUAL",SUBSTITUTE(UPPER($D1554)," ","")))),"PREMIUM FREE",""))))</f>
        <v/>
      </c>
    </row>
    <row r="1555">
      <c r="AC1555">
        <f>IF($C1555="","",IF(COUNTIF('Códigos Santander (ref)'!$A$2:$A$79,$C1555)&gt;0,"SANTANDER",IF(COUNTIF('Códigos Itaú (ref)'!$A$2:$A$44,$C1555)&gt;0,"ITAU",IF(AND(TRIM(UPPER($I1555))="CONTRATUAL",ISNUMBER(SEARCH("INDIVIDUAL",SUBSTITUTE(UPPER($D1555)," ","")))),"PREMIUM FREE",""))))</f>
        <v/>
      </c>
    </row>
    <row r="1556">
      <c r="AC1556">
        <f>IF($C1556="","",IF(COUNTIF('Códigos Santander (ref)'!$A$2:$A$79,$C1556)&gt;0,"SANTANDER",IF(COUNTIF('Códigos Itaú (ref)'!$A$2:$A$44,$C1556)&gt;0,"ITAU",IF(AND(TRIM(UPPER($I1556))="CONTRATUAL",ISNUMBER(SEARCH("INDIVIDUAL",SUBSTITUTE(UPPER($D1556)," ","")))),"PREMIUM FREE",""))))</f>
        <v/>
      </c>
    </row>
    <row r="1557">
      <c r="AC1557">
        <f>IF($C1557="","",IF(COUNTIF('Códigos Santander (ref)'!$A$2:$A$79,$C1557)&gt;0,"SANTANDER",IF(COUNTIF('Códigos Itaú (ref)'!$A$2:$A$44,$C1557)&gt;0,"ITAU",IF(AND(TRIM(UPPER($I1557))="CONTRATUAL",ISNUMBER(SEARCH("INDIVIDUAL",SUBSTITUTE(UPPER($D1557)," ","")))),"PREMIUM FREE",""))))</f>
        <v/>
      </c>
    </row>
    <row r="1558">
      <c r="AC1558">
        <f>IF($C1558="","",IF(COUNTIF('Códigos Santander (ref)'!$A$2:$A$79,$C1558)&gt;0,"SANTANDER",IF(COUNTIF('Códigos Itaú (ref)'!$A$2:$A$44,$C1558)&gt;0,"ITAU",IF(AND(TRIM(UPPER($I1558))="CONTRATUAL",ISNUMBER(SEARCH("INDIVIDUAL",SUBSTITUTE(UPPER($D1558)," ","")))),"PREMIUM FREE",""))))</f>
        <v/>
      </c>
    </row>
    <row r="1559">
      <c r="AC1559">
        <f>IF($C1559="","",IF(COUNTIF('Códigos Santander (ref)'!$A$2:$A$79,$C1559)&gt;0,"SANTANDER",IF(COUNTIF('Códigos Itaú (ref)'!$A$2:$A$44,$C1559)&gt;0,"ITAU",IF(AND(TRIM(UPPER($I1559))="CONTRATUAL",ISNUMBER(SEARCH("INDIVIDUAL",SUBSTITUTE(UPPER($D1559)," ","")))),"PREMIUM FREE",""))))</f>
        <v/>
      </c>
    </row>
    <row r="1560">
      <c r="AC1560">
        <f>IF($C1560="","",IF(COUNTIF('Códigos Santander (ref)'!$A$2:$A$79,$C1560)&gt;0,"SANTANDER",IF(COUNTIF('Códigos Itaú (ref)'!$A$2:$A$44,$C1560)&gt;0,"ITAU",IF(AND(TRIM(UPPER($I1560))="CONTRATUAL",ISNUMBER(SEARCH("INDIVIDUAL",SUBSTITUTE(UPPER($D1560)," ","")))),"PREMIUM FREE",""))))</f>
        <v/>
      </c>
    </row>
    <row r="1561">
      <c r="AC1561">
        <f>IF($C1561="","",IF(COUNTIF('Códigos Santander (ref)'!$A$2:$A$79,$C1561)&gt;0,"SANTANDER",IF(COUNTIF('Códigos Itaú (ref)'!$A$2:$A$44,$C1561)&gt;0,"ITAU",IF(AND(TRIM(UPPER($I1561))="CONTRATUAL",ISNUMBER(SEARCH("INDIVIDUAL",SUBSTITUTE(UPPER($D1561)," ","")))),"PREMIUM FREE",""))))</f>
        <v/>
      </c>
    </row>
    <row r="1562">
      <c r="AC1562">
        <f>IF($C1562="","",IF(COUNTIF('Códigos Santander (ref)'!$A$2:$A$79,$C1562)&gt;0,"SANTANDER",IF(COUNTIF('Códigos Itaú (ref)'!$A$2:$A$44,$C1562)&gt;0,"ITAU",IF(AND(TRIM(UPPER($I1562))="CONTRATUAL",ISNUMBER(SEARCH("INDIVIDUAL",SUBSTITUTE(UPPER($D1562)," ","")))),"PREMIUM FREE",""))))</f>
        <v/>
      </c>
    </row>
    <row r="1563">
      <c r="AC1563">
        <f>IF($C1563="","",IF(COUNTIF('Códigos Santander (ref)'!$A$2:$A$79,$C1563)&gt;0,"SANTANDER",IF(COUNTIF('Códigos Itaú (ref)'!$A$2:$A$44,$C1563)&gt;0,"ITAU",IF(AND(TRIM(UPPER($I1563))="CONTRATUAL",ISNUMBER(SEARCH("INDIVIDUAL",SUBSTITUTE(UPPER($D1563)," ","")))),"PREMIUM FREE",""))))</f>
        <v/>
      </c>
    </row>
    <row r="1564">
      <c r="AC1564">
        <f>IF($C1564="","",IF(COUNTIF('Códigos Santander (ref)'!$A$2:$A$79,$C1564)&gt;0,"SANTANDER",IF(COUNTIF('Códigos Itaú (ref)'!$A$2:$A$44,$C1564)&gt;0,"ITAU",IF(AND(TRIM(UPPER($I1564))="CONTRATUAL",ISNUMBER(SEARCH("INDIVIDUAL",SUBSTITUTE(UPPER($D1564)," ","")))),"PREMIUM FREE",""))))</f>
        <v/>
      </c>
    </row>
    <row r="1565">
      <c r="AC1565">
        <f>IF($C1565="","",IF(COUNTIF('Códigos Santander (ref)'!$A$2:$A$79,$C1565)&gt;0,"SANTANDER",IF(COUNTIF('Códigos Itaú (ref)'!$A$2:$A$44,$C1565)&gt;0,"ITAU",IF(AND(TRIM(UPPER($I1565))="CONTRATUAL",ISNUMBER(SEARCH("INDIVIDUAL",SUBSTITUTE(UPPER($D1565)," ","")))),"PREMIUM FREE",""))))</f>
        <v/>
      </c>
    </row>
    <row r="1566">
      <c r="AC1566">
        <f>IF($C1566="","",IF(COUNTIF('Códigos Santander (ref)'!$A$2:$A$79,$C1566)&gt;0,"SANTANDER",IF(COUNTIF('Códigos Itaú (ref)'!$A$2:$A$44,$C1566)&gt;0,"ITAU",IF(AND(TRIM(UPPER($I1566))="CONTRATUAL",ISNUMBER(SEARCH("INDIVIDUAL",SUBSTITUTE(UPPER($D1566)," ","")))),"PREMIUM FREE",""))))</f>
        <v/>
      </c>
    </row>
    <row r="1567">
      <c r="AC1567">
        <f>IF($C1567="","",IF(COUNTIF('Códigos Santander (ref)'!$A$2:$A$79,$C1567)&gt;0,"SANTANDER",IF(COUNTIF('Códigos Itaú (ref)'!$A$2:$A$44,$C1567)&gt;0,"ITAU",IF(AND(TRIM(UPPER($I1567))="CONTRATUAL",ISNUMBER(SEARCH("INDIVIDUAL",SUBSTITUTE(UPPER($D1567)," ","")))),"PREMIUM FREE",""))))</f>
        <v/>
      </c>
    </row>
    <row r="1568">
      <c r="AC1568">
        <f>IF($C1568="","",IF(COUNTIF('Códigos Santander (ref)'!$A$2:$A$79,$C1568)&gt;0,"SANTANDER",IF(COUNTIF('Códigos Itaú (ref)'!$A$2:$A$44,$C1568)&gt;0,"ITAU",IF(AND(TRIM(UPPER($I1568))="CONTRATUAL",ISNUMBER(SEARCH("INDIVIDUAL",SUBSTITUTE(UPPER($D1568)," ","")))),"PREMIUM FREE",""))))</f>
        <v/>
      </c>
    </row>
    <row r="1569">
      <c r="AC1569">
        <f>IF($C1569="","",IF(COUNTIF('Códigos Santander (ref)'!$A$2:$A$79,$C1569)&gt;0,"SANTANDER",IF(COUNTIF('Códigos Itaú (ref)'!$A$2:$A$44,$C1569)&gt;0,"ITAU",IF(AND(TRIM(UPPER($I1569))="CONTRATUAL",ISNUMBER(SEARCH("INDIVIDUAL",SUBSTITUTE(UPPER($D1569)," ","")))),"PREMIUM FREE",""))))</f>
        <v/>
      </c>
    </row>
    <row r="1570">
      <c r="AC1570">
        <f>IF($C1570="","",IF(COUNTIF('Códigos Santander (ref)'!$A$2:$A$79,$C1570)&gt;0,"SANTANDER",IF(COUNTIF('Códigos Itaú (ref)'!$A$2:$A$44,$C1570)&gt;0,"ITAU",IF(AND(TRIM(UPPER($I1570))="CONTRATUAL",ISNUMBER(SEARCH("INDIVIDUAL",SUBSTITUTE(UPPER($D1570)," ","")))),"PREMIUM FREE",""))))</f>
        <v/>
      </c>
    </row>
    <row r="1571">
      <c r="AC1571">
        <f>IF($C1571="","",IF(COUNTIF('Códigos Santander (ref)'!$A$2:$A$79,$C1571)&gt;0,"SANTANDER",IF(COUNTIF('Códigos Itaú (ref)'!$A$2:$A$44,$C1571)&gt;0,"ITAU",IF(AND(TRIM(UPPER($I1571))="CONTRATUAL",ISNUMBER(SEARCH("INDIVIDUAL",SUBSTITUTE(UPPER($D1571)," ","")))),"PREMIUM FREE",""))))</f>
        <v/>
      </c>
    </row>
    <row r="1572">
      <c r="AC1572">
        <f>IF($C1572="","",IF(COUNTIF('Códigos Santander (ref)'!$A$2:$A$79,$C1572)&gt;0,"SANTANDER",IF(COUNTIF('Códigos Itaú (ref)'!$A$2:$A$44,$C1572)&gt;0,"ITAU",IF(AND(TRIM(UPPER($I1572))="CONTRATUAL",ISNUMBER(SEARCH("INDIVIDUAL",SUBSTITUTE(UPPER($D1572)," ","")))),"PREMIUM FREE",""))))</f>
        <v/>
      </c>
    </row>
    <row r="1573">
      <c r="AC1573">
        <f>IF($C1573="","",IF(COUNTIF('Códigos Santander (ref)'!$A$2:$A$79,$C1573)&gt;0,"SANTANDER",IF(COUNTIF('Códigos Itaú (ref)'!$A$2:$A$44,$C1573)&gt;0,"ITAU",IF(AND(TRIM(UPPER($I1573))="CONTRATUAL",ISNUMBER(SEARCH("INDIVIDUAL",SUBSTITUTE(UPPER($D1573)," ","")))),"PREMIUM FREE",""))))</f>
        <v/>
      </c>
    </row>
    <row r="1574">
      <c r="AC1574">
        <f>IF($C1574="","",IF(COUNTIF('Códigos Santander (ref)'!$A$2:$A$79,$C1574)&gt;0,"SANTANDER",IF(COUNTIF('Códigos Itaú (ref)'!$A$2:$A$44,$C1574)&gt;0,"ITAU",IF(AND(TRIM(UPPER($I1574))="CONTRATUAL",ISNUMBER(SEARCH("INDIVIDUAL",SUBSTITUTE(UPPER($D1574)," ","")))),"PREMIUM FREE",""))))</f>
        <v/>
      </c>
    </row>
    <row r="1575">
      <c r="AC1575">
        <f>IF($C1575="","",IF(COUNTIF('Códigos Santander (ref)'!$A$2:$A$79,$C1575)&gt;0,"SANTANDER",IF(COUNTIF('Códigos Itaú (ref)'!$A$2:$A$44,$C1575)&gt;0,"ITAU",IF(AND(TRIM(UPPER($I1575))="CONTRATUAL",ISNUMBER(SEARCH("INDIVIDUAL",SUBSTITUTE(UPPER($D1575)," ","")))),"PREMIUM FREE",""))))</f>
        <v/>
      </c>
    </row>
    <row r="1576">
      <c r="AC1576">
        <f>IF($C1576="","",IF(COUNTIF('Códigos Santander (ref)'!$A$2:$A$79,$C1576)&gt;0,"SANTANDER",IF(COUNTIF('Códigos Itaú (ref)'!$A$2:$A$44,$C1576)&gt;0,"ITAU",IF(AND(TRIM(UPPER($I1576))="CONTRATUAL",ISNUMBER(SEARCH("INDIVIDUAL",SUBSTITUTE(UPPER($D1576)," ","")))),"PREMIUM FREE",""))))</f>
        <v/>
      </c>
    </row>
    <row r="1577">
      <c r="AC1577">
        <f>IF($C1577="","",IF(COUNTIF('Códigos Santander (ref)'!$A$2:$A$79,$C1577)&gt;0,"SANTANDER",IF(COUNTIF('Códigos Itaú (ref)'!$A$2:$A$44,$C1577)&gt;0,"ITAU",IF(AND(TRIM(UPPER($I1577))="CONTRATUAL",ISNUMBER(SEARCH("INDIVIDUAL",SUBSTITUTE(UPPER($D1577)," ","")))),"PREMIUM FREE",""))))</f>
        <v/>
      </c>
    </row>
    <row r="1578">
      <c r="AC1578">
        <f>IF($C1578="","",IF(COUNTIF('Códigos Santander (ref)'!$A$2:$A$79,$C1578)&gt;0,"SANTANDER",IF(COUNTIF('Códigos Itaú (ref)'!$A$2:$A$44,$C1578)&gt;0,"ITAU",IF(AND(TRIM(UPPER($I1578))="CONTRATUAL",ISNUMBER(SEARCH("INDIVIDUAL",SUBSTITUTE(UPPER($D1578)," ","")))),"PREMIUM FREE",""))))</f>
        <v/>
      </c>
    </row>
    <row r="1579">
      <c r="AC1579">
        <f>IF($C1579="","",IF(COUNTIF('Códigos Santander (ref)'!$A$2:$A$79,$C1579)&gt;0,"SANTANDER",IF(COUNTIF('Códigos Itaú (ref)'!$A$2:$A$44,$C1579)&gt;0,"ITAU",IF(AND(TRIM(UPPER($I1579))="CONTRATUAL",ISNUMBER(SEARCH("INDIVIDUAL",SUBSTITUTE(UPPER($D1579)," ","")))),"PREMIUM FREE",""))))</f>
        <v/>
      </c>
    </row>
    <row r="1580">
      <c r="AC1580">
        <f>IF($C1580="","",IF(COUNTIF('Códigos Santander (ref)'!$A$2:$A$79,$C1580)&gt;0,"SANTANDER",IF(COUNTIF('Códigos Itaú (ref)'!$A$2:$A$44,$C1580)&gt;0,"ITAU",IF(AND(TRIM(UPPER($I1580))="CONTRATUAL",ISNUMBER(SEARCH("INDIVIDUAL",SUBSTITUTE(UPPER($D1580)," ","")))),"PREMIUM FREE",""))))</f>
        <v/>
      </c>
    </row>
    <row r="1581">
      <c r="AC1581">
        <f>IF($C1581="","",IF(COUNTIF('Códigos Santander (ref)'!$A$2:$A$79,$C1581)&gt;0,"SANTANDER",IF(COUNTIF('Códigos Itaú (ref)'!$A$2:$A$44,$C1581)&gt;0,"ITAU",IF(AND(TRIM(UPPER($I1581))="CONTRATUAL",ISNUMBER(SEARCH("INDIVIDUAL",SUBSTITUTE(UPPER($D1581)," ","")))),"PREMIUM FREE",""))))</f>
        <v/>
      </c>
    </row>
    <row r="1582">
      <c r="AC1582">
        <f>IF($C1582="","",IF(COUNTIF('Códigos Santander (ref)'!$A$2:$A$79,$C1582)&gt;0,"SANTANDER",IF(COUNTIF('Códigos Itaú (ref)'!$A$2:$A$44,$C1582)&gt;0,"ITAU",IF(AND(TRIM(UPPER($I1582))="CONTRATUAL",ISNUMBER(SEARCH("INDIVIDUAL",SUBSTITUTE(UPPER($D1582)," ","")))),"PREMIUM FREE",""))))</f>
        <v/>
      </c>
    </row>
    <row r="1583">
      <c r="AC1583">
        <f>IF($C1583="","",IF(COUNTIF('Códigos Santander (ref)'!$A$2:$A$79,$C1583)&gt;0,"SANTANDER",IF(COUNTIF('Códigos Itaú (ref)'!$A$2:$A$44,$C1583)&gt;0,"ITAU",IF(AND(TRIM(UPPER($I1583))="CONTRATUAL",ISNUMBER(SEARCH("INDIVIDUAL",SUBSTITUTE(UPPER($D1583)," ","")))),"PREMIUM FREE",""))))</f>
        <v/>
      </c>
    </row>
    <row r="1584">
      <c r="AC1584">
        <f>IF($C1584="","",IF(COUNTIF('Códigos Santander (ref)'!$A$2:$A$79,$C1584)&gt;0,"SANTANDER",IF(COUNTIF('Códigos Itaú (ref)'!$A$2:$A$44,$C1584)&gt;0,"ITAU",IF(AND(TRIM(UPPER($I1584))="CONTRATUAL",ISNUMBER(SEARCH("INDIVIDUAL",SUBSTITUTE(UPPER($D1584)," ","")))),"PREMIUM FREE",""))))</f>
        <v/>
      </c>
    </row>
    <row r="1585">
      <c r="AC1585">
        <f>IF($C1585="","",IF(COUNTIF('Códigos Santander (ref)'!$A$2:$A$79,$C1585)&gt;0,"SANTANDER",IF(COUNTIF('Códigos Itaú (ref)'!$A$2:$A$44,$C1585)&gt;0,"ITAU",IF(AND(TRIM(UPPER($I1585))="CONTRATUAL",ISNUMBER(SEARCH("INDIVIDUAL",SUBSTITUTE(UPPER($D1585)," ","")))),"PREMIUM FREE",""))))</f>
        <v/>
      </c>
    </row>
    <row r="1586">
      <c r="AC1586">
        <f>IF($C1586="","",IF(COUNTIF('Códigos Santander (ref)'!$A$2:$A$79,$C1586)&gt;0,"SANTANDER",IF(COUNTIF('Códigos Itaú (ref)'!$A$2:$A$44,$C1586)&gt;0,"ITAU",IF(AND(TRIM(UPPER($I1586))="CONTRATUAL",ISNUMBER(SEARCH("INDIVIDUAL",SUBSTITUTE(UPPER($D1586)," ","")))),"PREMIUM FREE",""))))</f>
        <v/>
      </c>
    </row>
    <row r="1587">
      <c r="AC1587">
        <f>IF($C1587="","",IF(COUNTIF('Códigos Santander (ref)'!$A$2:$A$79,$C1587)&gt;0,"SANTANDER",IF(COUNTIF('Códigos Itaú (ref)'!$A$2:$A$44,$C1587)&gt;0,"ITAU",IF(AND(TRIM(UPPER($I1587))="CONTRATUAL",ISNUMBER(SEARCH("INDIVIDUAL",SUBSTITUTE(UPPER($D1587)," ","")))),"PREMIUM FREE",""))))</f>
        <v/>
      </c>
    </row>
    <row r="1588">
      <c r="AC1588">
        <f>IF($C1588="","",IF(COUNTIF('Códigos Santander (ref)'!$A$2:$A$79,$C1588)&gt;0,"SANTANDER",IF(COUNTIF('Códigos Itaú (ref)'!$A$2:$A$44,$C1588)&gt;0,"ITAU",IF(AND(TRIM(UPPER($I1588))="CONTRATUAL",ISNUMBER(SEARCH("INDIVIDUAL",SUBSTITUTE(UPPER($D1588)," ","")))),"PREMIUM FREE",""))))</f>
        <v/>
      </c>
    </row>
    <row r="1589">
      <c r="AC1589">
        <f>IF($C1589="","",IF(COUNTIF('Códigos Santander (ref)'!$A$2:$A$79,$C1589)&gt;0,"SANTANDER",IF(COUNTIF('Códigos Itaú (ref)'!$A$2:$A$44,$C1589)&gt;0,"ITAU",IF(AND(TRIM(UPPER($I1589))="CONTRATUAL",ISNUMBER(SEARCH("INDIVIDUAL",SUBSTITUTE(UPPER($D1589)," ","")))),"PREMIUM FREE",""))))</f>
        <v/>
      </c>
    </row>
    <row r="1590">
      <c r="AC1590">
        <f>IF($C1590="","",IF(COUNTIF('Códigos Santander (ref)'!$A$2:$A$79,$C1590)&gt;0,"SANTANDER",IF(COUNTIF('Códigos Itaú (ref)'!$A$2:$A$44,$C1590)&gt;0,"ITAU",IF(AND(TRIM(UPPER($I1590))="CONTRATUAL",ISNUMBER(SEARCH("INDIVIDUAL",SUBSTITUTE(UPPER($D1590)," ","")))),"PREMIUM FREE",""))))</f>
        <v/>
      </c>
    </row>
    <row r="1591">
      <c r="AC1591">
        <f>IF($C1591="","",IF(COUNTIF('Códigos Santander (ref)'!$A$2:$A$79,$C1591)&gt;0,"SANTANDER",IF(COUNTIF('Códigos Itaú (ref)'!$A$2:$A$44,$C1591)&gt;0,"ITAU",IF(AND(TRIM(UPPER($I1591))="CONTRATUAL",ISNUMBER(SEARCH("INDIVIDUAL",SUBSTITUTE(UPPER($D1591)," ","")))),"PREMIUM FREE",""))))</f>
        <v/>
      </c>
    </row>
    <row r="1592">
      <c r="AC1592">
        <f>IF($C1592="","",IF(COUNTIF('Códigos Santander (ref)'!$A$2:$A$79,$C1592)&gt;0,"SANTANDER",IF(COUNTIF('Códigos Itaú (ref)'!$A$2:$A$44,$C1592)&gt;0,"ITAU",IF(AND(TRIM(UPPER($I1592))="CONTRATUAL",ISNUMBER(SEARCH("INDIVIDUAL",SUBSTITUTE(UPPER($D1592)," ","")))),"PREMIUM FREE",""))))</f>
        <v/>
      </c>
    </row>
    <row r="1593">
      <c r="AC1593">
        <f>IF($C1593="","",IF(COUNTIF('Códigos Santander (ref)'!$A$2:$A$79,$C1593)&gt;0,"SANTANDER",IF(COUNTIF('Códigos Itaú (ref)'!$A$2:$A$44,$C1593)&gt;0,"ITAU",IF(AND(TRIM(UPPER($I1593))="CONTRATUAL",ISNUMBER(SEARCH("INDIVIDUAL",SUBSTITUTE(UPPER($D1593)," ","")))),"PREMIUM FREE",""))))</f>
        <v/>
      </c>
    </row>
    <row r="1594">
      <c r="AC1594">
        <f>IF($C1594="","",IF(COUNTIF('Códigos Santander (ref)'!$A$2:$A$79,$C1594)&gt;0,"SANTANDER",IF(COUNTIF('Códigos Itaú (ref)'!$A$2:$A$44,$C1594)&gt;0,"ITAU",IF(AND(TRIM(UPPER($I1594))="CONTRATUAL",ISNUMBER(SEARCH("INDIVIDUAL",SUBSTITUTE(UPPER($D1594)," ","")))),"PREMIUM FREE",""))))</f>
        <v/>
      </c>
    </row>
    <row r="1595">
      <c r="AC1595">
        <f>IF($C1595="","",IF(COUNTIF('Códigos Santander (ref)'!$A$2:$A$79,$C1595)&gt;0,"SANTANDER",IF(COUNTIF('Códigos Itaú (ref)'!$A$2:$A$44,$C1595)&gt;0,"ITAU",IF(AND(TRIM(UPPER($I1595))="CONTRATUAL",ISNUMBER(SEARCH("INDIVIDUAL",SUBSTITUTE(UPPER($D1595)," ","")))),"PREMIUM FREE",""))))</f>
        <v/>
      </c>
    </row>
    <row r="1596">
      <c r="AC1596">
        <f>IF($C1596="","",IF(COUNTIF('Códigos Santander (ref)'!$A$2:$A$79,$C1596)&gt;0,"SANTANDER",IF(COUNTIF('Códigos Itaú (ref)'!$A$2:$A$44,$C1596)&gt;0,"ITAU",IF(AND(TRIM(UPPER($I1596))="CONTRATUAL",ISNUMBER(SEARCH("INDIVIDUAL",SUBSTITUTE(UPPER($D1596)," ","")))),"PREMIUM FREE",""))))</f>
        <v/>
      </c>
    </row>
    <row r="1597">
      <c r="AC1597">
        <f>IF($C1597="","",IF(COUNTIF('Códigos Santander (ref)'!$A$2:$A$79,$C1597)&gt;0,"SANTANDER",IF(COUNTIF('Códigos Itaú (ref)'!$A$2:$A$44,$C1597)&gt;0,"ITAU",IF(AND(TRIM(UPPER($I1597))="CONTRATUAL",ISNUMBER(SEARCH("INDIVIDUAL",SUBSTITUTE(UPPER($D1597)," ","")))),"PREMIUM FREE",""))))</f>
        <v/>
      </c>
    </row>
    <row r="1598">
      <c r="AC1598">
        <f>IF($C1598="","",IF(COUNTIF('Códigos Santander (ref)'!$A$2:$A$79,$C1598)&gt;0,"SANTANDER",IF(COUNTIF('Códigos Itaú (ref)'!$A$2:$A$44,$C1598)&gt;0,"ITAU",IF(AND(TRIM(UPPER($I1598))="CONTRATUAL",ISNUMBER(SEARCH("INDIVIDUAL",SUBSTITUTE(UPPER($D1598)," ","")))),"PREMIUM FREE",""))))</f>
        <v/>
      </c>
    </row>
    <row r="1599">
      <c r="AC1599">
        <f>IF($C1599="","",IF(COUNTIF('Códigos Santander (ref)'!$A$2:$A$79,$C1599)&gt;0,"SANTANDER",IF(COUNTIF('Códigos Itaú (ref)'!$A$2:$A$44,$C1599)&gt;0,"ITAU",IF(AND(TRIM(UPPER($I1599))="CONTRATUAL",ISNUMBER(SEARCH("INDIVIDUAL",SUBSTITUTE(UPPER($D1599)," ","")))),"PREMIUM FREE",""))))</f>
        <v/>
      </c>
    </row>
    <row r="1600">
      <c r="AC1600">
        <f>IF($C1600="","",IF(COUNTIF('Códigos Santander (ref)'!$A$2:$A$79,$C1600)&gt;0,"SANTANDER",IF(COUNTIF('Códigos Itaú (ref)'!$A$2:$A$44,$C1600)&gt;0,"ITAU",IF(AND(TRIM(UPPER($I1600))="CONTRATUAL",ISNUMBER(SEARCH("INDIVIDUAL",SUBSTITUTE(UPPER($D1600)," ","")))),"PREMIUM FREE",""))))</f>
        <v/>
      </c>
    </row>
    <row r="1601">
      <c r="AC1601">
        <f>IF($C1601="","",IF(COUNTIF('Códigos Santander (ref)'!$A$2:$A$79,$C1601)&gt;0,"SANTANDER",IF(COUNTIF('Códigos Itaú (ref)'!$A$2:$A$44,$C1601)&gt;0,"ITAU",IF(AND(TRIM(UPPER($I1601))="CONTRATUAL",ISNUMBER(SEARCH("INDIVIDUAL",SUBSTITUTE(UPPER($D1601)," ","")))),"PREMIUM FREE",""))))</f>
        <v/>
      </c>
    </row>
    <row r="1602">
      <c r="AC1602">
        <f>IF($C1602="","",IF(COUNTIF('Códigos Santander (ref)'!$A$2:$A$79,$C1602)&gt;0,"SANTANDER",IF(COUNTIF('Códigos Itaú (ref)'!$A$2:$A$44,$C1602)&gt;0,"ITAU",IF(AND(TRIM(UPPER($I1602))="CONTRATUAL",ISNUMBER(SEARCH("INDIVIDUAL",SUBSTITUTE(UPPER($D1602)," ","")))),"PREMIUM FREE",""))))</f>
        <v/>
      </c>
    </row>
    <row r="1603">
      <c r="AC1603">
        <f>IF($C1603="","",IF(COUNTIF('Códigos Santander (ref)'!$A$2:$A$79,$C1603)&gt;0,"SANTANDER",IF(COUNTIF('Códigos Itaú (ref)'!$A$2:$A$44,$C1603)&gt;0,"ITAU",IF(AND(TRIM(UPPER($I1603))="CONTRATUAL",ISNUMBER(SEARCH("INDIVIDUAL",SUBSTITUTE(UPPER($D1603)," ","")))),"PREMIUM FREE",""))))</f>
        <v/>
      </c>
    </row>
    <row r="1604">
      <c r="AC1604">
        <f>IF($C1604="","",IF(COUNTIF('Códigos Santander (ref)'!$A$2:$A$79,$C1604)&gt;0,"SANTANDER",IF(COUNTIF('Códigos Itaú (ref)'!$A$2:$A$44,$C1604)&gt;0,"ITAU",IF(AND(TRIM(UPPER($I1604))="CONTRATUAL",ISNUMBER(SEARCH("INDIVIDUAL",SUBSTITUTE(UPPER($D1604)," ","")))),"PREMIUM FREE",""))))</f>
        <v/>
      </c>
    </row>
    <row r="1605">
      <c r="AC1605">
        <f>IF($C1605="","",IF(COUNTIF('Códigos Santander (ref)'!$A$2:$A$79,$C1605)&gt;0,"SANTANDER",IF(COUNTIF('Códigos Itaú (ref)'!$A$2:$A$44,$C1605)&gt;0,"ITAU",IF(AND(TRIM(UPPER($I1605))="CONTRATUAL",ISNUMBER(SEARCH("INDIVIDUAL",SUBSTITUTE(UPPER($D1605)," ","")))),"PREMIUM FREE",""))))</f>
        <v/>
      </c>
    </row>
    <row r="1606">
      <c r="AC1606">
        <f>IF($C1606="","",IF(COUNTIF('Códigos Santander (ref)'!$A$2:$A$79,$C1606)&gt;0,"SANTANDER",IF(COUNTIF('Códigos Itaú (ref)'!$A$2:$A$44,$C1606)&gt;0,"ITAU",IF(AND(TRIM(UPPER($I1606))="CONTRATUAL",ISNUMBER(SEARCH("INDIVIDUAL",SUBSTITUTE(UPPER($D1606)," ","")))),"PREMIUM FREE",""))))</f>
        <v/>
      </c>
    </row>
    <row r="1607">
      <c r="AC1607">
        <f>IF($C1607="","",IF(COUNTIF('Códigos Santander (ref)'!$A$2:$A$79,$C1607)&gt;0,"SANTANDER",IF(COUNTIF('Códigos Itaú (ref)'!$A$2:$A$44,$C1607)&gt;0,"ITAU",IF(AND(TRIM(UPPER($I1607))="CONTRATUAL",ISNUMBER(SEARCH("INDIVIDUAL",SUBSTITUTE(UPPER($D1607)," ","")))),"PREMIUM FREE",""))))</f>
        <v/>
      </c>
    </row>
    <row r="1608">
      <c r="AC1608">
        <f>IF($C1608="","",IF(COUNTIF('Códigos Santander (ref)'!$A$2:$A$79,$C1608)&gt;0,"SANTANDER",IF(COUNTIF('Códigos Itaú (ref)'!$A$2:$A$44,$C1608)&gt;0,"ITAU",IF(AND(TRIM(UPPER($I1608))="CONTRATUAL",ISNUMBER(SEARCH("INDIVIDUAL",SUBSTITUTE(UPPER($D1608)," ","")))),"PREMIUM FREE",""))))</f>
        <v/>
      </c>
    </row>
    <row r="1609">
      <c r="AC1609">
        <f>IF($C1609="","",IF(COUNTIF('Códigos Santander (ref)'!$A$2:$A$79,$C1609)&gt;0,"SANTANDER",IF(COUNTIF('Códigos Itaú (ref)'!$A$2:$A$44,$C1609)&gt;0,"ITAU",IF(AND(TRIM(UPPER($I1609))="CONTRATUAL",ISNUMBER(SEARCH("INDIVIDUAL",SUBSTITUTE(UPPER($D1609)," ","")))),"PREMIUM FREE",""))))</f>
        <v/>
      </c>
    </row>
    <row r="1610">
      <c r="AC1610">
        <f>IF($C1610="","",IF(COUNTIF('Códigos Santander (ref)'!$A$2:$A$79,$C1610)&gt;0,"SANTANDER",IF(COUNTIF('Códigos Itaú (ref)'!$A$2:$A$44,$C1610)&gt;0,"ITAU",IF(AND(TRIM(UPPER($I1610))="CONTRATUAL",ISNUMBER(SEARCH("INDIVIDUAL",SUBSTITUTE(UPPER($D1610)," ","")))),"PREMIUM FREE",""))))</f>
        <v/>
      </c>
    </row>
    <row r="1611">
      <c r="AC1611">
        <f>IF($C1611="","",IF(COUNTIF('Códigos Santander (ref)'!$A$2:$A$79,$C1611)&gt;0,"SANTANDER",IF(COUNTIF('Códigos Itaú (ref)'!$A$2:$A$44,$C1611)&gt;0,"ITAU",IF(AND(TRIM(UPPER($I1611))="CONTRATUAL",ISNUMBER(SEARCH("INDIVIDUAL",SUBSTITUTE(UPPER($D1611)," ","")))),"PREMIUM FREE",""))))</f>
        <v/>
      </c>
    </row>
    <row r="1612">
      <c r="AC1612">
        <f>IF($C1612="","",IF(COUNTIF('Códigos Santander (ref)'!$A$2:$A$79,$C1612)&gt;0,"SANTANDER",IF(COUNTIF('Códigos Itaú (ref)'!$A$2:$A$44,$C1612)&gt;0,"ITAU",IF(AND(TRIM(UPPER($I1612))="CONTRATUAL",ISNUMBER(SEARCH("INDIVIDUAL",SUBSTITUTE(UPPER($D1612)," ","")))),"PREMIUM FREE",""))))</f>
        <v/>
      </c>
    </row>
    <row r="1613">
      <c r="AC1613">
        <f>IF($C1613="","",IF(COUNTIF('Códigos Santander (ref)'!$A$2:$A$79,$C1613)&gt;0,"SANTANDER",IF(COUNTIF('Códigos Itaú (ref)'!$A$2:$A$44,$C1613)&gt;0,"ITAU",IF(AND(TRIM(UPPER($I1613))="CONTRATUAL",ISNUMBER(SEARCH("INDIVIDUAL",SUBSTITUTE(UPPER($D1613)," ","")))),"PREMIUM FREE",""))))</f>
        <v/>
      </c>
    </row>
    <row r="1614">
      <c r="AC1614">
        <f>IF($C1614="","",IF(COUNTIF('Códigos Santander (ref)'!$A$2:$A$79,$C1614)&gt;0,"SANTANDER",IF(COUNTIF('Códigos Itaú (ref)'!$A$2:$A$44,$C1614)&gt;0,"ITAU",IF(AND(TRIM(UPPER($I1614))="CONTRATUAL",ISNUMBER(SEARCH("INDIVIDUAL",SUBSTITUTE(UPPER($D1614)," ","")))),"PREMIUM FREE",""))))</f>
        <v/>
      </c>
    </row>
    <row r="1615">
      <c r="AC1615">
        <f>IF($C1615="","",IF(COUNTIF('Códigos Santander (ref)'!$A$2:$A$79,$C1615)&gt;0,"SANTANDER",IF(COUNTIF('Códigos Itaú (ref)'!$A$2:$A$44,$C1615)&gt;0,"ITAU",IF(AND(TRIM(UPPER($I1615))="CONTRATUAL",ISNUMBER(SEARCH("INDIVIDUAL",SUBSTITUTE(UPPER($D1615)," ","")))),"PREMIUM FREE",""))))</f>
        <v/>
      </c>
    </row>
    <row r="1616">
      <c r="AC1616">
        <f>IF($C1616="","",IF(COUNTIF('Códigos Santander (ref)'!$A$2:$A$79,$C1616)&gt;0,"SANTANDER",IF(COUNTIF('Códigos Itaú (ref)'!$A$2:$A$44,$C1616)&gt;0,"ITAU",IF(AND(TRIM(UPPER($I1616))="CONTRATUAL",ISNUMBER(SEARCH("INDIVIDUAL",SUBSTITUTE(UPPER($D1616)," ","")))),"PREMIUM FREE",""))))</f>
        <v/>
      </c>
    </row>
    <row r="1617">
      <c r="AC1617">
        <f>IF($C1617="","",IF(COUNTIF('Códigos Santander (ref)'!$A$2:$A$79,$C1617)&gt;0,"SANTANDER",IF(COUNTIF('Códigos Itaú (ref)'!$A$2:$A$44,$C1617)&gt;0,"ITAU",IF(AND(TRIM(UPPER($I1617))="CONTRATUAL",ISNUMBER(SEARCH("INDIVIDUAL",SUBSTITUTE(UPPER($D1617)," ","")))),"PREMIUM FREE",""))))</f>
        <v/>
      </c>
    </row>
    <row r="1618">
      <c r="AC1618">
        <f>IF($C1618="","",IF(COUNTIF('Códigos Santander (ref)'!$A$2:$A$79,$C1618)&gt;0,"SANTANDER",IF(COUNTIF('Códigos Itaú (ref)'!$A$2:$A$44,$C1618)&gt;0,"ITAU",IF(AND(TRIM(UPPER($I1618))="CONTRATUAL",ISNUMBER(SEARCH("INDIVIDUAL",SUBSTITUTE(UPPER($D1618)," ","")))),"PREMIUM FREE",""))))</f>
        <v/>
      </c>
    </row>
    <row r="1619">
      <c r="AC1619">
        <f>IF($C1619="","",IF(COUNTIF('Códigos Santander (ref)'!$A$2:$A$79,$C1619)&gt;0,"SANTANDER",IF(COUNTIF('Códigos Itaú (ref)'!$A$2:$A$44,$C1619)&gt;0,"ITAU",IF(AND(TRIM(UPPER($I1619))="CONTRATUAL",ISNUMBER(SEARCH("INDIVIDUAL",SUBSTITUTE(UPPER($D1619)," ","")))),"PREMIUM FREE",""))))</f>
        <v/>
      </c>
    </row>
    <row r="1620">
      <c r="AC1620">
        <f>IF($C1620="","",IF(COUNTIF('Códigos Santander (ref)'!$A$2:$A$79,$C1620)&gt;0,"SANTANDER",IF(COUNTIF('Códigos Itaú (ref)'!$A$2:$A$44,$C1620)&gt;0,"ITAU",IF(AND(TRIM(UPPER($I1620))="CONTRATUAL",ISNUMBER(SEARCH("INDIVIDUAL",SUBSTITUTE(UPPER($D1620)," ","")))),"PREMIUM FREE",""))))</f>
        <v/>
      </c>
    </row>
    <row r="1621">
      <c r="AC1621">
        <f>IF($C1621="","",IF(COUNTIF('Códigos Santander (ref)'!$A$2:$A$79,$C1621)&gt;0,"SANTANDER",IF(COUNTIF('Códigos Itaú (ref)'!$A$2:$A$44,$C1621)&gt;0,"ITAU",IF(AND(TRIM(UPPER($I1621))="CONTRATUAL",ISNUMBER(SEARCH("INDIVIDUAL",SUBSTITUTE(UPPER($D1621)," ","")))),"PREMIUM FREE",""))))</f>
        <v/>
      </c>
    </row>
    <row r="1622">
      <c r="AC1622">
        <f>IF($C1622="","",IF(COUNTIF('Códigos Santander (ref)'!$A$2:$A$79,$C1622)&gt;0,"SANTANDER",IF(COUNTIF('Códigos Itaú (ref)'!$A$2:$A$44,$C1622)&gt;0,"ITAU",IF(AND(TRIM(UPPER($I1622))="CONTRATUAL",ISNUMBER(SEARCH("INDIVIDUAL",SUBSTITUTE(UPPER($D1622)," ","")))),"PREMIUM FREE",""))))</f>
        <v/>
      </c>
    </row>
    <row r="1623">
      <c r="AC1623">
        <f>IF($C1623="","",IF(COUNTIF('Códigos Santander (ref)'!$A$2:$A$79,$C1623)&gt;0,"SANTANDER",IF(COUNTIF('Códigos Itaú (ref)'!$A$2:$A$44,$C1623)&gt;0,"ITAU",IF(AND(TRIM(UPPER($I1623))="CONTRATUAL",ISNUMBER(SEARCH("INDIVIDUAL",SUBSTITUTE(UPPER($D1623)," ","")))),"PREMIUM FREE",""))))</f>
        <v/>
      </c>
    </row>
    <row r="1624">
      <c r="AC1624">
        <f>IF($C1624="","",IF(COUNTIF('Códigos Santander (ref)'!$A$2:$A$79,$C1624)&gt;0,"SANTANDER",IF(COUNTIF('Códigos Itaú (ref)'!$A$2:$A$44,$C1624)&gt;0,"ITAU",IF(AND(TRIM(UPPER($I1624))="CONTRATUAL",ISNUMBER(SEARCH("INDIVIDUAL",SUBSTITUTE(UPPER($D1624)," ","")))),"PREMIUM FREE",""))))</f>
        <v/>
      </c>
    </row>
    <row r="1625">
      <c r="AC1625">
        <f>IF($C1625="","",IF(COUNTIF('Códigos Santander (ref)'!$A$2:$A$79,$C1625)&gt;0,"SANTANDER",IF(COUNTIF('Códigos Itaú (ref)'!$A$2:$A$44,$C1625)&gt;0,"ITAU",IF(AND(TRIM(UPPER($I1625))="CONTRATUAL",ISNUMBER(SEARCH("INDIVIDUAL",SUBSTITUTE(UPPER($D1625)," ","")))),"PREMIUM FREE",""))))</f>
        <v/>
      </c>
    </row>
    <row r="1626">
      <c r="AC1626">
        <f>IF($C1626="","",IF(COUNTIF('Códigos Santander (ref)'!$A$2:$A$79,$C1626)&gt;0,"SANTANDER",IF(COUNTIF('Códigos Itaú (ref)'!$A$2:$A$44,$C1626)&gt;0,"ITAU",IF(AND(TRIM(UPPER($I1626))="CONTRATUAL",ISNUMBER(SEARCH("INDIVIDUAL",SUBSTITUTE(UPPER($D1626)," ","")))),"PREMIUM FREE",""))))</f>
        <v/>
      </c>
    </row>
    <row r="1627">
      <c r="AC1627">
        <f>IF($C1627="","",IF(COUNTIF('Códigos Santander (ref)'!$A$2:$A$79,$C1627)&gt;0,"SANTANDER",IF(COUNTIF('Códigos Itaú (ref)'!$A$2:$A$44,$C1627)&gt;0,"ITAU",IF(AND(TRIM(UPPER($I1627))="CONTRATUAL",ISNUMBER(SEARCH("INDIVIDUAL",SUBSTITUTE(UPPER($D1627)," ","")))),"PREMIUM FREE",""))))</f>
        <v/>
      </c>
    </row>
    <row r="1628">
      <c r="AC1628">
        <f>IF($C1628="","",IF(COUNTIF('Códigos Santander (ref)'!$A$2:$A$79,$C1628)&gt;0,"SANTANDER",IF(COUNTIF('Códigos Itaú (ref)'!$A$2:$A$44,$C1628)&gt;0,"ITAU",IF(AND(TRIM(UPPER($I1628))="CONTRATUAL",ISNUMBER(SEARCH("INDIVIDUAL",SUBSTITUTE(UPPER($D1628)," ","")))),"PREMIUM FREE",""))))</f>
        <v/>
      </c>
    </row>
    <row r="1629">
      <c r="AC1629">
        <f>IF($C1629="","",IF(COUNTIF('Códigos Santander (ref)'!$A$2:$A$79,$C1629)&gt;0,"SANTANDER",IF(COUNTIF('Códigos Itaú (ref)'!$A$2:$A$44,$C1629)&gt;0,"ITAU",IF(AND(TRIM(UPPER($I1629))="CONTRATUAL",ISNUMBER(SEARCH("INDIVIDUAL",SUBSTITUTE(UPPER($D1629)," ","")))),"PREMIUM FREE",""))))</f>
        <v/>
      </c>
    </row>
    <row r="1630">
      <c r="AC1630">
        <f>IF($C1630="","",IF(COUNTIF('Códigos Santander (ref)'!$A$2:$A$79,$C1630)&gt;0,"SANTANDER",IF(COUNTIF('Códigos Itaú (ref)'!$A$2:$A$44,$C1630)&gt;0,"ITAU",IF(AND(TRIM(UPPER($I1630))="CONTRATUAL",ISNUMBER(SEARCH("INDIVIDUAL",SUBSTITUTE(UPPER($D1630)," ","")))),"PREMIUM FREE",""))))</f>
        <v/>
      </c>
    </row>
    <row r="1631">
      <c r="AC1631">
        <f>IF($C1631="","",IF(COUNTIF('Códigos Santander (ref)'!$A$2:$A$79,$C1631)&gt;0,"SANTANDER",IF(COUNTIF('Códigos Itaú (ref)'!$A$2:$A$44,$C1631)&gt;0,"ITAU",IF(AND(TRIM(UPPER($I1631))="CONTRATUAL",ISNUMBER(SEARCH("INDIVIDUAL",SUBSTITUTE(UPPER($D1631)," ","")))),"PREMIUM FREE",""))))</f>
        <v/>
      </c>
    </row>
    <row r="1632">
      <c r="AC1632">
        <f>IF($C1632="","",IF(COUNTIF('Códigos Santander (ref)'!$A$2:$A$79,$C1632)&gt;0,"SANTANDER",IF(COUNTIF('Códigos Itaú (ref)'!$A$2:$A$44,$C1632)&gt;0,"ITAU",IF(AND(TRIM(UPPER($I1632))="CONTRATUAL",ISNUMBER(SEARCH("INDIVIDUAL",SUBSTITUTE(UPPER($D1632)," ","")))),"PREMIUM FREE",""))))</f>
        <v/>
      </c>
    </row>
    <row r="1633">
      <c r="AC1633">
        <f>IF($C1633="","",IF(COUNTIF('Códigos Santander (ref)'!$A$2:$A$79,$C1633)&gt;0,"SANTANDER",IF(COUNTIF('Códigos Itaú (ref)'!$A$2:$A$44,$C1633)&gt;0,"ITAU",IF(AND(TRIM(UPPER($I1633))="CONTRATUAL",ISNUMBER(SEARCH("INDIVIDUAL",SUBSTITUTE(UPPER($D1633)," ","")))),"PREMIUM FREE",""))))</f>
        <v/>
      </c>
    </row>
    <row r="1634">
      <c r="AC1634">
        <f>IF($C1634="","",IF(COUNTIF('Códigos Santander (ref)'!$A$2:$A$79,$C1634)&gt;0,"SANTANDER",IF(COUNTIF('Códigos Itaú (ref)'!$A$2:$A$44,$C1634)&gt;0,"ITAU",IF(AND(TRIM(UPPER($I1634))="CONTRATUAL",ISNUMBER(SEARCH("INDIVIDUAL",SUBSTITUTE(UPPER($D1634)," ","")))),"PREMIUM FREE",""))))</f>
        <v/>
      </c>
    </row>
    <row r="1635">
      <c r="AC1635">
        <f>IF($C1635="","",IF(COUNTIF('Códigos Santander (ref)'!$A$2:$A$79,$C1635)&gt;0,"SANTANDER",IF(COUNTIF('Códigos Itaú (ref)'!$A$2:$A$44,$C1635)&gt;0,"ITAU",IF(AND(TRIM(UPPER($I1635))="CONTRATUAL",ISNUMBER(SEARCH("INDIVIDUAL",SUBSTITUTE(UPPER($D1635)," ","")))),"PREMIUM FREE",""))))</f>
        <v/>
      </c>
    </row>
    <row r="1636">
      <c r="AC1636">
        <f>IF($C1636="","",IF(COUNTIF('Códigos Santander (ref)'!$A$2:$A$79,$C1636)&gt;0,"SANTANDER",IF(COUNTIF('Códigos Itaú (ref)'!$A$2:$A$44,$C1636)&gt;0,"ITAU",IF(AND(TRIM(UPPER($I1636))="CONTRATUAL",ISNUMBER(SEARCH("INDIVIDUAL",SUBSTITUTE(UPPER($D1636)," ","")))),"PREMIUM FREE",""))))</f>
        <v/>
      </c>
    </row>
    <row r="1637">
      <c r="AC1637">
        <f>IF($C1637="","",IF(COUNTIF('Códigos Santander (ref)'!$A$2:$A$79,$C1637)&gt;0,"SANTANDER",IF(COUNTIF('Códigos Itaú (ref)'!$A$2:$A$44,$C1637)&gt;0,"ITAU",IF(AND(TRIM(UPPER($I1637))="CONTRATUAL",ISNUMBER(SEARCH("INDIVIDUAL",SUBSTITUTE(UPPER($D1637)," ","")))),"PREMIUM FREE",""))))</f>
        <v/>
      </c>
    </row>
    <row r="1638">
      <c r="AC1638">
        <f>IF($C1638="","",IF(COUNTIF('Códigos Santander (ref)'!$A$2:$A$79,$C1638)&gt;0,"SANTANDER",IF(COUNTIF('Códigos Itaú (ref)'!$A$2:$A$44,$C1638)&gt;0,"ITAU",IF(AND(TRIM(UPPER($I1638))="CONTRATUAL",ISNUMBER(SEARCH("INDIVIDUAL",SUBSTITUTE(UPPER($D1638)," ","")))),"PREMIUM FREE",""))))</f>
        <v/>
      </c>
    </row>
    <row r="1639">
      <c r="AC1639">
        <f>IF($C1639="","",IF(COUNTIF('Códigos Santander (ref)'!$A$2:$A$79,$C1639)&gt;0,"SANTANDER",IF(COUNTIF('Códigos Itaú (ref)'!$A$2:$A$44,$C1639)&gt;0,"ITAU",IF(AND(TRIM(UPPER($I1639))="CONTRATUAL",ISNUMBER(SEARCH("INDIVIDUAL",SUBSTITUTE(UPPER($D1639)," ","")))),"PREMIUM FREE",""))))</f>
        <v/>
      </c>
    </row>
    <row r="1640">
      <c r="AC1640">
        <f>IF($C1640="","",IF(COUNTIF('Códigos Santander (ref)'!$A$2:$A$79,$C1640)&gt;0,"SANTANDER",IF(COUNTIF('Códigos Itaú (ref)'!$A$2:$A$44,$C1640)&gt;0,"ITAU",IF(AND(TRIM(UPPER($I1640))="CONTRATUAL",ISNUMBER(SEARCH("INDIVIDUAL",SUBSTITUTE(UPPER($D1640)," ","")))),"PREMIUM FREE",""))))</f>
        <v/>
      </c>
    </row>
    <row r="1641">
      <c r="AC1641">
        <f>IF($C1641="","",IF(COUNTIF('Códigos Santander (ref)'!$A$2:$A$79,$C1641)&gt;0,"SANTANDER",IF(COUNTIF('Códigos Itaú (ref)'!$A$2:$A$44,$C1641)&gt;0,"ITAU",IF(AND(TRIM(UPPER($I1641))="CONTRATUAL",ISNUMBER(SEARCH("INDIVIDUAL",SUBSTITUTE(UPPER($D1641)," ","")))),"PREMIUM FREE",""))))</f>
        <v/>
      </c>
    </row>
    <row r="1642">
      <c r="AC1642">
        <f>IF($C1642="","",IF(COUNTIF('Códigos Santander (ref)'!$A$2:$A$79,$C1642)&gt;0,"SANTANDER",IF(COUNTIF('Códigos Itaú (ref)'!$A$2:$A$44,$C1642)&gt;0,"ITAU",IF(AND(TRIM(UPPER($I1642))="CONTRATUAL",ISNUMBER(SEARCH("INDIVIDUAL",SUBSTITUTE(UPPER($D1642)," ","")))),"PREMIUM FREE",""))))</f>
        <v/>
      </c>
    </row>
    <row r="1643">
      <c r="AC1643">
        <f>IF($C1643="","",IF(COUNTIF('Códigos Santander (ref)'!$A$2:$A$79,$C1643)&gt;0,"SANTANDER",IF(COUNTIF('Códigos Itaú (ref)'!$A$2:$A$44,$C1643)&gt;0,"ITAU",IF(AND(TRIM(UPPER($I1643))="CONTRATUAL",ISNUMBER(SEARCH("INDIVIDUAL",SUBSTITUTE(UPPER($D1643)," ","")))),"PREMIUM FREE",""))))</f>
        <v/>
      </c>
    </row>
    <row r="1644">
      <c r="AC1644">
        <f>IF($C1644="","",IF(COUNTIF('Códigos Santander (ref)'!$A$2:$A$79,$C1644)&gt;0,"SANTANDER",IF(COUNTIF('Códigos Itaú (ref)'!$A$2:$A$44,$C1644)&gt;0,"ITAU",IF(AND(TRIM(UPPER($I1644))="CONTRATUAL",ISNUMBER(SEARCH("INDIVIDUAL",SUBSTITUTE(UPPER($D1644)," ","")))),"PREMIUM FREE",""))))</f>
        <v/>
      </c>
    </row>
    <row r="1645">
      <c r="AC1645">
        <f>IF($C1645="","",IF(COUNTIF('Códigos Santander (ref)'!$A$2:$A$79,$C1645)&gt;0,"SANTANDER",IF(COUNTIF('Códigos Itaú (ref)'!$A$2:$A$44,$C1645)&gt;0,"ITAU",IF(AND(TRIM(UPPER($I1645))="CONTRATUAL",ISNUMBER(SEARCH("INDIVIDUAL",SUBSTITUTE(UPPER($D1645)," ","")))),"PREMIUM FREE",""))))</f>
        <v/>
      </c>
    </row>
    <row r="1646">
      <c r="AC1646">
        <f>IF($C1646="","",IF(COUNTIF('Códigos Santander (ref)'!$A$2:$A$79,$C1646)&gt;0,"SANTANDER",IF(COUNTIF('Códigos Itaú (ref)'!$A$2:$A$44,$C1646)&gt;0,"ITAU",IF(AND(TRIM(UPPER($I1646))="CONTRATUAL",ISNUMBER(SEARCH("INDIVIDUAL",SUBSTITUTE(UPPER($D1646)," ","")))),"PREMIUM FREE",""))))</f>
        <v/>
      </c>
    </row>
    <row r="1647">
      <c r="AC1647">
        <f>IF($C1647="","",IF(COUNTIF('Códigos Santander (ref)'!$A$2:$A$79,$C1647)&gt;0,"SANTANDER",IF(COUNTIF('Códigos Itaú (ref)'!$A$2:$A$44,$C1647)&gt;0,"ITAU",IF(AND(TRIM(UPPER($I1647))="CONTRATUAL",ISNUMBER(SEARCH("INDIVIDUAL",SUBSTITUTE(UPPER($D1647)," ","")))),"PREMIUM FREE",""))))</f>
        <v/>
      </c>
    </row>
    <row r="1648">
      <c r="AC1648">
        <f>IF($C1648="","",IF(COUNTIF('Códigos Santander (ref)'!$A$2:$A$79,$C1648)&gt;0,"SANTANDER",IF(COUNTIF('Códigos Itaú (ref)'!$A$2:$A$44,$C1648)&gt;0,"ITAU",IF(AND(TRIM(UPPER($I1648))="CONTRATUAL",ISNUMBER(SEARCH("INDIVIDUAL",SUBSTITUTE(UPPER($D1648)," ","")))),"PREMIUM FREE",""))))</f>
        <v/>
      </c>
    </row>
    <row r="1649">
      <c r="AC1649">
        <f>IF($C1649="","",IF(COUNTIF('Códigos Santander (ref)'!$A$2:$A$79,$C1649)&gt;0,"SANTANDER",IF(COUNTIF('Códigos Itaú (ref)'!$A$2:$A$44,$C1649)&gt;0,"ITAU",IF(AND(TRIM(UPPER($I1649))="CONTRATUAL",ISNUMBER(SEARCH("INDIVIDUAL",SUBSTITUTE(UPPER($D1649)," ","")))),"PREMIUM FREE",""))))</f>
        <v/>
      </c>
    </row>
    <row r="1650">
      <c r="AC1650">
        <f>IF($C1650="","",IF(COUNTIF('Códigos Santander (ref)'!$A$2:$A$79,$C1650)&gt;0,"SANTANDER",IF(COUNTIF('Códigos Itaú (ref)'!$A$2:$A$44,$C1650)&gt;0,"ITAU",IF(AND(TRIM(UPPER($I1650))="CONTRATUAL",ISNUMBER(SEARCH("INDIVIDUAL",SUBSTITUTE(UPPER($D1650)," ","")))),"PREMIUM FREE",""))))</f>
        <v/>
      </c>
    </row>
    <row r="1651">
      <c r="AC1651">
        <f>IF($C1651="","",IF(COUNTIF('Códigos Santander (ref)'!$A$2:$A$79,$C1651)&gt;0,"SANTANDER",IF(COUNTIF('Códigos Itaú (ref)'!$A$2:$A$44,$C1651)&gt;0,"ITAU",IF(AND(TRIM(UPPER($I1651))="CONTRATUAL",ISNUMBER(SEARCH("INDIVIDUAL",SUBSTITUTE(UPPER($D1651)," ","")))),"PREMIUM FREE",""))))</f>
        <v/>
      </c>
    </row>
    <row r="1652">
      <c r="AC1652">
        <f>IF($C1652="","",IF(COUNTIF('Códigos Santander (ref)'!$A$2:$A$79,$C1652)&gt;0,"SANTANDER",IF(COUNTIF('Códigos Itaú (ref)'!$A$2:$A$44,$C1652)&gt;0,"ITAU",IF(AND(TRIM(UPPER($I1652))="CONTRATUAL",ISNUMBER(SEARCH("INDIVIDUAL",SUBSTITUTE(UPPER($D1652)," ","")))),"PREMIUM FREE",""))))</f>
        <v/>
      </c>
    </row>
    <row r="1653">
      <c r="AC1653">
        <f>IF($C1653="","",IF(COUNTIF('Códigos Santander (ref)'!$A$2:$A$79,$C1653)&gt;0,"SANTANDER",IF(COUNTIF('Códigos Itaú (ref)'!$A$2:$A$44,$C1653)&gt;0,"ITAU",IF(AND(TRIM(UPPER($I1653))="CONTRATUAL",ISNUMBER(SEARCH("INDIVIDUAL",SUBSTITUTE(UPPER($D1653)," ","")))),"PREMIUM FREE",""))))</f>
        <v/>
      </c>
    </row>
    <row r="1654">
      <c r="AC1654">
        <f>IF($C1654="","",IF(COUNTIF('Códigos Santander (ref)'!$A$2:$A$79,$C1654)&gt;0,"SANTANDER",IF(COUNTIF('Códigos Itaú (ref)'!$A$2:$A$44,$C1654)&gt;0,"ITAU",IF(AND(TRIM(UPPER($I1654))="CONTRATUAL",ISNUMBER(SEARCH("INDIVIDUAL",SUBSTITUTE(UPPER($D1654)," ","")))),"PREMIUM FREE",""))))</f>
        <v/>
      </c>
    </row>
    <row r="1655">
      <c r="AC1655">
        <f>IF($C1655="","",IF(COUNTIF('Códigos Santander (ref)'!$A$2:$A$79,$C1655)&gt;0,"SANTANDER",IF(COUNTIF('Códigos Itaú (ref)'!$A$2:$A$44,$C1655)&gt;0,"ITAU",IF(AND(TRIM(UPPER($I1655))="CONTRATUAL",ISNUMBER(SEARCH("INDIVIDUAL",SUBSTITUTE(UPPER($D1655)," ","")))),"PREMIUM FREE",""))))</f>
        <v/>
      </c>
    </row>
    <row r="1656">
      <c r="AC1656">
        <f>IF($C1656="","",IF(COUNTIF('Códigos Santander (ref)'!$A$2:$A$79,$C1656)&gt;0,"SANTANDER",IF(COUNTIF('Códigos Itaú (ref)'!$A$2:$A$44,$C1656)&gt;0,"ITAU",IF(AND(TRIM(UPPER($I1656))="CONTRATUAL",ISNUMBER(SEARCH("INDIVIDUAL",SUBSTITUTE(UPPER($D1656)," ","")))),"PREMIUM FREE",""))))</f>
        <v/>
      </c>
    </row>
    <row r="1657">
      <c r="AC1657">
        <f>IF($C1657="","",IF(COUNTIF('Códigos Santander (ref)'!$A$2:$A$79,$C1657)&gt;0,"SANTANDER",IF(COUNTIF('Códigos Itaú (ref)'!$A$2:$A$44,$C1657)&gt;0,"ITAU",IF(AND(TRIM(UPPER($I1657))="CONTRATUAL",ISNUMBER(SEARCH("INDIVIDUAL",SUBSTITUTE(UPPER($D1657)," ","")))),"PREMIUM FREE",""))))</f>
        <v/>
      </c>
    </row>
    <row r="1658">
      <c r="AC1658">
        <f>IF($C1658="","",IF(COUNTIF('Códigos Santander (ref)'!$A$2:$A$79,$C1658)&gt;0,"SANTANDER",IF(COUNTIF('Códigos Itaú (ref)'!$A$2:$A$44,$C1658)&gt;0,"ITAU",IF(AND(TRIM(UPPER($I1658))="CONTRATUAL",ISNUMBER(SEARCH("INDIVIDUAL",SUBSTITUTE(UPPER($D1658)," ","")))),"PREMIUM FREE",""))))</f>
        <v/>
      </c>
    </row>
    <row r="1659">
      <c r="AC1659">
        <f>IF($C1659="","",IF(COUNTIF('Códigos Santander (ref)'!$A$2:$A$79,$C1659)&gt;0,"SANTANDER",IF(COUNTIF('Códigos Itaú (ref)'!$A$2:$A$44,$C1659)&gt;0,"ITAU",IF(AND(TRIM(UPPER($I1659))="CONTRATUAL",ISNUMBER(SEARCH("INDIVIDUAL",SUBSTITUTE(UPPER($D1659)," ","")))),"PREMIUM FREE",""))))</f>
        <v/>
      </c>
    </row>
    <row r="1660">
      <c r="AC1660">
        <f>IF($C1660="","",IF(COUNTIF('Códigos Santander (ref)'!$A$2:$A$79,$C1660)&gt;0,"SANTANDER",IF(COUNTIF('Códigos Itaú (ref)'!$A$2:$A$44,$C1660)&gt;0,"ITAU",IF(AND(TRIM(UPPER($I1660))="CONTRATUAL",ISNUMBER(SEARCH("INDIVIDUAL",SUBSTITUTE(UPPER($D1660)," ","")))),"PREMIUM FREE",""))))</f>
        <v/>
      </c>
    </row>
    <row r="1661">
      <c r="AC1661">
        <f>IF($C1661="","",IF(COUNTIF('Códigos Santander (ref)'!$A$2:$A$79,$C1661)&gt;0,"SANTANDER",IF(COUNTIF('Códigos Itaú (ref)'!$A$2:$A$44,$C1661)&gt;0,"ITAU",IF(AND(TRIM(UPPER($I1661))="CONTRATUAL",ISNUMBER(SEARCH("INDIVIDUAL",SUBSTITUTE(UPPER($D1661)," ","")))),"PREMIUM FREE",""))))</f>
        <v/>
      </c>
    </row>
    <row r="1662">
      <c r="AC1662">
        <f>IF($C1662="","",IF(COUNTIF('Códigos Santander (ref)'!$A$2:$A$79,$C1662)&gt;0,"SANTANDER",IF(COUNTIF('Códigos Itaú (ref)'!$A$2:$A$44,$C1662)&gt;0,"ITAU",IF(AND(TRIM(UPPER($I1662))="CONTRATUAL",ISNUMBER(SEARCH("INDIVIDUAL",SUBSTITUTE(UPPER($D1662)," ","")))),"PREMIUM FREE",""))))</f>
        <v/>
      </c>
    </row>
    <row r="1663">
      <c r="AC1663">
        <f>IF($C1663="","",IF(COUNTIF('Códigos Santander (ref)'!$A$2:$A$79,$C1663)&gt;0,"SANTANDER",IF(COUNTIF('Códigos Itaú (ref)'!$A$2:$A$44,$C1663)&gt;0,"ITAU",IF(AND(TRIM(UPPER($I1663))="CONTRATUAL",ISNUMBER(SEARCH("INDIVIDUAL",SUBSTITUTE(UPPER($D1663)," ","")))),"PREMIUM FREE",""))))</f>
        <v/>
      </c>
    </row>
    <row r="1664">
      <c r="AC1664">
        <f>IF($C1664="","",IF(COUNTIF('Códigos Santander (ref)'!$A$2:$A$79,$C1664)&gt;0,"SANTANDER",IF(COUNTIF('Códigos Itaú (ref)'!$A$2:$A$44,$C1664)&gt;0,"ITAU",IF(AND(TRIM(UPPER($I1664))="CONTRATUAL",ISNUMBER(SEARCH("INDIVIDUAL",SUBSTITUTE(UPPER($D1664)," ","")))),"PREMIUM FREE",""))))</f>
        <v/>
      </c>
    </row>
    <row r="1665">
      <c r="AC1665">
        <f>IF($C1665="","",IF(COUNTIF('Códigos Santander (ref)'!$A$2:$A$79,$C1665)&gt;0,"SANTANDER",IF(COUNTIF('Códigos Itaú (ref)'!$A$2:$A$44,$C1665)&gt;0,"ITAU",IF(AND(TRIM(UPPER($I1665))="CONTRATUAL",ISNUMBER(SEARCH("INDIVIDUAL",SUBSTITUTE(UPPER($D1665)," ","")))),"PREMIUM FREE",""))))</f>
        <v/>
      </c>
    </row>
    <row r="1666">
      <c r="AC1666">
        <f>IF($C1666="","",IF(COUNTIF('Códigos Santander (ref)'!$A$2:$A$79,$C1666)&gt;0,"SANTANDER",IF(COUNTIF('Códigos Itaú (ref)'!$A$2:$A$44,$C1666)&gt;0,"ITAU",IF(AND(TRIM(UPPER($I1666))="CONTRATUAL",ISNUMBER(SEARCH("INDIVIDUAL",SUBSTITUTE(UPPER($D1666)," ","")))),"PREMIUM FREE",""))))</f>
        <v/>
      </c>
    </row>
    <row r="1667">
      <c r="AC1667">
        <f>IF($C1667="","",IF(COUNTIF('Códigos Santander (ref)'!$A$2:$A$79,$C1667)&gt;0,"SANTANDER",IF(COUNTIF('Códigos Itaú (ref)'!$A$2:$A$44,$C1667)&gt;0,"ITAU",IF(AND(TRIM(UPPER($I1667))="CONTRATUAL",ISNUMBER(SEARCH("INDIVIDUAL",SUBSTITUTE(UPPER($D1667)," ","")))),"PREMIUM FREE",""))))</f>
        <v/>
      </c>
    </row>
    <row r="1668">
      <c r="AC1668">
        <f>IF($C1668="","",IF(COUNTIF('Códigos Santander (ref)'!$A$2:$A$79,$C1668)&gt;0,"SANTANDER",IF(COUNTIF('Códigos Itaú (ref)'!$A$2:$A$44,$C1668)&gt;0,"ITAU",IF(AND(TRIM(UPPER($I1668))="CONTRATUAL",ISNUMBER(SEARCH("INDIVIDUAL",SUBSTITUTE(UPPER($D1668)," ","")))),"PREMIUM FREE",""))))</f>
        <v/>
      </c>
    </row>
    <row r="1669">
      <c r="AC1669">
        <f>IF($C1669="","",IF(COUNTIF('Códigos Santander (ref)'!$A$2:$A$79,$C1669)&gt;0,"SANTANDER",IF(COUNTIF('Códigos Itaú (ref)'!$A$2:$A$44,$C1669)&gt;0,"ITAU",IF(AND(TRIM(UPPER($I1669))="CONTRATUAL",ISNUMBER(SEARCH("INDIVIDUAL",SUBSTITUTE(UPPER($D1669)," ","")))),"PREMIUM FREE",""))))</f>
        <v/>
      </c>
    </row>
    <row r="1670">
      <c r="AC1670">
        <f>IF($C1670="","",IF(COUNTIF('Códigos Santander (ref)'!$A$2:$A$79,$C1670)&gt;0,"SANTANDER",IF(COUNTIF('Códigos Itaú (ref)'!$A$2:$A$44,$C1670)&gt;0,"ITAU",IF(AND(TRIM(UPPER($I1670))="CONTRATUAL",ISNUMBER(SEARCH("INDIVIDUAL",SUBSTITUTE(UPPER($D1670)," ","")))),"PREMIUM FREE",""))))</f>
        <v/>
      </c>
    </row>
    <row r="1671">
      <c r="AC1671">
        <f>IF($C1671="","",IF(COUNTIF('Códigos Santander (ref)'!$A$2:$A$79,$C1671)&gt;0,"SANTANDER",IF(COUNTIF('Códigos Itaú (ref)'!$A$2:$A$44,$C1671)&gt;0,"ITAU",IF(AND(TRIM(UPPER($I1671))="CONTRATUAL",ISNUMBER(SEARCH("INDIVIDUAL",SUBSTITUTE(UPPER($D1671)," ","")))),"PREMIUM FREE",""))))</f>
        <v/>
      </c>
    </row>
    <row r="1672">
      <c r="AC1672">
        <f>IF($C1672="","",IF(COUNTIF('Códigos Santander (ref)'!$A$2:$A$79,$C1672)&gt;0,"SANTANDER",IF(COUNTIF('Códigos Itaú (ref)'!$A$2:$A$44,$C1672)&gt;0,"ITAU",IF(AND(TRIM(UPPER($I1672))="CONTRATUAL",ISNUMBER(SEARCH("INDIVIDUAL",SUBSTITUTE(UPPER($D1672)," ","")))),"PREMIUM FREE",""))))</f>
        <v/>
      </c>
    </row>
    <row r="1673">
      <c r="AC1673">
        <f>IF($C1673="","",IF(COUNTIF('Códigos Santander (ref)'!$A$2:$A$79,$C1673)&gt;0,"SANTANDER",IF(COUNTIF('Códigos Itaú (ref)'!$A$2:$A$44,$C1673)&gt;0,"ITAU",IF(AND(TRIM(UPPER($I1673))="CONTRATUAL",ISNUMBER(SEARCH("INDIVIDUAL",SUBSTITUTE(UPPER($D1673)," ","")))),"PREMIUM FREE",""))))</f>
        <v/>
      </c>
    </row>
    <row r="1674">
      <c r="AC1674">
        <f>IF($C1674="","",IF(COUNTIF('Códigos Santander (ref)'!$A$2:$A$79,$C1674)&gt;0,"SANTANDER",IF(COUNTIF('Códigos Itaú (ref)'!$A$2:$A$44,$C1674)&gt;0,"ITAU",IF(AND(TRIM(UPPER($I1674))="CONTRATUAL",ISNUMBER(SEARCH("INDIVIDUAL",SUBSTITUTE(UPPER($D1674)," ","")))),"PREMIUM FREE",""))))</f>
        <v/>
      </c>
    </row>
    <row r="1675">
      <c r="AC1675">
        <f>IF($C1675="","",IF(COUNTIF('Códigos Santander (ref)'!$A$2:$A$79,$C1675)&gt;0,"SANTANDER",IF(COUNTIF('Códigos Itaú (ref)'!$A$2:$A$44,$C1675)&gt;0,"ITAU",IF(AND(TRIM(UPPER($I1675))="CONTRATUAL",ISNUMBER(SEARCH("INDIVIDUAL",SUBSTITUTE(UPPER($D1675)," ","")))),"PREMIUM FREE",""))))</f>
        <v/>
      </c>
    </row>
    <row r="1676">
      <c r="AC1676">
        <f>IF($C1676="","",IF(COUNTIF('Códigos Santander (ref)'!$A$2:$A$79,$C1676)&gt;0,"SANTANDER",IF(COUNTIF('Códigos Itaú (ref)'!$A$2:$A$44,$C1676)&gt;0,"ITAU",IF(AND(TRIM(UPPER($I1676))="CONTRATUAL",ISNUMBER(SEARCH("INDIVIDUAL",SUBSTITUTE(UPPER($D1676)," ","")))),"PREMIUM FREE",""))))</f>
        <v/>
      </c>
    </row>
    <row r="1677">
      <c r="AC1677">
        <f>IF($C1677="","",IF(COUNTIF('Códigos Santander (ref)'!$A$2:$A$79,$C1677)&gt;0,"SANTANDER",IF(COUNTIF('Códigos Itaú (ref)'!$A$2:$A$44,$C1677)&gt;0,"ITAU",IF(AND(TRIM(UPPER($I1677))="CONTRATUAL",ISNUMBER(SEARCH("INDIVIDUAL",SUBSTITUTE(UPPER($D1677)," ","")))),"PREMIUM FREE",""))))</f>
        <v/>
      </c>
    </row>
    <row r="1678">
      <c r="AC1678">
        <f>IF($C1678="","",IF(COUNTIF('Códigos Santander (ref)'!$A$2:$A$79,$C1678)&gt;0,"SANTANDER",IF(COUNTIF('Códigos Itaú (ref)'!$A$2:$A$44,$C1678)&gt;0,"ITAU",IF(AND(TRIM(UPPER($I1678))="CONTRATUAL",ISNUMBER(SEARCH("INDIVIDUAL",SUBSTITUTE(UPPER($D1678)," ","")))),"PREMIUM FREE",""))))</f>
        <v/>
      </c>
    </row>
    <row r="1679">
      <c r="AC1679">
        <f>IF($C1679="","",IF(COUNTIF('Códigos Santander (ref)'!$A$2:$A$79,$C1679)&gt;0,"SANTANDER",IF(COUNTIF('Códigos Itaú (ref)'!$A$2:$A$44,$C1679)&gt;0,"ITAU",IF(AND(TRIM(UPPER($I1679))="CONTRATUAL",ISNUMBER(SEARCH("INDIVIDUAL",SUBSTITUTE(UPPER($D1679)," ","")))),"PREMIUM FREE",""))))</f>
        <v/>
      </c>
    </row>
    <row r="1680">
      <c r="AC1680">
        <f>IF($C1680="","",IF(COUNTIF('Códigos Santander (ref)'!$A$2:$A$79,$C1680)&gt;0,"SANTANDER",IF(COUNTIF('Códigos Itaú (ref)'!$A$2:$A$44,$C1680)&gt;0,"ITAU",IF(AND(TRIM(UPPER($I1680))="CONTRATUAL",ISNUMBER(SEARCH("INDIVIDUAL",SUBSTITUTE(UPPER($D1680)," ","")))),"PREMIUM FREE",""))))</f>
        <v/>
      </c>
    </row>
    <row r="1681">
      <c r="AC1681">
        <f>IF($C1681="","",IF(COUNTIF('Códigos Santander (ref)'!$A$2:$A$79,$C1681)&gt;0,"SANTANDER",IF(COUNTIF('Códigos Itaú (ref)'!$A$2:$A$44,$C1681)&gt;0,"ITAU",IF(AND(TRIM(UPPER($I1681))="CONTRATUAL",ISNUMBER(SEARCH("INDIVIDUAL",SUBSTITUTE(UPPER($D1681)," ","")))),"PREMIUM FREE",""))))</f>
        <v/>
      </c>
    </row>
    <row r="1682">
      <c r="AC1682">
        <f>IF($C1682="","",IF(COUNTIF('Códigos Santander (ref)'!$A$2:$A$79,$C1682)&gt;0,"SANTANDER",IF(COUNTIF('Códigos Itaú (ref)'!$A$2:$A$44,$C1682)&gt;0,"ITAU",IF(AND(TRIM(UPPER($I1682))="CONTRATUAL",ISNUMBER(SEARCH("INDIVIDUAL",SUBSTITUTE(UPPER($D1682)," ","")))),"PREMIUM FREE",""))))</f>
        <v/>
      </c>
    </row>
    <row r="1683">
      <c r="AC1683">
        <f>IF($C1683="","",IF(COUNTIF('Códigos Santander (ref)'!$A$2:$A$79,$C1683)&gt;0,"SANTANDER",IF(COUNTIF('Códigos Itaú (ref)'!$A$2:$A$44,$C1683)&gt;0,"ITAU",IF(AND(TRIM(UPPER($I1683))="CONTRATUAL",ISNUMBER(SEARCH("INDIVIDUAL",SUBSTITUTE(UPPER($D1683)," ","")))),"PREMIUM FREE",""))))</f>
        <v/>
      </c>
    </row>
    <row r="1684">
      <c r="AC1684">
        <f>IF($C1684="","",IF(COUNTIF('Códigos Santander (ref)'!$A$2:$A$79,$C1684)&gt;0,"SANTANDER",IF(COUNTIF('Códigos Itaú (ref)'!$A$2:$A$44,$C1684)&gt;0,"ITAU",IF(AND(TRIM(UPPER($I1684))="CONTRATUAL",ISNUMBER(SEARCH("INDIVIDUAL",SUBSTITUTE(UPPER($D1684)," ","")))),"PREMIUM FREE",""))))</f>
        <v/>
      </c>
    </row>
    <row r="1685">
      <c r="AC1685">
        <f>IF($C1685="","",IF(COUNTIF('Códigos Santander (ref)'!$A$2:$A$79,$C1685)&gt;0,"SANTANDER",IF(COUNTIF('Códigos Itaú (ref)'!$A$2:$A$44,$C1685)&gt;0,"ITAU",IF(AND(TRIM(UPPER($I1685))="CONTRATUAL",ISNUMBER(SEARCH("INDIVIDUAL",SUBSTITUTE(UPPER($D1685)," ","")))),"PREMIUM FREE",""))))</f>
        <v/>
      </c>
    </row>
    <row r="1686">
      <c r="AC1686">
        <f>IF($C1686="","",IF(COUNTIF('Códigos Santander (ref)'!$A$2:$A$79,$C1686)&gt;0,"SANTANDER",IF(COUNTIF('Códigos Itaú (ref)'!$A$2:$A$44,$C1686)&gt;0,"ITAU",IF(AND(TRIM(UPPER($I1686))="CONTRATUAL",ISNUMBER(SEARCH("INDIVIDUAL",SUBSTITUTE(UPPER($D1686)," ","")))),"PREMIUM FREE",""))))</f>
        <v/>
      </c>
    </row>
    <row r="1687">
      <c r="AC1687">
        <f>IF($C1687="","",IF(COUNTIF('Códigos Santander (ref)'!$A$2:$A$79,$C1687)&gt;0,"SANTANDER",IF(COUNTIF('Códigos Itaú (ref)'!$A$2:$A$44,$C1687)&gt;0,"ITAU",IF(AND(TRIM(UPPER($I1687))="CONTRATUAL",ISNUMBER(SEARCH("INDIVIDUAL",SUBSTITUTE(UPPER($D1687)," ","")))),"PREMIUM FREE",""))))</f>
        <v/>
      </c>
    </row>
    <row r="1688">
      <c r="AC1688">
        <f>IF($C1688="","",IF(COUNTIF('Códigos Santander (ref)'!$A$2:$A$79,$C1688)&gt;0,"SANTANDER",IF(COUNTIF('Códigos Itaú (ref)'!$A$2:$A$44,$C1688)&gt;0,"ITAU",IF(AND(TRIM(UPPER($I1688))="CONTRATUAL",ISNUMBER(SEARCH("INDIVIDUAL",SUBSTITUTE(UPPER($D1688)," ","")))),"PREMIUM FREE",""))))</f>
        <v/>
      </c>
    </row>
    <row r="1689">
      <c r="AC1689">
        <f>IF($C1689="","",IF(COUNTIF('Códigos Santander (ref)'!$A$2:$A$79,$C1689)&gt;0,"SANTANDER",IF(COUNTIF('Códigos Itaú (ref)'!$A$2:$A$44,$C1689)&gt;0,"ITAU",IF(AND(TRIM(UPPER($I1689))="CONTRATUAL",ISNUMBER(SEARCH("INDIVIDUAL",SUBSTITUTE(UPPER($D1689)," ","")))),"PREMIUM FREE",""))))</f>
        <v/>
      </c>
    </row>
    <row r="1690">
      <c r="AC1690">
        <f>IF($C1690="","",IF(COUNTIF('Códigos Santander (ref)'!$A$2:$A$79,$C1690)&gt;0,"SANTANDER",IF(COUNTIF('Códigos Itaú (ref)'!$A$2:$A$44,$C1690)&gt;0,"ITAU",IF(AND(TRIM(UPPER($I1690))="CONTRATUAL",ISNUMBER(SEARCH("INDIVIDUAL",SUBSTITUTE(UPPER($D1690)," ","")))),"PREMIUM FREE",""))))</f>
        <v/>
      </c>
    </row>
    <row r="1691">
      <c r="AC1691">
        <f>IF($C1691="","",IF(COUNTIF('Códigos Santander (ref)'!$A$2:$A$79,$C1691)&gt;0,"SANTANDER",IF(COUNTIF('Códigos Itaú (ref)'!$A$2:$A$44,$C1691)&gt;0,"ITAU",IF(AND(TRIM(UPPER($I1691))="CONTRATUAL",ISNUMBER(SEARCH("INDIVIDUAL",SUBSTITUTE(UPPER($D1691)," ","")))),"PREMIUM FREE",""))))</f>
        <v/>
      </c>
    </row>
    <row r="1692">
      <c r="AC1692">
        <f>IF($C1692="","",IF(COUNTIF('Códigos Santander (ref)'!$A$2:$A$79,$C1692)&gt;0,"SANTANDER",IF(COUNTIF('Códigos Itaú (ref)'!$A$2:$A$44,$C1692)&gt;0,"ITAU",IF(AND(TRIM(UPPER($I1692))="CONTRATUAL",ISNUMBER(SEARCH("INDIVIDUAL",SUBSTITUTE(UPPER($D1692)," ","")))),"PREMIUM FREE",""))))</f>
        <v/>
      </c>
    </row>
    <row r="1693">
      <c r="AC1693">
        <f>IF($C1693="","",IF(COUNTIF('Códigos Santander (ref)'!$A$2:$A$79,$C1693)&gt;0,"SANTANDER",IF(COUNTIF('Códigos Itaú (ref)'!$A$2:$A$44,$C1693)&gt;0,"ITAU",IF(AND(TRIM(UPPER($I1693))="CONTRATUAL",ISNUMBER(SEARCH("INDIVIDUAL",SUBSTITUTE(UPPER($D1693)," ","")))),"PREMIUM FREE",""))))</f>
        <v/>
      </c>
    </row>
    <row r="1694">
      <c r="AC1694">
        <f>IF($C1694="","",IF(COUNTIF('Códigos Santander (ref)'!$A$2:$A$79,$C1694)&gt;0,"SANTANDER",IF(COUNTIF('Códigos Itaú (ref)'!$A$2:$A$44,$C1694)&gt;0,"ITAU",IF(AND(TRIM(UPPER($I1694))="CONTRATUAL",ISNUMBER(SEARCH("INDIVIDUAL",SUBSTITUTE(UPPER($D1694)," ","")))),"PREMIUM FREE",""))))</f>
        <v/>
      </c>
    </row>
    <row r="1695">
      <c r="AC1695">
        <f>IF($C1695="","",IF(COUNTIF('Códigos Santander (ref)'!$A$2:$A$79,$C1695)&gt;0,"SANTANDER",IF(COUNTIF('Códigos Itaú (ref)'!$A$2:$A$44,$C1695)&gt;0,"ITAU",IF(AND(TRIM(UPPER($I1695))="CONTRATUAL",ISNUMBER(SEARCH("INDIVIDUAL",SUBSTITUTE(UPPER($D1695)," ","")))),"PREMIUM FREE",""))))</f>
        <v/>
      </c>
    </row>
    <row r="1696">
      <c r="AC1696">
        <f>IF($C1696="","",IF(COUNTIF('Códigos Santander (ref)'!$A$2:$A$79,$C1696)&gt;0,"SANTANDER",IF(COUNTIF('Códigos Itaú (ref)'!$A$2:$A$44,$C1696)&gt;0,"ITAU",IF(AND(TRIM(UPPER($I1696))="CONTRATUAL",ISNUMBER(SEARCH("INDIVIDUAL",SUBSTITUTE(UPPER($D1696)," ","")))),"PREMIUM FREE",""))))</f>
        <v/>
      </c>
    </row>
    <row r="1697">
      <c r="AC1697">
        <f>IF($C1697="","",IF(COUNTIF('Códigos Santander (ref)'!$A$2:$A$79,$C1697)&gt;0,"SANTANDER",IF(COUNTIF('Códigos Itaú (ref)'!$A$2:$A$44,$C1697)&gt;0,"ITAU",IF(AND(TRIM(UPPER($I1697))="CONTRATUAL",ISNUMBER(SEARCH("INDIVIDUAL",SUBSTITUTE(UPPER($D1697)," ","")))),"PREMIUM FREE",""))))</f>
        <v/>
      </c>
    </row>
    <row r="1698">
      <c r="AC1698">
        <f>IF($C1698="","",IF(COUNTIF('Códigos Santander (ref)'!$A$2:$A$79,$C1698)&gt;0,"SANTANDER",IF(COUNTIF('Códigos Itaú (ref)'!$A$2:$A$44,$C1698)&gt;0,"ITAU",IF(AND(TRIM(UPPER($I1698))="CONTRATUAL",ISNUMBER(SEARCH("INDIVIDUAL",SUBSTITUTE(UPPER($D1698)," ","")))),"PREMIUM FREE",""))))</f>
        <v/>
      </c>
    </row>
    <row r="1699">
      <c r="AC1699">
        <f>IF($C1699="","",IF(COUNTIF('Códigos Santander (ref)'!$A$2:$A$79,$C1699)&gt;0,"SANTANDER",IF(COUNTIF('Códigos Itaú (ref)'!$A$2:$A$44,$C1699)&gt;0,"ITAU",IF(AND(TRIM(UPPER($I1699))="CONTRATUAL",ISNUMBER(SEARCH("INDIVIDUAL",SUBSTITUTE(UPPER($D1699)," ","")))),"PREMIUM FREE",""))))</f>
        <v/>
      </c>
    </row>
    <row r="1700">
      <c r="AC1700">
        <f>IF($C1700="","",IF(COUNTIF('Códigos Santander (ref)'!$A$2:$A$79,$C1700)&gt;0,"SANTANDER",IF(COUNTIF('Códigos Itaú (ref)'!$A$2:$A$44,$C1700)&gt;0,"ITAU",IF(AND(TRIM(UPPER($I1700))="CONTRATUAL",ISNUMBER(SEARCH("INDIVIDUAL",SUBSTITUTE(UPPER($D1700)," ","")))),"PREMIUM FREE",""))))</f>
        <v/>
      </c>
    </row>
    <row r="1701">
      <c r="AC1701">
        <f>IF($C1701="","",IF(COUNTIF('Códigos Santander (ref)'!$A$2:$A$79,$C1701)&gt;0,"SANTANDER",IF(COUNTIF('Códigos Itaú (ref)'!$A$2:$A$44,$C1701)&gt;0,"ITAU",IF(AND(TRIM(UPPER($I1701))="CONTRATUAL",ISNUMBER(SEARCH("INDIVIDUAL",SUBSTITUTE(UPPER($D1701)," ","")))),"PREMIUM FREE",""))))</f>
        <v/>
      </c>
    </row>
    <row r="1702">
      <c r="AC1702">
        <f>IF($C1702="","",IF(COUNTIF('Códigos Santander (ref)'!$A$2:$A$79,$C1702)&gt;0,"SANTANDER",IF(COUNTIF('Códigos Itaú (ref)'!$A$2:$A$44,$C1702)&gt;0,"ITAU",IF(AND(TRIM(UPPER($I1702))="CONTRATUAL",ISNUMBER(SEARCH("INDIVIDUAL",SUBSTITUTE(UPPER($D1702)," ","")))),"PREMIUM FREE",""))))</f>
        <v/>
      </c>
    </row>
    <row r="1703">
      <c r="AC1703">
        <f>IF($C1703="","",IF(COUNTIF('Códigos Santander (ref)'!$A$2:$A$79,$C1703)&gt;0,"SANTANDER",IF(COUNTIF('Códigos Itaú (ref)'!$A$2:$A$44,$C1703)&gt;0,"ITAU",IF(AND(TRIM(UPPER($I1703))="CONTRATUAL",ISNUMBER(SEARCH("INDIVIDUAL",SUBSTITUTE(UPPER($D1703)," ","")))),"PREMIUM FREE",""))))</f>
        <v/>
      </c>
    </row>
    <row r="1704">
      <c r="AC1704">
        <f>IF($C1704="","",IF(COUNTIF('Códigos Santander (ref)'!$A$2:$A$79,$C1704)&gt;0,"SANTANDER",IF(COUNTIF('Códigos Itaú (ref)'!$A$2:$A$44,$C1704)&gt;0,"ITAU",IF(AND(TRIM(UPPER($I1704))="CONTRATUAL",ISNUMBER(SEARCH("INDIVIDUAL",SUBSTITUTE(UPPER($D1704)," ","")))),"PREMIUM FREE",""))))</f>
        <v/>
      </c>
    </row>
    <row r="1705">
      <c r="AC1705">
        <f>IF($C1705="","",IF(COUNTIF('Códigos Santander (ref)'!$A$2:$A$79,$C1705)&gt;0,"SANTANDER",IF(COUNTIF('Códigos Itaú (ref)'!$A$2:$A$44,$C1705)&gt;0,"ITAU",IF(AND(TRIM(UPPER($I1705))="CONTRATUAL",ISNUMBER(SEARCH("INDIVIDUAL",SUBSTITUTE(UPPER($D1705)," ","")))),"PREMIUM FREE",""))))</f>
        <v/>
      </c>
    </row>
    <row r="1706">
      <c r="AC1706">
        <f>IF($C1706="","",IF(COUNTIF('Códigos Santander (ref)'!$A$2:$A$79,$C1706)&gt;0,"SANTANDER",IF(COUNTIF('Códigos Itaú (ref)'!$A$2:$A$44,$C1706)&gt;0,"ITAU",IF(AND(TRIM(UPPER($I1706))="CONTRATUAL",ISNUMBER(SEARCH("INDIVIDUAL",SUBSTITUTE(UPPER($D1706)," ","")))),"PREMIUM FREE",""))))</f>
        <v/>
      </c>
    </row>
    <row r="1707">
      <c r="AC1707">
        <f>IF($C1707="","",IF(COUNTIF('Códigos Santander (ref)'!$A$2:$A$79,$C1707)&gt;0,"SANTANDER",IF(COUNTIF('Códigos Itaú (ref)'!$A$2:$A$44,$C1707)&gt;0,"ITAU",IF(AND(TRIM(UPPER($I1707))="CONTRATUAL",ISNUMBER(SEARCH("INDIVIDUAL",SUBSTITUTE(UPPER($D1707)," ","")))),"PREMIUM FREE",""))))</f>
        <v/>
      </c>
    </row>
    <row r="1708">
      <c r="AC1708">
        <f>IF($C1708="","",IF(COUNTIF('Códigos Santander (ref)'!$A$2:$A$79,$C1708)&gt;0,"SANTANDER",IF(COUNTIF('Códigos Itaú (ref)'!$A$2:$A$44,$C1708)&gt;0,"ITAU",IF(AND(TRIM(UPPER($I1708))="CONTRATUAL",ISNUMBER(SEARCH("INDIVIDUAL",SUBSTITUTE(UPPER($D1708)," ","")))),"PREMIUM FREE",""))))</f>
        <v/>
      </c>
    </row>
    <row r="1709">
      <c r="AC1709">
        <f>IF($C1709="","",IF(COUNTIF('Códigos Santander (ref)'!$A$2:$A$79,$C1709)&gt;0,"SANTANDER",IF(COUNTIF('Códigos Itaú (ref)'!$A$2:$A$44,$C1709)&gt;0,"ITAU",IF(AND(TRIM(UPPER($I1709))="CONTRATUAL",ISNUMBER(SEARCH("INDIVIDUAL",SUBSTITUTE(UPPER($D1709)," ","")))),"PREMIUM FREE",""))))</f>
        <v/>
      </c>
    </row>
    <row r="1710">
      <c r="AC1710">
        <f>IF($C1710="","",IF(COUNTIF('Códigos Santander (ref)'!$A$2:$A$79,$C1710)&gt;0,"SANTANDER",IF(COUNTIF('Códigos Itaú (ref)'!$A$2:$A$44,$C1710)&gt;0,"ITAU",IF(AND(TRIM(UPPER($I1710))="CONTRATUAL",ISNUMBER(SEARCH("INDIVIDUAL",SUBSTITUTE(UPPER($D1710)," ","")))),"PREMIUM FREE",""))))</f>
        <v/>
      </c>
    </row>
    <row r="1711">
      <c r="AC1711">
        <f>IF($C1711="","",IF(COUNTIF('Códigos Santander (ref)'!$A$2:$A$79,$C1711)&gt;0,"SANTANDER",IF(COUNTIF('Códigos Itaú (ref)'!$A$2:$A$44,$C1711)&gt;0,"ITAU",IF(AND(TRIM(UPPER($I1711))="CONTRATUAL",ISNUMBER(SEARCH("INDIVIDUAL",SUBSTITUTE(UPPER($D1711)," ","")))),"PREMIUM FREE",""))))</f>
        <v/>
      </c>
    </row>
    <row r="1712">
      <c r="AC1712">
        <f>IF($C1712="","",IF(COUNTIF('Códigos Santander (ref)'!$A$2:$A$79,$C1712)&gt;0,"SANTANDER",IF(COUNTIF('Códigos Itaú (ref)'!$A$2:$A$44,$C1712)&gt;0,"ITAU",IF(AND(TRIM(UPPER($I1712))="CONTRATUAL",ISNUMBER(SEARCH("INDIVIDUAL",SUBSTITUTE(UPPER($D1712)," ","")))),"PREMIUM FREE",""))))</f>
        <v/>
      </c>
    </row>
    <row r="1713">
      <c r="AC1713">
        <f>IF($C1713="","",IF(COUNTIF('Códigos Santander (ref)'!$A$2:$A$79,$C1713)&gt;0,"SANTANDER",IF(COUNTIF('Códigos Itaú (ref)'!$A$2:$A$44,$C1713)&gt;0,"ITAU",IF(AND(TRIM(UPPER($I1713))="CONTRATUAL",ISNUMBER(SEARCH("INDIVIDUAL",SUBSTITUTE(UPPER($D1713)," ","")))),"PREMIUM FREE",""))))</f>
        <v/>
      </c>
    </row>
    <row r="1714">
      <c r="AC1714">
        <f>IF($C1714="","",IF(COUNTIF('Códigos Santander (ref)'!$A$2:$A$79,$C1714)&gt;0,"SANTANDER",IF(COUNTIF('Códigos Itaú (ref)'!$A$2:$A$44,$C1714)&gt;0,"ITAU",IF(AND(TRIM(UPPER($I1714))="CONTRATUAL",ISNUMBER(SEARCH("INDIVIDUAL",SUBSTITUTE(UPPER($D1714)," ","")))),"PREMIUM FREE",""))))</f>
        <v/>
      </c>
    </row>
    <row r="1715">
      <c r="AC1715">
        <f>IF($C1715="","",IF(COUNTIF('Códigos Santander (ref)'!$A$2:$A$79,$C1715)&gt;0,"SANTANDER",IF(COUNTIF('Códigos Itaú (ref)'!$A$2:$A$44,$C1715)&gt;0,"ITAU",IF(AND(TRIM(UPPER($I1715))="CONTRATUAL",ISNUMBER(SEARCH("INDIVIDUAL",SUBSTITUTE(UPPER($D1715)," ","")))),"PREMIUM FREE",""))))</f>
        <v/>
      </c>
    </row>
    <row r="1716">
      <c r="AC1716">
        <f>IF($C1716="","",IF(COUNTIF('Códigos Santander (ref)'!$A$2:$A$79,$C1716)&gt;0,"SANTANDER",IF(COUNTIF('Códigos Itaú (ref)'!$A$2:$A$44,$C1716)&gt;0,"ITAU",IF(AND(TRIM(UPPER($I1716))="CONTRATUAL",ISNUMBER(SEARCH("INDIVIDUAL",SUBSTITUTE(UPPER($D1716)," ","")))),"PREMIUM FREE",""))))</f>
        <v/>
      </c>
    </row>
    <row r="1717">
      <c r="AC1717">
        <f>IF($C1717="","",IF(COUNTIF('Códigos Santander (ref)'!$A$2:$A$79,$C1717)&gt;0,"SANTANDER",IF(COUNTIF('Códigos Itaú (ref)'!$A$2:$A$44,$C1717)&gt;0,"ITAU",IF(AND(TRIM(UPPER($I1717))="CONTRATUAL",ISNUMBER(SEARCH("INDIVIDUAL",SUBSTITUTE(UPPER($D1717)," ","")))),"PREMIUM FREE",""))))</f>
        <v/>
      </c>
    </row>
    <row r="1718">
      <c r="AC1718">
        <f>IF($C1718="","",IF(COUNTIF('Códigos Santander (ref)'!$A$2:$A$79,$C1718)&gt;0,"SANTANDER",IF(COUNTIF('Códigos Itaú (ref)'!$A$2:$A$44,$C1718)&gt;0,"ITAU",IF(AND(TRIM(UPPER($I1718))="CONTRATUAL",ISNUMBER(SEARCH("INDIVIDUAL",SUBSTITUTE(UPPER($D1718)," ","")))),"PREMIUM FREE",""))))</f>
        <v/>
      </c>
    </row>
    <row r="1719">
      <c r="AC1719">
        <f>IF($C1719="","",IF(COUNTIF('Códigos Santander (ref)'!$A$2:$A$79,$C1719)&gt;0,"SANTANDER",IF(COUNTIF('Códigos Itaú (ref)'!$A$2:$A$44,$C1719)&gt;0,"ITAU",IF(AND(TRIM(UPPER($I1719))="CONTRATUAL",ISNUMBER(SEARCH("INDIVIDUAL",SUBSTITUTE(UPPER($D1719)," ","")))),"PREMIUM FREE",""))))</f>
        <v/>
      </c>
    </row>
    <row r="1720">
      <c r="AC1720">
        <f>IF($C1720="","",IF(COUNTIF('Códigos Santander (ref)'!$A$2:$A$79,$C1720)&gt;0,"SANTANDER",IF(COUNTIF('Códigos Itaú (ref)'!$A$2:$A$44,$C1720)&gt;0,"ITAU",IF(AND(TRIM(UPPER($I1720))="CONTRATUAL",ISNUMBER(SEARCH("INDIVIDUAL",SUBSTITUTE(UPPER($D1720)," ","")))),"PREMIUM FREE",""))))</f>
        <v/>
      </c>
    </row>
    <row r="1721">
      <c r="AC1721">
        <f>IF($C1721="","",IF(COUNTIF('Códigos Santander (ref)'!$A$2:$A$79,$C1721)&gt;0,"SANTANDER",IF(COUNTIF('Códigos Itaú (ref)'!$A$2:$A$44,$C1721)&gt;0,"ITAU",IF(AND(TRIM(UPPER($I1721))="CONTRATUAL",ISNUMBER(SEARCH("INDIVIDUAL",SUBSTITUTE(UPPER($D1721)," ","")))),"PREMIUM FREE",""))))</f>
        <v/>
      </c>
    </row>
    <row r="1722">
      <c r="AC1722">
        <f>IF($C1722="","",IF(COUNTIF('Códigos Santander (ref)'!$A$2:$A$79,$C1722)&gt;0,"SANTANDER",IF(COUNTIF('Códigos Itaú (ref)'!$A$2:$A$44,$C1722)&gt;0,"ITAU",IF(AND(TRIM(UPPER($I1722))="CONTRATUAL",ISNUMBER(SEARCH("INDIVIDUAL",SUBSTITUTE(UPPER($D1722)," ","")))),"PREMIUM FREE",""))))</f>
        <v/>
      </c>
    </row>
    <row r="1723">
      <c r="AC1723">
        <f>IF($C1723="","",IF(COUNTIF('Códigos Santander (ref)'!$A$2:$A$79,$C1723)&gt;0,"SANTANDER",IF(COUNTIF('Códigos Itaú (ref)'!$A$2:$A$44,$C1723)&gt;0,"ITAU",IF(AND(TRIM(UPPER($I1723))="CONTRATUAL",ISNUMBER(SEARCH("INDIVIDUAL",SUBSTITUTE(UPPER($D1723)," ","")))),"PREMIUM FREE",""))))</f>
        <v/>
      </c>
    </row>
    <row r="1724">
      <c r="AC1724">
        <f>IF($C1724="","",IF(COUNTIF('Códigos Santander (ref)'!$A$2:$A$79,$C1724)&gt;0,"SANTANDER",IF(COUNTIF('Códigos Itaú (ref)'!$A$2:$A$44,$C1724)&gt;0,"ITAU",IF(AND(TRIM(UPPER($I1724))="CONTRATUAL",ISNUMBER(SEARCH("INDIVIDUAL",SUBSTITUTE(UPPER($D1724)," ","")))),"PREMIUM FREE",""))))</f>
        <v/>
      </c>
    </row>
    <row r="1725">
      <c r="AC1725">
        <f>IF($C1725="","",IF(COUNTIF('Códigos Santander (ref)'!$A$2:$A$79,$C1725)&gt;0,"SANTANDER",IF(COUNTIF('Códigos Itaú (ref)'!$A$2:$A$44,$C1725)&gt;0,"ITAU",IF(AND(TRIM(UPPER($I1725))="CONTRATUAL",ISNUMBER(SEARCH("INDIVIDUAL",SUBSTITUTE(UPPER($D1725)," ","")))),"PREMIUM FREE",""))))</f>
        <v/>
      </c>
    </row>
    <row r="1726">
      <c r="AC1726">
        <f>IF($C1726="","",IF(COUNTIF('Códigos Santander (ref)'!$A$2:$A$79,$C1726)&gt;0,"SANTANDER",IF(COUNTIF('Códigos Itaú (ref)'!$A$2:$A$44,$C1726)&gt;0,"ITAU",IF(AND(TRIM(UPPER($I1726))="CONTRATUAL",ISNUMBER(SEARCH("INDIVIDUAL",SUBSTITUTE(UPPER($D1726)," ","")))),"PREMIUM FREE",""))))</f>
        <v/>
      </c>
    </row>
    <row r="1727">
      <c r="AC1727">
        <f>IF($C1727="","",IF(COUNTIF('Códigos Santander (ref)'!$A$2:$A$79,$C1727)&gt;0,"SANTANDER",IF(COUNTIF('Códigos Itaú (ref)'!$A$2:$A$44,$C1727)&gt;0,"ITAU",IF(AND(TRIM(UPPER($I1727))="CONTRATUAL",ISNUMBER(SEARCH("INDIVIDUAL",SUBSTITUTE(UPPER($D1727)," ","")))),"PREMIUM FREE",""))))</f>
        <v/>
      </c>
    </row>
    <row r="1728">
      <c r="AC1728">
        <f>IF($C1728="","",IF(COUNTIF('Códigos Santander (ref)'!$A$2:$A$79,$C1728)&gt;0,"SANTANDER",IF(COUNTIF('Códigos Itaú (ref)'!$A$2:$A$44,$C1728)&gt;0,"ITAU",IF(AND(TRIM(UPPER($I1728))="CONTRATUAL",ISNUMBER(SEARCH("INDIVIDUAL",SUBSTITUTE(UPPER($D1728)," ","")))),"PREMIUM FREE",""))))</f>
        <v/>
      </c>
    </row>
    <row r="1729">
      <c r="AC1729">
        <f>IF($C1729="","",IF(COUNTIF('Códigos Santander (ref)'!$A$2:$A$79,$C1729)&gt;0,"SANTANDER",IF(COUNTIF('Códigos Itaú (ref)'!$A$2:$A$44,$C1729)&gt;0,"ITAU",IF(AND(TRIM(UPPER($I1729))="CONTRATUAL",ISNUMBER(SEARCH("INDIVIDUAL",SUBSTITUTE(UPPER($D1729)," ","")))),"PREMIUM FREE",""))))</f>
        <v/>
      </c>
    </row>
    <row r="1730">
      <c r="AC1730">
        <f>IF($C1730="","",IF(COUNTIF('Códigos Santander (ref)'!$A$2:$A$79,$C1730)&gt;0,"SANTANDER",IF(COUNTIF('Códigos Itaú (ref)'!$A$2:$A$44,$C1730)&gt;0,"ITAU",IF(AND(TRIM(UPPER($I1730))="CONTRATUAL",ISNUMBER(SEARCH("INDIVIDUAL",SUBSTITUTE(UPPER($D1730)," ","")))),"PREMIUM FREE",""))))</f>
        <v/>
      </c>
    </row>
    <row r="1731">
      <c r="AC1731">
        <f>IF($C1731="","",IF(COUNTIF('Códigos Santander (ref)'!$A$2:$A$79,$C1731)&gt;0,"SANTANDER",IF(COUNTIF('Códigos Itaú (ref)'!$A$2:$A$44,$C1731)&gt;0,"ITAU",IF(AND(TRIM(UPPER($I1731))="CONTRATUAL",ISNUMBER(SEARCH("INDIVIDUAL",SUBSTITUTE(UPPER($D1731)," ","")))),"PREMIUM FREE",""))))</f>
        <v/>
      </c>
    </row>
    <row r="1732">
      <c r="AC1732">
        <f>IF($C1732="","",IF(COUNTIF('Códigos Santander (ref)'!$A$2:$A$79,$C1732)&gt;0,"SANTANDER",IF(COUNTIF('Códigos Itaú (ref)'!$A$2:$A$44,$C1732)&gt;0,"ITAU",IF(AND(TRIM(UPPER($I1732))="CONTRATUAL",ISNUMBER(SEARCH("INDIVIDUAL",SUBSTITUTE(UPPER($D1732)," ","")))),"PREMIUM FREE",""))))</f>
        <v/>
      </c>
    </row>
    <row r="1733">
      <c r="AC1733">
        <f>IF($C1733="","",IF(COUNTIF('Códigos Santander (ref)'!$A$2:$A$79,$C1733)&gt;0,"SANTANDER",IF(COUNTIF('Códigos Itaú (ref)'!$A$2:$A$44,$C1733)&gt;0,"ITAU",IF(AND(TRIM(UPPER($I1733))="CONTRATUAL",ISNUMBER(SEARCH("INDIVIDUAL",SUBSTITUTE(UPPER($D1733)," ","")))),"PREMIUM FREE",""))))</f>
        <v/>
      </c>
    </row>
    <row r="1734">
      <c r="AC1734">
        <f>IF($C1734="","",IF(COUNTIF('Códigos Santander (ref)'!$A$2:$A$79,$C1734)&gt;0,"SANTANDER",IF(COUNTIF('Códigos Itaú (ref)'!$A$2:$A$44,$C1734)&gt;0,"ITAU",IF(AND(TRIM(UPPER($I1734))="CONTRATUAL",ISNUMBER(SEARCH("INDIVIDUAL",SUBSTITUTE(UPPER($D1734)," ","")))),"PREMIUM FREE",""))))</f>
        <v/>
      </c>
    </row>
    <row r="1735">
      <c r="AC1735">
        <f>IF($C1735="","",IF(COUNTIF('Códigos Santander (ref)'!$A$2:$A$79,$C1735)&gt;0,"SANTANDER",IF(COUNTIF('Códigos Itaú (ref)'!$A$2:$A$44,$C1735)&gt;0,"ITAU",IF(AND(TRIM(UPPER($I1735))="CONTRATUAL",ISNUMBER(SEARCH("INDIVIDUAL",SUBSTITUTE(UPPER($D1735)," ","")))),"PREMIUM FREE",""))))</f>
        <v/>
      </c>
    </row>
    <row r="1736">
      <c r="AC1736">
        <f>IF($C1736="","",IF(COUNTIF('Códigos Santander (ref)'!$A$2:$A$79,$C1736)&gt;0,"SANTANDER",IF(COUNTIF('Códigos Itaú (ref)'!$A$2:$A$44,$C1736)&gt;0,"ITAU",IF(AND(TRIM(UPPER($I1736))="CONTRATUAL",ISNUMBER(SEARCH("INDIVIDUAL",SUBSTITUTE(UPPER($D1736)," ","")))),"PREMIUM FREE",""))))</f>
        <v/>
      </c>
    </row>
    <row r="1737">
      <c r="AC1737">
        <f>IF($C1737="","",IF(COUNTIF('Códigos Santander (ref)'!$A$2:$A$79,$C1737)&gt;0,"SANTANDER",IF(COUNTIF('Códigos Itaú (ref)'!$A$2:$A$44,$C1737)&gt;0,"ITAU",IF(AND(TRIM(UPPER($I1737))="CONTRATUAL",ISNUMBER(SEARCH("INDIVIDUAL",SUBSTITUTE(UPPER($D1737)," ","")))),"PREMIUM FREE",""))))</f>
        <v/>
      </c>
    </row>
    <row r="1738">
      <c r="AC1738">
        <f>IF($C1738="","",IF(COUNTIF('Códigos Santander (ref)'!$A$2:$A$79,$C1738)&gt;0,"SANTANDER",IF(COUNTIF('Códigos Itaú (ref)'!$A$2:$A$44,$C1738)&gt;0,"ITAU",IF(AND(TRIM(UPPER($I1738))="CONTRATUAL",ISNUMBER(SEARCH("INDIVIDUAL",SUBSTITUTE(UPPER($D1738)," ","")))),"PREMIUM FREE",""))))</f>
        <v/>
      </c>
    </row>
    <row r="1739">
      <c r="AC1739">
        <f>IF($C1739="","",IF(COUNTIF('Códigos Santander (ref)'!$A$2:$A$79,$C1739)&gt;0,"SANTANDER",IF(COUNTIF('Códigos Itaú (ref)'!$A$2:$A$44,$C1739)&gt;0,"ITAU",IF(AND(TRIM(UPPER($I1739))="CONTRATUAL",ISNUMBER(SEARCH("INDIVIDUAL",SUBSTITUTE(UPPER($D1739)," ","")))),"PREMIUM FREE",""))))</f>
        <v/>
      </c>
    </row>
    <row r="1740">
      <c r="AC1740">
        <f>IF($C1740="","",IF(COUNTIF('Códigos Santander (ref)'!$A$2:$A$79,$C1740)&gt;0,"SANTANDER",IF(COUNTIF('Códigos Itaú (ref)'!$A$2:$A$44,$C1740)&gt;0,"ITAU",IF(AND(TRIM(UPPER($I1740))="CONTRATUAL",ISNUMBER(SEARCH("INDIVIDUAL",SUBSTITUTE(UPPER($D1740)," ","")))),"PREMIUM FREE",""))))</f>
        <v/>
      </c>
    </row>
    <row r="1741">
      <c r="AC1741">
        <f>IF($C1741="","",IF(COUNTIF('Códigos Santander (ref)'!$A$2:$A$79,$C1741)&gt;0,"SANTANDER",IF(COUNTIF('Códigos Itaú (ref)'!$A$2:$A$44,$C1741)&gt;0,"ITAU",IF(AND(TRIM(UPPER($I1741))="CONTRATUAL",ISNUMBER(SEARCH("INDIVIDUAL",SUBSTITUTE(UPPER($D1741)," ","")))),"PREMIUM FREE",""))))</f>
        <v/>
      </c>
    </row>
    <row r="1742">
      <c r="AC1742">
        <f>IF($C1742="","",IF(COUNTIF('Códigos Santander (ref)'!$A$2:$A$79,$C1742)&gt;0,"SANTANDER",IF(COUNTIF('Códigos Itaú (ref)'!$A$2:$A$44,$C1742)&gt;0,"ITAU",IF(AND(TRIM(UPPER($I1742))="CONTRATUAL",ISNUMBER(SEARCH("INDIVIDUAL",SUBSTITUTE(UPPER($D1742)," ","")))),"PREMIUM FREE",""))))</f>
        <v/>
      </c>
    </row>
    <row r="1743">
      <c r="AC1743">
        <f>IF($C1743="","",IF(COUNTIF('Códigos Santander (ref)'!$A$2:$A$79,$C1743)&gt;0,"SANTANDER",IF(COUNTIF('Códigos Itaú (ref)'!$A$2:$A$44,$C1743)&gt;0,"ITAU",IF(AND(TRIM(UPPER($I1743))="CONTRATUAL",ISNUMBER(SEARCH("INDIVIDUAL",SUBSTITUTE(UPPER($D1743)," ","")))),"PREMIUM FREE",""))))</f>
        <v/>
      </c>
    </row>
    <row r="1744">
      <c r="AC1744">
        <f>IF($C1744="","",IF(COUNTIF('Códigos Santander (ref)'!$A$2:$A$79,$C1744)&gt;0,"SANTANDER",IF(COUNTIF('Códigos Itaú (ref)'!$A$2:$A$44,$C1744)&gt;0,"ITAU",IF(AND(TRIM(UPPER($I1744))="CONTRATUAL",ISNUMBER(SEARCH("INDIVIDUAL",SUBSTITUTE(UPPER($D1744)," ","")))),"PREMIUM FREE",""))))</f>
        <v/>
      </c>
    </row>
    <row r="1745">
      <c r="AC1745">
        <f>IF($C1745="","",IF(COUNTIF('Códigos Santander (ref)'!$A$2:$A$79,$C1745)&gt;0,"SANTANDER",IF(COUNTIF('Códigos Itaú (ref)'!$A$2:$A$44,$C1745)&gt;0,"ITAU",IF(AND(TRIM(UPPER($I1745))="CONTRATUAL",ISNUMBER(SEARCH("INDIVIDUAL",SUBSTITUTE(UPPER($D1745)," ","")))),"PREMIUM FREE",""))))</f>
        <v/>
      </c>
    </row>
    <row r="1746">
      <c r="AC1746">
        <f>IF($C1746="","",IF(COUNTIF('Códigos Santander (ref)'!$A$2:$A$79,$C1746)&gt;0,"SANTANDER",IF(COUNTIF('Códigos Itaú (ref)'!$A$2:$A$44,$C1746)&gt;0,"ITAU",IF(AND(TRIM(UPPER($I1746))="CONTRATUAL",ISNUMBER(SEARCH("INDIVIDUAL",SUBSTITUTE(UPPER($D1746)," ","")))),"PREMIUM FREE",""))))</f>
        <v/>
      </c>
    </row>
    <row r="1747">
      <c r="AC1747">
        <f>IF($C1747="","",IF(COUNTIF('Códigos Santander (ref)'!$A$2:$A$79,$C1747)&gt;0,"SANTANDER",IF(COUNTIF('Códigos Itaú (ref)'!$A$2:$A$44,$C1747)&gt;0,"ITAU",IF(AND(TRIM(UPPER($I1747))="CONTRATUAL",ISNUMBER(SEARCH("INDIVIDUAL",SUBSTITUTE(UPPER($D1747)," ","")))),"PREMIUM FREE",""))))</f>
        <v/>
      </c>
    </row>
    <row r="1748">
      <c r="AC1748">
        <f>IF($C1748="","",IF(COUNTIF('Códigos Santander (ref)'!$A$2:$A$79,$C1748)&gt;0,"SANTANDER",IF(COUNTIF('Códigos Itaú (ref)'!$A$2:$A$44,$C1748)&gt;0,"ITAU",IF(AND(TRIM(UPPER($I1748))="CONTRATUAL",ISNUMBER(SEARCH("INDIVIDUAL",SUBSTITUTE(UPPER($D1748)," ","")))),"PREMIUM FREE",""))))</f>
        <v/>
      </c>
    </row>
    <row r="1749">
      <c r="AC1749">
        <f>IF($C1749="","",IF(COUNTIF('Códigos Santander (ref)'!$A$2:$A$79,$C1749)&gt;0,"SANTANDER",IF(COUNTIF('Códigos Itaú (ref)'!$A$2:$A$44,$C1749)&gt;0,"ITAU",IF(AND(TRIM(UPPER($I1749))="CONTRATUAL",ISNUMBER(SEARCH("INDIVIDUAL",SUBSTITUTE(UPPER($D1749)," ","")))),"PREMIUM FREE",""))))</f>
        <v/>
      </c>
    </row>
    <row r="1750">
      <c r="AC1750">
        <f>IF($C1750="","",IF(COUNTIF('Códigos Santander (ref)'!$A$2:$A$79,$C1750)&gt;0,"SANTANDER",IF(COUNTIF('Códigos Itaú (ref)'!$A$2:$A$44,$C1750)&gt;0,"ITAU",IF(AND(TRIM(UPPER($I1750))="CONTRATUAL",ISNUMBER(SEARCH("INDIVIDUAL",SUBSTITUTE(UPPER($D1750)," ","")))),"PREMIUM FREE",""))))</f>
        <v/>
      </c>
    </row>
    <row r="1751">
      <c r="AC1751">
        <f>IF($C1751="","",IF(COUNTIF('Códigos Santander (ref)'!$A$2:$A$79,$C1751)&gt;0,"SANTANDER",IF(COUNTIF('Códigos Itaú (ref)'!$A$2:$A$44,$C1751)&gt;0,"ITAU",IF(AND(TRIM(UPPER($I1751))="CONTRATUAL",ISNUMBER(SEARCH("INDIVIDUAL",SUBSTITUTE(UPPER($D1751)," ","")))),"PREMIUM FREE",""))))</f>
        <v/>
      </c>
    </row>
    <row r="1752">
      <c r="AC1752">
        <f>IF($C1752="","",IF(COUNTIF('Códigos Santander (ref)'!$A$2:$A$79,$C1752)&gt;0,"SANTANDER",IF(COUNTIF('Códigos Itaú (ref)'!$A$2:$A$44,$C1752)&gt;0,"ITAU",IF(AND(TRIM(UPPER($I1752))="CONTRATUAL",ISNUMBER(SEARCH("INDIVIDUAL",SUBSTITUTE(UPPER($D1752)," ","")))),"PREMIUM FREE",""))))</f>
        <v/>
      </c>
    </row>
    <row r="1753">
      <c r="AC1753">
        <f>IF($C1753="","",IF(COUNTIF('Códigos Santander (ref)'!$A$2:$A$79,$C1753)&gt;0,"SANTANDER",IF(COUNTIF('Códigos Itaú (ref)'!$A$2:$A$44,$C1753)&gt;0,"ITAU",IF(AND(TRIM(UPPER($I1753))="CONTRATUAL",ISNUMBER(SEARCH("INDIVIDUAL",SUBSTITUTE(UPPER($D1753)," ","")))),"PREMIUM FREE",""))))</f>
        <v/>
      </c>
    </row>
    <row r="1754">
      <c r="AC1754">
        <f>IF($C1754="","",IF(COUNTIF('Códigos Santander (ref)'!$A$2:$A$79,$C1754)&gt;0,"SANTANDER",IF(COUNTIF('Códigos Itaú (ref)'!$A$2:$A$44,$C1754)&gt;0,"ITAU",IF(AND(TRIM(UPPER($I1754))="CONTRATUAL",ISNUMBER(SEARCH("INDIVIDUAL",SUBSTITUTE(UPPER($D1754)," ","")))),"PREMIUM FREE",""))))</f>
        <v/>
      </c>
    </row>
    <row r="1755">
      <c r="AC1755">
        <f>IF($C1755="","",IF(COUNTIF('Códigos Santander (ref)'!$A$2:$A$79,$C1755)&gt;0,"SANTANDER",IF(COUNTIF('Códigos Itaú (ref)'!$A$2:$A$44,$C1755)&gt;0,"ITAU",IF(AND(TRIM(UPPER($I1755))="CONTRATUAL",ISNUMBER(SEARCH("INDIVIDUAL",SUBSTITUTE(UPPER($D1755)," ","")))),"PREMIUM FREE",""))))</f>
        <v/>
      </c>
    </row>
    <row r="1756">
      <c r="AC1756">
        <f>IF($C1756="","",IF(COUNTIF('Códigos Santander (ref)'!$A$2:$A$79,$C1756)&gt;0,"SANTANDER",IF(COUNTIF('Códigos Itaú (ref)'!$A$2:$A$44,$C1756)&gt;0,"ITAU",IF(AND(TRIM(UPPER($I1756))="CONTRATUAL",ISNUMBER(SEARCH("INDIVIDUAL",SUBSTITUTE(UPPER($D1756)," ","")))),"PREMIUM FREE",""))))</f>
        <v/>
      </c>
    </row>
    <row r="1757">
      <c r="AC1757">
        <f>IF($C1757="","",IF(COUNTIF('Códigos Santander (ref)'!$A$2:$A$79,$C1757)&gt;0,"SANTANDER",IF(COUNTIF('Códigos Itaú (ref)'!$A$2:$A$44,$C1757)&gt;0,"ITAU",IF(AND(TRIM(UPPER($I1757))="CONTRATUAL",ISNUMBER(SEARCH("INDIVIDUAL",SUBSTITUTE(UPPER($D1757)," ","")))),"PREMIUM FREE",""))))</f>
        <v/>
      </c>
    </row>
    <row r="1758">
      <c r="AC1758">
        <f>IF($C1758="","",IF(COUNTIF('Códigos Santander (ref)'!$A$2:$A$79,$C1758)&gt;0,"SANTANDER",IF(COUNTIF('Códigos Itaú (ref)'!$A$2:$A$44,$C1758)&gt;0,"ITAU",IF(AND(TRIM(UPPER($I1758))="CONTRATUAL",ISNUMBER(SEARCH("INDIVIDUAL",SUBSTITUTE(UPPER($D1758)," ","")))),"PREMIUM FREE",""))))</f>
        <v/>
      </c>
    </row>
    <row r="1759">
      <c r="AC1759">
        <f>IF($C1759="","",IF(COUNTIF('Códigos Santander (ref)'!$A$2:$A$79,$C1759)&gt;0,"SANTANDER",IF(COUNTIF('Códigos Itaú (ref)'!$A$2:$A$44,$C1759)&gt;0,"ITAU",IF(AND(TRIM(UPPER($I1759))="CONTRATUAL",ISNUMBER(SEARCH("INDIVIDUAL",SUBSTITUTE(UPPER($D1759)," ","")))),"PREMIUM FREE",""))))</f>
        <v/>
      </c>
    </row>
    <row r="1760">
      <c r="AC1760">
        <f>IF($C1760="","",IF(COUNTIF('Códigos Santander (ref)'!$A$2:$A$79,$C1760)&gt;0,"SANTANDER",IF(COUNTIF('Códigos Itaú (ref)'!$A$2:$A$44,$C1760)&gt;0,"ITAU",IF(AND(TRIM(UPPER($I1760))="CONTRATUAL",ISNUMBER(SEARCH("INDIVIDUAL",SUBSTITUTE(UPPER($D1760)," ","")))),"PREMIUM FREE",""))))</f>
        <v/>
      </c>
    </row>
    <row r="1761">
      <c r="AC1761">
        <f>IF($C1761="","",IF(COUNTIF('Códigos Santander (ref)'!$A$2:$A$79,$C1761)&gt;0,"SANTANDER",IF(COUNTIF('Códigos Itaú (ref)'!$A$2:$A$44,$C1761)&gt;0,"ITAU",IF(AND(TRIM(UPPER($I1761))="CONTRATUAL",ISNUMBER(SEARCH("INDIVIDUAL",SUBSTITUTE(UPPER($D1761)," ","")))),"PREMIUM FREE",""))))</f>
        <v/>
      </c>
    </row>
    <row r="1762">
      <c r="AC1762">
        <f>IF($C1762="","",IF(COUNTIF('Códigos Santander (ref)'!$A$2:$A$79,$C1762)&gt;0,"SANTANDER",IF(COUNTIF('Códigos Itaú (ref)'!$A$2:$A$44,$C1762)&gt;0,"ITAU",IF(AND(TRIM(UPPER($I1762))="CONTRATUAL",ISNUMBER(SEARCH("INDIVIDUAL",SUBSTITUTE(UPPER($D1762)," ","")))),"PREMIUM FREE",""))))</f>
        <v/>
      </c>
    </row>
    <row r="1763">
      <c r="AC1763">
        <f>IF($C1763="","",IF(COUNTIF('Códigos Santander (ref)'!$A$2:$A$79,$C1763)&gt;0,"SANTANDER",IF(COUNTIF('Códigos Itaú (ref)'!$A$2:$A$44,$C1763)&gt;0,"ITAU",IF(AND(TRIM(UPPER($I1763))="CONTRATUAL",ISNUMBER(SEARCH("INDIVIDUAL",SUBSTITUTE(UPPER($D1763)," ","")))),"PREMIUM FREE",""))))</f>
        <v/>
      </c>
    </row>
    <row r="1764">
      <c r="AC1764">
        <f>IF($C1764="","",IF(COUNTIF('Códigos Santander (ref)'!$A$2:$A$79,$C1764)&gt;0,"SANTANDER",IF(COUNTIF('Códigos Itaú (ref)'!$A$2:$A$44,$C1764)&gt;0,"ITAU",IF(AND(TRIM(UPPER($I1764))="CONTRATUAL",ISNUMBER(SEARCH("INDIVIDUAL",SUBSTITUTE(UPPER($D1764)," ","")))),"PREMIUM FREE",""))))</f>
        <v/>
      </c>
    </row>
    <row r="1765">
      <c r="AC1765">
        <f>IF($C1765="","",IF(COUNTIF('Códigos Santander (ref)'!$A$2:$A$79,$C1765)&gt;0,"SANTANDER",IF(COUNTIF('Códigos Itaú (ref)'!$A$2:$A$44,$C1765)&gt;0,"ITAU",IF(AND(TRIM(UPPER($I1765))="CONTRATUAL",ISNUMBER(SEARCH("INDIVIDUAL",SUBSTITUTE(UPPER($D1765)," ","")))),"PREMIUM FREE",""))))</f>
        <v/>
      </c>
    </row>
    <row r="1766">
      <c r="AC1766">
        <f>IF($C1766="","",IF(COUNTIF('Códigos Santander (ref)'!$A$2:$A$79,$C1766)&gt;0,"SANTANDER",IF(COUNTIF('Códigos Itaú (ref)'!$A$2:$A$44,$C1766)&gt;0,"ITAU",IF(AND(TRIM(UPPER($I1766))="CONTRATUAL",ISNUMBER(SEARCH("INDIVIDUAL",SUBSTITUTE(UPPER($D1766)," ","")))),"PREMIUM FREE",""))))</f>
        <v/>
      </c>
    </row>
    <row r="1767">
      <c r="AC1767">
        <f>IF($C1767="","",IF(COUNTIF('Códigos Santander (ref)'!$A$2:$A$79,$C1767)&gt;0,"SANTANDER",IF(COUNTIF('Códigos Itaú (ref)'!$A$2:$A$44,$C1767)&gt;0,"ITAU",IF(AND(TRIM(UPPER($I1767))="CONTRATUAL",ISNUMBER(SEARCH("INDIVIDUAL",SUBSTITUTE(UPPER($D1767)," ","")))),"PREMIUM FREE",""))))</f>
        <v/>
      </c>
    </row>
    <row r="1768">
      <c r="AC1768">
        <f>IF($C1768="","",IF(COUNTIF('Códigos Santander (ref)'!$A$2:$A$79,$C1768)&gt;0,"SANTANDER",IF(COUNTIF('Códigos Itaú (ref)'!$A$2:$A$44,$C1768)&gt;0,"ITAU",IF(AND(TRIM(UPPER($I1768))="CONTRATUAL",ISNUMBER(SEARCH("INDIVIDUAL",SUBSTITUTE(UPPER($D1768)," ","")))),"PREMIUM FREE",""))))</f>
        <v/>
      </c>
    </row>
    <row r="1769">
      <c r="AC1769">
        <f>IF($C1769="","",IF(COUNTIF('Códigos Santander (ref)'!$A$2:$A$79,$C1769)&gt;0,"SANTANDER",IF(COUNTIF('Códigos Itaú (ref)'!$A$2:$A$44,$C1769)&gt;0,"ITAU",IF(AND(TRIM(UPPER($I1769))="CONTRATUAL",ISNUMBER(SEARCH("INDIVIDUAL",SUBSTITUTE(UPPER($D1769)," ","")))),"PREMIUM FREE",""))))</f>
        <v/>
      </c>
    </row>
    <row r="1770">
      <c r="AC1770">
        <f>IF($C1770="","",IF(COUNTIF('Códigos Santander (ref)'!$A$2:$A$79,$C1770)&gt;0,"SANTANDER",IF(COUNTIF('Códigos Itaú (ref)'!$A$2:$A$44,$C1770)&gt;0,"ITAU",IF(AND(TRIM(UPPER($I1770))="CONTRATUAL",ISNUMBER(SEARCH("INDIVIDUAL",SUBSTITUTE(UPPER($D1770)," ","")))),"PREMIUM FREE",""))))</f>
        <v/>
      </c>
    </row>
    <row r="1771">
      <c r="AC1771">
        <f>IF($C1771="","",IF(COUNTIF('Códigos Santander (ref)'!$A$2:$A$79,$C1771)&gt;0,"SANTANDER",IF(COUNTIF('Códigos Itaú (ref)'!$A$2:$A$44,$C1771)&gt;0,"ITAU",IF(AND(TRIM(UPPER($I1771))="CONTRATUAL",ISNUMBER(SEARCH("INDIVIDUAL",SUBSTITUTE(UPPER($D1771)," ","")))),"PREMIUM FREE",""))))</f>
        <v/>
      </c>
    </row>
    <row r="1772">
      <c r="AC1772">
        <f>IF($C1772="","",IF(COUNTIF('Códigos Santander (ref)'!$A$2:$A$79,$C1772)&gt;0,"SANTANDER",IF(COUNTIF('Códigos Itaú (ref)'!$A$2:$A$44,$C1772)&gt;0,"ITAU",IF(AND(TRIM(UPPER($I1772))="CONTRATUAL",ISNUMBER(SEARCH("INDIVIDUAL",SUBSTITUTE(UPPER($D1772)," ","")))),"PREMIUM FREE",""))))</f>
        <v/>
      </c>
    </row>
    <row r="1773">
      <c r="AC1773">
        <f>IF($C1773="","",IF(COUNTIF('Códigos Santander (ref)'!$A$2:$A$79,$C1773)&gt;0,"SANTANDER",IF(COUNTIF('Códigos Itaú (ref)'!$A$2:$A$44,$C1773)&gt;0,"ITAU",IF(AND(TRIM(UPPER($I1773))="CONTRATUAL",ISNUMBER(SEARCH("INDIVIDUAL",SUBSTITUTE(UPPER($D1773)," ","")))),"PREMIUM FREE",""))))</f>
        <v/>
      </c>
    </row>
    <row r="1774">
      <c r="AC1774">
        <f>IF($C1774="","",IF(COUNTIF('Códigos Santander (ref)'!$A$2:$A$79,$C1774)&gt;0,"SANTANDER",IF(COUNTIF('Códigos Itaú (ref)'!$A$2:$A$44,$C1774)&gt;0,"ITAU",IF(AND(TRIM(UPPER($I1774))="CONTRATUAL",ISNUMBER(SEARCH("INDIVIDUAL",SUBSTITUTE(UPPER($D1774)," ","")))),"PREMIUM FREE",""))))</f>
        <v/>
      </c>
    </row>
    <row r="1775">
      <c r="AC1775">
        <f>IF($C1775="","",IF(COUNTIF('Códigos Santander (ref)'!$A$2:$A$79,$C1775)&gt;0,"SANTANDER",IF(COUNTIF('Códigos Itaú (ref)'!$A$2:$A$44,$C1775)&gt;0,"ITAU",IF(AND(TRIM(UPPER($I1775))="CONTRATUAL",ISNUMBER(SEARCH("INDIVIDUAL",SUBSTITUTE(UPPER($D1775)," ","")))),"PREMIUM FREE",""))))</f>
        <v/>
      </c>
    </row>
    <row r="1776">
      <c r="AC1776">
        <f>IF($C1776="","",IF(COUNTIF('Códigos Santander (ref)'!$A$2:$A$79,$C1776)&gt;0,"SANTANDER",IF(COUNTIF('Códigos Itaú (ref)'!$A$2:$A$44,$C1776)&gt;0,"ITAU",IF(AND(TRIM(UPPER($I1776))="CONTRATUAL",ISNUMBER(SEARCH("INDIVIDUAL",SUBSTITUTE(UPPER($D1776)," ","")))),"PREMIUM FREE",""))))</f>
        <v/>
      </c>
    </row>
    <row r="1777">
      <c r="AC1777">
        <f>IF($C1777="","",IF(COUNTIF('Códigos Santander (ref)'!$A$2:$A$79,$C1777)&gt;0,"SANTANDER",IF(COUNTIF('Códigos Itaú (ref)'!$A$2:$A$44,$C1777)&gt;0,"ITAU",IF(AND(TRIM(UPPER($I1777))="CONTRATUAL",ISNUMBER(SEARCH("INDIVIDUAL",SUBSTITUTE(UPPER($D1777)," ","")))),"PREMIUM FREE",""))))</f>
        <v/>
      </c>
    </row>
    <row r="1778">
      <c r="AC1778">
        <f>IF($C1778="","",IF(COUNTIF('Códigos Santander (ref)'!$A$2:$A$79,$C1778)&gt;0,"SANTANDER",IF(COUNTIF('Códigos Itaú (ref)'!$A$2:$A$44,$C1778)&gt;0,"ITAU",IF(AND(TRIM(UPPER($I1778))="CONTRATUAL",ISNUMBER(SEARCH("INDIVIDUAL",SUBSTITUTE(UPPER($D1778)," ","")))),"PREMIUM FREE",""))))</f>
        <v/>
      </c>
    </row>
    <row r="1779">
      <c r="AC1779">
        <f>IF($C1779="","",IF(COUNTIF('Códigos Santander (ref)'!$A$2:$A$79,$C1779)&gt;0,"SANTANDER",IF(COUNTIF('Códigos Itaú (ref)'!$A$2:$A$44,$C1779)&gt;0,"ITAU",IF(AND(TRIM(UPPER($I1779))="CONTRATUAL",ISNUMBER(SEARCH("INDIVIDUAL",SUBSTITUTE(UPPER($D1779)," ","")))),"PREMIUM FREE",""))))</f>
        <v/>
      </c>
    </row>
    <row r="1780">
      <c r="AC1780">
        <f>IF($C1780="","",IF(COUNTIF('Códigos Santander (ref)'!$A$2:$A$79,$C1780)&gt;0,"SANTANDER",IF(COUNTIF('Códigos Itaú (ref)'!$A$2:$A$44,$C1780)&gt;0,"ITAU",IF(AND(TRIM(UPPER($I1780))="CONTRATUAL",ISNUMBER(SEARCH("INDIVIDUAL",SUBSTITUTE(UPPER($D1780)," ","")))),"PREMIUM FREE",""))))</f>
        <v/>
      </c>
    </row>
    <row r="1781">
      <c r="AC1781">
        <f>IF($C1781="","",IF(COUNTIF('Códigos Santander (ref)'!$A$2:$A$79,$C1781)&gt;0,"SANTANDER",IF(COUNTIF('Códigos Itaú (ref)'!$A$2:$A$44,$C1781)&gt;0,"ITAU",IF(AND(TRIM(UPPER($I1781))="CONTRATUAL",ISNUMBER(SEARCH("INDIVIDUAL",SUBSTITUTE(UPPER($D1781)," ","")))),"PREMIUM FREE",""))))</f>
        <v/>
      </c>
    </row>
    <row r="1782">
      <c r="AC1782">
        <f>IF($C1782="","",IF(COUNTIF('Códigos Santander (ref)'!$A$2:$A$79,$C1782)&gt;0,"SANTANDER",IF(COUNTIF('Códigos Itaú (ref)'!$A$2:$A$44,$C1782)&gt;0,"ITAU",IF(AND(TRIM(UPPER($I1782))="CONTRATUAL",ISNUMBER(SEARCH("INDIVIDUAL",SUBSTITUTE(UPPER($D1782)," ","")))),"PREMIUM FREE",""))))</f>
        <v/>
      </c>
    </row>
    <row r="1783">
      <c r="AC1783">
        <f>IF($C1783="","",IF(COUNTIF('Códigos Santander (ref)'!$A$2:$A$79,$C1783)&gt;0,"SANTANDER",IF(COUNTIF('Códigos Itaú (ref)'!$A$2:$A$44,$C1783)&gt;0,"ITAU",IF(AND(TRIM(UPPER($I1783))="CONTRATUAL",ISNUMBER(SEARCH("INDIVIDUAL",SUBSTITUTE(UPPER($D1783)," ","")))),"PREMIUM FREE",""))))</f>
        <v/>
      </c>
    </row>
    <row r="1784">
      <c r="AC1784">
        <f>IF($C1784="","",IF(COUNTIF('Códigos Santander (ref)'!$A$2:$A$79,$C1784)&gt;0,"SANTANDER",IF(COUNTIF('Códigos Itaú (ref)'!$A$2:$A$44,$C1784)&gt;0,"ITAU",IF(AND(TRIM(UPPER($I1784))="CONTRATUAL",ISNUMBER(SEARCH("INDIVIDUAL",SUBSTITUTE(UPPER($D1784)," ","")))),"PREMIUM FREE",""))))</f>
        <v/>
      </c>
    </row>
    <row r="1785">
      <c r="AC1785">
        <f>IF($C1785="","",IF(COUNTIF('Códigos Santander (ref)'!$A$2:$A$79,$C1785)&gt;0,"SANTANDER",IF(COUNTIF('Códigos Itaú (ref)'!$A$2:$A$44,$C1785)&gt;0,"ITAU",IF(AND(TRIM(UPPER($I1785))="CONTRATUAL",ISNUMBER(SEARCH("INDIVIDUAL",SUBSTITUTE(UPPER($D1785)," ","")))),"PREMIUM FREE",""))))</f>
        <v/>
      </c>
    </row>
    <row r="1786">
      <c r="AC1786">
        <f>IF($C1786="","",IF(COUNTIF('Códigos Santander (ref)'!$A$2:$A$79,$C1786)&gt;0,"SANTANDER",IF(COUNTIF('Códigos Itaú (ref)'!$A$2:$A$44,$C1786)&gt;0,"ITAU",IF(AND(TRIM(UPPER($I1786))="CONTRATUAL",ISNUMBER(SEARCH("INDIVIDUAL",SUBSTITUTE(UPPER($D1786)," ","")))),"PREMIUM FREE",""))))</f>
        <v/>
      </c>
    </row>
    <row r="1787">
      <c r="AC1787">
        <f>IF($C1787="","",IF(COUNTIF('Códigos Santander (ref)'!$A$2:$A$79,$C1787)&gt;0,"SANTANDER",IF(COUNTIF('Códigos Itaú (ref)'!$A$2:$A$44,$C1787)&gt;0,"ITAU",IF(AND(TRIM(UPPER($I1787))="CONTRATUAL",ISNUMBER(SEARCH("INDIVIDUAL",SUBSTITUTE(UPPER($D1787)," ","")))),"PREMIUM FREE",""))))</f>
        <v/>
      </c>
    </row>
    <row r="1788">
      <c r="AC1788">
        <f>IF($C1788="","",IF(COUNTIF('Códigos Santander (ref)'!$A$2:$A$79,$C1788)&gt;0,"SANTANDER",IF(COUNTIF('Códigos Itaú (ref)'!$A$2:$A$44,$C1788)&gt;0,"ITAU",IF(AND(TRIM(UPPER($I1788))="CONTRATUAL",ISNUMBER(SEARCH("INDIVIDUAL",SUBSTITUTE(UPPER($D1788)," ","")))),"PREMIUM FREE",""))))</f>
        <v/>
      </c>
    </row>
    <row r="1789">
      <c r="AC1789">
        <f>IF($C1789="","",IF(COUNTIF('Códigos Santander (ref)'!$A$2:$A$79,$C1789)&gt;0,"SANTANDER",IF(COUNTIF('Códigos Itaú (ref)'!$A$2:$A$44,$C1789)&gt;0,"ITAU",IF(AND(TRIM(UPPER($I1789))="CONTRATUAL",ISNUMBER(SEARCH("INDIVIDUAL",SUBSTITUTE(UPPER($D1789)," ","")))),"PREMIUM FREE",""))))</f>
        <v/>
      </c>
    </row>
    <row r="1790">
      <c r="AC1790">
        <f>IF($C1790="","",IF(COUNTIF('Códigos Santander (ref)'!$A$2:$A$79,$C1790)&gt;0,"SANTANDER",IF(COUNTIF('Códigos Itaú (ref)'!$A$2:$A$44,$C1790)&gt;0,"ITAU",IF(AND(TRIM(UPPER($I1790))="CONTRATUAL",ISNUMBER(SEARCH("INDIVIDUAL",SUBSTITUTE(UPPER($D1790)," ","")))),"PREMIUM FREE",""))))</f>
        <v/>
      </c>
    </row>
    <row r="1791">
      <c r="AC1791">
        <f>IF($C1791="","",IF(COUNTIF('Códigos Santander (ref)'!$A$2:$A$79,$C1791)&gt;0,"SANTANDER",IF(COUNTIF('Códigos Itaú (ref)'!$A$2:$A$44,$C1791)&gt;0,"ITAU",IF(AND(TRIM(UPPER($I1791))="CONTRATUAL",ISNUMBER(SEARCH("INDIVIDUAL",SUBSTITUTE(UPPER($D1791)," ","")))),"PREMIUM FREE",""))))</f>
        <v/>
      </c>
    </row>
    <row r="1792">
      <c r="AC1792">
        <f>IF($C1792="","",IF(COUNTIF('Códigos Santander (ref)'!$A$2:$A$79,$C1792)&gt;0,"SANTANDER",IF(COUNTIF('Códigos Itaú (ref)'!$A$2:$A$44,$C1792)&gt;0,"ITAU",IF(AND(TRIM(UPPER($I1792))="CONTRATUAL",ISNUMBER(SEARCH("INDIVIDUAL",SUBSTITUTE(UPPER($D1792)," ","")))),"PREMIUM FREE",""))))</f>
        <v/>
      </c>
    </row>
    <row r="1793">
      <c r="AC1793">
        <f>IF($C1793="","",IF(COUNTIF('Códigos Santander (ref)'!$A$2:$A$79,$C1793)&gt;0,"SANTANDER",IF(COUNTIF('Códigos Itaú (ref)'!$A$2:$A$44,$C1793)&gt;0,"ITAU",IF(AND(TRIM(UPPER($I1793))="CONTRATUAL",ISNUMBER(SEARCH("INDIVIDUAL",SUBSTITUTE(UPPER($D1793)," ","")))),"PREMIUM FREE",""))))</f>
        <v/>
      </c>
    </row>
    <row r="1794">
      <c r="AC1794">
        <f>IF($C1794="","",IF(COUNTIF('Códigos Santander (ref)'!$A$2:$A$79,$C1794)&gt;0,"SANTANDER",IF(COUNTIF('Códigos Itaú (ref)'!$A$2:$A$44,$C1794)&gt;0,"ITAU",IF(AND(TRIM(UPPER($I1794))="CONTRATUAL",ISNUMBER(SEARCH("INDIVIDUAL",SUBSTITUTE(UPPER($D1794)," ","")))),"PREMIUM FREE",""))))</f>
        <v/>
      </c>
    </row>
    <row r="1795">
      <c r="AC1795">
        <f>IF($C1795="","",IF(COUNTIF('Códigos Santander (ref)'!$A$2:$A$79,$C1795)&gt;0,"SANTANDER",IF(COUNTIF('Códigos Itaú (ref)'!$A$2:$A$44,$C1795)&gt;0,"ITAU",IF(AND(TRIM(UPPER($I1795))="CONTRATUAL",ISNUMBER(SEARCH("INDIVIDUAL",SUBSTITUTE(UPPER($D1795)," ","")))),"PREMIUM FREE",""))))</f>
        <v/>
      </c>
    </row>
    <row r="1796">
      <c r="AC1796">
        <f>IF($C1796="","",IF(COUNTIF('Códigos Santander (ref)'!$A$2:$A$79,$C1796)&gt;0,"SANTANDER",IF(COUNTIF('Códigos Itaú (ref)'!$A$2:$A$44,$C1796)&gt;0,"ITAU",IF(AND(TRIM(UPPER($I1796))="CONTRATUAL",ISNUMBER(SEARCH("INDIVIDUAL",SUBSTITUTE(UPPER($D1796)," ","")))),"PREMIUM FREE",""))))</f>
        <v/>
      </c>
    </row>
    <row r="1797">
      <c r="AC1797">
        <f>IF($C1797="","",IF(COUNTIF('Códigos Santander (ref)'!$A$2:$A$79,$C1797)&gt;0,"SANTANDER",IF(COUNTIF('Códigos Itaú (ref)'!$A$2:$A$44,$C1797)&gt;0,"ITAU",IF(AND(TRIM(UPPER($I1797))="CONTRATUAL",ISNUMBER(SEARCH("INDIVIDUAL",SUBSTITUTE(UPPER($D1797)," ","")))),"PREMIUM FREE",""))))</f>
        <v/>
      </c>
    </row>
    <row r="1798">
      <c r="AC1798">
        <f>IF($C1798="","",IF(COUNTIF('Códigos Santander (ref)'!$A$2:$A$79,$C1798)&gt;0,"SANTANDER",IF(COUNTIF('Códigos Itaú (ref)'!$A$2:$A$44,$C1798)&gt;0,"ITAU",IF(AND(TRIM(UPPER($I1798))="CONTRATUAL",ISNUMBER(SEARCH("INDIVIDUAL",SUBSTITUTE(UPPER($D1798)," ","")))),"PREMIUM FREE",""))))</f>
        <v/>
      </c>
    </row>
    <row r="1799">
      <c r="AC1799">
        <f>IF($C1799="","",IF(COUNTIF('Códigos Santander (ref)'!$A$2:$A$79,$C1799)&gt;0,"SANTANDER",IF(COUNTIF('Códigos Itaú (ref)'!$A$2:$A$44,$C1799)&gt;0,"ITAU",IF(AND(TRIM(UPPER($I1799))="CONTRATUAL",ISNUMBER(SEARCH("INDIVIDUAL",SUBSTITUTE(UPPER($D1799)," ","")))),"PREMIUM FREE",""))))</f>
        <v/>
      </c>
    </row>
    <row r="1800">
      <c r="AC1800">
        <f>IF($C1800="","",IF(COUNTIF('Códigos Santander (ref)'!$A$2:$A$79,$C1800)&gt;0,"SANTANDER",IF(COUNTIF('Códigos Itaú (ref)'!$A$2:$A$44,$C1800)&gt;0,"ITAU",IF(AND(TRIM(UPPER($I1800))="CONTRATUAL",ISNUMBER(SEARCH("INDIVIDUAL",SUBSTITUTE(UPPER($D1800)," ","")))),"PREMIUM FREE",""))))</f>
        <v/>
      </c>
    </row>
    <row r="1801">
      <c r="AC1801">
        <f>IF($C1801="","",IF(COUNTIF('Códigos Santander (ref)'!$A$2:$A$79,$C1801)&gt;0,"SANTANDER",IF(COUNTIF('Códigos Itaú (ref)'!$A$2:$A$44,$C1801)&gt;0,"ITAU",IF(AND(TRIM(UPPER($I1801))="CONTRATUAL",ISNUMBER(SEARCH("INDIVIDUAL",SUBSTITUTE(UPPER($D1801)," ","")))),"PREMIUM FREE",""))))</f>
        <v/>
      </c>
    </row>
    <row r="1802">
      <c r="AC1802">
        <f>IF($C1802="","",IF(COUNTIF('Códigos Santander (ref)'!$A$2:$A$79,$C1802)&gt;0,"SANTANDER",IF(COUNTIF('Códigos Itaú (ref)'!$A$2:$A$44,$C1802)&gt;0,"ITAU",IF(AND(TRIM(UPPER($I1802))="CONTRATUAL",ISNUMBER(SEARCH("INDIVIDUAL",SUBSTITUTE(UPPER($D1802)," ","")))),"PREMIUM FREE",""))))</f>
        <v/>
      </c>
    </row>
    <row r="1803">
      <c r="AC1803">
        <f>IF($C1803="","",IF(COUNTIF('Códigos Santander (ref)'!$A$2:$A$79,$C1803)&gt;0,"SANTANDER",IF(COUNTIF('Códigos Itaú (ref)'!$A$2:$A$44,$C1803)&gt;0,"ITAU",IF(AND(TRIM(UPPER($I1803))="CONTRATUAL",ISNUMBER(SEARCH("INDIVIDUAL",SUBSTITUTE(UPPER($D1803)," ","")))),"PREMIUM FREE",""))))</f>
        <v/>
      </c>
    </row>
    <row r="1804">
      <c r="AC1804">
        <f>IF($C1804="","",IF(COUNTIF('Códigos Santander (ref)'!$A$2:$A$79,$C1804)&gt;0,"SANTANDER",IF(COUNTIF('Códigos Itaú (ref)'!$A$2:$A$44,$C1804)&gt;0,"ITAU",IF(AND(TRIM(UPPER($I1804))="CONTRATUAL",ISNUMBER(SEARCH("INDIVIDUAL",SUBSTITUTE(UPPER($D1804)," ","")))),"PREMIUM FREE",""))))</f>
        <v/>
      </c>
    </row>
    <row r="1805">
      <c r="AC1805">
        <f>IF($C1805="","",IF(COUNTIF('Códigos Santander (ref)'!$A$2:$A$79,$C1805)&gt;0,"SANTANDER",IF(COUNTIF('Códigos Itaú (ref)'!$A$2:$A$44,$C1805)&gt;0,"ITAU",IF(AND(TRIM(UPPER($I1805))="CONTRATUAL",ISNUMBER(SEARCH("INDIVIDUAL",SUBSTITUTE(UPPER($D1805)," ","")))),"PREMIUM FREE",""))))</f>
        <v/>
      </c>
    </row>
    <row r="1806">
      <c r="AC1806">
        <f>IF($C1806="","",IF(COUNTIF('Códigos Santander (ref)'!$A$2:$A$79,$C1806)&gt;0,"SANTANDER",IF(COUNTIF('Códigos Itaú (ref)'!$A$2:$A$44,$C1806)&gt;0,"ITAU",IF(AND(TRIM(UPPER($I1806))="CONTRATUAL",ISNUMBER(SEARCH("INDIVIDUAL",SUBSTITUTE(UPPER($D1806)," ","")))),"PREMIUM FREE",""))))</f>
        <v/>
      </c>
    </row>
    <row r="1807">
      <c r="AC1807">
        <f>IF($C1807="","",IF(COUNTIF('Códigos Santander (ref)'!$A$2:$A$79,$C1807)&gt;0,"SANTANDER",IF(COUNTIF('Códigos Itaú (ref)'!$A$2:$A$44,$C1807)&gt;0,"ITAU",IF(AND(TRIM(UPPER($I1807))="CONTRATUAL",ISNUMBER(SEARCH("INDIVIDUAL",SUBSTITUTE(UPPER($D1807)," ","")))),"PREMIUM FREE",""))))</f>
        <v/>
      </c>
    </row>
    <row r="1808">
      <c r="AC1808">
        <f>IF($C1808="","",IF(COUNTIF('Códigos Santander (ref)'!$A$2:$A$79,$C1808)&gt;0,"SANTANDER",IF(COUNTIF('Códigos Itaú (ref)'!$A$2:$A$44,$C1808)&gt;0,"ITAU",IF(AND(TRIM(UPPER($I1808))="CONTRATUAL",ISNUMBER(SEARCH("INDIVIDUAL",SUBSTITUTE(UPPER($D1808)," ","")))),"PREMIUM FREE",""))))</f>
        <v/>
      </c>
    </row>
    <row r="1809">
      <c r="AC1809">
        <f>IF($C1809="","",IF(COUNTIF('Códigos Santander (ref)'!$A$2:$A$79,$C1809)&gt;0,"SANTANDER",IF(COUNTIF('Códigos Itaú (ref)'!$A$2:$A$44,$C1809)&gt;0,"ITAU",IF(AND(TRIM(UPPER($I1809))="CONTRATUAL",ISNUMBER(SEARCH("INDIVIDUAL",SUBSTITUTE(UPPER($D1809)," ","")))),"PREMIUM FREE",""))))</f>
        <v/>
      </c>
    </row>
    <row r="1810">
      <c r="AC1810">
        <f>IF($C1810="","",IF(COUNTIF('Códigos Santander (ref)'!$A$2:$A$79,$C1810)&gt;0,"SANTANDER",IF(COUNTIF('Códigos Itaú (ref)'!$A$2:$A$44,$C1810)&gt;0,"ITAU",IF(AND(TRIM(UPPER($I1810))="CONTRATUAL",ISNUMBER(SEARCH("INDIVIDUAL",SUBSTITUTE(UPPER($D1810)," ","")))),"PREMIUM FREE",""))))</f>
        <v/>
      </c>
    </row>
    <row r="1811">
      <c r="AC1811">
        <f>IF($C1811="","",IF(COUNTIF('Códigos Santander (ref)'!$A$2:$A$79,$C1811)&gt;0,"SANTANDER",IF(COUNTIF('Códigos Itaú (ref)'!$A$2:$A$44,$C1811)&gt;0,"ITAU",IF(AND(TRIM(UPPER($I1811))="CONTRATUAL",ISNUMBER(SEARCH("INDIVIDUAL",SUBSTITUTE(UPPER($D1811)," ","")))),"PREMIUM FREE",""))))</f>
        <v/>
      </c>
    </row>
    <row r="1812">
      <c r="AC1812">
        <f>IF($C1812="","",IF(COUNTIF('Códigos Santander (ref)'!$A$2:$A$79,$C1812)&gt;0,"SANTANDER",IF(COUNTIF('Códigos Itaú (ref)'!$A$2:$A$44,$C1812)&gt;0,"ITAU",IF(AND(TRIM(UPPER($I1812))="CONTRATUAL",ISNUMBER(SEARCH("INDIVIDUAL",SUBSTITUTE(UPPER($D1812)," ","")))),"PREMIUM FREE",""))))</f>
        <v/>
      </c>
    </row>
    <row r="1813">
      <c r="AC1813">
        <f>IF($C1813="","",IF(COUNTIF('Códigos Santander (ref)'!$A$2:$A$79,$C1813)&gt;0,"SANTANDER",IF(COUNTIF('Códigos Itaú (ref)'!$A$2:$A$44,$C1813)&gt;0,"ITAU",IF(AND(TRIM(UPPER($I1813))="CONTRATUAL",ISNUMBER(SEARCH("INDIVIDUAL",SUBSTITUTE(UPPER($D1813)," ","")))),"PREMIUM FREE",""))))</f>
        <v/>
      </c>
    </row>
    <row r="1814">
      <c r="AC1814">
        <f>IF($C1814="","",IF(COUNTIF('Códigos Santander (ref)'!$A$2:$A$79,$C1814)&gt;0,"SANTANDER",IF(COUNTIF('Códigos Itaú (ref)'!$A$2:$A$44,$C1814)&gt;0,"ITAU",IF(AND(TRIM(UPPER($I1814))="CONTRATUAL",ISNUMBER(SEARCH("INDIVIDUAL",SUBSTITUTE(UPPER($D1814)," ","")))),"PREMIUM FREE",""))))</f>
        <v/>
      </c>
    </row>
    <row r="1815">
      <c r="AC1815">
        <f>IF($C1815="","",IF(COUNTIF('Códigos Santander (ref)'!$A$2:$A$79,$C1815)&gt;0,"SANTANDER",IF(COUNTIF('Códigos Itaú (ref)'!$A$2:$A$44,$C1815)&gt;0,"ITAU",IF(AND(TRIM(UPPER($I1815))="CONTRATUAL",ISNUMBER(SEARCH("INDIVIDUAL",SUBSTITUTE(UPPER($D1815)," ","")))),"PREMIUM FREE",""))))</f>
        <v/>
      </c>
    </row>
    <row r="1816">
      <c r="AC1816">
        <f>IF($C1816="","",IF(COUNTIF('Códigos Santander (ref)'!$A$2:$A$79,$C1816)&gt;0,"SANTANDER",IF(COUNTIF('Códigos Itaú (ref)'!$A$2:$A$44,$C1816)&gt;0,"ITAU",IF(AND(TRIM(UPPER($I1816))="CONTRATUAL",ISNUMBER(SEARCH("INDIVIDUAL",SUBSTITUTE(UPPER($D1816)," ","")))),"PREMIUM FREE",""))))</f>
        <v/>
      </c>
    </row>
    <row r="1817">
      <c r="AC1817">
        <f>IF($C1817="","",IF(COUNTIF('Códigos Santander (ref)'!$A$2:$A$79,$C1817)&gt;0,"SANTANDER",IF(COUNTIF('Códigos Itaú (ref)'!$A$2:$A$44,$C1817)&gt;0,"ITAU",IF(AND(TRIM(UPPER($I1817))="CONTRATUAL",ISNUMBER(SEARCH("INDIVIDUAL",SUBSTITUTE(UPPER($D1817)," ","")))),"PREMIUM FREE",""))))</f>
        <v/>
      </c>
    </row>
    <row r="1818">
      <c r="AC1818">
        <f>IF($C1818="","",IF(COUNTIF('Códigos Santander (ref)'!$A$2:$A$79,$C1818)&gt;0,"SANTANDER",IF(COUNTIF('Códigos Itaú (ref)'!$A$2:$A$44,$C1818)&gt;0,"ITAU",IF(AND(TRIM(UPPER($I1818))="CONTRATUAL",ISNUMBER(SEARCH("INDIVIDUAL",SUBSTITUTE(UPPER($D1818)," ","")))),"PREMIUM FREE",""))))</f>
        <v/>
      </c>
    </row>
    <row r="1819">
      <c r="AC1819">
        <f>IF($C1819="","",IF(COUNTIF('Códigos Santander (ref)'!$A$2:$A$79,$C1819)&gt;0,"SANTANDER",IF(COUNTIF('Códigos Itaú (ref)'!$A$2:$A$44,$C1819)&gt;0,"ITAU",IF(AND(TRIM(UPPER($I1819))="CONTRATUAL",ISNUMBER(SEARCH("INDIVIDUAL",SUBSTITUTE(UPPER($D1819)," ","")))),"PREMIUM FREE",""))))</f>
        <v/>
      </c>
    </row>
    <row r="1820">
      <c r="AC1820">
        <f>IF($C1820="","",IF(COUNTIF('Códigos Santander (ref)'!$A$2:$A$79,$C1820)&gt;0,"SANTANDER",IF(COUNTIF('Códigos Itaú (ref)'!$A$2:$A$44,$C1820)&gt;0,"ITAU",IF(AND(TRIM(UPPER($I1820))="CONTRATUAL",ISNUMBER(SEARCH("INDIVIDUAL",SUBSTITUTE(UPPER($D1820)," ","")))),"PREMIUM FREE",""))))</f>
        <v/>
      </c>
    </row>
    <row r="1821">
      <c r="AC1821">
        <f>IF($C1821="","",IF(COUNTIF('Códigos Santander (ref)'!$A$2:$A$79,$C1821)&gt;0,"SANTANDER",IF(COUNTIF('Códigos Itaú (ref)'!$A$2:$A$44,$C1821)&gt;0,"ITAU",IF(AND(TRIM(UPPER($I1821))="CONTRATUAL",ISNUMBER(SEARCH("INDIVIDUAL",SUBSTITUTE(UPPER($D1821)," ","")))),"PREMIUM FREE",""))))</f>
        <v/>
      </c>
    </row>
    <row r="1822">
      <c r="AC1822">
        <f>IF($C1822="","",IF(COUNTIF('Códigos Santander (ref)'!$A$2:$A$79,$C1822)&gt;0,"SANTANDER",IF(COUNTIF('Códigos Itaú (ref)'!$A$2:$A$44,$C1822)&gt;0,"ITAU",IF(AND(TRIM(UPPER($I1822))="CONTRATUAL",ISNUMBER(SEARCH("INDIVIDUAL",SUBSTITUTE(UPPER($D1822)," ","")))),"PREMIUM FREE",""))))</f>
        <v/>
      </c>
    </row>
    <row r="1823">
      <c r="AC1823">
        <f>IF($C1823="","",IF(COUNTIF('Códigos Santander (ref)'!$A$2:$A$79,$C1823)&gt;0,"SANTANDER",IF(COUNTIF('Códigos Itaú (ref)'!$A$2:$A$44,$C1823)&gt;0,"ITAU",IF(AND(TRIM(UPPER($I1823))="CONTRATUAL",ISNUMBER(SEARCH("INDIVIDUAL",SUBSTITUTE(UPPER($D1823)," ","")))),"PREMIUM FREE",""))))</f>
        <v/>
      </c>
    </row>
    <row r="1824">
      <c r="AC1824">
        <f>IF($C1824="","",IF(COUNTIF('Códigos Santander (ref)'!$A$2:$A$79,$C1824)&gt;0,"SANTANDER",IF(COUNTIF('Códigos Itaú (ref)'!$A$2:$A$44,$C1824)&gt;0,"ITAU",IF(AND(TRIM(UPPER($I1824))="CONTRATUAL",ISNUMBER(SEARCH("INDIVIDUAL",SUBSTITUTE(UPPER($D1824)," ","")))),"PREMIUM FREE",""))))</f>
        <v/>
      </c>
    </row>
    <row r="1825">
      <c r="AC1825">
        <f>IF($C1825="","",IF(COUNTIF('Códigos Santander (ref)'!$A$2:$A$79,$C1825)&gt;0,"SANTANDER",IF(COUNTIF('Códigos Itaú (ref)'!$A$2:$A$44,$C1825)&gt;0,"ITAU",IF(AND(TRIM(UPPER($I1825))="CONTRATUAL",ISNUMBER(SEARCH("INDIVIDUAL",SUBSTITUTE(UPPER($D1825)," ","")))),"PREMIUM FREE",""))))</f>
        <v/>
      </c>
    </row>
    <row r="1826">
      <c r="AC1826">
        <f>IF($C1826="","",IF(COUNTIF('Códigos Santander (ref)'!$A$2:$A$79,$C1826)&gt;0,"SANTANDER",IF(COUNTIF('Códigos Itaú (ref)'!$A$2:$A$44,$C1826)&gt;0,"ITAU",IF(AND(TRIM(UPPER($I1826))="CONTRATUAL",ISNUMBER(SEARCH("INDIVIDUAL",SUBSTITUTE(UPPER($D1826)," ","")))),"PREMIUM FREE",""))))</f>
        <v/>
      </c>
    </row>
    <row r="1827">
      <c r="AC1827">
        <f>IF($C1827="","",IF(COUNTIF('Códigos Santander (ref)'!$A$2:$A$79,$C1827)&gt;0,"SANTANDER",IF(COUNTIF('Códigos Itaú (ref)'!$A$2:$A$44,$C1827)&gt;0,"ITAU",IF(AND(TRIM(UPPER($I1827))="CONTRATUAL",ISNUMBER(SEARCH("INDIVIDUAL",SUBSTITUTE(UPPER($D1827)," ","")))),"PREMIUM FREE",""))))</f>
        <v/>
      </c>
    </row>
    <row r="1828">
      <c r="AC1828">
        <f>IF($C1828="","",IF(COUNTIF('Códigos Santander (ref)'!$A$2:$A$79,$C1828)&gt;0,"SANTANDER",IF(COUNTIF('Códigos Itaú (ref)'!$A$2:$A$44,$C1828)&gt;0,"ITAU",IF(AND(TRIM(UPPER($I1828))="CONTRATUAL",ISNUMBER(SEARCH("INDIVIDUAL",SUBSTITUTE(UPPER($D1828)," ","")))),"PREMIUM FREE",""))))</f>
        <v/>
      </c>
    </row>
    <row r="1829">
      <c r="AC1829">
        <f>IF($C1829="","",IF(COUNTIF('Códigos Santander (ref)'!$A$2:$A$79,$C1829)&gt;0,"SANTANDER",IF(COUNTIF('Códigos Itaú (ref)'!$A$2:$A$44,$C1829)&gt;0,"ITAU",IF(AND(TRIM(UPPER($I1829))="CONTRATUAL",ISNUMBER(SEARCH("INDIVIDUAL",SUBSTITUTE(UPPER($D1829)," ","")))),"PREMIUM FREE",""))))</f>
        <v/>
      </c>
    </row>
    <row r="1830">
      <c r="AC1830">
        <f>IF($C1830="","",IF(COUNTIF('Códigos Santander (ref)'!$A$2:$A$79,$C1830)&gt;0,"SANTANDER",IF(COUNTIF('Códigos Itaú (ref)'!$A$2:$A$44,$C1830)&gt;0,"ITAU",IF(AND(TRIM(UPPER($I1830))="CONTRATUAL",ISNUMBER(SEARCH("INDIVIDUAL",SUBSTITUTE(UPPER($D1830)," ","")))),"PREMIUM FREE",""))))</f>
        <v/>
      </c>
    </row>
    <row r="1831">
      <c r="AC1831">
        <f>IF($C1831="","",IF(COUNTIF('Códigos Santander (ref)'!$A$2:$A$79,$C1831)&gt;0,"SANTANDER",IF(COUNTIF('Códigos Itaú (ref)'!$A$2:$A$44,$C1831)&gt;0,"ITAU",IF(AND(TRIM(UPPER($I1831))="CONTRATUAL",ISNUMBER(SEARCH("INDIVIDUAL",SUBSTITUTE(UPPER($D1831)," ","")))),"PREMIUM FREE",""))))</f>
        <v/>
      </c>
    </row>
    <row r="1832">
      <c r="AC1832">
        <f>IF($C1832="","",IF(COUNTIF('Códigos Santander (ref)'!$A$2:$A$79,$C1832)&gt;0,"SANTANDER",IF(COUNTIF('Códigos Itaú (ref)'!$A$2:$A$44,$C1832)&gt;0,"ITAU",IF(AND(TRIM(UPPER($I1832))="CONTRATUAL",ISNUMBER(SEARCH("INDIVIDUAL",SUBSTITUTE(UPPER($D1832)," ","")))),"PREMIUM FREE",""))))</f>
        <v/>
      </c>
    </row>
    <row r="1833">
      <c r="AC1833">
        <f>IF($C1833="","",IF(COUNTIF('Códigos Santander (ref)'!$A$2:$A$79,$C1833)&gt;0,"SANTANDER",IF(COUNTIF('Códigos Itaú (ref)'!$A$2:$A$44,$C1833)&gt;0,"ITAU",IF(AND(TRIM(UPPER($I1833))="CONTRATUAL",ISNUMBER(SEARCH("INDIVIDUAL",SUBSTITUTE(UPPER($D1833)," ","")))),"PREMIUM FREE",""))))</f>
        <v/>
      </c>
    </row>
    <row r="1834">
      <c r="AC1834">
        <f>IF($C1834="","",IF(COUNTIF('Códigos Santander (ref)'!$A$2:$A$79,$C1834)&gt;0,"SANTANDER",IF(COUNTIF('Códigos Itaú (ref)'!$A$2:$A$44,$C1834)&gt;0,"ITAU",IF(AND(TRIM(UPPER($I1834))="CONTRATUAL",ISNUMBER(SEARCH("INDIVIDUAL",SUBSTITUTE(UPPER($D1834)," ","")))),"PREMIUM FREE",""))))</f>
        <v/>
      </c>
    </row>
    <row r="1835">
      <c r="AC1835">
        <f>IF($C1835="","",IF(COUNTIF('Códigos Santander (ref)'!$A$2:$A$79,$C1835)&gt;0,"SANTANDER",IF(COUNTIF('Códigos Itaú (ref)'!$A$2:$A$44,$C1835)&gt;0,"ITAU",IF(AND(TRIM(UPPER($I1835))="CONTRATUAL",ISNUMBER(SEARCH("INDIVIDUAL",SUBSTITUTE(UPPER($D1835)," ","")))),"PREMIUM FREE",""))))</f>
        <v/>
      </c>
    </row>
    <row r="1836">
      <c r="AC1836">
        <f>IF($C1836="","",IF(COUNTIF('Códigos Santander (ref)'!$A$2:$A$79,$C1836)&gt;0,"SANTANDER",IF(COUNTIF('Códigos Itaú (ref)'!$A$2:$A$44,$C1836)&gt;0,"ITAU",IF(AND(TRIM(UPPER($I1836))="CONTRATUAL",ISNUMBER(SEARCH("INDIVIDUAL",SUBSTITUTE(UPPER($D1836)," ","")))),"PREMIUM FREE",""))))</f>
        <v/>
      </c>
    </row>
    <row r="1837">
      <c r="AC1837">
        <f>IF($C1837="","",IF(COUNTIF('Códigos Santander (ref)'!$A$2:$A$79,$C1837)&gt;0,"SANTANDER",IF(COUNTIF('Códigos Itaú (ref)'!$A$2:$A$44,$C1837)&gt;0,"ITAU",IF(AND(TRIM(UPPER($I1837))="CONTRATUAL",ISNUMBER(SEARCH("INDIVIDUAL",SUBSTITUTE(UPPER($D1837)," ","")))),"PREMIUM FREE",""))))</f>
        <v/>
      </c>
    </row>
    <row r="1838">
      <c r="AC1838">
        <f>IF($C1838="","",IF(COUNTIF('Códigos Santander (ref)'!$A$2:$A$79,$C1838)&gt;0,"SANTANDER",IF(COUNTIF('Códigos Itaú (ref)'!$A$2:$A$44,$C1838)&gt;0,"ITAU",IF(AND(TRIM(UPPER($I1838))="CONTRATUAL",ISNUMBER(SEARCH("INDIVIDUAL",SUBSTITUTE(UPPER($D1838)," ","")))),"PREMIUM FREE",""))))</f>
        <v/>
      </c>
    </row>
    <row r="1839">
      <c r="AC1839">
        <f>IF($C1839="","",IF(COUNTIF('Códigos Santander (ref)'!$A$2:$A$79,$C1839)&gt;0,"SANTANDER",IF(COUNTIF('Códigos Itaú (ref)'!$A$2:$A$44,$C1839)&gt;0,"ITAU",IF(AND(TRIM(UPPER($I1839))="CONTRATUAL",ISNUMBER(SEARCH("INDIVIDUAL",SUBSTITUTE(UPPER($D1839)," ","")))),"PREMIUM FREE",""))))</f>
        <v/>
      </c>
    </row>
    <row r="1840">
      <c r="AC1840">
        <f>IF($C1840="","",IF(COUNTIF('Códigos Santander (ref)'!$A$2:$A$79,$C1840)&gt;0,"SANTANDER",IF(COUNTIF('Códigos Itaú (ref)'!$A$2:$A$44,$C1840)&gt;0,"ITAU",IF(AND(TRIM(UPPER($I1840))="CONTRATUAL",ISNUMBER(SEARCH("INDIVIDUAL",SUBSTITUTE(UPPER($D1840)," ","")))),"PREMIUM FREE",""))))</f>
        <v/>
      </c>
    </row>
    <row r="1841">
      <c r="AC1841">
        <f>IF($C1841="","",IF(COUNTIF('Códigos Santander (ref)'!$A$2:$A$79,$C1841)&gt;0,"SANTANDER",IF(COUNTIF('Códigos Itaú (ref)'!$A$2:$A$44,$C1841)&gt;0,"ITAU",IF(AND(TRIM(UPPER($I1841))="CONTRATUAL",ISNUMBER(SEARCH("INDIVIDUAL",SUBSTITUTE(UPPER($D1841)," ","")))),"PREMIUM FREE",""))))</f>
        <v/>
      </c>
    </row>
    <row r="1842">
      <c r="AC1842">
        <f>IF($C1842="","",IF(COUNTIF('Códigos Santander (ref)'!$A$2:$A$79,$C1842)&gt;0,"SANTANDER",IF(COUNTIF('Códigos Itaú (ref)'!$A$2:$A$44,$C1842)&gt;0,"ITAU",IF(AND(TRIM(UPPER($I1842))="CONTRATUAL",ISNUMBER(SEARCH("INDIVIDUAL",SUBSTITUTE(UPPER($D1842)," ","")))),"PREMIUM FREE",""))))</f>
        <v/>
      </c>
    </row>
    <row r="1843">
      <c r="AC1843">
        <f>IF($C1843="","",IF(COUNTIF('Códigos Santander (ref)'!$A$2:$A$79,$C1843)&gt;0,"SANTANDER",IF(COUNTIF('Códigos Itaú (ref)'!$A$2:$A$44,$C1843)&gt;0,"ITAU",IF(AND(TRIM(UPPER($I1843))="CONTRATUAL",ISNUMBER(SEARCH("INDIVIDUAL",SUBSTITUTE(UPPER($D1843)," ","")))),"PREMIUM FREE",""))))</f>
        <v/>
      </c>
    </row>
    <row r="1844">
      <c r="AC1844">
        <f>IF($C1844="","",IF(COUNTIF('Códigos Santander (ref)'!$A$2:$A$79,$C1844)&gt;0,"SANTANDER",IF(COUNTIF('Códigos Itaú (ref)'!$A$2:$A$44,$C1844)&gt;0,"ITAU",IF(AND(TRIM(UPPER($I1844))="CONTRATUAL",ISNUMBER(SEARCH("INDIVIDUAL",SUBSTITUTE(UPPER($D1844)," ","")))),"PREMIUM FREE",""))))</f>
        <v/>
      </c>
    </row>
    <row r="1845">
      <c r="AC1845">
        <f>IF($C1845="","",IF(COUNTIF('Códigos Santander (ref)'!$A$2:$A$79,$C1845)&gt;0,"SANTANDER",IF(COUNTIF('Códigos Itaú (ref)'!$A$2:$A$44,$C1845)&gt;0,"ITAU",IF(AND(TRIM(UPPER($I1845))="CONTRATUAL",ISNUMBER(SEARCH("INDIVIDUAL",SUBSTITUTE(UPPER($D1845)," ","")))),"PREMIUM FREE",""))))</f>
        <v/>
      </c>
    </row>
    <row r="1846">
      <c r="AC1846">
        <f>IF($C1846="","",IF(COUNTIF('Códigos Santander (ref)'!$A$2:$A$79,$C1846)&gt;0,"SANTANDER",IF(COUNTIF('Códigos Itaú (ref)'!$A$2:$A$44,$C1846)&gt;0,"ITAU",IF(AND(TRIM(UPPER($I1846))="CONTRATUAL",ISNUMBER(SEARCH("INDIVIDUAL",SUBSTITUTE(UPPER($D1846)," ","")))),"PREMIUM FREE",""))))</f>
        <v/>
      </c>
    </row>
    <row r="1847">
      <c r="AC1847">
        <f>IF($C1847="","",IF(COUNTIF('Códigos Santander (ref)'!$A$2:$A$79,$C1847)&gt;0,"SANTANDER",IF(COUNTIF('Códigos Itaú (ref)'!$A$2:$A$44,$C1847)&gt;0,"ITAU",IF(AND(TRIM(UPPER($I1847))="CONTRATUAL",ISNUMBER(SEARCH("INDIVIDUAL",SUBSTITUTE(UPPER($D1847)," ","")))),"PREMIUM FREE",""))))</f>
        <v/>
      </c>
    </row>
    <row r="1848">
      <c r="AC1848">
        <f>IF($C1848="","",IF(COUNTIF('Códigos Santander (ref)'!$A$2:$A$79,$C1848)&gt;0,"SANTANDER",IF(COUNTIF('Códigos Itaú (ref)'!$A$2:$A$44,$C1848)&gt;0,"ITAU",IF(AND(TRIM(UPPER($I1848))="CONTRATUAL",ISNUMBER(SEARCH("INDIVIDUAL",SUBSTITUTE(UPPER($D1848)," ","")))),"PREMIUM FREE",""))))</f>
        <v/>
      </c>
    </row>
    <row r="1849">
      <c r="AC1849">
        <f>IF($C1849="","",IF(COUNTIF('Códigos Santander (ref)'!$A$2:$A$79,$C1849)&gt;0,"SANTANDER",IF(COUNTIF('Códigos Itaú (ref)'!$A$2:$A$44,$C1849)&gt;0,"ITAU",IF(AND(TRIM(UPPER($I1849))="CONTRATUAL",ISNUMBER(SEARCH("INDIVIDUAL",SUBSTITUTE(UPPER($D1849)," ","")))),"PREMIUM FREE",""))))</f>
        <v/>
      </c>
    </row>
    <row r="1850">
      <c r="AC1850">
        <f>IF($C1850="","",IF(COUNTIF('Códigos Santander (ref)'!$A$2:$A$79,$C1850)&gt;0,"SANTANDER",IF(COUNTIF('Códigos Itaú (ref)'!$A$2:$A$44,$C1850)&gt;0,"ITAU",IF(AND(TRIM(UPPER($I1850))="CONTRATUAL",ISNUMBER(SEARCH("INDIVIDUAL",SUBSTITUTE(UPPER($D1850)," ","")))),"PREMIUM FREE",""))))</f>
        <v/>
      </c>
    </row>
    <row r="1851">
      <c r="AC1851">
        <f>IF($C1851="","",IF(COUNTIF('Códigos Santander (ref)'!$A$2:$A$79,$C1851)&gt;0,"SANTANDER",IF(COUNTIF('Códigos Itaú (ref)'!$A$2:$A$44,$C1851)&gt;0,"ITAU",IF(AND(TRIM(UPPER($I1851))="CONTRATUAL",ISNUMBER(SEARCH("INDIVIDUAL",SUBSTITUTE(UPPER($D1851)," ","")))),"PREMIUM FREE",""))))</f>
        <v/>
      </c>
    </row>
    <row r="1852">
      <c r="AC1852">
        <f>IF($C1852="","",IF(COUNTIF('Códigos Santander (ref)'!$A$2:$A$79,$C1852)&gt;0,"SANTANDER",IF(COUNTIF('Códigos Itaú (ref)'!$A$2:$A$44,$C1852)&gt;0,"ITAU",IF(AND(TRIM(UPPER($I1852))="CONTRATUAL",ISNUMBER(SEARCH("INDIVIDUAL",SUBSTITUTE(UPPER($D1852)," ","")))),"PREMIUM FREE",""))))</f>
        <v/>
      </c>
    </row>
    <row r="1853">
      <c r="AC1853">
        <f>IF($C1853="","",IF(COUNTIF('Códigos Santander (ref)'!$A$2:$A$79,$C1853)&gt;0,"SANTANDER",IF(COUNTIF('Códigos Itaú (ref)'!$A$2:$A$44,$C1853)&gt;0,"ITAU",IF(AND(TRIM(UPPER($I1853))="CONTRATUAL",ISNUMBER(SEARCH("INDIVIDUAL",SUBSTITUTE(UPPER($D1853)," ","")))),"PREMIUM FREE",""))))</f>
        <v/>
      </c>
    </row>
    <row r="1854">
      <c r="AC1854">
        <f>IF($C1854="","",IF(COUNTIF('Códigos Santander (ref)'!$A$2:$A$79,$C1854)&gt;0,"SANTANDER",IF(COUNTIF('Códigos Itaú (ref)'!$A$2:$A$44,$C1854)&gt;0,"ITAU",IF(AND(TRIM(UPPER($I1854))="CONTRATUAL",ISNUMBER(SEARCH("INDIVIDUAL",SUBSTITUTE(UPPER($D1854)," ","")))),"PREMIUM FREE",""))))</f>
        <v/>
      </c>
    </row>
    <row r="1855">
      <c r="AC1855">
        <f>IF($C1855="","",IF(COUNTIF('Códigos Santander (ref)'!$A$2:$A$79,$C1855)&gt;0,"SANTANDER",IF(COUNTIF('Códigos Itaú (ref)'!$A$2:$A$44,$C1855)&gt;0,"ITAU",IF(AND(TRIM(UPPER($I1855))="CONTRATUAL",ISNUMBER(SEARCH("INDIVIDUAL",SUBSTITUTE(UPPER($D1855)," ","")))),"PREMIUM FREE",""))))</f>
        <v/>
      </c>
    </row>
    <row r="1856">
      <c r="AC1856">
        <f>IF($C1856="","",IF(COUNTIF('Códigos Santander (ref)'!$A$2:$A$79,$C1856)&gt;0,"SANTANDER",IF(COUNTIF('Códigos Itaú (ref)'!$A$2:$A$44,$C1856)&gt;0,"ITAU",IF(AND(TRIM(UPPER($I1856))="CONTRATUAL",ISNUMBER(SEARCH("INDIVIDUAL",SUBSTITUTE(UPPER($D1856)," ","")))),"PREMIUM FREE",""))))</f>
        <v/>
      </c>
    </row>
    <row r="1857">
      <c r="AC1857">
        <f>IF($C1857="","",IF(COUNTIF('Códigos Santander (ref)'!$A$2:$A$79,$C1857)&gt;0,"SANTANDER",IF(COUNTIF('Códigos Itaú (ref)'!$A$2:$A$44,$C1857)&gt;0,"ITAU",IF(AND(TRIM(UPPER($I1857))="CONTRATUAL",ISNUMBER(SEARCH("INDIVIDUAL",SUBSTITUTE(UPPER($D1857)," ","")))),"PREMIUM FREE",""))))</f>
        <v/>
      </c>
    </row>
    <row r="1858">
      <c r="AC1858">
        <f>IF($C1858="","",IF(COUNTIF('Códigos Santander (ref)'!$A$2:$A$79,$C1858)&gt;0,"SANTANDER",IF(COUNTIF('Códigos Itaú (ref)'!$A$2:$A$44,$C1858)&gt;0,"ITAU",IF(AND(TRIM(UPPER($I1858))="CONTRATUAL",ISNUMBER(SEARCH("INDIVIDUAL",SUBSTITUTE(UPPER($D1858)," ","")))),"PREMIUM FREE",""))))</f>
        <v/>
      </c>
    </row>
    <row r="1859">
      <c r="AC1859">
        <f>IF($C1859="","",IF(COUNTIF('Códigos Santander (ref)'!$A$2:$A$79,$C1859)&gt;0,"SANTANDER",IF(COUNTIF('Códigos Itaú (ref)'!$A$2:$A$44,$C1859)&gt;0,"ITAU",IF(AND(TRIM(UPPER($I1859))="CONTRATUAL",ISNUMBER(SEARCH("INDIVIDUAL",SUBSTITUTE(UPPER($D1859)," ","")))),"PREMIUM FREE",""))))</f>
        <v/>
      </c>
    </row>
    <row r="1860">
      <c r="AC1860">
        <f>IF($C1860="","",IF(COUNTIF('Códigos Santander (ref)'!$A$2:$A$79,$C1860)&gt;0,"SANTANDER",IF(COUNTIF('Códigos Itaú (ref)'!$A$2:$A$44,$C1860)&gt;0,"ITAU",IF(AND(TRIM(UPPER($I1860))="CONTRATUAL",ISNUMBER(SEARCH("INDIVIDUAL",SUBSTITUTE(UPPER($D1860)," ","")))),"PREMIUM FREE",""))))</f>
        <v/>
      </c>
    </row>
    <row r="1861">
      <c r="AC1861">
        <f>IF($C1861="","",IF(COUNTIF('Códigos Santander (ref)'!$A$2:$A$79,$C1861)&gt;0,"SANTANDER",IF(COUNTIF('Códigos Itaú (ref)'!$A$2:$A$44,$C1861)&gt;0,"ITAU",IF(AND(TRIM(UPPER($I1861))="CONTRATUAL",ISNUMBER(SEARCH("INDIVIDUAL",SUBSTITUTE(UPPER($D1861)," ","")))),"PREMIUM FREE",""))))</f>
        <v/>
      </c>
    </row>
    <row r="1862">
      <c r="AC1862">
        <f>IF($C1862="","",IF(COUNTIF('Códigos Santander (ref)'!$A$2:$A$79,$C1862)&gt;0,"SANTANDER",IF(COUNTIF('Códigos Itaú (ref)'!$A$2:$A$44,$C1862)&gt;0,"ITAU",IF(AND(TRIM(UPPER($I1862))="CONTRATUAL",ISNUMBER(SEARCH("INDIVIDUAL",SUBSTITUTE(UPPER($D1862)," ","")))),"PREMIUM FREE",""))))</f>
        <v/>
      </c>
    </row>
    <row r="1863">
      <c r="AC1863">
        <f>IF($C1863="","",IF(COUNTIF('Códigos Santander (ref)'!$A$2:$A$79,$C1863)&gt;0,"SANTANDER",IF(COUNTIF('Códigos Itaú (ref)'!$A$2:$A$44,$C1863)&gt;0,"ITAU",IF(AND(TRIM(UPPER($I1863))="CONTRATUAL",ISNUMBER(SEARCH("INDIVIDUAL",SUBSTITUTE(UPPER($D1863)," ","")))),"PREMIUM FREE",""))))</f>
        <v/>
      </c>
    </row>
    <row r="1864">
      <c r="AC1864">
        <f>IF($C1864="","",IF(COUNTIF('Códigos Santander (ref)'!$A$2:$A$79,$C1864)&gt;0,"SANTANDER",IF(COUNTIF('Códigos Itaú (ref)'!$A$2:$A$44,$C1864)&gt;0,"ITAU",IF(AND(TRIM(UPPER($I1864))="CONTRATUAL",ISNUMBER(SEARCH("INDIVIDUAL",SUBSTITUTE(UPPER($D1864)," ","")))),"PREMIUM FREE",""))))</f>
        <v/>
      </c>
    </row>
    <row r="1865">
      <c r="AC1865">
        <f>IF($C1865="","",IF(COUNTIF('Códigos Santander (ref)'!$A$2:$A$79,$C1865)&gt;0,"SANTANDER",IF(COUNTIF('Códigos Itaú (ref)'!$A$2:$A$44,$C1865)&gt;0,"ITAU",IF(AND(TRIM(UPPER($I1865))="CONTRATUAL",ISNUMBER(SEARCH("INDIVIDUAL",SUBSTITUTE(UPPER($D1865)," ","")))),"PREMIUM FREE",""))))</f>
        <v/>
      </c>
    </row>
    <row r="1866">
      <c r="AC1866">
        <f>IF($C1866="","",IF(COUNTIF('Códigos Santander (ref)'!$A$2:$A$79,$C1866)&gt;0,"SANTANDER",IF(COUNTIF('Códigos Itaú (ref)'!$A$2:$A$44,$C1866)&gt;0,"ITAU",IF(AND(TRIM(UPPER($I1866))="CONTRATUAL",ISNUMBER(SEARCH("INDIVIDUAL",SUBSTITUTE(UPPER($D1866)," ","")))),"PREMIUM FREE",""))))</f>
        <v/>
      </c>
    </row>
    <row r="1867">
      <c r="AC1867">
        <f>IF($C1867="","",IF(COUNTIF('Códigos Santander (ref)'!$A$2:$A$79,$C1867)&gt;0,"SANTANDER",IF(COUNTIF('Códigos Itaú (ref)'!$A$2:$A$44,$C1867)&gt;0,"ITAU",IF(AND(TRIM(UPPER($I1867))="CONTRATUAL",ISNUMBER(SEARCH("INDIVIDUAL",SUBSTITUTE(UPPER($D1867)," ","")))),"PREMIUM FREE",""))))</f>
        <v/>
      </c>
    </row>
    <row r="1868">
      <c r="AC1868">
        <f>IF($C1868="","",IF(COUNTIF('Códigos Santander (ref)'!$A$2:$A$79,$C1868)&gt;0,"SANTANDER",IF(COUNTIF('Códigos Itaú (ref)'!$A$2:$A$44,$C1868)&gt;0,"ITAU",IF(AND(TRIM(UPPER($I1868))="CONTRATUAL",ISNUMBER(SEARCH("INDIVIDUAL",SUBSTITUTE(UPPER($D1868)," ","")))),"PREMIUM FREE",""))))</f>
        <v/>
      </c>
    </row>
    <row r="1869">
      <c r="AC1869">
        <f>IF($C1869="","",IF(COUNTIF('Códigos Santander (ref)'!$A$2:$A$79,$C1869)&gt;0,"SANTANDER",IF(COUNTIF('Códigos Itaú (ref)'!$A$2:$A$44,$C1869)&gt;0,"ITAU",IF(AND(TRIM(UPPER($I1869))="CONTRATUAL",ISNUMBER(SEARCH("INDIVIDUAL",SUBSTITUTE(UPPER($D1869)," ","")))),"PREMIUM FREE",""))))</f>
        <v/>
      </c>
    </row>
    <row r="1870">
      <c r="AC1870">
        <f>IF($C1870="","",IF(COUNTIF('Códigos Santander (ref)'!$A$2:$A$79,$C1870)&gt;0,"SANTANDER",IF(COUNTIF('Códigos Itaú (ref)'!$A$2:$A$44,$C1870)&gt;0,"ITAU",IF(AND(TRIM(UPPER($I1870))="CONTRATUAL",ISNUMBER(SEARCH("INDIVIDUAL",SUBSTITUTE(UPPER($D1870)," ","")))),"PREMIUM FREE",""))))</f>
        <v/>
      </c>
    </row>
    <row r="1871">
      <c r="AC1871">
        <f>IF($C1871="","",IF(COUNTIF('Códigos Santander (ref)'!$A$2:$A$79,$C1871)&gt;0,"SANTANDER",IF(COUNTIF('Códigos Itaú (ref)'!$A$2:$A$44,$C1871)&gt;0,"ITAU",IF(AND(TRIM(UPPER($I1871))="CONTRATUAL",ISNUMBER(SEARCH("INDIVIDUAL",SUBSTITUTE(UPPER($D1871)," ","")))),"PREMIUM FREE",""))))</f>
        <v/>
      </c>
    </row>
    <row r="1872">
      <c r="AC1872">
        <f>IF($C1872="","",IF(COUNTIF('Códigos Santander (ref)'!$A$2:$A$79,$C1872)&gt;0,"SANTANDER",IF(COUNTIF('Códigos Itaú (ref)'!$A$2:$A$44,$C1872)&gt;0,"ITAU",IF(AND(TRIM(UPPER($I1872))="CONTRATUAL",ISNUMBER(SEARCH("INDIVIDUAL",SUBSTITUTE(UPPER($D1872)," ","")))),"PREMIUM FREE",""))))</f>
        <v/>
      </c>
    </row>
    <row r="1873">
      <c r="AC1873">
        <f>IF($C1873="","",IF(COUNTIF('Códigos Santander (ref)'!$A$2:$A$79,$C1873)&gt;0,"SANTANDER",IF(COUNTIF('Códigos Itaú (ref)'!$A$2:$A$44,$C1873)&gt;0,"ITAU",IF(AND(TRIM(UPPER($I1873))="CONTRATUAL",ISNUMBER(SEARCH("INDIVIDUAL",SUBSTITUTE(UPPER($D1873)," ","")))),"PREMIUM FREE",""))))</f>
        <v/>
      </c>
    </row>
    <row r="1874">
      <c r="AC1874">
        <f>IF($C1874="","",IF(COUNTIF('Códigos Santander (ref)'!$A$2:$A$79,$C1874)&gt;0,"SANTANDER",IF(COUNTIF('Códigos Itaú (ref)'!$A$2:$A$44,$C1874)&gt;0,"ITAU",IF(AND(TRIM(UPPER($I1874))="CONTRATUAL",ISNUMBER(SEARCH("INDIVIDUAL",SUBSTITUTE(UPPER($D1874)," ","")))),"PREMIUM FREE",""))))</f>
        <v/>
      </c>
    </row>
    <row r="1875">
      <c r="AC1875">
        <f>IF($C1875="","",IF(COUNTIF('Códigos Santander (ref)'!$A$2:$A$79,$C1875)&gt;0,"SANTANDER",IF(COUNTIF('Códigos Itaú (ref)'!$A$2:$A$44,$C1875)&gt;0,"ITAU",IF(AND(TRIM(UPPER($I1875))="CONTRATUAL",ISNUMBER(SEARCH("INDIVIDUAL",SUBSTITUTE(UPPER($D1875)," ","")))),"PREMIUM FREE",""))))</f>
        <v/>
      </c>
    </row>
    <row r="1876">
      <c r="AC1876">
        <f>IF($C1876="","",IF(COUNTIF('Códigos Santander (ref)'!$A$2:$A$79,$C1876)&gt;0,"SANTANDER",IF(COUNTIF('Códigos Itaú (ref)'!$A$2:$A$44,$C1876)&gt;0,"ITAU",IF(AND(TRIM(UPPER($I1876))="CONTRATUAL",ISNUMBER(SEARCH("INDIVIDUAL",SUBSTITUTE(UPPER($D1876)," ","")))),"PREMIUM FREE",""))))</f>
        <v/>
      </c>
    </row>
    <row r="1877">
      <c r="AC1877">
        <f>IF($C1877="","",IF(COUNTIF('Códigos Santander (ref)'!$A$2:$A$79,$C1877)&gt;0,"SANTANDER",IF(COUNTIF('Códigos Itaú (ref)'!$A$2:$A$44,$C1877)&gt;0,"ITAU",IF(AND(TRIM(UPPER($I1877))="CONTRATUAL",ISNUMBER(SEARCH("INDIVIDUAL",SUBSTITUTE(UPPER($D1877)," ","")))),"PREMIUM FREE",""))))</f>
        <v/>
      </c>
    </row>
    <row r="1878">
      <c r="AC1878">
        <f>IF($C1878="","",IF(COUNTIF('Códigos Santander (ref)'!$A$2:$A$79,$C1878)&gt;0,"SANTANDER",IF(COUNTIF('Códigos Itaú (ref)'!$A$2:$A$44,$C1878)&gt;0,"ITAU",IF(AND(TRIM(UPPER($I1878))="CONTRATUAL",ISNUMBER(SEARCH("INDIVIDUAL",SUBSTITUTE(UPPER($D1878)," ","")))),"PREMIUM FREE",""))))</f>
        <v/>
      </c>
    </row>
    <row r="1879">
      <c r="AC1879">
        <f>IF($C1879="","",IF(COUNTIF('Códigos Santander (ref)'!$A$2:$A$79,$C1879)&gt;0,"SANTANDER",IF(COUNTIF('Códigos Itaú (ref)'!$A$2:$A$44,$C1879)&gt;0,"ITAU",IF(AND(TRIM(UPPER($I1879))="CONTRATUAL",ISNUMBER(SEARCH("INDIVIDUAL",SUBSTITUTE(UPPER($D1879)," ","")))),"PREMIUM FREE",""))))</f>
        <v/>
      </c>
    </row>
    <row r="1880">
      <c r="AC1880">
        <f>IF($C1880="","",IF(COUNTIF('Códigos Santander (ref)'!$A$2:$A$79,$C1880)&gt;0,"SANTANDER",IF(COUNTIF('Códigos Itaú (ref)'!$A$2:$A$44,$C1880)&gt;0,"ITAU",IF(AND(TRIM(UPPER($I1880))="CONTRATUAL",ISNUMBER(SEARCH("INDIVIDUAL",SUBSTITUTE(UPPER($D1880)," ","")))),"PREMIUM FREE",""))))</f>
        <v/>
      </c>
    </row>
    <row r="1881">
      <c r="AC1881">
        <f>IF($C1881="","",IF(COUNTIF('Códigos Santander (ref)'!$A$2:$A$79,$C1881)&gt;0,"SANTANDER",IF(COUNTIF('Códigos Itaú (ref)'!$A$2:$A$44,$C1881)&gt;0,"ITAU",IF(AND(TRIM(UPPER($I1881))="CONTRATUAL",ISNUMBER(SEARCH("INDIVIDUAL",SUBSTITUTE(UPPER($D1881)," ","")))),"PREMIUM FREE",""))))</f>
        <v/>
      </c>
    </row>
    <row r="1882">
      <c r="AC1882">
        <f>IF($C1882="","",IF(COUNTIF('Códigos Santander (ref)'!$A$2:$A$79,$C1882)&gt;0,"SANTANDER",IF(COUNTIF('Códigos Itaú (ref)'!$A$2:$A$44,$C1882)&gt;0,"ITAU",IF(AND(TRIM(UPPER($I1882))="CONTRATUAL",ISNUMBER(SEARCH("INDIVIDUAL",SUBSTITUTE(UPPER($D1882)," ","")))),"PREMIUM FREE",""))))</f>
        <v/>
      </c>
    </row>
    <row r="1883">
      <c r="AC1883">
        <f>IF($C1883="","",IF(COUNTIF('Códigos Santander (ref)'!$A$2:$A$79,$C1883)&gt;0,"SANTANDER",IF(COUNTIF('Códigos Itaú (ref)'!$A$2:$A$44,$C1883)&gt;0,"ITAU",IF(AND(TRIM(UPPER($I1883))="CONTRATUAL",ISNUMBER(SEARCH("INDIVIDUAL",SUBSTITUTE(UPPER($D1883)," ","")))),"PREMIUM FREE",""))))</f>
        <v/>
      </c>
    </row>
    <row r="1884">
      <c r="AC1884">
        <f>IF($C1884="","",IF(COUNTIF('Códigos Santander (ref)'!$A$2:$A$79,$C1884)&gt;0,"SANTANDER",IF(COUNTIF('Códigos Itaú (ref)'!$A$2:$A$44,$C1884)&gt;0,"ITAU",IF(AND(TRIM(UPPER($I1884))="CONTRATUAL",ISNUMBER(SEARCH("INDIVIDUAL",SUBSTITUTE(UPPER($D1884)," ","")))),"PREMIUM FREE",""))))</f>
        <v/>
      </c>
    </row>
    <row r="1885">
      <c r="AC1885">
        <f>IF($C1885="","",IF(COUNTIF('Códigos Santander (ref)'!$A$2:$A$79,$C1885)&gt;0,"SANTANDER",IF(COUNTIF('Códigos Itaú (ref)'!$A$2:$A$44,$C1885)&gt;0,"ITAU",IF(AND(TRIM(UPPER($I1885))="CONTRATUAL",ISNUMBER(SEARCH("INDIVIDUAL",SUBSTITUTE(UPPER($D1885)," ","")))),"PREMIUM FREE",""))))</f>
        <v/>
      </c>
    </row>
    <row r="1886">
      <c r="AC1886">
        <f>IF($C1886="","",IF(COUNTIF('Códigos Santander (ref)'!$A$2:$A$79,$C1886)&gt;0,"SANTANDER",IF(COUNTIF('Códigos Itaú (ref)'!$A$2:$A$44,$C1886)&gt;0,"ITAU",IF(AND(TRIM(UPPER($I1886))="CONTRATUAL",ISNUMBER(SEARCH("INDIVIDUAL",SUBSTITUTE(UPPER($D1886)," ","")))),"PREMIUM FREE",""))))</f>
        <v/>
      </c>
    </row>
    <row r="1887">
      <c r="AC1887">
        <f>IF($C1887="","",IF(COUNTIF('Códigos Santander (ref)'!$A$2:$A$79,$C1887)&gt;0,"SANTANDER",IF(COUNTIF('Códigos Itaú (ref)'!$A$2:$A$44,$C1887)&gt;0,"ITAU",IF(AND(TRIM(UPPER($I1887))="CONTRATUAL",ISNUMBER(SEARCH("INDIVIDUAL",SUBSTITUTE(UPPER($D1887)," ","")))),"PREMIUM FREE",""))))</f>
        <v/>
      </c>
    </row>
    <row r="1888">
      <c r="AC1888">
        <f>IF($C1888="","",IF(COUNTIF('Códigos Santander (ref)'!$A$2:$A$79,$C1888)&gt;0,"SANTANDER",IF(COUNTIF('Códigos Itaú (ref)'!$A$2:$A$44,$C1888)&gt;0,"ITAU",IF(AND(TRIM(UPPER($I1888))="CONTRATUAL",ISNUMBER(SEARCH("INDIVIDUAL",SUBSTITUTE(UPPER($D1888)," ","")))),"PREMIUM FREE",""))))</f>
        <v/>
      </c>
    </row>
    <row r="1889">
      <c r="AC1889">
        <f>IF($C1889="","",IF(COUNTIF('Códigos Santander (ref)'!$A$2:$A$79,$C1889)&gt;0,"SANTANDER",IF(COUNTIF('Códigos Itaú (ref)'!$A$2:$A$44,$C1889)&gt;0,"ITAU",IF(AND(TRIM(UPPER($I1889))="CONTRATUAL",ISNUMBER(SEARCH("INDIVIDUAL",SUBSTITUTE(UPPER($D1889)," ","")))),"PREMIUM FREE",""))))</f>
        <v/>
      </c>
    </row>
    <row r="1890">
      <c r="AC1890">
        <f>IF($C1890="","",IF(COUNTIF('Códigos Santander (ref)'!$A$2:$A$79,$C1890)&gt;0,"SANTANDER",IF(COUNTIF('Códigos Itaú (ref)'!$A$2:$A$44,$C1890)&gt;0,"ITAU",IF(AND(TRIM(UPPER($I1890))="CONTRATUAL",ISNUMBER(SEARCH("INDIVIDUAL",SUBSTITUTE(UPPER($D1890)," ","")))),"PREMIUM FREE",""))))</f>
        <v/>
      </c>
    </row>
    <row r="1891">
      <c r="AC1891">
        <f>IF($C1891="","",IF(COUNTIF('Códigos Santander (ref)'!$A$2:$A$79,$C1891)&gt;0,"SANTANDER",IF(COUNTIF('Códigos Itaú (ref)'!$A$2:$A$44,$C1891)&gt;0,"ITAU",IF(AND(TRIM(UPPER($I1891))="CONTRATUAL",ISNUMBER(SEARCH("INDIVIDUAL",SUBSTITUTE(UPPER($D1891)," ","")))),"PREMIUM FREE",""))))</f>
        <v/>
      </c>
    </row>
    <row r="1892">
      <c r="AC1892">
        <f>IF($C1892="","",IF(COUNTIF('Códigos Santander (ref)'!$A$2:$A$79,$C1892)&gt;0,"SANTANDER",IF(COUNTIF('Códigos Itaú (ref)'!$A$2:$A$44,$C1892)&gt;0,"ITAU",IF(AND(TRIM(UPPER($I1892))="CONTRATUAL",ISNUMBER(SEARCH("INDIVIDUAL",SUBSTITUTE(UPPER($D1892)," ","")))),"PREMIUM FREE",""))))</f>
        <v/>
      </c>
    </row>
    <row r="1893">
      <c r="AC1893">
        <f>IF($C1893="","",IF(COUNTIF('Códigos Santander (ref)'!$A$2:$A$79,$C1893)&gt;0,"SANTANDER",IF(COUNTIF('Códigos Itaú (ref)'!$A$2:$A$44,$C1893)&gt;0,"ITAU",IF(AND(TRIM(UPPER($I1893))="CONTRATUAL",ISNUMBER(SEARCH("INDIVIDUAL",SUBSTITUTE(UPPER($D1893)," ","")))),"PREMIUM FREE",""))))</f>
        <v/>
      </c>
    </row>
    <row r="1894">
      <c r="AC1894">
        <f>IF($C1894="","",IF(COUNTIF('Códigos Santander (ref)'!$A$2:$A$79,$C1894)&gt;0,"SANTANDER",IF(COUNTIF('Códigos Itaú (ref)'!$A$2:$A$44,$C1894)&gt;0,"ITAU",IF(AND(TRIM(UPPER($I1894))="CONTRATUAL",ISNUMBER(SEARCH("INDIVIDUAL",SUBSTITUTE(UPPER($D1894)," ","")))),"PREMIUM FREE",""))))</f>
        <v/>
      </c>
    </row>
    <row r="1895">
      <c r="AC1895">
        <f>IF($C1895="","",IF(COUNTIF('Códigos Santander (ref)'!$A$2:$A$79,$C1895)&gt;0,"SANTANDER",IF(COUNTIF('Códigos Itaú (ref)'!$A$2:$A$44,$C1895)&gt;0,"ITAU",IF(AND(TRIM(UPPER($I1895))="CONTRATUAL",ISNUMBER(SEARCH("INDIVIDUAL",SUBSTITUTE(UPPER($D1895)," ","")))),"PREMIUM FREE",""))))</f>
        <v/>
      </c>
    </row>
    <row r="1896">
      <c r="AC1896">
        <f>IF($C1896="","",IF(COUNTIF('Códigos Santander (ref)'!$A$2:$A$79,$C1896)&gt;0,"SANTANDER",IF(COUNTIF('Códigos Itaú (ref)'!$A$2:$A$44,$C1896)&gt;0,"ITAU",IF(AND(TRIM(UPPER($I1896))="CONTRATUAL",ISNUMBER(SEARCH("INDIVIDUAL",SUBSTITUTE(UPPER($D1896)," ","")))),"PREMIUM FREE",""))))</f>
        <v/>
      </c>
    </row>
    <row r="1897">
      <c r="AC1897">
        <f>IF($C1897="","",IF(COUNTIF('Códigos Santander (ref)'!$A$2:$A$79,$C1897)&gt;0,"SANTANDER",IF(COUNTIF('Códigos Itaú (ref)'!$A$2:$A$44,$C1897)&gt;0,"ITAU",IF(AND(TRIM(UPPER($I1897))="CONTRATUAL",ISNUMBER(SEARCH("INDIVIDUAL",SUBSTITUTE(UPPER($D1897)," ","")))),"PREMIUM FREE",""))))</f>
        <v/>
      </c>
    </row>
    <row r="1898">
      <c r="AC1898">
        <f>IF($C1898="","",IF(COUNTIF('Códigos Santander (ref)'!$A$2:$A$79,$C1898)&gt;0,"SANTANDER",IF(COUNTIF('Códigos Itaú (ref)'!$A$2:$A$44,$C1898)&gt;0,"ITAU",IF(AND(TRIM(UPPER($I1898))="CONTRATUAL",ISNUMBER(SEARCH("INDIVIDUAL",SUBSTITUTE(UPPER($D1898)," ","")))),"PREMIUM FREE",""))))</f>
        <v/>
      </c>
    </row>
    <row r="1899">
      <c r="AC1899">
        <f>IF($C1899="","",IF(COUNTIF('Códigos Santander (ref)'!$A$2:$A$79,$C1899)&gt;0,"SANTANDER",IF(COUNTIF('Códigos Itaú (ref)'!$A$2:$A$44,$C1899)&gt;0,"ITAU",IF(AND(TRIM(UPPER($I1899))="CONTRATUAL",ISNUMBER(SEARCH("INDIVIDUAL",SUBSTITUTE(UPPER($D1899)," ","")))),"PREMIUM FREE",""))))</f>
        <v/>
      </c>
    </row>
    <row r="1900">
      <c r="AC1900">
        <f>IF($C1900="","",IF(COUNTIF('Códigos Santander (ref)'!$A$2:$A$79,$C1900)&gt;0,"SANTANDER",IF(COUNTIF('Códigos Itaú (ref)'!$A$2:$A$44,$C1900)&gt;0,"ITAU",IF(AND(TRIM(UPPER($I1900))="CONTRATUAL",ISNUMBER(SEARCH("INDIVIDUAL",SUBSTITUTE(UPPER($D1900)," ","")))),"PREMIUM FREE",""))))</f>
        <v/>
      </c>
    </row>
    <row r="1901">
      <c r="AC1901">
        <f>IF($C1901="","",IF(COUNTIF('Códigos Santander (ref)'!$A$2:$A$79,$C1901)&gt;0,"SANTANDER",IF(COUNTIF('Códigos Itaú (ref)'!$A$2:$A$44,$C1901)&gt;0,"ITAU",IF(AND(TRIM(UPPER($I1901))="CONTRATUAL",ISNUMBER(SEARCH("INDIVIDUAL",SUBSTITUTE(UPPER($D1901)," ","")))),"PREMIUM FREE",""))))</f>
        <v/>
      </c>
    </row>
    <row r="1902">
      <c r="AC1902">
        <f>IF($C1902="","",IF(COUNTIF('Códigos Santander (ref)'!$A$2:$A$79,$C1902)&gt;0,"SANTANDER",IF(COUNTIF('Códigos Itaú (ref)'!$A$2:$A$44,$C1902)&gt;0,"ITAU",IF(AND(TRIM(UPPER($I1902))="CONTRATUAL",ISNUMBER(SEARCH("INDIVIDUAL",SUBSTITUTE(UPPER($D1902)," ","")))),"PREMIUM FREE",""))))</f>
        <v/>
      </c>
    </row>
    <row r="1903">
      <c r="AC1903">
        <f>IF($C1903="","",IF(COUNTIF('Códigos Santander (ref)'!$A$2:$A$79,$C1903)&gt;0,"SANTANDER",IF(COUNTIF('Códigos Itaú (ref)'!$A$2:$A$44,$C1903)&gt;0,"ITAU",IF(AND(TRIM(UPPER($I1903))="CONTRATUAL",ISNUMBER(SEARCH("INDIVIDUAL",SUBSTITUTE(UPPER($D1903)," ","")))),"PREMIUM FREE",""))))</f>
        <v/>
      </c>
    </row>
    <row r="1904">
      <c r="AC1904">
        <f>IF($C1904="","",IF(COUNTIF('Códigos Santander (ref)'!$A$2:$A$79,$C1904)&gt;0,"SANTANDER",IF(COUNTIF('Códigos Itaú (ref)'!$A$2:$A$44,$C1904)&gt;0,"ITAU",IF(AND(TRIM(UPPER($I1904))="CONTRATUAL",ISNUMBER(SEARCH("INDIVIDUAL",SUBSTITUTE(UPPER($D1904)," ","")))),"PREMIUM FREE",""))))</f>
        <v/>
      </c>
    </row>
    <row r="1905">
      <c r="AC1905">
        <f>IF($C1905="","",IF(COUNTIF('Códigos Santander (ref)'!$A$2:$A$79,$C1905)&gt;0,"SANTANDER",IF(COUNTIF('Códigos Itaú (ref)'!$A$2:$A$44,$C1905)&gt;0,"ITAU",IF(AND(TRIM(UPPER($I1905))="CONTRATUAL",ISNUMBER(SEARCH("INDIVIDUAL",SUBSTITUTE(UPPER($D1905)," ","")))),"PREMIUM FREE",""))))</f>
        <v/>
      </c>
    </row>
    <row r="1906">
      <c r="AC1906">
        <f>IF($C1906="","",IF(COUNTIF('Códigos Santander (ref)'!$A$2:$A$79,$C1906)&gt;0,"SANTANDER",IF(COUNTIF('Códigos Itaú (ref)'!$A$2:$A$44,$C1906)&gt;0,"ITAU",IF(AND(TRIM(UPPER($I1906))="CONTRATUAL",ISNUMBER(SEARCH("INDIVIDUAL",SUBSTITUTE(UPPER($D1906)," ","")))),"PREMIUM FREE",""))))</f>
        <v/>
      </c>
    </row>
    <row r="1907">
      <c r="AC1907">
        <f>IF($C1907="","",IF(COUNTIF('Códigos Santander (ref)'!$A$2:$A$79,$C1907)&gt;0,"SANTANDER",IF(COUNTIF('Códigos Itaú (ref)'!$A$2:$A$44,$C1907)&gt;0,"ITAU",IF(AND(TRIM(UPPER($I1907))="CONTRATUAL",ISNUMBER(SEARCH("INDIVIDUAL",SUBSTITUTE(UPPER($D1907)," ","")))),"PREMIUM FREE",""))))</f>
        <v/>
      </c>
    </row>
    <row r="1908">
      <c r="AC1908">
        <f>IF($C1908="","",IF(COUNTIF('Códigos Santander (ref)'!$A$2:$A$79,$C1908)&gt;0,"SANTANDER",IF(COUNTIF('Códigos Itaú (ref)'!$A$2:$A$44,$C1908)&gt;0,"ITAU",IF(AND(TRIM(UPPER($I1908))="CONTRATUAL",ISNUMBER(SEARCH("INDIVIDUAL",SUBSTITUTE(UPPER($D1908)," ","")))),"PREMIUM FREE",""))))</f>
        <v/>
      </c>
    </row>
    <row r="1909">
      <c r="AC1909">
        <f>IF($C1909="","",IF(COUNTIF('Códigos Santander (ref)'!$A$2:$A$79,$C1909)&gt;0,"SANTANDER",IF(COUNTIF('Códigos Itaú (ref)'!$A$2:$A$44,$C1909)&gt;0,"ITAU",IF(AND(TRIM(UPPER($I1909))="CONTRATUAL",ISNUMBER(SEARCH("INDIVIDUAL",SUBSTITUTE(UPPER($D1909)," ","")))),"PREMIUM FREE",""))))</f>
        <v/>
      </c>
    </row>
    <row r="1910">
      <c r="AC1910">
        <f>IF($C1910="","",IF(COUNTIF('Códigos Santander (ref)'!$A$2:$A$79,$C1910)&gt;0,"SANTANDER",IF(COUNTIF('Códigos Itaú (ref)'!$A$2:$A$44,$C1910)&gt;0,"ITAU",IF(AND(TRIM(UPPER($I1910))="CONTRATUAL",ISNUMBER(SEARCH("INDIVIDUAL",SUBSTITUTE(UPPER($D1910)," ","")))),"PREMIUM FREE",""))))</f>
        <v/>
      </c>
    </row>
    <row r="1911">
      <c r="AC1911">
        <f>IF($C1911="","",IF(COUNTIF('Códigos Santander (ref)'!$A$2:$A$79,$C1911)&gt;0,"SANTANDER",IF(COUNTIF('Códigos Itaú (ref)'!$A$2:$A$44,$C1911)&gt;0,"ITAU",IF(AND(TRIM(UPPER($I1911))="CONTRATUAL",ISNUMBER(SEARCH("INDIVIDUAL",SUBSTITUTE(UPPER($D1911)," ","")))),"PREMIUM FREE",""))))</f>
        <v/>
      </c>
    </row>
    <row r="1912">
      <c r="AC1912">
        <f>IF($C1912="","",IF(COUNTIF('Códigos Santander (ref)'!$A$2:$A$79,$C1912)&gt;0,"SANTANDER",IF(COUNTIF('Códigos Itaú (ref)'!$A$2:$A$44,$C1912)&gt;0,"ITAU",IF(AND(TRIM(UPPER($I1912))="CONTRATUAL",ISNUMBER(SEARCH("INDIVIDUAL",SUBSTITUTE(UPPER($D1912)," ","")))),"PREMIUM FREE",""))))</f>
        <v/>
      </c>
    </row>
    <row r="1913">
      <c r="AC1913">
        <f>IF($C1913="","",IF(COUNTIF('Códigos Santander (ref)'!$A$2:$A$79,$C1913)&gt;0,"SANTANDER",IF(COUNTIF('Códigos Itaú (ref)'!$A$2:$A$44,$C1913)&gt;0,"ITAU",IF(AND(TRIM(UPPER($I1913))="CONTRATUAL",ISNUMBER(SEARCH("INDIVIDUAL",SUBSTITUTE(UPPER($D1913)," ","")))),"PREMIUM FREE",""))))</f>
        <v/>
      </c>
    </row>
    <row r="1914">
      <c r="AC1914">
        <f>IF($C1914="","",IF(COUNTIF('Códigos Santander (ref)'!$A$2:$A$79,$C1914)&gt;0,"SANTANDER",IF(COUNTIF('Códigos Itaú (ref)'!$A$2:$A$44,$C1914)&gt;0,"ITAU",IF(AND(TRIM(UPPER($I1914))="CONTRATUAL",ISNUMBER(SEARCH("INDIVIDUAL",SUBSTITUTE(UPPER($D1914)," ","")))),"PREMIUM FREE",""))))</f>
        <v/>
      </c>
    </row>
    <row r="1915">
      <c r="AC1915">
        <f>IF($C1915="","",IF(COUNTIF('Códigos Santander (ref)'!$A$2:$A$79,$C1915)&gt;0,"SANTANDER",IF(COUNTIF('Códigos Itaú (ref)'!$A$2:$A$44,$C1915)&gt;0,"ITAU",IF(AND(TRIM(UPPER($I1915))="CONTRATUAL",ISNUMBER(SEARCH("INDIVIDUAL",SUBSTITUTE(UPPER($D1915)," ","")))),"PREMIUM FREE",""))))</f>
        <v/>
      </c>
    </row>
    <row r="1916">
      <c r="AC1916">
        <f>IF($C1916="","",IF(COUNTIF('Códigos Santander (ref)'!$A$2:$A$79,$C1916)&gt;0,"SANTANDER",IF(COUNTIF('Códigos Itaú (ref)'!$A$2:$A$44,$C1916)&gt;0,"ITAU",IF(AND(TRIM(UPPER($I1916))="CONTRATUAL",ISNUMBER(SEARCH("INDIVIDUAL",SUBSTITUTE(UPPER($D1916)," ","")))),"PREMIUM FREE",""))))</f>
        <v/>
      </c>
    </row>
    <row r="1917">
      <c r="AC1917">
        <f>IF($C1917="","",IF(COUNTIF('Códigos Santander (ref)'!$A$2:$A$79,$C1917)&gt;0,"SANTANDER",IF(COUNTIF('Códigos Itaú (ref)'!$A$2:$A$44,$C1917)&gt;0,"ITAU",IF(AND(TRIM(UPPER($I1917))="CONTRATUAL",ISNUMBER(SEARCH("INDIVIDUAL",SUBSTITUTE(UPPER($D1917)," ","")))),"PREMIUM FREE",""))))</f>
        <v/>
      </c>
    </row>
    <row r="1918">
      <c r="AC1918">
        <f>IF($C1918="","",IF(COUNTIF('Códigos Santander (ref)'!$A$2:$A$79,$C1918)&gt;0,"SANTANDER",IF(COUNTIF('Códigos Itaú (ref)'!$A$2:$A$44,$C1918)&gt;0,"ITAU",IF(AND(TRIM(UPPER($I1918))="CONTRATUAL",ISNUMBER(SEARCH("INDIVIDUAL",SUBSTITUTE(UPPER($D1918)," ","")))),"PREMIUM FREE",""))))</f>
        <v/>
      </c>
    </row>
    <row r="1919">
      <c r="AC1919">
        <f>IF($C1919="","",IF(COUNTIF('Códigos Santander (ref)'!$A$2:$A$79,$C1919)&gt;0,"SANTANDER",IF(COUNTIF('Códigos Itaú (ref)'!$A$2:$A$44,$C1919)&gt;0,"ITAU",IF(AND(TRIM(UPPER($I1919))="CONTRATUAL",ISNUMBER(SEARCH("INDIVIDUAL",SUBSTITUTE(UPPER($D1919)," ","")))),"PREMIUM FREE",""))))</f>
        <v/>
      </c>
    </row>
    <row r="1920">
      <c r="AC1920">
        <f>IF($C1920="","",IF(COUNTIF('Códigos Santander (ref)'!$A$2:$A$79,$C1920)&gt;0,"SANTANDER",IF(COUNTIF('Códigos Itaú (ref)'!$A$2:$A$44,$C1920)&gt;0,"ITAU",IF(AND(TRIM(UPPER($I1920))="CONTRATUAL",ISNUMBER(SEARCH("INDIVIDUAL",SUBSTITUTE(UPPER($D1920)," ","")))),"PREMIUM FREE",""))))</f>
        <v/>
      </c>
    </row>
    <row r="1921">
      <c r="AC1921">
        <f>IF($C1921="","",IF(COUNTIF('Códigos Santander (ref)'!$A$2:$A$79,$C1921)&gt;0,"SANTANDER",IF(COUNTIF('Códigos Itaú (ref)'!$A$2:$A$44,$C1921)&gt;0,"ITAU",IF(AND(TRIM(UPPER($I1921))="CONTRATUAL",ISNUMBER(SEARCH("INDIVIDUAL",SUBSTITUTE(UPPER($D1921)," ","")))),"PREMIUM FREE",""))))</f>
        <v/>
      </c>
    </row>
    <row r="1922">
      <c r="AC1922">
        <f>IF($C1922="","",IF(COUNTIF('Códigos Santander (ref)'!$A$2:$A$79,$C1922)&gt;0,"SANTANDER",IF(COUNTIF('Códigos Itaú (ref)'!$A$2:$A$44,$C1922)&gt;0,"ITAU",IF(AND(TRIM(UPPER($I1922))="CONTRATUAL",ISNUMBER(SEARCH("INDIVIDUAL",SUBSTITUTE(UPPER($D1922)," ","")))),"PREMIUM FREE",""))))</f>
        <v/>
      </c>
    </row>
    <row r="1923">
      <c r="AC1923">
        <f>IF($C1923="","",IF(COUNTIF('Códigos Santander (ref)'!$A$2:$A$79,$C1923)&gt;0,"SANTANDER",IF(COUNTIF('Códigos Itaú (ref)'!$A$2:$A$44,$C1923)&gt;0,"ITAU",IF(AND(TRIM(UPPER($I1923))="CONTRATUAL",ISNUMBER(SEARCH("INDIVIDUAL",SUBSTITUTE(UPPER($D1923)," ","")))),"PREMIUM FREE",""))))</f>
        <v/>
      </c>
    </row>
    <row r="1924">
      <c r="AC1924">
        <f>IF($C1924="","",IF(COUNTIF('Códigos Santander (ref)'!$A$2:$A$79,$C1924)&gt;0,"SANTANDER",IF(COUNTIF('Códigos Itaú (ref)'!$A$2:$A$44,$C1924)&gt;0,"ITAU",IF(AND(TRIM(UPPER($I1924))="CONTRATUAL",ISNUMBER(SEARCH("INDIVIDUAL",SUBSTITUTE(UPPER($D1924)," ","")))),"PREMIUM FREE",""))))</f>
        <v/>
      </c>
    </row>
    <row r="1925">
      <c r="AC1925">
        <f>IF($C1925="","",IF(COUNTIF('Códigos Santander (ref)'!$A$2:$A$79,$C1925)&gt;0,"SANTANDER",IF(COUNTIF('Códigos Itaú (ref)'!$A$2:$A$44,$C1925)&gt;0,"ITAU",IF(AND(TRIM(UPPER($I1925))="CONTRATUAL",ISNUMBER(SEARCH("INDIVIDUAL",SUBSTITUTE(UPPER($D1925)," ","")))),"PREMIUM FREE",""))))</f>
        <v/>
      </c>
    </row>
    <row r="1926">
      <c r="AC1926">
        <f>IF($C1926="","",IF(COUNTIF('Códigos Santander (ref)'!$A$2:$A$79,$C1926)&gt;0,"SANTANDER",IF(COUNTIF('Códigos Itaú (ref)'!$A$2:$A$44,$C1926)&gt;0,"ITAU",IF(AND(TRIM(UPPER($I1926))="CONTRATUAL",ISNUMBER(SEARCH("INDIVIDUAL",SUBSTITUTE(UPPER($D1926)," ","")))),"PREMIUM FREE",""))))</f>
        <v/>
      </c>
    </row>
    <row r="1927">
      <c r="AC1927">
        <f>IF($C1927="","",IF(COUNTIF('Códigos Santander (ref)'!$A$2:$A$79,$C1927)&gt;0,"SANTANDER",IF(COUNTIF('Códigos Itaú (ref)'!$A$2:$A$44,$C1927)&gt;0,"ITAU",IF(AND(TRIM(UPPER($I1927))="CONTRATUAL",ISNUMBER(SEARCH("INDIVIDUAL",SUBSTITUTE(UPPER($D1927)," ","")))),"PREMIUM FREE",""))))</f>
        <v/>
      </c>
    </row>
    <row r="1928">
      <c r="AC1928">
        <f>IF($C1928="","",IF(COUNTIF('Códigos Santander (ref)'!$A$2:$A$79,$C1928)&gt;0,"SANTANDER",IF(COUNTIF('Códigos Itaú (ref)'!$A$2:$A$44,$C1928)&gt;0,"ITAU",IF(AND(TRIM(UPPER($I1928))="CONTRATUAL",ISNUMBER(SEARCH("INDIVIDUAL",SUBSTITUTE(UPPER($D1928)," ","")))),"PREMIUM FREE",""))))</f>
        <v/>
      </c>
    </row>
    <row r="1929">
      <c r="AC1929">
        <f>IF($C1929="","",IF(COUNTIF('Códigos Santander (ref)'!$A$2:$A$79,$C1929)&gt;0,"SANTANDER",IF(COUNTIF('Códigos Itaú (ref)'!$A$2:$A$44,$C1929)&gt;0,"ITAU",IF(AND(TRIM(UPPER($I1929))="CONTRATUAL",ISNUMBER(SEARCH("INDIVIDUAL",SUBSTITUTE(UPPER($D1929)," ","")))),"PREMIUM FREE",""))))</f>
        <v/>
      </c>
    </row>
    <row r="1930">
      <c r="AC1930">
        <f>IF($C1930="","",IF(COUNTIF('Códigos Santander (ref)'!$A$2:$A$79,$C1930)&gt;0,"SANTANDER",IF(COUNTIF('Códigos Itaú (ref)'!$A$2:$A$44,$C1930)&gt;0,"ITAU",IF(AND(TRIM(UPPER($I1930))="CONTRATUAL",ISNUMBER(SEARCH("INDIVIDUAL",SUBSTITUTE(UPPER($D1930)," ","")))),"PREMIUM FREE",""))))</f>
        <v/>
      </c>
    </row>
    <row r="1931">
      <c r="AC1931">
        <f>IF($C1931="","",IF(COUNTIF('Códigos Santander (ref)'!$A$2:$A$79,$C1931)&gt;0,"SANTANDER",IF(COUNTIF('Códigos Itaú (ref)'!$A$2:$A$44,$C1931)&gt;0,"ITAU",IF(AND(TRIM(UPPER($I1931))="CONTRATUAL",ISNUMBER(SEARCH("INDIVIDUAL",SUBSTITUTE(UPPER($D1931)," ","")))),"PREMIUM FREE",""))))</f>
        <v/>
      </c>
    </row>
    <row r="1932">
      <c r="AC1932">
        <f>IF($C1932="","",IF(COUNTIF('Códigos Santander (ref)'!$A$2:$A$79,$C1932)&gt;0,"SANTANDER",IF(COUNTIF('Códigos Itaú (ref)'!$A$2:$A$44,$C1932)&gt;0,"ITAU",IF(AND(TRIM(UPPER($I1932))="CONTRATUAL",ISNUMBER(SEARCH("INDIVIDUAL",SUBSTITUTE(UPPER($D1932)," ","")))),"PREMIUM FREE",""))))</f>
        <v/>
      </c>
    </row>
    <row r="1933">
      <c r="AC1933">
        <f>IF($C1933="","",IF(COUNTIF('Códigos Santander (ref)'!$A$2:$A$79,$C1933)&gt;0,"SANTANDER",IF(COUNTIF('Códigos Itaú (ref)'!$A$2:$A$44,$C1933)&gt;0,"ITAU",IF(AND(TRIM(UPPER($I1933))="CONTRATUAL",ISNUMBER(SEARCH("INDIVIDUAL",SUBSTITUTE(UPPER($D1933)," ","")))),"PREMIUM FREE",""))))</f>
        <v/>
      </c>
    </row>
    <row r="1934">
      <c r="AC1934">
        <f>IF($C1934="","",IF(COUNTIF('Códigos Santander (ref)'!$A$2:$A$79,$C1934)&gt;0,"SANTANDER",IF(COUNTIF('Códigos Itaú (ref)'!$A$2:$A$44,$C1934)&gt;0,"ITAU",IF(AND(TRIM(UPPER($I1934))="CONTRATUAL",ISNUMBER(SEARCH("INDIVIDUAL",SUBSTITUTE(UPPER($D1934)," ","")))),"PREMIUM FREE",""))))</f>
        <v/>
      </c>
    </row>
    <row r="1935">
      <c r="AC1935">
        <f>IF($C1935="","",IF(COUNTIF('Códigos Santander (ref)'!$A$2:$A$79,$C1935)&gt;0,"SANTANDER",IF(COUNTIF('Códigos Itaú (ref)'!$A$2:$A$44,$C1935)&gt;0,"ITAU",IF(AND(TRIM(UPPER($I1935))="CONTRATUAL",ISNUMBER(SEARCH("INDIVIDUAL",SUBSTITUTE(UPPER($D1935)," ","")))),"PREMIUM FREE",""))))</f>
        <v/>
      </c>
    </row>
    <row r="1936">
      <c r="AC1936">
        <f>IF($C1936="","",IF(COUNTIF('Códigos Santander (ref)'!$A$2:$A$79,$C1936)&gt;0,"SANTANDER",IF(COUNTIF('Códigos Itaú (ref)'!$A$2:$A$44,$C1936)&gt;0,"ITAU",IF(AND(TRIM(UPPER($I1936))="CONTRATUAL",ISNUMBER(SEARCH("INDIVIDUAL",SUBSTITUTE(UPPER($D1936)," ","")))),"PREMIUM FREE",""))))</f>
        <v/>
      </c>
    </row>
    <row r="1937">
      <c r="AC1937">
        <f>IF($C1937="","",IF(COUNTIF('Códigos Santander (ref)'!$A$2:$A$79,$C1937)&gt;0,"SANTANDER",IF(COUNTIF('Códigos Itaú (ref)'!$A$2:$A$44,$C1937)&gt;0,"ITAU",IF(AND(TRIM(UPPER($I1937))="CONTRATUAL",ISNUMBER(SEARCH("INDIVIDUAL",SUBSTITUTE(UPPER($D1937)," ","")))),"PREMIUM FREE",""))))</f>
        <v/>
      </c>
    </row>
    <row r="1938">
      <c r="AC1938">
        <f>IF($C1938="","",IF(COUNTIF('Códigos Santander (ref)'!$A$2:$A$79,$C1938)&gt;0,"SANTANDER",IF(COUNTIF('Códigos Itaú (ref)'!$A$2:$A$44,$C1938)&gt;0,"ITAU",IF(AND(TRIM(UPPER($I1938))="CONTRATUAL",ISNUMBER(SEARCH("INDIVIDUAL",SUBSTITUTE(UPPER($D1938)," ","")))),"PREMIUM FREE",""))))</f>
        <v/>
      </c>
    </row>
    <row r="1939">
      <c r="AC1939">
        <f>IF($C1939="","",IF(COUNTIF('Códigos Santander (ref)'!$A$2:$A$79,$C1939)&gt;0,"SANTANDER",IF(COUNTIF('Códigos Itaú (ref)'!$A$2:$A$44,$C1939)&gt;0,"ITAU",IF(AND(TRIM(UPPER($I1939))="CONTRATUAL",ISNUMBER(SEARCH("INDIVIDUAL",SUBSTITUTE(UPPER($D1939)," ","")))),"PREMIUM FREE",""))))</f>
        <v/>
      </c>
    </row>
    <row r="1940">
      <c r="AC1940">
        <f>IF($C1940="","",IF(COUNTIF('Códigos Santander (ref)'!$A$2:$A$79,$C1940)&gt;0,"SANTANDER",IF(COUNTIF('Códigos Itaú (ref)'!$A$2:$A$44,$C1940)&gt;0,"ITAU",IF(AND(TRIM(UPPER($I1940))="CONTRATUAL",ISNUMBER(SEARCH("INDIVIDUAL",SUBSTITUTE(UPPER($D1940)," ","")))),"PREMIUM FREE",""))))</f>
        <v/>
      </c>
    </row>
    <row r="1941">
      <c r="AC1941">
        <f>IF($C1941="","",IF(COUNTIF('Códigos Santander (ref)'!$A$2:$A$79,$C1941)&gt;0,"SANTANDER",IF(COUNTIF('Códigos Itaú (ref)'!$A$2:$A$44,$C1941)&gt;0,"ITAU",IF(AND(TRIM(UPPER($I1941))="CONTRATUAL",ISNUMBER(SEARCH("INDIVIDUAL",SUBSTITUTE(UPPER($D1941)," ","")))),"PREMIUM FREE",""))))</f>
        <v/>
      </c>
    </row>
    <row r="1942">
      <c r="AC1942">
        <f>IF($C1942="","",IF(COUNTIF('Códigos Santander (ref)'!$A$2:$A$79,$C1942)&gt;0,"SANTANDER",IF(COUNTIF('Códigos Itaú (ref)'!$A$2:$A$44,$C1942)&gt;0,"ITAU",IF(AND(TRIM(UPPER($I1942))="CONTRATUAL",ISNUMBER(SEARCH("INDIVIDUAL",SUBSTITUTE(UPPER($D1942)," ","")))),"PREMIUM FREE",""))))</f>
        <v/>
      </c>
    </row>
    <row r="1943">
      <c r="AC1943">
        <f>IF($C1943="","",IF(COUNTIF('Códigos Santander (ref)'!$A$2:$A$79,$C1943)&gt;0,"SANTANDER",IF(COUNTIF('Códigos Itaú (ref)'!$A$2:$A$44,$C1943)&gt;0,"ITAU",IF(AND(TRIM(UPPER($I1943))="CONTRATUAL",ISNUMBER(SEARCH("INDIVIDUAL",SUBSTITUTE(UPPER($D1943)," ","")))),"PREMIUM FREE",""))))</f>
        <v/>
      </c>
    </row>
    <row r="1944">
      <c r="AC1944">
        <f>IF($C1944="","",IF(COUNTIF('Códigos Santander (ref)'!$A$2:$A$79,$C1944)&gt;0,"SANTANDER",IF(COUNTIF('Códigos Itaú (ref)'!$A$2:$A$44,$C1944)&gt;0,"ITAU",IF(AND(TRIM(UPPER($I1944))="CONTRATUAL",ISNUMBER(SEARCH("INDIVIDUAL",SUBSTITUTE(UPPER($D1944)," ","")))),"PREMIUM FREE",""))))</f>
        <v/>
      </c>
    </row>
    <row r="1945">
      <c r="AC1945">
        <f>IF($C1945="","",IF(COUNTIF('Códigos Santander (ref)'!$A$2:$A$79,$C1945)&gt;0,"SANTANDER",IF(COUNTIF('Códigos Itaú (ref)'!$A$2:$A$44,$C1945)&gt;0,"ITAU",IF(AND(TRIM(UPPER($I1945))="CONTRATUAL",ISNUMBER(SEARCH("INDIVIDUAL",SUBSTITUTE(UPPER($D1945)," ","")))),"PREMIUM FREE",""))))</f>
        <v/>
      </c>
    </row>
    <row r="1946">
      <c r="AC1946">
        <f>IF($C1946="","",IF(COUNTIF('Códigos Santander (ref)'!$A$2:$A$79,$C1946)&gt;0,"SANTANDER",IF(COUNTIF('Códigos Itaú (ref)'!$A$2:$A$44,$C1946)&gt;0,"ITAU",IF(AND(TRIM(UPPER($I1946))="CONTRATUAL",ISNUMBER(SEARCH("INDIVIDUAL",SUBSTITUTE(UPPER($D1946)," ","")))),"PREMIUM FREE",""))))</f>
        <v/>
      </c>
    </row>
    <row r="1947">
      <c r="AC1947">
        <f>IF($C1947="","",IF(COUNTIF('Códigos Santander (ref)'!$A$2:$A$79,$C1947)&gt;0,"SANTANDER",IF(COUNTIF('Códigos Itaú (ref)'!$A$2:$A$44,$C1947)&gt;0,"ITAU",IF(AND(TRIM(UPPER($I1947))="CONTRATUAL",ISNUMBER(SEARCH("INDIVIDUAL",SUBSTITUTE(UPPER($D1947)," ","")))),"PREMIUM FREE",""))))</f>
        <v/>
      </c>
    </row>
    <row r="1948">
      <c r="AC1948">
        <f>IF($C1948="","",IF(COUNTIF('Códigos Santander (ref)'!$A$2:$A$79,$C1948)&gt;0,"SANTANDER",IF(COUNTIF('Códigos Itaú (ref)'!$A$2:$A$44,$C1948)&gt;0,"ITAU",IF(AND(TRIM(UPPER($I1948))="CONTRATUAL",ISNUMBER(SEARCH("INDIVIDUAL",SUBSTITUTE(UPPER($D1948)," ","")))),"PREMIUM FREE",""))))</f>
        <v/>
      </c>
    </row>
    <row r="1949">
      <c r="AC1949">
        <f>IF($C1949="","",IF(COUNTIF('Códigos Santander (ref)'!$A$2:$A$79,$C1949)&gt;0,"SANTANDER",IF(COUNTIF('Códigos Itaú (ref)'!$A$2:$A$44,$C1949)&gt;0,"ITAU",IF(AND(TRIM(UPPER($I1949))="CONTRATUAL",ISNUMBER(SEARCH("INDIVIDUAL",SUBSTITUTE(UPPER($D1949)," ","")))),"PREMIUM FREE",""))))</f>
        <v/>
      </c>
    </row>
    <row r="1950">
      <c r="AC1950">
        <f>IF($C1950="","",IF(COUNTIF('Códigos Santander (ref)'!$A$2:$A$79,$C1950)&gt;0,"SANTANDER",IF(COUNTIF('Códigos Itaú (ref)'!$A$2:$A$44,$C1950)&gt;0,"ITAU",IF(AND(TRIM(UPPER($I1950))="CONTRATUAL",ISNUMBER(SEARCH("INDIVIDUAL",SUBSTITUTE(UPPER($D1950)," ","")))),"PREMIUM FREE",""))))</f>
        <v/>
      </c>
    </row>
    <row r="1951">
      <c r="AC1951">
        <f>IF($C1951="","",IF(COUNTIF('Códigos Santander (ref)'!$A$2:$A$79,$C1951)&gt;0,"SANTANDER",IF(COUNTIF('Códigos Itaú (ref)'!$A$2:$A$44,$C1951)&gt;0,"ITAU",IF(AND(TRIM(UPPER($I1951))="CONTRATUAL",ISNUMBER(SEARCH("INDIVIDUAL",SUBSTITUTE(UPPER($D1951)," ","")))),"PREMIUM FREE",""))))</f>
        <v/>
      </c>
    </row>
    <row r="1952">
      <c r="AC1952">
        <f>IF($C1952="","",IF(COUNTIF('Códigos Santander (ref)'!$A$2:$A$79,$C1952)&gt;0,"SANTANDER",IF(COUNTIF('Códigos Itaú (ref)'!$A$2:$A$44,$C1952)&gt;0,"ITAU",IF(AND(TRIM(UPPER($I1952))="CONTRATUAL",ISNUMBER(SEARCH("INDIVIDUAL",SUBSTITUTE(UPPER($D1952)," ","")))),"PREMIUM FREE",""))))</f>
        <v/>
      </c>
    </row>
    <row r="1953">
      <c r="AC1953">
        <f>IF($C1953="","",IF(COUNTIF('Códigos Santander (ref)'!$A$2:$A$79,$C1953)&gt;0,"SANTANDER",IF(COUNTIF('Códigos Itaú (ref)'!$A$2:$A$44,$C1953)&gt;0,"ITAU",IF(AND(TRIM(UPPER($I1953))="CONTRATUAL",ISNUMBER(SEARCH("INDIVIDUAL",SUBSTITUTE(UPPER($D1953)," ","")))),"PREMIUM FREE",""))))</f>
        <v/>
      </c>
    </row>
    <row r="1954">
      <c r="AC1954">
        <f>IF($C1954="","",IF(COUNTIF('Códigos Santander (ref)'!$A$2:$A$79,$C1954)&gt;0,"SANTANDER",IF(COUNTIF('Códigos Itaú (ref)'!$A$2:$A$44,$C1954)&gt;0,"ITAU",IF(AND(TRIM(UPPER($I1954))="CONTRATUAL",ISNUMBER(SEARCH("INDIVIDUAL",SUBSTITUTE(UPPER($D1954)," ","")))),"PREMIUM FREE",""))))</f>
        <v/>
      </c>
    </row>
    <row r="1955">
      <c r="AC1955">
        <f>IF($C1955="","",IF(COUNTIF('Códigos Santander (ref)'!$A$2:$A$79,$C1955)&gt;0,"SANTANDER",IF(COUNTIF('Códigos Itaú (ref)'!$A$2:$A$44,$C1955)&gt;0,"ITAU",IF(AND(TRIM(UPPER($I1955))="CONTRATUAL",ISNUMBER(SEARCH("INDIVIDUAL",SUBSTITUTE(UPPER($D1955)," ","")))),"PREMIUM FREE",""))))</f>
        <v/>
      </c>
    </row>
    <row r="1956">
      <c r="AC1956">
        <f>IF($C1956="","",IF(COUNTIF('Códigos Santander (ref)'!$A$2:$A$79,$C1956)&gt;0,"SANTANDER",IF(COUNTIF('Códigos Itaú (ref)'!$A$2:$A$44,$C1956)&gt;0,"ITAU",IF(AND(TRIM(UPPER($I1956))="CONTRATUAL",ISNUMBER(SEARCH("INDIVIDUAL",SUBSTITUTE(UPPER($D1956)," ","")))),"PREMIUM FREE",""))))</f>
        <v/>
      </c>
    </row>
    <row r="1957">
      <c r="AC1957">
        <f>IF($C1957="","",IF(COUNTIF('Códigos Santander (ref)'!$A$2:$A$79,$C1957)&gt;0,"SANTANDER",IF(COUNTIF('Códigos Itaú (ref)'!$A$2:$A$44,$C1957)&gt;0,"ITAU",IF(AND(TRIM(UPPER($I1957))="CONTRATUAL",ISNUMBER(SEARCH("INDIVIDUAL",SUBSTITUTE(UPPER($D1957)," ","")))),"PREMIUM FREE",""))))</f>
        <v/>
      </c>
    </row>
    <row r="1958">
      <c r="AC1958">
        <f>IF($C1958="","",IF(COUNTIF('Códigos Santander (ref)'!$A$2:$A$79,$C1958)&gt;0,"SANTANDER",IF(COUNTIF('Códigos Itaú (ref)'!$A$2:$A$44,$C1958)&gt;0,"ITAU",IF(AND(TRIM(UPPER($I1958))="CONTRATUAL",ISNUMBER(SEARCH("INDIVIDUAL",SUBSTITUTE(UPPER($D1958)," ","")))),"PREMIUM FREE",""))))</f>
        <v/>
      </c>
    </row>
    <row r="1959">
      <c r="AC1959">
        <f>IF($C1959="","",IF(COUNTIF('Códigos Santander (ref)'!$A$2:$A$79,$C1959)&gt;0,"SANTANDER",IF(COUNTIF('Códigos Itaú (ref)'!$A$2:$A$44,$C1959)&gt;0,"ITAU",IF(AND(TRIM(UPPER($I1959))="CONTRATUAL",ISNUMBER(SEARCH("INDIVIDUAL",SUBSTITUTE(UPPER($D1959)," ","")))),"PREMIUM FREE",""))))</f>
        <v/>
      </c>
    </row>
    <row r="1960">
      <c r="AC1960">
        <f>IF($C1960="","",IF(COUNTIF('Códigos Santander (ref)'!$A$2:$A$79,$C1960)&gt;0,"SANTANDER",IF(COUNTIF('Códigos Itaú (ref)'!$A$2:$A$44,$C1960)&gt;0,"ITAU",IF(AND(TRIM(UPPER($I1960))="CONTRATUAL",ISNUMBER(SEARCH("INDIVIDUAL",SUBSTITUTE(UPPER($D1960)," ","")))),"PREMIUM FREE",""))))</f>
        <v/>
      </c>
    </row>
    <row r="1961">
      <c r="AC1961">
        <f>IF($C1961="","",IF(COUNTIF('Códigos Santander (ref)'!$A$2:$A$79,$C1961)&gt;0,"SANTANDER",IF(COUNTIF('Códigos Itaú (ref)'!$A$2:$A$44,$C1961)&gt;0,"ITAU",IF(AND(TRIM(UPPER($I1961))="CONTRATUAL",ISNUMBER(SEARCH("INDIVIDUAL",SUBSTITUTE(UPPER($D1961)," ","")))),"PREMIUM FREE",""))))</f>
        <v/>
      </c>
    </row>
    <row r="1962">
      <c r="AC1962">
        <f>IF($C1962="","",IF(COUNTIF('Códigos Santander (ref)'!$A$2:$A$79,$C1962)&gt;0,"SANTANDER",IF(COUNTIF('Códigos Itaú (ref)'!$A$2:$A$44,$C1962)&gt;0,"ITAU",IF(AND(TRIM(UPPER($I1962))="CONTRATUAL",ISNUMBER(SEARCH("INDIVIDUAL",SUBSTITUTE(UPPER($D1962)," ","")))),"PREMIUM FREE",""))))</f>
        <v/>
      </c>
    </row>
    <row r="1963">
      <c r="AC1963">
        <f>IF($C1963="","",IF(COUNTIF('Códigos Santander (ref)'!$A$2:$A$79,$C1963)&gt;0,"SANTANDER",IF(COUNTIF('Códigos Itaú (ref)'!$A$2:$A$44,$C1963)&gt;0,"ITAU",IF(AND(TRIM(UPPER($I1963))="CONTRATUAL",ISNUMBER(SEARCH("INDIVIDUAL",SUBSTITUTE(UPPER($D1963)," ","")))),"PREMIUM FREE",""))))</f>
        <v/>
      </c>
    </row>
    <row r="1964">
      <c r="AC1964">
        <f>IF($C1964="","",IF(COUNTIF('Códigos Santander (ref)'!$A$2:$A$79,$C1964)&gt;0,"SANTANDER",IF(COUNTIF('Códigos Itaú (ref)'!$A$2:$A$44,$C1964)&gt;0,"ITAU",IF(AND(TRIM(UPPER($I1964))="CONTRATUAL",ISNUMBER(SEARCH("INDIVIDUAL",SUBSTITUTE(UPPER($D1964)," ","")))),"PREMIUM FREE",""))))</f>
        <v/>
      </c>
    </row>
    <row r="1965">
      <c r="AC1965">
        <f>IF($C1965="","",IF(COUNTIF('Códigos Santander (ref)'!$A$2:$A$79,$C1965)&gt;0,"SANTANDER",IF(COUNTIF('Códigos Itaú (ref)'!$A$2:$A$44,$C1965)&gt;0,"ITAU",IF(AND(TRIM(UPPER($I1965))="CONTRATUAL",ISNUMBER(SEARCH("INDIVIDUAL",SUBSTITUTE(UPPER($D1965)," ","")))),"PREMIUM FREE",""))))</f>
        <v/>
      </c>
    </row>
    <row r="1966">
      <c r="AC1966">
        <f>IF($C1966="","",IF(COUNTIF('Códigos Santander (ref)'!$A$2:$A$79,$C1966)&gt;0,"SANTANDER",IF(COUNTIF('Códigos Itaú (ref)'!$A$2:$A$44,$C1966)&gt;0,"ITAU",IF(AND(TRIM(UPPER($I1966))="CONTRATUAL",ISNUMBER(SEARCH("INDIVIDUAL",SUBSTITUTE(UPPER($D1966)," ","")))),"PREMIUM FREE",""))))</f>
        <v/>
      </c>
    </row>
    <row r="1967">
      <c r="AC1967">
        <f>IF($C1967="","",IF(COUNTIF('Códigos Santander (ref)'!$A$2:$A$79,$C1967)&gt;0,"SANTANDER",IF(COUNTIF('Códigos Itaú (ref)'!$A$2:$A$44,$C1967)&gt;0,"ITAU",IF(AND(TRIM(UPPER($I1967))="CONTRATUAL",ISNUMBER(SEARCH("INDIVIDUAL",SUBSTITUTE(UPPER($D1967)," ","")))),"PREMIUM FREE",""))))</f>
        <v/>
      </c>
    </row>
    <row r="1968">
      <c r="AC1968">
        <f>IF($C1968="","",IF(COUNTIF('Códigos Santander (ref)'!$A$2:$A$79,$C1968)&gt;0,"SANTANDER",IF(COUNTIF('Códigos Itaú (ref)'!$A$2:$A$44,$C1968)&gt;0,"ITAU",IF(AND(TRIM(UPPER($I1968))="CONTRATUAL",ISNUMBER(SEARCH("INDIVIDUAL",SUBSTITUTE(UPPER($D1968)," ","")))),"PREMIUM FREE",""))))</f>
        <v/>
      </c>
    </row>
    <row r="1969">
      <c r="AC1969">
        <f>IF($C1969="","",IF(COUNTIF('Códigos Santander (ref)'!$A$2:$A$79,$C1969)&gt;0,"SANTANDER",IF(COUNTIF('Códigos Itaú (ref)'!$A$2:$A$44,$C1969)&gt;0,"ITAU",IF(AND(TRIM(UPPER($I1969))="CONTRATUAL",ISNUMBER(SEARCH("INDIVIDUAL",SUBSTITUTE(UPPER($D1969)," ","")))),"PREMIUM FREE",""))))</f>
        <v/>
      </c>
    </row>
    <row r="1970">
      <c r="AC1970">
        <f>IF($C1970="","",IF(COUNTIF('Códigos Santander (ref)'!$A$2:$A$79,$C1970)&gt;0,"SANTANDER",IF(COUNTIF('Códigos Itaú (ref)'!$A$2:$A$44,$C1970)&gt;0,"ITAU",IF(AND(TRIM(UPPER($I1970))="CONTRATUAL",ISNUMBER(SEARCH("INDIVIDUAL",SUBSTITUTE(UPPER($D1970)," ","")))),"PREMIUM FREE",""))))</f>
        <v/>
      </c>
    </row>
    <row r="1971">
      <c r="AC1971">
        <f>IF($C1971="","",IF(COUNTIF('Códigos Santander (ref)'!$A$2:$A$79,$C1971)&gt;0,"SANTANDER",IF(COUNTIF('Códigos Itaú (ref)'!$A$2:$A$44,$C1971)&gt;0,"ITAU",IF(AND(TRIM(UPPER($I1971))="CONTRATUAL",ISNUMBER(SEARCH("INDIVIDUAL",SUBSTITUTE(UPPER($D1971)," ","")))),"PREMIUM FREE",""))))</f>
        <v/>
      </c>
    </row>
    <row r="1972">
      <c r="AC1972">
        <f>IF($C1972="","",IF(COUNTIF('Códigos Santander (ref)'!$A$2:$A$79,$C1972)&gt;0,"SANTANDER",IF(COUNTIF('Códigos Itaú (ref)'!$A$2:$A$44,$C1972)&gt;0,"ITAU",IF(AND(TRIM(UPPER($I1972))="CONTRATUAL",ISNUMBER(SEARCH("INDIVIDUAL",SUBSTITUTE(UPPER($D1972)," ","")))),"PREMIUM FREE",""))))</f>
        <v/>
      </c>
    </row>
    <row r="1973">
      <c r="AC1973">
        <f>IF($C1973="","",IF(COUNTIF('Códigos Santander (ref)'!$A$2:$A$79,$C1973)&gt;0,"SANTANDER",IF(COUNTIF('Códigos Itaú (ref)'!$A$2:$A$44,$C1973)&gt;0,"ITAU",IF(AND(TRIM(UPPER($I1973))="CONTRATUAL",ISNUMBER(SEARCH("INDIVIDUAL",SUBSTITUTE(UPPER($D1973)," ","")))),"PREMIUM FREE",""))))</f>
        <v/>
      </c>
    </row>
    <row r="1974">
      <c r="AC1974">
        <f>IF($C1974="","",IF(COUNTIF('Códigos Santander (ref)'!$A$2:$A$79,$C1974)&gt;0,"SANTANDER",IF(COUNTIF('Códigos Itaú (ref)'!$A$2:$A$44,$C1974)&gt;0,"ITAU",IF(AND(TRIM(UPPER($I1974))="CONTRATUAL",ISNUMBER(SEARCH("INDIVIDUAL",SUBSTITUTE(UPPER($D1974)," ","")))),"PREMIUM FREE",""))))</f>
        <v/>
      </c>
    </row>
    <row r="1975">
      <c r="AC1975">
        <f>IF($C1975="","",IF(COUNTIF('Códigos Santander (ref)'!$A$2:$A$79,$C1975)&gt;0,"SANTANDER",IF(COUNTIF('Códigos Itaú (ref)'!$A$2:$A$44,$C1975)&gt;0,"ITAU",IF(AND(TRIM(UPPER($I1975))="CONTRATUAL",ISNUMBER(SEARCH("INDIVIDUAL",SUBSTITUTE(UPPER($D1975)," ","")))),"PREMIUM FREE",""))))</f>
        <v/>
      </c>
    </row>
    <row r="1976">
      <c r="AC1976">
        <f>IF($C1976="","",IF(COUNTIF('Códigos Santander (ref)'!$A$2:$A$79,$C1976)&gt;0,"SANTANDER",IF(COUNTIF('Códigos Itaú (ref)'!$A$2:$A$44,$C1976)&gt;0,"ITAU",IF(AND(TRIM(UPPER($I1976))="CONTRATUAL",ISNUMBER(SEARCH("INDIVIDUAL",SUBSTITUTE(UPPER($D1976)," ","")))),"PREMIUM FREE",""))))</f>
        <v/>
      </c>
    </row>
    <row r="1977">
      <c r="AC1977">
        <f>IF($C1977="","",IF(COUNTIF('Códigos Santander (ref)'!$A$2:$A$79,$C1977)&gt;0,"SANTANDER",IF(COUNTIF('Códigos Itaú (ref)'!$A$2:$A$44,$C1977)&gt;0,"ITAU",IF(AND(TRIM(UPPER($I1977))="CONTRATUAL",ISNUMBER(SEARCH("INDIVIDUAL",SUBSTITUTE(UPPER($D1977)," ","")))),"PREMIUM FREE",""))))</f>
        <v/>
      </c>
    </row>
    <row r="1978">
      <c r="AC1978">
        <f>IF($C1978="","",IF(COUNTIF('Códigos Santander (ref)'!$A$2:$A$79,$C1978)&gt;0,"SANTANDER",IF(COUNTIF('Códigos Itaú (ref)'!$A$2:$A$44,$C1978)&gt;0,"ITAU",IF(AND(TRIM(UPPER($I1978))="CONTRATUAL",ISNUMBER(SEARCH("INDIVIDUAL",SUBSTITUTE(UPPER($D1978)," ","")))),"PREMIUM FREE",""))))</f>
        <v/>
      </c>
    </row>
    <row r="1979">
      <c r="AC1979">
        <f>IF($C1979="","",IF(COUNTIF('Códigos Santander (ref)'!$A$2:$A$79,$C1979)&gt;0,"SANTANDER",IF(COUNTIF('Códigos Itaú (ref)'!$A$2:$A$44,$C1979)&gt;0,"ITAU",IF(AND(TRIM(UPPER($I1979))="CONTRATUAL",ISNUMBER(SEARCH("INDIVIDUAL",SUBSTITUTE(UPPER($D1979)," ","")))),"PREMIUM FREE",""))))</f>
        <v/>
      </c>
    </row>
    <row r="1980">
      <c r="AC1980">
        <f>IF($C1980="","",IF(COUNTIF('Códigos Santander (ref)'!$A$2:$A$79,$C1980)&gt;0,"SANTANDER",IF(COUNTIF('Códigos Itaú (ref)'!$A$2:$A$44,$C1980)&gt;0,"ITAU",IF(AND(TRIM(UPPER($I1980))="CONTRATUAL",ISNUMBER(SEARCH("INDIVIDUAL",SUBSTITUTE(UPPER($D1980)," ","")))),"PREMIUM FREE",""))))</f>
        <v/>
      </c>
    </row>
    <row r="1981">
      <c r="AC1981">
        <f>IF($C1981="","",IF(COUNTIF('Códigos Santander (ref)'!$A$2:$A$79,$C1981)&gt;0,"SANTANDER",IF(COUNTIF('Códigos Itaú (ref)'!$A$2:$A$44,$C1981)&gt;0,"ITAU",IF(AND(TRIM(UPPER($I1981))="CONTRATUAL",ISNUMBER(SEARCH("INDIVIDUAL",SUBSTITUTE(UPPER($D1981)," ","")))),"PREMIUM FREE",""))))</f>
        <v/>
      </c>
    </row>
    <row r="1982">
      <c r="AC1982">
        <f>IF($C1982="","",IF(COUNTIF('Códigos Santander (ref)'!$A$2:$A$79,$C1982)&gt;0,"SANTANDER",IF(COUNTIF('Códigos Itaú (ref)'!$A$2:$A$44,$C1982)&gt;0,"ITAU",IF(AND(TRIM(UPPER($I1982))="CONTRATUAL",ISNUMBER(SEARCH("INDIVIDUAL",SUBSTITUTE(UPPER($D1982)," ","")))),"PREMIUM FREE",""))))</f>
        <v/>
      </c>
    </row>
    <row r="1983">
      <c r="AC1983">
        <f>IF($C1983="","",IF(COUNTIF('Códigos Santander (ref)'!$A$2:$A$79,$C1983)&gt;0,"SANTANDER",IF(COUNTIF('Códigos Itaú (ref)'!$A$2:$A$44,$C1983)&gt;0,"ITAU",IF(AND(TRIM(UPPER($I1983))="CONTRATUAL",ISNUMBER(SEARCH("INDIVIDUAL",SUBSTITUTE(UPPER($D1983)," ","")))),"PREMIUM FREE",""))))</f>
        <v/>
      </c>
    </row>
    <row r="1984">
      <c r="AC1984">
        <f>IF($C1984="","",IF(COUNTIF('Códigos Santander (ref)'!$A$2:$A$79,$C1984)&gt;0,"SANTANDER",IF(COUNTIF('Códigos Itaú (ref)'!$A$2:$A$44,$C1984)&gt;0,"ITAU",IF(AND(TRIM(UPPER($I1984))="CONTRATUAL",ISNUMBER(SEARCH("INDIVIDUAL",SUBSTITUTE(UPPER($D1984)," ","")))),"PREMIUM FREE",""))))</f>
        <v/>
      </c>
    </row>
    <row r="1985">
      <c r="AC1985">
        <f>IF($C1985="","",IF(COUNTIF('Códigos Santander (ref)'!$A$2:$A$79,$C1985)&gt;0,"SANTANDER",IF(COUNTIF('Códigos Itaú (ref)'!$A$2:$A$44,$C1985)&gt;0,"ITAU",IF(AND(TRIM(UPPER($I1985))="CONTRATUAL",ISNUMBER(SEARCH("INDIVIDUAL",SUBSTITUTE(UPPER($D1985)," ","")))),"PREMIUM FREE",""))))</f>
        <v/>
      </c>
    </row>
    <row r="1986">
      <c r="AC1986">
        <f>IF($C1986="","",IF(COUNTIF('Códigos Santander (ref)'!$A$2:$A$79,$C1986)&gt;0,"SANTANDER",IF(COUNTIF('Códigos Itaú (ref)'!$A$2:$A$44,$C1986)&gt;0,"ITAU",IF(AND(TRIM(UPPER($I1986))="CONTRATUAL",ISNUMBER(SEARCH("INDIVIDUAL",SUBSTITUTE(UPPER($D1986)," ","")))),"PREMIUM FREE",""))))</f>
        <v/>
      </c>
    </row>
    <row r="1987">
      <c r="AC1987">
        <f>IF($C1987="","",IF(COUNTIF('Códigos Santander (ref)'!$A$2:$A$79,$C1987)&gt;0,"SANTANDER",IF(COUNTIF('Códigos Itaú (ref)'!$A$2:$A$44,$C1987)&gt;0,"ITAU",IF(AND(TRIM(UPPER($I1987))="CONTRATUAL",ISNUMBER(SEARCH("INDIVIDUAL",SUBSTITUTE(UPPER($D1987)," ","")))),"PREMIUM FREE",""))))</f>
        <v/>
      </c>
    </row>
    <row r="1988">
      <c r="AC1988">
        <f>IF($C1988="","",IF(COUNTIF('Códigos Santander (ref)'!$A$2:$A$79,$C1988)&gt;0,"SANTANDER",IF(COUNTIF('Códigos Itaú (ref)'!$A$2:$A$44,$C1988)&gt;0,"ITAU",IF(AND(TRIM(UPPER($I1988))="CONTRATUAL",ISNUMBER(SEARCH("INDIVIDUAL",SUBSTITUTE(UPPER($D1988)," ","")))),"PREMIUM FREE",""))))</f>
        <v/>
      </c>
    </row>
    <row r="1989">
      <c r="AC1989">
        <f>IF($C1989="","",IF(COUNTIF('Códigos Santander (ref)'!$A$2:$A$79,$C1989)&gt;0,"SANTANDER",IF(COUNTIF('Códigos Itaú (ref)'!$A$2:$A$44,$C1989)&gt;0,"ITAU",IF(AND(TRIM(UPPER($I1989))="CONTRATUAL",ISNUMBER(SEARCH("INDIVIDUAL",SUBSTITUTE(UPPER($D1989)," ","")))),"PREMIUM FREE",""))))</f>
        <v/>
      </c>
    </row>
    <row r="1990">
      <c r="AC1990">
        <f>IF($C1990="","",IF(COUNTIF('Códigos Santander (ref)'!$A$2:$A$79,$C1990)&gt;0,"SANTANDER",IF(COUNTIF('Códigos Itaú (ref)'!$A$2:$A$44,$C1990)&gt;0,"ITAU",IF(AND(TRIM(UPPER($I1990))="CONTRATUAL",ISNUMBER(SEARCH("INDIVIDUAL",SUBSTITUTE(UPPER($D1990)," ","")))),"PREMIUM FREE",""))))</f>
        <v/>
      </c>
    </row>
    <row r="1991">
      <c r="AC1991">
        <f>IF($C1991="","",IF(COUNTIF('Códigos Santander (ref)'!$A$2:$A$79,$C1991)&gt;0,"SANTANDER",IF(COUNTIF('Códigos Itaú (ref)'!$A$2:$A$44,$C1991)&gt;0,"ITAU",IF(AND(TRIM(UPPER($I1991))="CONTRATUAL",ISNUMBER(SEARCH("INDIVIDUAL",SUBSTITUTE(UPPER($D1991)," ","")))),"PREMIUM FREE",""))))</f>
        <v/>
      </c>
    </row>
    <row r="1992">
      <c r="AC1992">
        <f>IF($C1992="","",IF(COUNTIF('Códigos Santander (ref)'!$A$2:$A$79,$C1992)&gt;0,"SANTANDER",IF(COUNTIF('Códigos Itaú (ref)'!$A$2:$A$44,$C1992)&gt;0,"ITAU",IF(AND(TRIM(UPPER($I1992))="CONTRATUAL",ISNUMBER(SEARCH("INDIVIDUAL",SUBSTITUTE(UPPER($D1992)," ","")))),"PREMIUM FREE",""))))</f>
        <v/>
      </c>
    </row>
    <row r="1993">
      <c r="AC1993">
        <f>IF($C1993="","",IF(COUNTIF('Códigos Santander (ref)'!$A$2:$A$79,$C1993)&gt;0,"SANTANDER",IF(COUNTIF('Códigos Itaú (ref)'!$A$2:$A$44,$C1993)&gt;0,"ITAU",IF(AND(TRIM(UPPER($I1993))="CONTRATUAL",ISNUMBER(SEARCH("INDIVIDUAL",SUBSTITUTE(UPPER($D1993)," ","")))),"PREMIUM FREE",""))))</f>
        <v/>
      </c>
    </row>
    <row r="1994">
      <c r="AC1994">
        <f>IF($C1994="","",IF(COUNTIF('Códigos Santander (ref)'!$A$2:$A$79,$C1994)&gt;0,"SANTANDER",IF(COUNTIF('Códigos Itaú (ref)'!$A$2:$A$44,$C1994)&gt;0,"ITAU",IF(AND(TRIM(UPPER($I1994))="CONTRATUAL",ISNUMBER(SEARCH("INDIVIDUAL",SUBSTITUTE(UPPER($D1994)," ","")))),"PREMIUM FREE",""))))</f>
        <v/>
      </c>
    </row>
    <row r="1995">
      <c r="AC1995">
        <f>IF($C1995="","",IF(COUNTIF('Códigos Santander (ref)'!$A$2:$A$79,$C1995)&gt;0,"SANTANDER",IF(COUNTIF('Códigos Itaú (ref)'!$A$2:$A$44,$C1995)&gt;0,"ITAU",IF(AND(TRIM(UPPER($I1995))="CONTRATUAL",ISNUMBER(SEARCH("INDIVIDUAL",SUBSTITUTE(UPPER($D1995)," ","")))),"PREMIUM FREE",""))))</f>
        <v/>
      </c>
    </row>
    <row r="1996">
      <c r="AC1996">
        <f>IF($C1996="","",IF(COUNTIF('Códigos Santander (ref)'!$A$2:$A$79,$C1996)&gt;0,"SANTANDER",IF(COUNTIF('Códigos Itaú (ref)'!$A$2:$A$44,$C1996)&gt;0,"ITAU",IF(AND(TRIM(UPPER($I1996))="CONTRATUAL",ISNUMBER(SEARCH("INDIVIDUAL",SUBSTITUTE(UPPER($D1996)," ","")))),"PREMIUM FREE",""))))</f>
        <v/>
      </c>
    </row>
    <row r="1997">
      <c r="AC1997">
        <f>IF($C1997="","",IF(COUNTIF('Códigos Santander (ref)'!$A$2:$A$79,$C1997)&gt;0,"SANTANDER",IF(COUNTIF('Códigos Itaú (ref)'!$A$2:$A$44,$C1997)&gt;0,"ITAU",IF(AND(TRIM(UPPER($I1997))="CONTRATUAL",ISNUMBER(SEARCH("INDIVIDUAL",SUBSTITUTE(UPPER($D1997)," ","")))),"PREMIUM FREE",""))))</f>
        <v/>
      </c>
    </row>
    <row r="1998">
      <c r="AC1998">
        <f>IF($C1998="","",IF(COUNTIF('Códigos Santander (ref)'!$A$2:$A$79,$C1998)&gt;0,"SANTANDER",IF(COUNTIF('Códigos Itaú (ref)'!$A$2:$A$44,$C1998)&gt;0,"ITAU",IF(AND(TRIM(UPPER($I1998))="CONTRATUAL",ISNUMBER(SEARCH("INDIVIDUAL",SUBSTITUTE(UPPER($D1998)," ","")))),"PREMIUM FREE",""))))</f>
        <v/>
      </c>
    </row>
    <row r="1999">
      <c r="AC1999">
        <f>IF($C1999="","",IF(COUNTIF('Códigos Santander (ref)'!$A$2:$A$79,$C1999)&gt;0,"SANTANDER",IF(COUNTIF('Códigos Itaú (ref)'!$A$2:$A$44,$C1999)&gt;0,"ITAU",IF(AND(TRIM(UPPER($I1999))="CONTRATUAL",ISNUMBER(SEARCH("INDIVIDUAL",SUBSTITUTE(UPPER($D1999)," ","")))),"PREMIUM FREE",""))))</f>
        <v/>
      </c>
    </row>
    <row r="2000">
      <c r="AC2000">
        <f>IF($C2000="","",IF(COUNTIF('Códigos Santander (ref)'!$A$2:$A$79,$C2000)&gt;0,"SANTANDER",IF(COUNTIF('Códigos Itaú (ref)'!$A$2:$A$44,$C2000)&gt;0,"ITAU",IF(AND(TRIM(UPPER($I2000))="CONTRATUAL",ISNUMBER(SEARCH("INDIVIDUAL",SUBSTITUTE(UPPER($D2000)," ","")))),"PREMIUM FREE",""))))</f>
        <v/>
      </c>
    </row>
    <row r="2001">
      <c r="AC2001">
        <f>IF($C2001="","",IF(COUNTIF('Códigos Santander (ref)'!$A$2:$A$79,$C2001)&gt;0,"SANTANDER",IF(COUNTIF('Códigos Itaú (ref)'!$A$2:$A$44,$C2001)&gt;0,"ITAU",IF(AND(TRIM(UPPER($I2001))="CONTRATUAL",ISNUMBER(SEARCH("INDIVIDUAL",SUBSTITUTE(UPPER($D2001)," ","")))),"PREMIUM FREE",""))))</f>
        <v/>
      </c>
    </row>
    <row r="2002">
      <c r="AC2002">
        <f>IF($C2002="","",IF(COUNTIF('Códigos Santander (ref)'!$A$2:$A$79,$C2002)&gt;0,"SANTANDER",IF(COUNTIF('Códigos Itaú (ref)'!$A$2:$A$44,$C2002)&gt;0,"ITAU",IF(AND(TRIM(UPPER($I2002))="CONTRATUAL",ISNUMBER(SEARCH("INDIVIDUAL",SUBSTITUTE(UPPER($D2002)," ","")))),"PREMIUM FREE",""))))</f>
        <v/>
      </c>
    </row>
    <row r="2003">
      <c r="AC2003">
        <f>IF($C2003="","",IF(COUNTIF('Códigos Santander (ref)'!$A$2:$A$79,$C2003)&gt;0,"SANTANDER",IF(COUNTIF('Códigos Itaú (ref)'!$A$2:$A$44,$C2003)&gt;0,"ITAU",IF(AND(TRIM(UPPER($I2003))="CONTRATUAL",ISNUMBER(SEARCH("INDIVIDUAL",SUBSTITUTE(UPPER($D2003)," ","")))),"PREMIUM FREE",""))))</f>
        <v/>
      </c>
    </row>
    <row r="2004">
      <c r="AC2004">
        <f>IF($C2004="","",IF(COUNTIF('Códigos Santander (ref)'!$A$2:$A$79,$C2004)&gt;0,"SANTANDER",IF(COUNTIF('Códigos Itaú (ref)'!$A$2:$A$44,$C2004)&gt;0,"ITAU",IF(AND(TRIM(UPPER($I2004))="CONTRATUAL",ISNUMBER(SEARCH("INDIVIDUAL",SUBSTITUTE(UPPER($D2004)," ","")))),"PREMIUM FREE",""))))</f>
        <v/>
      </c>
    </row>
    <row r="2005">
      <c r="AC2005">
        <f>IF($C2005="","",IF(COUNTIF('Códigos Santander (ref)'!$A$2:$A$79,$C2005)&gt;0,"SANTANDER",IF(COUNTIF('Códigos Itaú (ref)'!$A$2:$A$44,$C2005)&gt;0,"ITAU",IF(AND(TRIM(UPPER($I2005))="CONTRATUAL",ISNUMBER(SEARCH("INDIVIDUAL",SUBSTITUTE(UPPER($D2005)," ","")))),"PREMIUM FREE",""))))</f>
        <v/>
      </c>
    </row>
    <row r="2006">
      <c r="AC2006">
        <f>IF($C2006="","",IF(COUNTIF('Códigos Santander (ref)'!$A$2:$A$79,$C2006)&gt;0,"SANTANDER",IF(COUNTIF('Códigos Itaú (ref)'!$A$2:$A$44,$C2006)&gt;0,"ITAU",IF(AND(TRIM(UPPER($I2006))="CONTRATUAL",ISNUMBER(SEARCH("INDIVIDUAL",SUBSTITUTE(UPPER($D2006)," ","")))),"PREMIUM FREE",""))))</f>
        <v/>
      </c>
    </row>
    <row r="2007">
      <c r="AC2007">
        <f>IF($C2007="","",IF(COUNTIF('Códigos Santander (ref)'!$A$2:$A$79,$C2007)&gt;0,"SANTANDER",IF(COUNTIF('Códigos Itaú (ref)'!$A$2:$A$44,$C2007)&gt;0,"ITAU",IF(AND(TRIM(UPPER($I2007))="CONTRATUAL",ISNUMBER(SEARCH("INDIVIDUAL",SUBSTITUTE(UPPER($D2007)," ","")))),"PREMIUM FREE",""))))</f>
        <v/>
      </c>
    </row>
    <row r="2008">
      <c r="AC2008">
        <f>IF($C2008="","",IF(COUNTIF('Códigos Santander (ref)'!$A$2:$A$79,$C2008)&gt;0,"SANTANDER",IF(COUNTIF('Códigos Itaú (ref)'!$A$2:$A$44,$C2008)&gt;0,"ITAU",IF(AND(TRIM(UPPER($I2008))="CONTRATUAL",ISNUMBER(SEARCH("INDIVIDUAL",SUBSTITUTE(UPPER($D2008)," ","")))),"PREMIUM FREE",""))))</f>
        <v/>
      </c>
    </row>
    <row r="2009">
      <c r="AC2009">
        <f>IF($C2009="","",IF(COUNTIF('Códigos Santander (ref)'!$A$2:$A$79,$C2009)&gt;0,"SANTANDER",IF(COUNTIF('Códigos Itaú (ref)'!$A$2:$A$44,$C2009)&gt;0,"ITAU",IF(AND(TRIM(UPPER($I2009))="CONTRATUAL",ISNUMBER(SEARCH("INDIVIDUAL",SUBSTITUTE(UPPER($D2009)," ","")))),"PREMIUM FREE",""))))</f>
        <v/>
      </c>
    </row>
    <row r="2010">
      <c r="AC2010">
        <f>IF($C2010="","",IF(COUNTIF('Códigos Santander (ref)'!$A$2:$A$79,$C2010)&gt;0,"SANTANDER",IF(COUNTIF('Códigos Itaú (ref)'!$A$2:$A$44,$C2010)&gt;0,"ITAU",IF(AND(TRIM(UPPER($I2010))="CONTRATUAL",ISNUMBER(SEARCH("INDIVIDUAL",SUBSTITUTE(UPPER($D2010)," ","")))),"PREMIUM FREE",""))))</f>
        <v/>
      </c>
    </row>
    <row r="2011">
      <c r="AC2011">
        <f>IF($C2011="","",IF(COUNTIF('Códigos Santander (ref)'!$A$2:$A$79,$C2011)&gt;0,"SANTANDER",IF(COUNTIF('Códigos Itaú (ref)'!$A$2:$A$44,$C2011)&gt;0,"ITAU",IF(AND(TRIM(UPPER($I2011))="CONTRATUAL",ISNUMBER(SEARCH("INDIVIDUAL",SUBSTITUTE(UPPER($D2011)," ","")))),"PREMIUM FREE",""))))</f>
        <v/>
      </c>
    </row>
    <row r="2012">
      <c r="AC2012">
        <f>IF($C2012="","",IF(COUNTIF('Códigos Santander (ref)'!$A$2:$A$79,$C2012)&gt;0,"SANTANDER",IF(COUNTIF('Códigos Itaú (ref)'!$A$2:$A$44,$C2012)&gt;0,"ITAU",IF(AND(TRIM(UPPER($I2012))="CONTRATUAL",ISNUMBER(SEARCH("INDIVIDUAL",SUBSTITUTE(UPPER($D2012)," ","")))),"PREMIUM FREE",""))))</f>
        <v/>
      </c>
    </row>
    <row r="2013">
      <c r="AC2013">
        <f>IF($C2013="","",IF(COUNTIF('Códigos Santander (ref)'!$A$2:$A$79,$C2013)&gt;0,"SANTANDER",IF(COUNTIF('Códigos Itaú (ref)'!$A$2:$A$44,$C2013)&gt;0,"ITAU",IF(AND(TRIM(UPPER($I2013))="CONTRATUAL",ISNUMBER(SEARCH("INDIVIDUAL",SUBSTITUTE(UPPER($D2013)," ","")))),"PREMIUM FREE",""))))</f>
        <v/>
      </c>
    </row>
    <row r="2014">
      <c r="AC2014">
        <f>IF($C2014="","",IF(COUNTIF('Códigos Santander (ref)'!$A$2:$A$79,$C2014)&gt;0,"SANTANDER",IF(COUNTIF('Códigos Itaú (ref)'!$A$2:$A$44,$C2014)&gt;0,"ITAU",IF(AND(TRIM(UPPER($I2014))="CONTRATUAL",ISNUMBER(SEARCH("INDIVIDUAL",SUBSTITUTE(UPPER($D2014)," ","")))),"PREMIUM FREE",""))))</f>
        <v/>
      </c>
    </row>
    <row r="2015">
      <c r="AC2015">
        <f>IF($C2015="","",IF(COUNTIF('Códigos Santander (ref)'!$A$2:$A$79,$C2015)&gt;0,"SANTANDER",IF(COUNTIF('Códigos Itaú (ref)'!$A$2:$A$44,$C2015)&gt;0,"ITAU",IF(AND(TRIM(UPPER($I2015))="CONTRATUAL",ISNUMBER(SEARCH("INDIVIDUAL",SUBSTITUTE(UPPER($D2015)," ","")))),"PREMIUM FREE",""))))</f>
        <v/>
      </c>
    </row>
    <row r="2016">
      <c r="AC2016">
        <f>IF($C2016="","",IF(COUNTIF('Códigos Santander (ref)'!$A$2:$A$79,$C2016)&gt;0,"SANTANDER",IF(COUNTIF('Códigos Itaú (ref)'!$A$2:$A$44,$C2016)&gt;0,"ITAU",IF(AND(TRIM(UPPER($I2016))="CONTRATUAL",ISNUMBER(SEARCH("INDIVIDUAL",SUBSTITUTE(UPPER($D2016)," ","")))),"PREMIUM FREE",""))))</f>
        <v/>
      </c>
    </row>
    <row r="2017">
      <c r="AC2017">
        <f>IF($C2017="","",IF(COUNTIF('Códigos Santander (ref)'!$A$2:$A$79,$C2017)&gt;0,"SANTANDER",IF(COUNTIF('Códigos Itaú (ref)'!$A$2:$A$44,$C2017)&gt;0,"ITAU",IF(AND(TRIM(UPPER($I2017))="CONTRATUAL",ISNUMBER(SEARCH("INDIVIDUAL",SUBSTITUTE(UPPER($D2017)," ","")))),"PREMIUM FREE",""))))</f>
        <v/>
      </c>
    </row>
    <row r="2018">
      <c r="AC2018">
        <f>IF($C2018="","",IF(COUNTIF('Códigos Santander (ref)'!$A$2:$A$79,$C2018)&gt;0,"SANTANDER",IF(COUNTIF('Códigos Itaú (ref)'!$A$2:$A$44,$C2018)&gt;0,"ITAU",IF(AND(TRIM(UPPER($I2018))="CONTRATUAL",ISNUMBER(SEARCH("INDIVIDUAL",SUBSTITUTE(UPPER($D2018)," ","")))),"PREMIUM FREE",""))))</f>
        <v/>
      </c>
    </row>
    <row r="2019">
      <c r="AC2019">
        <f>IF($C2019="","",IF(COUNTIF('Códigos Santander (ref)'!$A$2:$A$79,$C2019)&gt;0,"SANTANDER",IF(COUNTIF('Códigos Itaú (ref)'!$A$2:$A$44,$C2019)&gt;0,"ITAU",IF(AND(TRIM(UPPER($I2019))="CONTRATUAL",ISNUMBER(SEARCH("INDIVIDUAL",SUBSTITUTE(UPPER($D2019)," ","")))),"PREMIUM FREE",""))))</f>
        <v/>
      </c>
    </row>
    <row r="2020">
      <c r="AC2020">
        <f>IF($C2020="","",IF(COUNTIF('Códigos Santander (ref)'!$A$2:$A$79,$C2020)&gt;0,"SANTANDER",IF(COUNTIF('Códigos Itaú (ref)'!$A$2:$A$44,$C2020)&gt;0,"ITAU",IF(AND(TRIM(UPPER($I2020))="CONTRATUAL",ISNUMBER(SEARCH("INDIVIDUAL",SUBSTITUTE(UPPER($D2020)," ","")))),"PREMIUM FREE",""))))</f>
        <v/>
      </c>
    </row>
    <row r="2021">
      <c r="AC2021">
        <f>IF($C2021="","",IF(COUNTIF('Códigos Santander (ref)'!$A$2:$A$79,$C2021)&gt;0,"SANTANDER",IF(COUNTIF('Códigos Itaú (ref)'!$A$2:$A$44,$C2021)&gt;0,"ITAU",IF(AND(TRIM(UPPER($I2021))="CONTRATUAL",ISNUMBER(SEARCH("INDIVIDUAL",SUBSTITUTE(UPPER($D2021)," ","")))),"PREMIUM FREE",""))))</f>
        <v/>
      </c>
    </row>
    <row r="2022">
      <c r="AC2022">
        <f>IF($C2022="","",IF(COUNTIF('Códigos Santander (ref)'!$A$2:$A$79,$C2022)&gt;0,"SANTANDER",IF(COUNTIF('Códigos Itaú (ref)'!$A$2:$A$44,$C2022)&gt;0,"ITAU",IF(AND(TRIM(UPPER($I2022))="CONTRATUAL",ISNUMBER(SEARCH("INDIVIDUAL",SUBSTITUTE(UPPER($D2022)," ","")))),"PREMIUM FREE",""))))</f>
        <v/>
      </c>
    </row>
    <row r="2023">
      <c r="AC2023">
        <f>IF($C2023="","",IF(COUNTIF('Códigos Santander (ref)'!$A$2:$A$79,$C2023)&gt;0,"SANTANDER",IF(COUNTIF('Códigos Itaú (ref)'!$A$2:$A$44,$C2023)&gt;0,"ITAU",IF(AND(TRIM(UPPER($I2023))="CONTRATUAL",ISNUMBER(SEARCH("INDIVIDUAL",SUBSTITUTE(UPPER($D2023)," ","")))),"PREMIUM FREE",""))))</f>
        <v/>
      </c>
    </row>
    <row r="2024">
      <c r="AC2024">
        <f>IF($C2024="","",IF(COUNTIF('Códigos Santander (ref)'!$A$2:$A$79,$C2024)&gt;0,"SANTANDER",IF(COUNTIF('Códigos Itaú (ref)'!$A$2:$A$44,$C2024)&gt;0,"ITAU",IF(AND(TRIM(UPPER($I2024))="CONTRATUAL",ISNUMBER(SEARCH("INDIVIDUAL",SUBSTITUTE(UPPER($D2024)," ","")))),"PREMIUM FREE",""))))</f>
        <v/>
      </c>
    </row>
    <row r="2025">
      <c r="AC2025">
        <f>IF($C2025="","",IF(COUNTIF('Códigos Santander (ref)'!$A$2:$A$79,$C2025)&gt;0,"SANTANDER",IF(COUNTIF('Códigos Itaú (ref)'!$A$2:$A$44,$C2025)&gt;0,"ITAU",IF(AND(TRIM(UPPER($I2025))="CONTRATUAL",ISNUMBER(SEARCH("INDIVIDUAL",SUBSTITUTE(UPPER($D2025)," ","")))),"PREMIUM FREE",""))))</f>
        <v/>
      </c>
    </row>
    <row r="2026">
      <c r="AC2026">
        <f>IF($C2026="","",IF(COUNTIF('Códigos Santander (ref)'!$A$2:$A$79,$C2026)&gt;0,"SANTANDER",IF(COUNTIF('Códigos Itaú (ref)'!$A$2:$A$44,$C2026)&gt;0,"ITAU",IF(AND(TRIM(UPPER($I2026))="CONTRATUAL",ISNUMBER(SEARCH("INDIVIDUAL",SUBSTITUTE(UPPER($D2026)," ","")))),"PREMIUM FREE",""))))</f>
        <v/>
      </c>
    </row>
    <row r="2027">
      <c r="AC2027">
        <f>IF($C2027="","",IF(COUNTIF('Códigos Santander (ref)'!$A$2:$A$79,$C2027)&gt;0,"SANTANDER",IF(COUNTIF('Códigos Itaú (ref)'!$A$2:$A$44,$C2027)&gt;0,"ITAU",IF(AND(TRIM(UPPER($I2027))="CONTRATUAL",ISNUMBER(SEARCH("INDIVIDUAL",SUBSTITUTE(UPPER($D2027)," ","")))),"PREMIUM FREE",""))))</f>
        <v/>
      </c>
    </row>
    <row r="2028">
      <c r="AC2028">
        <f>IF($C2028="","",IF(COUNTIF('Códigos Santander (ref)'!$A$2:$A$79,$C2028)&gt;0,"SANTANDER",IF(COUNTIF('Códigos Itaú (ref)'!$A$2:$A$44,$C2028)&gt;0,"ITAU",IF(AND(TRIM(UPPER($I2028))="CONTRATUAL",ISNUMBER(SEARCH("INDIVIDUAL",SUBSTITUTE(UPPER($D2028)," ","")))),"PREMIUM FREE",""))))</f>
        <v/>
      </c>
    </row>
    <row r="2029">
      <c r="AC2029">
        <f>IF($C2029="","",IF(COUNTIF('Códigos Santander (ref)'!$A$2:$A$79,$C2029)&gt;0,"SANTANDER",IF(COUNTIF('Códigos Itaú (ref)'!$A$2:$A$44,$C2029)&gt;0,"ITAU",IF(AND(TRIM(UPPER($I2029))="CONTRATUAL",ISNUMBER(SEARCH("INDIVIDUAL",SUBSTITUTE(UPPER($D2029)," ","")))),"PREMIUM FREE",""))))</f>
        <v/>
      </c>
    </row>
    <row r="2030">
      <c r="AC2030">
        <f>IF($C2030="","",IF(COUNTIF('Códigos Santander (ref)'!$A$2:$A$79,$C2030)&gt;0,"SANTANDER",IF(COUNTIF('Códigos Itaú (ref)'!$A$2:$A$44,$C2030)&gt;0,"ITAU",IF(AND(TRIM(UPPER($I2030))="CONTRATUAL",ISNUMBER(SEARCH("INDIVIDUAL",SUBSTITUTE(UPPER($D2030)," ","")))),"PREMIUM FREE",""))))</f>
        <v/>
      </c>
    </row>
    <row r="2031">
      <c r="AC2031">
        <f>IF($C2031="","",IF(COUNTIF('Códigos Santander (ref)'!$A$2:$A$79,$C2031)&gt;0,"SANTANDER",IF(COUNTIF('Códigos Itaú (ref)'!$A$2:$A$44,$C2031)&gt;0,"ITAU",IF(AND(TRIM(UPPER($I2031))="CONTRATUAL",ISNUMBER(SEARCH("INDIVIDUAL",SUBSTITUTE(UPPER($D2031)," ","")))),"PREMIUM FREE",""))))</f>
        <v/>
      </c>
    </row>
    <row r="2032">
      <c r="AC2032">
        <f>IF($C2032="","",IF(COUNTIF('Códigos Santander (ref)'!$A$2:$A$79,$C2032)&gt;0,"SANTANDER",IF(COUNTIF('Códigos Itaú (ref)'!$A$2:$A$44,$C2032)&gt;0,"ITAU",IF(AND(TRIM(UPPER($I2032))="CONTRATUAL",ISNUMBER(SEARCH("INDIVIDUAL",SUBSTITUTE(UPPER($D2032)," ","")))),"PREMIUM FREE",""))))</f>
        <v/>
      </c>
    </row>
    <row r="2033">
      <c r="AC2033">
        <f>IF($C2033="","",IF(COUNTIF('Códigos Santander (ref)'!$A$2:$A$79,$C2033)&gt;0,"SANTANDER",IF(COUNTIF('Códigos Itaú (ref)'!$A$2:$A$44,$C2033)&gt;0,"ITAU",IF(AND(TRIM(UPPER($I2033))="CONTRATUAL",ISNUMBER(SEARCH("INDIVIDUAL",SUBSTITUTE(UPPER($D2033)," ","")))),"PREMIUM FREE",""))))</f>
        <v/>
      </c>
    </row>
    <row r="2034">
      <c r="AC2034">
        <f>IF($C2034="","",IF(COUNTIF('Códigos Santander (ref)'!$A$2:$A$79,$C2034)&gt;0,"SANTANDER",IF(COUNTIF('Códigos Itaú (ref)'!$A$2:$A$44,$C2034)&gt;0,"ITAU",IF(AND(TRIM(UPPER($I2034))="CONTRATUAL",ISNUMBER(SEARCH("INDIVIDUAL",SUBSTITUTE(UPPER($D2034)," ","")))),"PREMIUM FREE",""))))</f>
        <v/>
      </c>
    </row>
    <row r="2035">
      <c r="AC2035">
        <f>IF($C2035="","",IF(COUNTIF('Códigos Santander (ref)'!$A$2:$A$79,$C2035)&gt;0,"SANTANDER",IF(COUNTIF('Códigos Itaú (ref)'!$A$2:$A$44,$C2035)&gt;0,"ITAU",IF(AND(TRIM(UPPER($I2035))="CONTRATUAL",ISNUMBER(SEARCH("INDIVIDUAL",SUBSTITUTE(UPPER($D2035)," ","")))),"PREMIUM FREE",""))))</f>
        <v/>
      </c>
    </row>
    <row r="2036">
      <c r="AC2036">
        <f>IF($C2036="","",IF(COUNTIF('Códigos Santander (ref)'!$A$2:$A$79,$C2036)&gt;0,"SANTANDER",IF(COUNTIF('Códigos Itaú (ref)'!$A$2:$A$44,$C2036)&gt;0,"ITAU",IF(AND(TRIM(UPPER($I2036))="CONTRATUAL",ISNUMBER(SEARCH("INDIVIDUAL",SUBSTITUTE(UPPER($D2036)," ","")))),"PREMIUM FREE",""))))</f>
        <v/>
      </c>
    </row>
    <row r="2037">
      <c r="AC2037">
        <f>IF($C2037="","",IF(COUNTIF('Códigos Santander (ref)'!$A$2:$A$79,$C2037)&gt;0,"SANTANDER",IF(COUNTIF('Códigos Itaú (ref)'!$A$2:$A$44,$C2037)&gt;0,"ITAU",IF(AND(TRIM(UPPER($I2037))="CONTRATUAL",ISNUMBER(SEARCH("INDIVIDUAL",SUBSTITUTE(UPPER($D2037)," ","")))),"PREMIUM FREE",""))))</f>
        <v/>
      </c>
    </row>
    <row r="2038">
      <c r="AC2038">
        <f>IF($C2038="","",IF(COUNTIF('Códigos Santander (ref)'!$A$2:$A$79,$C2038)&gt;0,"SANTANDER",IF(COUNTIF('Códigos Itaú (ref)'!$A$2:$A$44,$C2038)&gt;0,"ITAU",IF(AND(TRIM(UPPER($I2038))="CONTRATUAL",ISNUMBER(SEARCH("INDIVIDUAL",SUBSTITUTE(UPPER($D2038)," ","")))),"PREMIUM FREE",""))))</f>
        <v/>
      </c>
    </row>
    <row r="2039">
      <c r="AC2039">
        <f>IF($C2039="","",IF(COUNTIF('Códigos Santander (ref)'!$A$2:$A$79,$C2039)&gt;0,"SANTANDER",IF(COUNTIF('Códigos Itaú (ref)'!$A$2:$A$44,$C2039)&gt;0,"ITAU",IF(AND(TRIM(UPPER($I2039))="CONTRATUAL",ISNUMBER(SEARCH("INDIVIDUAL",SUBSTITUTE(UPPER($D2039)," ","")))),"PREMIUM FREE",""))))</f>
        <v/>
      </c>
    </row>
    <row r="2040">
      <c r="AC2040">
        <f>IF($C2040="","",IF(COUNTIF('Códigos Santander (ref)'!$A$2:$A$79,$C2040)&gt;0,"SANTANDER",IF(COUNTIF('Códigos Itaú (ref)'!$A$2:$A$44,$C2040)&gt;0,"ITAU",IF(AND(TRIM(UPPER($I2040))="CONTRATUAL",ISNUMBER(SEARCH("INDIVIDUAL",SUBSTITUTE(UPPER($D2040)," ","")))),"PREMIUM FREE",""))))</f>
        <v/>
      </c>
    </row>
    <row r="2041">
      <c r="AC2041">
        <f>IF($C2041="","",IF(COUNTIF('Códigos Santander (ref)'!$A$2:$A$79,$C2041)&gt;0,"SANTANDER",IF(COUNTIF('Códigos Itaú (ref)'!$A$2:$A$44,$C2041)&gt;0,"ITAU",IF(AND(TRIM(UPPER($I2041))="CONTRATUAL",ISNUMBER(SEARCH("INDIVIDUAL",SUBSTITUTE(UPPER($D2041)," ","")))),"PREMIUM FREE",""))))</f>
        <v/>
      </c>
    </row>
    <row r="2042">
      <c r="AC2042">
        <f>IF($C2042="","",IF(COUNTIF('Códigos Santander (ref)'!$A$2:$A$79,$C2042)&gt;0,"SANTANDER",IF(COUNTIF('Códigos Itaú (ref)'!$A$2:$A$44,$C2042)&gt;0,"ITAU",IF(AND(TRIM(UPPER($I2042))="CONTRATUAL",ISNUMBER(SEARCH("INDIVIDUAL",SUBSTITUTE(UPPER($D2042)," ","")))),"PREMIUM FREE",""))))</f>
        <v/>
      </c>
    </row>
    <row r="2043">
      <c r="AC2043">
        <f>IF($C2043="","",IF(COUNTIF('Códigos Santander (ref)'!$A$2:$A$79,$C2043)&gt;0,"SANTANDER",IF(COUNTIF('Códigos Itaú (ref)'!$A$2:$A$44,$C2043)&gt;0,"ITAU",IF(AND(TRIM(UPPER($I2043))="CONTRATUAL",ISNUMBER(SEARCH("INDIVIDUAL",SUBSTITUTE(UPPER($D2043)," ","")))),"PREMIUM FREE",""))))</f>
        <v/>
      </c>
    </row>
    <row r="2044">
      <c r="AC2044">
        <f>IF($C2044="","",IF(COUNTIF('Códigos Santander (ref)'!$A$2:$A$79,$C2044)&gt;0,"SANTANDER",IF(COUNTIF('Códigos Itaú (ref)'!$A$2:$A$44,$C2044)&gt;0,"ITAU",IF(AND(TRIM(UPPER($I2044))="CONTRATUAL",ISNUMBER(SEARCH("INDIVIDUAL",SUBSTITUTE(UPPER($D2044)," ","")))),"PREMIUM FREE",""))))</f>
        <v/>
      </c>
    </row>
    <row r="2045">
      <c r="AC2045">
        <f>IF($C2045="","",IF(COUNTIF('Códigos Santander (ref)'!$A$2:$A$79,$C2045)&gt;0,"SANTANDER",IF(COUNTIF('Códigos Itaú (ref)'!$A$2:$A$44,$C2045)&gt;0,"ITAU",IF(AND(TRIM(UPPER($I2045))="CONTRATUAL",ISNUMBER(SEARCH("INDIVIDUAL",SUBSTITUTE(UPPER($D2045)," ","")))),"PREMIUM FREE",""))))</f>
        <v/>
      </c>
    </row>
    <row r="2046">
      <c r="AC2046">
        <f>IF($C2046="","",IF(COUNTIF('Códigos Santander (ref)'!$A$2:$A$79,$C2046)&gt;0,"SANTANDER",IF(COUNTIF('Códigos Itaú (ref)'!$A$2:$A$44,$C2046)&gt;0,"ITAU",IF(AND(TRIM(UPPER($I2046))="CONTRATUAL",ISNUMBER(SEARCH("INDIVIDUAL",SUBSTITUTE(UPPER($D2046)," ","")))),"PREMIUM FREE",""))))</f>
        <v/>
      </c>
    </row>
    <row r="2047">
      <c r="AC2047">
        <f>IF($C2047="","",IF(COUNTIF('Códigos Santander (ref)'!$A$2:$A$79,$C2047)&gt;0,"SANTANDER",IF(COUNTIF('Códigos Itaú (ref)'!$A$2:$A$44,$C2047)&gt;0,"ITAU",IF(AND(TRIM(UPPER($I2047))="CONTRATUAL",ISNUMBER(SEARCH("INDIVIDUAL",SUBSTITUTE(UPPER($D2047)," ","")))),"PREMIUM FREE",""))))</f>
        <v/>
      </c>
    </row>
    <row r="2048">
      <c r="AC2048">
        <f>IF($C2048="","",IF(COUNTIF('Códigos Santander (ref)'!$A$2:$A$79,$C2048)&gt;0,"SANTANDER",IF(COUNTIF('Códigos Itaú (ref)'!$A$2:$A$44,$C2048)&gt;0,"ITAU",IF(AND(TRIM(UPPER($I2048))="CONTRATUAL",ISNUMBER(SEARCH("INDIVIDUAL",SUBSTITUTE(UPPER($D2048)," ","")))),"PREMIUM FREE",""))))</f>
        <v/>
      </c>
    </row>
    <row r="2049">
      <c r="AC2049">
        <f>IF($C2049="","",IF(COUNTIF('Códigos Santander (ref)'!$A$2:$A$79,$C2049)&gt;0,"SANTANDER",IF(COUNTIF('Códigos Itaú (ref)'!$A$2:$A$44,$C2049)&gt;0,"ITAU",IF(AND(TRIM(UPPER($I2049))="CONTRATUAL",ISNUMBER(SEARCH("INDIVIDUAL",SUBSTITUTE(UPPER($D2049)," ","")))),"PREMIUM FREE",""))))</f>
        <v/>
      </c>
    </row>
    <row r="2050">
      <c r="AC2050">
        <f>IF($C2050="","",IF(COUNTIF('Códigos Santander (ref)'!$A$2:$A$79,$C2050)&gt;0,"SANTANDER",IF(COUNTIF('Códigos Itaú (ref)'!$A$2:$A$44,$C2050)&gt;0,"ITAU",IF(AND(TRIM(UPPER($I2050))="CONTRATUAL",ISNUMBER(SEARCH("INDIVIDUAL",SUBSTITUTE(UPPER($D2050)," ","")))),"PREMIUM FREE",""))))</f>
        <v/>
      </c>
    </row>
    <row r="2051">
      <c r="AC2051">
        <f>IF($C2051="","",IF(COUNTIF('Códigos Santander (ref)'!$A$2:$A$79,$C2051)&gt;0,"SANTANDER",IF(COUNTIF('Códigos Itaú (ref)'!$A$2:$A$44,$C2051)&gt;0,"ITAU",IF(AND(TRIM(UPPER($I2051))="CONTRATUAL",ISNUMBER(SEARCH("INDIVIDUAL",SUBSTITUTE(UPPER($D2051)," ","")))),"PREMIUM FREE",""))))</f>
        <v/>
      </c>
    </row>
    <row r="2052">
      <c r="AC2052">
        <f>IF($C2052="","",IF(COUNTIF('Códigos Santander (ref)'!$A$2:$A$79,$C2052)&gt;0,"SANTANDER",IF(COUNTIF('Códigos Itaú (ref)'!$A$2:$A$44,$C2052)&gt;0,"ITAU",IF(AND(TRIM(UPPER($I2052))="CONTRATUAL",ISNUMBER(SEARCH("INDIVIDUAL",SUBSTITUTE(UPPER($D2052)," ","")))),"PREMIUM FREE",""))))</f>
        <v/>
      </c>
    </row>
    <row r="2053">
      <c r="AC2053">
        <f>IF($C2053="","",IF(COUNTIF('Códigos Santander (ref)'!$A$2:$A$79,$C2053)&gt;0,"SANTANDER",IF(COUNTIF('Códigos Itaú (ref)'!$A$2:$A$44,$C2053)&gt;0,"ITAU",IF(AND(TRIM(UPPER($I2053))="CONTRATUAL",ISNUMBER(SEARCH("INDIVIDUAL",SUBSTITUTE(UPPER($D2053)," ","")))),"PREMIUM FREE",""))))</f>
        <v/>
      </c>
    </row>
    <row r="2054">
      <c r="AC2054">
        <f>IF($C2054="","",IF(COUNTIF('Códigos Santander (ref)'!$A$2:$A$79,$C2054)&gt;0,"SANTANDER",IF(COUNTIF('Códigos Itaú (ref)'!$A$2:$A$44,$C2054)&gt;0,"ITAU",IF(AND(TRIM(UPPER($I2054))="CONTRATUAL",ISNUMBER(SEARCH("INDIVIDUAL",SUBSTITUTE(UPPER($D2054)," ","")))),"PREMIUM FREE",""))))</f>
        <v/>
      </c>
    </row>
    <row r="2055">
      <c r="AC2055">
        <f>IF($C2055="","",IF(COUNTIF('Códigos Santander (ref)'!$A$2:$A$79,$C2055)&gt;0,"SANTANDER",IF(COUNTIF('Códigos Itaú (ref)'!$A$2:$A$44,$C2055)&gt;0,"ITAU",IF(AND(TRIM(UPPER($I2055))="CONTRATUAL",ISNUMBER(SEARCH("INDIVIDUAL",SUBSTITUTE(UPPER($D2055)," ","")))),"PREMIUM FREE",""))))</f>
        <v/>
      </c>
    </row>
    <row r="2056">
      <c r="AC2056">
        <f>IF($C2056="","",IF(COUNTIF('Códigos Santander (ref)'!$A$2:$A$79,$C2056)&gt;0,"SANTANDER",IF(COUNTIF('Códigos Itaú (ref)'!$A$2:$A$44,$C2056)&gt;0,"ITAU",IF(AND(TRIM(UPPER($I2056))="CONTRATUAL",ISNUMBER(SEARCH("INDIVIDUAL",SUBSTITUTE(UPPER($D2056)," ","")))),"PREMIUM FREE",""))))</f>
        <v/>
      </c>
    </row>
    <row r="2057">
      <c r="AC2057">
        <f>IF($C2057="","",IF(COUNTIF('Códigos Santander (ref)'!$A$2:$A$79,$C2057)&gt;0,"SANTANDER",IF(COUNTIF('Códigos Itaú (ref)'!$A$2:$A$44,$C2057)&gt;0,"ITAU",IF(AND(TRIM(UPPER($I2057))="CONTRATUAL",ISNUMBER(SEARCH("INDIVIDUAL",SUBSTITUTE(UPPER($D2057)," ","")))),"PREMIUM FREE",""))))</f>
        <v/>
      </c>
    </row>
    <row r="2058">
      <c r="AC2058">
        <f>IF($C2058="","",IF(COUNTIF('Códigos Santander (ref)'!$A$2:$A$79,$C2058)&gt;0,"SANTANDER",IF(COUNTIF('Códigos Itaú (ref)'!$A$2:$A$44,$C2058)&gt;0,"ITAU",IF(AND(TRIM(UPPER($I2058))="CONTRATUAL",ISNUMBER(SEARCH("INDIVIDUAL",SUBSTITUTE(UPPER($D2058)," ","")))),"PREMIUM FREE",""))))</f>
        <v/>
      </c>
    </row>
    <row r="2059">
      <c r="AC2059">
        <f>IF($C2059="","",IF(COUNTIF('Códigos Santander (ref)'!$A$2:$A$79,$C2059)&gt;0,"SANTANDER",IF(COUNTIF('Códigos Itaú (ref)'!$A$2:$A$44,$C2059)&gt;0,"ITAU",IF(AND(TRIM(UPPER($I2059))="CONTRATUAL",ISNUMBER(SEARCH("INDIVIDUAL",SUBSTITUTE(UPPER($D2059)," ","")))),"PREMIUM FREE",""))))</f>
        <v/>
      </c>
    </row>
    <row r="2060">
      <c r="AC2060">
        <f>IF($C2060="","",IF(COUNTIF('Códigos Santander (ref)'!$A$2:$A$79,$C2060)&gt;0,"SANTANDER",IF(COUNTIF('Códigos Itaú (ref)'!$A$2:$A$44,$C2060)&gt;0,"ITAU",IF(AND(TRIM(UPPER($I2060))="CONTRATUAL",ISNUMBER(SEARCH("INDIVIDUAL",SUBSTITUTE(UPPER($D2060)," ","")))),"PREMIUM FREE",""))))</f>
        <v/>
      </c>
    </row>
    <row r="2061">
      <c r="AC2061">
        <f>IF($C2061="","",IF(COUNTIF('Códigos Santander (ref)'!$A$2:$A$79,$C2061)&gt;0,"SANTANDER",IF(COUNTIF('Códigos Itaú (ref)'!$A$2:$A$44,$C2061)&gt;0,"ITAU",IF(AND(TRIM(UPPER($I2061))="CONTRATUAL",ISNUMBER(SEARCH("INDIVIDUAL",SUBSTITUTE(UPPER($D2061)," ","")))),"PREMIUM FREE",""))))</f>
        <v/>
      </c>
    </row>
    <row r="2062">
      <c r="AC2062">
        <f>IF($C2062="","",IF(COUNTIF('Códigos Santander (ref)'!$A$2:$A$79,$C2062)&gt;0,"SANTANDER",IF(COUNTIF('Códigos Itaú (ref)'!$A$2:$A$44,$C2062)&gt;0,"ITAU",IF(AND(TRIM(UPPER($I2062))="CONTRATUAL",ISNUMBER(SEARCH("INDIVIDUAL",SUBSTITUTE(UPPER($D2062)," ","")))),"PREMIUM FREE",""))))</f>
        <v/>
      </c>
    </row>
    <row r="2063">
      <c r="AC2063">
        <f>IF($C2063="","",IF(COUNTIF('Códigos Santander (ref)'!$A$2:$A$79,$C2063)&gt;0,"SANTANDER",IF(COUNTIF('Códigos Itaú (ref)'!$A$2:$A$44,$C2063)&gt;0,"ITAU",IF(AND(TRIM(UPPER($I2063))="CONTRATUAL",ISNUMBER(SEARCH("INDIVIDUAL",SUBSTITUTE(UPPER($D2063)," ","")))),"PREMIUM FREE",""))))</f>
        <v/>
      </c>
    </row>
    <row r="2064">
      <c r="AC2064">
        <f>IF($C2064="","",IF(COUNTIF('Códigos Santander (ref)'!$A$2:$A$79,$C2064)&gt;0,"SANTANDER",IF(COUNTIF('Códigos Itaú (ref)'!$A$2:$A$44,$C2064)&gt;0,"ITAU",IF(AND(TRIM(UPPER($I2064))="CONTRATUAL",ISNUMBER(SEARCH("INDIVIDUAL",SUBSTITUTE(UPPER($D2064)," ","")))),"PREMIUM FREE",""))))</f>
        <v/>
      </c>
    </row>
    <row r="2065">
      <c r="AC2065">
        <f>IF($C2065="","",IF(COUNTIF('Códigos Santander (ref)'!$A$2:$A$79,$C2065)&gt;0,"SANTANDER",IF(COUNTIF('Códigos Itaú (ref)'!$A$2:$A$44,$C2065)&gt;0,"ITAU",IF(AND(TRIM(UPPER($I2065))="CONTRATUAL",ISNUMBER(SEARCH("INDIVIDUAL",SUBSTITUTE(UPPER($D2065)," ","")))),"PREMIUM FREE",""))))</f>
        <v/>
      </c>
    </row>
    <row r="2066">
      <c r="AC2066">
        <f>IF($C2066="","",IF(COUNTIF('Códigos Santander (ref)'!$A$2:$A$79,$C2066)&gt;0,"SANTANDER",IF(COUNTIF('Códigos Itaú (ref)'!$A$2:$A$44,$C2066)&gt;0,"ITAU",IF(AND(TRIM(UPPER($I2066))="CONTRATUAL",ISNUMBER(SEARCH("INDIVIDUAL",SUBSTITUTE(UPPER($D2066)," ","")))),"PREMIUM FREE",""))))</f>
        <v/>
      </c>
    </row>
    <row r="2067">
      <c r="AC2067">
        <f>IF($C2067="","",IF(COUNTIF('Códigos Santander (ref)'!$A$2:$A$79,$C2067)&gt;0,"SANTANDER",IF(COUNTIF('Códigos Itaú (ref)'!$A$2:$A$44,$C2067)&gt;0,"ITAU",IF(AND(TRIM(UPPER($I2067))="CONTRATUAL",ISNUMBER(SEARCH("INDIVIDUAL",SUBSTITUTE(UPPER($D2067)," ","")))),"PREMIUM FREE",""))))</f>
        <v/>
      </c>
    </row>
    <row r="2068">
      <c r="AC2068">
        <f>IF($C2068="","",IF(COUNTIF('Códigos Santander (ref)'!$A$2:$A$79,$C2068)&gt;0,"SANTANDER",IF(COUNTIF('Códigos Itaú (ref)'!$A$2:$A$44,$C2068)&gt;0,"ITAU",IF(AND(TRIM(UPPER($I2068))="CONTRATUAL",ISNUMBER(SEARCH("INDIVIDUAL",SUBSTITUTE(UPPER($D2068)," ","")))),"PREMIUM FREE",""))))</f>
        <v/>
      </c>
    </row>
    <row r="2069">
      <c r="AC2069">
        <f>IF($C2069="","",IF(COUNTIF('Códigos Santander (ref)'!$A$2:$A$79,$C2069)&gt;0,"SANTANDER",IF(COUNTIF('Códigos Itaú (ref)'!$A$2:$A$44,$C2069)&gt;0,"ITAU",IF(AND(TRIM(UPPER($I2069))="CONTRATUAL",ISNUMBER(SEARCH("INDIVIDUAL",SUBSTITUTE(UPPER($D2069)," ","")))),"PREMIUM FREE",""))))</f>
        <v/>
      </c>
    </row>
    <row r="2070">
      <c r="AC2070">
        <f>IF($C2070="","",IF(COUNTIF('Códigos Santander (ref)'!$A$2:$A$79,$C2070)&gt;0,"SANTANDER",IF(COUNTIF('Códigos Itaú (ref)'!$A$2:$A$44,$C2070)&gt;0,"ITAU",IF(AND(TRIM(UPPER($I2070))="CONTRATUAL",ISNUMBER(SEARCH("INDIVIDUAL",SUBSTITUTE(UPPER($D2070)," ","")))),"PREMIUM FREE",""))))</f>
        <v/>
      </c>
    </row>
    <row r="2071">
      <c r="AC2071">
        <f>IF($C2071="","",IF(COUNTIF('Códigos Santander (ref)'!$A$2:$A$79,$C2071)&gt;0,"SANTANDER",IF(COUNTIF('Códigos Itaú (ref)'!$A$2:$A$44,$C2071)&gt;0,"ITAU",IF(AND(TRIM(UPPER($I2071))="CONTRATUAL",ISNUMBER(SEARCH("INDIVIDUAL",SUBSTITUTE(UPPER($D2071)," ","")))),"PREMIUM FREE",""))))</f>
        <v/>
      </c>
    </row>
    <row r="2072">
      <c r="AC2072">
        <f>IF($C2072="","",IF(COUNTIF('Códigos Santander (ref)'!$A$2:$A$79,$C2072)&gt;0,"SANTANDER",IF(COUNTIF('Códigos Itaú (ref)'!$A$2:$A$44,$C2072)&gt;0,"ITAU",IF(AND(TRIM(UPPER($I2072))="CONTRATUAL",ISNUMBER(SEARCH("INDIVIDUAL",SUBSTITUTE(UPPER($D2072)," ","")))),"PREMIUM FREE",""))))</f>
        <v/>
      </c>
    </row>
    <row r="2073">
      <c r="AC2073">
        <f>IF($C2073="","",IF(COUNTIF('Códigos Santander (ref)'!$A$2:$A$79,$C2073)&gt;0,"SANTANDER",IF(COUNTIF('Códigos Itaú (ref)'!$A$2:$A$44,$C2073)&gt;0,"ITAU",IF(AND(TRIM(UPPER($I2073))="CONTRATUAL",ISNUMBER(SEARCH("INDIVIDUAL",SUBSTITUTE(UPPER($D2073)," ","")))),"PREMIUM FREE",""))))</f>
        <v/>
      </c>
    </row>
    <row r="2074">
      <c r="AC2074">
        <f>IF($C2074="","",IF(COUNTIF('Códigos Santander (ref)'!$A$2:$A$79,$C2074)&gt;0,"SANTANDER",IF(COUNTIF('Códigos Itaú (ref)'!$A$2:$A$44,$C2074)&gt;0,"ITAU",IF(AND(TRIM(UPPER($I2074))="CONTRATUAL",ISNUMBER(SEARCH("INDIVIDUAL",SUBSTITUTE(UPPER($D2074)," ","")))),"PREMIUM FREE",""))))</f>
        <v/>
      </c>
    </row>
    <row r="2075">
      <c r="AC2075">
        <f>IF($C2075="","",IF(COUNTIF('Códigos Santander (ref)'!$A$2:$A$79,$C2075)&gt;0,"SANTANDER",IF(COUNTIF('Códigos Itaú (ref)'!$A$2:$A$44,$C2075)&gt;0,"ITAU",IF(AND(TRIM(UPPER($I2075))="CONTRATUAL",ISNUMBER(SEARCH("INDIVIDUAL",SUBSTITUTE(UPPER($D2075)," ","")))),"PREMIUM FREE",""))))</f>
        <v/>
      </c>
    </row>
    <row r="2076">
      <c r="AC2076">
        <f>IF($C2076="","",IF(COUNTIF('Códigos Santander (ref)'!$A$2:$A$79,$C2076)&gt;0,"SANTANDER",IF(COUNTIF('Códigos Itaú (ref)'!$A$2:$A$44,$C2076)&gt;0,"ITAU",IF(AND(TRIM(UPPER($I2076))="CONTRATUAL",ISNUMBER(SEARCH("INDIVIDUAL",SUBSTITUTE(UPPER($D2076)," ","")))),"PREMIUM FREE",""))))</f>
        <v/>
      </c>
    </row>
    <row r="2077">
      <c r="AC2077">
        <f>IF($C2077="","",IF(COUNTIF('Códigos Santander (ref)'!$A$2:$A$79,$C2077)&gt;0,"SANTANDER",IF(COUNTIF('Códigos Itaú (ref)'!$A$2:$A$44,$C2077)&gt;0,"ITAU",IF(AND(TRIM(UPPER($I2077))="CONTRATUAL",ISNUMBER(SEARCH("INDIVIDUAL",SUBSTITUTE(UPPER($D2077)," ","")))),"PREMIUM FREE",""))))</f>
        <v/>
      </c>
    </row>
    <row r="2078">
      <c r="AC2078">
        <f>IF($C2078="","",IF(COUNTIF('Códigos Santander (ref)'!$A$2:$A$79,$C2078)&gt;0,"SANTANDER",IF(COUNTIF('Códigos Itaú (ref)'!$A$2:$A$44,$C2078)&gt;0,"ITAU",IF(AND(TRIM(UPPER($I2078))="CONTRATUAL",ISNUMBER(SEARCH("INDIVIDUAL",SUBSTITUTE(UPPER($D2078)," ","")))),"PREMIUM FREE",""))))</f>
        <v/>
      </c>
    </row>
    <row r="2079">
      <c r="AC2079">
        <f>IF($C2079="","",IF(COUNTIF('Códigos Santander (ref)'!$A$2:$A$79,$C2079)&gt;0,"SANTANDER",IF(COUNTIF('Códigos Itaú (ref)'!$A$2:$A$44,$C2079)&gt;0,"ITAU",IF(AND(TRIM(UPPER($I2079))="CONTRATUAL",ISNUMBER(SEARCH("INDIVIDUAL",SUBSTITUTE(UPPER($D2079)," ","")))),"PREMIUM FREE",""))))</f>
        <v/>
      </c>
    </row>
    <row r="2080">
      <c r="AC2080">
        <f>IF($C2080="","",IF(COUNTIF('Códigos Santander (ref)'!$A$2:$A$79,$C2080)&gt;0,"SANTANDER",IF(COUNTIF('Códigos Itaú (ref)'!$A$2:$A$44,$C2080)&gt;0,"ITAU",IF(AND(TRIM(UPPER($I2080))="CONTRATUAL",ISNUMBER(SEARCH("INDIVIDUAL",SUBSTITUTE(UPPER($D2080)," ","")))),"PREMIUM FREE",""))))</f>
        <v/>
      </c>
    </row>
    <row r="2081">
      <c r="AC2081">
        <f>IF($C2081="","",IF(COUNTIF('Códigos Santander (ref)'!$A$2:$A$79,$C2081)&gt;0,"SANTANDER",IF(COUNTIF('Códigos Itaú (ref)'!$A$2:$A$44,$C2081)&gt;0,"ITAU",IF(AND(TRIM(UPPER($I2081))="CONTRATUAL",ISNUMBER(SEARCH("INDIVIDUAL",SUBSTITUTE(UPPER($D2081)," ","")))),"PREMIUM FREE",""))))</f>
        <v/>
      </c>
    </row>
    <row r="2082">
      <c r="AC2082">
        <f>IF($C2082="","",IF(COUNTIF('Códigos Santander (ref)'!$A$2:$A$79,$C2082)&gt;0,"SANTANDER",IF(COUNTIF('Códigos Itaú (ref)'!$A$2:$A$44,$C2082)&gt;0,"ITAU",IF(AND(TRIM(UPPER($I2082))="CONTRATUAL",ISNUMBER(SEARCH("INDIVIDUAL",SUBSTITUTE(UPPER($D2082)," ","")))),"PREMIUM FREE",""))))</f>
        <v/>
      </c>
    </row>
    <row r="2083">
      <c r="AC2083">
        <f>IF($C2083="","",IF(COUNTIF('Códigos Santander (ref)'!$A$2:$A$79,$C2083)&gt;0,"SANTANDER",IF(COUNTIF('Códigos Itaú (ref)'!$A$2:$A$44,$C2083)&gt;0,"ITAU",IF(AND(TRIM(UPPER($I2083))="CONTRATUAL",ISNUMBER(SEARCH("INDIVIDUAL",SUBSTITUTE(UPPER($D2083)," ","")))),"PREMIUM FREE",""))))</f>
        <v/>
      </c>
    </row>
    <row r="2084">
      <c r="AC2084">
        <f>IF($C2084="","",IF(COUNTIF('Códigos Santander (ref)'!$A$2:$A$79,$C2084)&gt;0,"SANTANDER",IF(COUNTIF('Códigos Itaú (ref)'!$A$2:$A$44,$C2084)&gt;0,"ITAU",IF(AND(TRIM(UPPER($I2084))="CONTRATUAL",ISNUMBER(SEARCH("INDIVIDUAL",SUBSTITUTE(UPPER($D2084)," ","")))),"PREMIUM FREE",""))))</f>
        <v/>
      </c>
    </row>
    <row r="2085">
      <c r="AC2085">
        <f>IF($C2085="","",IF(COUNTIF('Códigos Santander (ref)'!$A$2:$A$79,$C2085)&gt;0,"SANTANDER",IF(COUNTIF('Códigos Itaú (ref)'!$A$2:$A$44,$C2085)&gt;0,"ITAU",IF(AND(TRIM(UPPER($I2085))="CONTRATUAL",ISNUMBER(SEARCH("INDIVIDUAL",SUBSTITUTE(UPPER($D2085)," ","")))),"PREMIUM FREE",""))))</f>
        <v/>
      </c>
    </row>
    <row r="2086">
      <c r="AC2086">
        <f>IF($C2086="","",IF(COUNTIF('Códigos Santander (ref)'!$A$2:$A$79,$C2086)&gt;0,"SANTANDER",IF(COUNTIF('Códigos Itaú (ref)'!$A$2:$A$44,$C2086)&gt;0,"ITAU",IF(AND(TRIM(UPPER($I2086))="CONTRATUAL",ISNUMBER(SEARCH("INDIVIDUAL",SUBSTITUTE(UPPER($D2086)," ","")))),"PREMIUM FREE",""))))</f>
        <v/>
      </c>
    </row>
    <row r="2087">
      <c r="AC2087">
        <f>IF($C2087="","",IF(COUNTIF('Códigos Santander (ref)'!$A$2:$A$79,$C2087)&gt;0,"SANTANDER",IF(COUNTIF('Códigos Itaú (ref)'!$A$2:$A$44,$C2087)&gt;0,"ITAU",IF(AND(TRIM(UPPER($I2087))="CONTRATUAL",ISNUMBER(SEARCH("INDIVIDUAL",SUBSTITUTE(UPPER($D2087)," ","")))),"PREMIUM FREE",""))))</f>
        <v/>
      </c>
    </row>
    <row r="2088">
      <c r="AC2088">
        <f>IF($C2088="","",IF(COUNTIF('Códigos Santander (ref)'!$A$2:$A$79,$C2088)&gt;0,"SANTANDER",IF(COUNTIF('Códigos Itaú (ref)'!$A$2:$A$44,$C2088)&gt;0,"ITAU",IF(AND(TRIM(UPPER($I2088))="CONTRATUAL",ISNUMBER(SEARCH("INDIVIDUAL",SUBSTITUTE(UPPER($D2088)," ","")))),"PREMIUM FREE",""))))</f>
        <v/>
      </c>
    </row>
    <row r="2089">
      <c r="AC2089">
        <f>IF($C2089="","",IF(COUNTIF('Códigos Santander (ref)'!$A$2:$A$79,$C2089)&gt;0,"SANTANDER",IF(COUNTIF('Códigos Itaú (ref)'!$A$2:$A$44,$C2089)&gt;0,"ITAU",IF(AND(TRIM(UPPER($I2089))="CONTRATUAL",ISNUMBER(SEARCH("INDIVIDUAL",SUBSTITUTE(UPPER($D2089)," ","")))),"PREMIUM FREE",""))))</f>
        <v/>
      </c>
    </row>
    <row r="2090">
      <c r="AC2090">
        <f>IF($C2090="","",IF(COUNTIF('Códigos Santander (ref)'!$A$2:$A$79,$C2090)&gt;0,"SANTANDER",IF(COUNTIF('Códigos Itaú (ref)'!$A$2:$A$44,$C2090)&gt;0,"ITAU",IF(AND(TRIM(UPPER($I2090))="CONTRATUAL",ISNUMBER(SEARCH("INDIVIDUAL",SUBSTITUTE(UPPER($D2090)," ","")))),"PREMIUM FREE",""))))</f>
        <v/>
      </c>
    </row>
    <row r="2091">
      <c r="AC2091">
        <f>IF($C2091="","",IF(COUNTIF('Códigos Santander (ref)'!$A$2:$A$79,$C2091)&gt;0,"SANTANDER",IF(COUNTIF('Códigos Itaú (ref)'!$A$2:$A$44,$C2091)&gt;0,"ITAU",IF(AND(TRIM(UPPER($I2091))="CONTRATUAL",ISNUMBER(SEARCH("INDIVIDUAL",SUBSTITUTE(UPPER($D2091)," ","")))),"PREMIUM FREE",""))))</f>
        <v/>
      </c>
    </row>
    <row r="2092">
      <c r="AC2092">
        <f>IF($C2092="","",IF(COUNTIF('Códigos Santander (ref)'!$A$2:$A$79,$C2092)&gt;0,"SANTANDER",IF(COUNTIF('Códigos Itaú (ref)'!$A$2:$A$44,$C2092)&gt;0,"ITAU",IF(AND(TRIM(UPPER($I2092))="CONTRATUAL",ISNUMBER(SEARCH("INDIVIDUAL",SUBSTITUTE(UPPER($D2092)," ","")))),"PREMIUM FREE",""))))</f>
        <v/>
      </c>
    </row>
    <row r="2093">
      <c r="AC2093">
        <f>IF($C2093="","",IF(COUNTIF('Códigos Santander (ref)'!$A$2:$A$79,$C2093)&gt;0,"SANTANDER",IF(COUNTIF('Códigos Itaú (ref)'!$A$2:$A$44,$C2093)&gt;0,"ITAU",IF(AND(TRIM(UPPER($I2093))="CONTRATUAL",ISNUMBER(SEARCH("INDIVIDUAL",SUBSTITUTE(UPPER($D2093)," ","")))),"PREMIUM FREE",""))))</f>
        <v/>
      </c>
    </row>
    <row r="2094">
      <c r="AC2094">
        <f>IF($C2094="","",IF(COUNTIF('Códigos Santander (ref)'!$A$2:$A$79,$C2094)&gt;0,"SANTANDER",IF(COUNTIF('Códigos Itaú (ref)'!$A$2:$A$44,$C2094)&gt;0,"ITAU",IF(AND(TRIM(UPPER($I2094))="CONTRATUAL",ISNUMBER(SEARCH("INDIVIDUAL",SUBSTITUTE(UPPER($D2094)," ","")))),"PREMIUM FREE",""))))</f>
        <v/>
      </c>
    </row>
    <row r="2095">
      <c r="AC2095">
        <f>IF($C2095="","",IF(COUNTIF('Códigos Santander (ref)'!$A$2:$A$79,$C2095)&gt;0,"SANTANDER",IF(COUNTIF('Códigos Itaú (ref)'!$A$2:$A$44,$C2095)&gt;0,"ITAU",IF(AND(TRIM(UPPER($I2095))="CONTRATUAL",ISNUMBER(SEARCH("INDIVIDUAL",SUBSTITUTE(UPPER($D2095)," ","")))),"PREMIUM FREE",""))))</f>
        <v/>
      </c>
    </row>
    <row r="2096">
      <c r="AC2096">
        <f>IF($C2096="","",IF(COUNTIF('Códigos Santander (ref)'!$A$2:$A$79,$C2096)&gt;0,"SANTANDER",IF(COUNTIF('Códigos Itaú (ref)'!$A$2:$A$44,$C2096)&gt;0,"ITAU",IF(AND(TRIM(UPPER($I2096))="CONTRATUAL",ISNUMBER(SEARCH("INDIVIDUAL",SUBSTITUTE(UPPER($D2096)," ","")))),"PREMIUM FREE",""))))</f>
        <v/>
      </c>
    </row>
    <row r="2097">
      <c r="AC2097">
        <f>IF($C2097="","",IF(COUNTIF('Códigos Santander (ref)'!$A$2:$A$79,$C2097)&gt;0,"SANTANDER",IF(COUNTIF('Códigos Itaú (ref)'!$A$2:$A$44,$C2097)&gt;0,"ITAU",IF(AND(TRIM(UPPER($I2097))="CONTRATUAL",ISNUMBER(SEARCH("INDIVIDUAL",SUBSTITUTE(UPPER($D2097)," ","")))),"PREMIUM FREE",""))))</f>
        <v/>
      </c>
    </row>
    <row r="2098">
      <c r="AC2098">
        <f>IF($C2098="","",IF(COUNTIF('Códigos Santander (ref)'!$A$2:$A$79,$C2098)&gt;0,"SANTANDER",IF(COUNTIF('Códigos Itaú (ref)'!$A$2:$A$44,$C2098)&gt;0,"ITAU",IF(AND(TRIM(UPPER($I2098))="CONTRATUAL",ISNUMBER(SEARCH("INDIVIDUAL",SUBSTITUTE(UPPER($D2098)," ","")))),"PREMIUM FREE",""))))</f>
        <v/>
      </c>
    </row>
    <row r="2099">
      <c r="AC2099">
        <f>IF($C2099="","",IF(COUNTIF('Códigos Santander (ref)'!$A$2:$A$79,$C2099)&gt;0,"SANTANDER",IF(COUNTIF('Códigos Itaú (ref)'!$A$2:$A$44,$C2099)&gt;0,"ITAU",IF(AND(TRIM(UPPER($I2099))="CONTRATUAL",ISNUMBER(SEARCH("INDIVIDUAL",SUBSTITUTE(UPPER($D2099)," ","")))),"PREMIUM FREE",""))))</f>
        <v/>
      </c>
    </row>
    <row r="2100">
      <c r="AC2100">
        <f>IF($C2100="","",IF(COUNTIF('Códigos Santander (ref)'!$A$2:$A$79,$C2100)&gt;0,"SANTANDER",IF(COUNTIF('Códigos Itaú (ref)'!$A$2:$A$44,$C2100)&gt;0,"ITAU",IF(AND(TRIM(UPPER($I2100))="CONTRATUAL",ISNUMBER(SEARCH("INDIVIDUAL",SUBSTITUTE(UPPER($D2100)," ","")))),"PREMIUM FREE",""))))</f>
        <v/>
      </c>
    </row>
    <row r="2101">
      <c r="AC2101">
        <f>IF($C2101="","",IF(COUNTIF('Códigos Santander (ref)'!$A$2:$A$79,$C2101)&gt;0,"SANTANDER",IF(COUNTIF('Códigos Itaú (ref)'!$A$2:$A$44,$C2101)&gt;0,"ITAU",IF(AND(TRIM(UPPER($I2101))="CONTRATUAL",ISNUMBER(SEARCH("INDIVIDUAL",SUBSTITUTE(UPPER($D2101)," ","")))),"PREMIUM FREE",""))))</f>
        <v/>
      </c>
    </row>
    <row r="2102">
      <c r="AC2102">
        <f>IF($C2102="","",IF(COUNTIF('Códigos Santander (ref)'!$A$2:$A$79,$C2102)&gt;0,"SANTANDER",IF(COUNTIF('Códigos Itaú (ref)'!$A$2:$A$44,$C2102)&gt;0,"ITAU",IF(AND(TRIM(UPPER($I2102))="CONTRATUAL",ISNUMBER(SEARCH("INDIVIDUAL",SUBSTITUTE(UPPER($D2102)," ","")))),"PREMIUM FREE",""))))</f>
        <v/>
      </c>
    </row>
    <row r="2103">
      <c r="AC2103">
        <f>IF($C2103="","",IF(COUNTIF('Códigos Santander (ref)'!$A$2:$A$79,$C2103)&gt;0,"SANTANDER",IF(COUNTIF('Códigos Itaú (ref)'!$A$2:$A$44,$C2103)&gt;0,"ITAU",IF(AND(TRIM(UPPER($I2103))="CONTRATUAL",ISNUMBER(SEARCH("INDIVIDUAL",SUBSTITUTE(UPPER($D2103)," ","")))),"PREMIUM FREE",""))))</f>
        <v/>
      </c>
    </row>
    <row r="2104">
      <c r="AC2104">
        <f>IF($C2104="","",IF(COUNTIF('Códigos Santander (ref)'!$A$2:$A$79,$C2104)&gt;0,"SANTANDER",IF(COUNTIF('Códigos Itaú (ref)'!$A$2:$A$44,$C2104)&gt;0,"ITAU",IF(AND(TRIM(UPPER($I2104))="CONTRATUAL",ISNUMBER(SEARCH("INDIVIDUAL",SUBSTITUTE(UPPER($D2104)," ","")))),"PREMIUM FREE",""))))</f>
        <v/>
      </c>
    </row>
    <row r="2105">
      <c r="AC2105">
        <f>IF($C2105="","",IF(COUNTIF('Códigos Santander (ref)'!$A$2:$A$79,$C2105)&gt;0,"SANTANDER",IF(COUNTIF('Códigos Itaú (ref)'!$A$2:$A$44,$C2105)&gt;0,"ITAU",IF(AND(TRIM(UPPER($I2105))="CONTRATUAL",ISNUMBER(SEARCH("INDIVIDUAL",SUBSTITUTE(UPPER($D2105)," ","")))),"PREMIUM FREE",""))))</f>
        <v/>
      </c>
    </row>
    <row r="2106">
      <c r="AC2106">
        <f>IF($C2106="","",IF(COUNTIF('Códigos Santander (ref)'!$A$2:$A$79,$C2106)&gt;0,"SANTANDER",IF(COUNTIF('Códigos Itaú (ref)'!$A$2:$A$44,$C2106)&gt;0,"ITAU",IF(AND(TRIM(UPPER($I2106))="CONTRATUAL",ISNUMBER(SEARCH("INDIVIDUAL",SUBSTITUTE(UPPER($D2106)," ","")))),"PREMIUM FREE",""))))</f>
        <v/>
      </c>
    </row>
    <row r="2107">
      <c r="AC2107">
        <f>IF($C2107="","",IF(COUNTIF('Códigos Santander (ref)'!$A$2:$A$79,$C2107)&gt;0,"SANTANDER",IF(COUNTIF('Códigos Itaú (ref)'!$A$2:$A$44,$C2107)&gt;0,"ITAU",IF(AND(TRIM(UPPER($I2107))="CONTRATUAL",ISNUMBER(SEARCH("INDIVIDUAL",SUBSTITUTE(UPPER($D2107)," ","")))),"PREMIUM FREE",""))))</f>
        <v/>
      </c>
    </row>
    <row r="2108">
      <c r="AC2108">
        <f>IF($C2108="","",IF(COUNTIF('Códigos Santander (ref)'!$A$2:$A$79,$C2108)&gt;0,"SANTANDER",IF(COUNTIF('Códigos Itaú (ref)'!$A$2:$A$44,$C2108)&gt;0,"ITAU",IF(AND(TRIM(UPPER($I2108))="CONTRATUAL",ISNUMBER(SEARCH("INDIVIDUAL",SUBSTITUTE(UPPER($D2108)," ","")))),"PREMIUM FREE",""))))</f>
        <v/>
      </c>
    </row>
    <row r="2109">
      <c r="AC2109">
        <f>IF($C2109="","",IF(COUNTIF('Códigos Santander (ref)'!$A$2:$A$79,$C2109)&gt;0,"SANTANDER",IF(COUNTIF('Códigos Itaú (ref)'!$A$2:$A$44,$C2109)&gt;0,"ITAU",IF(AND(TRIM(UPPER($I2109))="CONTRATUAL",ISNUMBER(SEARCH("INDIVIDUAL",SUBSTITUTE(UPPER($D2109)," ","")))),"PREMIUM FREE",""))))</f>
        <v/>
      </c>
    </row>
    <row r="2110">
      <c r="AC2110">
        <f>IF($C2110="","",IF(COUNTIF('Códigos Santander (ref)'!$A$2:$A$79,$C2110)&gt;0,"SANTANDER",IF(COUNTIF('Códigos Itaú (ref)'!$A$2:$A$44,$C2110)&gt;0,"ITAU",IF(AND(TRIM(UPPER($I2110))="CONTRATUAL",ISNUMBER(SEARCH("INDIVIDUAL",SUBSTITUTE(UPPER($D2110)," ","")))),"PREMIUM FREE",""))))</f>
        <v/>
      </c>
    </row>
    <row r="2111">
      <c r="AC2111">
        <f>IF($C2111="","",IF(COUNTIF('Códigos Santander (ref)'!$A$2:$A$79,$C2111)&gt;0,"SANTANDER",IF(COUNTIF('Códigos Itaú (ref)'!$A$2:$A$44,$C2111)&gt;0,"ITAU",IF(AND(TRIM(UPPER($I2111))="CONTRATUAL",ISNUMBER(SEARCH("INDIVIDUAL",SUBSTITUTE(UPPER($D2111)," ","")))),"PREMIUM FREE",""))))</f>
        <v/>
      </c>
    </row>
    <row r="2112">
      <c r="AC2112">
        <f>IF($C2112="","",IF(COUNTIF('Códigos Santander (ref)'!$A$2:$A$79,$C2112)&gt;0,"SANTANDER",IF(COUNTIF('Códigos Itaú (ref)'!$A$2:$A$44,$C2112)&gt;0,"ITAU",IF(AND(TRIM(UPPER($I2112))="CONTRATUAL",ISNUMBER(SEARCH("INDIVIDUAL",SUBSTITUTE(UPPER($D2112)," ","")))),"PREMIUM FREE",""))))</f>
        <v/>
      </c>
    </row>
    <row r="2113">
      <c r="AC2113">
        <f>IF($C2113="","",IF(COUNTIF('Códigos Santander (ref)'!$A$2:$A$79,$C2113)&gt;0,"SANTANDER",IF(COUNTIF('Códigos Itaú (ref)'!$A$2:$A$44,$C2113)&gt;0,"ITAU",IF(AND(TRIM(UPPER($I2113))="CONTRATUAL",ISNUMBER(SEARCH("INDIVIDUAL",SUBSTITUTE(UPPER($D2113)," ","")))),"PREMIUM FREE",""))))</f>
        <v/>
      </c>
    </row>
    <row r="2114">
      <c r="AC2114">
        <f>IF($C2114="","",IF(COUNTIF('Códigos Santander (ref)'!$A$2:$A$79,$C2114)&gt;0,"SANTANDER",IF(COUNTIF('Códigos Itaú (ref)'!$A$2:$A$44,$C2114)&gt;0,"ITAU",IF(AND(TRIM(UPPER($I2114))="CONTRATUAL",ISNUMBER(SEARCH("INDIVIDUAL",SUBSTITUTE(UPPER($D2114)," ","")))),"PREMIUM FREE",""))))</f>
        <v/>
      </c>
    </row>
    <row r="2115">
      <c r="AC2115">
        <f>IF($C2115="","",IF(COUNTIF('Códigos Santander (ref)'!$A$2:$A$79,$C2115)&gt;0,"SANTANDER",IF(COUNTIF('Códigos Itaú (ref)'!$A$2:$A$44,$C2115)&gt;0,"ITAU",IF(AND(TRIM(UPPER($I2115))="CONTRATUAL",ISNUMBER(SEARCH("INDIVIDUAL",SUBSTITUTE(UPPER($D2115)," ","")))),"PREMIUM FREE",""))))</f>
        <v/>
      </c>
    </row>
    <row r="2116">
      <c r="AC2116">
        <f>IF($C2116="","",IF(COUNTIF('Códigos Santander (ref)'!$A$2:$A$79,$C2116)&gt;0,"SANTANDER",IF(COUNTIF('Códigos Itaú (ref)'!$A$2:$A$44,$C2116)&gt;0,"ITAU",IF(AND(TRIM(UPPER($I2116))="CONTRATUAL",ISNUMBER(SEARCH("INDIVIDUAL",SUBSTITUTE(UPPER($D2116)," ","")))),"PREMIUM FREE",""))))</f>
        <v/>
      </c>
    </row>
    <row r="2117">
      <c r="AC2117">
        <f>IF($C2117="","",IF(COUNTIF('Códigos Santander (ref)'!$A$2:$A$79,$C2117)&gt;0,"SANTANDER",IF(COUNTIF('Códigos Itaú (ref)'!$A$2:$A$44,$C2117)&gt;0,"ITAU",IF(AND(TRIM(UPPER($I2117))="CONTRATUAL",ISNUMBER(SEARCH("INDIVIDUAL",SUBSTITUTE(UPPER($D2117)," ","")))),"PREMIUM FREE",""))))</f>
        <v/>
      </c>
    </row>
    <row r="2118">
      <c r="AC2118">
        <f>IF($C2118="","",IF(COUNTIF('Códigos Santander (ref)'!$A$2:$A$79,$C2118)&gt;0,"SANTANDER",IF(COUNTIF('Códigos Itaú (ref)'!$A$2:$A$44,$C2118)&gt;0,"ITAU",IF(AND(TRIM(UPPER($I2118))="CONTRATUAL",ISNUMBER(SEARCH("INDIVIDUAL",SUBSTITUTE(UPPER($D2118)," ","")))),"PREMIUM FREE",""))))</f>
        <v/>
      </c>
    </row>
    <row r="2119">
      <c r="AC2119">
        <f>IF($C2119="","",IF(COUNTIF('Códigos Santander (ref)'!$A$2:$A$79,$C2119)&gt;0,"SANTANDER",IF(COUNTIF('Códigos Itaú (ref)'!$A$2:$A$44,$C2119)&gt;0,"ITAU",IF(AND(TRIM(UPPER($I2119))="CONTRATUAL",ISNUMBER(SEARCH("INDIVIDUAL",SUBSTITUTE(UPPER($D2119)," ","")))),"PREMIUM FREE",""))))</f>
        <v/>
      </c>
    </row>
    <row r="2120">
      <c r="AC2120">
        <f>IF($C2120="","",IF(COUNTIF('Códigos Santander (ref)'!$A$2:$A$79,$C2120)&gt;0,"SANTANDER",IF(COUNTIF('Códigos Itaú (ref)'!$A$2:$A$44,$C2120)&gt;0,"ITAU",IF(AND(TRIM(UPPER($I2120))="CONTRATUAL",ISNUMBER(SEARCH("INDIVIDUAL",SUBSTITUTE(UPPER($D2120)," ","")))),"PREMIUM FREE",""))))</f>
        <v/>
      </c>
    </row>
    <row r="2121">
      <c r="AC2121">
        <f>IF($C2121="","",IF(COUNTIF('Códigos Santander (ref)'!$A$2:$A$79,$C2121)&gt;0,"SANTANDER",IF(COUNTIF('Códigos Itaú (ref)'!$A$2:$A$44,$C2121)&gt;0,"ITAU",IF(AND(TRIM(UPPER($I2121))="CONTRATUAL",ISNUMBER(SEARCH("INDIVIDUAL",SUBSTITUTE(UPPER($D2121)," ","")))),"PREMIUM FREE",""))))</f>
        <v/>
      </c>
    </row>
    <row r="2122">
      <c r="AC2122">
        <f>IF($C2122="","",IF(COUNTIF('Códigos Santander (ref)'!$A$2:$A$79,$C2122)&gt;0,"SANTANDER",IF(COUNTIF('Códigos Itaú (ref)'!$A$2:$A$44,$C2122)&gt;0,"ITAU",IF(AND(TRIM(UPPER($I2122))="CONTRATUAL",ISNUMBER(SEARCH("INDIVIDUAL",SUBSTITUTE(UPPER($D2122)," ","")))),"PREMIUM FREE",""))))</f>
        <v/>
      </c>
    </row>
    <row r="2123">
      <c r="AC2123">
        <f>IF($C2123="","",IF(COUNTIF('Códigos Santander (ref)'!$A$2:$A$79,$C2123)&gt;0,"SANTANDER",IF(COUNTIF('Códigos Itaú (ref)'!$A$2:$A$44,$C2123)&gt;0,"ITAU",IF(AND(TRIM(UPPER($I2123))="CONTRATUAL",ISNUMBER(SEARCH("INDIVIDUAL",SUBSTITUTE(UPPER($D2123)," ","")))),"PREMIUM FREE",""))))</f>
        <v/>
      </c>
    </row>
    <row r="2124">
      <c r="AC2124">
        <f>IF($C2124="","",IF(COUNTIF('Códigos Santander (ref)'!$A$2:$A$79,$C2124)&gt;0,"SANTANDER",IF(COUNTIF('Códigos Itaú (ref)'!$A$2:$A$44,$C2124)&gt;0,"ITAU",IF(AND(TRIM(UPPER($I2124))="CONTRATUAL",ISNUMBER(SEARCH("INDIVIDUAL",SUBSTITUTE(UPPER($D2124)," ","")))),"PREMIUM FREE",""))))</f>
        <v/>
      </c>
    </row>
    <row r="2125">
      <c r="AC2125">
        <f>IF($C2125="","",IF(COUNTIF('Códigos Santander (ref)'!$A$2:$A$79,$C2125)&gt;0,"SANTANDER",IF(COUNTIF('Códigos Itaú (ref)'!$A$2:$A$44,$C2125)&gt;0,"ITAU",IF(AND(TRIM(UPPER($I2125))="CONTRATUAL",ISNUMBER(SEARCH("INDIVIDUAL",SUBSTITUTE(UPPER($D2125)," ","")))),"PREMIUM FREE",""))))</f>
        <v/>
      </c>
    </row>
    <row r="2126">
      <c r="AC2126">
        <f>IF($C2126="","",IF(COUNTIF('Códigos Santander (ref)'!$A$2:$A$79,$C2126)&gt;0,"SANTANDER",IF(COUNTIF('Códigos Itaú (ref)'!$A$2:$A$44,$C2126)&gt;0,"ITAU",IF(AND(TRIM(UPPER($I2126))="CONTRATUAL",ISNUMBER(SEARCH("INDIVIDUAL",SUBSTITUTE(UPPER($D2126)," ","")))),"PREMIUM FREE",""))))</f>
        <v/>
      </c>
    </row>
    <row r="2127">
      <c r="AC2127">
        <f>IF($C2127="","",IF(COUNTIF('Códigos Santander (ref)'!$A$2:$A$79,$C2127)&gt;0,"SANTANDER",IF(COUNTIF('Códigos Itaú (ref)'!$A$2:$A$44,$C2127)&gt;0,"ITAU",IF(AND(TRIM(UPPER($I2127))="CONTRATUAL",ISNUMBER(SEARCH("INDIVIDUAL",SUBSTITUTE(UPPER($D2127)," ","")))),"PREMIUM FREE",""))))</f>
        <v/>
      </c>
    </row>
    <row r="2128">
      <c r="AC2128">
        <f>IF($C2128="","",IF(COUNTIF('Códigos Santander (ref)'!$A$2:$A$79,$C2128)&gt;0,"SANTANDER",IF(COUNTIF('Códigos Itaú (ref)'!$A$2:$A$44,$C2128)&gt;0,"ITAU",IF(AND(TRIM(UPPER($I2128))="CONTRATUAL",ISNUMBER(SEARCH("INDIVIDUAL",SUBSTITUTE(UPPER($D2128)," ","")))),"PREMIUM FREE",""))))</f>
        <v/>
      </c>
    </row>
    <row r="2129">
      <c r="AC2129">
        <f>IF($C2129="","",IF(COUNTIF('Códigos Santander (ref)'!$A$2:$A$79,$C2129)&gt;0,"SANTANDER",IF(COUNTIF('Códigos Itaú (ref)'!$A$2:$A$44,$C2129)&gt;0,"ITAU",IF(AND(TRIM(UPPER($I2129))="CONTRATUAL",ISNUMBER(SEARCH("INDIVIDUAL",SUBSTITUTE(UPPER($D2129)," ","")))),"PREMIUM FREE",""))))</f>
        <v/>
      </c>
    </row>
    <row r="2130">
      <c r="AC2130">
        <f>IF($C2130="","",IF(COUNTIF('Códigos Santander (ref)'!$A$2:$A$79,$C2130)&gt;0,"SANTANDER",IF(COUNTIF('Códigos Itaú (ref)'!$A$2:$A$44,$C2130)&gt;0,"ITAU",IF(AND(TRIM(UPPER($I2130))="CONTRATUAL",ISNUMBER(SEARCH("INDIVIDUAL",SUBSTITUTE(UPPER($D2130)," ","")))),"PREMIUM FREE",""))))</f>
        <v/>
      </c>
    </row>
    <row r="2131">
      <c r="AC2131">
        <f>IF($C2131="","",IF(COUNTIF('Códigos Santander (ref)'!$A$2:$A$79,$C2131)&gt;0,"SANTANDER",IF(COUNTIF('Códigos Itaú (ref)'!$A$2:$A$44,$C2131)&gt;0,"ITAU",IF(AND(TRIM(UPPER($I2131))="CONTRATUAL",ISNUMBER(SEARCH("INDIVIDUAL",SUBSTITUTE(UPPER($D2131)," ","")))),"PREMIUM FREE",""))))</f>
        <v/>
      </c>
    </row>
    <row r="2132">
      <c r="AC2132">
        <f>IF($C2132="","",IF(COUNTIF('Códigos Santander (ref)'!$A$2:$A$79,$C2132)&gt;0,"SANTANDER",IF(COUNTIF('Códigos Itaú (ref)'!$A$2:$A$44,$C2132)&gt;0,"ITAU",IF(AND(TRIM(UPPER($I2132))="CONTRATUAL",ISNUMBER(SEARCH("INDIVIDUAL",SUBSTITUTE(UPPER($D2132)," ","")))),"PREMIUM FREE",""))))</f>
        <v/>
      </c>
    </row>
    <row r="2133">
      <c r="AC2133">
        <f>IF($C2133="","",IF(COUNTIF('Códigos Santander (ref)'!$A$2:$A$79,$C2133)&gt;0,"SANTANDER",IF(COUNTIF('Códigos Itaú (ref)'!$A$2:$A$44,$C2133)&gt;0,"ITAU",IF(AND(TRIM(UPPER($I2133))="CONTRATUAL",ISNUMBER(SEARCH("INDIVIDUAL",SUBSTITUTE(UPPER($D2133)," ","")))),"PREMIUM FREE",""))))</f>
        <v/>
      </c>
    </row>
    <row r="2134">
      <c r="AC2134">
        <f>IF($C2134="","",IF(COUNTIF('Códigos Santander (ref)'!$A$2:$A$79,$C2134)&gt;0,"SANTANDER",IF(COUNTIF('Códigos Itaú (ref)'!$A$2:$A$44,$C2134)&gt;0,"ITAU",IF(AND(TRIM(UPPER($I2134))="CONTRATUAL",ISNUMBER(SEARCH("INDIVIDUAL",SUBSTITUTE(UPPER($D2134)," ","")))),"PREMIUM FREE",""))))</f>
        <v/>
      </c>
    </row>
    <row r="2135">
      <c r="AC2135">
        <f>IF($C2135="","",IF(COUNTIF('Códigos Santander (ref)'!$A$2:$A$79,$C2135)&gt;0,"SANTANDER",IF(COUNTIF('Códigos Itaú (ref)'!$A$2:$A$44,$C2135)&gt;0,"ITAU",IF(AND(TRIM(UPPER($I2135))="CONTRATUAL",ISNUMBER(SEARCH("INDIVIDUAL",SUBSTITUTE(UPPER($D2135)," ","")))),"PREMIUM FREE",""))))</f>
        <v/>
      </c>
    </row>
    <row r="2136">
      <c r="AC2136">
        <f>IF($C2136="","",IF(COUNTIF('Códigos Santander (ref)'!$A$2:$A$79,$C2136)&gt;0,"SANTANDER",IF(COUNTIF('Códigos Itaú (ref)'!$A$2:$A$44,$C2136)&gt;0,"ITAU",IF(AND(TRIM(UPPER($I2136))="CONTRATUAL",ISNUMBER(SEARCH("INDIVIDUAL",SUBSTITUTE(UPPER($D2136)," ","")))),"PREMIUM FREE",""))))</f>
        <v/>
      </c>
    </row>
    <row r="2137">
      <c r="AC2137">
        <f>IF($C2137="","",IF(COUNTIF('Códigos Santander (ref)'!$A$2:$A$79,$C2137)&gt;0,"SANTANDER",IF(COUNTIF('Códigos Itaú (ref)'!$A$2:$A$44,$C2137)&gt;0,"ITAU",IF(AND(TRIM(UPPER($I2137))="CONTRATUAL",ISNUMBER(SEARCH("INDIVIDUAL",SUBSTITUTE(UPPER($D2137)," ","")))),"PREMIUM FREE",""))))</f>
        <v/>
      </c>
    </row>
    <row r="2138">
      <c r="AC2138">
        <f>IF($C2138="","",IF(COUNTIF('Códigos Santander (ref)'!$A$2:$A$79,$C2138)&gt;0,"SANTANDER",IF(COUNTIF('Códigos Itaú (ref)'!$A$2:$A$44,$C2138)&gt;0,"ITAU",IF(AND(TRIM(UPPER($I2138))="CONTRATUAL",ISNUMBER(SEARCH("INDIVIDUAL",SUBSTITUTE(UPPER($D2138)," ","")))),"PREMIUM FREE",""))))</f>
        <v/>
      </c>
    </row>
    <row r="2139">
      <c r="AC2139">
        <f>IF($C2139="","",IF(COUNTIF('Códigos Santander (ref)'!$A$2:$A$79,$C2139)&gt;0,"SANTANDER",IF(COUNTIF('Códigos Itaú (ref)'!$A$2:$A$44,$C2139)&gt;0,"ITAU",IF(AND(TRIM(UPPER($I2139))="CONTRATUAL",ISNUMBER(SEARCH("INDIVIDUAL",SUBSTITUTE(UPPER($D2139)," ","")))),"PREMIUM FREE",""))))</f>
        <v/>
      </c>
    </row>
    <row r="2140">
      <c r="AC2140">
        <f>IF($C2140="","",IF(COUNTIF('Códigos Santander (ref)'!$A$2:$A$79,$C2140)&gt;0,"SANTANDER",IF(COUNTIF('Códigos Itaú (ref)'!$A$2:$A$44,$C2140)&gt;0,"ITAU",IF(AND(TRIM(UPPER($I2140))="CONTRATUAL",ISNUMBER(SEARCH("INDIVIDUAL",SUBSTITUTE(UPPER($D2140)," ","")))),"PREMIUM FREE",""))))</f>
        <v/>
      </c>
    </row>
    <row r="2141">
      <c r="AC2141">
        <f>IF($C2141="","",IF(COUNTIF('Códigos Santander (ref)'!$A$2:$A$79,$C2141)&gt;0,"SANTANDER",IF(COUNTIF('Códigos Itaú (ref)'!$A$2:$A$44,$C2141)&gt;0,"ITAU",IF(AND(TRIM(UPPER($I2141))="CONTRATUAL",ISNUMBER(SEARCH("INDIVIDUAL",SUBSTITUTE(UPPER($D2141)," ","")))),"PREMIUM FREE",""))))</f>
        <v/>
      </c>
    </row>
    <row r="2142">
      <c r="AC2142">
        <f>IF($C2142="","",IF(COUNTIF('Códigos Santander (ref)'!$A$2:$A$79,$C2142)&gt;0,"SANTANDER",IF(COUNTIF('Códigos Itaú (ref)'!$A$2:$A$44,$C2142)&gt;0,"ITAU",IF(AND(TRIM(UPPER($I2142))="CONTRATUAL",ISNUMBER(SEARCH("INDIVIDUAL",SUBSTITUTE(UPPER($D2142)," ","")))),"PREMIUM FREE",""))))</f>
        <v/>
      </c>
    </row>
    <row r="2143">
      <c r="AC2143">
        <f>IF($C2143="","",IF(COUNTIF('Códigos Santander (ref)'!$A$2:$A$79,$C2143)&gt;0,"SANTANDER",IF(COUNTIF('Códigos Itaú (ref)'!$A$2:$A$44,$C2143)&gt;0,"ITAU",IF(AND(TRIM(UPPER($I2143))="CONTRATUAL",ISNUMBER(SEARCH("INDIVIDUAL",SUBSTITUTE(UPPER($D2143)," ","")))),"PREMIUM FREE",""))))</f>
        <v/>
      </c>
    </row>
    <row r="2144">
      <c r="AC2144">
        <f>IF($C2144="","",IF(COUNTIF('Códigos Santander (ref)'!$A$2:$A$79,$C2144)&gt;0,"SANTANDER",IF(COUNTIF('Códigos Itaú (ref)'!$A$2:$A$44,$C2144)&gt;0,"ITAU",IF(AND(TRIM(UPPER($I2144))="CONTRATUAL",ISNUMBER(SEARCH("INDIVIDUAL",SUBSTITUTE(UPPER($D2144)," ","")))),"PREMIUM FREE",""))))</f>
        <v/>
      </c>
    </row>
    <row r="2145">
      <c r="AC2145">
        <f>IF($C2145="","",IF(COUNTIF('Códigos Santander (ref)'!$A$2:$A$79,$C2145)&gt;0,"SANTANDER",IF(COUNTIF('Códigos Itaú (ref)'!$A$2:$A$44,$C2145)&gt;0,"ITAU",IF(AND(TRIM(UPPER($I2145))="CONTRATUAL",ISNUMBER(SEARCH("INDIVIDUAL",SUBSTITUTE(UPPER($D2145)," ","")))),"PREMIUM FREE",""))))</f>
        <v/>
      </c>
    </row>
    <row r="2146">
      <c r="AC2146">
        <f>IF($C2146="","",IF(COUNTIF('Códigos Santander (ref)'!$A$2:$A$79,$C2146)&gt;0,"SANTANDER",IF(COUNTIF('Códigos Itaú (ref)'!$A$2:$A$44,$C2146)&gt;0,"ITAU",IF(AND(TRIM(UPPER($I2146))="CONTRATUAL",ISNUMBER(SEARCH("INDIVIDUAL",SUBSTITUTE(UPPER($D2146)," ","")))),"PREMIUM FREE",""))))</f>
        <v/>
      </c>
    </row>
    <row r="2147">
      <c r="AC2147">
        <f>IF($C2147="","",IF(COUNTIF('Códigos Santander (ref)'!$A$2:$A$79,$C2147)&gt;0,"SANTANDER",IF(COUNTIF('Códigos Itaú (ref)'!$A$2:$A$44,$C2147)&gt;0,"ITAU",IF(AND(TRIM(UPPER($I2147))="CONTRATUAL",ISNUMBER(SEARCH("INDIVIDUAL",SUBSTITUTE(UPPER($D2147)," ","")))),"PREMIUM FREE",""))))</f>
        <v/>
      </c>
    </row>
    <row r="2148">
      <c r="AC2148">
        <f>IF($C2148="","",IF(COUNTIF('Códigos Santander (ref)'!$A$2:$A$79,$C2148)&gt;0,"SANTANDER",IF(COUNTIF('Códigos Itaú (ref)'!$A$2:$A$44,$C2148)&gt;0,"ITAU",IF(AND(TRIM(UPPER($I2148))="CONTRATUAL",ISNUMBER(SEARCH("INDIVIDUAL",SUBSTITUTE(UPPER($D2148)," ","")))),"PREMIUM FREE",""))))</f>
        <v/>
      </c>
    </row>
    <row r="2149">
      <c r="AC2149">
        <f>IF($C2149="","",IF(COUNTIF('Códigos Santander (ref)'!$A$2:$A$79,$C2149)&gt;0,"SANTANDER",IF(COUNTIF('Códigos Itaú (ref)'!$A$2:$A$44,$C2149)&gt;0,"ITAU",IF(AND(TRIM(UPPER($I2149))="CONTRATUAL",ISNUMBER(SEARCH("INDIVIDUAL",SUBSTITUTE(UPPER($D2149)," ","")))),"PREMIUM FREE",""))))</f>
        <v/>
      </c>
    </row>
    <row r="2150">
      <c r="AC2150">
        <f>IF($C2150="","",IF(COUNTIF('Códigos Santander (ref)'!$A$2:$A$79,$C2150)&gt;0,"SANTANDER",IF(COUNTIF('Códigos Itaú (ref)'!$A$2:$A$44,$C2150)&gt;0,"ITAU",IF(AND(TRIM(UPPER($I2150))="CONTRATUAL",ISNUMBER(SEARCH("INDIVIDUAL",SUBSTITUTE(UPPER($D2150)," ","")))),"PREMIUM FREE",""))))</f>
        <v/>
      </c>
    </row>
    <row r="2151">
      <c r="AC2151">
        <f>IF($C2151="","",IF(COUNTIF('Códigos Santander (ref)'!$A$2:$A$79,$C2151)&gt;0,"SANTANDER",IF(COUNTIF('Códigos Itaú (ref)'!$A$2:$A$44,$C2151)&gt;0,"ITAU",IF(AND(TRIM(UPPER($I2151))="CONTRATUAL",ISNUMBER(SEARCH("INDIVIDUAL",SUBSTITUTE(UPPER($D2151)," ","")))),"PREMIUM FREE",""))))</f>
        <v/>
      </c>
    </row>
    <row r="2152">
      <c r="AC2152">
        <f>IF($C2152="","",IF(COUNTIF('Códigos Santander (ref)'!$A$2:$A$79,$C2152)&gt;0,"SANTANDER",IF(COUNTIF('Códigos Itaú (ref)'!$A$2:$A$44,$C2152)&gt;0,"ITAU",IF(AND(TRIM(UPPER($I2152))="CONTRATUAL",ISNUMBER(SEARCH("INDIVIDUAL",SUBSTITUTE(UPPER($D2152)," ","")))),"PREMIUM FREE",""))))</f>
        <v/>
      </c>
    </row>
    <row r="2153">
      <c r="AC2153">
        <f>IF($C2153="","",IF(COUNTIF('Códigos Santander (ref)'!$A$2:$A$79,$C2153)&gt;0,"SANTANDER",IF(COUNTIF('Códigos Itaú (ref)'!$A$2:$A$44,$C2153)&gt;0,"ITAU",IF(AND(TRIM(UPPER($I2153))="CONTRATUAL",ISNUMBER(SEARCH("INDIVIDUAL",SUBSTITUTE(UPPER($D2153)," ","")))),"PREMIUM FREE",""))))</f>
        <v/>
      </c>
    </row>
    <row r="2154">
      <c r="AC2154">
        <f>IF($C2154="","",IF(COUNTIF('Códigos Santander (ref)'!$A$2:$A$79,$C2154)&gt;0,"SANTANDER",IF(COUNTIF('Códigos Itaú (ref)'!$A$2:$A$44,$C2154)&gt;0,"ITAU",IF(AND(TRIM(UPPER($I2154))="CONTRATUAL",ISNUMBER(SEARCH("INDIVIDUAL",SUBSTITUTE(UPPER($D2154)," ","")))),"PREMIUM FREE",""))))</f>
        <v/>
      </c>
    </row>
    <row r="2155">
      <c r="AC2155">
        <f>IF($C2155="","",IF(COUNTIF('Códigos Santander (ref)'!$A$2:$A$79,$C2155)&gt;0,"SANTANDER",IF(COUNTIF('Códigos Itaú (ref)'!$A$2:$A$44,$C2155)&gt;0,"ITAU",IF(AND(TRIM(UPPER($I2155))="CONTRATUAL",ISNUMBER(SEARCH("INDIVIDUAL",SUBSTITUTE(UPPER($D2155)," ","")))),"PREMIUM FREE",""))))</f>
        <v/>
      </c>
    </row>
    <row r="2156">
      <c r="AC2156">
        <f>IF($C2156="","",IF(COUNTIF('Códigos Santander (ref)'!$A$2:$A$79,$C2156)&gt;0,"SANTANDER",IF(COUNTIF('Códigos Itaú (ref)'!$A$2:$A$44,$C2156)&gt;0,"ITAU",IF(AND(TRIM(UPPER($I2156))="CONTRATUAL",ISNUMBER(SEARCH("INDIVIDUAL",SUBSTITUTE(UPPER($D2156)," ","")))),"PREMIUM FREE",""))))</f>
        <v/>
      </c>
    </row>
    <row r="2157">
      <c r="AC2157">
        <f>IF($C2157="","",IF(COUNTIF('Códigos Santander (ref)'!$A$2:$A$79,$C2157)&gt;0,"SANTANDER",IF(COUNTIF('Códigos Itaú (ref)'!$A$2:$A$44,$C2157)&gt;0,"ITAU",IF(AND(TRIM(UPPER($I2157))="CONTRATUAL",ISNUMBER(SEARCH("INDIVIDUAL",SUBSTITUTE(UPPER($D2157)," ","")))),"PREMIUM FREE",""))))</f>
        <v/>
      </c>
    </row>
    <row r="2158">
      <c r="AC2158">
        <f>IF($C2158="","",IF(COUNTIF('Códigos Santander (ref)'!$A$2:$A$79,$C2158)&gt;0,"SANTANDER",IF(COUNTIF('Códigos Itaú (ref)'!$A$2:$A$44,$C2158)&gt;0,"ITAU",IF(AND(TRIM(UPPER($I2158))="CONTRATUAL",ISNUMBER(SEARCH("INDIVIDUAL",SUBSTITUTE(UPPER($D2158)," ","")))),"PREMIUM FREE",""))))</f>
        <v/>
      </c>
    </row>
    <row r="2159">
      <c r="AC2159">
        <f>IF($C2159="","",IF(COUNTIF('Códigos Santander (ref)'!$A$2:$A$79,$C2159)&gt;0,"SANTANDER",IF(COUNTIF('Códigos Itaú (ref)'!$A$2:$A$44,$C2159)&gt;0,"ITAU",IF(AND(TRIM(UPPER($I2159))="CONTRATUAL",ISNUMBER(SEARCH("INDIVIDUAL",SUBSTITUTE(UPPER($D2159)," ","")))),"PREMIUM FREE",""))))</f>
        <v/>
      </c>
    </row>
    <row r="2160">
      <c r="AC2160">
        <f>IF($C2160="","",IF(COUNTIF('Códigos Santander (ref)'!$A$2:$A$79,$C2160)&gt;0,"SANTANDER",IF(COUNTIF('Códigos Itaú (ref)'!$A$2:$A$44,$C2160)&gt;0,"ITAU",IF(AND(TRIM(UPPER($I2160))="CONTRATUAL",ISNUMBER(SEARCH("INDIVIDUAL",SUBSTITUTE(UPPER($D2160)," ","")))),"PREMIUM FREE",""))))</f>
        <v/>
      </c>
    </row>
    <row r="2161">
      <c r="AC2161">
        <f>IF($C2161="","",IF(COUNTIF('Códigos Santander (ref)'!$A$2:$A$79,$C2161)&gt;0,"SANTANDER",IF(COUNTIF('Códigos Itaú (ref)'!$A$2:$A$44,$C2161)&gt;0,"ITAU",IF(AND(TRIM(UPPER($I2161))="CONTRATUAL",ISNUMBER(SEARCH("INDIVIDUAL",SUBSTITUTE(UPPER($D2161)," ","")))),"PREMIUM FREE",""))))</f>
        <v/>
      </c>
    </row>
    <row r="2162">
      <c r="AC2162">
        <f>IF($C2162="","",IF(COUNTIF('Códigos Santander (ref)'!$A$2:$A$79,$C2162)&gt;0,"SANTANDER",IF(COUNTIF('Códigos Itaú (ref)'!$A$2:$A$44,$C2162)&gt;0,"ITAU",IF(AND(TRIM(UPPER($I2162))="CONTRATUAL",ISNUMBER(SEARCH("INDIVIDUAL",SUBSTITUTE(UPPER($D2162)," ","")))),"PREMIUM FREE",""))))</f>
        <v/>
      </c>
    </row>
    <row r="2163">
      <c r="AC2163">
        <f>IF($C2163="","",IF(COUNTIF('Códigos Santander (ref)'!$A$2:$A$79,$C2163)&gt;0,"SANTANDER",IF(COUNTIF('Códigos Itaú (ref)'!$A$2:$A$44,$C2163)&gt;0,"ITAU",IF(AND(TRIM(UPPER($I2163))="CONTRATUAL",ISNUMBER(SEARCH("INDIVIDUAL",SUBSTITUTE(UPPER($D2163)," ","")))),"PREMIUM FREE",""))))</f>
        <v/>
      </c>
    </row>
    <row r="2164">
      <c r="AC2164">
        <f>IF($C2164="","",IF(COUNTIF('Códigos Santander (ref)'!$A$2:$A$79,$C2164)&gt;0,"SANTANDER",IF(COUNTIF('Códigos Itaú (ref)'!$A$2:$A$44,$C2164)&gt;0,"ITAU",IF(AND(TRIM(UPPER($I2164))="CONTRATUAL",ISNUMBER(SEARCH("INDIVIDUAL",SUBSTITUTE(UPPER($D2164)," ","")))),"PREMIUM FREE",""))))</f>
        <v/>
      </c>
    </row>
    <row r="2165">
      <c r="AC2165">
        <f>IF($C2165="","",IF(COUNTIF('Códigos Santander (ref)'!$A$2:$A$79,$C2165)&gt;0,"SANTANDER",IF(COUNTIF('Códigos Itaú (ref)'!$A$2:$A$44,$C2165)&gt;0,"ITAU",IF(AND(TRIM(UPPER($I2165))="CONTRATUAL",ISNUMBER(SEARCH("INDIVIDUAL",SUBSTITUTE(UPPER($D2165)," ","")))),"PREMIUM FREE",""))))</f>
        <v/>
      </c>
    </row>
    <row r="2166">
      <c r="AC2166">
        <f>IF($C2166="","",IF(COUNTIF('Códigos Santander (ref)'!$A$2:$A$79,$C2166)&gt;0,"SANTANDER",IF(COUNTIF('Códigos Itaú (ref)'!$A$2:$A$44,$C2166)&gt;0,"ITAU",IF(AND(TRIM(UPPER($I2166))="CONTRATUAL",ISNUMBER(SEARCH("INDIVIDUAL",SUBSTITUTE(UPPER($D2166)," ","")))),"PREMIUM FREE",""))))</f>
        <v/>
      </c>
    </row>
    <row r="2167">
      <c r="AC2167">
        <f>IF($C2167="","",IF(COUNTIF('Códigos Santander (ref)'!$A$2:$A$79,$C2167)&gt;0,"SANTANDER",IF(COUNTIF('Códigos Itaú (ref)'!$A$2:$A$44,$C2167)&gt;0,"ITAU",IF(AND(TRIM(UPPER($I2167))="CONTRATUAL",ISNUMBER(SEARCH("INDIVIDUAL",SUBSTITUTE(UPPER($D2167)," ","")))),"PREMIUM FREE",""))))</f>
        <v/>
      </c>
    </row>
    <row r="2168">
      <c r="AC2168">
        <f>IF($C2168="","",IF(COUNTIF('Códigos Santander (ref)'!$A$2:$A$79,$C2168)&gt;0,"SANTANDER",IF(COUNTIF('Códigos Itaú (ref)'!$A$2:$A$44,$C2168)&gt;0,"ITAU",IF(AND(TRIM(UPPER($I2168))="CONTRATUAL",ISNUMBER(SEARCH("INDIVIDUAL",SUBSTITUTE(UPPER($D2168)," ","")))),"PREMIUM FREE",""))))</f>
        <v/>
      </c>
    </row>
    <row r="2169">
      <c r="AC2169">
        <f>IF($C2169="","",IF(COUNTIF('Códigos Santander (ref)'!$A$2:$A$79,$C2169)&gt;0,"SANTANDER",IF(COUNTIF('Códigos Itaú (ref)'!$A$2:$A$44,$C2169)&gt;0,"ITAU",IF(AND(TRIM(UPPER($I2169))="CONTRATUAL",ISNUMBER(SEARCH("INDIVIDUAL",SUBSTITUTE(UPPER($D2169)," ","")))),"PREMIUM FREE",""))))</f>
        <v/>
      </c>
    </row>
    <row r="2170">
      <c r="AC2170">
        <f>IF($C2170="","",IF(COUNTIF('Códigos Santander (ref)'!$A$2:$A$79,$C2170)&gt;0,"SANTANDER",IF(COUNTIF('Códigos Itaú (ref)'!$A$2:$A$44,$C2170)&gt;0,"ITAU",IF(AND(TRIM(UPPER($I2170))="CONTRATUAL",ISNUMBER(SEARCH("INDIVIDUAL",SUBSTITUTE(UPPER($D2170)," ","")))),"PREMIUM FREE",""))))</f>
        <v/>
      </c>
    </row>
    <row r="2171">
      <c r="AC2171">
        <f>IF($C2171="","",IF(COUNTIF('Códigos Santander (ref)'!$A$2:$A$79,$C2171)&gt;0,"SANTANDER",IF(COUNTIF('Códigos Itaú (ref)'!$A$2:$A$44,$C2171)&gt;0,"ITAU",IF(AND(TRIM(UPPER($I2171))="CONTRATUAL",ISNUMBER(SEARCH("INDIVIDUAL",SUBSTITUTE(UPPER($D2171)," ","")))),"PREMIUM FREE",""))))</f>
        <v/>
      </c>
    </row>
    <row r="2172">
      <c r="AC2172">
        <f>IF($C2172="","",IF(COUNTIF('Códigos Santander (ref)'!$A$2:$A$79,$C2172)&gt;0,"SANTANDER",IF(COUNTIF('Códigos Itaú (ref)'!$A$2:$A$44,$C2172)&gt;0,"ITAU",IF(AND(TRIM(UPPER($I2172))="CONTRATUAL",ISNUMBER(SEARCH("INDIVIDUAL",SUBSTITUTE(UPPER($D2172)," ","")))),"PREMIUM FREE",""))))</f>
        <v/>
      </c>
    </row>
    <row r="2173">
      <c r="AC2173">
        <f>IF($C2173="","",IF(COUNTIF('Códigos Santander (ref)'!$A$2:$A$79,$C2173)&gt;0,"SANTANDER",IF(COUNTIF('Códigos Itaú (ref)'!$A$2:$A$44,$C2173)&gt;0,"ITAU",IF(AND(TRIM(UPPER($I2173))="CONTRATUAL",ISNUMBER(SEARCH("INDIVIDUAL",SUBSTITUTE(UPPER($D2173)," ","")))),"PREMIUM FREE",""))))</f>
        <v/>
      </c>
    </row>
    <row r="2174">
      <c r="AC2174">
        <f>IF($C2174="","",IF(COUNTIF('Códigos Santander (ref)'!$A$2:$A$79,$C2174)&gt;0,"SANTANDER",IF(COUNTIF('Códigos Itaú (ref)'!$A$2:$A$44,$C2174)&gt;0,"ITAU",IF(AND(TRIM(UPPER($I2174))="CONTRATUAL",ISNUMBER(SEARCH("INDIVIDUAL",SUBSTITUTE(UPPER($D2174)," ","")))),"PREMIUM FREE",""))))</f>
        <v/>
      </c>
    </row>
    <row r="2175">
      <c r="AC2175">
        <f>IF($C2175="","",IF(COUNTIF('Códigos Santander (ref)'!$A$2:$A$79,$C2175)&gt;0,"SANTANDER",IF(COUNTIF('Códigos Itaú (ref)'!$A$2:$A$44,$C2175)&gt;0,"ITAU",IF(AND(TRIM(UPPER($I2175))="CONTRATUAL",ISNUMBER(SEARCH("INDIVIDUAL",SUBSTITUTE(UPPER($D2175)," ","")))),"PREMIUM FREE",""))))</f>
        <v/>
      </c>
    </row>
    <row r="2176">
      <c r="AC2176">
        <f>IF($C2176="","",IF(COUNTIF('Códigos Santander (ref)'!$A$2:$A$79,$C2176)&gt;0,"SANTANDER",IF(COUNTIF('Códigos Itaú (ref)'!$A$2:$A$44,$C2176)&gt;0,"ITAU",IF(AND(TRIM(UPPER($I2176))="CONTRATUAL",ISNUMBER(SEARCH("INDIVIDUAL",SUBSTITUTE(UPPER($D2176)," ","")))),"PREMIUM FREE",""))))</f>
        <v/>
      </c>
    </row>
    <row r="2177">
      <c r="AC2177">
        <f>IF($C2177="","",IF(COUNTIF('Códigos Santander (ref)'!$A$2:$A$79,$C2177)&gt;0,"SANTANDER",IF(COUNTIF('Códigos Itaú (ref)'!$A$2:$A$44,$C2177)&gt;0,"ITAU",IF(AND(TRIM(UPPER($I2177))="CONTRATUAL",ISNUMBER(SEARCH("INDIVIDUAL",SUBSTITUTE(UPPER($D2177)," ","")))),"PREMIUM FREE",""))))</f>
        <v/>
      </c>
    </row>
    <row r="2178">
      <c r="AC2178">
        <f>IF($C2178="","",IF(COUNTIF('Códigos Santander (ref)'!$A$2:$A$79,$C2178)&gt;0,"SANTANDER",IF(COUNTIF('Códigos Itaú (ref)'!$A$2:$A$44,$C2178)&gt;0,"ITAU",IF(AND(TRIM(UPPER($I2178))="CONTRATUAL",ISNUMBER(SEARCH("INDIVIDUAL",SUBSTITUTE(UPPER($D2178)," ","")))),"PREMIUM FREE",""))))</f>
        <v/>
      </c>
    </row>
    <row r="2179">
      <c r="AC2179">
        <f>IF($C2179="","",IF(COUNTIF('Códigos Santander (ref)'!$A$2:$A$79,$C2179)&gt;0,"SANTANDER",IF(COUNTIF('Códigos Itaú (ref)'!$A$2:$A$44,$C2179)&gt;0,"ITAU",IF(AND(TRIM(UPPER($I2179))="CONTRATUAL",ISNUMBER(SEARCH("INDIVIDUAL",SUBSTITUTE(UPPER($D2179)," ","")))),"PREMIUM FREE",""))))</f>
        <v/>
      </c>
    </row>
    <row r="2180">
      <c r="AC2180">
        <f>IF($C2180="","",IF(COUNTIF('Códigos Santander (ref)'!$A$2:$A$79,$C2180)&gt;0,"SANTANDER",IF(COUNTIF('Códigos Itaú (ref)'!$A$2:$A$44,$C2180)&gt;0,"ITAU",IF(AND(TRIM(UPPER($I2180))="CONTRATUAL",ISNUMBER(SEARCH("INDIVIDUAL",SUBSTITUTE(UPPER($D2180)," ","")))),"PREMIUM FREE",""))))</f>
        <v/>
      </c>
    </row>
    <row r="2181">
      <c r="AC2181">
        <f>IF($C2181="","",IF(COUNTIF('Códigos Santander (ref)'!$A$2:$A$79,$C2181)&gt;0,"SANTANDER",IF(COUNTIF('Códigos Itaú (ref)'!$A$2:$A$44,$C2181)&gt;0,"ITAU",IF(AND(TRIM(UPPER($I2181))="CONTRATUAL",ISNUMBER(SEARCH("INDIVIDUAL",SUBSTITUTE(UPPER($D2181)," ","")))),"PREMIUM FREE",""))))</f>
        <v/>
      </c>
    </row>
    <row r="2182">
      <c r="AC2182">
        <f>IF($C2182="","",IF(COUNTIF('Códigos Santander (ref)'!$A$2:$A$79,$C2182)&gt;0,"SANTANDER",IF(COUNTIF('Códigos Itaú (ref)'!$A$2:$A$44,$C2182)&gt;0,"ITAU",IF(AND(TRIM(UPPER($I2182))="CONTRATUAL",ISNUMBER(SEARCH("INDIVIDUAL",SUBSTITUTE(UPPER($D2182)," ","")))),"PREMIUM FREE",""))))</f>
        <v/>
      </c>
    </row>
    <row r="2183">
      <c r="AC2183">
        <f>IF($C2183="","",IF(COUNTIF('Códigos Santander (ref)'!$A$2:$A$79,$C2183)&gt;0,"SANTANDER",IF(COUNTIF('Códigos Itaú (ref)'!$A$2:$A$44,$C2183)&gt;0,"ITAU",IF(AND(TRIM(UPPER($I2183))="CONTRATUAL",ISNUMBER(SEARCH("INDIVIDUAL",SUBSTITUTE(UPPER($D2183)," ","")))),"PREMIUM FREE",""))))</f>
        <v/>
      </c>
    </row>
    <row r="2184">
      <c r="AC2184">
        <f>IF($C2184="","",IF(COUNTIF('Códigos Santander (ref)'!$A$2:$A$79,$C2184)&gt;0,"SANTANDER",IF(COUNTIF('Códigos Itaú (ref)'!$A$2:$A$44,$C2184)&gt;0,"ITAU",IF(AND(TRIM(UPPER($I2184))="CONTRATUAL",ISNUMBER(SEARCH("INDIVIDUAL",SUBSTITUTE(UPPER($D2184)," ","")))),"PREMIUM FREE",""))))</f>
        <v/>
      </c>
    </row>
    <row r="2185">
      <c r="AC2185">
        <f>IF($C2185="","",IF(COUNTIF('Códigos Santander (ref)'!$A$2:$A$79,$C2185)&gt;0,"SANTANDER",IF(COUNTIF('Códigos Itaú (ref)'!$A$2:$A$44,$C2185)&gt;0,"ITAU",IF(AND(TRIM(UPPER($I2185))="CONTRATUAL",ISNUMBER(SEARCH("INDIVIDUAL",SUBSTITUTE(UPPER($D2185)," ","")))),"PREMIUM FREE",""))))</f>
        <v/>
      </c>
    </row>
    <row r="2186">
      <c r="AC2186">
        <f>IF($C2186="","",IF(COUNTIF('Códigos Santander (ref)'!$A$2:$A$79,$C2186)&gt;0,"SANTANDER",IF(COUNTIF('Códigos Itaú (ref)'!$A$2:$A$44,$C2186)&gt;0,"ITAU",IF(AND(TRIM(UPPER($I2186))="CONTRATUAL",ISNUMBER(SEARCH("INDIVIDUAL",SUBSTITUTE(UPPER($D2186)," ","")))),"PREMIUM FREE",""))))</f>
        <v/>
      </c>
    </row>
    <row r="2187">
      <c r="AC2187">
        <f>IF($C2187="","",IF(COUNTIF('Códigos Santander (ref)'!$A$2:$A$79,$C2187)&gt;0,"SANTANDER",IF(COUNTIF('Códigos Itaú (ref)'!$A$2:$A$44,$C2187)&gt;0,"ITAU",IF(AND(TRIM(UPPER($I2187))="CONTRATUAL",ISNUMBER(SEARCH("INDIVIDUAL",SUBSTITUTE(UPPER($D2187)," ","")))),"PREMIUM FREE",""))))</f>
        <v/>
      </c>
    </row>
    <row r="2188">
      <c r="AC2188">
        <f>IF($C2188="","",IF(COUNTIF('Códigos Santander (ref)'!$A$2:$A$79,$C2188)&gt;0,"SANTANDER",IF(COUNTIF('Códigos Itaú (ref)'!$A$2:$A$44,$C2188)&gt;0,"ITAU",IF(AND(TRIM(UPPER($I2188))="CONTRATUAL",ISNUMBER(SEARCH("INDIVIDUAL",SUBSTITUTE(UPPER($D2188)," ","")))),"PREMIUM FREE",""))))</f>
        <v/>
      </c>
    </row>
    <row r="2189">
      <c r="AC2189">
        <f>IF($C2189="","",IF(COUNTIF('Códigos Santander (ref)'!$A$2:$A$79,$C2189)&gt;0,"SANTANDER",IF(COUNTIF('Códigos Itaú (ref)'!$A$2:$A$44,$C2189)&gt;0,"ITAU",IF(AND(TRIM(UPPER($I2189))="CONTRATUAL",ISNUMBER(SEARCH("INDIVIDUAL",SUBSTITUTE(UPPER($D2189)," ","")))),"PREMIUM FREE",""))))</f>
        <v/>
      </c>
    </row>
    <row r="2190">
      <c r="AC2190">
        <f>IF($C2190="","",IF(COUNTIF('Códigos Santander (ref)'!$A$2:$A$79,$C2190)&gt;0,"SANTANDER",IF(COUNTIF('Códigos Itaú (ref)'!$A$2:$A$44,$C2190)&gt;0,"ITAU",IF(AND(TRIM(UPPER($I2190))="CONTRATUAL",ISNUMBER(SEARCH("INDIVIDUAL",SUBSTITUTE(UPPER($D2190)," ","")))),"PREMIUM FREE",""))))</f>
        <v/>
      </c>
    </row>
    <row r="2191">
      <c r="AC2191">
        <f>IF($C2191="","",IF(COUNTIF('Códigos Santander (ref)'!$A$2:$A$79,$C2191)&gt;0,"SANTANDER",IF(COUNTIF('Códigos Itaú (ref)'!$A$2:$A$44,$C2191)&gt;0,"ITAU",IF(AND(TRIM(UPPER($I2191))="CONTRATUAL",ISNUMBER(SEARCH("INDIVIDUAL",SUBSTITUTE(UPPER($D2191)," ","")))),"PREMIUM FREE",""))))</f>
        <v/>
      </c>
    </row>
    <row r="2192">
      <c r="AC2192">
        <f>IF($C2192="","",IF(COUNTIF('Códigos Santander (ref)'!$A$2:$A$79,$C2192)&gt;0,"SANTANDER",IF(COUNTIF('Códigos Itaú (ref)'!$A$2:$A$44,$C2192)&gt;0,"ITAU",IF(AND(TRIM(UPPER($I2192))="CONTRATUAL",ISNUMBER(SEARCH("INDIVIDUAL",SUBSTITUTE(UPPER($D2192)," ","")))),"PREMIUM FREE",""))))</f>
        <v/>
      </c>
    </row>
    <row r="2193">
      <c r="AC2193">
        <f>IF($C2193="","",IF(COUNTIF('Códigos Santander (ref)'!$A$2:$A$79,$C2193)&gt;0,"SANTANDER",IF(COUNTIF('Códigos Itaú (ref)'!$A$2:$A$44,$C2193)&gt;0,"ITAU",IF(AND(TRIM(UPPER($I2193))="CONTRATUAL",ISNUMBER(SEARCH("INDIVIDUAL",SUBSTITUTE(UPPER($D2193)," ","")))),"PREMIUM FREE",""))))</f>
        <v/>
      </c>
    </row>
    <row r="2194">
      <c r="AC2194">
        <f>IF($C2194="","",IF(COUNTIF('Códigos Santander (ref)'!$A$2:$A$79,$C2194)&gt;0,"SANTANDER",IF(COUNTIF('Códigos Itaú (ref)'!$A$2:$A$44,$C2194)&gt;0,"ITAU",IF(AND(TRIM(UPPER($I2194))="CONTRATUAL",ISNUMBER(SEARCH("INDIVIDUAL",SUBSTITUTE(UPPER($D2194)," ","")))),"PREMIUM FREE",""))))</f>
        <v/>
      </c>
    </row>
    <row r="2195">
      <c r="AC2195">
        <f>IF($C2195="","",IF(COUNTIF('Códigos Santander (ref)'!$A$2:$A$79,$C2195)&gt;0,"SANTANDER",IF(COUNTIF('Códigos Itaú (ref)'!$A$2:$A$44,$C2195)&gt;0,"ITAU",IF(AND(TRIM(UPPER($I2195))="CONTRATUAL",ISNUMBER(SEARCH("INDIVIDUAL",SUBSTITUTE(UPPER($D2195)," ","")))),"PREMIUM FREE",""))))</f>
        <v/>
      </c>
    </row>
    <row r="2196">
      <c r="AC2196">
        <f>IF($C2196="","",IF(COUNTIF('Códigos Santander (ref)'!$A$2:$A$79,$C2196)&gt;0,"SANTANDER",IF(COUNTIF('Códigos Itaú (ref)'!$A$2:$A$44,$C2196)&gt;0,"ITAU",IF(AND(TRIM(UPPER($I2196))="CONTRATUAL",ISNUMBER(SEARCH("INDIVIDUAL",SUBSTITUTE(UPPER($D2196)," ","")))),"PREMIUM FREE",""))))</f>
        <v/>
      </c>
    </row>
    <row r="2197">
      <c r="AC2197">
        <f>IF($C2197="","",IF(COUNTIF('Códigos Santander (ref)'!$A$2:$A$79,$C2197)&gt;0,"SANTANDER",IF(COUNTIF('Códigos Itaú (ref)'!$A$2:$A$44,$C2197)&gt;0,"ITAU",IF(AND(TRIM(UPPER($I2197))="CONTRATUAL",ISNUMBER(SEARCH("INDIVIDUAL",SUBSTITUTE(UPPER($D2197)," ","")))),"PREMIUM FREE",""))))</f>
        <v/>
      </c>
    </row>
    <row r="2198">
      <c r="AC2198">
        <f>IF($C2198="","",IF(COUNTIF('Códigos Santander (ref)'!$A$2:$A$79,$C2198)&gt;0,"SANTANDER",IF(COUNTIF('Códigos Itaú (ref)'!$A$2:$A$44,$C2198)&gt;0,"ITAU",IF(AND(TRIM(UPPER($I2198))="CONTRATUAL",ISNUMBER(SEARCH("INDIVIDUAL",SUBSTITUTE(UPPER($D2198)," ","")))),"PREMIUM FREE",""))))</f>
        <v/>
      </c>
    </row>
    <row r="2199">
      <c r="AC2199">
        <f>IF($C2199="","",IF(COUNTIF('Códigos Santander (ref)'!$A$2:$A$79,$C2199)&gt;0,"SANTANDER",IF(COUNTIF('Códigos Itaú (ref)'!$A$2:$A$44,$C2199)&gt;0,"ITAU",IF(AND(TRIM(UPPER($I2199))="CONTRATUAL",ISNUMBER(SEARCH("INDIVIDUAL",SUBSTITUTE(UPPER($D2199)," ","")))),"PREMIUM FREE",""))))</f>
        <v/>
      </c>
    </row>
    <row r="2200">
      <c r="AC2200">
        <f>IF($C2200="","",IF(COUNTIF('Códigos Santander (ref)'!$A$2:$A$79,$C2200)&gt;0,"SANTANDER",IF(COUNTIF('Códigos Itaú (ref)'!$A$2:$A$44,$C2200)&gt;0,"ITAU",IF(AND(TRIM(UPPER($I2200))="CONTRATUAL",ISNUMBER(SEARCH("INDIVIDUAL",SUBSTITUTE(UPPER($D2200)," ","")))),"PREMIUM FREE",""))))</f>
        <v/>
      </c>
    </row>
    <row r="2201">
      <c r="AC2201">
        <f>IF($C2201="","",IF(COUNTIF('Códigos Santander (ref)'!$A$2:$A$79,$C2201)&gt;0,"SANTANDER",IF(COUNTIF('Códigos Itaú (ref)'!$A$2:$A$44,$C2201)&gt;0,"ITAU",IF(AND(TRIM(UPPER($I2201))="CONTRATUAL",ISNUMBER(SEARCH("INDIVIDUAL",SUBSTITUTE(UPPER($D2201)," ","")))),"PREMIUM FREE",""))))</f>
        <v/>
      </c>
    </row>
    <row r="2202">
      <c r="AC2202">
        <f>IF($C2202="","",IF(COUNTIF('Códigos Santander (ref)'!$A$2:$A$79,$C2202)&gt;0,"SANTANDER",IF(COUNTIF('Códigos Itaú (ref)'!$A$2:$A$44,$C2202)&gt;0,"ITAU",IF(AND(TRIM(UPPER($I2202))="CONTRATUAL",ISNUMBER(SEARCH("INDIVIDUAL",SUBSTITUTE(UPPER($D2202)," ","")))),"PREMIUM FREE",""))))</f>
        <v/>
      </c>
    </row>
    <row r="2203">
      <c r="AC2203">
        <f>IF($C2203="","",IF(COUNTIF('Códigos Santander (ref)'!$A$2:$A$79,$C2203)&gt;0,"SANTANDER",IF(COUNTIF('Códigos Itaú (ref)'!$A$2:$A$44,$C2203)&gt;0,"ITAU",IF(AND(TRIM(UPPER($I2203))="CONTRATUAL",ISNUMBER(SEARCH("INDIVIDUAL",SUBSTITUTE(UPPER($D2203)," ","")))),"PREMIUM FREE",""))))</f>
        <v/>
      </c>
    </row>
    <row r="2204">
      <c r="AC2204">
        <f>IF($C2204="","",IF(COUNTIF('Códigos Santander (ref)'!$A$2:$A$79,$C2204)&gt;0,"SANTANDER",IF(COUNTIF('Códigos Itaú (ref)'!$A$2:$A$44,$C2204)&gt;0,"ITAU",IF(AND(TRIM(UPPER($I2204))="CONTRATUAL",ISNUMBER(SEARCH("INDIVIDUAL",SUBSTITUTE(UPPER($D2204)," ","")))),"PREMIUM FREE",""))))</f>
        <v/>
      </c>
    </row>
    <row r="2205">
      <c r="AC2205">
        <f>IF($C2205="","",IF(COUNTIF('Códigos Santander (ref)'!$A$2:$A$79,$C2205)&gt;0,"SANTANDER",IF(COUNTIF('Códigos Itaú (ref)'!$A$2:$A$44,$C2205)&gt;0,"ITAU",IF(AND(TRIM(UPPER($I2205))="CONTRATUAL",ISNUMBER(SEARCH("INDIVIDUAL",SUBSTITUTE(UPPER($D2205)," ","")))),"PREMIUM FREE",""))))</f>
        <v/>
      </c>
    </row>
    <row r="2206">
      <c r="AC2206">
        <f>IF($C2206="","",IF(COUNTIF('Códigos Santander (ref)'!$A$2:$A$79,$C2206)&gt;0,"SANTANDER",IF(COUNTIF('Códigos Itaú (ref)'!$A$2:$A$44,$C2206)&gt;0,"ITAU",IF(AND(TRIM(UPPER($I2206))="CONTRATUAL",ISNUMBER(SEARCH("INDIVIDUAL",SUBSTITUTE(UPPER($D2206)," ","")))),"PREMIUM FREE",""))))</f>
        <v/>
      </c>
    </row>
    <row r="2207">
      <c r="AC2207">
        <f>IF($C2207="","",IF(COUNTIF('Códigos Santander (ref)'!$A$2:$A$79,$C2207)&gt;0,"SANTANDER",IF(COUNTIF('Códigos Itaú (ref)'!$A$2:$A$44,$C2207)&gt;0,"ITAU",IF(AND(TRIM(UPPER($I2207))="CONTRATUAL",ISNUMBER(SEARCH("INDIVIDUAL",SUBSTITUTE(UPPER($D2207)," ","")))),"PREMIUM FREE",""))))</f>
        <v/>
      </c>
    </row>
    <row r="2208">
      <c r="AC2208">
        <f>IF($C2208="","",IF(COUNTIF('Códigos Santander (ref)'!$A$2:$A$79,$C2208)&gt;0,"SANTANDER",IF(COUNTIF('Códigos Itaú (ref)'!$A$2:$A$44,$C2208)&gt;0,"ITAU",IF(AND(TRIM(UPPER($I2208))="CONTRATUAL",ISNUMBER(SEARCH("INDIVIDUAL",SUBSTITUTE(UPPER($D2208)," ","")))),"PREMIUM FREE",""))))</f>
        <v/>
      </c>
    </row>
    <row r="2209">
      <c r="AC2209">
        <f>IF($C2209="","",IF(COUNTIF('Códigos Santander (ref)'!$A$2:$A$79,$C2209)&gt;0,"SANTANDER",IF(COUNTIF('Códigos Itaú (ref)'!$A$2:$A$44,$C2209)&gt;0,"ITAU",IF(AND(TRIM(UPPER($I2209))="CONTRATUAL",ISNUMBER(SEARCH("INDIVIDUAL",SUBSTITUTE(UPPER($D2209)," ","")))),"PREMIUM FREE",""))))</f>
        <v/>
      </c>
    </row>
    <row r="2210">
      <c r="AC2210">
        <f>IF($C2210="","",IF(COUNTIF('Códigos Santander (ref)'!$A$2:$A$79,$C2210)&gt;0,"SANTANDER",IF(COUNTIF('Códigos Itaú (ref)'!$A$2:$A$44,$C2210)&gt;0,"ITAU",IF(AND(TRIM(UPPER($I2210))="CONTRATUAL",ISNUMBER(SEARCH("INDIVIDUAL",SUBSTITUTE(UPPER($D2210)," ","")))),"PREMIUM FREE",""))))</f>
        <v/>
      </c>
    </row>
    <row r="2211">
      <c r="AC2211">
        <f>IF($C2211="","",IF(COUNTIF('Códigos Santander (ref)'!$A$2:$A$79,$C2211)&gt;0,"SANTANDER",IF(COUNTIF('Códigos Itaú (ref)'!$A$2:$A$44,$C2211)&gt;0,"ITAU",IF(AND(TRIM(UPPER($I2211))="CONTRATUAL",ISNUMBER(SEARCH("INDIVIDUAL",SUBSTITUTE(UPPER($D2211)," ","")))),"PREMIUM FREE",""))))</f>
        <v/>
      </c>
    </row>
    <row r="2212">
      <c r="AC2212">
        <f>IF($C2212="","",IF(COUNTIF('Códigos Santander (ref)'!$A$2:$A$79,$C2212)&gt;0,"SANTANDER",IF(COUNTIF('Códigos Itaú (ref)'!$A$2:$A$44,$C2212)&gt;0,"ITAU",IF(AND(TRIM(UPPER($I2212))="CONTRATUAL",ISNUMBER(SEARCH("INDIVIDUAL",SUBSTITUTE(UPPER($D2212)," ","")))),"PREMIUM FREE",""))))</f>
        <v/>
      </c>
    </row>
    <row r="2213">
      <c r="AC2213">
        <f>IF($C2213="","",IF(COUNTIF('Códigos Santander (ref)'!$A$2:$A$79,$C2213)&gt;0,"SANTANDER",IF(COUNTIF('Códigos Itaú (ref)'!$A$2:$A$44,$C2213)&gt;0,"ITAU",IF(AND(TRIM(UPPER($I2213))="CONTRATUAL",ISNUMBER(SEARCH("INDIVIDUAL",SUBSTITUTE(UPPER($D2213)," ","")))),"PREMIUM FREE",""))))</f>
        <v/>
      </c>
    </row>
    <row r="2214">
      <c r="AC2214">
        <f>IF($C2214="","",IF(COUNTIF('Códigos Santander (ref)'!$A$2:$A$79,$C2214)&gt;0,"SANTANDER",IF(COUNTIF('Códigos Itaú (ref)'!$A$2:$A$44,$C2214)&gt;0,"ITAU",IF(AND(TRIM(UPPER($I2214))="CONTRATUAL",ISNUMBER(SEARCH("INDIVIDUAL",SUBSTITUTE(UPPER($D2214)," ","")))),"PREMIUM FREE",""))))</f>
        <v/>
      </c>
    </row>
    <row r="2215">
      <c r="AC2215">
        <f>IF($C2215="","",IF(COUNTIF('Códigos Santander (ref)'!$A$2:$A$79,$C2215)&gt;0,"SANTANDER",IF(COUNTIF('Códigos Itaú (ref)'!$A$2:$A$44,$C2215)&gt;0,"ITAU",IF(AND(TRIM(UPPER($I2215))="CONTRATUAL",ISNUMBER(SEARCH("INDIVIDUAL",SUBSTITUTE(UPPER($D2215)," ","")))),"PREMIUM FREE",""))))</f>
        <v/>
      </c>
    </row>
    <row r="2216">
      <c r="AC2216">
        <f>IF($C2216="","",IF(COUNTIF('Códigos Santander (ref)'!$A$2:$A$79,$C2216)&gt;0,"SANTANDER",IF(COUNTIF('Códigos Itaú (ref)'!$A$2:$A$44,$C2216)&gt;0,"ITAU",IF(AND(TRIM(UPPER($I2216))="CONTRATUAL",ISNUMBER(SEARCH("INDIVIDUAL",SUBSTITUTE(UPPER($D2216)," ","")))),"PREMIUM FREE",""))))</f>
        <v/>
      </c>
    </row>
    <row r="2217">
      <c r="AC2217">
        <f>IF($C2217="","",IF(COUNTIF('Códigos Santander (ref)'!$A$2:$A$79,$C2217)&gt;0,"SANTANDER",IF(COUNTIF('Códigos Itaú (ref)'!$A$2:$A$44,$C2217)&gt;0,"ITAU",IF(AND(TRIM(UPPER($I2217))="CONTRATUAL",ISNUMBER(SEARCH("INDIVIDUAL",SUBSTITUTE(UPPER($D2217)," ","")))),"PREMIUM FREE",""))))</f>
        <v/>
      </c>
    </row>
    <row r="2218">
      <c r="AC2218">
        <f>IF($C2218="","",IF(COUNTIF('Códigos Santander (ref)'!$A$2:$A$79,$C2218)&gt;0,"SANTANDER",IF(COUNTIF('Códigos Itaú (ref)'!$A$2:$A$44,$C2218)&gt;0,"ITAU",IF(AND(TRIM(UPPER($I2218))="CONTRATUAL",ISNUMBER(SEARCH("INDIVIDUAL",SUBSTITUTE(UPPER($D2218)," ","")))),"PREMIUM FREE",""))))</f>
        <v/>
      </c>
    </row>
    <row r="2219">
      <c r="AC2219">
        <f>IF($C2219="","",IF(COUNTIF('Códigos Santander (ref)'!$A$2:$A$79,$C2219)&gt;0,"SANTANDER",IF(COUNTIF('Códigos Itaú (ref)'!$A$2:$A$44,$C2219)&gt;0,"ITAU",IF(AND(TRIM(UPPER($I2219))="CONTRATUAL",ISNUMBER(SEARCH("INDIVIDUAL",SUBSTITUTE(UPPER($D2219)," ","")))),"PREMIUM FREE",""))))</f>
        <v/>
      </c>
    </row>
    <row r="2220">
      <c r="AC2220">
        <f>IF($C2220="","",IF(COUNTIF('Códigos Santander (ref)'!$A$2:$A$79,$C2220)&gt;0,"SANTANDER",IF(COUNTIF('Códigos Itaú (ref)'!$A$2:$A$44,$C2220)&gt;0,"ITAU",IF(AND(TRIM(UPPER($I2220))="CONTRATUAL",ISNUMBER(SEARCH("INDIVIDUAL",SUBSTITUTE(UPPER($D2220)," ","")))),"PREMIUM FREE",""))))</f>
        <v/>
      </c>
    </row>
    <row r="2221">
      <c r="AC2221">
        <f>IF($C2221="","",IF(COUNTIF('Códigos Santander (ref)'!$A$2:$A$79,$C2221)&gt;0,"SANTANDER",IF(COUNTIF('Códigos Itaú (ref)'!$A$2:$A$44,$C2221)&gt;0,"ITAU",IF(AND(TRIM(UPPER($I2221))="CONTRATUAL",ISNUMBER(SEARCH("INDIVIDUAL",SUBSTITUTE(UPPER($D2221)," ","")))),"PREMIUM FREE",""))))</f>
        <v/>
      </c>
    </row>
    <row r="2222">
      <c r="AC2222">
        <f>IF($C2222="","",IF(COUNTIF('Códigos Santander (ref)'!$A$2:$A$79,$C2222)&gt;0,"SANTANDER",IF(COUNTIF('Códigos Itaú (ref)'!$A$2:$A$44,$C2222)&gt;0,"ITAU",IF(AND(TRIM(UPPER($I2222))="CONTRATUAL",ISNUMBER(SEARCH("INDIVIDUAL",SUBSTITUTE(UPPER($D2222)," ","")))),"PREMIUM FREE",""))))</f>
        <v/>
      </c>
    </row>
    <row r="2223">
      <c r="AC2223">
        <f>IF($C2223="","",IF(COUNTIF('Códigos Santander (ref)'!$A$2:$A$79,$C2223)&gt;0,"SANTANDER",IF(COUNTIF('Códigos Itaú (ref)'!$A$2:$A$44,$C2223)&gt;0,"ITAU",IF(AND(TRIM(UPPER($I2223))="CONTRATUAL",ISNUMBER(SEARCH("INDIVIDUAL",SUBSTITUTE(UPPER($D2223)," ","")))),"PREMIUM FREE",""))))</f>
        <v/>
      </c>
    </row>
    <row r="2224">
      <c r="AC2224">
        <f>IF($C2224="","",IF(COUNTIF('Códigos Santander (ref)'!$A$2:$A$79,$C2224)&gt;0,"SANTANDER",IF(COUNTIF('Códigos Itaú (ref)'!$A$2:$A$44,$C2224)&gt;0,"ITAU",IF(AND(TRIM(UPPER($I2224))="CONTRATUAL",ISNUMBER(SEARCH("INDIVIDUAL",SUBSTITUTE(UPPER($D2224)," ","")))),"PREMIUM FREE",""))))</f>
        <v/>
      </c>
    </row>
    <row r="2225">
      <c r="AC2225">
        <f>IF($C2225="","",IF(COUNTIF('Códigos Santander (ref)'!$A$2:$A$79,$C2225)&gt;0,"SANTANDER",IF(COUNTIF('Códigos Itaú (ref)'!$A$2:$A$44,$C2225)&gt;0,"ITAU",IF(AND(TRIM(UPPER($I2225))="CONTRATUAL",ISNUMBER(SEARCH("INDIVIDUAL",SUBSTITUTE(UPPER($D2225)," ","")))),"PREMIUM FREE",""))))</f>
        <v/>
      </c>
    </row>
    <row r="2226">
      <c r="AC2226">
        <f>IF($C2226="","",IF(COUNTIF('Códigos Santander (ref)'!$A$2:$A$79,$C2226)&gt;0,"SANTANDER",IF(COUNTIF('Códigos Itaú (ref)'!$A$2:$A$44,$C2226)&gt;0,"ITAU",IF(AND(TRIM(UPPER($I2226))="CONTRATUAL",ISNUMBER(SEARCH("INDIVIDUAL",SUBSTITUTE(UPPER($D2226)," ","")))),"PREMIUM FREE",""))))</f>
        <v/>
      </c>
    </row>
    <row r="2227">
      <c r="AC2227">
        <f>IF($C2227="","",IF(COUNTIF('Códigos Santander (ref)'!$A$2:$A$79,$C2227)&gt;0,"SANTANDER",IF(COUNTIF('Códigos Itaú (ref)'!$A$2:$A$44,$C2227)&gt;0,"ITAU",IF(AND(TRIM(UPPER($I2227))="CONTRATUAL",ISNUMBER(SEARCH("INDIVIDUAL",SUBSTITUTE(UPPER($D2227)," ","")))),"PREMIUM FREE",""))))</f>
        <v/>
      </c>
    </row>
    <row r="2228">
      <c r="AC2228">
        <f>IF($C2228="","",IF(COUNTIF('Códigos Santander (ref)'!$A$2:$A$79,$C2228)&gt;0,"SANTANDER",IF(COUNTIF('Códigos Itaú (ref)'!$A$2:$A$44,$C2228)&gt;0,"ITAU",IF(AND(TRIM(UPPER($I2228))="CONTRATUAL",ISNUMBER(SEARCH("INDIVIDUAL",SUBSTITUTE(UPPER($D2228)," ","")))),"PREMIUM FREE",""))))</f>
        <v/>
      </c>
    </row>
    <row r="2229">
      <c r="AC2229">
        <f>IF($C2229="","",IF(COUNTIF('Códigos Santander (ref)'!$A$2:$A$79,$C2229)&gt;0,"SANTANDER",IF(COUNTIF('Códigos Itaú (ref)'!$A$2:$A$44,$C2229)&gt;0,"ITAU",IF(AND(TRIM(UPPER($I2229))="CONTRATUAL",ISNUMBER(SEARCH("INDIVIDUAL",SUBSTITUTE(UPPER($D2229)," ","")))),"PREMIUM FREE",""))))</f>
        <v/>
      </c>
    </row>
    <row r="2230">
      <c r="AC2230">
        <f>IF($C2230="","",IF(COUNTIF('Códigos Santander (ref)'!$A$2:$A$79,$C2230)&gt;0,"SANTANDER",IF(COUNTIF('Códigos Itaú (ref)'!$A$2:$A$44,$C2230)&gt;0,"ITAU",IF(AND(TRIM(UPPER($I2230))="CONTRATUAL",ISNUMBER(SEARCH("INDIVIDUAL",SUBSTITUTE(UPPER($D2230)," ","")))),"PREMIUM FREE",""))))</f>
        <v/>
      </c>
    </row>
    <row r="2231">
      <c r="AC2231">
        <f>IF($C2231="","",IF(COUNTIF('Códigos Santander (ref)'!$A$2:$A$79,$C2231)&gt;0,"SANTANDER",IF(COUNTIF('Códigos Itaú (ref)'!$A$2:$A$44,$C2231)&gt;0,"ITAU",IF(AND(TRIM(UPPER($I2231))="CONTRATUAL",ISNUMBER(SEARCH("INDIVIDUAL",SUBSTITUTE(UPPER($D2231)," ","")))),"PREMIUM FREE",""))))</f>
        <v/>
      </c>
    </row>
    <row r="2232">
      <c r="AC2232">
        <f>IF($C2232="","",IF(COUNTIF('Códigos Santander (ref)'!$A$2:$A$79,$C2232)&gt;0,"SANTANDER",IF(COUNTIF('Códigos Itaú (ref)'!$A$2:$A$44,$C2232)&gt;0,"ITAU",IF(AND(TRIM(UPPER($I2232))="CONTRATUAL",ISNUMBER(SEARCH("INDIVIDUAL",SUBSTITUTE(UPPER($D2232)," ","")))),"PREMIUM FREE",""))))</f>
        <v/>
      </c>
    </row>
    <row r="2233">
      <c r="AC2233">
        <f>IF($C2233="","",IF(COUNTIF('Códigos Santander (ref)'!$A$2:$A$79,$C2233)&gt;0,"SANTANDER",IF(COUNTIF('Códigos Itaú (ref)'!$A$2:$A$44,$C2233)&gt;0,"ITAU",IF(AND(TRIM(UPPER($I2233))="CONTRATUAL",ISNUMBER(SEARCH("INDIVIDUAL",SUBSTITUTE(UPPER($D2233)," ","")))),"PREMIUM FREE",""))))</f>
        <v/>
      </c>
    </row>
    <row r="2234">
      <c r="AC2234">
        <f>IF($C2234="","",IF(COUNTIF('Códigos Santander (ref)'!$A$2:$A$79,$C2234)&gt;0,"SANTANDER",IF(COUNTIF('Códigos Itaú (ref)'!$A$2:$A$44,$C2234)&gt;0,"ITAU",IF(AND(TRIM(UPPER($I2234))="CONTRATUAL",ISNUMBER(SEARCH("INDIVIDUAL",SUBSTITUTE(UPPER($D2234)," ","")))),"PREMIUM FREE",""))))</f>
        <v/>
      </c>
    </row>
    <row r="2235">
      <c r="AC2235">
        <f>IF($C2235="","",IF(COUNTIF('Códigos Santander (ref)'!$A$2:$A$79,$C2235)&gt;0,"SANTANDER",IF(COUNTIF('Códigos Itaú (ref)'!$A$2:$A$44,$C2235)&gt;0,"ITAU",IF(AND(TRIM(UPPER($I2235))="CONTRATUAL",ISNUMBER(SEARCH("INDIVIDUAL",SUBSTITUTE(UPPER($D2235)," ","")))),"PREMIUM FREE",""))))</f>
        <v/>
      </c>
    </row>
    <row r="2236">
      <c r="AC2236">
        <f>IF($C2236="","",IF(COUNTIF('Códigos Santander (ref)'!$A$2:$A$79,$C2236)&gt;0,"SANTANDER",IF(COUNTIF('Códigos Itaú (ref)'!$A$2:$A$44,$C2236)&gt;0,"ITAU",IF(AND(TRIM(UPPER($I2236))="CONTRATUAL",ISNUMBER(SEARCH("INDIVIDUAL",SUBSTITUTE(UPPER($D2236)," ","")))),"PREMIUM FREE",""))))</f>
        <v/>
      </c>
    </row>
    <row r="2237">
      <c r="AC2237">
        <f>IF($C2237="","",IF(COUNTIF('Códigos Santander (ref)'!$A$2:$A$79,$C2237)&gt;0,"SANTANDER",IF(COUNTIF('Códigos Itaú (ref)'!$A$2:$A$44,$C2237)&gt;0,"ITAU",IF(AND(TRIM(UPPER($I2237))="CONTRATUAL",ISNUMBER(SEARCH("INDIVIDUAL",SUBSTITUTE(UPPER($D2237)," ","")))),"PREMIUM FREE",""))))</f>
        <v/>
      </c>
    </row>
    <row r="2238">
      <c r="AC2238">
        <f>IF($C2238="","",IF(COUNTIF('Códigos Santander (ref)'!$A$2:$A$79,$C2238)&gt;0,"SANTANDER",IF(COUNTIF('Códigos Itaú (ref)'!$A$2:$A$44,$C2238)&gt;0,"ITAU",IF(AND(TRIM(UPPER($I2238))="CONTRATUAL",ISNUMBER(SEARCH("INDIVIDUAL",SUBSTITUTE(UPPER($D2238)," ","")))),"PREMIUM FREE",""))))</f>
        <v/>
      </c>
    </row>
    <row r="2239">
      <c r="AC2239">
        <f>IF($C2239="","",IF(COUNTIF('Códigos Santander (ref)'!$A$2:$A$79,$C2239)&gt;0,"SANTANDER",IF(COUNTIF('Códigos Itaú (ref)'!$A$2:$A$44,$C2239)&gt;0,"ITAU",IF(AND(TRIM(UPPER($I2239))="CONTRATUAL",ISNUMBER(SEARCH("INDIVIDUAL",SUBSTITUTE(UPPER($D2239)," ","")))),"PREMIUM FREE",""))))</f>
        <v/>
      </c>
    </row>
    <row r="2240">
      <c r="AC2240">
        <f>IF($C2240="","",IF(COUNTIF('Códigos Santander (ref)'!$A$2:$A$79,$C2240)&gt;0,"SANTANDER",IF(COUNTIF('Códigos Itaú (ref)'!$A$2:$A$44,$C2240)&gt;0,"ITAU",IF(AND(TRIM(UPPER($I2240))="CONTRATUAL",ISNUMBER(SEARCH("INDIVIDUAL",SUBSTITUTE(UPPER($D2240)," ","")))),"PREMIUM FREE",""))))</f>
        <v/>
      </c>
    </row>
    <row r="2241">
      <c r="AC2241">
        <f>IF($C2241="","",IF(COUNTIF('Códigos Santander (ref)'!$A$2:$A$79,$C2241)&gt;0,"SANTANDER",IF(COUNTIF('Códigos Itaú (ref)'!$A$2:$A$44,$C2241)&gt;0,"ITAU",IF(AND(TRIM(UPPER($I2241))="CONTRATUAL",ISNUMBER(SEARCH("INDIVIDUAL",SUBSTITUTE(UPPER($D2241)," ","")))),"PREMIUM FREE",""))))</f>
        <v/>
      </c>
    </row>
    <row r="2242">
      <c r="AC2242">
        <f>IF($C2242="","",IF(COUNTIF('Códigos Santander (ref)'!$A$2:$A$79,$C2242)&gt;0,"SANTANDER",IF(COUNTIF('Códigos Itaú (ref)'!$A$2:$A$44,$C2242)&gt;0,"ITAU",IF(AND(TRIM(UPPER($I2242))="CONTRATUAL",ISNUMBER(SEARCH("INDIVIDUAL",SUBSTITUTE(UPPER($D2242)," ","")))),"PREMIUM FREE",""))))</f>
        <v/>
      </c>
    </row>
    <row r="2243">
      <c r="AC2243">
        <f>IF($C2243="","",IF(COUNTIF('Códigos Santander (ref)'!$A$2:$A$79,$C2243)&gt;0,"SANTANDER",IF(COUNTIF('Códigos Itaú (ref)'!$A$2:$A$44,$C2243)&gt;0,"ITAU",IF(AND(TRIM(UPPER($I2243))="CONTRATUAL",ISNUMBER(SEARCH("INDIVIDUAL",SUBSTITUTE(UPPER($D2243)," ","")))),"PREMIUM FREE",""))))</f>
        <v/>
      </c>
    </row>
    <row r="2244">
      <c r="AC2244">
        <f>IF($C2244="","",IF(COUNTIF('Códigos Santander (ref)'!$A$2:$A$79,$C2244)&gt;0,"SANTANDER",IF(COUNTIF('Códigos Itaú (ref)'!$A$2:$A$44,$C2244)&gt;0,"ITAU",IF(AND(TRIM(UPPER($I2244))="CONTRATUAL",ISNUMBER(SEARCH("INDIVIDUAL",SUBSTITUTE(UPPER($D2244)," ","")))),"PREMIUM FREE",""))))</f>
        <v/>
      </c>
    </row>
    <row r="2245">
      <c r="AC2245">
        <f>IF($C2245="","",IF(COUNTIF('Códigos Santander (ref)'!$A$2:$A$79,$C2245)&gt;0,"SANTANDER",IF(COUNTIF('Códigos Itaú (ref)'!$A$2:$A$44,$C2245)&gt;0,"ITAU",IF(AND(TRIM(UPPER($I2245))="CONTRATUAL",ISNUMBER(SEARCH("INDIVIDUAL",SUBSTITUTE(UPPER($D2245)," ","")))),"PREMIUM FREE",""))))</f>
        <v/>
      </c>
    </row>
    <row r="2246">
      <c r="AC2246">
        <f>IF($C2246="","",IF(COUNTIF('Códigos Santander (ref)'!$A$2:$A$79,$C2246)&gt;0,"SANTANDER",IF(COUNTIF('Códigos Itaú (ref)'!$A$2:$A$44,$C2246)&gt;0,"ITAU",IF(AND(TRIM(UPPER($I2246))="CONTRATUAL",ISNUMBER(SEARCH("INDIVIDUAL",SUBSTITUTE(UPPER($D2246)," ","")))),"PREMIUM FREE",""))))</f>
        <v/>
      </c>
    </row>
    <row r="2247">
      <c r="AC2247">
        <f>IF($C2247="","",IF(COUNTIF('Códigos Santander (ref)'!$A$2:$A$79,$C2247)&gt;0,"SANTANDER",IF(COUNTIF('Códigos Itaú (ref)'!$A$2:$A$44,$C2247)&gt;0,"ITAU",IF(AND(TRIM(UPPER($I2247))="CONTRATUAL",ISNUMBER(SEARCH("INDIVIDUAL",SUBSTITUTE(UPPER($D2247)," ","")))),"PREMIUM FREE",""))))</f>
        <v/>
      </c>
    </row>
    <row r="2248">
      <c r="AC2248">
        <f>IF($C2248="","",IF(COUNTIF('Códigos Santander (ref)'!$A$2:$A$79,$C2248)&gt;0,"SANTANDER",IF(COUNTIF('Códigos Itaú (ref)'!$A$2:$A$44,$C2248)&gt;0,"ITAU",IF(AND(TRIM(UPPER($I2248))="CONTRATUAL",ISNUMBER(SEARCH("INDIVIDUAL",SUBSTITUTE(UPPER($D2248)," ","")))),"PREMIUM FREE",""))))</f>
        <v/>
      </c>
    </row>
    <row r="2249">
      <c r="AC2249">
        <f>IF($C2249="","",IF(COUNTIF('Códigos Santander (ref)'!$A$2:$A$79,$C2249)&gt;0,"SANTANDER",IF(COUNTIF('Códigos Itaú (ref)'!$A$2:$A$44,$C2249)&gt;0,"ITAU",IF(AND(TRIM(UPPER($I2249))="CONTRATUAL",ISNUMBER(SEARCH("INDIVIDUAL",SUBSTITUTE(UPPER($D2249)," ","")))),"PREMIUM FREE",""))))</f>
        <v/>
      </c>
    </row>
    <row r="2250">
      <c r="AC2250">
        <f>IF($C2250="","",IF(COUNTIF('Códigos Santander (ref)'!$A$2:$A$79,$C2250)&gt;0,"SANTANDER",IF(COUNTIF('Códigos Itaú (ref)'!$A$2:$A$44,$C2250)&gt;0,"ITAU",IF(AND(TRIM(UPPER($I2250))="CONTRATUAL",ISNUMBER(SEARCH("INDIVIDUAL",SUBSTITUTE(UPPER($D2250)," ","")))),"PREMIUM FREE",""))))</f>
        <v/>
      </c>
    </row>
    <row r="2251">
      <c r="AC2251">
        <f>IF($C2251="","",IF(COUNTIF('Códigos Santander (ref)'!$A$2:$A$79,$C2251)&gt;0,"SANTANDER",IF(COUNTIF('Códigos Itaú (ref)'!$A$2:$A$44,$C2251)&gt;0,"ITAU",IF(AND(TRIM(UPPER($I2251))="CONTRATUAL",ISNUMBER(SEARCH("INDIVIDUAL",SUBSTITUTE(UPPER($D2251)," ","")))),"PREMIUM FREE",""))))</f>
        <v/>
      </c>
    </row>
    <row r="2252">
      <c r="AC2252">
        <f>IF($C2252="","",IF(COUNTIF('Códigos Santander (ref)'!$A$2:$A$79,$C2252)&gt;0,"SANTANDER",IF(COUNTIF('Códigos Itaú (ref)'!$A$2:$A$44,$C2252)&gt;0,"ITAU",IF(AND(TRIM(UPPER($I2252))="CONTRATUAL",ISNUMBER(SEARCH("INDIVIDUAL",SUBSTITUTE(UPPER($D2252)," ","")))),"PREMIUM FREE",""))))</f>
        <v/>
      </c>
    </row>
    <row r="2253">
      <c r="AC2253">
        <f>IF($C2253="","",IF(COUNTIF('Códigos Santander (ref)'!$A$2:$A$79,$C2253)&gt;0,"SANTANDER",IF(COUNTIF('Códigos Itaú (ref)'!$A$2:$A$44,$C2253)&gt;0,"ITAU",IF(AND(TRIM(UPPER($I2253))="CONTRATUAL",ISNUMBER(SEARCH("INDIVIDUAL",SUBSTITUTE(UPPER($D2253)," ","")))),"PREMIUM FREE",""))))</f>
        <v/>
      </c>
    </row>
    <row r="2254">
      <c r="AC2254">
        <f>IF($C2254="","",IF(COUNTIF('Códigos Santander (ref)'!$A$2:$A$79,$C2254)&gt;0,"SANTANDER",IF(COUNTIF('Códigos Itaú (ref)'!$A$2:$A$44,$C2254)&gt;0,"ITAU",IF(AND(TRIM(UPPER($I2254))="CONTRATUAL",ISNUMBER(SEARCH("INDIVIDUAL",SUBSTITUTE(UPPER($D2254)," ","")))),"PREMIUM FREE",""))))</f>
        <v/>
      </c>
    </row>
    <row r="2255">
      <c r="AC2255">
        <f>IF($C2255="","",IF(COUNTIF('Códigos Santander (ref)'!$A$2:$A$79,$C2255)&gt;0,"SANTANDER",IF(COUNTIF('Códigos Itaú (ref)'!$A$2:$A$44,$C2255)&gt;0,"ITAU",IF(AND(TRIM(UPPER($I2255))="CONTRATUAL",ISNUMBER(SEARCH("INDIVIDUAL",SUBSTITUTE(UPPER($D2255)," ","")))),"PREMIUM FREE",""))))</f>
        <v/>
      </c>
    </row>
    <row r="2256">
      <c r="AC2256">
        <f>IF($C2256="","",IF(COUNTIF('Códigos Santander (ref)'!$A$2:$A$79,$C2256)&gt;0,"SANTANDER",IF(COUNTIF('Códigos Itaú (ref)'!$A$2:$A$44,$C2256)&gt;0,"ITAU",IF(AND(TRIM(UPPER($I2256))="CONTRATUAL",ISNUMBER(SEARCH("INDIVIDUAL",SUBSTITUTE(UPPER($D2256)," ","")))),"PREMIUM FREE",""))))</f>
        <v/>
      </c>
    </row>
    <row r="2257">
      <c r="AC2257">
        <f>IF($C2257="","",IF(COUNTIF('Códigos Santander (ref)'!$A$2:$A$79,$C2257)&gt;0,"SANTANDER",IF(COUNTIF('Códigos Itaú (ref)'!$A$2:$A$44,$C2257)&gt;0,"ITAU",IF(AND(TRIM(UPPER($I2257))="CONTRATUAL",ISNUMBER(SEARCH("INDIVIDUAL",SUBSTITUTE(UPPER($D2257)," ","")))),"PREMIUM FREE",""))))</f>
        <v/>
      </c>
    </row>
    <row r="2258">
      <c r="AC2258">
        <f>IF($C2258="","",IF(COUNTIF('Códigos Santander (ref)'!$A$2:$A$79,$C2258)&gt;0,"SANTANDER",IF(COUNTIF('Códigos Itaú (ref)'!$A$2:$A$44,$C2258)&gt;0,"ITAU",IF(AND(TRIM(UPPER($I2258))="CONTRATUAL",ISNUMBER(SEARCH("INDIVIDUAL",SUBSTITUTE(UPPER($D2258)," ","")))),"PREMIUM FREE",""))))</f>
        <v/>
      </c>
    </row>
    <row r="2259">
      <c r="AC2259">
        <f>IF($C2259="","",IF(COUNTIF('Códigos Santander (ref)'!$A$2:$A$79,$C2259)&gt;0,"SANTANDER",IF(COUNTIF('Códigos Itaú (ref)'!$A$2:$A$44,$C2259)&gt;0,"ITAU",IF(AND(TRIM(UPPER($I2259))="CONTRATUAL",ISNUMBER(SEARCH("INDIVIDUAL",SUBSTITUTE(UPPER($D2259)," ","")))),"PREMIUM FREE",""))))</f>
        <v/>
      </c>
    </row>
    <row r="2260">
      <c r="AC2260">
        <f>IF($C2260="","",IF(COUNTIF('Códigos Santander (ref)'!$A$2:$A$79,$C2260)&gt;0,"SANTANDER",IF(COUNTIF('Códigos Itaú (ref)'!$A$2:$A$44,$C2260)&gt;0,"ITAU",IF(AND(TRIM(UPPER($I2260))="CONTRATUAL",ISNUMBER(SEARCH("INDIVIDUAL",SUBSTITUTE(UPPER($D2260)," ","")))),"PREMIUM FREE",""))))</f>
        <v/>
      </c>
    </row>
    <row r="2261">
      <c r="AC2261">
        <f>IF($C2261="","",IF(COUNTIF('Códigos Santander (ref)'!$A$2:$A$79,$C2261)&gt;0,"SANTANDER",IF(COUNTIF('Códigos Itaú (ref)'!$A$2:$A$44,$C2261)&gt;0,"ITAU",IF(AND(TRIM(UPPER($I2261))="CONTRATUAL",ISNUMBER(SEARCH("INDIVIDUAL",SUBSTITUTE(UPPER($D2261)," ","")))),"PREMIUM FREE",""))))</f>
        <v/>
      </c>
    </row>
    <row r="2262">
      <c r="AC2262">
        <f>IF($C2262="","",IF(COUNTIF('Códigos Santander (ref)'!$A$2:$A$79,$C2262)&gt;0,"SANTANDER",IF(COUNTIF('Códigos Itaú (ref)'!$A$2:$A$44,$C2262)&gt;0,"ITAU",IF(AND(TRIM(UPPER($I2262))="CONTRATUAL",ISNUMBER(SEARCH("INDIVIDUAL",SUBSTITUTE(UPPER($D2262)," ","")))),"PREMIUM FREE",""))))</f>
        <v/>
      </c>
    </row>
    <row r="2263">
      <c r="AC2263">
        <f>IF($C2263="","",IF(COUNTIF('Códigos Santander (ref)'!$A$2:$A$79,$C2263)&gt;0,"SANTANDER",IF(COUNTIF('Códigos Itaú (ref)'!$A$2:$A$44,$C2263)&gt;0,"ITAU",IF(AND(TRIM(UPPER($I2263))="CONTRATUAL",ISNUMBER(SEARCH("INDIVIDUAL",SUBSTITUTE(UPPER($D2263)," ","")))),"PREMIUM FREE",""))))</f>
        <v/>
      </c>
    </row>
    <row r="2264">
      <c r="AC2264">
        <f>IF($C2264="","",IF(COUNTIF('Códigos Santander (ref)'!$A$2:$A$79,$C2264)&gt;0,"SANTANDER",IF(COUNTIF('Códigos Itaú (ref)'!$A$2:$A$44,$C2264)&gt;0,"ITAU",IF(AND(TRIM(UPPER($I2264))="CONTRATUAL",ISNUMBER(SEARCH("INDIVIDUAL",SUBSTITUTE(UPPER($D2264)," ","")))),"PREMIUM FREE",""))))</f>
        <v/>
      </c>
    </row>
    <row r="2265">
      <c r="AC2265">
        <f>IF($C2265="","",IF(COUNTIF('Códigos Santander (ref)'!$A$2:$A$79,$C2265)&gt;0,"SANTANDER",IF(COUNTIF('Códigos Itaú (ref)'!$A$2:$A$44,$C2265)&gt;0,"ITAU",IF(AND(TRIM(UPPER($I2265))="CONTRATUAL",ISNUMBER(SEARCH("INDIVIDUAL",SUBSTITUTE(UPPER($D2265)," ","")))),"PREMIUM FREE",""))))</f>
        <v/>
      </c>
    </row>
    <row r="2266">
      <c r="AC2266">
        <f>IF($C2266="","",IF(COUNTIF('Códigos Santander (ref)'!$A$2:$A$79,$C2266)&gt;0,"SANTANDER",IF(COUNTIF('Códigos Itaú (ref)'!$A$2:$A$44,$C2266)&gt;0,"ITAU",IF(AND(TRIM(UPPER($I2266))="CONTRATUAL",ISNUMBER(SEARCH("INDIVIDUAL",SUBSTITUTE(UPPER($D2266)," ","")))),"PREMIUM FREE",""))))</f>
        <v/>
      </c>
    </row>
    <row r="2267">
      <c r="AC2267">
        <f>IF($C2267="","",IF(COUNTIF('Códigos Santander (ref)'!$A$2:$A$79,$C2267)&gt;0,"SANTANDER",IF(COUNTIF('Códigos Itaú (ref)'!$A$2:$A$44,$C2267)&gt;0,"ITAU",IF(AND(TRIM(UPPER($I2267))="CONTRATUAL",ISNUMBER(SEARCH("INDIVIDUAL",SUBSTITUTE(UPPER($D2267)," ","")))),"PREMIUM FREE",""))))</f>
        <v/>
      </c>
    </row>
    <row r="2268">
      <c r="AC2268">
        <f>IF($C2268="","",IF(COUNTIF('Códigos Santander (ref)'!$A$2:$A$79,$C2268)&gt;0,"SANTANDER",IF(COUNTIF('Códigos Itaú (ref)'!$A$2:$A$44,$C2268)&gt;0,"ITAU",IF(AND(TRIM(UPPER($I2268))="CONTRATUAL",ISNUMBER(SEARCH("INDIVIDUAL",SUBSTITUTE(UPPER($D2268)," ","")))),"PREMIUM FREE",""))))</f>
        <v/>
      </c>
    </row>
    <row r="2269">
      <c r="AC2269">
        <f>IF($C2269="","",IF(COUNTIF('Códigos Santander (ref)'!$A$2:$A$79,$C2269)&gt;0,"SANTANDER",IF(COUNTIF('Códigos Itaú (ref)'!$A$2:$A$44,$C2269)&gt;0,"ITAU",IF(AND(TRIM(UPPER($I2269))="CONTRATUAL",ISNUMBER(SEARCH("INDIVIDUAL",SUBSTITUTE(UPPER($D2269)," ","")))),"PREMIUM FREE",""))))</f>
        <v/>
      </c>
    </row>
    <row r="2270">
      <c r="AC2270">
        <f>IF($C2270="","",IF(COUNTIF('Códigos Santander (ref)'!$A$2:$A$79,$C2270)&gt;0,"SANTANDER",IF(COUNTIF('Códigos Itaú (ref)'!$A$2:$A$44,$C2270)&gt;0,"ITAU",IF(AND(TRIM(UPPER($I2270))="CONTRATUAL",ISNUMBER(SEARCH("INDIVIDUAL",SUBSTITUTE(UPPER($D2270)," ","")))),"PREMIUM FREE",""))))</f>
        <v/>
      </c>
    </row>
    <row r="2271">
      <c r="AC2271">
        <f>IF($C2271="","",IF(COUNTIF('Códigos Santander (ref)'!$A$2:$A$79,$C2271)&gt;0,"SANTANDER",IF(COUNTIF('Códigos Itaú (ref)'!$A$2:$A$44,$C2271)&gt;0,"ITAU",IF(AND(TRIM(UPPER($I2271))="CONTRATUAL",ISNUMBER(SEARCH("INDIVIDUAL",SUBSTITUTE(UPPER($D2271)," ","")))),"PREMIUM FREE",""))))</f>
        <v/>
      </c>
    </row>
    <row r="2272">
      <c r="AC2272">
        <f>IF($C2272="","",IF(COUNTIF('Códigos Santander (ref)'!$A$2:$A$79,$C2272)&gt;0,"SANTANDER",IF(COUNTIF('Códigos Itaú (ref)'!$A$2:$A$44,$C2272)&gt;0,"ITAU",IF(AND(TRIM(UPPER($I2272))="CONTRATUAL",ISNUMBER(SEARCH("INDIVIDUAL",SUBSTITUTE(UPPER($D2272)," ","")))),"PREMIUM FREE",""))))</f>
        <v/>
      </c>
    </row>
    <row r="2273">
      <c r="AC2273">
        <f>IF($C2273="","",IF(COUNTIF('Códigos Santander (ref)'!$A$2:$A$79,$C2273)&gt;0,"SANTANDER",IF(COUNTIF('Códigos Itaú (ref)'!$A$2:$A$44,$C2273)&gt;0,"ITAU",IF(AND(TRIM(UPPER($I2273))="CONTRATUAL",ISNUMBER(SEARCH("INDIVIDUAL",SUBSTITUTE(UPPER($D2273)," ","")))),"PREMIUM FREE",""))))</f>
        <v/>
      </c>
    </row>
    <row r="2274">
      <c r="AC2274">
        <f>IF($C2274="","",IF(COUNTIF('Códigos Santander (ref)'!$A$2:$A$79,$C2274)&gt;0,"SANTANDER",IF(COUNTIF('Códigos Itaú (ref)'!$A$2:$A$44,$C2274)&gt;0,"ITAU",IF(AND(TRIM(UPPER($I2274))="CONTRATUAL",ISNUMBER(SEARCH("INDIVIDUAL",SUBSTITUTE(UPPER($D2274)," ","")))),"PREMIUM FREE",""))))</f>
        <v/>
      </c>
    </row>
    <row r="2275">
      <c r="AC2275">
        <f>IF($C2275="","",IF(COUNTIF('Códigos Santander (ref)'!$A$2:$A$79,$C2275)&gt;0,"SANTANDER",IF(COUNTIF('Códigos Itaú (ref)'!$A$2:$A$44,$C2275)&gt;0,"ITAU",IF(AND(TRIM(UPPER($I2275))="CONTRATUAL",ISNUMBER(SEARCH("INDIVIDUAL",SUBSTITUTE(UPPER($D2275)," ","")))),"PREMIUM FREE",""))))</f>
        <v/>
      </c>
    </row>
    <row r="2276">
      <c r="AC2276">
        <f>IF($C2276="","",IF(COUNTIF('Códigos Santander (ref)'!$A$2:$A$79,$C2276)&gt;0,"SANTANDER",IF(COUNTIF('Códigos Itaú (ref)'!$A$2:$A$44,$C2276)&gt;0,"ITAU",IF(AND(TRIM(UPPER($I2276))="CONTRATUAL",ISNUMBER(SEARCH("INDIVIDUAL",SUBSTITUTE(UPPER($D2276)," ","")))),"PREMIUM FREE",""))))</f>
        <v/>
      </c>
    </row>
    <row r="2277">
      <c r="AC2277">
        <f>IF($C2277="","",IF(COUNTIF('Códigos Santander (ref)'!$A$2:$A$79,$C2277)&gt;0,"SANTANDER",IF(COUNTIF('Códigos Itaú (ref)'!$A$2:$A$44,$C2277)&gt;0,"ITAU",IF(AND(TRIM(UPPER($I2277))="CONTRATUAL",ISNUMBER(SEARCH("INDIVIDUAL",SUBSTITUTE(UPPER($D2277)," ","")))),"PREMIUM FREE",""))))</f>
        <v/>
      </c>
    </row>
    <row r="2278">
      <c r="AC2278">
        <f>IF($C2278="","",IF(COUNTIF('Códigos Santander (ref)'!$A$2:$A$79,$C2278)&gt;0,"SANTANDER",IF(COUNTIF('Códigos Itaú (ref)'!$A$2:$A$44,$C2278)&gt;0,"ITAU",IF(AND(TRIM(UPPER($I2278))="CONTRATUAL",ISNUMBER(SEARCH("INDIVIDUAL",SUBSTITUTE(UPPER($D2278)," ","")))),"PREMIUM FREE",""))))</f>
        <v/>
      </c>
    </row>
    <row r="2279">
      <c r="AC2279">
        <f>IF($C2279="","",IF(COUNTIF('Códigos Santander (ref)'!$A$2:$A$79,$C2279)&gt;0,"SANTANDER",IF(COUNTIF('Códigos Itaú (ref)'!$A$2:$A$44,$C2279)&gt;0,"ITAU",IF(AND(TRIM(UPPER($I2279))="CONTRATUAL",ISNUMBER(SEARCH("INDIVIDUAL",SUBSTITUTE(UPPER($D2279)," ","")))),"PREMIUM FREE",""))))</f>
        <v/>
      </c>
    </row>
    <row r="2280">
      <c r="AC2280">
        <f>IF($C2280="","",IF(COUNTIF('Códigos Santander (ref)'!$A$2:$A$79,$C2280)&gt;0,"SANTANDER",IF(COUNTIF('Códigos Itaú (ref)'!$A$2:$A$44,$C2280)&gt;0,"ITAU",IF(AND(TRIM(UPPER($I2280))="CONTRATUAL",ISNUMBER(SEARCH("INDIVIDUAL",SUBSTITUTE(UPPER($D2280)," ","")))),"PREMIUM FREE",""))))</f>
        <v/>
      </c>
    </row>
    <row r="2281">
      <c r="AC2281">
        <f>IF($C2281="","",IF(COUNTIF('Códigos Santander (ref)'!$A$2:$A$79,$C2281)&gt;0,"SANTANDER",IF(COUNTIF('Códigos Itaú (ref)'!$A$2:$A$44,$C2281)&gt;0,"ITAU",IF(AND(TRIM(UPPER($I2281))="CONTRATUAL",ISNUMBER(SEARCH("INDIVIDUAL",SUBSTITUTE(UPPER($D2281)," ","")))),"PREMIUM FREE",""))))</f>
        <v/>
      </c>
    </row>
    <row r="2282">
      <c r="AC2282">
        <f>IF($C2282="","",IF(COUNTIF('Códigos Santander (ref)'!$A$2:$A$79,$C2282)&gt;0,"SANTANDER",IF(COUNTIF('Códigos Itaú (ref)'!$A$2:$A$44,$C2282)&gt;0,"ITAU",IF(AND(TRIM(UPPER($I2282))="CONTRATUAL",ISNUMBER(SEARCH("INDIVIDUAL",SUBSTITUTE(UPPER($D2282)," ","")))),"PREMIUM FREE",""))))</f>
        <v/>
      </c>
    </row>
    <row r="2283">
      <c r="AC2283">
        <f>IF($C2283="","",IF(COUNTIF('Códigos Santander (ref)'!$A$2:$A$79,$C2283)&gt;0,"SANTANDER",IF(COUNTIF('Códigos Itaú (ref)'!$A$2:$A$44,$C2283)&gt;0,"ITAU",IF(AND(TRIM(UPPER($I2283))="CONTRATUAL",ISNUMBER(SEARCH("INDIVIDUAL",SUBSTITUTE(UPPER($D2283)," ","")))),"PREMIUM FREE",""))))</f>
        <v/>
      </c>
    </row>
    <row r="2284">
      <c r="AC2284">
        <f>IF($C2284="","",IF(COUNTIF('Códigos Santander (ref)'!$A$2:$A$79,$C2284)&gt;0,"SANTANDER",IF(COUNTIF('Códigos Itaú (ref)'!$A$2:$A$44,$C2284)&gt;0,"ITAU",IF(AND(TRIM(UPPER($I2284))="CONTRATUAL",ISNUMBER(SEARCH("INDIVIDUAL",SUBSTITUTE(UPPER($D2284)," ","")))),"PREMIUM FREE",""))))</f>
        <v/>
      </c>
    </row>
    <row r="2285">
      <c r="AC2285">
        <f>IF($C2285="","",IF(COUNTIF('Códigos Santander (ref)'!$A$2:$A$79,$C2285)&gt;0,"SANTANDER",IF(COUNTIF('Códigos Itaú (ref)'!$A$2:$A$44,$C2285)&gt;0,"ITAU",IF(AND(TRIM(UPPER($I2285))="CONTRATUAL",ISNUMBER(SEARCH("INDIVIDUAL",SUBSTITUTE(UPPER($D2285)," ","")))),"PREMIUM FREE",""))))</f>
        <v/>
      </c>
    </row>
    <row r="2286">
      <c r="AC2286">
        <f>IF($C2286="","",IF(COUNTIF('Códigos Santander (ref)'!$A$2:$A$79,$C2286)&gt;0,"SANTANDER",IF(COUNTIF('Códigos Itaú (ref)'!$A$2:$A$44,$C2286)&gt;0,"ITAU",IF(AND(TRIM(UPPER($I2286))="CONTRATUAL",ISNUMBER(SEARCH("INDIVIDUAL",SUBSTITUTE(UPPER($D2286)," ","")))),"PREMIUM FREE",""))))</f>
        <v/>
      </c>
    </row>
    <row r="2287">
      <c r="AC2287">
        <f>IF($C2287="","",IF(COUNTIF('Códigos Santander (ref)'!$A$2:$A$79,$C2287)&gt;0,"SANTANDER",IF(COUNTIF('Códigos Itaú (ref)'!$A$2:$A$44,$C2287)&gt;0,"ITAU",IF(AND(TRIM(UPPER($I2287))="CONTRATUAL",ISNUMBER(SEARCH("INDIVIDUAL",SUBSTITUTE(UPPER($D2287)," ","")))),"PREMIUM FREE",""))))</f>
        <v/>
      </c>
    </row>
    <row r="2288">
      <c r="AC2288">
        <f>IF($C2288="","",IF(COUNTIF('Códigos Santander (ref)'!$A$2:$A$79,$C2288)&gt;0,"SANTANDER",IF(COUNTIF('Códigos Itaú (ref)'!$A$2:$A$44,$C2288)&gt;0,"ITAU",IF(AND(TRIM(UPPER($I2288))="CONTRATUAL",ISNUMBER(SEARCH("INDIVIDUAL",SUBSTITUTE(UPPER($D2288)," ","")))),"PREMIUM FREE",""))))</f>
        <v/>
      </c>
    </row>
    <row r="2289">
      <c r="AC2289">
        <f>IF($C2289="","",IF(COUNTIF('Códigos Santander (ref)'!$A$2:$A$79,$C2289)&gt;0,"SANTANDER",IF(COUNTIF('Códigos Itaú (ref)'!$A$2:$A$44,$C2289)&gt;0,"ITAU",IF(AND(TRIM(UPPER($I2289))="CONTRATUAL",ISNUMBER(SEARCH("INDIVIDUAL",SUBSTITUTE(UPPER($D2289)," ","")))),"PREMIUM FREE",""))))</f>
        <v/>
      </c>
    </row>
    <row r="2290">
      <c r="AC2290">
        <f>IF($C2290="","",IF(COUNTIF('Códigos Santander (ref)'!$A$2:$A$79,$C2290)&gt;0,"SANTANDER",IF(COUNTIF('Códigos Itaú (ref)'!$A$2:$A$44,$C2290)&gt;0,"ITAU",IF(AND(TRIM(UPPER($I2290))="CONTRATUAL",ISNUMBER(SEARCH("INDIVIDUAL",SUBSTITUTE(UPPER($D2290)," ","")))),"PREMIUM FREE",""))))</f>
        <v/>
      </c>
    </row>
    <row r="2291">
      <c r="AC2291">
        <f>IF($C2291="","",IF(COUNTIF('Códigos Santander (ref)'!$A$2:$A$79,$C2291)&gt;0,"SANTANDER",IF(COUNTIF('Códigos Itaú (ref)'!$A$2:$A$44,$C2291)&gt;0,"ITAU",IF(AND(TRIM(UPPER($I2291))="CONTRATUAL",ISNUMBER(SEARCH("INDIVIDUAL",SUBSTITUTE(UPPER($D2291)," ","")))),"PREMIUM FREE",""))))</f>
        <v/>
      </c>
    </row>
    <row r="2292">
      <c r="AC2292">
        <f>IF($C2292="","",IF(COUNTIF('Códigos Santander (ref)'!$A$2:$A$79,$C2292)&gt;0,"SANTANDER",IF(COUNTIF('Códigos Itaú (ref)'!$A$2:$A$44,$C2292)&gt;0,"ITAU",IF(AND(TRIM(UPPER($I2292))="CONTRATUAL",ISNUMBER(SEARCH("INDIVIDUAL",SUBSTITUTE(UPPER($D2292)," ","")))),"PREMIUM FREE",""))))</f>
        <v/>
      </c>
    </row>
    <row r="2293">
      <c r="AC2293">
        <f>IF($C2293="","",IF(COUNTIF('Códigos Santander (ref)'!$A$2:$A$79,$C2293)&gt;0,"SANTANDER",IF(COUNTIF('Códigos Itaú (ref)'!$A$2:$A$44,$C2293)&gt;0,"ITAU",IF(AND(TRIM(UPPER($I2293))="CONTRATUAL",ISNUMBER(SEARCH("INDIVIDUAL",SUBSTITUTE(UPPER($D2293)," ","")))),"PREMIUM FREE",""))))</f>
        <v/>
      </c>
    </row>
    <row r="2294">
      <c r="AC2294">
        <f>IF($C2294="","",IF(COUNTIF('Códigos Santander (ref)'!$A$2:$A$79,$C2294)&gt;0,"SANTANDER",IF(COUNTIF('Códigos Itaú (ref)'!$A$2:$A$44,$C2294)&gt;0,"ITAU",IF(AND(TRIM(UPPER($I2294))="CONTRATUAL",ISNUMBER(SEARCH("INDIVIDUAL",SUBSTITUTE(UPPER($D2294)," ","")))),"PREMIUM FREE",""))))</f>
        <v/>
      </c>
    </row>
    <row r="2295">
      <c r="AC2295">
        <f>IF($C2295="","",IF(COUNTIF('Códigos Santander (ref)'!$A$2:$A$79,$C2295)&gt;0,"SANTANDER",IF(COUNTIF('Códigos Itaú (ref)'!$A$2:$A$44,$C2295)&gt;0,"ITAU",IF(AND(TRIM(UPPER($I2295))="CONTRATUAL",ISNUMBER(SEARCH("INDIVIDUAL",SUBSTITUTE(UPPER($D2295)," ","")))),"PREMIUM FREE",""))))</f>
        <v/>
      </c>
    </row>
    <row r="2296">
      <c r="AC2296">
        <f>IF($C2296="","",IF(COUNTIF('Códigos Santander (ref)'!$A$2:$A$79,$C2296)&gt;0,"SANTANDER",IF(COUNTIF('Códigos Itaú (ref)'!$A$2:$A$44,$C2296)&gt;0,"ITAU",IF(AND(TRIM(UPPER($I2296))="CONTRATUAL",ISNUMBER(SEARCH("INDIVIDUAL",SUBSTITUTE(UPPER($D2296)," ","")))),"PREMIUM FREE",""))))</f>
        <v/>
      </c>
    </row>
    <row r="2297">
      <c r="AC2297">
        <f>IF($C2297="","",IF(COUNTIF('Códigos Santander (ref)'!$A$2:$A$79,$C2297)&gt;0,"SANTANDER",IF(COUNTIF('Códigos Itaú (ref)'!$A$2:$A$44,$C2297)&gt;0,"ITAU",IF(AND(TRIM(UPPER($I2297))="CONTRATUAL",ISNUMBER(SEARCH("INDIVIDUAL",SUBSTITUTE(UPPER($D2297)," ","")))),"PREMIUM FREE",""))))</f>
        <v/>
      </c>
    </row>
    <row r="2298">
      <c r="AC2298">
        <f>IF($C2298="","",IF(COUNTIF('Códigos Santander (ref)'!$A$2:$A$79,$C2298)&gt;0,"SANTANDER",IF(COUNTIF('Códigos Itaú (ref)'!$A$2:$A$44,$C2298)&gt;0,"ITAU",IF(AND(TRIM(UPPER($I2298))="CONTRATUAL",ISNUMBER(SEARCH("INDIVIDUAL",SUBSTITUTE(UPPER($D2298)," ","")))),"PREMIUM FREE",""))))</f>
        <v/>
      </c>
    </row>
    <row r="2299">
      <c r="AC2299">
        <f>IF($C2299="","",IF(COUNTIF('Códigos Santander (ref)'!$A$2:$A$79,$C2299)&gt;0,"SANTANDER",IF(COUNTIF('Códigos Itaú (ref)'!$A$2:$A$44,$C2299)&gt;0,"ITAU",IF(AND(TRIM(UPPER($I2299))="CONTRATUAL",ISNUMBER(SEARCH("INDIVIDUAL",SUBSTITUTE(UPPER($D2299)," ","")))),"PREMIUM FREE",""))))</f>
        <v/>
      </c>
    </row>
    <row r="2300">
      <c r="AC2300">
        <f>IF($C2300="","",IF(COUNTIF('Códigos Santander (ref)'!$A$2:$A$79,$C2300)&gt;0,"SANTANDER",IF(COUNTIF('Códigos Itaú (ref)'!$A$2:$A$44,$C2300)&gt;0,"ITAU",IF(AND(TRIM(UPPER($I2300))="CONTRATUAL",ISNUMBER(SEARCH("INDIVIDUAL",SUBSTITUTE(UPPER($D2300)," ","")))),"PREMIUM FREE",""))))</f>
        <v/>
      </c>
    </row>
    <row r="2301">
      <c r="AC2301">
        <f>IF($C2301="","",IF(COUNTIF('Códigos Santander (ref)'!$A$2:$A$79,$C2301)&gt;0,"SANTANDER",IF(COUNTIF('Códigos Itaú (ref)'!$A$2:$A$44,$C2301)&gt;0,"ITAU",IF(AND(TRIM(UPPER($I2301))="CONTRATUAL",ISNUMBER(SEARCH("INDIVIDUAL",SUBSTITUTE(UPPER($D2301)," ","")))),"PREMIUM FREE",""))))</f>
        <v/>
      </c>
    </row>
    <row r="2302">
      <c r="AC2302">
        <f>IF($C2302="","",IF(COUNTIF('Códigos Santander (ref)'!$A$2:$A$79,$C2302)&gt;0,"SANTANDER",IF(COUNTIF('Códigos Itaú (ref)'!$A$2:$A$44,$C2302)&gt;0,"ITAU",IF(AND(TRIM(UPPER($I2302))="CONTRATUAL",ISNUMBER(SEARCH("INDIVIDUAL",SUBSTITUTE(UPPER($D2302)," ","")))),"PREMIUM FREE",""))))</f>
        <v/>
      </c>
    </row>
    <row r="2303">
      <c r="AC2303">
        <f>IF($C2303="","",IF(COUNTIF('Códigos Santander (ref)'!$A$2:$A$79,$C2303)&gt;0,"SANTANDER",IF(COUNTIF('Códigos Itaú (ref)'!$A$2:$A$44,$C2303)&gt;0,"ITAU",IF(AND(TRIM(UPPER($I2303))="CONTRATUAL",ISNUMBER(SEARCH("INDIVIDUAL",SUBSTITUTE(UPPER($D2303)," ","")))),"PREMIUM FREE",""))))</f>
        <v/>
      </c>
    </row>
    <row r="2304">
      <c r="AC2304">
        <f>IF($C2304="","",IF(COUNTIF('Códigos Santander (ref)'!$A$2:$A$79,$C2304)&gt;0,"SANTANDER",IF(COUNTIF('Códigos Itaú (ref)'!$A$2:$A$44,$C2304)&gt;0,"ITAU",IF(AND(TRIM(UPPER($I2304))="CONTRATUAL",ISNUMBER(SEARCH("INDIVIDUAL",SUBSTITUTE(UPPER($D2304)," ","")))),"PREMIUM FREE",""))))</f>
        <v/>
      </c>
    </row>
    <row r="2305">
      <c r="AC2305">
        <f>IF($C2305="","",IF(COUNTIF('Códigos Santander (ref)'!$A$2:$A$79,$C2305)&gt;0,"SANTANDER",IF(COUNTIF('Códigos Itaú (ref)'!$A$2:$A$44,$C2305)&gt;0,"ITAU",IF(AND(TRIM(UPPER($I2305))="CONTRATUAL",ISNUMBER(SEARCH("INDIVIDUAL",SUBSTITUTE(UPPER($D2305)," ","")))),"PREMIUM FREE",""))))</f>
        <v/>
      </c>
    </row>
    <row r="2306">
      <c r="AC2306">
        <f>IF($C2306="","",IF(COUNTIF('Códigos Santander (ref)'!$A$2:$A$79,$C2306)&gt;0,"SANTANDER",IF(COUNTIF('Códigos Itaú (ref)'!$A$2:$A$44,$C2306)&gt;0,"ITAU",IF(AND(TRIM(UPPER($I2306))="CONTRATUAL",ISNUMBER(SEARCH("INDIVIDUAL",SUBSTITUTE(UPPER($D2306)," ","")))),"PREMIUM FREE",""))))</f>
        <v/>
      </c>
    </row>
    <row r="2307">
      <c r="AC2307">
        <f>IF($C2307="","",IF(COUNTIF('Códigos Santander (ref)'!$A$2:$A$79,$C2307)&gt;0,"SANTANDER",IF(COUNTIF('Códigos Itaú (ref)'!$A$2:$A$44,$C2307)&gt;0,"ITAU",IF(AND(TRIM(UPPER($I2307))="CONTRATUAL",ISNUMBER(SEARCH("INDIVIDUAL",SUBSTITUTE(UPPER($D2307)," ","")))),"PREMIUM FREE",""))))</f>
        <v/>
      </c>
    </row>
    <row r="2308">
      <c r="AC2308">
        <f>IF($C2308="","",IF(COUNTIF('Códigos Santander (ref)'!$A$2:$A$79,$C2308)&gt;0,"SANTANDER",IF(COUNTIF('Códigos Itaú (ref)'!$A$2:$A$44,$C2308)&gt;0,"ITAU",IF(AND(TRIM(UPPER($I2308))="CONTRATUAL",ISNUMBER(SEARCH("INDIVIDUAL",SUBSTITUTE(UPPER($D2308)," ","")))),"PREMIUM FREE",""))))</f>
        <v/>
      </c>
    </row>
    <row r="2309">
      <c r="AC2309">
        <f>IF($C2309="","",IF(COUNTIF('Códigos Santander (ref)'!$A$2:$A$79,$C2309)&gt;0,"SANTANDER",IF(COUNTIF('Códigos Itaú (ref)'!$A$2:$A$44,$C2309)&gt;0,"ITAU",IF(AND(TRIM(UPPER($I2309))="CONTRATUAL",ISNUMBER(SEARCH("INDIVIDUAL",SUBSTITUTE(UPPER($D2309)," ","")))),"PREMIUM FREE",""))))</f>
        <v/>
      </c>
    </row>
    <row r="2310">
      <c r="AC2310">
        <f>IF($C2310="","",IF(COUNTIF('Códigos Santander (ref)'!$A$2:$A$79,$C2310)&gt;0,"SANTANDER",IF(COUNTIF('Códigos Itaú (ref)'!$A$2:$A$44,$C2310)&gt;0,"ITAU",IF(AND(TRIM(UPPER($I2310))="CONTRATUAL",ISNUMBER(SEARCH("INDIVIDUAL",SUBSTITUTE(UPPER($D2310)," ","")))),"PREMIUM FREE",""))))</f>
        <v/>
      </c>
    </row>
    <row r="2311">
      <c r="AC2311">
        <f>IF($C2311="","",IF(COUNTIF('Códigos Santander (ref)'!$A$2:$A$79,$C2311)&gt;0,"SANTANDER",IF(COUNTIF('Códigos Itaú (ref)'!$A$2:$A$44,$C2311)&gt;0,"ITAU",IF(AND(TRIM(UPPER($I2311))="CONTRATUAL",ISNUMBER(SEARCH("INDIVIDUAL",SUBSTITUTE(UPPER($D2311)," ","")))),"PREMIUM FREE",""))))</f>
        <v/>
      </c>
    </row>
    <row r="2312">
      <c r="AC2312">
        <f>IF($C2312="","",IF(COUNTIF('Códigos Santander (ref)'!$A$2:$A$79,$C2312)&gt;0,"SANTANDER",IF(COUNTIF('Códigos Itaú (ref)'!$A$2:$A$44,$C2312)&gt;0,"ITAU",IF(AND(TRIM(UPPER($I2312))="CONTRATUAL",ISNUMBER(SEARCH("INDIVIDUAL",SUBSTITUTE(UPPER($D2312)," ","")))),"PREMIUM FREE",""))))</f>
        <v/>
      </c>
    </row>
    <row r="2313">
      <c r="AC2313">
        <f>IF($C2313="","",IF(COUNTIF('Códigos Santander (ref)'!$A$2:$A$79,$C2313)&gt;0,"SANTANDER",IF(COUNTIF('Códigos Itaú (ref)'!$A$2:$A$44,$C2313)&gt;0,"ITAU",IF(AND(TRIM(UPPER($I2313))="CONTRATUAL",ISNUMBER(SEARCH("INDIVIDUAL",SUBSTITUTE(UPPER($D2313)," ","")))),"PREMIUM FREE",""))))</f>
        <v/>
      </c>
    </row>
    <row r="2314">
      <c r="AC2314">
        <f>IF($C2314="","",IF(COUNTIF('Códigos Santander (ref)'!$A$2:$A$79,$C2314)&gt;0,"SANTANDER",IF(COUNTIF('Códigos Itaú (ref)'!$A$2:$A$44,$C2314)&gt;0,"ITAU",IF(AND(TRIM(UPPER($I2314))="CONTRATUAL",ISNUMBER(SEARCH("INDIVIDUAL",SUBSTITUTE(UPPER($D2314)," ","")))),"PREMIUM FREE",""))))</f>
        <v/>
      </c>
    </row>
    <row r="2315">
      <c r="AC2315">
        <f>IF($C2315="","",IF(COUNTIF('Códigos Santander (ref)'!$A$2:$A$79,$C2315)&gt;0,"SANTANDER",IF(COUNTIF('Códigos Itaú (ref)'!$A$2:$A$44,$C2315)&gt;0,"ITAU",IF(AND(TRIM(UPPER($I2315))="CONTRATUAL",ISNUMBER(SEARCH("INDIVIDUAL",SUBSTITUTE(UPPER($D2315)," ","")))),"PREMIUM FREE",""))))</f>
        <v/>
      </c>
    </row>
    <row r="2316">
      <c r="AC2316">
        <f>IF($C2316="","",IF(COUNTIF('Códigos Santander (ref)'!$A$2:$A$79,$C2316)&gt;0,"SANTANDER",IF(COUNTIF('Códigos Itaú (ref)'!$A$2:$A$44,$C2316)&gt;0,"ITAU",IF(AND(TRIM(UPPER($I2316))="CONTRATUAL",ISNUMBER(SEARCH("INDIVIDUAL",SUBSTITUTE(UPPER($D2316)," ","")))),"PREMIUM FREE",""))))</f>
        <v/>
      </c>
    </row>
    <row r="2317">
      <c r="AC2317">
        <f>IF($C2317="","",IF(COUNTIF('Códigos Santander (ref)'!$A$2:$A$79,$C2317)&gt;0,"SANTANDER",IF(COUNTIF('Códigos Itaú (ref)'!$A$2:$A$44,$C2317)&gt;0,"ITAU",IF(AND(TRIM(UPPER($I2317))="CONTRATUAL",ISNUMBER(SEARCH("INDIVIDUAL",SUBSTITUTE(UPPER($D2317)," ","")))),"PREMIUM FREE",""))))</f>
        <v/>
      </c>
    </row>
    <row r="2318">
      <c r="AC2318">
        <f>IF($C2318="","",IF(COUNTIF('Códigos Santander (ref)'!$A$2:$A$79,$C2318)&gt;0,"SANTANDER",IF(COUNTIF('Códigos Itaú (ref)'!$A$2:$A$44,$C2318)&gt;0,"ITAU",IF(AND(TRIM(UPPER($I2318))="CONTRATUAL",ISNUMBER(SEARCH("INDIVIDUAL",SUBSTITUTE(UPPER($D2318)," ","")))),"PREMIUM FREE",""))))</f>
        <v/>
      </c>
    </row>
    <row r="2319">
      <c r="AC2319">
        <f>IF($C2319="","",IF(COUNTIF('Códigos Santander (ref)'!$A$2:$A$79,$C2319)&gt;0,"SANTANDER",IF(COUNTIF('Códigos Itaú (ref)'!$A$2:$A$44,$C2319)&gt;0,"ITAU",IF(AND(TRIM(UPPER($I2319))="CONTRATUAL",ISNUMBER(SEARCH("INDIVIDUAL",SUBSTITUTE(UPPER($D2319)," ","")))),"PREMIUM FREE",""))))</f>
        <v/>
      </c>
    </row>
    <row r="2320">
      <c r="AC2320">
        <f>IF($C2320="","",IF(COUNTIF('Códigos Santander (ref)'!$A$2:$A$79,$C2320)&gt;0,"SANTANDER",IF(COUNTIF('Códigos Itaú (ref)'!$A$2:$A$44,$C2320)&gt;0,"ITAU",IF(AND(TRIM(UPPER($I2320))="CONTRATUAL",ISNUMBER(SEARCH("INDIVIDUAL",SUBSTITUTE(UPPER($D2320)," ","")))),"PREMIUM FREE",""))))</f>
        <v/>
      </c>
    </row>
    <row r="2321">
      <c r="AC2321">
        <f>IF($C2321="","",IF(COUNTIF('Códigos Santander (ref)'!$A$2:$A$79,$C2321)&gt;0,"SANTANDER",IF(COUNTIF('Códigos Itaú (ref)'!$A$2:$A$44,$C2321)&gt;0,"ITAU",IF(AND(TRIM(UPPER($I2321))="CONTRATUAL",ISNUMBER(SEARCH("INDIVIDUAL",SUBSTITUTE(UPPER($D2321)," ","")))),"PREMIUM FREE",""))))</f>
        <v/>
      </c>
    </row>
    <row r="2322">
      <c r="AC2322">
        <f>IF($C2322="","",IF(COUNTIF('Códigos Santander (ref)'!$A$2:$A$79,$C2322)&gt;0,"SANTANDER",IF(COUNTIF('Códigos Itaú (ref)'!$A$2:$A$44,$C2322)&gt;0,"ITAU",IF(AND(TRIM(UPPER($I2322))="CONTRATUAL",ISNUMBER(SEARCH("INDIVIDUAL",SUBSTITUTE(UPPER($D2322)," ","")))),"PREMIUM FREE",""))))</f>
        <v/>
      </c>
    </row>
    <row r="2323">
      <c r="AC2323">
        <f>IF($C2323="","",IF(COUNTIF('Códigos Santander (ref)'!$A$2:$A$79,$C2323)&gt;0,"SANTANDER",IF(COUNTIF('Códigos Itaú (ref)'!$A$2:$A$44,$C2323)&gt;0,"ITAU",IF(AND(TRIM(UPPER($I2323))="CONTRATUAL",ISNUMBER(SEARCH("INDIVIDUAL",SUBSTITUTE(UPPER($D2323)," ","")))),"PREMIUM FREE",""))))</f>
        <v/>
      </c>
    </row>
    <row r="2324">
      <c r="AC2324">
        <f>IF($C2324="","",IF(COUNTIF('Códigos Santander (ref)'!$A$2:$A$79,$C2324)&gt;0,"SANTANDER",IF(COUNTIF('Códigos Itaú (ref)'!$A$2:$A$44,$C2324)&gt;0,"ITAU",IF(AND(TRIM(UPPER($I2324))="CONTRATUAL",ISNUMBER(SEARCH("INDIVIDUAL",SUBSTITUTE(UPPER($D2324)," ","")))),"PREMIUM FREE",""))))</f>
        <v/>
      </c>
    </row>
    <row r="2325">
      <c r="AC2325">
        <f>IF($C2325="","",IF(COUNTIF('Códigos Santander (ref)'!$A$2:$A$79,$C2325)&gt;0,"SANTANDER",IF(COUNTIF('Códigos Itaú (ref)'!$A$2:$A$44,$C2325)&gt;0,"ITAU",IF(AND(TRIM(UPPER($I2325))="CONTRATUAL",ISNUMBER(SEARCH("INDIVIDUAL",SUBSTITUTE(UPPER($D2325)," ","")))),"PREMIUM FREE",""))))</f>
        <v/>
      </c>
    </row>
    <row r="2326">
      <c r="AC2326">
        <f>IF($C2326="","",IF(COUNTIF('Códigos Santander (ref)'!$A$2:$A$79,$C2326)&gt;0,"SANTANDER",IF(COUNTIF('Códigos Itaú (ref)'!$A$2:$A$44,$C2326)&gt;0,"ITAU",IF(AND(TRIM(UPPER($I2326))="CONTRATUAL",ISNUMBER(SEARCH("INDIVIDUAL",SUBSTITUTE(UPPER($D2326)," ","")))),"PREMIUM FREE",""))))</f>
        <v/>
      </c>
    </row>
    <row r="2327">
      <c r="AC2327">
        <f>IF($C2327="","",IF(COUNTIF('Códigos Santander (ref)'!$A$2:$A$79,$C2327)&gt;0,"SANTANDER",IF(COUNTIF('Códigos Itaú (ref)'!$A$2:$A$44,$C2327)&gt;0,"ITAU",IF(AND(TRIM(UPPER($I2327))="CONTRATUAL",ISNUMBER(SEARCH("INDIVIDUAL",SUBSTITUTE(UPPER($D2327)," ","")))),"PREMIUM FREE",""))))</f>
        <v/>
      </c>
    </row>
    <row r="2328">
      <c r="AC2328">
        <f>IF($C2328="","",IF(COUNTIF('Códigos Santander (ref)'!$A$2:$A$79,$C2328)&gt;0,"SANTANDER",IF(COUNTIF('Códigos Itaú (ref)'!$A$2:$A$44,$C2328)&gt;0,"ITAU",IF(AND(TRIM(UPPER($I2328))="CONTRATUAL",ISNUMBER(SEARCH("INDIVIDUAL",SUBSTITUTE(UPPER($D2328)," ","")))),"PREMIUM FREE",""))))</f>
        <v/>
      </c>
    </row>
    <row r="2329">
      <c r="AC2329">
        <f>IF($C2329="","",IF(COUNTIF('Códigos Santander (ref)'!$A$2:$A$79,$C2329)&gt;0,"SANTANDER",IF(COUNTIF('Códigos Itaú (ref)'!$A$2:$A$44,$C2329)&gt;0,"ITAU",IF(AND(TRIM(UPPER($I2329))="CONTRATUAL",ISNUMBER(SEARCH("INDIVIDUAL",SUBSTITUTE(UPPER($D2329)," ","")))),"PREMIUM FREE",""))))</f>
        <v/>
      </c>
    </row>
    <row r="2330">
      <c r="AC2330">
        <f>IF($C2330="","",IF(COUNTIF('Códigos Santander (ref)'!$A$2:$A$79,$C2330)&gt;0,"SANTANDER",IF(COUNTIF('Códigos Itaú (ref)'!$A$2:$A$44,$C2330)&gt;0,"ITAU",IF(AND(TRIM(UPPER($I2330))="CONTRATUAL",ISNUMBER(SEARCH("INDIVIDUAL",SUBSTITUTE(UPPER($D2330)," ","")))),"PREMIUM FREE",""))))</f>
        <v/>
      </c>
    </row>
    <row r="2331">
      <c r="AC2331">
        <f>IF($C2331="","",IF(COUNTIF('Códigos Santander (ref)'!$A$2:$A$79,$C2331)&gt;0,"SANTANDER",IF(COUNTIF('Códigos Itaú (ref)'!$A$2:$A$44,$C2331)&gt;0,"ITAU",IF(AND(TRIM(UPPER($I2331))="CONTRATUAL",ISNUMBER(SEARCH("INDIVIDUAL",SUBSTITUTE(UPPER($D2331)," ","")))),"PREMIUM FREE",""))))</f>
        <v/>
      </c>
    </row>
    <row r="2332">
      <c r="AC2332">
        <f>IF($C2332="","",IF(COUNTIF('Códigos Santander (ref)'!$A$2:$A$79,$C2332)&gt;0,"SANTANDER",IF(COUNTIF('Códigos Itaú (ref)'!$A$2:$A$44,$C2332)&gt;0,"ITAU",IF(AND(TRIM(UPPER($I2332))="CONTRATUAL",ISNUMBER(SEARCH("INDIVIDUAL",SUBSTITUTE(UPPER($D2332)," ","")))),"PREMIUM FREE",""))))</f>
        <v/>
      </c>
    </row>
    <row r="2333">
      <c r="AC2333">
        <f>IF($C2333="","",IF(COUNTIF('Códigos Santander (ref)'!$A$2:$A$79,$C2333)&gt;0,"SANTANDER",IF(COUNTIF('Códigos Itaú (ref)'!$A$2:$A$44,$C2333)&gt;0,"ITAU",IF(AND(TRIM(UPPER($I2333))="CONTRATUAL",ISNUMBER(SEARCH("INDIVIDUAL",SUBSTITUTE(UPPER($D2333)," ","")))),"PREMIUM FREE",""))))</f>
        <v/>
      </c>
    </row>
    <row r="2334">
      <c r="AC2334">
        <f>IF($C2334="","",IF(COUNTIF('Códigos Santander (ref)'!$A$2:$A$79,$C2334)&gt;0,"SANTANDER",IF(COUNTIF('Códigos Itaú (ref)'!$A$2:$A$44,$C2334)&gt;0,"ITAU",IF(AND(TRIM(UPPER($I2334))="CONTRATUAL",ISNUMBER(SEARCH("INDIVIDUAL",SUBSTITUTE(UPPER($D2334)," ","")))),"PREMIUM FREE",""))))</f>
        <v/>
      </c>
    </row>
    <row r="2335">
      <c r="AC2335">
        <f>IF($C2335="","",IF(COUNTIF('Códigos Santander (ref)'!$A$2:$A$79,$C2335)&gt;0,"SANTANDER",IF(COUNTIF('Códigos Itaú (ref)'!$A$2:$A$44,$C2335)&gt;0,"ITAU",IF(AND(TRIM(UPPER($I2335))="CONTRATUAL",ISNUMBER(SEARCH("INDIVIDUAL",SUBSTITUTE(UPPER($D2335)," ","")))),"PREMIUM FREE",""))))</f>
        <v/>
      </c>
    </row>
    <row r="2336">
      <c r="AC2336">
        <f>IF($C2336="","",IF(COUNTIF('Códigos Santander (ref)'!$A$2:$A$79,$C2336)&gt;0,"SANTANDER",IF(COUNTIF('Códigos Itaú (ref)'!$A$2:$A$44,$C2336)&gt;0,"ITAU",IF(AND(TRIM(UPPER($I2336))="CONTRATUAL",ISNUMBER(SEARCH("INDIVIDUAL",SUBSTITUTE(UPPER($D2336)," ","")))),"PREMIUM FREE",""))))</f>
        <v/>
      </c>
    </row>
    <row r="2337">
      <c r="AC2337">
        <f>IF($C2337="","",IF(COUNTIF('Códigos Santander (ref)'!$A$2:$A$79,$C2337)&gt;0,"SANTANDER",IF(COUNTIF('Códigos Itaú (ref)'!$A$2:$A$44,$C2337)&gt;0,"ITAU",IF(AND(TRIM(UPPER($I2337))="CONTRATUAL",ISNUMBER(SEARCH("INDIVIDUAL",SUBSTITUTE(UPPER($D2337)," ","")))),"PREMIUM FREE",""))))</f>
        <v/>
      </c>
    </row>
    <row r="2338">
      <c r="AC2338">
        <f>IF($C2338="","",IF(COUNTIF('Códigos Santander (ref)'!$A$2:$A$79,$C2338)&gt;0,"SANTANDER",IF(COUNTIF('Códigos Itaú (ref)'!$A$2:$A$44,$C2338)&gt;0,"ITAU",IF(AND(TRIM(UPPER($I2338))="CONTRATUAL",ISNUMBER(SEARCH("INDIVIDUAL",SUBSTITUTE(UPPER($D2338)," ","")))),"PREMIUM FREE",""))))</f>
        <v/>
      </c>
    </row>
    <row r="2339">
      <c r="AC2339">
        <f>IF($C2339="","",IF(COUNTIF('Códigos Santander (ref)'!$A$2:$A$79,$C2339)&gt;0,"SANTANDER",IF(COUNTIF('Códigos Itaú (ref)'!$A$2:$A$44,$C2339)&gt;0,"ITAU",IF(AND(TRIM(UPPER($I2339))="CONTRATUAL",ISNUMBER(SEARCH("INDIVIDUAL",SUBSTITUTE(UPPER($D2339)," ","")))),"PREMIUM FREE",""))))</f>
        <v/>
      </c>
    </row>
    <row r="2340">
      <c r="AC2340">
        <f>IF($C2340="","",IF(COUNTIF('Códigos Santander (ref)'!$A$2:$A$79,$C2340)&gt;0,"SANTANDER",IF(COUNTIF('Códigos Itaú (ref)'!$A$2:$A$44,$C2340)&gt;0,"ITAU",IF(AND(TRIM(UPPER($I2340))="CONTRATUAL",ISNUMBER(SEARCH("INDIVIDUAL",SUBSTITUTE(UPPER($D2340)," ","")))),"PREMIUM FREE",""))))</f>
        <v/>
      </c>
    </row>
    <row r="2341">
      <c r="AC2341">
        <f>IF($C2341="","",IF(COUNTIF('Códigos Santander (ref)'!$A$2:$A$79,$C2341)&gt;0,"SANTANDER",IF(COUNTIF('Códigos Itaú (ref)'!$A$2:$A$44,$C2341)&gt;0,"ITAU",IF(AND(TRIM(UPPER($I2341))="CONTRATUAL",ISNUMBER(SEARCH("INDIVIDUAL",SUBSTITUTE(UPPER($D2341)," ","")))),"PREMIUM FREE",""))))</f>
        <v/>
      </c>
    </row>
    <row r="2342">
      <c r="AC2342">
        <f>IF($C2342="","",IF(COUNTIF('Códigos Santander (ref)'!$A$2:$A$79,$C2342)&gt;0,"SANTANDER",IF(COUNTIF('Códigos Itaú (ref)'!$A$2:$A$44,$C2342)&gt;0,"ITAU",IF(AND(TRIM(UPPER($I2342))="CONTRATUAL",ISNUMBER(SEARCH("INDIVIDUAL",SUBSTITUTE(UPPER($D2342)," ","")))),"PREMIUM FREE",""))))</f>
        <v/>
      </c>
    </row>
    <row r="2343">
      <c r="AC2343">
        <f>IF($C2343="","",IF(COUNTIF('Códigos Santander (ref)'!$A$2:$A$79,$C2343)&gt;0,"SANTANDER",IF(COUNTIF('Códigos Itaú (ref)'!$A$2:$A$44,$C2343)&gt;0,"ITAU",IF(AND(TRIM(UPPER($I2343))="CONTRATUAL",ISNUMBER(SEARCH("INDIVIDUAL",SUBSTITUTE(UPPER($D2343)," ","")))),"PREMIUM FREE",""))))</f>
        <v/>
      </c>
    </row>
    <row r="2344">
      <c r="AC2344">
        <f>IF($C2344="","",IF(COUNTIF('Códigos Santander (ref)'!$A$2:$A$79,$C2344)&gt;0,"SANTANDER",IF(COUNTIF('Códigos Itaú (ref)'!$A$2:$A$44,$C2344)&gt;0,"ITAU",IF(AND(TRIM(UPPER($I2344))="CONTRATUAL",ISNUMBER(SEARCH("INDIVIDUAL",SUBSTITUTE(UPPER($D2344)," ","")))),"PREMIUM FREE",""))))</f>
        <v/>
      </c>
    </row>
    <row r="2345">
      <c r="AC2345">
        <f>IF($C2345="","",IF(COUNTIF('Códigos Santander (ref)'!$A$2:$A$79,$C2345)&gt;0,"SANTANDER",IF(COUNTIF('Códigos Itaú (ref)'!$A$2:$A$44,$C2345)&gt;0,"ITAU",IF(AND(TRIM(UPPER($I2345))="CONTRATUAL",ISNUMBER(SEARCH("INDIVIDUAL",SUBSTITUTE(UPPER($D2345)," ","")))),"PREMIUM FREE",""))))</f>
        <v/>
      </c>
    </row>
    <row r="2346">
      <c r="AC2346">
        <f>IF($C2346="","",IF(COUNTIF('Códigos Santander (ref)'!$A$2:$A$79,$C2346)&gt;0,"SANTANDER",IF(COUNTIF('Códigos Itaú (ref)'!$A$2:$A$44,$C2346)&gt;0,"ITAU",IF(AND(TRIM(UPPER($I2346))="CONTRATUAL",ISNUMBER(SEARCH("INDIVIDUAL",SUBSTITUTE(UPPER($D2346)," ","")))),"PREMIUM FREE",""))))</f>
        <v/>
      </c>
    </row>
    <row r="2347">
      <c r="AC2347">
        <f>IF($C2347="","",IF(COUNTIF('Códigos Santander (ref)'!$A$2:$A$79,$C2347)&gt;0,"SANTANDER",IF(COUNTIF('Códigos Itaú (ref)'!$A$2:$A$44,$C2347)&gt;0,"ITAU",IF(AND(TRIM(UPPER($I2347))="CONTRATUAL",ISNUMBER(SEARCH("INDIVIDUAL",SUBSTITUTE(UPPER($D2347)," ","")))),"PREMIUM FREE",""))))</f>
        <v/>
      </c>
    </row>
    <row r="2348">
      <c r="AC2348">
        <f>IF($C2348="","",IF(COUNTIF('Códigos Santander (ref)'!$A$2:$A$79,$C2348)&gt;0,"SANTANDER",IF(COUNTIF('Códigos Itaú (ref)'!$A$2:$A$44,$C2348)&gt;0,"ITAU",IF(AND(TRIM(UPPER($I2348))="CONTRATUAL",ISNUMBER(SEARCH("INDIVIDUAL",SUBSTITUTE(UPPER($D2348)," ","")))),"PREMIUM FREE",""))))</f>
        <v/>
      </c>
    </row>
    <row r="2349">
      <c r="AC2349">
        <f>IF($C2349="","",IF(COUNTIF('Códigos Santander (ref)'!$A$2:$A$79,$C2349)&gt;0,"SANTANDER",IF(COUNTIF('Códigos Itaú (ref)'!$A$2:$A$44,$C2349)&gt;0,"ITAU",IF(AND(TRIM(UPPER($I2349))="CONTRATUAL",ISNUMBER(SEARCH("INDIVIDUAL",SUBSTITUTE(UPPER($D2349)," ","")))),"PREMIUM FREE",""))))</f>
        <v/>
      </c>
    </row>
    <row r="2350">
      <c r="AC2350">
        <f>IF($C2350="","",IF(COUNTIF('Códigos Santander (ref)'!$A$2:$A$79,$C2350)&gt;0,"SANTANDER",IF(COUNTIF('Códigos Itaú (ref)'!$A$2:$A$44,$C2350)&gt;0,"ITAU",IF(AND(TRIM(UPPER($I2350))="CONTRATUAL",ISNUMBER(SEARCH("INDIVIDUAL",SUBSTITUTE(UPPER($D2350)," ","")))),"PREMIUM FREE",""))))</f>
        <v/>
      </c>
    </row>
    <row r="2351">
      <c r="AC2351">
        <f>IF($C2351="","",IF(COUNTIF('Códigos Santander (ref)'!$A$2:$A$79,$C2351)&gt;0,"SANTANDER",IF(COUNTIF('Códigos Itaú (ref)'!$A$2:$A$44,$C2351)&gt;0,"ITAU",IF(AND(TRIM(UPPER($I2351))="CONTRATUAL",ISNUMBER(SEARCH("INDIVIDUAL",SUBSTITUTE(UPPER($D2351)," ","")))),"PREMIUM FREE",""))))</f>
        <v/>
      </c>
    </row>
    <row r="2352">
      <c r="AC2352">
        <f>IF($C2352="","",IF(COUNTIF('Códigos Santander (ref)'!$A$2:$A$79,$C2352)&gt;0,"SANTANDER",IF(COUNTIF('Códigos Itaú (ref)'!$A$2:$A$44,$C2352)&gt;0,"ITAU",IF(AND(TRIM(UPPER($I2352))="CONTRATUAL",ISNUMBER(SEARCH("INDIVIDUAL",SUBSTITUTE(UPPER($D2352)," ","")))),"PREMIUM FREE",""))))</f>
        <v/>
      </c>
    </row>
    <row r="2353">
      <c r="AC2353">
        <f>IF($C2353="","",IF(COUNTIF('Códigos Santander (ref)'!$A$2:$A$79,$C2353)&gt;0,"SANTANDER",IF(COUNTIF('Códigos Itaú (ref)'!$A$2:$A$44,$C2353)&gt;0,"ITAU",IF(AND(TRIM(UPPER($I2353))="CONTRATUAL",ISNUMBER(SEARCH("INDIVIDUAL",SUBSTITUTE(UPPER($D2353)," ","")))),"PREMIUM FREE",""))))</f>
        <v/>
      </c>
    </row>
    <row r="2354">
      <c r="AC2354">
        <f>IF($C2354="","",IF(COUNTIF('Códigos Santander (ref)'!$A$2:$A$79,$C2354)&gt;0,"SANTANDER",IF(COUNTIF('Códigos Itaú (ref)'!$A$2:$A$44,$C2354)&gt;0,"ITAU",IF(AND(TRIM(UPPER($I2354))="CONTRATUAL",ISNUMBER(SEARCH("INDIVIDUAL",SUBSTITUTE(UPPER($D2354)," ","")))),"PREMIUM FREE",""))))</f>
        <v/>
      </c>
    </row>
    <row r="2355">
      <c r="AC2355">
        <f>IF($C2355="","",IF(COUNTIF('Códigos Santander (ref)'!$A$2:$A$79,$C2355)&gt;0,"SANTANDER",IF(COUNTIF('Códigos Itaú (ref)'!$A$2:$A$44,$C2355)&gt;0,"ITAU",IF(AND(TRIM(UPPER($I2355))="CONTRATUAL",ISNUMBER(SEARCH("INDIVIDUAL",SUBSTITUTE(UPPER($D2355)," ","")))),"PREMIUM FREE",""))))</f>
        <v/>
      </c>
    </row>
    <row r="2356">
      <c r="AC2356">
        <f>IF($C2356="","",IF(COUNTIF('Códigos Santander (ref)'!$A$2:$A$79,$C2356)&gt;0,"SANTANDER",IF(COUNTIF('Códigos Itaú (ref)'!$A$2:$A$44,$C2356)&gt;0,"ITAU",IF(AND(TRIM(UPPER($I2356))="CONTRATUAL",ISNUMBER(SEARCH("INDIVIDUAL",SUBSTITUTE(UPPER($D2356)," ","")))),"PREMIUM FREE",""))))</f>
        <v/>
      </c>
    </row>
    <row r="2357">
      <c r="AC2357">
        <f>IF($C2357="","",IF(COUNTIF('Códigos Santander (ref)'!$A$2:$A$79,$C2357)&gt;0,"SANTANDER",IF(COUNTIF('Códigos Itaú (ref)'!$A$2:$A$44,$C2357)&gt;0,"ITAU",IF(AND(TRIM(UPPER($I2357))="CONTRATUAL",ISNUMBER(SEARCH("INDIVIDUAL",SUBSTITUTE(UPPER($D2357)," ","")))),"PREMIUM FREE",""))))</f>
        <v/>
      </c>
    </row>
    <row r="2358">
      <c r="AC2358">
        <f>IF($C2358="","",IF(COUNTIF('Códigos Santander (ref)'!$A$2:$A$79,$C2358)&gt;0,"SANTANDER",IF(COUNTIF('Códigos Itaú (ref)'!$A$2:$A$44,$C2358)&gt;0,"ITAU",IF(AND(TRIM(UPPER($I2358))="CONTRATUAL",ISNUMBER(SEARCH("INDIVIDUAL",SUBSTITUTE(UPPER($D2358)," ","")))),"PREMIUM FREE",""))))</f>
        <v/>
      </c>
    </row>
    <row r="2359">
      <c r="AC2359">
        <f>IF($C2359="","",IF(COUNTIF('Códigos Santander (ref)'!$A$2:$A$79,$C2359)&gt;0,"SANTANDER",IF(COUNTIF('Códigos Itaú (ref)'!$A$2:$A$44,$C2359)&gt;0,"ITAU",IF(AND(TRIM(UPPER($I2359))="CONTRATUAL",ISNUMBER(SEARCH("INDIVIDUAL",SUBSTITUTE(UPPER($D2359)," ","")))),"PREMIUM FREE",""))))</f>
        <v/>
      </c>
    </row>
    <row r="2360">
      <c r="AC2360">
        <f>IF($C2360="","",IF(COUNTIF('Códigos Santander (ref)'!$A$2:$A$79,$C2360)&gt;0,"SANTANDER",IF(COUNTIF('Códigos Itaú (ref)'!$A$2:$A$44,$C2360)&gt;0,"ITAU",IF(AND(TRIM(UPPER($I2360))="CONTRATUAL",ISNUMBER(SEARCH("INDIVIDUAL",SUBSTITUTE(UPPER($D2360)," ","")))),"PREMIUM FREE",""))))</f>
        <v/>
      </c>
    </row>
    <row r="2361">
      <c r="AC2361">
        <f>IF($C2361="","",IF(COUNTIF('Códigos Santander (ref)'!$A$2:$A$79,$C2361)&gt;0,"SANTANDER",IF(COUNTIF('Códigos Itaú (ref)'!$A$2:$A$44,$C2361)&gt;0,"ITAU",IF(AND(TRIM(UPPER($I2361))="CONTRATUAL",ISNUMBER(SEARCH("INDIVIDUAL",SUBSTITUTE(UPPER($D2361)," ","")))),"PREMIUM FREE",""))))</f>
        <v/>
      </c>
    </row>
    <row r="2362">
      <c r="AC2362">
        <f>IF($C2362="","",IF(COUNTIF('Códigos Santander (ref)'!$A$2:$A$79,$C2362)&gt;0,"SANTANDER",IF(COUNTIF('Códigos Itaú (ref)'!$A$2:$A$44,$C2362)&gt;0,"ITAU",IF(AND(TRIM(UPPER($I2362))="CONTRATUAL",ISNUMBER(SEARCH("INDIVIDUAL",SUBSTITUTE(UPPER($D2362)," ","")))),"PREMIUM FREE",""))))</f>
        <v/>
      </c>
    </row>
    <row r="2363">
      <c r="AC2363">
        <f>IF($C2363="","",IF(COUNTIF('Códigos Santander (ref)'!$A$2:$A$79,$C2363)&gt;0,"SANTANDER",IF(COUNTIF('Códigos Itaú (ref)'!$A$2:$A$44,$C2363)&gt;0,"ITAU",IF(AND(TRIM(UPPER($I2363))="CONTRATUAL",ISNUMBER(SEARCH("INDIVIDUAL",SUBSTITUTE(UPPER($D2363)," ","")))),"PREMIUM FREE",""))))</f>
        <v/>
      </c>
    </row>
    <row r="2364">
      <c r="AC2364">
        <f>IF($C2364="","",IF(COUNTIF('Códigos Santander (ref)'!$A$2:$A$79,$C2364)&gt;0,"SANTANDER",IF(COUNTIF('Códigos Itaú (ref)'!$A$2:$A$44,$C2364)&gt;0,"ITAU",IF(AND(TRIM(UPPER($I2364))="CONTRATUAL",ISNUMBER(SEARCH("INDIVIDUAL",SUBSTITUTE(UPPER($D2364)," ","")))),"PREMIUM FREE",""))))</f>
        <v/>
      </c>
    </row>
    <row r="2365">
      <c r="AC2365">
        <f>IF($C2365="","",IF(COUNTIF('Códigos Santander (ref)'!$A$2:$A$79,$C2365)&gt;0,"SANTANDER",IF(COUNTIF('Códigos Itaú (ref)'!$A$2:$A$44,$C2365)&gt;0,"ITAU",IF(AND(TRIM(UPPER($I2365))="CONTRATUAL",ISNUMBER(SEARCH("INDIVIDUAL",SUBSTITUTE(UPPER($D2365)," ","")))),"PREMIUM FREE",""))))</f>
        <v/>
      </c>
    </row>
    <row r="2366">
      <c r="AC2366">
        <f>IF($C2366="","",IF(COUNTIF('Códigos Santander (ref)'!$A$2:$A$79,$C2366)&gt;0,"SANTANDER",IF(COUNTIF('Códigos Itaú (ref)'!$A$2:$A$44,$C2366)&gt;0,"ITAU",IF(AND(TRIM(UPPER($I2366))="CONTRATUAL",ISNUMBER(SEARCH("INDIVIDUAL",SUBSTITUTE(UPPER($D2366)," ","")))),"PREMIUM FREE",""))))</f>
        <v/>
      </c>
    </row>
    <row r="2367">
      <c r="AC2367">
        <f>IF($C2367="","",IF(COUNTIF('Códigos Santander (ref)'!$A$2:$A$79,$C2367)&gt;0,"SANTANDER",IF(COUNTIF('Códigos Itaú (ref)'!$A$2:$A$44,$C2367)&gt;0,"ITAU",IF(AND(TRIM(UPPER($I2367))="CONTRATUAL",ISNUMBER(SEARCH("INDIVIDUAL",SUBSTITUTE(UPPER($D2367)," ","")))),"PREMIUM FREE",""))))</f>
        <v/>
      </c>
    </row>
    <row r="2368">
      <c r="AC2368">
        <f>IF($C2368="","",IF(COUNTIF('Códigos Santander (ref)'!$A$2:$A$79,$C2368)&gt;0,"SANTANDER",IF(COUNTIF('Códigos Itaú (ref)'!$A$2:$A$44,$C2368)&gt;0,"ITAU",IF(AND(TRIM(UPPER($I2368))="CONTRATUAL",ISNUMBER(SEARCH("INDIVIDUAL",SUBSTITUTE(UPPER($D2368)," ","")))),"PREMIUM FREE",""))))</f>
        <v/>
      </c>
    </row>
    <row r="2369">
      <c r="AC2369">
        <f>IF($C2369="","",IF(COUNTIF('Códigos Santander (ref)'!$A$2:$A$79,$C2369)&gt;0,"SANTANDER",IF(COUNTIF('Códigos Itaú (ref)'!$A$2:$A$44,$C2369)&gt;0,"ITAU",IF(AND(TRIM(UPPER($I2369))="CONTRATUAL",ISNUMBER(SEARCH("INDIVIDUAL",SUBSTITUTE(UPPER($D2369)," ","")))),"PREMIUM FREE",""))))</f>
        <v/>
      </c>
    </row>
    <row r="2370">
      <c r="AC2370">
        <f>IF($C2370="","",IF(COUNTIF('Códigos Santander (ref)'!$A$2:$A$79,$C2370)&gt;0,"SANTANDER",IF(COUNTIF('Códigos Itaú (ref)'!$A$2:$A$44,$C2370)&gt;0,"ITAU",IF(AND(TRIM(UPPER($I2370))="CONTRATUAL",ISNUMBER(SEARCH("INDIVIDUAL",SUBSTITUTE(UPPER($D2370)," ","")))),"PREMIUM FREE",""))))</f>
        <v/>
      </c>
    </row>
    <row r="2371">
      <c r="AC2371">
        <f>IF($C2371="","",IF(COUNTIF('Códigos Santander (ref)'!$A$2:$A$79,$C2371)&gt;0,"SANTANDER",IF(COUNTIF('Códigos Itaú (ref)'!$A$2:$A$44,$C2371)&gt;0,"ITAU",IF(AND(TRIM(UPPER($I2371))="CONTRATUAL",ISNUMBER(SEARCH("INDIVIDUAL",SUBSTITUTE(UPPER($D2371)," ","")))),"PREMIUM FREE",""))))</f>
        <v/>
      </c>
    </row>
    <row r="2372">
      <c r="AC2372">
        <f>IF($C2372="","",IF(COUNTIF('Códigos Santander (ref)'!$A$2:$A$79,$C2372)&gt;0,"SANTANDER",IF(COUNTIF('Códigos Itaú (ref)'!$A$2:$A$44,$C2372)&gt;0,"ITAU",IF(AND(TRIM(UPPER($I2372))="CONTRATUAL",ISNUMBER(SEARCH("INDIVIDUAL",SUBSTITUTE(UPPER($D2372)," ","")))),"PREMIUM FREE",""))))</f>
        <v/>
      </c>
    </row>
    <row r="2373">
      <c r="AC2373">
        <f>IF($C2373="","",IF(COUNTIF('Códigos Santander (ref)'!$A$2:$A$79,$C2373)&gt;0,"SANTANDER",IF(COUNTIF('Códigos Itaú (ref)'!$A$2:$A$44,$C2373)&gt;0,"ITAU",IF(AND(TRIM(UPPER($I2373))="CONTRATUAL",ISNUMBER(SEARCH("INDIVIDUAL",SUBSTITUTE(UPPER($D2373)," ","")))),"PREMIUM FREE",""))))</f>
        <v/>
      </c>
    </row>
    <row r="2374">
      <c r="AC2374">
        <f>IF($C2374="","",IF(COUNTIF('Códigos Santander (ref)'!$A$2:$A$79,$C2374)&gt;0,"SANTANDER",IF(COUNTIF('Códigos Itaú (ref)'!$A$2:$A$44,$C2374)&gt;0,"ITAU",IF(AND(TRIM(UPPER($I2374))="CONTRATUAL",ISNUMBER(SEARCH("INDIVIDUAL",SUBSTITUTE(UPPER($D2374)," ","")))),"PREMIUM FREE",""))))</f>
        <v/>
      </c>
    </row>
    <row r="2375">
      <c r="AC2375">
        <f>IF($C2375="","",IF(COUNTIF('Códigos Santander (ref)'!$A$2:$A$79,$C2375)&gt;0,"SANTANDER",IF(COUNTIF('Códigos Itaú (ref)'!$A$2:$A$44,$C2375)&gt;0,"ITAU",IF(AND(TRIM(UPPER($I2375))="CONTRATUAL",ISNUMBER(SEARCH("INDIVIDUAL",SUBSTITUTE(UPPER($D2375)," ","")))),"PREMIUM FREE",""))))</f>
        <v/>
      </c>
    </row>
    <row r="2376">
      <c r="AC2376">
        <f>IF($C2376="","",IF(COUNTIF('Códigos Santander (ref)'!$A$2:$A$79,$C2376)&gt;0,"SANTANDER",IF(COUNTIF('Códigos Itaú (ref)'!$A$2:$A$44,$C2376)&gt;0,"ITAU",IF(AND(TRIM(UPPER($I2376))="CONTRATUAL",ISNUMBER(SEARCH("INDIVIDUAL",SUBSTITUTE(UPPER($D2376)," ","")))),"PREMIUM FREE",""))))</f>
        <v/>
      </c>
    </row>
    <row r="2377">
      <c r="AC2377">
        <f>IF($C2377="","",IF(COUNTIF('Códigos Santander (ref)'!$A$2:$A$79,$C2377)&gt;0,"SANTANDER",IF(COUNTIF('Códigos Itaú (ref)'!$A$2:$A$44,$C2377)&gt;0,"ITAU",IF(AND(TRIM(UPPER($I2377))="CONTRATUAL",ISNUMBER(SEARCH("INDIVIDUAL",SUBSTITUTE(UPPER($D2377)," ","")))),"PREMIUM FREE",""))))</f>
        <v/>
      </c>
    </row>
    <row r="2378">
      <c r="AC2378">
        <f>IF($C2378="","",IF(COUNTIF('Códigos Santander (ref)'!$A$2:$A$79,$C2378)&gt;0,"SANTANDER",IF(COUNTIF('Códigos Itaú (ref)'!$A$2:$A$44,$C2378)&gt;0,"ITAU",IF(AND(TRIM(UPPER($I2378))="CONTRATUAL",ISNUMBER(SEARCH("INDIVIDUAL",SUBSTITUTE(UPPER($D2378)," ","")))),"PREMIUM FREE",""))))</f>
        <v/>
      </c>
    </row>
    <row r="2379">
      <c r="AC2379">
        <f>IF($C2379="","",IF(COUNTIF('Códigos Santander (ref)'!$A$2:$A$79,$C2379)&gt;0,"SANTANDER",IF(COUNTIF('Códigos Itaú (ref)'!$A$2:$A$44,$C2379)&gt;0,"ITAU",IF(AND(TRIM(UPPER($I2379))="CONTRATUAL",ISNUMBER(SEARCH("INDIVIDUAL",SUBSTITUTE(UPPER($D2379)," ","")))),"PREMIUM FREE",""))))</f>
        <v/>
      </c>
    </row>
    <row r="2380">
      <c r="AC2380">
        <f>IF($C2380="","",IF(COUNTIF('Códigos Santander (ref)'!$A$2:$A$79,$C2380)&gt;0,"SANTANDER",IF(COUNTIF('Códigos Itaú (ref)'!$A$2:$A$44,$C2380)&gt;0,"ITAU",IF(AND(TRIM(UPPER($I2380))="CONTRATUAL",ISNUMBER(SEARCH("INDIVIDUAL",SUBSTITUTE(UPPER($D2380)," ","")))),"PREMIUM FREE",""))))</f>
        <v/>
      </c>
    </row>
    <row r="2381">
      <c r="AC2381">
        <f>IF($C2381="","",IF(COUNTIF('Códigos Santander (ref)'!$A$2:$A$79,$C2381)&gt;0,"SANTANDER",IF(COUNTIF('Códigos Itaú (ref)'!$A$2:$A$44,$C2381)&gt;0,"ITAU",IF(AND(TRIM(UPPER($I2381))="CONTRATUAL",ISNUMBER(SEARCH("INDIVIDUAL",SUBSTITUTE(UPPER($D2381)," ","")))),"PREMIUM FREE",""))))</f>
        <v/>
      </c>
    </row>
    <row r="2382">
      <c r="AC2382">
        <f>IF($C2382="","",IF(COUNTIF('Códigos Santander (ref)'!$A$2:$A$79,$C2382)&gt;0,"SANTANDER",IF(COUNTIF('Códigos Itaú (ref)'!$A$2:$A$44,$C2382)&gt;0,"ITAU",IF(AND(TRIM(UPPER($I2382))="CONTRATUAL",ISNUMBER(SEARCH("INDIVIDUAL",SUBSTITUTE(UPPER($D2382)," ","")))),"PREMIUM FREE",""))))</f>
        <v/>
      </c>
    </row>
    <row r="2383">
      <c r="AC2383">
        <f>IF($C2383="","",IF(COUNTIF('Códigos Santander (ref)'!$A$2:$A$79,$C2383)&gt;0,"SANTANDER",IF(COUNTIF('Códigos Itaú (ref)'!$A$2:$A$44,$C2383)&gt;0,"ITAU",IF(AND(TRIM(UPPER($I2383))="CONTRATUAL",ISNUMBER(SEARCH("INDIVIDUAL",SUBSTITUTE(UPPER($D2383)," ","")))),"PREMIUM FREE",""))))</f>
        <v/>
      </c>
    </row>
    <row r="2384">
      <c r="AC2384">
        <f>IF($C2384="","",IF(COUNTIF('Códigos Santander (ref)'!$A$2:$A$79,$C2384)&gt;0,"SANTANDER",IF(COUNTIF('Códigos Itaú (ref)'!$A$2:$A$44,$C2384)&gt;0,"ITAU",IF(AND(TRIM(UPPER($I2384))="CONTRATUAL",ISNUMBER(SEARCH("INDIVIDUAL",SUBSTITUTE(UPPER($D2384)," ","")))),"PREMIUM FREE",""))))</f>
        <v/>
      </c>
    </row>
    <row r="2385">
      <c r="AC2385">
        <f>IF($C2385="","",IF(COUNTIF('Códigos Santander (ref)'!$A$2:$A$79,$C2385)&gt;0,"SANTANDER",IF(COUNTIF('Códigos Itaú (ref)'!$A$2:$A$44,$C2385)&gt;0,"ITAU",IF(AND(TRIM(UPPER($I2385))="CONTRATUAL",ISNUMBER(SEARCH("INDIVIDUAL",SUBSTITUTE(UPPER($D2385)," ","")))),"PREMIUM FREE",""))))</f>
        <v/>
      </c>
    </row>
    <row r="2386">
      <c r="AC2386">
        <f>IF($C2386="","",IF(COUNTIF('Códigos Santander (ref)'!$A$2:$A$79,$C2386)&gt;0,"SANTANDER",IF(COUNTIF('Códigos Itaú (ref)'!$A$2:$A$44,$C2386)&gt;0,"ITAU",IF(AND(TRIM(UPPER($I2386))="CONTRATUAL",ISNUMBER(SEARCH("INDIVIDUAL",SUBSTITUTE(UPPER($D2386)," ","")))),"PREMIUM FREE",""))))</f>
        <v/>
      </c>
    </row>
    <row r="2387">
      <c r="AC2387">
        <f>IF($C2387="","",IF(COUNTIF('Códigos Santander (ref)'!$A$2:$A$79,$C2387)&gt;0,"SANTANDER",IF(COUNTIF('Códigos Itaú (ref)'!$A$2:$A$44,$C2387)&gt;0,"ITAU",IF(AND(TRIM(UPPER($I2387))="CONTRATUAL",ISNUMBER(SEARCH("INDIVIDUAL",SUBSTITUTE(UPPER($D2387)," ","")))),"PREMIUM FREE",""))))</f>
        <v/>
      </c>
    </row>
    <row r="2388">
      <c r="AC2388">
        <f>IF($C2388="","",IF(COUNTIF('Códigos Santander (ref)'!$A$2:$A$79,$C2388)&gt;0,"SANTANDER",IF(COUNTIF('Códigos Itaú (ref)'!$A$2:$A$44,$C2388)&gt;0,"ITAU",IF(AND(TRIM(UPPER($I2388))="CONTRATUAL",ISNUMBER(SEARCH("INDIVIDUAL",SUBSTITUTE(UPPER($D2388)," ","")))),"PREMIUM FREE",""))))</f>
        <v/>
      </c>
    </row>
    <row r="2389">
      <c r="AC2389">
        <f>IF($C2389="","",IF(COUNTIF('Códigos Santander (ref)'!$A$2:$A$79,$C2389)&gt;0,"SANTANDER",IF(COUNTIF('Códigos Itaú (ref)'!$A$2:$A$44,$C2389)&gt;0,"ITAU",IF(AND(TRIM(UPPER($I2389))="CONTRATUAL",ISNUMBER(SEARCH("INDIVIDUAL",SUBSTITUTE(UPPER($D2389)," ","")))),"PREMIUM FREE",""))))</f>
        <v/>
      </c>
    </row>
    <row r="2390">
      <c r="AC2390">
        <f>IF($C2390="","",IF(COUNTIF('Códigos Santander (ref)'!$A$2:$A$79,$C2390)&gt;0,"SANTANDER",IF(COUNTIF('Códigos Itaú (ref)'!$A$2:$A$44,$C2390)&gt;0,"ITAU",IF(AND(TRIM(UPPER($I2390))="CONTRATUAL",ISNUMBER(SEARCH("INDIVIDUAL",SUBSTITUTE(UPPER($D2390)," ","")))),"PREMIUM FREE",""))))</f>
        <v/>
      </c>
    </row>
    <row r="2391">
      <c r="AC2391">
        <f>IF($C2391="","",IF(COUNTIF('Códigos Santander (ref)'!$A$2:$A$79,$C2391)&gt;0,"SANTANDER",IF(COUNTIF('Códigos Itaú (ref)'!$A$2:$A$44,$C2391)&gt;0,"ITAU",IF(AND(TRIM(UPPER($I2391))="CONTRATUAL",ISNUMBER(SEARCH("INDIVIDUAL",SUBSTITUTE(UPPER($D2391)," ","")))),"PREMIUM FREE",""))))</f>
        <v/>
      </c>
    </row>
    <row r="2392">
      <c r="AC2392">
        <f>IF($C2392="","",IF(COUNTIF('Códigos Santander (ref)'!$A$2:$A$79,$C2392)&gt;0,"SANTANDER",IF(COUNTIF('Códigos Itaú (ref)'!$A$2:$A$44,$C2392)&gt;0,"ITAU",IF(AND(TRIM(UPPER($I2392))="CONTRATUAL",ISNUMBER(SEARCH("INDIVIDUAL",SUBSTITUTE(UPPER($D2392)," ","")))),"PREMIUM FREE",""))))</f>
        <v/>
      </c>
    </row>
    <row r="2393">
      <c r="AC2393">
        <f>IF($C2393="","",IF(COUNTIF('Códigos Santander (ref)'!$A$2:$A$79,$C2393)&gt;0,"SANTANDER",IF(COUNTIF('Códigos Itaú (ref)'!$A$2:$A$44,$C2393)&gt;0,"ITAU",IF(AND(TRIM(UPPER($I2393))="CONTRATUAL",ISNUMBER(SEARCH("INDIVIDUAL",SUBSTITUTE(UPPER($D2393)," ","")))),"PREMIUM FREE",""))))</f>
        <v/>
      </c>
    </row>
    <row r="2394">
      <c r="AC2394">
        <f>IF($C2394="","",IF(COUNTIF('Códigos Santander (ref)'!$A$2:$A$79,$C2394)&gt;0,"SANTANDER",IF(COUNTIF('Códigos Itaú (ref)'!$A$2:$A$44,$C2394)&gt;0,"ITAU",IF(AND(TRIM(UPPER($I2394))="CONTRATUAL",ISNUMBER(SEARCH("INDIVIDUAL",SUBSTITUTE(UPPER($D2394)," ","")))),"PREMIUM FREE",""))))</f>
        <v/>
      </c>
    </row>
    <row r="2395">
      <c r="AC2395">
        <f>IF($C2395="","",IF(COUNTIF('Códigos Santander (ref)'!$A$2:$A$79,$C2395)&gt;0,"SANTANDER",IF(COUNTIF('Códigos Itaú (ref)'!$A$2:$A$44,$C2395)&gt;0,"ITAU",IF(AND(TRIM(UPPER($I2395))="CONTRATUAL",ISNUMBER(SEARCH("INDIVIDUAL",SUBSTITUTE(UPPER($D2395)," ","")))),"PREMIUM FREE",""))))</f>
        <v/>
      </c>
    </row>
    <row r="2396">
      <c r="AC2396">
        <f>IF($C2396="","",IF(COUNTIF('Códigos Santander (ref)'!$A$2:$A$79,$C2396)&gt;0,"SANTANDER",IF(COUNTIF('Códigos Itaú (ref)'!$A$2:$A$44,$C2396)&gt;0,"ITAU",IF(AND(TRIM(UPPER($I2396))="CONTRATUAL",ISNUMBER(SEARCH("INDIVIDUAL",SUBSTITUTE(UPPER($D2396)," ","")))),"PREMIUM FREE",""))))</f>
        <v/>
      </c>
    </row>
    <row r="2397">
      <c r="AC2397">
        <f>IF($C2397="","",IF(COUNTIF('Códigos Santander (ref)'!$A$2:$A$79,$C2397)&gt;0,"SANTANDER",IF(COUNTIF('Códigos Itaú (ref)'!$A$2:$A$44,$C2397)&gt;0,"ITAU",IF(AND(TRIM(UPPER($I2397))="CONTRATUAL",ISNUMBER(SEARCH("INDIVIDUAL",SUBSTITUTE(UPPER($D2397)," ","")))),"PREMIUM FREE",""))))</f>
        <v/>
      </c>
    </row>
    <row r="2398">
      <c r="AC2398">
        <f>IF($C2398="","",IF(COUNTIF('Códigos Santander (ref)'!$A$2:$A$79,$C2398)&gt;0,"SANTANDER",IF(COUNTIF('Códigos Itaú (ref)'!$A$2:$A$44,$C2398)&gt;0,"ITAU",IF(AND(TRIM(UPPER($I2398))="CONTRATUAL",ISNUMBER(SEARCH("INDIVIDUAL",SUBSTITUTE(UPPER($D2398)," ","")))),"PREMIUM FREE",""))))</f>
        <v/>
      </c>
    </row>
    <row r="2399">
      <c r="AC2399">
        <f>IF($C2399="","",IF(COUNTIF('Códigos Santander (ref)'!$A$2:$A$79,$C2399)&gt;0,"SANTANDER",IF(COUNTIF('Códigos Itaú (ref)'!$A$2:$A$44,$C2399)&gt;0,"ITAU",IF(AND(TRIM(UPPER($I2399))="CONTRATUAL",ISNUMBER(SEARCH("INDIVIDUAL",SUBSTITUTE(UPPER($D2399)," ","")))),"PREMIUM FREE",""))))</f>
        <v/>
      </c>
    </row>
    <row r="2400">
      <c r="AC2400">
        <f>IF($C2400="","",IF(COUNTIF('Códigos Santander (ref)'!$A$2:$A$79,$C2400)&gt;0,"SANTANDER",IF(COUNTIF('Códigos Itaú (ref)'!$A$2:$A$44,$C2400)&gt;0,"ITAU",IF(AND(TRIM(UPPER($I2400))="CONTRATUAL",ISNUMBER(SEARCH("INDIVIDUAL",SUBSTITUTE(UPPER($D2400)," ","")))),"PREMIUM FREE",""))))</f>
        <v/>
      </c>
    </row>
    <row r="2401">
      <c r="AC2401">
        <f>IF($C2401="","",IF(COUNTIF('Códigos Santander (ref)'!$A$2:$A$79,$C2401)&gt;0,"SANTANDER",IF(COUNTIF('Códigos Itaú (ref)'!$A$2:$A$44,$C2401)&gt;0,"ITAU",IF(AND(TRIM(UPPER($I2401))="CONTRATUAL",ISNUMBER(SEARCH("INDIVIDUAL",SUBSTITUTE(UPPER($D2401)," ","")))),"PREMIUM FREE",""))))</f>
        <v/>
      </c>
    </row>
    <row r="2402">
      <c r="AC2402">
        <f>IF($C2402="","",IF(COUNTIF('Códigos Santander (ref)'!$A$2:$A$79,$C2402)&gt;0,"SANTANDER",IF(COUNTIF('Códigos Itaú (ref)'!$A$2:$A$44,$C2402)&gt;0,"ITAU",IF(AND(TRIM(UPPER($I2402))="CONTRATUAL",ISNUMBER(SEARCH("INDIVIDUAL",SUBSTITUTE(UPPER($D2402)," ","")))),"PREMIUM FREE",""))))</f>
        <v/>
      </c>
    </row>
    <row r="2403">
      <c r="AC2403">
        <f>IF($C2403="","",IF(COUNTIF('Códigos Santander (ref)'!$A$2:$A$79,$C2403)&gt;0,"SANTANDER",IF(COUNTIF('Códigos Itaú (ref)'!$A$2:$A$44,$C2403)&gt;0,"ITAU",IF(AND(TRIM(UPPER($I2403))="CONTRATUAL",ISNUMBER(SEARCH("INDIVIDUAL",SUBSTITUTE(UPPER($D2403)," ","")))),"PREMIUM FREE",""))))</f>
        <v/>
      </c>
    </row>
    <row r="2404">
      <c r="AC2404">
        <f>IF($C2404="","",IF(COUNTIF('Códigos Santander (ref)'!$A$2:$A$79,$C2404)&gt;0,"SANTANDER",IF(COUNTIF('Códigos Itaú (ref)'!$A$2:$A$44,$C2404)&gt;0,"ITAU",IF(AND(TRIM(UPPER($I2404))="CONTRATUAL",ISNUMBER(SEARCH("INDIVIDUAL",SUBSTITUTE(UPPER($D2404)," ","")))),"PREMIUM FREE",""))))</f>
        <v/>
      </c>
    </row>
    <row r="2405">
      <c r="AC2405">
        <f>IF($C2405="","",IF(COUNTIF('Códigos Santander (ref)'!$A$2:$A$79,$C2405)&gt;0,"SANTANDER",IF(COUNTIF('Códigos Itaú (ref)'!$A$2:$A$44,$C2405)&gt;0,"ITAU",IF(AND(TRIM(UPPER($I2405))="CONTRATUAL",ISNUMBER(SEARCH("INDIVIDUAL",SUBSTITUTE(UPPER($D2405)," ","")))),"PREMIUM FREE",""))))</f>
        <v/>
      </c>
    </row>
    <row r="2406">
      <c r="AC2406">
        <f>IF($C2406="","",IF(COUNTIF('Códigos Santander (ref)'!$A$2:$A$79,$C2406)&gt;0,"SANTANDER",IF(COUNTIF('Códigos Itaú (ref)'!$A$2:$A$44,$C2406)&gt;0,"ITAU",IF(AND(TRIM(UPPER($I2406))="CONTRATUAL",ISNUMBER(SEARCH("INDIVIDUAL",SUBSTITUTE(UPPER($D2406)," ","")))),"PREMIUM FREE",""))))</f>
        <v/>
      </c>
    </row>
    <row r="2407">
      <c r="AC2407">
        <f>IF($C2407="","",IF(COUNTIF('Códigos Santander (ref)'!$A$2:$A$79,$C2407)&gt;0,"SANTANDER",IF(COUNTIF('Códigos Itaú (ref)'!$A$2:$A$44,$C2407)&gt;0,"ITAU",IF(AND(TRIM(UPPER($I2407))="CONTRATUAL",ISNUMBER(SEARCH("INDIVIDUAL",SUBSTITUTE(UPPER($D2407)," ","")))),"PREMIUM FREE",""))))</f>
        <v/>
      </c>
    </row>
    <row r="2408">
      <c r="AC2408">
        <f>IF($C2408="","",IF(COUNTIF('Códigos Santander (ref)'!$A$2:$A$79,$C2408)&gt;0,"SANTANDER",IF(COUNTIF('Códigos Itaú (ref)'!$A$2:$A$44,$C2408)&gt;0,"ITAU",IF(AND(TRIM(UPPER($I2408))="CONTRATUAL",ISNUMBER(SEARCH("INDIVIDUAL",SUBSTITUTE(UPPER($D2408)," ","")))),"PREMIUM FREE",""))))</f>
        <v/>
      </c>
    </row>
    <row r="2409">
      <c r="AC2409">
        <f>IF($C2409="","",IF(COUNTIF('Códigos Santander (ref)'!$A$2:$A$79,$C2409)&gt;0,"SANTANDER",IF(COUNTIF('Códigos Itaú (ref)'!$A$2:$A$44,$C2409)&gt;0,"ITAU",IF(AND(TRIM(UPPER($I2409))="CONTRATUAL",ISNUMBER(SEARCH("INDIVIDUAL",SUBSTITUTE(UPPER($D2409)," ","")))),"PREMIUM FREE",""))))</f>
        <v/>
      </c>
    </row>
    <row r="2410">
      <c r="AC2410">
        <f>IF($C2410="","",IF(COUNTIF('Códigos Santander (ref)'!$A$2:$A$79,$C2410)&gt;0,"SANTANDER",IF(COUNTIF('Códigos Itaú (ref)'!$A$2:$A$44,$C2410)&gt;0,"ITAU",IF(AND(TRIM(UPPER($I2410))="CONTRATUAL",ISNUMBER(SEARCH("INDIVIDUAL",SUBSTITUTE(UPPER($D2410)," ","")))),"PREMIUM FREE",""))))</f>
        <v/>
      </c>
    </row>
    <row r="2411">
      <c r="AC2411">
        <f>IF($C2411="","",IF(COUNTIF('Códigos Santander (ref)'!$A$2:$A$79,$C2411)&gt;0,"SANTANDER",IF(COUNTIF('Códigos Itaú (ref)'!$A$2:$A$44,$C2411)&gt;0,"ITAU",IF(AND(TRIM(UPPER($I2411))="CONTRATUAL",ISNUMBER(SEARCH("INDIVIDUAL",SUBSTITUTE(UPPER($D2411)," ","")))),"PREMIUM FREE",""))))</f>
        <v/>
      </c>
    </row>
    <row r="2412">
      <c r="AC2412">
        <f>IF($C2412="","",IF(COUNTIF('Códigos Santander (ref)'!$A$2:$A$79,$C2412)&gt;0,"SANTANDER",IF(COUNTIF('Códigos Itaú (ref)'!$A$2:$A$44,$C2412)&gt;0,"ITAU",IF(AND(TRIM(UPPER($I2412))="CONTRATUAL",ISNUMBER(SEARCH("INDIVIDUAL",SUBSTITUTE(UPPER($D2412)," ","")))),"PREMIUM FREE",""))))</f>
        <v/>
      </c>
    </row>
    <row r="2413">
      <c r="AC2413">
        <f>IF($C2413="","",IF(COUNTIF('Códigos Santander (ref)'!$A$2:$A$79,$C2413)&gt;0,"SANTANDER",IF(COUNTIF('Códigos Itaú (ref)'!$A$2:$A$44,$C2413)&gt;0,"ITAU",IF(AND(TRIM(UPPER($I2413))="CONTRATUAL",ISNUMBER(SEARCH("INDIVIDUAL",SUBSTITUTE(UPPER($D2413)," ","")))),"PREMIUM FREE",""))))</f>
        <v/>
      </c>
    </row>
    <row r="2414">
      <c r="AC2414">
        <f>IF($C2414="","",IF(COUNTIF('Códigos Santander (ref)'!$A$2:$A$79,$C2414)&gt;0,"SANTANDER",IF(COUNTIF('Códigos Itaú (ref)'!$A$2:$A$44,$C2414)&gt;0,"ITAU",IF(AND(TRIM(UPPER($I2414))="CONTRATUAL",ISNUMBER(SEARCH("INDIVIDUAL",SUBSTITUTE(UPPER($D2414)," ","")))),"PREMIUM FREE",""))))</f>
        <v/>
      </c>
    </row>
    <row r="2415">
      <c r="AC2415">
        <f>IF($C2415="","",IF(COUNTIF('Códigos Santander (ref)'!$A$2:$A$79,$C2415)&gt;0,"SANTANDER",IF(COUNTIF('Códigos Itaú (ref)'!$A$2:$A$44,$C2415)&gt;0,"ITAU",IF(AND(TRIM(UPPER($I2415))="CONTRATUAL",ISNUMBER(SEARCH("INDIVIDUAL",SUBSTITUTE(UPPER($D2415)," ","")))),"PREMIUM FREE",""))))</f>
        <v/>
      </c>
    </row>
    <row r="2416">
      <c r="AC2416">
        <f>IF($C2416="","",IF(COUNTIF('Códigos Santander (ref)'!$A$2:$A$79,$C2416)&gt;0,"SANTANDER",IF(COUNTIF('Códigos Itaú (ref)'!$A$2:$A$44,$C2416)&gt;0,"ITAU",IF(AND(TRIM(UPPER($I2416))="CONTRATUAL",ISNUMBER(SEARCH("INDIVIDUAL",SUBSTITUTE(UPPER($D2416)," ","")))),"PREMIUM FREE",""))))</f>
        <v/>
      </c>
    </row>
    <row r="2417">
      <c r="AC2417">
        <f>IF($C2417="","",IF(COUNTIF('Códigos Santander (ref)'!$A$2:$A$79,$C2417)&gt;0,"SANTANDER",IF(COUNTIF('Códigos Itaú (ref)'!$A$2:$A$44,$C2417)&gt;0,"ITAU",IF(AND(TRIM(UPPER($I2417))="CONTRATUAL",ISNUMBER(SEARCH("INDIVIDUAL",SUBSTITUTE(UPPER($D2417)," ","")))),"PREMIUM FREE",""))))</f>
        <v/>
      </c>
    </row>
    <row r="2418">
      <c r="AC2418">
        <f>IF($C2418="","",IF(COUNTIF('Códigos Santander (ref)'!$A$2:$A$79,$C2418)&gt;0,"SANTANDER",IF(COUNTIF('Códigos Itaú (ref)'!$A$2:$A$44,$C2418)&gt;0,"ITAU",IF(AND(TRIM(UPPER($I2418))="CONTRATUAL",ISNUMBER(SEARCH("INDIVIDUAL",SUBSTITUTE(UPPER($D2418)," ","")))),"PREMIUM FREE",""))))</f>
        <v/>
      </c>
    </row>
    <row r="2419">
      <c r="AC2419">
        <f>IF($C2419="","",IF(COUNTIF('Códigos Santander (ref)'!$A$2:$A$79,$C2419)&gt;0,"SANTANDER",IF(COUNTIF('Códigos Itaú (ref)'!$A$2:$A$44,$C2419)&gt;0,"ITAU",IF(AND(TRIM(UPPER($I2419))="CONTRATUAL",ISNUMBER(SEARCH("INDIVIDUAL",SUBSTITUTE(UPPER($D2419)," ","")))),"PREMIUM FREE",""))))</f>
        <v/>
      </c>
    </row>
    <row r="2420">
      <c r="AC2420">
        <f>IF($C2420="","",IF(COUNTIF('Códigos Santander (ref)'!$A$2:$A$79,$C2420)&gt;0,"SANTANDER",IF(COUNTIF('Códigos Itaú (ref)'!$A$2:$A$44,$C2420)&gt;0,"ITAU",IF(AND(TRIM(UPPER($I2420))="CONTRATUAL",ISNUMBER(SEARCH("INDIVIDUAL",SUBSTITUTE(UPPER($D2420)," ","")))),"PREMIUM FREE",""))))</f>
        <v/>
      </c>
    </row>
    <row r="2421">
      <c r="AC2421">
        <f>IF($C2421="","",IF(COUNTIF('Códigos Santander (ref)'!$A$2:$A$79,$C2421)&gt;0,"SANTANDER",IF(COUNTIF('Códigos Itaú (ref)'!$A$2:$A$44,$C2421)&gt;0,"ITAU",IF(AND(TRIM(UPPER($I2421))="CONTRATUAL",ISNUMBER(SEARCH("INDIVIDUAL",SUBSTITUTE(UPPER($D2421)," ","")))),"PREMIUM FREE",""))))</f>
        <v/>
      </c>
    </row>
    <row r="2422">
      <c r="AC2422">
        <f>IF($C2422="","",IF(COUNTIF('Códigos Santander (ref)'!$A$2:$A$79,$C2422)&gt;0,"SANTANDER",IF(COUNTIF('Códigos Itaú (ref)'!$A$2:$A$44,$C2422)&gt;0,"ITAU",IF(AND(TRIM(UPPER($I2422))="CONTRATUAL",ISNUMBER(SEARCH("INDIVIDUAL",SUBSTITUTE(UPPER($D2422)," ","")))),"PREMIUM FREE",""))))</f>
        <v/>
      </c>
    </row>
    <row r="2423">
      <c r="AC2423">
        <f>IF($C2423="","",IF(COUNTIF('Códigos Santander (ref)'!$A$2:$A$79,$C2423)&gt;0,"SANTANDER",IF(COUNTIF('Códigos Itaú (ref)'!$A$2:$A$44,$C2423)&gt;0,"ITAU",IF(AND(TRIM(UPPER($I2423))="CONTRATUAL",ISNUMBER(SEARCH("INDIVIDUAL",SUBSTITUTE(UPPER($D2423)," ","")))),"PREMIUM FREE",""))))</f>
        <v/>
      </c>
    </row>
    <row r="2424">
      <c r="AC2424">
        <f>IF($C2424="","",IF(COUNTIF('Códigos Santander (ref)'!$A$2:$A$79,$C2424)&gt;0,"SANTANDER",IF(COUNTIF('Códigos Itaú (ref)'!$A$2:$A$44,$C2424)&gt;0,"ITAU",IF(AND(TRIM(UPPER($I2424))="CONTRATUAL",ISNUMBER(SEARCH("INDIVIDUAL",SUBSTITUTE(UPPER($D2424)," ","")))),"PREMIUM FREE",""))))</f>
        <v/>
      </c>
    </row>
    <row r="2425">
      <c r="AC2425">
        <f>IF($C2425="","",IF(COUNTIF('Códigos Santander (ref)'!$A$2:$A$79,$C2425)&gt;0,"SANTANDER",IF(COUNTIF('Códigos Itaú (ref)'!$A$2:$A$44,$C2425)&gt;0,"ITAU",IF(AND(TRIM(UPPER($I2425))="CONTRATUAL",ISNUMBER(SEARCH("INDIVIDUAL",SUBSTITUTE(UPPER($D2425)," ","")))),"PREMIUM FREE",""))))</f>
        <v/>
      </c>
    </row>
    <row r="2426">
      <c r="AC2426">
        <f>IF($C2426="","",IF(COUNTIF('Códigos Santander (ref)'!$A$2:$A$79,$C2426)&gt;0,"SANTANDER",IF(COUNTIF('Códigos Itaú (ref)'!$A$2:$A$44,$C2426)&gt;0,"ITAU",IF(AND(TRIM(UPPER($I2426))="CONTRATUAL",ISNUMBER(SEARCH("INDIVIDUAL",SUBSTITUTE(UPPER($D2426)," ","")))),"PREMIUM FREE",""))))</f>
        <v/>
      </c>
    </row>
    <row r="2427">
      <c r="AC2427">
        <f>IF($C2427="","",IF(COUNTIF('Códigos Santander (ref)'!$A$2:$A$79,$C2427)&gt;0,"SANTANDER",IF(COUNTIF('Códigos Itaú (ref)'!$A$2:$A$44,$C2427)&gt;0,"ITAU",IF(AND(TRIM(UPPER($I2427))="CONTRATUAL",ISNUMBER(SEARCH("INDIVIDUAL",SUBSTITUTE(UPPER($D2427)," ","")))),"PREMIUM FREE",""))))</f>
        <v/>
      </c>
    </row>
    <row r="2428">
      <c r="AC2428">
        <f>IF($C2428="","",IF(COUNTIF('Códigos Santander (ref)'!$A$2:$A$79,$C2428)&gt;0,"SANTANDER",IF(COUNTIF('Códigos Itaú (ref)'!$A$2:$A$44,$C2428)&gt;0,"ITAU",IF(AND(TRIM(UPPER($I2428))="CONTRATUAL",ISNUMBER(SEARCH("INDIVIDUAL",SUBSTITUTE(UPPER($D2428)," ","")))),"PREMIUM FREE",""))))</f>
        <v/>
      </c>
    </row>
    <row r="2429">
      <c r="AC2429">
        <f>IF($C2429="","",IF(COUNTIF('Códigos Santander (ref)'!$A$2:$A$79,$C2429)&gt;0,"SANTANDER",IF(COUNTIF('Códigos Itaú (ref)'!$A$2:$A$44,$C2429)&gt;0,"ITAU",IF(AND(TRIM(UPPER($I2429))="CONTRATUAL",ISNUMBER(SEARCH("INDIVIDUAL",SUBSTITUTE(UPPER($D2429)," ","")))),"PREMIUM FREE",""))))</f>
        <v/>
      </c>
    </row>
    <row r="2430">
      <c r="AC2430">
        <f>IF($C2430="","",IF(COUNTIF('Códigos Santander (ref)'!$A$2:$A$79,$C2430)&gt;0,"SANTANDER",IF(COUNTIF('Códigos Itaú (ref)'!$A$2:$A$44,$C2430)&gt;0,"ITAU",IF(AND(TRIM(UPPER($I2430))="CONTRATUAL",ISNUMBER(SEARCH("INDIVIDUAL",SUBSTITUTE(UPPER($D2430)," ","")))),"PREMIUM FREE",""))))</f>
        <v/>
      </c>
    </row>
    <row r="2431">
      <c r="AC2431">
        <f>IF($C2431="","",IF(COUNTIF('Códigos Santander (ref)'!$A$2:$A$79,$C2431)&gt;0,"SANTANDER",IF(COUNTIF('Códigos Itaú (ref)'!$A$2:$A$44,$C2431)&gt;0,"ITAU",IF(AND(TRIM(UPPER($I2431))="CONTRATUAL",ISNUMBER(SEARCH("INDIVIDUAL",SUBSTITUTE(UPPER($D2431)," ","")))),"PREMIUM FREE",""))))</f>
        <v/>
      </c>
    </row>
    <row r="2432">
      <c r="AC2432">
        <f>IF($C2432="","",IF(COUNTIF('Códigos Santander (ref)'!$A$2:$A$79,$C2432)&gt;0,"SANTANDER",IF(COUNTIF('Códigos Itaú (ref)'!$A$2:$A$44,$C2432)&gt;0,"ITAU",IF(AND(TRIM(UPPER($I2432))="CONTRATUAL",ISNUMBER(SEARCH("INDIVIDUAL",SUBSTITUTE(UPPER($D2432)," ","")))),"PREMIUM FREE",""))))</f>
        <v/>
      </c>
    </row>
    <row r="2433">
      <c r="AC2433">
        <f>IF($C2433="","",IF(COUNTIF('Códigos Santander (ref)'!$A$2:$A$79,$C2433)&gt;0,"SANTANDER",IF(COUNTIF('Códigos Itaú (ref)'!$A$2:$A$44,$C2433)&gt;0,"ITAU",IF(AND(TRIM(UPPER($I2433))="CONTRATUAL",ISNUMBER(SEARCH("INDIVIDUAL",SUBSTITUTE(UPPER($D2433)," ","")))),"PREMIUM FREE",""))))</f>
        <v/>
      </c>
    </row>
    <row r="2434">
      <c r="AC2434">
        <f>IF($C2434="","",IF(COUNTIF('Códigos Santander (ref)'!$A$2:$A$79,$C2434)&gt;0,"SANTANDER",IF(COUNTIF('Códigos Itaú (ref)'!$A$2:$A$44,$C2434)&gt;0,"ITAU",IF(AND(TRIM(UPPER($I2434))="CONTRATUAL",ISNUMBER(SEARCH("INDIVIDUAL",SUBSTITUTE(UPPER($D2434)," ","")))),"PREMIUM FREE",""))))</f>
        <v/>
      </c>
    </row>
    <row r="2435">
      <c r="AC2435">
        <f>IF($C2435="","",IF(COUNTIF('Códigos Santander (ref)'!$A$2:$A$79,$C2435)&gt;0,"SANTANDER",IF(COUNTIF('Códigos Itaú (ref)'!$A$2:$A$44,$C2435)&gt;0,"ITAU",IF(AND(TRIM(UPPER($I2435))="CONTRATUAL",ISNUMBER(SEARCH("INDIVIDUAL",SUBSTITUTE(UPPER($D2435)," ","")))),"PREMIUM FREE",""))))</f>
        <v/>
      </c>
    </row>
    <row r="2436">
      <c r="AC2436">
        <f>IF($C2436="","",IF(COUNTIF('Códigos Santander (ref)'!$A$2:$A$79,$C2436)&gt;0,"SANTANDER",IF(COUNTIF('Códigos Itaú (ref)'!$A$2:$A$44,$C2436)&gt;0,"ITAU",IF(AND(TRIM(UPPER($I2436))="CONTRATUAL",ISNUMBER(SEARCH("INDIVIDUAL",SUBSTITUTE(UPPER($D2436)," ","")))),"PREMIUM FREE",""))))</f>
        <v/>
      </c>
    </row>
    <row r="2437">
      <c r="AC2437">
        <f>IF($C2437="","",IF(COUNTIF('Códigos Santander (ref)'!$A$2:$A$79,$C2437)&gt;0,"SANTANDER",IF(COUNTIF('Códigos Itaú (ref)'!$A$2:$A$44,$C2437)&gt;0,"ITAU",IF(AND(TRIM(UPPER($I2437))="CONTRATUAL",ISNUMBER(SEARCH("INDIVIDUAL",SUBSTITUTE(UPPER($D2437)," ","")))),"PREMIUM FREE",""))))</f>
        <v/>
      </c>
    </row>
    <row r="2438">
      <c r="AC2438">
        <f>IF($C2438="","",IF(COUNTIF('Códigos Santander (ref)'!$A$2:$A$79,$C2438)&gt;0,"SANTANDER",IF(COUNTIF('Códigos Itaú (ref)'!$A$2:$A$44,$C2438)&gt;0,"ITAU",IF(AND(TRIM(UPPER($I2438))="CONTRATUAL",ISNUMBER(SEARCH("INDIVIDUAL",SUBSTITUTE(UPPER($D2438)," ","")))),"PREMIUM FREE",""))))</f>
        <v/>
      </c>
    </row>
    <row r="2439">
      <c r="AC2439">
        <f>IF($C2439="","",IF(COUNTIF('Códigos Santander (ref)'!$A$2:$A$79,$C2439)&gt;0,"SANTANDER",IF(COUNTIF('Códigos Itaú (ref)'!$A$2:$A$44,$C2439)&gt;0,"ITAU",IF(AND(TRIM(UPPER($I2439))="CONTRATUAL",ISNUMBER(SEARCH("INDIVIDUAL",SUBSTITUTE(UPPER($D2439)," ","")))),"PREMIUM FREE",""))))</f>
        <v/>
      </c>
    </row>
    <row r="2440">
      <c r="AC2440">
        <f>IF($C2440="","",IF(COUNTIF('Códigos Santander (ref)'!$A$2:$A$79,$C2440)&gt;0,"SANTANDER",IF(COUNTIF('Códigos Itaú (ref)'!$A$2:$A$44,$C2440)&gt;0,"ITAU",IF(AND(TRIM(UPPER($I2440))="CONTRATUAL",ISNUMBER(SEARCH("INDIVIDUAL",SUBSTITUTE(UPPER($D2440)," ","")))),"PREMIUM FREE",""))))</f>
        <v/>
      </c>
    </row>
    <row r="2441">
      <c r="AC2441">
        <f>IF($C2441="","",IF(COUNTIF('Códigos Santander (ref)'!$A$2:$A$79,$C2441)&gt;0,"SANTANDER",IF(COUNTIF('Códigos Itaú (ref)'!$A$2:$A$44,$C2441)&gt;0,"ITAU",IF(AND(TRIM(UPPER($I2441))="CONTRATUAL",ISNUMBER(SEARCH("INDIVIDUAL",SUBSTITUTE(UPPER($D2441)," ","")))),"PREMIUM FREE",""))))</f>
        <v/>
      </c>
    </row>
    <row r="2442">
      <c r="AC2442">
        <f>IF($C2442="","",IF(COUNTIF('Códigos Santander (ref)'!$A$2:$A$79,$C2442)&gt;0,"SANTANDER",IF(COUNTIF('Códigos Itaú (ref)'!$A$2:$A$44,$C2442)&gt;0,"ITAU",IF(AND(TRIM(UPPER($I2442))="CONTRATUAL",ISNUMBER(SEARCH("INDIVIDUAL",SUBSTITUTE(UPPER($D2442)," ","")))),"PREMIUM FREE",""))))</f>
        <v/>
      </c>
    </row>
    <row r="2443">
      <c r="AC2443">
        <f>IF($C2443="","",IF(COUNTIF('Códigos Santander (ref)'!$A$2:$A$79,$C2443)&gt;0,"SANTANDER",IF(COUNTIF('Códigos Itaú (ref)'!$A$2:$A$44,$C2443)&gt;0,"ITAU",IF(AND(TRIM(UPPER($I2443))="CONTRATUAL",ISNUMBER(SEARCH("INDIVIDUAL",SUBSTITUTE(UPPER($D2443)," ","")))),"PREMIUM FREE",""))))</f>
        <v/>
      </c>
    </row>
    <row r="2444">
      <c r="AC2444">
        <f>IF($C2444="","",IF(COUNTIF('Códigos Santander (ref)'!$A$2:$A$79,$C2444)&gt;0,"SANTANDER",IF(COUNTIF('Códigos Itaú (ref)'!$A$2:$A$44,$C2444)&gt;0,"ITAU",IF(AND(TRIM(UPPER($I2444))="CONTRATUAL",ISNUMBER(SEARCH("INDIVIDUAL",SUBSTITUTE(UPPER($D2444)," ","")))),"PREMIUM FREE",""))))</f>
        <v/>
      </c>
    </row>
    <row r="2445">
      <c r="AC2445">
        <f>IF($C2445="","",IF(COUNTIF('Códigos Santander (ref)'!$A$2:$A$79,$C2445)&gt;0,"SANTANDER",IF(COUNTIF('Códigos Itaú (ref)'!$A$2:$A$44,$C2445)&gt;0,"ITAU",IF(AND(TRIM(UPPER($I2445))="CONTRATUAL",ISNUMBER(SEARCH("INDIVIDUAL",SUBSTITUTE(UPPER($D2445)," ","")))),"PREMIUM FREE",""))))</f>
        <v/>
      </c>
    </row>
    <row r="2446">
      <c r="AC2446">
        <f>IF($C2446="","",IF(COUNTIF('Códigos Santander (ref)'!$A$2:$A$79,$C2446)&gt;0,"SANTANDER",IF(COUNTIF('Códigos Itaú (ref)'!$A$2:$A$44,$C2446)&gt;0,"ITAU",IF(AND(TRIM(UPPER($I2446))="CONTRATUAL",ISNUMBER(SEARCH("INDIVIDUAL",SUBSTITUTE(UPPER($D2446)," ","")))),"PREMIUM FREE",""))))</f>
        <v/>
      </c>
    </row>
    <row r="2447">
      <c r="AC2447">
        <f>IF($C2447="","",IF(COUNTIF('Códigos Santander (ref)'!$A$2:$A$79,$C2447)&gt;0,"SANTANDER",IF(COUNTIF('Códigos Itaú (ref)'!$A$2:$A$44,$C2447)&gt;0,"ITAU",IF(AND(TRIM(UPPER($I2447))="CONTRATUAL",ISNUMBER(SEARCH("INDIVIDUAL",SUBSTITUTE(UPPER($D2447)," ","")))),"PREMIUM FREE",""))))</f>
        <v/>
      </c>
    </row>
    <row r="2448">
      <c r="AC2448">
        <f>IF($C2448="","",IF(COUNTIF('Códigos Santander (ref)'!$A$2:$A$79,$C2448)&gt;0,"SANTANDER",IF(COUNTIF('Códigos Itaú (ref)'!$A$2:$A$44,$C2448)&gt;0,"ITAU",IF(AND(TRIM(UPPER($I2448))="CONTRATUAL",ISNUMBER(SEARCH("INDIVIDUAL",SUBSTITUTE(UPPER($D2448)," ","")))),"PREMIUM FREE",""))))</f>
        <v/>
      </c>
    </row>
    <row r="2449">
      <c r="AC2449">
        <f>IF($C2449="","",IF(COUNTIF('Códigos Santander (ref)'!$A$2:$A$79,$C2449)&gt;0,"SANTANDER",IF(COUNTIF('Códigos Itaú (ref)'!$A$2:$A$44,$C2449)&gt;0,"ITAU",IF(AND(TRIM(UPPER($I2449))="CONTRATUAL",ISNUMBER(SEARCH("INDIVIDUAL",SUBSTITUTE(UPPER($D2449)," ","")))),"PREMIUM FREE",""))))</f>
        <v/>
      </c>
    </row>
    <row r="2450">
      <c r="AC2450">
        <f>IF($C2450="","",IF(COUNTIF('Códigos Santander (ref)'!$A$2:$A$79,$C2450)&gt;0,"SANTANDER",IF(COUNTIF('Códigos Itaú (ref)'!$A$2:$A$44,$C2450)&gt;0,"ITAU",IF(AND(TRIM(UPPER($I2450))="CONTRATUAL",ISNUMBER(SEARCH("INDIVIDUAL",SUBSTITUTE(UPPER($D2450)," ","")))),"PREMIUM FREE",""))))</f>
        <v/>
      </c>
    </row>
    <row r="2451">
      <c r="AC2451">
        <f>IF($C2451="","",IF(COUNTIF('Códigos Santander (ref)'!$A$2:$A$79,$C2451)&gt;0,"SANTANDER",IF(COUNTIF('Códigos Itaú (ref)'!$A$2:$A$44,$C2451)&gt;0,"ITAU",IF(AND(TRIM(UPPER($I2451))="CONTRATUAL",ISNUMBER(SEARCH("INDIVIDUAL",SUBSTITUTE(UPPER($D2451)," ","")))),"PREMIUM FREE",""))))</f>
        <v/>
      </c>
    </row>
    <row r="2452">
      <c r="AC2452">
        <f>IF($C2452="","",IF(COUNTIF('Códigos Santander (ref)'!$A$2:$A$79,$C2452)&gt;0,"SANTANDER",IF(COUNTIF('Códigos Itaú (ref)'!$A$2:$A$44,$C2452)&gt;0,"ITAU",IF(AND(TRIM(UPPER($I2452))="CONTRATUAL",ISNUMBER(SEARCH("INDIVIDUAL",SUBSTITUTE(UPPER($D2452)," ","")))),"PREMIUM FREE",""))))</f>
        <v/>
      </c>
    </row>
    <row r="2453">
      <c r="AC2453">
        <f>IF($C2453="","",IF(COUNTIF('Códigos Santander (ref)'!$A$2:$A$79,$C2453)&gt;0,"SANTANDER",IF(COUNTIF('Códigos Itaú (ref)'!$A$2:$A$44,$C2453)&gt;0,"ITAU",IF(AND(TRIM(UPPER($I2453))="CONTRATUAL",ISNUMBER(SEARCH("INDIVIDUAL",SUBSTITUTE(UPPER($D2453)," ","")))),"PREMIUM FREE",""))))</f>
        <v/>
      </c>
    </row>
    <row r="2454">
      <c r="AC2454">
        <f>IF($C2454="","",IF(COUNTIF('Códigos Santander (ref)'!$A$2:$A$79,$C2454)&gt;0,"SANTANDER",IF(COUNTIF('Códigos Itaú (ref)'!$A$2:$A$44,$C2454)&gt;0,"ITAU",IF(AND(TRIM(UPPER($I2454))="CONTRATUAL",ISNUMBER(SEARCH("INDIVIDUAL",SUBSTITUTE(UPPER($D2454)," ","")))),"PREMIUM FREE",""))))</f>
        <v/>
      </c>
    </row>
    <row r="2455">
      <c r="AC2455">
        <f>IF($C2455="","",IF(COUNTIF('Códigos Santander (ref)'!$A$2:$A$79,$C2455)&gt;0,"SANTANDER",IF(COUNTIF('Códigos Itaú (ref)'!$A$2:$A$44,$C2455)&gt;0,"ITAU",IF(AND(TRIM(UPPER($I2455))="CONTRATUAL",ISNUMBER(SEARCH("INDIVIDUAL",SUBSTITUTE(UPPER($D2455)," ","")))),"PREMIUM FREE",""))))</f>
        <v/>
      </c>
    </row>
    <row r="2456">
      <c r="AC2456">
        <f>IF($C2456="","",IF(COUNTIF('Códigos Santander (ref)'!$A$2:$A$79,$C2456)&gt;0,"SANTANDER",IF(COUNTIF('Códigos Itaú (ref)'!$A$2:$A$44,$C2456)&gt;0,"ITAU",IF(AND(TRIM(UPPER($I2456))="CONTRATUAL",ISNUMBER(SEARCH("INDIVIDUAL",SUBSTITUTE(UPPER($D2456)," ","")))),"PREMIUM FREE",""))))</f>
        <v/>
      </c>
    </row>
    <row r="2457">
      <c r="AC2457">
        <f>IF($C2457="","",IF(COUNTIF('Códigos Santander (ref)'!$A$2:$A$79,$C2457)&gt;0,"SANTANDER",IF(COUNTIF('Códigos Itaú (ref)'!$A$2:$A$44,$C2457)&gt;0,"ITAU",IF(AND(TRIM(UPPER($I2457))="CONTRATUAL",ISNUMBER(SEARCH("INDIVIDUAL",SUBSTITUTE(UPPER($D2457)," ","")))),"PREMIUM FREE",""))))</f>
        <v/>
      </c>
    </row>
    <row r="2458">
      <c r="AC2458">
        <f>IF($C2458="","",IF(COUNTIF('Códigos Santander (ref)'!$A$2:$A$79,$C2458)&gt;0,"SANTANDER",IF(COUNTIF('Códigos Itaú (ref)'!$A$2:$A$44,$C2458)&gt;0,"ITAU",IF(AND(TRIM(UPPER($I2458))="CONTRATUAL",ISNUMBER(SEARCH("INDIVIDUAL",SUBSTITUTE(UPPER($D2458)," ","")))),"PREMIUM FREE",""))))</f>
        <v/>
      </c>
    </row>
    <row r="2459">
      <c r="AC2459">
        <f>IF($C2459="","",IF(COUNTIF('Códigos Santander (ref)'!$A$2:$A$79,$C2459)&gt;0,"SANTANDER",IF(COUNTIF('Códigos Itaú (ref)'!$A$2:$A$44,$C2459)&gt;0,"ITAU",IF(AND(TRIM(UPPER($I2459))="CONTRATUAL",ISNUMBER(SEARCH("INDIVIDUAL",SUBSTITUTE(UPPER($D2459)," ","")))),"PREMIUM FREE",""))))</f>
        <v/>
      </c>
    </row>
    <row r="2460">
      <c r="AC2460">
        <f>IF($C2460="","",IF(COUNTIF('Códigos Santander (ref)'!$A$2:$A$79,$C2460)&gt;0,"SANTANDER",IF(COUNTIF('Códigos Itaú (ref)'!$A$2:$A$44,$C2460)&gt;0,"ITAU",IF(AND(TRIM(UPPER($I2460))="CONTRATUAL",ISNUMBER(SEARCH("INDIVIDUAL",SUBSTITUTE(UPPER($D2460)," ","")))),"PREMIUM FREE",""))))</f>
        <v/>
      </c>
    </row>
    <row r="2461">
      <c r="AC2461">
        <f>IF($C2461="","",IF(COUNTIF('Códigos Santander (ref)'!$A$2:$A$79,$C2461)&gt;0,"SANTANDER",IF(COUNTIF('Códigos Itaú (ref)'!$A$2:$A$44,$C2461)&gt;0,"ITAU",IF(AND(TRIM(UPPER($I2461))="CONTRATUAL",ISNUMBER(SEARCH("INDIVIDUAL",SUBSTITUTE(UPPER($D2461)," ","")))),"PREMIUM FREE",""))))</f>
        <v/>
      </c>
    </row>
    <row r="2462">
      <c r="AC2462">
        <f>IF($C2462="","",IF(COUNTIF('Códigos Santander (ref)'!$A$2:$A$79,$C2462)&gt;0,"SANTANDER",IF(COUNTIF('Códigos Itaú (ref)'!$A$2:$A$44,$C2462)&gt;0,"ITAU",IF(AND(TRIM(UPPER($I2462))="CONTRATUAL",ISNUMBER(SEARCH("INDIVIDUAL",SUBSTITUTE(UPPER($D2462)," ","")))),"PREMIUM FREE",""))))</f>
        <v/>
      </c>
    </row>
    <row r="2463">
      <c r="AC2463">
        <f>IF($C2463="","",IF(COUNTIF('Códigos Santander (ref)'!$A$2:$A$79,$C2463)&gt;0,"SANTANDER",IF(COUNTIF('Códigos Itaú (ref)'!$A$2:$A$44,$C2463)&gt;0,"ITAU",IF(AND(TRIM(UPPER($I2463))="CONTRATUAL",ISNUMBER(SEARCH("INDIVIDUAL",SUBSTITUTE(UPPER($D2463)," ","")))),"PREMIUM FREE",""))))</f>
        <v/>
      </c>
    </row>
    <row r="2464">
      <c r="AC2464">
        <f>IF($C2464="","",IF(COUNTIF('Códigos Santander (ref)'!$A$2:$A$79,$C2464)&gt;0,"SANTANDER",IF(COUNTIF('Códigos Itaú (ref)'!$A$2:$A$44,$C2464)&gt;0,"ITAU",IF(AND(TRIM(UPPER($I2464))="CONTRATUAL",ISNUMBER(SEARCH("INDIVIDUAL",SUBSTITUTE(UPPER($D2464)," ","")))),"PREMIUM FREE",""))))</f>
        <v/>
      </c>
    </row>
    <row r="2465">
      <c r="AC2465">
        <f>IF($C2465="","",IF(COUNTIF('Códigos Santander (ref)'!$A$2:$A$79,$C2465)&gt;0,"SANTANDER",IF(COUNTIF('Códigos Itaú (ref)'!$A$2:$A$44,$C2465)&gt;0,"ITAU",IF(AND(TRIM(UPPER($I2465))="CONTRATUAL",ISNUMBER(SEARCH("INDIVIDUAL",SUBSTITUTE(UPPER($D2465)," ","")))),"PREMIUM FREE",""))))</f>
        <v/>
      </c>
    </row>
    <row r="2466">
      <c r="AC2466">
        <f>IF($C2466="","",IF(COUNTIF('Códigos Santander (ref)'!$A$2:$A$79,$C2466)&gt;0,"SANTANDER",IF(COUNTIF('Códigos Itaú (ref)'!$A$2:$A$44,$C2466)&gt;0,"ITAU",IF(AND(TRIM(UPPER($I2466))="CONTRATUAL",ISNUMBER(SEARCH("INDIVIDUAL",SUBSTITUTE(UPPER($D2466)," ","")))),"PREMIUM FREE",""))))</f>
        <v/>
      </c>
    </row>
    <row r="2467">
      <c r="AC2467">
        <f>IF($C2467="","",IF(COUNTIF('Códigos Santander (ref)'!$A$2:$A$79,$C2467)&gt;0,"SANTANDER",IF(COUNTIF('Códigos Itaú (ref)'!$A$2:$A$44,$C2467)&gt;0,"ITAU",IF(AND(TRIM(UPPER($I2467))="CONTRATUAL",ISNUMBER(SEARCH("INDIVIDUAL",SUBSTITUTE(UPPER($D2467)," ","")))),"PREMIUM FREE",""))))</f>
        <v/>
      </c>
    </row>
    <row r="2468">
      <c r="AC2468">
        <f>IF($C2468="","",IF(COUNTIF('Códigos Santander (ref)'!$A$2:$A$79,$C2468)&gt;0,"SANTANDER",IF(COUNTIF('Códigos Itaú (ref)'!$A$2:$A$44,$C2468)&gt;0,"ITAU",IF(AND(TRIM(UPPER($I2468))="CONTRATUAL",ISNUMBER(SEARCH("INDIVIDUAL",SUBSTITUTE(UPPER($D2468)," ","")))),"PREMIUM FREE",""))))</f>
        <v/>
      </c>
    </row>
    <row r="2469">
      <c r="AC2469">
        <f>IF($C2469="","",IF(COUNTIF('Códigos Santander (ref)'!$A$2:$A$79,$C2469)&gt;0,"SANTANDER",IF(COUNTIF('Códigos Itaú (ref)'!$A$2:$A$44,$C2469)&gt;0,"ITAU",IF(AND(TRIM(UPPER($I2469))="CONTRATUAL",ISNUMBER(SEARCH("INDIVIDUAL",SUBSTITUTE(UPPER($D2469)," ","")))),"PREMIUM FREE",""))))</f>
        <v/>
      </c>
    </row>
    <row r="2470">
      <c r="AC2470">
        <f>IF($C2470="","",IF(COUNTIF('Códigos Santander (ref)'!$A$2:$A$79,$C2470)&gt;0,"SANTANDER",IF(COUNTIF('Códigos Itaú (ref)'!$A$2:$A$44,$C2470)&gt;0,"ITAU",IF(AND(TRIM(UPPER($I2470))="CONTRATUAL",ISNUMBER(SEARCH("INDIVIDUAL",SUBSTITUTE(UPPER($D2470)," ","")))),"PREMIUM FREE",""))))</f>
        <v/>
      </c>
    </row>
    <row r="2471">
      <c r="AC2471">
        <f>IF($C2471="","",IF(COUNTIF('Códigos Santander (ref)'!$A$2:$A$79,$C2471)&gt;0,"SANTANDER",IF(COUNTIF('Códigos Itaú (ref)'!$A$2:$A$44,$C2471)&gt;0,"ITAU",IF(AND(TRIM(UPPER($I2471))="CONTRATUAL",ISNUMBER(SEARCH("INDIVIDUAL",SUBSTITUTE(UPPER($D2471)," ","")))),"PREMIUM FREE",""))))</f>
        <v/>
      </c>
    </row>
    <row r="2472">
      <c r="AC2472">
        <f>IF($C2472="","",IF(COUNTIF('Códigos Santander (ref)'!$A$2:$A$79,$C2472)&gt;0,"SANTANDER",IF(COUNTIF('Códigos Itaú (ref)'!$A$2:$A$44,$C2472)&gt;0,"ITAU",IF(AND(TRIM(UPPER($I2472))="CONTRATUAL",ISNUMBER(SEARCH("INDIVIDUAL",SUBSTITUTE(UPPER($D2472)," ","")))),"PREMIUM FREE",""))))</f>
        <v/>
      </c>
    </row>
    <row r="2473">
      <c r="AC2473">
        <f>IF($C2473="","",IF(COUNTIF('Códigos Santander (ref)'!$A$2:$A$79,$C2473)&gt;0,"SANTANDER",IF(COUNTIF('Códigos Itaú (ref)'!$A$2:$A$44,$C2473)&gt;0,"ITAU",IF(AND(TRIM(UPPER($I2473))="CONTRATUAL",ISNUMBER(SEARCH("INDIVIDUAL",SUBSTITUTE(UPPER($D2473)," ","")))),"PREMIUM FREE",""))))</f>
        <v/>
      </c>
    </row>
    <row r="2474">
      <c r="AC2474">
        <f>IF($C2474="","",IF(COUNTIF('Códigos Santander (ref)'!$A$2:$A$79,$C2474)&gt;0,"SANTANDER",IF(COUNTIF('Códigos Itaú (ref)'!$A$2:$A$44,$C2474)&gt;0,"ITAU",IF(AND(TRIM(UPPER($I2474))="CONTRATUAL",ISNUMBER(SEARCH("INDIVIDUAL",SUBSTITUTE(UPPER($D2474)," ","")))),"PREMIUM FREE",""))))</f>
        <v/>
      </c>
    </row>
    <row r="2475">
      <c r="AC2475">
        <f>IF($C2475="","",IF(COUNTIF('Códigos Santander (ref)'!$A$2:$A$79,$C2475)&gt;0,"SANTANDER",IF(COUNTIF('Códigos Itaú (ref)'!$A$2:$A$44,$C2475)&gt;0,"ITAU",IF(AND(TRIM(UPPER($I2475))="CONTRATUAL",ISNUMBER(SEARCH("INDIVIDUAL",SUBSTITUTE(UPPER($D2475)," ","")))),"PREMIUM FREE",""))))</f>
        <v/>
      </c>
    </row>
    <row r="2476">
      <c r="AC2476">
        <f>IF($C2476="","",IF(COUNTIF('Códigos Santander (ref)'!$A$2:$A$79,$C2476)&gt;0,"SANTANDER",IF(COUNTIF('Códigos Itaú (ref)'!$A$2:$A$44,$C2476)&gt;0,"ITAU",IF(AND(TRIM(UPPER($I2476))="CONTRATUAL",ISNUMBER(SEARCH("INDIVIDUAL",SUBSTITUTE(UPPER($D2476)," ","")))),"PREMIUM FREE",""))))</f>
        <v/>
      </c>
    </row>
    <row r="2477">
      <c r="AC2477">
        <f>IF($C2477="","",IF(COUNTIF('Códigos Santander (ref)'!$A$2:$A$79,$C2477)&gt;0,"SANTANDER",IF(COUNTIF('Códigos Itaú (ref)'!$A$2:$A$44,$C2477)&gt;0,"ITAU",IF(AND(TRIM(UPPER($I2477))="CONTRATUAL",ISNUMBER(SEARCH("INDIVIDUAL",SUBSTITUTE(UPPER($D2477)," ","")))),"PREMIUM FREE",""))))</f>
        <v/>
      </c>
    </row>
    <row r="2478">
      <c r="AC2478">
        <f>IF($C2478="","",IF(COUNTIF('Códigos Santander (ref)'!$A$2:$A$79,$C2478)&gt;0,"SANTANDER",IF(COUNTIF('Códigos Itaú (ref)'!$A$2:$A$44,$C2478)&gt;0,"ITAU",IF(AND(TRIM(UPPER($I2478))="CONTRATUAL",ISNUMBER(SEARCH("INDIVIDUAL",SUBSTITUTE(UPPER($D2478)," ","")))),"PREMIUM FREE",""))))</f>
        <v/>
      </c>
    </row>
    <row r="2479">
      <c r="AC2479">
        <f>IF($C2479="","",IF(COUNTIF('Códigos Santander (ref)'!$A$2:$A$79,$C2479)&gt;0,"SANTANDER",IF(COUNTIF('Códigos Itaú (ref)'!$A$2:$A$44,$C2479)&gt;0,"ITAU",IF(AND(TRIM(UPPER($I2479))="CONTRATUAL",ISNUMBER(SEARCH("INDIVIDUAL",SUBSTITUTE(UPPER($D2479)," ","")))),"PREMIUM FREE",""))))</f>
        <v/>
      </c>
    </row>
    <row r="2480">
      <c r="AC2480">
        <f>IF($C2480="","",IF(COUNTIF('Códigos Santander (ref)'!$A$2:$A$79,$C2480)&gt;0,"SANTANDER",IF(COUNTIF('Códigos Itaú (ref)'!$A$2:$A$44,$C2480)&gt;0,"ITAU",IF(AND(TRIM(UPPER($I2480))="CONTRATUAL",ISNUMBER(SEARCH("INDIVIDUAL",SUBSTITUTE(UPPER($D2480)," ","")))),"PREMIUM FREE",""))))</f>
        <v/>
      </c>
    </row>
    <row r="2481">
      <c r="AC2481">
        <f>IF($C2481="","",IF(COUNTIF('Códigos Santander (ref)'!$A$2:$A$79,$C2481)&gt;0,"SANTANDER",IF(COUNTIF('Códigos Itaú (ref)'!$A$2:$A$44,$C2481)&gt;0,"ITAU",IF(AND(TRIM(UPPER($I2481))="CONTRATUAL",ISNUMBER(SEARCH("INDIVIDUAL",SUBSTITUTE(UPPER($D2481)," ","")))),"PREMIUM FREE",""))))</f>
        <v/>
      </c>
    </row>
    <row r="2482">
      <c r="AC2482">
        <f>IF($C2482="","",IF(COUNTIF('Códigos Santander (ref)'!$A$2:$A$79,$C2482)&gt;0,"SANTANDER",IF(COUNTIF('Códigos Itaú (ref)'!$A$2:$A$44,$C2482)&gt;0,"ITAU",IF(AND(TRIM(UPPER($I2482))="CONTRATUAL",ISNUMBER(SEARCH("INDIVIDUAL",SUBSTITUTE(UPPER($D2482)," ","")))),"PREMIUM FREE",""))))</f>
        <v/>
      </c>
    </row>
    <row r="2483">
      <c r="AC2483">
        <f>IF($C2483="","",IF(COUNTIF('Códigos Santander (ref)'!$A$2:$A$79,$C2483)&gt;0,"SANTANDER",IF(COUNTIF('Códigos Itaú (ref)'!$A$2:$A$44,$C2483)&gt;0,"ITAU",IF(AND(TRIM(UPPER($I2483))="CONTRATUAL",ISNUMBER(SEARCH("INDIVIDUAL",SUBSTITUTE(UPPER($D2483)," ","")))),"PREMIUM FREE",""))))</f>
        <v/>
      </c>
    </row>
    <row r="2484">
      <c r="AC2484">
        <f>IF($C2484="","",IF(COUNTIF('Códigos Santander (ref)'!$A$2:$A$79,$C2484)&gt;0,"SANTANDER",IF(COUNTIF('Códigos Itaú (ref)'!$A$2:$A$44,$C2484)&gt;0,"ITAU",IF(AND(TRIM(UPPER($I2484))="CONTRATUAL",ISNUMBER(SEARCH("INDIVIDUAL",SUBSTITUTE(UPPER($D2484)," ","")))),"PREMIUM FREE",""))))</f>
        <v/>
      </c>
    </row>
    <row r="2485">
      <c r="AC2485">
        <f>IF($C2485="","",IF(COUNTIF('Códigos Santander (ref)'!$A$2:$A$79,$C2485)&gt;0,"SANTANDER",IF(COUNTIF('Códigos Itaú (ref)'!$A$2:$A$44,$C2485)&gt;0,"ITAU",IF(AND(TRIM(UPPER($I2485))="CONTRATUAL",ISNUMBER(SEARCH("INDIVIDUAL",SUBSTITUTE(UPPER($D2485)," ","")))),"PREMIUM FREE",""))))</f>
        <v/>
      </c>
    </row>
    <row r="2486">
      <c r="AC2486">
        <f>IF($C2486="","",IF(COUNTIF('Códigos Santander (ref)'!$A$2:$A$79,$C2486)&gt;0,"SANTANDER",IF(COUNTIF('Códigos Itaú (ref)'!$A$2:$A$44,$C2486)&gt;0,"ITAU",IF(AND(TRIM(UPPER($I2486))="CONTRATUAL",ISNUMBER(SEARCH("INDIVIDUAL",SUBSTITUTE(UPPER($D2486)," ","")))),"PREMIUM FREE",""))))</f>
        <v/>
      </c>
    </row>
    <row r="2487">
      <c r="AC2487">
        <f>IF($C2487="","",IF(COUNTIF('Códigos Santander (ref)'!$A$2:$A$79,$C2487)&gt;0,"SANTANDER",IF(COUNTIF('Códigos Itaú (ref)'!$A$2:$A$44,$C2487)&gt;0,"ITAU",IF(AND(TRIM(UPPER($I2487))="CONTRATUAL",ISNUMBER(SEARCH("INDIVIDUAL",SUBSTITUTE(UPPER($D2487)," ","")))),"PREMIUM FREE",""))))</f>
        <v/>
      </c>
    </row>
    <row r="2488">
      <c r="AC2488">
        <f>IF($C2488="","",IF(COUNTIF('Códigos Santander (ref)'!$A$2:$A$79,$C2488)&gt;0,"SANTANDER",IF(COUNTIF('Códigos Itaú (ref)'!$A$2:$A$44,$C2488)&gt;0,"ITAU",IF(AND(TRIM(UPPER($I2488))="CONTRATUAL",ISNUMBER(SEARCH("INDIVIDUAL",SUBSTITUTE(UPPER($D2488)," ","")))),"PREMIUM FREE",""))))</f>
        <v/>
      </c>
    </row>
    <row r="2489">
      <c r="AC2489">
        <f>IF($C2489="","",IF(COUNTIF('Códigos Santander (ref)'!$A$2:$A$79,$C2489)&gt;0,"SANTANDER",IF(COUNTIF('Códigos Itaú (ref)'!$A$2:$A$44,$C2489)&gt;0,"ITAU",IF(AND(TRIM(UPPER($I2489))="CONTRATUAL",ISNUMBER(SEARCH("INDIVIDUAL",SUBSTITUTE(UPPER($D2489)," ","")))),"PREMIUM FREE",""))))</f>
        <v/>
      </c>
    </row>
    <row r="2490">
      <c r="AC2490">
        <f>IF($C2490="","",IF(COUNTIF('Códigos Santander (ref)'!$A$2:$A$79,$C2490)&gt;0,"SANTANDER",IF(COUNTIF('Códigos Itaú (ref)'!$A$2:$A$44,$C2490)&gt;0,"ITAU",IF(AND(TRIM(UPPER($I2490))="CONTRATUAL",ISNUMBER(SEARCH("INDIVIDUAL",SUBSTITUTE(UPPER($D2490)," ","")))),"PREMIUM FREE",""))))</f>
        <v/>
      </c>
    </row>
    <row r="2491">
      <c r="AC2491">
        <f>IF($C2491="","",IF(COUNTIF('Códigos Santander (ref)'!$A$2:$A$79,$C2491)&gt;0,"SANTANDER",IF(COUNTIF('Códigos Itaú (ref)'!$A$2:$A$44,$C2491)&gt;0,"ITAU",IF(AND(TRIM(UPPER($I2491))="CONTRATUAL",ISNUMBER(SEARCH("INDIVIDUAL",SUBSTITUTE(UPPER($D2491)," ","")))),"PREMIUM FREE",""))))</f>
        <v/>
      </c>
    </row>
    <row r="2492">
      <c r="AC2492">
        <f>IF($C2492="","",IF(COUNTIF('Códigos Santander (ref)'!$A$2:$A$79,$C2492)&gt;0,"SANTANDER",IF(COUNTIF('Códigos Itaú (ref)'!$A$2:$A$44,$C2492)&gt;0,"ITAU",IF(AND(TRIM(UPPER($I2492))="CONTRATUAL",ISNUMBER(SEARCH("INDIVIDUAL",SUBSTITUTE(UPPER($D2492)," ","")))),"PREMIUM FREE",""))))</f>
        <v/>
      </c>
    </row>
    <row r="2493">
      <c r="AC2493">
        <f>IF($C2493="","",IF(COUNTIF('Códigos Santander (ref)'!$A$2:$A$79,$C2493)&gt;0,"SANTANDER",IF(COUNTIF('Códigos Itaú (ref)'!$A$2:$A$44,$C2493)&gt;0,"ITAU",IF(AND(TRIM(UPPER($I2493))="CONTRATUAL",ISNUMBER(SEARCH("INDIVIDUAL",SUBSTITUTE(UPPER($D2493)," ","")))),"PREMIUM FREE",""))))</f>
        <v/>
      </c>
    </row>
    <row r="2494">
      <c r="AC2494">
        <f>IF($C2494="","",IF(COUNTIF('Códigos Santander (ref)'!$A$2:$A$79,$C2494)&gt;0,"SANTANDER",IF(COUNTIF('Códigos Itaú (ref)'!$A$2:$A$44,$C2494)&gt;0,"ITAU",IF(AND(TRIM(UPPER($I2494))="CONTRATUAL",ISNUMBER(SEARCH("INDIVIDUAL",SUBSTITUTE(UPPER($D2494)," ","")))),"PREMIUM FREE",""))))</f>
        <v/>
      </c>
    </row>
    <row r="2495">
      <c r="AC2495">
        <f>IF($C2495="","",IF(COUNTIF('Códigos Santander (ref)'!$A$2:$A$79,$C2495)&gt;0,"SANTANDER",IF(COUNTIF('Códigos Itaú (ref)'!$A$2:$A$44,$C2495)&gt;0,"ITAU",IF(AND(TRIM(UPPER($I2495))="CONTRATUAL",ISNUMBER(SEARCH("INDIVIDUAL",SUBSTITUTE(UPPER($D2495)," ","")))),"PREMIUM FREE",""))))</f>
        <v/>
      </c>
    </row>
    <row r="2496">
      <c r="AC2496">
        <f>IF($C2496="","",IF(COUNTIF('Códigos Santander (ref)'!$A$2:$A$79,$C2496)&gt;0,"SANTANDER",IF(COUNTIF('Códigos Itaú (ref)'!$A$2:$A$44,$C2496)&gt;0,"ITAU",IF(AND(TRIM(UPPER($I2496))="CONTRATUAL",ISNUMBER(SEARCH("INDIVIDUAL",SUBSTITUTE(UPPER($D2496)," ","")))),"PREMIUM FREE",""))))</f>
        <v/>
      </c>
    </row>
    <row r="2497">
      <c r="AC2497">
        <f>IF($C2497="","",IF(COUNTIF('Códigos Santander (ref)'!$A$2:$A$79,$C2497)&gt;0,"SANTANDER",IF(COUNTIF('Códigos Itaú (ref)'!$A$2:$A$44,$C2497)&gt;0,"ITAU",IF(AND(TRIM(UPPER($I2497))="CONTRATUAL",ISNUMBER(SEARCH("INDIVIDUAL",SUBSTITUTE(UPPER($D2497)," ","")))),"PREMIUM FREE",""))))</f>
        <v/>
      </c>
    </row>
    <row r="2498">
      <c r="AC2498">
        <f>IF($C2498="","",IF(COUNTIF('Códigos Santander (ref)'!$A$2:$A$79,$C2498)&gt;0,"SANTANDER",IF(COUNTIF('Códigos Itaú (ref)'!$A$2:$A$44,$C2498)&gt;0,"ITAU",IF(AND(TRIM(UPPER($I2498))="CONTRATUAL",ISNUMBER(SEARCH("INDIVIDUAL",SUBSTITUTE(UPPER($D2498)," ","")))),"PREMIUM FREE",""))))</f>
        <v/>
      </c>
    </row>
    <row r="2499">
      <c r="AC2499">
        <f>IF($C2499="","",IF(COUNTIF('Códigos Santander (ref)'!$A$2:$A$79,$C2499)&gt;0,"SANTANDER",IF(COUNTIF('Códigos Itaú (ref)'!$A$2:$A$44,$C2499)&gt;0,"ITAU",IF(AND(TRIM(UPPER($I2499))="CONTRATUAL",ISNUMBER(SEARCH("INDIVIDUAL",SUBSTITUTE(UPPER($D2499)," ","")))),"PREMIUM FREE",""))))</f>
        <v/>
      </c>
    </row>
    <row r="2500">
      <c r="AC2500">
        <f>IF($C2500="","",IF(COUNTIF('Códigos Santander (ref)'!$A$2:$A$79,$C2500)&gt;0,"SANTANDER",IF(COUNTIF('Códigos Itaú (ref)'!$A$2:$A$44,$C2500)&gt;0,"ITAU",IF(AND(TRIM(UPPER($I2500))="CONTRATUAL",ISNUMBER(SEARCH("INDIVIDUAL",SUBSTITUTE(UPPER($D2500)," ","")))),"PREMIUM FREE",""))))</f>
        <v/>
      </c>
    </row>
    <row r="2501">
      <c r="AC2501">
        <f>IF($C2501="","",IF(COUNTIF('Códigos Santander (ref)'!$A$2:$A$79,$C2501)&gt;0,"SANTANDER",IF(COUNTIF('Códigos Itaú (ref)'!$A$2:$A$44,$C2501)&gt;0,"ITAU",IF(AND(TRIM(UPPER($I2501))="CONTRATUAL",ISNUMBER(SEARCH("INDIVIDUAL",SUBSTITUTE(UPPER($D2501)," ","")))),"PREMIUM FREE",""))))</f>
        <v/>
      </c>
    </row>
    <row r="2502">
      <c r="AC2502">
        <f>IF($C2502="","",IF(COUNTIF('Códigos Santander (ref)'!$A$2:$A$79,$C2502)&gt;0,"SANTANDER",IF(COUNTIF('Códigos Itaú (ref)'!$A$2:$A$44,$C2502)&gt;0,"ITAU",IF(AND(TRIM(UPPER($I2502))="CONTRATUAL",ISNUMBER(SEARCH("INDIVIDUAL",SUBSTITUTE(UPPER($D2502)," ","")))),"PREMIUM FREE",""))))</f>
        <v/>
      </c>
    </row>
    <row r="2503">
      <c r="AC2503">
        <f>IF($C2503="","",IF(COUNTIF('Códigos Santander (ref)'!$A$2:$A$79,$C2503)&gt;0,"SANTANDER",IF(COUNTIF('Códigos Itaú (ref)'!$A$2:$A$44,$C2503)&gt;0,"ITAU",IF(AND(TRIM(UPPER($I2503))="CONTRATUAL",ISNUMBER(SEARCH("INDIVIDUAL",SUBSTITUTE(UPPER($D2503)," ","")))),"PREMIUM FREE",""))))</f>
        <v/>
      </c>
    </row>
    <row r="2504">
      <c r="AC2504">
        <f>IF($C2504="","",IF(COUNTIF('Códigos Santander (ref)'!$A$2:$A$79,$C2504)&gt;0,"SANTANDER",IF(COUNTIF('Códigos Itaú (ref)'!$A$2:$A$44,$C2504)&gt;0,"ITAU",IF(AND(TRIM(UPPER($I2504))="CONTRATUAL",ISNUMBER(SEARCH("INDIVIDUAL",SUBSTITUTE(UPPER($D2504)," ","")))),"PREMIUM FREE",""))))</f>
        <v/>
      </c>
    </row>
    <row r="2505">
      <c r="AC2505">
        <f>IF($C2505="","",IF(COUNTIF('Códigos Santander (ref)'!$A$2:$A$79,$C2505)&gt;0,"SANTANDER",IF(COUNTIF('Códigos Itaú (ref)'!$A$2:$A$44,$C2505)&gt;0,"ITAU",IF(AND(TRIM(UPPER($I2505))="CONTRATUAL",ISNUMBER(SEARCH("INDIVIDUAL",SUBSTITUTE(UPPER($D2505)," ","")))),"PREMIUM FREE",""))))</f>
        <v/>
      </c>
    </row>
    <row r="2506">
      <c r="AC2506">
        <f>IF($C2506="","",IF(COUNTIF('Códigos Santander (ref)'!$A$2:$A$79,$C2506)&gt;0,"SANTANDER",IF(COUNTIF('Códigos Itaú (ref)'!$A$2:$A$44,$C2506)&gt;0,"ITAU",IF(AND(TRIM(UPPER($I2506))="CONTRATUAL",ISNUMBER(SEARCH("INDIVIDUAL",SUBSTITUTE(UPPER($D2506)," ","")))),"PREMIUM FREE",""))))</f>
        <v/>
      </c>
    </row>
    <row r="2507">
      <c r="AC2507">
        <f>IF($C2507="","",IF(COUNTIF('Códigos Santander (ref)'!$A$2:$A$79,$C2507)&gt;0,"SANTANDER",IF(COUNTIF('Códigos Itaú (ref)'!$A$2:$A$44,$C2507)&gt;0,"ITAU",IF(AND(TRIM(UPPER($I2507))="CONTRATUAL",ISNUMBER(SEARCH("INDIVIDUAL",SUBSTITUTE(UPPER($D2507)," ","")))),"PREMIUM FREE",""))))</f>
        <v/>
      </c>
    </row>
    <row r="2508">
      <c r="AC2508">
        <f>IF($C2508="","",IF(COUNTIF('Códigos Santander (ref)'!$A$2:$A$79,$C2508)&gt;0,"SANTANDER",IF(COUNTIF('Códigos Itaú (ref)'!$A$2:$A$44,$C2508)&gt;0,"ITAU",IF(AND(TRIM(UPPER($I2508))="CONTRATUAL",ISNUMBER(SEARCH("INDIVIDUAL",SUBSTITUTE(UPPER($D2508)," ","")))),"PREMIUM FREE",""))))</f>
        <v/>
      </c>
    </row>
    <row r="2509">
      <c r="AC2509">
        <f>IF($C2509="","",IF(COUNTIF('Códigos Santander (ref)'!$A$2:$A$79,$C2509)&gt;0,"SANTANDER",IF(COUNTIF('Códigos Itaú (ref)'!$A$2:$A$44,$C2509)&gt;0,"ITAU",IF(AND(TRIM(UPPER($I2509))="CONTRATUAL",ISNUMBER(SEARCH("INDIVIDUAL",SUBSTITUTE(UPPER($D2509)," ","")))),"PREMIUM FREE",""))))</f>
        <v/>
      </c>
    </row>
    <row r="2510">
      <c r="AC2510">
        <f>IF($C2510="","",IF(COUNTIF('Códigos Santander (ref)'!$A$2:$A$79,$C2510)&gt;0,"SANTANDER",IF(COUNTIF('Códigos Itaú (ref)'!$A$2:$A$44,$C2510)&gt;0,"ITAU",IF(AND(TRIM(UPPER($I2510))="CONTRATUAL",ISNUMBER(SEARCH("INDIVIDUAL",SUBSTITUTE(UPPER($D2510)," ","")))),"PREMIUM FREE",""))))</f>
        <v/>
      </c>
    </row>
    <row r="2511">
      <c r="AC2511">
        <f>IF($C2511="","",IF(COUNTIF('Códigos Santander (ref)'!$A$2:$A$79,$C2511)&gt;0,"SANTANDER",IF(COUNTIF('Códigos Itaú (ref)'!$A$2:$A$44,$C2511)&gt;0,"ITAU",IF(AND(TRIM(UPPER($I2511))="CONTRATUAL",ISNUMBER(SEARCH("INDIVIDUAL",SUBSTITUTE(UPPER($D2511)," ","")))),"PREMIUM FREE",""))))</f>
        <v/>
      </c>
    </row>
    <row r="2512">
      <c r="AC2512">
        <f>IF($C2512="","",IF(COUNTIF('Códigos Santander (ref)'!$A$2:$A$79,$C2512)&gt;0,"SANTANDER",IF(COUNTIF('Códigos Itaú (ref)'!$A$2:$A$44,$C2512)&gt;0,"ITAU",IF(AND(TRIM(UPPER($I2512))="CONTRATUAL",ISNUMBER(SEARCH("INDIVIDUAL",SUBSTITUTE(UPPER($D2512)," ","")))),"PREMIUM FREE",""))))</f>
        <v/>
      </c>
    </row>
    <row r="2513">
      <c r="AC2513">
        <f>IF($C2513="","",IF(COUNTIF('Códigos Santander (ref)'!$A$2:$A$79,$C2513)&gt;0,"SANTANDER",IF(COUNTIF('Códigos Itaú (ref)'!$A$2:$A$44,$C2513)&gt;0,"ITAU",IF(AND(TRIM(UPPER($I2513))="CONTRATUAL",ISNUMBER(SEARCH("INDIVIDUAL",SUBSTITUTE(UPPER($D2513)," ","")))),"PREMIUM FREE",""))))</f>
        <v/>
      </c>
    </row>
    <row r="2514">
      <c r="AC2514">
        <f>IF($C2514="","",IF(COUNTIF('Códigos Santander (ref)'!$A$2:$A$79,$C2514)&gt;0,"SANTANDER",IF(COUNTIF('Códigos Itaú (ref)'!$A$2:$A$44,$C2514)&gt;0,"ITAU",IF(AND(TRIM(UPPER($I2514))="CONTRATUAL",ISNUMBER(SEARCH("INDIVIDUAL",SUBSTITUTE(UPPER($D2514)," ","")))),"PREMIUM FREE",""))))</f>
        <v/>
      </c>
    </row>
    <row r="2515">
      <c r="AC2515">
        <f>IF($C2515="","",IF(COUNTIF('Códigos Santander (ref)'!$A$2:$A$79,$C2515)&gt;0,"SANTANDER",IF(COUNTIF('Códigos Itaú (ref)'!$A$2:$A$44,$C2515)&gt;0,"ITAU",IF(AND(TRIM(UPPER($I2515))="CONTRATUAL",ISNUMBER(SEARCH("INDIVIDUAL",SUBSTITUTE(UPPER($D2515)," ","")))),"PREMIUM FREE",""))))</f>
        <v/>
      </c>
    </row>
    <row r="2516">
      <c r="AC2516">
        <f>IF($C2516="","",IF(COUNTIF('Códigos Santander (ref)'!$A$2:$A$79,$C2516)&gt;0,"SANTANDER",IF(COUNTIF('Códigos Itaú (ref)'!$A$2:$A$44,$C2516)&gt;0,"ITAU",IF(AND(TRIM(UPPER($I2516))="CONTRATUAL",ISNUMBER(SEARCH("INDIVIDUAL",SUBSTITUTE(UPPER($D2516)," ","")))),"PREMIUM FREE",""))))</f>
        <v/>
      </c>
    </row>
    <row r="2517">
      <c r="AC2517">
        <f>IF($C2517="","",IF(COUNTIF('Códigos Santander (ref)'!$A$2:$A$79,$C2517)&gt;0,"SANTANDER",IF(COUNTIF('Códigos Itaú (ref)'!$A$2:$A$44,$C2517)&gt;0,"ITAU",IF(AND(TRIM(UPPER($I2517))="CONTRATUAL",ISNUMBER(SEARCH("INDIVIDUAL",SUBSTITUTE(UPPER($D2517)," ","")))),"PREMIUM FREE",""))))</f>
        <v/>
      </c>
    </row>
    <row r="2518">
      <c r="AC2518">
        <f>IF($C2518="","",IF(COUNTIF('Códigos Santander (ref)'!$A$2:$A$79,$C2518)&gt;0,"SANTANDER",IF(COUNTIF('Códigos Itaú (ref)'!$A$2:$A$44,$C2518)&gt;0,"ITAU",IF(AND(TRIM(UPPER($I2518))="CONTRATUAL",ISNUMBER(SEARCH("INDIVIDUAL",SUBSTITUTE(UPPER($D2518)," ","")))),"PREMIUM FREE",""))))</f>
        <v/>
      </c>
    </row>
    <row r="2519">
      <c r="AC2519">
        <f>IF($C2519="","",IF(COUNTIF('Códigos Santander (ref)'!$A$2:$A$79,$C2519)&gt;0,"SANTANDER",IF(COUNTIF('Códigos Itaú (ref)'!$A$2:$A$44,$C2519)&gt;0,"ITAU",IF(AND(TRIM(UPPER($I2519))="CONTRATUAL",ISNUMBER(SEARCH("INDIVIDUAL",SUBSTITUTE(UPPER($D2519)," ","")))),"PREMIUM FREE",""))))</f>
        <v/>
      </c>
    </row>
    <row r="2520">
      <c r="AC2520">
        <f>IF($C2520="","",IF(COUNTIF('Códigos Santander (ref)'!$A$2:$A$79,$C2520)&gt;0,"SANTANDER",IF(COUNTIF('Códigos Itaú (ref)'!$A$2:$A$44,$C2520)&gt;0,"ITAU",IF(AND(TRIM(UPPER($I2520))="CONTRATUAL",ISNUMBER(SEARCH("INDIVIDUAL",SUBSTITUTE(UPPER($D2520)," ","")))),"PREMIUM FREE",""))))</f>
        <v/>
      </c>
    </row>
    <row r="2521">
      <c r="AC2521">
        <f>IF($C2521="","",IF(COUNTIF('Códigos Santander (ref)'!$A$2:$A$79,$C2521)&gt;0,"SANTANDER",IF(COUNTIF('Códigos Itaú (ref)'!$A$2:$A$44,$C2521)&gt;0,"ITAU",IF(AND(TRIM(UPPER($I2521))="CONTRATUAL",ISNUMBER(SEARCH("INDIVIDUAL",SUBSTITUTE(UPPER($D2521)," ","")))),"PREMIUM FREE",""))))</f>
        <v/>
      </c>
    </row>
    <row r="2522">
      <c r="AC2522">
        <f>IF($C2522="","",IF(COUNTIF('Códigos Santander (ref)'!$A$2:$A$79,$C2522)&gt;0,"SANTANDER",IF(COUNTIF('Códigos Itaú (ref)'!$A$2:$A$44,$C2522)&gt;0,"ITAU",IF(AND(TRIM(UPPER($I2522))="CONTRATUAL",ISNUMBER(SEARCH("INDIVIDUAL",SUBSTITUTE(UPPER($D2522)," ","")))),"PREMIUM FREE",""))))</f>
        <v/>
      </c>
    </row>
    <row r="2523">
      <c r="AC2523">
        <f>IF($C2523="","",IF(COUNTIF('Códigos Santander (ref)'!$A$2:$A$79,$C2523)&gt;0,"SANTANDER",IF(COUNTIF('Códigos Itaú (ref)'!$A$2:$A$44,$C2523)&gt;0,"ITAU",IF(AND(TRIM(UPPER($I2523))="CONTRATUAL",ISNUMBER(SEARCH("INDIVIDUAL",SUBSTITUTE(UPPER($D2523)," ","")))),"PREMIUM FREE",""))))</f>
        <v/>
      </c>
    </row>
    <row r="2524">
      <c r="AC2524">
        <f>IF($C2524="","",IF(COUNTIF('Códigos Santander (ref)'!$A$2:$A$79,$C2524)&gt;0,"SANTANDER",IF(COUNTIF('Códigos Itaú (ref)'!$A$2:$A$44,$C2524)&gt;0,"ITAU",IF(AND(TRIM(UPPER($I2524))="CONTRATUAL",ISNUMBER(SEARCH("INDIVIDUAL",SUBSTITUTE(UPPER($D2524)," ","")))),"PREMIUM FREE",""))))</f>
        <v/>
      </c>
    </row>
    <row r="2525">
      <c r="AC2525">
        <f>IF($C2525="","",IF(COUNTIF('Códigos Santander (ref)'!$A$2:$A$79,$C2525)&gt;0,"SANTANDER",IF(COUNTIF('Códigos Itaú (ref)'!$A$2:$A$44,$C2525)&gt;0,"ITAU",IF(AND(TRIM(UPPER($I2525))="CONTRATUAL",ISNUMBER(SEARCH("INDIVIDUAL",SUBSTITUTE(UPPER($D2525)," ","")))),"PREMIUM FREE",""))))</f>
        <v/>
      </c>
    </row>
    <row r="2526">
      <c r="AC2526">
        <f>IF($C2526="","",IF(COUNTIF('Códigos Santander (ref)'!$A$2:$A$79,$C2526)&gt;0,"SANTANDER",IF(COUNTIF('Códigos Itaú (ref)'!$A$2:$A$44,$C2526)&gt;0,"ITAU",IF(AND(TRIM(UPPER($I2526))="CONTRATUAL",ISNUMBER(SEARCH("INDIVIDUAL",SUBSTITUTE(UPPER($D2526)," ","")))),"PREMIUM FREE",""))))</f>
        <v/>
      </c>
    </row>
    <row r="2527">
      <c r="AC2527">
        <f>IF($C2527="","",IF(COUNTIF('Códigos Santander (ref)'!$A$2:$A$79,$C2527)&gt;0,"SANTANDER",IF(COUNTIF('Códigos Itaú (ref)'!$A$2:$A$44,$C2527)&gt;0,"ITAU",IF(AND(TRIM(UPPER($I2527))="CONTRATUAL",ISNUMBER(SEARCH("INDIVIDUAL",SUBSTITUTE(UPPER($D2527)," ","")))),"PREMIUM FREE",""))))</f>
        <v/>
      </c>
    </row>
    <row r="2528">
      <c r="AC2528">
        <f>IF($C2528="","",IF(COUNTIF('Códigos Santander (ref)'!$A$2:$A$79,$C2528)&gt;0,"SANTANDER",IF(COUNTIF('Códigos Itaú (ref)'!$A$2:$A$44,$C2528)&gt;0,"ITAU",IF(AND(TRIM(UPPER($I2528))="CONTRATUAL",ISNUMBER(SEARCH("INDIVIDUAL",SUBSTITUTE(UPPER($D2528)," ","")))),"PREMIUM FREE",""))))</f>
        <v/>
      </c>
    </row>
    <row r="2529">
      <c r="AC2529">
        <f>IF($C2529="","",IF(COUNTIF('Códigos Santander (ref)'!$A$2:$A$79,$C2529)&gt;0,"SANTANDER",IF(COUNTIF('Códigos Itaú (ref)'!$A$2:$A$44,$C2529)&gt;0,"ITAU",IF(AND(TRIM(UPPER($I2529))="CONTRATUAL",ISNUMBER(SEARCH("INDIVIDUAL",SUBSTITUTE(UPPER($D2529)," ","")))),"PREMIUM FREE",""))))</f>
        <v/>
      </c>
    </row>
    <row r="2530">
      <c r="AC2530">
        <f>IF($C2530="","",IF(COUNTIF('Códigos Santander (ref)'!$A$2:$A$79,$C2530)&gt;0,"SANTANDER",IF(COUNTIF('Códigos Itaú (ref)'!$A$2:$A$44,$C2530)&gt;0,"ITAU",IF(AND(TRIM(UPPER($I2530))="CONTRATUAL",ISNUMBER(SEARCH("INDIVIDUAL",SUBSTITUTE(UPPER($D2530)," ","")))),"PREMIUM FREE",""))))</f>
        <v/>
      </c>
    </row>
    <row r="2531">
      <c r="AC2531">
        <f>IF($C2531="","",IF(COUNTIF('Códigos Santander (ref)'!$A$2:$A$79,$C2531)&gt;0,"SANTANDER",IF(COUNTIF('Códigos Itaú (ref)'!$A$2:$A$44,$C2531)&gt;0,"ITAU",IF(AND(TRIM(UPPER($I2531))="CONTRATUAL",ISNUMBER(SEARCH("INDIVIDUAL",SUBSTITUTE(UPPER($D2531)," ","")))),"PREMIUM FREE",""))))</f>
        <v/>
      </c>
    </row>
    <row r="2532">
      <c r="AC2532">
        <f>IF($C2532="","",IF(COUNTIF('Códigos Santander (ref)'!$A$2:$A$79,$C2532)&gt;0,"SANTANDER",IF(COUNTIF('Códigos Itaú (ref)'!$A$2:$A$44,$C2532)&gt;0,"ITAU",IF(AND(TRIM(UPPER($I2532))="CONTRATUAL",ISNUMBER(SEARCH("INDIVIDUAL",SUBSTITUTE(UPPER($D2532)," ","")))),"PREMIUM FREE",""))))</f>
        <v/>
      </c>
    </row>
    <row r="2533">
      <c r="AC2533">
        <f>IF($C2533="","",IF(COUNTIF('Códigos Santander (ref)'!$A$2:$A$79,$C2533)&gt;0,"SANTANDER",IF(COUNTIF('Códigos Itaú (ref)'!$A$2:$A$44,$C2533)&gt;0,"ITAU",IF(AND(TRIM(UPPER($I2533))="CONTRATUAL",ISNUMBER(SEARCH("INDIVIDUAL",SUBSTITUTE(UPPER($D2533)," ","")))),"PREMIUM FREE",""))))</f>
        <v/>
      </c>
    </row>
    <row r="2534">
      <c r="AC2534">
        <f>IF($C2534="","",IF(COUNTIF('Códigos Santander (ref)'!$A$2:$A$79,$C2534)&gt;0,"SANTANDER",IF(COUNTIF('Códigos Itaú (ref)'!$A$2:$A$44,$C2534)&gt;0,"ITAU",IF(AND(TRIM(UPPER($I2534))="CONTRATUAL",ISNUMBER(SEARCH("INDIVIDUAL",SUBSTITUTE(UPPER($D2534)," ","")))),"PREMIUM FREE",""))))</f>
        <v/>
      </c>
    </row>
    <row r="2535">
      <c r="AC2535">
        <f>IF($C2535="","",IF(COUNTIF('Códigos Santander (ref)'!$A$2:$A$79,$C2535)&gt;0,"SANTANDER",IF(COUNTIF('Códigos Itaú (ref)'!$A$2:$A$44,$C2535)&gt;0,"ITAU",IF(AND(TRIM(UPPER($I2535))="CONTRATUAL",ISNUMBER(SEARCH("INDIVIDUAL",SUBSTITUTE(UPPER($D2535)," ","")))),"PREMIUM FREE",""))))</f>
        <v/>
      </c>
    </row>
    <row r="2536">
      <c r="AC2536">
        <f>IF($C2536="","",IF(COUNTIF('Códigos Santander (ref)'!$A$2:$A$79,$C2536)&gt;0,"SANTANDER",IF(COUNTIF('Códigos Itaú (ref)'!$A$2:$A$44,$C2536)&gt;0,"ITAU",IF(AND(TRIM(UPPER($I2536))="CONTRATUAL",ISNUMBER(SEARCH("INDIVIDUAL",SUBSTITUTE(UPPER($D2536)," ","")))),"PREMIUM FREE",""))))</f>
        <v/>
      </c>
    </row>
    <row r="2537">
      <c r="AC2537">
        <f>IF($C2537="","",IF(COUNTIF('Códigos Santander (ref)'!$A$2:$A$79,$C2537)&gt;0,"SANTANDER",IF(COUNTIF('Códigos Itaú (ref)'!$A$2:$A$44,$C2537)&gt;0,"ITAU",IF(AND(TRIM(UPPER($I2537))="CONTRATUAL",ISNUMBER(SEARCH("INDIVIDUAL",SUBSTITUTE(UPPER($D2537)," ","")))),"PREMIUM FREE",""))))</f>
        <v/>
      </c>
    </row>
    <row r="2538">
      <c r="AC2538">
        <f>IF($C2538="","",IF(COUNTIF('Códigos Santander (ref)'!$A$2:$A$79,$C2538)&gt;0,"SANTANDER",IF(COUNTIF('Códigos Itaú (ref)'!$A$2:$A$44,$C2538)&gt;0,"ITAU",IF(AND(TRIM(UPPER($I2538))="CONTRATUAL",ISNUMBER(SEARCH("INDIVIDUAL",SUBSTITUTE(UPPER($D2538)," ","")))),"PREMIUM FREE",""))))</f>
        <v/>
      </c>
    </row>
    <row r="2539">
      <c r="AC2539">
        <f>IF($C2539="","",IF(COUNTIF('Códigos Santander (ref)'!$A$2:$A$79,$C2539)&gt;0,"SANTANDER",IF(COUNTIF('Códigos Itaú (ref)'!$A$2:$A$44,$C2539)&gt;0,"ITAU",IF(AND(TRIM(UPPER($I2539))="CONTRATUAL",ISNUMBER(SEARCH("INDIVIDUAL",SUBSTITUTE(UPPER($D2539)," ","")))),"PREMIUM FREE",""))))</f>
        <v/>
      </c>
    </row>
    <row r="2540">
      <c r="AC2540">
        <f>IF($C2540="","",IF(COUNTIF('Códigos Santander (ref)'!$A$2:$A$79,$C2540)&gt;0,"SANTANDER",IF(COUNTIF('Códigos Itaú (ref)'!$A$2:$A$44,$C2540)&gt;0,"ITAU",IF(AND(TRIM(UPPER($I2540))="CONTRATUAL",ISNUMBER(SEARCH("INDIVIDUAL",SUBSTITUTE(UPPER($D2540)," ","")))),"PREMIUM FREE",""))))</f>
        <v/>
      </c>
    </row>
    <row r="2541">
      <c r="AC2541">
        <f>IF($C2541="","",IF(COUNTIF('Códigos Santander (ref)'!$A$2:$A$79,$C2541)&gt;0,"SANTANDER",IF(COUNTIF('Códigos Itaú (ref)'!$A$2:$A$44,$C2541)&gt;0,"ITAU",IF(AND(TRIM(UPPER($I2541))="CONTRATUAL",ISNUMBER(SEARCH("INDIVIDUAL",SUBSTITUTE(UPPER($D2541)," ","")))),"PREMIUM FREE",""))))</f>
        <v/>
      </c>
    </row>
    <row r="2542">
      <c r="AC2542">
        <f>IF($C2542="","",IF(COUNTIF('Códigos Santander (ref)'!$A$2:$A$79,$C2542)&gt;0,"SANTANDER",IF(COUNTIF('Códigos Itaú (ref)'!$A$2:$A$44,$C2542)&gt;0,"ITAU",IF(AND(TRIM(UPPER($I2542))="CONTRATUAL",ISNUMBER(SEARCH("INDIVIDUAL",SUBSTITUTE(UPPER($D2542)," ","")))),"PREMIUM FREE",""))))</f>
        <v/>
      </c>
    </row>
    <row r="2543">
      <c r="AC2543">
        <f>IF($C2543="","",IF(COUNTIF('Códigos Santander (ref)'!$A$2:$A$79,$C2543)&gt;0,"SANTANDER",IF(COUNTIF('Códigos Itaú (ref)'!$A$2:$A$44,$C2543)&gt;0,"ITAU",IF(AND(TRIM(UPPER($I2543))="CONTRATUAL",ISNUMBER(SEARCH("INDIVIDUAL",SUBSTITUTE(UPPER($D2543)," ","")))),"PREMIUM FREE",""))))</f>
        <v/>
      </c>
    </row>
    <row r="2544">
      <c r="AC2544">
        <f>IF($C2544="","",IF(COUNTIF('Códigos Santander (ref)'!$A$2:$A$79,$C2544)&gt;0,"SANTANDER",IF(COUNTIF('Códigos Itaú (ref)'!$A$2:$A$44,$C2544)&gt;0,"ITAU",IF(AND(TRIM(UPPER($I2544))="CONTRATUAL",ISNUMBER(SEARCH("INDIVIDUAL",SUBSTITUTE(UPPER($D2544)," ","")))),"PREMIUM FREE",""))))</f>
        <v/>
      </c>
    </row>
    <row r="2545">
      <c r="AC2545">
        <f>IF($C2545="","",IF(COUNTIF('Códigos Santander (ref)'!$A$2:$A$79,$C2545)&gt;0,"SANTANDER",IF(COUNTIF('Códigos Itaú (ref)'!$A$2:$A$44,$C2545)&gt;0,"ITAU",IF(AND(TRIM(UPPER($I2545))="CONTRATUAL",ISNUMBER(SEARCH("INDIVIDUAL",SUBSTITUTE(UPPER($D2545)," ","")))),"PREMIUM FREE",""))))</f>
        <v/>
      </c>
    </row>
    <row r="2546">
      <c r="AC2546">
        <f>IF($C2546="","",IF(COUNTIF('Códigos Santander (ref)'!$A$2:$A$79,$C2546)&gt;0,"SANTANDER",IF(COUNTIF('Códigos Itaú (ref)'!$A$2:$A$44,$C2546)&gt;0,"ITAU",IF(AND(TRIM(UPPER($I2546))="CONTRATUAL",ISNUMBER(SEARCH("INDIVIDUAL",SUBSTITUTE(UPPER($D2546)," ","")))),"PREMIUM FREE",""))))</f>
        <v/>
      </c>
    </row>
    <row r="2547">
      <c r="AC2547">
        <f>IF($C2547="","",IF(COUNTIF('Códigos Santander (ref)'!$A$2:$A$79,$C2547)&gt;0,"SANTANDER",IF(COUNTIF('Códigos Itaú (ref)'!$A$2:$A$44,$C2547)&gt;0,"ITAU",IF(AND(TRIM(UPPER($I2547))="CONTRATUAL",ISNUMBER(SEARCH("INDIVIDUAL",SUBSTITUTE(UPPER($D2547)," ","")))),"PREMIUM FREE",""))))</f>
        <v/>
      </c>
    </row>
    <row r="2548">
      <c r="AC2548">
        <f>IF($C2548="","",IF(COUNTIF('Códigos Santander (ref)'!$A$2:$A$79,$C2548)&gt;0,"SANTANDER",IF(COUNTIF('Códigos Itaú (ref)'!$A$2:$A$44,$C2548)&gt;0,"ITAU",IF(AND(TRIM(UPPER($I2548))="CONTRATUAL",ISNUMBER(SEARCH("INDIVIDUAL",SUBSTITUTE(UPPER($D2548)," ","")))),"PREMIUM FREE",""))))</f>
        <v/>
      </c>
    </row>
    <row r="2549">
      <c r="AC2549">
        <f>IF($C2549="","",IF(COUNTIF('Códigos Santander (ref)'!$A$2:$A$79,$C2549)&gt;0,"SANTANDER",IF(COUNTIF('Códigos Itaú (ref)'!$A$2:$A$44,$C2549)&gt;0,"ITAU",IF(AND(TRIM(UPPER($I2549))="CONTRATUAL",ISNUMBER(SEARCH("INDIVIDUAL",SUBSTITUTE(UPPER($D2549)," ","")))),"PREMIUM FREE",""))))</f>
        <v/>
      </c>
    </row>
    <row r="2550">
      <c r="AC2550">
        <f>IF($C2550="","",IF(COUNTIF('Códigos Santander (ref)'!$A$2:$A$79,$C2550)&gt;0,"SANTANDER",IF(COUNTIF('Códigos Itaú (ref)'!$A$2:$A$44,$C2550)&gt;0,"ITAU",IF(AND(TRIM(UPPER($I2550))="CONTRATUAL",ISNUMBER(SEARCH("INDIVIDUAL",SUBSTITUTE(UPPER($D2550)," ","")))),"PREMIUM FREE",""))))</f>
        <v/>
      </c>
    </row>
    <row r="2551">
      <c r="AC2551">
        <f>IF($C2551="","",IF(COUNTIF('Códigos Santander (ref)'!$A$2:$A$79,$C2551)&gt;0,"SANTANDER",IF(COUNTIF('Códigos Itaú (ref)'!$A$2:$A$44,$C2551)&gt;0,"ITAU",IF(AND(TRIM(UPPER($I2551))="CONTRATUAL",ISNUMBER(SEARCH("INDIVIDUAL",SUBSTITUTE(UPPER($D2551)," ","")))),"PREMIUM FREE",""))))</f>
        <v/>
      </c>
    </row>
    <row r="2552">
      <c r="AC2552">
        <f>IF($C2552="","",IF(COUNTIF('Códigos Santander (ref)'!$A$2:$A$79,$C2552)&gt;0,"SANTANDER",IF(COUNTIF('Códigos Itaú (ref)'!$A$2:$A$44,$C2552)&gt;0,"ITAU",IF(AND(TRIM(UPPER($I2552))="CONTRATUAL",ISNUMBER(SEARCH("INDIVIDUAL",SUBSTITUTE(UPPER($D2552)," ","")))),"PREMIUM FREE",""))))</f>
        <v/>
      </c>
    </row>
    <row r="2553">
      <c r="AC2553">
        <f>IF($C2553="","",IF(COUNTIF('Códigos Santander (ref)'!$A$2:$A$79,$C2553)&gt;0,"SANTANDER",IF(COUNTIF('Códigos Itaú (ref)'!$A$2:$A$44,$C2553)&gt;0,"ITAU",IF(AND(TRIM(UPPER($I2553))="CONTRATUAL",ISNUMBER(SEARCH("INDIVIDUAL",SUBSTITUTE(UPPER($D2553)," ","")))),"PREMIUM FREE",""))))</f>
        <v/>
      </c>
    </row>
    <row r="2554">
      <c r="AC2554">
        <f>IF($C2554="","",IF(COUNTIF('Códigos Santander (ref)'!$A$2:$A$79,$C2554)&gt;0,"SANTANDER",IF(COUNTIF('Códigos Itaú (ref)'!$A$2:$A$44,$C2554)&gt;0,"ITAU",IF(AND(TRIM(UPPER($I2554))="CONTRATUAL",ISNUMBER(SEARCH("INDIVIDUAL",SUBSTITUTE(UPPER($D2554)," ","")))),"PREMIUM FREE",""))))</f>
        <v/>
      </c>
    </row>
    <row r="2555">
      <c r="AC2555">
        <f>IF($C2555="","",IF(COUNTIF('Códigos Santander (ref)'!$A$2:$A$79,$C2555)&gt;0,"SANTANDER",IF(COUNTIF('Códigos Itaú (ref)'!$A$2:$A$44,$C2555)&gt;0,"ITAU",IF(AND(TRIM(UPPER($I2555))="CONTRATUAL",ISNUMBER(SEARCH("INDIVIDUAL",SUBSTITUTE(UPPER($D2555)," ","")))),"PREMIUM FREE",""))))</f>
        <v/>
      </c>
    </row>
    <row r="2556">
      <c r="AC2556">
        <f>IF($C2556="","",IF(COUNTIF('Códigos Santander (ref)'!$A$2:$A$79,$C2556)&gt;0,"SANTANDER",IF(COUNTIF('Códigos Itaú (ref)'!$A$2:$A$44,$C2556)&gt;0,"ITAU",IF(AND(TRIM(UPPER($I2556))="CONTRATUAL",ISNUMBER(SEARCH("INDIVIDUAL",SUBSTITUTE(UPPER($D2556)," ","")))),"PREMIUM FREE",""))))</f>
        <v/>
      </c>
    </row>
    <row r="2557">
      <c r="AC2557">
        <f>IF($C2557="","",IF(COUNTIF('Códigos Santander (ref)'!$A$2:$A$79,$C2557)&gt;0,"SANTANDER",IF(COUNTIF('Códigos Itaú (ref)'!$A$2:$A$44,$C2557)&gt;0,"ITAU",IF(AND(TRIM(UPPER($I2557))="CONTRATUAL",ISNUMBER(SEARCH("INDIVIDUAL",SUBSTITUTE(UPPER($D2557)," ","")))),"PREMIUM FREE",""))))</f>
        <v/>
      </c>
    </row>
    <row r="2558">
      <c r="AC2558">
        <f>IF($C2558="","",IF(COUNTIF('Códigos Santander (ref)'!$A$2:$A$79,$C2558)&gt;0,"SANTANDER",IF(COUNTIF('Códigos Itaú (ref)'!$A$2:$A$44,$C2558)&gt;0,"ITAU",IF(AND(TRIM(UPPER($I2558))="CONTRATUAL",ISNUMBER(SEARCH("INDIVIDUAL",SUBSTITUTE(UPPER($D2558)," ","")))),"PREMIUM FREE",""))))</f>
        <v/>
      </c>
    </row>
    <row r="2559">
      <c r="AC2559">
        <f>IF($C2559="","",IF(COUNTIF('Códigos Santander (ref)'!$A$2:$A$79,$C2559)&gt;0,"SANTANDER",IF(COUNTIF('Códigos Itaú (ref)'!$A$2:$A$44,$C2559)&gt;0,"ITAU",IF(AND(TRIM(UPPER($I2559))="CONTRATUAL",ISNUMBER(SEARCH("INDIVIDUAL",SUBSTITUTE(UPPER($D2559)," ","")))),"PREMIUM FREE",""))))</f>
        <v/>
      </c>
    </row>
    <row r="2560">
      <c r="AC2560">
        <f>IF($C2560="","",IF(COUNTIF('Códigos Santander (ref)'!$A$2:$A$79,$C2560)&gt;0,"SANTANDER",IF(COUNTIF('Códigos Itaú (ref)'!$A$2:$A$44,$C2560)&gt;0,"ITAU",IF(AND(TRIM(UPPER($I2560))="CONTRATUAL",ISNUMBER(SEARCH("INDIVIDUAL",SUBSTITUTE(UPPER($D2560)," ","")))),"PREMIUM FREE",""))))</f>
        <v/>
      </c>
    </row>
    <row r="2561">
      <c r="AC2561">
        <f>IF($C2561="","",IF(COUNTIF('Códigos Santander (ref)'!$A$2:$A$79,$C2561)&gt;0,"SANTANDER",IF(COUNTIF('Códigos Itaú (ref)'!$A$2:$A$44,$C2561)&gt;0,"ITAU",IF(AND(TRIM(UPPER($I2561))="CONTRATUAL",ISNUMBER(SEARCH("INDIVIDUAL",SUBSTITUTE(UPPER($D2561)," ","")))),"PREMIUM FREE",""))))</f>
        <v/>
      </c>
    </row>
    <row r="2562">
      <c r="AC2562">
        <f>IF($C2562="","",IF(COUNTIF('Códigos Santander (ref)'!$A$2:$A$79,$C2562)&gt;0,"SANTANDER",IF(COUNTIF('Códigos Itaú (ref)'!$A$2:$A$44,$C2562)&gt;0,"ITAU",IF(AND(TRIM(UPPER($I2562))="CONTRATUAL",ISNUMBER(SEARCH("INDIVIDUAL",SUBSTITUTE(UPPER($D2562)," ","")))),"PREMIUM FREE",""))))</f>
        <v/>
      </c>
    </row>
    <row r="2563">
      <c r="AC2563">
        <f>IF($C2563="","",IF(COUNTIF('Códigos Santander (ref)'!$A$2:$A$79,$C2563)&gt;0,"SANTANDER",IF(COUNTIF('Códigos Itaú (ref)'!$A$2:$A$44,$C2563)&gt;0,"ITAU",IF(AND(TRIM(UPPER($I2563))="CONTRATUAL",ISNUMBER(SEARCH("INDIVIDUAL",SUBSTITUTE(UPPER($D2563)," ","")))),"PREMIUM FREE",""))))</f>
        <v/>
      </c>
    </row>
    <row r="2564">
      <c r="AC2564">
        <f>IF($C2564="","",IF(COUNTIF('Códigos Santander (ref)'!$A$2:$A$79,$C2564)&gt;0,"SANTANDER",IF(COUNTIF('Códigos Itaú (ref)'!$A$2:$A$44,$C2564)&gt;0,"ITAU",IF(AND(TRIM(UPPER($I2564))="CONTRATUAL",ISNUMBER(SEARCH("INDIVIDUAL",SUBSTITUTE(UPPER($D2564)," ","")))),"PREMIUM FREE",""))))</f>
        <v/>
      </c>
    </row>
    <row r="2565">
      <c r="AC2565">
        <f>IF($C2565="","",IF(COUNTIF('Códigos Santander (ref)'!$A$2:$A$79,$C2565)&gt;0,"SANTANDER",IF(COUNTIF('Códigos Itaú (ref)'!$A$2:$A$44,$C2565)&gt;0,"ITAU",IF(AND(TRIM(UPPER($I2565))="CONTRATUAL",ISNUMBER(SEARCH("INDIVIDUAL",SUBSTITUTE(UPPER($D2565)," ","")))),"PREMIUM FREE",""))))</f>
        <v/>
      </c>
    </row>
    <row r="2566">
      <c r="AC2566">
        <f>IF($C2566="","",IF(COUNTIF('Códigos Santander (ref)'!$A$2:$A$79,$C2566)&gt;0,"SANTANDER",IF(COUNTIF('Códigos Itaú (ref)'!$A$2:$A$44,$C2566)&gt;0,"ITAU",IF(AND(TRIM(UPPER($I2566))="CONTRATUAL",ISNUMBER(SEARCH("INDIVIDUAL",SUBSTITUTE(UPPER($D2566)," ","")))),"PREMIUM FREE",""))))</f>
        <v/>
      </c>
    </row>
    <row r="2567">
      <c r="AC2567">
        <f>IF($C2567="","",IF(COUNTIF('Códigos Santander (ref)'!$A$2:$A$79,$C2567)&gt;0,"SANTANDER",IF(COUNTIF('Códigos Itaú (ref)'!$A$2:$A$44,$C2567)&gt;0,"ITAU",IF(AND(TRIM(UPPER($I2567))="CONTRATUAL",ISNUMBER(SEARCH("INDIVIDUAL",SUBSTITUTE(UPPER($D2567)," ","")))),"PREMIUM FREE",""))))</f>
        <v/>
      </c>
    </row>
    <row r="2568">
      <c r="AC2568">
        <f>IF($C2568="","",IF(COUNTIF('Códigos Santander (ref)'!$A$2:$A$79,$C2568)&gt;0,"SANTANDER",IF(COUNTIF('Códigos Itaú (ref)'!$A$2:$A$44,$C2568)&gt;0,"ITAU",IF(AND(TRIM(UPPER($I2568))="CONTRATUAL",ISNUMBER(SEARCH("INDIVIDUAL",SUBSTITUTE(UPPER($D2568)," ","")))),"PREMIUM FREE",""))))</f>
        <v/>
      </c>
    </row>
    <row r="2569">
      <c r="AC2569">
        <f>IF($C2569="","",IF(COUNTIF('Códigos Santander (ref)'!$A$2:$A$79,$C2569)&gt;0,"SANTANDER",IF(COUNTIF('Códigos Itaú (ref)'!$A$2:$A$44,$C2569)&gt;0,"ITAU",IF(AND(TRIM(UPPER($I2569))="CONTRATUAL",ISNUMBER(SEARCH("INDIVIDUAL",SUBSTITUTE(UPPER($D2569)," ","")))),"PREMIUM FREE",""))))</f>
        <v/>
      </c>
    </row>
    <row r="2570">
      <c r="AC2570">
        <f>IF($C2570="","",IF(COUNTIF('Códigos Santander (ref)'!$A$2:$A$79,$C2570)&gt;0,"SANTANDER",IF(COUNTIF('Códigos Itaú (ref)'!$A$2:$A$44,$C2570)&gt;0,"ITAU",IF(AND(TRIM(UPPER($I2570))="CONTRATUAL",ISNUMBER(SEARCH("INDIVIDUAL",SUBSTITUTE(UPPER($D2570)," ","")))),"PREMIUM FREE",""))))</f>
        <v/>
      </c>
    </row>
    <row r="2571">
      <c r="AC2571">
        <f>IF($C2571="","",IF(COUNTIF('Códigos Santander (ref)'!$A$2:$A$79,$C2571)&gt;0,"SANTANDER",IF(COUNTIF('Códigos Itaú (ref)'!$A$2:$A$44,$C2571)&gt;0,"ITAU",IF(AND(TRIM(UPPER($I2571))="CONTRATUAL",ISNUMBER(SEARCH("INDIVIDUAL",SUBSTITUTE(UPPER($D2571)," ","")))),"PREMIUM FREE",""))))</f>
        <v/>
      </c>
    </row>
    <row r="2572">
      <c r="AC2572">
        <f>IF($C2572="","",IF(COUNTIF('Códigos Santander (ref)'!$A$2:$A$79,$C2572)&gt;0,"SANTANDER",IF(COUNTIF('Códigos Itaú (ref)'!$A$2:$A$44,$C2572)&gt;0,"ITAU",IF(AND(TRIM(UPPER($I2572))="CONTRATUAL",ISNUMBER(SEARCH("INDIVIDUAL",SUBSTITUTE(UPPER($D2572)," ","")))),"PREMIUM FREE",""))))</f>
        <v/>
      </c>
    </row>
    <row r="2573">
      <c r="AC2573">
        <f>IF($C2573="","",IF(COUNTIF('Códigos Santander (ref)'!$A$2:$A$79,$C2573)&gt;0,"SANTANDER",IF(COUNTIF('Códigos Itaú (ref)'!$A$2:$A$44,$C2573)&gt;0,"ITAU",IF(AND(TRIM(UPPER($I2573))="CONTRATUAL",ISNUMBER(SEARCH("INDIVIDUAL",SUBSTITUTE(UPPER($D2573)," ","")))),"PREMIUM FREE",""))))</f>
        <v/>
      </c>
    </row>
    <row r="2574">
      <c r="AC2574">
        <f>IF($C2574="","",IF(COUNTIF('Códigos Santander (ref)'!$A$2:$A$79,$C2574)&gt;0,"SANTANDER",IF(COUNTIF('Códigos Itaú (ref)'!$A$2:$A$44,$C2574)&gt;0,"ITAU",IF(AND(TRIM(UPPER($I2574))="CONTRATUAL",ISNUMBER(SEARCH("INDIVIDUAL",SUBSTITUTE(UPPER($D2574)," ","")))),"PREMIUM FREE",""))))</f>
        <v/>
      </c>
    </row>
    <row r="2575">
      <c r="AC2575">
        <f>IF($C2575="","",IF(COUNTIF('Códigos Santander (ref)'!$A$2:$A$79,$C2575)&gt;0,"SANTANDER",IF(COUNTIF('Códigos Itaú (ref)'!$A$2:$A$44,$C2575)&gt;0,"ITAU",IF(AND(TRIM(UPPER($I2575))="CONTRATUAL",ISNUMBER(SEARCH("INDIVIDUAL",SUBSTITUTE(UPPER($D2575)," ","")))),"PREMIUM FREE",""))))</f>
        <v/>
      </c>
    </row>
    <row r="2576">
      <c r="AC2576">
        <f>IF($C2576="","",IF(COUNTIF('Códigos Santander (ref)'!$A$2:$A$79,$C2576)&gt;0,"SANTANDER",IF(COUNTIF('Códigos Itaú (ref)'!$A$2:$A$44,$C2576)&gt;0,"ITAU",IF(AND(TRIM(UPPER($I2576))="CONTRATUAL",ISNUMBER(SEARCH("INDIVIDUAL",SUBSTITUTE(UPPER($D2576)," ","")))),"PREMIUM FREE",""))))</f>
        <v/>
      </c>
    </row>
    <row r="2577">
      <c r="AC2577">
        <f>IF($C2577="","",IF(COUNTIF('Códigos Santander (ref)'!$A$2:$A$79,$C2577)&gt;0,"SANTANDER",IF(COUNTIF('Códigos Itaú (ref)'!$A$2:$A$44,$C2577)&gt;0,"ITAU",IF(AND(TRIM(UPPER($I2577))="CONTRATUAL",ISNUMBER(SEARCH("INDIVIDUAL",SUBSTITUTE(UPPER($D2577)," ","")))),"PREMIUM FREE",""))))</f>
        <v/>
      </c>
    </row>
    <row r="2578">
      <c r="AC2578">
        <f>IF($C2578="","",IF(COUNTIF('Códigos Santander (ref)'!$A$2:$A$79,$C2578)&gt;0,"SANTANDER",IF(COUNTIF('Códigos Itaú (ref)'!$A$2:$A$44,$C2578)&gt;0,"ITAU",IF(AND(TRIM(UPPER($I2578))="CONTRATUAL",ISNUMBER(SEARCH("INDIVIDUAL",SUBSTITUTE(UPPER($D2578)," ","")))),"PREMIUM FREE",""))))</f>
        <v/>
      </c>
    </row>
    <row r="2579">
      <c r="AC2579">
        <f>IF($C2579="","",IF(COUNTIF('Códigos Santander (ref)'!$A$2:$A$79,$C2579)&gt;0,"SANTANDER",IF(COUNTIF('Códigos Itaú (ref)'!$A$2:$A$44,$C2579)&gt;0,"ITAU",IF(AND(TRIM(UPPER($I2579))="CONTRATUAL",ISNUMBER(SEARCH("INDIVIDUAL",SUBSTITUTE(UPPER($D2579)," ","")))),"PREMIUM FREE",""))))</f>
        <v/>
      </c>
    </row>
    <row r="2580">
      <c r="AC2580">
        <f>IF($C2580="","",IF(COUNTIF('Códigos Santander (ref)'!$A$2:$A$79,$C2580)&gt;0,"SANTANDER",IF(COUNTIF('Códigos Itaú (ref)'!$A$2:$A$44,$C2580)&gt;0,"ITAU",IF(AND(TRIM(UPPER($I2580))="CONTRATUAL",ISNUMBER(SEARCH("INDIVIDUAL",SUBSTITUTE(UPPER($D2580)," ","")))),"PREMIUM FREE",""))))</f>
        <v/>
      </c>
    </row>
    <row r="2581">
      <c r="AC2581">
        <f>IF($C2581="","",IF(COUNTIF('Códigos Santander (ref)'!$A$2:$A$79,$C2581)&gt;0,"SANTANDER",IF(COUNTIF('Códigos Itaú (ref)'!$A$2:$A$44,$C2581)&gt;0,"ITAU",IF(AND(TRIM(UPPER($I2581))="CONTRATUAL",ISNUMBER(SEARCH("INDIVIDUAL",SUBSTITUTE(UPPER($D2581)," ","")))),"PREMIUM FREE",""))))</f>
        <v/>
      </c>
    </row>
    <row r="2582">
      <c r="AC2582">
        <f>IF($C2582="","",IF(COUNTIF('Códigos Santander (ref)'!$A$2:$A$79,$C2582)&gt;0,"SANTANDER",IF(COUNTIF('Códigos Itaú (ref)'!$A$2:$A$44,$C2582)&gt;0,"ITAU",IF(AND(TRIM(UPPER($I2582))="CONTRATUAL",ISNUMBER(SEARCH("INDIVIDUAL",SUBSTITUTE(UPPER($D2582)," ","")))),"PREMIUM FREE",""))))</f>
        <v/>
      </c>
    </row>
    <row r="2583">
      <c r="AC2583">
        <f>IF($C2583="","",IF(COUNTIF('Códigos Santander (ref)'!$A$2:$A$79,$C2583)&gt;0,"SANTANDER",IF(COUNTIF('Códigos Itaú (ref)'!$A$2:$A$44,$C2583)&gt;0,"ITAU",IF(AND(TRIM(UPPER($I2583))="CONTRATUAL",ISNUMBER(SEARCH("INDIVIDUAL",SUBSTITUTE(UPPER($D2583)," ","")))),"PREMIUM FREE",""))))</f>
        <v/>
      </c>
    </row>
    <row r="2584">
      <c r="AC2584">
        <f>IF($C2584="","",IF(COUNTIF('Códigos Santander (ref)'!$A$2:$A$79,$C2584)&gt;0,"SANTANDER",IF(COUNTIF('Códigos Itaú (ref)'!$A$2:$A$44,$C2584)&gt;0,"ITAU",IF(AND(TRIM(UPPER($I2584))="CONTRATUAL",ISNUMBER(SEARCH("INDIVIDUAL",SUBSTITUTE(UPPER($D2584)," ","")))),"PREMIUM FREE",""))))</f>
        <v/>
      </c>
    </row>
    <row r="2585">
      <c r="AC2585">
        <f>IF($C2585="","",IF(COUNTIF('Códigos Santander (ref)'!$A$2:$A$79,$C2585)&gt;0,"SANTANDER",IF(COUNTIF('Códigos Itaú (ref)'!$A$2:$A$44,$C2585)&gt;0,"ITAU",IF(AND(TRIM(UPPER($I2585))="CONTRATUAL",ISNUMBER(SEARCH("INDIVIDUAL",SUBSTITUTE(UPPER($D2585)," ","")))),"PREMIUM FREE",""))))</f>
        <v/>
      </c>
    </row>
    <row r="2586">
      <c r="AC2586">
        <f>IF($C2586="","",IF(COUNTIF('Códigos Santander (ref)'!$A$2:$A$79,$C2586)&gt;0,"SANTANDER",IF(COUNTIF('Códigos Itaú (ref)'!$A$2:$A$44,$C2586)&gt;0,"ITAU",IF(AND(TRIM(UPPER($I2586))="CONTRATUAL",ISNUMBER(SEARCH("INDIVIDUAL",SUBSTITUTE(UPPER($D2586)," ","")))),"PREMIUM FREE",""))))</f>
        <v/>
      </c>
    </row>
    <row r="2587">
      <c r="AC2587">
        <f>IF($C2587="","",IF(COUNTIF('Códigos Santander (ref)'!$A$2:$A$79,$C2587)&gt;0,"SANTANDER",IF(COUNTIF('Códigos Itaú (ref)'!$A$2:$A$44,$C2587)&gt;0,"ITAU",IF(AND(TRIM(UPPER($I2587))="CONTRATUAL",ISNUMBER(SEARCH("INDIVIDUAL",SUBSTITUTE(UPPER($D2587)," ","")))),"PREMIUM FREE",""))))</f>
        <v/>
      </c>
    </row>
    <row r="2588">
      <c r="AC2588">
        <f>IF($C2588="","",IF(COUNTIF('Códigos Santander (ref)'!$A$2:$A$79,$C2588)&gt;0,"SANTANDER",IF(COUNTIF('Códigos Itaú (ref)'!$A$2:$A$44,$C2588)&gt;0,"ITAU",IF(AND(TRIM(UPPER($I2588))="CONTRATUAL",ISNUMBER(SEARCH("INDIVIDUAL",SUBSTITUTE(UPPER($D2588)," ","")))),"PREMIUM FREE",""))))</f>
        <v/>
      </c>
    </row>
    <row r="2589">
      <c r="AC2589">
        <f>IF($C2589="","",IF(COUNTIF('Códigos Santander (ref)'!$A$2:$A$79,$C2589)&gt;0,"SANTANDER",IF(COUNTIF('Códigos Itaú (ref)'!$A$2:$A$44,$C2589)&gt;0,"ITAU",IF(AND(TRIM(UPPER($I2589))="CONTRATUAL",ISNUMBER(SEARCH("INDIVIDUAL",SUBSTITUTE(UPPER($D2589)," ","")))),"PREMIUM FREE",""))))</f>
        <v/>
      </c>
    </row>
    <row r="2590">
      <c r="AC2590">
        <f>IF($C2590="","",IF(COUNTIF('Códigos Santander (ref)'!$A$2:$A$79,$C2590)&gt;0,"SANTANDER",IF(COUNTIF('Códigos Itaú (ref)'!$A$2:$A$44,$C2590)&gt;0,"ITAU",IF(AND(TRIM(UPPER($I2590))="CONTRATUAL",ISNUMBER(SEARCH("INDIVIDUAL",SUBSTITUTE(UPPER($D2590)," ","")))),"PREMIUM FREE",""))))</f>
        <v/>
      </c>
    </row>
    <row r="2591">
      <c r="AC2591">
        <f>IF($C2591="","",IF(COUNTIF('Códigos Santander (ref)'!$A$2:$A$79,$C2591)&gt;0,"SANTANDER",IF(COUNTIF('Códigos Itaú (ref)'!$A$2:$A$44,$C2591)&gt;0,"ITAU",IF(AND(TRIM(UPPER($I2591))="CONTRATUAL",ISNUMBER(SEARCH("INDIVIDUAL",SUBSTITUTE(UPPER($D2591)," ","")))),"PREMIUM FREE",""))))</f>
        <v/>
      </c>
    </row>
    <row r="2592">
      <c r="AC2592">
        <f>IF($C2592="","",IF(COUNTIF('Códigos Santander (ref)'!$A$2:$A$79,$C2592)&gt;0,"SANTANDER",IF(COUNTIF('Códigos Itaú (ref)'!$A$2:$A$44,$C2592)&gt;0,"ITAU",IF(AND(TRIM(UPPER($I2592))="CONTRATUAL",ISNUMBER(SEARCH("INDIVIDUAL",SUBSTITUTE(UPPER($D2592)," ","")))),"PREMIUM FREE",""))))</f>
        <v/>
      </c>
    </row>
    <row r="2593">
      <c r="AC2593">
        <f>IF($C2593="","",IF(COUNTIF('Códigos Santander (ref)'!$A$2:$A$79,$C2593)&gt;0,"SANTANDER",IF(COUNTIF('Códigos Itaú (ref)'!$A$2:$A$44,$C2593)&gt;0,"ITAU",IF(AND(TRIM(UPPER($I2593))="CONTRATUAL",ISNUMBER(SEARCH("INDIVIDUAL",SUBSTITUTE(UPPER($D2593)," ","")))),"PREMIUM FREE",""))))</f>
        <v/>
      </c>
    </row>
    <row r="2594">
      <c r="AC2594">
        <f>IF($C2594="","",IF(COUNTIF('Códigos Santander (ref)'!$A$2:$A$79,$C2594)&gt;0,"SANTANDER",IF(COUNTIF('Códigos Itaú (ref)'!$A$2:$A$44,$C2594)&gt;0,"ITAU",IF(AND(TRIM(UPPER($I2594))="CONTRATUAL",ISNUMBER(SEARCH("INDIVIDUAL",SUBSTITUTE(UPPER($D2594)," ","")))),"PREMIUM FREE",""))))</f>
        <v/>
      </c>
    </row>
    <row r="2595">
      <c r="AC2595">
        <f>IF($C2595="","",IF(COUNTIF('Códigos Santander (ref)'!$A$2:$A$79,$C2595)&gt;0,"SANTANDER",IF(COUNTIF('Códigos Itaú (ref)'!$A$2:$A$44,$C2595)&gt;0,"ITAU",IF(AND(TRIM(UPPER($I2595))="CONTRATUAL",ISNUMBER(SEARCH("INDIVIDUAL",SUBSTITUTE(UPPER($D2595)," ","")))),"PREMIUM FREE",""))))</f>
        <v/>
      </c>
    </row>
    <row r="2596">
      <c r="AC2596">
        <f>IF($C2596="","",IF(COUNTIF('Códigos Santander (ref)'!$A$2:$A$79,$C2596)&gt;0,"SANTANDER",IF(COUNTIF('Códigos Itaú (ref)'!$A$2:$A$44,$C2596)&gt;0,"ITAU",IF(AND(TRIM(UPPER($I2596))="CONTRATUAL",ISNUMBER(SEARCH("INDIVIDUAL",SUBSTITUTE(UPPER($D2596)," ","")))),"PREMIUM FREE",""))))</f>
        <v/>
      </c>
    </row>
    <row r="2597">
      <c r="AC2597">
        <f>IF($C2597="","",IF(COUNTIF('Códigos Santander (ref)'!$A$2:$A$79,$C2597)&gt;0,"SANTANDER",IF(COUNTIF('Códigos Itaú (ref)'!$A$2:$A$44,$C2597)&gt;0,"ITAU",IF(AND(TRIM(UPPER($I2597))="CONTRATUAL",ISNUMBER(SEARCH("INDIVIDUAL",SUBSTITUTE(UPPER($D2597)," ","")))),"PREMIUM FREE",""))))</f>
        <v/>
      </c>
    </row>
    <row r="2598">
      <c r="AC2598">
        <f>IF($C2598="","",IF(COUNTIF('Códigos Santander (ref)'!$A$2:$A$79,$C2598)&gt;0,"SANTANDER",IF(COUNTIF('Códigos Itaú (ref)'!$A$2:$A$44,$C2598)&gt;0,"ITAU",IF(AND(TRIM(UPPER($I2598))="CONTRATUAL",ISNUMBER(SEARCH("INDIVIDUAL",SUBSTITUTE(UPPER($D2598)," ","")))),"PREMIUM FREE",""))))</f>
        <v/>
      </c>
    </row>
    <row r="2599">
      <c r="AC2599">
        <f>IF($C2599="","",IF(COUNTIF('Códigos Santander (ref)'!$A$2:$A$79,$C2599)&gt;0,"SANTANDER",IF(COUNTIF('Códigos Itaú (ref)'!$A$2:$A$44,$C2599)&gt;0,"ITAU",IF(AND(TRIM(UPPER($I2599))="CONTRATUAL",ISNUMBER(SEARCH("INDIVIDUAL",SUBSTITUTE(UPPER($D2599)," ","")))),"PREMIUM FREE",""))))</f>
        <v/>
      </c>
    </row>
    <row r="2600">
      <c r="AC2600">
        <f>IF($C2600="","",IF(COUNTIF('Códigos Santander (ref)'!$A$2:$A$79,$C2600)&gt;0,"SANTANDER",IF(COUNTIF('Códigos Itaú (ref)'!$A$2:$A$44,$C2600)&gt;0,"ITAU",IF(AND(TRIM(UPPER($I2600))="CONTRATUAL",ISNUMBER(SEARCH("INDIVIDUAL",SUBSTITUTE(UPPER($D2600)," ","")))),"PREMIUM FREE",""))))</f>
        <v/>
      </c>
    </row>
    <row r="2601">
      <c r="AC2601">
        <f>IF($C2601="","",IF(COUNTIF('Códigos Santander (ref)'!$A$2:$A$79,$C2601)&gt;0,"SANTANDER",IF(COUNTIF('Códigos Itaú (ref)'!$A$2:$A$44,$C2601)&gt;0,"ITAU",IF(AND(TRIM(UPPER($I2601))="CONTRATUAL",ISNUMBER(SEARCH("INDIVIDUAL",SUBSTITUTE(UPPER($D2601)," ","")))),"PREMIUM FREE",""))))</f>
        <v/>
      </c>
    </row>
    <row r="2602">
      <c r="AC2602">
        <f>IF($C2602="","",IF(COUNTIF('Códigos Santander (ref)'!$A$2:$A$79,$C2602)&gt;0,"SANTANDER",IF(COUNTIF('Códigos Itaú (ref)'!$A$2:$A$44,$C2602)&gt;0,"ITAU",IF(AND(TRIM(UPPER($I2602))="CONTRATUAL",ISNUMBER(SEARCH("INDIVIDUAL",SUBSTITUTE(UPPER($D2602)," ","")))),"PREMIUM FREE",""))))</f>
        <v/>
      </c>
    </row>
    <row r="2603">
      <c r="AC2603">
        <f>IF($C2603="","",IF(COUNTIF('Códigos Santander (ref)'!$A$2:$A$79,$C2603)&gt;0,"SANTANDER",IF(COUNTIF('Códigos Itaú (ref)'!$A$2:$A$44,$C2603)&gt;0,"ITAU",IF(AND(TRIM(UPPER($I2603))="CONTRATUAL",ISNUMBER(SEARCH("INDIVIDUAL",SUBSTITUTE(UPPER($D2603)," ","")))),"PREMIUM FREE",""))))</f>
        <v/>
      </c>
    </row>
    <row r="2604">
      <c r="AC2604">
        <f>IF($C2604="","",IF(COUNTIF('Códigos Santander (ref)'!$A$2:$A$79,$C2604)&gt;0,"SANTANDER",IF(COUNTIF('Códigos Itaú (ref)'!$A$2:$A$44,$C2604)&gt;0,"ITAU",IF(AND(TRIM(UPPER($I2604))="CONTRATUAL",ISNUMBER(SEARCH("INDIVIDUAL",SUBSTITUTE(UPPER($D2604)," ","")))),"PREMIUM FREE",""))))</f>
        <v/>
      </c>
    </row>
    <row r="2605">
      <c r="AC2605">
        <f>IF($C2605="","",IF(COUNTIF('Códigos Santander (ref)'!$A$2:$A$79,$C2605)&gt;0,"SANTANDER",IF(COUNTIF('Códigos Itaú (ref)'!$A$2:$A$44,$C2605)&gt;0,"ITAU",IF(AND(TRIM(UPPER($I2605))="CONTRATUAL",ISNUMBER(SEARCH("INDIVIDUAL",SUBSTITUTE(UPPER($D2605)," ","")))),"PREMIUM FREE",""))))</f>
        <v/>
      </c>
    </row>
    <row r="2606">
      <c r="AC2606">
        <f>IF($C2606="","",IF(COUNTIF('Códigos Santander (ref)'!$A$2:$A$79,$C2606)&gt;0,"SANTANDER",IF(COUNTIF('Códigos Itaú (ref)'!$A$2:$A$44,$C2606)&gt;0,"ITAU",IF(AND(TRIM(UPPER($I2606))="CONTRATUAL",ISNUMBER(SEARCH("INDIVIDUAL",SUBSTITUTE(UPPER($D2606)," ","")))),"PREMIUM FREE",""))))</f>
        <v/>
      </c>
    </row>
    <row r="2607">
      <c r="AC2607">
        <f>IF($C2607="","",IF(COUNTIF('Códigos Santander (ref)'!$A$2:$A$79,$C2607)&gt;0,"SANTANDER",IF(COUNTIF('Códigos Itaú (ref)'!$A$2:$A$44,$C2607)&gt;0,"ITAU",IF(AND(TRIM(UPPER($I2607))="CONTRATUAL",ISNUMBER(SEARCH("INDIVIDUAL",SUBSTITUTE(UPPER($D2607)," ","")))),"PREMIUM FREE",""))))</f>
        <v/>
      </c>
    </row>
    <row r="2608">
      <c r="AC2608">
        <f>IF($C2608="","",IF(COUNTIF('Códigos Santander (ref)'!$A$2:$A$79,$C2608)&gt;0,"SANTANDER",IF(COUNTIF('Códigos Itaú (ref)'!$A$2:$A$44,$C2608)&gt;0,"ITAU",IF(AND(TRIM(UPPER($I2608))="CONTRATUAL",ISNUMBER(SEARCH("INDIVIDUAL",SUBSTITUTE(UPPER($D2608)," ","")))),"PREMIUM FREE",""))))</f>
        <v/>
      </c>
    </row>
    <row r="2609">
      <c r="AC2609">
        <f>IF($C2609="","",IF(COUNTIF('Códigos Santander (ref)'!$A$2:$A$79,$C2609)&gt;0,"SANTANDER",IF(COUNTIF('Códigos Itaú (ref)'!$A$2:$A$44,$C2609)&gt;0,"ITAU",IF(AND(TRIM(UPPER($I2609))="CONTRATUAL",ISNUMBER(SEARCH("INDIVIDUAL",SUBSTITUTE(UPPER($D2609)," ","")))),"PREMIUM FREE",""))))</f>
        <v/>
      </c>
    </row>
    <row r="2610">
      <c r="AC2610">
        <f>IF($C2610="","",IF(COUNTIF('Códigos Santander (ref)'!$A$2:$A$79,$C2610)&gt;0,"SANTANDER",IF(COUNTIF('Códigos Itaú (ref)'!$A$2:$A$44,$C2610)&gt;0,"ITAU",IF(AND(TRIM(UPPER($I2610))="CONTRATUAL",ISNUMBER(SEARCH("INDIVIDUAL",SUBSTITUTE(UPPER($D2610)," ","")))),"PREMIUM FREE",""))))</f>
        <v/>
      </c>
    </row>
    <row r="2611">
      <c r="AC2611">
        <f>IF($C2611="","",IF(COUNTIF('Códigos Santander (ref)'!$A$2:$A$79,$C2611)&gt;0,"SANTANDER",IF(COUNTIF('Códigos Itaú (ref)'!$A$2:$A$44,$C2611)&gt;0,"ITAU",IF(AND(TRIM(UPPER($I2611))="CONTRATUAL",ISNUMBER(SEARCH("INDIVIDUAL",SUBSTITUTE(UPPER($D2611)," ","")))),"PREMIUM FREE",""))))</f>
        <v/>
      </c>
    </row>
    <row r="2612">
      <c r="AC2612">
        <f>IF($C2612="","",IF(COUNTIF('Códigos Santander (ref)'!$A$2:$A$79,$C2612)&gt;0,"SANTANDER",IF(COUNTIF('Códigos Itaú (ref)'!$A$2:$A$44,$C2612)&gt;0,"ITAU",IF(AND(TRIM(UPPER($I2612))="CONTRATUAL",ISNUMBER(SEARCH("INDIVIDUAL",SUBSTITUTE(UPPER($D2612)," ","")))),"PREMIUM FREE",""))))</f>
        <v/>
      </c>
    </row>
    <row r="2613">
      <c r="AC2613">
        <f>IF($C2613="","",IF(COUNTIF('Códigos Santander (ref)'!$A$2:$A$79,$C2613)&gt;0,"SANTANDER",IF(COUNTIF('Códigos Itaú (ref)'!$A$2:$A$44,$C2613)&gt;0,"ITAU",IF(AND(TRIM(UPPER($I2613))="CONTRATUAL",ISNUMBER(SEARCH("INDIVIDUAL",SUBSTITUTE(UPPER($D2613)," ","")))),"PREMIUM FREE",""))))</f>
        <v/>
      </c>
    </row>
    <row r="2614">
      <c r="AC2614">
        <f>IF($C2614="","",IF(COUNTIF('Códigos Santander (ref)'!$A$2:$A$79,$C2614)&gt;0,"SANTANDER",IF(COUNTIF('Códigos Itaú (ref)'!$A$2:$A$44,$C2614)&gt;0,"ITAU",IF(AND(TRIM(UPPER($I2614))="CONTRATUAL",ISNUMBER(SEARCH("INDIVIDUAL",SUBSTITUTE(UPPER($D2614)," ","")))),"PREMIUM FREE",""))))</f>
        <v/>
      </c>
    </row>
    <row r="2615">
      <c r="AC2615">
        <f>IF($C2615="","",IF(COUNTIF('Códigos Santander (ref)'!$A$2:$A$79,$C2615)&gt;0,"SANTANDER",IF(COUNTIF('Códigos Itaú (ref)'!$A$2:$A$44,$C2615)&gt;0,"ITAU",IF(AND(TRIM(UPPER($I2615))="CONTRATUAL",ISNUMBER(SEARCH("INDIVIDUAL",SUBSTITUTE(UPPER($D2615)," ","")))),"PREMIUM FREE",""))))</f>
        <v/>
      </c>
    </row>
    <row r="2616">
      <c r="AC2616">
        <f>IF($C2616="","",IF(COUNTIF('Códigos Santander (ref)'!$A$2:$A$79,$C2616)&gt;0,"SANTANDER",IF(COUNTIF('Códigos Itaú (ref)'!$A$2:$A$44,$C2616)&gt;0,"ITAU",IF(AND(TRIM(UPPER($I2616))="CONTRATUAL",ISNUMBER(SEARCH("INDIVIDUAL",SUBSTITUTE(UPPER($D2616)," ","")))),"PREMIUM FREE",""))))</f>
        <v/>
      </c>
    </row>
    <row r="2617">
      <c r="AC2617">
        <f>IF($C2617="","",IF(COUNTIF('Códigos Santander (ref)'!$A$2:$A$79,$C2617)&gt;0,"SANTANDER",IF(COUNTIF('Códigos Itaú (ref)'!$A$2:$A$44,$C2617)&gt;0,"ITAU",IF(AND(TRIM(UPPER($I2617))="CONTRATUAL",ISNUMBER(SEARCH("INDIVIDUAL",SUBSTITUTE(UPPER($D2617)," ","")))),"PREMIUM FREE",""))))</f>
        <v/>
      </c>
    </row>
    <row r="2618">
      <c r="AC2618">
        <f>IF($C2618="","",IF(COUNTIF('Códigos Santander (ref)'!$A$2:$A$79,$C2618)&gt;0,"SANTANDER",IF(COUNTIF('Códigos Itaú (ref)'!$A$2:$A$44,$C2618)&gt;0,"ITAU",IF(AND(TRIM(UPPER($I2618))="CONTRATUAL",ISNUMBER(SEARCH("INDIVIDUAL",SUBSTITUTE(UPPER($D2618)," ","")))),"PREMIUM FREE",""))))</f>
        <v/>
      </c>
    </row>
    <row r="2619">
      <c r="AC2619">
        <f>IF($C2619="","",IF(COUNTIF('Códigos Santander (ref)'!$A$2:$A$79,$C2619)&gt;0,"SANTANDER",IF(COUNTIF('Códigos Itaú (ref)'!$A$2:$A$44,$C2619)&gt;0,"ITAU",IF(AND(TRIM(UPPER($I2619))="CONTRATUAL",ISNUMBER(SEARCH("INDIVIDUAL",SUBSTITUTE(UPPER($D2619)," ","")))),"PREMIUM FREE",""))))</f>
        <v/>
      </c>
    </row>
    <row r="2620">
      <c r="AC2620">
        <f>IF($C2620="","",IF(COUNTIF('Códigos Santander (ref)'!$A$2:$A$79,$C2620)&gt;0,"SANTANDER",IF(COUNTIF('Códigos Itaú (ref)'!$A$2:$A$44,$C2620)&gt;0,"ITAU",IF(AND(TRIM(UPPER($I2620))="CONTRATUAL",ISNUMBER(SEARCH("INDIVIDUAL",SUBSTITUTE(UPPER($D2620)," ","")))),"PREMIUM FREE",""))))</f>
        <v/>
      </c>
    </row>
    <row r="2621">
      <c r="AC2621">
        <f>IF($C2621="","",IF(COUNTIF('Códigos Santander (ref)'!$A$2:$A$79,$C2621)&gt;0,"SANTANDER",IF(COUNTIF('Códigos Itaú (ref)'!$A$2:$A$44,$C2621)&gt;0,"ITAU",IF(AND(TRIM(UPPER($I2621))="CONTRATUAL",ISNUMBER(SEARCH("INDIVIDUAL",SUBSTITUTE(UPPER($D2621)," ","")))),"PREMIUM FREE",""))))</f>
        <v/>
      </c>
    </row>
    <row r="2622">
      <c r="AC2622">
        <f>IF($C2622="","",IF(COUNTIF('Códigos Santander (ref)'!$A$2:$A$79,$C2622)&gt;0,"SANTANDER",IF(COUNTIF('Códigos Itaú (ref)'!$A$2:$A$44,$C2622)&gt;0,"ITAU",IF(AND(TRIM(UPPER($I2622))="CONTRATUAL",ISNUMBER(SEARCH("INDIVIDUAL",SUBSTITUTE(UPPER($D2622)," ","")))),"PREMIUM FREE",""))))</f>
        <v/>
      </c>
    </row>
    <row r="2623">
      <c r="AC2623">
        <f>IF($C2623="","",IF(COUNTIF('Códigos Santander (ref)'!$A$2:$A$79,$C2623)&gt;0,"SANTANDER",IF(COUNTIF('Códigos Itaú (ref)'!$A$2:$A$44,$C2623)&gt;0,"ITAU",IF(AND(TRIM(UPPER($I2623))="CONTRATUAL",ISNUMBER(SEARCH("INDIVIDUAL",SUBSTITUTE(UPPER($D2623)," ","")))),"PREMIUM FREE",""))))</f>
        <v/>
      </c>
    </row>
    <row r="2624">
      <c r="AC2624">
        <f>IF($C2624="","",IF(COUNTIF('Códigos Santander (ref)'!$A$2:$A$79,$C2624)&gt;0,"SANTANDER",IF(COUNTIF('Códigos Itaú (ref)'!$A$2:$A$44,$C2624)&gt;0,"ITAU",IF(AND(TRIM(UPPER($I2624))="CONTRATUAL",ISNUMBER(SEARCH("INDIVIDUAL",SUBSTITUTE(UPPER($D2624)," ","")))),"PREMIUM FREE",""))))</f>
        <v/>
      </c>
    </row>
    <row r="2625">
      <c r="AC2625">
        <f>IF($C2625="","",IF(COUNTIF('Códigos Santander (ref)'!$A$2:$A$79,$C2625)&gt;0,"SANTANDER",IF(COUNTIF('Códigos Itaú (ref)'!$A$2:$A$44,$C2625)&gt;0,"ITAU",IF(AND(TRIM(UPPER($I2625))="CONTRATUAL",ISNUMBER(SEARCH("INDIVIDUAL",SUBSTITUTE(UPPER($D2625)," ","")))),"PREMIUM FREE",""))))</f>
        <v/>
      </c>
    </row>
    <row r="2626">
      <c r="AC2626">
        <f>IF($C2626="","",IF(COUNTIF('Códigos Santander (ref)'!$A$2:$A$79,$C2626)&gt;0,"SANTANDER",IF(COUNTIF('Códigos Itaú (ref)'!$A$2:$A$44,$C2626)&gt;0,"ITAU",IF(AND(TRIM(UPPER($I2626))="CONTRATUAL",ISNUMBER(SEARCH("INDIVIDUAL",SUBSTITUTE(UPPER($D2626)," ","")))),"PREMIUM FREE",""))))</f>
        <v/>
      </c>
    </row>
    <row r="2627">
      <c r="AC2627">
        <f>IF($C2627="","",IF(COUNTIF('Códigos Santander (ref)'!$A$2:$A$79,$C2627)&gt;0,"SANTANDER",IF(COUNTIF('Códigos Itaú (ref)'!$A$2:$A$44,$C2627)&gt;0,"ITAU",IF(AND(TRIM(UPPER($I2627))="CONTRATUAL",ISNUMBER(SEARCH("INDIVIDUAL",SUBSTITUTE(UPPER($D2627)," ","")))),"PREMIUM FREE",""))))</f>
        <v/>
      </c>
    </row>
    <row r="2628">
      <c r="AC2628">
        <f>IF($C2628="","",IF(COUNTIF('Códigos Santander (ref)'!$A$2:$A$79,$C2628)&gt;0,"SANTANDER",IF(COUNTIF('Códigos Itaú (ref)'!$A$2:$A$44,$C2628)&gt;0,"ITAU",IF(AND(TRIM(UPPER($I2628))="CONTRATUAL",ISNUMBER(SEARCH("INDIVIDUAL",SUBSTITUTE(UPPER($D2628)," ","")))),"PREMIUM FREE",""))))</f>
        <v/>
      </c>
    </row>
    <row r="2629">
      <c r="AC2629">
        <f>IF($C2629="","",IF(COUNTIF('Códigos Santander (ref)'!$A$2:$A$79,$C2629)&gt;0,"SANTANDER",IF(COUNTIF('Códigos Itaú (ref)'!$A$2:$A$44,$C2629)&gt;0,"ITAU",IF(AND(TRIM(UPPER($I2629))="CONTRATUAL",ISNUMBER(SEARCH("INDIVIDUAL",SUBSTITUTE(UPPER($D2629)," ","")))),"PREMIUM FREE",""))))</f>
        <v/>
      </c>
    </row>
    <row r="2630">
      <c r="AC2630">
        <f>IF($C2630="","",IF(COUNTIF('Códigos Santander (ref)'!$A$2:$A$79,$C2630)&gt;0,"SANTANDER",IF(COUNTIF('Códigos Itaú (ref)'!$A$2:$A$44,$C2630)&gt;0,"ITAU",IF(AND(TRIM(UPPER($I2630))="CONTRATUAL",ISNUMBER(SEARCH("INDIVIDUAL",SUBSTITUTE(UPPER($D2630)," ","")))),"PREMIUM FREE",""))))</f>
        <v/>
      </c>
    </row>
    <row r="2631">
      <c r="AC2631">
        <f>IF($C2631="","",IF(COUNTIF('Códigos Santander (ref)'!$A$2:$A$79,$C2631)&gt;0,"SANTANDER",IF(COUNTIF('Códigos Itaú (ref)'!$A$2:$A$44,$C2631)&gt;0,"ITAU",IF(AND(TRIM(UPPER($I2631))="CONTRATUAL",ISNUMBER(SEARCH("INDIVIDUAL",SUBSTITUTE(UPPER($D2631)," ","")))),"PREMIUM FREE",""))))</f>
        <v/>
      </c>
    </row>
    <row r="2632">
      <c r="AC2632">
        <f>IF($C2632="","",IF(COUNTIF('Códigos Santander (ref)'!$A$2:$A$79,$C2632)&gt;0,"SANTANDER",IF(COUNTIF('Códigos Itaú (ref)'!$A$2:$A$44,$C2632)&gt;0,"ITAU",IF(AND(TRIM(UPPER($I2632))="CONTRATUAL",ISNUMBER(SEARCH("INDIVIDUAL",SUBSTITUTE(UPPER($D2632)," ","")))),"PREMIUM FREE",""))))</f>
        <v/>
      </c>
    </row>
    <row r="2633">
      <c r="AC2633">
        <f>IF($C2633="","",IF(COUNTIF('Códigos Santander (ref)'!$A$2:$A$79,$C2633)&gt;0,"SANTANDER",IF(COUNTIF('Códigos Itaú (ref)'!$A$2:$A$44,$C2633)&gt;0,"ITAU",IF(AND(TRIM(UPPER($I2633))="CONTRATUAL",ISNUMBER(SEARCH("INDIVIDUAL",SUBSTITUTE(UPPER($D2633)," ","")))),"PREMIUM FREE",""))))</f>
        <v/>
      </c>
    </row>
    <row r="2634">
      <c r="AC2634">
        <f>IF($C2634="","",IF(COUNTIF('Códigos Santander (ref)'!$A$2:$A$79,$C2634)&gt;0,"SANTANDER",IF(COUNTIF('Códigos Itaú (ref)'!$A$2:$A$44,$C2634)&gt;0,"ITAU",IF(AND(TRIM(UPPER($I2634))="CONTRATUAL",ISNUMBER(SEARCH("INDIVIDUAL",SUBSTITUTE(UPPER($D2634)," ","")))),"PREMIUM FREE",""))))</f>
        <v/>
      </c>
    </row>
    <row r="2635">
      <c r="AC2635">
        <f>IF($C2635="","",IF(COUNTIF('Códigos Santander (ref)'!$A$2:$A$79,$C2635)&gt;0,"SANTANDER",IF(COUNTIF('Códigos Itaú (ref)'!$A$2:$A$44,$C2635)&gt;0,"ITAU",IF(AND(TRIM(UPPER($I2635))="CONTRATUAL",ISNUMBER(SEARCH("INDIVIDUAL",SUBSTITUTE(UPPER($D2635)," ","")))),"PREMIUM FREE",""))))</f>
        <v/>
      </c>
    </row>
    <row r="2636">
      <c r="AC2636">
        <f>IF($C2636="","",IF(COUNTIF('Códigos Santander (ref)'!$A$2:$A$79,$C2636)&gt;0,"SANTANDER",IF(COUNTIF('Códigos Itaú (ref)'!$A$2:$A$44,$C2636)&gt;0,"ITAU",IF(AND(TRIM(UPPER($I2636))="CONTRATUAL",ISNUMBER(SEARCH("INDIVIDUAL",SUBSTITUTE(UPPER($D2636)," ","")))),"PREMIUM FREE",""))))</f>
        <v/>
      </c>
    </row>
    <row r="2637">
      <c r="AC2637">
        <f>IF($C2637="","",IF(COUNTIF('Códigos Santander (ref)'!$A$2:$A$79,$C2637)&gt;0,"SANTANDER",IF(COUNTIF('Códigos Itaú (ref)'!$A$2:$A$44,$C2637)&gt;0,"ITAU",IF(AND(TRIM(UPPER($I2637))="CONTRATUAL",ISNUMBER(SEARCH("INDIVIDUAL",SUBSTITUTE(UPPER($D2637)," ","")))),"PREMIUM FREE",""))))</f>
        <v/>
      </c>
    </row>
    <row r="2638">
      <c r="AC2638">
        <f>IF($C2638="","",IF(COUNTIF('Códigos Santander (ref)'!$A$2:$A$79,$C2638)&gt;0,"SANTANDER",IF(COUNTIF('Códigos Itaú (ref)'!$A$2:$A$44,$C2638)&gt;0,"ITAU",IF(AND(TRIM(UPPER($I2638))="CONTRATUAL",ISNUMBER(SEARCH("INDIVIDUAL",SUBSTITUTE(UPPER($D2638)," ","")))),"PREMIUM FREE",""))))</f>
        <v/>
      </c>
    </row>
    <row r="2639">
      <c r="AC2639">
        <f>IF($C2639="","",IF(COUNTIF('Códigos Santander (ref)'!$A$2:$A$79,$C2639)&gt;0,"SANTANDER",IF(COUNTIF('Códigos Itaú (ref)'!$A$2:$A$44,$C2639)&gt;0,"ITAU",IF(AND(TRIM(UPPER($I2639))="CONTRATUAL",ISNUMBER(SEARCH("INDIVIDUAL",SUBSTITUTE(UPPER($D2639)," ","")))),"PREMIUM FREE",""))))</f>
        <v/>
      </c>
    </row>
    <row r="2640">
      <c r="AC2640">
        <f>IF($C2640="","",IF(COUNTIF('Códigos Santander (ref)'!$A$2:$A$79,$C2640)&gt;0,"SANTANDER",IF(COUNTIF('Códigos Itaú (ref)'!$A$2:$A$44,$C2640)&gt;0,"ITAU",IF(AND(TRIM(UPPER($I2640))="CONTRATUAL",ISNUMBER(SEARCH("INDIVIDUAL",SUBSTITUTE(UPPER($D2640)," ","")))),"PREMIUM FREE",""))))</f>
        <v/>
      </c>
    </row>
    <row r="2641">
      <c r="AC2641">
        <f>IF($C2641="","",IF(COUNTIF('Códigos Santander (ref)'!$A$2:$A$79,$C2641)&gt;0,"SANTANDER",IF(COUNTIF('Códigos Itaú (ref)'!$A$2:$A$44,$C2641)&gt;0,"ITAU",IF(AND(TRIM(UPPER($I2641))="CONTRATUAL",ISNUMBER(SEARCH("INDIVIDUAL",SUBSTITUTE(UPPER($D2641)," ","")))),"PREMIUM FREE",""))))</f>
        <v/>
      </c>
    </row>
    <row r="2642">
      <c r="AC2642">
        <f>IF($C2642="","",IF(COUNTIF('Códigos Santander (ref)'!$A$2:$A$79,$C2642)&gt;0,"SANTANDER",IF(COUNTIF('Códigos Itaú (ref)'!$A$2:$A$44,$C2642)&gt;0,"ITAU",IF(AND(TRIM(UPPER($I2642))="CONTRATUAL",ISNUMBER(SEARCH("INDIVIDUAL",SUBSTITUTE(UPPER($D2642)," ","")))),"PREMIUM FREE",""))))</f>
        <v/>
      </c>
    </row>
    <row r="2643">
      <c r="AC2643">
        <f>IF($C2643="","",IF(COUNTIF('Códigos Santander (ref)'!$A$2:$A$79,$C2643)&gt;0,"SANTANDER",IF(COUNTIF('Códigos Itaú (ref)'!$A$2:$A$44,$C2643)&gt;0,"ITAU",IF(AND(TRIM(UPPER($I2643))="CONTRATUAL",ISNUMBER(SEARCH("INDIVIDUAL",SUBSTITUTE(UPPER($D2643)," ","")))),"PREMIUM FREE",""))))</f>
        <v/>
      </c>
    </row>
    <row r="2644">
      <c r="AC2644">
        <f>IF($C2644="","",IF(COUNTIF('Códigos Santander (ref)'!$A$2:$A$79,$C2644)&gt;0,"SANTANDER",IF(COUNTIF('Códigos Itaú (ref)'!$A$2:$A$44,$C2644)&gt;0,"ITAU",IF(AND(TRIM(UPPER($I2644))="CONTRATUAL",ISNUMBER(SEARCH("INDIVIDUAL",SUBSTITUTE(UPPER($D2644)," ","")))),"PREMIUM FREE",""))))</f>
        <v/>
      </c>
    </row>
    <row r="2645">
      <c r="AC2645">
        <f>IF($C2645="","",IF(COUNTIF('Códigos Santander (ref)'!$A$2:$A$79,$C2645)&gt;0,"SANTANDER",IF(COUNTIF('Códigos Itaú (ref)'!$A$2:$A$44,$C2645)&gt;0,"ITAU",IF(AND(TRIM(UPPER($I2645))="CONTRATUAL",ISNUMBER(SEARCH("INDIVIDUAL",SUBSTITUTE(UPPER($D2645)," ","")))),"PREMIUM FREE",""))))</f>
        <v/>
      </c>
    </row>
    <row r="2646">
      <c r="AC2646">
        <f>IF($C2646="","",IF(COUNTIF('Códigos Santander (ref)'!$A$2:$A$79,$C2646)&gt;0,"SANTANDER",IF(COUNTIF('Códigos Itaú (ref)'!$A$2:$A$44,$C2646)&gt;0,"ITAU",IF(AND(TRIM(UPPER($I2646))="CONTRATUAL",ISNUMBER(SEARCH("INDIVIDUAL",SUBSTITUTE(UPPER($D2646)," ","")))),"PREMIUM FREE",""))))</f>
        <v/>
      </c>
    </row>
    <row r="2647">
      <c r="AC2647">
        <f>IF($C2647="","",IF(COUNTIF('Códigos Santander (ref)'!$A$2:$A$79,$C2647)&gt;0,"SANTANDER",IF(COUNTIF('Códigos Itaú (ref)'!$A$2:$A$44,$C2647)&gt;0,"ITAU",IF(AND(TRIM(UPPER($I2647))="CONTRATUAL",ISNUMBER(SEARCH("INDIVIDUAL",SUBSTITUTE(UPPER($D2647)," ","")))),"PREMIUM FREE",""))))</f>
        <v/>
      </c>
    </row>
    <row r="2648">
      <c r="AC2648">
        <f>IF($C2648="","",IF(COUNTIF('Códigos Santander (ref)'!$A$2:$A$79,$C2648)&gt;0,"SANTANDER",IF(COUNTIF('Códigos Itaú (ref)'!$A$2:$A$44,$C2648)&gt;0,"ITAU",IF(AND(TRIM(UPPER($I2648))="CONTRATUAL",ISNUMBER(SEARCH("INDIVIDUAL",SUBSTITUTE(UPPER($D2648)," ","")))),"PREMIUM FREE",""))))</f>
        <v/>
      </c>
    </row>
    <row r="2649">
      <c r="AC2649">
        <f>IF($C2649="","",IF(COUNTIF('Códigos Santander (ref)'!$A$2:$A$79,$C2649)&gt;0,"SANTANDER",IF(COUNTIF('Códigos Itaú (ref)'!$A$2:$A$44,$C2649)&gt;0,"ITAU",IF(AND(TRIM(UPPER($I2649))="CONTRATUAL",ISNUMBER(SEARCH("INDIVIDUAL",SUBSTITUTE(UPPER($D2649)," ","")))),"PREMIUM FREE",""))))</f>
        <v/>
      </c>
    </row>
    <row r="2650">
      <c r="AC2650">
        <f>IF($C2650="","",IF(COUNTIF('Códigos Santander (ref)'!$A$2:$A$79,$C2650)&gt;0,"SANTANDER",IF(COUNTIF('Códigos Itaú (ref)'!$A$2:$A$44,$C2650)&gt;0,"ITAU",IF(AND(TRIM(UPPER($I2650))="CONTRATUAL",ISNUMBER(SEARCH("INDIVIDUAL",SUBSTITUTE(UPPER($D2650)," ","")))),"PREMIUM FREE",""))))</f>
        <v/>
      </c>
    </row>
    <row r="2651">
      <c r="AC2651">
        <f>IF($C2651="","",IF(COUNTIF('Códigos Santander (ref)'!$A$2:$A$79,$C2651)&gt;0,"SANTANDER",IF(COUNTIF('Códigos Itaú (ref)'!$A$2:$A$44,$C2651)&gt;0,"ITAU",IF(AND(TRIM(UPPER($I2651))="CONTRATUAL",ISNUMBER(SEARCH("INDIVIDUAL",SUBSTITUTE(UPPER($D2651)," ","")))),"PREMIUM FREE",""))))</f>
        <v/>
      </c>
    </row>
    <row r="2652">
      <c r="AC2652">
        <f>IF($C2652="","",IF(COUNTIF('Códigos Santander (ref)'!$A$2:$A$79,$C2652)&gt;0,"SANTANDER",IF(COUNTIF('Códigos Itaú (ref)'!$A$2:$A$44,$C2652)&gt;0,"ITAU",IF(AND(TRIM(UPPER($I2652))="CONTRATUAL",ISNUMBER(SEARCH("INDIVIDUAL",SUBSTITUTE(UPPER($D2652)," ","")))),"PREMIUM FREE",""))))</f>
        <v/>
      </c>
    </row>
    <row r="2653">
      <c r="AC2653">
        <f>IF($C2653="","",IF(COUNTIF('Códigos Santander (ref)'!$A$2:$A$79,$C2653)&gt;0,"SANTANDER",IF(COUNTIF('Códigos Itaú (ref)'!$A$2:$A$44,$C2653)&gt;0,"ITAU",IF(AND(TRIM(UPPER($I2653))="CONTRATUAL",ISNUMBER(SEARCH("INDIVIDUAL",SUBSTITUTE(UPPER($D2653)," ","")))),"PREMIUM FREE",""))))</f>
        <v/>
      </c>
    </row>
    <row r="2654">
      <c r="AC2654">
        <f>IF($C2654="","",IF(COUNTIF('Códigos Santander (ref)'!$A$2:$A$79,$C2654)&gt;0,"SANTANDER",IF(COUNTIF('Códigos Itaú (ref)'!$A$2:$A$44,$C2654)&gt;0,"ITAU",IF(AND(TRIM(UPPER($I2654))="CONTRATUAL",ISNUMBER(SEARCH("INDIVIDUAL",SUBSTITUTE(UPPER($D2654)," ","")))),"PREMIUM FREE",""))))</f>
        <v/>
      </c>
    </row>
    <row r="2655">
      <c r="AC2655">
        <f>IF($C2655="","",IF(COUNTIF('Códigos Santander (ref)'!$A$2:$A$79,$C2655)&gt;0,"SANTANDER",IF(COUNTIF('Códigos Itaú (ref)'!$A$2:$A$44,$C2655)&gt;0,"ITAU",IF(AND(TRIM(UPPER($I2655))="CONTRATUAL",ISNUMBER(SEARCH("INDIVIDUAL",SUBSTITUTE(UPPER($D2655)," ","")))),"PREMIUM FREE",""))))</f>
        <v/>
      </c>
    </row>
    <row r="2656">
      <c r="AC2656">
        <f>IF($C2656="","",IF(COUNTIF('Códigos Santander (ref)'!$A$2:$A$79,$C2656)&gt;0,"SANTANDER",IF(COUNTIF('Códigos Itaú (ref)'!$A$2:$A$44,$C2656)&gt;0,"ITAU",IF(AND(TRIM(UPPER($I2656))="CONTRATUAL",ISNUMBER(SEARCH("INDIVIDUAL",SUBSTITUTE(UPPER($D2656)," ","")))),"PREMIUM FREE",""))))</f>
        <v/>
      </c>
    </row>
    <row r="2657">
      <c r="AC2657">
        <f>IF($C2657="","",IF(COUNTIF('Códigos Santander (ref)'!$A$2:$A$79,$C2657)&gt;0,"SANTANDER",IF(COUNTIF('Códigos Itaú (ref)'!$A$2:$A$44,$C2657)&gt;0,"ITAU",IF(AND(TRIM(UPPER($I2657))="CONTRATUAL",ISNUMBER(SEARCH("INDIVIDUAL",SUBSTITUTE(UPPER($D2657)," ","")))),"PREMIUM FREE",""))))</f>
        <v/>
      </c>
    </row>
    <row r="2658">
      <c r="AC2658">
        <f>IF($C2658="","",IF(COUNTIF('Códigos Santander (ref)'!$A$2:$A$79,$C2658)&gt;0,"SANTANDER",IF(COUNTIF('Códigos Itaú (ref)'!$A$2:$A$44,$C2658)&gt;0,"ITAU",IF(AND(TRIM(UPPER($I2658))="CONTRATUAL",ISNUMBER(SEARCH("INDIVIDUAL",SUBSTITUTE(UPPER($D2658)," ","")))),"PREMIUM FREE",""))))</f>
        <v/>
      </c>
    </row>
    <row r="2659">
      <c r="AC2659">
        <f>IF($C2659="","",IF(COUNTIF('Códigos Santander (ref)'!$A$2:$A$79,$C2659)&gt;0,"SANTANDER",IF(COUNTIF('Códigos Itaú (ref)'!$A$2:$A$44,$C2659)&gt;0,"ITAU",IF(AND(TRIM(UPPER($I2659))="CONTRATUAL",ISNUMBER(SEARCH("INDIVIDUAL",SUBSTITUTE(UPPER($D2659)," ","")))),"PREMIUM FREE",""))))</f>
        <v/>
      </c>
    </row>
    <row r="2660">
      <c r="AC2660">
        <f>IF($C2660="","",IF(COUNTIF('Códigos Santander (ref)'!$A$2:$A$79,$C2660)&gt;0,"SANTANDER",IF(COUNTIF('Códigos Itaú (ref)'!$A$2:$A$44,$C2660)&gt;0,"ITAU",IF(AND(TRIM(UPPER($I2660))="CONTRATUAL",ISNUMBER(SEARCH("INDIVIDUAL",SUBSTITUTE(UPPER($D2660)," ","")))),"PREMIUM FREE",""))))</f>
        <v/>
      </c>
    </row>
    <row r="2661">
      <c r="AC2661">
        <f>IF($C2661="","",IF(COUNTIF('Códigos Santander (ref)'!$A$2:$A$79,$C2661)&gt;0,"SANTANDER",IF(COUNTIF('Códigos Itaú (ref)'!$A$2:$A$44,$C2661)&gt;0,"ITAU",IF(AND(TRIM(UPPER($I2661))="CONTRATUAL",ISNUMBER(SEARCH("INDIVIDUAL",SUBSTITUTE(UPPER($D2661)," ","")))),"PREMIUM FREE",""))))</f>
        <v/>
      </c>
    </row>
    <row r="2662">
      <c r="AC2662">
        <f>IF($C2662="","",IF(COUNTIF('Códigos Santander (ref)'!$A$2:$A$79,$C2662)&gt;0,"SANTANDER",IF(COUNTIF('Códigos Itaú (ref)'!$A$2:$A$44,$C2662)&gt;0,"ITAU",IF(AND(TRIM(UPPER($I2662))="CONTRATUAL",ISNUMBER(SEARCH("INDIVIDUAL",SUBSTITUTE(UPPER($D2662)," ","")))),"PREMIUM FREE",""))))</f>
        <v/>
      </c>
    </row>
    <row r="2663">
      <c r="AC2663">
        <f>IF($C2663="","",IF(COUNTIF('Códigos Santander (ref)'!$A$2:$A$79,$C2663)&gt;0,"SANTANDER",IF(COUNTIF('Códigos Itaú (ref)'!$A$2:$A$44,$C2663)&gt;0,"ITAU",IF(AND(TRIM(UPPER($I2663))="CONTRATUAL",ISNUMBER(SEARCH("INDIVIDUAL",SUBSTITUTE(UPPER($D2663)," ","")))),"PREMIUM FREE",""))))</f>
        <v/>
      </c>
    </row>
    <row r="2664">
      <c r="AC2664">
        <f>IF($C2664="","",IF(COUNTIF('Códigos Santander (ref)'!$A$2:$A$79,$C2664)&gt;0,"SANTANDER",IF(COUNTIF('Códigos Itaú (ref)'!$A$2:$A$44,$C2664)&gt;0,"ITAU",IF(AND(TRIM(UPPER($I2664))="CONTRATUAL",ISNUMBER(SEARCH("INDIVIDUAL",SUBSTITUTE(UPPER($D2664)," ","")))),"PREMIUM FREE",""))))</f>
        <v/>
      </c>
    </row>
    <row r="2665">
      <c r="AC2665">
        <f>IF($C2665="","",IF(COUNTIF('Códigos Santander (ref)'!$A$2:$A$79,$C2665)&gt;0,"SANTANDER",IF(COUNTIF('Códigos Itaú (ref)'!$A$2:$A$44,$C2665)&gt;0,"ITAU",IF(AND(TRIM(UPPER($I2665))="CONTRATUAL",ISNUMBER(SEARCH("INDIVIDUAL",SUBSTITUTE(UPPER($D2665)," ","")))),"PREMIUM FREE",""))))</f>
        <v/>
      </c>
    </row>
    <row r="2666">
      <c r="AC2666">
        <f>IF($C2666="","",IF(COUNTIF('Códigos Santander (ref)'!$A$2:$A$79,$C2666)&gt;0,"SANTANDER",IF(COUNTIF('Códigos Itaú (ref)'!$A$2:$A$44,$C2666)&gt;0,"ITAU",IF(AND(TRIM(UPPER($I2666))="CONTRATUAL",ISNUMBER(SEARCH("INDIVIDUAL",SUBSTITUTE(UPPER($D2666)," ","")))),"PREMIUM FREE",""))))</f>
        <v/>
      </c>
    </row>
    <row r="2667">
      <c r="AC2667">
        <f>IF($C2667="","",IF(COUNTIF('Códigos Santander (ref)'!$A$2:$A$79,$C2667)&gt;0,"SANTANDER",IF(COUNTIF('Códigos Itaú (ref)'!$A$2:$A$44,$C2667)&gt;0,"ITAU",IF(AND(TRIM(UPPER($I2667))="CONTRATUAL",ISNUMBER(SEARCH("INDIVIDUAL",SUBSTITUTE(UPPER($D2667)," ","")))),"PREMIUM FREE",""))))</f>
        <v/>
      </c>
    </row>
    <row r="2668">
      <c r="AC2668">
        <f>IF($C2668="","",IF(COUNTIF('Códigos Santander (ref)'!$A$2:$A$79,$C2668)&gt;0,"SANTANDER",IF(COUNTIF('Códigos Itaú (ref)'!$A$2:$A$44,$C2668)&gt;0,"ITAU",IF(AND(TRIM(UPPER($I2668))="CONTRATUAL",ISNUMBER(SEARCH("INDIVIDUAL",SUBSTITUTE(UPPER($D2668)," ","")))),"PREMIUM FREE",""))))</f>
        <v/>
      </c>
    </row>
    <row r="2669">
      <c r="AC2669">
        <f>IF($C2669="","",IF(COUNTIF('Códigos Santander (ref)'!$A$2:$A$79,$C2669)&gt;0,"SANTANDER",IF(COUNTIF('Códigos Itaú (ref)'!$A$2:$A$44,$C2669)&gt;0,"ITAU",IF(AND(TRIM(UPPER($I2669))="CONTRATUAL",ISNUMBER(SEARCH("INDIVIDUAL",SUBSTITUTE(UPPER($D2669)," ","")))),"PREMIUM FREE",""))))</f>
        <v/>
      </c>
    </row>
    <row r="2670">
      <c r="AC2670">
        <f>IF($C2670="","",IF(COUNTIF('Códigos Santander (ref)'!$A$2:$A$79,$C2670)&gt;0,"SANTANDER",IF(COUNTIF('Códigos Itaú (ref)'!$A$2:$A$44,$C2670)&gt;0,"ITAU",IF(AND(TRIM(UPPER($I2670))="CONTRATUAL",ISNUMBER(SEARCH("INDIVIDUAL",SUBSTITUTE(UPPER($D2670)," ","")))),"PREMIUM FREE",""))))</f>
        <v/>
      </c>
    </row>
    <row r="2671">
      <c r="AC2671">
        <f>IF($C2671="","",IF(COUNTIF('Códigos Santander (ref)'!$A$2:$A$79,$C2671)&gt;0,"SANTANDER",IF(COUNTIF('Códigos Itaú (ref)'!$A$2:$A$44,$C2671)&gt;0,"ITAU",IF(AND(TRIM(UPPER($I2671))="CONTRATUAL",ISNUMBER(SEARCH("INDIVIDUAL",SUBSTITUTE(UPPER($D2671)," ","")))),"PREMIUM FREE",""))))</f>
        <v/>
      </c>
    </row>
    <row r="2672">
      <c r="AC2672">
        <f>IF($C2672="","",IF(COUNTIF('Códigos Santander (ref)'!$A$2:$A$79,$C2672)&gt;0,"SANTANDER",IF(COUNTIF('Códigos Itaú (ref)'!$A$2:$A$44,$C2672)&gt;0,"ITAU",IF(AND(TRIM(UPPER($I2672))="CONTRATUAL",ISNUMBER(SEARCH("INDIVIDUAL",SUBSTITUTE(UPPER($D2672)," ","")))),"PREMIUM FREE",""))))</f>
        <v/>
      </c>
    </row>
    <row r="2673">
      <c r="AC2673">
        <f>IF($C2673="","",IF(COUNTIF('Códigos Santander (ref)'!$A$2:$A$79,$C2673)&gt;0,"SANTANDER",IF(COUNTIF('Códigos Itaú (ref)'!$A$2:$A$44,$C2673)&gt;0,"ITAU",IF(AND(TRIM(UPPER($I2673))="CONTRATUAL",ISNUMBER(SEARCH("INDIVIDUAL",SUBSTITUTE(UPPER($D2673)," ","")))),"PREMIUM FREE",""))))</f>
        <v/>
      </c>
    </row>
    <row r="2674">
      <c r="AC2674">
        <f>IF($C2674="","",IF(COUNTIF('Códigos Santander (ref)'!$A$2:$A$79,$C2674)&gt;0,"SANTANDER",IF(COUNTIF('Códigos Itaú (ref)'!$A$2:$A$44,$C2674)&gt;0,"ITAU",IF(AND(TRIM(UPPER($I2674))="CONTRATUAL",ISNUMBER(SEARCH("INDIVIDUAL",SUBSTITUTE(UPPER($D2674)," ","")))),"PREMIUM FREE",""))))</f>
        <v/>
      </c>
    </row>
    <row r="2675">
      <c r="AC2675">
        <f>IF($C2675="","",IF(COUNTIF('Códigos Santander (ref)'!$A$2:$A$79,$C2675)&gt;0,"SANTANDER",IF(COUNTIF('Códigos Itaú (ref)'!$A$2:$A$44,$C2675)&gt;0,"ITAU",IF(AND(TRIM(UPPER($I2675))="CONTRATUAL",ISNUMBER(SEARCH("INDIVIDUAL",SUBSTITUTE(UPPER($D2675)," ","")))),"PREMIUM FREE",""))))</f>
        <v/>
      </c>
    </row>
    <row r="2676">
      <c r="AC2676">
        <f>IF($C2676="","",IF(COUNTIF('Códigos Santander (ref)'!$A$2:$A$79,$C2676)&gt;0,"SANTANDER",IF(COUNTIF('Códigos Itaú (ref)'!$A$2:$A$44,$C2676)&gt;0,"ITAU",IF(AND(TRIM(UPPER($I2676))="CONTRATUAL",ISNUMBER(SEARCH("INDIVIDUAL",SUBSTITUTE(UPPER($D2676)," ","")))),"PREMIUM FREE",""))))</f>
        <v/>
      </c>
    </row>
    <row r="2677">
      <c r="AC2677">
        <f>IF($C2677="","",IF(COUNTIF('Códigos Santander (ref)'!$A$2:$A$79,$C2677)&gt;0,"SANTANDER",IF(COUNTIF('Códigos Itaú (ref)'!$A$2:$A$44,$C2677)&gt;0,"ITAU",IF(AND(TRIM(UPPER($I2677))="CONTRATUAL",ISNUMBER(SEARCH("INDIVIDUAL",SUBSTITUTE(UPPER($D2677)," ","")))),"PREMIUM FREE",""))))</f>
        <v/>
      </c>
    </row>
    <row r="2678">
      <c r="AC2678">
        <f>IF($C2678="","",IF(COUNTIF('Códigos Santander (ref)'!$A$2:$A$79,$C2678)&gt;0,"SANTANDER",IF(COUNTIF('Códigos Itaú (ref)'!$A$2:$A$44,$C2678)&gt;0,"ITAU",IF(AND(TRIM(UPPER($I2678))="CONTRATUAL",ISNUMBER(SEARCH("INDIVIDUAL",SUBSTITUTE(UPPER($D2678)," ","")))),"PREMIUM FREE",""))))</f>
        <v/>
      </c>
    </row>
    <row r="2679">
      <c r="AC2679">
        <f>IF($C2679="","",IF(COUNTIF('Códigos Santander (ref)'!$A$2:$A$79,$C2679)&gt;0,"SANTANDER",IF(COUNTIF('Códigos Itaú (ref)'!$A$2:$A$44,$C2679)&gt;0,"ITAU",IF(AND(TRIM(UPPER($I2679))="CONTRATUAL",ISNUMBER(SEARCH("INDIVIDUAL",SUBSTITUTE(UPPER($D2679)," ","")))),"PREMIUM FREE",""))))</f>
        <v/>
      </c>
    </row>
    <row r="2680">
      <c r="AC2680">
        <f>IF($C2680="","",IF(COUNTIF('Códigos Santander (ref)'!$A$2:$A$79,$C2680)&gt;0,"SANTANDER",IF(COUNTIF('Códigos Itaú (ref)'!$A$2:$A$44,$C2680)&gt;0,"ITAU",IF(AND(TRIM(UPPER($I2680))="CONTRATUAL",ISNUMBER(SEARCH("INDIVIDUAL",SUBSTITUTE(UPPER($D2680)," ","")))),"PREMIUM FREE",""))))</f>
        <v/>
      </c>
    </row>
    <row r="2681">
      <c r="AC2681">
        <f>IF($C2681="","",IF(COUNTIF('Códigos Santander (ref)'!$A$2:$A$79,$C2681)&gt;0,"SANTANDER",IF(COUNTIF('Códigos Itaú (ref)'!$A$2:$A$44,$C2681)&gt;0,"ITAU",IF(AND(TRIM(UPPER($I2681))="CONTRATUAL",ISNUMBER(SEARCH("INDIVIDUAL",SUBSTITUTE(UPPER($D2681)," ","")))),"PREMIUM FREE",""))))</f>
        <v/>
      </c>
    </row>
    <row r="2682">
      <c r="AC2682">
        <f>IF($C2682="","",IF(COUNTIF('Códigos Santander (ref)'!$A$2:$A$79,$C2682)&gt;0,"SANTANDER",IF(COUNTIF('Códigos Itaú (ref)'!$A$2:$A$44,$C2682)&gt;0,"ITAU",IF(AND(TRIM(UPPER($I2682))="CONTRATUAL",ISNUMBER(SEARCH("INDIVIDUAL",SUBSTITUTE(UPPER($D2682)," ","")))),"PREMIUM FREE",""))))</f>
        <v/>
      </c>
    </row>
    <row r="2683">
      <c r="AC2683">
        <f>IF($C2683="","",IF(COUNTIF('Códigos Santander (ref)'!$A$2:$A$79,$C2683)&gt;0,"SANTANDER",IF(COUNTIF('Códigos Itaú (ref)'!$A$2:$A$44,$C2683)&gt;0,"ITAU",IF(AND(TRIM(UPPER($I2683))="CONTRATUAL",ISNUMBER(SEARCH("INDIVIDUAL",SUBSTITUTE(UPPER($D2683)," ","")))),"PREMIUM FREE",""))))</f>
        <v/>
      </c>
    </row>
    <row r="2684">
      <c r="AC2684">
        <f>IF($C2684="","",IF(COUNTIF('Códigos Santander (ref)'!$A$2:$A$79,$C2684)&gt;0,"SANTANDER",IF(COUNTIF('Códigos Itaú (ref)'!$A$2:$A$44,$C2684)&gt;0,"ITAU",IF(AND(TRIM(UPPER($I2684))="CONTRATUAL",ISNUMBER(SEARCH("INDIVIDUAL",SUBSTITUTE(UPPER($D2684)," ","")))),"PREMIUM FREE",""))))</f>
        <v/>
      </c>
    </row>
    <row r="2685">
      <c r="AC2685">
        <f>IF($C2685="","",IF(COUNTIF('Códigos Santander (ref)'!$A$2:$A$79,$C2685)&gt;0,"SANTANDER",IF(COUNTIF('Códigos Itaú (ref)'!$A$2:$A$44,$C2685)&gt;0,"ITAU",IF(AND(TRIM(UPPER($I2685))="CONTRATUAL",ISNUMBER(SEARCH("INDIVIDUAL",SUBSTITUTE(UPPER($D2685)," ","")))),"PREMIUM FREE",""))))</f>
        <v/>
      </c>
    </row>
    <row r="2686">
      <c r="AC2686">
        <f>IF($C2686="","",IF(COUNTIF('Códigos Santander (ref)'!$A$2:$A$79,$C2686)&gt;0,"SANTANDER",IF(COUNTIF('Códigos Itaú (ref)'!$A$2:$A$44,$C2686)&gt;0,"ITAU",IF(AND(TRIM(UPPER($I2686))="CONTRATUAL",ISNUMBER(SEARCH("INDIVIDUAL",SUBSTITUTE(UPPER($D2686)," ","")))),"PREMIUM FREE",""))))</f>
        <v/>
      </c>
    </row>
    <row r="2687">
      <c r="AC2687">
        <f>IF($C2687="","",IF(COUNTIF('Códigos Santander (ref)'!$A$2:$A$79,$C2687)&gt;0,"SANTANDER",IF(COUNTIF('Códigos Itaú (ref)'!$A$2:$A$44,$C2687)&gt;0,"ITAU",IF(AND(TRIM(UPPER($I2687))="CONTRATUAL",ISNUMBER(SEARCH("INDIVIDUAL",SUBSTITUTE(UPPER($D2687)," ","")))),"PREMIUM FREE",""))))</f>
        <v/>
      </c>
    </row>
    <row r="2688">
      <c r="AC2688">
        <f>IF($C2688="","",IF(COUNTIF('Códigos Santander (ref)'!$A$2:$A$79,$C2688)&gt;0,"SANTANDER",IF(COUNTIF('Códigos Itaú (ref)'!$A$2:$A$44,$C2688)&gt;0,"ITAU",IF(AND(TRIM(UPPER($I2688))="CONTRATUAL",ISNUMBER(SEARCH("INDIVIDUAL",SUBSTITUTE(UPPER($D2688)," ","")))),"PREMIUM FREE",""))))</f>
        <v/>
      </c>
    </row>
    <row r="2689">
      <c r="AC2689">
        <f>IF($C2689="","",IF(COUNTIF('Códigos Santander (ref)'!$A$2:$A$79,$C2689)&gt;0,"SANTANDER",IF(COUNTIF('Códigos Itaú (ref)'!$A$2:$A$44,$C2689)&gt;0,"ITAU",IF(AND(TRIM(UPPER($I2689))="CONTRATUAL",ISNUMBER(SEARCH("INDIVIDUAL",SUBSTITUTE(UPPER($D2689)," ","")))),"PREMIUM FREE",""))))</f>
        <v/>
      </c>
    </row>
    <row r="2690">
      <c r="AC2690">
        <f>IF($C2690="","",IF(COUNTIF('Códigos Santander (ref)'!$A$2:$A$79,$C2690)&gt;0,"SANTANDER",IF(COUNTIF('Códigos Itaú (ref)'!$A$2:$A$44,$C2690)&gt;0,"ITAU",IF(AND(TRIM(UPPER($I2690))="CONTRATUAL",ISNUMBER(SEARCH("INDIVIDUAL",SUBSTITUTE(UPPER($D2690)," ","")))),"PREMIUM FREE",""))))</f>
        <v/>
      </c>
    </row>
    <row r="2691">
      <c r="AC2691">
        <f>IF($C2691="","",IF(COUNTIF('Códigos Santander (ref)'!$A$2:$A$79,$C2691)&gt;0,"SANTANDER",IF(COUNTIF('Códigos Itaú (ref)'!$A$2:$A$44,$C2691)&gt;0,"ITAU",IF(AND(TRIM(UPPER($I2691))="CONTRATUAL",ISNUMBER(SEARCH("INDIVIDUAL",SUBSTITUTE(UPPER($D2691)," ","")))),"PREMIUM FREE",""))))</f>
        <v/>
      </c>
    </row>
    <row r="2692">
      <c r="AC2692">
        <f>IF($C2692="","",IF(COUNTIF('Códigos Santander (ref)'!$A$2:$A$79,$C2692)&gt;0,"SANTANDER",IF(COUNTIF('Códigos Itaú (ref)'!$A$2:$A$44,$C2692)&gt;0,"ITAU",IF(AND(TRIM(UPPER($I2692))="CONTRATUAL",ISNUMBER(SEARCH("INDIVIDUAL",SUBSTITUTE(UPPER($D2692)," ","")))),"PREMIUM FREE",""))))</f>
        <v/>
      </c>
    </row>
    <row r="2693">
      <c r="AC2693">
        <f>IF($C2693="","",IF(COUNTIF('Códigos Santander (ref)'!$A$2:$A$79,$C2693)&gt;0,"SANTANDER",IF(COUNTIF('Códigos Itaú (ref)'!$A$2:$A$44,$C2693)&gt;0,"ITAU",IF(AND(TRIM(UPPER($I2693))="CONTRATUAL",ISNUMBER(SEARCH("INDIVIDUAL",SUBSTITUTE(UPPER($D2693)," ","")))),"PREMIUM FREE",""))))</f>
        <v/>
      </c>
    </row>
    <row r="2694">
      <c r="AC2694">
        <f>IF($C2694="","",IF(COUNTIF('Códigos Santander (ref)'!$A$2:$A$79,$C2694)&gt;0,"SANTANDER",IF(COUNTIF('Códigos Itaú (ref)'!$A$2:$A$44,$C2694)&gt;0,"ITAU",IF(AND(TRIM(UPPER($I2694))="CONTRATUAL",ISNUMBER(SEARCH("INDIVIDUAL",SUBSTITUTE(UPPER($D2694)," ","")))),"PREMIUM FREE",""))))</f>
        <v/>
      </c>
    </row>
    <row r="2695">
      <c r="AC2695">
        <f>IF($C2695="","",IF(COUNTIF('Códigos Santander (ref)'!$A$2:$A$79,$C2695)&gt;0,"SANTANDER",IF(COUNTIF('Códigos Itaú (ref)'!$A$2:$A$44,$C2695)&gt;0,"ITAU",IF(AND(TRIM(UPPER($I2695))="CONTRATUAL",ISNUMBER(SEARCH("INDIVIDUAL",SUBSTITUTE(UPPER($D2695)," ","")))),"PREMIUM FREE",""))))</f>
        <v/>
      </c>
    </row>
    <row r="2696">
      <c r="AC2696">
        <f>IF($C2696="","",IF(COUNTIF('Códigos Santander (ref)'!$A$2:$A$79,$C2696)&gt;0,"SANTANDER",IF(COUNTIF('Códigos Itaú (ref)'!$A$2:$A$44,$C2696)&gt;0,"ITAU",IF(AND(TRIM(UPPER($I2696))="CONTRATUAL",ISNUMBER(SEARCH("INDIVIDUAL",SUBSTITUTE(UPPER($D2696)," ","")))),"PREMIUM FREE",""))))</f>
        <v/>
      </c>
    </row>
    <row r="2697">
      <c r="AC2697">
        <f>IF($C2697="","",IF(COUNTIF('Códigos Santander (ref)'!$A$2:$A$79,$C2697)&gt;0,"SANTANDER",IF(COUNTIF('Códigos Itaú (ref)'!$A$2:$A$44,$C2697)&gt;0,"ITAU",IF(AND(TRIM(UPPER($I2697))="CONTRATUAL",ISNUMBER(SEARCH("INDIVIDUAL",SUBSTITUTE(UPPER($D2697)," ","")))),"PREMIUM FREE",""))))</f>
        <v/>
      </c>
    </row>
    <row r="2698">
      <c r="AC2698">
        <f>IF($C2698="","",IF(COUNTIF('Códigos Santander (ref)'!$A$2:$A$79,$C2698)&gt;0,"SANTANDER",IF(COUNTIF('Códigos Itaú (ref)'!$A$2:$A$44,$C2698)&gt;0,"ITAU",IF(AND(TRIM(UPPER($I2698))="CONTRATUAL",ISNUMBER(SEARCH("INDIVIDUAL",SUBSTITUTE(UPPER($D2698)," ","")))),"PREMIUM FREE",""))))</f>
        <v/>
      </c>
    </row>
    <row r="2699">
      <c r="AC2699">
        <f>IF($C2699="","",IF(COUNTIF('Códigos Santander (ref)'!$A$2:$A$79,$C2699)&gt;0,"SANTANDER",IF(COUNTIF('Códigos Itaú (ref)'!$A$2:$A$44,$C2699)&gt;0,"ITAU",IF(AND(TRIM(UPPER($I2699))="CONTRATUAL",ISNUMBER(SEARCH("INDIVIDUAL",SUBSTITUTE(UPPER($D2699)," ","")))),"PREMIUM FREE",""))))</f>
        <v/>
      </c>
    </row>
    <row r="2700">
      <c r="AC2700">
        <f>IF($C2700="","",IF(COUNTIF('Códigos Santander (ref)'!$A$2:$A$79,$C2700)&gt;0,"SANTANDER",IF(COUNTIF('Códigos Itaú (ref)'!$A$2:$A$44,$C2700)&gt;0,"ITAU",IF(AND(TRIM(UPPER($I2700))="CONTRATUAL",ISNUMBER(SEARCH("INDIVIDUAL",SUBSTITUTE(UPPER($D2700)," ","")))),"PREMIUM FREE",""))))</f>
        <v/>
      </c>
    </row>
    <row r="2701">
      <c r="AC2701">
        <f>IF($C2701="","",IF(COUNTIF('Códigos Santander (ref)'!$A$2:$A$79,$C2701)&gt;0,"SANTANDER",IF(COUNTIF('Códigos Itaú (ref)'!$A$2:$A$44,$C2701)&gt;0,"ITAU",IF(AND(TRIM(UPPER($I2701))="CONTRATUAL",ISNUMBER(SEARCH("INDIVIDUAL",SUBSTITUTE(UPPER($D2701)," ","")))),"PREMIUM FREE",""))))</f>
        <v/>
      </c>
    </row>
    <row r="2702">
      <c r="AC2702">
        <f>IF($C2702="","",IF(COUNTIF('Códigos Santander (ref)'!$A$2:$A$79,$C2702)&gt;0,"SANTANDER",IF(COUNTIF('Códigos Itaú (ref)'!$A$2:$A$44,$C2702)&gt;0,"ITAU",IF(AND(TRIM(UPPER($I2702))="CONTRATUAL",ISNUMBER(SEARCH("INDIVIDUAL",SUBSTITUTE(UPPER($D2702)," ","")))),"PREMIUM FREE",""))))</f>
        <v/>
      </c>
    </row>
    <row r="2703">
      <c r="AC2703">
        <f>IF($C2703="","",IF(COUNTIF('Códigos Santander (ref)'!$A$2:$A$79,$C2703)&gt;0,"SANTANDER",IF(COUNTIF('Códigos Itaú (ref)'!$A$2:$A$44,$C2703)&gt;0,"ITAU",IF(AND(TRIM(UPPER($I2703))="CONTRATUAL",ISNUMBER(SEARCH("INDIVIDUAL",SUBSTITUTE(UPPER($D2703)," ","")))),"PREMIUM FREE",""))))</f>
        <v/>
      </c>
    </row>
    <row r="2704">
      <c r="AC2704">
        <f>IF($C2704="","",IF(COUNTIF('Códigos Santander (ref)'!$A$2:$A$79,$C2704)&gt;0,"SANTANDER",IF(COUNTIF('Códigos Itaú (ref)'!$A$2:$A$44,$C2704)&gt;0,"ITAU",IF(AND(TRIM(UPPER($I2704))="CONTRATUAL",ISNUMBER(SEARCH("INDIVIDUAL",SUBSTITUTE(UPPER($D2704)," ","")))),"PREMIUM FREE",""))))</f>
        <v/>
      </c>
    </row>
    <row r="2705">
      <c r="AC2705">
        <f>IF($C2705="","",IF(COUNTIF('Códigos Santander (ref)'!$A$2:$A$79,$C2705)&gt;0,"SANTANDER",IF(COUNTIF('Códigos Itaú (ref)'!$A$2:$A$44,$C2705)&gt;0,"ITAU",IF(AND(TRIM(UPPER($I2705))="CONTRATUAL",ISNUMBER(SEARCH("INDIVIDUAL",SUBSTITUTE(UPPER($D2705)," ","")))),"PREMIUM FREE",""))))</f>
        <v/>
      </c>
    </row>
    <row r="2706">
      <c r="AC2706">
        <f>IF($C2706="","",IF(COUNTIF('Códigos Santander (ref)'!$A$2:$A$79,$C2706)&gt;0,"SANTANDER",IF(COUNTIF('Códigos Itaú (ref)'!$A$2:$A$44,$C2706)&gt;0,"ITAU",IF(AND(TRIM(UPPER($I2706))="CONTRATUAL",ISNUMBER(SEARCH("INDIVIDUAL",SUBSTITUTE(UPPER($D2706)," ","")))),"PREMIUM FREE",""))))</f>
        <v/>
      </c>
    </row>
    <row r="2707">
      <c r="AC2707">
        <f>IF($C2707="","",IF(COUNTIF('Códigos Santander (ref)'!$A$2:$A$79,$C2707)&gt;0,"SANTANDER",IF(COUNTIF('Códigos Itaú (ref)'!$A$2:$A$44,$C2707)&gt;0,"ITAU",IF(AND(TRIM(UPPER($I2707))="CONTRATUAL",ISNUMBER(SEARCH("INDIVIDUAL",SUBSTITUTE(UPPER($D2707)," ","")))),"PREMIUM FREE",""))))</f>
        <v/>
      </c>
    </row>
    <row r="2708">
      <c r="AC2708">
        <f>IF($C2708="","",IF(COUNTIF('Códigos Santander (ref)'!$A$2:$A$79,$C2708)&gt;0,"SANTANDER",IF(COUNTIF('Códigos Itaú (ref)'!$A$2:$A$44,$C2708)&gt;0,"ITAU",IF(AND(TRIM(UPPER($I2708))="CONTRATUAL",ISNUMBER(SEARCH("INDIVIDUAL",SUBSTITUTE(UPPER($D2708)," ","")))),"PREMIUM FREE",""))))</f>
        <v/>
      </c>
    </row>
    <row r="2709">
      <c r="AC2709">
        <f>IF($C2709="","",IF(COUNTIF('Códigos Santander (ref)'!$A$2:$A$79,$C2709)&gt;0,"SANTANDER",IF(COUNTIF('Códigos Itaú (ref)'!$A$2:$A$44,$C2709)&gt;0,"ITAU",IF(AND(TRIM(UPPER($I2709))="CONTRATUAL",ISNUMBER(SEARCH("INDIVIDUAL",SUBSTITUTE(UPPER($D2709)," ","")))),"PREMIUM FREE",""))))</f>
        <v/>
      </c>
    </row>
    <row r="2710">
      <c r="AC2710">
        <f>IF($C2710="","",IF(COUNTIF('Códigos Santander (ref)'!$A$2:$A$79,$C2710)&gt;0,"SANTANDER",IF(COUNTIF('Códigos Itaú (ref)'!$A$2:$A$44,$C2710)&gt;0,"ITAU",IF(AND(TRIM(UPPER($I2710))="CONTRATUAL",ISNUMBER(SEARCH("INDIVIDUAL",SUBSTITUTE(UPPER($D2710)," ","")))),"PREMIUM FREE",""))))</f>
        <v/>
      </c>
    </row>
    <row r="2711">
      <c r="AC2711">
        <f>IF($C2711="","",IF(COUNTIF('Códigos Santander (ref)'!$A$2:$A$79,$C2711)&gt;0,"SANTANDER",IF(COUNTIF('Códigos Itaú (ref)'!$A$2:$A$44,$C2711)&gt;0,"ITAU",IF(AND(TRIM(UPPER($I2711))="CONTRATUAL",ISNUMBER(SEARCH("INDIVIDUAL",SUBSTITUTE(UPPER($D2711)," ","")))),"PREMIUM FREE",""))))</f>
        <v/>
      </c>
    </row>
    <row r="2712">
      <c r="AC2712">
        <f>IF($C2712="","",IF(COUNTIF('Códigos Santander (ref)'!$A$2:$A$79,$C2712)&gt;0,"SANTANDER",IF(COUNTIF('Códigos Itaú (ref)'!$A$2:$A$44,$C2712)&gt;0,"ITAU",IF(AND(TRIM(UPPER($I2712))="CONTRATUAL",ISNUMBER(SEARCH("INDIVIDUAL",SUBSTITUTE(UPPER($D2712)," ","")))),"PREMIUM FREE",""))))</f>
        <v/>
      </c>
    </row>
    <row r="2713">
      <c r="AC2713">
        <f>IF($C2713="","",IF(COUNTIF('Códigos Santander (ref)'!$A$2:$A$79,$C2713)&gt;0,"SANTANDER",IF(COUNTIF('Códigos Itaú (ref)'!$A$2:$A$44,$C2713)&gt;0,"ITAU",IF(AND(TRIM(UPPER($I2713))="CONTRATUAL",ISNUMBER(SEARCH("INDIVIDUAL",SUBSTITUTE(UPPER($D2713)," ","")))),"PREMIUM FREE",""))))</f>
        <v/>
      </c>
    </row>
    <row r="2714">
      <c r="AC2714">
        <f>IF($C2714="","",IF(COUNTIF('Códigos Santander (ref)'!$A$2:$A$79,$C2714)&gt;0,"SANTANDER",IF(COUNTIF('Códigos Itaú (ref)'!$A$2:$A$44,$C2714)&gt;0,"ITAU",IF(AND(TRIM(UPPER($I2714))="CONTRATUAL",ISNUMBER(SEARCH("INDIVIDUAL",SUBSTITUTE(UPPER($D2714)," ","")))),"PREMIUM FREE",""))))</f>
        <v/>
      </c>
    </row>
    <row r="2715">
      <c r="AC2715">
        <f>IF($C2715="","",IF(COUNTIF('Códigos Santander (ref)'!$A$2:$A$79,$C2715)&gt;0,"SANTANDER",IF(COUNTIF('Códigos Itaú (ref)'!$A$2:$A$44,$C2715)&gt;0,"ITAU",IF(AND(TRIM(UPPER($I2715))="CONTRATUAL",ISNUMBER(SEARCH("INDIVIDUAL",SUBSTITUTE(UPPER($D2715)," ","")))),"PREMIUM FREE",""))))</f>
        <v/>
      </c>
    </row>
    <row r="2716">
      <c r="AC2716">
        <f>IF($C2716="","",IF(COUNTIF('Códigos Santander (ref)'!$A$2:$A$79,$C2716)&gt;0,"SANTANDER",IF(COUNTIF('Códigos Itaú (ref)'!$A$2:$A$44,$C2716)&gt;0,"ITAU",IF(AND(TRIM(UPPER($I2716))="CONTRATUAL",ISNUMBER(SEARCH("INDIVIDUAL",SUBSTITUTE(UPPER($D2716)," ","")))),"PREMIUM FREE",""))))</f>
        <v/>
      </c>
    </row>
    <row r="2717">
      <c r="AC2717">
        <f>IF($C2717="","",IF(COUNTIF('Códigos Santander (ref)'!$A$2:$A$79,$C2717)&gt;0,"SANTANDER",IF(COUNTIF('Códigos Itaú (ref)'!$A$2:$A$44,$C2717)&gt;0,"ITAU",IF(AND(TRIM(UPPER($I2717))="CONTRATUAL",ISNUMBER(SEARCH("INDIVIDUAL",SUBSTITUTE(UPPER($D2717)," ","")))),"PREMIUM FREE",""))))</f>
        <v/>
      </c>
    </row>
    <row r="2718">
      <c r="AC2718">
        <f>IF($C2718="","",IF(COUNTIF('Códigos Santander (ref)'!$A$2:$A$79,$C2718)&gt;0,"SANTANDER",IF(COUNTIF('Códigos Itaú (ref)'!$A$2:$A$44,$C2718)&gt;0,"ITAU",IF(AND(TRIM(UPPER($I2718))="CONTRATUAL",ISNUMBER(SEARCH("INDIVIDUAL",SUBSTITUTE(UPPER($D2718)," ","")))),"PREMIUM FREE",""))))</f>
        <v/>
      </c>
    </row>
    <row r="2719">
      <c r="AC2719">
        <f>IF($C2719="","",IF(COUNTIF('Códigos Santander (ref)'!$A$2:$A$79,$C2719)&gt;0,"SANTANDER",IF(COUNTIF('Códigos Itaú (ref)'!$A$2:$A$44,$C2719)&gt;0,"ITAU",IF(AND(TRIM(UPPER($I2719))="CONTRATUAL",ISNUMBER(SEARCH("INDIVIDUAL",SUBSTITUTE(UPPER($D2719)," ","")))),"PREMIUM FREE",""))))</f>
        <v/>
      </c>
    </row>
    <row r="2720">
      <c r="AC2720">
        <f>IF($C2720="","",IF(COUNTIF('Códigos Santander (ref)'!$A$2:$A$79,$C2720)&gt;0,"SANTANDER",IF(COUNTIF('Códigos Itaú (ref)'!$A$2:$A$44,$C2720)&gt;0,"ITAU",IF(AND(TRIM(UPPER($I2720))="CONTRATUAL",ISNUMBER(SEARCH("INDIVIDUAL",SUBSTITUTE(UPPER($D2720)," ","")))),"PREMIUM FREE",""))))</f>
        <v/>
      </c>
    </row>
    <row r="2721">
      <c r="AC2721">
        <f>IF($C2721="","",IF(COUNTIF('Códigos Santander (ref)'!$A$2:$A$79,$C2721)&gt;0,"SANTANDER",IF(COUNTIF('Códigos Itaú (ref)'!$A$2:$A$44,$C2721)&gt;0,"ITAU",IF(AND(TRIM(UPPER($I2721))="CONTRATUAL",ISNUMBER(SEARCH("INDIVIDUAL",SUBSTITUTE(UPPER($D2721)," ","")))),"PREMIUM FREE",""))))</f>
        <v/>
      </c>
    </row>
    <row r="2722">
      <c r="AC2722">
        <f>IF($C2722="","",IF(COUNTIF('Códigos Santander (ref)'!$A$2:$A$79,$C2722)&gt;0,"SANTANDER",IF(COUNTIF('Códigos Itaú (ref)'!$A$2:$A$44,$C2722)&gt;0,"ITAU",IF(AND(TRIM(UPPER($I2722))="CONTRATUAL",ISNUMBER(SEARCH("INDIVIDUAL",SUBSTITUTE(UPPER($D2722)," ","")))),"PREMIUM FREE",""))))</f>
        <v/>
      </c>
    </row>
    <row r="2723">
      <c r="AC2723">
        <f>IF($C2723="","",IF(COUNTIF('Códigos Santander (ref)'!$A$2:$A$79,$C2723)&gt;0,"SANTANDER",IF(COUNTIF('Códigos Itaú (ref)'!$A$2:$A$44,$C2723)&gt;0,"ITAU",IF(AND(TRIM(UPPER($I2723))="CONTRATUAL",ISNUMBER(SEARCH("INDIVIDUAL",SUBSTITUTE(UPPER($D2723)," ","")))),"PREMIUM FREE",""))))</f>
        <v/>
      </c>
    </row>
    <row r="2724">
      <c r="AC2724">
        <f>IF($C2724="","",IF(COUNTIF('Códigos Santander (ref)'!$A$2:$A$79,$C2724)&gt;0,"SANTANDER",IF(COUNTIF('Códigos Itaú (ref)'!$A$2:$A$44,$C2724)&gt;0,"ITAU",IF(AND(TRIM(UPPER($I2724))="CONTRATUAL",ISNUMBER(SEARCH("INDIVIDUAL",SUBSTITUTE(UPPER($D2724)," ","")))),"PREMIUM FREE",""))))</f>
        <v/>
      </c>
    </row>
    <row r="2725">
      <c r="AC2725">
        <f>IF($C2725="","",IF(COUNTIF('Códigos Santander (ref)'!$A$2:$A$79,$C2725)&gt;0,"SANTANDER",IF(COUNTIF('Códigos Itaú (ref)'!$A$2:$A$44,$C2725)&gt;0,"ITAU",IF(AND(TRIM(UPPER($I2725))="CONTRATUAL",ISNUMBER(SEARCH("INDIVIDUAL",SUBSTITUTE(UPPER($D2725)," ","")))),"PREMIUM FREE",""))))</f>
        <v/>
      </c>
    </row>
    <row r="2726">
      <c r="AC2726">
        <f>IF($C2726="","",IF(COUNTIF('Códigos Santander (ref)'!$A$2:$A$79,$C2726)&gt;0,"SANTANDER",IF(COUNTIF('Códigos Itaú (ref)'!$A$2:$A$44,$C2726)&gt;0,"ITAU",IF(AND(TRIM(UPPER($I2726))="CONTRATUAL",ISNUMBER(SEARCH("INDIVIDUAL",SUBSTITUTE(UPPER($D2726)," ","")))),"PREMIUM FREE",""))))</f>
        <v/>
      </c>
    </row>
    <row r="2727">
      <c r="AC2727">
        <f>IF($C2727="","",IF(COUNTIF('Códigos Santander (ref)'!$A$2:$A$79,$C2727)&gt;0,"SANTANDER",IF(COUNTIF('Códigos Itaú (ref)'!$A$2:$A$44,$C2727)&gt;0,"ITAU",IF(AND(TRIM(UPPER($I2727))="CONTRATUAL",ISNUMBER(SEARCH("INDIVIDUAL",SUBSTITUTE(UPPER($D2727)," ","")))),"PREMIUM FREE",""))))</f>
        <v/>
      </c>
    </row>
    <row r="2728">
      <c r="AC2728">
        <f>IF($C2728="","",IF(COUNTIF('Códigos Santander (ref)'!$A$2:$A$79,$C2728)&gt;0,"SANTANDER",IF(COUNTIF('Códigos Itaú (ref)'!$A$2:$A$44,$C2728)&gt;0,"ITAU",IF(AND(TRIM(UPPER($I2728))="CONTRATUAL",ISNUMBER(SEARCH("INDIVIDUAL",SUBSTITUTE(UPPER($D2728)," ","")))),"PREMIUM FREE",""))))</f>
        <v/>
      </c>
    </row>
    <row r="2729">
      <c r="AC2729">
        <f>IF($C2729="","",IF(COUNTIF('Códigos Santander (ref)'!$A$2:$A$79,$C2729)&gt;0,"SANTANDER",IF(COUNTIF('Códigos Itaú (ref)'!$A$2:$A$44,$C2729)&gt;0,"ITAU",IF(AND(TRIM(UPPER($I2729))="CONTRATUAL",ISNUMBER(SEARCH("INDIVIDUAL",SUBSTITUTE(UPPER($D2729)," ","")))),"PREMIUM FREE",""))))</f>
        <v/>
      </c>
    </row>
    <row r="2730">
      <c r="AC2730">
        <f>IF($C2730="","",IF(COUNTIF('Códigos Santander (ref)'!$A$2:$A$79,$C2730)&gt;0,"SANTANDER",IF(COUNTIF('Códigos Itaú (ref)'!$A$2:$A$44,$C2730)&gt;0,"ITAU",IF(AND(TRIM(UPPER($I2730))="CONTRATUAL",ISNUMBER(SEARCH("INDIVIDUAL",SUBSTITUTE(UPPER($D2730)," ","")))),"PREMIUM FREE",""))))</f>
        <v/>
      </c>
    </row>
    <row r="2731">
      <c r="AC2731">
        <f>IF($C2731="","",IF(COUNTIF('Códigos Santander (ref)'!$A$2:$A$79,$C2731)&gt;0,"SANTANDER",IF(COUNTIF('Códigos Itaú (ref)'!$A$2:$A$44,$C2731)&gt;0,"ITAU",IF(AND(TRIM(UPPER($I2731))="CONTRATUAL",ISNUMBER(SEARCH("INDIVIDUAL",SUBSTITUTE(UPPER($D2731)," ","")))),"PREMIUM FREE",""))))</f>
        <v/>
      </c>
    </row>
    <row r="2732">
      <c r="AC2732">
        <f>IF($C2732="","",IF(COUNTIF('Códigos Santander (ref)'!$A$2:$A$79,$C2732)&gt;0,"SANTANDER",IF(COUNTIF('Códigos Itaú (ref)'!$A$2:$A$44,$C2732)&gt;0,"ITAU",IF(AND(TRIM(UPPER($I2732))="CONTRATUAL",ISNUMBER(SEARCH("INDIVIDUAL",SUBSTITUTE(UPPER($D2732)," ","")))),"PREMIUM FREE",""))))</f>
        <v/>
      </c>
    </row>
    <row r="2733">
      <c r="AC2733">
        <f>IF($C2733="","",IF(COUNTIF('Códigos Santander (ref)'!$A$2:$A$79,$C2733)&gt;0,"SANTANDER",IF(COUNTIF('Códigos Itaú (ref)'!$A$2:$A$44,$C2733)&gt;0,"ITAU",IF(AND(TRIM(UPPER($I2733))="CONTRATUAL",ISNUMBER(SEARCH("INDIVIDUAL",SUBSTITUTE(UPPER($D2733)," ","")))),"PREMIUM FREE",""))))</f>
        <v/>
      </c>
    </row>
    <row r="2734">
      <c r="AC2734">
        <f>IF($C2734="","",IF(COUNTIF('Códigos Santander (ref)'!$A$2:$A$79,$C2734)&gt;0,"SANTANDER",IF(COUNTIF('Códigos Itaú (ref)'!$A$2:$A$44,$C2734)&gt;0,"ITAU",IF(AND(TRIM(UPPER($I2734))="CONTRATUAL",ISNUMBER(SEARCH("INDIVIDUAL",SUBSTITUTE(UPPER($D2734)," ","")))),"PREMIUM FREE",""))))</f>
        <v/>
      </c>
    </row>
    <row r="2735">
      <c r="AC2735">
        <f>IF($C2735="","",IF(COUNTIF('Códigos Santander (ref)'!$A$2:$A$79,$C2735)&gt;0,"SANTANDER",IF(COUNTIF('Códigos Itaú (ref)'!$A$2:$A$44,$C2735)&gt;0,"ITAU",IF(AND(TRIM(UPPER($I2735))="CONTRATUAL",ISNUMBER(SEARCH("INDIVIDUAL",SUBSTITUTE(UPPER($D2735)," ","")))),"PREMIUM FREE",""))))</f>
        <v/>
      </c>
    </row>
    <row r="2736">
      <c r="AC2736">
        <f>IF($C2736="","",IF(COUNTIF('Códigos Santander (ref)'!$A$2:$A$79,$C2736)&gt;0,"SANTANDER",IF(COUNTIF('Códigos Itaú (ref)'!$A$2:$A$44,$C2736)&gt;0,"ITAU",IF(AND(TRIM(UPPER($I2736))="CONTRATUAL",ISNUMBER(SEARCH("INDIVIDUAL",SUBSTITUTE(UPPER($D2736)," ","")))),"PREMIUM FREE",""))))</f>
        <v/>
      </c>
    </row>
    <row r="2737">
      <c r="AC2737">
        <f>IF($C2737="","",IF(COUNTIF('Códigos Santander (ref)'!$A$2:$A$79,$C2737)&gt;0,"SANTANDER",IF(COUNTIF('Códigos Itaú (ref)'!$A$2:$A$44,$C2737)&gt;0,"ITAU",IF(AND(TRIM(UPPER($I2737))="CONTRATUAL",ISNUMBER(SEARCH("INDIVIDUAL",SUBSTITUTE(UPPER($D2737)," ","")))),"PREMIUM FREE",""))))</f>
        <v/>
      </c>
    </row>
    <row r="2738">
      <c r="AC2738">
        <f>IF($C2738="","",IF(COUNTIF('Códigos Santander (ref)'!$A$2:$A$79,$C2738)&gt;0,"SANTANDER",IF(COUNTIF('Códigos Itaú (ref)'!$A$2:$A$44,$C2738)&gt;0,"ITAU",IF(AND(TRIM(UPPER($I2738))="CONTRATUAL",ISNUMBER(SEARCH("INDIVIDUAL",SUBSTITUTE(UPPER($D2738)," ","")))),"PREMIUM FREE",""))))</f>
        <v/>
      </c>
    </row>
    <row r="2739">
      <c r="AC2739">
        <f>IF($C2739="","",IF(COUNTIF('Códigos Santander (ref)'!$A$2:$A$79,$C2739)&gt;0,"SANTANDER",IF(COUNTIF('Códigos Itaú (ref)'!$A$2:$A$44,$C2739)&gt;0,"ITAU",IF(AND(TRIM(UPPER($I2739))="CONTRATUAL",ISNUMBER(SEARCH("INDIVIDUAL",SUBSTITUTE(UPPER($D2739)," ","")))),"PREMIUM FREE",""))))</f>
        <v/>
      </c>
    </row>
    <row r="2740">
      <c r="AC2740">
        <f>IF($C2740="","",IF(COUNTIF('Códigos Santander (ref)'!$A$2:$A$79,$C2740)&gt;0,"SANTANDER",IF(COUNTIF('Códigos Itaú (ref)'!$A$2:$A$44,$C2740)&gt;0,"ITAU",IF(AND(TRIM(UPPER($I2740))="CONTRATUAL",ISNUMBER(SEARCH("INDIVIDUAL",SUBSTITUTE(UPPER($D2740)," ","")))),"PREMIUM FREE",""))))</f>
        <v/>
      </c>
    </row>
    <row r="2741">
      <c r="AC2741">
        <f>IF($C2741="","",IF(COUNTIF('Códigos Santander (ref)'!$A$2:$A$79,$C2741)&gt;0,"SANTANDER",IF(COUNTIF('Códigos Itaú (ref)'!$A$2:$A$44,$C2741)&gt;0,"ITAU",IF(AND(TRIM(UPPER($I2741))="CONTRATUAL",ISNUMBER(SEARCH("INDIVIDUAL",SUBSTITUTE(UPPER($D2741)," ","")))),"PREMIUM FREE",""))))</f>
        <v/>
      </c>
    </row>
    <row r="2742">
      <c r="AC2742">
        <f>IF($C2742="","",IF(COUNTIF('Códigos Santander (ref)'!$A$2:$A$79,$C2742)&gt;0,"SANTANDER",IF(COUNTIF('Códigos Itaú (ref)'!$A$2:$A$44,$C2742)&gt;0,"ITAU",IF(AND(TRIM(UPPER($I2742))="CONTRATUAL",ISNUMBER(SEARCH("INDIVIDUAL",SUBSTITUTE(UPPER($D2742)," ","")))),"PREMIUM FREE",""))))</f>
        <v/>
      </c>
    </row>
    <row r="2743">
      <c r="AC2743">
        <f>IF($C2743="","",IF(COUNTIF('Códigos Santander (ref)'!$A$2:$A$79,$C2743)&gt;0,"SANTANDER",IF(COUNTIF('Códigos Itaú (ref)'!$A$2:$A$44,$C2743)&gt;0,"ITAU",IF(AND(TRIM(UPPER($I2743))="CONTRATUAL",ISNUMBER(SEARCH("INDIVIDUAL",SUBSTITUTE(UPPER($D2743)," ","")))),"PREMIUM FREE",""))))</f>
        <v/>
      </c>
    </row>
    <row r="2744">
      <c r="AC2744">
        <f>IF($C2744="","",IF(COUNTIF('Códigos Santander (ref)'!$A$2:$A$79,$C2744)&gt;0,"SANTANDER",IF(COUNTIF('Códigos Itaú (ref)'!$A$2:$A$44,$C2744)&gt;0,"ITAU",IF(AND(TRIM(UPPER($I2744))="CONTRATUAL",ISNUMBER(SEARCH("INDIVIDUAL",SUBSTITUTE(UPPER($D2744)," ","")))),"PREMIUM FREE",""))))</f>
        <v/>
      </c>
    </row>
    <row r="2745">
      <c r="AC2745">
        <f>IF($C2745="","",IF(COUNTIF('Códigos Santander (ref)'!$A$2:$A$79,$C2745)&gt;0,"SANTANDER",IF(COUNTIF('Códigos Itaú (ref)'!$A$2:$A$44,$C2745)&gt;0,"ITAU",IF(AND(TRIM(UPPER($I2745))="CONTRATUAL",ISNUMBER(SEARCH("INDIVIDUAL",SUBSTITUTE(UPPER($D2745)," ","")))),"PREMIUM FREE",""))))</f>
        <v/>
      </c>
    </row>
    <row r="2746">
      <c r="AC2746">
        <f>IF($C2746="","",IF(COUNTIF('Códigos Santander (ref)'!$A$2:$A$79,$C2746)&gt;0,"SANTANDER",IF(COUNTIF('Códigos Itaú (ref)'!$A$2:$A$44,$C2746)&gt;0,"ITAU",IF(AND(TRIM(UPPER($I2746))="CONTRATUAL",ISNUMBER(SEARCH("INDIVIDUAL",SUBSTITUTE(UPPER($D2746)," ","")))),"PREMIUM FREE",""))))</f>
        <v/>
      </c>
    </row>
    <row r="2747">
      <c r="AC2747">
        <f>IF($C2747="","",IF(COUNTIF('Códigos Santander (ref)'!$A$2:$A$79,$C2747)&gt;0,"SANTANDER",IF(COUNTIF('Códigos Itaú (ref)'!$A$2:$A$44,$C2747)&gt;0,"ITAU",IF(AND(TRIM(UPPER($I2747))="CONTRATUAL",ISNUMBER(SEARCH("INDIVIDUAL",SUBSTITUTE(UPPER($D2747)," ","")))),"PREMIUM FREE",""))))</f>
        <v/>
      </c>
    </row>
    <row r="2748">
      <c r="AC2748">
        <f>IF($C2748="","",IF(COUNTIF('Códigos Santander (ref)'!$A$2:$A$79,$C2748)&gt;0,"SANTANDER",IF(COUNTIF('Códigos Itaú (ref)'!$A$2:$A$44,$C2748)&gt;0,"ITAU",IF(AND(TRIM(UPPER($I2748))="CONTRATUAL",ISNUMBER(SEARCH("INDIVIDUAL",SUBSTITUTE(UPPER($D2748)," ","")))),"PREMIUM FREE",""))))</f>
        <v/>
      </c>
    </row>
    <row r="2749">
      <c r="AC2749">
        <f>IF($C2749="","",IF(COUNTIF('Códigos Santander (ref)'!$A$2:$A$79,$C2749)&gt;0,"SANTANDER",IF(COUNTIF('Códigos Itaú (ref)'!$A$2:$A$44,$C2749)&gt;0,"ITAU",IF(AND(TRIM(UPPER($I2749))="CONTRATUAL",ISNUMBER(SEARCH("INDIVIDUAL",SUBSTITUTE(UPPER($D2749)," ","")))),"PREMIUM FREE",""))))</f>
        <v/>
      </c>
    </row>
    <row r="2750">
      <c r="AC2750">
        <f>IF($C2750="","",IF(COUNTIF('Códigos Santander (ref)'!$A$2:$A$79,$C2750)&gt;0,"SANTANDER",IF(COUNTIF('Códigos Itaú (ref)'!$A$2:$A$44,$C2750)&gt;0,"ITAU",IF(AND(TRIM(UPPER($I2750))="CONTRATUAL",ISNUMBER(SEARCH("INDIVIDUAL",SUBSTITUTE(UPPER($D2750)," ","")))),"PREMIUM FREE",""))))</f>
        <v/>
      </c>
    </row>
    <row r="2751">
      <c r="AC2751">
        <f>IF($C2751="","",IF(COUNTIF('Códigos Santander (ref)'!$A$2:$A$79,$C2751)&gt;0,"SANTANDER",IF(COUNTIF('Códigos Itaú (ref)'!$A$2:$A$44,$C2751)&gt;0,"ITAU",IF(AND(TRIM(UPPER($I2751))="CONTRATUAL",ISNUMBER(SEARCH("INDIVIDUAL",SUBSTITUTE(UPPER($D2751)," ","")))),"PREMIUM FREE",""))))</f>
        <v/>
      </c>
    </row>
    <row r="2752">
      <c r="AC2752">
        <f>IF($C2752="","",IF(COUNTIF('Códigos Santander (ref)'!$A$2:$A$79,$C2752)&gt;0,"SANTANDER",IF(COUNTIF('Códigos Itaú (ref)'!$A$2:$A$44,$C2752)&gt;0,"ITAU",IF(AND(TRIM(UPPER($I2752))="CONTRATUAL",ISNUMBER(SEARCH("INDIVIDUAL",SUBSTITUTE(UPPER($D2752)," ","")))),"PREMIUM FREE",""))))</f>
        <v/>
      </c>
    </row>
    <row r="2753">
      <c r="AC2753">
        <f>IF($C2753="","",IF(COUNTIF('Códigos Santander (ref)'!$A$2:$A$79,$C2753)&gt;0,"SANTANDER",IF(COUNTIF('Códigos Itaú (ref)'!$A$2:$A$44,$C2753)&gt;0,"ITAU",IF(AND(TRIM(UPPER($I2753))="CONTRATUAL",ISNUMBER(SEARCH("INDIVIDUAL",SUBSTITUTE(UPPER($D2753)," ","")))),"PREMIUM FREE",""))))</f>
        <v/>
      </c>
    </row>
    <row r="2754">
      <c r="AC2754">
        <f>IF($C2754="","",IF(COUNTIF('Códigos Santander (ref)'!$A$2:$A$79,$C2754)&gt;0,"SANTANDER",IF(COUNTIF('Códigos Itaú (ref)'!$A$2:$A$44,$C2754)&gt;0,"ITAU",IF(AND(TRIM(UPPER($I2754))="CONTRATUAL",ISNUMBER(SEARCH("INDIVIDUAL",SUBSTITUTE(UPPER($D2754)," ","")))),"PREMIUM FREE",""))))</f>
        <v/>
      </c>
    </row>
    <row r="2755">
      <c r="AC2755">
        <f>IF($C2755="","",IF(COUNTIF('Códigos Santander (ref)'!$A$2:$A$79,$C2755)&gt;0,"SANTANDER",IF(COUNTIF('Códigos Itaú (ref)'!$A$2:$A$44,$C2755)&gt;0,"ITAU",IF(AND(TRIM(UPPER($I2755))="CONTRATUAL",ISNUMBER(SEARCH("INDIVIDUAL",SUBSTITUTE(UPPER($D2755)," ","")))),"PREMIUM FREE",""))))</f>
        <v/>
      </c>
    </row>
    <row r="2756">
      <c r="AC2756">
        <f>IF($C2756="","",IF(COUNTIF('Códigos Santander (ref)'!$A$2:$A$79,$C2756)&gt;0,"SANTANDER",IF(COUNTIF('Códigos Itaú (ref)'!$A$2:$A$44,$C2756)&gt;0,"ITAU",IF(AND(TRIM(UPPER($I2756))="CONTRATUAL",ISNUMBER(SEARCH("INDIVIDUAL",SUBSTITUTE(UPPER($D2756)," ","")))),"PREMIUM FREE",""))))</f>
        <v/>
      </c>
    </row>
    <row r="2757">
      <c r="AC2757">
        <f>IF($C2757="","",IF(COUNTIF('Códigos Santander (ref)'!$A$2:$A$79,$C2757)&gt;0,"SANTANDER",IF(COUNTIF('Códigos Itaú (ref)'!$A$2:$A$44,$C2757)&gt;0,"ITAU",IF(AND(TRIM(UPPER($I2757))="CONTRATUAL",ISNUMBER(SEARCH("INDIVIDUAL",SUBSTITUTE(UPPER($D2757)," ","")))),"PREMIUM FREE",""))))</f>
        <v/>
      </c>
    </row>
    <row r="2758">
      <c r="AC2758">
        <f>IF($C2758="","",IF(COUNTIF('Códigos Santander (ref)'!$A$2:$A$79,$C2758)&gt;0,"SANTANDER",IF(COUNTIF('Códigos Itaú (ref)'!$A$2:$A$44,$C2758)&gt;0,"ITAU",IF(AND(TRIM(UPPER($I2758))="CONTRATUAL",ISNUMBER(SEARCH("INDIVIDUAL",SUBSTITUTE(UPPER($D2758)," ","")))),"PREMIUM FREE",""))))</f>
        <v/>
      </c>
    </row>
    <row r="2759">
      <c r="AC2759">
        <f>IF($C2759="","",IF(COUNTIF('Códigos Santander (ref)'!$A$2:$A$79,$C2759)&gt;0,"SANTANDER",IF(COUNTIF('Códigos Itaú (ref)'!$A$2:$A$44,$C2759)&gt;0,"ITAU",IF(AND(TRIM(UPPER($I2759))="CONTRATUAL",ISNUMBER(SEARCH("INDIVIDUAL",SUBSTITUTE(UPPER($D2759)," ","")))),"PREMIUM FREE",""))))</f>
        <v/>
      </c>
    </row>
    <row r="2760">
      <c r="AC2760">
        <f>IF($C2760="","",IF(COUNTIF('Códigos Santander (ref)'!$A$2:$A$79,$C2760)&gt;0,"SANTANDER",IF(COUNTIF('Códigos Itaú (ref)'!$A$2:$A$44,$C2760)&gt;0,"ITAU",IF(AND(TRIM(UPPER($I2760))="CONTRATUAL",ISNUMBER(SEARCH("INDIVIDUAL",SUBSTITUTE(UPPER($D2760)," ","")))),"PREMIUM FREE",""))))</f>
        <v/>
      </c>
    </row>
    <row r="2761">
      <c r="AC2761">
        <f>IF($C2761="","",IF(COUNTIF('Códigos Santander (ref)'!$A$2:$A$79,$C2761)&gt;0,"SANTANDER",IF(COUNTIF('Códigos Itaú (ref)'!$A$2:$A$44,$C2761)&gt;0,"ITAU",IF(AND(TRIM(UPPER($I2761))="CONTRATUAL",ISNUMBER(SEARCH("INDIVIDUAL",SUBSTITUTE(UPPER($D2761)," ","")))),"PREMIUM FREE",""))))</f>
        <v/>
      </c>
    </row>
    <row r="2762">
      <c r="AC2762">
        <f>IF($C2762="","",IF(COUNTIF('Códigos Santander (ref)'!$A$2:$A$79,$C2762)&gt;0,"SANTANDER",IF(COUNTIF('Códigos Itaú (ref)'!$A$2:$A$44,$C2762)&gt;0,"ITAU",IF(AND(TRIM(UPPER($I2762))="CONTRATUAL",ISNUMBER(SEARCH("INDIVIDUAL",SUBSTITUTE(UPPER($D2762)," ","")))),"PREMIUM FREE",""))))</f>
        <v/>
      </c>
    </row>
    <row r="2763">
      <c r="AC2763">
        <f>IF($C2763="","",IF(COUNTIF('Códigos Santander (ref)'!$A$2:$A$79,$C2763)&gt;0,"SANTANDER",IF(COUNTIF('Códigos Itaú (ref)'!$A$2:$A$44,$C2763)&gt;0,"ITAU",IF(AND(TRIM(UPPER($I2763))="CONTRATUAL",ISNUMBER(SEARCH("INDIVIDUAL",SUBSTITUTE(UPPER($D2763)," ","")))),"PREMIUM FREE",""))))</f>
        <v/>
      </c>
    </row>
    <row r="2764">
      <c r="AC2764">
        <f>IF($C2764="","",IF(COUNTIF('Códigos Santander (ref)'!$A$2:$A$79,$C2764)&gt;0,"SANTANDER",IF(COUNTIF('Códigos Itaú (ref)'!$A$2:$A$44,$C2764)&gt;0,"ITAU",IF(AND(TRIM(UPPER($I2764))="CONTRATUAL",ISNUMBER(SEARCH("INDIVIDUAL",SUBSTITUTE(UPPER($D2764)," ","")))),"PREMIUM FREE",""))))</f>
        <v/>
      </c>
    </row>
    <row r="2765">
      <c r="AC2765">
        <f>IF($C2765="","",IF(COUNTIF('Códigos Santander (ref)'!$A$2:$A$79,$C2765)&gt;0,"SANTANDER",IF(COUNTIF('Códigos Itaú (ref)'!$A$2:$A$44,$C2765)&gt;0,"ITAU",IF(AND(TRIM(UPPER($I2765))="CONTRATUAL",ISNUMBER(SEARCH("INDIVIDUAL",SUBSTITUTE(UPPER($D2765)," ","")))),"PREMIUM FREE",""))))</f>
        <v/>
      </c>
    </row>
    <row r="2766">
      <c r="AC2766">
        <f>IF($C2766="","",IF(COUNTIF('Códigos Santander (ref)'!$A$2:$A$79,$C2766)&gt;0,"SANTANDER",IF(COUNTIF('Códigos Itaú (ref)'!$A$2:$A$44,$C2766)&gt;0,"ITAU",IF(AND(TRIM(UPPER($I2766))="CONTRATUAL",ISNUMBER(SEARCH("INDIVIDUAL",SUBSTITUTE(UPPER($D2766)," ","")))),"PREMIUM FREE",""))))</f>
        <v/>
      </c>
    </row>
    <row r="2767">
      <c r="AC2767">
        <f>IF($C2767="","",IF(COUNTIF('Códigos Santander (ref)'!$A$2:$A$79,$C2767)&gt;0,"SANTANDER",IF(COUNTIF('Códigos Itaú (ref)'!$A$2:$A$44,$C2767)&gt;0,"ITAU",IF(AND(TRIM(UPPER($I2767))="CONTRATUAL",ISNUMBER(SEARCH("INDIVIDUAL",SUBSTITUTE(UPPER($D2767)," ","")))),"PREMIUM FREE",""))))</f>
        <v/>
      </c>
    </row>
    <row r="2768">
      <c r="AC2768">
        <f>IF($C2768="","",IF(COUNTIF('Códigos Santander (ref)'!$A$2:$A$79,$C2768)&gt;0,"SANTANDER",IF(COUNTIF('Códigos Itaú (ref)'!$A$2:$A$44,$C2768)&gt;0,"ITAU",IF(AND(TRIM(UPPER($I2768))="CONTRATUAL",ISNUMBER(SEARCH("INDIVIDUAL",SUBSTITUTE(UPPER($D2768)," ","")))),"PREMIUM FREE",""))))</f>
        <v/>
      </c>
    </row>
    <row r="2769">
      <c r="AC2769">
        <f>IF($C2769="","",IF(COUNTIF('Códigos Santander (ref)'!$A$2:$A$79,$C2769)&gt;0,"SANTANDER",IF(COUNTIF('Códigos Itaú (ref)'!$A$2:$A$44,$C2769)&gt;0,"ITAU",IF(AND(TRIM(UPPER($I2769))="CONTRATUAL",ISNUMBER(SEARCH("INDIVIDUAL",SUBSTITUTE(UPPER($D2769)," ","")))),"PREMIUM FREE",""))))</f>
        <v/>
      </c>
    </row>
    <row r="2770">
      <c r="AC2770">
        <f>IF($C2770="","",IF(COUNTIF('Códigos Santander (ref)'!$A$2:$A$79,$C2770)&gt;0,"SANTANDER",IF(COUNTIF('Códigos Itaú (ref)'!$A$2:$A$44,$C2770)&gt;0,"ITAU",IF(AND(TRIM(UPPER($I2770))="CONTRATUAL",ISNUMBER(SEARCH("INDIVIDUAL",SUBSTITUTE(UPPER($D2770)," ","")))),"PREMIUM FREE",""))))</f>
        <v/>
      </c>
    </row>
    <row r="2771">
      <c r="AC2771">
        <f>IF($C2771="","",IF(COUNTIF('Códigos Santander (ref)'!$A$2:$A$79,$C2771)&gt;0,"SANTANDER",IF(COUNTIF('Códigos Itaú (ref)'!$A$2:$A$44,$C2771)&gt;0,"ITAU",IF(AND(TRIM(UPPER($I2771))="CONTRATUAL",ISNUMBER(SEARCH("INDIVIDUAL",SUBSTITUTE(UPPER($D2771)," ","")))),"PREMIUM FREE",""))))</f>
        <v/>
      </c>
    </row>
    <row r="2772">
      <c r="AC2772">
        <f>IF($C2772="","",IF(COUNTIF('Códigos Santander (ref)'!$A$2:$A$79,$C2772)&gt;0,"SANTANDER",IF(COUNTIF('Códigos Itaú (ref)'!$A$2:$A$44,$C2772)&gt;0,"ITAU",IF(AND(TRIM(UPPER($I2772))="CONTRATUAL",ISNUMBER(SEARCH("INDIVIDUAL",SUBSTITUTE(UPPER($D2772)," ","")))),"PREMIUM FREE",""))))</f>
        <v/>
      </c>
    </row>
    <row r="2773">
      <c r="AC2773">
        <f>IF($C2773="","",IF(COUNTIF('Códigos Santander (ref)'!$A$2:$A$79,$C2773)&gt;0,"SANTANDER",IF(COUNTIF('Códigos Itaú (ref)'!$A$2:$A$44,$C2773)&gt;0,"ITAU",IF(AND(TRIM(UPPER($I2773))="CONTRATUAL",ISNUMBER(SEARCH("INDIVIDUAL",SUBSTITUTE(UPPER($D2773)," ","")))),"PREMIUM FREE",""))))</f>
        <v/>
      </c>
    </row>
    <row r="2774">
      <c r="AC2774">
        <f>IF($C2774="","",IF(COUNTIF('Códigos Santander (ref)'!$A$2:$A$79,$C2774)&gt;0,"SANTANDER",IF(COUNTIF('Códigos Itaú (ref)'!$A$2:$A$44,$C2774)&gt;0,"ITAU",IF(AND(TRIM(UPPER($I2774))="CONTRATUAL",ISNUMBER(SEARCH("INDIVIDUAL",SUBSTITUTE(UPPER($D2774)," ","")))),"PREMIUM FREE",""))))</f>
        <v/>
      </c>
    </row>
    <row r="2775">
      <c r="AC2775">
        <f>IF($C2775="","",IF(COUNTIF('Códigos Santander (ref)'!$A$2:$A$79,$C2775)&gt;0,"SANTANDER",IF(COUNTIF('Códigos Itaú (ref)'!$A$2:$A$44,$C2775)&gt;0,"ITAU",IF(AND(TRIM(UPPER($I2775))="CONTRATUAL",ISNUMBER(SEARCH("INDIVIDUAL",SUBSTITUTE(UPPER($D2775)," ","")))),"PREMIUM FREE",""))))</f>
        <v/>
      </c>
    </row>
    <row r="2776">
      <c r="AC2776">
        <f>IF($C2776="","",IF(COUNTIF('Códigos Santander (ref)'!$A$2:$A$79,$C2776)&gt;0,"SANTANDER",IF(COUNTIF('Códigos Itaú (ref)'!$A$2:$A$44,$C2776)&gt;0,"ITAU",IF(AND(TRIM(UPPER($I2776))="CONTRATUAL",ISNUMBER(SEARCH("INDIVIDUAL",SUBSTITUTE(UPPER($D2776)," ","")))),"PREMIUM FREE",""))))</f>
        <v/>
      </c>
    </row>
    <row r="2777">
      <c r="AC2777">
        <f>IF($C2777="","",IF(COUNTIF('Códigos Santander (ref)'!$A$2:$A$79,$C2777)&gt;0,"SANTANDER",IF(COUNTIF('Códigos Itaú (ref)'!$A$2:$A$44,$C2777)&gt;0,"ITAU",IF(AND(TRIM(UPPER($I2777))="CONTRATUAL",ISNUMBER(SEARCH("INDIVIDUAL",SUBSTITUTE(UPPER($D2777)," ","")))),"PREMIUM FREE",""))))</f>
        <v/>
      </c>
    </row>
    <row r="2778">
      <c r="AC2778">
        <f>IF($C2778="","",IF(COUNTIF('Códigos Santander (ref)'!$A$2:$A$79,$C2778)&gt;0,"SANTANDER",IF(COUNTIF('Códigos Itaú (ref)'!$A$2:$A$44,$C2778)&gt;0,"ITAU",IF(AND(TRIM(UPPER($I2778))="CONTRATUAL",ISNUMBER(SEARCH("INDIVIDUAL",SUBSTITUTE(UPPER($D2778)," ","")))),"PREMIUM FREE",""))))</f>
        <v/>
      </c>
    </row>
    <row r="2779">
      <c r="AC2779">
        <f>IF($C2779="","",IF(COUNTIF('Códigos Santander (ref)'!$A$2:$A$79,$C2779)&gt;0,"SANTANDER",IF(COUNTIF('Códigos Itaú (ref)'!$A$2:$A$44,$C2779)&gt;0,"ITAU",IF(AND(TRIM(UPPER($I2779))="CONTRATUAL",ISNUMBER(SEARCH("INDIVIDUAL",SUBSTITUTE(UPPER($D2779)," ","")))),"PREMIUM FREE",""))))</f>
        <v/>
      </c>
    </row>
    <row r="2780">
      <c r="AC2780">
        <f>IF($C2780="","",IF(COUNTIF('Códigos Santander (ref)'!$A$2:$A$79,$C2780)&gt;0,"SANTANDER",IF(COUNTIF('Códigos Itaú (ref)'!$A$2:$A$44,$C2780)&gt;0,"ITAU",IF(AND(TRIM(UPPER($I2780))="CONTRATUAL",ISNUMBER(SEARCH("INDIVIDUAL",SUBSTITUTE(UPPER($D2780)," ","")))),"PREMIUM FREE",""))))</f>
        <v/>
      </c>
    </row>
    <row r="2781">
      <c r="AC2781">
        <f>IF($C2781="","",IF(COUNTIF('Códigos Santander (ref)'!$A$2:$A$79,$C2781)&gt;0,"SANTANDER",IF(COUNTIF('Códigos Itaú (ref)'!$A$2:$A$44,$C2781)&gt;0,"ITAU",IF(AND(TRIM(UPPER($I2781))="CONTRATUAL",ISNUMBER(SEARCH("INDIVIDUAL",SUBSTITUTE(UPPER($D2781)," ","")))),"PREMIUM FREE",""))))</f>
        <v/>
      </c>
    </row>
    <row r="2782">
      <c r="AC2782">
        <f>IF($C2782="","",IF(COUNTIF('Códigos Santander (ref)'!$A$2:$A$79,$C2782)&gt;0,"SANTANDER",IF(COUNTIF('Códigos Itaú (ref)'!$A$2:$A$44,$C2782)&gt;0,"ITAU",IF(AND(TRIM(UPPER($I2782))="CONTRATUAL",ISNUMBER(SEARCH("INDIVIDUAL",SUBSTITUTE(UPPER($D2782)," ","")))),"PREMIUM FREE",""))))</f>
        <v/>
      </c>
    </row>
    <row r="2783">
      <c r="AC2783">
        <f>IF($C2783="","",IF(COUNTIF('Códigos Santander (ref)'!$A$2:$A$79,$C2783)&gt;0,"SANTANDER",IF(COUNTIF('Códigos Itaú (ref)'!$A$2:$A$44,$C2783)&gt;0,"ITAU",IF(AND(TRIM(UPPER($I2783))="CONTRATUAL",ISNUMBER(SEARCH("INDIVIDUAL",SUBSTITUTE(UPPER($D2783)," ","")))),"PREMIUM FREE",""))))</f>
        <v/>
      </c>
    </row>
    <row r="2784">
      <c r="AC2784">
        <f>IF($C2784="","",IF(COUNTIF('Códigos Santander (ref)'!$A$2:$A$79,$C2784)&gt;0,"SANTANDER",IF(COUNTIF('Códigos Itaú (ref)'!$A$2:$A$44,$C2784)&gt;0,"ITAU",IF(AND(TRIM(UPPER($I2784))="CONTRATUAL",ISNUMBER(SEARCH("INDIVIDUAL",SUBSTITUTE(UPPER($D2784)," ","")))),"PREMIUM FREE",""))))</f>
        <v/>
      </c>
    </row>
    <row r="2785">
      <c r="AC2785">
        <f>IF($C2785="","",IF(COUNTIF('Códigos Santander (ref)'!$A$2:$A$79,$C2785)&gt;0,"SANTANDER",IF(COUNTIF('Códigos Itaú (ref)'!$A$2:$A$44,$C2785)&gt;0,"ITAU",IF(AND(TRIM(UPPER($I2785))="CONTRATUAL",ISNUMBER(SEARCH("INDIVIDUAL",SUBSTITUTE(UPPER($D2785)," ","")))),"PREMIUM FREE",""))))</f>
        <v/>
      </c>
    </row>
    <row r="2786">
      <c r="AC2786">
        <f>IF($C2786="","",IF(COUNTIF('Códigos Santander (ref)'!$A$2:$A$79,$C2786)&gt;0,"SANTANDER",IF(COUNTIF('Códigos Itaú (ref)'!$A$2:$A$44,$C2786)&gt;0,"ITAU",IF(AND(TRIM(UPPER($I2786))="CONTRATUAL",ISNUMBER(SEARCH("INDIVIDUAL",SUBSTITUTE(UPPER($D2786)," ","")))),"PREMIUM FREE",""))))</f>
        <v/>
      </c>
    </row>
    <row r="2787">
      <c r="AC2787">
        <f>IF($C2787="","",IF(COUNTIF('Códigos Santander (ref)'!$A$2:$A$79,$C2787)&gt;0,"SANTANDER",IF(COUNTIF('Códigos Itaú (ref)'!$A$2:$A$44,$C2787)&gt;0,"ITAU",IF(AND(TRIM(UPPER($I2787))="CONTRATUAL",ISNUMBER(SEARCH("INDIVIDUAL",SUBSTITUTE(UPPER($D2787)," ","")))),"PREMIUM FREE",""))))</f>
        <v/>
      </c>
    </row>
    <row r="2788">
      <c r="AC2788">
        <f>IF($C2788="","",IF(COUNTIF('Códigos Santander (ref)'!$A$2:$A$79,$C2788)&gt;0,"SANTANDER",IF(COUNTIF('Códigos Itaú (ref)'!$A$2:$A$44,$C2788)&gt;0,"ITAU",IF(AND(TRIM(UPPER($I2788))="CONTRATUAL",ISNUMBER(SEARCH("INDIVIDUAL",SUBSTITUTE(UPPER($D2788)," ","")))),"PREMIUM FREE",""))))</f>
        <v/>
      </c>
    </row>
    <row r="2789">
      <c r="AC2789">
        <f>IF($C2789="","",IF(COUNTIF('Códigos Santander (ref)'!$A$2:$A$79,$C2789)&gt;0,"SANTANDER",IF(COUNTIF('Códigos Itaú (ref)'!$A$2:$A$44,$C2789)&gt;0,"ITAU",IF(AND(TRIM(UPPER($I2789))="CONTRATUAL",ISNUMBER(SEARCH("INDIVIDUAL",SUBSTITUTE(UPPER($D2789)," ","")))),"PREMIUM FREE",""))))</f>
        <v/>
      </c>
    </row>
    <row r="2790">
      <c r="AC2790">
        <f>IF($C2790="","",IF(COUNTIF('Códigos Santander (ref)'!$A$2:$A$79,$C2790)&gt;0,"SANTANDER",IF(COUNTIF('Códigos Itaú (ref)'!$A$2:$A$44,$C2790)&gt;0,"ITAU",IF(AND(TRIM(UPPER($I2790))="CONTRATUAL",ISNUMBER(SEARCH("INDIVIDUAL",SUBSTITUTE(UPPER($D2790)," ","")))),"PREMIUM FREE",""))))</f>
        <v/>
      </c>
    </row>
    <row r="2791">
      <c r="AC2791">
        <f>IF($C2791="","",IF(COUNTIF('Códigos Santander (ref)'!$A$2:$A$79,$C2791)&gt;0,"SANTANDER",IF(COUNTIF('Códigos Itaú (ref)'!$A$2:$A$44,$C2791)&gt;0,"ITAU",IF(AND(TRIM(UPPER($I2791))="CONTRATUAL",ISNUMBER(SEARCH("INDIVIDUAL",SUBSTITUTE(UPPER($D2791)," ","")))),"PREMIUM FREE",""))))</f>
        <v/>
      </c>
    </row>
    <row r="2792">
      <c r="AC2792">
        <f>IF($C2792="","",IF(COUNTIF('Códigos Santander (ref)'!$A$2:$A$79,$C2792)&gt;0,"SANTANDER",IF(COUNTIF('Códigos Itaú (ref)'!$A$2:$A$44,$C2792)&gt;0,"ITAU",IF(AND(TRIM(UPPER($I2792))="CONTRATUAL",ISNUMBER(SEARCH("INDIVIDUAL",SUBSTITUTE(UPPER($D2792)," ","")))),"PREMIUM FREE",""))))</f>
        <v/>
      </c>
    </row>
    <row r="2793">
      <c r="AC2793">
        <f>IF($C2793="","",IF(COUNTIF('Códigos Santander (ref)'!$A$2:$A$79,$C2793)&gt;0,"SANTANDER",IF(COUNTIF('Códigos Itaú (ref)'!$A$2:$A$44,$C2793)&gt;0,"ITAU",IF(AND(TRIM(UPPER($I2793))="CONTRATUAL",ISNUMBER(SEARCH("INDIVIDUAL",SUBSTITUTE(UPPER($D2793)," ","")))),"PREMIUM FREE",""))))</f>
        <v/>
      </c>
    </row>
    <row r="2794">
      <c r="AC2794">
        <f>IF($C2794="","",IF(COUNTIF('Códigos Santander (ref)'!$A$2:$A$79,$C2794)&gt;0,"SANTANDER",IF(COUNTIF('Códigos Itaú (ref)'!$A$2:$A$44,$C2794)&gt;0,"ITAU",IF(AND(TRIM(UPPER($I2794))="CONTRATUAL",ISNUMBER(SEARCH("INDIVIDUAL",SUBSTITUTE(UPPER($D2794)," ","")))),"PREMIUM FREE",""))))</f>
        <v/>
      </c>
    </row>
    <row r="2795">
      <c r="AC2795">
        <f>IF($C2795="","",IF(COUNTIF('Códigos Santander (ref)'!$A$2:$A$79,$C2795)&gt;0,"SANTANDER",IF(COUNTIF('Códigos Itaú (ref)'!$A$2:$A$44,$C2795)&gt;0,"ITAU",IF(AND(TRIM(UPPER($I2795))="CONTRATUAL",ISNUMBER(SEARCH("INDIVIDUAL",SUBSTITUTE(UPPER($D2795)," ","")))),"PREMIUM FREE",""))))</f>
        <v/>
      </c>
    </row>
    <row r="2796">
      <c r="AC2796">
        <f>IF($C2796="","",IF(COUNTIF('Códigos Santander (ref)'!$A$2:$A$79,$C2796)&gt;0,"SANTANDER",IF(COUNTIF('Códigos Itaú (ref)'!$A$2:$A$44,$C2796)&gt;0,"ITAU",IF(AND(TRIM(UPPER($I2796))="CONTRATUAL",ISNUMBER(SEARCH("INDIVIDUAL",SUBSTITUTE(UPPER($D2796)," ","")))),"PREMIUM FREE",""))))</f>
        <v/>
      </c>
    </row>
    <row r="2797">
      <c r="AC2797">
        <f>IF($C2797="","",IF(COUNTIF('Códigos Santander (ref)'!$A$2:$A$79,$C2797)&gt;0,"SANTANDER",IF(COUNTIF('Códigos Itaú (ref)'!$A$2:$A$44,$C2797)&gt;0,"ITAU",IF(AND(TRIM(UPPER($I2797))="CONTRATUAL",ISNUMBER(SEARCH("INDIVIDUAL",SUBSTITUTE(UPPER($D2797)," ","")))),"PREMIUM FREE",""))))</f>
        <v/>
      </c>
    </row>
    <row r="2798">
      <c r="AC2798">
        <f>IF($C2798="","",IF(COUNTIF('Códigos Santander (ref)'!$A$2:$A$79,$C2798)&gt;0,"SANTANDER",IF(COUNTIF('Códigos Itaú (ref)'!$A$2:$A$44,$C2798)&gt;0,"ITAU",IF(AND(TRIM(UPPER($I2798))="CONTRATUAL",ISNUMBER(SEARCH("INDIVIDUAL",SUBSTITUTE(UPPER($D2798)," ","")))),"PREMIUM FREE",""))))</f>
        <v/>
      </c>
    </row>
    <row r="2799">
      <c r="AC2799">
        <f>IF($C2799="","",IF(COUNTIF('Códigos Santander (ref)'!$A$2:$A$79,$C2799)&gt;0,"SANTANDER",IF(COUNTIF('Códigos Itaú (ref)'!$A$2:$A$44,$C2799)&gt;0,"ITAU",IF(AND(TRIM(UPPER($I2799))="CONTRATUAL",ISNUMBER(SEARCH("INDIVIDUAL",SUBSTITUTE(UPPER($D2799)," ","")))),"PREMIUM FREE",""))))</f>
        <v/>
      </c>
    </row>
    <row r="2800">
      <c r="AC2800">
        <f>IF($C2800="","",IF(COUNTIF('Códigos Santander (ref)'!$A$2:$A$79,$C2800)&gt;0,"SANTANDER",IF(COUNTIF('Códigos Itaú (ref)'!$A$2:$A$44,$C2800)&gt;0,"ITAU",IF(AND(TRIM(UPPER($I2800))="CONTRATUAL",ISNUMBER(SEARCH("INDIVIDUAL",SUBSTITUTE(UPPER($D2800)," ","")))),"PREMIUM FREE",""))))</f>
        <v/>
      </c>
    </row>
    <row r="2801">
      <c r="AC2801">
        <f>IF($C2801="","",IF(COUNTIF('Códigos Santander (ref)'!$A$2:$A$79,$C2801)&gt;0,"SANTANDER",IF(COUNTIF('Códigos Itaú (ref)'!$A$2:$A$44,$C2801)&gt;0,"ITAU",IF(AND(TRIM(UPPER($I2801))="CONTRATUAL",ISNUMBER(SEARCH("INDIVIDUAL",SUBSTITUTE(UPPER($D2801)," ","")))),"PREMIUM FREE",""))))</f>
        <v/>
      </c>
    </row>
    <row r="2802">
      <c r="AC2802">
        <f>IF($C2802="","",IF(COUNTIF('Códigos Santander (ref)'!$A$2:$A$79,$C2802)&gt;0,"SANTANDER",IF(COUNTIF('Códigos Itaú (ref)'!$A$2:$A$44,$C2802)&gt;0,"ITAU",IF(AND(TRIM(UPPER($I2802))="CONTRATUAL",ISNUMBER(SEARCH("INDIVIDUAL",SUBSTITUTE(UPPER($D2802)," ","")))),"PREMIUM FREE",""))))</f>
        <v/>
      </c>
    </row>
    <row r="2803">
      <c r="AC2803">
        <f>IF($C2803="","",IF(COUNTIF('Códigos Santander (ref)'!$A$2:$A$79,$C2803)&gt;0,"SANTANDER",IF(COUNTIF('Códigos Itaú (ref)'!$A$2:$A$44,$C2803)&gt;0,"ITAU",IF(AND(TRIM(UPPER($I2803))="CONTRATUAL",ISNUMBER(SEARCH("INDIVIDUAL",SUBSTITUTE(UPPER($D2803)," ","")))),"PREMIUM FREE",""))))</f>
        <v/>
      </c>
    </row>
    <row r="2804">
      <c r="AC2804">
        <f>IF($C2804="","",IF(COUNTIF('Códigos Santander (ref)'!$A$2:$A$79,$C2804)&gt;0,"SANTANDER",IF(COUNTIF('Códigos Itaú (ref)'!$A$2:$A$44,$C2804)&gt;0,"ITAU",IF(AND(TRIM(UPPER($I2804))="CONTRATUAL",ISNUMBER(SEARCH("INDIVIDUAL",SUBSTITUTE(UPPER($D2804)," ","")))),"PREMIUM FREE",""))))</f>
        <v/>
      </c>
    </row>
    <row r="2805">
      <c r="AC2805">
        <f>IF($C2805="","",IF(COUNTIF('Códigos Santander (ref)'!$A$2:$A$79,$C2805)&gt;0,"SANTANDER",IF(COUNTIF('Códigos Itaú (ref)'!$A$2:$A$44,$C2805)&gt;0,"ITAU",IF(AND(TRIM(UPPER($I2805))="CONTRATUAL",ISNUMBER(SEARCH("INDIVIDUAL",SUBSTITUTE(UPPER($D2805)," ","")))),"PREMIUM FREE",""))))</f>
        <v/>
      </c>
    </row>
    <row r="2806">
      <c r="AC2806">
        <f>IF($C2806="","",IF(COUNTIF('Códigos Santander (ref)'!$A$2:$A$79,$C2806)&gt;0,"SANTANDER",IF(COUNTIF('Códigos Itaú (ref)'!$A$2:$A$44,$C2806)&gt;0,"ITAU",IF(AND(TRIM(UPPER($I2806))="CONTRATUAL",ISNUMBER(SEARCH("INDIVIDUAL",SUBSTITUTE(UPPER($D2806)," ","")))),"PREMIUM FREE",""))))</f>
        <v/>
      </c>
    </row>
    <row r="2807">
      <c r="AC2807">
        <f>IF($C2807="","",IF(COUNTIF('Códigos Santander (ref)'!$A$2:$A$79,$C2807)&gt;0,"SANTANDER",IF(COUNTIF('Códigos Itaú (ref)'!$A$2:$A$44,$C2807)&gt;0,"ITAU",IF(AND(TRIM(UPPER($I2807))="CONTRATUAL",ISNUMBER(SEARCH("INDIVIDUAL",SUBSTITUTE(UPPER($D2807)," ","")))),"PREMIUM FREE",""))))</f>
        <v/>
      </c>
    </row>
    <row r="2808">
      <c r="AC2808">
        <f>IF($C2808="","",IF(COUNTIF('Códigos Santander (ref)'!$A$2:$A$79,$C2808)&gt;0,"SANTANDER",IF(COUNTIF('Códigos Itaú (ref)'!$A$2:$A$44,$C2808)&gt;0,"ITAU",IF(AND(TRIM(UPPER($I2808))="CONTRATUAL",ISNUMBER(SEARCH("INDIVIDUAL",SUBSTITUTE(UPPER($D2808)," ","")))),"PREMIUM FREE",""))))</f>
        <v/>
      </c>
    </row>
    <row r="2809">
      <c r="AC2809">
        <f>IF($C2809="","",IF(COUNTIF('Códigos Santander (ref)'!$A$2:$A$79,$C2809)&gt;0,"SANTANDER",IF(COUNTIF('Códigos Itaú (ref)'!$A$2:$A$44,$C2809)&gt;0,"ITAU",IF(AND(TRIM(UPPER($I2809))="CONTRATUAL",ISNUMBER(SEARCH("INDIVIDUAL",SUBSTITUTE(UPPER($D2809)," ","")))),"PREMIUM FREE",""))))</f>
        <v/>
      </c>
    </row>
    <row r="2810">
      <c r="AC2810">
        <f>IF($C2810="","",IF(COUNTIF('Códigos Santander (ref)'!$A$2:$A$79,$C2810)&gt;0,"SANTANDER",IF(COUNTIF('Códigos Itaú (ref)'!$A$2:$A$44,$C2810)&gt;0,"ITAU",IF(AND(TRIM(UPPER($I2810))="CONTRATUAL",ISNUMBER(SEARCH("INDIVIDUAL",SUBSTITUTE(UPPER($D2810)," ","")))),"PREMIUM FREE",""))))</f>
        <v/>
      </c>
    </row>
    <row r="2811">
      <c r="AC2811">
        <f>IF($C2811="","",IF(COUNTIF('Códigos Santander (ref)'!$A$2:$A$79,$C2811)&gt;0,"SANTANDER",IF(COUNTIF('Códigos Itaú (ref)'!$A$2:$A$44,$C2811)&gt;0,"ITAU",IF(AND(TRIM(UPPER($I2811))="CONTRATUAL",ISNUMBER(SEARCH("INDIVIDUAL",SUBSTITUTE(UPPER($D2811)," ","")))),"PREMIUM FREE",""))))</f>
        <v/>
      </c>
    </row>
    <row r="2812">
      <c r="AC2812">
        <f>IF($C2812="","",IF(COUNTIF('Códigos Santander (ref)'!$A$2:$A$79,$C2812)&gt;0,"SANTANDER",IF(COUNTIF('Códigos Itaú (ref)'!$A$2:$A$44,$C2812)&gt;0,"ITAU",IF(AND(TRIM(UPPER($I2812))="CONTRATUAL",ISNUMBER(SEARCH("INDIVIDUAL",SUBSTITUTE(UPPER($D2812)," ","")))),"PREMIUM FREE",""))))</f>
        <v/>
      </c>
    </row>
    <row r="2813">
      <c r="AC2813">
        <f>IF($C2813="","",IF(COUNTIF('Códigos Santander (ref)'!$A$2:$A$79,$C2813)&gt;0,"SANTANDER",IF(COUNTIF('Códigos Itaú (ref)'!$A$2:$A$44,$C2813)&gt;0,"ITAU",IF(AND(TRIM(UPPER($I2813))="CONTRATUAL",ISNUMBER(SEARCH("INDIVIDUAL",SUBSTITUTE(UPPER($D2813)," ","")))),"PREMIUM FREE",""))))</f>
        <v/>
      </c>
    </row>
    <row r="2814">
      <c r="AC2814">
        <f>IF($C2814="","",IF(COUNTIF('Códigos Santander (ref)'!$A$2:$A$79,$C2814)&gt;0,"SANTANDER",IF(COUNTIF('Códigos Itaú (ref)'!$A$2:$A$44,$C2814)&gt;0,"ITAU",IF(AND(TRIM(UPPER($I2814))="CONTRATUAL",ISNUMBER(SEARCH("INDIVIDUAL",SUBSTITUTE(UPPER($D2814)," ","")))),"PREMIUM FREE",""))))</f>
        <v/>
      </c>
    </row>
    <row r="2815">
      <c r="AC2815">
        <f>IF($C2815="","",IF(COUNTIF('Códigos Santander (ref)'!$A$2:$A$79,$C2815)&gt;0,"SANTANDER",IF(COUNTIF('Códigos Itaú (ref)'!$A$2:$A$44,$C2815)&gt;0,"ITAU",IF(AND(TRIM(UPPER($I2815))="CONTRATUAL",ISNUMBER(SEARCH("INDIVIDUAL",SUBSTITUTE(UPPER($D2815)," ","")))),"PREMIUM FREE",""))))</f>
        <v/>
      </c>
    </row>
    <row r="2816">
      <c r="AC2816">
        <f>IF($C2816="","",IF(COUNTIF('Códigos Santander (ref)'!$A$2:$A$79,$C2816)&gt;0,"SANTANDER",IF(COUNTIF('Códigos Itaú (ref)'!$A$2:$A$44,$C2816)&gt;0,"ITAU",IF(AND(TRIM(UPPER($I2816))="CONTRATUAL",ISNUMBER(SEARCH("INDIVIDUAL",SUBSTITUTE(UPPER($D2816)," ","")))),"PREMIUM FREE",""))))</f>
        <v/>
      </c>
    </row>
    <row r="2817">
      <c r="AC2817">
        <f>IF($C2817="","",IF(COUNTIF('Códigos Santander (ref)'!$A$2:$A$79,$C2817)&gt;0,"SANTANDER",IF(COUNTIF('Códigos Itaú (ref)'!$A$2:$A$44,$C2817)&gt;0,"ITAU",IF(AND(TRIM(UPPER($I2817))="CONTRATUAL",ISNUMBER(SEARCH("INDIVIDUAL",SUBSTITUTE(UPPER($D2817)," ","")))),"PREMIUM FREE",""))))</f>
        <v/>
      </c>
    </row>
    <row r="2818">
      <c r="AC2818">
        <f>IF($C2818="","",IF(COUNTIF('Códigos Santander (ref)'!$A$2:$A$79,$C2818)&gt;0,"SANTANDER",IF(COUNTIF('Códigos Itaú (ref)'!$A$2:$A$44,$C2818)&gt;0,"ITAU",IF(AND(TRIM(UPPER($I2818))="CONTRATUAL",ISNUMBER(SEARCH("INDIVIDUAL",SUBSTITUTE(UPPER($D2818)," ","")))),"PREMIUM FREE",""))))</f>
        <v/>
      </c>
    </row>
    <row r="2819">
      <c r="AC2819">
        <f>IF($C2819="","",IF(COUNTIF('Códigos Santander (ref)'!$A$2:$A$79,$C2819)&gt;0,"SANTANDER",IF(COUNTIF('Códigos Itaú (ref)'!$A$2:$A$44,$C2819)&gt;0,"ITAU",IF(AND(TRIM(UPPER($I2819))="CONTRATUAL",ISNUMBER(SEARCH("INDIVIDUAL",SUBSTITUTE(UPPER($D2819)," ","")))),"PREMIUM FREE",""))))</f>
        <v/>
      </c>
    </row>
    <row r="2820">
      <c r="AC2820">
        <f>IF($C2820="","",IF(COUNTIF('Códigos Santander (ref)'!$A$2:$A$79,$C2820)&gt;0,"SANTANDER",IF(COUNTIF('Códigos Itaú (ref)'!$A$2:$A$44,$C2820)&gt;0,"ITAU",IF(AND(TRIM(UPPER($I2820))="CONTRATUAL",ISNUMBER(SEARCH("INDIVIDUAL",SUBSTITUTE(UPPER($D2820)," ","")))),"PREMIUM FREE",""))))</f>
        <v/>
      </c>
    </row>
    <row r="2821">
      <c r="AC2821">
        <f>IF($C2821="","",IF(COUNTIF('Códigos Santander (ref)'!$A$2:$A$79,$C2821)&gt;0,"SANTANDER",IF(COUNTIF('Códigos Itaú (ref)'!$A$2:$A$44,$C2821)&gt;0,"ITAU",IF(AND(TRIM(UPPER($I2821))="CONTRATUAL",ISNUMBER(SEARCH("INDIVIDUAL",SUBSTITUTE(UPPER($D2821)," ","")))),"PREMIUM FREE",""))))</f>
        <v/>
      </c>
    </row>
    <row r="2822">
      <c r="AC2822">
        <f>IF($C2822="","",IF(COUNTIF('Códigos Santander (ref)'!$A$2:$A$79,$C2822)&gt;0,"SANTANDER",IF(COUNTIF('Códigos Itaú (ref)'!$A$2:$A$44,$C2822)&gt;0,"ITAU",IF(AND(TRIM(UPPER($I2822))="CONTRATUAL",ISNUMBER(SEARCH("INDIVIDUAL",SUBSTITUTE(UPPER($D2822)," ","")))),"PREMIUM FREE",""))))</f>
        <v/>
      </c>
    </row>
    <row r="2823">
      <c r="AC2823">
        <f>IF($C2823="","",IF(COUNTIF('Códigos Santander (ref)'!$A$2:$A$79,$C2823)&gt;0,"SANTANDER",IF(COUNTIF('Códigos Itaú (ref)'!$A$2:$A$44,$C2823)&gt;0,"ITAU",IF(AND(TRIM(UPPER($I2823))="CONTRATUAL",ISNUMBER(SEARCH("INDIVIDUAL",SUBSTITUTE(UPPER($D2823)," ","")))),"PREMIUM FREE",""))))</f>
        <v/>
      </c>
    </row>
    <row r="2824">
      <c r="AC2824">
        <f>IF($C2824="","",IF(COUNTIF('Códigos Santander (ref)'!$A$2:$A$79,$C2824)&gt;0,"SANTANDER",IF(COUNTIF('Códigos Itaú (ref)'!$A$2:$A$44,$C2824)&gt;0,"ITAU",IF(AND(TRIM(UPPER($I2824))="CONTRATUAL",ISNUMBER(SEARCH("INDIVIDUAL",SUBSTITUTE(UPPER($D2824)," ","")))),"PREMIUM FREE",""))))</f>
        <v/>
      </c>
    </row>
    <row r="2825">
      <c r="AC2825">
        <f>IF($C2825="","",IF(COUNTIF('Códigos Santander (ref)'!$A$2:$A$79,$C2825)&gt;0,"SANTANDER",IF(COUNTIF('Códigos Itaú (ref)'!$A$2:$A$44,$C2825)&gt;0,"ITAU",IF(AND(TRIM(UPPER($I2825))="CONTRATUAL",ISNUMBER(SEARCH("INDIVIDUAL",SUBSTITUTE(UPPER($D2825)," ","")))),"PREMIUM FREE",""))))</f>
        <v/>
      </c>
    </row>
    <row r="2826">
      <c r="AC2826">
        <f>IF($C2826="","",IF(COUNTIF('Códigos Santander (ref)'!$A$2:$A$79,$C2826)&gt;0,"SANTANDER",IF(COUNTIF('Códigos Itaú (ref)'!$A$2:$A$44,$C2826)&gt;0,"ITAU",IF(AND(TRIM(UPPER($I2826))="CONTRATUAL",ISNUMBER(SEARCH("INDIVIDUAL",SUBSTITUTE(UPPER($D2826)," ","")))),"PREMIUM FREE",""))))</f>
        <v/>
      </c>
    </row>
    <row r="2827">
      <c r="AC2827">
        <f>IF($C2827="","",IF(COUNTIF('Códigos Santander (ref)'!$A$2:$A$79,$C2827)&gt;0,"SANTANDER",IF(COUNTIF('Códigos Itaú (ref)'!$A$2:$A$44,$C2827)&gt;0,"ITAU",IF(AND(TRIM(UPPER($I2827))="CONTRATUAL",ISNUMBER(SEARCH("INDIVIDUAL",SUBSTITUTE(UPPER($D2827)," ","")))),"PREMIUM FREE",""))))</f>
        <v/>
      </c>
    </row>
    <row r="2828">
      <c r="AC2828">
        <f>IF($C2828="","",IF(COUNTIF('Códigos Santander (ref)'!$A$2:$A$79,$C2828)&gt;0,"SANTANDER",IF(COUNTIF('Códigos Itaú (ref)'!$A$2:$A$44,$C2828)&gt;0,"ITAU",IF(AND(TRIM(UPPER($I2828))="CONTRATUAL",ISNUMBER(SEARCH("INDIVIDUAL",SUBSTITUTE(UPPER($D2828)," ","")))),"PREMIUM FREE",""))))</f>
        <v/>
      </c>
    </row>
    <row r="2829">
      <c r="AC2829">
        <f>IF($C2829="","",IF(COUNTIF('Códigos Santander (ref)'!$A$2:$A$79,$C2829)&gt;0,"SANTANDER",IF(COUNTIF('Códigos Itaú (ref)'!$A$2:$A$44,$C2829)&gt;0,"ITAU",IF(AND(TRIM(UPPER($I2829))="CONTRATUAL",ISNUMBER(SEARCH("INDIVIDUAL",SUBSTITUTE(UPPER($D2829)," ","")))),"PREMIUM FREE",""))))</f>
        <v/>
      </c>
    </row>
    <row r="2830">
      <c r="AC2830">
        <f>IF($C2830="","",IF(COUNTIF('Códigos Santander (ref)'!$A$2:$A$79,$C2830)&gt;0,"SANTANDER",IF(COUNTIF('Códigos Itaú (ref)'!$A$2:$A$44,$C2830)&gt;0,"ITAU",IF(AND(TRIM(UPPER($I2830))="CONTRATUAL",ISNUMBER(SEARCH("INDIVIDUAL",SUBSTITUTE(UPPER($D2830)," ","")))),"PREMIUM FREE",""))))</f>
        <v/>
      </c>
    </row>
    <row r="2831">
      <c r="AC2831">
        <f>IF($C2831="","",IF(COUNTIF('Códigos Santander (ref)'!$A$2:$A$79,$C2831)&gt;0,"SANTANDER",IF(COUNTIF('Códigos Itaú (ref)'!$A$2:$A$44,$C2831)&gt;0,"ITAU",IF(AND(TRIM(UPPER($I2831))="CONTRATUAL",ISNUMBER(SEARCH("INDIVIDUAL",SUBSTITUTE(UPPER($D2831)," ","")))),"PREMIUM FREE",""))))</f>
        <v/>
      </c>
    </row>
    <row r="2832">
      <c r="AC2832">
        <f>IF($C2832="","",IF(COUNTIF('Códigos Santander (ref)'!$A$2:$A$79,$C2832)&gt;0,"SANTANDER",IF(COUNTIF('Códigos Itaú (ref)'!$A$2:$A$44,$C2832)&gt;0,"ITAU",IF(AND(TRIM(UPPER($I2832))="CONTRATUAL",ISNUMBER(SEARCH("INDIVIDUAL",SUBSTITUTE(UPPER($D2832)," ","")))),"PREMIUM FREE",""))))</f>
        <v/>
      </c>
    </row>
    <row r="2833">
      <c r="AC2833">
        <f>IF($C2833="","",IF(COUNTIF('Códigos Santander (ref)'!$A$2:$A$79,$C2833)&gt;0,"SANTANDER",IF(COUNTIF('Códigos Itaú (ref)'!$A$2:$A$44,$C2833)&gt;0,"ITAU",IF(AND(TRIM(UPPER($I2833))="CONTRATUAL",ISNUMBER(SEARCH("INDIVIDUAL",SUBSTITUTE(UPPER($D2833)," ","")))),"PREMIUM FREE",""))))</f>
        <v/>
      </c>
    </row>
    <row r="2834">
      <c r="AC2834">
        <f>IF($C2834="","",IF(COUNTIF('Códigos Santander (ref)'!$A$2:$A$79,$C2834)&gt;0,"SANTANDER",IF(COUNTIF('Códigos Itaú (ref)'!$A$2:$A$44,$C2834)&gt;0,"ITAU",IF(AND(TRIM(UPPER($I2834))="CONTRATUAL",ISNUMBER(SEARCH("INDIVIDUAL",SUBSTITUTE(UPPER($D2834)," ","")))),"PREMIUM FREE",""))))</f>
        <v/>
      </c>
    </row>
    <row r="2835">
      <c r="AC2835">
        <f>IF($C2835="","",IF(COUNTIF('Códigos Santander (ref)'!$A$2:$A$79,$C2835)&gt;0,"SANTANDER",IF(COUNTIF('Códigos Itaú (ref)'!$A$2:$A$44,$C2835)&gt;0,"ITAU",IF(AND(TRIM(UPPER($I2835))="CONTRATUAL",ISNUMBER(SEARCH("INDIVIDUAL",SUBSTITUTE(UPPER($D2835)," ","")))),"PREMIUM FREE",""))))</f>
        <v/>
      </c>
    </row>
    <row r="2836">
      <c r="AC2836">
        <f>IF($C2836="","",IF(COUNTIF('Códigos Santander (ref)'!$A$2:$A$79,$C2836)&gt;0,"SANTANDER",IF(COUNTIF('Códigos Itaú (ref)'!$A$2:$A$44,$C2836)&gt;0,"ITAU",IF(AND(TRIM(UPPER($I2836))="CONTRATUAL",ISNUMBER(SEARCH("INDIVIDUAL",SUBSTITUTE(UPPER($D2836)," ","")))),"PREMIUM FREE",""))))</f>
        <v/>
      </c>
    </row>
    <row r="2837">
      <c r="AC2837">
        <f>IF($C2837="","",IF(COUNTIF('Códigos Santander (ref)'!$A$2:$A$79,$C2837)&gt;0,"SANTANDER",IF(COUNTIF('Códigos Itaú (ref)'!$A$2:$A$44,$C2837)&gt;0,"ITAU",IF(AND(TRIM(UPPER($I2837))="CONTRATUAL",ISNUMBER(SEARCH("INDIVIDUAL",SUBSTITUTE(UPPER($D2837)," ","")))),"PREMIUM FREE",""))))</f>
        <v/>
      </c>
    </row>
    <row r="2838">
      <c r="AC2838">
        <f>IF($C2838="","",IF(COUNTIF('Códigos Santander (ref)'!$A$2:$A$79,$C2838)&gt;0,"SANTANDER",IF(COUNTIF('Códigos Itaú (ref)'!$A$2:$A$44,$C2838)&gt;0,"ITAU",IF(AND(TRIM(UPPER($I2838))="CONTRATUAL",ISNUMBER(SEARCH("INDIVIDUAL",SUBSTITUTE(UPPER($D2838)," ","")))),"PREMIUM FREE",""))))</f>
        <v/>
      </c>
    </row>
    <row r="2839">
      <c r="AC2839">
        <f>IF($C2839="","",IF(COUNTIF('Códigos Santander (ref)'!$A$2:$A$79,$C2839)&gt;0,"SANTANDER",IF(COUNTIF('Códigos Itaú (ref)'!$A$2:$A$44,$C2839)&gt;0,"ITAU",IF(AND(TRIM(UPPER($I2839))="CONTRATUAL",ISNUMBER(SEARCH("INDIVIDUAL",SUBSTITUTE(UPPER($D2839)," ","")))),"PREMIUM FREE",""))))</f>
        <v/>
      </c>
    </row>
    <row r="2840">
      <c r="AC2840">
        <f>IF($C2840="","",IF(COUNTIF('Códigos Santander (ref)'!$A$2:$A$79,$C2840)&gt;0,"SANTANDER",IF(COUNTIF('Códigos Itaú (ref)'!$A$2:$A$44,$C2840)&gt;0,"ITAU",IF(AND(TRIM(UPPER($I2840))="CONTRATUAL",ISNUMBER(SEARCH("INDIVIDUAL",SUBSTITUTE(UPPER($D2840)," ","")))),"PREMIUM FREE",""))))</f>
        <v/>
      </c>
    </row>
    <row r="2841">
      <c r="AC2841">
        <f>IF($C2841="","",IF(COUNTIF('Códigos Santander (ref)'!$A$2:$A$79,$C2841)&gt;0,"SANTANDER",IF(COUNTIF('Códigos Itaú (ref)'!$A$2:$A$44,$C2841)&gt;0,"ITAU",IF(AND(TRIM(UPPER($I2841))="CONTRATUAL",ISNUMBER(SEARCH("INDIVIDUAL",SUBSTITUTE(UPPER($D2841)," ","")))),"PREMIUM FREE",""))))</f>
        <v/>
      </c>
    </row>
    <row r="2842">
      <c r="AC2842">
        <f>IF($C2842="","",IF(COUNTIF('Códigos Santander (ref)'!$A$2:$A$79,$C2842)&gt;0,"SANTANDER",IF(COUNTIF('Códigos Itaú (ref)'!$A$2:$A$44,$C2842)&gt;0,"ITAU",IF(AND(TRIM(UPPER($I2842))="CONTRATUAL",ISNUMBER(SEARCH("INDIVIDUAL",SUBSTITUTE(UPPER($D2842)," ","")))),"PREMIUM FREE",""))))</f>
        <v/>
      </c>
    </row>
    <row r="2843">
      <c r="AC2843">
        <f>IF($C2843="","",IF(COUNTIF('Códigos Santander (ref)'!$A$2:$A$79,$C2843)&gt;0,"SANTANDER",IF(COUNTIF('Códigos Itaú (ref)'!$A$2:$A$44,$C2843)&gt;0,"ITAU",IF(AND(TRIM(UPPER($I2843))="CONTRATUAL",ISNUMBER(SEARCH("INDIVIDUAL",SUBSTITUTE(UPPER($D2843)," ","")))),"PREMIUM FREE",""))))</f>
        <v/>
      </c>
    </row>
    <row r="2844">
      <c r="AC2844">
        <f>IF($C2844="","",IF(COUNTIF('Códigos Santander (ref)'!$A$2:$A$79,$C2844)&gt;0,"SANTANDER",IF(COUNTIF('Códigos Itaú (ref)'!$A$2:$A$44,$C2844)&gt;0,"ITAU",IF(AND(TRIM(UPPER($I2844))="CONTRATUAL",ISNUMBER(SEARCH("INDIVIDUAL",SUBSTITUTE(UPPER($D2844)," ","")))),"PREMIUM FREE",""))))</f>
        <v/>
      </c>
    </row>
    <row r="2845">
      <c r="AC2845">
        <f>IF($C2845="","",IF(COUNTIF('Códigos Santander (ref)'!$A$2:$A$79,$C2845)&gt;0,"SANTANDER",IF(COUNTIF('Códigos Itaú (ref)'!$A$2:$A$44,$C2845)&gt;0,"ITAU",IF(AND(TRIM(UPPER($I2845))="CONTRATUAL",ISNUMBER(SEARCH("INDIVIDUAL",SUBSTITUTE(UPPER($D2845)," ","")))),"PREMIUM FREE",""))))</f>
        <v/>
      </c>
    </row>
    <row r="2846">
      <c r="AC2846">
        <f>IF($C2846="","",IF(COUNTIF('Códigos Santander (ref)'!$A$2:$A$79,$C2846)&gt;0,"SANTANDER",IF(COUNTIF('Códigos Itaú (ref)'!$A$2:$A$44,$C2846)&gt;0,"ITAU",IF(AND(TRIM(UPPER($I2846))="CONTRATUAL",ISNUMBER(SEARCH("INDIVIDUAL",SUBSTITUTE(UPPER($D2846)," ","")))),"PREMIUM FREE",""))))</f>
        <v/>
      </c>
    </row>
    <row r="2847">
      <c r="AC2847">
        <f>IF($C2847="","",IF(COUNTIF('Códigos Santander (ref)'!$A$2:$A$79,$C2847)&gt;0,"SANTANDER",IF(COUNTIF('Códigos Itaú (ref)'!$A$2:$A$44,$C2847)&gt;0,"ITAU",IF(AND(TRIM(UPPER($I2847))="CONTRATUAL",ISNUMBER(SEARCH("INDIVIDUAL",SUBSTITUTE(UPPER($D2847)," ","")))),"PREMIUM FREE",""))))</f>
        <v/>
      </c>
    </row>
    <row r="2848">
      <c r="AC2848">
        <f>IF($C2848="","",IF(COUNTIF('Códigos Santander (ref)'!$A$2:$A$79,$C2848)&gt;0,"SANTANDER",IF(COUNTIF('Códigos Itaú (ref)'!$A$2:$A$44,$C2848)&gt;0,"ITAU",IF(AND(TRIM(UPPER($I2848))="CONTRATUAL",ISNUMBER(SEARCH("INDIVIDUAL",SUBSTITUTE(UPPER($D2848)," ","")))),"PREMIUM FREE",""))))</f>
        <v/>
      </c>
    </row>
    <row r="2849">
      <c r="AC2849">
        <f>IF($C2849="","",IF(COUNTIF('Códigos Santander (ref)'!$A$2:$A$79,$C2849)&gt;0,"SANTANDER",IF(COUNTIF('Códigos Itaú (ref)'!$A$2:$A$44,$C2849)&gt;0,"ITAU",IF(AND(TRIM(UPPER($I2849))="CONTRATUAL",ISNUMBER(SEARCH("INDIVIDUAL",SUBSTITUTE(UPPER($D2849)," ","")))),"PREMIUM FREE",""))))</f>
        <v/>
      </c>
    </row>
    <row r="2850">
      <c r="AC2850">
        <f>IF($C2850="","",IF(COUNTIF('Códigos Santander (ref)'!$A$2:$A$79,$C2850)&gt;0,"SANTANDER",IF(COUNTIF('Códigos Itaú (ref)'!$A$2:$A$44,$C2850)&gt;0,"ITAU",IF(AND(TRIM(UPPER($I2850))="CONTRATUAL",ISNUMBER(SEARCH("INDIVIDUAL",SUBSTITUTE(UPPER($D2850)," ","")))),"PREMIUM FREE",""))))</f>
        <v/>
      </c>
    </row>
    <row r="2851">
      <c r="AC2851">
        <f>IF($C2851="","",IF(COUNTIF('Códigos Santander (ref)'!$A$2:$A$79,$C2851)&gt;0,"SANTANDER",IF(COUNTIF('Códigos Itaú (ref)'!$A$2:$A$44,$C2851)&gt;0,"ITAU",IF(AND(TRIM(UPPER($I2851))="CONTRATUAL",ISNUMBER(SEARCH("INDIVIDUAL",SUBSTITUTE(UPPER($D2851)," ","")))),"PREMIUM FREE",""))))</f>
        <v/>
      </c>
    </row>
    <row r="2852">
      <c r="AC2852">
        <f>IF($C2852="","",IF(COUNTIF('Códigos Santander (ref)'!$A$2:$A$79,$C2852)&gt;0,"SANTANDER",IF(COUNTIF('Códigos Itaú (ref)'!$A$2:$A$44,$C2852)&gt;0,"ITAU",IF(AND(TRIM(UPPER($I2852))="CONTRATUAL",ISNUMBER(SEARCH("INDIVIDUAL",SUBSTITUTE(UPPER($D2852)," ","")))),"PREMIUM FREE",""))))</f>
        <v/>
      </c>
    </row>
    <row r="2853">
      <c r="AC2853">
        <f>IF($C2853="","",IF(COUNTIF('Códigos Santander (ref)'!$A$2:$A$79,$C2853)&gt;0,"SANTANDER",IF(COUNTIF('Códigos Itaú (ref)'!$A$2:$A$44,$C2853)&gt;0,"ITAU",IF(AND(TRIM(UPPER($I2853))="CONTRATUAL",ISNUMBER(SEARCH("INDIVIDUAL",SUBSTITUTE(UPPER($D2853)," ","")))),"PREMIUM FREE",""))))</f>
        <v/>
      </c>
    </row>
    <row r="2854">
      <c r="AC2854">
        <f>IF($C2854="","",IF(COUNTIF('Códigos Santander (ref)'!$A$2:$A$79,$C2854)&gt;0,"SANTANDER",IF(COUNTIF('Códigos Itaú (ref)'!$A$2:$A$44,$C2854)&gt;0,"ITAU",IF(AND(TRIM(UPPER($I2854))="CONTRATUAL",ISNUMBER(SEARCH("INDIVIDUAL",SUBSTITUTE(UPPER($D2854)," ","")))),"PREMIUM FREE",""))))</f>
        <v/>
      </c>
    </row>
    <row r="2855">
      <c r="AC2855">
        <f>IF($C2855="","",IF(COUNTIF('Códigos Santander (ref)'!$A$2:$A$79,$C2855)&gt;0,"SANTANDER",IF(COUNTIF('Códigos Itaú (ref)'!$A$2:$A$44,$C2855)&gt;0,"ITAU",IF(AND(TRIM(UPPER($I2855))="CONTRATUAL",ISNUMBER(SEARCH("INDIVIDUAL",SUBSTITUTE(UPPER($D2855)," ","")))),"PREMIUM FREE",""))))</f>
        <v/>
      </c>
    </row>
    <row r="2856">
      <c r="AC2856">
        <f>IF($C2856="","",IF(COUNTIF('Códigos Santander (ref)'!$A$2:$A$79,$C2856)&gt;0,"SANTANDER",IF(COUNTIF('Códigos Itaú (ref)'!$A$2:$A$44,$C2856)&gt;0,"ITAU",IF(AND(TRIM(UPPER($I2856))="CONTRATUAL",ISNUMBER(SEARCH("INDIVIDUAL",SUBSTITUTE(UPPER($D2856)," ","")))),"PREMIUM FREE",""))))</f>
        <v/>
      </c>
    </row>
    <row r="2857">
      <c r="AC2857">
        <f>IF($C2857="","",IF(COUNTIF('Códigos Santander (ref)'!$A$2:$A$79,$C2857)&gt;0,"SANTANDER",IF(COUNTIF('Códigos Itaú (ref)'!$A$2:$A$44,$C2857)&gt;0,"ITAU",IF(AND(TRIM(UPPER($I2857))="CONTRATUAL",ISNUMBER(SEARCH("INDIVIDUAL",SUBSTITUTE(UPPER($D2857)," ","")))),"PREMIUM FREE",""))))</f>
        <v/>
      </c>
    </row>
    <row r="2858">
      <c r="AC2858">
        <f>IF($C2858="","",IF(COUNTIF('Códigos Santander (ref)'!$A$2:$A$79,$C2858)&gt;0,"SANTANDER",IF(COUNTIF('Códigos Itaú (ref)'!$A$2:$A$44,$C2858)&gt;0,"ITAU",IF(AND(TRIM(UPPER($I2858))="CONTRATUAL",ISNUMBER(SEARCH("INDIVIDUAL",SUBSTITUTE(UPPER($D2858)," ","")))),"PREMIUM FREE",""))))</f>
        <v/>
      </c>
    </row>
    <row r="2859">
      <c r="AC2859">
        <f>IF($C2859="","",IF(COUNTIF('Códigos Santander (ref)'!$A$2:$A$79,$C2859)&gt;0,"SANTANDER",IF(COUNTIF('Códigos Itaú (ref)'!$A$2:$A$44,$C2859)&gt;0,"ITAU",IF(AND(TRIM(UPPER($I2859))="CONTRATUAL",ISNUMBER(SEARCH("INDIVIDUAL",SUBSTITUTE(UPPER($D2859)," ","")))),"PREMIUM FREE",""))))</f>
        <v/>
      </c>
    </row>
    <row r="2860">
      <c r="AC2860">
        <f>IF($C2860="","",IF(COUNTIF('Códigos Santander (ref)'!$A$2:$A$79,$C2860)&gt;0,"SANTANDER",IF(COUNTIF('Códigos Itaú (ref)'!$A$2:$A$44,$C2860)&gt;0,"ITAU",IF(AND(TRIM(UPPER($I2860))="CONTRATUAL",ISNUMBER(SEARCH("INDIVIDUAL",SUBSTITUTE(UPPER($D2860)," ","")))),"PREMIUM FREE",""))))</f>
        <v/>
      </c>
    </row>
    <row r="2861">
      <c r="AC2861">
        <f>IF($C2861="","",IF(COUNTIF('Códigos Santander (ref)'!$A$2:$A$79,$C2861)&gt;0,"SANTANDER",IF(COUNTIF('Códigos Itaú (ref)'!$A$2:$A$44,$C2861)&gt;0,"ITAU",IF(AND(TRIM(UPPER($I2861))="CONTRATUAL",ISNUMBER(SEARCH("INDIVIDUAL",SUBSTITUTE(UPPER($D2861)," ","")))),"PREMIUM FREE",""))))</f>
        <v/>
      </c>
    </row>
    <row r="2862">
      <c r="AC2862">
        <f>IF($C2862="","",IF(COUNTIF('Códigos Santander (ref)'!$A$2:$A$79,$C2862)&gt;0,"SANTANDER",IF(COUNTIF('Códigos Itaú (ref)'!$A$2:$A$44,$C2862)&gt;0,"ITAU",IF(AND(TRIM(UPPER($I2862))="CONTRATUAL",ISNUMBER(SEARCH("INDIVIDUAL",SUBSTITUTE(UPPER($D2862)," ","")))),"PREMIUM FREE",""))))</f>
        <v/>
      </c>
    </row>
    <row r="2863">
      <c r="AC2863">
        <f>IF($C2863="","",IF(COUNTIF('Códigos Santander (ref)'!$A$2:$A$79,$C2863)&gt;0,"SANTANDER",IF(COUNTIF('Códigos Itaú (ref)'!$A$2:$A$44,$C2863)&gt;0,"ITAU",IF(AND(TRIM(UPPER($I2863))="CONTRATUAL",ISNUMBER(SEARCH("INDIVIDUAL",SUBSTITUTE(UPPER($D2863)," ","")))),"PREMIUM FREE",""))))</f>
        <v/>
      </c>
    </row>
    <row r="2864">
      <c r="AC2864">
        <f>IF($C2864="","",IF(COUNTIF('Códigos Santander (ref)'!$A$2:$A$79,$C2864)&gt;0,"SANTANDER",IF(COUNTIF('Códigos Itaú (ref)'!$A$2:$A$44,$C2864)&gt;0,"ITAU",IF(AND(TRIM(UPPER($I2864))="CONTRATUAL",ISNUMBER(SEARCH("INDIVIDUAL",SUBSTITUTE(UPPER($D2864)," ","")))),"PREMIUM FREE",""))))</f>
        <v/>
      </c>
    </row>
    <row r="2865">
      <c r="AC2865">
        <f>IF($C2865="","",IF(COUNTIF('Códigos Santander (ref)'!$A$2:$A$79,$C2865)&gt;0,"SANTANDER",IF(COUNTIF('Códigos Itaú (ref)'!$A$2:$A$44,$C2865)&gt;0,"ITAU",IF(AND(TRIM(UPPER($I2865))="CONTRATUAL",ISNUMBER(SEARCH("INDIVIDUAL",SUBSTITUTE(UPPER($D2865)," ","")))),"PREMIUM FREE",""))))</f>
        <v/>
      </c>
    </row>
    <row r="2866">
      <c r="AC2866">
        <f>IF($C2866="","",IF(COUNTIF('Códigos Santander (ref)'!$A$2:$A$79,$C2866)&gt;0,"SANTANDER",IF(COUNTIF('Códigos Itaú (ref)'!$A$2:$A$44,$C2866)&gt;0,"ITAU",IF(AND(TRIM(UPPER($I2866))="CONTRATUAL",ISNUMBER(SEARCH("INDIVIDUAL",SUBSTITUTE(UPPER($D2866)," ","")))),"PREMIUM FREE",""))))</f>
        <v/>
      </c>
    </row>
    <row r="2867">
      <c r="AC2867">
        <f>IF($C2867="","",IF(COUNTIF('Códigos Santander (ref)'!$A$2:$A$79,$C2867)&gt;0,"SANTANDER",IF(COUNTIF('Códigos Itaú (ref)'!$A$2:$A$44,$C2867)&gt;0,"ITAU",IF(AND(TRIM(UPPER($I2867))="CONTRATUAL",ISNUMBER(SEARCH("INDIVIDUAL",SUBSTITUTE(UPPER($D2867)," ","")))),"PREMIUM FREE",""))))</f>
        <v/>
      </c>
    </row>
    <row r="2868">
      <c r="AC2868">
        <f>IF($C2868="","",IF(COUNTIF('Códigos Santander (ref)'!$A$2:$A$79,$C2868)&gt;0,"SANTANDER",IF(COUNTIF('Códigos Itaú (ref)'!$A$2:$A$44,$C2868)&gt;0,"ITAU",IF(AND(TRIM(UPPER($I2868))="CONTRATUAL",ISNUMBER(SEARCH("INDIVIDUAL",SUBSTITUTE(UPPER($D2868)," ","")))),"PREMIUM FREE",""))))</f>
        <v/>
      </c>
    </row>
    <row r="2869">
      <c r="AC2869">
        <f>IF($C2869="","",IF(COUNTIF('Códigos Santander (ref)'!$A$2:$A$79,$C2869)&gt;0,"SANTANDER",IF(COUNTIF('Códigos Itaú (ref)'!$A$2:$A$44,$C2869)&gt;0,"ITAU",IF(AND(TRIM(UPPER($I2869))="CONTRATUAL",ISNUMBER(SEARCH("INDIVIDUAL",SUBSTITUTE(UPPER($D2869)," ","")))),"PREMIUM FREE",""))))</f>
        <v/>
      </c>
    </row>
    <row r="2870">
      <c r="AC2870">
        <f>IF($C2870="","",IF(COUNTIF('Códigos Santander (ref)'!$A$2:$A$79,$C2870)&gt;0,"SANTANDER",IF(COUNTIF('Códigos Itaú (ref)'!$A$2:$A$44,$C2870)&gt;0,"ITAU",IF(AND(TRIM(UPPER($I2870))="CONTRATUAL",ISNUMBER(SEARCH("INDIVIDUAL",SUBSTITUTE(UPPER($D2870)," ","")))),"PREMIUM FREE",""))))</f>
        <v/>
      </c>
    </row>
    <row r="2871">
      <c r="AC2871">
        <f>IF($C2871="","",IF(COUNTIF('Códigos Santander (ref)'!$A$2:$A$79,$C2871)&gt;0,"SANTANDER",IF(COUNTIF('Códigos Itaú (ref)'!$A$2:$A$44,$C2871)&gt;0,"ITAU",IF(AND(TRIM(UPPER($I2871))="CONTRATUAL",ISNUMBER(SEARCH("INDIVIDUAL",SUBSTITUTE(UPPER($D2871)," ","")))),"PREMIUM FREE",""))))</f>
        <v/>
      </c>
    </row>
    <row r="2872">
      <c r="AC2872">
        <f>IF($C2872="","",IF(COUNTIF('Códigos Santander (ref)'!$A$2:$A$79,$C2872)&gt;0,"SANTANDER",IF(COUNTIF('Códigos Itaú (ref)'!$A$2:$A$44,$C2872)&gt;0,"ITAU",IF(AND(TRIM(UPPER($I2872))="CONTRATUAL",ISNUMBER(SEARCH("INDIVIDUAL",SUBSTITUTE(UPPER($D2872)," ","")))),"PREMIUM FREE",""))))</f>
        <v/>
      </c>
    </row>
    <row r="2873">
      <c r="AC2873">
        <f>IF($C2873="","",IF(COUNTIF('Códigos Santander (ref)'!$A$2:$A$79,$C2873)&gt;0,"SANTANDER",IF(COUNTIF('Códigos Itaú (ref)'!$A$2:$A$44,$C2873)&gt;0,"ITAU",IF(AND(TRIM(UPPER($I2873))="CONTRATUAL",ISNUMBER(SEARCH("INDIVIDUAL",SUBSTITUTE(UPPER($D2873)," ","")))),"PREMIUM FREE",""))))</f>
        <v/>
      </c>
    </row>
    <row r="2874">
      <c r="AC2874">
        <f>IF($C2874="","",IF(COUNTIF('Códigos Santander (ref)'!$A$2:$A$79,$C2874)&gt;0,"SANTANDER",IF(COUNTIF('Códigos Itaú (ref)'!$A$2:$A$44,$C2874)&gt;0,"ITAU",IF(AND(TRIM(UPPER($I2874))="CONTRATUAL",ISNUMBER(SEARCH("INDIVIDUAL",SUBSTITUTE(UPPER($D2874)," ","")))),"PREMIUM FREE",""))))</f>
        <v/>
      </c>
    </row>
    <row r="2875">
      <c r="AC2875">
        <f>IF($C2875="","",IF(COUNTIF('Códigos Santander (ref)'!$A$2:$A$79,$C2875)&gt;0,"SANTANDER",IF(COUNTIF('Códigos Itaú (ref)'!$A$2:$A$44,$C2875)&gt;0,"ITAU",IF(AND(TRIM(UPPER($I2875))="CONTRATUAL",ISNUMBER(SEARCH("INDIVIDUAL",SUBSTITUTE(UPPER($D2875)," ","")))),"PREMIUM FREE",""))))</f>
        <v/>
      </c>
    </row>
    <row r="2876">
      <c r="AC2876">
        <f>IF($C2876="","",IF(COUNTIF('Códigos Santander (ref)'!$A$2:$A$79,$C2876)&gt;0,"SANTANDER",IF(COUNTIF('Códigos Itaú (ref)'!$A$2:$A$44,$C2876)&gt;0,"ITAU",IF(AND(TRIM(UPPER($I2876))="CONTRATUAL",ISNUMBER(SEARCH("INDIVIDUAL",SUBSTITUTE(UPPER($D2876)," ","")))),"PREMIUM FREE",""))))</f>
        <v/>
      </c>
    </row>
    <row r="2877">
      <c r="AC2877">
        <f>IF($C2877="","",IF(COUNTIF('Códigos Santander (ref)'!$A$2:$A$79,$C2877)&gt;0,"SANTANDER",IF(COUNTIF('Códigos Itaú (ref)'!$A$2:$A$44,$C2877)&gt;0,"ITAU",IF(AND(TRIM(UPPER($I2877))="CONTRATUAL",ISNUMBER(SEARCH("INDIVIDUAL",SUBSTITUTE(UPPER($D2877)," ","")))),"PREMIUM FREE",""))))</f>
        <v/>
      </c>
    </row>
    <row r="2878">
      <c r="AC2878">
        <f>IF($C2878="","",IF(COUNTIF('Códigos Santander (ref)'!$A$2:$A$79,$C2878)&gt;0,"SANTANDER",IF(COUNTIF('Códigos Itaú (ref)'!$A$2:$A$44,$C2878)&gt;0,"ITAU",IF(AND(TRIM(UPPER($I2878))="CONTRATUAL",ISNUMBER(SEARCH("INDIVIDUAL",SUBSTITUTE(UPPER($D2878)," ","")))),"PREMIUM FREE",""))))</f>
        <v/>
      </c>
    </row>
    <row r="2879">
      <c r="AC2879">
        <f>IF($C2879="","",IF(COUNTIF('Códigos Santander (ref)'!$A$2:$A$79,$C2879)&gt;0,"SANTANDER",IF(COUNTIF('Códigos Itaú (ref)'!$A$2:$A$44,$C2879)&gt;0,"ITAU",IF(AND(TRIM(UPPER($I2879))="CONTRATUAL",ISNUMBER(SEARCH("INDIVIDUAL",SUBSTITUTE(UPPER($D2879)," ","")))),"PREMIUM FREE",""))))</f>
        <v/>
      </c>
    </row>
    <row r="2880">
      <c r="AC2880">
        <f>IF($C2880="","",IF(COUNTIF('Códigos Santander (ref)'!$A$2:$A$79,$C2880)&gt;0,"SANTANDER",IF(COUNTIF('Códigos Itaú (ref)'!$A$2:$A$44,$C2880)&gt;0,"ITAU",IF(AND(TRIM(UPPER($I2880))="CONTRATUAL",ISNUMBER(SEARCH("INDIVIDUAL",SUBSTITUTE(UPPER($D2880)," ","")))),"PREMIUM FREE",""))))</f>
        <v/>
      </c>
    </row>
    <row r="2881">
      <c r="AC2881">
        <f>IF($C2881="","",IF(COUNTIF('Códigos Santander (ref)'!$A$2:$A$79,$C2881)&gt;0,"SANTANDER",IF(COUNTIF('Códigos Itaú (ref)'!$A$2:$A$44,$C2881)&gt;0,"ITAU",IF(AND(TRIM(UPPER($I2881))="CONTRATUAL",ISNUMBER(SEARCH("INDIVIDUAL",SUBSTITUTE(UPPER($D2881)," ","")))),"PREMIUM FREE",""))))</f>
        <v/>
      </c>
    </row>
    <row r="2882">
      <c r="AC2882">
        <f>IF($C2882="","",IF(COUNTIF('Códigos Santander (ref)'!$A$2:$A$79,$C2882)&gt;0,"SANTANDER",IF(COUNTIF('Códigos Itaú (ref)'!$A$2:$A$44,$C2882)&gt;0,"ITAU",IF(AND(TRIM(UPPER($I2882))="CONTRATUAL",ISNUMBER(SEARCH("INDIVIDUAL",SUBSTITUTE(UPPER($D2882)," ","")))),"PREMIUM FREE",""))))</f>
        <v/>
      </c>
    </row>
    <row r="2883">
      <c r="AC2883">
        <f>IF($C2883="","",IF(COUNTIF('Códigos Santander (ref)'!$A$2:$A$79,$C2883)&gt;0,"SANTANDER",IF(COUNTIF('Códigos Itaú (ref)'!$A$2:$A$44,$C2883)&gt;0,"ITAU",IF(AND(TRIM(UPPER($I2883))="CONTRATUAL",ISNUMBER(SEARCH("INDIVIDUAL",SUBSTITUTE(UPPER($D2883)," ","")))),"PREMIUM FREE",""))))</f>
        <v/>
      </c>
    </row>
    <row r="2884">
      <c r="AC2884">
        <f>IF($C2884="","",IF(COUNTIF('Códigos Santander (ref)'!$A$2:$A$79,$C2884)&gt;0,"SANTANDER",IF(COUNTIF('Códigos Itaú (ref)'!$A$2:$A$44,$C2884)&gt;0,"ITAU",IF(AND(TRIM(UPPER($I2884))="CONTRATUAL",ISNUMBER(SEARCH("INDIVIDUAL",SUBSTITUTE(UPPER($D2884)," ","")))),"PREMIUM FREE",""))))</f>
        <v/>
      </c>
    </row>
    <row r="2885">
      <c r="AC2885">
        <f>IF($C2885="","",IF(COUNTIF('Códigos Santander (ref)'!$A$2:$A$79,$C2885)&gt;0,"SANTANDER",IF(COUNTIF('Códigos Itaú (ref)'!$A$2:$A$44,$C2885)&gt;0,"ITAU",IF(AND(TRIM(UPPER($I2885))="CONTRATUAL",ISNUMBER(SEARCH("INDIVIDUAL",SUBSTITUTE(UPPER($D2885)," ","")))),"PREMIUM FREE",""))))</f>
        <v/>
      </c>
    </row>
    <row r="2886">
      <c r="AC2886">
        <f>IF($C2886="","",IF(COUNTIF('Códigos Santander (ref)'!$A$2:$A$79,$C2886)&gt;0,"SANTANDER",IF(COUNTIF('Códigos Itaú (ref)'!$A$2:$A$44,$C2886)&gt;0,"ITAU",IF(AND(TRIM(UPPER($I2886))="CONTRATUAL",ISNUMBER(SEARCH("INDIVIDUAL",SUBSTITUTE(UPPER($D2886)," ","")))),"PREMIUM FREE",""))))</f>
        <v/>
      </c>
    </row>
    <row r="2887">
      <c r="AC2887">
        <f>IF($C2887="","",IF(COUNTIF('Códigos Santander (ref)'!$A$2:$A$79,$C2887)&gt;0,"SANTANDER",IF(COUNTIF('Códigos Itaú (ref)'!$A$2:$A$44,$C2887)&gt;0,"ITAU",IF(AND(TRIM(UPPER($I2887))="CONTRATUAL",ISNUMBER(SEARCH("INDIVIDUAL",SUBSTITUTE(UPPER($D2887)," ","")))),"PREMIUM FREE",""))))</f>
        <v/>
      </c>
    </row>
    <row r="2888">
      <c r="AC2888">
        <f>IF($C2888="","",IF(COUNTIF('Códigos Santander (ref)'!$A$2:$A$79,$C2888)&gt;0,"SANTANDER",IF(COUNTIF('Códigos Itaú (ref)'!$A$2:$A$44,$C2888)&gt;0,"ITAU",IF(AND(TRIM(UPPER($I2888))="CONTRATUAL",ISNUMBER(SEARCH("INDIVIDUAL",SUBSTITUTE(UPPER($D2888)," ","")))),"PREMIUM FREE",""))))</f>
        <v/>
      </c>
    </row>
    <row r="2889">
      <c r="AC2889">
        <f>IF($C2889="","",IF(COUNTIF('Códigos Santander (ref)'!$A$2:$A$79,$C2889)&gt;0,"SANTANDER",IF(COUNTIF('Códigos Itaú (ref)'!$A$2:$A$44,$C2889)&gt;0,"ITAU",IF(AND(TRIM(UPPER($I2889))="CONTRATUAL",ISNUMBER(SEARCH("INDIVIDUAL",SUBSTITUTE(UPPER($D2889)," ","")))),"PREMIUM FREE",""))))</f>
        <v/>
      </c>
    </row>
    <row r="2890">
      <c r="AC2890">
        <f>IF($C2890="","",IF(COUNTIF('Códigos Santander (ref)'!$A$2:$A$79,$C2890)&gt;0,"SANTANDER",IF(COUNTIF('Códigos Itaú (ref)'!$A$2:$A$44,$C2890)&gt;0,"ITAU",IF(AND(TRIM(UPPER($I2890))="CONTRATUAL",ISNUMBER(SEARCH("INDIVIDUAL",SUBSTITUTE(UPPER($D2890)," ","")))),"PREMIUM FREE",""))))</f>
        <v/>
      </c>
    </row>
    <row r="2891">
      <c r="AC2891">
        <f>IF($C2891="","",IF(COUNTIF('Códigos Santander (ref)'!$A$2:$A$79,$C2891)&gt;0,"SANTANDER",IF(COUNTIF('Códigos Itaú (ref)'!$A$2:$A$44,$C2891)&gt;0,"ITAU",IF(AND(TRIM(UPPER($I2891))="CONTRATUAL",ISNUMBER(SEARCH("INDIVIDUAL",SUBSTITUTE(UPPER($D2891)," ","")))),"PREMIUM FREE",""))))</f>
        <v/>
      </c>
    </row>
    <row r="2892">
      <c r="AC2892">
        <f>IF($C2892="","",IF(COUNTIF('Códigos Santander (ref)'!$A$2:$A$79,$C2892)&gt;0,"SANTANDER",IF(COUNTIF('Códigos Itaú (ref)'!$A$2:$A$44,$C2892)&gt;0,"ITAU",IF(AND(TRIM(UPPER($I2892))="CONTRATUAL",ISNUMBER(SEARCH("INDIVIDUAL",SUBSTITUTE(UPPER($D2892)," ","")))),"PREMIUM FREE",""))))</f>
        <v/>
      </c>
    </row>
    <row r="2893">
      <c r="AC2893">
        <f>IF($C2893="","",IF(COUNTIF('Códigos Santander (ref)'!$A$2:$A$79,$C2893)&gt;0,"SANTANDER",IF(COUNTIF('Códigos Itaú (ref)'!$A$2:$A$44,$C2893)&gt;0,"ITAU",IF(AND(TRIM(UPPER($I2893))="CONTRATUAL",ISNUMBER(SEARCH("INDIVIDUAL",SUBSTITUTE(UPPER($D2893)," ","")))),"PREMIUM FREE",""))))</f>
        <v/>
      </c>
    </row>
    <row r="2894">
      <c r="AC2894">
        <f>IF($C2894="","",IF(COUNTIF('Códigos Santander (ref)'!$A$2:$A$79,$C2894)&gt;0,"SANTANDER",IF(COUNTIF('Códigos Itaú (ref)'!$A$2:$A$44,$C2894)&gt;0,"ITAU",IF(AND(TRIM(UPPER($I2894))="CONTRATUAL",ISNUMBER(SEARCH("INDIVIDUAL",SUBSTITUTE(UPPER($D2894)," ","")))),"PREMIUM FREE",""))))</f>
        <v/>
      </c>
    </row>
    <row r="2895">
      <c r="AC2895">
        <f>IF($C2895="","",IF(COUNTIF('Códigos Santander (ref)'!$A$2:$A$79,$C2895)&gt;0,"SANTANDER",IF(COUNTIF('Códigos Itaú (ref)'!$A$2:$A$44,$C2895)&gt;0,"ITAU",IF(AND(TRIM(UPPER($I2895))="CONTRATUAL",ISNUMBER(SEARCH("INDIVIDUAL",SUBSTITUTE(UPPER($D2895)," ","")))),"PREMIUM FREE",""))))</f>
        <v/>
      </c>
    </row>
    <row r="2896">
      <c r="AC2896">
        <f>IF($C2896="","",IF(COUNTIF('Códigos Santander (ref)'!$A$2:$A$79,$C2896)&gt;0,"SANTANDER",IF(COUNTIF('Códigos Itaú (ref)'!$A$2:$A$44,$C2896)&gt;0,"ITAU",IF(AND(TRIM(UPPER($I2896))="CONTRATUAL",ISNUMBER(SEARCH("INDIVIDUAL",SUBSTITUTE(UPPER($D2896)," ","")))),"PREMIUM FREE",""))))</f>
        <v/>
      </c>
    </row>
    <row r="2897">
      <c r="AC2897">
        <f>IF($C2897="","",IF(COUNTIF('Códigos Santander (ref)'!$A$2:$A$79,$C2897)&gt;0,"SANTANDER",IF(COUNTIF('Códigos Itaú (ref)'!$A$2:$A$44,$C2897)&gt;0,"ITAU",IF(AND(TRIM(UPPER($I2897))="CONTRATUAL",ISNUMBER(SEARCH("INDIVIDUAL",SUBSTITUTE(UPPER($D2897)," ","")))),"PREMIUM FREE",""))))</f>
        <v/>
      </c>
    </row>
    <row r="2898">
      <c r="AC2898">
        <f>IF($C2898="","",IF(COUNTIF('Códigos Santander (ref)'!$A$2:$A$79,$C2898)&gt;0,"SANTANDER",IF(COUNTIF('Códigos Itaú (ref)'!$A$2:$A$44,$C2898)&gt;0,"ITAU",IF(AND(TRIM(UPPER($I2898))="CONTRATUAL",ISNUMBER(SEARCH("INDIVIDUAL",SUBSTITUTE(UPPER($D2898)," ","")))),"PREMIUM FREE",""))))</f>
        <v/>
      </c>
    </row>
    <row r="2899">
      <c r="AC2899">
        <f>IF($C2899="","",IF(COUNTIF('Códigos Santander (ref)'!$A$2:$A$79,$C2899)&gt;0,"SANTANDER",IF(COUNTIF('Códigos Itaú (ref)'!$A$2:$A$44,$C2899)&gt;0,"ITAU",IF(AND(TRIM(UPPER($I2899))="CONTRATUAL",ISNUMBER(SEARCH("INDIVIDUAL",SUBSTITUTE(UPPER($D2899)," ","")))),"PREMIUM FREE",""))))</f>
        <v/>
      </c>
    </row>
    <row r="2900">
      <c r="AC2900">
        <f>IF($C2900="","",IF(COUNTIF('Códigos Santander (ref)'!$A$2:$A$79,$C2900)&gt;0,"SANTANDER",IF(COUNTIF('Códigos Itaú (ref)'!$A$2:$A$44,$C2900)&gt;0,"ITAU",IF(AND(TRIM(UPPER($I2900))="CONTRATUAL",ISNUMBER(SEARCH("INDIVIDUAL",SUBSTITUTE(UPPER($D2900)," ","")))),"PREMIUM FREE",""))))</f>
        <v/>
      </c>
    </row>
    <row r="2901">
      <c r="AC2901">
        <f>IF($C2901="","",IF(COUNTIF('Códigos Santander (ref)'!$A$2:$A$79,$C2901)&gt;0,"SANTANDER",IF(COUNTIF('Códigos Itaú (ref)'!$A$2:$A$44,$C2901)&gt;0,"ITAU",IF(AND(TRIM(UPPER($I2901))="CONTRATUAL",ISNUMBER(SEARCH("INDIVIDUAL",SUBSTITUTE(UPPER($D2901)," ","")))),"PREMIUM FREE",""))))</f>
        <v/>
      </c>
    </row>
    <row r="2902">
      <c r="AC2902">
        <f>IF($C2902="","",IF(COUNTIF('Códigos Santander (ref)'!$A$2:$A$79,$C2902)&gt;0,"SANTANDER",IF(COUNTIF('Códigos Itaú (ref)'!$A$2:$A$44,$C2902)&gt;0,"ITAU",IF(AND(TRIM(UPPER($I2902))="CONTRATUAL",ISNUMBER(SEARCH("INDIVIDUAL",SUBSTITUTE(UPPER($D2902)," ","")))),"PREMIUM FREE",""))))</f>
        <v/>
      </c>
    </row>
    <row r="2903">
      <c r="AC2903">
        <f>IF($C2903="","",IF(COUNTIF('Códigos Santander (ref)'!$A$2:$A$79,$C2903)&gt;0,"SANTANDER",IF(COUNTIF('Códigos Itaú (ref)'!$A$2:$A$44,$C2903)&gt;0,"ITAU",IF(AND(TRIM(UPPER($I2903))="CONTRATUAL",ISNUMBER(SEARCH("INDIVIDUAL",SUBSTITUTE(UPPER($D2903)," ","")))),"PREMIUM FREE",""))))</f>
        <v/>
      </c>
    </row>
    <row r="2904">
      <c r="AC2904">
        <f>IF($C2904="","",IF(COUNTIF('Códigos Santander (ref)'!$A$2:$A$79,$C2904)&gt;0,"SANTANDER",IF(COUNTIF('Códigos Itaú (ref)'!$A$2:$A$44,$C2904)&gt;0,"ITAU",IF(AND(TRIM(UPPER($I2904))="CONTRATUAL",ISNUMBER(SEARCH("INDIVIDUAL",SUBSTITUTE(UPPER($D2904)," ","")))),"PREMIUM FREE",""))))</f>
        <v/>
      </c>
    </row>
    <row r="2905">
      <c r="AC2905">
        <f>IF($C2905="","",IF(COUNTIF('Códigos Santander (ref)'!$A$2:$A$79,$C2905)&gt;0,"SANTANDER",IF(COUNTIF('Códigos Itaú (ref)'!$A$2:$A$44,$C2905)&gt;0,"ITAU",IF(AND(TRIM(UPPER($I2905))="CONTRATUAL",ISNUMBER(SEARCH("INDIVIDUAL",SUBSTITUTE(UPPER($D2905)," ","")))),"PREMIUM FREE",""))))</f>
        <v/>
      </c>
    </row>
    <row r="2906">
      <c r="AC2906">
        <f>IF($C2906="","",IF(COUNTIF('Códigos Santander (ref)'!$A$2:$A$79,$C2906)&gt;0,"SANTANDER",IF(COUNTIF('Códigos Itaú (ref)'!$A$2:$A$44,$C2906)&gt;0,"ITAU",IF(AND(TRIM(UPPER($I2906))="CONTRATUAL",ISNUMBER(SEARCH("INDIVIDUAL",SUBSTITUTE(UPPER($D2906)," ","")))),"PREMIUM FREE",""))))</f>
        <v/>
      </c>
    </row>
    <row r="2907">
      <c r="AC2907">
        <f>IF($C2907="","",IF(COUNTIF('Códigos Santander (ref)'!$A$2:$A$79,$C2907)&gt;0,"SANTANDER",IF(COUNTIF('Códigos Itaú (ref)'!$A$2:$A$44,$C2907)&gt;0,"ITAU",IF(AND(TRIM(UPPER($I2907))="CONTRATUAL",ISNUMBER(SEARCH("INDIVIDUAL",SUBSTITUTE(UPPER($D2907)," ","")))),"PREMIUM FREE",""))))</f>
        <v/>
      </c>
    </row>
    <row r="2908">
      <c r="AC2908">
        <f>IF($C2908="","",IF(COUNTIF('Códigos Santander (ref)'!$A$2:$A$79,$C2908)&gt;0,"SANTANDER",IF(COUNTIF('Códigos Itaú (ref)'!$A$2:$A$44,$C2908)&gt;0,"ITAU",IF(AND(TRIM(UPPER($I2908))="CONTRATUAL",ISNUMBER(SEARCH("INDIVIDUAL",SUBSTITUTE(UPPER($D2908)," ","")))),"PREMIUM FREE",""))))</f>
        <v/>
      </c>
    </row>
    <row r="2909">
      <c r="AC2909">
        <f>IF($C2909="","",IF(COUNTIF('Códigos Santander (ref)'!$A$2:$A$79,$C2909)&gt;0,"SANTANDER",IF(COUNTIF('Códigos Itaú (ref)'!$A$2:$A$44,$C2909)&gt;0,"ITAU",IF(AND(TRIM(UPPER($I2909))="CONTRATUAL",ISNUMBER(SEARCH("INDIVIDUAL",SUBSTITUTE(UPPER($D2909)," ","")))),"PREMIUM FREE",""))))</f>
        <v/>
      </c>
    </row>
    <row r="2910">
      <c r="AC2910">
        <f>IF($C2910="","",IF(COUNTIF('Códigos Santander (ref)'!$A$2:$A$79,$C2910)&gt;0,"SANTANDER",IF(COUNTIF('Códigos Itaú (ref)'!$A$2:$A$44,$C2910)&gt;0,"ITAU",IF(AND(TRIM(UPPER($I2910))="CONTRATUAL",ISNUMBER(SEARCH("INDIVIDUAL",SUBSTITUTE(UPPER($D2910)," ","")))),"PREMIUM FREE",""))))</f>
        <v/>
      </c>
    </row>
    <row r="2911">
      <c r="AC2911">
        <f>IF($C2911="","",IF(COUNTIF('Códigos Santander (ref)'!$A$2:$A$79,$C2911)&gt;0,"SANTANDER",IF(COUNTIF('Códigos Itaú (ref)'!$A$2:$A$44,$C2911)&gt;0,"ITAU",IF(AND(TRIM(UPPER($I2911))="CONTRATUAL",ISNUMBER(SEARCH("INDIVIDUAL",SUBSTITUTE(UPPER($D2911)," ","")))),"PREMIUM FREE",""))))</f>
        <v/>
      </c>
    </row>
    <row r="2912">
      <c r="AC2912">
        <f>IF($C2912="","",IF(COUNTIF('Códigos Santander (ref)'!$A$2:$A$79,$C2912)&gt;0,"SANTANDER",IF(COUNTIF('Códigos Itaú (ref)'!$A$2:$A$44,$C2912)&gt;0,"ITAU",IF(AND(TRIM(UPPER($I2912))="CONTRATUAL",ISNUMBER(SEARCH("INDIVIDUAL",SUBSTITUTE(UPPER($D2912)," ","")))),"PREMIUM FREE",""))))</f>
        <v/>
      </c>
    </row>
    <row r="2913">
      <c r="AC2913">
        <f>IF($C2913="","",IF(COUNTIF('Códigos Santander (ref)'!$A$2:$A$79,$C2913)&gt;0,"SANTANDER",IF(COUNTIF('Códigos Itaú (ref)'!$A$2:$A$44,$C2913)&gt;0,"ITAU",IF(AND(TRIM(UPPER($I2913))="CONTRATUAL",ISNUMBER(SEARCH("INDIVIDUAL",SUBSTITUTE(UPPER($D2913)," ","")))),"PREMIUM FREE",""))))</f>
        <v/>
      </c>
    </row>
    <row r="2914">
      <c r="AC2914">
        <f>IF($C2914="","",IF(COUNTIF('Códigos Santander (ref)'!$A$2:$A$79,$C2914)&gt;0,"SANTANDER",IF(COUNTIF('Códigos Itaú (ref)'!$A$2:$A$44,$C2914)&gt;0,"ITAU",IF(AND(TRIM(UPPER($I2914))="CONTRATUAL",ISNUMBER(SEARCH("INDIVIDUAL",SUBSTITUTE(UPPER($D2914)," ","")))),"PREMIUM FREE",""))))</f>
        <v/>
      </c>
    </row>
    <row r="2915">
      <c r="AC2915">
        <f>IF($C2915="","",IF(COUNTIF('Códigos Santander (ref)'!$A$2:$A$79,$C2915)&gt;0,"SANTANDER",IF(COUNTIF('Códigos Itaú (ref)'!$A$2:$A$44,$C2915)&gt;0,"ITAU",IF(AND(TRIM(UPPER($I2915))="CONTRATUAL",ISNUMBER(SEARCH("INDIVIDUAL",SUBSTITUTE(UPPER($D2915)," ","")))),"PREMIUM FREE",""))))</f>
        <v/>
      </c>
    </row>
    <row r="2916">
      <c r="AC2916">
        <f>IF($C2916="","",IF(COUNTIF('Códigos Santander (ref)'!$A$2:$A$79,$C2916)&gt;0,"SANTANDER",IF(COUNTIF('Códigos Itaú (ref)'!$A$2:$A$44,$C2916)&gt;0,"ITAU",IF(AND(TRIM(UPPER($I2916))="CONTRATUAL",ISNUMBER(SEARCH("INDIVIDUAL",SUBSTITUTE(UPPER($D2916)," ","")))),"PREMIUM FREE",""))))</f>
        <v/>
      </c>
    </row>
    <row r="2917">
      <c r="AC2917">
        <f>IF($C2917="","",IF(COUNTIF('Códigos Santander (ref)'!$A$2:$A$79,$C2917)&gt;0,"SANTANDER",IF(COUNTIF('Códigos Itaú (ref)'!$A$2:$A$44,$C2917)&gt;0,"ITAU",IF(AND(TRIM(UPPER($I2917))="CONTRATUAL",ISNUMBER(SEARCH("INDIVIDUAL",SUBSTITUTE(UPPER($D2917)," ","")))),"PREMIUM FREE",""))))</f>
        <v/>
      </c>
    </row>
    <row r="2918">
      <c r="AC2918">
        <f>IF($C2918="","",IF(COUNTIF('Códigos Santander (ref)'!$A$2:$A$79,$C2918)&gt;0,"SANTANDER",IF(COUNTIF('Códigos Itaú (ref)'!$A$2:$A$44,$C2918)&gt;0,"ITAU",IF(AND(TRIM(UPPER($I2918))="CONTRATUAL",ISNUMBER(SEARCH("INDIVIDUAL",SUBSTITUTE(UPPER($D2918)," ","")))),"PREMIUM FREE",""))))</f>
        <v/>
      </c>
    </row>
    <row r="2919">
      <c r="AC2919">
        <f>IF($C2919="","",IF(COUNTIF('Códigos Santander (ref)'!$A$2:$A$79,$C2919)&gt;0,"SANTANDER",IF(COUNTIF('Códigos Itaú (ref)'!$A$2:$A$44,$C2919)&gt;0,"ITAU",IF(AND(TRIM(UPPER($I2919))="CONTRATUAL",ISNUMBER(SEARCH("INDIVIDUAL",SUBSTITUTE(UPPER($D2919)," ","")))),"PREMIUM FREE",""))))</f>
        <v/>
      </c>
    </row>
    <row r="2920">
      <c r="AC2920">
        <f>IF($C2920="","",IF(COUNTIF('Códigos Santander (ref)'!$A$2:$A$79,$C2920)&gt;0,"SANTANDER",IF(COUNTIF('Códigos Itaú (ref)'!$A$2:$A$44,$C2920)&gt;0,"ITAU",IF(AND(TRIM(UPPER($I2920))="CONTRATUAL",ISNUMBER(SEARCH("INDIVIDUAL",SUBSTITUTE(UPPER($D2920)," ","")))),"PREMIUM FREE",""))))</f>
        <v/>
      </c>
    </row>
    <row r="2921">
      <c r="AC2921">
        <f>IF($C2921="","",IF(COUNTIF('Códigos Santander (ref)'!$A$2:$A$79,$C2921)&gt;0,"SANTANDER",IF(COUNTIF('Códigos Itaú (ref)'!$A$2:$A$44,$C2921)&gt;0,"ITAU",IF(AND(TRIM(UPPER($I2921))="CONTRATUAL",ISNUMBER(SEARCH("INDIVIDUAL",SUBSTITUTE(UPPER($D2921)," ","")))),"PREMIUM FREE",""))))</f>
        <v/>
      </c>
    </row>
    <row r="2922">
      <c r="AC2922">
        <f>IF($C2922="","",IF(COUNTIF('Códigos Santander (ref)'!$A$2:$A$79,$C2922)&gt;0,"SANTANDER",IF(COUNTIF('Códigos Itaú (ref)'!$A$2:$A$44,$C2922)&gt;0,"ITAU",IF(AND(TRIM(UPPER($I2922))="CONTRATUAL",ISNUMBER(SEARCH("INDIVIDUAL",SUBSTITUTE(UPPER($D2922)," ","")))),"PREMIUM FREE",""))))</f>
        <v/>
      </c>
    </row>
    <row r="2923">
      <c r="AC2923">
        <f>IF($C2923="","",IF(COUNTIF('Códigos Santander (ref)'!$A$2:$A$79,$C2923)&gt;0,"SANTANDER",IF(COUNTIF('Códigos Itaú (ref)'!$A$2:$A$44,$C2923)&gt;0,"ITAU",IF(AND(TRIM(UPPER($I2923))="CONTRATUAL",ISNUMBER(SEARCH("INDIVIDUAL",SUBSTITUTE(UPPER($D2923)," ","")))),"PREMIUM FREE",""))))</f>
        <v/>
      </c>
    </row>
    <row r="2924">
      <c r="AC2924">
        <f>IF($C2924="","",IF(COUNTIF('Códigos Santander (ref)'!$A$2:$A$79,$C2924)&gt;0,"SANTANDER",IF(COUNTIF('Códigos Itaú (ref)'!$A$2:$A$44,$C2924)&gt;0,"ITAU",IF(AND(TRIM(UPPER($I2924))="CONTRATUAL",ISNUMBER(SEARCH("INDIVIDUAL",SUBSTITUTE(UPPER($D2924)," ","")))),"PREMIUM FREE",""))))</f>
        <v/>
      </c>
    </row>
    <row r="2925">
      <c r="AC2925">
        <f>IF($C2925="","",IF(COUNTIF('Códigos Santander (ref)'!$A$2:$A$79,$C2925)&gt;0,"SANTANDER",IF(COUNTIF('Códigos Itaú (ref)'!$A$2:$A$44,$C2925)&gt;0,"ITAU",IF(AND(TRIM(UPPER($I2925))="CONTRATUAL",ISNUMBER(SEARCH("INDIVIDUAL",SUBSTITUTE(UPPER($D2925)," ","")))),"PREMIUM FREE",""))))</f>
        <v/>
      </c>
    </row>
    <row r="2926">
      <c r="AC2926">
        <f>IF($C2926="","",IF(COUNTIF('Códigos Santander (ref)'!$A$2:$A$79,$C2926)&gt;0,"SANTANDER",IF(COUNTIF('Códigos Itaú (ref)'!$A$2:$A$44,$C2926)&gt;0,"ITAU",IF(AND(TRIM(UPPER($I2926))="CONTRATUAL",ISNUMBER(SEARCH("INDIVIDUAL",SUBSTITUTE(UPPER($D2926)," ","")))),"PREMIUM FREE",""))))</f>
        <v/>
      </c>
    </row>
    <row r="2927">
      <c r="AC2927">
        <f>IF($C2927="","",IF(COUNTIF('Códigos Santander (ref)'!$A$2:$A$79,$C2927)&gt;0,"SANTANDER",IF(COUNTIF('Códigos Itaú (ref)'!$A$2:$A$44,$C2927)&gt;0,"ITAU",IF(AND(TRIM(UPPER($I2927))="CONTRATUAL",ISNUMBER(SEARCH("INDIVIDUAL",SUBSTITUTE(UPPER($D2927)," ","")))),"PREMIUM FREE",""))))</f>
        <v/>
      </c>
    </row>
    <row r="2928">
      <c r="AC2928">
        <f>IF($C2928="","",IF(COUNTIF('Códigos Santander (ref)'!$A$2:$A$79,$C2928)&gt;0,"SANTANDER",IF(COUNTIF('Códigos Itaú (ref)'!$A$2:$A$44,$C2928)&gt;0,"ITAU",IF(AND(TRIM(UPPER($I2928))="CONTRATUAL",ISNUMBER(SEARCH("INDIVIDUAL",SUBSTITUTE(UPPER($D2928)," ","")))),"PREMIUM FREE",""))))</f>
        <v/>
      </c>
    </row>
    <row r="2929">
      <c r="AC2929">
        <f>IF($C2929="","",IF(COUNTIF('Códigos Santander (ref)'!$A$2:$A$79,$C2929)&gt;0,"SANTANDER",IF(COUNTIF('Códigos Itaú (ref)'!$A$2:$A$44,$C2929)&gt;0,"ITAU",IF(AND(TRIM(UPPER($I2929))="CONTRATUAL",ISNUMBER(SEARCH("INDIVIDUAL",SUBSTITUTE(UPPER($D2929)," ","")))),"PREMIUM FREE",""))))</f>
        <v/>
      </c>
    </row>
    <row r="2930">
      <c r="AC2930">
        <f>IF($C2930="","",IF(COUNTIF('Códigos Santander (ref)'!$A$2:$A$79,$C2930)&gt;0,"SANTANDER",IF(COUNTIF('Códigos Itaú (ref)'!$A$2:$A$44,$C2930)&gt;0,"ITAU",IF(AND(TRIM(UPPER($I2930))="CONTRATUAL",ISNUMBER(SEARCH("INDIVIDUAL",SUBSTITUTE(UPPER($D2930)," ","")))),"PREMIUM FREE",""))))</f>
        <v/>
      </c>
    </row>
    <row r="2931">
      <c r="AC2931">
        <f>IF($C2931="","",IF(COUNTIF('Códigos Santander (ref)'!$A$2:$A$79,$C2931)&gt;0,"SANTANDER",IF(COUNTIF('Códigos Itaú (ref)'!$A$2:$A$44,$C2931)&gt;0,"ITAU",IF(AND(TRIM(UPPER($I2931))="CONTRATUAL",ISNUMBER(SEARCH("INDIVIDUAL",SUBSTITUTE(UPPER($D2931)," ","")))),"PREMIUM FREE",""))))</f>
        <v/>
      </c>
    </row>
    <row r="2932">
      <c r="AC2932">
        <f>IF($C2932="","",IF(COUNTIF('Códigos Santander (ref)'!$A$2:$A$79,$C2932)&gt;0,"SANTANDER",IF(COUNTIF('Códigos Itaú (ref)'!$A$2:$A$44,$C2932)&gt;0,"ITAU",IF(AND(TRIM(UPPER($I2932))="CONTRATUAL",ISNUMBER(SEARCH("INDIVIDUAL",SUBSTITUTE(UPPER($D2932)," ","")))),"PREMIUM FREE",""))))</f>
        <v/>
      </c>
    </row>
    <row r="2933">
      <c r="AC2933">
        <f>IF($C2933="","",IF(COUNTIF('Códigos Santander (ref)'!$A$2:$A$79,$C2933)&gt;0,"SANTANDER",IF(COUNTIF('Códigos Itaú (ref)'!$A$2:$A$44,$C2933)&gt;0,"ITAU",IF(AND(TRIM(UPPER($I2933))="CONTRATUAL",ISNUMBER(SEARCH("INDIVIDUAL",SUBSTITUTE(UPPER($D2933)," ","")))),"PREMIUM FREE",""))))</f>
        <v/>
      </c>
    </row>
    <row r="2934">
      <c r="AC2934">
        <f>IF($C2934="","",IF(COUNTIF('Códigos Santander (ref)'!$A$2:$A$79,$C2934)&gt;0,"SANTANDER",IF(COUNTIF('Códigos Itaú (ref)'!$A$2:$A$44,$C2934)&gt;0,"ITAU",IF(AND(TRIM(UPPER($I2934))="CONTRATUAL",ISNUMBER(SEARCH("INDIVIDUAL",SUBSTITUTE(UPPER($D2934)," ","")))),"PREMIUM FREE",""))))</f>
        <v/>
      </c>
    </row>
    <row r="2935">
      <c r="AC2935">
        <f>IF($C2935="","",IF(COUNTIF('Códigos Santander (ref)'!$A$2:$A$79,$C2935)&gt;0,"SANTANDER",IF(COUNTIF('Códigos Itaú (ref)'!$A$2:$A$44,$C2935)&gt;0,"ITAU",IF(AND(TRIM(UPPER($I2935))="CONTRATUAL",ISNUMBER(SEARCH("INDIVIDUAL",SUBSTITUTE(UPPER($D2935)," ","")))),"PREMIUM FREE",""))))</f>
        <v/>
      </c>
    </row>
    <row r="2936">
      <c r="AC2936">
        <f>IF($C2936="","",IF(COUNTIF('Códigos Santander (ref)'!$A$2:$A$79,$C2936)&gt;0,"SANTANDER",IF(COUNTIF('Códigos Itaú (ref)'!$A$2:$A$44,$C2936)&gt;0,"ITAU",IF(AND(TRIM(UPPER($I2936))="CONTRATUAL",ISNUMBER(SEARCH("INDIVIDUAL",SUBSTITUTE(UPPER($D2936)," ","")))),"PREMIUM FREE",""))))</f>
        <v/>
      </c>
    </row>
    <row r="2937">
      <c r="AC2937">
        <f>IF($C2937="","",IF(COUNTIF('Códigos Santander (ref)'!$A$2:$A$79,$C2937)&gt;0,"SANTANDER",IF(COUNTIF('Códigos Itaú (ref)'!$A$2:$A$44,$C2937)&gt;0,"ITAU",IF(AND(TRIM(UPPER($I2937))="CONTRATUAL",ISNUMBER(SEARCH("INDIVIDUAL",SUBSTITUTE(UPPER($D2937)," ","")))),"PREMIUM FREE",""))))</f>
        <v/>
      </c>
    </row>
    <row r="2938">
      <c r="AC2938">
        <f>IF($C2938="","",IF(COUNTIF('Códigos Santander (ref)'!$A$2:$A$79,$C2938)&gt;0,"SANTANDER",IF(COUNTIF('Códigos Itaú (ref)'!$A$2:$A$44,$C2938)&gt;0,"ITAU",IF(AND(TRIM(UPPER($I2938))="CONTRATUAL",ISNUMBER(SEARCH("INDIVIDUAL",SUBSTITUTE(UPPER($D2938)," ","")))),"PREMIUM FREE",""))))</f>
        <v/>
      </c>
    </row>
    <row r="2939">
      <c r="AC2939">
        <f>IF($C2939="","",IF(COUNTIF('Códigos Santander (ref)'!$A$2:$A$79,$C2939)&gt;0,"SANTANDER",IF(COUNTIF('Códigos Itaú (ref)'!$A$2:$A$44,$C2939)&gt;0,"ITAU",IF(AND(TRIM(UPPER($I2939))="CONTRATUAL",ISNUMBER(SEARCH("INDIVIDUAL",SUBSTITUTE(UPPER($D2939)," ","")))),"PREMIUM FREE",""))))</f>
        <v/>
      </c>
    </row>
    <row r="2940">
      <c r="AC2940">
        <f>IF($C2940="","",IF(COUNTIF('Códigos Santander (ref)'!$A$2:$A$79,$C2940)&gt;0,"SANTANDER",IF(COUNTIF('Códigos Itaú (ref)'!$A$2:$A$44,$C2940)&gt;0,"ITAU",IF(AND(TRIM(UPPER($I2940))="CONTRATUAL",ISNUMBER(SEARCH("INDIVIDUAL",SUBSTITUTE(UPPER($D2940)," ","")))),"PREMIUM FREE",""))))</f>
        <v/>
      </c>
    </row>
    <row r="2941">
      <c r="AC2941">
        <f>IF($C2941="","",IF(COUNTIF('Códigos Santander (ref)'!$A$2:$A$79,$C2941)&gt;0,"SANTANDER",IF(COUNTIF('Códigos Itaú (ref)'!$A$2:$A$44,$C2941)&gt;0,"ITAU",IF(AND(TRIM(UPPER($I2941))="CONTRATUAL",ISNUMBER(SEARCH("INDIVIDUAL",SUBSTITUTE(UPPER($D2941)," ","")))),"PREMIUM FREE",""))))</f>
        <v/>
      </c>
    </row>
    <row r="2942">
      <c r="AC2942">
        <f>IF($C2942="","",IF(COUNTIF('Códigos Santander (ref)'!$A$2:$A$79,$C2942)&gt;0,"SANTANDER",IF(COUNTIF('Códigos Itaú (ref)'!$A$2:$A$44,$C2942)&gt;0,"ITAU",IF(AND(TRIM(UPPER($I2942))="CONTRATUAL",ISNUMBER(SEARCH("INDIVIDUAL",SUBSTITUTE(UPPER($D2942)," ","")))),"PREMIUM FREE",""))))</f>
        <v/>
      </c>
    </row>
    <row r="2943">
      <c r="AC2943">
        <f>IF($C2943="","",IF(COUNTIF('Códigos Santander (ref)'!$A$2:$A$79,$C2943)&gt;0,"SANTANDER",IF(COUNTIF('Códigos Itaú (ref)'!$A$2:$A$44,$C2943)&gt;0,"ITAU",IF(AND(TRIM(UPPER($I2943))="CONTRATUAL",ISNUMBER(SEARCH("INDIVIDUAL",SUBSTITUTE(UPPER($D2943)," ","")))),"PREMIUM FREE",""))))</f>
        <v/>
      </c>
    </row>
    <row r="2944">
      <c r="AC2944">
        <f>IF($C2944="","",IF(COUNTIF('Códigos Santander (ref)'!$A$2:$A$79,$C2944)&gt;0,"SANTANDER",IF(COUNTIF('Códigos Itaú (ref)'!$A$2:$A$44,$C2944)&gt;0,"ITAU",IF(AND(TRIM(UPPER($I2944))="CONTRATUAL",ISNUMBER(SEARCH("INDIVIDUAL",SUBSTITUTE(UPPER($D2944)," ","")))),"PREMIUM FREE",""))))</f>
        <v/>
      </c>
    </row>
    <row r="2945">
      <c r="AC2945">
        <f>IF($C2945="","",IF(COUNTIF('Códigos Santander (ref)'!$A$2:$A$79,$C2945)&gt;0,"SANTANDER",IF(COUNTIF('Códigos Itaú (ref)'!$A$2:$A$44,$C2945)&gt;0,"ITAU",IF(AND(TRIM(UPPER($I2945))="CONTRATUAL",ISNUMBER(SEARCH("INDIVIDUAL",SUBSTITUTE(UPPER($D2945)," ","")))),"PREMIUM FREE",""))))</f>
        <v/>
      </c>
    </row>
    <row r="2946">
      <c r="AC2946">
        <f>IF($C2946="","",IF(COUNTIF('Códigos Santander (ref)'!$A$2:$A$79,$C2946)&gt;0,"SANTANDER",IF(COUNTIF('Códigos Itaú (ref)'!$A$2:$A$44,$C2946)&gt;0,"ITAU",IF(AND(TRIM(UPPER($I2946))="CONTRATUAL",ISNUMBER(SEARCH("INDIVIDUAL",SUBSTITUTE(UPPER($D2946)," ","")))),"PREMIUM FREE",""))))</f>
        <v/>
      </c>
    </row>
    <row r="2947">
      <c r="AC2947">
        <f>IF($C2947="","",IF(COUNTIF('Códigos Santander (ref)'!$A$2:$A$79,$C2947)&gt;0,"SANTANDER",IF(COUNTIF('Códigos Itaú (ref)'!$A$2:$A$44,$C2947)&gt;0,"ITAU",IF(AND(TRIM(UPPER($I2947))="CONTRATUAL",ISNUMBER(SEARCH("INDIVIDUAL",SUBSTITUTE(UPPER($D2947)," ","")))),"PREMIUM FREE",""))))</f>
        <v/>
      </c>
    </row>
    <row r="2948">
      <c r="AC2948">
        <f>IF($C2948="","",IF(COUNTIF('Códigos Santander (ref)'!$A$2:$A$79,$C2948)&gt;0,"SANTANDER",IF(COUNTIF('Códigos Itaú (ref)'!$A$2:$A$44,$C2948)&gt;0,"ITAU",IF(AND(TRIM(UPPER($I2948))="CONTRATUAL",ISNUMBER(SEARCH("INDIVIDUAL",SUBSTITUTE(UPPER($D2948)," ","")))),"PREMIUM FREE",""))))</f>
        <v/>
      </c>
    </row>
    <row r="2949">
      <c r="AC2949">
        <f>IF($C2949="","",IF(COUNTIF('Códigos Santander (ref)'!$A$2:$A$79,$C2949)&gt;0,"SANTANDER",IF(COUNTIF('Códigos Itaú (ref)'!$A$2:$A$44,$C2949)&gt;0,"ITAU",IF(AND(TRIM(UPPER($I2949))="CONTRATUAL",ISNUMBER(SEARCH("INDIVIDUAL",SUBSTITUTE(UPPER($D2949)," ","")))),"PREMIUM FREE",""))))</f>
        <v/>
      </c>
    </row>
    <row r="2950">
      <c r="AC2950">
        <f>IF($C2950="","",IF(COUNTIF('Códigos Santander (ref)'!$A$2:$A$79,$C2950)&gt;0,"SANTANDER",IF(COUNTIF('Códigos Itaú (ref)'!$A$2:$A$44,$C2950)&gt;0,"ITAU",IF(AND(TRIM(UPPER($I2950))="CONTRATUAL",ISNUMBER(SEARCH("INDIVIDUAL",SUBSTITUTE(UPPER($D2950)," ","")))),"PREMIUM FREE",""))))</f>
        <v/>
      </c>
    </row>
    <row r="2951">
      <c r="AC2951">
        <f>IF($C2951="","",IF(COUNTIF('Códigos Santander (ref)'!$A$2:$A$79,$C2951)&gt;0,"SANTANDER",IF(COUNTIF('Códigos Itaú (ref)'!$A$2:$A$44,$C2951)&gt;0,"ITAU",IF(AND(TRIM(UPPER($I2951))="CONTRATUAL",ISNUMBER(SEARCH("INDIVIDUAL",SUBSTITUTE(UPPER($D2951)," ","")))),"PREMIUM FREE",""))))</f>
        <v/>
      </c>
    </row>
    <row r="2952">
      <c r="AC2952">
        <f>IF($C2952="","",IF(COUNTIF('Códigos Santander (ref)'!$A$2:$A$79,$C2952)&gt;0,"SANTANDER",IF(COUNTIF('Códigos Itaú (ref)'!$A$2:$A$44,$C2952)&gt;0,"ITAU",IF(AND(TRIM(UPPER($I2952))="CONTRATUAL",ISNUMBER(SEARCH("INDIVIDUAL",SUBSTITUTE(UPPER($D2952)," ","")))),"PREMIUM FREE",""))))</f>
        <v/>
      </c>
    </row>
    <row r="2953">
      <c r="AC2953">
        <f>IF($C2953="","",IF(COUNTIF('Códigos Santander (ref)'!$A$2:$A$79,$C2953)&gt;0,"SANTANDER",IF(COUNTIF('Códigos Itaú (ref)'!$A$2:$A$44,$C2953)&gt;0,"ITAU",IF(AND(TRIM(UPPER($I2953))="CONTRATUAL",ISNUMBER(SEARCH("INDIVIDUAL",SUBSTITUTE(UPPER($D2953)," ","")))),"PREMIUM FREE",""))))</f>
        <v/>
      </c>
    </row>
    <row r="2954">
      <c r="AC2954">
        <f>IF($C2954="","",IF(COUNTIF('Códigos Santander (ref)'!$A$2:$A$79,$C2954)&gt;0,"SANTANDER",IF(COUNTIF('Códigos Itaú (ref)'!$A$2:$A$44,$C2954)&gt;0,"ITAU",IF(AND(TRIM(UPPER($I2954))="CONTRATUAL",ISNUMBER(SEARCH("INDIVIDUAL",SUBSTITUTE(UPPER($D2954)," ","")))),"PREMIUM FREE",""))))</f>
        <v/>
      </c>
    </row>
    <row r="2955">
      <c r="AC2955">
        <f>IF($C2955="","",IF(COUNTIF('Códigos Santander (ref)'!$A$2:$A$79,$C2955)&gt;0,"SANTANDER",IF(COUNTIF('Códigos Itaú (ref)'!$A$2:$A$44,$C2955)&gt;0,"ITAU",IF(AND(TRIM(UPPER($I2955))="CONTRATUAL",ISNUMBER(SEARCH("INDIVIDUAL",SUBSTITUTE(UPPER($D2955)," ","")))),"PREMIUM FREE",""))))</f>
        <v/>
      </c>
    </row>
    <row r="2956">
      <c r="AC2956">
        <f>IF($C2956="","",IF(COUNTIF('Códigos Santander (ref)'!$A$2:$A$79,$C2956)&gt;0,"SANTANDER",IF(COUNTIF('Códigos Itaú (ref)'!$A$2:$A$44,$C2956)&gt;0,"ITAU",IF(AND(TRIM(UPPER($I2956))="CONTRATUAL",ISNUMBER(SEARCH("INDIVIDUAL",SUBSTITUTE(UPPER($D2956)," ","")))),"PREMIUM FREE",""))))</f>
        <v/>
      </c>
    </row>
    <row r="2957">
      <c r="AC2957">
        <f>IF($C2957="","",IF(COUNTIF('Códigos Santander (ref)'!$A$2:$A$79,$C2957)&gt;0,"SANTANDER",IF(COUNTIF('Códigos Itaú (ref)'!$A$2:$A$44,$C2957)&gt;0,"ITAU",IF(AND(TRIM(UPPER($I2957))="CONTRATUAL",ISNUMBER(SEARCH("INDIVIDUAL",SUBSTITUTE(UPPER($D2957)," ","")))),"PREMIUM FREE",""))))</f>
        <v/>
      </c>
    </row>
    <row r="2958">
      <c r="AC2958">
        <f>IF($C2958="","",IF(COUNTIF('Códigos Santander (ref)'!$A$2:$A$79,$C2958)&gt;0,"SANTANDER",IF(COUNTIF('Códigos Itaú (ref)'!$A$2:$A$44,$C2958)&gt;0,"ITAU",IF(AND(TRIM(UPPER($I2958))="CONTRATUAL",ISNUMBER(SEARCH("INDIVIDUAL",SUBSTITUTE(UPPER($D2958)," ","")))),"PREMIUM FREE",""))))</f>
        <v/>
      </c>
    </row>
    <row r="2959">
      <c r="AC2959">
        <f>IF($C2959="","",IF(COUNTIF('Códigos Santander (ref)'!$A$2:$A$79,$C2959)&gt;0,"SANTANDER",IF(COUNTIF('Códigos Itaú (ref)'!$A$2:$A$44,$C2959)&gt;0,"ITAU",IF(AND(TRIM(UPPER($I2959))="CONTRATUAL",ISNUMBER(SEARCH("INDIVIDUAL",SUBSTITUTE(UPPER($D2959)," ","")))),"PREMIUM FREE",""))))</f>
        <v/>
      </c>
    </row>
    <row r="2960">
      <c r="AC2960">
        <f>IF($C2960="","",IF(COUNTIF('Códigos Santander (ref)'!$A$2:$A$79,$C2960)&gt;0,"SANTANDER",IF(COUNTIF('Códigos Itaú (ref)'!$A$2:$A$44,$C2960)&gt;0,"ITAU",IF(AND(TRIM(UPPER($I2960))="CONTRATUAL",ISNUMBER(SEARCH("INDIVIDUAL",SUBSTITUTE(UPPER($D2960)," ","")))),"PREMIUM FREE",""))))</f>
        <v/>
      </c>
    </row>
    <row r="2961">
      <c r="AC2961">
        <f>IF($C2961="","",IF(COUNTIF('Códigos Santander (ref)'!$A$2:$A$79,$C2961)&gt;0,"SANTANDER",IF(COUNTIF('Códigos Itaú (ref)'!$A$2:$A$44,$C2961)&gt;0,"ITAU",IF(AND(TRIM(UPPER($I2961))="CONTRATUAL",ISNUMBER(SEARCH("INDIVIDUAL",SUBSTITUTE(UPPER($D2961)," ","")))),"PREMIUM FREE",""))))</f>
        <v/>
      </c>
    </row>
    <row r="2962">
      <c r="AC2962">
        <f>IF($C2962="","",IF(COUNTIF('Códigos Santander (ref)'!$A$2:$A$79,$C2962)&gt;0,"SANTANDER",IF(COUNTIF('Códigos Itaú (ref)'!$A$2:$A$44,$C2962)&gt;0,"ITAU",IF(AND(TRIM(UPPER($I2962))="CONTRATUAL",ISNUMBER(SEARCH("INDIVIDUAL",SUBSTITUTE(UPPER($D2962)," ","")))),"PREMIUM FREE",""))))</f>
        <v/>
      </c>
    </row>
    <row r="2963">
      <c r="AC2963">
        <f>IF($C2963="","",IF(COUNTIF('Códigos Santander (ref)'!$A$2:$A$79,$C2963)&gt;0,"SANTANDER",IF(COUNTIF('Códigos Itaú (ref)'!$A$2:$A$44,$C2963)&gt;0,"ITAU",IF(AND(TRIM(UPPER($I2963))="CONTRATUAL",ISNUMBER(SEARCH("INDIVIDUAL",SUBSTITUTE(UPPER($D2963)," ","")))),"PREMIUM FREE",""))))</f>
        <v/>
      </c>
    </row>
    <row r="2964">
      <c r="AC2964">
        <f>IF($C2964="","",IF(COUNTIF('Códigos Santander (ref)'!$A$2:$A$79,$C2964)&gt;0,"SANTANDER",IF(COUNTIF('Códigos Itaú (ref)'!$A$2:$A$44,$C2964)&gt;0,"ITAU",IF(AND(TRIM(UPPER($I2964))="CONTRATUAL",ISNUMBER(SEARCH("INDIVIDUAL",SUBSTITUTE(UPPER($D2964)," ","")))),"PREMIUM FREE",""))))</f>
        <v/>
      </c>
    </row>
    <row r="2965">
      <c r="AC2965">
        <f>IF($C2965="","",IF(COUNTIF('Códigos Santander (ref)'!$A$2:$A$79,$C2965)&gt;0,"SANTANDER",IF(COUNTIF('Códigos Itaú (ref)'!$A$2:$A$44,$C2965)&gt;0,"ITAU",IF(AND(TRIM(UPPER($I2965))="CONTRATUAL",ISNUMBER(SEARCH("INDIVIDUAL",SUBSTITUTE(UPPER($D2965)," ","")))),"PREMIUM FREE",""))))</f>
        <v/>
      </c>
    </row>
    <row r="2966">
      <c r="AC2966">
        <f>IF($C2966="","",IF(COUNTIF('Códigos Santander (ref)'!$A$2:$A$79,$C2966)&gt;0,"SANTANDER",IF(COUNTIF('Códigos Itaú (ref)'!$A$2:$A$44,$C2966)&gt;0,"ITAU",IF(AND(TRIM(UPPER($I2966))="CONTRATUAL",ISNUMBER(SEARCH("INDIVIDUAL",SUBSTITUTE(UPPER($D2966)," ","")))),"PREMIUM FREE",""))))</f>
        <v/>
      </c>
    </row>
    <row r="2967">
      <c r="AC2967">
        <f>IF($C2967="","",IF(COUNTIF('Códigos Santander (ref)'!$A$2:$A$79,$C2967)&gt;0,"SANTANDER",IF(COUNTIF('Códigos Itaú (ref)'!$A$2:$A$44,$C2967)&gt;0,"ITAU",IF(AND(TRIM(UPPER($I2967))="CONTRATUAL",ISNUMBER(SEARCH("INDIVIDUAL",SUBSTITUTE(UPPER($D2967)," ","")))),"PREMIUM FREE",""))))</f>
        <v/>
      </c>
    </row>
    <row r="2968">
      <c r="AC2968">
        <f>IF($C2968="","",IF(COUNTIF('Códigos Santander (ref)'!$A$2:$A$79,$C2968)&gt;0,"SANTANDER",IF(COUNTIF('Códigos Itaú (ref)'!$A$2:$A$44,$C2968)&gt;0,"ITAU",IF(AND(TRIM(UPPER($I2968))="CONTRATUAL",ISNUMBER(SEARCH("INDIVIDUAL",SUBSTITUTE(UPPER($D2968)," ","")))),"PREMIUM FREE",""))))</f>
        <v/>
      </c>
    </row>
    <row r="2969">
      <c r="AC2969">
        <f>IF($C2969="","",IF(COUNTIF('Códigos Santander (ref)'!$A$2:$A$79,$C2969)&gt;0,"SANTANDER",IF(COUNTIF('Códigos Itaú (ref)'!$A$2:$A$44,$C2969)&gt;0,"ITAU",IF(AND(TRIM(UPPER($I2969))="CONTRATUAL",ISNUMBER(SEARCH("INDIVIDUAL",SUBSTITUTE(UPPER($D2969)," ","")))),"PREMIUM FREE",""))))</f>
        <v/>
      </c>
    </row>
    <row r="2970">
      <c r="AC2970">
        <f>IF($C2970="","",IF(COUNTIF('Códigos Santander (ref)'!$A$2:$A$79,$C2970)&gt;0,"SANTANDER",IF(COUNTIF('Códigos Itaú (ref)'!$A$2:$A$44,$C2970)&gt;0,"ITAU",IF(AND(TRIM(UPPER($I2970))="CONTRATUAL",ISNUMBER(SEARCH("INDIVIDUAL",SUBSTITUTE(UPPER($D2970)," ","")))),"PREMIUM FREE",""))))</f>
        <v/>
      </c>
    </row>
    <row r="2971">
      <c r="AC2971">
        <f>IF($C2971="","",IF(COUNTIF('Códigos Santander (ref)'!$A$2:$A$79,$C2971)&gt;0,"SANTANDER",IF(COUNTIF('Códigos Itaú (ref)'!$A$2:$A$44,$C2971)&gt;0,"ITAU",IF(AND(TRIM(UPPER($I2971))="CONTRATUAL",ISNUMBER(SEARCH("INDIVIDUAL",SUBSTITUTE(UPPER($D2971)," ","")))),"PREMIUM FREE",""))))</f>
        <v/>
      </c>
    </row>
    <row r="2972">
      <c r="AC2972">
        <f>IF($C2972="","",IF(COUNTIF('Códigos Santander (ref)'!$A$2:$A$79,$C2972)&gt;0,"SANTANDER",IF(COUNTIF('Códigos Itaú (ref)'!$A$2:$A$44,$C2972)&gt;0,"ITAU",IF(AND(TRIM(UPPER($I2972))="CONTRATUAL",ISNUMBER(SEARCH("INDIVIDUAL",SUBSTITUTE(UPPER($D2972)," ","")))),"PREMIUM FREE",""))))</f>
        <v/>
      </c>
    </row>
    <row r="2973">
      <c r="AC2973">
        <f>IF($C2973="","",IF(COUNTIF('Códigos Santander (ref)'!$A$2:$A$79,$C2973)&gt;0,"SANTANDER",IF(COUNTIF('Códigos Itaú (ref)'!$A$2:$A$44,$C2973)&gt;0,"ITAU",IF(AND(TRIM(UPPER($I2973))="CONTRATUAL",ISNUMBER(SEARCH("INDIVIDUAL",SUBSTITUTE(UPPER($D2973)," ","")))),"PREMIUM FREE",""))))</f>
        <v/>
      </c>
    </row>
    <row r="2974">
      <c r="AC2974">
        <f>IF($C2974="","",IF(COUNTIF('Códigos Santander (ref)'!$A$2:$A$79,$C2974)&gt;0,"SANTANDER",IF(COUNTIF('Códigos Itaú (ref)'!$A$2:$A$44,$C2974)&gt;0,"ITAU",IF(AND(TRIM(UPPER($I2974))="CONTRATUAL",ISNUMBER(SEARCH("INDIVIDUAL",SUBSTITUTE(UPPER($D2974)," ","")))),"PREMIUM FREE",""))))</f>
        <v/>
      </c>
    </row>
    <row r="2975">
      <c r="AC2975">
        <f>IF($C2975="","",IF(COUNTIF('Códigos Santander (ref)'!$A$2:$A$79,$C2975)&gt;0,"SANTANDER",IF(COUNTIF('Códigos Itaú (ref)'!$A$2:$A$44,$C2975)&gt;0,"ITAU",IF(AND(TRIM(UPPER($I2975))="CONTRATUAL",ISNUMBER(SEARCH("INDIVIDUAL",SUBSTITUTE(UPPER($D2975)," ","")))),"PREMIUM FREE",""))))</f>
        <v/>
      </c>
    </row>
    <row r="2976">
      <c r="AC2976">
        <f>IF($C2976="","",IF(COUNTIF('Códigos Santander (ref)'!$A$2:$A$79,$C2976)&gt;0,"SANTANDER",IF(COUNTIF('Códigos Itaú (ref)'!$A$2:$A$44,$C2976)&gt;0,"ITAU",IF(AND(TRIM(UPPER($I2976))="CONTRATUAL",ISNUMBER(SEARCH("INDIVIDUAL",SUBSTITUTE(UPPER($D2976)," ","")))),"PREMIUM FREE",""))))</f>
        <v/>
      </c>
    </row>
    <row r="2977">
      <c r="AC2977">
        <f>IF($C2977="","",IF(COUNTIF('Códigos Santander (ref)'!$A$2:$A$79,$C2977)&gt;0,"SANTANDER",IF(COUNTIF('Códigos Itaú (ref)'!$A$2:$A$44,$C2977)&gt;0,"ITAU",IF(AND(TRIM(UPPER($I2977))="CONTRATUAL",ISNUMBER(SEARCH("INDIVIDUAL",SUBSTITUTE(UPPER($D2977)," ","")))),"PREMIUM FREE",""))))</f>
        <v/>
      </c>
    </row>
    <row r="2978">
      <c r="AC2978">
        <f>IF($C2978="","",IF(COUNTIF('Códigos Santander (ref)'!$A$2:$A$79,$C2978)&gt;0,"SANTANDER",IF(COUNTIF('Códigos Itaú (ref)'!$A$2:$A$44,$C2978)&gt;0,"ITAU",IF(AND(TRIM(UPPER($I2978))="CONTRATUAL",ISNUMBER(SEARCH("INDIVIDUAL",SUBSTITUTE(UPPER($D2978)," ","")))),"PREMIUM FREE",""))))</f>
        <v/>
      </c>
    </row>
    <row r="2979">
      <c r="AC2979">
        <f>IF($C2979="","",IF(COUNTIF('Códigos Santander (ref)'!$A$2:$A$79,$C2979)&gt;0,"SANTANDER",IF(COUNTIF('Códigos Itaú (ref)'!$A$2:$A$44,$C2979)&gt;0,"ITAU",IF(AND(TRIM(UPPER($I2979))="CONTRATUAL",ISNUMBER(SEARCH("INDIVIDUAL",SUBSTITUTE(UPPER($D2979)," ","")))),"PREMIUM FREE",""))))</f>
        <v/>
      </c>
    </row>
    <row r="2980">
      <c r="AC2980">
        <f>IF($C2980="","",IF(COUNTIF('Códigos Santander (ref)'!$A$2:$A$79,$C2980)&gt;0,"SANTANDER",IF(COUNTIF('Códigos Itaú (ref)'!$A$2:$A$44,$C2980)&gt;0,"ITAU",IF(AND(TRIM(UPPER($I2980))="CONTRATUAL",ISNUMBER(SEARCH("INDIVIDUAL",SUBSTITUTE(UPPER($D2980)," ","")))),"PREMIUM FREE",""))))</f>
        <v/>
      </c>
    </row>
    <row r="2981">
      <c r="AC2981">
        <f>IF($C2981="","",IF(COUNTIF('Códigos Santander (ref)'!$A$2:$A$79,$C2981)&gt;0,"SANTANDER",IF(COUNTIF('Códigos Itaú (ref)'!$A$2:$A$44,$C2981)&gt;0,"ITAU",IF(AND(TRIM(UPPER($I2981))="CONTRATUAL",ISNUMBER(SEARCH("INDIVIDUAL",SUBSTITUTE(UPPER($D2981)," ","")))),"PREMIUM FREE",""))))</f>
        <v/>
      </c>
    </row>
    <row r="2982">
      <c r="AC2982">
        <f>IF($C2982="","",IF(COUNTIF('Códigos Santander (ref)'!$A$2:$A$79,$C2982)&gt;0,"SANTANDER",IF(COUNTIF('Códigos Itaú (ref)'!$A$2:$A$44,$C2982)&gt;0,"ITAU",IF(AND(TRIM(UPPER($I2982))="CONTRATUAL",ISNUMBER(SEARCH("INDIVIDUAL",SUBSTITUTE(UPPER($D2982)," ","")))),"PREMIUM FREE",""))))</f>
        <v/>
      </c>
    </row>
    <row r="2983">
      <c r="AC2983">
        <f>IF($C2983="","",IF(COUNTIF('Códigos Santander (ref)'!$A$2:$A$79,$C2983)&gt;0,"SANTANDER",IF(COUNTIF('Códigos Itaú (ref)'!$A$2:$A$44,$C2983)&gt;0,"ITAU",IF(AND(TRIM(UPPER($I2983))="CONTRATUAL",ISNUMBER(SEARCH("INDIVIDUAL",SUBSTITUTE(UPPER($D2983)," ","")))),"PREMIUM FREE",""))))</f>
        <v/>
      </c>
    </row>
    <row r="2984">
      <c r="AC2984">
        <f>IF($C2984="","",IF(COUNTIF('Códigos Santander (ref)'!$A$2:$A$79,$C2984)&gt;0,"SANTANDER",IF(COUNTIF('Códigos Itaú (ref)'!$A$2:$A$44,$C2984)&gt;0,"ITAU",IF(AND(TRIM(UPPER($I2984))="CONTRATUAL",ISNUMBER(SEARCH("INDIVIDUAL",SUBSTITUTE(UPPER($D2984)," ","")))),"PREMIUM FREE",""))))</f>
        <v/>
      </c>
    </row>
    <row r="2985">
      <c r="AC2985">
        <f>IF($C2985="","",IF(COUNTIF('Códigos Santander (ref)'!$A$2:$A$79,$C2985)&gt;0,"SANTANDER",IF(COUNTIF('Códigos Itaú (ref)'!$A$2:$A$44,$C2985)&gt;0,"ITAU",IF(AND(TRIM(UPPER($I2985))="CONTRATUAL",ISNUMBER(SEARCH("INDIVIDUAL",SUBSTITUTE(UPPER($D2985)," ","")))),"PREMIUM FREE",""))))</f>
        <v/>
      </c>
    </row>
    <row r="2986">
      <c r="AC2986">
        <f>IF($C2986="","",IF(COUNTIF('Códigos Santander (ref)'!$A$2:$A$79,$C2986)&gt;0,"SANTANDER",IF(COUNTIF('Códigos Itaú (ref)'!$A$2:$A$44,$C2986)&gt;0,"ITAU",IF(AND(TRIM(UPPER($I2986))="CONTRATUAL",ISNUMBER(SEARCH("INDIVIDUAL",SUBSTITUTE(UPPER($D2986)," ","")))),"PREMIUM FREE",""))))</f>
        <v/>
      </c>
    </row>
    <row r="2987">
      <c r="AC2987">
        <f>IF($C2987="","",IF(COUNTIF('Códigos Santander (ref)'!$A$2:$A$79,$C2987)&gt;0,"SANTANDER",IF(COUNTIF('Códigos Itaú (ref)'!$A$2:$A$44,$C2987)&gt;0,"ITAU",IF(AND(TRIM(UPPER($I2987))="CONTRATUAL",ISNUMBER(SEARCH("INDIVIDUAL",SUBSTITUTE(UPPER($D2987)," ","")))),"PREMIUM FREE",""))))</f>
        <v/>
      </c>
    </row>
    <row r="2988">
      <c r="AC2988">
        <f>IF($C2988="","",IF(COUNTIF('Códigos Santander (ref)'!$A$2:$A$79,$C2988)&gt;0,"SANTANDER",IF(COUNTIF('Códigos Itaú (ref)'!$A$2:$A$44,$C2988)&gt;0,"ITAU",IF(AND(TRIM(UPPER($I2988))="CONTRATUAL",ISNUMBER(SEARCH("INDIVIDUAL",SUBSTITUTE(UPPER($D2988)," ","")))),"PREMIUM FREE",""))))</f>
        <v/>
      </c>
    </row>
    <row r="2989">
      <c r="AC2989">
        <f>IF($C2989="","",IF(COUNTIF('Códigos Santander (ref)'!$A$2:$A$79,$C2989)&gt;0,"SANTANDER",IF(COUNTIF('Códigos Itaú (ref)'!$A$2:$A$44,$C2989)&gt;0,"ITAU",IF(AND(TRIM(UPPER($I2989))="CONTRATUAL",ISNUMBER(SEARCH("INDIVIDUAL",SUBSTITUTE(UPPER($D2989)," ","")))),"PREMIUM FREE",""))))</f>
        <v/>
      </c>
    </row>
    <row r="2990">
      <c r="AC2990">
        <f>IF($C2990="","",IF(COUNTIF('Códigos Santander (ref)'!$A$2:$A$79,$C2990)&gt;0,"SANTANDER",IF(COUNTIF('Códigos Itaú (ref)'!$A$2:$A$44,$C2990)&gt;0,"ITAU",IF(AND(TRIM(UPPER($I2990))="CONTRATUAL",ISNUMBER(SEARCH("INDIVIDUAL",SUBSTITUTE(UPPER($D2990)," ","")))),"PREMIUM FREE",""))))</f>
        <v/>
      </c>
    </row>
    <row r="2991">
      <c r="AC2991">
        <f>IF($C2991="","",IF(COUNTIF('Códigos Santander (ref)'!$A$2:$A$79,$C2991)&gt;0,"SANTANDER",IF(COUNTIF('Códigos Itaú (ref)'!$A$2:$A$44,$C2991)&gt;0,"ITAU",IF(AND(TRIM(UPPER($I2991))="CONTRATUAL",ISNUMBER(SEARCH("INDIVIDUAL",SUBSTITUTE(UPPER($D2991)," ","")))),"PREMIUM FREE",""))))</f>
        <v/>
      </c>
    </row>
    <row r="2992">
      <c r="AC2992">
        <f>IF($C2992="","",IF(COUNTIF('Códigos Santander (ref)'!$A$2:$A$79,$C2992)&gt;0,"SANTANDER",IF(COUNTIF('Códigos Itaú (ref)'!$A$2:$A$44,$C2992)&gt;0,"ITAU",IF(AND(TRIM(UPPER($I2992))="CONTRATUAL",ISNUMBER(SEARCH("INDIVIDUAL",SUBSTITUTE(UPPER($D2992)," ","")))),"PREMIUM FREE",""))))</f>
        <v/>
      </c>
    </row>
    <row r="2993">
      <c r="AC2993">
        <f>IF($C2993="","",IF(COUNTIF('Códigos Santander (ref)'!$A$2:$A$79,$C2993)&gt;0,"SANTANDER",IF(COUNTIF('Códigos Itaú (ref)'!$A$2:$A$44,$C2993)&gt;0,"ITAU",IF(AND(TRIM(UPPER($I2993))="CONTRATUAL",ISNUMBER(SEARCH("INDIVIDUAL",SUBSTITUTE(UPPER($D2993)," ","")))),"PREMIUM FREE",""))))</f>
        <v/>
      </c>
    </row>
    <row r="2994">
      <c r="AC2994">
        <f>IF($C2994="","",IF(COUNTIF('Códigos Santander (ref)'!$A$2:$A$79,$C2994)&gt;0,"SANTANDER",IF(COUNTIF('Códigos Itaú (ref)'!$A$2:$A$44,$C2994)&gt;0,"ITAU",IF(AND(TRIM(UPPER($I2994))="CONTRATUAL",ISNUMBER(SEARCH("INDIVIDUAL",SUBSTITUTE(UPPER($D2994)," ","")))),"PREMIUM FREE",""))))</f>
        <v/>
      </c>
    </row>
    <row r="2995">
      <c r="AC2995">
        <f>IF($C2995="","",IF(COUNTIF('Códigos Santander (ref)'!$A$2:$A$79,$C2995)&gt;0,"SANTANDER",IF(COUNTIF('Códigos Itaú (ref)'!$A$2:$A$44,$C2995)&gt;0,"ITAU",IF(AND(TRIM(UPPER($I2995))="CONTRATUAL",ISNUMBER(SEARCH("INDIVIDUAL",SUBSTITUTE(UPPER($D2995)," ","")))),"PREMIUM FREE",""))))</f>
        <v/>
      </c>
    </row>
    <row r="2996">
      <c r="AC2996">
        <f>IF($C2996="","",IF(COUNTIF('Códigos Santander (ref)'!$A$2:$A$79,$C2996)&gt;0,"SANTANDER",IF(COUNTIF('Códigos Itaú (ref)'!$A$2:$A$44,$C2996)&gt;0,"ITAU",IF(AND(TRIM(UPPER($I2996))="CONTRATUAL",ISNUMBER(SEARCH("INDIVIDUAL",SUBSTITUTE(UPPER($D2996)," ","")))),"PREMIUM FREE",""))))</f>
        <v/>
      </c>
    </row>
    <row r="2997">
      <c r="AC2997">
        <f>IF($C2997="","",IF(COUNTIF('Códigos Santander (ref)'!$A$2:$A$79,$C2997)&gt;0,"SANTANDER",IF(COUNTIF('Códigos Itaú (ref)'!$A$2:$A$44,$C2997)&gt;0,"ITAU",IF(AND(TRIM(UPPER($I2997))="CONTRATUAL",ISNUMBER(SEARCH("INDIVIDUAL",SUBSTITUTE(UPPER($D2997)," ","")))),"PREMIUM FREE",""))))</f>
        <v/>
      </c>
    </row>
    <row r="2998">
      <c r="AC2998">
        <f>IF($C2998="","",IF(COUNTIF('Códigos Santander (ref)'!$A$2:$A$79,$C2998)&gt;0,"SANTANDER",IF(COUNTIF('Códigos Itaú (ref)'!$A$2:$A$44,$C2998)&gt;0,"ITAU",IF(AND(TRIM(UPPER($I2998))="CONTRATUAL",ISNUMBER(SEARCH("INDIVIDUAL",SUBSTITUTE(UPPER($D2998)," ","")))),"PREMIUM FREE",""))))</f>
        <v/>
      </c>
    </row>
    <row r="2999">
      <c r="AC2999">
        <f>IF($C2999="","",IF(COUNTIF('Códigos Santander (ref)'!$A$2:$A$79,$C2999)&gt;0,"SANTANDER",IF(COUNTIF('Códigos Itaú (ref)'!$A$2:$A$44,$C2999)&gt;0,"ITAU",IF(AND(TRIM(UPPER($I2999))="CONTRATUAL",ISNUMBER(SEARCH("INDIVIDUAL",SUBSTITUTE(UPPER($D2999)," ","")))),"PREMIUM FREE",""))))</f>
        <v/>
      </c>
    </row>
    <row r="3000">
      <c r="AC3000">
        <f>IF($C3000="","",IF(COUNTIF('Códigos Santander (ref)'!$A$2:$A$79,$C3000)&gt;0,"SANTANDER",IF(COUNTIF('Códigos Itaú (ref)'!$A$2:$A$44,$C3000)&gt;0,"ITAU",IF(AND(TRIM(UPPER($I3000))="CONTRATUAL",ISNUMBER(SEARCH("INDIVIDUAL",SUBSTITUTE(UPPER($D3000)," ","")))),"PREMIUM FREE",""))))</f>
        <v/>
      </c>
    </row>
    <row r="3001">
      <c r="AC3001">
        <f>IF($C3001="","",IF(COUNTIF('Códigos Santander (ref)'!$A$2:$A$79,$C3001)&gt;0,"SANTANDER",IF(COUNTIF('Códigos Itaú (ref)'!$A$2:$A$44,$C3001)&gt;0,"ITAU",IF(AND(TRIM(UPPER($I3001))="CONTRATUAL",ISNUMBER(SEARCH("INDIVIDUAL",SUBSTITUTE(UPPER($D3001)," ","")))),"PREMIUM FREE",""))))</f>
        <v/>
      </c>
    </row>
    <row r="3002">
      <c r="AC3002">
        <f>IF($C3002="","",IF(COUNTIF('Códigos Santander (ref)'!$A$2:$A$79,$C3002)&gt;0,"SANTANDER",IF(COUNTIF('Códigos Itaú (ref)'!$A$2:$A$44,$C3002)&gt;0,"ITAU",IF(AND(TRIM(UPPER($I3002))="CONTRATUAL",ISNUMBER(SEARCH("INDIVIDUAL",SUBSTITUTE(UPPER($D3002)," ","")))),"PREMIUM FREE",""))))</f>
        <v/>
      </c>
    </row>
    <row r="3003">
      <c r="AC3003">
        <f>IF($C3003="","",IF(COUNTIF('Códigos Santander (ref)'!$A$2:$A$79,$C3003)&gt;0,"SANTANDER",IF(COUNTIF('Códigos Itaú (ref)'!$A$2:$A$44,$C3003)&gt;0,"ITAU",IF(AND(TRIM(UPPER($I3003))="CONTRATUAL",ISNUMBER(SEARCH("INDIVIDUAL",SUBSTITUTE(UPPER($D3003)," ","")))),"PREMIUM FREE",""))))</f>
        <v/>
      </c>
    </row>
    <row r="3004">
      <c r="AC3004">
        <f>IF($C3004="","",IF(COUNTIF('Códigos Santander (ref)'!$A$2:$A$79,$C3004)&gt;0,"SANTANDER",IF(COUNTIF('Códigos Itaú (ref)'!$A$2:$A$44,$C3004)&gt;0,"ITAU",IF(AND(TRIM(UPPER($I3004))="CONTRATUAL",ISNUMBER(SEARCH("INDIVIDUAL",SUBSTITUTE(UPPER($D3004)," ","")))),"PREMIUM FREE",""))))</f>
        <v/>
      </c>
    </row>
    <row r="3005">
      <c r="AC3005">
        <f>IF($C3005="","",IF(COUNTIF('Códigos Santander (ref)'!$A$2:$A$79,$C3005)&gt;0,"SANTANDER",IF(COUNTIF('Códigos Itaú (ref)'!$A$2:$A$44,$C3005)&gt;0,"ITAU",IF(AND(TRIM(UPPER($I3005))="CONTRATUAL",ISNUMBER(SEARCH("INDIVIDUAL",SUBSTITUTE(UPPER($D3005)," ","")))),"PREMIUM FREE",""))))</f>
        <v/>
      </c>
    </row>
    <row r="3006">
      <c r="AC3006">
        <f>IF($C3006="","",IF(COUNTIF('Códigos Santander (ref)'!$A$2:$A$79,$C3006)&gt;0,"SANTANDER",IF(COUNTIF('Códigos Itaú (ref)'!$A$2:$A$44,$C3006)&gt;0,"ITAU",IF(AND(TRIM(UPPER($I3006))="CONTRATUAL",ISNUMBER(SEARCH("INDIVIDUAL",SUBSTITUTE(UPPER($D3006)," ","")))),"PREMIUM FREE",""))))</f>
        <v/>
      </c>
    </row>
    <row r="3007">
      <c r="AC3007">
        <f>IF($C3007="","",IF(COUNTIF('Códigos Santander (ref)'!$A$2:$A$79,$C3007)&gt;0,"SANTANDER",IF(COUNTIF('Códigos Itaú (ref)'!$A$2:$A$44,$C3007)&gt;0,"ITAU",IF(AND(TRIM(UPPER($I3007))="CONTRATUAL",ISNUMBER(SEARCH("INDIVIDUAL",SUBSTITUTE(UPPER($D3007)," ","")))),"PREMIUM FREE",""))))</f>
        <v/>
      </c>
    </row>
    <row r="3008">
      <c r="AC3008">
        <f>IF($C3008="","",IF(COUNTIF('Códigos Santander (ref)'!$A$2:$A$79,$C3008)&gt;0,"SANTANDER",IF(COUNTIF('Códigos Itaú (ref)'!$A$2:$A$44,$C3008)&gt;0,"ITAU",IF(AND(TRIM(UPPER($I3008))="CONTRATUAL",ISNUMBER(SEARCH("INDIVIDUAL",SUBSTITUTE(UPPER($D3008)," ","")))),"PREMIUM FREE",""))))</f>
        <v/>
      </c>
    </row>
    <row r="3009">
      <c r="AC3009">
        <f>IF($C3009="","",IF(COUNTIF('Códigos Santander (ref)'!$A$2:$A$79,$C3009)&gt;0,"SANTANDER",IF(COUNTIF('Códigos Itaú (ref)'!$A$2:$A$44,$C3009)&gt;0,"ITAU",IF(AND(TRIM(UPPER($I3009))="CONTRATUAL",ISNUMBER(SEARCH("INDIVIDUAL",SUBSTITUTE(UPPER($D3009)," ","")))),"PREMIUM FREE",""))))</f>
        <v/>
      </c>
    </row>
    <row r="3010">
      <c r="AC3010">
        <f>IF($C3010="","",IF(COUNTIF('Códigos Santander (ref)'!$A$2:$A$79,$C3010)&gt;0,"SANTANDER",IF(COUNTIF('Códigos Itaú (ref)'!$A$2:$A$44,$C3010)&gt;0,"ITAU",IF(AND(TRIM(UPPER($I3010))="CONTRATUAL",ISNUMBER(SEARCH("INDIVIDUAL",SUBSTITUTE(UPPER($D3010)," ","")))),"PREMIUM FREE",""))))</f>
        <v/>
      </c>
    </row>
    <row r="3011">
      <c r="AC3011">
        <f>IF($C3011="","",IF(COUNTIF('Códigos Santander (ref)'!$A$2:$A$79,$C3011)&gt;0,"SANTANDER",IF(COUNTIF('Códigos Itaú (ref)'!$A$2:$A$44,$C3011)&gt;0,"ITAU",IF(AND(TRIM(UPPER($I3011))="CONTRATUAL",ISNUMBER(SEARCH("INDIVIDUAL",SUBSTITUTE(UPPER($D3011)," ","")))),"PREMIUM FREE",""))))</f>
        <v/>
      </c>
    </row>
    <row r="3012">
      <c r="AC3012">
        <f>IF($C3012="","",IF(COUNTIF('Códigos Santander (ref)'!$A$2:$A$79,$C3012)&gt;0,"SANTANDER",IF(COUNTIF('Códigos Itaú (ref)'!$A$2:$A$44,$C3012)&gt;0,"ITAU",IF(AND(TRIM(UPPER($I3012))="CONTRATUAL",ISNUMBER(SEARCH("INDIVIDUAL",SUBSTITUTE(UPPER($D3012)," ","")))),"PREMIUM FREE",""))))</f>
        <v/>
      </c>
    </row>
    <row r="3013">
      <c r="AC3013">
        <f>IF($C3013="","",IF(COUNTIF('Códigos Santander (ref)'!$A$2:$A$79,$C3013)&gt;0,"SANTANDER",IF(COUNTIF('Códigos Itaú (ref)'!$A$2:$A$44,$C3013)&gt;0,"ITAU",IF(AND(TRIM(UPPER($I3013))="CONTRATUAL",ISNUMBER(SEARCH("INDIVIDUAL",SUBSTITUTE(UPPER($D3013)," ","")))),"PREMIUM FREE",""))))</f>
        <v/>
      </c>
    </row>
    <row r="3014">
      <c r="AC3014">
        <f>IF($C3014="","",IF(COUNTIF('Códigos Santander (ref)'!$A$2:$A$79,$C3014)&gt;0,"SANTANDER",IF(COUNTIF('Códigos Itaú (ref)'!$A$2:$A$44,$C3014)&gt;0,"ITAU",IF(AND(TRIM(UPPER($I3014))="CONTRATUAL",ISNUMBER(SEARCH("INDIVIDUAL",SUBSTITUTE(UPPER($D3014)," ","")))),"PREMIUM FREE",""))))</f>
        <v/>
      </c>
    </row>
    <row r="3015">
      <c r="AC3015">
        <f>IF($C3015="","",IF(COUNTIF('Códigos Santander (ref)'!$A$2:$A$79,$C3015)&gt;0,"SANTANDER",IF(COUNTIF('Códigos Itaú (ref)'!$A$2:$A$44,$C3015)&gt;0,"ITAU",IF(AND(TRIM(UPPER($I3015))="CONTRATUAL",ISNUMBER(SEARCH("INDIVIDUAL",SUBSTITUTE(UPPER($D3015)," ","")))),"PREMIUM FREE",""))))</f>
        <v/>
      </c>
    </row>
    <row r="3016">
      <c r="AC3016">
        <f>IF($C3016="","",IF(COUNTIF('Códigos Santander (ref)'!$A$2:$A$79,$C3016)&gt;0,"SANTANDER",IF(COUNTIF('Códigos Itaú (ref)'!$A$2:$A$44,$C3016)&gt;0,"ITAU",IF(AND(TRIM(UPPER($I3016))="CONTRATUAL",ISNUMBER(SEARCH("INDIVIDUAL",SUBSTITUTE(UPPER($D3016)," ","")))),"PREMIUM FREE",""))))</f>
        <v/>
      </c>
    </row>
    <row r="3017">
      <c r="AC3017">
        <f>IF($C3017="","",IF(COUNTIF('Códigos Santander (ref)'!$A$2:$A$79,$C3017)&gt;0,"SANTANDER",IF(COUNTIF('Códigos Itaú (ref)'!$A$2:$A$44,$C3017)&gt;0,"ITAU",IF(AND(TRIM(UPPER($I3017))="CONTRATUAL",ISNUMBER(SEARCH("INDIVIDUAL",SUBSTITUTE(UPPER($D3017)," ","")))),"PREMIUM FREE",""))))</f>
        <v/>
      </c>
    </row>
    <row r="3018">
      <c r="AC3018">
        <f>IF($C3018="","",IF(COUNTIF('Códigos Santander (ref)'!$A$2:$A$79,$C3018)&gt;0,"SANTANDER",IF(COUNTIF('Códigos Itaú (ref)'!$A$2:$A$44,$C3018)&gt;0,"ITAU",IF(AND(TRIM(UPPER($I3018))="CONTRATUAL",ISNUMBER(SEARCH("INDIVIDUAL",SUBSTITUTE(UPPER($D3018)," ","")))),"PREMIUM FREE",""))))</f>
        <v/>
      </c>
    </row>
    <row r="3019">
      <c r="AC3019">
        <f>IF($C3019="","",IF(COUNTIF('Códigos Santander (ref)'!$A$2:$A$79,$C3019)&gt;0,"SANTANDER",IF(COUNTIF('Códigos Itaú (ref)'!$A$2:$A$44,$C3019)&gt;0,"ITAU",IF(AND(TRIM(UPPER($I3019))="CONTRATUAL",ISNUMBER(SEARCH("INDIVIDUAL",SUBSTITUTE(UPPER($D3019)," ","")))),"PREMIUM FREE",""))))</f>
        <v/>
      </c>
    </row>
    <row r="3020">
      <c r="AC3020">
        <f>IF($C3020="","",IF(COUNTIF('Códigos Santander (ref)'!$A$2:$A$79,$C3020)&gt;0,"SANTANDER",IF(COUNTIF('Códigos Itaú (ref)'!$A$2:$A$44,$C3020)&gt;0,"ITAU",IF(AND(TRIM(UPPER($I3020))="CONTRATUAL",ISNUMBER(SEARCH("INDIVIDUAL",SUBSTITUTE(UPPER($D3020)," ","")))),"PREMIUM FREE",""))))</f>
        <v/>
      </c>
    </row>
    <row r="3021">
      <c r="AC3021">
        <f>IF($C3021="","",IF(COUNTIF('Códigos Santander (ref)'!$A$2:$A$79,$C3021)&gt;0,"SANTANDER",IF(COUNTIF('Códigos Itaú (ref)'!$A$2:$A$44,$C3021)&gt;0,"ITAU",IF(AND(TRIM(UPPER($I3021))="CONTRATUAL",ISNUMBER(SEARCH("INDIVIDUAL",SUBSTITUTE(UPPER($D3021)," ","")))),"PREMIUM FREE",""))))</f>
        <v/>
      </c>
    </row>
    <row r="3022">
      <c r="AC3022">
        <f>IF($C3022="","",IF(COUNTIF('Códigos Santander (ref)'!$A$2:$A$79,$C3022)&gt;0,"SANTANDER",IF(COUNTIF('Códigos Itaú (ref)'!$A$2:$A$44,$C3022)&gt;0,"ITAU",IF(AND(TRIM(UPPER($I3022))="CONTRATUAL",ISNUMBER(SEARCH("INDIVIDUAL",SUBSTITUTE(UPPER($D3022)," ","")))),"PREMIUM FREE",""))))</f>
        <v/>
      </c>
    </row>
    <row r="3023">
      <c r="AC3023">
        <f>IF($C3023="","",IF(COUNTIF('Códigos Santander (ref)'!$A$2:$A$79,$C3023)&gt;0,"SANTANDER",IF(COUNTIF('Códigos Itaú (ref)'!$A$2:$A$44,$C3023)&gt;0,"ITAU",IF(AND(TRIM(UPPER($I3023))="CONTRATUAL",ISNUMBER(SEARCH("INDIVIDUAL",SUBSTITUTE(UPPER($D3023)," ","")))),"PREMIUM FREE",""))))</f>
        <v/>
      </c>
    </row>
    <row r="3024">
      <c r="AC3024">
        <f>IF($C3024="","",IF(COUNTIF('Códigos Santander (ref)'!$A$2:$A$79,$C3024)&gt;0,"SANTANDER",IF(COUNTIF('Códigos Itaú (ref)'!$A$2:$A$44,$C3024)&gt;0,"ITAU",IF(AND(TRIM(UPPER($I3024))="CONTRATUAL",ISNUMBER(SEARCH("INDIVIDUAL",SUBSTITUTE(UPPER($D3024)," ","")))),"PREMIUM FREE",""))))</f>
        <v/>
      </c>
    </row>
    <row r="3025">
      <c r="AC3025">
        <f>IF($C3025="","",IF(COUNTIF('Códigos Santander (ref)'!$A$2:$A$79,$C3025)&gt;0,"SANTANDER",IF(COUNTIF('Códigos Itaú (ref)'!$A$2:$A$44,$C3025)&gt;0,"ITAU",IF(AND(TRIM(UPPER($I3025))="CONTRATUAL",ISNUMBER(SEARCH("INDIVIDUAL",SUBSTITUTE(UPPER($D3025)," ","")))),"PREMIUM FREE",""))))</f>
        <v/>
      </c>
    </row>
    <row r="3026">
      <c r="AC3026">
        <f>IF($C3026="","",IF(COUNTIF('Códigos Santander (ref)'!$A$2:$A$79,$C3026)&gt;0,"SANTANDER",IF(COUNTIF('Códigos Itaú (ref)'!$A$2:$A$44,$C3026)&gt;0,"ITAU",IF(AND(TRIM(UPPER($I3026))="CONTRATUAL",ISNUMBER(SEARCH("INDIVIDUAL",SUBSTITUTE(UPPER($D3026)," ","")))),"PREMIUM FREE",""))))</f>
        <v/>
      </c>
    </row>
    <row r="3027">
      <c r="AC3027">
        <f>IF($C3027="","",IF(COUNTIF('Códigos Santander (ref)'!$A$2:$A$79,$C3027)&gt;0,"SANTANDER",IF(COUNTIF('Códigos Itaú (ref)'!$A$2:$A$44,$C3027)&gt;0,"ITAU",IF(AND(TRIM(UPPER($I3027))="CONTRATUAL",ISNUMBER(SEARCH("INDIVIDUAL",SUBSTITUTE(UPPER($D3027)," ","")))),"PREMIUM FREE",""))))</f>
        <v/>
      </c>
    </row>
    <row r="3028">
      <c r="AC3028">
        <f>IF($C3028="","",IF(COUNTIF('Códigos Santander (ref)'!$A$2:$A$79,$C3028)&gt;0,"SANTANDER",IF(COUNTIF('Códigos Itaú (ref)'!$A$2:$A$44,$C3028)&gt;0,"ITAU",IF(AND(TRIM(UPPER($I3028))="CONTRATUAL",ISNUMBER(SEARCH("INDIVIDUAL",SUBSTITUTE(UPPER($D3028)," ","")))),"PREMIUM FREE",""))))</f>
        <v/>
      </c>
    </row>
    <row r="3029">
      <c r="AC3029">
        <f>IF($C3029="","",IF(COUNTIF('Códigos Santander (ref)'!$A$2:$A$79,$C3029)&gt;0,"SANTANDER",IF(COUNTIF('Códigos Itaú (ref)'!$A$2:$A$44,$C3029)&gt;0,"ITAU",IF(AND(TRIM(UPPER($I3029))="CONTRATUAL",ISNUMBER(SEARCH("INDIVIDUAL",SUBSTITUTE(UPPER($D3029)," ","")))),"PREMIUM FREE",""))))</f>
        <v/>
      </c>
    </row>
    <row r="3030">
      <c r="AC3030">
        <f>IF($C3030="","",IF(COUNTIF('Códigos Santander (ref)'!$A$2:$A$79,$C3030)&gt;0,"SANTANDER",IF(COUNTIF('Códigos Itaú (ref)'!$A$2:$A$44,$C3030)&gt;0,"ITAU",IF(AND(TRIM(UPPER($I3030))="CONTRATUAL",ISNUMBER(SEARCH("INDIVIDUAL",SUBSTITUTE(UPPER($D3030)," ","")))),"PREMIUM FREE",""))))</f>
        <v/>
      </c>
    </row>
    <row r="3031">
      <c r="AC3031">
        <f>IF($C3031="","",IF(COUNTIF('Códigos Santander (ref)'!$A$2:$A$79,$C3031)&gt;0,"SANTANDER",IF(COUNTIF('Códigos Itaú (ref)'!$A$2:$A$44,$C3031)&gt;0,"ITAU",IF(AND(TRIM(UPPER($I3031))="CONTRATUAL",ISNUMBER(SEARCH("INDIVIDUAL",SUBSTITUTE(UPPER($D3031)," ","")))),"PREMIUM FREE",""))))</f>
        <v/>
      </c>
    </row>
    <row r="3032">
      <c r="AC3032">
        <f>IF($C3032="","",IF(COUNTIF('Códigos Santander (ref)'!$A$2:$A$79,$C3032)&gt;0,"SANTANDER",IF(COUNTIF('Códigos Itaú (ref)'!$A$2:$A$44,$C3032)&gt;0,"ITAU",IF(AND(TRIM(UPPER($I3032))="CONTRATUAL",ISNUMBER(SEARCH("INDIVIDUAL",SUBSTITUTE(UPPER($D3032)," ","")))),"PREMIUM FREE",""))))</f>
        <v/>
      </c>
    </row>
    <row r="3033">
      <c r="AC3033">
        <f>IF($C3033="","",IF(COUNTIF('Códigos Santander (ref)'!$A$2:$A$79,$C3033)&gt;0,"SANTANDER",IF(COUNTIF('Códigos Itaú (ref)'!$A$2:$A$44,$C3033)&gt;0,"ITAU",IF(AND(TRIM(UPPER($I3033))="CONTRATUAL",ISNUMBER(SEARCH("INDIVIDUAL",SUBSTITUTE(UPPER($D3033)," ","")))),"PREMIUM FREE",""))))</f>
        <v/>
      </c>
    </row>
    <row r="3034">
      <c r="AC3034">
        <f>IF($C3034="","",IF(COUNTIF('Códigos Santander (ref)'!$A$2:$A$79,$C3034)&gt;0,"SANTANDER",IF(COUNTIF('Códigos Itaú (ref)'!$A$2:$A$44,$C3034)&gt;0,"ITAU",IF(AND(TRIM(UPPER($I3034))="CONTRATUAL",ISNUMBER(SEARCH("INDIVIDUAL",SUBSTITUTE(UPPER($D3034)," ","")))),"PREMIUM FREE",""))))</f>
        <v/>
      </c>
    </row>
    <row r="3035">
      <c r="AC3035">
        <f>IF($C3035="","",IF(COUNTIF('Códigos Santander (ref)'!$A$2:$A$79,$C3035)&gt;0,"SANTANDER",IF(COUNTIF('Códigos Itaú (ref)'!$A$2:$A$44,$C3035)&gt;0,"ITAU",IF(AND(TRIM(UPPER($I3035))="CONTRATUAL",ISNUMBER(SEARCH("INDIVIDUAL",SUBSTITUTE(UPPER($D3035)," ","")))),"PREMIUM FREE",""))))</f>
        <v/>
      </c>
    </row>
    <row r="3036">
      <c r="AC3036">
        <f>IF($C3036="","",IF(COUNTIF('Códigos Santander (ref)'!$A$2:$A$79,$C3036)&gt;0,"SANTANDER",IF(COUNTIF('Códigos Itaú (ref)'!$A$2:$A$44,$C3036)&gt;0,"ITAU",IF(AND(TRIM(UPPER($I3036))="CONTRATUAL",ISNUMBER(SEARCH("INDIVIDUAL",SUBSTITUTE(UPPER($D3036)," ","")))),"PREMIUM FREE",""))))</f>
        <v/>
      </c>
    </row>
    <row r="3037">
      <c r="AC3037">
        <f>IF($C3037="","",IF(COUNTIF('Códigos Santander (ref)'!$A$2:$A$79,$C3037)&gt;0,"SANTANDER",IF(COUNTIF('Códigos Itaú (ref)'!$A$2:$A$44,$C3037)&gt;0,"ITAU",IF(AND(TRIM(UPPER($I3037))="CONTRATUAL",ISNUMBER(SEARCH("INDIVIDUAL",SUBSTITUTE(UPPER($D3037)," ","")))),"PREMIUM FREE",""))))</f>
        <v/>
      </c>
    </row>
    <row r="3038">
      <c r="AC3038">
        <f>IF($C3038="","",IF(COUNTIF('Códigos Santander (ref)'!$A$2:$A$79,$C3038)&gt;0,"SANTANDER",IF(COUNTIF('Códigos Itaú (ref)'!$A$2:$A$44,$C3038)&gt;0,"ITAU",IF(AND(TRIM(UPPER($I3038))="CONTRATUAL",ISNUMBER(SEARCH("INDIVIDUAL",SUBSTITUTE(UPPER($D3038)," ","")))),"PREMIUM FREE",""))))</f>
        <v/>
      </c>
    </row>
    <row r="3039">
      <c r="AC3039">
        <f>IF($C3039="","",IF(COUNTIF('Códigos Santander (ref)'!$A$2:$A$79,$C3039)&gt;0,"SANTANDER",IF(COUNTIF('Códigos Itaú (ref)'!$A$2:$A$44,$C3039)&gt;0,"ITAU",IF(AND(TRIM(UPPER($I3039))="CONTRATUAL",ISNUMBER(SEARCH("INDIVIDUAL",SUBSTITUTE(UPPER($D3039)," ","")))),"PREMIUM FREE",""))))</f>
        <v/>
      </c>
    </row>
    <row r="3040">
      <c r="AC3040">
        <f>IF($C3040="","",IF(COUNTIF('Códigos Santander (ref)'!$A$2:$A$79,$C3040)&gt;0,"SANTANDER",IF(COUNTIF('Códigos Itaú (ref)'!$A$2:$A$44,$C3040)&gt;0,"ITAU",IF(AND(TRIM(UPPER($I3040))="CONTRATUAL",ISNUMBER(SEARCH("INDIVIDUAL",SUBSTITUTE(UPPER($D3040)," ","")))),"PREMIUM FREE",""))))</f>
        <v/>
      </c>
    </row>
    <row r="3041">
      <c r="AC3041">
        <f>IF($C3041="","",IF(COUNTIF('Códigos Santander (ref)'!$A$2:$A$79,$C3041)&gt;0,"SANTANDER",IF(COUNTIF('Códigos Itaú (ref)'!$A$2:$A$44,$C3041)&gt;0,"ITAU",IF(AND(TRIM(UPPER($I3041))="CONTRATUAL",ISNUMBER(SEARCH("INDIVIDUAL",SUBSTITUTE(UPPER($D3041)," ","")))),"PREMIUM FREE",""))))</f>
        <v/>
      </c>
    </row>
    <row r="3042">
      <c r="AC3042">
        <f>IF($C3042="","",IF(COUNTIF('Códigos Santander (ref)'!$A$2:$A$79,$C3042)&gt;0,"SANTANDER",IF(COUNTIF('Códigos Itaú (ref)'!$A$2:$A$44,$C3042)&gt;0,"ITAU",IF(AND(TRIM(UPPER($I3042))="CONTRATUAL",ISNUMBER(SEARCH("INDIVIDUAL",SUBSTITUTE(UPPER($D3042)," ","")))),"PREMIUM FREE",""))))</f>
        <v/>
      </c>
    </row>
    <row r="3043">
      <c r="AC3043">
        <f>IF($C3043="","",IF(COUNTIF('Códigos Santander (ref)'!$A$2:$A$79,$C3043)&gt;0,"SANTANDER",IF(COUNTIF('Códigos Itaú (ref)'!$A$2:$A$44,$C3043)&gt;0,"ITAU",IF(AND(TRIM(UPPER($I3043))="CONTRATUAL",ISNUMBER(SEARCH("INDIVIDUAL",SUBSTITUTE(UPPER($D3043)," ","")))),"PREMIUM FREE",""))))</f>
        <v/>
      </c>
    </row>
    <row r="3044">
      <c r="AC3044">
        <f>IF($C3044="","",IF(COUNTIF('Códigos Santander (ref)'!$A$2:$A$79,$C3044)&gt;0,"SANTANDER",IF(COUNTIF('Códigos Itaú (ref)'!$A$2:$A$44,$C3044)&gt;0,"ITAU",IF(AND(TRIM(UPPER($I3044))="CONTRATUAL",ISNUMBER(SEARCH("INDIVIDUAL",SUBSTITUTE(UPPER($D3044)," ","")))),"PREMIUM FREE",""))))</f>
        <v/>
      </c>
    </row>
    <row r="3045">
      <c r="AC3045">
        <f>IF($C3045="","",IF(COUNTIF('Códigos Santander (ref)'!$A$2:$A$79,$C3045)&gt;0,"SANTANDER",IF(COUNTIF('Códigos Itaú (ref)'!$A$2:$A$44,$C3045)&gt;0,"ITAU",IF(AND(TRIM(UPPER($I3045))="CONTRATUAL",ISNUMBER(SEARCH("INDIVIDUAL",SUBSTITUTE(UPPER($D3045)," ","")))),"PREMIUM FREE",""))))</f>
        <v/>
      </c>
    </row>
    <row r="3046">
      <c r="AC3046">
        <f>IF($C3046="","",IF(COUNTIF('Códigos Santander (ref)'!$A$2:$A$79,$C3046)&gt;0,"SANTANDER",IF(COUNTIF('Códigos Itaú (ref)'!$A$2:$A$44,$C3046)&gt;0,"ITAU",IF(AND(TRIM(UPPER($I3046))="CONTRATUAL",ISNUMBER(SEARCH("INDIVIDUAL",SUBSTITUTE(UPPER($D3046)," ","")))),"PREMIUM FREE",""))))</f>
        <v/>
      </c>
    </row>
    <row r="3047">
      <c r="AC3047">
        <f>IF($C3047="","",IF(COUNTIF('Códigos Santander (ref)'!$A$2:$A$79,$C3047)&gt;0,"SANTANDER",IF(COUNTIF('Códigos Itaú (ref)'!$A$2:$A$44,$C3047)&gt;0,"ITAU",IF(AND(TRIM(UPPER($I3047))="CONTRATUAL",ISNUMBER(SEARCH("INDIVIDUAL",SUBSTITUTE(UPPER($D3047)," ","")))),"PREMIUM FREE",""))))</f>
        <v/>
      </c>
    </row>
    <row r="3048">
      <c r="AC3048">
        <f>IF($C3048="","",IF(COUNTIF('Códigos Santander (ref)'!$A$2:$A$79,$C3048)&gt;0,"SANTANDER",IF(COUNTIF('Códigos Itaú (ref)'!$A$2:$A$44,$C3048)&gt;0,"ITAU",IF(AND(TRIM(UPPER($I3048))="CONTRATUAL",ISNUMBER(SEARCH("INDIVIDUAL",SUBSTITUTE(UPPER($D3048)," ","")))),"PREMIUM FREE",""))))</f>
        <v/>
      </c>
    </row>
    <row r="3049">
      <c r="AC3049">
        <f>IF($C3049="","",IF(COUNTIF('Códigos Santander (ref)'!$A$2:$A$79,$C3049)&gt;0,"SANTANDER",IF(COUNTIF('Códigos Itaú (ref)'!$A$2:$A$44,$C3049)&gt;0,"ITAU",IF(AND(TRIM(UPPER($I3049))="CONTRATUAL",ISNUMBER(SEARCH("INDIVIDUAL",SUBSTITUTE(UPPER($D3049)," ","")))),"PREMIUM FREE",""))))</f>
        <v/>
      </c>
    </row>
    <row r="3050">
      <c r="AC3050">
        <f>IF($C3050="","",IF(COUNTIF('Códigos Santander (ref)'!$A$2:$A$79,$C3050)&gt;0,"SANTANDER",IF(COUNTIF('Códigos Itaú (ref)'!$A$2:$A$44,$C3050)&gt;0,"ITAU",IF(AND(TRIM(UPPER($I3050))="CONTRATUAL",ISNUMBER(SEARCH("INDIVIDUAL",SUBSTITUTE(UPPER($D3050)," ","")))),"PREMIUM FREE",""))))</f>
        <v/>
      </c>
    </row>
    <row r="3051">
      <c r="AC3051">
        <f>IF($C3051="","",IF(COUNTIF('Códigos Santander (ref)'!$A$2:$A$79,$C3051)&gt;0,"SANTANDER",IF(COUNTIF('Códigos Itaú (ref)'!$A$2:$A$44,$C3051)&gt;0,"ITAU",IF(AND(TRIM(UPPER($I3051))="CONTRATUAL",ISNUMBER(SEARCH("INDIVIDUAL",SUBSTITUTE(UPPER($D3051)," ","")))),"PREMIUM FREE",""))))</f>
        <v/>
      </c>
    </row>
    <row r="3052">
      <c r="AC3052">
        <f>IF($C3052="","",IF(COUNTIF('Códigos Santander (ref)'!$A$2:$A$79,$C3052)&gt;0,"SANTANDER",IF(COUNTIF('Códigos Itaú (ref)'!$A$2:$A$44,$C3052)&gt;0,"ITAU",IF(AND(TRIM(UPPER($I3052))="CONTRATUAL",ISNUMBER(SEARCH("INDIVIDUAL",SUBSTITUTE(UPPER($D3052)," ","")))),"PREMIUM FREE",""))))</f>
        <v/>
      </c>
    </row>
    <row r="3053">
      <c r="AC3053">
        <f>IF($C3053="","",IF(COUNTIF('Códigos Santander (ref)'!$A$2:$A$79,$C3053)&gt;0,"SANTANDER",IF(COUNTIF('Códigos Itaú (ref)'!$A$2:$A$44,$C3053)&gt;0,"ITAU",IF(AND(TRIM(UPPER($I3053))="CONTRATUAL",ISNUMBER(SEARCH("INDIVIDUAL",SUBSTITUTE(UPPER($D3053)," ","")))),"PREMIUM FREE",""))))</f>
        <v/>
      </c>
    </row>
    <row r="3054">
      <c r="AC3054">
        <f>IF($C3054="","",IF(COUNTIF('Códigos Santander (ref)'!$A$2:$A$79,$C3054)&gt;0,"SANTANDER",IF(COUNTIF('Códigos Itaú (ref)'!$A$2:$A$44,$C3054)&gt;0,"ITAU",IF(AND(TRIM(UPPER($I3054))="CONTRATUAL",ISNUMBER(SEARCH("INDIVIDUAL",SUBSTITUTE(UPPER($D3054)," ","")))),"PREMIUM FREE",""))))</f>
        <v/>
      </c>
    </row>
    <row r="3055">
      <c r="AC3055">
        <f>IF($C3055="","",IF(COUNTIF('Códigos Santander (ref)'!$A$2:$A$79,$C3055)&gt;0,"SANTANDER",IF(COUNTIF('Códigos Itaú (ref)'!$A$2:$A$44,$C3055)&gt;0,"ITAU",IF(AND(TRIM(UPPER($I3055))="CONTRATUAL",ISNUMBER(SEARCH("INDIVIDUAL",SUBSTITUTE(UPPER($D3055)," ","")))),"PREMIUM FREE",""))))</f>
        <v/>
      </c>
    </row>
    <row r="3056">
      <c r="AC3056">
        <f>IF($C3056="","",IF(COUNTIF('Códigos Santander (ref)'!$A$2:$A$79,$C3056)&gt;0,"SANTANDER",IF(COUNTIF('Códigos Itaú (ref)'!$A$2:$A$44,$C3056)&gt;0,"ITAU",IF(AND(TRIM(UPPER($I3056))="CONTRATUAL",ISNUMBER(SEARCH("INDIVIDUAL",SUBSTITUTE(UPPER($D3056)," ","")))),"PREMIUM FREE",""))))</f>
        <v/>
      </c>
    </row>
    <row r="3057">
      <c r="AC3057">
        <f>IF($C3057="","",IF(COUNTIF('Códigos Santander (ref)'!$A$2:$A$79,$C3057)&gt;0,"SANTANDER",IF(COUNTIF('Códigos Itaú (ref)'!$A$2:$A$44,$C3057)&gt;0,"ITAU",IF(AND(TRIM(UPPER($I3057))="CONTRATUAL",ISNUMBER(SEARCH("INDIVIDUAL",SUBSTITUTE(UPPER($D3057)," ","")))),"PREMIUM FREE",""))))</f>
        <v/>
      </c>
    </row>
    <row r="3058">
      <c r="AC3058">
        <f>IF($C3058="","",IF(COUNTIF('Códigos Santander (ref)'!$A$2:$A$79,$C3058)&gt;0,"SANTANDER",IF(COUNTIF('Códigos Itaú (ref)'!$A$2:$A$44,$C3058)&gt;0,"ITAU",IF(AND(TRIM(UPPER($I3058))="CONTRATUAL",ISNUMBER(SEARCH("INDIVIDUAL",SUBSTITUTE(UPPER($D3058)," ","")))),"PREMIUM FREE",""))))</f>
        <v/>
      </c>
    </row>
    <row r="3059">
      <c r="AC3059">
        <f>IF($C3059="","",IF(COUNTIF('Códigos Santander (ref)'!$A$2:$A$79,$C3059)&gt;0,"SANTANDER",IF(COUNTIF('Códigos Itaú (ref)'!$A$2:$A$44,$C3059)&gt;0,"ITAU",IF(AND(TRIM(UPPER($I3059))="CONTRATUAL",ISNUMBER(SEARCH("INDIVIDUAL",SUBSTITUTE(UPPER($D3059)," ","")))),"PREMIUM FREE",""))))</f>
        <v/>
      </c>
    </row>
    <row r="3060">
      <c r="AC3060">
        <f>IF($C3060="","",IF(COUNTIF('Códigos Santander (ref)'!$A$2:$A$79,$C3060)&gt;0,"SANTANDER",IF(COUNTIF('Códigos Itaú (ref)'!$A$2:$A$44,$C3060)&gt;0,"ITAU",IF(AND(TRIM(UPPER($I3060))="CONTRATUAL",ISNUMBER(SEARCH("INDIVIDUAL",SUBSTITUTE(UPPER($D3060)," ","")))),"PREMIUM FREE",""))))</f>
        <v/>
      </c>
    </row>
    <row r="3061">
      <c r="AC3061">
        <f>IF($C3061="","",IF(COUNTIF('Códigos Santander (ref)'!$A$2:$A$79,$C3061)&gt;0,"SANTANDER",IF(COUNTIF('Códigos Itaú (ref)'!$A$2:$A$44,$C3061)&gt;0,"ITAU",IF(AND(TRIM(UPPER($I3061))="CONTRATUAL",ISNUMBER(SEARCH("INDIVIDUAL",SUBSTITUTE(UPPER($D3061)," ","")))),"PREMIUM FREE",""))))</f>
        <v/>
      </c>
    </row>
    <row r="3062">
      <c r="AC3062">
        <f>IF($C3062="","",IF(COUNTIF('Códigos Santander (ref)'!$A$2:$A$79,$C3062)&gt;0,"SANTANDER",IF(COUNTIF('Códigos Itaú (ref)'!$A$2:$A$44,$C3062)&gt;0,"ITAU",IF(AND(TRIM(UPPER($I3062))="CONTRATUAL",ISNUMBER(SEARCH("INDIVIDUAL",SUBSTITUTE(UPPER($D3062)," ","")))),"PREMIUM FREE",""))))</f>
        <v/>
      </c>
    </row>
    <row r="3063">
      <c r="AC3063">
        <f>IF($C3063="","",IF(COUNTIF('Códigos Santander (ref)'!$A$2:$A$79,$C3063)&gt;0,"SANTANDER",IF(COUNTIF('Códigos Itaú (ref)'!$A$2:$A$44,$C3063)&gt;0,"ITAU",IF(AND(TRIM(UPPER($I3063))="CONTRATUAL",ISNUMBER(SEARCH("INDIVIDUAL",SUBSTITUTE(UPPER($D3063)," ","")))),"PREMIUM FREE",""))))</f>
        <v/>
      </c>
    </row>
    <row r="3064">
      <c r="AC3064">
        <f>IF($C3064="","",IF(COUNTIF('Códigos Santander (ref)'!$A$2:$A$79,$C3064)&gt;0,"SANTANDER",IF(COUNTIF('Códigos Itaú (ref)'!$A$2:$A$44,$C3064)&gt;0,"ITAU",IF(AND(TRIM(UPPER($I3064))="CONTRATUAL",ISNUMBER(SEARCH("INDIVIDUAL",SUBSTITUTE(UPPER($D3064)," ","")))),"PREMIUM FREE",""))))</f>
        <v/>
      </c>
    </row>
    <row r="3065">
      <c r="AC3065">
        <f>IF($C3065="","",IF(COUNTIF('Códigos Santander (ref)'!$A$2:$A$79,$C3065)&gt;0,"SANTANDER",IF(COUNTIF('Códigos Itaú (ref)'!$A$2:$A$44,$C3065)&gt;0,"ITAU",IF(AND(TRIM(UPPER($I3065))="CONTRATUAL",ISNUMBER(SEARCH("INDIVIDUAL",SUBSTITUTE(UPPER($D3065)," ","")))),"PREMIUM FREE",""))))</f>
        <v/>
      </c>
    </row>
    <row r="3066">
      <c r="AC3066">
        <f>IF($C3066="","",IF(COUNTIF('Códigos Santander (ref)'!$A$2:$A$79,$C3066)&gt;0,"SANTANDER",IF(COUNTIF('Códigos Itaú (ref)'!$A$2:$A$44,$C3066)&gt;0,"ITAU",IF(AND(TRIM(UPPER($I3066))="CONTRATUAL",ISNUMBER(SEARCH("INDIVIDUAL",SUBSTITUTE(UPPER($D3066)," ","")))),"PREMIUM FREE",""))))</f>
        <v/>
      </c>
    </row>
    <row r="3067">
      <c r="AC3067">
        <f>IF($C3067="","",IF(COUNTIF('Códigos Santander (ref)'!$A$2:$A$79,$C3067)&gt;0,"SANTANDER",IF(COUNTIF('Códigos Itaú (ref)'!$A$2:$A$44,$C3067)&gt;0,"ITAU",IF(AND(TRIM(UPPER($I3067))="CONTRATUAL",ISNUMBER(SEARCH("INDIVIDUAL",SUBSTITUTE(UPPER($D3067)," ","")))),"PREMIUM FREE",""))))</f>
        <v/>
      </c>
    </row>
    <row r="3068">
      <c r="AC3068">
        <f>IF($C3068="","",IF(COUNTIF('Códigos Santander (ref)'!$A$2:$A$79,$C3068)&gt;0,"SANTANDER",IF(COUNTIF('Códigos Itaú (ref)'!$A$2:$A$44,$C3068)&gt;0,"ITAU",IF(AND(TRIM(UPPER($I3068))="CONTRATUAL",ISNUMBER(SEARCH("INDIVIDUAL",SUBSTITUTE(UPPER($D3068)," ","")))),"PREMIUM FREE",""))))</f>
        <v/>
      </c>
    </row>
    <row r="3069">
      <c r="AC3069">
        <f>IF($C3069="","",IF(COUNTIF('Códigos Santander (ref)'!$A$2:$A$79,$C3069)&gt;0,"SANTANDER",IF(COUNTIF('Códigos Itaú (ref)'!$A$2:$A$44,$C3069)&gt;0,"ITAU",IF(AND(TRIM(UPPER($I3069))="CONTRATUAL",ISNUMBER(SEARCH("INDIVIDUAL",SUBSTITUTE(UPPER($D3069)," ","")))),"PREMIUM FREE",""))))</f>
        <v/>
      </c>
    </row>
    <row r="3070">
      <c r="AC3070">
        <f>IF($C3070="","",IF(COUNTIF('Códigos Santander (ref)'!$A$2:$A$79,$C3070)&gt;0,"SANTANDER",IF(COUNTIF('Códigos Itaú (ref)'!$A$2:$A$44,$C3070)&gt;0,"ITAU",IF(AND(TRIM(UPPER($I3070))="CONTRATUAL",ISNUMBER(SEARCH("INDIVIDUAL",SUBSTITUTE(UPPER($D3070)," ","")))),"PREMIUM FREE",""))))</f>
        <v/>
      </c>
    </row>
    <row r="3071">
      <c r="AC3071">
        <f>IF($C3071="","",IF(COUNTIF('Códigos Santander (ref)'!$A$2:$A$79,$C3071)&gt;0,"SANTANDER",IF(COUNTIF('Códigos Itaú (ref)'!$A$2:$A$44,$C3071)&gt;0,"ITAU",IF(AND(TRIM(UPPER($I3071))="CONTRATUAL",ISNUMBER(SEARCH("INDIVIDUAL",SUBSTITUTE(UPPER($D3071)," ","")))),"PREMIUM FREE",""))))</f>
        <v/>
      </c>
    </row>
    <row r="3072">
      <c r="AC3072">
        <f>IF($C3072="","",IF(COUNTIF('Códigos Santander (ref)'!$A$2:$A$79,$C3072)&gt;0,"SANTANDER",IF(COUNTIF('Códigos Itaú (ref)'!$A$2:$A$44,$C3072)&gt;0,"ITAU",IF(AND(TRIM(UPPER($I3072))="CONTRATUAL",ISNUMBER(SEARCH("INDIVIDUAL",SUBSTITUTE(UPPER($D3072)," ","")))),"PREMIUM FREE",""))))</f>
        <v/>
      </c>
    </row>
    <row r="3073">
      <c r="AC3073">
        <f>IF($C3073="","",IF(COUNTIF('Códigos Santander (ref)'!$A$2:$A$79,$C3073)&gt;0,"SANTANDER",IF(COUNTIF('Códigos Itaú (ref)'!$A$2:$A$44,$C3073)&gt;0,"ITAU",IF(AND(TRIM(UPPER($I3073))="CONTRATUAL",ISNUMBER(SEARCH("INDIVIDUAL",SUBSTITUTE(UPPER($D3073)," ","")))),"PREMIUM FREE",""))))</f>
        <v/>
      </c>
    </row>
    <row r="3074">
      <c r="AC3074">
        <f>IF($C3074="","",IF(COUNTIF('Códigos Santander (ref)'!$A$2:$A$79,$C3074)&gt;0,"SANTANDER",IF(COUNTIF('Códigos Itaú (ref)'!$A$2:$A$44,$C3074)&gt;0,"ITAU",IF(AND(TRIM(UPPER($I3074))="CONTRATUAL",ISNUMBER(SEARCH("INDIVIDUAL",SUBSTITUTE(UPPER($D3074)," ","")))),"PREMIUM FREE",""))))</f>
        <v/>
      </c>
    </row>
    <row r="3075">
      <c r="AC3075">
        <f>IF($C3075="","",IF(COUNTIF('Códigos Santander (ref)'!$A$2:$A$79,$C3075)&gt;0,"SANTANDER",IF(COUNTIF('Códigos Itaú (ref)'!$A$2:$A$44,$C3075)&gt;0,"ITAU",IF(AND(TRIM(UPPER($I3075))="CONTRATUAL",ISNUMBER(SEARCH("INDIVIDUAL",SUBSTITUTE(UPPER($D3075)," ","")))),"PREMIUM FREE",""))))</f>
        <v/>
      </c>
    </row>
    <row r="3076">
      <c r="AC3076">
        <f>IF($C3076="","",IF(COUNTIF('Códigos Santander (ref)'!$A$2:$A$79,$C3076)&gt;0,"SANTANDER",IF(COUNTIF('Códigos Itaú (ref)'!$A$2:$A$44,$C3076)&gt;0,"ITAU",IF(AND(TRIM(UPPER($I3076))="CONTRATUAL",ISNUMBER(SEARCH("INDIVIDUAL",SUBSTITUTE(UPPER($D3076)," ","")))),"PREMIUM FREE",""))))</f>
        <v/>
      </c>
    </row>
    <row r="3077">
      <c r="AC3077">
        <f>IF($C3077="","",IF(COUNTIF('Códigos Santander (ref)'!$A$2:$A$79,$C3077)&gt;0,"SANTANDER",IF(COUNTIF('Códigos Itaú (ref)'!$A$2:$A$44,$C3077)&gt;0,"ITAU",IF(AND(TRIM(UPPER($I3077))="CONTRATUAL",ISNUMBER(SEARCH("INDIVIDUAL",SUBSTITUTE(UPPER($D3077)," ","")))),"PREMIUM FREE",""))))</f>
        <v/>
      </c>
    </row>
    <row r="3078">
      <c r="AC3078">
        <f>IF($C3078="","",IF(COUNTIF('Códigos Santander (ref)'!$A$2:$A$79,$C3078)&gt;0,"SANTANDER",IF(COUNTIF('Códigos Itaú (ref)'!$A$2:$A$44,$C3078)&gt;0,"ITAU",IF(AND(TRIM(UPPER($I3078))="CONTRATUAL",ISNUMBER(SEARCH("INDIVIDUAL",SUBSTITUTE(UPPER($D3078)," ","")))),"PREMIUM FREE",""))))</f>
        <v/>
      </c>
    </row>
    <row r="3079">
      <c r="AC3079">
        <f>IF($C3079="","",IF(COUNTIF('Códigos Santander (ref)'!$A$2:$A$79,$C3079)&gt;0,"SANTANDER",IF(COUNTIF('Códigos Itaú (ref)'!$A$2:$A$44,$C3079)&gt;0,"ITAU",IF(AND(TRIM(UPPER($I3079))="CONTRATUAL",ISNUMBER(SEARCH("INDIVIDUAL",SUBSTITUTE(UPPER($D3079)," ","")))),"PREMIUM FREE",""))))</f>
        <v/>
      </c>
    </row>
    <row r="3080">
      <c r="AC3080">
        <f>IF($C3080="","",IF(COUNTIF('Códigos Santander (ref)'!$A$2:$A$79,$C3080)&gt;0,"SANTANDER",IF(COUNTIF('Códigos Itaú (ref)'!$A$2:$A$44,$C3080)&gt;0,"ITAU",IF(AND(TRIM(UPPER($I3080))="CONTRATUAL",ISNUMBER(SEARCH("INDIVIDUAL",SUBSTITUTE(UPPER($D3080)," ","")))),"PREMIUM FREE",""))))</f>
        <v/>
      </c>
    </row>
    <row r="3081">
      <c r="AC3081">
        <f>IF($C3081="","",IF(COUNTIF('Códigos Santander (ref)'!$A$2:$A$79,$C3081)&gt;0,"SANTANDER",IF(COUNTIF('Códigos Itaú (ref)'!$A$2:$A$44,$C3081)&gt;0,"ITAU",IF(AND(TRIM(UPPER($I3081))="CONTRATUAL",ISNUMBER(SEARCH("INDIVIDUAL",SUBSTITUTE(UPPER($D3081)," ","")))),"PREMIUM FREE",""))))</f>
        <v/>
      </c>
    </row>
    <row r="3082">
      <c r="AC3082">
        <f>IF($C3082="","",IF(COUNTIF('Códigos Santander (ref)'!$A$2:$A$79,$C3082)&gt;0,"SANTANDER",IF(COUNTIF('Códigos Itaú (ref)'!$A$2:$A$44,$C3082)&gt;0,"ITAU",IF(AND(TRIM(UPPER($I3082))="CONTRATUAL",ISNUMBER(SEARCH("INDIVIDUAL",SUBSTITUTE(UPPER($D3082)," ","")))),"PREMIUM FREE",""))))</f>
        <v/>
      </c>
    </row>
    <row r="3083">
      <c r="AC3083">
        <f>IF($C3083="","",IF(COUNTIF('Códigos Santander (ref)'!$A$2:$A$79,$C3083)&gt;0,"SANTANDER",IF(COUNTIF('Códigos Itaú (ref)'!$A$2:$A$44,$C3083)&gt;0,"ITAU",IF(AND(TRIM(UPPER($I3083))="CONTRATUAL",ISNUMBER(SEARCH("INDIVIDUAL",SUBSTITUTE(UPPER($D3083)," ","")))),"PREMIUM FREE",""))))</f>
        <v/>
      </c>
    </row>
    <row r="3084">
      <c r="AC3084">
        <f>IF($C3084="","",IF(COUNTIF('Códigos Santander (ref)'!$A$2:$A$79,$C3084)&gt;0,"SANTANDER",IF(COUNTIF('Códigos Itaú (ref)'!$A$2:$A$44,$C3084)&gt;0,"ITAU",IF(AND(TRIM(UPPER($I3084))="CONTRATUAL",ISNUMBER(SEARCH("INDIVIDUAL",SUBSTITUTE(UPPER($D3084)," ","")))),"PREMIUM FREE",""))))</f>
        <v/>
      </c>
    </row>
    <row r="3085">
      <c r="AC3085">
        <f>IF($C3085="","",IF(COUNTIF('Códigos Santander (ref)'!$A$2:$A$79,$C3085)&gt;0,"SANTANDER",IF(COUNTIF('Códigos Itaú (ref)'!$A$2:$A$44,$C3085)&gt;0,"ITAU",IF(AND(TRIM(UPPER($I3085))="CONTRATUAL",ISNUMBER(SEARCH("INDIVIDUAL",SUBSTITUTE(UPPER($D3085)," ","")))),"PREMIUM FREE",""))))</f>
        <v/>
      </c>
    </row>
    <row r="3086">
      <c r="AC3086">
        <f>IF($C3086="","",IF(COUNTIF('Códigos Santander (ref)'!$A$2:$A$79,$C3086)&gt;0,"SANTANDER",IF(COUNTIF('Códigos Itaú (ref)'!$A$2:$A$44,$C3086)&gt;0,"ITAU",IF(AND(TRIM(UPPER($I3086))="CONTRATUAL",ISNUMBER(SEARCH("INDIVIDUAL",SUBSTITUTE(UPPER($D3086)," ","")))),"PREMIUM FREE",""))))</f>
        <v/>
      </c>
    </row>
    <row r="3087">
      <c r="AC3087">
        <f>IF($C3087="","",IF(COUNTIF('Códigos Santander (ref)'!$A$2:$A$79,$C3087)&gt;0,"SANTANDER",IF(COUNTIF('Códigos Itaú (ref)'!$A$2:$A$44,$C3087)&gt;0,"ITAU",IF(AND(TRIM(UPPER($I3087))="CONTRATUAL",ISNUMBER(SEARCH("INDIVIDUAL",SUBSTITUTE(UPPER($D3087)," ","")))),"PREMIUM FREE",""))))</f>
        <v/>
      </c>
    </row>
    <row r="3088">
      <c r="AC3088">
        <f>IF($C3088="","",IF(COUNTIF('Códigos Santander (ref)'!$A$2:$A$79,$C3088)&gt;0,"SANTANDER",IF(COUNTIF('Códigos Itaú (ref)'!$A$2:$A$44,$C3088)&gt;0,"ITAU",IF(AND(TRIM(UPPER($I3088))="CONTRATUAL",ISNUMBER(SEARCH("INDIVIDUAL",SUBSTITUTE(UPPER($D3088)," ","")))),"PREMIUM FREE",""))))</f>
        <v/>
      </c>
    </row>
    <row r="3089">
      <c r="AC3089">
        <f>IF($C3089="","",IF(COUNTIF('Códigos Santander (ref)'!$A$2:$A$79,$C3089)&gt;0,"SANTANDER",IF(COUNTIF('Códigos Itaú (ref)'!$A$2:$A$44,$C3089)&gt;0,"ITAU",IF(AND(TRIM(UPPER($I3089))="CONTRATUAL",ISNUMBER(SEARCH("INDIVIDUAL",SUBSTITUTE(UPPER($D3089)," ","")))),"PREMIUM FREE",""))))</f>
        <v/>
      </c>
    </row>
    <row r="3090">
      <c r="AC3090">
        <f>IF($C3090="","",IF(COUNTIF('Códigos Santander (ref)'!$A$2:$A$79,$C3090)&gt;0,"SANTANDER",IF(COUNTIF('Códigos Itaú (ref)'!$A$2:$A$44,$C3090)&gt;0,"ITAU",IF(AND(TRIM(UPPER($I3090))="CONTRATUAL",ISNUMBER(SEARCH("INDIVIDUAL",SUBSTITUTE(UPPER($D3090)," ","")))),"PREMIUM FREE",""))))</f>
        <v/>
      </c>
    </row>
    <row r="3091">
      <c r="AC3091">
        <f>IF($C3091="","",IF(COUNTIF('Códigos Santander (ref)'!$A$2:$A$79,$C3091)&gt;0,"SANTANDER",IF(COUNTIF('Códigos Itaú (ref)'!$A$2:$A$44,$C3091)&gt;0,"ITAU",IF(AND(TRIM(UPPER($I3091))="CONTRATUAL",ISNUMBER(SEARCH("INDIVIDUAL",SUBSTITUTE(UPPER($D3091)," ","")))),"PREMIUM FREE",""))))</f>
        <v/>
      </c>
    </row>
    <row r="3092">
      <c r="AC3092">
        <f>IF($C3092="","",IF(COUNTIF('Códigos Santander (ref)'!$A$2:$A$79,$C3092)&gt;0,"SANTANDER",IF(COUNTIF('Códigos Itaú (ref)'!$A$2:$A$44,$C3092)&gt;0,"ITAU",IF(AND(TRIM(UPPER($I3092))="CONTRATUAL",ISNUMBER(SEARCH("INDIVIDUAL",SUBSTITUTE(UPPER($D3092)," ","")))),"PREMIUM FREE",""))))</f>
        <v/>
      </c>
    </row>
    <row r="3093">
      <c r="AC3093">
        <f>IF($C3093="","",IF(COUNTIF('Códigos Santander (ref)'!$A$2:$A$79,$C3093)&gt;0,"SANTANDER",IF(COUNTIF('Códigos Itaú (ref)'!$A$2:$A$44,$C3093)&gt;0,"ITAU",IF(AND(TRIM(UPPER($I3093))="CONTRATUAL",ISNUMBER(SEARCH("INDIVIDUAL",SUBSTITUTE(UPPER($D3093)," ","")))),"PREMIUM FREE",""))))</f>
        <v/>
      </c>
    </row>
    <row r="3094">
      <c r="AC3094">
        <f>IF($C3094="","",IF(COUNTIF('Códigos Santander (ref)'!$A$2:$A$79,$C3094)&gt;0,"SANTANDER",IF(COUNTIF('Códigos Itaú (ref)'!$A$2:$A$44,$C3094)&gt;0,"ITAU",IF(AND(TRIM(UPPER($I3094))="CONTRATUAL",ISNUMBER(SEARCH("INDIVIDUAL",SUBSTITUTE(UPPER($D3094)," ","")))),"PREMIUM FREE",""))))</f>
        <v/>
      </c>
    </row>
    <row r="3095">
      <c r="AC3095">
        <f>IF($C3095="","",IF(COUNTIF('Códigos Santander (ref)'!$A$2:$A$79,$C3095)&gt;0,"SANTANDER",IF(COUNTIF('Códigos Itaú (ref)'!$A$2:$A$44,$C3095)&gt;0,"ITAU",IF(AND(TRIM(UPPER($I3095))="CONTRATUAL",ISNUMBER(SEARCH("INDIVIDUAL",SUBSTITUTE(UPPER($D3095)," ","")))),"PREMIUM FREE",""))))</f>
        <v/>
      </c>
    </row>
    <row r="3096">
      <c r="AC3096">
        <f>IF($C3096="","",IF(COUNTIF('Códigos Santander (ref)'!$A$2:$A$79,$C3096)&gt;0,"SANTANDER",IF(COUNTIF('Códigos Itaú (ref)'!$A$2:$A$44,$C3096)&gt;0,"ITAU",IF(AND(TRIM(UPPER($I3096))="CONTRATUAL",ISNUMBER(SEARCH("INDIVIDUAL",SUBSTITUTE(UPPER($D3096)," ","")))),"PREMIUM FREE",""))))</f>
        <v/>
      </c>
    </row>
    <row r="3097">
      <c r="AC3097">
        <f>IF($C3097="","",IF(COUNTIF('Códigos Santander (ref)'!$A$2:$A$79,$C3097)&gt;0,"SANTANDER",IF(COUNTIF('Códigos Itaú (ref)'!$A$2:$A$44,$C3097)&gt;0,"ITAU",IF(AND(TRIM(UPPER($I3097))="CONTRATUAL",ISNUMBER(SEARCH("INDIVIDUAL",SUBSTITUTE(UPPER($D3097)," ","")))),"PREMIUM FREE",""))))</f>
        <v/>
      </c>
    </row>
    <row r="3098">
      <c r="AC3098">
        <f>IF($C3098="","",IF(COUNTIF('Códigos Santander (ref)'!$A$2:$A$79,$C3098)&gt;0,"SANTANDER",IF(COUNTIF('Códigos Itaú (ref)'!$A$2:$A$44,$C3098)&gt;0,"ITAU",IF(AND(TRIM(UPPER($I3098))="CONTRATUAL",ISNUMBER(SEARCH("INDIVIDUAL",SUBSTITUTE(UPPER($D3098)," ","")))),"PREMIUM FREE",""))))</f>
        <v/>
      </c>
    </row>
    <row r="3099">
      <c r="AC3099">
        <f>IF($C3099="","",IF(COUNTIF('Códigos Santander (ref)'!$A$2:$A$79,$C3099)&gt;0,"SANTANDER",IF(COUNTIF('Códigos Itaú (ref)'!$A$2:$A$44,$C3099)&gt;0,"ITAU",IF(AND(TRIM(UPPER($I3099))="CONTRATUAL",ISNUMBER(SEARCH("INDIVIDUAL",SUBSTITUTE(UPPER($D3099)," ","")))),"PREMIUM FREE",""))))</f>
        <v/>
      </c>
    </row>
    <row r="3100">
      <c r="AC3100">
        <f>IF($C3100="","",IF(COUNTIF('Códigos Santander (ref)'!$A$2:$A$79,$C3100)&gt;0,"SANTANDER",IF(COUNTIF('Códigos Itaú (ref)'!$A$2:$A$44,$C3100)&gt;0,"ITAU",IF(AND(TRIM(UPPER($I3100))="CONTRATUAL",ISNUMBER(SEARCH("INDIVIDUAL",SUBSTITUTE(UPPER($D3100)," ","")))),"PREMIUM FREE",""))))</f>
        <v/>
      </c>
    </row>
    <row r="3101">
      <c r="AC3101">
        <f>IF($C3101="","",IF(COUNTIF('Códigos Santander (ref)'!$A$2:$A$79,$C3101)&gt;0,"SANTANDER",IF(COUNTIF('Códigos Itaú (ref)'!$A$2:$A$44,$C3101)&gt;0,"ITAU",IF(AND(TRIM(UPPER($I3101))="CONTRATUAL",ISNUMBER(SEARCH("INDIVIDUAL",SUBSTITUTE(UPPER($D3101)," ","")))),"PREMIUM FREE",""))))</f>
        <v/>
      </c>
    </row>
    <row r="3102">
      <c r="AC3102">
        <f>IF($C3102="","",IF(COUNTIF('Códigos Santander (ref)'!$A$2:$A$79,$C3102)&gt;0,"SANTANDER",IF(COUNTIF('Códigos Itaú (ref)'!$A$2:$A$44,$C3102)&gt;0,"ITAU",IF(AND(TRIM(UPPER($I3102))="CONTRATUAL",ISNUMBER(SEARCH("INDIVIDUAL",SUBSTITUTE(UPPER($D3102)," ","")))),"PREMIUM FREE",""))))</f>
        <v/>
      </c>
    </row>
    <row r="3103">
      <c r="AC3103">
        <f>IF($C3103="","",IF(COUNTIF('Códigos Santander (ref)'!$A$2:$A$79,$C3103)&gt;0,"SANTANDER",IF(COUNTIF('Códigos Itaú (ref)'!$A$2:$A$44,$C3103)&gt;0,"ITAU",IF(AND(TRIM(UPPER($I3103))="CONTRATUAL",ISNUMBER(SEARCH("INDIVIDUAL",SUBSTITUTE(UPPER($D3103)," ","")))),"PREMIUM FREE",""))))</f>
        <v/>
      </c>
    </row>
    <row r="3104">
      <c r="AC3104">
        <f>IF($C3104="","",IF(COUNTIF('Códigos Santander (ref)'!$A$2:$A$79,$C3104)&gt;0,"SANTANDER",IF(COUNTIF('Códigos Itaú (ref)'!$A$2:$A$44,$C3104)&gt;0,"ITAU",IF(AND(TRIM(UPPER($I3104))="CONTRATUAL",ISNUMBER(SEARCH("INDIVIDUAL",SUBSTITUTE(UPPER($D3104)," ","")))),"PREMIUM FREE",""))))</f>
        <v/>
      </c>
    </row>
    <row r="3105">
      <c r="AC3105">
        <f>IF($C3105="","",IF(COUNTIF('Códigos Santander (ref)'!$A$2:$A$79,$C3105)&gt;0,"SANTANDER",IF(COUNTIF('Códigos Itaú (ref)'!$A$2:$A$44,$C3105)&gt;0,"ITAU",IF(AND(TRIM(UPPER($I3105))="CONTRATUAL",ISNUMBER(SEARCH("INDIVIDUAL",SUBSTITUTE(UPPER($D3105)," ","")))),"PREMIUM FREE",""))))</f>
        <v/>
      </c>
    </row>
    <row r="3106">
      <c r="AC3106">
        <f>IF($C3106="","",IF(COUNTIF('Códigos Santander (ref)'!$A$2:$A$79,$C3106)&gt;0,"SANTANDER",IF(COUNTIF('Códigos Itaú (ref)'!$A$2:$A$44,$C3106)&gt;0,"ITAU",IF(AND(TRIM(UPPER($I3106))="CONTRATUAL",ISNUMBER(SEARCH("INDIVIDUAL",SUBSTITUTE(UPPER($D3106)," ","")))),"PREMIUM FREE",""))))</f>
        <v/>
      </c>
    </row>
    <row r="3107">
      <c r="AC3107">
        <f>IF($C3107="","",IF(COUNTIF('Códigos Santander (ref)'!$A$2:$A$79,$C3107)&gt;0,"SANTANDER",IF(COUNTIF('Códigos Itaú (ref)'!$A$2:$A$44,$C3107)&gt;0,"ITAU",IF(AND(TRIM(UPPER($I3107))="CONTRATUAL",ISNUMBER(SEARCH("INDIVIDUAL",SUBSTITUTE(UPPER($D3107)," ","")))),"PREMIUM FREE",""))))</f>
        <v/>
      </c>
    </row>
    <row r="3108">
      <c r="AC3108">
        <f>IF($C3108="","",IF(COUNTIF('Códigos Santander (ref)'!$A$2:$A$79,$C3108)&gt;0,"SANTANDER",IF(COUNTIF('Códigos Itaú (ref)'!$A$2:$A$44,$C3108)&gt;0,"ITAU",IF(AND(TRIM(UPPER($I3108))="CONTRATUAL",ISNUMBER(SEARCH("INDIVIDUAL",SUBSTITUTE(UPPER($D3108)," ","")))),"PREMIUM FREE",""))))</f>
        <v/>
      </c>
    </row>
    <row r="3109">
      <c r="AC3109">
        <f>IF($C3109="","",IF(COUNTIF('Códigos Santander (ref)'!$A$2:$A$79,$C3109)&gt;0,"SANTANDER",IF(COUNTIF('Códigos Itaú (ref)'!$A$2:$A$44,$C3109)&gt;0,"ITAU",IF(AND(TRIM(UPPER($I3109))="CONTRATUAL",ISNUMBER(SEARCH("INDIVIDUAL",SUBSTITUTE(UPPER($D3109)," ","")))),"PREMIUM FREE",""))))</f>
        <v/>
      </c>
    </row>
    <row r="3110">
      <c r="AC3110">
        <f>IF($C3110="","",IF(COUNTIF('Códigos Santander (ref)'!$A$2:$A$79,$C3110)&gt;0,"SANTANDER",IF(COUNTIF('Códigos Itaú (ref)'!$A$2:$A$44,$C3110)&gt;0,"ITAU",IF(AND(TRIM(UPPER($I3110))="CONTRATUAL",ISNUMBER(SEARCH("INDIVIDUAL",SUBSTITUTE(UPPER($D3110)," ","")))),"PREMIUM FREE",""))))</f>
        <v/>
      </c>
    </row>
    <row r="3111">
      <c r="AC3111">
        <f>IF($C3111="","",IF(COUNTIF('Códigos Santander (ref)'!$A$2:$A$79,$C3111)&gt;0,"SANTANDER",IF(COUNTIF('Códigos Itaú (ref)'!$A$2:$A$44,$C3111)&gt;0,"ITAU",IF(AND(TRIM(UPPER($I3111))="CONTRATUAL",ISNUMBER(SEARCH("INDIVIDUAL",SUBSTITUTE(UPPER($D3111)," ","")))),"PREMIUM FREE",""))))</f>
        <v/>
      </c>
    </row>
    <row r="3112">
      <c r="AC3112">
        <f>IF($C3112="","",IF(COUNTIF('Códigos Santander (ref)'!$A$2:$A$79,$C3112)&gt;0,"SANTANDER",IF(COUNTIF('Códigos Itaú (ref)'!$A$2:$A$44,$C3112)&gt;0,"ITAU",IF(AND(TRIM(UPPER($I3112))="CONTRATUAL",ISNUMBER(SEARCH("INDIVIDUAL",SUBSTITUTE(UPPER($D3112)," ","")))),"PREMIUM FREE",""))))</f>
        <v/>
      </c>
    </row>
    <row r="3113">
      <c r="AC3113">
        <f>IF($C3113="","",IF(COUNTIF('Códigos Santander (ref)'!$A$2:$A$79,$C3113)&gt;0,"SANTANDER",IF(COUNTIF('Códigos Itaú (ref)'!$A$2:$A$44,$C3113)&gt;0,"ITAU",IF(AND(TRIM(UPPER($I3113))="CONTRATUAL",ISNUMBER(SEARCH("INDIVIDUAL",SUBSTITUTE(UPPER($D3113)," ","")))),"PREMIUM FREE",""))))</f>
        <v/>
      </c>
    </row>
    <row r="3114">
      <c r="AC3114">
        <f>IF($C3114="","",IF(COUNTIF('Códigos Santander (ref)'!$A$2:$A$79,$C3114)&gt;0,"SANTANDER",IF(COUNTIF('Códigos Itaú (ref)'!$A$2:$A$44,$C3114)&gt;0,"ITAU",IF(AND(TRIM(UPPER($I3114))="CONTRATUAL",ISNUMBER(SEARCH("INDIVIDUAL",SUBSTITUTE(UPPER($D3114)," ","")))),"PREMIUM FREE",""))))</f>
        <v/>
      </c>
    </row>
    <row r="3115">
      <c r="AC3115">
        <f>IF($C3115="","",IF(COUNTIF('Códigos Santander (ref)'!$A$2:$A$79,$C3115)&gt;0,"SANTANDER",IF(COUNTIF('Códigos Itaú (ref)'!$A$2:$A$44,$C3115)&gt;0,"ITAU",IF(AND(TRIM(UPPER($I3115))="CONTRATUAL",ISNUMBER(SEARCH("INDIVIDUAL",SUBSTITUTE(UPPER($D3115)," ","")))),"PREMIUM FREE",""))))</f>
        <v/>
      </c>
    </row>
    <row r="3116">
      <c r="AC3116">
        <f>IF($C3116="","",IF(COUNTIF('Códigos Santander (ref)'!$A$2:$A$79,$C3116)&gt;0,"SANTANDER",IF(COUNTIF('Códigos Itaú (ref)'!$A$2:$A$44,$C3116)&gt;0,"ITAU",IF(AND(TRIM(UPPER($I3116))="CONTRATUAL",ISNUMBER(SEARCH("INDIVIDUAL",SUBSTITUTE(UPPER($D3116)," ","")))),"PREMIUM FREE",""))))</f>
        <v/>
      </c>
    </row>
    <row r="3117">
      <c r="AC3117">
        <f>IF($C3117="","",IF(COUNTIF('Códigos Santander (ref)'!$A$2:$A$79,$C3117)&gt;0,"SANTANDER",IF(COUNTIF('Códigos Itaú (ref)'!$A$2:$A$44,$C3117)&gt;0,"ITAU",IF(AND(TRIM(UPPER($I3117))="CONTRATUAL",ISNUMBER(SEARCH("INDIVIDUAL",SUBSTITUTE(UPPER($D3117)," ","")))),"PREMIUM FREE",""))))</f>
        <v/>
      </c>
    </row>
    <row r="3118">
      <c r="AC3118">
        <f>IF($C3118="","",IF(COUNTIF('Códigos Santander (ref)'!$A$2:$A$79,$C3118)&gt;0,"SANTANDER",IF(COUNTIF('Códigos Itaú (ref)'!$A$2:$A$44,$C3118)&gt;0,"ITAU",IF(AND(TRIM(UPPER($I3118))="CONTRATUAL",ISNUMBER(SEARCH("INDIVIDUAL",SUBSTITUTE(UPPER($D3118)," ","")))),"PREMIUM FREE",""))))</f>
        <v/>
      </c>
    </row>
    <row r="3119">
      <c r="AC3119">
        <f>IF($C3119="","",IF(COUNTIF('Códigos Santander (ref)'!$A$2:$A$79,$C3119)&gt;0,"SANTANDER",IF(COUNTIF('Códigos Itaú (ref)'!$A$2:$A$44,$C3119)&gt;0,"ITAU",IF(AND(TRIM(UPPER($I3119))="CONTRATUAL",ISNUMBER(SEARCH("INDIVIDUAL",SUBSTITUTE(UPPER($D3119)," ","")))),"PREMIUM FREE",""))))</f>
        <v/>
      </c>
    </row>
    <row r="3120">
      <c r="AC3120">
        <f>IF($C3120="","",IF(COUNTIF('Códigos Santander (ref)'!$A$2:$A$79,$C3120)&gt;0,"SANTANDER",IF(COUNTIF('Códigos Itaú (ref)'!$A$2:$A$44,$C3120)&gt;0,"ITAU",IF(AND(TRIM(UPPER($I3120))="CONTRATUAL",ISNUMBER(SEARCH("INDIVIDUAL",SUBSTITUTE(UPPER($D3120)," ","")))),"PREMIUM FREE",""))))</f>
        <v/>
      </c>
    </row>
    <row r="3121">
      <c r="AC3121">
        <f>IF($C3121="","",IF(COUNTIF('Códigos Santander (ref)'!$A$2:$A$79,$C3121)&gt;0,"SANTANDER",IF(COUNTIF('Códigos Itaú (ref)'!$A$2:$A$44,$C3121)&gt;0,"ITAU",IF(AND(TRIM(UPPER($I3121))="CONTRATUAL",ISNUMBER(SEARCH("INDIVIDUAL",SUBSTITUTE(UPPER($D3121)," ","")))),"PREMIUM FREE",""))))</f>
        <v/>
      </c>
    </row>
    <row r="3122">
      <c r="AC3122">
        <f>IF($C3122="","",IF(COUNTIF('Códigos Santander (ref)'!$A$2:$A$79,$C3122)&gt;0,"SANTANDER",IF(COUNTIF('Códigos Itaú (ref)'!$A$2:$A$44,$C3122)&gt;0,"ITAU",IF(AND(TRIM(UPPER($I3122))="CONTRATUAL",ISNUMBER(SEARCH("INDIVIDUAL",SUBSTITUTE(UPPER($D3122)," ","")))),"PREMIUM FREE",""))))</f>
        <v/>
      </c>
    </row>
    <row r="3123">
      <c r="AC3123">
        <f>IF($C3123="","",IF(COUNTIF('Códigos Santander (ref)'!$A$2:$A$79,$C3123)&gt;0,"SANTANDER",IF(COUNTIF('Códigos Itaú (ref)'!$A$2:$A$44,$C3123)&gt;0,"ITAU",IF(AND(TRIM(UPPER($I3123))="CONTRATUAL",ISNUMBER(SEARCH("INDIVIDUAL",SUBSTITUTE(UPPER($D3123)," ","")))),"PREMIUM FREE",""))))</f>
        <v/>
      </c>
    </row>
    <row r="3124">
      <c r="AC3124">
        <f>IF($C3124="","",IF(COUNTIF('Códigos Santander (ref)'!$A$2:$A$79,$C3124)&gt;0,"SANTANDER",IF(COUNTIF('Códigos Itaú (ref)'!$A$2:$A$44,$C3124)&gt;0,"ITAU",IF(AND(TRIM(UPPER($I3124))="CONTRATUAL",ISNUMBER(SEARCH("INDIVIDUAL",SUBSTITUTE(UPPER($D3124)," ","")))),"PREMIUM FREE",""))))</f>
        <v/>
      </c>
    </row>
    <row r="3125">
      <c r="AC3125">
        <f>IF($C3125="","",IF(COUNTIF('Códigos Santander (ref)'!$A$2:$A$79,$C3125)&gt;0,"SANTANDER",IF(COUNTIF('Códigos Itaú (ref)'!$A$2:$A$44,$C3125)&gt;0,"ITAU",IF(AND(TRIM(UPPER($I3125))="CONTRATUAL",ISNUMBER(SEARCH("INDIVIDUAL",SUBSTITUTE(UPPER($D3125)," ","")))),"PREMIUM FREE",""))))</f>
        <v/>
      </c>
    </row>
    <row r="3126">
      <c r="AC3126">
        <f>IF($C3126="","",IF(COUNTIF('Códigos Santander (ref)'!$A$2:$A$79,$C3126)&gt;0,"SANTANDER",IF(COUNTIF('Códigos Itaú (ref)'!$A$2:$A$44,$C3126)&gt;0,"ITAU",IF(AND(TRIM(UPPER($I3126))="CONTRATUAL",ISNUMBER(SEARCH("INDIVIDUAL",SUBSTITUTE(UPPER($D3126)," ","")))),"PREMIUM FREE",""))))</f>
        <v/>
      </c>
    </row>
    <row r="3127">
      <c r="AC3127">
        <f>IF($C3127="","",IF(COUNTIF('Códigos Santander (ref)'!$A$2:$A$79,$C3127)&gt;0,"SANTANDER",IF(COUNTIF('Códigos Itaú (ref)'!$A$2:$A$44,$C3127)&gt;0,"ITAU",IF(AND(TRIM(UPPER($I3127))="CONTRATUAL",ISNUMBER(SEARCH("INDIVIDUAL",SUBSTITUTE(UPPER($D3127)," ","")))),"PREMIUM FREE",""))))</f>
        <v/>
      </c>
    </row>
    <row r="3128">
      <c r="AC3128">
        <f>IF($C3128="","",IF(COUNTIF('Códigos Santander (ref)'!$A$2:$A$79,$C3128)&gt;0,"SANTANDER",IF(COUNTIF('Códigos Itaú (ref)'!$A$2:$A$44,$C3128)&gt;0,"ITAU",IF(AND(TRIM(UPPER($I3128))="CONTRATUAL",ISNUMBER(SEARCH("INDIVIDUAL",SUBSTITUTE(UPPER($D3128)," ","")))),"PREMIUM FREE",""))))</f>
        <v/>
      </c>
    </row>
    <row r="3129">
      <c r="AC3129">
        <f>IF($C3129="","",IF(COUNTIF('Códigos Santander (ref)'!$A$2:$A$79,$C3129)&gt;0,"SANTANDER",IF(COUNTIF('Códigos Itaú (ref)'!$A$2:$A$44,$C3129)&gt;0,"ITAU",IF(AND(TRIM(UPPER($I3129))="CONTRATUAL",ISNUMBER(SEARCH("INDIVIDUAL",SUBSTITUTE(UPPER($D3129)," ","")))),"PREMIUM FREE",""))))</f>
        <v/>
      </c>
    </row>
    <row r="3130">
      <c r="AC3130">
        <f>IF($C3130="","",IF(COUNTIF('Códigos Santander (ref)'!$A$2:$A$79,$C3130)&gt;0,"SANTANDER",IF(COUNTIF('Códigos Itaú (ref)'!$A$2:$A$44,$C3130)&gt;0,"ITAU",IF(AND(TRIM(UPPER($I3130))="CONTRATUAL",ISNUMBER(SEARCH("INDIVIDUAL",SUBSTITUTE(UPPER($D3130)," ","")))),"PREMIUM FREE",""))))</f>
        <v/>
      </c>
    </row>
    <row r="3131">
      <c r="AC3131">
        <f>IF($C3131="","",IF(COUNTIF('Códigos Santander (ref)'!$A$2:$A$79,$C3131)&gt;0,"SANTANDER",IF(COUNTIF('Códigos Itaú (ref)'!$A$2:$A$44,$C3131)&gt;0,"ITAU",IF(AND(TRIM(UPPER($I3131))="CONTRATUAL",ISNUMBER(SEARCH("INDIVIDUAL",SUBSTITUTE(UPPER($D3131)," ","")))),"PREMIUM FREE",""))))</f>
        <v/>
      </c>
    </row>
    <row r="3132">
      <c r="AC3132">
        <f>IF($C3132="","",IF(COUNTIF('Códigos Santander (ref)'!$A$2:$A$79,$C3132)&gt;0,"SANTANDER",IF(COUNTIF('Códigos Itaú (ref)'!$A$2:$A$44,$C3132)&gt;0,"ITAU",IF(AND(TRIM(UPPER($I3132))="CONTRATUAL",ISNUMBER(SEARCH("INDIVIDUAL",SUBSTITUTE(UPPER($D3132)," ","")))),"PREMIUM FREE",""))))</f>
        <v/>
      </c>
    </row>
    <row r="3133">
      <c r="AC3133">
        <f>IF($C3133="","",IF(COUNTIF('Códigos Santander (ref)'!$A$2:$A$79,$C3133)&gt;0,"SANTANDER",IF(COUNTIF('Códigos Itaú (ref)'!$A$2:$A$44,$C3133)&gt;0,"ITAU",IF(AND(TRIM(UPPER($I3133))="CONTRATUAL",ISNUMBER(SEARCH("INDIVIDUAL",SUBSTITUTE(UPPER($D3133)," ","")))),"PREMIUM FREE",""))))</f>
        <v/>
      </c>
    </row>
    <row r="3134">
      <c r="AC3134">
        <f>IF($C3134="","",IF(COUNTIF('Códigos Santander (ref)'!$A$2:$A$79,$C3134)&gt;0,"SANTANDER",IF(COUNTIF('Códigos Itaú (ref)'!$A$2:$A$44,$C3134)&gt;0,"ITAU",IF(AND(TRIM(UPPER($I3134))="CONTRATUAL",ISNUMBER(SEARCH("INDIVIDUAL",SUBSTITUTE(UPPER($D3134)," ","")))),"PREMIUM FREE",""))))</f>
        <v/>
      </c>
    </row>
    <row r="3135">
      <c r="AC3135">
        <f>IF($C3135="","",IF(COUNTIF('Códigos Santander (ref)'!$A$2:$A$79,$C3135)&gt;0,"SANTANDER",IF(COUNTIF('Códigos Itaú (ref)'!$A$2:$A$44,$C3135)&gt;0,"ITAU",IF(AND(TRIM(UPPER($I3135))="CONTRATUAL",ISNUMBER(SEARCH("INDIVIDUAL",SUBSTITUTE(UPPER($D3135)," ","")))),"PREMIUM FREE",""))))</f>
        <v/>
      </c>
    </row>
    <row r="3136">
      <c r="AC3136">
        <f>IF($C3136="","",IF(COUNTIF('Códigos Santander (ref)'!$A$2:$A$79,$C3136)&gt;0,"SANTANDER",IF(COUNTIF('Códigos Itaú (ref)'!$A$2:$A$44,$C3136)&gt;0,"ITAU",IF(AND(TRIM(UPPER($I3136))="CONTRATUAL",ISNUMBER(SEARCH("INDIVIDUAL",SUBSTITUTE(UPPER($D3136)," ","")))),"PREMIUM FREE",""))))</f>
        <v/>
      </c>
    </row>
    <row r="3137">
      <c r="AC3137">
        <f>IF($C3137="","",IF(COUNTIF('Códigos Santander (ref)'!$A$2:$A$79,$C3137)&gt;0,"SANTANDER",IF(COUNTIF('Códigos Itaú (ref)'!$A$2:$A$44,$C3137)&gt;0,"ITAU",IF(AND(TRIM(UPPER($I3137))="CONTRATUAL",ISNUMBER(SEARCH("INDIVIDUAL",SUBSTITUTE(UPPER($D3137)," ","")))),"PREMIUM FREE",""))))</f>
        <v/>
      </c>
    </row>
    <row r="3138">
      <c r="AC3138">
        <f>IF($C3138="","",IF(COUNTIF('Códigos Santander (ref)'!$A$2:$A$79,$C3138)&gt;0,"SANTANDER",IF(COUNTIF('Códigos Itaú (ref)'!$A$2:$A$44,$C3138)&gt;0,"ITAU",IF(AND(TRIM(UPPER($I3138))="CONTRATUAL",ISNUMBER(SEARCH("INDIVIDUAL",SUBSTITUTE(UPPER($D3138)," ","")))),"PREMIUM FREE",""))))</f>
        <v/>
      </c>
    </row>
    <row r="3139">
      <c r="AC3139">
        <f>IF($C3139="","",IF(COUNTIF('Códigos Santander (ref)'!$A$2:$A$79,$C3139)&gt;0,"SANTANDER",IF(COUNTIF('Códigos Itaú (ref)'!$A$2:$A$44,$C3139)&gt;0,"ITAU",IF(AND(TRIM(UPPER($I3139))="CONTRATUAL",ISNUMBER(SEARCH("INDIVIDUAL",SUBSTITUTE(UPPER($D3139)," ","")))),"PREMIUM FREE",""))))</f>
        <v/>
      </c>
    </row>
    <row r="3140">
      <c r="AC3140">
        <f>IF($C3140="","",IF(COUNTIF('Códigos Santander (ref)'!$A$2:$A$79,$C3140)&gt;0,"SANTANDER",IF(COUNTIF('Códigos Itaú (ref)'!$A$2:$A$44,$C3140)&gt;0,"ITAU",IF(AND(TRIM(UPPER($I3140))="CONTRATUAL",ISNUMBER(SEARCH("INDIVIDUAL",SUBSTITUTE(UPPER($D3140)," ","")))),"PREMIUM FREE",""))))</f>
        <v/>
      </c>
    </row>
    <row r="3141">
      <c r="AC3141">
        <f>IF($C3141="","",IF(COUNTIF('Códigos Santander (ref)'!$A$2:$A$79,$C3141)&gt;0,"SANTANDER",IF(COUNTIF('Códigos Itaú (ref)'!$A$2:$A$44,$C3141)&gt;0,"ITAU",IF(AND(TRIM(UPPER($I3141))="CONTRATUAL",ISNUMBER(SEARCH("INDIVIDUAL",SUBSTITUTE(UPPER($D3141)," ","")))),"PREMIUM FREE",""))))</f>
        <v/>
      </c>
    </row>
    <row r="3142">
      <c r="AC3142">
        <f>IF($C3142="","",IF(COUNTIF('Códigos Santander (ref)'!$A$2:$A$79,$C3142)&gt;0,"SANTANDER",IF(COUNTIF('Códigos Itaú (ref)'!$A$2:$A$44,$C3142)&gt;0,"ITAU",IF(AND(TRIM(UPPER($I3142))="CONTRATUAL",ISNUMBER(SEARCH("INDIVIDUAL",SUBSTITUTE(UPPER($D3142)," ","")))),"PREMIUM FREE",""))))</f>
        <v/>
      </c>
    </row>
    <row r="3143">
      <c r="AC3143">
        <f>IF($C3143="","",IF(COUNTIF('Códigos Santander (ref)'!$A$2:$A$79,$C3143)&gt;0,"SANTANDER",IF(COUNTIF('Códigos Itaú (ref)'!$A$2:$A$44,$C3143)&gt;0,"ITAU",IF(AND(TRIM(UPPER($I3143))="CONTRATUAL",ISNUMBER(SEARCH("INDIVIDUAL",SUBSTITUTE(UPPER($D3143)," ","")))),"PREMIUM FREE",""))))</f>
        <v/>
      </c>
    </row>
    <row r="3144">
      <c r="AC3144">
        <f>IF($C3144="","",IF(COUNTIF('Códigos Santander (ref)'!$A$2:$A$79,$C3144)&gt;0,"SANTANDER",IF(COUNTIF('Códigos Itaú (ref)'!$A$2:$A$44,$C3144)&gt;0,"ITAU",IF(AND(TRIM(UPPER($I3144))="CONTRATUAL",ISNUMBER(SEARCH("INDIVIDUAL",SUBSTITUTE(UPPER($D3144)," ","")))),"PREMIUM FREE",""))))</f>
        <v/>
      </c>
    </row>
    <row r="3145">
      <c r="AC3145">
        <f>IF($C3145="","",IF(COUNTIF('Códigos Santander (ref)'!$A$2:$A$79,$C3145)&gt;0,"SANTANDER",IF(COUNTIF('Códigos Itaú (ref)'!$A$2:$A$44,$C3145)&gt;0,"ITAU",IF(AND(TRIM(UPPER($I3145))="CONTRATUAL",ISNUMBER(SEARCH("INDIVIDUAL",SUBSTITUTE(UPPER($D3145)," ","")))),"PREMIUM FREE",""))))</f>
        <v/>
      </c>
    </row>
    <row r="3146">
      <c r="AC3146">
        <f>IF($C3146="","",IF(COUNTIF('Códigos Santander (ref)'!$A$2:$A$79,$C3146)&gt;0,"SANTANDER",IF(COUNTIF('Códigos Itaú (ref)'!$A$2:$A$44,$C3146)&gt;0,"ITAU",IF(AND(TRIM(UPPER($I3146))="CONTRATUAL",ISNUMBER(SEARCH("INDIVIDUAL",SUBSTITUTE(UPPER($D3146)," ","")))),"PREMIUM FREE",""))))</f>
        <v/>
      </c>
    </row>
    <row r="3147">
      <c r="AC3147">
        <f>IF($C3147="","",IF(COUNTIF('Códigos Santander (ref)'!$A$2:$A$79,$C3147)&gt;0,"SANTANDER",IF(COUNTIF('Códigos Itaú (ref)'!$A$2:$A$44,$C3147)&gt;0,"ITAU",IF(AND(TRIM(UPPER($I3147))="CONTRATUAL",ISNUMBER(SEARCH("INDIVIDUAL",SUBSTITUTE(UPPER($D3147)," ","")))),"PREMIUM FREE",""))))</f>
        <v/>
      </c>
    </row>
    <row r="3148">
      <c r="AC3148">
        <f>IF($C3148="","",IF(COUNTIF('Códigos Santander (ref)'!$A$2:$A$79,$C3148)&gt;0,"SANTANDER",IF(COUNTIF('Códigos Itaú (ref)'!$A$2:$A$44,$C3148)&gt;0,"ITAU",IF(AND(TRIM(UPPER($I3148))="CONTRATUAL",ISNUMBER(SEARCH("INDIVIDUAL",SUBSTITUTE(UPPER($D3148)," ","")))),"PREMIUM FREE",""))))</f>
        <v/>
      </c>
    </row>
    <row r="3149">
      <c r="AC3149">
        <f>IF($C3149="","",IF(COUNTIF('Códigos Santander (ref)'!$A$2:$A$79,$C3149)&gt;0,"SANTANDER",IF(COUNTIF('Códigos Itaú (ref)'!$A$2:$A$44,$C3149)&gt;0,"ITAU",IF(AND(TRIM(UPPER($I3149))="CONTRATUAL",ISNUMBER(SEARCH("INDIVIDUAL",SUBSTITUTE(UPPER($D3149)," ","")))),"PREMIUM FREE",""))))</f>
        <v/>
      </c>
    </row>
    <row r="3150">
      <c r="AC3150">
        <f>IF($C3150="","",IF(COUNTIF('Códigos Santander (ref)'!$A$2:$A$79,$C3150)&gt;0,"SANTANDER",IF(COUNTIF('Códigos Itaú (ref)'!$A$2:$A$44,$C3150)&gt;0,"ITAU",IF(AND(TRIM(UPPER($I3150))="CONTRATUAL",ISNUMBER(SEARCH("INDIVIDUAL",SUBSTITUTE(UPPER($D3150)," ","")))),"PREMIUM FREE",""))))</f>
        <v/>
      </c>
    </row>
    <row r="3151">
      <c r="AC3151">
        <f>IF($C3151="","",IF(COUNTIF('Códigos Santander (ref)'!$A$2:$A$79,$C3151)&gt;0,"SANTANDER",IF(COUNTIF('Códigos Itaú (ref)'!$A$2:$A$44,$C3151)&gt;0,"ITAU",IF(AND(TRIM(UPPER($I3151))="CONTRATUAL",ISNUMBER(SEARCH("INDIVIDUAL",SUBSTITUTE(UPPER($D3151)," ","")))),"PREMIUM FREE",""))))</f>
        <v/>
      </c>
    </row>
    <row r="3152">
      <c r="AC3152">
        <f>IF($C3152="","",IF(COUNTIF('Códigos Santander (ref)'!$A$2:$A$79,$C3152)&gt;0,"SANTANDER",IF(COUNTIF('Códigos Itaú (ref)'!$A$2:$A$44,$C3152)&gt;0,"ITAU",IF(AND(TRIM(UPPER($I3152))="CONTRATUAL",ISNUMBER(SEARCH("INDIVIDUAL",SUBSTITUTE(UPPER($D3152)," ","")))),"PREMIUM FREE",""))))</f>
        <v/>
      </c>
    </row>
    <row r="3153">
      <c r="AC3153">
        <f>IF($C3153="","",IF(COUNTIF('Códigos Santander (ref)'!$A$2:$A$79,$C3153)&gt;0,"SANTANDER",IF(COUNTIF('Códigos Itaú (ref)'!$A$2:$A$44,$C3153)&gt;0,"ITAU",IF(AND(TRIM(UPPER($I3153))="CONTRATUAL",ISNUMBER(SEARCH("INDIVIDUAL",SUBSTITUTE(UPPER($D3153)," ","")))),"PREMIUM FREE",""))))</f>
        <v/>
      </c>
    </row>
    <row r="3154">
      <c r="AC3154">
        <f>IF($C3154="","",IF(COUNTIF('Códigos Santander (ref)'!$A$2:$A$79,$C3154)&gt;0,"SANTANDER",IF(COUNTIF('Códigos Itaú (ref)'!$A$2:$A$44,$C3154)&gt;0,"ITAU",IF(AND(TRIM(UPPER($I3154))="CONTRATUAL",ISNUMBER(SEARCH("INDIVIDUAL",SUBSTITUTE(UPPER($D3154)," ","")))),"PREMIUM FREE",""))))</f>
        <v/>
      </c>
    </row>
    <row r="3155">
      <c r="AC3155">
        <f>IF($C3155="","",IF(COUNTIF('Códigos Santander (ref)'!$A$2:$A$79,$C3155)&gt;0,"SANTANDER",IF(COUNTIF('Códigos Itaú (ref)'!$A$2:$A$44,$C3155)&gt;0,"ITAU",IF(AND(TRIM(UPPER($I3155))="CONTRATUAL",ISNUMBER(SEARCH("INDIVIDUAL",SUBSTITUTE(UPPER($D3155)," ","")))),"PREMIUM FREE",""))))</f>
        <v/>
      </c>
    </row>
    <row r="3156">
      <c r="AC3156">
        <f>IF($C3156="","",IF(COUNTIF('Códigos Santander (ref)'!$A$2:$A$79,$C3156)&gt;0,"SANTANDER",IF(COUNTIF('Códigos Itaú (ref)'!$A$2:$A$44,$C3156)&gt;0,"ITAU",IF(AND(TRIM(UPPER($I3156))="CONTRATUAL",ISNUMBER(SEARCH("INDIVIDUAL",SUBSTITUTE(UPPER($D3156)," ","")))),"PREMIUM FREE",""))))</f>
        <v/>
      </c>
    </row>
    <row r="3157">
      <c r="AC3157">
        <f>IF($C3157="","",IF(COUNTIF('Códigos Santander (ref)'!$A$2:$A$79,$C3157)&gt;0,"SANTANDER",IF(COUNTIF('Códigos Itaú (ref)'!$A$2:$A$44,$C3157)&gt;0,"ITAU",IF(AND(TRIM(UPPER($I3157))="CONTRATUAL",ISNUMBER(SEARCH("INDIVIDUAL",SUBSTITUTE(UPPER($D3157)," ","")))),"PREMIUM FREE",""))))</f>
        <v/>
      </c>
    </row>
    <row r="3158">
      <c r="AC3158">
        <f>IF($C3158="","",IF(COUNTIF('Códigos Santander (ref)'!$A$2:$A$79,$C3158)&gt;0,"SANTANDER",IF(COUNTIF('Códigos Itaú (ref)'!$A$2:$A$44,$C3158)&gt;0,"ITAU",IF(AND(TRIM(UPPER($I3158))="CONTRATUAL",ISNUMBER(SEARCH("INDIVIDUAL",SUBSTITUTE(UPPER($D3158)," ","")))),"PREMIUM FREE",""))))</f>
        <v/>
      </c>
    </row>
    <row r="3159">
      <c r="AC3159">
        <f>IF($C3159="","",IF(COUNTIF('Códigos Santander (ref)'!$A$2:$A$79,$C3159)&gt;0,"SANTANDER",IF(COUNTIF('Códigos Itaú (ref)'!$A$2:$A$44,$C3159)&gt;0,"ITAU",IF(AND(TRIM(UPPER($I3159))="CONTRATUAL",ISNUMBER(SEARCH("INDIVIDUAL",SUBSTITUTE(UPPER($D3159)," ","")))),"PREMIUM FREE",""))))</f>
        <v/>
      </c>
    </row>
    <row r="3160">
      <c r="AC3160">
        <f>IF($C3160="","",IF(COUNTIF('Códigos Santander (ref)'!$A$2:$A$79,$C3160)&gt;0,"SANTANDER",IF(COUNTIF('Códigos Itaú (ref)'!$A$2:$A$44,$C3160)&gt;0,"ITAU",IF(AND(TRIM(UPPER($I3160))="CONTRATUAL",ISNUMBER(SEARCH("INDIVIDUAL",SUBSTITUTE(UPPER($D3160)," ","")))),"PREMIUM FREE",""))))</f>
        <v/>
      </c>
    </row>
    <row r="3161">
      <c r="AC3161">
        <f>IF($C3161="","",IF(COUNTIF('Códigos Santander (ref)'!$A$2:$A$79,$C3161)&gt;0,"SANTANDER",IF(COUNTIF('Códigos Itaú (ref)'!$A$2:$A$44,$C3161)&gt;0,"ITAU",IF(AND(TRIM(UPPER($I3161))="CONTRATUAL",ISNUMBER(SEARCH("INDIVIDUAL",SUBSTITUTE(UPPER($D3161)," ","")))),"PREMIUM FREE",""))))</f>
        <v/>
      </c>
    </row>
    <row r="3162">
      <c r="AC3162">
        <f>IF($C3162="","",IF(COUNTIF('Códigos Santander (ref)'!$A$2:$A$79,$C3162)&gt;0,"SANTANDER",IF(COUNTIF('Códigos Itaú (ref)'!$A$2:$A$44,$C3162)&gt;0,"ITAU",IF(AND(TRIM(UPPER($I3162))="CONTRATUAL",ISNUMBER(SEARCH("INDIVIDUAL",SUBSTITUTE(UPPER($D3162)," ","")))),"PREMIUM FREE",""))))</f>
        <v/>
      </c>
    </row>
    <row r="3163">
      <c r="AC3163">
        <f>IF($C3163="","",IF(COUNTIF('Códigos Santander (ref)'!$A$2:$A$79,$C3163)&gt;0,"SANTANDER",IF(COUNTIF('Códigos Itaú (ref)'!$A$2:$A$44,$C3163)&gt;0,"ITAU",IF(AND(TRIM(UPPER($I3163))="CONTRATUAL",ISNUMBER(SEARCH("INDIVIDUAL",SUBSTITUTE(UPPER($D3163)," ","")))),"PREMIUM FREE",""))))</f>
        <v/>
      </c>
    </row>
    <row r="3164">
      <c r="AC3164">
        <f>IF($C3164="","",IF(COUNTIF('Códigos Santander (ref)'!$A$2:$A$79,$C3164)&gt;0,"SANTANDER",IF(COUNTIF('Códigos Itaú (ref)'!$A$2:$A$44,$C3164)&gt;0,"ITAU",IF(AND(TRIM(UPPER($I3164))="CONTRATUAL",ISNUMBER(SEARCH("INDIVIDUAL",SUBSTITUTE(UPPER($D3164)," ","")))),"PREMIUM FREE",""))))</f>
        <v/>
      </c>
    </row>
    <row r="3165">
      <c r="AC3165">
        <f>IF($C3165="","",IF(COUNTIF('Códigos Santander (ref)'!$A$2:$A$79,$C3165)&gt;0,"SANTANDER",IF(COUNTIF('Códigos Itaú (ref)'!$A$2:$A$44,$C3165)&gt;0,"ITAU",IF(AND(TRIM(UPPER($I3165))="CONTRATUAL",ISNUMBER(SEARCH("INDIVIDUAL",SUBSTITUTE(UPPER($D3165)," ","")))),"PREMIUM FREE",""))))</f>
        <v/>
      </c>
    </row>
    <row r="3166">
      <c r="AC3166">
        <f>IF($C3166="","",IF(COUNTIF('Códigos Santander (ref)'!$A$2:$A$79,$C3166)&gt;0,"SANTANDER",IF(COUNTIF('Códigos Itaú (ref)'!$A$2:$A$44,$C3166)&gt;0,"ITAU",IF(AND(TRIM(UPPER($I3166))="CONTRATUAL",ISNUMBER(SEARCH("INDIVIDUAL",SUBSTITUTE(UPPER($D3166)," ","")))),"PREMIUM FREE",""))))</f>
        <v/>
      </c>
    </row>
    <row r="3167">
      <c r="AC3167">
        <f>IF($C3167="","",IF(COUNTIF('Códigos Santander (ref)'!$A$2:$A$79,$C3167)&gt;0,"SANTANDER",IF(COUNTIF('Códigos Itaú (ref)'!$A$2:$A$44,$C3167)&gt;0,"ITAU",IF(AND(TRIM(UPPER($I3167))="CONTRATUAL",ISNUMBER(SEARCH("INDIVIDUAL",SUBSTITUTE(UPPER($D3167)," ","")))),"PREMIUM FREE",""))))</f>
        <v/>
      </c>
    </row>
    <row r="3168">
      <c r="AC3168">
        <f>IF($C3168="","",IF(COUNTIF('Códigos Santander (ref)'!$A$2:$A$79,$C3168)&gt;0,"SANTANDER",IF(COUNTIF('Códigos Itaú (ref)'!$A$2:$A$44,$C3168)&gt;0,"ITAU",IF(AND(TRIM(UPPER($I3168))="CONTRATUAL",ISNUMBER(SEARCH("INDIVIDUAL",SUBSTITUTE(UPPER($D3168)," ","")))),"PREMIUM FREE",""))))</f>
        <v/>
      </c>
    </row>
    <row r="3169">
      <c r="AC3169">
        <f>IF($C3169="","",IF(COUNTIF('Códigos Santander (ref)'!$A$2:$A$79,$C3169)&gt;0,"SANTANDER",IF(COUNTIF('Códigos Itaú (ref)'!$A$2:$A$44,$C3169)&gt;0,"ITAU",IF(AND(TRIM(UPPER($I3169))="CONTRATUAL",ISNUMBER(SEARCH("INDIVIDUAL",SUBSTITUTE(UPPER($D3169)," ","")))),"PREMIUM FREE",""))))</f>
        <v/>
      </c>
    </row>
    <row r="3170">
      <c r="AC3170">
        <f>IF($C3170="","",IF(COUNTIF('Códigos Santander (ref)'!$A$2:$A$79,$C3170)&gt;0,"SANTANDER",IF(COUNTIF('Códigos Itaú (ref)'!$A$2:$A$44,$C3170)&gt;0,"ITAU",IF(AND(TRIM(UPPER($I3170))="CONTRATUAL",ISNUMBER(SEARCH("INDIVIDUAL",SUBSTITUTE(UPPER($D3170)," ","")))),"PREMIUM FREE",""))))</f>
        <v/>
      </c>
    </row>
    <row r="3171">
      <c r="AC3171">
        <f>IF($C3171="","",IF(COUNTIF('Códigos Santander (ref)'!$A$2:$A$79,$C3171)&gt;0,"SANTANDER",IF(COUNTIF('Códigos Itaú (ref)'!$A$2:$A$44,$C3171)&gt;0,"ITAU",IF(AND(TRIM(UPPER($I3171))="CONTRATUAL",ISNUMBER(SEARCH("INDIVIDUAL",SUBSTITUTE(UPPER($D3171)," ","")))),"PREMIUM FREE",""))))</f>
        <v/>
      </c>
    </row>
    <row r="3172">
      <c r="AC3172">
        <f>IF($C3172="","",IF(COUNTIF('Códigos Santander (ref)'!$A$2:$A$79,$C3172)&gt;0,"SANTANDER",IF(COUNTIF('Códigos Itaú (ref)'!$A$2:$A$44,$C3172)&gt;0,"ITAU",IF(AND(TRIM(UPPER($I3172))="CONTRATUAL",ISNUMBER(SEARCH("INDIVIDUAL",SUBSTITUTE(UPPER($D3172)," ","")))),"PREMIUM FREE",""))))</f>
        <v/>
      </c>
    </row>
    <row r="3173">
      <c r="AC3173">
        <f>IF($C3173="","",IF(COUNTIF('Códigos Santander (ref)'!$A$2:$A$79,$C3173)&gt;0,"SANTANDER",IF(COUNTIF('Códigos Itaú (ref)'!$A$2:$A$44,$C3173)&gt;0,"ITAU",IF(AND(TRIM(UPPER($I3173))="CONTRATUAL",ISNUMBER(SEARCH("INDIVIDUAL",SUBSTITUTE(UPPER($D3173)," ","")))),"PREMIUM FREE",""))))</f>
        <v/>
      </c>
    </row>
    <row r="3174">
      <c r="AC3174">
        <f>IF($C3174="","",IF(COUNTIF('Códigos Santander (ref)'!$A$2:$A$79,$C3174)&gt;0,"SANTANDER",IF(COUNTIF('Códigos Itaú (ref)'!$A$2:$A$44,$C3174)&gt;0,"ITAU",IF(AND(TRIM(UPPER($I3174))="CONTRATUAL",ISNUMBER(SEARCH("INDIVIDUAL",SUBSTITUTE(UPPER($D3174)," ","")))),"PREMIUM FREE",""))))</f>
        <v/>
      </c>
    </row>
    <row r="3175">
      <c r="AC3175">
        <f>IF($C3175="","",IF(COUNTIF('Códigos Santander (ref)'!$A$2:$A$79,$C3175)&gt;0,"SANTANDER",IF(COUNTIF('Códigos Itaú (ref)'!$A$2:$A$44,$C3175)&gt;0,"ITAU",IF(AND(TRIM(UPPER($I3175))="CONTRATUAL",ISNUMBER(SEARCH("INDIVIDUAL",SUBSTITUTE(UPPER($D3175)," ","")))),"PREMIUM FREE",""))))</f>
        <v/>
      </c>
    </row>
    <row r="3176">
      <c r="AC3176">
        <f>IF($C3176="","",IF(COUNTIF('Códigos Santander (ref)'!$A$2:$A$79,$C3176)&gt;0,"SANTANDER",IF(COUNTIF('Códigos Itaú (ref)'!$A$2:$A$44,$C3176)&gt;0,"ITAU",IF(AND(TRIM(UPPER($I3176))="CONTRATUAL",ISNUMBER(SEARCH("INDIVIDUAL",SUBSTITUTE(UPPER($D3176)," ","")))),"PREMIUM FREE",""))))</f>
        <v/>
      </c>
    </row>
    <row r="3177">
      <c r="AC3177">
        <f>IF($C3177="","",IF(COUNTIF('Códigos Santander (ref)'!$A$2:$A$79,$C3177)&gt;0,"SANTANDER",IF(COUNTIF('Códigos Itaú (ref)'!$A$2:$A$44,$C3177)&gt;0,"ITAU",IF(AND(TRIM(UPPER($I3177))="CONTRATUAL",ISNUMBER(SEARCH("INDIVIDUAL",SUBSTITUTE(UPPER($D3177)," ","")))),"PREMIUM FREE",""))))</f>
        <v/>
      </c>
    </row>
    <row r="3178">
      <c r="AC3178">
        <f>IF($C3178="","",IF(COUNTIF('Códigos Santander (ref)'!$A$2:$A$79,$C3178)&gt;0,"SANTANDER",IF(COUNTIF('Códigos Itaú (ref)'!$A$2:$A$44,$C3178)&gt;0,"ITAU",IF(AND(TRIM(UPPER($I3178))="CONTRATUAL",ISNUMBER(SEARCH("INDIVIDUAL",SUBSTITUTE(UPPER($D3178)," ","")))),"PREMIUM FREE",""))))</f>
        <v/>
      </c>
    </row>
    <row r="3179">
      <c r="AC3179">
        <f>IF($C3179="","",IF(COUNTIF('Códigos Santander (ref)'!$A$2:$A$79,$C3179)&gt;0,"SANTANDER",IF(COUNTIF('Códigos Itaú (ref)'!$A$2:$A$44,$C3179)&gt;0,"ITAU",IF(AND(TRIM(UPPER($I3179))="CONTRATUAL",ISNUMBER(SEARCH("INDIVIDUAL",SUBSTITUTE(UPPER($D3179)," ","")))),"PREMIUM FREE",""))))</f>
        <v/>
      </c>
    </row>
    <row r="3180">
      <c r="AC3180">
        <f>IF($C3180="","",IF(COUNTIF('Códigos Santander (ref)'!$A$2:$A$79,$C3180)&gt;0,"SANTANDER",IF(COUNTIF('Códigos Itaú (ref)'!$A$2:$A$44,$C3180)&gt;0,"ITAU",IF(AND(TRIM(UPPER($I3180))="CONTRATUAL",ISNUMBER(SEARCH("INDIVIDUAL",SUBSTITUTE(UPPER($D3180)," ","")))),"PREMIUM FREE",""))))</f>
        <v/>
      </c>
    </row>
    <row r="3181">
      <c r="AC3181">
        <f>IF($C3181="","",IF(COUNTIF('Códigos Santander (ref)'!$A$2:$A$79,$C3181)&gt;0,"SANTANDER",IF(COUNTIF('Códigos Itaú (ref)'!$A$2:$A$44,$C3181)&gt;0,"ITAU",IF(AND(TRIM(UPPER($I3181))="CONTRATUAL",ISNUMBER(SEARCH("INDIVIDUAL",SUBSTITUTE(UPPER($D3181)," ","")))),"PREMIUM FREE",""))))</f>
        <v/>
      </c>
    </row>
    <row r="3182">
      <c r="AC3182">
        <f>IF($C3182="","",IF(COUNTIF('Códigos Santander (ref)'!$A$2:$A$79,$C3182)&gt;0,"SANTANDER",IF(COUNTIF('Códigos Itaú (ref)'!$A$2:$A$44,$C3182)&gt;0,"ITAU",IF(AND(TRIM(UPPER($I3182))="CONTRATUAL",ISNUMBER(SEARCH("INDIVIDUAL",SUBSTITUTE(UPPER($D3182)," ","")))),"PREMIUM FREE",""))))</f>
        <v/>
      </c>
    </row>
    <row r="3183">
      <c r="AC3183">
        <f>IF($C3183="","",IF(COUNTIF('Códigos Santander (ref)'!$A$2:$A$79,$C3183)&gt;0,"SANTANDER",IF(COUNTIF('Códigos Itaú (ref)'!$A$2:$A$44,$C3183)&gt;0,"ITAU",IF(AND(TRIM(UPPER($I3183))="CONTRATUAL",ISNUMBER(SEARCH("INDIVIDUAL",SUBSTITUTE(UPPER($D3183)," ","")))),"PREMIUM FREE",""))))</f>
        <v/>
      </c>
    </row>
    <row r="3184">
      <c r="AC3184">
        <f>IF($C3184="","",IF(COUNTIF('Códigos Santander (ref)'!$A$2:$A$79,$C3184)&gt;0,"SANTANDER",IF(COUNTIF('Códigos Itaú (ref)'!$A$2:$A$44,$C3184)&gt;0,"ITAU",IF(AND(TRIM(UPPER($I3184))="CONTRATUAL",ISNUMBER(SEARCH("INDIVIDUAL",SUBSTITUTE(UPPER($D3184)," ","")))),"PREMIUM FREE",""))))</f>
        <v/>
      </c>
    </row>
    <row r="3185">
      <c r="AC3185">
        <f>IF($C3185="","",IF(COUNTIF('Códigos Santander (ref)'!$A$2:$A$79,$C3185)&gt;0,"SANTANDER",IF(COUNTIF('Códigos Itaú (ref)'!$A$2:$A$44,$C3185)&gt;0,"ITAU",IF(AND(TRIM(UPPER($I3185))="CONTRATUAL",ISNUMBER(SEARCH("INDIVIDUAL",SUBSTITUTE(UPPER($D3185)," ","")))),"PREMIUM FREE",""))))</f>
        <v/>
      </c>
    </row>
    <row r="3186">
      <c r="AC3186">
        <f>IF($C3186="","",IF(COUNTIF('Códigos Santander (ref)'!$A$2:$A$79,$C3186)&gt;0,"SANTANDER",IF(COUNTIF('Códigos Itaú (ref)'!$A$2:$A$44,$C3186)&gt;0,"ITAU",IF(AND(TRIM(UPPER($I3186))="CONTRATUAL",ISNUMBER(SEARCH("INDIVIDUAL",SUBSTITUTE(UPPER($D3186)," ","")))),"PREMIUM FREE",""))))</f>
        <v/>
      </c>
    </row>
    <row r="3187">
      <c r="AC3187">
        <f>IF($C3187="","",IF(COUNTIF('Códigos Santander (ref)'!$A$2:$A$79,$C3187)&gt;0,"SANTANDER",IF(COUNTIF('Códigos Itaú (ref)'!$A$2:$A$44,$C3187)&gt;0,"ITAU",IF(AND(TRIM(UPPER($I3187))="CONTRATUAL",ISNUMBER(SEARCH("INDIVIDUAL",SUBSTITUTE(UPPER($D3187)," ","")))),"PREMIUM FREE",""))))</f>
        <v/>
      </c>
    </row>
    <row r="3188">
      <c r="AC3188">
        <f>IF($C3188="","",IF(COUNTIF('Códigos Santander (ref)'!$A$2:$A$79,$C3188)&gt;0,"SANTANDER",IF(COUNTIF('Códigos Itaú (ref)'!$A$2:$A$44,$C3188)&gt;0,"ITAU",IF(AND(TRIM(UPPER($I3188))="CONTRATUAL",ISNUMBER(SEARCH("INDIVIDUAL",SUBSTITUTE(UPPER($D3188)," ","")))),"PREMIUM FREE",""))))</f>
        <v/>
      </c>
    </row>
    <row r="3189">
      <c r="AC3189">
        <f>IF($C3189="","",IF(COUNTIF('Códigos Santander (ref)'!$A$2:$A$79,$C3189)&gt;0,"SANTANDER",IF(COUNTIF('Códigos Itaú (ref)'!$A$2:$A$44,$C3189)&gt;0,"ITAU",IF(AND(TRIM(UPPER($I3189))="CONTRATUAL",ISNUMBER(SEARCH("INDIVIDUAL",SUBSTITUTE(UPPER($D3189)," ","")))),"PREMIUM FREE",""))))</f>
        <v/>
      </c>
    </row>
    <row r="3190">
      <c r="AC3190">
        <f>IF($C3190="","",IF(COUNTIF('Códigos Santander (ref)'!$A$2:$A$79,$C3190)&gt;0,"SANTANDER",IF(COUNTIF('Códigos Itaú (ref)'!$A$2:$A$44,$C3190)&gt;0,"ITAU",IF(AND(TRIM(UPPER($I3190))="CONTRATUAL",ISNUMBER(SEARCH("INDIVIDUAL",SUBSTITUTE(UPPER($D3190)," ","")))),"PREMIUM FREE",""))))</f>
        <v/>
      </c>
    </row>
    <row r="3191">
      <c r="AC3191">
        <f>IF($C3191="","",IF(COUNTIF('Códigos Santander (ref)'!$A$2:$A$79,$C3191)&gt;0,"SANTANDER",IF(COUNTIF('Códigos Itaú (ref)'!$A$2:$A$44,$C3191)&gt;0,"ITAU",IF(AND(TRIM(UPPER($I3191))="CONTRATUAL",ISNUMBER(SEARCH("INDIVIDUAL",SUBSTITUTE(UPPER($D3191)," ","")))),"PREMIUM FREE",""))))</f>
        <v/>
      </c>
    </row>
    <row r="3192">
      <c r="AC3192">
        <f>IF($C3192="","",IF(COUNTIF('Códigos Santander (ref)'!$A$2:$A$79,$C3192)&gt;0,"SANTANDER",IF(COUNTIF('Códigos Itaú (ref)'!$A$2:$A$44,$C3192)&gt;0,"ITAU",IF(AND(TRIM(UPPER($I3192))="CONTRATUAL",ISNUMBER(SEARCH("INDIVIDUAL",SUBSTITUTE(UPPER($D3192)," ","")))),"PREMIUM FREE",""))))</f>
        <v/>
      </c>
    </row>
    <row r="3193">
      <c r="AC3193">
        <f>IF($C3193="","",IF(COUNTIF('Códigos Santander (ref)'!$A$2:$A$79,$C3193)&gt;0,"SANTANDER",IF(COUNTIF('Códigos Itaú (ref)'!$A$2:$A$44,$C3193)&gt;0,"ITAU",IF(AND(TRIM(UPPER($I3193))="CONTRATUAL",ISNUMBER(SEARCH("INDIVIDUAL",SUBSTITUTE(UPPER($D3193)," ","")))),"PREMIUM FREE",""))))</f>
        <v/>
      </c>
    </row>
    <row r="3194">
      <c r="AC3194">
        <f>IF($C3194="","",IF(COUNTIF('Códigos Santander (ref)'!$A$2:$A$79,$C3194)&gt;0,"SANTANDER",IF(COUNTIF('Códigos Itaú (ref)'!$A$2:$A$44,$C3194)&gt;0,"ITAU",IF(AND(TRIM(UPPER($I3194))="CONTRATUAL",ISNUMBER(SEARCH("INDIVIDUAL",SUBSTITUTE(UPPER($D3194)," ","")))),"PREMIUM FREE",""))))</f>
        <v/>
      </c>
    </row>
    <row r="3195">
      <c r="AC3195">
        <f>IF($C3195="","",IF(COUNTIF('Códigos Santander (ref)'!$A$2:$A$79,$C3195)&gt;0,"SANTANDER",IF(COUNTIF('Códigos Itaú (ref)'!$A$2:$A$44,$C3195)&gt;0,"ITAU",IF(AND(TRIM(UPPER($I3195))="CONTRATUAL",ISNUMBER(SEARCH("INDIVIDUAL",SUBSTITUTE(UPPER($D3195)," ","")))),"PREMIUM FREE",""))))</f>
        <v/>
      </c>
    </row>
    <row r="3196">
      <c r="AC3196">
        <f>IF($C3196="","",IF(COUNTIF('Códigos Santander (ref)'!$A$2:$A$79,$C3196)&gt;0,"SANTANDER",IF(COUNTIF('Códigos Itaú (ref)'!$A$2:$A$44,$C3196)&gt;0,"ITAU",IF(AND(TRIM(UPPER($I3196))="CONTRATUAL",ISNUMBER(SEARCH("INDIVIDUAL",SUBSTITUTE(UPPER($D3196)," ","")))),"PREMIUM FREE",""))))</f>
        <v/>
      </c>
    </row>
    <row r="3197">
      <c r="AC3197">
        <f>IF($C3197="","",IF(COUNTIF('Códigos Santander (ref)'!$A$2:$A$79,$C3197)&gt;0,"SANTANDER",IF(COUNTIF('Códigos Itaú (ref)'!$A$2:$A$44,$C3197)&gt;0,"ITAU",IF(AND(TRIM(UPPER($I3197))="CONTRATUAL",ISNUMBER(SEARCH("INDIVIDUAL",SUBSTITUTE(UPPER($D3197)," ","")))),"PREMIUM FREE",""))))</f>
        <v/>
      </c>
    </row>
    <row r="3198">
      <c r="AC3198">
        <f>IF($C3198="","",IF(COUNTIF('Códigos Santander (ref)'!$A$2:$A$79,$C3198)&gt;0,"SANTANDER",IF(COUNTIF('Códigos Itaú (ref)'!$A$2:$A$44,$C3198)&gt;0,"ITAU",IF(AND(TRIM(UPPER($I3198))="CONTRATUAL",ISNUMBER(SEARCH("INDIVIDUAL",SUBSTITUTE(UPPER($D3198)," ","")))),"PREMIUM FREE",""))))</f>
        <v/>
      </c>
    </row>
    <row r="3199">
      <c r="AC3199">
        <f>IF($C3199="","",IF(COUNTIF('Códigos Santander (ref)'!$A$2:$A$79,$C3199)&gt;0,"SANTANDER",IF(COUNTIF('Códigos Itaú (ref)'!$A$2:$A$44,$C3199)&gt;0,"ITAU",IF(AND(TRIM(UPPER($I3199))="CONTRATUAL",ISNUMBER(SEARCH("INDIVIDUAL",SUBSTITUTE(UPPER($D3199)," ","")))),"PREMIUM FREE",""))))</f>
        <v/>
      </c>
    </row>
    <row r="3200">
      <c r="AC3200">
        <f>IF($C3200="","",IF(COUNTIF('Códigos Santander (ref)'!$A$2:$A$79,$C3200)&gt;0,"SANTANDER",IF(COUNTIF('Códigos Itaú (ref)'!$A$2:$A$44,$C3200)&gt;0,"ITAU",IF(AND(TRIM(UPPER($I3200))="CONTRATUAL",ISNUMBER(SEARCH("INDIVIDUAL",SUBSTITUTE(UPPER($D3200)," ","")))),"PREMIUM FREE",""))))</f>
        <v/>
      </c>
    </row>
    <row r="3201">
      <c r="AC3201">
        <f>IF($C3201="","",IF(COUNTIF('Códigos Santander (ref)'!$A$2:$A$79,$C3201)&gt;0,"SANTANDER",IF(COUNTIF('Códigos Itaú (ref)'!$A$2:$A$44,$C3201)&gt;0,"ITAU",IF(AND(TRIM(UPPER($I3201))="CONTRATUAL",ISNUMBER(SEARCH("INDIVIDUAL",SUBSTITUTE(UPPER($D3201)," ","")))),"PREMIUM FREE",""))))</f>
        <v/>
      </c>
    </row>
    <row r="3202">
      <c r="AC3202">
        <f>IF($C3202="","",IF(COUNTIF('Códigos Santander (ref)'!$A$2:$A$79,$C3202)&gt;0,"SANTANDER",IF(COUNTIF('Códigos Itaú (ref)'!$A$2:$A$44,$C3202)&gt;0,"ITAU",IF(AND(TRIM(UPPER($I3202))="CONTRATUAL",ISNUMBER(SEARCH("INDIVIDUAL",SUBSTITUTE(UPPER($D3202)," ","")))),"PREMIUM FREE",""))))</f>
        <v/>
      </c>
    </row>
    <row r="3203">
      <c r="AC3203">
        <f>IF($C3203="","",IF(COUNTIF('Códigos Santander (ref)'!$A$2:$A$79,$C3203)&gt;0,"SANTANDER",IF(COUNTIF('Códigos Itaú (ref)'!$A$2:$A$44,$C3203)&gt;0,"ITAU",IF(AND(TRIM(UPPER($I3203))="CONTRATUAL",ISNUMBER(SEARCH("INDIVIDUAL",SUBSTITUTE(UPPER($D3203)," ","")))),"PREMIUM FREE",""))))</f>
        <v/>
      </c>
    </row>
    <row r="3204">
      <c r="AC3204">
        <f>IF($C3204="","",IF(COUNTIF('Códigos Santander (ref)'!$A$2:$A$79,$C3204)&gt;0,"SANTANDER",IF(COUNTIF('Códigos Itaú (ref)'!$A$2:$A$44,$C3204)&gt;0,"ITAU",IF(AND(TRIM(UPPER($I3204))="CONTRATUAL",ISNUMBER(SEARCH("INDIVIDUAL",SUBSTITUTE(UPPER($D3204)," ","")))),"PREMIUM FREE",""))))</f>
        <v/>
      </c>
    </row>
    <row r="3205">
      <c r="AC3205">
        <f>IF($C3205="","",IF(COUNTIF('Códigos Santander (ref)'!$A$2:$A$79,$C3205)&gt;0,"SANTANDER",IF(COUNTIF('Códigos Itaú (ref)'!$A$2:$A$44,$C3205)&gt;0,"ITAU",IF(AND(TRIM(UPPER($I3205))="CONTRATUAL",ISNUMBER(SEARCH("INDIVIDUAL",SUBSTITUTE(UPPER($D3205)," ","")))),"PREMIUM FREE",""))))</f>
        <v/>
      </c>
    </row>
    <row r="3206">
      <c r="AC3206">
        <f>IF($C3206="","",IF(COUNTIF('Códigos Santander (ref)'!$A$2:$A$79,$C3206)&gt;0,"SANTANDER",IF(COUNTIF('Códigos Itaú (ref)'!$A$2:$A$44,$C3206)&gt;0,"ITAU",IF(AND(TRIM(UPPER($I3206))="CONTRATUAL",ISNUMBER(SEARCH("INDIVIDUAL",SUBSTITUTE(UPPER($D3206)," ","")))),"PREMIUM FREE",""))))</f>
        <v/>
      </c>
    </row>
    <row r="3207">
      <c r="AC3207">
        <f>IF($C3207="","",IF(COUNTIF('Códigos Santander (ref)'!$A$2:$A$79,$C3207)&gt;0,"SANTANDER",IF(COUNTIF('Códigos Itaú (ref)'!$A$2:$A$44,$C3207)&gt;0,"ITAU",IF(AND(TRIM(UPPER($I3207))="CONTRATUAL",ISNUMBER(SEARCH("INDIVIDUAL",SUBSTITUTE(UPPER($D3207)," ","")))),"PREMIUM FREE",""))))</f>
        <v/>
      </c>
    </row>
    <row r="3208">
      <c r="AC3208">
        <f>IF($C3208="","",IF(COUNTIF('Códigos Santander (ref)'!$A$2:$A$79,$C3208)&gt;0,"SANTANDER",IF(COUNTIF('Códigos Itaú (ref)'!$A$2:$A$44,$C3208)&gt;0,"ITAU",IF(AND(TRIM(UPPER($I3208))="CONTRATUAL",ISNUMBER(SEARCH("INDIVIDUAL",SUBSTITUTE(UPPER($D3208)," ","")))),"PREMIUM FREE",""))))</f>
        <v/>
      </c>
    </row>
    <row r="3209">
      <c r="AC3209">
        <f>IF($C3209="","",IF(COUNTIF('Códigos Santander (ref)'!$A$2:$A$79,$C3209)&gt;0,"SANTANDER",IF(COUNTIF('Códigos Itaú (ref)'!$A$2:$A$44,$C3209)&gt;0,"ITAU",IF(AND(TRIM(UPPER($I3209))="CONTRATUAL",ISNUMBER(SEARCH("INDIVIDUAL",SUBSTITUTE(UPPER($D3209)," ","")))),"PREMIUM FREE",""))))</f>
        <v/>
      </c>
    </row>
    <row r="3210">
      <c r="AC3210">
        <f>IF($C3210="","",IF(COUNTIF('Códigos Santander (ref)'!$A$2:$A$79,$C3210)&gt;0,"SANTANDER",IF(COUNTIF('Códigos Itaú (ref)'!$A$2:$A$44,$C3210)&gt;0,"ITAU",IF(AND(TRIM(UPPER($I3210))="CONTRATUAL",ISNUMBER(SEARCH("INDIVIDUAL",SUBSTITUTE(UPPER($D3210)," ","")))),"PREMIUM FREE",""))))</f>
        <v/>
      </c>
    </row>
    <row r="3211">
      <c r="AC3211">
        <f>IF($C3211="","",IF(COUNTIF('Códigos Santander (ref)'!$A$2:$A$79,$C3211)&gt;0,"SANTANDER",IF(COUNTIF('Códigos Itaú (ref)'!$A$2:$A$44,$C3211)&gt;0,"ITAU",IF(AND(TRIM(UPPER($I3211))="CONTRATUAL",ISNUMBER(SEARCH("INDIVIDUAL",SUBSTITUTE(UPPER($D3211)," ","")))),"PREMIUM FREE",""))))</f>
        <v/>
      </c>
    </row>
    <row r="3212">
      <c r="AC3212">
        <f>IF($C3212="","",IF(COUNTIF('Códigos Santander (ref)'!$A$2:$A$79,$C3212)&gt;0,"SANTANDER",IF(COUNTIF('Códigos Itaú (ref)'!$A$2:$A$44,$C3212)&gt;0,"ITAU",IF(AND(TRIM(UPPER($I3212))="CONTRATUAL",ISNUMBER(SEARCH("INDIVIDUAL",SUBSTITUTE(UPPER($D3212)," ","")))),"PREMIUM FREE",""))))</f>
        <v/>
      </c>
    </row>
    <row r="3213">
      <c r="AC3213">
        <f>IF($C3213="","",IF(COUNTIF('Códigos Santander (ref)'!$A$2:$A$79,$C3213)&gt;0,"SANTANDER",IF(COUNTIF('Códigos Itaú (ref)'!$A$2:$A$44,$C3213)&gt;0,"ITAU",IF(AND(TRIM(UPPER($I3213))="CONTRATUAL",ISNUMBER(SEARCH("INDIVIDUAL",SUBSTITUTE(UPPER($D3213)," ","")))),"PREMIUM FREE",""))))</f>
        <v/>
      </c>
    </row>
    <row r="3214">
      <c r="AC3214">
        <f>IF($C3214="","",IF(COUNTIF('Códigos Santander (ref)'!$A$2:$A$79,$C3214)&gt;0,"SANTANDER",IF(COUNTIF('Códigos Itaú (ref)'!$A$2:$A$44,$C3214)&gt;0,"ITAU",IF(AND(TRIM(UPPER($I3214))="CONTRATUAL",ISNUMBER(SEARCH("INDIVIDUAL",SUBSTITUTE(UPPER($D3214)," ","")))),"PREMIUM FREE",""))))</f>
        <v/>
      </c>
    </row>
    <row r="3215">
      <c r="AC3215">
        <f>IF($C3215="","",IF(COUNTIF('Códigos Santander (ref)'!$A$2:$A$79,$C3215)&gt;0,"SANTANDER",IF(COUNTIF('Códigos Itaú (ref)'!$A$2:$A$44,$C3215)&gt;0,"ITAU",IF(AND(TRIM(UPPER($I3215))="CONTRATUAL",ISNUMBER(SEARCH("INDIVIDUAL",SUBSTITUTE(UPPER($D3215)," ","")))),"PREMIUM FREE",""))))</f>
        <v/>
      </c>
    </row>
    <row r="3216">
      <c r="AC3216">
        <f>IF($C3216="","",IF(COUNTIF('Códigos Santander (ref)'!$A$2:$A$79,$C3216)&gt;0,"SANTANDER",IF(COUNTIF('Códigos Itaú (ref)'!$A$2:$A$44,$C3216)&gt;0,"ITAU",IF(AND(TRIM(UPPER($I3216))="CONTRATUAL",ISNUMBER(SEARCH("INDIVIDUAL",SUBSTITUTE(UPPER($D3216)," ","")))),"PREMIUM FREE",""))))</f>
        <v/>
      </c>
    </row>
    <row r="3217">
      <c r="AC3217">
        <f>IF($C3217="","",IF(COUNTIF('Códigos Santander (ref)'!$A$2:$A$79,$C3217)&gt;0,"SANTANDER",IF(COUNTIF('Códigos Itaú (ref)'!$A$2:$A$44,$C3217)&gt;0,"ITAU",IF(AND(TRIM(UPPER($I3217))="CONTRATUAL",ISNUMBER(SEARCH("INDIVIDUAL",SUBSTITUTE(UPPER($D3217)," ","")))),"PREMIUM FREE",""))))</f>
        <v/>
      </c>
    </row>
    <row r="3218">
      <c r="AC3218">
        <f>IF($C3218="","",IF(COUNTIF('Códigos Santander (ref)'!$A$2:$A$79,$C3218)&gt;0,"SANTANDER",IF(COUNTIF('Códigos Itaú (ref)'!$A$2:$A$44,$C3218)&gt;0,"ITAU",IF(AND(TRIM(UPPER($I3218))="CONTRATUAL",ISNUMBER(SEARCH("INDIVIDUAL",SUBSTITUTE(UPPER($D3218)," ","")))),"PREMIUM FREE",""))))</f>
        <v/>
      </c>
    </row>
    <row r="3219">
      <c r="AC3219">
        <f>IF($C3219="","",IF(COUNTIF('Códigos Santander (ref)'!$A$2:$A$79,$C3219)&gt;0,"SANTANDER",IF(COUNTIF('Códigos Itaú (ref)'!$A$2:$A$44,$C3219)&gt;0,"ITAU",IF(AND(TRIM(UPPER($I3219))="CONTRATUAL",ISNUMBER(SEARCH("INDIVIDUAL",SUBSTITUTE(UPPER($D3219)," ","")))),"PREMIUM FREE",""))))</f>
        <v/>
      </c>
    </row>
    <row r="3220">
      <c r="AC3220">
        <f>IF($C3220="","",IF(COUNTIF('Códigos Santander (ref)'!$A$2:$A$79,$C3220)&gt;0,"SANTANDER",IF(COUNTIF('Códigos Itaú (ref)'!$A$2:$A$44,$C3220)&gt;0,"ITAU",IF(AND(TRIM(UPPER($I3220))="CONTRATUAL",ISNUMBER(SEARCH("INDIVIDUAL",SUBSTITUTE(UPPER($D3220)," ","")))),"PREMIUM FREE",""))))</f>
        <v/>
      </c>
    </row>
    <row r="3221">
      <c r="AC3221">
        <f>IF($C3221="","",IF(COUNTIF('Códigos Santander (ref)'!$A$2:$A$79,$C3221)&gt;0,"SANTANDER",IF(COUNTIF('Códigos Itaú (ref)'!$A$2:$A$44,$C3221)&gt;0,"ITAU",IF(AND(TRIM(UPPER($I3221))="CONTRATUAL",ISNUMBER(SEARCH("INDIVIDUAL",SUBSTITUTE(UPPER($D3221)," ","")))),"PREMIUM FREE",""))))</f>
        <v/>
      </c>
    </row>
    <row r="3222">
      <c r="AC3222">
        <f>IF($C3222="","",IF(COUNTIF('Códigos Santander (ref)'!$A$2:$A$79,$C3222)&gt;0,"SANTANDER",IF(COUNTIF('Códigos Itaú (ref)'!$A$2:$A$44,$C3222)&gt;0,"ITAU",IF(AND(TRIM(UPPER($I3222))="CONTRATUAL",ISNUMBER(SEARCH("INDIVIDUAL",SUBSTITUTE(UPPER($D3222)," ","")))),"PREMIUM FREE",""))))</f>
        <v/>
      </c>
    </row>
    <row r="3223">
      <c r="AC3223">
        <f>IF($C3223="","",IF(COUNTIF('Códigos Santander (ref)'!$A$2:$A$79,$C3223)&gt;0,"SANTANDER",IF(COUNTIF('Códigos Itaú (ref)'!$A$2:$A$44,$C3223)&gt;0,"ITAU",IF(AND(TRIM(UPPER($I3223))="CONTRATUAL",ISNUMBER(SEARCH("INDIVIDUAL",SUBSTITUTE(UPPER($D3223)," ","")))),"PREMIUM FREE",""))))</f>
        <v/>
      </c>
    </row>
    <row r="3224">
      <c r="AC3224">
        <f>IF($C3224="","",IF(COUNTIF('Códigos Santander (ref)'!$A$2:$A$79,$C3224)&gt;0,"SANTANDER",IF(COUNTIF('Códigos Itaú (ref)'!$A$2:$A$44,$C3224)&gt;0,"ITAU",IF(AND(TRIM(UPPER($I3224))="CONTRATUAL",ISNUMBER(SEARCH("INDIVIDUAL",SUBSTITUTE(UPPER($D3224)," ","")))),"PREMIUM FREE",""))))</f>
        <v/>
      </c>
    </row>
    <row r="3225">
      <c r="AC3225">
        <f>IF($C3225="","",IF(COUNTIF('Códigos Santander (ref)'!$A$2:$A$79,$C3225)&gt;0,"SANTANDER",IF(COUNTIF('Códigos Itaú (ref)'!$A$2:$A$44,$C3225)&gt;0,"ITAU",IF(AND(TRIM(UPPER($I3225))="CONTRATUAL",ISNUMBER(SEARCH("INDIVIDUAL",SUBSTITUTE(UPPER($D3225)," ","")))),"PREMIUM FREE",""))))</f>
        <v/>
      </c>
    </row>
    <row r="3226">
      <c r="AC3226">
        <f>IF($C3226="","",IF(COUNTIF('Códigos Santander (ref)'!$A$2:$A$79,$C3226)&gt;0,"SANTANDER",IF(COUNTIF('Códigos Itaú (ref)'!$A$2:$A$44,$C3226)&gt;0,"ITAU",IF(AND(TRIM(UPPER($I3226))="CONTRATUAL",ISNUMBER(SEARCH("INDIVIDUAL",SUBSTITUTE(UPPER($D3226)," ","")))),"PREMIUM FREE",""))))</f>
        <v/>
      </c>
    </row>
    <row r="3227">
      <c r="AC3227">
        <f>IF($C3227="","",IF(COUNTIF('Códigos Santander (ref)'!$A$2:$A$79,$C3227)&gt;0,"SANTANDER",IF(COUNTIF('Códigos Itaú (ref)'!$A$2:$A$44,$C3227)&gt;0,"ITAU",IF(AND(TRIM(UPPER($I3227))="CONTRATUAL",ISNUMBER(SEARCH("INDIVIDUAL",SUBSTITUTE(UPPER($D3227)," ","")))),"PREMIUM FREE",""))))</f>
        <v/>
      </c>
    </row>
    <row r="3228">
      <c r="AC3228">
        <f>IF($C3228="","",IF(COUNTIF('Códigos Santander (ref)'!$A$2:$A$79,$C3228)&gt;0,"SANTANDER",IF(COUNTIF('Códigos Itaú (ref)'!$A$2:$A$44,$C3228)&gt;0,"ITAU",IF(AND(TRIM(UPPER($I3228))="CONTRATUAL",ISNUMBER(SEARCH("INDIVIDUAL",SUBSTITUTE(UPPER($D3228)," ","")))),"PREMIUM FREE",""))))</f>
        <v/>
      </c>
    </row>
    <row r="3229">
      <c r="AC3229">
        <f>IF($C3229="","",IF(COUNTIF('Códigos Santander (ref)'!$A$2:$A$79,$C3229)&gt;0,"SANTANDER",IF(COUNTIF('Códigos Itaú (ref)'!$A$2:$A$44,$C3229)&gt;0,"ITAU",IF(AND(TRIM(UPPER($I3229))="CONTRATUAL",ISNUMBER(SEARCH("INDIVIDUAL",SUBSTITUTE(UPPER($D3229)," ","")))),"PREMIUM FREE",""))))</f>
        <v/>
      </c>
    </row>
    <row r="3230">
      <c r="AC3230">
        <f>IF($C3230="","",IF(COUNTIF('Códigos Santander (ref)'!$A$2:$A$79,$C3230)&gt;0,"SANTANDER",IF(COUNTIF('Códigos Itaú (ref)'!$A$2:$A$44,$C3230)&gt;0,"ITAU",IF(AND(TRIM(UPPER($I3230))="CONTRATUAL",ISNUMBER(SEARCH("INDIVIDUAL",SUBSTITUTE(UPPER($D3230)," ","")))),"PREMIUM FREE",""))))</f>
        <v/>
      </c>
    </row>
    <row r="3231">
      <c r="AC3231">
        <f>IF($C3231="","",IF(COUNTIF('Códigos Santander (ref)'!$A$2:$A$79,$C3231)&gt;0,"SANTANDER",IF(COUNTIF('Códigos Itaú (ref)'!$A$2:$A$44,$C3231)&gt;0,"ITAU",IF(AND(TRIM(UPPER($I3231))="CONTRATUAL",ISNUMBER(SEARCH("INDIVIDUAL",SUBSTITUTE(UPPER($D3231)," ","")))),"PREMIUM FREE",""))))</f>
        <v/>
      </c>
    </row>
    <row r="3232">
      <c r="AC3232">
        <f>IF($C3232="","",IF(COUNTIF('Códigos Santander (ref)'!$A$2:$A$79,$C3232)&gt;0,"SANTANDER",IF(COUNTIF('Códigos Itaú (ref)'!$A$2:$A$44,$C3232)&gt;0,"ITAU",IF(AND(TRIM(UPPER($I3232))="CONTRATUAL",ISNUMBER(SEARCH("INDIVIDUAL",SUBSTITUTE(UPPER($D3232)," ","")))),"PREMIUM FREE",""))))</f>
        <v/>
      </c>
    </row>
    <row r="3233">
      <c r="AC3233">
        <f>IF($C3233="","",IF(COUNTIF('Códigos Santander (ref)'!$A$2:$A$79,$C3233)&gt;0,"SANTANDER",IF(COUNTIF('Códigos Itaú (ref)'!$A$2:$A$44,$C3233)&gt;0,"ITAU",IF(AND(TRIM(UPPER($I3233))="CONTRATUAL",ISNUMBER(SEARCH("INDIVIDUAL",SUBSTITUTE(UPPER($D3233)," ","")))),"PREMIUM FREE",""))))</f>
        <v/>
      </c>
    </row>
    <row r="3234">
      <c r="AC3234">
        <f>IF($C3234="","",IF(COUNTIF('Códigos Santander (ref)'!$A$2:$A$79,$C3234)&gt;0,"SANTANDER",IF(COUNTIF('Códigos Itaú (ref)'!$A$2:$A$44,$C3234)&gt;0,"ITAU",IF(AND(TRIM(UPPER($I3234))="CONTRATUAL",ISNUMBER(SEARCH("INDIVIDUAL",SUBSTITUTE(UPPER($D3234)," ","")))),"PREMIUM FREE",""))))</f>
        <v/>
      </c>
    </row>
    <row r="3235">
      <c r="AC3235">
        <f>IF($C3235="","",IF(COUNTIF('Códigos Santander (ref)'!$A$2:$A$79,$C3235)&gt;0,"SANTANDER",IF(COUNTIF('Códigos Itaú (ref)'!$A$2:$A$44,$C3235)&gt;0,"ITAU",IF(AND(TRIM(UPPER($I3235))="CONTRATUAL",ISNUMBER(SEARCH("INDIVIDUAL",SUBSTITUTE(UPPER($D3235)," ","")))),"PREMIUM FREE",""))))</f>
        <v/>
      </c>
    </row>
    <row r="3236">
      <c r="AC3236">
        <f>IF($C3236="","",IF(COUNTIF('Códigos Santander (ref)'!$A$2:$A$79,$C3236)&gt;0,"SANTANDER",IF(COUNTIF('Códigos Itaú (ref)'!$A$2:$A$44,$C3236)&gt;0,"ITAU",IF(AND(TRIM(UPPER($I3236))="CONTRATUAL",ISNUMBER(SEARCH("INDIVIDUAL",SUBSTITUTE(UPPER($D3236)," ","")))),"PREMIUM FREE",""))))</f>
        <v/>
      </c>
    </row>
    <row r="3237">
      <c r="AC3237">
        <f>IF($C3237="","",IF(COUNTIF('Códigos Santander (ref)'!$A$2:$A$79,$C3237)&gt;0,"SANTANDER",IF(COUNTIF('Códigos Itaú (ref)'!$A$2:$A$44,$C3237)&gt;0,"ITAU",IF(AND(TRIM(UPPER($I3237))="CONTRATUAL",ISNUMBER(SEARCH("INDIVIDUAL",SUBSTITUTE(UPPER($D3237)," ","")))),"PREMIUM FREE",""))))</f>
        <v/>
      </c>
    </row>
    <row r="3238">
      <c r="AC3238">
        <f>IF($C3238="","",IF(COUNTIF('Códigos Santander (ref)'!$A$2:$A$79,$C3238)&gt;0,"SANTANDER",IF(COUNTIF('Códigos Itaú (ref)'!$A$2:$A$44,$C3238)&gt;0,"ITAU",IF(AND(TRIM(UPPER($I3238))="CONTRATUAL",ISNUMBER(SEARCH("INDIVIDUAL",SUBSTITUTE(UPPER($D3238)," ","")))),"PREMIUM FREE",""))))</f>
        <v/>
      </c>
    </row>
    <row r="3239">
      <c r="AC3239">
        <f>IF($C3239="","",IF(COUNTIF('Códigos Santander (ref)'!$A$2:$A$79,$C3239)&gt;0,"SANTANDER",IF(COUNTIF('Códigos Itaú (ref)'!$A$2:$A$44,$C3239)&gt;0,"ITAU",IF(AND(TRIM(UPPER($I3239))="CONTRATUAL",ISNUMBER(SEARCH("INDIVIDUAL",SUBSTITUTE(UPPER($D3239)," ","")))),"PREMIUM FREE",""))))</f>
        <v/>
      </c>
    </row>
    <row r="3240">
      <c r="AC3240">
        <f>IF($C3240="","",IF(COUNTIF('Códigos Santander (ref)'!$A$2:$A$79,$C3240)&gt;0,"SANTANDER",IF(COUNTIF('Códigos Itaú (ref)'!$A$2:$A$44,$C3240)&gt;0,"ITAU",IF(AND(TRIM(UPPER($I3240))="CONTRATUAL",ISNUMBER(SEARCH("INDIVIDUAL",SUBSTITUTE(UPPER($D3240)," ","")))),"PREMIUM FREE",""))))</f>
        <v/>
      </c>
    </row>
    <row r="3241">
      <c r="AC3241">
        <f>IF($C3241="","",IF(COUNTIF('Códigos Santander (ref)'!$A$2:$A$79,$C3241)&gt;0,"SANTANDER",IF(COUNTIF('Códigos Itaú (ref)'!$A$2:$A$44,$C3241)&gt;0,"ITAU",IF(AND(TRIM(UPPER($I3241))="CONTRATUAL",ISNUMBER(SEARCH("INDIVIDUAL",SUBSTITUTE(UPPER($D3241)," ","")))),"PREMIUM FREE",""))))</f>
        <v/>
      </c>
    </row>
    <row r="3242">
      <c r="AC3242">
        <f>IF($C3242="","",IF(COUNTIF('Códigos Santander (ref)'!$A$2:$A$79,$C3242)&gt;0,"SANTANDER",IF(COUNTIF('Códigos Itaú (ref)'!$A$2:$A$44,$C3242)&gt;0,"ITAU",IF(AND(TRIM(UPPER($I3242))="CONTRATUAL",ISNUMBER(SEARCH("INDIVIDUAL",SUBSTITUTE(UPPER($D3242)," ","")))),"PREMIUM FREE",""))))</f>
        <v/>
      </c>
    </row>
    <row r="3243">
      <c r="AC3243">
        <f>IF($C3243="","",IF(COUNTIF('Códigos Santander (ref)'!$A$2:$A$79,$C3243)&gt;0,"SANTANDER",IF(COUNTIF('Códigos Itaú (ref)'!$A$2:$A$44,$C3243)&gt;0,"ITAU",IF(AND(TRIM(UPPER($I3243))="CONTRATUAL",ISNUMBER(SEARCH("INDIVIDUAL",SUBSTITUTE(UPPER($D3243)," ","")))),"PREMIUM FREE",""))))</f>
        <v/>
      </c>
    </row>
    <row r="3244">
      <c r="AC3244">
        <f>IF($C3244="","",IF(COUNTIF('Códigos Santander (ref)'!$A$2:$A$79,$C3244)&gt;0,"SANTANDER",IF(COUNTIF('Códigos Itaú (ref)'!$A$2:$A$44,$C3244)&gt;0,"ITAU",IF(AND(TRIM(UPPER($I3244))="CONTRATUAL",ISNUMBER(SEARCH("INDIVIDUAL",SUBSTITUTE(UPPER($D3244)," ","")))),"PREMIUM FREE",""))))</f>
        <v/>
      </c>
    </row>
    <row r="3245">
      <c r="AC3245">
        <f>IF($C3245="","",IF(COUNTIF('Códigos Santander (ref)'!$A$2:$A$79,$C3245)&gt;0,"SANTANDER",IF(COUNTIF('Códigos Itaú (ref)'!$A$2:$A$44,$C3245)&gt;0,"ITAU",IF(AND(TRIM(UPPER($I3245))="CONTRATUAL",ISNUMBER(SEARCH("INDIVIDUAL",SUBSTITUTE(UPPER($D3245)," ","")))),"PREMIUM FREE",""))))</f>
        <v/>
      </c>
    </row>
    <row r="3246">
      <c r="AC3246">
        <f>IF($C3246="","",IF(COUNTIF('Códigos Santander (ref)'!$A$2:$A$79,$C3246)&gt;0,"SANTANDER",IF(COUNTIF('Códigos Itaú (ref)'!$A$2:$A$44,$C3246)&gt;0,"ITAU",IF(AND(TRIM(UPPER($I3246))="CONTRATUAL",ISNUMBER(SEARCH("INDIVIDUAL",SUBSTITUTE(UPPER($D3246)," ","")))),"PREMIUM FREE",""))))</f>
        <v/>
      </c>
    </row>
    <row r="3247">
      <c r="AC3247">
        <f>IF($C3247="","",IF(COUNTIF('Códigos Santander (ref)'!$A$2:$A$79,$C3247)&gt;0,"SANTANDER",IF(COUNTIF('Códigos Itaú (ref)'!$A$2:$A$44,$C3247)&gt;0,"ITAU",IF(AND(TRIM(UPPER($I3247))="CONTRATUAL",ISNUMBER(SEARCH("INDIVIDUAL",SUBSTITUTE(UPPER($D3247)," ","")))),"PREMIUM FREE",""))))</f>
        <v/>
      </c>
    </row>
    <row r="3248">
      <c r="AC3248">
        <f>IF($C3248="","",IF(COUNTIF('Códigos Santander (ref)'!$A$2:$A$79,$C3248)&gt;0,"SANTANDER",IF(COUNTIF('Códigos Itaú (ref)'!$A$2:$A$44,$C3248)&gt;0,"ITAU",IF(AND(TRIM(UPPER($I3248))="CONTRATUAL",ISNUMBER(SEARCH("INDIVIDUAL",SUBSTITUTE(UPPER($D3248)," ","")))),"PREMIUM FREE",""))))</f>
        <v/>
      </c>
    </row>
    <row r="3249">
      <c r="AC3249">
        <f>IF($C3249="","",IF(COUNTIF('Códigos Santander (ref)'!$A$2:$A$79,$C3249)&gt;0,"SANTANDER",IF(COUNTIF('Códigos Itaú (ref)'!$A$2:$A$44,$C3249)&gt;0,"ITAU",IF(AND(TRIM(UPPER($I3249))="CONTRATUAL",ISNUMBER(SEARCH("INDIVIDUAL",SUBSTITUTE(UPPER($D3249)," ","")))),"PREMIUM FREE",""))))</f>
        <v/>
      </c>
    </row>
    <row r="3250">
      <c r="AC3250">
        <f>IF($C3250="","",IF(COUNTIF('Códigos Santander (ref)'!$A$2:$A$79,$C3250)&gt;0,"SANTANDER",IF(COUNTIF('Códigos Itaú (ref)'!$A$2:$A$44,$C3250)&gt;0,"ITAU",IF(AND(TRIM(UPPER($I3250))="CONTRATUAL",ISNUMBER(SEARCH("INDIVIDUAL",SUBSTITUTE(UPPER($D3250)," ","")))),"PREMIUM FREE",""))))</f>
        <v/>
      </c>
    </row>
    <row r="3251">
      <c r="AC3251">
        <f>IF($C3251="","",IF(COUNTIF('Códigos Santander (ref)'!$A$2:$A$79,$C3251)&gt;0,"SANTANDER",IF(COUNTIF('Códigos Itaú (ref)'!$A$2:$A$44,$C3251)&gt;0,"ITAU",IF(AND(TRIM(UPPER($I3251))="CONTRATUAL",ISNUMBER(SEARCH("INDIVIDUAL",SUBSTITUTE(UPPER($D3251)," ","")))),"PREMIUM FREE",""))))</f>
        <v/>
      </c>
    </row>
    <row r="3252">
      <c r="AC3252">
        <f>IF($C3252="","",IF(COUNTIF('Códigos Santander (ref)'!$A$2:$A$79,$C3252)&gt;0,"SANTANDER",IF(COUNTIF('Códigos Itaú (ref)'!$A$2:$A$44,$C3252)&gt;0,"ITAU",IF(AND(TRIM(UPPER($I3252))="CONTRATUAL",ISNUMBER(SEARCH("INDIVIDUAL",SUBSTITUTE(UPPER($D3252)," ","")))),"PREMIUM FREE",""))))</f>
        <v/>
      </c>
    </row>
    <row r="3253">
      <c r="AC3253">
        <f>IF($C3253="","",IF(COUNTIF('Códigos Santander (ref)'!$A$2:$A$79,$C3253)&gt;0,"SANTANDER",IF(COUNTIF('Códigos Itaú (ref)'!$A$2:$A$44,$C3253)&gt;0,"ITAU",IF(AND(TRIM(UPPER($I3253))="CONTRATUAL",ISNUMBER(SEARCH("INDIVIDUAL",SUBSTITUTE(UPPER($D3253)," ","")))),"PREMIUM FREE",""))))</f>
        <v/>
      </c>
    </row>
    <row r="3254">
      <c r="AC3254">
        <f>IF($C3254="","",IF(COUNTIF('Códigos Santander (ref)'!$A$2:$A$79,$C3254)&gt;0,"SANTANDER",IF(COUNTIF('Códigos Itaú (ref)'!$A$2:$A$44,$C3254)&gt;0,"ITAU",IF(AND(TRIM(UPPER($I3254))="CONTRATUAL",ISNUMBER(SEARCH("INDIVIDUAL",SUBSTITUTE(UPPER($D3254)," ","")))),"PREMIUM FREE",""))))</f>
        <v/>
      </c>
    </row>
    <row r="3255">
      <c r="AC3255">
        <f>IF($C3255="","",IF(COUNTIF('Códigos Santander (ref)'!$A$2:$A$79,$C3255)&gt;0,"SANTANDER",IF(COUNTIF('Códigos Itaú (ref)'!$A$2:$A$44,$C3255)&gt;0,"ITAU",IF(AND(TRIM(UPPER($I3255))="CONTRATUAL",ISNUMBER(SEARCH("INDIVIDUAL",SUBSTITUTE(UPPER($D3255)," ","")))),"PREMIUM FREE",""))))</f>
        <v/>
      </c>
    </row>
    <row r="3256">
      <c r="AC3256">
        <f>IF($C3256="","",IF(COUNTIF('Códigos Santander (ref)'!$A$2:$A$79,$C3256)&gt;0,"SANTANDER",IF(COUNTIF('Códigos Itaú (ref)'!$A$2:$A$44,$C3256)&gt;0,"ITAU",IF(AND(TRIM(UPPER($I3256))="CONTRATUAL",ISNUMBER(SEARCH("INDIVIDUAL",SUBSTITUTE(UPPER($D3256)," ","")))),"PREMIUM FREE",""))))</f>
        <v/>
      </c>
    </row>
    <row r="3257">
      <c r="AC3257">
        <f>IF($C3257="","",IF(COUNTIF('Códigos Santander (ref)'!$A$2:$A$79,$C3257)&gt;0,"SANTANDER",IF(COUNTIF('Códigos Itaú (ref)'!$A$2:$A$44,$C3257)&gt;0,"ITAU",IF(AND(TRIM(UPPER($I3257))="CONTRATUAL",ISNUMBER(SEARCH("INDIVIDUAL",SUBSTITUTE(UPPER($D3257)," ","")))),"PREMIUM FREE",""))))</f>
        <v/>
      </c>
    </row>
    <row r="3258">
      <c r="AC3258">
        <f>IF($C3258="","",IF(COUNTIF('Códigos Santander (ref)'!$A$2:$A$79,$C3258)&gt;0,"SANTANDER",IF(COUNTIF('Códigos Itaú (ref)'!$A$2:$A$44,$C3258)&gt;0,"ITAU",IF(AND(TRIM(UPPER($I3258))="CONTRATUAL",ISNUMBER(SEARCH("INDIVIDUAL",SUBSTITUTE(UPPER($D3258)," ","")))),"PREMIUM FREE",""))))</f>
        <v/>
      </c>
    </row>
    <row r="3259">
      <c r="AC3259">
        <f>IF($C3259="","",IF(COUNTIF('Códigos Santander (ref)'!$A$2:$A$79,$C3259)&gt;0,"SANTANDER",IF(COUNTIF('Códigos Itaú (ref)'!$A$2:$A$44,$C3259)&gt;0,"ITAU",IF(AND(TRIM(UPPER($I3259))="CONTRATUAL",ISNUMBER(SEARCH("INDIVIDUAL",SUBSTITUTE(UPPER($D3259)," ","")))),"PREMIUM FREE",""))))</f>
        <v/>
      </c>
    </row>
    <row r="3260">
      <c r="AC3260">
        <f>IF($C3260="","",IF(COUNTIF('Códigos Santander (ref)'!$A$2:$A$79,$C3260)&gt;0,"SANTANDER",IF(COUNTIF('Códigos Itaú (ref)'!$A$2:$A$44,$C3260)&gt;0,"ITAU",IF(AND(TRIM(UPPER($I3260))="CONTRATUAL",ISNUMBER(SEARCH("INDIVIDUAL",SUBSTITUTE(UPPER($D3260)," ","")))),"PREMIUM FREE",""))))</f>
        <v/>
      </c>
    </row>
    <row r="3261">
      <c r="AC3261">
        <f>IF($C3261="","",IF(COUNTIF('Códigos Santander (ref)'!$A$2:$A$79,$C3261)&gt;0,"SANTANDER",IF(COUNTIF('Códigos Itaú (ref)'!$A$2:$A$44,$C3261)&gt;0,"ITAU",IF(AND(TRIM(UPPER($I3261))="CONTRATUAL",ISNUMBER(SEARCH("INDIVIDUAL",SUBSTITUTE(UPPER($D3261)," ","")))),"PREMIUM FREE",""))))</f>
        <v/>
      </c>
    </row>
    <row r="3262">
      <c r="AC3262">
        <f>IF($C3262="","",IF(COUNTIF('Códigos Santander (ref)'!$A$2:$A$79,$C3262)&gt;0,"SANTANDER",IF(COUNTIF('Códigos Itaú (ref)'!$A$2:$A$44,$C3262)&gt;0,"ITAU",IF(AND(TRIM(UPPER($I3262))="CONTRATUAL",ISNUMBER(SEARCH("INDIVIDUAL",SUBSTITUTE(UPPER($D3262)," ","")))),"PREMIUM FREE",""))))</f>
        <v/>
      </c>
    </row>
    <row r="3263">
      <c r="AC3263">
        <f>IF($C3263="","",IF(COUNTIF('Códigos Santander (ref)'!$A$2:$A$79,$C3263)&gt;0,"SANTANDER",IF(COUNTIF('Códigos Itaú (ref)'!$A$2:$A$44,$C3263)&gt;0,"ITAU",IF(AND(TRIM(UPPER($I3263))="CONTRATUAL",ISNUMBER(SEARCH("INDIVIDUAL",SUBSTITUTE(UPPER($D3263)," ","")))),"PREMIUM FREE",""))))</f>
        <v/>
      </c>
    </row>
    <row r="3264">
      <c r="AC3264">
        <f>IF($C3264="","",IF(COUNTIF('Códigos Santander (ref)'!$A$2:$A$79,$C3264)&gt;0,"SANTANDER",IF(COUNTIF('Códigos Itaú (ref)'!$A$2:$A$44,$C3264)&gt;0,"ITAU",IF(AND(TRIM(UPPER($I3264))="CONTRATUAL",ISNUMBER(SEARCH("INDIVIDUAL",SUBSTITUTE(UPPER($D3264)," ","")))),"PREMIUM FREE",""))))</f>
        <v/>
      </c>
    </row>
    <row r="3265">
      <c r="AC3265">
        <f>IF($C3265="","",IF(COUNTIF('Códigos Santander (ref)'!$A$2:$A$79,$C3265)&gt;0,"SANTANDER",IF(COUNTIF('Códigos Itaú (ref)'!$A$2:$A$44,$C3265)&gt;0,"ITAU",IF(AND(TRIM(UPPER($I3265))="CONTRATUAL",ISNUMBER(SEARCH("INDIVIDUAL",SUBSTITUTE(UPPER($D3265)," ","")))),"PREMIUM FREE",""))))</f>
        <v/>
      </c>
    </row>
    <row r="3266">
      <c r="AC3266">
        <f>IF($C3266="","",IF(COUNTIF('Códigos Santander (ref)'!$A$2:$A$79,$C3266)&gt;0,"SANTANDER",IF(COUNTIF('Códigos Itaú (ref)'!$A$2:$A$44,$C3266)&gt;0,"ITAU",IF(AND(TRIM(UPPER($I3266))="CONTRATUAL",ISNUMBER(SEARCH("INDIVIDUAL",SUBSTITUTE(UPPER($D3266)," ","")))),"PREMIUM FREE",""))))</f>
        <v/>
      </c>
    </row>
    <row r="3267">
      <c r="AC3267">
        <f>IF($C3267="","",IF(COUNTIF('Códigos Santander (ref)'!$A$2:$A$79,$C3267)&gt;0,"SANTANDER",IF(COUNTIF('Códigos Itaú (ref)'!$A$2:$A$44,$C3267)&gt;0,"ITAU",IF(AND(TRIM(UPPER($I3267))="CONTRATUAL",ISNUMBER(SEARCH("INDIVIDUAL",SUBSTITUTE(UPPER($D3267)," ","")))),"PREMIUM FREE",""))))</f>
        <v/>
      </c>
    </row>
    <row r="3268">
      <c r="AC3268">
        <f>IF($C3268="","",IF(COUNTIF('Códigos Santander (ref)'!$A$2:$A$79,$C3268)&gt;0,"SANTANDER",IF(COUNTIF('Códigos Itaú (ref)'!$A$2:$A$44,$C3268)&gt;0,"ITAU",IF(AND(TRIM(UPPER($I3268))="CONTRATUAL",ISNUMBER(SEARCH("INDIVIDUAL",SUBSTITUTE(UPPER($D3268)," ","")))),"PREMIUM FREE",""))))</f>
        <v/>
      </c>
    </row>
    <row r="3269">
      <c r="AC3269">
        <f>IF($C3269="","",IF(COUNTIF('Códigos Santander (ref)'!$A$2:$A$79,$C3269)&gt;0,"SANTANDER",IF(COUNTIF('Códigos Itaú (ref)'!$A$2:$A$44,$C3269)&gt;0,"ITAU",IF(AND(TRIM(UPPER($I3269))="CONTRATUAL",ISNUMBER(SEARCH("INDIVIDUAL",SUBSTITUTE(UPPER($D3269)," ","")))),"PREMIUM FREE",""))))</f>
        <v/>
      </c>
    </row>
    <row r="3270">
      <c r="AC3270">
        <f>IF($C3270="","",IF(COUNTIF('Códigos Santander (ref)'!$A$2:$A$79,$C3270)&gt;0,"SANTANDER",IF(COUNTIF('Códigos Itaú (ref)'!$A$2:$A$44,$C3270)&gt;0,"ITAU",IF(AND(TRIM(UPPER($I3270))="CONTRATUAL",ISNUMBER(SEARCH("INDIVIDUAL",SUBSTITUTE(UPPER($D3270)," ","")))),"PREMIUM FREE",""))))</f>
        <v/>
      </c>
    </row>
    <row r="3271">
      <c r="AC3271">
        <f>IF($C3271="","",IF(COUNTIF('Códigos Santander (ref)'!$A$2:$A$79,$C3271)&gt;0,"SANTANDER",IF(COUNTIF('Códigos Itaú (ref)'!$A$2:$A$44,$C3271)&gt;0,"ITAU",IF(AND(TRIM(UPPER($I3271))="CONTRATUAL",ISNUMBER(SEARCH("INDIVIDUAL",SUBSTITUTE(UPPER($D3271)," ","")))),"PREMIUM FREE",""))))</f>
        <v/>
      </c>
    </row>
    <row r="3272">
      <c r="AC3272">
        <f>IF($C3272="","",IF(COUNTIF('Códigos Santander (ref)'!$A$2:$A$79,$C3272)&gt;0,"SANTANDER",IF(COUNTIF('Códigos Itaú (ref)'!$A$2:$A$44,$C3272)&gt;0,"ITAU",IF(AND(TRIM(UPPER($I3272))="CONTRATUAL",ISNUMBER(SEARCH("INDIVIDUAL",SUBSTITUTE(UPPER($D3272)," ","")))),"PREMIUM FREE",""))))</f>
        <v/>
      </c>
    </row>
    <row r="3273">
      <c r="AC3273">
        <f>IF($C3273="","",IF(COUNTIF('Códigos Santander (ref)'!$A$2:$A$79,$C3273)&gt;0,"SANTANDER",IF(COUNTIF('Códigos Itaú (ref)'!$A$2:$A$44,$C3273)&gt;0,"ITAU",IF(AND(TRIM(UPPER($I3273))="CONTRATUAL",ISNUMBER(SEARCH("INDIVIDUAL",SUBSTITUTE(UPPER($D3273)," ","")))),"PREMIUM FREE",""))))</f>
        <v/>
      </c>
    </row>
    <row r="3274">
      <c r="AC3274">
        <f>IF($C3274="","",IF(COUNTIF('Códigos Santander (ref)'!$A$2:$A$79,$C3274)&gt;0,"SANTANDER",IF(COUNTIF('Códigos Itaú (ref)'!$A$2:$A$44,$C3274)&gt;0,"ITAU",IF(AND(TRIM(UPPER($I3274))="CONTRATUAL",ISNUMBER(SEARCH("INDIVIDUAL",SUBSTITUTE(UPPER($D3274)," ","")))),"PREMIUM FREE",""))))</f>
        <v/>
      </c>
    </row>
    <row r="3275">
      <c r="AC3275">
        <f>IF($C3275="","",IF(COUNTIF('Códigos Santander (ref)'!$A$2:$A$79,$C3275)&gt;0,"SANTANDER",IF(COUNTIF('Códigos Itaú (ref)'!$A$2:$A$44,$C3275)&gt;0,"ITAU",IF(AND(TRIM(UPPER($I3275))="CONTRATUAL",ISNUMBER(SEARCH("INDIVIDUAL",SUBSTITUTE(UPPER($D3275)," ","")))),"PREMIUM FREE",""))))</f>
        <v/>
      </c>
    </row>
    <row r="3276">
      <c r="AC3276">
        <f>IF($C3276="","",IF(COUNTIF('Códigos Santander (ref)'!$A$2:$A$79,$C3276)&gt;0,"SANTANDER",IF(COUNTIF('Códigos Itaú (ref)'!$A$2:$A$44,$C3276)&gt;0,"ITAU",IF(AND(TRIM(UPPER($I3276))="CONTRATUAL",ISNUMBER(SEARCH("INDIVIDUAL",SUBSTITUTE(UPPER($D3276)," ","")))),"PREMIUM FREE",""))))</f>
        <v/>
      </c>
    </row>
    <row r="3277">
      <c r="AC3277">
        <f>IF($C3277="","",IF(COUNTIF('Códigos Santander (ref)'!$A$2:$A$79,$C3277)&gt;0,"SANTANDER",IF(COUNTIF('Códigos Itaú (ref)'!$A$2:$A$44,$C3277)&gt;0,"ITAU",IF(AND(TRIM(UPPER($I3277))="CONTRATUAL",ISNUMBER(SEARCH("INDIVIDUAL",SUBSTITUTE(UPPER($D3277)," ","")))),"PREMIUM FREE",""))))</f>
        <v/>
      </c>
    </row>
    <row r="3278">
      <c r="AC3278">
        <f>IF($C3278="","",IF(COUNTIF('Códigos Santander (ref)'!$A$2:$A$79,$C3278)&gt;0,"SANTANDER",IF(COUNTIF('Códigos Itaú (ref)'!$A$2:$A$44,$C3278)&gt;0,"ITAU",IF(AND(TRIM(UPPER($I3278))="CONTRATUAL",ISNUMBER(SEARCH("INDIVIDUAL",SUBSTITUTE(UPPER($D3278)," ","")))),"PREMIUM FREE",""))))</f>
        <v/>
      </c>
    </row>
    <row r="3279">
      <c r="AC3279">
        <f>IF($C3279="","",IF(COUNTIF('Códigos Santander (ref)'!$A$2:$A$79,$C3279)&gt;0,"SANTANDER",IF(COUNTIF('Códigos Itaú (ref)'!$A$2:$A$44,$C3279)&gt;0,"ITAU",IF(AND(TRIM(UPPER($I3279))="CONTRATUAL",ISNUMBER(SEARCH("INDIVIDUAL",SUBSTITUTE(UPPER($D3279)," ","")))),"PREMIUM FREE",""))))</f>
        <v/>
      </c>
    </row>
    <row r="3280">
      <c r="AC3280">
        <f>IF($C3280="","",IF(COUNTIF('Códigos Santander (ref)'!$A$2:$A$79,$C3280)&gt;0,"SANTANDER",IF(COUNTIF('Códigos Itaú (ref)'!$A$2:$A$44,$C3280)&gt;0,"ITAU",IF(AND(TRIM(UPPER($I3280))="CONTRATUAL",ISNUMBER(SEARCH("INDIVIDUAL",SUBSTITUTE(UPPER($D3280)," ","")))),"PREMIUM FREE",""))))</f>
        <v/>
      </c>
    </row>
    <row r="3281">
      <c r="AC3281">
        <f>IF($C3281="","",IF(COUNTIF('Códigos Santander (ref)'!$A$2:$A$79,$C3281)&gt;0,"SANTANDER",IF(COUNTIF('Códigos Itaú (ref)'!$A$2:$A$44,$C3281)&gt;0,"ITAU",IF(AND(TRIM(UPPER($I3281))="CONTRATUAL",ISNUMBER(SEARCH("INDIVIDUAL",SUBSTITUTE(UPPER($D3281)," ","")))),"PREMIUM FREE",""))))</f>
        <v/>
      </c>
    </row>
    <row r="3282">
      <c r="AC3282">
        <f>IF($C3282="","",IF(COUNTIF('Códigos Santander (ref)'!$A$2:$A$79,$C3282)&gt;0,"SANTANDER",IF(COUNTIF('Códigos Itaú (ref)'!$A$2:$A$44,$C3282)&gt;0,"ITAU",IF(AND(TRIM(UPPER($I3282))="CONTRATUAL",ISNUMBER(SEARCH("INDIVIDUAL",SUBSTITUTE(UPPER($D3282)," ","")))),"PREMIUM FREE",""))))</f>
        <v/>
      </c>
    </row>
    <row r="3283">
      <c r="AC3283">
        <f>IF($C3283="","",IF(COUNTIF('Códigos Santander (ref)'!$A$2:$A$79,$C3283)&gt;0,"SANTANDER",IF(COUNTIF('Códigos Itaú (ref)'!$A$2:$A$44,$C3283)&gt;0,"ITAU",IF(AND(TRIM(UPPER($I3283))="CONTRATUAL",ISNUMBER(SEARCH("INDIVIDUAL",SUBSTITUTE(UPPER($D3283)," ","")))),"PREMIUM FREE",""))))</f>
        <v/>
      </c>
    </row>
    <row r="3284">
      <c r="AC3284">
        <f>IF($C3284="","",IF(COUNTIF('Códigos Santander (ref)'!$A$2:$A$79,$C3284)&gt;0,"SANTANDER",IF(COUNTIF('Códigos Itaú (ref)'!$A$2:$A$44,$C3284)&gt;0,"ITAU",IF(AND(TRIM(UPPER($I3284))="CONTRATUAL",ISNUMBER(SEARCH("INDIVIDUAL",SUBSTITUTE(UPPER($D3284)," ","")))),"PREMIUM FREE",""))))</f>
        <v/>
      </c>
    </row>
    <row r="3285">
      <c r="AC3285">
        <f>IF($C3285="","",IF(COUNTIF('Códigos Santander (ref)'!$A$2:$A$79,$C3285)&gt;0,"SANTANDER",IF(COUNTIF('Códigos Itaú (ref)'!$A$2:$A$44,$C3285)&gt;0,"ITAU",IF(AND(TRIM(UPPER($I3285))="CONTRATUAL",ISNUMBER(SEARCH("INDIVIDUAL",SUBSTITUTE(UPPER($D3285)," ","")))),"PREMIUM FREE",""))))</f>
        <v/>
      </c>
    </row>
    <row r="3286">
      <c r="AC3286">
        <f>IF($C3286="","",IF(COUNTIF('Códigos Santander (ref)'!$A$2:$A$79,$C3286)&gt;0,"SANTANDER",IF(COUNTIF('Códigos Itaú (ref)'!$A$2:$A$44,$C3286)&gt;0,"ITAU",IF(AND(TRIM(UPPER($I3286))="CONTRATUAL",ISNUMBER(SEARCH("INDIVIDUAL",SUBSTITUTE(UPPER($D3286)," ","")))),"PREMIUM FREE",""))))</f>
        <v/>
      </c>
    </row>
    <row r="3287">
      <c r="AC3287">
        <f>IF($C3287="","",IF(COUNTIF('Códigos Santander (ref)'!$A$2:$A$79,$C3287)&gt;0,"SANTANDER",IF(COUNTIF('Códigos Itaú (ref)'!$A$2:$A$44,$C3287)&gt;0,"ITAU",IF(AND(TRIM(UPPER($I3287))="CONTRATUAL",ISNUMBER(SEARCH("INDIVIDUAL",SUBSTITUTE(UPPER($D3287)," ","")))),"PREMIUM FREE",""))))</f>
        <v/>
      </c>
    </row>
    <row r="3288">
      <c r="AC3288">
        <f>IF($C3288="","",IF(COUNTIF('Códigos Santander (ref)'!$A$2:$A$79,$C3288)&gt;0,"SANTANDER",IF(COUNTIF('Códigos Itaú (ref)'!$A$2:$A$44,$C3288)&gt;0,"ITAU",IF(AND(TRIM(UPPER($I3288))="CONTRATUAL",ISNUMBER(SEARCH("INDIVIDUAL",SUBSTITUTE(UPPER($D3288)," ","")))),"PREMIUM FREE",""))))</f>
        <v/>
      </c>
    </row>
    <row r="3289">
      <c r="AC3289">
        <f>IF($C3289="","",IF(COUNTIF('Códigos Santander (ref)'!$A$2:$A$79,$C3289)&gt;0,"SANTANDER",IF(COUNTIF('Códigos Itaú (ref)'!$A$2:$A$44,$C3289)&gt;0,"ITAU",IF(AND(TRIM(UPPER($I3289))="CONTRATUAL",ISNUMBER(SEARCH("INDIVIDUAL",SUBSTITUTE(UPPER($D3289)," ","")))),"PREMIUM FREE",""))))</f>
        <v/>
      </c>
    </row>
    <row r="3290">
      <c r="AC3290">
        <f>IF($C3290="","",IF(COUNTIF('Códigos Santander (ref)'!$A$2:$A$79,$C3290)&gt;0,"SANTANDER",IF(COUNTIF('Códigos Itaú (ref)'!$A$2:$A$44,$C3290)&gt;0,"ITAU",IF(AND(TRIM(UPPER($I3290))="CONTRATUAL",ISNUMBER(SEARCH("INDIVIDUAL",SUBSTITUTE(UPPER($D3290)," ","")))),"PREMIUM FREE",""))))</f>
        <v/>
      </c>
    </row>
    <row r="3291">
      <c r="AC3291">
        <f>IF($C3291="","",IF(COUNTIF('Códigos Santander (ref)'!$A$2:$A$79,$C3291)&gt;0,"SANTANDER",IF(COUNTIF('Códigos Itaú (ref)'!$A$2:$A$44,$C3291)&gt;0,"ITAU",IF(AND(TRIM(UPPER($I3291))="CONTRATUAL",ISNUMBER(SEARCH("INDIVIDUAL",SUBSTITUTE(UPPER($D3291)," ","")))),"PREMIUM FREE",""))))</f>
        <v/>
      </c>
    </row>
    <row r="3292">
      <c r="AC3292">
        <f>IF($C3292="","",IF(COUNTIF('Códigos Santander (ref)'!$A$2:$A$79,$C3292)&gt;0,"SANTANDER",IF(COUNTIF('Códigos Itaú (ref)'!$A$2:$A$44,$C3292)&gt;0,"ITAU",IF(AND(TRIM(UPPER($I3292))="CONTRATUAL",ISNUMBER(SEARCH("INDIVIDUAL",SUBSTITUTE(UPPER($D3292)," ","")))),"PREMIUM FREE",""))))</f>
        <v/>
      </c>
    </row>
    <row r="3293">
      <c r="AC3293">
        <f>IF($C3293="","",IF(COUNTIF('Códigos Santander (ref)'!$A$2:$A$79,$C3293)&gt;0,"SANTANDER",IF(COUNTIF('Códigos Itaú (ref)'!$A$2:$A$44,$C3293)&gt;0,"ITAU",IF(AND(TRIM(UPPER($I3293))="CONTRATUAL",ISNUMBER(SEARCH("INDIVIDUAL",SUBSTITUTE(UPPER($D3293)," ","")))),"PREMIUM FREE",""))))</f>
        <v/>
      </c>
    </row>
    <row r="3294">
      <c r="AC3294">
        <f>IF($C3294="","",IF(COUNTIF('Códigos Santander (ref)'!$A$2:$A$79,$C3294)&gt;0,"SANTANDER",IF(COUNTIF('Códigos Itaú (ref)'!$A$2:$A$44,$C3294)&gt;0,"ITAU",IF(AND(TRIM(UPPER($I3294))="CONTRATUAL",ISNUMBER(SEARCH("INDIVIDUAL",SUBSTITUTE(UPPER($D3294)," ","")))),"PREMIUM FREE",""))))</f>
        <v/>
      </c>
    </row>
    <row r="3295">
      <c r="AC3295">
        <f>IF($C3295="","",IF(COUNTIF('Códigos Santander (ref)'!$A$2:$A$79,$C3295)&gt;0,"SANTANDER",IF(COUNTIF('Códigos Itaú (ref)'!$A$2:$A$44,$C3295)&gt;0,"ITAU",IF(AND(TRIM(UPPER($I3295))="CONTRATUAL",ISNUMBER(SEARCH("INDIVIDUAL",SUBSTITUTE(UPPER($D3295)," ","")))),"PREMIUM FREE",""))))</f>
        <v/>
      </c>
    </row>
    <row r="3296">
      <c r="AC3296">
        <f>IF($C3296="","",IF(COUNTIF('Códigos Santander (ref)'!$A$2:$A$79,$C3296)&gt;0,"SANTANDER",IF(COUNTIF('Códigos Itaú (ref)'!$A$2:$A$44,$C3296)&gt;0,"ITAU",IF(AND(TRIM(UPPER($I3296))="CONTRATUAL",ISNUMBER(SEARCH("INDIVIDUAL",SUBSTITUTE(UPPER($D3296)," ","")))),"PREMIUM FREE",""))))</f>
        <v/>
      </c>
    </row>
    <row r="3297">
      <c r="AC3297">
        <f>IF($C3297="","",IF(COUNTIF('Códigos Santander (ref)'!$A$2:$A$79,$C3297)&gt;0,"SANTANDER",IF(COUNTIF('Códigos Itaú (ref)'!$A$2:$A$44,$C3297)&gt;0,"ITAU",IF(AND(TRIM(UPPER($I3297))="CONTRATUAL",ISNUMBER(SEARCH("INDIVIDUAL",SUBSTITUTE(UPPER($D3297)," ","")))),"PREMIUM FREE",""))))</f>
        <v/>
      </c>
    </row>
    <row r="3298">
      <c r="AC3298">
        <f>IF($C3298="","",IF(COUNTIF('Códigos Santander (ref)'!$A$2:$A$79,$C3298)&gt;0,"SANTANDER",IF(COUNTIF('Códigos Itaú (ref)'!$A$2:$A$44,$C3298)&gt;0,"ITAU",IF(AND(TRIM(UPPER($I3298))="CONTRATUAL",ISNUMBER(SEARCH("INDIVIDUAL",SUBSTITUTE(UPPER($D3298)," ","")))),"PREMIUM FREE",""))))</f>
        <v/>
      </c>
    </row>
    <row r="3299">
      <c r="AC3299">
        <f>IF($C3299="","",IF(COUNTIF('Códigos Santander (ref)'!$A$2:$A$79,$C3299)&gt;0,"SANTANDER",IF(COUNTIF('Códigos Itaú (ref)'!$A$2:$A$44,$C3299)&gt;0,"ITAU",IF(AND(TRIM(UPPER($I3299))="CONTRATUAL",ISNUMBER(SEARCH("INDIVIDUAL",SUBSTITUTE(UPPER($D3299)," ","")))),"PREMIUM FREE",""))))</f>
        <v/>
      </c>
    </row>
    <row r="3300">
      <c r="AC3300">
        <f>IF($C3300="","",IF(COUNTIF('Códigos Santander (ref)'!$A$2:$A$79,$C3300)&gt;0,"SANTANDER",IF(COUNTIF('Códigos Itaú (ref)'!$A$2:$A$44,$C3300)&gt;0,"ITAU",IF(AND(TRIM(UPPER($I3300))="CONTRATUAL",ISNUMBER(SEARCH("INDIVIDUAL",SUBSTITUTE(UPPER($D3300)," ","")))),"PREMIUM FREE",""))))</f>
        <v/>
      </c>
    </row>
    <row r="3301">
      <c r="AC3301">
        <f>IF($C3301="","",IF(COUNTIF('Códigos Santander (ref)'!$A$2:$A$79,$C3301)&gt;0,"SANTANDER",IF(COUNTIF('Códigos Itaú (ref)'!$A$2:$A$44,$C3301)&gt;0,"ITAU",IF(AND(TRIM(UPPER($I3301))="CONTRATUAL",ISNUMBER(SEARCH("INDIVIDUAL",SUBSTITUTE(UPPER($D3301)," ","")))),"PREMIUM FREE",""))))</f>
        <v/>
      </c>
    </row>
    <row r="3302">
      <c r="AC3302">
        <f>IF($C3302="","",IF(COUNTIF('Códigos Santander (ref)'!$A$2:$A$79,$C3302)&gt;0,"SANTANDER",IF(COUNTIF('Códigos Itaú (ref)'!$A$2:$A$44,$C3302)&gt;0,"ITAU",IF(AND(TRIM(UPPER($I3302))="CONTRATUAL",ISNUMBER(SEARCH("INDIVIDUAL",SUBSTITUTE(UPPER($D3302)," ","")))),"PREMIUM FREE",""))))</f>
        <v/>
      </c>
    </row>
    <row r="3303">
      <c r="AC3303">
        <f>IF($C3303="","",IF(COUNTIF('Códigos Santander (ref)'!$A$2:$A$79,$C3303)&gt;0,"SANTANDER",IF(COUNTIF('Códigos Itaú (ref)'!$A$2:$A$44,$C3303)&gt;0,"ITAU",IF(AND(TRIM(UPPER($I3303))="CONTRATUAL",ISNUMBER(SEARCH("INDIVIDUAL",SUBSTITUTE(UPPER($D3303)," ","")))),"PREMIUM FREE",""))))</f>
        <v/>
      </c>
    </row>
    <row r="3304">
      <c r="AC3304">
        <f>IF($C3304="","",IF(COUNTIF('Códigos Santander (ref)'!$A$2:$A$79,$C3304)&gt;0,"SANTANDER",IF(COUNTIF('Códigos Itaú (ref)'!$A$2:$A$44,$C3304)&gt;0,"ITAU",IF(AND(TRIM(UPPER($I3304))="CONTRATUAL",ISNUMBER(SEARCH("INDIVIDUAL",SUBSTITUTE(UPPER($D3304)," ","")))),"PREMIUM FREE",""))))</f>
        <v/>
      </c>
    </row>
    <row r="3305">
      <c r="AC3305">
        <f>IF($C3305="","",IF(COUNTIF('Códigos Santander (ref)'!$A$2:$A$79,$C3305)&gt;0,"SANTANDER",IF(COUNTIF('Códigos Itaú (ref)'!$A$2:$A$44,$C3305)&gt;0,"ITAU",IF(AND(TRIM(UPPER($I3305))="CONTRATUAL",ISNUMBER(SEARCH("INDIVIDUAL",SUBSTITUTE(UPPER($D3305)," ","")))),"PREMIUM FREE",""))))</f>
        <v/>
      </c>
    </row>
    <row r="3306">
      <c r="AC3306">
        <f>IF($C3306="","",IF(COUNTIF('Códigos Santander (ref)'!$A$2:$A$79,$C3306)&gt;0,"SANTANDER",IF(COUNTIF('Códigos Itaú (ref)'!$A$2:$A$44,$C3306)&gt;0,"ITAU",IF(AND(TRIM(UPPER($I3306))="CONTRATUAL",ISNUMBER(SEARCH("INDIVIDUAL",SUBSTITUTE(UPPER($D3306)," ","")))),"PREMIUM FREE",""))))</f>
        <v/>
      </c>
    </row>
    <row r="3307">
      <c r="AC3307">
        <f>IF($C3307="","",IF(COUNTIF('Códigos Santander (ref)'!$A$2:$A$79,$C3307)&gt;0,"SANTANDER",IF(COUNTIF('Códigos Itaú (ref)'!$A$2:$A$44,$C3307)&gt;0,"ITAU",IF(AND(TRIM(UPPER($I3307))="CONTRATUAL",ISNUMBER(SEARCH("INDIVIDUAL",SUBSTITUTE(UPPER($D3307)," ","")))),"PREMIUM FREE",""))))</f>
        <v/>
      </c>
    </row>
    <row r="3308">
      <c r="AC3308">
        <f>IF($C3308="","",IF(COUNTIF('Códigos Santander (ref)'!$A$2:$A$79,$C3308)&gt;0,"SANTANDER",IF(COUNTIF('Códigos Itaú (ref)'!$A$2:$A$44,$C3308)&gt;0,"ITAU",IF(AND(TRIM(UPPER($I3308))="CONTRATUAL",ISNUMBER(SEARCH("INDIVIDUAL",SUBSTITUTE(UPPER($D3308)," ","")))),"PREMIUM FREE",""))))</f>
        <v/>
      </c>
    </row>
    <row r="3309">
      <c r="AC3309">
        <f>IF($C3309="","",IF(COUNTIF('Códigos Santander (ref)'!$A$2:$A$79,$C3309)&gt;0,"SANTANDER",IF(COUNTIF('Códigos Itaú (ref)'!$A$2:$A$44,$C3309)&gt;0,"ITAU",IF(AND(TRIM(UPPER($I3309))="CONTRATUAL",ISNUMBER(SEARCH("INDIVIDUAL",SUBSTITUTE(UPPER($D3309)," ","")))),"PREMIUM FREE",""))))</f>
        <v/>
      </c>
    </row>
    <row r="3310">
      <c r="AC3310">
        <f>IF($C3310="","",IF(COUNTIF('Códigos Santander (ref)'!$A$2:$A$79,$C3310)&gt;0,"SANTANDER",IF(COUNTIF('Códigos Itaú (ref)'!$A$2:$A$44,$C3310)&gt;0,"ITAU",IF(AND(TRIM(UPPER($I3310))="CONTRATUAL",ISNUMBER(SEARCH("INDIVIDUAL",SUBSTITUTE(UPPER($D3310)," ","")))),"PREMIUM FREE",""))))</f>
        <v/>
      </c>
    </row>
    <row r="3311">
      <c r="AC3311">
        <f>IF($C3311="","",IF(COUNTIF('Códigos Santander (ref)'!$A$2:$A$79,$C3311)&gt;0,"SANTANDER",IF(COUNTIF('Códigos Itaú (ref)'!$A$2:$A$44,$C3311)&gt;0,"ITAU",IF(AND(TRIM(UPPER($I3311))="CONTRATUAL",ISNUMBER(SEARCH("INDIVIDUAL",SUBSTITUTE(UPPER($D3311)," ","")))),"PREMIUM FREE",""))))</f>
        <v/>
      </c>
    </row>
    <row r="3312">
      <c r="AC3312">
        <f>IF($C3312="","",IF(COUNTIF('Códigos Santander (ref)'!$A$2:$A$79,$C3312)&gt;0,"SANTANDER",IF(COUNTIF('Códigos Itaú (ref)'!$A$2:$A$44,$C3312)&gt;0,"ITAU",IF(AND(TRIM(UPPER($I3312))="CONTRATUAL",ISNUMBER(SEARCH("INDIVIDUAL",SUBSTITUTE(UPPER($D3312)," ","")))),"PREMIUM FREE",""))))</f>
        <v/>
      </c>
    </row>
    <row r="3313">
      <c r="AC3313">
        <f>IF($C3313="","",IF(COUNTIF('Códigos Santander (ref)'!$A$2:$A$79,$C3313)&gt;0,"SANTANDER",IF(COUNTIF('Códigos Itaú (ref)'!$A$2:$A$44,$C3313)&gt;0,"ITAU",IF(AND(TRIM(UPPER($I3313))="CONTRATUAL",ISNUMBER(SEARCH("INDIVIDUAL",SUBSTITUTE(UPPER($D3313)," ","")))),"PREMIUM FREE",""))))</f>
        <v/>
      </c>
    </row>
    <row r="3314">
      <c r="AC3314">
        <f>IF($C3314="","",IF(COUNTIF('Códigos Santander (ref)'!$A$2:$A$79,$C3314)&gt;0,"SANTANDER",IF(COUNTIF('Códigos Itaú (ref)'!$A$2:$A$44,$C3314)&gt;0,"ITAU",IF(AND(TRIM(UPPER($I3314))="CONTRATUAL",ISNUMBER(SEARCH("INDIVIDUAL",SUBSTITUTE(UPPER($D3314)," ","")))),"PREMIUM FREE",""))))</f>
        <v/>
      </c>
    </row>
    <row r="3315">
      <c r="AC3315">
        <f>IF($C3315="","",IF(COUNTIF('Códigos Santander (ref)'!$A$2:$A$79,$C3315)&gt;0,"SANTANDER",IF(COUNTIF('Códigos Itaú (ref)'!$A$2:$A$44,$C3315)&gt;0,"ITAU",IF(AND(TRIM(UPPER($I3315))="CONTRATUAL",ISNUMBER(SEARCH("INDIVIDUAL",SUBSTITUTE(UPPER($D3315)," ","")))),"PREMIUM FREE",""))))</f>
        <v/>
      </c>
    </row>
    <row r="3316">
      <c r="AC3316">
        <f>IF($C3316="","",IF(COUNTIF('Códigos Santander (ref)'!$A$2:$A$79,$C3316)&gt;0,"SANTANDER",IF(COUNTIF('Códigos Itaú (ref)'!$A$2:$A$44,$C3316)&gt;0,"ITAU",IF(AND(TRIM(UPPER($I3316))="CONTRATUAL",ISNUMBER(SEARCH("INDIVIDUAL",SUBSTITUTE(UPPER($D3316)," ","")))),"PREMIUM FREE",""))))</f>
        <v/>
      </c>
    </row>
    <row r="3317">
      <c r="AC3317">
        <f>IF($C3317="","",IF(COUNTIF('Códigos Santander (ref)'!$A$2:$A$79,$C3317)&gt;0,"SANTANDER",IF(COUNTIF('Códigos Itaú (ref)'!$A$2:$A$44,$C3317)&gt;0,"ITAU",IF(AND(TRIM(UPPER($I3317))="CONTRATUAL",ISNUMBER(SEARCH("INDIVIDUAL",SUBSTITUTE(UPPER($D3317)," ","")))),"PREMIUM FREE",""))))</f>
        <v/>
      </c>
    </row>
    <row r="3318">
      <c r="AC3318">
        <f>IF($C3318="","",IF(COUNTIF('Códigos Santander (ref)'!$A$2:$A$79,$C3318)&gt;0,"SANTANDER",IF(COUNTIF('Códigos Itaú (ref)'!$A$2:$A$44,$C3318)&gt;0,"ITAU",IF(AND(TRIM(UPPER($I3318))="CONTRATUAL",ISNUMBER(SEARCH("INDIVIDUAL",SUBSTITUTE(UPPER($D3318)," ","")))),"PREMIUM FREE",""))))</f>
        <v/>
      </c>
    </row>
    <row r="3319">
      <c r="AC3319">
        <f>IF($C3319="","",IF(COUNTIF('Códigos Santander (ref)'!$A$2:$A$79,$C3319)&gt;0,"SANTANDER",IF(COUNTIF('Códigos Itaú (ref)'!$A$2:$A$44,$C3319)&gt;0,"ITAU",IF(AND(TRIM(UPPER($I3319))="CONTRATUAL",ISNUMBER(SEARCH("INDIVIDUAL",SUBSTITUTE(UPPER($D3319)," ","")))),"PREMIUM FREE",""))))</f>
        <v/>
      </c>
    </row>
    <row r="3320">
      <c r="AC3320">
        <f>IF($C3320="","",IF(COUNTIF('Códigos Santander (ref)'!$A$2:$A$79,$C3320)&gt;0,"SANTANDER",IF(COUNTIF('Códigos Itaú (ref)'!$A$2:$A$44,$C3320)&gt;0,"ITAU",IF(AND(TRIM(UPPER($I3320))="CONTRATUAL",ISNUMBER(SEARCH("INDIVIDUAL",SUBSTITUTE(UPPER($D3320)," ","")))),"PREMIUM FREE",""))))</f>
        <v/>
      </c>
    </row>
    <row r="3321">
      <c r="AC3321">
        <f>IF($C3321="","",IF(COUNTIF('Códigos Santander (ref)'!$A$2:$A$79,$C3321)&gt;0,"SANTANDER",IF(COUNTIF('Códigos Itaú (ref)'!$A$2:$A$44,$C3321)&gt;0,"ITAU",IF(AND(TRIM(UPPER($I3321))="CONTRATUAL",ISNUMBER(SEARCH("INDIVIDUAL",SUBSTITUTE(UPPER($D3321)," ","")))),"PREMIUM FREE",""))))</f>
        <v/>
      </c>
    </row>
    <row r="3322">
      <c r="AC3322">
        <f>IF($C3322="","",IF(COUNTIF('Códigos Santander (ref)'!$A$2:$A$79,$C3322)&gt;0,"SANTANDER",IF(COUNTIF('Códigos Itaú (ref)'!$A$2:$A$44,$C3322)&gt;0,"ITAU",IF(AND(TRIM(UPPER($I3322))="CONTRATUAL",ISNUMBER(SEARCH("INDIVIDUAL",SUBSTITUTE(UPPER($D3322)," ","")))),"PREMIUM FREE",""))))</f>
        <v/>
      </c>
    </row>
    <row r="3323">
      <c r="AC3323">
        <f>IF($C3323="","",IF(COUNTIF('Códigos Santander (ref)'!$A$2:$A$79,$C3323)&gt;0,"SANTANDER",IF(COUNTIF('Códigos Itaú (ref)'!$A$2:$A$44,$C3323)&gt;0,"ITAU",IF(AND(TRIM(UPPER($I3323))="CONTRATUAL",ISNUMBER(SEARCH("INDIVIDUAL",SUBSTITUTE(UPPER($D3323)," ","")))),"PREMIUM FREE",""))))</f>
        <v/>
      </c>
    </row>
    <row r="3324">
      <c r="AC3324">
        <f>IF($C3324="","",IF(COUNTIF('Códigos Santander (ref)'!$A$2:$A$79,$C3324)&gt;0,"SANTANDER",IF(COUNTIF('Códigos Itaú (ref)'!$A$2:$A$44,$C3324)&gt;0,"ITAU",IF(AND(TRIM(UPPER($I3324))="CONTRATUAL",ISNUMBER(SEARCH("INDIVIDUAL",SUBSTITUTE(UPPER($D3324)," ","")))),"PREMIUM FREE",""))))</f>
        <v/>
      </c>
    </row>
    <row r="3325">
      <c r="AC3325">
        <f>IF($C3325="","",IF(COUNTIF('Códigos Santander (ref)'!$A$2:$A$79,$C3325)&gt;0,"SANTANDER",IF(COUNTIF('Códigos Itaú (ref)'!$A$2:$A$44,$C3325)&gt;0,"ITAU",IF(AND(TRIM(UPPER($I3325))="CONTRATUAL",ISNUMBER(SEARCH("INDIVIDUAL",SUBSTITUTE(UPPER($D3325)," ","")))),"PREMIUM FREE",""))))</f>
        <v/>
      </c>
    </row>
    <row r="3326">
      <c r="AC3326">
        <f>IF($C3326="","",IF(COUNTIF('Códigos Santander (ref)'!$A$2:$A$79,$C3326)&gt;0,"SANTANDER",IF(COUNTIF('Códigos Itaú (ref)'!$A$2:$A$44,$C3326)&gt;0,"ITAU",IF(AND(TRIM(UPPER($I3326))="CONTRATUAL",ISNUMBER(SEARCH("INDIVIDUAL",SUBSTITUTE(UPPER($D3326)," ","")))),"PREMIUM FREE",""))))</f>
        <v/>
      </c>
    </row>
    <row r="3327">
      <c r="AC3327">
        <f>IF($C3327="","",IF(COUNTIF('Códigos Santander (ref)'!$A$2:$A$79,$C3327)&gt;0,"SANTANDER",IF(COUNTIF('Códigos Itaú (ref)'!$A$2:$A$44,$C3327)&gt;0,"ITAU",IF(AND(TRIM(UPPER($I3327))="CONTRATUAL",ISNUMBER(SEARCH("INDIVIDUAL",SUBSTITUTE(UPPER($D3327)," ","")))),"PREMIUM FREE",""))))</f>
        <v/>
      </c>
    </row>
    <row r="3328">
      <c r="AC3328">
        <f>IF($C3328="","",IF(COUNTIF('Códigos Santander (ref)'!$A$2:$A$79,$C3328)&gt;0,"SANTANDER",IF(COUNTIF('Códigos Itaú (ref)'!$A$2:$A$44,$C3328)&gt;0,"ITAU",IF(AND(TRIM(UPPER($I3328))="CONTRATUAL",ISNUMBER(SEARCH("INDIVIDUAL",SUBSTITUTE(UPPER($D3328)," ","")))),"PREMIUM FREE",""))))</f>
        <v/>
      </c>
    </row>
    <row r="3329">
      <c r="AC3329">
        <f>IF($C3329="","",IF(COUNTIF('Códigos Santander (ref)'!$A$2:$A$79,$C3329)&gt;0,"SANTANDER",IF(COUNTIF('Códigos Itaú (ref)'!$A$2:$A$44,$C3329)&gt;0,"ITAU",IF(AND(TRIM(UPPER($I3329))="CONTRATUAL",ISNUMBER(SEARCH("INDIVIDUAL",SUBSTITUTE(UPPER($D3329)," ","")))),"PREMIUM FREE",""))))</f>
        <v/>
      </c>
    </row>
    <row r="3330">
      <c r="AC3330">
        <f>IF($C3330="","",IF(COUNTIF('Códigos Santander (ref)'!$A$2:$A$79,$C3330)&gt;0,"SANTANDER",IF(COUNTIF('Códigos Itaú (ref)'!$A$2:$A$44,$C3330)&gt;0,"ITAU",IF(AND(TRIM(UPPER($I3330))="CONTRATUAL",ISNUMBER(SEARCH("INDIVIDUAL",SUBSTITUTE(UPPER($D3330)," ","")))),"PREMIUM FREE",""))))</f>
        <v/>
      </c>
    </row>
    <row r="3331">
      <c r="AC3331">
        <f>IF($C3331="","",IF(COUNTIF('Códigos Santander (ref)'!$A$2:$A$79,$C3331)&gt;0,"SANTANDER",IF(COUNTIF('Códigos Itaú (ref)'!$A$2:$A$44,$C3331)&gt;0,"ITAU",IF(AND(TRIM(UPPER($I3331))="CONTRATUAL",ISNUMBER(SEARCH("INDIVIDUAL",SUBSTITUTE(UPPER($D3331)," ","")))),"PREMIUM FREE",""))))</f>
        <v/>
      </c>
    </row>
    <row r="3332">
      <c r="AC3332">
        <f>IF($C3332="","",IF(COUNTIF('Códigos Santander (ref)'!$A$2:$A$79,$C3332)&gt;0,"SANTANDER",IF(COUNTIF('Códigos Itaú (ref)'!$A$2:$A$44,$C3332)&gt;0,"ITAU",IF(AND(TRIM(UPPER($I3332))="CONTRATUAL",ISNUMBER(SEARCH("INDIVIDUAL",SUBSTITUTE(UPPER($D3332)," ","")))),"PREMIUM FREE",""))))</f>
        <v/>
      </c>
    </row>
    <row r="3333">
      <c r="AC3333">
        <f>IF($C3333="","",IF(COUNTIF('Códigos Santander (ref)'!$A$2:$A$79,$C3333)&gt;0,"SANTANDER",IF(COUNTIF('Códigos Itaú (ref)'!$A$2:$A$44,$C3333)&gt;0,"ITAU",IF(AND(TRIM(UPPER($I3333))="CONTRATUAL",ISNUMBER(SEARCH("INDIVIDUAL",SUBSTITUTE(UPPER($D3333)," ","")))),"PREMIUM FREE",""))))</f>
        <v/>
      </c>
    </row>
    <row r="3334">
      <c r="AC3334">
        <f>IF($C3334="","",IF(COUNTIF('Códigos Santander (ref)'!$A$2:$A$79,$C3334)&gt;0,"SANTANDER",IF(COUNTIF('Códigos Itaú (ref)'!$A$2:$A$44,$C3334)&gt;0,"ITAU",IF(AND(TRIM(UPPER($I3334))="CONTRATUAL",ISNUMBER(SEARCH("INDIVIDUAL",SUBSTITUTE(UPPER($D3334)," ","")))),"PREMIUM FREE",""))))</f>
        <v/>
      </c>
    </row>
    <row r="3335">
      <c r="AC3335">
        <f>IF($C3335="","",IF(COUNTIF('Códigos Santander (ref)'!$A$2:$A$79,$C3335)&gt;0,"SANTANDER",IF(COUNTIF('Códigos Itaú (ref)'!$A$2:$A$44,$C3335)&gt;0,"ITAU",IF(AND(TRIM(UPPER($I3335))="CONTRATUAL",ISNUMBER(SEARCH("INDIVIDUAL",SUBSTITUTE(UPPER($D3335)," ","")))),"PREMIUM FREE",""))))</f>
        <v/>
      </c>
    </row>
    <row r="3336">
      <c r="AC3336">
        <f>IF($C3336="","",IF(COUNTIF('Códigos Santander (ref)'!$A$2:$A$79,$C3336)&gt;0,"SANTANDER",IF(COUNTIF('Códigos Itaú (ref)'!$A$2:$A$44,$C3336)&gt;0,"ITAU",IF(AND(TRIM(UPPER($I3336))="CONTRATUAL",ISNUMBER(SEARCH("INDIVIDUAL",SUBSTITUTE(UPPER($D3336)," ","")))),"PREMIUM FREE",""))))</f>
        <v/>
      </c>
    </row>
    <row r="3337">
      <c r="AC3337">
        <f>IF($C3337="","",IF(COUNTIF('Códigos Santander (ref)'!$A$2:$A$79,$C3337)&gt;0,"SANTANDER",IF(COUNTIF('Códigos Itaú (ref)'!$A$2:$A$44,$C3337)&gt;0,"ITAU",IF(AND(TRIM(UPPER($I3337))="CONTRATUAL",ISNUMBER(SEARCH("INDIVIDUAL",SUBSTITUTE(UPPER($D3337)," ","")))),"PREMIUM FREE",""))))</f>
        <v/>
      </c>
    </row>
    <row r="3338">
      <c r="AC3338">
        <f>IF($C3338="","",IF(COUNTIF('Códigos Santander (ref)'!$A$2:$A$79,$C3338)&gt;0,"SANTANDER",IF(COUNTIF('Códigos Itaú (ref)'!$A$2:$A$44,$C3338)&gt;0,"ITAU",IF(AND(TRIM(UPPER($I3338))="CONTRATUAL",ISNUMBER(SEARCH("INDIVIDUAL",SUBSTITUTE(UPPER($D3338)," ","")))),"PREMIUM FREE",""))))</f>
        <v/>
      </c>
    </row>
    <row r="3339">
      <c r="AC3339">
        <f>IF($C3339="","",IF(COUNTIF('Códigos Santander (ref)'!$A$2:$A$79,$C3339)&gt;0,"SANTANDER",IF(COUNTIF('Códigos Itaú (ref)'!$A$2:$A$44,$C3339)&gt;0,"ITAU",IF(AND(TRIM(UPPER($I3339))="CONTRATUAL",ISNUMBER(SEARCH("INDIVIDUAL",SUBSTITUTE(UPPER($D3339)," ","")))),"PREMIUM FREE",""))))</f>
        <v/>
      </c>
    </row>
    <row r="3340">
      <c r="AC3340">
        <f>IF($C3340="","",IF(COUNTIF('Códigos Santander (ref)'!$A$2:$A$79,$C3340)&gt;0,"SANTANDER",IF(COUNTIF('Códigos Itaú (ref)'!$A$2:$A$44,$C3340)&gt;0,"ITAU",IF(AND(TRIM(UPPER($I3340))="CONTRATUAL",ISNUMBER(SEARCH("INDIVIDUAL",SUBSTITUTE(UPPER($D3340)," ","")))),"PREMIUM FREE",""))))</f>
        <v/>
      </c>
    </row>
    <row r="3341">
      <c r="AC3341">
        <f>IF($C3341="","",IF(COUNTIF('Códigos Santander (ref)'!$A$2:$A$79,$C3341)&gt;0,"SANTANDER",IF(COUNTIF('Códigos Itaú (ref)'!$A$2:$A$44,$C3341)&gt;0,"ITAU",IF(AND(TRIM(UPPER($I3341))="CONTRATUAL",ISNUMBER(SEARCH("INDIVIDUAL",SUBSTITUTE(UPPER($D3341)," ","")))),"PREMIUM FREE",""))))</f>
        <v/>
      </c>
    </row>
    <row r="3342">
      <c r="AC3342">
        <f>IF($C3342="","",IF(COUNTIF('Códigos Santander (ref)'!$A$2:$A$79,$C3342)&gt;0,"SANTANDER",IF(COUNTIF('Códigos Itaú (ref)'!$A$2:$A$44,$C3342)&gt;0,"ITAU",IF(AND(TRIM(UPPER($I3342))="CONTRATUAL",ISNUMBER(SEARCH("INDIVIDUAL",SUBSTITUTE(UPPER($D3342)," ","")))),"PREMIUM FREE",""))))</f>
        <v/>
      </c>
    </row>
    <row r="3343">
      <c r="AC3343">
        <f>IF($C3343="","",IF(COUNTIF('Códigos Santander (ref)'!$A$2:$A$79,$C3343)&gt;0,"SANTANDER",IF(COUNTIF('Códigos Itaú (ref)'!$A$2:$A$44,$C3343)&gt;0,"ITAU",IF(AND(TRIM(UPPER($I3343))="CONTRATUAL",ISNUMBER(SEARCH("INDIVIDUAL",SUBSTITUTE(UPPER($D3343)," ","")))),"PREMIUM FREE",""))))</f>
        <v/>
      </c>
    </row>
    <row r="3344">
      <c r="AC3344">
        <f>IF($C3344="","",IF(COUNTIF('Códigos Santander (ref)'!$A$2:$A$79,$C3344)&gt;0,"SANTANDER",IF(COUNTIF('Códigos Itaú (ref)'!$A$2:$A$44,$C3344)&gt;0,"ITAU",IF(AND(TRIM(UPPER($I3344))="CONTRATUAL",ISNUMBER(SEARCH("INDIVIDUAL",SUBSTITUTE(UPPER($D3344)," ","")))),"PREMIUM FREE",""))))</f>
        <v/>
      </c>
    </row>
    <row r="3345">
      <c r="AC3345">
        <f>IF($C3345="","",IF(COUNTIF('Códigos Santander (ref)'!$A$2:$A$79,$C3345)&gt;0,"SANTANDER",IF(COUNTIF('Códigos Itaú (ref)'!$A$2:$A$44,$C3345)&gt;0,"ITAU",IF(AND(TRIM(UPPER($I3345))="CONTRATUAL",ISNUMBER(SEARCH("INDIVIDUAL",SUBSTITUTE(UPPER($D3345)," ","")))),"PREMIUM FREE",""))))</f>
        <v/>
      </c>
    </row>
    <row r="3346">
      <c r="AC3346">
        <f>IF($C3346="","",IF(COUNTIF('Códigos Santander (ref)'!$A$2:$A$79,$C3346)&gt;0,"SANTANDER",IF(COUNTIF('Códigos Itaú (ref)'!$A$2:$A$44,$C3346)&gt;0,"ITAU",IF(AND(TRIM(UPPER($I3346))="CONTRATUAL",ISNUMBER(SEARCH("INDIVIDUAL",SUBSTITUTE(UPPER($D3346)," ","")))),"PREMIUM FREE",""))))</f>
        <v/>
      </c>
    </row>
    <row r="3347">
      <c r="AC3347">
        <f>IF($C3347="","",IF(COUNTIF('Códigos Santander (ref)'!$A$2:$A$79,$C3347)&gt;0,"SANTANDER",IF(COUNTIF('Códigos Itaú (ref)'!$A$2:$A$44,$C3347)&gt;0,"ITAU",IF(AND(TRIM(UPPER($I3347))="CONTRATUAL",ISNUMBER(SEARCH("INDIVIDUAL",SUBSTITUTE(UPPER($D3347)," ","")))),"PREMIUM FREE",""))))</f>
        <v/>
      </c>
    </row>
    <row r="3348">
      <c r="AC3348">
        <f>IF($C3348="","",IF(COUNTIF('Códigos Santander (ref)'!$A$2:$A$79,$C3348)&gt;0,"SANTANDER",IF(COUNTIF('Códigos Itaú (ref)'!$A$2:$A$44,$C3348)&gt;0,"ITAU",IF(AND(TRIM(UPPER($I3348))="CONTRATUAL",ISNUMBER(SEARCH("INDIVIDUAL",SUBSTITUTE(UPPER($D3348)," ","")))),"PREMIUM FREE",""))))</f>
        <v/>
      </c>
    </row>
    <row r="3349">
      <c r="AC3349">
        <f>IF($C3349="","",IF(COUNTIF('Códigos Santander (ref)'!$A$2:$A$79,$C3349)&gt;0,"SANTANDER",IF(COUNTIF('Códigos Itaú (ref)'!$A$2:$A$44,$C3349)&gt;0,"ITAU",IF(AND(TRIM(UPPER($I3349))="CONTRATUAL",ISNUMBER(SEARCH("INDIVIDUAL",SUBSTITUTE(UPPER($D3349)," ","")))),"PREMIUM FREE",""))))</f>
        <v/>
      </c>
    </row>
    <row r="3350">
      <c r="AC3350">
        <f>IF($C3350="","",IF(COUNTIF('Códigos Santander (ref)'!$A$2:$A$79,$C3350)&gt;0,"SANTANDER",IF(COUNTIF('Códigos Itaú (ref)'!$A$2:$A$44,$C3350)&gt;0,"ITAU",IF(AND(TRIM(UPPER($I3350))="CONTRATUAL",ISNUMBER(SEARCH("INDIVIDUAL",SUBSTITUTE(UPPER($D3350)," ","")))),"PREMIUM FREE",""))))</f>
        <v/>
      </c>
    </row>
    <row r="3351">
      <c r="AC3351">
        <f>IF($C3351="","",IF(COUNTIF('Códigos Santander (ref)'!$A$2:$A$79,$C3351)&gt;0,"SANTANDER",IF(COUNTIF('Códigos Itaú (ref)'!$A$2:$A$44,$C3351)&gt;0,"ITAU",IF(AND(TRIM(UPPER($I3351))="CONTRATUAL",ISNUMBER(SEARCH("INDIVIDUAL",SUBSTITUTE(UPPER($D3351)," ","")))),"PREMIUM FREE",""))))</f>
        <v/>
      </c>
    </row>
    <row r="3352">
      <c r="AC3352">
        <f>IF($C3352="","",IF(COUNTIF('Códigos Santander (ref)'!$A$2:$A$79,$C3352)&gt;0,"SANTANDER",IF(COUNTIF('Códigos Itaú (ref)'!$A$2:$A$44,$C3352)&gt;0,"ITAU",IF(AND(TRIM(UPPER($I3352))="CONTRATUAL",ISNUMBER(SEARCH("INDIVIDUAL",SUBSTITUTE(UPPER($D3352)," ","")))),"PREMIUM FREE",""))))</f>
        <v/>
      </c>
    </row>
    <row r="3353">
      <c r="AC3353">
        <f>IF($C3353="","",IF(COUNTIF('Códigos Santander (ref)'!$A$2:$A$79,$C3353)&gt;0,"SANTANDER",IF(COUNTIF('Códigos Itaú (ref)'!$A$2:$A$44,$C3353)&gt;0,"ITAU",IF(AND(TRIM(UPPER($I3353))="CONTRATUAL",ISNUMBER(SEARCH("INDIVIDUAL",SUBSTITUTE(UPPER($D3353)," ","")))),"PREMIUM FREE",""))))</f>
        <v/>
      </c>
    </row>
    <row r="3354">
      <c r="AC3354">
        <f>IF($C3354="","",IF(COUNTIF('Códigos Santander (ref)'!$A$2:$A$79,$C3354)&gt;0,"SANTANDER",IF(COUNTIF('Códigos Itaú (ref)'!$A$2:$A$44,$C3354)&gt;0,"ITAU",IF(AND(TRIM(UPPER($I3354))="CONTRATUAL",ISNUMBER(SEARCH("INDIVIDUAL",SUBSTITUTE(UPPER($D3354)," ","")))),"PREMIUM FREE",""))))</f>
        <v/>
      </c>
    </row>
    <row r="3355">
      <c r="AC3355">
        <f>IF($C3355="","",IF(COUNTIF('Códigos Santander (ref)'!$A$2:$A$79,$C3355)&gt;0,"SANTANDER",IF(COUNTIF('Códigos Itaú (ref)'!$A$2:$A$44,$C3355)&gt;0,"ITAU",IF(AND(TRIM(UPPER($I3355))="CONTRATUAL",ISNUMBER(SEARCH("INDIVIDUAL",SUBSTITUTE(UPPER($D3355)," ","")))),"PREMIUM FREE",""))))</f>
        <v/>
      </c>
    </row>
    <row r="3356">
      <c r="AC3356">
        <f>IF($C3356="","",IF(COUNTIF('Códigos Santander (ref)'!$A$2:$A$79,$C3356)&gt;0,"SANTANDER",IF(COUNTIF('Códigos Itaú (ref)'!$A$2:$A$44,$C3356)&gt;0,"ITAU",IF(AND(TRIM(UPPER($I3356))="CONTRATUAL",ISNUMBER(SEARCH("INDIVIDUAL",SUBSTITUTE(UPPER($D3356)," ","")))),"PREMIUM FREE",""))))</f>
        <v/>
      </c>
    </row>
    <row r="3357">
      <c r="AC3357">
        <f>IF($C3357="","",IF(COUNTIF('Códigos Santander (ref)'!$A$2:$A$79,$C3357)&gt;0,"SANTANDER",IF(COUNTIF('Códigos Itaú (ref)'!$A$2:$A$44,$C3357)&gt;0,"ITAU",IF(AND(TRIM(UPPER($I3357))="CONTRATUAL",ISNUMBER(SEARCH("INDIVIDUAL",SUBSTITUTE(UPPER($D3357)," ","")))),"PREMIUM FREE",""))))</f>
        <v/>
      </c>
    </row>
    <row r="3358">
      <c r="AC3358">
        <f>IF($C3358="","",IF(COUNTIF('Códigos Santander (ref)'!$A$2:$A$79,$C3358)&gt;0,"SANTANDER",IF(COUNTIF('Códigos Itaú (ref)'!$A$2:$A$44,$C3358)&gt;0,"ITAU",IF(AND(TRIM(UPPER($I3358))="CONTRATUAL",ISNUMBER(SEARCH("INDIVIDUAL",SUBSTITUTE(UPPER($D3358)," ","")))),"PREMIUM FREE",""))))</f>
        <v/>
      </c>
    </row>
    <row r="3359">
      <c r="AC3359">
        <f>IF($C3359="","",IF(COUNTIF('Códigos Santander (ref)'!$A$2:$A$79,$C3359)&gt;0,"SANTANDER",IF(COUNTIF('Códigos Itaú (ref)'!$A$2:$A$44,$C3359)&gt;0,"ITAU",IF(AND(TRIM(UPPER($I3359))="CONTRATUAL",ISNUMBER(SEARCH("INDIVIDUAL",SUBSTITUTE(UPPER($D3359)," ","")))),"PREMIUM FREE",""))))</f>
        <v/>
      </c>
    </row>
    <row r="3360">
      <c r="AC3360">
        <f>IF($C3360="","",IF(COUNTIF('Códigos Santander (ref)'!$A$2:$A$79,$C3360)&gt;0,"SANTANDER",IF(COUNTIF('Códigos Itaú (ref)'!$A$2:$A$44,$C3360)&gt;0,"ITAU",IF(AND(TRIM(UPPER($I3360))="CONTRATUAL",ISNUMBER(SEARCH("INDIVIDUAL",SUBSTITUTE(UPPER($D3360)," ","")))),"PREMIUM FREE",""))))</f>
        <v/>
      </c>
    </row>
    <row r="3361">
      <c r="AC3361">
        <f>IF($C3361="","",IF(COUNTIF('Códigos Santander (ref)'!$A$2:$A$79,$C3361)&gt;0,"SANTANDER",IF(COUNTIF('Códigos Itaú (ref)'!$A$2:$A$44,$C3361)&gt;0,"ITAU",IF(AND(TRIM(UPPER($I3361))="CONTRATUAL",ISNUMBER(SEARCH("INDIVIDUAL",SUBSTITUTE(UPPER($D3361)," ","")))),"PREMIUM FREE",""))))</f>
        <v/>
      </c>
    </row>
    <row r="3362">
      <c r="AC3362">
        <f>IF($C3362="","",IF(COUNTIF('Códigos Santander (ref)'!$A$2:$A$79,$C3362)&gt;0,"SANTANDER",IF(COUNTIF('Códigos Itaú (ref)'!$A$2:$A$44,$C3362)&gt;0,"ITAU",IF(AND(TRIM(UPPER($I3362))="CONTRATUAL",ISNUMBER(SEARCH("INDIVIDUAL",SUBSTITUTE(UPPER($D3362)," ","")))),"PREMIUM FREE",""))))</f>
        <v/>
      </c>
    </row>
    <row r="3363">
      <c r="AC3363">
        <f>IF($C3363="","",IF(COUNTIF('Códigos Santander (ref)'!$A$2:$A$79,$C3363)&gt;0,"SANTANDER",IF(COUNTIF('Códigos Itaú (ref)'!$A$2:$A$44,$C3363)&gt;0,"ITAU",IF(AND(TRIM(UPPER($I3363))="CONTRATUAL",ISNUMBER(SEARCH("INDIVIDUAL",SUBSTITUTE(UPPER($D3363)," ","")))),"PREMIUM FREE",""))))</f>
        <v/>
      </c>
    </row>
    <row r="3364">
      <c r="AC3364">
        <f>IF($C3364="","",IF(COUNTIF('Códigos Santander (ref)'!$A$2:$A$79,$C3364)&gt;0,"SANTANDER",IF(COUNTIF('Códigos Itaú (ref)'!$A$2:$A$44,$C3364)&gt;0,"ITAU",IF(AND(TRIM(UPPER($I3364))="CONTRATUAL",ISNUMBER(SEARCH("INDIVIDUAL",SUBSTITUTE(UPPER($D3364)," ","")))),"PREMIUM FREE",""))))</f>
        <v/>
      </c>
    </row>
    <row r="3365">
      <c r="AC3365">
        <f>IF($C3365="","",IF(COUNTIF('Códigos Santander (ref)'!$A$2:$A$79,$C3365)&gt;0,"SANTANDER",IF(COUNTIF('Códigos Itaú (ref)'!$A$2:$A$44,$C3365)&gt;0,"ITAU",IF(AND(TRIM(UPPER($I3365))="CONTRATUAL",ISNUMBER(SEARCH("INDIVIDUAL",SUBSTITUTE(UPPER($D3365)," ","")))),"PREMIUM FREE",""))))</f>
        <v/>
      </c>
    </row>
    <row r="3366">
      <c r="AC3366">
        <f>IF($C3366="","",IF(COUNTIF('Códigos Santander (ref)'!$A$2:$A$79,$C3366)&gt;0,"SANTANDER",IF(COUNTIF('Códigos Itaú (ref)'!$A$2:$A$44,$C3366)&gt;0,"ITAU",IF(AND(TRIM(UPPER($I3366))="CONTRATUAL",ISNUMBER(SEARCH("INDIVIDUAL",SUBSTITUTE(UPPER($D3366)," ","")))),"PREMIUM FREE",""))))</f>
        <v/>
      </c>
    </row>
    <row r="3367">
      <c r="AC3367">
        <f>IF($C3367="","",IF(COUNTIF('Códigos Santander (ref)'!$A$2:$A$79,$C3367)&gt;0,"SANTANDER",IF(COUNTIF('Códigos Itaú (ref)'!$A$2:$A$44,$C3367)&gt;0,"ITAU",IF(AND(TRIM(UPPER($I3367))="CONTRATUAL",ISNUMBER(SEARCH("INDIVIDUAL",SUBSTITUTE(UPPER($D3367)," ","")))),"PREMIUM FREE",""))))</f>
        <v/>
      </c>
    </row>
    <row r="3368">
      <c r="AC3368">
        <f>IF($C3368="","",IF(COUNTIF('Códigos Santander (ref)'!$A$2:$A$79,$C3368)&gt;0,"SANTANDER",IF(COUNTIF('Códigos Itaú (ref)'!$A$2:$A$44,$C3368)&gt;0,"ITAU",IF(AND(TRIM(UPPER($I3368))="CONTRATUAL",ISNUMBER(SEARCH("INDIVIDUAL",SUBSTITUTE(UPPER($D3368)," ","")))),"PREMIUM FREE",""))))</f>
        <v/>
      </c>
    </row>
    <row r="3369">
      <c r="AC3369">
        <f>IF($C3369="","",IF(COUNTIF('Códigos Santander (ref)'!$A$2:$A$79,$C3369)&gt;0,"SANTANDER",IF(COUNTIF('Códigos Itaú (ref)'!$A$2:$A$44,$C3369)&gt;0,"ITAU",IF(AND(TRIM(UPPER($I3369))="CONTRATUAL",ISNUMBER(SEARCH("INDIVIDUAL",SUBSTITUTE(UPPER($D3369)," ","")))),"PREMIUM FREE",""))))</f>
        <v/>
      </c>
    </row>
    <row r="3370">
      <c r="AC3370">
        <f>IF($C3370="","",IF(COUNTIF('Códigos Santander (ref)'!$A$2:$A$79,$C3370)&gt;0,"SANTANDER",IF(COUNTIF('Códigos Itaú (ref)'!$A$2:$A$44,$C3370)&gt;0,"ITAU",IF(AND(TRIM(UPPER($I3370))="CONTRATUAL",ISNUMBER(SEARCH("INDIVIDUAL",SUBSTITUTE(UPPER($D3370)," ","")))),"PREMIUM FREE",""))))</f>
        <v/>
      </c>
    </row>
    <row r="3371">
      <c r="AC3371">
        <f>IF($C3371="","",IF(COUNTIF('Códigos Santander (ref)'!$A$2:$A$79,$C3371)&gt;0,"SANTANDER",IF(COUNTIF('Códigos Itaú (ref)'!$A$2:$A$44,$C3371)&gt;0,"ITAU",IF(AND(TRIM(UPPER($I3371))="CONTRATUAL",ISNUMBER(SEARCH("INDIVIDUAL",SUBSTITUTE(UPPER($D3371)," ","")))),"PREMIUM FREE",""))))</f>
        <v/>
      </c>
    </row>
    <row r="3372">
      <c r="AC3372">
        <f>IF($C3372="","",IF(COUNTIF('Códigos Santander (ref)'!$A$2:$A$79,$C3372)&gt;0,"SANTANDER",IF(COUNTIF('Códigos Itaú (ref)'!$A$2:$A$44,$C3372)&gt;0,"ITAU",IF(AND(TRIM(UPPER($I3372))="CONTRATUAL",ISNUMBER(SEARCH("INDIVIDUAL",SUBSTITUTE(UPPER($D3372)," ","")))),"PREMIUM FREE",""))))</f>
        <v/>
      </c>
    </row>
    <row r="3373">
      <c r="AC3373">
        <f>IF($C3373="","",IF(COUNTIF('Códigos Santander (ref)'!$A$2:$A$79,$C3373)&gt;0,"SANTANDER",IF(COUNTIF('Códigos Itaú (ref)'!$A$2:$A$44,$C3373)&gt;0,"ITAU",IF(AND(TRIM(UPPER($I3373))="CONTRATUAL",ISNUMBER(SEARCH("INDIVIDUAL",SUBSTITUTE(UPPER($D3373)," ","")))),"PREMIUM FREE",""))))</f>
        <v/>
      </c>
    </row>
    <row r="3374">
      <c r="AC3374">
        <f>IF($C3374="","",IF(COUNTIF('Códigos Santander (ref)'!$A$2:$A$79,$C3374)&gt;0,"SANTANDER",IF(COUNTIF('Códigos Itaú (ref)'!$A$2:$A$44,$C3374)&gt;0,"ITAU",IF(AND(TRIM(UPPER($I3374))="CONTRATUAL",ISNUMBER(SEARCH("INDIVIDUAL",SUBSTITUTE(UPPER($D3374)," ","")))),"PREMIUM FREE",""))))</f>
        <v/>
      </c>
    </row>
    <row r="3375">
      <c r="AC3375">
        <f>IF($C3375="","",IF(COUNTIF('Códigos Santander (ref)'!$A$2:$A$79,$C3375)&gt;0,"SANTANDER",IF(COUNTIF('Códigos Itaú (ref)'!$A$2:$A$44,$C3375)&gt;0,"ITAU",IF(AND(TRIM(UPPER($I3375))="CONTRATUAL",ISNUMBER(SEARCH("INDIVIDUAL",SUBSTITUTE(UPPER($D3375)," ","")))),"PREMIUM FREE",""))))</f>
        <v/>
      </c>
    </row>
    <row r="3376">
      <c r="AC3376">
        <f>IF($C3376="","",IF(COUNTIF('Códigos Santander (ref)'!$A$2:$A$79,$C3376)&gt;0,"SANTANDER",IF(COUNTIF('Códigos Itaú (ref)'!$A$2:$A$44,$C3376)&gt;0,"ITAU",IF(AND(TRIM(UPPER($I3376))="CONTRATUAL",ISNUMBER(SEARCH("INDIVIDUAL",SUBSTITUTE(UPPER($D3376)," ","")))),"PREMIUM FREE",""))))</f>
        <v/>
      </c>
    </row>
    <row r="3377">
      <c r="AC3377">
        <f>IF($C3377="","",IF(COUNTIF('Códigos Santander (ref)'!$A$2:$A$79,$C3377)&gt;0,"SANTANDER",IF(COUNTIF('Códigos Itaú (ref)'!$A$2:$A$44,$C3377)&gt;0,"ITAU",IF(AND(TRIM(UPPER($I3377))="CONTRATUAL",ISNUMBER(SEARCH("INDIVIDUAL",SUBSTITUTE(UPPER($D3377)," ","")))),"PREMIUM FREE",""))))</f>
        <v/>
      </c>
    </row>
    <row r="3378">
      <c r="AC3378">
        <f>IF($C3378="","",IF(COUNTIF('Códigos Santander (ref)'!$A$2:$A$79,$C3378)&gt;0,"SANTANDER",IF(COUNTIF('Códigos Itaú (ref)'!$A$2:$A$44,$C3378)&gt;0,"ITAU",IF(AND(TRIM(UPPER($I3378))="CONTRATUAL",ISNUMBER(SEARCH("INDIVIDUAL",SUBSTITUTE(UPPER($D3378)," ","")))),"PREMIUM FREE",""))))</f>
        <v/>
      </c>
    </row>
    <row r="3379">
      <c r="AC3379">
        <f>IF($C3379="","",IF(COUNTIF('Códigos Santander (ref)'!$A$2:$A$79,$C3379)&gt;0,"SANTANDER",IF(COUNTIF('Códigos Itaú (ref)'!$A$2:$A$44,$C3379)&gt;0,"ITAU",IF(AND(TRIM(UPPER($I3379))="CONTRATUAL",ISNUMBER(SEARCH("INDIVIDUAL",SUBSTITUTE(UPPER($D3379)," ","")))),"PREMIUM FREE",""))))</f>
        <v/>
      </c>
    </row>
    <row r="3380">
      <c r="AC3380">
        <f>IF($C3380="","",IF(COUNTIF('Códigos Santander (ref)'!$A$2:$A$79,$C3380)&gt;0,"SANTANDER",IF(COUNTIF('Códigos Itaú (ref)'!$A$2:$A$44,$C3380)&gt;0,"ITAU",IF(AND(TRIM(UPPER($I3380))="CONTRATUAL",ISNUMBER(SEARCH("INDIVIDUAL",SUBSTITUTE(UPPER($D3380)," ","")))),"PREMIUM FREE",""))))</f>
        <v/>
      </c>
    </row>
    <row r="3381">
      <c r="AC3381">
        <f>IF($C3381="","",IF(COUNTIF('Códigos Santander (ref)'!$A$2:$A$79,$C3381)&gt;0,"SANTANDER",IF(COUNTIF('Códigos Itaú (ref)'!$A$2:$A$44,$C3381)&gt;0,"ITAU",IF(AND(TRIM(UPPER($I3381))="CONTRATUAL",ISNUMBER(SEARCH("INDIVIDUAL",SUBSTITUTE(UPPER($D3381)," ","")))),"PREMIUM FREE",""))))</f>
        <v/>
      </c>
    </row>
    <row r="3382">
      <c r="AC3382">
        <f>IF($C3382="","",IF(COUNTIF('Códigos Santander (ref)'!$A$2:$A$79,$C3382)&gt;0,"SANTANDER",IF(COUNTIF('Códigos Itaú (ref)'!$A$2:$A$44,$C3382)&gt;0,"ITAU",IF(AND(TRIM(UPPER($I3382))="CONTRATUAL",ISNUMBER(SEARCH("INDIVIDUAL",SUBSTITUTE(UPPER($D3382)," ","")))),"PREMIUM FREE",""))))</f>
        <v/>
      </c>
    </row>
    <row r="3383">
      <c r="AC3383">
        <f>IF($C3383="","",IF(COUNTIF('Códigos Santander (ref)'!$A$2:$A$79,$C3383)&gt;0,"SANTANDER",IF(COUNTIF('Códigos Itaú (ref)'!$A$2:$A$44,$C3383)&gt;0,"ITAU",IF(AND(TRIM(UPPER($I3383))="CONTRATUAL",ISNUMBER(SEARCH("INDIVIDUAL",SUBSTITUTE(UPPER($D3383)," ","")))),"PREMIUM FREE",""))))</f>
        <v/>
      </c>
    </row>
    <row r="3384">
      <c r="AC3384">
        <f>IF($C3384="","",IF(COUNTIF('Códigos Santander (ref)'!$A$2:$A$79,$C3384)&gt;0,"SANTANDER",IF(COUNTIF('Códigos Itaú (ref)'!$A$2:$A$44,$C3384)&gt;0,"ITAU",IF(AND(TRIM(UPPER($I3384))="CONTRATUAL",ISNUMBER(SEARCH("INDIVIDUAL",SUBSTITUTE(UPPER($D3384)," ","")))),"PREMIUM FREE",""))))</f>
        <v/>
      </c>
    </row>
    <row r="3385">
      <c r="AC3385">
        <f>IF($C3385="","",IF(COUNTIF('Códigos Santander (ref)'!$A$2:$A$79,$C3385)&gt;0,"SANTANDER",IF(COUNTIF('Códigos Itaú (ref)'!$A$2:$A$44,$C3385)&gt;0,"ITAU",IF(AND(TRIM(UPPER($I3385))="CONTRATUAL",ISNUMBER(SEARCH("INDIVIDUAL",SUBSTITUTE(UPPER($D3385)," ","")))),"PREMIUM FREE",""))))</f>
        <v/>
      </c>
    </row>
    <row r="3386">
      <c r="AC3386">
        <f>IF($C3386="","",IF(COUNTIF('Códigos Santander (ref)'!$A$2:$A$79,$C3386)&gt;0,"SANTANDER",IF(COUNTIF('Códigos Itaú (ref)'!$A$2:$A$44,$C3386)&gt;0,"ITAU",IF(AND(TRIM(UPPER($I3386))="CONTRATUAL",ISNUMBER(SEARCH("INDIVIDUAL",SUBSTITUTE(UPPER($D3386)," ","")))),"PREMIUM FREE",""))))</f>
        <v/>
      </c>
    </row>
    <row r="3387">
      <c r="AC3387">
        <f>IF($C3387="","",IF(COUNTIF('Códigos Santander (ref)'!$A$2:$A$79,$C3387)&gt;0,"SANTANDER",IF(COUNTIF('Códigos Itaú (ref)'!$A$2:$A$44,$C3387)&gt;0,"ITAU",IF(AND(TRIM(UPPER($I3387))="CONTRATUAL",ISNUMBER(SEARCH("INDIVIDUAL",SUBSTITUTE(UPPER($D3387)," ","")))),"PREMIUM FREE",""))))</f>
        <v/>
      </c>
    </row>
    <row r="3388">
      <c r="AC3388">
        <f>IF($C3388="","",IF(COUNTIF('Códigos Santander (ref)'!$A$2:$A$79,$C3388)&gt;0,"SANTANDER",IF(COUNTIF('Códigos Itaú (ref)'!$A$2:$A$44,$C3388)&gt;0,"ITAU",IF(AND(TRIM(UPPER($I3388))="CONTRATUAL",ISNUMBER(SEARCH("INDIVIDUAL",SUBSTITUTE(UPPER($D3388)," ","")))),"PREMIUM FREE",""))))</f>
        <v/>
      </c>
    </row>
    <row r="3389">
      <c r="AC3389">
        <f>IF($C3389="","",IF(COUNTIF('Códigos Santander (ref)'!$A$2:$A$79,$C3389)&gt;0,"SANTANDER",IF(COUNTIF('Códigos Itaú (ref)'!$A$2:$A$44,$C3389)&gt;0,"ITAU",IF(AND(TRIM(UPPER($I3389))="CONTRATUAL",ISNUMBER(SEARCH("INDIVIDUAL",SUBSTITUTE(UPPER($D3389)," ","")))),"PREMIUM FREE",""))))</f>
        <v/>
      </c>
    </row>
    <row r="3390">
      <c r="AC3390">
        <f>IF($C3390="","",IF(COUNTIF('Códigos Santander (ref)'!$A$2:$A$79,$C3390)&gt;0,"SANTANDER",IF(COUNTIF('Códigos Itaú (ref)'!$A$2:$A$44,$C3390)&gt;0,"ITAU",IF(AND(TRIM(UPPER($I3390))="CONTRATUAL",ISNUMBER(SEARCH("INDIVIDUAL",SUBSTITUTE(UPPER($D3390)," ","")))),"PREMIUM FREE",""))))</f>
        <v/>
      </c>
    </row>
    <row r="3391">
      <c r="AC3391">
        <f>IF($C3391="","",IF(COUNTIF('Códigos Santander (ref)'!$A$2:$A$79,$C3391)&gt;0,"SANTANDER",IF(COUNTIF('Códigos Itaú (ref)'!$A$2:$A$44,$C3391)&gt;0,"ITAU",IF(AND(TRIM(UPPER($I3391))="CONTRATUAL",ISNUMBER(SEARCH("INDIVIDUAL",SUBSTITUTE(UPPER($D3391)," ","")))),"PREMIUM FREE",""))))</f>
        <v/>
      </c>
    </row>
    <row r="3392">
      <c r="AC3392">
        <f>IF($C3392="","",IF(COUNTIF('Códigos Santander (ref)'!$A$2:$A$79,$C3392)&gt;0,"SANTANDER",IF(COUNTIF('Códigos Itaú (ref)'!$A$2:$A$44,$C3392)&gt;0,"ITAU",IF(AND(TRIM(UPPER($I3392))="CONTRATUAL",ISNUMBER(SEARCH("INDIVIDUAL",SUBSTITUTE(UPPER($D3392)," ","")))),"PREMIUM FREE",""))))</f>
        <v/>
      </c>
    </row>
    <row r="3393">
      <c r="AC3393">
        <f>IF($C3393="","",IF(COUNTIF('Códigos Santander (ref)'!$A$2:$A$79,$C3393)&gt;0,"SANTANDER",IF(COUNTIF('Códigos Itaú (ref)'!$A$2:$A$44,$C3393)&gt;0,"ITAU",IF(AND(TRIM(UPPER($I3393))="CONTRATUAL",ISNUMBER(SEARCH("INDIVIDUAL",SUBSTITUTE(UPPER($D3393)," ","")))),"PREMIUM FREE",""))))</f>
        <v/>
      </c>
    </row>
    <row r="3394">
      <c r="AC3394">
        <f>IF($C3394="","",IF(COUNTIF('Códigos Santander (ref)'!$A$2:$A$79,$C3394)&gt;0,"SANTANDER",IF(COUNTIF('Códigos Itaú (ref)'!$A$2:$A$44,$C3394)&gt;0,"ITAU",IF(AND(TRIM(UPPER($I3394))="CONTRATUAL",ISNUMBER(SEARCH("INDIVIDUAL",SUBSTITUTE(UPPER($D3394)," ","")))),"PREMIUM FREE",""))))</f>
        <v/>
      </c>
    </row>
    <row r="3395">
      <c r="AC3395">
        <f>IF($C3395="","",IF(COUNTIF('Códigos Santander (ref)'!$A$2:$A$79,$C3395)&gt;0,"SANTANDER",IF(COUNTIF('Códigos Itaú (ref)'!$A$2:$A$44,$C3395)&gt;0,"ITAU",IF(AND(TRIM(UPPER($I3395))="CONTRATUAL",ISNUMBER(SEARCH("INDIVIDUAL",SUBSTITUTE(UPPER($D3395)," ","")))),"PREMIUM FREE",""))))</f>
        <v/>
      </c>
    </row>
    <row r="3396">
      <c r="AC3396">
        <f>IF($C3396="","",IF(COUNTIF('Códigos Santander (ref)'!$A$2:$A$79,$C3396)&gt;0,"SANTANDER",IF(COUNTIF('Códigos Itaú (ref)'!$A$2:$A$44,$C3396)&gt;0,"ITAU",IF(AND(TRIM(UPPER($I3396))="CONTRATUAL",ISNUMBER(SEARCH("INDIVIDUAL",SUBSTITUTE(UPPER($D3396)," ","")))),"PREMIUM FREE",""))))</f>
        <v/>
      </c>
    </row>
    <row r="3397">
      <c r="AC3397">
        <f>IF($C3397="","",IF(COUNTIF('Códigos Santander (ref)'!$A$2:$A$79,$C3397)&gt;0,"SANTANDER",IF(COUNTIF('Códigos Itaú (ref)'!$A$2:$A$44,$C3397)&gt;0,"ITAU",IF(AND(TRIM(UPPER($I3397))="CONTRATUAL",ISNUMBER(SEARCH("INDIVIDUAL",SUBSTITUTE(UPPER($D3397)," ","")))),"PREMIUM FREE",""))))</f>
        <v/>
      </c>
    </row>
    <row r="3398">
      <c r="AC3398">
        <f>IF($C3398="","",IF(COUNTIF('Códigos Santander (ref)'!$A$2:$A$79,$C3398)&gt;0,"SANTANDER",IF(COUNTIF('Códigos Itaú (ref)'!$A$2:$A$44,$C3398)&gt;0,"ITAU",IF(AND(TRIM(UPPER($I3398))="CONTRATUAL",ISNUMBER(SEARCH("INDIVIDUAL",SUBSTITUTE(UPPER($D3398)," ","")))),"PREMIUM FREE",""))))</f>
        <v/>
      </c>
    </row>
    <row r="3399">
      <c r="AC3399">
        <f>IF($C3399="","",IF(COUNTIF('Códigos Santander (ref)'!$A$2:$A$79,$C3399)&gt;0,"SANTANDER",IF(COUNTIF('Códigos Itaú (ref)'!$A$2:$A$44,$C3399)&gt;0,"ITAU",IF(AND(TRIM(UPPER($I3399))="CONTRATUAL",ISNUMBER(SEARCH("INDIVIDUAL",SUBSTITUTE(UPPER($D3399)," ","")))),"PREMIUM FREE",""))))</f>
        <v/>
      </c>
    </row>
    <row r="3400">
      <c r="AC3400">
        <f>IF($C3400="","",IF(COUNTIF('Códigos Santander (ref)'!$A$2:$A$79,$C3400)&gt;0,"SANTANDER",IF(COUNTIF('Códigos Itaú (ref)'!$A$2:$A$44,$C3400)&gt;0,"ITAU",IF(AND(TRIM(UPPER($I3400))="CONTRATUAL",ISNUMBER(SEARCH("INDIVIDUAL",SUBSTITUTE(UPPER($D3400)," ","")))),"PREMIUM FREE",""))))</f>
        <v/>
      </c>
    </row>
    <row r="3401">
      <c r="AC3401">
        <f>IF($C3401="","",IF(COUNTIF('Códigos Santander (ref)'!$A$2:$A$79,$C3401)&gt;0,"SANTANDER",IF(COUNTIF('Códigos Itaú (ref)'!$A$2:$A$44,$C3401)&gt;0,"ITAU",IF(AND(TRIM(UPPER($I3401))="CONTRATUAL",ISNUMBER(SEARCH("INDIVIDUAL",SUBSTITUTE(UPPER($D3401)," ","")))),"PREMIUM FREE",""))))</f>
        <v/>
      </c>
    </row>
    <row r="3402">
      <c r="AC3402">
        <f>IF($C3402="","",IF(COUNTIF('Códigos Santander (ref)'!$A$2:$A$79,$C3402)&gt;0,"SANTANDER",IF(COUNTIF('Códigos Itaú (ref)'!$A$2:$A$44,$C3402)&gt;0,"ITAU",IF(AND(TRIM(UPPER($I3402))="CONTRATUAL",ISNUMBER(SEARCH("INDIVIDUAL",SUBSTITUTE(UPPER($D3402)," ","")))),"PREMIUM FREE",""))))</f>
        <v/>
      </c>
    </row>
    <row r="3403">
      <c r="AC3403">
        <f>IF($C3403="","",IF(COUNTIF('Códigos Santander (ref)'!$A$2:$A$79,$C3403)&gt;0,"SANTANDER",IF(COUNTIF('Códigos Itaú (ref)'!$A$2:$A$44,$C3403)&gt;0,"ITAU",IF(AND(TRIM(UPPER($I3403))="CONTRATUAL",ISNUMBER(SEARCH("INDIVIDUAL",SUBSTITUTE(UPPER($D3403)," ","")))),"PREMIUM FREE",""))))</f>
        <v/>
      </c>
    </row>
    <row r="3404">
      <c r="AC3404">
        <f>IF($C3404="","",IF(COUNTIF('Códigos Santander (ref)'!$A$2:$A$79,$C3404)&gt;0,"SANTANDER",IF(COUNTIF('Códigos Itaú (ref)'!$A$2:$A$44,$C3404)&gt;0,"ITAU",IF(AND(TRIM(UPPER($I3404))="CONTRATUAL",ISNUMBER(SEARCH("INDIVIDUAL",SUBSTITUTE(UPPER($D3404)," ","")))),"PREMIUM FREE",""))))</f>
        <v/>
      </c>
    </row>
    <row r="3405">
      <c r="AC3405">
        <f>IF($C3405="","",IF(COUNTIF('Códigos Santander (ref)'!$A$2:$A$79,$C3405)&gt;0,"SANTANDER",IF(COUNTIF('Códigos Itaú (ref)'!$A$2:$A$44,$C3405)&gt;0,"ITAU",IF(AND(TRIM(UPPER($I3405))="CONTRATUAL",ISNUMBER(SEARCH("INDIVIDUAL",SUBSTITUTE(UPPER($D3405)," ","")))),"PREMIUM FREE",""))))</f>
        <v/>
      </c>
    </row>
    <row r="3406">
      <c r="AC3406">
        <f>IF($C3406="","",IF(COUNTIF('Códigos Santander (ref)'!$A$2:$A$79,$C3406)&gt;0,"SANTANDER",IF(COUNTIF('Códigos Itaú (ref)'!$A$2:$A$44,$C3406)&gt;0,"ITAU",IF(AND(TRIM(UPPER($I3406))="CONTRATUAL",ISNUMBER(SEARCH("INDIVIDUAL",SUBSTITUTE(UPPER($D3406)," ","")))),"PREMIUM FREE",""))))</f>
        <v/>
      </c>
    </row>
    <row r="3407">
      <c r="AC3407">
        <f>IF($C3407="","",IF(COUNTIF('Códigos Santander (ref)'!$A$2:$A$79,$C3407)&gt;0,"SANTANDER",IF(COUNTIF('Códigos Itaú (ref)'!$A$2:$A$44,$C3407)&gt;0,"ITAU",IF(AND(TRIM(UPPER($I3407))="CONTRATUAL",ISNUMBER(SEARCH("INDIVIDUAL",SUBSTITUTE(UPPER($D3407)," ","")))),"PREMIUM FREE",""))))</f>
        <v/>
      </c>
    </row>
    <row r="3408">
      <c r="AC3408">
        <f>IF($C3408="","",IF(COUNTIF('Códigos Santander (ref)'!$A$2:$A$79,$C3408)&gt;0,"SANTANDER",IF(COUNTIF('Códigos Itaú (ref)'!$A$2:$A$44,$C3408)&gt;0,"ITAU",IF(AND(TRIM(UPPER($I3408))="CONTRATUAL",ISNUMBER(SEARCH("INDIVIDUAL",SUBSTITUTE(UPPER($D3408)," ","")))),"PREMIUM FREE",""))))</f>
        <v/>
      </c>
    </row>
    <row r="3409">
      <c r="AC3409">
        <f>IF($C3409="","",IF(COUNTIF('Códigos Santander (ref)'!$A$2:$A$79,$C3409)&gt;0,"SANTANDER",IF(COUNTIF('Códigos Itaú (ref)'!$A$2:$A$44,$C3409)&gt;0,"ITAU",IF(AND(TRIM(UPPER($I3409))="CONTRATUAL",ISNUMBER(SEARCH("INDIVIDUAL",SUBSTITUTE(UPPER($D3409)," ","")))),"PREMIUM FREE",""))))</f>
        <v/>
      </c>
    </row>
    <row r="3410">
      <c r="AC3410">
        <f>IF($C3410="","",IF(COUNTIF('Códigos Santander (ref)'!$A$2:$A$79,$C3410)&gt;0,"SANTANDER",IF(COUNTIF('Códigos Itaú (ref)'!$A$2:$A$44,$C3410)&gt;0,"ITAU",IF(AND(TRIM(UPPER($I3410))="CONTRATUAL",ISNUMBER(SEARCH("INDIVIDUAL",SUBSTITUTE(UPPER($D3410)," ","")))),"PREMIUM FREE",""))))</f>
        <v/>
      </c>
    </row>
    <row r="3411">
      <c r="AC3411">
        <f>IF($C3411="","",IF(COUNTIF('Códigos Santander (ref)'!$A$2:$A$79,$C3411)&gt;0,"SANTANDER",IF(COUNTIF('Códigos Itaú (ref)'!$A$2:$A$44,$C3411)&gt;0,"ITAU",IF(AND(TRIM(UPPER($I3411))="CONTRATUAL",ISNUMBER(SEARCH("INDIVIDUAL",SUBSTITUTE(UPPER($D3411)," ","")))),"PREMIUM FREE",""))))</f>
        <v/>
      </c>
    </row>
    <row r="3412">
      <c r="AC3412">
        <f>IF($C3412="","",IF(COUNTIF('Códigos Santander (ref)'!$A$2:$A$79,$C3412)&gt;0,"SANTANDER",IF(COUNTIF('Códigos Itaú (ref)'!$A$2:$A$44,$C3412)&gt;0,"ITAU",IF(AND(TRIM(UPPER($I3412))="CONTRATUAL",ISNUMBER(SEARCH("INDIVIDUAL",SUBSTITUTE(UPPER($D3412)," ","")))),"PREMIUM FREE",""))))</f>
        <v/>
      </c>
    </row>
    <row r="3413">
      <c r="AC3413">
        <f>IF($C3413="","",IF(COUNTIF('Códigos Santander (ref)'!$A$2:$A$79,$C3413)&gt;0,"SANTANDER",IF(COUNTIF('Códigos Itaú (ref)'!$A$2:$A$44,$C3413)&gt;0,"ITAU",IF(AND(TRIM(UPPER($I3413))="CONTRATUAL",ISNUMBER(SEARCH("INDIVIDUAL",SUBSTITUTE(UPPER($D3413)," ","")))),"PREMIUM FREE",""))))</f>
        <v/>
      </c>
    </row>
    <row r="3414">
      <c r="AC3414">
        <f>IF($C3414="","",IF(COUNTIF('Códigos Santander (ref)'!$A$2:$A$79,$C3414)&gt;0,"SANTANDER",IF(COUNTIF('Códigos Itaú (ref)'!$A$2:$A$44,$C3414)&gt;0,"ITAU",IF(AND(TRIM(UPPER($I3414))="CONTRATUAL",ISNUMBER(SEARCH("INDIVIDUAL",SUBSTITUTE(UPPER($D3414)," ","")))),"PREMIUM FREE",""))))</f>
        <v/>
      </c>
    </row>
    <row r="3415">
      <c r="AC3415">
        <f>IF($C3415="","",IF(COUNTIF('Códigos Santander (ref)'!$A$2:$A$79,$C3415)&gt;0,"SANTANDER",IF(COUNTIF('Códigos Itaú (ref)'!$A$2:$A$44,$C3415)&gt;0,"ITAU",IF(AND(TRIM(UPPER($I3415))="CONTRATUAL",ISNUMBER(SEARCH("INDIVIDUAL",SUBSTITUTE(UPPER($D3415)," ","")))),"PREMIUM FREE",""))))</f>
        <v/>
      </c>
    </row>
    <row r="3416">
      <c r="AC3416">
        <f>IF($C3416="","",IF(COUNTIF('Códigos Santander (ref)'!$A$2:$A$79,$C3416)&gt;0,"SANTANDER",IF(COUNTIF('Códigos Itaú (ref)'!$A$2:$A$44,$C3416)&gt;0,"ITAU",IF(AND(TRIM(UPPER($I3416))="CONTRATUAL",ISNUMBER(SEARCH("INDIVIDUAL",SUBSTITUTE(UPPER($D3416)," ","")))),"PREMIUM FREE",""))))</f>
        <v/>
      </c>
    </row>
    <row r="3417">
      <c r="AC3417">
        <f>IF($C3417="","",IF(COUNTIF('Códigos Santander (ref)'!$A$2:$A$79,$C3417)&gt;0,"SANTANDER",IF(COUNTIF('Códigos Itaú (ref)'!$A$2:$A$44,$C3417)&gt;0,"ITAU",IF(AND(TRIM(UPPER($I3417))="CONTRATUAL",ISNUMBER(SEARCH("INDIVIDUAL",SUBSTITUTE(UPPER($D3417)," ","")))),"PREMIUM FREE",""))))</f>
        <v/>
      </c>
    </row>
    <row r="3418">
      <c r="AC3418">
        <f>IF($C3418="","",IF(COUNTIF('Códigos Santander (ref)'!$A$2:$A$79,$C3418)&gt;0,"SANTANDER",IF(COUNTIF('Códigos Itaú (ref)'!$A$2:$A$44,$C3418)&gt;0,"ITAU",IF(AND(TRIM(UPPER($I3418))="CONTRATUAL",ISNUMBER(SEARCH("INDIVIDUAL",SUBSTITUTE(UPPER($D3418)," ","")))),"PREMIUM FREE",""))))</f>
        <v/>
      </c>
    </row>
    <row r="3419">
      <c r="AC3419">
        <f>IF($C3419="","",IF(COUNTIF('Códigos Santander (ref)'!$A$2:$A$79,$C3419)&gt;0,"SANTANDER",IF(COUNTIF('Códigos Itaú (ref)'!$A$2:$A$44,$C3419)&gt;0,"ITAU",IF(AND(TRIM(UPPER($I3419))="CONTRATUAL",ISNUMBER(SEARCH("INDIVIDUAL",SUBSTITUTE(UPPER($D3419)," ","")))),"PREMIUM FREE",""))))</f>
        <v/>
      </c>
    </row>
    <row r="3420">
      <c r="AC3420">
        <f>IF($C3420="","",IF(COUNTIF('Códigos Santander (ref)'!$A$2:$A$79,$C3420)&gt;0,"SANTANDER",IF(COUNTIF('Códigos Itaú (ref)'!$A$2:$A$44,$C3420)&gt;0,"ITAU",IF(AND(TRIM(UPPER($I3420))="CONTRATUAL",ISNUMBER(SEARCH("INDIVIDUAL",SUBSTITUTE(UPPER($D3420)," ","")))),"PREMIUM FREE",""))))</f>
        <v/>
      </c>
    </row>
    <row r="3421">
      <c r="AC3421">
        <f>IF($C3421="","",IF(COUNTIF('Códigos Santander (ref)'!$A$2:$A$79,$C3421)&gt;0,"SANTANDER",IF(COUNTIF('Códigos Itaú (ref)'!$A$2:$A$44,$C3421)&gt;0,"ITAU",IF(AND(TRIM(UPPER($I3421))="CONTRATUAL",ISNUMBER(SEARCH("INDIVIDUAL",SUBSTITUTE(UPPER($D3421)," ","")))),"PREMIUM FREE",""))))</f>
        <v/>
      </c>
    </row>
    <row r="3422">
      <c r="AC3422">
        <f>IF($C3422="","",IF(COUNTIF('Códigos Santander (ref)'!$A$2:$A$79,$C3422)&gt;0,"SANTANDER",IF(COUNTIF('Códigos Itaú (ref)'!$A$2:$A$44,$C3422)&gt;0,"ITAU",IF(AND(TRIM(UPPER($I3422))="CONTRATUAL",ISNUMBER(SEARCH("INDIVIDUAL",SUBSTITUTE(UPPER($D3422)," ","")))),"PREMIUM FREE",""))))</f>
        <v/>
      </c>
    </row>
    <row r="3423">
      <c r="AC3423">
        <f>IF($C3423="","",IF(COUNTIF('Códigos Santander (ref)'!$A$2:$A$79,$C3423)&gt;0,"SANTANDER",IF(COUNTIF('Códigos Itaú (ref)'!$A$2:$A$44,$C3423)&gt;0,"ITAU",IF(AND(TRIM(UPPER($I3423))="CONTRATUAL",ISNUMBER(SEARCH("INDIVIDUAL",SUBSTITUTE(UPPER($D3423)," ","")))),"PREMIUM FREE",""))))</f>
        <v/>
      </c>
    </row>
    <row r="3424">
      <c r="AC3424">
        <f>IF($C3424="","",IF(COUNTIF('Códigos Santander (ref)'!$A$2:$A$79,$C3424)&gt;0,"SANTANDER",IF(COUNTIF('Códigos Itaú (ref)'!$A$2:$A$44,$C3424)&gt;0,"ITAU",IF(AND(TRIM(UPPER($I3424))="CONTRATUAL",ISNUMBER(SEARCH("INDIVIDUAL",SUBSTITUTE(UPPER($D3424)," ","")))),"PREMIUM FREE",""))))</f>
        <v/>
      </c>
    </row>
    <row r="3425">
      <c r="AC3425">
        <f>IF($C3425="","",IF(COUNTIF('Códigos Santander (ref)'!$A$2:$A$79,$C3425)&gt;0,"SANTANDER",IF(COUNTIF('Códigos Itaú (ref)'!$A$2:$A$44,$C3425)&gt;0,"ITAU",IF(AND(TRIM(UPPER($I3425))="CONTRATUAL",ISNUMBER(SEARCH("INDIVIDUAL",SUBSTITUTE(UPPER($D3425)," ","")))),"PREMIUM FREE",""))))</f>
        <v/>
      </c>
    </row>
    <row r="3426">
      <c r="AC3426">
        <f>IF($C3426="","",IF(COUNTIF('Códigos Santander (ref)'!$A$2:$A$79,$C3426)&gt;0,"SANTANDER",IF(COUNTIF('Códigos Itaú (ref)'!$A$2:$A$44,$C3426)&gt;0,"ITAU",IF(AND(TRIM(UPPER($I3426))="CONTRATUAL",ISNUMBER(SEARCH("INDIVIDUAL",SUBSTITUTE(UPPER($D3426)," ","")))),"PREMIUM FREE",""))))</f>
        <v/>
      </c>
    </row>
    <row r="3427">
      <c r="AC3427">
        <f>IF($C3427="","",IF(COUNTIF('Códigos Santander (ref)'!$A$2:$A$79,$C3427)&gt;0,"SANTANDER",IF(COUNTIF('Códigos Itaú (ref)'!$A$2:$A$44,$C3427)&gt;0,"ITAU",IF(AND(TRIM(UPPER($I3427))="CONTRATUAL",ISNUMBER(SEARCH("INDIVIDUAL",SUBSTITUTE(UPPER($D3427)," ","")))),"PREMIUM FREE",""))))</f>
        <v/>
      </c>
    </row>
    <row r="3428">
      <c r="AC3428">
        <f>IF($C3428="","",IF(COUNTIF('Códigos Santander (ref)'!$A$2:$A$79,$C3428)&gt;0,"SANTANDER",IF(COUNTIF('Códigos Itaú (ref)'!$A$2:$A$44,$C3428)&gt;0,"ITAU",IF(AND(TRIM(UPPER($I3428))="CONTRATUAL",ISNUMBER(SEARCH("INDIVIDUAL",SUBSTITUTE(UPPER($D3428)," ","")))),"PREMIUM FREE",""))))</f>
        <v/>
      </c>
    </row>
    <row r="3429">
      <c r="AC3429">
        <f>IF($C3429="","",IF(COUNTIF('Códigos Santander (ref)'!$A$2:$A$79,$C3429)&gt;0,"SANTANDER",IF(COUNTIF('Códigos Itaú (ref)'!$A$2:$A$44,$C3429)&gt;0,"ITAU",IF(AND(TRIM(UPPER($I3429))="CONTRATUAL",ISNUMBER(SEARCH("INDIVIDUAL",SUBSTITUTE(UPPER($D3429)," ","")))),"PREMIUM FREE",""))))</f>
        <v/>
      </c>
    </row>
    <row r="3430">
      <c r="AC3430">
        <f>IF($C3430="","",IF(COUNTIF('Códigos Santander (ref)'!$A$2:$A$79,$C3430)&gt;0,"SANTANDER",IF(COUNTIF('Códigos Itaú (ref)'!$A$2:$A$44,$C3430)&gt;0,"ITAU",IF(AND(TRIM(UPPER($I3430))="CONTRATUAL",ISNUMBER(SEARCH("INDIVIDUAL",SUBSTITUTE(UPPER($D3430)," ","")))),"PREMIUM FREE",""))))</f>
        <v/>
      </c>
    </row>
    <row r="3431">
      <c r="AC3431">
        <f>IF($C3431="","",IF(COUNTIF('Códigos Santander (ref)'!$A$2:$A$79,$C3431)&gt;0,"SANTANDER",IF(COUNTIF('Códigos Itaú (ref)'!$A$2:$A$44,$C3431)&gt;0,"ITAU",IF(AND(TRIM(UPPER($I3431))="CONTRATUAL",ISNUMBER(SEARCH("INDIVIDUAL",SUBSTITUTE(UPPER($D3431)," ","")))),"PREMIUM FREE",""))))</f>
        <v/>
      </c>
    </row>
    <row r="3432">
      <c r="AC3432">
        <f>IF($C3432="","",IF(COUNTIF('Códigos Santander (ref)'!$A$2:$A$79,$C3432)&gt;0,"SANTANDER",IF(COUNTIF('Códigos Itaú (ref)'!$A$2:$A$44,$C3432)&gt;0,"ITAU",IF(AND(TRIM(UPPER($I3432))="CONTRATUAL",ISNUMBER(SEARCH("INDIVIDUAL",SUBSTITUTE(UPPER($D3432)," ","")))),"PREMIUM FREE",""))))</f>
        <v/>
      </c>
    </row>
    <row r="3433">
      <c r="AC3433">
        <f>IF($C3433="","",IF(COUNTIF('Códigos Santander (ref)'!$A$2:$A$79,$C3433)&gt;0,"SANTANDER",IF(COUNTIF('Códigos Itaú (ref)'!$A$2:$A$44,$C3433)&gt;0,"ITAU",IF(AND(TRIM(UPPER($I3433))="CONTRATUAL",ISNUMBER(SEARCH("INDIVIDUAL",SUBSTITUTE(UPPER($D3433)," ","")))),"PREMIUM FREE",""))))</f>
        <v/>
      </c>
    </row>
    <row r="3434">
      <c r="AC3434">
        <f>IF($C3434="","",IF(COUNTIF('Códigos Santander (ref)'!$A$2:$A$79,$C3434)&gt;0,"SANTANDER",IF(COUNTIF('Códigos Itaú (ref)'!$A$2:$A$44,$C3434)&gt;0,"ITAU",IF(AND(TRIM(UPPER($I3434))="CONTRATUAL",ISNUMBER(SEARCH("INDIVIDUAL",SUBSTITUTE(UPPER($D3434)," ","")))),"PREMIUM FREE",""))))</f>
        <v/>
      </c>
    </row>
    <row r="3435">
      <c r="AC3435">
        <f>IF($C3435="","",IF(COUNTIF('Códigos Santander (ref)'!$A$2:$A$79,$C3435)&gt;0,"SANTANDER",IF(COUNTIF('Códigos Itaú (ref)'!$A$2:$A$44,$C3435)&gt;0,"ITAU",IF(AND(TRIM(UPPER($I3435))="CONTRATUAL",ISNUMBER(SEARCH("INDIVIDUAL",SUBSTITUTE(UPPER($D3435)," ","")))),"PREMIUM FREE",""))))</f>
        <v/>
      </c>
    </row>
    <row r="3436">
      <c r="AC3436">
        <f>IF($C3436="","",IF(COUNTIF('Códigos Santander (ref)'!$A$2:$A$79,$C3436)&gt;0,"SANTANDER",IF(COUNTIF('Códigos Itaú (ref)'!$A$2:$A$44,$C3436)&gt;0,"ITAU",IF(AND(TRIM(UPPER($I3436))="CONTRATUAL",ISNUMBER(SEARCH("INDIVIDUAL",SUBSTITUTE(UPPER($D3436)," ","")))),"PREMIUM FREE",""))))</f>
        <v/>
      </c>
    </row>
    <row r="3437">
      <c r="AC3437">
        <f>IF($C3437="","",IF(COUNTIF('Códigos Santander (ref)'!$A$2:$A$79,$C3437)&gt;0,"SANTANDER",IF(COUNTIF('Códigos Itaú (ref)'!$A$2:$A$44,$C3437)&gt;0,"ITAU",IF(AND(TRIM(UPPER($I3437))="CONTRATUAL",ISNUMBER(SEARCH("INDIVIDUAL",SUBSTITUTE(UPPER($D3437)," ","")))),"PREMIUM FREE",""))))</f>
        <v/>
      </c>
    </row>
    <row r="3438">
      <c r="AC3438">
        <f>IF($C3438="","",IF(COUNTIF('Códigos Santander (ref)'!$A$2:$A$79,$C3438)&gt;0,"SANTANDER",IF(COUNTIF('Códigos Itaú (ref)'!$A$2:$A$44,$C3438)&gt;0,"ITAU",IF(AND(TRIM(UPPER($I3438))="CONTRATUAL",ISNUMBER(SEARCH("INDIVIDUAL",SUBSTITUTE(UPPER($D3438)," ","")))),"PREMIUM FREE",""))))</f>
        <v/>
      </c>
    </row>
    <row r="3439">
      <c r="AC3439">
        <f>IF($C3439="","",IF(COUNTIF('Códigos Santander (ref)'!$A$2:$A$79,$C3439)&gt;0,"SANTANDER",IF(COUNTIF('Códigos Itaú (ref)'!$A$2:$A$44,$C3439)&gt;0,"ITAU",IF(AND(TRIM(UPPER($I3439))="CONTRATUAL",ISNUMBER(SEARCH("INDIVIDUAL",SUBSTITUTE(UPPER($D3439)," ","")))),"PREMIUM FREE",""))))</f>
        <v/>
      </c>
    </row>
    <row r="3440">
      <c r="AC3440">
        <f>IF($C3440="","",IF(COUNTIF('Códigos Santander (ref)'!$A$2:$A$79,$C3440)&gt;0,"SANTANDER",IF(COUNTIF('Códigos Itaú (ref)'!$A$2:$A$44,$C3440)&gt;0,"ITAU",IF(AND(TRIM(UPPER($I3440))="CONTRATUAL",ISNUMBER(SEARCH("INDIVIDUAL",SUBSTITUTE(UPPER($D3440)," ","")))),"PREMIUM FREE",""))))</f>
        <v/>
      </c>
    </row>
    <row r="3441">
      <c r="AC3441">
        <f>IF($C3441="","",IF(COUNTIF('Códigos Santander (ref)'!$A$2:$A$79,$C3441)&gt;0,"SANTANDER",IF(COUNTIF('Códigos Itaú (ref)'!$A$2:$A$44,$C3441)&gt;0,"ITAU",IF(AND(TRIM(UPPER($I3441))="CONTRATUAL",ISNUMBER(SEARCH("INDIVIDUAL",SUBSTITUTE(UPPER($D3441)," ","")))),"PREMIUM FREE",""))))</f>
        <v/>
      </c>
    </row>
    <row r="3442">
      <c r="AC3442">
        <f>IF($C3442="","",IF(COUNTIF('Códigos Santander (ref)'!$A$2:$A$79,$C3442)&gt;0,"SANTANDER",IF(COUNTIF('Códigos Itaú (ref)'!$A$2:$A$44,$C3442)&gt;0,"ITAU",IF(AND(TRIM(UPPER($I3442))="CONTRATUAL",ISNUMBER(SEARCH("INDIVIDUAL",SUBSTITUTE(UPPER($D3442)," ","")))),"PREMIUM FREE",""))))</f>
        <v/>
      </c>
    </row>
    <row r="3443">
      <c r="AC3443">
        <f>IF($C3443="","",IF(COUNTIF('Códigos Santander (ref)'!$A$2:$A$79,$C3443)&gt;0,"SANTANDER",IF(COUNTIF('Códigos Itaú (ref)'!$A$2:$A$44,$C3443)&gt;0,"ITAU",IF(AND(TRIM(UPPER($I3443))="CONTRATUAL",ISNUMBER(SEARCH("INDIVIDUAL",SUBSTITUTE(UPPER($D3443)," ","")))),"PREMIUM FREE",""))))</f>
        <v/>
      </c>
    </row>
    <row r="3444">
      <c r="AC3444">
        <f>IF($C3444="","",IF(COUNTIF('Códigos Santander (ref)'!$A$2:$A$79,$C3444)&gt;0,"SANTANDER",IF(COUNTIF('Códigos Itaú (ref)'!$A$2:$A$44,$C3444)&gt;0,"ITAU",IF(AND(TRIM(UPPER($I3444))="CONTRATUAL",ISNUMBER(SEARCH("INDIVIDUAL",SUBSTITUTE(UPPER($D3444)," ","")))),"PREMIUM FREE",""))))</f>
        <v/>
      </c>
    </row>
    <row r="3445">
      <c r="AC3445">
        <f>IF($C3445="","",IF(COUNTIF('Códigos Santander (ref)'!$A$2:$A$79,$C3445)&gt;0,"SANTANDER",IF(COUNTIF('Códigos Itaú (ref)'!$A$2:$A$44,$C3445)&gt;0,"ITAU",IF(AND(TRIM(UPPER($I3445))="CONTRATUAL",ISNUMBER(SEARCH("INDIVIDUAL",SUBSTITUTE(UPPER($D3445)," ","")))),"PREMIUM FREE",""))))</f>
        <v/>
      </c>
    </row>
    <row r="3446">
      <c r="AC3446">
        <f>IF($C3446="","",IF(COUNTIF('Códigos Santander (ref)'!$A$2:$A$79,$C3446)&gt;0,"SANTANDER",IF(COUNTIF('Códigos Itaú (ref)'!$A$2:$A$44,$C3446)&gt;0,"ITAU",IF(AND(TRIM(UPPER($I3446))="CONTRATUAL",ISNUMBER(SEARCH("INDIVIDUAL",SUBSTITUTE(UPPER($D3446)," ","")))),"PREMIUM FREE",""))))</f>
        <v/>
      </c>
    </row>
    <row r="3447">
      <c r="AC3447">
        <f>IF($C3447="","",IF(COUNTIF('Códigos Santander (ref)'!$A$2:$A$79,$C3447)&gt;0,"SANTANDER",IF(COUNTIF('Códigos Itaú (ref)'!$A$2:$A$44,$C3447)&gt;0,"ITAU",IF(AND(TRIM(UPPER($I3447))="CONTRATUAL",ISNUMBER(SEARCH("INDIVIDUAL",SUBSTITUTE(UPPER($D3447)," ","")))),"PREMIUM FREE",""))))</f>
        <v/>
      </c>
    </row>
    <row r="3448">
      <c r="AC3448">
        <f>IF($C3448="","",IF(COUNTIF('Códigos Santander (ref)'!$A$2:$A$79,$C3448)&gt;0,"SANTANDER",IF(COUNTIF('Códigos Itaú (ref)'!$A$2:$A$44,$C3448)&gt;0,"ITAU",IF(AND(TRIM(UPPER($I3448))="CONTRATUAL",ISNUMBER(SEARCH("INDIVIDUAL",SUBSTITUTE(UPPER($D3448)," ","")))),"PREMIUM FREE",""))))</f>
        <v/>
      </c>
    </row>
    <row r="3449">
      <c r="AC3449">
        <f>IF($C3449="","",IF(COUNTIF('Códigos Santander (ref)'!$A$2:$A$79,$C3449)&gt;0,"SANTANDER",IF(COUNTIF('Códigos Itaú (ref)'!$A$2:$A$44,$C3449)&gt;0,"ITAU",IF(AND(TRIM(UPPER($I3449))="CONTRATUAL",ISNUMBER(SEARCH("INDIVIDUAL",SUBSTITUTE(UPPER($D3449)," ","")))),"PREMIUM FREE",""))))</f>
        <v/>
      </c>
    </row>
    <row r="3450">
      <c r="AC3450">
        <f>IF($C3450="","",IF(COUNTIF('Códigos Santander (ref)'!$A$2:$A$79,$C3450)&gt;0,"SANTANDER",IF(COUNTIF('Códigos Itaú (ref)'!$A$2:$A$44,$C3450)&gt;0,"ITAU",IF(AND(TRIM(UPPER($I3450))="CONTRATUAL",ISNUMBER(SEARCH("INDIVIDUAL",SUBSTITUTE(UPPER($D3450)," ","")))),"PREMIUM FREE",""))))</f>
        <v/>
      </c>
    </row>
    <row r="3451">
      <c r="AC3451">
        <f>IF($C3451="","",IF(COUNTIF('Códigos Santander (ref)'!$A$2:$A$79,$C3451)&gt;0,"SANTANDER",IF(COUNTIF('Códigos Itaú (ref)'!$A$2:$A$44,$C3451)&gt;0,"ITAU",IF(AND(TRIM(UPPER($I3451))="CONTRATUAL",ISNUMBER(SEARCH("INDIVIDUAL",SUBSTITUTE(UPPER($D3451)," ","")))),"PREMIUM FREE",""))))</f>
        <v/>
      </c>
    </row>
    <row r="3452">
      <c r="AC3452">
        <f>IF($C3452="","",IF(COUNTIF('Códigos Santander (ref)'!$A$2:$A$79,$C3452)&gt;0,"SANTANDER",IF(COUNTIF('Códigos Itaú (ref)'!$A$2:$A$44,$C3452)&gt;0,"ITAU",IF(AND(TRIM(UPPER($I3452))="CONTRATUAL",ISNUMBER(SEARCH("INDIVIDUAL",SUBSTITUTE(UPPER($D3452)," ","")))),"PREMIUM FREE",""))))</f>
        <v/>
      </c>
    </row>
    <row r="3453">
      <c r="AC3453">
        <f>IF($C3453="","",IF(COUNTIF('Códigos Santander (ref)'!$A$2:$A$79,$C3453)&gt;0,"SANTANDER",IF(COUNTIF('Códigos Itaú (ref)'!$A$2:$A$44,$C3453)&gt;0,"ITAU",IF(AND(TRIM(UPPER($I3453))="CONTRATUAL",ISNUMBER(SEARCH("INDIVIDUAL",SUBSTITUTE(UPPER($D3453)," ","")))),"PREMIUM FREE",""))))</f>
        <v/>
      </c>
    </row>
    <row r="3454">
      <c r="AC3454">
        <f>IF($C3454="","",IF(COUNTIF('Códigos Santander (ref)'!$A$2:$A$79,$C3454)&gt;0,"SANTANDER",IF(COUNTIF('Códigos Itaú (ref)'!$A$2:$A$44,$C3454)&gt;0,"ITAU",IF(AND(TRIM(UPPER($I3454))="CONTRATUAL",ISNUMBER(SEARCH("INDIVIDUAL",SUBSTITUTE(UPPER($D3454)," ","")))),"PREMIUM FREE",""))))</f>
        <v/>
      </c>
    </row>
    <row r="3455">
      <c r="AC3455">
        <f>IF($C3455="","",IF(COUNTIF('Códigos Santander (ref)'!$A$2:$A$79,$C3455)&gt;0,"SANTANDER",IF(COUNTIF('Códigos Itaú (ref)'!$A$2:$A$44,$C3455)&gt;0,"ITAU",IF(AND(TRIM(UPPER($I3455))="CONTRATUAL",ISNUMBER(SEARCH("INDIVIDUAL",SUBSTITUTE(UPPER($D3455)," ","")))),"PREMIUM FREE",""))))</f>
        <v/>
      </c>
    </row>
    <row r="3456">
      <c r="AC3456">
        <f>IF($C3456="","",IF(COUNTIF('Códigos Santander (ref)'!$A$2:$A$79,$C3456)&gt;0,"SANTANDER",IF(COUNTIF('Códigos Itaú (ref)'!$A$2:$A$44,$C3456)&gt;0,"ITAU",IF(AND(TRIM(UPPER($I3456))="CONTRATUAL",ISNUMBER(SEARCH("INDIVIDUAL",SUBSTITUTE(UPPER($D3456)," ","")))),"PREMIUM FREE",""))))</f>
        <v/>
      </c>
    </row>
    <row r="3457">
      <c r="AC3457">
        <f>IF($C3457="","",IF(COUNTIF('Códigos Santander (ref)'!$A$2:$A$79,$C3457)&gt;0,"SANTANDER",IF(COUNTIF('Códigos Itaú (ref)'!$A$2:$A$44,$C3457)&gt;0,"ITAU",IF(AND(TRIM(UPPER($I3457))="CONTRATUAL",ISNUMBER(SEARCH("INDIVIDUAL",SUBSTITUTE(UPPER($D3457)," ","")))),"PREMIUM FREE",""))))</f>
        <v/>
      </c>
    </row>
    <row r="3458">
      <c r="AC3458">
        <f>IF($C3458="","",IF(COUNTIF('Códigos Santander (ref)'!$A$2:$A$79,$C3458)&gt;0,"SANTANDER",IF(COUNTIF('Códigos Itaú (ref)'!$A$2:$A$44,$C3458)&gt;0,"ITAU",IF(AND(TRIM(UPPER($I3458))="CONTRATUAL",ISNUMBER(SEARCH("INDIVIDUAL",SUBSTITUTE(UPPER($D3458)," ","")))),"PREMIUM FREE",""))))</f>
        <v/>
      </c>
    </row>
    <row r="3459">
      <c r="AC3459">
        <f>IF($C3459="","",IF(COUNTIF('Códigos Santander (ref)'!$A$2:$A$79,$C3459)&gt;0,"SANTANDER",IF(COUNTIF('Códigos Itaú (ref)'!$A$2:$A$44,$C3459)&gt;0,"ITAU",IF(AND(TRIM(UPPER($I3459))="CONTRATUAL",ISNUMBER(SEARCH("INDIVIDUAL",SUBSTITUTE(UPPER($D3459)," ","")))),"PREMIUM FREE",""))))</f>
        <v/>
      </c>
    </row>
    <row r="3460">
      <c r="AC3460">
        <f>IF($C3460="","",IF(COUNTIF('Códigos Santander (ref)'!$A$2:$A$79,$C3460)&gt;0,"SANTANDER",IF(COUNTIF('Códigos Itaú (ref)'!$A$2:$A$44,$C3460)&gt;0,"ITAU",IF(AND(TRIM(UPPER($I3460))="CONTRATUAL",ISNUMBER(SEARCH("INDIVIDUAL",SUBSTITUTE(UPPER($D3460)," ","")))),"PREMIUM FREE",""))))</f>
        <v/>
      </c>
    </row>
    <row r="3461">
      <c r="AC3461">
        <f>IF($C3461="","",IF(COUNTIF('Códigos Santander (ref)'!$A$2:$A$79,$C3461)&gt;0,"SANTANDER",IF(COUNTIF('Códigos Itaú (ref)'!$A$2:$A$44,$C3461)&gt;0,"ITAU",IF(AND(TRIM(UPPER($I3461))="CONTRATUAL",ISNUMBER(SEARCH("INDIVIDUAL",SUBSTITUTE(UPPER($D3461)," ","")))),"PREMIUM FREE",""))))</f>
        <v/>
      </c>
    </row>
    <row r="3462">
      <c r="AC3462">
        <f>IF($C3462="","",IF(COUNTIF('Códigos Santander (ref)'!$A$2:$A$79,$C3462)&gt;0,"SANTANDER",IF(COUNTIF('Códigos Itaú (ref)'!$A$2:$A$44,$C3462)&gt;0,"ITAU",IF(AND(TRIM(UPPER($I3462))="CONTRATUAL",ISNUMBER(SEARCH("INDIVIDUAL",SUBSTITUTE(UPPER($D3462)," ","")))),"PREMIUM FREE",""))))</f>
        <v/>
      </c>
    </row>
    <row r="3463">
      <c r="AC3463">
        <f>IF($C3463="","",IF(COUNTIF('Códigos Santander (ref)'!$A$2:$A$79,$C3463)&gt;0,"SANTANDER",IF(COUNTIF('Códigos Itaú (ref)'!$A$2:$A$44,$C3463)&gt;0,"ITAU",IF(AND(TRIM(UPPER($I3463))="CONTRATUAL",ISNUMBER(SEARCH("INDIVIDUAL",SUBSTITUTE(UPPER($D3463)," ","")))),"PREMIUM FREE",""))))</f>
        <v/>
      </c>
    </row>
    <row r="3464">
      <c r="AC3464">
        <f>IF($C3464="","",IF(COUNTIF('Códigos Santander (ref)'!$A$2:$A$79,$C3464)&gt;0,"SANTANDER",IF(COUNTIF('Códigos Itaú (ref)'!$A$2:$A$44,$C3464)&gt;0,"ITAU",IF(AND(TRIM(UPPER($I3464))="CONTRATUAL",ISNUMBER(SEARCH("INDIVIDUAL",SUBSTITUTE(UPPER($D3464)," ","")))),"PREMIUM FREE",""))))</f>
        <v/>
      </c>
    </row>
    <row r="3465">
      <c r="AC3465">
        <f>IF($C3465="","",IF(COUNTIF('Códigos Santander (ref)'!$A$2:$A$79,$C3465)&gt;0,"SANTANDER",IF(COUNTIF('Códigos Itaú (ref)'!$A$2:$A$44,$C3465)&gt;0,"ITAU",IF(AND(TRIM(UPPER($I3465))="CONTRATUAL",ISNUMBER(SEARCH("INDIVIDUAL",SUBSTITUTE(UPPER($D3465)," ","")))),"PREMIUM FREE",""))))</f>
        <v/>
      </c>
    </row>
    <row r="3466">
      <c r="AC3466">
        <f>IF($C3466="","",IF(COUNTIF('Códigos Santander (ref)'!$A$2:$A$79,$C3466)&gt;0,"SANTANDER",IF(COUNTIF('Códigos Itaú (ref)'!$A$2:$A$44,$C3466)&gt;0,"ITAU",IF(AND(TRIM(UPPER($I3466))="CONTRATUAL",ISNUMBER(SEARCH("INDIVIDUAL",SUBSTITUTE(UPPER($D3466)," ","")))),"PREMIUM FREE",""))))</f>
        <v/>
      </c>
    </row>
    <row r="3467">
      <c r="AC3467">
        <f>IF($C3467="","",IF(COUNTIF('Códigos Santander (ref)'!$A$2:$A$79,$C3467)&gt;0,"SANTANDER",IF(COUNTIF('Códigos Itaú (ref)'!$A$2:$A$44,$C3467)&gt;0,"ITAU",IF(AND(TRIM(UPPER($I3467))="CONTRATUAL",ISNUMBER(SEARCH("INDIVIDUAL",SUBSTITUTE(UPPER($D3467)," ","")))),"PREMIUM FREE",""))))</f>
        <v/>
      </c>
    </row>
    <row r="3468">
      <c r="AC3468">
        <f>IF($C3468="","",IF(COUNTIF('Códigos Santander (ref)'!$A$2:$A$79,$C3468)&gt;0,"SANTANDER",IF(COUNTIF('Códigos Itaú (ref)'!$A$2:$A$44,$C3468)&gt;0,"ITAU",IF(AND(TRIM(UPPER($I3468))="CONTRATUAL",ISNUMBER(SEARCH("INDIVIDUAL",SUBSTITUTE(UPPER($D3468)," ","")))),"PREMIUM FREE",""))))</f>
        <v/>
      </c>
    </row>
    <row r="3469">
      <c r="AC3469">
        <f>IF($C3469="","",IF(COUNTIF('Códigos Santander (ref)'!$A$2:$A$79,$C3469)&gt;0,"SANTANDER",IF(COUNTIF('Códigos Itaú (ref)'!$A$2:$A$44,$C3469)&gt;0,"ITAU",IF(AND(TRIM(UPPER($I3469))="CONTRATUAL",ISNUMBER(SEARCH("INDIVIDUAL",SUBSTITUTE(UPPER($D3469)," ","")))),"PREMIUM FREE",""))))</f>
        <v/>
      </c>
    </row>
    <row r="3470">
      <c r="AC3470">
        <f>IF($C3470="","",IF(COUNTIF('Códigos Santander (ref)'!$A$2:$A$79,$C3470)&gt;0,"SANTANDER",IF(COUNTIF('Códigos Itaú (ref)'!$A$2:$A$44,$C3470)&gt;0,"ITAU",IF(AND(TRIM(UPPER($I3470))="CONTRATUAL",ISNUMBER(SEARCH("INDIVIDUAL",SUBSTITUTE(UPPER($D3470)," ","")))),"PREMIUM FREE",""))))</f>
        <v/>
      </c>
    </row>
    <row r="3471">
      <c r="AC3471">
        <f>IF($C3471="","",IF(COUNTIF('Códigos Santander (ref)'!$A$2:$A$79,$C3471)&gt;0,"SANTANDER",IF(COUNTIF('Códigos Itaú (ref)'!$A$2:$A$44,$C3471)&gt;0,"ITAU",IF(AND(TRIM(UPPER($I3471))="CONTRATUAL",ISNUMBER(SEARCH("INDIVIDUAL",SUBSTITUTE(UPPER($D3471)," ","")))),"PREMIUM FREE",""))))</f>
        <v/>
      </c>
    </row>
    <row r="3472">
      <c r="AC3472">
        <f>IF($C3472="","",IF(COUNTIF('Códigos Santander (ref)'!$A$2:$A$79,$C3472)&gt;0,"SANTANDER",IF(COUNTIF('Códigos Itaú (ref)'!$A$2:$A$44,$C3472)&gt;0,"ITAU",IF(AND(TRIM(UPPER($I3472))="CONTRATUAL",ISNUMBER(SEARCH("INDIVIDUAL",SUBSTITUTE(UPPER($D3472)," ","")))),"PREMIUM FREE",""))))</f>
        <v/>
      </c>
    </row>
    <row r="3473">
      <c r="AC3473">
        <f>IF($C3473="","",IF(COUNTIF('Códigos Santander (ref)'!$A$2:$A$79,$C3473)&gt;0,"SANTANDER",IF(COUNTIF('Códigos Itaú (ref)'!$A$2:$A$44,$C3473)&gt;0,"ITAU",IF(AND(TRIM(UPPER($I3473))="CONTRATUAL",ISNUMBER(SEARCH("INDIVIDUAL",SUBSTITUTE(UPPER($D3473)," ","")))),"PREMIUM FREE",""))))</f>
        <v/>
      </c>
    </row>
    <row r="3474">
      <c r="AC3474">
        <f>IF($C3474="","",IF(COUNTIF('Códigos Santander (ref)'!$A$2:$A$79,$C3474)&gt;0,"SANTANDER",IF(COUNTIF('Códigos Itaú (ref)'!$A$2:$A$44,$C3474)&gt;0,"ITAU",IF(AND(TRIM(UPPER($I3474))="CONTRATUAL",ISNUMBER(SEARCH("INDIVIDUAL",SUBSTITUTE(UPPER($D3474)," ","")))),"PREMIUM FREE",""))))</f>
        <v/>
      </c>
    </row>
    <row r="3475">
      <c r="AC3475">
        <f>IF($C3475="","",IF(COUNTIF('Códigos Santander (ref)'!$A$2:$A$79,$C3475)&gt;0,"SANTANDER",IF(COUNTIF('Códigos Itaú (ref)'!$A$2:$A$44,$C3475)&gt;0,"ITAU",IF(AND(TRIM(UPPER($I3475))="CONTRATUAL",ISNUMBER(SEARCH("INDIVIDUAL",SUBSTITUTE(UPPER($D3475)," ","")))),"PREMIUM FREE",""))))</f>
        <v/>
      </c>
    </row>
    <row r="3476">
      <c r="AC3476">
        <f>IF($C3476="","",IF(COUNTIF('Códigos Santander (ref)'!$A$2:$A$79,$C3476)&gt;0,"SANTANDER",IF(COUNTIF('Códigos Itaú (ref)'!$A$2:$A$44,$C3476)&gt;0,"ITAU",IF(AND(TRIM(UPPER($I3476))="CONTRATUAL",ISNUMBER(SEARCH("INDIVIDUAL",SUBSTITUTE(UPPER($D3476)," ","")))),"PREMIUM FREE",""))))</f>
        <v/>
      </c>
    </row>
    <row r="3477">
      <c r="AC3477">
        <f>IF($C3477="","",IF(COUNTIF('Códigos Santander (ref)'!$A$2:$A$79,$C3477)&gt;0,"SANTANDER",IF(COUNTIF('Códigos Itaú (ref)'!$A$2:$A$44,$C3477)&gt;0,"ITAU",IF(AND(TRIM(UPPER($I3477))="CONTRATUAL",ISNUMBER(SEARCH("INDIVIDUAL",SUBSTITUTE(UPPER($D3477)," ","")))),"PREMIUM FREE",""))))</f>
        <v/>
      </c>
    </row>
    <row r="3478">
      <c r="AC3478">
        <f>IF($C3478="","",IF(COUNTIF('Códigos Santander (ref)'!$A$2:$A$79,$C3478)&gt;0,"SANTANDER",IF(COUNTIF('Códigos Itaú (ref)'!$A$2:$A$44,$C3478)&gt;0,"ITAU",IF(AND(TRIM(UPPER($I3478))="CONTRATUAL",ISNUMBER(SEARCH("INDIVIDUAL",SUBSTITUTE(UPPER($D3478)," ","")))),"PREMIUM FREE",""))))</f>
        <v/>
      </c>
    </row>
    <row r="3479">
      <c r="AC3479">
        <f>IF($C3479="","",IF(COUNTIF('Códigos Santander (ref)'!$A$2:$A$79,$C3479)&gt;0,"SANTANDER",IF(COUNTIF('Códigos Itaú (ref)'!$A$2:$A$44,$C3479)&gt;0,"ITAU",IF(AND(TRIM(UPPER($I3479))="CONTRATUAL",ISNUMBER(SEARCH("INDIVIDUAL",SUBSTITUTE(UPPER($D3479)," ","")))),"PREMIUM FREE",""))))</f>
        <v/>
      </c>
    </row>
    <row r="3480">
      <c r="AC3480">
        <f>IF($C3480="","",IF(COUNTIF('Códigos Santander (ref)'!$A$2:$A$79,$C3480)&gt;0,"SANTANDER",IF(COUNTIF('Códigos Itaú (ref)'!$A$2:$A$44,$C3480)&gt;0,"ITAU",IF(AND(TRIM(UPPER($I3480))="CONTRATUAL",ISNUMBER(SEARCH("INDIVIDUAL",SUBSTITUTE(UPPER($D3480)," ","")))),"PREMIUM FREE",""))))</f>
        <v/>
      </c>
    </row>
    <row r="3481">
      <c r="AC3481">
        <f>IF($C3481="","",IF(COUNTIF('Códigos Santander (ref)'!$A$2:$A$79,$C3481)&gt;0,"SANTANDER",IF(COUNTIF('Códigos Itaú (ref)'!$A$2:$A$44,$C3481)&gt;0,"ITAU",IF(AND(TRIM(UPPER($I3481))="CONTRATUAL",ISNUMBER(SEARCH("INDIVIDUAL",SUBSTITUTE(UPPER($D3481)," ","")))),"PREMIUM FREE",""))))</f>
        <v/>
      </c>
    </row>
    <row r="3482">
      <c r="AC3482">
        <f>IF($C3482="","",IF(COUNTIF('Códigos Santander (ref)'!$A$2:$A$79,$C3482)&gt;0,"SANTANDER",IF(COUNTIF('Códigos Itaú (ref)'!$A$2:$A$44,$C3482)&gt;0,"ITAU",IF(AND(TRIM(UPPER($I3482))="CONTRATUAL",ISNUMBER(SEARCH("INDIVIDUAL",SUBSTITUTE(UPPER($D3482)," ","")))),"PREMIUM FREE",""))))</f>
        <v/>
      </c>
    </row>
    <row r="3483">
      <c r="AC3483">
        <f>IF($C3483="","",IF(COUNTIF('Códigos Santander (ref)'!$A$2:$A$79,$C3483)&gt;0,"SANTANDER",IF(COUNTIF('Códigos Itaú (ref)'!$A$2:$A$44,$C3483)&gt;0,"ITAU",IF(AND(TRIM(UPPER($I3483))="CONTRATUAL",ISNUMBER(SEARCH("INDIVIDUAL",SUBSTITUTE(UPPER($D3483)," ","")))),"PREMIUM FREE",""))))</f>
        <v/>
      </c>
    </row>
    <row r="3484">
      <c r="AC3484">
        <f>IF($C3484="","",IF(COUNTIF('Códigos Santander (ref)'!$A$2:$A$79,$C3484)&gt;0,"SANTANDER",IF(COUNTIF('Códigos Itaú (ref)'!$A$2:$A$44,$C3484)&gt;0,"ITAU",IF(AND(TRIM(UPPER($I3484))="CONTRATUAL",ISNUMBER(SEARCH("INDIVIDUAL",SUBSTITUTE(UPPER($D3484)," ","")))),"PREMIUM FREE",""))))</f>
        <v/>
      </c>
    </row>
    <row r="3485">
      <c r="AC3485">
        <f>IF($C3485="","",IF(COUNTIF('Códigos Santander (ref)'!$A$2:$A$79,$C3485)&gt;0,"SANTANDER",IF(COUNTIF('Códigos Itaú (ref)'!$A$2:$A$44,$C3485)&gt;0,"ITAU",IF(AND(TRIM(UPPER($I3485))="CONTRATUAL",ISNUMBER(SEARCH("INDIVIDUAL",SUBSTITUTE(UPPER($D3485)," ","")))),"PREMIUM FREE",""))))</f>
        <v/>
      </c>
    </row>
    <row r="3486">
      <c r="AC3486">
        <f>IF($C3486="","",IF(COUNTIF('Códigos Santander (ref)'!$A$2:$A$79,$C3486)&gt;0,"SANTANDER",IF(COUNTIF('Códigos Itaú (ref)'!$A$2:$A$44,$C3486)&gt;0,"ITAU",IF(AND(TRIM(UPPER($I3486))="CONTRATUAL",ISNUMBER(SEARCH("INDIVIDUAL",SUBSTITUTE(UPPER($D3486)," ","")))),"PREMIUM FREE",""))))</f>
        <v/>
      </c>
    </row>
    <row r="3487">
      <c r="AC3487">
        <f>IF($C3487="","",IF(COUNTIF('Códigos Santander (ref)'!$A$2:$A$79,$C3487)&gt;0,"SANTANDER",IF(COUNTIF('Códigos Itaú (ref)'!$A$2:$A$44,$C3487)&gt;0,"ITAU",IF(AND(TRIM(UPPER($I3487))="CONTRATUAL",ISNUMBER(SEARCH("INDIVIDUAL",SUBSTITUTE(UPPER($D3487)," ","")))),"PREMIUM FREE",""))))</f>
        <v/>
      </c>
    </row>
    <row r="3488">
      <c r="AC3488">
        <f>IF($C3488="","",IF(COUNTIF('Códigos Santander (ref)'!$A$2:$A$79,$C3488)&gt;0,"SANTANDER",IF(COUNTIF('Códigos Itaú (ref)'!$A$2:$A$44,$C3488)&gt;0,"ITAU",IF(AND(TRIM(UPPER($I3488))="CONTRATUAL",ISNUMBER(SEARCH("INDIVIDUAL",SUBSTITUTE(UPPER($D3488)," ","")))),"PREMIUM FREE",""))))</f>
        <v/>
      </c>
    </row>
    <row r="3489">
      <c r="AC3489">
        <f>IF($C3489="","",IF(COUNTIF('Códigos Santander (ref)'!$A$2:$A$79,$C3489)&gt;0,"SANTANDER",IF(COUNTIF('Códigos Itaú (ref)'!$A$2:$A$44,$C3489)&gt;0,"ITAU",IF(AND(TRIM(UPPER($I3489))="CONTRATUAL",ISNUMBER(SEARCH("INDIVIDUAL",SUBSTITUTE(UPPER($D3489)," ","")))),"PREMIUM FREE",""))))</f>
        <v/>
      </c>
    </row>
    <row r="3490">
      <c r="AC3490">
        <f>IF($C3490="","",IF(COUNTIF('Códigos Santander (ref)'!$A$2:$A$79,$C3490)&gt;0,"SANTANDER",IF(COUNTIF('Códigos Itaú (ref)'!$A$2:$A$44,$C3490)&gt;0,"ITAU",IF(AND(TRIM(UPPER($I3490))="CONTRATUAL",ISNUMBER(SEARCH("INDIVIDUAL",SUBSTITUTE(UPPER($D3490)," ","")))),"PREMIUM FREE",""))))</f>
        <v/>
      </c>
    </row>
    <row r="3491">
      <c r="AC3491">
        <f>IF($C3491="","",IF(COUNTIF('Códigos Santander (ref)'!$A$2:$A$79,$C3491)&gt;0,"SANTANDER",IF(COUNTIF('Códigos Itaú (ref)'!$A$2:$A$44,$C3491)&gt;0,"ITAU",IF(AND(TRIM(UPPER($I3491))="CONTRATUAL",ISNUMBER(SEARCH("INDIVIDUAL",SUBSTITUTE(UPPER($D3491)," ","")))),"PREMIUM FREE",""))))</f>
        <v/>
      </c>
    </row>
    <row r="3492">
      <c r="AC3492">
        <f>IF($C3492="","",IF(COUNTIF('Códigos Santander (ref)'!$A$2:$A$79,$C3492)&gt;0,"SANTANDER",IF(COUNTIF('Códigos Itaú (ref)'!$A$2:$A$44,$C3492)&gt;0,"ITAU",IF(AND(TRIM(UPPER($I3492))="CONTRATUAL",ISNUMBER(SEARCH("INDIVIDUAL",SUBSTITUTE(UPPER($D3492)," ","")))),"PREMIUM FREE",""))))</f>
        <v/>
      </c>
    </row>
    <row r="3493">
      <c r="AC3493">
        <f>IF($C3493="","",IF(COUNTIF('Códigos Santander (ref)'!$A$2:$A$79,$C3493)&gt;0,"SANTANDER",IF(COUNTIF('Códigos Itaú (ref)'!$A$2:$A$44,$C3493)&gt;0,"ITAU",IF(AND(TRIM(UPPER($I3493))="CONTRATUAL",ISNUMBER(SEARCH("INDIVIDUAL",SUBSTITUTE(UPPER($D3493)," ","")))),"PREMIUM FREE",""))))</f>
        <v/>
      </c>
    </row>
    <row r="3494">
      <c r="AC3494">
        <f>IF($C3494="","",IF(COUNTIF('Códigos Santander (ref)'!$A$2:$A$79,$C3494)&gt;0,"SANTANDER",IF(COUNTIF('Códigos Itaú (ref)'!$A$2:$A$44,$C3494)&gt;0,"ITAU",IF(AND(TRIM(UPPER($I3494))="CONTRATUAL",ISNUMBER(SEARCH("INDIVIDUAL",SUBSTITUTE(UPPER($D3494)," ","")))),"PREMIUM FREE",""))))</f>
        <v/>
      </c>
    </row>
    <row r="3495">
      <c r="AC3495">
        <f>IF($C3495="","",IF(COUNTIF('Códigos Santander (ref)'!$A$2:$A$79,$C3495)&gt;0,"SANTANDER",IF(COUNTIF('Códigos Itaú (ref)'!$A$2:$A$44,$C3495)&gt;0,"ITAU",IF(AND(TRIM(UPPER($I3495))="CONTRATUAL",ISNUMBER(SEARCH("INDIVIDUAL",SUBSTITUTE(UPPER($D3495)," ","")))),"PREMIUM FREE",""))))</f>
        <v/>
      </c>
    </row>
    <row r="3496">
      <c r="AC3496">
        <f>IF($C3496="","",IF(COUNTIF('Códigos Santander (ref)'!$A$2:$A$79,$C3496)&gt;0,"SANTANDER",IF(COUNTIF('Códigos Itaú (ref)'!$A$2:$A$44,$C3496)&gt;0,"ITAU",IF(AND(TRIM(UPPER($I3496))="CONTRATUAL",ISNUMBER(SEARCH("INDIVIDUAL",SUBSTITUTE(UPPER($D3496)," ","")))),"PREMIUM FREE",""))))</f>
        <v/>
      </c>
    </row>
    <row r="3497">
      <c r="AC3497">
        <f>IF($C3497="","",IF(COUNTIF('Códigos Santander (ref)'!$A$2:$A$79,$C3497)&gt;0,"SANTANDER",IF(COUNTIF('Códigos Itaú (ref)'!$A$2:$A$44,$C3497)&gt;0,"ITAU",IF(AND(TRIM(UPPER($I3497))="CONTRATUAL",ISNUMBER(SEARCH("INDIVIDUAL",SUBSTITUTE(UPPER($D3497)," ","")))),"PREMIUM FREE",""))))</f>
        <v/>
      </c>
    </row>
    <row r="3498">
      <c r="AC3498">
        <f>IF($C3498="","",IF(COUNTIF('Códigos Santander (ref)'!$A$2:$A$79,$C3498)&gt;0,"SANTANDER",IF(COUNTIF('Códigos Itaú (ref)'!$A$2:$A$44,$C3498)&gt;0,"ITAU",IF(AND(TRIM(UPPER($I3498))="CONTRATUAL",ISNUMBER(SEARCH("INDIVIDUAL",SUBSTITUTE(UPPER($D3498)," ","")))),"PREMIUM FREE",""))))</f>
        <v/>
      </c>
    </row>
    <row r="3499">
      <c r="AC3499">
        <f>IF($C3499="","",IF(COUNTIF('Códigos Santander (ref)'!$A$2:$A$79,$C3499)&gt;0,"SANTANDER",IF(COUNTIF('Códigos Itaú (ref)'!$A$2:$A$44,$C3499)&gt;0,"ITAU",IF(AND(TRIM(UPPER($I3499))="CONTRATUAL",ISNUMBER(SEARCH("INDIVIDUAL",SUBSTITUTE(UPPER($D3499)," ","")))),"PREMIUM FREE",""))))</f>
        <v/>
      </c>
    </row>
    <row r="3500">
      <c r="AC3500">
        <f>IF($C3500="","",IF(COUNTIF('Códigos Santander (ref)'!$A$2:$A$79,$C3500)&gt;0,"SANTANDER",IF(COUNTIF('Códigos Itaú (ref)'!$A$2:$A$44,$C3500)&gt;0,"ITAU",IF(AND(TRIM(UPPER($I3500))="CONTRATUAL",ISNUMBER(SEARCH("INDIVIDUAL",SUBSTITUTE(UPPER($D3500)," ","")))),"PREMIUM FREE",""))))</f>
        <v/>
      </c>
    </row>
    <row r="3501">
      <c r="AC3501">
        <f>IF($C3501="","",IF(COUNTIF('Códigos Santander (ref)'!$A$2:$A$79,$C3501)&gt;0,"SANTANDER",IF(COUNTIF('Códigos Itaú (ref)'!$A$2:$A$44,$C3501)&gt;0,"ITAU",IF(AND(TRIM(UPPER($I3501))="CONTRATUAL",ISNUMBER(SEARCH("INDIVIDUAL",SUBSTITUTE(UPPER($D3501)," ","")))),"PREMIUM FREE",""))))</f>
        <v/>
      </c>
    </row>
    <row r="3502">
      <c r="AC3502">
        <f>IF($C3502="","",IF(COUNTIF('Códigos Santander (ref)'!$A$2:$A$79,$C3502)&gt;0,"SANTANDER",IF(COUNTIF('Códigos Itaú (ref)'!$A$2:$A$44,$C3502)&gt;0,"ITAU",IF(AND(TRIM(UPPER($I3502))="CONTRATUAL",ISNUMBER(SEARCH("INDIVIDUAL",SUBSTITUTE(UPPER($D3502)," ","")))),"PREMIUM FREE",""))))</f>
        <v/>
      </c>
    </row>
    <row r="3503">
      <c r="AC3503">
        <f>IF($C3503="","",IF(COUNTIF('Códigos Santander (ref)'!$A$2:$A$79,$C3503)&gt;0,"SANTANDER",IF(COUNTIF('Códigos Itaú (ref)'!$A$2:$A$44,$C3503)&gt;0,"ITAU",IF(AND(TRIM(UPPER($I3503))="CONTRATUAL",ISNUMBER(SEARCH("INDIVIDUAL",SUBSTITUTE(UPPER($D3503)," ","")))),"PREMIUM FREE",""))))</f>
        <v/>
      </c>
    </row>
    <row r="3504">
      <c r="AC3504">
        <f>IF($C3504="","",IF(COUNTIF('Códigos Santander (ref)'!$A$2:$A$79,$C3504)&gt;0,"SANTANDER",IF(COUNTIF('Códigos Itaú (ref)'!$A$2:$A$44,$C3504)&gt;0,"ITAU",IF(AND(TRIM(UPPER($I3504))="CONTRATUAL",ISNUMBER(SEARCH("INDIVIDUAL",SUBSTITUTE(UPPER($D3504)," ","")))),"PREMIUM FREE",""))))</f>
        <v/>
      </c>
    </row>
    <row r="3505">
      <c r="AC3505">
        <f>IF($C3505="","",IF(COUNTIF('Códigos Santander (ref)'!$A$2:$A$79,$C3505)&gt;0,"SANTANDER",IF(COUNTIF('Códigos Itaú (ref)'!$A$2:$A$44,$C3505)&gt;0,"ITAU",IF(AND(TRIM(UPPER($I3505))="CONTRATUAL",ISNUMBER(SEARCH("INDIVIDUAL",SUBSTITUTE(UPPER($D3505)," ","")))),"PREMIUM FREE",""))))</f>
        <v/>
      </c>
    </row>
    <row r="3506">
      <c r="AC3506">
        <f>IF($C3506="","",IF(COUNTIF('Códigos Santander (ref)'!$A$2:$A$79,$C3506)&gt;0,"SANTANDER",IF(COUNTIF('Códigos Itaú (ref)'!$A$2:$A$44,$C3506)&gt;0,"ITAU",IF(AND(TRIM(UPPER($I3506))="CONTRATUAL",ISNUMBER(SEARCH("INDIVIDUAL",SUBSTITUTE(UPPER($D3506)," ","")))),"PREMIUM FREE",""))))</f>
        <v/>
      </c>
    </row>
    <row r="3507">
      <c r="AC3507">
        <f>IF($C3507="","",IF(COUNTIF('Códigos Santander (ref)'!$A$2:$A$79,$C3507)&gt;0,"SANTANDER",IF(COUNTIF('Códigos Itaú (ref)'!$A$2:$A$44,$C3507)&gt;0,"ITAU",IF(AND(TRIM(UPPER($I3507))="CONTRATUAL",ISNUMBER(SEARCH("INDIVIDUAL",SUBSTITUTE(UPPER($D3507)," ","")))),"PREMIUM FREE",""))))</f>
        <v/>
      </c>
    </row>
    <row r="3508">
      <c r="AC3508">
        <f>IF($C3508="","",IF(COUNTIF('Códigos Santander (ref)'!$A$2:$A$79,$C3508)&gt;0,"SANTANDER",IF(COUNTIF('Códigos Itaú (ref)'!$A$2:$A$44,$C3508)&gt;0,"ITAU",IF(AND(TRIM(UPPER($I3508))="CONTRATUAL",ISNUMBER(SEARCH("INDIVIDUAL",SUBSTITUTE(UPPER($D3508)," ","")))),"PREMIUM FREE",""))))</f>
        <v/>
      </c>
    </row>
    <row r="3509">
      <c r="AC3509">
        <f>IF($C3509="","",IF(COUNTIF('Códigos Santander (ref)'!$A$2:$A$79,$C3509)&gt;0,"SANTANDER",IF(COUNTIF('Códigos Itaú (ref)'!$A$2:$A$44,$C3509)&gt;0,"ITAU",IF(AND(TRIM(UPPER($I3509))="CONTRATUAL",ISNUMBER(SEARCH("INDIVIDUAL",SUBSTITUTE(UPPER($D3509)," ","")))),"PREMIUM FREE",""))))</f>
        <v/>
      </c>
    </row>
    <row r="3510">
      <c r="AC3510">
        <f>IF($C3510="","",IF(COUNTIF('Códigos Santander (ref)'!$A$2:$A$79,$C3510)&gt;0,"SANTANDER",IF(COUNTIF('Códigos Itaú (ref)'!$A$2:$A$44,$C3510)&gt;0,"ITAU",IF(AND(TRIM(UPPER($I3510))="CONTRATUAL",ISNUMBER(SEARCH("INDIVIDUAL",SUBSTITUTE(UPPER($D3510)," ","")))),"PREMIUM FREE",""))))</f>
        <v/>
      </c>
    </row>
    <row r="3511">
      <c r="AC3511">
        <f>IF($C3511="","",IF(COUNTIF('Códigos Santander (ref)'!$A$2:$A$79,$C3511)&gt;0,"SANTANDER",IF(COUNTIF('Códigos Itaú (ref)'!$A$2:$A$44,$C3511)&gt;0,"ITAU",IF(AND(TRIM(UPPER($I3511))="CONTRATUAL",ISNUMBER(SEARCH("INDIVIDUAL",SUBSTITUTE(UPPER($D3511)," ","")))),"PREMIUM FREE",""))))</f>
        <v/>
      </c>
    </row>
    <row r="3512">
      <c r="AC3512">
        <f>IF($C3512="","",IF(COUNTIF('Códigos Santander (ref)'!$A$2:$A$79,$C3512)&gt;0,"SANTANDER",IF(COUNTIF('Códigos Itaú (ref)'!$A$2:$A$44,$C3512)&gt;0,"ITAU",IF(AND(TRIM(UPPER($I3512))="CONTRATUAL",ISNUMBER(SEARCH("INDIVIDUAL",SUBSTITUTE(UPPER($D3512)," ","")))),"PREMIUM FREE",""))))</f>
        <v/>
      </c>
    </row>
    <row r="3513">
      <c r="AC3513">
        <f>IF($C3513="","",IF(COUNTIF('Códigos Santander (ref)'!$A$2:$A$79,$C3513)&gt;0,"SANTANDER",IF(COUNTIF('Códigos Itaú (ref)'!$A$2:$A$44,$C3513)&gt;0,"ITAU",IF(AND(TRIM(UPPER($I3513))="CONTRATUAL",ISNUMBER(SEARCH("INDIVIDUAL",SUBSTITUTE(UPPER($D3513)," ","")))),"PREMIUM FREE",""))))</f>
        <v/>
      </c>
    </row>
    <row r="3514">
      <c r="AC3514">
        <f>IF($C3514="","",IF(COUNTIF('Códigos Santander (ref)'!$A$2:$A$79,$C3514)&gt;0,"SANTANDER",IF(COUNTIF('Códigos Itaú (ref)'!$A$2:$A$44,$C3514)&gt;0,"ITAU",IF(AND(TRIM(UPPER($I3514))="CONTRATUAL",ISNUMBER(SEARCH("INDIVIDUAL",SUBSTITUTE(UPPER($D3514)," ","")))),"PREMIUM FREE",""))))</f>
        <v/>
      </c>
    </row>
    <row r="3515">
      <c r="AC3515">
        <f>IF($C3515="","",IF(COUNTIF('Códigos Santander (ref)'!$A$2:$A$79,$C3515)&gt;0,"SANTANDER",IF(COUNTIF('Códigos Itaú (ref)'!$A$2:$A$44,$C3515)&gt;0,"ITAU",IF(AND(TRIM(UPPER($I3515))="CONTRATUAL",ISNUMBER(SEARCH("INDIVIDUAL",SUBSTITUTE(UPPER($D3515)," ","")))),"PREMIUM FREE",""))))</f>
        <v/>
      </c>
    </row>
    <row r="3516">
      <c r="AC3516">
        <f>IF($C3516="","",IF(COUNTIF('Códigos Santander (ref)'!$A$2:$A$79,$C3516)&gt;0,"SANTANDER",IF(COUNTIF('Códigos Itaú (ref)'!$A$2:$A$44,$C3516)&gt;0,"ITAU",IF(AND(TRIM(UPPER($I3516))="CONTRATUAL",ISNUMBER(SEARCH("INDIVIDUAL",SUBSTITUTE(UPPER($D3516)," ","")))),"PREMIUM FREE",""))))</f>
        <v/>
      </c>
    </row>
    <row r="3517">
      <c r="AC3517">
        <f>IF($C3517="","",IF(COUNTIF('Códigos Santander (ref)'!$A$2:$A$79,$C3517)&gt;0,"SANTANDER",IF(COUNTIF('Códigos Itaú (ref)'!$A$2:$A$44,$C3517)&gt;0,"ITAU",IF(AND(TRIM(UPPER($I3517))="CONTRATUAL",ISNUMBER(SEARCH("INDIVIDUAL",SUBSTITUTE(UPPER($D3517)," ","")))),"PREMIUM FREE",""))))</f>
        <v/>
      </c>
    </row>
    <row r="3518">
      <c r="AC3518">
        <f>IF($C3518="","",IF(COUNTIF('Códigos Santander (ref)'!$A$2:$A$79,$C3518)&gt;0,"SANTANDER",IF(COUNTIF('Códigos Itaú (ref)'!$A$2:$A$44,$C3518)&gt;0,"ITAU",IF(AND(TRIM(UPPER($I3518))="CONTRATUAL",ISNUMBER(SEARCH("INDIVIDUAL",SUBSTITUTE(UPPER($D3518)," ","")))),"PREMIUM FREE",""))))</f>
        <v/>
      </c>
    </row>
    <row r="3519">
      <c r="AC3519">
        <f>IF($C3519="","",IF(COUNTIF('Códigos Santander (ref)'!$A$2:$A$79,$C3519)&gt;0,"SANTANDER",IF(COUNTIF('Códigos Itaú (ref)'!$A$2:$A$44,$C3519)&gt;0,"ITAU",IF(AND(TRIM(UPPER($I3519))="CONTRATUAL",ISNUMBER(SEARCH("INDIVIDUAL",SUBSTITUTE(UPPER($D3519)," ","")))),"PREMIUM FREE",""))))</f>
        <v/>
      </c>
    </row>
    <row r="3520">
      <c r="AC3520">
        <f>IF($C3520="","",IF(COUNTIF('Códigos Santander (ref)'!$A$2:$A$79,$C3520)&gt;0,"SANTANDER",IF(COUNTIF('Códigos Itaú (ref)'!$A$2:$A$44,$C3520)&gt;0,"ITAU",IF(AND(TRIM(UPPER($I3520))="CONTRATUAL",ISNUMBER(SEARCH("INDIVIDUAL",SUBSTITUTE(UPPER($D3520)," ","")))),"PREMIUM FREE",""))))</f>
        <v/>
      </c>
    </row>
    <row r="3521">
      <c r="AC3521">
        <f>IF($C3521="","",IF(COUNTIF('Códigos Santander (ref)'!$A$2:$A$79,$C3521)&gt;0,"SANTANDER",IF(COUNTIF('Códigos Itaú (ref)'!$A$2:$A$44,$C3521)&gt;0,"ITAU",IF(AND(TRIM(UPPER($I3521))="CONTRATUAL",ISNUMBER(SEARCH("INDIVIDUAL",SUBSTITUTE(UPPER($D3521)," ","")))),"PREMIUM FREE",""))))</f>
        <v/>
      </c>
    </row>
    <row r="3522">
      <c r="AC3522">
        <f>IF($C3522="","",IF(COUNTIF('Códigos Santander (ref)'!$A$2:$A$79,$C3522)&gt;0,"SANTANDER",IF(COUNTIF('Códigos Itaú (ref)'!$A$2:$A$44,$C3522)&gt;0,"ITAU",IF(AND(TRIM(UPPER($I3522))="CONTRATUAL",ISNUMBER(SEARCH("INDIVIDUAL",SUBSTITUTE(UPPER($D3522)," ","")))),"PREMIUM FREE",""))))</f>
        <v/>
      </c>
    </row>
    <row r="3523">
      <c r="AC3523">
        <f>IF($C3523="","",IF(COUNTIF('Códigos Santander (ref)'!$A$2:$A$79,$C3523)&gt;0,"SANTANDER",IF(COUNTIF('Códigos Itaú (ref)'!$A$2:$A$44,$C3523)&gt;0,"ITAU",IF(AND(TRIM(UPPER($I3523))="CONTRATUAL",ISNUMBER(SEARCH("INDIVIDUAL",SUBSTITUTE(UPPER($D3523)," ","")))),"PREMIUM FREE",""))))</f>
        <v/>
      </c>
    </row>
    <row r="3524">
      <c r="AC3524">
        <f>IF($C3524="","",IF(COUNTIF('Códigos Santander (ref)'!$A$2:$A$79,$C3524)&gt;0,"SANTANDER",IF(COUNTIF('Códigos Itaú (ref)'!$A$2:$A$44,$C3524)&gt;0,"ITAU",IF(AND(TRIM(UPPER($I3524))="CONTRATUAL",ISNUMBER(SEARCH("INDIVIDUAL",SUBSTITUTE(UPPER($D3524)," ","")))),"PREMIUM FREE",""))))</f>
        <v/>
      </c>
    </row>
    <row r="3525">
      <c r="AC3525">
        <f>IF($C3525="","",IF(COUNTIF('Códigos Santander (ref)'!$A$2:$A$79,$C3525)&gt;0,"SANTANDER",IF(COUNTIF('Códigos Itaú (ref)'!$A$2:$A$44,$C3525)&gt;0,"ITAU",IF(AND(TRIM(UPPER($I3525))="CONTRATUAL",ISNUMBER(SEARCH("INDIVIDUAL",SUBSTITUTE(UPPER($D3525)," ","")))),"PREMIUM FREE",""))))</f>
        <v/>
      </c>
    </row>
    <row r="3526">
      <c r="AC3526">
        <f>IF($C3526="","",IF(COUNTIF('Códigos Santander (ref)'!$A$2:$A$79,$C3526)&gt;0,"SANTANDER",IF(COUNTIF('Códigos Itaú (ref)'!$A$2:$A$44,$C3526)&gt;0,"ITAU",IF(AND(TRIM(UPPER($I3526))="CONTRATUAL",ISNUMBER(SEARCH("INDIVIDUAL",SUBSTITUTE(UPPER($D3526)," ","")))),"PREMIUM FREE",""))))</f>
        <v/>
      </c>
    </row>
    <row r="3527">
      <c r="AC3527">
        <f>IF($C3527="","",IF(COUNTIF('Códigos Santander (ref)'!$A$2:$A$79,$C3527)&gt;0,"SANTANDER",IF(COUNTIF('Códigos Itaú (ref)'!$A$2:$A$44,$C3527)&gt;0,"ITAU",IF(AND(TRIM(UPPER($I3527))="CONTRATUAL",ISNUMBER(SEARCH("INDIVIDUAL",SUBSTITUTE(UPPER($D3527)," ","")))),"PREMIUM FREE",""))))</f>
        <v/>
      </c>
    </row>
    <row r="3528">
      <c r="AC3528">
        <f>IF($C3528="","",IF(COUNTIF('Códigos Santander (ref)'!$A$2:$A$79,$C3528)&gt;0,"SANTANDER",IF(COUNTIF('Códigos Itaú (ref)'!$A$2:$A$44,$C3528)&gt;0,"ITAU",IF(AND(TRIM(UPPER($I3528))="CONTRATUAL",ISNUMBER(SEARCH("INDIVIDUAL",SUBSTITUTE(UPPER($D3528)," ","")))),"PREMIUM FREE",""))))</f>
        <v/>
      </c>
    </row>
    <row r="3529">
      <c r="AC3529">
        <f>IF($C3529="","",IF(COUNTIF('Códigos Santander (ref)'!$A$2:$A$79,$C3529)&gt;0,"SANTANDER",IF(COUNTIF('Códigos Itaú (ref)'!$A$2:$A$44,$C3529)&gt;0,"ITAU",IF(AND(TRIM(UPPER($I3529))="CONTRATUAL",ISNUMBER(SEARCH("INDIVIDUAL",SUBSTITUTE(UPPER($D3529)," ","")))),"PREMIUM FREE",""))))</f>
        <v/>
      </c>
    </row>
    <row r="3530">
      <c r="AC3530">
        <f>IF($C3530="","",IF(COUNTIF('Códigos Santander (ref)'!$A$2:$A$79,$C3530)&gt;0,"SANTANDER",IF(COUNTIF('Códigos Itaú (ref)'!$A$2:$A$44,$C3530)&gt;0,"ITAU",IF(AND(TRIM(UPPER($I3530))="CONTRATUAL",ISNUMBER(SEARCH("INDIVIDUAL",SUBSTITUTE(UPPER($D3530)," ","")))),"PREMIUM FREE",""))))</f>
        <v/>
      </c>
    </row>
    <row r="3531">
      <c r="AC3531">
        <f>IF($C3531="","",IF(COUNTIF('Códigos Santander (ref)'!$A$2:$A$79,$C3531)&gt;0,"SANTANDER",IF(COUNTIF('Códigos Itaú (ref)'!$A$2:$A$44,$C3531)&gt;0,"ITAU",IF(AND(TRIM(UPPER($I3531))="CONTRATUAL",ISNUMBER(SEARCH("INDIVIDUAL",SUBSTITUTE(UPPER($D3531)," ","")))),"PREMIUM FREE",""))))</f>
        <v/>
      </c>
    </row>
    <row r="3532">
      <c r="AC3532">
        <f>IF($C3532="","",IF(COUNTIF('Códigos Santander (ref)'!$A$2:$A$79,$C3532)&gt;0,"SANTANDER",IF(COUNTIF('Códigos Itaú (ref)'!$A$2:$A$44,$C3532)&gt;0,"ITAU",IF(AND(TRIM(UPPER($I3532))="CONTRATUAL",ISNUMBER(SEARCH("INDIVIDUAL",SUBSTITUTE(UPPER($D3532)," ","")))),"PREMIUM FREE",""))))</f>
        <v/>
      </c>
    </row>
    <row r="3533">
      <c r="AC3533">
        <f>IF($C3533="","",IF(COUNTIF('Códigos Santander (ref)'!$A$2:$A$79,$C3533)&gt;0,"SANTANDER",IF(COUNTIF('Códigos Itaú (ref)'!$A$2:$A$44,$C3533)&gt;0,"ITAU",IF(AND(TRIM(UPPER($I3533))="CONTRATUAL",ISNUMBER(SEARCH("INDIVIDUAL",SUBSTITUTE(UPPER($D3533)," ","")))),"PREMIUM FREE",""))))</f>
        <v/>
      </c>
    </row>
    <row r="3534">
      <c r="AC3534">
        <f>IF($C3534="","",IF(COUNTIF('Códigos Santander (ref)'!$A$2:$A$79,$C3534)&gt;0,"SANTANDER",IF(COUNTIF('Códigos Itaú (ref)'!$A$2:$A$44,$C3534)&gt;0,"ITAU",IF(AND(TRIM(UPPER($I3534))="CONTRATUAL",ISNUMBER(SEARCH("INDIVIDUAL",SUBSTITUTE(UPPER($D3534)," ","")))),"PREMIUM FREE",""))))</f>
        <v/>
      </c>
    </row>
    <row r="3535">
      <c r="AC3535">
        <f>IF($C3535="","",IF(COUNTIF('Códigos Santander (ref)'!$A$2:$A$79,$C3535)&gt;0,"SANTANDER",IF(COUNTIF('Códigos Itaú (ref)'!$A$2:$A$44,$C3535)&gt;0,"ITAU",IF(AND(TRIM(UPPER($I3535))="CONTRATUAL",ISNUMBER(SEARCH("INDIVIDUAL",SUBSTITUTE(UPPER($D3535)," ","")))),"PREMIUM FREE",""))))</f>
        <v/>
      </c>
    </row>
    <row r="3536">
      <c r="AC3536">
        <f>IF($C3536="","",IF(COUNTIF('Códigos Santander (ref)'!$A$2:$A$79,$C3536)&gt;0,"SANTANDER",IF(COUNTIF('Códigos Itaú (ref)'!$A$2:$A$44,$C3536)&gt;0,"ITAU",IF(AND(TRIM(UPPER($I3536))="CONTRATUAL",ISNUMBER(SEARCH("INDIVIDUAL",SUBSTITUTE(UPPER($D3536)," ","")))),"PREMIUM FREE",""))))</f>
        <v/>
      </c>
    </row>
    <row r="3537">
      <c r="AC3537">
        <f>IF($C3537="","",IF(COUNTIF('Códigos Santander (ref)'!$A$2:$A$79,$C3537)&gt;0,"SANTANDER",IF(COUNTIF('Códigos Itaú (ref)'!$A$2:$A$44,$C3537)&gt;0,"ITAU",IF(AND(TRIM(UPPER($I3537))="CONTRATUAL",ISNUMBER(SEARCH("INDIVIDUAL",SUBSTITUTE(UPPER($D3537)," ","")))),"PREMIUM FREE",""))))</f>
        <v/>
      </c>
    </row>
    <row r="3538">
      <c r="AC3538">
        <f>IF($C3538="","",IF(COUNTIF('Códigos Santander (ref)'!$A$2:$A$79,$C3538)&gt;0,"SANTANDER",IF(COUNTIF('Códigos Itaú (ref)'!$A$2:$A$44,$C3538)&gt;0,"ITAU",IF(AND(TRIM(UPPER($I3538))="CONTRATUAL",ISNUMBER(SEARCH("INDIVIDUAL",SUBSTITUTE(UPPER($D3538)," ","")))),"PREMIUM FREE",""))))</f>
        <v/>
      </c>
    </row>
    <row r="3539">
      <c r="AC3539">
        <f>IF($C3539="","",IF(COUNTIF('Códigos Santander (ref)'!$A$2:$A$79,$C3539)&gt;0,"SANTANDER",IF(COUNTIF('Códigos Itaú (ref)'!$A$2:$A$44,$C3539)&gt;0,"ITAU",IF(AND(TRIM(UPPER($I3539))="CONTRATUAL",ISNUMBER(SEARCH("INDIVIDUAL",SUBSTITUTE(UPPER($D3539)," ","")))),"PREMIUM FREE",""))))</f>
        <v/>
      </c>
    </row>
    <row r="3540">
      <c r="AC3540">
        <f>IF($C3540="","",IF(COUNTIF('Códigos Santander (ref)'!$A$2:$A$79,$C3540)&gt;0,"SANTANDER",IF(COUNTIF('Códigos Itaú (ref)'!$A$2:$A$44,$C3540)&gt;0,"ITAU",IF(AND(TRIM(UPPER($I3540))="CONTRATUAL",ISNUMBER(SEARCH("INDIVIDUAL",SUBSTITUTE(UPPER($D3540)," ","")))),"PREMIUM FREE",""))))</f>
        <v/>
      </c>
    </row>
    <row r="3541">
      <c r="AC3541">
        <f>IF($C3541="","",IF(COUNTIF('Códigos Santander (ref)'!$A$2:$A$79,$C3541)&gt;0,"SANTANDER",IF(COUNTIF('Códigos Itaú (ref)'!$A$2:$A$44,$C3541)&gt;0,"ITAU",IF(AND(TRIM(UPPER($I3541))="CONTRATUAL",ISNUMBER(SEARCH("INDIVIDUAL",SUBSTITUTE(UPPER($D3541)," ","")))),"PREMIUM FREE",""))))</f>
        <v/>
      </c>
    </row>
    <row r="3542">
      <c r="AC3542">
        <f>IF($C3542="","",IF(COUNTIF('Códigos Santander (ref)'!$A$2:$A$79,$C3542)&gt;0,"SANTANDER",IF(COUNTIF('Códigos Itaú (ref)'!$A$2:$A$44,$C3542)&gt;0,"ITAU",IF(AND(TRIM(UPPER($I3542))="CONTRATUAL",ISNUMBER(SEARCH("INDIVIDUAL",SUBSTITUTE(UPPER($D3542)," ","")))),"PREMIUM FREE",""))))</f>
        <v/>
      </c>
    </row>
    <row r="3543">
      <c r="AC3543">
        <f>IF($C3543="","",IF(COUNTIF('Códigos Santander (ref)'!$A$2:$A$79,$C3543)&gt;0,"SANTANDER",IF(COUNTIF('Códigos Itaú (ref)'!$A$2:$A$44,$C3543)&gt;0,"ITAU",IF(AND(TRIM(UPPER($I3543))="CONTRATUAL",ISNUMBER(SEARCH("INDIVIDUAL",SUBSTITUTE(UPPER($D3543)," ","")))),"PREMIUM FREE",""))))</f>
        <v/>
      </c>
    </row>
    <row r="3544">
      <c r="AC3544">
        <f>IF($C3544="","",IF(COUNTIF('Códigos Santander (ref)'!$A$2:$A$79,$C3544)&gt;0,"SANTANDER",IF(COUNTIF('Códigos Itaú (ref)'!$A$2:$A$44,$C3544)&gt;0,"ITAU",IF(AND(TRIM(UPPER($I3544))="CONTRATUAL",ISNUMBER(SEARCH("INDIVIDUAL",SUBSTITUTE(UPPER($D3544)," ","")))),"PREMIUM FREE",""))))</f>
        <v/>
      </c>
    </row>
    <row r="3545">
      <c r="AC3545">
        <f>IF($C3545="","",IF(COUNTIF('Códigos Santander (ref)'!$A$2:$A$79,$C3545)&gt;0,"SANTANDER",IF(COUNTIF('Códigos Itaú (ref)'!$A$2:$A$44,$C3545)&gt;0,"ITAU",IF(AND(TRIM(UPPER($I3545))="CONTRATUAL",ISNUMBER(SEARCH("INDIVIDUAL",SUBSTITUTE(UPPER($D3545)," ","")))),"PREMIUM FREE",""))))</f>
        <v/>
      </c>
    </row>
    <row r="3546">
      <c r="AC3546">
        <f>IF($C3546="","",IF(COUNTIF('Códigos Santander (ref)'!$A$2:$A$79,$C3546)&gt;0,"SANTANDER",IF(COUNTIF('Códigos Itaú (ref)'!$A$2:$A$44,$C3546)&gt;0,"ITAU",IF(AND(TRIM(UPPER($I3546))="CONTRATUAL",ISNUMBER(SEARCH("INDIVIDUAL",SUBSTITUTE(UPPER($D3546)," ","")))),"PREMIUM FREE",""))))</f>
        <v/>
      </c>
    </row>
    <row r="3547">
      <c r="AC3547">
        <f>IF($C3547="","",IF(COUNTIF('Códigos Santander (ref)'!$A$2:$A$79,$C3547)&gt;0,"SANTANDER",IF(COUNTIF('Códigos Itaú (ref)'!$A$2:$A$44,$C3547)&gt;0,"ITAU",IF(AND(TRIM(UPPER($I3547))="CONTRATUAL",ISNUMBER(SEARCH("INDIVIDUAL",SUBSTITUTE(UPPER($D3547)," ","")))),"PREMIUM FREE",""))))</f>
        <v/>
      </c>
    </row>
    <row r="3548">
      <c r="AC3548">
        <f>IF($C3548="","",IF(COUNTIF('Códigos Santander (ref)'!$A$2:$A$79,$C3548)&gt;0,"SANTANDER",IF(COUNTIF('Códigos Itaú (ref)'!$A$2:$A$44,$C3548)&gt;0,"ITAU",IF(AND(TRIM(UPPER($I3548))="CONTRATUAL",ISNUMBER(SEARCH("INDIVIDUAL",SUBSTITUTE(UPPER($D3548)," ","")))),"PREMIUM FREE",""))))</f>
        <v/>
      </c>
    </row>
    <row r="3549">
      <c r="AC3549">
        <f>IF($C3549="","",IF(COUNTIF('Códigos Santander (ref)'!$A$2:$A$79,$C3549)&gt;0,"SANTANDER",IF(COUNTIF('Códigos Itaú (ref)'!$A$2:$A$44,$C3549)&gt;0,"ITAU",IF(AND(TRIM(UPPER($I3549))="CONTRATUAL",ISNUMBER(SEARCH("INDIVIDUAL",SUBSTITUTE(UPPER($D3549)," ","")))),"PREMIUM FREE",""))))</f>
        <v/>
      </c>
    </row>
    <row r="3550">
      <c r="AC3550">
        <f>IF($C3550="","",IF(COUNTIF('Códigos Santander (ref)'!$A$2:$A$79,$C3550)&gt;0,"SANTANDER",IF(COUNTIF('Códigos Itaú (ref)'!$A$2:$A$44,$C3550)&gt;0,"ITAU",IF(AND(TRIM(UPPER($I3550))="CONTRATUAL",ISNUMBER(SEARCH("INDIVIDUAL",SUBSTITUTE(UPPER($D3550)," ","")))),"PREMIUM FREE",""))))</f>
        <v/>
      </c>
    </row>
    <row r="3551">
      <c r="AC3551">
        <f>IF($C3551="","",IF(COUNTIF('Códigos Santander (ref)'!$A$2:$A$79,$C3551)&gt;0,"SANTANDER",IF(COUNTIF('Códigos Itaú (ref)'!$A$2:$A$44,$C3551)&gt;0,"ITAU",IF(AND(TRIM(UPPER($I3551))="CONTRATUAL",ISNUMBER(SEARCH("INDIVIDUAL",SUBSTITUTE(UPPER($D3551)," ","")))),"PREMIUM FREE",""))))</f>
        <v/>
      </c>
    </row>
    <row r="3552">
      <c r="AC3552">
        <f>IF($C3552="","",IF(COUNTIF('Códigos Santander (ref)'!$A$2:$A$79,$C3552)&gt;0,"SANTANDER",IF(COUNTIF('Códigos Itaú (ref)'!$A$2:$A$44,$C3552)&gt;0,"ITAU",IF(AND(TRIM(UPPER($I3552))="CONTRATUAL",ISNUMBER(SEARCH("INDIVIDUAL",SUBSTITUTE(UPPER($D3552)," ","")))),"PREMIUM FREE",""))))</f>
        <v/>
      </c>
    </row>
    <row r="3553">
      <c r="AC3553">
        <f>IF($C3553="","",IF(COUNTIF('Códigos Santander (ref)'!$A$2:$A$79,$C3553)&gt;0,"SANTANDER",IF(COUNTIF('Códigos Itaú (ref)'!$A$2:$A$44,$C3553)&gt;0,"ITAU",IF(AND(TRIM(UPPER($I3553))="CONTRATUAL",ISNUMBER(SEARCH("INDIVIDUAL",SUBSTITUTE(UPPER($D3553)," ","")))),"PREMIUM FREE",""))))</f>
        <v/>
      </c>
    </row>
    <row r="3554">
      <c r="AC3554">
        <f>IF($C3554="","",IF(COUNTIF('Códigos Santander (ref)'!$A$2:$A$79,$C3554)&gt;0,"SANTANDER",IF(COUNTIF('Códigos Itaú (ref)'!$A$2:$A$44,$C3554)&gt;0,"ITAU",IF(AND(TRIM(UPPER($I3554))="CONTRATUAL",ISNUMBER(SEARCH("INDIVIDUAL",SUBSTITUTE(UPPER($D3554)," ","")))),"PREMIUM FREE",""))))</f>
        <v/>
      </c>
    </row>
    <row r="3555">
      <c r="AC3555">
        <f>IF($C3555="","",IF(COUNTIF('Códigos Santander (ref)'!$A$2:$A$79,$C3555)&gt;0,"SANTANDER",IF(COUNTIF('Códigos Itaú (ref)'!$A$2:$A$44,$C3555)&gt;0,"ITAU",IF(AND(TRIM(UPPER($I3555))="CONTRATUAL",ISNUMBER(SEARCH("INDIVIDUAL",SUBSTITUTE(UPPER($D3555)," ","")))),"PREMIUM FREE",""))))</f>
        <v/>
      </c>
    </row>
    <row r="3556">
      <c r="AC3556">
        <f>IF($C3556="","",IF(COUNTIF('Códigos Santander (ref)'!$A$2:$A$79,$C3556)&gt;0,"SANTANDER",IF(COUNTIF('Códigos Itaú (ref)'!$A$2:$A$44,$C3556)&gt;0,"ITAU",IF(AND(TRIM(UPPER($I3556))="CONTRATUAL",ISNUMBER(SEARCH("INDIVIDUAL",SUBSTITUTE(UPPER($D3556)," ","")))),"PREMIUM FREE",""))))</f>
        <v/>
      </c>
    </row>
    <row r="3557">
      <c r="AC3557">
        <f>IF($C3557="","",IF(COUNTIF('Códigos Santander (ref)'!$A$2:$A$79,$C3557)&gt;0,"SANTANDER",IF(COUNTIF('Códigos Itaú (ref)'!$A$2:$A$44,$C3557)&gt;0,"ITAU",IF(AND(TRIM(UPPER($I3557))="CONTRATUAL",ISNUMBER(SEARCH("INDIVIDUAL",SUBSTITUTE(UPPER($D3557)," ","")))),"PREMIUM FREE",""))))</f>
        <v/>
      </c>
    </row>
    <row r="3558">
      <c r="AC3558">
        <f>IF($C3558="","",IF(COUNTIF('Códigos Santander (ref)'!$A$2:$A$79,$C3558)&gt;0,"SANTANDER",IF(COUNTIF('Códigos Itaú (ref)'!$A$2:$A$44,$C3558)&gt;0,"ITAU",IF(AND(TRIM(UPPER($I3558))="CONTRATUAL",ISNUMBER(SEARCH("INDIVIDUAL",SUBSTITUTE(UPPER($D3558)," ","")))),"PREMIUM FREE",""))))</f>
        <v/>
      </c>
    </row>
    <row r="3559">
      <c r="AC3559">
        <f>IF($C3559="","",IF(COUNTIF('Códigos Santander (ref)'!$A$2:$A$79,$C3559)&gt;0,"SANTANDER",IF(COUNTIF('Códigos Itaú (ref)'!$A$2:$A$44,$C3559)&gt;0,"ITAU",IF(AND(TRIM(UPPER($I3559))="CONTRATUAL",ISNUMBER(SEARCH("INDIVIDUAL",SUBSTITUTE(UPPER($D3559)," ","")))),"PREMIUM FREE",""))))</f>
        <v/>
      </c>
    </row>
    <row r="3560">
      <c r="AC3560">
        <f>IF($C3560="","",IF(COUNTIF('Códigos Santander (ref)'!$A$2:$A$79,$C3560)&gt;0,"SANTANDER",IF(COUNTIF('Códigos Itaú (ref)'!$A$2:$A$44,$C3560)&gt;0,"ITAU",IF(AND(TRIM(UPPER($I3560))="CONTRATUAL",ISNUMBER(SEARCH("INDIVIDUAL",SUBSTITUTE(UPPER($D3560)," ","")))),"PREMIUM FREE",""))))</f>
        <v/>
      </c>
    </row>
    <row r="3561">
      <c r="AC3561">
        <f>IF($C3561="","",IF(COUNTIF('Códigos Santander (ref)'!$A$2:$A$79,$C3561)&gt;0,"SANTANDER",IF(COUNTIF('Códigos Itaú (ref)'!$A$2:$A$44,$C3561)&gt;0,"ITAU",IF(AND(TRIM(UPPER($I3561))="CONTRATUAL",ISNUMBER(SEARCH("INDIVIDUAL",SUBSTITUTE(UPPER($D3561)," ","")))),"PREMIUM FREE",""))))</f>
        <v/>
      </c>
    </row>
    <row r="3562">
      <c r="AC3562">
        <f>IF($C3562="","",IF(COUNTIF('Códigos Santander (ref)'!$A$2:$A$79,$C3562)&gt;0,"SANTANDER",IF(COUNTIF('Códigos Itaú (ref)'!$A$2:$A$44,$C3562)&gt;0,"ITAU",IF(AND(TRIM(UPPER($I3562))="CONTRATUAL",ISNUMBER(SEARCH("INDIVIDUAL",SUBSTITUTE(UPPER($D3562)," ","")))),"PREMIUM FREE",""))))</f>
        <v/>
      </c>
    </row>
    <row r="3563">
      <c r="AC3563">
        <f>IF($C3563="","",IF(COUNTIF('Códigos Santander (ref)'!$A$2:$A$79,$C3563)&gt;0,"SANTANDER",IF(COUNTIF('Códigos Itaú (ref)'!$A$2:$A$44,$C3563)&gt;0,"ITAU",IF(AND(TRIM(UPPER($I3563))="CONTRATUAL",ISNUMBER(SEARCH("INDIVIDUAL",SUBSTITUTE(UPPER($D3563)," ","")))),"PREMIUM FREE",""))))</f>
        <v/>
      </c>
    </row>
    <row r="3564">
      <c r="AC3564">
        <f>IF($C3564="","",IF(COUNTIF('Códigos Santander (ref)'!$A$2:$A$79,$C3564)&gt;0,"SANTANDER",IF(COUNTIF('Códigos Itaú (ref)'!$A$2:$A$44,$C3564)&gt;0,"ITAU",IF(AND(TRIM(UPPER($I3564))="CONTRATUAL",ISNUMBER(SEARCH("INDIVIDUAL",SUBSTITUTE(UPPER($D3564)," ","")))),"PREMIUM FREE",""))))</f>
        <v/>
      </c>
    </row>
    <row r="3565">
      <c r="AC3565">
        <f>IF($C3565="","",IF(COUNTIF('Códigos Santander (ref)'!$A$2:$A$79,$C3565)&gt;0,"SANTANDER",IF(COUNTIF('Códigos Itaú (ref)'!$A$2:$A$44,$C3565)&gt;0,"ITAU",IF(AND(TRIM(UPPER($I3565))="CONTRATUAL",ISNUMBER(SEARCH("INDIVIDUAL",SUBSTITUTE(UPPER($D3565)," ","")))),"PREMIUM FREE",""))))</f>
        <v/>
      </c>
    </row>
    <row r="3566">
      <c r="AC3566">
        <f>IF($C3566="","",IF(COUNTIF('Códigos Santander (ref)'!$A$2:$A$79,$C3566)&gt;0,"SANTANDER",IF(COUNTIF('Códigos Itaú (ref)'!$A$2:$A$44,$C3566)&gt;0,"ITAU",IF(AND(TRIM(UPPER($I3566))="CONTRATUAL",ISNUMBER(SEARCH("INDIVIDUAL",SUBSTITUTE(UPPER($D3566)," ","")))),"PREMIUM FREE",""))))</f>
        <v/>
      </c>
    </row>
    <row r="3567">
      <c r="AC3567">
        <f>IF($C3567="","",IF(COUNTIF('Códigos Santander (ref)'!$A$2:$A$79,$C3567)&gt;0,"SANTANDER",IF(COUNTIF('Códigos Itaú (ref)'!$A$2:$A$44,$C3567)&gt;0,"ITAU",IF(AND(TRIM(UPPER($I3567))="CONTRATUAL",ISNUMBER(SEARCH("INDIVIDUAL",SUBSTITUTE(UPPER($D3567)," ","")))),"PREMIUM FREE",""))))</f>
        <v/>
      </c>
    </row>
    <row r="3568">
      <c r="AC3568">
        <f>IF($C3568="","",IF(COUNTIF('Códigos Santander (ref)'!$A$2:$A$79,$C3568)&gt;0,"SANTANDER",IF(COUNTIF('Códigos Itaú (ref)'!$A$2:$A$44,$C3568)&gt;0,"ITAU",IF(AND(TRIM(UPPER($I3568))="CONTRATUAL",ISNUMBER(SEARCH("INDIVIDUAL",SUBSTITUTE(UPPER($D3568)," ","")))),"PREMIUM FREE",""))))</f>
        <v/>
      </c>
    </row>
    <row r="3569">
      <c r="AC3569">
        <f>IF($C3569="","",IF(COUNTIF('Códigos Santander (ref)'!$A$2:$A$79,$C3569)&gt;0,"SANTANDER",IF(COUNTIF('Códigos Itaú (ref)'!$A$2:$A$44,$C3569)&gt;0,"ITAU",IF(AND(TRIM(UPPER($I3569))="CONTRATUAL",ISNUMBER(SEARCH("INDIVIDUAL",SUBSTITUTE(UPPER($D3569)," ","")))),"PREMIUM FREE",""))))</f>
        <v/>
      </c>
    </row>
    <row r="3570">
      <c r="AC3570">
        <f>IF($C3570="","",IF(COUNTIF('Códigos Santander (ref)'!$A$2:$A$79,$C3570)&gt;0,"SANTANDER",IF(COUNTIF('Códigos Itaú (ref)'!$A$2:$A$44,$C3570)&gt;0,"ITAU",IF(AND(TRIM(UPPER($I3570))="CONTRATUAL",ISNUMBER(SEARCH("INDIVIDUAL",SUBSTITUTE(UPPER($D3570)," ","")))),"PREMIUM FREE",""))))</f>
        <v/>
      </c>
    </row>
    <row r="3571">
      <c r="AC3571">
        <f>IF($C3571="","",IF(COUNTIF('Códigos Santander (ref)'!$A$2:$A$79,$C3571)&gt;0,"SANTANDER",IF(COUNTIF('Códigos Itaú (ref)'!$A$2:$A$44,$C3571)&gt;0,"ITAU",IF(AND(TRIM(UPPER($I3571))="CONTRATUAL",ISNUMBER(SEARCH("INDIVIDUAL",SUBSTITUTE(UPPER($D3571)," ","")))),"PREMIUM FREE",""))))</f>
        <v/>
      </c>
    </row>
    <row r="3572">
      <c r="AC3572">
        <f>IF($C3572="","",IF(COUNTIF('Códigos Santander (ref)'!$A$2:$A$79,$C3572)&gt;0,"SANTANDER",IF(COUNTIF('Códigos Itaú (ref)'!$A$2:$A$44,$C3572)&gt;0,"ITAU",IF(AND(TRIM(UPPER($I3572))="CONTRATUAL",ISNUMBER(SEARCH("INDIVIDUAL",SUBSTITUTE(UPPER($D3572)," ","")))),"PREMIUM FREE",""))))</f>
        <v/>
      </c>
    </row>
    <row r="3573">
      <c r="AC3573">
        <f>IF($C3573="","",IF(COUNTIF('Códigos Santander (ref)'!$A$2:$A$79,$C3573)&gt;0,"SANTANDER",IF(COUNTIF('Códigos Itaú (ref)'!$A$2:$A$44,$C3573)&gt;0,"ITAU",IF(AND(TRIM(UPPER($I3573))="CONTRATUAL",ISNUMBER(SEARCH("INDIVIDUAL",SUBSTITUTE(UPPER($D3573)," ","")))),"PREMIUM FREE",""))))</f>
        <v/>
      </c>
    </row>
    <row r="3574">
      <c r="AC3574">
        <f>IF($C3574="","",IF(COUNTIF('Códigos Santander (ref)'!$A$2:$A$79,$C3574)&gt;0,"SANTANDER",IF(COUNTIF('Códigos Itaú (ref)'!$A$2:$A$44,$C3574)&gt;0,"ITAU",IF(AND(TRIM(UPPER($I3574))="CONTRATUAL",ISNUMBER(SEARCH("INDIVIDUAL",SUBSTITUTE(UPPER($D3574)," ","")))),"PREMIUM FREE",""))))</f>
        <v/>
      </c>
    </row>
    <row r="3575">
      <c r="AC3575">
        <f>IF($C3575="","",IF(COUNTIF('Códigos Santander (ref)'!$A$2:$A$79,$C3575)&gt;0,"SANTANDER",IF(COUNTIF('Códigos Itaú (ref)'!$A$2:$A$44,$C3575)&gt;0,"ITAU",IF(AND(TRIM(UPPER($I3575))="CONTRATUAL",ISNUMBER(SEARCH("INDIVIDUAL",SUBSTITUTE(UPPER($D3575)," ","")))),"PREMIUM FREE",""))))</f>
        <v/>
      </c>
    </row>
    <row r="3576">
      <c r="AC3576">
        <f>IF($C3576="","",IF(COUNTIF('Códigos Santander (ref)'!$A$2:$A$79,$C3576)&gt;0,"SANTANDER",IF(COUNTIF('Códigos Itaú (ref)'!$A$2:$A$44,$C3576)&gt;0,"ITAU",IF(AND(TRIM(UPPER($I3576))="CONTRATUAL",ISNUMBER(SEARCH("INDIVIDUAL",SUBSTITUTE(UPPER($D3576)," ","")))),"PREMIUM FREE",""))))</f>
        <v/>
      </c>
    </row>
    <row r="3577">
      <c r="AC3577">
        <f>IF($C3577="","",IF(COUNTIF('Códigos Santander (ref)'!$A$2:$A$79,$C3577)&gt;0,"SANTANDER",IF(COUNTIF('Códigos Itaú (ref)'!$A$2:$A$44,$C3577)&gt;0,"ITAU",IF(AND(TRIM(UPPER($I3577))="CONTRATUAL",ISNUMBER(SEARCH("INDIVIDUAL",SUBSTITUTE(UPPER($D3577)," ","")))),"PREMIUM FREE",""))))</f>
        <v/>
      </c>
    </row>
    <row r="3578">
      <c r="AC3578">
        <f>IF($C3578="","",IF(COUNTIF('Códigos Santander (ref)'!$A$2:$A$79,$C3578)&gt;0,"SANTANDER",IF(COUNTIF('Códigos Itaú (ref)'!$A$2:$A$44,$C3578)&gt;0,"ITAU",IF(AND(TRIM(UPPER($I3578))="CONTRATUAL",ISNUMBER(SEARCH("INDIVIDUAL",SUBSTITUTE(UPPER($D3578)," ","")))),"PREMIUM FREE",""))))</f>
        <v/>
      </c>
    </row>
    <row r="3579">
      <c r="AC3579">
        <f>IF($C3579="","",IF(COUNTIF('Códigos Santander (ref)'!$A$2:$A$79,$C3579)&gt;0,"SANTANDER",IF(COUNTIF('Códigos Itaú (ref)'!$A$2:$A$44,$C3579)&gt;0,"ITAU",IF(AND(TRIM(UPPER($I3579))="CONTRATUAL",ISNUMBER(SEARCH("INDIVIDUAL",SUBSTITUTE(UPPER($D3579)," ","")))),"PREMIUM FREE",""))))</f>
        <v/>
      </c>
    </row>
    <row r="3580">
      <c r="AC3580">
        <f>IF($C3580="","",IF(COUNTIF('Códigos Santander (ref)'!$A$2:$A$79,$C3580)&gt;0,"SANTANDER",IF(COUNTIF('Códigos Itaú (ref)'!$A$2:$A$44,$C3580)&gt;0,"ITAU",IF(AND(TRIM(UPPER($I3580))="CONTRATUAL",ISNUMBER(SEARCH("INDIVIDUAL",SUBSTITUTE(UPPER($D3580)," ","")))),"PREMIUM FREE",""))))</f>
        <v/>
      </c>
    </row>
    <row r="3581">
      <c r="AC3581">
        <f>IF($C3581="","",IF(COUNTIF('Códigos Santander (ref)'!$A$2:$A$79,$C3581)&gt;0,"SANTANDER",IF(COUNTIF('Códigos Itaú (ref)'!$A$2:$A$44,$C3581)&gt;0,"ITAU",IF(AND(TRIM(UPPER($I3581))="CONTRATUAL",ISNUMBER(SEARCH("INDIVIDUAL",SUBSTITUTE(UPPER($D3581)," ","")))),"PREMIUM FREE",""))))</f>
        <v/>
      </c>
    </row>
    <row r="3582">
      <c r="AC3582">
        <f>IF($C3582="","",IF(COUNTIF('Códigos Santander (ref)'!$A$2:$A$79,$C3582)&gt;0,"SANTANDER",IF(COUNTIF('Códigos Itaú (ref)'!$A$2:$A$44,$C3582)&gt;0,"ITAU",IF(AND(TRIM(UPPER($I3582))="CONTRATUAL",ISNUMBER(SEARCH("INDIVIDUAL",SUBSTITUTE(UPPER($D3582)," ","")))),"PREMIUM FREE",""))))</f>
        <v/>
      </c>
    </row>
    <row r="3583">
      <c r="AC3583">
        <f>IF($C3583="","",IF(COUNTIF('Códigos Santander (ref)'!$A$2:$A$79,$C3583)&gt;0,"SANTANDER",IF(COUNTIF('Códigos Itaú (ref)'!$A$2:$A$44,$C3583)&gt;0,"ITAU",IF(AND(TRIM(UPPER($I3583))="CONTRATUAL",ISNUMBER(SEARCH("INDIVIDUAL",SUBSTITUTE(UPPER($D3583)," ","")))),"PREMIUM FREE",""))))</f>
        <v/>
      </c>
    </row>
    <row r="3584">
      <c r="AC3584">
        <f>IF($C3584="","",IF(COUNTIF('Códigos Santander (ref)'!$A$2:$A$79,$C3584)&gt;0,"SANTANDER",IF(COUNTIF('Códigos Itaú (ref)'!$A$2:$A$44,$C3584)&gt;0,"ITAU",IF(AND(TRIM(UPPER($I3584))="CONTRATUAL",ISNUMBER(SEARCH("INDIVIDUAL",SUBSTITUTE(UPPER($D3584)," ","")))),"PREMIUM FREE",""))))</f>
        <v/>
      </c>
    </row>
    <row r="3585">
      <c r="AC3585">
        <f>IF($C3585="","",IF(COUNTIF('Códigos Santander (ref)'!$A$2:$A$79,$C3585)&gt;0,"SANTANDER",IF(COUNTIF('Códigos Itaú (ref)'!$A$2:$A$44,$C3585)&gt;0,"ITAU",IF(AND(TRIM(UPPER($I3585))="CONTRATUAL",ISNUMBER(SEARCH("INDIVIDUAL",SUBSTITUTE(UPPER($D3585)," ","")))),"PREMIUM FREE",""))))</f>
        <v/>
      </c>
    </row>
    <row r="3586">
      <c r="AC3586">
        <f>IF($C3586="","",IF(COUNTIF('Códigos Santander (ref)'!$A$2:$A$79,$C3586)&gt;0,"SANTANDER",IF(COUNTIF('Códigos Itaú (ref)'!$A$2:$A$44,$C3586)&gt;0,"ITAU",IF(AND(TRIM(UPPER($I3586))="CONTRATUAL",ISNUMBER(SEARCH("INDIVIDUAL",SUBSTITUTE(UPPER($D3586)," ","")))),"PREMIUM FREE",""))))</f>
        <v/>
      </c>
    </row>
    <row r="3587">
      <c r="AC3587">
        <f>IF($C3587="","",IF(COUNTIF('Códigos Santander (ref)'!$A$2:$A$79,$C3587)&gt;0,"SANTANDER",IF(COUNTIF('Códigos Itaú (ref)'!$A$2:$A$44,$C3587)&gt;0,"ITAU",IF(AND(TRIM(UPPER($I3587))="CONTRATUAL",ISNUMBER(SEARCH("INDIVIDUAL",SUBSTITUTE(UPPER($D3587)," ","")))),"PREMIUM FREE",""))))</f>
        <v/>
      </c>
    </row>
    <row r="3588">
      <c r="AC3588">
        <f>IF($C3588="","",IF(COUNTIF('Códigos Santander (ref)'!$A$2:$A$79,$C3588)&gt;0,"SANTANDER",IF(COUNTIF('Códigos Itaú (ref)'!$A$2:$A$44,$C3588)&gt;0,"ITAU",IF(AND(TRIM(UPPER($I3588))="CONTRATUAL",ISNUMBER(SEARCH("INDIVIDUAL",SUBSTITUTE(UPPER($D3588)," ","")))),"PREMIUM FREE",""))))</f>
        <v/>
      </c>
    </row>
    <row r="3589">
      <c r="AC3589">
        <f>IF($C3589="","",IF(COUNTIF('Códigos Santander (ref)'!$A$2:$A$79,$C3589)&gt;0,"SANTANDER",IF(COUNTIF('Códigos Itaú (ref)'!$A$2:$A$44,$C3589)&gt;0,"ITAU",IF(AND(TRIM(UPPER($I3589))="CONTRATUAL",ISNUMBER(SEARCH("INDIVIDUAL",SUBSTITUTE(UPPER($D3589)," ","")))),"PREMIUM FREE",""))))</f>
        <v/>
      </c>
    </row>
    <row r="3590">
      <c r="AC3590">
        <f>IF($C3590="","",IF(COUNTIF('Códigos Santander (ref)'!$A$2:$A$79,$C3590)&gt;0,"SANTANDER",IF(COUNTIF('Códigos Itaú (ref)'!$A$2:$A$44,$C3590)&gt;0,"ITAU",IF(AND(TRIM(UPPER($I3590))="CONTRATUAL",ISNUMBER(SEARCH("INDIVIDUAL",SUBSTITUTE(UPPER($D3590)," ","")))),"PREMIUM FREE",""))))</f>
        <v/>
      </c>
    </row>
    <row r="3591">
      <c r="AC3591">
        <f>IF($C3591="","",IF(COUNTIF('Códigos Santander (ref)'!$A$2:$A$79,$C3591)&gt;0,"SANTANDER",IF(COUNTIF('Códigos Itaú (ref)'!$A$2:$A$44,$C3591)&gt;0,"ITAU",IF(AND(TRIM(UPPER($I3591))="CONTRATUAL",ISNUMBER(SEARCH("INDIVIDUAL",SUBSTITUTE(UPPER($D3591)," ","")))),"PREMIUM FREE",""))))</f>
        <v/>
      </c>
    </row>
    <row r="3592">
      <c r="AC3592">
        <f>IF($C3592="","",IF(COUNTIF('Códigos Santander (ref)'!$A$2:$A$79,$C3592)&gt;0,"SANTANDER",IF(COUNTIF('Códigos Itaú (ref)'!$A$2:$A$44,$C3592)&gt;0,"ITAU",IF(AND(TRIM(UPPER($I3592))="CONTRATUAL",ISNUMBER(SEARCH("INDIVIDUAL",SUBSTITUTE(UPPER($D3592)," ","")))),"PREMIUM FREE",""))))</f>
        <v/>
      </c>
    </row>
    <row r="3593">
      <c r="AC3593">
        <f>IF($C3593="","",IF(COUNTIF('Códigos Santander (ref)'!$A$2:$A$79,$C3593)&gt;0,"SANTANDER",IF(COUNTIF('Códigos Itaú (ref)'!$A$2:$A$44,$C3593)&gt;0,"ITAU",IF(AND(TRIM(UPPER($I3593))="CONTRATUAL",ISNUMBER(SEARCH("INDIVIDUAL",SUBSTITUTE(UPPER($D3593)," ","")))),"PREMIUM FREE",""))))</f>
        <v/>
      </c>
    </row>
    <row r="3594">
      <c r="AC3594">
        <f>IF($C3594="","",IF(COUNTIF('Códigos Santander (ref)'!$A$2:$A$79,$C3594)&gt;0,"SANTANDER",IF(COUNTIF('Códigos Itaú (ref)'!$A$2:$A$44,$C3594)&gt;0,"ITAU",IF(AND(TRIM(UPPER($I3594))="CONTRATUAL",ISNUMBER(SEARCH("INDIVIDUAL",SUBSTITUTE(UPPER($D3594)," ","")))),"PREMIUM FREE",""))))</f>
        <v/>
      </c>
    </row>
    <row r="3595">
      <c r="AC3595">
        <f>IF($C3595="","",IF(COUNTIF('Códigos Santander (ref)'!$A$2:$A$79,$C3595)&gt;0,"SANTANDER",IF(COUNTIF('Códigos Itaú (ref)'!$A$2:$A$44,$C3595)&gt;0,"ITAU",IF(AND(TRIM(UPPER($I3595))="CONTRATUAL",ISNUMBER(SEARCH("INDIVIDUAL",SUBSTITUTE(UPPER($D3595)," ","")))),"PREMIUM FREE",""))))</f>
        <v/>
      </c>
    </row>
    <row r="3596">
      <c r="AC3596">
        <f>IF($C3596="","",IF(COUNTIF('Códigos Santander (ref)'!$A$2:$A$79,$C3596)&gt;0,"SANTANDER",IF(COUNTIF('Códigos Itaú (ref)'!$A$2:$A$44,$C3596)&gt;0,"ITAU",IF(AND(TRIM(UPPER($I3596))="CONTRATUAL",ISNUMBER(SEARCH("INDIVIDUAL",SUBSTITUTE(UPPER($D3596)," ","")))),"PREMIUM FREE",""))))</f>
        <v/>
      </c>
    </row>
    <row r="3597">
      <c r="AC3597">
        <f>IF($C3597="","",IF(COUNTIF('Códigos Santander (ref)'!$A$2:$A$79,$C3597)&gt;0,"SANTANDER",IF(COUNTIF('Códigos Itaú (ref)'!$A$2:$A$44,$C3597)&gt;0,"ITAU",IF(AND(TRIM(UPPER($I3597))="CONTRATUAL",ISNUMBER(SEARCH("INDIVIDUAL",SUBSTITUTE(UPPER($D3597)," ","")))),"PREMIUM FREE",""))))</f>
        <v/>
      </c>
    </row>
    <row r="3598">
      <c r="AC3598">
        <f>IF($C3598="","",IF(COUNTIF('Códigos Santander (ref)'!$A$2:$A$79,$C3598)&gt;0,"SANTANDER",IF(COUNTIF('Códigos Itaú (ref)'!$A$2:$A$44,$C3598)&gt;0,"ITAU",IF(AND(TRIM(UPPER($I3598))="CONTRATUAL",ISNUMBER(SEARCH("INDIVIDUAL",SUBSTITUTE(UPPER($D3598)," ","")))),"PREMIUM FREE",""))))</f>
        <v/>
      </c>
    </row>
    <row r="3599">
      <c r="AC3599">
        <f>IF($C3599="","",IF(COUNTIF('Códigos Santander (ref)'!$A$2:$A$79,$C3599)&gt;0,"SANTANDER",IF(COUNTIF('Códigos Itaú (ref)'!$A$2:$A$44,$C3599)&gt;0,"ITAU",IF(AND(TRIM(UPPER($I3599))="CONTRATUAL",ISNUMBER(SEARCH("INDIVIDUAL",SUBSTITUTE(UPPER($D3599)," ","")))),"PREMIUM FREE",""))))</f>
        <v/>
      </c>
    </row>
    <row r="3600">
      <c r="AC3600">
        <f>IF($C3600="","",IF(COUNTIF('Códigos Santander (ref)'!$A$2:$A$79,$C3600)&gt;0,"SANTANDER",IF(COUNTIF('Códigos Itaú (ref)'!$A$2:$A$44,$C3600)&gt;0,"ITAU",IF(AND(TRIM(UPPER($I3600))="CONTRATUAL",ISNUMBER(SEARCH("INDIVIDUAL",SUBSTITUTE(UPPER($D3600)," ","")))),"PREMIUM FREE",""))))</f>
        <v/>
      </c>
    </row>
    <row r="3601">
      <c r="AC3601">
        <f>IF($C3601="","",IF(COUNTIF('Códigos Santander (ref)'!$A$2:$A$79,$C3601)&gt;0,"SANTANDER",IF(COUNTIF('Códigos Itaú (ref)'!$A$2:$A$44,$C3601)&gt;0,"ITAU",IF(AND(TRIM(UPPER($I3601))="CONTRATUAL",ISNUMBER(SEARCH("INDIVIDUAL",SUBSTITUTE(UPPER($D3601)," ","")))),"PREMIUM FREE",""))))</f>
        <v/>
      </c>
    </row>
    <row r="3602">
      <c r="AC3602">
        <f>IF($C3602="","",IF(COUNTIF('Códigos Santander (ref)'!$A$2:$A$79,$C3602)&gt;0,"SANTANDER",IF(COUNTIF('Códigos Itaú (ref)'!$A$2:$A$44,$C3602)&gt;0,"ITAU",IF(AND(TRIM(UPPER($I3602))="CONTRATUAL",ISNUMBER(SEARCH("INDIVIDUAL",SUBSTITUTE(UPPER($D3602)," ","")))),"PREMIUM FREE",""))))</f>
        <v/>
      </c>
    </row>
    <row r="3603">
      <c r="AC3603">
        <f>IF($C3603="","",IF(COUNTIF('Códigos Santander (ref)'!$A$2:$A$79,$C3603)&gt;0,"SANTANDER",IF(COUNTIF('Códigos Itaú (ref)'!$A$2:$A$44,$C3603)&gt;0,"ITAU",IF(AND(TRIM(UPPER($I3603))="CONTRATUAL",ISNUMBER(SEARCH("INDIVIDUAL",SUBSTITUTE(UPPER($D3603)," ","")))),"PREMIUM FREE",""))))</f>
        <v/>
      </c>
    </row>
    <row r="3604">
      <c r="AC3604">
        <f>IF($C3604="","",IF(COUNTIF('Códigos Santander (ref)'!$A$2:$A$79,$C3604)&gt;0,"SANTANDER",IF(COUNTIF('Códigos Itaú (ref)'!$A$2:$A$44,$C3604)&gt;0,"ITAU",IF(AND(TRIM(UPPER($I3604))="CONTRATUAL",ISNUMBER(SEARCH("INDIVIDUAL",SUBSTITUTE(UPPER($D3604)," ","")))),"PREMIUM FREE",""))))</f>
        <v/>
      </c>
    </row>
    <row r="3605">
      <c r="AC3605">
        <f>IF($C3605="","",IF(COUNTIF('Códigos Santander (ref)'!$A$2:$A$79,$C3605)&gt;0,"SANTANDER",IF(COUNTIF('Códigos Itaú (ref)'!$A$2:$A$44,$C3605)&gt;0,"ITAU",IF(AND(TRIM(UPPER($I3605))="CONTRATUAL",ISNUMBER(SEARCH("INDIVIDUAL",SUBSTITUTE(UPPER($D3605)," ","")))),"PREMIUM FREE",""))))</f>
        <v/>
      </c>
    </row>
    <row r="3606">
      <c r="AC3606">
        <f>IF($C3606="","",IF(COUNTIF('Códigos Santander (ref)'!$A$2:$A$79,$C3606)&gt;0,"SANTANDER",IF(COUNTIF('Códigos Itaú (ref)'!$A$2:$A$44,$C3606)&gt;0,"ITAU",IF(AND(TRIM(UPPER($I3606))="CONTRATUAL",ISNUMBER(SEARCH("INDIVIDUAL",SUBSTITUTE(UPPER($D3606)," ","")))),"PREMIUM FREE",""))))</f>
        <v/>
      </c>
    </row>
    <row r="3607">
      <c r="AC3607">
        <f>IF($C3607="","",IF(COUNTIF('Códigos Santander (ref)'!$A$2:$A$79,$C3607)&gt;0,"SANTANDER",IF(COUNTIF('Códigos Itaú (ref)'!$A$2:$A$44,$C3607)&gt;0,"ITAU",IF(AND(TRIM(UPPER($I3607))="CONTRATUAL",ISNUMBER(SEARCH("INDIVIDUAL",SUBSTITUTE(UPPER($D3607)," ","")))),"PREMIUM FREE",""))))</f>
        <v/>
      </c>
    </row>
    <row r="3608">
      <c r="AC3608">
        <f>IF($C3608="","",IF(COUNTIF('Códigos Santander (ref)'!$A$2:$A$79,$C3608)&gt;0,"SANTANDER",IF(COUNTIF('Códigos Itaú (ref)'!$A$2:$A$44,$C3608)&gt;0,"ITAU",IF(AND(TRIM(UPPER($I3608))="CONTRATUAL",ISNUMBER(SEARCH("INDIVIDUAL",SUBSTITUTE(UPPER($D3608)," ","")))),"PREMIUM FREE",""))))</f>
        <v/>
      </c>
    </row>
    <row r="3609">
      <c r="AC3609">
        <f>IF($C3609="","",IF(COUNTIF('Códigos Santander (ref)'!$A$2:$A$79,$C3609)&gt;0,"SANTANDER",IF(COUNTIF('Códigos Itaú (ref)'!$A$2:$A$44,$C3609)&gt;0,"ITAU",IF(AND(TRIM(UPPER($I3609))="CONTRATUAL",ISNUMBER(SEARCH("INDIVIDUAL",SUBSTITUTE(UPPER($D3609)," ","")))),"PREMIUM FREE",""))))</f>
        <v/>
      </c>
    </row>
    <row r="3610">
      <c r="AC3610">
        <f>IF($C3610="","",IF(COUNTIF('Códigos Santander (ref)'!$A$2:$A$79,$C3610)&gt;0,"SANTANDER",IF(COUNTIF('Códigos Itaú (ref)'!$A$2:$A$44,$C3610)&gt;0,"ITAU",IF(AND(TRIM(UPPER($I3610))="CONTRATUAL",ISNUMBER(SEARCH("INDIVIDUAL",SUBSTITUTE(UPPER($D3610)," ","")))),"PREMIUM FREE",""))))</f>
        <v/>
      </c>
    </row>
    <row r="3611">
      <c r="AC3611">
        <f>IF($C3611="","",IF(COUNTIF('Códigos Santander (ref)'!$A$2:$A$79,$C3611)&gt;0,"SANTANDER",IF(COUNTIF('Códigos Itaú (ref)'!$A$2:$A$44,$C3611)&gt;0,"ITAU",IF(AND(TRIM(UPPER($I3611))="CONTRATUAL",ISNUMBER(SEARCH("INDIVIDUAL",SUBSTITUTE(UPPER($D3611)," ","")))),"PREMIUM FREE",""))))</f>
        <v/>
      </c>
    </row>
    <row r="3612">
      <c r="AC3612">
        <f>IF($C3612="","",IF(COUNTIF('Códigos Santander (ref)'!$A$2:$A$79,$C3612)&gt;0,"SANTANDER",IF(COUNTIF('Códigos Itaú (ref)'!$A$2:$A$44,$C3612)&gt;0,"ITAU",IF(AND(TRIM(UPPER($I3612))="CONTRATUAL",ISNUMBER(SEARCH("INDIVIDUAL",SUBSTITUTE(UPPER($D3612)," ","")))),"PREMIUM FREE",""))))</f>
        <v/>
      </c>
    </row>
    <row r="3613">
      <c r="AC3613">
        <f>IF($C3613="","",IF(COUNTIF('Códigos Santander (ref)'!$A$2:$A$79,$C3613)&gt;0,"SANTANDER",IF(COUNTIF('Códigos Itaú (ref)'!$A$2:$A$44,$C3613)&gt;0,"ITAU",IF(AND(TRIM(UPPER($I3613))="CONTRATUAL",ISNUMBER(SEARCH("INDIVIDUAL",SUBSTITUTE(UPPER($D3613)," ","")))),"PREMIUM FREE",""))))</f>
        <v/>
      </c>
    </row>
    <row r="3614">
      <c r="AC3614">
        <f>IF($C3614="","",IF(COUNTIF('Códigos Santander (ref)'!$A$2:$A$79,$C3614)&gt;0,"SANTANDER",IF(COUNTIF('Códigos Itaú (ref)'!$A$2:$A$44,$C3614)&gt;0,"ITAU",IF(AND(TRIM(UPPER($I3614))="CONTRATUAL",ISNUMBER(SEARCH("INDIVIDUAL",SUBSTITUTE(UPPER($D3614)," ","")))),"PREMIUM FREE",""))))</f>
        <v/>
      </c>
    </row>
    <row r="3615">
      <c r="AC3615">
        <f>IF($C3615="","",IF(COUNTIF('Códigos Santander (ref)'!$A$2:$A$79,$C3615)&gt;0,"SANTANDER",IF(COUNTIF('Códigos Itaú (ref)'!$A$2:$A$44,$C3615)&gt;0,"ITAU",IF(AND(TRIM(UPPER($I3615))="CONTRATUAL",ISNUMBER(SEARCH("INDIVIDUAL",SUBSTITUTE(UPPER($D3615)," ","")))),"PREMIUM FREE",""))))</f>
        <v/>
      </c>
    </row>
    <row r="3616">
      <c r="AC3616">
        <f>IF($C3616="","",IF(COUNTIF('Códigos Santander (ref)'!$A$2:$A$79,$C3616)&gt;0,"SANTANDER",IF(COUNTIF('Códigos Itaú (ref)'!$A$2:$A$44,$C3616)&gt;0,"ITAU",IF(AND(TRIM(UPPER($I3616))="CONTRATUAL",ISNUMBER(SEARCH("INDIVIDUAL",SUBSTITUTE(UPPER($D3616)," ","")))),"PREMIUM FREE",""))))</f>
        <v/>
      </c>
    </row>
    <row r="3617">
      <c r="AC3617">
        <f>IF($C3617="","",IF(COUNTIF('Códigos Santander (ref)'!$A$2:$A$79,$C3617)&gt;0,"SANTANDER",IF(COUNTIF('Códigos Itaú (ref)'!$A$2:$A$44,$C3617)&gt;0,"ITAU",IF(AND(TRIM(UPPER($I3617))="CONTRATUAL",ISNUMBER(SEARCH("INDIVIDUAL",SUBSTITUTE(UPPER($D3617)," ","")))),"PREMIUM FREE",""))))</f>
        <v/>
      </c>
    </row>
    <row r="3618">
      <c r="AC3618">
        <f>IF($C3618="","",IF(COUNTIF('Códigos Santander (ref)'!$A$2:$A$79,$C3618)&gt;0,"SANTANDER",IF(COUNTIF('Códigos Itaú (ref)'!$A$2:$A$44,$C3618)&gt;0,"ITAU",IF(AND(TRIM(UPPER($I3618))="CONTRATUAL",ISNUMBER(SEARCH("INDIVIDUAL",SUBSTITUTE(UPPER($D3618)," ","")))),"PREMIUM FREE",""))))</f>
        <v/>
      </c>
    </row>
    <row r="3619">
      <c r="AC3619">
        <f>IF($C3619="","",IF(COUNTIF('Códigos Santander (ref)'!$A$2:$A$79,$C3619)&gt;0,"SANTANDER",IF(COUNTIF('Códigos Itaú (ref)'!$A$2:$A$44,$C3619)&gt;0,"ITAU",IF(AND(TRIM(UPPER($I3619))="CONTRATUAL",ISNUMBER(SEARCH("INDIVIDUAL",SUBSTITUTE(UPPER($D3619)," ","")))),"PREMIUM FREE",""))))</f>
        <v/>
      </c>
    </row>
    <row r="3620">
      <c r="AC3620">
        <f>IF($C3620="","",IF(COUNTIF('Códigos Santander (ref)'!$A$2:$A$79,$C3620)&gt;0,"SANTANDER",IF(COUNTIF('Códigos Itaú (ref)'!$A$2:$A$44,$C3620)&gt;0,"ITAU",IF(AND(TRIM(UPPER($I3620))="CONTRATUAL",ISNUMBER(SEARCH("INDIVIDUAL",SUBSTITUTE(UPPER($D3620)," ","")))),"PREMIUM FREE",""))))</f>
        <v/>
      </c>
    </row>
    <row r="3621">
      <c r="AC3621">
        <f>IF($C3621="","",IF(COUNTIF('Códigos Santander (ref)'!$A$2:$A$79,$C3621)&gt;0,"SANTANDER",IF(COUNTIF('Códigos Itaú (ref)'!$A$2:$A$44,$C3621)&gt;0,"ITAU",IF(AND(TRIM(UPPER($I3621))="CONTRATUAL",ISNUMBER(SEARCH("INDIVIDUAL",SUBSTITUTE(UPPER($D3621)," ","")))),"PREMIUM FREE",""))))</f>
        <v/>
      </c>
    </row>
    <row r="3622">
      <c r="AC3622">
        <f>IF($C3622="","",IF(COUNTIF('Códigos Santander (ref)'!$A$2:$A$79,$C3622)&gt;0,"SANTANDER",IF(COUNTIF('Códigos Itaú (ref)'!$A$2:$A$44,$C3622)&gt;0,"ITAU",IF(AND(TRIM(UPPER($I3622))="CONTRATUAL",ISNUMBER(SEARCH("INDIVIDUAL",SUBSTITUTE(UPPER($D3622)," ","")))),"PREMIUM FREE",""))))</f>
        <v/>
      </c>
    </row>
    <row r="3623">
      <c r="AC3623">
        <f>IF($C3623="","",IF(COUNTIF('Códigos Santander (ref)'!$A$2:$A$79,$C3623)&gt;0,"SANTANDER",IF(COUNTIF('Códigos Itaú (ref)'!$A$2:$A$44,$C3623)&gt;0,"ITAU",IF(AND(TRIM(UPPER($I3623))="CONTRATUAL",ISNUMBER(SEARCH("INDIVIDUAL",SUBSTITUTE(UPPER($D3623)," ","")))),"PREMIUM FREE",""))))</f>
        <v/>
      </c>
    </row>
    <row r="3624">
      <c r="AC3624">
        <f>IF($C3624="","",IF(COUNTIF('Códigos Santander (ref)'!$A$2:$A$79,$C3624)&gt;0,"SANTANDER",IF(COUNTIF('Códigos Itaú (ref)'!$A$2:$A$44,$C3624)&gt;0,"ITAU",IF(AND(TRIM(UPPER($I3624))="CONTRATUAL",ISNUMBER(SEARCH("INDIVIDUAL",SUBSTITUTE(UPPER($D3624)," ","")))),"PREMIUM FREE",""))))</f>
        <v/>
      </c>
    </row>
    <row r="3625">
      <c r="AC3625">
        <f>IF($C3625="","",IF(COUNTIF('Códigos Santander (ref)'!$A$2:$A$79,$C3625)&gt;0,"SANTANDER",IF(COUNTIF('Códigos Itaú (ref)'!$A$2:$A$44,$C3625)&gt;0,"ITAU",IF(AND(TRIM(UPPER($I3625))="CONTRATUAL",ISNUMBER(SEARCH("INDIVIDUAL",SUBSTITUTE(UPPER($D3625)," ","")))),"PREMIUM FREE",""))))</f>
        <v/>
      </c>
    </row>
    <row r="3626">
      <c r="AC3626">
        <f>IF($C3626="","",IF(COUNTIF('Códigos Santander (ref)'!$A$2:$A$79,$C3626)&gt;0,"SANTANDER",IF(COUNTIF('Códigos Itaú (ref)'!$A$2:$A$44,$C3626)&gt;0,"ITAU",IF(AND(TRIM(UPPER($I3626))="CONTRATUAL",ISNUMBER(SEARCH("INDIVIDUAL",SUBSTITUTE(UPPER($D3626)," ","")))),"PREMIUM FREE",""))))</f>
        <v/>
      </c>
    </row>
    <row r="3627">
      <c r="AC3627">
        <f>IF($C3627="","",IF(COUNTIF('Códigos Santander (ref)'!$A$2:$A$79,$C3627)&gt;0,"SANTANDER",IF(COUNTIF('Códigos Itaú (ref)'!$A$2:$A$44,$C3627)&gt;0,"ITAU",IF(AND(TRIM(UPPER($I3627))="CONTRATUAL",ISNUMBER(SEARCH("INDIVIDUAL",SUBSTITUTE(UPPER($D3627)," ","")))),"PREMIUM FREE",""))))</f>
        <v/>
      </c>
    </row>
    <row r="3628">
      <c r="AC3628">
        <f>IF($C3628="","",IF(COUNTIF('Códigos Santander (ref)'!$A$2:$A$79,$C3628)&gt;0,"SANTANDER",IF(COUNTIF('Códigos Itaú (ref)'!$A$2:$A$44,$C3628)&gt;0,"ITAU",IF(AND(TRIM(UPPER($I3628))="CONTRATUAL",ISNUMBER(SEARCH("INDIVIDUAL",SUBSTITUTE(UPPER($D3628)," ","")))),"PREMIUM FREE",""))))</f>
        <v/>
      </c>
    </row>
    <row r="3629">
      <c r="AC3629">
        <f>IF($C3629="","",IF(COUNTIF('Códigos Santander (ref)'!$A$2:$A$79,$C3629)&gt;0,"SANTANDER",IF(COUNTIF('Códigos Itaú (ref)'!$A$2:$A$44,$C3629)&gt;0,"ITAU",IF(AND(TRIM(UPPER($I3629))="CONTRATUAL",ISNUMBER(SEARCH("INDIVIDUAL",SUBSTITUTE(UPPER($D3629)," ","")))),"PREMIUM FREE",""))))</f>
        <v/>
      </c>
    </row>
    <row r="3630">
      <c r="AC3630">
        <f>IF($C3630="","",IF(COUNTIF('Códigos Santander (ref)'!$A$2:$A$79,$C3630)&gt;0,"SANTANDER",IF(COUNTIF('Códigos Itaú (ref)'!$A$2:$A$44,$C3630)&gt;0,"ITAU",IF(AND(TRIM(UPPER($I3630))="CONTRATUAL",ISNUMBER(SEARCH("INDIVIDUAL",SUBSTITUTE(UPPER($D3630)," ","")))),"PREMIUM FREE",""))))</f>
        <v/>
      </c>
    </row>
    <row r="3631">
      <c r="AC3631">
        <f>IF($C3631="","",IF(COUNTIF('Códigos Santander (ref)'!$A$2:$A$79,$C3631)&gt;0,"SANTANDER",IF(COUNTIF('Códigos Itaú (ref)'!$A$2:$A$44,$C3631)&gt;0,"ITAU",IF(AND(TRIM(UPPER($I3631))="CONTRATUAL",ISNUMBER(SEARCH("INDIVIDUAL",SUBSTITUTE(UPPER($D3631)," ","")))),"PREMIUM FREE",""))))</f>
        <v/>
      </c>
    </row>
    <row r="3632">
      <c r="AC3632">
        <f>IF($C3632="","",IF(COUNTIF('Códigos Santander (ref)'!$A$2:$A$79,$C3632)&gt;0,"SANTANDER",IF(COUNTIF('Códigos Itaú (ref)'!$A$2:$A$44,$C3632)&gt;0,"ITAU",IF(AND(TRIM(UPPER($I3632))="CONTRATUAL",ISNUMBER(SEARCH("INDIVIDUAL",SUBSTITUTE(UPPER($D3632)," ","")))),"PREMIUM FREE",""))))</f>
        <v/>
      </c>
    </row>
    <row r="3633">
      <c r="AC3633">
        <f>IF($C3633="","",IF(COUNTIF('Códigos Santander (ref)'!$A$2:$A$79,$C3633)&gt;0,"SANTANDER",IF(COUNTIF('Códigos Itaú (ref)'!$A$2:$A$44,$C3633)&gt;0,"ITAU",IF(AND(TRIM(UPPER($I3633))="CONTRATUAL",ISNUMBER(SEARCH("INDIVIDUAL",SUBSTITUTE(UPPER($D3633)," ","")))),"PREMIUM FREE",""))))</f>
        <v/>
      </c>
    </row>
    <row r="3634">
      <c r="AC3634">
        <f>IF($C3634="","",IF(COUNTIF('Códigos Santander (ref)'!$A$2:$A$79,$C3634)&gt;0,"SANTANDER",IF(COUNTIF('Códigos Itaú (ref)'!$A$2:$A$44,$C3634)&gt;0,"ITAU",IF(AND(TRIM(UPPER($I3634))="CONTRATUAL",ISNUMBER(SEARCH("INDIVIDUAL",SUBSTITUTE(UPPER($D3634)," ","")))),"PREMIUM FREE",""))))</f>
        <v/>
      </c>
    </row>
    <row r="3635">
      <c r="AC3635">
        <f>IF($C3635="","",IF(COUNTIF('Códigos Santander (ref)'!$A$2:$A$79,$C3635)&gt;0,"SANTANDER",IF(COUNTIF('Códigos Itaú (ref)'!$A$2:$A$44,$C3635)&gt;0,"ITAU",IF(AND(TRIM(UPPER($I3635))="CONTRATUAL",ISNUMBER(SEARCH("INDIVIDUAL",SUBSTITUTE(UPPER($D3635)," ","")))),"PREMIUM FREE",""))))</f>
        <v/>
      </c>
    </row>
    <row r="3636">
      <c r="AC3636">
        <f>IF($C3636="","",IF(COUNTIF('Códigos Santander (ref)'!$A$2:$A$79,$C3636)&gt;0,"SANTANDER",IF(COUNTIF('Códigos Itaú (ref)'!$A$2:$A$44,$C3636)&gt;0,"ITAU",IF(AND(TRIM(UPPER($I3636))="CONTRATUAL",ISNUMBER(SEARCH("INDIVIDUAL",SUBSTITUTE(UPPER($D3636)," ","")))),"PREMIUM FREE",""))))</f>
        <v/>
      </c>
    </row>
    <row r="3637">
      <c r="AC3637">
        <f>IF($C3637="","",IF(COUNTIF('Códigos Santander (ref)'!$A$2:$A$79,$C3637)&gt;0,"SANTANDER",IF(COUNTIF('Códigos Itaú (ref)'!$A$2:$A$44,$C3637)&gt;0,"ITAU",IF(AND(TRIM(UPPER($I3637))="CONTRATUAL",ISNUMBER(SEARCH("INDIVIDUAL",SUBSTITUTE(UPPER($D3637)," ","")))),"PREMIUM FREE",""))))</f>
        <v/>
      </c>
    </row>
    <row r="3638">
      <c r="AC3638">
        <f>IF($C3638="","",IF(COUNTIF('Códigos Santander (ref)'!$A$2:$A$79,$C3638)&gt;0,"SANTANDER",IF(COUNTIF('Códigos Itaú (ref)'!$A$2:$A$44,$C3638)&gt;0,"ITAU",IF(AND(TRIM(UPPER($I3638))="CONTRATUAL",ISNUMBER(SEARCH("INDIVIDUAL",SUBSTITUTE(UPPER($D3638)," ","")))),"PREMIUM FREE",""))))</f>
        <v/>
      </c>
    </row>
    <row r="3639">
      <c r="AC3639">
        <f>IF($C3639="","",IF(COUNTIF('Códigos Santander (ref)'!$A$2:$A$79,$C3639)&gt;0,"SANTANDER",IF(COUNTIF('Códigos Itaú (ref)'!$A$2:$A$44,$C3639)&gt;0,"ITAU",IF(AND(TRIM(UPPER($I3639))="CONTRATUAL",ISNUMBER(SEARCH("INDIVIDUAL",SUBSTITUTE(UPPER($D3639)," ","")))),"PREMIUM FREE",""))))</f>
        <v/>
      </c>
    </row>
    <row r="3640">
      <c r="AC3640">
        <f>IF($C3640="","",IF(COUNTIF('Códigos Santander (ref)'!$A$2:$A$79,$C3640)&gt;0,"SANTANDER",IF(COUNTIF('Códigos Itaú (ref)'!$A$2:$A$44,$C3640)&gt;0,"ITAU",IF(AND(TRIM(UPPER($I3640))="CONTRATUAL",ISNUMBER(SEARCH("INDIVIDUAL",SUBSTITUTE(UPPER($D3640)," ","")))),"PREMIUM FREE",""))))</f>
        <v/>
      </c>
    </row>
    <row r="3641">
      <c r="AC3641">
        <f>IF($C3641="","",IF(COUNTIF('Códigos Santander (ref)'!$A$2:$A$79,$C3641)&gt;0,"SANTANDER",IF(COUNTIF('Códigos Itaú (ref)'!$A$2:$A$44,$C3641)&gt;0,"ITAU",IF(AND(TRIM(UPPER($I3641))="CONTRATUAL",ISNUMBER(SEARCH("INDIVIDUAL",SUBSTITUTE(UPPER($D3641)," ","")))),"PREMIUM FREE",""))))</f>
        <v/>
      </c>
    </row>
    <row r="3642">
      <c r="AC3642">
        <f>IF($C3642="","",IF(COUNTIF('Códigos Santander (ref)'!$A$2:$A$79,$C3642)&gt;0,"SANTANDER",IF(COUNTIF('Códigos Itaú (ref)'!$A$2:$A$44,$C3642)&gt;0,"ITAU",IF(AND(TRIM(UPPER($I3642))="CONTRATUAL",ISNUMBER(SEARCH("INDIVIDUAL",SUBSTITUTE(UPPER($D3642)," ","")))),"PREMIUM FREE",""))))</f>
        <v/>
      </c>
    </row>
    <row r="3643">
      <c r="AC3643">
        <f>IF($C3643="","",IF(COUNTIF('Códigos Santander (ref)'!$A$2:$A$79,$C3643)&gt;0,"SANTANDER",IF(COUNTIF('Códigos Itaú (ref)'!$A$2:$A$44,$C3643)&gt;0,"ITAU",IF(AND(TRIM(UPPER($I3643))="CONTRATUAL",ISNUMBER(SEARCH("INDIVIDUAL",SUBSTITUTE(UPPER($D3643)," ","")))),"PREMIUM FREE",""))))</f>
        <v/>
      </c>
    </row>
    <row r="3644">
      <c r="AC3644">
        <f>IF($C3644="","",IF(COUNTIF('Códigos Santander (ref)'!$A$2:$A$79,$C3644)&gt;0,"SANTANDER",IF(COUNTIF('Códigos Itaú (ref)'!$A$2:$A$44,$C3644)&gt;0,"ITAU",IF(AND(TRIM(UPPER($I3644))="CONTRATUAL",ISNUMBER(SEARCH("INDIVIDUAL",SUBSTITUTE(UPPER($D3644)," ","")))),"PREMIUM FREE",""))))</f>
        <v/>
      </c>
    </row>
    <row r="3645">
      <c r="AC3645">
        <f>IF($C3645="","",IF(COUNTIF('Códigos Santander (ref)'!$A$2:$A$79,$C3645)&gt;0,"SANTANDER",IF(COUNTIF('Códigos Itaú (ref)'!$A$2:$A$44,$C3645)&gt;0,"ITAU",IF(AND(TRIM(UPPER($I3645))="CONTRATUAL",ISNUMBER(SEARCH("INDIVIDUAL",SUBSTITUTE(UPPER($D3645)," ","")))),"PREMIUM FREE",""))))</f>
        <v/>
      </c>
    </row>
    <row r="3646">
      <c r="AC3646">
        <f>IF($C3646="","",IF(COUNTIF('Códigos Santander (ref)'!$A$2:$A$79,$C3646)&gt;0,"SANTANDER",IF(COUNTIF('Códigos Itaú (ref)'!$A$2:$A$44,$C3646)&gt;0,"ITAU",IF(AND(TRIM(UPPER($I3646))="CONTRATUAL",ISNUMBER(SEARCH("INDIVIDUAL",SUBSTITUTE(UPPER($D3646)," ","")))),"PREMIUM FREE",""))))</f>
        <v/>
      </c>
    </row>
    <row r="3647">
      <c r="AC3647">
        <f>IF($C3647="","",IF(COUNTIF('Códigos Santander (ref)'!$A$2:$A$79,$C3647)&gt;0,"SANTANDER",IF(COUNTIF('Códigos Itaú (ref)'!$A$2:$A$44,$C3647)&gt;0,"ITAU",IF(AND(TRIM(UPPER($I3647))="CONTRATUAL",ISNUMBER(SEARCH("INDIVIDUAL",SUBSTITUTE(UPPER($D3647)," ","")))),"PREMIUM FREE",""))))</f>
        <v/>
      </c>
    </row>
    <row r="3648">
      <c r="AC3648">
        <f>IF($C3648="","",IF(COUNTIF('Códigos Santander (ref)'!$A$2:$A$79,$C3648)&gt;0,"SANTANDER",IF(COUNTIF('Códigos Itaú (ref)'!$A$2:$A$44,$C3648)&gt;0,"ITAU",IF(AND(TRIM(UPPER($I3648))="CONTRATUAL",ISNUMBER(SEARCH("INDIVIDUAL",SUBSTITUTE(UPPER($D3648)," ","")))),"PREMIUM FREE",""))))</f>
        <v/>
      </c>
    </row>
    <row r="3649">
      <c r="AC3649">
        <f>IF($C3649="","",IF(COUNTIF('Códigos Santander (ref)'!$A$2:$A$79,$C3649)&gt;0,"SANTANDER",IF(COUNTIF('Códigos Itaú (ref)'!$A$2:$A$44,$C3649)&gt;0,"ITAU",IF(AND(TRIM(UPPER($I3649))="CONTRATUAL",ISNUMBER(SEARCH("INDIVIDUAL",SUBSTITUTE(UPPER($D3649)," ","")))),"PREMIUM FREE",""))))</f>
        <v/>
      </c>
    </row>
    <row r="3650">
      <c r="AC3650">
        <f>IF($C3650="","",IF(COUNTIF('Códigos Santander (ref)'!$A$2:$A$79,$C3650)&gt;0,"SANTANDER",IF(COUNTIF('Códigos Itaú (ref)'!$A$2:$A$44,$C3650)&gt;0,"ITAU",IF(AND(TRIM(UPPER($I3650))="CONTRATUAL",ISNUMBER(SEARCH("INDIVIDUAL",SUBSTITUTE(UPPER($D3650)," ","")))),"PREMIUM FREE",""))))</f>
        <v/>
      </c>
    </row>
    <row r="3651">
      <c r="AC3651">
        <f>IF($C3651="","",IF(COUNTIF('Códigos Santander (ref)'!$A$2:$A$79,$C3651)&gt;0,"SANTANDER",IF(COUNTIF('Códigos Itaú (ref)'!$A$2:$A$44,$C3651)&gt;0,"ITAU",IF(AND(TRIM(UPPER($I3651))="CONTRATUAL",ISNUMBER(SEARCH("INDIVIDUAL",SUBSTITUTE(UPPER($D3651)," ","")))),"PREMIUM FREE",""))))</f>
        <v/>
      </c>
    </row>
    <row r="3652">
      <c r="AC3652">
        <f>IF($C3652="","",IF(COUNTIF('Códigos Santander (ref)'!$A$2:$A$79,$C3652)&gt;0,"SANTANDER",IF(COUNTIF('Códigos Itaú (ref)'!$A$2:$A$44,$C3652)&gt;0,"ITAU",IF(AND(TRIM(UPPER($I3652))="CONTRATUAL",ISNUMBER(SEARCH("INDIVIDUAL",SUBSTITUTE(UPPER($D3652)," ","")))),"PREMIUM FREE",""))))</f>
        <v/>
      </c>
    </row>
    <row r="3653">
      <c r="AC3653">
        <f>IF($C3653="","",IF(COUNTIF('Códigos Santander (ref)'!$A$2:$A$79,$C3653)&gt;0,"SANTANDER",IF(COUNTIF('Códigos Itaú (ref)'!$A$2:$A$44,$C3653)&gt;0,"ITAU",IF(AND(TRIM(UPPER($I3653))="CONTRATUAL",ISNUMBER(SEARCH("INDIVIDUAL",SUBSTITUTE(UPPER($D3653)," ","")))),"PREMIUM FREE",""))))</f>
        <v/>
      </c>
    </row>
    <row r="3654">
      <c r="AC3654">
        <f>IF($C3654="","",IF(COUNTIF('Códigos Santander (ref)'!$A$2:$A$79,$C3654)&gt;0,"SANTANDER",IF(COUNTIF('Códigos Itaú (ref)'!$A$2:$A$44,$C3654)&gt;0,"ITAU",IF(AND(TRIM(UPPER($I3654))="CONTRATUAL",ISNUMBER(SEARCH("INDIVIDUAL",SUBSTITUTE(UPPER($D3654)," ","")))),"PREMIUM FREE",""))))</f>
        <v/>
      </c>
    </row>
    <row r="3655">
      <c r="AC3655">
        <f>IF($C3655="","",IF(COUNTIF('Códigos Santander (ref)'!$A$2:$A$79,$C3655)&gt;0,"SANTANDER",IF(COUNTIF('Códigos Itaú (ref)'!$A$2:$A$44,$C3655)&gt;0,"ITAU",IF(AND(TRIM(UPPER($I3655))="CONTRATUAL",ISNUMBER(SEARCH("INDIVIDUAL",SUBSTITUTE(UPPER($D3655)," ","")))),"PREMIUM FREE",""))))</f>
        <v/>
      </c>
    </row>
    <row r="3656">
      <c r="AC3656">
        <f>IF($C3656="","",IF(COUNTIF('Códigos Santander (ref)'!$A$2:$A$79,$C3656)&gt;0,"SANTANDER",IF(COUNTIF('Códigos Itaú (ref)'!$A$2:$A$44,$C3656)&gt;0,"ITAU",IF(AND(TRIM(UPPER($I3656))="CONTRATUAL",ISNUMBER(SEARCH("INDIVIDUAL",SUBSTITUTE(UPPER($D3656)," ","")))),"PREMIUM FREE",""))))</f>
        <v/>
      </c>
    </row>
    <row r="3657">
      <c r="AC3657">
        <f>IF($C3657="","",IF(COUNTIF('Códigos Santander (ref)'!$A$2:$A$79,$C3657)&gt;0,"SANTANDER",IF(COUNTIF('Códigos Itaú (ref)'!$A$2:$A$44,$C3657)&gt;0,"ITAU",IF(AND(TRIM(UPPER($I3657))="CONTRATUAL",ISNUMBER(SEARCH("INDIVIDUAL",SUBSTITUTE(UPPER($D3657)," ","")))),"PREMIUM FREE",""))))</f>
        <v/>
      </c>
    </row>
    <row r="3658">
      <c r="AC3658">
        <f>IF($C3658="","",IF(COUNTIF('Códigos Santander (ref)'!$A$2:$A$79,$C3658)&gt;0,"SANTANDER",IF(COUNTIF('Códigos Itaú (ref)'!$A$2:$A$44,$C3658)&gt;0,"ITAU",IF(AND(TRIM(UPPER($I3658))="CONTRATUAL",ISNUMBER(SEARCH("INDIVIDUAL",SUBSTITUTE(UPPER($D3658)," ","")))),"PREMIUM FREE",""))))</f>
        <v/>
      </c>
    </row>
    <row r="3659">
      <c r="AC3659">
        <f>IF($C3659="","",IF(COUNTIF('Códigos Santander (ref)'!$A$2:$A$79,$C3659)&gt;0,"SANTANDER",IF(COUNTIF('Códigos Itaú (ref)'!$A$2:$A$44,$C3659)&gt;0,"ITAU",IF(AND(TRIM(UPPER($I3659))="CONTRATUAL",ISNUMBER(SEARCH("INDIVIDUAL",SUBSTITUTE(UPPER($D3659)," ","")))),"PREMIUM FREE",""))))</f>
        <v/>
      </c>
    </row>
    <row r="3660">
      <c r="AC3660">
        <f>IF($C3660="","",IF(COUNTIF('Códigos Santander (ref)'!$A$2:$A$79,$C3660)&gt;0,"SANTANDER",IF(COUNTIF('Códigos Itaú (ref)'!$A$2:$A$44,$C3660)&gt;0,"ITAU",IF(AND(TRIM(UPPER($I3660))="CONTRATUAL",ISNUMBER(SEARCH("INDIVIDUAL",SUBSTITUTE(UPPER($D3660)," ","")))),"PREMIUM FREE",""))))</f>
        <v/>
      </c>
    </row>
    <row r="3661">
      <c r="AC3661">
        <f>IF($C3661="","",IF(COUNTIF('Códigos Santander (ref)'!$A$2:$A$79,$C3661)&gt;0,"SANTANDER",IF(COUNTIF('Códigos Itaú (ref)'!$A$2:$A$44,$C3661)&gt;0,"ITAU",IF(AND(TRIM(UPPER($I3661))="CONTRATUAL",ISNUMBER(SEARCH("INDIVIDUAL",SUBSTITUTE(UPPER($D3661)," ","")))),"PREMIUM FREE",""))))</f>
        <v/>
      </c>
    </row>
    <row r="3662">
      <c r="AC3662">
        <f>IF($C3662="","",IF(COUNTIF('Códigos Santander (ref)'!$A$2:$A$79,$C3662)&gt;0,"SANTANDER",IF(COUNTIF('Códigos Itaú (ref)'!$A$2:$A$44,$C3662)&gt;0,"ITAU",IF(AND(TRIM(UPPER($I3662))="CONTRATUAL",ISNUMBER(SEARCH("INDIVIDUAL",SUBSTITUTE(UPPER($D3662)," ","")))),"PREMIUM FREE",""))))</f>
        <v/>
      </c>
    </row>
    <row r="3663">
      <c r="AC3663">
        <f>IF($C3663="","",IF(COUNTIF('Códigos Santander (ref)'!$A$2:$A$79,$C3663)&gt;0,"SANTANDER",IF(COUNTIF('Códigos Itaú (ref)'!$A$2:$A$44,$C3663)&gt;0,"ITAU",IF(AND(TRIM(UPPER($I3663))="CONTRATUAL",ISNUMBER(SEARCH("INDIVIDUAL",SUBSTITUTE(UPPER($D3663)," ","")))),"PREMIUM FREE",""))))</f>
        <v/>
      </c>
    </row>
    <row r="3664">
      <c r="AC3664">
        <f>IF($C3664="","",IF(COUNTIF('Códigos Santander (ref)'!$A$2:$A$79,$C3664)&gt;0,"SANTANDER",IF(COUNTIF('Códigos Itaú (ref)'!$A$2:$A$44,$C3664)&gt;0,"ITAU",IF(AND(TRIM(UPPER($I3664))="CONTRATUAL",ISNUMBER(SEARCH("INDIVIDUAL",SUBSTITUTE(UPPER($D3664)," ","")))),"PREMIUM FREE",""))))</f>
        <v/>
      </c>
    </row>
    <row r="3665">
      <c r="AC3665">
        <f>IF($C3665="","",IF(COUNTIF('Códigos Santander (ref)'!$A$2:$A$79,$C3665)&gt;0,"SANTANDER",IF(COUNTIF('Códigos Itaú (ref)'!$A$2:$A$44,$C3665)&gt;0,"ITAU",IF(AND(TRIM(UPPER($I3665))="CONTRATUAL",ISNUMBER(SEARCH("INDIVIDUAL",SUBSTITUTE(UPPER($D3665)," ","")))),"PREMIUM FREE",""))))</f>
        <v/>
      </c>
    </row>
    <row r="3666">
      <c r="AC3666">
        <f>IF($C3666="","",IF(COUNTIF('Códigos Santander (ref)'!$A$2:$A$79,$C3666)&gt;0,"SANTANDER",IF(COUNTIF('Códigos Itaú (ref)'!$A$2:$A$44,$C3666)&gt;0,"ITAU",IF(AND(TRIM(UPPER($I3666))="CONTRATUAL",ISNUMBER(SEARCH("INDIVIDUAL",SUBSTITUTE(UPPER($D3666)," ","")))),"PREMIUM FREE",""))))</f>
        <v/>
      </c>
    </row>
    <row r="3667">
      <c r="AC3667">
        <f>IF($C3667="","",IF(COUNTIF('Códigos Santander (ref)'!$A$2:$A$79,$C3667)&gt;0,"SANTANDER",IF(COUNTIF('Códigos Itaú (ref)'!$A$2:$A$44,$C3667)&gt;0,"ITAU",IF(AND(TRIM(UPPER($I3667))="CONTRATUAL",ISNUMBER(SEARCH("INDIVIDUAL",SUBSTITUTE(UPPER($D3667)," ","")))),"PREMIUM FREE",""))))</f>
        <v/>
      </c>
    </row>
    <row r="3668">
      <c r="AC3668">
        <f>IF($C3668="","",IF(COUNTIF('Códigos Santander (ref)'!$A$2:$A$79,$C3668)&gt;0,"SANTANDER",IF(COUNTIF('Códigos Itaú (ref)'!$A$2:$A$44,$C3668)&gt;0,"ITAU",IF(AND(TRIM(UPPER($I3668))="CONTRATUAL",ISNUMBER(SEARCH("INDIVIDUAL",SUBSTITUTE(UPPER($D3668)," ","")))),"PREMIUM FREE",""))))</f>
        <v/>
      </c>
    </row>
    <row r="3669">
      <c r="AC3669">
        <f>IF($C3669="","",IF(COUNTIF('Códigos Santander (ref)'!$A$2:$A$79,$C3669)&gt;0,"SANTANDER",IF(COUNTIF('Códigos Itaú (ref)'!$A$2:$A$44,$C3669)&gt;0,"ITAU",IF(AND(TRIM(UPPER($I3669))="CONTRATUAL",ISNUMBER(SEARCH("INDIVIDUAL",SUBSTITUTE(UPPER($D3669)," ","")))),"PREMIUM FREE",""))))</f>
        <v/>
      </c>
    </row>
    <row r="3670">
      <c r="AC3670">
        <f>IF($C3670="","",IF(COUNTIF('Códigos Santander (ref)'!$A$2:$A$79,$C3670)&gt;0,"SANTANDER",IF(COUNTIF('Códigos Itaú (ref)'!$A$2:$A$44,$C3670)&gt;0,"ITAU",IF(AND(TRIM(UPPER($I3670))="CONTRATUAL",ISNUMBER(SEARCH("INDIVIDUAL",SUBSTITUTE(UPPER($D3670)," ","")))),"PREMIUM FREE",""))))</f>
        <v/>
      </c>
    </row>
    <row r="3671">
      <c r="AC3671">
        <f>IF($C3671="","",IF(COUNTIF('Códigos Santander (ref)'!$A$2:$A$79,$C3671)&gt;0,"SANTANDER",IF(COUNTIF('Códigos Itaú (ref)'!$A$2:$A$44,$C3671)&gt;0,"ITAU",IF(AND(TRIM(UPPER($I3671))="CONTRATUAL",ISNUMBER(SEARCH("INDIVIDUAL",SUBSTITUTE(UPPER($D3671)," ","")))),"PREMIUM FREE",""))))</f>
        <v/>
      </c>
    </row>
    <row r="3672">
      <c r="AC3672">
        <f>IF($C3672="","",IF(COUNTIF('Códigos Santander (ref)'!$A$2:$A$79,$C3672)&gt;0,"SANTANDER",IF(COUNTIF('Códigos Itaú (ref)'!$A$2:$A$44,$C3672)&gt;0,"ITAU",IF(AND(TRIM(UPPER($I3672))="CONTRATUAL",ISNUMBER(SEARCH("INDIVIDUAL",SUBSTITUTE(UPPER($D3672)," ","")))),"PREMIUM FREE",""))))</f>
        <v/>
      </c>
    </row>
    <row r="3673">
      <c r="AC3673">
        <f>IF($C3673="","",IF(COUNTIF('Códigos Santander (ref)'!$A$2:$A$79,$C3673)&gt;0,"SANTANDER",IF(COUNTIF('Códigos Itaú (ref)'!$A$2:$A$44,$C3673)&gt;0,"ITAU",IF(AND(TRIM(UPPER($I3673))="CONTRATUAL",ISNUMBER(SEARCH("INDIVIDUAL",SUBSTITUTE(UPPER($D3673)," ","")))),"PREMIUM FREE",""))))</f>
        <v/>
      </c>
    </row>
    <row r="3674">
      <c r="AC3674">
        <f>IF($C3674="","",IF(COUNTIF('Códigos Santander (ref)'!$A$2:$A$79,$C3674)&gt;0,"SANTANDER",IF(COUNTIF('Códigos Itaú (ref)'!$A$2:$A$44,$C3674)&gt;0,"ITAU",IF(AND(TRIM(UPPER($I3674))="CONTRATUAL",ISNUMBER(SEARCH("INDIVIDUAL",SUBSTITUTE(UPPER($D3674)," ","")))),"PREMIUM FREE",""))))</f>
        <v/>
      </c>
    </row>
    <row r="3675">
      <c r="AC3675">
        <f>IF($C3675="","",IF(COUNTIF('Códigos Santander (ref)'!$A$2:$A$79,$C3675)&gt;0,"SANTANDER",IF(COUNTIF('Códigos Itaú (ref)'!$A$2:$A$44,$C3675)&gt;0,"ITAU",IF(AND(TRIM(UPPER($I3675))="CONTRATUAL",ISNUMBER(SEARCH("INDIVIDUAL",SUBSTITUTE(UPPER($D3675)," ","")))),"PREMIUM FREE",""))))</f>
        <v/>
      </c>
    </row>
    <row r="3676">
      <c r="AC3676">
        <f>IF($C3676="","",IF(COUNTIF('Códigos Santander (ref)'!$A$2:$A$79,$C3676)&gt;0,"SANTANDER",IF(COUNTIF('Códigos Itaú (ref)'!$A$2:$A$44,$C3676)&gt;0,"ITAU",IF(AND(TRIM(UPPER($I3676))="CONTRATUAL",ISNUMBER(SEARCH("INDIVIDUAL",SUBSTITUTE(UPPER($D3676)," ","")))),"PREMIUM FREE",""))))</f>
        <v/>
      </c>
    </row>
    <row r="3677">
      <c r="AC3677">
        <f>IF($C3677="","",IF(COUNTIF('Códigos Santander (ref)'!$A$2:$A$79,$C3677)&gt;0,"SANTANDER",IF(COUNTIF('Códigos Itaú (ref)'!$A$2:$A$44,$C3677)&gt;0,"ITAU",IF(AND(TRIM(UPPER($I3677))="CONTRATUAL",ISNUMBER(SEARCH("INDIVIDUAL",SUBSTITUTE(UPPER($D3677)," ","")))),"PREMIUM FREE",""))))</f>
        <v/>
      </c>
    </row>
    <row r="3678">
      <c r="AC3678">
        <f>IF($C3678="","",IF(COUNTIF('Códigos Santander (ref)'!$A$2:$A$79,$C3678)&gt;0,"SANTANDER",IF(COUNTIF('Códigos Itaú (ref)'!$A$2:$A$44,$C3678)&gt;0,"ITAU",IF(AND(TRIM(UPPER($I3678))="CONTRATUAL",ISNUMBER(SEARCH("INDIVIDUAL",SUBSTITUTE(UPPER($D3678)," ","")))),"PREMIUM FREE",""))))</f>
        <v/>
      </c>
    </row>
    <row r="3679">
      <c r="AC3679">
        <f>IF($C3679="","",IF(COUNTIF('Códigos Santander (ref)'!$A$2:$A$79,$C3679)&gt;0,"SANTANDER",IF(COUNTIF('Códigos Itaú (ref)'!$A$2:$A$44,$C3679)&gt;0,"ITAU",IF(AND(TRIM(UPPER($I3679))="CONTRATUAL",ISNUMBER(SEARCH("INDIVIDUAL",SUBSTITUTE(UPPER($D3679)," ","")))),"PREMIUM FREE",""))))</f>
        <v/>
      </c>
    </row>
    <row r="3680">
      <c r="AC3680">
        <f>IF($C3680="","",IF(COUNTIF('Códigos Santander (ref)'!$A$2:$A$79,$C3680)&gt;0,"SANTANDER",IF(COUNTIF('Códigos Itaú (ref)'!$A$2:$A$44,$C3680)&gt;0,"ITAU",IF(AND(TRIM(UPPER($I3680))="CONTRATUAL",ISNUMBER(SEARCH("INDIVIDUAL",SUBSTITUTE(UPPER($D3680)," ","")))),"PREMIUM FREE",""))))</f>
        <v/>
      </c>
    </row>
    <row r="3681">
      <c r="AC3681">
        <f>IF($C3681="","",IF(COUNTIF('Códigos Santander (ref)'!$A$2:$A$79,$C3681)&gt;0,"SANTANDER",IF(COUNTIF('Códigos Itaú (ref)'!$A$2:$A$44,$C3681)&gt;0,"ITAU",IF(AND(TRIM(UPPER($I3681))="CONTRATUAL",ISNUMBER(SEARCH("INDIVIDUAL",SUBSTITUTE(UPPER($D3681)," ","")))),"PREMIUM FREE",""))))</f>
        <v/>
      </c>
    </row>
    <row r="3682">
      <c r="AC3682">
        <f>IF($C3682="","",IF(COUNTIF('Códigos Santander (ref)'!$A$2:$A$79,$C3682)&gt;0,"SANTANDER",IF(COUNTIF('Códigos Itaú (ref)'!$A$2:$A$44,$C3682)&gt;0,"ITAU",IF(AND(TRIM(UPPER($I3682))="CONTRATUAL",ISNUMBER(SEARCH("INDIVIDUAL",SUBSTITUTE(UPPER($D3682)," ","")))),"PREMIUM FREE",""))))</f>
        <v/>
      </c>
    </row>
    <row r="3683">
      <c r="AC3683">
        <f>IF($C3683="","",IF(COUNTIF('Códigos Santander (ref)'!$A$2:$A$79,$C3683)&gt;0,"SANTANDER",IF(COUNTIF('Códigos Itaú (ref)'!$A$2:$A$44,$C3683)&gt;0,"ITAU",IF(AND(TRIM(UPPER($I3683))="CONTRATUAL",ISNUMBER(SEARCH("INDIVIDUAL",SUBSTITUTE(UPPER($D3683)," ","")))),"PREMIUM FREE",""))))</f>
        <v/>
      </c>
    </row>
    <row r="3684">
      <c r="AC3684">
        <f>IF($C3684="","",IF(COUNTIF('Códigos Santander (ref)'!$A$2:$A$79,$C3684)&gt;0,"SANTANDER",IF(COUNTIF('Códigos Itaú (ref)'!$A$2:$A$44,$C3684)&gt;0,"ITAU",IF(AND(TRIM(UPPER($I3684))="CONTRATUAL",ISNUMBER(SEARCH("INDIVIDUAL",SUBSTITUTE(UPPER($D3684)," ","")))),"PREMIUM FREE",""))))</f>
        <v/>
      </c>
    </row>
    <row r="3685">
      <c r="AC3685">
        <f>IF($C3685="","",IF(COUNTIF('Códigos Santander (ref)'!$A$2:$A$79,$C3685)&gt;0,"SANTANDER",IF(COUNTIF('Códigos Itaú (ref)'!$A$2:$A$44,$C3685)&gt;0,"ITAU",IF(AND(TRIM(UPPER($I3685))="CONTRATUAL",ISNUMBER(SEARCH("INDIVIDUAL",SUBSTITUTE(UPPER($D3685)," ","")))),"PREMIUM FREE",""))))</f>
        <v/>
      </c>
    </row>
    <row r="3686">
      <c r="AC3686">
        <f>IF($C3686="","",IF(COUNTIF('Códigos Santander (ref)'!$A$2:$A$79,$C3686)&gt;0,"SANTANDER",IF(COUNTIF('Códigos Itaú (ref)'!$A$2:$A$44,$C3686)&gt;0,"ITAU",IF(AND(TRIM(UPPER($I3686))="CONTRATUAL",ISNUMBER(SEARCH("INDIVIDUAL",SUBSTITUTE(UPPER($D3686)," ","")))),"PREMIUM FREE",""))))</f>
        <v/>
      </c>
    </row>
    <row r="3687">
      <c r="AC3687">
        <f>IF($C3687="","",IF(COUNTIF('Códigos Santander (ref)'!$A$2:$A$79,$C3687)&gt;0,"SANTANDER",IF(COUNTIF('Códigos Itaú (ref)'!$A$2:$A$44,$C3687)&gt;0,"ITAU",IF(AND(TRIM(UPPER($I3687))="CONTRATUAL",ISNUMBER(SEARCH("INDIVIDUAL",SUBSTITUTE(UPPER($D3687)," ","")))),"PREMIUM FREE",""))))</f>
        <v/>
      </c>
    </row>
    <row r="3688">
      <c r="AC3688">
        <f>IF($C3688="","",IF(COUNTIF('Códigos Santander (ref)'!$A$2:$A$79,$C3688)&gt;0,"SANTANDER",IF(COUNTIF('Códigos Itaú (ref)'!$A$2:$A$44,$C3688)&gt;0,"ITAU",IF(AND(TRIM(UPPER($I3688))="CONTRATUAL",ISNUMBER(SEARCH("INDIVIDUAL",SUBSTITUTE(UPPER($D3688)," ","")))),"PREMIUM FREE",""))))</f>
        <v/>
      </c>
    </row>
    <row r="3689">
      <c r="AC3689">
        <f>IF($C3689="","",IF(COUNTIF('Códigos Santander (ref)'!$A$2:$A$79,$C3689)&gt;0,"SANTANDER",IF(COUNTIF('Códigos Itaú (ref)'!$A$2:$A$44,$C3689)&gt;0,"ITAU",IF(AND(TRIM(UPPER($I3689))="CONTRATUAL",ISNUMBER(SEARCH("INDIVIDUAL",SUBSTITUTE(UPPER($D3689)," ","")))),"PREMIUM FREE",""))))</f>
        <v/>
      </c>
    </row>
    <row r="3690">
      <c r="AC3690">
        <f>IF($C3690="","",IF(COUNTIF('Códigos Santander (ref)'!$A$2:$A$79,$C3690)&gt;0,"SANTANDER",IF(COUNTIF('Códigos Itaú (ref)'!$A$2:$A$44,$C3690)&gt;0,"ITAU",IF(AND(TRIM(UPPER($I3690))="CONTRATUAL",ISNUMBER(SEARCH("INDIVIDUAL",SUBSTITUTE(UPPER($D3690)," ","")))),"PREMIUM FREE",""))))</f>
        <v/>
      </c>
    </row>
    <row r="3691">
      <c r="AC3691">
        <f>IF($C3691="","",IF(COUNTIF('Códigos Santander (ref)'!$A$2:$A$79,$C3691)&gt;0,"SANTANDER",IF(COUNTIF('Códigos Itaú (ref)'!$A$2:$A$44,$C3691)&gt;0,"ITAU",IF(AND(TRIM(UPPER($I3691))="CONTRATUAL",ISNUMBER(SEARCH("INDIVIDUAL",SUBSTITUTE(UPPER($D3691)," ","")))),"PREMIUM FREE",""))))</f>
        <v/>
      </c>
    </row>
    <row r="3692">
      <c r="AC3692">
        <f>IF($C3692="","",IF(COUNTIF('Códigos Santander (ref)'!$A$2:$A$79,$C3692)&gt;0,"SANTANDER",IF(COUNTIF('Códigos Itaú (ref)'!$A$2:$A$44,$C3692)&gt;0,"ITAU",IF(AND(TRIM(UPPER($I3692))="CONTRATUAL",ISNUMBER(SEARCH("INDIVIDUAL",SUBSTITUTE(UPPER($D3692)," ","")))),"PREMIUM FREE",""))))</f>
        <v/>
      </c>
    </row>
    <row r="3693">
      <c r="AC3693">
        <f>IF($C3693="","",IF(COUNTIF('Códigos Santander (ref)'!$A$2:$A$79,$C3693)&gt;0,"SANTANDER",IF(COUNTIF('Códigos Itaú (ref)'!$A$2:$A$44,$C3693)&gt;0,"ITAU",IF(AND(TRIM(UPPER($I3693))="CONTRATUAL",ISNUMBER(SEARCH("INDIVIDUAL",SUBSTITUTE(UPPER($D3693)," ","")))),"PREMIUM FREE",""))))</f>
        <v/>
      </c>
    </row>
    <row r="3694">
      <c r="AC3694">
        <f>IF($C3694="","",IF(COUNTIF('Códigos Santander (ref)'!$A$2:$A$79,$C3694)&gt;0,"SANTANDER",IF(COUNTIF('Códigos Itaú (ref)'!$A$2:$A$44,$C3694)&gt;0,"ITAU",IF(AND(TRIM(UPPER($I3694))="CONTRATUAL",ISNUMBER(SEARCH("INDIVIDUAL",SUBSTITUTE(UPPER($D3694)," ","")))),"PREMIUM FREE",""))))</f>
        <v/>
      </c>
    </row>
    <row r="3695">
      <c r="AC3695">
        <f>IF($C3695="","",IF(COUNTIF('Códigos Santander (ref)'!$A$2:$A$79,$C3695)&gt;0,"SANTANDER",IF(COUNTIF('Códigos Itaú (ref)'!$A$2:$A$44,$C3695)&gt;0,"ITAU",IF(AND(TRIM(UPPER($I3695))="CONTRATUAL",ISNUMBER(SEARCH("INDIVIDUAL",SUBSTITUTE(UPPER($D3695)," ","")))),"PREMIUM FREE",""))))</f>
        <v/>
      </c>
    </row>
    <row r="3696">
      <c r="AC3696">
        <f>IF($C3696="","",IF(COUNTIF('Códigos Santander (ref)'!$A$2:$A$79,$C3696)&gt;0,"SANTANDER",IF(COUNTIF('Códigos Itaú (ref)'!$A$2:$A$44,$C3696)&gt;0,"ITAU",IF(AND(TRIM(UPPER($I3696))="CONTRATUAL",ISNUMBER(SEARCH("INDIVIDUAL",SUBSTITUTE(UPPER($D3696)," ","")))),"PREMIUM FREE",""))))</f>
        <v/>
      </c>
    </row>
    <row r="3697">
      <c r="AC3697">
        <f>IF($C3697="","",IF(COUNTIF('Códigos Santander (ref)'!$A$2:$A$79,$C3697)&gt;0,"SANTANDER",IF(COUNTIF('Códigos Itaú (ref)'!$A$2:$A$44,$C3697)&gt;0,"ITAU",IF(AND(TRIM(UPPER($I3697))="CONTRATUAL",ISNUMBER(SEARCH("INDIVIDUAL",SUBSTITUTE(UPPER($D3697)," ","")))),"PREMIUM FREE",""))))</f>
        <v/>
      </c>
    </row>
    <row r="3698">
      <c r="AC3698">
        <f>IF($C3698="","",IF(COUNTIF('Códigos Santander (ref)'!$A$2:$A$79,$C3698)&gt;0,"SANTANDER",IF(COUNTIF('Códigos Itaú (ref)'!$A$2:$A$44,$C3698)&gt;0,"ITAU",IF(AND(TRIM(UPPER($I3698))="CONTRATUAL",ISNUMBER(SEARCH("INDIVIDUAL",SUBSTITUTE(UPPER($D3698)," ","")))),"PREMIUM FREE",""))))</f>
        <v/>
      </c>
    </row>
    <row r="3699">
      <c r="AC3699">
        <f>IF($C3699="","",IF(COUNTIF('Códigos Santander (ref)'!$A$2:$A$79,$C3699)&gt;0,"SANTANDER",IF(COUNTIF('Códigos Itaú (ref)'!$A$2:$A$44,$C3699)&gt;0,"ITAU",IF(AND(TRIM(UPPER($I3699))="CONTRATUAL",ISNUMBER(SEARCH("INDIVIDUAL",SUBSTITUTE(UPPER($D3699)," ","")))),"PREMIUM FREE",""))))</f>
        <v/>
      </c>
    </row>
    <row r="3700">
      <c r="AC3700">
        <f>IF($C3700="","",IF(COUNTIF('Códigos Santander (ref)'!$A$2:$A$79,$C3700)&gt;0,"SANTANDER",IF(COUNTIF('Códigos Itaú (ref)'!$A$2:$A$44,$C3700)&gt;0,"ITAU",IF(AND(TRIM(UPPER($I3700))="CONTRATUAL",ISNUMBER(SEARCH("INDIVIDUAL",SUBSTITUTE(UPPER($D3700)," ","")))),"PREMIUM FREE",""))))</f>
        <v/>
      </c>
    </row>
    <row r="3701">
      <c r="AC3701">
        <f>IF($C3701="","",IF(COUNTIF('Códigos Santander (ref)'!$A$2:$A$79,$C3701)&gt;0,"SANTANDER",IF(COUNTIF('Códigos Itaú (ref)'!$A$2:$A$44,$C3701)&gt;0,"ITAU",IF(AND(TRIM(UPPER($I3701))="CONTRATUAL",ISNUMBER(SEARCH("INDIVIDUAL",SUBSTITUTE(UPPER($D3701)," ","")))),"PREMIUM FREE",""))))</f>
        <v/>
      </c>
    </row>
    <row r="3702">
      <c r="AC3702">
        <f>IF($C3702="","",IF(COUNTIF('Códigos Santander (ref)'!$A$2:$A$79,$C3702)&gt;0,"SANTANDER",IF(COUNTIF('Códigos Itaú (ref)'!$A$2:$A$44,$C3702)&gt;0,"ITAU",IF(AND(TRIM(UPPER($I3702))="CONTRATUAL",ISNUMBER(SEARCH("INDIVIDUAL",SUBSTITUTE(UPPER($D3702)," ","")))),"PREMIUM FREE",""))))</f>
        <v/>
      </c>
    </row>
    <row r="3703">
      <c r="AC3703">
        <f>IF($C3703="","",IF(COUNTIF('Códigos Santander (ref)'!$A$2:$A$79,$C3703)&gt;0,"SANTANDER",IF(COUNTIF('Códigos Itaú (ref)'!$A$2:$A$44,$C3703)&gt;0,"ITAU",IF(AND(TRIM(UPPER($I3703))="CONTRATUAL",ISNUMBER(SEARCH("INDIVIDUAL",SUBSTITUTE(UPPER($D3703)," ","")))),"PREMIUM FREE",""))))</f>
        <v/>
      </c>
    </row>
    <row r="3704">
      <c r="AC3704">
        <f>IF($C3704="","",IF(COUNTIF('Códigos Santander (ref)'!$A$2:$A$79,$C3704)&gt;0,"SANTANDER",IF(COUNTIF('Códigos Itaú (ref)'!$A$2:$A$44,$C3704)&gt;0,"ITAU",IF(AND(TRIM(UPPER($I3704))="CONTRATUAL",ISNUMBER(SEARCH("INDIVIDUAL",SUBSTITUTE(UPPER($D3704)," ","")))),"PREMIUM FREE",""))))</f>
        <v/>
      </c>
    </row>
    <row r="3705">
      <c r="AC3705">
        <f>IF($C3705="","",IF(COUNTIF('Códigos Santander (ref)'!$A$2:$A$79,$C3705)&gt;0,"SANTANDER",IF(COUNTIF('Códigos Itaú (ref)'!$A$2:$A$44,$C3705)&gt;0,"ITAU",IF(AND(TRIM(UPPER($I3705))="CONTRATUAL",ISNUMBER(SEARCH("INDIVIDUAL",SUBSTITUTE(UPPER($D3705)," ","")))),"PREMIUM FREE",""))))</f>
        <v/>
      </c>
    </row>
    <row r="3706">
      <c r="AC3706">
        <f>IF($C3706="","",IF(COUNTIF('Códigos Santander (ref)'!$A$2:$A$79,$C3706)&gt;0,"SANTANDER",IF(COUNTIF('Códigos Itaú (ref)'!$A$2:$A$44,$C3706)&gt;0,"ITAU",IF(AND(TRIM(UPPER($I3706))="CONTRATUAL",ISNUMBER(SEARCH("INDIVIDUAL",SUBSTITUTE(UPPER($D3706)," ","")))),"PREMIUM FREE",""))))</f>
        <v/>
      </c>
    </row>
    <row r="3707">
      <c r="AC3707">
        <f>IF($C3707="","",IF(COUNTIF('Códigos Santander (ref)'!$A$2:$A$79,$C3707)&gt;0,"SANTANDER",IF(COUNTIF('Códigos Itaú (ref)'!$A$2:$A$44,$C3707)&gt;0,"ITAU",IF(AND(TRIM(UPPER($I3707))="CONTRATUAL",ISNUMBER(SEARCH("INDIVIDUAL",SUBSTITUTE(UPPER($D3707)," ","")))),"PREMIUM FREE",""))))</f>
        <v/>
      </c>
    </row>
    <row r="3708">
      <c r="AC3708">
        <f>IF($C3708="","",IF(COUNTIF('Códigos Santander (ref)'!$A$2:$A$79,$C3708)&gt;0,"SANTANDER",IF(COUNTIF('Códigos Itaú (ref)'!$A$2:$A$44,$C3708)&gt;0,"ITAU",IF(AND(TRIM(UPPER($I3708))="CONTRATUAL",ISNUMBER(SEARCH("INDIVIDUAL",SUBSTITUTE(UPPER($D3708)," ","")))),"PREMIUM FREE",""))))</f>
        <v/>
      </c>
    </row>
    <row r="3709">
      <c r="AC3709">
        <f>IF($C3709="","",IF(COUNTIF('Códigos Santander (ref)'!$A$2:$A$79,$C3709)&gt;0,"SANTANDER",IF(COUNTIF('Códigos Itaú (ref)'!$A$2:$A$44,$C3709)&gt;0,"ITAU",IF(AND(TRIM(UPPER($I3709))="CONTRATUAL",ISNUMBER(SEARCH("INDIVIDUAL",SUBSTITUTE(UPPER($D3709)," ","")))),"PREMIUM FREE",""))))</f>
        <v/>
      </c>
    </row>
    <row r="3710">
      <c r="AC3710">
        <f>IF($C3710="","",IF(COUNTIF('Códigos Santander (ref)'!$A$2:$A$79,$C3710)&gt;0,"SANTANDER",IF(COUNTIF('Códigos Itaú (ref)'!$A$2:$A$44,$C3710)&gt;0,"ITAU",IF(AND(TRIM(UPPER($I3710))="CONTRATUAL",ISNUMBER(SEARCH("INDIVIDUAL",SUBSTITUTE(UPPER($D3710)," ","")))),"PREMIUM FREE",""))))</f>
        <v/>
      </c>
    </row>
    <row r="3711">
      <c r="AC3711">
        <f>IF($C3711="","",IF(COUNTIF('Códigos Santander (ref)'!$A$2:$A$79,$C3711)&gt;0,"SANTANDER",IF(COUNTIF('Códigos Itaú (ref)'!$A$2:$A$44,$C3711)&gt;0,"ITAU",IF(AND(TRIM(UPPER($I3711))="CONTRATUAL",ISNUMBER(SEARCH("INDIVIDUAL",SUBSTITUTE(UPPER($D3711)," ","")))),"PREMIUM FREE",""))))</f>
        <v/>
      </c>
    </row>
    <row r="3712">
      <c r="AC3712">
        <f>IF($C3712="","",IF(COUNTIF('Códigos Santander (ref)'!$A$2:$A$79,$C3712)&gt;0,"SANTANDER",IF(COUNTIF('Códigos Itaú (ref)'!$A$2:$A$44,$C3712)&gt;0,"ITAU",IF(AND(TRIM(UPPER($I3712))="CONTRATUAL",ISNUMBER(SEARCH("INDIVIDUAL",SUBSTITUTE(UPPER($D3712)," ","")))),"PREMIUM FREE",""))))</f>
        <v/>
      </c>
    </row>
    <row r="3713">
      <c r="AC3713">
        <f>IF($C3713="","",IF(COUNTIF('Códigos Santander (ref)'!$A$2:$A$79,$C3713)&gt;0,"SANTANDER",IF(COUNTIF('Códigos Itaú (ref)'!$A$2:$A$44,$C3713)&gt;0,"ITAU",IF(AND(TRIM(UPPER($I3713))="CONTRATUAL",ISNUMBER(SEARCH("INDIVIDUAL",SUBSTITUTE(UPPER($D3713)," ","")))),"PREMIUM FREE",""))))</f>
        <v/>
      </c>
    </row>
    <row r="3714">
      <c r="AC3714">
        <f>IF($C3714="","",IF(COUNTIF('Códigos Santander (ref)'!$A$2:$A$79,$C3714)&gt;0,"SANTANDER",IF(COUNTIF('Códigos Itaú (ref)'!$A$2:$A$44,$C3714)&gt;0,"ITAU",IF(AND(TRIM(UPPER($I3714))="CONTRATUAL",ISNUMBER(SEARCH("INDIVIDUAL",SUBSTITUTE(UPPER($D3714)," ","")))),"PREMIUM FREE",""))))</f>
        <v/>
      </c>
    </row>
    <row r="3715">
      <c r="AC3715">
        <f>IF($C3715="","",IF(COUNTIF('Códigos Santander (ref)'!$A$2:$A$79,$C3715)&gt;0,"SANTANDER",IF(COUNTIF('Códigos Itaú (ref)'!$A$2:$A$44,$C3715)&gt;0,"ITAU",IF(AND(TRIM(UPPER($I3715))="CONTRATUAL",ISNUMBER(SEARCH("INDIVIDUAL",SUBSTITUTE(UPPER($D3715)," ","")))),"PREMIUM FREE",""))))</f>
        <v/>
      </c>
    </row>
    <row r="3716">
      <c r="AC3716">
        <f>IF($C3716="","",IF(COUNTIF('Códigos Santander (ref)'!$A$2:$A$79,$C3716)&gt;0,"SANTANDER",IF(COUNTIF('Códigos Itaú (ref)'!$A$2:$A$44,$C3716)&gt;0,"ITAU",IF(AND(TRIM(UPPER($I3716))="CONTRATUAL",ISNUMBER(SEARCH("INDIVIDUAL",SUBSTITUTE(UPPER($D3716)," ","")))),"PREMIUM FREE",""))))</f>
        <v/>
      </c>
    </row>
    <row r="3717">
      <c r="AC3717">
        <f>IF($C3717="","",IF(COUNTIF('Códigos Santander (ref)'!$A$2:$A$79,$C3717)&gt;0,"SANTANDER",IF(COUNTIF('Códigos Itaú (ref)'!$A$2:$A$44,$C3717)&gt;0,"ITAU",IF(AND(TRIM(UPPER($I3717))="CONTRATUAL",ISNUMBER(SEARCH("INDIVIDUAL",SUBSTITUTE(UPPER($D3717)," ","")))),"PREMIUM FREE",""))))</f>
        <v/>
      </c>
    </row>
    <row r="3718">
      <c r="AC3718">
        <f>IF($C3718="","",IF(COUNTIF('Códigos Santander (ref)'!$A$2:$A$79,$C3718)&gt;0,"SANTANDER",IF(COUNTIF('Códigos Itaú (ref)'!$A$2:$A$44,$C3718)&gt;0,"ITAU",IF(AND(TRIM(UPPER($I3718))="CONTRATUAL",ISNUMBER(SEARCH("INDIVIDUAL",SUBSTITUTE(UPPER($D3718)," ","")))),"PREMIUM FREE",""))))</f>
        <v/>
      </c>
    </row>
    <row r="3719">
      <c r="AC3719">
        <f>IF($C3719="","",IF(COUNTIF('Códigos Santander (ref)'!$A$2:$A$79,$C3719)&gt;0,"SANTANDER",IF(COUNTIF('Códigos Itaú (ref)'!$A$2:$A$44,$C3719)&gt;0,"ITAU",IF(AND(TRIM(UPPER($I3719))="CONTRATUAL",ISNUMBER(SEARCH("INDIVIDUAL",SUBSTITUTE(UPPER($D3719)," ","")))),"PREMIUM FREE",""))))</f>
        <v/>
      </c>
    </row>
    <row r="3720">
      <c r="AC3720">
        <f>IF($C3720="","",IF(COUNTIF('Códigos Santander (ref)'!$A$2:$A$79,$C3720)&gt;0,"SANTANDER",IF(COUNTIF('Códigos Itaú (ref)'!$A$2:$A$44,$C3720)&gt;0,"ITAU",IF(AND(TRIM(UPPER($I3720))="CONTRATUAL",ISNUMBER(SEARCH("INDIVIDUAL",SUBSTITUTE(UPPER($D3720)," ","")))),"PREMIUM FREE",""))))</f>
        <v/>
      </c>
    </row>
    <row r="3721">
      <c r="AC3721">
        <f>IF($C3721="","",IF(COUNTIF('Códigos Santander (ref)'!$A$2:$A$79,$C3721)&gt;0,"SANTANDER",IF(COUNTIF('Códigos Itaú (ref)'!$A$2:$A$44,$C3721)&gt;0,"ITAU",IF(AND(TRIM(UPPER($I3721))="CONTRATUAL",ISNUMBER(SEARCH("INDIVIDUAL",SUBSTITUTE(UPPER($D3721)," ","")))),"PREMIUM FREE",""))))</f>
        <v/>
      </c>
    </row>
    <row r="3722">
      <c r="AC3722">
        <f>IF($C3722="","",IF(COUNTIF('Códigos Santander (ref)'!$A$2:$A$79,$C3722)&gt;0,"SANTANDER",IF(COUNTIF('Códigos Itaú (ref)'!$A$2:$A$44,$C3722)&gt;0,"ITAU",IF(AND(TRIM(UPPER($I3722))="CONTRATUAL",ISNUMBER(SEARCH("INDIVIDUAL",SUBSTITUTE(UPPER($D3722)," ","")))),"PREMIUM FREE",""))))</f>
        <v/>
      </c>
    </row>
    <row r="3723">
      <c r="AC3723">
        <f>IF($C3723="","",IF(COUNTIF('Códigos Santander (ref)'!$A$2:$A$79,$C3723)&gt;0,"SANTANDER",IF(COUNTIF('Códigos Itaú (ref)'!$A$2:$A$44,$C3723)&gt;0,"ITAU",IF(AND(TRIM(UPPER($I3723))="CONTRATUAL",ISNUMBER(SEARCH("INDIVIDUAL",SUBSTITUTE(UPPER($D3723)," ","")))),"PREMIUM FREE",""))))</f>
        <v/>
      </c>
    </row>
    <row r="3724">
      <c r="AC3724">
        <f>IF($C3724="","",IF(COUNTIF('Códigos Santander (ref)'!$A$2:$A$79,$C3724)&gt;0,"SANTANDER",IF(COUNTIF('Códigos Itaú (ref)'!$A$2:$A$44,$C3724)&gt;0,"ITAU",IF(AND(TRIM(UPPER($I3724))="CONTRATUAL",ISNUMBER(SEARCH("INDIVIDUAL",SUBSTITUTE(UPPER($D3724)," ","")))),"PREMIUM FREE",""))))</f>
        <v/>
      </c>
    </row>
    <row r="3725">
      <c r="AC3725">
        <f>IF($C3725="","",IF(COUNTIF('Códigos Santander (ref)'!$A$2:$A$79,$C3725)&gt;0,"SANTANDER",IF(COUNTIF('Códigos Itaú (ref)'!$A$2:$A$44,$C3725)&gt;0,"ITAU",IF(AND(TRIM(UPPER($I3725))="CONTRATUAL",ISNUMBER(SEARCH("INDIVIDUAL",SUBSTITUTE(UPPER($D3725)," ","")))),"PREMIUM FREE",""))))</f>
        <v/>
      </c>
    </row>
    <row r="3726">
      <c r="AC3726">
        <f>IF($C3726="","",IF(COUNTIF('Códigos Santander (ref)'!$A$2:$A$79,$C3726)&gt;0,"SANTANDER",IF(COUNTIF('Códigos Itaú (ref)'!$A$2:$A$44,$C3726)&gt;0,"ITAU",IF(AND(TRIM(UPPER($I3726))="CONTRATUAL",ISNUMBER(SEARCH("INDIVIDUAL",SUBSTITUTE(UPPER($D3726)," ","")))),"PREMIUM FREE",""))))</f>
        <v/>
      </c>
    </row>
    <row r="3727">
      <c r="AC3727">
        <f>IF($C3727="","",IF(COUNTIF('Códigos Santander (ref)'!$A$2:$A$79,$C3727)&gt;0,"SANTANDER",IF(COUNTIF('Códigos Itaú (ref)'!$A$2:$A$44,$C3727)&gt;0,"ITAU",IF(AND(TRIM(UPPER($I3727))="CONTRATUAL",ISNUMBER(SEARCH("INDIVIDUAL",SUBSTITUTE(UPPER($D3727)," ","")))),"PREMIUM FREE",""))))</f>
        <v/>
      </c>
    </row>
    <row r="3728">
      <c r="AC3728">
        <f>IF($C3728="","",IF(COUNTIF('Códigos Santander (ref)'!$A$2:$A$79,$C3728)&gt;0,"SANTANDER",IF(COUNTIF('Códigos Itaú (ref)'!$A$2:$A$44,$C3728)&gt;0,"ITAU",IF(AND(TRIM(UPPER($I3728))="CONTRATUAL",ISNUMBER(SEARCH("INDIVIDUAL",SUBSTITUTE(UPPER($D3728)," ","")))),"PREMIUM FREE",""))))</f>
        <v/>
      </c>
    </row>
    <row r="3729">
      <c r="AC3729">
        <f>IF($C3729="","",IF(COUNTIF('Códigos Santander (ref)'!$A$2:$A$79,$C3729)&gt;0,"SANTANDER",IF(COUNTIF('Códigos Itaú (ref)'!$A$2:$A$44,$C3729)&gt;0,"ITAU",IF(AND(TRIM(UPPER($I3729))="CONTRATUAL",ISNUMBER(SEARCH("INDIVIDUAL",SUBSTITUTE(UPPER($D3729)," ","")))),"PREMIUM FREE",""))))</f>
        <v/>
      </c>
    </row>
    <row r="3730">
      <c r="AC3730">
        <f>IF($C3730="","",IF(COUNTIF('Códigos Santander (ref)'!$A$2:$A$79,$C3730)&gt;0,"SANTANDER",IF(COUNTIF('Códigos Itaú (ref)'!$A$2:$A$44,$C3730)&gt;0,"ITAU",IF(AND(TRIM(UPPER($I3730))="CONTRATUAL",ISNUMBER(SEARCH("INDIVIDUAL",SUBSTITUTE(UPPER($D3730)," ","")))),"PREMIUM FREE",""))))</f>
        <v/>
      </c>
    </row>
    <row r="3731">
      <c r="AC3731">
        <f>IF($C3731="","",IF(COUNTIF('Códigos Santander (ref)'!$A$2:$A$79,$C3731)&gt;0,"SANTANDER",IF(COUNTIF('Códigos Itaú (ref)'!$A$2:$A$44,$C3731)&gt;0,"ITAU",IF(AND(TRIM(UPPER($I3731))="CONTRATUAL",ISNUMBER(SEARCH("INDIVIDUAL",SUBSTITUTE(UPPER($D3731)," ","")))),"PREMIUM FREE",""))))</f>
        <v/>
      </c>
    </row>
    <row r="3732">
      <c r="AC3732">
        <f>IF($C3732="","",IF(COUNTIF('Códigos Santander (ref)'!$A$2:$A$79,$C3732)&gt;0,"SANTANDER",IF(COUNTIF('Códigos Itaú (ref)'!$A$2:$A$44,$C3732)&gt;0,"ITAU",IF(AND(TRIM(UPPER($I3732))="CONTRATUAL",ISNUMBER(SEARCH("INDIVIDUAL",SUBSTITUTE(UPPER($D3732)," ","")))),"PREMIUM FREE",""))))</f>
        <v/>
      </c>
    </row>
    <row r="3733">
      <c r="AC3733">
        <f>IF($C3733="","",IF(COUNTIF('Códigos Santander (ref)'!$A$2:$A$79,$C3733)&gt;0,"SANTANDER",IF(COUNTIF('Códigos Itaú (ref)'!$A$2:$A$44,$C3733)&gt;0,"ITAU",IF(AND(TRIM(UPPER($I3733))="CONTRATUAL",ISNUMBER(SEARCH("INDIVIDUAL",SUBSTITUTE(UPPER($D3733)," ","")))),"PREMIUM FREE",""))))</f>
        <v/>
      </c>
    </row>
    <row r="3734">
      <c r="AC3734">
        <f>IF($C3734="","",IF(COUNTIF('Códigos Santander (ref)'!$A$2:$A$79,$C3734)&gt;0,"SANTANDER",IF(COUNTIF('Códigos Itaú (ref)'!$A$2:$A$44,$C3734)&gt;0,"ITAU",IF(AND(TRIM(UPPER($I3734))="CONTRATUAL",ISNUMBER(SEARCH("INDIVIDUAL",SUBSTITUTE(UPPER($D3734)," ","")))),"PREMIUM FREE",""))))</f>
        <v/>
      </c>
    </row>
    <row r="3735">
      <c r="AC3735">
        <f>IF($C3735="","",IF(COUNTIF('Códigos Santander (ref)'!$A$2:$A$79,$C3735)&gt;0,"SANTANDER",IF(COUNTIF('Códigos Itaú (ref)'!$A$2:$A$44,$C3735)&gt;0,"ITAU",IF(AND(TRIM(UPPER($I3735))="CONTRATUAL",ISNUMBER(SEARCH("INDIVIDUAL",SUBSTITUTE(UPPER($D3735)," ","")))),"PREMIUM FREE",""))))</f>
        <v/>
      </c>
    </row>
    <row r="3736">
      <c r="AC3736">
        <f>IF($C3736="","",IF(COUNTIF('Códigos Santander (ref)'!$A$2:$A$79,$C3736)&gt;0,"SANTANDER",IF(COUNTIF('Códigos Itaú (ref)'!$A$2:$A$44,$C3736)&gt;0,"ITAU",IF(AND(TRIM(UPPER($I3736))="CONTRATUAL",ISNUMBER(SEARCH("INDIVIDUAL",SUBSTITUTE(UPPER($D3736)," ","")))),"PREMIUM FREE",""))))</f>
        <v/>
      </c>
    </row>
    <row r="3737">
      <c r="AC3737">
        <f>IF($C3737="","",IF(COUNTIF('Códigos Santander (ref)'!$A$2:$A$79,$C3737)&gt;0,"SANTANDER",IF(COUNTIF('Códigos Itaú (ref)'!$A$2:$A$44,$C3737)&gt;0,"ITAU",IF(AND(TRIM(UPPER($I3737))="CONTRATUAL",ISNUMBER(SEARCH("INDIVIDUAL",SUBSTITUTE(UPPER($D3737)," ","")))),"PREMIUM FREE",""))))</f>
        <v/>
      </c>
    </row>
    <row r="3738">
      <c r="AC3738">
        <f>IF($C3738="","",IF(COUNTIF('Códigos Santander (ref)'!$A$2:$A$79,$C3738)&gt;0,"SANTANDER",IF(COUNTIF('Códigos Itaú (ref)'!$A$2:$A$44,$C3738)&gt;0,"ITAU",IF(AND(TRIM(UPPER($I3738))="CONTRATUAL",ISNUMBER(SEARCH("INDIVIDUAL",SUBSTITUTE(UPPER($D3738)," ","")))),"PREMIUM FREE",""))))</f>
        <v/>
      </c>
    </row>
    <row r="3739">
      <c r="AC3739">
        <f>IF($C3739="","",IF(COUNTIF('Códigos Santander (ref)'!$A$2:$A$79,$C3739)&gt;0,"SANTANDER",IF(COUNTIF('Códigos Itaú (ref)'!$A$2:$A$44,$C3739)&gt;0,"ITAU",IF(AND(TRIM(UPPER($I3739))="CONTRATUAL",ISNUMBER(SEARCH("INDIVIDUAL",SUBSTITUTE(UPPER($D3739)," ","")))),"PREMIUM FREE",""))))</f>
        <v/>
      </c>
    </row>
    <row r="3740">
      <c r="AC3740">
        <f>IF($C3740="","",IF(COUNTIF('Códigos Santander (ref)'!$A$2:$A$79,$C3740)&gt;0,"SANTANDER",IF(COUNTIF('Códigos Itaú (ref)'!$A$2:$A$44,$C3740)&gt;0,"ITAU",IF(AND(TRIM(UPPER($I3740))="CONTRATUAL",ISNUMBER(SEARCH("INDIVIDUAL",SUBSTITUTE(UPPER($D3740)," ","")))),"PREMIUM FREE",""))))</f>
        <v/>
      </c>
    </row>
    <row r="3741">
      <c r="AC3741">
        <f>IF($C3741="","",IF(COUNTIF('Códigos Santander (ref)'!$A$2:$A$79,$C3741)&gt;0,"SANTANDER",IF(COUNTIF('Códigos Itaú (ref)'!$A$2:$A$44,$C3741)&gt;0,"ITAU",IF(AND(TRIM(UPPER($I3741))="CONTRATUAL",ISNUMBER(SEARCH("INDIVIDUAL",SUBSTITUTE(UPPER($D3741)," ","")))),"PREMIUM FREE",""))))</f>
        <v/>
      </c>
    </row>
    <row r="3742">
      <c r="AC3742">
        <f>IF($C3742="","",IF(COUNTIF('Códigos Santander (ref)'!$A$2:$A$79,$C3742)&gt;0,"SANTANDER",IF(COUNTIF('Códigos Itaú (ref)'!$A$2:$A$44,$C3742)&gt;0,"ITAU",IF(AND(TRIM(UPPER($I3742))="CONTRATUAL",ISNUMBER(SEARCH("INDIVIDUAL",SUBSTITUTE(UPPER($D3742)," ","")))),"PREMIUM FREE",""))))</f>
        <v/>
      </c>
    </row>
    <row r="3743">
      <c r="AC3743">
        <f>IF($C3743="","",IF(COUNTIF('Códigos Santander (ref)'!$A$2:$A$79,$C3743)&gt;0,"SANTANDER",IF(COUNTIF('Códigos Itaú (ref)'!$A$2:$A$44,$C3743)&gt;0,"ITAU",IF(AND(TRIM(UPPER($I3743))="CONTRATUAL",ISNUMBER(SEARCH("INDIVIDUAL",SUBSTITUTE(UPPER($D3743)," ","")))),"PREMIUM FREE",""))))</f>
        <v/>
      </c>
    </row>
    <row r="3744">
      <c r="AC3744">
        <f>IF($C3744="","",IF(COUNTIF('Códigos Santander (ref)'!$A$2:$A$79,$C3744)&gt;0,"SANTANDER",IF(COUNTIF('Códigos Itaú (ref)'!$A$2:$A$44,$C3744)&gt;0,"ITAU",IF(AND(TRIM(UPPER($I3744))="CONTRATUAL",ISNUMBER(SEARCH("INDIVIDUAL",SUBSTITUTE(UPPER($D3744)," ","")))),"PREMIUM FREE",""))))</f>
        <v/>
      </c>
    </row>
    <row r="3745">
      <c r="AC3745">
        <f>IF($C3745="","",IF(COUNTIF('Códigos Santander (ref)'!$A$2:$A$79,$C3745)&gt;0,"SANTANDER",IF(COUNTIF('Códigos Itaú (ref)'!$A$2:$A$44,$C3745)&gt;0,"ITAU",IF(AND(TRIM(UPPER($I3745))="CONTRATUAL",ISNUMBER(SEARCH("INDIVIDUAL",SUBSTITUTE(UPPER($D3745)," ","")))),"PREMIUM FREE",""))))</f>
        <v/>
      </c>
    </row>
    <row r="3746">
      <c r="AC3746">
        <f>IF($C3746="","",IF(COUNTIF('Códigos Santander (ref)'!$A$2:$A$79,$C3746)&gt;0,"SANTANDER",IF(COUNTIF('Códigos Itaú (ref)'!$A$2:$A$44,$C3746)&gt;0,"ITAU",IF(AND(TRIM(UPPER($I3746))="CONTRATUAL",ISNUMBER(SEARCH("INDIVIDUAL",SUBSTITUTE(UPPER($D3746)," ","")))),"PREMIUM FREE",""))))</f>
        <v/>
      </c>
    </row>
    <row r="3747">
      <c r="AC3747">
        <f>IF($C3747="","",IF(COUNTIF('Códigos Santander (ref)'!$A$2:$A$79,$C3747)&gt;0,"SANTANDER",IF(COUNTIF('Códigos Itaú (ref)'!$A$2:$A$44,$C3747)&gt;0,"ITAU",IF(AND(TRIM(UPPER($I3747))="CONTRATUAL",ISNUMBER(SEARCH("INDIVIDUAL",SUBSTITUTE(UPPER($D3747)," ","")))),"PREMIUM FREE",""))))</f>
        <v/>
      </c>
    </row>
    <row r="3748">
      <c r="AC3748">
        <f>IF($C3748="","",IF(COUNTIF('Códigos Santander (ref)'!$A$2:$A$79,$C3748)&gt;0,"SANTANDER",IF(COUNTIF('Códigos Itaú (ref)'!$A$2:$A$44,$C3748)&gt;0,"ITAU",IF(AND(TRIM(UPPER($I3748))="CONTRATUAL",ISNUMBER(SEARCH("INDIVIDUAL",SUBSTITUTE(UPPER($D3748)," ","")))),"PREMIUM FREE",""))))</f>
        <v/>
      </c>
    </row>
    <row r="3749">
      <c r="AC3749">
        <f>IF($C3749="","",IF(COUNTIF('Códigos Santander (ref)'!$A$2:$A$79,$C3749)&gt;0,"SANTANDER",IF(COUNTIF('Códigos Itaú (ref)'!$A$2:$A$44,$C3749)&gt;0,"ITAU",IF(AND(TRIM(UPPER($I3749))="CONTRATUAL",ISNUMBER(SEARCH("INDIVIDUAL",SUBSTITUTE(UPPER($D3749)," ","")))),"PREMIUM FREE",""))))</f>
        <v/>
      </c>
    </row>
    <row r="3750">
      <c r="AC3750">
        <f>IF($C3750="","",IF(COUNTIF('Códigos Santander (ref)'!$A$2:$A$79,$C3750)&gt;0,"SANTANDER",IF(COUNTIF('Códigos Itaú (ref)'!$A$2:$A$44,$C3750)&gt;0,"ITAU",IF(AND(TRIM(UPPER($I3750))="CONTRATUAL",ISNUMBER(SEARCH("INDIVIDUAL",SUBSTITUTE(UPPER($D3750)," ","")))),"PREMIUM FREE",""))))</f>
        <v/>
      </c>
    </row>
    <row r="3751">
      <c r="AC3751">
        <f>IF($C3751="","",IF(COUNTIF('Códigos Santander (ref)'!$A$2:$A$79,$C3751)&gt;0,"SANTANDER",IF(COUNTIF('Códigos Itaú (ref)'!$A$2:$A$44,$C3751)&gt;0,"ITAU",IF(AND(TRIM(UPPER($I3751))="CONTRATUAL",ISNUMBER(SEARCH("INDIVIDUAL",SUBSTITUTE(UPPER($D3751)," ","")))),"PREMIUM FREE",""))))</f>
        <v/>
      </c>
    </row>
    <row r="3752">
      <c r="AC3752">
        <f>IF($C3752="","",IF(COUNTIF('Códigos Santander (ref)'!$A$2:$A$79,$C3752)&gt;0,"SANTANDER",IF(COUNTIF('Códigos Itaú (ref)'!$A$2:$A$44,$C3752)&gt;0,"ITAU",IF(AND(TRIM(UPPER($I3752))="CONTRATUAL",ISNUMBER(SEARCH("INDIVIDUAL",SUBSTITUTE(UPPER($D3752)," ","")))),"PREMIUM FREE",""))))</f>
        <v/>
      </c>
    </row>
    <row r="3753">
      <c r="AC3753">
        <f>IF($C3753="","",IF(COUNTIF('Códigos Santander (ref)'!$A$2:$A$79,$C3753)&gt;0,"SANTANDER",IF(COUNTIF('Códigos Itaú (ref)'!$A$2:$A$44,$C3753)&gt;0,"ITAU",IF(AND(TRIM(UPPER($I3753))="CONTRATUAL",ISNUMBER(SEARCH("INDIVIDUAL",SUBSTITUTE(UPPER($D3753)," ","")))),"PREMIUM FREE",""))))</f>
        <v/>
      </c>
    </row>
    <row r="3754">
      <c r="AC3754">
        <f>IF($C3754="","",IF(COUNTIF('Códigos Santander (ref)'!$A$2:$A$79,$C3754)&gt;0,"SANTANDER",IF(COUNTIF('Códigos Itaú (ref)'!$A$2:$A$44,$C3754)&gt;0,"ITAU",IF(AND(TRIM(UPPER($I3754))="CONTRATUAL",ISNUMBER(SEARCH("INDIVIDUAL",SUBSTITUTE(UPPER($D3754)," ","")))),"PREMIUM FREE",""))))</f>
        <v/>
      </c>
    </row>
    <row r="3755">
      <c r="AC3755">
        <f>IF($C3755="","",IF(COUNTIF('Códigos Santander (ref)'!$A$2:$A$79,$C3755)&gt;0,"SANTANDER",IF(COUNTIF('Códigos Itaú (ref)'!$A$2:$A$44,$C3755)&gt;0,"ITAU",IF(AND(TRIM(UPPER($I3755))="CONTRATUAL",ISNUMBER(SEARCH("INDIVIDUAL",SUBSTITUTE(UPPER($D3755)," ","")))),"PREMIUM FREE",""))))</f>
        <v/>
      </c>
    </row>
    <row r="3756">
      <c r="AC3756">
        <f>IF($C3756="","",IF(COUNTIF('Códigos Santander (ref)'!$A$2:$A$79,$C3756)&gt;0,"SANTANDER",IF(COUNTIF('Códigos Itaú (ref)'!$A$2:$A$44,$C3756)&gt;0,"ITAU",IF(AND(TRIM(UPPER($I3756))="CONTRATUAL",ISNUMBER(SEARCH("INDIVIDUAL",SUBSTITUTE(UPPER($D3756)," ","")))),"PREMIUM FREE",""))))</f>
        <v/>
      </c>
    </row>
    <row r="3757">
      <c r="AC3757">
        <f>IF($C3757="","",IF(COUNTIF('Códigos Santander (ref)'!$A$2:$A$79,$C3757)&gt;0,"SANTANDER",IF(COUNTIF('Códigos Itaú (ref)'!$A$2:$A$44,$C3757)&gt;0,"ITAU",IF(AND(TRIM(UPPER($I3757))="CONTRATUAL",ISNUMBER(SEARCH("INDIVIDUAL",SUBSTITUTE(UPPER($D3757)," ","")))),"PREMIUM FREE",""))))</f>
        <v/>
      </c>
    </row>
    <row r="3758">
      <c r="AC3758">
        <f>IF($C3758="","",IF(COUNTIF('Códigos Santander (ref)'!$A$2:$A$79,$C3758)&gt;0,"SANTANDER",IF(COUNTIF('Códigos Itaú (ref)'!$A$2:$A$44,$C3758)&gt;0,"ITAU",IF(AND(TRIM(UPPER($I3758))="CONTRATUAL",ISNUMBER(SEARCH("INDIVIDUAL",SUBSTITUTE(UPPER($D3758)," ","")))),"PREMIUM FREE",""))))</f>
        <v/>
      </c>
    </row>
    <row r="3759">
      <c r="AC3759">
        <f>IF($C3759="","",IF(COUNTIF('Códigos Santander (ref)'!$A$2:$A$79,$C3759)&gt;0,"SANTANDER",IF(COUNTIF('Códigos Itaú (ref)'!$A$2:$A$44,$C3759)&gt;0,"ITAU",IF(AND(TRIM(UPPER($I3759))="CONTRATUAL",ISNUMBER(SEARCH("INDIVIDUAL",SUBSTITUTE(UPPER($D3759)," ","")))),"PREMIUM FREE",""))))</f>
        <v/>
      </c>
    </row>
    <row r="3760">
      <c r="AC3760">
        <f>IF($C3760="","",IF(COUNTIF('Códigos Santander (ref)'!$A$2:$A$79,$C3760)&gt;0,"SANTANDER",IF(COUNTIF('Códigos Itaú (ref)'!$A$2:$A$44,$C3760)&gt;0,"ITAU",IF(AND(TRIM(UPPER($I3760))="CONTRATUAL",ISNUMBER(SEARCH("INDIVIDUAL",SUBSTITUTE(UPPER($D3760)," ","")))),"PREMIUM FREE",""))))</f>
        <v/>
      </c>
    </row>
    <row r="3761">
      <c r="AC3761">
        <f>IF($C3761="","",IF(COUNTIF('Códigos Santander (ref)'!$A$2:$A$79,$C3761)&gt;0,"SANTANDER",IF(COUNTIF('Códigos Itaú (ref)'!$A$2:$A$44,$C3761)&gt;0,"ITAU",IF(AND(TRIM(UPPER($I3761))="CONTRATUAL",ISNUMBER(SEARCH("INDIVIDUAL",SUBSTITUTE(UPPER($D3761)," ","")))),"PREMIUM FREE",""))))</f>
        <v/>
      </c>
    </row>
    <row r="3762">
      <c r="AC3762">
        <f>IF($C3762="","",IF(COUNTIF('Códigos Santander (ref)'!$A$2:$A$79,$C3762)&gt;0,"SANTANDER",IF(COUNTIF('Códigos Itaú (ref)'!$A$2:$A$44,$C3762)&gt;0,"ITAU",IF(AND(TRIM(UPPER($I3762))="CONTRATUAL",ISNUMBER(SEARCH("INDIVIDUAL",SUBSTITUTE(UPPER($D3762)," ","")))),"PREMIUM FREE",""))))</f>
        <v/>
      </c>
    </row>
    <row r="3763">
      <c r="AC3763">
        <f>IF($C3763="","",IF(COUNTIF('Códigos Santander (ref)'!$A$2:$A$79,$C3763)&gt;0,"SANTANDER",IF(COUNTIF('Códigos Itaú (ref)'!$A$2:$A$44,$C3763)&gt;0,"ITAU",IF(AND(TRIM(UPPER($I3763))="CONTRATUAL",ISNUMBER(SEARCH("INDIVIDUAL",SUBSTITUTE(UPPER($D3763)," ","")))),"PREMIUM FREE",""))))</f>
        <v/>
      </c>
    </row>
    <row r="3764">
      <c r="AC3764">
        <f>IF($C3764="","",IF(COUNTIF('Códigos Santander (ref)'!$A$2:$A$79,$C3764)&gt;0,"SANTANDER",IF(COUNTIF('Códigos Itaú (ref)'!$A$2:$A$44,$C3764)&gt;0,"ITAU",IF(AND(TRIM(UPPER($I3764))="CONTRATUAL",ISNUMBER(SEARCH("INDIVIDUAL",SUBSTITUTE(UPPER($D3764)," ","")))),"PREMIUM FREE",""))))</f>
        <v/>
      </c>
    </row>
    <row r="3765">
      <c r="AC3765">
        <f>IF($C3765="","",IF(COUNTIF('Códigos Santander (ref)'!$A$2:$A$79,$C3765)&gt;0,"SANTANDER",IF(COUNTIF('Códigos Itaú (ref)'!$A$2:$A$44,$C3765)&gt;0,"ITAU",IF(AND(TRIM(UPPER($I3765))="CONTRATUAL",ISNUMBER(SEARCH("INDIVIDUAL",SUBSTITUTE(UPPER($D3765)," ","")))),"PREMIUM FREE",""))))</f>
        <v/>
      </c>
    </row>
    <row r="3766">
      <c r="AC3766">
        <f>IF($C3766="","",IF(COUNTIF('Códigos Santander (ref)'!$A$2:$A$79,$C3766)&gt;0,"SANTANDER",IF(COUNTIF('Códigos Itaú (ref)'!$A$2:$A$44,$C3766)&gt;0,"ITAU",IF(AND(TRIM(UPPER($I3766))="CONTRATUAL",ISNUMBER(SEARCH("INDIVIDUAL",SUBSTITUTE(UPPER($D3766)," ","")))),"PREMIUM FREE",""))))</f>
        <v/>
      </c>
    </row>
    <row r="3767">
      <c r="AC3767">
        <f>IF($C3767="","",IF(COUNTIF('Códigos Santander (ref)'!$A$2:$A$79,$C3767)&gt;0,"SANTANDER",IF(COUNTIF('Códigos Itaú (ref)'!$A$2:$A$44,$C3767)&gt;0,"ITAU",IF(AND(TRIM(UPPER($I3767))="CONTRATUAL",ISNUMBER(SEARCH("INDIVIDUAL",SUBSTITUTE(UPPER($D3767)," ","")))),"PREMIUM FREE",""))))</f>
        <v/>
      </c>
    </row>
    <row r="3768">
      <c r="AC3768">
        <f>IF($C3768="","",IF(COUNTIF('Códigos Santander (ref)'!$A$2:$A$79,$C3768)&gt;0,"SANTANDER",IF(COUNTIF('Códigos Itaú (ref)'!$A$2:$A$44,$C3768)&gt;0,"ITAU",IF(AND(TRIM(UPPER($I3768))="CONTRATUAL",ISNUMBER(SEARCH("INDIVIDUAL",SUBSTITUTE(UPPER($D3768)," ","")))),"PREMIUM FREE",""))))</f>
        <v/>
      </c>
    </row>
    <row r="3769">
      <c r="AC3769">
        <f>IF($C3769="","",IF(COUNTIF('Códigos Santander (ref)'!$A$2:$A$79,$C3769)&gt;0,"SANTANDER",IF(COUNTIF('Códigos Itaú (ref)'!$A$2:$A$44,$C3769)&gt;0,"ITAU",IF(AND(TRIM(UPPER($I3769))="CONTRATUAL",ISNUMBER(SEARCH("INDIVIDUAL",SUBSTITUTE(UPPER($D3769)," ","")))),"PREMIUM FREE",""))))</f>
        <v/>
      </c>
    </row>
    <row r="3770">
      <c r="AC3770">
        <f>IF($C3770="","",IF(COUNTIF('Códigos Santander (ref)'!$A$2:$A$79,$C3770)&gt;0,"SANTANDER",IF(COUNTIF('Códigos Itaú (ref)'!$A$2:$A$44,$C3770)&gt;0,"ITAU",IF(AND(TRIM(UPPER($I3770))="CONTRATUAL",ISNUMBER(SEARCH("INDIVIDUAL",SUBSTITUTE(UPPER($D3770)," ","")))),"PREMIUM FREE",""))))</f>
        <v/>
      </c>
    </row>
    <row r="3771">
      <c r="AC3771">
        <f>IF($C3771="","",IF(COUNTIF('Códigos Santander (ref)'!$A$2:$A$79,$C3771)&gt;0,"SANTANDER",IF(COUNTIF('Códigos Itaú (ref)'!$A$2:$A$44,$C3771)&gt;0,"ITAU",IF(AND(TRIM(UPPER($I3771))="CONTRATUAL",ISNUMBER(SEARCH("INDIVIDUAL",SUBSTITUTE(UPPER($D3771)," ","")))),"PREMIUM FREE",""))))</f>
        <v/>
      </c>
    </row>
    <row r="3772">
      <c r="AC3772">
        <f>IF($C3772="","",IF(COUNTIF('Códigos Santander (ref)'!$A$2:$A$79,$C3772)&gt;0,"SANTANDER",IF(COUNTIF('Códigos Itaú (ref)'!$A$2:$A$44,$C3772)&gt;0,"ITAU",IF(AND(TRIM(UPPER($I3772))="CONTRATUAL",ISNUMBER(SEARCH("INDIVIDUAL",SUBSTITUTE(UPPER($D3772)," ","")))),"PREMIUM FREE",""))))</f>
        <v/>
      </c>
    </row>
    <row r="3773">
      <c r="AC3773">
        <f>IF($C3773="","",IF(COUNTIF('Códigos Santander (ref)'!$A$2:$A$79,$C3773)&gt;0,"SANTANDER",IF(COUNTIF('Códigos Itaú (ref)'!$A$2:$A$44,$C3773)&gt;0,"ITAU",IF(AND(TRIM(UPPER($I3773))="CONTRATUAL",ISNUMBER(SEARCH("INDIVIDUAL",SUBSTITUTE(UPPER($D3773)," ","")))),"PREMIUM FREE",""))))</f>
        <v/>
      </c>
    </row>
    <row r="3774">
      <c r="AC3774">
        <f>IF($C3774="","",IF(COUNTIF('Códigos Santander (ref)'!$A$2:$A$79,$C3774)&gt;0,"SANTANDER",IF(COUNTIF('Códigos Itaú (ref)'!$A$2:$A$44,$C3774)&gt;0,"ITAU",IF(AND(TRIM(UPPER($I3774))="CONTRATUAL",ISNUMBER(SEARCH("INDIVIDUAL",SUBSTITUTE(UPPER($D3774)," ","")))),"PREMIUM FREE",""))))</f>
        <v/>
      </c>
    </row>
    <row r="3775">
      <c r="AC3775">
        <f>IF($C3775="","",IF(COUNTIF('Códigos Santander (ref)'!$A$2:$A$79,$C3775)&gt;0,"SANTANDER",IF(COUNTIF('Códigos Itaú (ref)'!$A$2:$A$44,$C3775)&gt;0,"ITAU",IF(AND(TRIM(UPPER($I3775))="CONTRATUAL",ISNUMBER(SEARCH("INDIVIDUAL",SUBSTITUTE(UPPER($D3775)," ","")))),"PREMIUM FREE",""))))</f>
        <v/>
      </c>
    </row>
    <row r="3776">
      <c r="AC3776">
        <f>IF($C3776="","",IF(COUNTIF('Códigos Santander (ref)'!$A$2:$A$79,$C3776)&gt;0,"SANTANDER",IF(COUNTIF('Códigos Itaú (ref)'!$A$2:$A$44,$C3776)&gt;0,"ITAU",IF(AND(TRIM(UPPER($I3776))="CONTRATUAL",ISNUMBER(SEARCH("INDIVIDUAL",SUBSTITUTE(UPPER($D3776)," ","")))),"PREMIUM FREE",""))))</f>
        <v/>
      </c>
    </row>
    <row r="3777">
      <c r="AC3777">
        <f>IF($C3777="","",IF(COUNTIF('Códigos Santander (ref)'!$A$2:$A$79,$C3777)&gt;0,"SANTANDER",IF(COUNTIF('Códigos Itaú (ref)'!$A$2:$A$44,$C3777)&gt;0,"ITAU",IF(AND(TRIM(UPPER($I3777))="CONTRATUAL",ISNUMBER(SEARCH("INDIVIDUAL",SUBSTITUTE(UPPER($D3777)," ","")))),"PREMIUM FREE",""))))</f>
        <v/>
      </c>
    </row>
    <row r="3778">
      <c r="AC3778">
        <f>IF($C3778="","",IF(COUNTIF('Códigos Santander (ref)'!$A$2:$A$79,$C3778)&gt;0,"SANTANDER",IF(COUNTIF('Códigos Itaú (ref)'!$A$2:$A$44,$C3778)&gt;0,"ITAU",IF(AND(TRIM(UPPER($I3778))="CONTRATUAL",ISNUMBER(SEARCH("INDIVIDUAL",SUBSTITUTE(UPPER($D3778)," ","")))),"PREMIUM FREE",""))))</f>
        <v/>
      </c>
    </row>
    <row r="3779">
      <c r="AC3779">
        <f>IF($C3779="","",IF(COUNTIF('Códigos Santander (ref)'!$A$2:$A$79,$C3779)&gt;0,"SANTANDER",IF(COUNTIF('Códigos Itaú (ref)'!$A$2:$A$44,$C3779)&gt;0,"ITAU",IF(AND(TRIM(UPPER($I3779))="CONTRATUAL",ISNUMBER(SEARCH("INDIVIDUAL",SUBSTITUTE(UPPER($D3779)," ","")))),"PREMIUM FREE",""))))</f>
        <v/>
      </c>
    </row>
    <row r="3780">
      <c r="AC3780">
        <f>IF($C3780="","",IF(COUNTIF('Códigos Santander (ref)'!$A$2:$A$79,$C3780)&gt;0,"SANTANDER",IF(COUNTIF('Códigos Itaú (ref)'!$A$2:$A$44,$C3780)&gt;0,"ITAU",IF(AND(TRIM(UPPER($I3780))="CONTRATUAL",ISNUMBER(SEARCH("INDIVIDUAL",SUBSTITUTE(UPPER($D3780)," ","")))),"PREMIUM FREE",""))))</f>
        <v/>
      </c>
    </row>
    <row r="3781">
      <c r="AC3781">
        <f>IF($C3781="","",IF(COUNTIF('Códigos Santander (ref)'!$A$2:$A$79,$C3781)&gt;0,"SANTANDER",IF(COUNTIF('Códigos Itaú (ref)'!$A$2:$A$44,$C3781)&gt;0,"ITAU",IF(AND(TRIM(UPPER($I3781))="CONTRATUAL",ISNUMBER(SEARCH("INDIVIDUAL",SUBSTITUTE(UPPER($D3781)," ","")))),"PREMIUM FREE",""))))</f>
        <v/>
      </c>
    </row>
    <row r="3782">
      <c r="AC3782">
        <f>IF($C3782="","",IF(COUNTIF('Códigos Santander (ref)'!$A$2:$A$79,$C3782)&gt;0,"SANTANDER",IF(COUNTIF('Códigos Itaú (ref)'!$A$2:$A$44,$C3782)&gt;0,"ITAU",IF(AND(TRIM(UPPER($I3782))="CONTRATUAL",ISNUMBER(SEARCH("INDIVIDUAL",SUBSTITUTE(UPPER($D3782)," ","")))),"PREMIUM FREE",""))))</f>
        <v/>
      </c>
    </row>
    <row r="3783">
      <c r="AC3783">
        <f>IF($C3783="","",IF(COUNTIF('Códigos Santander (ref)'!$A$2:$A$79,$C3783)&gt;0,"SANTANDER",IF(COUNTIF('Códigos Itaú (ref)'!$A$2:$A$44,$C3783)&gt;0,"ITAU",IF(AND(TRIM(UPPER($I3783))="CONTRATUAL",ISNUMBER(SEARCH("INDIVIDUAL",SUBSTITUTE(UPPER($D3783)," ","")))),"PREMIUM FREE",""))))</f>
        <v/>
      </c>
    </row>
    <row r="3784">
      <c r="AC3784">
        <f>IF($C3784="","",IF(COUNTIF('Códigos Santander (ref)'!$A$2:$A$79,$C3784)&gt;0,"SANTANDER",IF(COUNTIF('Códigos Itaú (ref)'!$A$2:$A$44,$C3784)&gt;0,"ITAU",IF(AND(TRIM(UPPER($I3784))="CONTRATUAL",ISNUMBER(SEARCH("INDIVIDUAL",SUBSTITUTE(UPPER($D3784)," ","")))),"PREMIUM FREE",""))))</f>
        <v/>
      </c>
    </row>
    <row r="3785">
      <c r="AC3785">
        <f>IF($C3785="","",IF(COUNTIF('Códigos Santander (ref)'!$A$2:$A$79,$C3785)&gt;0,"SANTANDER",IF(COUNTIF('Códigos Itaú (ref)'!$A$2:$A$44,$C3785)&gt;0,"ITAU",IF(AND(TRIM(UPPER($I3785))="CONTRATUAL",ISNUMBER(SEARCH("INDIVIDUAL",SUBSTITUTE(UPPER($D3785)," ","")))),"PREMIUM FREE",""))))</f>
        <v/>
      </c>
    </row>
    <row r="3786">
      <c r="AC3786">
        <f>IF($C3786="","",IF(COUNTIF('Códigos Santander (ref)'!$A$2:$A$79,$C3786)&gt;0,"SANTANDER",IF(COUNTIF('Códigos Itaú (ref)'!$A$2:$A$44,$C3786)&gt;0,"ITAU",IF(AND(TRIM(UPPER($I3786))="CONTRATUAL",ISNUMBER(SEARCH("INDIVIDUAL",SUBSTITUTE(UPPER($D3786)," ","")))),"PREMIUM FREE",""))))</f>
        <v/>
      </c>
    </row>
    <row r="3787">
      <c r="AC3787">
        <f>IF($C3787="","",IF(COUNTIF('Códigos Santander (ref)'!$A$2:$A$79,$C3787)&gt;0,"SANTANDER",IF(COUNTIF('Códigos Itaú (ref)'!$A$2:$A$44,$C3787)&gt;0,"ITAU",IF(AND(TRIM(UPPER($I3787))="CONTRATUAL",ISNUMBER(SEARCH("INDIVIDUAL",SUBSTITUTE(UPPER($D3787)," ","")))),"PREMIUM FREE",""))))</f>
        <v/>
      </c>
    </row>
    <row r="3788">
      <c r="AC3788">
        <f>IF($C3788="","",IF(COUNTIF('Códigos Santander (ref)'!$A$2:$A$79,$C3788)&gt;0,"SANTANDER",IF(COUNTIF('Códigos Itaú (ref)'!$A$2:$A$44,$C3788)&gt;0,"ITAU",IF(AND(TRIM(UPPER($I3788))="CONTRATUAL",ISNUMBER(SEARCH("INDIVIDUAL",SUBSTITUTE(UPPER($D3788)," ","")))),"PREMIUM FREE",""))))</f>
        <v/>
      </c>
    </row>
    <row r="3789">
      <c r="AC3789">
        <f>IF($C3789="","",IF(COUNTIF('Códigos Santander (ref)'!$A$2:$A$79,$C3789)&gt;0,"SANTANDER",IF(COUNTIF('Códigos Itaú (ref)'!$A$2:$A$44,$C3789)&gt;0,"ITAU",IF(AND(TRIM(UPPER($I3789))="CONTRATUAL",ISNUMBER(SEARCH("INDIVIDUAL",SUBSTITUTE(UPPER($D3789)," ","")))),"PREMIUM FREE",""))))</f>
        <v/>
      </c>
    </row>
    <row r="3790">
      <c r="AC3790">
        <f>IF($C3790="","",IF(COUNTIF('Códigos Santander (ref)'!$A$2:$A$79,$C3790)&gt;0,"SANTANDER",IF(COUNTIF('Códigos Itaú (ref)'!$A$2:$A$44,$C3790)&gt;0,"ITAU",IF(AND(TRIM(UPPER($I3790))="CONTRATUAL",ISNUMBER(SEARCH("INDIVIDUAL",SUBSTITUTE(UPPER($D3790)," ","")))),"PREMIUM FREE",""))))</f>
        <v/>
      </c>
    </row>
    <row r="3791">
      <c r="AC3791">
        <f>IF($C3791="","",IF(COUNTIF('Códigos Santander (ref)'!$A$2:$A$79,$C3791)&gt;0,"SANTANDER",IF(COUNTIF('Códigos Itaú (ref)'!$A$2:$A$44,$C3791)&gt;0,"ITAU",IF(AND(TRIM(UPPER($I3791))="CONTRATUAL",ISNUMBER(SEARCH("INDIVIDUAL",SUBSTITUTE(UPPER($D3791)," ","")))),"PREMIUM FREE",""))))</f>
        <v/>
      </c>
    </row>
    <row r="3792">
      <c r="AC3792">
        <f>IF($C3792="","",IF(COUNTIF('Códigos Santander (ref)'!$A$2:$A$79,$C3792)&gt;0,"SANTANDER",IF(COUNTIF('Códigos Itaú (ref)'!$A$2:$A$44,$C3792)&gt;0,"ITAU",IF(AND(TRIM(UPPER($I3792))="CONTRATUAL",ISNUMBER(SEARCH("INDIVIDUAL",SUBSTITUTE(UPPER($D3792)," ","")))),"PREMIUM FREE",""))))</f>
        <v/>
      </c>
    </row>
    <row r="3793">
      <c r="AC3793">
        <f>IF($C3793="","",IF(COUNTIF('Códigos Santander (ref)'!$A$2:$A$79,$C3793)&gt;0,"SANTANDER",IF(COUNTIF('Códigos Itaú (ref)'!$A$2:$A$44,$C3793)&gt;0,"ITAU",IF(AND(TRIM(UPPER($I3793))="CONTRATUAL",ISNUMBER(SEARCH("INDIVIDUAL",SUBSTITUTE(UPPER($D3793)," ","")))),"PREMIUM FREE",""))))</f>
        <v/>
      </c>
    </row>
    <row r="3794">
      <c r="AC3794">
        <f>IF($C3794="","",IF(COUNTIF('Códigos Santander (ref)'!$A$2:$A$79,$C3794)&gt;0,"SANTANDER",IF(COUNTIF('Códigos Itaú (ref)'!$A$2:$A$44,$C3794)&gt;0,"ITAU",IF(AND(TRIM(UPPER($I3794))="CONTRATUAL",ISNUMBER(SEARCH("INDIVIDUAL",SUBSTITUTE(UPPER($D3794)," ","")))),"PREMIUM FREE",""))))</f>
        <v/>
      </c>
    </row>
    <row r="3795">
      <c r="AC3795">
        <f>IF($C3795="","",IF(COUNTIF('Códigos Santander (ref)'!$A$2:$A$79,$C3795)&gt;0,"SANTANDER",IF(COUNTIF('Códigos Itaú (ref)'!$A$2:$A$44,$C3795)&gt;0,"ITAU",IF(AND(TRIM(UPPER($I3795))="CONTRATUAL",ISNUMBER(SEARCH("INDIVIDUAL",SUBSTITUTE(UPPER($D3795)," ","")))),"PREMIUM FREE",""))))</f>
        <v/>
      </c>
    </row>
    <row r="3796">
      <c r="AC3796">
        <f>IF($C3796="","",IF(COUNTIF('Códigos Santander (ref)'!$A$2:$A$79,$C3796)&gt;0,"SANTANDER",IF(COUNTIF('Códigos Itaú (ref)'!$A$2:$A$44,$C3796)&gt;0,"ITAU",IF(AND(TRIM(UPPER($I3796))="CONTRATUAL",ISNUMBER(SEARCH("INDIVIDUAL",SUBSTITUTE(UPPER($D3796)," ","")))),"PREMIUM FREE",""))))</f>
        <v/>
      </c>
    </row>
    <row r="3797">
      <c r="AC3797">
        <f>IF($C3797="","",IF(COUNTIF('Códigos Santander (ref)'!$A$2:$A$79,$C3797)&gt;0,"SANTANDER",IF(COUNTIF('Códigos Itaú (ref)'!$A$2:$A$44,$C3797)&gt;0,"ITAU",IF(AND(TRIM(UPPER($I3797))="CONTRATUAL",ISNUMBER(SEARCH("INDIVIDUAL",SUBSTITUTE(UPPER($D3797)," ","")))),"PREMIUM FREE",""))))</f>
        <v/>
      </c>
    </row>
    <row r="3798">
      <c r="AC3798">
        <f>IF($C3798="","",IF(COUNTIF('Códigos Santander (ref)'!$A$2:$A$79,$C3798)&gt;0,"SANTANDER",IF(COUNTIF('Códigos Itaú (ref)'!$A$2:$A$44,$C3798)&gt;0,"ITAU",IF(AND(TRIM(UPPER($I3798))="CONTRATUAL",ISNUMBER(SEARCH("INDIVIDUAL",SUBSTITUTE(UPPER($D3798)," ","")))),"PREMIUM FREE",""))))</f>
        <v/>
      </c>
    </row>
    <row r="3799">
      <c r="AC3799">
        <f>IF($C3799="","",IF(COUNTIF('Códigos Santander (ref)'!$A$2:$A$79,$C3799)&gt;0,"SANTANDER",IF(COUNTIF('Códigos Itaú (ref)'!$A$2:$A$44,$C3799)&gt;0,"ITAU",IF(AND(TRIM(UPPER($I3799))="CONTRATUAL",ISNUMBER(SEARCH("INDIVIDUAL",SUBSTITUTE(UPPER($D3799)," ","")))),"PREMIUM FREE",""))))</f>
        <v/>
      </c>
    </row>
    <row r="3800">
      <c r="AC3800">
        <f>IF($C3800="","",IF(COUNTIF('Códigos Santander (ref)'!$A$2:$A$79,$C3800)&gt;0,"SANTANDER",IF(COUNTIF('Códigos Itaú (ref)'!$A$2:$A$44,$C3800)&gt;0,"ITAU",IF(AND(TRIM(UPPER($I3800))="CONTRATUAL",ISNUMBER(SEARCH("INDIVIDUAL",SUBSTITUTE(UPPER($D3800)," ","")))),"PREMIUM FREE",""))))</f>
        <v/>
      </c>
    </row>
    <row r="3801">
      <c r="AC3801">
        <f>IF($C3801="","",IF(COUNTIF('Códigos Santander (ref)'!$A$2:$A$79,$C3801)&gt;0,"SANTANDER",IF(COUNTIF('Códigos Itaú (ref)'!$A$2:$A$44,$C3801)&gt;0,"ITAU",IF(AND(TRIM(UPPER($I3801))="CONTRATUAL",ISNUMBER(SEARCH("INDIVIDUAL",SUBSTITUTE(UPPER($D3801)," ","")))),"PREMIUM FREE",""))))</f>
        <v/>
      </c>
    </row>
    <row r="3802">
      <c r="AC3802">
        <f>IF($C3802="","",IF(COUNTIF('Códigos Santander (ref)'!$A$2:$A$79,$C3802)&gt;0,"SANTANDER",IF(COUNTIF('Códigos Itaú (ref)'!$A$2:$A$44,$C3802)&gt;0,"ITAU",IF(AND(TRIM(UPPER($I3802))="CONTRATUAL",ISNUMBER(SEARCH("INDIVIDUAL",SUBSTITUTE(UPPER($D3802)," ","")))),"PREMIUM FREE",""))))</f>
        <v/>
      </c>
    </row>
    <row r="3803">
      <c r="AC3803">
        <f>IF($C3803="","",IF(COUNTIF('Códigos Santander (ref)'!$A$2:$A$79,$C3803)&gt;0,"SANTANDER",IF(COUNTIF('Códigos Itaú (ref)'!$A$2:$A$44,$C3803)&gt;0,"ITAU",IF(AND(TRIM(UPPER($I3803))="CONTRATUAL",ISNUMBER(SEARCH("INDIVIDUAL",SUBSTITUTE(UPPER($D3803)," ","")))),"PREMIUM FREE",""))))</f>
        <v/>
      </c>
    </row>
    <row r="3804">
      <c r="AC3804">
        <f>IF($C3804="","",IF(COUNTIF('Códigos Santander (ref)'!$A$2:$A$79,$C3804)&gt;0,"SANTANDER",IF(COUNTIF('Códigos Itaú (ref)'!$A$2:$A$44,$C3804)&gt;0,"ITAU",IF(AND(TRIM(UPPER($I3804))="CONTRATUAL",ISNUMBER(SEARCH("INDIVIDUAL",SUBSTITUTE(UPPER($D3804)," ","")))),"PREMIUM FREE",""))))</f>
        <v/>
      </c>
    </row>
    <row r="3805">
      <c r="AC3805">
        <f>IF($C3805="","",IF(COUNTIF('Códigos Santander (ref)'!$A$2:$A$79,$C3805)&gt;0,"SANTANDER",IF(COUNTIF('Códigos Itaú (ref)'!$A$2:$A$44,$C3805)&gt;0,"ITAU",IF(AND(TRIM(UPPER($I3805))="CONTRATUAL",ISNUMBER(SEARCH("INDIVIDUAL",SUBSTITUTE(UPPER($D3805)," ","")))),"PREMIUM FREE",""))))</f>
        <v/>
      </c>
    </row>
    <row r="3806">
      <c r="AC3806">
        <f>IF($C3806="","",IF(COUNTIF('Códigos Santander (ref)'!$A$2:$A$79,$C3806)&gt;0,"SANTANDER",IF(COUNTIF('Códigos Itaú (ref)'!$A$2:$A$44,$C3806)&gt;0,"ITAU",IF(AND(TRIM(UPPER($I3806))="CONTRATUAL",ISNUMBER(SEARCH("INDIVIDUAL",SUBSTITUTE(UPPER($D3806)," ","")))),"PREMIUM FREE",""))))</f>
        <v/>
      </c>
    </row>
    <row r="3807">
      <c r="AC3807">
        <f>IF($C3807="","",IF(COUNTIF('Códigos Santander (ref)'!$A$2:$A$79,$C3807)&gt;0,"SANTANDER",IF(COUNTIF('Códigos Itaú (ref)'!$A$2:$A$44,$C3807)&gt;0,"ITAU",IF(AND(TRIM(UPPER($I3807))="CONTRATUAL",ISNUMBER(SEARCH("INDIVIDUAL",SUBSTITUTE(UPPER($D3807)," ","")))),"PREMIUM FREE",""))))</f>
        <v/>
      </c>
    </row>
    <row r="3808">
      <c r="AC3808">
        <f>IF($C3808="","",IF(COUNTIF('Códigos Santander (ref)'!$A$2:$A$79,$C3808)&gt;0,"SANTANDER",IF(COUNTIF('Códigos Itaú (ref)'!$A$2:$A$44,$C3808)&gt;0,"ITAU",IF(AND(TRIM(UPPER($I3808))="CONTRATUAL",ISNUMBER(SEARCH("INDIVIDUAL",SUBSTITUTE(UPPER($D3808)," ","")))),"PREMIUM FREE",""))))</f>
        <v/>
      </c>
    </row>
    <row r="3809">
      <c r="AC3809">
        <f>IF($C3809="","",IF(COUNTIF('Códigos Santander (ref)'!$A$2:$A$79,$C3809)&gt;0,"SANTANDER",IF(COUNTIF('Códigos Itaú (ref)'!$A$2:$A$44,$C3809)&gt;0,"ITAU",IF(AND(TRIM(UPPER($I3809))="CONTRATUAL",ISNUMBER(SEARCH("INDIVIDUAL",SUBSTITUTE(UPPER($D3809)," ","")))),"PREMIUM FREE",""))))</f>
        <v/>
      </c>
    </row>
    <row r="3810">
      <c r="AC3810">
        <f>IF($C3810="","",IF(COUNTIF('Códigos Santander (ref)'!$A$2:$A$79,$C3810)&gt;0,"SANTANDER",IF(COUNTIF('Códigos Itaú (ref)'!$A$2:$A$44,$C3810)&gt;0,"ITAU",IF(AND(TRIM(UPPER($I3810))="CONTRATUAL",ISNUMBER(SEARCH("INDIVIDUAL",SUBSTITUTE(UPPER($D3810)," ","")))),"PREMIUM FREE",""))))</f>
        <v/>
      </c>
    </row>
    <row r="3811">
      <c r="AC3811">
        <f>IF($C3811="","",IF(COUNTIF('Códigos Santander (ref)'!$A$2:$A$79,$C3811)&gt;0,"SANTANDER",IF(COUNTIF('Códigos Itaú (ref)'!$A$2:$A$44,$C3811)&gt;0,"ITAU",IF(AND(TRIM(UPPER($I3811))="CONTRATUAL",ISNUMBER(SEARCH("INDIVIDUAL",SUBSTITUTE(UPPER($D3811)," ","")))),"PREMIUM FREE",""))))</f>
        <v/>
      </c>
    </row>
    <row r="3812">
      <c r="AC3812">
        <f>IF($C3812="","",IF(COUNTIF('Códigos Santander (ref)'!$A$2:$A$79,$C3812)&gt;0,"SANTANDER",IF(COUNTIF('Códigos Itaú (ref)'!$A$2:$A$44,$C3812)&gt;0,"ITAU",IF(AND(TRIM(UPPER($I3812))="CONTRATUAL",ISNUMBER(SEARCH("INDIVIDUAL",SUBSTITUTE(UPPER($D3812)," ","")))),"PREMIUM FREE",""))))</f>
        <v/>
      </c>
    </row>
    <row r="3813">
      <c r="AC3813">
        <f>IF($C3813="","",IF(COUNTIF('Códigos Santander (ref)'!$A$2:$A$79,$C3813)&gt;0,"SANTANDER",IF(COUNTIF('Códigos Itaú (ref)'!$A$2:$A$44,$C3813)&gt;0,"ITAU",IF(AND(TRIM(UPPER($I3813))="CONTRATUAL",ISNUMBER(SEARCH("INDIVIDUAL",SUBSTITUTE(UPPER($D3813)," ","")))),"PREMIUM FREE",""))))</f>
        <v/>
      </c>
    </row>
    <row r="3814">
      <c r="AC3814">
        <f>IF($C3814="","",IF(COUNTIF('Códigos Santander (ref)'!$A$2:$A$79,$C3814)&gt;0,"SANTANDER",IF(COUNTIF('Códigos Itaú (ref)'!$A$2:$A$44,$C3814)&gt;0,"ITAU",IF(AND(TRIM(UPPER($I3814))="CONTRATUAL",ISNUMBER(SEARCH("INDIVIDUAL",SUBSTITUTE(UPPER($D3814)," ","")))),"PREMIUM FREE",""))))</f>
        <v/>
      </c>
    </row>
    <row r="3815">
      <c r="AC3815">
        <f>IF($C3815="","",IF(COUNTIF('Códigos Santander (ref)'!$A$2:$A$79,$C3815)&gt;0,"SANTANDER",IF(COUNTIF('Códigos Itaú (ref)'!$A$2:$A$44,$C3815)&gt;0,"ITAU",IF(AND(TRIM(UPPER($I3815))="CONTRATUAL",ISNUMBER(SEARCH("INDIVIDUAL",SUBSTITUTE(UPPER($D3815)," ","")))),"PREMIUM FREE",""))))</f>
        <v/>
      </c>
    </row>
    <row r="3816">
      <c r="AC3816">
        <f>IF($C3816="","",IF(COUNTIF('Códigos Santander (ref)'!$A$2:$A$79,$C3816)&gt;0,"SANTANDER",IF(COUNTIF('Códigos Itaú (ref)'!$A$2:$A$44,$C3816)&gt;0,"ITAU",IF(AND(TRIM(UPPER($I3816))="CONTRATUAL",ISNUMBER(SEARCH("INDIVIDUAL",SUBSTITUTE(UPPER($D3816)," ","")))),"PREMIUM FREE",""))))</f>
        <v/>
      </c>
    </row>
    <row r="3817">
      <c r="AC3817">
        <f>IF($C3817="","",IF(COUNTIF('Códigos Santander (ref)'!$A$2:$A$79,$C3817)&gt;0,"SANTANDER",IF(COUNTIF('Códigos Itaú (ref)'!$A$2:$A$44,$C3817)&gt;0,"ITAU",IF(AND(TRIM(UPPER($I3817))="CONTRATUAL",ISNUMBER(SEARCH("INDIVIDUAL",SUBSTITUTE(UPPER($D3817)," ","")))),"PREMIUM FREE",""))))</f>
        <v/>
      </c>
    </row>
    <row r="3818">
      <c r="AC3818">
        <f>IF($C3818="","",IF(COUNTIF('Códigos Santander (ref)'!$A$2:$A$79,$C3818)&gt;0,"SANTANDER",IF(COUNTIF('Códigos Itaú (ref)'!$A$2:$A$44,$C3818)&gt;0,"ITAU",IF(AND(TRIM(UPPER($I3818))="CONTRATUAL",ISNUMBER(SEARCH("INDIVIDUAL",SUBSTITUTE(UPPER($D3818)," ","")))),"PREMIUM FREE",""))))</f>
        <v/>
      </c>
    </row>
    <row r="3819">
      <c r="AC3819">
        <f>IF($C3819="","",IF(COUNTIF('Códigos Santander (ref)'!$A$2:$A$79,$C3819)&gt;0,"SANTANDER",IF(COUNTIF('Códigos Itaú (ref)'!$A$2:$A$44,$C3819)&gt;0,"ITAU",IF(AND(TRIM(UPPER($I3819))="CONTRATUAL",ISNUMBER(SEARCH("INDIVIDUAL",SUBSTITUTE(UPPER($D3819)," ","")))),"PREMIUM FREE",""))))</f>
        <v/>
      </c>
    </row>
    <row r="3820">
      <c r="AC3820">
        <f>IF($C3820="","",IF(COUNTIF('Códigos Santander (ref)'!$A$2:$A$79,$C3820)&gt;0,"SANTANDER",IF(COUNTIF('Códigos Itaú (ref)'!$A$2:$A$44,$C3820)&gt;0,"ITAU",IF(AND(TRIM(UPPER($I3820))="CONTRATUAL",ISNUMBER(SEARCH("INDIVIDUAL",SUBSTITUTE(UPPER($D3820)," ","")))),"PREMIUM FREE",""))))</f>
        <v/>
      </c>
    </row>
    <row r="3821">
      <c r="AC3821">
        <f>IF($C3821="","",IF(COUNTIF('Códigos Santander (ref)'!$A$2:$A$79,$C3821)&gt;0,"SANTANDER",IF(COUNTIF('Códigos Itaú (ref)'!$A$2:$A$44,$C3821)&gt;0,"ITAU",IF(AND(TRIM(UPPER($I3821))="CONTRATUAL",ISNUMBER(SEARCH("INDIVIDUAL",SUBSTITUTE(UPPER($D3821)," ","")))),"PREMIUM FREE",""))))</f>
        <v/>
      </c>
    </row>
    <row r="3822">
      <c r="AC3822">
        <f>IF($C3822="","",IF(COUNTIF('Códigos Santander (ref)'!$A$2:$A$79,$C3822)&gt;0,"SANTANDER",IF(COUNTIF('Códigos Itaú (ref)'!$A$2:$A$44,$C3822)&gt;0,"ITAU",IF(AND(TRIM(UPPER($I3822))="CONTRATUAL",ISNUMBER(SEARCH("INDIVIDUAL",SUBSTITUTE(UPPER($D3822)," ","")))),"PREMIUM FREE",""))))</f>
        <v/>
      </c>
    </row>
    <row r="3823">
      <c r="AC3823">
        <f>IF($C3823="","",IF(COUNTIF('Códigos Santander (ref)'!$A$2:$A$79,$C3823)&gt;0,"SANTANDER",IF(COUNTIF('Códigos Itaú (ref)'!$A$2:$A$44,$C3823)&gt;0,"ITAU",IF(AND(TRIM(UPPER($I3823))="CONTRATUAL",ISNUMBER(SEARCH("INDIVIDUAL",SUBSTITUTE(UPPER($D3823)," ","")))),"PREMIUM FREE",""))))</f>
        <v/>
      </c>
    </row>
    <row r="3824">
      <c r="AC3824">
        <f>IF($C3824="","",IF(COUNTIF('Códigos Santander (ref)'!$A$2:$A$79,$C3824)&gt;0,"SANTANDER",IF(COUNTIF('Códigos Itaú (ref)'!$A$2:$A$44,$C3824)&gt;0,"ITAU",IF(AND(TRIM(UPPER($I3824))="CONTRATUAL",ISNUMBER(SEARCH("INDIVIDUAL",SUBSTITUTE(UPPER($D3824)," ","")))),"PREMIUM FREE",""))))</f>
        <v/>
      </c>
    </row>
    <row r="3825">
      <c r="AC3825">
        <f>IF($C3825="","",IF(COUNTIF('Códigos Santander (ref)'!$A$2:$A$79,$C3825)&gt;0,"SANTANDER",IF(COUNTIF('Códigos Itaú (ref)'!$A$2:$A$44,$C3825)&gt;0,"ITAU",IF(AND(TRIM(UPPER($I3825))="CONTRATUAL",ISNUMBER(SEARCH("INDIVIDUAL",SUBSTITUTE(UPPER($D3825)," ","")))),"PREMIUM FREE",""))))</f>
        <v/>
      </c>
    </row>
    <row r="3826">
      <c r="AC3826">
        <f>IF($C3826="","",IF(COUNTIF('Códigos Santander (ref)'!$A$2:$A$79,$C3826)&gt;0,"SANTANDER",IF(COUNTIF('Códigos Itaú (ref)'!$A$2:$A$44,$C3826)&gt;0,"ITAU",IF(AND(TRIM(UPPER($I3826))="CONTRATUAL",ISNUMBER(SEARCH("INDIVIDUAL",SUBSTITUTE(UPPER($D3826)," ","")))),"PREMIUM FREE",""))))</f>
        <v/>
      </c>
    </row>
    <row r="3827">
      <c r="AC3827">
        <f>IF($C3827="","",IF(COUNTIF('Códigos Santander (ref)'!$A$2:$A$79,$C3827)&gt;0,"SANTANDER",IF(COUNTIF('Códigos Itaú (ref)'!$A$2:$A$44,$C3827)&gt;0,"ITAU",IF(AND(TRIM(UPPER($I3827))="CONTRATUAL",ISNUMBER(SEARCH("INDIVIDUAL",SUBSTITUTE(UPPER($D3827)," ","")))),"PREMIUM FREE",""))))</f>
        <v/>
      </c>
    </row>
    <row r="3828">
      <c r="AC3828">
        <f>IF($C3828="","",IF(COUNTIF('Códigos Santander (ref)'!$A$2:$A$79,$C3828)&gt;0,"SANTANDER",IF(COUNTIF('Códigos Itaú (ref)'!$A$2:$A$44,$C3828)&gt;0,"ITAU",IF(AND(TRIM(UPPER($I3828))="CONTRATUAL",ISNUMBER(SEARCH("INDIVIDUAL",SUBSTITUTE(UPPER($D3828)," ","")))),"PREMIUM FREE",""))))</f>
        <v/>
      </c>
    </row>
    <row r="3829">
      <c r="AC3829">
        <f>IF($C3829="","",IF(COUNTIF('Códigos Santander (ref)'!$A$2:$A$79,$C3829)&gt;0,"SANTANDER",IF(COUNTIF('Códigos Itaú (ref)'!$A$2:$A$44,$C3829)&gt;0,"ITAU",IF(AND(TRIM(UPPER($I3829))="CONTRATUAL",ISNUMBER(SEARCH("INDIVIDUAL",SUBSTITUTE(UPPER($D3829)," ","")))),"PREMIUM FREE",""))))</f>
        <v/>
      </c>
    </row>
    <row r="3830">
      <c r="AC3830">
        <f>IF($C3830="","",IF(COUNTIF('Códigos Santander (ref)'!$A$2:$A$79,$C3830)&gt;0,"SANTANDER",IF(COUNTIF('Códigos Itaú (ref)'!$A$2:$A$44,$C3830)&gt;0,"ITAU",IF(AND(TRIM(UPPER($I3830))="CONTRATUAL",ISNUMBER(SEARCH("INDIVIDUAL",SUBSTITUTE(UPPER($D3830)," ","")))),"PREMIUM FREE",""))))</f>
        <v/>
      </c>
    </row>
    <row r="3831">
      <c r="AC3831">
        <f>IF($C3831="","",IF(COUNTIF('Códigos Santander (ref)'!$A$2:$A$79,$C3831)&gt;0,"SANTANDER",IF(COUNTIF('Códigos Itaú (ref)'!$A$2:$A$44,$C3831)&gt;0,"ITAU",IF(AND(TRIM(UPPER($I3831))="CONTRATUAL",ISNUMBER(SEARCH("INDIVIDUAL",SUBSTITUTE(UPPER($D3831)," ","")))),"PREMIUM FREE",""))))</f>
        <v/>
      </c>
    </row>
    <row r="3832">
      <c r="AC3832">
        <f>IF($C3832="","",IF(COUNTIF('Códigos Santander (ref)'!$A$2:$A$79,$C3832)&gt;0,"SANTANDER",IF(COUNTIF('Códigos Itaú (ref)'!$A$2:$A$44,$C3832)&gt;0,"ITAU",IF(AND(TRIM(UPPER($I3832))="CONTRATUAL",ISNUMBER(SEARCH("INDIVIDUAL",SUBSTITUTE(UPPER($D3832)," ","")))),"PREMIUM FREE",""))))</f>
        <v/>
      </c>
    </row>
    <row r="3833">
      <c r="AC3833">
        <f>IF($C3833="","",IF(COUNTIF('Códigos Santander (ref)'!$A$2:$A$79,$C3833)&gt;0,"SANTANDER",IF(COUNTIF('Códigos Itaú (ref)'!$A$2:$A$44,$C3833)&gt;0,"ITAU",IF(AND(TRIM(UPPER($I3833))="CONTRATUAL",ISNUMBER(SEARCH("INDIVIDUAL",SUBSTITUTE(UPPER($D3833)," ","")))),"PREMIUM FREE",""))))</f>
        <v/>
      </c>
    </row>
    <row r="3834">
      <c r="AC3834">
        <f>IF($C3834="","",IF(COUNTIF('Códigos Santander (ref)'!$A$2:$A$79,$C3834)&gt;0,"SANTANDER",IF(COUNTIF('Códigos Itaú (ref)'!$A$2:$A$44,$C3834)&gt;0,"ITAU",IF(AND(TRIM(UPPER($I3834))="CONTRATUAL",ISNUMBER(SEARCH("INDIVIDUAL",SUBSTITUTE(UPPER($D3834)," ","")))),"PREMIUM FREE",""))))</f>
        <v/>
      </c>
    </row>
    <row r="3835">
      <c r="AC3835">
        <f>IF($C3835="","",IF(COUNTIF('Códigos Santander (ref)'!$A$2:$A$79,$C3835)&gt;0,"SANTANDER",IF(COUNTIF('Códigos Itaú (ref)'!$A$2:$A$44,$C3835)&gt;0,"ITAU",IF(AND(TRIM(UPPER($I3835))="CONTRATUAL",ISNUMBER(SEARCH("INDIVIDUAL",SUBSTITUTE(UPPER($D3835)," ","")))),"PREMIUM FREE",""))))</f>
        <v/>
      </c>
    </row>
    <row r="3836">
      <c r="AC3836">
        <f>IF($C3836="","",IF(COUNTIF('Códigos Santander (ref)'!$A$2:$A$79,$C3836)&gt;0,"SANTANDER",IF(COUNTIF('Códigos Itaú (ref)'!$A$2:$A$44,$C3836)&gt;0,"ITAU",IF(AND(TRIM(UPPER($I3836))="CONTRATUAL",ISNUMBER(SEARCH("INDIVIDUAL",SUBSTITUTE(UPPER($D3836)," ","")))),"PREMIUM FREE",""))))</f>
        <v/>
      </c>
    </row>
    <row r="3837">
      <c r="AC3837">
        <f>IF($C3837="","",IF(COUNTIF('Códigos Santander (ref)'!$A$2:$A$79,$C3837)&gt;0,"SANTANDER",IF(COUNTIF('Códigos Itaú (ref)'!$A$2:$A$44,$C3837)&gt;0,"ITAU",IF(AND(TRIM(UPPER($I3837))="CONTRATUAL",ISNUMBER(SEARCH("INDIVIDUAL",SUBSTITUTE(UPPER($D3837)," ","")))),"PREMIUM FREE",""))))</f>
        <v/>
      </c>
    </row>
    <row r="3838">
      <c r="AC3838">
        <f>IF($C3838="","",IF(COUNTIF('Códigos Santander (ref)'!$A$2:$A$79,$C3838)&gt;0,"SANTANDER",IF(COUNTIF('Códigos Itaú (ref)'!$A$2:$A$44,$C3838)&gt;0,"ITAU",IF(AND(TRIM(UPPER($I3838))="CONTRATUAL",ISNUMBER(SEARCH("INDIVIDUAL",SUBSTITUTE(UPPER($D3838)," ","")))),"PREMIUM FREE",""))))</f>
        <v/>
      </c>
    </row>
    <row r="3839">
      <c r="AC3839">
        <f>IF($C3839="","",IF(COUNTIF('Códigos Santander (ref)'!$A$2:$A$79,$C3839)&gt;0,"SANTANDER",IF(COUNTIF('Códigos Itaú (ref)'!$A$2:$A$44,$C3839)&gt;0,"ITAU",IF(AND(TRIM(UPPER($I3839))="CONTRATUAL",ISNUMBER(SEARCH("INDIVIDUAL",SUBSTITUTE(UPPER($D3839)," ","")))),"PREMIUM FREE",""))))</f>
        <v/>
      </c>
    </row>
    <row r="3840">
      <c r="AC3840">
        <f>IF($C3840="","",IF(COUNTIF('Códigos Santander (ref)'!$A$2:$A$79,$C3840)&gt;0,"SANTANDER",IF(COUNTIF('Códigos Itaú (ref)'!$A$2:$A$44,$C3840)&gt;0,"ITAU",IF(AND(TRIM(UPPER($I3840))="CONTRATUAL",ISNUMBER(SEARCH("INDIVIDUAL",SUBSTITUTE(UPPER($D3840)," ","")))),"PREMIUM FREE",""))))</f>
        <v/>
      </c>
    </row>
    <row r="3841">
      <c r="AC3841">
        <f>IF($C3841="","",IF(COUNTIF('Códigos Santander (ref)'!$A$2:$A$79,$C3841)&gt;0,"SANTANDER",IF(COUNTIF('Códigos Itaú (ref)'!$A$2:$A$44,$C3841)&gt;0,"ITAU",IF(AND(TRIM(UPPER($I3841))="CONTRATUAL",ISNUMBER(SEARCH("INDIVIDUAL",SUBSTITUTE(UPPER($D3841)," ","")))),"PREMIUM FREE",""))))</f>
        <v/>
      </c>
    </row>
    <row r="3842">
      <c r="AC3842">
        <f>IF($C3842="","",IF(COUNTIF('Códigos Santander (ref)'!$A$2:$A$79,$C3842)&gt;0,"SANTANDER",IF(COUNTIF('Códigos Itaú (ref)'!$A$2:$A$44,$C3842)&gt;0,"ITAU",IF(AND(TRIM(UPPER($I3842))="CONTRATUAL",ISNUMBER(SEARCH("INDIVIDUAL",SUBSTITUTE(UPPER($D3842)," ","")))),"PREMIUM FREE",""))))</f>
        <v/>
      </c>
    </row>
    <row r="3843">
      <c r="AC3843">
        <f>IF($C3843="","",IF(COUNTIF('Códigos Santander (ref)'!$A$2:$A$79,$C3843)&gt;0,"SANTANDER",IF(COUNTIF('Códigos Itaú (ref)'!$A$2:$A$44,$C3843)&gt;0,"ITAU",IF(AND(TRIM(UPPER($I3843))="CONTRATUAL",ISNUMBER(SEARCH("INDIVIDUAL",SUBSTITUTE(UPPER($D3843)," ","")))),"PREMIUM FREE",""))))</f>
        <v/>
      </c>
    </row>
    <row r="3844">
      <c r="AC3844">
        <f>IF($C3844="","",IF(COUNTIF('Códigos Santander (ref)'!$A$2:$A$79,$C3844)&gt;0,"SANTANDER",IF(COUNTIF('Códigos Itaú (ref)'!$A$2:$A$44,$C3844)&gt;0,"ITAU",IF(AND(TRIM(UPPER($I3844))="CONTRATUAL",ISNUMBER(SEARCH("INDIVIDUAL",SUBSTITUTE(UPPER($D3844)," ","")))),"PREMIUM FREE",""))))</f>
        <v/>
      </c>
    </row>
    <row r="3845">
      <c r="AC3845">
        <f>IF($C3845="","",IF(COUNTIF('Códigos Santander (ref)'!$A$2:$A$79,$C3845)&gt;0,"SANTANDER",IF(COUNTIF('Códigos Itaú (ref)'!$A$2:$A$44,$C3845)&gt;0,"ITAU",IF(AND(TRIM(UPPER($I3845))="CONTRATUAL",ISNUMBER(SEARCH("INDIVIDUAL",SUBSTITUTE(UPPER($D3845)," ","")))),"PREMIUM FREE",""))))</f>
        <v/>
      </c>
    </row>
    <row r="3846">
      <c r="AC3846">
        <f>IF($C3846="","",IF(COUNTIF('Códigos Santander (ref)'!$A$2:$A$79,$C3846)&gt;0,"SANTANDER",IF(COUNTIF('Códigos Itaú (ref)'!$A$2:$A$44,$C3846)&gt;0,"ITAU",IF(AND(TRIM(UPPER($I3846))="CONTRATUAL",ISNUMBER(SEARCH("INDIVIDUAL",SUBSTITUTE(UPPER($D3846)," ","")))),"PREMIUM FREE",""))))</f>
        <v/>
      </c>
    </row>
    <row r="3847">
      <c r="AC3847">
        <f>IF($C3847="","",IF(COUNTIF('Códigos Santander (ref)'!$A$2:$A$79,$C3847)&gt;0,"SANTANDER",IF(COUNTIF('Códigos Itaú (ref)'!$A$2:$A$44,$C3847)&gt;0,"ITAU",IF(AND(TRIM(UPPER($I3847))="CONTRATUAL",ISNUMBER(SEARCH("INDIVIDUAL",SUBSTITUTE(UPPER($D3847)," ","")))),"PREMIUM FREE",""))))</f>
        <v/>
      </c>
    </row>
    <row r="3848">
      <c r="AC3848">
        <f>IF($C3848="","",IF(COUNTIF('Códigos Santander (ref)'!$A$2:$A$79,$C3848)&gt;0,"SANTANDER",IF(COUNTIF('Códigos Itaú (ref)'!$A$2:$A$44,$C3848)&gt;0,"ITAU",IF(AND(TRIM(UPPER($I3848))="CONTRATUAL",ISNUMBER(SEARCH("INDIVIDUAL",SUBSTITUTE(UPPER($D3848)," ","")))),"PREMIUM FREE",""))))</f>
        <v/>
      </c>
    </row>
    <row r="3849">
      <c r="AC3849">
        <f>IF($C3849="","",IF(COUNTIF('Códigos Santander (ref)'!$A$2:$A$79,$C3849)&gt;0,"SANTANDER",IF(COUNTIF('Códigos Itaú (ref)'!$A$2:$A$44,$C3849)&gt;0,"ITAU",IF(AND(TRIM(UPPER($I3849))="CONTRATUAL",ISNUMBER(SEARCH("INDIVIDUAL",SUBSTITUTE(UPPER($D3849)," ","")))),"PREMIUM FREE",""))))</f>
        <v/>
      </c>
    </row>
    <row r="3850">
      <c r="AC3850">
        <f>IF($C3850="","",IF(COUNTIF('Códigos Santander (ref)'!$A$2:$A$79,$C3850)&gt;0,"SANTANDER",IF(COUNTIF('Códigos Itaú (ref)'!$A$2:$A$44,$C3850)&gt;0,"ITAU",IF(AND(TRIM(UPPER($I3850))="CONTRATUAL",ISNUMBER(SEARCH("INDIVIDUAL",SUBSTITUTE(UPPER($D3850)," ","")))),"PREMIUM FREE",""))))</f>
        <v/>
      </c>
    </row>
    <row r="3851">
      <c r="AC3851">
        <f>IF($C3851="","",IF(COUNTIF('Códigos Santander (ref)'!$A$2:$A$79,$C3851)&gt;0,"SANTANDER",IF(COUNTIF('Códigos Itaú (ref)'!$A$2:$A$44,$C3851)&gt;0,"ITAU",IF(AND(TRIM(UPPER($I3851))="CONTRATUAL",ISNUMBER(SEARCH("INDIVIDUAL",SUBSTITUTE(UPPER($D3851)," ","")))),"PREMIUM FREE",""))))</f>
        <v/>
      </c>
    </row>
    <row r="3852">
      <c r="AC3852">
        <f>IF($C3852="","",IF(COUNTIF('Códigos Santander (ref)'!$A$2:$A$79,$C3852)&gt;0,"SANTANDER",IF(COUNTIF('Códigos Itaú (ref)'!$A$2:$A$44,$C3852)&gt;0,"ITAU",IF(AND(TRIM(UPPER($I3852))="CONTRATUAL",ISNUMBER(SEARCH("INDIVIDUAL",SUBSTITUTE(UPPER($D3852)," ","")))),"PREMIUM FREE",""))))</f>
        <v/>
      </c>
    </row>
    <row r="3853">
      <c r="AC3853">
        <f>IF($C3853="","",IF(COUNTIF('Códigos Santander (ref)'!$A$2:$A$79,$C3853)&gt;0,"SANTANDER",IF(COUNTIF('Códigos Itaú (ref)'!$A$2:$A$44,$C3853)&gt;0,"ITAU",IF(AND(TRIM(UPPER($I3853))="CONTRATUAL",ISNUMBER(SEARCH("INDIVIDUAL",SUBSTITUTE(UPPER($D3853)," ","")))),"PREMIUM FREE",""))))</f>
        <v/>
      </c>
    </row>
    <row r="3854">
      <c r="AC3854">
        <f>IF($C3854="","",IF(COUNTIF('Códigos Santander (ref)'!$A$2:$A$79,$C3854)&gt;0,"SANTANDER",IF(COUNTIF('Códigos Itaú (ref)'!$A$2:$A$44,$C3854)&gt;0,"ITAU",IF(AND(TRIM(UPPER($I3854))="CONTRATUAL",ISNUMBER(SEARCH("INDIVIDUAL",SUBSTITUTE(UPPER($D3854)," ","")))),"PREMIUM FREE",""))))</f>
        <v/>
      </c>
    </row>
    <row r="3855">
      <c r="AC3855">
        <f>IF($C3855="","",IF(COUNTIF('Códigos Santander (ref)'!$A$2:$A$79,$C3855)&gt;0,"SANTANDER",IF(COUNTIF('Códigos Itaú (ref)'!$A$2:$A$44,$C3855)&gt;0,"ITAU",IF(AND(TRIM(UPPER($I3855))="CONTRATUAL",ISNUMBER(SEARCH("INDIVIDUAL",SUBSTITUTE(UPPER($D3855)," ","")))),"PREMIUM FREE",""))))</f>
        <v/>
      </c>
    </row>
    <row r="3856">
      <c r="AC3856">
        <f>IF($C3856="","",IF(COUNTIF('Códigos Santander (ref)'!$A$2:$A$79,$C3856)&gt;0,"SANTANDER",IF(COUNTIF('Códigos Itaú (ref)'!$A$2:$A$44,$C3856)&gt;0,"ITAU",IF(AND(TRIM(UPPER($I3856))="CONTRATUAL",ISNUMBER(SEARCH("INDIVIDUAL",SUBSTITUTE(UPPER($D3856)," ","")))),"PREMIUM FREE",""))))</f>
        <v/>
      </c>
    </row>
    <row r="3857">
      <c r="AC3857">
        <f>IF($C3857="","",IF(COUNTIF('Códigos Santander (ref)'!$A$2:$A$79,$C3857)&gt;0,"SANTANDER",IF(COUNTIF('Códigos Itaú (ref)'!$A$2:$A$44,$C3857)&gt;0,"ITAU",IF(AND(TRIM(UPPER($I3857))="CONTRATUAL",ISNUMBER(SEARCH("INDIVIDUAL",SUBSTITUTE(UPPER($D3857)," ","")))),"PREMIUM FREE",""))))</f>
        <v/>
      </c>
    </row>
    <row r="3858">
      <c r="AC3858">
        <f>IF($C3858="","",IF(COUNTIF('Códigos Santander (ref)'!$A$2:$A$79,$C3858)&gt;0,"SANTANDER",IF(COUNTIF('Códigos Itaú (ref)'!$A$2:$A$44,$C3858)&gt;0,"ITAU",IF(AND(TRIM(UPPER($I3858))="CONTRATUAL",ISNUMBER(SEARCH("INDIVIDUAL",SUBSTITUTE(UPPER($D3858)," ","")))),"PREMIUM FREE",""))))</f>
        <v/>
      </c>
    </row>
    <row r="3859">
      <c r="AC3859">
        <f>IF($C3859="","",IF(COUNTIF('Códigos Santander (ref)'!$A$2:$A$79,$C3859)&gt;0,"SANTANDER",IF(COUNTIF('Códigos Itaú (ref)'!$A$2:$A$44,$C3859)&gt;0,"ITAU",IF(AND(TRIM(UPPER($I3859))="CONTRATUAL",ISNUMBER(SEARCH("INDIVIDUAL",SUBSTITUTE(UPPER($D3859)," ","")))),"PREMIUM FREE",""))))</f>
        <v/>
      </c>
    </row>
    <row r="3860">
      <c r="AC3860">
        <f>IF($C3860="","",IF(COUNTIF('Códigos Santander (ref)'!$A$2:$A$79,$C3860)&gt;0,"SANTANDER",IF(COUNTIF('Códigos Itaú (ref)'!$A$2:$A$44,$C3860)&gt;0,"ITAU",IF(AND(TRIM(UPPER($I3860))="CONTRATUAL",ISNUMBER(SEARCH("INDIVIDUAL",SUBSTITUTE(UPPER($D3860)," ","")))),"PREMIUM FREE",""))))</f>
        <v/>
      </c>
    </row>
    <row r="3861">
      <c r="AC3861">
        <f>IF($C3861="","",IF(COUNTIF('Códigos Santander (ref)'!$A$2:$A$79,$C3861)&gt;0,"SANTANDER",IF(COUNTIF('Códigos Itaú (ref)'!$A$2:$A$44,$C3861)&gt;0,"ITAU",IF(AND(TRIM(UPPER($I3861))="CONTRATUAL",ISNUMBER(SEARCH("INDIVIDUAL",SUBSTITUTE(UPPER($D3861)," ","")))),"PREMIUM FREE",""))))</f>
        <v/>
      </c>
    </row>
    <row r="3862">
      <c r="AC3862">
        <f>IF($C3862="","",IF(COUNTIF('Códigos Santander (ref)'!$A$2:$A$79,$C3862)&gt;0,"SANTANDER",IF(COUNTIF('Códigos Itaú (ref)'!$A$2:$A$44,$C3862)&gt;0,"ITAU",IF(AND(TRIM(UPPER($I3862))="CONTRATUAL",ISNUMBER(SEARCH("INDIVIDUAL",SUBSTITUTE(UPPER($D3862)," ","")))),"PREMIUM FREE",""))))</f>
        <v/>
      </c>
    </row>
    <row r="3863">
      <c r="AC3863">
        <f>IF($C3863="","",IF(COUNTIF('Códigos Santander (ref)'!$A$2:$A$79,$C3863)&gt;0,"SANTANDER",IF(COUNTIF('Códigos Itaú (ref)'!$A$2:$A$44,$C3863)&gt;0,"ITAU",IF(AND(TRIM(UPPER($I3863))="CONTRATUAL",ISNUMBER(SEARCH("INDIVIDUAL",SUBSTITUTE(UPPER($D3863)," ","")))),"PREMIUM FREE",""))))</f>
        <v/>
      </c>
    </row>
    <row r="3864">
      <c r="AC3864">
        <f>IF($C3864="","",IF(COUNTIF('Códigos Santander (ref)'!$A$2:$A$79,$C3864)&gt;0,"SANTANDER",IF(COUNTIF('Códigos Itaú (ref)'!$A$2:$A$44,$C3864)&gt;0,"ITAU",IF(AND(TRIM(UPPER($I3864))="CONTRATUAL",ISNUMBER(SEARCH("INDIVIDUAL",SUBSTITUTE(UPPER($D3864)," ","")))),"PREMIUM FREE",""))))</f>
        <v/>
      </c>
    </row>
    <row r="3865">
      <c r="AC3865">
        <f>IF($C3865="","",IF(COUNTIF('Códigos Santander (ref)'!$A$2:$A$79,$C3865)&gt;0,"SANTANDER",IF(COUNTIF('Códigos Itaú (ref)'!$A$2:$A$44,$C3865)&gt;0,"ITAU",IF(AND(TRIM(UPPER($I3865))="CONTRATUAL",ISNUMBER(SEARCH("INDIVIDUAL",SUBSTITUTE(UPPER($D3865)," ","")))),"PREMIUM FREE",""))))</f>
        <v/>
      </c>
    </row>
    <row r="3866">
      <c r="AC3866">
        <f>IF($C3866="","",IF(COUNTIF('Códigos Santander (ref)'!$A$2:$A$79,$C3866)&gt;0,"SANTANDER",IF(COUNTIF('Códigos Itaú (ref)'!$A$2:$A$44,$C3866)&gt;0,"ITAU",IF(AND(TRIM(UPPER($I3866))="CONTRATUAL",ISNUMBER(SEARCH("INDIVIDUAL",SUBSTITUTE(UPPER($D3866)," ","")))),"PREMIUM FREE",""))))</f>
        <v/>
      </c>
    </row>
    <row r="3867">
      <c r="AC3867">
        <f>IF($C3867="","",IF(COUNTIF('Códigos Santander (ref)'!$A$2:$A$79,$C3867)&gt;0,"SANTANDER",IF(COUNTIF('Códigos Itaú (ref)'!$A$2:$A$44,$C3867)&gt;0,"ITAU",IF(AND(TRIM(UPPER($I3867))="CONTRATUAL",ISNUMBER(SEARCH("INDIVIDUAL",SUBSTITUTE(UPPER($D3867)," ","")))),"PREMIUM FREE",""))))</f>
        <v/>
      </c>
    </row>
    <row r="3868">
      <c r="AC3868">
        <f>IF($C3868="","",IF(COUNTIF('Códigos Santander (ref)'!$A$2:$A$79,$C3868)&gt;0,"SANTANDER",IF(COUNTIF('Códigos Itaú (ref)'!$A$2:$A$44,$C3868)&gt;0,"ITAU",IF(AND(TRIM(UPPER($I3868))="CONTRATUAL",ISNUMBER(SEARCH("INDIVIDUAL",SUBSTITUTE(UPPER($D3868)," ","")))),"PREMIUM FREE",""))))</f>
        <v/>
      </c>
    </row>
    <row r="3869">
      <c r="AC3869">
        <f>IF($C3869="","",IF(COUNTIF('Códigos Santander (ref)'!$A$2:$A$79,$C3869)&gt;0,"SANTANDER",IF(COUNTIF('Códigos Itaú (ref)'!$A$2:$A$44,$C3869)&gt;0,"ITAU",IF(AND(TRIM(UPPER($I3869))="CONTRATUAL",ISNUMBER(SEARCH("INDIVIDUAL",SUBSTITUTE(UPPER($D3869)," ","")))),"PREMIUM FREE",""))))</f>
        <v/>
      </c>
    </row>
    <row r="3870">
      <c r="AC3870">
        <f>IF($C3870="","",IF(COUNTIF('Códigos Santander (ref)'!$A$2:$A$79,$C3870)&gt;0,"SANTANDER",IF(COUNTIF('Códigos Itaú (ref)'!$A$2:$A$44,$C3870)&gt;0,"ITAU",IF(AND(TRIM(UPPER($I3870))="CONTRATUAL",ISNUMBER(SEARCH("INDIVIDUAL",SUBSTITUTE(UPPER($D3870)," ","")))),"PREMIUM FREE",""))))</f>
        <v/>
      </c>
    </row>
    <row r="3871">
      <c r="AC3871">
        <f>IF($C3871="","",IF(COUNTIF('Códigos Santander (ref)'!$A$2:$A$79,$C3871)&gt;0,"SANTANDER",IF(COUNTIF('Códigos Itaú (ref)'!$A$2:$A$44,$C3871)&gt;0,"ITAU",IF(AND(TRIM(UPPER($I3871))="CONTRATUAL",ISNUMBER(SEARCH("INDIVIDUAL",SUBSTITUTE(UPPER($D3871)," ","")))),"PREMIUM FREE",""))))</f>
        <v/>
      </c>
    </row>
    <row r="3872">
      <c r="AC3872">
        <f>IF($C3872="","",IF(COUNTIF('Códigos Santander (ref)'!$A$2:$A$79,$C3872)&gt;0,"SANTANDER",IF(COUNTIF('Códigos Itaú (ref)'!$A$2:$A$44,$C3872)&gt;0,"ITAU",IF(AND(TRIM(UPPER($I3872))="CONTRATUAL",ISNUMBER(SEARCH("INDIVIDUAL",SUBSTITUTE(UPPER($D3872)," ","")))),"PREMIUM FREE",""))))</f>
        <v/>
      </c>
    </row>
    <row r="3873">
      <c r="AC3873">
        <f>IF($C3873="","",IF(COUNTIF('Códigos Santander (ref)'!$A$2:$A$79,$C3873)&gt;0,"SANTANDER",IF(COUNTIF('Códigos Itaú (ref)'!$A$2:$A$44,$C3873)&gt;0,"ITAU",IF(AND(TRIM(UPPER($I3873))="CONTRATUAL",ISNUMBER(SEARCH("INDIVIDUAL",SUBSTITUTE(UPPER($D3873)," ","")))),"PREMIUM FREE",""))))</f>
        <v/>
      </c>
    </row>
    <row r="3874">
      <c r="AC3874">
        <f>IF($C3874="","",IF(COUNTIF('Códigos Santander (ref)'!$A$2:$A$79,$C3874)&gt;0,"SANTANDER",IF(COUNTIF('Códigos Itaú (ref)'!$A$2:$A$44,$C3874)&gt;0,"ITAU",IF(AND(TRIM(UPPER($I3874))="CONTRATUAL",ISNUMBER(SEARCH("INDIVIDUAL",SUBSTITUTE(UPPER($D3874)," ","")))),"PREMIUM FREE",""))))</f>
        <v/>
      </c>
    </row>
    <row r="3875">
      <c r="AC3875">
        <f>IF($C3875="","",IF(COUNTIF('Códigos Santander (ref)'!$A$2:$A$79,$C3875)&gt;0,"SANTANDER",IF(COUNTIF('Códigos Itaú (ref)'!$A$2:$A$44,$C3875)&gt;0,"ITAU",IF(AND(TRIM(UPPER($I3875))="CONTRATUAL",ISNUMBER(SEARCH("INDIVIDUAL",SUBSTITUTE(UPPER($D3875)," ","")))),"PREMIUM FREE",""))))</f>
        <v/>
      </c>
    </row>
    <row r="3876">
      <c r="AC3876">
        <f>IF($C3876="","",IF(COUNTIF('Códigos Santander (ref)'!$A$2:$A$79,$C3876)&gt;0,"SANTANDER",IF(COUNTIF('Códigos Itaú (ref)'!$A$2:$A$44,$C3876)&gt;0,"ITAU",IF(AND(TRIM(UPPER($I3876))="CONTRATUAL",ISNUMBER(SEARCH("INDIVIDUAL",SUBSTITUTE(UPPER($D3876)," ","")))),"PREMIUM FREE",""))))</f>
        <v/>
      </c>
    </row>
    <row r="3877">
      <c r="AC3877">
        <f>IF($C3877="","",IF(COUNTIF('Códigos Santander (ref)'!$A$2:$A$79,$C3877)&gt;0,"SANTANDER",IF(COUNTIF('Códigos Itaú (ref)'!$A$2:$A$44,$C3877)&gt;0,"ITAU",IF(AND(TRIM(UPPER($I3877))="CONTRATUAL",ISNUMBER(SEARCH("INDIVIDUAL",SUBSTITUTE(UPPER($D3877)," ","")))),"PREMIUM FREE",""))))</f>
        <v/>
      </c>
    </row>
    <row r="3878">
      <c r="AC3878">
        <f>IF($C3878="","",IF(COUNTIF('Códigos Santander (ref)'!$A$2:$A$79,$C3878)&gt;0,"SANTANDER",IF(COUNTIF('Códigos Itaú (ref)'!$A$2:$A$44,$C3878)&gt;0,"ITAU",IF(AND(TRIM(UPPER($I3878))="CONTRATUAL",ISNUMBER(SEARCH("INDIVIDUAL",SUBSTITUTE(UPPER($D3878)," ","")))),"PREMIUM FREE",""))))</f>
        <v/>
      </c>
    </row>
    <row r="3879">
      <c r="AC3879">
        <f>IF($C3879="","",IF(COUNTIF('Códigos Santander (ref)'!$A$2:$A$79,$C3879)&gt;0,"SANTANDER",IF(COUNTIF('Códigos Itaú (ref)'!$A$2:$A$44,$C3879)&gt;0,"ITAU",IF(AND(TRIM(UPPER($I3879))="CONTRATUAL",ISNUMBER(SEARCH("INDIVIDUAL",SUBSTITUTE(UPPER($D3879)," ","")))),"PREMIUM FREE",""))))</f>
        <v/>
      </c>
    </row>
    <row r="3880">
      <c r="AC3880">
        <f>IF($C3880="","",IF(COUNTIF('Códigos Santander (ref)'!$A$2:$A$79,$C3880)&gt;0,"SANTANDER",IF(COUNTIF('Códigos Itaú (ref)'!$A$2:$A$44,$C3880)&gt;0,"ITAU",IF(AND(TRIM(UPPER($I3880))="CONTRATUAL",ISNUMBER(SEARCH("INDIVIDUAL",SUBSTITUTE(UPPER($D3880)," ","")))),"PREMIUM FREE",""))))</f>
        <v/>
      </c>
    </row>
    <row r="3881">
      <c r="AC3881">
        <f>IF($C3881="","",IF(COUNTIF('Códigos Santander (ref)'!$A$2:$A$79,$C3881)&gt;0,"SANTANDER",IF(COUNTIF('Códigos Itaú (ref)'!$A$2:$A$44,$C3881)&gt;0,"ITAU",IF(AND(TRIM(UPPER($I3881))="CONTRATUAL",ISNUMBER(SEARCH("INDIVIDUAL",SUBSTITUTE(UPPER($D3881)," ","")))),"PREMIUM FREE",""))))</f>
        <v/>
      </c>
    </row>
    <row r="3882">
      <c r="AC3882">
        <f>IF($C3882="","",IF(COUNTIF('Códigos Santander (ref)'!$A$2:$A$79,$C3882)&gt;0,"SANTANDER",IF(COUNTIF('Códigos Itaú (ref)'!$A$2:$A$44,$C3882)&gt;0,"ITAU",IF(AND(TRIM(UPPER($I3882))="CONTRATUAL",ISNUMBER(SEARCH("INDIVIDUAL",SUBSTITUTE(UPPER($D3882)," ","")))),"PREMIUM FREE",""))))</f>
        <v/>
      </c>
    </row>
    <row r="3883">
      <c r="AC3883">
        <f>IF($C3883="","",IF(COUNTIF('Códigos Santander (ref)'!$A$2:$A$79,$C3883)&gt;0,"SANTANDER",IF(COUNTIF('Códigos Itaú (ref)'!$A$2:$A$44,$C3883)&gt;0,"ITAU",IF(AND(TRIM(UPPER($I3883))="CONTRATUAL",ISNUMBER(SEARCH("INDIVIDUAL",SUBSTITUTE(UPPER($D3883)," ","")))),"PREMIUM FREE",""))))</f>
        <v/>
      </c>
    </row>
    <row r="3884">
      <c r="AC3884">
        <f>IF($C3884="","",IF(COUNTIF('Códigos Santander (ref)'!$A$2:$A$79,$C3884)&gt;0,"SANTANDER",IF(COUNTIF('Códigos Itaú (ref)'!$A$2:$A$44,$C3884)&gt;0,"ITAU",IF(AND(TRIM(UPPER($I3884))="CONTRATUAL",ISNUMBER(SEARCH("INDIVIDUAL",SUBSTITUTE(UPPER($D3884)," ","")))),"PREMIUM FREE",""))))</f>
        <v/>
      </c>
    </row>
    <row r="3885">
      <c r="AC3885">
        <f>IF($C3885="","",IF(COUNTIF('Códigos Santander (ref)'!$A$2:$A$79,$C3885)&gt;0,"SANTANDER",IF(COUNTIF('Códigos Itaú (ref)'!$A$2:$A$44,$C3885)&gt;0,"ITAU",IF(AND(TRIM(UPPER($I3885))="CONTRATUAL",ISNUMBER(SEARCH("INDIVIDUAL",SUBSTITUTE(UPPER($D3885)," ","")))),"PREMIUM FREE",""))))</f>
        <v/>
      </c>
    </row>
    <row r="3886">
      <c r="AC3886">
        <f>IF($C3886="","",IF(COUNTIF('Códigos Santander (ref)'!$A$2:$A$79,$C3886)&gt;0,"SANTANDER",IF(COUNTIF('Códigos Itaú (ref)'!$A$2:$A$44,$C3886)&gt;0,"ITAU",IF(AND(TRIM(UPPER($I3886))="CONTRATUAL",ISNUMBER(SEARCH("INDIVIDUAL",SUBSTITUTE(UPPER($D3886)," ","")))),"PREMIUM FREE",""))))</f>
        <v/>
      </c>
    </row>
    <row r="3887">
      <c r="AC3887">
        <f>IF($C3887="","",IF(COUNTIF('Códigos Santander (ref)'!$A$2:$A$79,$C3887)&gt;0,"SANTANDER",IF(COUNTIF('Códigos Itaú (ref)'!$A$2:$A$44,$C3887)&gt;0,"ITAU",IF(AND(TRIM(UPPER($I3887))="CONTRATUAL",ISNUMBER(SEARCH("INDIVIDUAL",SUBSTITUTE(UPPER($D3887)," ","")))),"PREMIUM FREE",""))))</f>
        <v/>
      </c>
    </row>
    <row r="3888">
      <c r="AC3888">
        <f>IF($C3888="","",IF(COUNTIF('Códigos Santander (ref)'!$A$2:$A$79,$C3888)&gt;0,"SANTANDER",IF(COUNTIF('Códigos Itaú (ref)'!$A$2:$A$44,$C3888)&gt;0,"ITAU",IF(AND(TRIM(UPPER($I3888))="CONTRATUAL",ISNUMBER(SEARCH("INDIVIDUAL",SUBSTITUTE(UPPER($D3888)," ","")))),"PREMIUM FREE",""))))</f>
        <v/>
      </c>
    </row>
    <row r="3889">
      <c r="AC3889">
        <f>IF($C3889="","",IF(COUNTIF('Códigos Santander (ref)'!$A$2:$A$79,$C3889)&gt;0,"SANTANDER",IF(COUNTIF('Códigos Itaú (ref)'!$A$2:$A$44,$C3889)&gt;0,"ITAU",IF(AND(TRIM(UPPER($I3889))="CONTRATUAL",ISNUMBER(SEARCH("INDIVIDUAL",SUBSTITUTE(UPPER($D3889)," ","")))),"PREMIUM FREE",""))))</f>
        <v/>
      </c>
    </row>
    <row r="3890">
      <c r="AC3890">
        <f>IF($C3890="","",IF(COUNTIF('Códigos Santander (ref)'!$A$2:$A$79,$C3890)&gt;0,"SANTANDER",IF(COUNTIF('Códigos Itaú (ref)'!$A$2:$A$44,$C3890)&gt;0,"ITAU",IF(AND(TRIM(UPPER($I3890))="CONTRATUAL",ISNUMBER(SEARCH("INDIVIDUAL",SUBSTITUTE(UPPER($D3890)," ","")))),"PREMIUM FREE",""))))</f>
        <v/>
      </c>
    </row>
    <row r="3891">
      <c r="AC3891">
        <f>IF($C3891="","",IF(COUNTIF('Códigos Santander (ref)'!$A$2:$A$79,$C3891)&gt;0,"SANTANDER",IF(COUNTIF('Códigos Itaú (ref)'!$A$2:$A$44,$C3891)&gt;0,"ITAU",IF(AND(TRIM(UPPER($I3891))="CONTRATUAL",ISNUMBER(SEARCH("INDIVIDUAL",SUBSTITUTE(UPPER($D3891)," ","")))),"PREMIUM FREE",""))))</f>
        <v/>
      </c>
    </row>
    <row r="3892">
      <c r="AC3892">
        <f>IF($C3892="","",IF(COUNTIF('Códigos Santander (ref)'!$A$2:$A$79,$C3892)&gt;0,"SANTANDER",IF(COUNTIF('Códigos Itaú (ref)'!$A$2:$A$44,$C3892)&gt;0,"ITAU",IF(AND(TRIM(UPPER($I3892))="CONTRATUAL",ISNUMBER(SEARCH("INDIVIDUAL",SUBSTITUTE(UPPER($D3892)," ","")))),"PREMIUM FREE",""))))</f>
        <v/>
      </c>
    </row>
    <row r="3893">
      <c r="AC3893">
        <f>IF($C3893="","",IF(COUNTIF('Códigos Santander (ref)'!$A$2:$A$79,$C3893)&gt;0,"SANTANDER",IF(COUNTIF('Códigos Itaú (ref)'!$A$2:$A$44,$C3893)&gt;0,"ITAU",IF(AND(TRIM(UPPER($I3893))="CONTRATUAL",ISNUMBER(SEARCH("INDIVIDUAL",SUBSTITUTE(UPPER($D3893)," ","")))),"PREMIUM FREE",""))))</f>
        <v/>
      </c>
    </row>
    <row r="3894">
      <c r="AC3894">
        <f>IF($C3894="","",IF(COUNTIF('Códigos Santander (ref)'!$A$2:$A$79,$C3894)&gt;0,"SANTANDER",IF(COUNTIF('Códigos Itaú (ref)'!$A$2:$A$44,$C3894)&gt;0,"ITAU",IF(AND(TRIM(UPPER($I3894))="CONTRATUAL",ISNUMBER(SEARCH("INDIVIDUAL",SUBSTITUTE(UPPER($D3894)," ","")))),"PREMIUM FREE",""))))</f>
        <v/>
      </c>
    </row>
    <row r="3895">
      <c r="AC3895">
        <f>IF($C3895="","",IF(COUNTIF('Códigos Santander (ref)'!$A$2:$A$79,$C3895)&gt;0,"SANTANDER",IF(COUNTIF('Códigos Itaú (ref)'!$A$2:$A$44,$C3895)&gt;0,"ITAU",IF(AND(TRIM(UPPER($I3895))="CONTRATUAL",ISNUMBER(SEARCH("INDIVIDUAL",SUBSTITUTE(UPPER($D3895)," ","")))),"PREMIUM FREE",""))))</f>
        <v/>
      </c>
    </row>
    <row r="3896">
      <c r="AC3896">
        <f>IF($C3896="","",IF(COUNTIF('Códigos Santander (ref)'!$A$2:$A$79,$C3896)&gt;0,"SANTANDER",IF(COUNTIF('Códigos Itaú (ref)'!$A$2:$A$44,$C3896)&gt;0,"ITAU",IF(AND(TRIM(UPPER($I3896))="CONTRATUAL",ISNUMBER(SEARCH("INDIVIDUAL",SUBSTITUTE(UPPER($D3896)," ","")))),"PREMIUM FREE",""))))</f>
        <v/>
      </c>
    </row>
    <row r="3897">
      <c r="AC3897">
        <f>IF($C3897="","",IF(COUNTIF('Códigos Santander (ref)'!$A$2:$A$79,$C3897)&gt;0,"SANTANDER",IF(COUNTIF('Códigos Itaú (ref)'!$A$2:$A$44,$C3897)&gt;0,"ITAU",IF(AND(TRIM(UPPER($I3897))="CONTRATUAL",ISNUMBER(SEARCH("INDIVIDUAL",SUBSTITUTE(UPPER($D3897)," ","")))),"PREMIUM FREE",""))))</f>
        <v/>
      </c>
    </row>
    <row r="3898">
      <c r="AC3898">
        <f>IF($C3898="","",IF(COUNTIF('Códigos Santander (ref)'!$A$2:$A$79,$C3898)&gt;0,"SANTANDER",IF(COUNTIF('Códigos Itaú (ref)'!$A$2:$A$44,$C3898)&gt;0,"ITAU",IF(AND(TRIM(UPPER($I3898))="CONTRATUAL",ISNUMBER(SEARCH("INDIVIDUAL",SUBSTITUTE(UPPER($D3898)," ","")))),"PREMIUM FREE",""))))</f>
        <v/>
      </c>
    </row>
    <row r="3899">
      <c r="AC3899">
        <f>IF($C3899="","",IF(COUNTIF('Códigos Santander (ref)'!$A$2:$A$79,$C3899)&gt;0,"SANTANDER",IF(COUNTIF('Códigos Itaú (ref)'!$A$2:$A$44,$C3899)&gt;0,"ITAU",IF(AND(TRIM(UPPER($I3899))="CONTRATUAL",ISNUMBER(SEARCH("INDIVIDUAL",SUBSTITUTE(UPPER($D3899)," ","")))),"PREMIUM FREE",""))))</f>
        <v/>
      </c>
    </row>
    <row r="3900">
      <c r="AC3900">
        <f>IF($C3900="","",IF(COUNTIF('Códigos Santander (ref)'!$A$2:$A$79,$C3900)&gt;0,"SANTANDER",IF(COUNTIF('Códigos Itaú (ref)'!$A$2:$A$44,$C3900)&gt;0,"ITAU",IF(AND(TRIM(UPPER($I3900))="CONTRATUAL",ISNUMBER(SEARCH("INDIVIDUAL",SUBSTITUTE(UPPER($D3900)," ","")))),"PREMIUM FREE",""))))</f>
        <v/>
      </c>
    </row>
    <row r="3901">
      <c r="AC3901">
        <f>IF($C3901="","",IF(COUNTIF('Códigos Santander (ref)'!$A$2:$A$79,$C3901)&gt;0,"SANTANDER",IF(COUNTIF('Códigos Itaú (ref)'!$A$2:$A$44,$C3901)&gt;0,"ITAU",IF(AND(TRIM(UPPER($I3901))="CONTRATUAL",ISNUMBER(SEARCH("INDIVIDUAL",SUBSTITUTE(UPPER($D3901)," ","")))),"PREMIUM FREE",""))))</f>
        <v/>
      </c>
    </row>
    <row r="3902">
      <c r="AC3902">
        <f>IF($C3902="","",IF(COUNTIF('Códigos Santander (ref)'!$A$2:$A$79,$C3902)&gt;0,"SANTANDER",IF(COUNTIF('Códigos Itaú (ref)'!$A$2:$A$44,$C3902)&gt;0,"ITAU",IF(AND(TRIM(UPPER($I3902))="CONTRATUAL",ISNUMBER(SEARCH("INDIVIDUAL",SUBSTITUTE(UPPER($D3902)," ","")))),"PREMIUM FREE",""))))</f>
        <v/>
      </c>
    </row>
    <row r="3903">
      <c r="AC3903">
        <f>IF($C3903="","",IF(COUNTIF('Códigos Santander (ref)'!$A$2:$A$79,$C3903)&gt;0,"SANTANDER",IF(COUNTIF('Códigos Itaú (ref)'!$A$2:$A$44,$C3903)&gt;0,"ITAU",IF(AND(TRIM(UPPER($I3903))="CONTRATUAL",ISNUMBER(SEARCH("INDIVIDUAL",SUBSTITUTE(UPPER($D3903)," ","")))),"PREMIUM FREE",""))))</f>
        <v/>
      </c>
    </row>
    <row r="3904">
      <c r="AC3904">
        <f>IF($C3904="","",IF(COUNTIF('Códigos Santander (ref)'!$A$2:$A$79,$C3904)&gt;0,"SANTANDER",IF(COUNTIF('Códigos Itaú (ref)'!$A$2:$A$44,$C3904)&gt;0,"ITAU",IF(AND(TRIM(UPPER($I3904))="CONTRATUAL",ISNUMBER(SEARCH("INDIVIDUAL",SUBSTITUTE(UPPER($D3904)," ","")))),"PREMIUM FREE",""))))</f>
        <v/>
      </c>
    </row>
    <row r="3905">
      <c r="AC3905">
        <f>IF($C3905="","",IF(COUNTIF('Códigos Santander (ref)'!$A$2:$A$79,$C3905)&gt;0,"SANTANDER",IF(COUNTIF('Códigos Itaú (ref)'!$A$2:$A$44,$C3905)&gt;0,"ITAU",IF(AND(TRIM(UPPER($I3905))="CONTRATUAL",ISNUMBER(SEARCH("INDIVIDUAL",SUBSTITUTE(UPPER($D3905)," ","")))),"PREMIUM FREE",""))))</f>
        <v/>
      </c>
    </row>
    <row r="3906">
      <c r="AC3906">
        <f>IF($C3906="","",IF(COUNTIF('Códigos Santander (ref)'!$A$2:$A$79,$C3906)&gt;0,"SANTANDER",IF(COUNTIF('Códigos Itaú (ref)'!$A$2:$A$44,$C3906)&gt;0,"ITAU",IF(AND(TRIM(UPPER($I3906))="CONTRATUAL",ISNUMBER(SEARCH("INDIVIDUAL",SUBSTITUTE(UPPER($D3906)," ","")))),"PREMIUM FREE",""))))</f>
        <v/>
      </c>
    </row>
    <row r="3907">
      <c r="AC3907">
        <f>IF($C3907="","",IF(COUNTIF('Códigos Santander (ref)'!$A$2:$A$79,$C3907)&gt;0,"SANTANDER",IF(COUNTIF('Códigos Itaú (ref)'!$A$2:$A$44,$C3907)&gt;0,"ITAU",IF(AND(TRIM(UPPER($I3907))="CONTRATUAL",ISNUMBER(SEARCH("INDIVIDUAL",SUBSTITUTE(UPPER($D3907)," ","")))),"PREMIUM FREE",""))))</f>
        <v/>
      </c>
    </row>
    <row r="3908">
      <c r="AC3908">
        <f>IF($C3908="","",IF(COUNTIF('Códigos Santander (ref)'!$A$2:$A$79,$C3908)&gt;0,"SANTANDER",IF(COUNTIF('Códigos Itaú (ref)'!$A$2:$A$44,$C3908)&gt;0,"ITAU",IF(AND(TRIM(UPPER($I3908))="CONTRATUAL",ISNUMBER(SEARCH("INDIVIDUAL",SUBSTITUTE(UPPER($D3908)," ","")))),"PREMIUM FREE",""))))</f>
        <v/>
      </c>
    </row>
    <row r="3909">
      <c r="AC3909">
        <f>IF($C3909="","",IF(COUNTIF('Códigos Santander (ref)'!$A$2:$A$79,$C3909)&gt;0,"SANTANDER",IF(COUNTIF('Códigos Itaú (ref)'!$A$2:$A$44,$C3909)&gt;0,"ITAU",IF(AND(TRIM(UPPER($I3909))="CONTRATUAL",ISNUMBER(SEARCH("INDIVIDUAL",SUBSTITUTE(UPPER($D3909)," ","")))),"PREMIUM FREE",""))))</f>
        <v/>
      </c>
    </row>
    <row r="3910">
      <c r="AC3910">
        <f>IF($C3910="","",IF(COUNTIF('Códigos Santander (ref)'!$A$2:$A$79,$C3910)&gt;0,"SANTANDER",IF(COUNTIF('Códigos Itaú (ref)'!$A$2:$A$44,$C3910)&gt;0,"ITAU",IF(AND(TRIM(UPPER($I3910))="CONTRATUAL",ISNUMBER(SEARCH("INDIVIDUAL",SUBSTITUTE(UPPER($D3910)," ","")))),"PREMIUM FREE",""))))</f>
        <v/>
      </c>
    </row>
    <row r="3911">
      <c r="AC3911">
        <f>IF($C3911="","",IF(COUNTIF('Códigos Santander (ref)'!$A$2:$A$79,$C3911)&gt;0,"SANTANDER",IF(COUNTIF('Códigos Itaú (ref)'!$A$2:$A$44,$C3911)&gt;0,"ITAU",IF(AND(TRIM(UPPER($I3911))="CONTRATUAL",ISNUMBER(SEARCH("INDIVIDUAL",SUBSTITUTE(UPPER($D3911)," ","")))),"PREMIUM FREE",""))))</f>
        <v/>
      </c>
    </row>
    <row r="3912">
      <c r="AC3912">
        <f>IF($C3912="","",IF(COUNTIF('Códigos Santander (ref)'!$A$2:$A$79,$C3912)&gt;0,"SANTANDER",IF(COUNTIF('Códigos Itaú (ref)'!$A$2:$A$44,$C3912)&gt;0,"ITAU",IF(AND(TRIM(UPPER($I3912))="CONTRATUAL",ISNUMBER(SEARCH("INDIVIDUAL",SUBSTITUTE(UPPER($D3912)," ","")))),"PREMIUM FREE",""))))</f>
        <v/>
      </c>
    </row>
    <row r="3913">
      <c r="AC3913">
        <f>IF($C3913="","",IF(COUNTIF('Códigos Santander (ref)'!$A$2:$A$79,$C3913)&gt;0,"SANTANDER",IF(COUNTIF('Códigos Itaú (ref)'!$A$2:$A$44,$C3913)&gt;0,"ITAU",IF(AND(TRIM(UPPER($I3913))="CONTRATUAL",ISNUMBER(SEARCH("INDIVIDUAL",SUBSTITUTE(UPPER($D3913)," ","")))),"PREMIUM FREE",""))))</f>
        <v/>
      </c>
    </row>
    <row r="3914">
      <c r="AC3914">
        <f>IF($C3914="","",IF(COUNTIF('Códigos Santander (ref)'!$A$2:$A$79,$C3914)&gt;0,"SANTANDER",IF(COUNTIF('Códigos Itaú (ref)'!$A$2:$A$44,$C3914)&gt;0,"ITAU",IF(AND(TRIM(UPPER($I3914))="CONTRATUAL",ISNUMBER(SEARCH("INDIVIDUAL",SUBSTITUTE(UPPER($D3914)," ","")))),"PREMIUM FREE",""))))</f>
        <v/>
      </c>
    </row>
    <row r="3915">
      <c r="AC3915">
        <f>IF($C3915="","",IF(COUNTIF('Códigos Santander (ref)'!$A$2:$A$79,$C3915)&gt;0,"SANTANDER",IF(COUNTIF('Códigos Itaú (ref)'!$A$2:$A$44,$C3915)&gt;0,"ITAU",IF(AND(TRIM(UPPER($I3915))="CONTRATUAL",ISNUMBER(SEARCH("INDIVIDUAL",SUBSTITUTE(UPPER($D3915)," ","")))),"PREMIUM FREE",""))))</f>
        <v/>
      </c>
    </row>
    <row r="3916">
      <c r="AC3916">
        <f>IF($C3916="","",IF(COUNTIF('Códigos Santander (ref)'!$A$2:$A$79,$C3916)&gt;0,"SANTANDER",IF(COUNTIF('Códigos Itaú (ref)'!$A$2:$A$44,$C3916)&gt;0,"ITAU",IF(AND(TRIM(UPPER($I3916))="CONTRATUAL",ISNUMBER(SEARCH("INDIVIDUAL",SUBSTITUTE(UPPER($D3916)," ","")))),"PREMIUM FREE",""))))</f>
        <v/>
      </c>
    </row>
    <row r="3917">
      <c r="AC3917">
        <f>IF($C3917="","",IF(COUNTIF('Códigos Santander (ref)'!$A$2:$A$79,$C3917)&gt;0,"SANTANDER",IF(COUNTIF('Códigos Itaú (ref)'!$A$2:$A$44,$C3917)&gt;0,"ITAU",IF(AND(TRIM(UPPER($I3917))="CONTRATUAL",ISNUMBER(SEARCH("INDIVIDUAL",SUBSTITUTE(UPPER($D3917)," ","")))),"PREMIUM FREE",""))))</f>
        <v/>
      </c>
    </row>
    <row r="3918">
      <c r="AC3918">
        <f>IF($C3918="","",IF(COUNTIF('Códigos Santander (ref)'!$A$2:$A$79,$C3918)&gt;0,"SANTANDER",IF(COUNTIF('Códigos Itaú (ref)'!$A$2:$A$44,$C3918)&gt;0,"ITAU",IF(AND(TRIM(UPPER($I3918))="CONTRATUAL",ISNUMBER(SEARCH("INDIVIDUAL",SUBSTITUTE(UPPER($D3918)," ","")))),"PREMIUM FREE",""))))</f>
        <v/>
      </c>
    </row>
    <row r="3919">
      <c r="AC3919">
        <f>IF($C3919="","",IF(COUNTIF('Códigos Santander (ref)'!$A$2:$A$79,$C3919)&gt;0,"SANTANDER",IF(COUNTIF('Códigos Itaú (ref)'!$A$2:$A$44,$C3919)&gt;0,"ITAU",IF(AND(TRIM(UPPER($I3919))="CONTRATUAL",ISNUMBER(SEARCH("INDIVIDUAL",SUBSTITUTE(UPPER($D3919)," ","")))),"PREMIUM FREE",""))))</f>
        <v/>
      </c>
    </row>
    <row r="3920">
      <c r="AC3920">
        <f>IF($C3920="","",IF(COUNTIF('Códigos Santander (ref)'!$A$2:$A$79,$C3920)&gt;0,"SANTANDER",IF(COUNTIF('Códigos Itaú (ref)'!$A$2:$A$44,$C3920)&gt;0,"ITAU",IF(AND(TRIM(UPPER($I3920))="CONTRATUAL",ISNUMBER(SEARCH("INDIVIDUAL",SUBSTITUTE(UPPER($D3920)," ","")))),"PREMIUM FREE",""))))</f>
        <v/>
      </c>
    </row>
    <row r="3921">
      <c r="AC3921">
        <f>IF($C3921="","",IF(COUNTIF('Códigos Santander (ref)'!$A$2:$A$79,$C3921)&gt;0,"SANTANDER",IF(COUNTIF('Códigos Itaú (ref)'!$A$2:$A$44,$C3921)&gt;0,"ITAU",IF(AND(TRIM(UPPER($I3921))="CONTRATUAL",ISNUMBER(SEARCH("INDIVIDUAL",SUBSTITUTE(UPPER($D3921)," ","")))),"PREMIUM FREE",""))))</f>
        <v/>
      </c>
    </row>
    <row r="3922">
      <c r="AC3922">
        <f>IF($C3922="","",IF(COUNTIF('Códigos Santander (ref)'!$A$2:$A$79,$C3922)&gt;0,"SANTANDER",IF(COUNTIF('Códigos Itaú (ref)'!$A$2:$A$44,$C3922)&gt;0,"ITAU",IF(AND(TRIM(UPPER($I3922))="CONTRATUAL",ISNUMBER(SEARCH("INDIVIDUAL",SUBSTITUTE(UPPER($D3922)," ","")))),"PREMIUM FREE",""))))</f>
        <v/>
      </c>
    </row>
    <row r="3923">
      <c r="AC3923">
        <f>IF($C3923="","",IF(COUNTIF('Códigos Santander (ref)'!$A$2:$A$79,$C3923)&gt;0,"SANTANDER",IF(COUNTIF('Códigos Itaú (ref)'!$A$2:$A$44,$C3923)&gt;0,"ITAU",IF(AND(TRIM(UPPER($I3923))="CONTRATUAL",ISNUMBER(SEARCH("INDIVIDUAL",SUBSTITUTE(UPPER($D3923)," ","")))),"PREMIUM FREE",""))))</f>
        <v/>
      </c>
    </row>
    <row r="3924">
      <c r="AC3924">
        <f>IF($C3924="","",IF(COUNTIF('Códigos Santander (ref)'!$A$2:$A$79,$C3924)&gt;0,"SANTANDER",IF(COUNTIF('Códigos Itaú (ref)'!$A$2:$A$44,$C3924)&gt;0,"ITAU",IF(AND(TRIM(UPPER($I3924))="CONTRATUAL",ISNUMBER(SEARCH("INDIVIDUAL",SUBSTITUTE(UPPER($D3924)," ","")))),"PREMIUM FREE",""))))</f>
        <v/>
      </c>
    </row>
    <row r="3925">
      <c r="AC3925">
        <f>IF($C3925="","",IF(COUNTIF('Códigos Santander (ref)'!$A$2:$A$79,$C3925)&gt;0,"SANTANDER",IF(COUNTIF('Códigos Itaú (ref)'!$A$2:$A$44,$C3925)&gt;0,"ITAU",IF(AND(TRIM(UPPER($I3925))="CONTRATUAL",ISNUMBER(SEARCH("INDIVIDUAL",SUBSTITUTE(UPPER($D3925)," ","")))),"PREMIUM FREE",""))))</f>
        <v/>
      </c>
    </row>
    <row r="3926">
      <c r="AC3926">
        <f>IF($C3926="","",IF(COUNTIF('Códigos Santander (ref)'!$A$2:$A$79,$C3926)&gt;0,"SANTANDER",IF(COUNTIF('Códigos Itaú (ref)'!$A$2:$A$44,$C3926)&gt;0,"ITAU",IF(AND(TRIM(UPPER($I3926))="CONTRATUAL",ISNUMBER(SEARCH("INDIVIDUAL",SUBSTITUTE(UPPER($D3926)," ","")))),"PREMIUM FREE",""))))</f>
        <v/>
      </c>
    </row>
    <row r="3927">
      <c r="AC3927">
        <f>IF($C3927="","",IF(COUNTIF('Códigos Santander (ref)'!$A$2:$A$79,$C3927)&gt;0,"SANTANDER",IF(COUNTIF('Códigos Itaú (ref)'!$A$2:$A$44,$C3927)&gt;0,"ITAU",IF(AND(TRIM(UPPER($I3927))="CONTRATUAL",ISNUMBER(SEARCH("INDIVIDUAL",SUBSTITUTE(UPPER($D3927)," ","")))),"PREMIUM FREE",""))))</f>
        <v/>
      </c>
    </row>
    <row r="3928">
      <c r="AC3928">
        <f>IF($C3928="","",IF(COUNTIF('Códigos Santander (ref)'!$A$2:$A$79,$C3928)&gt;0,"SANTANDER",IF(COUNTIF('Códigos Itaú (ref)'!$A$2:$A$44,$C3928)&gt;0,"ITAU",IF(AND(TRIM(UPPER($I3928))="CONTRATUAL",ISNUMBER(SEARCH("INDIVIDUAL",SUBSTITUTE(UPPER($D3928)," ","")))),"PREMIUM FREE",""))))</f>
        <v/>
      </c>
    </row>
    <row r="3929">
      <c r="AC3929">
        <f>IF($C3929="","",IF(COUNTIF('Códigos Santander (ref)'!$A$2:$A$79,$C3929)&gt;0,"SANTANDER",IF(COUNTIF('Códigos Itaú (ref)'!$A$2:$A$44,$C3929)&gt;0,"ITAU",IF(AND(TRIM(UPPER($I3929))="CONTRATUAL",ISNUMBER(SEARCH("INDIVIDUAL",SUBSTITUTE(UPPER($D3929)," ","")))),"PREMIUM FREE",""))))</f>
        <v/>
      </c>
    </row>
    <row r="3930">
      <c r="AC3930">
        <f>IF($C3930="","",IF(COUNTIF('Códigos Santander (ref)'!$A$2:$A$79,$C3930)&gt;0,"SANTANDER",IF(COUNTIF('Códigos Itaú (ref)'!$A$2:$A$44,$C3930)&gt;0,"ITAU",IF(AND(TRIM(UPPER($I3930))="CONTRATUAL",ISNUMBER(SEARCH("INDIVIDUAL",SUBSTITUTE(UPPER($D3930)," ","")))),"PREMIUM FREE",""))))</f>
        <v/>
      </c>
    </row>
    <row r="3931">
      <c r="AC3931">
        <f>IF($C3931="","",IF(COUNTIF('Códigos Santander (ref)'!$A$2:$A$79,$C3931)&gt;0,"SANTANDER",IF(COUNTIF('Códigos Itaú (ref)'!$A$2:$A$44,$C3931)&gt;0,"ITAU",IF(AND(TRIM(UPPER($I3931))="CONTRATUAL",ISNUMBER(SEARCH("INDIVIDUAL",SUBSTITUTE(UPPER($D3931)," ","")))),"PREMIUM FREE",""))))</f>
        <v/>
      </c>
    </row>
    <row r="3932">
      <c r="AC3932">
        <f>IF($C3932="","",IF(COUNTIF('Códigos Santander (ref)'!$A$2:$A$79,$C3932)&gt;0,"SANTANDER",IF(COUNTIF('Códigos Itaú (ref)'!$A$2:$A$44,$C3932)&gt;0,"ITAU",IF(AND(TRIM(UPPER($I3932))="CONTRATUAL",ISNUMBER(SEARCH("INDIVIDUAL",SUBSTITUTE(UPPER($D3932)," ","")))),"PREMIUM FREE",""))))</f>
        <v/>
      </c>
    </row>
    <row r="3933">
      <c r="AC3933">
        <f>IF($C3933="","",IF(COUNTIF('Códigos Santander (ref)'!$A$2:$A$79,$C3933)&gt;0,"SANTANDER",IF(COUNTIF('Códigos Itaú (ref)'!$A$2:$A$44,$C3933)&gt;0,"ITAU",IF(AND(TRIM(UPPER($I3933))="CONTRATUAL",ISNUMBER(SEARCH("INDIVIDUAL",SUBSTITUTE(UPPER($D3933)," ","")))),"PREMIUM FREE",""))))</f>
        <v/>
      </c>
    </row>
    <row r="3934">
      <c r="AC3934">
        <f>IF($C3934="","",IF(COUNTIF('Códigos Santander (ref)'!$A$2:$A$79,$C3934)&gt;0,"SANTANDER",IF(COUNTIF('Códigos Itaú (ref)'!$A$2:$A$44,$C3934)&gt;0,"ITAU",IF(AND(TRIM(UPPER($I3934))="CONTRATUAL",ISNUMBER(SEARCH("INDIVIDUAL",SUBSTITUTE(UPPER($D3934)," ","")))),"PREMIUM FREE",""))))</f>
        <v/>
      </c>
    </row>
    <row r="3935">
      <c r="AC3935">
        <f>IF($C3935="","",IF(COUNTIF('Códigos Santander (ref)'!$A$2:$A$79,$C3935)&gt;0,"SANTANDER",IF(COUNTIF('Códigos Itaú (ref)'!$A$2:$A$44,$C3935)&gt;0,"ITAU",IF(AND(TRIM(UPPER($I3935))="CONTRATUAL",ISNUMBER(SEARCH("INDIVIDUAL",SUBSTITUTE(UPPER($D3935)," ","")))),"PREMIUM FREE",""))))</f>
        <v/>
      </c>
    </row>
    <row r="3936">
      <c r="AC3936">
        <f>IF($C3936="","",IF(COUNTIF('Códigos Santander (ref)'!$A$2:$A$79,$C3936)&gt;0,"SANTANDER",IF(COUNTIF('Códigos Itaú (ref)'!$A$2:$A$44,$C3936)&gt;0,"ITAU",IF(AND(TRIM(UPPER($I3936))="CONTRATUAL",ISNUMBER(SEARCH("INDIVIDUAL",SUBSTITUTE(UPPER($D3936)," ","")))),"PREMIUM FREE",""))))</f>
        <v/>
      </c>
    </row>
    <row r="3937">
      <c r="AC3937">
        <f>IF($C3937="","",IF(COUNTIF('Códigos Santander (ref)'!$A$2:$A$79,$C3937)&gt;0,"SANTANDER",IF(COUNTIF('Códigos Itaú (ref)'!$A$2:$A$44,$C3937)&gt;0,"ITAU",IF(AND(TRIM(UPPER($I3937))="CONTRATUAL",ISNUMBER(SEARCH("INDIVIDUAL",SUBSTITUTE(UPPER($D3937)," ","")))),"PREMIUM FREE",""))))</f>
        <v/>
      </c>
    </row>
    <row r="3938">
      <c r="AC3938">
        <f>IF($C3938="","",IF(COUNTIF('Códigos Santander (ref)'!$A$2:$A$79,$C3938)&gt;0,"SANTANDER",IF(COUNTIF('Códigos Itaú (ref)'!$A$2:$A$44,$C3938)&gt;0,"ITAU",IF(AND(TRIM(UPPER($I3938))="CONTRATUAL",ISNUMBER(SEARCH("INDIVIDUAL",SUBSTITUTE(UPPER($D3938)," ","")))),"PREMIUM FREE",""))))</f>
        <v/>
      </c>
    </row>
    <row r="3939">
      <c r="AC3939">
        <f>IF($C3939="","",IF(COUNTIF('Códigos Santander (ref)'!$A$2:$A$79,$C3939)&gt;0,"SANTANDER",IF(COUNTIF('Códigos Itaú (ref)'!$A$2:$A$44,$C3939)&gt;0,"ITAU",IF(AND(TRIM(UPPER($I3939))="CONTRATUAL",ISNUMBER(SEARCH("INDIVIDUAL",SUBSTITUTE(UPPER($D3939)," ","")))),"PREMIUM FREE",""))))</f>
        <v/>
      </c>
    </row>
    <row r="3940">
      <c r="AC3940">
        <f>IF($C3940="","",IF(COUNTIF('Códigos Santander (ref)'!$A$2:$A$79,$C3940)&gt;0,"SANTANDER",IF(COUNTIF('Códigos Itaú (ref)'!$A$2:$A$44,$C3940)&gt;0,"ITAU",IF(AND(TRIM(UPPER($I3940))="CONTRATUAL",ISNUMBER(SEARCH("INDIVIDUAL",SUBSTITUTE(UPPER($D3940)," ","")))),"PREMIUM FREE",""))))</f>
        <v/>
      </c>
    </row>
    <row r="3941">
      <c r="AC3941">
        <f>IF($C3941="","",IF(COUNTIF('Códigos Santander (ref)'!$A$2:$A$79,$C3941)&gt;0,"SANTANDER",IF(COUNTIF('Códigos Itaú (ref)'!$A$2:$A$44,$C3941)&gt;0,"ITAU",IF(AND(TRIM(UPPER($I3941))="CONTRATUAL",ISNUMBER(SEARCH("INDIVIDUAL",SUBSTITUTE(UPPER($D3941)," ","")))),"PREMIUM FREE",""))))</f>
        <v/>
      </c>
    </row>
    <row r="3942">
      <c r="AC3942">
        <f>IF($C3942="","",IF(COUNTIF('Códigos Santander (ref)'!$A$2:$A$79,$C3942)&gt;0,"SANTANDER",IF(COUNTIF('Códigos Itaú (ref)'!$A$2:$A$44,$C3942)&gt;0,"ITAU",IF(AND(TRIM(UPPER($I3942))="CONTRATUAL",ISNUMBER(SEARCH("INDIVIDUAL",SUBSTITUTE(UPPER($D3942)," ","")))),"PREMIUM FREE",""))))</f>
        <v/>
      </c>
    </row>
    <row r="3943">
      <c r="AC3943">
        <f>IF($C3943="","",IF(COUNTIF('Códigos Santander (ref)'!$A$2:$A$79,$C3943)&gt;0,"SANTANDER",IF(COUNTIF('Códigos Itaú (ref)'!$A$2:$A$44,$C3943)&gt;0,"ITAU",IF(AND(TRIM(UPPER($I3943))="CONTRATUAL",ISNUMBER(SEARCH("INDIVIDUAL",SUBSTITUTE(UPPER($D3943)," ","")))),"PREMIUM FREE",""))))</f>
        <v/>
      </c>
    </row>
    <row r="3944">
      <c r="AC3944">
        <f>IF($C3944="","",IF(COUNTIF('Códigos Santander (ref)'!$A$2:$A$79,$C3944)&gt;0,"SANTANDER",IF(COUNTIF('Códigos Itaú (ref)'!$A$2:$A$44,$C3944)&gt;0,"ITAU",IF(AND(TRIM(UPPER($I3944))="CONTRATUAL",ISNUMBER(SEARCH("INDIVIDUAL",SUBSTITUTE(UPPER($D3944)," ","")))),"PREMIUM FREE",""))))</f>
        <v/>
      </c>
    </row>
    <row r="3945">
      <c r="AC3945">
        <f>IF($C3945="","",IF(COUNTIF('Códigos Santander (ref)'!$A$2:$A$79,$C3945)&gt;0,"SANTANDER",IF(COUNTIF('Códigos Itaú (ref)'!$A$2:$A$44,$C3945)&gt;0,"ITAU",IF(AND(TRIM(UPPER($I3945))="CONTRATUAL",ISNUMBER(SEARCH("INDIVIDUAL",SUBSTITUTE(UPPER($D3945)," ","")))),"PREMIUM FREE",""))))</f>
        <v/>
      </c>
    </row>
    <row r="3946">
      <c r="AC3946">
        <f>IF($C3946="","",IF(COUNTIF('Códigos Santander (ref)'!$A$2:$A$79,$C3946)&gt;0,"SANTANDER",IF(COUNTIF('Códigos Itaú (ref)'!$A$2:$A$44,$C3946)&gt;0,"ITAU",IF(AND(TRIM(UPPER($I3946))="CONTRATUAL",ISNUMBER(SEARCH("INDIVIDUAL",SUBSTITUTE(UPPER($D3946)," ","")))),"PREMIUM FREE",""))))</f>
        <v/>
      </c>
    </row>
    <row r="3947">
      <c r="AC3947">
        <f>IF($C3947="","",IF(COUNTIF('Códigos Santander (ref)'!$A$2:$A$79,$C3947)&gt;0,"SANTANDER",IF(COUNTIF('Códigos Itaú (ref)'!$A$2:$A$44,$C3947)&gt;0,"ITAU",IF(AND(TRIM(UPPER($I3947))="CONTRATUAL",ISNUMBER(SEARCH("INDIVIDUAL",SUBSTITUTE(UPPER($D3947)," ","")))),"PREMIUM FREE",""))))</f>
        <v/>
      </c>
    </row>
    <row r="3948">
      <c r="AC3948">
        <f>IF($C3948="","",IF(COUNTIF('Códigos Santander (ref)'!$A$2:$A$79,$C3948)&gt;0,"SANTANDER",IF(COUNTIF('Códigos Itaú (ref)'!$A$2:$A$44,$C3948)&gt;0,"ITAU",IF(AND(TRIM(UPPER($I3948))="CONTRATUAL",ISNUMBER(SEARCH("INDIVIDUAL",SUBSTITUTE(UPPER($D3948)," ","")))),"PREMIUM FREE",""))))</f>
        <v/>
      </c>
    </row>
    <row r="3949">
      <c r="AC3949">
        <f>IF($C3949="","",IF(COUNTIF('Códigos Santander (ref)'!$A$2:$A$79,$C3949)&gt;0,"SANTANDER",IF(COUNTIF('Códigos Itaú (ref)'!$A$2:$A$44,$C3949)&gt;0,"ITAU",IF(AND(TRIM(UPPER($I3949))="CONTRATUAL",ISNUMBER(SEARCH("INDIVIDUAL",SUBSTITUTE(UPPER($D3949)," ","")))),"PREMIUM FREE",""))))</f>
        <v/>
      </c>
    </row>
    <row r="3950">
      <c r="AC3950">
        <f>IF($C3950="","",IF(COUNTIF('Códigos Santander (ref)'!$A$2:$A$79,$C3950)&gt;0,"SANTANDER",IF(COUNTIF('Códigos Itaú (ref)'!$A$2:$A$44,$C3950)&gt;0,"ITAU",IF(AND(TRIM(UPPER($I3950))="CONTRATUAL",ISNUMBER(SEARCH("INDIVIDUAL",SUBSTITUTE(UPPER($D3950)," ","")))),"PREMIUM FREE",""))))</f>
        <v/>
      </c>
    </row>
    <row r="3951">
      <c r="AC3951">
        <f>IF($C3951="","",IF(COUNTIF('Códigos Santander (ref)'!$A$2:$A$79,$C3951)&gt;0,"SANTANDER",IF(COUNTIF('Códigos Itaú (ref)'!$A$2:$A$44,$C3951)&gt;0,"ITAU",IF(AND(TRIM(UPPER($I3951))="CONTRATUAL",ISNUMBER(SEARCH("INDIVIDUAL",SUBSTITUTE(UPPER($D3951)," ","")))),"PREMIUM FREE",""))))</f>
        <v/>
      </c>
    </row>
    <row r="3952">
      <c r="AC3952">
        <f>IF($C3952="","",IF(COUNTIF('Códigos Santander (ref)'!$A$2:$A$79,$C3952)&gt;0,"SANTANDER",IF(COUNTIF('Códigos Itaú (ref)'!$A$2:$A$44,$C3952)&gt;0,"ITAU",IF(AND(TRIM(UPPER($I3952))="CONTRATUAL",ISNUMBER(SEARCH("INDIVIDUAL",SUBSTITUTE(UPPER($D3952)," ","")))),"PREMIUM FREE",""))))</f>
        <v/>
      </c>
    </row>
    <row r="3953">
      <c r="AC3953">
        <f>IF($C3953="","",IF(COUNTIF('Códigos Santander (ref)'!$A$2:$A$79,$C3953)&gt;0,"SANTANDER",IF(COUNTIF('Códigos Itaú (ref)'!$A$2:$A$44,$C3953)&gt;0,"ITAU",IF(AND(TRIM(UPPER($I3953))="CONTRATUAL",ISNUMBER(SEARCH("INDIVIDUAL",SUBSTITUTE(UPPER($D3953)," ","")))),"PREMIUM FREE",""))))</f>
        <v/>
      </c>
    </row>
    <row r="3954">
      <c r="AC3954">
        <f>IF($C3954="","",IF(COUNTIF('Códigos Santander (ref)'!$A$2:$A$79,$C3954)&gt;0,"SANTANDER",IF(COUNTIF('Códigos Itaú (ref)'!$A$2:$A$44,$C3954)&gt;0,"ITAU",IF(AND(TRIM(UPPER($I3954))="CONTRATUAL",ISNUMBER(SEARCH("INDIVIDUAL",SUBSTITUTE(UPPER($D3954)," ","")))),"PREMIUM FREE",""))))</f>
        <v/>
      </c>
    </row>
    <row r="3955">
      <c r="AC3955">
        <f>IF($C3955="","",IF(COUNTIF('Códigos Santander (ref)'!$A$2:$A$79,$C3955)&gt;0,"SANTANDER",IF(COUNTIF('Códigos Itaú (ref)'!$A$2:$A$44,$C3955)&gt;0,"ITAU",IF(AND(TRIM(UPPER($I3955))="CONTRATUAL",ISNUMBER(SEARCH("INDIVIDUAL",SUBSTITUTE(UPPER($D3955)," ","")))),"PREMIUM FREE",""))))</f>
        <v/>
      </c>
    </row>
    <row r="3956">
      <c r="AC3956">
        <f>IF($C3956="","",IF(COUNTIF('Códigos Santander (ref)'!$A$2:$A$79,$C3956)&gt;0,"SANTANDER",IF(COUNTIF('Códigos Itaú (ref)'!$A$2:$A$44,$C3956)&gt;0,"ITAU",IF(AND(TRIM(UPPER($I3956))="CONTRATUAL",ISNUMBER(SEARCH("INDIVIDUAL",SUBSTITUTE(UPPER($D3956)," ","")))),"PREMIUM FREE",""))))</f>
        <v/>
      </c>
    </row>
    <row r="3957">
      <c r="AC3957">
        <f>IF($C3957="","",IF(COUNTIF('Códigos Santander (ref)'!$A$2:$A$79,$C3957)&gt;0,"SANTANDER",IF(COUNTIF('Códigos Itaú (ref)'!$A$2:$A$44,$C3957)&gt;0,"ITAU",IF(AND(TRIM(UPPER($I3957))="CONTRATUAL",ISNUMBER(SEARCH("INDIVIDUAL",SUBSTITUTE(UPPER($D3957)," ","")))),"PREMIUM FREE",""))))</f>
        <v/>
      </c>
    </row>
    <row r="3958">
      <c r="AC3958">
        <f>IF($C3958="","",IF(COUNTIF('Códigos Santander (ref)'!$A$2:$A$79,$C3958)&gt;0,"SANTANDER",IF(COUNTIF('Códigos Itaú (ref)'!$A$2:$A$44,$C3958)&gt;0,"ITAU",IF(AND(TRIM(UPPER($I3958))="CONTRATUAL",ISNUMBER(SEARCH("INDIVIDUAL",SUBSTITUTE(UPPER($D3958)," ","")))),"PREMIUM FREE",""))))</f>
        <v/>
      </c>
    </row>
    <row r="3959">
      <c r="AC3959">
        <f>IF($C3959="","",IF(COUNTIF('Códigos Santander (ref)'!$A$2:$A$79,$C3959)&gt;0,"SANTANDER",IF(COUNTIF('Códigos Itaú (ref)'!$A$2:$A$44,$C3959)&gt;0,"ITAU",IF(AND(TRIM(UPPER($I3959))="CONTRATUAL",ISNUMBER(SEARCH("INDIVIDUAL",SUBSTITUTE(UPPER($D3959)," ","")))),"PREMIUM FREE",""))))</f>
        <v/>
      </c>
    </row>
    <row r="3960">
      <c r="AC3960">
        <f>IF($C3960="","",IF(COUNTIF('Códigos Santander (ref)'!$A$2:$A$79,$C3960)&gt;0,"SANTANDER",IF(COUNTIF('Códigos Itaú (ref)'!$A$2:$A$44,$C3960)&gt;0,"ITAU",IF(AND(TRIM(UPPER($I3960))="CONTRATUAL",ISNUMBER(SEARCH("INDIVIDUAL",SUBSTITUTE(UPPER($D3960)," ","")))),"PREMIUM FREE",""))))</f>
        <v/>
      </c>
    </row>
    <row r="3961">
      <c r="AC3961">
        <f>IF($C3961="","",IF(COUNTIF('Códigos Santander (ref)'!$A$2:$A$79,$C3961)&gt;0,"SANTANDER",IF(COUNTIF('Códigos Itaú (ref)'!$A$2:$A$44,$C3961)&gt;0,"ITAU",IF(AND(TRIM(UPPER($I3961))="CONTRATUAL",ISNUMBER(SEARCH("INDIVIDUAL",SUBSTITUTE(UPPER($D3961)," ","")))),"PREMIUM FREE",""))))</f>
        <v/>
      </c>
    </row>
    <row r="3962">
      <c r="AC3962">
        <f>IF($C3962="","",IF(COUNTIF('Códigos Santander (ref)'!$A$2:$A$79,$C3962)&gt;0,"SANTANDER",IF(COUNTIF('Códigos Itaú (ref)'!$A$2:$A$44,$C3962)&gt;0,"ITAU",IF(AND(TRIM(UPPER($I3962))="CONTRATUAL",ISNUMBER(SEARCH("INDIVIDUAL",SUBSTITUTE(UPPER($D3962)," ","")))),"PREMIUM FREE",""))))</f>
        <v/>
      </c>
    </row>
    <row r="3963">
      <c r="AC3963">
        <f>IF($C3963="","",IF(COUNTIF('Códigos Santander (ref)'!$A$2:$A$79,$C3963)&gt;0,"SANTANDER",IF(COUNTIF('Códigos Itaú (ref)'!$A$2:$A$44,$C3963)&gt;0,"ITAU",IF(AND(TRIM(UPPER($I3963))="CONTRATUAL",ISNUMBER(SEARCH("INDIVIDUAL",SUBSTITUTE(UPPER($D3963)," ","")))),"PREMIUM FREE",""))))</f>
        <v/>
      </c>
    </row>
    <row r="3964">
      <c r="AC3964">
        <f>IF($C3964="","",IF(COUNTIF('Códigos Santander (ref)'!$A$2:$A$79,$C3964)&gt;0,"SANTANDER",IF(COUNTIF('Códigos Itaú (ref)'!$A$2:$A$44,$C3964)&gt;0,"ITAU",IF(AND(TRIM(UPPER($I3964))="CONTRATUAL",ISNUMBER(SEARCH("INDIVIDUAL",SUBSTITUTE(UPPER($D3964)," ","")))),"PREMIUM FREE",""))))</f>
        <v/>
      </c>
    </row>
    <row r="3965">
      <c r="AC3965">
        <f>IF($C3965="","",IF(COUNTIF('Códigos Santander (ref)'!$A$2:$A$79,$C3965)&gt;0,"SANTANDER",IF(COUNTIF('Códigos Itaú (ref)'!$A$2:$A$44,$C3965)&gt;0,"ITAU",IF(AND(TRIM(UPPER($I3965))="CONTRATUAL",ISNUMBER(SEARCH("INDIVIDUAL",SUBSTITUTE(UPPER($D3965)," ","")))),"PREMIUM FREE",""))))</f>
        <v/>
      </c>
    </row>
    <row r="3966">
      <c r="AC3966">
        <f>IF($C3966="","",IF(COUNTIF('Códigos Santander (ref)'!$A$2:$A$79,$C3966)&gt;0,"SANTANDER",IF(COUNTIF('Códigos Itaú (ref)'!$A$2:$A$44,$C3966)&gt;0,"ITAU",IF(AND(TRIM(UPPER($I3966))="CONTRATUAL",ISNUMBER(SEARCH("INDIVIDUAL",SUBSTITUTE(UPPER($D3966)," ","")))),"PREMIUM FREE",""))))</f>
        <v/>
      </c>
    </row>
    <row r="3967">
      <c r="AC3967">
        <f>IF($C3967="","",IF(COUNTIF('Códigos Santander (ref)'!$A$2:$A$79,$C3967)&gt;0,"SANTANDER",IF(COUNTIF('Códigos Itaú (ref)'!$A$2:$A$44,$C3967)&gt;0,"ITAU",IF(AND(TRIM(UPPER($I3967))="CONTRATUAL",ISNUMBER(SEARCH("INDIVIDUAL",SUBSTITUTE(UPPER($D3967)," ","")))),"PREMIUM FREE",""))))</f>
        <v/>
      </c>
    </row>
    <row r="3968">
      <c r="AC3968">
        <f>IF($C3968="","",IF(COUNTIF('Códigos Santander (ref)'!$A$2:$A$79,$C3968)&gt;0,"SANTANDER",IF(COUNTIF('Códigos Itaú (ref)'!$A$2:$A$44,$C3968)&gt;0,"ITAU",IF(AND(TRIM(UPPER($I3968))="CONTRATUAL",ISNUMBER(SEARCH("INDIVIDUAL",SUBSTITUTE(UPPER($D3968)," ","")))),"PREMIUM FREE",""))))</f>
        <v/>
      </c>
    </row>
    <row r="3969">
      <c r="AC3969">
        <f>IF($C3969="","",IF(COUNTIF('Códigos Santander (ref)'!$A$2:$A$79,$C3969)&gt;0,"SANTANDER",IF(COUNTIF('Códigos Itaú (ref)'!$A$2:$A$44,$C3969)&gt;0,"ITAU",IF(AND(TRIM(UPPER($I3969))="CONTRATUAL",ISNUMBER(SEARCH("INDIVIDUAL",SUBSTITUTE(UPPER($D3969)," ","")))),"PREMIUM FREE",""))))</f>
        <v/>
      </c>
    </row>
    <row r="3970">
      <c r="AC3970">
        <f>IF($C3970="","",IF(COUNTIF('Códigos Santander (ref)'!$A$2:$A$79,$C3970)&gt;0,"SANTANDER",IF(COUNTIF('Códigos Itaú (ref)'!$A$2:$A$44,$C3970)&gt;0,"ITAU",IF(AND(TRIM(UPPER($I3970))="CONTRATUAL",ISNUMBER(SEARCH("INDIVIDUAL",SUBSTITUTE(UPPER($D3970)," ","")))),"PREMIUM FREE",""))))</f>
        <v/>
      </c>
    </row>
    <row r="3971">
      <c r="AC3971">
        <f>IF($C3971="","",IF(COUNTIF('Códigos Santander (ref)'!$A$2:$A$79,$C3971)&gt;0,"SANTANDER",IF(COUNTIF('Códigos Itaú (ref)'!$A$2:$A$44,$C3971)&gt;0,"ITAU",IF(AND(TRIM(UPPER($I3971))="CONTRATUAL",ISNUMBER(SEARCH("INDIVIDUAL",SUBSTITUTE(UPPER($D3971)," ","")))),"PREMIUM FREE",""))))</f>
        <v/>
      </c>
    </row>
    <row r="3972">
      <c r="AC3972">
        <f>IF($C3972="","",IF(COUNTIF('Códigos Santander (ref)'!$A$2:$A$79,$C3972)&gt;0,"SANTANDER",IF(COUNTIF('Códigos Itaú (ref)'!$A$2:$A$44,$C3972)&gt;0,"ITAU",IF(AND(TRIM(UPPER($I3972))="CONTRATUAL",ISNUMBER(SEARCH("INDIVIDUAL",SUBSTITUTE(UPPER($D3972)," ","")))),"PREMIUM FREE",""))))</f>
        <v/>
      </c>
    </row>
    <row r="3973">
      <c r="AC3973">
        <f>IF($C3973="","",IF(COUNTIF('Códigos Santander (ref)'!$A$2:$A$79,$C3973)&gt;0,"SANTANDER",IF(COUNTIF('Códigos Itaú (ref)'!$A$2:$A$44,$C3973)&gt;0,"ITAU",IF(AND(TRIM(UPPER($I3973))="CONTRATUAL",ISNUMBER(SEARCH("INDIVIDUAL",SUBSTITUTE(UPPER($D3973)," ","")))),"PREMIUM FREE",""))))</f>
        <v/>
      </c>
    </row>
    <row r="3974">
      <c r="AC3974">
        <f>IF($C3974="","",IF(COUNTIF('Códigos Santander (ref)'!$A$2:$A$79,$C3974)&gt;0,"SANTANDER",IF(COUNTIF('Códigos Itaú (ref)'!$A$2:$A$44,$C3974)&gt;0,"ITAU",IF(AND(TRIM(UPPER($I3974))="CONTRATUAL",ISNUMBER(SEARCH("INDIVIDUAL",SUBSTITUTE(UPPER($D3974)," ","")))),"PREMIUM FREE",""))))</f>
        <v/>
      </c>
    </row>
    <row r="3975">
      <c r="AC3975">
        <f>IF($C3975="","",IF(COUNTIF('Códigos Santander (ref)'!$A$2:$A$79,$C3975)&gt;0,"SANTANDER",IF(COUNTIF('Códigos Itaú (ref)'!$A$2:$A$44,$C3975)&gt;0,"ITAU",IF(AND(TRIM(UPPER($I3975))="CONTRATUAL",ISNUMBER(SEARCH("INDIVIDUAL",SUBSTITUTE(UPPER($D3975)," ","")))),"PREMIUM FREE",""))))</f>
        <v/>
      </c>
    </row>
    <row r="3976">
      <c r="AC3976">
        <f>IF($C3976="","",IF(COUNTIF('Códigos Santander (ref)'!$A$2:$A$79,$C3976)&gt;0,"SANTANDER",IF(COUNTIF('Códigos Itaú (ref)'!$A$2:$A$44,$C3976)&gt;0,"ITAU",IF(AND(TRIM(UPPER($I3976))="CONTRATUAL",ISNUMBER(SEARCH("INDIVIDUAL",SUBSTITUTE(UPPER($D3976)," ","")))),"PREMIUM FREE",""))))</f>
        <v/>
      </c>
    </row>
    <row r="3977">
      <c r="AC3977">
        <f>IF($C3977="","",IF(COUNTIF('Códigos Santander (ref)'!$A$2:$A$79,$C3977)&gt;0,"SANTANDER",IF(COUNTIF('Códigos Itaú (ref)'!$A$2:$A$44,$C3977)&gt;0,"ITAU",IF(AND(TRIM(UPPER($I3977))="CONTRATUAL",ISNUMBER(SEARCH("INDIVIDUAL",SUBSTITUTE(UPPER($D3977)," ","")))),"PREMIUM FREE",""))))</f>
        <v/>
      </c>
    </row>
    <row r="3978">
      <c r="AC3978">
        <f>IF($C3978="","",IF(COUNTIF('Códigos Santander (ref)'!$A$2:$A$79,$C3978)&gt;0,"SANTANDER",IF(COUNTIF('Códigos Itaú (ref)'!$A$2:$A$44,$C3978)&gt;0,"ITAU",IF(AND(TRIM(UPPER($I3978))="CONTRATUAL",ISNUMBER(SEARCH("INDIVIDUAL",SUBSTITUTE(UPPER($D3978)," ","")))),"PREMIUM FREE",""))))</f>
        <v/>
      </c>
    </row>
    <row r="3979">
      <c r="AC3979">
        <f>IF($C3979="","",IF(COUNTIF('Códigos Santander (ref)'!$A$2:$A$79,$C3979)&gt;0,"SANTANDER",IF(COUNTIF('Códigos Itaú (ref)'!$A$2:$A$44,$C3979)&gt;0,"ITAU",IF(AND(TRIM(UPPER($I3979))="CONTRATUAL",ISNUMBER(SEARCH("INDIVIDUAL",SUBSTITUTE(UPPER($D3979)," ","")))),"PREMIUM FREE",""))))</f>
        <v/>
      </c>
    </row>
    <row r="3980">
      <c r="AC3980">
        <f>IF($C3980="","",IF(COUNTIF('Códigos Santander (ref)'!$A$2:$A$79,$C3980)&gt;0,"SANTANDER",IF(COUNTIF('Códigos Itaú (ref)'!$A$2:$A$44,$C3980)&gt;0,"ITAU",IF(AND(TRIM(UPPER($I3980))="CONTRATUAL",ISNUMBER(SEARCH("INDIVIDUAL",SUBSTITUTE(UPPER($D3980)," ","")))),"PREMIUM FREE",""))))</f>
        <v/>
      </c>
    </row>
    <row r="3981">
      <c r="AC3981">
        <f>IF($C3981="","",IF(COUNTIF('Códigos Santander (ref)'!$A$2:$A$79,$C3981)&gt;0,"SANTANDER",IF(COUNTIF('Códigos Itaú (ref)'!$A$2:$A$44,$C3981)&gt;0,"ITAU",IF(AND(TRIM(UPPER($I3981))="CONTRATUAL",ISNUMBER(SEARCH("INDIVIDUAL",SUBSTITUTE(UPPER($D3981)," ","")))),"PREMIUM FREE",""))))</f>
        <v/>
      </c>
    </row>
    <row r="3982">
      <c r="AC3982">
        <f>IF($C3982="","",IF(COUNTIF('Códigos Santander (ref)'!$A$2:$A$79,$C3982)&gt;0,"SANTANDER",IF(COUNTIF('Códigos Itaú (ref)'!$A$2:$A$44,$C3982)&gt;0,"ITAU",IF(AND(TRIM(UPPER($I3982))="CONTRATUAL",ISNUMBER(SEARCH("INDIVIDUAL",SUBSTITUTE(UPPER($D3982)," ","")))),"PREMIUM FREE",""))))</f>
        <v/>
      </c>
    </row>
    <row r="3983">
      <c r="AC3983">
        <f>IF($C3983="","",IF(COUNTIF('Códigos Santander (ref)'!$A$2:$A$79,$C3983)&gt;0,"SANTANDER",IF(COUNTIF('Códigos Itaú (ref)'!$A$2:$A$44,$C3983)&gt;0,"ITAU",IF(AND(TRIM(UPPER($I3983))="CONTRATUAL",ISNUMBER(SEARCH("INDIVIDUAL",SUBSTITUTE(UPPER($D3983)," ","")))),"PREMIUM FREE",""))))</f>
        <v/>
      </c>
    </row>
    <row r="3984">
      <c r="AC3984">
        <f>IF($C3984="","",IF(COUNTIF('Códigos Santander (ref)'!$A$2:$A$79,$C3984)&gt;0,"SANTANDER",IF(COUNTIF('Códigos Itaú (ref)'!$A$2:$A$44,$C3984)&gt;0,"ITAU",IF(AND(TRIM(UPPER($I3984))="CONTRATUAL",ISNUMBER(SEARCH("INDIVIDUAL",SUBSTITUTE(UPPER($D3984)," ","")))),"PREMIUM FREE",""))))</f>
        <v/>
      </c>
    </row>
    <row r="3985">
      <c r="AC3985">
        <f>IF($C3985="","",IF(COUNTIF('Códigos Santander (ref)'!$A$2:$A$79,$C3985)&gt;0,"SANTANDER",IF(COUNTIF('Códigos Itaú (ref)'!$A$2:$A$44,$C3985)&gt;0,"ITAU",IF(AND(TRIM(UPPER($I3985))="CONTRATUAL",ISNUMBER(SEARCH("INDIVIDUAL",SUBSTITUTE(UPPER($D3985)," ","")))),"PREMIUM FREE",""))))</f>
        <v/>
      </c>
    </row>
    <row r="3986">
      <c r="AC3986">
        <f>IF($C3986="","",IF(COUNTIF('Códigos Santander (ref)'!$A$2:$A$79,$C3986)&gt;0,"SANTANDER",IF(COUNTIF('Códigos Itaú (ref)'!$A$2:$A$44,$C3986)&gt;0,"ITAU",IF(AND(TRIM(UPPER($I3986))="CONTRATUAL",ISNUMBER(SEARCH("INDIVIDUAL",SUBSTITUTE(UPPER($D3986)," ","")))),"PREMIUM FREE",""))))</f>
        <v/>
      </c>
    </row>
    <row r="3987">
      <c r="AC3987">
        <f>IF($C3987="","",IF(COUNTIF('Códigos Santander (ref)'!$A$2:$A$79,$C3987)&gt;0,"SANTANDER",IF(COUNTIF('Códigos Itaú (ref)'!$A$2:$A$44,$C3987)&gt;0,"ITAU",IF(AND(TRIM(UPPER($I3987))="CONTRATUAL",ISNUMBER(SEARCH("INDIVIDUAL",SUBSTITUTE(UPPER($D3987)," ","")))),"PREMIUM FREE",""))))</f>
        <v/>
      </c>
    </row>
    <row r="3988">
      <c r="AC3988">
        <f>IF($C3988="","",IF(COUNTIF('Códigos Santander (ref)'!$A$2:$A$79,$C3988)&gt;0,"SANTANDER",IF(COUNTIF('Códigos Itaú (ref)'!$A$2:$A$44,$C3988)&gt;0,"ITAU",IF(AND(TRIM(UPPER($I3988))="CONTRATUAL",ISNUMBER(SEARCH("INDIVIDUAL",SUBSTITUTE(UPPER($D3988)," ","")))),"PREMIUM FREE",""))))</f>
        <v/>
      </c>
    </row>
    <row r="3989">
      <c r="AC3989">
        <f>IF($C3989="","",IF(COUNTIF('Códigos Santander (ref)'!$A$2:$A$79,$C3989)&gt;0,"SANTANDER",IF(COUNTIF('Códigos Itaú (ref)'!$A$2:$A$44,$C3989)&gt;0,"ITAU",IF(AND(TRIM(UPPER($I3989))="CONTRATUAL",ISNUMBER(SEARCH("INDIVIDUAL",SUBSTITUTE(UPPER($D3989)," ","")))),"PREMIUM FREE",""))))</f>
        <v/>
      </c>
    </row>
    <row r="3990">
      <c r="AC3990">
        <f>IF($C3990="","",IF(COUNTIF('Códigos Santander (ref)'!$A$2:$A$79,$C3990)&gt;0,"SANTANDER",IF(COUNTIF('Códigos Itaú (ref)'!$A$2:$A$44,$C3990)&gt;0,"ITAU",IF(AND(TRIM(UPPER($I3990))="CONTRATUAL",ISNUMBER(SEARCH("INDIVIDUAL",SUBSTITUTE(UPPER($D3990)," ","")))),"PREMIUM FREE",""))))</f>
        <v/>
      </c>
    </row>
    <row r="3991">
      <c r="AC3991">
        <f>IF($C3991="","",IF(COUNTIF('Códigos Santander (ref)'!$A$2:$A$79,$C3991)&gt;0,"SANTANDER",IF(COUNTIF('Códigos Itaú (ref)'!$A$2:$A$44,$C3991)&gt;0,"ITAU",IF(AND(TRIM(UPPER($I3991))="CONTRATUAL",ISNUMBER(SEARCH("INDIVIDUAL",SUBSTITUTE(UPPER($D3991)," ","")))),"PREMIUM FREE",""))))</f>
        <v/>
      </c>
    </row>
    <row r="3992">
      <c r="AC3992">
        <f>IF($C3992="","",IF(COUNTIF('Códigos Santander (ref)'!$A$2:$A$79,$C3992)&gt;0,"SANTANDER",IF(COUNTIF('Códigos Itaú (ref)'!$A$2:$A$44,$C3992)&gt;0,"ITAU",IF(AND(TRIM(UPPER($I3992))="CONTRATUAL",ISNUMBER(SEARCH("INDIVIDUAL",SUBSTITUTE(UPPER($D3992)," ","")))),"PREMIUM FREE",""))))</f>
        <v/>
      </c>
    </row>
    <row r="3993">
      <c r="AC3993">
        <f>IF($C3993="","",IF(COUNTIF('Códigos Santander (ref)'!$A$2:$A$79,$C3993)&gt;0,"SANTANDER",IF(COUNTIF('Códigos Itaú (ref)'!$A$2:$A$44,$C3993)&gt;0,"ITAU",IF(AND(TRIM(UPPER($I3993))="CONTRATUAL",ISNUMBER(SEARCH("INDIVIDUAL",SUBSTITUTE(UPPER($D3993)," ","")))),"PREMIUM FREE",""))))</f>
        <v/>
      </c>
    </row>
    <row r="3994">
      <c r="AC3994">
        <f>IF($C3994="","",IF(COUNTIF('Códigos Santander (ref)'!$A$2:$A$79,$C3994)&gt;0,"SANTANDER",IF(COUNTIF('Códigos Itaú (ref)'!$A$2:$A$44,$C3994)&gt;0,"ITAU",IF(AND(TRIM(UPPER($I3994))="CONTRATUAL",ISNUMBER(SEARCH("INDIVIDUAL",SUBSTITUTE(UPPER($D3994)," ","")))),"PREMIUM FREE",""))))</f>
        <v/>
      </c>
    </row>
    <row r="3995">
      <c r="AC3995">
        <f>IF($C3995="","",IF(COUNTIF('Códigos Santander (ref)'!$A$2:$A$79,$C3995)&gt;0,"SANTANDER",IF(COUNTIF('Códigos Itaú (ref)'!$A$2:$A$44,$C3995)&gt;0,"ITAU",IF(AND(TRIM(UPPER($I3995))="CONTRATUAL",ISNUMBER(SEARCH("INDIVIDUAL",SUBSTITUTE(UPPER($D3995)," ","")))),"PREMIUM FREE",""))))</f>
        <v/>
      </c>
    </row>
    <row r="3996">
      <c r="AC3996">
        <f>IF($C3996="","",IF(COUNTIF('Códigos Santander (ref)'!$A$2:$A$79,$C3996)&gt;0,"SANTANDER",IF(COUNTIF('Códigos Itaú (ref)'!$A$2:$A$44,$C3996)&gt;0,"ITAU",IF(AND(TRIM(UPPER($I3996))="CONTRATUAL",ISNUMBER(SEARCH("INDIVIDUAL",SUBSTITUTE(UPPER($D3996)," ","")))),"PREMIUM FREE",""))))</f>
        <v/>
      </c>
    </row>
    <row r="3997">
      <c r="AC3997">
        <f>IF($C3997="","",IF(COUNTIF('Códigos Santander (ref)'!$A$2:$A$79,$C3997)&gt;0,"SANTANDER",IF(COUNTIF('Códigos Itaú (ref)'!$A$2:$A$44,$C3997)&gt;0,"ITAU",IF(AND(TRIM(UPPER($I3997))="CONTRATUAL",ISNUMBER(SEARCH("INDIVIDUAL",SUBSTITUTE(UPPER($D3997)," ","")))),"PREMIUM FREE",""))))</f>
        <v/>
      </c>
    </row>
    <row r="3998">
      <c r="AC3998">
        <f>IF($C3998="","",IF(COUNTIF('Códigos Santander (ref)'!$A$2:$A$79,$C3998)&gt;0,"SANTANDER",IF(COUNTIF('Códigos Itaú (ref)'!$A$2:$A$44,$C3998)&gt;0,"ITAU",IF(AND(TRIM(UPPER($I3998))="CONTRATUAL",ISNUMBER(SEARCH("INDIVIDUAL",SUBSTITUTE(UPPER($D3998)," ","")))),"PREMIUM FREE",""))))</f>
        <v/>
      </c>
    </row>
    <row r="3999">
      <c r="AC3999">
        <f>IF($C3999="","",IF(COUNTIF('Códigos Santander (ref)'!$A$2:$A$79,$C3999)&gt;0,"SANTANDER",IF(COUNTIF('Códigos Itaú (ref)'!$A$2:$A$44,$C3999)&gt;0,"ITAU",IF(AND(TRIM(UPPER($I3999))="CONTRATUAL",ISNUMBER(SEARCH("INDIVIDUAL",SUBSTITUTE(UPPER($D3999)," ","")))),"PREMIUM FREE",""))))</f>
        <v/>
      </c>
    </row>
    <row r="4000">
      <c r="AC4000">
        <f>IF($C4000="","",IF(COUNTIF('Códigos Santander (ref)'!$A$2:$A$79,$C4000)&gt;0,"SANTANDER",IF(COUNTIF('Códigos Itaú (ref)'!$A$2:$A$44,$C4000)&gt;0,"ITAU",IF(AND(TRIM(UPPER($I4000))="CONTRATUAL",ISNUMBER(SEARCH("INDIVIDUAL",SUBSTITUTE(UPPER($D4000)," ","")))),"PREMIUM FREE",""))))</f>
        <v/>
      </c>
    </row>
    <row r="4001">
      <c r="AC4001">
        <f>IF($C4001="","",IF(COUNTIF('Códigos Santander (ref)'!$A$2:$A$79,$C4001)&gt;0,"SANTANDER",IF(COUNTIF('Códigos Itaú (ref)'!$A$2:$A$44,$C4001)&gt;0,"ITAU",IF(AND(TRIM(UPPER($I4001))="CONTRATUAL",ISNUMBER(SEARCH("INDIVIDUAL",SUBSTITUTE(UPPER($D4001)," ","")))),"PREMIUM FREE",""))))</f>
        <v/>
      </c>
    </row>
    <row r="4002">
      <c r="AC4002">
        <f>IF($C4002="","",IF(COUNTIF('Códigos Santander (ref)'!$A$2:$A$79,$C4002)&gt;0,"SANTANDER",IF(COUNTIF('Códigos Itaú (ref)'!$A$2:$A$44,$C4002)&gt;0,"ITAU",IF(AND(TRIM(UPPER($I4002))="CONTRATUAL",ISNUMBER(SEARCH("INDIVIDUAL",SUBSTITUTE(UPPER($D4002)," ","")))),"PREMIUM FREE",""))))</f>
        <v/>
      </c>
    </row>
    <row r="4003">
      <c r="AC4003">
        <f>IF($C4003="","",IF(COUNTIF('Códigos Santander (ref)'!$A$2:$A$79,$C4003)&gt;0,"SANTANDER",IF(COUNTIF('Códigos Itaú (ref)'!$A$2:$A$44,$C4003)&gt;0,"ITAU",IF(AND(TRIM(UPPER($I4003))="CONTRATUAL",ISNUMBER(SEARCH("INDIVIDUAL",SUBSTITUTE(UPPER($D4003)," ","")))),"PREMIUM FREE",""))))</f>
        <v/>
      </c>
    </row>
    <row r="4004">
      <c r="AC4004">
        <f>IF($C4004="","",IF(COUNTIF('Códigos Santander (ref)'!$A$2:$A$79,$C4004)&gt;0,"SANTANDER",IF(COUNTIF('Códigos Itaú (ref)'!$A$2:$A$44,$C4004)&gt;0,"ITAU",IF(AND(TRIM(UPPER($I4004))="CONTRATUAL",ISNUMBER(SEARCH("INDIVIDUAL",SUBSTITUTE(UPPER($D4004)," ","")))),"PREMIUM FREE",""))))</f>
        <v/>
      </c>
    </row>
    <row r="4005">
      <c r="AC4005">
        <f>IF($C4005="","",IF(COUNTIF('Códigos Santander (ref)'!$A$2:$A$79,$C4005)&gt;0,"SANTANDER",IF(COUNTIF('Códigos Itaú (ref)'!$A$2:$A$44,$C4005)&gt;0,"ITAU",IF(AND(TRIM(UPPER($I4005))="CONTRATUAL",ISNUMBER(SEARCH("INDIVIDUAL",SUBSTITUTE(UPPER($D4005)," ","")))),"PREMIUM FREE",""))))</f>
        <v/>
      </c>
    </row>
    <row r="4006">
      <c r="AC4006">
        <f>IF($C4006="","",IF(COUNTIF('Códigos Santander (ref)'!$A$2:$A$79,$C4006)&gt;0,"SANTANDER",IF(COUNTIF('Códigos Itaú (ref)'!$A$2:$A$44,$C4006)&gt;0,"ITAU",IF(AND(TRIM(UPPER($I4006))="CONTRATUAL",ISNUMBER(SEARCH("INDIVIDUAL",SUBSTITUTE(UPPER($D4006)," ","")))),"PREMIUM FREE",""))))</f>
        <v/>
      </c>
    </row>
    <row r="4007">
      <c r="AC4007">
        <f>IF($C4007="","",IF(COUNTIF('Códigos Santander (ref)'!$A$2:$A$79,$C4007)&gt;0,"SANTANDER",IF(COUNTIF('Códigos Itaú (ref)'!$A$2:$A$44,$C4007)&gt;0,"ITAU",IF(AND(TRIM(UPPER($I4007))="CONTRATUAL",ISNUMBER(SEARCH("INDIVIDUAL",SUBSTITUTE(UPPER($D4007)," ","")))),"PREMIUM FREE",""))))</f>
        <v/>
      </c>
    </row>
    <row r="4008">
      <c r="AC4008">
        <f>IF($C4008="","",IF(COUNTIF('Códigos Santander (ref)'!$A$2:$A$79,$C4008)&gt;0,"SANTANDER",IF(COUNTIF('Códigos Itaú (ref)'!$A$2:$A$44,$C4008)&gt;0,"ITAU",IF(AND(TRIM(UPPER($I4008))="CONTRATUAL",ISNUMBER(SEARCH("INDIVIDUAL",SUBSTITUTE(UPPER($D4008)," ","")))),"PREMIUM FREE",""))))</f>
        <v/>
      </c>
    </row>
    <row r="4009">
      <c r="AC4009">
        <f>IF($C4009="","",IF(COUNTIF('Códigos Santander (ref)'!$A$2:$A$79,$C4009)&gt;0,"SANTANDER",IF(COUNTIF('Códigos Itaú (ref)'!$A$2:$A$44,$C4009)&gt;0,"ITAU",IF(AND(TRIM(UPPER($I4009))="CONTRATUAL",ISNUMBER(SEARCH("INDIVIDUAL",SUBSTITUTE(UPPER($D4009)," ","")))),"PREMIUM FREE",""))))</f>
        <v/>
      </c>
    </row>
    <row r="4010">
      <c r="AC4010">
        <f>IF($C4010="","",IF(COUNTIF('Códigos Santander (ref)'!$A$2:$A$79,$C4010)&gt;0,"SANTANDER",IF(COUNTIF('Códigos Itaú (ref)'!$A$2:$A$44,$C4010)&gt;0,"ITAU",IF(AND(TRIM(UPPER($I4010))="CONTRATUAL",ISNUMBER(SEARCH("INDIVIDUAL",SUBSTITUTE(UPPER($D4010)," ","")))),"PREMIUM FREE",""))))</f>
        <v/>
      </c>
    </row>
    <row r="4011">
      <c r="AC4011">
        <f>IF($C4011="","",IF(COUNTIF('Códigos Santander (ref)'!$A$2:$A$79,$C4011)&gt;0,"SANTANDER",IF(COUNTIF('Códigos Itaú (ref)'!$A$2:$A$44,$C4011)&gt;0,"ITAU",IF(AND(TRIM(UPPER($I4011))="CONTRATUAL",ISNUMBER(SEARCH("INDIVIDUAL",SUBSTITUTE(UPPER($D4011)," ","")))),"PREMIUM FREE",""))))</f>
        <v/>
      </c>
    </row>
    <row r="4012">
      <c r="AC4012">
        <f>IF($C4012="","",IF(COUNTIF('Códigos Santander (ref)'!$A$2:$A$79,$C4012)&gt;0,"SANTANDER",IF(COUNTIF('Códigos Itaú (ref)'!$A$2:$A$44,$C4012)&gt;0,"ITAU",IF(AND(TRIM(UPPER($I4012))="CONTRATUAL",ISNUMBER(SEARCH("INDIVIDUAL",SUBSTITUTE(UPPER($D4012)," ","")))),"PREMIUM FREE",""))))</f>
        <v/>
      </c>
    </row>
    <row r="4013">
      <c r="AC4013">
        <f>IF($C4013="","",IF(COUNTIF('Códigos Santander (ref)'!$A$2:$A$79,$C4013)&gt;0,"SANTANDER",IF(COUNTIF('Códigos Itaú (ref)'!$A$2:$A$44,$C4013)&gt;0,"ITAU",IF(AND(TRIM(UPPER($I4013))="CONTRATUAL",ISNUMBER(SEARCH("INDIVIDUAL",SUBSTITUTE(UPPER($D4013)," ","")))),"PREMIUM FREE",""))))</f>
        <v/>
      </c>
    </row>
    <row r="4014">
      <c r="AC4014">
        <f>IF($C4014="","",IF(COUNTIF('Códigos Santander (ref)'!$A$2:$A$79,$C4014)&gt;0,"SANTANDER",IF(COUNTIF('Códigos Itaú (ref)'!$A$2:$A$44,$C4014)&gt;0,"ITAU",IF(AND(TRIM(UPPER($I4014))="CONTRATUAL",ISNUMBER(SEARCH("INDIVIDUAL",SUBSTITUTE(UPPER($D4014)," ","")))),"PREMIUM FREE",""))))</f>
        <v/>
      </c>
    </row>
    <row r="4015">
      <c r="AC4015">
        <f>IF($C4015="","",IF(COUNTIF('Códigos Santander (ref)'!$A$2:$A$79,$C4015)&gt;0,"SANTANDER",IF(COUNTIF('Códigos Itaú (ref)'!$A$2:$A$44,$C4015)&gt;0,"ITAU",IF(AND(TRIM(UPPER($I4015))="CONTRATUAL",ISNUMBER(SEARCH("INDIVIDUAL",SUBSTITUTE(UPPER($D4015)," ","")))),"PREMIUM FREE",""))))</f>
        <v/>
      </c>
    </row>
    <row r="4016">
      <c r="AC4016">
        <f>IF($C4016="","",IF(COUNTIF('Códigos Santander (ref)'!$A$2:$A$79,$C4016)&gt;0,"SANTANDER",IF(COUNTIF('Códigos Itaú (ref)'!$A$2:$A$44,$C4016)&gt;0,"ITAU",IF(AND(TRIM(UPPER($I4016))="CONTRATUAL",ISNUMBER(SEARCH("INDIVIDUAL",SUBSTITUTE(UPPER($D4016)," ","")))),"PREMIUM FREE",""))))</f>
        <v/>
      </c>
    </row>
    <row r="4017">
      <c r="AC4017">
        <f>IF($C4017="","",IF(COUNTIF('Códigos Santander (ref)'!$A$2:$A$79,$C4017)&gt;0,"SANTANDER",IF(COUNTIF('Códigos Itaú (ref)'!$A$2:$A$44,$C4017)&gt;0,"ITAU",IF(AND(TRIM(UPPER($I4017))="CONTRATUAL",ISNUMBER(SEARCH("INDIVIDUAL",SUBSTITUTE(UPPER($D4017)," ","")))),"PREMIUM FREE",""))))</f>
        <v/>
      </c>
    </row>
    <row r="4018">
      <c r="AC4018">
        <f>IF($C4018="","",IF(COUNTIF('Códigos Santander (ref)'!$A$2:$A$79,$C4018)&gt;0,"SANTANDER",IF(COUNTIF('Códigos Itaú (ref)'!$A$2:$A$44,$C4018)&gt;0,"ITAU",IF(AND(TRIM(UPPER($I4018))="CONTRATUAL",ISNUMBER(SEARCH("INDIVIDUAL",SUBSTITUTE(UPPER($D4018)," ","")))),"PREMIUM FREE",""))))</f>
        <v/>
      </c>
    </row>
    <row r="4019">
      <c r="AC4019">
        <f>IF($C4019="","",IF(COUNTIF('Códigos Santander (ref)'!$A$2:$A$79,$C4019)&gt;0,"SANTANDER",IF(COUNTIF('Códigos Itaú (ref)'!$A$2:$A$44,$C4019)&gt;0,"ITAU",IF(AND(TRIM(UPPER($I4019))="CONTRATUAL",ISNUMBER(SEARCH("INDIVIDUAL",SUBSTITUTE(UPPER($D4019)," ","")))),"PREMIUM FREE",""))))</f>
        <v/>
      </c>
    </row>
    <row r="4020">
      <c r="AC4020">
        <f>IF($C4020="","",IF(COUNTIF('Códigos Santander (ref)'!$A$2:$A$79,$C4020)&gt;0,"SANTANDER",IF(COUNTIF('Códigos Itaú (ref)'!$A$2:$A$44,$C4020)&gt;0,"ITAU",IF(AND(TRIM(UPPER($I4020))="CONTRATUAL",ISNUMBER(SEARCH("INDIVIDUAL",SUBSTITUTE(UPPER($D4020)," ","")))),"PREMIUM FREE",""))))</f>
        <v/>
      </c>
    </row>
    <row r="4021">
      <c r="AC4021">
        <f>IF($C4021="","",IF(COUNTIF('Códigos Santander (ref)'!$A$2:$A$79,$C4021)&gt;0,"SANTANDER",IF(COUNTIF('Códigos Itaú (ref)'!$A$2:$A$44,$C4021)&gt;0,"ITAU",IF(AND(TRIM(UPPER($I4021))="CONTRATUAL",ISNUMBER(SEARCH("INDIVIDUAL",SUBSTITUTE(UPPER($D4021)," ","")))),"PREMIUM FREE",""))))</f>
        <v/>
      </c>
    </row>
    <row r="4022">
      <c r="AC4022">
        <f>IF($C4022="","",IF(COUNTIF('Códigos Santander (ref)'!$A$2:$A$79,$C4022)&gt;0,"SANTANDER",IF(COUNTIF('Códigos Itaú (ref)'!$A$2:$A$44,$C4022)&gt;0,"ITAU",IF(AND(TRIM(UPPER($I4022))="CONTRATUAL",ISNUMBER(SEARCH("INDIVIDUAL",SUBSTITUTE(UPPER($D4022)," ","")))),"PREMIUM FREE",""))))</f>
        <v/>
      </c>
    </row>
    <row r="4023">
      <c r="AC4023">
        <f>IF($C4023="","",IF(COUNTIF('Códigos Santander (ref)'!$A$2:$A$79,$C4023)&gt;0,"SANTANDER",IF(COUNTIF('Códigos Itaú (ref)'!$A$2:$A$44,$C4023)&gt;0,"ITAU",IF(AND(TRIM(UPPER($I4023))="CONTRATUAL",ISNUMBER(SEARCH("INDIVIDUAL",SUBSTITUTE(UPPER($D4023)," ","")))),"PREMIUM FREE",""))))</f>
        <v/>
      </c>
    </row>
    <row r="4024">
      <c r="AC4024">
        <f>IF($C4024="","",IF(COUNTIF('Códigos Santander (ref)'!$A$2:$A$79,$C4024)&gt;0,"SANTANDER",IF(COUNTIF('Códigos Itaú (ref)'!$A$2:$A$44,$C4024)&gt;0,"ITAU",IF(AND(TRIM(UPPER($I4024))="CONTRATUAL",ISNUMBER(SEARCH("INDIVIDUAL",SUBSTITUTE(UPPER($D4024)," ","")))),"PREMIUM FREE",""))))</f>
        <v/>
      </c>
    </row>
    <row r="4025">
      <c r="AC4025">
        <f>IF($C4025="","",IF(COUNTIF('Códigos Santander (ref)'!$A$2:$A$79,$C4025)&gt;0,"SANTANDER",IF(COUNTIF('Códigos Itaú (ref)'!$A$2:$A$44,$C4025)&gt;0,"ITAU",IF(AND(TRIM(UPPER($I4025))="CONTRATUAL",ISNUMBER(SEARCH("INDIVIDUAL",SUBSTITUTE(UPPER($D4025)," ","")))),"PREMIUM FREE",""))))</f>
        <v/>
      </c>
    </row>
    <row r="4026">
      <c r="AC4026">
        <f>IF($C4026="","",IF(COUNTIF('Códigos Santander (ref)'!$A$2:$A$79,$C4026)&gt;0,"SANTANDER",IF(COUNTIF('Códigos Itaú (ref)'!$A$2:$A$44,$C4026)&gt;0,"ITAU",IF(AND(TRIM(UPPER($I4026))="CONTRATUAL",ISNUMBER(SEARCH("INDIVIDUAL",SUBSTITUTE(UPPER($D4026)," ","")))),"PREMIUM FREE",""))))</f>
        <v/>
      </c>
    </row>
    <row r="4027">
      <c r="AC4027">
        <f>IF($C4027="","",IF(COUNTIF('Códigos Santander (ref)'!$A$2:$A$79,$C4027)&gt;0,"SANTANDER",IF(COUNTIF('Códigos Itaú (ref)'!$A$2:$A$44,$C4027)&gt;0,"ITAU",IF(AND(TRIM(UPPER($I4027))="CONTRATUAL",ISNUMBER(SEARCH("INDIVIDUAL",SUBSTITUTE(UPPER($D4027)," ","")))),"PREMIUM FREE",""))))</f>
        <v/>
      </c>
    </row>
    <row r="4028">
      <c r="AC4028">
        <f>IF($C4028="","",IF(COUNTIF('Códigos Santander (ref)'!$A$2:$A$79,$C4028)&gt;0,"SANTANDER",IF(COUNTIF('Códigos Itaú (ref)'!$A$2:$A$44,$C4028)&gt;0,"ITAU",IF(AND(TRIM(UPPER($I4028))="CONTRATUAL",ISNUMBER(SEARCH("INDIVIDUAL",SUBSTITUTE(UPPER($D4028)," ","")))),"PREMIUM FREE",""))))</f>
        <v/>
      </c>
    </row>
    <row r="4029">
      <c r="AC4029">
        <f>IF($C4029="","",IF(COUNTIF('Códigos Santander (ref)'!$A$2:$A$79,$C4029)&gt;0,"SANTANDER",IF(COUNTIF('Códigos Itaú (ref)'!$A$2:$A$44,$C4029)&gt;0,"ITAU",IF(AND(TRIM(UPPER($I4029))="CONTRATUAL",ISNUMBER(SEARCH("INDIVIDUAL",SUBSTITUTE(UPPER($D4029)," ","")))),"PREMIUM FREE",""))))</f>
        <v/>
      </c>
    </row>
    <row r="4030">
      <c r="AC4030">
        <f>IF($C4030="","",IF(COUNTIF('Códigos Santander (ref)'!$A$2:$A$79,$C4030)&gt;0,"SANTANDER",IF(COUNTIF('Códigos Itaú (ref)'!$A$2:$A$44,$C4030)&gt;0,"ITAU",IF(AND(TRIM(UPPER($I4030))="CONTRATUAL",ISNUMBER(SEARCH("INDIVIDUAL",SUBSTITUTE(UPPER($D4030)," ","")))),"PREMIUM FREE",""))))</f>
        <v/>
      </c>
    </row>
    <row r="4031">
      <c r="AC4031">
        <f>IF($C4031="","",IF(COUNTIF('Códigos Santander (ref)'!$A$2:$A$79,$C4031)&gt;0,"SANTANDER",IF(COUNTIF('Códigos Itaú (ref)'!$A$2:$A$44,$C4031)&gt;0,"ITAU",IF(AND(TRIM(UPPER($I4031))="CONTRATUAL",ISNUMBER(SEARCH("INDIVIDUAL",SUBSTITUTE(UPPER($D4031)," ","")))),"PREMIUM FREE",""))))</f>
        <v/>
      </c>
    </row>
    <row r="4032">
      <c r="AC4032">
        <f>IF($C4032="","",IF(COUNTIF('Códigos Santander (ref)'!$A$2:$A$79,$C4032)&gt;0,"SANTANDER",IF(COUNTIF('Códigos Itaú (ref)'!$A$2:$A$44,$C4032)&gt;0,"ITAU",IF(AND(TRIM(UPPER($I4032))="CONTRATUAL",ISNUMBER(SEARCH("INDIVIDUAL",SUBSTITUTE(UPPER($D4032)," ","")))),"PREMIUM FREE",""))))</f>
        <v/>
      </c>
    </row>
    <row r="4033">
      <c r="AC4033">
        <f>IF($C4033="","",IF(COUNTIF('Códigos Santander (ref)'!$A$2:$A$79,$C4033)&gt;0,"SANTANDER",IF(COUNTIF('Códigos Itaú (ref)'!$A$2:$A$44,$C4033)&gt;0,"ITAU",IF(AND(TRIM(UPPER($I4033))="CONTRATUAL",ISNUMBER(SEARCH("INDIVIDUAL",SUBSTITUTE(UPPER($D4033)," ","")))),"PREMIUM FREE",""))))</f>
        <v/>
      </c>
    </row>
    <row r="4034">
      <c r="AC4034">
        <f>IF($C4034="","",IF(COUNTIF('Códigos Santander (ref)'!$A$2:$A$79,$C4034)&gt;0,"SANTANDER",IF(COUNTIF('Códigos Itaú (ref)'!$A$2:$A$44,$C4034)&gt;0,"ITAU",IF(AND(TRIM(UPPER($I4034))="CONTRATUAL",ISNUMBER(SEARCH("INDIVIDUAL",SUBSTITUTE(UPPER($D4034)," ","")))),"PREMIUM FREE",""))))</f>
        <v/>
      </c>
    </row>
    <row r="4035">
      <c r="AC4035">
        <f>IF($C4035="","",IF(COUNTIF('Códigos Santander (ref)'!$A$2:$A$79,$C4035)&gt;0,"SANTANDER",IF(COUNTIF('Códigos Itaú (ref)'!$A$2:$A$44,$C4035)&gt;0,"ITAU",IF(AND(TRIM(UPPER($I4035))="CONTRATUAL",ISNUMBER(SEARCH("INDIVIDUAL",SUBSTITUTE(UPPER($D4035)," ","")))),"PREMIUM FREE",""))))</f>
        <v/>
      </c>
    </row>
    <row r="4036">
      <c r="AC4036">
        <f>IF($C4036="","",IF(COUNTIF('Códigos Santander (ref)'!$A$2:$A$79,$C4036)&gt;0,"SANTANDER",IF(COUNTIF('Códigos Itaú (ref)'!$A$2:$A$44,$C4036)&gt;0,"ITAU",IF(AND(TRIM(UPPER($I4036))="CONTRATUAL",ISNUMBER(SEARCH("INDIVIDUAL",SUBSTITUTE(UPPER($D4036)," ","")))),"PREMIUM FREE",""))))</f>
        <v/>
      </c>
    </row>
    <row r="4037">
      <c r="AC4037">
        <f>IF($C4037="","",IF(COUNTIF('Códigos Santander (ref)'!$A$2:$A$79,$C4037)&gt;0,"SANTANDER",IF(COUNTIF('Códigos Itaú (ref)'!$A$2:$A$44,$C4037)&gt;0,"ITAU",IF(AND(TRIM(UPPER($I4037))="CONTRATUAL",ISNUMBER(SEARCH("INDIVIDUAL",SUBSTITUTE(UPPER($D4037)," ","")))),"PREMIUM FREE",""))))</f>
        <v/>
      </c>
    </row>
    <row r="4038">
      <c r="AC4038">
        <f>IF($C4038="","",IF(COUNTIF('Códigos Santander (ref)'!$A$2:$A$79,$C4038)&gt;0,"SANTANDER",IF(COUNTIF('Códigos Itaú (ref)'!$A$2:$A$44,$C4038)&gt;0,"ITAU",IF(AND(TRIM(UPPER($I4038))="CONTRATUAL",ISNUMBER(SEARCH("INDIVIDUAL",SUBSTITUTE(UPPER($D4038)," ","")))),"PREMIUM FREE",""))))</f>
        <v/>
      </c>
    </row>
    <row r="4039">
      <c r="AC4039">
        <f>IF($C4039="","",IF(COUNTIF('Códigos Santander (ref)'!$A$2:$A$79,$C4039)&gt;0,"SANTANDER",IF(COUNTIF('Códigos Itaú (ref)'!$A$2:$A$44,$C4039)&gt;0,"ITAU",IF(AND(TRIM(UPPER($I4039))="CONTRATUAL",ISNUMBER(SEARCH("INDIVIDUAL",SUBSTITUTE(UPPER($D4039)," ","")))),"PREMIUM FREE",""))))</f>
        <v/>
      </c>
    </row>
    <row r="4040">
      <c r="AC4040">
        <f>IF($C4040="","",IF(COUNTIF('Códigos Santander (ref)'!$A$2:$A$79,$C4040)&gt;0,"SANTANDER",IF(COUNTIF('Códigos Itaú (ref)'!$A$2:$A$44,$C4040)&gt;0,"ITAU",IF(AND(TRIM(UPPER($I4040))="CONTRATUAL",ISNUMBER(SEARCH("INDIVIDUAL",SUBSTITUTE(UPPER($D4040)," ","")))),"PREMIUM FREE",""))))</f>
        <v/>
      </c>
    </row>
    <row r="4041">
      <c r="AC4041">
        <f>IF($C4041="","",IF(COUNTIF('Códigos Santander (ref)'!$A$2:$A$79,$C4041)&gt;0,"SANTANDER",IF(COUNTIF('Códigos Itaú (ref)'!$A$2:$A$44,$C4041)&gt;0,"ITAU",IF(AND(TRIM(UPPER($I4041))="CONTRATUAL",ISNUMBER(SEARCH("INDIVIDUAL",SUBSTITUTE(UPPER($D4041)," ","")))),"PREMIUM FREE",""))))</f>
        <v/>
      </c>
    </row>
    <row r="4042">
      <c r="AC4042">
        <f>IF($C4042="","",IF(COUNTIF('Códigos Santander (ref)'!$A$2:$A$79,$C4042)&gt;0,"SANTANDER",IF(COUNTIF('Códigos Itaú (ref)'!$A$2:$A$44,$C4042)&gt;0,"ITAU",IF(AND(TRIM(UPPER($I4042))="CONTRATUAL",ISNUMBER(SEARCH("INDIVIDUAL",SUBSTITUTE(UPPER($D4042)," ","")))),"PREMIUM FREE",""))))</f>
        <v/>
      </c>
    </row>
    <row r="4043">
      <c r="AC4043">
        <f>IF($C4043="","",IF(COUNTIF('Códigos Santander (ref)'!$A$2:$A$79,$C4043)&gt;0,"SANTANDER",IF(COUNTIF('Códigos Itaú (ref)'!$A$2:$A$44,$C4043)&gt;0,"ITAU",IF(AND(TRIM(UPPER($I4043))="CONTRATUAL",ISNUMBER(SEARCH("INDIVIDUAL",SUBSTITUTE(UPPER($D4043)," ","")))),"PREMIUM FREE",""))))</f>
        <v/>
      </c>
    </row>
    <row r="4044">
      <c r="AC4044">
        <f>IF($C4044="","",IF(COUNTIF('Códigos Santander (ref)'!$A$2:$A$79,$C4044)&gt;0,"SANTANDER",IF(COUNTIF('Códigos Itaú (ref)'!$A$2:$A$44,$C4044)&gt;0,"ITAU",IF(AND(TRIM(UPPER($I4044))="CONTRATUAL",ISNUMBER(SEARCH("INDIVIDUAL",SUBSTITUTE(UPPER($D4044)," ","")))),"PREMIUM FREE",""))))</f>
        <v/>
      </c>
    </row>
    <row r="4045">
      <c r="AC4045">
        <f>IF($C4045="","",IF(COUNTIF('Códigos Santander (ref)'!$A$2:$A$79,$C4045)&gt;0,"SANTANDER",IF(COUNTIF('Códigos Itaú (ref)'!$A$2:$A$44,$C4045)&gt;0,"ITAU",IF(AND(TRIM(UPPER($I4045))="CONTRATUAL",ISNUMBER(SEARCH("INDIVIDUAL",SUBSTITUTE(UPPER($D4045)," ","")))),"PREMIUM FREE",""))))</f>
        <v/>
      </c>
    </row>
    <row r="4046">
      <c r="AC4046">
        <f>IF($C4046="","",IF(COUNTIF('Códigos Santander (ref)'!$A$2:$A$79,$C4046)&gt;0,"SANTANDER",IF(COUNTIF('Códigos Itaú (ref)'!$A$2:$A$44,$C4046)&gt;0,"ITAU",IF(AND(TRIM(UPPER($I4046))="CONTRATUAL",ISNUMBER(SEARCH("INDIVIDUAL",SUBSTITUTE(UPPER($D4046)," ","")))),"PREMIUM FREE",""))))</f>
        <v/>
      </c>
    </row>
    <row r="4047">
      <c r="AC4047">
        <f>IF($C4047="","",IF(COUNTIF('Códigos Santander (ref)'!$A$2:$A$79,$C4047)&gt;0,"SANTANDER",IF(COUNTIF('Códigos Itaú (ref)'!$A$2:$A$44,$C4047)&gt;0,"ITAU",IF(AND(TRIM(UPPER($I4047))="CONTRATUAL",ISNUMBER(SEARCH("INDIVIDUAL",SUBSTITUTE(UPPER($D4047)," ","")))),"PREMIUM FREE",""))))</f>
        <v/>
      </c>
    </row>
    <row r="4048">
      <c r="AC4048">
        <f>IF($C4048="","",IF(COUNTIF('Códigos Santander (ref)'!$A$2:$A$79,$C4048)&gt;0,"SANTANDER",IF(COUNTIF('Códigos Itaú (ref)'!$A$2:$A$44,$C4048)&gt;0,"ITAU",IF(AND(TRIM(UPPER($I4048))="CONTRATUAL",ISNUMBER(SEARCH("INDIVIDUAL",SUBSTITUTE(UPPER($D4048)," ","")))),"PREMIUM FREE",""))))</f>
        <v/>
      </c>
    </row>
    <row r="4049">
      <c r="AC4049">
        <f>IF($C4049="","",IF(COUNTIF('Códigos Santander (ref)'!$A$2:$A$79,$C4049)&gt;0,"SANTANDER",IF(COUNTIF('Códigos Itaú (ref)'!$A$2:$A$44,$C4049)&gt;0,"ITAU",IF(AND(TRIM(UPPER($I4049))="CONTRATUAL",ISNUMBER(SEARCH("INDIVIDUAL",SUBSTITUTE(UPPER($D4049)," ","")))),"PREMIUM FREE",""))))</f>
        <v/>
      </c>
    </row>
    <row r="4050">
      <c r="AC4050">
        <f>IF($C4050="","",IF(COUNTIF('Códigos Santander (ref)'!$A$2:$A$79,$C4050)&gt;0,"SANTANDER",IF(COUNTIF('Códigos Itaú (ref)'!$A$2:$A$44,$C4050)&gt;0,"ITAU",IF(AND(TRIM(UPPER($I4050))="CONTRATUAL",ISNUMBER(SEARCH("INDIVIDUAL",SUBSTITUTE(UPPER($D4050)," ","")))),"PREMIUM FREE",""))))</f>
        <v/>
      </c>
    </row>
    <row r="4051">
      <c r="AC4051">
        <f>IF($C4051="","",IF(COUNTIF('Códigos Santander (ref)'!$A$2:$A$79,$C4051)&gt;0,"SANTANDER",IF(COUNTIF('Códigos Itaú (ref)'!$A$2:$A$44,$C4051)&gt;0,"ITAU",IF(AND(TRIM(UPPER($I4051))="CONTRATUAL",ISNUMBER(SEARCH("INDIVIDUAL",SUBSTITUTE(UPPER($D4051)," ","")))),"PREMIUM FREE",""))))</f>
        <v/>
      </c>
    </row>
    <row r="4052">
      <c r="AC4052">
        <f>IF($C4052="","",IF(COUNTIF('Códigos Santander (ref)'!$A$2:$A$79,$C4052)&gt;0,"SANTANDER",IF(COUNTIF('Códigos Itaú (ref)'!$A$2:$A$44,$C4052)&gt;0,"ITAU",IF(AND(TRIM(UPPER($I4052))="CONTRATUAL",ISNUMBER(SEARCH("INDIVIDUAL",SUBSTITUTE(UPPER($D4052)," ","")))),"PREMIUM FREE",""))))</f>
        <v/>
      </c>
    </row>
    <row r="4053">
      <c r="AC4053">
        <f>IF($C4053="","",IF(COUNTIF('Códigos Santander (ref)'!$A$2:$A$79,$C4053)&gt;0,"SANTANDER",IF(COUNTIF('Códigos Itaú (ref)'!$A$2:$A$44,$C4053)&gt;0,"ITAU",IF(AND(TRIM(UPPER($I4053))="CONTRATUAL",ISNUMBER(SEARCH("INDIVIDUAL",SUBSTITUTE(UPPER($D4053)," ","")))),"PREMIUM FREE",""))))</f>
        <v/>
      </c>
    </row>
    <row r="4054">
      <c r="AC4054">
        <f>IF($C4054="","",IF(COUNTIF('Códigos Santander (ref)'!$A$2:$A$79,$C4054)&gt;0,"SANTANDER",IF(COUNTIF('Códigos Itaú (ref)'!$A$2:$A$44,$C4054)&gt;0,"ITAU",IF(AND(TRIM(UPPER($I4054))="CONTRATUAL",ISNUMBER(SEARCH("INDIVIDUAL",SUBSTITUTE(UPPER($D4054)," ","")))),"PREMIUM FREE",""))))</f>
        <v/>
      </c>
    </row>
    <row r="4055">
      <c r="AC4055">
        <f>IF($C4055="","",IF(COUNTIF('Códigos Santander (ref)'!$A$2:$A$79,$C4055)&gt;0,"SANTANDER",IF(COUNTIF('Códigos Itaú (ref)'!$A$2:$A$44,$C4055)&gt;0,"ITAU",IF(AND(TRIM(UPPER($I4055))="CONTRATUAL",ISNUMBER(SEARCH("INDIVIDUAL",SUBSTITUTE(UPPER($D4055)," ","")))),"PREMIUM FREE",""))))</f>
        <v/>
      </c>
    </row>
    <row r="4056">
      <c r="AC4056">
        <f>IF($C4056="","",IF(COUNTIF('Códigos Santander (ref)'!$A$2:$A$79,$C4056)&gt;0,"SANTANDER",IF(COUNTIF('Códigos Itaú (ref)'!$A$2:$A$44,$C4056)&gt;0,"ITAU",IF(AND(TRIM(UPPER($I4056))="CONTRATUAL",ISNUMBER(SEARCH("INDIVIDUAL",SUBSTITUTE(UPPER($D4056)," ","")))),"PREMIUM FREE",""))))</f>
        <v/>
      </c>
    </row>
    <row r="4057">
      <c r="AC4057">
        <f>IF($C4057="","",IF(COUNTIF('Códigos Santander (ref)'!$A$2:$A$79,$C4057)&gt;0,"SANTANDER",IF(COUNTIF('Códigos Itaú (ref)'!$A$2:$A$44,$C4057)&gt;0,"ITAU",IF(AND(TRIM(UPPER($I4057))="CONTRATUAL",ISNUMBER(SEARCH("INDIVIDUAL",SUBSTITUTE(UPPER($D4057)," ","")))),"PREMIUM FREE",""))))</f>
        <v/>
      </c>
    </row>
    <row r="4058">
      <c r="AC4058">
        <f>IF($C4058="","",IF(COUNTIF('Códigos Santander (ref)'!$A$2:$A$79,$C4058)&gt;0,"SANTANDER",IF(COUNTIF('Códigos Itaú (ref)'!$A$2:$A$44,$C4058)&gt;0,"ITAU",IF(AND(TRIM(UPPER($I4058))="CONTRATUAL",ISNUMBER(SEARCH("INDIVIDUAL",SUBSTITUTE(UPPER($D4058)," ","")))),"PREMIUM FREE",""))))</f>
        <v/>
      </c>
    </row>
    <row r="4059">
      <c r="AC4059">
        <f>IF($C4059="","",IF(COUNTIF('Códigos Santander (ref)'!$A$2:$A$79,$C4059)&gt;0,"SANTANDER",IF(COUNTIF('Códigos Itaú (ref)'!$A$2:$A$44,$C4059)&gt;0,"ITAU",IF(AND(TRIM(UPPER($I4059))="CONTRATUAL",ISNUMBER(SEARCH("INDIVIDUAL",SUBSTITUTE(UPPER($D4059)," ","")))),"PREMIUM FREE",""))))</f>
        <v/>
      </c>
    </row>
    <row r="4060">
      <c r="AC4060">
        <f>IF($C4060="","",IF(COUNTIF('Códigos Santander (ref)'!$A$2:$A$79,$C4060)&gt;0,"SANTANDER",IF(COUNTIF('Códigos Itaú (ref)'!$A$2:$A$44,$C4060)&gt;0,"ITAU",IF(AND(TRIM(UPPER($I4060))="CONTRATUAL",ISNUMBER(SEARCH("INDIVIDUAL",SUBSTITUTE(UPPER($D4060)," ","")))),"PREMIUM FREE",""))))</f>
        <v/>
      </c>
    </row>
    <row r="4061">
      <c r="AC4061">
        <f>IF($C4061="","",IF(COUNTIF('Códigos Santander (ref)'!$A$2:$A$79,$C4061)&gt;0,"SANTANDER",IF(COUNTIF('Códigos Itaú (ref)'!$A$2:$A$44,$C4061)&gt;0,"ITAU",IF(AND(TRIM(UPPER($I4061))="CONTRATUAL",ISNUMBER(SEARCH("INDIVIDUAL",SUBSTITUTE(UPPER($D4061)," ","")))),"PREMIUM FREE",""))))</f>
        <v/>
      </c>
    </row>
    <row r="4062">
      <c r="AC4062">
        <f>IF($C4062="","",IF(COUNTIF('Códigos Santander (ref)'!$A$2:$A$79,$C4062)&gt;0,"SANTANDER",IF(COUNTIF('Códigos Itaú (ref)'!$A$2:$A$44,$C4062)&gt;0,"ITAU",IF(AND(TRIM(UPPER($I4062))="CONTRATUAL",ISNUMBER(SEARCH("INDIVIDUAL",SUBSTITUTE(UPPER($D4062)," ","")))),"PREMIUM FREE",""))))</f>
        <v/>
      </c>
    </row>
    <row r="4063">
      <c r="AC4063">
        <f>IF($C4063="","",IF(COUNTIF('Códigos Santander (ref)'!$A$2:$A$79,$C4063)&gt;0,"SANTANDER",IF(COUNTIF('Códigos Itaú (ref)'!$A$2:$A$44,$C4063)&gt;0,"ITAU",IF(AND(TRIM(UPPER($I4063))="CONTRATUAL",ISNUMBER(SEARCH("INDIVIDUAL",SUBSTITUTE(UPPER($D4063)," ","")))),"PREMIUM FREE",""))))</f>
        <v/>
      </c>
    </row>
    <row r="4064">
      <c r="AC4064">
        <f>IF($C4064="","",IF(COUNTIF('Códigos Santander (ref)'!$A$2:$A$79,$C4064)&gt;0,"SANTANDER",IF(COUNTIF('Códigos Itaú (ref)'!$A$2:$A$44,$C4064)&gt;0,"ITAU",IF(AND(TRIM(UPPER($I4064))="CONTRATUAL",ISNUMBER(SEARCH("INDIVIDUAL",SUBSTITUTE(UPPER($D4064)," ","")))),"PREMIUM FREE",""))))</f>
        <v/>
      </c>
    </row>
    <row r="4065">
      <c r="AC4065">
        <f>IF($C4065="","",IF(COUNTIF('Códigos Santander (ref)'!$A$2:$A$79,$C4065)&gt;0,"SANTANDER",IF(COUNTIF('Códigos Itaú (ref)'!$A$2:$A$44,$C4065)&gt;0,"ITAU",IF(AND(TRIM(UPPER($I4065))="CONTRATUAL",ISNUMBER(SEARCH("INDIVIDUAL",SUBSTITUTE(UPPER($D4065)," ","")))),"PREMIUM FREE",""))))</f>
        <v/>
      </c>
    </row>
    <row r="4066">
      <c r="AC4066">
        <f>IF($C4066="","",IF(COUNTIF('Códigos Santander (ref)'!$A$2:$A$79,$C4066)&gt;0,"SANTANDER",IF(COUNTIF('Códigos Itaú (ref)'!$A$2:$A$44,$C4066)&gt;0,"ITAU",IF(AND(TRIM(UPPER($I4066))="CONTRATUAL",ISNUMBER(SEARCH("INDIVIDUAL",SUBSTITUTE(UPPER($D4066)," ","")))),"PREMIUM FREE",""))))</f>
        <v/>
      </c>
    </row>
    <row r="4067">
      <c r="AC4067">
        <f>IF($C4067="","",IF(COUNTIF('Códigos Santander (ref)'!$A$2:$A$79,$C4067)&gt;0,"SANTANDER",IF(COUNTIF('Códigos Itaú (ref)'!$A$2:$A$44,$C4067)&gt;0,"ITAU",IF(AND(TRIM(UPPER($I4067))="CONTRATUAL",ISNUMBER(SEARCH("INDIVIDUAL",SUBSTITUTE(UPPER($D4067)," ","")))),"PREMIUM FREE",""))))</f>
        <v/>
      </c>
    </row>
    <row r="4068">
      <c r="AC4068">
        <f>IF($C4068="","",IF(COUNTIF('Códigos Santander (ref)'!$A$2:$A$79,$C4068)&gt;0,"SANTANDER",IF(COUNTIF('Códigos Itaú (ref)'!$A$2:$A$44,$C4068)&gt;0,"ITAU",IF(AND(TRIM(UPPER($I4068))="CONTRATUAL",ISNUMBER(SEARCH("INDIVIDUAL",SUBSTITUTE(UPPER($D4068)," ","")))),"PREMIUM FREE",""))))</f>
        <v/>
      </c>
    </row>
    <row r="4069">
      <c r="AC4069">
        <f>IF($C4069="","",IF(COUNTIF('Códigos Santander (ref)'!$A$2:$A$79,$C4069)&gt;0,"SANTANDER",IF(COUNTIF('Códigos Itaú (ref)'!$A$2:$A$44,$C4069)&gt;0,"ITAU",IF(AND(TRIM(UPPER($I4069))="CONTRATUAL",ISNUMBER(SEARCH("INDIVIDUAL",SUBSTITUTE(UPPER($D4069)," ","")))),"PREMIUM FREE",""))))</f>
        <v/>
      </c>
    </row>
    <row r="4070">
      <c r="AC4070">
        <f>IF($C4070="","",IF(COUNTIF('Códigos Santander (ref)'!$A$2:$A$79,$C4070)&gt;0,"SANTANDER",IF(COUNTIF('Códigos Itaú (ref)'!$A$2:$A$44,$C4070)&gt;0,"ITAU",IF(AND(TRIM(UPPER($I4070))="CONTRATUAL",ISNUMBER(SEARCH("INDIVIDUAL",SUBSTITUTE(UPPER($D4070)," ","")))),"PREMIUM FREE",""))))</f>
        <v/>
      </c>
    </row>
    <row r="4071">
      <c r="AC4071">
        <f>IF($C4071="","",IF(COUNTIF('Códigos Santander (ref)'!$A$2:$A$79,$C4071)&gt;0,"SANTANDER",IF(COUNTIF('Códigos Itaú (ref)'!$A$2:$A$44,$C4071)&gt;0,"ITAU",IF(AND(TRIM(UPPER($I4071))="CONTRATUAL",ISNUMBER(SEARCH("INDIVIDUAL",SUBSTITUTE(UPPER($D4071)," ","")))),"PREMIUM FREE",""))))</f>
        <v/>
      </c>
    </row>
    <row r="4072">
      <c r="AC4072">
        <f>IF($C4072="","",IF(COUNTIF('Códigos Santander (ref)'!$A$2:$A$79,$C4072)&gt;0,"SANTANDER",IF(COUNTIF('Códigos Itaú (ref)'!$A$2:$A$44,$C4072)&gt;0,"ITAU",IF(AND(TRIM(UPPER($I4072))="CONTRATUAL",ISNUMBER(SEARCH("INDIVIDUAL",SUBSTITUTE(UPPER($D4072)," ","")))),"PREMIUM FREE",""))))</f>
        <v/>
      </c>
    </row>
    <row r="4073">
      <c r="AC4073">
        <f>IF($C4073="","",IF(COUNTIF('Códigos Santander (ref)'!$A$2:$A$79,$C4073)&gt;0,"SANTANDER",IF(COUNTIF('Códigos Itaú (ref)'!$A$2:$A$44,$C4073)&gt;0,"ITAU",IF(AND(TRIM(UPPER($I4073))="CONTRATUAL",ISNUMBER(SEARCH("INDIVIDUAL",SUBSTITUTE(UPPER($D4073)," ","")))),"PREMIUM FREE",""))))</f>
        <v/>
      </c>
    </row>
    <row r="4074">
      <c r="AC4074">
        <f>IF($C4074="","",IF(COUNTIF('Códigos Santander (ref)'!$A$2:$A$79,$C4074)&gt;0,"SANTANDER",IF(COUNTIF('Códigos Itaú (ref)'!$A$2:$A$44,$C4074)&gt;0,"ITAU",IF(AND(TRIM(UPPER($I4074))="CONTRATUAL",ISNUMBER(SEARCH("INDIVIDUAL",SUBSTITUTE(UPPER($D4074)," ","")))),"PREMIUM FREE",""))))</f>
        <v/>
      </c>
    </row>
    <row r="4075">
      <c r="AC4075">
        <f>IF($C4075="","",IF(COUNTIF('Códigos Santander (ref)'!$A$2:$A$79,$C4075)&gt;0,"SANTANDER",IF(COUNTIF('Códigos Itaú (ref)'!$A$2:$A$44,$C4075)&gt;0,"ITAU",IF(AND(TRIM(UPPER($I4075))="CONTRATUAL",ISNUMBER(SEARCH("INDIVIDUAL",SUBSTITUTE(UPPER($D4075)," ","")))),"PREMIUM FREE",""))))</f>
        <v/>
      </c>
    </row>
    <row r="4076">
      <c r="AC4076">
        <f>IF($C4076="","",IF(COUNTIF('Códigos Santander (ref)'!$A$2:$A$79,$C4076)&gt;0,"SANTANDER",IF(COUNTIF('Códigos Itaú (ref)'!$A$2:$A$44,$C4076)&gt;0,"ITAU",IF(AND(TRIM(UPPER($I4076))="CONTRATUAL",ISNUMBER(SEARCH("INDIVIDUAL",SUBSTITUTE(UPPER($D4076)," ","")))),"PREMIUM FREE",""))))</f>
        <v/>
      </c>
    </row>
    <row r="4077">
      <c r="AC4077">
        <f>IF($C4077="","",IF(COUNTIF('Códigos Santander (ref)'!$A$2:$A$79,$C4077)&gt;0,"SANTANDER",IF(COUNTIF('Códigos Itaú (ref)'!$A$2:$A$44,$C4077)&gt;0,"ITAU",IF(AND(TRIM(UPPER($I4077))="CONTRATUAL",ISNUMBER(SEARCH("INDIVIDUAL",SUBSTITUTE(UPPER($D4077)," ","")))),"PREMIUM FREE",""))))</f>
        <v/>
      </c>
    </row>
    <row r="4078">
      <c r="AC4078">
        <f>IF($C4078="","",IF(COUNTIF('Códigos Santander (ref)'!$A$2:$A$79,$C4078)&gt;0,"SANTANDER",IF(COUNTIF('Códigos Itaú (ref)'!$A$2:$A$44,$C4078)&gt;0,"ITAU",IF(AND(TRIM(UPPER($I4078))="CONTRATUAL",ISNUMBER(SEARCH("INDIVIDUAL",SUBSTITUTE(UPPER($D4078)," ","")))),"PREMIUM FREE",""))))</f>
        <v/>
      </c>
    </row>
    <row r="4079">
      <c r="AC4079">
        <f>IF($C4079="","",IF(COUNTIF('Códigos Santander (ref)'!$A$2:$A$79,$C4079)&gt;0,"SANTANDER",IF(COUNTIF('Códigos Itaú (ref)'!$A$2:$A$44,$C4079)&gt;0,"ITAU",IF(AND(TRIM(UPPER($I4079))="CONTRATUAL",ISNUMBER(SEARCH("INDIVIDUAL",SUBSTITUTE(UPPER($D4079)," ","")))),"PREMIUM FREE",""))))</f>
        <v/>
      </c>
    </row>
    <row r="4080">
      <c r="AC4080">
        <f>IF($C4080="","",IF(COUNTIF('Códigos Santander (ref)'!$A$2:$A$79,$C4080)&gt;0,"SANTANDER",IF(COUNTIF('Códigos Itaú (ref)'!$A$2:$A$44,$C4080)&gt;0,"ITAU",IF(AND(TRIM(UPPER($I4080))="CONTRATUAL",ISNUMBER(SEARCH("INDIVIDUAL",SUBSTITUTE(UPPER($D4080)," ","")))),"PREMIUM FREE",""))))</f>
        <v/>
      </c>
    </row>
    <row r="4081">
      <c r="AC4081">
        <f>IF($C4081="","",IF(COUNTIF('Códigos Santander (ref)'!$A$2:$A$79,$C4081)&gt;0,"SANTANDER",IF(COUNTIF('Códigos Itaú (ref)'!$A$2:$A$44,$C4081)&gt;0,"ITAU",IF(AND(TRIM(UPPER($I4081))="CONTRATUAL",ISNUMBER(SEARCH("INDIVIDUAL",SUBSTITUTE(UPPER($D4081)," ","")))),"PREMIUM FREE",""))))</f>
        <v/>
      </c>
    </row>
    <row r="4082">
      <c r="AC4082">
        <f>IF($C4082="","",IF(COUNTIF('Códigos Santander (ref)'!$A$2:$A$79,$C4082)&gt;0,"SANTANDER",IF(COUNTIF('Códigos Itaú (ref)'!$A$2:$A$44,$C4082)&gt;0,"ITAU",IF(AND(TRIM(UPPER($I4082))="CONTRATUAL",ISNUMBER(SEARCH("INDIVIDUAL",SUBSTITUTE(UPPER($D4082)," ","")))),"PREMIUM FREE",""))))</f>
        <v/>
      </c>
    </row>
    <row r="4083">
      <c r="AC4083">
        <f>IF($C4083="","",IF(COUNTIF('Códigos Santander (ref)'!$A$2:$A$79,$C4083)&gt;0,"SANTANDER",IF(COUNTIF('Códigos Itaú (ref)'!$A$2:$A$44,$C4083)&gt;0,"ITAU",IF(AND(TRIM(UPPER($I4083))="CONTRATUAL",ISNUMBER(SEARCH("INDIVIDUAL",SUBSTITUTE(UPPER($D4083)," ","")))),"PREMIUM FREE",""))))</f>
        <v/>
      </c>
    </row>
    <row r="4084">
      <c r="AC4084">
        <f>IF($C4084="","",IF(COUNTIF('Códigos Santander (ref)'!$A$2:$A$79,$C4084)&gt;0,"SANTANDER",IF(COUNTIF('Códigos Itaú (ref)'!$A$2:$A$44,$C4084)&gt;0,"ITAU",IF(AND(TRIM(UPPER($I4084))="CONTRATUAL",ISNUMBER(SEARCH("INDIVIDUAL",SUBSTITUTE(UPPER($D4084)," ","")))),"PREMIUM FREE",""))))</f>
        <v/>
      </c>
    </row>
    <row r="4085">
      <c r="AC4085">
        <f>IF($C4085="","",IF(COUNTIF('Códigos Santander (ref)'!$A$2:$A$79,$C4085)&gt;0,"SANTANDER",IF(COUNTIF('Códigos Itaú (ref)'!$A$2:$A$44,$C4085)&gt;0,"ITAU",IF(AND(TRIM(UPPER($I4085))="CONTRATUAL",ISNUMBER(SEARCH("INDIVIDUAL",SUBSTITUTE(UPPER($D4085)," ","")))),"PREMIUM FREE",""))))</f>
        <v/>
      </c>
    </row>
    <row r="4086">
      <c r="AC4086">
        <f>IF($C4086="","",IF(COUNTIF('Códigos Santander (ref)'!$A$2:$A$79,$C4086)&gt;0,"SANTANDER",IF(COUNTIF('Códigos Itaú (ref)'!$A$2:$A$44,$C4086)&gt;0,"ITAU",IF(AND(TRIM(UPPER($I4086))="CONTRATUAL",ISNUMBER(SEARCH("INDIVIDUAL",SUBSTITUTE(UPPER($D4086)," ","")))),"PREMIUM FREE",""))))</f>
        <v/>
      </c>
    </row>
    <row r="4087">
      <c r="AC4087">
        <f>IF($C4087="","",IF(COUNTIF('Códigos Santander (ref)'!$A$2:$A$79,$C4087)&gt;0,"SANTANDER",IF(COUNTIF('Códigos Itaú (ref)'!$A$2:$A$44,$C4087)&gt;0,"ITAU",IF(AND(TRIM(UPPER($I4087))="CONTRATUAL",ISNUMBER(SEARCH("INDIVIDUAL",SUBSTITUTE(UPPER($D4087)," ","")))),"PREMIUM FREE",""))))</f>
        <v/>
      </c>
    </row>
    <row r="4088">
      <c r="AC4088">
        <f>IF($C4088="","",IF(COUNTIF('Códigos Santander (ref)'!$A$2:$A$79,$C4088)&gt;0,"SANTANDER",IF(COUNTIF('Códigos Itaú (ref)'!$A$2:$A$44,$C4088)&gt;0,"ITAU",IF(AND(TRIM(UPPER($I4088))="CONTRATUAL",ISNUMBER(SEARCH("INDIVIDUAL",SUBSTITUTE(UPPER($D4088)," ","")))),"PREMIUM FREE",""))))</f>
        <v/>
      </c>
    </row>
    <row r="4089">
      <c r="AC4089">
        <f>IF($C4089="","",IF(COUNTIF('Códigos Santander (ref)'!$A$2:$A$79,$C4089)&gt;0,"SANTANDER",IF(COUNTIF('Códigos Itaú (ref)'!$A$2:$A$44,$C4089)&gt;0,"ITAU",IF(AND(TRIM(UPPER($I4089))="CONTRATUAL",ISNUMBER(SEARCH("INDIVIDUAL",SUBSTITUTE(UPPER($D4089)," ","")))),"PREMIUM FREE",""))))</f>
        <v/>
      </c>
    </row>
    <row r="4090">
      <c r="AC4090">
        <f>IF($C4090="","",IF(COUNTIF('Códigos Santander (ref)'!$A$2:$A$79,$C4090)&gt;0,"SANTANDER",IF(COUNTIF('Códigos Itaú (ref)'!$A$2:$A$44,$C4090)&gt;0,"ITAU",IF(AND(TRIM(UPPER($I4090))="CONTRATUAL",ISNUMBER(SEARCH("INDIVIDUAL",SUBSTITUTE(UPPER($D4090)," ","")))),"PREMIUM FREE",""))))</f>
        <v/>
      </c>
    </row>
    <row r="4091">
      <c r="AC4091">
        <f>IF($C4091="","",IF(COUNTIF('Códigos Santander (ref)'!$A$2:$A$79,$C4091)&gt;0,"SANTANDER",IF(COUNTIF('Códigos Itaú (ref)'!$A$2:$A$44,$C4091)&gt;0,"ITAU",IF(AND(TRIM(UPPER($I4091))="CONTRATUAL",ISNUMBER(SEARCH("INDIVIDUAL",SUBSTITUTE(UPPER($D4091)," ","")))),"PREMIUM FREE",""))))</f>
        <v/>
      </c>
    </row>
    <row r="4092">
      <c r="AC4092">
        <f>IF($C4092="","",IF(COUNTIF('Códigos Santander (ref)'!$A$2:$A$79,$C4092)&gt;0,"SANTANDER",IF(COUNTIF('Códigos Itaú (ref)'!$A$2:$A$44,$C4092)&gt;0,"ITAU",IF(AND(TRIM(UPPER($I4092))="CONTRATUAL",ISNUMBER(SEARCH("INDIVIDUAL",SUBSTITUTE(UPPER($D4092)," ","")))),"PREMIUM FREE",""))))</f>
        <v/>
      </c>
    </row>
    <row r="4093">
      <c r="AC4093">
        <f>IF($C4093="","",IF(COUNTIF('Códigos Santander (ref)'!$A$2:$A$79,$C4093)&gt;0,"SANTANDER",IF(COUNTIF('Códigos Itaú (ref)'!$A$2:$A$44,$C4093)&gt;0,"ITAU",IF(AND(TRIM(UPPER($I4093))="CONTRATUAL",ISNUMBER(SEARCH("INDIVIDUAL",SUBSTITUTE(UPPER($D4093)," ","")))),"PREMIUM FREE",""))))</f>
        <v/>
      </c>
    </row>
    <row r="4094">
      <c r="AC4094">
        <f>IF($C4094="","",IF(COUNTIF('Códigos Santander (ref)'!$A$2:$A$79,$C4094)&gt;0,"SANTANDER",IF(COUNTIF('Códigos Itaú (ref)'!$A$2:$A$44,$C4094)&gt;0,"ITAU",IF(AND(TRIM(UPPER($I4094))="CONTRATUAL",ISNUMBER(SEARCH("INDIVIDUAL",SUBSTITUTE(UPPER($D4094)," ","")))),"PREMIUM FREE",""))))</f>
        <v/>
      </c>
    </row>
    <row r="4095">
      <c r="AC4095">
        <f>IF($C4095="","",IF(COUNTIF('Códigos Santander (ref)'!$A$2:$A$79,$C4095)&gt;0,"SANTANDER",IF(COUNTIF('Códigos Itaú (ref)'!$A$2:$A$44,$C4095)&gt;0,"ITAU",IF(AND(TRIM(UPPER($I4095))="CONTRATUAL",ISNUMBER(SEARCH("INDIVIDUAL",SUBSTITUTE(UPPER($D4095)," ","")))),"PREMIUM FREE",""))))</f>
        <v/>
      </c>
    </row>
    <row r="4096">
      <c r="AC4096">
        <f>IF($C4096="","",IF(COUNTIF('Códigos Santander (ref)'!$A$2:$A$79,$C4096)&gt;0,"SANTANDER",IF(COUNTIF('Códigos Itaú (ref)'!$A$2:$A$44,$C4096)&gt;0,"ITAU",IF(AND(TRIM(UPPER($I4096))="CONTRATUAL",ISNUMBER(SEARCH("INDIVIDUAL",SUBSTITUTE(UPPER($D4096)," ","")))),"PREMIUM FREE",""))))</f>
        <v/>
      </c>
    </row>
    <row r="4097">
      <c r="AC4097">
        <f>IF($C4097="","",IF(COUNTIF('Códigos Santander (ref)'!$A$2:$A$79,$C4097)&gt;0,"SANTANDER",IF(COUNTIF('Códigos Itaú (ref)'!$A$2:$A$44,$C4097)&gt;0,"ITAU",IF(AND(TRIM(UPPER($I4097))="CONTRATUAL",ISNUMBER(SEARCH("INDIVIDUAL",SUBSTITUTE(UPPER($D4097)," ","")))),"PREMIUM FREE",""))))</f>
        <v/>
      </c>
    </row>
    <row r="4098">
      <c r="AC4098">
        <f>IF($C4098="","",IF(COUNTIF('Códigos Santander (ref)'!$A$2:$A$79,$C4098)&gt;0,"SANTANDER",IF(COUNTIF('Códigos Itaú (ref)'!$A$2:$A$44,$C4098)&gt;0,"ITAU",IF(AND(TRIM(UPPER($I4098))="CONTRATUAL",ISNUMBER(SEARCH("INDIVIDUAL",SUBSTITUTE(UPPER($D4098)," ","")))),"PREMIUM FREE",""))))</f>
        <v/>
      </c>
    </row>
    <row r="4099">
      <c r="AC4099">
        <f>IF($C4099="","",IF(COUNTIF('Códigos Santander (ref)'!$A$2:$A$79,$C4099)&gt;0,"SANTANDER",IF(COUNTIF('Códigos Itaú (ref)'!$A$2:$A$44,$C4099)&gt;0,"ITAU",IF(AND(TRIM(UPPER($I4099))="CONTRATUAL",ISNUMBER(SEARCH("INDIVIDUAL",SUBSTITUTE(UPPER($D4099)," ","")))),"PREMIUM FREE",""))))</f>
        <v/>
      </c>
    </row>
    <row r="4100">
      <c r="AC4100">
        <f>IF($C4100="","",IF(COUNTIF('Códigos Santander (ref)'!$A$2:$A$79,$C4100)&gt;0,"SANTANDER",IF(COUNTIF('Códigos Itaú (ref)'!$A$2:$A$44,$C4100)&gt;0,"ITAU",IF(AND(TRIM(UPPER($I4100))="CONTRATUAL",ISNUMBER(SEARCH("INDIVIDUAL",SUBSTITUTE(UPPER($D4100)," ","")))),"PREMIUM FREE",""))))</f>
        <v/>
      </c>
    </row>
    <row r="4101">
      <c r="AC4101">
        <f>IF($C4101="","",IF(COUNTIF('Códigos Santander (ref)'!$A$2:$A$79,$C4101)&gt;0,"SANTANDER",IF(COUNTIF('Códigos Itaú (ref)'!$A$2:$A$44,$C4101)&gt;0,"ITAU",IF(AND(TRIM(UPPER($I4101))="CONTRATUAL",ISNUMBER(SEARCH("INDIVIDUAL",SUBSTITUTE(UPPER($D4101)," ","")))),"PREMIUM FREE",""))))</f>
        <v/>
      </c>
    </row>
    <row r="4102">
      <c r="AC4102">
        <f>IF($C4102="","",IF(COUNTIF('Códigos Santander (ref)'!$A$2:$A$79,$C4102)&gt;0,"SANTANDER",IF(COUNTIF('Códigos Itaú (ref)'!$A$2:$A$44,$C4102)&gt;0,"ITAU",IF(AND(TRIM(UPPER($I4102))="CONTRATUAL",ISNUMBER(SEARCH("INDIVIDUAL",SUBSTITUTE(UPPER($D4102)," ","")))),"PREMIUM FREE",""))))</f>
        <v/>
      </c>
    </row>
    <row r="4103">
      <c r="AC4103">
        <f>IF($C4103="","",IF(COUNTIF('Códigos Santander (ref)'!$A$2:$A$79,$C4103)&gt;0,"SANTANDER",IF(COUNTIF('Códigos Itaú (ref)'!$A$2:$A$44,$C4103)&gt;0,"ITAU",IF(AND(TRIM(UPPER($I4103))="CONTRATUAL",ISNUMBER(SEARCH("INDIVIDUAL",SUBSTITUTE(UPPER($D4103)," ","")))),"PREMIUM FREE",""))))</f>
        <v/>
      </c>
    </row>
    <row r="4104">
      <c r="AC4104">
        <f>IF($C4104="","",IF(COUNTIF('Códigos Santander (ref)'!$A$2:$A$79,$C4104)&gt;0,"SANTANDER",IF(COUNTIF('Códigos Itaú (ref)'!$A$2:$A$44,$C4104)&gt;0,"ITAU",IF(AND(TRIM(UPPER($I4104))="CONTRATUAL",ISNUMBER(SEARCH("INDIVIDUAL",SUBSTITUTE(UPPER($D4104)," ","")))),"PREMIUM FREE",""))))</f>
        <v/>
      </c>
    </row>
    <row r="4105">
      <c r="AC4105">
        <f>IF($C4105="","",IF(COUNTIF('Códigos Santander (ref)'!$A$2:$A$79,$C4105)&gt;0,"SANTANDER",IF(COUNTIF('Códigos Itaú (ref)'!$A$2:$A$44,$C4105)&gt;0,"ITAU",IF(AND(TRIM(UPPER($I4105))="CONTRATUAL",ISNUMBER(SEARCH("INDIVIDUAL",SUBSTITUTE(UPPER($D4105)," ","")))),"PREMIUM FREE",""))))</f>
        <v/>
      </c>
    </row>
    <row r="4106">
      <c r="AC4106">
        <f>IF($C4106="","",IF(COUNTIF('Códigos Santander (ref)'!$A$2:$A$79,$C4106)&gt;0,"SANTANDER",IF(COUNTIF('Códigos Itaú (ref)'!$A$2:$A$44,$C4106)&gt;0,"ITAU",IF(AND(TRIM(UPPER($I4106))="CONTRATUAL",ISNUMBER(SEARCH("INDIVIDUAL",SUBSTITUTE(UPPER($D4106)," ","")))),"PREMIUM FREE",""))))</f>
        <v/>
      </c>
    </row>
    <row r="4107">
      <c r="AC4107">
        <f>IF($C4107="","",IF(COUNTIF('Códigos Santander (ref)'!$A$2:$A$79,$C4107)&gt;0,"SANTANDER",IF(COUNTIF('Códigos Itaú (ref)'!$A$2:$A$44,$C4107)&gt;0,"ITAU",IF(AND(TRIM(UPPER($I4107))="CONTRATUAL",ISNUMBER(SEARCH("INDIVIDUAL",SUBSTITUTE(UPPER($D4107)," ","")))),"PREMIUM FREE",""))))</f>
        <v/>
      </c>
    </row>
    <row r="4108">
      <c r="AC4108">
        <f>IF($C4108="","",IF(COUNTIF('Códigos Santander (ref)'!$A$2:$A$79,$C4108)&gt;0,"SANTANDER",IF(COUNTIF('Códigos Itaú (ref)'!$A$2:$A$44,$C4108)&gt;0,"ITAU",IF(AND(TRIM(UPPER($I4108))="CONTRATUAL",ISNUMBER(SEARCH("INDIVIDUAL",SUBSTITUTE(UPPER($D4108)," ","")))),"PREMIUM FREE",""))))</f>
        <v/>
      </c>
    </row>
    <row r="4109">
      <c r="AC4109">
        <f>IF($C4109="","",IF(COUNTIF('Códigos Santander (ref)'!$A$2:$A$79,$C4109)&gt;0,"SANTANDER",IF(COUNTIF('Códigos Itaú (ref)'!$A$2:$A$44,$C4109)&gt;0,"ITAU",IF(AND(TRIM(UPPER($I4109))="CONTRATUAL",ISNUMBER(SEARCH("INDIVIDUAL",SUBSTITUTE(UPPER($D4109)," ","")))),"PREMIUM FREE",""))))</f>
        <v/>
      </c>
    </row>
    <row r="4110">
      <c r="AC4110">
        <f>IF($C4110="","",IF(COUNTIF('Códigos Santander (ref)'!$A$2:$A$79,$C4110)&gt;0,"SANTANDER",IF(COUNTIF('Códigos Itaú (ref)'!$A$2:$A$44,$C4110)&gt;0,"ITAU",IF(AND(TRIM(UPPER($I4110))="CONTRATUAL",ISNUMBER(SEARCH("INDIVIDUAL",SUBSTITUTE(UPPER($D4110)," ","")))),"PREMIUM FREE",""))))</f>
        <v/>
      </c>
    </row>
    <row r="4111">
      <c r="AC4111">
        <f>IF($C4111="","",IF(COUNTIF('Códigos Santander (ref)'!$A$2:$A$79,$C4111)&gt;0,"SANTANDER",IF(COUNTIF('Códigos Itaú (ref)'!$A$2:$A$44,$C4111)&gt;0,"ITAU",IF(AND(TRIM(UPPER($I4111))="CONTRATUAL",ISNUMBER(SEARCH("INDIVIDUAL",SUBSTITUTE(UPPER($D4111)," ","")))),"PREMIUM FREE",""))))</f>
        <v/>
      </c>
    </row>
    <row r="4112">
      <c r="AC4112">
        <f>IF($C4112="","",IF(COUNTIF('Códigos Santander (ref)'!$A$2:$A$79,$C4112)&gt;0,"SANTANDER",IF(COUNTIF('Códigos Itaú (ref)'!$A$2:$A$44,$C4112)&gt;0,"ITAU",IF(AND(TRIM(UPPER($I4112))="CONTRATUAL",ISNUMBER(SEARCH("INDIVIDUAL",SUBSTITUTE(UPPER($D4112)," ","")))),"PREMIUM FREE",""))))</f>
        <v/>
      </c>
    </row>
    <row r="4113">
      <c r="AC4113">
        <f>IF($C4113="","",IF(COUNTIF('Códigos Santander (ref)'!$A$2:$A$79,$C4113)&gt;0,"SANTANDER",IF(COUNTIF('Códigos Itaú (ref)'!$A$2:$A$44,$C4113)&gt;0,"ITAU",IF(AND(TRIM(UPPER($I4113))="CONTRATUAL",ISNUMBER(SEARCH("INDIVIDUAL",SUBSTITUTE(UPPER($D4113)," ","")))),"PREMIUM FREE",""))))</f>
        <v/>
      </c>
    </row>
    <row r="4114">
      <c r="AC4114">
        <f>IF($C4114="","",IF(COUNTIF('Códigos Santander (ref)'!$A$2:$A$79,$C4114)&gt;0,"SANTANDER",IF(COUNTIF('Códigos Itaú (ref)'!$A$2:$A$44,$C4114)&gt;0,"ITAU",IF(AND(TRIM(UPPER($I4114))="CONTRATUAL",ISNUMBER(SEARCH("INDIVIDUAL",SUBSTITUTE(UPPER($D4114)," ","")))),"PREMIUM FREE",""))))</f>
        <v/>
      </c>
    </row>
    <row r="4115">
      <c r="AC4115">
        <f>IF($C4115="","",IF(COUNTIF('Códigos Santander (ref)'!$A$2:$A$79,$C4115)&gt;0,"SANTANDER",IF(COUNTIF('Códigos Itaú (ref)'!$A$2:$A$44,$C4115)&gt;0,"ITAU",IF(AND(TRIM(UPPER($I4115))="CONTRATUAL",ISNUMBER(SEARCH("INDIVIDUAL",SUBSTITUTE(UPPER($D4115)," ","")))),"PREMIUM FREE",""))))</f>
        <v/>
      </c>
    </row>
    <row r="4116">
      <c r="AC4116">
        <f>IF($C4116="","",IF(COUNTIF('Códigos Santander (ref)'!$A$2:$A$79,$C4116)&gt;0,"SANTANDER",IF(COUNTIF('Códigos Itaú (ref)'!$A$2:$A$44,$C4116)&gt;0,"ITAU",IF(AND(TRIM(UPPER($I4116))="CONTRATUAL",ISNUMBER(SEARCH("INDIVIDUAL",SUBSTITUTE(UPPER($D4116)," ","")))),"PREMIUM FREE",""))))</f>
        <v/>
      </c>
    </row>
    <row r="4117">
      <c r="AC4117">
        <f>IF($C4117="","",IF(COUNTIF('Códigos Santander (ref)'!$A$2:$A$79,$C4117)&gt;0,"SANTANDER",IF(COUNTIF('Códigos Itaú (ref)'!$A$2:$A$44,$C4117)&gt;0,"ITAU",IF(AND(TRIM(UPPER($I4117))="CONTRATUAL",ISNUMBER(SEARCH("INDIVIDUAL",SUBSTITUTE(UPPER($D4117)," ","")))),"PREMIUM FREE",""))))</f>
        <v/>
      </c>
    </row>
    <row r="4118">
      <c r="AC4118">
        <f>IF($C4118="","",IF(COUNTIF('Códigos Santander (ref)'!$A$2:$A$79,$C4118)&gt;0,"SANTANDER",IF(COUNTIF('Códigos Itaú (ref)'!$A$2:$A$44,$C4118)&gt;0,"ITAU",IF(AND(TRIM(UPPER($I4118))="CONTRATUAL",ISNUMBER(SEARCH("INDIVIDUAL",SUBSTITUTE(UPPER($D4118)," ","")))),"PREMIUM FREE",""))))</f>
        <v/>
      </c>
    </row>
    <row r="4119">
      <c r="AC4119">
        <f>IF($C4119="","",IF(COUNTIF('Códigos Santander (ref)'!$A$2:$A$79,$C4119)&gt;0,"SANTANDER",IF(COUNTIF('Códigos Itaú (ref)'!$A$2:$A$44,$C4119)&gt;0,"ITAU",IF(AND(TRIM(UPPER($I4119))="CONTRATUAL",ISNUMBER(SEARCH("INDIVIDUAL",SUBSTITUTE(UPPER($D4119)," ","")))),"PREMIUM FREE",""))))</f>
        <v/>
      </c>
    </row>
    <row r="4120">
      <c r="AC4120">
        <f>IF($C4120="","",IF(COUNTIF('Códigos Santander (ref)'!$A$2:$A$79,$C4120)&gt;0,"SANTANDER",IF(COUNTIF('Códigos Itaú (ref)'!$A$2:$A$44,$C4120)&gt;0,"ITAU",IF(AND(TRIM(UPPER($I4120))="CONTRATUAL",ISNUMBER(SEARCH("INDIVIDUAL",SUBSTITUTE(UPPER($D4120)," ","")))),"PREMIUM FREE",""))))</f>
        <v/>
      </c>
    </row>
    <row r="4121">
      <c r="AC4121">
        <f>IF($C4121="","",IF(COUNTIF('Códigos Santander (ref)'!$A$2:$A$79,$C4121)&gt;0,"SANTANDER",IF(COUNTIF('Códigos Itaú (ref)'!$A$2:$A$44,$C4121)&gt;0,"ITAU",IF(AND(TRIM(UPPER($I4121))="CONTRATUAL",ISNUMBER(SEARCH("INDIVIDUAL",SUBSTITUTE(UPPER($D4121)," ","")))),"PREMIUM FREE",""))))</f>
        <v/>
      </c>
    </row>
    <row r="4122">
      <c r="AC4122">
        <f>IF($C4122="","",IF(COUNTIF('Códigos Santander (ref)'!$A$2:$A$79,$C4122)&gt;0,"SANTANDER",IF(COUNTIF('Códigos Itaú (ref)'!$A$2:$A$44,$C4122)&gt;0,"ITAU",IF(AND(TRIM(UPPER($I4122))="CONTRATUAL",ISNUMBER(SEARCH("INDIVIDUAL",SUBSTITUTE(UPPER($D4122)," ","")))),"PREMIUM FREE",""))))</f>
        <v/>
      </c>
    </row>
    <row r="4123">
      <c r="AC4123">
        <f>IF($C4123="","",IF(COUNTIF('Códigos Santander (ref)'!$A$2:$A$79,$C4123)&gt;0,"SANTANDER",IF(COUNTIF('Códigos Itaú (ref)'!$A$2:$A$44,$C4123)&gt;0,"ITAU",IF(AND(TRIM(UPPER($I4123))="CONTRATUAL",ISNUMBER(SEARCH("INDIVIDUAL",SUBSTITUTE(UPPER($D4123)," ","")))),"PREMIUM FREE",""))))</f>
        <v/>
      </c>
    </row>
    <row r="4124">
      <c r="AC4124">
        <f>IF($C4124="","",IF(COUNTIF('Códigos Santander (ref)'!$A$2:$A$79,$C4124)&gt;0,"SANTANDER",IF(COUNTIF('Códigos Itaú (ref)'!$A$2:$A$44,$C4124)&gt;0,"ITAU",IF(AND(TRIM(UPPER($I4124))="CONTRATUAL",ISNUMBER(SEARCH("INDIVIDUAL",SUBSTITUTE(UPPER($D4124)," ","")))),"PREMIUM FREE",""))))</f>
        <v/>
      </c>
    </row>
    <row r="4125">
      <c r="AC4125">
        <f>IF($C4125="","",IF(COUNTIF('Códigos Santander (ref)'!$A$2:$A$79,$C4125)&gt;0,"SANTANDER",IF(COUNTIF('Códigos Itaú (ref)'!$A$2:$A$44,$C4125)&gt;0,"ITAU",IF(AND(TRIM(UPPER($I4125))="CONTRATUAL",ISNUMBER(SEARCH("INDIVIDUAL",SUBSTITUTE(UPPER($D4125)," ","")))),"PREMIUM FREE",""))))</f>
        <v/>
      </c>
    </row>
    <row r="4126">
      <c r="AC4126">
        <f>IF($C4126="","",IF(COUNTIF('Códigos Santander (ref)'!$A$2:$A$79,$C4126)&gt;0,"SANTANDER",IF(COUNTIF('Códigos Itaú (ref)'!$A$2:$A$44,$C4126)&gt;0,"ITAU",IF(AND(TRIM(UPPER($I4126))="CONTRATUAL",ISNUMBER(SEARCH("INDIVIDUAL",SUBSTITUTE(UPPER($D4126)," ","")))),"PREMIUM FREE",""))))</f>
        <v/>
      </c>
    </row>
    <row r="4127">
      <c r="AC4127">
        <f>IF($C4127="","",IF(COUNTIF('Códigos Santander (ref)'!$A$2:$A$79,$C4127)&gt;0,"SANTANDER",IF(COUNTIF('Códigos Itaú (ref)'!$A$2:$A$44,$C4127)&gt;0,"ITAU",IF(AND(TRIM(UPPER($I4127))="CONTRATUAL",ISNUMBER(SEARCH("INDIVIDUAL",SUBSTITUTE(UPPER($D4127)," ","")))),"PREMIUM FREE",""))))</f>
        <v/>
      </c>
    </row>
    <row r="4128">
      <c r="AC4128">
        <f>IF($C4128="","",IF(COUNTIF('Códigos Santander (ref)'!$A$2:$A$79,$C4128)&gt;0,"SANTANDER",IF(COUNTIF('Códigos Itaú (ref)'!$A$2:$A$44,$C4128)&gt;0,"ITAU",IF(AND(TRIM(UPPER($I4128))="CONTRATUAL",ISNUMBER(SEARCH("INDIVIDUAL",SUBSTITUTE(UPPER($D4128)," ","")))),"PREMIUM FREE",""))))</f>
        <v/>
      </c>
    </row>
    <row r="4129">
      <c r="AC4129">
        <f>IF($C4129="","",IF(COUNTIF('Códigos Santander (ref)'!$A$2:$A$79,$C4129)&gt;0,"SANTANDER",IF(COUNTIF('Códigos Itaú (ref)'!$A$2:$A$44,$C4129)&gt;0,"ITAU",IF(AND(TRIM(UPPER($I4129))="CONTRATUAL",ISNUMBER(SEARCH("INDIVIDUAL",SUBSTITUTE(UPPER($D4129)," ","")))),"PREMIUM FREE",""))))</f>
        <v/>
      </c>
    </row>
    <row r="4130">
      <c r="AC4130">
        <f>IF($C4130="","",IF(COUNTIF('Códigos Santander (ref)'!$A$2:$A$79,$C4130)&gt;0,"SANTANDER",IF(COUNTIF('Códigos Itaú (ref)'!$A$2:$A$44,$C4130)&gt;0,"ITAU",IF(AND(TRIM(UPPER($I4130))="CONTRATUAL",ISNUMBER(SEARCH("INDIVIDUAL",SUBSTITUTE(UPPER($D4130)," ","")))),"PREMIUM FREE",""))))</f>
        <v/>
      </c>
    </row>
    <row r="4131">
      <c r="AC4131">
        <f>IF($C4131="","",IF(COUNTIF('Códigos Santander (ref)'!$A$2:$A$79,$C4131)&gt;0,"SANTANDER",IF(COUNTIF('Códigos Itaú (ref)'!$A$2:$A$44,$C4131)&gt;0,"ITAU",IF(AND(TRIM(UPPER($I4131))="CONTRATUAL",ISNUMBER(SEARCH("INDIVIDUAL",SUBSTITUTE(UPPER($D4131)," ","")))),"PREMIUM FREE",""))))</f>
        <v/>
      </c>
    </row>
    <row r="4132">
      <c r="AC4132">
        <f>IF($C4132="","",IF(COUNTIF('Códigos Santander (ref)'!$A$2:$A$79,$C4132)&gt;0,"SANTANDER",IF(COUNTIF('Códigos Itaú (ref)'!$A$2:$A$44,$C4132)&gt;0,"ITAU",IF(AND(TRIM(UPPER($I4132))="CONTRATUAL",ISNUMBER(SEARCH("INDIVIDUAL",SUBSTITUTE(UPPER($D4132)," ","")))),"PREMIUM FREE",""))))</f>
        <v/>
      </c>
    </row>
    <row r="4133">
      <c r="AC4133">
        <f>IF($C4133="","",IF(COUNTIF('Códigos Santander (ref)'!$A$2:$A$79,$C4133)&gt;0,"SANTANDER",IF(COUNTIF('Códigos Itaú (ref)'!$A$2:$A$44,$C4133)&gt;0,"ITAU",IF(AND(TRIM(UPPER($I4133))="CONTRATUAL",ISNUMBER(SEARCH("INDIVIDUAL",SUBSTITUTE(UPPER($D4133)," ","")))),"PREMIUM FREE",""))))</f>
        <v/>
      </c>
    </row>
    <row r="4134">
      <c r="AC4134">
        <f>IF($C4134="","",IF(COUNTIF('Códigos Santander (ref)'!$A$2:$A$79,$C4134)&gt;0,"SANTANDER",IF(COUNTIF('Códigos Itaú (ref)'!$A$2:$A$44,$C4134)&gt;0,"ITAU",IF(AND(TRIM(UPPER($I4134))="CONTRATUAL",ISNUMBER(SEARCH("INDIVIDUAL",SUBSTITUTE(UPPER($D4134)," ","")))),"PREMIUM FREE",""))))</f>
        <v/>
      </c>
    </row>
    <row r="4135">
      <c r="AC4135">
        <f>IF($C4135="","",IF(COUNTIF('Códigos Santander (ref)'!$A$2:$A$79,$C4135)&gt;0,"SANTANDER",IF(COUNTIF('Códigos Itaú (ref)'!$A$2:$A$44,$C4135)&gt;0,"ITAU",IF(AND(TRIM(UPPER($I4135))="CONTRATUAL",ISNUMBER(SEARCH("INDIVIDUAL",SUBSTITUTE(UPPER($D4135)," ","")))),"PREMIUM FREE",""))))</f>
        <v/>
      </c>
    </row>
    <row r="4136">
      <c r="AC4136">
        <f>IF($C4136="","",IF(COUNTIF('Códigos Santander (ref)'!$A$2:$A$79,$C4136)&gt;0,"SANTANDER",IF(COUNTIF('Códigos Itaú (ref)'!$A$2:$A$44,$C4136)&gt;0,"ITAU",IF(AND(TRIM(UPPER($I4136))="CONTRATUAL",ISNUMBER(SEARCH("INDIVIDUAL",SUBSTITUTE(UPPER($D4136)," ","")))),"PREMIUM FREE",""))))</f>
        <v/>
      </c>
    </row>
    <row r="4137">
      <c r="AC4137">
        <f>IF($C4137="","",IF(COUNTIF('Códigos Santander (ref)'!$A$2:$A$79,$C4137)&gt;0,"SANTANDER",IF(COUNTIF('Códigos Itaú (ref)'!$A$2:$A$44,$C4137)&gt;0,"ITAU",IF(AND(TRIM(UPPER($I4137))="CONTRATUAL",ISNUMBER(SEARCH("INDIVIDUAL",SUBSTITUTE(UPPER($D4137)," ","")))),"PREMIUM FREE",""))))</f>
        <v/>
      </c>
    </row>
    <row r="4138">
      <c r="AC4138">
        <f>IF($C4138="","",IF(COUNTIF('Códigos Santander (ref)'!$A$2:$A$79,$C4138)&gt;0,"SANTANDER",IF(COUNTIF('Códigos Itaú (ref)'!$A$2:$A$44,$C4138)&gt;0,"ITAU",IF(AND(TRIM(UPPER($I4138))="CONTRATUAL",ISNUMBER(SEARCH("INDIVIDUAL",SUBSTITUTE(UPPER($D4138)," ","")))),"PREMIUM FREE",""))))</f>
        <v/>
      </c>
    </row>
    <row r="4139">
      <c r="AC4139">
        <f>IF($C4139="","",IF(COUNTIF('Códigos Santander (ref)'!$A$2:$A$79,$C4139)&gt;0,"SANTANDER",IF(COUNTIF('Códigos Itaú (ref)'!$A$2:$A$44,$C4139)&gt;0,"ITAU",IF(AND(TRIM(UPPER($I4139))="CONTRATUAL",ISNUMBER(SEARCH("INDIVIDUAL",SUBSTITUTE(UPPER($D4139)," ","")))),"PREMIUM FREE",""))))</f>
        <v/>
      </c>
    </row>
    <row r="4140">
      <c r="AC4140">
        <f>IF($C4140="","",IF(COUNTIF('Códigos Santander (ref)'!$A$2:$A$79,$C4140)&gt;0,"SANTANDER",IF(COUNTIF('Códigos Itaú (ref)'!$A$2:$A$44,$C4140)&gt;0,"ITAU",IF(AND(TRIM(UPPER($I4140))="CONTRATUAL",ISNUMBER(SEARCH("INDIVIDUAL",SUBSTITUTE(UPPER($D4140)," ","")))),"PREMIUM FREE",""))))</f>
        <v/>
      </c>
    </row>
    <row r="4141">
      <c r="AC4141">
        <f>IF($C4141="","",IF(COUNTIF('Códigos Santander (ref)'!$A$2:$A$79,$C4141)&gt;0,"SANTANDER",IF(COUNTIF('Códigos Itaú (ref)'!$A$2:$A$44,$C4141)&gt;0,"ITAU",IF(AND(TRIM(UPPER($I4141))="CONTRATUAL",ISNUMBER(SEARCH("INDIVIDUAL",SUBSTITUTE(UPPER($D4141)," ","")))),"PREMIUM FREE",""))))</f>
        <v/>
      </c>
    </row>
    <row r="4142">
      <c r="AC4142">
        <f>IF($C4142="","",IF(COUNTIF('Códigos Santander (ref)'!$A$2:$A$79,$C4142)&gt;0,"SANTANDER",IF(COUNTIF('Códigos Itaú (ref)'!$A$2:$A$44,$C4142)&gt;0,"ITAU",IF(AND(TRIM(UPPER($I4142))="CONTRATUAL",ISNUMBER(SEARCH("INDIVIDUAL",SUBSTITUTE(UPPER($D4142)," ","")))),"PREMIUM FREE",""))))</f>
        <v/>
      </c>
    </row>
    <row r="4143">
      <c r="AC4143">
        <f>IF($C4143="","",IF(COUNTIF('Códigos Santander (ref)'!$A$2:$A$79,$C4143)&gt;0,"SANTANDER",IF(COUNTIF('Códigos Itaú (ref)'!$A$2:$A$44,$C4143)&gt;0,"ITAU",IF(AND(TRIM(UPPER($I4143))="CONTRATUAL",ISNUMBER(SEARCH("INDIVIDUAL",SUBSTITUTE(UPPER($D4143)," ","")))),"PREMIUM FREE",""))))</f>
        <v/>
      </c>
    </row>
    <row r="4144">
      <c r="AC4144">
        <f>IF($C4144="","",IF(COUNTIF('Códigos Santander (ref)'!$A$2:$A$79,$C4144)&gt;0,"SANTANDER",IF(COUNTIF('Códigos Itaú (ref)'!$A$2:$A$44,$C4144)&gt;0,"ITAU",IF(AND(TRIM(UPPER($I4144))="CONTRATUAL",ISNUMBER(SEARCH("INDIVIDUAL",SUBSTITUTE(UPPER($D4144)," ","")))),"PREMIUM FREE",""))))</f>
        <v/>
      </c>
    </row>
    <row r="4145">
      <c r="AC4145">
        <f>IF($C4145="","",IF(COUNTIF('Códigos Santander (ref)'!$A$2:$A$79,$C4145)&gt;0,"SANTANDER",IF(COUNTIF('Códigos Itaú (ref)'!$A$2:$A$44,$C4145)&gt;0,"ITAU",IF(AND(TRIM(UPPER($I4145))="CONTRATUAL",ISNUMBER(SEARCH("INDIVIDUAL",SUBSTITUTE(UPPER($D4145)," ","")))),"PREMIUM FREE",""))))</f>
        <v/>
      </c>
    </row>
    <row r="4146">
      <c r="AC4146">
        <f>IF($C4146="","",IF(COUNTIF('Códigos Santander (ref)'!$A$2:$A$79,$C4146)&gt;0,"SANTANDER",IF(COUNTIF('Códigos Itaú (ref)'!$A$2:$A$44,$C4146)&gt;0,"ITAU",IF(AND(TRIM(UPPER($I4146))="CONTRATUAL",ISNUMBER(SEARCH("INDIVIDUAL",SUBSTITUTE(UPPER($D4146)," ","")))),"PREMIUM FREE",""))))</f>
        <v/>
      </c>
    </row>
    <row r="4147">
      <c r="AC4147">
        <f>IF($C4147="","",IF(COUNTIF('Códigos Santander (ref)'!$A$2:$A$79,$C4147)&gt;0,"SANTANDER",IF(COUNTIF('Códigos Itaú (ref)'!$A$2:$A$44,$C4147)&gt;0,"ITAU",IF(AND(TRIM(UPPER($I4147))="CONTRATUAL",ISNUMBER(SEARCH("INDIVIDUAL",SUBSTITUTE(UPPER($D4147)," ","")))),"PREMIUM FREE",""))))</f>
        <v/>
      </c>
    </row>
    <row r="4148">
      <c r="AC4148">
        <f>IF($C4148="","",IF(COUNTIF('Códigos Santander (ref)'!$A$2:$A$79,$C4148)&gt;0,"SANTANDER",IF(COUNTIF('Códigos Itaú (ref)'!$A$2:$A$44,$C4148)&gt;0,"ITAU",IF(AND(TRIM(UPPER($I4148))="CONTRATUAL",ISNUMBER(SEARCH("INDIVIDUAL",SUBSTITUTE(UPPER($D4148)," ","")))),"PREMIUM FREE",""))))</f>
        <v/>
      </c>
    </row>
    <row r="4149">
      <c r="AC4149">
        <f>IF($C4149="","",IF(COUNTIF('Códigos Santander (ref)'!$A$2:$A$79,$C4149)&gt;0,"SANTANDER",IF(COUNTIF('Códigos Itaú (ref)'!$A$2:$A$44,$C4149)&gt;0,"ITAU",IF(AND(TRIM(UPPER($I4149))="CONTRATUAL",ISNUMBER(SEARCH("INDIVIDUAL",SUBSTITUTE(UPPER($D4149)," ","")))),"PREMIUM FREE",""))))</f>
        <v/>
      </c>
    </row>
    <row r="4150">
      <c r="AC4150">
        <f>IF($C4150="","",IF(COUNTIF('Códigos Santander (ref)'!$A$2:$A$79,$C4150)&gt;0,"SANTANDER",IF(COUNTIF('Códigos Itaú (ref)'!$A$2:$A$44,$C4150)&gt;0,"ITAU",IF(AND(TRIM(UPPER($I4150))="CONTRATUAL",ISNUMBER(SEARCH("INDIVIDUAL",SUBSTITUTE(UPPER($D4150)," ","")))),"PREMIUM FREE",""))))</f>
        <v/>
      </c>
    </row>
    <row r="4151">
      <c r="AC4151">
        <f>IF($C4151="","",IF(COUNTIF('Códigos Santander (ref)'!$A$2:$A$79,$C4151)&gt;0,"SANTANDER",IF(COUNTIF('Códigos Itaú (ref)'!$A$2:$A$44,$C4151)&gt;0,"ITAU",IF(AND(TRIM(UPPER($I4151))="CONTRATUAL",ISNUMBER(SEARCH("INDIVIDUAL",SUBSTITUTE(UPPER($D4151)," ","")))),"PREMIUM FREE",""))))</f>
        <v/>
      </c>
    </row>
    <row r="4152">
      <c r="AC4152">
        <f>IF($C4152="","",IF(COUNTIF('Códigos Santander (ref)'!$A$2:$A$79,$C4152)&gt;0,"SANTANDER",IF(COUNTIF('Códigos Itaú (ref)'!$A$2:$A$44,$C4152)&gt;0,"ITAU",IF(AND(TRIM(UPPER($I4152))="CONTRATUAL",ISNUMBER(SEARCH("INDIVIDUAL",SUBSTITUTE(UPPER($D4152)," ","")))),"PREMIUM FREE",""))))</f>
        <v/>
      </c>
    </row>
    <row r="4153">
      <c r="AC4153">
        <f>IF($C4153="","",IF(COUNTIF('Códigos Santander (ref)'!$A$2:$A$79,$C4153)&gt;0,"SANTANDER",IF(COUNTIF('Códigos Itaú (ref)'!$A$2:$A$44,$C4153)&gt;0,"ITAU",IF(AND(TRIM(UPPER($I4153))="CONTRATUAL",ISNUMBER(SEARCH("INDIVIDUAL",SUBSTITUTE(UPPER($D4153)," ","")))),"PREMIUM FREE",""))))</f>
        <v/>
      </c>
    </row>
    <row r="4154">
      <c r="AC4154">
        <f>IF($C4154="","",IF(COUNTIF('Códigos Santander (ref)'!$A$2:$A$79,$C4154)&gt;0,"SANTANDER",IF(COUNTIF('Códigos Itaú (ref)'!$A$2:$A$44,$C4154)&gt;0,"ITAU",IF(AND(TRIM(UPPER($I4154))="CONTRATUAL",ISNUMBER(SEARCH("INDIVIDUAL",SUBSTITUTE(UPPER($D4154)," ","")))),"PREMIUM FREE",""))))</f>
        <v/>
      </c>
    </row>
    <row r="4155">
      <c r="AC4155">
        <f>IF($C4155="","",IF(COUNTIF('Códigos Santander (ref)'!$A$2:$A$79,$C4155)&gt;0,"SANTANDER",IF(COUNTIF('Códigos Itaú (ref)'!$A$2:$A$44,$C4155)&gt;0,"ITAU",IF(AND(TRIM(UPPER($I4155))="CONTRATUAL",ISNUMBER(SEARCH("INDIVIDUAL",SUBSTITUTE(UPPER($D4155)," ","")))),"PREMIUM FREE",""))))</f>
        <v/>
      </c>
    </row>
    <row r="4156">
      <c r="AC4156">
        <f>IF($C4156="","",IF(COUNTIF('Códigos Santander (ref)'!$A$2:$A$79,$C4156)&gt;0,"SANTANDER",IF(COUNTIF('Códigos Itaú (ref)'!$A$2:$A$44,$C4156)&gt;0,"ITAU",IF(AND(TRIM(UPPER($I4156))="CONTRATUAL",ISNUMBER(SEARCH("INDIVIDUAL",SUBSTITUTE(UPPER($D4156)," ","")))),"PREMIUM FREE",""))))</f>
        <v/>
      </c>
    </row>
    <row r="4157">
      <c r="AC4157">
        <f>IF($C4157="","",IF(COUNTIF('Códigos Santander (ref)'!$A$2:$A$79,$C4157)&gt;0,"SANTANDER",IF(COUNTIF('Códigos Itaú (ref)'!$A$2:$A$44,$C4157)&gt;0,"ITAU",IF(AND(TRIM(UPPER($I4157))="CONTRATUAL",ISNUMBER(SEARCH("INDIVIDUAL",SUBSTITUTE(UPPER($D4157)," ","")))),"PREMIUM FREE",""))))</f>
        <v/>
      </c>
    </row>
    <row r="4158">
      <c r="AC4158">
        <f>IF($C4158="","",IF(COUNTIF('Códigos Santander (ref)'!$A$2:$A$79,$C4158)&gt;0,"SANTANDER",IF(COUNTIF('Códigos Itaú (ref)'!$A$2:$A$44,$C4158)&gt;0,"ITAU",IF(AND(TRIM(UPPER($I4158))="CONTRATUAL",ISNUMBER(SEARCH("INDIVIDUAL",SUBSTITUTE(UPPER($D4158)," ","")))),"PREMIUM FREE",""))))</f>
        <v/>
      </c>
    </row>
    <row r="4159">
      <c r="AC4159">
        <f>IF($C4159="","",IF(COUNTIF('Códigos Santander (ref)'!$A$2:$A$79,$C4159)&gt;0,"SANTANDER",IF(COUNTIF('Códigos Itaú (ref)'!$A$2:$A$44,$C4159)&gt;0,"ITAU",IF(AND(TRIM(UPPER($I4159))="CONTRATUAL",ISNUMBER(SEARCH("INDIVIDUAL",SUBSTITUTE(UPPER($D4159)," ","")))),"PREMIUM FREE",""))))</f>
        <v/>
      </c>
    </row>
    <row r="4160">
      <c r="AC4160">
        <f>IF($C4160="","",IF(COUNTIF('Códigos Santander (ref)'!$A$2:$A$79,$C4160)&gt;0,"SANTANDER",IF(COUNTIF('Códigos Itaú (ref)'!$A$2:$A$44,$C4160)&gt;0,"ITAU",IF(AND(TRIM(UPPER($I4160))="CONTRATUAL",ISNUMBER(SEARCH("INDIVIDUAL",SUBSTITUTE(UPPER($D4160)," ","")))),"PREMIUM FREE",""))))</f>
        <v/>
      </c>
    </row>
    <row r="4161">
      <c r="AC4161">
        <f>IF($C4161="","",IF(COUNTIF('Códigos Santander (ref)'!$A$2:$A$79,$C4161)&gt;0,"SANTANDER",IF(COUNTIF('Códigos Itaú (ref)'!$A$2:$A$44,$C4161)&gt;0,"ITAU",IF(AND(TRIM(UPPER($I4161))="CONTRATUAL",ISNUMBER(SEARCH("INDIVIDUAL",SUBSTITUTE(UPPER($D4161)," ","")))),"PREMIUM FREE",""))))</f>
        <v/>
      </c>
    </row>
    <row r="4162">
      <c r="AC4162">
        <f>IF($C4162="","",IF(COUNTIF('Códigos Santander (ref)'!$A$2:$A$79,$C4162)&gt;0,"SANTANDER",IF(COUNTIF('Códigos Itaú (ref)'!$A$2:$A$44,$C4162)&gt;0,"ITAU",IF(AND(TRIM(UPPER($I4162))="CONTRATUAL",ISNUMBER(SEARCH("INDIVIDUAL",SUBSTITUTE(UPPER($D4162)," ","")))),"PREMIUM FREE",""))))</f>
        <v/>
      </c>
    </row>
    <row r="4163">
      <c r="AC4163">
        <f>IF($C4163="","",IF(COUNTIF('Códigos Santander (ref)'!$A$2:$A$79,$C4163)&gt;0,"SANTANDER",IF(COUNTIF('Códigos Itaú (ref)'!$A$2:$A$44,$C4163)&gt;0,"ITAU",IF(AND(TRIM(UPPER($I4163))="CONTRATUAL",ISNUMBER(SEARCH("INDIVIDUAL",SUBSTITUTE(UPPER($D4163)," ","")))),"PREMIUM FREE",""))))</f>
        <v/>
      </c>
    </row>
    <row r="4164">
      <c r="AC4164">
        <f>IF($C4164="","",IF(COUNTIF('Códigos Santander (ref)'!$A$2:$A$79,$C4164)&gt;0,"SANTANDER",IF(COUNTIF('Códigos Itaú (ref)'!$A$2:$A$44,$C4164)&gt;0,"ITAU",IF(AND(TRIM(UPPER($I4164))="CONTRATUAL",ISNUMBER(SEARCH("INDIVIDUAL",SUBSTITUTE(UPPER($D4164)," ","")))),"PREMIUM FREE",""))))</f>
        <v/>
      </c>
    </row>
    <row r="4165">
      <c r="AC4165">
        <f>IF($C4165="","",IF(COUNTIF('Códigos Santander (ref)'!$A$2:$A$79,$C4165)&gt;0,"SANTANDER",IF(COUNTIF('Códigos Itaú (ref)'!$A$2:$A$44,$C4165)&gt;0,"ITAU",IF(AND(TRIM(UPPER($I4165))="CONTRATUAL",ISNUMBER(SEARCH("INDIVIDUAL",SUBSTITUTE(UPPER($D4165)," ","")))),"PREMIUM FREE",""))))</f>
        <v/>
      </c>
    </row>
    <row r="4166">
      <c r="AC4166">
        <f>IF($C4166="","",IF(COUNTIF('Códigos Santander (ref)'!$A$2:$A$79,$C4166)&gt;0,"SANTANDER",IF(COUNTIF('Códigos Itaú (ref)'!$A$2:$A$44,$C4166)&gt;0,"ITAU",IF(AND(TRIM(UPPER($I4166))="CONTRATUAL",ISNUMBER(SEARCH("INDIVIDUAL",SUBSTITUTE(UPPER($D4166)," ","")))),"PREMIUM FREE",""))))</f>
        <v/>
      </c>
    </row>
    <row r="4167">
      <c r="AC4167">
        <f>IF($C4167="","",IF(COUNTIF('Códigos Santander (ref)'!$A$2:$A$79,$C4167)&gt;0,"SANTANDER",IF(COUNTIF('Códigos Itaú (ref)'!$A$2:$A$44,$C4167)&gt;0,"ITAU",IF(AND(TRIM(UPPER($I4167))="CONTRATUAL",ISNUMBER(SEARCH("INDIVIDUAL",SUBSTITUTE(UPPER($D4167)," ","")))),"PREMIUM FREE",""))))</f>
        <v/>
      </c>
    </row>
    <row r="4168">
      <c r="AC4168">
        <f>IF($C4168="","",IF(COUNTIF('Códigos Santander (ref)'!$A$2:$A$79,$C4168)&gt;0,"SANTANDER",IF(COUNTIF('Códigos Itaú (ref)'!$A$2:$A$44,$C4168)&gt;0,"ITAU",IF(AND(TRIM(UPPER($I4168))="CONTRATUAL",ISNUMBER(SEARCH("INDIVIDUAL",SUBSTITUTE(UPPER($D4168)," ","")))),"PREMIUM FREE",""))))</f>
        <v/>
      </c>
    </row>
    <row r="4169">
      <c r="AC4169">
        <f>IF($C4169="","",IF(COUNTIF('Códigos Santander (ref)'!$A$2:$A$79,$C4169)&gt;0,"SANTANDER",IF(COUNTIF('Códigos Itaú (ref)'!$A$2:$A$44,$C4169)&gt;0,"ITAU",IF(AND(TRIM(UPPER($I4169))="CONTRATUAL",ISNUMBER(SEARCH("INDIVIDUAL",SUBSTITUTE(UPPER($D4169)," ","")))),"PREMIUM FREE",""))))</f>
        <v/>
      </c>
    </row>
    <row r="4170">
      <c r="AC4170">
        <f>IF($C4170="","",IF(COUNTIF('Códigos Santander (ref)'!$A$2:$A$79,$C4170)&gt;0,"SANTANDER",IF(COUNTIF('Códigos Itaú (ref)'!$A$2:$A$44,$C4170)&gt;0,"ITAU",IF(AND(TRIM(UPPER($I4170))="CONTRATUAL",ISNUMBER(SEARCH("INDIVIDUAL",SUBSTITUTE(UPPER($D4170)," ","")))),"PREMIUM FREE",""))))</f>
        <v/>
      </c>
    </row>
    <row r="4171">
      <c r="AC4171">
        <f>IF($C4171="","",IF(COUNTIF('Códigos Santander (ref)'!$A$2:$A$79,$C4171)&gt;0,"SANTANDER",IF(COUNTIF('Códigos Itaú (ref)'!$A$2:$A$44,$C4171)&gt;0,"ITAU",IF(AND(TRIM(UPPER($I4171))="CONTRATUAL",ISNUMBER(SEARCH("INDIVIDUAL",SUBSTITUTE(UPPER($D4171)," ","")))),"PREMIUM FREE",""))))</f>
        <v/>
      </c>
    </row>
    <row r="4172">
      <c r="AC4172">
        <f>IF($C4172="","",IF(COUNTIF('Códigos Santander (ref)'!$A$2:$A$79,$C4172)&gt;0,"SANTANDER",IF(COUNTIF('Códigos Itaú (ref)'!$A$2:$A$44,$C4172)&gt;0,"ITAU",IF(AND(TRIM(UPPER($I4172))="CONTRATUAL",ISNUMBER(SEARCH("INDIVIDUAL",SUBSTITUTE(UPPER($D4172)," ","")))),"PREMIUM FREE",""))))</f>
        <v/>
      </c>
    </row>
    <row r="4173">
      <c r="AC4173">
        <f>IF($C4173="","",IF(COUNTIF('Códigos Santander (ref)'!$A$2:$A$79,$C4173)&gt;0,"SANTANDER",IF(COUNTIF('Códigos Itaú (ref)'!$A$2:$A$44,$C4173)&gt;0,"ITAU",IF(AND(TRIM(UPPER($I4173))="CONTRATUAL",ISNUMBER(SEARCH("INDIVIDUAL",SUBSTITUTE(UPPER($D4173)," ","")))),"PREMIUM FREE",""))))</f>
        <v/>
      </c>
    </row>
    <row r="4174">
      <c r="AC4174">
        <f>IF($C4174="","",IF(COUNTIF('Códigos Santander (ref)'!$A$2:$A$79,$C4174)&gt;0,"SANTANDER",IF(COUNTIF('Códigos Itaú (ref)'!$A$2:$A$44,$C4174)&gt;0,"ITAU",IF(AND(TRIM(UPPER($I4174))="CONTRATUAL",ISNUMBER(SEARCH("INDIVIDUAL",SUBSTITUTE(UPPER($D4174)," ","")))),"PREMIUM FREE",""))))</f>
        <v/>
      </c>
    </row>
    <row r="4175">
      <c r="AC4175">
        <f>IF($C4175="","",IF(COUNTIF('Códigos Santander (ref)'!$A$2:$A$79,$C4175)&gt;0,"SANTANDER",IF(COUNTIF('Códigos Itaú (ref)'!$A$2:$A$44,$C4175)&gt;0,"ITAU",IF(AND(TRIM(UPPER($I4175))="CONTRATUAL",ISNUMBER(SEARCH("INDIVIDUAL",SUBSTITUTE(UPPER($D4175)," ","")))),"PREMIUM FREE",""))))</f>
        <v/>
      </c>
    </row>
    <row r="4176">
      <c r="AC4176">
        <f>IF($C4176="","",IF(COUNTIF('Códigos Santander (ref)'!$A$2:$A$79,$C4176)&gt;0,"SANTANDER",IF(COUNTIF('Códigos Itaú (ref)'!$A$2:$A$44,$C4176)&gt;0,"ITAU",IF(AND(TRIM(UPPER($I4176))="CONTRATUAL",ISNUMBER(SEARCH("INDIVIDUAL",SUBSTITUTE(UPPER($D4176)," ","")))),"PREMIUM FREE",""))))</f>
        <v/>
      </c>
    </row>
    <row r="4177">
      <c r="AC4177">
        <f>IF($C4177="","",IF(COUNTIF('Códigos Santander (ref)'!$A$2:$A$79,$C4177)&gt;0,"SANTANDER",IF(COUNTIF('Códigos Itaú (ref)'!$A$2:$A$44,$C4177)&gt;0,"ITAU",IF(AND(TRIM(UPPER($I4177))="CONTRATUAL",ISNUMBER(SEARCH("INDIVIDUAL",SUBSTITUTE(UPPER($D4177)," ","")))),"PREMIUM FREE",""))))</f>
        <v/>
      </c>
    </row>
    <row r="4178">
      <c r="AC4178">
        <f>IF($C4178="","",IF(COUNTIF('Códigos Santander (ref)'!$A$2:$A$79,$C4178)&gt;0,"SANTANDER",IF(COUNTIF('Códigos Itaú (ref)'!$A$2:$A$44,$C4178)&gt;0,"ITAU",IF(AND(TRIM(UPPER($I4178))="CONTRATUAL",ISNUMBER(SEARCH("INDIVIDUAL",SUBSTITUTE(UPPER($D4178)," ","")))),"PREMIUM FREE",""))))</f>
        <v/>
      </c>
    </row>
    <row r="4179">
      <c r="AC4179">
        <f>IF($C4179="","",IF(COUNTIF('Códigos Santander (ref)'!$A$2:$A$79,$C4179)&gt;0,"SANTANDER",IF(COUNTIF('Códigos Itaú (ref)'!$A$2:$A$44,$C4179)&gt;0,"ITAU",IF(AND(TRIM(UPPER($I4179))="CONTRATUAL",ISNUMBER(SEARCH("INDIVIDUAL",SUBSTITUTE(UPPER($D4179)," ","")))),"PREMIUM FREE",""))))</f>
        <v/>
      </c>
    </row>
    <row r="4180">
      <c r="AC4180">
        <f>IF($C4180="","",IF(COUNTIF('Códigos Santander (ref)'!$A$2:$A$79,$C4180)&gt;0,"SANTANDER",IF(COUNTIF('Códigos Itaú (ref)'!$A$2:$A$44,$C4180)&gt;0,"ITAU",IF(AND(TRIM(UPPER($I4180))="CONTRATUAL",ISNUMBER(SEARCH("INDIVIDUAL",SUBSTITUTE(UPPER($D4180)," ","")))),"PREMIUM FREE",""))))</f>
        <v/>
      </c>
    </row>
    <row r="4181">
      <c r="AC4181">
        <f>IF($C4181="","",IF(COUNTIF('Códigos Santander (ref)'!$A$2:$A$79,$C4181)&gt;0,"SANTANDER",IF(COUNTIF('Códigos Itaú (ref)'!$A$2:$A$44,$C4181)&gt;0,"ITAU",IF(AND(TRIM(UPPER($I4181))="CONTRATUAL",ISNUMBER(SEARCH("INDIVIDUAL",SUBSTITUTE(UPPER($D4181)," ","")))),"PREMIUM FREE",""))))</f>
        <v/>
      </c>
    </row>
    <row r="4182">
      <c r="AC4182">
        <f>IF($C4182="","",IF(COUNTIF('Códigos Santander (ref)'!$A$2:$A$79,$C4182)&gt;0,"SANTANDER",IF(COUNTIF('Códigos Itaú (ref)'!$A$2:$A$44,$C4182)&gt;0,"ITAU",IF(AND(TRIM(UPPER($I4182))="CONTRATUAL",ISNUMBER(SEARCH("INDIVIDUAL",SUBSTITUTE(UPPER($D4182)," ","")))),"PREMIUM FREE",""))))</f>
        <v/>
      </c>
    </row>
    <row r="4183">
      <c r="AC4183">
        <f>IF($C4183="","",IF(COUNTIF('Códigos Santander (ref)'!$A$2:$A$79,$C4183)&gt;0,"SANTANDER",IF(COUNTIF('Códigos Itaú (ref)'!$A$2:$A$44,$C4183)&gt;0,"ITAU",IF(AND(TRIM(UPPER($I4183))="CONTRATUAL",ISNUMBER(SEARCH("INDIVIDUAL",SUBSTITUTE(UPPER($D4183)," ","")))),"PREMIUM FREE",""))))</f>
        <v/>
      </c>
    </row>
    <row r="4184">
      <c r="AC4184">
        <f>IF($C4184="","",IF(COUNTIF('Códigos Santander (ref)'!$A$2:$A$79,$C4184)&gt;0,"SANTANDER",IF(COUNTIF('Códigos Itaú (ref)'!$A$2:$A$44,$C4184)&gt;0,"ITAU",IF(AND(TRIM(UPPER($I4184))="CONTRATUAL",ISNUMBER(SEARCH("INDIVIDUAL",SUBSTITUTE(UPPER($D4184)," ","")))),"PREMIUM FREE",""))))</f>
        <v/>
      </c>
    </row>
    <row r="4185">
      <c r="AC4185">
        <f>IF($C4185="","",IF(COUNTIF('Códigos Santander (ref)'!$A$2:$A$79,$C4185)&gt;0,"SANTANDER",IF(COUNTIF('Códigos Itaú (ref)'!$A$2:$A$44,$C4185)&gt;0,"ITAU",IF(AND(TRIM(UPPER($I4185))="CONTRATUAL",ISNUMBER(SEARCH("INDIVIDUAL",SUBSTITUTE(UPPER($D4185)," ","")))),"PREMIUM FREE",""))))</f>
        <v/>
      </c>
    </row>
    <row r="4186">
      <c r="AC4186">
        <f>IF($C4186="","",IF(COUNTIF('Códigos Santander (ref)'!$A$2:$A$79,$C4186)&gt;0,"SANTANDER",IF(COUNTIF('Códigos Itaú (ref)'!$A$2:$A$44,$C4186)&gt;0,"ITAU",IF(AND(TRIM(UPPER($I4186))="CONTRATUAL",ISNUMBER(SEARCH("INDIVIDUAL",SUBSTITUTE(UPPER($D4186)," ","")))),"PREMIUM FREE",""))))</f>
        <v/>
      </c>
    </row>
    <row r="4187">
      <c r="AC4187">
        <f>IF($C4187="","",IF(COUNTIF('Códigos Santander (ref)'!$A$2:$A$79,$C4187)&gt;0,"SANTANDER",IF(COUNTIF('Códigos Itaú (ref)'!$A$2:$A$44,$C4187)&gt;0,"ITAU",IF(AND(TRIM(UPPER($I4187))="CONTRATUAL",ISNUMBER(SEARCH("INDIVIDUAL",SUBSTITUTE(UPPER($D4187)," ","")))),"PREMIUM FREE",""))))</f>
        <v/>
      </c>
    </row>
    <row r="4188">
      <c r="AC4188">
        <f>IF($C4188="","",IF(COUNTIF('Códigos Santander (ref)'!$A$2:$A$79,$C4188)&gt;0,"SANTANDER",IF(COUNTIF('Códigos Itaú (ref)'!$A$2:$A$44,$C4188)&gt;0,"ITAU",IF(AND(TRIM(UPPER($I4188))="CONTRATUAL",ISNUMBER(SEARCH("INDIVIDUAL",SUBSTITUTE(UPPER($D4188)," ","")))),"PREMIUM FREE",""))))</f>
        <v/>
      </c>
    </row>
    <row r="4189">
      <c r="AC4189">
        <f>IF($C4189="","",IF(COUNTIF('Códigos Santander (ref)'!$A$2:$A$79,$C4189)&gt;0,"SANTANDER",IF(COUNTIF('Códigos Itaú (ref)'!$A$2:$A$44,$C4189)&gt;0,"ITAU",IF(AND(TRIM(UPPER($I4189))="CONTRATUAL",ISNUMBER(SEARCH("INDIVIDUAL",SUBSTITUTE(UPPER($D4189)," ","")))),"PREMIUM FREE",""))))</f>
        <v/>
      </c>
    </row>
    <row r="4190">
      <c r="AC4190">
        <f>IF($C4190="","",IF(COUNTIF('Códigos Santander (ref)'!$A$2:$A$79,$C4190)&gt;0,"SANTANDER",IF(COUNTIF('Códigos Itaú (ref)'!$A$2:$A$44,$C4190)&gt;0,"ITAU",IF(AND(TRIM(UPPER($I4190))="CONTRATUAL",ISNUMBER(SEARCH("INDIVIDUAL",SUBSTITUTE(UPPER($D4190)," ","")))),"PREMIUM FREE",""))))</f>
        <v/>
      </c>
    </row>
    <row r="4191">
      <c r="AC4191">
        <f>IF($C4191="","",IF(COUNTIF('Códigos Santander (ref)'!$A$2:$A$79,$C4191)&gt;0,"SANTANDER",IF(COUNTIF('Códigos Itaú (ref)'!$A$2:$A$44,$C4191)&gt;0,"ITAU",IF(AND(TRIM(UPPER($I4191))="CONTRATUAL",ISNUMBER(SEARCH("INDIVIDUAL",SUBSTITUTE(UPPER($D4191)," ","")))),"PREMIUM FREE",""))))</f>
        <v/>
      </c>
    </row>
    <row r="4192">
      <c r="AC4192">
        <f>IF($C4192="","",IF(COUNTIF('Códigos Santander (ref)'!$A$2:$A$79,$C4192)&gt;0,"SANTANDER",IF(COUNTIF('Códigos Itaú (ref)'!$A$2:$A$44,$C4192)&gt;0,"ITAU",IF(AND(TRIM(UPPER($I4192))="CONTRATUAL",ISNUMBER(SEARCH("INDIVIDUAL",SUBSTITUTE(UPPER($D4192)," ","")))),"PREMIUM FREE",""))))</f>
        <v/>
      </c>
    </row>
    <row r="4193">
      <c r="AC4193">
        <f>IF($C4193="","",IF(COUNTIF('Códigos Santander (ref)'!$A$2:$A$79,$C4193)&gt;0,"SANTANDER",IF(COUNTIF('Códigos Itaú (ref)'!$A$2:$A$44,$C4193)&gt;0,"ITAU",IF(AND(TRIM(UPPER($I4193))="CONTRATUAL",ISNUMBER(SEARCH("INDIVIDUAL",SUBSTITUTE(UPPER($D4193)," ","")))),"PREMIUM FREE",""))))</f>
        <v/>
      </c>
    </row>
    <row r="4194">
      <c r="AC4194">
        <f>IF($C4194="","",IF(COUNTIF('Códigos Santander (ref)'!$A$2:$A$79,$C4194)&gt;0,"SANTANDER",IF(COUNTIF('Códigos Itaú (ref)'!$A$2:$A$44,$C4194)&gt;0,"ITAU",IF(AND(TRIM(UPPER($I4194))="CONTRATUAL",ISNUMBER(SEARCH("INDIVIDUAL",SUBSTITUTE(UPPER($D4194)," ","")))),"PREMIUM FREE",""))))</f>
        <v/>
      </c>
    </row>
    <row r="4195">
      <c r="AC4195">
        <f>IF($C4195="","",IF(COUNTIF('Códigos Santander (ref)'!$A$2:$A$79,$C4195)&gt;0,"SANTANDER",IF(COUNTIF('Códigos Itaú (ref)'!$A$2:$A$44,$C4195)&gt;0,"ITAU",IF(AND(TRIM(UPPER($I4195))="CONTRATUAL",ISNUMBER(SEARCH("INDIVIDUAL",SUBSTITUTE(UPPER($D4195)," ","")))),"PREMIUM FREE",""))))</f>
        <v/>
      </c>
    </row>
    <row r="4196">
      <c r="AC4196">
        <f>IF($C4196="","",IF(COUNTIF('Códigos Santander (ref)'!$A$2:$A$79,$C4196)&gt;0,"SANTANDER",IF(COUNTIF('Códigos Itaú (ref)'!$A$2:$A$44,$C4196)&gt;0,"ITAU",IF(AND(TRIM(UPPER($I4196))="CONTRATUAL",ISNUMBER(SEARCH("INDIVIDUAL",SUBSTITUTE(UPPER($D4196)," ","")))),"PREMIUM FREE",""))))</f>
        <v/>
      </c>
    </row>
    <row r="4197">
      <c r="AC4197">
        <f>IF($C4197="","",IF(COUNTIF('Códigos Santander (ref)'!$A$2:$A$79,$C4197)&gt;0,"SANTANDER",IF(COUNTIF('Códigos Itaú (ref)'!$A$2:$A$44,$C4197)&gt;0,"ITAU",IF(AND(TRIM(UPPER($I4197))="CONTRATUAL",ISNUMBER(SEARCH("INDIVIDUAL",SUBSTITUTE(UPPER($D4197)," ","")))),"PREMIUM FREE",""))))</f>
        <v/>
      </c>
    </row>
    <row r="4198">
      <c r="AC4198">
        <f>IF($C4198="","",IF(COUNTIF('Códigos Santander (ref)'!$A$2:$A$79,$C4198)&gt;0,"SANTANDER",IF(COUNTIF('Códigos Itaú (ref)'!$A$2:$A$44,$C4198)&gt;0,"ITAU",IF(AND(TRIM(UPPER($I4198))="CONTRATUAL",ISNUMBER(SEARCH("INDIVIDUAL",SUBSTITUTE(UPPER($D4198)," ","")))),"PREMIUM FREE",""))))</f>
        <v/>
      </c>
    </row>
    <row r="4199">
      <c r="AC4199">
        <f>IF($C4199="","",IF(COUNTIF('Códigos Santander (ref)'!$A$2:$A$79,$C4199)&gt;0,"SANTANDER",IF(COUNTIF('Códigos Itaú (ref)'!$A$2:$A$44,$C4199)&gt;0,"ITAU",IF(AND(TRIM(UPPER($I4199))="CONTRATUAL",ISNUMBER(SEARCH("INDIVIDUAL",SUBSTITUTE(UPPER($D4199)," ","")))),"PREMIUM FREE",""))))</f>
        <v/>
      </c>
    </row>
    <row r="4200">
      <c r="AC4200">
        <f>IF($C4200="","",IF(COUNTIF('Códigos Santander (ref)'!$A$2:$A$79,$C4200)&gt;0,"SANTANDER",IF(COUNTIF('Códigos Itaú (ref)'!$A$2:$A$44,$C4200)&gt;0,"ITAU",IF(AND(TRIM(UPPER($I4200))="CONTRATUAL",ISNUMBER(SEARCH("INDIVIDUAL",SUBSTITUTE(UPPER($D4200)," ","")))),"PREMIUM FREE",""))))</f>
        <v/>
      </c>
    </row>
    <row r="4201">
      <c r="AC4201">
        <f>IF($C4201="","",IF(COUNTIF('Códigos Santander (ref)'!$A$2:$A$79,$C4201)&gt;0,"SANTANDER",IF(COUNTIF('Códigos Itaú (ref)'!$A$2:$A$44,$C4201)&gt;0,"ITAU",IF(AND(TRIM(UPPER($I4201))="CONTRATUAL",ISNUMBER(SEARCH("INDIVIDUAL",SUBSTITUTE(UPPER($D4201)," ","")))),"PREMIUM FREE",""))))</f>
        <v/>
      </c>
    </row>
    <row r="4202">
      <c r="AC4202">
        <f>IF($C4202="","",IF(COUNTIF('Códigos Santander (ref)'!$A$2:$A$79,$C4202)&gt;0,"SANTANDER",IF(COUNTIF('Códigos Itaú (ref)'!$A$2:$A$44,$C4202)&gt;0,"ITAU",IF(AND(TRIM(UPPER($I4202))="CONTRATUAL",ISNUMBER(SEARCH("INDIVIDUAL",SUBSTITUTE(UPPER($D4202)," ","")))),"PREMIUM FREE",""))))</f>
        <v/>
      </c>
    </row>
    <row r="4203">
      <c r="AC4203">
        <f>IF($C4203="","",IF(COUNTIF('Códigos Santander (ref)'!$A$2:$A$79,$C4203)&gt;0,"SANTANDER",IF(COUNTIF('Códigos Itaú (ref)'!$A$2:$A$44,$C4203)&gt;0,"ITAU",IF(AND(TRIM(UPPER($I4203))="CONTRATUAL",ISNUMBER(SEARCH("INDIVIDUAL",SUBSTITUTE(UPPER($D4203)," ","")))),"PREMIUM FREE",""))))</f>
        <v/>
      </c>
    </row>
    <row r="4204">
      <c r="AC4204">
        <f>IF($C4204="","",IF(COUNTIF('Códigos Santander (ref)'!$A$2:$A$79,$C4204)&gt;0,"SANTANDER",IF(COUNTIF('Códigos Itaú (ref)'!$A$2:$A$44,$C4204)&gt;0,"ITAU",IF(AND(TRIM(UPPER($I4204))="CONTRATUAL",ISNUMBER(SEARCH("INDIVIDUAL",SUBSTITUTE(UPPER($D4204)," ","")))),"PREMIUM FREE",""))))</f>
        <v/>
      </c>
    </row>
    <row r="4205">
      <c r="AC4205">
        <f>IF($C4205="","",IF(COUNTIF('Códigos Santander (ref)'!$A$2:$A$79,$C4205)&gt;0,"SANTANDER",IF(COUNTIF('Códigos Itaú (ref)'!$A$2:$A$44,$C4205)&gt;0,"ITAU",IF(AND(TRIM(UPPER($I4205))="CONTRATUAL",ISNUMBER(SEARCH("INDIVIDUAL",SUBSTITUTE(UPPER($D4205)," ","")))),"PREMIUM FREE",""))))</f>
        <v/>
      </c>
    </row>
    <row r="4206">
      <c r="AC4206">
        <f>IF($C4206="","",IF(COUNTIF('Códigos Santander (ref)'!$A$2:$A$79,$C4206)&gt;0,"SANTANDER",IF(COUNTIF('Códigos Itaú (ref)'!$A$2:$A$44,$C4206)&gt;0,"ITAU",IF(AND(TRIM(UPPER($I4206))="CONTRATUAL",ISNUMBER(SEARCH("INDIVIDUAL",SUBSTITUTE(UPPER($D4206)," ","")))),"PREMIUM FREE",""))))</f>
        <v/>
      </c>
    </row>
    <row r="4207">
      <c r="AC4207">
        <f>IF($C4207="","",IF(COUNTIF('Códigos Santander (ref)'!$A$2:$A$79,$C4207)&gt;0,"SANTANDER",IF(COUNTIF('Códigos Itaú (ref)'!$A$2:$A$44,$C4207)&gt;0,"ITAU",IF(AND(TRIM(UPPER($I4207))="CONTRATUAL",ISNUMBER(SEARCH("INDIVIDUAL",SUBSTITUTE(UPPER($D4207)," ","")))),"PREMIUM FREE",""))))</f>
        <v/>
      </c>
    </row>
    <row r="4208">
      <c r="AC4208">
        <f>IF($C4208="","",IF(COUNTIF('Códigos Santander (ref)'!$A$2:$A$79,$C4208)&gt;0,"SANTANDER",IF(COUNTIF('Códigos Itaú (ref)'!$A$2:$A$44,$C4208)&gt;0,"ITAU",IF(AND(TRIM(UPPER($I4208))="CONTRATUAL",ISNUMBER(SEARCH("INDIVIDUAL",SUBSTITUTE(UPPER($D4208)," ","")))),"PREMIUM FREE",""))))</f>
        <v/>
      </c>
    </row>
    <row r="4209">
      <c r="AC4209">
        <f>IF($C4209="","",IF(COUNTIF('Códigos Santander (ref)'!$A$2:$A$79,$C4209)&gt;0,"SANTANDER",IF(COUNTIF('Códigos Itaú (ref)'!$A$2:$A$44,$C4209)&gt;0,"ITAU",IF(AND(TRIM(UPPER($I4209))="CONTRATUAL",ISNUMBER(SEARCH("INDIVIDUAL",SUBSTITUTE(UPPER($D4209)," ","")))),"PREMIUM FREE",""))))</f>
        <v/>
      </c>
    </row>
    <row r="4210">
      <c r="AC4210">
        <f>IF($C4210="","",IF(COUNTIF('Códigos Santander (ref)'!$A$2:$A$79,$C4210)&gt;0,"SANTANDER",IF(COUNTIF('Códigos Itaú (ref)'!$A$2:$A$44,$C4210)&gt;0,"ITAU",IF(AND(TRIM(UPPER($I4210))="CONTRATUAL",ISNUMBER(SEARCH("INDIVIDUAL",SUBSTITUTE(UPPER($D4210)," ","")))),"PREMIUM FREE",""))))</f>
        <v/>
      </c>
    </row>
    <row r="4211">
      <c r="AC4211">
        <f>IF($C4211="","",IF(COUNTIF('Códigos Santander (ref)'!$A$2:$A$79,$C4211)&gt;0,"SANTANDER",IF(COUNTIF('Códigos Itaú (ref)'!$A$2:$A$44,$C4211)&gt;0,"ITAU",IF(AND(TRIM(UPPER($I4211))="CONTRATUAL",ISNUMBER(SEARCH("INDIVIDUAL",SUBSTITUTE(UPPER($D4211)," ","")))),"PREMIUM FREE",""))))</f>
        <v/>
      </c>
    </row>
    <row r="4212">
      <c r="AC4212">
        <f>IF($C4212="","",IF(COUNTIF('Códigos Santander (ref)'!$A$2:$A$79,$C4212)&gt;0,"SANTANDER",IF(COUNTIF('Códigos Itaú (ref)'!$A$2:$A$44,$C4212)&gt;0,"ITAU",IF(AND(TRIM(UPPER($I4212))="CONTRATUAL",ISNUMBER(SEARCH("INDIVIDUAL",SUBSTITUTE(UPPER($D4212)," ","")))),"PREMIUM FREE",""))))</f>
        <v/>
      </c>
    </row>
    <row r="4213">
      <c r="AC4213">
        <f>IF($C4213="","",IF(COUNTIF('Códigos Santander (ref)'!$A$2:$A$79,$C4213)&gt;0,"SANTANDER",IF(COUNTIF('Códigos Itaú (ref)'!$A$2:$A$44,$C4213)&gt;0,"ITAU",IF(AND(TRIM(UPPER($I4213))="CONTRATUAL",ISNUMBER(SEARCH("INDIVIDUAL",SUBSTITUTE(UPPER($D4213)," ","")))),"PREMIUM FREE",""))))</f>
        <v/>
      </c>
    </row>
    <row r="4214">
      <c r="AC4214">
        <f>IF($C4214="","",IF(COUNTIF('Códigos Santander (ref)'!$A$2:$A$79,$C4214)&gt;0,"SANTANDER",IF(COUNTIF('Códigos Itaú (ref)'!$A$2:$A$44,$C4214)&gt;0,"ITAU",IF(AND(TRIM(UPPER($I4214))="CONTRATUAL",ISNUMBER(SEARCH("INDIVIDUAL",SUBSTITUTE(UPPER($D4214)," ","")))),"PREMIUM FREE",""))))</f>
        <v/>
      </c>
    </row>
    <row r="4215">
      <c r="AC4215">
        <f>IF($C4215="","",IF(COUNTIF('Códigos Santander (ref)'!$A$2:$A$79,$C4215)&gt;0,"SANTANDER",IF(COUNTIF('Códigos Itaú (ref)'!$A$2:$A$44,$C4215)&gt;0,"ITAU",IF(AND(TRIM(UPPER($I4215))="CONTRATUAL",ISNUMBER(SEARCH("INDIVIDUAL",SUBSTITUTE(UPPER($D4215)," ","")))),"PREMIUM FREE",""))))</f>
        <v/>
      </c>
    </row>
    <row r="4216">
      <c r="AC4216">
        <f>IF($C4216="","",IF(COUNTIF('Códigos Santander (ref)'!$A$2:$A$79,$C4216)&gt;0,"SANTANDER",IF(COUNTIF('Códigos Itaú (ref)'!$A$2:$A$44,$C4216)&gt;0,"ITAU",IF(AND(TRIM(UPPER($I4216))="CONTRATUAL",ISNUMBER(SEARCH("INDIVIDUAL",SUBSTITUTE(UPPER($D4216)," ","")))),"PREMIUM FREE",""))))</f>
        <v/>
      </c>
    </row>
    <row r="4217">
      <c r="AC4217">
        <f>IF($C4217="","",IF(COUNTIF('Códigos Santander (ref)'!$A$2:$A$79,$C4217)&gt;0,"SANTANDER",IF(COUNTIF('Códigos Itaú (ref)'!$A$2:$A$44,$C4217)&gt;0,"ITAU",IF(AND(TRIM(UPPER($I4217))="CONTRATUAL",ISNUMBER(SEARCH("INDIVIDUAL",SUBSTITUTE(UPPER($D4217)," ","")))),"PREMIUM FREE",""))))</f>
        <v/>
      </c>
    </row>
    <row r="4218">
      <c r="AC4218">
        <f>IF($C4218="","",IF(COUNTIF('Códigos Santander (ref)'!$A$2:$A$79,$C4218)&gt;0,"SANTANDER",IF(COUNTIF('Códigos Itaú (ref)'!$A$2:$A$44,$C4218)&gt;0,"ITAU",IF(AND(TRIM(UPPER($I4218))="CONTRATUAL",ISNUMBER(SEARCH("INDIVIDUAL",SUBSTITUTE(UPPER($D4218)," ","")))),"PREMIUM FREE",""))))</f>
        <v/>
      </c>
    </row>
    <row r="4219">
      <c r="AC4219">
        <f>IF($C4219="","",IF(COUNTIF('Códigos Santander (ref)'!$A$2:$A$79,$C4219)&gt;0,"SANTANDER",IF(COUNTIF('Códigos Itaú (ref)'!$A$2:$A$44,$C4219)&gt;0,"ITAU",IF(AND(TRIM(UPPER($I4219))="CONTRATUAL",ISNUMBER(SEARCH("INDIVIDUAL",SUBSTITUTE(UPPER($D4219)," ","")))),"PREMIUM FREE",""))))</f>
        <v/>
      </c>
    </row>
    <row r="4220">
      <c r="AC4220">
        <f>IF($C4220="","",IF(COUNTIF('Códigos Santander (ref)'!$A$2:$A$79,$C4220)&gt;0,"SANTANDER",IF(COUNTIF('Códigos Itaú (ref)'!$A$2:$A$44,$C4220)&gt;0,"ITAU",IF(AND(TRIM(UPPER($I4220))="CONTRATUAL",ISNUMBER(SEARCH("INDIVIDUAL",SUBSTITUTE(UPPER($D4220)," ","")))),"PREMIUM FREE",""))))</f>
        <v/>
      </c>
    </row>
    <row r="4221">
      <c r="AC4221">
        <f>IF($C4221="","",IF(COUNTIF('Códigos Santander (ref)'!$A$2:$A$79,$C4221)&gt;0,"SANTANDER",IF(COUNTIF('Códigos Itaú (ref)'!$A$2:$A$44,$C4221)&gt;0,"ITAU",IF(AND(TRIM(UPPER($I4221))="CONTRATUAL",ISNUMBER(SEARCH("INDIVIDUAL",SUBSTITUTE(UPPER($D4221)," ","")))),"PREMIUM FREE",""))))</f>
        <v/>
      </c>
    </row>
    <row r="4222">
      <c r="AC4222">
        <f>IF($C4222="","",IF(COUNTIF('Códigos Santander (ref)'!$A$2:$A$79,$C4222)&gt;0,"SANTANDER",IF(COUNTIF('Códigos Itaú (ref)'!$A$2:$A$44,$C4222)&gt;0,"ITAU",IF(AND(TRIM(UPPER($I4222))="CONTRATUAL",ISNUMBER(SEARCH("INDIVIDUAL",SUBSTITUTE(UPPER($D4222)," ","")))),"PREMIUM FREE",""))))</f>
        <v/>
      </c>
    </row>
    <row r="4223">
      <c r="AC4223">
        <f>IF($C4223="","",IF(COUNTIF('Códigos Santander (ref)'!$A$2:$A$79,$C4223)&gt;0,"SANTANDER",IF(COUNTIF('Códigos Itaú (ref)'!$A$2:$A$44,$C4223)&gt;0,"ITAU",IF(AND(TRIM(UPPER($I4223))="CONTRATUAL",ISNUMBER(SEARCH("INDIVIDUAL",SUBSTITUTE(UPPER($D4223)," ","")))),"PREMIUM FREE",""))))</f>
        <v/>
      </c>
    </row>
    <row r="4224">
      <c r="AC4224">
        <f>IF($C4224="","",IF(COUNTIF('Códigos Santander (ref)'!$A$2:$A$79,$C4224)&gt;0,"SANTANDER",IF(COUNTIF('Códigos Itaú (ref)'!$A$2:$A$44,$C4224)&gt;0,"ITAU",IF(AND(TRIM(UPPER($I4224))="CONTRATUAL",ISNUMBER(SEARCH("INDIVIDUAL",SUBSTITUTE(UPPER($D4224)," ","")))),"PREMIUM FREE",""))))</f>
        <v/>
      </c>
    </row>
    <row r="4225">
      <c r="AC4225">
        <f>IF($C4225="","",IF(COUNTIF('Códigos Santander (ref)'!$A$2:$A$79,$C4225)&gt;0,"SANTANDER",IF(COUNTIF('Códigos Itaú (ref)'!$A$2:$A$44,$C4225)&gt;0,"ITAU",IF(AND(TRIM(UPPER($I4225))="CONTRATUAL",ISNUMBER(SEARCH("INDIVIDUAL",SUBSTITUTE(UPPER($D4225)," ","")))),"PREMIUM FREE",""))))</f>
        <v/>
      </c>
    </row>
    <row r="4226">
      <c r="AC4226">
        <f>IF($C4226="","",IF(COUNTIF('Códigos Santander (ref)'!$A$2:$A$79,$C4226)&gt;0,"SANTANDER",IF(COUNTIF('Códigos Itaú (ref)'!$A$2:$A$44,$C4226)&gt;0,"ITAU",IF(AND(TRIM(UPPER($I4226))="CONTRATUAL",ISNUMBER(SEARCH("INDIVIDUAL",SUBSTITUTE(UPPER($D4226)," ","")))),"PREMIUM FREE",""))))</f>
        <v/>
      </c>
    </row>
    <row r="4227">
      <c r="AC4227">
        <f>IF($C4227="","",IF(COUNTIF('Códigos Santander (ref)'!$A$2:$A$79,$C4227)&gt;0,"SANTANDER",IF(COUNTIF('Códigos Itaú (ref)'!$A$2:$A$44,$C4227)&gt;0,"ITAU",IF(AND(TRIM(UPPER($I4227))="CONTRATUAL",ISNUMBER(SEARCH("INDIVIDUAL",SUBSTITUTE(UPPER($D4227)," ","")))),"PREMIUM FREE",""))))</f>
        <v/>
      </c>
    </row>
    <row r="4228">
      <c r="AC4228">
        <f>IF($C4228="","",IF(COUNTIF('Códigos Santander (ref)'!$A$2:$A$79,$C4228)&gt;0,"SANTANDER",IF(COUNTIF('Códigos Itaú (ref)'!$A$2:$A$44,$C4228)&gt;0,"ITAU",IF(AND(TRIM(UPPER($I4228))="CONTRATUAL",ISNUMBER(SEARCH("INDIVIDUAL",SUBSTITUTE(UPPER($D4228)," ","")))),"PREMIUM FREE",""))))</f>
        <v/>
      </c>
    </row>
    <row r="4229">
      <c r="AC4229">
        <f>IF($C4229="","",IF(COUNTIF('Códigos Santander (ref)'!$A$2:$A$79,$C4229)&gt;0,"SANTANDER",IF(COUNTIF('Códigos Itaú (ref)'!$A$2:$A$44,$C4229)&gt;0,"ITAU",IF(AND(TRIM(UPPER($I4229))="CONTRATUAL",ISNUMBER(SEARCH("INDIVIDUAL",SUBSTITUTE(UPPER($D4229)," ","")))),"PREMIUM FREE",""))))</f>
        <v/>
      </c>
    </row>
    <row r="4230">
      <c r="AC4230">
        <f>IF($C4230="","",IF(COUNTIF('Códigos Santander (ref)'!$A$2:$A$79,$C4230)&gt;0,"SANTANDER",IF(COUNTIF('Códigos Itaú (ref)'!$A$2:$A$44,$C4230)&gt;0,"ITAU",IF(AND(TRIM(UPPER($I4230))="CONTRATUAL",ISNUMBER(SEARCH("INDIVIDUAL",SUBSTITUTE(UPPER($D4230)," ","")))),"PREMIUM FREE",""))))</f>
        <v/>
      </c>
    </row>
    <row r="4231">
      <c r="AC4231">
        <f>IF($C4231="","",IF(COUNTIF('Códigos Santander (ref)'!$A$2:$A$79,$C4231)&gt;0,"SANTANDER",IF(COUNTIF('Códigos Itaú (ref)'!$A$2:$A$44,$C4231)&gt;0,"ITAU",IF(AND(TRIM(UPPER($I4231))="CONTRATUAL",ISNUMBER(SEARCH("INDIVIDUAL",SUBSTITUTE(UPPER($D4231)," ","")))),"PREMIUM FREE",""))))</f>
        <v/>
      </c>
    </row>
    <row r="4232">
      <c r="AC4232">
        <f>IF($C4232="","",IF(COUNTIF('Códigos Santander (ref)'!$A$2:$A$79,$C4232)&gt;0,"SANTANDER",IF(COUNTIF('Códigos Itaú (ref)'!$A$2:$A$44,$C4232)&gt;0,"ITAU",IF(AND(TRIM(UPPER($I4232))="CONTRATUAL",ISNUMBER(SEARCH("INDIVIDUAL",SUBSTITUTE(UPPER($D4232)," ","")))),"PREMIUM FREE",""))))</f>
        <v/>
      </c>
    </row>
    <row r="4233">
      <c r="AC4233">
        <f>IF($C4233="","",IF(COUNTIF('Códigos Santander (ref)'!$A$2:$A$79,$C4233)&gt;0,"SANTANDER",IF(COUNTIF('Códigos Itaú (ref)'!$A$2:$A$44,$C4233)&gt;0,"ITAU",IF(AND(TRIM(UPPER($I4233))="CONTRATUAL",ISNUMBER(SEARCH("INDIVIDUAL",SUBSTITUTE(UPPER($D4233)," ","")))),"PREMIUM FREE",""))))</f>
        <v/>
      </c>
    </row>
    <row r="4234">
      <c r="AC4234">
        <f>IF($C4234="","",IF(COUNTIF('Códigos Santander (ref)'!$A$2:$A$79,$C4234)&gt;0,"SANTANDER",IF(COUNTIF('Códigos Itaú (ref)'!$A$2:$A$44,$C4234)&gt;0,"ITAU",IF(AND(TRIM(UPPER($I4234))="CONTRATUAL",ISNUMBER(SEARCH("INDIVIDUAL",SUBSTITUTE(UPPER($D4234)," ","")))),"PREMIUM FREE",""))))</f>
        <v/>
      </c>
    </row>
    <row r="4235">
      <c r="AC4235">
        <f>IF($C4235="","",IF(COUNTIF('Códigos Santander (ref)'!$A$2:$A$79,$C4235)&gt;0,"SANTANDER",IF(COUNTIF('Códigos Itaú (ref)'!$A$2:$A$44,$C4235)&gt;0,"ITAU",IF(AND(TRIM(UPPER($I4235))="CONTRATUAL",ISNUMBER(SEARCH("INDIVIDUAL",SUBSTITUTE(UPPER($D4235)," ","")))),"PREMIUM FREE",""))))</f>
        <v/>
      </c>
    </row>
    <row r="4236">
      <c r="AC4236">
        <f>IF($C4236="","",IF(COUNTIF('Códigos Santander (ref)'!$A$2:$A$79,$C4236)&gt;0,"SANTANDER",IF(COUNTIF('Códigos Itaú (ref)'!$A$2:$A$44,$C4236)&gt;0,"ITAU",IF(AND(TRIM(UPPER($I4236))="CONTRATUAL",ISNUMBER(SEARCH("INDIVIDUAL",SUBSTITUTE(UPPER($D4236)," ","")))),"PREMIUM FREE",""))))</f>
        <v/>
      </c>
    </row>
    <row r="4237">
      <c r="AC4237">
        <f>IF($C4237="","",IF(COUNTIF('Códigos Santander (ref)'!$A$2:$A$79,$C4237)&gt;0,"SANTANDER",IF(COUNTIF('Códigos Itaú (ref)'!$A$2:$A$44,$C4237)&gt;0,"ITAU",IF(AND(TRIM(UPPER($I4237))="CONTRATUAL",ISNUMBER(SEARCH("INDIVIDUAL",SUBSTITUTE(UPPER($D4237)," ","")))),"PREMIUM FREE",""))))</f>
        <v/>
      </c>
    </row>
    <row r="4238">
      <c r="AC4238">
        <f>IF($C4238="","",IF(COUNTIF('Códigos Santander (ref)'!$A$2:$A$79,$C4238)&gt;0,"SANTANDER",IF(COUNTIF('Códigos Itaú (ref)'!$A$2:$A$44,$C4238)&gt;0,"ITAU",IF(AND(TRIM(UPPER($I4238))="CONTRATUAL",ISNUMBER(SEARCH("INDIVIDUAL",SUBSTITUTE(UPPER($D4238)," ","")))),"PREMIUM FREE",""))))</f>
        <v/>
      </c>
    </row>
    <row r="4239">
      <c r="AC4239">
        <f>IF($C4239="","",IF(COUNTIF('Códigos Santander (ref)'!$A$2:$A$79,$C4239)&gt;0,"SANTANDER",IF(COUNTIF('Códigos Itaú (ref)'!$A$2:$A$44,$C4239)&gt;0,"ITAU",IF(AND(TRIM(UPPER($I4239))="CONTRATUAL",ISNUMBER(SEARCH("INDIVIDUAL",SUBSTITUTE(UPPER($D4239)," ","")))),"PREMIUM FREE",""))))</f>
        <v/>
      </c>
    </row>
    <row r="4240">
      <c r="AC4240">
        <f>IF($C4240="","",IF(COUNTIF('Códigos Santander (ref)'!$A$2:$A$79,$C4240)&gt;0,"SANTANDER",IF(COUNTIF('Códigos Itaú (ref)'!$A$2:$A$44,$C4240)&gt;0,"ITAU",IF(AND(TRIM(UPPER($I4240))="CONTRATUAL",ISNUMBER(SEARCH("INDIVIDUAL",SUBSTITUTE(UPPER($D4240)," ","")))),"PREMIUM FREE",""))))</f>
        <v/>
      </c>
    </row>
    <row r="4241">
      <c r="AC4241">
        <f>IF($C4241="","",IF(COUNTIF('Códigos Santander (ref)'!$A$2:$A$79,$C4241)&gt;0,"SANTANDER",IF(COUNTIF('Códigos Itaú (ref)'!$A$2:$A$44,$C4241)&gt;0,"ITAU",IF(AND(TRIM(UPPER($I4241))="CONTRATUAL",ISNUMBER(SEARCH("INDIVIDUAL",SUBSTITUTE(UPPER($D4241)," ","")))),"PREMIUM FREE",""))))</f>
        <v/>
      </c>
    </row>
    <row r="4242">
      <c r="AC4242">
        <f>IF($C4242="","",IF(COUNTIF('Códigos Santander (ref)'!$A$2:$A$79,$C4242)&gt;0,"SANTANDER",IF(COUNTIF('Códigos Itaú (ref)'!$A$2:$A$44,$C4242)&gt;0,"ITAU",IF(AND(TRIM(UPPER($I4242))="CONTRATUAL",ISNUMBER(SEARCH("INDIVIDUAL",SUBSTITUTE(UPPER($D4242)," ","")))),"PREMIUM FREE",""))))</f>
        <v/>
      </c>
    </row>
    <row r="4243">
      <c r="AC4243">
        <f>IF($C4243="","",IF(COUNTIF('Códigos Santander (ref)'!$A$2:$A$79,$C4243)&gt;0,"SANTANDER",IF(COUNTIF('Códigos Itaú (ref)'!$A$2:$A$44,$C4243)&gt;0,"ITAU",IF(AND(TRIM(UPPER($I4243))="CONTRATUAL",ISNUMBER(SEARCH("INDIVIDUAL",SUBSTITUTE(UPPER($D4243)," ","")))),"PREMIUM FREE",""))))</f>
        <v/>
      </c>
    </row>
    <row r="4244">
      <c r="AC4244">
        <f>IF($C4244="","",IF(COUNTIF('Códigos Santander (ref)'!$A$2:$A$79,$C4244)&gt;0,"SANTANDER",IF(COUNTIF('Códigos Itaú (ref)'!$A$2:$A$44,$C4244)&gt;0,"ITAU",IF(AND(TRIM(UPPER($I4244))="CONTRATUAL",ISNUMBER(SEARCH("INDIVIDUAL",SUBSTITUTE(UPPER($D4244)," ","")))),"PREMIUM FREE",""))))</f>
        <v/>
      </c>
    </row>
    <row r="4245">
      <c r="AC4245">
        <f>IF($C4245="","",IF(COUNTIF('Códigos Santander (ref)'!$A$2:$A$79,$C4245)&gt;0,"SANTANDER",IF(COUNTIF('Códigos Itaú (ref)'!$A$2:$A$44,$C4245)&gt;0,"ITAU",IF(AND(TRIM(UPPER($I4245))="CONTRATUAL",ISNUMBER(SEARCH("INDIVIDUAL",SUBSTITUTE(UPPER($D4245)," ","")))),"PREMIUM FREE",""))))</f>
        <v/>
      </c>
    </row>
    <row r="4246">
      <c r="AC4246">
        <f>IF($C4246="","",IF(COUNTIF('Códigos Santander (ref)'!$A$2:$A$79,$C4246)&gt;0,"SANTANDER",IF(COUNTIF('Códigos Itaú (ref)'!$A$2:$A$44,$C4246)&gt;0,"ITAU",IF(AND(TRIM(UPPER($I4246))="CONTRATUAL",ISNUMBER(SEARCH("INDIVIDUAL",SUBSTITUTE(UPPER($D4246)," ","")))),"PREMIUM FREE",""))))</f>
        <v/>
      </c>
    </row>
    <row r="4247">
      <c r="AC4247">
        <f>IF($C4247="","",IF(COUNTIF('Códigos Santander (ref)'!$A$2:$A$79,$C4247)&gt;0,"SANTANDER",IF(COUNTIF('Códigos Itaú (ref)'!$A$2:$A$44,$C4247)&gt;0,"ITAU",IF(AND(TRIM(UPPER($I4247))="CONTRATUAL",ISNUMBER(SEARCH("INDIVIDUAL",SUBSTITUTE(UPPER($D4247)," ","")))),"PREMIUM FREE",""))))</f>
        <v/>
      </c>
    </row>
    <row r="4248">
      <c r="AC4248">
        <f>IF($C4248="","",IF(COUNTIF('Códigos Santander (ref)'!$A$2:$A$79,$C4248)&gt;0,"SANTANDER",IF(COUNTIF('Códigos Itaú (ref)'!$A$2:$A$44,$C4248)&gt;0,"ITAU",IF(AND(TRIM(UPPER($I4248))="CONTRATUAL",ISNUMBER(SEARCH("INDIVIDUAL",SUBSTITUTE(UPPER($D4248)," ","")))),"PREMIUM FREE",""))))</f>
        <v/>
      </c>
    </row>
    <row r="4249">
      <c r="AC4249">
        <f>IF($C4249="","",IF(COUNTIF('Códigos Santander (ref)'!$A$2:$A$79,$C4249)&gt;0,"SANTANDER",IF(COUNTIF('Códigos Itaú (ref)'!$A$2:$A$44,$C4249)&gt;0,"ITAU",IF(AND(TRIM(UPPER($I4249))="CONTRATUAL",ISNUMBER(SEARCH("INDIVIDUAL",SUBSTITUTE(UPPER($D4249)," ","")))),"PREMIUM FREE",""))))</f>
        <v/>
      </c>
    </row>
    <row r="4250">
      <c r="AC4250">
        <f>IF($C4250="","",IF(COUNTIF('Códigos Santander (ref)'!$A$2:$A$79,$C4250)&gt;0,"SANTANDER",IF(COUNTIF('Códigos Itaú (ref)'!$A$2:$A$44,$C4250)&gt;0,"ITAU",IF(AND(TRIM(UPPER($I4250))="CONTRATUAL",ISNUMBER(SEARCH("INDIVIDUAL",SUBSTITUTE(UPPER($D4250)," ","")))),"PREMIUM FREE",""))))</f>
        <v/>
      </c>
    </row>
    <row r="4251">
      <c r="AC4251">
        <f>IF($C4251="","",IF(COUNTIF('Códigos Santander (ref)'!$A$2:$A$79,$C4251)&gt;0,"SANTANDER",IF(COUNTIF('Códigos Itaú (ref)'!$A$2:$A$44,$C4251)&gt;0,"ITAU",IF(AND(TRIM(UPPER($I4251))="CONTRATUAL",ISNUMBER(SEARCH("INDIVIDUAL",SUBSTITUTE(UPPER($D4251)," ","")))),"PREMIUM FREE",""))))</f>
        <v/>
      </c>
    </row>
    <row r="4252">
      <c r="AC4252">
        <f>IF($C4252="","",IF(COUNTIF('Códigos Santander (ref)'!$A$2:$A$79,$C4252)&gt;0,"SANTANDER",IF(COUNTIF('Códigos Itaú (ref)'!$A$2:$A$44,$C4252)&gt;0,"ITAU",IF(AND(TRIM(UPPER($I4252))="CONTRATUAL",ISNUMBER(SEARCH("INDIVIDUAL",SUBSTITUTE(UPPER($D4252)," ","")))),"PREMIUM FREE",""))))</f>
        <v/>
      </c>
    </row>
    <row r="4253">
      <c r="AC4253">
        <f>IF($C4253="","",IF(COUNTIF('Códigos Santander (ref)'!$A$2:$A$79,$C4253)&gt;0,"SANTANDER",IF(COUNTIF('Códigos Itaú (ref)'!$A$2:$A$44,$C4253)&gt;0,"ITAU",IF(AND(TRIM(UPPER($I4253))="CONTRATUAL",ISNUMBER(SEARCH("INDIVIDUAL",SUBSTITUTE(UPPER($D4253)," ","")))),"PREMIUM FREE",""))))</f>
        <v/>
      </c>
    </row>
    <row r="4254">
      <c r="AC4254">
        <f>IF($C4254="","",IF(COUNTIF('Códigos Santander (ref)'!$A$2:$A$79,$C4254)&gt;0,"SANTANDER",IF(COUNTIF('Códigos Itaú (ref)'!$A$2:$A$44,$C4254)&gt;0,"ITAU",IF(AND(TRIM(UPPER($I4254))="CONTRATUAL",ISNUMBER(SEARCH("INDIVIDUAL",SUBSTITUTE(UPPER($D4254)," ","")))),"PREMIUM FREE",""))))</f>
        <v/>
      </c>
    </row>
    <row r="4255">
      <c r="AC4255">
        <f>IF($C4255="","",IF(COUNTIF('Códigos Santander (ref)'!$A$2:$A$79,$C4255)&gt;0,"SANTANDER",IF(COUNTIF('Códigos Itaú (ref)'!$A$2:$A$44,$C4255)&gt;0,"ITAU",IF(AND(TRIM(UPPER($I4255))="CONTRATUAL",ISNUMBER(SEARCH("INDIVIDUAL",SUBSTITUTE(UPPER($D4255)," ","")))),"PREMIUM FREE",""))))</f>
        <v/>
      </c>
    </row>
    <row r="4256">
      <c r="AC4256">
        <f>IF($C4256="","",IF(COUNTIF('Códigos Santander (ref)'!$A$2:$A$79,$C4256)&gt;0,"SANTANDER",IF(COUNTIF('Códigos Itaú (ref)'!$A$2:$A$44,$C4256)&gt;0,"ITAU",IF(AND(TRIM(UPPER($I4256))="CONTRATUAL",ISNUMBER(SEARCH("INDIVIDUAL",SUBSTITUTE(UPPER($D4256)," ","")))),"PREMIUM FREE",""))))</f>
        <v/>
      </c>
    </row>
    <row r="4257">
      <c r="AC4257">
        <f>IF($C4257="","",IF(COUNTIF('Códigos Santander (ref)'!$A$2:$A$79,$C4257)&gt;0,"SANTANDER",IF(COUNTIF('Códigos Itaú (ref)'!$A$2:$A$44,$C4257)&gt;0,"ITAU",IF(AND(TRIM(UPPER($I4257))="CONTRATUAL",ISNUMBER(SEARCH("INDIVIDUAL",SUBSTITUTE(UPPER($D4257)," ","")))),"PREMIUM FREE",""))))</f>
        <v/>
      </c>
    </row>
    <row r="4258">
      <c r="AC4258">
        <f>IF($C4258="","",IF(COUNTIF('Códigos Santander (ref)'!$A$2:$A$79,$C4258)&gt;0,"SANTANDER",IF(COUNTIF('Códigos Itaú (ref)'!$A$2:$A$44,$C4258)&gt;0,"ITAU",IF(AND(TRIM(UPPER($I4258))="CONTRATUAL",ISNUMBER(SEARCH("INDIVIDUAL",SUBSTITUTE(UPPER($D4258)," ","")))),"PREMIUM FREE",""))))</f>
        <v/>
      </c>
    </row>
    <row r="4259">
      <c r="AC4259">
        <f>IF($C4259="","",IF(COUNTIF('Códigos Santander (ref)'!$A$2:$A$79,$C4259)&gt;0,"SANTANDER",IF(COUNTIF('Códigos Itaú (ref)'!$A$2:$A$44,$C4259)&gt;0,"ITAU",IF(AND(TRIM(UPPER($I4259))="CONTRATUAL",ISNUMBER(SEARCH("INDIVIDUAL",SUBSTITUTE(UPPER($D4259)," ","")))),"PREMIUM FREE",""))))</f>
        <v/>
      </c>
    </row>
    <row r="4260">
      <c r="AC4260">
        <f>IF($C4260="","",IF(COUNTIF('Códigos Santander (ref)'!$A$2:$A$79,$C4260)&gt;0,"SANTANDER",IF(COUNTIF('Códigos Itaú (ref)'!$A$2:$A$44,$C4260)&gt;0,"ITAU",IF(AND(TRIM(UPPER($I4260))="CONTRATUAL",ISNUMBER(SEARCH("INDIVIDUAL",SUBSTITUTE(UPPER($D4260)," ","")))),"PREMIUM FREE",""))))</f>
        <v/>
      </c>
    </row>
    <row r="4261">
      <c r="AC4261">
        <f>IF($C4261="","",IF(COUNTIF('Códigos Santander (ref)'!$A$2:$A$79,$C4261)&gt;0,"SANTANDER",IF(COUNTIF('Códigos Itaú (ref)'!$A$2:$A$44,$C4261)&gt;0,"ITAU",IF(AND(TRIM(UPPER($I4261))="CONTRATUAL",ISNUMBER(SEARCH("INDIVIDUAL",SUBSTITUTE(UPPER($D4261)," ","")))),"PREMIUM FREE",""))))</f>
        <v/>
      </c>
    </row>
    <row r="4262">
      <c r="AC4262">
        <f>IF($C4262="","",IF(COUNTIF('Códigos Santander (ref)'!$A$2:$A$79,$C4262)&gt;0,"SANTANDER",IF(COUNTIF('Códigos Itaú (ref)'!$A$2:$A$44,$C4262)&gt;0,"ITAU",IF(AND(TRIM(UPPER($I4262))="CONTRATUAL",ISNUMBER(SEARCH("INDIVIDUAL",SUBSTITUTE(UPPER($D4262)," ","")))),"PREMIUM FREE",""))))</f>
        <v/>
      </c>
    </row>
    <row r="4263">
      <c r="AC4263">
        <f>IF($C4263="","",IF(COUNTIF('Códigos Santander (ref)'!$A$2:$A$79,$C4263)&gt;0,"SANTANDER",IF(COUNTIF('Códigos Itaú (ref)'!$A$2:$A$44,$C4263)&gt;0,"ITAU",IF(AND(TRIM(UPPER($I4263))="CONTRATUAL",ISNUMBER(SEARCH("INDIVIDUAL",SUBSTITUTE(UPPER($D4263)," ","")))),"PREMIUM FREE",""))))</f>
        <v/>
      </c>
    </row>
    <row r="4264">
      <c r="AC4264">
        <f>IF($C4264="","",IF(COUNTIF('Códigos Santander (ref)'!$A$2:$A$79,$C4264)&gt;0,"SANTANDER",IF(COUNTIF('Códigos Itaú (ref)'!$A$2:$A$44,$C4264)&gt;0,"ITAU",IF(AND(TRIM(UPPER($I4264))="CONTRATUAL",ISNUMBER(SEARCH("INDIVIDUAL",SUBSTITUTE(UPPER($D4264)," ","")))),"PREMIUM FREE",""))))</f>
        <v/>
      </c>
    </row>
    <row r="4265">
      <c r="AC4265">
        <f>IF($C4265="","",IF(COUNTIF('Códigos Santander (ref)'!$A$2:$A$79,$C4265)&gt;0,"SANTANDER",IF(COUNTIF('Códigos Itaú (ref)'!$A$2:$A$44,$C4265)&gt;0,"ITAU",IF(AND(TRIM(UPPER($I4265))="CONTRATUAL",ISNUMBER(SEARCH("INDIVIDUAL",SUBSTITUTE(UPPER($D4265)," ","")))),"PREMIUM FREE",""))))</f>
        <v/>
      </c>
    </row>
    <row r="4266">
      <c r="AC4266">
        <f>IF($C4266="","",IF(COUNTIF('Códigos Santander (ref)'!$A$2:$A$79,$C4266)&gt;0,"SANTANDER",IF(COUNTIF('Códigos Itaú (ref)'!$A$2:$A$44,$C4266)&gt;0,"ITAU",IF(AND(TRIM(UPPER($I4266))="CONTRATUAL",ISNUMBER(SEARCH("INDIVIDUAL",SUBSTITUTE(UPPER($D4266)," ","")))),"PREMIUM FREE",""))))</f>
        <v/>
      </c>
    </row>
    <row r="4267">
      <c r="AC4267">
        <f>IF($C4267="","",IF(COUNTIF('Códigos Santander (ref)'!$A$2:$A$79,$C4267)&gt;0,"SANTANDER",IF(COUNTIF('Códigos Itaú (ref)'!$A$2:$A$44,$C4267)&gt;0,"ITAU",IF(AND(TRIM(UPPER($I4267))="CONTRATUAL",ISNUMBER(SEARCH("INDIVIDUAL",SUBSTITUTE(UPPER($D4267)," ","")))),"PREMIUM FREE",""))))</f>
        <v/>
      </c>
    </row>
    <row r="4268">
      <c r="AC4268">
        <f>IF($C4268="","",IF(COUNTIF('Códigos Santander (ref)'!$A$2:$A$79,$C4268)&gt;0,"SANTANDER",IF(COUNTIF('Códigos Itaú (ref)'!$A$2:$A$44,$C4268)&gt;0,"ITAU",IF(AND(TRIM(UPPER($I4268))="CONTRATUAL",ISNUMBER(SEARCH("INDIVIDUAL",SUBSTITUTE(UPPER($D4268)," ","")))),"PREMIUM FREE",""))))</f>
        <v/>
      </c>
    </row>
    <row r="4269">
      <c r="AC4269">
        <f>IF($C4269="","",IF(COUNTIF('Códigos Santander (ref)'!$A$2:$A$79,$C4269)&gt;0,"SANTANDER",IF(COUNTIF('Códigos Itaú (ref)'!$A$2:$A$44,$C4269)&gt;0,"ITAU",IF(AND(TRIM(UPPER($I4269))="CONTRATUAL",ISNUMBER(SEARCH("INDIVIDUAL",SUBSTITUTE(UPPER($D4269)," ","")))),"PREMIUM FREE",""))))</f>
        <v/>
      </c>
    </row>
    <row r="4270">
      <c r="AC4270">
        <f>IF($C4270="","",IF(COUNTIF('Códigos Santander (ref)'!$A$2:$A$79,$C4270)&gt;0,"SANTANDER",IF(COUNTIF('Códigos Itaú (ref)'!$A$2:$A$44,$C4270)&gt;0,"ITAU",IF(AND(TRIM(UPPER($I4270))="CONTRATUAL",ISNUMBER(SEARCH("INDIVIDUAL",SUBSTITUTE(UPPER($D4270)," ","")))),"PREMIUM FREE",""))))</f>
        <v/>
      </c>
    </row>
    <row r="4271">
      <c r="AC4271">
        <f>IF($C4271="","",IF(COUNTIF('Códigos Santander (ref)'!$A$2:$A$79,$C4271)&gt;0,"SANTANDER",IF(COUNTIF('Códigos Itaú (ref)'!$A$2:$A$44,$C4271)&gt;0,"ITAU",IF(AND(TRIM(UPPER($I4271))="CONTRATUAL",ISNUMBER(SEARCH("INDIVIDUAL",SUBSTITUTE(UPPER($D4271)," ","")))),"PREMIUM FREE",""))))</f>
        <v/>
      </c>
    </row>
    <row r="4272">
      <c r="AC4272">
        <f>IF($C4272="","",IF(COUNTIF('Códigos Santander (ref)'!$A$2:$A$79,$C4272)&gt;0,"SANTANDER",IF(COUNTIF('Códigos Itaú (ref)'!$A$2:$A$44,$C4272)&gt;0,"ITAU",IF(AND(TRIM(UPPER($I4272))="CONTRATUAL",ISNUMBER(SEARCH("INDIVIDUAL",SUBSTITUTE(UPPER($D4272)," ","")))),"PREMIUM FREE",""))))</f>
        <v/>
      </c>
    </row>
    <row r="4273">
      <c r="AC4273">
        <f>IF($C4273="","",IF(COUNTIF('Códigos Santander (ref)'!$A$2:$A$79,$C4273)&gt;0,"SANTANDER",IF(COUNTIF('Códigos Itaú (ref)'!$A$2:$A$44,$C4273)&gt;0,"ITAU",IF(AND(TRIM(UPPER($I4273))="CONTRATUAL",ISNUMBER(SEARCH("INDIVIDUAL",SUBSTITUTE(UPPER($D4273)," ","")))),"PREMIUM FREE",""))))</f>
        <v/>
      </c>
    </row>
    <row r="4274">
      <c r="AC4274">
        <f>IF($C4274="","",IF(COUNTIF('Códigos Santander (ref)'!$A$2:$A$79,$C4274)&gt;0,"SANTANDER",IF(COUNTIF('Códigos Itaú (ref)'!$A$2:$A$44,$C4274)&gt;0,"ITAU",IF(AND(TRIM(UPPER($I4274))="CONTRATUAL",ISNUMBER(SEARCH("INDIVIDUAL",SUBSTITUTE(UPPER($D4274)," ","")))),"PREMIUM FREE",""))))</f>
        <v/>
      </c>
    </row>
    <row r="4275">
      <c r="AC4275">
        <f>IF($C4275="","",IF(COUNTIF('Códigos Santander (ref)'!$A$2:$A$79,$C4275)&gt;0,"SANTANDER",IF(COUNTIF('Códigos Itaú (ref)'!$A$2:$A$44,$C4275)&gt;0,"ITAU",IF(AND(TRIM(UPPER($I4275))="CONTRATUAL",ISNUMBER(SEARCH("INDIVIDUAL",SUBSTITUTE(UPPER($D4275)," ","")))),"PREMIUM FREE",""))))</f>
        <v/>
      </c>
    </row>
    <row r="4276">
      <c r="AC4276">
        <f>IF($C4276="","",IF(COUNTIF('Códigos Santander (ref)'!$A$2:$A$79,$C4276)&gt;0,"SANTANDER",IF(COUNTIF('Códigos Itaú (ref)'!$A$2:$A$44,$C4276)&gt;0,"ITAU",IF(AND(TRIM(UPPER($I4276))="CONTRATUAL",ISNUMBER(SEARCH("INDIVIDUAL",SUBSTITUTE(UPPER($D4276)," ","")))),"PREMIUM FREE",""))))</f>
        <v/>
      </c>
    </row>
    <row r="4277">
      <c r="AC4277">
        <f>IF($C4277="","",IF(COUNTIF('Códigos Santander (ref)'!$A$2:$A$79,$C4277)&gt;0,"SANTANDER",IF(COUNTIF('Códigos Itaú (ref)'!$A$2:$A$44,$C4277)&gt;0,"ITAU",IF(AND(TRIM(UPPER($I4277))="CONTRATUAL",ISNUMBER(SEARCH("INDIVIDUAL",SUBSTITUTE(UPPER($D4277)," ","")))),"PREMIUM FREE",""))))</f>
        <v/>
      </c>
    </row>
    <row r="4278">
      <c r="AC4278">
        <f>IF($C4278="","",IF(COUNTIF('Códigos Santander (ref)'!$A$2:$A$79,$C4278)&gt;0,"SANTANDER",IF(COUNTIF('Códigos Itaú (ref)'!$A$2:$A$44,$C4278)&gt;0,"ITAU",IF(AND(TRIM(UPPER($I4278))="CONTRATUAL",ISNUMBER(SEARCH("INDIVIDUAL",SUBSTITUTE(UPPER($D4278)," ","")))),"PREMIUM FREE",""))))</f>
        <v/>
      </c>
    </row>
    <row r="4279">
      <c r="AC4279">
        <f>IF($C4279="","",IF(COUNTIF('Códigos Santander (ref)'!$A$2:$A$79,$C4279)&gt;0,"SANTANDER",IF(COUNTIF('Códigos Itaú (ref)'!$A$2:$A$44,$C4279)&gt;0,"ITAU",IF(AND(TRIM(UPPER($I4279))="CONTRATUAL",ISNUMBER(SEARCH("INDIVIDUAL",SUBSTITUTE(UPPER($D4279)," ","")))),"PREMIUM FREE",""))))</f>
        <v/>
      </c>
    </row>
    <row r="4280">
      <c r="AC4280">
        <f>IF($C4280="","",IF(COUNTIF('Códigos Santander (ref)'!$A$2:$A$79,$C4280)&gt;0,"SANTANDER",IF(COUNTIF('Códigos Itaú (ref)'!$A$2:$A$44,$C4280)&gt;0,"ITAU",IF(AND(TRIM(UPPER($I4280))="CONTRATUAL",ISNUMBER(SEARCH("INDIVIDUAL",SUBSTITUTE(UPPER($D4280)," ","")))),"PREMIUM FREE",""))))</f>
        <v/>
      </c>
    </row>
    <row r="4281">
      <c r="AC4281">
        <f>IF($C4281="","",IF(COUNTIF('Códigos Santander (ref)'!$A$2:$A$79,$C4281)&gt;0,"SANTANDER",IF(COUNTIF('Códigos Itaú (ref)'!$A$2:$A$44,$C4281)&gt;0,"ITAU",IF(AND(TRIM(UPPER($I4281))="CONTRATUAL",ISNUMBER(SEARCH("INDIVIDUAL",SUBSTITUTE(UPPER($D4281)," ","")))),"PREMIUM FREE",""))))</f>
        <v/>
      </c>
    </row>
    <row r="4282">
      <c r="AC4282">
        <f>IF($C4282="","",IF(COUNTIF('Códigos Santander (ref)'!$A$2:$A$79,$C4282)&gt;0,"SANTANDER",IF(COUNTIF('Códigos Itaú (ref)'!$A$2:$A$44,$C4282)&gt;0,"ITAU",IF(AND(TRIM(UPPER($I4282))="CONTRATUAL",ISNUMBER(SEARCH("INDIVIDUAL",SUBSTITUTE(UPPER($D4282)," ","")))),"PREMIUM FREE",""))))</f>
        <v/>
      </c>
    </row>
    <row r="4283">
      <c r="AC4283">
        <f>IF($C4283="","",IF(COUNTIF('Códigos Santander (ref)'!$A$2:$A$79,$C4283)&gt;0,"SANTANDER",IF(COUNTIF('Códigos Itaú (ref)'!$A$2:$A$44,$C4283)&gt;0,"ITAU",IF(AND(TRIM(UPPER($I4283))="CONTRATUAL",ISNUMBER(SEARCH("INDIVIDUAL",SUBSTITUTE(UPPER($D4283)," ","")))),"PREMIUM FREE",""))))</f>
        <v/>
      </c>
    </row>
    <row r="4284">
      <c r="AC4284">
        <f>IF($C4284="","",IF(COUNTIF('Códigos Santander (ref)'!$A$2:$A$79,$C4284)&gt;0,"SANTANDER",IF(COUNTIF('Códigos Itaú (ref)'!$A$2:$A$44,$C4284)&gt;0,"ITAU",IF(AND(TRIM(UPPER($I4284))="CONTRATUAL",ISNUMBER(SEARCH("INDIVIDUAL",SUBSTITUTE(UPPER($D4284)," ","")))),"PREMIUM FREE",""))))</f>
        <v/>
      </c>
    </row>
    <row r="4285">
      <c r="AC4285">
        <f>IF($C4285="","",IF(COUNTIF('Códigos Santander (ref)'!$A$2:$A$79,$C4285)&gt;0,"SANTANDER",IF(COUNTIF('Códigos Itaú (ref)'!$A$2:$A$44,$C4285)&gt;0,"ITAU",IF(AND(TRIM(UPPER($I4285))="CONTRATUAL",ISNUMBER(SEARCH("INDIVIDUAL",SUBSTITUTE(UPPER($D4285)," ","")))),"PREMIUM FREE",""))))</f>
        <v/>
      </c>
    </row>
    <row r="4286">
      <c r="AC4286">
        <f>IF($C4286="","",IF(COUNTIF('Códigos Santander (ref)'!$A$2:$A$79,$C4286)&gt;0,"SANTANDER",IF(COUNTIF('Códigos Itaú (ref)'!$A$2:$A$44,$C4286)&gt;0,"ITAU",IF(AND(TRIM(UPPER($I4286))="CONTRATUAL",ISNUMBER(SEARCH("INDIVIDUAL",SUBSTITUTE(UPPER($D4286)," ","")))),"PREMIUM FREE",""))))</f>
        <v/>
      </c>
    </row>
    <row r="4287">
      <c r="AC4287">
        <f>IF($C4287="","",IF(COUNTIF('Códigos Santander (ref)'!$A$2:$A$79,$C4287)&gt;0,"SANTANDER",IF(COUNTIF('Códigos Itaú (ref)'!$A$2:$A$44,$C4287)&gt;0,"ITAU",IF(AND(TRIM(UPPER($I4287))="CONTRATUAL",ISNUMBER(SEARCH("INDIVIDUAL",SUBSTITUTE(UPPER($D4287)," ","")))),"PREMIUM FREE",""))))</f>
        <v/>
      </c>
    </row>
    <row r="4288">
      <c r="AC4288">
        <f>IF($C4288="","",IF(COUNTIF('Códigos Santander (ref)'!$A$2:$A$79,$C4288)&gt;0,"SANTANDER",IF(COUNTIF('Códigos Itaú (ref)'!$A$2:$A$44,$C4288)&gt;0,"ITAU",IF(AND(TRIM(UPPER($I4288))="CONTRATUAL",ISNUMBER(SEARCH("INDIVIDUAL",SUBSTITUTE(UPPER($D4288)," ","")))),"PREMIUM FREE",""))))</f>
        <v/>
      </c>
    </row>
    <row r="4289">
      <c r="AC4289">
        <f>IF($C4289="","",IF(COUNTIF('Códigos Santander (ref)'!$A$2:$A$79,$C4289)&gt;0,"SANTANDER",IF(COUNTIF('Códigos Itaú (ref)'!$A$2:$A$44,$C4289)&gt;0,"ITAU",IF(AND(TRIM(UPPER($I4289))="CONTRATUAL",ISNUMBER(SEARCH("INDIVIDUAL",SUBSTITUTE(UPPER($D4289)," ","")))),"PREMIUM FREE",""))))</f>
        <v/>
      </c>
    </row>
    <row r="4290">
      <c r="AC4290">
        <f>IF($C4290="","",IF(COUNTIF('Códigos Santander (ref)'!$A$2:$A$79,$C4290)&gt;0,"SANTANDER",IF(COUNTIF('Códigos Itaú (ref)'!$A$2:$A$44,$C4290)&gt;0,"ITAU",IF(AND(TRIM(UPPER($I4290))="CONTRATUAL",ISNUMBER(SEARCH("INDIVIDUAL",SUBSTITUTE(UPPER($D4290)," ","")))),"PREMIUM FREE",""))))</f>
        <v/>
      </c>
    </row>
    <row r="4291">
      <c r="AC4291">
        <f>IF($C4291="","",IF(COUNTIF('Códigos Santander (ref)'!$A$2:$A$79,$C4291)&gt;0,"SANTANDER",IF(COUNTIF('Códigos Itaú (ref)'!$A$2:$A$44,$C4291)&gt;0,"ITAU",IF(AND(TRIM(UPPER($I4291))="CONTRATUAL",ISNUMBER(SEARCH("INDIVIDUAL",SUBSTITUTE(UPPER($D4291)," ","")))),"PREMIUM FREE",""))))</f>
        <v/>
      </c>
    </row>
    <row r="4292">
      <c r="AC4292">
        <f>IF($C4292="","",IF(COUNTIF('Códigos Santander (ref)'!$A$2:$A$79,$C4292)&gt;0,"SANTANDER",IF(COUNTIF('Códigos Itaú (ref)'!$A$2:$A$44,$C4292)&gt;0,"ITAU",IF(AND(TRIM(UPPER($I4292))="CONTRATUAL",ISNUMBER(SEARCH("INDIVIDUAL",SUBSTITUTE(UPPER($D4292)," ","")))),"PREMIUM FREE",""))))</f>
        <v/>
      </c>
    </row>
    <row r="4293">
      <c r="AC4293">
        <f>IF($C4293="","",IF(COUNTIF('Códigos Santander (ref)'!$A$2:$A$79,$C4293)&gt;0,"SANTANDER",IF(COUNTIF('Códigos Itaú (ref)'!$A$2:$A$44,$C4293)&gt;0,"ITAU",IF(AND(TRIM(UPPER($I4293))="CONTRATUAL",ISNUMBER(SEARCH("INDIVIDUAL",SUBSTITUTE(UPPER($D4293)," ","")))),"PREMIUM FREE",""))))</f>
        <v/>
      </c>
    </row>
    <row r="4294">
      <c r="AC4294">
        <f>IF($C4294="","",IF(COUNTIF('Códigos Santander (ref)'!$A$2:$A$79,$C4294)&gt;0,"SANTANDER",IF(COUNTIF('Códigos Itaú (ref)'!$A$2:$A$44,$C4294)&gt;0,"ITAU",IF(AND(TRIM(UPPER($I4294))="CONTRATUAL",ISNUMBER(SEARCH("INDIVIDUAL",SUBSTITUTE(UPPER($D4294)," ","")))),"PREMIUM FREE",""))))</f>
        <v/>
      </c>
    </row>
    <row r="4295">
      <c r="AC4295">
        <f>IF($C4295="","",IF(COUNTIF('Códigos Santander (ref)'!$A$2:$A$79,$C4295)&gt;0,"SANTANDER",IF(COUNTIF('Códigos Itaú (ref)'!$A$2:$A$44,$C4295)&gt;0,"ITAU",IF(AND(TRIM(UPPER($I4295))="CONTRATUAL",ISNUMBER(SEARCH("INDIVIDUAL",SUBSTITUTE(UPPER($D4295)," ","")))),"PREMIUM FREE",""))))</f>
        <v/>
      </c>
    </row>
    <row r="4296">
      <c r="AC4296">
        <f>IF($C4296="","",IF(COUNTIF('Códigos Santander (ref)'!$A$2:$A$79,$C4296)&gt;0,"SANTANDER",IF(COUNTIF('Códigos Itaú (ref)'!$A$2:$A$44,$C4296)&gt;0,"ITAU",IF(AND(TRIM(UPPER($I4296))="CONTRATUAL",ISNUMBER(SEARCH("INDIVIDUAL",SUBSTITUTE(UPPER($D4296)," ","")))),"PREMIUM FREE",""))))</f>
        <v/>
      </c>
    </row>
    <row r="4297">
      <c r="AC4297">
        <f>IF($C4297="","",IF(COUNTIF('Códigos Santander (ref)'!$A$2:$A$79,$C4297)&gt;0,"SANTANDER",IF(COUNTIF('Códigos Itaú (ref)'!$A$2:$A$44,$C4297)&gt;0,"ITAU",IF(AND(TRIM(UPPER($I4297))="CONTRATUAL",ISNUMBER(SEARCH("INDIVIDUAL",SUBSTITUTE(UPPER($D4297)," ","")))),"PREMIUM FREE",""))))</f>
        <v/>
      </c>
    </row>
    <row r="4298">
      <c r="AC4298">
        <f>IF($C4298="","",IF(COUNTIF('Códigos Santander (ref)'!$A$2:$A$79,$C4298)&gt;0,"SANTANDER",IF(COUNTIF('Códigos Itaú (ref)'!$A$2:$A$44,$C4298)&gt;0,"ITAU",IF(AND(TRIM(UPPER($I4298))="CONTRATUAL",ISNUMBER(SEARCH("INDIVIDUAL",SUBSTITUTE(UPPER($D4298)," ","")))),"PREMIUM FREE",""))))</f>
        <v/>
      </c>
    </row>
    <row r="4299">
      <c r="AC4299">
        <f>IF($C4299="","",IF(COUNTIF('Códigos Santander (ref)'!$A$2:$A$79,$C4299)&gt;0,"SANTANDER",IF(COUNTIF('Códigos Itaú (ref)'!$A$2:$A$44,$C4299)&gt;0,"ITAU",IF(AND(TRIM(UPPER($I4299))="CONTRATUAL",ISNUMBER(SEARCH("INDIVIDUAL",SUBSTITUTE(UPPER($D4299)," ","")))),"PREMIUM FREE",""))))</f>
        <v/>
      </c>
    </row>
    <row r="4300">
      <c r="AC4300">
        <f>IF($C4300="","",IF(COUNTIF('Códigos Santander (ref)'!$A$2:$A$79,$C4300)&gt;0,"SANTANDER",IF(COUNTIF('Códigos Itaú (ref)'!$A$2:$A$44,$C4300)&gt;0,"ITAU",IF(AND(TRIM(UPPER($I4300))="CONTRATUAL",ISNUMBER(SEARCH("INDIVIDUAL",SUBSTITUTE(UPPER($D4300)," ","")))),"PREMIUM FREE",""))))</f>
        <v/>
      </c>
    </row>
    <row r="4301">
      <c r="AC4301">
        <f>IF($C4301="","",IF(COUNTIF('Códigos Santander (ref)'!$A$2:$A$79,$C4301)&gt;0,"SANTANDER",IF(COUNTIF('Códigos Itaú (ref)'!$A$2:$A$44,$C4301)&gt;0,"ITAU",IF(AND(TRIM(UPPER($I4301))="CONTRATUAL",ISNUMBER(SEARCH("INDIVIDUAL",SUBSTITUTE(UPPER($D4301)," ","")))),"PREMIUM FREE",""))))</f>
        <v/>
      </c>
    </row>
    <row r="4302">
      <c r="AC4302">
        <f>IF($C4302="","",IF(COUNTIF('Códigos Santander (ref)'!$A$2:$A$79,$C4302)&gt;0,"SANTANDER",IF(COUNTIF('Códigos Itaú (ref)'!$A$2:$A$44,$C4302)&gt;0,"ITAU",IF(AND(TRIM(UPPER($I4302))="CONTRATUAL",ISNUMBER(SEARCH("INDIVIDUAL",SUBSTITUTE(UPPER($D4302)," ","")))),"PREMIUM FREE",""))))</f>
        <v/>
      </c>
    </row>
    <row r="4303">
      <c r="AC4303">
        <f>IF($C4303="","",IF(COUNTIF('Códigos Santander (ref)'!$A$2:$A$79,$C4303)&gt;0,"SANTANDER",IF(COUNTIF('Códigos Itaú (ref)'!$A$2:$A$44,$C4303)&gt;0,"ITAU",IF(AND(TRIM(UPPER($I4303))="CONTRATUAL",ISNUMBER(SEARCH("INDIVIDUAL",SUBSTITUTE(UPPER($D4303)," ","")))),"PREMIUM FREE",""))))</f>
        <v/>
      </c>
    </row>
    <row r="4304">
      <c r="AC4304">
        <f>IF($C4304="","",IF(COUNTIF('Códigos Santander (ref)'!$A$2:$A$79,$C4304)&gt;0,"SANTANDER",IF(COUNTIF('Códigos Itaú (ref)'!$A$2:$A$44,$C4304)&gt;0,"ITAU",IF(AND(TRIM(UPPER($I4304))="CONTRATUAL",ISNUMBER(SEARCH("INDIVIDUAL",SUBSTITUTE(UPPER($D4304)," ","")))),"PREMIUM FREE",""))))</f>
        <v/>
      </c>
    </row>
    <row r="4305">
      <c r="AC4305">
        <f>IF($C4305="","",IF(COUNTIF('Códigos Santander (ref)'!$A$2:$A$79,$C4305)&gt;0,"SANTANDER",IF(COUNTIF('Códigos Itaú (ref)'!$A$2:$A$44,$C4305)&gt;0,"ITAU",IF(AND(TRIM(UPPER($I4305))="CONTRATUAL",ISNUMBER(SEARCH("INDIVIDUAL",SUBSTITUTE(UPPER($D4305)," ","")))),"PREMIUM FREE",""))))</f>
        <v/>
      </c>
    </row>
    <row r="4306">
      <c r="AC4306">
        <f>IF($C4306="","",IF(COUNTIF('Códigos Santander (ref)'!$A$2:$A$79,$C4306)&gt;0,"SANTANDER",IF(COUNTIF('Códigos Itaú (ref)'!$A$2:$A$44,$C4306)&gt;0,"ITAU",IF(AND(TRIM(UPPER($I4306))="CONTRATUAL",ISNUMBER(SEARCH("INDIVIDUAL",SUBSTITUTE(UPPER($D4306)," ","")))),"PREMIUM FREE",""))))</f>
        <v/>
      </c>
    </row>
    <row r="4307">
      <c r="AC4307">
        <f>IF($C4307="","",IF(COUNTIF('Códigos Santander (ref)'!$A$2:$A$79,$C4307)&gt;0,"SANTANDER",IF(COUNTIF('Códigos Itaú (ref)'!$A$2:$A$44,$C4307)&gt;0,"ITAU",IF(AND(TRIM(UPPER($I4307))="CONTRATUAL",ISNUMBER(SEARCH("INDIVIDUAL",SUBSTITUTE(UPPER($D4307)," ","")))),"PREMIUM FREE",""))))</f>
        <v/>
      </c>
    </row>
    <row r="4308">
      <c r="AC4308">
        <f>IF($C4308="","",IF(COUNTIF('Códigos Santander (ref)'!$A$2:$A$79,$C4308)&gt;0,"SANTANDER",IF(COUNTIF('Códigos Itaú (ref)'!$A$2:$A$44,$C4308)&gt;0,"ITAU",IF(AND(TRIM(UPPER($I4308))="CONTRATUAL",ISNUMBER(SEARCH("INDIVIDUAL",SUBSTITUTE(UPPER($D4308)," ","")))),"PREMIUM FREE",""))))</f>
        <v/>
      </c>
    </row>
    <row r="4309">
      <c r="AC4309">
        <f>IF($C4309="","",IF(COUNTIF('Códigos Santander (ref)'!$A$2:$A$79,$C4309)&gt;0,"SANTANDER",IF(COUNTIF('Códigos Itaú (ref)'!$A$2:$A$44,$C4309)&gt;0,"ITAU",IF(AND(TRIM(UPPER($I4309))="CONTRATUAL",ISNUMBER(SEARCH("INDIVIDUAL",SUBSTITUTE(UPPER($D4309)," ","")))),"PREMIUM FREE",""))))</f>
        <v/>
      </c>
    </row>
    <row r="4310">
      <c r="AC4310">
        <f>IF($C4310="","",IF(COUNTIF('Códigos Santander (ref)'!$A$2:$A$79,$C4310)&gt;0,"SANTANDER",IF(COUNTIF('Códigos Itaú (ref)'!$A$2:$A$44,$C4310)&gt;0,"ITAU",IF(AND(TRIM(UPPER($I4310))="CONTRATUAL",ISNUMBER(SEARCH("INDIVIDUAL",SUBSTITUTE(UPPER($D4310)," ","")))),"PREMIUM FREE",""))))</f>
        <v/>
      </c>
    </row>
    <row r="4311">
      <c r="AC4311">
        <f>IF($C4311="","",IF(COUNTIF('Códigos Santander (ref)'!$A$2:$A$79,$C4311)&gt;0,"SANTANDER",IF(COUNTIF('Códigos Itaú (ref)'!$A$2:$A$44,$C4311)&gt;0,"ITAU",IF(AND(TRIM(UPPER($I4311))="CONTRATUAL",ISNUMBER(SEARCH("INDIVIDUAL",SUBSTITUTE(UPPER($D4311)," ","")))),"PREMIUM FREE",""))))</f>
        <v/>
      </c>
    </row>
    <row r="4312">
      <c r="AC4312">
        <f>IF($C4312="","",IF(COUNTIF('Códigos Santander (ref)'!$A$2:$A$79,$C4312)&gt;0,"SANTANDER",IF(COUNTIF('Códigos Itaú (ref)'!$A$2:$A$44,$C4312)&gt;0,"ITAU",IF(AND(TRIM(UPPER($I4312))="CONTRATUAL",ISNUMBER(SEARCH("INDIVIDUAL",SUBSTITUTE(UPPER($D4312)," ","")))),"PREMIUM FREE",""))))</f>
        <v/>
      </c>
    </row>
    <row r="4313">
      <c r="AC4313">
        <f>IF($C4313="","",IF(COUNTIF('Códigos Santander (ref)'!$A$2:$A$79,$C4313)&gt;0,"SANTANDER",IF(COUNTIF('Códigos Itaú (ref)'!$A$2:$A$44,$C4313)&gt;0,"ITAU",IF(AND(TRIM(UPPER($I4313))="CONTRATUAL",ISNUMBER(SEARCH("INDIVIDUAL",SUBSTITUTE(UPPER($D4313)," ","")))),"PREMIUM FREE",""))))</f>
        <v/>
      </c>
    </row>
    <row r="4314">
      <c r="AC4314">
        <f>IF($C4314="","",IF(COUNTIF('Códigos Santander (ref)'!$A$2:$A$79,$C4314)&gt;0,"SANTANDER",IF(COUNTIF('Códigos Itaú (ref)'!$A$2:$A$44,$C4314)&gt;0,"ITAU",IF(AND(TRIM(UPPER($I4314))="CONTRATUAL",ISNUMBER(SEARCH("INDIVIDUAL",SUBSTITUTE(UPPER($D4314)," ","")))),"PREMIUM FREE",""))))</f>
        <v/>
      </c>
    </row>
    <row r="4315">
      <c r="AC4315">
        <f>IF($C4315="","",IF(COUNTIF('Códigos Santander (ref)'!$A$2:$A$79,$C4315)&gt;0,"SANTANDER",IF(COUNTIF('Códigos Itaú (ref)'!$A$2:$A$44,$C4315)&gt;0,"ITAU",IF(AND(TRIM(UPPER($I4315))="CONTRATUAL",ISNUMBER(SEARCH("INDIVIDUAL",SUBSTITUTE(UPPER($D4315)," ","")))),"PREMIUM FREE",""))))</f>
        <v/>
      </c>
    </row>
    <row r="4316">
      <c r="AC4316">
        <f>IF($C4316="","",IF(COUNTIF('Códigos Santander (ref)'!$A$2:$A$79,$C4316)&gt;0,"SANTANDER",IF(COUNTIF('Códigos Itaú (ref)'!$A$2:$A$44,$C4316)&gt;0,"ITAU",IF(AND(TRIM(UPPER($I4316))="CONTRATUAL",ISNUMBER(SEARCH("INDIVIDUAL",SUBSTITUTE(UPPER($D4316)," ","")))),"PREMIUM FREE",""))))</f>
        <v/>
      </c>
    </row>
    <row r="4317">
      <c r="AC4317">
        <f>IF($C4317="","",IF(COUNTIF('Códigos Santander (ref)'!$A$2:$A$79,$C4317)&gt;0,"SANTANDER",IF(COUNTIF('Códigos Itaú (ref)'!$A$2:$A$44,$C4317)&gt;0,"ITAU",IF(AND(TRIM(UPPER($I4317))="CONTRATUAL",ISNUMBER(SEARCH("INDIVIDUAL",SUBSTITUTE(UPPER($D4317)," ","")))),"PREMIUM FREE",""))))</f>
        <v/>
      </c>
    </row>
    <row r="4318">
      <c r="AC4318">
        <f>IF($C4318="","",IF(COUNTIF('Códigos Santander (ref)'!$A$2:$A$79,$C4318)&gt;0,"SANTANDER",IF(COUNTIF('Códigos Itaú (ref)'!$A$2:$A$44,$C4318)&gt;0,"ITAU",IF(AND(TRIM(UPPER($I4318))="CONTRATUAL",ISNUMBER(SEARCH("INDIVIDUAL",SUBSTITUTE(UPPER($D4318)," ","")))),"PREMIUM FREE",""))))</f>
        <v/>
      </c>
    </row>
    <row r="4319">
      <c r="AC4319">
        <f>IF($C4319="","",IF(COUNTIF('Códigos Santander (ref)'!$A$2:$A$79,$C4319)&gt;0,"SANTANDER",IF(COUNTIF('Códigos Itaú (ref)'!$A$2:$A$44,$C4319)&gt;0,"ITAU",IF(AND(TRIM(UPPER($I4319))="CONTRATUAL",ISNUMBER(SEARCH("INDIVIDUAL",SUBSTITUTE(UPPER($D4319)," ","")))),"PREMIUM FREE",""))))</f>
        <v/>
      </c>
    </row>
    <row r="4320">
      <c r="AC4320">
        <f>IF($C4320="","",IF(COUNTIF('Códigos Santander (ref)'!$A$2:$A$79,$C4320)&gt;0,"SANTANDER",IF(COUNTIF('Códigos Itaú (ref)'!$A$2:$A$44,$C4320)&gt;0,"ITAU",IF(AND(TRIM(UPPER($I4320))="CONTRATUAL",ISNUMBER(SEARCH("INDIVIDUAL",SUBSTITUTE(UPPER($D4320)," ","")))),"PREMIUM FREE",""))))</f>
        <v/>
      </c>
    </row>
    <row r="4321">
      <c r="AC4321">
        <f>IF($C4321="","",IF(COUNTIF('Códigos Santander (ref)'!$A$2:$A$79,$C4321)&gt;0,"SANTANDER",IF(COUNTIF('Códigos Itaú (ref)'!$A$2:$A$44,$C4321)&gt;0,"ITAU",IF(AND(TRIM(UPPER($I4321))="CONTRATUAL",ISNUMBER(SEARCH("INDIVIDUAL",SUBSTITUTE(UPPER($D4321)," ","")))),"PREMIUM FREE",""))))</f>
        <v/>
      </c>
    </row>
    <row r="4322">
      <c r="AC4322">
        <f>IF($C4322="","",IF(COUNTIF('Códigos Santander (ref)'!$A$2:$A$79,$C4322)&gt;0,"SANTANDER",IF(COUNTIF('Códigos Itaú (ref)'!$A$2:$A$44,$C4322)&gt;0,"ITAU",IF(AND(TRIM(UPPER($I4322))="CONTRATUAL",ISNUMBER(SEARCH("INDIVIDUAL",SUBSTITUTE(UPPER($D4322)," ","")))),"PREMIUM FREE",""))))</f>
        <v/>
      </c>
    </row>
    <row r="4323">
      <c r="AC4323">
        <f>IF($C4323="","",IF(COUNTIF('Códigos Santander (ref)'!$A$2:$A$79,$C4323)&gt;0,"SANTANDER",IF(COUNTIF('Códigos Itaú (ref)'!$A$2:$A$44,$C4323)&gt;0,"ITAU",IF(AND(TRIM(UPPER($I4323))="CONTRATUAL",ISNUMBER(SEARCH("INDIVIDUAL",SUBSTITUTE(UPPER($D4323)," ","")))),"PREMIUM FREE",""))))</f>
        <v/>
      </c>
    </row>
    <row r="4324">
      <c r="AC4324">
        <f>IF($C4324="","",IF(COUNTIF('Códigos Santander (ref)'!$A$2:$A$79,$C4324)&gt;0,"SANTANDER",IF(COUNTIF('Códigos Itaú (ref)'!$A$2:$A$44,$C4324)&gt;0,"ITAU",IF(AND(TRIM(UPPER($I4324))="CONTRATUAL",ISNUMBER(SEARCH("INDIVIDUAL",SUBSTITUTE(UPPER($D4324)," ","")))),"PREMIUM FREE",""))))</f>
        <v/>
      </c>
    </row>
    <row r="4325">
      <c r="AC4325">
        <f>IF($C4325="","",IF(COUNTIF('Códigos Santander (ref)'!$A$2:$A$79,$C4325)&gt;0,"SANTANDER",IF(COUNTIF('Códigos Itaú (ref)'!$A$2:$A$44,$C4325)&gt;0,"ITAU",IF(AND(TRIM(UPPER($I4325))="CONTRATUAL",ISNUMBER(SEARCH("INDIVIDUAL",SUBSTITUTE(UPPER($D4325)," ","")))),"PREMIUM FREE",""))))</f>
        <v/>
      </c>
    </row>
    <row r="4326">
      <c r="AC4326">
        <f>IF($C4326="","",IF(COUNTIF('Códigos Santander (ref)'!$A$2:$A$79,$C4326)&gt;0,"SANTANDER",IF(COUNTIF('Códigos Itaú (ref)'!$A$2:$A$44,$C4326)&gt;0,"ITAU",IF(AND(TRIM(UPPER($I4326))="CONTRATUAL",ISNUMBER(SEARCH("INDIVIDUAL",SUBSTITUTE(UPPER($D4326)," ","")))),"PREMIUM FREE",""))))</f>
        <v/>
      </c>
    </row>
    <row r="4327">
      <c r="AC4327">
        <f>IF($C4327="","",IF(COUNTIF('Códigos Santander (ref)'!$A$2:$A$79,$C4327)&gt;0,"SANTANDER",IF(COUNTIF('Códigos Itaú (ref)'!$A$2:$A$44,$C4327)&gt;0,"ITAU",IF(AND(TRIM(UPPER($I4327))="CONTRATUAL",ISNUMBER(SEARCH("INDIVIDUAL",SUBSTITUTE(UPPER($D4327)," ","")))),"PREMIUM FREE",""))))</f>
        <v/>
      </c>
    </row>
    <row r="4328">
      <c r="AC4328">
        <f>IF($C4328="","",IF(COUNTIF('Códigos Santander (ref)'!$A$2:$A$79,$C4328)&gt;0,"SANTANDER",IF(COUNTIF('Códigos Itaú (ref)'!$A$2:$A$44,$C4328)&gt;0,"ITAU",IF(AND(TRIM(UPPER($I4328))="CONTRATUAL",ISNUMBER(SEARCH("INDIVIDUAL",SUBSTITUTE(UPPER($D4328)," ","")))),"PREMIUM FREE",""))))</f>
        <v/>
      </c>
    </row>
    <row r="4329">
      <c r="AC4329">
        <f>IF($C4329="","",IF(COUNTIF('Códigos Santander (ref)'!$A$2:$A$79,$C4329)&gt;0,"SANTANDER",IF(COUNTIF('Códigos Itaú (ref)'!$A$2:$A$44,$C4329)&gt;0,"ITAU",IF(AND(TRIM(UPPER($I4329))="CONTRATUAL",ISNUMBER(SEARCH("INDIVIDUAL",SUBSTITUTE(UPPER($D4329)," ","")))),"PREMIUM FREE",""))))</f>
        <v/>
      </c>
    </row>
    <row r="4330">
      <c r="AC4330">
        <f>IF($C4330="","",IF(COUNTIF('Códigos Santander (ref)'!$A$2:$A$79,$C4330)&gt;0,"SANTANDER",IF(COUNTIF('Códigos Itaú (ref)'!$A$2:$A$44,$C4330)&gt;0,"ITAU",IF(AND(TRIM(UPPER($I4330))="CONTRATUAL",ISNUMBER(SEARCH("INDIVIDUAL",SUBSTITUTE(UPPER($D4330)," ","")))),"PREMIUM FREE",""))))</f>
        <v/>
      </c>
    </row>
    <row r="4331">
      <c r="AC4331">
        <f>IF($C4331="","",IF(COUNTIF('Códigos Santander (ref)'!$A$2:$A$79,$C4331)&gt;0,"SANTANDER",IF(COUNTIF('Códigos Itaú (ref)'!$A$2:$A$44,$C4331)&gt;0,"ITAU",IF(AND(TRIM(UPPER($I4331))="CONTRATUAL",ISNUMBER(SEARCH("INDIVIDUAL",SUBSTITUTE(UPPER($D4331)," ","")))),"PREMIUM FREE",""))))</f>
        <v/>
      </c>
    </row>
    <row r="4332">
      <c r="AC4332">
        <f>IF($C4332="","",IF(COUNTIF('Códigos Santander (ref)'!$A$2:$A$79,$C4332)&gt;0,"SANTANDER",IF(COUNTIF('Códigos Itaú (ref)'!$A$2:$A$44,$C4332)&gt;0,"ITAU",IF(AND(TRIM(UPPER($I4332))="CONTRATUAL",ISNUMBER(SEARCH("INDIVIDUAL",SUBSTITUTE(UPPER($D4332)," ","")))),"PREMIUM FREE",""))))</f>
        <v/>
      </c>
    </row>
    <row r="4333">
      <c r="AC4333">
        <f>IF($C4333="","",IF(COUNTIF('Códigos Santander (ref)'!$A$2:$A$79,$C4333)&gt;0,"SANTANDER",IF(COUNTIF('Códigos Itaú (ref)'!$A$2:$A$44,$C4333)&gt;0,"ITAU",IF(AND(TRIM(UPPER($I4333))="CONTRATUAL",ISNUMBER(SEARCH("INDIVIDUAL",SUBSTITUTE(UPPER($D4333)," ","")))),"PREMIUM FREE",""))))</f>
        <v/>
      </c>
    </row>
    <row r="4334">
      <c r="AC4334">
        <f>IF($C4334="","",IF(COUNTIF('Códigos Santander (ref)'!$A$2:$A$79,$C4334)&gt;0,"SANTANDER",IF(COUNTIF('Códigos Itaú (ref)'!$A$2:$A$44,$C4334)&gt;0,"ITAU",IF(AND(TRIM(UPPER($I4334))="CONTRATUAL",ISNUMBER(SEARCH("INDIVIDUAL",SUBSTITUTE(UPPER($D4334)," ","")))),"PREMIUM FREE",""))))</f>
        <v/>
      </c>
    </row>
    <row r="4335">
      <c r="AC4335">
        <f>IF($C4335="","",IF(COUNTIF('Códigos Santander (ref)'!$A$2:$A$79,$C4335)&gt;0,"SANTANDER",IF(COUNTIF('Códigos Itaú (ref)'!$A$2:$A$44,$C4335)&gt;0,"ITAU",IF(AND(TRIM(UPPER($I4335))="CONTRATUAL",ISNUMBER(SEARCH("INDIVIDUAL",SUBSTITUTE(UPPER($D4335)," ","")))),"PREMIUM FREE",""))))</f>
        <v/>
      </c>
    </row>
    <row r="4336">
      <c r="AC4336">
        <f>IF($C4336="","",IF(COUNTIF('Códigos Santander (ref)'!$A$2:$A$79,$C4336)&gt;0,"SANTANDER",IF(COUNTIF('Códigos Itaú (ref)'!$A$2:$A$44,$C4336)&gt;0,"ITAU",IF(AND(TRIM(UPPER($I4336))="CONTRATUAL",ISNUMBER(SEARCH("INDIVIDUAL",SUBSTITUTE(UPPER($D4336)," ","")))),"PREMIUM FREE",""))))</f>
        <v/>
      </c>
    </row>
    <row r="4337">
      <c r="AC4337">
        <f>IF($C4337="","",IF(COUNTIF('Códigos Santander (ref)'!$A$2:$A$79,$C4337)&gt;0,"SANTANDER",IF(COUNTIF('Códigos Itaú (ref)'!$A$2:$A$44,$C4337)&gt;0,"ITAU",IF(AND(TRIM(UPPER($I4337))="CONTRATUAL",ISNUMBER(SEARCH("INDIVIDUAL",SUBSTITUTE(UPPER($D4337)," ","")))),"PREMIUM FREE",""))))</f>
        <v/>
      </c>
    </row>
    <row r="4338">
      <c r="AC4338">
        <f>IF($C4338="","",IF(COUNTIF('Códigos Santander (ref)'!$A$2:$A$79,$C4338)&gt;0,"SANTANDER",IF(COUNTIF('Códigos Itaú (ref)'!$A$2:$A$44,$C4338)&gt;0,"ITAU",IF(AND(TRIM(UPPER($I4338))="CONTRATUAL",ISNUMBER(SEARCH("INDIVIDUAL",SUBSTITUTE(UPPER($D4338)," ","")))),"PREMIUM FREE",""))))</f>
        <v/>
      </c>
    </row>
    <row r="4339">
      <c r="AC4339">
        <f>IF($C4339="","",IF(COUNTIF('Códigos Santander (ref)'!$A$2:$A$79,$C4339)&gt;0,"SANTANDER",IF(COUNTIF('Códigos Itaú (ref)'!$A$2:$A$44,$C4339)&gt;0,"ITAU",IF(AND(TRIM(UPPER($I4339))="CONTRATUAL",ISNUMBER(SEARCH("INDIVIDUAL",SUBSTITUTE(UPPER($D4339)," ","")))),"PREMIUM FREE",""))))</f>
        <v/>
      </c>
    </row>
    <row r="4340">
      <c r="AC4340">
        <f>IF($C4340="","",IF(COUNTIF('Códigos Santander (ref)'!$A$2:$A$79,$C4340)&gt;0,"SANTANDER",IF(COUNTIF('Códigos Itaú (ref)'!$A$2:$A$44,$C4340)&gt;0,"ITAU",IF(AND(TRIM(UPPER($I4340))="CONTRATUAL",ISNUMBER(SEARCH("INDIVIDUAL",SUBSTITUTE(UPPER($D4340)," ","")))),"PREMIUM FREE",""))))</f>
        <v/>
      </c>
    </row>
    <row r="4341">
      <c r="AC4341">
        <f>IF($C4341="","",IF(COUNTIF('Códigos Santander (ref)'!$A$2:$A$79,$C4341)&gt;0,"SANTANDER",IF(COUNTIF('Códigos Itaú (ref)'!$A$2:$A$44,$C4341)&gt;0,"ITAU",IF(AND(TRIM(UPPER($I4341))="CONTRATUAL",ISNUMBER(SEARCH("INDIVIDUAL",SUBSTITUTE(UPPER($D4341)," ","")))),"PREMIUM FREE",""))))</f>
        <v/>
      </c>
    </row>
    <row r="4342">
      <c r="AC4342">
        <f>IF($C4342="","",IF(COUNTIF('Códigos Santander (ref)'!$A$2:$A$79,$C4342)&gt;0,"SANTANDER",IF(COUNTIF('Códigos Itaú (ref)'!$A$2:$A$44,$C4342)&gt;0,"ITAU",IF(AND(TRIM(UPPER($I4342))="CONTRATUAL",ISNUMBER(SEARCH("INDIVIDUAL",SUBSTITUTE(UPPER($D4342)," ","")))),"PREMIUM FREE",""))))</f>
        <v/>
      </c>
    </row>
    <row r="4343">
      <c r="AC4343">
        <f>IF($C4343="","",IF(COUNTIF('Códigos Santander (ref)'!$A$2:$A$79,$C4343)&gt;0,"SANTANDER",IF(COUNTIF('Códigos Itaú (ref)'!$A$2:$A$44,$C4343)&gt;0,"ITAU",IF(AND(TRIM(UPPER($I4343))="CONTRATUAL",ISNUMBER(SEARCH("INDIVIDUAL",SUBSTITUTE(UPPER($D4343)," ","")))),"PREMIUM FREE",""))))</f>
        <v/>
      </c>
    </row>
    <row r="4344">
      <c r="AC4344">
        <f>IF($C4344="","",IF(COUNTIF('Códigos Santander (ref)'!$A$2:$A$79,$C4344)&gt;0,"SANTANDER",IF(COUNTIF('Códigos Itaú (ref)'!$A$2:$A$44,$C4344)&gt;0,"ITAU",IF(AND(TRIM(UPPER($I4344))="CONTRATUAL",ISNUMBER(SEARCH("INDIVIDUAL",SUBSTITUTE(UPPER($D4344)," ","")))),"PREMIUM FREE",""))))</f>
        <v/>
      </c>
    </row>
    <row r="4345">
      <c r="AC4345">
        <f>IF($C4345="","",IF(COUNTIF('Códigos Santander (ref)'!$A$2:$A$79,$C4345)&gt;0,"SANTANDER",IF(COUNTIF('Códigos Itaú (ref)'!$A$2:$A$44,$C4345)&gt;0,"ITAU",IF(AND(TRIM(UPPER($I4345))="CONTRATUAL",ISNUMBER(SEARCH("INDIVIDUAL",SUBSTITUTE(UPPER($D4345)," ","")))),"PREMIUM FREE",""))))</f>
        <v/>
      </c>
    </row>
    <row r="4346">
      <c r="AC4346">
        <f>IF($C4346="","",IF(COUNTIF('Códigos Santander (ref)'!$A$2:$A$79,$C4346)&gt;0,"SANTANDER",IF(COUNTIF('Códigos Itaú (ref)'!$A$2:$A$44,$C4346)&gt;0,"ITAU",IF(AND(TRIM(UPPER($I4346))="CONTRATUAL",ISNUMBER(SEARCH("INDIVIDUAL",SUBSTITUTE(UPPER($D4346)," ","")))),"PREMIUM FREE",""))))</f>
        <v/>
      </c>
    </row>
    <row r="4347">
      <c r="AC4347">
        <f>IF($C4347="","",IF(COUNTIF('Códigos Santander (ref)'!$A$2:$A$79,$C4347)&gt;0,"SANTANDER",IF(COUNTIF('Códigos Itaú (ref)'!$A$2:$A$44,$C4347)&gt;0,"ITAU",IF(AND(TRIM(UPPER($I4347))="CONTRATUAL",ISNUMBER(SEARCH("INDIVIDUAL",SUBSTITUTE(UPPER($D4347)," ","")))),"PREMIUM FREE",""))))</f>
        <v/>
      </c>
    </row>
    <row r="4348">
      <c r="AC4348">
        <f>IF($C4348="","",IF(COUNTIF('Códigos Santander (ref)'!$A$2:$A$79,$C4348)&gt;0,"SANTANDER",IF(COUNTIF('Códigos Itaú (ref)'!$A$2:$A$44,$C4348)&gt;0,"ITAU",IF(AND(TRIM(UPPER($I4348))="CONTRATUAL",ISNUMBER(SEARCH("INDIVIDUAL",SUBSTITUTE(UPPER($D4348)," ","")))),"PREMIUM FREE",""))))</f>
        <v/>
      </c>
    </row>
    <row r="4349">
      <c r="AC4349">
        <f>IF($C4349="","",IF(COUNTIF('Códigos Santander (ref)'!$A$2:$A$79,$C4349)&gt;0,"SANTANDER",IF(COUNTIF('Códigos Itaú (ref)'!$A$2:$A$44,$C4349)&gt;0,"ITAU",IF(AND(TRIM(UPPER($I4349))="CONTRATUAL",ISNUMBER(SEARCH("INDIVIDUAL",SUBSTITUTE(UPPER($D4349)," ","")))),"PREMIUM FREE",""))))</f>
        <v/>
      </c>
    </row>
    <row r="4350">
      <c r="AC4350">
        <f>IF($C4350="","",IF(COUNTIF('Códigos Santander (ref)'!$A$2:$A$79,$C4350)&gt;0,"SANTANDER",IF(COUNTIF('Códigos Itaú (ref)'!$A$2:$A$44,$C4350)&gt;0,"ITAU",IF(AND(TRIM(UPPER($I4350))="CONTRATUAL",ISNUMBER(SEARCH("INDIVIDUAL",SUBSTITUTE(UPPER($D4350)," ","")))),"PREMIUM FREE",""))))</f>
        <v/>
      </c>
    </row>
    <row r="4351">
      <c r="AC4351">
        <f>IF($C4351="","",IF(COUNTIF('Códigos Santander (ref)'!$A$2:$A$79,$C4351)&gt;0,"SANTANDER",IF(COUNTIF('Códigos Itaú (ref)'!$A$2:$A$44,$C4351)&gt;0,"ITAU",IF(AND(TRIM(UPPER($I4351))="CONTRATUAL",ISNUMBER(SEARCH("INDIVIDUAL",SUBSTITUTE(UPPER($D4351)," ","")))),"PREMIUM FREE",""))))</f>
        <v/>
      </c>
    </row>
    <row r="4352">
      <c r="AC4352">
        <f>IF($C4352="","",IF(COUNTIF('Códigos Santander (ref)'!$A$2:$A$79,$C4352)&gt;0,"SANTANDER",IF(COUNTIF('Códigos Itaú (ref)'!$A$2:$A$44,$C4352)&gt;0,"ITAU",IF(AND(TRIM(UPPER($I4352))="CONTRATUAL",ISNUMBER(SEARCH("INDIVIDUAL",SUBSTITUTE(UPPER($D4352)," ","")))),"PREMIUM FREE",""))))</f>
        <v/>
      </c>
    </row>
    <row r="4353">
      <c r="AC4353">
        <f>IF($C4353="","",IF(COUNTIF('Códigos Santander (ref)'!$A$2:$A$79,$C4353)&gt;0,"SANTANDER",IF(COUNTIF('Códigos Itaú (ref)'!$A$2:$A$44,$C4353)&gt;0,"ITAU",IF(AND(TRIM(UPPER($I4353))="CONTRATUAL",ISNUMBER(SEARCH("INDIVIDUAL",SUBSTITUTE(UPPER($D4353)," ","")))),"PREMIUM FREE",""))))</f>
        <v/>
      </c>
    </row>
    <row r="4354">
      <c r="AC4354">
        <f>IF($C4354="","",IF(COUNTIF('Códigos Santander (ref)'!$A$2:$A$79,$C4354)&gt;0,"SANTANDER",IF(COUNTIF('Códigos Itaú (ref)'!$A$2:$A$44,$C4354)&gt;0,"ITAU",IF(AND(TRIM(UPPER($I4354))="CONTRATUAL",ISNUMBER(SEARCH("INDIVIDUAL",SUBSTITUTE(UPPER($D4354)," ","")))),"PREMIUM FREE",""))))</f>
        <v/>
      </c>
    </row>
    <row r="4355">
      <c r="AC4355">
        <f>IF($C4355="","",IF(COUNTIF('Códigos Santander (ref)'!$A$2:$A$79,$C4355)&gt;0,"SANTANDER",IF(COUNTIF('Códigos Itaú (ref)'!$A$2:$A$44,$C4355)&gt;0,"ITAU",IF(AND(TRIM(UPPER($I4355))="CONTRATUAL",ISNUMBER(SEARCH("INDIVIDUAL",SUBSTITUTE(UPPER($D4355)," ","")))),"PREMIUM FREE",""))))</f>
        <v/>
      </c>
    </row>
    <row r="4356">
      <c r="AC4356">
        <f>IF($C4356="","",IF(COUNTIF('Códigos Santander (ref)'!$A$2:$A$79,$C4356)&gt;0,"SANTANDER",IF(COUNTIF('Códigos Itaú (ref)'!$A$2:$A$44,$C4356)&gt;0,"ITAU",IF(AND(TRIM(UPPER($I4356))="CONTRATUAL",ISNUMBER(SEARCH("INDIVIDUAL",SUBSTITUTE(UPPER($D4356)," ","")))),"PREMIUM FREE",""))))</f>
        <v/>
      </c>
    </row>
    <row r="4357">
      <c r="AC4357">
        <f>IF($C4357="","",IF(COUNTIF('Códigos Santander (ref)'!$A$2:$A$79,$C4357)&gt;0,"SANTANDER",IF(COUNTIF('Códigos Itaú (ref)'!$A$2:$A$44,$C4357)&gt;0,"ITAU",IF(AND(TRIM(UPPER($I4357))="CONTRATUAL",ISNUMBER(SEARCH("INDIVIDUAL",SUBSTITUTE(UPPER($D4357)," ","")))),"PREMIUM FREE",""))))</f>
        <v/>
      </c>
    </row>
    <row r="4358">
      <c r="AC4358">
        <f>IF($C4358="","",IF(COUNTIF('Códigos Santander (ref)'!$A$2:$A$79,$C4358)&gt;0,"SANTANDER",IF(COUNTIF('Códigos Itaú (ref)'!$A$2:$A$44,$C4358)&gt;0,"ITAU",IF(AND(TRIM(UPPER($I4358))="CONTRATUAL",ISNUMBER(SEARCH("INDIVIDUAL",SUBSTITUTE(UPPER($D4358)," ","")))),"PREMIUM FREE",""))))</f>
        <v/>
      </c>
    </row>
    <row r="4359">
      <c r="AC4359">
        <f>IF($C4359="","",IF(COUNTIF('Códigos Santander (ref)'!$A$2:$A$79,$C4359)&gt;0,"SANTANDER",IF(COUNTIF('Códigos Itaú (ref)'!$A$2:$A$44,$C4359)&gt;0,"ITAU",IF(AND(TRIM(UPPER($I4359))="CONTRATUAL",ISNUMBER(SEARCH("INDIVIDUAL",SUBSTITUTE(UPPER($D4359)," ","")))),"PREMIUM FREE",""))))</f>
        <v/>
      </c>
    </row>
    <row r="4360">
      <c r="AC4360">
        <f>IF($C4360="","",IF(COUNTIF('Códigos Santander (ref)'!$A$2:$A$79,$C4360)&gt;0,"SANTANDER",IF(COUNTIF('Códigos Itaú (ref)'!$A$2:$A$44,$C4360)&gt;0,"ITAU",IF(AND(TRIM(UPPER($I4360))="CONTRATUAL",ISNUMBER(SEARCH("INDIVIDUAL",SUBSTITUTE(UPPER($D4360)," ","")))),"PREMIUM FREE",""))))</f>
        <v/>
      </c>
    </row>
    <row r="4361">
      <c r="AC4361">
        <f>IF($C4361="","",IF(COUNTIF('Códigos Santander (ref)'!$A$2:$A$79,$C4361)&gt;0,"SANTANDER",IF(COUNTIF('Códigos Itaú (ref)'!$A$2:$A$44,$C4361)&gt;0,"ITAU",IF(AND(TRIM(UPPER($I4361))="CONTRATUAL",ISNUMBER(SEARCH("INDIVIDUAL",SUBSTITUTE(UPPER($D4361)," ","")))),"PREMIUM FREE",""))))</f>
        <v/>
      </c>
    </row>
    <row r="4362">
      <c r="AC4362">
        <f>IF($C4362="","",IF(COUNTIF('Códigos Santander (ref)'!$A$2:$A$79,$C4362)&gt;0,"SANTANDER",IF(COUNTIF('Códigos Itaú (ref)'!$A$2:$A$44,$C4362)&gt;0,"ITAU",IF(AND(TRIM(UPPER($I4362))="CONTRATUAL",ISNUMBER(SEARCH("INDIVIDUAL",SUBSTITUTE(UPPER($D4362)," ","")))),"PREMIUM FREE",""))))</f>
        <v/>
      </c>
    </row>
    <row r="4363">
      <c r="AC4363">
        <f>IF($C4363="","",IF(COUNTIF('Códigos Santander (ref)'!$A$2:$A$79,$C4363)&gt;0,"SANTANDER",IF(COUNTIF('Códigos Itaú (ref)'!$A$2:$A$44,$C4363)&gt;0,"ITAU",IF(AND(TRIM(UPPER($I4363))="CONTRATUAL",ISNUMBER(SEARCH("INDIVIDUAL",SUBSTITUTE(UPPER($D4363)," ","")))),"PREMIUM FREE",""))))</f>
        <v/>
      </c>
    </row>
    <row r="4364">
      <c r="AC4364">
        <f>IF($C4364="","",IF(COUNTIF('Códigos Santander (ref)'!$A$2:$A$79,$C4364)&gt;0,"SANTANDER",IF(COUNTIF('Códigos Itaú (ref)'!$A$2:$A$44,$C4364)&gt;0,"ITAU",IF(AND(TRIM(UPPER($I4364))="CONTRATUAL",ISNUMBER(SEARCH("INDIVIDUAL",SUBSTITUTE(UPPER($D4364)," ","")))),"PREMIUM FREE",""))))</f>
        <v/>
      </c>
    </row>
    <row r="4365">
      <c r="AC4365">
        <f>IF($C4365="","",IF(COUNTIF('Códigos Santander (ref)'!$A$2:$A$79,$C4365)&gt;0,"SANTANDER",IF(COUNTIF('Códigos Itaú (ref)'!$A$2:$A$44,$C4365)&gt;0,"ITAU",IF(AND(TRIM(UPPER($I4365))="CONTRATUAL",ISNUMBER(SEARCH("INDIVIDUAL",SUBSTITUTE(UPPER($D4365)," ","")))),"PREMIUM FREE",""))))</f>
        <v/>
      </c>
    </row>
    <row r="4366">
      <c r="AC4366">
        <f>IF($C4366="","",IF(COUNTIF('Códigos Santander (ref)'!$A$2:$A$79,$C4366)&gt;0,"SANTANDER",IF(COUNTIF('Códigos Itaú (ref)'!$A$2:$A$44,$C4366)&gt;0,"ITAU",IF(AND(TRIM(UPPER($I4366))="CONTRATUAL",ISNUMBER(SEARCH("INDIVIDUAL",SUBSTITUTE(UPPER($D4366)," ","")))),"PREMIUM FREE",""))))</f>
        <v/>
      </c>
    </row>
    <row r="4367">
      <c r="AC4367">
        <f>IF($C4367="","",IF(COUNTIF('Códigos Santander (ref)'!$A$2:$A$79,$C4367)&gt;0,"SANTANDER",IF(COUNTIF('Códigos Itaú (ref)'!$A$2:$A$44,$C4367)&gt;0,"ITAU",IF(AND(TRIM(UPPER($I4367))="CONTRATUAL",ISNUMBER(SEARCH("INDIVIDUAL",SUBSTITUTE(UPPER($D4367)," ","")))),"PREMIUM FREE",""))))</f>
        <v/>
      </c>
    </row>
    <row r="4368">
      <c r="AC4368">
        <f>IF($C4368="","",IF(COUNTIF('Códigos Santander (ref)'!$A$2:$A$79,$C4368)&gt;0,"SANTANDER",IF(COUNTIF('Códigos Itaú (ref)'!$A$2:$A$44,$C4368)&gt;0,"ITAU",IF(AND(TRIM(UPPER($I4368))="CONTRATUAL",ISNUMBER(SEARCH("INDIVIDUAL",SUBSTITUTE(UPPER($D4368)," ","")))),"PREMIUM FREE",""))))</f>
        <v/>
      </c>
    </row>
    <row r="4369">
      <c r="AC4369">
        <f>IF($C4369="","",IF(COUNTIF('Códigos Santander (ref)'!$A$2:$A$79,$C4369)&gt;0,"SANTANDER",IF(COUNTIF('Códigos Itaú (ref)'!$A$2:$A$44,$C4369)&gt;0,"ITAU",IF(AND(TRIM(UPPER($I4369))="CONTRATUAL",ISNUMBER(SEARCH("INDIVIDUAL",SUBSTITUTE(UPPER($D4369)," ","")))),"PREMIUM FREE",""))))</f>
        <v/>
      </c>
    </row>
    <row r="4370">
      <c r="AC4370">
        <f>IF($C4370="","",IF(COUNTIF('Códigos Santander (ref)'!$A$2:$A$79,$C4370)&gt;0,"SANTANDER",IF(COUNTIF('Códigos Itaú (ref)'!$A$2:$A$44,$C4370)&gt;0,"ITAU",IF(AND(TRIM(UPPER($I4370))="CONTRATUAL",ISNUMBER(SEARCH("INDIVIDUAL",SUBSTITUTE(UPPER($D4370)," ","")))),"PREMIUM FREE",""))))</f>
        <v/>
      </c>
    </row>
    <row r="4371">
      <c r="AC4371">
        <f>IF($C4371="","",IF(COUNTIF('Códigos Santander (ref)'!$A$2:$A$79,$C4371)&gt;0,"SANTANDER",IF(COUNTIF('Códigos Itaú (ref)'!$A$2:$A$44,$C4371)&gt;0,"ITAU",IF(AND(TRIM(UPPER($I4371))="CONTRATUAL",ISNUMBER(SEARCH("INDIVIDUAL",SUBSTITUTE(UPPER($D4371)," ","")))),"PREMIUM FREE",""))))</f>
        <v/>
      </c>
    </row>
    <row r="4372">
      <c r="AC4372">
        <f>IF($C4372="","",IF(COUNTIF('Códigos Santander (ref)'!$A$2:$A$79,$C4372)&gt;0,"SANTANDER",IF(COUNTIF('Códigos Itaú (ref)'!$A$2:$A$44,$C4372)&gt;0,"ITAU",IF(AND(TRIM(UPPER($I4372))="CONTRATUAL",ISNUMBER(SEARCH("INDIVIDUAL",SUBSTITUTE(UPPER($D4372)," ","")))),"PREMIUM FREE",""))))</f>
        <v/>
      </c>
    </row>
    <row r="4373">
      <c r="AC4373">
        <f>IF($C4373="","",IF(COUNTIF('Códigos Santander (ref)'!$A$2:$A$79,$C4373)&gt;0,"SANTANDER",IF(COUNTIF('Códigos Itaú (ref)'!$A$2:$A$44,$C4373)&gt;0,"ITAU",IF(AND(TRIM(UPPER($I4373))="CONTRATUAL",ISNUMBER(SEARCH("INDIVIDUAL",SUBSTITUTE(UPPER($D4373)," ","")))),"PREMIUM FREE",""))))</f>
        <v/>
      </c>
    </row>
    <row r="4374">
      <c r="AC4374">
        <f>IF($C4374="","",IF(COUNTIF('Códigos Santander (ref)'!$A$2:$A$79,$C4374)&gt;0,"SANTANDER",IF(COUNTIF('Códigos Itaú (ref)'!$A$2:$A$44,$C4374)&gt;0,"ITAU",IF(AND(TRIM(UPPER($I4374))="CONTRATUAL",ISNUMBER(SEARCH("INDIVIDUAL",SUBSTITUTE(UPPER($D4374)," ","")))),"PREMIUM FREE",""))))</f>
        <v/>
      </c>
    </row>
    <row r="4375">
      <c r="AC4375">
        <f>IF($C4375="","",IF(COUNTIF('Códigos Santander (ref)'!$A$2:$A$79,$C4375)&gt;0,"SANTANDER",IF(COUNTIF('Códigos Itaú (ref)'!$A$2:$A$44,$C4375)&gt;0,"ITAU",IF(AND(TRIM(UPPER($I4375))="CONTRATUAL",ISNUMBER(SEARCH("INDIVIDUAL",SUBSTITUTE(UPPER($D4375)," ","")))),"PREMIUM FREE",""))))</f>
        <v/>
      </c>
    </row>
    <row r="4376">
      <c r="AC4376">
        <f>IF($C4376="","",IF(COUNTIF('Códigos Santander (ref)'!$A$2:$A$79,$C4376)&gt;0,"SANTANDER",IF(COUNTIF('Códigos Itaú (ref)'!$A$2:$A$44,$C4376)&gt;0,"ITAU",IF(AND(TRIM(UPPER($I4376))="CONTRATUAL",ISNUMBER(SEARCH("INDIVIDUAL",SUBSTITUTE(UPPER($D4376)," ","")))),"PREMIUM FREE",""))))</f>
        <v/>
      </c>
    </row>
    <row r="4377">
      <c r="AC4377">
        <f>IF($C4377="","",IF(COUNTIF('Códigos Santander (ref)'!$A$2:$A$79,$C4377)&gt;0,"SANTANDER",IF(COUNTIF('Códigos Itaú (ref)'!$A$2:$A$44,$C4377)&gt;0,"ITAU",IF(AND(TRIM(UPPER($I4377))="CONTRATUAL",ISNUMBER(SEARCH("INDIVIDUAL",SUBSTITUTE(UPPER($D4377)," ","")))),"PREMIUM FREE",""))))</f>
        <v/>
      </c>
    </row>
    <row r="4378">
      <c r="AC4378">
        <f>IF($C4378="","",IF(COUNTIF('Códigos Santander (ref)'!$A$2:$A$79,$C4378)&gt;0,"SANTANDER",IF(COUNTIF('Códigos Itaú (ref)'!$A$2:$A$44,$C4378)&gt;0,"ITAU",IF(AND(TRIM(UPPER($I4378))="CONTRATUAL",ISNUMBER(SEARCH("INDIVIDUAL",SUBSTITUTE(UPPER($D4378)," ","")))),"PREMIUM FREE",""))))</f>
        <v/>
      </c>
    </row>
    <row r="4379">
      <c r="AC4379">
        <f>IF($C4379="","",IF(COUNTIF('Códigos Santander (ref)'!$A$2:$A$79,$C4379)&gt;0,"SANTANDER",IF(COUNTIF('Códigos Itaú (ref)'!$A$2:$A$44,$C4379)&gt;0,"ITAU",IF(AND(TRIM(UPPER($I4379))="CONTRATUAL",ISNUMBER(SEARCH("INDIVIDUAL",SUBSTITUTE(UPPER($D4379)," ","")))),"PREMIUM FREE",""))))</f>
        <v/>
      </c>
    </row>
    <row r="4380">
      <c r="AC4380">
        <f>IF($C4380="","",IF(COUNTIF('Códigos Santander (ref)'!$A$2:$A$79,$C4380)&gt;0,"SANTANDER",IF(COUNTIF('Códigos Itaú (ref)'!$A$2:$A$44,$C4380)&gt;0,"ITAU",IF(AND(TRIM(UPPER($I4380))="CONTRATUAL",ISNUMBER(SEARCH("INDIVIDUAL",SUBSTITUTE(UPPER($D4380)," ","")))),"PREMIUM FREE",""))))</f>
        <v/>
      </c>
    </row>
    <row r="4381">
      <c r="AC4381">
        <f>IF($C4381="","",IF(COUNTIF('Códigos Santander (ref)'!$A$2:$A$79,$C4381)&gt;0,"SANTANDER",IF(COUNTIF('Códigos Itaú (ref)'!$A$2:$A$44,$C4381)&gt;0,"ITAU",IF(AND(TRIM(UPPER($I4381))="CONTRATUAL",ISNUMBER(SEARCH("INDIVIDUAL",SUBSTITUTE(UPPER($D4381)," ","")))),"PREMIUM FREE",""))))</f>
        <v/>
      </c>
    </row>
    <row r="4382">
      <c r="AC4382">
        <f>IF($C4382="","",IF(COUNTIF('Códigos Santander (ref)'!$A$2:$A$79,$C4382)&gt;0,"SANTANDER",IF(COUNTIF('Códigos Itaú (ref)'!$A$2:$A$44,$C4382)&gt;0,"ITAU",IF(AND(TRIM(UPPER($I4382))="CONTRATUAL",ISNUMBER(SEARCH("INDIVIDUAL",SUBSTITUTE(UPPER($D4382)," ","")))),"PREMIUM FREE",""))))</f>
        <v/>
      </c>
    </row>
    <row r="4383">
      <c r="AC4383">
        <f>IF($C4383="","",IF(COUNTIF('Códigos Santander (ref)'!$A$2:$A$79,$C4383)&gt;0,"SANTANDER",IF(COUNTIF('Códigos Itaú (ref)'!$A$2:$A$44,$C4383)&gt;0,"ITAU",IF(AND(TRIM(UPPER($I4383))="CONTRATUAL",ISNUMBER(SEARCH("INDIVIDUAL",SUBSTITUTE(UPPER($D4383)," ","")))),"PREMIUM FREE",""))))</f>
        <v/>
      </c>
    </row>
    <row r="4384">
      <c r="AC4384">
        <f>IF($C4384="","",IF(COUNTIF('Códigos Santander (ref)'!$A$2:$A$79,$C4384)&gt;0,"SANTANDER",IF(COUNTIF('Códigos Itaú (ref)'!$A$2:$A$44,$C4384)&gt;0,"ITAU",IF(AND(TRIM(UPPER($I4384))="CONTRATUAL",ISNUMBER(SEARCH("INDIVIDUAL",SUBSTITUTE(UPPER($D4384)," ","")))),"PREMIUM FREE",""))))</f>
        <v/>
      </c>
    </row>
    <row r="4385">
      <c r="AC4385">
        <f>IF($C4385="","",IF(COUNTIF('Códigos Santander (ref)'!$A$2:$A$79,$C4385)&gt;0,"SANTANDER",IF(COUNTIF('Códigos Itaú (ref)'!$A$2:$A$44,$C4385)&gt;0,"ITAU",IF(AND(TRIM(UPPER($I4385))="CONTRATUAL",ISNUMBER(SEARCH("INDIVIDUAL",SUBSTITUTE(UPPER($D4385)," ","")))),"PREMIUM FREE",""))))</f>
        <v/>
      </c>
    </row>
    <row r="4386">
      <c r="AC4386">
        <f>IF($C4386="","",IF(COUNTIF('Códigos Santander (ref)'!$A$2:$A$79,$C4386)&gt;0,"SANTANDER",IF(COUNTIF('Códigos Itaú (ref)'!$A$2:$A$44,$C4386)&gt;0,"ITAU",IF(AND(TRIM(UPPER($I4386))="CONTRATUAL",ISNUMBER(SEARCH("INDIVIDUAL",SUBSTITUTE(UPPER($D4386)," ","")))),"PREMIUM FREE",""))))</f>
        <v/>
      </c>
    </row>
    <row r="4387">
      <c r="AC4387">
        <f>IF($C4387="","",IF(COUNTIF('Códigos Santander (ref)'!$A$2:$A$79,$C4387)&gt;0,"SANTANDER",IF(COUNTIF('Códigos Itaú (ref)'!$A$2:$A$44,$C4387)&gt;0,"ITAU",IF(AND(TRIM(UPPER($I4387))="CONTRATUAL",ISNUMBER(SEARCH("INDIVIDUAL",SUBSTITUTE(UPPER($D4387)," ","")))),"PREMIUM FREE",""))))</f>
        <v/>
      </c>
    </row>
    <row r="4388">
      <c r="AC4388">
        <f>IF($C4388="","",IF(COUNTIF('Códigos Santander (ref)'!$A$2:$A$79,$C4388)&gt;0,"SANTANDER",IF(COUNTIF('Códigos Itaú (ref)'!$A$2:$A$44,$C4388)&gt;0,"ITAU",IF(AND(TRIM(UPPER($I4388))="CONTRATUAL",ISNUMBER(SEARCH("INDIVIDUAL",SUBSTITUTE(UPPER($D4388)," ","")))),"PREMIUM FREE",""))))</f>
        <v/>
      </c>
    </row>
    <row r="4389">
      <c r="AC4389">
        <f>IF($C4389="","",IF(COUNTIF('Códigos Santander (ref)'!$A$2:$A$79,$C4389)&gt;0,"SANTANDER",IF(COUNTIF('Códigos Itaú (ref)'!$A$2:$A$44,$C4389)&gt;0,"ITAU",IF(AND(TRIM(UPPER($I4389))="CONTRATUAL",ISNUMBER(SEARCH("INDIVIDUAL",SUBSTITUTE(UPPER($D4389)," ","")))),"PREMIUM FREE",""))))</f>
        <v/>
      </c>
    </row>
    <row r="4390">
      <c r="AC4390">
        <f>IF($C4390="","",IF(COUNTIF('Códigos Santander (ref)'!$A$2:$A$79,$C4390)&gt;0,"SANTANDER",IF(COUNTIF('Códigos Itaú (ref)'!$A$2:$A$44,$C4390)&gt;0,"ITAU",IF(AND(TRIM(UPPER($I4390))="CONTRATUAL",ISNUMBER(SEARCH("INDIVIDUAL",SUBSTITUTE(UPPER($D4390)," ","")))),"PREMIUM FREE",""))))</f>
        <v/>
      </c>
    </row>
    <row r="4391">
      <c r="AC4391">
        <f>IF($C4391="","",IF(COUNTIF('Códigos Santander (ref)'!$A$2:$A$79,$C4391)&gt;0,"SANTANDER",IF(COUNTIF('Códigos Itaú (ref)'!$A$2:$A$44,$C4391)&gt;0,"ITAU",IF(AND(TRIM(UPPER($I4391))="CONTRATUAL",ISNUMBER(SEARCH("INDIVIDUAL",SUBSTITUTE(UPPER($D4391)," ","")))),"PREMIUM FREE",""))))</f>
        <v/>
      </c>
    </row>
    <row r="4392">
      <c r="AC4392">
        <f>IF($C4392="","",IF(COUNTIF('Códigos Santander (ref)'!$A$2:$A$79,$C4392)&gt;0,"SANTANDER",IF(COUNTIF('Códigos Itaú (ref)'!$A$2:$A$44,$C4392)&gt;0,"ITAU",IF(AND(TRIM(UPPER($I4392))="CONTRATUAL",ISNUMBER(SEARCH("INDIVIDUAL",SUBSTITUTE(UPPER($D4392)," ","")))),"PREMIUM FREE",""))))</f>
        <v/>
      </c>
    </row>
    <row r="4393">
      <c r="AC4393">
        <f>IF($C4393="","",IF(COUNTIF('Códigos Santander (ref)'!$A$2:$A$79,$C4393)&gt;0,"SANTANDER",IF(COUNTIF('Códigos Itaú (ref)'!$A$2:$A$44,$C4393)&gt;0,"ITAU",IF(AND(TRIM(UPPER($I4393))="CONTRATUAL",ISNUMBER(SEARCH("INDIVIDUAL",SUBSTITUTE(UPPER($D4393)," ","")))),"PREMIUM FREE",""))))</f>
        <v/>
      </c>
    </row>
    <row r="4394">
      <c r="AC4394">
        <f>IF($C4394="","",IF(COUNTIF('Códigos Santander (ref)'!$A$2:$A$79,$C4394)&gt;0,"SANTANDER",IF(COUNTIF('Códigos Itaú (ref)'!$A$2:$A$44,$C4394)&gt;0,"ITAU",IF(AND(TRIM(UPPER($I4394))="CONTRATUAL",ISNUMBER(SEARCH("INDIVIDUAL",SUBSTITUTE(UPPER($D4394)," ","")))),"PREMIUM FREE",""))))</f>
        <v/>
      </c>
    </row>
    <row r="4395">
      <c r="AC4395">
        <f>IF($C4395="","",IF(COUNTIF('Códigos Santander (ref)'!$A$2:$A$79,$C4395)&gt;0,"SANTANDER",IF(COUNTIF('Códigos Itaú (ref)'!$A$2:$A$44,$C4395)&gt;0,"ITAU",IF(AND(TRIM(UPPER($I4395))="CONTRATUAL",ISNUMBER(SEARCH("INDIVIDUAL",SUBSTITUTE(UPPER($D4395)," ","")))),"PREMIUM FREE",""))))</f>
        <v/>
      </c>
    </row>
    <row r="4396">
      <c r="AC4396">
        <f>IF($C4396="","",IF(COUNTIF('Códigos Santander (ref)'!$A$2:$A$79,$C4396)&gt;0,"SANTANDER",IF(COUNTIF('Códigos Itaú (ref)'!$A$2:$A$44,$C4396)&gt;0,"ITAU",IF(AND(TRIM(UPPER($I4396))="CONTRATUAL",ISNUMBER(SEARCH("INDIVIDUAL",SUBSTITUTE(UPPER($D4396)," ","")))),"PREMIUM FREE",""))))</f>
        <v/>
      </c>
    </row>
    <row r="4397">
      <c r="AC4397">
        <f>IF($C4397="","",IF(COUNTIF('Códigos Santander (ref)'!$A$2:$A$79,$C4397)&gt;0,"SANTANDER",IF(COUNTIF('Códigos Itaú (ref)'!$A$2:$A$44,$C4397)&gt;0,"ITAU",IF(AND(TRIM(UPPER($I4397))="CONTRATUAL",ISNUMBER(SEARCH("INDIVIDUAL",SUBSTITUTE(UPPER($D4397)," ","")))),"PREMIUM FREE",""))))</f>
        <v/>
      </c>
    </row>
    <row r="4398">
      <c r="AC4398">
        <f>IF($C4398="","",IF(COUNTIF('Códigos Santander (ref)'!$A$2:$A$79,$C4398)&gt;0,"SANTANDER",IF(COUNTIF('Códigos Itaú (ref)'!$A$2:$A$44,$C4398)&gt;0,"ITAU",IF(AND(TRIM(UPPER($I4398))="CONTRATUAL",ISNUMBER(SEARCH("INDIVIDUAL",SUBSTITUTE(UPPER($D4398)," ","")))),"PREMIUM FREE",""))))</f>
        <v/>
      </c>
    </row>
    <row r="4399">
      <c r="AC4399">
        <f>IF($C4399="","",IF(COUNTIF('Códigos Santander (ref)'!$A$2:$A$79,$C4399)&gt;0,"SANTANDER",IF(COUNTIF('Códigos Itaú (ref)'!$A$2:$A$44,$C4399)&gt;0,"ITAU",IF(AND(TRIM(UPPER($I4399))="CONTRATUAL",ISNUMBER(SEARCH("INDIVIDUAL",SUBSTITUTE(UPPER($D4399)," ","")))),"PREMIUM FREE",""))))</f>
        <v/>
      </c>
    </row>
    <row r="4400">
      <c r="AC4400">
        <f>IF($C4400="","",IF(COUNTIF('Códigos Santander (ref)'!$A$2:$A$79,$C4400)&gt;0,"SANTANDER",IF(COUNTIF('Códigos Itaú (ref)'!$A$2:$A$44,$C4400)&gt;0,"ITAU",IF(AND(TRIM(UPPER($I4400))="CONTRATUAL",ISNUMBER(SEARCH("INDIVIDUAL",SUBSTITUTE(UPPER($D4400)," ","")))),"PREMIUM FREE",""))))</f>
        <v/>
      </c>
    </row>
    <row r="4401">
      <c r="AC4401">
        <f>IF($C4401="","",IF(COUNTIF('Códigos Santander (ref)'!$A$2:$A$79,$C4401)&gt;0,"SANTANDER",IF(COUNTIF('Códigos Itaú (ref)'!$A$2:$A$44,$C4401)&gt;0,"ITAU",IF(AND(TRIM(UPPER($I4401))="CONTRATUAL",ISNUMBER(SEARCH("INDIVIDUAL",SUBSTITUTE(UPPER($D4401)," ","")))),"PREMIUM FREE",""))))</f>
        <v/>
      </c>
    </row>
    <row r="4402">
      <c r="AC4402">
        <f>IF($C4402="","",IF(COUNTIF('Códigos Santander (ref)'!$A$2:$A$79,$C4402)&gt;0,"SANTANDER",IF(COUNTIF('Códigos Itaú (ref)'!$A$2:$A$44,$C4402)&gt;0,"ITAU",IF(AND(TRIM(UPPER($I4402))="CONTRATUAL",ISNUMBER(SEARCH("INDIVIDUAL",SUBSTITUTE(UPPER($D4402)," ","")))),"PREMIUM FREE",""))))</f>
        <v/>
      </c>
    </row>
    <row r="4403">
      <c r="AC4403">
        <f>IF($C4403="","",IF(COUNTIF('Códigos Santander (ref)'!$A$2:$A$79,$C4403)&gt;0,"SANTANDER",IF(COUNTIF('Códigos Itaú (ref)'!$A$2:$A$44,$C4403)&gt;0,"ITAU",IF(AND(TRIM(UPPER($I4403))="CONTRATUAL",ISNUMBER(SEARCH("INDIVIDUAL",SUBSTITUTE(UPPER($D4403)," ","")))),"PREMIUM FREE",""))))</f>
        <v/>
      </c>
    </row>
    <row r="4404">
      <c r="AC4404">
        <f>IF($C4404="","",IF(COUNTIF('Códigos Santander (ref)'!$A$2:$A$79,$C4404)&gt;0,"SANTANDER",IF(COUNTIF('Códigos Itaú (ref)'!$A$2:$A$44,$C4404)&gt;0,"ITAU",IF(AND(TRIM(UPPER($I4404))="CONTRATUAL",ISNUMBER(SEARCH("INDIVIDUAL",SUBSTITUTE(UPPER($D4404)," ","")))),"PREMIUM FREE",""))))</f>
        <v/>
      </c>
    </row>
    <row r="4405">
      <c r="AC4405">
        <f>IF($C4405="","",IF(COUNTIF('Códigos Santander (ref)'!$A$2:$A$79,$C4405)&gt;0,"SANTANDER",IF(COUNTIF('Códigos Itaú (ref)'!$A$2:$A$44,$C4405)&gt;0,"ITAU",IF(AND(TRIM(UPPER($I4405))="CONTRATUAL",ISNUMBER(SEARCH("INDIVIDUAL",SUBSTITUTE(UPPER($D4405)," ","")))),"PREMIUM FREE",""))))</f>
        <v/>
      </c>
    </row>
    <row r="4406">
      <c r="AC4406">
        <f>IF($C4406="","",IF(COUNTIF('Códigos Santander (ref)'!$A$2:$A$79,$C4406)&gt;0,"SANTANDER",IF(COUNTIF('Códigos Itaú (ref)'!$A$2:$A$44,$C4406)&gt;0,"ITAU",IF(AND(TRIM(UPPER($I4406))="CONTRATUAL",ISNUMBER(SEARCH("INDIVIDUAL",SUBSTITUTE(UPPER($D4406)," ","")))),"PREMIUM FREE",""))))</f>
        <v/>
      </c>
    </row>
    <row r="4407">
      <c r="AC4407">
        <f>IF($C4407="","",IF(COUNTIF('Códigos Santander (ref)'!$A$2:$A$79,$C4407)&gt;0,"SANTANDER",IF(COUNTIF('Códigos Itaú (ref)'!$A$2:$A$44,$C4407)&gt;0,"ITAU",IF(AND(TRIM(UPPER($I4407))="CONTRATUAL",ISNUMBER(SEARCH("INDIVIDUAL",SUBSTITUTE(UPPER($D4407)," ","")))),"PREMIUM FREE",""))))</f>
        <v/>
      </c>
    </row>
    <row r="4408">
      <c r="AC4408">
        <f>IF($C4408="","",IF(COUNTIF('Códigos Santander (ref)'!$A$2:$A$79,$C4408)&gt;0,"SANTANDER",IF(COUNTIF('Códigos Itaú (ref)'!$A$2:$A$44,$C4408)&gt;0,"ITAU",IF(AND(TRIM(UPPER($I4408))="CONTRATUAL",ISNUMBER(SEARCH("INDIVIDUAL",SUBSTITUTE(UPPER($D4408)," ","")))),"PREMIUM FREE",""))))</f>
        <v/>
      </c>
    </row>
    <row r="4409">
      <c r="AC4409">
        <f>IF($C4409="","",IF(COUNTIF('Códigos Santander (ref)'!$A$2:$A$79,$C4409)&gt;0,"SANTANDER",IF(COUNTIF('Códigos Itaú (ref)'!$A$2:$A$44,$C4409)&gt;0,"ITAU",IF(AND(TRIM(UPPER($I4409))="CONTRATUAL",ISNUMBER(SEARCH("INDIVIDUAL",SUBSTITUTE(UPPER($D4409)," ","")))),"PREMIUM FREE",""))))</f>
        <v/>
      </c>
    </row>
    <row r="4410">
      <c r="AC4410">
        <f>IF($C4410="","",IF(COUNTIF('Códigos Santander (ref)'!$A$2:$A$79,$C4410)&gt;0,"SANTANDER",IF(COUNTIF('Códigos Itaú (ref)'!$A$2:$A$44,$C4410)&gt;0,"ITAU",IF(AND(TRIM(UPPER($I4410))="CONTRATUAL",ISNUMBER(SEARCH("INDIVIDUAL",SUBSTITUTE(UPPER($D4410)," ","")))),"PREMIUM FREE",""))))</f>
        <v/>
      </c>
    </row>
    <row r="4411">
      <c r="AC4411">
        <f>IF($C4411="","",IF(COUNTIF('Códigos Santander (ref)'!$A$2:$A$79,$C4411)&gt;0,"SANTANDER",IF(COUNTIF('Códigos Itaú (ref)'!$A$2:$A$44,$C4411)&gt;0,"ITAU",IF(AND(TRIM(UPPER($I4411))="CONTRATUAL",ISNUMBER(SEARCH("INDIVIDUAL",SUBSTITUTE(UPPER($D4411)," ","")))),"PREMIUM FREE",""))))</f>
        <v/>
      </c>
    </row>
    <row r="4412">
      <c r="AC4412">
        <f>IF($C4412="","",IF(COUNTIF('Códigos Santander (ref)'!$A$2:$A$79,$C4412)&gt;0,"SANTANDER",IF(COUNTIF('Códigos Itaú (ref)'!$A$2:$A$44,$C4412)&gt;0,"ITAU",IF(AND(TRIM(UPPER($I4412))="CONTRATUAL",ISNUMBER(SEARCH("INDIVIDUAL",SUBSTITUTE(UPPER($D4412)," ","")))),"PREMIUM FREE",""))))</f>
        <v/>
      </c>
    </row>
    <row r="4413">
      <c r="AC4413">
        <f>IF($C4413="","",IF(COUNTIF('Códigos Santander (ref)'!$A$2:$A$79,$C4413)&gt;0,"SANTANDER",IF(COUNTIF('Códigos Itaú (ref)'!$A$2:$A$44,$C4413)&gt;0,"ITAU",IF(AND(TRIM(UPPER($I4413))="CONTRATUAL",ISNUMBER(SEARCH("INDIVIDUAL",SUBSTITUTE(UPPER($D4413)," ","")))),"PREMIUM FREE",""))))</f>
        <v/>
      </c>
    </row>
    <row r="4414">
      <c r="AC4414">
        <f>IF($C4414="","",IF(COUNTIF('Códigos Santander (ref)'!$A$2:$A$79,$C4414)&gt;0,"SANTANDER",IF(COUNTIF('Códigos Itaú (ref)'!$A$2:$A$44,$C4414)&gt;0,"ITAU",IF(AND(TRIM(UPPER($I4414))="CONTRATUAL",ISNUMBER(SEARCH("INDIVIDUAL",SUBSTITUTE(UPPER($D4414)," ","")))),"PREMIUM FREE",""))))</f>
        <v/>
      </c>
    </row>
    <row r="4415">
      <c r="AC4415">
        <f>IF($C4415="","",IF(COUNTIF('Códigos Santander (ref)'!$A$2:$A$79,$C4415)&gt;0,"SANTANDER",IF(COUNTIF('Códigos Itaú (ref)'!$A$2:$A$44,$C4415)&gt;0,"ITAU",IF(AND(TRIM(UPPER($I4415))="CONTRATUAL",ISNUMBER(SEARCH("INDIVIDUAL",SUBSTITUTE(UPPER($D4415)," ","")))),"PREMIUM FREE",""))))</f>
        <v/>
      </c>
    </row>
    <row r="4416">
      <c r="AC4416">
        <f>IF($C4416="","",IF(COUNTIF('Códigos Santander (ref)'!$A$2:$A$79,$C4416)&gt;0,"SANTANDER",IF(COUNTIF('Códigos Itaú (ref)'!$A$2:$A$44,$C4416)&gt;0,"ITAU",IF(AND(TRIM(UPPER($I4416))="CONTRATUAL",ISNUMBER(SEARCH("INDIVIDUAL",SUBSTITUTE(UPPER($D4416)," ","")))),"PREMIUM FREE",""))))</f>
        <v/>
      </c>
    </row>
    <row r="4417">
      <c r="AC4417">
        <f>IF($C4417="","",IF(COUNTIF('Códigos Santander (ref)'!$A$2:$A$79,$C4417)&gt;0,"SANTANDER",IF(COUNTIF('Códigos Itaú (ref)'!$A$2:$A$44,$C4417)&gt;0,"ITAU",IF(AND(TRIM(UPPER($I4417))="CONTRATUAL",ISNUMBER(SEARCH("INDIVIDUAL",SUBSTITUTE(UPPER($D4417)," ","")))),"PREMIUM FREE",""))))</f>
        <v/>
      </c>
    </row>
    <row r="4418">
      <c r="AC4418">
        <f>IF($C4418="","",IF(COUNTIF('Códigos Santander (ref)'!$A$2:$A$79,$C4418)&gt;0,"SANTANDER",IF(COUNTIF('Códigos Itaú (ref)'!$A$2:$A$44,$C4418)&gt;0,"ITAU",IF(AND(TRIM(UPPER($I4418))="CONTRATUAL",ISNUMBER(SEARCH("INDIVIDUAL",SUBSTITUTE(UPPER($D4418)," ","")))),"PREMIUM FREE",""))))</f>
        <v/>
      </c>
    </row>
    <row r="4419">
      <c r="AC4419">
        <f>IF($C4419="","",IF(COUNTIF('Códigos Santander (ref)'!$A$2:$A$79,$C4419)&gt;0,"SANTANDER",IF(COUNTIF('Códigos Itaú (ref)'!$A$2:$A$44,$C4419)&gt;0,"ITAU",IF(AND(TRIM(UPPER($I4419))="CONTRATUAL",ISNUMBER(SEARCH("INDIVIDUAL",SUBSTITUTE(UPPER($D4419)," ","")))),"PREMIUM FREE",""))))</f>
        <v/>
      </c>
    </row>
    <row r="4420">
      <c r="AC4420">
        <f>IF($C4420="","",IF(COUNTIF('Códigos Santander (ref)'!$A$2:$A$79,$C4420)&gt;0,"SANTANDER",IF(COUNTIF('Códigos Itaú (ref)'!$A$2:$A$44,$C4420)&gt;0,"ITAU",IF(AND(TRIM(UPPER($I4420))="CONTRATUAL",ISNUMBER(SEARCH("INDIVIDUAL",SUBSTITUTE(UPPER($D4420)," ","")))),"PREMIUM FREE",""))))</f>
        <v/>
      </c>
    </row>
    <row r="4421">
      <c r="AC4421">
        <f>IF($C4421="","",IF(COUNTIF('Códigos Santander (ref)'!$A$2:$A$79,$C4421)&gt;0,"SANTANDER",IF(COUNTIF('Códigos Itaú (ref)'!$A$2:$A$44,$C4421)&gt;0,"ITAU",IF(AND(TRIM(UPPER($I4421))="CONTRATUAL",ISNUMBER(SEARCH("INDIVIDUAL",SUBSTITUTE(UPPER($D4421)," ","")))),"PREMIUM FREE",""))))</f>
        <v/>
      </c>
    </row>
    <row r="4422">
      <c r="AC4422">
        <f>IF($C4422="","",IF(COUNTIF('Códigos Santander (ref)'!$A$2:$A$79,$C4422)&gt;0,"SANTANDER",IF(COUNTIF('Códigos Itaú (ref)'!$A$2:$A$44,$C4422)&gt;0,"ITAU",IF(AND(TRIM(UPPER($I4422))="CONTRATUAL",ISNUMBER(SEARCH("INDIVIDUAL",SUBSTITUTE(UPPER($D4422)," ","")))),"PREMIUM FREE",""))))</f>
        <v/>
      </c>
    </row>
    <row r="4423">
      <c r="AC4423">
        <f>IF($C4423="","",IF(COUNTIF('Códigos Santander (ref)'!$A$2:$A$79,$C4423)&gt;0,"SANTANDER",IF(COUNTIF('Códigos Itaú (ref)'!$A$2:$A$44,$C4423)&gt;0,"ITAU",IF(AND(TRIM(UPPER($I4423))="CONTRATUAL",ISNUMBER(SEARCH("INDIVIDUAL",SUBSTITUTE(UPPER($D4423)," ","")))),"PREMIUM FREE",""))))</f>
        <v/>
      </c>
    </row>
    <row r="4424">
      <c r="AC4424">
        <f>IF($C4424="","",IF(COUNTIF('Códigos Santander (ref)'!$A$2:$A$79,$C4424)&gt;0,"SANTANDER",IF(COUNTIF('Códigos Itaú (ref)'!$A$2:$A$44,$C4424)&gt;0,"ITAU",IF(AND(TRIM(UPPER($I4424))="CONTRATUAL",ISNUMBER(SEARCH("INDIVIDUAL",SUBSTITUTE(UPPER($D4424)," ","")))),"PREMIUM FREE",""))))</f>
        <v/>
      </c>
    </row>
    <row r="4425">
      <c r="AC4425">
        <f>IF($C4425="","",IF(COUNTIF('Códigos Santander (ref)'!$A$2:$A$79,$C4425)&gt;0,"SANTANDER",IF(COUNTIF('Códigos Itaú (ref)'!$A$2:$A$44,$C4425)&gt;0,"ITAU",IF(AND(TRIM(UPPER($I4425))="CONTRATUAL",ISNUMBER(SEARCH("INDIVIDUAL",SUBSTITUTE(UPPER($D4425)," ","")))),"PREMIUM FREE",""))))</f>
        <v/>
      </c>
    </row>
    <row r="4426">
      <c r="AC4426">
        <f>IF($C4426="","",IF(COUNTIF('Códigos Santander (ref)'!$A$2:$A$79,$C4426)&gt;0,"SANTANDER",IF(COUNTIF('Códigos Itaú (ref)'!$A$2:$A$44,$C4426)&gt;0,"ITAU",IF(AND(TRIM(UPPER($I4426))="CONTRATUAL",ISNUMBER(SEARCH("INDIVIDUAL",SUBSTITUTE(UPPER($D4426)," ","")))),"PREMIUM FREE",""))))</f>
        <v/>
      </c>
    </row>
    <row r="4427">
      <c r="AC4427">
        <f>IF($C4427="","",IF(COUNTIF('Códigos Santander (ref)'!$A$2:$A$79,$C4427)&gt;0,"SANTANDER",IF(COUNTIF('Códigos Itaú (ref)'!$A$2:$A$44,$C4427)&gt;0,"ITAU",IF(AND(TRIM(UPPER($I4427))="CONTRATUAL",ISNUMBER(SEARCH("INDIVIDUAL",SUBSTITUTE(UPPER($D4427)," ","")))),"PREMIUM FREE",""))))</f>
        <v/>
      </c>
    </row>
    <row r="4428">
      <c r="AC4428">
        <f>IF($C4428="","",IF(COUNTIF('Códigos Santander (ref)'!$A$2:$A$79,$C4428)&gt;0,"SANTANDER",IF(COUNTIF('Códigos Itaú (ref)'!$A$2:$A$44,$C4428)&gt;0,"ITAU",IF(AND(TRIM(UPPER($I4428))="CONTRATUAL",ISNUMBER(SEARCH("INDIVIDUAL",SUBSTITUTE(UPPER($D4428)," ","")))),"PREMIUM FREE",""))))</f>
        <v/>
      </c>
    </row>
    <row r="4429">
      <c r="AC4429">
        <f>IF($C4429="","",IF(COUNTIF('Códigos Santander (ref)'!$A$2:$A$79,$C4429)&gt;0,"SANTANDER",IF(COUNTIF('Códigos Itaú (ref)'!$A$2:$A$44,$C4429)&gt;0,"ITAU",IF(AND(TRIM(UPPER($I4429))="CONTRATUAL",ISNUMBER(SEARCH("INDIVIDUAL",SUBSTITUTE(UPPER($D4429)," ","")))),"PREMIUM FREE",""))))</f>
        <v/>
      </c>
    </row>
    <row r="4430">
      <c r="AC4430">
        <f>IF($C4430="","",IF(COUNTIF('Códigos Santander (ref)'!$A$2:$A$79,$C4430)&gt;0,"SANTANDER",IF(COUNTIF('Códigos Itaú (ref)'!$A$2:$A$44,$C4430)&gt;0,"ITAU",IF(AND(TRIM(UPPER($I4430))="CONTRATUAL",ISNUMBER(SEARCH("INDIVIDUAL",SUBSTITUTE(UPPER($D4430)," ","")))),"PREMIUM FREE",""))))</f>
        <v/>
      </c>
    </row>
    <row r="4431">
      <c r="AC4431">
        <f>IF($C4431="","",IF(COUNTIF('Códigos Santander (ref)'!$A$2:$A$79,$C4431)&gt;0,"SANTANDER",IF(COUNTIF('Códigos Itaú (ref)'!$A$2:$A$44,$C4431)&gt;0,"ITAU",IF(AND(TRIM(UPPER($I4431))="CONTRATUAL",ISNUMBER(SEARCH("INDIVIDUAL",SUBSTITUTE(UPPER($D4431)," ","")))),"PREMIUM FREE",""))))</f>
        <v/>
      </c>
    </row>
    <row r="4432">
      <c r="AC4432">
        <f>IF($C4432="","",IF(COUNTIF('Códigos Santander (ref)'!$A$2:$A$79,$C4432)&gt;0,"SANTANDER",IF(COUNTIF('Códigos Itaú (ref)'!$A$2:$A$44,$C4432)&gt;0,"ITAU",IF(AND(TRIM(UPPER($I4432))="CONTRATUAL",ISNUMBER(SEARCH("INDIVIDUAL",SUBSTITUTE(UPPER($D4432)," ","")))),"PREMIUM FREE",""))))</f>
        <v/>
      </c>
    </row>
    <row r="4433">
      <c r="AC4433">
        <f>IF($C4433="","",IF(COUNTIF('Códigos Santander (ref)'!$A$2:$A$79,$C4433)&gt;0,"SANTANDER",IF(COUNTIF('Códigos Itaú (ref)'!$A$2:$A$44,$C4433)&gt;0,"ITAU",IF(AND(TRIM(UPPER($I4433))="CONTRATUAL",ISNUMBER(SEARCH("INDIVIDUAL",SUBSTITUTE(UPPER($D4433)," ","")))),"PREMIUM FREE",""))))</f>
        <v/>
      </c>
    </row>
    <row r="4434">
      <c r="AC4434">
        <f>IF($C4434="","",IF(COUNTIF('Códigos Santander (ref)'!$A$2:$A$79,$C4434)&gt;0,"SANTANDER",IF(COUNTIF('Códigos Itaú (ref)'!$A$2:$A$44,$C4434)&gt;0,"ITAU",IF(AND(TRIM(UPPER($I4434))="CONTRATUAL",ISNUMBER(SEARCH("INDIVIDUAL",SUBSTITUTE(UPPER($D4434)," ","")))),"PREMIUM FREE",""))))</f>
        <v/>
      </c>
    </row>
    <row r="4435">
      <c r="AC4435">
        <f>IF($C4435="","",IF(COUNTIF('Códigos Santander (ref)'!$A$2:$A$79,$C4435)&gt;0,"SANTANDER",IF(COUNTIF('Códigos Itaú (ref)'!$A$2:$A$44,$C4435)&gt;0,"ITAU",IF(AND(TRIM(UPPER($I4435))="CONTRATUAL",ISNUMBER(SEARCH("INDIVIDUAL",SUBSTITUTE(UPPER($D4435)," ","")))),"PREMIUM FREE",""))))</f>
        <v/>
      </c>
    </row>
    <row r="4436">
      <c r="AC4436">
        <f>IF($C4436="","",IF(COUNTIF('Códigos Santander (ref)'!$A$2:$A$79,$C4436)&gt;0,"SANTANDER",IF(COUNTIF('Códigos Itaú (ref)'!$A$2:$A$44,$C4436)&gt;0,"ITAU",IF(AND(TRIM(UPPER($I4436))="CONTRATUAL",ISNUMBER(SEARCH("INDIVIDUAL",SUBSTITUTE(UPPER($D4436)," ","")))),"PREMIUM FREE",""))))</f>
        <v/>
      </c>
    </row>
    <row r="4437">
      <c r="AC4437">
        <f>IF($C4437="","",IF(COUNTIF('Códigos Santander (ref)'!$A$2:$A$79,$C4437)&gt;0,"SANTANDER",IF(COUNTIF('Códigos Itaú (ref)'!$A$2:$A$44,$C4437)&gt;0,"ITAU",IF(AND(TRIM(UPPER($I4437))="CONTRATUAL",ISNUMBER(SEARCH("INDIVIDUAL",SUBSTITUTE(UPPER($D4437)," ","")))),"PREMIUM FREE",""))))</f>
        <v/>
      </c>
    </row>
    <row r="4438">
      <c r="AC4438">
        <f>IF($C4438="","",IF(COUNTIF('Códigos Santander (ref)'!$A$2:$A$79,$C4438)&gt;0,"SANTANDER",IF(COUNTIF('Códigos Itaú (ref)'!$A$2:$A$44,$C4438)&gt;0,"ITAU",IF(AND(TRIM(UPPER($I4438))="CONTRATUAL",ISNUMBER(SEARCH("INDIVIDUAL",SUBSTITUTE(UPPER($D4438)," ","")))),"PREMIUM FREE",""))))</f>
        <v/>
      </c>
    </row>
    <row r="4439">
      <c r="AC4439">
        <f>IF($C4439="","",IF(COUNTIF('Códigos Santander (ref)'!$A$2:$A$79,$C4439)&gt;0,"SANTANDER",IF(COUNTIF('Códigos Itaú (ref)'!$A$2:$A$44,$C4439)&gt;0,"ITAU",IF(AND(TRIM(UPPER($I4439))="CONTRATUAL",ISNUMBER(SEARCH("INDIVIDUAL",SUBSTITUTE(UPPER($D4439)," ","")))),"PREMIUM FREE",""))))</f>
        <v/>
      </c>
    </row>
    <row r="4440">
      <c r="AC4440">
        <f>IF($C4440="","",IF(COUNTIF('Códigos Santander (ref)'!$A$2:$A$79,$C4440)&gt;0,"SANTANDER",IF(COUNTIF('Códigos Itaú (ref)'!$A$2:$A$44,$C4440)&gt;0,"ITAU",IF(AND(TRIM(UPPER($I4440))="CONTRATUAL",ISNUMBER(SEARCH("INDIVIDUAL",SUBSTITUTE(UPPER($D4440)," ","")))),"PREMIUM FREE",""))))</f>
        <v/>
      </c>
    </row>
    <row r="4441">
      <c r="AC4441">
        <f>IF($C4441="","",IF(COUNTIF('Códigos Santander (ref)'!$A$2:$A$79,$C4441)&gt;0,"SANTANDER",IF(COUNTIF('Códigos Itaú (ref)'!$A$2:$A$44,$C4441)&gt;0,"ITAU",IF(AND(TRIM(UPPER($I4441))="CONTRATUAL",ISNUMBER(SEARCH("INDIVIDUAL",SUBSTITUTE(UPPER($D4441)," ","")))),"PREMIUM FREE",""))))</f>
        <v/>
      </c>
    </row>
    <row r="4442">
      <c r="AC4442">
        <f>IF($C4442="","",IF(COUNTIF('Códigos Santander (ref)'!$A$2:$A$79,$C4442)&gt;0,"SANTANDER",IF(COUNTIF('Códigos Itaú (ref)'!$A$2:$A$44,$C4442)&gt;0,"ITAU",IF(AND(TRIM(UPPER($I4442))="CONTRATUAL",ISNUMBER(SEARCH("INDIVIDUAL",SUBSTITUTE(UPPER($D4442)," ","")))),"PREMIUM FREE",""))))</f>
        <v/>
      </c>
    </row>
    <row r="4443">
      <c r="AC4443">
        <f>IF($C4443="","",IF(COUNTIF('Códigos Santander (ref)'!$A$2:$A$79,$C4443)&gt;0,"SANTANDER",IF(COUNTIF('Códigos Itaú (ref)'!$A$2:$A$44,$C4443)&gt;0,"ITAU",IF(AND(TRIM(UPPER($I4443))="CONTRATUAL",ISNUMBER(SEARCH("INDIVIDUAL",SUBSTITUTE(UPPER($D4443)," ","")))),"PREMIUM FREE",""))))</f>
        <v/>
      </c>
    </row>
    <row r="4444">
      <c r="AC4444">
        <f>IF($C4444="","",IF(COUNTIF('Códigos Santander (ref)'!$A$2:$A$79,$C4444)&gt;0,"SANTANDER",IF(COUNTIF('Códigos Itaú (ref)'!$A$2:$A$44,$C4444)&gt;0,"ITAU",IF(AND(TRIM(UPPER($I4444))="CONTRATUAL",ISNUMBER(SEARCH("INDIVIDUAL",SUBSTITUTE(UPPER($D4444)," ","")))),"PREMIUM FREE",""))))</f>
        <v/>
      </c>
    </row>
    <row r="4445">
      <c r="AC4445">
        <f>IF($C4445="","",IF(COUNTIF('Códigos Santander (ref)'!$A$2:$A$79,$C4445)&gt;0,"SANTANDER",IF(COUNTIF('Códigos Itaú (ref)'!$A$2:$A$44,$C4445)&gt;0,"ITAU",IF(AND(TRIM(UPPER($I4445))="CONTRATUAL",ISNUMBER(SEARCH("INDIVIDUAL",SUBSTITUTE(UPPER($D4445)," ","")))),"PREMIUM FREE",""))))</f>
        <v/>
      </c>
    </row>
    <row r="4446">
      <c r="AC4446">
        <f>IF($C4446="","",IF(COUNTIF('Códigos Santander (ref)'!$A$2:$A$79,$C4446)&gt;0,"SANTANDER",IF(COUNTIF('Códigos Itaú (ref)'!$A$2:$A$44,$C4446)&gt;0,"ITAU",IF(AND(TRIM(UPPER($I4446))="CONTRATUAL",ISNUMBER(SEARCH("INDIVIDUAL",SUBSTITUTE(UPPER($D4446)," ","")))),"PREMIUM FREE",""))))</f>
        <v/>
      </c>
    </row>
    <row r="4447">
      <c r="AC4447">
        <f>IF($C4447="","",IF(COUNTIF('Códigos Santander (ref)'!$A$2:$A$79,$C4447)&gt;0,"SANTANDER",IF(COUNTIF('Códigos Itaú (ref)'!$A$2:$A$44,$C4447)&gt;0,"ITAU",IF(AND(TRIM(UPPER($I4447))="CONTRATUAL",ISNUMBER(SEARCH("INDIVIDUAL",SUBSTITUTE(UPPER($D4447)," ","")))),"PREMIUM FREE",""))))</f>
        <v/>
      </c>
    </row>
    <row r="4448">
      <c r="AC4448">
        <f>IF($C4448="","",IF(COUNTIF('Códigos Santander (ref)'!$A$2:$A$79,$C4448)&gt;0,"SANTANDER",IF(COUNTIF('Códigos Itaú (ref)'!$A$2:$A$44,$C4448)&gt;0,"ITAU",IF(AND(TRIM(UPPER($I4448))="CONTRATUAL",ISNUMBER(SEARCH("INDIVIDUAL",SUBSTITUTE(UPPER($D4448)," ","")))),"PREMIUM FREE",""))))</f>
        <v/>
      </c>
    </row>
    <row r="4449">
      <c r="AC4449">
        <f>IF($C4449="","",IF(COUNTIF('Códigos Santander (ref)'!$A$2:$A$79,$C4449)&gt;0,"SANTANDER",IF(COUNTIF('Códigos Itaú (ref)'!$A$2:$A$44,$C4449)&gt;0,"ITAU",IF(AND(TRIM(UPPER($I4449))="CONTRATUAL",ISNUMBER(SEARCH("INDIVIDUAL",SUBSTITUTE(UPPER($D4449)," ","")))),"PREMIUM FREE",""))))</f>
        <v/>
      </c>
    </row>
    <row r="4450">
      <c r="AC4450">
        <f>IF($C4450="","",IF(COUNTIF('Códigos Santander (ref)'!$A$2:$A$79,$C4450)&gt;0,"SANTANDER",IF(COUNTIF('Códigos Itaú (ref)'!$A$2:$A$44,$C4450)&gt;0,"ITAU",IF(AND(TRIM(UPPER($I4450))="CONTRATUAL",ISNUMBER(SEARCH("INDIVIDUAL",SUBSTITUTE(UPPER($D4450)," ","")))),"PREMIUM FREE",""))))</f>
        <v/>
      </c>
    </row>
    <row r="4451">
      <c r="AC4451">
        <f>IF($C4451="","",IF(COUNTIF('Códigos Santander (ref)'!$A$2:$A$79,$C4451)&gt;0,"SANTANDER",IF(COUNTIF('Códigos Itaú (ref)'!$A$2:$A$44,$C4451)&gt;0,"ITAU",IF(AND(TRIM(UPPER($I4451))="CONTRATUAL",ISNUMBER(SEARCH("INDIVIDUAL",SUBSTITUTE(UPPER($D4451)," ","")))),"PREMIUM FREE",""))))</f>
        <v/>
      </c>
    </row>
    <row r="4452">
      <c r="AC4452">
        <f>IF($C4452="","",IF(COUNTIF('Códigos Santander (ref)'!$A$2:$A$79,$C4452)&gt;0,"SANTANDER",IF(COUNTIF('Códigos Itaú (ref)'!$A$2:$A$44,$C4452)&gt;0,"ITAU",IF(AND(TRIM(UPPER($I4452))="CONTRATUAL",ISNUMBER(SEARCH("INDIVIDUAL",SUBSTITUTE(UPPER($D4452)," ","")))),"PREMIUM FREE",""))))</f>
        <v/>
      </c>
    </row>
    <row r="4453">
      <c r="AC4453">
        <f>IF($C4453="","",IF(COUNTIF('Códigos Santander (ref)'!$A$2:$A$79,$C4453)&gt;0,"SANTANDER",IF(COUNTIF('Códigos Itaú (ref)'!$A$2:$A$44,$C4453)&gt;0,"ITAU",IF(AND(TRIM(UPPER($I4453))="CONTRATUAL",ISNUMBER(SEARCH("INDIVIDUAL",SUBSTITUTE(UPPER($D4453)," ","")))),"PREMIUM FREE",""))))</f>
        <v/>
      </c>
    </row>
    <row r="4454">
      <c r="AC4454">
        <f>IF($C4454="","",IF(COUNTIF('Códigos Santander (ref)'!$A$2:$A$79,$C4454)&gt;0,"SANTANDER",IF(COUNTIF('Códigos Itaú (ref)'!$A$2:$A$44,$C4454)&gt;0,"ITAU",IF(AND(TRIM(UPPER($I4454))="CONTRATUAL",ISNUMBER(SEARCH("INDIVIDUAL",SUBSTITUTE(UPPER($D4454)," ","")))),"PREMIUM FREE",""))))</f>
        <v/>
      </c>
    </row>
    <row r="4455">
      <c r="AC4455">
        <f>IF($C4455="","",IF(COUNTIF('Códigos Santander (ref)'!$A$2:$A$79,$C4455)&gt;0,"SANTANDER",IF(COUNTIF('Códigos Itaú (ref)'!$A$2:$A$44,$C4455)&gt;0,"ITAU",IF(AND(TRIM(UPPER($I4455))="CONTRATUAL",ISNUMBER(SEARCH("INDIVIDUAL",SUBSTITUTE(UPPER($D4455)," ","")))),"PREMIUM FREE",""))))</f>
        <v/>
      </c>
    </row>
    <row r="4456">
      <c r="AC4456">
        <f>IF($C4456="","",IF(COUNTIF('Códigos Santander (ref)'!$A$2:$A$79,$C4456)&gt;0,"SANTANDER",IF(COUNTIF('Códigos Itaú (ref)'!$A$2:$A$44,$C4456)&gt;0,"ITAU",IF(AND(TRIM(UPPER($I4456))="CONTRATUAL",ISNUMBER(SEARCH("INDIVIDUAL",SUBSTITUTE(UPPER($D4456)," ","")))),"PREMIUM FREE",""))))</f>
        <v/>
      </c>
    </row>
    <row r="4457">
      <c r="AC4457">
        <f>IF($C4457="","",IF(COUNTIF('Códigos Santander (ref)'!$A$2:$A$79,$C4457)&gt;0,"SANTANDER",IF(COUNTIF('Códigos Itaú (ref)'!$A$2:$A$44,$C4457)&gt;0,"ITAU",IF(AND(TRIM(UPPER($I4457))="CONTRATUAL",ISNUMBER(SEARCH("INDIVIDUAL",SUBSTITUTE(UPPER($D4457)," ","")))),"PREMIUM FREE",""))))</f>
        <v/>
      </c>
    </row>
    <row r="4458">
      <c r="AC4458">
        <f>IF($C4458="","",IF(COUNTIF('Códigos Santander (ref)'!$A$2:$A$79,$C4458)&gt;0,"SANTANDER",IF(COUNTIF('Códigos Itaú (ref)'!$A$2:$A$44,$C4458)&gt;0,"ITAU",IF(AND(TRIM(UPPER($I4458))="CONTRATUAL",ISNUMBER(SEARCH("INDIVIDUAL",SUBSTITUTE(UPPER($D4458)," ","")))),"PREMIUM FREE",""))))</f>
        <v/>
      </c>
    </row>
    <row r="4459">
      <c r="AC4459">
        <f>IF($C4459="","",IF(COUNTIF('Códigos Santander (ref)'!$A$2:$A$79,$C4459)&gt;0,"SANTANDER",IF(COUNTIF('Códigos Itaú (ref)'!$A$2:$A$44,$C4459)&gt;0,"ITAU",IF(AND(TRIM(UPPER($I4459))="CONTRATUAL",ISNUMBER(SEARCH("INDIVIDUAL",SUBSTITUTE(UPPER($D4459)," ","")))),"PREMIUM FREE",""))))</f>
        <v/>
      </c>
    </row>
    <row r="4460">
      <c r="AC4460">
        <f>IF($C4460="","",IF(COUNTIF('Códigos Santander (ref)'!$A$2:$A$79,$C4460)&gt;0,"SANTANDER",IF(COUNTIF('Códigos Itaú (ref)'!$A$2:$A$44,$C4460)&gt;0,"ITAU",IF(AND(TRIM(UPPER($I4460))="CONTRATUAL",ISNUMBER(SEARCH("INDIVIDUAL",SUBSTITUTE(UPPER($D4460)," ","")))),"PREMIUM FREE",""))))</f>
        <v/>
      </c>
    </row>
    <row r="4461">
      <c r="AC4461">
        <f>IF($C4461="","",IF(COUNTIF('Códigos Santander (ref)'!$A$2:$A$79,$C4461)&gt;0,"SANTANDER",IF(COUNTIF('Códigos Itaú (ref)'!$A$2:$A$44,$C4461)&gt;0,"ITAU",IF(AND(TRIM(UPPER($I4461))="CONTRATUAL",ISNUMBER(SEARCH("INDIVIDUAL",SUBSTITUTE(UPPER($D4461)," ","")))),"PREMIUM FREE",""))))</f>
        <v/>
      </c>
    </row>
    <row r="4462">
      <c r="AC4462">
        <f>IF($C4462="","",IF(COUNTIF('Códigos Santander (ref)'!$A$2:$A$79,$C4462)&gt;0,"SANTANDER",IF(COUNTIF('Códigos Itaú (ref)'!$A$2:$A$44,$C4462)&gt;0,"ITAU",IF(AND(TRIM(UPPER($I4462))="CONTRATUAL",ISNUMBER(SEARCH("INDIVIDUAL",SUBSTITUTE(UPPER($D4462)," ","")))),"PREMIUM FREE",""))))</f>
        <v/>
      </c>
    </row>
    <row r="4463">
      <c r="AC4463">
        <f>IF($C4463="","",IF(COUNTIF('Códigos Santander (ref)'!$A$2:$A$79,$C4463)&gt;0,"SANTANDER",IF(COUNTIF('Códigos Itaú (ref)'!$A$2:$A$44,$C4463)&gt;0,"ITAU",IF(AND(TRIM(UPPER($I4463))="CONTRATUAL",ISNUMBER(SEARCH("INDIVIDUAL",SUBSTITUTE(UPPER($D4463)," ","")))),"PREMIUM FREE",""))))</f>
        <v/>
      </c>
    </row>
    <row r="4464">
      <c r="AC4464">
        <f>IF($C4464="","",IF(COUNTIF('Códigos Santander (ref)'!$A$2:$A$79,$C4464)&gt;0,"SANTANDER",IF(COUNTIF('Códigos Itaú (ref)'!$A$2:$A$44,$C4464)&gt;0,"ITAU",IF(AND(TRIM(UPPER($I4464))="CONTRATUAL",ISNUMBER(SEARCH("INDIVIDUAL",SUBSTITUTE(UPPER($D4464)," ","")))),"PREMIUM FREE",""))))</f>
        <v/>
      </c>
    </row>
    <row r="4465">
      <c r="AC4465">
        <f>IF($C4465="","",IF(COUNTIF('Códigos Santander (ref)'!$A$2:$A$79,$C4465)&gt;0,"SANTANDER",IF(COUNTIF('Códigos Itaú (ref)'!$A$2:$A$44,$C4465)&gt;0,"ITAU",IF(AND(TRIM(UPPER($I4465))="CONTRATUAL",ISNUMBER(SEARCH("INDIVIDUAL",SUBSTITUTE(UPPER($D4465)," ","")))),"PREMIUM FREE",""))))</f>
        <v/>
      </c>
    </row>
    <row r="4466">
      <c r="AC4466">
        <f>IF($C4466="","",IF(COUNTIF('Códigos Santander (ref)'!$A$2:$A$79,$C4466)&gt;0,"SANTANDER",IF(COUNTIF('Códigos Itaú (ref)'!$A$2:$A$44,$C4466)&gt;0,"ITAU",IF(AND(TRIM(UPPER($I4466))="CONTRATUAL",ISNUMBER(SEARCH("INDIVIDUAL",SUBSTITUTE(UPPER($D4466)," ","")))),"PREMIUM FREE",""))))</f>
        <v/>
      </c>
    </row>
    <row r="4467">
      <c r="AC4467">
        <f>IF($C4467="","",IF(COUNTIF('Códigos Santander (ref)'!$A$2:$A$79,$C4467)&gt;0,"SANTANDER",IF(COUNTIF('Códigos Itaú (ref)'!$A$2:$A$44,$C4467)&gt;0,"ITAU",IF(AND(TRIM(UPPER($I4467))="CONTRATUAL",ISNUMBER(SEARCH("INDIVIDUAL",SUBSTITUTE(UPPER($D4467)," ","")))),"PREMIUM FREE",""))))</f>
        <v/>
      </c>
    </row>
    <row r="4468">
      <c r="AC4468">
        <f>IF($C4468="","",IF(COUNTIF('Códigos Santander (ref)'!$A$2:$A$79,$C4468)&gt;0,"SANTANDER",IF(COUNTIF('Códigos Itaú (ref)'!$A$2:$A$44,$C4468)&gt;0,"ITAU",IF(AND(TRIM(UPPER($I4468))="CONTRATUAL",ISNUMBER(SEARCH("INDIVIDUAL",SUBSTITUTE(UPPER($D4468)," ","")))),"PREMIUM FREE",""))))</f>
        <v/>
      </c>
    </row>
    <row r="4469">
      <c r="AC4469">
        <f>IF($C4469="","",IF(COUNTIF('Códigos Santander (ref)'!$A$2:$A$79,$C4469)&gt;0,"SANTANDER",IF(COUNTIF('Códigos Itaú (ref)'!$A$2:$A$44,$C4469)&gt;0,"ITAU",IF(AND(TRIM(UPPER($I4469))="CONTRATUAL",ISNUMBER(SEARCH("INDIVIDUAL",SUBSTITUTE(UPPER($D4469)," ","")))),"PREMIUM FREE",""))))</f>
        <v/>
      </c>
    </row>
    <row r="4470">
      <c r="AC4470">
        <f>IF($C4470="","",IF(COUNTIF('Códigos Santander (ref)'!$A$2:$A$79,$C4470)&gt;0,"SANTANDER",IF(COUNTIF('Códigos Itaú (ref)'!$A$2:$A$44,$C4470)&gt;0,"ITAU",IF(AND(TRIM(UPPER($I4470))="CONTRATUAL",ISNUMBER(SEARCH("INDIVIDUAL",SUBSTITUTE(UPPER($D4470)," ","")))),"PREMIUM FREE",""))))</f>
        <v/>
      </c>
    </row>
    <row r="4471">
      <c r="AC4471">
        <f>IF($C4471="","",IF(COUNTIF('Códigos Santander (ref)'!$A$2:$A$79,$C4471)&gt;0,"SANTANDER",IF(COUNTIF('Códigos Itaú (ref)'!$A$2:$A$44,$C4471)&gt;0,"ITAU",IF(AND(TRIM(UPPER($I4471))="CONTRATUAL",ISNUMBER(SEARCH("INDIVIDUAL",SUBSTITUTE(UPPER($D4471)," ","")))),"PREMIUM FREE",""))))</f>
        <v/>
      </c>
    </row>
    <row r="4472">
      <c r="AC4472">
        <f>IF($C4472="","",IF(COUNTIF('Códigos Santander (ref)'!$A$2:$A$79,$C4472)&gt;0,"SANTANDER",IF(COUNTIF('Códigos Itaú (ref)'!$A$2:$A$44,$C4472)&gt;0,"ITAU",IF(AND(TRIM(UPPER($I4472))="CONTRATUAL",ISNUMBER(SEARCH("INDIVIDUAL",SUBSTITUTE(UPPER($D4472)," ","")))),"PREMIUM FREE",""))))</f>
        <v/>
      </c>
    </row>
    <row r="4473">
      <c r="AC4473">
        <f>IF($C4473="","",IF(COUNTIF('Códigos Santander (ref)'!$A$2:$A$79,$C4473)&gt;0,"SANTANDER",IF(COUNTIF('Códigos Itaú (ref)'!$A$2:$A$44,$C4473)&gt;0,"ITAU",IF(AND(TRIM(UPPER($I4473))="CONTRATUAL",ISNUMBER(SEARCH("INDIVIDUAL",SUBSTITUTE(UPPER($D4473)," ","")))),"PREMIUM FREE",""))))</f>
        <v/>
      </c>
    </row>
    <row r="4474">
      <c r="AC4474">
        <f>IF($C4474="","",IF(COUNTIF('Códigos Santander (ref)'!$A$2:$A$79,$C4474)&gt;0,"SANTANDER",IF(COUNTIF('Códigos Itaú (ref)'!$A$2:$A$44,$C4474)&gt;0,"ITAU",IF(AND(TRIM(UPPER($I4474))="CONTRATUAL",ISNUMBER(SEARCH("INDIVIDUAL",SUBSTITUTE(UPPER($D4474)," ","")))),"PREMIUM FREE",""))))</f>
        <v/>
      </c>
    </row>
    <row r="4475">
      <c r="AC4475">
        <f>IF($C4475="","",IF(COUNTIF('Códigos Santander (ref)'!$A$2:$A$79,$C4475)&gt;0,"SANTANDER",IF(COUNTIF('Códigos Itaú (ref)'!$A$2:$A$44,$C4475)&gt;0,"ITAU",IF(AND(TRIM(UPPER($I4475))="CONTRATUAL",ISNUMBER(SEARCH("INDIVIDUAL",SUBSTITUTE(UPPER($D4475)," ","")))),"PREMIUM FREE",""))))</f>
        <v/>
      </c>
    </row>
    <row r="4476">
      <c r="AC4476">
        <f>IF($C4476="","",IF(COUNTIF('Códigos Santander (ref)'!$A$2:$A$79,$C4476)&gt;0,"SANTANDER",IF(COUNTIF('Códigos Itaú (ref)'!$A$2:$A$44,$C4476)&gt;0,"ITAU",IF(AND(TRIM(UPPER($I4476))="CONTRATUAL",ISNUMBER(SEARCH("INDIVIDUAL",SUBSTITUTE(UPPER($D4476)," ","")))),"PREMIUM FREE",""))))</f>
        <v/>
      </c>
    </row>
    <row r="4477">
      <c r="AC4477">
        <f>IF($C4477="","",IF(COUNTIF('Códigos Santander (ref)'!$A$2:$A$79,$C4477)&gt;0,"SANTANDER",IF(COUNTIF('Códigos Itaú (ref)'!$A$2:$A$44,$C4477)&gt;0,"ITAU",IF(AND(TRIM(UPPER($I4477))="CONTRATUAL",ISNUMBER(SEARCH("INDIVIDUAL",SUBSTITUTE(UPPER($D4477)," ","")))),"PREMIUM FREE",""))))</f>
        <v/>
      </c>
    </row>
    <row r="4478">
      <c r="AC4478">
        <f>IF($C4478="","",IF(COUNTIF('Códigos Santander (ref)'!$A$2:$A$79,$C4478)&gt;0,"SANTANDER",IF(COUNTIF('Códigos Itaú (ref)'!$A$2:$A$44,$C4478)&gt;0,"ITAU",IF(AND(TRIM(UPPER($I4478))="CONTRATUAL",ISNUMBER(SEARCH("INDIVIDUAL",SUBSTITUTE(UPPER($D4478)," ","")))),"PREMIUM FREE",""))))</f>
        <v/>
      </c>
    </row>
    <row r="4479">
      <c r="AC4479">
        <f>IF($C4479="","",IF(COUNTIF('Códigos Santander (ref)'!$A$2:$A$79,$C4479)&gt;0,"SANTANDER",IF(COUNTIF('Códigos Itaú (ref)'!$A$2:$A$44,$C4479)&gt;0,"ITAU",IF(AND(TRIM(UPPER($I4479))="CONTRATUAL",ISNUMBER(SEARCH("INDIVIDUAL",SUBSTITUTE(UPPER($D4479)," ","")))),"PREMIUM FREE",""))))</f>
        <v/>
      </c>
    </row>
    <row r="4480">
      <c r="AC4480">
        <f>IF($C4480="","",IF(COUNTIF('Códigos Santander (ref)'!$A$2:$A$79,$C4480)&gt;0,"SANTANDER",IF(COUNTIF('Códigos Itaú (ref)'!$A$2:$A$44,$C4480)&gt;0,"ITAU",IF(AND(TRIM(UPPER($I4480))="CONTRATUAL",ISNUMBER(SEARCH("INDIVIDUAL",SUBSTITUTE(UPPER($D4480)," ","")))),"PREMIUM FREE",""))))</f>
        <v/>
      </c>
    </row>
    <row r="4481">
      <c r="AC4481">
        <f>IF($C4481="","",IF(COUNTIF('Códigos Santander (ref)'!$A$2:$A$79,$C4481)&gt;0,"SANTANDER",IF(COUNTIF('Códigos Itaú (ref)'!$A$2:$A$44,$C4481)&gt;0,"ITAU",IF(AND(TRIM(UPPER($I4481))="CONTRATUAL",ISNUMBER(SEARCH("INDIVIDUAL",SUBSTITUTE(UPPER($D4481)," ","")))),"PREMIUM FREE",""))))</f>
        <v/>
      </c>
    </row>
    <row r="4482">
      <c r="AC4482">
        <f>IF($C4482="","",IF(COUNTIF('Códigos Santander (ref)'!$A$2:$A$79,$C4482)&gt;0,"SANTANDER",IF(COUNTIF('Códigos Itaú (ref)'!$A$2:$A$44,$C4482)&gt;0,"ITAU",IF(AND(TRIM(UPPER($I4482))="CONTRATUAL",ISNUMBER(SEARCH("INDIVIDUAL",SUBSTITUTE(UPPER($D4482)," ","")))),"PREMIUM FREE",""))))</f>
        <v/>
      </c>
    </row>
    <row r="4483">
      <c r="AC4483">
        <f>IF($C4483="","",IF(COUNTIF('Códigos Santander (ref)'!$A$2:$A$79,$C4483)&gt;0,"SANTANDER",IF(COUNTIF('Códigos Itaú (ref)'!$A$2:$A$44,$C4483)&gt;0,"ITAU",IF(AND(TRIM(UPPER($I4483))="CONTRATUAL",ISNUMBER(SEARCH("INDIVIDUAL",SUBSTITUTE(UPPER($D4483)," ","")))),"PREMIUM FREE",""))))</f>
        <v/>
      </c>
    </row>
    <row r="4484">
      <c r="AC4484">
        <f>IF($C4484="","",IF(COUNTIF('Códigos Santander (ref)'!$A$2:$A$79,$C4484)&gt;0,"SANTANDER",IF(COUNTIF('Códigos Itaú (ref)'!$A$2:$A$44,$C4484)&gt;0,"ITAU",IF(AND(TRIM(UPPER($I4484))="CONTRATUAL",ISNUMBER(SEARCH("INDIVIDUAL",SUBSTITUTE(UPPER($D4484)," ","")))),"PREMIUM FREE",""))))</f>
        <v/>
      </c>
    </row>
    <row r="4485">
      <c r="AC4485">
        <f>IF($C4485="","",IF(COUNTIF('Códigos Santander (ref)'!$A$2:$A$79,$C4485)&gt;0,"SANTANDER",IF(COUNTIF('Códigos Itaú (ref)'!$A$2:$A$44,$C4485)&gt;0,"ITAU",IF(AND(TRIM(UPPER($I4485))="CONTRATUAL",ISNUMBER(SEARCH("INDIVIDUAL",SUBSTITUTE(UPPER($D4485)," ","")))),"PREMIUM FREE",""))))</f>
        <v/>
      </c>
    </row>
    <row r="4486">
      <c r="AC4486">
        <f>IF($C4486="","",IF(COUNTIF('Códigos Santander (ref)'!$A$2:$A$79,$C4486)&gt;0,"SANTANDER",IF(COUNTIF('Códigos Itaú (ref)'!$A$2:$A$44,$C4486)&gt;0,"ITAU",IF(AND(TRIM(UPPER($I4486))="CONTRATUAL",ISNUMBER(SEARCH("INDIVIDUAL",SUBSTITUTE(UPPER($D4486)," ","")))),"PREMIUM FREE",""))))</f>
        <v/>
      </c>
    </row>
    <row r="4487">
      <c r="AC4487">
        <f>IF($C4487="","",IF(COUNTIF('Códigos Santander (ref)'!$A$2:$A$79,$C4487)&gt;0,"SANTANDER",IF(COUNTIF('Códigos Itaú (ref)'!$A$2:$A$44,$C4487)&gt;0,"ITAU",IF(AND(TRIM(UPPER($I4487))="CONTRATUAL",ISNUMBER(SEARCH("INDIVIDUAL",SUBSTITUTE(UPPER($D4487)," ","")))),"PREMIUM FREE",""))))</f>
        <v/>
      </c>
    </row>
    <row r="4488">
      <c r="AC4488">
        <f>IF($C4488="","",IF(COUNTIF('Códigos Santander (ref)'!$A$2:$A$79,$C4488)&gt;0,"SANTANDER",IF(COUNTIF('Códigos Itaú (ref)'!$A$2:$A$44,$C4488)&gt;0,"ITAU",IF(AND(TRIM(UPPER($I4488))="CONTRATUAL",ISNUMBER(SEARCH("INDIVIDUAL",SUBSTITUTE(UPPER($D4488)," ","")))),"PREMIUM FREE",""))))</f>
        <v/>
      </c>
    </row>
    <row r="4489">
      <c r="AC4489">
        <f>IF($C4489="","",IF(COUNTIF('Códigos Santander (ref)'!$A$2:$A$79,$C4489)&gt;0,"SANTANDER",IF(COUNTIF('Códigos Itaú (ref)'!$A$2:$A$44,$C4489)&gt;0,"ITAU",IF(AND(TRIM(UPPER($I4489))="CONTRATUAL",ISNUMBER(SEARCH("INDIVIDUAL",SUBSTITUTE(UPPER($D4489)," ","")))),"PREMIUM FREE",""))))</f>
        <v/>
      </c>
    </row>
    <row r="4490">
      <c r="AC4490">
        <f>IF($C4490="","",IF(COUNTIF('Códigos Santander (ref)'!$A$2:$A$79,$C4490)&gt;0,"SANTANDER",IF(COUNTIF('Códigos Itaú (ref)'!$A$2:$A$44,$C4490)&gt;0,"ITAU",IF(AND(TRIM(UPPER($I4490))="CONTRATUAL",ISNUMBER(SEARCH("INDIVIDUAL",SUBSTITUTE(UPPER($D4490)," ","")))),"PREMIUM FREE",""))))</f>
        <v/>
      </c>
    </row>
    <row r="4491">
      <c r="AC4491">
        <f>IF($C4491="","",IF(COUNTIF('Códigos Santander (ref)'!$A$2:$A$79,$C4491)&gt;0,"SANTANDER",IF(COUNTIF('Códigos Itaú (ref)'!$A$2:$A$44,$C4491)&gt;0,"ITAU",IF(AND(TRIM(UPPER($I4491))="CONTRATUAL",ISNUMBER(SEARCH("INDIVIDUAL",SUBSTITUTE(UPPER($D4491)," ","")))),"PREMIUM FREE",""))))</f>
        <v/>
      </c>
    </row>
    <row r="4492">
      <c r="AC4492">
        <f>IF($C4492="","",IF(COUNTIF('Códigos Santander (ref)'!$A$2:$A$79,$C4492)&gt;0,"SANTANDER",IF(COUNTIF('Códigos Itaú (ref)'!$A$2:$A$44,$C4492)&gt;0,"ITAU",IF(AND(TRIM(UPPER($I4492))="CONTRATUAL",ISNUMBER(SEARCH("INDIVIDUAL",SUBSTITUTE(UPPER($D4492)," ","")))),"PREMIUM FREE",""))))</f>
        <v/>
      </c>
    </row>
    <row r="4493">
      <c r="AC4493">
        <f>IF($C4493="","",IF(COUNTIF('Códigos Santander (ref)'!$A$2:$A$79,$C4493)&gt;0,"SANTANDER",IF(COUNTIF('Códigos Itaú (ref)'!$A$2:$A$44,$C4493)&gt;0,"ITAU",IF(AND(TRIM(UPPER($I4493))="CONTRATUAL",ISNUMBER(SEARCH("INDIVIDUAL",SUBSTITUTE(UPPER($D4493)," ","")))),"PREMIUM FREE",""))))</f>
        <v/>
      </c>
    </row>
    <row r="4494">
      <c r="AC4494">
        <f>IF($C4494="","",IF(COUNTIF('Códigos Santander (ref)'!$A$2:$A$79,$C4494)&gt;0,"SANTANDER",IF(COUNTIF('Códigos Itaú (ref)'!$A$2:$A$44,$C4494)&gt;0,"ITAU",IF(AND(TRIM(UPPER($I4494))="CONTRATUAL",ISNUMBER(SEARCH("INDIVIDUAL",SUBSTITUTE(UPPER($D4494)," ","")))),"PREMIUM FREE",""))))</f>
        <v/>
      </c>
    </row>
    <row r="4495">
      <c r="AC4495">
        <f>IF($C4495="","",IF(COUNTIF('Códigos Santander (ref)'!$A$2:$A$79,$C4495)&gt;0,"SANTANDER",IF(COUNTIF('Códigos Itaú (ref)'!$A$2:$A$44,$C4495)&gt;0,"ITAU",IF(AND(TRIM(UPPER($I4495))="CONTRATUAL",ISNUMBER(SEARCH("INDIVIDUAL",SUBSTITUTE(UPPER($D4495)," ","")))),"PREMIUM FREE",""))))</f>
        <v/>
      </c>
    </row>
    <row r="4496">
      <c r="AC4496">
        <f>IF($C4496="","",IF(COUNTIF('Códigos Santander (ref)'!$A$2:$A$79,$C4496)&gt;0,"SANTANDER",IF(COUNTIF('Códigos Itaú (ref)'!$A$2:$A$44,$C4496)&gt;0,"ITAU",IF(AND(TRIM(UPPER($I4496))="CONTRATUAL",ISNUMBER(SEARCH("INDIVIDUAL",SUBSTITUTE(UPPER($D4496)," ","")))),"PREMIUM FREE",""))))</f>
        <v/>
      </c>
    </row>
    <row r="4497">
      <c r="AC4497">
        <f>IF($C4497="","",IF(COUNTIF('Códigos Santander (ref)'!$A$2:$A$79,$C4497)&gt;0,"SANTANDER",IF(COUNTIF('Códigos Itaú (ref)'!$A$2:$A$44,$C4497)&gt;0,"ITAU",IF(AND(TRIM(UPPER($I4497))="CONTRATUAL",ISNUMBER(SEARCH("INDIVIDUAL",SUBSTITUTE(UPPER($D4497)," ","")))),"PREMIUM FREE",""))))</f>
        <v/>
      </c>
    </row>
    <row r="4498">
      <c r="AC4498">
        <f>IF($C4498="","",IF(COUNTIF('Códigos Santander (ref)'!$A$2:$A$79,$C4498)&gt;0,"SANTANDER",IF(COUNTIF('Códigos Itaú (ref)'!$A$2:$A$44,$C4498)&gt;0,"ITAU",IF(AND(TRIM(UPPER($I4498))="CONTRATUAL",ISNUMBER(SEARCH("INDIVIDUAL",SUBSTITUTE(UPPER($D4498)," ","")))),"PREMIUM FREE",""))))</f>
        <v/>
      </c>
    </row>
    <row r="4499">
      <c r="AC4499">
        <f>IF($C4499="","",IF(COUNTIF('Códigos Santander (ref)'!$A$2:$A$79,$C4499)&gt;0,"SANTANDER",IF(COUNTIF('Códigos Itaú (ref)'!$A$2:$A$44,$C4499)&gt;0,"ITAU",IF(AND(TRIM(UPPER($I4499))="CONTRATUAL",ISNUMBER(SEARCH("INDIVIDUAL",SUBSTITUTE(UPPER($D4499)," ","")))),"PREMIUM FREE",""))))</f>
        <v/>
      </c>
    </row>
    <row r="4500">
      <c r="AC4500">
        <f>IF($C4500="","",IF(COUNTIF('Códigos Santander (ref)'!$A$2:$A$79,$C4500)&gt;0,"SANTANDER",IF(COUNTIF('Códigos Itaú (ref)'!$A$2:$A$44,$C4500)&gt;0,"ITAU",IF(AND(TRIM(UPPER($I4500))="CONTRATUAL",ISNUMBER(SEARCH("INDIVIDUAL",SUBSTITUTE(UPPER($D4500)," ","")))),"PREMIUM FREE",""))))</f>
        <v/>
      </c>
    </row>
    <row r="4501">
      <c r="AC4501">
        <f>IF($C4501="","",IF(COUNTIF('Códigos Santander (ref)'!$A$2:$A$79,$C4501)&gt;0,"SANTANDER",IF(COUNTIF('Códigos Itaú (ref)'!$A$2:$A$44,$C4501)&gt;0,"ITAU",IF(AND(TRIM(UPPER($I4501))="CONTRATUAL",ISNUMBER(SEARCH("INDIVIDUAL",SUBSTITUTE(UPPER($D4501)," ","")))),"PREMIUM FREE",""))))</f>
        <v/>
      </c>
    </row>
    <row r="4502">
      <c r="AC4502">
        <f>IF($C4502="","",IF(COUNTIF('Códigos Santander (ref)'!$A$2:$A$79,$C4502)&gt;0,"SANTANDER",IF(COUNTIF('Códigos Itaú (ref)'!$A$2:$A$44,$C4502)&gt;0,"ITAU",IF(AND(TRIM(UPPER($I4502))="CONTRATUAL",ISNUMBER(SEARCH("INDIVIDUAL",SUBSTITUTE(UPPER($D4502)," ","")))),"PREMIUM FREE",""))))</f>
        <v/>
      </c>
    </row>
    <row r="4503">
      <c r="AC4503">
        <f>IF($C4503="","",IF(COUNTIF('Códigos Santander (ref)'!$A$2:$A$79,$C4503)&gt;0,"SANTANDER",IF(COUNTIF('Códigos Itaú (ref)'!$A$2:$A$44,$C4503)&gt;0,"ITAU",IF(AND(TRIM(UPPER($I4503))="CONTRATUAL",ISNUMBER(SEARCH("INDIVIDUAL",SUBSTITUTE(UPPER($D4503)," ","")))),"PREMIUM FREE",""))))</f>
        <v/>
      </c>
    </row>
    <row r="4504">
      <c r="AC4504">
        <f>IF($C4504="","",IF(COUNTIF('Códigos Santander (ref)'!$A$2:$A$79,$C4504)&gt;0,"SANTANDER",IF(COUNTIF('Códigos Itaú (ref)'!$A$2:$A$44,$C4504)&gt;0,"ITAU",IF(AND(TRIM(UPPER($I4504))="CONTRATUAL",ISNUMBER(SEARCH("INDIVIDUAL",SUBSTITUTE(UPPER($D4504)," ","")))),"PREMIUM FREE",""))))</f>
        <v/>
      </c>
    </row>
    <row r="4505">
      <c r="AC4505">
        <f>IF($C4505="","",IF(COUNTIF('Códigos Santander (ref)'!$A$2:$A$79,$C4505)&gt;0,"SANTANDER",IF(COUNTIF('Códigos Itaú (ref)'!$A$2:$A$44,$C4505)&gt;0,"ITAU",IF(AND(TRIM(UPPER($I4505))="CONTRATUAL",ISNUMBER(SEARCH("INDIVIDUAL",SUBSTITUTE(UPPER($D4505)," ","")))),"PREMIUM FREE",""))))</f>
        <v/>
      </c>
    </row>
    <row r="4506">
      <c r="AC4506">
        <f>IF($C4506="","",IF(COUNTIF('Códigos Santander (ref)'!$A$2:$A$79,$C4506)&gt;0,"SANTANDER",IF(COUNTIF('Códigos Itaú (ref)'!$A$2:$A$44,$C4506)&gt;0,"ITAU",IF(AND(TRIM(UPPER($I4506))="CONTRATUAL",ISNUMBER(SEARCH("INDIVIDUAL",SUBSTITUTE(UPPER($D4506)," ","")))),"PREMIUM FREE",""))))</f>
        <v/>
      </c>
    </row>
    <row r="4507">
      <c r="AC4507">
        <f>IF($C4507="","",IF(COUNTIF('Códigos Santander (ref)'!$A$2:$A$79,$C4507)&gt;0,"SANTANDER",IF(COUNTIF('Códigos Itaú (ref)'!$A$2:$A$44,$C4507)&gt;0,"ITAU",IF(AND(TRIM(UPPER($I4507))="CONTRATUAL",ISNUMBER(SEARCH("INDIVIDUAL",SUBSTITUTE(UPPER($D4507)," ","")))),"PREMIUM FREE",""))))</f>
        <v/>
      </c>
    </row>
    <row r="4508">
      <c r="AC4508">
        <f>IF($C4508="","",IF(COUNTIF('Códigos Santander (ref)'!$A$2:$A$79,$C4508)&gt;0,"SANTANDER",IF(COUNTIF('Códigos Itaú (ref)'!$A$2:$A$44,$C4508)&gt;0,"ITAU",IF(AND(TRIM(UPPER($I4508))="CONTRATUAL",ISNUMBER(SEARCH("INDIVIDUAL",SUBSTITUTE(UPPER($D4508)," ","")))),"PREMIUM FREE",""))))</f>
        <v/>
      </c>
    </row>
    <row r="4509">
      <c r="AC4509">
        <f>IF($C4509="","",IF(COUNTIF('Códigos Santander (ref)'!$A$2:$A$79,$C4509)&gt;0,"SANTANDER",IF(COUNTIF('Códigos Itaú (ref)'!$A$2:$A$44,$C4509)&gt;0,"ITAU",IF(AND(TRIM(UPPER($I4509))="CONTRATUAL",ISNUMBER(SEARCH("INDIVIDUAL",SUBSTITUTE(UPPER($D4509)," ","")))),"PREMIUM FREE",""))))</f>
        <v/>
      </c>
    </row>
    <row r="4510">
      <c r="AC4510">
        <f>IF($C4510="","",IF(COUNTIF('Códigos Santander (ref)'!$A$2:$A$79,$C4510)&gt;0,"SANTANDER",IF(COUNTIF('Códigos Itaú (ref)'!$A$2:$A$44,$C4510)&gt;0,"ITAU",IF(AND(TRIM(UPPER($I4510))="CONTRATUAL",ISNUMBER(SEARCH("INDIVIDUAL",SUBSTITUTE(UPPER($D4510)," ","")))),"PREMIUM FREE",""))))</f>
        <v/>
      </c>
    </row>
    <row r="4511">
      <c r="AC4511">
        <f>IF($C4511="","",IF(COUNTIF('Códigos Santander (ref)'!$A$2:$A$79,$C4511)&gt;0,"SANTANDER",IF(COUNTIF('Códigos Itaú (ref)'!$A$2:$A$44,$C4511)&gt;0,"ITAU",IF(AND(TRIM(UPPER($I4511))="CONTRATUAL",ISNUMBER(SEARCH("INDIVIDUAL",SUBSTITUTE(UPPER($D4511)," ","")))),"PREMIUM FREE",""))))</f>
        <v/>
      </c>
    </row>
    <row r="4512">
      <c r="AC4512">
        <f>IF($C4512="","",IF(COUNTIF('Códigos Santander (ref)'!$A$2:$A$79,$C4512)&gt;0,"SANTANDER",IF(COUNTIF('Códigos Itaú (ref)'!$A$2:$A$44,$C4512)&gt;0,"ITAU",IF(AND(TRIM(UPPER($I4512))="CONTRATUAL",ISNUMBER(SEARCH("INDIVIDUAL",SUBSTITUTE(UPPER($D4512)," ","")))),"PREMIUM FREE",""))))</f>
        <v/>
      </c>
    </row>
    <row r="4513">
      <c r="AC4513">
        <f>IF($C4513="","",IF(COUNTIF('Códigos Santander (ref)'!$A$2:$A$79,$C4513)&gt;0,"SANTANDER",IF(COUNTIF('Códigos Itaú (ref)'!$A$2:$A$44,$C4513)&gt;0,"ITAU",IF(AND(TRIM(UPPER($I4513))="CONTRATUAL",ISNUMBER(SEARCH("INDIVIDUAL",SUBSTITUTE(UPPER($D4513)," ","")))),"PREMIUM FREE",""))))</f>
        <v/>
      </c>
    </row>
    <row r="4514">
      <c r="AC4514">
        <f>IF($C4514="","",IF(COUNTIF('Códigos Santander (ref)'!$A$2:$A$79,$C4514)&gt;0,"SANTANDER",IF(COUNTIF('Códigos Itaú (ref)'!$A$2:$A$44,$C4514)&gt;0,"ITAU",IF(AND(TRIM(UPPER($I4514))="CONTRATUAL",ISNUMBER(SEARCH("INDIVIDUAL",SUBSTITUTE(UPPER($D4514)," ","")))),"PREMIUM FREE",""))))</f>
        <v/>
      </c>
    </row>
    <row r="4515">
      <c r="AC4515">
        <f>IF($C4515="","",IF(COUNTIF('Códigos Santander (ref)'!$A$2:$A$79,$C4515)&gt;0,"SANTANDER",IF(COUNTIF('Códigos Itaú (ref)'!$A$2:$A$44,$C4515)&gt;0,"ITAU",IF(AND(TRIM(UPPER($I4515))="CONTRATUAL",ISNUMBER(SEARCH("INDIVIDUAL",SUBSTITUTE(UPPER($D4515)," ","")))),"PREMIUM FREE",""))))</f>
        <v/>
      </c>
    </row>
    <row r="4516">
      <c r="AC4516">
        <f>IF($C4516="","",IF(COUNTIF('Códigos Santander (ref)'!$A$2:$A$79,$C4516)&gt;0,"SANTANDER",IF(COUNTIF('Códigos Itaú (ref)'!$A$2:$A$44,$C4516)&gt;0,"ITAU",IF(AND(TRIM(UPPER($I4516))="CONTRATUAL",ISNUMBER(SEARCH("INDIVIDUAL",SUBSTITUTE(UPPER($D4516)," ","")))),"PREMIUM FREE",""))))</f>
        <v/>
      </c>
    </row>
    <row r="4517">
      <c r="AC4517">
        <f>IF($C4517="","",IF(COUNTIF('Códigos Santander (ref)'!$A$2:$A$79,$C4517)&gt;0,"SANTANDER",IF(COUNTIF('Códigos Itaú (ref)'!$A$2:$A$44,$C4517)&gt;0,"ITAU",IF(AND(TRIM(UPPER($I4517))="CONTRATUAL",ISNUMBER(SEARCH("INDIVIDUAL",SUBSTITUTE(UPPER($D4517)," ","")))),"PREMIUM FREE",""))))</f>
        <v/>
      </c>
    </row>
    <row r="4518">
      <c r="AC4518">
        <f>IF($C4518="","",IF(COUNTIF('Códigos Santander (ref)'!$A$2:$A$79,$C4518)&gt;0,"SANTANDER",IF(COUNTIF('Códigos Itaú (ref)'!$A$2:$A$44,$C4518)&gt;0,"ITAU",IF(AND(TRIM(UPPER($I4518))="CONTRATUAL",ISNUMBER(SEARCH("INDIVIDUAL",SUBSTITUTE(UPPER($D4518)," ","")))),"PREMIUM FREE",""))))</f>
        <v/>
      </c>
    </row>
    <row r="4519">
      <c r="AC4519">
        <f>IF($C4519="","",IF(COUNTIF('Códigos Santander (ref)'!$A$2:$A$79,$C4519)&gt;0,"SANTANDER",IF(COUNTIF('Códigos Itaú (ref)'!$A$2:$A$44,$C4519)&gt;0,"ITAU",IF(AND(TRIM(UPPER($I4519))="CONTRATUAL",ISNUMBER(SEARCH("INDIVIDUAL",SUBSTITUTE(UPPER($D4519)," ","")))),"PREMIUM FREE",""))))</f>
        <v/>
      </c>
    </row>
    <row r="4520">
      <c r="AC4520">
        <f>IF($C4520="","",IF(COUNTIF('Códigos Santander (ref)'!$A$2:$A$79,$C4520)&gt;0,"SANTANDER",IF(COUNTIF('Códigos Itaú (ref)'!$A$2:$A$44,$C4520)&gt;0,"ITAU",IF(AND(TRIM(UPPER($I4520))="CONTRATUAL",ISNUMBER(SEARCH("INDIVIDUAL",SUBSTITUTE(UPPER($D4520)," ","")))),"PREMIUM FREE",""))))</f>
        <v/>
      </c>
    </row>
    <row r="4521">
      <c r="AC4521">
        <f>IF($C4521="","",IF(COUNTIF('Códigos Santander (ref)'!$A$2:$A$79,$C4521)&gt;0,"SANTANDER",IF(COUNTIF('Códigos Itaú (ref)'!$A$2:$A$44,$C4521)&gt;0,"ITAU",IF(AND(TRIM(UPPER($I4521))="CONTRATUAL",ISNUMBER(SEARCH("INDIVIDUAL",SUBSTITUTE(UPPER($D4521)," ","")))),"PREMIUM FREE",""))))</f>
        <v/>
      </c>
    </row>
    <row r="4522">
      <c r="AC4522">
        <f>IF($C4522="","",IF(COUNTIF('Códigos Santander (ref)'!$A$2:$A$79,$C4522)&gt;0,"SANTANDER",IF(COUNTIF('Códigos Itaú (ref)'!$A$2:$A$44,$C4522)&gt;0,"ITAU",IF(AND(TRIM(UPPER($I4522))="CONTRATUAL",ISNUMBER(SEARCH("INDIVIDUAL",SUBSTITUTE(UPPER($D4522)," ","")))),"PREMIUM FREE",""))))</f>
        <v/>
      </c>
    </row>
    <row r="4523">
      <c r="AC4523">
        <f>IF($C4523="","",IF(COUNTIF('Códigos Santander (ref)'!$A$2:$A$79,$C4523)&gt;0,"SANTANDER",IF(COUNTIF('Códigos Itaú (ref)'!$A$2:$A$44,$C4523)&gt;0,"ITAU",IF(AND(TRIM(UPPER($I4523))="CONTRATUAL",ISNUMBER(SEARCH("INDIVIDUAL",SUBSTITUTE(UPPER($D4523)," ","")))),"PREMIUM FREE",""))))</f>
        <v/>
      </c>
    </row>
    <row r="4524">
      <c r="AC4524">
        <f>IF($C4524="","",IF(COUNTIF('Códigos Santander (ref)'!$A$2:$A$79,$C4524)&gt;0,"SANTANDER",IF(COUNTIF('Códigos Itaú (ref)'!$A$2:$A$44,$C4524)&gt;0,"ITAU",IF(AND(TRIM(UPPER($I4524))="CONTRATUAL",ISNUMBER(SEARCH("INDIVIDUAL",SUBSTITUTE(UPPER($D4524)," ","")))),"PREMIUM FREE",""))))</f>
        <v/>
      </c>
    </row>
    <row r="4525">
      <c r="AC4525">
        <f>IF($C4525="","",IF(COUNTIF('Códigos Santander (ref)'!$A$2:$A$79,$C4525)&gt;0,"SANTANDER",IF(COUNTIF('Códigos Itaú (ref)'!$A$2:$A$44,$C4525)&gt;0,"ITAU",IF(AND(TRIM(UPPER($I4525))="CONTRATUAL",ISNUMBER(SEARCH("INDIVIDUAL",SUBSTITUTE(UPPER($D4525)," ","")))),"PREMIUM FREE",""))))</f>
        <v/>
      </c>
    </row>
    <row r="4526">
      <c r="AC4526">
        <f>IF($C4526="","",IF(COUNTIF('Códigos Santander (ref)'!$A$2:$A$79,$C4526)&gt;0,"SANTANDER",IF(COUNTIF('Códigos Itaú (ref)'!$A$2:$A$44,$C4526)&gt;0,"ITAU",IF(AND(TRIM(UPPER($I4526))="CONTRATUAL",ISNUMBER(SEARCH("INDIVIDUAL",SUBSTITUTE(UPPER($D4526)," ","")))),"PREMIUM FREE",""))))</f>
        <v/>
      </c>
    </row>
    <row r="4527">
      <c r="AC4527">
        <f>IF($C4527="","",IF(COUNTIF('Códigos Santander (ref)'!$A$2:$A$79,$C4527)&gt;0,"SANTANDER",IF(COUNTIF('Códigos Itaú (ref)'!$A$2:$A$44,$C4527)&gt;0,"ITAU",IF(AND(TRIM(UPPER($I4527))="CONTRATUAL",ISNUMBER(SEARCH("INDIVIDUAL",SUBSTITUTE(UPPER($D4527)," ","")))),"PREMIUM FREE",""))))</f>
        <v/>
      </c>
    </row>
    <row r="4528">
      <c r="AC4528">
        <f>IF($C4528="","",IF(COUNTIF('Códigos Santander (ref)'!$A$2:$A$79,$C4528)&gt;0,"SANTANDER",IF(COUNTIF('Códigos Itaú (ref)'!$A$2:$A$44,$C4528)&gt;0,"ITAU",IF(AND(TRIM(UPPER($I4528))="CONTRATUAL",ISNUMBER(SEARCH("INDIVIDUAL",SUBSTITUTE(UPPER($D4528)," ","")))),"PREMIUM FREE",""))))</f>
        <v/>
      </c>
    </row>
    <row r="4529">
      <c r="AC4529">
        <f>IF($C4529="","",IF(COUNTIF('Códigos Santander (ref)'!$A$2:$A$79,$C4529)&gt;0,"SANTANDER",IF(COUNTIF('Códigos Itaú (ref)'!$A$2:$A$44,$C4529)&gt;0,"ITAU",IF(AND(TRIM(UPPER($I4529))="CONTRATUAL",ISNUMBER(SEARCH("INDIVIDUAL",SUBSTITUTE(UPPER($D4529)," ","")))),"PREMIUM FREE",""))))</f>
        <v/>
      </c>
    </row>
    <row r="4530">
      <c r="AC4530">
        <f>IF($C4530="","",IF(COUNTIF('Códigos Santander (ref)'!$A$2:$A$79,$C4530)&gt;0,"SANTANDER",IF(COUNTIF('Códigos Itaú (ref)'!$A$2:$A$44,$C4530)&gt;0,"ITAU",IF(AND(TRIM(UPPER($I4530))="CONTRATUAL",ISNUMBER(SEARCH("INDIVIDUAL",SUBSTITUTE(UPPER($D4530)," ","")))),"PREMIUM FREE",""))))</f>
        <v/>
      </c>
    </row>
    <row r="4531">
      <c r="AC4531">
        <f>IF($C4531="","",IF(COUNTIF('Códigos Santander (ref)'!$A$2:$A$79,$C4531)&gt;0,"SANTANDER",IF(COUNTIF('Códigos Itaú (ref)'!$A$2:$A$44,$C4531)&gt;0,"ITAU",IF(AND(TRIM(UPPER($I4531))="CONTRATUAL",ISNUMBER(SEARCH("INDIVIDUAL",SUBSTITUTE(UPPER($D4531)," ","")))),"PREMIUM FREE",""))))</f>
        <v/>
      </c>
    </row>
    <row r="4532">
      <c r="AC4532">
        <f>IF($C4532="","",IF(COUNTIF('Códigos Santander (ref)'!$A$2:$A$79,$C4532)&gt;0,"SANTANDER",IF(COUNTIF('Códigos Itaú (ref)'!$A$2:$A$44,$C4532)&gt;0,"ITAU",IF(AND(TRIM(UPPER($I4532))="CONTRATUAL",ISNUMBER(SEARCH("INDIVIDUAL",SUBSTITUTE(UPPER($D4532)," ","")))),"PREMIUM FREE",""))))</f>
        <v/>
      </c>
    </row>
    <row r="4533">
      <c r="AC4533">
        <f>IF($C4533="","",IF(COUNTIF('Códigos Santander (ref)'!$A$2:$A$79,$C4533)&gt;0,"SANTANDER",IF(COUNTIF('Códigos Itaú (ref)'!$A$2:$A$44,$C4533)&gt;0,"ITAU",IF(AND(TRIM(UPPER($I4533))="CONTRATUAL",ISNUMBER(SEARCH("INDIVIDUAL",SUBSTITUTE(UPPER($D4533)," ","")))),"PREMIUM FREE",""))))</f>
        <v/>
      </c>
    </row>
    <row r="4534">
      <c r="AC4534">
        <f>IF($C4534="","",IF(COUNTIF('Códigos Santander (ref)'!$A$2:$A$79,$C4534)&gt;0,"SANTANDER",IF(COUNTIF('Códigos Itaú (ref)'!$A$2:$A$44,$C4534)&gt;0,"ITAU",IF(AND(TRIM(UPPER($I4534))="CONTRATUAL",ISNUMBER(SEARCH("INDIVIDUAL",SUBSTITUTE(UPPER($D4534)," ","")))),"PREMIUM FREE",""))))</f>
        <v/>
      </c>
    </row>
    <row r="4535">
      <c r="AC4535">
        <f>IF($C4535="","",IF(COUNTIF('Códigos Santander (ref)'!$A$2:$A$79,$C4535)&gt;0,"SANTANDER",IF(COUNTIF('Códigos Itaú (ref)'!$A$2:$A$44,$C4535)&gt;0,"ITAU",IF(AND(TRIM(UPPER($I4535))="CONTRATUAL",ISNUMBER(SEARCH("INDIVIDUAL",SUBSTITUTE(UPPER($D4535)," ","")))),"PREMIUM FREE",""))))</f>
        <v/>
      </c>
    </row>
    <row r="4536">
      <c r="AC4536">
        <f>IF($C4536="","",IF(COUNTIF('Códigos Santander (ref)'!$A$2:$A$79,$C4536)&gt;0,"SANTANDER",IF(COUNTIF('Códigos Itaú (ref)'!$A$2:$A$44,$C4536)&gt;0,"ITAU",IF(AND(TRIM(UPPER($I4536))="CONTRATUAL",ISNUMBER(SEARCH("INDIVIDUAL",SUBSTITUTE(UPPER($D4536)," ","")))),"PREMIUM FREE",""))))</f>
        <v/>
      </c>
    </row>
    <row r="4537">
      <c r="AC4537">
        <f>IF($C4537="","",IF(COUNTIF('Códigos Santander (ref)'!$A$2:$A$79,$C4537)&gt;0,"SANTANDER",IF(COUNTIF('Códigos Itaú (ref)'!$A$2:$A$44,$C4537)&gt;0,"ITAU",IF(AND(TRIM(UPPER($I4537))="CONTRATUAL",ISNUMBER(SEARCH("INDIVIDUAL",SUBSTITUTE(UPPER($D4537)," ","")))),"PREMIUM FREE",""))))</f>
        <v/>
      </c>
    </row>
    <row r="4538">
      <c r="AC4538">
        <f>IF($C4538="","",IF(COUNTIF('Códigos Santander (ref)'!$A$2:$A$79,$C4538)&gt;0,"SANTANDER",IF(COUNTIF('Códigos Itaú (ref)'!$A$2:$A$44,$C4538)&gt;0,"ITAU",IF(AND(TRIM(UPPER($I4538))="CONTRATUAL",ISNUMBER(SEARCH("INDIVIDUAL",SUBSTITUTE(UPPER($D4538)," ","")))),"PREMIUM FREE",""))))</f>
        <v/>
      </c>
    </row>
    <row r="4539">
      <c r="AC4539">
        <f>IF($C4539="","",IF(COUNTIF('Códigos Santander (ref)'!$A$2:$A$79,$C4539)&gt;0,"SANTANDER",IF(COUNTIF('Códigos Itaú (ref)'!$A$2:$A$44,$C4539)&gt;0,"ITAU",IF(AND(TRIM(UPPER($I4539))="CONTRATUAL",ISNUMBER(SEARCH("INDIVIDUAL",SUBSTITUTE(UPPER($D4539)," ","")))),"PREMIUM FREE",""))))</f>
        <v/>
      </c>
    </row>
    <row r="4540">
      <c r="AC4540">
        <f>IF($C4540="","",IF(COUNTIF('Códigos Santander (ref)'!$A$2:$A$79,$C4540)&gt;0,"SANTANDER",IF(COUNTIF('Códigos Itaú (ref)'!$A$2:$A$44,$C4540)&gt;0,"ITAU",IF(AND(TRIM(UPPER($I4540))="CONTRATUAL",ISNUMBER(SEARCH("INDIVIDUAL",SUBSTITUTE(UPPER($D4540)," ","")))),"PREMIUM FREE",""))))</f>
        <v/>
      </c>
    </row>
    <row r="4541">
      <c r="AC4541">
        <f>IF($C4541="","",IF(COUNTIF('Códigos Santander (ref)'!$A$2:$A$79,$C4541)&gt;0,"SANTANDER",IF(COUNTIF('Códigos Itaú (ref)'!$A$2:$A$44,$C4541)&gt;0,"ITAU",IF(AND(TRIM(UPPER($I4541))="CONTRATUAL",ISNUMBER(SEARCH("INDIVIDUAL",SUBSTITUTE(UPPER($D4541)," ","")))),"PREMIUM FREE",""))))</f>
        <v/>
      </c>
    </row>
    <row r="4542">
      <c r="AC4542">
        <f>IF($C4542="","",IF(COUNTIF('Códigos Santander (ref)'!$A$2:$A$79,$C4542)&gt;0,"SANTANDER",IF(COUNTIF('Códigos Itaú (ref)'!$A$2:$A$44,$C4542)&gt;0,"ITAU",IF(AND(TRIM(UPPER($I4542))="CONTRATUAL",ISNUMBER(SEARCH("INDIVIDUAL",SUBSTITUTE(UPPER($D4542)," ","")))),"PREMIUM FREE",""))))</f>
        <v/>
      </c>
    </row>
    <row r="4543">
      <c r="AC4543">
        <f>IF($C4543="","",IF(COUNTIF('Códigos Santander (ref)'!$A$2:$A$79,$C4543)&gt;0,"SANTANDER",IF(COUNTIF('Códigos Itaú (ref)'!$A$2:$A$44,$C4543)&gt;0,"ITAU",IF(AND(TRIM(UPPER($I4543))="CONTRATUAL",ISNUMBER(SEARCH("INDIVIDUAL",SUBSTITUTE(UPPER($D4543)," ","")))),"PREMIUM FREE",""))))</f>
        <v/>
      </c>
    </row>
    <row r="4544">
      <c r="AC4544">
        <f>IF($C4544="","",IF(COUNTIF('Códigos Santander (ref)'!$A$2:$A$79,$C4544)&gt;0,"SANTANDER",IF(COUNTIF('Códigos Itaú (ref)'!$A$2:$A$44,$C4544)&gt;0,"ITAU",IF(AND(TRIM(UPPER($I4544))="CONTRATUAL",ISNUMBER(SEARCH("INDIVIDUAL",SUBSTITUTE(UPPER($D4544)," ","")))),"PREMIUM FREE",""))))</f>
        <v/>
      </c>
    </row>
    <row r="4545">
      <c r="AC4545">
        <f>IF($C4545="","",IF(COUNTIF('Códigos Santander (ref)'!$A$2:$A$79,$C4545)&gt;0,"SANTANDER",IF(COUNTIF('Códigos Itaú (ref)'!$A$2:$A$44,$C4545)&gt;0,"ITAU",IF(AND(TRIM(UPPER($I4545))="CONTRATUAL",ISNUMBER(SEARCH("INDIVIDUAL",SUBSTITUTE(UPPER($D4545)," ","")))),"PREMIUM FREE",""))))</f>
        <v/>
      </c>
    </row>
    <row r="4546">
      <c r="AC4546">
        <f>IF($C4546="","",IF(COUNTIF('Códigos Santander (ref)'!$A$2:$A$79,$C4546)&gt;0,"SANTANDER",IF(COUNTIF('Códigos Itaú (ref)'!$A$2:$A$44,$C4546)&gt;0,"ITAU",IF(AND(TRIM(UPPER($I4546))="CONTRATUAL",ISNUMBER(SEARCH("INDIVIDUAL",SUBSTITUTE(UPPER($D4546)," ","")))),"PREMIUM FREE",""))))</f>
        <v/>
      </c>
    </row>
    <row r="4547">
      <c r="AC4547">
        <f>IF($C4547="","",IF(COUNTIF('Códigos Santander (ref)'!$A$2:$A$79,$C4547)&gt;0,"SANTANDER",IF(COUNTIF('Códigos Itaú (ref)'!$A$2:$A$44,$C4547)&gt;0,"ITAU",IF(AND(TRIM(UPPER($I4547))="CONTRATUAL",ISNUMBER(SEARCH("INDIVIDUAL",SUBSTITUTE(UPPER($D4547)," ","")))),"PREMIUM FREE",""))))</f>
        <v/>
      </c>
    </row>
    <row r="4548">
      <c r="AC4548">
        <f>IF($C4548="","",IF(COUNTIF('Códigos Santander (ref)'!$A$2:$A$79,$C4548)&gt;0,"SANTANDER",IF(COUNTIF('Códigos Itaú (ref)'!$A$2:$A$44,$C4548)&gt;0,"ITAU",IF(AND(TRIM(UPPER($I4548))="CONTRATUAL",ISNUMBER(SEARCH("INDIVIDUAL",SUBSTITUTE(UPPER($D4548)," ","")))),"PREMIUM FREE",""))))</f>
        <v/>
      </c>
    </row>
    <row r="4549">
      <c r="AC4549">
        <f>IF($C4549="","",IF(COUNTIF('Códigos Santander (ref)'!$A$2:$A$79,$C4549)&gt;0,"SANTANDER",IF(COUNTIF('Códigos Itaú (ref)'!$A$2:$A$44,$C4549)&gt;0,"ITAU",IF(AND(TRIM(UPPER($I4549))="CONTRATUAL",ISNUMBER(SEARCH("INDIVIDUAL",SUBSTITUTE(UPPER($D4549)," ","")))),"PREMIUM FREE",""))))</f>
        <v/>
      </c>
    </row>
    <row r="4550">
      <c r="AC4550">
        <f>IF($C4550="","",IF(COUNTIF('Códigos Santander (ref)'!$A$2:$A$79,$C4550)&gt;0,"SANTANDER",IF(COUNTIF('Códigos Itaú (ref)'!$A$2:$A$44,$C4550)&gt;0,"ITAU",IF(AND(TRIM(UPPER($I4550))="CONTRATUAL",ISNUMBER(SEARCH("INDIVIDUAL",SUBSTITUTE(UPPER($D4550)," ","")))),"PREMIUM FREE",""))))</f>
        <v/>
      </c>
    </row>
    <row r="4551">
      <c r="AC4551">
        <f>IF($C4551="","",IF(COUNTIF('Códigos Santander (ref)'!$A$2:$A$79,$C4551)&gt;0,"SANTANDER",IF(COUNTIF('Códigos Itaú (ref)'!$A$2:$A$44,$C4551)&gt;0,"ITAU",IF(AND(TRIM(UPPER($I4551))="CONTRATUAL",ISNUMBER(SEARCH("INDIVIDUAL",SUBSTITUTE(UPPER($D4551)," ","")))),"PREMIUM FREE",""))))</f>
        <v/>
      </c>
    </row>
    <row r="4552">
      <c r="AC4552">
        <f>IF($C4552="","",IF(COUNTIF('Códigos Santander (ref)'!$A$2:$A$79,$C4552)&gt;0,"SANTANDER",IF(COUNTIF('Códigos Itaú (ref)'!$A$2:$A$44,$C4552)&gt;0,"ITAU",IF(AND(TRIM(UPPER($I4552))="CONTRATUAL",ISNUMBER(SEARCH("INDIVIDUAL",SUBSTITUTE(UPPER($D4552)," ","")))),"PREMIUM FREE",""))))</f>
        <v/>
      </c>
    </row>
    <row r="4553">
      <c r="AC4553">
        <f>IF($C4553="","",IF(COUNTIF('Códigos Santander (ref)'!$A$2:$A$79,$C4553)&gt;0,"SANTANDER",IF(COUNTIF('Códigos Itaú (ref)'!$A$2:$A$44,$C4553)&gt;0,"ITAU",IF(AND(TRIM(UPPER($I4553))="CONTRATUAL",ISNUMBER(SEARCH("INDIVIDUAL",SUBSTITUTE(UPPER($D4553)," ","")))),"PREMIUM FREE",""))))</f>
        <v/>
      </c>
    </row>
    <row r="4554">
      <c r="AC4554">
        <f>IF($C4554="","",IF(COUNTIF('Códigos Santander (ref)'!$A$2:$A$79,$C4554)&gt;0,"SANTANDER",IF(COUNTIF('Códigos Itaú (ref)'!$A$2:$A$44,$C4554)&gt;0,"ITAU",IF(AND(TRIM(UPPER($I4554))="CONTRATUAL",ISNUMBER(SEARCH("INDIVIDUAL",SUBSTITUTE(UPPER($D4554)," ","")))),"PREMIUM FREE",""))))</f>
        <v/>
      </c>
    </row>
    <row r="4555">
      <c r="AC4555">
        <f>IF($C4555="","",IF(COUNTIF('Códigos Santander (ref)'!$A$2:$A$79,$C4555)&gt;0,"SANTANDER",IF(COUNTIF('Códigos Itaú (ref)'!$A$2:$A$44,$C4555)&gt;0,"ITAU",IF(AND(TRIM(UPPER($I4555))="CONTRATUAL",ISNUMBER(SEARCH("INDIVIDUAL",SUBSTITUTE(UPPER($D4555)," ","")))),"PREMIUM FREE",""))))</f>
        <v/>
      </c>
    </row>
    <row r="4556">
      <c r="AC4556">
        <f>IF($C4556="","",IF(COUNTIF('Códigos Santander (ref)'!$A$2:$A$79,$C4556)&gt;0,"SANTANDER",IF(COUNTIF('Códigos Itaú (ref)'!$A$2:$A$44,$C4556)&gt;0,"ITAU",IF(AND(TRIM(UPPER($I4556))="CONTRATUAL",ISNUMBER(SEARCH("INDIVIDUAL",SUBSTITUTE(UPPER($D4556)," ","")))),"PREMIUM FREE",""))))</f>
        <v/>
      </c>
    </row>
    <row r="4557">
      <c r="AC4557">
        <f>IF($C4557="","",IF(COUNTIF('Códigos Santander (ref)'!$A$2:$A$79,$C4557)&gt;0,"SANTANDER",IF(COUNTIF('Códigos Itaú (ref)'!$A$2:$A$44,$C4557)&gt;0,"ITAU",IF(AND(TRIM(UPPER($I4557))="CONTRATUAL",ISNUMBER(SEARCH("INDIVIDUAL",SUBSTITUTE(UPPER($D4557)," ","")))),"PREMIUM FREE",""))))</f>
        <v/>
      </c>
    </row>
    <row r="4558">
      <c r="AC4558">
        <f>IF($C4558="","",IF(COUNTIF('Códigos Santander (ref)'!$A$2:$A$79,$C4558)&gt;0,"SANTANDER",IF(COUNTIF('Códigos Itaú (ref)'!$A$2:$A$44,$C4558)&gt;0,"ITAU",IF(AND(TRIM(UPPER($I4558))="CONTRATUAL",ISNUMBER(SEARCH("INDIVIDUAL",SUBSTITUTE(UPPER($D4558)," ","")))),"PREMIUM FREE",""))))</f>
        <v/>
      </c>
    </row>
    <row r="4559">
      <c r="AC4559">
        <f>IF($C4559="","",IF(COUNTIF('Códigos Santander (ref)'!$A$2:$A$79,$C4559)&gt;0,"SANTANDER",IF(COUNTIF('Códigos Itaú (ref)'!$A$2:$A$44,$C4559)&gt;0,"ITAU",IF(AND(TRIM(UPPER($I4559))="CONTRATUAL",ISNUMBER(SEARCH("INDIVIDUAL",SUBSTITUTE(UPPER($D4559)," ","")))),"PREMIUM FREE",""))))</f>
        <v/>
      </c>
    </row>
    <row r="4560">
      <c r="AC4560">
        <f>IF($C4560="","",IF(COUNTIF('Códigos Santander (ref)'!$A$2:$A$79,$C4560)&gt;0,"SANTANDER",IF(COUNTIF('Códigos Itaú (ref)'!$A$2:$A$44,$C4560)&gt;0,"ITAU",IF(AND(TRIM(UPPER($I4560))="CONTRATUAL",ISNUMBER(SEARCH("INDIVIDUAL",SUBSTITUTE(UPPER($D4560)," ","")))),"PREMIUM FREE",""))))</f>
        <v/>
      </c>
    </row>
    <row r="4561">
      <c r="AC4561">
        <f>IF($C4561="","",IF(COUNTIF('Códigos Santander (ref)'!$A$2:$A$79,$C4561)&gt;0,"SANTANDER",IF(COUNTIF('Códigos Itaú (ref)'!$A$2:$A$44,$C4561)&gt;0,"ITAU",IF(AND(TRIM(UPPER($I4561))="CONTRATUAL",ISNUMBER(SEARCH("INDIVIDUAL",SUBSTITUTE(UPPER($D4561)," ","")))),"PREMIUM FREE",""))))</f>
        <v/>
      </c>
    </row>
    <row r="4562">
      <c r="AC4562">
        <f>IF($C4562="","",IF(COUNTIF('Códigos Santander (ref)'!$A$2:$A$79,$C4562)&gt;0,"SANTANDER",IF(COUNTIF('Códigos Itaú (ref)'!$A$2:$A$44,$C4562)&gt;0,"ITAU",IF(AND(TRIM(UPPER($I4562))="CONTRATUAL",ISNUMBER(SEARCH("INDIVIDUAL",SUBSTITUTE(UPPER($D4562)," ","")))),"PREMIUM FREE",""))))</f>
        <v/>
      </c>
    </row>
    <row r="4563">
      <c r="AC4563">
        <f>IF($C4563="","",IF(COUNTIF('Códigos Santander (ref)'!$A$2:$A$79,$C4563)&gt;0,"SANTANDER",IF(COUNTIF('Códigos Itaú (ref)'!$A$2:$A$44,$C4563)&gt;0,"ITAU",IF(AND(TRIM(UPPER($I4563))="CONTRATUAL",ISNUMBER(SEARCH("INDIVIDUAL",SUBSTITUTE(UPPER($D4563)," ","")))),"PREMIUM FREE",""))))</f>
        <v/>
      </c>
    </row>
    <row r="4564">
      <c r="AC4564">
        <f>IF($C4564="","",IF(COUNTIF('Códigos Santander (ref)'!$A$2:$A$79,$C4564)&gt;0,"SANTANDER",IF(COUNTIF('Códigos Itaú (ref)'!$A$2:$A$44,$C4564)&gt;0,"ITAU",IF(AND(TRIM(UPPER($I4564))="CONTRATUAL",ISNUMBER(SEARCH("INDIVIDUAL",SUBSTITUTE(UPPER($D4564)," ","")))),"PREMIUM FREE",""))))</f>
        <v/>
      </c>
    </row>
    <row r="4565">
      <c r="AC4565">
        <f>IF($C4565="","",IF(COUNTIF('Códigos Santander (ref)'!$A$2:$A$79,$C4565)&gt;0,"SANTANDER",IF(COUNTIF('Códigos Itaú (ref)'!$A$2:$A$44,$C4565)&gt;0,"ITAU",IF(AND(TRIM(UPPER($I4565))="CONTRATUAL",ISNUMBER(SEARCH("INDIVIDUAL",SUBSTITUTE(UPPER($D4565)," ","")))),"PREMIUM FREE",""))))</f>
        <v/>
      </c>
    </row>
    <row r="4566">
      <c r="AC4566">
        <f>IF($C4566="","",IF(COUNTIF('Códigos Santander (ref)'!$A$2:$A$79,$C4566)&gt;0,"SANTANDER",IF(COUNTIF('Códigos Itaú (ref)'!$A$2:$A$44,$C4566)&gt;0,"ITAU",IF(AND(TRIM(UPPER($I4566))="CONTRATUAL",ISNUMBER(SEARCH("INDIVIDUAL",SUBSTITUTE(UPPER($D4566)," ","")))),"PREMIUM FREE",""))))</f>
        <v/>
      </c>
    </row>
    <row r="4567">
      <c r="AC4567">
        <f>IF($C4567="","",IF(COUNTIF('Códigos Santander (ref)'!$A$2:$A$79,$C4567)&gt;0,"SANTANDER",IF(COUNTIF('Códigos Itaú (ref)'!$A$2:$A$44,$C4567)&gt;0,"ITAU",IF(AND(TRIM(UPPER($I4567))="CONTRATUAL",ISNUMBER(SEARCH("INDIVIDUAL",SUBSTITUTE(UPPER($D4567)," ","")))),"PREMIUM FREE",""))))</f>
        <v/>
      </c>
    </row>
    <row r="4568">
      <c r="AC4568">
        <f>IF($C4568="","",IF(COUNTIF('Códigos Santander (ref)'!$A$2:$A$79,$C4568)&gt;0,"SANTANDER",IF(COUNTIF('Códigos Itaú (ref)'!$A$2:$A$44,$C4568)&gt;0,"ITAU",IF(AND(TRIM(UPPER($I4568))="CONTRATUAL",ISNUMBER(SEARCH("INDIVIDUAL",SUBSTITUTE(UPPER($D4568)," ","")))),"PREMIUM FREE",""))))</f>
        <v/>
      </c>
    </row>
    <row r="4569">
      <c r="AC4569">
        <f>IF($C4569="","",IF(COUNTIF('Códigos Santander (ref)'!$A$2:$A$79,$C4569)&gt;0,"SANTANDER",IF(COUNTIF('Códigos Itaú (ref)'!$A$2:$A$44,$C4569)&gt;0,"ITAU",IF(AND(TRIM(UPPER($I4569))="CONTRATUAL",ISNUMBER(SEARCH("INDIVIDUAL",SUBSTITUTE(UPPER($D4569)," ","")))),"PREMIUM FREE",""))))</f>
        <v/>
      </c>
    </row>
    <row r="4570">
      <c r="AC4570">
        <f>IF($C4570="","",IF(COUNTIF('Códigos Santander (ref)'!$A$2:$A$79,$C4570)&gt;0,"SANTANDER",IF(COUNTIF('Códigos Itaú (ref)'!$A$2:$A$44,$C4570)&gt;0,"ITAU",IF(AND(TRIM(UPPER($I4570))="CONTRATUAL",ISNUMBER(SEARCH("INDIVIDUAL",SUBSTITUTE(UPPER($D4570)," ","")))),"PREMIUM FREE",""))))</f>
        <v/>
      </c>
    </row>
    <row r="4571">
      <c r="AC4571">
        <f>IF($C4571="","",IF(COUNTIF('Códigos Santander (ref)'!$A$2:$A$79,$C4571)&gt;0,"SANTANDER",IF(COUNTIF('Códigos Itaú (ref)'!$A$2:$A$44,$C4571)&gt;0,"ITAU",IF(AND(TRIM(UPPER($I4571))="CONTRATUAL",ISNUMBER(SEARCH("INDIVIDUAL",SUBSTITUTE(UPPER($D4571)," ","")))),"PREMIUM FREE",""))))</f>
        <v/>
      </c>
    </row>
    <row r="4572">
      <c r="AC4572">
        <f>IF($C4572="","",IF(COUNTIF('Códigos Santander (ref)'!$A$2:$A$79,$C4572)&gt;0,"SANTANDER",IF(COUNTIF('Códigos Itaú (ref)'!$A$2:$A$44,$C4572)&gt;0,"ITAU",IF(AND(TRIM(UPPER($I4572))="CONTRATUAL",ISNUMBER(SEARCH("INDIVIDUAL",SUBSTITUTE(UPPER($D4572)," ","")))),"PREMIUM FREE",""))))</f>
        <v/>
      </c>
    </row>
    <row r="4573">
      <c r="AC4573">
        <f>IF($C4573="","",IF(COUNTIF('Códigos Santander (ref)'!$A$2:$A$79,$C4573)&gt;0,"SANTANDER",IF(COUNTIF('Códigos Itaú (ref)'!$A$2:$A$44,$C4573)&gt;0,"ITAU",IF(AND(TRIM(UPPER($I4573))="CONTRATUAL",ISNUMBER(SEARCH("INDIVIDUAL",SUBSTITUTE(UPPER($D4573)," ","")))),"PREMIUM FREE",""))))</f>
        <v/>
      </c>
    </row>
    <row r="4574">
      <c r="AC4574">
        <f>IF($C4574="","",IF(COUNTIF('Códigos Santander (ref)'!$A$2:$A$79,$C4574)&gt;0,"SANTANDER",IF(COUNTIF('Códigos Itaú (ref)'!$A$2:$A$44,$C4574)&gt;0,"ITAU",IF(AND(TRIM(UPPER($I4574))="CONTRATUAL",ISNUMBER(SEARCH("INDIVIDUAL",SUBSTITUTE(UPPER($D4574)," ","")))),"PREMIUM FREE",""))))</f>
        <v/>
      </c>
    </row>
    <row r="4575">
      <c r="AC4575">
        <f>IF($C4575="","",IF(COUNTIF('Códigos Santander (ref)'!$A$2:$A$79,$C4575)&gt;0,"SANTANDER",IF(COUNTIF('Códigos Itaú (ref)'!$A$2:$A$44,$C4575)&gt;0,"ITAU",IF(AND(TRIM(UPPER($I4575))="CONTRATUAL",ISNUMBER(SEARCH("INDIVIDUAL",SUBSTITUTE(UPPER($D4575)," ","")))),"PREMIUM FREE",""))))</f>
        <v/>
      </c>
    </row>
    <row r="4576">
      <c r="AC4576">
        <f>IF($C4576="","",IF(COUNTIF('Códigos Santander (ref)'!$A$2:$A$79,$C4576)&gt;0,"SANTANDER",IF(COUNTIF('Códigos Itaú (ref)'!$A$2:$A$44,$C4576)&gt;0,"ITAU",IF(AND(TRIM(UPPER($I4576))="CONTRATUAL",ISNUMBER(SEARCH("INDIVIDUAL",SUBSTITUTE(UPPER($D4576)," ","")))),"PREMIUM FREE",""))))</f>
        <v/>
      </c>
    </row>
    <row r="4577">
      <c r="AC4577">
        <f>IF($C4577="","",IF(COUNTIF('Códigos Santander (ref)'!$A$2:$A$79,$C4577)&gt;0,"SANTANDER",IF(COUNTIF('Códigos Itaú (ref)'!$A$2:$A$44,$C4577)&gt;0,"ITAU",IF(AND(TRIM(UPPER($I4577))="CONTRATUAL",ISNUMBER(SEARCH("INDIVIDUAL",SUBSTITUTE(UPPER($D4577)," ","")))),"PREMIUM FREE",""))))</f>
        <v/>
      </c>
    </row>
    <row r="4578">
      <c r="AC4578">
        <f>IF($C4578="","",IF(COUNTIF('Códigos Santander (ref)'!$A$2:$A$79,$C4578)&gt;0,"SANTANDER",IF(COUNTIF('Códigos Itaú (ref)'!$A$2:$A$44,$C4578)&gt;0,"ITAU",IF(AND(TRIM(UPPER($I4578))="CONTRATUAL",ISNUMBER(SEARCH("INDIVIDUAL",SUBSTITUTE(UPPER($D4578)," ","")))),"PREMIUM FREE",""))))</f>
        <v/>
      </c>
    </row>
    <row r="4579">
      <c r="AC4579">
        <f>IF($C4579="","",IF(COUNTIF('Códigos Santander (ref)'!$A$2:$A$79,$C4579)&gt;0,"SANTANDER",IF(COUNTIF('Códigos Itaú (ref)'!$A$2:$A$44,$C4579)&gt;0,"ITAU",IF(AND(TRIM(UPPER($I4579))="CONTRATUAL",ISNUMBER(SEARCH("INDIVIDUAL",SUBSTITUTE(UPPER($D4579)," ","")))),"PREMIUM FREE",""))))</f>
        <v/>
      </c>
    </row>
    <row r="4580">
      <c r="AC4580">
        <f>IF($C4580="","",IF(COUNTIF('Códigos Santander (ref)'!$A$2:$A$79,$C4580)&gt;0,"SANTANDER",IF(COUNTIF('Códigos Itaú (ref)'!$A$2:$A$44,$C4580)&gt;0,"ITAU",IF(AND(TRIM(UPPER($I4580))="CONTRATUAL",ISNUMBER(SEARCH("INDIVIDUAL",SUBSTITUTE(UPPER($D4580)," ","")))),"PREMIUM FREE",""))))</f>
        <v/>
      </c>
    </row>
    <row r="4581">
      <c r="AC4581">
        <f>IF($C4581="","",IF(COUNTIF('Códigos Santander (ref)'!$A$2:$A$79,$C4581)&gt;0,"SANTANDER",IF(COUNTIF('Códigos Itaú (ref)'!$A$2:$A$44,$C4581)&gt;0,"ITAU",IF(AND(TRIM(UPPER($I4581))="CONTRATUAL",ISNUMBER(SEARCH("INDIVIDUAL",SUBSTITUTE(UPPER($D4581)," ","")))),"PREMIUM FREE",""))))</f>
        <v/>
      </c>
    </row>
    <row r="4582">
      <c r="AC4582">
        <f>IF($C4582="","",IF(COUNTIF('Códigos Santander (ref)'!$A$2:$A$79,$C4582)&gt;0,"SANTANDER",IF(COUNTIF('Códigos Itaú (ref)'!$A$2:$A$44,$C4582)&gt;0,"ITAU",IF(AND(TRIM(UPPER($I4582))="CONTRATUAL",ISNUMBER(SEARCH("INDIVIDUAL",SUBSTITUTE(UPPER($D4582)," ","")))),"PREMIUM FREE",""))))</f>
        <v/>
      </c>
    </row>
    <row r="4583">
      <c r="AC4583">
        <f>IF($C4583="","",IF(COUNTIF('Códigos Santander (ref)'!$A$2:$A$79,$C4583)&gt;0,"SANTANDER",IF(COUNTIF('Códigos Itaú (ref)'!$A$2:$A$44,$C4583)&gt;0,"ITAU",IF(AND(TRIM(UPPER($I4583))="CONTRATUAL",ISNUMBER(SEARCH("INDIVIDUAL",SUBSTITUTE(UPPER($D4583)," ","")))),"PREMIUM FREE",""))))</f>
        <v/>
      </c>
    </row>
    <row r="4584">
      <c r="AC4584">
        <f>IF($C4584="","",IF(COUNTIF('Códigos Santander (ref)'!$A$2:$A$79,$C4584)&gt;0,"SANTANDER",IF(COUNTIF('Códigos Itaú (ref)'!$A$2:$A$44,$C4584)&gt;0,"ITAU",IF(AND(TRIM(UPPER($I4584))="CONTRATUAL",ISNUMBER(SEARCH("INDIVIDUAL",SUBSTITUTE(UPPER($D4584)," ","")))),"PREMIUM FREE",""))))</f>
        <v/>
      </c>
    </row>
    <row r="4585">
      <c r="AC4585">
        <f>IF($C4585="","",IF(COUNTIF('Códigos Santander (ref)'!$A$2:$A$79,$C4585)&gt;0,"SANTANDER",IF(COUNTIF('Códigos Itaú (ref)'!$A$2:$A$44,$C4585)&gt;0,"ITAU",IF(AND(TRIM(UPPER($I4585))="CONTRATUAL",ISNUMBER(SEARCH("INDIVIDUAL",SUBSTITUTE(UPPER($D4585)," ","")))),"PREMIUM FREE",""))))</f>
        <v/>
      </c>
    </row>
    <row r="4586">
      <c r="AC4586">
        <f>IF($C4586="","",IF(COUNTIF('Códigos Santander (ref)'!$A$2:$A$79,$C4586)&gt;0,"SANTANDER",IF(COUNTIF('Códigos Itaú (ref)'!$A$2:$A$44,$C4586)&gt;0,"ITAU",IF(AND(TRIM(UPPER($I4586))="CONTRATUAL",ISNUMBER(SEARCH("INDIVIDUAL",SUBSTITUTE(UPPER($D4586)," ","")))),"PREMIUM FREE",""))))</f>
        <v/>
      </c>
    </row>
    <row r="4587">
      <c r="AC4587">
        <f>IF($C4587="","",IF(COUNTIF('Códigos Santander (ref)'!$A$2:$A$79,$C4587)&gt;0,"SANTANDER",IF(COUNTIF('Códigos Itaú (ref)'!$A$2:$A$44,$C4587)&gt;0,"ITAU",IF(AND(TRIM(UPPER($I4587))="CONTRATUAL",ISNUMBER(SEARCH("INDIVIDUAL",SUBSTITUTE(UPPER($D4587)," ","")))),"PREMIUM FREE",""))))</f>
        <v/>
      </c>
    </row>
    <row r="4588">
      <c r="AC4588">
        <f>IF($C4588="","",IF(COUNTIF('Códigos Santander (ref)'!$A$2:$A$79,$C4588)&gt;0,"SANTANDER",IF(COUNTIF('Códigos Itaú (ref)'!$A$2:$A$44,$C4588)&gt;0,"ITAU",IF(AND(TRIM(UPPER($I4588))="CONTRATUAL",ISNUMBER(SEARCH("INDIVIDUAL",SUBSTITUTE(UPPER($D4588)," ","")))),"PREMIUM FREE",""))))</f>
        <v/>
      </c>
    </row>
    <row r="4589">
      <c r="AC4589">
        <f>IF($C4589="","",IF(COUNTIF('Códigos Santander (ref)'!$A$2:$A$79,$C4589)&gt;0,"SANTANDER",IF(COUNTIF('Códigos Itaú (ref)'!$A$2:$A$44,$C4589)&gt;0,"ITAU",IF(AND(TRIM(UPPER($I4589))="CONTRATUAL",ISNUMBER(SEARCH("INDIVIDUAL",SUBSTITUTE(UPPER($D4589)," ","")))),"PREMIUM FREE",""))))</f>
        <v/>
      </c>
    </row>
    <row r="4590">
      <c r="AC4590">
        <f>IF($C4590="","",IF(COUNTIF('Códigos Santander (ref)'!$A$2:$A$79,$C4590)&gt;0,"SANTANDER",IF(COUNTIF('Códigos Itaú (ref)'!$A$2:$A$44,$C4590)&gt;0,"ITAU",IF(AND(TRIM(UPPER($I4590))="CONTRATUAL",ISNUMBER(SEARCH("INDIVIDUAL",SUBSTITUTE(UPPER($D4590)," ","")))),"PREMIUM FREE",""))))</f>
        <v/>
      </c>
    </row>
    <row r="4591">
      <c r="AC4591">
        <f>IF($C4591="","",IF(COUNTIF('Códigos Santander (ref)'!$A$2:$A$79,$C4591)&gt;0,"SANTANDER",IF(COUNTIF('Códigos Itaú (ref)'!$A$2:$A$44,$C4591)&gt;0,"ITAU",IF(AND(TRIM(UPPER($I4591))="CONTRATUAL",ISNUMBER(SEARCH("INDIVIDUAL",SUBSTITUTE(UPPER($D4591)," ","")))),"PREMIUM FREE",""))))</f>
        <v/>
      </c>
    </row>
    <row r="4592">
      <c r="AC4592">
        <f>IF($C4592="","",IF(COUNTIF('Códigos Santander (ref)'!$A$2:$A$79,$C4592)&gt;0,"SANTANDER",IF(COUNTIF('Códigos Itaú (ref)'!$A$2:$A$44,$C4592)&gt;0,"ITAU",IF(AND(TRIM(UPPER($I4592))="CONTRATUAL",ISNUMBER(SEARCH("INDIVIDUAL",SUBSTITUTE(UPPER($D4592)," ","")))),"PREMIUM FREE",""))))</f>
        <v/>
      </c>
    </row>
    <row r="4593">
      <c r="AC4593">
        <f>IF($C4593="","",IF(COUNTIF('Códigos Santander (ref)'!$A$2:$A$79,$C4593)&gt;0,"SANTANDER",IF(COUNTIF('Códigos Itaú (ref)'!$A$2:$A$44,$C4593)&gt;0,"ITAU",IF(AND(TRIM(UPPER($I4593))="CONTRATUAL",ISNUMBER(SEARCH("INDIVIDUAL",SUBSTITUTE(UPPER($D4593)," ","")))),"PREMIUM FREE",""))))</f>
        <v/>
      </c>
    </row>
    <row r="4594">
      <c r="AC4594">
        <f>IF($C4594="","",IF(COUNTIF('Códigos Santander (ref)'!$A$2:$A$79,$C4594)&gt;0,"SANTANDER",IF(COUNTIF('Códigos Itaú (ref)'!$A$2:$A$44,$C4594)&gt;0,"ITAU",IF(AND(TRIM(UPPER($I4594))="CONTRATUAL",ISNUMBER(SEARCH("INDIVIDUAL",SUBSTITUTE(UPPER($D4594)," ","")))),"PREMIUM FREE",""))))</f>
        <v/>
      </c>
    </row>
    <row r="4595">
      <c r="AC4595">
        <f>IF($C4595="","",IF(COUNTIF('Códigos Santander (ref)'!$A$2:$A$79,$C4595)&gt;0,"SANTANDER",IF(COUNTIF('Códigos Itaú (ref)'!$A$2:$A$44,$C4595)&gt;0,"ITAU",IF(AND(TRIM(UPPER($I4595))="CONTRATUAL",ISNUMBER(SEARCH("INDIVIDUAL",SUBSTITUTE(UPPER($D4595)," ","")))),"PREMIUM FREE",""))))</f>
        <v/>
      </c>
    </row>
    <row r="4596">
      <c r="AC4596">
        <f>IF($C4596="","",IF(COUNTIF('Códigos Santander (ref)'!$A$2:$A$79,$C4596)&gt;0,"SANTANDER",IF(COUNTIF('Códigos Itaú (ref)'!$A$2:$A$44,$C4596)&gt;0,"ITAU",IF(AND(TRIM(UPPER($I4596))="CONTRATUAL",ISNUMBER(SEARCH("INDIVIDUAL",SUBSTITUTE(UPPER($D4596)," ","")))),"PREMIUM FREE",""))))</f>
        <v/>
      </c>
    </row>
    <row r="4597">
      <c r="AC4597">
        <f>IF($C4597="","",IF(COUNTIF('Códigos Santander (ref)'!$A$2:$A$79,$C4597)&gt;0,"SANTANDER",IF(COUNTIF('Códigos Itaú (ref)'!$A$2:$A$44,$C4597)&gt;0,"ITAU",IF(AND(TRIM(UPPER($I4597))="CONTRATUAL",ISNUMBER(SEARCH("INDIVIDUAL",SUBSTITUTE(UPPER($D4597)," ","")))),"PREMIUM FREE",""))))</f>
        <v/>
      </c>
    </row>
    <row r="4598">
      <c r="AC4598">
        <f>IF($C4598="","",IF(COUNTIF('Códigos Santander (ref)'!$A$2:$A$79,$C4598)&gt;0,"SANTANDER",IF(COUNTIF('Códigos Itaú (ref)'!$A$2:$A$44,$C4598)&gt;0,"ITAU",IF(AND(TRIM(UPPER($I4598))="CONTRATUAL",ISNUMBER(SEARCH("INDIVIDUAL",SUBSTITUTE(UPPER($D4598)," ","")))),"PREMIUM FREE",""))))</f>
        <v/>
      </c>
    </row>
    <row r="4599">
      <c r="AC4599">
        <f>IF($C4599="","",IF(COUNTIF('Códigos Santander (ref)'!$A$2:$A$79,$C4599)&gt;0,"SANTANDER",IF(COUNTIF('Códigos Itaú (ref)'!$A$2:$A$44,$C4599)&gt;0,"ITAU",IF(AND(TRIM(UPPER($I4599))="CONTRATUAL",ISNUMBER(SEARCH("INDIVIDUAL",SUBSTITUTE(UPPER($D4599)," ","")))),"PREMIUM FREE",""))))</f>
        <v/>
      </c>
    </row>
    <row r="4600">
      <c r="AC4600">
        <f>IF($C4600="","",IF(COUNTIF('Códigos Santander (ref)'!$A$2:$A$79,$C4600)&gt;0,"SANTANDER",IF(COUNTIF('Códigos Itaú (ref)'!$A$2:$A$44,$C4600)&gt;0,"ITAU",IF(AND(TRIM(UPPER($I4600))="CONTRATUAL",ISNUMBER(SEARCH("INDIVIDUAL",SUBSTITUTE(UPPER($D4600)," ","")))),"PREMIUM FREE",""))))</f>
        <v/>
      </c>
    </row>
    <row r="4601">
      <c r="AC4601">
        <f>IF($C4601="","",IF(COUNTIF('Códigos Santander (ref)'!$A$2:$A$79,$C4601)&gt;0,"SANTANDER",IF(COUNTIF('Códigos Itaú (ref)'!$A$2:$A$44,$C4601)&gt;0,"ITAU",IF(AND(TRIM(UPPER($I4601))="CONTRATUAL",ISNUMBER(SEARCH("INDIVIDUAL",SUBSTITUTE(UPPER($D4601)," ","")))),"PREMIUM FREE",""))))</f>
        <v/>
      </c>
    </row>
    <row r="4602">
      <c r="AC4602">
        <f>IF($C4602="","",IF(COUNTIF('Códigos Santander (ref)'!$A$2:$A$79,$C4602)&gt;0,"SANTANDER",IF(COUNTIF('Códigos Itaú (ref)'!$A$2:$A$44,$C4602)&gt;0,"ITAU",IF(AND(TRIM(UPPER($I4602))="CONTRATUAL",ISNUMBER(SEARCH("INDIVIDUAL",SUBSTITUTE(UPPER($D4602)," ","")))),"PREMIUM FREE",""))))</f>
        <v/>
      </c>
    </row>
    <row r="4603">
      <c r="AC4603">
        <f>IF($C4603="","",IF(COUNTIF('Códigos Santander (ref)'!$A$2:$A$79,$C4603)&gt;0,"SANTANDER",IF(COUNTIF('Códigos Itaú (ref)'!$A$2:$A$44,$C4603)&gt;0,"ITAU",IF(AND(TRIM(UPPER($I4603))="CONTRATUAL",ISNUMBER(SEARCH("INDIVIDUAL",SUBSTITUTE(UPPER($D4603)," ","")))),"PREMIUM FREE",""))))</f>
        <v/>
      </c>
    </row>
    <row r="4604">
      <c r="AC4604">
        <f>IF($C4604="","",IF(COUNTIF('Códigos Santander (ref)'!$A$2:$A$79,$C4604)&gt;0,"SANTANDER",IF(COUNTIF('Códigos Itaú (ref)'!$A$2:$A$44,$C4604)&gt;0,"ITAU",IF(AND(TRIM(UPPER($I4604))="CONTRATUAL",ISNUMBER(SEARCH("INDIVIDUAL",SUBSTITUTE(UPPER($D4604)," ","")))),"PREMIUM FREE",""))))</f>
        <v/>
      </c>
    </row>
    <row r="4605">
      <c r="AC4605">
        <f>IF($C4605="","",IF(COUNTIF('Códigos Santander (ref)'!$A$2:$A$79,$C4605)&gt;0,"SANTANDER",IF(COUNTIF('Códigos Itaú (ref)'!$A$2:$A$44,$C4605)&gt;0,"ITAU",IF(AND(TRIM(UPPER($I4605))="CONTRATUAL",ISNUMBER(SEARCH("INDIVIDUAL",SUBSTITUTE(UPPER($D4605)," ","")))),"PREMIUM FREE",""))))</f>
        <v/>
      </c>
    </row>
    <row r="4606">
      <c r="AC4606">
        <f>IF($C4606="","",IF(COUNTIF('Códigos Santander (ref)'!$A$2:$A$79,$C4606)&gt;0,"SANTANDER",IF(COUNTIF('Códigos Itaú (ref)'!$A$2:$A$44,$C4606)&gt;0,"ITAU",IF(AND(TRIM(UPPER($I4606))="CONTRATUAL",ISNUMBER(SEARCH("INDIVIDUAL",SUBSTITUTE(UPPER($D4606)," ","")))),"PREMIUM FREE",""))))</f>
        <v/>
      </c>
    </row>
    <row r="4607">
      <c r="AC4607">
        <f>IF($C4607="","",IF(COUNTIF('Códigos Santander (ref)'!$A$2:$A$79,$C4607)&gt;0,"SANTANDER",IF(COUNTIF('Códigos Itaú (ref)'!$A$2:$A$44,$C4607)&gt;0,"ITAU",IF(AND(TRIM(UPPER($I4607))="CONTRATUAL",ISNUMBER(SEARCH("INDIVIDUAL",SUBSTITUTE(UPPER($D4607)," ","")))),"PREMIUM FREE",""))))</f>
        <v/>
      </c>
    </row>
    <row r="4608">
      <c r="AC4608">
        <f>IF($C4608="","",IF(COUNTIF('Códigos Santander (ref)'!$A$2:$A$79,$C4608)&gt;0,"SANTANDER",IF(COUNTIF('Códigos Itaú (ref)'!$A$2:$A$44,$C4608)&gt;0,"ITAU",IF(AND(TRIM(UPPER($I4608))="CONTRATUAL",ISNUMBER(SEARCH("INDIVIDUAL",SUBSTITUTE(UPPER($D4608)," ","")))),"PREMIUM FREE",""))))</f>
        <v/>
      </c>
    </row>
    <row r="4609">
      <c r="AC4609">
        <f>IF($C4609="","",IF(COUNTIF('Códigos Santander (ref)'!$A$2:$A$79,$C4609)&gt;0,"SANTANDER",IF(COUNTIF('Códigos Itaú (ref)'!$A$2:$A$44,$C4609)&gt;0,"ITAU",IF(AND(TRIM(UPPER($I4609))="CONTRATUAL",ISNUMBER(SEARCH("INDIVIDUAL",SUBSTITUTE(UPPER($D4609)," ","")))),"PREMIUM FREE",""))))</f>
        <v/>
      </c>
    </row>
    <row r="4610">
      <c r="AC4610">
        <f>IF($C4610="","",IF(COUNTIF('Códigos Santander (ref)'!$A$2:$A$79,$C4610)&gt;0,"SANTANDER",IF(COUNTIF('Códigos Itaú (ref)'!$A$2:$A$44,$C4610)&gt;0,"ITAU",IF(AND(TRIM(UPPER($I4610))="CONTRATUAL",ISNUMBER(SEARCH("INDIVIDUAL",SUBSTITUTE(UPPER($D4610)," ","")))),"PREMIUM FREE",""))))</f>
        <v/>
      </c>
    </row>
    <row r="4611">
      <c r="AC4611">
        <f>IF($C4611="","",IF(COUNTIF('Códigos Santander (ref)'!$A$2:$A$79,$C4611)&gt;0,"SANTANDER",IF(COUNTIF('Códigos Itaú (ref)'!$A$2:$A$44,$C4611)&gt;0,"ITAU",IF(AND(TRIM(UPPER($I4611))="CONTRATUAL",ISNUMBER(SEARCH("INDIVIDUAL",SUBSTITUTE(UPPER($D4611)," ","")))),"PREMIUM FREE",""))))</f>
        <v/>
      </c>
    </row>
    <row r="4612">
      <c r="AC4612">
        <f>IF($C4612="","",IF(COUNTIF('Códigos Santander (ref)'!$A$2:$A$79,$C4612)&gt;0,"SANTANDER",IF(COUNTIF('Códigos Itaú (ref)'!$A$2:$A$44,$C4612)&gt;0,"ITAU",IF(AND(TRIM(UPPER($I4612))="CONTRATUAL",ISNUMBER(SEARCH("INDIVIDUAL",SUBSTITUTE(UPPER($D4612)," ","")))),"PREMIUM FREE",""))))</f>
        <v/>
      </c>
    </row>
    <row r="4613">
      <c r="AC4613">
        <f>IF($C4613="","",IF(COUNTIF('Códigos Santander (ref)'!$A$2:$A$79,$C4613)&gt;0,"SANTANDER",IF(COUNTIF('Códigos Itaú (ref)'!$A$2:$A$44,$C4613)&gt;0,"ITAU",IF(AND(TRIM(UPPER($I4613))="CONTRATUAL",ISNUMBER(SEARCH("INDIVIDUAL",SUBSTITUTE(UPPER($D4613)," ","")))),"PREMIUM FREE",""))))</f>
        <v/>
      </c>
    </row>
    <row r="4614">
      <c r="AC4614">
        <f>IF($C4614="","",IF(COUNTIF('Códigos Santander (ref)'!$A$2:$A$79,$C4614)&gt;0,"SANTANDER",IF(COUNTIF('Códigos Itaú (ref)'!$A$2:$A$44,$C4614)&gt;0,"ITAU",IF(AND(TRIM(UPPER($I4614))="CONTRATUAL",ISNUMBER(SEARCH("INDIVIDUAL",SUBSTITUTE(UPPER($D4614)," ","")))),"PREMIUM FREE",""))))</f>
        <v/>
      </c>
    </row>
    <row r="4615">
      <c r="AC4615">
        <f>IF($C4615="","",IF(COUNTIF('Códigos Santander (ref)'!$A$2:$A$79,$C4615)&gt;0,"SANTANDER",IF(COUNTIF('Códigos Itaú (ref)'!$A$2:$A$44,$C4615)&gt;0,"ITAU",IF(AND(TRIM(UPPER($I4615))="CONTRATUAL",ISNUMBER(SEARCH("INDIVIDUAL",SUBSTITUTE(UPPER($D4615)," ","")))),"PREMIUM FREE",""))))</f>
        <v/>
      </c>
    </row>
    <row r="4616">
      <c r="AC4616">
        <f>IF($C4616="","",IF(COUNTIF('Códigos Santander (ref)'!$A$2:$A$79,$C4616)&gt;0,"SANTANDER",IF(COUNTIF('Códigos Itaú (ref)'!$A$2:$A$44,$C4616)&gt;0,"ITAU",IF(AND(TRIM(UPPER($I4616))="CONTRATUAL",ISNUMBER(SEARCH("INDIVIDUAL",SUBSTITUTE(UPPER($D4616)," ","")))),"PREMIUM FREE",""))))</f>
        <v/>
      </c>
    </row>
    <row r="4617">
      <c r="AC4617">
        <f>IF($C4617="","",IF(COUNTIF('Códigos Santander (ref)'!$A$2:$A$79,$C4617)&gt;0,"SANTANDER",IF(COUNTIF('Códigos Itaú (ref)'!$A$2:$A$44,$C4617)&gt;0,"ITAU",IF(AND(TRIM(UPPER($I4617))="CONTRATUAL",ISNUMBER(SEARCH("INDIVIDUAL",SUBSTITUTE(UPPER($D4617)," ","")))),"PREMIUM FREE",""))))</f>
        <v/>
      </c>
    </row>
    <row r="4618">
      <c r="AC4618">
        <f>IF($C4618="","",IF(COUNTIF('Códigos Santander (ref)'!$A$2:$A$79,$C4618)&gt;0,"SANTANDER",IF(COUNTIF('Códigos Itaú (ref)'!$A$2:$A$44,$C4618)&gt;0,"ITAU",IF(AND(TRIM(UPPER($I4618))="CONTRATUAL",ISNUMBER(SEARCH("INDIVIDUAL",SUBSTITUTE(UPPER($D4618)," ","")))),"PREMIUM FREE",""))))</f>
        <v/>
      </c>
    </row>
    <row r="4619">
      <c r="AC4619">
        <f>IF($C4619="","",IF(COUNTIF('Códigos Santander (ref)'!$A$2:$A$79,$C4619)&gt;0,"SANTANDER",IF(COUNTIF('Códigos Itaú (ref)'!$A$2:$A$44,$C4619)&gt;0,"ITAU",IF(AND(TRIM(UPPER($I4619))="CONTRATUAL",ISNUMBER(SEARCH("INDIVIDUAL",SUBSTITUTE(UPPER($D4619)," ","")))),"PREMIUM FREE",""))))</f>
        <v/>
      </c>
    </row>
    <row r="4620">
      <c r="AC4620">
        <f>IF($C4620="","",IF(COUNTIF('Códigos Santander (ref)'!$A$2:$A$79,$C4620)&gt;0,"SANTANDER",IF(COUNTIF('Códigos Itaú (ref)'!$A$2:$A$44,$C4620)&gt;0,"ITAU",IF(AND(TRIM(UPPER($I4620))="CONTRATUAL",ISNUMBER(SEARCH("INDIVIDUAL",SUBSTITUTE(UPPER($D4620)," ","")))),"PREMIUM FREE",""))))</f>
        <v/>
      </c>
    </row>
    <row r="4621">
      <c r="AC4621">
        <f>IF($C4621="","",IF(COUNTIF('Códigos Santander (ref)'!$A$2:$A$79,$C4621)&gt;0,"SANTANDER",IF(COUNTIF('Códigos Itaú (ref)'!$A$2:$A$44,$C4621)&gt;0,"ITAU",IF(AND(TRIM(UPPER($I4621))="CONTRATUAL",ISNUMBER(SEARCH("INDIVIDUAL",SUBSTITUTE(UPPER($D4621)," ","")))),"PREMIUM FREE",""))))</f>
        <v/>
      </c>
    </row>
    <row r="4622">
      <c r="AC4622">
        <f>IF($C4622="","",IF(COUNTIF('Códigos Santander (ref)'!$A$2:$A$79,$C4622)&gt;0,"SANTANDER",IF(COUNTIF('Códigos Itaú (ref)'!$A$2:$A$44,$C4622)&gt;0,"ITAU",IF(AND(TRIM(UPPER($I4622))="CONTRATUAL",ISNUMBER(SEARCH("INDIVIDUAL",SUBSTITUTE(UPPER($D4622)," ","")))),"PREMIUM FREE",""))))</f>
        <v/>
      </c>
    </row>
    <row r="4623">
      <c r="AC4623">
        <f>IF($C4623="","",IF(COUNTIF('Códigos Santander (ref)'!$A$2:$A$79,$C4623)&gt;0,"SANTANDER",IF(COUNTIF('Códigos Itaú (ref)'!$A$2:$A$44,$C4623)&gt;0,"ITAU",IF(AND(TRIM(UPPER($I4623))="CONTRATUAL",ISNUMBER(SEARCH("INDIVIDUAL",SUBSTITUTE(UPPER($D4623)," ","")))),"PREMIUM FREE",""))))</f>
        <v/>
      </c>
    </row>
    <row r="4624">
      <c r="AC4624">
        <f>IF($C4624="","",IF(COUNTIF('Códigos Santander (ref)'!$A$2:$A$79,$C4624)&gt;0,"SANTANDER",IF(COUNTIF('Códigos Itaú (ref)'!$A$2:$A$44,$C4624)&gt;0,"ITAU",IF(AND(TRIM(UPPER($I4624))="CONTRATUAL",ISNUMBER(SEARCH("INDIVIDUAL",SUBSTITUTE(UPPER($D4624)," ","")))),"PREMIUM FREE",""))))</f>
        <v/>
      </c>
    </row>
    <row r="4625">
      <c r="AC4625">
        <f>IF($C4625="","",IF(COUNTIF('Códigos Santander (ref)'!$A$2:$A$79,$C4625)&gt;0,"SANTANDER",IF(COUNTIF('Códigos Itaú (ref)'!$A$2:$A$44,$C4625)&gt;0,"ITAU",IF(AND(TRIM(UPPER($I4625))="CONTRATUAL",ISNUMBER(SEARCH("INDIVIDUAL",SUBSTITUTE(UPPER($D4625)," ","")))),"PREMIUM FREE",""))))</f>
        <v/>
      </c>
    </row>
    <row r="4626">
      <c r="AC4626">
        <f>IF($C4626="","",IF(COUNTIF('Códigos Santander (ref)'!$A$2:$A$79,$C4626)&gt;0,"SANTANDER",IF(COUNTIF('Códigos Itaú (ref)'!$A$2:$A$44,$C4626)&gt;0,"ITAU",IF(AND(TRIM(UPPER($I4626))="CONTRATUAL",ISNUMBER(SEARCH("INDIVIDUAL",SUBSTITUTE(UPPER($D4626)," ","")))),"PREMIUM FREE",""))))</f>
        <v/>
      </c>
    </row>
    <row r="4627">
      <c r="AC4627">
        <f>IF($C4627="","",IF(COUNTIF('Códigos Santander (ref)'!$A$2:$A$79,$C4627)&gt;0,"SANTANDER",IF(COUNTIF('Códigos Itaú (ref)'!$A$2:$A$44,$C4627)&gt;0,"ITAU",IF(AND(TRIM(UPPER($I4627))="CONTRATUAL",ISNUMBER(SEARCH("INDIVIDUAL",SUBSTITUTE(UPPER($D4627)," ","")))),"PREMIUM FREE",""))))</f>
        <v/>
      </c>
    </row>
    <row r="4628">
      <c r="AC4628">
        <f>IF($C4628="","",IF(COUNTIF('Códigos Santander (ref)'!$A$2:$A$79,$C4628)&gt;0,"SANTANDER",IF(COUNTIF('Códigos Itaú (ref)'!$A$2:$A$44,$C4628)&gt;0,"ITAU",IF(AND(TRIM(UPPER($I4628))="CONTRATUAL",ISNUMBER(SEARCH("INDIVIDUAL",SUBSTITUTE(UPPER($D4628)," ","")))),"PREMIUM FREE",""))))</f>
        <v/>
      </c>
    </row>
    <row r="4629">
      <c r="AC4629">
        <f>IF($C4629="","",IF(COUNTIF('Códigos Santander (ref)'!$A$2:$A$79,$C4629)&gt;0,"SANTANDER",IF(COUNTIF('Códigos Itaú (ref)'!$A$2:$A$44,$C4629)&gt;0,"ITAU",IF(AND(TRIM(UPPER($I4629))="CONTRATUAL",ISNUMBER(SEARCH("INDIVIDUAL",SUBSTITUTE(UPPER($D4629)," ","")))),"PREMIUM FREE",""))))</f>
        <v/>
      </c>
    </row>
    <row r="4630">
      <c r="AC4630">
        <f>IF($C4630="","",IF(COUNTIF('Códigos Santander (ref)'!$A$2:$A$79,$C4630)&gt;0,"SANTANDER",IF(COUNTIF('Códigos Itaú (ref)'!$A$2:$A$44,$C4630)&gt;0,"ITAU",IF(AND(TRIM(UPPER($I4630))="CONTRATUAL",ISNUMBER(SEARCH("INDIVIDUAL",SUBSTITUTE(UPPER($D4630)," ","")))),"PREMIUM FREE",""))))</f>
        <v/>
      </c>
    </row>
    <row r="4631">
      <c r="AC4631">
        <f>IF($C4631="","",IF(COUNTIF('Códigos Santander (ref)'!$A$2:$A$79,$C4631)&gt;0,"SANTANDER",IF(COUNTIF('Códigos Itaú (ref)'!$A$2:$A$44,$C4631)&gt;0,"ITAU",IF(AND(TRIM(UPPER($I4631))="CONTRATUAL",ISNUMBER(SEARCH("INDIVIDUAL",SUBSTITUTE(UPPER($D4631)," ","")))),"PREMIUM FREE",""))))</f>
        <v/>
      </c>
    </row>
    <row r="4632">
      <c r="AC4632">
        <f>IF($C4632="","",IF(COUNTIF('Códigos Santander (ref)'!$A$2:$A$79,$C4632)&gt;0,"SANTANDER",IF(COUNTIF('Códigos Itaú (ref)'!$A$2:$A$44,$C4632)&gt;0,"ITAU",IF(AND(TRIM(UPPER($I4632))="CONTRATUAL",ISNUMBER(SEARCH("INDIVIDUAL",SUBSTITUTE(UPPER($D4632)," ","")))),"PREMIUM FREE",""))))</f>
        <v/>
      </c>
    </row>
    <row r="4633">
      <c r="AC4633">
        <f>IF($C4633="","",IF(COUNTIF('Códigos Santander (ref)'!$A$2:$A$79,$C4633)&gt;0,"SANTANDER",IF(COUNTIF('Códigos Itaú (ref)'!$A$2:$A$44,$C4633)&gt;0,"ITAU",IF(AND(TRIM(UPPER($I4633))="CONTRATUAL",ISNUMBER(SEARCH("INDIVIDUAL",SUBSTITUTE(UPPER($D4633)," ","")))),"PREMIUM FREE",""))))</f>
        <v/>
      </c>
    </row>
    <row r="4634">
      <c r="AC4634">
        <f>IF($C4634="","",IF(COUNTIF('Códigos Santander (ref)'!$A$2:$A$79,$C4634)&gt;0,"SANTANDER",IF(COUNTIF('Códigos Itaú (ref)'!$A$2:$A$44,$C4634)&gt;0,"ITAU",IF(AND(TRIM(UPPER($I4634))="CONTRATUAL",ISNUMBER(SEARCH("INDIVIDUAL",SUBSTITUTE(UPPER($D4634)," ","")))),"PREMIUM FREE",""))))</f>
        <v/>
      </c>
    </row>
    <row r="4635">
      <c r="AC4635">
        <f>IF($C4635="","",IF(COUNTIF('Códigos Santander (ref)'!$A$2:$A$79,$C4635)&gt;0,"SANTANDER",IF(COUNTIF('Códigos Itaú (ref)'!$A$2:$A$44,$C4635)&gt;0,"ITAU",IF(AND(TRIM(UPPER($I4635))="CONTRATUAL",ISNUMBER(SEARCH("INDIVIDUAL",SUBSTITUTE(UPPER($D4635)," ","")))),"PREMIUM FREE",""))))</f>
        <v/>
      </c>
    </row>
    <row r="4636">
      <c r="AC4636">
        <f>IF($C4636="","",IF(COUNTIF('Códigos Santander (ref)'!$A$2:$A$79,$C4636)&gt;0,"SANTANDER",IF(COUNTIF('Códigos Itaú (ref)'!$A$2:$A$44,$C4636)&gt;0,"ITAU",IF(AND(TRIM(UPPER($I4636))="CONTRATUAL",ISNUMBER(SEARCH("INDIVIDUAL",SUBSTITUTE(UPPER($D4636)," ","")))),"PREMIUM FREE",""))))</f>
        <v/>
      </c>
    </row>
    <row r="4637">
      <c r="AC4637">
        <f>IF($C4637="","",IF(COUNTIF('Códigos Santander (ref)'!$A$2:$A$79,$C4637)&gt;0,"SANTANDER",IF(COUNTIF('Códigos Itaú (ref)'!$A$2:$A$44,$C4637)&gt;0,"ITAU",IF(AND(TRIM(UPPER($I4637))="CONTRATUAL",ISNUMBER(SEARCH("INDIVIDUAL",SUBSTITUTE(UPPER($D4637)," ","")))),"PREMIUM FREE",""))))</f>
        <v/>
      </c>
    </row>
    <row r="4638">
      <c r="AC4638">
        <f>IF($C4638="","",IF(COUNTIF('Códigos Santander (ref)'!$A$2:$A$79,$C4638)&gt;0,"SANTANDER",IF(COUNTIF('Códigos Itaú (ref)'!$A$2:$A$44,$C4638)&gt;0,"ITAU",IF(AND(TRIM(UPPER($I4638))="CONTRATUAL",ISNUMBER(SEARCH("INDIVIDUAL",SUBSTITUTE(UPPER($D4638)," ","")))),"PREMIUM FREE",""))))</f>
        <v/>
      </c>
    </row>
    <row r="4639">
      <c r="AC4639">
        <f>IF($C4639="","",IF(COUNTIF('Códigos Santander (ref)'!$A$2:$A$79,$C4639)&gt;0,"SANTANDER",IF(COUNTIF('Códigos Itaú (ref)'!$A$2:$A$44,$C4639)&gt;0,"ITAU",IF(AND(TRIM(UPPER($I4639))="CONTRATUAL",ISNUMBER(SEARCH("INDIVIDUAL",SUBSTITUTE(UPPER($D4639)," ","")))),"PREMIUM FREE",""))))</f>
        <v/>
      </c>
    </row>
    <row r="4640">
      <c r="AC4640">
        <f>IF($C4640="","",IF(COUNTIF('Códigos Santander (ref)'!$A$2:$A$79,$C4640)&gt;0,"SANTANDER",IF(COUNTIF('Códigos Itaú (ref)'!$A$2:$A$44,$C4640)&gt;0,"ITAU",IF(AND(TRIM(UPPER($I4640))="CONTRATUAL",ISNUMBER(SEARCH("INDIVIDUAL",SUBSTITUTE(UPPER($D4640)," ","")))),"PREMIUM FREE",""))))</f>
        <v/>
      </c>
    </row>
    <row r="4641">
      <c r="AC4641">
        <f>IF($C4641="","",IF(COUNTIF('Códigos Santander (ref)'!$A$2:$A$79,$C4641)&gt;0,"SANTANDER",IF(COUNTIF('Códigos Itaú (ref)'!$A$2:$A$44,$C4641)&gt;0,"ITAU",IF(AND(TRIM(UPPER($I4641))="CONTRATUAL",ISNUMBER(SEARCH("INDIVIDUAL",SUBSTITUTE(UPPER($D4641)," ","")))),"PREMIUM FREE",""))))</f>
        <v/>
      </c>
    </row>
    <row r="4642">
      <c r="AC4642">
        <f>IF($C4642="","",IF(COUNTIF('Códigos Santander (ref)'!$A$2:$A$79,$C4642)&gt;0,"SANTANDER",IF(COUNTIF('Códigos Itaú (ref)'!$A$2:$A$44,$C4642)&gt;0,"ITAU",IF(AND(TRIM(UPPER($I4642))="CONTRATUAL",ISNUMBER(SEARCH("INDIVIDUAL",SUBSTITUTE(UPPER($D4642)," ","")))),"PREMIUM FREE",""))))</f>
        <v/>
      </c>
    </row>
    <row r="4643">
      <c r="AC4643">
        <f>IF($C4643="","",IF(COUNTIF('Códigos Santander (ref)'!$A$2:$A$79,$C4643)&gt;0,"SANTANDER",IF(COUNTIF('Códigos Itaú (ref)'!$A$2:$A$44,$C4643)&gt;0,"ITAU",IF(AND(TRIM(UPPER($I4643))="CONTRATUAL",ISNUMBER(SEARCH("INDIVIDUAL",SUBSTITUTE(UPPER($D4643)," ","")))),"PREMIUM FREE",""))))</f>
        <v/>
      </c>
    </row>
    <row r="4644">
      <c r="AC4644">
        <f>IF($C4644="","",IF(COUNTIF('Códigos Santander (ref)'!$A$2:$A$79,$C4644)&gt;0,"SANTANDER",IF(COUNTIF('Códigos Itaú (ref)'!$A$2:$A$44,$C4644)&gt;0,"ITAU",IF(AND(TRIM(UPPER($I4644))="CONTRATUAL",ISNUMBER(SEARCH("INDIVIDUAL",SUBSTITUTE(UPPER($D4644)," ","")))),"PREMIUM FREE",""))))</f>
        <v/>
      </c>
    </row>
    <row r="4645">
      <c r="AC4645">
        <f>IF($C4645="","",IF(COUNTIF('Códigos Santander (ref)'!$A$2:$A$79,$C4645)&gt;0,"SANTANDER",IF(COUNTIF('Códigos Itaú (ref)'!$A$2:$A$44,$C4645)&gt;0,"ITAU",IF(AND(TRIM(UPPER($I4645))="CONTRATUAL",ISNUMBER(SEARCH("INDIVIDUAL",SUBSTITUTE(UPPER($D4645)," ","")))),"PREMIUM FREE",""))))</f>
        <v/>
      </c>
    </row>
    <row r="4646">
      <c r="AC4646">
        <f>IF($C4646="","",IF(COUNTIF('Códigos Santander (ref)'!$A$2:$A$79,$C4646)&gt;0,"SANTANDER",IF(COUNTIF('Códigos Itaú (ref)'!$A$2:$A$44,$C4646)&gt;0,"ITAU",IF(AND(TRIM(UPPER($I4646))="CONTRATUAL",ISNUMBER(SEARCH("INDIVIDUAL",SUBSTITUTE(UPPER($D4646)," ","")))),"PREMIUM FREE",""))))</f>
        <v/>
      </c>
    </row>
    <row r="4647">
      <c r="AC4647">
        <f>IF($C4647="","",IF(COUNTIF('Códigos Santander (ref)'!$A$2:$A$79,$C4647)&gt;0,"SANTANDER",IF(COUNTIF('Códigos Itaú (ref)'!$A$2:$A$44,$C4647)&gt;0,"ITAU",IF(AND(TRIM(UPPER($I4647))="CONTRATUAL",ISNUMBER(SEARCH("INDIVIDUAL",SUBSTITUTE(UPPER($D4647)," ","")))),"PREMIUM FREE",""))))</f>
        <v/>
      </c>
    </row>
    <row r="4648">
      <c r="AC4648">
        <f>IF($C4648="","",IF(COUNTIF('Códigos Santander (ref)'!$A$2:$A$79,$C4648)&gt;0,"SANTANDER",IF(COUNTIF('Códigos Itaú (ref)'!$A$2:$A$44,$C4648)&gt;0,"ITAU",IF(AND(TRIM(UPPER($I4648))="CONTRATUAL",ISNUMBER(SEARCH("INDIVIDUAL",SUBSTITUTE(UPPER($D4648)," ","")))),"PREMIUM FREE",""))))</f>
        <v/>
      </c>
    </row>
    <row r="4649">
      <c r="AC4649">
        <f>IF($C4649="","",IF(COUNTIF('Códigos Santander (ref)'!$A$2:$A$79,$C4649)&gt;0,"SANTANDER",IF(COUNTIF('Códigos Itaú (ref)'!$A$2:$A$44,$C4649)&gt;0,"ITAU",IF(AND(TRIM(UPPER($I4649))="CONTRATUAL",ISNUMBER(SEARCH("INDIVIDUAL",SUBSTITUTE(UPPER($D4649)," ","")))),"PREMIUM FREE",""))))</f>
        <v/>
      </c>
    </row>
    <row r="4650">
      <c r="AC4650">
        <f>IF($C4650="","",IF(COUNTIF('Códigos Santander (ref)'!$A$2:$A$79,$C4650)&gt;0,"SANTANDER",IF(COUNTIF('Códigos Itaú (ref)'!$A$2:$A$44,$C4650)&gt;0,"ITAU",IF(AND(TRIM(UPPER($I4650))="CONTRATUAL",ISNUMBER(SEARCH("INDIVIDUAL",SUBSTITUTE(UPPER($D4650)," ","")))),"PREMIUM FREE",""))))</f>
        <v/>
      </c>
    </row>
    <row r="4651">
      <c r="AC4651">
        <f>IF($C4651="","",IF(COUNTIF('Códigos Santander (ref)'!$A$2:$A$79,$C4651)&gt;0,"SANTANDER",IF(COUNTIF('Códigos Itaú (ref)'!$A$2:$A$44,$C4651)&gt;0,"ITAU",IF(AND(TRIM(UPPER($I4651))="CONTRATUAL",ISNUMBER(SEARCH("INDIVIDUAL",SUBSTITUTE(UPPER($D4651)," ","")))),"PREMIUM FREE",""))))</f>
        <v/>
      </c>
    </row>
    <row r="4652">
      <c r="AC4652">
        <f>IF($C4652="","",IF(COUNTIF('Códigos Santander (ref)'!$A$2:$A$79,$C4652)&gt;0,"SANTANDER",IF(COUNTIF('Códigos Itaú (ref)'!$A$2:$A$44,$C4652)&gt;0,"ITAU",IF(AND(TRIM(UPPER($I4652))="CONTRATUAL",ISNUMBER(SEARCH("INDIVIDUAL",SUBSTITUTE(UPPER($D4652)," ","")))),"PREMIUM FREE",""))))</f>
        <v/>
      </c>
    </row>
    <row r="4653">
      <c r="AC4653">
        <f>IF($C4653="","",IF(COUNTIF('Códigos Santander (ref)'!$A$2:$A$79,$C4653)&gt;0,"SANTANDER",IF(COUNTIF('Códigos Itaú (ref)'!$A$2:$A$44,$C4653)&gt;0,"ITAU",IF(AND(TRIM(UPPER($I4653))="CONTRATUAL",ISNUMBER(SEARCH("INDIVIDUAL",SUBSTITUTE(UPPER($D4653)," ","")))),"PREMIUM FREE",""))))</f>
        <v/>
      </c>
    </row>
    <row r="4654">
      <c r="AC4654">
        <f>IF($C4654="","",IF(COUNTIF('Códigos Santander (ref)'!$A$2:$A$79,$C4654)&gt;0,"SANTANDER",IF(COUNTIF('Códigos Itaú (ref)'!$A$2:$A$44,$C4654)&gt;0,"ITAU",IF(AND(TRIM(UPPER($I4654))="CONTRATUAL",ISNUMBER(SEARCH("INDIVIDUAL",SUBSTITUTE(UPPER($D4654)," ","")))),"PREMIUM FREE",""))))</f>
        <v/>
      </c>
    </row>
    <row r="4655">
      <c r="AC4655">
        <f>IF($C4655="","",IF(COUNTIF('Códigos Santander (ref)'!$A$2:$A$79,$C4655)&gt;0,"SANTANDER",IF(COUNTIF('Códigos Itaú (ref)'!$A$2:$A$44,$C4655)&gt;0,"ITAU",IF(AND(TRIM(UPPER($I4655))="CONTRATUAL",ISNUMBER(SEARCH("INDIVIDUAL",SUBSTITUTE(UPPER($D4655)," ","")))),"PREMIUM FREE",""))))</f>
        <v/>
      </c>
    </row>
    <row r="4656">
      <c r="AC4656">
        <f>IF($C4656="","",IF(COUNTIF('Códigos Santander (ref)'!$A$2:$A$79,$C4656)&gt;0,"SANTANDER",IF(COUNTIF('Códigos Itaú (ref)'!$A$2:$A$44,$C4656)&gt;0,"ITAU",IF(AND(TRIM(UPPER($I4656))="CONTRATUAL",ISNUMBER(SEARCH("INDIVIDUAL",SUBSTITUTE(UPPER($D4656)," ","")))),"PREMIUM FREE",""))))</f>
        <v/>
      </c>
    </row>
    <row r="4657">
      <c r="AC4657">
        <f>IF($C4657="","",IF(COUNTIF('Códigos Santander (ref)'!$A$2:$A$79,$C4657)&gt;0,"SANTANDER",IF(COUNTIF('Códigos Itaú (ref)'!$A$2:$A$44,$C4657)&gt;0,"ITAU",IF(AND(TRIM(UPPER($I4657))="CONTRATUAL",ISNUMBER(SEARCH("INDIVIDUAL",SUBSTITUTE(UPPER($D4657)," ","")))),"PREMIUM FREE",""))))</f>
        <v/>
      </c>
    </row>
    <row r="4658">
      <c r="AC4658">
        <f>IF($C4658="","",IF(COUNTIF('Códigos Santander (ref)'!$A$2:$A$79,$C4658)&gt;0,"SANTANDER",IF(COUNTIF('Códigos Itaú (ref)'!$A$2:$A$44,$C4658)&gt;0,"ITAU",IF(AND(TRIM(UPPER($I4658))="CONTRATUAL",ISNUMBER(SEARCH("INDIVIDUAL",SUBSTITUTE(UPPER($D4658)," ","")))),"PREMIUM FREE",""))))</f>
        <v/>
      </c>
    </row>
    <row r="4659">
      <c r="AC4659">
        <f>IF($C4659="","",IF(COUNTIF('Códigos Santander (ref)'!$A$2:$A$79,$C4659)&gt;0,"SANTANDER",IF(COUNTIF('Códigos Itaú (ref)'!$A$2:$A$44,$C4659)&gt;0,"ITAU",IF(AND(TRIM(UPPER($I4659))="CONTRATUAL",ISNUMBER(SEARCH("INDIVIDUAL",SUBSTITUTE(UPPER($D4659)," ","")))),"PREMIUM FREE",""))))</f>
        <v/>
      </c>
    </row>
    <row r="4660">
      <c r="AC4660">
        <f>IF($C4660="","",IF(COUNTIF('Códigos Santander (ref)'!$A$2:$A$79,$C4660)&gt;0,"SANTANDER",IF(COUNTIF('Códigos Itaú (ref)'!$A$2:$A$44,$C4660)&gt;0,"ITAU",IF(AND(TRIM(UPPER($I4660))="CONTRATUAL",ISNUMBER(SEARCH("INDIVIDUAL",SUBSTITUTE(UPPER($D4660)," ","")))),"PREMIUM FREE",""))))</f>
        <v/>
      </c>
    </row>
    <row r="4661">
      <c r="AC4661">
        <f>IF($C4661="","",IF(COUNTIF('Códigos Santander (ref)'!$A$2:$A$79,$C4661)&gt;0,"SANTANDER",IF(COUNTIF('Códigos Itaú (ref)'!$A$2:$A$44,$C4661)&gt;0,"ITAU",IF(AND(TRIM(UPPER($I4661))="CONTRATUAL",ISNUMBER(SEARCH("INDIVIDUAL",SUBSTITUTE(UPPER($D4661)," ","")))),"PREMIUM FREE",""))))</f>
        <v/>
      </c>
    </row>
    <row r="4662">
      <c r="AC4662">
        <f>IF($C4662="","",IF(COUNTIF('Códigos Santander (ref)'!$A$2:$A$79,$C4662)&gt;0,"SANTANDER",IF(COUNTIF('Códigos Itaú (ref)'!$A$2:$A$44,$C4662)&gt;0,"ITAU",IF(AND(TRIM(UPPER($I4662))="CONTRATUAL",ISNUMBER(SEARCH("INDIVIDUAL",SUBSTITUTE(UPPER($D4662)," ","")))),"PREMIUM FREE",""))))</f>
        <v/>
      </c>
    </row>
    <row r="4663">
      <c r="AC4663">
        <f>IF($C4663="","",IF(COUNTIF('Códigos Santander (ref)'!$A$2:$A$79,$C4663)&gt;0,"SANTANDER",IF(COUNTIF('Códigos Itaú (ref)'!$A$2:$A$44,$C4663)&gt;0,"ITAU",IF(AND(TRIM(UPPER($I4663))="CONTRATUAL",ISNUMBER(SEARCH("INDIVIDUAL",SUBSTITUTE(UPPER($D4663)," ","")))),"PREMIUM FREE",""))))</f>
        <v/>
      </c>
    </row>
    <row r="4664">
      <c r="AC4664">
        <f>IF($C4664="","",IF(COUNTIF('Códigos Santander (ref)'!$A$2:$A$79,$C4664)&gt;0,"SANTANDER",IF(COUNTIF('Códigos Itaú (ref)'!$A$2:$A$44,$C4664)&gt;0,"ITAU",IF(AND(TRIM(UPPER($I4664))="CONTRATUAL",ISNUMBER(SEARCH("INDIVIDUAL",SUBSTITUTE(UPPER($D4664)," ","")))),"PREMIUM FREE",""))))</f>
        <v/>
      </c>
    </row>
    <row r="4665">
      <c r="AC4665">
        <f>IF($C4665="","",IF(COUNTIF('Códigos Santander (ref)'!$A$2:$A$79,$C4665)&gt;0,"SANTANDER",IF(COUNTIF('Códigos Itaú (ref)'!$A$2:$A$44,$C4665)&gt;0,"ITAU",IF(AND(TRIM(UPPER($I4665))="CONTRATUAL",ISNUMBER(SEARCH("INDIVIDUAL",SUBSTITUTE(UPPER($D4665)," ","")))),"PREMIUM FREE",""))))</f>
        <v/>
      </c>
    </row>
    <row r="4666">
      <c r="AC4666">
        <f>IF($C4666="","",IF(COUNTIF('Códigos Santander (ref)'!$A$2:$A$79,$C4666)&gt;0,"SANTANDER",IF(COUNTIF('Códigos Itaú (ref)'!$A$2:$A$44,$C4666)&gt;0,"ITAU",IF(AND(TRIM(UPPER($I4666))="CONTRATUAL",ISNUMBER(SEARCH("INDIVIDUAL",SUBSTITUTE(UPPER($D4666)," ","")))),"PREMIUM FREE",""))))</f>
        <v/>
      </c>
    </row>
    <row r="4667">
      <c r="AC4667">
        <f>IF($C4667="","",IF(COUNTIF('Códigos Santander (ref)'!$A$2:$A$79,$C4667)&gt;0,"SANTANDER",IF(COUNTIF('Códigos Itaú (ref)'!$A$2:$A$44,$C4667)&gt;0,"ITAU",IF(AND(TRIM(UPPER($I4667))="CONTRATUAL",ISNUMBER(SEARCH("INDIVIDUAL",SUBSTITUTE(UPPER($D4667)," ","")))),"PREMIUM FREE",""))))</f>
        <v/>
      </c>
    </row>
    <row r="4668">
      <c r="AC4668">
        <f>IF($C4668="","",IF(COUNTIF('Códigos Santander (ref)'!$A$2:$A$79,$C4668)&gt;0,"SANTANDER",IF(COUNTIF('Códigos Itaú (ref)'!$A$2:$A$44,$C4668)&gt;0,"ITAU",IF(AND(TRIM(UPPER($I4668))="CONTRATUAL",ISNUMBER(SEARCH("INDIVIDUAL",SUBSTITUTE(UPPER($D4668)," ","")))),"PREMIUM FREE",""))))</f>
        <v/>
      </c>
    </row>
    <row r="4669">
      <c r="AC4669">
        <f>IF($C4669="","",IF(COUNTIF('Códigos Santander (ref)'!$A$2:$A$79,$C4669)&gt;0,"SANTANDER",IF(COUNTIF('Códigos Itaú (ref)'!$A$2:$A$44,$C4669)&gt;0,"ITAU",IF(AND(TRIM(UPPER($I4669))="CONTRATUAL",ISNUMBER(SEARCH("INDIVIDUAL",SUBSTITUTE(UPPER($D4669)," ","")))),"PREMIUM FREE",""))))</f>
        <v/>
      </c>
    </row>
    <row r="4670">
      <c r="AC4670">
        <f>IF($C4670="","",IF(COUNTIF('Códigos Santander (ref)'!$A$2:$A$79,$C4670)&gt;0,"SANTANDER",IF(COUNTIF('Códigos Itaú (ref)'!$A$2:$A$44,$C4670)&gt;0,"ITAU",IF(AND(TRIM(UPPER($I4670))="CONTRATUAL",ISNUMBER(SEARCH("INDIVIDUAL",SUBSTITUTE(UPPER($D4670)," ","")))),"PREMIUM FREE",""))))</f>
        <v/>
      </c>
    </row>
    <row r="4671">
      <c r="AC4671">
        <f>IF($C4671="","",IF(COUNTIF('Códigos Santander (ref)'!$A$2:$A$79,$C4671)&gt;0,"SANTANDER",IF(COUNTIF('Códigos Itaú (ref)'!$A$2:$A$44,$C4671)&gt;0,"ITAU",IF(AND(TRIM(UPPER($I4671))="CONTRATUAL",ISNUMBER(SEARCH("INDIVIDUAL",SUBSTITUTE(UPPER($D4671)," ","")))),"PREMIUM FREE",""))))</f>
        <v/>
      </c>
    </row>
    <row r="4672">
      <c r="AC4672">
        <f>IF($C4672="","",IF(COUNTIF('Códigos Santander (ref)'!$A$2:$A$79,$C4672)&gt;0,"SANTANDER",IF(COUNTIF('Códigos Itaú (ref)'!$A$2:$A$44,$C4672)&gt;0,"ITAU",IF(AND(TRIM(UPPER($I4672))="CONTRATUAL",ISNUMBER(SEARCH("INDIVIDUAL",SUBSTITUTE(UPPER($D4672)," ","")))),"PREMIUM FREE",""))))</f>
        <v/>
      </c>
    </row>
    <row r="4673">
      <c r="AC4673">
        <f>IF($C4673="","",IF(COUNTIF('Códigos Santander (ref)'!$A$2:$A$79,$C4673)&gt;0,"SANTANDER",IF(COUNTIF('Códigos Itaú (ref)'!$A$2:$A$44,$C4673)&gt;0,"ITAU",IF(AND(TRIM(UPPER($I4673))="CONTRATUAL",ISNUMBER(SEARCH("INDIVIDUAL",SUBSTITUTE(UPPER($D4673)," ","")))),"PREMIUM FREE",""))))</f>
        <v/>
      </c>
    </row>
    <row r="4674">
      <c r="AC4674">
        <f>IF($C4674="","",IF(COUNTIF('Códigos Santander (ref)'!$A$2:$A$79,$C4674)&gt;0,"SANTANDER",IF(COUNTIF('Códigos Itaú (ref)'!$A$2:$A$44,$C4674)&gt;0,"ITAU",IF(AND(TRIM(UPPER($I4674))="CONTRATUAL",ISNUMBER(SEARCH("INDIVIDUAL",SUBSTITUTE(UPPER($D4674)," ","")))),"PREMIUM FREE",""))))</f>
        <v/>
      </c>
    </row>
    <row r="4675">
      <c r="AC4675">
        <f>IF($C4675="","",IF(COUNTIF('Códigos Santander (ref)'!$A$2:$A$79,$C4675)&gt;0,"SANTANDER",IF(COUNTIF('Códigos Itaú (ref)'!$A$2:$A$44,$C4675)&gt;0,"ITAU",IF(AND(TRIM(UPPER($I4675))="CONTRATUAL",ISNUMBER(SEARCH("INDIVIDUAL",SUBSTITUTE(UPPER($D4675)," ","")))),"PREMIUM FREE",""))))</f>
        <v/>
      </c>
    </row>
    <row r="4676">
      <c r="AC4676">
        <f>IF($C4676="","",IF(COUNTIF('Códigos Santander (ref)'!$A$2:$A$79,$C4676)&gt;0,"SANTANDER",IF(COUNTIF('Códigos Itaú (ref)'!$A$2:$A$44,$C4676)&gt;0,"ITAU",IF(AND(TRIM(UPPER($I4676))="CONTRATUAL",ISNUMBER(SEARCH("INDIVIDUAL",SUBSTITUTE(UPPER($D4676)," ","")))),"PREMIUM FREE",""))))</f>
        <v/>
      </c>
    </row>
    <row r="4677">
      <c r="AC4677">
        <f>IF($C4677="","",IF(COUNTIF('Códigos Santander (ref)'!$A$2:$A$79,$C4677)&gt;0,"SANTANDER",IF(COUNTIF('Códigos Itaú (ref)'!$A$2:$A$44,$C4677)&gt;0,"ITAU",IF(AND(TRIM(UPPER($I4677))="CONTRATUAL",ISNUMBER(SEARCH("INDIVIDUAL",SUBSTITUTE(UPPER($D4677)," ","")))),"PREMIUM FREE",""))))</f>
        <v/>
      </c>
    </row>
    <row r="4678">
      <c r="AC4678">
        <f>IF($C4678="","",IF(COUNTIF('Códigos Santander (ref)'!$A$2:$A$79,$C4678)&gt;0,"SANTANDER",IF(COUNTIF('Códigos Itaú (ref)'!$A$2:$A$44,$C4678)&gt;0,"ITAU",IF(AND(TRIM(UPPER($I4678))="CONTRATUAL",ISNUMBER(SEARCH("INDIVIDUAL",SUBSTITUTE(UPPER($D4678)," ","")))),"PREMIUM FREE",""))))</f>
        <v/>
      </c>
    </row>
    <row r="4679">
      <c r="AC4679">
        <f>IF($C4679="","",IF(COUNTIF('Códigos Santander (ref)'!$A$2:$A$79,$C4679)&gt;0,"SANTANDER",IF(COUNTIF('Códigos Itaú (ref)'!$A$2:$A$44,$C4679)&gt;0,"ITAU",IF(AND(TRIM(UPPER($I4679))="CONTRATUAL",ISNUMBER(SEARCH("INDIVIDUAL",SUBSTITUTE(UPPER($D4679)," ","")))),"PREMIUM FREE",""))))</f>
        <v/>
      </c>
    </row>
    <row r="4680">
      <c r="AC4680">
        <f>IF($C4680="","",IF(COUNTIF('Códigos Santander (ref)'!$A$2:$A$79,$C4680)&gt;0,"SANTANDER",IF(COUNTIF('Códigos Itaú (ref)'!$A$2:$A$44,$C4680)&gt;0,"ITAU",IF(AND(TRIM(UPPER($I4680))="CONTRATUAL",ISNUMBER(SEARCH("INDIVIDUAL",SUBSTITUTE(UPPER($D4680)," ","")))),"PREMIUM FREE",""))))</f>
        <v/>
      </c>
    </row>
    <row r="4681">
      <c r="AC4681">
        <f>IF($C4681="","",IF(COUNTIF('Códigos Santander (ref)'!$A$2:$A$79,$C4681)&gt;0,"SANTANDER",IF(COUNTIF('Códigos Itaú (ref)'!$A$2:$A$44,$C4681)&gt;0,"ITAU",IF(AND(TRIM(UPPER($I4681))="CONTRATUAL",ISNUMBER(SEARCH("INDIVIDUAL",SUBSTITUTE(UPPER($D4681)," ","")))),"PREMIUM FREE",""))))</f>
        <v/>
      </c>
    </row>
    <row r="4682">
      <c r="AC4682">
        <f>IF($C4682="","",IF(COUNTIF('Códigos Santander (ref)'!$A$2:$A$79,$C4682)&gt;0,"SANTANDER",IF(COUNTIF('Códigos Itaú (ref)'!$A$2:$A$44,$C4682)&gt;0,"ITAU",IF(AND(TRIM(UPPER($I4682))="CONTRATUAL",ISNUMBER(SEARCH("INDIVIDUAL",SUBSTITUTE(UPPER($D4682)," ","")))),"PREMIUM FREE",""))))</f>
        <v/>
      </c>
    </row>
    <row r="4683">
      <c r="AC4683">
        <f>IF($C4683="","",IF(COUNTIF('Códigos Santander (ref)'!$A$2:$A$79,$C4683)&gt;0,"SANTANDER",IF(COUNTIF('Códigos Itaú (ref)'!$A$2:$A$44,$C4683)&gt;0,"ITAU",IF(AND(TRIM(UPPER($I4683))="CONTRATUAL",ISNUMBER(SEARCH("INDIVIDUAL",SUBSTITUTE(UPPER($D4683)," ","")))),"PREMIUM FREE",""))))</f>
        <v/>
      </c>
    </row>
    <row r="4684">
      <c r="AC4684">
        <f>IF($C4684="","",IF(COUNTIF('Códigos Santander (ref)'!$A$2:$A$79,$C4684)&gt;0,"SANTANDER",IF(COUNTIF('Códigos Itaú (ref)'!$A$2:$A$44,$C4684)&gt;0,"ITAU",IF(AND(TRIM(UPPER($I4684))="CONTRATUAL",ISNUMBER(SEARCH("INDIVIDUAL",SUBSTITUTE(UPPER($D4684)," ","")))),"PREMIUM FREE",""))))</f>
        <v/>
      </c>
    </row>
    <row r="4685">
      <c r="AC4685">
        <f>IF($C4685="","",IF(COUNTIF('Códigos Santander (ref)'!$A$2:$A$79,$C4685)&gt;0,"SANTANDER",IF(COUNTIF('Códigos Itaú (ref)'!$A$2:$A$44,$C4685)&gt;0,"ITAU",IF(AND(TRIM(UPPER($I4685))="CONTRATUAL",ISNUMBER(SEARCH("INDIVIDUAL",SUBSTITUTE(UPPER($D4685)," ","")))),"PREMIUM FREE",""))))</f>
        <v/>
      </c>
    </row>
    <row r="4686">
      <c r="AC4686">
        <f>IF($C4686="","",IF(COUNTIF('Códigos Santander (ref)'!$A$2:$A$79,$C4686)&gt;0,"SANTANDER",IF(COUNTIF('Códigos Itaú (ref)'!$A$2:$A$44,$C4686)&gt;0,"ITAU",IF(AND(TRIM(UPPER($I4686))="CONTRATUAL",ISNUMBER(SEARCH("INDIVIDUAL",SUBSTITUTE(UPPER($D4686)," ","")))),"PREMIUM FREE",""))))</f>
        <v/>
      </c>
    </row>
    <row r="4687">
      <c r="AC4687">
        <f>IF($C4687="","",IF(COUNTIF('Códigos Santander (ref)'!$A$2:$A$79,$C4687)&gt;0,"SANTANDER",IF(COUNTIF('Códigos Itaú (ref)'!$A$2:$A$44,$C4687)&gt;0,"ITAU",IF(AND(TRIM(UPPER($I4687))="CONTRATUAL",ISNUMBER(SEARCH("INDIVIDUAL",SUBSTITUTE(UPPER($D4687)," ","")))),"PREMIUM FREE",""))))</f>
        <v/>
      </c>
    </row>
    <row r="4688">
      <c r="AC4688">
        <f>IF($C4688="","",IF(COUNTIF('Códigos Santander (ref)'!$A$2:$A$79,$C4688)&gt;0,"SANTANDER",IF(COUNTIF('Códigos Itaú (ref)'!$A$2:$A$44,$C4688)&gt;0,"ITAU",IF(AND(TRIM(UPPER($I4688))="CONTRATUAL",ISNUMBER(SEARCH("INDIVIDUAL",SUBSTITUTE(UPPER($D4688)," ","")))),"PREMIUM FREE",""))))</f>
        <v/>
      </c>
    </row>
    <row r="4689">
      <c r="AC4689">
        <f>IF($C4689="","",IF(COUNTIF('Códigos Santander (ref)'!$A$2:$A$79,$C4689)&gt;0,"SANTANDER",IF(COUNTIF('Códigos Itaú (ref)'!$A$2:$A$44,$C4689)&gt;0,"ITAU",IF(AND(TRIM(UPPER($I4689))="CONTRATUAL",ISNUMBER(SEARCH("INDIVIDUAL",SUBSTITUTE(UPPER($D4689)," ","")))),"PREMIUM FREE",""))))</f>
        <v/>
      </c>
    </row>
    <row r="4690">
      <c r="AC4690">
        <f>IF($C4690="","",IF(COUNTIF('Códigos Santander (ref)'!$A$2:$A$79,$C4690)&gt;0,"SANTANDER",IF(COUNTIF('Códigos Itaú (ref)'!$A$2:$A$44,$C4690)&gt;0,"ITAU",IF(AND(TRIM(UPPER($I4690))="CONTRATUAL",ISNUMBER(SEARCH("INDIVIDUAL",SUBSTITUTE(UPPER($D4690)," ","")))),"PREMIUM FREE",""))))</f>
        <v/>
      </c>
    </row>
    <row r="4691">
      <c r="AC4691">
        <f>IF($C4691="","",IF(COUNTIF('Códigos Santander (ref)'!$A$2:$A$79,$C4691)&gt;0,"SANTANDER",IF(COUNTIF('Códigos Itaú (ref)'!$A$2:$A$44,$C4691)&gt;0,"ITAU",IF(AND(TRIM(UPPER($I4691))="CONTRATUAL",ISNUMBER(SEARCH("INDIVIDUAL",SUBSTITUTE(UPPER($D4691)," ","")))),"PREMIUM FREE",""))))</f>
        <v/>
      </c>
    </row>
    <row r="4692">
      <c r="AC4692">
        <f>IF($C4692="","",IF(COUNTIF('Códigos Santander (ref)'!$A$2:$A$79,$C4692)&gt;0,"SANTANDER",IF(COUNTIF('Códigos Itaú (ref)'!$A$2:$A$44,$C4692)&gt;0,"ITAU",IF(AND(TRIM(UPPER($I4692))="CONTRATUAL",ISNUMBER(SEARCH("INDIVIDUAL",SUBSTITUTE(UPPER($D4692)," ","")))),"PREMIUM FREE",""))))</f>
        <v/>
      </c>
    </row>
    <row r="4693">
      <c r="AC4693">
        <f>IF($C4693="","",IF(COUNTIF('Códigos Santander (ref)'!$A$2:$A$79,$C4693)&gt;0,"SANTANDER",IF(COUNTIF('Códigos Itaú (ref)'!$A$2:$A$44,$C4693)&gt;0,"ITAU",IF(AND(TRIM(UPPER($I4693))="CONTRATUAL",ISNUMBER(SEARCH("INDIVIDUAL",SUBSTITUTE(UPPER($D4693)," ","")))),"PREMIUM FREE",""))))</f>
        <v/>
      </c>
    </row>
    <row r="4694">
      <c r="AC4694">
        <f>IF($C4694="","",IF(COUNTIF('Códigos Santander (ref)'!$A$2:$A$79,$C4694)&gt;0,"SANTANDER",IF(COUNTIF('Códigos Itaú (ref)'!$A$2:$A$44,$C4694)&gt;0,"ITAU",IF(AND(TRIM(UPPER($I4694))="CONTRATUAL",ISNUMBER(SEARCH("INDIVIDUAL",SUBSTITUTE(UPPER($D4694)," ","")))),"PREMIUM FREE",""))))</f>
        <v/>
      </c>
    </row>
    <row r="4695">
      <c r="AC4695">
        <f>IF($C4695="","",IF(COUNTIF('Códigos Santander (ref)'!$A$2:$A$79,$C4695)&gt;0,"SANTANDER",IF(COUNTIF('Códigos Itaú (ref)'!$A$2:$A$44,$C4695)&gt;0,"ITAU",IF(AND(TRIM(UPPER($I4695))="CONTRATUAL",ISNUMBER(SEARCH("INDIVIDUAL",SUBSTITUTE(UPPER($D4695)," ","")))),"PREMIUM FREE",""))))</f>
        <v/>
      </c>
    </row>
    <row r="4696">
      <c r="AC4696">
        <f>IF($C4696="","",IF(COUNTIF('Códigos Santander (ref)'!$A$2:$A$79,$C4696)&gt;0,"SANTANDER",IF(COUNTIF('Códigos Itaú (ref)'!$A$2:$A$44,$C4696)&gt;0,"ITAU",IF(AND(TRIM(UPPER($I4696))="CONTRATUAL",ISNUMBER(SEARCH("INDIVIDUAL",SUBSTITUTE(UPPER($D4696)," ","")))),"PREMIUM FREE",""))))</f>
        <v/>
      </c>
    </row>
    <row r="4697">
      <c r="AC4697">
        <f>IF($C4697="","",IF(COUNTIF('Códigos Santander (ref)'!$A$2:$A$79,$C4697)&gt;0,"SANTANDER",IF(COUNTIF('Códigos Itaú (ref)'!$A$2:$A$44,$C4697)&gt;0,"ITAU",IF(AND(TRIM(UPPER($I4697))="CONTRATUAL",ISNUMBER(SEARCH("INDIVIDUAL",SUBSTITUTE(UPPER($D4697)," ","")))),"PREMIUM FREE",""))))</f>
        <v/>
      </c>
    </row>
    <row r="4698">
      <c r="AC4698">
        <f>IF($C4698="","",IF(COUNTIF('Códigos Santander (ref)'!$A$2:$A$79,$C4698)&gt;0,"SANTANDER",IF(COUNTIF('Códigos Itaú (ref)'!$A$2:$A$44,$C4698)&gt;0,"ITAU",IF(AND(TRIM(UPPER($I4698))="CONTRATUAL",ISNUMBER(SEARCH("INDIVIDUAL",SUBSTITUTE(UPPER($D4698)," ","")))),"PREMIUM FREE",""))))</f>
        <v/>
      </c>
    </row>
    <row r="4699">
      <c r="AC4699">
        <f>IF($C4699="","",IF(COUNTIF('Códigos Santander (ref)'!$A$2:$A$79,$C4699)&gt;0,"SANTANDER",IF(COUNTIF('Códigos Itaú (ref)'!$A$2:$A$44,$C4699)&gt;0,"ITAU",IF(AND(TRIM(UPPER($I4699))="CONTRATUAL",ISNUMBER(SEARCH("INDIVIDUAL",SUBSTITUTE(UPPER($D4699)," ","")))),"PREMIUM FREE",""))))</f>
        <v/>
      </c>
    </row>
    <row r="4700">
      <c r="AC4700">
        <f>IF($C4700="","",IF(COUNTIF('Códigos Santander (ref)'!$A$2:$A$79,$C4700)&gt;0,"SANTANDER",IF(COUNTIF('Códigos Itaú (ref)'!$A$2:$A$44,$C4700)&gt;0,"ITAU",IF(AND(TRIM(UPPER($I4700))="CONTRATUAL",ISNUMBER(SEARCH("INDIVIDUAL",SUBSTITUTE(UPPER($D4700)," ","")))),"PREMIUM FREE",""))))</f>
        <v/>
      </c>
    </row>
    <row r="4701">
      <c r="AC4701">
        <f>IF($C4701="","",IF(COUNTIF('Códigos Santander (ref)'!$A$2:$A$79,$C4701)&gt;0,"SANTANDER",IF(COUNTIF('Códigos Itaú (ref)'!$A$2:$A$44,$C4701)&gt;0,"ITAU",IF(AND(TRIM(UPPER($I4701))="CONTRATUAL",ISNUMBER(SEARCH("INDIVIDUAL",SUBSTITUTE(UPPER($D4701)," ","")))),"PREMIUM FREE",""))))</f>
        <v/>
      </c>
    </row>
    <row r="4702">
      <c r="AC4702">
        <f>IF($C4702="","",IF(COUNTIF('Códigos Santander (ref)'!$A$2:$A$79,$C4702)&gt;0,"SANTANDER",IF(COUNTIF('Códigos Itaú (ref)'!$A$2:$A$44,$C4702)&gt;0,"ITAU",IF(AND(TRIM(UPPER($I4702))="CONTRATUAL",ISNUMBER(SEARCH("INDIVIDUAL",SUBSTITUTE(UPPER($D4702)," ","")))),"PREMIUM FREE",""))))</f>
        <v/>
      </c>
    </row>
    <row r="4703">
      <c r="AC4703">
        <f>IF($C4703="","",IF(COUNTIF('Códigos Santander (ref)'!$A$2:$A$79,$C4703)&gt;0,"SANTANDER",IF(COUNTIF('Códigos Itaú (ref)'!$A$2:$A$44,$C4703)&gt;0,"ITAU",IF(AND(TRIM(UPPER($I4703))="CONTRATUAL",ISNUMBER(SEARCH("INDIVIDUAL",SUBSTITUTE(UPPER($D4703)," ","")))),"PREMIUM FREE",""))))</f>
        <v/>
      </c>
    </row>
    <row r="4704">
      <c r="AC4704">
        <f>IF($C4704="","",IF(COUNTIF('Códigos Santander (ref)'!$A$2:$A$79,$C4704)&gt;0,"SANTANDER",IF(COUNTIF('Códigos Itaú (ref)'!$A$2:$A$44,$C4704)&gt;0,"ITAU",IF(AND(TRIM(UPPER($I4704))="CONTRATUAL",ISNUMBER(SEARCH("INDIVIDUAL",SUBSTITUTE(UPPER($D4704)," ","")))),"PREMIUM FREE",""))))</f>
        <v/>
      </c>
    </row>
    <row r="4705">
      <c r="AC4705">
        <f>IF($C4705="","",IF(COUNTIF('Códigos Santander (ref)'!$A$2:$A$79,$C4705)&gt;0,"SANTANDER",IF(COUNTIF('Códigos Itaú (ref)'!$A$2:$A$44,$C4705)&gt;0,"ITAU",IF(AND(TRIM(UPPER($I4705))="CONTRATUAL",ISNUMBER(SEARCH("INDIVIDUAL",SUBSTITUTE(UPPER($D4705)," ","")))),"PREMIUM FREE",""))))</f>
        <v/>
      </c>
    </row>
    <row r="4706">
      <c r="AC4706">
        <f>IF($C4706="","",IF(COUNTIF('Códigos Santander (ref)'!$A$2:$A$79,$C4706)&gt;0,"SANTANDER",IF(COUNTIF('Códigos Itaú (ref)'!$A$2:$A$44,$C4706)&gt;0,"ITAU",IF(AND(TRIM(UPPER($I4706))="CONTRATUAL",ISNUMBER(SEARCH("INDIVIDUAL",SUBSTITUTE(UPPER($D4706)," ","")))),"PREMIUM FREE",""))))</f>
        <v/>
      </c>
    </row>
    <row r="4707">
      <c r="AC4707">
        <f>IF($C4707="","",IF(COUNTIF('Códigos Santander (ref)'!$A$2:$A$79,$C4707)&gt;0,"SANTANDER",IF(COUNTIF('Códigos Itaú (ref)'!$A$2:$A$44,$C4707)&gt;0,"ITAU",IF(AND(TRIM(UPPER($I4707))="CONTRATUAL",ISNUMBER(SEARCH("INDIVIDUAL",SUBSTITUTE(UPPER($D4707)," ","")))),"PREMIUM FREE",""))))</f>
        <v/>
      </c>
    </row>
    <row r="4708">
      <c r="AC4708">
        <f>IF($C4708="","",IF(COUNTIF('Códigos Santander (ref)'!$A$2:$A$79,$C4708)&gt;0,"SANTANDER",IF(COUNTIF('Códigos Itaú (ref)'!$A$2:$A$44,$C4708)&gt;0,"ITAU",IF(AND(TRIM(UPPER($I4708))="CONTRATUAL",ISNUMBER(SEARCH("INDIVIDUAL",SUBSTITUTE(UPPER($D4708)," ","")))),"PREMIUM FREE",""))))</f>
        <v/>
      </c>
    </row>
    <row r="4709">
      <c r="AC4709">
        <f>IF($C4709="","",IF(COUNTIF('Códigos Santander (ref)'!$A$2:$A$79,$C4709)&gt;0,"SANTANDER",IF(COUNTIF('Códigos Itaú (ref)'!$A$2:$A$44,$C4709)&gt;0,"ITAU",IF(AND(TRIM(UPPER($I4709))="CONTRATUAL",ISNUMBER(SEARCH("INDIVIDUAL",SUBSTITUTE(UPPER($D4709)," ","")))),"PREMIUM FREE",""))))</f>
        <v/>
      </c>
    </row>
    <row r="4710">
      <c r="AC4710">
        <f>IF($C4710="","",IF(COUNTIF('Códigos Santander (ref)'!$A$2:$A$79,$C4710)&gt;0,"SANTANDER",IF(COUNTIF('Códigos Itaú (ref)'!$A$2:$A$44,$C4710)&gt;0,"ITAU",IF(AND(TRIM(UPPER($I4710))="CONTRATUAL",ISNUMBER(SEARCH("INDIVIDUAL",SUBSTITUTE(UPPER($D4710)," ","")))),"PREMIUM FREE",""))))</f>
        <v/>
      </c>
    </row>
    <row r="4711">
      <c r="AC4711">
        <f>IF($C4711="","",IF(COUNTIF('Códigos Santander (ref)'!$A$2:$A$79,$C4711)&gt;0,"SANTANDER",IF(COUNTIF('Códigos Itaú (ref)'!$A$2:$A$44,$C4711)&gt;0,"ITAU",IF(AND(TRIM(UPPER($I4711))="CONTRATUAL",ISNUMBER(SEARCH("INDIVIDUAL",SUBSTITUTE(UPPER($D4711)," ","")))),"PREMIUM FREE",""))))</f>
        <v/>
      </c>
    </row>
    <row r="4712">
      <c r="AC4712">
        <f>IF($C4712="","",IF(COUNTIF('Códigos Santander (ref)'!$A$2:$A$79,$C4712)&gt;0,"SANTANDER",IF(COUNTIF('Códigos Itaú (ref)'!$A$2:$A$44,$C4712)&gt;0,"ITAU",IF(AND(TRIM(UPPER($I4712))="CONTRATUAL",ISNUMBER(SEARCH("INDIVIDUAL",SUBSTITUTE(UPPER($D4712)," ","")))),"PREMIUM FREE",""))))</f>
        <v/>
      </c>
    </row>
    <row r="4713">
      <c r="AC4713">
        <f>IF($C4713="","",IF(COUNTIF('Códigos Santander (ref)'!$A$2:$A$79,$C4713)&gt;0,"SANTANDER",IF(COUNTIF('Códigos Itaú (ref)'!$A$2:$A$44,$C4713)&gt;0,"ITAU",IF(AND(TRIM(UPPER($I4713))="CONTRATUAL",ISNUMBER(SEARCH("INDIVIDUAL",SUBSTITUTE(UPPER($D4713)," ","")))),"PREMIUM FREE",""))))</f>
        <v/>
      </c>
    </row>
    <row r="4714">
      <c r="AC4714">
        <f>IF($C4714="","",IF(COUNTIF('Códigos Santander (ref)'!$A$2:$A$79,$C4714)&gt;0,"SANTANDER",IF(COUNTIF('Códigos Itaú (ref)'!$A$2:$A$44,$C4714)&gt;0,"ITAU",IF(AND(TRIM(UPPER($I4714))="CONTRATUAL",ISNUMBER(SEARCH("INDIVIDUAL",SUBSTITUTE(UPPER($D4714)," ","")))),"PREMIUM FREE",""))))</f>
        <v/>
      </c>
    </row>
    <row r="4715">
      <c r="AC4715">
        <f>IF($C4715="","",IF(COUNTIF('Códigos Santander (ref)'!$A$2:$A$79,$C4715)&gt;0,"SANTANDER",IF(COUNTIF('Códigos Itaú (ref)'!$A$2:$A$44,$C4715)&gt;0,"ITAU",IF(AND(TRIM(UPPER($I4715))="CONTRATUAL",ISNUMBER(SEARCH("INDIVIDUAL",SUBSTITUTE(UPPER($D4715)," ","")))),"PREMIUM FREE",""))))</f>
        <v/>
      </c>
    </row>
    <row r="4716">
      <c r="AC4716">
        <f>IF($C4716="","",IF(COUNTIF('Códigos Santander (ref)'!$A$2:$A$79,$C4716)&gt;0,"SANTANDER",IF(COUNTIF('Códigos Itaú (ref)'!$A$2:$A$44,$C4716)&gt;0,"ITAU",IF(AND(TRIM(UPPER($I4716))="CONTRATUAL",ISNUMBER(SEARCH("INDIVIDUAL",SUBSTITUTE(UPPER($D4716)," ","")))),"PREMIUM FREE",""))))</f>
        <v/>
      </c>
    </row>
    <row r="4717">
      <c r="AC4717">
        <f>IF($C4717="","",IF(COUNTIF('Códigos Santander (ref)'!$A$2:$A$79,$C4717)&gt;0,"SANTANDER",IF(COUNTIF('Códigos Itaú (ref)'!$A$2:$A$44,$C4717)&gt;0,"ITAU",IF(AND(TRIM(UPPER($I4717))="CONTRATUAL",ISNUMBER(SEARCH("INDIVIDUAL",SUBSTITUTE(UPPER($D4717)," ","")))),"PREMIUM FREE",""))))</f>
        <v/>
      </c>
    </row>
    <row r="4718">
      <c r="AC4718">
        <f>IF($C4718="","",IF(COUNTIF('Códigos Santander (ref)'!$A$2:$A$79,$C4718)&gt;0,"SANTANDER",IF(COUNTIF('Códigos Itaú (ref)'!$A$2:$A$44,$C4718)&gt;0,"ITAU",IF(AND(TRIM(UPPER($I4718))="CONTRATUAL",ISNUMBER(SEARCH("INDIVIDUAL",SUBSTITUTE(UPPER($D4718)," ","")))),"PREMIUM FREE",""))))</f>
        <v/>
      </c>
    </row>
    <row r="4719">
      <c r="AC4719">
        <f>IF($C4719="","",IF(COUNTIF('Códigos Santander (ref)'!$A$2:$A$79,$C4719)&gt;0,"SANTANDER",IF(COUNTIF('Códigos Itaú (ref)'!$A$2:$A$44,$C4719)&gt;0,"ITAU",IF(AND(TRIM(UPPER($I4719))="CONTRATUAL",ISNUMBER(SEARCH("INDIVIDUAL",SUBSTITUTE(UPPER($D4719)," ","")))),"PREMIUM FREE",""))))</f>
        <v/>
      </c>
    </row>
    <row r="4720">
      <c r="AC4720">
        <f>IF($C4720="","",IF(COUNTIF('Códigos Santander (ref)'!$A$2:$A$79,$C4720)&gt;0,"SANTANDER",IF(COUNTIF('Códigos Itaú (ref)'!$A$2:$A$44,$C4720)&gt;0,"ITAU",IF(AND(TRIM(UPPER($I4720))="CONTRATUAL",ISNUMBER(SEARCH("INDIVIDUAL",SUBSTITUTE(UPPER($D4720)," ","")))),"PREMIUM FREE",""))))</f>
        <v/>
      </c>
    </row>
    <row r="4721">
      <c r="AC4721">
        <f>IF($C4721="","",IF(COUNTIF('Códigos Santander (ref)'!$A$2:$A$79,$C4721)&gt;0,"SANTANDER",IF(COUNTIF('Códigos Itaú (ref)'!$A$2:$A$44,$C4721)&gt;0,"ITAU",IF(AND(TRIM(UPPER($I4721))="CONTRATUAL",ISNUMBER(SEARCH("INDIVIDUAL",SUBSTITUTE(UPPER($D4721)," ","")))),"PREMIUM FREE",""))))</f>
        <v/>
      </c>
    </row>
    <row r="4722">
      <c r="AC4722">
        <f>IF($C4722="","",IF(COUNTIF('Códigos Santander (ref)'!$A$2:$A$79,$C4722)&gt;0,"SANTANDER",IF(COUNTIF('Códigos Itaú (ref)'!$A$2:$A$44,$C4722)&gt;0,"ITAU",IF(AND(TRIM(UPPER($I4722))="CONTRATUAL",ISNUMBER(SEARCH("INDIVIDUAL",SUBSTITUTE(UPPER($D4722)," ","")))),"PREMIUM FREE",""))))</f>
        <v/>
      </c>
    </row>
    <row r="4723">
      <c r="AC4723">
        <f>IF($C4723="","",IF(COUNTIF('Códigos Santander (ref)'!$A$2:$A$79,$C4723)&gt;0,"SANTANDER",IF(COUNTIF('Códigos Itaú (ref)'!$A$2:$A$44,$C4723)&gt;0,"ITAU",IF(AND(TRIM(UPPER($I4723))="CONTRATUAL",ISNUMBER(SEARCH("INDIVIDUAL",SUBSTITUTE(UPPER($D4723)," ","")))),"PREMIUM FREE",""))))</f>
        <v/>
      </c>
    </row>
    <row r="4724">
      <c r="AC4724">
        <f>IF($C4724="","",IF(COUNTIF('Códigos Santander (ref)'!$A$2:$A$79,$C4724)&gt;0,"SANTANDER",IF(COUNTIF('Códigos Itaú (ref)'!$A$2:$A$44,$C4724)&gt;0,"ITAU",IF(AND(TRIM(UPPER($I4724))="CONTRATUAL",ISNUMBER(SEARCH("INDIVIDUAL",SUBSTITUTE(UPPER($D4724)," ","")))),"PREMIUM FREE",""))))</f>
        <v/>
      </c>
    </row>
    <row r="4725">
      <c r="AC4725">
        <f>IF($C4725="","",IF(COUNTIF('Códigos Santander (ref)'!$A$2:$A$79,$C4725)&gt;0,"SANTANDER",IF(COUNTIF('Códigos Itaú (ref)'!$A$2:$A$44,$C4725)&gt;0,"ITAU",IF(AND(TRIM(UPPER($I4725))="CONTRATUAL",ISNUMBER(SEARCH("INDIVIDUAL",SUBSTITUTE(UPPER($D4725)," ","")))),"PREMIUM FREE",""))))</f>
        <v/>
      </c>
    </row>
    <row r="4726">
      <c r="AC4726">
        <f>IF($C4726="","",IF(COUNTIF('Códigos Santander (ref)'!$A$2:$A$79,$C4726)&gt;0,"SANTANDER",IF(COUNTIF('Códigos Itaú (ref)'!$A$2:$A$44,$C4726)&gt;0,"ITAU",IF(AND(TRIM(UPPER($I4726))="CONTRATUAL",ISNUMBER(SEARCH("INDIVIDUAL",SUBSTITUTE(UPPER($D4726)," ","")))),"PREMIUM FREE",""))))</f>
        <v/>
      </c>
    </row>
    <row r="4727">
      <c r="AC4727">
        <f>IF($C4727="","",IF(COUNTIF('Códigos Santander (ref)'!$A$2:$A$79,$C4727)&gt;0,"SANTANDER",IF(COUNTIF('Códigos Itaú (ref)'!$A$2:$A$44,$C4727)&gt;0,"ITAU",IF(AND(TRIM(UPPER($I4727))="CONTRATUAL",ISNUMBER(SEARCH("INDIVIDUAL",SUBSTITUTE(UPPER($D4727)," ","")))),"PREMIUM FREE",""))))</f>
        <v/>
      </c>
    </row>
    <row r="4728">
      <c r="AC4728">
        <f>IF($C4728="","",IF(COUNTIF('Códigos Santander (ref)'!$A$2:$A$79,$C4728)&gt;0,"SANTANDER",IF(COUNTIF('Códigos Itaú (ref)'!$A$2:$A$44,$C4728)&gt;0,"ITAU",IF(AND(TRIM(UPPER($I4728))="CONTRATUAL",ISNUMBER(SEARCH("INDIVIDUAL",SUBSTITUTE(UPPER($D4728)," ","")))),"PREMIUM FREE",""))))</f>
        <v/>
      </c>
    </row>
    <row r="4729">
      <c r="AC4729">
        <f>IF($C4729="","",IF(COUNTIF('Códigos Santander (ref)'!$A$2:$A$79,$C4729)&gt;0,"SANTANDER",IF(COUNTIF('Códigos Itaú (ref)'!$A$2:$A$44,$C4729)&gt;0,"ITAU",IF(AND(TRIM(UPPER($I4729))="CONTRATUAL",ISNUMBER(SEARCH("INDIVIDUAL",SUBSTITUTE(UPPER($D4729)," ","")))),"PREMIUM FREE",""))))</f>
        <v/>
      </c>
    </row>
    <row r="4730">
      <c r="AC4730">
        <f>IF($C4730="","",IF(COUNTIF('Códigos Santander (ref)'!$A$2:$A$79,$C4730)&gt;0,"SANTANDER",IF(COUNTIF('Códigos Itaú (ref)'!$A$2:$A$44,$C4730)&gt;0,"ITAU",IF(AND(TRIM(UPPER($I4730))="CONTRATUAL",ISNUMBER(SEARCH("INDIVIDUAL",SUBSTITUTE(UPPER($D4730)," ","")))),"PREMIUM FREE",""))))</f>
        <v/>
      </c>
    </row>
    <row r="4731">
      <c r="AC4731">
        <f>IF($C4731="","",IF(COUNTIF('Códigos Santander (ref)'!$A$2:$A$79,$C4731)&gt;0,"SANTANDER",IF(COUNTIF('Códigos Itaú (ref)'!$A$2:$A$44,$C4731)&gt;0,"ITAU",IF(AND(TRIM(UPPER($I4731))="CONTRATUAL",ISNUMBER(SEARCH("INDIVIDUAL",SUBSTITUTE(UPPER($D4731)," ","")))),"PREMIUM FREE",""))))</f>
        <v/>
      </c>
    </row>
    <row r="4732">
      <c r="AC4732">
        <f>IF($C4732="","",IF(COUNTIF('Códigos Santander (ref)'!$A$2:$A$79,$C4732)&gt;0,"SANTANDER",IF(COUNTIF('Códigos Itaú (ref)'!$A$2:$A$44,$C4732)&gt;0,"ITAU",IF(AND(TRIM(UPPER($I4732))="CONTRATUAL",ISNUMBER(SEARCH("INDIVIDUAL",SUBSTITUTE(UPPER($D4732)," ","")))),"PREMIUM FREE",""))))</f>
        <v/>
      </c>
    </row>
    <row r="4733">
      <c r="AC4733">
        <f>IF($C4733="","",IF(COUNTIF('Códigos Santander (ref)'!$A$2:$A$79,$C4733)&gt;0,"SANTANDER",IF(COUNTIF('Códigos Itaú (ref)'!$A$2:$A$44,$C4733)&gt;0,"ITAU",IF(AND(TRIM(UPPER($I4733))="CONTRATUAL",ISNUMBER(SEARCH("INDIVIDUAL",SUBSTITUTE(UPPER($D4733)," ","")))),"PREMIUM FREE",""))))</f>
        <v/>
      </c>
    </row>
    <row r="4734">
      <c r="AC4734">
        <f>IF($C4734="","",IF(COUNTIF('Códigos Santander (ref)'!$A$2:$A$79,$C4734)&gt;0,"SANTANDER",IF(COUNTIF('Códigos Itaú (ref)'!$A$2:$A$44,$C4734)&gt;0,"ITAU",IF(AND(TRIM(UPPER($I4734))="CONTRATUAL",ISNUMBER(SEARCH("INDIVIDUAL",SUBSTITUTE(UPPER($D4734)," ","")))),"PREMIUM FREE",""))))</f>
        <v/>
      </c>
    </row>
    <row r="4735">
      <c r="AC4735">
        <f>IF($C4735="","",IF(COUNTIF('Códigos Santander (ref)'!$A$2:$A$79,$C4735)&gt;0,"SANTANDER",IF(COUNTIF('Códigos Itaú (ref)'!$A$2:$A$44,$C4735)&gt;0,"ITAU",IF(AND(TRIM(UPPER($I4735))="CONTRATUAL",ISNUMBER(SEARCH("INDIVIDUAL",SUBSTITUTE(UPPER($D4735)," ","")))),"PREMIUM FREE",""))))</f>
        <v/>
      </c>
    </row>
    <row r="4736">
      <c r="AC4736">
        <f>IF($C4736="","",IF(COUNTIF('Códigos Santander (ref)'!$A$2:$A$79,$C4736)&gt;0,"SANTANDER",IF(COUNTIF('Códigos Itaú (ref)'!$A$2:$A$44,$C4736)&gt;0,"ITAU",IF(AND(TRIM(UPPER($I4736))="CONTRATUAL",ISNUMBER(SEARCH("INDIVIDUAL",SUBSTITUTE(UPPER($D4736)," ","")))),"PREMIUM FREE",""))))</f>
        <v/>
      </c>
    </row>
    <row r="4737">
      <c r="AC4737">
        <f>IF($C4737="","",IF(COUNTIF('Códigos Santander (ref)'!$A$2:$A$79,$C4737)&gt;0,"SANTANDER",IF(COUNTIF('Códigos Itaú (ref)'!$A$2:$A$44,$C4737)&gt;0,"ITAU",IF(AND(TRIM(UPPER($I4737))="CONTRATUAL",ISNUMBER(SEARCH("INDIVIDUAL",SUBSTITUTE(UPPER($D4737)," ","")))),"PREMIUM FREE",""))))</f>
        <v/>
      </c>
    </row>
    <row r="4738">
      <c r="AC4738">
        <f>IF($C4738="","",IF(COUNTIF('Códigos Santander (ref)'!$A$2:$A$79,$C4738)&gt;0,"SANTANDER",IF(COUNTIF('Códigos Itaú (ref)'!$A$2:$A$44,$C4738)&gt;0,"ITAU",IF(AND(TRIM(UPPER($I4738))="CONTRATUAL",ISNUMBER(SEARCH("INDIVIDUAL",SUBSTITUTE(UPPER($D4738)," ","")))),"PREMIUM FREE",""))))</f>
        <v/>
      </c>
    </row>
    <row r="4739">
      <c r="AC4739">
        <f>IF($C4739="","",IF(COUNTIF('Códigos Santander (ref)'!$A$2:$A$79,$C4739)&gt;0,"SANTANDER",IF(COUNTIF('Códigos Itaú (ref)'!$A$2:$A$44,$C4739)&gt;0,"ITAU",IF(AND(TRIM(UPPER($I4739))="CONTRATUAL",ISNUMBER(SEARCH("INDIVIDUAL",SUBSTITUTE(UPPER($D4739)," ","")))),"PREMIUM FREE",""))))</f>
        <v/>
      </c>
    </row>
    <row r="4740">
      <c r="AC4740">
        <f>IF($C4740="","",IF(COUNTIF('Códigos Santander (ref)'!$A$2:$A$79,$C4740)&gt;0,"SANTANDER",IF(COUNTIF('Códigos Itaú (ref)'!$A$2:$A$44,$C4740)&gt;0,"ITAU",IF(AND(TRIM(UPPER($I4740))="CONTRATUAL",ISNUMBER(SEARCH("INDIVIDUAL",SUBSTITUTE(UPPER($D4740)," ","")))),"PREMIUM FREE",""))))</f>
        <v/>
      </c>
    </row>
    <row r="4741">
      <c r="AC4741">
        <f>IF($C4741="","",IF(COUNTIF('Códigos Santander (ref)'!$A$2:$A$79,$C4741)&gt;0,"SANTANDER",IF(COUNTIF('Códigos Itaú (ref)'!$A$2:$A$44,$C4741)&gt;0,"ITAU",IF(AND(TRIM(UPPER($I4741))="CONTRATUAL",ISNUMBER(SEARCH("INDIVIDUAL",SUBSTITUTE(UPPER($D4741)," ","")))),"PREMIUM FREE",""))))</f>
        <v/>
      </c>
    </row>
    <row r="4742">
      <c r="AC4742">
        <f>IF($C4742="","",IF(COUNTIF('Códigos Santander (ref)'!$A$2:$A$79,$C4742)&gt;0,"SANTANDER",IF(COUNTIF('Códigos Itaú (ref)'!$A$2:$A$44,$C4742)&gt;0,"ITAU",IF(AND(TRIM(UPPER($I4742))="CONTRATUAL",ISNUMBER(SEARCH("INDIVIDUAL",SUBSTITUTE(UPPER($D4742)," ","")))),"PREMIUM FREE",""))))</f>
        <v/>
      </c>
    </row>
    <row r="4743">
      <c r="AC4743">
        <f>IF($C4743="","",IF(COUNTIF('Códigos Santander (ref)'!$A$2:$A$79,$C4743)&gt;0,"SANTANDER",IF(COUNTIF('Códigos Itaú (ref)'!$A$2:$A$44,$C4743)&gt;0,"ITAU",IF(AND(TRIM(UPPER($I4743))="CONTRATUAL",ISNUMBER(SEARCH("INDIVIDUAL",SUBSTITUTE(UPPER($D4743)," ","")))),"PREMIUM FREE",""))))</f>
        <v/>
      </c>
    </row>
    <row r="4744">
      <c r="AC4744">
        <f>IF($C4744="","",IF(COUNTIF('Códigos Santander (ref)'!$A$2:$A$79,$C4744)&gt;0,"SANTANDER",IF(COUNTIF('Códigos Itaú (ref)'!$A$2:$A$44,$C4744)&gt;0,"ITAU",IF(AND(TRIM(UPPER($I4744))="CONTRATUAL",ISNUMBER(SEARCH("INDIVIDUAL",SUBSTITUTE(UPPER($D4744)," ","")))),"PREMIUM FREE",""))))</f>
        <v/>
      </c>
    </row>
    <row r="4745">
      <c r="AC4745">
        <f>IF($C4745="","",IF(COUNTIF('Códigos Santander (ref)'!$A$2:$A$79,$C4745)&gt;0,"SANTANDER",IF(COUNTIF('Códigos Itaú (ref)'!$A$2:$A$44,$C4745)&gt;0,"ITAU",IF(AND(TRIM(UPPER($I4745))="CONTRATUAL",ISNUMBER(SEARCH("INDIVIDUAL",SUBSTITUTE(UPPER($D4745)," ","")))),"PREMIUM FREE",""))))</f>
        <v/>
      </c>
    </row>
    <row r="4746">
      <c r="AC4746">
        <f>IF($C4746="","",IF(COUNTIF('Códigos Santander (ref)'!$A$2:$A$79,$C4746)&gt;0,"SANTANDER",IF(COUNTIF('Códigos Itaú (ref)'!$A$2:$A$44,$C4746)&gt;0,"ITAU",IF(AND(TRIM(UPPER($I4746))="CONTRATUAL",ISNUMBER(SEARCH("INDIVIDUAL",SUBSTITUTE(UPPER($D4746)," ","")))),"PREMIUM FREE",""))))</f>
        <v/>
      </c>
    </row>
    <row r="4747">
      <c r="AC4747">
        <f>IF($C4747="","",IF(COUNTIF('Códigos Santander (ref)'!$A$2:$A$79,$C4747)&gt;0,"SANTANDER",IF(COUNTIF('Códigos Itaú (ref)'!$A$2:$A$44,$C4747)&gt;0,"ITAU",IF(AND(TRIM(UPPER($I4747))="CONTRATUAL",ISNUMBER(SEARCH("INDIVIDUAL",SUBSTITUTE(UPPER($D4747)," ","")))),"PREMIUM FREE",""))))</f>
        <v/>
      </c>
    </row>
    <row r="4748">
      <c r="AC4748">
        <f>IF($C4748="","",IF(COUNTIF('Códigos Santander (ref)'!$A$2:$A$79,$C4748)&gt;0,"SANTANDER",IF(COUNTIF('Códigos Itaú (ref)'!$A$2:$A$44,$C4748)&gt;0,"ITAU",IF(AND(TRIM(UPPER($I4748))="CONTRATUAL",ISNUMBER(SEARCH("INDIVIDUAL",SUBSTITUTE(UPPER($D4748)," ","")))),"PREMIUM FREE",""))))</f>
        <v/>
      </c>
    </row>
    <row r="4749">
      <c r="AC4749">
        <f>IF($C4749="","",IF(COUNTIF('Códigos Santander (ref)'!$A$2:$A$79,$C4749)&gt;0,"SANTANDER",IF(COUNTIF('Códigos Itaú (ref)'!$A$2:$A$44,$C4749)&gt;0,"ITAU",IF(AND(TRIM(UPPER($I4749))="CONTRATUAL",ISNUMBER(SEARCH("INDIVIDUAL",SUBSTITUTE(UPPER($D4749)," ","")))),"PREMIUM FREE",""))))</f>
        <v/>
      </c>
    </row>
    <row r="4750">
      <c r="AC4750">
        <f>IF($C4750="","",IF(COUNTIF('Códigos Santander (ref)'!$A$2:$A$79,$C4750)&gt;0,"SANTANDER",IF(COUNTIF('Códigos Itaú (ref)'!$A$2:$A$44,$C4750)&gt;0,"ITAU",IF(AND(TRIM(UPPER($I4750))="CONTRATUAL",ISNUMBER(SEARCH("INDIVIDUAL",SUBSTITUTE(UPPER($D4750)," ","")))),"PREMIUM FREE",""))))</f>
        <v/>
      </c>
    </row>
    <row r="4751">
      <c r="AC4751">
        <f>IF($C4751="","",IF(COUNTIF('Códigos Santander (ref)'!$A$2:$A$79,$C4751)&gt;0,"SANTANDER",IF(COUNTIF('Códigos Itaú (ref)'!$A$2:$A$44,$C4751)&gt;0,"ITAU",IF(AND(TRIM(UPPER($I4751))="CONTRATUAL",ISNUMBER(SEARCH("INDIVIDUAL",SUBSTITUTE(UPPER($D4751)," ","")))),"PREMIUM FREE",""))))</f>
        <v/>
      </c>
    </row>
    <row r="4752">
      <c r="AC4752">
        <f>IF($C4752="","",IF(COUNTIF('Códigos Santander (ref)'!$A$2:$A$79,$C4752)&gt;0,"SANTANDER",IF(COUNTIF('Códigos Itaú (ref)'!$A$2:$A$44,$C4752)&gt;0,"ITAU",IF(AND(TRIM(UPPER($I4752))="CONTRATUAL",ISNUMBER(SEARCH("INDIVIDUAL",SUBSTITUTE(UPPER($D4752)," ","")))),"PREMIUM FREE",""))))</f>
        <v/>
      </c>
    </row>
    <row r="4753">
      <c r="AC4753">
        <f>IF($C4753="","",IF(COUNTIF('Códigos Santander (ref)'!$A$2:$A$79,$C4753)&gt;0,"SANTANDER",IF(COUNTIF('Códigos Itaú (ref)'!$A$2:$A$44,$C4753)&gt;0,"ITAU",IF(AND(TRIM(UPPER($I4753))="CONTRATUAL",ISNUMBER(SEARCH("INDIVIDUAL",SUBSTITUTE(UPPER($D4753)," ","")))),"PREMIUM FREE",""))))</f>
        <v/>
      </c>
    </row>
    <row r="4754">
      <c r="AC4754">
        <f>IF($C4754="","",IF(COUNTIF('Códigos Santander (ref)'!$A$2:$A$79,$C4754)&gt;0,"SANTANDER",IF(COUNTIF('Códigos Itaú (ref)'!$A$2:$A$44,$C4754)&gt;0,"ITAU",IF(AND(TRIM(UPPER($I4754))="CONTRATUAL",ISNUMBER(SEARCH("INDIVIDUAL",SUBSTITUTE(UPPER($D4754)," ","")))),"PREMIUM FREE",""))))</f>
        <v/>
      </c>
    </row>
    <row r="4755">
      <c r="AC4755">
        <f>IF($C4755="","",IF(COUNTIF('Códigos Santander (ref)'!$A$2:$A$79,$C4755)&gt;0,"SANTANDER",IF(COUNTIF('Códigos Itaú (ref)'!$A$2:$A$44,$C4755)&gt;0,"ITAU",IF(AND(TRIM(UPPER($I4755))="CONTRATUAL",ISNUMBER(SEARCH("INDIVIDUAL",SUBSTITUTE(UPPER($D4755)," ","")))),"PREMIUM FREE",""))))</f>
        <v/>
      </c>
    </row>
    <row r="4756">
      <c r="AC4756">
        <f>IF($C4756="","",IF(COUNTIF('Códigos Santander (ref)'!$A$2:$A$79,$C4756)&gt;0,"SANTANDER",IF(COUNTIF('Códigos Itaú (ref)'!$A$2:$A$44,$C4756)&gt;0,"ITAU",IF(AND(TRIM(UPPER($I4756))="CONTRATUAL",ISNUMBER(SEARCH("INDIVIDUAL",SUBSTITUTE(UPPER($D4756)," ","")))),"PREMIUM FREE",""))))</f>
        <v/>
      </c>
    </row>
    <row r="4757">
      <c r="AC4757">
        <f>IF($C4757="","",IF(COUNTIF('Códigos Santander (ref)'!$A$2:$A$79,$C4757)&gt;0,"SANTANDER",IF(COUNTIF('Códigos Itaú (ref)'!$A$2:$A$44,$C4757)&gt;0,"ITAU",IF(AND(TRIM(UPPER($I4757))="CONTRATUAL",ISNUMBER(SEARCH("INDIVIDUAL",SUBSTITUTE(UPPER($D4757)," ","")))),"PREMIUM FREE",""))))</f>
        <v/>
      </c>
    </row>
    <row r="4758">
      <c r="AC4758">
        <f>IF($C4758="","",IF(COUNTIF('Códigos Santander (ref)'!$A$2:$A$79,$C4758)&gt;0,"SANTANDER",IF(COUNTIF('Códigos Itaú (ref)'!$A$2:$A$44,$C4758)&gt;0,"ITAU",IF(AND(TRIM(UPPER($I4758))="CONTRATUAL",ISNUMBER(SEARCH("INDIVIDUAL",SUBSTITUTE(UPPER($D4758)," ","")))),"PREMIUM FREE",""))))</f>
        <v/>
      </c>
    </row>
    <row r="4759">
      <c r="AC4759">
        <f>IF($C4759="","",IF(COUNTIF('Códigos Santander (ref)'!$A$2:$A$79,$C4759)&gt;0,"SANTANDER",IF(COUNTIF('Códigos Itaú (ref)'!$A$2:$A$44,$C4759)&gt;0,"ITAU",IF(AND(TRIM(UPPER($I4759))="CONTRATUAL",ISNUMBER(SEARCH("INDIVIDUAL",SUBSTITUTE(UPPER($D4759)," ","")))),"PREMIUM FREE",""))))</f>
        <v/>
      </c>
    </row>
    <row r="4760">
      <c r="AC4760">
        <f>IF($C4760="","",IF(COUNTIF('Códigos Santander (ref)'!$A$2:$A$79,$C4760)&gt;0,"SANTANDER",IF(COUNTIF('Códigos Itaú (ref)'!$A$2:$A$44,$C4760)&gt;0,"ITAU",IF(AND(TRIM(UPPER($I4760))="CONTRATUAL",ISNUMBER(SEARCH("INDIVIDUAL",SUBSTITUTE(UPPER($D4760)," ","")))),"PREMIUM FREE",""))))</f>
        <v/>
      </c>
    </row>
    <row r="4761">
      <c r="AC4761">
        <f>IF($C4761="","",IF(COUNTIF('Códigos Santander (ref)'!$A$2:$A$79,$C4761)&gt;0,"SANTANDER",IF(COUNTIF('Códigos Itaú (ref)'!$A$2:$A$44,$C4761)&gt;0,"ITAU",IF(AND(TRIM(UPPER($I4761))="CONTRATUAL",ISNUMBER(SEARCH("INDIVIDUAL",SUBSTITUTE(UPPER($D4761)," ","")))),"PREMIUM FREE",""))))</f>
        <v/>
      </c>
    </row>
    <row r="4762">
      <c r="AC4762">
        <f>IF($C4762="","",IF(COUNTIF('Códigos Santander (ref)'!$A$2:$A$79,$C4762)&gt;0,"SANTANDER",IF(COUNTIF('Códigos Itaú (ref)'!$A$2:$A$44,$C4762)&gt;0,"ITAU",IF(AND(TRIM(UPPER($I4762))="CONTRATUAL",ISNUMBER(SEARCH("INDIVIDUAL",SUBSTITUTE(UPPER($D4762)," ","")))),"PREMIUM FREE",""))))</f>
        <v/>
      </c>
    </row>
    <row r="4763">
      <c r="AC4763">
        <f>IF($C4763="","",IF(COUNTIF('Códigos Santander (ref)'!$A$2:$A$79,$C4763)&gt;0,"SANTANDER",IF(COUNTIF('Códigos Itaú (ref)'!$A$2:$A$44,$C4763)&gt;0,"ITAU",IF(AND(TRIM(UPPER($I4763))="CONTRATUAL",ISNUMBER(SEARCH("INDIVIDUAL",SUBSTITUTE(UPPER($D4763)," ","")))),"PREMIUM FREE",""))))</f>
        <v/>
      </c>
    </row>
    <row r="4764">
      <c r="AC4764">
        <f>IF($C4764="","",IF(COUNTIF('Códigos Santander (ref)'!$A$2:$A$79,$C4764)&gt;0,"SANTANDER",IF(COUNTIF('Códigos Itaú (ref)'!$A$2:$A$44,$C4764)&gt;0,"ITAU",IF(AND(TRIM(UPPER($I4764))="CONTRATUAL",ISNUMBER(SEARCH("INDIVIDUAL",SUBSTITUTE(UPPER($D4764)," ","")))),"PREMIUM FREE",""))))</f>
        <v/>
      </c>
    </row>
    <row r="4765">
      <c r="AC4765">
        <f>IF($C4765="","",IF(COUNTIF('Códigos Santander (ref)'!$A$2:$A$79,$C4765)&gt;0,"SANTANDER",IF(COUNTIF('Códigos Itaú (ref)'!$A$2:$A$44,$C4765)&gt;0,"ITAU",IF(AND(TRIM(UPPER($I4765))="CONTRATUAL",ISNUMBER(SEARCH("INDIVIDUAL",SUBSTITUTE(UPPER($D4765)," ","")))),"PREMIUM FREE",""))))</f>
        <v/>
      </c>
    </row>
    <row r="4766">
      <c r="AC4766">
        <f>IF($C4766="","",IF(COUNTIF('Códigos Santander (ref)'!$A$2:$A$79,$C4766)&gt;0,"SANTANDER",IF(COUNTIF('Códigos Itaú (ref)'!$A$2:$A$44,$C4766)&gt;0,"ITAU",IF(AND(TRIM(UPPER($I4766))="CONTRATUAL",ISNUMBER(SEARCH("INDIVIDUAL",SUBSTITUTE(UPPER($D4766)," ","")))),"PREMIUM FREE",""))))</f>
        <v/>
      </c>
    </row>
    <row r="4767">
      <c r="AC4767">
        <f>IF($C4767="","",IF(COUNTIF('Códigos Santander (ref)'!$A$2:$A$79,$C4767)&gt;0,"SANTANDER",IF(COUNTIF('Códigos Itaú (ref)'!$A$2:$A$44,$C4767)&gt;0,"ITAU",IF(AND(TRIM(UPPER($I4767))="CONTRATUAL",ISNUMBER(SEARCH("INDIVIDUAL",SUBSTITUTE(UPPER($D4767)," ","")))),"PREMIUM FREE",""))))</f>
        <v/>
      </c>
    </row>
    <row r="4768">
      <c r="AC4768">
        <f>IF($C4768="","",IF(COUNTIF('Códigos Santander (ref)'!$A$2:$A$79,$C4768)&gt;0,"SANTANDER",IF(COUNTIF('Códigos Itaú (ref)'!$A$2:$A$44,$C4768)&gt;0,"ITAU",IF(AND(TRIM(UPPER($I4768))="CONTRATUAL",ISNUMBER(SEARCH("INDIVIDUAL",SUBSTITUTE(UPPER($D4768)," ","")))),"PREMIUM FREE",""))))</f>
        <v/>
      </c>
    </row>
    <row r="4769">
      <c r="AC4769">
        <f>IF($C4769="","",IF(COUNTIF('Códigos Santander (ref)'!$A$2:$A$79,$C4769)&gt;0,"SANTANDER",IF(COUNTIF('Códigos Itaú (ref)'!$A$2:$A$44,$C4769)&gt;0,"ITAU",IF(AND(TRIM(UPPER($I4769))="CONTRATUAL",ISNUMBER(SEARCH("INDIVIDUAL",SUBSTITUTE(UPPER($D4769)," ","")))),"PREMIUM FREE",""))))</f>
        <v/>
      </c>
    </row>
    <row r="4770">
      <c r="AC4770">
        <f>IF($C4770="","",IF(COUNTIF('Códigos Santander (ref)'!$A$2:$A$79,$C4770)&gt;0,"SANTANDER",IF(COUNTIF('Códigos Itaú (ref)'!$A$2:$A$44,$C4770)&gt;0,"ITAU",IF(AND(TRIM(UPPER($I4770))="CONTRATUAL",ISNUMBER(SEARCH("INDIVIDUAL",SUBSTITUTE(UPPER($D4770)," ","")))),"PREMIUM FREE",""))))</f>
        <v/>
      </c>
    </row>
    <row r="4771">
      <c r="AC4771">
        <f>IF($C4771="","",IF(COUNTIF('Códigos Santander (ref)'!$A$2:$A$79,$C4771)&gt;0,"SANTANDER",IF(COUNTIF('Códigos Itaú (ref)'!$A$2:$A$44,$C4771)&gt;0,"ITAU",IF(AND(TRIM(UPPER($I4771))="CONTRATUAL",ISNUMBER(SEARCH("INDIVIDUAL",SUBSTITUTE(UPPER($D4771)," ","")))),"PREMIUM FREE",""))))</f>
        <v/>
      </c>
    </row>
    <row r="4772">
      <c r="AC4772">
        <f>IF($C4772="","",IF(COUNTIF('Códigos Santander (ref)'!$A$2:$A$79,$C4772)&gt;0,"SANTANDER",IF(COUNTIF('Códigos Itaú (ref)'!$A$2:$A$44,$C4772)&gt;0,"ITAU",IF(AND(TRIM(UPPER($I4772))="CONTRATUAL",ISNUMBER(SEARCH("INDIVIDUAL",SUBSTITUTE(UPPER($D4772)," ","")))),"PREMIUM FREE",""))))</f>
        <v/>
      </c>
    </row>
    <row r="4773">
      <c r="AC4773">
        <f>IF($C4773="","",IF(COUNTIF('Códigos Santander (ref)'!$A$2:$A$79,$C4773)&gt;0,"SANTANDER",IF(COUNTIF('Códigos Itaú (ref)'!$A$2:$A$44,$C4773)&gt;0,"ITAU",IF(AND(TRIM(UPPER($I4773))="CONTRATUAL",ISNUMBER(SEARCH("INDIVIDUAL",SUBSTITUTE(UPPER($D4773)," ","")))),"PREMIUM FREE",""))))</f>
        <v/>
      </c>
    </row>
    <row r="4774">
      <c r="AC4774">
        <f>IF($C4774="","",IF(COUNTIF('Códigos Santander (ref)'!$A$2:$A$79,$C4774)&gt;0,"SANTANDER",IF(COUNTIF('Códigos Itaú (ref)'!$A$2:$A$44,$C4774)&gt;0,"ITAU",IF(AND(TRIM(UPPER($I4774))="CONTRATUAL",ISNUMBER(SEARCH("INDIVIDUAL",SUBSTITUTE(UPPER($D4774)," ","")))),"PREMIUM FREE",""))))</f>
        <v/>
      </c>
    </row>
    <row r="4775">
      <c r="AC4775">
        <f>IF($C4775="","",IF(COUNTIF('Códigos Santander (ref)'!$A$2:$A$79,$C4775)&gt;0,"SANTANDER",IF(COUNTIF('Códigos Itaú (ref)'!$A$2:$A$44,$C4775)&gt;0,"ITAU",IF(AND(TRIM(UPPER($I4775))="CONTRATUAL",ISNUMBER(SEARCH("INDIVIDUAL",SUBSTITUTE(UPPER($D4775)," ","")))),"PREMIUM FREE",""))))</f>
        <v/>
      </c>
    </row>
    <row r="4776">
      <c r="AC4776">
        <f>IF($C4776="","",IF(COUNTIF('Códigos Santander (ref)'!$A$2:$A$79,$C4776)&gt;0,"SANTANDER",IF(COUNTIF('Códigos Itaú (ref)'!$A$2:$A$44,$C4776)&gt;0,"ITAU",IF(AND(TRIM(UPPER($I4776))="CONTRATUAL",ISNUMBER(SEARCH("INDIVIDUAL",SUBSTITUTE(UPPER($D4776)," ","")))),"PREMIUM FREE",""))))</f>
        <v/>
      </c>
    </row>
    <row r="4777">
      <c r="AC4777">
        <f>IF($C4777="","",IF(COUNTIF('Códigos Santander (ref)'!$A$2:$A$79,$C4777)&gt;0,"SANTANDER",IF(COUNTIF('Códigos Itaú (ref)'!$A$2:$A$44,$C4777)&gt;0,"ITAU",IF(AND(TRIM(UPPER($I4777))="CONTRATUAL",ISNUMBER(SEARCH("INDIVIDUAL",SUBSTITUTE(UPPER($D4777)," ","")))),"PREMIUM FREE",""))))</f>
        <v/>
      </c>
    </row>
    <row r="4778">
      <c r="AC4778">
        <f>IF($C4778="","",IF(COUNTIF('Códigos Santander (ref)'!$A$2:$A$79,$C4778)&gt;0,"SANTANDER",IF(COUNTIF('Códigos Itaú (ref)'!$A$2:$A$44,$C4778)&gt;0,"ITAU",IF(AND(TRIM(UPPER($I4778))="CONTRATUAL",ISNUMBER(SEARCH("INDIVIDUAL",SUBSTITUTE(UPPER($D4778)," ","")))),"PREMIUM FREE",""))))</f>
        <v/>
      </c>
    </row>
    <row r="4779">
      <c r="AC4779">
        <f>IF($C4779="","",IF(COUNTIF('Códigos Santander (ref)'!$A$2:$A$79,$C4779)&gt;0,"SANTANDER",IF(COUNTIF('Códigos Itaú (ref)'!$A$2:$A$44,$C4779)&gt;0,"ITAU",IF(AND(TRIM(UPPER($I4779))="CONTRATUAL",ISNUMBER(SEARCH("INDIVIDUAL",SUBSTITUTE(UPPER($D4779)," ","")))),"PREMIUM FREE",""))))</f>
        <v/>
      </c>
    </row>
    <row r="4780">
      <c r="AC4780">
        <f>IF($C4780="","",IF(COUNTIF('Códigos Santander (ref)'!$A$2:$A$79,$C4780)&gt;0,"SANTANDER",IF(COUNTIF('Códigos Itaú (ref)'!$A$2:$A$44,$C4780)&gt;0,"ITAU",IF(AND(TRIM(UPPER($I4780))="CONTRATUAL",ISNUMBER(SEARCH("INDIVIDUAL",SUBSTITUTE(UPPER($D4780)," ","")))),"PREMIUM FREE",""))))</f>
        <v/>
      </c>
    </row>
    <row r="4781">
      <c r="AC4781">
        <f>IF($C4781="","",IF(COUNTIF('Códigos Santander (ref)'!$A$2:$A$79,$C4781)&gt;0,"SANTANDER",IF(COUNTIF('Códigos Itaú (ref)'!$A$2:$A$44,$C4781)&gt;0,"ITAU",IF(AND(TRIM(UPPER($I4781))="CONTRATUAL",ISNUMBER(SEARCH("INDIVIDUAL",SUBSTITUTE(UPPER($D4781)," ","")))),"PREMIUM FREE",""))))</f>
        <v/>
      </c>
    </row>
    <row r="4782">
      <c r="AC4782">
        <f>IF($C4782="","",IF(COUNTIF('Códigos Santander (ref)'!$A$2:$A$79,$C4782)&gt;0,"SANTANDER",IF(COUNTIF('Códigos Itaú (ref)'!$A$2:$A$44,$C4782)&gt;0,"ITAU",IF(AND(TRIM(UPPER($I4782))="CONTRATUAL",ISNUMBER(SEARCH("INDIVIDUAL",SUBSTITUTE(UPPER($D4782)," ","")))),"PREMIUM FREE",""))))</f>
        <v/>
      </c>
    </row>
    <row r="4783">
      <c r="AC4783">
        <f>IF($C4783="","",IF(COUNTIF('Códigos Santander (ref)'!$A$2:$A$79,$C4783)&gt;0,"SANTANDER",IF(COUNTIF('Códigos Itaú (ref)'!$A$2:$A$44,$C4783)&gt;0,"ITAU",IF(AND(TRIM(UPPER($I4783))="CONTRATUAL",ISNUMBER(SEARCH("INDIVIDUAL",SUBSTITUTE(UPPER($D4783)," ","")))),"PREMIUM FREE",""))))</f>
        <v/>
      </c>
    </row>
    <row r="4784">
      <c r="AC4784">
        <f>IF($C4784="","",IF(COUNTIF('Códigos Santander (ref)'!$A$2:$A$79,$C4784)&gt;0,"SANTANDER",IF(COUNTIF('Códigos Itaú (ref)'!$A$2:$A$44,$C4784)&gt;0,"ITAU",IF(AND(TRIM(UPPER($I4784))="CONTRATUAL",ISNUMBER(SEARCH("INDIVIDUAL",SUBSTITUTE(UPPER($D4784)," ","")))),"PREMIUM FREE",""))))</f>
        <v/>
      </c>
    </row>
    <row r="4785">
      <c r="AC4785">
        <f>IF($C4785="","",IF(COUNTIF('Códigos Santander (ref)'!$A$2:$A$79,$C4785)&gt;0,"SANTANDER",IF(COUNTIF('Códigos Itaú (ref)'!$A$2:$A$44,$C4785)&gt;0,"ITAU",IF(AND(TRIM(UPPER($I4785))="CONTRATUAL",ISNUMBER(SEARCH("INDIVIDUAL",SUBSTITUTE(UPPER($D4785)," ","")))),"PREMIUM FREE",""))))</f>
        <v/>
      </c>
    </row>
    <row r="4786">
      <c r="AC4786">
        <f>IF($C4786="","",IF(COUNTIF('Códigos Santander (ref)'!$A$2:$A$79,$C4786)&gt;0,"SANTANDER",IF(COUNTIF('Códigos Itaú (ref)'!$A$2:$A$44,$C4786)&gt;0,"ITAU",IF(AND(TRIM(UPPER($I4786))="CONTRATUAL",ISNUMBER(SEARCH("INDIVIDUAL",SUBSTITUTE(UPPER($D4786)," ","")))),"PREMIUM FREE",""))))</f>
        <v/>
      </c>
    </row>
    <row r="4787">
      <c r="AC4787">
        <f>IF($C4787="","",IF(COUNTIF('Códigos Santander (ref)'!$A$2:$A$79,$C4787)&gt;0,"SANTANDER",IF(COUNTIF('Códigos Itaú (ref)'!$A$2:$A$44,$C4787)&gt;0,"ITAU",IF(AND(TRIM(UPPER($I4787))="CONTRATUAL",ISNUMBER(SEARCH("INDIVIDUAL",SUBSTITUTE(UPPER($D4787)," ","")))),"PREMIUM FREE",""))))</f>
        <v/>
      </c>
    </row>
    <row r="4788">
      <c r="AC4788">
        <f>IF($C4788="","",IF(COUNTIF('Códigos Santander (ref)'!$A$2:$A$79,$C4788)&gt;0,"SANTANDER",IF(COUNTIF('Códigos Itaú (ref)'!$A$2:$A$44,$C4788)&gt;0,"ITAU",IF(AND(TRIM(UPPER($I4788))="CONTRATUAL",ISNUMBER(SEARCH("INDIVIDUAL",SUBSTITUTE(UPPER($D4788)," ","")))),"PREMIUM FREE",""))))</f>
        <v/>
      </c>
    </row>
    <row r="4789">
      <c r="AC4789">
        <f>IF($C4789="","",IF(COUNTIF('Códigos Santander (ref)'!$A$2:$A$79,$C4789)&gt;0,"SANTANDER",IF(COUNTIF('Códigos Itaú (ref)'!$A$2:$A$44,$C4789)&gt;0,"ITAU",IF(AND(TRIM(UPPER($I4789))="CONTRATUAL",ISNUMBER(SEARCH("INDIVIDUAL",SUBSTITUTE(UPPER($D4789)," ","")))),"PREMIUM FREE",""))))</f>
        <v/>
      </c>
    </row>
    <row r="4790">
      <c r="AC4790">
        <f>IF($C4790="","",IF(COUNTIF('Códigos Santander (ref)'!$A$2:$A$79,$C4790)&gt;0,"SANTANDER",IF(COUNTIF('Códigos Itaú (ref)'!$A$2:$A$44,$C4790)&gt;0,"ITAU",IF(AND(TRIM(UPPER($I4790))="CONTRATUAL",ISNUMBER(SEARCH("INDIVIDUAL",SUBSTITUTE(UPPER($D4790)," ","")))),"PREMIUM FREE",""))))</f>
        <v/>
      </c>
    </row>
    <row r="4791">
      <c r="AC4791">
        <f>IF($C4791="","",IF(COUNTIF('Códigos Santander (ref)'!$A$2:$A$79,$C4791)&gt;0,"SANTANDER",IF(COUNTIF('Códigos Itaú (ref)'!$A$2:$A$44,$C4791)&gt;0,"ITAU",IF(AND(TRIM(UPPER($I4791))="CONTRATUAL",ISNUMBER(SEARCH("INDIVIDUAL",SUBSTITUTE(UPPER($D4791)," ","")))),"PREMIUM FREE",""))))</f>
        <v/>
      </c>
    </row>
    <row r="4792">
      <c r="AC4792">
        <f>IF($C4792="","",IF(COUNTIF('Códigos Santander (ref)'!$A$2:$A$79,$C4792)&gt;0,"SANTANDER",IF(COUNTIF('Códigos Itaú (ref)'!$A$2:$A$44,$C4792)&gt;0,"ITAU",IF(AND(TRIM(UPPER($I4792))="CONTRATUAL",ISNUMBER(SEARCH("INDIVIDUAL",SUBSTITUTE(UPPER($D4792)," ","")))),"PREMIUM FREE",""))))</f>
        <v/>
      </c>
    </row>
    <row r="4793">
      <c r="AC4793">
        <f>IF($C4793="","",IF(COUNTIF('Códigos Santander (ref)'!$A$2:$A$79,$C4793)&gt;0,"SANTANDER",IF(COUNTIF('Códigos Itaú (ref)'!$A$2:$A$44,$C4793)&gt;0,"ITAU",IF(AND(TRIM(UPPER($I4793))="CONTRATUAL",ISNUMBER(SEARCH("INDIVIDUAL",SUBSTITUTE(UPPER($D4793)," ","")))),"PREMIUM FREE",""))))</f>
        <v/>
      </c>
    </row>
    <row r="4794">
      <c r="AC4794">
        <f>IF($C4794="","",IF(COUNTIF('Códigos Santander (ref)'!$A$2:$A$79,$C4794)&gt;0,"SANTANDER",IF(COUNTIF('Códigos Itaú (ref)'!$A$2:$A$44,$C4794)&gt;0,"ITAU",IF(AND(TRIM(UPPER($I4794))="CONTRATUAL",ISNUMBER(SEARCH("INDIVIDUAL",SUBSTITUTE(UPPER($D4794)," ","")))),"PREMIUM FREE",""))))</f>
        <v/>
      </c>
    </row>
    <row r="4795">
      <c r="AC4795">
        <f>IF($C4795="","",IF(COUNTIF('Códigos Santander (ref)'!$A$2:$A$79,$C4795)&gt;0,"SANTANDER",IF(COUNTIF('Códigos Itaú (ref)'!$A$2:$A$44,$C4795)&gt;0,"ITAU",IF(AND(TRIM(UPPER($I4795))="CONTRATUAL",ISNUMBER(SEARCH("INDIVIDUAL",SUBSTITUTE(UPPER($D4795)," ","")))),"PREMIUM FREE",""))))</f>
        <v/>
      </c>
    </row>
    <row r="4796">
      <c r="AC4796">
        <f>IF($C4796="","",IF(COUNTIF('Códigos Santander (ref)'!$A$2:$A$79,$C4796)&gt;0,"SANTANDER",IF(COUNTIF('Códigos Itaú (ref)'!$A$2:$A$44,$C4796)&gt;0,"ITAU",IF(AND(TRIM(UPPER($I4796))="CONTRATUAL",ISNUMBER(SEARCH("INDIVIDUAL",SUBSTITUTE(UPPER($D4796)," ","")))),"PREMIUM FREE",""))))</f>
        <v/>
      </c>
    </row>
    <row r="4797">
      <c r="AC4797">
        <f>IF($C4797="","",IF(COUNTIF('Códigos Santander (ref)'!$A$2:$A$79,$C4797)&gt;0,"SANTANDER",IF(COUNTIF('Códigos Itaú (ref)'!$A$2:$A$44,$C4797)&gt;0,"ITAU",IF(AND(TRIM(UPPER($I4797))="CONTRATUAL",ISNUMBER(SEARCH("INDIVIDUAL",SUBSTITUTE(UPPER($D4797)," ","")))),"PREMIUM FREE",""))))</f>
        <v/>
      </c>
    </row>
    <row r="4798">
      <c r="AC4798">
        <f>IF($C4798="","",IF(COUNTIF('Códigos Santander (ref)'!$A$2:$A$79,$C4798)&gt;0,"SANTANDER",IF(COUNTIF('Códigos Itaú (ref)'!$A$2:$A$44,$C4798)&gt;0,"ITAU",IF(AND(TRIM(UPPER($I4798))="CONTRATUAL",ISNUMBER(SEARCH("INDIVIDUAL",SUBSTITUTE(UPPER($D4798)," ","")))),"PREMIUM FREE",""))))</f>
        <v/>
      </c>
    </row>
    <row r="4799">
      <c r="AC4799">
        <f>IF($C4799="","",IF(COUNTIF('Códigos Santander (ref)'!$A$2:$A$79,$C4799)&gt;0,"SANTANDER",IF(COUNTIF('Códigos Itaú (ref)'!$A$2:$A$44,$C4799)&gt;0,"ITAU",IF(AND(TRIM(UPPER($I4799))="CONTRATUAL",ISNUMBER(SEARCH("INDIVIDUAL",SUBSTITUTE(UPPER($D4799)," ","")))),"PREMIUM FREE",""))))</f>
        <v/>
      </c>
    </row>
    <row r="4800">
      <c r="AC4800">
        <f>IF($C4800="","",IF(COUNTIF('Códigos Santander (ref)'!$A$2:$A$79,$C4800)&gt;0,"SANTANDER",IF(COUNTIF('Códigos Itaú (ref)'!$A$2:$A$44,$C4800)&gt;0,"ITAU",IF(AND(TRIM(UPPER($I4800))="CONTRATUAL",ISNUMBER(SEARCH("INDIVIDUAL",SUBSTITUTE(UPPER($D4800)," ","")))),"PREMIUM FREE",""))))</f>
        <v/>
      </c>
    </row>
    <row r="4801">
      <c r="AC4801">
        <f>IF($C4801="","",IF(COUNTIF('Códigos Santander (ref)'!$A$2:$A$79,$C4801)&gt;0,"SANTANDER",IF(COUNTIF('Códigos Itaú (ref)'!$A$2:$A$44,$C4801)&gt;0,"ITAU",IF(AND(TRIM(UPPER($I4801))="CONTRATUAL",ISNUMBER(SEARCH("INDIVIDUAL",SUBSTITUTE(UPPER($D4801)," ","")))),"PREMIUM FREE",""))))</f>
        <v/>
      </c>
    </row>
    <row r="4802">
      <c r="AC4802">
        <f>IF($C4802="","",IF(COUNTIF('Códigos Santander (ref)'!$A$2:$A$79,$C4802)&gt;0,"SANTANDER",IF(COUNTIF('Códigos Itaú (ref)'!$A$2:$A$44,$C4802)&gt;0,"ITAU",IF(AND(TRIM(UPPER($I4802))="CONTRATUAL",ISNUMBER(SEARCH("INDIVIDUAL",SUBSTITUTE(UPPER($D4802)," ","")))),"PREMIUM FREE",""))))</f>
        <v/>
      </c>
    </row>
    <row r="4803">
      <c r="AC4803">
        <f>IF($C4803="","",IF(COUNTIF('Códigos Santander (ref)'!$A$2:$A$79,$C4803)&gt;0,"SANTANDER",IF(COUNTIF('Códigos Itaú (ref)'!$A$2:$A$44,$C4803)&gt;0,"ITAU",IF(AND(TRIM(UPPER($I4803))="CONTRATUAL",ISNUMBER(SEARCH("INDIVIDUAL",SUBSTITUTE(UPPER($D4803)," ","")))),"PREMIUM FREE",""))))</f>
        <v/>
      </c>
    </row>
    <row r="4804">
      <c r="AC4804">
        <f>IF($C4804="","",IF(COUNTIF('Códigos Santander (ref)'!$A$2:$A$79,$C4804)&gt;0,"SANTANDER",IF(COUNTIF('Códigos Itaú (ref)'!$A$2:$A$44,$C4804)&gt;0,"ITAU",IF(AND(TRIM(UPPER($I4804))="CONTRATUAL",ISNUMBER(SEARCH("INDIVIDUAL",SUBSTITUTE(UPPER($D4804)," ","")))),"PREMIUM FREE",""))))</f>
        <v/>
      </c>
    </row>
    <row r="4805">
      <c r="AC4805">
        <f>IF($C4805="","",IF(COUNTIF('Códigos Santander (ref)'!$A$2:$A$79,$C4805)&gt;0,"SANTANDER",IF(COUNTIF('Códigos Itaú (ref)'!$A$2:$A$44,$C4805)&gt;0,"ITAU",IF(AND(TRIM(UPPER($I4805))="CONTRATUAL",ISNUMBER(SEARCH("INDIVIDUAL",SUBSTITUTE(UPPER($D4805)," ","")))),"PREMIUM FREE",""))))</f>
        <v/>
      </c>
    </row>
    <row r="4806">
      <c r="AC4806">
        <f>IF($C4806="","",IF(COUNTIF('Códigos Santander (ref)'!$A$2:$A$79,$C4806)&gt;0,"SANTANDER",IF(COUNTIF('Códigos Itaú (ref)'!$A$2:$A$44,$C4806)&gt;0,"ITAU",IF(AND(TRIM(UPPER($I4806))="CONTRATUAL",ISNUMBER(SEARCH("INDIVIDUAL",SUBSTITUTE(UPPER($D4806)," ","")))),"PREMIUM FREE",""))))</f>
        <v/>
      </c>
    </row>
    <row r="4807">
      <c r="AC4807">
        <f>IF($C4807="","",IF(COUNTIF('Códigos Santander (ref)'!$A$2:$A$79,$C4807)&gt;0,"SANTANDER",IF(COUNTIF('Códigos Itaú (ref)'!$A$2:$A$44,$C4807)&gt;0,"ITAU",IF(AND(TRIM(UPPER($I4807))="CONTRATUAL",ISNUMBER(SEARCH("INDIVIDUAL",SUBSTITUTE(UPPER($D4807)," ","")))),"PREMIUM FREE",""))))</f>
        <v/>
      </c>
    </row>
    <row r="4808">
      <c r="AC4808">
        <f>IF($C4808="","",IF(COUNTIF('Códigos Santander (ref)'!$A$2:$A$79,$C4808)&gt;0,"SANTANDER",IF(COUNTIF('Códigos Itaú (ref)'!$A$2:$A$44,$C4808)&gt;0,"ITAU",IF(AND(TRIM(UPPER($I4808))="CONTRATUAL",ISNUMBER(SEARCH("INDIVIDUAL",SUBSTITUTE(UPPER($D4808)," ","")))),"PREMIUM FREE",""))))</f>
        <v/>
      </c>
    </row>
    <row r="4809">
      <c r="AC4809">
        <f>IF($C4809="","",IF(COUNTIF('Códigos Santander (ref)'!$A$2:$A$79,$C4809)&gt;0,"SANTANDER",IF(COUNTIF('Códigos Itaú (ref)'!$A$2:$A$44,$C4809)&gt;0,"ITAU",IF(AND(TRIM(UPPER($I4809))="CONTRATUAL",ISNUMBER(SEARCH("INDIVIDUAL",SUBSTITUTE(UPPER($D4809)," ","")))),"PREMIUM FREE",""))))</f>
        <v/>
      </c>
    </row>
    <row r="4810">
      <c r="AC4810">
        <f>IF($C4810="","",IF(COUNTIF('Códigos Santander (ref)'!$A$2:$A$79,$C4810)&gt;0,"SANTANDER",IF(COUNTIF('Códigos Itaú (ref)'!$A$2:$A$44,$C4810)&gt;0,"ITAU",IF(AND(TRIM(UPPER($I4810))="CONTRATUAL",ISNUMBER(SEARCH("INDIVIDUAL",SUBSTITUTE(UPPER($D4810)," ","")))),"PREMIUM FREE",""))))</f>
        <v/>
      </c>
    </row>
    <row r="4811">
      <c r="AC4811">
        <f>IF($C4811="","",IF(COUNTIF('Códigos Santander (ref)'!$A$2:$A$79,$C4811)&gt;0,"SANTANDER",IF(COUNTIF('Códigos Itaú (ref)'!$A$2:$A$44,$C4811)&gt;0,"ITAU",IF(AND(TRIM(UPPER($I4811))="CONTRATUAL",ISNUMBER(SEARCH("INDIVIDUAL",SUBSTITUTE(UPPER($D4811)," ","")))),"PREMIUM FREE",""))))</f>
        <v/>
      </c>
    </row>
    <row r="4812">
      <c r="AC4812">
        <f>IF($C4812="","",IF(COUNTIF('Códigos Santander (ref)'!$A$2:$A$79,$C4812)&gt;0,"SANTANDER",IF(COUNTIF('Códigos Itaú (ref)'!$A$2:$A$44,$C4812)&gt;0,"ITAU",IF(AND(TRIM(UPPER($I4812))="CONTRATUAL",ISNUMBER(SEARCH("INDIVIDUAL",SUBSTITUTE(UPPER($D4812)," ","")))),"PREMIUM FREE",""))))</f>
        <v/>
      </c>
    </row>
    <row r="4813">
      <c r="AC4813">
        <f>IF($C4813="","",IF(COUNTIF('Códigos Santander (ref)'!$A$2:$A$79,$C4813)&gt;0,"SANTANDER",IF(COUNTIF('Códigos Itaú (ref)'!$A$2:$A$44,$C4813)&gt;0,"ITAU",IF(AND(TRIM(UPPER($I4813))="CONTRATUAL",ISNUMBER(SEARCH("INDIVIDUAL",SUBSTITUTE(UPPER($D4813)," ","")))),"PREMIUM FREE",""))))</f>
        <v/>
      </c>
    </row>
    <row r="4814">
      <c r="AC4814">
        <f>IF($C4814="","",IF(COUNTIF('Códigos Santander (ref)'!$A$2:$A$79,$C4814)&gt;0,"SANTANDER",IF(COUNTIF('Códigos Itaú (ref)'!$A$2:$A$44,$C4814)&gt;0,"ITAU",IF(AND(TRIM(UPPER($I4814))="CONTRATUAL",ISNUMBER(SEARCH("INDIVIDUAL",SUBSTITUTE(UPPER($D4814)," ","")))),"PREMIUM FREE",""))))</f>
        <v/>
      </c>
    </row>
    <row r="4815">
      <c r="AC4815">
        <f>IF($C4815="","",IF(COUNTIF('Códigos Santander (ref)'!$A$2:$A$79,$C4815)&gt;0,"SANTANDER",IF(COUNTIF('Códigos Itaú (ref)'!$A$2:$A$44,$C4815)&gt;0,"ITAU",IF(AND(TRIM(UPPER($I4815))="CONTRATUAL",ISNUMBER(SEARCH("INDIVIDUAL",SUBSTITUTE(UPPER($D4815)," ","")))),"PREMIUM FREE",""))))</f>
        <v/>
      </c>
    </row>
    <row r="4816">
      <c r="AC4816">
        <f>IF($C4816="","",IF(COUNTIF('Códigos Santander (ref)'!$A$2:$A$79,$C4816)&gt;0,"SANTANDER",IF(COUNTIF('Códigos Itaú (ref)'!$A$2:$A$44,$C4816)&gt;0,"ITAU",IF(AND(TRIM(UPPER($I4816))="CONTRATUAL",ISNUMBER(SEARCH("INDIVIDUAL",SUBSTITUTE(UPPER($D4816)," ","")))),"PREMIUM FREE",""))))</f>
        <v/>
      </c>
    </row>
    <row r="4817">
      <c r="AC4817">
        <f>IF($C4817="","",IF(COUNTIF('Códigos Santander (ref)'!$A$2:$A$79,$C4817)&gt;0,"SANTANDER",IF(COUNTIF('Códigos Itaú (ref)'!$A$2:$A$44,$C4817)&gt;0,"ITAU",IF(AND(TRIM(UPPER($I4817))="CONTRATUAL",ISNUMBER(SEARCH("INDIVIDUAL",SUBSTITUTE(UPPER($D4817)," ","")))),"PREMIUM FREE",""))))</f>
        <v/>
      </c>
    </row>
    <row r="4818">
      <c r="AC4818">
        <f>IF($C4818="","",IF(COUNTIF('Códigos Santander (ref)'!$A$2:$A$79,$C4818)&gt;0,"SANTANDER",IF(COUNTIF('Códigos Itaú (ref)'!$A$2:$A$44,$C4818)&gt;0,"ITAU",IF(AND(TRIM(UPPER($I4818))="CONTRATUAL",ISNUMBER(SEARCH("INDIVIDUAL",SUBSTITUTE(UPPER($D4818)," ","")))),"PREMIUM FREE",""))))</f>
        <v/>
      </c>
    </row>
    <row r="4819">
      <c r="AC4819">
        <f>IF($C4819="","",IF(COUNTIF('Códigos Santander (ref)'!$A$2:$A$79,$C4819)&gt;0,"SANTANDER",IF(COUNTIF('Códigos Itaú (ref)'!$A$2:$A$44,$C4819)&gt;0,"ITAU",IF(AND(TRIM(UPPER($I4819))="CONTRATUAL",ISNUMBER(SEARCH("INDIVIDUAL",SUBSTITUTE(UPPER($D4819)," ","")))),"PREMIUM FREE",""))))</f>
        <v/>
      </c>
    </row>
    <row r="4820">
      <c r="AC4820">
        <f>IF($C4820="","",IF(COUNTIF('Códigos Santander (ref)'!$A$2:$A$79,$C4820)&gt;0,"SANTANDER",IF(COUNTIF('Códigos Itaú (ref)'!$A$2:$A$44,$C4820)&gt;0,"ITAU",IF(AND(TRIM(UPPER($I4820))="CONTRATUAL",ISNUMBER(SEARCH("INDIVIDUAL",SUBSTITUTE(UPPER($D4820)," ","")))),"PREMIUM FREE",""))))</f>
        <v/>
      </c>
    </row>
    <row r="4821">
      <c r="AC4821">
        <f>IF($C4821="","",IF(COUNTIF('Códigos Santander (ref)'!$A$2:$A$79,$C4821)&gt;0,"SANTANDER",IF(COUNTIF('Códigos Itaú (ref)'!$A$2:$A$44,$C4821)&gt;0,"ITAU",IF(AND(TRIM(UPPER($I4821))="CONTRATUAL",ISNUMBER(SEARCH("INDIVIDUAL",SUBSTITUTE(UPPER($D4821)," ","")))),"PREMIUM FREE",""))))</f>
        <v/>
      </c>
    </row>
    <row r="4822">
      <c r="AC4822">
        <f>IF($C4822="","",IF(COUNTIF('Códigos Santander (ref)'!$A$2:$A$79,$C4822)&gt;0,"SANTANDER",IF(COUNTIF('Códigos Itaú (ref)'!$A$2:$A$44,$C4822)&gt;0,"ITAU",IF(AND(TRIM(UPPER($I4822))="CONTRATUAL",ISNUMBER(SEARCH("INDIVIDUAL",SUBSTITUTE(UPPER($D4822)," ","")))),"PREMIUM FREE",""))))</f>
        <v/>
      </c>
    </row>
    <row r="4823">
      <c r="AC4823">
        <f>IF($C4823="","",IF(COUNTIF('Códigos Santander (ref)'!$A$2:$A$79,$C4823)&gt;0,"SANTANDER",IF(COUNTIF('Códigos Itaú (ref)'!$A$2:$A$44,$C4823)&gt;0,"ITAU",IF(AND(TRIM(UPPER($I4823))="CONTRATUAL",ISNUMBER(SEARCH("INDIVIDUAL",SUBSTITUTE(UPPER($D4823)," ","")))),"PREMIUM FREE",""))))</f>
        <v/>
      </c>
    </row>
    <row r="4824">
      <c r="AC4824">
        <f>IF($C4824="","",IF(COUNTIF('Códigos Santander (ref)'!$A$2:$A$79,$C4824)&gt;0,"SANTANDER",IF(COUNTIF('Códigos Itaú (ref)'!$A$2:$A$44,$C4824)&gt;0,"ITAU",IF(AND(TRIM(UPPER($I4824))="CONTRATUAL",ISNUMBER(SEARCH("INDIVIDUAL",SUBSTITUTE(UPPER($D4824)," ","")))),"PREMIUM FREE",""))))</f>
        <v/>
      </c>
    </row>
    <row r="4825">
      <c r="AC4825">
        <f>IF($C4825="","",IF(COUNTIF('Códigos Santander (ref)'!$A$2:$A$79,$C4825)&gt;0,"SANTANDER",IF(COUNTIF('Códigos Itaú (ref)'!$A$2:$A$44,$C4825)&gt;0,"ITAU",IF(AND(TRIM(UPPER($I4825))="CONTRATUAL",ISNUMBER(SEARCH("INDIVIDUAL",SUBSTITUTE(UPPER($D4825)," ","")))),"PREMIUM FREE",""))))</f>
        <v/>
      </c>
    </row>
    <row r="4826">
      <c r="AC4826">
        <f>IF($C4826="","",IF(COUNTIF('Códigos Santander (ref)'!$A$2:$A$79,$C4826)&gt;0,"SANTANDER",IF(COUNTIF('Códigos Itaú (ref)'!$A$2:$A$44,$C4826)&gt;0,"ITAU",IF(AND(TRIM(UPPER($I4826))="CONTRATUAL",ISNUMBER(SEARCH("INDIVIDUAL",SUBSTITUTE(UPPER($D4826)," ","")))),"PREMIUM FREE",""))))</f>
        <v/>
      </c>
    </row>
    <row r="4827">
      <c r="AC4827">
        <f>IF($C4827="","",IF(COUNTIF('Códigos Santander (ref)'!$A$2:$A$79,$C4827)&gt;0,"SANTANDER",IF(COUNTIF('Códigos Itaú (ref)'!$A$2:$A$44,$C4827)&gt;0,"ITAU",IF(AND(TRIM(UPPER($I4827))="CONTRATUAL",ISNUMBER(SEARCH("INDIVIDUAL",SUBSTITUTE(UPPER($D4827)," ","")))),"PREMIUM FREE",""))))</f>
        <v/>
      </c>
    </row>
    <row r="4828">
      <c r="AC4828">
        <f>IF($C4828="","",IF(COUNTIF('Códigos Santander (ref)'!$A$2:$A$79,$C4828)&gt;0,"SANTANDER",IF(COUNTIF('Códigos Itaú (ref)'!$A$2:$A$44,$C4828)&gt;0,"ITAU",IF(AND(TRIM(UPPER($I4828))="CONTRATUAL",ISNUMBER(SEARCH("INDIVIDUAL",SUBSTITUTE(UPPER($D4828)," ","")))),"PREMIUM FREE",""))))</f>
        <v/>
      </c>
    </row>
    <row r="4829">
      <c r="AC4829">
        <f>IF($C4829="","",IF(COUNTIF('Códigos Santander (ref)'!$A$2:$A$79,$C4829)&gt;0,"SANTANDER",IF(COUNTIF('Códigos Itaú (ref)'!$A$2:$A$44,$C4829)&gt;0,"ITAU",IF(AND(TRIM(UPPER($I4829))="CONTRATUAL",ISNUMBER(SEARCH("INDIVIDUAL",SUBSTITUTE(UPPER($D4829)," ","")))),"PREMIUM FREE",""))))</f>
        <v/>
      </c>
    </row>
    <row r="4830">
      <c r="AC4830">
        <f>IF($C4830="","",IF(COUNTIF('Códigos Santander (ref)'!$A$2:$A$79,$C4830)&gt;0,"SANTANDER",IF(COUNTIF('Códigos Itaú (ref)'!$A$2:$A$44,$C4830)&gt;0,"ITAU",IF(AND(TRIM(UPPER($I4830))="CONTRATUAL",ISNUMBER(SEARCH("INDIVIDUAL",SUBSTITUTE(UPPER($D4830)," ","")))),"PREMIUM FREE",""))))</f>
        <v/>
      </c>
    </row>
    <row r="4831">
      <c r="AC4831">
        <f>IF($C4831="","",IF(COUNTIF('Códigos Santander (ref)'!$A$2:$A$79,$C4831)&gt;0,"SANTANDER",IF(COUNTIF('Códigos Itaú (ref)'!$A$2:$A$44,$C4831)&gt;0,"ITAU",IF(AND(TRIM(UPPER($I4831))="CONTRATUAL",ISNUMBER(SEARCH("INDIVIDUAL",SUBSTITUTE(UPPER($D4831)," ","")))),"PREMIUM FREE",""))))</f>
        <v/>
      </c>
    </row>
    <row r="4832">
      <c r="AC4832">
        <f>IF($C4832="","",IF(COUNTIF('Códigos Santander (ref)'!$A$2:$A$79,$C4832)&gt;0,"SANTANDER",IF(COUNTIF('Códigos Itaú (ref)'!$A$2:$A$44,$C4832)&gt;0,"ITAU",IF(AND(TRIM(UPPER($I4832))="CONTRATUAL",ISNUMBER(SEARCH("INDIVIDUAL",SUBSTITUTE(UPPER($D4832)," ","")))),"PREMIUM FREE",""))))</f>
        <v/>
      </c>
    </row>
    <row r="4833">
      <c r="AC4833">
        <f>IF($C4833="","",IF(COUNTIF('Códigos Santander (ref)'!$A$2:$A$79,$C4833)&gt;0,"SANTANDER",IF(COUNTIF('Códigos Itaú (ref)'!$A$2:$A$44,$C4833)&gt;0,"ITAU",IF(AND(TRIM(UPPER($I4833))="CONTRATUAL",ISNUMBER(SEARCH("INDIVIDUAL",SUBSTITUTE(UPPER($D4833)," ","")))),"PREMIUM FREE",""))))</f>
        <v/>
      </c>
    </row>
    <row r="4834">
      <c r="AC4834">
        <f>IF($C4834="","",IF(COUNTIF('Códigos Santander (ref)'!$A$2:$A$79,$C4834)&gt;0,"SANTANDER",IF(COUNTIF('Códigos Itaú (ref)'!$A$2:$A$44,$C4834)&gt;0,"ITAU",IF(AND(TRIM(UPPER($I4834))="CONTRATUAL",ISNUMBER(SEARCH("INDIVIDUAL",SUBSTITUTE(UPPER($D4834)," ","")))),"PREMIUM FREE",""))))</f>
        <v/>
      </c>
    </row>
    <row r="4835">
      <c r="AC4835">
        <f>IF($C4835="","",IF(COUNTIF('Códigos Santander (ref)'!$A$2:$A$79,$C4835)&gt;0,"SANTANDER",IF(COUNTIF('Códigos Itaú (ref)'!$A$2:$A$44,$C4835)&gt;0,"ITAU",IF(AND(TRIM(UPPER($I4835))="CONTRATUAL",ISNUMBER(SEARCH("INDIVIDUAL",SUBSTITUTE(UPPER($D4835)," ","")))),"PREMIUM FREE",""))))</f>
        <v/>
      </c>
    </row>
    <row r="4836">
      <c r="AC4836">
        <f>IF($C4836="","",IF(COUNTIF('Códigos Santander (ref)'!$A$2:$A$79,$C4836)&gt;0,"SANTANDER",IF(COUNTIF('Códigos Itaú (ref)'!$A$2:$A$44,$C4836)&gt;0,"ITAU",IF(AND(TRIM(UPPER($I4836))="CONTRATUAL",ISNUMBER(SEARCH("INDIVIDUAL",SUBSTITUTE(UPPER($D4836)," ","")))),"PREMIUM FREE",""))))</f>
        <v/>
      </c>
    </row>
    <row r="4837">
      <c r="AC4837">
        <f>IF($C4837="","",IF(COUNTIF('Códigos Santander (ref)'!$A$2:$A$79,$C4837)&gt;0,"SANTANDER",IF(COUNTIF('Códigos Itaú (ref)'!$A$2:$A$44,$C4837)&gt;0,"ITAU",IF(AND(TRIM(UPPER($I4837))="CONTRATUAL",ISNUMBER(SEARCH("INDIVIDUAL",SUBSTITUTE(UPPER($D4837)," ","")))),"PREMIUM FREE",""))))</f>
        <v/>
      </c>
    </row>
    <row r="4838">
      <c r="AC4838">
        <f>IF($C4838="","",IF(COUNTIF('Códigos Santander (ref)'!$A$2:$A$79,$C4838)&gt;0,"SANTANDER",IF(COUNTIF('Códigos Itaú (ref)'!$A$2:$A$44,$C4838)&gt;0,"ITAU",IF(AND(TRIM(UPPER($I4838))="CONTRATUAL",ISNUMBER(SEARCH("INDIVIDUAL",SUBSTITUTE(UPPER($D4838)," ","")))),"PREMIUM FREE",""))))</f>
        <v/>
      </c>
    </row>
    <row r="4839">
      <c r="AC4839">
        <f>IF($C4839="","",IF(COUNTIF('Códigos Santander (ref)'!$A$2:$A$79,$C4839)&gt;0,"SANTANDER",IF(COUNTIF('Códigos Itaú (ref)'!$A$2:$A$44,$C4839)&gt;0,"ITAU",IF(AND(TRIM(UPPER($I4839))="CONTRATUAL",ISNUMBER(SEARCH("INDIVIDUAL",SUBSTITUTE(UPPER($D4839)," ","")))),"PREMIUM FREE",""))))</f>
        <v/>
      </c>
    </row>
    <row r="4840">
      <c r="AC4840">
        <f>IF($C4840="","",IF(COUNTIF('Códigos Santander (ref)'!$A$2:$A$79,$C4840)&gt;0,"SANTANDER",IF(COUNTIF('Códigos Itaú (ref)'!$A$2:$A$44,$C4840)&gt;0,"ITAU",IF(AND(TRIM(UPPER($I4840))="CONTRATUAL",ISNUMBER(SEARCH("INDIVIDUAL",SUBSTITUTE(UPPER($D4840)," ","")))),"PREMIUM FREE",""))))</f>
        <v/>
      </c>
    </row>
    <row r="4841">
      <c r="AC4841">
        <f>IF($C4841="","",IF(COUNTIF('Códigos Santander (ref)'!$A$2:$A$79,$C4841)&gt;0,"SANTANDER",IF(COUNTIF('Códigos Itaú (ref)'!$A$2:$A$44,$C4841)&gt;0,"ITAU",IF(AND(TRIM(UPPER($I4841))="CONTRATUAL",ISNUMBER(SEARCH("INDIVIDUAL",SUBSTITUTE(UPPER($D4841)," ","")))),"PREMIUM FREE",""))))</f>
        <v/>
      </c>
    </row>
    <row r="4842">
      <c r="AC4842">
        <f>IF($C4842="","",IF(COUNTIF('Códigos Santander (ref)'!$A$2:$A$79,$C4842)&gt;0,"SANTANDER",IF(COUNTIF('Códigos Itaú (ref)'!$A$2:$A$44,$C4842)&gt;0,"ITAU",IF(AND(TRIM(UPPER($I4842))="CONTRATUAL",ISNUMBER(SEARCH("INDIVIDUAL",SUBSTITUTE(UPPER($D4842)," ","")))),"PREMIUM FREE",""))))</f>
        <v/>
      </c>
    </row>
    <row r="4843">
      <c r="AC4843">
        <f>IF($C4843="","",IF(COUNTIF('Códigos Santander (ref)'!$A$2:$A$79,$C4843)&gt;0,"SANTANDER",IF(COUNTIF('Códigos Itaú (ref)'!$A$2:$A$44,$C4843)&gt;0,"ITAU",IF(AND(TRIM(UPPER($I4843))="CONTRATUAL",ISNUMBER(SEARCH("INDIVIDUAL",SUBSTITUTE(UPPER($D4843)," ","")))),"PREMIUM FREE",""))))</f>
        <v/>
      </c>
    </row>
    <row r="4844">
      <c r="AC4844">
        <f>IF($C4844="","",IF(COUNTIF('Códigos Santander (ref)'!$A$2:$A$79,$C4844)&gt;0,"SANTANDER",IF(COUNTIF('Códigos Itaú (ref)'!$A$2:$A$44,$C4844)&gt;0,"ITAU",IF(AND(TRIM(UPPER($I4844))="CONTRATUAL",ISNUMBER(SEARCH("INDIVIDUAL",SUBSTITUTE(UPPER($D4844)," ","")))),"PREMIUM FREE",""))))</f>
        <v/>
      </c>
    </row>
    <row r="4845">
      <c r="AC4845">
        <f>IF($C4845="","",IF(COUNTIF('Códigos Santander (ref)'!$A$2:$A$79,$C4845)&gt;0,"SANTANDER",IF(COUNTIF('Códigos Itaú (ref)'!$A$2:$A$44,$C4845)&gt;0,"ITAU",IF(AND(TRIM(UPPER($I4845))="CONTRATUAL",ISNUMBER(SEARCH("INDIVIDUAL",SUBSTITUTE(UPPER($D4845)," ","")))),"PREMIUM FREE",""))))</f>
        <v/>
      </c>
    </row>
    <row r="4846">
      <c r="AC4846">
        <f>IF($C4846="","",IF(COUNTIF('Códigos Santander (ref)'!$A$2:$A$79,$C4846)&gt;0,"SANTANDER",IF(COUNTIF('Códigos Itaú (ref)'!$A$2:$A$44,$C4846)&gt;0,"ITAU",IF(AND(TRIM(UPPER($I4846))="CONTRATUAL",ISNUMBER(SEARCH("INDIVIDUAL",SUBSTITUTE(UPPER($D4846)," ","")))),"PREMIUM FREE",""))))</f>
        <v/>
      </c>
    </row>
    <row r="4847">
      <c r="AC4847">
        <f>IF($C4847="","",IF(COUNTIF('Códigos Santander (ref)'!$A$2:$A$79,$C4847)&gt;0,"SANTANDER",IF(COUNTIF('Códigos Itaú (ref)'!$A$2:$A$44,$C4847)&gt;0,"ITAU",IF(AND(TRIM(UPPER($I4847))="CONTRATUAL",ISNUMBER(SEARCH("INDIVIDUAL",SUBSTITUTE(UPPER($D4847)," ","")))),"PREMIUM FREE",""))))</f>
        <v/>
      </c>
    </row>
    <row r="4848">
      <c r="AC4848">
        <f>IF($C4848="","",IF(COUNTIF('Códigos Santander (ref)'!$A$2:$A$79,$C4848)&gt;0,"SANTANDER",IF(COUNTIF('Códigos Itaú (ref)'!$A$2:$A$44,$C4848)&gt;0,"ITAU",IF(AND(TRIM(UPPER($I4848))="CONTRATUAL",ISNUMBER(SEARCH("INDIVIDUAL",SUBSTITUTE(UPPER($D4848)," ","")))),"PREMIUM FREE",""))))</f>
        <v/>
      </c>
    </row>
    <row r="4849">
      <c r="AC4849">
        <f>IF($C4849="","",IF(COUNTIF('Códigos Santander (ref)'!$A$2:$A$79,$C4849)&gt;0,"SANTANDER",IF(COUNTIF('Códigos Itaú (ref)'!$A$2:$A$44,$C4849)&gt;0,"ITAU",IF(AND(TRIM(UPPER($I4849))="CONTRATUAL",ISNUMBER(SEARCH("INDIVIDUAL",SUBSTITUTE(UPPER($D4849)," ","")))),"PREMIUM FREE",""))))</f>
        <v/>
      </c>
    </row>
    <row r="4850">
      <c r="AC4850">
        <f>IF($C4850="","",IF(COUNTIF('Códigos Santander (ref)'!$A$2:$A$79,$C4850)&gt;0,"SANTANDER",IF(COUNTIF('Códigos Itaú (ref)'!$A$2:$A$44,$C4850)&gt;0,"ITAU",IF(AND(TRIM(UPPER($I4850))="CONTRATUAL",ISNUMBER(SEARCH("INDIVIDUAL",SUBSTITUTE(UPPER($D4850)," ","")))),"PREMIUM FREE",""))))</f>
        <v/>
      </c>
    </row>
    <row r="4851">
      <c r="AC4851">
        <f>IF($C4851="","",IF(COUNTIF('Códigos Santander (ref)'!$A$2:$A$79,$C4851)&gt;0,"SANTANDER",IF(COUNTIF('Códigos Itaú (ref)'!$A$2:$A$44,$C4851)&gt;0,"ITAU",IF(AND(TRIM(UPPER($I4851))="CONTRATUAL",ISNUMBER(SEARCH("INDIVIDUAL",SUBSTITUTE(UPPER($D4851)," ","")))),"PREMIUM FREE",""))))</f>
        <v/>
      </c>
    </row>
    <row r="4852">
      <c r="AC4852">
        <f>IF($C4852="","",IF(COUNTIF('Códigos Santander (ref)'!$A$2:$A$79,$C4852)&gt;0,"SANTANDER",IF(COUNTIF('Códigos Itaú (ref)'!$A$2:$A$44,$C4852)&gt;0,"ITAU",IF(AND(TRIM(UPPER($I4852))="CONTRATUAL",ISNUMBER(SEARCH("INDIVIDUAL",SUBSTITUTE(UPPER($D4852)," ","")))),"PREMIUM FREE",""))))</f>
        <v/>
      </c>
    </row>
    <row r="4853">
      <c r="AC4853">
        <f>IF($C4853="","",IF(COUNTIF('Códigos Santander (ref)'!$A$2:$A$79,$C4853)&gt;0,"SANTANDER",IF(COUNTIF('Códigos Itaú (ref)'!$A$2:$A$44,$C4853)&gt;0,"ITAU",IF(AND(TRIM(UPPER($I4853))="CONTRATUAL",ISNUMBER(SEARCH("INDIVIDUAL",SUBSTITUTE(UPPER($D4853)," ","")))),"PREMIUM FREE",""))))</f>
        <v/>
      </c>
    </row>
    <row r="4854">
      <c r="AC4854">
        <f>IF($C4854="","",IF(COUNTIF('Códigos Santander (ref)'!$A$2:$A$79,$C4854)&gt;0,"SANTANDER",IF(COUNTIF('Códigos Itaú (ref)'!$A$2:$A$44,$C4854)&gt;0,"ITAU",IF(AND(TRIM(UPPER($I4854))="CONTRATUAL",ISNUMBER(SEARCH("INDIVIDUAL",SUBSTITUTE(UPPER($D4854)," ","")))),"PREMIUM FREE",""))))</f>
        <v/>
      </c>
    </row>
    <row r="4855">
      <c r="AC4855">
        <f>IF($C4855="","",IF(COUNTIF('Códigos Santander (ref)'!$A$2:$A$79,$C4855)&gt;0,"SANTANDER",IF(COUNTIF('Códigos Itaú (ref)'!$A$2:$A$44,$C4855)&gt;0,"ITAU",IF(AND(TRIM(UPPER($I4855))="CONTRATUAL",ISNUMBER(SEARCH("INDIVIDUAL",SUBSTITUTE(UPPER($D4855)," ","")))),"PREMIUM FREE",""))))</f>
        <v/>
      </c>
    </row>
    <row r="4856">
      <c r="AC4856">
        <f>IF($C4856="","",IF(COUNTIF('Códigos Santander (ref)'!$A$2:$A$79,$C4856)&gt;0,"SANTANDER",IF(COUNTIF('Códigos Itaú (ref)'!$A$2:$A$44,$C4856)&gt;0,"ITAU",IF(AND(TRIM(UPPER($I4856))="CONTRATUAL",ISNUMBER(SEARCH("INDIVIDUAL",SUBSTITUTE(UPPER($D4856)," ","")))),"PREMIUM FREE",""))))</f>
        <v/>
      </c>
    </row>
    <row r="4857">
      <c r="AC4857">
        <f>IF($C4857="","",IF(COUNTIF('Códigos Santander (ref)'!$A$2:$A$79,$C4857)&gt;0,"SANTANDER",IF(COUNTIF('Códigos Itaú (ref)'!$A$2:$A$44,$C4857)&gt;0,"ITAU",IF(AND(TRIM(UPPER($I4857))="CONTRATUAL",ISNUMBER(SEARCH("INDIVIDUAL",SUBSTITUTE(UPPER($D4857)," ","")))),"PREMIUM FREE",""))))</f>
        <v/>
      </c>
    </row>
    <row r="4858">
      <c r="AC4858">
        <f>IF($C4858="","",IF(COUNTIF('Códigos Santander (ref)'!$A$2:$A$79,$C4858)&gt;0,"SANTANDER",IF(COUNTIF('Códigos Itaú (ref)'!$A$2:$A$44,$C4858)&gt;0,"ITAU",IF(AND(TRIM(UPPER($I4858))="CONTRATUAL",ISNUMBER(SEARCH("INDIVIDUAL",SUBSTITUTE(UPPER($D4858)," ","")))),"PREMIUM FREE",""))))</f>
        <v/>
      </c>
    </row>
    <row r="4859">
      <c r="AC4859">
        <f>IF($C4859="","",IF(COUNTIF('Códigos Santander (ref)'!$A$2:$A$79,$C4859)&gt;0,"SANTANDER",IF(COUNTIF('Códigos Itaú (ref)'!$A$2:$A$44,$C4859)&gt;0,"ITAU",IF(AND(TRIM(UPPER($I4859))="CONTRATUAL",ISNUMBER(SEARCH("INDIVIDUAL",SUBSTITUTE(UPPER($D4859)," ","")))),"PREMIUM FREE",""))))</f>
        <v/>
      </c>
    </row>
    <row r="4860">
      <c r="AC4860">
        <f>IF($C4860="","",IF(COUNTIF('Códigos Santander (ref)'!$A$2:$A$79,$C4860)&gt;0,"SANTANDER",IF(COUNTIF('Códigos Itaú (ref)'!$A$2:$A$44,$C4860)&gt;0,"ITAU",IF(AND(TRIM(UPPER($I4860))="CONTRATUAL",ISNUMBER(SEARCH("INDIVIDUAL",SUBSTITUTE(UPPER($D4860)," ","")))),"PREMIUM FREE",""))))</f>
        <v/>
      </c>
    </row>
    <row r="4861">
      <c r="AC4861">
        <f>IF($C4861="","",IF(COUNTIF('Códigos Santander (ref)'!$A$2:$A$79,$C4861)&gt;0,"SANTANDER",IF(COUNTIF('Códigos Itaú (ref)'!$A$2:$A$44,$C4861)&gt;0,"ITAU",IF(AND(TRIM(UPPER($I4861))="CONTRATUAL",ISNUMBER(SEARCH("INDIVIDUAL",SUBSTITUTE(UPPER($D4861)," ","")))),"PREMIUM FREE",""))))</f>
        <v/>
      </c>
    </row>
    <row r="4862">
      <c r="AC4862">
        <f>IF($C4862="","",IF(COUNTIF('Códigos Santander (ref)'!$A$2:$A$79,$C4862)&gt;0,"SANTANDER",IF(COUNTIF('Códigos Itaú (ref)'!$A$2:$A$44,$C4862)&gt;0,"ITAU",IF(AND(TRIM(UPPER($I4862))="CONTRATUAL",ISNUMBER(SEARCH("INDIVIDUAL",SUBSTITUTE(UPPER($D4862)," ","")))),"PREMIUM FREE",""))))</f>
        <v/>
      </c>
    </row>
    <row r="4863">
      <c r="AC4863">
        <f>IF($C4863="","",IF(COUNTIF('Códigos Santander (ref)'!$A$2:$A$79,$C4863)&gt;0,"SANTANDER",IF(COUNTIF('Códigos Itaú (ref)'!$A$2:$A$44,$C4863)&gt;0,"ITAU",IF(AND(TRIM(UPPER($I4863))="CONTRATUAL",ISNUMBER(SEARCH("INDIVIDUAL",SUBSTITUTE(UPPER($D4863)," ","")))),"PREMIUM FREE",""))))</f>
        <v/>
      </c>
    </row>
    <row r="4864">
      <c r="AC4864">
        <f>IF($C4864="","",IF(COUNTIF('Códigos Santander (ref)'!$A$2:$A$79,$C4864)&gt;0,"SANTANDER",IF(COUNTIF('Códigos Itaú (ref)'!$A$2:$A$44,$C4864)&gt;0,"ITAU",IF(AND(TRIM(UPPER($I4864))="CONTRATUAL",ISNUMBER(SEARCH("INDIVIDUAL",SUBSTITUTE(UPPER($D4864)," ","")))),"PREMIUM FREE",""))))</f>
        <v/>
      </c>
    </row>
    <row r="4865">
      <c r="AC4865">
        <f>IF($C4865="","",IF(COUNTIF('Códigos Santander (ref)'!$A$2:$A$79,$C4865)&gt;0,"SANTANDER",IF(COUNTIF('Códigos Itaú (ref)'!$A$2:$A$44,$C4865)&gt;0,"ITAU",IF(AND(TRIM(UPPER($I4865))="CONTRATUAL",ISNUMBER(SEARCH("INDIVIDUAL",SUBSTITUTE(UPPER($D4865)," ","")))),"PREMIUM FREE",""))))</f>
        <v/>
      </c>
    </row>
    <row r="4866">
      <c r="AC4866">
        <f>IF($C4866="","",IF(COUNTIF('Códigos Santander (ref)'!$A$2:$A$79,$C4866)&gt;0,"SANTANDER",IF(COUNTIF('Códigos Itaú (ref)'!$A$2:$A$44,$C4866)&gt;0,"ITAU",IF(AND(TRIM(UPPER($I4866))="CONTRATUAL",ISNUMBER(SEARCH("INDIVIDUAL",SUBSTITUTE(UPPER($D4866)," ","")))),"PREMIUM FREE",""))))</f>
        <v/>
      </c>
    </row>
    <row r="4867">
      <c r="AC4867">
        <f>IF($C4867="","",IF(COUNTIF('Códigos Santander (ref)'!$A$2:$A$79,$C4867)&gt;0,"SANTANDER",IF(COUNTIF('Códigos Itaú (ref)'!$A$2:$A$44,$C4867)&gt;0,"ITAU",IF(AND(TRIM(UPPER($I4867))="CONTRATUAL",ISNUMBER(SEARCH("INDIVIDUAL",SUBSTITUTE(UPPER($D4867)," ","")))),"PREMIUM FREE",""))))</f>
        <v/>
      </c>
    </row>
    <row r="4868">
      <c r="AC4868">
        <f>IF($C4868="","",IF(COUNTIF('Códigos Santander (ref)'!$A$2:$A$79,$C4868)&gt;0,"SANTANDER",IF(COUNTIF('Códigos Itaú (ref)'!$A$2:$A$44,$C4868)&gt;0,"ITAU",IF(AND(TRIM(UPPER($I4868))="CONTRATUAL",ISNUMBER(SEARCH("INDIVIDUAL",SUBSTITUTE(UPPER($D4868)," ","")))),"PREMIUM FREE",""))))</f>
        <v/>
      </c>
    </row>
    <row r="4869">
      <c r="AC4869">
        <f>IF($C4869="","",IF(COUNTIF('Códigos Santander (ref)'!$A$2:$A$79,$C4869)&gt;0,"SANTANDER",IF(COUNTIF('Códigos Itaú (ref)'!$A$2:$A$44,$C4869)&gt;0,"ITAU",IF(AND(TRIM(UPPER($I4869))="CONTRATUAL",ISNUMBER(SEARCH("INDIVIDUAL",SUBSTITUTE(UPPER($D4869)," ","")))),"PREMIUM FREE",""))))</f>
        <v/>
      </c>
    </row>
    <row r="4870">
      <c r="AC4870">
        <f>IF($C4870="","",IF(COUNTIF('Códigos Santander (ref)'!$A$2:$A$79,$C4870)&gt;0,"SANTANDER",IF(COUNTIF('Códigos Itaú (ref)'!$A$2:$A$44,$C4870)&gt;0,"ITAU",IF(AND(TRIM(UPPER($I4870))="CONTRATUAL",ISNUMBER(SEARCH("INDIVIDUAL",SUBSTITUTE(UPPER($D4870)," ","")))),"PREMIUM FREE",""))))</f>
        <v/>
      </c>
    </row>
    <row r="4871">
      <c r="AC4871">
        <f>IF($C4871="","",IF(COUNTIF('Códigos Santander (ref)'!$A$2:$A$79,$C4871)&gt;0,"SANTANDER",IF(COUNTIF('Códigos Itaú (ref)'!$A$2:$A$44,$C4871)&gt;0,"ITAU",IF(AND(TRIM(UPPER($I4871))="CONTRATUAL",ISNUMBER(SEARCH("INDIVIDUAL",SUBSTITUTE(UPPER($D4871)," ","")))),"PREMIUM FREE",""))))</f>
        <v/>
      </c>
    </row>
    <row r="4872">
      <c r="AC4872">
        <f>IF($C4872="","",IF(COUNTIF('Códigos Santander (ref)'!$A$2:$A$79,$C4872)&gt;0,"SANTANDER",IF(COUNTIF('Códigos Itaú (ref)'!$A$2:$A$44,$C4872)&gt;0,"ITAU",IF(AND(TRIM(UPPER($I4872))="CONTRATUAL",ISNUMBER(SEARCH("INDIVIDUAL",SUBSTITUTE(UPPER($D4872)," ","")))),"PREMIUM FREE",""))))</f>
        <v/>
      </c>
    </row>
    <row r="4873">
      <c r="AC4873">
        <f>IF($C4873="","",IF(COUNTIF('Códigos Santander (ref)'!$A$2:$A$79,$C4873)&gt;0,"SANTANDER",IF(COUNTIF('Códigos Itaú (ref)'!$A$2:$A$44,$C4873)&gt;0,"ITAU",IF(AND(TRIM(UPPER($I4873))="CONTRATUAL",ISNUMBER(SEARCH("INDIVIDUAL",SUBSTITUTE(UPPER($D4873)," ","")))),"PREMIUM FREE",""))))</f>
        <v/>
      </c>
    </row>
    <row r="4874">
      <c r="AC4874">
        <f>IF($C4874="","",IF(COUNTIF('Códigos Santander (ref)'!$A$2:$A$79,$C4874)&gt;0,"SANTANDER",IF(COUNTIF('Códigos Itaú (ref)'!$A$2:$A$44,$C4874)&gt;0,"ITAU",IF(AND(TRIM(UPPER($I4874))="CONTRATUAL",ISNUMBER(SEARCH("INDIVIDUAL",SUBSTITUTE(UPPER($D4874)," ","")))),"PREMIUM FREE",""))))</f>
        <v/>
      </c>
    </row>
    <row r="4875">
      <c r="AC4875">
        <f>IF($C4875="","",IF(COUNTIF('Códigos Santander (ref)'!$A$2:$A$79,$C4875)&gt;0,"SANTANDER",IF(COUNTIF('Códigos Itaú (ref)'!$A$2:$A$44,$C4875)&gt;0,"ITAU",IF(AND(TRIM(UPPER($I4875))="CONTRATUAL",ISNUMBER(SEARCH("INDIVIDUAL",SUBSTITUTE(UPPER($D4875)," ","")))),"PREMIUM FREE",""))))</f>
        <v/>
      </c>
    </row>
    <row r="4876">
      <c r="AC4876">
        <f>IF($C4876="","",IF(COUNTIF('Códigos Santander (ref)'!$A$2:$A$79,$C4876)&gt;0,"SANTANDER",IF(COUNTIF('Códigos Itaú (ref)'!$A$2:$A$44,$C4876)&gt;0,"ITAU",IF(AND(TRIM(UPPER($I4876))="CONTRATUAL",ISNUMBER(SEARCH("INDIVIDUAL",SUBSTITUTE(UPPER($D4876)," ","")))),"PREMIUM FREE",""))))</f>
        <v/>
      </c>
    </row>
    <row r="4877">
      <c r="AC4877">
        <f>IF($C4877="","",IF(COUNTIF('Códigos Santander (ref)'!$A$2:$A$79,$C4877)&gt;0,"SANTANDER",IF(COUNTIF('Códigos Itaú (ref)'!$A$2:$A$44,$C4877)&gt;0,"ITAU",IF(AND(TRIM(UPPER($I4877))="CONTRATUAL",ISNUMBER(SEARCH("INDIVIDUAL",SUBSTITUTE(UPPER($D4877)," ","")))),"PREMIUM FREE",""))))</f>
        <v/>
      </c>
    </row>
    <row r="4878">
      <c r="AC4878">
        <f>IF($C4878="","",IF(COUNTIF('Códigos Santander (ref)'!$A$2:$A$79,$C4878)&gt;0,"SANTANDER",IF(COUNTIF('Códigos Itaú (ref)'!$A$2:$A$44,$C4878)&gt;0,"ITAU",IF(AND(TRIM(UPPER($I4878))="CONTRATUAL",ISNUMBER(SEARCH("INDIVIDUAL",SUBSTITUTE(UPPER($D4878)," ","")))),"PREMIUM FREE",""))))</f>
        <v/>
      </c>
    </row>
    <row r="4879">
      <c r="AC4879">
        <f>IF($C4879="","",IF(COUNTIF('Códigos Santander (ref)'!$A$2:$A$79,$C4879)&gt;0,"SANTANDER",IF(COUNTIF('Códigos Itaú (ref)'!$A$2:$A$44,$C4879)&gt;0,"ITAU",IF(AND(TRIM(UPPER($I4879))="CONTRATUAL",ISNUMBER(SEARCH("INDIVIDUAL",SUBSTITUTE(UPPER($D4879)," ","")))),"PREMIUM FREE",""))))</f>
        <v/>
      </c>
    </row>
    <row r="4880">
      <c r="AC4880">
        <f>IF($C4880="","",IF(COUNTIF('Códigos Santander (ref)'!$A$2:$A$79,$C4880)&gt;0,"SANTANDER",IF(COUNTIF('Códigos Itaú (ref)'!$A$2:$A$44,$C4880)&gt;0,"ITAU",IF(AND(TRIM(UPPER($I4880))="CONTRATUAL",ISNUMBER(SEARCH("INDIVIDUAL",SUBSTITUTE(UPPER($D4880)," ","")))),"PREMIUM FREE",""))))</f>
        <v/>
      </c>
    </row>
    <row r="4881">
      <c r="AC4881">
        <f>IF($C4881="","",IF(COUNTIF('Códigos Santander (ref)'!$A$2:$A$79,$C4881)&gt;0,"SANTANDER",IF(COUNTIF('Códigos Itaú (ref)'!$A$2:$A$44,$C4881)&gt;0,"ITAU",IF(AND(TRIM(UPPER($I4881))="CONTRATUAL",ISNUMBER(SEARCH("INDIVIDUAL",SUBSTITUTE(UPPER($D4881)," ","")))),"PREMIUM FREE",""))))</f>
        <v/>
      </c>
    </row>
    <row r="4882">
      <c r="AC4882">
        <f>IF($C4882="","",IF(COUNTIF('Códigos Santander (ref)'!$A$2:$A$79,$C4882)&gt;0,"SANTANDER",IF(COUNTIF('Códigos Itaú (ref)'!$A$2:$A$44,$C4882)&gt;0,"ITAU",IF(AND(TRIM(UPPER($I4882))="CONTRATUAL",ISNUMBER(SEARCH("INDIVIDUAL",SUBSTITUTE(UPPER($D4882)," ","")))),"PREMIUM FREE",""))))</f>
        <v/>
      </c>
    </row>
    <row r="4883">
      <c r="AC4883">
        <f>IF($C4883="","",IF(COUNTIF('Códigos Santander (ref)'!$A$2:$A$79,$C4883)&gt;0,"SANTANDER",IF(COUNTIF('Códigos Itaú (ref)'!$A$2:$A$44,$C4883)&gt;0,"ITAU",IF(AND(TRIM(UPPER($I4883))="CONTRATUAL",ISNUMBER(SEARCH("INDIVIDUAL",SUBSTITUTE(UPPER($D4883)," ","")))),"PREMIUM FREE",""))))</f>
        <v/>
      </c>
    </row>
    <row r="4884">
      <c r="AC4884">
        <f>IF($C4884="","",IF(COUNTIF('Códigos Santander (ref)'!$A$2:$A$79,$C4884)&gt;0,"SANTANDER",IF(COUNTIF('Códigos Itaú (ref)'!$A$2:$A$44,$C4884)&gt;0,"ITAU",IF(AND(TRIM(UPPER($I4884))="CONTRATUAL",ISNUMBER(SEARCH("INDIVIDUAL",SUBSTITUTE(UPPER($D4884)," ","")))),"PREMIUM FREE",""))))</f>
        <v/>
      </c>
    </row>
    <row r="4885">
      <c r="AC4885">
        <f>IF($C4885="","",IF(COUNTIF('Códigos Santander (ref)'!$A$2:$A$79,$C4885)&gt;0,"SANTANDER",IF(COUNTIF('Códigos Itaú (ref)'!$A$2:$A$44,$C4885)&gt;0,"ITAU",IF(AND(TRIM(UPPER($I4885))="CONTRATUAL",ISNUMBER(SEARCH("INDIVIDUAL",SUBSTITUTE(UPPER($D4885)," ","")))),"PREMIUM FREE",""))))</f>
        <v/>
      </c>
    </row>
    <row r="4886">
      <c r="AC4886">
        <f>IF($C4886="","",IF(COUNTIF('Códigos Santander (ref)'!$A$2:$A$79,$C4886)&gt;0,"SANTANDER",IF(COUNTIF('Códigos Itaú (ref)'!$A$2:$A$44,$C4886)&gt;0,"ITAU",IF(AND(TRIM(UPPER($I4886))="CONTRATUAL",ISNUMBER(SEARCH("INDIVIDUAL",SUBSTITUTE(UPPER($D4886)," ","")))),"PREMIUM FREE",""))))</f>
        <v/>
      </c>
    </row>
    <row r="4887">
      <c r="AC4887">
        <f>IF($C4887="","",IF(COUNTIF('Códigos Santander (ref)'!$A$2:$A$79,$C4887)&gt;0,"SANTANDER",IF(COUNTIF('Códigos Itaú (ref)'!$A$2:$A$44,$C4887)&gt;0,"ITAU",IF(AND(TRIM(UPPER($I4887))="CONTRATUAL",ISNUMBER(SEARCH("INDIVIDUAL",SUBSTITUTE(UPPER($D4887)," ","")))),"PREMIUM FREE",""))))</f>
        <v/>
      </c>
    </row>
    <row r="4888">
      <c r="AC4888">
        <f>IF($C4888="","",IF(COUNTIF('Códigos Santander (ref)'!$A$2:$A$79,$C4888)&gt;0,"SANTANDER",IF(COUNTIF('Códigos Itaú (ref)'!$A$2:$A$44,$C4888)&gt;0,"ITAU",IF(AND(TRIM(UPPER($I4888))="CONTRATUAL",ISNUMBER(SEARCH("INDIVIDUAL",SUBSTITUTE(UPPER($D4888)," ","")))),"PREMIUM FREE",""))))</f>
        <v/>
      </c>
    </row>
    <row r="4889">
      <c r="AC4889">
        <f>IF($C4889="","",IF(COUNTIF('Códigos Santander (ref)'!$A$2:$A$79,$C4889)&gt;0,"SANTANDER",IF(COUNTIF('Códigos Itaú (ref)'!$A$2:$A$44,$C4889)&gt;0,"ITAU",IF(AND(TRIM(UPPER($I4889))="CONTRATUAL",ISNUMBER(SEARCH("INDIVIDUAL",SUBSTITUTE(UPPER($D4889)," ","")))),"PREMIUM FREE",""))))</f>
        <v/>
      </c>
    </row>
    <row r="4890">
      <c r="AC4890">
        <f>IF($C4890="","",IF(COUNTIF('Códigos Santander (ref)'!$A$2:$A$79,$C4890)&gt;0,"SANTANDER",IF(COUNTIF('Códigos Itaú (ref)'!$A$2:$A$44,$C4890)&gt;0,"ITAU",IF(AND(TRIM(UPPER($I4890))="CONTRATUAL",ISNUMBER(SEARCH("INDIVIDUAL",SUBSTITUTE(UPPER($D4890)," ","")))),"PREMIUM FREE",""))))</f>
        <v/>
      </c>
    </row>
    <row r="4891">
      <c r="AC4891">
        <f>IF($C4891="","",IF(COUNTIF('Códigos Santander (ref)'!$A$2:$A$79,$C4891)&gt;0,"SANTANDER",IF(COUNTIF('Códigos Itaú (ref)'!$A$2:$A$44,$C4891)&gt;0,"ITAU",IF(AND(TRIM(UPPER($I4891))="CONTRATUAL",ISNUMBER(SEARCH("INDIVIDUAL",SUBSTITUTE(UPPER($D4891)," ","")))),"PREMIUM FREE",""))))</f>
        <v/>
      </c>
    </row>
    <row r="4892">
      <c r="AC4892">
        <f>IF($C4892="","",IF(COUNTIF('Códigos Santander (ref)'!$A$2:$A$79,$C4892)&gt;0,"SANTANDER",IF(COUNTIF('Códigos Itaú (ref)'!$A$2:$A$44,$C4892)&gt;0,"ITAU",IF(AND(TRIM(UPPER($I4892))="CONTRATUAL",ISNUMBER(SEARCH("INDIVIDUAL",SUBSTITUTE(UPPER($D4892)," ","")))),"PREMIUM FREE",""))))</f>
        <v/>
      </c>
    </row>
    <row r="4893">
      <c r="AC4893">
        <f>IF($C4893="","",IF(COUNTIF('Códigos Santander (ref)'!$A$2:$A$79,$C4893)&gt;0,"SANTANDER",IF(COUNTIF('Códigos Itaú (ref)'!$A$2:$A$44,$C4893)&gt;0,"ITAU",IF(AND(TRIM(UPPER($I4893))="CONTRATUAL",ISNUMBER(SEARCH("INDIVIDUAL",SUBSTITUTE(UPPER($D4893)," ","")))),"PREMIUM FREE",""))))</f>
        <v/>
      </c>
    </row>
    <row r="4894">
      <c r="AC4894">
        <f>IF($C4894="","",IF(COUNTIF('Códigos Santander (ref)'!$A$2:$A$79,$C4894)&gt;0,"SANTANDER",IF(COUNTIF('Códigos Itaú (ref)'!$A$2:$A$44,$C4894)&gt;0,"ITAU",IF(AND(TRIM(UPPER($I4894))="CONTRATUAL",ISNUMBER(SEARCH("INDIVIDUAL",SUBSTITUTE(UPPER($D4894)," ","")))),"PREMIUM FREE",""))))</f>
        <v/>
      </c>
    </row>
    <row r="4895">
      <c r="AC4895">
        <f>IF($C4895="","",IF(COUNTIF('Códigos Santander (ref)'!$A$2:$A$79,$C4895)&gt;0,"SANTANDER",IF(COUNTIF('Códigos Itaú (ref)'!$A$2:$A$44,$C4895)&gt;0,"ITAU",IF(AND(TRIM(UPPER($I4895))="CONTRATUAL",ISNUMBER(SEARCH("INDIVIDUAL",SUBSTITUTE(UPPER($D4895)," ","")))),"PREMIUM FREE",""))))</f>
        <v/>
      </c>
    </row>
    <row r="4896">
      <c r="AC4896">
        <f>IF($C4896="","",IF(COUNTIF('Códigos Santander (ref)'!$A$2:$A$79,$C4896)&gt;0,"SANTANDER",IF(COUNTIF('Códigos Itaú (ref)'!$A$2:$A$44,$C4896)&gt;0,"ITAU",IF(AND(TRIM(UPPER($I4896))="CONTRATUAL",ISNUMBER(SEARCH("INDIVIDUAL",SUBSTITUTE(UPPER($D4896)," ","")))),"PREMIUM FREE",""))))</f>
        <v/>
      </c>
    </row>
    <row r="4897">
      <c r="AC4897">
        <f>IF($C4897="","",IF(COUNTIF('Códigos Santander (ref)'!$A$2:$A$79,$C4897)&gt;0,"SANTANDER",IF(COUNTIF('Códigos Itaú (ref)'!$A$2:$A$44,$C4897)&gt;0,"ITAU",IF(AND(TRIM(UPPER($I4897))="CONTRATUAL",ISNUMBER(SEARCH("INDIVIDUAL",SUBSTITUTE(UPPER($D4897)," ","")))),"PREMIUM FREE",""))))</f>
        <v/>
      </c>
    </row>
    <row r="4898">
      <c r="AC4898">
        <f>IF($C4898="","",IF(COUNTIF('Códigos Santander (ref)'!$A$2:$A$79,$C4898)&gt;0,"SANTANDER",IF(COUNTIF('Códigos Itaú (ref)'!$A$2:$A$44,$C4898)&gt;0,"ITAU",IF(AND(TRIM(UPPER($I4898))="CONTRATUAL",ISNUMBER(SEARCH("INDIVIDUAL",SUBSTITUTE(UPPER($D4898)," ","")))),"PREMIUM FREE",""))))</f>
        <v/>
      </c>
    </row>
    <row r="4899">
      <c r="AC4899">
        <f>IF($C4899="","",IF(COUNTIF('Códigos Santander (ref)'!$A$2:$A$79,$C4899)&gt;0,"SANTANDER",IF(COUNTIF('Códigos Itaú (ref)'!$A$2:$A$44,$C4899)&gt;0,"ITAU",IF(AND(TRIM(UPPER($I4899))="CONTRATUAL",ISNUMBER(SEARCH("INDIVIDUAL",SUBSTITUTE(UPPER($D4899)," ","")))),"PREMIUM FREE",""))))</f>
        <v/>
      </c>
    </row>
    <row r="4900">
      <c r="AC4900">
        <f>IF($C4900="","",IF(COUNTIF('Códigos Santander (ref)'!$A$2:$A$79,$C4900)&gt;0,"SANTANDER",IF(COUNTIF('Códigos Itaú (ref)'!$A$2:$A$44,$C4900)&gt;0,"ITAU",IF(AND(TRIM(UPPER($I4900))="CONTRATUAL",ISNUMBER(SEARCH("INDIVIDUAL",SUBSTITUTE(UPPER($D4900)," ","")))),"PREMIUM FREE",""))))</f>
        <v/>
      </c>
    </row>
    <row r="4901">
      <c r="AC4901">
        <f>IF($C4901="","",IF(COUNTIF('Códigos Santander (ref)'!$A$2:$A$79,$C4901)&gt;0,"SANTANDER",IF(COUNTIF('Códigos Itaú (ref)'!$A$2:$A$44,$C4901)&gt;0,"ITAU",IF(AND(TRIM(UPPER($I4901))="CONTRATUAL",ISNUMBER(SEARCH("INDIVIDUAL",SUBSTITUTE(UPPER($D4901)," ","")))),"PREMIUM FREE",""))))</f>
        <v/>
      </c>
    </row>
    <row r="4902">
      <c r="AC4902">
        <f>IF($C4902="","",IF(COUNTIF('Códigos Santander (ref)'!$A$2:$A$79,$C4902)&gt;0,"SANTANDER",IF(COUNTIF('Códigos Itaú (ref)'!$A$2:$A$44,$C4902)&gt;0,"ITAU",IF(AND(TRIM(UPPER($I4902))="CONTRATUAL",ISNUMBER(SEARCH("INDIVIDUAL",SUBSTITUTE(UPPER($D4902)," ","")))),"PREMIUM FREE",""))))</f>
        <v/>
      </c>
    </row>
    <row r="4903">
      <c r="AC4903">
        <f>IF($C4903="","",IF(COUNTIF('Códigos Santander (ref)'!$A$2:$A$79,$C4903)&gt;0,"SANTANDER",IF(COUNTIF('Códigos Itaú (ref)'!$A$2:$A$44,$C4903)&gt;0,"ITAU",IF(AND(TRIM(UPPER($I4903))="CONTRATUAL",ISNUMBER(SEARCH("INDIVIDUAL",SUBSTITUTE(UPPER($D4903)," ","")))),"PREMIUM FREE",""))))</f>
        <v/>
      </c>
    </row>
    <row r="4904">
      <c r="AC4904">
        <f>IF($C4904="","",IF(COUNTIF('Códigos Santander (ref)'!$A$2:$A$79,$C4904)&gt;0,"SANTANDER",IF(COUNTIF('Códigos Itaú (ref)'!$A$2:$A$44,$C4904)&gt;0,"ITAU",IF(AND(TRIM(UPPER($I4904))="CONTRATUAL",ISNUMBER(SEARCH("INDIVIDUAL",SUBSTITUTE(UPPER($D4904)," ","")))),"PREMIUM FREE",""))))</f>
        <v/>
      </c>
    </row>
    <row r="4905">
      <c r="AC4905">
        <f>IF($C4905="","",IF(COUNTIF('Códigos Santander (ref)'!$A$2:$A$79,$C4905)&gt;0,"SANTANDER",IF(COUNTIF('Códigos Itaú (ref)'!$A$2:$A$44,$C4905)&gt;0,"ITAU",IF(AND(TRIM(UPPER($I4905))="CONTRATUAL",ISNUMBER(SEARCH("INDIVIDUAL",SUBSTITUTE(UPPER($D4905)," ","")))),"PREMIUM FREE",""))))</f>
        <v/>
      </c>
    </row>
    <row r="4906">
      <c r="AC4906">
        <f>IF($C4906="","",IF(COUNTIF('Códigos Santander (ref)'!$A$2:$A$79,$C4906)&gt;0,"SANTANDER",IF(COUNTIF('Códigos Itaú (ref)'!$A$2:$A$44,$C4906)&gt;0,"ITAU",IF(AND(TRIM(UPPER($I4906))="CONTRATUAL",ISNUMBER(SEARCH("INDIVIDUAL",SUBSTITUTE(UPPER($D4906)," ","")))),"PREMIUM FREE",""))))</f>
        <v/>
      </c>
    </row>
    <row r="4907">
      <c r="AC4907">
        <f>IF($C4907="","",IF(COUNTIF('Códigos Santander (ref)'!$A$2:$A$79,$C4907)&gt;0,"SANTANDER",IF(COUNTIF('Códigos Itaú (ref)'!$A$2:$A$44,$C4907)&gt;0,"ITAU",IF(AND(TRIM(UPPER($I4907))="CONTRATUAL",ISNUMBER(SEARCH("INDIVIDUAL",SUBSTITUTE(UPPER($D4907)," ","")))),"PREMIUM FREE",""))))</f>
        <v/>
      </c>
    </row>
    <row r="4908">
      <c r="AC4908">
        <f>IF($C4908="","",IF(COUNTIF('Códigos Santander (ref)'!$A$2:$A$79,$C4908)&gt;0,"SANTANDER",IF(COUNTIF('Códigos Itaú (ref)'!$A$2:$A$44,$C4908)&gt;0,"ITAU",IF(AND(TRIM(UPPER($I4908))="CONTRATUAL",ISNUMBER(SEARCH("INDIVIDUAL",SUBSTITUTE(UPPER($D4908)," ","")))),"PREMIUM FREE",""))))</f>
        <v/>
      </c>
    </row>
    <row r="4909">
      <c r="AC4909">
        <f>IF($C4909="","",IF(COUNTIF('Códigos Santander (ref)'!$A$2:$A$79,$C4909)&gt;0,"SANTANDER",IF(COUNTIF('Códigos Itaú (ref)'!$A$2:$A$44,$C4909)&gt;0,"ITAU",IF(AND(TRIM(UPPER($I4909))="CONTRATUAL",ISNUMBER(SEARCH("INDIVIDUAL",SUBSTITUTE(UPPER($D4909)," ","")))),"PREMIUM FREE",""))))</f>
        <v/>
      </c>
    </row>
    <row r="4910">
      <c r="AC4910">
        <f>IF($C4910="","",IF(COUNTIF('Códigos Santander (ref)'!$A$2:$A$79,$C4910)&gt;0,"SANTANDER",IF(COUNTIF('Códigos Itaú (ref)'!$A$2:$A$44,$C4910)&gt;0,"ITAU",IF(AND(TRIM(UPPER($I4910))="CONTRATUAL",ISNUMBER(SEARCH("INDIVIDUAL",SUBSTITUTE(UPPER($D4910)," ","")))),"PREMIUM FREE",""))))</f>
        <v/>
      </c>
    </row>
    <row r="4911">
      <c r="AC4911">
        <f>IF($C4911="","",IF(COUNTIF('Códigos Santander (ref)'!$A$2:$A$79,$C4911)&gt;0,"SANTANDER",IF(COUNTIF('Códigos Itaú (ref)'!$A$2:$A$44,$C4911)&gt;0,"ITAU",IF(AND(TRIM(UPPER($I4911))="CONTRATUAL",ISNUMBER(SEARCH("INDIVIDUAL",SUBSTITUTE(UPPER($D4911)," ","")))),"PREMIUM FREE",""))))</f>
        <v/>
      </c>
    </row>
    <row r="4912">
      <c r="AC4912">
        <f>IF($C4912="","",IF(COUNTIF('Códigos Santander (ref)'!$A$2:$A$79,$C4912)&gt;0,"SANTANDER",IF(COUNTIF('Códigos Itaú (ref)'!$A$2:$A$44,$C4912)&gt;0,"ITAU",IF(AND(TRIM(UPPER($I4912))="CONTRATUAL",ISNUMBER(SEARCH("INDIVIDUAL",SUBSTITUTE(UPPER($D4912)," ","")))),"PREMIUM FREE",""))))</f>
        <v/>
      </c>
    </row>
    <row r="4913">
      <c r="AC4913">
        <f>IF($C4913="","",IF(COUNTIF('Códigos Santander (ref)'!$A$2:$A$79,$C4913)&gt;0,"SANTANDER",IF(COUNTIF('Códigos Itaú (ref)'!$A$2:$A$44,$C4913)&gt;0,"ITAU",IF(AND(TRIM(UPPER($I4913))="CONTRATUAL",ISNUMBER(SEARCH("INDIVIDUAL",SUBSTITUTE(UPPER($D4913)," ","")))),"PREMIUM FREE",""))))</f>
        <v/>
      </c>
    </row>
    <row r="4914">
      <c r="AC4914">
        <f>IF($C4914="","",IF(COUNTIF('Códigos Santander (ref)'!$A$2:$A$79,$C4914)&gt;0,"SANTANDER",IF(COUNTIF('Códigos Itaú (ref)'!$A$2:$A$44,$C4914)&gt;0,"ITAU",IF(AND(TRIM(UPPER($I4914))="CONTRATUAL",ISNUMBER(SEARCH("INDIVIDUAL",SUBSTITUTE(UPPER($D4914)," ","")))),"PREMIUM FREE",""))))</f>
        <v/>
      </c>
    </row>
    <row r="4915">
      <c r="AC4915">
        <f>IF($C4915="","",IF(COUNTIF('Códigos Santander (ref)'!$A$2:$A$79,$C4915)&gt;0,"SANTANDER",IF(COUNTIF('Códigos Itaú (ref)'!$A$2:$A$44,$C4915)&gt;0,"ITAU",IF(AND(TRIM(UPPER($I4915))="CONTRATUAL",ISNUMBER(SEARCH("INDIVIDUAL",SUBSTITUTE(UPPER($D4915)," ","")))),"PREMIUM FREE",""))))</f>
        <v/>
      </c>
    </row>
    <row r="4916">
      <c r="AC4916">
        <f>IF($C4916="","",IF(COUNTIF('Códigos Santander (ref)'!$A$2:$A$79,$C4916)&gt;0,"SANTANDER",IF(COUNTIF('Códigos Itaú (ref)'!$A$2:$A$44,$C4916)&gt;0,"ITAU",IF(AND(TRIM(UPPER($I4916))="CONTRATUAL",ISNUMBER(SEARCH("INDIVIDUAL",SUBSTITUTE(UPPER($D4916)," ","")))),"PREMIUM FREE",""))))</f>
        <v/>
      </c>
    </row>
    <row r="4917">
      <c r="AC4917">
        <f>IF($C4917="","",IF(COUNTIF('Códigos Santander (ref)'!$A$2:$A$79,$C4917)&gt;0,"SANTANDER",IF(COUNTIF('Códigos Itaú (ref)'!$A$2:$A$44,$C4917)&gt;0,"ITAU",IF(AND(TRIM(UPPER($I4917))="CONTRATUAL",ISNUMBER(SEARCH("INDIVIDUAL",SUBSTITUTE(UPPER($D4917)," ","")))),"PREMIUM FREE",""))))</f>
        <v/>
      </c>
    </row>
    <row r="4918">
      <c r="AC4918">
        <f>IF($C4918="","",IF(COUNTIF('Códigos Santander (ref)'!$A$2:$A$79,$C4918)&gt;0,"SANTANDER",IF(COUNTIF('Códigos Itaú (ref)'!$A$2:$A$44,$C4918)&gt;0,"ITAU",IF(AND(TRIM(UPPER($I4918))="CONTRATUAL",ISNUMBER(SEARCH("INDIVIDUAL",SUBSTITUTE(UPPER($D4918)," ","")))),"PREMIUM FREE",""))))</f>
        <v/>
      </c>
    </row>
    <row r="4919">
      <c r="AC4919">
        <f>IF($C4919="","",IF(COUNTIF('Códigos Santander (ref)'!$A$2:$A$79,$C4919)&gt;0,"SANTANDER",IF(COUNTIF('Códigos Itaú (ref)'!$A$2:$A$44,$C4919)&gt;0,"ITAU",IF(AND(TRIM(UPPER($I4919))="CONTRATUAL",ISNUMBER(SEARCH("INDIVIDUAL",SUBSTITUTE(UPPER($D4919)," ","")))),"PREMIUM FREE",""))))</f>
        <v/>
      </c>
    </row>
    <row r="4920">
      <c r="AC4920">
        <f>IF($C4920="","",IF(COUNTIF('Códigos Santander (ref)'!$A$2:$A$79,$C4920)&gt;0,"SANTANDER",IF(COUNTIF('Códigos Itaú (ref)'!$A$2:$A$44,$C4920)&gt;0,"ITAU",IF(AND(TRIM(UPPER($I4920))="CONTRATUAL",ISNUMBER(SEARCH("INDIVIDUAL",SUBSTITUTE(UPPER($D4920)," ","")))),"PREMIUM FREE",""))))</f>
        <v/>
      </c>
    </row>
    <row r="4921">
      <c r="AC4921">
        <f>IF($C4921="","",IF(COUNTIF('Códigos Santander (ref)'!$A$2:$A$79,$C4921)&gt;0,"SANTANDER",IF(COUNTIF('Códigos Itaú (ref)'!$A$2:$A$44,$C4921)&gt;0,"ITAU",IF(AND(TRIM(UPPER($I4921))="CONTRATUAL",ISNUMBER(SEARCH("INDIVIDUAL",SUBSTITUTE(UPPER($D4921)," ","")))),"PREMIUM FREE",""))))</f>
        <v/>
      </c>
    </row>
    <row r="4922">
      <c r="AC4922">
        <f>IF($C4922="","",IF(COUNTIF('Códigos Santander (ref)'!$A$2:$A$79,$C4922)&gt;0,"SANTANDER",IF(COUNTIF('Códigos Itaú (ref)'!$A$2:$A$44,$C4922)&gt;0,"ITAU",IF(AND(TRIM(UPPER($I4922))="CONTRATUAL",ISNUMBER(SEARCH("INDIVIDUAL",SUBSTITUTE(UPPER($D4922)," ","")))),"PREMIUM FREE",""))))</f>
        <v/>
      </c>
    </row>
    <row r="4923">
      <c r="AC4923">
        <f>IF($C4923="","",IF(COUNTIF('Códigos Santander (ref)'!$A$2:$A$79,$C4923)&gt;0,"SANTANDER",IF(COUNTIF('Códigos Itaú (ref)'!$A$2:$A$44,$C4923)&gt;0,"ITAU",IF(AND(TRIM(UPPER($I4923))="CONTRATUAL",ISNUMBER(SEARCH("INDIVIDUAL",SUBSTITUTE(UPPER($D4923)," ","")))),"PREMIUM FREE",""))))</f>
        <v/>
      </c>
    </row>
    <row r="4924">
      <c r="AC4924">
        <f>IF($C4924="","",IF(COUNTIF('Códigos Santander (ref)'!$A$2:$A$79,$C4924)&gt;0,"SANTANDER",IF(COUNTIF('Códigos Itaú (ref)'!$A$2:$A$44,$C4924)&gt;0,"ITAU",IF(AND(TRIM(UPPER($I4924))="CONTRATUAL",ISNUMBER(SEARCH("INDIVIDUAL",SUBSTITUTE(UPPER($D4924)," ","")))),"PREMIUM FREE",""))))</f>
        <v/>
      </c>
    </row>
    <row r="4925">
      <c r="AC4925">
        <f>IF($C4925="","",IF(COUNTIF('Códigos Santander (ref)'!$A$2:$A$79,$C4925)&gt;0,"SANTANDER",IF(COUNTIF('Códigos Itaú (ref)'!$A$2:$A$44,$C4925)&gt;0,"ITAU",IF(AND(TRIM(UPPER($I4925))="CONTRATUAL",ISNUMBER(SEARCH("INDIVIDUAL",SUBSTITUTE(UPPER($D4925)," ","")))),"PREMIUM FREE",""))))</f>
        <v/>
      </c>
    </row>
    <row r="4926">
      <c r="AC4926">
        <f>IF($C4926="","",IF(COUNTIF('Códigos Santander (ref)'!$A$2:$A$79,$C4926)&gt;0,"SANTANDER",IF(COUNTIF('Códigos Itaú (ref)'!$A$2:$A$44,$C4926)&gt;0,"ITAU",IF(AND(TRIM(UPPER($I4926))="CONTRATUAL",ISNUMBER(SEARCH("INDIVIDUAL",SUBSTITUTE(UPPER($D4926)," ","")))),"PREMIUM FREE",""))))</f>
        <v/>
      </c>
    </row>
    <row r="4927">
      <c r="AC4927">
        <f>IF($C4927="","",IF(COUNTIF('Códigos Santander (ref)'!$A$2:$A$79,$C4927)&gt;0,"SANTANDER",IF(COUNTIF('Códigos Itaú (ref)'!$A$2:$A$44,$C4927)&gt;0,"ITAU",IF(AND(TRIM(UPPER($I4927))="CONTRATUAL",ISNUMBER(SEARCH("INDIVIDUAL",SUBSTITUTE(UPPER($D4927)," ","")))),"PREMIUM FREE",""))))</f>
        <v/>
      </c>
    </row>
    <row r="4928">
      <c r="AC4928">
        <f>IF($C4928="","",IF(COUNTIF('Códigos Santander (ref)'!$A$2:$A$79,$C4928)&gt;0,"SANTANDER",IF(COUNTIF('Códigos Itaú (ref)'!$A$2:$A$44,$C4928)&gt;0,"ITAU",IF(AND(TRIM(UPPER($I4928))="CONTRATUAL",ISNUMBER(SEARCH("INDIVIDUAL",SUBSTITUTE(UPPER($D4928)," ","")))),"PREMIUM FREE",""))))</f>
        <v/>
      </c>
    </row>
    <row r="4929">
      <c r="AC4929">
        <f>IF($C4929="","",IF(COUNTIF('Códigos Santander (ref)'!$A$2:$A$79,$C4929)&gt;0,"SANTANDER",IF(COUNTIF('Códigos Itaú (ref)'!$A$2:$A$44,$C4929)&gt;0,"ITAU",IF(AND(TRIM(UPPER($I4929))="CONTRATUAL",ISNUMBER(SEARCH("INDIVIDUAL",SUBSTITUTE(UPPER($D4929)," ","")))),"PREMIUM FREE",""))))</f>
        <v/>
      </c>
    </row>
    <row r="4930">
      <c r="AC4930">
        <f>IF($C4930="","",IF(COUNTIF('Códigos Santander (ref)'!$A$2:$A$79,$C4930)&gt;0,"SANTANDER",IF(COUNTIF('Códigos Itaú (ref)'!$A$2:$A$44,$C4930)&gt;0,"ITAU",IF(AND(TRIM(UPPER($I4930))="CONTRATUAL",ISNUMBER(SEARCH("INDIVIDUAL",SUBSTITUTE(UPPER($D4930)," ","")))),"PREMIUM FREE",""))))</f>
        <v/>
      </c>
    </row>
    <row r="4931">
      <c r="AC4931">
        <f>IF($C4931="","",IF(COUNTIF('Códigos Santander (ref)'!$A$2:$A$79,$C4931)&gt;0,"SANTANDER",IF(COUNTIF('Códigos Itaú (ref)'!$A$2:$A$44,$C4931)&gt;0,"ITAU",IF(AND(TRIM(UPPER($I4931))="CONTRATUAL",ISNUMBER(SEARCH("INDIVIDUAL",SUBSTITUTE(UPPER($D4931)," ","")))),"PREMIUM FREE",""))))</f>
        <v/>
      </c>
    </row>
    <row r="4932">
      <c r="AC4932">
        <f>IF($C4932="","",IF(COUNTIF('Códigos Santander (ref)'!$A$2:$A$79,$C4932)&gt;0,"SANTANDER",IF(COUNTIF('Códigos Itaú (ref)'!$A$2:$A$44,$C4932)&gt;0,"ITAU",IF(AND(TRIM(UPPER($I4932))="CONTRATUAL",ISNUMBER(SEARCH("INDIVIDUAL",SUBSTITUTE(UPPER($D4932)," ","")))),"PREMIUM FREE",""))))</f>
        <v/>
      </c>
    </row>
    <row r="4933">
      <c r="AC4933">
        <f>IF($C4933="","",IF(COUNTIF('Códigos Santander (ref)'!$A$2:$A$79,$C4933)&gt;0,"SANTANDER",IF(COUNTIF('Códigos Itaú (ref)'!$A$2:$A$44,$C4933)&gt;0,"ITAU",IF(AND(TRIM(UPPER($I4933))="CONTRATUAL",ISNUMBER(SEARCH("INDIVIDUAL",SUBSTITUTE(UPPER($D4933)," ","")))),"PREMIUM FREE",""))))</f>
        <v/>
      </c>
    </row>
    <row r="4934">
      <c r="AC4934">
        <f>IF($C4934="","",IF(COUNTIF('Códigos Santander (ref)'!$A$2:$A$79,$C4934)&gt;0,"SANTANDER",IF(COUNTIF('Códigos Itaú (ref)'!$A$2:$A$44,$C4934)&gt;0,"ITAU",IF(AND(TRIM(UPPER($I4934))="CONTRATUAL",ISNUMBER(SEARCH("INDIVIDUAL",SUBSTITUTE(UPPER($D4934)," ","")))),"PREMIUM FREE",""))))</f>
        <v/>
      </c>
    </row>
    <row r="4935">
      <c r="AC4935">
        <f>IF($C4935="","",IF(COUNTIF('Códigos Santander (ref)'!$A$2:$A$79,$C4935)&gt;0,"SANTANDER",IF(COUNTIF('Códigos Itaú (ref)'!$A$2:$A$44,$C4935)&gt;0,"ITAU",IF(AND(TRIM(UPPER($I4935))="CONTRATUAL",ISNUMBER(SEARCH("INDIVIDUAL",SUBSTITUTE(UPPER($D4935)," ","")))),"PREMIUM FREE",""))))</f>
        <v/>
      </c>
    </row>
    <row r="4936">
      <c r="AC4936">
        <f>IF($C4936="","",IF(COUNTIF('Códigos Santander (ref)'!$A$2:$A$79,$C4936)&gt;0,"SANTANDER",IF(COUNTIF('Códigos Itaú (ref)'!$A$2:$A$44,$C4936)&gt;0,"ITAU",IF(AND(TRIM(UPPER($I4936))="CONTRATUAL",ISNUMBER(SEARCH("INDIVIDUAL",SUBSTITUTE(UPPER($D4936)," ","")))),"PREMIUM FREE",""))))</f>
        <v/>
      </c>
    </row>
    <row r="4937">
      <c r="AC4937">
        <f>IF($C4937="","",IF(COUNTIF('Códigos Santander (ref)'!$A$2:$A$79,$C4937)&gt;0,"SANTANDER",IF(COUNTIF('Códigos Itaú (ref)'!$A$2:$A$44,$C4937)&gt;0,"ITAU",IF(AND(TRIM(UPPER($I4937))="CONTRATUAL",ISNUMBER(SEARCH("INDIVIDUAL",SUBSTITUTE(UPPER($D4937)," ","")))),"PREMIUM FREE",""))))</f>
        <v/>
      </c>
    </row>
    <row r="4938">
      <c r="AC4938">
        <f>IF($C4938="","",IF(COUNTIF('Códigos Santander (ref)'!$A$2:$A$79,$C4938)&gt;0,"SANTANDER",IF(COUNTIF('Códigos Itaú (ref)'!$A$2:$A$44,$C4938)&gt;0,"ITAU",IF(AND(TRIM(UPPER($I4938))="CONTRATUAL",ISNUMBER(SEARCH("INDIVIDUAL",SUBSTITUTE(UPPER($D4938)," ","")))),"PREMIUM FREE",""))))</f>
        <v/>
      </c>
    </row>
    <row r="4939">
      <c r="AC4939">
        <f>IF($C4939="","",IF(COUNTIF('Códigos Santander (ref)'!$A$2:$A$79,$C4939)&gt;0,"SANTANDER",IF(COUNTIF('Códigos Itaú (ref)'!$A$2:$A$44,$C4939)&gt;0,"ITAU",IF(AND(TRIM(UPPER($I4939))="CONTRATUAL",ISNUMBER(SEARCH("INDIVIDUAL",SUBSTITUTE(UPPER($D4939)," ","")))),"PREMIUM FREE",""))))</f>
        <v/>
      </c>
    </row>
    <row r="4940">
      <c r="AC4940">
        <f>IF($C4940="","",IF(COUNTIF('Códigos Santander (ref)'!$A$2:$A$79,$C4940)&gt;0,"SANTANDER",IF(COUNTIF('Códigos Itaú (ref)'!$A$2:$A$44,$C4940)&gt;0,"ITAU",IF(AND(TRIM(UPPER($I4940))="CONTRATUAL",ISNUMBER(SEARCH("INDIVIDUAL",SUBSTITUTE(UPPER($D4940)," ","")))),"PREMIUM FREE",""))))</f>
        <v/>
      </c>
    </row>
    <row r="4941">
      <c r="AC4941">
        <f>IF($C4941="","",IF(COUNTIF('Códigos Santander (ref)'!$A$2:$A$79,$C4941)&gt;0,"SANTANDER",IF(COUNTIF('Códigos Itaú (ref)'!$A$2:$A$44,$C4941)&gt;0,"ITAU",IF(AND(TRIM(UPPER($I4941))="CONTRATUAL",ISNUMBER(SEARCH("INDIVIDUAL",SUBSTITUTE(UPPER($D4941)," ","")))),"PREMIUM FREE",""))))</f>
        <v/>
      </c>
    </row>
    <row r="4942">
      <c r="AC4942">
        <f>IF($C4942="","",IF(COUNTIF('Códigos Santander (ref)'!$A$2:$A$79,$C4942)&gt;0,"SANTANDER",IF(COUNTIF('Códigos Itaú (ref)'!$A$2:$A$44,$C4942)&gt;0,"ITAU",IF(AND(TRIM(UPPER($I4942))="CONTRATUAL",ISNUMBER(SEARCH("INDIVIDUAL",SUBSTITUTE(UPPER($D4942)," ","")))),"PREMIUM FREE",""))))</f>
        <v/>
      </c>
    </row>
    <row r="4943">
      <c r="AC4943">
        <f>IF($C4943="","",IF(COUNTIF('Códigos Santander (ref)'!$A$2:$A$79,$C4943)&gt;0,"SANTANDER",IF(COUNTIF('Códigos Itaú (ref)'!$A$2:$A$44,$C4943)&gt;0,"ITAU",IF(AND(TRIM(UPPER($I4943))="CONTRATUAL",ISNUMBER(SEARCH("INDIVIDUAL",SUBSTITUTE(UPPER($D4943)," ","")))),"PREMIUM FREE",""))))</f>
        <v/>
      </c>
    </row>
    <row r="4944">
      <c r="AC4944">
        <f>IF($C4944="","",IF(COUNTIF('Códigos Santander (ref)'!$A$2:$A$79,$C4944)&gt;0,"SANTANDER",IF(COUNTIF('Códigos Itaú (ref)'!$A$2:$A$44,$C4944)&gt;0,"ITAU",IF(AND(TRIM(UPPER($I4944))="CONTRATUAL",ISNUMBER(SEARCH("INDIVIDUAL",SUBSTITUTE(UPPER($D4944)," ","")))),"PREMIUM FREE",""))))</f>
        <v/>
      </c>
    </row>
    <row r="4945">
      <c r="AC4945">
        <f>IF($C4945="","",IF(COUNTIF('Códigos Santander (ref)'!$A$2:$A$79,$C4945)&gt;0,"SANTANDER",IF(COUNTIF('Códigos Itaú (ref)'!$A$2:$A$44,$C4945)&gt;0,"ITAU",IF(AND(TRIM(UPPER($I4945))="CONTRATUAL",ISNUMBER(SEARCH("INDIVIDUAL",SUBSTITUTE(UPPER($D4945)," ","")))),"PREMIUM FREE",""))))</f>
        <v/>
      </c>
    </row>
    <row r="4946">
      <c r="AC4946">
        <f>IF($C4946="","",IF(COUNTIF('Códigos Santander (ref)'!$A$2:$A$79,$C4946)&gt;0,"SANTANDER",IF(COUNTIF('Códigos Itaú (ref)'!$A$2:$A$44,$C4946)&gt;0,"ITAU",IF(AND(TRIM(UPPER($I4946))="CONTRATUAL",ISNUMBER(SEARCH("INDIVIDUAL",SUBSTITUTE(UPPER($D4946)," ","")))),"PREMIUM FREE",""))))</f>
        <v/>
      </c>
    </row>
    <row r="4947">
      <c r="AC4947">
        <f>IF($C4947="","",IF(COUNTIF('Códigos Santander (ref)'!$A$2:$A$79,$C4947)&gt;0,"SANTANDER",IF(COUNTIF('Códigos Itaú (ref)'!$A$2:$A$44,$C4947)&gt;0,"ITAU",IF(AND(TRIM(UPPER($I4947))="CONTRATUAL",ISNUMBER(SEARCH("INDIVIDUAL",SUBSTITUTE(UPPER($D4947)," ","")))),"PREMIUM FREE",""))))</f>
        <v/>
      </c>
    </row>
    <row r="4948">
      <c r="AC4948">
        <f>IF($C4948="","",IF(COUNTIF('Códigos Santander (ref)'!$A$2:$A$79,$C4948)&gt;0,"SANTANDER",IF(COUNTIF('Códigos Itaú (ref)'!$A$2:$A$44,$C4948)&gt;0,"ITAU",IF(AND(TRIM(UPPER($I4948))="CONTRATUAL",ISNUMBER(SEARCH("INDIVIDUAL",SUBSTITUTE(UPPER($D4948)," ","")))),"PREMIUM FREE",""))))</f>
        <v/>
      </c>
    </row>
    <row r="4949">
      <c r="AC4949">
        <f>IF($C4949="","",IF(COUNTIF('Códigos Santander (ref)'!$A$2:$A$79,$C4949)&gt;0,"SANTANDER",IF(COUNTIF('Códigos Itaú (ref)'!$A$2:$A$44,$C4949)&gt;0,"ITAU",IF(AND(TRIM(UPPER($I4949))="CONTRATUAL",ISNUMBER(SEARCH("INDIVIDUAL",SUBSTITUTE(UPPER($D4949)," ","")))),"PREMIUM FREE",""))))</f>
        <v/>
      </c>
    </row>
    <row r="4950">
      <c r="AC4950">
        <f>IF($C4950="","",IF(COUNTIF('Códigos Santander (ref)'!$A$2:$A$79,$C4950)&gt;0,"SANTANDER",IF(COUNTIF('Códigos Itaú (ref)'!$A$2:$A$44,$C4950)&gt;0,"ITAU",IF(AND(TRIM(UPPER($I4950))="CONTRATUAL",ISNUMBER(SEARCH("INDIVIDUAL",SUBSTITUTE(UPPER($D4950)," ","")))),"PREMIUM FREE",""))))</f>
        <v/>
      </c>
    </row>
    <row r="4951">
      <c r="AC4951">
        <f>IF($C4951="","",IF(COUNTIF('Códigos Santander (ref)'!$A$2:$A$79,$C4951)&gt;0,"SANTANDER",IF(COUNTIF('Códigos Itaú (ref)'!$A$2:$A$44,$C4951)&gt;0,"ITAU",IF(AND(TRIM(UPPER($I4951))="CONTRATUAL",ISNUMBER(SEARCH("INDIVIDUAL",SUBSTITUTE(UPPER($D4951)," ","")))),"PREMIUM FREE",""))))</f>
        <v/>
      </c>
    </row>
    <row r="4952">
      <c r="AC4952">
        <f>IF($C4952="","",IF(COUNTIF('Códigos Santander (ref)'!$A$2:$A$79,$C4952)&gt;0,"SANTANDER",IF(COUNTIF('Códigos Itaú (ref)'!$A$2:$A$44,$C4952)&gt;0,"ITAU",IF(AND(TRIM(UPPER($I4952))="CONTRATUAL",ISNUMBER(SEARCH("INDIVIDUAL",SUBSTITUTE(UPPER($D4952)," ","")))),"PREMIUM FREE",""))))</f>
        <v/>
      </c>
    </row>
    <row r="4953">
      <c r="AC4953">
        <f>IF($C4953="","",IF(COUNTIF('Códigos Santander (ref)'!$A$2:$A$79,$C4953)&gt;0,"SANTANDER",IF(COUNTIF('Códigos Itaú (ref)'!$A$2:$A$44,$C4953)&gt;0,"ITAU",IF(AND(TRIM(UPPER($I4953))="CONTRATUAL",ISNUMBER(SEARCH("INDIVIDUAL",SUBSTITUTE(UPPER($D4953)," ","")))),"PREMIUM FREE",""))))</f>
        <v/>
      </c>
    </row>
    <row r="4954">
      <c r="AC4954">
        <f>IF($C4954="","",IF(COUNTIF('Códigos Santander (ref)'!$A$2:$A$79,$C4954)&gt;0,"SANTANDER",IF(COUNTIF('Códigos Itaú (ref)'!$A$2:$A$44,$C4954)&gt;0,"ITAU",IF(AND(TRIM(UPPER($I4954))="CONTRATUAL",ISNUMBER(SEARCH("INDIVIDUAL",SUBSTITUTE(UPPER($D4954)," ","")))),"PREMIUM FREE",""))))</f>
        <v/>
      </c>
    </row>
    <row r="4955">
      <c r="AC4955">
        <f>IF($C4955="","",IF(COUNTIF('Códigos Santander (ref)'!$A$2:$A$79,$C4955)&gt;0,"SANTANDER",IF(COUNTIF('Códigos Itaú (ref)'!$A$2:$A$44,$C4955)&gt;0,"ITAU",IF(AND(TRIM(UPPER($I4955))="CONTRATUAL",ISNUMBER(SEARCH("INDIVIDUAL",SUBSTITUTE(UPPER($D4955)," ","")))),"PREMIUM FREE",""))))</f>
        <v/>
      </c>
    </row>
    <row r="4956">
      <c r="AC4956">
        <f>IF($C4956="","",IF(COUNTIF('Códigos Santander (ref)'!$A$2:$A$79,$C4956)&gt;0,"SANTANDER",IF(COUNTIF('Códigos Itaú (ref)'!$A$2:$A$44,$C4956)&gt;0,"ITAU",IF(AND(TRIM(UPPER($I4956))="CONTRATUAL",ISNUMBER(SEARCH("INDIVIDUAL",SUBSTITUTE(UPPER($D4956)," ","")))),"PREMIUM FREE",""))))</f>
        <v/>
      </c>
    </row>
    <row r="4957">
      <c r="AC4957">
        <f>IF($C4957="","",IF(COUNTIF('Códigos Santander (ref)'!$A$2:$A$79,$C4957)&gt;0,"SANTANDER",IF(COUNTIF('Códigos Itaú (ref)'!$A$2:$A$44,$C4957)&gt;0,"ITAU",IF(AND(TRIM(UPPER($I4957))="CONTRATUAL",ISNUMBER(SEARCH("INDIVIDUAL",SUBSTITUTE(UPPER($D4957)," ","")))),"PREMIUM FREE",""))))</f>
        <v/>
      </c>
    </row>
    <row r="4958">
      <c r="AC4958">
        <f>IF($C4958="","",IF(COUNTIF('Códigos Santander (ref)'!$A$2:$A$79,$C4958)&gt;0,"SANTANDER",IF(COUNTIF('Códigos Itaú (ref)'!$A$2:$A$44,$C4958)&gt;0,"ITAU",IF(AND(TRIM(UPPER($I4958))="CONTRATUAL",ISNUMBER(SEARCH("INDIVIDUAL",SUBSTITUTE(UPPER($D4958)," ","")))),"PREMIUM FREE",""))))</f>
        <v/>
      </c>
    </row>
    <row r="4959">
      <c r="AC4959">
        <f>IF($C4959="","",IF(COUNTIF('Códigos Santander (ref)'!$A$2:$A$79,$C4959)&gt;0,"SANTANDER",IF(COUNTIF('Códigos Itaú (ref)'!$A$2:$A$44,$C4959)&gt;0,"ITAU",IF(AND(TRIM(UPPER($I4959))="CONTRATUAL",ISNUMBER(SEARCH("INDIVIDUAL",SUBSTITUTE(UPPER($D4959)," ","")))),"PREMIUM FREE",""))))</f>
        <v/>
      </c>
    </row>
    <row r="4960">
      <c r="AC4960">
        <f>IF($C4960="","",IF(COUNTIF('Códigos Santander (ref)'!$A$2:$A$79,$C4960)&gt;0,"SANTANDER",IF(COUNTIF('Códigos Itaú (ref)'!$A$2:$A$44,$C4960)&gt;0,"ITAU",IF(AND(TRIM(UPPER($I4960))="CONTRATUAL",ISNUMBER(SEARCH("INDIVIDUAL",SUBSTITUTE(UPPER($D4960)," ","")))),"PREMIUM FREE",""))))</f>
        <v/>
      </c>
    </row>
    <row r="4961">
      <c r="AC4961">
        <f>IF($C4961="","",IF(COUNTIF('Códigos Santander (ref)'!$A$2:$A$79,$C4961)&gt;0,"SANTANDER",IF(COUNTIF('Códigos Itaú (ref)'!$A$2:$A$44,$C4961)&gt;0,"ITAU",IF(AND(TRIM(UPPER($I4961))="CONTRATUAL",ISNUMBER(SEARCH("INDIVIDUAL",SUBSTITUTE(UPPER($D4961)," ","")))),"PREMIUM FREE",""))))</f>
        <v/>
      </c>
    </row>
    <row r="4962">
      <c r="AC4962">
        <f>IF($C4962="","",IF(COUNTIF('Códigos Santander (ref)'!$A$2:$A$79,$C4962)&gt;0,"SANTANDER",IF(COUNTIF('Códigos Itaú (ref)'!$A$2:$A$44,$C4962)&gt;0,"ITAU",IF(AND(TRIM(UPPER($I4962))="CONTRATUAL",ISNUMBER(SEARCH("INDIVIDUAL",SUBSTITUTE(UPPER($D4962)," ","")))),"PREMIUM FREE",""))))</f>
        <v/>
      </c>
    </row>
    <row r="4963">
      <c r="AC4963">
        <f>IF($C4963="","",IF(COUNTIF('Códigos Santander (ref)'!$A$2:$A$79,$C4963)&gt;0,"SANTANDER",IF(COUNTIF('Códigos Itaú (ref)'!$A$2:$A$44,$C4963)&gt;0,"ITAU",IF(AND(TRIM(UPPER($I4963))="CONTRATUAL",ISNUMBER(SEARCH("INDIVIDUAL",SUBSTITUTE(UPPER($D4963)," ","")))),"PREMIUM FREE",""))))</f>
        <v/>
      </c>
    </row>
    <row r="4964">
      <c r="AC4964">
        <f>IF($C4964="","",IF(COUNTIF('Códigos Santander (ref)'!$A$2:$A$79,$C4964)&gt;0,"SANTANDER",IF(COUNTIF('Códigos Itaú (ref)'!$A$2:$A$44,$C4964)&gt;0,"ITAU",IF(AND(TRIM(UPPER($I4964))="CONTRATUAL",ISNUMBER(SEARCH("INDIVIDUAL",SUBSTITUTE(UPPER($D4964)," ","")))),"PREMIUM FREE",""))))</f>
        <v/>
      </c>
    </row>
    <row r="4965">
      <c r="AC4965">
        <f>IF($C4965="","",IF(COUNTIF('Códigos Santander (ref)'!$A$2:$A$79,$C4965)&gt;0,"SANTANDER",IF(COUNTIF('Códigos Itaú (ref)'!$A$2:$A$44,$C4965)&gt;0,"ITAU",IF(AND(TRIM(UPPER($I4965))="CONTRATUAL",ISNUMBER(SEARCH("INDIVIDUAL",SUBSTITUTE(UPPER($D4965)," ","")))),"PREMIUM FREE",""))))</f>
        <v/>
      </c>
    </row>
    <row r="4966">
      <c r="AC4966">
        <f>IF($C4966="","",IF(COUNTIF('Códigos Santander (ref)'!$A$2:$A$79,$C4966)&gt;0,"SANTANDER",IF(COUNTIF('Códigos Itaú (ref)'!$A$2:$A$44,$C4966)&gt;0,"ITAU",IF(AND(TRIM(UPPER($I4966))="CONTRATUAL",ISNUMBER(SEARCH("INDIVIDUAL",SUBSTITUTE(UPPER($D4966)," ","")))),"PREMIUM FREE",""))))</f>
        <v/>
      </c>
    </row>
    <row r="4967">
      <c r="AC4967">
        <f>IF($C4967="","",IF(COUNTIF('Códigos Santander (ref)'!$A$2:$A$79,$C4967)&gt;0,"SANTANDER",IF(COUNTIF('Códigos Itaú (ref)'!$A$2:$A$44,$C4967)&gt;0,"ITAU",IF(AND(TRIM(UPPER($I4967))="CONTRATUAL",ISNUMBER(SEARCH("INDIVIDUAL",SUBSTITUTE(UPPER($D4967)," ","")))),"PREMIUM FREE",""))))</f>
        <v/>
      </c>
    </row>
    <row r="4968">
      <c r="AC4968">
        <f>IF($C4968="","",IF(COUNTIF('Códigos Santander (ref)'!$A$2:$A$79,$C4968)&gt;0,"SANTANDER",IF(COUNTIF('Códigos Itaú (ref)'!$A$2:$A$44,$C4968)&gt;0,"ITAU",IF(AND(TRIM(UPPER($I4968))="CONTRATUAL",ISNUMBER(SEARCH("INDIVIDUAL",SUBSTITUTE(UPPER($D4968)," ","")))),"PREMIUM FREE",""))))</f>
        <v/>
      </c>
    </row>
    <row r="4969">
      <c r="AC4969">
        <f>IF($C4969="","",IF(COUNTIF('Códigos Santander (ref)'!$A$2:$A$79,$C4969)&gt;0,"SANTANDER",IF(COUNTIF('Códigos Itaú (ref)'!$A$2:$A$44,$C4969)&gt;0,"ITAU",IF(AND(TRIM(UPPER($I4969))="CONTRATUAL",ISNUMBER(SEARCH("INDIVIDUAL",SUBSTITUTE(UPPER($D4969)," ","")))),"PREMIUM FREE",""))))</f>
        <v/>
      </c>
    </row>
    <row r="4970">
      <c r="AC4970">
        <f>IF($C4970="","",IF(COUNTIF('Códigos Santander (ref)'!$A$2:$A$79,$C4970)&gt;0,"SANTANDER",IF(COUNTIF('Códigos Itaú (ref)'!$A$2:$A$44,$C4970)&gt;0,"ITAU",IF(AND(TRIM(UPPER($I4970))="CONTRATUAL",ISNUMBER(SEARCH("INDIVIDUAL",SUBSTITUTE(UPPER($D4970)," ","")))),"PREMIUM FREE",""))))</f>
        <v/>
      </c>
    </row>
    <row r="4971">
      <c r="AC4971">
        <f>IF($C4971="","",IF(COUNTIF('Códigos Santander (ref)'!$A$2:$A$79,$C4971)&gt;0,"SANTANDER",IF(COUNTIF('Códigos Itaú (ref)'!$A$2:$A$44,$C4971)&gt;0,"ITAU",IF(AND(TRIM(UPPER($I4971))="CONTRATUAL",ISNUMBER(SEARCH("INDIVIDUAL",SUBSTITUTE(UPPER($D4971)," ","")))),"PREMIUM FREE",""))))</f>
        <v/>
      </c>
    </row>
    <row r="4972">
      <c r="AC4972">
        <f>IF($C4972="","",IF(COUNTIF('Códigos Santander (ref)'!$A$2:$A$79,$C4972)&gt;0,"SANTANDER",IF(COUNTIF('Códigos Itaú (ref)'!$A$2:$A$44,$C4972)&gt;0,"ITAU",IF(AND(TRIM(UPPER($I4972))="CONTRATUAL",ISNUMBER(SEARCH("INDIVIDUAL",SUBSTITUTE(UPPER($D4972)," ","")))),"PREMIUM FREE",""))))</f>
        <v/>
      </c>
    </row>
    <row r="4973">
      <c r="AC4973">
        <f>IF($C4973="","",IF(COUNTIF('Códigos Santander (ref)'!$A$2:$A$79,$C4973)&gt;0,"SANTANDER",IF(COUNTIF('Códigos Itaú (ref)'!$A$2:$A$44,$C4973)&gt;0,"ITAU",IF(AND(TRIM(UPPER($I4973))="CONTRATUAL",ISNUMBER(SEARCH("INDIVIDUAL",SUBSTITUTE(UPPER($D4973)," ","")))),"PREMIUM FREE",""))))</f>
        <v/>
      </c>
    </row>
    <row r="4974">
      <c r="AC4974">
        <f>IF($C4974="","",IF(COUNTIF('Códigos Santander (ref)'!$A$2:$A$79,$C4974)&gt;0,"SANTANDER",IF(COUNTIF('Códigos Itaú (ref)'!$A$2:$A$44,$C4974)&gt;0,"ITAU",IF(AND(TRIM(UPPER($I4974))="CONTRATUAL",ISNUMBER(SEARCH("INDIVIDUAL",SUBSTITUTE(UPPER($D4974)," ","")))),"PREMIUM FREE",""))))</f>
        <v/>
      </c>
    </row>
    <row r="4975">
      <c r="AC4975">
        <f>IF($C4975="","",IF(COUNTIF('Códigos Santander (ref)'!$A$2:$A$79,$C4975)&gt;0,"SANTANDER",IF(COUNTIF('Códigos Itaú (ref)'!$A$2:$A$44,$C4975)&gt;0,"ITAU",IF(AND(TRIM(UPPER($I4975))="CONTRATUAL",ISNUMBER(SEARCH("INDIVIDUAL",SUBSTITUTE(UPPER($D4975)," ","")))),"PREMIUM FREE",""))))</f>
        <v/>
      </c>
    </row>
    <row r="4976">
      <c r="AC4976">
        <f>IF($C4976="","",IF(COUNTIF('Códigos Santander (ref)'!$A$2:$A$79,$C4976)&gt;0,"SANTANDER",IF(COUNTIF('Códigos Itaú (ref)'!$A$2:$A$44,$C4976)&gt;0,"ITAU",IF(AND(TRIM(UPPER($I4976))="CONTRATUAL",ISNUMBER(SEARCH("INDIVIDUAL",SUBSTITUTE(UPPER($D4976)," ","")))),"PREMIUM FREE",""))))</f>
        <v/>
      </c>
    </row>
    <row r="4977">
      <c r="AC4977">
        <f>IF($C4977="","",IF(COUNTIF('Códigos Santander (ref)'!$A$2:$A$79,$C4977)&gt;0,"SANTANDER",IF(COUNTIF('Códigos Itaú (ref)'!$A$2:$A$44,$C4977)&gt;0,"ITAU",IF(AND(TRIM(UPPER($I4977))="CONTRATUAL",ISNUMBER(SEARCH("INDIVIDUAL",SUBSTITUTE(UPPER($D4977)," ","")))),"PREMIUM FREE",""))))</f>
        <v/>
      </c>
    </row>
    <row r="4978">
      <c r="AC4978">
        <f>IF($C4978="","",IF(COUNTIF('Códigos Santander (ref)'!$A$2:$A$79,$C4978)&gt;0,"SANTANDER",IF(COUNTIF('Códigos Itaú (ref)'!$A$2:$A$44,$C4978)&gt;0,"ITAU",IF(AND(TRIM(UPPER($I4978))="CONTRATUAL",ISNUMBER(SEARCH("INDIVIDUAL",SUBSTITUTE(UPPER($D4978)," ","")))),"PREMIUM FREE",""))))</f>
        <v/>
      </c>
    </row>
    <row r="4979">
      <c r="AC4979">
        <f>IF($C4979="","",IF(COUNTIF('Códigos Santander (ref)'!$A$2:$A$79,$C4979)&gt;0,"SANTANDER",IF(COUNTIF('Códigos Itaú (ref)'!$A$2:$A$44,$C4979)&gt;0,"ITAU",IF(AND(TRIM(UPPER($I4979))="CONTRATUAL",ISNUMBER(SEARCH("INDIVIDUAL",SUBSTITUTE(UPPER($D4979)," ","")))),"PREMIUM FREE",""))))</f>
        <v/>
      </c>
    </row>
    <row r="4980">
      <c r="AC4980">
        <f>IF($C4980="","",IF(COUNTIF('Códigos Santander (ref)'!$A$2:$A$79,$C4980)&gt;0,"SANTANDER",IF(COUNTIF('Códigos Itaú (ref)'!$A$2:$A$44,$C4980)&gt;0,"ITAU",IF(AND(TRIM(UPPER($I4980))="CONTRATUAL",ISNUMBER(SEARCH("INDIVIDUAL",SUBSTITUTE(UPPER($D4980)," ","")))),"PREMIUM FREE",""))))</f>
        <v/>
      </c>
    </row>
    <row r="4981">
      <c r="AC4981">
        <f>IF($C4981="","",IF(COUNTIF('Códigos Santander (ref)'!$A$2:$A$79,$C4981)&gt;0,"SANTANDER",IF(COUNTIF('Códigos Itaú (ref)'!$A$2:$A$44,$C4981)&gt;0,"ITAU",IF(AND(TRIM(UPPER($I4981))="CONTRATUAL",ISNUMBER(SEARCH("INDIVIDUAL",SUBSTITUTE(UPPER($D4981)," ","")))),"PREMIUM FREE",""))))</f>
        <v/>
      </c>
    </row>
    <row r="4982">
      <c r="AC4982">
        <f>IF($C4982="","",IF(COUNTIF('Códigos Santander (ref)'!$A$2:$A$79,$C4982)&gt;0,"SANTANDER",IF(COUNTIF('Códigos Itaú (ref)'!$A$2:$A$44,$C4982)&gt;0,"ITAU",IF(AND(TRIM(UPPER($I4982))="CONTRATUAL",ISNUMBER(SEARCH("INDIVIDUAL",SUBSTITUTE(UPPER($D4982)," ","")))),"PREMIUM FREE",""))))</f>
        <v/>
      </c>
    </row>
    <row r="4983">
      <c r="AC4983">
        <f>IF($C4983="","",IF(COUNTIF('Códigos Santander (ref)'!$A$2:$A$79,$C4983)&gt;0,"SANTANDER",IF(COUNTIF('Códigos Itaú (ref)'!$A$2:$A$44,$C4983)&gt;0,"ITAU",IF(AND(TRIM(UPPER($I4983))="CONTRATUAL",ISNUMBER(SEARCH("INDIVIDUAL",SUBSTITUTE(UPPER($D4983)," ","")))),"PREMIUM FREE",""))))</f>
        <v/>
      </c>
    </row>
    <row r="4984">
      <c r="AC4984">
        <f>IF($C4984="","",IF(COUNTIF('Códigos Santander (ref)'!$A$2:$A$79,$C4984)&gt;0,"SANTANDER",IF(COUNTIF('Códigos Itaú (ref)'!$A$2:$A$44,$C4984)&gt;0,"ITAU",IF(AND(TRIM(UPPER($I4984))="CONTRATUAL",ISNUMBER(SEARCH("INDIVIDUAL",SUBSTITUTE(UPPER($D4984)," ","")))),"PREMIUM FREE",""))))</f>
        <v/>
      </c>
    </row>
    <row r="4985">
      <c r="AC4985">
        <f>IF($C4985="","",IF(COUNTIF('Códigos Santander (ref)'!$A$2:$A$79,$C4985)&gt;0,"SANTANDER",IF(COUNTIF('Códigos Itaú (ref)'!$A$2:$A$44,$C4985)&gt;0,"ITAU",IF(AND(TRIM(UPPER($I4985))="CONTRATUAL",ISNUMBER(SEARCH("INDIVIDUAL",SUBSTITUTE(UPPER($D4985)," ","")))),"PREMIUM FREE",""))))</f>
        <v/>
      </c>
    </row>
    <row r="4986">
      <c r="AC4986">
        <f>IF($C4986="","",IF(COUNTIF('Códigos Santander (ref)'!$A$2:$A$79,$C4986)&gt;0,"SANTANDER",IF(COUNTIF('Códigos Itaú (ref)'!$A$2:$A$44,$C4986)&gt;0,"ITAU",IF(AND(TRIM(UPPER($I4986))="CONTRATUAL",ISNUMBER(SEARCH("INDIVIDUAL",SUBSTITUTE(UPPER($D4986)," ","")))),"PREMIUM FREE",""))))</f>
        <v/>
      </c>
    </row>
    <row r="4987">
      <c r="AC4987">
        <f>IF($C4987="","",IF(COUNTIF('Códigos Santander (ref)'!$A$2:$A$79,$C4987)&gt;0,"SANTANDER",IF(COUNTIF('Códigos Itaú (ref)'!$A$2:$A$44,$C4987)&gt;0,"ITAU",IF(AND(TRIM(UPPER($I4987))="CONTRATUAL",ISNUMBER(SEARCH("INDIVIDUAL",SUBSTITUTE(UPPER($D4987)," ","")))),"PREMIUM FREE",""))))</f>
        <v/>
      </c>
    </row>
    <row r="4988">
      <c r="AC4988">
        <f>IF($C4988="","",IF(COUNTIF('Códigos Santander (ref)'!$A$2:$A$79,$C4988)&gt;0,"SANTANDER",IF(COUNTIF('Códigos Itaú (ref)'!$A$2:$A$44,$C4988)&gt;0,"ITAU",IF(AND(TRIM(UPPER($I4988))="CONTRATUAL",ISNUMBER(SEARCH("INDIVIDUAL",SUBSTITUTE(UPPER($D4988)," ","")))),"PREMIUM FREE",""))))</f>
        <v/>
      </c>
    </row>
    <row r="4989">
      <c r="AC4989">
        <f>IF($C4989="","",IF(COUNTIF('Códigos Santander (ref)'!$A$2:$A$79,$C4989)&gt;0,"SANTANDER",IF(COUNTIF('Códigos Itaú (ref)'!$A$2:$A$44,$C4989)&gt;0,"ITAU",IF(AND(TRIM(UPPER($I4989))="CONTRATUAL",ISNUMBER(SEARCH("INDIVIDUAL",SUBSTITUTE(UPPER($D4989)," ","")))),"PREMIUM FREE",""))))</f>
        <v/>
      </c>
    </row>
    <row r="4990">
      <c r="AC4990">
        <f>IF($C4990="","",IF(COUNTIF('Códigos Santander (ref)'!$A$2:$A$79,$C4990)&gt;0,"SANTANDER",IF(COUNTIF('Códigos Itaú (ref)'!$A$2:$A$44,$C4990)&gt;0,"ITAU",IF(AND(TRIM(UPPER($I4990))="CONTRATUAL",ISNUMBER(SEARCH("INDIVIDUAL",SUBSTITUTE(UPPER($D4990)," ","")))),"PREMIUM FREE",""))))</f>
        <v/>
      </c>
    </row>
    <row r="4991">
      <c r="AC4991">
        <f>IF($C4991="","",IF(COUNTIF('Códigos Santander (ref)'!$A$2:$A$79,$C4991)&gt;0,"SANTANDER",IF(COUNTIF('Códigos Itaú (ref)'!$A$2:$A$44,$C4991)&gt;0,"ITAU",IF(AND(TRIM(UPPER($I4991))="CONTRATUAL",ISNUMBER(SEARCH("INDIVIDUAL",SUBSTITUTE(UPPER($D4991)," ","")))),"PREMIUM FREE",""))))</f>
        <v/>
      </c>
    </row>
    <row r="4992">
      <c r="AC4992">
        <f>IF($C4992="","",IF(COUNTIF('Códigos Santander (ref)'!$A$2:$A$79,$C4992)&gt;0,"SANTANDER",IF(COUNTIF('Códigos Itaú (ref)'!$A$2:$A$44,$C4992)&gt;0,"ITAU",IF(AND(TRIM(UPPER($I4992))="CONTRATUAL",ISNUMBER(SEARCH("INDIVIDUAL",SUBSTITUTE(UPPER($D4992)," ","")))),"PREMIUM FREE",""))))</f>
        <v/>
      </c>
    </row>
    <row r="4993">
      <c r="AC4993">
        <f>IF($C4993="","",IF(COUNTIF('Códigos Santander (ref)'!$A$2:$A$79,$C4993)&gt;0,"SANTANDER",IF(COUNTIF('Códigos Itaú (ref)'!$A$2:$A$44,$C4993)&gt;0,"ITAU",IF(AND(TRIM(UPPER($I4993))="CONTRATUAL",ISNUMBER(SEARCH("INDIVIDUAL",SUBSTITUTE(UPPER($D4993)," ","")))),"PREMIUM FREE",""))))</f>
        <v/>
      </c>
    </row>
    <row r="4994">
      <c r="AC4994">
        <f>IF($C4994="","",IF(COUNTIF('Códigos Santander (ref)'!$A$2:$A$79,$C4994)&gt;0,"SANTANDER",IF(COUNTIF('Códigos Itaú (ref)'!$A$2:$A$44,$C4994)&gt;0,"ITAU",IF(AND(TRIM(UPPER($I4994))="CONTRATUAL",ISNUMBER(SEARCH("INDIVIDUAL",SUBSTITUTE(UPPER($D4994)," ","")))),"PREMIUM FREE",""))))</f>
        <v/>
      </c>
    </row>
    <row r="4995">
      <c r="AC4995">
        <f>IF($C4995="","",IF(COUNTIF('Códigos Santander (ref)'!$A$2:$A$79,$C4995)&gt;0,"SANTANDER",IF(COUNTIF('Códigos Itaú (ref)'!$A$2:$A$44,$C4995)&gt;0,"ITAU",IF(AND(TRIM(UPPER($I4995))="CONTRATUAL",ISNUMBER(SEARCH("INDIVIDUAL",SUBSTITUTE(UPPER($D4995)," ","")))),"PREMIUM FREE",""))))</f>
        <v/>
      </c>
    </row>
    <row r="4996">
      <c r="AC4996">
        <f>IF($C4996="","",IF(COUNTIF('Códigos Santander (ref)'!$A$2:$A$79,$C4996)&gt;0,"SANTANDER",IF(COUNTIF('Códigos Itaú (ref)'!$A$2:$A$44,$C4996)&gt;0,"ITAU",IF(AND(TRIM(UPPER($I4996))="CONTRATUAL",ISNUMBER(SEARCH("INDIVIDUAL",SUBSTITUTE(UPPER($D4996)," ","")))),"PREMIUM FREE",""))))</f>
        <v/>
      </c>
    </row>
    <row r="4997">
      <c r="AC4997">
        <f>IF($C4997="","",IF(COUNTIF('Códigos Santander (ref)'!$A$2:$A$79,$C4997)&gt;0,"SANTANDER",IF(COUNTIF('Códigos Itaú (ref)'!$A$2:$A$44,$C4997)&gt;0,"ITAU",IF(AND(TRIM(UPPER($I4997))="CONTRATUAL",ISNUMBER(SEARCH("INDIVIDUAL",SUBSTITUTE(UPPER($D4997)," ","")))),"PREMIUM FREE",""))))</f>
        <v/>
      </c>
    </row>
    <row r="4998">
      <c r="AC4998">
        <f>IF($C4998="","",IF(COUNTIF('Códigos Santander (ref)'!$A$2:$A$79,$C4998)&gt;0,"SANTANDER",IF(COUNTIF('Códigos Itaú (ref)'!$A$2:$A$44,$C4998)&gt;0,"ITAU",IF(AND(TRIM(UPPER($I4998))="CONTRATUAL",ISNUMBER(SEARCH("INDIVIDUAL",SUBSTITUTE(UPPER($D4998)," ","")))),"PREMIUM FREE",""))))</f>
        <v/>
      </c>
    </row>
    <row r="4999">
      <c r="AC4999">
        <f>IF($C4999="","",IF(COUNTIF('Códigos Santander (ref)'!$A$2:$A$79,$C4999)&gt;0,"SANTANDER",IF(COUNTIF('Códigos Itaú (ref)'!$A$2:$A$44,$C4999)&gt;0,"ITAU",IF(AND(TRIM(UPPER($I4999))="CONTRATUAL",ISNUMBER(SEARCH("INDIVIDUAL",SUBSTITUTE(UPPER($D4999)," ","")))),"PREMIUM FREE",""))))</f>
        <v/>
      </c>
    </row>
    <row r="5000">
      <c r="AC5000">
        <f>IF($C5000="","",IF(COUNTIF('Códigos Santander (ref)'!$A$2:$A$79,$C5000)&gt;0,"SANTANDER",IF(COUNTIF('Códigos Itaú (ref)'!$A$2:$A$44,$C5000)&gt;0,"ITAU",IF(AND(TRIM(UPPER($I5000))="CONTRATUAL",ISNUMBER(SEARCH("INDIVIDUAL",SUBSTITUTE(UPPER($D5000)," ","")))),"PREMIUM FREE",""))))</f>
        <v/>
      </c>
    </row>
  </sheetData>
  <autoFilter ref="A1:Z209"/>
  <dataValidations count="6">
    <dataValidation sqref="B1:B26 B30:B38 B40:B48 B59:B215" showDropDown="0" showInputMessage="1" showErrorMessage="1" allowBlank="1">
      <formula1>0</formula1>
      <formula2>0</formula2>
    </dataValidation>
    <dataValidation sqref="T53:T56 T59 T61:T64 T66:T68" showDropDown="0" showInputMessage="1" showErrorMessage="1" allowBlank="1" type="list">
      <formula1>"5 DIAS ÚTEIS,7 DIAS CORRIDOS,8 DIAS ÚTEIS,30 DIAS CORRIDOS"</formula1>
      <formula2>0</formula2>
    </dataValidation>
    <dataValidation sqref="T1:T52 T57:T58 T60 T65 T69:T1215" showDropDown="0" showInputMessage="1" showErrorMessage="1" allowBlank="1" type="list">
      <formula1>"5 DIAS ÚTEIS,7 DIAS CORRIDOS,8 DIAS ÚTEIS,30 DIAS CORRIDOS,10 DIAS ÚTEIS"</formula1>
      <formula2>0</formula2>
    </dataValidation>
    <dataValidation sqref="I1:I1215" showDropDown="0" showInputMessage="1" showErrorMessage="1" allowBlank="1" type="list">
      <formula1>"CONTRATUAL,INSUFICIÊNCIA DE REDE,COBRANÇA INDEVIDA,DESLOCAMENTO,PÓS PAGAMENTO,ERRO DE SISTEMA/INFORMAÇÃO,NEG. ATEND. REDE"</formula1>
      <formula2>0</formula2>
    </dataValidation>
    <dataValidation sqref="A1:A1215" showDropDown="0" showInputMessage="1" showErrorMessage="1" allowBlank="1" type="list">
      <formula1>"TELA,LECOM,EMAIL,SAC,NIP,RA,OUVIDORIA,PROCON"</formula1>
      <formula2>0</formula2>
    </dataValidation>
    <dataValidation sqref="N1:N1215" showDropDown="0" showInputMessage="1" showErrorMessage="1" allowBlank="1" type="list">
      <formula1>"CIBELY,SERGIANA,MARINA,VITORIA"</formula1>
      <formula2>0</formula2>
    </dataValidation>
  </dataValidations>
  <pageMargins left="0.7" right="0.7" top="0.75" bottom="0.75" header="0.3" footer="0.3"/>
  <pageSetup orientation="portrait" paperSize="9" horizontalDpi="300" verticalDpi="300"/>
  <headerFooter>
    <oddHeader>&amp;C&amp;"Aptos,Regular"&amp;1 &amp;Kff0000 PÚBLICO#_x000d_</oddHeader>
    <oddFooter>&amp;C&amp;"Aptos,Regular"&amp;10 &amp;Kff0000_x000d_# PÚBLICO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M5000"/>
  <sheetViews>
    <sheetView topLeftCell="A168" zoomScaleNormal="100" workbookViewId="0">
      <selection activeCell="D114" sqref="D114"/>
    </sheetView>
  </sheetViews>
  <sheetFormatPr baseColWidth="8" defaultColWidth="8.7109375" defaultRowHeight="15"/>
  <cols>
    <col width="12.85546875" customWidth="1" style="10" min="1" max="1"/>
    <col width="16.85546875" customWidth="1" style="10" min="2" max="2"/>
    <col width="19.85546875" customWidth="1" style="10" min="3" max="3"/>
    <col width="58.5703125" customWidth="1" style="10" min="4" max="4"/>
    <col width="20" customWidth="1" style="10" min="5" max="5"/>
    <col width="23.5703125" customWidth="1" style="10" min="6" max="6"/>
    <col width="21.42578125" customWidth="1" min="7" max="7"/>
    <col width="16.42578125" customWidth="1" min="8" max="8"/>
    <col width="32.140625" customWidth="1" min="9" max="9"/>
    <col width="24.28515625" customWidth="1" min="10" max="10"/>
    <col width="71.140625" customWidth="1" min="11" max="11"/>
    <col width="28" customWidth="1" min="12" max="12"/>
    <col width="16.5703125" customWidth="1" min="13" max="13"/>
    <col width="17.28515625" customWidth="1" min="14" max="14"/>
    <col width="20" customWidth="1" min="15" max="15"/>
    <col width="28.85546875" customWidth="1" min="16" max="16"/>
    <col width="28.140625" customWidth="1" min="17" max="17"/>
    <col width="28.85546875" customWidth="1" min="18" max="18"/>
    <col width="18.85546875" customWidth="1" min="19" max="19"/>
    <col width="23.5703125" customWidth="1" min="20" max="20"/>
    <col width="18.42578125" customWidth="1" min="21" max="21"/>
    <col width="21.7109375" customWidth="1" min="22" max="22"/>
    <col width="27.5703125" customWidth="1" min="23" max="23"/>
    <col width="29.7109375" customWidth="1" min="24" max="25"/>
    <col width="90.42578125" customWidth="1" min="26" max="26"/>
    <col width="22" customWidth="1" min="29" max="29"/>
  </cols>
  <sheetData>
    <row r="1" ht="15" customHeight="1">
      <c r="A1" s="146" t="inlineStr">
        <is>
          <t>CANAL</t>
        </is>
      </c>
      <c r="B1" s="146" t="inlineStr">
        <is>
          <t xml:space="preserve">N° SOLICITAÇÃO </t>
        </is>
      </c>
      <c r="C1" s="197" t="inlineStr">
        <is>
          <t>CÓD. EMPRESA</t>
        </is>
      </c>
      <c r="D1" s="146" t="inlineStr">
        <is>
          <t>EMPRESA</t>
        </is>
      </c>
      <c r="E1" s="146" t="inlineStr">
        <is>
          <t>CPF TITULAR</t>
        </is>
      </c>
      <c r="F1" s="146" t="inlineStr">
        <is>
          <t>COD. DO BENEFICIÁRIO</t>
        </is>
      </c>
      <c r="G1" s="198" t="inlineStr">
        <is>
          <t>VALOR SOLICITADO</t>
        </is>
      </c>
      <c r="H1" s="198" t="inlineStr">
        <is>
          <t>VALOR PAGO</t>
        </is>
      </c>
      <c r="I1" s="146" t="inlineStr">
        <is>
          <t>MOTIVO</t>
        </is>
      </c>
      <c r="J1" s="146" t="inlineStr">
        <is>
          <t xml:space="preserve">CPF/CNPJ DENTISTA </t>
        </is>
      </c>
      <c r="K1" s="146" t="inlineStr">
        <is>
          <t>NOME PRESTADOR DE SERVIÇO</t>
        </is>
      </c>
      <c r="L1" s="146" t="inlineStr">
        <is>
          <t>CIDADE PRESTADOR</t>
        </is>
      </c>
      <c r="M1" s="146" t="inlineStr">
        <is>
          <t>UF PRESTADOR</t>
        </is>
      </c>
      <c r="N1" s="146" t="inlineStr">
        <is>
          <t>AUDITOR</t>
        </is>
      </c>
      <c r="O1" s="146" t="inlineStr">
        <is>
          <t>ASTREIN</t>
        </is>
      </c>
      <c r="P1" s="147" t="inlineStr">
        <is>
          <t>DT SOLICITAÇÃO ASTREIN</t>
        </is>
      </c>
      <c r="Q1" s="147" t="inlineStr">
        <is>
          <t>DT LIBERAÇÃO ASTREIN</t>
        </is>
      </c>
      <c r="R1" s="146" t="inlineStr">
        <is>
          <t>STATUS DA SOLICITAÇÃO</t>
        </is>
      </c>
      <c r="S1" s="146" t="inlineStr">
        <is>
          <t>PROCESSO</t>
        </is>
      </c>
      <c r="T1" s="146" t="inlineStr">
        <is>
          <t>PRAZO CONTRATUAL</t>
        </is>
      </c>
      <c r="U1" s="147" t="inlineStr">
        <is>
          <t>DT AUDITORIA</t>
        </is>
      </c>
      <c r="V1" s="147" t="inlineStr">
        <is>
          <t>DT APROVAÇÃO</t>
        </is>
      </c>
      <c r="W1" s="147" t="inlineStr">
        <is>
          <t>DT PRAZO CONTRATUAL</t>
        </is>
      </c>
      <c r="X1" s="147" t="inlineStr">
        <is>
          <t>DATA DE PAGAMENTO SAP</t>
        </is>
      </c>
      <c r="Y1" s="147" t="inlineStr">
        <is>
          <t>PRAZO ATENDIDO</t>
        </is>
      </c>
      <c r="Z1" s="146" t="inlineStr">
        <is>
          <t>OBS</t>
        </is>
      </c>
      <c r="AA1" s="150" t="n"/>
      <c r="AB1" s="150" t="n"/>
      <c r="AC1" s="495" t="inlineStr">
        <is>
          <t>SEGMENTO (auxiliar automático)</t>
        </is>
      </c>
      <c r="AD1" s="150" t="n"/>
      <c r="AE1" s="150" t="n"/>
      <c r="AF1" s="150" t="n"/>
      <c r="AG1" s="150" t="n"/>
      <c r="AH1" s="150" t="n"/>
      <c r="AI1" s="150" t="n"/>
      <c r="AJ1" s="150" t="n"/>
      <c r="AK1" s="150" t="n"/>
      <c r="AL1" s="150" t="n"/>
      <c r="AM1" s="150" t="n"/>
      <c r="AN1" s="150" t="n"/>
      <c r="AO1" s="150" t="n"/>
      <c r="AP1" s="150" t="n"/>
      <c r="AQ1" s="150" t="n"/>
      <c r="AR1" s="150" t="n"/>
      <c r="AS1" s="150" t="n"/>
      <c r="AT1" s="150" t="n"/>
      <c r="AU1" s="150" t="n"/>
      <c r="AV1" s="150" t="n"/>
      <c r="AW1" s="150" t="n"/>
      <c r="AX1" s="150" t="n"/>
      <c r="AY1" s="150" t="n"/>
      <c r="AZ1" s="150" t="n"/>
      <c r="BA1" s="150" t="n"/>
      <c r="BB1" s="150" t="n"/>
      <c r="BC1" s="150" t="n"/>
      <c r="BD1" s="150" t="n"/>
      <c r="BE1" s="150" t="n"/>
      <c r="BF1" s="150" t="n"/>
      <c r="BG1" s="150" t="n"/>
      <c r="BH1" s="150" t="n"/>
      <c r="BI1" s="150" t="n"/>
      <c r="BJ1" s="150" t="n"/>
      <c r="BK1" s="150" t="n"/>
      <c r="BL1" s="150" t="n"/>
      <c r="BM1" s="150" t="n"/>
      <c r="BN1" s="150" t="n"/>
      <c r="BO1" s="150" t="n"/>
      <c r="BP1" s="150" t="n"/>
      <c r="BQ1" s="150" t="n"/>
      <c r="BR1" s="150" t="n"/>
      <c r="BS1" s="150" t="n"/>
      <c r="BT1" s="150" t="n"/>
      <c r="BU1" s="150" t="n"/>
      <c r="BV1" s="150" t="n"/>
      <c r="BW1" s="150" t="n"/>
      <c r="BX1" s="150" t="n"/>
      <c r="BY1" s="150" t="n"/>
      <c r="BZ1" s="150" t="n"/>
      <c r="CA1" s="150" t="n"/>
      <c r="CB1" s="150" t="n"/>
      <c r="CC1" s="150" t="n"/>
      <c r="CD1" s="150" t="n"/>
      <c r="CE1" s="150" t="n"/>
      <c r="CF1" s="150" t="n"/>
      <c r="CG1" s="150" t="n"/>
      <c r="CH1" s="150" t="n"/>
      <c r="CI1" s="150" t="n"/>
      <c r="CJ1" s="150" t="n"/>
      <c r="CK1" s="150" t="n"/>
      <c r="CL1" s="150" t="n"/>
      <c r="CM1" s="150" t="n"/>
    </row>
    <row r="2" ht="15" customFormat="1" customHeight="1" s="45">
      <c r="A2" s="105" t="inlineStr">
        <is>
          <t>TELA</t>
        </is>
      </c>
      <c r="B2" s="206" t="n">
        <v>56028</v>
      </c>
      <c r="C2" s="105" t="inlineStr">
        <is>
          <t>1RU51</t>
        </is>
      </c>
      <c r="D2" s="105" t="inlineStr">
        <is>
          <t>BANCO SANTANDER BRASIL SA</t>
        </is>
      </c>
      <c r="E2" s="105" t="n">
        <v>29404134015</v>
      </c>
      <c r="F2" s="105" t="inlineStr">
        <is>
          <t>1RU51000758019</t>
        </is>
      </c>
      <c r="G2" s="153" t="n">
        <v>850</v>
      </c>
      <c r="H2" s="153" t="n">
        <v>352.1</v>
      </c>
      <c r="I2" s="105" t="inlineStr">
        <is>
          <t>CONTRATUAL</t>
        </is>
      </c>
      <c r="J2" s="124" t="n">
        <v>58124802068</v>
      </c>
      <c r="K2" s="105" t="inlineStr">
        <is>
          <t>TATIANA DAMIANI LAFIN</t>
        </is>
      </c>
      <c r="L2" s="105" t="inlineStr">
        <is>
          <t xml:space="preserve">PORTO ALEGRE </t>
        </is>
      </c>
      <c r="M2" s="105" t="inlineStr">
        <is>
          <t>RS</t>
        </is>
      </c>
      <c r="N2" s="162" t="inlineStr">
        <is>
          <t>CIBELY</t>
        </is>
      </c>
      <c r="O2" s="202" t="n">
        <v>558066</v>
      </c>
      <c r="P2" s="60" t="n">
        <v>46174</v>
      </c>
      <c r="Q2" s="60" t="n">
        <v>46181</v>
      </c>
      <c r="R2" s="162" t="inlineStr">
        <is>
          <t>AUTORIZADO PAGAMENTO</t>
        </is>
      </c>
      <c r="S2" s="152" t="n">
        <v>8202646355</v>
      </c>
      <c r="T2" s="202" t="inlineStr">
        <is>
          <t>5 DIAS ÚTEIS</t>
        </is>
      </c>
      <c r="U2" s="209" t="n">
        <v>46168</v>
      </c>
      <c r="V2" s="60" t="n">
        <v>46181</v>
      </c>
      <c r="W2" s="60" t="n">
        <v>46188</v>
      </c>
      <c r="X2" s="60" t="n">
        <v>46184</v>
      </c>
      <c r="Y2" s="60">
        <f>IF(AND(X2&lt;&gt;"",W2&lt;&gt;""),IF(X2&lt;=W2,"SIM","NÃO"),"")</f>
        <v/>
      </c>
      <c r="Z2" s="105" t="inlineStr">
        <is>
          <t>AGUARDANDO ALTERAÇÃO DE PD. JÁ EXISTE CADASTRO SAP.</t>
        </is>
      </c>
      <c r="AC2">
        <f>IF($C2="","",IF(COUNTIF('Códigos Santander (ref)'!$A$2:$A$79,$C2)&gt;0,"SANTANDER",IF(COUNTIF('Códigos Itaú (ref)'!$A$2:$A$44,$C2)&gt;0,"ITAU",IF(AND(TRIM(UPPER($I2))="CONTRATUAL",ISNUMBER(SEARCH("INDIVIDUAL",SUBSTITUTE(UPPER($D2)," ","")))),"PREMIUM FREE",""))))</f>
        <v/>
      </c>
    </row>
    <row r="3" ht="15" customFormat="1" customHeight="1" s="45">
      <c r="A3" s="105" t="inlineStr">
        <is>
          <t>TELA</t>
        </is>
      </c>
      <c r="B3" s="105" t="n">
        <v>56230</v>
      </c>
      <c r="C3" s="105" t="inlineStr">
        <is>
          <t>1RUH3</t>
        </is>
      </c>
      <c r="D3" s="105" t="inlineStr">
        <is>
          <t>BANCO SANTANDER BRASIL SA</t>
        </is>
      </c>
      <c r="E3" s="105" t="n">
        <v>22365861830</v>
      </c>
      <c r="F3" s="105" t="inlineStr">
        <is>
          <t>1RUH3036650005</t>
        </is>
      </c>
      <c r="G3" s="153" t="n">
        <v>1289.38</v>
      </c>
      <c r="H3" s="153" t="n">
        <v>1289.38</v>
      </c>
      <c r="I3" s="105" t="inlineStr">
        <is>
          <t>CONTRATUAL</t>
        </is>
      </c>
      <c r="J3" s="124" t="n">
        <v>38260191000101</v>
      </c>
      <c r="K3" s="105" t="inlineStr">
        <is>
          <t>FREDERICO VICENTE CLINICA ODONTOLOGICA UNIPESSOAL LTDA</t>
        </is>
      </c>
      <c r="L3" s="105" t="inlineStr">
        <is>
          <t>SÃO PAULO</t>
        </is>
      </c>
      <c r="M3" s="105" t="inlineStr">
        <is>
          <t>SP</t>
        </is>
      </c>
      <c r="N3" s="162" t="inlineStr">
        <is>
          <t>SERGIANA</t>
        </is>
      </c>
      <c r="O3" s="202" t="n">
        <v>557246</v>
      </c>
      <c r="P3" s="60" t="n">
        <v>46169</v>
      </c>
      <c r="Q3" s="60" t="n">
        <v>46175</v>
      </c>
      <c r="R3" s="162" t="inlineStr">
        <is>
          <t>AUTORIZADO PAGAMENTO</t>
        </is>
      </c>
      <c r="S3" s="152" t="n">
        <v>8202646190</v>
      </c>
      <c r="T3" s="202" t="inlineStr">
        <is>
          <t>5 DIAS ÚTEIS</t>
        </is>
      </c>
      <c r="U3" s="209" t="n">
        <v>46168</v>
      </c>
      <c r="V3" s="60" t="n">
        <v>46175</v>
      </c>
      <c r="W3" s="60" t="n">
        <v>46183</v>
      </c>
      <c r="X3" s="60" t="n">
        <v>46178</v>
      </c>
      <c r="Y3" s="60">
        <f>IF(AND(X3&lt;&gt;"",W3&lt;&gt;""),IF(X3&lt;=W3,"SIM","NÃO"),"")</f>
        <v/>
      </c>
      <c r="Z3" s="217" t="inlineStr">
        <is>
          <t>Conferir conta no SAP para verificar necessidade de solicitar alteração de PD</t>
        </is>
      </c>
      <c r="AC3">
        <f>IF($C3="","",IF(COUNTIF('Códigos Santander (ref)'!$A$2:$A$79,$C3)&gt;0,"SANTANDER",IF(COUNTIF('Códigos Itaú (ref)'!$A$2:$A$44,$C3)&gt;0,"ITAU",IF(AND(TRIM(UPPER($I3))="CONTRATUAL",ISNUMBER(SEARCH("INDIVIDUAL",SUBSTITUTE(UPPER($D3)," ","")))),"PREMIUM FREE",""))))</f>
        <v/>
      </c>
    </row>
    <row r="4" ht="15" customFormat="1" customHeight="1" s="45">
      <c r="A4" s="105" t="inlineStr">
        <is>
          <t>TELA</t>
        </is>
      </c>
      <c r="B4" s="105" t="n">
        <v>56223</v>
      </c>
      <c r="C4" s="105" t="inlineStr">
        <is>
          <t>1RSLN</t>
        </is>
      </c>
      <c r="D4" s="105" t="inlineStr">
        <is>
          <t>ITAU UNIBANCO SA</t>
        </is>
      </c>
      <c r="E4" s="105" t="n">
        <v>40380401860</v>
      </c>
      <c r="F4" s="105" t="inlineStr">
        <is>
          <t>1RSLN006698000</t>
        </is>
      </c>
      <c r="G4" s="153" t="n">
        <v>270</v>
      </c>
      <c r="H4" s="153" t="n">
        <v>61.2</v>
      </c>
      <c r="I4" s="105" t="inlineStr">
        <is>
          <t>CONTRATUAL</t>
        </is>
      </c>
      <c r="J4" s="124" t="n">
        <v>19279247824</v>
      </c>
      <c r="K4" s="105" t="inlineStr">
        <is>
          <t>FLAVIA APARECIDA DOS SANTOS CAMPOS</t>
        </is>
      </c>
      <c r="L4" s="105" t="inlineStr">
        <is>
          <t>PRAIA GRANDE</t>
        </is>
      </c>
      <c r="M4" s="105" t="inlineStr">
        <is>
          <t>SP</t>
        </is>
      </c>
      <c r="N4" s="187" t="inlineStr">
        <is>
          <t>SERGIANA</t>
        </is>
      </c>
      <c r="O4" s="193" t="n">
        <v>556940</v>
      </c>
      <c r="P4" s="209" t="n">
        <v>46169</v>
      </c>
      <c r="Q4" s="60" t="n">
        <v>46175</v>
      </c>
      <c r="R4" s="162" t="inlineStr">
        <is>
          <t>AUTORIZADO PAGAMENTO</t>
        </is>
      </c>
      <c r="S4" s="152" t="n">
        <v>8202646216</v>
      </c>
      <c r="T4" s="202" t="inlineStr">
        <is>
          <t>5 DIAS ÚTEIS</t>
        </is>
      </c>
      <c r="U4" s="209" t="n">
        <v>46169</v>
      </c>
      <c r="V4" s="60" t="n">
        <v>46175</v>
      </c>
      <c r="W4" s="60" t="n">
        <v>46183</v>
      </c>
      <c r="X4" s="60" t="n">
        <v>46178</v>
      </c>
      <c r="Y4" s="60">
        <f>IF(AND(X4&lt;&gt;"",W4&lt;&gt;""),IF(X4&lt;=W4,"SIM","NÃO"),"")</f>
        <v/>
      </c>
      <c r="Z4" s="105" t="n"/>
      <c r="AC4">
        <f>IF($C4="","",IF(COUNTIF('Códigos Santander (ref)'!$A$2:$A$79,$C4)&gt;0,"SANTANDER",IF(COUNTIF('Códigos Itaú (ref)'!$A$2:$A$44,$C4)&gt;0,"ITAU",IF(AND(TRIM(UPPER($I4))="CONTRATUAL",ISNUMBER(SEARCH("INDIVIDUAL",SUBSTITUTE(UPPER($D4)," ","")))),"PREMIUM FREE",""))))</f>
        <v/>
      </c>
    </row>
    <row r="5" ht="15" customFormat="1" customHeight="1" s="45">
      <c r="A5" s="105" t="inlineStr">
        <is>
          <t>TELA</t>
        </is>
      </c>
      <c r="B5" s="105" t="n">
        <v>56027</v>
      </c>
      <c r="C5" s="105" t="inlineStr">
        <is>
          <t>1RUH3</t>
        </is>
      </c>
      <c r="D5" s="105" t="inlineStr">
        <is>
          <t>BANCO SANTANDER BRASIL SA</t>
        </is>
      </c>
      <c r="E5" s="105" t="n">
        <v>5626067779</v>
      </c>
      <c r="F5" s="105" t="inlineStr">
        <is>
          <t>1RUH3019443013</t>
        </is>
      </c>
      <c r="G5" s="153" t="n">
        <v>1850</v>
      </c>
      <c r="H5" s="153" t="n">
        <v>1273.77</v>
      </c>
      <c r="I5" s="105" t="inlineStr">
        <is>
          <t>CONTRATUAL</t>
        </is>
      </c>
      <c r="J5" s="124" t="n">
        <v>11416540000177</v>
      </c>
      <c r="K5" s="105" t="inlineStr">
        <is>
          <t>CLINICA ODONTOLOGICA DENTESIM E LABORATORIO DE PROTESE LTDA</t>
        </is>
      </c>
      <c r="L5" s="105" t="inlineStr">
        <is>
          <t>RIO DE JANEIRO</t>
        </is>
      </c>
      <c r="M5" s="105" t="inlineStr">
        <is>
          <t>RJ</t>
        </is>
      </c>
      <c r="N5" s="162" t="inlineStr">
        <is>
          <t>CIBELY</t>
        </is>
      </c>
      <c r="O5" s="202" t="n">
        <v>556968</v>
      </c>
      <c r="P5" s="209" t="n">
        <v>46169</v>
      </c>
      <c r="Q5" s="60" t="n">
        <v>46174</v>
      </c>
      <c r="R5" s="162" t="inlineStr">
        <is>
          <t>AUTORIZADO PAGAMENTO</t>
        </is>
      </c>
      <c r="S5" s="152" t="n">
        <v>8202646170</v>
      </c>
      <c r="T5" s="202" t="inlineStr">
        <is>
          <t>5 DIAS ÚTEIS</t>
        </is>
      </c>
      <c r="U5" s="209" t="n">
        <v>46169</v>
      </c>
      <c r="V5" s="60" t="n">
        <v>46175</v>
      </c>
      <c r="W5" s="60" t="n">
        <v>46183</v>
      </c>
      <c r="X5" s="60" t="n">
        <v>46178</v>
      </c>
      <c r="Y5" s="60">
        <f>IF(AND(X5&lt;&gt;"",W5&lt;&gt;""),IF(X5&lt;=W5,"SIM","NÃO"),"")</f>
        <v/>
      </c>
      <c r="Z5" s="105" t="n"/>
      <c r="AC5">
        <f>IF($C5="","",IF(COUNTIF('Códigos Santander (ref)'!$A$2:$A$79,$C5)&gt;0,"SANTANDER",IF(COUNTIF('Códigos Itaú (ref)'!$A$2:$A$44,$C5)&gt;0,"ITAU",IF(AND(TRIM(UPPER($I5))="CONTRATUAL",ISNUMBER(SEARCH("INDIVIDUAL",SUBSTITUTE(UPPER($D5)," ","")))),"PREMIUM FREE",""))))</f>
        <v/>
      </c>
    </row>
    <row r="6" ht="15" customFormat="1" customHeight="1" s="45">
      <c r="A6" s="105" t="inlineStr">
        <is>
          <t>TELA</t>
        </is>
      </c>
      <c r="B6" s="105" t="n">
        <v>56140</v>
      </c>
      <c r="C6" s="105" t="inlineStr">
        <is>
          <t>1RUH3</t>
        </is>
      </c>
      <c r="D6" s="105" t="inlineStr">
        <is>
          <t>BANCO SANTANDER BRASIL SA</t>
        </is>
      </c>
      <c r="E6" s="105" t="n">
        <v>12739174721</v>
      </c>
      <c r="F6" s="105" t="inlineStr">
        <is>
          <t>1RUH3028574001</t>
        </is>
      </c>
      <c r="G6" s="153" t="n">
        <v>360</v>
      </c>
      <c r="H6" s="153" t="n">
        <v>243.88</v>
      </c>
      <c r="I6" s="105" t="inlineStr">
        <is>
          <t>CONTRATUAL</t>
        </is>
      </c>
      <c r="J6" s="124" t="n">
        <v>5187127705</v>
      </c>
      <c r="K6" s="105" t="inlineStr">
        <is>
          <t>LUCINDA MERCEDES C. DE VASCONCELOS OLIVEIRA</t>
        </is>
      </c>
      <c r="L6" s="105" t="inlineStr">
        <is>
          <t>SÃO GONÇALO</t>
        </is>
      </c>
      <c r="M6" s="105" t="inlineStr">
        <is>
          <t>RJ</t>
        </is>
      </c>
      <c r="N6" s="187" t="inlineStr">
        <is>
          <t>SERGIANA</t>
        </is>
      </c>
      <c r="O6" s="202" t="n">
        <v>556981</v>
      </c>
      <c r="P6" s="209" t="n">
        <v>46169</v>
      </c>
      <c r="Q6" s="60" t="n">
        <v>46174</v>
      </c>
      <c r="R6" s="162" t="inlineStr">
        <is>
          <t>AUTORIZADO PAGAMENTO</t>
        </is>
      </c>
      <c r="S6" s="152" t="n">
        <v>8202646171</v>
      </c>
      <c r="T6" s="202" t="inlineStr">
        <is>
          <t>5 DIAS ÚTEIS</t>
        </is>
      </c>
      <c r="U6" s="209" t="n">
        <v>46169</v>
      </c>
      <c r="V6" s="60" t="n">
        <v>46175</v>
      </c>
      <c r="W6" s="60" t="n">
        <v>46183</v>
      </c>
      <c r="X6" s="60" t="n">
        <v>46178</v>
      </c>
      <c r="Y6" s="60">
        <f>IF(AND(X6&lt;&gt;"",W6&lt;&gt;""),IF(X6&lt;=W6,"SIM","NÃO"),"")</f>
        <v/>
      </c>
      <c r="Z6" s="105" t="n"/>
      <c r="AC6">
        <f>IF($C6="","",IF(COUNTIF('Códigos Santander (ref)'!$A$2:$A$79,$C6)&gt;0,"SANTANDER",IF(COUNTIF('Códigos Itaú (ref)'!$A$2:$A$44,$C6)&gt;0,"ITAU",IF(AND(TRIM(UPPER($I6))="CONTRATUAL",ISNUMBER(SEARCH("INDIVIDUAL",SUBSTITUTE(UPPER($D6)," ","")))),"PREMIUM FREE",""))))</f>
        <v/>
      </c>
    </row>
    <row r="7" ht="15" customFormat="1" customHeight="1" s="45">
      <c r="A7" s="105" t="inlineStr">
        <is>
          <t>TELA</t>
        </is>
      </c>
      <c r="B7" s="105" t="n">
        <v>56237</v>
      </c>
      <c r="C7" s="105" t="inlineStr">
        <is>
          <t>1RUF4</t>
        </is>
      </c>
      <c r="D7" s="105" t="inlineStr">
        <is>
          <t>AYMORE CREDITO FINANCIAMENTO E INVESTIMENTO S</t>
        </is>
      </c>
      <c r="E7" s="105" t="n">
        <v>13054216802</v>
      </c>
      <c r="F7" s="105" t="inlineStr">
        <is>
          <t>1RUF4001442007</t>
        </is>
      </c>
      <c r="G7" s="153" t="n">
        <v>200</v>
      </c>
      <c r="H7" s="153" t="n">
        <v>24.4</v>
      </c>
      <c r="I7" s="105" t="inlineStr">
        <is>
          <t>CONTRATUAL</t>
        </is>
      </c>
      <c r="J7" s="124" t="n">
        <v>7768434862</v>
      </c>
      <c r="K7" s="105" t="inlineStr">
        <is>
          <t>PAULO NORBERTO NEVES JUNIOR</t>
        </is>
      </c>
      <c r="L7" s="105" t="inlineStr">
        <is>
          <t>SANTOS</t>
        </is>
      </c>
      <c r="M7" s="105" t="inlineStr">
        <is>
          <t>SP</t>
        </is>
      </c>
      <c r="N7" s="187" t="inlineStr">
        <is>
          <t>SERGIANA</t>
        </is>
      </c>
      <c r="O7" s="202" t="n">
        <v>556985</v>
      </c>
      <c r="P7" s="60" t="n">
        <v>46169</v>
      </c>
      <c r="Q7" s="60" t="n">
        <v>46174</v>
      </c>
      <c r="R7" s="162" t="inlineStr">
        <is>
          <t>AUTORIZADO PAGAMENTO</t>
        </is>
      </c>
      <c r="S7" s="152" t="n">
        <v>8202646172</v>
      </c>
      <c r="T7" s="202" t="inlineStr">
        <is>
          <t>5 DIAS ÚTEIS</t>
        </is>
      </c>
      <c r="U7" s="209" t="n">
        <v>46169</v>
      </c>
      <c r="V7" s="60" t="n">
        <v>46175</v>
      </c>
      <c r="W7" s="60" t="n">
        <v>46183</v>
      </c>
      <c r="X7" s="60" t="n">
        <v>46178</v>
      </c>
      <c r="Y7" s="60">
        <f>IF(AND(X7&lt;&gt;"",W7&lt;&gt;""),IF(X7&lt;=W7,"SIM","NÃO"),"")</f>
        <v/>
      </c>
      <c r="Z7" s="105" t="n"/>
      <c r="AC7">
        <f>IF($C7="","",IF(COUNTIF('Códigos Santander (ref)'!$A$2:$A$79,$C7)&gt;0,"SANTANDER",IF(COUNTIF('Códigos Itaú (ref)'!$A$2:$A$44,$C7)&gt;0,"ITAU",IF(AND(TRIM(UPPER($I7))="CONTRATUAL",ISNUMBER(SEARCH("INDIVIDUAL",SUBSTITUTE(UPPER($D7)," ","")))),"PREMIUM FREE",""))))</f>
        <v/>
      </c>
    </row>
    <row r="8" ht="15" customFormat="1" customHeight="1" s="45">
      <c r="A8" s="105" t="inlineStr">
        <is>
          <t>NIP</t>
        </is>
      </c>
      <c r="B8" s="206" t="n">
        <v>56350</v>
      </c>
      <c r="C8" s="105" t="inlineStr">
        <is>
          <t>02R6Z</t>
        </is>
      </c>
      <c r="D8" s="105" t="inlineStr">
        <is>
          <t>TELEPERFORMANCE CRM S A</t>
        </is>
      </c>
      <c r="E8" s="105" t="n">
        <v>13281662447</v>
      </c>
      <c r="F8" s="105" t="inlineStr">
        <is>
          <t>02R6Z011198001</t>
        </is>
      </c>
      <c r="G8" s="153" t="n">
        <v>500</v>
      </c>
      <c r="H8" s="153" t="n">
        <v>500</v>
      </c>
      <c r="I8" s="105" t="inlineStr">
        <is>
          <t>NEG. ATEND. REDE</t>
        </is>
      </c>
      <c r="J8" s="124" t="n">
        <v>12301505448</v>
      </c>
      <c r="K8" s="105" t="inlineStr">
        <is>
          <t>ANTONY MELQUIADES DE MOURA SILVA</t>
        </is>
      </c>
      <c r="L8" s="105" t="inlineStr">
        <is>
          <t>JOÃO PESSOA</t>
        </is>
      </c>
      <c r="M8" s="105" t="inlineStr">
        <is>
          <t>PB</t>
        </is>
      </c>
      <c r="N8" s="162" t="inlineStr">
        <is>
          <t>CIBELY</t>
        </is>
      </c>
      <c r="O8" s="202" t="n">
        <v>557171</v>
      </c>
      <c r="P8" s="60" t="n">
        <v>46169</v>
      </c>
      <c r="Q8" s="60" t="n">
        <v>46174</v>
      </c>
      <c r="R8" s="162" t="inlineStr">
        <is>
          <t>AUTORIZADO PAGAMENTO</t>
        </is>
      </c>
      <c r="S8" s="152" t="n">
        <v>8202646181</v>
      </c>
      <c r="T8" s="202" t="inlineStr">
        <is>
          <t>30 DIAS CORRIDOS</t>
        </is>
      </c>
      <c r="U8" s="209" t="n">
        <v>46175</v>
      </c>
      <c r="V8" s="60" t="n">
        <v>46175</v>
      </c>
      <c r="W8" s="60" t="n">
        <v>46205</v>
      </c>
      <c r="X8" s="60" t="n">
        <v>46178</v>
      </c>
      <c r="Y8" s="60">
        <f>IF(AND(X8&lt;&gt;"",W8&lt;&gt;""),IF(X8&lt;=W8,"SIM","NÃO"),"")</f>
        <v/>
      </c>
      <c r="Z8" s="105" t="n"/>
      <c r="AC8">
        <f>IF($C8="","",IF(COUNTIF('Códigos Santander (ref)'!$A$2:$A$79,$C8)&gt;0,"SANTANDER",IF(COUNTIF('Códigos Itaú (ref)'!$A$2:$A$44,$C8)&gt;0,"ITAU",IF(AND(TRIM(UPPER($I8))="CONTRATUAL",ISNUMBER(SEARCH("INDIVIDUAL",SUBSTITUTE(UPPER($D8)," ","")))),"PREMIUM FREE",""))))</f>
        <v/>
      </c>
    </row>
    <row r="9" ht="15" customFormat="1" customHeight="1" s="45">
      <c r="A9" s="105" t="inlineStr">
        <is>
          <t>TELA</t>
        </is>
      </c>
      <c r="B9" s="105" t="n">
        <v>55983</v>
      </c>
      <c r="C9" s="105" t="inlineStr">
        <is>
          <t>1RU51</t>
        </is>
      </c>
      <c r="D9" s="105" t="inlineStr">
        <is>
          <t>BANCO SANTANDER BRASIL SA</t>
        </is>
      </c>
      <c r="E9" s="105" t="n">
        <v>29404134015</v>
      </c>
      <c r="F9" s="124" t="inlineStr">
        <is>
          <t>1RU51000758019</t>
        </is>
      </c>
      <c r="G9" s="153" t="n">
        <v>300</v>
      </c>
      <c r="H9" s="153" t="n">
        <v>51.03</v>
      </c>
      <c r="I9" s="105" t="inlineStr">
        <is>
          <t>CONTRATUAL</t>
        </is>
      </c>
      <c r="J9" s="124" t="n">
        <v>47837558000190</v>
      </c>
      <c r="K9" s="105" t="inlineStr">
        <is>
          <t>CLINICA ODONTOLOGICA VUADEN LTDA</t>
        </is>
      </c>
      <c r="L9" s="105" t="inlineStr">
        <is>
          <t xml:space="preserve">PORTO ALEGRE </t>
        </is>
      </c>
      <c r="M9" s="105" t="inlineStr">
        <is>
          <t>RS</t>
        </is>
      </c>
      <c r="N9" s="187" t="inlineStr">
        <is>
          <t>SERGIANA</t>
        </is>
      </c>
      <c r="O9" s="202" t="n">
        <v>558392</v>
      </c>
      <c r="P9" s="60" t="n">
        <v>46174</v>
      </c>
      <c r="Q9" s="60" t="n">
        <v>46181</v>
      </c>
      <c r="R9" s="162" t="inlineStr">
        <is>
          <t>AUTORIZADO PAGAMENTO</t>
        </is>
      </c>
      <c r="S9" s="152" t="n">
        <v>8202646400</v>
      </c>
      <c r="T9" s="202" t="inlineStr">
        <is>
          <t>5 DIAS ÚTEIS</t>
        </is>
      </c>
      <c r="U9" s="209" t="n">
        <v>46169</v>
      </c>
      <c r="V9" s="60" t="n">
        <v>46182</v>
      </c>
      <c r="W9" s="60" t="n">
        <v>46189</v>
      </c>
      <c r="X9" s="60" t="n">
        <v>46184</v>
      </c>
      <c r="Y9" s="60">
        <f>IF(AND(X9&lt;&gt;"",W9&lt;&gt;""),IF(X9&lt;=W9,"SIM","NÃO"),"")</f>
        <v/>
      </c>
      <c r="Z9" s="105" t="inlineStr">
        <is>
          <t>AGUARDANDO ALTERAÇÃO DE PD. JÁ EXISTE CADASTRO SAP.</t>
        </is>
      </c>
      <c r="AC9">
        <f>IF($C9="","",IF(COUNTIF('Códigos Santander (ref)'!$A$2:$A$79,$C9)&gt;0,"SANTANDER",IF(COUNTIF('Códigos Itaú (ref)'!$A$2:$A$44,$C9)&gt;0,"ITAU",IF(AND(TRIM(UPPER($I9))="CONTRATUAL",ISNUMBER(SEARCH("INDIVIDUAL",SUBSTITUTE(UPPER($D9)," ","")))),"PREMIUM FREE",""))))</f>
        <v/>
      </c>
    </row>
    <row r="10" ht="15" customFormat="1" customHeight="1" s="45">
      <c r="A10" s="105" t="inlineStr">
        <is>
          <t>TELA</t>
        </is>
      </c>
      <c r="B10" s="206" t="n">
        <v>56311</v>
      </c>
      <c r="C10" s="105" t="inlineStr">
        <is>
          <t>1RUD3</t>
        </is>
      </c>
      <c r="D10" s="105" t="inlineStr">
        <is>
          <t>SANTANDER BRASIL GESTAO DE RECURSOS HUMANOS L</t>
        </is>
      </c>
      <c r="E10" s="105" t="n">
        <v>31845522842</v>
      </c>
      <c r="F10" s="105" t="inlineStr">
        <is>
          <t>1RUD3000182001</t>
        </is>
      </c>
      <c r="G10" s="153" t="n">
        <v>450</v>
      </c>
      <c r="H10" s="153" t="n">
        <v>82.65000000000001</v>
      </c>
      <c r="I10" s="105" t="inlineStr">
        <is>
          <t>CONTRATUAL</t>
        </is>
      </c>
      <c r="J10" s="124" t="n">
        <v>7750155805</v>
      </c>
      <c r="K10" s="105" t="inlineStr">
        <is>
          <t>FLAVIA SIVALDI ROBERTI</t>
        </is>
      </c>
      <c r="L10" s="105" t="inlineStr">
        <is>
          <t>SÃO PAULO</t>
        </is>
      </c>
      <c r="M10" s="105" t="inlineStr">
        <is>
          <t>SP</t>
        </is>
      </c>
      <c r="N10" s="187" t="inlineStr">
        <is>
          <t>SERGIANA</t>
        </is>
      </c>
      <c r="O10" s="202" t="n">
        <v>557251</v>
      </c>
      <c r="P10" s="60" t="n">
        <v>46169</v>
      </c>
      <c r="Q10" s="60" t="n">
        <v>46176</v>
      </c>
      <c r="R10" s="162" t="inlineStr">
        <is>
          <t>AUTORIZADO PAGAMENTO</t>
        </is>
      </c>
      <c r="S10" s="152" t="n">
        <v>8202646352</v>
      </c>
      <c r="T10" s="202" t="inlineStr">
        <is>
          <t>5 DIAS ÚTEIS</t>
        </is>
      </c>
      <c r="U10" s="209" t="n">
        <v>46169</v>
      </c>
      <c r="V10" s="60" t="n">
        <v>46181</v>
      </c>
      <c r="W10" s="60" t="n">
        <v>46188</v>
      </c>
      <c r="X10" s="60" t="n">
        <v>46184</v>
      </c>
      <c r="Y10" s="60">
        <f>IF(AND(X10&lt;&gt;"",W10&lt;&gt;""),IF(X10&lt;=W10,"SIM","NÃO"),"")</f>
        <v/>
      </c>
      <c r="Z10" s="105" t="n"/>
      <c r="AC10">
        <f>IF($C10="","",IF(COUNTIF('Códigos Santander (ref)'!$A$2:$A$79,$C10)&gt;0,"SANTANDER",IF(COUNTIF('Códigos Itaú (ref)'!$A$2:$A$44,$C10)&gt;0,"ITAU",IF(AND(TRIM(UPPER($I10))="CONTRATUAL",ISNUMBER(SEARCH("INDIVIDUAL",SUBSTITUTE(UPPER($D10)," ","")))),"PREMIUM FREE",""))))</f>
        <v/>
      </c>
    </row>
    <row r="11" ht="15" customFormat="1" customHeight="1" s="45">
      <c r="A11" s="105" t="inlineStr">
        <is>
          <t>TELA</t>
        </is>
      </c>
      <c r="B11" s="105" t="n">
        <v>55790</v>
      </c>
      <c r="C11" s="105" t="inlineStr">
        <is>
          <t>4010X</t>
        </is>
      </c>
      <c r="D11" s="105" t="inlineStr">
        <is>
          <t>INDIVIDUAL</t>
        </is>
      </c>
      <c r="E11" s="105" t="n">
        <v>92219772853</v>
      </c>
      <c r="F11" s="105" t="inlineStr">
        <is>
          <t>4010X041180003</t>
        </is>
      </c>
      <c r="G11" s="153" t="n">
        <v>5950</v>
      </c>
      <c r="H11" s="153" t="n">
        <v>260.7</v>
      </c>
      <c r="I11" s="105" t="inlineStr">
        <is>
          <t>CONTRATUAL</t>
        </is>
      </c>
      <c r="J11" s="124" t="n">
        <v>19580999880</v>
      </c>
      <c r="K11" s="105" t="inlineStr">
        <is>
          <t>MARIA CLAUDIA CANDIDO DORIA FERREIRA</t>
        </is>
      </c>
      <c r="L11" s="105" t="inlineStr">
        <is>
          <t>SÃO CARLOS</t>
        </is>
      </c>
      <c r="M11" s="105" t="inlineStr">
        <is>
          <t>SP</t>
        </is>
      </c>
      <c r="N11" s="187" t="inlineStr">
        <is>
          <t>SERGIANA</t>
        </is>
      </c>
      <c r="O11" s="202" t="n">
        <v>557453</v>
      </c>
      <c r="P11" s="60" t="n">
        <v>46170</v>
      </c>
      <c r="Q11" s="60" t="n">
        <v>46176</v>
      </c>
      <c r="R11" s="162" t="inlineStr">
        <is>
          <t>AUTORIZADO PAGAMENTO</t>
        </is>
      </c>
      <c r="S11" s="152" t="n">
        <v>8202646283</v>
      </c>
      <c r="T11" s="202" t="inlineStr">
        <is>
          <t>30 DIAS CORRIDOS</t>
        </is>
      </c>
      <c r="U11" s="209" t="n">
        <v>46170</v>
      </c>
      <c r="V11" s="60" t="n">
        <v>46176</v>
      </c>
      <c r="W11" s="60" t="n">
        <v>46206</v>
      </c>
      <c r="X11" s="60" t="n">
        <v>46183</v>
      </c>
      <c r="Y11" s="60">
        <f>IF(AND(X11&lt;&gt;"",W11&lt;&gt;""),IF(X11&lt;=W11,"SIM","NÃO"),"")</f>
        <v/>
      </c>
      <c r="Z11" s="105" t="n"/>
      <c r="AC11">
        <f>IF($C11="","",IF(COUNTIF('Códigos Santander (ref)'!$A$2:$A$79,$C11)&gt;0,"SANTANDER",IF(COUNTIF('Códigos Itaú (ref)'!$A$2:$A$44,$C11)&gt;0,"ITAU",IF(AND(TRIM(UPPER($I11))="CONTRATUAL",ISNUMBER(SEARCH("INDIVIDUAL",SUBSTITUTE(UPPER($D11)," ","")))),"PREMIUM FREE",""))))</f>
        <v/>
      </c>
    </row>
    <row r="12" ht="15" customFormat="1" customHeight="1" s="45">
      <c r="A12" s="105" t="inlineStr">
        <is>
          <t>TELA</t>
        </is>
      </c>
      <c r="B12" s="105" t="n">
        <v>56143</v>
      </c>
      <c r="C12" s="105" t="inlineStr">
        <is>
          <t>4010X</t>
        </is>
      </c>
      <c r="D12" s="105" t="inlineStr">
        <is>
          <t>INDIVIDUAL</t>
        </is>
      </c>
      <c r="E12" s="105" t="n">
        <v>92219772853</v>
      </c>
      <c r="F12" s="105" t="inlineStr">
        <is>
          <t>4010X041180003</t>
        </is>
      </c>
      <c r="G12" s="153" t="n">
        <v>280</v>
      </c>
      <c r="H12" s="153" t="n">
        <v>33</v>
      </c>
      <c r="I12" s="105" t="inlineStr">
        <is>
          <t>CONTRATUAL</t>
        </is>
      </c>
      <c r="J12" s="124" t="n">
        <v>19580999880</v>
      </c>
      <c r="K12" s="105" t="inlineStr">
        <is>
          <t>MARIA CLAUDIA CANDIDO DORIA FERREIRA</t>
        </is>
      </c>
      <c r="L12" s="105" t="inlineStr">
        <is>
          <t>SÃO CARLOS</t>
        </is>
      </c>
      <c r="M12" s="105" t="inlineStr">
        <is>
          <t>SP</t>
        </is>
      </c>
      <c r="N12" s="187" t="inlineStr">
        <is>
          <t>SERGIANA</t>
        </is>
      </c>
      <c r="O12" s="202" t="n">
        <v>557453</v>
      </c>
      <c r="P12" s="60" t="n">
        <v>46170</v>
      </c>
      <c r="Q12" s="60" t="n">
        <v>46176</v>
      </c>
      <c r="R12" s="162" t="inlineStr">
        <is>
          <t>AUTORIZADO PAGAMENTO</t>
        </is>
      </c>
      <c r="S12" s="152" t="n">
        <v>8202646284</v>
      </c>
      <c r="T12" s="202" t="inlineStr">
        <is>
          <t>30 DIAS CORRIDOS</t>
        </is>
      </c>
      <c r="U12" s="209" t="n">
        <v>46170</v>
      </c>
      <c r="V12" s="60" t="n">
        <v>46176</v>
      </c>
      <c r="W12" s="60" t="n">
        <v>46206</v>
      </c>
      <c r="X12" s="60" t="n">
        <v>46183</v>
      </c>
      <c r="Y12" s="60">
        <f>IF(AND(X12&lt;&gt;"",W12&lt;&gt;""),IF(X12&lt;=W12,"SIM","NÃO"),"")</f>
        <v/>
      </c>
      <c r="Z12" s="105" t="n"/>
      <c r="AC12">
        <f>IF($C12="","",IF(COUNTIF('Códigos Santander (ref)'!$A$2:$A$79,$C12)&gt;0,"SANTANDER",IF(COUNTIF('Códigos Itaú (ref)'!$A$2:$A$44,$C12)&gt;0,"ITAU",IF(AND(TRIM(UPPER($I12))="CONTRATUAL",ISNUMBER(SEARCH("INDIVIDUAL",SUBSTITUTE(UPPER($D12)," ","")))),"PREMIUM FREE",""))))</f>
        <v/>
      </c>
    </row>
    <row r="13" ht="15" customFormat="1" customHeight="1" s="45">
      <c r="A13" s="105" t="inlineStr">
        <is>
          <t>TELA</t>
        </is>
      </c>
      <c r="B13" s="105" t="n">
        <v>56236</v>
      </c>
      <c r="C13" s="105" t="n">
        <v>50700</v>
      </c>
      <c r="D13" s="105" t="inlineStr">
        <is>
          <t>INDIVIDUAL MAISODONTO</t>
        </is>
      </c>
      <c r="E13" s="105" t="n">
        <v>6505846948</v>
      </c>
      <c r="F13" s="124" t="n">
        <v>50700429267024</v>
      </c>
      <c r="G13" s="153" t="n">
        <v>1857</v>
      </c>
      <c r="H13" s="153" t="n">
        <v>99</v>
      </c>
      <c r="I13" s="105" t="inlineStr">
        <is>
          <t>CONTRATUAL</t>
        </is>
      </c>
      <c r="J13" s="124" t="n">
        <v>7431215975</v>
      </c>
      <c r="K13" s="105" t="inlineStr">
        <is>
          <t>JULIO HENRIQUE HOFFMANN</t>
        </is>
      </c>
      <c r="L13" s="105" t="inlineStr">
        <is>
          <t>GUARAMIRIM</t>
        </is>
      </c>
      <c r="M13" s="105" t="inlineStr">
        <is>
          <t>SC</t>
        </is>
      </c>
      <c r="N13" s="187" t="inlineStr">
        <is>
          <t>SERGIANA</t>
        </is>
      </c>
      <c r="O13" s="202" t="n">
        <v>557489</v>
      </c>
      <c r="P13" s="209" t="n">
        <v>46170</v>
      </c>
      <c r="Q13" s="60" t="n">
        <v>46176</v>
      </c>
      <c r="R13" s="162" t="inlineStr">
        <is>
          <t>AUTORIZADO PAGAMENTO</t>
        </is>
      </c>
      <c r="S13" s="152" t="n">
        <v>8202646353</v>
      </c>
      <c r="T13" s="202" t="inlineStr">
        <is>
          <t>30 DIAS CORRIDOS</t>
        </is>
      </c>
      <c r="U13" s="209" t="n">
        <v>46170</v>
      </c>
      <c r="V13" s="60" t="n">
        <v>46181</v>
      </c>
      <c r="W13" s="60" t="n">
        <v>46211</v>
      </c>
      <c r="X13" s="60" t="n">
        <v>46184</v>
      </c>
      <c r="Y13" s="60">
        <f>IF(AND(X13&lt;&gt;"",W13&lt;&gt;""),IF(X13&lt;=W13,"SIM","NÃO"),"")</f>
        <v/>
      </c>
      <c r="Z13" s="105" t="n"/>
      <c r="AC13">
        <f>IF($C13="","",IF(COUNTIF('Códigos Santander (ref)'!$A$2:$A$79,$C13)&gt;0,"SANTANDER",IF(COUNTIF('Códigos Itaú (ref)'!$A$2:$A$44,$C13)&gt;0,"ITAU",IF(AND(TRIM(UPPER($I13))="CONTRATUAL",ISNUMBER(SEARCH("INDIVIDUAL",SUBSTITUTE(UPPER($D13)," ","")))),"PREMIUM FREE",""))))</f>
        <v/>
      </c>
    </row>
    <row r="14" ht="15" customFormat="1" customHeight="1" s="45">
      <c r="A14" s="105" t="inlineStr">
        <is>
          <t>SAC</t>
        </is>
      </c>
      <c r="B14" s="105" t="n">
        <v>56224</v>
      </c>
      <c r="C14" s="105" t="inlineStr">
        <is>
          <t>1RB4K</t>
        </is>
      </c>
      <c r="D14" s="105" t="inlineStr">
        <is>
          <t>CLUBE ATLETICO MONTE LIBANO</t>
        </is>
      </c>
      <c r="E14" s="105" t="n">
        <v>41213677823</v>
      </c>
      <c r="F14" s="105" t="inlineStr">
        <is>
          <t>1RB4K000039004</t>
        </is>
      </c>
      <c r="G14" s="153" t="n">
        <v>200</v>
      </c>
      <c r="H14" s="153" t="n">
        <v>200</v>
      </c>
      <c r="I14" s="105" t="inlineStr">
        <is>
          <t>ERRO DE SISTEMA/INFORMAÇÃO</t>
        </is>
      </c>
      <c r="J14" s="124" t="n">
        <v>40075196000106</v>
      </c>
      <c r="K14" s="105" t="inlineStr">
        <is>
          <t>ABELA ODONTOLOGIA E ESTETICA LTDA</t>
        </is>
      </c>
      <c r="L14" s="105" t="inlineStr">
        <is>
          <t>SÃO PAULO</t>
        </is>
      </c>
      <c r="M14" s="105" t="inlineStr">
        <is>
          <t>SP</t>
        </is>
      </c>
      <c r="N14" s="187" t="inlineStr">
        <is>
          <t>SERGIANA</t>
        </is>
      </c>
      <c r="O14" s="202" t="n">
        <v>557959</v>
      </c>
      <c r="P14" s="209" t="n">
        <v>46171</v>
      </c>
      <c r="Q14" s="60" t="n">
        <v>46181</v>
      </c>
      <c r="R14" s="162" t="inlineStr">
        <is>
          <t>AUTORIZADO PAGAMENTO</t>
        </is>
      </c>
      <c r="S14" s="152" t="n">
        <v>8202646374</v>
      </c>
      <c r="T14" s="202" t="inlineStr">
        <is>
          <t>30 DIAS CORRIDOS</t>
        </is>
      </c>
      <c r="U14" s="209" t="n">
        <v>57128</v>
      </c>
      <c r="V14" s="60" t="n">
        <v>46181</v>
      </c>
      <c r="W14" s="60" t="n">
        <v>46211</v>
      </c>
      <c r="X14" s="60" t="n">
        <v>46184</v>
      </c>
      <c r="Y14" s="60">
        <f>IF(AND(X14&lt;&gt;"",W14&lt;&gt;""),IF(X14&lt;=W14,"SIM","NÃO"),"")</f>
        <v/>
      </c>
      <c r="Z14" s="105" t="n"/>
      <c r="AC14">
        <f>IF($C14="","",IF(COUNTIF('Códigos Santander (ref)'!$A$2:$A$79,$C14)&gt;0,"SANTANDER",IF(COUNTIF('Códigos Itaú (ref)'!$A$2:$A$44,$C14)&gt;0,"ITAU",IF(AND(TRIM(UPPER($I14))="CONTRATUAL",ISNUMBER(SEARCH("INDIVIDUAL",SUBSTITUTE(UPPER($D14)," ","")))),"PREMIUM FREE",""))))</f>
        <v/>
      </c>
    </row>
    <row r="15" ht="15" customFormat="1" customHeight="1" s="45">
      <c r="A15" s="105" t="inlineStr">
        <is>
          <t>TELA</t>
        </is>
      </c>
      <c r="B15" s="105" t="n">
        <v>56259</v>
      </c>
      <c r="C15" s="105" t="inlineStr">
        <is>
          <t>1RU76</t>
        </is>
      </c>
      <c r="D15" s="105" t="inlineStr">
        <is>
          <t>BANCO SANTANDER BRASIL SA</t>
        </is>
      </c>
      <c r="E15" s="105" t="n">
        <v>654888817</v>
      </c>
      <c r="F15" s="105" t="inlineStr">
        <is>
          <t>1RU76000005002</t>
        </is>
      </c>
      <c r="G15" s="153" t="n">
        <v>930</v>
      </c>
      <c r="H15" s="153" t="n">
        <v>594.79</v>
      </c>
      <c r="I15" s="105" t="inlineStr">
        <is>
          <t>CONTRATUAL</t>
        </is>
      </c>
      <c r="J15" s="124" t="n">
        <v>16986886870</v>
      </c>
      <c r="K15" s="105" t="inlineStr">
        <is>
          <t>CRISTINA ORDONES TOBAL</t>
        </is>
      </c>
      <c r="L15" s="105" t="inlineStr">
        <is>
          <t>SÃO PAULO</t>
        </is>
      </c>
      <c r="M15" s="105" t="inlineStr">
        <is>
          <t>SP</t>
        </is>
      </c>
      <c r="N15" s="187" t="inlineStr">
        <is>
          <t>SERGIANA</t>
        </is>
      </c>
      <c r="O15" s="202" t="n">
        <v>557964</v>
      </c>
      <c r="P15" s="209" t="n">
        <v>46171</v>
      </c>
      <c r="Q15" s="60" t="n">
        <v>46181</v>
      </c>
      <c r="R15" s="162" t="inlineStr">
        <is>
          <t>AUTORIZADO PAGAMENTO</t>
        </is>
      </c>
      <c r="S15" s="152" t="n">
        <v>8202646375</v>
      </c>
      <c r="T15" s="202" t="inlineStr">
        <is>
          <t>5 DIAS ÚTEIS</t>
        </is>
      </c>
      <c r="U15" s="209" t="n">
        <v>46171</v>
      </c>
      <c r="V15" s="60" t="n">
        <v>46181</v>
      </c>
      <c r="W15" s="60" t="n">
        <v>46188</v>
      </c>
      <c r="X15" s="60" t="n">
        <v>46184</v>
      </c>
      <c r="Y15" s="60">
        <f>IF(AND(X15&lt;&gt;"",W15&lt;&gt;""),IF(X15&lt;=W15,"SIM","NÃO"),"")</f>
        <v/>
      </c>
      <c r="Z15" s="105" t="inlineStr">
        <is>
          <t>Pagamento devolvido em 11/06/2026</t>
        </is>
      </c>
      <c r="AC15">
        <f>IF($C15="","",IF(COUNTIF('Códigos Santander (ref)'!$A$2:$A$79,$C15)&gt;0,"SANTANDER",IF(COUNTIF('Códigos Itaú (ref)'!$A$2:$A$44,$C15)&gt;0,"ITAU",IF(AND(TRIM(UPPER($I15))="CONTRATUAL",ISNUMBER(SEARCH("INDIVIDUAL",SUBSTITUTE(UPPER($D15)," ","")))),"PREMIUM FREE",""))))</f>
        <v/>
      </c>
    </row>
    <row r="16" ht="15" customFormat="1" customHeight="1" s="45">
      <c r="A16" s="105" t="inlineStr">
        <is>
          <t>TELA</t>
        </is>
      </c>
      <c r="B16" s="105" t="n">
        <v>53286</v>
      </c>
      <c r="C16" s="105" t="inlineStr">
        <is>
          <t>1RUH3</t>
        </is>
      </c>
      <c r="D16" s="105" t="inlineStr">
        <is>
          <t>BANCO SANTANDER BRASIL SA</t>
        </is>
      </c>
      <c r="E16" s="105" t="n">
        <v>1878715232</v>
      </c>
      <c r="F16" s="105" t="inlineStr">
        <is>
          <t>1RUH3000642010</t>
        </is>
      </c>
      <c r="G16" s="153" t="n">
        <v>349</v>
      </c>
      <c r="H16" s="153" t="n">
        <v>150.03</v>
      </c>
      <c r="I16" s="105" t="inlineStr">
        <is>
          <t>CONTRATUAL</t>
        </is>
      </c>
      <c r="J16" s="124" t="n">
        <v>1462978223</v>
      </c>
      <c r="K16" s="105" t="inlineStr">
        <is>
          <t>VITORIA CASTAMAN COSTA SAWARIS</t>
        </is>
      </c>
      <c r="L16" s="105" t="inlineStr">
        <is>
          <t>VILHENA</t>
        </is>
      </c>
      <c r="M16" s="105" t="inlineStr">
        <is>
          <t>RO</t>
        </is>
      </c>
      <c r="N16" s="187" t="inlineStr">
        <is>
          <t>SERGIANA</t>
        </is>
      </c>
      <c r="O16" s="202" t="n">
        <v>558154</v>
      </c>
      <c r="P16" s="209" t="n">
        <v>46174</v>
      </c>
      <c r="Q16" s="60" t="n">
        <v>46181</v>
      </c>
      <c r="R16" s="162" t="inlineStr">
        <is>
          <t>AUTORIZADO PAGAMENTO</t>
        </is>
      </c>
      <c r="S16" s="152" t="n">
        <v>8202646372</v>
      </c>
      <c r="T16" s="202" t="inlineStr">
        <is>
          <t>5 DIAS ÚTEIS</t>
        </is>
      </c>
      <c r="U16" s="209" t="n">
        <v>46171</v>
      </c>
      <c r="V16" s="60" t="n">
        <v>46181</v>
      </c>
      <c r="W16" s="60" t="n">
        <v>46188</v>
      </c>
      <c r="X16" s="60" t="n">
        <v>46184</v>
      </c>
      <c r="Y16" s="60">
        <f>IF(AND(X16&lt;&gt;"",W16&lt;&gt;""),IF(X16&lt;=W16,"SIM","NÃO"),"")</f>
        <v/>
      </c>
      <c r="Z16" s="105" t="n"/>
      <c r="AC16">
        <f>IF($C16="","",IF(COUNTIF('Códigos Santander (ref)'!$A$2:$A$79,$C16)&gt;0,"SANTANDER",IF(COUNTIF('Códigos Itaú (ref)'!$A$2:$A$44,$C16)&gt;0,"ITAU",IF(AND(TRIM(UPPER($I16))="CONTRATUAL",ISNUMBER(SEARCH("INDIVIDUAL",SUBSTITUTE(UPPER($D16)," ","")))),"PREMIUM FREE",""))))</f>
        <v/>
      </c>
    </row>
    <row r="17" ht="15" customFormat="1" customHeight="1" s="45">
      <c r="A17" s="105" t="inlineStr">
        <is>
          <t>TELA</t>
        </is>
      </c>
      <c r="B17" s="105" t="n">
        <v>53285</v>
      </c>
      <c r="C17" s="105" t="inlineStr">
        <is>
          <t>1RUH3</t>
        </is>
      </c>
      <c r="D17" s="105" t="inlineStr">
        <is>
          <t>BANCO SANTANDER BRASIL SA</t>
        </is>
      </c>
      <c r="E17" s="105" t="n">
        <v>1878715232</v>
      </c>
      <c r="F17" s="105" t="inlineStr">
        <is>
          <t>1RUH3000642010</t>
        </is>
      </c>
      <c r="G17" s="153" t="n">
        <v>794</v>
      </c>
      <c r="H17" s="153" t="n">
        <v>327.6</v>
      </c>
      <c r="I17" s="105" t="inlineStr">
        <is>
          <t>CONTRATUAL</t>
        </is>
      </c>
      <c r="J17" s="124" t="n">
        <v>1462978223</v>
      </c>
      <c r="K17" s="105" t="inlineStr">
        <is>
          <t>VITORIA CASTAMAN COSTA SAWARIS</t>
        </is>
      </c>
      <c r="L17" s="105" t="inlineStr">
        <is>
          <t>VILHENA</t>
        </is>
      </c>
      <c r="M17" s="105" t="inlineStr">
        <is>
          <t>RO</t>
        </is>
      </c>
      <c r="N17" s="187" t="inlineStr">
        <is>
          <t>SERGIANA</t>
        </is>
      </c>
      <c r="O17" s="202" t="n">
        <v>558154</v>
      </c>
      <c r="P17" s="209" t="n">
        <v>46174</v>
      </c>
      <c r="Q17" s="60" t="n">
        <v>46181</v>
      </c>
      <c r="R17" s="162" t="inlineStr">
        <is>
          <t>AUTORIZADO PAGAMENTO</t>
        </is>
      </c>
      <c r="S17" s="152" t="n">
        <v>8202646376</v>
      </c>
      <c r="T17" s="202" t="inlineStr">
        <is>
          <t>5 DIAS ÚTEIS</t>
        </is>
      </c>
      <c r="U17" s="209" t="n">
        <v>46171</v>
      </c>
      <c r="V17" s="60" t="n">
        <v>46181</v>
      </c>
      <c r="W17" s="60" t="n">
        <v>46188</v>
      </c>
      <c r="X17" s="60" t="n">
        <v>46184</v>
      </c>
      <c r="Y17" s="60">
        <f>IF(AND(X17&lt;&gt;"",W17&lt;&gt;""),IF(X17&lt;=W17,"SIM","NÃO"),"")</f>
        <v/>
      </c>
      <c r="Z17" s="105" t="n"/>
      <c r="AC17">
        <f>IF($C17="","",IF(COUNTIF('Códigos Santander (ref)'!$A$2:$A$79,$C17)&gt;0,"SANTANDER",IF(COUNTIF('Códigos Itaú (ref)'!$A$2:$A$44,$C17)&gt;0,"ITAU",IF(AND(TRIM(UPPER($I17))="CONTRATUAL",ISNUMBER(SEARCH("INDIVIDUAL",SUBSTITUTE(UPPER($D17)," ","")))),"PREMIUM FREE",""))))</f>
        <v/>
      </c>
    </row>
    <row r="18" ht="15" customFormat="1" customHeight="1" s="45">
      <c r="A18" s="105" t="inlineStr">
        <is>
          <t>TELA</t>
        </is>
      </c>
      <c r="B18" s="105" t="n">
        <v>56470</v>
      </c>
      <c r="C18" s="105" t="inlineStr">
        <is>
          <t>1RUH3</t>
        </is>
      </c>
      <c r="D18" s="105" t="inlineStr">
        <is>
          <t>BANCO SANTANDER BRASIL SA</t>
        </is>
      </c>
      <c r="E18" s="105" t="n">
        <v>31521820821</v>
      </c>
      <c r="F18" s="105" t="inlineStr">
        <is>
          <t>1RUH3037332031</t>
        </is>
      </c>
      <c r="G18" s="153" t="n">
        <v>300</v>
      </c>
      <c r="H18" s="153" t="n">
        <v>212.19</v>
      </c>
      <c r="I18" s="105" t="inlineStr">
        <is>
          <t>CONTRATUAL</t>
        </is>
      </c>
      <c r="J18" s="124" t="n">
        <v>29818777808</v>
      </c>
      <c r="K18" s="105" t="inlineStr">
        <is>
          <t>CRISTIANE CAMMAROTA BARBETA</t>
        </is>
      </c>
      <c r="L18" s="105" t="inlineStr">
        <is>
          <t>SÃO PAULO</t>
        </is>
      </c>
      <c r="M18" s="105" t="inlineStr">
        <is>
          <t>SP</t>
        </is>
      </c>
      <c r="N18" s="162" t="inlineStr">
        <is>
          <t>SERGIANA</t>
        </is>
      </c>
      <c r="O18" s="202" t="inlineStr">
        <is>
          <t>JA POSSUI</t>
        </is>
      </c>
      <c r="P18" s="60" t="n"/>
      <c r="Q18" s="60" t="n"/>
      <c r="R18" s="162" t="inlineStr">
        <is>
          <t>AUTORIZADO PAGAMENTO</t>
        </is>
      </c>
      <c r="S18" s="152" t="n">
        <v>8202646173</v>
      </c>
      <c r="T18" s="202" t="inlineStr">
        <is>
          <t>5 DIAS ÚTEIS</t>
        </is>
      </c>
      <c r="U18" s="209" t="n">
        <v>46174</v>
      </c>
      <c r="V18" s="60" t="n">
        <v>46175</v>
      </c>
      <c r="W18" s="60" t="n">
        <v>46183</v>
      </c>
      <c r="X18" s="60" t="n">
        <v>46178</v>
      </c>
      <c r="Y18" s="60">
        <f>IF(AND(X18&lt;&gt;"",W18&lt;&gt;""),IF(X18&lt;=W18,"SIM","NÃO"),"")</f>
        <v/>
      </c>
      <c r="Z18" s="105" t="n"/>
      <c r="AC18">
        <f>IF($C18="","",IF(COUNTIF('Códigos Santander (ref)'!$A$2:$A$79,$C18)&gt;0,"SANTANDER",IF(COUNTIF('Códigos Itaú (ref)'!$A$2:$A$44,$C18)&gt;0,"ITAU",IF(AND(TRIM(UPPER($I18))="CONTRATUAL",ISNUMBER(SEARCH("INDIVIDUAL",SUBSTITUTE(UPPER($D18)," ","")))),"PREMIUM FREE",""))))</f>
        <v/>
      </c>
    </row>
    <row r="19" ht="15" customFormat="1" customHeight="1" s="45">
      <c r="A19" s="105" t="inlineStr">
        <is>
          <t>TELA</t>
        </is>
      </c>
      <c r="B19" s="105" t="n">
        <v>56430</v>
      </c>
      <c r="C19" s="105" t="inlineStr">
        <is>
          <t>1RUGZ</t>
        </is>
      </c>
      <c r="D19" s="105" t="inlineStr">
        <is>
          <t>SX TOOLS SOLUC SERV COMPARTILHADOS LTDA</t>
        </is>
      </c>
      <c r="E19" s="105" t="n">
        <v>51252070802</v>
      </c>
      <c r="F19" s="105" t="inlineStr">
        <is>
          <t>1RUGZ003627004</t>
        </is>
      </c>
      <c r="G19" s="153" t="n">
        <v>2240</v>
      </c>
      <c r="H19" s="153" t="n">
        <v>1306.55</v>
      </c>
      <c r="I19" s="202" t="inlineStr">
        <is>
          <t>CONTRATUAL</t>
        </is>
      </c>
      <c r="J19" s="124" t="n">
        <v>56001835000110</v>
      </c>
      <c r="K19" s="105" t="inlineStr">
        <is>
          <t>INSTITUTO VOLVER - ODONTOLOGIA INTEGRADA LTDA</t>
        </is>
      </c>
      <c r="L19" s="105" t="inlineStr">
        <is>
          <t>SÃO PAULO</t>
        </is>
      </c>
      <c r="M19" s="105" t="inlineStr">
        <is>
          <t>SP</t>
        </is>
      </c>
      <c r="N19" s="162" t="inlineStr">
        <is>
          <t>SERGIANA</t>
        </is>
      </c>
      <c r="O19" s="162" t="n">
        <v>558174</v>
      </c>
      <c r="P19" s="60" t="n">
        <v>46174</v>
      </c>
      <c r="Q19" s="60" t="n">
        <v>46181</v>
      </c>
      <c r="R19" s="162" t="inlineStr">
        <is>
          <t>AUTORIZADO PAGAMENTO</t>
        </is>
      </c>
      <c r="S19" s="105" t="n">
        <v>8202646378</v>
      </c>
      <c r="T19" s="202" t="inlineStr">
        <is>
          <t>5 DIAS ÚTEIS</t>
        </is>
      </c>
      <c r="U19" s="199" t="n">
        <v>46174</v>
      </c>
      <c r="V19" s="60" t="n">
        <v>46181</v>
      </c>
      <c r="W19" s="60" t="n">
        <v>46188</v>
      </c>
      <c r="X19" s="60" t="n">
        <v>46184</v>
      </c>
      <c r="Y19" s="60">
        <f>IF(AND(X19&lt;&gt;"",W19&lt;&gt;""),IF(X19&lt;=W19,"SIM","NÃO"),"")</f>
        <v/>
      </c>
      <c r="Z19" s="105" t="n"/>
      <c r="AC19">
        <f>IF($C19="","",IF(COUNTIF('Códigos Santander (ref)'!$A$2:$A$79,$C19)&gt;0,"SANTANDER",IF(COUNTIF('Códigos Itaú (ref)'!$A$2:$A$44,$C19)&gt;0,"ITAU",IF(AND(TRIM(UPPER($I19))="CONTRATUAL",ISNUMBER(SEARCH("INDIVIDUAL",SUBSTITUTE(UPPER($D19)," ","")))),"PREMIUM FREE",""))))</f>
        <v/>
      </c>
    </row>
    <row r="20" ht="15" customFormat="1" customHeight="1" s="45">
      <c r="A20" s="105" t="inlineStr">
        <is>
          <t>TELA</t>
        </is>
      </c>
      <c r="B20" s="105" t="n">
        <v>56490</v>
      </c>
      <c r="C20" s="105" t="inlineStr">
        <is>
          <t>1RUH3</t>
        </is>
      </c>
      <c r="D20" s="105" t="inlineStr">
        <is>
          <t>BANCO SANTANDER BRASIL SA</t>
        </is>
      </c>
      <c r="E20" s="105" t="n">
        <v>33118843888</v>
      </c>
      <c r="F20" s="105" t="inlineStr">
        <is>
          <t>1RUH3032082037</t>
        </is>
      </c>
      <c r="G20" s="153" t="n">
        <v>580</v>
      </c>
      <c r="H20" s="153" t="n">
        <v>457.15</v>
      </c>
      <c r="I20" s="202" t="inlineStr">
        <is>
          <t>CONTRATUAL</t>
        </is>
      </c>
      <c r="J20" s="124" t="n">
        <v>24870458000160</v>
      </c>
      <c r="K20" s="105" t="inlineStr">
        <is>
          <t>EDWAL LOBOSCHI</t>
        </is>
      </c>
      <c r="L20" s="105" t="inlineStr">
        <is>
          <t>SÃO PAULO</t>
        </is>
      </c>
      <c r="M20" s="105" t="inlineStr">
        <is>
          <t>SP</t>
        </is>
      </c>
      <c r="N20" s="162" t="inlineStr">
        <is>
          <t>SERGIANA</t>
        </is>
      </c>
      <c r="O20" s="202" t="inlineStr">
        <is>
          <t>JA POSSUI</t>
        </is>
      </c>
      <c r="P20" s="60" t="n"/>
      <c r="Q20" s="60" t="n"/>
      <c r="R20" s="162" t="inlineStr">
        <is>
          <t>AUTORIZADO PAGAMENTO</t>
        </is>
      </c>
      <c r="S20" s="105" t="n">
        <v>8202646174</v>
      </c>
      <c r="T20" s="202" t="inlineStr">
        <is>
          <t>5 DIAS ÚTEIS</t>
        </is>
      </c>
      <c r="U20" s="199" t="n">
        <v>46174</v>
      </c>
      <c r="V20" s="60" t="n">
        <v>46175</v>
      </c>
      <c r="W20" s="60" t="n">
        <v>46183</v>
      </c>
      <c r="X20" s="60" t="n">
        <v>46178</v>
      </c>
      <c r="Y20" s="60">
        <f>IF(AND(X20&lt;&gt;"",W20&lt;&gt;""),IF(X20&lt;=W20,"SIM","NÃO"),"")</f>
        <v/>
      </c>
      <c r="Z20" s="105" t="n"/>
      <c r="AC20">
        <f>IF($C20="","",IF(COUNTIF('Códigos Santander (ref)'!$A$2:$A$79,$C20)&gt;0,"SANTANDER",IF(COUNTIF('Códigos Itaú (ref)'!$A$2:$A$44,$C20)&gt;0,"ITAU",IF(AND(TRIM(UPPER($I20))="CONTRATUAL",ISNUMBER(SEARCH("INDIVIDUAL",SUBSTITUTE(UPPER($D20)," ","")))),"PREMIUM FREE",""))))</f>
        <v/>
      </c>
    </row>
    <row r="21" ht="15" customFormat="1" customHeight="1" s="45">
      <c r="A21" s="105" t="inlineStr">
        <is>
          <t>TELA</t>
        </is>
      </c>
      <c r="B21" s="206" t="n">
        <v>44466</v>
      </c>
      <c r="C21" s="105" t="inlineStr">
        <is>
          <t>1RUH3</t>
        </is>
      </c>
      <c r="D21" s="105" t="inlineStr">
        <is>
          <t>BANCO SANTANDER BRASIL SA</t>
        </is>
      </c>
      <c r="E21" s="105" t="n">
        <v>3273392177</v>
      </c>
      <c r="F21" s="105" t="inlineStr">
        <is>
          <t>1RUH3010320008</t>
        </is>
      </c>
      <c r="G21" s="153" t="n">
        <v>554</v>
      </c>
      <c r="H21" s="153" t="n">
        <v>192.85</v>
      </c>
      <c r="I21" s="202" t="inlineStr">
        <is>
          <t>CONTRATUAL</t>
        </is>
      </c>
      <c r="J21" s="124" t="n">
        <v>43576244000120</v>
      </c>
      <c r="K21" s="105" t="inlineStr">
        <is>
          <t>FLAVIA BECHARA ODONTOLOGIA E SAUDE LTDA</t>
        </is>
      </c>
      <c r="L21" s="105" t="inlineStr">
        <is>
          <t>SÃO PAULO</t>
        </is>
      </c>
      <c r="M21" s="105" t="inlineStr">
        <is>
          <t>SP</t>
        </is>
      </c>
      <c r="N21" s="162" t="inlineStr">
        <is>
          <t>SERGIANA</t>
        </is>
      </c>
      <c r="O21" s="202" t="inlineStr">
        <is>
          <t>JA POSSUI</t>
        </is>
      </c>
      <c r="P21" s="60" t="n"/>
      <c r="Q21" s="60" t="n"/>
      <c r="R21" s="162" t="inlineStr">
        <is>
          <t>AUTORIZADO PAGAMENTO</t>
        </is>
      </c>
      <c r="S21" s="105" t="n">
        <v>8202646217</v>
      </c>
      <c r="T21" s="202" t="inlineStr">
        <is>
          <t>5 DIAS ÚTEIS</t>
        </is>
      </c>
      <c r="U21" s="199" t="n">
        <v>46174</v>
      </c>
      <c r="V21" s="60" t="n">
        <v>46175</v>
      </c>
      <c r="W21" s="60" t="n">
        <v>46183</v>
      </c>
      <c r="X21" s="60" t="n">
        <v>46178</v>
      </c>
      <c r="Y21" s="60">
        <f>IF(AND(X21&lt;&gt;"",W21&lt;&gt;""),IF(X21&lt;=W21,"SIM","NÃO"),"")</f>
        <v/>
      </c>
      <c r="Z21" s="105" t="n"/>
      <c r="AC21">
        <f>IF($C21="","",IF(COUNTIF('Códigos Santander (ref)'!$A$2:$A$79,$C21)&gt;0,"SANTANDER",IF(COUNTIF('Códigos Itaú (ref)'!$A$2:$A$44,$C21)&gt;0,"ITAU",IF(AND(TRIM(UPPER($I21))="CONTRATUAL",ISNUMBER(SEARCH("INDIVIDUAL",SUBSTITUTE(UPPER($D21)," ","")))),"PREMIUM FREE",""))))</f>
        <v/>
      </c>
    </row>
    <row r="22" ht="15" customFormat="1" customHeight="1" s="45">
      <c r="A22" s="105" t="inlineStr">
        <is>
          <t>TELA</t>
        </is>
      </c>
      <c r="B22" s="206" t="n">
        <v>56491</v>
      </c>
      <c r="C22" s="105" t="inlineStr">
        <is>
          <t>0KGE5</t>
        </is>
      </c>
      <c r="D22" s="105" t="inlineStr">
        <is>
          <t>BANCO SANTANDER BRASIL SA</t>
        </is>
      </c>
      <c r="E22" s="105" t="n">
        <v>16930368865</v>
      </c>
      <c r="F22" s="105" t="inlineStr">
        <is>
          <t>0KGE5000581003</t>
        </is>
      </c>
      <c r="G22" s="153" t="n">
        <v>370</v>
      </c>
      <c r="H22" s="153" t="n">
        <v>243.88</v>
      </c>
      <c r="I22" s="202" t="inlineStr">
        <is>
          <t>CONTRATUAL</t>
        </is>
      </c>
      <c r="J22" s="124" t="n">
        <v>24870458000160</v>
      </c>
      <c r="K22" s="105" t="inlineStr">
        <is>
          <t>EDWAL LOBOSCHI</t>
        </is>
      </c>
      <c r="L22" s="105" t="inlineStr">
        <is>
          <t>SÃO PAULO</t>
        </is>
      </c>
      <c r="M22" s="105" t="inlineStr">
        <is>
          <t>SP</t>
        </is>
      </c>
      <c r="N22" s="162" t="inlineStr">
        <is>
          <t>SERGIANA</t>
        </is>
      </c>
      <c r="O22" s="202" t="inlineStr">
        <is>
          <t>JA POSSUI</t>
        </is>
      </c>
      <c r="P22" s="60" t="n"/>
      <c r="Q22" s="60" t="n"/>
      <c r="R22" s="162" t="inlineStr">
        <is>
          <t>AUTORIZADO PAGAMENTO</t>
        </is>
      </c>
      <c r="S22" s="105" t="n">
        <v>8202646218</v>
      </c>
      <c r="T22" s="202" t="inlineStr">
        <is>
          <t>5 DIAS ÚTEIS</t>
        </is>
      </c>
      <c r="U22" s="199" t="n">
        <v>46174</v>
      </c>
      <c r="V22" s="60" t="n">
        <v>46175</v>
      </c>
      <c r="W22" s="60" t="n">
        <v>46183</v>
      </c>
      <c r="X22" s="60" t="n">
        <v>46178</v>
      </c>
      <c r="Y22" s="60">
        <f>IF(AND(X22&lt;&gt;"",W22&lt;&gt;""),IF(X22&lt;=W22,"SIM","NÃO"),"")</f>
        <v/>
      </c>
      <c r="Z22" s="105" t="n"/>
      <c r="AC22">
        <f>IF($C22="","",IF(COUNTIF('Códigos Santander (ref)'!$A$2:$A$79,$C22)&gt;0,"SANTANDER",IF(COUNTIF('Códigos Itaú (ref)'!$A$2:$A$44,$C22)&gt;0,"ITAU",IF(AND(TRIM(UPPER($I22))="CONTRATUAL",ISNUMBER(SEARCH("INDIVIDUAL",SUBSTITUTE(UPPER($D22)," ","")))),"PREMIUM FREE",""))))</f>
        <v/>
      </c>
    </row>
    <row r="23" ht="15" customFormat="1" customHeight="1" s="45">
      <c r="A23" s="105" t="inlineStr">
        <is>
          <t>TELA</t>
        </is>
      </c>
      <c r="B23" s="105" t="n">
        <v>56531</v>
      </c>
      <c r="C23" s="105" t="inlineStr">
        <is>
          <t>1RUH3</t>
        </is>
      </c>
      <c r="D23" s="105" t="inlineStr">
        <is>
          <t>BANCO SANTANDER BRASIL SA</t>
        </is>
      </c>
      <c r="E23" s="105" t="n">
        <v>31521820821</v>
      </c>
      <c r="F23" s="105" t="inlineStr">
        <is>
          <t>1RUH3037332023</t>
        </is>
      </c>
      <c r="G23" s="153" t="n">
        <v>420</v>
      </c>
      <c r="H23" s="153" t="n">
        <v>173.51</v>
      </c>
      <c r="I23" s="202" t="inlineStr">
        <is>
          <t>CONTRATUAL</t>
        </is>
      </c>
      <c r="J23" s="124" t="n">
        <v>29818777808</v>
      </c>
      <c r="K23" s="105" t="inlineStr">
        <is>
          <t>CRISTIANE CAMMAROTA BARBETA</t>
        </is>
      </c>
      <c r="L23" s="105" t="inlineStr">
        <is>
          <t>SÃO PAULO</t>
        </is>
      </c>
      <c r="M23" s="105" t="inlineStr">
        <is>
          <t>SP</t>
        </is>
      </c>
      <c r="N23" s="162" t="inlineStr">
        <is>
          <t>SERGIANA</t>
        </is>
      </c>
      <c r="O23" s="202" t="inlineStr">
        <is>
          <t>JA POSSUI</t>
        </is>
      </c>
      <c r="P23" s="60" t="n"/>
      <c r="Q23" s="60" t="n"/>
      <c r="R23" s="162" t="inlineStr">
        <is>
          <t>AUTORIZADO PAGAMENTO</t>
        </is>
      </c>
      <c r="S23" s="105" t="n">
        <v>8202646219</v>
      </c>
      <c r="T23" s="202" t="inlineStr">
        <is>
          <t>5 DIAS ÚTEIS</t>
        </is>
      </c>
      <c r="U23" s="199" t="n">
        <v>46175</v>
      </c>
      <c r="V23" s="60" t="n">
        <v>46175</v>
      </c>
      <c r="W23" s="60" t="n">
        <v>46183</v>
      </c>
      <c r="X23" s="60" t="n">
        <v>46178</v>
      </c>
      <c r="Y23" s="60">
        <f>IF(AND(X23&lt;&gt;"",W23&lt;&gt;""),IF(X23&lt;=W23,"SIM","NÃO"),"")</f>
        <v/>
      </c>
      <c r="Z23" s="105" t="n"/>
      <c r="AC23">
        <f>IF($C23="","",IF(COUNTIF('Códigos Santander (ref)'!$A$2:$A$79,$C23)&gt;0,"SANTANDER",IF(COUNTIF('Códigos Itaú (ref)'!$A$2:$A$44,$C23)&gt;0,"ITAU",IF(AND(TRIM(UPPER($I23))="CONTRATUAL",ISNUMBER(SEARCH("INDIVIDUAL",SUBSTITUTE(UPPER($D23)," ","")))),"PREMIUM FREE",""))))</f>
        <v/>
      </c>
    </row>
    <row r="24" ht="15" customFormat="1" customHeight="1" s="45">
      <c r="A24" s="105" t="inlineStr">
        <is>
          <t>TELA</t>
        </is>
      </c>
      <c r="B24" s="105" t="n">
        <v>56260</v>
      </c>
      <c r="C24" s="105" t="inlineStr">
        <is>
          <t>1RUH3</t>
        </is>
      </c>
      <c r="D24" s="105" t="inlineStr">
        <is>
          <t>BANCO SANTANDER BRASIL SA</t>
        </is>
      </c>
      <c r="E24" s="105" t="n">
        <v>21755614888</v>
      </c>
      <c r="F24" s="105" t="inlineStr">
        <is>
          <t>1RUH3035152010</t>
        </is>
      </c>
      <c r="G24" s="153" t="n">
        <v>880</v>
      </c>
      <c r="H24" s="153" t="n">
        <v>733.4</v>
      </c>
      <c r="I24" s="202" t="inlineStr">
        <is>
          <t>CONTRATUAL</t>
        </is>
      </c>
      <c r="J24" s="124" t="n">
        <v>40704105896</v>
      </c>
      <c r="K24" s="105" t="inlineStr">
        <is>
          <t>MATHEUS FUZINATTO BLASSIOLI</t>
        </is>
      </c>
      <c r="L24" s="105" t="inlineStr">
        <is>
          <t>JAU</t>
        </is>
      </c>
      <c r="M24" s="105" t="inlineStr">
        <is>
          <t>SP</t>
        </is>
      </c>
      <c r="N24" s="162" t="inlineStr">
        <is>
          <t>SERGIANA</t>
        </is>
      </c>
      <c r="O24" s="202" t="inlineStr">
        <is>
          <t>JA POSSUI</t>
        </is>
      </c>
      <c r="P24" s="60" t="n"/>
      <c r="Q24" s="60" t="n"/>
      <c r="R24" s="162" t="inlineStr">
        <is>
          <t>AUTORIZADO PAGAMENTO</t>
        </is>
      </c>
      <c r="S24" s="105" t="n">
        <v>8202646220</v>
      </c>
      <c r="T24" s="202" t="inlineStr">
        <is>
          <t>5 DIAS ÚTEIS</t>
        </is>
      </c>
      <c r="U24" s="199" t="n">
        <v>46175</v>
      </c>
      <c r="V24" s="60" t="n">
        <v>46175</v>
      </c>
      <c r="W24" s="60" t="n">
        <v>46183</v>
      </c>
      <c r="X24" s="60" t="n">
        <v>46178</v>
      </c>
      <c r="Y24" s="60">
        <f>IF(AND(X24&lt;&gt;"",W24&lt;&gt;""),IF(X24&lt;=W24,"SIM","NÃO"),"")</f>
        <v/>
      </c>
      <c r="Z24" s="105" t="n"/>
      <c r="AC24">
        <f>IF($C24="","",IF(COUNTIF('Códigos Santander (ref)'!$A$2:$A$79,$C24)&gt;0,"SANTANDER",IF(COUNTIF('Códigos Itaú (ref)'!$A$2:$A$44,$C24)&gt;0,"ITAU",IF(AND(TRIM(UPPER($I24))="CONTRATUAL",ISNUMBER(SEARCH("INDIVIDUAL",SUBSTITUTE(UPPER($D24)," ","")))),"PREMIUM FREE",""))))</f>
        <v/>
      </c>
    </row>
    <row r="25" ht="15" customFormat="1" customHeight="1" s="45">
      <c r="A25" s="105" t="inlineStr">
        <is>
          <t>TELA</t>
        </is>
      </c>
      <c r="B25" s="105" t="n">
        <v>56145</v>
      </c>
      <c r="C25" s="105" t="inlineStr">
        <is>
          <t>1RUH3</t>
        </is>
      </c>
      <c r="D25" s="105" t="inlineStr">
        <is>
          <t>BANCO SANTANDER BRASIL SA</t>
        </is>
      </c>
      <c r="E25" s="105" t="n">
        <v>21755614888</v>
      </c>
      <c r="F25" s="105" t="inlineStr">
        <is>
          <t>1RUH3035152028</t>
        </is>
      </c>
      <c r="G25" s="153" t="n">
        <v>880</v>
      </c>
      <c r="H25" s="153" t="n">
        <v>733.4</v>
      </c>
      <c r="I25" s="202" t="inlineStr">
        <is>
          <t>CONTRATUAL</t>
        </is>
      </c>
      <c r="J25" s="124" t="n">
        <v>40704105896</v>
      </c>
      <c r="K25" s="105" t="inlineStr">
        <is>
          <t>MATHEUS FUZINATTO BLASSIOLI</t>
        </is>
      </c>
      <c r="L25" s="105" t="inlineStr">
        <is>
          <t>JAU</t>
        </is>
      </c>
      <c r="M25" s="105" t="inlineStr">
        <is>
          <t>SP</t>
        </is>
      </c>
      <c r="N25" s="162" t="inlineStr">
        <is>
          <t>SERGIANA</t>
        </is>
      </c>
      <c r="O25" s="202" t="inlineStr">
        <is>
          <t>JA POSSUI</t>
        </is>
      </c>
      <c r="P25" s="60" t="n"/>
      <c r="Q25" s="60" t="n"/>
      <c r="R25" s="162" t="inlineStr">
        <is>
          <t>AUTORIZADO PAGAMENTO</t>
        </is>
      </c>
      <c r="S25" s="105" t="n">
        <v>8202646221</v>
      </c>
      <c r="T25" s="202" t="inlineStr">
        <is>
          <t>5 DIAS ÚTEIS</t>
        </is>
      </c>
      <c r="U25" s="199" t="n">
        <v>46175</v>
      </c>
      <c r="V25" s="60" t="n">
        <v>46175</v>
      </c>
      <c r="W25" s="60" t="n">
        <v>46183</v>
      </c>
      <c r="X25" s="60" t="n">
        <v>46178</v>
      </c>
      <c r="Y25" s="60">
        <f>IF(AND(X25&lt;&gt;"",W25&lt;&gt;""),IF(X25&lt;=W25,"SIM","NÃO"),"")</f>
        <v/>
      </c>
      <c r="Z25" s="105" t="n"/>
      <c r="AC25">
        <f>IF($C25="","",IF(COUNTIF('Códigos Santander (ref)'!$A$2:$A$79,$C25)&gt;0,"SANTANDER",IF(COUNTIF('Códigos Itaú (ref)'!$A$2:$A$44,$C25)&gt;0,"ITAU",IF(AND(TRIM(UPPER($I25))="CONTRATUAL",ISNUMBER(SEARCH("INDIVIDUAL",SUBSTITUTE(UPPER($D25)," ","")))),"PREMIUM FREE",""))))</f>
        <v/>
      </c>
    </row>
    <row r="26" ht="15" customFormat="1" customHeight="1" s="45">
      <c r="A26" s="105" t="inlineStr">
        <is>
          <t>TELA</t>
        </is>
      </c>
      <c r="B26" s="105" t="n">
        <v>56532</v>
      </c>
      <c r="C26" s="105" t="inlineStr">
        <is>
          <t>1RUH3</t>
        </is>
      </c>
      <c r="D26" s="105" t="inlineStr">
        <is>
          <t>BANCO SANTANDER BRASIL SA</t>
        </is>
      </c>
      <c r="E26" s="105" t="n">
        <v>28402394850</v>
      </c>
      <c r="F26" s="105" t="inlineStr">
        <is>
          <t>1RUH3025891022</t>
        </is>
      </c>
      <c r="G26" s="153" t="n">
        <v>110</v>
      </c>
      <c r="H26" s="153" t="n">
        <v>110</v>
      </c>
      <c r="I26" s="202" t="inlineStr">
        <is>
          <t>CONTRATUAL</t>
        </is>
      </c>
      <c r="J26" s="124" t="n">
        <v>30952288000165</v>
      </c>
      <c r="K26" s="105" t="inlineStr">
        <is>
          <t>CLINICA ODONTOLOGICA TAKASHIMA LTDA</t>
        </is>
      </c>
      <c r="L26" s="105" t="inlineStr">
        <is>
          <t>ITAQUACETUBA</t>
        </is>
      </c>
      <c r="M26" s="105" t="inlineStr">
        <is>
          <t>SP</t>
        </is>
      </c>
      <c r="N26" s="162" t="inlineStr">
        <is>
          <t>SERGIANA</t>
        </is>
      </c>
      <c r="O26" s="202" t="inlineStr">
        <is>
          <t>JA POSSUI</t>
        </is>
      </c>
      <c r="P26" s="60" t="n"/>
      <c r="Q26" s="60" t="n"/>
      <c r="R26" s="162" t="inlineStr">
        <is>
          <t>AUTORIZADO PAGAMENTO</t>
        </is>
      </c>
      <c r="S26" s="105" t="n">
        <v>8202646222</v>
      </c>
      <c r="T26" s="202" t="inlineStr">
        <is>
          <t>5 DIAS ÚTEIS</t>
        </is>
      </c>
      <c r="U26" s="199" t="n">
        <v>46175</v>
      </c>
      <c r="V26" s="60" t="n">
        <v>46175</v>
      </c>
      <c r="W26" s="60" t="n">
        <v>46183</v>
      </c>
      <c r="X26" s="60" t="n">
        <v>46178</v>
      </c>
      <c r="Y26" s="60">
        <f>IF(AND(X26&lt;&gt;"",W26&lt;&gt;""),IF(X26&lt;=W26,"SIM","NÃO"),"")</f>
        <v/>
      </c>
      <c r="Z26" s="105" t="n"/>
      <c r="AC26">
        <f>IF($C26="","",IF(COUNTIF('Códigos Santander (ref)'!$A$2:$A$79,$C26)&gt;0,"SANTANDER",IF(COUNTIF('Códigos Itaú (ref)'!$A$2:$A$44,$C26)&gt;0,"ITAU",IF(AND(TRIM(UPPER($I26))="CONTRATUAL",ISNUMBER(SEARCH("INDIVIDUAL",SUBSTITUTE(UPPER($D26)," ","")))),"PREMIUM FREE",""))))</f>
        <v/>
      </c>
    </row>
    <row r="27" ht="15" customFormat="1" customHeight="1" s="45">
      <c r="A27" s="105" t="inlineStr">
        <is>
          <t>TELA</t>
        </is>
      </c>
      <c r="B27" s="206" t="n">
        <v>56142</v>
      </c>
      <c r="C27" s="105" t="inlineStr">
        <is>
          <t>1RU51</t>
        </is>
      </c>
      <c r="D27" s="105" t="inlineStr">
        <is>
          <t>BANCO SANTANDER BRASIL SA</t>
        </is>
      </c>
      <c r="E27" s="105" t="n">
        <v>11831051850</v>
      </c>
      <c r="F27" s="105" t="inlineStr">
        <is>
          <t>1RU51000680001</t>
        </is>
      </c>
      <c r="G27" s="153" t="n">
        <v>800</v>
      </c>
      <c r="H27" s="153" t="n">
        <v>51.03</v>
      </c>
      <c r="I27" s="202" t="inlineStr">
        <is>
          <t>CONTRATUAL</t>
        </is>
      </c>
      <c r="J27" s="124" t="n">
        <v>5235474805</v>
      </c>
      <c r="K27" s="105" t="inlineStr">
        <is>
          <t>JOON SOK SEO ODONTOLOGIA LTDA</t>
        </is>
      </c>
      <c r="L27" s="105" t="inlineStr">
        <is>
          <t>SÃO PAULO</t>
        </is>
      </c>
      <c r="M27" s="105" t="inlineStr">
        <is>
          <t>SP</t>
        </is>
      </c>
      <c r="N27" s="162" t="inlineStr">
        <is>
          <t>SERGIANA</t>
        </is>
      </c>
      <c r="O27" s="202" t="inlineStr">
        <is>
          <t>JA POSSUI</t>
        </is>
      </c>
      <c r="P27" s="60" t="n"/>
      <c r="Q27" s="60" t="n"/>
      <c r="R27" s="162" t="inlineStr">
        <is>
          <t>AUTORIZADO PAGAMENTO</t>
        </is>
      </c>
      <c r="S27" s="105" t="n">
        <v>8202646223</v>
      </c>
      <c r="T27" s="202" t="inlineStr">
        <is>
          <t>5 DIAS ÚTEIS</t>
        </is>
      </c>
      <c r="U27" s="199" t="n">
        <v>46175</v>
      </c>
      <c r="V27" s="60" t="n">
        <v>46175</v>
      </c>
      <c r="W27" s="60" t="n">
        <v>46183</v>
      </c>
      <c r="X27" s="60" t="n">
        <v>46178</v>
      </c>
      <c r="Y27" s="60">
        <f>IF(AND(X27&lt;&gt;"",W27&lt;&gt;""),IF(X27&lt;=W27,"SIM","NÃO"),"")</f>
        <v/>
      </c>
      <c r="Z27" s="105" t="n"/>
      <c r="AC27">
        <f>IF($C27="","",IF(COUNTIF('Códigos Santander (ref)'!$A$2:$A$79,$C27)&gt;0,"SANTANDER",IF(COUNTIF('Códigos Itaú (ref)'!$A$2:$A$44,$C27)&gt;0,"ITAU",IF(AND(TRIM(UPPER($I27))="CONTRATUAL",ISNUMBER(SEARCH("INDIVIDUAL",SUBSTITUTE(UPPER($D27)," ","")))),"PREMIUM FREE",""))))</f>
        <v/>
      </c>
    </row>
    <row r="28" ht="15" customFormat="1" customHeight="1" s="45">
      <c r="A28" s="105" t="inlineStr">
        <is>
          <t>LECOM</t>
        </is>
      </c>
      <c r="B28" s="105" t="n">
        <v>56610</v>
      </c>
      <c r="C28" s="105" t="inlineStr">
        <is>
          <t>1RBB2</t>
        </is>
      </c>
      <c r="D28" s="105" t="inlineStr">
        <is>
          <t>PROTEGE SA PROTECAO E TRANSPORTE DE VALORES</t>
        </is>
      </c>
      <c r="E28" s="105" t="n">
        <v>33858856800</v>
      </c>
      <c r="F28" s="124" t="inlineStr">
        <is>
          <t>1RBB2000044008</t>
        </is>
      </c>
      <c r="G28" s="153" t="n">
        <v>150</v>
      </c>
      <c r="H28" s="153" t="n">
        <v>150</v>
      </c>
      <c r="I28" s="105" t="inlineStr">
        <is>
          <t>INSUFICIÊNCIA DE REDE</t>
        </is>
      </c>
      <c r="J28" s="124" t="n">
        <v>11865501638</v>
      </c>
      <c r="K28" s="152" t="inlineStr">
        <is>
          <t>BERNARDO RAPOSO MACIEL</t>
        </is>
      </c>
      <c r="L28" s="206" t="inlineStr">
        <is>
          <t>LUZ</t>
        </is>
      </c>
      <c r="M28" s="174" t="inlineStr">
        <is>
          <t>MG</t>
        </is>
      </c>
      <c r="N28" s="105" t="inlineStr">
        <is>
          <t>CIBELY</t>
        </is>
      </c>
      <c r="O28" s="105" t="n">
        <v>559925</v>
      </c>
      <c r="P28" s="60" t="n">
        <v>46182</v>
      </c>
      <c r="Q28" s="60" t="n">
        <v>46185</v>
      </c>
      <c r="R28" s="162" t="inlineStr">
        <is>
          <t>AUTORIZADO PAGAMENTO</t>
        </is>
      </c>
      <c r="S28" s="105" t="n">
        <v>8202646582</v>
      </c>
      <c r="T28" s="105" t="inlineStr">
        <is>
          <t>30 DIAS CORRIDOS</t>
        </is>
      </c>
      <c r="U28" s="60" t="n">
        <v>46175</v>
      </c>
      <c r="V28" s="60" t="n">
        <v>46188</v>
      </c>
      <c r="W28" s="60" t="n">
        <v>46218</v>
      </c>
      <c r="X28" s="60" t="n">
        <v>46192</v>
      </c>
      <c r="Y28" s="60">
        <f>IF(AND(X28&lt;&gt;"",W28&lt;&gt;""),IF(X28&lt;=W28,"SIM","NÃO"),"")</f>
        <v/>
      </c>
      <c r="Z28" s="105" t="inlineStr">
        <is>
          <t>Solicitado astrein e após a liberação vai ser solicitado a alteração de PD</t>
        </is>
      </c>
      <c r="AC28">
        <f>IF($C28="","",IF(COUNTIF('Códigos Santander (ref)'!$A$2:$A$79,$C28)&gt;0,"SANTANDER",IF(COUNTIF('Códigos Itaú (ref)'!$A$2:$A$44,$C28)&gt;0,"ITAU",IF(AND(TRIM(UPPER($I28))="CONTRATUAL",ISNUMBER(SEARCH("INDIVIDUAL",SUBSTITUTE(UPPER($D28)," ","")))),"PREMIUM FREE",""))))</f>
        <v/>
      </c>
    </row>
    <row r="29" ht="15" customFormat="1" customHeight="1" s="45">
      <c r="A29" s="105" t="inlineStr">
        <is>
          <t>TELA</t>
        </is>
      </c>
      <c r="B29" s="105" t="n">
        <v>56511</v>
      </c>
      <c r="C29" s="105" t="inlineStr">
        <is>
          <t>1RUH3</t>
        </is>
      </c>
      <c r="D29" s="105" t="inlineStr">
        <is>
          <t>BANCO SANTANDER BRASIL SA</t>
        </is>
      </c>
      <c r="E29" s="105" t="n">
        <v>7598363960</v>
      </c>
      <c r="F29" s="124" t="inlineStr">
        <is>
          <t>1RUH3019227000</t>
        </is>
      </c>
      <c r="G29" s="153" t="n">
        <v>280</v>
      </c>
      <c r="H29" s="153" t="n">
        <v>55.1</v>
      </c>
      <c r="I29" s="202" t="inlineStr">
        <is>
          <t>CONTRATUAL</t>
        </is>
      </c>
      <c r="J29" s="124" t="n">
        <v>7122600998</v>
      </c>
      <c r="K29" s="152" t="inlineStr">
        <is>
          <t>DANIELE FONTANA ALBERTI</t>
        </is>
      </c>
      <c r="L29" s="207" t="inlineStr">
        <is>
          <t>CURITIBA</t>
        </is>
      </c>
      <c r="M29" s="174" t="inlineStr">
        <is>
          <t>PR</t>
        </is>
      </c>
      <c r="N29" s="162" t="inlineStr">
        <is>
          <t>SERGIANA</t>
        </is>
      </c>
      <c r="O29" s="108" t="n">
        <v>558803</v>
      </c>
      <c r="P29" s="60" t="n">
        <v>46175</v>
      </c>
      <c r="Q29" s="60" t="n">
        <v>46182</v>
      </c>
      <c r="R29" s="162" t="inlineStr">
        <is>
          <t>AUTORIZADO PAGAMENTO</t>
        </is>
      </c>
      <c r="S29" s="105" t="n">
        <v>8202646438</v>
      </c>
      <c r="T29" s="202" t="inlineStr">
        <is>
          <t>5 DIAS ÚTEIS</t>
        </is>
      </c>
      <c r="U29" s="60" t="n">
        <v>46175</v>
      </c>
      <c r="V29" s="60" t="n">
        <v>46182</v>
      </c>
      <c r="W29" s="60" t="n">
        <v>46189</v>
      </c>
      <c r="X29" s="60" t="n">
        <v>46184</v>
      </c>
      <c r="Y29" s="60">
        <f>IF(AND(X29&lt;&gt;"",W29&lt;&gt;""),IF(X29&lt;=W29,"SIM","NÃO"),"")</f>
        <v/>
      </c>
      <c r="Z29" s="105" t="n"/>
      <c r="AC29">
        <f>IF($C29="","",IF(COUNTIF('Códigos Santander (ref)'!$A$2:$A$79,$C29)&gt;0,"SANTANDER",IF(COUNTIF('Códigos Itaú (ref)'!$A$2:$A$44,$C29)&gt;0,"ITAU",IF(AND(TRIM(UPPER($I29))="CONTRATUAL",ISNUMBER(SEARCH("INDIVIDUAL",SUBSTITUTE(UPPER($D29)," ","")))),"PREMIUM FREE",""))))</f>
        <v/>
      </c>
    </row>
    <row r="30" ht="15" customFormat="1" customHeight="1" s="45">
      <c r="A30" s="105" t="inlineStr">
        <is>
          <t>TELA</t>
        </is>
      </c>
      <c r="B30" s="206" t="n">
        <v>56258</v>
      </c>
      <c r="C30" s="105" t="inlineStr">
        <is>
          <t>1RUH3</t>
        </is>
      </c>
      <c r="D30" s="105" t="inlineStr">
        <is>
          <t>BANCO SANTANDER BRASIL SA</t>
        </is>
      </c>
      <c r="E30" s="105" t="n">
        <v>46334600800</v>
      </c>
      <c r="F30" s="105" t="inlineStr">
        <is>
          <t>1RUH3038642000</t>
        </is>
      </c>
      <c r="G30" s="153" t="n">
        <v>700</v>
      </c>
      <c r="H30" s="153" t="n">
        <v>116.65</v>
      </c>
      <c r="I30" s="202" t="inlineStr">
        <is>
          <t>CONTRATUAL</t>
        </is>
      </c>
      <c r="J30" s="124" t="n">
        <v>55727955000137</v>
      </c>
      <c r="K30" s="105" t="inlineStr">
        <is>
          <t>JG ODONTO LTDA</t>
        </is>
      </c>
      <c r="L30" s="208" t="inlineStr">
        <is>
          <t>PIRITUBA</t>
        </is>
      </c>
      <c r="M30" s="105" t="inlineStr">
        <is>
          <t>SP</t>
        </is>
      </c>
      <c r="N30" s="162" t="inlineStr">
        <is>
          <t>SERGIANA</t>
        </is>
      </c>
      <c r="O30" s="202" t="n">
        <v>558809</v>
      </c>
      <c r="P30" s="60" t="n">
        <v>46175</v>
      </c>
      <c r="Q30" s="60" t="n">
        <v>46182</v>
      </c>
      <c r="R30" s="162" t="inlineStr">
        <is>
          <t>AUTORIZADO PAGAMENTO</t>
        </is>
      </c>
      <c r="S30" s="105" t="n">
        <v>8202646437</v>
      </c>
      <c r="T30" s="202" t="inlineStr">
        <is>
          <t>5 DIAS ÚTEIS</t>
        </is>
      </c>
      <c r="U30" s="60" t="n">
        <v>46175</v>
      </c>
      <c r="V30" s="60" t="n">
        <v>46182</v>
      </c>
      <c r="W30" s="60" t="n">
        <v>46189</v>
      </c>
      <c r="X30" s="60" t="n">
        <v>46184</v>
      </c>
      <c r="Y30" s="60">
        <f>IF(AND(X30&lt;&gt;"",W30&lt;&gt;""),IF(X30&lt;=W30,"SIM","NÃO"),"")</f>
        <v/>
      </c>
      <c r="Z30" s="105" t="n"/>
      <c r="AC30">
        <f>IF($C30="","",IF(COUNTIF('Códigos Santander (ref)'!$A$2:$A$79,$C30)&gt;0,"SANTANDER",IF(COUNTIF('Códigos Itaú (ref)'!$A$2:$A$44,$C30)&gt;0,"ITAU",IF(AND(TRIM(UPPER($I30))="CONTRATUAL",ISNUMBER(SEARCH("INDIVIDUAL",SUBSTITUTE(UPPER($D30)," ","")))),"PREMIUM FREE",""))))</f>
        <v/>
      </c>
    </row>
    <row r="31" ht="15" customFormat="1" customHeight="1" s="45">
      <c r="A31" s="105" t="inlineStr">
        <is>
          <t>TELA</t>
        </is>
      </c>
      <c r="B31" s="105" t="n">
        <v>56573</v>
      </c>
      <c r="C31" s="105" t="inlineStr">
        <is>
          <t>1RUH3</t>
        </is>
      </c>
      <c r="D31" s="105" t="inlineStr">
        <is>
          <t>BANCO SANTANDER BRASIL SA</t>
        </is>
      </c>
      <c r="E31" s="105" t="n">
        <v>28239531830</v>
      </c>
      <c r="F31" s="105" t="inlineStr">
        <is>
          <t>1RUH3032075022</t>
        </is>
      </c>
      <c r="G31" s="153" t="n">
        <v>420</v>
      </c>
      <c r="H31" s="153" t="n">
        <v>173.51</v>
      </c>
      <c r="I31" s="105" t="inlineStr">
        <is>
          <t>CONTRATUAL</t>
        </is>
      </c>
      <c r="J31" s="124" t="n">
        <v>29818777808</v>
      </c>
      <c r="K31" s="105" t="inlineStr">
        <is>
          <t>CRISTIANE CAMMAROTA BARBETA</t>
        </is>
      </c>
      <c r="L31" s="105" t="inlineStr">
        <is>
          <t>SANTO ANDRÉ</t>
        </is>
      </c>
      <c r="M31" s="105" t="inlineStr">
        <is>
          <t>SP</t>
        </is>
      </c>
      <c r="N31" s="162" t="inlineStr">
        <is>
          <t>SERGIANA</t>
        </is>
      </c>
      <c r="O31" s="202" t="inlineStr">
        <is>
          <t>JA POSSUI</t>
        </is>
      </c>
      <c r="P31" s="60" t="n"/>
      <c r="Q31" s="60" t="n"/>
      <c r="R31" s="162" t="inlineStr">
        <is>
          <t>AUTORIZADO PAGAMENTO</t>
        </is>
      </c>
      <c r="S31" s="105" t="n">
        <v>8202646291</v>
      </c>
      <c r="T31" s="202" t="inlineStr">
        <is>
          <t>5 DIAS ÚTEIS</t>
        </is>
      </c>
      <c r="U31" s="60" t="n">
        <v>46176</v>
      </c>
      <c r="V31" s="60" t="n">
        <v>46176</v>
      </c>
      <c r="W31" s="60" t="n">
        <v>46184</v>
      </c>
      <c r="X31" s="60" t="n">
        <v>46183</v>
      </c>
      <c r="Y31" s="60">
        <f>IF(AND(X31&lt;&gt;"",W31&lt;&gt;""),IF(X31&lt;=W31,"SIM","NÃO"),"")</f>
        <v/>
      </c>
      <c r="Z31" s="105" t="n"/>
      <c r="AC31">
        <f>IF($C31="","",IF(COUNTIF('Códigos Santander (ref)'!$A$2:$A$79,$C31)&gt;0,"SANTANDER",IF(COUNTIF('Códigos Itaú (ref)'!$A$2:$A$44,$C31)&gt;0,"ITAU",IF(AND(TRIM(UPPER($I31))="CONTRATUAL",ISNUMBER(SEARCH("INDIVIDUAL",SUBSTITUTE(UPPER($D31)," ","")))),"PREMIUM FREE",""))))</f>
        <v/>
      </c>
    </row>
    <row r="32" ht="15" customFormat="1" customHeight="1" s="45">
      <c r="A32" s="105" t="inlineStr">
        <is>
          <t>SAC</t>
        </is>
      </c>
      <c r="B32" s="105" t="n">
        <v>56533</v>
      </c>
      <c r="C32" s="105" t="inlineStr">
        <is>
          <t>WM07I</t>
        </is>
      </c>
      <c r="D32" s="105" t="inlineStr">
        <is>
          <t>CENTRAL DE CURSOS E PALESTRAS DE PLANOS DE SAUDE</t>
        </is>
      </c>
      <c r="E32" s="105" t="n">
        <v>4801126146</v>
      </c>
      <c r="F32" s="105" t="inlineStr">
        <is>
          <t>WM07I000487007</t>
        </is>
      </c>
      <c r="G32" s="153" t="n">
        <v>1000</v>
      </c>
      <c r="H32" s="153" t="n">
        <v>1000</v>
      </c>
      <c r="I32" s="105" t="inlineStr">
        <is>
          <t>INSUFICIÊNCIA DE REDE</t>
        </is>
      </c>
      <c r="J32" s="124" t="n">
        <v>36592978000137</v>
      </c>
      <c r="K32" s="105" t="inlineStr">
        <is>
          <t>MGS CLINICA ODONTOLOGICA LTDA</t>
        </is>
      </c>
      <c r="L32" s="105" t="inlineStr">
        <is>
          <t>PALMAS</t>
        </is>
      </c>
      <c r="M32" s="105" t="inlineStr">
        <is>
          <t>TO</t>
        </is>
      </c>
      <c r="N32" s="162" t="inlineStr">
        <is>
          <t>SERGIANA</t>
        </is>
      </c>
      <c r="O32" s="162" t="n">
        <v>558940</v>
      </c>
      <c r="P32" s="60" t="n">
        <v>46181</v>
      </c>
      <c r="Q32" s="60" t="n">
        <v>46188</v>
      </c>
      <c r="R32" s="162" t="inlineStr">
        <is>
          <t>AUTORIZADO PAGAMENTO</t>
        </is>
      </c>
      <c r="S32" s="105" t="n">
        <v>8202646634</v>
      </c>
      <c r="T32" s="105" t="inlineStr">
        <is>
          <t>30 DIAS CORRIDOS</t>
        </is>
      </c>
      <c r="U32" s="60" t="n">
        <v>46176</v>
      </c>
      <c r="V32" s="60" t="n">
        <v>46188</v>
      </c>
      <c r="W32" s="60" t="n">
        <v>46218</v>
      </c>
      <c r="X32" s="60" t="n">
        <v>46192</v>
      </c>
      <c r="Y32" s="60">
        <f>IF(AND(X32&lt;&gt;"",W32&lt;&gt;""),IF(X32&lt;=W32,"SIM","NÃO"),"")</f>
        <v/>
      </c>
      <c r="Z32" s="105" t="inlineStr">
        <is>
          <t>AGUARDANDO FOTO DE CERTIDÃO DE NASCIMENTO DO DEPENDENTE</t>
        </is>
      </c>
      <c r="AC32">
        <f>IF($C32="","",IF(COUNTIF('Códigos Santander (ref)'!$A$2:$A$79,$C32)&gt;0,"SANTANDER",IF(COUNTIF('Códigos Itaú (ref)'!$A$2:$A$44,$C32)&gt;0,"ITAU",IF(AND(TRIM(UPPER($I32))="CONTRATUAL",ISNUMBER(SEARCH("INDIVIDUAL",SUBSTITUTE(UPPER($D32)," ","")))),"PREMIUM FREE",""))))</f>
        <v/>
      </c>
    </row>
    <row r="33" ht="15" customFormat="1" customHeight="1" s="45">
      <c r="A33" s="105" t="inlineStr">
        <is>
          <t>NIP</t>
        </is>
      </c>
      <c r="B33" s="206" t="n">
        <v>56412</v>
      </c>
      <c r="C33" s="105" t="inlineStr">
        <is>
          <t>0700G</t>
        </is>
      </c>
      <c r="D33" s="105" t="inlineStr">
        <is>
          <t>I N D I V I D U A L</t>
        </is>
      </c>
      <c r="E33" s="105" t="n">
        <v>21473323304</v>
      </c>
      <c r="F33" s="105" t="inlineStr">
        <is>
          <t>0700G411831017</t>
        </is>
      </c>
      <c r="G33" s="153" t="n">
        <v>2900</v>
      </c>
      <c r="H33" s="153" t="n">
        <v>2220.7</v>
      </c>
      <c r="I33" s="105" t="inlineStr">
        <is>
          <t>NEG. ATEND. REDE</t>
        </is>
      </c>
      <c r="J33" s="124" t="n">
        <v>5472005442</v>
      </c>
      <c r="K33" s="105" t="inlineStr">
        <is>
          <t>LARISSA CHAVES MORAIS DE LIMA</t>
        </is>
      </c>
      <c r="L33" s="105" t="inlineStr">
        <is>
          <t>JUAZEIRO DO NORTE</t>
        </is>
      </c>
      <c r="M33" s="105" t="inlineStr">
        <is>
          <t>CE</t>
        </is>
      </c>
      <c r="N33" s="162" t="inlineStr">
        <is>
          <t>CIBELY</t>
        </is>
      </c>
      <c r="O33" s="162" t="n">
        <v>558980</v>
      </c>
      <c r="P33" s="60" t="n">
        <v>46176</v>
      </c>
      <c r="Q33" s="60" t="n">
        <v>46183</v>
      </c>
      <c r="R33" s="162" t="inlineStr">
        <is>
          <t>AUTORIZADO PAGAMENTO</t>
        </is>
      </c>
      <c r="S33" s="105" t="n">
        <v>8202646460</v>
      </c>
      <c r="T33" s="202" t="inlineStr">
        <is>
          <t>30 DIAS CORRIDOS</t>
        </is>
      </c>
      <c r="U33" s="60" t="n">
        <v>46176</v>
      </c>
      <c r="V33" s="60" t="n">
        <v>46183</v>
      </c>
      <c r="W33" s="60" t="n">
        <v>46213</v>
      </c>
      <c r="X33" s="60" t="n">
        <v>46188</v>
      </c>
      <c r="Y33" s="60">
        <f>IF(AND(X33&lt;&gt;"",W33&lt;&gt;""),IF(X33&lt;=W33,"SIM","NÃO"),"")</f>
        <v/>
      </c>
      <c r="Z33" s="105" t="n"/>
      <c r="AC33">
        <f>IF($C33="","",IF(COUNTIF('Códigos Santander (ref)'!$A$2:$A$79,$C33)&gt;0,"SANTANDER",IF(COUNTIF('Códigos Itaú (ref)'!$A$2:$A$44,$C33)&gt;0,"ITAU",IF(AND(TRIM(UPPER($I33))="CONTRATUAL",ISNUMBER(SEARCH("INDIVIDUAL",SUBSTITUTE(UPPER($D33)," ","")))),"PREMIUM FREE",""))))</f>
        <v/>
      </c>
    </row>
    <row r="34" ht="15" customFormat="1" customHeight="1" s="45">
      <c r="A34" s="105" t="inlineStr">
        <is>
          <t>TELA</t>
        </is>
      </c>
      <c r="B34" s="105" t="n">
        <v>55488</v>
      </c>
      <c r="C34" s="105" t="inlineStr">
        <is>
          <t>1RUH3</t>
        </is>
      </c>
      <c r="D34" s="105" t="inlineStr">
        <is>
          <t>BANCO SANTANDER BRASIL SA</t>
        </is>
      </c>
      <c r="E34" s="105" t="n">
        <v>90002763818</v>
      </c>
      <c r="F34" s="105" t="inlineStr">
        <is>
          <t>1RUH3040867005</t>
        </is>
      </c>
      <c r="G34" s="153" t="n">
        <v>110</v>
      </c>
      <c r="H34" s="153" t="n">
        <v>90.94</v>
      </c>
      <c r="I34" s="105" t="inlineStr">
        <is>
          <t>CONTRATUAL</t>
        </is>
      </c>
      <c r="J34" s="124" t="n">
        <v>90002763818</v>
      </c>
      <c r="K34" s="105" t="inlineStr">
        <is>
          <t>CRISTINA LIRA LOPES DE MELO</t>
        </is>
      </c>
      <c r="L34" s="105" t="inlineStr">
        <is>
          <t>SÃO PAULO</t>
        </is>
      </c>
      <c r="M34" s="105" t="inlineStr">
        <is>
          <t>SP</t>
        </is>
      </c>
      <c r="N34" s="162" t="inlineStr">
        <is>
          <t>SERGIANA</t>
        </is>
      </c>
      <c r="O34" s="202" t="n">
        <v>558992</v>
      </c>
      <c r="P34" s="60" t="n">
        <v>46176</v>
      </c>
      <c r="Q34" s="60" t="n">
        <v>46183</v>
      </c>
      <c r="R34" s="162" t="inlineStr">
        <is>
          <t>AUTORIZADO PAGAMENTO</t>
        </is>
      </c>
      <c r="S34" s="105" t="n">
        <v>8202646463</v>
      </c>
      <c r="T34" s="202" t="inlineStr">
        <is>
          <t>5 DIAS ÚTEIS</t>
        </is>
      </c>
      <c r="U34" s="60" t="n">
        <v>46176</v>
      </c>
      <c r="V34" s="60" t="n">
        <v>46183</v>
      </c>
      <c r="W34" s="60" t="n">
        <v>46190</v>
      </c>
      <c r="X34" s="60" t="n">
        <v>46188</v>
      </c>
      <c r="Y34" s="60">
        <f>IF(AND(X34&lt;&gt;"",W34&lt;&gt;""),IF(X34&lt;=W34,"SIM","NÃO"),"")</f>
        <v/>
      </c>
      <c r="Z34" s="105" t="n"/>
      <c r="AC34">
        <f>IF($C34="","",IF(COUNTIF('Códigos Santander (ref)'!$A$2:$A$79,$C34)&gt;0,"SANTANDER",IF(COUNTIF('Códigos Itaú (ref)'!$A$2:$A$44,$C34)&gt;0,"ITAU",IF(AND(TRIM(UPPER($I34))="CONTRATUAL",ISNUMBER(SEARCH("INDIVIDUAL",SUBSTITUTE(UPPER($D34)," ","")))),"PREMIUM FREE",""))))</f>
        <v/>
      </c>
    </row>
    <row r="35" ht="15" customFormat="1" customHeight="1" s="45">
      <c r="A35" s="105" t="inlineStr">
        <is>
          <t>TELA</t>
        </is>
      </c>
      <c r="B35" s="105" t="n">
        <v>56535</v>
      </c>
      <c r="C35" s="105" t="inlineStr">
        <is>
          <t>1RUH3</t>
        </is>
      </c>
      <c r="D35" s="105" t="inlineStr">
        <is>
          <t>BANCO SANTANDER BRASIL SA</t>
        </is>
      </c>
      <c r="E35" s="105" t="n">
        <v>90002763818</v>
      </c>
      <c r="F35" s="105" t="inlineStr">
        <is>
          <t>1RUH3040867005</t>
        </is>
      </c>
      <c r="G35" s="153" t="n">
        <v>110</v>
      </c>
      <c r="H35" s="153" t="n">
        <v>90.94</v>
      </c>
      <c r="I35" s="105" t="inlineStr">
        <is>
          <t>CONTRATUAL</t>
        </is>
      </c>
      <c r="J35" s="124" t="n">
        <v>90002763818</v>
      </c>
      <c r="K35" s="105" t="inlineStr">
        <is>
          <t>CRISTINA LIRA LOPES DE MELO</t>
        </is>
      </c>
      <c r="L35" s="105" t="inlineStr">
        <is>
          <t>SÃO PAULO</t>
        </is>
      </c>
      <c r="M35" s="105" t="inlineStr">
        <is>
          <t>SP</t>
        </is>
      </c>
      <c r="N35" s="162" t="inlineStr">
        <is>
          <t>SERGIANA</t>
        </is>
      </c>
      <c r="O35" s="202" t="n">
        <v>558992</v>
      </c>
      <c r="P35" s="60" t="n">
        <v>46176</v>
      </c>
      <c r="Q35" s="60" t="n">
        <v>46183</v>
      </c>
      <c r="R35" s="162" t="inlineStr">
        <is>
          <t>AUTORIZADO PAGAMENTO</t>
        </is>
      </c>
      <c r="S35" s="105" t="n">
        <v>8202646461</v>
      </c>
      <c r="T35" s="202" t="inlineStr">
        <is>
          <t>5 DIAS ÚTEIS</t>
        </is>
      </c>
      <c r="U35" s="60" t="n">
        <v>46176</v>
      </c>
      <c r="V35" s="60" t="n">
        <v>46183</v>
      </c>
      <c r="W35" s="60" t="n">
        <v>46190</v>
      </c>
      <c r="X35" s="60" t="n">
        <v>46188</v>
      </c>
      <c r="Y35" s="60">
        <f>IF(AND(X35&lt;&gt;"",W35&lt;&gt;""),IF(X35&lt;=W35,"SIM","NÃO"),"")</f>
        <v/>
      </c>
      <c r="Z35" s="105" t="n"/>
      <c r="AC35">
        <f>IF($C35="","",IF(COUNTIF('Códigos Santander (ref)'!$A$2:$A$79,$C35)&gt;0,"SANTANDER",IF(COUNTIF('Códigos Itaú (ref)'!$A$2:$A$44,$C35)&gt;0,"ITAU",IF(AND(TRIM(UPPER($I35))="CONTRATUAL",ISNUMBER(SEARCH("INDIVIDUAL",SUBSTITUTE(UPPER($D35)," ","")))),"PREMIUM FREE",""))))</f>
        <v/>
      </c>
    </row>
    <row r="36" ht="15" customFormat="1" customHeight="1" s="45">
      <c r="A36" s="105" t="inlineStr">
        <is>
          <t>TELA</t>
        </is>
      </c>
      <c r="B36" s="105" t="n">
        <v>56537</v>
      </c>
      <c r="C36" s="105" t="inlineStr">
        <is>
          <t>1RUH3</t>
        </is>
      </c>
      <c r="D36" s="105" t="inlineStr">
        <is>
          <t>BANCO SANTANDER BRASIL SA</t>
        </is>
      </c>
      <c r="E36" s="105" t="n">
        <v>36041519880</v>
      </c>
      <c r="F36" s="105" t="inlineStr">
        <is>
          <t>1RUH3022823026</t>
        </is>
      </c>
      <c r="G36" s="153" t="n">
        <v>370</v>
      </c>
      <c r="H36" s="153" t="n">
        <v>243.88</v>
      </c>
      <c r="I36" s="105" t="inlineStr">
        <is>
          <t>CONTRATUAL</t>
        </is>
      </c>
      <c r="J36" s="124" t="n">
        <v>24870458000160</v>
      </c>
      <c r="K36" s="105" t="inlineStr">
        <is>
          <t>EDWAL LOBOSCHI</t>
        </is>
      </c>
      <c r="L36" s="105" t="inlineStr">
        <is>
          <t>SÃO PAULO</t>
        </is>
      </c>
      <c r="M36" s="105" t="inlineStr">
        <is>
          <t>SP</t>
        </is>
      </c>
      <c r="N36" s="162" t="inlineStr">
        <is>
          <t>SERGIANA</t>
        </is>
      </c>
      <c r="O36" s="202" t="inlineStr">
        <is>
          <t>JA POSSUI</t>
        </is>
      </c>
      <c r="P36" s="60" t="n"/>
      <c r="Q36" s="60" t="n"/>
      <c r="R36" s="162" t="inlineStr">
        <is>
          <t>AUTORIZADO PAGAMENTO</t>
        </is>
      </c>
      <c r="S36" s="105" t="n">
        <v>8202646292</v>
      </c>
      <c r="T36" s="202" t="inlineStr">
        <is>
          <t>5 DIAS ÚTEIS</t>
        </is>
      </c>
      <c r="U36" s="60" t="n">
        <v>46176</v>
      </c>
      <c r="V36" s="60" t="n">
        <v>46176</v>
      </c>
      <c r="W36" s="60" t="n">
        <v>46184</v>
      </c>
      <c r="X36" s="60" t="n">
        <v>46183</v>
      </c>
      <c r="Y36" s="60">
        <f>IF(AND(X36&lt;&gt;"",W36&lt;&gt;""),IF(X36&lt;=W36,"SIM","NÃO"),"")</f>
        <v/>
      </c>
      <c r="Z36" s="105" t="n"/>
      <c r="AC36">
        <f>IF($C36="","",IF(COUNTIF('Códigos Santander (ref)'!$A$2:$A$79,$C36)&gt;0,"SANTANDER",IF(COUNTIF('Códigos Itaú (ref)'!$A$2:$A$44,$C36)&gt;0,"ITAU",IF(AND(TRIM(UPPER($I36))="CONTRATUAL",ISNUMBER(SEARCH("INDIVIDUAL",SUBSTITUTE(UPPER($D36)," ","")))),"PREMIUM FREE",""))))</f>
        <v/>
      </c>
    </row>
    <row r="37" ht="15" customFormat="1" customHeight="1" s="45">
      <c r="A37" s="105" t="inlineStr">
        <is>
          <t>TELA</t>
        </is>
      </c>
      <c r="B37" s="105" t="n">
        <v>56631</v>
      </c>
      <c r="C37" s="105" t="inlineStr">
        <is>
          <t>1RUH3</t>
        </is>
      </c>
      <c r="D37" s="105" t="inlineStr">
        <is>
          <t>BANCO SANTANDER BRASIL SA</t>
        </is>
      </c>
      <c r="E37" s="105" t="n">
        <v>36041519880</v>
      </c>
      <c r="F37" s="105" t="inlineStr">
        <is>
          <t>1RUH3022823026</t>
        </is>
      </c>
      <c r="G37" s="153" t="n">
        <v>350</v>
      </c>
      <c r="H37" s="153" t="n">
        <v>124.6</v>
      </c>
      <c r="I37" s="105" t="inlineStr">
        <is>
          <t>CONTRATUAL</t>
        </is>
      </c>
      <c r="J37" s="124" t="n">
        <v>24870458000160</v>
      </c>
      <c r="K37" s="105" t="inlineStr">
        <is>
          <t>EDWAL LOBOSCHI</t>
        </is>
      </c>
      <c r="L37" s="105" t="inlineStr">
        <is>
          <t>SÃO PAULO</t>
        </is>
      </c>
      <c r="M37" s="105" t="inlineStr">
        <is>
          <t>SP</t>
        </is>
      </c>
      <c r="N37" s="162" t="inlineStr">
        <is>
          <t>SERGIANA</t>
        </is>
      </c>
      <c r="O37" s="202" t="inlineStr">
        <is>
          <t>JA POSSUI</t>
        </is>
      </c>
      <c r="P37" s="60" t="n"/>
      <c r="Q37" s="60" t="n"/>
      <c r="R37" s="162" t="inlineStr">
        <is>
          <t>AUTORIZADO PAGAMENTO</t>
        </is>
      </c>
      <c r="S37" s="105" t="n">
        <v>8202646293</v>
      </c>
      <c r="T37" s="202" t="inlineStr">
        <is>
          <t>5 DIAS ÚTEIS</t>
        </is>
      </c>
      <c r="U37" s="60" t="n">
        <v>46176</v>
      </c>
      <c r="V37" s="60" t="n">
        <v>46176</v>
      </c>
      <c r="W37" s="60" t="n">
        <v>46184</v>
      </c>
      <c r="X37" s="60" t="n">
        <v>46183</v>
      </c>
      <c r="Y37" s="60">
        <f>IF(AND(X37&lt;&gt;"",W37&lt;&gt;""),IF(X37&lt;=W37,"SIM","NÃO"),"")</f>
        <v/>
      </c>
      <c r="Z37" s="105" t="n"/>
      <c r="AC37">
        <f>IF($C37="","",IF(COUNTIF('Códigos Santander (ref)'!$A$2:$A$79,$C37)&gt;0,"SANTANDER",IF(COUNTIF('Códigos Itaú (ref)'!$A$2:$A$44,$C37)&gt;0,"ITAU",IF(AND(TRIM(UPPER($I37))="CONTRATUAL",ISNUMBER(SEARCH("INDIVIDUAL",SUBSTITUTE(UPPER($D37)," ","")))),"PREMIUM FREE",""))))</f>
        <v/>
      </c>
    </row>
    <row r="38" ht="15" customFormat="1" customHeight="1" s="45">
      <c r="A38" s="105" t="inlineStr">
        <is>
          <t>TELA</t>
        </is>
      </c>
      <c r="B38" s="105" t="n">
        <v>56630</v>
      </c>
      <c r="C38" s="105" t="inlineStr">
        <is>
          <t>1RUGZ</t>
        </is>
      </c>
      <c r="D38" s="105" t="inlineStr">
        <is>
          <t>SX TOOLS SOLUC SERV COMPARTILHADOS LTDA</t>
        </is>
      </c>
      <c r="E38" s="105" t="n">
        <v>38895384873</v>
      </c>
      <c r="F38" s="105" t="inlineStr">
        <is>
          <t>1RUGZ001393006</t>
        </is>
      </c>
      <c r="G38" s="153" t="n">
        <v>1800</v>
      </c>
      <c r="H38" s="153" t="n">
        <v>216.53</v>
      </c>
      <c r="I38" s="105" t="inlineStr">
        <is>
          <t>CONTRATUAL</t>
        </is>
      </c>
      <c r="J38" s="124" t="n">
        <v>13800084848</v>
      </c>
      <c r="K38" s="105" t="inlineStr">
        <is>
          <t>ANDREIA LOPES DE SOUZA SORAGGI</t>
        </is>
      </c>
      <c r="L38" s="105" t="inlineStr">
        <is>
          <t>CAPIVARI</t>
        </is>
      </c>
      <c r="M38" s="105" t="inlineStr">
        <is>
          <t>SP</t>
        </is>
      </c>
      <c r="N38" s="162" t="inlineStr">
        <is>
          <t>SERGIANA</t>
        </is>
      </c>
      <c r="O38" s="162" t="n">
        <v>559165</v>
      </c>
      <c r="P38" s="60" t="n">
        <v>46176</v>
      </c>
      <c r="Q38" s="60" t="n">
        <v>46183</v>
      </c>
      <c r="R38" s="162" t="inlineStr">
        <is>
          <t>AUTORIZADO PAGAMENTO</t>
        </is>
      </c>
      <c r="S38" s="105" t="n">
        <v>8202646459</v>
      </c>
      <c r="T38" s="202" t="inlineStr">
        <is>
          <t>5 DIAS ÚTEIS</t>
        </is>
      </c>
      <c r="U38" s="60" t="n">
        <v>46176</v>
      </c>
      <c r="V38" s="60" t="n">
        <v>46183</v>
      </c>
      <c r="W38" s="60" t="n">
        <v>46190</v>
      </c>
      <c r="X38" s="60" t="n">
        <v>46188</v>
      </c>
      <c r="Y38" s="60">
        <f>IF(AND(X38&lt;&gt;"",W38&lt;&gt;""),IF(X38&lt;=W38,"SIM","NÃO"),"")</f>
        <v/>
      </c>
      <c r="Z38" s="105" t="n"/>
      <c r="AC38">
        <f>IF($C38="","",IF(COUNTIF('Códigos Santander (ref)'!$A$2:$A$79,$C38)&gt;0,"SANTANDER",IF(COUNTIF('Códigos Itaú (ref)'!$A$2:$A$44,$C38)&gt;0,"ITAU",IF(AND(TRIM(UPPER($I38))="CONTRATUAL",ISNUMBER(SEARCH("INDIVIDUAL",SUBSTITUTE(UPPER($D38)," ","")))),"PREMIUM FREE",""))))</f>
        <v/>
      </c>
    </row>
    <row r="39" ht="15" customFormat="1" customHeight="1" s="45">
      <c r="A39" s="105" t="inlineStr">
        <is>
          <t>TELA</t>
        </is>
      </c>
      <c r="B39" s="207" t="n">
        <v>56253</v>
      </c>
      <c r="C39" s="207" t="inlineStr">
        <is>
          <t>1RBFP</t>
        </is>
      </c>
      <c r="D39" s="207" t="inlineStr">
        <is>
          <t>EM DIA SERVICOS ESPECIALIZADOS EM COBRANCAS L</t>
        </is>
      </c>
      <c r="E39" s="206" t="n">
        <v>22145988807</v>
      </c>
      <c r="F39" s="206" t="inlineStr">
        <is>
          <t>1RBFP000169005</t>
        </is>
      </c>
      <c r="G39" s="194" t="n">
        <v>110</v>
      </c>
      <c r="H39" s="153" t="n">
        <v>110</v>
      </c>
      <c r="I39" s="105" t="inlineStr">
        <is>
          <t>CONTRATUAL</t>
        </is>
      </c>
      <c r="J39" s="124" t="n">
        <v>37541578000165</v>
      </c>
      <c r="K39" s="105" t="inlineStr">
        <is>
          <t>AKABANE ODONTOLOGIA LTDA</t>
        </is>
      </c>
      <c r="L39" s="105" t="inlineStr">
        <is>
          <t>SÃO PAULO</t>
        </is>
      </c>
      <c r="M39" s="105" t="inlineStr">
        <is>
          <t>SP</t>
        </is>
      </c>
      <c r="N39" s="162" t="inlineStr">
        <is>
          <t>SERGIANA</t>
        </is>
      </c>
      <c r="O39" s="202" t="inlineStr">
        <is>
          <t>JA POSSUI</t>
        </is>
      </c>
      <c r="P39" s="60" t="n"/>
      <c r="Q39" s="60" t="n"/>
      <c r="R39" s="162" t="inlineStr">
        <is>
          <t>AUTORIZADO PAGAMENTO</t>
        </is>
      </c>
      <c r="S39" s="105" t="n">
        <v>8202646379</v>
      </c>
      <c r="T39" s="202" t="inlineStr">
        <is>
          <t>5 DIAS ÚTEIS</t>
        </is>
      </c>
      <c r="U39" s="60" t="n">
        <v>46176</v>
      </c>
      <c r="V39" s="60" t="n">
        <v>46181</v>
      </c>
      <c r="W39" s="60" t="n">
        <v>46188</v>
      </c>
      <c r="X39" s="60" t="n">
        <v>46184</v>
      </c>
      <c r="Y39" s="60">
        <f>IF(AND(X39&lt;&gt;"",W39&lt;&gt;""),IF(X39&lt;=W39,"SIM","NÃO"),"")</f>
        <v/>
      </c>
      <c r="Z39" s="105" t="n"/>
      <c r="AC39">
        <f>IF($C39="","",IF(COUNTIF('Códigos Santander (ref)'!$A$2:$A$79,$C39)&gt;0,"SANTANDER",IF(COUNTIF('Códigos Itaú (ref)'!$A$2:$A$44,$C39)&gt;0,"ITAU",IF(AND(TRIM(UPPER($I39))="CONTRATUAL",ISNUMBER(SEARCH("INDIVIDUAL",SUBSTITUTE(UPPER($D39)," ","")))),"PREMIUM FREE",""))))</f>
        <v/>
      </c>
    </row>
    <row r="40" ht="15" customFormat="1" customHeight="1" s="45">
      <c r="A40" s="208" t="inlineStr">
        <is>
          <t>TELA</t>
        </is>
      </c>
      <c r="B40" s="208" t="n">
        <v>56536</v>
      </c>
      <c r="C40" s="105" t="inlineStr">
        <is>
          <t>1RUH3</t>
        </is>
      </c>
      <c r="D40" s="105" t="inlineStr">
        <is>
          <t>BANCO SANTANDER BRASIL SA</t>
        </is>
      </c>
      <c r="E40" s="208" t="n">
        <v>36041519880</v>
      </c>
      <c r="F40" s="105" t="inlineStr">
        <is>
          <t>1RUH3022823000</t>
        </is>
      </c>
      <c r="G40" s="153" t="n">
        <v>1800</v>
      </c>
      <c r="H40" s="153" t="n">
        <v>1020.71</v>
      </c>
      <c r="I40" s="105" t="inlineStr">
        <is>
          <t>CONTRATUAL</t>
        </is>
      </c>
      <c r="J40" s="124" t="n">
        <v>24870458000160</v>
      </c>
      <c r="K40" s="105" t="inlineStr">
        <is>
          <t>EDWAL LOBOSCHI</t>
        </is>
      </c>
      <c r="L40" s="105" t="inlineStr">
        <is>
          <t>SÃO PAULO</t>
        </is>
      </c>
      <c r="M40" s="105" t="inlineStr">
        <is>
          <t>SP</t>
        </is>
      </c>
      <c r="N40" s="162" t="inlineStr">
        <is>
          <t>SERGIANA</t>
        </is>
      </c>
      <c r="O40" s="202" t="inlineStr">
        <is>
          <t>JA POSSUI</t>
        </is>
      </c>
      <c r="P40" s="60" t="n"/>
      <c r="Q40" s="60" t="n"/>
      <c r="R40" s="162" t="inlineStr">
        <is>
          <t>AUTORIZADO PAGAMENTO</t>
        </is>
      </c>
      <c r="S40" s="105" t="n">
        <v>8202646621</v>
      </c>
      <c r="T40" s="202" t="inlineStr">
        <is>
          <t>5 DIAS ÚTEIS</t>
        </is>
      </c>
      <c r="U40" s="60" t="n">
        <v>46181</v>
      </c>
      <c r="V40" s="60" t="n">
        <v>46188</v>
      </c>
      <c r="W40" s="60" t="n">
        <v>46195</v>
      </c>
      <c r="X40" s="60" t="n">
        <v>46191</v>
      </c>
      <c r="Y40" s="60">
        <f>IF(AND(X40&lt;&gt;"",W40&lt;&gt;""),IF(X40&lt;=W40,"SIM","NÃO"),"")</f>
        <v/>
      </c>
      <c r="Z40" s="105" t="n"/>
      <c r="AC40">
        <f>IF($C40="","",IF(COUNTIF('Códigos Santander (ref)'!$A$2:$A$79,$C40)&gt;0,"SANTANDER",IF(COUNTIF('Códigos Itaú (ref)'!$A$2:$A$44,$C40)&gt;0,"ITAU",IF(AND(TRIM(UPPER($I40))="CONTRATUAL",ISNUMBER(SEARCH("INDIVIDUAL",SUBSTITUTE(UPPER($D40)," ","")))),"PREMIUM FREE",""))))</f>
        <v/>
      </c>
    </row>
    <row r="41" ht="15" customFormat="1" customHeight="1" s="45">
      <c r="A41" s="105" t="inlineStr">
        <is>
          <t>TELA</t>
        </is>
      </c>
      <c r="B41" s="206" t="n">
        <v>56516</v>
      </c>
      <c r="C41" s="105" t="inlineStr">
        <is>
          <t>1RU72</t>
        </is>
      </c>
      <c r="D41" s="105" t="inlineStr">
        <is>
          <t>SANTANDER BRASIL TECNOLOGIA SA</t>
        </is>
      </c>
      <c r="E41" s="105" t="n">
        <v>4530351831</v>
      </c>
      <c r="F41" s="124" t="inlineStr">
        <is>
          <t>1RU72000009008</t>
        </is>
      </c>
      <c r="G41" s="153" t="n">
        <v>1336</v>
      </c>
      <c r="H41" s="153" t="n">
        <v>334.6</v>
      </c>
      <c r="I41" s="105" t="inlineStr">
        <is>
          <t>CONTRATUAL</t>
        </is>
      </c>
      <c r="J41" s="124" t="n">
        <v>13275791893</v>
      </c>
      <c r="K41" s="105" t="inlineStr">
        <is>
          <t>FABIANO DE SOUSA RAMOS</t>
        </is>
      </c>
      <c r="L41" s="105" t="inlineStr">
        <is>
          <t>SÃO PAULO</t>
        </is>
      </c>
      <c r="M41" s="105" t="inlineStr">
        <is>
          <t>SP</t>
        </is>
      </c>
      <c r="N41" s="162" t="inlineStr">
        <is>
          <t>SERGIANA</t>
        </is>
      </c>
      <c r="O41" s="202" t="inlineStr">
        <is>
          <t>JA POSSUI</t>
        </is>
      </c>
      <c r="P41" s="60" t="n"/>
      <c r="Q41" s="60" t="n"/>
      <c r="R41" s="162" t="inlineStr">
        <is>
          <t>AUTORIZADO PAGAMENTO</t>
        </is>
      </c>
      <c r="S41" s="105" t="n">
        <v>8202646380</v>
      </c>
      <c r="T41" s="202" t="inlineStr">
        <is>
          <t>5 DIAS ÚTEIS</t>
        </is>
      </c>
      <c r="U41" s="60" t="n">
        <v>46181</v>
      </c>
      <c r="V41" s="60" t="n">
        <v>46181</v>
      </c>
      <c r="W41" s="60" t="n">
        <v>46188</v>
      </c>
      <c r="X41" s="60" t="n">
        <v>46184</v>
      </c>
      <c r="Y41" s="60">
        <f>IF(AND(X41&lt;&gt;"",W41&lt;&gt;""),IF(X41&lt;=W41,"SIM","NÃO"),"")</f>
        <v/>
      </c>
      <c r="Z41" s="105" t="n"/>
      <c r="AC41">
        <f>IF($C41="","",IF(COUNTIF('Códigos Santander (ref)'!$A$2:$A$79,$C41)&gt;0,"SANTANDER",IF(COUNTIF('Códigos Itaú (ref)'!$A$2:$A$44,$C41)&gt;0,"ITAU",IF(AND(TRIM(UPPER($I41))="CONTRATUAL",ISNUMBER(SEARCH("INDIVIDUAL",SUBSTITUTE(UPPER($D41)," ","")))),"PREMIUM FREE",""))))</f>
        <v/>
      </c>
    </row>
    <row r="42" ht="15" customFormat="1" customHeight="1" s="45">
      <c r="A42" s="105" t="inlineStr">
        <is>
          <t>TELA</t>
        </is>
      </c>
      <c r="B42" s="105" t="n">
        <v>56539</v>
      </c>
      <c r="C42" s="105" t="inlineStr">
        <is>
          <t>1RUH3</t>
        </is>
      </c>
      <c r="D42" s="105" t="inlineStr">
        <is>
          <t>BANCO SANTANDER BRASIL SA</t>
        </is>
      </c>
      <c r="E42" s="105" t="n">
        <v>42449311807</v>
      </c>
      <c r="F42" s="105" t="inlineStr">
        <is>
          <t>1RUH3024698008</t>
        </is>
      </c>
      <c r="G42" s="153" t="n">
        <v>1250</v>
      </c>
      <c r="H42" s="153" t="n">
        <v>1060.94</v>
      </c>
      <c r="I42" s="105" t="inlineStr">
        <is>
          <t>CONTRATUAL</t>
        </is>
      </c>
      <c r="J42" s="124" t="n">
        <v>34960513888</v>
      </c>
      <c r="K42" s="105" t="inlineStr">
        <is>
          <t>HELENA BENITES DR JESUS SANTOS</t>
        </is>
      </c>
      <c r="L42" s="105" t="inlineStr">
        <is>
          <t>SÃO PAULO</t>
        </is>
      </c>
      <c r="M42" s="105" t="inlineStr">
        <is>
          <t>SP</t>
        </is>
      </c>
      <c r="N42" s="162" t="inlineStr">
        <is>
          <t>SERGIANA</t>
        </is>
      </c>
      <c r="O42" s="202" t="inlineStr">
        <is>
          <t>JA POSSUI</t>
        </is>
      </c>
      <c r="P42" s="60" t="n"/>
      <c r="Q42" s="60" t="n"/>
      <c r="R42" s="162" t="inlineStr">
        <is>
          <t>AUTORIZADO PAGAMENTO</t>
        </is>
      </c>
      <c r="S42" s="105" t="n">
        <v>8202646418</v>
      </c>
      <c r="T42" s="202" t="inlineStr">
        <is>
          <t>5 DIAS ÚTEIS</t>
        </is>
      </c>
      <c r="U42" s="60" t="n">
        <v>46181</v>
      </c>
      <c r="V42" s="60" t="n">
        <v>46182</v>
      </c>
      <c r="W42" s="60" t="n">
        <v>46189</v>
      </c>
      <c r="X42" s="60" t="n">
        <v>46184</v>
      </c>
      <c r="Y42" s="60">
        <f>IF(AND(X42&lt;&gt;"",W42&lt;&gt;""),IF(X42&lt;=W42,"SIM","NÃO"),"")</f>
        <v/>
      </c>
      <c r="Z42" s="105" t="n"/>
      <c r="AC42">
        <f>IF($C42="","",IF(COUNTIF('Códigos Santander (ref)'!$A$2:$A$79,$C42)&gt;0,"SANTANDER",IF(COUNTIF('Códigos Itaú (ref)'!$A$2:$A$44,$C42)&gt;0,"ITAU",IF(AND(TRIM(UPPER($I42))="CONTRATUAL",ISNUMBER(SEARCH("INDIVIDUAL",SUBSTITUTE(UPPER($D42)," ","")))),"PREMIUM FREE",""))))</f>
        <v/>
      </c>
    </row>
    <row r="43" ht="15" customFormat="1" customHeight="1" s="45">
      <c r="A43" s="105" t="inlineStr">
        <is>
          <t>TELA</t>
        </is>
      </c>
      <c r="B43" s="105" t="n">
        <v>56580</v>
      </c>
      <c r="C43" s="105" t="inlineStr">
        <is>
          <t>1RU54</t>
        </is>
      </c>
      <c r="D43" s="105" t="inlineStr">
        <is>
          <t>BANCO SANTANDER BRASIL SA</t>
        </is>
      </c>
      <c r="E43" s="105" t="n">
        <v>1204256888</v>
      </c>
      <c r="F43" s="105" t="inlineStr">
        <is>
          <t>1RU54000090000</t>
        </is>
      </c>
      <c r="G43" s="153" t="n">
        <v>370</v>
      </c>
      <c r="H43" s="153" t="n">
        <v>243.88</v>
      </c>
      <c r="I43" s="105" t="inlineStr">
        <is>
          <t>CONTRATUAL</t>
        </is>
      </c>
      <c r="J43" s="124" t="n">
        <v>24870458000160</v>
      </c>
      <c r="K43" s="105" t="inlineStr">
        <is>
          <t>EDWAL LOBOSCHI</t>
        </is>
      </c>
      <c r="L43" s="105" t="inlineStr">
        <is>
          <t>SÃO PAULO</t>
        </is>
      </c>
      <c r="M43" s="105" t="inlineStr">
        <is>
          <t>SP</t>
        </is>
      </c>
      <c r="N43" s="162" t="inlineStr">
        <is>
          <t>SERGIANA</t>
        </is>
      </c>
      <c r="O43" s="202" t="inlineStr">
        <is>
          <t>JA POSSUI</t>
        </is>
      </c>
      <c r="P43" s="60" t="n"/>
      <c r="Q43" s="60" t="n"/>
      <c r="R43" s="162" t="inlineStr">
        <is>
          <t>AUTORIZADO PAGAMENTO</t>
        </is>
      </c>
      <c r="S43" s="105" t="n">
        <v>8202646381</v>
      </c>
      <c r="T43" s="202" t="inlineStr">
        <is>
          <t>5 DIAS ÚTEIS</t>
        </is>
      </c>
      <c r="U43" s="60" t="n">
        <v>46181</v>
      </c>
      <c r="V43" s="60" t="n">
        <v>46181</v>
      </c>
      <c r="W43" s="60" t="n">
        <v>46188</v>
      </c>
      <c r="X43" s="60" t="n">
        <v>46184</v>
      </c>
      <c r="Y43" s="60">
        <f>IF(AND(X43&lt;&gt;"",W43&lt;&gt;""),IF(X43&lt;=W43,"SIM","NÃO"),"")</f>
        <v/>
      </c>
      <c r="Z43" s="105" t="n"/>
      <c r="AC43">
        <f>IF($C43="","",IF(COUNTIF('Códigos Santander (ref)'!$A$2:$A$79,$C43)&gt;0,"SANTANDER",IF(COUNTIF('Códigos Itaú (ref)'!$A$2:$A$44,$C43)&gt;0,"ITAU",IF(AND(TRIM(UPPER($I43))="CONTRATUAL",ISNUMBER(SEARCH("INDIVIDUAL",SUBSTITUTE(UPPER($D43)," ","")))),"PREMIUM FREE",""))))</f>
        <v/>
      </c>
    </row>
    <row r="44" ht="15" customFormat="1" customHeight="1" s="45">
      <c r="A44" s="105" t="inlineStr">
        <is>
          <t>TELA</t>
        </is>
      </c>
      <c r="B44" s="105" t="n">
        <v>56540</v>
      </c>
      <c r="C44" s="105" t="inlineStr">
        <is>
          <t>1RU51</t>
        </is>
      </c>
      <c r="D44" s="105" t="inlineStr">
        <is>
          <t>BANCO SANTANDER BRASIL SA</t>
        </is>
      </c>
      <c r="E44" s="105" t="n">
        <v>9309550724</v>
      </c>
      <c r="F44" s="105" t="inlineStr">
        <is>
          <t>1RU51000372005</t>
        </is>
      </c>
      <c r="G44" s="153" t="n">
        <v>360</v>
      </c>
      <c r="H44" s="153" t="n">
        <v>243.88</v>
      </c>
      <c r="I44" s="105" t="inlineStr">
        <is>
          <t>CONTRATUAL</t>
        </is>
      </c>
      <c r="J44" s="124" t="n">
        <v>5187127705</v>
      </c>
      <c r="K44" s="105" t="inlineStr">
        <is>
          <t>LUCINDA MERCEDES CORDEIRO DE VASCONCELOS OLIVEIRA</t>
        </is>
      </c>
      <c r="L44" s="105" t="inlineStr">
        <is>
          <t>SÃO GONÇALO</t>
        </is>
      </c>
      <c r="M44" s="105" t="inlineStr">
        <is>
          <t>RJ</t>
        </is>
      </c>
      <c r="N44" s="162" t="inlineStr">
        <is>
          <t>SERGIANA</t>
        </is>
      </c>
      <c r="O44" s="202" t="inlineStr">
        <is>
          <t>JA POSSUI</t>
        </is>
      </c>
      <c r="P44" s="60" t="n"/>
      <c r="Q44" s="60" t="n"/>
      <c r="R44" s="162" t="inlineStr">
        <is>
          <t>AUTORIZADO PAGAMENTO</t>
        </is>
      </c>
      <c r="S44" s="105" t="n">
        <v>8202646382</v>
      </c>
      <c r="T44" s="202" t="inlineStr">
        <is>
          <t>5 DIAS ÚTEIS</t>
        </is>
      </c>
      <c r="U44" s="60" t="n">
        <v>46181</v>
      </c>
      <c r="V44" s="60" t="n">
        <v>46181</v>
      </c>
      <c r="W44" s="60" t="n">
        <v>46188</v>
      </c>
      <c r="X44" s="60" t="n">
        <v>46184</v>
      </c>
      <c r="Y44" s="60">
        <f>IF(AND(X44&lt;&gt;"",W44&lt;&gt;""),IF(X44&lt;=W44,"SIM","NÃO"),"")</f>
        <v/>
      </c>
      <c r="Z44" s="105" t="n"/>
      <c r="AC44">
        <f>IF($C44="","",IF(COUNTIF('Códigos Santander (ref)'!$A$2:$A$79,$C44)&gt;0,"SANTANDER",IF(COUNTIF('Códigos Itaú (ref)'!$A$2:$A$44,$C44)&gt;0,"ITAU",IF(AND(TRIM(UPPER($I44))="CONTRATUAL",ISNUMBER(SEARCH("INDIVIDUAL",SUBSTITUTE(UPPER($D44)," ","")))),"PREMIUM FREE",""))))</f>
        <v/>
      </c>
    </row>
    <row r="45" ht="15" customFormat="1" customHeight="1" s="45">
      <c r="A45" s="105" t="inlineStr">
        <is>
          <t>TELA</t>
        </is>
      </c>
      <c r="B45" s="105" t="n">
        <v>56581</v>
      </c>
      <c r="C45" s="105" t="inlineStr">
        <is>
          <t>1RU51</t>
        </is>
      </c>
      <c r="D45" s="105" t="inlineStr">
        <is>
          <t>BANCO SANTANDER BRASIL SA</t>
        </is>
      </c>
      <c r="E45" s="105" t="n">
        <v>9309550724</v>
      </c>
      <c r="F45" s="105" t="inlineStr">
        <is>
          <t>1RU51000372005</t>
        </is>
      </c>
      <c r="G45" s="153" t="n">
        <v>360</v>
      </c>
      <c r="H45" s="153" t="n">
        <v>243.88</v>
      </c>
      <c r="I45" s="105" t="inlineStr">
        <is>
          <t>CONTRATUAL</t>
        </is>
      </c>
      <c r="J45" s="124" t="n">
        <v>5187127705</v>
      </c>
      <c r="K45" s="105" t="inlineStr">
        <is>
          <t>LUCINDA MERCEDES CORDEIRO DE VASCONCELOS OLIVEIRA</t>
        </is>
      </c>
      <c r="L45" s="105" t="inlineStr">
        <is>
          <t>SÃO GONÇALO</t>
        </is>
      </c>
      <c r="M45" s="105" t="inlineStr">
        <is>
          <t>RJ</t>
        </is>
      </c>
      <c r="N45" s="162" t="inlineStr">
        <is>
          <t>SERGIANA</t>
        </is>
      </c>
      <c r="O45" s="202" t="inlineStr">
        <is>
          <t>JA POSSUI</t>
        </is>
      </c>
      <c r="P45" s="60" t="n"/>
      <c r="Q45" s="60" t="n"/>
      <c r="R45" s="162" t="inlineStr">
        <is>
          <t>AUTORIZADO PAGAMENTO</t>
        </is>
      </c>
      <c r="S45" s="105" t="n">
        <v>8202646383</v>
      </c>
      <c r="T45" s="202" t="inlineStr">
        <is>
          <t>5 DIAS ÚTEIS</t>
        </is>
      </c>
      <c r="U45" s="60" t="n">
        <v>46181</v>
      </c>
      <c r="V45" s="60" t="n">
        <v>46181</v>
      </c>
      <c r="W45" s="60" t="n">
        <v>46188</v>
      </c>
      <c r="X45" s="60" t="n">
        <v>46184</v>
      </c>
      <c r="Y45" s="60">
        <f>IF(AND(X45&lt;&gt;"",W45&lt;&gt;""),IF(X45&lt;=W45,"SIM","NÃO"),"")</f>
        <v/>
      </c>
      <c r="Z45" s="105" t="n"/>
      <c r="AC45">
        <f>IF($C45="","",IF(COUNTIF('Códigos Santander (ref)'!$A$2:$A$79,$C45)&gt;0,"SANTANDER",IF(COUNTIF('Códigos Itaú (ref)'!$A$2:$A$44,$C45)&gt;0,"ITAU",IF(AND(TRIM(UPPER($I45))="CONTRATUAL",ISNUMBER(SEARCH("INDIVIDUAL",SUBSTITUTE(UPPER($D45)," ","")))),"PREMIUM FREE",""))))</f>
        <v/>
      </c>
    </row>
    <row r="46" ht="15" customFormat="1" customHeight="1" s="45">
      <c r="A46" s="105" t="inlineStr">
        <is>
          <t>TELA</t>
        </is>
      </c>
      <c r="B46" s="105" t="n">
        <v>56672</v>
      </c>
      <c r="C46" s="105" t="inlineStr">
        <is>
          <t>1RU51</t>
        </is>
      </c>
      <c r="D46" s="105" t="inlineStr">
        <is>
          <t>BANCO SANTANDER BRASIL SA</t>
        </is>
      </c>
      <c r="E46" s="105" t="n">
        <v>9309550724</v>
      </c>
      <c r="F46" s="105" t="inlineStr">
        <is>
          <t>1RU51000372013</t>
        </is>
      </c>
      <c r="G46" s="153" t="n">
        <v>360</v>
      </c>
      <c r="H46" s="153" t="n">
        <v>243.88</v>
      </c>
      <c r="I46" s="105" t="inlineStr">
        <is>
          <t>CONTRATUAL</t>
        </is>
      </c>
      <c r="J46" s="124" t="n">
        <v>5187127705</v>
      </c>
      <c r="K46" s="105" t="inlineStr">
        <is>
          <t>LUCINDA MERCEDES CORDEIRO DE VASCONCELOS OLIVEIRA</t>
        </is>
      </c>
      <c r="L46" s="105" t="inlineStr">
        <is>
          <t>SÃO GONÇALO</t>
        </is>
      </c>
      <c r="M46" s="105" t="inlineStr">
        <is>
          <t>RJ</t>
        </is>
      </c>
      <c r="N46" s="162" t="inlineStr">
        <is>
          <t>SERGIANA</t>
        </is>
      </c>
      <c r="O46" s="202" t="inlineStr">
        <is>
          <t>JA POSSUI</t>
        </is>
      </c>
      <c r="P46" s="60" t="n"/>
      <c r="Q46" s="60" t="n"/>
      <c r="R46" s="162" t="inlineStr">
        <is>
          <t>AUTORIZADO PAGAMENTO</t>
        </is>
      </c>
      <c r="S46" s="105" t="n">
        <v>8202646384</v>
      </c>
      <c r="T46" s="202" t="inlineStr">
        <is>
          <t>5 DIAS ÚTEIS</t>
        </is>
      </c>
      <c r="U46" s="60" t="n">
        <v>46181</v>
      </c>
      <c r="V46" s="60" t="n">
        <v>46181</v>
      </c>
      <c r="W46" s="60" t="n">
        <v>46188</v>
      </c>
      <c r="X46" s="60" t="n">
        <v>46184</v>
      </c>
      <c r="Y46" s="60">
        <f>IF(AND(X46&lt;&gt;"",W46&lt;&gt;""),IF(X46&lt;=W46,"SIM","NÃO"),"")</f>
        <v/>
      </c>
      <c r="Z46" s="105" t="n"/>
      <c r="AC46">
        <f>IF($C46="","",IF(COUNTIF('Códigos Santander (ref)'!$A$2:$A$79,$C46)&gt;0,"SANTANDER",IF(COUNTIF('Códigos Itaú (ref)'!$A$2:$A$44,$C46)&gt;0,"ITAU",IF(AND(TRIM(UPPER($I46))="CONTRATUAL",ISNUMBER(SEARCH("INDIVIDUAL",SUBSTITUTE(UPPER($D46)," ","")))),"PREMIUM FREE",""))))</f>
        <v/>
      </c>
    </row>
    <row r="47" ht="15" customFormat="1" customHeight="1" s="45">
      <c r="A47" s="105" t="inlineStr">
        <is>
          <t>TELA</t>
        </is>
      </c>
      <c r="B47" s="105" t="n">
        <v>56541</v>
      </c>
      <c r="C47" s="105" t="inlineStr">
        <is>
          <t>1RU51</t>
        </is>
      </c>
      <c r="D47" s="105" t="inlineStr">
        <is>
          <t>BANCO SANTANDER BRASIL SA</t>
        </is>
      </c>
      <c r="E47" s="105" t="n">
        <v>9309550724</v>
      </c>
      <c r="F47" s="105" t="inlineStr">
        <is>
          <t>1RU51000372013</t>
        </is>
      </c>
      <c r="G47" s="153" t="n">
        <v>360</v>
      </c>
      <c r="H47" s="153" t="n">
        <v>243.88</v>
      </c>
      <c r="I47" s="105" t="inlineStr">
        <is>
          <t>CONTRATUAL</t>
        </is>
      </c>
      <c r="J47" s="124" t="n">
        <v>5187127705</v>
      </c>
      <c r="K47" s="105" t="inlineStr">
        <is>
          <t>LUCINDA MERCEDES CORDEIRO DE VASCONCELOS OLIVEIRA</t>
        </is>
      </c>
      <c r="L47" s="105" t="inlineStr">
        <is>
          <t>SÃO GONÇALO</t>
        </is>
      </c>
      <c r="M47" s="105" t="inlineStr">
        <is>
          <t>RJ</t>
        </is>
      </c>
      <c r="N47" s="162" t="inlineStr">
        <is>
          <t>SERGIANA</t>
        </is>
      </c>
      <c r="O47" s="202" t="inlineStr">
        <is>
          <t>JA POSSUI</t>
        </is>
      </c>
      <c r="P47" s="60" t="n"/>
      <c r="Q47" s="60" t="n"/>
      <c r="R47" s="162" t="inlineStr">
        <is>
          <t>AUTORIZADO PAGAMENTO</t>
        </is>
      </c>
      <c r="S47" s="105" t="n">
        <v>8202646385</v>
      </c>
      <c r="T47" s="202" t="inlineStr">
        <is>
          <t>5 DIAS ÚTEIS</t>
        </is>
      </c>
      <c r="U47" s="60" t="n">
        <v>46181</v>
      </c>
      <c r="V47" s="60" t="n">
        <v>46181</v>
      </c>
      <c r="W47" s="60" t="n">
        <v>46188</v>
      </c>
      <c r="X47" s="60" t="n">
        <v>46184</v>
      </c>
      <c r="Y47" s="60">
        <f>IF(AND(X47&lt;&gt;"",W47&lt;&gt;""),IF(X47&lt;=W47,"SIM","NÃO"),"")</f>
        <v/>
      </c>
      <c r="Z47" s="105" t="n"/>
      <c r="AC47">
        <f>IF($C47="","",IF(COUNTIF('Códigos Santander (ref)'!$A$2:$A$79,$C47)&gt;0,"SANTANDER",IF(COUNTIF('Códigos Itaú (ref)'!$A$2:$A$44,$C47)&gt;0,"ITAU",IF(AND(TRIM(UPPER($I47))="CONTRATUAL",ISNUMBER(SEARCH("INDIVIDUAL",SUBSTITUTE(UPPER($D47)," ","")))),"PREMIUM FREE",""))))</f>
        <v/>
      </c>
    </row>
    <row r="48" ht="15" customFormat="1" customHeight="1" s="45">
      <c r="A48" s="105" t="inlineStr">
        <is>
          <t>TELA</t>
        </is>
      </c>
      <c r="B48" s="105" t="n">
        <v>56543</v>
      </c>
      <c r="C48" s="105" t="inlineStr">
        <is>
          <t>1RU51</t>
        </is>
      </c>
      <c r="D48" s="105" t="inlineStr">
        <is>
          <t>BANCO SANTANDER BRASIL SA</t>
        </is>
      </c>
      <c r="E48" s="105" t="n">
        <v>9309550724</v>
      </c>
      <c r="F48" s="105" t="inlineStr">
        <is>
          <t>1RU51000372021</t>
        </is>
      </c>
      <c r="G48" s="153" t="n">
        <v>300</v>
      </c>
      <c r="H48" s="153" t="n">
        <v>164.43</v>
      </c>
      <c r="I48" s="105" t="inlineStr">
        <is>
          <t>CONTRATUAL</t>
        </is>
      </c>
      <c r="J48" s="124" t="n">
        <v>5187127705</v>
      </c>
      <c r="K48" s="105" t="inlineStr">
        <is>
          <t>LUCINDA MERCEDES CORDEIRO DE VASCONCELOS OLIVEIRA</t>
        </is>
      </c>
      <c r="L48" s="105" t="inlineStr">
        <is>
          <t>SÃO GONÇALO</t>
        </is>
      </c>
      <c r="M48" s="105" t="inlineStr">
        <is>
          <t>RJ</t>
        </is>
      </c>
      <c r="N48" s="162" t="inlineStr">
        <is>
          <t>SERGIANA</t>
        </is>
      </c>
      <c r="O48" s="202" t="inlineStr">
        <is>
          <t>JA POSSUI</t>
        </is>
      </c>
      <c r="P48" s="60" t="n"/>
      <c r="Q48" s="60" t="n"/>
      <c r="R48" s="162" t="inlineStr">
        <is>
          <t>AUTORIZADO PAGAMENTO</t>
        </is>
      </c>
      <c r="S48" s="105" t="n">
        <v>8202646386</v>
      </c>
      <c r="T48" s="202" t="inlineStr">
        <is>
          <t>5 DIAS ÚTEIS</t>
        </is>
      </c>
      <c r="U48" s="60" t="n">
        <v>46181</v>
      </c>
      <c r="V48" s="60" t="n">
        <v>46181</v>
      </c>
      <c r="W48" s="60" t="n">
        <v>46188</v>
      </c>
      <c r="X48" s="60" t="n">
        <v>46184</v>
      </c>
      <c r="Y48" s="60">
        <f>IF(AND(X48&lt;&gt;"",W48&lt;&gt;""),IF(X48&lt;=W48,"SIM","NÃO"),"")</f>
        <v/>
      </c>
      <c r="Z48" s="108" t="n"/>
      <c r="AC48">
        <f>IF($C48="","",IF(COUNTIF('Códigos Santander (ref)'!$A$2:$A$79,$C48)&gt;0,"SANTANDER",IF(COUNTIF('Códigos Itaú (ref)'!$A$2:$A$44,$C48)&gt;0,"ITAU",IF(AND(TRIM(UPPER($I48))="CONTRATUAL",ISNUMBER(SEARCH("INDIVIDUAL",SUBSTITUTE(UPPER($D48)," ","")))),"PREMIUM FREE",""))))</f>
        <v/>
      </c>
    </row>
    <row r="49" ht="15" customFormat="1" customHeight="1" s="45">
      <c r="A49" s="183" t="inlineStr">
        <is>
          <t>TELA</t>
        </is>
      </c>
      <c r="B49" s="162" t="n">
        <v>56582</v>
      </c>
      <c r="C49" s="105" t="inlineStr">
        <is>
          <t>1RUH3</t>
        </is>
      </c>
      <c r="D49" s="105" t="inlineStr">
        <is>
          <t>BANCO SANTANDER BRASIL SA</t>
        </is>
      </c>
      <c r="E49" s="162" t="n">
        <v>646044702</v>
      </c>
      <c r="F49" s="105" t="inlineStr">
        <is>
          <t>1RUH3031002005</t>
        </is>
      </c>
      <c r="G49" s="184" t="n">
        <v>360</v>
      </c>
      <c r="H49" s="184" t="n">
        <v>243.88</v>
      </c>
      <c r="I49" s="105" t="inlineStr">
        <is>
          <t>CONTRATUAL</t>
        </is>
      </c>
      <c r="J49" s="124" t="n">
        <v>5187127705</v>
      </c>
      <c r="K49" s="105" t="inlineStr">
        <is>
          <t>LUCINDA MERCEDES CORDEIRO DE VASCONCELOS OLIVEIRA</t>
        </is>
      </c>
      <c r="L49" s="105" t="inlineStr">
        <is>
          <t>SÃO GONÇALO</t>
        </is>
      </c>
      <c r="M49" s="105" t="inlineStr">
        <is>
          <t>RJ</t>
        </is>
      </c>
      <c r="N49" s="162" t="inlineStr">
        <is>
          <t>SERGIANA</t>
        </is>
      </c>
      <c r="O49" s="202" t="inlineStr">
        <is>
          <t>JA POSSUI</t>
        </is>
      </c>
      <c r="P49" s="186" t="n"/>
      <c r="Q49" s="186" t="n"/>
      <c r="R49" s="162" t="inlineStr">
        <is>
          <t>AUTORIZADO PAGAMENTO</t>
        </is>
      </c>
      <c r="S49" s="162" t="n">
        <v>8202646387</v>
      </c>
      <c r="T49" s="202" t="inlineStr">
        <is>
          <t>5 DIAS ÚTEIS</t>
        </is>
      </c>
      <c r="U49" s="186" t="n">
        <v>46181</v>
      </c>
      <c r="V49" s="186" t="n">
        <v>46181</v>
      </c>
      <c r="W49" s="186" t="n">
        <v>46188</v>
      </c>
      <c r="X49" s="186" t="n">
        <v>46184</v>
      </c>
      <c r="Y49" s="60">
        <f>IF(AND(X49&lt;&gt;"",W49&lt;&gt;""),IF(X49&lt;=W49,"SIM","NÃO"),"")</f>
        <v/>
      </c>
      <c r="Z49" s="162" t="n"/>
      <c r="AC49">
        <f>IF($C49="","",IF(COUNTIF('Códigos Santander (ref)'!$A$2:$A$79,$C49)&gt;0,"SANTANDER",IF(COUNTIF('Códigos Itaú (ref)'!$A$2:$A$44,$C49)&gt;0,"ITAU",IF(AND(TRIM(UPPER($I49))="CONTRATUAL",ISNUMBER(SEARCH("INDIVIDUAL",SUBSTITUTE(UPPER($D49)," ","")))),"PREMIUM FREE",""))))</f>
        <v/>
      </c>
    </row>
    <row r="50" ht="15" customFormat="1" customHeight="1" s="45">
      <c r="A50" s="183" t="inlineStr">
        <is>
          <t>TELA</t>
        </is>
      </c>
      <c r="B50" s="162" t="n">
        <v>56652</v>
      </c>
      <c r="C50" s="162" t="inlineStr">
        <is>
          <t>S21FQ</t>
        </is>
      </c>
      <c r="D50" s="105" t="inlineStr">
        <is>
          <t>SANTANDER SERVICOS DIGITAIS BRASIL LTDA</t>
        </is>
      </c>
      <c r="E50" s="162" t="n">
        <v>15597936867</v>
      </c>
      <c r="F50" s="185" t="inlineStr">
        <is>
          <t>S21FQ000046027</t>
        </is>
      </c>
      <c r="G50" s="184" t="n">
        <v>160</v>
      </c>
      <c r="H50" s="184" t="n">
        <v>160</v>
      </c>
      <c r="I50" s="105" t="inlineStr">
        <is>
          <t>CONTRATUAL</t>
        </is>
      </c>
      <c r="J50" s="185" t="n">
        <v>8040735890</v>
      </c>
      <c r="K50" s="162" t="inlineStr">
        <is>
          <t>AMAURI CARVALHO DE MORAIS</t>
        </is>
      </c>
      <c r="L50" s="105" t="inlineStr">
        <is>
          <t>SÃO PAULO</t>
        </is>
      </c>
      <c r="M50" s="105" t="inlineStr">
        <is>
          <t>SP</t>
        </is>
      </c>
      <c r="N50" s="162" t="inlineStr">
        <is>
          <t>SERGIANA</t>
        </is>
      </c>
      <c r="O50" s="202" t="inlineStr">
        <is>
          <t>JA POSSUI</t>
        </is>
      </c>
      <c r="P50" s="186" t="n"/>
      <c r="Q50" s="186" t="n"/>
      <c r="R50" s="162" t="inlineStr">
        <is>
          <t>AUTORIZADO PAGAMENTO</t>
        </is>
      </c>
      <c r="S50" s="162" t="n">
        <v>8202646388</v>
      </c>
      <c r="T50" s="202" t="inlineStr">
        <is>
          <t>5 DIAS ÚTEIS</t>
        </is>
      </c>
      <c r="U50" s="186" t="n">
        <v>46181</v>
      </c>
      <c r="V50" s="186" t="n">
        <v>46181</v>
      </c>
      <c r="W50" s="186" t="n">
        <v>46188</v>
      </c>
      <c r="X50" s="186" t="n">
        <v>46184</v>
      </c>
      <c r="Y50" s="60">
        <f>IF(AND(X50&lt;&gt;"",W50&lt;&gt;""),IF(X50&lt;=W50,"SIM","NÃO"),"")</f>
        <v/>
      </c>
      <c r="Z50" s="162" t="n"/>
      <c r="AC50">
        <f>IF($C50="","",IF(COUNTIF('Códigos Santander (ref)'!$A$2:$A$79,$C50)&gt;0,"SANTANDER",IF(COUNTIF('Códigos Itaú (ref)'!$A$2:$A$44,$C50)&gt;0,"ITAU",IF(AND(TRIM(UPPER($I50))="CONTRATUAL",ISNUMBER(SEARCH("INDIVIDUAL",SUBSTITUTE(UPPER($D50)," ","")))),"PREMIUM FREE",""))))</f>
        <v/>
      </c>
    </row>
    <row r="51" ht="15" customFormat="1" customHeight="1" s="45">
      <c r="A51" s="183" t="inlineStr">
        <is>
          <t>TELA</t>
        </is>
      </c>
      <c r="B51" s="162" t="n">
        <v>56544</v>
      </c>
      <c r="C51" s="162" t="inlineStr">
        <is>
          <t>S21FQ</t>
        </is>
      </c>
      <c r="D51" s="105" t="inlineStr">
        <is>
          <t>SANTANDER SERVICOS DIGITAIS BRASIL LTDA</t>
        </is>
      </c>
      <c r="E51" s="162" t="n">
        <v>15597936867</v>
      </c>
      <c r="F51" s="162" t="inlineStr">
        <is>
          <t>S21FQ000046019</t>
        </is>
      </c>
      <c r="G51" s="184" t="n">
        <v>160</v>
      </c>
      <c r="H51" s="184" t="n">
        <v>160</v>
      </c>
      <c r="I51" s="105" t="inlineStr">
        <is>
          <t>CONTRATUAL</t>
        </is>
      </c>
      <c r="J51" s="185" t="n">
        <v>8040735890</v>
      </c>
      <c r="K51" s="162" t="inlineStr">
        <is>
          <t>AMAURI CARVALHO DE MORAIS</t>
        </is>
      </c>
      <c r="L51" s="162" t="inlineStr">
        <is>
          <t>SÃO PAULO</t>
        </is>
      </c>
      <c r="M51" s="105" t="inlineStr">
        <is>
          <t>SP</t>
        </is>
      </c>
      <c r="N51" s="162" t="inlineStr">
        <is>
          <t>CIBELY</t>
        </is>
      </c>
      <c r="O51" s="202" t="inlineStr">
        <is>
          <t>JA POSSUI</t>
        </is>
      </c>
      <c r="P51" s="186" t="n"/>
      <c r="Q51" s="186" t="n"/>
      <c r="R51" s="162" t="inlineStr">
        <is>
          <t>AUTORIZADO PAGAMENTO</t>
        </is>
      </c>
      <c r="S51" s="162" t="n">
        <v>8202646389</v>
      </c>
      <c r="T51" s="202" t="inlineStr">
        <is>
          <t>5 DIAS ÚTEIS</t>
        </is>
      </c>
      <c r="U51" s="186" t="n">
        <v>46181</v>
      </c>
      <c r="V51" s="186" t="n">
        <v>46181</v>
      </c>
      <c r="W51" s="186" t="n">
        <v>46188</v>
      </c>
      <c r="X51" s="186" t="n">
        <v>46184</v>
      </c>
      <c r="Y51" s="60">
        <f>IF(AND(X51&lt;&gt;"",W51&lt;&gt;""),IF(X51&lt;=W51,"SIM","NÃO"),"")</f>
        <v/>
      </c>
      <c r="Z51" s="162" t="n"/>
      <c r="AC51">
        <f>IF($C51="","",IF(COUNTIF('Códigos Santander (ref)'!$A$2:$A$79,$C51)&gt;0,"SANTANDER",IF(COUNTIF('Códigos Itaú (ref)'!$A$2:$A$44,$C51)&gt;0,"ITAU",IF(AND(TRIM(UPPER($I51))="CONTRATUAL",ISNUMBER(SEARCH("INDIVIDUAL",SUBSTITUTE(UPPER($D51)," ","")))),"PREMIUM FREE",""))))</f>
        <v/>
      </c>
    </row>
    <row r="52" ht="15" customFormat="1" customHeight="1" s="45">
      <c r="A52" s="183" t="inlineStr">
        <is>
          <t>TELA</t>
        </is>
      </c>
      <c r="B52" s="162" t="n">
        <v>56651</v>
      </c>
      <c r="C52" s="162" t="inlineStr">
        <is>
          <t>1RUD0</t>
        </is>
      </c>
      <c r="D52" s="105" t="inlineStr">
        <is>
          <t>SANTANDER ADVISORY SERVICES SA</t>
        </is>
      </c>
      <c r="E52" s="162" t="n">
        <v>36140455871</v>
      </c>
      <c r="F52" s="162" t="inlineStr">
        <is>
          <t>1RUD0002675013</t>
        </is>
      </c>
      <c r="G52" s="184" t="n">
        <v>264.58</v>
      </c>
      <c r="H52" s="184" t="n">
        <v>212.19</v>
      </c>
      <c r="I52" s="105" t="inlineStr">
        <is>
          <t>CONTRATUAL</t>
        </is>
      </c>
      <c r="J52" s="185" t="n">
        <v>41899098828</v>
      </c>
      <c r="K52" s="162" t="inlineStr">
        <is>
          <t>MARIANA RODRIGUES MAZZOLANI RAMOS</t>
        </is>
      </c>
      <c r="L52" s="162" t="inlineStr">
        <is>
          <t>CAMPINAS</t>
        </is>
      </c>
      <c r="M52" s="105" t="inlineStr">
        <is>
          <t>SP</t>
        </is>
      </c>
      <c r="N52" s="162" t="inlineStr">
        <is>
          <t>SERGIANA</t>
        </is>
      </c>
      <c r="O52" s="202" t="inlineStr">
        <is>
          <t>JA POSSUI</t>
        </is>
      </c>
      <c r="P52" s="186" t="n"/>
      <c r="Q52" s="60" t="n"/>
      <c r="R52" s="162" t="inlineStr">
        <is>
          <t>AUTORIZADO PAGAMENTO</t>
        </is>
      </c>
      <c r="S52" s="162" t="n">
        <v>8202646390</v>
      </c>
      <c r="T52" s="202" t="inlineStr">
        <is>
          <t>5 DIAS ÚTEIS</t>
        </is>
      </c>
      <c r="U52" s="186" t="n">
        <v>46181</v>
      </c>
      <c r="V52" s="186" t="n">
        <v>46181</v>
      </c>
      <c r="W52" s="186" t="n">
        <v>46188</v>
      </c>
      <c r="X52" s="186" t="n">
        <v>46184</v>
      </c>
      <c r="Y52" s="60">
        <f>IF(AND(X52&lt;&gt;"",W52&lt;&gt;""),IF(X52&lt;=W52,"SIM","NÃO"),"")</f>
        <v/>
      </c>
      <c r="Z52" s="60" t="n"/>
      <c r="AC52">
        <f>IF($C52="","",IF(COUNTIF('Códigos Santander (ref)'!$A$2:$A$79,$C52)&gt;0,"SANTANDER",IF(COUNTIF('Códigos Itaú (ref)'!$A$2:$A$44,$C52)&gt;0,"ITAU",IF(AND(TRIM(UPPER($I52))="CONTRATUAL",ISNUMBER(SEARCH("INDIVIDUAL",SUBSTITUTE(UPPER($D52)," ","")))),"PREMIUM FREE",""))))</f>
        <v/>
      </c>
    </row>
    <row r="53" ht="15" customFormat="1" customHeight="1" s="45">
      <c r="A53" s="183" t="inlineStr">
        <is>
          <t>TELA</t>
        </is>
      </c>
      <c r="B53" s="162" t="n">
        <v>56534</v>
      </c>
      <c r="C53" s="162" t="inlineStr">
        <is>
          <t>1RU51</t>
        </is>
      </c>
      <c r="D53" s="105" t="inlineStr">
        <is>
          <t>BANCO SANTANDER BRASIL SA</t>
        </is>
      </c>
      <c r="E53" s="162" t="n">
        <v>13478531896</v>
      </c>
      <c r="F53" s="162" t="inlineStr">
        <is>
          <t>1RU51000052027</t>
        </is>
      </c>
      <c r="G53" s="184" t="n">
        <v>350</v>
      </c>
      <c r="H53" s="184" t="n">
        <v>124.6</v>
      </c>
      <c r="I53" s="105" t="inlineStr">
        <is>
          <t>CONTRATUAL</t>
        </is>
      </c>
      <c r="J53" s="124" t="n">
        <v>24870458000160</v>
      </c>
      <c r="K53" s="105" t="inlineStr">
        <is>
          <t>EDWAL LOBOSCHI</t>
        </is>
      </c>
      <c r="L53" s="162" t="inlineStr">
        <is>
          <t>SÃO PAULO</t>
        </is>
      </c>
      <c r="M53" s="105" t="inlineStr">
        <is>
          <t>SP</t>
        </is>
      </c>
      <c r="N53" s="162" t="inlineStr">
        <is>
          <t>SERGIANA</t>
        </is>
      </c>
      <c r="O53" s="202" t="inlineStr">
        <is>
          <t>JA POSSUI</t>
        </is>
      </c>
      <c r="P53" s="186" t="n"/>
      <c r="Q53" s="186" t="n"/>
      <c r="R53" s="162" t="inlineStr">
        <is>
          <t>AUTORIZADO PAGAMENTO</t>
        </is>
      </c>
      <c r="S53" s="162" t="n">
        <v>8202646391</v>
      </c>
      <c r="T53" s="202" t="inlineStr">
        <is>
          <t>5 DIAS ÚTEIS</t>
        </is>
      </c>
      <c r="U53" s="186" t="n">
        <v>46181</v>
      </c>
      <c r="V53" s="186" t="n">
        <v>46181</v>
      </c>
      <c r="W53" s="186" t="n">
        <v>46188</v>
      </c>
      <c r="X53" s="186" t="n">
        <v>46184</v>
      </c>
      <c r="Y53" s="60">
        <f>IF(AND(X53&lt;&gt;"",W53&lt;&gt;""),IF(X53&lt;=W53,"SIM","NÃO"),"")</f>
        <v/>
      </c>
      <c r="Z53" s="162" t="n"/>
      <c r="AC53">
        <f>IF($C53="","",IF(COUNTIF('Códigos Santander (ref)'!$A$2:$A$79,$C53)&gt;0,"SANTANDER",IF(COUNTIF('Códigos Itaú (ref)'!$A$2:$A$44,$C53)&gt;0,"ITAU",IF(AND(TRIM(UPPER($I53))="CONTRATUAL",ISNUMBER(SEARCH("INDIVIDUAL",SUBSTITUTE(UPPER($D53)," ","")))),"PREMIUM FREE",""))))</f>
        <v/>
      </c>
    </row>
    <row r="54" ht="15" customFormat="1" customHeight="1" s="45">
      <c r="A54" s="183" t="inlineStr">
        <is>
          <t>TELA</t>
        </is>
      </c>
      <c r="B54" s="162" t="n">
        <v>56518</v>
      </c>
      <c r="C54" s="162" t="inlineStr">
        <is>
          <t>1RUH3</t>
        </is>
      </c>
      <c r="D54" s="105" t="inlineStr">
        <is>
          <t>BANCO SANTANDER BRASIL SA</t>
        </is>
      </c>
      <c r="E54" s="162" t="n">
        <v>98804308249</v>
      </c>
      <c r="F54" s="162" t="inlineStr">
        <is>
          <t>1RUH3041520009</t>
        </is>
      </c>
      <c r="G54" s="184" t="n">
        <v>435</v>
      </c>
      <c r="H54" s="184" t="n">
        <v>156.26</v>
      </c>
      <c r="I54" s="105" t="inlineStr">
        <is>
          <t>CONTRATUAL</t>
        </is>
      </c>
      <c r="J54" s="185" t="n">
        <v>4951451000165</v>
      </c>
      <c r="K54" s="162" t="inlineStr">
        <is>
          <t>ALBUQUERQUE E ROSSI LTDA</t>
        </is>
      </c>
      <c r="L54" s="162" t="inlineStr">
        <is>
          <t>BOA VISTA</t>
        </is>
      </c>
      <c r="M54" s="105" t="inlineStr">
        <is>
          <t>RR</t>
        </is>
      </c>
      <c r="N54" s="162" t="inlineStr">
        <is>
          <t>SERGIANA</t>
        </is>
      </c>
      <c r="O54" s="193" t="n">
        <v>559528</v>
      </c>
      <c r="P54" s="186" t="n">
        <v>46181</v>
      </c>
      <c r="Q54" s="186" t="n">
        <v>46184</v>
      </c>
      <c r="R54" s="162" t="inlineStr">
        <is>
          <t>AUTORIZADO PAGAMENTO</t>
        </is>
      </c>
      <c r="S54" s="162" t="n">
        <v>8202646528</v>
      </c>
      <c r="T54" s="202" t="inlineStr">
        <is>
          <t>5 DIAS ÚTEIS</t>
        </is>
      </c>
      <c r="U54" s="186" t="n">
        <v>46181</v>
      </c>
      <c r="V54" s="186" t="n">
        <v>46184</v>
      </c>
      <c r="W54" s="186" t="n">
        <v>46191</v>
      </c>
      <c r="X54" s="186" t="n">
        <v>46188</v>
      </c>
      <c r="Y54" s="60">
        <f>IF(AND(X54&lt;&gt;"",W54&lt;&gt;""),IF(X54&lt;=W54,"SIM","NÃO"),"")</f>
        <v/>
      </c>
      <c r="Z54" s="162" t="n"/>
      <c r="AC54">
        <f>IF($C54="","",IF(COUNTIF('Códigos Santander (ref)'!$A$2:$A$79,$C54)&gt;0,"SANTANDER",IF(COUNTIF('Códigos Itaú (ref)'!$A$2:$A$44,$C54)&gt;0,"ITAU",IF(AND(TRIM(UPPER($I54))="CONTRATUAL",ISNUMBER(SEARCH("INDIVIDUAL",SUBSTITUTE(UPPER($D54)," ","")))),"PREMIUM FREE",""))))</f>
        <v/>
      </c>
    </row>
    <row r="55" ht="15" customFormat="1" customHeight="1" s="45">
      <c r="A55" s="183" t="inlineStr">
        <is>
          <t>TELA</t>
        </is>
      </c>
      <c r="B55" s="162" t="n">
        <v>55831</v>
      </c>
      <c r="C55" s="162" t="inlineStr">
        <is>
          <t>1RSLN</t>
        </is>
      </c>
      <c r="D55" s="162" t="inlineStr">
        <is>
          <t>ITAU UNIBANCO SA</t>
        </is>
      </c>
      <c r="E55" s="162" t="n">
        <v>713452994</v>
      </c>
      <c r="F55" s="162" t="inlineStr">
        <is>
          <t>1RSLN016317017</t>
        </is>
      </c>
      <c r="G55" s="184" t="n">
        <v>900</v>
      </c>
      <c r="H55" s="184" t="n">
        <v>671.4</v>
      </c>
      <c r="I55" s="162" t="inlineStr">
        <is>
          <t>CONTRATUAL</t>
        </is>
      </c>
      <c r="J55" s="185" t="n">
        <v>2718639946</v>
      </c>
      <c r="K55" s="162" t="inlineStr">
        <is>
          <t>LEILA VENANCIO ARRUDA</t>
        </is>
      </c>
      <c r="L55" s="162" t="inlineStr">
        <is>
          <t>MARINGÁ</t>
        </is>
      </c>
      <c r="M55" s="105" t="inlineStr">
        <is>
          <t>PR</t>
        </is>
      </c>
      <c r="N55" s="162" t="inlineStr">
        <is>
          <t>CIBELY</t>
        </is>
      </c>
      <c r="O55" s="162" t="inlineStr">
        <is>
          <t>JA POSSUI</t>
        </is>
      </c>
      <c r="P55" s="186" t="n"/>
      <c r="Q55" s="186" t="n"/>
      <c r="R55" s="162" t="inlineStr">
        <is>
          <t>AUTORIZADO PAGAMENTO</t>
        </is>
      </c>
      <c r="S55" s="162" t="n">
        <v>8202646430</v>
      </c>
      <c r="T55" s="162" t="inlineStr">
        <is>
          <t>5 DIAS ÚTEIS</t>
        </is>
      </c>
      <c r="U55" s="186" t="n">
        <v>46181</v>
      </c>
      <c r="V55" s="186" t="n">
        <v>46182</v>
      </c>
      <c r="W55" s="186" t="n">
        <v>46189</v>
      </c>
      <c r="X55" s="186" t="n">
        <v>46184</v>
      </c>
      <c r="Y55" s="60">
        <f>IF(AND(X55&lt;&gt;"",W55&lt;&gt;""),IF(X55&lt;=W55,"SIM","NÃO"),"")</f>
        <v/>
      </c>
      <c r="Z55" s="162" t="n"/>
      <c r="AC55">
        <f>IF($C55="","",IF(COUNTIF('Códigos Santander (ref)'!$A$2:$A$79,$C55)&gt;0,"SANTANDER",IF(COUNTIF('Códigos Itaú (ref)'!$A$2:$A$44,$C55)&gt;0,"ITAU",IF(AND(TRIM(UPPER($I55))="CONTRATUAL",ISNUMBER(SEARCH("INDIVIDUAL",SUBSTITUTE(UPPER($D55)," ","")))),"PREMIUM FREE",""))))</f>
        <v/>
      </c>
    </row>
    <row r="56" ht="15" customFormat="1" customHeight="1" s="45">
      <c r="A56" s="183" t="inlineStr">
        <is>
          <t>TELA</t>
        </is>
      </c>
      <c r="B56" s="162" t="n">
        <v>53799</v>
      </c>
      <c r="C56" s="162" t="inlineStr">
        <is>
          <t>1RSLN</t>
        </is>
      </c>
      <c r="D56" s="162" t="inlineStr">
        <is>
          <t>ITAU UNIBANCO SA</t>
        </is>
      </c>
      <c r="E56" s="162" t="n">
        <v>713452994</v>
      </c>
      <c r="F56" s="162" t="inlineStr">
        <is>
          <t>1RSLN016317017</t>
        </is>
      </c>
      <c r="G56" s="184" t="n">
        <v>7270</v>
      </c>
      <c r="H56" s="184" t="n">
        <v>4328.48</v>
      </c>
      <c r="I56" s="162" t="inlineStr">
        <is>
          <t>CONTRATUAL</t>
        </is>
      </c>
      <c r="J56" s="185" t="n">
        <v>2047499992</v>
      </c>
      <c r="K56" s="162" t="inlineStr">
        <is>
          <t>THIAGO ARRUDA</t>
        </is>
      </c>
      <c r="L56" s="162" t="inlineStr">
        <is>
          <t>MARINGÁ</t>
        </is>
      </c>
      <c r="M56" s="105" t="inlineStr">
        <is>
          <t>PR</t>
        </is>
      </c>
      <c r="N56" s="162" t="inlineStr">
        <is>
          <t>CIBELY</t>
        </is>
      </c>
      <c r="O56" s="162" t="inlineStr">
        <is>
          <t>JA POSSUI</t>
        </is>
      </c>
      <c r="P56" s="186" t="n"/>
      <c r="Q56" s="186" t="n"/>
      <c r="R56" s="162" t="inlineStr">
        <is>
          <t>AUTORIZADO PAGAMENTO</t>
        </is>
      </c>
      <c r="S56" s="162" t="n">
        <v>8202646431</v>
      </c>
      <c r="T56" s="162" t="inlineStr">
        <is>
          <t>5 DIAS ÚTEIS</t>
        </is>
      </c>
      <c r="U56" s="186" t="n">
        <v>46181</v>
      </c>
      <c r="V56" s="186" t="n">
        <v>46182</v>
      </c>
      <c r="W56" s="186" t="n">
        <v>46189</v>
      </c>
      <c r="X56" s="186" t="n">
        <v>46184</v>
      </c>
      <c r="Y56" s="60">
        <f>IF(AND(X56&lt;&gt;"",W56&lt;&gt;""),IF(X56&lt;=W56,"SIM","NÃO"),"")</f>
        <v/>
      </c>
      <c r="Z56" s="162" t="n"/>
      <c r="AC56">
        <f>IF($C56="","",IF(COUNTIF('Códigos Santander (ref)'!$A$2:$A$79,$C56)&gt;0,"SANTANDER",IF(COUNTIF('Códigos Itaú (ref)'!$A$2:$A$44,$C56)&gt;0,"ITAU",IF(AND(TRIM(UPPER($I56))="CONTRATUAL",ISNUMBER(SEARCH("INDIVIDUAL",SUBSTITUTE(UPPER($D56)," ","")))),"PREMIUM FREE",""))))</f>
        <v/>
      </c>
    </row>
    <row r="57" ht="15" customFormat="1" customHeight="1" s="45">
      <c r="A57" s="183" t="inlineStr">
        <is>
          <t>TELA</t>
        </is>
      </c>
      <c r="B57" s="193" t="n">
        <v>56732</v>
      </c>
      <c r="C57" s="162" t="inlineStr">
        <is>
          <t>IPDKI</t>
        </is>
      </c>
      <c r="D57" s="162" t="inlineStr">
        <is>
          <t>INDIVIDUAL MAISODONTO</t>
        </is>
      </c>
      <c r="E57" s="162" t="n">
        <v>4978059364</v>
      </c>
      <c r="F57" s="162" t="inlineStr">
        <is>
          <t>IPDKI011243007</t>
        </is>
      </c>
      <c r="G57" s="184" t="n">
        <v>2349.94</v>
      </c>
      <c r="H57" s="184" t="n">
        <v>378.9</v>
      </c>
      <c r="I57" s="162" t="inlineStr">
        <is>
          <t>CONTRATUAL</t>
        </is>
      </c>
      <c r="J57" s="185" t="n">
        <v>47154163000192</v>
      </c>
      <c r="K57" s="162" t="inlineStr">
        <is>
          <t>ORAL FACE ODONTOLOGIA</t>
        </is>
      </c>
      <c r="L57" s="162" t="inlineStr">
        <is>
          <t>JUAZEIRO DO NORTE</t>
        </is>
      </c>
      <c r="M57" s="162" t="inlineStr">
        <is>
          <t>CE</t>
        </is>
      </c>
      <c r="N57" s="162" t="inlineStr">
        <is>
          <t>SERGIANA</t>
        </is>
      </c>
      <c r="O57" s="193" t="n">
        <v>559539</v>
      </c>
      <c r="P57" s="186" t="n">
        <v>46181</v>
      </c>
      <c r="Q57" s="186" t="n">
        <v>46185</v>
      </c>
      <c r="R57" s="162" t="inlineStr">
        <is>
          <t>AUTORIZADO PAGAMENTO</t>
        </is>
      </c>
      <c r="S57" s="162" t="n">
        <v>8202646588</v>
      </c>
      <c r="T57" s="162" t="inlineStr">
        <is>
          <t>30 DIAS CORRIDOS</t>
        </is>
      </c>
      <c r="U57" s="186" t="n">
        <v>46181</v>
      </c>
      <c r="V57" s="186" t="n">
        <v>46188</v>
      </c>
      <c r="W57" s="186" t="n">
        <v>46218</v>
      </c>
      <c r="X57" s="186" t="n">
        <v>46192</v>
      </c>
      <c r="Y57" s="60">
        <f>IF(AND(X57&lt;&gt;"",W57&lt;&gt;""),IF(X57&lt;=W57,"SIM","NÃO"),"")</f>
        <v/>
      </c>
      <c r="Z57" s="162" t="n"/>
      <c r="AC57">
        <f>IF($C57="","",IF(COUNTIF('Códigos Santander (ref)'!$A$2:$A$79,$C57)&gt;0,"SANTANDER",IF(COUNTIF('Códigos Itaú (ref)'!$A$2:$A$44,$C57)&gt;0,"ITAU",IF(AND(TRIM(UPPER($I57))="CONTRATUAL",ISNUMBER(SEARCH("INDIVIDUAL",SUBSTITUTE(UPPER($D57)," ","")))),"PREMIUM FREE",""))))</f>
        <v/>
      </c>
    </row>
    <row r="58" ht="15" customFormat="1" customHeight="1" s="45">
      <c r="A58" s="183" t="inlineStr">
        <is>
          <t>TELA</t>
        </is>
      </c>
      <c r="B58" s="162" t="n">
        <v>56515</v>
      </c>
      <c r="C58" s="162" t="inlineStr">
        <is>
          <t>1RUF4</t>
        </is>
      </c>
      <c r="D58" s="162" t="inlineStr">
        <is>
          <t>AYMORE CREDITO FINANCIAMENTO E INVESTIMENTO S</t>
        </is>
      </c>
      <c r="E58" s="162" t="n">
        <v>4890845917</v>
      </c>
      <c r="F58" s="162" t="inlineStr">
        <is>
          <t>1RUF4001691007</t>
        </is>
      </c>
      <c r="G58" s="184" t="n">
        <v>365</v>
      </c>
      <c r="H58" s="184" t="n">
        <v>35.6</v>
      </c>
      <c r="I58" s="162" t="inlineStr">
        <is>
          <t>CONTRATUAL</t>
        </is>
      </c>
      <c r="J58" s="185" t="n">
        <v>34565725000149</v>
      </c>
      <c r="K58" s="162" t="inlineStr">
        <is>
          <t>FRANCIO PISSAIA CLINICA DE ODONTOLOGIA LTDA</t>
        </is>
      </c>
      <c r="L58" s="162" t="inlineStr">
        <is>
          <t>FRANCISCO BELTRÃO</t>
        </is>
      </c>
      <c r="M58" s="162" t="inlineStr">
        <is>
          <t>PR</t>
        </is>
      </c>
      <c r="N58" s="162" t="inlineStr">
        <is>
          <t>SERGIANA</t>
        </is>
      </c>
      <c r="O58" s="193" t="n">
        <v>559776</v>
      </c>
      <c r="P58" s="186" t="n">
        <v>46182</v>
      </c>
      <c r="Q58" s="186" t="n">
        <v>46189</v>
      </c>
      <c r="R58" s="162" t="inlineStr">
        <is>
          <t>AUTORIZADO PAGAMENTO</t>
        </is>
      </c>
      <c r="S58" s="162" t="n">
        <v>8202646650</v>
      </c>
      <c r="T58" s="162" t="inlineStr">
        <is>
          <t>5 DIAS ÚTEIS</t>
        </is>
      </c>
      <c r="U58" s="186" t="n">
        <v>46181</v>
      </c>
      <c r="V58" s="186" t="n">
        <v>46189</v>
      </c>
      <c r="W58" s="186" t="n">
        <v>46196</v>
      </c>
      <c r="X58" s="186" t="n">
        <v>46192</v>
      </c>
      <c r="Y58" s="60">
        <f>IF(AND(X58&lt;&gt;"",W58&lt;&gt;""),IF(X58&lt;=W58,"SIM","NÃO"),"")</f>
        <v/>
      </c>
      <c r="Z58" s="162" t="n"/>
      <c r="AC58">
        <f>IF($C58="","",IF(COUNTIF('Códigos Santander (ref)'!$A$2:$A$79,$C58)&gt;0,"SANTANDER",IF(COUNTIF('Códigos Itaú (ref)'!$A$2:$A$44,$C58)&gt;0,"ITAU",IF(AND(TRIM(UPPER($I58))="CONTRATUAL",ISNUMBER(SEARCH("INDIVIDUAL",SUBSTITUTE(UPPER($D58)," ","")))),"PREMIUM FREE",""))))</f>
        <v/>
      </c>
    </row>
    <row r="59" ht="15" customFormat="1" customHeight="1" s="45">
      <c r="A59" s="105" t="inlineStr">
        <is>
          <t>TELA</t>
        </is>
      </c>
      <c r="B59" s="206" t="n">
        <v>56710</v>
      </c>
      <c r="C59" s="105" t="inlineStr">
        <is>
          <t>IPDKI</t>
        </is>
      </c>
      <c r="D59" s="162" t="inlineStr">
        <is>
          <t>INDIVIDUAL MAISODONTO</t>
        </is>
      </c>
      <c r="E59" s="105" t="n">
        <v>52004869801</v>
      </c>
      <c r="F59" s="105" t="inlineStr">
        <is>
          <t>IPDKI009296000</t>
        </is>
      </c>
      <c r="G59" s="153" t="n">
        <v>50</v>
      </c>
      <c r="H59" s="153" t="n">
        <v>6.6</v>
      </c>
      <c r="I59" s="162" t="inlineStr">
        <is>
          <t>CONTRATUAL</t>
        </is>
      </c>
      <c r="J59" s="124" t="n">
        <v>28556416000100</v>
      </c>
      <c r="K59" s="105" t="inlineStr">
        <is>
          <t>CERALF CENTRO RADIOLOGICO DE ALFENAS LTDA</t>
        </is>
      </c>
      <c r="L59" s="105" t="inlineStr">
        <is>
          <t>ALFENAS</t>
        </is>
      </c>
      <c r="M59" s="105" t="inlineStr">
        <is>
          <t>MG</t>
        </is>
      </c>
      <c r="N59" s="162" t="inlineStr">
        <is>
          <t>SERGIANA</t>
        </is>
      </c>
      <c r="O59" s="162" t="inlineStr">
        <is>
          <t>JA POSSUI</t>
        </is>
      </c>
      <c r="P59" s="60" t="n"/>
      <c r="Q59" s="60" t="n"/>
      <c r="R59" s="162" t="inlineStr">
        <is>
          <t>AUTORIZADO PAGAMENTO</t>
        </is>
      </c>
      <c r="S59" s="105" t="n">
        <v>8202646432</v>
      </c>
      <c r="T59" s="202" t="inlineStr">
        <is>
          <t>30 DIAS CORRIDOS</t>
        </is>
      </c>
      <c r="U59" s="60" t="n">
        <v>46182</v>
      </c>
      <c r="V59" s="186" t="n">
        <v>46182</v>
      </c>
      <c r="W59" s="186" t="n">
        <v>46212</v>
      </c>
      <c r="X59" s="60" t="n">
        <v>46184</v>
      </c>
      <c r="Y59" s="60">
        <f>IF(AND(X59&lt;&gt;"",W59&lt;&gt;""),IF(X59&lt;=W59,"SIM","NÃO"),"")</f>
        <v/>
      </c>
      <c r="Z59" s="208" t="n"/>
      <c r="AC59">
        <f>IF($C59="","",IF(COUNTIF('Códigos Santander (ref)'!$A$2:$A$79,$C59)&gt;0,"SANTANDER",IF(COUNTIF('Códigos Itaú (ref)'!$A$2:$A$44,$C59)&gt;0,"ITAU",IF(AND(TRIM(UPPER($I59))="CONTRATUAL",ISNUMBER(SEARCH("INDIVIDUAL",SUBSTITUTE(UPPER($D59)," ","")))),"PREMIUM FREE",""))))</f>
        <v/>
      </c>
    </row>
    <row r="60" ht="15" customFormat="1" customHeight="1" s="45">
      <c r="A60" s="105" t="inlineStr">
        <is>
          <t>TELA</t>
        </is>
      </c>
      <c r="B60" s="105" t="n">
        <v>56692</v>
      </c>
      <c r="C60" s="105" t="inlineStr">
        <is>
          <t>1RSLN</t>
        </is>
      </c>
      <c r="D60" s="162" t="inlineStr">
        <is>
          <t>ITAU UNIBANCO SA</t>
        </is>
      </c>
      <c r="E60" s="105" t="n">
        <v>42578601895</v>
      </c>
      <c r="F60" s="105" t="inlineStr">
        <is>
          <t>1RSLN006859003</t>
        </is>
      </c>
      <c r="G60" s="153" t="n">
        <v>150</v>
      </c>
      <c r="H60" s="153" t="n">
        <v>150</v>
      </c>
      <c r="I60" s="162" t="inlineStr">
        <is>
          <t>CONTRATUAL</t>
        </is>
      </c>
      <c r="J60" s="124" t="n">
        <v>45545844880</v>
      </c>
      <c r="K60" s="105" t="inlineStr">
        <is>
          <t>MARCELA PIAIA DI GIORGIO</t>
        </is>
      </c>
      <c r="L60" s="105" t="inlineStr">
        <is>
          <t>SANTO ANDRÉ</t>
        </is>
      </c>
      <c r="M60" s="105" t="inlineStr">
        <is>
          <t>SP</t>
        </is>
      </c>
      <c r="N60" s="162" t="inlineStr">
        <is>
          <t>SERGIANA</t>
        </is>
      </c>
      <c r="O60" s="162" t="inlineStr">
        <is>
          <t>JA POSSUI</t>
        </is>
      </c>
      <c r="P60" s="60" t="n"/>
      <c r="Q60" s="60" t="n"/>
      <c r="R60" s="162" t="inlineStr">
        <is>
          <t>AUTORIZADO PAGAMENTO</t>
        </is>
      </c>
      <c r="S60" s="105" t="n">
        <v>8202646433</v>
      </c>
      <c r="T60" s="162" t="inlineStr">
        <is>
          <t>5 DIAS ÚTEIS</t>
        </is>
      </c>
      <c r="U60" s="60" t="n">
        <v>46182</v>
      </c>
      <c r="V60" s="60" t="n">
        <v>46182</v>
      </c>
      <c r="W60" s="60" t="n">
        <v>46189</v>
      </c>
      <c r="X60" s="60" t="n">
        <v>46184</v>
      </c>
      <c r="Y60" s="60">
        <f>IF(AND(X60&lt;&gt;"",W60&lt;&gt;""),IF(X60&lt;=W60,"SIM","NÃO"),"")</f>
        <v/>
      </c>
      <c r="Z60" s="105" t="n"/>
      <c r="AC60">
        <f>IF($C60="","",IF(COUNTIF('Códigos Santander (ref)'!$A$2:$A$79,$C60)&gt;0,"SANTANDER",IF(COUNTIF('Códigos Itaú (ref)'!$A$2:$A$44,$C60)&gt;0,"ITAU",IF(AND(TRIM(UPPER($I60))="CONTRATUAL",ISNUMBER(SEARCH("INDIVIDUAL",SUBSTITUTE(UPPER($D60)," ","")))),"PREMIUM FREE",""))))</f>
        <v/>
      </c>
    </row>
    <row r="61" ht="15" customFormat="1" customHeight="1" s="45">
      <c r="A61" s="105" t="inlineStr">
        <is>
          <t>OUVIDORIA</t>
        </is>
      </c>
      <c r="B61" s="105" t="n">
        <v>56572</v>
      </c>
      <c r="C61" s="105" t="inlineStr">
        <is>
          <t>0JMJL</t>
        </is>
      </c>
      <c r="D61" s="105" t="inlineStr">
        <is>
          <t>NOTRE DAME INTERMEDICA SAUDE S A.</t>
        </is>
      </c>
      <c r="E61" s="105" t="n">
        <v>9111030747</v>
      </c>
      <c r="F61" s="105" t="inlineStr">
        <is>
          <t>0JMJL037345001</t>
        </is>
      </c>
      <c r="G61" s="153" t="n">
        <v>1517</v>
      </c>
      <c r="H61" s="153" t="n">
        <v>1364</v>
      </c>
      <c r="I61" s="162" t="inlineStr">
        <is>
          <t>ERRO DE SISTEMA/INFORMAÇÃO</t>
        </is>
      </c>
      <c r="J61" s="124" t="n">
        <v>30232784000144</v>
      </c>
      <c r="K61" s="105" t="inlineStr">
        <is>
          <t>DENTISTAS COPACABANA LTDA</t>
        </is>
      </c>
      <c r="L61" s="105" t="inlineStr">
        <is>
          <t>RIO DE JANEIRO</t>
        </is>
      </c>
      <c r="M61" s="105" t="inlineStr">
        <is>
          <t>RJ</t>
        </is>
      </c>
      <c r="N61" s="162" t="inlineStr">
        <is>
          <t>SERGIANA</t>
        </is>
      </c>
      <c r="O61" s="193" t="n">
        <v>559777</v>
      </c>
      <c r="P61" s="60" t="n">
        <v>46182</v>
      </c>
      <c r="Q61" s="60" t="n">
        <v>46185</v>
      </c>
      <c r="R61" s="162" t="inlineStr">
        <is>
          <t>AUTORIZADO PAGAMENTO</t>
        </is>
      </c>
      <c r="S61" s="105" t="n">
        <v>8202646590</v>
      </c>
      <c r="T61" s="202" t="inlineStr">
        <is>
          <t>30 DIAS CORRIDOS</t>
        </is>
      </c>
      <c r="U61" s="60" t="n">
        <v>46182</v>
      </c>
      <c r="V61" s="60" t="n">
        <v>46188</v>
      </c>
      <c r="W61" s="60" t="n">
        <v>46218</v>
      </c>
      <c r="X61" s="60" t="n">
        <v>46192</v>
      </c>
      <c r="Y61" s="60">
        <f>IF(AND(X61&lt;&gt;"",W61&lt;&gt;""),IF(X61&lt;=W61,"SIM","NÃO"),"")</f>
        <v/>
      </c>
      <c r="Z61" s="105" t="n"/>
      <c r="AC61">
        <f>IF($C61="","",IF(COUNTIF('Códigos Santander (ref)'!$A$2:$A$79,$C61)&gt;0,"SANTANDER",IF(COUNTIF('Códigos Itaú (ref)'!$A$2:$A$44,$C61)&gt;0,"ITAU",IF(AND(TRIM(UPPER($I61))="CONTRATUAL",ISNUMBER(SEARCH("INDIVIDUAL",SUBSTITUTE(UPPER($D61)," ","")))),"PREMIUM FREE",""))))</f>
        <v/>
      </c>
    </row>
    <row r="62" ht="15" customFormat="1" customHeight="1" s="45">
      <c r="A62" s="105" t="inlineStr">
        <is>
          <t>TELA</t>
        </is>
      </c>
      <c r="B62" s="105" t="n">
        <v>44863</v>
      </c>
      <c r="C62" s="105" t="inlineStr">
        <is>
          <t>1RUH3</t>
        </is>
      </c>
      <c r="D62" s="105" t="inlineStr">
        <is>
          <t>BANCO SANTANDER BRASIL SA</t>
        </is>
      </c>
      <c r="E62" s="105" t="n">
        <v>44813017835</v>
      </c>
      <c r="F62" s="105" t="inlineStr">
        <is>
          <t>1RUH3004888030</t>
        </is>
      </c>
      <c r="G62" s="153" t="n">
        <v>100</v>
      </c>
      <c r="H62" s="153" t="n">
        <v>14.58</v>
      </c>
      <c r="I62" s="162" t="inlineStr">
        <is>
          <t>CONTRATUAL</t>
        </is>
      </c>
      <c r="J62" s="124" t="n">
        <v>59007415000130</v>
      </c>
      <c r="K62" s="105" t="inlineStr">
        <is>
          <t>CESCHIN ODONTOLOGIA LTDA</t>
        </is>
      </c>
      <c r="L62" s="105" t="inlineStr">
        <is>
          <t>SÃO CAETANO DO SUL</t>
        </is>
      </c>
      <c r="M62" s="105" t="inlineStr">
        <is>
          <t>SP</t>
        </is>
      </c>
      <c r="N62" s="162" t="inlineStr">
        <is>
          <t>SERGIANA</t>
        </is>
      </c>
      <c r="O62" s="193" t="n">
        <v>559785</v>
      </c>
      <c r="P62" s="60" t="n">
        <v>46182</v>
      </c>
      <c r="Q62" s="60" t="n">
        <v>46185</v>
      </c>
      <c r="R62" s="162" t="inlineStr">
        <is>
          <t>AUTORIZADO PAGAMENTO</t>
        </is>
      </c>
      <c r="S62" s="105" t="n">
        <v>8202646591</v>
      </c>
      <c r="T62" s="162" t="inlineStr">
        <is>
          <t>5 DIAS ÚTEIS</t>
        </is>
      </c>
      <c r="U62" s="60" t="n">
        <v>46182</v>
      </c>
      <c r="V62" s="60" t="n">
        <v>46188</v>
      </c>
      <c r="W62" s="60" t="n">
        <v>46195</v>
      </c>
      <c r="X62" s="60" t="n">
        <v>46191</v>
      </c>
      <c r="Y62" s="60">
        <f>IF(AND(X62&lt;&gt;"",W62&lt;&gt;""),IF(X62&lt;=W62,"SIM","NÃO"),"")</f>
        <v/>
      </c>
      <c r="Z62" s="105" t="n"/>
      <c r="AC62">
        <f>IF($C62="","",IF(COUNTIF('Códigos Santander (ref)'!$A$2:$A$79,$C62)&gt;0,"SANTANDER",IF(COUNTIF('Códigos Itaú (ref)'!$A$2:$A$44,$C62)&gt;0,"ITAU",IF(AND(TRIM(UPPER($I62))="CONTRATUAL",ISNUMBER(SEARCH("INDIVIDUAL",SUBSTITUTE(UPPER($D62)," ","")))),"PREMIUM FREE",""))))</f>
        <v/>
      </c>
    </row>
    <row r="63" ht="15" customFormat="1" customHeight="1" s="45">
      <c r="A63" s="105" t="inlineStr">
        <is>
          <t>TELA</t>
        </is>
      </c>
      <c r="B63" s="105" t="n">
        <v>56634</v>
      </c>
      <c r="C63" s="105" t="inlineStr">
        <is>
          <t>1RUH3</t>
        </is>
      </c>
      <c r="D63" s="105" t="inlineStr">
        <is>
          <t>BANCO SANTANDER BRASIL SA</t>
        </is>
      </c>
      <c r="E63" s="105" t="n">
        <v>44813017835</v>
      </c>
      <c r="F63" s="105" t="inlineStr">
        <is>
          <t>1RUH3004888030</t>
        </is>
      </c>
      <c r="G63" s="153" t="n">
        <v>150</v>
      </c>
      <c r="H63" s="153" t="n">
        <v>14.58</v>
      </c>
      <c r="I63" s="162" t="inlineStr">
        <is>
          <t>CONTRATUAL</t>
        </is>
      </c>
      <c r="J63" s="124" t="n">
        <v>59007415000130</v>
      </c>
      <c r="K63" s="105" t="inlineStr">
        <is>
          <t>CESCHIN ODONTOLOGIA LTDA</t>
        </is>
      </c>
      <c r="L63" s="105" t="inlineStr">
        <is>
          <t>SÃO CAETANO DO SUL</t>
        </is>
      </c>
      <c r="M63" s="105" t="inlineStr">
        <is>
          <t>SP</t>
        </is>
      </c>
      <c r="N63" s="162" t="inlineStr">
        <is>
          <t>SERGIANA</t>
        </is>
      </c>
      <c r="O63" s="193" t="n">
        <v>559785</v>
      </c>
      <c r="P63" s="60" t="n">
        <v>46182</v>
      </c>
      <c r="Q63" s="60" t="n">
        <v>46185</v>
      </c>
      <c r="R63" s="162" t="inlineStr">
        <is>
          <t>AUTORIZADO PAGAMENTO</t>
        </is>
      </c>
      <c r="S63" s="105" t="n">
        <v>8202646592</v>
      </c>
      <c r="T63" s="162" t="inlineStr">
        <is>
          <t>5 DIAS ÚTEIS</t>
        </is>
      </c>
      <c r="U63" s="60" t="n">
        <v>46182</v>
      </c>
      <c r="V63" s="60" t="n">
        <v>46188</v>
      </c>
      <c r="W63" s="60" t="n">
        <v>46195</v>
      </c>
      <c r="X63" s="60" t="n">
        <v>46191</v>
      </c>
      <c r="Y63" s="60">
        <f>IF(AND(X63&lt;&gt;"",W63&lt;&gt;""),IF(X63&lt;=W63,"SIM","NÃO"),"")</f>
        <v/>
      </c>
      <c r="Z63" s="105" t="n"/>
      <c r="AC63">
        <f>IF($C63="","",IF(COUNTIF('Códigos Santander (ref)'!$A$2:$A$79,$C63)&gt;0,"SANTANDER",IF(COUNTIF('Códigos Itaú (ref)'!$A$2:$A$44,$C63)&gt;0,"ITAU",IF(AND(TRIM(UPPER($I63))="CONTRATUAL",ISNUMBER(SEARCH("INDIVIDUAL",SUBSTITUTE(UPPER($D63)," ","")))),"PREMIUM FREE",""))))</f>
        <v/>
      </c>
    </row>
    <row r="64" ht="15" customFormat="1" customHeight="1" s="45">
      <c r="A64" s="105" t="inlineStr">
        <is>
          <t>TELA</t>
        </is>
      </c>
      <c r="B64" s="105" t="n">
        <v>56691</v>
      </c>
      <c r="C64" s="105" t="inlineStr">
        <is>
          <t>1RUH3</t>
        </is>
      </c>
      <c r="D64" s="105" t="inlineStr">
        <is>
          <t>BANCO SANTANDER BRASIL SA</t>
        </is>
      </c>
      <c r="E64" s="105" t="n">
        <v>9638218657</v>
      </c>
      <c r="F64" s="105" t="inlineStr">
        <is>
          <t>1RUH3028312007</t>
        </is>
      </c>
      <c r="G64" s="153" t="n">
        <v>90</v>
      </c>
      <c r="H64" s="153" t="n">
        <v>47.87</v>
      </c>
      <c r="I64" s="162" t="inlineStr">
        <is>
          <t>CONTRATUAL</t>
        </is>
      </c>
      <c r="J64" s="124" t="n">
        <v>47944604000150</v>
      </c>
      <c r="K64" s="105" t="inlineStr">
        <is>
          <t>CROF CENTRO RADIOLOGICO ORO FACIAL LTDA</t>
        </is>
      </c>
      <c r="L64" s="105" t="inlineStr">
        <is>
          <t>CAMPELO BELO</t>
        </is>
      </c>
      <c r="M64" s="105" t="inlineStr">
        <is>
          <t>MG</t>
        </is>
      </c>
      <c r="N64" s="162" t="inlineStr">
        <is>
          <t>SERGIANA</t>
        </is>
      </c>
      <c r="O64" s="193" t="n">
        <v>559787</v>
      </c>
      <c r="P64" s="60" t="n">
        <v>46182</v>
      </c>
      <c r="Q64" s="60" t="n">
        <v>46185</v>
      </c>
      <c r="R64" s="162" t="inlineStr">
        <is>
          <t>AUTORIZADO PAGAMENTO</t>
        </is>
      </c>
      <c r="S64" s="105" t="n">
        <v>8202646593</v>
      </c>
      <c r="T64" s="162" t="inlineStr">
        <is>
          <t>5 DIAS ÚTEIS</t>
        </is>
      </c>
      <c r="U64" s="60" t="n">
        <v>46182</v>
      </c>
      <c r="V64" s="60" t="n">
        <v>46188</v>
      </c>
      <c r="W64" s="60" t="n">
        <v>46195</v>
      </c>
      <c r="X64" s="60" t="n">
        <v>46191</v>
      </c>
      <c r="Y64" s="60">
        <f>IF(AND(X64&lt;&gt;"",W64&lt;&gt;""),IF(X64&lt;=W64,"SIM","NÃO"),"")</f>
        <v/>
      </c>
      <c r="Z64" s="105" t="n"/>
      <c r="AC64">
        <f>IF($C64="","",IF(COUNTIF('Códigos Santander (ref)'!$A$2:$A$79,$C64)&gt;0,"SANTANDER",IF(COUNTIF('Códigos Itaú (ref)'!$A$2:$A$44,$C64)&gt;0,"ITAU",IF(AND(TRIM(UPPER($I64))="CONTRATUAL",ISNUMBER(SEARCH("INDIVIDUAL",SUBSTITUTE(UPPER($D64)," ","")))),"PREMIUM FREE",""))))</f>
        <v/>
      </c>
    </row>
    <row r="65" ht="15" customFormat="1" customHeight="1" s="45">
      <c r="A65" s="105" t="inlineStr">
        <is>
          <t>TELA</t>
        </is>
      </c>
      <c r="B65" s="105" t="n">
        <v>56520</v>
      </c>
      <c r="C65" s="105" t="inlineStr">
        <is>
          <t>1RBFP</t>
        </is>
      </c>
      <c r="D65" s="105" t="inlineStr">
        <is>
          <t>EM DIA SERVICOS ESPECIALIZADOS EM COBRANCAS L</t>
        </is>
      </c>
      <c r="E65" s="105" t="n">
        <v>22145988807</v>
      </c>
      <c r="F65" s="105" t="inlineStr">
        <is>
          <t>1RBFP000169021</t>
        </is>
      </c>
      <c r="G65" s="153" t="n">
        <v>1038.78</v>
      </c>
      <c r="H65" s="153" t="n">
        <v>385</v>
      </c>
      <c r="I65" s="162" t="inlineStr">
        <is>
          <t>CONTRATUAL</t>
        </is>
      </c>
      <c r="J65" s="124" t="n">
        <v>37541578000165</v>
      </c>
      <c r="K65" s="105" t="inlineStr">
        <is>
          <t>AKABANE ODONTOLOGIA LTDA</t>
        </is>
      </c>
      <c r="L65" s="162" t="inlineStr">
        <is>
          <t>SÃO PAULO</t>
        </is>
      </c>
      <c r="M65" s="105" t="inlineStr">
        <is>
          <t>SP</t>
        </is>
      </c>
      <c r="N65" s="162" t="inlineStr">
        <is>
          <t>SERGIANA</t>
        </is>
      </c>
      <c r="O65" s="162" t="inlineStr">
        <is>
          <t>JA POSSUI</t>
        </is>
      </c>
      <c r="P65" s="60" t="n"/>
      <c r="Q65" s="60" t="n"/>
      <c r="R65" s="162" t="inlineStr">
        <is>
          <t>AUTORIZADO PAGAMENTO</t>
        </is>
      </c>
      <c r="S65" s="105" t="n">
        <v>8202646434</v>
      </c>
      <c r="T65" s="162" t="inlineStr">
        <is>
          <t>5 DIAS ÚTEIS</t>
        </is>
      </c>
      <c r="U65" s="60" t="n">
        <v>46182</v>
      </c>
      <c r="V65" s="60" t="n">
        <v>46182</v>
      </c>
      <c r="W65" s="60" t="n">
        <v>46189</v>
      </c>
      <c r="X65" s="60" t="n">
        <v>46184</v>
      </c>
      <c r="Y65" s="60">
        <f>IF(AND(X65&lt;&gt;"",W65&lt;&gt;""),IF(X65&lt;=W65,"SIM","NÃO"),"")</f>
        <v/>
      </c>
      <c r="Z65" s="105" t="n"/>
      <c r="AC65">
        <f>IF($C65="","",IF(COUNTIF('Códigos Santander (ref)'!$A$2:$A$79,$C65)&gt;0,"SANTANDER",IF(COUNTIF('Códigos Itaú (ref)'!$A$2:$A$44,$C65)&gt;0,"ITAU",IF(AND(TRIM(UPPER($I65))="CONTRATUAL",ISNUMBER(SEARCH("INDIVIDUAL",SUBSTITUTE(UPPER($D65)," ","")))),"PREMIUM FREE",""))))</f>
        <v/>
      </c>
    </row>
    <row r="66" ht="15" customFormat="1" customHeight="1" s="45">
      <c r="A66" s="105" t="inlineStr">
        <is>
          <t>SAC</t>
        </is>
      </c>
      <c r="B66" s="105" t="n">
        <v>56521</v>
      </c>
      <c r="C66" s="105" t="inlineStr">
        <is>
          <t>0700S</t>
        </is>
      </c>
      <c r="D66" s="162" t="inlineStr">
        <is>
          <t>I N D I V I D U A L</t>
        </is>
      </c>
      <c r="E66" s="105" t="n">
        <v>89170903204</v>
      </c>
      <c r="F66" s="124" t="inlineStr">
        <is>
          <t>0700S001436015</t>
        </is>
      </c>
      <c r="G66" s="153" t="n">
        <v>2850</v>
      </c>
      <c r="H66" s="153" t="n">
        <v>1250</v>
      </c>
      <c r="I66" s="162" t="inlineStr">
        <is>
          <t>INSUFICIÊNCIA DE REDE</t>
        </is>
      </c>
      <c r="J66" s="124" t="n">
        <v>30801191000151</v>
      </c>
      <c r="K66" s="162" t="inlineStr">
        <is>
          <t>ARTE DO SORRISO CLINICA ODONTOLOGICA LTDA</t>
        </is>
      </c>
      <c r="L66" s="105" t="inlineStr">
        <is>
          <t>JI PARANÁ</t>
        </is>
      </c>
      <c r="M66" s="105" t="inlineStr">
        <is>
          <t>RO</t>
        </is>
      </c>
      <c r="N66" s="162" t="inlineStr">
        <is>
          <t>CIBELY</t>
        </is>
      </c>
      <c r="O66" s="193" t="n">
        <v>559799</v>
      </c>
      <c r="P66" s="60" t="n">
        <v>46182</v>
      </c>
      <c r="Q66" s="60" t="n">
        <v>46185</v>
      </c>
      <c r="R66" s="162" t="inlineStr">
        <is>
          <t>AUTORIZADO PAGAMENTO</t>
        </is>
      </c>
      <c r="S66" s="105" t="n">
        <v>8202646618</v>
      </c>
      <c r="T66" s="162" t="inlineStr">
        <is>
          <t>30 DIAS CORRIDOS</t>
        </is>
      </c>
      <c r="U66" s="60" t="n">
        <v>46182</v>
      </c>
      <c r="V66" s="60" t="n">
        <v>46188</v>
      </c>
      <c r="W66" s="60" t="n">
        <v>46218</v>
      </c>
      <c r="X66" s="60" t="n">
        <v>46192</v>
      </c>
      <c r="Y66" s="60">
        <f>IF(AND(X66&lt;&gt;"",W66&lt;&gt;""),IF(X66&lt;=W66,"SIM","NÃO"),"")</f>
        <v/>
      </c>
      <c r="Z66" s="105" t="n"/>
      <c r="AC66">
        <f>IF($C66="","",IF(COUNTIF('Códigos Santander (ref)'!$A$2:$A$79,$C66)&gt;0,"SANTANDER",IF(COUNTIF('Códigos Itaú (ref)'!$A$2:$A$44,$C66)&gt;0,"ITAU",IF(AND(TRIM(UPPER($I66))="CONTRATUAL",ISNUMBER(SEARCH("INDIVIDUAL",SUBSTITUTE(UPPER($D66)," ","")))),"PREMIUM FREE",""))))</f>
        <v/>
      </c>
    </row>
    <row r="67" ht="15" customFormat="1" customHeight="1" s="45">
      <c r="A67" s="105" t="inlineStr">
        <is>
          <t>TELA</t>
        </is>
      </c>
      <c r="B67" s="105" t="n">
        <v>56523</v>
      </c>
      <c r="C67" s="105" t="inlineStr">
        <is>
          <t>1RUH3</t>
        </is>
      </c>
      <c r="D67" s="105" t="inlineStr">
        <is>
          <t>BANCO SANTANDER BRASIL SA</t>
        </is>
      </c>
      <c r="E67" s="105" t="n">
        <v>5754696760</v>
      </c>
      <c r="F67" s="105" t="inlineStr">
        <is>
          <t>1RUH3019566018</t>
        </is>
      </c>
      <c r="G67" s="153" t="n">
        <v>250</v>
      </c>
      <c r="H67" s="153" t="n">
        <v>212.19</v>
      </c>
      <c r="I67" s="162" t="inlineStr">
        <is>
          <t>CONTRATUAL</t>
        </is>
      </c>
      <c r="J67" s="124" t="n">
        <v>91754143415</v>
      </c>
      <c r="K67" s="105" t="inlineStr">
        <is>
          <t>ROSANA DE SOUZA</t>
        </is>
      </c>
      <c r="L67" s="162" t="inlineStr">
        <is>
          <t>SÃO PAULO</t>
        </is>
      </c>
      <c r="M67" s="105" t="inlineStr">
        <is>
          <t>SP</t>
        </is>
      </c>
      <c r="N67" s="162" t="inlineStr">
        <is>
          <t>SERGIANA</t>
        </is>
      </c>
      <c r="O67" s="162" t="inlineStr">
        <is>
          <t>JA POSSUI</t>
        </is>
      </c>
      <c r="P67" s="60" t="n"/>
      <c r="Q67" s="60" t="n"/>
      <c r="R67" s="162" t="inlineStr">
        <is>
          <t>AUTORIZADO PAGAMENTO</t>
        </is>
      </c>
      <c r="S67" s="105" t="n">
        <v>8202646435</v>
      </c>
      <c r="T67" s="162" t="inlineStr">
        <is>
          <t>5 DIAS ÚTEIS</t>
        </is>
      </c>
      <c r="U67" s="60" t="n">
        <v>46182</v>
      </c>
      <c r="V67" s="60" t="n">
        <v>46182</v>
      </c>
      <c r="W67" s="60" t="n">
        <v>46189</v>
      </c>
      <c r="X67" s="60" t="n">
        <v>46184</v>
      </c>
      <c r="Y67" s="60">
        <f>IF(AND(X67&lt;&gt;"",W67&lt;&gt;""),IF(X67&lt;=W67,"SIM","NÃO"),"")</f>
        <v/>
      </c>
      <c r="Z67" s="105" t="n"/>
      <c r="AC67">
        <f>IF($C67="","",IF(COUNTIF('Códigos Santander (ref)'!$A$2:$A$79,$C67)&gt;0,"SANTANDER",IF(COUNTIF('Códigos Itaú (ref)'!$A$2:$A$44,$C67)&gt;0,"ITAU",IF(AND(TRIM(UPPER($I67))="CONTRATUAL",ISNUMBER(SEARCH("INDIVIDUAL",SUBSTITUTE(UPPER($D67)," ","")))),"PREMIUM FREE",""))))</f>
        <v/>
      </c>
    </row>
    <row r="68" ht="15" customFormat="1" customHeight="1" s="45">
      <c r="A68" s="105" t="inlineStr">
        <is>
          <t>TELA</t>
        </is>
      </c>
      <c r="B68" s="105" t="n">
        <v>56713</v>
      </c>
      <c r="C68" s="105" t="inlineStr">
        <is>
          <t>1RUH3</t>
        </is>
      </c>
      <c r="D68" s="105" t="inlineStr">
        <is>
          <t>BANCO SANTANDER BRASIL SA</t>
        </is>
      </c>
      <c r="E68" s="105" t="n">
        <v>5754696760</v>
      </c>
      <c r="F68" s="105" t="inlineStr">
        <is>
          <t>1RUH3019566000</t>
        </is>
      </c>
      <c r="G68" s="153" t="n">
        <v>735</v>
      </c>
      <c r="H68" s="153" t="n">
        <v>85.40000000000001</v>
      </c>
      <c r="I68" s="162" t="inlineStr">
        <is>
          <t>CONTRATUAL</t>
        </is>
      </c>
      <c r="J68" s="124" t="n">
        <v>91754143415</v>
      </c>
      <c r="K68" s="105" t="inlineStr">
        <is>
          <t>ROSANA DE SOUZA</t>
        </is>
      </c>
      <c r="L68" s="162" t="inlineStr">
        <is>
          <t>SÃO PAULO</t>
        </is>
      </c>
      <c r="M68" s="105" t="inlineStr">
        <is>
          <t>SP</t>
        </is>
      </c>
      <c r="N68" s="162" t="inlineStr">
        <is>
          <t>SERGIANA</t>
        </is>
      </c>
      <c r="O68" s="162" t="inlineStr">
        <is>
          <t>JA POSSUI</t>
        </is>
      </c>
      <c r="P68" s="60" t="n"/>
      <c r="Q68" s="60" t="n"/>
      <c r="R68" s="162" t="inlineStr">
        <is>
          <t>AUTORIZADO PAGAMENTO</t>
        </is>
      </c>
      <c r="S68" s="105" t="n">
        <v>8202646480</v>
      </c>
      <c r="T68" s="162" t="inlineStr">
        <is>
          <t>5 DIAS ÚTEIS</t>
        </is>
      </c>
      <c r="U68" s="60" t="n">
        <v>46182</v>
      </c>
      <c r="V68" s="60" t="n">
        <v>46183</v>
      </c>
      <c r="W68" s="60" t="n">
        <v>46190</v>
      </c>
      <c r="X68" s="60" t="n">
        <v>46188</v>
      </c>
      <c r="Y68" s="60">
        <f>IF(AND(X68&lt;&gt;"",W68&lt;&gt;""),IF(X68&lt;=W68,"SIM","NÃO"),"")</f>
        <v/>
      </c>
      <c r="Z68" s="105" t="n"/>
      <c r="AC68">
        <f>IF($C68="","",IF(COUNTIF('Códigos Santander (ref)'!$A$2:$A$79,$C68)&gt;0,"SANTANDER",IF(COUNTIF('Códigos Itaú (ref)'!$A$2:$A$44,$C68)&gt;0,"ITAU",IF(AND(TRIM(UPPER($I68))="CONTRATUAL",ISNUMBER(SEARCH("INDIVIDUAL",SUBSTITUTE(UPPER($D68)," ","")))),"PREMIUM FREE",""))))</f>
        <v/>
      </c>
    </row>
    <row r="69" ht="15" customFormat="1" customHeight="1" s="45">
      <c r="A69" s="105" t="inlineStr">
        <is>
          <t>TELA</t>
        </is>
      </c>
      <c r="B69" s="105" t="n">
        <v>56711</v>
      </c>
      <c r="C69" s="105" t="inlineStr">
        <is>
          <t>1RU54</t>
        </is>
      </c>
      <c r="D69" s="105" t="inlineStr">
        <is>
          <t>BANCO SANTANDER BRASIL SA</t>
        </is>
      </c>
      <c r="E69" s="105" t="n">
        <v>93719264815</v>
      </c>
      <c r="F69" s="105" t="inlineStr">
        <is>
          <t>1RU54000109002</t>
        </is>
      </c>
      <c r="G69" s="153" t="n">
        <v>250</v>
      </c>
      <c r="H69" s="153" t="n">
        <v>186.78</v>
      </c>
      <c r="I69" s="162" t="inlineStr">
        <is>
          <t>CONTRATUAL</t>
        </is>
      </c>
      <c r="J69" s="124" t="n">
        <v>41830944886</v>
      </c>
      <c r="K69" s="105" t="inlineStr">
        <is>
          <t>HELENA SORMANI ZANONI</t>
        </is>
      </c>
      <c r="L69" s="105" t="inlineStr">
        <is>
          <t>JAU</t>
        </is>
      </c>
      <c r="M69" s="105" t="inlineStr">
        <is>
          <t>SP</t>
        </is>
      </c>
      <c r="N69" s="162" t="inlineStr">
        <is>
          <t>SERGIANA</t>
        </is>
      </c>
      <c r="O69" s="162" t="inlineStr">
        <is>
          <t>JA POSSUI</t>
        </is>
      </c>
      <c r="P69" s="60" t="n"/>
      <c r="Q69" s="60" t="n"/>
      <c r="R69" s="162" t="inlineStr">
        <is>
          <t>AUTORIZADO PAGAMENTO</t>
        </is>
      </c>
      <c r="S69" s="105" t="n">
        <v>8202646481</v>
      </c>
      <c r="T69" s="162" t="inlineStr">
        <is>
          <t>5 DIAS ÚTEIS</t>
        </is>
      </c>
      <c r="U69" s="60" t="n">
        <v>46182</v>
      </c>
      <c r="V69" s="60" t="n">
        <v>46183</v>
      </c>
      <c r="W69" s="60" t="n">
        <v>46190</v>
      </c>
      <c r="X69" s="60" t="n">
        <v>46188</v>
      </c>
      <c r="Y69" s="60">
        <f>IF(AND(X69&lt;&gt;"",W69&lt;&gt;""),IF(X69&lt;=W69,"SIM","NÃO"),"")</f>
        <v/>
      </c>
      <c r="Z69" s="105" t="n"/>
      <c r="AC69">
        <f>IF($C69="","",IF(COUNTIF('Códigos Santander (ref)'!$A$2:$A$79,$C69)&gt;0,"SANTANDER",IF(COUNTIF('Códigos Itaú (ref)'!$A$2:$A$44,$C69)&gt;0,"ITAU",IF(AND(TRIM(UPPER($I69))="CONTRATUAL",ISNUMBER(SEARCH("INDIVIDUAL",SUBSTITUTE(UPPER($D69)," ","")))),"PREMIUM FREE",""))))</f>
        <v/>
      </c>
    </row>
    <row r="70" ht="15" customFormat="1" customHeight="1" s="45">
      <c r="A70" s="105" t="inlineStr">
        <is>
          <t>TELA</t>
        </is>
      </c>
      <c r="B70" s="105" t="n">
        <v>56730</v>
      </c>
      <c r="C70" s="105" t="inlineStr">
        <is>
          <t>1RU54</t>
        </is>
      </c>
      <c r="D70" s="105" t="inlineStr">
        <is>
          <t>BANCO SANTANDER BRASIL SA</t>
        </is>
      </c>
      <c r="E70" s="105" t="n">
        <v>3377182888</v>
      </c>
      <c r="F70" s="105" t="inlineStr">
        <is>
          <t>1RU54000232009</t>
        </is>
      </c>
      <c r="G70" s="153" t="n">
        <v>1560</v>
      </c>
      <c r="H70" s="153" t="n">
        <v>1275.87</v>
      </c>
      <c r="I70" s="162" t="inlineStr">
        <is>
          <t>CONTRATUAL</t>
        </is>
      </c>
      <c r="J70" s="124" t="n">
        <v>67069282672</v>
      </c>
      <c r="K70" s="105" t="inlineStr">
        <is>
          <t>LEONE RIBEIRO DE ALMEIDA</t>
        </is>
      </c>
      <c r="L70" s="162" t="inlineStr">
        <is>
          <t>SÃO PAULO</t>
        </is>
      </c>
      <c r="M70" s="105" t="inlineStr">
        <is>
          <t>SP</t>
        </is>
      </c>
      <c r="N70" s="162" t="inlineStr">
        <is>
          <t>SERGIANA</t>
        </is>
      </c>
      <c r="O70" s="162" t="inlineStr">
        <is>
          <t>JA POSSUI</t>
        </is>
      </c>
      <c r="P70" s="209" t="n"/>
      <c r="Q70" s="60" t="n"/>
      <c r="R70" s="162" t="inlineStr">
        <is>
          <t>AUTORIZADO PAGAMENTO</t>
        </is>
      </c>
      <c r="S70" s="105" t="n">
        <v>8202646482</v>
      </c>
      <c r="T70" s="162" t="inlineStr">
        <is>
          <t>5 DIAS ÚTEIS</t>
        </is>
      </c>
      <c r="U70" s="60" t="n">
        <v>46182</v>
      </c>
      <c r="V70" s="60" t="n">
        <v>46183</v>
      </c>
      <c r="W70" s="60" t="n">
        <v>46190</v>
      </c>
      <c r="X70" s="60" t="n">
        <v>46188</v>
      </c>
      <c r="Y70" s="60">
        <f>IF(AND(X70&lt;&gt;"",W70&lt;&gt;""),IF(X70&lt;=W70,"SIM","NÃO"),"")</f>
        <v/>
      </c>
      <c r="Z70" s="105" t="n"/>
      <c r="AC70">
        <f>IF($C70="","",IF(COUNTIF('Códigos Santander (ref)'!$A$2:$A$79,$C70)&gt;0,"SANTANDER",IF(COUNTIF('Códigos Itaú (ref)'!$A$2:$A$44,$C70)&gt;0,"ITAU",IF(AND(TRIM(UPPER($I70))="CONTRATUAL",ISNUMBER(SEARCH("INDIVIDUAL",SUBSTITUTE(UPPER($D70)," ","")))),"PREMIUM FREE",""))))</f>
        <v/>
      </c>
    </row>
    <row r="71" ht="15" customFormat="1" customHeight="1" s="45">
      <c r="A71" s="105" t="inlineStr">
        <is>
          <t>TELA</t>
        </is>
      </c>
      <c r="B71" s="206" t="n">
        <v>56171</v>
      </c>
      <c r="C71" s="105" t="inlineStr">
        <is>
          <t>0700D</t>
        </is>
      </c>
      <c r="D71" s="206" t="inlineStr">
        <is>
          <t>I N D I V I D U A L</t>
        </is>
      </c>
      <c r="E71" s="105" t="n">
        <v>7471904534</v>
      </c>
      <c r="F71" s="105" t="inlineStr">
        <is>
          <t>0700D945521003</t>
        </is>
      </c>
      <c r="G71" s="153" t="n">
        <v>1750</v>
      </c>
      <c r="H71" s="153" t="n">
        <v>229.8</v>
      </c>
      <c r="I71" s="105" t="inlineStr">
        <is>
          <t>COBRANÇA INDEVIDA</t>
        </is>
      </c>
      <c r="J71" s="124" t="n">
        <v>2729576000110</v>
      </c>
      <c r="K71" s="105" t="inlineStr">
        <is>
          <t>CONSULTORIO DE REABILITAÇÃO ORAL LTDA</t>
        </is>
      </c>
      <c r="L71" s="105" t="inlineStr">
        <is>
          <t xml:space="preserve">SALVADOR </t>
        </is>
      </c>
      <c r="M71" s="105" t="inlineStr">
        <is>
          <t>BA</t>
        </is>
      </c>
      <c r="N71" s="152" t="inlineStr">
        <is>
          <t>CIBELY</t>
        </is>
      </c>
      <c r="O71" s="193" t="n">
        <v>560275</v>
      </c>
      <c r="P71" s="209" t="n">
        <v>46183</v>
      </c>
      <c r="Q71" s="60" t="n">
        <v>46185</v>
      </c>
      <c r="R71" s="162" t="inlineStr">
        <is>
          <t>AUTORIZADO PAGAMENTO</t>
        </is>
      </c>
      <c r="S71" s="105" t="n">
        <v>8202646617</v>
      </c>
      <c r="T71" s="108" t="inlineStr">
        <is>
          <t>30 DIAS CORRIDOS</t>
        </is>
      </c>
      <c r="U71" s="60" t="n">
        <v>46183</v>
      </c>
      <c r="V71" s="60" t="n">
        <v>46188</v>
      </c>
      <c r="W71" s="60" t="n">
        <v>46218</v>
      </c>
      <c r="X71" s="60" t="n">
        <v>46192</v>
      </c>
      <c r="Y71" s="60">
        <f>IF(AND(X71&lt;&gt;"",W71&lt;&gt;""),IF(X71&lt;=W71,"SIM","NÃO"),"")</f>
        <v/>
      </c>
      <c r="Z71" s="126" t="n"/>
      <c r="AC71">
        <f>IF($C71="","",IF(COUNTIF('Códigos Santander (ref)'!$A$2:$A$79,$C71)&gt;0,"SANTANDER",IF(COUNTIF('Códigos Itaú (ref)'!$A$2:$A$44,$C71)&gt;0,"ITAU",IF(AND(TRIM(UPPER($I71))="CONTRATUAL",ISNUMBER(SEARCH("INDIVIDUAL",SUBSTITUTE(UPPER($D71)," ","")))),"PREMIUM FREE",""))))</f>
        <v/>
      </c>
    </row>
    <row r="72" ht="15" customFormat="1" customHeight="1" s="45">
      <c r="A72" s="105" t="inlineStr">
        <is>
          <t>TELA</t>
        </is>
      </c>
      <c r="B72" s="105" t="n">
        <v>56716</v>
      </c>
      <c r="C72" s="105" t="inlineStr">
        <is>
          <t>1RUH3</t>
        </is>
      </c>
      <c r="D72" s="105" t="inlineStr">
        <is>
          <t>BANCO SANTANDER BRASIL SA</t>
        </is>
      </c>
      <c r="E72" s="105" t="n">
        <v>12739174721</v>
      </c>
      <c r="F72" s="105" t="inlineStr">
        <is>
          <t>1RUH3028574001</t>
        </is>
      </c>
      <c r="G72" s="153" t="n">
        <v>750</v>
      </c>
      <c r="H72" s="153" t="n">
        <v>352.1</v>
      </c>
      <c r="I72" s="162" t="inlineStr">
        <is>
          <t>CONTRATUAL</t>
        </is>
      </c>
      <c r="J72" s="124" t="n">
        <v>5187127705</v>
      </c>
      <c r="K72" s="105" t="inlineStr">
        <is>
          <t>LUCINDA MERCEDES CORDEIRO DE VASCONCELOS OLIVEIRA</t>
        </is>
      </c>
      <c r="L72" s="105" t="inlineStr">
        <is>
          <t>SÃO GONÇALO</t>
        </is>
      </c>
      <c r="M72" s="105" t="inlineStr">
        <is>
          <t>RJ</t>
        </is>
      </c>
      <c r="N72" s="162" t="inlineStr">
        <is>
          <t>SERGIANA</t>
        </is>
      </c>
      <c r="O72" s="162" t="inlineStr">
        <is>
          <t>JA POSSUI</t>
        </is>
      </c>
      <c r="P72" s="60" t="n"/>
      <c r="Q72" s="60" t="n"/>
      <c r="R72" s="162" t="inlineStr">
        <is>
          <t>AUTORIZADO PAGAMENTO</t>
        </is>
      </c>
      <c r="S72" s="105" t="n">
        <v>8202646518</v>
      </c>
      <c r="T72" s="162" t="inlineStr">
        <is>
          <t>5 DIAS ÚTEIS</t>
        </is>
      </c>
      <c r="U72" s="60" t="n">
        <v>46183</v>
      </c>
      <c r="V72" s="60" t="n">
        <v>46184</v>
      </c>
      <c r="W72" s="60" t="n">
        <v>46191</v>
      </c>
      <c r="X72" s="60" t="n">
        <v>46188</v>
      </c>
      <c r="Y72" s="60">
        <f>IF(AND(X72&lt;&gt;"",W72&lt;&gt;""),IF(X72&lt;=W72,"SIM","NÃO"),"")</f>
        <v/>
      </c>
      <c r="Z72" s="105" t="n"/>
      <c r="AC72">
        <f>IF($C72="","",IF(COUNTIF('Códigos Santander (ref)'!$A$2:$A$79,$C72)&gt;0,"SANTANDER",IF(COUNTIF('Códigos Itaú (ref)'!$A$2:$A$44,$C72)&gt;0,"ITAU",IF(AND(TRIM(UPPER($I72))="CONTRATUAL",ISNUMBER(SEARCH("INDIVIDUAL",SUBSTITUTE(UPPER($D72)," ","")))),"PREMIUM FREE",""))))</f>
        <v/>
      </c>
    </row>
    <row r="73" ht="15" customFormat="1" customHeight="1" s="45">
      <c r="A73" s="105" t="inlineStr">
        <is>
          <t>TELA</t>
        </is>
      </c>
      <c r="B73" s="105" t="n">
        <v>56526</v>
      </c>
      <c r="C73" s="105" t="inlineStr">
        <is>
          <t>1RUH3</t>
        </is>
      </c>
      <c r="D73" s="105" t="inlineStr">
        <is>
          <t>BANCO SANTANDER BRASIL SA</t>
        </is>
      </c>
      <c r="E73" s="105" t="n">
        <v>18968051836</v>
      </c>
      <c r="F73" s="105" t="inlineStr">
        <is>
          <t>1RUH3028125002</t>
        </is>
      </c>
      <c r="G73" s="153" t="n">
        <v>250</v>
      </c>
      <c r="H73" s="153" t="n">
        <v>242.85</v>
      </c>
      <c r="I73" s="162" t="inlineStr">
        <is>
          <t>CONTRATUAL</t>
        </is>
      </c>
      <c r="J73" s="124" t="n">
        <v>15739539897</v>
      </c>
      <c r="K73" s="105" t="inlineStr">
        <is>
          <t>MARCIA REGINA DE OLIVEIRA FARINA</t>
        </is>
      </c>
      <c r="L73" s="162" t="inlineStr">
        <is>
          <t>SÃO PAULO</t>
        </is>
      </c>
      <c r="M73" s="105" t="inlineStr">
        <is>
          <t>SP</t>
        </is>
      </c>
      <c r="N73" s="162" t="inlineStr">
        <is>
          <t>SERGIANA</t>
        </is>
      </c>
      <c r="O73" s="162" t="inlineStr">
        <is>
          <t>JA POSSUI</t>
        </is>
      </c>
      <c r="P73" s="209" t="n"/>
      <c r="Q73" s="60" t="n"/>
      <c r="R73" s="162" t="inlineStr">
        <is>
          <t>AUTORIZADO PAGAMENTO</t>
        </is>
      </c>
      <c r="S73" s="105" t="n">
        <v>8202646519</v>
      </c>
      <c r="T73" s="162" t="inlineStr">
        <is>
          <t>5 DIAS ÚTEIS</t>
        </is>
      </c>
      <c r="U73" s="60" t="n">
        <v>46183</v>
      </c>
      <c r="V73" s="60" t="n">
        <v>46184</v>
      </c>
      <c r="W73" s="60" t="n">
        <v>46191</v>
      </c>
      <c r="X73" s="60" t="n">
        <v>46188</v>
      </c>
      <c r="Y73" s="60">
        <f>IF(AND(X73&lt;&gt;"",W73&lt;&gt;""),IF(X73&lt;=W73,"SIM","NÃO"),"")</f>
        <v/>
      </c>
      <c r="Z73" s="105" t="n"/>
      <c r="AC73">
        <f>IF($C73="","",IF(COUNTIF('Códigos Santander (ref)'!$A$2:$A$79,$C73)&gt;0,"SANTANDER",IF(COUNTIF('Códigos Itaú (ref)'!$A$2:$A$44,$C73)&gt;0,"ITAU",IF(AND(TRIM(UPPER($I73))="CONTRATUAL",ISNUMBER(SEARCH("INDIVIDUAL",SUBSTITUTE(UPPER($D73)," ","")))),"PREMIUM FREE",""))))</f>
        <v/>
      </c>
    </row>
    <row r="74" ht="15" customFormat="1" customHeight="1" s="45">
      <c r="A74" s="105" t="inlineStr">
        <is>
          <t>TELA</t>
        </is>
      </c>
      <c r="B74" s="105" t="n">
        <v>54587</v>
      </c>
      <c r="C74" s="105" t="inlineStr">
        <is>
          <t>1RU51</t>
        </is>
      </c>
      <c r="D74" s="105" t="inlineStr">
        <is>
          <t>BANCO SANTANDER BRASIL SA</t>
        </is>
      </c>
      <c r="E74" s="105" t="n">
        <v>29404134015</v>
      </c>
      <c r="F74" s="105" t="inlineStr">
        <is>
          <t>1RU51000758027</t>
        </is>
      </c>
      <c r="G74" s="153" t="n">
        <v>280</v>
      </c>
      <c r="H74" s="153" t="n">
        <v>242.03</v>
      </c>
      <c r="I74" s="162" t="inlineStr">
        <is>
          <t>CONTRATUAL</t>
        </is>
      </c>
      <c r="J74" s="124" t="n">
        <v>1579292000121</v>
      </c>
      <c r="K74" s="105" t="inlineStr">
        <is>
          <t>RADIOGRAF CENTRO AUXILIO DIAGNOSTICO ORO-FACIAL LTDA</t>
        </is>
      </c>
      <c r="L74" s="105" t="inlineStr">
        <is>
          <t>PORTO ALEGRE</t>
        </is>
      </c>
      <c r="M74" s="105" t="inlineStr">
        <is>
          <t>RS</t>
        </is>
      </c>
      <c r="N74" s="162" t="inlineStr">
        <is>
          <t>SERGIANA</t>
        </is>
      </c>
      <c r="O74" s="162" t="inlineStr">
        <is>
          <t>JA POSSUI</t>
        </is>
      </c>
      <c r="P74" s="60" t="n"/>
      <c r="Q74" s="60" t="n"/>
      <c r="R74" s="162" t="inlineStr">
        <is>
          <t>AUTORIZADO PAGAMENTO</t>
        </is>
      </c>
      <c r="S74" s="105" t="n">
        <v>8202646520</v>
      </c>
      <c r="T74" s="162" t="inlineStr">
        <is>
          <t>5 DIAS ÚTEIS</t>
        </is>
      </c>
      <c r="U74" s="60" t="n">
        <v>46183</v>
      </c>
      <c r="V74" s="60" t="n">
        <v>46184</v>
      </c>
      <c r="W74" s="60" t="n">
        <v>46191</v>
      </c>
      <c r="X74" s="60" t="n">
        <v>46188</v>
      </c>
      <c r="Y74" s="60">
        <f>IF(AND(X74&lt;&gt;"",W74&lt;&gt;""),IF(X74&lt;=W74,"SIM","NÃO"),"")</f>
        <v/>
      </c>
      <c r="Z74" s="105" t="n"/>
      <c r="AC74">
        <f>IF($C74="","",IF(COUNTIF('Códigos Santander (ref)'!$A$2:$A$79,$C74)&gt;0,"SANTANDER",IF(COUNTIF('Códigos Itaú (ref)'!$A$2:$A$44,$C74)&gt;0,"ITAU",IF(AND(TRIM(UPPER($I74))="CONTRATUAL",ISNUMBER(SEARCH("INDIVIDUAL",SUBSTITUTE(UPPER($D74)," ","")))),"PREMIUM FREE",""))))</f>
        <v/>
      </c>
    </row>
    <row r="75" ht="15" customFormat="1" customHeight="1" s="45">
      <c r="A75" s="105" t="inlineStr">
        <is>
          <t>TELA</t>
        </is>
      </c>
      <c r="B75" s="105" t="n">
        <v>55427</v>
      </c>
      <c r="C75" s="105" t="inlineStr">
        <is>
          <t>0M1CA</t>
        </is>
      </c>
      <c r="D75" s="206" t="inlineStr">
        <is>
          <t>CARREFOUR COMERCIO E INDUSTRIA LTDA</t>
        </is>
      </c>
      <c r="E75" s="105" t="n">
        <v>47161956862</v>
      </c>
      <c r="F75" s="105" t="inlineStr">
        <is>
          <t>0M1CA005735009</t>
        </is>
      </c>
      <c r="G75" s="153" t="n">
        <v>1300</v>
      </c>
      <c r="H75" s="153" t="n">
        <v>502.8</v>
      </c>
      <c r="I75" s="162" t="inlineStr">
        <is>
          <t>CONTRATUAL</t>
        </is>
      </c>
      <c r="J75" s="185" t="n">
        <v>49317953000177</v>
      </c>
      <c r="K75" s="162" t="inlineStr">
        <is>
          <t>AGATA VENTURA DORTA</t>
        </is>
      </c>
      <c r="L75" s="162" t="inlineStr">
        <is>
          <t>SÃO PAULO</t>
        </is>
      </c>
      <c r="M75" s="105" t="inlineStr">
        <is>
          <t>SP</t>
        </is>
      </c>
      <c r="N75" s="162" t="inlineStr">
        <is>
          <t>SERGIANA</t>
        </is>
      </c>
      <c r="O75" s="193" t="n">
        <v>560561</v>
      </c>
      <c r="P75" s="60" t="n">
        <v>46184</v>
      </c>
      <c r="Q75" s="60" t="n">
        <v>46189</v>
      </c>
      <c r="R75" s="162" t="inlineStr">
        <is>
          <t>AUTORIZADO PAGAMENTO</t>
        </is>
      </c>
      <c r="S75" s="105" t="n">
        <v>8202646649</v>
      </c>
      <c r="T75" s="162" t="inlineStr">
        <is>
          <t>8 DIAS ÚTEIS</t>
        </is>
      </c>
      <c r="U75" s="60" t="n">
        <v>46184</v>
      </c>
      <c r="V75" s="60" t="n">
        <v>46189</v>
      </c>
      <c r="W75" s="60" t="n">
        <v>46199</v>
      </c>
      <c r="X75" s="60" t="n">
        <v>46191</v>
      </c>
      <c r="Y75" s="60">
        <f>IF(AND(X75&lt;&gt;"",W75&lt;&gt;""),IF(X75&lt;=W75,"SIM","NÃO"),"")</f>
        <v/>
      </c>
      <c r="Z75" s="105" t="n"/>
      <c r="AC75">
        <f>IF($C75="","",IF(COUNTIF('Códigos Santander (ref)'!$A$2:$A$79,$C75)&gt;0,"SANTANDER",IF(COUNTIF('Códigos Itaú (ref)'!$A$2:$A$44,$C75)&gt;0,"ITAU",IF(AND(TRIM(UPPER($I75))="CONTRATUAL",ISNUMBER(SEARCH("INDIVIDUAL",SUBSTITUTE(UPPER($D75)," ","")))),"PREMIUM FREE",""))))</f>
        <v/>
      </c>
    </row>
    <row r="76" ht="15" customFormat="1" customHeight="1" s="45">
      <c r="A76" s="105" t="inlineStr">
        <is>
          <t>TELA</t>
        </is>
      </c>
      <c r="B76" s="206" t="n">
        <v>56220</v>
      </c>
      <c r="C76" s="105" t="inlineStr">
        <is>
          <t>1RSLN</t>
        </is>
      </c>
      <c r="D76" s="162" t="inlineStr">
        <is>
          <t>ITAU UNIBANCO SA</t>
        </is>
      </c>
      <c r="E76" s="105" t="n">
        <v>31428920870</v>
      </c>
      <c r="F76" s="105" t="inlineStr">
        <is>
          <t>1RSLN008447020</t>
        </is>
      </c>
      <c r="G76" s="153" t="n">
        <v>2100</v>
      </c>
      <c r="H76" s="153" t="n">
        <v>2100</v>
      </c>
      <c r="I76" s="162" t="inlineStr">
        <is>
          <t>CONTRATUAL</t>
        </is>
      </c>
      <c r="J76" s="124" t="n">
        <v>15739539897</v>
      </c>
      <c r="K76" s="105" t="inlineStr">
        <is>
          <t>MARCIA REGINA DE OLIVEIRA FARINA</t>
        </is>
      </c>
      <c r="L76" s="162" t="inlineStr">
        <is>
          <t>SÃO PAULO</t>
        </is>
      </c>
      <c r="M76" s="105" t="inlineStr">
        <is>
          <t>SP</t>
        </is>
      </c>
      <c r="N76" s="162" t="inlineStr">
        <is>
          <t>SERGIANA</t>
        </is>
      </c>
      <c r="O76" s="162" t="inlineStr">
        <is>
          <t>JA POSSUI</t>
        </is>
      </c>
      <c r="Q76" s="60" t="n"/>
      <c r="R76" s="162" t="inlineStr">
        <is>
          <t>AUTORIZADO PAGAMENTO</t>
        </is>
      </c>
      <c r="S76" s="105" t="n">
        <v>8202646522</v>
      </c>
      <c r="T76" s="162" t="inlineStr">
        <is>
          <t>5 DIAS ÚTEIS</t>
        </is>
      </c>
      <c r="U76" s="60" t="n">
        <v>46184</v>
      </c>
      <c r="V76" s="60" t="n">
        <v>46184</v>
      </c>
      <c r="W76" s="60" t="n">
        <v>46191</v>
      </c>
      <c r="X76" s="60" t="n">
        <v>46188</v>
      </c>
      <c r="Y76" s="60">
        <f>IF(AND(X76&lt;&gt;"",W76&lt;&gt;""),IF(X76&lt;=W76,"SIM","NÃO"),"")</f>
        <v/>
      </c>
      <c r="Z76" s="126" t="n"/>
      <c r="AC76">
        <f>IF($C76="","",IF(COUNTIF('Códigos Santander (ref)'!$A$2:$A$79,$C76)&gt;0,"SANTANDER",IF(COUNTIF('Códigos Itaú (ref)'!$A$2:$A$44,$C76)&gt;0,"ITAU",IF(AND(TRIM(UPPER($I76))="CONTRATUAL",ISNUMBER(SEARCH("INDIVIDUAL",SUBSTITUTE(UPPER($D76)," ","")))),"PREMIUM FREE",""))))</f>
        <v/>
      </c>
    </row>
    <row r="77" ht="15" customFormat="1" customHeight="1" s="45">
      <c r="A77" s="105" t="inlineStr">
        <is>
          <t>TELA</t>
        </is>
      </c>
      <c r="B77" s="105" t="n">
        <v>56831</v>
      </c>
      <c r="C77" s="105" t="inlineStr">
        <is>
          <t>1RU54</t>
        </is>
      </c>
      <c r="D77" s="105" t="inlineStr">
        <is>
          <t>BANCO SANTANDER BRASIL SA</t>
        </is>
      </c>
      <c r="E77" s="105" t="n">
        <v>971639884</v>
      </c>
      <c r="F77" s="105" t="inlineStr">
        <is>
          <t>1RU54000188000</t>
        </is>
      </c>
      <c r="G77" s="153" t="n">
        <v>341.6</v>
      </c>
      <c r="H77" s="153" t="n">
        <v>341.6</v>
      </c>
      <c r="I77" s="162" t="inlineStr">
        <is>
          <t>CONTRATUAL</t>
        </is>
      </c>
      <c r="J77" s="124" t="n">
        <v>38260191000101</v>
      </c>
      <c r="K77" s="105" t="inlineStr">
        <is>
          <t>FREDERICO VICENTE CLINICA ODONTOLOGICA UNIPESSOAL LTDA</t>
        </is>
      </c>
      <c r="L77" s="162" t="inlineStr">
        <is>
          <t>SÃO PAULO</t>
        </is>
      </c>
      <c r="M77" s="105" t="inlineStr">
        <is>
          <t>SP</t>
        </is>
      </c>
      <c r="N77" s="162" t="inlineStr">
        <is>
          <t>SERGIANA</t>
        </is>
      </c>
      <c r="O77" s="162" t="inlineStr">
        <is>
          <t>JA POSSUI</t>
        </is>
      </c>
      <c r="P77" s="60" t="n"/>
      <c r="Q77" s="60" t="n"/>
      <c r="R77" s="162" t="inlineStr">
        <is>
          <t>AUTORIZADO PAGAMENTO</t>
        </is>
      </c>
      <c r="S77" s="105" t="n">
        <v>8202646523</v>
      </c>
      <c r="T77" s="162" t="inlineStr">
        <is>
          <t>5 DIAS ÚTEIS</t>
        </is>
      </c>
      <c r="U77" s="60" t="n">
        <v>46184</v>
      </c>
      <c r="V77" s="60" t="n">
        <v>46184</v>
      </c>
      <c r="W77" s="60" t="n">
        <v>46191</v>
      </c>
      <c r="X77" s="60" t="n">
        <v>46188</v>
      </c>
      <c r="Y77" s="60">
        <f>IF(AND(X77&lt;&gt;"",W77&lt;&gt;""),IF(X77&lt;=W77,"SIM","NÃO"),"")</f>
        <v/>
      </c>
      <c r="Z77" s="105" t="n"/>
      <c r="AC77">
        <f>IF($C77="","",IF(COUNTIF('Códigos Santander (ref)'!$A$2:$A$79,$C77)&gt;0,"SANTANDER",IF(COUNTIF('Códigos Itaú (ref)'!$A$2:$A$44,$C77)&gt;0,"ITAU",IF(AND(TRIM(UPPER($I77))="CONTRATUAL",ISNUMBER(SEARCH("INDIVIDUAL",SUBSTITUTE(UPPER($D77)," ","")))),"PREMIUM FREE",""))))</f>
        <v/>
      </c>
    </row>
    <row r="78" ht="15" customFormat="1" customHeight="1" s="45">
      <c r="A78" s="105" t="inlineStr">
        <is>
          <t>TELA</t>
        </is>
      </c>
      <c r="B78" s="105" t="n">
        <v>56721</v>
      </c>
      <c r="C78" s="105" t="inlineStr">
        <is>
          <t>1RUH3</t>
        </is>
      </c>
      <c r="D78" s="105" t="inlineStr">
        <is>
          <t>BANCO SANTANDER BRASIL SA</t>
        </is>
      </c>
      <c r="E78" s="105" t="n">
        <v>34569597882</v>
      </c>
      <c r="F78" s="105" t="inlineStr">
        <is>
          <t>1RUH3034232028</t>
        </is>
      </c>
      <c r="G78" s="153" t="n">
        <v>1194.13</v>
      </c>
      <c r="H78" s="153" t="n">
        <v>1194.13</v>
      </c>
      <c r="I78" s="162" t="inlineStr">
        <is>
          <t>CONTRATUAL</t>
        </is>
      </c>
      <c r="J78" s="124" t="n">
        <v>5671101000108</v>
      </c>
      <c r="K78" s="162" t="inlineStr">
        <is>
          <t>FORMMA ODONTO LTDA</t>
        </is>
      </c>
      <c r="L78" s="162" t="inlineStr">
        <is>
          <t>SÃO PAULO</t>
        </is>
      </c>
      <c r="M78" s="105" t="inlineStr">
        <is>
          <t>SP</t>
        </is>
      </c>
      <c r="N78" s="162" t="inlineStr">
        <is>
          <t>SERGIANA</t>
        </is>
      </c>
      <c r="O78" s="162" t="inlineStr">
        <is>
          <t>JA POSSUI</t>
        </is>
      </c>
      <c r="P78" s="60" t="n"/>
      <c r="Q78" s="60" t="n"/>
      <c r="R78" s="162" t="inlineStr">
        <is>
          <t>AUTORIZADO PAGAMENTO</t>
        </is>
      </c>
      <c r="S78" s="105" t="n">
        <v>8202646524</v>
      </c>
      <c r="T78" s="162" t="inlineStr">
        <is>
          <t>5 DIAS ÚTEIS</t>
        </is>
      </c>
      <c r="U78" s="60" t="n">
        <v>46184</v>
      </c>
      <c r="V78" s="60" t="n">
        <v>46184</v>
      </c>
      <c r="W78" s="60" t="n">
        <v>46191</v>
      </c>
      <c r="X78" s="60" t="n">
        <v>46188</v>
      </c>
      <c r="Y78" s="60">
        <f>IF(AND(X78&lt;&gt;"",W78&lt;&gt;""),IF(X78&lt;=W78,"SIM","NÃO"),"")</f>
        <v/>
      </c>
      <c r="Z78" s="105" t="n"/>
      <c r="AC78">
        <f>IF($C78="","",IF(COUNTIF('Códigos Santander (ref)'!$A$2:$A$79,$C78)&gt;0,"SANTANDER",IF(COUNTIF('Códigos Itaú (ref)'!$A$2:$A$44,$C78)&gt;0,"ITAU",IF(AND(TRIM(UPPER($I78))="CONTRATUAL",ISNUMBER(SEARCH("INDIVIDUAL",SUBSTITUTE(UPPER($D78)," ","")))),"PREMIUM FREE",""))))</f>
        <v/>
      </c>
    </row>
    <row r="79" ht="15" customFormat="1" customHeight="1" s="45">
      <c r="A79" s="105" t="inlineStr">
        <is>
          <t>PROCON</t>
        </is>
      </c>
      <c r="B79" s="105" t="n">
        <v>56850</v>
      </c>
      <c r="C79" s="105" t="inlineStr">
        <is>
          <t>0AZL8</t>
        </is>
      </c>
      <c r="D79" s="206" t="inlineStr">
        <is>
          <t>MARCIA CRISTINA LOPES LEVORATO &amp; CIA LTDA</t>
        </is>
      </c>
      <c r="E79" s="105" t="n">
        <v>33471292888</v>
      </c>
      <c r="F79" s="105" t="inlineStr">
        <is>
          <t>0AZL8000013005</t>
        </is>
      </c>
      <c r="G79" s="153" t="n">
        <v>460</v>
      </c>
      <c r="H79" s="153" t="n">
        <v>460</v>
      </c>
      <c r="I79" s="162" t="inlineStr">
        <is>
          <t>ERRO DE SISTEMA/INFORMAÇÃO</t>
        </is>
      </c>
      <c r="J79" s="124" t="n">
        <v>55997823000125</v>
      </c>
      <c r="K79" s="162" t="inlineStr">
        <is>
          <t>DALLA DEA BIN E MAGALHAES ODONTOLOGIA LTDA</t>
        </is>
      </c>
      <c r="L79" s="162" t="inlineStr">
        <is>
          <t>BROTAS</t>
        </is>
      </c>
      <c r="M79" s="105" t="inlineStr">
        <is>
          <t>SP</t>
        </is>
      </c>
      <c r="N79" s="162" t="inlineStr">
        <is>
          <t>CIBELY</t>
        </is>
      </c>
      <c r="O79" s="116" t="n">
        <v>562260</v>
      </c>
      <c r="P79" s="60" t="n">
        <v>46190</v>
      </c>
      <c r="Q79" s="60" t="n">
        <v>46191</v>
      </c>
      <c r="R79" s="162" t="inlineStr">
        <is>
          <t>AUTORIZADO PAGAMENTO</t>
        </is>
      </c>
      <c r="S79" s="105" t="n">
        <v>8202646731</v>
      </c>
      <c r="T79" s="108" t="inlineStr">
        <is>
          <t>30 DIAS CORRIDOS</t>
        </is>
      </c>
      <c r="U79" s="60" t="n">
        <v>46184</v>
      </c>
      <c r="V79" s="60" t="n">
        <v>46191</v>
      </c>
      <c r="W79" s="60" t="n">
        <v>46221</v>
      </c>
      <c r="X79" s="60" t="n">
        <v>46196</v>
      </c>
      <c r="Y79" s="60">
        <f>IF(AND(X79&lt;&gt;"",W79&lt;&gt;""),IF(X79&lt;=W79,"SIM","NÃO"),"")</f>
        <v/>
      </c>
      <c r="Z79" s="105" t="inlineStr">
        <is>
          <t xml:space="preserve">Alteração de PD não foi liberada em 16/06/2026, e Vitória foi orientada solicitar expansão para depois solicitar novamente a alteração de PD. Solicitado expansão em 16/06/2026 e liberado em 17/06/2026. Solicitado alteração de pd em 17/06/2026, solicitação reprovada em 18/06/2026 solicitando mudar o centro no astrein </t>
        </is>
      </c>
      <c r="AC79">
        <f>IF($C79="","",IF(COUNTIF('Códigos Santander (ref)'!$A$2:$A$79,$C79)&gt;0,"SANTANDER",IF(COUNTIF('Códigos Itaú (ref)'!$A$2:$A$44,$C79)&gt;0,"ITAU",IF(AND(TRIM(UPPER($I79))="CONTRATUAL",ISNUMBER(SEARCH("INDIVIDUAL",SUBSTITUTE(UPPER($D79)," ","")))),"PREMIUM FREE",""))))</f>
        <v/>
      </c>
    </row>
    <row r="80" ht="15" customFormat="1" customHeight="1" s="45">
      <c r="A80" s="105" t="inlineStr">
        <is>
          <t>TELA</t>
        </is>
      </c>
      <c r="B80" s="105" t="n">
        <v>55211</v>
      </c>
      <c r="C80" s="105" t="inlineStr">
        <is>
          <t>1RUH3</t>
        </is>
      </c>
      <c r="D80" s="105" t="inlineStr">
        <is>
          <t>BANCO SANTANDER BRASIL SA</t>
        </is>
      </c>
      <c r="E80" s="105" t="n">
        <v>35904669879</v>
      </c>
      <c r="F80" s="105" t="inlineStr">
        <is>
          <t>1RUH3010965025</t>
        </is>
      </c>
      <c r="G80" s="153" t="n">
        <v>6145</v>
      </c>
      <c r="H80" s="153" t="n">
        <v>3289.43</v>
      </c>
      <c r="I80" s="162" t="inlineStr">
        <is>
          <t>CONTRATUAL</t>
        </is>
      </c>
      <c r="J80" s="185" t="n">
        <v>28750325000100</v>
      </c>
      <c r="K80" s="162" t="inlineStr">
        <is>
          <t>CLINICA ODONTOLOGICA MTOWN LTDA</t>
        </is>
      </c>
      <c r="L80" s="162" t="inlineStr">
        <is>
          <t>SÃO PAULO</t>
        </is>
      </c>
      <c r="M80" s="105" t="inlineStr">
        <is>
          <t>SP</t>
        </is>
      </c>
      <c r="N80" s="162" t="inlineStr">
        <is>
          <t>SERGIANA</t>
        </is>
      </c>
      <c r="O80" s="162" t="inlineStr">
        <is>
          <t>JA POSSUI</t>
        </is>
      </c>
      <c r="P80" s="60" t="n"/>
      <c r="Q80" s="60" t="n"/>
      <c r="R80" s="162" t="inlineStr">
        <is>
          <t>AUTORIZADO PAGAMENTO</t>
        </is>
      </c>
      <c r="S80" s="105" t="n">
        <v>8202646525</v>
      </c>
      <c r="T80" s="162" t="inlineStr">
        <is>
          <t>5 DIAS ÚTEIS</t>
        </is>
      </c>
      <c r="U80" s="60" t="n">
        <v>46184</v>
      </c>
      <c r="V80" s="60" t="n">
        <v>46184</v>
      </c>
      <c r="W80" s="60" t="n">
        <v>46191</v>
      </c>
      <c r="X80" s="60" t="n">
        <v>46188</v>
      </c>
      <c r="Y80" s="60">
        <f>IF(AND(X80&lt;&gt;"",W80&lt;&gt;""),IF(X80&lt;=W80,"SIM","NÃO"),"")</f>
        <v/>
      </c>
      <c r="Z80" s="105" t="n"/>
      <c r="AC80">
        <f>IF($C80="","",IF(COUNTIF('Códigos Santander (ref)'!$A$2:$A$79,$C80)&gt;0,"SANTANDER",IF(COUNTIF('Códigos Itaú (ref)'!$A$2:$A$44,$C80)&gt;0,"ITAU",IF(AND(TRIM(UPPER($I80))="CONTRATUAL",ISNUMBER(SEARCH("INDIVIDUAL",SUBSTITUTE(UPPER($D80)," ","")))),"PREMIUM FREE",""))))</f>
        <v/>
      </c>
    </row>
    <row r="81" ht="15" customFormat="1" customHeight="1" s="45">
      <c r="A81" s="105" t="inlineStr">
        <is>
          <t>TELA</t>
        </is>
      </c>
      <c r="B81" s="105" t="n">
        <v>56492</v>
      </c>
      <c r="C81" s="105" t="inlineStr">
        <is>
          <t>1RSLN</t>
        </is>
      </c>
      <c r="D81" s="162" t="inlineStr">
        <is>
          <t>ITAU UNIBANCO SA</t>
        </is>
      </c>
      <c r="E81" s="105" t="n">
        <v>81946961515</v>
      </c>
      <c r="F81" s="105" t="inlineStr">
        <is>
          <t>1RSLN018469000</t>
        </is>
      </c>
      <c r="G81" s="153" t="n">
        <v>4500</v>
      </c>
      <c r="H81" s="153" t="n">
        <v>1468.8</v>
      </c>
      <c r="I81" s="162" t="inlineStr">
        <is>
          <t>CONTRATUAL</t>
        </is>
      </c>
      <c r="J81" s="124" t="n">
        <v>16593797847</v>
      </c>
      <c r="K81" s="105" t="inlineStr">
        <is>
          <t>LETICIA SILVA DE OLIVEIRA</t>
        </is>
      </c>
      <c r="L81" s="162" t="inlineStr">
        <is>
          <t>SÃO PAULO</t>
        </is>
      </c>
      <c r="M81" s="105" t="inlineStr">
        <is>
          <t>SP</t>
        </is>
      </c>
      <c r="N81" s="162" t="inlineStr">
        <is>
          <t>SERGIANA</t>
        </is>
      </c>
      <c r="O81" s="202" t="n">
        <v>561456</v>
      </c>
      <c r="P81" s="60" t="n">
        <v>46188</v>
      </c>
      <c r="Q81" s="60" t="n">
        <v>46189</v>
      </c>
      <c r="R81" s="162" t="inlineStr">
        <is>
          <t>AUTORIZADO PAGAMENTO</t>
        </is>
      </c>
      <c r="S81" s="105" t="n">
        <v>8202646668</v>
      </c>
      <c r="T81" s="162" t="inlineStr">
        <is>
          <t>5 DIAS ÚTEIS</t>
        </is>
      </c>
      <c r="U81" s="60" t="n">
        <v>46184</v>
      </c>
      <c r="V81" s="60" t="n">
        <v>46189</v>
      </c>
      <c r="W81" s="60" t="n">
        <v>46196</v>
      </c>
      <c r="X81" s="60" t="n">
        <v>46192</v>
      </c>
      <c r="Y81" s="60">
        <f>IF(AND(X81&lt;&gt;"",W81&lt;&gt;""),IF(X81&lt;=W81,"SIM","NÃO"),"")</f>
        <v/>
      </c>
      <c r="Z81" s="105" t="inlineStr">
        <is>
          <t>SOLICITADO ASTREIN EM 11/06/2026 E LIBERADO EM 15/06/2026, APÓS LIBERAÇÃO FOI SOLICITADO ALTERAÇÃO DE PD EM 15/06/2026 . PAGAMENTO DEVOLVIDO EM 24/06/2026, ENTRARAM EM CONTATO COM VITÓRIA EM 02/07/2026 E FOI SOLICITADO ALTERAÇÃO DE PD EM 02/07/2026 (566029).</t>
        </is>
      </c>
      <c r="AC81">
        <f>IF($C81="","",IF(COUNTIF('Códigos Santander (ref)'!$A$2:$A$79,$C81)&gt;0,"SANTANDER",IF(COUNTIF('Códigos Itaú (ref)'!$A$2:$A$44,$C81)&gt;0,"ITAU",IF(AND(TRIM(UPPER($I81))="CONTRATUAL",ISNUMBER(SEARCH("INDIVIDUAL",SUBSTITUTE(UPPER($D81)," ","")))),"PREMIUM FREE",""))))</f>
        <v/>
      </c>
    </row>
    <row r="82" ht="15" customFormat="1" customHeight="1" s="45">
      <c r="A82" s="105" t="inlineStr">
        <is>
          <t>TELA</t>
        </is>
      </c>
      <c r="B82" s="105" t="n">
        <v>56734</v>
      </c>
      <c r="C82" s="105" t="inlineStr">
        <is>
          <t>1RSLN</t>
        </is>
      </c>
      <c r="D82" s="162" t="inlineStr">
        <is>
          <t>ITAU UNIBANCO SA</t>
        </is>
      </c>
      <c r="E82" s="105" t="n">
        <v>11267784784</v>
      </c>
      <c r="F82" s="105" t="inlineStr">
        <is>
          <t>1RSLN017735009</t>
        </is>
      </c>
      <c r="G82" s="153" t="n">
        <v>360</v>
      </c>
      <c r="H82" s="153" t="n">
        <v>262.8</v>
      </c>
      <c r="I82" s="162" t="inlineStr">
        <is>
          <t>CONTRATUAL</t>
        </is>
      </c>
      <c r="J82" s="185" t="n">
        <v>5187127705</v>
      </c>
      <c r="K82" s="105" t="inlineStr">
        <is>
          <t>LUCINDA MERCEDES CORDEIRO DE VASCONCELOS OLIVEIRA</t>
        </is>
      </c>
      <c r="L82" s="105" t="inlineStr">
        <is>
          <t>SÃO GONÇALO</t>
        </is>
      </c>
      <c r="M82" s="105" t="inlineStr">
        <is>
          <t>RJ</t>
        </is>
      </c>
      <c r="N82" s="162" t="inlineStr">
        <is>
          <t>SERGIANA</t>
        </is>
      </c>
      <c r="O82" s="193" t="n">
        <v>560871</v>
      </c>
      <c r="P82" s="60" t="n">
        <v>46185</v>
      </c>
      <c r="Q82" s="60" t="n">
        <v>46188</v>
      </c>
      <c r="R82" s="162" t="inlineStr">
        <is>
          <t>AUTORIZADO PAGAMENTO</t>
        </is>
      </c>
      <c r="S82" s="105" t="n">
        <v>8202646628</v>
      </c>
      <c r="T82" s="162" t="inlineStr">
        <is>
          <t>5 DIAS ÚTEIS</t>
        </is>
      </c>
      <c r="U82" s="60" t="n">
        <v>46184</v>
      </c>
      <c r="V82" s="60" t="n">
        <v>46188</v>
      </c>
      <c r="W82" s="60" t="n">
        <v>46195</v>
      </c>
      <c r="X82" s="60" t="n">
        <v>46191</v>
      </c>
      <c r="Y82" s="60">
        <f>IF(AND(X82&lt;&gt;"",W82&lt;&gt;""),IF(X82&lt;=W82,"SIM","NÃO"),"")</f>
        <v/>
      </c>
      <c r="Z82" s="105" t="n"/>
      <c r="AC82">
        <f>IF($C82="","",IF(COUNTIF('Códigos Santander (ref)'!$A$2:$A$79,$C82)&gt;0,"SANTANDER",IF(COUNTIF('Códigos Itaú (ref)'!$A$2:$A$44,$C82)&gt;0,"ITAU",IF(AND(TRIM(UPPER($I82))="CONTRATUAL",ISNUMBER(SEARCH("INDIVIDUAL",SUBSTITUTE(UPPER($D82)," ","")))),"PREMIUM FREE",""))))</f>
        <v/>
      </c>
    </row>
    <row r="83" ht="15" customFormat="1" customHeight="1" s="45">
      <c r="A83" s="105" t="inlineStr">
        <is>
          <t>TELA</t>
        </is>
      </c>
      <c r="B83" s="105" t="n">
        <v>56715</v>
      </c>
      <c r="C83" s="105" t="inlineStr">
        <is>
          <t>1RSLN</t>
        </is>
      </c>
      <c r="D83" s="162" t="inlineStr">
        <is>
          <t>ITAU UNIBANCO SA</t>
        </is>
      </c>
      <c r="E83" s="105" t="n">
        <v>11267784784</v>
      </c>
      <c r="F83" s="105" t="inlineStr">
        <is>
          <t>1RSLN017735009</t>
        </is>
      </c>
      <c r="G83" s="153" t="n">
        <v>870</v>
      </c>
      <c r="H83" s="153" t="n">
        <v>637.2</v>
      </c>
      <c r="I83" s="162" t="inlineStr">
        <is>
          <t>CONTRATUAL</t>
        </is>
      </c>
      <c r="J83" s="124" t="n">
        <v>5187127705</v>
      </c>
      <c r="K83" s="105" t="inlineStr">
        <is>
          <t>LUCINDA MERCEDES CORDEIRO DE VASCONCELOS OLIVEIRA</t>
        </is>
      </c>
      <c r="L83" s="105" t="inlineStr">
        <is>
          <t>SÃO GONÇALO</t>
        </is>
      </c>
      <c r="M83" s="105" t="inlineStr">
        <is>
          <t>RJ</t>
        </is>
      </c>
      <c r="N83" s="162" t="inlineStr">
        <is>
          <t>SERGIANA</t>
        </is>
      </c>
      <c r="O83" s="193" t="n">
        <v>560871</v>
      </c>
      <c r="P83" s="60" t="n">
        <v>46185</v>
      </c>
      <c r="Q83" s="60" t="n">
        <v>46188</v>
      </c>
      <c r="R83" s="162" t="inlineStr">
        <is>
          <t>AUTORIZADO PAGAMENTO</t>
        </is>
      </c>
      <c r="S83" s="105" t="n">
        <v>8202646629</v>
      </c>
      <c r="T83" s="162" t="inlineStr">
        <is>
          <t>5 DIAS ÚTEIS</t>
        </is>
      </c>
      <c r="U83" s="60" t="n">
        <v>46184</v>
      </c>
      <c r="V83" s="60" t="n">
        <v>46188</v>
      </c>
      <c r="W83" s="60" t="n">
        <v>46195</v>
      </c>
      <c r="X83" s="60" t="n">
        <v>46191</v>
      </c>
      <c r="Y83" s="60">
        <f>IF(AND(X83&lt;&gt;"",W83&lt;&gt;""),IF(X83&lt;=W83,"SIM","NÃO"),"")</f>
        <v/>
      </c>
      <c r="Z83" s="105" t="n"/>
      <c r="AC83">
        <f>IF($C83="","",IF(COUNTIF('Códigos Santander (ref)'!$A$2:$A$79,$C83)&gt;0,"SANTANDER",IF(COUNTIF('Códigos Itaú (ref)'!$A$2:$A$44,$C83)&gt;0,"ITAU",IF(AND(TRIM(UPPER($I83))="CONTRATUAL",ISNUMBER(SEARCH("INDIVIDUAL",SUBSTITUTE(UPPER($D83)," ","")))),"PREMIUM FREE",""))))</f>
        <v/>
      </c>
    </row>
    <row r="84" ht="15" customFormat="1" customHeight="1" s="45">
      <c r="A84" s="105" t="inlineStr">
        <is>
          <t>TELA</t>
        </is>
      </c>
      <c r="B84" s="105" t="n">
        <v>56771</v>
      </c>
      <c r="C84" s="105" t="inlineStr">
        <is>
          <t>1RSLN</t>
        </is>
      </c>
      <c r="D84" s="162" t="inlineStr">
        <is>
          <t>ITAU UNIBANCO SA</t>
        </is>
      </c>
      <c r="E84" s="105" t="n">
        <v>11267784784</v>
      </c>
      <c r="F84" s="105" t="inlineStr">
        <is>
          <t>1RSLN017735009</t>
        </is>
      </c>
      <c r="G84" s="153" t="n">
        <v>1850</v>
      </c>
      <c r="H84" s="153" t="n">
        <v>921.01</v>
      </c>
      <c r="I84" s="105" t="inlineStr">
        <is>
          <t>CONTRATUAL</t>
        </is>
      </c>
      <c r="J84" s="124" t="n">
        <v>5187127705</v>
      </c>
      <c r="K84" s="105" t="inlineStr">
        <is>
          <t>LUCINDA MERCEDES CORDEIRO DE VASCONCELOS OLIVEIRA</t>
        </is>
      </c>
      <c r="L84" s="105" t="inlineStr">
        <is>
          <t>SÃO GONÇALO</t>
        </is>
      </c>
      <c r="M84" s="105" t="inlineStr">
        <is>
          <t>RJ</t>
        </is>
      </c>
      <c r="N84" s="162" t="inlineStr">
        <is>
          <t>SERGIANA</t>
        </is>
      </c>
      <c r="O84" s="202" t="n">
        <v>560871</v>
      </c>
      <c r="P84" s="60" t="n">
        <v>46185</v>
      </c>
      <c r="Q84" s="60" t="n">
        <v>46188</v>
      </c>
      <c r="R84" s="162" t="inlineStr">
        <is>
          <t>AUTORIZADO PAGAMENTO</t>
        </is>
      </c>
      <c r="S84" s="105" t="n">
        <v>8202646630</v>
      </c>
      <c r="T84" s="162" t="inlineStr">
        <is>
          <t>5 DIAS ÚTEIS</t>
        </is>
      </c>
      <c r="U84" s="60" t="n">
        <v>46184</v>
      </c>
      <c r="V84" s="60" t="n">
        <v>46188</v>
      </c>
      <c r="W84" s="60" t="n">
        <v>46195</v>
      </c>
      <c r="X84" s="60" t="n">
        <v>46191</v>
      </c>
      <c r="Y84" s="60">
        <f>IF(AND(X84&lt;&gt;"",W84&lt;&gt;""),IF(X84&lt;=W84,"SIM","NÃO"),"")</f>
        <v/>
      </c>
      <c r="Z84" s="105" t="n"/>
      <c r="AC84">
        <f>IF($C84="","",IF(COUNTIF('Códigos Santander (ref)'!$A$2:$A$79,$C84)&gt;0,"SANTANDER",IF(COUNTIF('Códigos Itaú (ref)'!$A$2:$A$44,$C84)&gt;0,"ITAU",IF(AND(TRIM(UPPER($I84))="CONTRATUAL",ISNUMBER(SEARCH("INDIVIDUAL",SUBSTITUTE(UPPER($D84)," ","")))),"PREMIUM FREE",""))))</f>
        <v/>
      </c>
    </row>
    <row r="85" ht="15" customFormat="1" customHeight="1" s="45">
      <c r="A85" s="105" t="inlineStr">
        <is>
          <t>TELA</t>
        </is>
      </c>
      <c r="B85" s="105" t="n">
        <v>54267</v>
      </c>
      <c r="C85" s="105" t="inlineStr">
        <is>
          <t>1RUB1</t>
        </is>
      </c>
      <c r="D85" s="105" t="inlineStr">
        <is>
          <t>F1RST TECNOLOGIA E INOVACAO LTDA</t>
        </is>
      </c>
      <c r="E85" s="105" t="n">
        <v>33397818850</v>
      </c>
      <c r="F85" s="105" t="inlineStr">
        <is>
          <t>1RUB1004668014</t>
        </is>
      </c>
      <c r="G85" s="153" t="n">
        <v>480</v>
      </c>
      <c r="H85" s="153" t="n">
        <v>21.84</v>
      </c>
      <c r="I85" s="105" t="inlineStr">
        <is>
          <t>CONTRATUAL</t>
        </is>
      </c>
      <c r="J85" s="124" t="n">
        <v>61071772000109</v>
      </c>
      <c r="K85" s="105" t="inlineStr">
        <is>
          <t>GABRIELA DO MANCO MACHADO NAGAOKA LTDA</t>
        </is>
      </c>
      <c r="L85" s="162" t="inlineStr">
        <is>
          <t>SÃO PAULO</t>
        </is>
      </c>
      <c r="M85" s="105" t="inlineStr">
        <is>
          <t>SP</t>
        </is>
      </c>
      <c r="N85" s="162" t="inlineStr">
        <is>
          <t>SERGIANA</t>
        </is>
      </c>
      <c r="O85" s="193" t="n">
        <v>560873</v>
      </c>
      <c r="P85" s="60" t="n">
        <v>46185</v>
      </c>
      <c r="Q85" s="60" t="n">
        <v>46188</v>
      </c>
      <c r="R85" s="162" t="inlineStr">
        <is>
          <t>AUTORIZADO PAGAMENTO</t>
        </is>
      </c>
      <c r="S85" s="105" t="n">
        <v>8202646613</v>
      </c>
      <c r="T85" s="162" t="inlineStr">
        <is>
          <t>5 DIAS ÚTEIS</t>
        </is>
      </c>
      <c r="U85" s="60" t="n">
        <v>46184</v>
      </c>
      <c r="V85" s="60" t="n">
        <v>46188</v>
      </c>
      <c r="W85" s="60" t="n">
        <v>46195</v>
      </c>
      <c r="X85" s="60" t="n">
        <v>46191</v>
      </c>
      <c r="Y85" s="60">
        <f>IF(AND(X85&lt;&gt;"",W85&lt;&gt;""),IF(X85&lt;=W85,"SIM","NÃO"),"")</f>
        <v/>
      </c>
      <c r="Z85" s="105" t="n"/>
      <c r="AC85">
        <f>IF($C85="","",IF(COUNTIF('Códigos Santander (ref)'!$A$2:$A$79,$C85)&gt;0,"SANTANDER",IF(COUNTIF('Códigos Itaú (ref)'!$A$2:$A$44,$C85)&gt;0,"ITAU",IF(AND(TRIM(UPPER($I85))="CONTRATUAL",ISNUMBER(SEARCH("INDIVIDUAL",SUBSTITUTE(UPPER($D85)," ","")))),"PREMIUM FREE",""))))</f>
        <v/>
      </c>
    </row>
    <row r="86" ht="15" customFormat="1" customHeight="1" s="45">
      <c r="A86" s="105" t="inlineStr">
        <is>
          <t>TELA</t>
        </is>
      </c>
      <c r="B86" s="105" t="n">
        <v>56722</v>
      </c>
      <c r="C86" s="105" t="inlineStr">
        <is>
          <t>1RUH3</t>
        </is>
      </c>
      <c r="D86" s="105" t="inlineStr">
        <is>
          <t>BANCO SANTANDER BRASIL SA</t>
        </is>
      </c>
      <c r="E86" s="105" t="n">
        <v>7495710713</v>
      </c>
      <c r="F86" s="105" t="inlineStr">
        <is>
          <t>1RUH3027617009</t>
        </is>
      </c>
      <c r="G86" s="153" t="n">
        <v>360</v>
      </c>
      <c r="H86" s="153" t="n">
        <v>243.88</v>
      </c>
      <c r="I86" s="105" t="inlineStr">
        <is>
          <t>CONTRATUAL</t>
        </is>
      </c>
      <c r="J86" s="185" t="n">
        <v>5187127705</v>
      </c>
      <c r="K86" s="105" t="inlineStr">
        <is>
          <t>LUCINDA MERCEDES CORDEIRO DE VASCONCELOS OLIVEIRA</t>
        </is>
      </c>
      <c r="L86" s="105" t="inlineStr">
        <is>
          <t>SÃO GONÇALO</t>
        </is>
      </c>
      <c r="M86" s="105" t="inlineStr">
        <is>
          <t>RJ</t>
        </is>
      </c>
      <c r="N86" s="162" t="inlineStr">
        <is>
          <t>SERGIANA</t>
        </is>
      </c>
      <c r="O86" s="193" t="n">
        <v>560876</v>
      </c>
      <c r="P86" s="60" t="n">
        <v>46185</v>
      </c>
      <c r="Q86" s="60" t="n">
        <v>46188</v>
      </c>
      <c r="R86" s="162" t="inlineStr">
        <is>
          <t>AUTORIZADO PAGAMENTO</t>
        </is>
      </c>
      <c r="S86" s="105" t="n">
        <v>8202646614</v>
      </c>
      <c r="T86" s="162" t="inlineStr">
        <is>
          <t>5 DIAS ÚTEIS</t>
        </is>
      </c>
      <c r="U86" s="60" t="n">
        <v>46184</v>
      </c>
      <c r="V86" s="60" t="n">
        <v>46188</v>
      </c>
      <c r="W86" s="60" t="n">
        <v>46195</v>
      </c>
      <c r="X86" s="60" t="n">
        <v>46191</v>
      </c>
      <c r="Y86" s="60">
        <f>IF(AND(X86&lt;&gt;"",W86&lt;&gt;""),IF(X86&lt;=W86,"SIM","NÃO"),"")</f>
        <v/>
      </c>
      <c r="Z86" s="108" t="n"/>
      <c r="AC86">
        <f>IF($C86="","",IF(COUNTIF('Códigos Santander (ref)'!$A$2:$A$79,$C86)&gt;0,"SANTANDER",IF(COUNTIF('Códigos Itaú (ref)'!$A$2:$A$44,$C86)&gt;0,"ITAU",IF(AND(TRIM(UPPER($I86))="CONTRATUAL",ISNUMBER(SEARCH("INDIVIDUAL",SUBSTITUTE(UPPER($D86)," ","")))),"PREMIUM FREE",""))))</f>
        <v/>
      </c>
    </row>
    <row r="87" ht="15" customFormat="1" customHeight="1" s="45">
      <c r="A87" s="105" t="inlineStr">
        <is>
          <t>TELA</t>
        </is>
      </c>
      <c r="B87" s="105" t="n">
        <v>56723</v>
      </c>
      <c r="C87" s="105" t="inlineStr">
        <is>
          <t>1RUH3</t>
        </is>
      </c>
      <c r="D87" s="105" t="inlineStr">
        <is>
          <t>BANCO SANTANDER BRASIL SA</t>
        </is>
      </c>
      <c r="E87" s="105" t="n">
        <v>7495710713</v>
      </c>
      <c r="F87" s="105" t="inlineStr">
        <is>
          <t>1RUH3027617033</t>
        </is>
      </c>
      <c r="G87" s="153" t="n">
        <v>360</v>
      </c>
      <c r="H87" s="153" t="n">
        <v>243.88</v>
      </c>
      <c r="I87" s="105" t="inlineStr">
        <is>
          <t>CONTRATUAL</t>
        </is>
      </c>
      <c r="J87" s="185" t="n">
        <v>5187127705</v>
      </c>
      <c r="K87" s="105" t="inlineStr">
        <is>
          <t>LUCINDA MERCEDES CORDEIRO DE VASCONCELOS OLIVEIRA</t>
        </is>
      </c>
      <c r="L87" s="105" t="inlineStr">
        <is>
          <t>SÃO GONÇALO</t>
        </is>
      </c>
      <c r="M87" s="105" t="inlineStr">
        <is>
          <t>RJ</t>
        </is>
      </c>
      <c r="N87" s="162" t="inlineStr">
        <is>
          <t>SERGIANA</t>
        </is>
      </c>
      <c r="O87" s="193" t="n">
        <v>560876</v>
      </c>
      <c r="P87" s="60" t="n">
        <v>46185</v>
      </c>
      <c r="Q87" s="60" t="n">
        <v>46188</v>
      </c>
      <c r="R87" s="162" t="inlineStr">
        <is>
          <t>AUTORIZADO PAGAMENTO</t>
        </is>
      </c>
      <c r="S87" s="105" t="n">
        <v>8202646615</v>
      </c>
      <c r="T87" s="162" t="inlineStr">
        <is>
          <t>5 DIAS ÚTEIS</t>
        </is>
      </c>
      <c r="U87" s="60" t="n">
        <v>46184</v>
      </c>
      <c r="V87" s="60" t="n">
        <v>46188</v>
      </c>
      <c r="W87" s="60" t="n">
        <v>46195</v>
      </c>
      <c r="X87" s="60" t="n">
        <v>46191</v>
      </c>
      <c r="Y87" s="60">
        <f>IF(AND(X87&lt;&gt;"",W87&lt;&gt;""),IF(X87&lt;=W87,"SIM","NÃO"),"")</f>
        <v/>
      </c>
      <c r="Z87" s="214" t="n"/>
      <c r="AC87">
        <f>IF($C87="","",IF(COUNTIF('Códigos Santander (ref)'!$A$2:$A$79,$C87)&gt;0,"SANTANDER",IF(COUNTIF('Códigos Itaú (ref)'!$A$2:$A$44,$C87)&gt;0,"ITAU",IF(AND(TRIM(UPPER($I87))="CONTRATUAL",ISNUMBER(SEARCH("INDIVIDUAL",SUBSTITUTE(UPPER($D87)," ","")))),"PREMIUM FREE",""))))</f>
        <v/>
      </c>
    </row>
    <row r="88" ht="15" customFormat="1" customHeight="1" s="45">
      <c r="A88" s="105" t="inlineStr">
        <is>
          <t>TELA</t>
        </is>
      </c>
      <c r="B88" s="105" t="n">
        <v>56736</v>
      </c>
      <c r="C88" s="105" t="inlineStr">
        <is>
          <t>1RUH3</t>
        </is>
      </c>
      <c r="D88" s="105" t="inlineStr">
        <is>
          <t>BANCO SANTANDER BRASIL SA</t>
        </is>
      </c>
      <c r="E88" s="105" t="n">
        <v>7495710713</v>
      </c>
      <c r="F88" s="124" t="inlineStr">
        <is>
          <t>1RUH3027617050</t>
        </is>
      </c>
      <c r="G88" s="153" t="n">
        <v>360</v>
      </c>
      <c r="H88" s="153" t="n">
        <v>243.88</v>
      </c>
      <c r="I88" s="105" t="inlineStr">
        <is>
          <t>CONTRATUAL</t>
        </is>
      </c>
      <c r="J88" s="185" t="n">
        <v>5187127705</v>
      </c>
      <c r="K88" s="105" t="inlineStr">
        <is>
          <t>LUCINDA MERCEDES CORDEIRO DE VASCONCELOS OLIVEIRA</t>
        </is>
      </c>
      <c r="L88" s="105" t="inlineStr">
        <is>
          <t>SÃO GONÇALO</t>
        </is>
      </c>
      <c r="M88" s="105" t="inlineStr">
        <is>
          <t>RJ</t>
        </is>
      </c>
      <c r="N88" s="162" t="inlineStr">
        <is>
          <t>SERGIANA</t>
        </is>
      </c>
      <c r="O88" s="193" t="n">
        <v>560876</v>
      </c>
      <c r="P88" s="60" t="n">
        <v>46185</v>
      </c>
      <c r="Q88" s="60" t="n">
        <v>46188</v>
      </c>
      <c r="R88" s="162" t="inlineStr">
        <is>
          <t>AUTORIZADO PAGAMENTO</t>
        </is>
      </c>
      <c r="S88" s="105" t="n">
        <v>8202646616</v>
      </c>
      <c r="T88" s="162" t="inlineStr">
        <is>
          <t>5 DIAS ÚTEIS</t>
        </is>
      </c>
      <c r="U88" s="60" t="n">
        <v>46184</v>
      </c>
      <c r="V88" s="60" t="n">
        <v>46188</v>
      </c>
      <c r="W88" s="60" t="n">
        <v>46195</v>
      </c>
      <c r="X88" s="60" t="n">
        <v>46191</v>
      </c>
      <c r="Y88" s="60">
        <f>IF(AND(X88&lt;&gt;"",W88&lt;&gt;""),IF(X88&lt;=W88,"SIM","NÃO"),"")</f>
        <v/>
      </c>
      <c r="Z88" s="105" t="n"/>
      <c r="AC88">
        <f>IF($C88="","",IF(COUNTIF('Códigos Santander (ref)'!$A$2:$A$79,$C88)&gt;0,"SANTANDER",IF(COUNTIF('Códigos Itaú (ref)'!$A$2:$A$44,$C88)&gt;0,"ITAU",IF(AND(TRIM(UPPER($I88))="CONTRATUAL",ISNUMBER(SEARCH("INDIVIDUAL",SUBSTITUTE(UPPER($D88)," ","")))),"PREMIUM FREE",""))))</f>
        <v/>
      </c>
    </row>
    <row r="89" ht="15" customFormat="1" customHeight="1" s="45">
      <c r="A89" s="105" t="inlineStr">
        <is>
          <t>TELA</t>
        </is>
      </c>
      <c r="B89" s="105" t="n">
        <v>56671</v>
      </c>
      <c r="C89" s="105" t="inlineStr">
        <is>
          <t>0700G</t>
        </is>
      </c>
      <c r="D89" s="206" t="inlineStr">
        <is>
          <t xml:space="preserve">INDIVIDUAL </t>
        </is>
      </c>
      <c r="E89" s="105" t="n">
        <v>4234494356</v>
      </c>
      <c r="F89" s="105" t="inlineStr">
        <is>
          <t>0700G183450015</t>
        </is>
      </c>
      <c r="G89" s="153" t="n">
        <v>2500</v>
      </c>
      <c r="H89" s="153" t="n">
        <v>69</v>
      </c>
      <c r="I89" s="105" t="inlineStr">
        <is>
          <t>CONTRATUAL</t>
        </is>
      </c>
      <c r="J89" s="124" t="n">
        <v>34986744000149</v>
      </c>
      <c r="K89" s="105" t="inlineStr">
        <is>
          <t>DRA CINTIA FIGUEIREDO - ODONTOLOGIA HUMANIZADA LTDA</t>
        </is>
      </c>
      <c r="L89" s="105" t="inlineStr">
        <is>
          <t>FORTALEZA</t>
        </is>
      </c>
      <c r="M89" s="105" t="inlineStr">
        <is>
          <t>CE</t>
        </is>
      </c>
      <c r="N89" s="162" t="inlineStr">
        <is>
          <t>SERGIANA</t>
        </is>
      </c>
      <c r="O89" s="193" t="n">
        <v>561082</v>
      </c>
      <c r="P89" s="176" t="n">
        <v>46185</v>
      </c>
      <c r="Q89" s="213" t="n">
        <v>46189</v>
      </c>
      <c r="R89" s="162" t="inlineStr">
        <is>
          <t>AUTORIZADO PAGAMENTO</t>
        </is>
      </c>
      <c r="S89" s="105" t="n">
        <v>8202646660</v>
      </c>
      <c r="T89" s="108" t="inlineStr">
        <is>
          <t>30 DIAS CORRIDOS</t>
        </is>
      </c>
      <c r="U89" s="60" t="n">
        <v>46185</v>
      </c>
      <c r="V89" s="60" t="n">
        <v>46189</v>
      </c>
      <c r="W89" s="60" t="n">
        <v>46219</v>
      </c>
      <c r="X89" s="60" t="n">
        <v>46191</v>
      </c>
      <c r="Y89" s="60">
        <f>IF(AND(X89&lt;&gt;"",W89&lt;&gt;""),IF(X89&lt;=W89,"SIM","NÃO"),"")</f>
        <v/>
      </c>
      <c r="Z89" s="105" t="n"/>
      <c r="AC89">
        <f>IF($C89="","",IF(COUNTIF('Códigos Santander (ref)'!$A$2:$A$79,$C89)&gt;0,"SANTANDER",IF(COUNTIF('Códigos Itaú (ref)'!$A$2:$A$44,$C89)&gt;0,"ITAU",IF(AND(TRIM(UPPER($I89))="CONTRATUAL",ISNUMBER(SEARCH("INDIVIDUAL",SUBSTITUTE(UPPER($D89)," ","")))),"PREMIUM FREE",""))))</f>
        <v/>
      </c>
    </row>
    <row r="90" ht="15" customFormat="1" customHeight="1" s="45">
      <c r="A90" s="105" t="inlineStr">
        <is>
          <t>TELA</t>
        </is>
      </c>
      <c r="B90" s="105" t="n">
        <v>56832</v>
      </c>
      <c r="C90" s="105" t="inlineStr">
        <is>
          <t>1RUGZ</t>
        </is>
      </c>
      <c r="D90" s="206" t="inlineStr">
        <is>
          <t>SX TOOLS SOLUC SERV COMPARTILHADOS LTDA</t>
        </is>
      </c>
      <c r="E90" s="105" t="n">
        <v>17668103813</v>
      </c>
      <c r="F90" s="105" t="inlineStr">
        <is>
          <t>1RUGZ002884011</t>
        </is>
      </c>
      <c r="G90" s="153" t="n">
        <v>318.67</v>
      </c>
      <c r="H90" s="153" t="n">
        <v>318.67</v>
      </c>
      <c r="I90" s="105" t="inlineStr">
        <is>
          <t>CONTRATUAL</t>
        </is>
      </c>
      <c r="J90" s="124" t="n">
        <v>38260191000101</v>
      </c>
      <c r="K90" s="105" t="inlineStr">
        <is>
          <t>FREDERICO VICENTE CLINICA ODONTOLOGICA UNIPESSOAL LTDA</t>
        </is>
      </c>
      <c r="L90" s="162" t="inlineStr">
        <is>
          <t>SÃO PAULO</t>
        </is>
      </c>
      <c r="M90" s="105" t="inlineStr">
        <is>
          <t>SP</t>
        </is>
      </c>
      <c r="N90" s="162" t="inlineStr">
        <is>
          <t>SERGIANA</t>
        </is>
      </c>
      <c r="O90" s="162" t="inlineStr">
        <is>
          <t>JA POSSUI</t>
        </is>
      </c>
      <c r="P90" s="212" t="n"/>
      <c r="Q90" s="60" t="n"/>
      <c r="R90" s="162" t="inlineStr">
        <is>
          <t>AUTORIZADO PAGAMENTO</t>
        </is>
      </c>
      <c r="S90" s="105" t="n">
        <v>8202646547</v>
      </c>
      <c r="T90" s="162" t="inlineStr">
        <is>
          <t>5 DIAS ÚTEIS</t>
        </is>
      </c>
      <c r="U90" s="60" t="n">
        <v>46185</v>
      </c>
      <c r="V90" s="60" t="n">
        <v>46185</v>
      </c>
      <c r="W90" s="60" t="n">
        <v>46192</v>
      </c>
      <c r="X90" s="60" t="n">
        <v>46191</v>
      </c>
      <c r="Y90" s="60">
        <f>IF(AND(X90&lt;&gt;"",W90&lt;&gt;""),IF(X90&lt;=W90,"SIM","NÃO"),"")</f>
        <v/>
      </c>
      <c r="Z90" s="105" t="n"/>
      <c r="AC90">
        <f>IF($C90="","",IF(COUNTIF('Códigos Santander (ref)'!$A$2:$A$79,$C90)&gt;0,"SANTANDER",IF(COUNTIF('Códigos Itaú (ref)'!$A$2:$A$44,$C90)&gt;0,"ITAU",IF(AND(TRIM(UPPER($I90))="CONTRATUAL",ISNUMBER(SEARCH("INDIVIDUAL",SUBSTITUTE(UPPER($D90)," ","")))),"PREMIUM FREE",""))))</f>
        <v/>
      </c>
    </row>
    <row r="91" ht="15" customFormat="1" customHeight="1" s="45">
      <c r="A91" s="105" t="inlineStr">
        <is>
          <t>TELA</t>
        </is>
      </c>
      <c r="B91" s="105" t="n">
        <v>56870</v>
      </c>
      <c r="C91" s="105" t="inlineStr">
        <is>
          <t>1RUGZ</t>
        </is>
      </c>
      <c r="D91" s="206" t="inlineStr">
        <is>
          <t>SX TOOLS SOLUC SERV COMPARTILHADOS LTDA</t>
        </is>
      </c>
      <c r="E91" s="105" t="n">
        <v>17668103813</v>
      </c>
      <c r="F91" s="105" t="inlineStr">
        <is>
          <t>1RUGZ002884003</t>
        </is>
      </c>
      <c r="G91" s="153" t="n">
        <v>341.6</v>
      </c>
      <c r="H91" s="153" t="n">
        <v>341.6</v>
      </c>
      <c r="I91" s="105" t="inlineStr">
        <is>
          <t>CONTRATUAL</t>
        </is>
      </c>
      <c r="J91" s="124" t="n">
        <v>38260191000101</v>
      </c>
      <c r="K91" s="105" t="inlineStr">
        <is>
          <t>FREDERICO VICENTE CLINICA ODONTOLOGICA UNIPESSOAL LTDA</t>
        </is>
      </c>
      <c r="L91" s="162" t="inlineStr">
        <is>
          <t>SÃO PAULO</t>
        </is>
      </c>
      <c r="M91" s="105" t="inlineStr">
        <is>
          <t>SP</t>
        </is>
      </c>
      <c r="N91" s="162" t="inlineStr">
        <is>
          <t>SERGIANA</t>
        </is>
      </c>
      <c r="O91" s="162" t="inlineStr">
        <is>
          <t>JA POSSUI</t>
        </is>
      </c>
      <c r="P91" s="212" t="n"/>
      <c r="Q91" s="60" t="n"/>
      <c r="R91" s="162" t="inlineStr">
        <is>
          <t>AUTORIZADO PAGAMENTO</t>
        </is>
      </c>
      <c r="S91" s="105" t="n">
        <v>8202646548</v>
      </c>
      <c r="T91" s="162" t="inlineStr">
        <is>
          <t>5 DIAS ÚTEIS</t>
        </is>
      </c>
      <c r="U91" s="60" t="n">
        <v>46185</v>
      </c>
      <c r="V91" s="60" t="n">
        <v>46185</v>
      </c>
      <c r="W91" s="60" t="n">
        <v>46192</v>
      </c>
      <c r="X91" s="60" t="n">
        <v>46191</v>
      </c>
      <c r="Y91" s="60">
        <f>IF(AND(X91&lt;&gt;"",W91&lt;&gt;""),IF(X91&lt;=W91,"SIM","NÃO"),"")</f>
        <v/>
      </c>
      <c r="Z91" s="105" t="n"/>
      <c r="AC91">
        <f>IF($C91="","",IF(COUNTIF('Códigos Santander (ref)'!$A$2:$A$79,$C91)&gt;0,"SANTANDER",IF(COUNTIF('Códigos Itaú (ref)'!$A$2:$A$44,$C91)&gt;0,"ITAU",IF(AND(TRIM(UPPER($I91))="CONTRATUAL",ISNUMBER(SEARCH("INDIVIDUAL",SUBSTITUTE(UPPER($D91)," ","")))),"PREMIUM FREE",""))))</f>
        <v/>
      </c>
    </row>
    <row r="92" ht="15" customFormat="1" customHeight="1" s="45">
      <c r="A92" s="105" t="inlineStr">
        <is>
          <t>TELA</t>
        </is>
      </c>
      <c r="B92" s="105" t="n">
        <v>56852</v>
      </c>
      <c r="C92" s="105" t="inlineStr">
        <is>
          <t>0M19C</t>
        </is>
      </c>
      <c r="D92" s="206" t="inlineStr">
        <is>
          <t>BANCO CSF SA</t>
        </is>
      </c>
      <c r="E92" s="105" t="n">
        <v>41106753836</v>
      </c>
      <c r="F92" s="105" t="inlineStr">
        <is>
          <t>0M19C000147001</t>
        </is>
      </c>
      <c r="G92" s="153" t="n">
        <v>345</v>
      </c>
      <c r="H92" s="153" t="n">
        <v>345</v>
      </c>
      <c r="I92" s="105" t="inlineStr">
        <is>
          <t>CONTRATUAL</t>
        </is>
      </c>
      <c r="J92" s="124" t="n">
        <v>26218087000161</v>
      </c>
      <c r="K92" s="105" t="inlineStr">
        <is>
          <t>CRISTINA RAMOS DA SILVA - DENTISTA- ME</t>
        </is>
      </c>
      <c r="L92" s="162" t="inlineStr">
        <is>
          <t>SÃO PAULO</t>
        </is>
      </c>
      <c r="M92" s="105" t="inlineStr">
        <is>
          <t>SP</t>
        </is>
      </c>
      <c r="N92" s="162" t="inlineStr">
        <is>
          <t>SERGIANA</t>
        </is>
      </c>
      <c r="O92" s="162" t="inlineStr">
        <is>
          <t>JA POSSUI</t>
        </is>
      </c>
      <c r="P92" s="60" t="n"/>
      <c r="Q92" s="60" t="n"/>
      <c r="R92" s="162" t="inlineStr">
        <is>
          <t>AUTORIZADO PAGAMENTO</t>
        </is>
      </c>
      <c r="S92" s="105" t="n">
        <v>8202646549</v>
      </c>
      <c r="T92" s="108" t="inlineStr">
        <is>
          <t>8 DIAS ÚTEIS</t>
        </is>
      </c>
      <c r="U92" s="60" t="n">
        <v>46185</v>
      </c>
      <c r="V92" s="60" t="n">
        <v>46185</v>
      </c>
      <c r="W92" s="60" t="n">
        <v>46197</v>
      </c>
      <c r="X92" s="60" t="n">
        <v>46191</v>
      </c>
      <c r="Y92" s="60">
        <f>IF(AND(X92&lt;&gt;"",W92&lt;&gt;""),IF(X92&lt;=W92,"SIM","NÃO"),"")</f>
        <v/>
      </c>
      <c r="Z92" s="105" t="n"/>
      <c r="AC92">
        <f>IF($C92="","",IF(COUNTIF('Códigos Santander (ref)'!$A$2:$A$79,$C92)&gt;0,"SANTANDER",IF(COUNTIF('Códigos Itaú (ref)'!$A$2:$A$44,$C92)&gt;0,"ITAU",IF(AND(TRIM(UPPER($I92))="CONTRATUAL",ISNUMBER(SEARCH("INDIVIDUAL",SUBSTITUTE(UPPER($D92)," ","")))),"PREMIUM FREE",""))))</f>
        <v/>
      </c>
    </row>
    <row r="93" ht="15" customFormat="1" customHeight="1" s="45">
      <c r="A93" s="105" t="inlineStr">
        <is>
          <t>TELA</t>
        </is>
      </c>
      <c r="B93" s="206" t="n">
        <v>56529</v>
      </c>
      <c r="C93" s="105" t="inlineStr">
        <is>
          <t>1RUH3</t>
        </is>
      </c>
      <c r="D93" s="105" t="inlineStr">
        <is>
          <t>BANCO SANTANDER BRASIL SA</t>
        </is>
      </c>
      <c r="E93" s="105" t="n">
        <v>25067438800</v>
      </c>
      <c r="F93" s="105" t="inlineStr">
        <is>
          <t>1RUH3030094011</t>
        </is>
      </c>
      <c r="G93" s="153" t="n">
        <v>600</v>
      </c>
      <c r="H93" s="153" t="n">
        <v>212.19</v>
      </c>
      <c r="I93" s="105" t="inlineStr">
        <is>
          <t>CONTRATUAL</t>
        </is>
      </c>
      <c r="J93" s="124" t="n">
        <v>29500005840</v>
      </c>
      <c r="K93" s="105" t="inlineStr">
        <is>
          <t>MARIANNA ARRUDA DOS REIS NETO</t>
        </is>
      </c>
      <c r="L93" s="162" t="inlineStr">
        <is>
          <t>SÃO PAULO</t>
        </is>
      </c>
      <c r="M93" s="105" t="inlineStr">
        <is>
          <t>SP</t>
        </is>
      </c>
      <c r="N93" s="162" t="inlineStr">
        <is>
          <t>SERGIANA</t>
        </is>
      </c>
      <c r="O93" s="162" t="inlineStr">
        <is>
          <t>JA POSSUI</t>
        </is>
      </c>
      <c r="P93" s="60" t="n"/>
      <c r="Q93" s="60" t="n"/>
      <c r="R93" s="162" t="inlineStr">
        <is>
          <t>AUTORIZADO PAGAMENTO</t>
        </is>
      </c>
      <c r="S93" s="105" t="n">
        <v>8202646550</v>
      </c>
      <c r="T93" s="162" t="inlineStr">
        <is>
          <t>5 DIAS ÚTEIS</t>
        </is>
      </c>
      <c r="U93" s="60" t="n">
        <v>46185</v>
      </c>
      <c r="V93" s="60" t="n">
        <v>46185</v>
      </c>
      <c r="W93" s="60" t="n">
        <v>46192</v>
      </c>
      <c r="X93" s="60" t="n">
        <v>46191</v>
      </c>
      <c r="Y93" s="60">
        <f>IF(AND(X93&lt;&gt;"",W93&lt;&gt;""),IF(X93&lt;=W93,"SIM","NÃO"),"")</f>
        <v/>
      </c>
      <c r="Z93" s="105" t="n"/>
      <c r="AC93">
        <f>IF($C93="","",IF(COUNTIF('Códigos Santander (ref)'!$A$2:$A$79,$C93)&gt;0,"SANTANDER",IF(COUNTIF('Códigos Itaú (ref)'!$A$2:$A$44,$C93)&gt;0,"ITAU",IF(AND(TRIM(UPPER($I93))="CONTRATUAL",ISNUMBER(SEARCH("INDIVIDUAL",SUBSTITUTE(UPPER($D93)," ","")))),"PREMIUM FREE",""))))</f>
        <v/>
      </c>
    </row>
    <row r="94" ht="15" customFormat="1" customHeight="1" s="45">
      <c r="A94" s="105" t="inlineStr">
        <is>
          <t>TELA</t>
        </is>
      </c>
      <c r="B94" s="105" t="n">
        <v>56738</v>
      </c>
      <c r="C94" s="105" t="inlineStr">
        <is>
          <t>1RU51</t>
        </is>
      </c>
      <c r="D94" s="105" t="inlineStr">
        <is>
          <t>BANCO SANTANDER BRASIL SA</t>
        </is>
      </c>
      <c r="E94" s="105" t="n">
        <v>29404134015</v>
      </c>
      <c r="F94" s="105" t="inlineStr">
        <is>
          <t>1RU51000758027</t>
        </is>
      </c>
      <c r="G94" s="153" t="n">
        <v>280</v>
      </c>
      <c r="H94" s="153" t="n">
        <v>51.03</v>
      </c>
      <c r="I94" s="105" t="inlineStr">
        <is>
          <t>CONTRATUAL</t>
        </is>
      </c>
      <c r="J94" s="124" t="n">
        <v>680209000143</v>
      </c>
      <c r="K94" s="105" t="inlineStr">
        <is>
          <t>CLINICA ORTODONTICA DRA LURDES MORGANTI SOCIEDADE SIMPLES</t>
        </is>
      </c>
      <c r="L94" s="105" t="inlineStr">
        <is>
          <t>PORTO ALEGRE</t>
        </is>
      </c>
      <c r="M94" s="105" t="inlineStr">
        <is>
          <t>RS</t>
        </is>
      </c>
      <c r="N94" s="162" t="inlineStr">
        <is>
          <t>SERGIANA</t>
        </is>
      </c>
      <c r="O94" s="162" t="inlineStr">
        <is>
          <t>JA POSSUI</t>
        </is>
      </c>
      <c r="P94" s="60" t="n"/>
      <c r="Q94" s="60" t="n"/>
      <c r="R94" s="162" t="inlineStr">
        <is>
          <t>AUTORIZADO PAGAMENTO</t>
        </is>
      </c>
      <c r="S94" s="105" t="n">
        <v>8202646551</v>
      </c>
      <c r="T94" s="162" t="inlineStr">
        <is>
          <t>5 DIAS ÚTEIS</t>
        </is>
      </c>
      <c r="U94" s="60" t="n">
        <v>46185</v>
      </c>
      <c r="V94" s="60" t="n">
        <v>46185</v>
      </c>
      <c r="W94" s="60" t="n">
        <v>46192</v>
      </c>
      <c r="X94" s="60" t="n">
        <v>46191</v>
      </c>
      <c r="Y94" s="60">
        <f>IF(AND(X94&lt;&gt;"",W94&lt;&gt;""),IF(X94&lt;=W94,"SIM","NÃO"),"")</f>
        <v/>
      </c>
      <c r="Z94" s="105" t="n"/>
      <c r="AC94">
        <f>IF($C94="","",IF(COUNTIF('Códigos Santander (ref)'!$A$2:$A$79,$C94)&gt;0,"SANTANDER",IF(COUNTIF('Códigos Itaú (ref)'!$A$2:$A$44,$C94)&gt;0,"ITAU",IF(AND(TRIM(UPPER($I94))="CONTRATUAL",ISNUMBER(SEARCH("INDIVIDUAL",SUBSTITUTE(UPPER($D94)," ","")))),"PREMIUM FREE",""))))</f>
        <v/>
      </c>
    </row>
    <row r="95" ht="15" customFormat="1" customHeight="1" s="45">
      <c r="A95" s="105" t="inlineStr">
        <is>
          <t>TELA</t>
        </is>
      </c>
      <c r="B95" s="105" t="n">
        <v>56890</v>
      </c>
      <c r="C95" s="105" t="inlineStr">
        <is>
          <t>1RUH3</t>
        </is>
      </c>
      <c r="D95" s="105" t="inlineStr">
        <is>
          <t>BANCO SANTANDER BRASIL SA</t>
        </is>
      </c>
      <c r="E95" s="105" t="n">
        <v>26447218811</v>
      </c>
      <c r="F95" s="124" t="inlineStr">
        <is>
          <t>1RUH3032093004</t>
        </is>
      </c>
      <c r="G95" s="153" t="n">
        <v>200</v>
      </c>
      <c r="H95" s="153" t="n">
        <v>200</v>
      </c>
      <c r="I95" s="105" t="inlineStr">
        <is>
          <t>CONTRATUAL</t>
        </is>
      </c>
      <c r="J95" s="124" t="n">
        <v>5389120000146</v>
      </c>
      <c r="K95" s="105" t="inlineStr">
        <is>
          <t>K N SERVICOS MEDICOS E ODONTOLOGICOS S/S LTDA</t>
        </is>
      </c>
      <c r="L95" s="105" t="inlineStr">
        <is>
          <t>JACAREÍ</t>
        </is>
      </c>
      <c r="M95" s="105" t="inlineStr">
        <is>
          <t>SP</t>
        </is>
      </c>
      <c r="N95" s="162" t="inlineStr">
        <is>
          <t>SERGIANA</t>
        </is>
      </c>
      <c r="O95" s="162" t="inlineStr">
        <is>
          <t>JA POSSUI</t>
        </is>
      </c>
      <c r="P95" s="60" t="n"/>
      <c r="Q95" s="60" t="n"/>
      <c r="R95" s="162" t="inlineStr">
        <is>
          <t>AUTORIZADO PAGAMENTO</t>
        </is>
      </c>
      <c r="S95" s="105" t="n">
        <v>8202646552</v>
      </c>
      <c r="T95" s="162" t="inlineStr">
        <is>
          <t>5 DIAS ÚTEIS</t>
        </is>
      </c>
      <c r="U95" s="60" t="n">
        <v>46185</v>
      </c>
      <c r="V95" s="60" t="n">
        <v>46185</v>
      </c>
      <c r="W95" s="60" t="n">
        <v>46192</v>
      </c>
      <c r="X95" s="60" t="n">
        <v>46191</v>
      </c>
      <c r="Y95" s="60">
        <f>IF(AND(X95&lt;&gt;"",W95&lt;&gt;""),IF(X95&lt;=W95,"SIM","NÃO"),"")</f>
        <v/>
      </c>
      <c r="Z95" s="105" t="n"/>
      <c r="AC95">
        <f>IF($C95="","",IF(COUNTIF('Códigos Santander (ref)'!$A$2:$A$79,$C95)&gt;0,"SANTANDER",IF(COUNTIF('Códigos Itaú (ref)'!$A$2:$A$44,$C95)&gt;0,"ITAU",IF(AND(TRIM(UPPER($I95))="CONTRATUAL",ISNUMBER(SEARCH("INDIVIDUAL",SUBSTITUTE(UPPER($D95)," ","")))),"PREMIUM FREE",""))))</f>
        <v/>
      </c>
    </row>
    <row r="96" ht="15" customFormat="1" customHeight="1" s="45">
      <c r="A96" s="105" t="inlineStr">
        <is>
          <t>TELA</t>
        </is>
      </c>
      <c r="B96" s="105" t="n">
        <v>56891</v>
      </c>
      <c r="C96" s="105" t="inlineStr">
        <is>
          <t>1RUGZ</t>
        </is>
      </c>
      <c r="D96" s="206" t="inlineStr">
        <is>
          <t>SX TOOLS SOLUC SERV COMPARTILHADOS LTDA</t>
        </is>
      </c>
      <c r="E96" s="105" t="n">
        <v>34848395895</v>
      </c>
      <c r="F96" s="105" t="inlineStr">
        <is>
          <t>1RUGZ002083043</t>
        </is>
      </c>
      <c r="G96" s="153" t="n">
        <v>8303.59</v>
      </c>
      <c r="H96" s="153" t="n">
        <v>2136.3</v>
      </c>
      <c r="I96" s="105" t="inlineStr">
        <is>
          <t>CONTRATUAL</t>
        </is>
      </c>
      <c r="J96" s="124" t="n">
        <v>25081553816</v>
      </c>
      <c r="K96" s="105" t="inlineStr">
        <is>
          <t>HELMO RODRIGO SANCHES</t>
        </is>
      </c>
      <c r="L96" s="162" t="inlineStr">
        <is>
          <t>SÃO PAULO</t>
        </is>
      </c>
      <c r="M96" s="105" t="inlineStr">
        <is>
          <t>SP</t>
        </is>
      </c>
      <c r="N96" s="162" t="inlineStr">
        <is>
          <t>SERGIANA</t>
        </is>
      </c>
      <c r="O96" s="162" t="inlineStr">
        <is>
          <t>JA POSSUI</t>
        </is>
      </c>
      <c r="P96" s="60" t="n"/>
      <c r="Q96" s="60" t="n"/>
      <c r="R96" s="162" t="inlineStr">
        <is>
          <t>AUTORIZADO PAGAMENTO</t>
        </is>
      </c>
      <c r="S96" s="105" t="n">
        <v>8202646622</v>
      </c>
      <c r="T96" s="162" t="inlineStr">
        <is>
          <t>5 DIAS ÚTEIS</t>
        </is>
      </c>
      <c r="U96" s="60" t="n">
        <v>46188</v>
      </c>
      <c r="V96" s="60" t="n">
        <v>46188</v>
      </c>
      <c r="W96" s="60" t="n">
        <v>46195</v>
      </c>
      <c r="X96" s="60" t="n">
        <v>46191</v>
      </c>
      <c r="Y96" s="60">
        <f>IF(AND(X96&lt;&gt;"",W96&lt;&gt;""),IF(X96&lt;=W96,"SIM","NÃO"),"")</f>
        <v/>
      </c>
      <c r="Z96" s="105" t="n"/>
      <c r="AC96">
        <f>IF($C96="","",IF(COUNTIF('Códigos Santander (ref)'!$A$2:$A$79,$C96)&gt;0,"SANTANDER",IF(COUNTIF('Códigos Itaú (ref)'!$A$2:$A$44,$C96)&gt;0,"ITAU",IF(AND(TRIM(UPPER($I96))="CONTRATUAL",ISNUMBER(SEARCH("INDIVIDUAL",SUBSTITUTE(UPPER($D96)," ","")))),"PREMIUM FREE",""))))</f>
        <v/>
      </c>
    </row>
    <row r="97" ht="15" customFormat="1" customHeight="1" s="45">
      <c r="A97" s="105" t="inlineStr">
        <is>
          <t>TELA</t>
        </is>
      </c>
      <c r="B97" s="105" t="n">
        <v>56910</v>
      </c>
      <c r="C97" s="105" t="inlineStr">
        <is>
          <t>1RUGZ</t>
        </is>
      </c>
      <c r="D97" s="206" t="inlineStr">
        <is>
          <t>SX TOOLS SOLUC SERV COMPARTILHADOS LTDA</t>
        </is>
      </c>
      <c r="E97" s="105" t="n">
        <v>32684403805</v>
      </c>
      <c r="F97" s="105" t="inlineStr">
        <is>
          <t>1RUGZ000755010</t>
        </is>
      </c>
      <c r="G97" s="153" t="n">
        <v>139.9</v>
      </c>
      <c r="H97" s="153" t="n">
        <v>90.94</v>
      </c>
      <c r="I97" s="105" t="inlineStr">
        <is>
          <t>CONTRATUAL</t>
        </is>
      </c>
      <c r="J97" s="124" t="n">
        <v>22339086000114</v>
      </c>
      <c r="K97" s="105" t="inlineStr">
        <is>
          <t>CEORT CLINICA ODONTOLOGICA LTDA</t>
        </is>
      </c>
      <c r="L97" s="105" t="inlineStr">
        <is>
          <t>SÃO BERNARDO DO CAMPO</t>
        </is>
      </c>
      <c r="M97" s="105" t="inlineStr">
        <is>
          <t>SP</t>
        </is>
      </c>
      <c r="N97" s="162" t="inlineStr">
        <is>
          <t>SERGIANA</t>
        </is>
      </c>
      <c r="O97" s="162" t="inlineStr">
        <is>
          <t>JA POSSUI</t>
        </is>
      </c>
      <c r="P97" s="60" t="n"/>
      <c r="Q97" s="60" t="n"/>
      <c r="R97" s="162" t="inlineStr">
        <is>
          <t>AUTORIZADO PAGAMENTO</t>
        </is>
      </c>
      <c r="S97" s="105" t="n">
        <v>8202646623</v>
      </c>
      <c r="T97" s="162" t="inlineStr">
        <is>
          <t>5 DIAS ÚTEIS</t>
        </is>
      </c>
      <c r="U97" s="60" t="n">
        <v>46188</v>
      </c>
      <c r="V97" s="60" t="n">
        <v>46188</v>
      </c>
      <c r="W97" s="60" t="n">
        <v>46195</v>
      </c>
      <c r="X97" s="60" t="n">
        <v>46191</v>
      </c>
      <c r="Y97" s="60">
        <f>IF(AND(X97&lt;&gt;"",W97&lt;&gt;""),IF(X97&lt;=W97,"SIM","NÃO"),"")</f>
        <v/>
      </c>
      <c r="Z97" s="105" t="n"/>
      <c r="AC97">
        <f>IF($C97="","",IF(COUNTIF('Códigos Santander (ref)'!$A$2:$A$79,$C97)&gt;0,"SANTANDER",IF(COUNTIF('Códigos Itaú (ref)'!$A$2:$A$44,$C97)&gt;0,"ITAU",IF(AND(TRIM(UPPER($I97))="CONTRATUAL",ISNUMBER(SEARCH("INDIVIDUAL",SUBSTITUTE(UPPER($D97)," ","")))),"PREMIUM FREE",""))))</f>
        <v/>
      </c>
    </row>
    <row r="98" ht="15" customFormat="1" customHeight="1" s="45">
      <c r="A98" s="105" t="inlineStr">
        <is>
          <t>NIP</t>
        </is>
      </c>
      <c r="B98" s="105" t="n">
        <v>56950</v>
      </c>
      <c r="C98" s="105" t="inlineStr">
        <is>
          <t>04M3G</t>
        </is>
      </c>
      <c r="D98" s="206" t="inlineStr">
        <is>
          <t>QUALICORP CLUBE DE SAUDE ADM DE BENEF LTDA</t>
        </is>
      </c>
      <c r="E98" s="105" t="n">
        <v>9967144483</v>
      </c>
      <c r="F98" s="105" t="inlineStr">
        <is>
          <t>04M3G001195000</t>
        </is>
      </c>
      <c r="G98" s="153" t="n">
        <v>250</v>
      </c>
      <c r="H98" s="153" t="n">
        <v>250</v>
      </c>
      <c r="I98" s="105" t="inlineStr">
        <is>
          <t>NEG. ATEND. REDE</t>
        </is>
      </c>
      <c r="J98" s="124" t="n">
        <v>23725062000166</v>
      </c>
      <c r="K98" s="105" t="inlineStr">
        <is>
          <t>UNIODONTO FORTALEZA COOPERATIVA ODONTOLOGICA LTDA</t>
        </is>
      </c>
      <c r="L98" s="105" t="inlineStr">
        <is>
          <t>FORTALEZA</t>
        </is>
      </c>
      <c r="M98" s="105" t="inlineStr">
        <is>
          <t>CE</t>
        </is>
      </c>
      <c r="N98" s="162" t="inlineStr">
        <is>
          <t>CIBELY</t>
        </is>
      </c>
      <c r="O98" s="193" t="n">
        <v>561338</v>
      </c>
      <c r="P98" s="60" t="n">
        <v>46188</v>
      </c>
      <c r="Q98" s="60" t="n">
        <v>46189</v>
      </c>
      <c r="R98" s="162" t="inlineStr">
        <is>
          <t>AUTORIZADO PAGAMENTO</t>
        </is>
      </c>
      <c r="S98" s="105" t="n">
        <v>8202646654</v>
      </c>
      <c r="T98" s="162" t="inlineStr">
        <is>
          <t>30 DIAS CORRIDOS</t>
        </is>
      </c>
      <c r="U98" s="60" t="n">
        <v>46188</v>
      </c>
      <c r="V98" s="60" t="n">
        <v>46189</v>
      </c>
      <c r="W98" s="60" t="n">
        <v>46218</v>
      </c>
      <c r="X98" s="60" t="n">
        <v>46192</v>
      </c>
      <c r="Y98" s="60">
        <f>IF(AND(X98&lt;&gt;"",W98&lt;&gt;""),IF(X98&lt;=W98,"SIM","NÃO"),"")</f>
        <v/>
      </c>
      <c r="Z98" s="105" t="n"/>
      <c r="AC98">
        <f>IF($C98="","",IF(COUNTIF('Códigos Santander (ref)'!$A$2:$A$79,$C98)&gt;0,"SANTANDER",IF(COUNTIF('Códigos Itaú (ref)'!$A$2:$A$44,$C98)&gt;0,"ITAU",IF(AND(TRIM(UPPER($I98))="CONTRATUAL",ISNUMBER(SEARCH("INDIVIDUAL",SUBSTITUTE(UPPER($D98)," ","")))),"PREMIUM FREE",""))))</f>
        <v/>
      </c>
    </row>
    <row r="99" ht="15" customFormat="1" customHeight="1" s="45">
      <c r="A99" s="105" t="inlineStr">
        <is>
          <t>TELA</t>
        </is>
      </c>
      <c r="B99" s="105" t="n">
        <v>56854</v>
      </c>
      <c r="C99" s="105" t="inlineStr">
        <is>
          <t>1RUH3</t>
        </is>
      </c>
      <c r="D99" s="105" t="inlineStr">
        <is>
          <t>BANCO SANTANDER BRASIL SA</t>
        </is>
      </c>
      <c r="E99" s="105" t="n">
        <v>21253763852</v>
      </c>
      <c r="F99" s="105" t="inlineStr">
        <is>
          <t>1RUH3031782027</t>
        </is>
      </c>
      <c r="G99" s="153" t="n">
        <v>420</v>
      </c>
      <c r="H99" s="153" t="n">
        <v>173.51</v>
      </c>
      <c r="I99" s="105" t="inlineStr">
        <is>
          <t>CONTRATUAL</t>
        </is>
      </c>
      <c r="J99" s="124" t="n">
        <v>24870458000160</v>
      </c>
      <c r="K99" s="105" t="inlineStr">
        <is>
          <t>EDWAL LOBOSCHI</t>
        </is>
      </c>
      <c r="L99" s="162" t="inlineStr">
        <is>
          <t>SÃO PAULO</t>
        </is>
      </c>
      <c r="M99" s="105" t="inlineStr">
        <is>
          <t>SP</t>
        </is>
      </c>
      <c r="N99" s="162" t="inlineStr">
        <is>
          <t>SERGIANA</t>
        </is>
      </c>
      <c r="O99" s="162" t="inlineStr">
        <is>
          <t>JA POSSUI</t>
        </is>
      </c>
      <c r="P99" s="60" t="n"/>
      <c r="Q99" s="60" t="n"/>
      <c r="R99" s="162" t="inlineStr">
        <is>
          <t>AUTORIZADO PAGAMENTO</t>
        </is>
      </c>
      <c r="S99" s="105" t="n">
        <v>8202646625</v>
      </c>
      <c r="T99" s="162" t="inlineStr">
        <is>
          <t>5 DIAS ÚTEIS</t>
        </is>
      </c>
      <c r="U99" s="60" t="n">
        <v>46188</v>
      </c>
      <c r="V99" s="60" t="n">
        <v>46188</v>
      </c>
      <c r="W99" s="60" t="n">
        <v>46195</v>
      </c>
      <c r="X99" s="60" t="n">
        <v>46191</v>
      </c>
      <c r="Y99" s="60">
        <f>IF(AND(X99&lt;&gt;"",W99&lt;&gt;""),IF(X99&lt;=W99,"SIM","NÃO"),"")</f>
        <v/>
      </c>
      <c r="Z99" s="105" t="n"/>
      <c r="AC99">
        <f>IF($C99="","",IF(COUNTIF('Códigos Santander (ref)'!$A$2:$A$79,$C99)&gt;0,"SANTANDER",IF(COUNTIF('Códigos Itaú (ref)'!$A$2:$A$44,$C99)&gt;0,"ITAU",IF(AND(TRIM(UPPER($I99))="CONTRATUAL",ISNUMBER(SEARCH("INDIVIDUAL",SUBSTITUTE(UPPER($D99)," ","")))),"PREMIUM FREE",""))))</f>
        <v/>
      </c>
    </row>
    <row r="100" ht="15" customFormat="1" customHeight="1" s="45">
      <c r="A100" s="105" t="inlineStr">
        <is>
          <t>TELA</t>
        </is>
      </c>
      <c r="B100" s="105" t="n">
        <v>56725</v>
      </c>
      <c r="C100" s="105" t="inlineStr">
        <is>
          <t>1RUH3</t>
        </is>
      </c>
      <c r="D100" s="105" t="inlineStr">
        <is>
          <t>BANCO SANTANDER BRASIL SA</t>
        </is>
      </c>
      <c r="E100" s="105" t="n">
        <v>31077362870</v>
      </c>
      <c r="F100" s="105" t="inlineStr">
        <is>
          <t>1RUH3004049020</t>
        </is>
      </c>
      <c r="G100" s="153" t="n">
        <v>617.5</v>
      </c>
      <c r="H100" s="153" t="n">
        <v>17.34</v>
      </c>
      <c r="I100" s="105" t="inlineStr">
        <is>
          <t>CONTRATUAL</t>
        </is>
      </c>
      <c r="J100" s="124" t="n">
        <v>53109117000174</v>
      </c>
      <c r="K100" s="105" t="inlineStr">
        <is>
          <t>CLINICA ODONTOLOGICA CONCEITO BABY LTDA</t>
        </is>
      </c>
      <c r="L100" s="162" t="inlineStr">
        <is>
          <t>SÃO PAULO</t>
        </is>
      </c>
      <c r="M100" s="105" t="inlineStr">
        <is>
          <t>SP</t>
        </is>
      </c>
      <c r="N100" s="162" t="inlineStr">
        <is>
          <t>SERGIANA</t>
        </is>
      </c>
      <c r="O100" s="162" t="inlineStr">
        <is>
          <t>JA POSSUI</t>
        </is>
      </c>
      <c r="P100" s="60" t="n"/>
      <c r="Q100" s="60" t="n"/>
      <c r="R100" s="162" t="inlineStr">
        <is>
          <t>AUTORIZADO PAGAMENTO</t>
        </is>
      </c>
      <c r="S100" s="105" t="n">
        <v>8202646626</v>
      </c>
      <c r="T100" s="162" t="inlineStr">
        <is>
          <t>5 DIAS ÚTEIS</t>
        </is>
      </c>
      <c r="U100" s="60" t="n">
        <v>46188</v>
      </c>
      <c r="V100" s="60" t="n">
        <v>46188</v>
      </c>
      <c r="W100" s="60" t="n">
        <v>46195</v>
      </c>
      <c r="X100" s="60" t="n">
        <v>46191</v>
      </c>
      <c r="Y100" s="60">
        <f>IF(AND(X100&lt;&gt;"",W100&lt;&gt;""),IF(X100&lt;=W100,"SIM","NÃO"),"")</f>
        <v/>
      </c>
      <c r="Z100" s="105" t="n"/>
      <c r="AC100">
        <f>IF($C100="","",IF(COUNTIF('Códigos Santander (ref)'!$A$2:$A$79,$C100)&gt;0,"SANTANDER",IF(COUNTIF('Códigos Itaú (ref)'!$A$2:$A$44,$C100)&gt;0,"ITAU",IF(AND(TRIM(UPPER($I100))="CONTRATUAL",ISNUMBER(SEARCH("INDIVIDUAL",SUBSTITUTE(UPPER($D100)," ","")))),"PREMIUM FREE",""))))</f>
        <v/>
      </c>
    </row>
    <row r="101" ht="15" customFormat="1" customHeight="1" s="45">
      <c r="A101" s="105" t="inlineStr">
        <is>
          <t>TELA</t>
        </is>
      </c>
      <c r="B101" s="105" t="n">
        <v>56740</v>
      </c>
      <c r="C101" s="105" t="inlineStr">
        <is>
          <t>1RUGZ</t>
        </is>
      </c>
      <c r="D101" s="105" t="inlineStr">
        <is>
          <t>SX TOOLS SOLUC SERV COMPARTILHADOS LTDA</t>
        </is>
      </c>
      <c r="E101" s="105" t="n">
        <v>4174994854</v>
      </c>
      <c r="F101" s="105" t="inlineStr">
        <is>
          <t>1RUGZ002818027</t>
        </is>
      </c>
      <c r="G101" s="153" t="n">
        <v>567.87</v>
      </c>
      <c r="H101" s="153" t="n">
        <v>567.87</v>
      </c>
      <c r="I101" s="105" t="inlineStr">
        <is>
          <t>CONTRATUAL</t>
        </is>
      </c>
      <c r="J101" s="124" t="n">
        <v>38260191000101</v>
      </c>
      <c r="K101" s="105" t="inlineStr">
        <is>
          <t>FREDERICO VICENTE CLINICA ODONTOLOGICA UNIPESSOAL LTDA</t>
        </is>
      </c>
      <c r="L101" s="162" t="inlineStr">
        <is>
          <t>SÃO PAULO</t>
        </is>
      </c>
      <c r="M101" s="105" t="inlineStr">
        <is>
          <t>SP</t>
        </is>
      </c>
      <c r="N101" s="162" t="inlineStr">
        <is>
          <t>SERGIANA</t>
        </is>
      </c>
      <c r="O101" s="162" t="inlineStr">
        <is>
          <t>JA POSSUI</t>
        </is>
      </c>
      <c r="P101" s="60" t="n"/>
      <c r="Q101" s="60" t="n"/>
      <c r="R101" s="162" t="inlineStr">
        <is>
          <t>AUTORIZADO PAGAMENTO</t>
        </is>
      </c>
      <c r="S101" s="105" t="n">
        <v>8202646627</v>
      </c>
      <c r="T101" s="162" t="inlineStr">
        <is>
          <t>5 DIAS ÚTEIS</t>
        </is>
      </c>
      <c r="U101" s="60" t="n">
        <v>46188</v>
      </c>
      <c r="V101" s="60" t="n">
        <v>46188</v>
      </c>
      <c r="W101" s="60" t="n">
        <v>46195</v>
      </c>
      <c r="X101" s="60" t="n">
        <v>46191</v>
      </c>
      <c r="Y101" s="60">
        <f>IF(AND(X101&lt;&gt;"",W101&lt;&gt;""),IF(X101&lt;=W101,"SIM","NÃO"),"")</f>
        <v/>
      </c>
      <c r="Z101" s="105" t="n"/>
      <c r="AC101">
        <f>IF($C101="","",IF(COUNTIF('Códigos Santander (ref)'!$A$2:$A$79,$C101)&gt;0,"SANTANDER",IF(COUNTIF('Códigos Itaú (ref)'!$A$2:$A$44,$C101)&gt;0,"ITAU",IF(AND(TRIM(UPPER($I101))="CONTRATUAL",ISNUMBER(SEARCH("INDIVIDUAL",SUBSTITUTE(UPPER($D101)," ","")))),"PREMIUM FREE",""))))</f>
        <v/>
      </c>
    </row>
    <row r="102" ht="15" customFormat="1" customHeight="1" s="45">
      <c r="A102" s="105" t="inlineStr">
        <is>
          <t>EMAIL</t>
        </is>
      </c>
      <c r="B102" s="105" t="n">
        <v>56953</v>
      </c>
      <c r="C102" s="105" t="inlineStr">
        <is>
          <t>0B155</t>
        </is>
      </c>
      <c r="D102" s="105" t="inlineStr">
        <is>
          <t>EMPRESA DE SANEAMENTO DE MT DO SUL SASANESUL</t>
        </is>
      </c>
      <c r="E102" s="105" t="n">
        <v>2248720106</v>
      </c>
      <c r="F102" s="105" t="inlineStr">
        <is>
          <t>0B155000990027</t>
        </is>
      </c>
      <c r="G102" s="153" t="n">
        <v>300</v>
      </c>
      <c r="H102" s="153" t="n">
        <v>300</v>
      </c>
      <c r="I102" s="105" t="inlineStr">
        <is>
          <t>INSUFICIÊNCIA DE REDE</t>
        </is>
      </c>
      <c r="J102" s="124" t="n">
        <v>2303609127</v>
      </c>
      <c r="K102" s="105" t="inlineStr">
        <is>
          <t>WALACE FERNANDO SERAFIM FRANCA</t>
        </is>
      </c>
      <c r="L102" s="105" t="inlineStr">
        <is>
          <t>SETE QUEDAS</t>
        </is>
      </c>
      <c r="M102" s="105" t="inlineStr">
        <is>
          <t>MS</t>
        </is>
      </c>
      <c r="N102" s="162" t="inlineStr">
        <is>
          <t>CIBELY</t>
        </is>
      </c>
      <c r="O102" s="202" t="inlineStr">
        <is>
          <t>JA POSSUI</t>
        </is>
      </c>
      <c r="P102" s="60" t="n"/>
      <c r="Q102" s="60" t="n"/>
      <c r="R102" s="162" t="inlineStr">
        <is>
          <t>AUTORIZADO PAGAMENTO</t>
        </is>
      </c>
      <c r="S102" s="105" t="n">
        <v>8202646631</v>
      </c>
      <c r="T102" s="202" t="inlineStr">
        <is>
          <t>30 DIAS CORRIDOS</t>
        </is>
      </c>
      <c r="U102" s="60" t="n">
        <v>46188</v>
      </c>
      <c r="V102" s="60" t="n">
        <v>46188</v>
      </c>
      <c r="W102" s="60" t="n">
        <v>46218</v>
      </c>
      <c r="X102" s="60" t="n">
        <v>46192</v>
      </c>
      <c r="Y102" s="60">
        <f>IF(AND(X102&lt;&gt;"",W102&lt;&gt;""),IF(X102&lt;=W102,"SIM","NÃO"),"")</f>
        <v/>
      </c>
      <c r="Z102" s="105" t="n"/>
      <c r="AC102">
        <f>IF($C102="","",IF(COUNTIF('Códigos Santander (ref)'!$A$2:$A$79,$C102)&gt;0,"SANTANDER",IF(COUNTIF('Códigos Itaú (ref)'!$A$2:$A$44,$C102)&gt;0,"ITAU",IF(AND(TRIM(UPPER($I102))="CONTRATUAL",ISNUMBER(SEARCH("INDIVIDUAL",SUBSTITUTE(UPPER($D102)," ","")))),"PREMIUM FREE",""))))</f>
        <v/>
      </c>
    </row>
    <row r="103" ht="15" customFormat="1" customHeight="1" s="45">
      <c r="A103" s="105" t="inlineStr">
        <is>
          <t>EMAIL</t>
        </is>
      </c>
      <c r="B103" s="105" t="n">
        <v>56952</v>
      </c>
      <c r="C103" s="105" t="inlineStr">
        <is>
          <t>0B155</t>
        </is>
      </c>
      <c r="D103" s="105" t="inlineStr">
        <is>
          <t>EMPRESA DE SANEAMENTO DE MT DO SUL SASANESUL</t>
        </is>
      </c>
      <c r="E103" s="105" t="n">
        <v>2248720106</v>
      </c>
      <c r="F103" s="105" t="inlineStr">
        <is>
          <t>0B155000990019</t>
        </is>
      </c>
      <c r="G103" s="153" t="n">
        <v>1050</v>
      </c>
      <c r="H103" s="153" t="n">
        <v>1050</v>
      </c>
      <c r="I103" s="105" t="inlineStr">
        <is>
          <t>INSUFICIÊNCIA DE REDE</t>
        </is>
      </c>
      <c r="J103" s="124" t="n">
        <v>2303609127</v>
      </c>
      <c r="K103" s="105" t="inlineStr">
        <is>
          <t>WALACE FERNANDO SERAFIM FRANCA</t>
        </is>
      </c>
      <c r="L103" s="105" t="inlineStr">
        <is>
          <t>SETE QUEDAS</t>
        </is>
      </c>
      <c r="M103" s="105" t="inlineStr">
        <is>
          <t>MS</t>
        </is>
      </c>
      <c r="N103" s="162" t="inlineStr">
        <is>
          <t>CIBELY</t>
        </is>
      </c>
      <c r="O103" s="202" t="inlineStr">
        <is>
          <t>JA POSSUI</t>
        </is>
      </c>
      <c r="P103" s="60" t="n"/>
      <c r="Q103" s="60" t="n"/>
      <c r="R103" s="162" t="inlineStr">
        <is>
          <t>AUTORIZADO PAGAMENTO</t>
        </is>
      </c>
      <c r="S103" s="105" t="n">
        <v>8202646632</v>
      </c>
      <c r="T103" s="202" t="inlineStr">
        <is>
          <t>30 DIAS CORRIDOS</t>
        </is>
      </c>
      <c r="U103" s="60" t="n">
        <v>46188</v>
      </c>
      <c r="V103" s="60" t="n">
        <v>46188</v>
      </c>
      <c r="W103" s="60" t="n">
        <v>46218</v>
      </c>
      <c r="X103" s="60" t="n">
        <v>46192</v>
      </c>
      <c r="Y103" s="60">
        <f>IF(AND(X103&lt;&gt;"",W103&lt;&gt;""),IF(X103&lt;=W103,"SIM","NÃO"),"")</f>
        <v/>
      </c>
      <c r="Z103" s="105" t="n"/>
      <c r="AC103">
        <f>IF($C103="","",IF(COUNTIF('Códigos Santander (ref)'!$A$2:$A$79,$C103)&gt;0,"SANTANDER",IF(COUNTIF('Códigos Itaú (ref)'!$A$2:$A$44,$C103)&gt;0,"ITAU",IF(AND(TRIM(UPPER($I103))="CONTRATUAL",ISNUMBER(SEARCH("INDIVIDUAL",SUBSTITUTE(UPPER($D103)," ","")))),"PREMIUM FREE",""))))</f>
        <v/>
      </c>
    </row>
    <row r="104" ht="15" customFormat="1" customHeight="1" s="45">
      <c r="A104" s="105" t="inlineStr">
        <is>
          <t>TELA</t>
        </is>
      </c>
      <c r="B104" s="206" t="n">
        <v>56912</v>
      </c>
      <c r="C104" s="105" t="n">
        <v>50700</v>
      </c>
      <c r="D104" s="105" t="inlineStr">
        <is>
          <t>INDIVIDUAL MAISODONTO</t>
        </is>
      </c>
      <c r="E104" s="105" t="n">
        <v>2156905592</v>
      </c>
      <c r="F104" s="124" t="n">
        <v>50700457774008</v>
      </c>
      <c r="G104" s="153" t="n">
        <v>3000</v>
      </c>
      <c r="H104" s="153" t="n">
        <v>206.7</v>
      </c>
      <c r="I104" s="105" t="inlineStr">
        <is>
          <t>CONTRATUAL</t>
        </is>
      </c>
      <c r="J104" s="124" t="n">
        <v>36834611878</v>
      </c>
      <c r="K104" s="105" t="inlineStr">
        <is>
          <t>RODRIGO BAITELO MARINHO</t>
        </is>
      </c>
      <c r="L104" s="162" t="inlineStr">
        <is>
          <t>SÃO PAULO</t>
        </is>
      </c>
      <c r="M104" s="105" t="inlineStr">
        <is>
          <t>SP</t>
        </is>
      </c>
      <c r="N104" s="162" t="inlineStr">
        <is>
          <t>SERGIANA</t>
        </is>
      </c>
      <c r="O104" s="193" t="n">
        <v>561513</v>
      </c>
      <c r="P104" s="60" t="n">
        <v>46188</v>
      </c>
      <c r="Q104" s="60" t="n">
        <v>46190</v>
      </c>
      <c r="R104" s="162" t="inlineStr">
        <is>
          <t>AUTORIZADO PAGAMENTO</t>
        </is>
      </c>
      <c r="S104" s="105" t="n">
        <v>8202646808</v>
      </c>
      <c r="T104" s="202" t="inlineStr">
        <is>
          <t>30 DIAS CORRIDOS</t>
        </is>
      </c>
      <c r="U104" s="60" t="n">
        <v>46195</v>
      </c>
      <c r="V104" s="60" t="n">
        <v>46195</v>
      </c>
      <c r="W104" s="60" t="n">
        <v>46202</v>
      </c>
      <c r="X104" s="60" t="n">
        <v>46202</v>
      </c>
      <c r="Y104" s="60">
        <f>IF(AND(X104&lt;&gt;"",W104&lt;&gt;""),IF(X104&lt;=W104,"SIM","NÃO"),"")</f>
        <v/>
      </c>
      <c r="Z104" s="206" t="n"/>
      <c r="AC104">
        <f>IF($C104="","",IF(COUNTIF('Códigos Santander (ref)'!$A$2:$A$79,$C104)&gt;0,"SANTANDER",IF(COUNTIF('Códigos Itaú (ref)'!$A$2:$A$44,$C104)&gt;0,"ITAU",IF(AND(TRIM(UPPER($I104))="CONTRATUAL",ISNUMBER(SEARCH("INDIVIDUAL",SUBSTITUTE(UPPER($D104)," ","")))),"PREMIUM FREE",""))))</f>
        <v/>
      </c>
    </row>
    <row r="105" ht="15" customFormat="1" customHeight="1" s="45">
      <c r="A105" s="105" t="inlineStr">
        <is>
          <t>SAC</t>
        </is>
      </c>
      <c r="B105" s="105" t="n">
        <v>56851</v>
      </c>
      <c r="C105" s="105" t="inlineStr">
        <is>
          <t>B3626</t>
        </is>
      </c>
      <c r="D105" s="105" t="inlineStr">
        <is>
          <t>QUALICORP CLUBE DE SAUDE ADM DE BENEF LTDA</t>
        </is>
      </c>
      <c r="E105" s="105" t="n">
        <v>84925310453</v>
      </c>
      <c r="F105" s="105" t="inlineStr">
        <is>
          <t>B3626001666010</t>
        </is>
      </c>
      <c r="G105" s="153" t="n">
        <v>1800</v>
      </c>
      <c r="H105" s="153" t="n">
        <v>1800</v>
      </c>
      <c r="I105" s="105" t="inlineStr">
        <is>
          <t>INSUFICIÊNCIA DE REDE</t>
        </is>
      </c>
      <c r="J105" s="124" t="n">
        <v>11336004410</v>
      </c>
      <c r="K105" s="105" t="inlineStr">
        <is>
          <t>CINTHIA MANUELLE CORDEIRO DA SILVA</t>
        </is>
      </c>
      <c r="L105" s="105" t="inlineStr">
        <is>
          <t>CARUARU</t>
        </is>
      </c>
      <c r="M105" s="105" t="inlineStr">
        <is>
          <t>PE</t>
        </is>
      </c>
      <c r="N105" s="162" t="inlineStr">
        <is>
          <t>CIBELY</t>
        </is>
      </c>
      <c r="O105" s="193" t="n">
        <v>561573</v>
      </c>
      <c r="P105" s="60" t="n">
        <v>46189</v>
      </c>
      <c r="Q105" s="60" t="n">
        <v>46190</v>
      </c>
      <c r="R105" s="162" t="inlineStr">
        <is>
          <t>AUTORIZADO PAGAMENTO</t>
        </is>
      </c>
      <c r="S105" s="105" t="n">
        <v>8202646685</v>
      </c>
      <c r="T105" s="202" t="inlineStr">
        <is>
          <t>30 DIAS CORRIDOS</t>
        </is>
      </c>
      <c r="U105" s="60" t="n">
        <v>46188</v>
      </c>
      <c r="V105" s="60" t="n">
        <v>46190</v>
      </c>
      <c r="W105" s="60" t="n">
        <v>46220</v>
      </c>
      <c r="X105" s="60" t="n">
        <v>46196</v>
      </c>
      <c r="Y105" s="60">
        <f>IF(AND(X105&lt;&gt;"",W105&lt;&gt;""),IF(X105&lt;=W105,"SIM","NÃO"),"")</f>
        <v/>
      </c>
      <c r="Z105" s="105" t="n"/>
      <c r="AC105">
        <f>IF($C105="","",IF(COUNTIF('Códigos Santander (ref)'!$A$2:$A$79,$C105)&gt;0,"SANTANDER",IF(COUNTIF('Códigos Itaú (ref)'!$A$2:$A$44,$C105)&gt;0,"ITAU",IF(AND(TRIM(UPPER($I105))="CONTRATUAL",ISNUMBER(SEARCH("INDIVIDUAL",SUBSTITUTE(UPPER($D105)," ","")))),"PREMIUM FREE",""))))</f>
        <v/>
      </c>
    </row>
    <row r="106" ht="15" customFormat="1" customHeight="1" s="45">
      <c r="A106" s="105" t="inlineStr">
        <is>
          <t>TELA</t>
        </is>
      </c>
      <c r="B106" s="105" t="n">
        <v>56717</v>
      </c>
      <c r="C106" s="105" t="inlineStr">
        <is>
          <t>1RUB1</t>
        </is>
      </c>
      <c r="D106" s="105" t="inlineStr">
        <is>
          <t>F1RST TECNOLOGIA E INOVACAO LTDA</t>
        </is>
      </c>
      <c r="E106" s="105" t="n">
        <v>31107911885</v>
      </c>
      <c r="F106" s="105" t="inlineStr">
        <is>
          <t>1RUB1001579029</t>
        </is>
      </c>
      <c r="G106" s="153" t="n">
        <v>1000</v>
      </c>
      <c r="H106" s="153" t="n">
        <v>546.86</v>
      </c>
      <c r="I106" s="105" t="inlineStr">
        <is>
          <t>CONTRATUAL</t>
        </is>
      </c>
      <c r="J106" s="124" t="n">
        <v>52159417000103</v>
      </c>
      <c r="K106" s="105" t="inlineStr">
        <is>
          <t>INSTITUTO IDEIA CLINICA MULTIDISCIPLINAR SERVICOS EM ODONTOL</t>
        </is>
      </c>
      <c r="L106" s="105" t="inlineStr">
        <is>
          <t>SANTO ANDRÉ</t>
        </is>
      </c>
      <c r="M106" s="105" t="inlineStr">
        <is>
          <t>SP</t>
        </is>
      </c>
      <c r="N106" s="162" t="inlineStr">
        <is>
          <t>SERGIANA</t>
        </is>
      </c>
      <c r="O106" s="193" t="n">
        <v>561502</v>
      </c>
      <c r="P106" s="60" t="n">
        <v>46188</v>
      </c>
      <c r="Q106" s="60" t="n">
        <v>46189</v>
      </c>
      <c r="R106" s="162" t="inlineStr">
        <is>
          <t>AUTORIZADO PAGAMENTO</t>
        </is>
      </c>
      <c r="S106" s="105" t="n">
        <v>8202646686</v>
      </c>
      <c r="T106" s="162" t="inlineStr">
        <is>
          <t>5 DIAS ÚTEIS</t>
        </is>
      </c>
      <c r="U106" s="60" t="n">
        <v>46188</v>
      </c>
      <c r="V106" s="60" t="n">
        <v>46190</v>
      </c>
      <c r="W106" s="60" t="n">
        <v>46197</v>
      </c>
      <c r="X106" s="60" t="n">
        <v>46195</v>
      </c>
      <c r="Y106" s="60">
        <f>IF(AND(X106&lt;&gt;"",W106&lt;&gt;""),IF(X106&lt;=W106,"SIM","NÃO"),"")</f>
        <v/>
      </c>
      <c r="Z106" s="105" t="inlineStr">
        <is>
          <t>SOLICITADO ALTERAÇÃO DE PD EM 15/06/2026</t>
        </is>
      </c>
      <c r="AC106">
        <f>IF($C106="","",IF(COUNTIF('Códigos Santander (ref)'!$A$2:$A$79,$C106)&gt;0,"SANTANDER",IF(COUNTIF('Códigos Itaú (ref)'!$A$2:$A$44,$C106)&gt;0,"ITAU",IF(AND(TRIM(UPPER($I106))="CONTRATUAL",ISNUMBER(SEARCH("INDIVIDUAL",SUBSTITUTE(UPPER($D106)," ","")))),"PREMIUM FREE",""))))</f>
        <v/>
      </c>
    </row>
    <row r="107" ht="15" customFormat="1" customHeight="1" s="45">
      <c r="A107" s="105" t="inlineStr">
        <is>
          <t>TELA</t>
        </is>
      </c>
      <c r="B107" s="105" t="n">
        <v>55632</v>
      </c>
      <c r="C107" s="105" t="inlineStr">
        <is>
          <t>1RU54</t>
        </is>
      </c>
      <c r="D107" s="105" t="inlineStr">
        <is>
          <t>BANCO SANTANDER BRASIL SA</t>
        </is>
      </c>
      <c r="E107" s="105" t="n">
        <v>76330370834</v>
      </c>
      <c r="F107" s="105" t="inlineStr">
        <is>
          <t>1RU54000086002</t>
        </is>
      </c>
      <c r="G107" s="153" t="n">
        <v>170</v>
      </c>
      <c r="H107" s="153" t="n">
        <v>116.31</v>
      </c>
      <c r="I107" s="105" t="inlineStr">
        <is>
          <t>CONTRATUAL</t>
        </is>
      </c>
      <c r="J107" s="124" t="n">
        <v>42806262000198</v>
      </c>
      <c r="K107" s="105" t="inlineStr">
        <is>
          <t>CLILNICA LOTUS DIAGN ODONT POR IMAGEM LTDA</t>
        </is>
      </c>
      <c r="L107" s="105" t="inlineStr">
        <is>
          <t>BARUERI</t>
        </is>
      </c>
      <c r="M107" s="105" t="inlineStr">
        <is>
          <t>SP</t>
        </is>
      </c>
      <c r="N107" s="162" t="inlineStr">
        <is>
          <t>SERGIANA</t>
        </is>
      </c>
      <c r="O107" s="162" t="inlineStr">
        <is>
          <t>JA POSSUI</t>
        </is>
      </c>
      <c r="P107" s="60" t="n"/>
      <c r="Q107" s="60" t="n"/>
      <c r="R107" s="162" t="inlineStr">
        <is>
          <t>AUTORIZADO PAGAMENTO</t>
        </is>
      </c>
      <c r="S107" s="162" t="n">
        <v>8202646661</v>
      </c>
      <c r="T107" s="162" t="inlineStr">
        <is>
          <t>5 DIAS ÚTEIS</t>
        </is>
      </c>
      <c r="U107" s="60" t="n">
        <v>46188</v>
      </c>
      <c r="V107" s="60" t="n">
        <v>46189</v>
      </c>
      <c r="W107" s="60" t="n">
        <v>46196</v>
      </c>
      <c r="X107" s="60" t="n">
        <v>46192</v>
      </c>
      <c r="Y107" s="60">
        <f>IF(AND(X107&lt;&gt;"",W107&lt;&gt;""),IF(X107&lt;=W107,"SIM","NÃO"),"")</f>
        <v/>
      </c>
      <c r="Z107" s="105" t="n"/>
      <c r="AC107">
        <f>IF($C107="","",IF(COUNTIF('Códigos Santander (ref)'!$A$2:$A$79,$C107)&gt;0,"SANTANDER",IF(COUNTIF('Códigos Itaú (ref)'!$A$2:$A$44,$C107)&gt;0,"ITAU",IF(AND(TRIM(UPPER($I107))="CONTRATUAL",ISNUMBER(SEARCH("INDIVIDUAL",SUBSTITUTE(UPPER($D107)," ","")))),"PREMIUM FREE",""))))</f>
        <v/>
      </c>
    </row>
    <row r="108" ht="15" customFormat="1" customHeight="1" s="45">
      <c r="A108" s="105" t="inlineStr">
        <is>
          <t>TELA</t>
        </is>
      </c>
      <c r="B108" s="105" t="n">
        <v>56892</v>
      </c>
      <c r="C108" s="105" t="inlineStr">
        <is>
          <t>1RUH3</t>
        </is>
      </c>
      <c r="D108" s="105" t="inlineStr">
        <is>
          <t>BANCO SANTANDER BRASIL SA</t>
        </is>
      </c>
      <c r="E108" s="105" t="n">
        <v>21253763852</v>
      </c>
      <c r="F108" s="105" t="inlineStr">
        <is>
          <t>1RUH3031782019</t>
        </is>
      </c>
      <c r="G108" s="153" t="n">
        <v>420</v>
      </c>
      <c r="H108" s="153" t="n">
        <v>173.51</v>
      </c>
      <c r="I108" s="105" t="inlineStr">
        <is>
          <t>CONTRATUAL</t>
        </is>
      </c>
      <c r="J108" s="124" t="n">
        <v>24870458000160</v>
      </c>
      <c r="K108" s="105" t="inlineStr">
        <is>
          <t>EDWAL LOBOSCHI</t>
        </is>
      </c>
      <c r="L108" s="162" t="inlineStr">
        <is>
          <t>SÃO PAULO</t>
        </is>
      </c>
      <c r="M108" s="105" t="inlineStr">
        <is>
          <t>SP</t>
        </is>
      </c>
      <c r="N108" s="162" t="inlineStr">
        <is>
          <t>SERGIANA</t>
        </is>
      </c>
      <c r="O108" s="162" t="inlineStr">
        <is>
          <t>JA POSSUI</t>
        </is>
      </c>
      <c r="P108" s="60" t="n"/>
      <c r="Q108" s="60" t="n"/>
      <c r="R108" s="162" t="inlineStr">
        <is>
          <t>AUTORIZADO PAGAMENTO</t>
        </is>
      </c>
      <c r="S108" s="105" t="n">
        <v>8202646662</v>
      </c>
      <c r="T108" s="162" t="inlineStr">
        <is>
          <t>5 DIAS ÚTEIS</t>
        </is>
      </c>
      <c r="U108" s="60" t="n">
        <v>46188</v>
      </c>
      <c r="V108" s="60" t="n">
        <v>46189</v>
      </c>
      <c r="W108" s="60" t="n">
        <v>46196</v>
      </c>
      <c r="X108" s="60" t="n">
        <v>46192</v>
      </c>
      <c r="Y108" s="60">
        <f>IF(AND(X108&lt;&gt;"",W108&lt;&gt;""),IF(X108&lt;=W108,"SIM","NÃO"),"")</f>
        <v/>
      </c>
      <c r="Z108" s="105" t="n"/>
      <c r="AC108">
        <f>IF($C108="","",IF(COUNTIF('Códigos Santander (ref)'!$A$2:$A$79,$C108)&gt;0,"SANTANDER",IF(COUNTIF('Códigos Itaú (ref)'!$A$2:$A$44,$C108)&gt;0,"ITAU",IF(AND(TRIM(UPPER($I108))="CONTRATUAL",ISNUMBER(SEARCH("INDIVIDUAL",SUBSTITUTE(UPPER($D108)," ","")))),"PREMIUM FREE",""))))</f>
        <v/>
      </c>
    </row>
    <row r="109" ht="15" customFormat="1" customHeight="1" s="45">
      <c r="A109" s="105" t="inlineStr">
        <is>
          <t>TELA</t>
        </is>
      </c>
      <c r="B109" s="105" t="n">
        <v>56255</v>
      </c>
      <c r="C109" s="105" t="inlineStr">
        <is>
          <t>1RSLN</t>
        </is>
      </c>
      <c r="D109" s="105" t="inlineStr">
        <is>
          <t>ITAU UNIBANCO SA</t>
        </is>
      </c>
      <c r="E109" s="105" t="n">
        <v>31428920870</v>
      </c>
      <c r="F109" s="105" t="inlineStr">
        <is>
          <t>1RSLN008447012</t>
        </is>
      </c>
      <c r="G109" s="153" t="n">
        <v>450</v>
      </c>
      <c r="H109" s="153" t="n">
        <v>262.8</v>
      </c>
      <c r="I109" s="105" t="inlineStr">
        <is>
          <t>CONTRATUAL</t>
        </is>
      </c>
      <c r="J109" s="124" t="n">
        <v>15739539897</v>
      </c>
      <c r="K109" s="105" t="inlineStr">
        <is>
          <t>MARCIA REGINA DE OLIVEIRA FARINA</t>
        </is>
      </c>
      <c r="L109" s="162" t="inlineStr">
        <is>
          <t>SÃO PAULO</t>
        </is>
      </c>
      <c r="M109" s="105" t="inlineStr">
        <is>
          <t>SP</t>
        </is>
      </c>
      <c r="N109" s="162" t="inlineStr">
        <is>
          <t>SERGIANA</t>
        </is>
      </c>
      <c r="O109" s="162" t="inlineStr">
        <is>
          <t>JA POSSUI</t>
        </is>
      </c>
      <c r="P109" s="60" t="n"/>
      <c r="Q109" s="60" t="n"/>
      <c r="R109" s="162" t="inlineStr">
        <is>
          <t>AUTORIZADO PAGAMENTO</t>
        </is>
      </c>
      <c r="S109" s="105" t="n">
        <v>8202646663</v>
      </c>
      <c r="T109" s="162" t="inlineStr">
        <is>
          <t>5 DIAS ÚTEIS</t>
        </is>
      </c>
      <c r="U109" s="60" t="n">
        <v>46189</v>
      </c>
      <c r="V109" s="60" t="n">
        <v>46189</v>
      </c>
      <c r="W109" s="60" t="n">
        <v>46196</v>
      </c>
      <c r="X109" s="60" t="n">
        <v>46192</v>
      </c>
      <c r="Y109" s="60">
        <f>IF(AND(X109&lt;&gt;"",W109&lt;&gt;""),IF(X109&lt;=W109,"SIM","NÃO"),"")</f>
        <v/>
      </c>
      <c r="Z109" s="105" t="n"/>
      <c r="AC109">
        <f>IF($C109="","",IF(COUNTIF('Códigos Santander (ref)'!$A$2:$A$79,$C109)&gt;0,"SANTANDER",IF(COUNTIF('Códigos Itaú (ref)'!$A$2:$A$44,$C109)&gt;0,"ITAU",IF(AND(TRIM(UPPER($I109))="CONTRATUAL",ISNUMBER(SEARCH("INDIVIDUAL",SUBSTITUTE(UPPER($D109)," ","")))),"PREMIUM FREE",""))))</f>
        <v/>
      </c>
    </row>
    <row r="110" ht="15" customFormat="1" customHeight="1" s="45">
      <c r="A110" s="105" t="inlineStr">
        <is>
          <t>TELA</t>
        </is>
      </c>
      <c r="B110" s="105" t="n">
        <v>56330</v>
      </c>
      <c r="C110" s="105" t="inlineStr">
        <is>
          <t>1RSLN</t>
        </is>
      </c>
      <c r="D110" s="105" t="inlineStr">
        <is>
          <t>ITAU UNIBANCO SA</t>
        </is>
      </c>
      <c r="E110" s="105" t="n">
        <v>31428920870</v>
      </c>
      <c r="F110" s="105" t="inlineStr">
        <is>
          <t>1RSLN008447012</t>
        </is>
      </c>
      <c r="G110" s="153" t="n">
        <v>2100</v>
      </c>
      <c r="H110" s="153" t="n">
        <v>2100</v>
      </c>
      <c r="I110" s="105" t="inlineStr">
        <is>
          <t>CONTRATUAL</t>
        </is>
      </c>
      <c r="J110" s="124" t="n">
        <v>15739539897</v>
      </c>
      <c r="K110" s="105" t="inlineStr">
        <is>
          <t>MARCIA REGINA DE OLIVEIRA FARINA</t>
        </is>
      </c>
      <c r="L110" s="162" t="inlineStr">
        <is>
          <t>SÃO PAULO</t>
        </is>
      </c>
      <c r="M110" s="105" t="inlineStr">
        <is>
          <t>SP</t>
        </is>
      </c>
      <c r="N110" s="162" t="inlineStr">
        <is>
          <t>SERGIANA</t>
        </is>
      </c>
      <c r="O110" s="162" t="inlineStr">
        <is>
          <t>JA POSSUI</t>
        </is>
      </c>
      <c r="P110" s="60" t="n"/>
      <c r="Q110" s="60" t="n"/>
      <c r="R110" s="162" t="inlineStr">
        <is>
          <t>AUTORIZADO PAGAMENTO</t>
        </is>
      </c>
      <c r="S110" s="105" t="n">
        <v>8202646664</v>
      </c>
      <c r="T110" s="162" t="inlineStr">
        <is>
          <t>5 DIAS ÚTEIS</t>
        </is>
      </c>
      <c r="U110" s="60" t="n">
        <v>46189</v>
      </c>
      <c r="V110" s="60" t="n">
        <v>46189</v>
      </c>
      <c r="W110" s="60" t="n">
        <v>46196</v>
      </c>
      <c r="X110" s="60" t="n">
        <v>46192</v>
      </c>
      <c r="Y110" s="60">
        <f>IF(AND(X110&lt;&gt;"",W110&lt;&gt;""),IF(X110&lt;=W110,"SIM","NÃO"),"")</f>
        <v/>
      </c>
      <c r="Z110" s="105" t="n"/>
      <c r="AC110">
        <f>IF($C110="","",IF(COUNTIF('Códigos Santander (ref)'!$A$2:$A$79,$C110)&gt;0,"SANTANDER",IF(COUNTIF('Códigos Itaú (ref)'!$A$2:$A$44,$C110)&gt;0,"ITAU",IF(AND(TRIM(UPPER($I110))="CONTRATUAL",ISNUMBER(SEARCH("INDIVIDUAL",SUBSTITUTE(UPPER($D110)," ","")))),"PREMIUM FREE",""))))</f>
        <v/>
      </c>
    </row>
    <row r="111" ht="15" customFormat="1" customHeight="1" s="45">
      <c r="A111" s="105" t="inlineStr">
        <is>
          <t>TELA</t>
        </is>
      </c>
      <c r="B111" s="105" t="n">
        <v>56954</v>
      </c>
      <c r="C111" s="105" t="inlineStr">
        <is>
          <t>1RUGZ</t>
        </is>
      </c>
      <c r="D111" s="105" t="inlineStr">
        <is>
          <t>SX TOOLS SOLUC SERV COMPARTILHADOS LTDA</t>
        </is>
      </c>
      <c r="E111" s="105" t="n">
        <v>12727457839</v>
      </c>
      <c r="F111" s="105" t="inlineStr">
        <is>
          <t>1RUGZ002685000</t>
        </is>
      </c>
      <c r="G111" s="153" t="n">
        <v>1446.71</v>
      </c>
      <c r="H111" s="153" t="n">
        <v>1446.71</v>
      </c>
      <c r="I111" s="105" t="inlineStr">
        <is>
          <t>CONTRATUAL</t>
        </is>
      </c>
      <c r="J111" s="124" t="n">
        <v>38260191000101</v>
      </c>
      <c r="K111" s="105" t="inlineStr">
        <is>
          <t>FREDERICO VICENTE CLINICA ODONTOLOGICA UNIPESSOAL LTDA</t>
        </is>
      </c>
      <c r="L111" s="162" t="inlineStr">
        <is>
          <t>SÃO PAULO</t>
        </is>
      </c>
      <c r="M111" s="105" t="inlineStr">
        <is>
          <t>SP</t>
        </is>
      </c>
      <c r="N111" s="162" t="inlineStr">
        <is>
          <t>SERGIANA</t>
        </is>
      </c>
      <c r="O111" s="162" t="inlineStr">
        <is>
          <t>JA POSSUI</t>
        </is>
      </c>
      <c r="P111" s="60" t="n"/>
      <c r="Q111" s="60" t="n"/>
      <c r="R111" s="162" t="inlineStr">
        <is>
          <t>AUTORIZADO PAGAMENTO</t>
        </is>
      </c>
      <c r="S111" s="105" t="n">
        <v>8202646665</v>
      </c>
      <c r="T111" s="162" t="inlineStr">
        <is>
          <t>5 DIAS ÚTEIS</t>
        </is>
      </c>
      <c r="U111" s="60" t="n">
        <v>46189</v>
      </c>
      <c r="V111" s="60" t="n">
        <v>46189</v>
      </c>
      <c r="W111" s="60" t="n">
        <v>46196</v>
      </c>
      <c r="X111" s="60" t="n">
        <v>46192</v>
      </c>
      <c r="Y111" s="60">
        <f>IF(AND(X111&lt;&gt;"",W111&lt;&gt;""),IF(X111&lt;=W111,"SIM","NÃO"),"")</f>
        <v/>
      </c>
      <c r="Z111" s="105" t="n"/>
      <c r="AC111">
        <f>IF($C111="","",IF(COUNTIF('Códigos Santander (ref)'!$A$2:$A$79,$C111)&gt;0,"SANTANDER",IF(COUNTIF('Códigos Itaú (ref)'!$A$2:$A$44,$C111)&gt;0,"ITAU",IF(AND(TRIM(UPPER($I111))="CONTRATUAL",ISNUMBER(SEARCH("INDIVIDUAL",SUBSTITUTE(UPPER($D111)," ","")))),"PREMIUM FREE",""))))</f>
        <v/>
      </c>
    </row>
    <row r="112" ht="15" customFormat="1" customHeight="1" s="45">
      <c r="A112" s="105" t="inlineStr">
        <is>
          <t>SAC</t>
        </is>
      </c>
      <c r="B112" s="105" t="n">
        <v>56914</v>
      </c>
      <c r="C112" s="105" t="inlineStr">
        <is>
          <t>0GE91</t>
        </is>
      </c>
      <c r="D112" s="105" t="inlineStr">
        <is>
          <t>NOTRE DAME INTERMEDICA MINAS GERAIS SAUDE S.A</t>
        </is>
      </c>
      <c r="E112" s="105" t="n">
        <v>7005239601</v>
      </c>
      <c r="F112" s="105" t="inlineStr">
        <is>
          <t>0GE91007787006</t>
        </is>
      </c>
      <c r="G112" s="153" t="n">
        <v>35</v>
      </c>
      <c r="H112" s="153" t="n">
        <v>32.4</v>
      </c>
      <c r="I112" s="105" t="inlineStr">
        <is>
          <t>INSUFICIÊNCIA DE REDE</t>
        </is>
      </c>
      <c r="J112" s="124" t="n">
        <v>3370026000110</v>
      </c>
      <c r="K112" s="105" t="inlineStr">
        <is>
          <t>CERO CENTRO ESPECIALIZADO EM RADIOLOGIA ODONTOLOGICA</t>
        </is>
      </c>
      <c r="L112" s="105" t="inlineStr">
        <is>
          <t>ITUIUTABA</t>
        </is>
      </c>
      <c r="M112" s="105" t="inlineStr">
        <is>
          <t>MG</t>
        </is>
      </c>
      <c r="N112" s="162" t="inlineStr">
        <is>
          <t>SERGIANA</t>
        </is>
      </c>
      <c r="O112" s="162" t="inlineStr">
        <is>
          <t>JA POSSUI</t>
        </is>
      </c>
      <c r="P112" s="60" t="n"/>
      <c r="Q112" s="60" t="n"/>
      <c r="R112" s="162" t="inlineStr">
        <is>
          <t>AUTORIZADO PAGAMENTO</t>
        </is>
      </c>
      <c r="S112" s="105" t="n">
        <v>8202646666</v>
      </c>
      <c r="T112" s="202" t="inlineStr">
        <is>
          <t>30 DIAS CORRIDOS</t>
        </is>
      </c>
      <c r="U112" s="60" t="n">
        <v>46189</v>
      </c>
      <c r="V112" s="60" t="n">
        <v>46189</v>
      </c>
      <c r="W112" s="60" t="n">
        <v>46219</v>
      </c>
      <c r="X112" s="60" t="n">
        <v>46197</v>
      </c>
      <c r="Y112" s="60">
        <f>IF(AND(X112&lt;&gt;"",W112&lt;&gt;""),IF(X112&lt;=W112,"SIM","NÃO"),"")</f>
        <v/>
      </c>
      <c r="Z112" s="105" t="n"/>
      <c r="AC112">
        <f>IF($C112="","",IF(COUNTIF('Códigos Santander (ref)'!$A$2:$A$79,$C112)&gt;0,"SANTANDER",IF(COUNTIF('Códigos Itaú (ref)'!$A$2:$A$44,$C112)&gt;0,"ITAU",IF(AND(TRIM(UPPER($I112))="CONTRATUAL",ISNUMBER(SEARCH("INDIVIDUAL",SUBSTITUTE(UPPER($D112)," ","")))),"PREMIUM FREE",""))))</f>
        <v/>
      </c>
    </row>
    <row r="113" ht="15" customFormat="1" customHeight="1" s="45">
      <c r="A113" s="105" t="inlineStr">
        <is>
          <t>LECOM</t>
        </is>
      </c>
      <c r="B113" s="105" t="n">
        <v>56955</v>
      </c>
      <c r="C113" s="105" t="inlineStr">
        <is>
          <t>1RC8A</t>
        </is>
      </c>
      <c r="D113" s="105" t="inlineStr">
        <is>
          <t>ALBATROZ SEGURANCA E VIGILANCIA LTDA</t>
        </is>
      </c>
      <c r="E113" s="105" t="n">
        <v>13560302625</v>
      </c>
      <c r="F113" s="105" t="inlineStr">
        <is>
          <t>1RC8A000555010</t>
        </is>
      </c>
      <c r="G113" s="153" t="n">
        <v>40</v>
      </c>
      <c r="H113" s="153" t="n">
        <v>40</v>
      </c>
      <c r="I113" s="105" t="inlineStr">
        <is>
          <t>INSUFICIÊNCIA DE REDE</t>
        </is>
      </c>
      <c r="J113" s="124" t="n">
        <v>21796470000183</v>
      </c>
      <c r="K113" s="105" t="inlineStr">
        <is>
          <t>RADIOGRAPHI LTDA</t>
        </is>
      </c>
      <c r="L113" s="105" t="inlineStr">
        <is>
          <t>PIUMHI</t>
        </is>
      </c>
      <c r="M113" s="105" t="inlineStr">
        <is>
          <t>MG</t>
        </is>
      </c>
      <c r="N113" s="162" t="inlineStr">
        <is>
          <t>CIBELY</t>
        </is>
      </c>
      <c r="O113" s="193" t="inlineStr">
        <is>
          <t>JA POSSUI</t>
        </is>
      </c>
      <c r="P113" s="60" t="n"/>
      <c r="Q113" s="60" t="n"/>
      <c r="R113" s="162" t="inlineStr">
        <is>
          <t>AUTORIZADO PAGAMENTO</t>
        </is>
      </c>
      <c r="S113" s="105" t="n">
        <v>8202646667</v>
      </c>
      <c r="T113" s="202" t="inlineStr">
        <is>
          <t>30 DIAS CORRIDOS</t>
        </is>
      </c>
      <c r="U113" s="60" t="n">
        <v>46189</v>
      </c>
      <c r="V113" s="60" t="n">
        <v>46189</v>
      </c>
      <c r="W113" s="60" t="n">
        <v>46219</v>
      </c>
      <c r="X113" s="60" t="n">
        <v>46197</v>
      </c>
      <c r="Y113" s="60">
        <f>IF(AND(X113&lt;&gt;"",W113&lt;&gt;""),IF(X113&lt;=W113,"SIM","NÃO"),"")</f>
        <v/>
      </c>
      <c r="Z113" s="105" t="n"/>
      <c r="AC113">
        <f>IF($C113="","",IF(COUNTIF('Códigos Santander (ref)'!$A$2:$A$79,$C113)&gt;0,"SANTANDER",IF(COUNTIF('Códigos Itaú (ref)'!$A$2:$A$44,$C113)&gt;0,"ITAU",IF(AND(TRIM(UPPER($I113))="CONTRATUAL",ISNUMBER(SEARCH("INDIVIDUAL",SUBSTITUTE(UPPER($D113)," ","")))),"PREMIUM FREE",""))))</f>
        <v/>
      </c>
    </row>
    <row r="114" ht="15" customFormat="1" customHeight="1" s="45">
      <c r="A114" s="105" t="inlineStr">
        <is>
          <t>LECOM</t>
        </is>
      </c>
      <c r="B114" s="105" t="n">
        <v>56857</v>
      </c>
      <c r="C114" s="105" t="inlineStr">
        <is>
          <t>0JMK0</t>
        </is>
      </c>
      <c r="D114" s="105" t="inlineStr">
        <is>
          <t>NOTRE DAME INTERMEDICA SAUDE S A.</t>
        </is>
      </c>
      <c r="E114" s="105" t="n">
        <v>15465370661</v>
      </c>
      <c r="F114" s="105" t="inlineStr">
        <is>
          <t>0JMK0485050000</t>
        </is>
      </c>
      <c r="G114" s="153" t="n">
        <v>230</v>
      </c>
      <c r="H114" s="153" t="n">
        <v>230</v>
      </c>
      <c r="I114" s="105" t="inlineStr">
        <is>
          <t>INSUFICIÊNCIA DE REDE</t>
        </is>
      </c>
      <c r="J114" s="124" t="n">
        <v>50046834000106</v>
      </c>
      <c r="K114" s="105" t="inlineStr">
        <is>
          <t>CLINICA SISUS ODONTOMED LTDA</t>
        </is>
      </c>
      <c r="L114" s="105" t="inlineStr">
        <is>
          <t>CAPELINHA</t>
        </is>
      </c>
      <c r="M114" s="105" t="inlineStr">
        <is>
          <t>MG</t>
        </is>
      </c>
      <c r="N114" s="162" t="inlineStr">
        <is>
          <t>CIBELY</t>
        </is>
      </c>
      <c r="O114" s="193" t="n">
        <v>561790</v>
      </c>
      <c r="P114" s="60" t="n">
        <v>46189</v>
      </c>
      <c r="Q114" s="60" t="n">
        <v>46190</v>
      </c>
      <c r="R114" s="162" t="inlineStr">
        <is>
          <t>AUTORIZADO PAGAMENTO</t>
        </is>
      </c>
      <c r="S114" s="105" t="n">
        <v>8202646704</v>
      </c>
      <c r="T114" s="202" t="inlineStr">
        <is>
          <t>30 DIAS CORRIDOS</t>
        </is>
      </c>
      <c r="U114" s="60" t="n">
        <v>46189</v>
      </c>
      <c r="V114" s="60" t="n">
        <v>46190</v>
      </c>
      <c r="W114" s="60" t="n">
        <v>46220</v>
      </c>
      <c r="X114" s="60" t="n">
        <v>46196</v>
      </c>
      <c r="Y114" s="60">
        <f>IF(AND(X114&lt;&gt;"",W114&lt;&gt;""),IF(X114&lt;=W114,"SIM","NÃO"),"")</f>
        <v/>
      </c>
      <c r="Z114" s="105" t="n"/>
      <c r="AC114">
        <f>IF($C114="","",IF(COUNTIF('Códigos Santander (ref)'!$A$2:$A$79,$C114)&gt;0,"SANTANDER",IF(COUNTIF('Códigos Itaú (ref)'!$A$2:$A$44,$C114)&gt;0,"ITAU",IF(AND(TRIM(UPPER($I114))="CONTRATUAL",ISNUMBER(SEARCH("INDIVIDUAL",SUBSTITUTE(UPPER($D114)," ","")))),"PREMIUM FREE",""))))</f>
        <v/>
      </c>
    </row>
    <row r="115" ht="15" customFormat="1" customHeight="1" s="45">
      <c r="A115" s="105" t="inlineStr">
        <is>
          <t>TELA</t>
        </is>
      </c>
      <c r="B115" s="105" t="n">
        <v>55188</v>
      </c>
      <c r="C115" s="105" t="inlineStr">
        <is>
          <t>IPDKI</t>
        </is>
      </c>
      <c r="D115" s="105" t="inlineStr">
        <is>
          <t>INDIVIDUAL MAISODONTO</t>
        </is>
      </c>
      <c r="E115" s="105" t="n">
        <v>8446103990</v>
      </c>
      <c r="F115" s="105" t="inlineStr">
        <is>
          <t>IPDKI003144003</t>
        </is>
      </c>
      <c r="G115" s="153" t="n">
        <v>80</v>
      </c>
      <c r="H115" s="153" t="n">
        <v>45</v>
      </c>
      <c r="I115" s="105" t="inlineStr">
        <is>
          <t>CONTRATUAL</t>
        </is>
      </c>
      <c r="J115" s="124" t="n">
        <v>22663307000458</v>
      </c>
      <c r="K115" s="105" t="inlineStr">
        <is>
          <t>SIMDOC SERVICO DE IMAGENS E DOCUMENTACAO ODONTOLOGICA LTDA</t>
        </is>
      </c>
      <c r="L115" s="105" t="inlineStr">
        <is>
          <t>ITAPOÁ</t>
        </is>
      </c>
      <c r="M115" s="105" t="inlineStr">
        <is>
          <t>SC</t>
        </is>
      </c>
      <c r="N115" s="162" t="inlineStr">
        <is>
          <t>SERGIANA</t>
        </is>
      </c>
      <c r="O115" s="193" t="n">
        <v>561806</v>
      </c>
      <c r="P115" s="60" t="n">
        <v>46189</v>
      </c>
      <c r="Q115" s="60" t="n">
        <v>46190</v>
      </c>
      <c r="R115" s="162" t="inlineStr">
        <is>
          <t>AUTORIZADO PAGAMENTO</t>
        </is>
      </c>
      <c r="S115" s="105" t="n">
        <v>8202646705</v>
      </c>
      <c r="T115" s="202" t="inlineStr">
        <is>
          <t>30 DIAS CORRIDOS</t>
        </is>
      </c>
      <c r="U115" s="60" t="n">
        <v>46189</v>
      </c>
      <c r="V115" s="60" t="n">
        <v>46190</v>
      </c>
      <c r="W115" s="60" t="n">
        <v>46220</v>
      </c>
      <c r="X115" s="60" t="n">
        <v>46196</v>
      </c>
      <c r="Y115" s="60">
        <f>IF(AND(X115&lt;&gt;"",W115&lt;&gt;""),IF(X115&lt;=W115,"SIM","NÃO"),"")</f>
        <v/>
      </c>
      <c r="Z115" s="105" t="n"/>
      <c r="AC115">
        <f>IF($C115="","",IF(COUNTIF('Códigos Santander (ref)'!$A$2:$A$79,$C115)&gt;0,"SANTANDER",IF(COUNTIF('Códigos Itaú (ref)'!$A$2:$A$44,$C115)&gt;0,"ITAU",IF(AND(TRIM(UPPER($I115))="CONTRATUAL",ISNUMBER(SEARCH("INDIVIDUAL",SUBSTITUTE(UPPER($D115)," ","")))),"PREMIUM FREE",""))))</f>
        <v/>
      </c>
    </row>
    <row r="116" ht="15" customFormat="1" customHeight="1" s="45">
      <c r="A116" s="105" t="inlineStr">
        <is>
          <t>TELA</t>
        </is>
      </c>
      <c r="B116" s="105" t="n">
        <v>56218</v>
      </c>
      <c r="C116" s="105" t="inlineStr">
        <is>
          <t>1RUH3</t>
        </is>
      </c>
      <c r="D116" s="105" t="inlineStr">
        <is>
          <t>BANCO SANTANDER BRASIL SA</t>
        </is>
      </c>
      <c r="E116" s="105" t="n">
        <v>11602498733</v>
      </c>
      <c r="F116" s="124" t="inlineStr">
        <is>
          <t>1RUH3007154003</t>
        </is>
      </c>
      <c r="G116" s="153" t="n">
        <v>950</v>
      </c>
      <c r="H116" s="153" t="n">
        <v>344.47</v>
      </c>
      <c r="I116" s="105" t="inlineStr">
        <is>
          <t>CONTRATUAL</t>
        </is>
      </c>
      <c r="J116" s="124" t="n">
        <v>35382479000152</v>
      </c>
      <c r="K116" s="105" t="inlineStr">
        <is>
          <t>CENTRO ODONTOLOGICO DRA VALESKA MACIEL LTDA</t>
        </is>
      </c>
      <c r="L116" s="105" t="inlineStr">
        <is>
          <t>RIO DE JANEIRO</t>
        </is>
      </c>
      <c r="M116" s="105" t="inlineStr">
        <is>
          <t>RJ</t>
        </is>
      </c>
      <c r="N116" s="162" t="inlineStr">
        <is>
          <t>SERGIANA</t>
        </is>
      </c>
      <c r="O116" s="193" t="n">
        <v>562578</v>
      </c>
      <c r="P116" s="60" t="n">
        <v>46191</v>
      </c>
      <c r="Q116" s="60" t="n">
        <v>46191</v>
      </c>
      <c r="R116" s="162" t="inlineStr">
        <is>
          <t>AUTORIZADO PAGAMENTO</t>
        </is>
      </c>
      <c r="S116" s="105" t="n">
        <v>8202646742</v>
      </c>
      <c r="T116" s="162" t="inlineStr">
        <is>
          <t>5 DIAS ÚTEIS</t>
        </is>
      </c>
      <c r="U116" s="60" t="n">
        <v>46189</v>
      </c>
      <c r="V116" s="60" t="n">
        <v>46191</v>
      </c>
      <c r="W116" s="60" t="n">
        <v>46198</v>
      </c>
      <c r="X116" s="60" t="n">
        <v>46196</v>
      </c>
      <c r="Y116" s="60">
        <f>IF(AND(X116&lt;&gt;"",W116&lt;&gt;""),IF(X116&lt;=W116,"SIM","NÃO"),"")</f>
        <v/>
      </c>
      <c r="Z116" s="105" t="inlineStr">
        <is>
          <t>SOLICITADO ASTREIN EM 17/06/2026, liberado astrein em 18/06/2026, solicitado alteração de pd em 18/06/2026</t>
        </is>
      </c>
      <c r="AC116">
        <f>IF($C116="","",IF(COUNTIF('Códigos Santander (ref)'!$A$2:$A$79,$C116)&gt;0,"SANTANDER",IF(COUNTIF('Códigos Itaú (ref)'!$A$2:$A$44,$C116)&gt;0,"ITAU",IF(AND(TRIM(UPPER($I116))="CONTRATUAL",ISNUMBER(SEARCH("INDIVIDUAL",SUBSTITUTE(UPPER($D116)," ","")))),"PREMIUM FREE",""))))</f>
        <v/>
      </c>
    </row>
    <row r="117" ht="15" customFormat="1" customHeight="1" s="45">
      <c r="A117" s="105" t="inlineStr">
        <is>
          <t>LECOM</t>
        </is>
      </c>
      <c r="B117" s="105" t="n">
        <v>56958</v>
      </c>
      <c r="C117" s="105" t="inlineStr">
        <is>
          <t>0KFYT</t>
        </is>
      </c>
      <c r="D117" s="105" t="inlineStr">
        <is>
          <t>PROTEGE PROTECAO E TRANS DE VALORES LTDA</t>
        </is>
      </c>
      <c r="E117" s="105" t="n">
        <v>5163375644</v>
      </c>
      <c r="F117" s="105" t="inlineStr">
        <is>
          <t>0KFYT000006009</t>
        </is>
      </c>
      <c r="G117" s="153" t="n">
        <v>200</v>
      </c>
      <c r="H117" s="153" t="n">
        <v>200</v>
      </c>
      <c r="I117" s="105" t="inlineStr">
        <is>
          <t>INSUFICIÊNCIA DE REDE</t>
        </is>
      </c>
      <c r="J117" s="124" t="n">
        <v>4410338650</v>
      </c>
      <c r="K117" s="105" t="inlineStr">
        <is>
          <t>GEOVANE MEDEIROS JERONIMO</t>
        </is>
      </c>
      <c r="L117" s="105" t="inlineStr">
        <is>
          <t xml:space="preserve">SACRAMENTO </t>
        </is>
      </c>
      <c r="M117" s="105" t="inlineStr">
        <is>
          <t>MG</t>
        </is>
      </c>
      <c r="N117" s="162" t="inlineStr">
        <is>
          <t>CIBELY</t>
        </is>
      </c>
      <c r="O117" s="193" t="n">
        <v>562153</v>
      </c>
      <c r="P117" s="60" t="n">
        <v>46190</v>
      </c>
      <c r="Q117" s="60" t="n">
        <v>46191</v>
      </c>
      <c r="R117" s="162" t="inlineStr">
        <is>
          <t>AUTORIZADO PAGAMENTO</t>
        </is>
      </c>
      <c r="S117" s="105" t="n">
        <v>8202646723</v>
      </c>
      <c r="T117" s="202" t="inlineStr">
        <is>
          <t>30 DIAS CORRIDOS</t>
        </is>
      </c>
      <c r="U117" s="60" t="n">
        <v>46189</v>
      </c>
      <c r="V117" s="60" t="n">
        <v>46191</v>
      </c>
      <c r="W117" s="60" t="n">
        <v>46221</v>
      </c>
      <c r="X117" s="60" t="n">
        <v>46197</v>
      </c>
      <c r="Y117" s="60">
        <f>IF(AND(X117&lt;&gt;"",W117&lt;&gt;""),IF(X117&lt;=W117,"SIM","NÃO"),"")</f>
        <v/>
      </c>
      <c r="Z117" s="105" t="n"/>
      <c r="AC117">
        <f>IF($C117="","",IF(COUNTIF('Códigos Santander (ref)'!$A$2:$A$79,$C117)&gt;0,"SANTANDER",IF(COUNTIF('Códigos Itaú (ref)'!$A$2:$A$44,$C117)&gt;0,"ITAU",IF(AND(TRIM(UPPER($I117))="CONTRATUAL",ISNUMBER(SEARCH("INDIVIDUAL",SUBSTITUTE(UPPER($D117)," ","")))),"PREMIUM FREE",""))))</f>
        <v/>
      </c>
    </row>
    <row r="118" ht="15" customFormat="1" customHeight="1" s="45">
      <c r="A118" s="105" t="inlineStr">
        <is>
          <t>TELA</t>
        </is>
      </c>
      <c r="B118" s="105" t="n">
        <v>56992</v>
      </c>
      <c r="C118" s="105" t="inlineStr">
        <is>
          <t>1RUH3</t>
        </is>
      </c>
      <c r="D118" s="105" t="inlineStr">
        <is>
          <t>BANCO SANTANDER BRASIL SA</t>
        </is>
      </c>
      <c r="E118" s="105" t="n">
        <v>29159893893</v>
      </c>
      <c r="F118" s="105" t="inlineStr">
        <is>
          <t>1RUH3031163009</t>
        </is>
      </c>
      <c r="G118" s="153" t="n">
        <v>370</v>
      </c>
      <c r="H118" s="153" t="n">
        <v>312.2</v>
      </c>
      <c r="I118" s="105" t="inlineStr">
        <is>
          <t>CONTRATUAL</t>
        </is>
      </c>
      <c r="J118" s="124" t="n">
        <v>24870458000160</v>
      </c>
      <c r="K118" s="105" t="inlineStr">
        <is>
          <t>EDWAL LOBOSCHI</t>
        </is>
      </c>
      <c r="L118" s="162" t="inlineStr">
        <is>
          <t>SÃO PAULO</t>
        </is>
      </c>
      <c r="M118" s="105" t="inlineStr">
        <is>
          <t>SP</t>
        </is>
      </c>
      <c r="N118" s="162" t="inlineStr">
        <is>
          <t>SERGIANA</t>
        </is>
      </c>
      <c r="O118" s="193" t="inlineStr">
        <is>
          <t>JA POSSUI</t>
        </is>
      </c>
      <c r="P118" s="60" t="n"/>
      <c r="Q118" s="60" t="n"/>
      <c r="R118" s="162" t="inlineStr">
        <is>
          <t>AUTORIZADO PAGAMENTO</t>
        </is>
      </c>
      <c r="S118" s="105" t="n">
        <v>8202646695</v>
      </c>
      <c r="T118" s="162" t="inlineStr">
        <is>
          <t>5 DIAS ÚTEIS</t>
        </is>
      </c>
      <c r="U118" s="60" t="n">
        <v>46189</v>
      </c>
      <c r="V118" s="60" t="n">
        <v>46190</v>
      </c>
      <c r="W118" s="60" t="n">
        <v>46197</v>
      </c>
      <c r="X118" s="60" t="n">
        <v>46195</v>
      </c>
      <c r="Y118" s="60">
        <f>IF(AND(X118&lt;&gt;"",W118&lt;&gt;""),IF(X118&lt;=W118,"SIM","NÃO"),"")</f>
        <v/>
      </c>
      <c r="Z118" s="105" t="n"/>
      <c r="AC118">
        <f>IF($C118="","",IF(COUNTIF('Códigos Santander (ref)'!$A$2:$A$79,$C118)&gt;0,"SANTANDER",IF(COUNTIF('Códigos Itaú (ref)'!$A$2:$A$44,$C118)&gt;0,"ITAU",IF(AND(TRIM(UPPER($I118))="CONTRATUAL",ISNUMBER(SEARCH("INDIVIDUAL",SUBSTITUTE(UPPER($D118)," ","")))),"PREMIUM FREE",""))))</f>
        <v/>
      </c>
    </row>
    <row r="119" ht="15" customFormat="1" customHeight="1" s="45">
      <c r="A119" s="105" t="inlineStr">
        <is>
          <t>TELA</t>
        </is>
      </c>
      <c r="B119" s="105" t="n">
        <v>56855</v>
      </c>
      <c r="C119" s="105" t="inlineStr">
        <is>
          <t>S21FQ</t>
        </is>
      </c>
      <c r="D119" s="105" t="inlineStr">
        <is>
          <t>SANTANDER SERVICOS DIGITAIS BRASIL LTDA</t>
        </is>
      </c>
      <c r="E119" s="105" t="n">
        <v>21400310830</v>
      </c>
      <c r="F119" s="105" t="inlineStr">
        <is>
          <t>S21FQ000899011</t>
        </is>
      </c>
      <c r="G119" s="153" t="n">
        <v>300</v>
      </c>
      <c r="H119" s="153" t="n">
        <v>212.19</v>
      </c>
      <c r="I119" s="105" t="inlineStr">
        <is>
          <t>CONTRATUAL</t>
        </is>
      </c>
      <c r="J119" s="124" t="n">
        <v>11186762896</v>
      </c>
      <c r="K119" s="162" t="inlineStr">
        <is>
          <t>ANA CLAUDIA GUIMARAES COSTA</t>
        </is>
      </c>
      <c r="L119" s="105" t="inlineStr">
        <is>
          <t>CAMPINAS</t>
        </is>
      </c>
      <c r="M119" s="105" t="inlineStr">
        <is>
          <t>SP</t>
        </is>
      </c>
      <c r="N119" s="162" t="inlineStr">
        <is>
          <t>SERGIANA</t>
        </is>
      </c>
      <c r="O119" s="193" t="inlineStr">
        <is>
          <t>JA POSSUI</t>
        </is>
      </c>
      <c r="P119" s="60" t="n"/>
      <c r="Q119" s="60" t="n"/>
      <c r="R119" s="162" t="inlineStr">
        <is>
          <t>AUTORIZADO PAGAMENTO</t>
        </is>
      </c>
      <c r="S119" s="105" t="n">
        <v>8202646696</v>
      </c>
      <c r="T119" s="162" t="inlineStr">
        <is>
          <t>5 DIAS ÚTEIS</t>
        </is>
      </c>
      <c r="U119" s="60" t="n">
        <v>46190</v>
      </c>
      <c r="V119" s="60" t="n">
        <v>46190</v>
      </c>
      <c r="W119" s="60" t="n">
        <v>46197</v>
      </c>
      <c r="X119" s="60" t="n">
        <v>46195</v>
      </c>
      <c r="Y119" s="60">
        <f>IF(AND(X119&lt;&gt;"",W119&lt;&gt;""),IF(X119&lt;=W119,"SIM","NÃO"),"")</f>
        <v/>
      </c>
      <c r="Z119" s="105" t="n"/>
      <c r="AC119">
        <f>IF($C119="","",IF(COUNTIF('Códigos Santander (ref)'!$A$2:$A$79,$C119)&gt;0,"SANTANDER",IF(COUNTIF('Códigos Itaú (ref)'!$A$2:$A$44,$C119)&gt;0,"ITAU",IF(AND(TRIM(UPPER($I119))="CONTRATUAL",ISNUMBER(SEARCH("INDIVIDUAL",SUBSTITUTE(UPPER($D119)," ","")))),"PREMIUM FREE",""))))</f>
        <v/>
      </c>
    </row>
    <row r="120" ht="15" customFormat="1" customHeight="1" s="45">
      <c r="A120" s="105" t="inlineStr">
        <is>
          <t>TELA</t>
        </is>
      </c>
      <c r="B120" s="105" t="n">
        <v>56951</v>
      </c>
      <c r="C120" s="105" t="inlineStr">
        <is>
          <t>S21FQ</t>
        </is>
      </c>
      <c r="D120" s="105" t="inlineStr">
        <is>
          <t>SANTANDER SERVICOS DIGITAIS BRASIL LTDA</t>
        </is>
      </c>
      <c r="E120" s="105" t="n">
        <v>21400310830</v>
      </c>
      <c r="F120" s="105" t="inlineStr">
        <is>
          <t>S21FQ000899020</t>
        </is>
      </c>
      <c r="G120" s="153" t="n">
        <v>250</v>
      </c>
      <c r="H120" s="153" t="n">
        <v>212.19</v>
      </c>
      <c r="I120" s="105" t="inlineStr">
        <is>
          <t>CONTRATUAL</t>
        </is>
      </c>
      <c r="J120" s="124" t="n">
        <v>11186762896</v>
      </c>
      <c r="K120" s="162" t="inlineStr">
        <is>
          <t>ANA CLAUDIA GUIMARAES COSTA</t>
        </is>
      </c>
      <c r="L120" s="105" t="inlineStr">
        <is>
          <t>CAMPINAS</t>
        </is>
      </c>
      <c r="M120" s="105" t="inlineStr">
        <is>
          <t>SP</t>
        </is>
      </c>
      <c r="N120" s="162" t="inlineStr">
        <is>
          <t>SERGIANA</t>
        </is>
      </c>
      <c r="O120" s="193" t="inlineStr">
        <is>
          <t>JA POSSUI</t>
        </is>
      </c>
      <c r="P120" s="60" t="n"/>
      <c r="Q120" s="60" t="n"/>
      <c r="R120" s="162" t="inlineStr">
        <is>
          <t>AUTORIZADO PAGAMENTO</t>
        </is>
      </c>
      <c r="S120" s="105" t="n">
        <v>8202646697</v>
      </c>
      <c r="T120" s="162" t="inlineStr">
        <is>
          <t>5 DIAS ÚTEIS</t>
        </is>
      </c>
      <c r="U120" s="60" t="n">
        <v>46190</v>
      </c>
      <c r="V120" s="60" t="n">
        <v>46190</v>
      </c>
      <c r="W120" s="60" t="n">
        <v>46197</v>
      </c>
      <c r="X120" s="60" t="n">
        <v>46195</v>
      </c>
      <c r="Y120" s="60">
        <f>IF(AND(X120&lt;&gt;"",W120&lt;&gt;""),IF(X120&lt;=W120,"SIM","NÃO"),"")</f>
        <v/>
      </c>
      <c r="Z120" s="108" t="n"/>
      <c r="AC120">
        <f>IF($C120="","",IF(COUNTIF('Códigos Santander (ref)'!$A$2:$A$79,$C120)&gt;0,"SANTANDER",IF(COUNTIF('Códigos Itaú (ref)'!$A$2:$A$44,$C120)&gt;0,"ITAU",IF(AND(TRIM(UPPER($I120))="CONTRATUAL",ISNUMBER(SEARCH("INDIVIDUAL",SUBSTITUTE(UPPER($D120)," ","")))),"PREMIUM FREE",""))))</f>
        <v/>
      </c>
    </row>
    <row r="121" ht="15" customFormat="1" customHeight="1" s="45">
      <c r="A121" s="105" t="inlineStr">
        <is>
          <t>TELA</t>
        </is>
      </c>
      <c r="B121" s="105" t="n">
        <v>56653</v>
      </c>
      <c r="C121" s="105" t="inlineStr">
        <is>
          <t>1RU23</t>
        </is>
      </c>
      <c r="D121" s="105" t="inlineStr">
        <is>
          <t>ITAU UNIBANCO SA</t>
        </is>
      </c>
      <c r="E121" s="105" t="n">
        <v>8062194752</v>
      </c>
      <c r="F121" s="105" t="inlineStr">
        <is>
          <t>1RU23000164020</t>
        </is>
      </c>
      <c r="G121" s="153" t="n">
        <v>200</v>
      </c>
      <c r="H121" s="153" t="n">
        <v>37.22</v>
      </c>
      <c r="I121" s="105" t="inlineStr">
        <is>
          <t>CONTRATUAL</t>
        </is>
      </c>
      <c r="J121" s="124" t="n">
        <v>7291887798</v>
      </c>
      <c r="K121" s="105" t="inlineStr">
        <is>
          <t>CARLOS AUGUSTO DE CARVALHO BATISTA</t>
        </is>
      </c>
      <c r="L121" s="105" t="inlineStr">
        <is>
          <t xml:space="preserve">CAMPO GRANDE </t>
        </is>
      </c>
      <c r="M121" s="105" t="inlineStr">
        <is>
          <t>RJ</t>
        </is>
      </c>
      <c r="N121" s="162" t="inlineStr">
        <is>
          <t>SERGIANA</t>
        </is>
      </c>
      <c r="O121" s="193" t="n">
        <v>562168</v>
      </c>
      <c r="P121" s="60" t="n">
        <v>46190</v>
      </c>
      <c r="Q121" s="60" t="n">
        <v>46191</v>
      </c>
      <c r="R121" s="162" t="inlineStr">
        <is>
          <t>AUTORIZADO PAGAMENTO</t>
        </is>
      </c>
      <c r="S121" s="105" t="n">
        <v>8202646724</v>
      </c>
      <c r="T121" s="162" t="inlineStr">
        <is>
          <t>5 DIAS ÚTEIS</t>
        </is>
      </c>
      <c r="U121" s="60" t="n">
        <v>46190</v>
      </c>
      <c r="V121" s="60" t="n">
        <v>46191</v>
      </c>
      <c r="W121" s="60" t="n">
        <v>46198</v>
      </c>
      <c r="X121" s="60" t="n">
        <v>46196</v>
      </c>
      <c r="Y121" s="60">
        <f>IF(AND(X121&lt;&gt;"",W121&lt;&gt;""),IF(X121&lt;=W121,"SIM","NÃO"),"")</f>
        <v/>
      </c>
      <c r="Z121" s="193" t="inlineStr">
        <is>
          <t>AGUARDAR ALTERAÇÃO DE PD</t>
        </is>
      </c>
      <c r="AC121">
        <f>IF($C121="","",IF(COUNTIF('Códigos Santander (ref)'!$A$2:$A$79,$C121)&gt;0,"SANTANDER",IF(COUNTIF('Códigos Itaú (ref)'!$A$2:$A$44,$C121)&gt;0,"ITAU",IF(AND(TRIM(UPPER($I121))="CONTRATUAL",ISNUMBER(SEARCH("INDIVIDUAL",SUBSTITUTE(UPPER($D121)," ","")))),"PREMIUM FREE",""))))</f>
        <v/>
      </c>
    </row>
    <row r="122" ht="15" customFormat="1" customHeight="1" s="45">
      <c r="A122" s="105" t="inlineStr">
        <is>
          <t>TELA</t>
        </is>
      </c>
      <c r="B122" s="105" t="n">
        <v>55577</v>
      </c>
      <c r="C122" s="105" t="inlineStr">
        <is>
          <t>1RUH3</t>
        </is>
      </c>
      <c r="D122" s="105" t="inlineStr">
        <is>
          <t>BANCO SANTANDER BRASIL SA</t>
        </is>
      </c>
      <c r="E122" s="105" t="n">
        <v>18968051836</v>
      </c>
      <c r="F122" s="105" t="inlineStr">
        <is>
          <t>1RUH3028125002</t>
        </is>
      </c>
      <c r="G122" s="153" t="n">
        <v>220</v>
      </c>
      <c r="H122" s="153" t="n">
        <v>212.19</v>
      </c>
      <c r="I122" s="105" t="inlineStr">
        <is>
          <t>CONTRATUAL</t>
        </is>
      </c>
      <c r="J122" s="124" t="n">
        <v>15739539897</v>
      </c>
      <c r="K122" s="105" t="inlineStr">
        <is>
          <t>MARCIA REGINA DE OLIVEIRA FARINA</t>
        </is>
      </c>
      <c r="L122" s="162" t="inlineStr">
        <is>
          <t>SÃO PAULO</t>
        </is>
      </c>
      <c r="M122" s="105" t="inlineStr">
        <is>
          <t>SP</t>
        </is>
      </c>
      <c r="N122" s="162" t="inlineStr">
        <is>
          <t>SERGIANA</t>
        </is>
      </c>
      <c r="O122" s="193" t="inlineStr">
        <is>
          <t>JA POSSUI</t>
        </is>
      </c>
      <c r="P122" s="60" t="n"/>
      <c r="Q122" s="60" t="n"/>
      <c r="R122" s="162" t="inlineStr">
        <is>
          <t>AUTORIZADO PAGAMENTO</t>
        </is>
      </c>
      <c r="S122" s="105" t="n">
        <v>8202646698</v>
      </c>
      <c r="T122" s="162" t="inlineStr">
        <is>
          <t>5 DIAS ÚTEIS</t>
        </is>
      </c>
      <c r="U122" s="60" t="n">
        <v>46190</v>
      </c>
      <c r="V122" s="60" t="n">
        <v>46190</v>
      </c>
      <c r="W122" s="60" t="n">
        <v>46197</v>
      </c>
      <c r="X122" s="60" t="n">
        <v>46195</v>
      </c>
      <c r="Y122" s="60">
        <f>IF(AND(X122&lt;&gt;"",W122&lt;&gt;""),IF(X122&lt;=W122,"SIM","NÃO"),"")</f>
        <v/>
      </c>
      <c r="Z122" s="193" t="n"/>
      <c r="AC122">
        <f>IF($C122="","",IF(COUNTIF('Códigos Santander (ref)'!$A$2:$A$79,$C122)&gt;0,"SANTANDER",IF(COUNTIF('Códigos Itaú (ref)'!$A$2:$A$44,$C122)&gt;0,"ITAU",IF(AND(TRIM(UPPER($I122))="CONTRATUAL",ISNUMBER(SEARCH("INDIVIDUAL",SUBSTITUTE(UPPER($D122)," ","")))),"PREMIUM FREE",""))))</f>
        <v/>
      </c>
    </row>
    <row r="123" ht="15" customFormat="1" customHeight="1" s="45">
      <c r="A123" s="105" t="inlineStr">
        <is>
          <t>TELA</t>
        </is>
      </c>
      <c r="B123" s="105" t="n">
        <v>56993</v>
      </c>
      <c r="C123" s="105" t="inlineStr">
        <is>
          <t>1RUH3</t>
        </is>
      </c>
      <c r="D123" s="105" t="inlineStr">
        <is>
          <t>BANCO SANTANDER BRASIL SA</t>
        </is>
      </c>
      <c r="E123" s="105" t="n">
        <v>18968051836</v>
      </c>
      <c r="F123" s="124" t="inlineStr">
        <is>
          <t>1RUH3028125002</t>
        </is>
      </c>
      <c r="G123" s="153" t="n">
        <v>440</v>
      </c>
      <c r="H123" s="153" t="n">
        <v>424.38</v>
      </c>
      <c r="I123" s="105" t="inlineStr">
        <is>
          <t>CONTRATUAL</t>
        </is>
      </c>
      <c r="J123" s="124" t="n">
        <v>15739539897</v>
      </c>
      <c r="K123" s="105" t="inlineStr">
        <is>
          <t>MARCIA REGINA DE OLIVEIRA FARINA</t>
        </is>
      </c>
      <c r="L123" s="162" t="inlineStr">
        <is>
          <t>SÃO PAULO</t>
        </is>
      </c>
      <c r="M123" s="105" t="inlineStr">
        <is>
          <t>SP</t>
        </is>
      </c>
      <c r="N123" s="162" t="inlineStr">
        <is>
          <t>SERGIANA</t>
        </is>
      </c>
      <c r="O123" s="193" t="inlineStr">
        <is>
          <t>JA POSSUI</t>
        </is>
      </c>
      <c r="P123" s="60" t="n"/>
      <c r="Q123" s="60" t="n"/>
      <c r="R123" s="162" t="inlineStr">
        <is>
          <t>AUTORIZADO PAGAMENTO</t>
        </is>
      </c>
      <c r="S123" s="152" t="n">
        <v>8202646699</v>
      </c>
      <c r="T123" s="162" t="inlineStr">
        <is>
          <t>5 DIAS ÚTEIS</t>
        </is>
      </c>
      <c r="U123" s="209" t="n">
        <v>46190</v>
      </c>
      <c r="V123" s="60" t="n">
        <v>46190</v>
      </c>
      <c r="W123" s="60" t="n">
        <v>46197</v>
      </c>
      <c r="X123" s="60" t="n">
        <v>46195</v>
      </c>
      <c r="Y123" s="60">
        <f>IF(AND(X123&lt;&gt;"",W123&lt;&gt;""),IF(X123&lt;=W123,"SIM","NÃO"),"")</f>
        <v/>
      </c>
      <c r="Z123" s="208" t="n"/>
      <c r="AC123">
        <f>IF($C123="","",IF(COUNTIF('Códigos Santander (ref)'!$A$2:$A$79,$C123)&gt;0,"SANTANDER",IF(COUNTIF('Códigos Itaú (ref)'!$A$2:$A$44,$C123)&gt;0,"ITAU",IF(AND(TRIM(UPPER($I123))="CONTRATUAL",ISNUMBER(SEARCH("INDIVIDUAL",SUBSTITUTE(UPPER($D123)," ","")))),"PREMIUM FREE",""))))</f>
        <v/>
      </c>
    </row>
    <row r="124" ht="15" customFormat="1" customHeight="1" s="45">
      <c r="A124" s="105" t="inlineStr">
        <is>
          <t>TELA</t>
        </is>
      </c>
      <c r="B124" s="206" t="n">
        <v>56933</v>
      </c>
      <c r="C124" s="105" t="inlineStr">
        <is>
          <t>1RUH3</t>
        </is>
      </c>
      <c r="D124" s="105" t="inlineStr">
        <is>
          <t>BANCO SANTANDER BRASIL SA</t>
        </is>
      </c>
      <c r="E124" s="105" t="n">
        <v>18968051836</v>
      </c>
      <c r="F124" s="105" t="inlineStr">
        <is>
          <t>1RUH3028125029</t>
        </is>
      </c>
      <c r="G124" s="153" t="n">
        <v>250</v>
      </c>
      <c r="H124" s="153" t="n">
        <v>242.85</v>
      </c>
      <c r="I124" s="105" t="inlineStr">
        <is>
          <t>CONTRATUAL</t>
        </is>
      </c>
      <c r="J124" s="124" t="n">
        <v>15739539897</v>
      </c>
      <c r="K124" s="105" t="inlineStr">
        <is>
          <t>MARCIA REGINA DE OLIVEIRA FARINA</t>
        </is>
      </c>
      <c r="L124" s="162" t="inlineStr">
        <is>
          <t>SÃO PAULO</t>
        </is>
      </c>
      <c r="M124" s="105" t="inlineStr">
        <is>
          <t>SP</t>
        </is>
      </c>
      <c r="N124" s="162" t="inlineStr">
        <is>
          <t>SERGIANA</t>
        </is>
      </c>
      <c r="O124" s="193" t="inlineStr">
        <is>
          <t>JA POSSUI</t>
        </is>
      </c>
      <c r="P124" s="60" t="n"/>
      <c r="Q124" s="60" t="n"/>
      <c r="R124" s="162" t="inlineStr">
        <is>
          <t>AUTORIZADO PAGAMENTO</t>
        </is>
      </c>
      <c r="S124" s="152" t="n">
        <v>8202646700</v>
      </c>
      <c r="T124" s="162" t="inlineStr">
        <is>
          <t>5 DIAS ÚTEIS</t>
        </is>
      </c>
      <c r="U124" s="209" t="n">
        <v>46190</v>
      </c>
      <c r="V124" s="60" t="n">
        <v>46190</v>
      </c>
      <c r="W124" s="60" t="n">
        <v>46197</v>
      </c>
      <c r="X124" s="60" t="n">
        <v>46195</v>
      </c>
      <c r="Y124" s="60">
        <f>IF(AND(X124&lt;&gt;"",W124&lt;&gt;""),IF(X124&lt;=W124,"SIM","NÃO"),"")</f>
        <v/>
      </c>
      <c r="Z124" s="105" t="n"/>
      <c r="AC124">
        <f>IF($C124="","",IF(COUNTIF('Códigos Santander (ref)'!$A$2:$A$79,$C124)&gt;0,"SANTANDER",IF(COUNTIF('Códigos Itaú (ref)'!$A$2:$A$44,$C124)&gt;0,"ITAU",IF(AND(TRIM(UPPER($I124))="CONTRATUAL",ISNUMBER(SEARCH("INDIVIDUAL",SUBSTITUTE(UPPER($D124)," ","")))),"PREMIUM FREE",""))))</f>
        <v/>
      </c>
    </row>
    <row r="125" ht="15" customFormat="1" customHeight="1" s="45">
      <c r="A125" s="105" t="inlineStr">
        <is>
          <t>TELA</t>
        </is>
      </c>
      <c r="B125" s="105" t="n">
        <v>56579</v>
      </c>
      <c r="C125" s="105" t="inlineStr">
        <is>
          <t>1RUH3</t>
        </is>
      </c>
      <c r="D125" s="105" t="inlineStr">
        <is>
          <t>BANCO SANTANDER BRASIL SA</t>
        </is>
      </c>
      <c r="E125" s="105" t="n">
        <v>10205909981</v>
      </c>
      <c r="F125" s="105" t="inlineStr">
        <is>
          <t>1RUH3040768007</t>
        </is>
      </c>
      <c r="G125" s="153" t="n">
        <v>6080</v>
      </c>
      <c r="H125" s="153" t="n">
        <v>433.03</v>
      </c>
      <c r="I125" s="105" t="inlineStr">
        <is>
          <t>CONTRATUAL</t>
        </is>
      </c>
      <c r="J125" s="124" t="n">
        <v>54083602000189</v>
      </c>
      <c r="K125" s="105" t="inlineStr">
        <is>
          <t>LR REABILITACAO ORAL E FACE LTDA</t>
        </is>
      </c>
      <c r="L125" s="105" t="inlineStr">
        <is>
          <t>CURITIBA</t>
        </is>
      </c>
      <c r="M125" s="105" t="inlineStr">
        <is>
          <t>PR</t>
        </is>
      </c>
      <c r="N125" s="162" t="inlineStr">
        <is>
          <t>SERGIANA</t>
        </is>
      </c>
      <c r="O125" s="193" t="n">
        <v>562352</v>
      </c>
      <c r="P125" s="60" t="n">
        <v>46190</v>
      </c>
      <c r="Q125" s="60" t="n">
        <v>46191</v>
      </c>
      <c r="R125" s="162" t="inlineStr">
        <is>
          <t>AUTORIZADO PAGAMENTO</t>
        </is>
      </c>
      <c r="S125" s="152" t="n">
        <v>8202646725</v>
      </c>
      <c r="T125" s="162" t="inlineStr">
        <is>
          <t>5 DIAS ÚTEIS</t>
        </is>
      </c>
      <c r="U125" s="209" t="n">
        <v>46190</v>
      </c>
      <c r="V125" s="60" t="n">
        <v>46191</v>
      </c>
      <c r="W125" s="60" t="n">
        <v>46198</v>
      </c>
      <c r="X125" s="60" t="n">
        <v>46196</v>
      </c>
      <c r="Y125" s="60">
        <f>IF(AND(X125&lt;&gt;"",W125&lt;&gt;""),IF(X125&lt;=W125,"SIM","NÃO"),"")</f>
        <v/>
      </c>
      <c r="Z125" s="206" t="n"/>
      <c r="AC125">
        <f>IF($C125="","",IF(COUNTIF('Códigos Santander (ref)'!$A$2:$A$79,$C125)&gt;0,"SANTANDER",IF(COUNTIF('Códigos Itaú (ref)'!$A$2:$A$44,$C125)&gt;0,"ITAU",IF(AND(TRIM(UPPER($I125))="CONTRATUAL",ISNUMBER(SEARCH("INDIVIDUAL",SUBSTITUTE(UPPER($D125)," ","")))),"PREMIUM FREE",""))))</f>
        <v/>
      </c>
    </row>
    <row r="126" ht="15" customFormat="1" customHeight="1" s="45">
      <c r="A126" s="105" t="inlineStr">
        <is>
          <t>TELA</t>
        </is>
      </c>
      <c r="B126" s="206" t="n">
        <v>56934</v>
      </c>
      <c r="C126" s="105" t="inlineStr">
        <is>
          <t>1RUH3</t>
        </is>
      </c>
      <c r="D126" s="105" t="inlineStr">
        <is>
          <t>BANCO SANTANDER BRASIL SA</t>
        </is>
      </c>
      <c r="E126" s="105" t="n">
        <v>10205909981</v>
      </c>
      <c r="F126" s="105" t="inlineStr">
        <is>
          <t>1RUH3040768007</t>
        </is>
      </c>
      <c r="G126" s="153" t="n">
        <v>350</v>
      </c>
      <c r="H126" s="153" t="n">
        <v>35.6</v>
      </c>
      <c r="I126" s="105" t="inlineStr">
        <is>
          <t>CONTRATUAL</t>
        </is>
      </c>
      <c r="J126" s="124" t="n">
        <v>53760446000180</v>
      </c>
      <c r="K126" s="105" t="inlineStr">
        <is>
          <t>THAYNA ARAUJO ODONTOLOGIA INTEGRADA LTDA</t>
        </is>
      </c>
      <c r="L126" s="105" t="inlineStr">
        <is>
          <t>CURITIBA</t>
        </is>
      </c>
      <c r="M126" s="105" t="inlineStr">
        <is>
          <t>PR</t>
        </is>
      </c>
      <c r="N126" s="162" t="inlineStr">
        <is>
          <t>SERGIANA</t>
        </is>
      </c>
      <c r="O126" s="193" t="n">
        <v>562352</v>
      </c>
      <c r="P126" s="60" t="n">
        <v>46190</v>
      </c>
      <c r="Q126" s="60" t="n">
        <v>46191</v>
      </c>
      <c r="R126" s="162" t="inlineStr">
        <is>
          <t>AUTORIZADO PAGAMENTO</t>
        </is>
      </c>
      <c r="S126" s="152" t="n">
        <v>8202646726</v>
      </c>
      <c r="T126" s="162" t="inlineStr">
        <is>
          <t>5 DIAS ÚTEIS</t>
        </is>
      </c>
      <c r="U126" s="209" t="n">
        <v>46190</v>
      </c>
      <c r="V126" s="60" t="n">
        <v>46191</v>
      </c>
      <c r="W126" s="60" t="n">
        <v>46198</v>
      </c>
      <c r="X126" s="60" t="n">
        <v>46196</v>
      </c>
      <c r="Y126" s="60">
        <f>IF(AND(X126&lt;&gt;"",W126&lt;&gt;""),IF(X126&lt;=W126,"SIM","NÃO"),"")</f>
        <v/>
      </c>
      <c r="Z126" s="105" t="n"/>
      <c r="AC126">
        <f>IF($C126="","",IF(COUNTIF('Códigos Santander (ref)'!$A$2:$A$79,$C126)&gt;0,"SANTANDER",IF(COUNTIF('Códigos Itaú (ref)'!$A$2:$A$44,$C126)&gt;0,"ITAU",IF(AND(TRIM(UPPER($I126))="CONTRATUAL",ISNUMBER(SEARCH("INDIVIDUAL",SUBSTITUTE(UPPER($D126)," ","")))),"PREMIUM FREE",""))))</f>
        <v/>
      </c>
    </row>
    <row r="127" ht="15" customFormat="1" customHeight="1" s="45">
      <c r="A127" s="105" t="inlineStr">
        <is>
          <t>TELA</t>
        </is>
      </c>
      <c r="B127" s="105" t="n">
        <v>56916</v>
      </c>
      <c r="C127" s="105" t="inlineStr">
        <is>
          <t>1RUF4</t>
        </is>
      </c>
      <c r="D127" s="105" t="inlineStr">
        <is>
          <t>AYMORE CREDITO FINANCIAMENTO E INVESTIMENTO S</t>
        </is>
      </c>
      <c r="E127" s="105" t="n">
        <v>29473980841</v>
      </c>
      <c r="F127" s="105" t="inlineStr">
        <is>
          <t>1RUF4001409000</t>
        </is>
      </c>
      <c r="G127" s="153" t="n">
        <v>420</v>
      </c>
      <c r="H127" s="153" t="n">
        <v>192.85</v>
      </c>
      <c r="I127" s="105" t="inlineStr">
        <is>
          <t>CONTRATUAL</t>
        </is>
      </c>
      <c r="J127" s="124" t="n">
        <v>26488905000146</v>
      </c>
      <c r="K127" s="162" t="inlineStr">
        <is>
          <t>CAPRONI SPA ODONTOLOGICO LTDA-ME</t>
        </is>
      </c>
      <c r="L127" s="105" t="inlineStr">
        <is>
          <t>SANTA BÁRBARA D´OESTE</t>
        </is>
      </c>
      <c r="M127" s="105" t="inlineStr">
        <is>
          <t>SP</t>
        </is>
      </c>
      <c r="N127" s="162" t="inlineStr">
        <is>
          <t>SERGIANA</t>
        </is>
      </c>
      <c r="O127" s="193" t="inlineStr">
        <is>
          <t>JA POSSUI</t>
        </is>
      </c>
      <c r="P127" s="60" t="n"/>
      <c r="Q127" s="60" t="n"/>
      <c r="R127" s="162" t="inlineStr">
        <is>
          <t>AUTORIZADO PAGAMENTO</t>
        </is>
      </c>
      <c r="S127" s="152" t="n">
        <v>8202646701</v>
      </c>
      <c r="T127" s="162" t="inlineStr">
        <is>
          <t>5 DIAS ÚTEIS</t>
        </is>
      </c>
      <c r="U127" s="209" t="n">
        <v>46190</v>
      </c>
      <c r="V127" s="60" t="n">
        <v>46190</v>
      </c>
      <c r="W127" s="60" t="n">
        <v>46197</v>
      </c>
      <c r="X127" s="60" t="n">
        <v>46195</v>
      </c>
      <c r="Y127" s="60">
        <f>IF(AND(X127&lt;&gt;"",W127&lt;&gt;""),IF(X127&lt;=W127,"SIM","NÃO"),"")</f>
        <v/>
      </c>
      <c r="Z127" s="105" t="n"/>
      <c r="AC127">
        <f>IF($C127="","",IF(COUNTIF('Códigos Santander (ref)'!$A$2:$A$79,$C127)&gt;0,"SANTANDER",IF(COUNTIF('Códigos Itaú (ref)'!$A$2:$A$44,$C127)&gt;0,"ITAU",IF(AND(TRIM(UPPER($I127))="CONTRATUAL",ISNUMBER(SEARCH("INDIVIDUAL",SUBSTITUTE(UPPER($D127)," ","")))),"PREMIUM FREE",""))))</f>
        <v/>
      </c>
    </row>
    <row r="128" ht="15" customFormat="1" customHeight="1" s="45">
      <c r="A128" s="105" t="inlineStr">
        <is>
          <t>TELA</t>
        </is>
      </c>
      <c r="B128" s="105" t="n">
        <v>56742</v>
      </c>
      <c r="C128" s="105" t="inlineStr">
        <is>
          <t>1RUH3</t>
        </is>
      </c>
      <c r="D128" s="105" t="inlineStr">
        <is>
          <t>BANCO SANTANDER BRASIL SA</t>
        </is>
      </c>
      <c r="E128" s="105" t="n">
        <v>18968051836</v>
      </c>
      <c r="F128" s="105" t="inlineStr">
        <is>
          <t>1RUH3028125029</t>
        </is>
      </c>
      <c r="G128" s="153" t="n">
        <v>220</v>
      </c>
      <c r="H128" s="153" t="n">
        <v>212.19</v>
      </c>
      <c r="I128" s="105" t="inlineStr">
        <is>
          <t>CONTRATUAL</t>
        </is>
      </c>
      <c r="J128" s="124" t="n">
        <v>15739539897</v>
      </c>
      <c r="K128" s="105" t="inlineStr">
        <is>
          <t>MARCIA REGINA DE OLIVEIRA FARINA</t>
        </is>
      </c>
      <c r="L128" s="162" t="inlineStr">
        <is>
          <t>SÃO PAULO</t>
        </is>
      </c>
      <c r="M128" s="105" t="inlineStr">
        <is>
          <t>SP</t>
        </is>
      </c>
      <c r="N128" s="162" t="inlineStr">
        <is>
          <t>SERGIANA</t>
        </is>
      </c>
      <c r="O128" s="193" t="inlineStr">
        <is>
          <t>JA POSSUI</t>
        </is>
      </c>
      <c r="P128" s="60" t="n"/>
      <c r="Q128" s="60" t="n"/>
      <c r="R128" s="162" t="inlineStr">
        <is>
          <t>AUTORIZADO PAGAMENTO</t>
        </is>
      </c>
      <c r="S128" s="152" t="n">
        <v>8202646702</v>
      </c>
      <c r="T128" s="162" t="inlineStr">
        <is>
          <t>5 DIAS ÚTEIS</t>
        </is>
      </c>
      <c r="U128" s="209" t="n">
        <v>46190</v>
      </c>
      <c r="V128" s="60" t="n">
        <v>46190</v>
      </c>
      <c r="W128" s="60" t="n">
        <v>46197</v>
      </c>
      <c r="X128" s="60" t="n">
        <v>46195</v>
      </c>
      <c r="Y128" s="60">
        <f>IF(AND(X128&lt;&gt;"",W128&lt;&gt;""),IF(X128&lt;=W128,"SIM","NÃO"),"")</f>
        <v/>
      </c>
      <c r="Z128" s="105" t="n"/>
      <c r="AC128">
        <f>IF($C128="","",IF(COUNTIF('Códigos Santander (ref)'!$A$2:$A$79,$C128)&gt;0,"SANTANDER",IF(COUNTIF('Códigos Itaú (ref)'!$A$2:$A$44,$C128)&gt;0,"ITAU",IF(AND(TRIM(UPPER($I128))="CONTRATUAL",ISNUMBER(SEARCH("INDIVIDUAL",SUBSTITUTE(UPPER($D128)," ","")))),"PREMIUM FREE",""))))</f>
        <v/>
      </c>
    </row>
    <row r="129" ht="15" customFormat="1" customHeight="1" s="45">
      <c r="A129" s="105" t="inlineStr">
        <is>
          <t>TELA</t>
        </is>
      </c>
      <c r="B129" s="105" t="n">
        <v>56744</v>
      </c>
      <c r="C129" s="105" t="inlineStr">
        <is>
          <t>1RUH3</t>
        </is>
      </c>
      <c r="D129" s="105" t="inlineStr">
        <is>
          <t>BANCO SANTANDER BRASIL SA</t>
        </is>
      </c>
      <c r="E129" s="105" t="n">
        <v>18968051836</v>
      </c>
      <c r="F129" s="105" t="inlineStr">
        <is>
          <t>1RUH3028125029</t>
        </is>
      </c>
      <c r="G129" s="153" t="n">
        <v>440</v>
      </c>
      <c r="H129" s="153" t="n">
        <v>424.38</v>
      </c>
      <c r="I129" s="105" t="inlineStr">
        <is>
          <t>CONTRATUAL</t>
        </is>
      </c>
      <c r="J129" s="124" t="n">
        <v>15739539897</v>
      </c>
      <c r="K129" s="162" t="inlineStr">
        <is>
          <t>MARCIA REGINA DE OLIVEIRA FARINA</t>
        </is>
      </c>
      <c r="L129" s="162" t="inlineStr">
        <is>
          <t>SÃO PAULO</t>
        </is>
      </c>
      <c r="M129" s="105" t="inlineStr">
        <is>
          <t>SP</t>
        </is>
      </c>
      <c r="N129" s="162" t="inlineStr">
        <is>
          <t>SERGIANA</t>
        </is>
      </c>
      <c r="O129" s="193" t="inlineStr">
        <is>
          <t>JA POSSUI</t>
        </is>
      </c>
      <c r="P129" s="60" t="n"/>
      <c r="Q129" s="60" t="n"/>
      <c r="R129" s="162" t="inlineStr">
        <is>
          <t>AUTORIZADO PAGAMENTO</t>
        </is>
      </c>
      <c r="S129" s="152" t="n">
        <v>8202646703</v>
      </c>
      <c r="T129" s="162" t="inlineStr">
        <is>
          <t>5 DIAS ÚTEIS</t>
        </is>
      </c>
      <c r="U129" s="209" t="n">
        <v>46190</v>
      </c>
      <c r="V129" s="60" t="n">
        <v>46190</v>
      </c>
      <c r="W129" s="60" t="n">
        <v>46197</v>
      </c>
      <c r="X129" s="60" t="n">
        <v>46195</v>
      </c>
      <c r="Y129" s="60">
        <f>IF(AND(X129&lt;&gt;"",W129&lt;&gt;""),IF(X129&lt;=W129,"SIM","NÃO"),"")</f>
        <v/>
      </c>
      <c r="Z129" s="105" t="n"/>
      <c r="AC129">
        <f>IF($C129="","",IF(COUNTIF('Códigos Santander (ref)'!$A$2:$A$79,$C129)&gt;0,"SANTANDER",IF(COUNTIF('Códigos Itaú (ref)'!$A$2:$A$44,$C129)&gt;0,"ITAU",IF(AND(TRIM(UPPER($I129))="CONTRATUAL",ISNUMBER(SEARCH("INDIVIDUAL",SUBSTITUTE(UPPER($D129)," ","")))),"PREMIUM FREE",""))))</f>
        <v/>
      </c>
    </row>
    <row r="130" ht="15" customFormat="1" customHeight="1" s="45">
      <c r="A130" s="105" t="inlineStr">
        <is>
          <t>TELA</t>
        </is>
      </c>
      <c r="B130" s="105" t="n">
        <v>55897</v>
      </c>
      <c r="C130" s="105" t="inlineStr">
        <is>
          <t>BBVXN</t>
        </is>
      </c>
      <c r="D130" s="105" t="inlineStr">
        <is>
          <t>INDIVIDUAL MAISODONTO</t>
        </is>
      </c>
      <c r="E130" s="105" t="n">
        <v>40193865874</v>
      </c>
      <c r="F130" s="105" t="inlineStr">
        <is>
          <t>BBVXN000354007</t>
        </is>
      </c>
      <c r="G130" s="153" t="n">
        <v>180</v>
      </c>
      <c r="H130" s="153" t="n">
        <v>29.4</v>
      </c>
      <c r="I130" s="105" t="inlineStr">
        <is>
          <t>CONTRATUAL</t>
        </is>
      </c>
      <c r="J130" s="124" t="n">
        <v>53879719000100</v>
      </c>
      <c r="K130" s="105" t="inlineStr">
        <is>
          <t>VERODONTO DENTISTA ESTETICISTA LTDA</t>
        </is>
      </c>
      <c r="L130" s="105" t="inlineStr">
        <is>
          <t>ITAQUACETUBA</t>
        </is>
      </c>
      <c r="M130" s="105" t="inlineStr">
        <is>
          <t>SP</t>
        </is>
      </c>
      <c r="N130" s="162" t="inlineStr">
        <is>
          <t>SERGIANA</t>
        </is>
      </c>
      <c r="O130" s="202" t="n">
        <v>562402</v>
      </c>
      <c r="P130" s="60" t="n">
        <v>46191</v>
      </c>
      <c r="Q130" s="60" t="n">
        <v>46191</v>
      </c>
      <c r="R130" s="162" t="inlineStr">
        <is>
          <t>AUTORIZADO PAGAMENTO</t>
        </is>
      </c>
      <c r="S130" s="152" t="n">
        <v>8202646733</v>
      </c>
      <c r="T130" s="202" t="inlineStr">
        <is>
          <t>30 DIAS CORRIDOS</t>
        </is>
      </c>
      <c r="U130" s="209" t="n">
        <v>46190</v>
      </c>
      <c r="V130" s="60" t="n">
        <v>46191</v>
      </c>
      <c r="W130" s="60" t="n">
        <v>46221</v>
      </c>
      <c r="X130" s="60" t="n">
        <v>46197</v>
      </c>
      <c r="Y130" s="60">
        <f>IF(AND(X130&lt;&gt;"",W130&lt;&gt;""),IF(X130&lt;=W130,"SIM","NÃO"),"")</f>
        <v/>
      </c>
      <c r="Z130" s="105" t="n"/>
      <c r="AC130">
        <f>IF($C130="","",IF(COUNTIF('Códigos Santander (ref)'!$A$2:$A$79,$C130)&gt;0,"SANTANDER",IF(COUNTIF('Códigos Itaú (ref)'!$A$2:$A$44,$C130)&gt;0,"ITAU",IF(AND(TRIM(UPPER($I130))="CONTRATUAL",ISNUMBER(SEARCH("INDIVIDUAL",SUBSTITUTE(UPPER($D130)," ","")))),"PREMIUM FREE",""))))</f>
        <v/>
      </c>
    </row>
    <row r="131" ht="15" customFormat="1" customHeight="1" s="45">
      <c r="A131" s="105" t="inlineStr">
        <is>
          <t>TELA</t>
        </is>
      </c>
      <c r="B131" s="105" t="n">
        <v>56856</v>
      </c>
      <c r="C131" s="105" t="inlineStr">
        <is>
          <t>1RUB1</t>
        </is>
      </c>
      <c r="D131" s="105" t="inlineStr">
        <is>
          <t>F1RST TECNOLOGIA E INOVACAO LTDA</t>
        </is>
      </c>
      <c r="E131" s="105" t="n">
        <v>33397818850</v>
      </c>
      <c r="F131" s="105" t="inlineStr">
        <is>
          <t>1RUB1004668014</t>
        </is>
      </c>
      <c r="G131" s="153" t="n">
        <v>3200</v>
      </c>
      <c r="H131" s="153" t="n">
        <v>551.99</v>
      </c>
      <c r="I131" s="105" t="inlineStr">
        <is>
          <t>CONTRATUAL</t>
        </is>
      </c>
      <c r="J131" s="124" t="n">
        <v>61071772000109</v>
      </c>
      <c r="K131" s="105" t="inlineStr">
        <is>
          <t>GABRIELA DO MANCO MACHADO NAGAOKA LTDA</t>
        </is>
      </c>
      <c r="L131" s="162" t="inlineStr">
        <is>
          <t>SÃO PAULO</t>
        </is>
      </c>
      <c r="M131" s="105" t="inlineStr">
        <is>
          <t>SP</t>
        </is>
      </c>
      <c r="N131" s="162" t="inlineStr">
        <is>
          <t>SERGIANA</t>
        </is>
      </c>
      <c r="O131" s="193" t="inlineStr">
        <is>
          <t>JA POSSUI</t>
        </is>
      </c>
      <c r="P131" s="60" t="n"/>
      <c r="Q131" s="60" t="n"/>
      <c r="R131" s="162" t="inlineStr">
        <is>
          <t>AUTORIZADO PAGAMENTO</t>
        </is>
      </c>
      <c r="S131" s="152" t="n">
        <v>8202646734</v>
      </c>
      <c r="T131" s="162" t="inlineStr">
        <is>
          <t>5 DIAS ÚTEIS</t>
        </is>
      </c>
      <c r="U131" s="209" t="n">
        <v>46190</v>
      </c>
      <c r="V131" s="60" t="n">
        <v>46191</v>
      </c>
      <c r="W131" s="60" t="n">
        <v>46198</v>
      </c>
      <c r="X131" s="60" t="n">
        <v>46196</v>
      </c>
      <c r="Y131" s="60">
        <f>IF(AND(X131&lt;&gt;"",W131&lt;&gt;""),IF(X131&lt;=W131,"SIM","NÃO"),"")</f>
        <v/>
      </c>
      <c r="Z131" s="105" t="n"/>
      <c r="AC131">
        <f>IF($C131="","",IF(COUNTIF('Códigos Santander (ref)'!$A$2:$A$79,$C131)&gt;0,"SANTANDER",IF(COUNTIF('Códigos Itaú (ref)'!$A$2:$A$44,$C131)&gt;0,"ITAU",IF(AND(TRIM(UPPER($I131))="CONTRATUAL",ISNUMBER(SEARCH("INDIVIDUAL",SUBSTITUTE(UPPER($D131)," ","")))),"PREMIUM FREE",""))))</f>
        <v/>
      </c>
    </row>
    <row r="132" ht="15" customFormat="1" customHeight="1" s="45">
      <c r="A132" s="105" t="inlineStr">
        <is>
          <t>TELA</t>
        </is>
      </c>
      <c r="B132" s="105" t="n">
        <v>56915</v>
      </c>
      <c r="C132" s="105" t="inlineStr">
        <is>
          <t>IPDKI</t>
        </is>
      </c>
      <c r="D132" s="105" t="inlineStr">
        <is>
          <t>INDIVIDUAL MAISODONTO</t>
        </is>
      </c>
      <c r="E132" s="105" t="n">
        <v>70616041152</v>
      </c>
      <c r="F132" s="105" t="inlineStr">
        <is>
          <t>IPDKI013883003</t>
        </is>
      </c>
      <c r="G132" s="153" t="n">
        <v>1140</v>
      </c>
      <c r="H132" s="153" t="n">
        <v>144.9</v>
      </c>
      <c r="I132" s="105" t="inlineStr">
        <is>
          <t>CONTRATUAL</t>
        </is>
      </c>
      <c r="J132" s="124" t="n">
        <v>3767836130</v>
      </c>
      <c r="K132" s="105" t="inlineStr">
        <is>
          <t>FRANCIELLE TEIXEIRA VIEIRA JUNQUEIRA</t>
        </is>
      </c>
      <c r="L132" s="105" t="inlineStr">
        <is>
          <t>GOIANIA</t>
        </is>
      </c>
      <c r="M132" s="105" t="inlineStr">
        <is>
          <t>GO</t>
        </is>
      </c>
      <c r="N132" s="162" t="inlineStr">
        <is>
          <t>SERGIANA</t>
        </is>
      </c>
      <c r="O132" s="193" t="n">
        <v>562405</v>
      </c>
      <c r="P132" s="60" t="n">
        <v>46191</v>
      </c>
      <c r="Q132" s="60" t="n">
        <v>46191</v>
      </c>
      <c r="R132" s="162" t="inlineStr">
        <is>
          <t>AUTORIZADO PAGAMENTO</t>
        </is>
      </c>
      <c r="S132" s="152" t="n">
        <v>8202646735</v>
      </c>
      <c r="T132" s="202" t="inlineStr">
        <is>
          <t>30 DIAS CORRIDOS</t>
        </is>
      </c>
      <c r="U132" s="209" t="n">
        <v>46190</v>
      </c>
      <c r="V132" s="60" t="n">
        <v>46191</v>
      </c>
      <c r="W132" s="60" t="n">
        <v>46221</v>
      </c>
      <c r="X132" s="60" t="n">
        <v>46197</v>
      </c>
      <c r="Y132" s="60">
        <f>IF(AND(X132&lt;&gt;"",W132&lt;&gt;""),IF(X132&lt;=W132,"SIM","NÃO"),"")</f>
        <v/>
      </c>
      <c r="Z132" s="105" t="n"/>
      <c r="AC132">
        <f>IF($C132="","",IF(COUNTIF('Códigos Santander (ref)'!$A$2:$A$79,$C132)&gt;0,"SANTANDER",IF(COUNTIF('Códigos Itaú (ref)'!$A$2:$A$44,$C132)&gt;0,"ITAU",IF(AND(TRIM(UPPER($I132))="CONTRATUAL",ISNUMBER(SEARCH("INDIVIDUAL",SUBSTITUTE(UPPER($D132)," ","")))),"PREMIUM FREE",""))))</f>
        <v/>
      </c>
    </row>
    <row r="133" ht="15" customFormat="1" customHeight="1" s="45">
      <c r="A133" s="105" t="inlineStr">
        <is>
          <t>TELA</t>
        </is>
      </c>
      <c r="B133" s="105" t="n">
        <v>56859</v>
      </c>
      <c r="C133" s="105" t="inlineStr">
        <is>
          <t>1RUH3</t>
        </is>
      </c>
      <c r="D133" s="105" t="inlineStr">
        <is>
          <t>BANCO SANTANDER BRASIL SA</t>
        </is>
      </c>
      <c r="E133" s="105" t="n">
        <v>30688081894</v>
      </c>
      <c r="F133" s="105" t="inlineStr">
        <is>
          <t>1RUH3022168044</t>
        </is>
      </c>
      <c r="G133" s="153" t="n">
        <v>300</v>
      </c>
      <c r="H133" s="153" t="n">
        <v>242.85</v>
      </c>
      <c r="I133" s="105" t="inlineStr">
        <is>
          <t>CONTRATUAL</t>
        </is>
      </c>
      <c r="J133" s="124" t="n">
        <v>25306549802</v>
      </c>
      <c r="K133" s="105" t="inlineStr">
        <is>
          <t>ANA CLAUDIA DE BARROS FERRARO GALVAO</t>
        </is>
      </c>
      <c r="L133" s="162" t="inlineStr">
        <is>
          <t>SÃO PAULO</t>
        </is>
      </c>
      <c r="M133" s="105" t="inlineStr">
        <is>
          <t>SP</t>
        </is>
      </c>
      <c r="N133" s="162" t="inlineStr">
        <is>
          <t>SERGIANA</t>
        </is>
      </c>
      <c r="O133" s="193" t="inlineStr">
        <is>
          <t>JA POSSUI</t>
        </is>
      </c>
      <c r="P133" s="60" t="n"/>
      <c r="Q133" s="60" t="n"/>
      <c r="R133" s="162" t="inlineStr">
        <is>
          <t>AUTORIZADO PAGAMENTO</t>
        </is>
      </c>
      <c r="S133" s="152" t="n">
        <v>8202646736</v>
      </c>
      <c r="T133" s="162" t="inlineStr">
        <is>
          <t>5 DIAS ÚTEIS</t>
        </is>
      </c>
      <c r="U133" s="209" t="n">
        <v>46191</v>
      </c>
      <c r="V133" s="60" t="n">
        <v>46191</v>
      </c>
      <c r="W133" s="60" t="n">
        <v>46198</v>
      </c>
      <c r="X133" s="60" t="n">
        <v>46196</v>
      </c>
      <c r="Y133" s="60">
        <f>IF(AND(X133&lt;&gt;"",W133&lt;&gt;""),IF(X133&lt;=W133,"SIM","NÃO"),"")</f>
        <v/>
      </c>
      <c r="Z133" s="105" t="n"/>
      <c r="AC133">
        <f>IF($C133="","",IF(COUNTIF('Códigos Santander (ref)'!$A$2:$A$79,$C133)&gt;0,"SANTANDER",IF(COUNTIF('Códigos Itaú (ref)'!$A$2:$A$44,$C133)&gt;0,"ITAU",IF(AND(TRIM(UPPER($I133))="CONTRATUAL",ISNUMBER(SEARCH("INDIVIDUAL",SUBSTITUTE(UPPER($D133)," ","")))),"PREMIUM FREE",""))))</f>
        <v/>
      </c>
    </row>
    <row r="134" ht="15" customFormat="1" customHeight="1" s="45">
      <c r="A134" s="105" t="inlineStr">
        <is>
          <t>TELA</t>
        </is>
      </c>
      <c r="B134" s="105" t="n">
        <v>56936</v>
      </c>
      <c r="C134" s="105" t="inlineStr">
        <is>
          <t>1RU54</t>
        </is>
      </c>
      <c r="D134" s="105" t="inlineStr">
        <is>
          <t>BANCO SANTANDER BRASIL SA</t>
        </is>
      </c>
      <c r="E134" s="105" t="n">
        <v>64911500972</v>
      </c>
      <c r="F134" s="105" t="inlineStr">
        <is>
          <t>1RU54000212016</t>
        </is>
      </c>
      <c r="G134" s="153" t="n">
        <v>300</v>
      </c>
      <c r="H134" s="153" t="n">
        <v>212.19</v>
      </c>
      <c r="I134" s="105" t="inlineStr">
        <is>
          <t>CONTRATUAL</t>
        </is>
      </c>
      <c r="J134" s="124" t="n">
        <v>6918595822</v>
      </c>
      <c r="K134" s="105" t="inlineStr">
        <is>
          <t>SANDRA TERRA GARBELLOTTO</t>
        </is>
      </c>
      <c r="L134" s="162" t="inlineStr">
        <is>
          <t>SÃO PAULO</t>
        </is>
      </c>
      <c r="M134" s="105" t="inlineStr">
        <is>
          <t>SP</t>
        </is>
      </c>
      <c r="N134" s="162" t="inlineStr">
        <is>
          <t>SERGIANA</t>
        </is>
      </c>
      <c r="O134" s="193" t="inlineStr">
        <is>
          <t>JA POSSUI</t>
        </is>
      </c>
      <c r="P134" s="60" t="n"/>
      <c r="Q134" s="60" t="n"/>
      <c r="R134" s="162" t="inlineStr">
        <is>
          <t>AUTORIZADO PAGAMENTO</t>
        </is>
      </c>
      <c r="S134" s="152" t="n">
        <v>8202646737</v>
      </c>
      <c r="T134" s="162" t="inlineStr">
        <is>
          <t>5 DIAS ÚTEIS</t>
        </is>
      </c>
      <c r="U134" s="209" t="n">
        <v>46191</v>
      </c>
      <c r="V134" s="60" t="n">
        <v>46191</v>
      </c>
      <c r="W134" s="60" t="n">
        <v>46198</v>
      </c>
      <c r="X134" s="60" t="n">
        <v>46196</v>
      </c>
      <c r="Y134" s="60">
        <f>IF(AND(X134&lt;&gt;"",W134&lt;&gt;""),IF(X134&lt;=W134,"SIM","NÃO"),"")</f>
        <v/>
      </c>
      <c r="Z134" s="105" t="n"/>
      <c r="AC134">
        <f>IF($C134="","",IF(COUNTIF('Códigos Santander (ref)'!$A$2:$A$79,$C134)&gt;0,"SANTANDER",IF(COUNTIF('Códigos Itaú (ref)'!$A$2:$A$44,$C134)&gt;0,"ITAU",IF(AND(TRIM(UPPER($I134))="CONTRATUAL",ISNUMBER(SEARCH("INDIVIDUAL",SUBSTITUTE(UPPER($D134)," ","")))),"PREMIUM FREE",""))))</f>
        <v/>
      </c>
    </row>
    <row r="135" ht="15" customFormat="1" customHeight="1" s="45">
      <c r="A135" s="105" t="inlineStr">
        <is>
          <t>TELA</t>
        </is>
      </c>
      <c r="B135" s="105" t="n">
        <v>57011</v>
      </c>
      <c r="C135" s="105" t="inlineStr">
        <is>
          <t>1RU54</t>
        </is>
      </c>
      <c r="D135" s="105" t="inlineStr">
        <is>
          <t>BANCO SANTANDER BRASIL SA</t>
        </is>
      </c>
      <c r="E135" s="105" t="n">
        <v>64911500972</v>
      </c>
      <c r="F135" s="105" t="inlineStr">
        <is>
          <t>1RU54000212016</t>
        </is>
      </c>
      <c r="G135" s="153" t="n">
        <v>300</v>
      </c>
      <c r="H135" s="153" t="n">
        <v>212.19</v>
      </c>
      <c r="I135" s="105" t="inlineStr">
        <is>
          <t>CONTRATUAL</t>
        </is>
      </c>
      <c r="J135" s="124" t="n">
        <v>6918595822</v>
      </c>
      <c r="K135" s="105" t="inlineStr">
        <is>
          <t>SANDRA TERRA GARBELLOTTO</t>
        </is>
      </c>
      <c r="L135" s="162" t="inlineStr">
        <is>
          <t>SÃO PAULO</t>
        </is>
      </c>
      <c r="M135" s="105" t="inlineStr">
        <is>
          <t>SP</t>
        </is>
      </c>
      <c r="N135" s="162" t="inlineStr">
        <is>
          <t>SERGIANA</t>
        </is>
      </c>
      <c r="O135" s="193" t="inlineStr">
        <is>
          <t>JA POSSUI</t>
        </is>
      </c>
      <c r="P135" s="60" t="n"/>
      <c r="Q135" s="60" t="n"/>
      <c r="R135" s="162" t="inlineStr">
        <is>
          <t>AUTORIZADO PAGAMENTO</t>
        </is>
      </c>
      <c r="S135" s="152" t="n">
        <v>8202646738</v>
      </c>
      <c r="T135" s="162" t="inlineStr">
        <is>
          <t>5 DIAS ÚTEIS</t>
        </is>
      </c>
      <c r="U135" s="209" t="n">
        <v>46191</v>
      </c>
      <c r="V135" s="60" t="n">
        <v>46191</v>
      </c>
      <c r="W135" s="60" t="n">
        <v>46198</v>
      </c>
      <c r="X135" s="60" t="n">
        <v>46196</v>
      </c>
      <c r="Y135" s="60">
        <f>IF(AND(X135&lt;&gt;"",W135&lt;&gt;""),IF(X135&lt;=W135,"SIM","NÃO"),"")</f>
        <v/>
      </c>
      <c r="Z135" s="105" t="n"/>
      <c r="AC135">
        <f>IF($C135="","",IF(COUNTIF('Códigos Santander (ref)'!$A$2:$A$79,$C135)&gt;0,"SANTANDER",IF(COUNTIF('Códigos Itaú (ref)'!$A$2:$A$44,$C135)&gt;0,"ITAU",IF(AND(TRIM(UPPER($I135))="CONTRATUAL",ISNUMBER(SEARCH("INDIVIDUAL",SUBSTITUTE(UPPER($D135)," ","")))),"PREMIUM FREE",""))))</f>
        <v/>
      </c>
    </row>
    <row r="136" ht="15" customFormat="1" customHeight="1" s="45">
      <c r="A136" s="105" t="inlineStr">
        <is>
          <t>TELA</t>
        </is>
      </c>
      <c r="B136" s="105" t="n">
        <v>57012</v>
      </c>
      <c r="C136" s="105" t="inlineStr">
        <is>
          <t>1RUB1</t>
        </is>
      </c>
      <c r="D136" s="105" t="inlineStr">
        <is>
          <t>F1RST TECNOLOGIA E INOVACAO LTDA</t>
        </is>
      </c>
      <c r="E136" s="105" t="n">
        <v>70499899407</v>
      </c>
      <c r="F136" s="105" t="inlineStr">
        <is>
          <t>1RUB1000003000</t>
        </is>
      </c>
      <c r="G136" s="153" t="n">
        <v>548</v>
      </c>
      <c r="H136" s="153" t="n">
        <v>355</v>
      </c>
      <c r="I136" s="105" t="inlineStr">
        <is>
          <t>CONTRATUAL</t>
        </is>
      </c>
      <c r="J136" s="124" t="n">
        <v>1077307403</v>
      </c>
      <c r="K136" s="124" t="inlineStr">
        <is>
          <t>RAFAELA LEAO NOBRE</t>
        </is>
      </c>
      <c r="L136" s="105" t="inlineStr">
        <is>
          <t>CAMPINAS</t>
        </is>
      </c>
      <c r="M136" s="105" t="inlineStr">
        <is>
          <t>SP</t>
        </is>
      </c>
      <c r="N136" s="162" t="inlineStr">
        <is>
          <t>SERGIANA</t>
        </is>
      </c>
      <c r="O136" s="193" t="inlineStr">
        <is>
          <t>JA POSSUI</t>
        </is>
      </c>
      <c r="Q136" s="60" t="n"/>
      <c r="R136" s="162" t="inlineStr">
        <is>
          <t>AUTORIZADO PAGAMENTO</t>
        </is>
      </c>
      <c r="S136" s="152" t="n">
        <v>8202646739</v>
      </c>
      <c r="T136" s="162" t="inlineStr">
        <is>
          <t>5 DIAS ÚTEIS</t>
        </is>
      </c>
      <c r="U136" s="209" t="n">
        <v>46191</v>
      </c>
      <c r="V136" s="60" t="n">
        <v>46191</v>
      </c>
      <c r="W136" s="60" t="n">
        <v>46198</v>
      </c>
      <c r="X136" s="60" t="n">
        <v>46196</v>
      </c>
      <c r="Y136" s="60">
        <f>IF(AND(X136&lt;&gt;"",W136&lt;&gt;""),IF(X136&lt;=W136,"SIM","NÃO"),"")</f>
        <v/>
      </c>
      <c r="Z136" s="105" t="n"/>
      <c r="AC136">
        <f>IF($C136="","",IF(COUNTIF('Códigos Santander (ref)'!$A$2:$A$79,$C136)&gt;0,"SANTANDER",IF(COUNTIF('Códigos Itaú (ref)'!$A$2:$A$44,$C136)&gt;0,"ITAU",IF(AND(TRIM(UPPER($I136))="CONTRATUAL",ISNUMBER(SEARCH("INDIVIDUAL",SUBSTITUTE(UPPER($D136)," ","")))),"PREMIUM FREE",""))))</f>
        <v/>
      </c>
    </row>
    <row r="137" ht="15" customFormat="1" customHeight="1" s="45">
      <c r="A137" s="105" t="inlineStr">
        <is>
          <t>TELA</t>
        </is>
      </c>
      <c r="B137" s="105" t="n">
        <v>56719</v>
      </c>
      <c r="C137" s="105" t="inlineStr">
        <is>
          <t>1RUB1</t>
        </is>
      </c>
      <c r="D137" s="105" t="inlineStr">
        <is>
          <t>F1RST TECNOLOGIA E INOVACAO LTDA</t>
        </is>
      </c>
      <c r="E137" s="105" t="n">
        <v>35369845840</v>
      </c>
      <c r="F137" s="105" t="inlineStr">
        <is>
          <t>1RUB1002304015</t>
        </is>
      </c>
      <c r="G137" s="153" t="n">
        <v>190</v>
      </c>
      <c r="H137" s="153" t="n">
        <v>190</v>
      </c>
      <c r="I137" s="105" t="inlineStr">
        <is>
          <t>CONTRATUAL</t>
        </is>
      </c>
      <c r="J137" s="124" t="n">
        <v>65796531000188</v>
      </c>
      <c r="K137" s="105" t="inlineStr">
        <is>
          <t>CONSULTORIO ODONTOLOGICO DRA. INGRID CRUZ LTDA</t>
        </is>
      </c>
      <c r="L137" s="162" t="inlineStr">
        <is>
          <t>SÃO PAULO</t>
        </is>
      </c>
      <c r="M137" s="105" t="inlineStr">
        <is>
          <t>SP</t>
        </is>
      </c>
      <c r="N137" s="162" t="inlineStr">
        <is>
          <t>SERGIANA</t>
        </is>
      </c>
      <c r="O137" s="193" t="inlineStr">
        <is>
          <t>JA POSSUI</t>
        </is>
      </c>
      <c r="P137" s="60" t="n"/>
      <c r="Q137" s="60" t="n"/>
      <c r="R137" s="162" t="inlineStr">
        <is>
          <t>AUTORIZADO PAGAMENTO</t>
        </is>
      </c>
      <c r="S137" s="152" t="n">
        <v>8202646807</v>
      </c>
      <c r="T137" s="162" t="inlineStr">
        <is>
          <t>5 DIAS ÚTEIS</t>
        </is>
      </c>
      <c r="U137" s="209" t="n">
        <v>46195</v>
      </c>
      <c r="V137" s="60" t="n">
        <v>46195</v>
      </c>
      <c r="W137" s="60" t="n">
        <v>46202</v>
      </c>
      <c r="X137" s="60" t="n">
        <v>46198</v>
      </c>
      <c r="Y137" s="60">
        <f>IF(AND(X137&lt;&gt;"",W137&lt;&gt;""),IF(X137&lt;=W137,"SIM","NÃO"),"")</f>
        <v/>
      </c>
      <c r="Z137" s="105" t="n"/>
      <c r="AC137">
        <f>IF($C137="","",IF(COUNTIF('Códigos Santander (ref)'!$A$2:$A$79,$C137)&gt;0,"SANTANDER",IF(COUNTIF('Códigos Itaú (ref)'!$A$2:$A$44,$C137)&gt;0,"ITAU",IF(AND(TRIM(UPPER($I137))="CONTRATUAL",ISNUMBER(SEARCH("INDIVIDUAL",SUBSTITUTE(UPPER($D137)," ","")))),"PREMIUM FREE",""))))</f>
        <v/>
      </c>
    </row>
    <row r="138" ht="15" customFormat="1" customHeight="1" s="45">
      <c r="A138" s="105" t="inlineStr">
        <is>
          <t>TELA</t>
        </is>
      </c>
      <c r="B138" s="206" t="n">
        <v>57031</v>
      </c>
      <c r="C138" s="105" t="inlineStr">
        <is>
          <t>1RUB1</t>
        </is>
      </c>
      <c r="D138" s="105" t="inlineStr">
        <is>
          <t>F1RST TECNOLOGIA E INOVACAO LTDA</t>
        </is>
      </c>
      <c r="E138" s="105" t="n">
        <v>35369845840</v>
      </c>
      <c r="F138" s="105" t="inlineStr">
        <is>
          <t>1RUB1002304015</t>
        </is>
      </c>
      <c r="G138" s="153" t="n">
        <v>190</v>
      </c>
      <c r="H138" s="153" t="n">
        <v>190</v>
      </c>
      <c r="I138" s="105" t="inlineStr">
        <is>
          <t>CONTRATUAL</t>
        </is>
      </c>
      <c r="J138" s="124" t="n">
        <v>36897556890</v>
      </c>
      <c r="K138" s="105" t="inlineStr">
        <is>
          <t>INGRID CAROLINE CRUZ BUSSINE</t>
        </is>
      </c>
      <c r="L138" s="162" t="inlineStr">
        <is>
          <t>SÃO PAULO</t>
        </is>
      </c>
      <c r="M138" s="105" t="inlineStr">
        <is>
          <t>SP</t>
        </is>
      </c>
      <c r="N138" s="162" t="inlineStr">
        <is>
          <t>SERGIANA</t>
        </is>
      </c>
      <c r="O138" s="193" t="inlineStr">
        <is>
          <t>JA POSSUI</t>
        </is>
      </c>
      <c r="P138" s="60" t="n"/>
      <c r="Q138" s="60" t="n"/>
      <c r="R138" s="162" t="inlineStr">
        <is>
          <t>AUTORIZADO PAGAMENTO</t>
        </is>
      </c>
      <c r="S138" s="152" t="n">
        <v>8202646770</v>
      </c>
      <c r="T138" s="162" t="inlineStr">
        <is>
          <t>5 DIAS ÚTEIS</t>
        </is>
      </c>
      <c r="U138" s="209" t="n">
        <v>46191</v>
      </c>
      <c r="V138" s="60" t="n">
        <v>46192</v>
      </c>
      <c r="W138" s="60" t="n">
        <v>46199</v>
      </c>
      <c r="X138" s="60" t="n">
        <v>46197</v>
      </c>
      <c r="Y138" s="60">
        <f>IF(AND(X138&lt;&gt;"",W138&lt;&gt;""),IF(X138&lt;=W138,"SIM","NÃO"),"")</f>
        <v/>
      </c>
      <c r="Z138" s="105" t="n"/>
      <c r="AC138">
        <f>IF($C138="","",IF(COUNTIF('Códigos Santander (ref)'!$A$2:$A$79,$C138)&gt;0,"SANTANDER",IF(COUNTIF('Códigos Itaú (ref)'!$A$2:$A$44,$C138)&gt;0,"ITAU",IF(AND(TRIM(UPPER($I138))="CONTRATUAL",ISNUMBER(SEARCH("INDIVIDUAL",SUBSTITUTE(UPPER($D138)," ","")))),"PREMIUM FREE",""))))</f>
        <v/>
      </c>
    </row>
    <row r="139" ht="15" customFormat="1" customHeight="1" s="45">
      <c r="A139" s="105" t="inlineStr">
        <is>
          <t>TELA</t>
        </is>
      </c>
      <c r="B139" s="105" t="n">
        <v>54203</v>
      </c>
      <c r="C139" s="105" t="inlineStr">
        <is>
          <t>1RUH3</t>
        </is>
      </c>
      <c r="D139" s="105" t="inlineStr">
        <is>
          <t>BANCO SANTANDER BRASIL SA</t>
        </is>
      </c>
      <c r="E139" s="105" t="n">
        <v>17612779870</v>
      </c>
      <c r="F139" s="105" t="inlineStr">
        <is>
          <t>1RUH3027278000</t>
        </is>
      </c>
      <c r="G139" s="153" t="n">
        <v>1180</v>
      </c>
      <c r="H139" s="153" t="n">
        <v>1000</v>
      </c>
      <c r="I139" s="105" t="inlineStr">
        <is>
          <t>CONTRATUAL</t>
        </is>
      </c>
      <c r="J139" s="124" t="n">
        <v>32035522803</v>
      </c>
      <c r="K139" s="105" t="inlineStr">
        <is>
          <t>LARISSA MARDEGAN LUZ</t>
        </is>
      </c>
      <c r="L139" s="105" t="inlineStr">
        <is>
          <t>SANTO ANDRÉ</t>
        </is>
      </c>
      <c r="M139" s="105" t="inlineStr">
        <is>
          <t>SP</t>
        </is>
      </c>
      <c r="N139" s="162" t="inlineStr">
        <is>
          <t>SERGIANA</t>
        </is>
      </c>
      <c r="O139" s="162" t="n">
        <v>562770</v>
      </c>
      <c r="P139" s="60" t="n">
        <v>46192</v>
      </c>
      <c r="Q139" s="60" t="n">
        <v>46192</v>
      </c>
      <c r="R139" s="162" t="inlineStr">
        <is>
          <t>AUTORIZADO PAGAMENTO</t>
        </is>
      </c>
      <c r="S139" s="152" t="n">
        <v>8202646771</v>
      </c>
      <c r="T139" s="162" t="inlineStr">
        <is>
          <t>5 DIAS ÚTEIS</t>
        </is>
      </c>
      <c r="U139" s="209" t="n">
        <v>46191</v>
      </c>
      <c r="V139" s="60" t="n">
        <v>46192</v>
      </c>
      <c r="W139" s="60" t="n">
        <v>46199</v>
      </c>
      <c r="X139" s="60" t="n">
        <v>46197</v>
      </c>
      <c r="Y139" s="60">
        <f>IF(AND(X139&lt;&gt;"",W139&lt;&gt;""),IF(X139&lt;=W139,"SIM","NÃO"),"")</f>
        <v/>
      </c>
      <c r="Z139" s="105" t="inlineStr">
        <is>
          <t xml:space="preserve">SOLICITADO ALTERAÇÃO DE PD </t>
        </is>
      </c>
      <c r="AC139">
        <f>IF($C139="","",IF(COUNTIF('Códigos Santander (ref)'!$A$2:$A$79,$C139)&gt;0,"SANTANDER",IF(COUNTIF('Códigos Itaú (ref)'!$A$2:$A$44,$C139)&gt;0,"ITAU",IF(AND(TRIM(UPPER($I139))="CONTRATUAL",ISNUMBER(SEARCH("INDIVIDUAL",SUBSTITUTE(UPPER($D139)," ","")))),"PREMIUM FREE",""))))</f>
        <v/>
      </c>
    </row>
    <row r="140" ht="15" customFormat="1" customHeight="1" s="45">
      <c r="A140" s="105" t="inlineStr">
        <is>
          <t>TELA</t>
        </is>
      </c>
      <c r="B140" s="105" t="n">
        <v>56860</v>
      </c>
      <c r="C140" s="105" t="inlineStr">
        <is>
          <t>1RUH3</t>
        </is>
      </c>
      <c r="D140" s="105" t="inlineStr">
        <is>
          <t>BANCO SANTANDER BRASIL SA</t>
        </is>
      </c>
      <c r="E140" s="105" t="n">
        <v>17612779870</v>
      </c>
      <c r="F140" s="105" t="inlineStr">
        <is>
          <t>1RUH3027278000</t>
        </is>
      </c>
      <c r="G140" s="153" t="n">
        <v>490</v>
      </c>
      <c r="H140" s="153" t="n">
        <v>284.2</v>
      </c>
      <c r="I140" s="105" t="inlineStr">
        <is>
          <t>CONTRATUAL</t>
        </is>
      </c>
      <c r="J140" s="124" t="n">
        <v>21957608854</v>
      </c>
      <c r="K140" s="105" t="inlineStr">
        <is>
          <t>BRUNA DORIS DELAZARI PERRONE</t>
        </is>
      </c>
      <c r="L140" s="105" t="inlineStr">
        <is>
          <t>SANTO ANDRÉ</t>
        </is>
      </c>
      <c r="M140" s="105" t="inlineStr">
        <is>
          <t>SP</t>
        </is>
      </c>
      <c r="N140" s="162" t="inlineStr">
        <is>
          <t>CIBELY</t>
        </is>
      </c>
      <c r="O140" s="202" t="n">
        <v>562770</v>
      </c>
      <c r="P140" s="60" t="n">
        <v>46192</v>
      </c>
      <c r="Q140" s="60" t="n">
        <v>46192</v>
      </c>
      <c r="R140" s="162" t="inlineStr">
        <is>
          <t>AUTORIZADO PAGAMENTO</t>
        </is>
      </c>
      <c r="S140" s="152" t="n">
        <v>8202646772</v>
      </c>
      <c r="T140" s="202" t="inlineStr">
        <is>
          <t>5 DIAS ÚTEIS</t>
        </is>
      </c>
      <c r="U140" s="209" t="n">
        <v>46191</v>
      </c>
      <c r="V140" s="60" t="n">
        <v>46192</v>
      </c>
      <c r="W140" s="60" t="n">
        <v>46199</v>
      </c>
      <c r="X140" s="60" t="n">
        <v>46197</v>
      </c>
      <c r="Y140" s="60">
        <f>IF(AND(X140&lt;&gt;"",W140&lt;&gt;""),IF(X140&lt;=W140,"SIM","NÃO"),"")</f>
        <v/>
      </c>
      <c r="Z140" s="105" t="inlineStr">
        <is>
          <t xml:space="preserve">SOLICITADO ALTERAÇÃO DE PD </t>
        </is>
      </c>
      <c r="AC140">
        <f>IF($C140="","",IF(COUNTIF('Códigos Santander (ref)'!$A$2:$A$79,$C140)&gt;0,"SANTANDER",IF(COUNTIF('Códigos Itaú (ref)'!$A$2:$A$44,$C140)&gt;0,"ITAU",IF(AND(TRIM(UPPER($I140))="CONTRATUAL",ISNUMBER(SEARCH("INDIVIDUAL",SUBSTITUTE(UPPER($D140)," ","")))),"PREMIUM FREE",""))))</f>
        <v/>
      </c>
    </row>
    <row r="141" ht="15" customFormat="1" customHeight="1" s="45">
      <c r="A141" s="105" t="inlineStr">
        <is>
          <t>TELA</t>
        </is>
      </c>
      <c r="B141" s="105" t="n">
        <v>56919</v>
      </c>
      <c r="C141" s="105" t="inlineStr">
        <is>
          <t>1RUH3</t>
        </is>
      </c>
      <c r="D141" s="105" t="inlineStr">
        <is>
          <t>BANCO SANTANDER BRASIL SA</t>
        </is>
      </c>
      <c r="E141" s="105" t="n">
        <v>17612779870</v>
      </c>
      <c r="F141" s="105" t="inlineStr">
        <is>
          <t>1RUH3027278026</t>
        </is>
      </c>
      <c r="G141" s="153" t="n">
        <v>1180</v>
      </c>
      <c r="H141" s="153" t="n">
        <v>1000</v>
      </c>
      <c r="I141" s="105" t="inlineStr">
        <is>
          <t>CONTRATUAL</t>
        </is>
      </c>
      <c r="J141" s="124" t="n">
        <v>32035522803</v>
      </c>
      <c r="K141" s="105" t="inlineStr">
        <is>
          <t>LARISSA MARDEGAN LUZ</t>
        </is>
      </c>
      <c r="L141" s="105" t="inlineStr">
        <is>
          <t>SANTO ANDRÉ</t>
        </is>
      </c>
      <c r="M141" s="105" t="inlineStr">
        <is>
          <t>SP</t>
        </is>
      </c>
      <c r="N141" s="162" t="inlineStr">
        <is>
          <t>CIBELY</t>
        </is>
      </c>
      <c r="O141" s="202" t="n">
        <v>562770</v>
      </c>
      <c r="P141" s="60" t="n">
        <v>46192</v>
      </c>
      <c r="Q141" s="60" t="n">
        <v>46192</v>
      </c>
      <c r="R141" s="162" t="inlineStr">
        <is>
          <t>AUTORIZADO PAGAMENTO</t>
        </is>
      </c>
      <c r="S141" s="152" t="n">
        <v>8202646774</v>
      </c>
      <c r="T141" s="202" t="inlineStr">
        <is>
          <t>5 DIAS ÚTEIS</t>
        </is>
      </c>
      <c r="U141" s="209" t="n">
        <v>46192</v>
      </c>
      <c r="V141" s="60" t="n">
        <v>46192</v>
      </c>
      <c r="W141" s="60" t="n">
        <v>46199</v>
      </c>
      <c r="X141" s="60" t="n">
        <v>46197</v>
      </c>
      <c r="Y141" s="60">
        <f>IF(AND(X141&lt;&gt;"",W141&lt;&gt;""),IF(X141&lt;=W141,"SIM","NÃO"),"")</f>
        <v/>
      </c>
      <c r="Z141" s="105" t="n"/>
      <c r="AC141">
        <f>IF($C141="","",IF(COUNTIF('Códigos Santander (ref)'!$A$2:$A$79,$C141)&gt;0,"SANTANDER",IF(COUNTIF('Códigos Itaú (ref)'!$A$2:$A$44,$C141)&gt;0,"ITAU",IF(AND(TRIM(UPPER($I141))="CONTRATUAL",ISNUMBER(SEARCH("INDIVIDUAL",SUBSTITUTE(UPPER($D141)," ","")))),"PREMIUM FREE",""))))</f>
        <v/>
      </c>
    </row>
    <row r="142" ht="15" customFormat="1" customHeight="1" s="45">
      <c r="A142" s="105" t="inlineStr">
        <is>
          <t>TELA</t>
        </is>
      </c>
      <c r="B142" s="105" t="n">
        <v>56921</v>
      </c>
      <c r="C142" s="105" t="inlineStr">
        <is>
          <t>1RT1V</t>
        </is>
      </c>
      <c r="D142" s="105" t="inlineStr">
        <is>
          <t>GREAT FOOD PRODUTOS ALIMENTICIOS LTDA</t>
        </is>
      </c>
      <c r="E142" s="105" t="n">
        <v>25389081838</v>
      </c>
      <c r="F142" s="105" t="inlineStr">
        <is>
          <t>1RT1V000095010</t>
        </is>
      </c>
      <c r="G142" s="153" t="n">
        <v>200</v>
      </c>
      <c r="H142" s="153" t="n">
        <v>90</v>
      </c>
      <c r="I142" s="105" t="inlineStr">
        <is>
          <t>CONTRATUAL</t>
        </is>
      </c>
      <c r="J142" s="124" t="n">
        <v>15605581000162</v>
      </c>
      <c r="K142" s="105" t="inlineStr">
        <is>
          <t>ODONTOLOGIA CARVALHO CPM LTDA</t>
        </is>
      </c>
      <c r="L142" s="162" t="inlineStr">
        <is>
          <t>SÃO PAULO</t>
        </is>
      </c>
      <c r="M142" s="105" t="inlineStr">
        <is>
          <t>SP</t>
        </is>
      </c>
      <c r="N142" s="162" t="inlineStr">
        <is>
          <t>SERGIANA</t>
        </is>
      </c>
      <c r="O142" s="193" t="inlineStr">
        <is>
          <t>JA POSSUI</t>
        </is>
      </c>
      <c r="P142" s="60" t="n"/>
      <c r="Q142" s="60" t="n"/>
      <c r="R142" s="162" t="inlineStr">
        <is>
          <t>AUTORIZADO PAGAMENTO</t>
        </is>
      </c>
      <c r="S142" s="152" t="n">
        <v>8202646775</v>
      </c>
      <c r="T142" s="202" t="inlineStr">
        <is>
          <t>10 DIAS ÚTEIS</t>
        </is>
      </c>
      <c r="U142" s="209" t="n">
        <v>46191</v>
      </c>
      <c r="V142" s="60" t="n">
        <v>46192</v>
      </c>
      <c r="W142" s="60" t="n">
        <v>46201</v>
      </c>
      <c r="X142" s="60" t="n">
        <v>46197</v>
      </c>
      <c r="Y142" s="60">
        <f>IF(AND(X142&lt;&gt;"",W142&lt;&gt;""),IF(X142&lt;=W142,"SIM","NÃO"),"")</f>
        <v/>
      </c>
      <c r="Z142" s="105" t="n"/>
      <c r="AC142">
        <f>IF($C142="","",IF(COUNTIF('Códigos Santander (ref)'!$A$2:$A$79,$C142)&gt;0,"SANTANDER",IF(COUNTIF('Códigos Itaú (ref)'!$A$2:$A$44,$C142)&gt;0,"ITAU",IF(AND(TRIM(UPPER($I142))="CONTRATUAL",ISNUMBER(SEARCH("INDIVIDUAL",SUBSTITUTE(UPPER($D142)," ","")))),"PREMIUM FREE",""))))</f>
        <v/>
      </c>
    </row>
    <row r="143" ht="15" customFormat="1" customHeight="1" s="45">
      <c r="A143" s="105" t="inlineStr">
        <is>
          <t>TELA</t>
        </is>
      </c>
      <c r="B143" s="105" t="n">
        <v>56963</v>
      </c>
      <c r="C143" s="105" t="inlineStr">
        <is>
          <t>1RUB1</t>
        </is>
      </c>
      <c r="D143" s="105" t="inlineStr">
        <is>
          <t>F1RST TECNOLOGIA E INOVACAO LTDA</t>
        </is>
      </c>
      <c r="E143" s="105" t="n">
        <v>31107911885</v>
      </c>
      <c r="F143" s="124" t="inlineStr">
        <is>
          <t>1RUB1001579029</t>
        </is>
      </c>
      <c r="G143" s="153" t="n">
        <v>2900</v>
      </c>
      <c r="H143" s="153" t="n">
        <v>1838.73</v>
      </c>
      <c r="I143" s="105" t="inlineStr">
        <is>
          <t>CONTRATUAL</t>
        </is>
      </c>
      <c r="J143" s="124" t="n">
        <v>52159417000103</v>
      </c>
      <c r="K143" s="105" t="inlineStr">
        <is>
          <t>INSTITUTO IDEIA CLINICA MULTIDISCIPLINAR SERVICOS EM ODONTOL</t>
        </is>
      </c>
      <c r="L143" s="105" t="inlineStr">
        <is>
          <t>SANTO ANDRÉ</t>
        </is>
      </c>
      <c r="M143" s="105" t="inlineStr">
        <is>
          <t>SP</t>
        </is>
      </c>
      <c r="N143" s="162" t="inlineStr">
        <is>
          <t>SERGIANA</t>
        </is>
      </c>
      <c r="O143" s="193" t="inlineStr">
        <is>
          <t>JA POSSUI</t>
        </is>
      </c>
      <c r="P143" s="60" t="n"/>
      <c r="Q143" s="60" t="n"/>
      <c r="R143" s="162" t="inlineStr">
        <is>
          <t>AUTORIZADO PAGAMENTO</t>
        </is>
      </c>
      <c r="S143" s="152" t="n">
        <v>8202646776</v>
      </c>
      <c r="T143" s="202" t="inlineStr">
        <is>
          <t>5 DIAS ÚTEIS</t>
        </is>
      </c>
      <c r="U143" s="209" t="n">
        <v>46192</v>
      </c>
      <c r="V143" s="60" t="n">
        <v>46192</v>
      </c>
      <c r="W143" s="60" t="n">
        <v>46199</v>
      </c>
      <c r="X143" s="60" t="n">
        <v>46197</v>
      </c>
      <c r="Y143" s="60">
        <f>IF(AND(X143&lt;&gt;"",W143&lt;&gt;""),IF(X143&lt;=W143,"SIM","NÃO"),"")</f>
        <v/>
      </c>
      <c r="Z143" s="105" t="n"/>
      <c r="AC143">
        <f>IF($C143="","",IF(COUNTIF('Códigos Santander (ref)'!$A$2:$A$79,$C143)&gt;0,"SANTANDER",IF(COUNTIF('Códigos Itaú (ref)'!$A$2:$A$44,$C143)&gt;0,"ITAU",IF(AND(TRIM(UPPER($I143))="CONTRATUAL",ISNUMBER(SEARCH("INDIVIDUAL",SUBSTITUTE(UPPER($D143)," ","")))),"PREMIUM FREE",""))))</f>
        <v/>
      </c>
    </row>
    <row r="144" ht="15" customFormat="1" customHeight="1" s="45">
      <c r="A144" s="105" t="inlineStr">
        <is>
          <t>TELA</t>
        </is>
      </c>
      <c r="B144" s="105" t="n">
        <v>56917</v>
      </c>
      <c r="C144" s="105" t="inlineStr">
        <is>
          <t>1RSLN</t>
        </is>
      </c>
      <c r="D144" s="105" t="inlineStr">
        <is>
          <t>ITAU UNIBANCO SA</t>
        </is>
      </c>
      <c r="E144" s="105" t="n">
        <v>710685700</v>
      </c>
      <c r="F144" s="105" t="inlineStr">
        <is>
          <t>1RSLN018578004</t>
        </is>
      </c>
      <c r="G144" s="153" t="n">
        <v>1200</v>
      </c>
      <c r="H144" s="153" t="n">
        <v>1200</v>
      </c>
      <c r="I144" s="105" t="inlineStr">
        <is>
          <t>CONTRATUAL</t>
        </is>
      </c>
      <c r="J144" s="124" t="n">
        <v>11564355799</v>
      </c>
      <c r="K144" s="162" t="inlineStr">
        <is>
          <t>PILLAR CORREA SILVA SARDINHA HENRIQUES</t>
        </is>
      </c>
      <c r="L144" s="105" t="inlineStr">
        <is>
          <t>CAMPO DOS GOYTACAZES</t>
        </is>
      </c>
      <c r="M144" s="105" t="inlineStr">
        <is>
          <t>RJ</t>
        </is>
      </c>
      <c r="N144" s="162" t="inlineStr">
        <is>
          <t>SERGIANA</t>
        </is>
      </c>
      <c r="O144" s="193" t="inlineStr">
        <is>
          <t>JA POSSUI</t>
        </is>
      </c>
      <c r="P144" s="60" t="n"/>
      <c r="Q144" s="60" t="n"/>
      <c r="R144" s="162" t="inlineStr">
        <is>
          <t>AUTORIZADO PAGAMENTO</t>
        </is>
      </c>
      <c r="S144" s="152" t="n">
        <v>8202646777</v>
      </c>
      <c r="T144" s="202" t="inlineStr">
        <is>
          <t>5 DIAS ÚTEIS</t>
        </is>
      </c>
      <c r="U144" s="209" t="n">
        <v>46192</v>
      </c>
      <c r="V144" s="60" t="n">
        <v>46192</v>
      </c>
      <c r="W144" s="60" t="n">
        <v>46199</v>
      </c>
      <c r="X144" s="60" t="n">
        <v>46197</v>
      </c>
      <c r="Y144" s="60">
        <f>IF(AND(X144&lt;&gt;"",W144&lt;&gt;""),IF(X144&lt;=W144,"SIM","NÃO"),"")</f>
        <v/>
      </c>
      <c r="Z144" s="105" t="n"/>
      <c r="AC144">
        <f>IF($C144="","",IF(COUNTIF('Códigos Santander (ref)'!$A$2:$A$79,$C144)&gt;0,"SANTANDER",IF(COUNTIF('Códigos Itaú (ref)'!$A$2:$A$44,$C144)&gt;0,"ITAU",IF(AND(TRIM(UPPER($I144))="CONTRATUAL",ISNUMBER(SEARCH("INDIVIDUAL",SUBSTITUTE(UPPER($D144)," ","")))),"PREMIUM FREE",""))))</f>
        <v/>
      </c>
    </row>
    <row r="145" ht="15" customFormat="1" customHeight="1" s="45">
      <c r="A145" s="105" t="inlineStr">
        <is>
          <t>LECOM</t>
        </is>
      </c>
      <c r="B145" s="105" t="n">
        <v>56370</v>
      </c>
      <c r="C145" s="105" t="inlineStr">
        <is>
          <t>081W1</t>
        </is>
      </c>
      <c r="D145" s="105" t="inlineStr">
        <is>
          <t>NOVO ATACADO COM DE ALIM LTDA</t>
        </is>
      </c>
      <c r="E145" s="105" t="n">
        <v>857082400</v>
      </c>
      <c r="F145" s="105" t="inlineStr">
        <is>
          <t>081W1007757026</t>
        </is>
      </c>
      <c r="G145" s="153" t="n">
        <v>350</v>
      </c>
      <c r="H145" s="153" t="n">
        <v>350</v>
      </c>
      <c r="I145" s="105" t="inlineStr">
        <is>
          <t>NEG. ATEND. REDE</t>
        </is>
      </c>
      <c r="J145" s="246" t="n">
        <v>30882293000149</v>
      </c>
      <c r="K145" s="116" t="inlineStr">
        <is>
          <t>V&amp;C SAUDE ODONTOLOGICA</t>
        </is>
      </c>
      <c r="L145" s="105" t="inlineStr">
        <is>
          <t>RECIFE</t>
        </is>
      </c>
      <c r="M145" s="105" t="inlineStr">
        <is>
          <t>PE</t>
        </is>
      </c>
      <c r="N145" s="162" t="inlineStr">
        <is>
          <t>SERGIANA</t>
        </is>
      </c>
      <c r="O145" s="193" t="n">
        <v>562969</v>
      </c>
      <c r="P145" s="60" t="n">
        <v>46192</v>
      </c>
      <c r="Q145" s="60" t="n">
        <v>46197</v>
      </c>
      <c r="R145" s="162" t="inlineStr">
        <is>
          <t>AUTORIZADO PAGAMENTO</t>
        </is>
      </c>
      <c r="S145" s="152" t="n">
        <v>8202646854</v>
      </c>
      <c r="T145" s="202" t="inlineStr">
        <is>
          <t>30 DIAS CORRIDOS</t>
        </is>
      </c>
      <c r="U145" s="209" t="n">
        <v>46192</v>
      </c>
      <c r="V145" s="60" t="n">
        <v>46197</v>
      </c>
      <c r="W145" s="60" t="n">
        <v>46227</v>
      </c>
      <c r="X145" s="60" t="n">
        <v>46202</v>
      </c>
      <c r="Y145" s="60">
        <f>IF(AND(X145&lt;&gt;"",W145&lt;&gt;""),IF(X145&lt;=W145,"SIM","NÃO"),"")</f>
        <v/>
      </c>
      <c r="Z145" s="105" t="n"/>
      <c r="AC145">
        <f>IF($C145="","",IF(COUNTIF('Códigos Santander (ref)'!$A$2:$A$79,$C145)&gt;0,"SANTANDER",IF(COUNTIF('Códigos Itaú (ref)'!$A$2:$A$44,$C145)&gt;0,"ITAU",IF(AND(TRIM(UPPER($I145))="CONTRATUAL",ISNUMBER(SEARCH("INDIVIDUAL",SUBSTITUTE(UPPER($D145)," ","")))),"PREMIUM FREE",""))))</f>
        <v/>
      </c>
    </row>
    <row r="146" ht="15" customFormat="1" customHeight="1" s="45">
      <c r="A146" s="105" t="inlineStr">
        <is>
          <t>TELA</t>
        </is>
      </c>
      <c r="B146" s="105" t="n">
        <v>56937</v>
      </c>
      <c r="C146" s="105" t="inlineStr">
        <is>
          <t>1RBNG</t>
        </is>
      </c>
      <c r="D146" s="105" t="inlineStr">
        <is>
          <t>WEBMOTORS SA</t>
        </is>
      </c>
      <c r="E146" s="105" t="n">
        <v>22639097881</v>
      </c>
      <c r="F146" s="105" t="inlineStr">
        <is>
          <t>1RBNG000438006</t>
        </is>
      </c>
      <c r="G146" s="153" t="n">
        <v>350</v>
      </c>
      <c r="H146" s="153" t="n">
        <v>192.85</v>
      </c>
      <c r="I146" s="105" t="inlineStr">
        <is>
          <t>CONTRATUAL</t>
        </is>
      </c>
      <c r="J146" s="124" t="n">
        <v>46232126000192</v>
      </c>
      <c r="K146" s="105" t="inlineStr">
        <is>
          <t>INSTITUTO ROCHA DE ODONTOLOGIA LTDA</t>
        </is>
      </c>
      <c r="L146" s="105" t="inlineStr">
        <is>
          <t>TABOAO DA SERRA</t>
        </is>
      </c>
      <c r="M146" s="105" t="inlineStr">
        <is>
          <t>SP</t>
        </is>
      </c>
      <c r="N146" s="162" t="inlineStr">
        <is>
          <t>SERGIANA</t>
        </is>
      </c>
      <c r="O146" s="193" t="n">
        <v>562976</v>
      </c>
      <c r="P146" s="60" t="n">
        <v>46192</v>
      </c>
      <c r="Q146" s="60" t="n">
        <v>46195</v>
      </c>
      <c r="R146" s="162" t="inlineStr">
        <is>
          <t>AUTORIZADO PAGAMENTO</t>
        </is>
      </c>
      <c r="S146" s="152" t="n">
        <v>8202646823</v>
      </c>
      <c r="T146" s="202" t="inlineStr">
        <is>
          <t>5 DIAS ÚTEIS</t>
        </is>
      </c>
      <c r="U146" s="209" t="n">
        <v>46192</v>
      </c>
      <c r="V146" s="60" t="n">
        <v>46196</v>
      </c>
      <c r="W146" s="60" t="n">
        <v>46203</v>
      </c>
      <c r="X146" s="60" t="n">
        <v>46199</v>
      </c>
      <c r="Y146" s="60">
        <f>IF(AND(X146&lt;&gt;"",W146&lt;&gt;""),IF(X146&lt;=W146,"SIM","NÃO"),"")</f>
        <v/>
      </c>
      <c r="Z146" s="105" t="n"/>
      <c r="AC146">
        <f>IF($C146="","",IF(COUNTIF('Códigos Santander (ref)'!$A$2:$A$79,$C146)&gt;0,"SANTANDER",IF(COUNTIF('Códigos Itaú (ref)'!$A$2:$A$44,$C146)&gt;0,"ITAU",IF(AND(TRIM(UPPER($I146))="CONTRATUAL",ISNUMBER(SEARCH("INDIVIDUAL",SUBSTITUTE(UPPER($D146)," ","")))),"PREMIUM FREE",""))))</f>
        <v/>
      </c>
    </row>
    <row r="147" ht="15" customFormat="1" customHeight="1" s="45">
      <c r="A147" s="105" t="inlineStr">
        <is>
          <t>TELA</t>
        </is>
      </c>
      <c r="B147" s="105" t="n">
        <v>56964</v>
      </c>
      <c r="C147" s="105" t="inlineStr">
        <is>
          <t>0KGE5</t>
        </is>
      </c>
      <c r="D147" s="105" t="inlineStr">
        <is>
          <t>BANCO SANTANDER BRASIL SA</t>
        </is>
      </c>
      <c r="E147" s="105" t="n">
        <v>33555194801</v>
      </c>
      <c r="F147" s="105" t="inlineStr">
        <is>
          <t>0KGE5136442001</t>
        </is>
      </c>
      <c r="G147" s="153" t="n">
        <v>370</v>
      </c>
      <c r="H147" s="153" t="n">
        <v>243.88</v>
      </c>
      <c r="I147" s="105" t="inlineStr">
        <is>
          <t>CONTRATUAL</t>
        </is>
      </c>
      <c r="J147" s="124" t="n">
        <v>24870458000160</v>
      </c>
      <c r="K147" s="105" t="inlineStr">
        <is>
          <t>EDWAL LOBOSCHI</t>
        </is>
      </c>
      <c r="L147" s="162" t="inlineStr">
        <is>
          <t>SÃO PAULO</t>
        </is>
      </c>
      <c r="M147" s="105" t="inlineStr">
        <is>
          <t>SP</t>
        </is>
      </c>
      <c r="N147" s="162" t="inlineStr">
        <is>
          <t>SERGIANA</t>
        </is>
      </c>
      <c r="O147" s="193" t="inlineStr">
        <is>
          <t>JA POSSUI</t>
        </is>
      </c>
      <c r="P147" s="60" t="n"/>
      <c r="Q147" s="60" t="n"/>
      <c r="R147" s="162" t="inlineStr">
        <is>
          <t>AUTORIZADO PAGAMENTO</t>
        </is>
      </c>
      <c r="S147" s="152" t="n">
        <v>8202646778</v>
      </c>
      <c r="T147" s="202" t="inlineStr">
        <is>
          <t>5 DIAS ÚTEIS</t>
        </is>
      </c>
      <c r="U147" s="209" t="n">
        <v>46192</v>
      </c>
      <c r="V147" s="60" t="n">
        <v>46192</v>
      </c>
      <c r="W147" s="60" t="n">
        <v>46199</v>
      </c>
      <c r="X147" s="60" t="n">
        <v>46197</v>
      </c>
      <c r="Y147" s="60">
        <f>IF(AND(X147&lt;&gt;"",W147&lt;&gt;""),IF(X147&lt;=W147,"SIM","NÃO"),"")</f>
        <v/>
      </c>
      <c r="Z147" s="105" t="n"/>
      <c r="AC147">
        <f>IF($C147="","",IF(COUNTIF('Códigos Santander (ref)'!$A$2:$A$79,$C147)&gt;0,"SANTANDER",IF(COUNTIF('Códigos Itaú (ref)'!$A$2:$A$44,$C147)&gt;0,"ITAU",IF(AND(TRIM(UPPER($I147))="CONTRATUAL",ISNUMBER(SEARCH("INDIVIDUAL",SUBSTITUTE(UPPER($D147)," ","")))),"PREMIUM FREE",""))))</f>
        <v/>
      </c>
    </row>
    <row r="148" ht="15" customFormat="1" customHeight="1" s="45">
      <c r="A148" s="105" t="inlineStr">
        <is>
          <t>TELA</t>
        </is>
      </c>
      <c r="B148" s="105" t="n">
        <v>56938</v>
      </c>
      <c r="C148" s="105" t="inlineStr">
        <is>
          <t>1RBFP</t>
        </is>
      </c>
      <c r="D148" s="105" t="inlineStr">
        <is>
          <t>EM DIA SERVICOS ESPECIALIZADOS EM COBRANCAS L</t>
        </is>
      </c>
      <c r="E148" s="105" t="n">
        <v>22145988807</v>
      </c>
      <c r="F148" s="105" t="inlineStr">
        <is>
          <t>1RBFP000169005</t>
        </is>
      </c>
      <c r="G148" s="153" t="n">
        <v>110</v>
      </c>
      <c r="H148" s="153" t="n">
        <v>110</v>
      </c>
      <c r="I148" s="105" t="inlineStr">
        <is>
          <t>CONTRATUAL</t>
        </is>
      </c>
      <c r="J148" s="124" t="n">
        <v>37541578000165</v>
      </c>
      <c r="K148" s="105" t="inlineStr">
        <is>
          <t>AKABANE ODONTOLOGIA LTDA</t>
        </is>
      </c>
      <c r="L148" s="162" t="inlineStr">
        <is>
          <t>SÃO PAULO</t>
        </is>
      </c>
      <c r="M148" s="105" t="inlineStr">
        <is>
          <t>SP</t>
        </is>
      </c>
      <c r="N148" s="162" t="inlineStr">
        <is>
          <t>SERGIANA</t>
        </is>
      </c>
      <c r="O148" s="193" t="inlineStr">
        <is>
          <t>JA POSSUI</t>
        </is>
      </c>
      <c r="P148" s="60" t="n"/>
      <c r="Q148" s="60" t="n"/>
      <c r="R148" s="162" t="inlineStr">
        <is>
          <t>AUTORIZADO PAGAMENTO</t>
        </is>
      </c>
      <c r="S148" s="152" t="n">
        <v>8202646779</v>
      </c>
      <c r="T148" s="202" t="inlineStr">
        <is>
          <t>5 DIAS ÚTEIS</t>
        </is>
      </c>
      <c r="U148" s="209" t="n">
        <v>46192</v>
      </c>
      <c r="V148" s="60" t="n">
        <v>46192</v>
      </c>
      <c r="W148" s="60" t="n">
        <v>46199</v>
      </c>
      <c r="X148" s="60" t="n">
        <v>46197</v>
      </c>
      <c r="Y148" s="60">
        <f>IF(AND(X148&lt;&gt;"",W148&lt;&gt;""),IF(X148&lt;=W148,"SIM","NÃO"),"")</f>
        <v/>
      </c>
      <c r="Z148" s="105" t="n"/>
      <c r="AC148">
        <f>IF($C148="","",IF(COUNTIF('Códigos Santander (ref)'!$A$2:$A$79,$C148)&gt;0,"SANTANDER",IF(COUNTIF('Códigos Itaú (ref)'!$A$2:$A$44,$C148)&gt;0,"ITAU",IF(AND(TRIM(UPPER($I148))="CONTRATUAL",ISNUMBER(SEARCH("INDIVIDUAL",SUBSTITUTE(UPPER($D148)," ","")))),"PREMIUM FREE",""))))</f>
        <v/>
      </c>
    </row>
    <row r="149" ht="15" customFormat="1" customHeight="1" s="45">
      <c r="A149" s="105" t="inlineStr">
        <is>
          <t>TELA</t>
        </is>
      </c>
      <c r="B149" s="105" t="n">
        <v>56863</v>
      </c>
      <c r="C149" s="105" t="inlineStr">
        <is>
          <t>1RUH3</t>
        </is>
      </c>
      <c r="D149" s="105" t="inlineStr">
        <is>
          <t>BANCO SANTANDER BRASIL SA</t>
        </is>
      </c>
      <c r="E149" s="105" t="n">
        <v>22819458807</v>
      </c>
      <c r="F149" s="124" t="inlineStr">
        <is>
          <t>1RUH3032008007</t>
        </is>
      </c>
      <c r="G149" s="153" t="n">
        <v>370</v>
      </c>
      <c r="H149" s="153" t="n">
        <v>243.88</v>
      </c>
      <c r="I149" s="105" t="inlineStr">
        <is>
          <t>CONTRATUAL</t>
        </is>
      </c>
      <c r="J149" s="124" t="n">
        <v>24870458000160</v>
      </c>
      <c r="K149" s="105" t="inlineStr">
        <is>
          <t>EDWAL LOBOSCHI</t>
        </is>
      </c>
      <c r="L149" s="162" t="inlineStr">
        <is>
          <t>SÃO PAULO</t>
        </is>
      </c>
      <c r="M149" s="105" t="inlineStr">
        <is>
          <t>SP</t>
        </is>
      </c>
      <c r="N149" s="162" t="inlineStr">
        <is>
          <t>SERGIANA</t>
        </is>
      </c>
      <c r="O149" s="193" t="inlineStr">
        <is>
          <t>JA POSSUI</t>
        </is>
      </c>
      <c r="P149" s="60" t="n"/>
      <c r="Q149" s="60" t="n"/>
      <c r="R149" s="162" t="inlineStr">
        <is>
          <t>AUTORIZADO PAGAMENTO</t>
        </is>
      </c>
      <c r="S149" s="152" t="n">
        <v>8202646780</v>
      </c>
      <c r="T149" s="202" t="inlineStr">
        <is>
          <t>5 DIAS ÚTEIS</t>
        </is>
      </c>
      <c r="U149" s="209" t="n">
        <v>46192</v>
      </c>
      <c r="V149" s="60" t="n">
        <v>46192</v>
      </c>
      <c r="W149" s="60" t="n">
        <v>46199</v>
      </c>
      <c r="X149" s="60" t="n">
        <v>46197</v>
      </c>
      <c r="Y149" s="60">
        <f>IF(AND(X149&lt;&gt;"",W149&lt;&gt;""),IF(X149&lt;=W149,"SIM","NÃO"),"")</f>
        <v/>
      </c>
      <c r="Z149" s="105" t="n"/>
      <c r="AC149">
        <f>IF($C149="","",IF(COUNTIF('Códigos Santander (ref)'!$A$2:$A$79,$C149)&gt;0,"SANTANDER",IF(COUNTIF('Códigos Itaú (ref)'!$A$2:$A$44,$C149)&gt;0,"ITAU",IF(AND(TRIM(UPPER($I149))="CONTRATUAL",ISNUMBER(SEARCH("INDIVIDUAL",SUBSTITUTE(UPPER($D149)," ","")))),"PREMIUM FREE",""))))</f>
        <v/>
      </c>
    </row>
    <row r="150" ht="15" customFormat="1" customHeight="1" s="45">
      <c r="A150" s="105" t="inlineStr">
        <is>
          <t>NIP</t>
        </is>
      </c>
      <c r="B150" s="206" t="n">
        <v>57050</v>
      </c>
      <c r="C150" s="105" t="inlineStr">
        <is>
          <t>0JMJX</t>
        </is>
      </c>
      <c r="D150" s="105" t="inlineStr">
        <is>
          <t>NOTRE DAME INTERMEDICA SAUDE S A.</t>
        </is>
      </c>
      <c r="E150" s="105" t="n">
        <v>39328730848</v>
      </c>
      <c r="F150" s="124" t="inlineStr">
        <is>
          <t>0JMJX666481006</t>
        </is>
      </c>
      <c r="G150" s="153" t="n">
        <v>480</v>
      </c>
      <c r="H150" s="153" t="n">
        <v>480</v>
      </c>
      <c r="I150" s="105" t="inlineStr">
        <is>
          <t>ERRO DE SISTEMA/INFORMAÇÃO</t>
        </is>
      </c>
      <c r="J150" s="124" t="n">
        <v>34019878000190</v>
      </c>
      <c r="K150" s="105" t="inlineStr">
        <is>
          <t>THABATA GONCALVES RENNER</t>
        </is>
      </c>
      <c r="L150" s="105" t="inlineStr">
        <is>
          <t>MOGI DAS CRUZES</t>
        </is>
      </c>
      <c r="M150" s="105" t="inlineStr">
        <is>
          <t>SP</t>
        </is>
      </c>
      <c r="N150" s="162" t="inlineStr">
        <is>
          <t>CIBELY</t>
        </is>
      </c>
      <c r="O150" s="193" t="n">
        <v>563066</v>
      </c>
      <c r="P150" s="60" t="n">
        <v>46192</v>
      </c>
      <c r="Q150" s="60" t="n">
        <v>46195</v>
      </c>
      <c r="R150" s="162" t="inlineStr">
        <is>
          <t>AUTORIZADO PAGAMENTO</t>
        </is>
      </c>
      <c r="S150" s="152" t="n">
        <v>8202646838</v>
      </c>
      <c r="T150" s="202" t="inlineStr">
        <is>
          <t>30 DIAS CORRIDOS</t>
        </is>
      </c>
      <c r="U150" s="209" t="n">
        <v>46196</v>
      </c>
      <c r="V150" s="60" t="n">
        <v>46196</v>
      </c>
      <c r="W150" s="60" t="n">
        <v>46226</v>
      </c>
      <c r="X150" s="60" t="n">
        <v>46199</v>
      </c>
      <c r="Y150" s="60">
        <f>IF(AND(X150&lt;&gt;"",W150&lt;&gt;""),IF(X150&lt;=W150,"SIM","NÃO"),"")</f>
        <v/>
      </c>
      <c r="Z150" s="105" t="n"/>
      <c r="AC150">
        <f>IF($C150="","",IF(COUNTIF('Códigos Santander (ref)'!$A$2:$A$79,$C150)&gt;0,"SANTANDER",IF(COUNTIF('Códigos Itaú (ref)'!$A$2:$A$44,$C150)&gt;0,"ITAU",IF(AND(TRIM(UPPER($I150))="CONTRATUAL",ISNUMBER(SEARCH("INDIVIDUAL",SUBSTITUTE(UPPER($D150)," ","")))),"PREMIUM FREE",""))))</f>
        <v/>
      </c>
    </row>
    <row r="151" ht="15" customFormat="1" customHeight="1" s="45">
      <c r="A151" s="105" t="inlineStr">
        <is>
          <t>TELA</t>
        </is>
      </c>
      <c r="B151" s="105" t="n">
        <v>56724</v>
      </c>
      <c r="C151" s="105" t="inlineStr">
        <is>
          <t>04M44</t>
        </is>
      </c>
      <c r="D151" s="105" t="inlineStr">
        <is>
          <t>ASS NAC DOS SERV PUB, DA PREV E DA SEG SOCIAL</t>
        </is>
      </c>
      <c r="E151" s="105" t="n">
        <v>1682161323</v>
      </c>
      <c r="F151" s="105" t="inlineStr">
        <is>
          <t>04M44025592009</t>
        </is>
      </c>
      <c r="G151" s="153" t="n">
        <v>1000</v>
      </c>
      <c r="H151" s="153" t="n">
        <v>50.1</v>
      </c>
      <c r="I151" s="105" t="inlineStr">
        <is>
          <t>CONTRATUAL</t>
        </is>
      </c>
      <c r="J151" s="124" t="n">
        <v>47067104000187</v>
      </c>
      <c r="K151" s="105" t="inlineStr">
        <is>
          <t>ODONTO JARI</t>
        </is>
      </c>
      <c r="L151" s="105" t="inlineStr">
        <is>
          <t>LARANJAL DO JARI</t>
        </is>
      </c>
      <c r="M151" s="105" t="inlineStr">
        <is>
          <t>AP</t>
        </is>
      </c>
      <c r="N151" s="162" t="inlineStr">
        <is>
          <t>SERGIANA</t>
        </is>
      </c>
      <c r="O151" s="193" t="n">
        <v>563109</v>
      </c>
      <c r="P151" s="60" t="n">
        <v>46192</v>
      </c>
      <c r="Q151" s="60" t="n">
        <v>46196</v>
      </c>
      <c r="R151" s="162" t="inlineStr">
        <is>
          <t>AUTORIZADO PAGAMENTO</t>
        </is>
      </c>
      <c r="S151" s="152" t="n">
        <v>8202646826</v>
      </c>
      <c r="T151" s="202" t="inlineStr">
        <is>
          <t>30 DIAS CORRIDOS</t>
        </is>
      </c>
      <c r="U151" s="209" t="n">
        <v>46192</v>
      </c>
      <c r="V151" s="60" t="n">
        <v>46196</v>
      </c>
      <c r="W151" s="60" t="n">
        <v>46226</v>
      </c>
      <c r="X151" s="60" t="n">
        <v>46202</v>
      </c>
      <c r="Y151" s="60">
        <f>IF(AND(X151&lt;&gt;"",W151&lt;&gt;""),IF(X151&lt;=W151,"SIM","NÃO"),"")</f>
        <v/>
      </c>
      <c r="Z151" s="105" t="n"/>
      <c r="AC151">
        <f>IF($C151="","",IF(COUNTIF('Códigos Santander (ref)'!$A$2:$A$79,$C151)&gt;0,"SANTANDER",IF(COUNTIF('Códigos Itaú (ref)'!$A$2:$A$44,$C151)&gt;0,"ITAU",IF(AND(TRIM(UPPER($I151))="CONTRATUAL",ISNUMBER(SEARCH("INDIVIDUAL",SUBSTITUTE(UPPER($D151)," ","")))),"PREMIUM FREE",""))))</f>
        <v/>
      </c>
    </row>
    <row r="152" ht="15" customFormat="1" customHeight="1" s="45">
      <c r="A152" s="105" t="inlineStr">
        <is>
          <t>TELA</t>
        </is>
      </c>
      <c r="B152" s="105" t="n">
        <v>56966</v>
      </c>
      <c r="C152" s="105" t="inlineStr">
        <is>
          <t>1RUH3</t>
        </is>
      </c>
      <c r="D152" s="105" t="inlineStr">
        <is>
          <t>BANCO SANTANDER BRASIL SA</t>
        </is>
      </c>
      <c r="E152" s="105" t="n">
        <v>31521820821</v>
      </c>
      <c r="F152" s="105" t="inlineStr">
        <is>
          <t>1RUH3037332031</t>
        </is>
      </c>
      <c r="G152" s="153" t="n">
        <v>300</v>
      </c>
      <c r="H152" s="153" t="n">
        <v>212.19</v>
      </c>
      <c r="I152" s="105" t="inlineStr">
        <is>
          <t>CONTRATUAL</t>
        </is>
      </c>
      <c r="J152" s="124" t="n">
        <v>29818777808</v>
      </c>
      <c r="K152" s="217" t="inlineStr">
        <is>
          <t>CRISTIANE CAMMAROTA BARBETA</t>
        </is>
      </c>
      <c r="L152" s="162" t="inlineStr">
        <is>
          <t>SÃO PAULO</t>
        </is>
      </c>
      <c r="M152" s="105" t="inlineStr">
        <is>
          <t>SP</t>
        </is>
      </c>
      <c r="N152" s="162" t="inlineStr">
        <is>
          <t>SERGIANA</t>
        </is>
      </c>
      <c r="O152" s="193" t="inlineStr">
        <is>
          <t>JA POSSUI</t>
        </is>
      </c>
      <c r="P152" s="60" t="n"/>
      <c r="Q152" s="60" t="n"/>
      <c r="R152" s="162" t="inlineStr">
        <is>
          <t>AUTORIZADO PAGAMENTO</t>
        </is>
      </c>
      <c r="S152" s="152" t="n">
        <v>8202646810</v>
      </c>
      <c r="T152" s="202" t="inlineStr">
        <is>
          <t>5 DIAS ÚTEIS</t>
        </is>
      </c>
      <c r="U152" s="209" t="n">
        <v>46192</v>
      </c>
      <c r="V152" s="60" t="n">
        <v>46195</v>
      </c>
      <c r="W152" s="60" t="n">
        <v>46202</v>
      </c>
      <c r="X152" s="60" t="n">
        <v>46198</v>
      </c>
      <c r="Y152" s="60">
        <f>IF(AND(X152&lt;&gt;"",W152&lt;&gt;""),IF(X152&lt;=W152,"SIM","NÃO"),"")</f>
        <v/>
      </c>
      <c r="Z152" s="105" t="n"/>
      <c r="AC152">
        <f>IF($C152="","",IF(COUNTIF('Códigos Santander (ref)'!$A$2:$A$79,$C152)&gt;0,"SANTANDER",IF(COUNTIF('Códigos Itaú (ref)'!$A$2:$A$44,$C152)&gt;0,"ITAU",IF(AND(TRIM(UPPER($I152))="CONTRATUAL",ISNUMBER(SEARCH("INDIVIDUAL",SUBSTITUTE(UPPER($D152)," ","")))),"PREMIUM FREE",""))))</f>
        <v/>
      </c>
    </row>
    <row r="153" ht="15" customFormat="1" customHeight="1" s="45">
      <c r="A153" s="105" t="inlineStr">
        <is>
          <t>TELA</t>
        </is>
      </c>
      <c r="B153" s="105" t="n">
        <v>56861</v>
      </c>
      <c r="C153" s="105" t="inlineStr">
        <is>
          <t>1RUH3</t>
        </is>
      </c>
      <c r="D153" s="105" t="inlineStr">
        <is>
          <t>BANCO SANTANDER BRASIL SA</t>
        </is>
      </c>
      <c r="E153" s="105" t="n">
        <v>17612779870</v>
      </c>
      <c r="F153" s="105" t="inlineStr">
        <is>
          <t>1RUH3027278034</t>
        </is>
      </c>
      <c r="G153" s="153" t="n">
        <v>350</v>
      </c>
      <c r="H153" s="153" t="n">
        <v>200</v>
      </c>
      <c r="I153" s="105" t="inlineStr">
        <is>
          <t>CONTRATUAL</t>
        </is>
      </c>
      <c r="J153" s="124" t="n">
        <v>32035522803</v>
      </c>
      <c r="K153" s="105" t="inlineStr">
        <is>
          <t>LARISSA MARDEGAN LUZ</t>
        </is>
      </c>
      <c r="L153" s="105" t="inlineStr">
        <is>
          <t>SANTO ANDRÉ</t>
        </is>
      </c>
      <c r="M153" s="105" t="inlineStr">
        <is>
          <t>SP</t>
        </is>
      </c>
      <c r="N153" s="162" t="inlineStr">
        <is>
          <t>CIBELY</t>
        </is>
      </c>
      <c r="O153" s="162" t="n">
        <v>562770</v>
      </c>
      <c r="P153" s="60" t="n">
        <v>46192</v>
      </c>
      <c r="Q153" s="60" t="n">
        <v>46192</v>
      </c>
      <c r="R153" s="162" t="inlineStr">
        <is>
          <t>AUTORIZADO PAGAMENTO</t>
        </is>
      </c>
      <c r="S153" s="152" t="n">
        <v>8202646828</v>
      </c>
      <c r="T153" s="202" t="inlineStr">
        <is>
          <t>5 DIAS ÚTEIS</t>
        </is>
      </c>
      <c r="U153" s="200" t="n">
        <v>46195</v>
      </c>
      <c r="V153" s="60" t="n">
        <v>46196</v>
      </c>
      <c r="W153" s="60" t="n">
        <v>46203</v>
      </c>
      <c r="X153" s="60" t="n">
        <v>46199</v>
      </c>
      <c r="Y153" s="60">
        <f>IF(AND(X153&lt;&gt;"",W153&lt;&gt;""),IF(X153&lt;=W153,"SIM","NÃO"),"")</f>
        <v/>
      </c>
      <c r="Z153" s="105" t="n"/>
      <c r="AC153">
        <f>IF($C153="","",IF(COUNTIF('Códigos Santander (ref)'!$A$2:$A$79,$C153)&gt;0,"SANTANDER",IF(COUNTIF('Códigos Itaú (ref)'!$A$2:$A$44,$C153)&gt;0,"ITAU",IF(AND(TRIM(UPPER($I153))="CONTRATUAL",ISNUMBER(SEARCH("INDIVIDUAL",SUBSTITUTE(UPPER($D153)," ","")))),"PREMIUM FREE",""))))</f>
        <v/>
      </c>
    </row>
    <row r="154" ht="15" customFormat="1" customHeight="1" s="45">
      <c r="A154" s="105" t="inlineStr">
        <is>
          <t>TELA</t>
        </is>
      </c>
      <c r="B154" s="105" t="n">
        <v>56865</v>
      </c>
      <c r="C154" s="105" t="inlineStr">
        <is>
          <t>1RUH3</t>
        </is>
      </c>
      <c r="D154" s="105" t="inlineStr">
        <is>
          <t>BANCO SANTANDER BRASIL SA</t>
        </is>
      </c>
      <c r="E154" s="105" t="n">
        <v>35858289819</v>
      </c>
      <c r="F154" s="105" t="inlineStr">
        <is>
          <t>1RUH3024000027</t>
        </is>
      </c>
      <c r="G154" s="153" t="n">
        <v>105</v>
      </c>
      <c r="H154" s="153" t="n">
        <v>47.87</v>
      </c>
      <c r="I154" s="105" t="inlineStr">
        <is>
          <t>CONTRATUAL</t>
        </is>
      </c>
      <c r="J154" s="124" t="n">
        <v>15424918000135</v>
      </c>
      <c r="K154" s="105" t="inlineStr">
        <is>
          <t>MUGGY SERVICOS ODONTOLOGICOS LTDA</t>
        </is>
      </c>
      <c r="L154" s="105" t="inlineStr">
        <is>
          <t>COTIA</t>
        </is>
      </c>
      <c r="M154" s="105" t="inlineStr">
        <is>
          <t>SP</t>
        </is>
      </c>
      <c r="N154" s="162" t="inlineStr">
        <is>
          <t>SERGIANA</t>
        </is>
      </c>
      <c r="O154" s="202" t="n">
        <v>563439</v>
      </c>
      <c r="P154" s="60" t="inlineStr">
        <is>
          <t>22/06/2026</t>
        </is>
      </c>
      <c r="Q154" s="60" t="n">
        <v>46197</v>
      </c>
      <c r="R154" s="162" t="inlineStr">
        <is>
          <t>AUTORIZADO PAGAMENTO</t>
        </is>
      </c>
      <c r="S154" s="152" t="n">
        <v>8202646863</v>
      </c>
      <c r="T154" s="202" t="inlineStr">
        <is>
          <t>5 DIAS ÚTEIS</t>
        </is>
      </c>
      <c r="U154" s="209" t="n">
        <v>46195</v>
      </c>
      <c r="V154" s="60" t="n">
        <v>46197</v>
      </c>
      <c r="W154" s="60" t="n">
        <v>46204</v>
      </c>
      <c r="X154" s="60" t="n">
        <v>46199</v>
      </c>
      <c r="Y154" s="60">
        <f>IF(AND(X154&lt;&gt;"",W154&lt;&gt;""),IF(X154&lt;=W154,"SIM","NÃO"),"")</f>
        <v/>
      </c>
      <c r="Z154" s="105" t="n"/>
      <c r="AC154">
        <f>IF($C154="","",IF(COUNTIF('Códigos Santander (ref)'!$A$2:$A$79,$C154)&gt;0,"SANTANDER",IF(COUNTIF('Códigos Itaú (ref)'!$A$2:$A$44,$C154)&gt;0,"ITAU",IF(AND(TRIM(UPPER($I154))="CONTRATUAL",ISNUMBER(SEARCH("INDIVIDUAL",SUBSTITUTE(UPPER($D154)," ","")))),"PREMIUM FREE",""))))</f>
        <v/>
      </c>
    </row>
    <row r="155" ht="15" customFormat="1" customHeight="1" s="45">
      <c r="A155" s="105" t="inlineStr">
        <is>
          <t>TELA</t>
        </is>
      </c>
      <c r="B155" s="105" t="n">
        <v>57110</v>
      </c>
      <c r="C155" s="105" t="inlineStr">
        <is>
          <t>1RUH3</t>
        </is>
      </c>
      <c r="D155" s="105" t="inlineStr">
        <is>
          <t>BANCO SANTANDER BRASIL SA</t>
        </is>
      </c>
      <c r="E155" s="105" t="n">
        <v>25297720885</v>
      </c>
      <c r="F155" s="105" t="inlineStr">
        <is>
          <t>1RUH3032877005</t>
        </is>
      </c>
      <c r="G155" s="153" t="n">
        <v>370</v>
      </c>
      <c r="H155" s="153" t="n">
        <v>243.88</v>
      </c>
      <c r="I155" s="105" t="inlineStr">
        <is>
          <t>CONTRATUAL</t>
        </is>
      </c>
      <c r="J155" s="124" t="n">
        <v>24870458000160</v>
      </c>
      <c r="K155" s="105" t="inlineStr">
        <is>
          <t>EDWAL LOBOSCHI</t>
        </is>
      </c>
      <c r="L155" s="162" t="inlineStr">
        <is>
          <t>SÃO PAULO</t>
        </is>
      </c>
      <c r="M155" s="105" t="inlineStr">
        <is>
          <t>SP</t>
        </is>
      </c>
      <c r="N155" s="162" t="inlineStr">
        <is>
          <t>SERGIANA</t>
        </is>
      </c>
      <c r="O155" s="193" t="inlineStr">
        <is>
          <t>JA POSSUI</t>
        </is>
      </c>
      <c r="P155" s="60" t="n"/>
      <c r="Q155" s="60" t="n"/>
      <c r="R155" s="162" t="inlineStr">
        <is>
          <t>AUTORIZADO PAGAMENTO</t>
        </is>
      </c>
      <c r="S155" s="152" t="n">
        <v>8202646814</v>
      </c>
      <c r="T155" s="202" t="inlineStr">
        <is>
          <t>5 DIAS ÚTEIS</t>
        </is>
      </c>
      <c r="U155" s="209" t="n">
        <v>46195</v>
      </c>
      <c r="V155" s="60" t="n">
        <v>46195</v>
      </c>
      <c r="W155" s="60" t="n">
        <v>46202</v>
      </c>
      <c r="X155" s="60" t="n">
        <v>46198</v>
      </c>
      <c r="Y155" s="60">
        <f>IF(AND(X155&lt;&gt;"",W155&lt;&gt;""),IF(X155&lt;=W155,"SIM","NÃO"),"")</f>
        <v/>
      </c>
      <c r="Z155" s="105" t="n"/>
      <c r="AC155">
        <f>IF($C155="","",IF(COUNTIF('Códigos Santander (ref)'!$A$2:$A$79,$C155)&gt;0,"SANTANDER",IF(COUNTIF('Códigos Itaú (ref)'!$A$2:$A$44,$C155)&gt;0,"ITAU",IF(AND(TRIM(UPPER($I155))="CONTRATUAL",ISNUMBER(SEARCH("INDIVIDUAL",SUBSTITUTE(UPPER($D155)," ","")))),"PREMIUM FREE",""))))</f>
        <v/>
      </c>
    </row>
    <row r="156" ht="15" customFormat="1" customHeight="1" s="45">
      <c r="A156" s="105" t="inlineStr">
        <is>
          <t>TELA</t>
        </is>
      </c>
      <c r="B156" s="105" t="n">
        <v>57130</v>
      </c>
      <c r="C156" s="105" t="inlineStr">
        <is>
          <t>0700G</t>
        </is>
      </c>
      <c r="D156" s="105" t="inlineStr">
        <is>
          <t xml:space="preserve">INDIVIDUAL </t>
        </is>
      </c>
      <c r="E156" s="105" t="n">
        <v>79544851100</v>
      </c>
      <c r="F156" s="105" t="inlineStr">
        <is>
          <t>0700G090323017</t>
        </is>
      </c>
      <c r="G156" s="153" t="n">
        <v>220</v>
      </c>
      <c r="H156" s="153" t="n">
        <v>23.7</v>
      </c>
      <c r="I156" s="105" t="inlineStr">
        <is>
          <t>CONTRATUAL</t>
        </is>
      </c>
      <c r="J156" s="124" t="n">
        <v>23186657000190</v>
      </c>
      <c r="K156" s="105" t="inlineStr">
        <is>
          <t>CIA DO SORRISO ODONTOLOGIA SS - EPP</t>
        </is>
      </c>
      <c r="L156" s="105" t="inlineStr">
        <is>
          <t>GOIANIA</t>
        </is>
      </c>
      <c r="M156" s="105" t="inlineStr">
        <is>
          <t>GO</t>
        </is>
      </c>
      <c r="N156" s="162" t="inlineStr">
        <is>
          <t>SERGIANA</t>
        </is>
      </c>
      <c r="O156" s="202" t="n">
        <v>563547</v>
      </c>
      <c r="P156" s="60" t="n">
        <v>46196</v>
      </c>
      <c r="Q156" s="60" t="n">
        <v>46197</v>
      </c>
      <c r="R156" s="162" t="inlineStr">
        <is>
          <t>AUTORIZADO PAGAMENTO</t>
        </is>
      </c>
      <c r="S156" s="152" t="n">
        <v>8202646816</v>
      </c>
      <c r="T156" s="202" t="inlineStr">
        <is>
          <t>30 DIAS CORRIDOS</t>
        </is>
      </c>
      <c r="U156" s="209" t="n">
        <v>46195</v>
      </c>
      <c r="V156" s="60" t="n">
        <v>46197</v>
      </c>
      <c r="W156" s="60" t="n">
        <v>46227</v>
      </c>
      <c r="X156" s="60" t="n">
        <v>46202</v>
      </c>
      <c r="Y156" s="60">
        <f>IF(AND(X156&lt;&gt;"",W156&lt;&gt;""),IF(X156&lt;=W156,"SIM","NÃO"),"")</f>
        <v/>
      </c>
      <c r="Z156" s="105" t="n"/>
      <c r="AC156">
        <f>IF($C156="","",IF(COUNTIF('Códigos Santander (ref)'!$A$2:$A$79,$C156)&gt;0,"SANTANDER",IF(COUNTIF('Códigos Itaú (ref)'!$A$2:$A$44,$C156)&gt;0,"ITAU",IF(AND(TRIM(UPPER($I156))="CONTRATUAL",ISNUMBER(SEARCH("INDIVIDUAL",SUBSTITUTE(UPPER($D156)," ","")))),"PREMIUM FREE",""))))</f>
        <v/>
      </c>
    </row>
    <row r="157" ht="15" customFormat="1" customHeight="1" s="45">
      <c r="A157" s="105" t="inlineStr">
        <is>
          <t>TELA</t>
        </is>
      </c>
      <c r="B157" s="105" t="n">
        <v>56250</v>
      </c>
      <c r="C157" s="105" t="inlineStr">
        <is>
          <t>1RUGY</t>
        </is>
      </c>
      <c r="D157" s="105" t="inlineStr">
        <is>
          <t>SANB PROMOTORA DE VENDAS E COBRANCA SA</t>
        </is>
      </c>
      <c r="E157" s="105" t="n">
        <v>4180257386</v>
      </c>
      <c r="F157" s="105" t="inlineStr">
        <is>
          <t>1RUGY001154001</t>
        </is>
      </c>
      <c r="G157" s="153" t="n">
        <v>2000</v>
      </c>
      <c r="H157" s="153" t="n">
        <v>1331.31</v>
      </c>
      <c r="I157" s="105" t="inlineStr">
        <is>
          <t>CONTRATUAL</t>
        </is>
      </c>
      <c r="J157" s="124" t="n">
        <v>42125332000142</v>
      </c>
      <c r="K157" s="105" t="inlineStr">
        <is>
          <t>SORRISO DA FAMILIA LTDA</t>
        </is>
      </c>
      <c r="L157" s="105" t="inlineStr">
        <is>
          <t>AÇAILANDIA</t>
        </is>
      </c>
      <c r="M157" s="105" t="inlineStr">
        <is>
          <t>MA</t>
        </is>
      </c>
      <c r="N157" s="162" t="inlineStr">
        <is>
          <t>CIBELY</t>
        </is>
      </c>
      <c r="O157" s="202" t="inlineStr">
        <is>
          <t>JA POSSUI</t>
        </is>
      </c>
      <c r="P157" s="60" t="n"/>
      <c r="Q157" s="60" t="n"/>
      <c r="R157" s="162" t="inlineStr">
        <is>
          <t>AUTORIZADO PAGAMENTO</t>
        </is>
      </c>
      <c r="S157" s="152" t="n">
        <v>8202646844</v>
      </c>
      <c r="T157" s="202" t="inlineStr">
        <is>
          <t>5 DIAS ÚTEIS</t>
        </is>
      </c>
      <c r="U157" s="209" t="n">
        <v>46195</v>
      </c>
      <c r="V157" s="60" t="n">
        <v>46196</v>
      </c>
      <c r="W157" s="60" t="n">
        <v>46203</v>
      </c>
      <c r="X157" s="60" t="n">
        <v>46199</v>
      </c>
      <c r="Y157" s="60">
        <f>IF(AND(X157&lt;&gt;"",W157&lt;&gt;""),IF(X157&lt;=W157,"SIM","NÃO"),"")</f>
        <v/>
      </c>
      <c r="Z157" s="105" t="n"/>
      <c r="AC157">
        <f>IF($C157="","",IF(COUNTIF('Códigos Santander (ref)'!$A$2:$A$79,$C157)&gt;0,"SANTANDER",IF(COUNTIF('Códigos Itaú (ref)'!$A$2:$A$44,$C157)&gt;0,"ITAU",IF(AND(TRIM(UPPER($I157))="CONTRATUAL",ISNUMBER(SEARCH("INDIVIDUAL",SUBSTITUTE(UPPER($D157)," ","")))),"PREMIUM FREE",""))))</f>
        <v/>
      </c>
    </row>
    <row r="158" ht="15" customFormat="1" customHeight="1" s="45">
      <c r="A158" s="105" t="inlineStr">
        <is>
          <t>TELA</t>
        </is>
      </c>
      <c r="B158" s="105" t="n">
        <v>56733</v>
      </c>
      <c r="C158" s="105" t="inlineStr">
        <is>
          <t>1RUH3</t>
        </is>
      </c>
      <c r="D158" s="105" t="inlineStr">
        <is>
          <t>BANCO SANTANDER BRASIL SA</t>
        </is>
      </c>
      <c r="E158" s="105" t="n">
        <v>3528899930</v>
      </c>
      <c r="F158" s="105" t="inlineStr">
        <is>
          <t>1RUH3000745022</t>
        </is>
      </c>
      <c r="G158" s="153" t="n">
        <v>150</v>
      </c>
      <c r="H158" s="153" t="n">
        <v>90.94</v>
      </c>
      <c r="I158" s="105" t="inlineStr">
        <is>
          <t>CONTRATUAL</t>
        </is>
      </c>
      <c r="J158" s="124" t="n">
        <v>5377690000116</v>
      </c>
      <c r="K158" s="105" t="inlineStr">
        <is>
          <t>UESU ODONTOLOGIA ESPECIALIZADA LTDA</t>
        </is>
      </c>
      <c r="L158" s="105" t="inlineStr">
        <is>
          <t>MARINGÁ</t>
        </is>
      </c>
      <c r="M158" s="105" t="inlineStr">
        <is>
          <t>PR</t>
        </is>
      </c>
      <c r="N158" s="162" t="inlineStr">
        <is>
          <t>SERGIANA</t>
        </is>
      </c>
      <c r="O158" s="202" t="inlineStr">
        <is>
          <t>JA POSSUI</t>
        </is>
      </c>
      <c r="P158" s="60" t="n"/>
      <c r="Q158" s="60" t="n"/>
      <c r="R158" s="162" t="inlineStr">
        <is>
          <t>AUTORIZADO PAGAMENTO</t>
        </is>
      </c>
      <c r="S158" s="152" t="n">
        <v>8202646845</v>
      </c>
      <c r="T158" s="202" t="inlineStr">
        <is>
          <t>5 DIAS ÚTEIS</t>
        </is>
      </c>
      <c r="U158" s="209" t="n">
        <v>46195</v>
      </c>
      <c r="V158" s="60" t="n">
        <v>46196</v>
      </c>
      <c r="W158" s="60" t="n">
        <v>46203</v>
      </c>
      <c r="X158" s="60" t="n">
        <v>46199</v>
      </c>
      <c r="Y158" s="60">
        <f>IF(AND(X158&lt;&gt;"",W158&lt;&gt;""),IF(X158&lt;=W158,"SIM","NÃO"),"")</f>
        <v/>
      </c>
      <c r="Z158" s="105" t="n"/>
      <c r="AC158">
        <f>IF($C158="","",IF(COUNTIF('Códigos Santander (ref)'!$A$2:$A$79,$C158)&gt;0,"SANTANDER",IF(COUNTIF('Códigos Itaú (ref)'!$A$2:$A$44,$C158)&gt;0,"ITAU",IF(AND(TRIM(UPPER($I158))="CONTRATUAL",ISNUMBER(SEARCH("INDIVIDUAL",SUBSTITUTE(UPPER($D158)," ","")))),"PREMIUM FREE",""))))</f>
        <v/>
      </c>
    </row>
    <row r="159" ht="15" customFormat="1" customHeight="1" s="45">
      <c r="A159" s="105" t="inlineStr">
        <is>
          <t>SAC</t>
        </is>
      </c>
      <c r="B159" s="105" t="n">
        <v>56772</v>
      </c>
      <c r="C159" s="105" t="inlineStr">
        <is>
          <t>03KZ4</t>
        </is>
      </c>
      <c r="D159" s="105" t="inlineStr">
        <is>
          <t>THAYNA MAYZA SIMOES DE ALBUQUERQUE</t>
        </is>
      </c>
      <c r="E159" s="105" t="n">
        <v>10314999469</v>
      </c>
      <c r="F159" s="105" t="inlineStr">
        <is>
          <t>03KZ4000001007</t>
        </is>
      </c>
      <c r="G159" s="153" t="n">
        <v>630</v>
      </c>
      <c r="H159" s="153" t="n">
        <v>630</v>
      </c>
      <c r="I159" s="105" t="inlineStr">
        <is>
          <t>COBRANÇA INDEVIDA</t>
        </is>
      </c>
      <c r="J159" s="124" t="n">
        <v>14902519000170</v>
      </c>
      <c r="K159" s="105" t="inlineStr">
        <is>
          <t>ODONTO CLUB LTDA</t>
        </is>
      </c>
      <c r="L159" s="105" t="inlineStr">
        <is>
          <t>RECIFE</t>
        </is>
      </c>
      <c r="M159" s="105" t="inlineStr">
        <is>
          <t>PE</t>
        </is>
      </c>
      <c r="N159" s="162" t="inlineStr">
        <is>
          <t>SERGIANA</t>
        </is>
      </c>
      <c r="O159" s="202" t="n">
        <v>563548</v>
      </c>
      <c r="P159" s="60" t="n">
        <v>46196</v>
      </c>
      <c r="Q159" s="60" t="n">
        <v>46197</v>
      </c>
      <c r="R159" s="162" t="inlineStr">
        <is>
          <t>AUTORIZADO PAGAMENTO</t>
        </is>
      </c>
      <c r="S159" s="152" t="n">
        <v>8202646864</v>
      </c>
      <c r="T159" s="202" t="inlineStr">
        <is>
          <t>30 DIAS CORRIDOS</t>
        </is>
      </c>
      <c r="U159" s="209" t="n">
        <v>46195</v>
      </c>
      <c r="V159" s="60" t="n">
        <v>46197</v>
      </c>
      <c r="W159" s="60" t="n">
        <v>46227</v>
      </c>
      <c r="X159" s="60" t="n">
        <v>46202</v>
      </c>
      <c r="Y159" s="60">
        <f>IF(AND(X159&lt;&gt;"",W159&lt;&gt;""),IF(X159&lt;=W159,"SIM","NÃO"),"")</f>
        <v/>
      </c>
      <c r="Z159" s="105" t="n"/>
      <c r="AC159">
        <f>IF($C159="","",IF(COUNTIF('Códigos Santander (ref)'!$A$2:$A$79,$C159)&gt;0,"SANTANDER",IF(COUNTIF('Códigos Itaú (ref)'!$A$2:$A$44,$C159)&gt;0,"ITAU",IF(AND(TRIM(UPPER($I159))="CONTRATUAL",ISNUMBER(SEARCH("INDIVIDUAL",SUBSTITUTE(UPPER($D159)," ","")))),"PREMIUM FREE",""))))</f>
        <v/>
      </c>
    </row>
    <row r="160" ht="15" customFormat="1" customHeight="1" s="45">
      <c r="A160" s="105" t="inlineStr">
        <is>
          <t>TELA</t>
        </is>
      </c>
      <c r="B160" s="206" t="n">
        <v>57111</v>
      </c>
      <c r="C160" s="105" t="inlineStr">
        <is>
          <t>1RSLN</t>
        </is>
      </c>
      <c r="D160" s="105" t="inlineStr">
        <is>
          <t>ITAU UNIBANCO SA</t>
        </is>
      </c>
      <c r="E160" s="105" t="n">
        <v>23087866806</v>
      </c>
      <c r="F160" s="105" t="inlineStr">
        <is>
          <t>1RSLN016000048</t>
        </is>
      </c>
      <c r="G160" s="153" t="n">
        <v>480</v>
      </c>
      <c r="H160" s="153" t="n">
        <v>365.4</v>
      </c>
      <c r="I160" s="105" t="inlineStr">
        <is>
          <t>CONTRATUAL</t>
        </is>
      </c>
      <c r="J160" s="124" t="n">
        <v>37285006000162</v>
      </c>
      <c r="K160" s="217" t="inlineStr">
        <is>
          <t>CILI ODONTOLOGIA LTDA</t>
        </is>
      </c>
      <c r="L160" s="105" t="inlineStr">
        <is>
          <t>SÃO JOSÉ DO RIO PRETO</t>
        </is>
      </c>
      <c r="M160" s="105" t="inlineStr">
        <is>
          <t>SP</t>
        </is>
      </c>
      <c r="N160" s="162" t="inlineStr">
        <is>
          <t>SERGIANA</t>
        </is>
      </c>
      <c r="O160" s="202" t="inlineStr">
        <is>
          <t>JA POSSUI</t>
        </is>
      </c>
      <c r="P160" s="60" t="n"/>
      <c r="Q160" s="60" t="n"/>
      <c r="R160" s="162" t="inlineStr">
        <is>
          <t>AUTORIZADO PAGAMENTO</t>
        </is>
      </c>
      <c r="S160" s="152" t="n">
        <v>8202646868</v>
      </c>
      <c r="T160" s="202" t="inlineStr">
        <is>
          <t>5 DIAS ÚTEIS</t>
        </is>
      </c>
      <c r="U160" s="209" t="n">
        <v>46196</v>
      </c>
      <c r="V160" s="60" t="n">
        <v>46197</v>
      </c>
      <c r="W160" s="60" t="n">
        <v>46204</v>
      </c>
      <c r="X160" s="60" t="n">
        <v>46199</v>
      </c>
      <c r="Y160" s="60">
        <f>IF(AND(X160&lt;&gt;"",W160&lt;&gt;""),IF(X160&lt;=W160,"SIM","NÃO"),"")</f>
        <v/>
      </c>
      <c r="Z160" s="105" t="n"/>
      <c r="AC160">
        <f>IF($C160="","",IF(COUNTIF('Códigos Santander (ref)'!$A$2:$A$79,$C160)&gt;0,"SANTANDER",IF(COUNTIF('Códigos Itaú (ref)'!$A$2:$A$44,$C160)&gt;0,"ITAU",IF(AND(TRIM(UPPER($I160))="CONTRATUAL",ISNUMBER(SEARCH("INDIVIDUAL",SUBSTITUTE(UPPER($D160)," ","")))),"PREMIUM FREE",""))))</f>
        <v/>
      </c>
    </row>
    <row r="161" ht="15" customFormat="1" customHeight="1" s="45">
      <c r="A161" s="105" t="inlineStr">
        <is>
          <t>TELA</t>
        </is>
      </c>
      <c r="B161" s="105" t="n">
        <v>56867</v>
      </c>
      <c r="C161" s="105" t="inlineStr">
        <is>
          <t>1RUH3</t>
        </is>
      </c>
      <c r="D161" s="105" t="inlineStr">
        <is>
          <t>BANCO SANTANDER BRASIL SA</t>
        </is>
      </c>
      <c r="E161" s="105" t="n">
        <v>46992730843</v>
      </c>
      <c r="F161" s="105" t="inlineStr">
        <is>
          <t>1RUH3006876021</t>
        </is>
      </c>
      <c r="G161" s="153" t="n">
        <v>150</v>
      </c>
      <c r="H161" s="153" t="n">
        <v>150</v>
      </c>
      <c r="I161" s="105" t="inlineStr">
        <is>
          <t>CONTRATUAL</t>
        </is>
      </c>
      <c r="J161" s="124" t="n">
        <v>37710114857</v>
      </c>
      <c r="K161" s="105" t="inlineStr">
        <is>
          <t>LARISSA SANDY DA SILVA LEITE</t>
        </is>
      </c>
      <c r="L161" s="105" t="inlineStr">
        <is>
          <t>CRUZEIRO</t>
        </is>
      </c>
      <c r="M161" s="105" t="inlineStr">
        <is>
          <t>SP</t>
        </is>
      </c>
      <c r="N161" s="162" t="inlineStr">
        <is>
          <t>SERGIANA</t>
        </is>
      </c>
      <c r="O161" s="202" t="inlineStr">
        <is>
          <t>JA POSSUI</t>
        </is>
      </c>
      <c r="P161" s="60" t="n"/>
      <c r="Q161" s="60" t="n"/>
      <c r="R161" s="162" t="inlineStr">
        <is>
          <t>AUTORIZADO PAGAMENTO</t>
        </is>
      </c>
      <c r="S161" s="152" t="n">
        <v>8202646869</v>
      </c>
      <c r="T161" s="202" t="inlineStr">
        <is>
          <t>5 DIAS ÚTEIS</t>
        </is>
      </c>
      <c r="U161" s="209" t="n">
        <v>46196</v>
      </c>
      <c r="V161" s="60" t="n">
        <v>46197</v>
      </c>
      <c r="W161" s="60" t="n">
        <v>46204</v>
      </c>
      <c r="X161" s="60" t="n">
        <v>46199</v>
      </c>
      <c r="Y161" s="60">
        <f>IF(AND(X161&lt;&gt;"",W161&lt;&gt;""),IF(X161&lt;=W161,"SIM","NÃO"),"")</f>
        <v/>
      </c>
      <c r="Z161" s="105" t="n"/>
      <c r="AC161">
        <f>IF($C161="","",IF(COUNTIF('Códigos Santander (ref)'!$A$2:$A$79,$C161)&gt;0,"SANTANDER",IF(COUNTIF('Códigos Itaú (ref)'!$A$2:$A$44,$C161)&gt;0,"ITAU",IF(AND(TRIM(UPPER($I161))="CONTRATUAL",ISNUMBER(SEARCH("INDIVIDUAL",SUBSTITUTE(UPPER($D161)," ","")))),"PREMIUM FREE",""))))</f>
        <v/>
      </c>
    </row>
    <row r="162" ht="15" customFormat="1" customHeight="1" s="45">
      <c r="A162" s="105" t="inlineStr">
        <is>
          <t>TELA</t>
        </is>
      </c>
      <c r="B162" s="217" t="n">
        <v>53668</v>
      </c>
      <c r="C162" s="105" t="inlineStr">
        <is>
          <t>1RUH3</t>
        </is>
      </c>
      <c r="D162" s="105" t="inlineStr">
        <is>
          <t>BANCO SANTANDER BRASIL SA</t>
        </is>
      </c>
      <c r="E162" s="105" t="n">
        <v>2707955299</v>
      </c>
      <c r="F162" s="105" t="inlineStr">
        <is>
          <t>1RUH3001912011</t>
        </is>
      </c>
      <c r="G162" s="153" t="n">
        <v>2565</v>
      </c>
      <c r="H162" s="153" t="n">
        <v>1175.42</v>
      </c>
      <c r="I162" s="105" t="inlineStr">
        <is>
          <t>CONTRATUAL</t>
        </is>
      </c>
      <c r="J162" s="124" t="n">
        <v>49636662000141</v>
      </c>
      <c r="K162" s="105" t="inlineStr">
        <is>
          <t xml:space="preserve">CLINICA ODONTOLOGICA ESPECIALIZADA EM IMPLANTE DENTARIO ITAITUBA LTDA </t>
        </is>
      </c>
      <c r="L162" s="105" t="inlineStr">
        <is>
          <t>ITAITUBA</t>
        </is>
      </c>
      <c r="M162" s="105" t="inlineStr">
        <is>
          <t>PA</t>
        </is>
      </c>
      <c r="N162" s="162" t="inlineStr">
        <is>
          <t>SERGIANA</t>
        </is>
      </c>
      <c r="O162" s="202" t="inlineStr">
        <is>
          <t>JA POSSUI</t>
        </is>
      </c>
      <c r="P162" s="60" t="n"/>
      <c r="Q162" s="60" t="n"/>
      <c r="R162" s="162" t="inlineStr">
        <is>
          <t>AUTORIZADO PAGAMENTO</t>
        </is>
      </c>
      <c r="S162" s="152" t="n">
        <v>8202646884</v>
      </c>
      <c r="T162" s="202" t="inlineStr">
        <is>
          <t>5 DIAS ÚTEIS</t>
        </is>
      </c>
      <c r="U162" s="209" t="n">
        <v>46197</v>
      </c>
      <c r="V162" s="60" t="n">
        <v>46198</v>
      </c>
      <c r="W162" s="60" t="n">
        <v>46205</v>
      </c>
      <c r="X162" s="60" t="n">
        <v>46203</v>
      </c>
      <c r="Y162" s="60">
        <f>IF(AND(X162&lt;&gt;"",W162&lt;&gt;""),IF(X162&lt;=W162,"SIM","NÃO"),"")</f>
        <v/>
      </c>
      <c r="Z162" s="105" t="n"/>
      <c r="AC162">
        <f>IF($C162="","",IF(COUNTIF('Códigos Santander (ref)'!$A$2:$A$79,$C162)&gt;0,"SANTANDER",IF(COUNTIF('Códigos Itaú (ref)'!$A$2:$A$44,$C162)&gt;0,"ITAU",IF(AND(TRIM(UPPER($I162))="CONTRATUAL",ISNUMBER(SEARCH("INDIVIDUAL",SUBSTITUTE(UPPER($D162)," ","")))),"PREMIUM FREE",""))))</f>
        <v/>
      </c>
    </row>
    <row r="163" ht="15" customFormat="1" customHeight="1" s="45">
      <c r="A163" s="105" t="inlineStr">
        <is>
          <t>TELA</t>
        </is>
      </c>
      <c r="B163" s="105" t="n">
        <v>57112</v>
      </c>
      <c r="C163" s="105" t="inlineStr">
        <is>
          <t>1RUB1</t>
        </is>
      </c>
      <c r="D163" s="105" t="inlineStr">
        <is>
          <t>F1RST TECNOLOGIA E INOVACAO LTDA</t>
        </is>
      </c>
      <c r="E163" s="105" t="n">
        <v>33520466899</v>
      </c>
      <c r="F163" s="105" t="inlineStr">
        <is>
          <t>1RUB1006378021</t>
        </is>
      </c>
      <c r="G163" s="153" t="n">
        <v>370</v>
      </c>
      <c r="H163" s="153" t="n">
        <v>243.88</v>
      </c>
      <c r="I163" s="105" t="inlineStr">
        <is>
          <t>CONTRATUAL</t>
        </is>
      </c>
      <c r="J163" s="124" t="n">
        <v>24870458000160</v>
      </c>
      <c r="K163" s="105" t="inlineStr">
        <is>
          <t>EDWAL LOBOSCHI</t>
        </is>
      </c>
      <c r="L163" s="162" t="inlineStr">
        <is>
          <t>SÃO PAULO</t>
        </is>
      </c>
      <c r="M163" s="105" t="inlineStr">
        <is>
          <t>SP</t>
        </is>
      </c>
      <c r="N163" s="162" t="inlineStr">
        <is>
          <t>SERGIANA</t>
        </is>
      </c>
      <c r="O163" s="202" t="inlineStr">
        <is>
          <t>JA POSSUI</t>
        </is>
      </c>
      <c r="P163" s="60" t="n"/>
      <c r="Q163" s="60" t="n"/>
      <c r="R163" s="162" t="inlineStr">
        <is>
          <t>AUTORIZADO PAGAMENTO</t>
        </is>
      </c>
      <c r="S163" s="152" t="n">
        <v>8202646870</v>
      </c>
      <c r="T163" s="202" t="inlineStr">
        <is>
          <t>5 DIAS ÚTEIS</t>
        </is>
      </c>
      <c r="U163" s="209" t="n">
        <v>46197</v>
      </c>
      <c r="V163" s="60" t="n">
        <v>46197</v>
      </c>
      <c r="W163" s="60" t="n">
        <v>46204</v>
      </c>
      <c r="X163" s="60" t="n">
        <v>46199</v>
      </c>
      <c r="Y163" s="60">
        <f>IF(AND(X163&lt;&gt;"",W163&lt;&gt;""),IF(X163&lt;=W163,"SIM","NÃO"),"")</f>
        <v/>
      </c>
      <c r="Z163" s="105" t="n"/>
      <c r="AC163">
        <f>IF($C163="","",IF(COUNTIF('Códigos Santander (ref)'!$A$2:$A$79,$C163)&gt;0,"SANTANDER",IF(COUNTIF('Códigos Itaú (ref)'!$A$2:$A$44,$C163)&gt;0,"ITAU",IF(AND(TRIM(UPPER($I163))="CONTRATUAL",ISNUMBER(SEARCH("INDIVIDUAL",SUBSTITUTE(UPPER($D163)," ","")))),"PREMIUM FREE",""))))</f>
        <v/>
      </c>
    </row>
    <row r="164" ht="15" customFormat="1" customHeight="1" s="45">
      <c r="A164" s="105" t="inlineStr">
        <is>
          <t>TELA</t>
        </is>
      </c>
      <c r="B164" s="105" t="n">
        <v>57210</v>
      </c>
      <c r="C164" s="105" t="inlineStr">
        <is>
          <t>1RU51</t>
        </is>
      </c>
      <c r="D164" s="105" t="inlineStr">
        <is>
          <t>BANCO SANTANDER BRASIL SA</t>
        </is>
      </c>
      <c r="E164" s="105" t="n">
        <v>87540150815</v>
      </c>
      <c r="F164" s="105" t="inlineStr">
        <is>
          <t>1RU51000594016</t>
        </is>
      </c>
      <c r="G164" s="153" t="n">
        <v>1856.05</v>
      </c>
      <c r="H164" s="153" t="n">
        <v>1856.05</v>
      </c>
      <c r="I164" s="105" t="inlineStr">
        <is>
          <t>CONTRATUAL</t>
        </is>
      </c>
      <c r="J164" s="124" t="n">
        <v>38260191000101</v>
      </c>
      <c r="K164" s="105" t="inlineStr">
        <is>
          <t>FREDERICO VICENTE CLINICA ODONTOLOGICA UNIPESSOAL LTDA</t>
        </is>
      </c>
      <c r="L164" s="162" t="inlineStr">
        <is>
          <t>SÃO PAULO</t>
        </is>
      </c>
      <c r="M164" s="105" t="inlineStr">
        <is>
          <t>SP</t>
        </is>
      </c>
      <c r="N164" s="162" t="inlineStr">
        <is>
          <t>SERGIANA</t>
        </is>
      </c>
      <c r="O164" s="202" t="inlineStr">
        <is>
          <t>JA POSSUI</t>
        </is>
      </c>
      <c r="P164" s="60" t="n"/>
      <c r="Q164" s="60" t="n"/>
      <c r="R164" s="162" t="inlineStr">
        <is>
          <t>AUTORIZADO PAGAMENTO</t>
        </is>
      </c>
      <c r="S164" s="152" t="n">
        <v>8202646871</v>
      </c>
      <c r="T164" s="202" t="inlineStr">
        <is>
          <t>5 DIAS ÚTEIS</t>
        </is>
      </c>
      <c r="U164" s="209" t="n">
        <v>46197</v>
      </c>
      <c r="V164" s="60" t="n">
        <v>46197</v>
      </c>
      <c r="W164" s="60" t="n">
        <v>46204</v>
      </c>
      <c r="X164" s="60" t="n">
        <v>46199</v>
      </c>
      <c r="Y164" s="60">
        <f>IF(AND(X164&lt;&gt;"",W164&lt;&gt;""),IF(X164&lt;=W164,"SIM","NÃO"),"")</f>
        <v/>
      </c>
      <c r="Z164" s="105" t="n"/>
      <c r="AC164">
        <f>IF($C164="","",IF(COUNTIF('Códigos Santander (ref)'!$A$2:$A$79,$C164)&gt;0,"SANTANDER",IF(COUNTIF('Códigos Itaú (ref)'!$A$2:$A$44,$C164)&gt;0,"ITAU",IF(AND(TRIM(UPPER($I164))="CONTRATUAL",ISNUMBER(SEARCH("INDIVIDUAL",SUBSTITUTE(UPPER($D164)," ","")))),"PREMIUM FREE",""))))</f>
        <v/>
      </c>
    </row>
    <row r="165" ht="15" customFormat="1" customHeight="1" s="45">
      <c r="A165" s="105" t="inlineStr">
        <is>
          <t>TELA</t>
        </is>
      </c>
      <c r="B165" s="105" t="n">
        <v>56939</v>
      </c>
      <c r="C165" s="105" t="inlineStr">
        <is>
          <t>1RUGY</t>
        </is>
      </c>
      <c r="D165" s="105" t="inlineStr">
        <is>
          <t>SANB PROMOTORA DE VENDAS E COBRANCA SA</t>
        </is>
      </c>
      <c r="E165" s="105" t="n">
        <v>4180257386</v>
      </c>
      <c r="F165" s="105" t="inlineStr">
        <is>
          <t>1RUGY001154001</t>
        </is>
      </c>
      <c r="G165" s="153" t="n">
        <v>80</v>
      </c>
      <c r="H165" s="153" t="n">
        <v>80</v>
      </c>
      <c r="I165" s="105" t="inlineStr">
        <is>
          <t>COBRANÇA INDEVIDA</t>
        </is>
      </c>
      <c r="J165" s="124" t="n">
        <v>15300763000125</v>
      </c>
      <c r="K165" s="105" t="inlineStr">
        <is>
          <t>A MATIAS OLIVEIRA</t>
        </is>
      </c>
      <c r="L165" s="105" t="inlineStr">
        <is>
          <t>AÇAILANDIA</t>
        </is>
      </c>
      <c r="M165" s="105" t="inlineStr">
        <is>
          <t>MA</t>
        </is>
      </c>
      <c r="N165" s="162" t="inlineStr">
        <is>
          <t>SERGIANA</t>
        </is>
      </c>
      <c r="O165" s="202" t="inlineStr">
        <is>
          <t>JA POSSUI</t>
        </is>
      </c>
      <c r="P165" s="60" t="n"/>
      <c r="Q165" s="60" t="n"/>
      <c r="R165" s="162" t="inlineStr">
        <is>
          <t>AUTORIZADO PAGAMENTO</t>
        </is>
      </c>
      <c r="S165" s="152" t="n">
        <v>8202646872</v>
      </c>
      <c r="T165" s="202" t="inlineStr">
        <is>
          <t>5 DIAS ÚTEIS</t>
        </is>
      </c>
      <c r="U165" s="209" t="n">
        <v>46197</v>
      </c>
      <c r="V165" s="60" t="n">
        <v>46197</v>
      </c>
      <c r="W165" s="60" t="n">
        <v>46204</v>
      </c>
      <c r="X165" s="60" t="n">
        <v>46199</v>
      </c>
      <c r="Y165" s="60">
        <f>IF(AND(X165&lt;&gt;"",W165&lt;&gt;""),IF(X165&lt;=W165,"SIM","NÃO"),"")</f>
        <v/>
      </c>
      <c r="Z165" s="105" t="n"/>
      <c r="AC165">
        <f>IF($C165="","",IF(COUNTIF('Códigos Santander (ref)'!$A$2:$A$79,$C165)&gt;0,"SANTANDER",IF(COUNTIF('Códigos Itaú (ref)'!$A$2:$A$44,$C165)&gt;0,"ITAU",IF(AND(TRIM(UPPER($I165))="CONTRATUAL",ISNUMBER(SEARCH("INDIVIDUAL",SUBSTITUTE(UPPER($D165)," ","")))),"PREMIUM FREE",""))))</f>
        <v/>
      </c>
    </row>
    <row r="166" ht="15" customFormat="1" customHeight="1" s="45">
      <c r="A166" s="105" t="inlineStr">
        <is>
          <t>SAC</t>
        </is>
      </c>
      <c r="B166" s="206" t="n">
        <v>56720</v>
      </c>
      <c r="C166" s="108" t="inlineStr">
        <is>
          <t>0KGE5</t>
        </is>
      </c>
      <c r="D166" s="105" t="inlineStr">
        <is>
          <t>BANCO SANTANDER BRASIL SA</t>
        </is>
      </c>
      <c r="E166" s="105" t="n">
        <v>7900495622</v>
      </c>
      <c r="F166" s="105" t="inlineStr">
        <is>
          <t>0KGE5001148001</t>
        </is>
      </c>
      <c r="G166" s="153" t="n">
        <v>1535</v>
      </c>
      <c r="H166" s="153" t="n">
        <v>1144.85</v>
      </c>
      <c r="I166" s="105" t="inlineStr">
        <is>
          <t>CONTRATUAL</t>
        </is>
      </c>
      <c r="J166" s="124" t="n">
        <v>10632559616</v>
      </c>
      <c r="K166" s="105" t="inlineStr">
        <is>
          <t>NAIRA DA SILVA BORGES</t>
        </is>
      </c>
      <c r="L166" s="105" t="inlineStr">
        <is>
          <t>VIÇOSA</t>
        </is>
      </c>
      <c r="M166" s="105" t="inlineStr">
        <is>
          <t>MG</t>
        </is>
      </c>
      <c r="N166" s="162" t="inlineStr">
        <is>
          <t>CIBELY</t>
        </is>
      </c>
      <c r="O166" s="202" t="inlineStr">
        <is>
          <t>JA POSSUI</t>
        </is>
      </c>
      <c r="P166" s="60" t="n"/>
      <c r="Q166" s="60" t="n"/>
      <c r="R166" s="162" t="inlineStr">
        <is>
          <t>AUTORIZADO PAGAMENTO</t>
        </is>
      </c>
      <c r="S166" s="152" t="n">
        <v>8202646920</v>
      </c>
      <c r="T166" s="202" t="inlineStr">
        <is>
          <t>5 DIAS ÚTEIS</t>
        </is>
      </c>
      <c r="U166" s="209" t="n">
        <v>46197</v>
      </c>
      <c r="V166" s="60" t="n">
        <v>46199</v>
      </c>
      <c r="W166" s="60" t="n">
        <v>46206</v>
      </c>
      <c r="X166" s="60" t="n">
        <v>46206</v>
      </c>
      <c r="Y166" s="60">
        <f>IF(AND(X166&lt;&gt;"",W166&lt;&gt;""),IF(X166&lt;=W166,"SIM","NÃO"),"")</f>
        <v/>
      </c>
      <c r="Z166" s="105" t="n"/>
      <c r="AC166">
        <f>IF($C166="","",IF(COUNTIF('Códigos Santander (ref)'!$A$2:$A$79,$C166)&gt;0,"SANTANDER",IF(COUNTIF('Códigos Itaú (ref)'!$A$2:$A$44,$C166)&gt;0,"ITAU",IF(AND(TRIM(UPPER($I166))="CONTRATUAL",ISNUMBER(SEARCH("INDIVIDUAL",SUBSTITUTE(UPPER($D166)," ","")))),"PREMIUM FREE",""))))</f>
        <v/>
      </c>
    </row>
    <row r="167" ht="15" customFormat="1" customHeight="1" s="45">
      <c r="A167" s="105" t="inlineStr">
        <is>
          <t>TELA</t>
        </is>
      </c>
      <c r="B167" s="152" t="n">
        <v>57231</v>
      </c>
      <c r="C167" s="105" t="inlineStr">
        <is>
          <t>1RUH3</t>
        </is>
      </c>
      <c r="D167" s="174" t="inlineStr">
        <is>
          <t>BANCO SANTANDER BRASIL SA</t>
        </is>
      </c>
      <c r="E167" s="105" t="n">
        <v>34569597882</v>
      </c>
      <c r="F167" s="105" t="inlineStr">
        <is>
          <t>1RUH3034232028</t>
        </is>
      </c>
      <c r="G167" s="153" t="n">
        <v>430.85</v>
      </c>
      <c r="H167" s="153" t="n">
        <v>430.85</v>
      </c>
      <c r="I167" s="105" t="inlineStr">
        <is>
          <t>CONTRATUAL</t>
        </is>
      </c>
      <c r="J167" s="124" t="n">
        <v>17264825884</v>
      </c>
      <c r="K167" s="105" t="inlineStr">
        <is>
          <t>WANUSSY CARNEIRO ROCHA</t>
        </is>
      </c>
      <c r="L167" s="162" t="inlineStr">
        <is>
          <t>SÃO PAULO</t>
        </is>
      </c>
      <c r="M167" s="105" t="inlineStr">
        <is>
          <t>SP</t>
        </is>
      </c>
      <c r="N167" s="162" t="inlineStr">
        <is>
          <t>SERGIANA</t>
        </is>
      </c>
      <c r="O167" s="202" t="inlineStr">
        <is>
          <t>JA POSSUI</t>
        </is>
      </c>
      <c r="P167" s="60" t="n"/>
      <c r="Q167" s="60" t="n"/>
      <c r="R167" s="162" t="inlineStr">
        <is>
          <t>AUTORIZADO PAGAMENTO</t>
        </is>
      </c>
      <c r="S167" s="152" t="n">
        <v>8202646886</v>
      </c>
      <c r="T167" s="202" t="inlineStr">
        <is>
          <t>5 DIAS ÚTEIS</t>
        </is>
      </c>
      <c r="U167" s="209" t="n">
        <v>46197</v>
      </c>
      <c r="V167" s="60" t="n">
        <v>46198</v>
      </c>
      <c r="W167" s="60" t="n">
        <v>46205</v>
      </c>
      <c r="X167" s="60" t="n">
        <v>46203</v>
      </c>
      <c r="Y167" s="60">
        <f>IF(AND(X167&lt;&gt;"",W167&lt;&gt;""),IF(X167&lt;=W167,"SIM","NÃO"),"")</f>
        <v/>
      </c>
      <c r="Z167" s="105" t="n"/>
      <c r="AC167">
        <f>IF($C167="","",IF(COUNTIF('Códigos Santander (ref)'!$A$2:$A$79,$C167)&gt;0,"SANTANDER",IF(COUNTIF('Códigos Itaú (ref)'!$A$2:$A$44,$C167)&gt;0,"ITAU",IF(AND(TRIM(UPPER($I167))="CONTRATUAL",ISNUMBER(SEARCH("INDIVIDUAL",SUBSTITUTE(UPPER($D167)," ","")))),"PREMIUM FREE",""))))</f>
        <v/>
      </c>
    </row>
    <row r="168" ht="15" customFormat="1" customHeight="1" s="45">
      <c r="A168" s="105" t="inlineStr">
        <is>
          <t>TELA</t>
        </is>
      </c>
      <c r="B168" s="152" t="n">
        <v>57195</v>
      </c>
      <c r="C168" s="105" t="inlineStr">
        <is>
          <t>1RUH3</t>
        </is>
      </c>
      <c r="D168" s="174" t="inlineStr">
        <is>
          <t>BANCO SANTANDER BRASIL SA</t>
        </is>
      </c>
      <c r="E168" s="105" t="n">
        <v>31801933871</v>
      </c>
      <c r="F168" s="105" t="inlineStr">
        <is>
          <t>1RUH3027211010</t>
        </is>
      </c>
      <c r="G168" s="153" t="n">
        <v>512.4</v>
      </c>
      <c r="H168" s="153" t="n">
        <v>512.4</v>
      </c>
      <c r="I168" s="105" t="inlineStr">
        <is>
          <t>CONTRATUAL</t>
        </is>
      </c>
      <c r="J168" s="124" t="n">
        <v>38260191000101</v>
      </c>
      <c r="K168" s="105" t="inlineStr">
        <is>
          <t>FREDERICO VICENTE CLINICA ODONTOLOGICA UNIPESSOAL LTDA</t>
        </is>
      </c>
      <c r="L168" s="162" t="inlineStr">
        <is>
          <t>SÃO PAULO</t>
        </is>
      </c>
      <c r="M168" s="105" t="inlineStr">
        <is>
          <t>SP</t>
        </is>
      </c>
      <c r="N168" s="162" t="inlineStr">
        <is>
          <t>SERGIANA</t>
        </is>
      </c>
      <c r="O168" s="202" t="inlineStr">
        <is>
          <t>JA POSSUI</t>
        </is>
      </c>
      <c r="P168" s="60" t="n"/>
      <c r="Q168" s="60" t="n"/>
      <c r="R168" s="162" t="inlineStr">
        <is>
          <t>AUTORIZADO PAGAMENTO</t>
        </is>
      </c>
      <c r="S168" s="152" t="n">
        <v>8202646887</v>
      </c>
      <c r="T168" s="202" t="inlineStr">
        <is>
          <t>5 DIAS ÚTEIS</t>
        </is>
      </c>
      <c r="U168" s="209" t="n">
        <v>46197</v>
      </c>
      <c r="V168" s="60" t="n">
        <v>46198</v>
      </c>
      <c r="W168" s="60" t="n">
        <v>46205</v>
      </c>
      <c r="X168" s="60" t="n">
        <v>46203</v>
      </c>
      <c r="Y168" s="60">
        <f>IF(AND(X168&lt;&gt;"",W168&lt;&gt;""),IF(X168&lt;=W168,"SIM","NÃO"),"")</f>
        <v/>
      </c>
      <c r="Z168" s="105" t="n"/>
      <c r="AC168">
        <f>IF($C168="","",IF(COUNTIF('Códigos Santander (ref)'!$A$2:$A$79,$C168)&gt;0,"SANTANDER",IF(COUNTIF('Códigos Itaú (ref)'!$A$2:$A$44,$C168)&gt;0,"ITAU",IF(AND(TRIM(UPPER($I168))="CONTRATUAL",ISNUMBER(SEARCH("INDIVIDUAL",SUBSTITUTE(UPPER($D168)," ","")))),"PREMIUM FREE",""))))</f>
        <v/>
      </c>
    </row>
    <row r="169" ht="15" customFormat="1" customHeight="1" s="45">
      <c r="A169" s="105" t="inlineStr">
        <is>
          <t>TELA</t>
        </is>
      </c>
      <c r="B169" s="105" t="n">
        <v>57172</v>
      </c>
      <c r="C169" s="208" t="inlineStr">
        <is>
          <t>1RSX8</t>
        </is>
      </c>
      <c r="D169" s="105" t="inlineStr">
        <is>
          <t>ITAU UNIBANCO SA</t>
        </is>
      </c>
      <c r="E169" s="105" t="n">
        <v>3778269879</v>
      </c>
      <c r="F169" s="105" t="inlineStr">
        <is>
          <t>1RSX8000331007</t>
        </is>
      </c>
      <c r="G169" s="153" t="n">
        <v>460</v>
      </c>
      <c r="H169" s="153" t="n">
        <v>187.99</v>
      </c>
      <c r="I169" s="105" t="inlineStr">
        <is>
          <t>CONTRATUAL</t>
        </is>
      </c>
      <c r="J169" s="124" t="n">
        <v>43753962880</v>
      </c>
      <c r="K169" s="105" t="inlineStr">
        <is>
          <t>KELLY CRISTINA VASCONCELOS DA SILVA</t>
        </is>
      </c>
      <c r="L169" s="162" t="inlineStr">
        <is>
          <t>SÃO PAULO</t>
        </is>
      </c>
      <c r="M169" s="105" t="inlineStr">
        <is>
          <t>SP</t>
        </is>
      </c>
      <c r="N169" s="162" t="inlineStr">
        <is>
          <t>SERGIANA</t>
        </is>
      </c>
      <c r="O169" s="202" t="n">
        <v>564310</v>
      </c>
      <c r="P169" s="60" t="n">
        <v>46198</v>
      </c>
      <c r="Q169" s="60" t="n">
        <v>46199</v>
      </c>
      <c r="R169" s="162" t="inlineStr">
        <is>
          <t>AUTORIZADO PAGAMENTO</t>
        </is>
      </c>
      <c r="S169" s="152" t="n">
        <v>8202646916</v>
      </c>
      <c r="T169" s="202" t="inlineStr">
        <is>
          <t>5 DIAS ÚTEIS</t>
        </is>
      </c>
      <c r="U169" s="209" t="n">
        <v>46197</v>
      </c>
      <c r="V169" s="60" t="n">
        <v>46199</v>
      </c>
      <c r="W169" s="60" t="n">
        <v>46206</v>
      </c>
      <c r="X169" s="60" t="n">
        <v>46206</v>
      </c>
      <c r="Y169" s="60">
        <f>IF(AND(X169&lt;&gt;"",W169&lt;&gt;""),IF(X169&lt;=W169,"SIM","NÃO"),"")</f>
        <v/>
      </c>
      <c r="Z169" s="105" t="n"/>
      <c r="AC169">
        <f>IF($C169="","",IF(COUNTIF('Códigos Santander (ref)'!$A$2:$A$79,$C169)&gt;0,"SANTANDER",IF(COUNTIF('Códigos Itaú (ref)'!$A$2:$A$44,$C169)&gt;0,"ITAU",IF(AND(TRIM(UPPER($I169))="CONTRATUAL",ISNUMBER(SEARCH("INDIVIDUAL",SUBSTITUTE(UPPER($D169)," ","")))),"PREMIUM FREE",""))))</f>
        <v/>
      </c>
    </row>
    <row r="170" ht="15" customFormat="1" customHeight="1" s="45">
      <c r="A170" s="105" t="inlineStr">
        <is>
          <t>TELA</t>
        </is>
      </c>
      <c r="B170" s="105" t="n">
        <v>57190</v>
      </c>
      <c r="C170" s="105" t="inlineStr">
        <is>
          <t>1RU51</t>
        </is>
      </c>
      <c r="D170" s="105" t="inlineStr">
        <is>
          <t>BANCO SANTANDER BRASIL SA</t>
        </is>
      </c>
      <c r="E170" s="105" t="n">
        <v>10307564819</v>
      </c>
      <c r="F170" s="105" t="inlineStr">
        <is>
          <t>1RU51000753025</t>
        </is>
      </c>
      <c r="G170" s="153" t="n">
        <v>450</v>
      </c>
      <c r="H170" s="153" t="n">
        <v>318.68</v>
      </c>
      <c r="I170" s="105" t="inlineStr">
        <is>
          <t>CONTRATUAL</t>
        </is>
      </c>
      <c r="J170" s="124" t="n">
        <v>41845002000169</v>
      </c>
      <c r="K170" s="105" t="inlineStr">
        <is>
          <t>IMBRUNITO ESTUDIO DENTAL LTDA</t>
        </is>
      </c>
      <c r="L170" s="105" t="inlineStr">
        <is>
          <t>SAO CAETANO DO SUL</t>
        </is>
      </c>
      <c r="M170" s="105" t="inlineStr">
        <is>
          <t>SP</t>
        </is>
      </c>
      <c r="N170" s="162" t="inlineStr">
        <is>
          <t>SERGIANA</t>
        </is>
      </c>
      <c r="O170" s="202" t="inlineStr">
        <is>
          <t>JA POSSUI</t>
        </is>
      </c>
      <c r="P170" s="60" t="n"/>
      <c r="Q170" s="60" t="n"/>
      <c r="R170" s="162" t="inlineStr">
        <is>
          <t>AUTORIZADO PAGAMENTO</t>
        </is>
      </c>
      <c r="S170" s="152" t="n">
        <v>8202646889</v>
      </c>
      <c r="T170" s="202" t="inlineStr">
        <is>
          <t>5 DIAS ÚTEIS</t>
        </is>
      </c>
      <c r="U170" s="209" t="n">
        <v>46197</v>
      </c>
      <c r="V170" s="60" t="n">
        <v>46198</v>
      </c>
      <c r="W170" s="60" t="n">
        <v>46205</v>
      </c>
      <c r="X170" s="60" t="n">
        <v>46204</v>
      </c>
      <c r="Y170" s="60">
        <f>IF(AND(X170&lt;&gt;"",W170&lt;&gt;""),IF(X170&lt;=W170,"SIM","NÃO"),"")</f>
        <v/>
      </c>
      <c r="Z170" s="105" t="n"/>
      <c r="AC170">
        <f>IF($C170="","",IF(COUNTIF('Códigos Santander (ref)'!$A$2:$A$79,$C170)&gt;0,"SANTANDER",IF(COUNTIF('Códigos Itaú (ref)'!$A$2:$A$44,$C170)&gt;0,"ITAU",IF(AND(TRIM(UPPER($I170))="CONTRATUAL",ISNUMBER(SEARCH("INDIVIDUAL",SUBSTITUTE(UPPER($D170)," ","")))),"PREMIUM FREE",""))))</f>
        <v/>
      </c>
    </row>
    <row r="171" ht="15" customFormat="1" customHeight="1" s="45">
      <c r="A171" s="105" t="inlineStr">
        <is>
          <t>TELA</t>
        </is>
      </c>
      <c r="B171" s="105" t="n">
        <v>57155</v>
      </c>
      <c r="C171" s="105" t="inlineStr">
        <is>
          <t>1RUH3</t>
        </is>
      </c>
      <c r="D171" s="105" t="inlineStr">
        <is>
          <t>BANCO SANTANDER BRASIL SA</t>
        </is>
      </c>
      <c r="E171" s="105" t="n">
        <v>22087919836</v>
      </c>
      <c r="F171" s="105" t="inlineStr">
        <is>
          <t>1RUH3005641012</t>
        </is>
      </c>
      <c r="G171" s="153" t="n">
        <v>420</v>
      </c>
      <c r="H171" s="153" t="n">
        <v>243.88</v>
      </c>
      <c r="I171" s="105" t="inlineStr">
        <is>
          <t>CONTRATUAL</t>
        </is>
      </c>
      <c r="J171" s="124" t="n">
        <v>24870458000160</v>
      </c>
      <c r="K171" s="105" t="inlineStr">
        <is>
          <t>EDWAL LOBOSCHI</t>
        </is>
      </c>
      <c r="L171" s="162" t="inlineStr">
        <is>
          <t>SÃO PAULO</t>
        </is>
      </c>
      <c r="M171" s="105" t="inlineStr">
        <is>
          <t>SP</t>
        </is>
      </c>
      <c r="N171" s="162" t="inlineStr">
        <is>
          <t>SERGIANA</t>
        </is>
      </c>
      <c r="O171" s="202" t="inlineStr">
        <is>
          <t>JA POSSUI</t>
        </is>
      </c>
      <c r="P171" s="60" t="n"/>
      <c r="Q171" s="60" t="n"/>
      <c r="R171" s="162" t="inlineStr">
        <is>
          <t>AUTORIZADO PAGAMENTO</t>
        </is>
      </c>
      <c r="S171" s="152" t="n">
        <v>8202646890</v>
      </c>
      <c r="T171" s="202" t="inlineStr">
        <is>
          <t>5 DIAS ÚTEIS</t>
        </is>
      </c>
      <c r="U171" s="209" t="n">
        <v>46198</v>
      </c>
      <c r="V171" s="60" t="n">
        <v>46198</v>
      </c>
      <c r="W171" s="60" t="n">
        <v>46205</v>
      </c>
      <c r="X171" s="60" t="n">
        <v>46203</v>
      </c>
      <c r="Y171" s="60">
        <f>IF(AND(X171&lt;&gt;"",W171&lt;&gt;""),IF(X171&lt;=W171,"SIM","NÃO"),"")</f>
        <v/>
      </c>
      <c r="Z171" s="105" t="n"/>
      <c r="AC171">
        <f>IF($C171="","",IF(COUNTIF('Códigos Santander (ref)'!$A$2:$A$79,$C171)&gt;0,"SANTANDER",IF(COUNTIF('Códigos Itaú (ref)'!$A$2:$A$44,$C171)&gt;0,"ITAU",IF(AND(TRIM(UPPER($I171))="CONTRATUAL",ISNUMBER(SEARCH("INDIVIDUAL",SUBSTITUTE(UPPER($D171)," ","")))),"PREMIUM FREE",""))))</f>
        <v/>
      </c>
    </row>
    <row r="172" ht="15" customFormat="1" customHeight="1" s="45">
      <c r="A172" s="105" t="inlineStr">
        <is>
          <t>TELA</t>
        </is>
      </c>
      <c r="B172" s="105" t="n">
        <v>57270</v>
      </c>
      <c r="C172" s="105" t="inlineStr">
        <is>
          <t>1RU51</t>
        </is>
      </c>
      <c r="D172" s="105" t="inlineStr">
        <is>
          <t>BANCO SANTANDER BRASIL SA</t>
        </is>
      </c>
      <c r="E172" s="105" t="n">
        <v>21957476842</v>
      </c>
      <c r="F172" s="105" t="inlineStr">
        <is>
          <t>1RU51000355011</t>
        </is>
      </c>
      <c r="G172" s="153" t="n">
        <v>220</v>
      </c>
      <c r="H172" s="153" t="n">
        <v>90.94</v>
      </c>
      <c r="I172" s="105" t="inlineStr">
        <is>
          <t>CONTRATUAL</t>
        </is>
      </c>
      <c r="J172" s="124" t="n">
        <v>8229165000141</v>
      </c>
      <c r="K172" s="105" t="inlineStr">
        <is>
          <t>CLINICA NEW LIFE PRIME ODONTOLOGIA LTDA.</t>
        </is>
      </c>
      <c r="L172" s="162" t="inlineStr">
        <is>
          <t>SÃO PAULO</t>
        </is>
      </c>
      <c r="M172" s="105" t="inlineStr">
        <is>
          <t>SP</t>
        </is>
      </c>
      <c r="N172" s="162" t="inlineStr">
        <is>
          <t>SERGIANA</t>
        </is>
      </c>
      <c r="O172" s="202" t="inlineStr">
        <is>
          <t>JA POSSUI</t>
        </is>
      </c>
      <c r="P172" s="60" t="n"/>
      <c r="Q172" s="60" t="n"/>
      <c r="R172" s="162" t="inlineStr">
        <is>
          <t>AUTORIZADO PAGAMENTO</t>
        </is>
      </c>
      <c r="S172" s="152" t="n">
        <v>8202646915</v>
      </c>
      <c r="T172" s="202" t="inlineStr">
        <is>
          <t>5 DIAS ÚTEIS</t>
        </is>
      </c>
      <c r="U172" s="209" t="n">
        <v>46198</v>
      </c>
      <c r="V172" s="60" t="n">
        <v>46199</v>
      </c>
      <c r="W172" s="60" t="n">
        <v>46206</v>
      </c>
      <c r="X172" s="60" t="n">
        <v>46206</v>
      </c>
      <c r="Y172" s="60">
        <f>IF(AND(X172&lt;&gt;"",W172&lt;&gt;""),IF(X172&lt;=W172,"SIM","NÃO"),"")</f>
        <v/>
      </c>
      <c r="Z172" s="105" t="n"/>
      <c r="AC172">
        <f>IF($C172="","",IF(COUNTIF('Códigos Santander (ref)'!$A$2:$A$79,$C172)&gt;0,"SANTANDER",IF(COUNTIF('Códigos Itaú (ref)'!$A$2:$A$44,$C172)&gt;0,"ITAU",IF(AND(TRIM(UPPER($I172))="CONTRATUAL",ISNUMBER(SEARCH("INDIVIDUAL",SUBSTITUTE(UPPER($D172)," ","")))),"PREMIUM FREE",""))))</f>
        <v/>
      </c>
    </row>
    <row r="173" ht="15" customFormat="1" customHeight="1" s="45">
      <c r="A173" s="105" t="inlineStr">
        <is>
          <t>TELA</t>
        </is>
      </c>
      <c r="B173" s="206" t="n">
        <v>53855</v>
      </c>
      <c r="C173" s="105" t="inlineStr">
        <is>
          <t>1RSLN</t>
        </is>
      </c>
      <c r="D173" s="105" t="inlineStr">
        <is>
          <t>ITAU UNIBANCO SA</t>
        </is>
      </c>
      <c r="E173" s="105" t="n">
        <v>16039128780</v>
      </c>
      <c r="F173" s="105" t="inlineStr">
        <is>
          <t>1RSLN008271003</t>
        </is>
      </c>
      <c r="G173" s="153" t="n">
        <v>450</v>
      </c>
      <c r="H173" s="153" t="n">
        <v>450</v>
      </c>
      <c r="I173" s="105" t="inlineStr">
        <is>
          <t>CONTRATUAL</t>
        </is>
      </c>
      <c r="J173" s="124" t="n">
        <v>5950466730</v>
      </c>
      <c r="K173" s="105" t="inlineStr">
        <is>
          <t>ZULMA FLORES BLANCO QUEIROZ</t>
        </is>
      </c>
      <c r="L173" s="105" t="inlineStr">
        <is>
          <t>SÃO GONÇALO</t>
        </is>
      </c>
      <c r="M173" s="105" t="inlineStr">
        <is>
          <t>RJ</t>
        </is>
      </c>
      <c r="N173" s="162" t="inlineStr">
        <is>
          <t>SERGIANA</t>
        </is>
      </c>
      <c r="O173" s="202" t="inlineStr">
        <is>
          <t>JA POSSUI</t>
        </is>
      </c>
      <c r="P173" s="60" t="n"/>
      <c r="Q173" s="60" t="n"/>
      <c r="R173" s="162" t="inlineStr">
        <is>
          <t>AUTORIZADO PAGAMENTO</t>
        </is>
      </c>
      <c r="S173" s="152" t="n">
        <v>8202646917</v>
      </c>
      <c r="T173" s="202" t="inlineStr">
        <is>
          <t>5 DIAS ÚTEIS</t>
        </is>
      </c>
      <c r="U173" s="209" t="n">
        <v>46198</v>
      </c>
      <c r="V173" s="60" t="n">
        <v>46199</v>
      </c>
      <c r="W173" s="60" t="n">
        <v>46206</v>
      </c>
      <c r="X173" s="60" t="n">
        <v>46206</v>
      </c>
      <c r="Y173" s="60">
        <f>IF(AND(X173&lt;&gt;"",W173&lt;&gt;""),IF(X173&lt;=W173,"SIM","NÃO"),"")</f>
        <v/>
      </c>
      <c r="Z173" s="105" t="n"/>
      <c r="AC173">
        <f>IF($C173="","",IF(COUNTIF('Códigos Santander (ref)'!$A$2:$A$79,$C173)&gt;0,"SANTANDER",IF(COUNTIF('Códigos Itaú (ref)'!$A$2:$A$44,$C173)&gt;0,"ITAU",IF(AND(TRIM(UPPER($I173))="CONTRATUAL",ISNUMBER(SEARCH("INDIVIDUAL",SUBSTITUTE(UPPER($D173)," ","")))),"PREMIUM FREE",""))))</f>
        <v/>
      </c>
    </row>
    <row r="174" ht="15" customFormat="1" customHeight="1" s="45">
      <c r="A174" s="105" t="inlineStr">
        <is>
          <t>TELA</t>
        </is>
      </c>
      <c r="B174" s="206" t="n">
        <v>57290</v>
      </c>
      <c r="C174" s="105" t="inlineStr">
        <is>
          <t>1RUH3</t>
        </is>
      </c>
      <c r="D174" s="105" t="inlineStr">
        <is>
          <t>BANCO SANTANDER BRASIL SA</t>
        </is>
      </c>
      <c r="E174" s="105" t="n">
        <v>22024640850</v>
      </c>
      <c r="F174" s="105" t="inlineStr">
        <is>
          <t>1RUH3033793018</t>
        </is>
      </c>
      <c r="G174" s="153" t="n">
        <v>7967.81</v>
      </c>
      <c r="H174" s="153" t="n">
        <v>7967.78</v>
      </c>
      <c r="I174" s="105" t="inlineStr">
        <is>
          <t>CONTRATUAL</t>
        </is>
      </c>
      <c r="J174" s="124" t="n">
        <v>38260191000101</v>
      </c>
      <c r="K174" s="105" t="inlineStr">
        <is>
          <t>FREDERICO VICENTE CLINICA ODONTOLOGICA UNIPESSOAL LTDA</t>
        </is>
      </c>
      <c r="L174" s="162" t="inlineStr">
        <is>
          <t>SÃO PAULO</t>
        </is>
      </c>
      <c r="M174" s="105" t="inlineStr">
        <is>
          <t>SP</t>
        </is>
      </c>
      <c r="N174" s="162" t="inlineStr">
        <is>
          <t>SERGIANA</t>
        </is>
      </c>
      <c r="O174" s="202" t="inlineStr">
        <is>
          <t>JA POSSUI</t>
        </is>
      </c>
      <c r="P174" s="60" t="n"/>
      <c r="Q174" s="60" t="n"/>
      <c r="R174" s="162" t="inlineStr">
        <is>
          <t>AUTORIZADO PAGAMENTO</t>
        </is>
      </c>
      <c r="S174" s="152" t="n">
        <v>8202646918</v>
      </c>
      <c r="T174" s="202" t="inlineStr">
        <is>
          <t>5 DIAS ÚTEIS</t>
        </is>
      </c>
      <c r="U174" s="209" t="n">
        <v>46198</v>
      </c>
      <c r="V174" s="60" t="n">
        <v>46199</v>
      </c>
      <c r="W174" s="60" t="n">
        <v>46206</v>
      </c>
      <c r="X174" s="60" t="n">
        <v>46206</v>
      </c>
      <c r="Y174" s="60">
        <f>IF(AND(X174&lt;&gt;"",W174&lt;&gt;""),IF(X174&lt;=W174,"SIM","NÃO"),"")</f>
        <v/>
      </c>
      <c r="Z174" s="105" t="n"/>
      <c r="AC174">
        <f>IF($C174="","",IF(COUNTIF('Códigos Santander (ref)'!$A$2:$A$79,$C174)&gt;0,"SANTANDER",IF(COUNTIF('Códigos Itaú (ref)'!$A$2:$A$44,$C174)&gt;0,"ITAU",IF(AND(TRIM(UPPER($I174))="CONTRATUAL",ISNUMBER(SEARCH("INDIVIDUAL",SUBSTITUTE(UPPER($D174)," ","")))),"PREMIUM FREE",""))))</f>
        <v/>
      </c>
    </row>
    <row r="175" ht="15" customFormat="1" customHeight="1" s="45">
      <c r="A175" s="105" t="inlineStr">
        <is>
          <t>TELA</t>
        </is>
      </c>
      <c r="B175" s="105" t="n">
        <v>57271</v>
      </c>
      <c r="C175" s="105" t="inlineStr">
        <is>
          <t>1RUH3</t>
        </is>
      </c>
      <c r="D175" s="105" t="inlineStr">
        <is>
          <t>BANCO SANTANDER BRASIL SA</t>
        </is>
      </c>
      <c r="E175" s="105" t="n">
        <v>40306095890</v>
      </c>
      <c r="F175" s="105" t="inlineStr">
        <is>
          <t>1RUH3024322016</t>
        </is>
      </c>
      <c r="G175" s="153" t="n">
        <v>370</v>
      </c>
      <c r="H175" s="153" t="n">
        <v>173.51</v>
      </c>
      <c r="I175" s="105" t="inlineStr">
        <is>
          <t>CONTRATUAL</t>
        </is>
      </c>
      <c r="J175" s="124" t="n">
        <v>24870458000160</v>
      </c>
      <c r="K175" s="105" t="inlineStr">
        <is>
          <t>EDWAL LOBOSCHI</t>
        </is>
      </c>
      <c r="L175" s="162" t="inlineStr">
        <is>
          <t>SÃO PAULO</t>
        </is>
      </c>
      <c r="M175" s="105" t="inlineStr">
        <is>
          <t>SP</t>
        </is>
      </c>
      <c r="N175" s="162" t="inlineStr">
        <is>
          <t>SERGIANA</t>
        </is>
      </c>
      <c r="O175" s="202" t="inlineStr">
        <is>
          <t>JA POSSUI</t>
        </is>
      </c>
      <c r="P175" s="209" t="n"/>
      <c r="Q175" s="60" t="n"/>
      <c r="R175" s="162" t="inlineStr">
        <is>
          <t>AUTORIZADO PAGAMENTO</t>
        </is>
      </c>
      <c r="S175" s="152" t="n">
        <v>8202646919</v>
      </c>
      <c r="T175" s="202" t="inlineStr">
        <is>
          <t>5 DIAS ÚTEIS</t>
        </is>
      </c>
      <c r="U175" s="209" t="n">
        <v>46199</v>
      </c>
      <c r="V175" s="60" t="n">
        <v>46199</v>
      </c>
      <c r="W175" s="60" t="n">
        <v>46206</v>
      </c>
      <c r="X175" s="60" t="n">
        <v>46206</v>
      </c>
      <c r="Y175" s="60">
        <f>IF(AND(X175&lt;&gt;"",W175&lt;&gt;""),IF(X175&lt;=W175,"SIM","NÃO"),"")</f>
        <v/>
      </c>
      <c r="Z175" s="105" t="n"/>
      <c r="AC175">
        <f>IF($C175="","",IF(COUNTIF('Códigos Santander (ref)'!$A$2:$A$79,$C175)&gt;0,"SANTANDER",IF(COUNTIF('Códigos Itaú (ref)'!$A$2:$A$44,$C175)&gt;0,"ITAU",IF(AND(TRIM(UPPER($I175))="CONTRATUAL",ISNUMBER(SEARCH("INDIVIDUAL",SUBSTITUTE(UPPER($D175)," ","")))),"PREMIUM FREE",""))))</f>
        <v/>
      </c>
    </row>
    <row r="176" ht="15" customFormat="1" customHeight="1" s="45">
      <c r="A176" s="105" t="inlineStr">
        <is>
          <t>TELA</t>
        </is>
      </c>
      <c r="B176" s="105" t="n">
        <v>57293</v>
      </c>
      <c r="C176" s="105" t="inlineStr">
        <is>
          <t>1RU54</t>
        </is>
      </c>
      <c r="D176" s="105" t="inlineStr">
        <is>
          <t>BANCO SANTANDER BRASIL SA</t>
        </is>
      </c>
      <c r="E176" s="105" t="n">
        <v>4300642842</v>
      </c>
      <c r="F176" s="105" t="inlineStr">
        <is>
          <t>1RU54000156019</t>
        </is>
      </c>
      <c r="G176" s="153" t="n">
        <v>650</v>
      </c>
      <c r="H176" s="153" t="n">
        <v>104.52</v>
      </c>
      <c r="I176" s="105" t="inlineStr">
        <is>
          <t>CONTRATUAL</t>
        </is>
      </c>
      <c r="J176" s="124" t="n">
        <v>50392666000100</v>
      </c>
      <c r="K176" s="105" t="inlineStr">
        <is>
          <t>NAKAIMA ODONTOLOGIA LTDA</t>
        </is>
      </c>
      <c r="L176" s="162" t="inlineStr">
        <is>
          <t>SÃO PAULO</t>
        </is>
      </c>
      <c r="M176" s="105" t="inlineStr">
        <is>
          <t>SP</t>
        </is>
      </c>
      <c r="N176" s="162" t="inlineStr">
        <is>
          <t>SERGIANA</t>
        </is>
      </c>
      <c r="O176" s="202" t="inlineStr">
        <is>
          <t>JA POSSUI</t>
        </is>
      </c>
      <c r="P176" s="60" t="n"/>
      <c r="Q176" s="60" t="n"/>
      <c r="R176" s="162" t="inlineStr">
        <is>
          <t>AUTORIZADO PAGAMENTO</t>
        </is>
      </c>
      <c r="S176" s="152" t="n">
        <v>8202646984</v>
      </c>
      <c r="T176" s="202" t="inlineStr">
        <is>
          <t>5 DIAS ÚTEIS</t>
        </is>
      </c>
      <c r="U176" s="209" t="n">
        <v>46202</v>
      </c>
      <c r="V176" s="60" t="n">
        <v>46203</v>
      </c>
      <c r="W176" s="60" t="n">
        <v>46210</v>
      </c>
      <c r="X176" s="60" t="n">
        <v>46206</v>
      </c>
      <c r="Y176" s="60">
        <f>IF(AND(X176&lt;&gt;"",W176&lt;&gt;""),IF(X176&lt;=W176,"SIM","NÃO"),"")</f>
        <v/>
      </c>
      <c r="Z176" s="105" t="n"/>
      <c r="AC176">
        <f>IF($C176="","",IF(COUNTIF('Códigos Santander (ref)'!$A$2:$A$79,$C176)&gt;0,"SANTANDER",IF(COUNTIF('Códigos Itaú (ref)'!$A$2:$A$44,$C176)&gt;0,"ITAU",IF(AND(TRIM(UPPER($I176))="CONTRATUAL",ISNUMBER(SEARCH("INDIVIDUAL",SUBSTITUTE(UPPER($D176)," ","")))),"PREMIUM FREE",""))))</f>
        <v/>
      </c>
    </row>
    <row r="177" ht="15" customFormat="1" customHeight="1" s="45">
      <c r="A177" s="105" t="inlineStr">
        <is>
          <t>TELA</t>
        </is>
      </c>
      <c r="B177" s="105" t="n">
        <v>57412</v>
      </c>
      <c r="C177" s="105" t="inlineStr">
        <is>
          <t>1RUH3</t>
        </is>
      </c>
      <c r="D177" s="105" t="inlineStr">
        <is>
          <t>BANCO SANTANDER BRASIL SA</t>
        </is>
      </c>
      <c r="E177" s="105" t="n">
        <v>17612779870</v>
      </c>
      <c r="F177" s="105" t="inlineStr">
        <is>
          <t>1RUH3027278026</t>
        </is>
      </c>
      <c r="G177" s="153" t="n">
        <v>800</v>
      </c>
      <c r="H177" s="153" t="n">
        <v>800</v>
      </c>
      <c r="I177" s="105" t="inlineStr">
        <is>
          <t>CONTRATUAL</t>
        </is>
      </c>
      <c r="J177" s="124" t="n">
        <v>32035522803</v>
      </c>
      <c r="K177" s="105" t="inlineStr">
        <is>
          <t>LARISSA MARDEGAN LUZ</t>
        </is>
      </c>
      <c r="L177" s="105" t="inlineStr">
        <is>
          <t>SANTO ANDRÉ</t>
        </is>
      </c>
      <c r="M177" s="105" t="inlineStr">
        <is>
          <t>SP</t>
        </is>
      </c>
      <c r="N177" s="187" t="inlineStr">
        <is>
          <t>CIBELY</t>
        </is>
      </c>
      <c r="O177" s="202" t="inlineStr">
        <is>
          <t>JA POSSUI</t>
        </is>
      </c>
      <c r="P177" s="60" t="n"/>
      <c r="Q177" s="60" t="n"/>
      <c r="R177" s="162" t="inlineStr">
        <is>
          <t>AUTORIZADO PAGAMENTO</t>
        </is>
      </c>
      <c r="S177" s="152" t="n">
        <v>8202646983</v>
      </c>
      <c r="T177" s="202" t="inlineStr">
        <is>
          <t>5 DIAS ÚTEIS</t>
        </is>
      </c>
      <c r="U177" s="209" t="n">
        <v>46203</v>
      </c>
      <c r="V177" s="60" t="n">
        <v>46203</v>
      </c>
      <c r="W177" s="60" t="n">
        <v>46210</v>
      </c>
      <c r="X177" s="60" t="n">
        <v>46206</v>
      </c>
      <c r="Y177" s="60">
        <f>IF(AND(X177&lt;&gt;"",W177&lt;&gt;""),IF(X177&lt;=W177,"SIM","NÃO"),"")</f>
        <v/>
      </c>
      <c r="Z177" s="105" t="n"/>
      <c r="AC177">
        <f>IF($C177="","",IF(COUNTIF('Códigos Santander (ref)'!$A$2:$A$79,$C177)&gt;0,"SANTANDER",IF(COUNTIF('Códigos Itaú (ref)'!$A$2:$A$44,$C177)&gt;0,"ITAU",IF(AND(TRIM(UPPER($I177))="CONTRATUAL",ISNUMBER(SEARCH("INDIVIDUAL",SUBSTITUTE(UPPER($D177)," ","")))),"PREMIUM FREE",""))))</f>
        <v/>
      </c>
    </row>
    <row r="178" ht="15" customHeight="1">
      <c r="A178" s="223" t="n"/>
      <c r="B178" s="223" t="n"/>
      <c r="C178" s="223" t="n"/>
      <c r="D178" s="223" t="n"/>
      <c r="E178" s="223" t="n"/>
      <c r="F178" s="225" t="n"/>
      <c r="G178" s="234">
        <f>SUM(G2:G177)</f>
        <v/>
      </c>
      <c r="H178" s="234">
        <f>SUM(H2:H177)</f>
        <v/>
      </c>
      <c r="I178" s="223" t="n"/>
      <c r="J178" s="225" t="n"/>
      <c r="K178" s="223" t="n"/>
      <c r="L178" s="223" t="n"/>
      <c r="M178" s="223" t="n"/>
      <c r="N178" s="226" t="n"/>
      <c r="O178" s="247" t="n"/>
      <c r="P178" s="172" t="n"/>
      <c r="Q178" s="172" t="n"/>
      <c r="R178" s="248" t="n"/>
      <c r="S178" s="152" t="n"/>
      <c r="T178" s="247" t="n"/>
      <c r="U178" s="228" t="n"/>
      <c r="V178" s="60" t="n"/>
      <c r="W178" s="60" t="n"/>
      <c r="X178" s="60" t="n"/>
      <c r="Y178" s="60">
        <f>IF(AND(X178&lt;&gt;"",W178&lt;&gt;""),IF(X178&lt;=W178,"SIM","NÃO"),"")</f>
        <v/>
      </c>
      <c r="Z178" s="63" t="n"/>
      <c r="AA178" s="45" t="n"/>
      <c r="AB178" s="45" t="n"/>
      <c r="AC178" s="45">
        <f>IF($C178="","",IF(COUNTIF('Códigos Santander (ref)'!$A$2:$A$79,$C178)&gt;0,"SANTANDER",IF(COUNTIF('Códigos Itaú (ref)'!$A$2:$A$44,$C178)&gt;0,"ITAU",IF(AND(TRIM(UPPER($I178))="CONTRATUAL",ISNUMBER(SEARCH("INDIVIDUAL",SUBSTITUTE(UPPER($D178)," ","")))),"PREMIUM FREE",""))))</f>
        <v/>
      </c>
      <c r="AD178" s="45" t="n"/>
      <c r="AE178" s="45" t="n"/>
      <c r="AF178" s="45" t="n"/>
      <c r="AG178" s="45" t="n"/>
      <c r="AH178" s="45" t="n"/>
      <c r="AI178" s="45" t="n"/>
      <c r="AJ178" s="45" t="n"/>
      <c r="AK178" s="45" t="n"/>
      <c r="AL178" s="45" t="n"/>
      <c r="AM178" s="45" t="n"/>
      <c r="AN178" s="45" t="n"/>
      <c r="AO178" s="45" t="n"/>
      <c r="AP178" s="45" t="n"/>
      <c r="AQ178" s="45" t="n"/>
      <c r="AR178" s="45" t="n"/>
      <c r="AS178" s="45" t="n"/>
      <c r="AT178" s="45" t="n"/>
      <c r="AU178" s="45" t="n"/>
      <c r="AV178" s="45" t="n"/>
      <c r="AW178" s="45" t="n"/>
      <c r="AX178" s="45" t="n"/>
      <c r="AY178" s="45" t="n"/>
      <c r="AZ178" s="45" t="n"/>
      <c r="BA178" s="45" t="n"/>
      <c r="BB178" s="45" t="n"/>
      <c r="BC178" s="45" t="n"/>
      <c r="BD178" s="45" t="n"/>
      <c r="BE178" s="45" t="n"/>
      <c r="BF178" s="45" t="n"/>
      <c r="BG178" s="45" t="n"/>
      <c r="BH178" s="45" t="n"/>
      <c r="BI178" s="45" t="n"/>
      <c r="BJ178" s="45" t="n"/>
      <c r="BK178" s="45" t="n"/>
      <c r="BL178" s="45" t="n"/>
      <c r="BM178" s="45" t="n"/>
      <c r="BN178" s="45" t="n"/>
      <c r="BO178" s="45" t="n"/>
      <c r="BP178" s="45" t="n"/>
      <c r="BQ178" s="45" t="n"/>
      <c r="BR178" s="45" t="n"/>
      <c r="BS178" s="45" t="n"/>
      <c r="BT178" s="45" t="n"/>
      <c r="BU178" s="45" t="n"/>
      <c r="BV178" s="45" t="n"/>
      <c r="BW178" s="45" t="n"/>
      <c r="BX178" s="45" t="n"/>
      <c r="BY178" s="45" t="n"/>
      <c r="BZ178" s="45" t="n"/>
      <c r="CA178" s="45" t="n"/>
      <c r="CB178" s="45" t="n"/>
      <c r="CC178" s="45" t="n"/>
      <c r="CD178" s="45" t="n"/>
      <c r="CE178" s="45" t="n"/>
      <c r="CF178" s="45" t="n"/>
      <c r="CG178" s="45" t="n"/>
      <c r="CH178" s="45" t="n"/>
      <c r="CI178" s="45" t="n"/>
      <c r="CJ178" s="45" t="n"/>
      <c r="CK178" s="45" t="n"/>
      <c r="CL178" s="45" t="n"/>
      <c r="CM178" s="45" t="n"/>
    </row>
    <row r="179" ht="15" customFormat="1" customHeight="1" s="45">
      <c r="A179" s="223" t="n"/>
      <c r="B179" s="249" t="n"/>
      <c r="C179" s="223" t="n"/>
      <c r="D179" s="223" t="n"/>
      <c r="E179" s="223" t="n"/>
      <c r="F179" s="223" t="n"/>
      <c r="G179" s="250" t="n"/>
      <c r="H179" s="250" t="n"/>
      <c r="I179" s="223" t="n"/>
      <c r="J179" s="225" t="n"/>
      <c r="K179" s="223" t="n"/>
      <c r="L179" s="223" t="n"/>
      <c r="M179" s="223" t="n"/>
      <c r="N179" s="226" t="n"/>
      <c r="O179" s="247" t="n"/>
      <c r="P179" s="172" t="n"/>
      <c r="Q179" s="60" t="n"/>
      <c r="R179" s="248" t="n"/>
      <c r="S179" s="152" t="n"/>
      <c r="T179" s="247" t="n"/>
      <c r="U179" s="228" t="n"/>
      <c r="V179" s="60" t="n"/>
      <c r="W179" s="60" t="n"/>
      <c r="X179" s="60" t="n"/>
      <c r="Y179" s="60">
        <f>IF(AND(X179&lt;&gt;"",W179&lt;&gt;""),IF(X179&lt;=W179,"SIM","NÃO"),"")</f>
        <v/>
      </c>
      <c r="Z179" s="105" t="n"/>
      <c r="AC179">
        <f>IF($C179="","",IF(COUNTIF('Códigos Santander (ref)'!$A$2:$A$79,$C179)&gt;0,"SANTANDER",IF(COUNTIF('Códigos Itaú (ref)'!$A$2:$A$44,$C179)&gt;0,"ITAU",IF(AND(TRIM(UPPER($I179))="CONTRATUAL",ISNUMBER(SEARCH("INDIVIDUAL",SUBSTITUTE(UPPER($D179)," ","")))),"PREMIUM FREE",""))))</f>
        <v/>
      </c>
    </row>
    <row r="180" ht="15" customHeight="1">
      <c r="A180" s="223" t="n"/>
      <c r="B180" s="223" t="n"/>
      <c r="C180" s="223" t="n"/>
      <c r="D180" s="223" t="n"/>
      <c r="E180" s="223" t="n"/>
      <c r="F180" s="223" t="n"/>
      <c r="G180" s="250" t="n"/>
      <c r="H180" s="250" t="n"/>
      <c r="I180" s="223" t="n"/>
      <c r="J180" s="225" t="n"/>
      <c r="K180" s="223" t="n"/>
      <c r="L180" s="223" t="n"/>
      <c r="M180" s="223" t="n"/>
      <c r="N180" s="226" t="n"/>
      <c r="O180" s="247" t="n"/>
      <c r="P180" s="172" t="n"/>
      <c r="Q180" s="60" t="n"/>
      <c r="R180" s="248" t="n"/>
      <c r="S180" s="152" t="n"/>
      <c r="T180" s="247" t="n"/>
      <c r="U180" s="228" t="n"/>
      <c r="V180" s="60" t="n"/>
      <c r="W180" s="60" t="n"/>
      <c r="X180" s="60" t="n"/>
      <c r="Y180" s="60">
        <f>IF(AND(X180&lt;&gt;"",W180&lt;&gt;""),IF(X180&lt;=W180,"SIM","NÃO"),"")</f>
        <v/>
      </c>
      <c r="Z180" s="105" t="n"/>
      <c r="AA180" s="45" t="n"/>
      <c r="AB180" s="45" t="n"/>
      <c r="AC180" s="45">
        <f>IF($C180="","",IF(COUNTIF('Códigos Santander (ref)'!$A$2:$A$79,$C180)&gt;0,"SANTANDER",IF(COUNTIF('Códigos Itaú (ref)'!$A$2:$A$44,$C180)&gt;0,"ITAU",IF(AND(TRIM(UPPER($I180))="CONTRATUAL",ISNUMBER(SEARCH("INDIVIDUAL",SUBSTITUTE(UPPER($D180)," ","")))),"PREMIUM FREE",""))))</f>
        <v/>
      </c>
      <c r="AD180" s="45" t="n"/>
      <c r="AE180" s="45" t="n"/>
      <c r="AF180" s="45" t="n"/>
      <c r="AG180" s="45" t="n"/>
      <c r="AH180" s="45" t="n"/>
      <c r="AI180" s="45" t="n"/>
      <c r="AJ180" s="45" t="n"/>
      <c r="AK180" s="45" t="n"/>
      <c r="AL180" s="45" t="n"/>
      <c r="AM180" s="45" t="n"/>
      <c r="AN180" s="45" t="n"/>
      <c r="AO180" s="45" t="n"/>
      <c r="AP180" s="45" t="n"/>
      <c r="AQ180" s="45" t="n"/>
      <c r="AR180" s="45" t="n"/>
      <c r="AS180" s="45" t="n"/>
      <c r="AT180" s="45" t="n"/>
      <c r="AU180" s="45" t="n"/>
      <c r="AV180" s="45" t="n"/>
      <c r="AW180" s="45" t="n"/>
      <c r="AX180" s="45" t="n"/>
      <c r="AY180" s="45" t="n"/>
      <c r="AZ180" s="45" t="n"/>
      <c r="BA180" s="45" t="n"/>
      <c r="BB180" s="45" t="n"/>
      <c r="BC180" s="45" t="n"/>
      <c r="BD180" s="45" t="n"/>
      <c r="BE180" s="45" t="n"/>
      <c r="BF180" s="45" t="n"/>
      <c r="BG180" s="45" t="n"/>
      <c r="BH180" s="45" t="n"/>
      <c r="BI180" s="45" t="n"/>
      <c r="BJ180" s="45" t="n"/>
      <c r="BK180" s="45" t="n"/>
      <c r="BL180" s="45" t="n"/>
      <c r="BM180" s="45" t="n"/>
      <c r="BN180" s="45" t="n"/>
      <c r="BO180" s="45" t="n"/>
      <c r="BP180" s="45" t="n"/>
      <c r="BQ180" s="45" t="n"/>
      <c r="BR180" s="45" t="n"/>
      <c r="BS180" s="45" t="n"/>
      <c r="BT180" s="45" t="n"/>
      <c r="BU180" s="45" t="n"/>
      <c r="BV180" s="45" t="n"/>
      <c r="BW180" s="45" t="n"/>
      <c r="BX180" s="45" t="n"/>
      <c r="BY180" s="45" t="n"/>
      <c r="BZ180" s="45" t="n"/>
      <c r="CA180" s="45" t="n"/>
      <c r="CB180" s="45" t="n"/>
      <c r="CC180" s="45" t="n"/>
      <c r="CD180" s="45" t="n"/>
      <c r="CE180" s="45" t="n"/>
      <c r="CF180" s="45" t="n"/>
      <c r="CG180" s="45" t="n"/>
      <c r="CH180" s="45" t="n"/>
      <c r="CI180" s="45" t="n"/>
      <c r="CJ180" s="45" t="n"/>
      <c r="CK180" s="45" t="n"/>
      <c r="CL180" s="45" t="n"/>
      <c r="CM180" s="45" t="n"/>
    </row>
    <row r="181" ht="15" customFormat="1" customHeight="1" s="45">
      <c r="A181" s="223" t="n"/>
      <c r="B181" s="223" t="n"/>
      <c r="C181" s="223" t="n"/>
      <c r="D181" s="223" t="n"/>
      <c r="E181" s="223" t="n"/>
      <c r="F181" s="223" t="n"/>
      <c r="G181" s="250" t="n"/>
      <c r="H181" s="250" t="n"/>
      <c r="I181" s="223" t="n"/>
      <c r="J181" s="225" t="n"/>
      <c r="K181" s="223" t="n"/>
      <c r="L181" s="223" t="n"/>
      <c r="M181" s="223" t="n"/>
      <c r="N181" s="226" t="n"/>
      <c r="O181" s="247" t="n"/>
      <c r="P181" s="172" t="n"/>
      <c r="Q181" s="172" t="n"/>
      <c r="R181" s="248" t="n"/>
      <c r="S181" s="251" t="n"/>
      <c r="T181" s="247" t="n"/>
      <c r="U181" s="228" t="n"/>
      <c r="V181" s="60" t="n"/>
      <c r="W181" s="60" t="n"/>
      <c r="X181" s="60" t="n"/>
      <c r="Y181" s="60">
        <f>IF(AND(X181&lt;&gt;"",W181&lt;&gt;""),IF(X181&lt;=W181,"SIM","NÃO"),"")</f>
        <v/>
      </c>
      <c r="Z181" s="105" t="n"/>
      <c r="AC181">
        <f>IF($C181="","",IF(COUNTIF('Códigos Santander (ref)'!$A$2:$A$79,$C181)&gt;0,"SANTANDER",IF(COUNTIF('Códigos Itaú (ref)'!$A$2:$A$44,$C181)&gt;0,"ITAU",IF(AND(TRIM(UPPER($I181))="CONTRATUAL",ISNUMBER(SEARCH("INDIVIDUAL",SUBSTITUTE(UPPER($D181)," ","")))),"PREMIUM FREE",""))))</f>
        <v/>
      </c>
    </row>
    <row r="182" ht="15" customFormat="1" customHeight="1" s="45">
      <c r="A182" s="223" t="n"/>
      <c r="B182" s="223" t="n"/>
      <c r="C182" s="223" t="n"/>
      <c r="D182" s="223" t="n"/>
      <c r="E182" s="223" t="n"/>
      <c r="F182" s="223" t="n"/>
      <c r="G182" s="250" t="n"/>
      <c r="H182" s="250" t="n"/>
      <c r="I182" s="223" t="n"/>
      <c r="J182" s="225" t="n"/>
      <c r="K182" s="223" t="n"/>
      <c r="L182" s="223" t="n"/>
      <c r="M182" s="223" t="n"/>
      <c r="N182" s="226" t="n"/>
      <c r="O182" s="162" t="n"/>
      <c r="P182" s="209" t="n"/>
      <c r="Q182" s="60" t="n"/>
      <c r="R182" s="193" t="n"/>
      <c r="S182" s="152" t="n"/>
      <c r="T182" s="227" t="n"/>
      <c r="U182" s="228" t="n"/>
      <c r="V182" s="60" t="n"/>
      <c r="W182" s="60" t="n"/>
      <c r="X182" s="60" t="n"/>
      <c r="Y182" s="60">
        <f>IF(AND(X182&lt;&gt;"",W182&lt;&gt;""),IF(X182&lt;=W182,"SIM","NÃO"),"")</f>
        <v/>
      </c>
      <c r="Z182" s="105" t="n"/>
      <c r="AC182">
        <f>IF($C182="","",IF(COUNTIF('Códigos Santander (ref)'!$A$2:$A$79,$C182)&gt;0,"SANTANDER",IF(COUNTIF('Códigos Itaú (ref)'!$A$2:$A$44,$C182)&gt;0,"ITAU",IF(AND(TRIM(UPPER($I182))="CONTRATUAL",ISNUMBER(SEARCH("INDIVIDUAL",SUBSTITUTE(UPPER($D182)," ","")))),"PREMIUM FREE",""))))</f>
        <v/>
      </c>
    </row>
    <row r="183" ht="15" customHeight="1">
      <c r="A183" s="240" t="n"/>
      <c r="B183" s="240" t="n"/>
      <c r="C183" s="240" t="n"/>
      <c r="D183" s="240" t="n"/>
      <c r="E183" s="240" t="n"/>
      <c r="F183" s="240" t="n"/>
      <c r="G183" s="241" t="n"/>
      <c r="H183" s="241" t="n"/>
      <c r="I183" s="240" t="n"/>
      <c r="J183" s="242" t="n"/>
      <c r="K183" s="240" t="n"/>
      <c r="L183" s="240" t="n"/>
      <c r="M183" s="240" t="n"/>
      <c r="N183" s="243" t="n"/>
      <c r="O183" s="243" t="n"/>
      <c r="P183" s="239" t="n"/>
      <c r="Q183" s="239" t="n"/>
      <c r="R183" s="243" t="n"/>
      <c r="S183" s="117" t="n"/>
      <c r="T183" s="243" t="n"/>
      <c r="U183" s="244" t="n"/>
      <c r="V183" s="239" t="n"/>
      <c r="W183" s="239" t="n"/>
      <c r="X183" s="239" t="n"/>
      <c r="Y183" s="239" t="n"/>
      <c r="Z183" s="117" t="n"/>
      <c r="AA183" s="45" t="n"/>
      <c r="AB183" s="45" t="n"/>
      <c r="AC183" s="45">
        <f>IF($C183="","",IF(COUNTIF('Códigos Santander (ref)'!$A$2:$A$79,$C183)&gt;0,"SANTANDER",IF(COUNTIF('Códigos Itaú (ref)'!$A$2:$A$44,$C183)&gt;0,"ITAU",IF(AND(TRIM(UPPER($I183))="CONTRATUAL",ISNUMBER(SEARCH("INDIVIDUAL",SUBSTITUTE(UPPER($D183)," ","")))),"PREMIUM FREE",""))))</f>
        <v/>
      </c>
      <c r="AD183" s="45" t="n"/>
      <c r="AE183" s="45" t="n"/>
      <c r="AF183" s="45" t="n"/>
      <c r="AG183" s="45" t="n"/>
      <c r="AH183" s="45" t="n"/>
      <c r="AI183" s="45" t="n"/>
      <c r="AJ183" s="45" t="n"/>
      <c r="AK183" s="45" t="n"/>
      <c r="AL183" s="45" t="n"/>
      <c r="AM183" s="45" t="n"/>
      <c r="AN183" s="45" t="n"/>
      <c r="AO183" s="45" t="n"/>
      <c r="AP183" s="45" t="n"/>
      <c r="AQ183" s="45" t="n"/>
      <c r="AR183" s="45" t="n"/>
      <c r="AS183" s="45" t="n"/>
      <c r="AT183" s="45" t="n"/>
      <c r="AU183" s="45" t="n"/>
      <c r="AV183" s="45" t="n"/>
      <c r="AW183" s="45" t="n"/>
      <c r="AX183" s="45" t="n"/>
      <c r="AY183" s="45" t="n"/>
      <c r="AZ183" s="45" t="n"/>
      <c r="BA183" s="45" t="n"/>
      <c r="BB183" s="45" t="n"/>
      <c r="BC183" s="45" t="n"/>
      <c r="BD183" s="45" t="n"/>
      <c r="BE183" s="45" t="n"/>
      <c r="BF183" s="45" t="n"/>
      <c r="BG183" s="45" t="n"/>
      <c r="BH183" s="45" t="n"/>
      <c r="BI183" s="45" t="n"/>
      <c r="BJ183" s="45" t="n"/>
      <c r="BK183" s="45" t="n"/>
      <c r="BL183" s="45" t="n"/>
      <c r="BM183" s="45" t="n"/>
      <c r="BN183" s="45" t="n"/>
      <c r="BO183" s="45" t="n"/>
      <c r="BP183" s="45" t="n"/>
      <c r="BQ183" s="45" t="n"/>
      <c r="BR183" s="45" t="n"/>
      <c r="BS183" s="45" t="n"/>
      <c r="BT183" s="45" t="n"/>
      <c r="BU183" s="45" t="n"/>
      <c r="BV183" s="45" t="n"/>
      <c r="BW183" s="45" t="n"/>
      <c r="BX183" s="45" t="n"/>
      <c r="BY183" s="45" t="n"/>
      <c r="BZ183" s="45" t="n"/>
      <c r="CA183" s="45" t="n"/>
      <c r="CB183" s="45" t="n"/>
      <c r="CC183" s="45" t="n"/>
      <c r="CD183" s="45" t="n"/>
      <c r="CE183" s="45" t="n"/>
      <c r="CF183" s="45" t="n"/>
      <c r="CG183" s="45" t="n"/>
      <c r="CH183" s="45" t="n"/>
      <c r="CI183" s="45" t="n"/>
      <c r="CJ183" s="45" t="n"/>
      <c r="CK183" s="45" t="n"/>
      <c r="CL183" s="45" t="n"/>
      <c r="CM183" s="45" t="n"/>
    </row>
    <row r="184" ht="15" customHeight="1">
      <c r="A184" s="240" t="n"/>
      <c r="B184" s="240" t="n"/>
      <c r="C184" s="240" t="n"/>
      <c r="D184" s="240" t="n"/>
      <c r="E184" s="240" t="n"/>
      <c r="F184" s="240" t="n"/>
      <c r="G184" s="241" t="n"/>
      <c r="H184" s="241" t="n"/>
      <c r="I184" s="240" t="n"/>
      <c r="J184" s="242" t="n"/>
      <c r="K184" s="240" t="n"/>
      <c r="L184" s="240" t="n"/>
      <c r="M184" s="240" t="n"/>
      <c r="N184" s="243" t="n"/>
      <c r="O184" s="243" t="n"/>
      <c r="P184" s="239" t="n"/>
      <c r="Q184" s="239" t="n"/>
      <c r="R184" s="243" t="n"/>
      <c r="S184" s="117" t="n"/>
      <c r="T184" s="243" t="n"/>
      <c r="U184" s="244" t="n"/>
      <c r="V184" s="239" t="n"/>
      <c r="W184" s="239" t="n"/>
      <c r="X184" s="239" t="n"/>
      <c r="Y184" s="239" t="n"/>
      <c r="Z184" s="117" t="n"/>
      <c r="AA184" s="45" t="n"/>
      <c r="AB184" s="45" t="n"/>
      <c r="AC184" s="45">
        <f>IF($C184="","",IF(COUNTIF('Códigos Santander (ref)'!$A$2:$A$79,$C184)&gt;0,"SANTANDER",IF(COUNTIF('Códigos Itaú (ref)'!$A$2:$A$44,$C184)&gt;0,"ITAU",IF(AND(TRIM(UPPER($I184))="CONTRATUAL",ISNUMBER(SEARCH("INDIVIDUAL",SUBSTITUTE(UPPER($D184)," ","")))),"PREMIUM FREE",""))))</f>
        <v/>
      </c>
      <c r="AD184" s="45" t="n"/>
      <c r="AE184" s="45" t="n"/>
      <c r="AF184" s="45" t="n"/>
      <c r="AG184" s="45" t="n"/>
      <c r="AH184" s="45" t="n"/>
      <c r="AI184" s="45" t="n"/>
      <c r="AJ184" s="45" t="n"/>
      <c r="AK184" s="45" t="n"/>
      <c r="AL184" s="45" t="n"/>
      <c r="AM184" s="45" t="n"/>
      <c r="AN184" s="45" t="n"/>
      <c r="AO184" s="45" t="n"/>
      <c r="AP184" s="45" t="n"/>
      <c r="AQ184" s="45" t="n"/>
      <c r="AR184" s="45" t="n"/>
      <c r="AS184" s="45" t="n"/>
      <c r="AT184" s="45" t="n"/>
      <c r="AU184" s="45" t="n"/>
      <c r="AV184" s="45" t="n"/>
      <c r="AW184" s="45" t="n"/>
      <c r="AX184" s="45" t="n"/>
      <c r="AY184" s="45" t="n"/>
      <c r="AZ184" s="45" t="n"/>
      <c r="BA184" s="45" t="n"/>
      <c r="BB184" s="45" t="n"/>
      <c r="BC184" s="45" t="n"/>
      <c r="BD184" s="45" t="n"/>
      <c r="BE184" s="45" t="n"/>
      <c r="BF184" s="45" t="n"/>
      <c r="BG184" s="45" t="n"/>
      <c r="BH184" s="45" t="n"/>
      <c r="BI184" s="45" t="n"/>
      <c r="BJ184" s="45" t="n"/>
      <c r="BK184" s="45" t="n"/>
      <c r="BL184" s="45" t="n"/>
      <c r="BM184" s="45" t="n"/>
      <c r="BN184" s="45" t="n"/>
      <c r="BO184" s="45" t="n"/>
      <c r="BP184" s="45" t="n"/>
      <c r="BQ184" s="45" t="n"/>
      <c r="BR184" s="45" t="n"/>
      <c r="BS184" s="45" t="n"/>
      <c r="BT184" s="45" t="n"/>
      <c r="BU184" s="45" t="n"/>
      <c r="BV184" s="45" t="n"/>
      <c r="BW184" s="45" t="n"/>
      <c r="BX184" s="45" t="n"/>
      <c r="BY184" s="45" t="n"/>
      <c r="BZ184" s="45" t="n"/>
      <c r="CA184" s="45" t="n"/>
      <c r="CB184" s="45" t="n"/>
      <c r="CC184" s="45" t="n"/>
      <c r="CD184" s="45" t="n"/>
      <c r="CE184" s="45" t="n"/>
      <c r="CF184" s="45" t="n"/>
      <c r="CG184" s="45" t="n"/>
      <c r="CH184" s="45" t="n"/>
      <c r="CI184" s="45" t="n"/>
      <c r="CJ184" s="45" t="n"/>
      <c r="CK184" s="45" t="n"/>
      <c r="CL184" s="45" t="n"/>
      <c r="CM184" s="45" t="n"/>
    </row>
    <row r="185" ht="15" customHeight="1">
      <c r="A185" s="240" t="n"/>
      <c r="B185" s="240" t="n"/>
      <c r="C185" s="240" t="n"/>
      <c r="D185" s="240" t="n"/>
      <c r="E185" s="240" t="n"/>
      <c r="F185" s="240" t="n"/>
      <c r="G185" s="241" t="n"/>
      <c r="H185" s="241" t="n"/>
      <c r="I185" s="240" t="n"/>
      <c r="J185" s="242" t="n"/>
      <c r="K185" s="240" t="n"/>
      <c r="L185" s="240" t="n"/>
      <c r="M185" s="240" t="n"/>
      <c r="N185" s="243" t="n"/>
      <c r="O185" s="243" t="n"/>
      <c r="P185" s="239" t="n"/>
      <c r="Q185" s="239" t="n"/>
      <c r="R185" s="243" t="n"/>
      <c r="S185" s="117" t="n"/>
      <c r="T185" s="243" t="n"/>
      <c r="U185" s="244" t="n"/>
      <c r="V185" s="239" t="n"/>
      <c r="W185" s="239" t="n"/>
      <c r="X185" s="239" t="n"/>
      <c r="Y185" s="239" t="n"/>
      <c r="Z185" s="117" t="n"/>
      <c r="AA185" s="45" t="n"/>
      <c r="AB185" s="45" t="n"/>
      <c r="AC185" s="45">
        <f>IF($C185="","",IF(COUNTIF('Códigos Santander (ref)'!$A$2:$A$79,$C185)&gt;0,"SANTANDER",IF(COUNTIF('Códigos Itaú (ref)'!$A$2:$A$44,$C185)&gt;0,"ITAU",IF(AND(TRIM(UPPER($I185))="CONTRATUAL",ISNUMBER(SEARCH("INDIVIDUAL",SUBSTITUTE(UPPER($D185)," ","")))),"PREMIUM FREE",""))))</f>
        <v/>
      </c>
      <c r="AD185" s="45" t="n"/>
      <c r="AE185" s="45" t="n"/>
      <c r="AF185" s="45" t="n"/>
      <c r="AG185" s="45" t="n"/>
      <c r="AH185" s="45" t="n"/>
      <c r="AI185" s="45" t="n"/>
      <c r="AJ185" s="45" t="n"/>
      <c r="AK185" s="45" t="n"/>
      <c r="AL185" s="45" t="n"/>
      <c r="AM185" s="45" t="n"/>
      <c r="AN185" s="45" t="n"/>
      <c r="AO185" s="45" t="n"/>
      <c r="AP185" s="45" t="n"/>
      <c r="AQ185" s="45" t="n"/>
      <c r="AR185" s="45" t="n"/>
      <c r="AS185" s="45" t="n"/>
      <c r="AT185" s="45" t="n"/>
      <c r="AU185" s="45" t="n"/>
      <c r="AV185" s="45" t="n"/>
      <c r="AW185" s="45" t="n"/>
      <c r="AX185" s="45" t="n"/>
      <c r="AY185" s="45" t="n"/>
      <c r="AZ185" s="45" t="n"/>
      <c r="BA185" s="45" t="n"/>
      <c r="BB185" s="45" t="n"/>
      <c r="BC185" s="45" t="n"/>
      <c r="BD185" s="45" t="n"/>
      <c r="BE185" s="45" t="n"/>
      <c r="BF185" s="45" t="n"/>
      <c r="BG185" s="45" t="n"/>
      <c r="BH185" s="45" t="n"/>
      <c r="BI185" s="45" t="n"/>
      <c r="BJ185" s="45" t="n"/>
      <c r="BK185" s="45" t="n"/>
      <c r="BL185" s="45" t="n"/>
      <c r="BM185" s="45" t="n"/>
      <c r="BN185" s="45" t="n"/>
      <c r="BO185" s="45" t="n"/>
      <c r="BP185" s="45" t="n"/>
      <c r="BQ185" s="45" t="n"/>
      <c r="BR185" s="45" t="n"/>
      <c r="BS185" s="45" t="n"/>
      <c r="BT185" s="45" t="n"/>
      <c r="BU185" s="45" t="n"/>
      <c r="BV185" s="45" t="n"/>
      <c r="BW185" s="45" t="n"/>
      <c r="BX185" s="45" t="n"/>
      <c r="BY185" s="45" t="n"/>
      <c r="BZ185" s="45" t="n"/>
      <c r="CA185" s="45" t="n"/>
      <c r="CB185" s="45" t="n"/>
      <c r="CC185" s="45" t="n"/>
      <c r="CD185" s="45" t="n"/>
      <c r="CE185" s="45" t="n"/>
      <c r="CF185" s="45" t="n"/>
      <c r="CG185" s="45" t="n"/>
      <c r="CH185" s="45" t="n"/>
      <c r="CI185" s="45" t="n"/>
      <c r="CJ185" s="45" t="n"/>
      <c r="CK185" s="45" t="n"/>
      <c r="CL185" s="45" t="n"/>
      <c r="CM185" s="45" t="n"/>
    </row>
    <row r="186" ht="15" customHeight="1">
      <c r="A186" s="240" t="n"/>
      <c r="B186" s="240" t="n"/>
      <c r="C186" s="240" t="n"/>
      <c r="D186" s="240" t="n"/>
      <c r="E186" s="240" t="n"/>
      <c r="F186" s="240" t="n"/>
      <c r="G186" s="241" t="n"/>
      <c r="H186" s="241" t="n"/>
      <c r="I186" s="240" t="n"/>
      <c r="J186" s="242" t="n"/>
      <c r="K186" s="240" t="n"/>
      <c r="L186" s="240" t="n"/>
      <c r="M186" s="240" t="n"/>
      <c r="N186" s="243" t="n"/>
      <c r="O186" s="243" t="n"/>
      <c r="P186" s="239" t="n"/>
      <c r="Q186" s="239" t="n"/>
      <c r="R186" s="243" t="n"/>
      <c r="S186" s="117" t="n"/>
      <c r="T186" s="243" t="n"/>
      <c r="U186" s="244" t="n"/>
      <c r="V186" s="239" t="n"/>
      <c r="W186" s="239" t="n"/>
      <c r="X186" s="239" t="n"/>
      <c r="Y186" s="239" t="n"/>
      <c r="Z186" s="117" t="n"/>
      <c r="AA186" s="45" t="n"/>
      <c r="AB186" s="45" t="n"/>
      <c r="AC186" s="45">
        <f>IF($C186="","",IF(COUNTIF('Códigos Santander (ref)'!$A$2:$A$79,$C186)&gt;0,"SANTANDER",IF(COUNTIF('Códigos Itaú (ref)'!$A$2:$A$44,$C186)&gt;0,"ITAU",IF(AND(TRIM(UPPER($I186))="CONTRATUAL",ISNUMBER(SEARCH("INDIVIDUAL",SUBSTITUTE(UPPER($D186)," ","")))),"PREMIUM FREE",""))))</f>
        <v/>
      </c>
      <c r="AD186" s="45" t="n"/>
      <c r="AE186" s="45" t="n"/>
      <c r="AF186" s="45" t="n"/>
      <c r="AG186" s="45" t="n"/>
      <c r="AH186" s="45" t="n"/>
      <c r="AI186" s="45" t="n"/>
      <c r="AJ186" s="45" t="n"/>
      <c r="AK186" s="45" t="n"/>
      <c r="AL186" s="45" t="n"/>
      <c r="AM186" s="45" t="n"/>
      <c r="AN186" s="45" t="n"/>
      <c r="AO186" s="45" t="n"/>
      <c r="AP186" s="45" t="n"/>
      <c r="AQ186" s="45" t="n"/>
      <c r="AR186" s="45" t="n"/>
      <c r="AS186" s="45" t="n"/>
      <c r="AT186" s="45" t="n"/>
      <c r="AU186" s="45" t="n"/>
      <c r="AV186" s="45" t="n"/>
      <c r="AW186" s="45" t="n"/>
      <c r="AX186" s="45" t="n"/>
      <c r="AY186" s="45" t="n"/>
      <c r="AZ186" s="45" t="n"/>
      <c r="BA186" s="45" t="n"/>
      <c r="BB186" s="45" t="n"/>
      <c r="BC186" s="45" t="n"/>
      <c r="BD186" s="45" t="n"/>
      <c r="BE186" s="45" t="n"/>
      <c r="BF186" s="45" t="n"/>
      <c r="BG186" s="45" t="n"/>
      <c r="BH186" s="45" t="n"/>
      <c r="BI186" s="45" t="n"/>
      <c r="BJ186" s="45" t="n"/>
      <c r="BK186" s="45" t="n"/>
      <c r="BL186" s="45" t="n"/>
      <c r="BM186" s="45" t="n"/>
      <c r="BN186" s="45" t="n"/>
      <c r="BO186" s="45" t="n"/>
      <c r="BP186" s="45" t="n"/>
      <c r="BQ186" s="45" t="n"/>
      <c r="BR186" s="45" t="n"/>
      <c r="BS186" s="45" t="n"/>
      <c r="BT186" s="45" t="n"/>
      <c r="BU186" s="45" t="n"/>
      <c r="BV186" s="45" t="n"/>
      <c r="BW186" s="45" t="n"/>
      <c r="BX186" s="45" t="n"/>
      <c r="BY186" s="45" t="n"/>
      <c r="BZ186" s="45" t="n"/>
      <c r="CA186" s="45" t="n"/>
      <c r="CB186" s="45" t="n"/>
      <c r="CC186" s="45" t="n"/>
      <c r="CD186" s="45" t="n"/>
      <c r="CE186" s="45" t="n"/>
      <c r="CF186" s="45" t="n"/>
      <c r="CG186" s="45" t="n"/>
      <c r="CH186" s="45" t="n"/>
      <c r="CI186" s="45" t="n"/>
      <c r="CJ186" s="45" t="n"/>
      <c r="CK186" s="45" t="n"/>
      <c r="CL186" s="45" t="n"/>
      <c r="CM186" s="45" t="n"/>
    </row>
    <row r="187" ht="15" customHeight="1">
      <c r="A187" s="240" t="n"/>
      <c r="B187" s="240" t="n"/>
      <c r="C187" s="240" t="n"/>
      <c r="D187" s="240" t="n"/>
      <c r="E187" s="240" t="n"/>
      <c r="F187" s="240" t="n"/>
      <c r="G187" s="241" t="n"/>
      <c r="H187" s="241" t="n"/>
      <c r="I187" s="240" t="n"/>
      <c r="J187" s="242" t="n"/>
      <c r="K187" s="240" t="n"/>
      <c r="L187" s="240" t="n"/>
      <c r="M187" s="240" t="n"/>
      <c r="N187" s="243" t="n"/>
      <c r="O187" s="243" t="n"/>
      <c r="P187" s="239" t="n"/>
      <c r="Q187" s="239" t="n"/>
      <c r="R187" s="243" t="n"/>
      <c r="S187" s="117" t="n"/>
      <c r="T187" s="243" t="n"/>
      <c r="U187" s="244" t="inlineStr">
        <is>
          <t>[</t>
        </is>
      </c>
      <c r="V187" s="239" t="n"/>
      <c r="W187" s="239" t="n"/>
      <c r="X187" s="239" t="n"/>
      <c r="Y187" s="239" t="n"/>
      <c r="Z187" s="117" t="n"/>
      <c r="AA187" s="45" t="n"/>
      <c r="AB187" s="45" t="n"/>
      <c r="AC187" s="45">
        <f>IF($C187="","",IF(COUNTIF('Códigos Santander (ref)'!$A$2:$A$79,$C187)&gt;0,"SANTANDER",IF(COUNTIF('Códigos Itaú (ref)'!$A$2:$A$44,$C187)&gt;0,"ITAU",IF(AND(TRIM(UPPER($I187))="CONTRATUAL",ISNUMBER(SEARCH("INDIVIDUAL",SUBSTITUTE(UPPER($D187)," ","")))),"PREMIUM FREE",""))))</f>
        <v/>
      </c>
      <c r="AD187" s="45" t="n"/>
      <c r="AE187" s="45" t="n"/>
      <c r="AF187" s="45" t="n"/>
      <c r="AG187" s="45" t="n"/>
      <c r="AH187" s="45" t="n"/>
      <c r="AI187" s="45" t="n"/>
      <c r="AJ187" s="45" t="n"/>
      <c r="AK187" s="45" t="n"/>
      <c r="AL187" s="45" t="n"/>
      <c r="AM187" s="45" t="n"/>
      <c r="AN187" s="45" t="n"/>
      <c r="AO187" s="45" t="n"/>
      <c r="AP187" s="45" t="n"/>
      <c r="AQ187" s="45" t="n"/>
      <c r="AR187" s="45" t="n"/>
      <c r="AS187" s="45" t="n"/>
      <c r="AT187" s="45" t="n"/>
      <c r="AU187" s="45" t="n"/>
      <c r="AV187" s="45" t="n"/>
      <c r="AW187" s="45" t="n"/>
      <c r="AX187" s="45" t="n"/>
      <c r="AY187" s="45" t="n"/>
      <c r="AZ187" s="45" t="n"/>
      <c r="BA187" s="45" t="n"/>
      <c r="BB187" s="45" t="n"/>
      <c r="BC187" s="45" t="n"/>
      <c r="BD187" s="45" t="n"/>
      <c r="BE187" s="45" t="n"/>
      <c r="BF187" s="45" t="n"/>
      <c r="BG187" s="45" t="n"/>
      <c r="BH187" s="45" t="n"/>
      <c r="BI187" s="45" t="n"/>
      <c r="BJ187" s="45" t="n"/>
      <c r="BK187" s="45" t="n"/>
      <c r="BL187" s="45" t="n"/>
      <c r="BM187" s="45" t="n"/>
      <c r="BN187" s="45" t="n"/>
      <c r="BO187" s="45" t="n"/>
      <c r="BP187" s="45" t="n"/>
      <c r="BQ187" s="45" t="n"/>
      <c r="BR187" s="45" t="n"/>
      <c r="BS187" s="45" t="n"/>
      <c r="BT187" s="45" t="n"/>
      <c r="BU187" s="45" t="n"/>
      <c r="BV187" s="45" t="n"/>
      <c r="BW187" s="45" t="n"/>
      <c r="BX187" s="45" t="n"/>
      <c r="BY187" s="45" t="n"/>
      <c r="BZ187" s="45" t="n"/>
      <c r="CA187" s="45" t="n"/>
      <c r="CB187" s="45" t="n"/>
      <c r="CC187" s="45" t="n"/>
      <c r="CD187" s="45" t="n"/>
      <c r="CE187" s="45" t="n"/>
      <c r="CF187" s="45" t="n"/>
      <c r="CG187" s="45" t="n"/>
      <c r="CH187" s="45" t="n"/>
      <c r="CI187" s="45" t="n"/>
      <c r="CJ187" s="45" t="n"/>
      <c r="CK187" s="45" t="n"/>
      <c r="CL187" s="45" t="n"/>
      <c r="CM187" s="45" t="n"/>
    </row>
    <row r="188" ht="15" customHeight="1">
      <c r="A188" s="240" t="n"/>
      <c r="B188" s="240" t="n"/>
      <c r="C188" s="240" t="n"/>
      <c r="D188" s="240" t="n"/>
      <c r="E188" s="240" t="n"/>
      <c r="F188" s="240" t="n"/>
      <c r="G188" s="241" t="n"/>
      <c r="H188" s="241" t="n"/>
      <c r="I188" s="240" t="n"/>
      <c r="J188" s="242" t="n"/>
      <c r="K188" s="240" t="n"/>
      <c r="L188" s="240" t="n"/>
      <c r="M188" s="240" t="n"/>
      <c r="N188" s="243" t="n"/>
      <c r="O188" s="243" t="n"/>
      <c r="P188" s="239" t="n"/>
      <c r="Q188" s="239" t="n"/>
      <c r="R188" s="243" t="n"/>
      <c r="S188" s="117" t="n"/>
      <c r="T188" s="243" t="n"/>
      <c r="U188" s="244" t="n"/>
      <c r="V188" s="239" t="n"/>
      <c r="W188" s="239" t="n"/>
      <c r="X188" s="239" t="n"/>
      <c r="Y188" s="239" t="n"/>
      <c r="Z188" s="117" t="n"/>
      <c r="AA188" s="45" t="n"/>
      <c r="AB188" s="45" t="n"/>
      <c r="AC188" s="45">
        <f>IF($C188="","",IF(COUNTIF('Códigos Santander (ref)'!$A$2:$A$79,$C188)&gt;0,"SANTANDER",IF(COUNTIF('Códigos Itaú (ref)'!$A$2:$A$44,$C188)&gt;0,"ITAU",IF(AND(TRIM(UPPER($I188))="CONTRATUAL",ISNUMBER(SEARCH("INDIVIDUAL",SUBSTITUTE(UPPER($D188)," ","")))),"PREMIUM FREE",""))))</f>
        <v/>
      </c>
      <c r="AD188" s="45" t="n"/>
      <c r="AE188" s="45" t="n"/>
      <c r="AF188" s="45" t="n"/>
      <c r="AG188" s="45" t="n"/>
      <c r="AH188" s="45" t="n"/>
      <c r="AI188" s="45" t="n"/>
      <c r="AJ188" s="45" t="n"/>
      <c r="AK188" s="45" t="n"/>
      <c r="AL188" s="45" t="n"/>
      <c r="AM188" s="45" t="n"/>
      <c r="AN188" s="45" t="n"/>
      <c r="AO188" s="45" t="n"/>
      <c r="AP188" s="45" t="n"/>
      <c r="AQ188" s="45" t="n"/>
      <c r="AR188" s="45" t="n"/>
      <c r="AS188" s="45" t="n"/>
      <c r="AT188" s="45" t="n"/>
      <c r="AU188" s="45" t="n"/>
      <c r="AV188" s="45" t="n"/>
      <c r="AW188" s="45" t="n"/>
      <c r="AX188" s="45" t="n"/>
      <c r="AY188" s="45" t="n"/>
      <c r="AZ188" s="45" t="n"/>
      <c r="BA188" s="45" t="n"/>
      <c r="BB188" s="45" t="n"/>
      <c r="BC188" s="45" t="n"/>
      <c r="BD188" s="45" t="n"/>
      <c r="BE188" s="45" t="n"/>
      <c r="BF188" s="45" t="n"/>
      <c r="BG188" s="45" t="n"/>
      <c r="BH188" s="45" t="n"/>
      <c r="BI188" s="45" t="n"/>
      <c r="BJ188" s="45" t="n"/>
      <c r="BK188" s="45" t="n"/>
      <c r="BL188" s="45" t="n"/>
      <c r="BM188" s="45" t="n"/>
      <c r="BN188" s="45" t="n"/>
      <c r="BO188" s="45" t="n"/>
      <c r="BP188" s="45" t="n"/>
      <c r="BQ188" s="45" t="n"/>
      <c r="BR188" s="45" t="n"/>
      <c r="BS188" s="45" t="n"/>
      <c r="BT188" s="45" t="n"/>
      <c r="BU188" s="45" t="n"/>
      <c r="BV188" s="45" t="n"/>
      <c r="BW188" s="45" t="n"/>
      <c r="BX188" s="45" t="n"/>
      <c r="BY188" s="45" t="n"/>
      <c r="BZ188" s="45" t="n"/>
      <c r="CA188" s="45" t="n"/>
      <c r="CB188" s="45" t="n"/>
      <c r="CC188" s="45" t="n"/>
      <c r="CD188" s="45" t="n"/>
      <c r="CE188" s="45" t="n"/>
      <c r="CF188" s="45" t="n"/>
      <c r="CG188" s="45" t="n"/>
      <c r="CH188" s="45" t="n"/>
      <c r="CI188" s="45" t="n"/>
      <c r="CJ188" s="45" t="n"/>
      <c r="CK188" s="45" t="n"/>
      <c r="CL188" s="45" t="n"/>
      <c r="CM188" s="45" t="n"/>
    </row>
    <row r="189">
      <c r="AC189">
        <f>IF($C189="","",IF(COUNTIF('Códigos Santander (ref)'!$A$2:$A$79,$C189)&gt;0,"SANTANDER",IF(COUNTIF('Códigos Itaú (ref)'!$A$2:$A$44,$C189)&gt;0,"ITAU",IF(AND(TRIM(UPPER($I189))="CONTRATUAL",ISNUMBER(SEARCH("INDIVIDUAL",SUBSTITUTE(UPPER($D189)," ","")))),"PREMIUM FREE",""))))</f>
        <v/>
      </c>
    </row>
    <row r="190">
      <c r="AC190">
        <f>IF($C190="","",IF(COUNTIF('Códigos Santander (ref)'!$A$2:$A$79,$C190)&gt;0,"SANTANDER",IF(COUNTIF('Códigos Itaú (ref)'!$A$2:$A$44,$C190)&gt;0,"ITAU",IF(AND(TRIM(UPPER($I190))="CONTRATUAL",ISNUMBER(SEARCH("INDIVIDUAL",SUBSTITUTE(UPPER($D190)," ","")))),"PREMIUM FREE",""))))</f>
        <v/>
      </c>
    </row>
    <row r="191">
      <c r="AC191">
        <f>IF($C191="","",IF(COUNTIF('Códigos Santander (ref)'!$A$2:$A$79,$C191)&gt;0,"SANTANDER",IF(COUNTIF('Códigos Itaú (ref)'!$A$2:$A$44,$C191)&gt;0,"ITAU",IF(AND(TRIM(UPPER($I191))="CONTRATUAL",ISNUMBER(SEARCH("INDIVIDUAL",SUBSTITUTE(UPPER($D191)," ","")))),"PREMIUM FREE",""))))</f>
        <v/>
      </c>
    </row>
    <row r="192">
      <c r="AC192">
        <f>IF($C192="","",IF(COUNTIF('Códigos Santander (ref)'!$A$2:$A$79,$C192)&gt;0,"SANTANDER",IF(COUNTIF('Códigos Itaú (ref)'!$A$2:$A$44,$C192)&gt;0,"ITAU",IF(AND(TRIM(UPPER($I192))="CONTRATUAL",ISNUMBER(SEARCH("INDIVIDUAL",SUBSTITUTE(UPPER($D192)," ","")))),"PREMIUM FREE",""))))</f>
        <v/>
      </c>
    </row>
    <row r="193">
      <c r="AC193">
        <f>IF($C193="","",IF(COUNTIF('Códigos Santander (ref)'!$A$2:$A$79,$C193)&gt;0,"SANTANDER",IF(COUNTIF('Códigos Itaú (ref)'!$A$2:$A$44,$C193)&gt;0,"ITAU",IF(AND(TRIM(UPPER($I193))="CONTRATUAL",ISNUMBER(SEARCH("INDIVIDUAL",SUBSTITUTE(UPPER($D193)," ","")))),"PREMIUM FREE",""))))</f>
        <v/>
      </c>
    </row>
    <row r="194">
      <c r="AC194">
        <f>IF($C194="","",IF(COUNTIF('Códigos Santander (ref)'!$A$2:$A$79,$C194)&gt;0,"SANTANDER",IF(COUNTIF('Códigos Itaú (ref)'!$A$2:$A$44,$C194)&gt;0,"ITAU",IF(AND(TRIM(UPPER($I194))="CONTRATUAL",ISNUMBER(SEARCH("INDIVIDUAL",SUBSTITUTE(UPPER($D194)," ","")))),"PREMIUM FREE",""))))</f>
        <v/>
      </c>
    </row>
    <row r="195">
      <c r="AC195">
        <f>IF($C195="","",IF(COUNTIF('Códigos Santander (ref)'!$A$2:$A$79,$C195)&gt;0,"SANTANDER",IF(COUNTIF('Códigos Itaú (ref)'!$A$2:$A$44,$C195)&gt;0,"ITAU",IF(AND(TRIM(UPPER($I195))="CONTRATUAL",ISNUMBER(SEARCH("INDIVIDUAL",SUBSTITUTE(UPPER($D195)," ","")))),"PREMIUM FREE",""))))</f>
        <v/>
      </c>
    </row>
    <row r="196">
      <c r="AC196">
        <f>IF($C196="","",IF(COUNTIF('Códigos Santander (ref)'!$A$2:$A$79,$C196)&gt;0,"SANTANDER",IF(COUNTIF('Códigos Itaú (ref)'!$A$2:$A$44,$C196)&gt;0,"ITAU",IF(AND(TRIM(UPPER($I196))="CONTRATUAL",ISNUMBER(SEARCH("INDIVIDUAL",SUBSTITUTE(UPPER($D196)," ","")))),"PREMIUM FREE",""))))</f>
        <v/>
      </c>
    </row>
    <row r="197">
      <c r="AC197">
        <f>IF($C197="","",IF(COUNTIF('Códigos Santander (ref)'!$A$2:$A$79,$C197)&gt;0,"SANTANDER",IF(COUNTIF('Códigos Itaú (ref)'!$A$2:$A$44,$C197)&gt;0,"ITAU",IF(AND(TRIM(UPPER($I197))="CONTRATUAL",ISNUMBER(SEARCH("INDIVIDUAL",SUBSTITUTE(UPPER($D197)," ","")))),"PREMIUM FREE",""))))</f>
        <v/>
      </c>
    </row>
    <row r="198">
      <c r="AC198">
        <f>IF($C198="","",IF(COUNTIF('Códigos Santander (ref)'!$A$2:$A$79,$C198)&gt;0,"SANTANDER",IF(COUNTIF('Códigos Itaú (ref)'!$A$2:$A$44,$C198)&gt;0,"ITAU",IF(AND(TRIM(UPPER($I198))="CONTRATUAL",ISNUMBER(SEARCH("INDIVIDUAL",SUBSTITUTE(UPPER($D198)," ","")))),"PREMIUM FREE",""))))</f>
        <v/>
      </c>
    </row>
    <row r="199">
      <c r="AC199">
        <f>IF($C199="","",IF(COUNTIF('Códigos Santander (ref)'!$A$2:$A$79,$C199)&gt;0,"SANTANDER",IF(COUNTIF('Códigos Itaú (ref)'!$A$2:$A$44,$C199)&gt;0,"ITAU",IF(AND(TRIM(UPPER($I199))="CONTRATUAL",ISNUMBER(SEARCH("INDIVIDUAL",SUBSTITUTE(UPPER($D199)," ","")))),"PREMIUM FREE",""))))</f>
        <v/>
      </c>
    </row>
    <row r="200">
      <c r="AC200">
        <f>IF($C200="","",IF(COUNTIF('Códigos Santander (ref)'!$A$2:$A$79,$C200)&gt;0,"SANTANDER",IF(COUNTIF('Códigos Itaú (ref)'!$A$2:$A$44,$C200)&gt;0,"ITAU",IF(AND(TRIM(UPPER($I200))="CONTRATUAL",ISNUMBER(SEARCH("INDIVIDUAL",SUBSTITUTE(UPPER($D200)," ","")))),"PREMIUM FREE",""))))</f>
        <v/>
      </c>
    </row>
    <row r="201">
      <c r="AC201">
        <f>IF($C201="","",IF(COUNTIF('Códigos Santander (ref)'!$A$2:$A$79,$C201)&gt;0,"SANTANDER",IF(COUNTIF('Códigos Itaú (ref)'!$A$2:$A$44,$C201)&gt;0,"ITAU",IF(AND(TRIM(UPPER($I201))="CONTRATUAL",ISNUMBER(SEARCH("INDIVIDUAL",SUBSTITUTE(UPPER($D201)," ","")))),"PREMIUM FREE",""))))</f>
        <v/>
      </c>
    </row>
    <row r="202">
      <c r="AC202">
        <f>IF($C202="","",IF(COUNTIF('Códigos Santander (ref)'!$A$2:$A$79,$C202)&gt;0,"SANTANDER",IF(COUNTIF('Códigos Itaú (ref)'!$A$2:$A$44,$C202)&gt;0,"ITAU",IF(AND(TRIM(UPPER($I202))="CONTRATUAL",ISNUMBER(SEARCH("INDIVIDUAL",SUBSTITUTE(UPPER($D202)," ","")))),"PREMIUM FREE",""))))</f>
        <v/>
      </c>
    </row>
    <row r="203">
      <c r="AC203">
        <f>IF($C203="","",IF(COUNTIF('Códigos Santander (ref)'!$A$2:$A$79,$C203)&gt;0,"SANTANDER",IF(COUNTIF('Códigos Itaú (ref)'!$A$2:$A$44,$C203)&gt;0,"ITAU",IF(AND(TRIM(UPPER($I203))="CONTRATUAL",ISNUMBER(SEARCH("INDIVIDUAL",SUBSTITUTE(UPPER($D203)," ","")))),"PREMIUM FREE",""))))</f>
        <v/>
      </c>
    </row>
    <row r="204">
      <c r="AC204">
        <f>IF($C204="","",IF(COUNTIF('Códigos Santander (ref)'!$A$2:$A$79,$C204)&gt;0,"SANTANDER",IF(COUNTIF('Códigos Itaú (ref)'!$A$2:$A$44,$C204)&gt;0,"ITAU",IF(AND(TRIM(UPPER($I204))="CONTRATUAL",ISNUMBER(SEARCH("INDIVIDUAL",SUBSTITUTE(UPPER($D204)," ","")))),"PREMIUM FREE",""))))</f>
        <v/>
      </c>
    </row>
    <row r="205">
      <c r="AC205">
        <f>IF($C205="","",IF(COUNTIF('Códigos Santander (ref)'!$A$2:$A$79,$C205)&gt;0,"SANTANDER",IF(COUNTIF('Códigos Itaú (ref)'!$A$2:$A$44,$C205)&gt;0,"ITAU",IF(AND(TRIM(UPPER($I205))="CONTRATUAL",ISNUMBER(SEARCH("INDIVIDUAL",SUBSTITUTE(UPPER($D205)," ","")))),"PREMIUM FREE",""))))</f>
        <v/>
      </c>
    </row>
    <row r="206">
      <c r="AC206">
        <f>IF($C206="","",IF(COUNTIF('Códigos Santander (ref)'!$A$2:$A$79,$C206)&gt;0,"SANTANDER",IF(COUNTIF('Códigos Itaú (ref)'!$A$2:$A$44,$C206)&gt;0,"ITAU",IF(AND(TRIM(UPPER($I206))="CONTRATUAL",ISNUMBER(SEARCH("INDIVIDUAL",SUBSTITUTE(UPPER($D206)," ","")))),"PREMIUM FREE",""))))</f>
        <v/>
      </c>
    </row>
    <row r="207">
      <c r="AC207">
        <f>IF($C207="","",IF(COUNTIF('Códigos Santander (ref)'!$A$2:$A$79,$C207)&gt;0,"SANTANDER",IF(COUNTIF('Códigos Itaú (ref)'!$A$2:$A$44,$C207)&gt;0,"ITAU",IF(AND(TRIM(UPPER($I207))="CONTRATUAL",ISNUMBER(SEARCH("INDIVIDUAL",SUBSTITUTE(UPPER($D207)," ","")))),"PREMIUM FREE",""))))</f>
        <v/>
      </c>
    </row>
    <row r="208">
      <c r="AC208">
        <f>IF($C208="","",IF(COUNTIF('Códigos Santander (ref)'!$A$2:$A$79,$C208)&gt;0,"SANTANDER",IF(COUNTIF('Códigos Itaú (ref)'!$A$2:$A$44,$C208)&gt;0,"ITAU",IF(AND(TRIM(UPPER($I208))="CONTRATUAL",ISNUMBER(SEARCH("INDIVIDUAL",SUBSTITUTE(UPPER($D208)," ","")))),"PREMIUM FREE",""))))</f>
        <v/>
      </c>
    </row>
    <row r="209">
      <c r="AC209">
        <f>IF($C209="","",IF(COUNTIF('Códigos Santander (ref)'!$A$2:$A$79,$C209)&gt;0,"SANTANDER",IF(COUNTIF('Códigos Itaú (ref)'!$A$2:$A$44,$C209)&gt;0,"ITAU",IF(AND(TRIM(UPPER($I209))="CONTRATUAL",ISNUMBER(SEARCH("INDIVIDUAL",SUBSTITUTE(UPPER($D209)," ","")))),"PREMIUM FREE",""))))</f>
        <v/>
      </c>
    </row>
    <row r="210">
      <c r="AC210">
        <f>IF($C210="","",IF(COUNTIF('Códigos Santander (ref)'!$A$2:$A$79,$C210)&gt;0,"SANTANDER",IF(COUNTIF('Códigos Itaú (ref)'!$A$2:$A$44,$C210)&gt;0,"ITAU",IF(AND(TRIM(UPPER($I210))="CONTRATUAL",ISNUMBER(SEARCH("INDIVIDUAL",SUBSTITUTE(UPPER($D210)," ","")))),"PREMIUM FREE",""))))</f>
        <v/>
      </c>
    </row>
    <row r="211">
      <c r="AC211">
        <f>IF($C211="","",IF(COUNTIF('Códigos Santander (ref)'!$A$2:$A$79,$C211)&gt;0,"SANTANDER",IF(COUNTIF('Códigos Itaú (ref)'!$A$2:$A$44,$C211)&gt;0,"ITAU",IF(AND(TRIM(UPPER($I211))="CONTRATUAL",ISNUMBER(SEARCH("INDIVIDUAL",SUBSTITUTE(UPPER($D211)," ","")))),"PREMIUM FREE",""))))</f>
        <v/>
      </c>
    </row>
    <row r="212">
      <c r="AC212">
        <f>IF($C212="","",IF(COUNTIF('Códigos Santander (ref)'!$A$2:$A$79,$C212)&gt;0,"SANTANDER",IF(COUNTIF('Códigos Itaú (ref)'!$A$2:$A$44,$C212)&gt;0,"ITAU",IF(AND(TRIM(UPPER($I212))="CONTRATUAL",ISNUMBER(SEARCH("INDIVIDUAL",SUBSTITUTE(UPPER($D212)," ","")))),"PREMIUM FREE",""))))</f>
        <v/>
      </c>
    </row>
    <row r="213">
      <c r="AC213">
        <f>IF($C213="","",IF(COUNTIF('Códigos Santander (ref)'!$A$2:$A$79,$C213)&gt;0,"SANTANDER",IF(COUNTIF('Códigos Itaú (ref)'!$A$2:$A$44,$C213)&gt;0,"ITAU",IF(AND(TRIM(UPPER($I213))="CONTRATUAL",ISNUMBER(SEARCH("INDIVIDUAL",SUBSTITUTE(UPPER($D213)," ","")))),"PREMIUM FREE",""))))</f>
        <v/>
      </c>
    </row>
    <row r="214">
      <c r="AC214">
        <f>IF($C214="","",IF(COUNTIF('Códigos Santander (ref)'!$A$2:$A$79,$C214)&gt;0,"SANTANDER",IF(COUNTIF('Códigos Itaú (ref)'!$A$2:$A$44,$C214)&gt;0,"ITAU",IF(AND(TRIM(UPPER($I214))="CONTRATUAL",ISNUMBER(SEARCH("INDIVIDUAL",SUBSTITUTE(UPPER($D214)," ","")))),"PREMIUM FREE",""))))</f>
        <v/>
      </c>
    </row>
    <row r="215">
      <c r="AC215">
        <f>IF($C215="","",IF(COUNTIF('Códigos Santander (ref)'!$A$2:$A$79,$C215)&gt;0,"SANTANDER",IF(COUNTIF('Códigos Itaú (ref)'!$A$2:$A$44,$C215)&gt;0,"ITAU",IF(AND(TRIM(UPPER($I215))="CONTRATUAL",ISNUMBER(SEARCH("INDIVIDUAL",SUBSTITUTE(UPPER($D215)," ","")))),"PREMIUM FREE",""))))</f>
        <v/>
      </c>
    </row>
    <row r="216">
      <c r="AC216">
        <f>IF($C216="","",IF(COUNTIF('Códigos Santander (ref)'!$A$2:$A$79,$C216)&gt;0,"SANTANDER",IF(COUNTIF('Códigos Itaú (ref)'!$A$2:$A$44,$C216)&gt;0,"ITAU",IF(AND(TRIM(UPPER($I216))="CONTRATUAL",ISNUMBER(SEARCH("INDIVIDUAL",SUBSTITUTE(UPPER($D216)," ","")))),"PREMIUM FREE",""))))</f>
        <v/>
      </c>
    </row>
    <row r="217">
      <c r="AC217">
        <f>IF($C217="","",IF(COUNTIF('Códigos Santander (ref)'!$A$2:$A$79,$C217)&gt;0,"SANTANDER",IF(COUNTIF('Códigos Itaú (ref)'!$A$2:$A$44,$C217)&gt;0,"ITAU",IF(AND(TRIM(UPPER($I217))="CONTRATUAL",ISNUMBER(SEARCH("INDIVIDUAL",SUBSTITUTE(UPPER($D217)," ","")))),"PREMIUM FREE",""))))</f>
        <v/>
      </c>
    </row>
    <row r="218">
      <c r="AC218">
        <f>IF($C218="","",IF(COUNTIF('Códigos Santander (ref)'!$A$2:$A$79,$C218)&gt;0,"SANTANDER",IF(COUNTIF('Códigos Itaú (ref)'!$A$2:$A$44,$C218)&gt;0,"ITAU",IF(AND(TRIM(UPPER($I218))="CONTRATUAL",ISNUMBER(SEARCH("INDIVIDUAL",SUBSTITUTE(UPPER($D218)," ","")))),"PREMIUM FREE",""))))</f>
        <v/>
      </c>
    </row>
    <row r="219">
      <c r="AC219">
        <f>IF($C219="","",IF(COUNTIF('Códigos Santander (ref)'!$A$2:$A$79,$C219)&gt;0,"SANTANDER",IF(COUNTIF('Códigos Itaú (ref)'!$A$2:$A$44,$C219)&gt;0,"ITAU",IF(AND(TRIM(UPPER($I219))="CONTRATUAL",ISNUMBER(SEARCH("INDIVIDUAL",SUBSTITUTE(UPPER($D219)," ","")))),"PREMIUM FREE",""))))</f>
        <v/>
      </c>
    </row>
    <row r="220">
      <c r="AC220">
        <f>IF($C220="","",IF(COUNTIF('Códigos Santander (ref)'!$A$2:$A$79,$C220)&gt;0,"SANTANDER",IF(COUNTIF('Códigos Itaú (ref)'!$A$2:$A$44,$C220)&gt;0,"ITAU",IF(AND(TRIM(UPPER($I220))="CONTRATUAL",ISNUMBER(SEARCH("INDIVIDUAL",SUBSTITUTE(UPPER($D220)," ","")))),"PREMIUM FREE",""))))</f>
        <v/>
      </c>
    </row>
    <row r="221">
      <c r="AC221">
        <f>IF($C221="","",IF(COUNTIF('Códigos Santander (ref)'!$A$2:$A$79,$C221)&gt;0,"SANTANDER",IF(COUNTIF('Códigos Itaú (ref)'!$A$2:$A$44,$C221)&gt;0,"ITAU",IF(AND(TRIM(UPPER($I221))="CONTRATUAL",ISNUMBER(SEARCH("INDIVIDUAL",SUBSTITUTE(UPPER($D221)," ","")))),"PREMIUM FREE",""))))</f>
        <v/>
      </c>
    </row>
    <row r="222">
      <c r="AC222">
        <f>IF($C222="","",IF(COUNTIF('Códigos Santander (ref)'!$A$2:$A$79,$C222)&gt;0,"SANTANDER",IF(COUNTIF('Códigos Itaú (ref)'!$A$2:$A$44,$C222)&gt;0,"ITAU",IF(AND(TRIM(UPPER($I222))="CONTRATUAL",ISNUMBER(SEARCH("INDIVIDUAL",SUBSTITUTE(UPPER($D222)," ","")))),"PREMIUM FREE",""))))</f>
        <v/>
      </c>
    </row>
    <row r="223">
      <c r="AC223">
        <f>IF($C223="","",IF(COUNTIF('Códigos Santander (ref)'!$A$2:$A$79,$C223)&gt;0,"SANTANDER",IF(COUNTIF('Códigos Itaú (ref)'!$A$2:$A$44,$C223)&gt;0,"ITAU",IF(AND(TRIM(UPPER($I223))="CONTRATUAL",ISNUMBER(SEARCH("INDIVIDUAL",SUBSTITUTE(UPPER($D223)," ","")))),"PREMIUM FREE",""))))</f>
        <v/>
      </c>
    </row>
    <row r="224">
      <c r="AC224">
        <f>IF($C224="","",IF(COUNTIF('Códigos Santander (ref)'!$A$2:$A$79,$C224)&gt;0,"SANTANDER",IF(COUNTIF('Códigos Itaú (ref)'!$A$2:$A$44,$C224)&gt;0,"ITAU",IF(AND(TRIM(UPPER($I224))="CONTRATUAL",ISNUMBER(SEARCH("INDIVIDUAL",SUBSTITUTE(UPPER($D224)," ","")))),"PREMIUM FREE",""))))</f>
        <v/>
      </c>
    </row>
    <row r="225">
      <c r="AC225">
        <f>IF($C225="","",IF(COUNTIF('Códigos Santander (ref)'!$A$2:$A$79,$C225)&gt;0,"SANTANDER",IF(COUNTIF('Códigos Itaú (ref)'!$A$2:$A$44,$C225)&gt;0,"ITAU",IF(AND(TRIM(UPPER($I225))="CONTRATUAL",ISNUMBER(SEARCH("INDIVIDUAL",SUBSTITUTE(UPPER($D225)," ","")))),"PREMIUM FREE",""))))</f>
        <v/>
      </c>
    </row>
    <row r="226">
      <c r="AC226">
        <f>IF($C226="","",IF(COUNTIF('Códigos Santander (ref)'!$A$2:$A$79,$C226)&gt;0,"SANTANDER",IF(COUNTIF('Códigos Itaú (ref)'!$A$2:$A$44,$C226)&gt;0,"ITAU",IF(AND(TRIM(UPPER($I226))="CONTRATUAL",ISNUMBER(SEARCH("INDIVIDUAL",SUBSTITUTE(UPPER($D226)," ","")))),"PREMIUM FREE",""))))</f>
        <v/>
      </c>
    </row>
    <row r="227">
      <c r="AC227">
        <f>IF($C227="","",IF(COUNTIF('Códigos Santander (ref)'!$A$2:$A$79,$C227)&gt;0,"SANTANDER",IF(COUNTIF('Códigos Itaú (ref)'!$A$2:$A$44,$C227)&gt;0,"ITAU",IF(AND(TRIM(UPPER($I227))="CONTRATUAL",ISNUMBER(SEARCH("INDIVIDUAL",SUBSTITUTE(UPPER($D227)," ","")))),"PREMIUM FREE",""))))</f>
        <v/>
      </c>
    </row>
    <row r="228">
      <c r="AC228">
        <f>IF($C228="","",IF(COUNTIF('Códigos Santander (ref)'!$A$2:$A$79,$C228)&gt;0,"SANTANDER",IF(COUNTIF('Códigos Itaú (ref)'!$A$2:$A$44,$C228)&gt;0,"ITAU",IF(AND(TRIM(UPPER($I228))="CONTRATUAL",ISNUMBER(SEARCH("INDIVIDUAL",SUBSTITUTE(UPPER($D228)," ","")))),"PREMIUM FREE",""))))</f>
        <v/>
      </c>
    </row>
    <row r="229">
      <c r="AC229">
        <f>IF($C229="","",IF(COUNTIF('Códigos Santander (ref)'!$A$2:$A$79,$C229)&gt;0,"SANTANDER",IF(COUNTIF('Códigos Itaú (ref)'!$A$2:$A$44,$C229)&gt;0,"ITAU",IF(AND(TRIM(UPPER($I229))="CONTRATUAL",ISNUMBER(SEARCH("INDIVIDUAL",SUBSTITUTE(UPPER($D229)," ","")))),"PREMIUM FREE",""))))</f>
        <v/>
      </c>
    </row>
    <row r="230">
      <c r="AC230">
        <f>IF($C230="","",IF(COUNTIF('Códigos Santander (ref)'!$A$2:$A$79,$C230)&gt;0,"SANTANDER",IF(COUNTIF('Códigos Itaú (ref)'!$A$2:$A$44,$C230)&gt;0,"ITAU",IF(AND(TRIM(UPPER($I230))="CONTRATUAL",ISNUMBER(SEARCH("INDIVIDUAL",SUBSTITUTE(UPPER($D230)," ","")))),"PREMIUM FREE",""))))</f>
        <v/>
      </c>
    </row>
    <row r="231">
      <c r="AC231">
        <f>IF($C231="","",IF(COUNTIF('Códigos Santander (ref)'!$A$2:$A$79,$C231)&gt;0,"SANTANDER",IF(COUNTIF('Códigos Itaú (ref)'!$A$2:$A$44,$C231)&gt;0,"ITAU",IF(AND(TRIM(UPPER($I231))="CONTRATUAL",ISNUMBER(SEARCH("INDIVIDUAL",SUBSTITUTE(UPPER($D231)," ","")))),"PREMIUM FREE",""))))</f>
        <v/>
      </c>
    </row>
    <row r="232">
      <c r="AC232">
        <f>IF($C232="","",IF(COUNTIF('Códigos Santander (ref)'!$A$2:$A$79,$C232)&gt;0,"SANTANDER",IF(COUNTIF('Códigos Itaú (ref)'!$A$2:$A$44,$C232)&gt;0,"ITAU",IF(AND(TRIM(UPPER($I232))="CONTRATUAL",ISNUMBER(SEARCH("INDIVIDUAL",SUBSTITUTE(UPPER($D232)," ","")))),"PREMIUM FREE",""))))</f>
        <v/>
      </c>
    </row>
    <row r="233">
      <c r="AC233">
        <f>IF($C233="","",IF(COUNTIF('Códigos Santander (ref)'!$A$2:$A$79,$C233)&gt;0,"SANTANDER",IF(COUNTIF('Códigos Itaú (ref)'!$A$2:$A$44,$C233)&gt;0,"ITAU",IF(AND(TRIM(UPPER($I233))="CONTRATUAL",ISNUMBER(SEARCH("INDIVIDUAL",SUBSTITUTE(UPPER($D233)," ","")))),"PREMIUM FREE",""))))</f>
        <v/>
      </c>
    </row>
    <row r="234">
      <c r="AC234">
        <f>IF($C234="","",IF(COUNTIF('Códigos Santander (ref)'!$A$2:$A$79,$C234)&gt;0,"SANTANDER",IF(COUNTIF('Códigos Itaú (ref)'!$A$2:$A$44,$C234)&gt;0,"ITAU",IF(AND(TRIM(UPPER($I234))="CONTRATUAL",ISNUMBER(SEARCH("INDIVIDUAL",SUBSTITUTE(UPPER($D234)," ","")))),"PREMIUM FREE",""))))</f>
        <v/>
      </c>
    </row>
    <row r="235">
      <c r="AC235">
        <f>IF($C235="","",IF(COUNTIF('Códigos Santander (ref)'!$A$2:$A$79,$C235)&gt;0,"SANTANDER",IF(COUNTIF('Códigos Itaú (ref)'!$A$2:$A$44,$C235)&gt;0,"ITAU",IF(AND(TRIM(UPPER($I235))="CONTRATUAL",ISNUMBER(SEARCH("INDIVIDUAL",SUBSTITUTE(UPPER($D235)," ","")))),"PREMIUM FREE",""))))</f>
        <v/>
      </c>
    </row>
    <row r="236">
      <c r="AC236">
        <f>IF($C236="","",IF(COUNTIF('Códigos Santander (ref)'!$A$2:$A$79,$C236)&gt;0,"SANTANDER",IF(COUNTIF('Códigos Itaú (ref)'!$A$2:$A$44,$C236)&gt;0,"ITAU",IF(AND(TRIM(UPPER($I236))="CONTRATUAL",ISNUMBER(SEARCH("INDIVIDUAL",SUBSTITUTE(UPPER($D236)," ","")))),"PREMIUM FREE",""))))</f>
        <v/>
      </c>
    </row>
    <row r="237">
      <c r="AC237">
        <f>IF($C237="","",IF(COUNTIF('Códigos Santander (ref)'!$A$2:$A$79,$C237)&gt;0,"SANTANDER",IF(COUNTIF('Códigos Itaú (ref)'!$A$2:$A$44,$C237)&gt;0,"ITAU",IF(AND(TRIM(UPPER($I237))="CONTRATUAL",ISNUMBER(SEARCH("INDIVIDUAL",SUBSTITUTE(UPPER($D237)," ","")))),"PREMIUM FREE",""))))</f>
        <v/>
      </c>
    </row>
    <row r="238">
      <c r="AC238">
        <f>IF($C238="","",IF(COUNTIF('Códigos Santander (ref)'!$A$2:$A$79,$C238)&gt;0,"SANTANDER",IF(COUNTIF('Códigos Itaú (ref)'!$A$2:$A$44,$C238)&gt;0,"ITAU",IF(AND(TRIM(UPPER($I238))="CONTRATUAL",ISNUMBER(SEARCH("INDIVIDUAL",SUBSTITUTE(UPPER($D238)," ","")))),"PREMIUM FREE",""))))</f>
        <v/>
      </c>
    </row>
    <row r="239">
      <c r="AC239">
        <f>IF($C239="","",IF(COUNTIF('Códigos Santander (ref)'!$A$2:$A$79,$C239)&gt;0,"SANTANDER",IF(COUNTIF('Códigos Itaú (ref)'!$A$2:$A$44,$C239)&gt;0,"ITAU",IF(AND(TRIM(UPPER($I239))="CONTRATUAL",ISNUMBER(SEARCH("INDIVIDUAL",SUBSTITUTE(UPPER($D239)," ","")))),"PREMIUM FREE",""))))</f>
        <v/>
      </c>
    </row>
    <row r="240">
      <c r="AC240">
        <f>IF($C240="","",IF(COUNTIF('Códigos Santander (ref)'!$A$2:$A$79,$C240)&gt;0,"SANTANDER",IF(COUNTIF('Códigos Itaú (ref)'!$A$2:$A$44,$C240)&gt;0,"ITAU",IF(AND(TRIM(UPPER($I240))="CONTRATUAL",ISNUMBER(SEARCH("INDIVIDUAL",SUBSTITUTE(UPPER($D240)," ","")))),"PREMIUM FREE",""))))</f>
        <v/>
      </c>
    </row>
    <row r="241">
      <c r="AC241">
        <f>IF($C241="","",IF(COUNTIF('Códigos Santander (ref)'!$A$2:$A$79,$C241)&gt;0,"SANTANDER",IF(COUNTIF('Códigos Itaú (ref)'!$A$2:$A$44,$C241)&gt;0,"ITAU",IF(AND(TRIM(UPPER($I241))="CONTRATUAL",ISNUMBER(SEARCH("INDIVIDUAL",SUBSTITUTE(UPPER($D241)," ","")))),"PREMIUM FREE",""))))</f>
        <v/>
      </c>
    </row>
    <row r="242">
      <c r="AC242">
        <f>IF($C242="","",IF(COUNTIF('Códigos Santander (ref)'!$A$2:$A$79,$C242)&gt;0,"SANTANDER",IF(COUNTIF('Códigos Itaú (ref)'!$A$2:$A$44,$C242)&gt;0,"ITAU",IF(AND(TRIM(UPPER($I242))="CONTRATUAL",ISNUMBER(SEARCH("INDIVIDUAL",SUBSTITUTE(UPPER($D242)," ","")))),"PREMIUM FREE",""))))</f>
        <v/>
      </c>
    </row>
    <row r="243">
      <c r="AC243">
        <f>IF($C243="","",IF(COUNTIF('Códigos Santander (ref)'!$A$2:$A$79,$C243)&gt;0,"SANTANDER",IF(COUNTIF('Códigos Itaú (ref)'!$A$2:$A$44,$C243)&gt;0,"ITAU",IF(AND(TRIM(UPPER($I243))="CONTRATUAL",ISNUMBER(SEARCH("INDIVIDUAL",SUBSTITUTE(UPPER($D243)," ","")))),"PREMIUM FREE",""))))</f>
        <v/>
      </c>
    </row>
    <row r="244">
      <c r="AC244">
        <f>IF($C244="","",IF(COUNTIF('Códigos Santander (ref)'!$A$2:$A$79,$C244)&gt;0,"SANTANDER",IF(COUNTIF('Códigos Itaú (ref)'!$A$2:$A$44,$C244)&gt;0,"ITAU",IF(AND(TRIM(UPPER($I244))="CONTRATUAL",ISNUMBER(SEARCH("INDIVIDUAL",SUBSTITUTE(UPPER($D244)," ","")))),"PREMIUM FREE",""))))</f>
        <v/>
      </c>
    </row>
    <row r="245">
      <c r="AC245">
        <f>IF($C245="","",IF(COUNTIF('Códigos Santander (ref)'!$A$2:$A$79,$C245)&gt;0,"SANTANDER",IF(COUNTIF('Códigos Itaú (ref)'!$A$2:$A$44,$C245)&gt;0,"ITAU",IF(AND(TRIM(UPPER($I245))="CONTRATUAL",ISNUMBER(SEARCH("INDIVIDUAL",SUBSTITUTE(UPPER($D245)," ","")))),"PREMIUM FREE",""))))</f>
        <v/>
      </c>
    </row>
    <row r="246">
      <c r="AC246">
        <f>IF($C246="","",IF(COUNTIF('Códigos Santander (ref)'!$A$2:$A$79,$C246)&gt;0,"SANTANDER",IF(COUNTIF('Códigos Itaú (ref)'!$A$2:$A$44,$C246)&gt;0,"ITAU",IF(AND(TRIM(UPPER($I246))="CONTRATUAL",ISNUMBER(SEARCH("INDIVIDUAL",SUBSTITUTE(UPPER($D246)," ","")))),"PREMIUM FREE",""))))</f>
        <v/>
      </c>
    </row>
    <row r="247">
      <c r="AC247">
        <f>IF($C247="","",IF(COUNTIF('Códigos Santander (ref)'!$A$2:$A$79,$C247)&gt;0,"SANTANDER",IF(COUNTIF('Códigos Itaú (ref)'!$A$2:$A$44,$C247)&gt;0,"ITAU",IF(AND(TRIM(UPPER($I247))="CONTRATUAL",ISNUMBER(SEARCH("INDIVIDUAL",SUBSTITUTE(UPPER($D247)," ","")))),"PREMIUM FREE",""))))</f>
        <v/>
      </c>
    </row>
    <row r="248">
      <c r="AC248">
        <f>IF($C248="","",IF(COUNTIF('Códigos Santander (ref)'!$A$2:$A$79,$C248)&gt;0,"SANTANDER",IF(COUNTIF('Códigos Itaú (ref)'!$A$2:$A$44,$C248)&gt;0,"ITAU",IF(AND(TRIM(UPPER($I248))="CONTRATUAL",ISNUMBER(SEARCH("INDIVIDUAL",SUBSTITUTE(UPPER($D248)," ","")))),"PREMIUM FREE",""))))</f>
        <v/>
      </c>
    </row>
    <row r="249">
      <c r="AC249">
        <f>IF($C249="","",IF(COUNTIF('Códigos Santander (ref)'!$A$2:$A$79,$C249)&gt;0,"SANTANDER",IF(COUNTIF('Códigos Itaú (ref)'!$A$2:$A$44,$C249)&gt;0,"ITAU",IF(AND(TRIM(UPPER($I249))="CONTRATUAL",ISNUMBER(SEARCH("INDIVIDUAL",SUBSTITUTE(UPPER($D249)," ","")))),"PREMIUM FREE",""))))</f>
        <v/>
      </c>
    </row>
    <row r="250">
      <c r="AC250">
        <f>IF($C250="","",IF(COUNTIF('Códigos Santander (ref)'!$A$2:$A$79,$C250)&gt;0,"SANTANDER",IF(COUNTIF('Códigos Itaú (ref)'!$A$2:$A$44,$C250)&gt;0,"ITAU",IF(AND(TRIM(UPPER($I250))="CONTRATUAL",ISNUMBER(SEARCH("INDIVIDUAL",SUBSTITUTE(UPPER($D250)," ","")))),"PREMIUM FREE",""))))</f>
        <v/>
      </c>
    </row>
    <row r="251">
      <c r="AC251">
        <f>IF($C251="","",IF(COUNTIF('Códigos Santander (ref)'!$A$2:$A$79,$C251)&gt;0,"SANTANDER",IF(COUNTIF('Códigos Itaú (ref)'!$A$2:$A$44,$C251)&gt;0,"ITAU",IF(AND(TRIM(UPPER($I251))="CONTRATUAL",ISNUMBER(SEARCH("INDIVIDUAL",SUBSTITUTE(UPPER($D251)," ","")))),"PREMIUM FREE",""))))</f>
        <v/>
      </c>
    </row>
    <row r="252">
      <c r="AC252">
        <f>IF($C252="","",IF(COUNTIF('Códigos Santander (ref)'!$A$2:$A$79,$C252)&gt;0,"SANTANDER",IF(COUNTIF('Códigos Itaú (ref)'!$A$2:$A$44,$C252)&gt;0,"ITAU",IF(AND(TRIM(UPPER($I252))="CONTRATUAL",ISNUMBER(SEARCH("INDIVIDUAL",SUBSTITUTE(UPPER($D252)," ","")))),"PREMIUM FREE",""))))</f>
        <v/>
      </c>
    </row>
    <row r="253">
      <c r="AC253">
        <f>IF($C253="","",IF(COUNTIF('Códigos Santander (ref)'!$A$2:$A$79,$C253)&gt;0,"SANTANDER",IF(COUNTIF('Códigos Itaú (ref)'!$A$2:$A$44,$C253)&gt;0,"ITAU",IF(AND(TRIM(UPPER($I253))="CONTRATUAL",ISNUMBER(SEARCH("INDIVIDUAL",SUBSTITUTE(UPPER($D253)," ","")))),"PREMIUM FREE",""))))</f>
        <v/>
      </c>
    </row>
    <row r="254">
      <c r="AC254">
        <f>IF($C254="","",IF(COUNTIF('Códigos Santander (ref)'!$A$2:$A$79,$C254)&gt;0,"SANTANDER",IF(COUNTIF('Códigos Itaú (ref)'!$A$2:$A$44,$C254)&gt;0,"ITAU",IF(AND(TRIM(UPPER($I254))="CONTRATUAL",ISNUMBER(SEARCH("INDIVIDUAL",SUBSTITUTE(UPPER($D254)," ","")))),"PREMIUM FREE",""))))</f>
        <v/>
      </c>
    </row>
    <row r="255">
      <c r="AC255">
        <f>IF($C255="","",IF(COUNTIF('Códigos Santander (ref)'!$A$2:$A$79,$C255)&gt;0,"SANTANDER",IF(COUNTIF('Códigos Itaú (ref)'!$A$2:$A$44,$C255)&gt;0,"ITAU",IF(AND(TRIM(UPPER($I255))="CONTRATUAL",ISNUMBER(SEARCH("INDIVIDUAL",SUBSTITUTE(UPPER($D255)," ","")))),"PREMIUM FREE",""))))</f>
        <v/>
      </c>
    </row>
    <row r="256">
      <c r="AC256">
        <f>IF($C256="","",IF(COUNTIF('Códigos Santander (ref)'!$A$2:$A$79,$C256)&gt;0,"SANTANDER",IF(COUNTIF('Códigos Itaú (ref)'!$A$2:$A$44,$C256)&gt;0,"ITAU",IF(AND(TRIM(UPPER($I256))="CONTRATUAL",ISNUMBER(SEARCH("INDIVIDUAL",SUBSTITUTE(UPPER($D256)," ","")))),"PREMIUM FREE",""))))</f>
        <v/>
      </c>
    </row>
    <row r="257">
      <c r="AC257">
        <f>IF($C257="","",IF(COUNTIF('Códigos Santander (ref)'!$A$2:$A$79,$C257)&gt;0,"SANTANDER",IF(COUNTIF('Códigos Itaú (ref)'!$A$2:$A$44,$C257)&gt;0,"ITAU",IF(AND(TRIM(UPPER($I257))="CONTRATUAL",ISNUMBER(SEARCH("INDIVIDUAL",SUBSTITUTE(UPPER($D257)," ","")))),"PREMIUM FREE",""))))</f>
        <v/>
      </c>
    </row>
    <row r="258">
      <c r="AC258">
        <f>IF($C258="","",IF(COUNTIF('Códigos Santander (ref)'!$A$2:$A$79,$C258)&gt;0,"SANTANDER",IF(COUNTIF('Códigos Itaú (ref)'!$A$2:$A$44,$C258)&gt;0,"ITAU",IF(AND(TRIM(UPPER($I258))="CONTRATUAL",ISNUMBER(SEARCH("INDIVIDUAL",SUBSTITUTE(UPPER($D258)," ","")))),"PREMIUM FREE",""))))</f>
        <v/>
      </c>
    </row>
    <row r="259">
      <c r="AC259">
        <f>IF($C259="","",IF(COUNTIF('Códigos Santander (ref)'!$A$2:$A$79,$C259)&gt;0,"SANTANDER",IF(COUNTIF('Códigos Itaú (ref)'!$A$2:$A$44,$C259)&gt;0,"ITAU",IF(AND(TRIM(UPPER($I259))="CONTRATUAL",ISNUMBER(SEARCH("INDIVIDUAL",SUBSTITUTE(UPPER($D259)," ","")))),"PREMIUM FREE",""))))</f>
        <v/>
      </c>
    </row>
    <row r="260">
      <c r="AC260">
        <f>IF($C260="","",IF(COUNTIF('Códigos Santander (ref)'!$A$2:$A$79,$C260)&gt;0,"SANTANDER",IF(COUNTIF('Códigos Itaú (ref)'!$A$2:$A$44,$C260)&gt;0,"ITAU",IF(AND(TRIM(UPPER($I260))="CONTRATUAL",ISNUMBER(SEARCH("INDIVIDUAL",SUBSTITUTE(UPPER($D260)," ","")))),"PREMIUM FREE",""))))</f>
        <v/>
      </c>
    </row>
    <row r="261">
      <c r="AC261">
        <f>IF($C261="","",IF(COUNTIF('Códigos Santander (ref)'!$A$2:$A$79,$C261)&gt;0,"SANTANDER",IF(COUNTIF('Códigos Itaú (ref)'!$A$2:$A$44,$C261)&gt;0,"ITAU",IF(AND(TRIM(UPPER($I261))="CONTRATUAL",ISNUMBER(SEARCH("INDIVIDUAL",SUBSTITUTE(UPPER($D261)," ","")))),"PREMIUM FREE",""))))</f>
        <v/>
      </c>
    </row>
    <row r="262">
      <c r="AC262">
        <f>IF($C262="","",IF(COUNTIF('Códigos Santander (ref)'!$A$2:$A$79,$C262)&gt;0,"SANTANDER",IF(COUNTIF('Códigos Itaú (ref)'!$A$2:$A$44,$C262)&gt;0,"ITAU",IF(AND(TRIM(UPPER($I262))="CONTRATUAL",ISNUMBER(SEARCH("INDIVIDUAL",SUBSTITUTE(UPPER($D262)," ","")))),"PREMIUM FREE",""))))</f>
        <v/>
      </c>
    </row>
    <row r="263">
      <c r="AC263">
        <f>IF($C263="","",IF(COUNTIF('Códigos Santander (ref)'!$A$2:$A$79,$C263)&gt;0,"SANTANDER",IF(COUNTIF('Códigos Itaú (ref)'!$A$2:$A$44,$C263)&gt;0,"ITAU",IF(AND(TRIM(UPPER($I263))="CONTRATUAL",ISNUMBER(SEARCH("INDIVIDUAL",SUBSTITUTE(UPPER($D263)," ","")))),"PREMIUM FREE",""))))</f>
        <v/>
      </c>
    </row>
    <row r="264">
      <c r="AC264">
        <f>IF($C264="","",IF(COUNTIF('Códigos Santander (ref)'!$A$2:$A$79,$C264)&gt;0,"SANTANDER",IF(COUNTIF('Códigos Itaú (ref)'!$A$2:$A$44,$C264)&gt;0,"ITAU",IF(AND(TRIM(UPPER($I264))="CONTRATUAL",ISNUMBER(SEARCH("INDIVIDUAL",SUBSTITUTE(UPPER($D264)," ","")))),"PREMIUM FREE",""))))</f>
        <v/>
      </c>
    </row>
    <row r="265">
      <c r="AC265">
        <f>IF($C265="","",IF(COUNTIF('Códigos Santander (ref)'!$A$2:$A$79,$C265)&gt;0,"SANTANDER",IF(COUNTIF('Códigos Itaú (ref)'!$A$2:$A$44,$C265)&gt;0,"ITAU",IF(AND(TRIM(UPPER($I265))="CONTRATUAL",ISNUMBER(SEARCH("INDIVIDUAL",SUBSTITUTE(UPPER($D265)," ","")))),"PREMIUM FREE",""))))</f>
        <v/>
      </c>
    </row>
    <row r="266">
      <c r="AC266">
        <f>IF($C266="","",IF(COUNTIF('Códigos Santander (ref)'!$A$2:$A$79,$C266)&gt;0,"SANTANDER",IF(COUNTIF('Códigos Itaú (ref)'!$A$2:$A$44,$C266)&gt;0,"ITAU",IF(AND(TRIM(UPPER($I266))="CONTRATUAL",ISNUMBER(SEARCH("INDIVIDUAL",SUBSTITUTE(UPPER($D266)," ","")))),"PREMIUM FREE",""))))</f>
        <v/>
      </c>
    </row>
    <row r="267">
      <c r="AC267">
        <f>IF($C267="","",IF(COUNTIF('Códigos Santander (ref)'!$A$2:$A$79,$C267)&gt;0,"SANTANDER",IF(COUNTIF('Códigos Itaú (ref)'!$A$2:$A$44,$C267)&gt;0,"ITAU",IF(AND(TRIM(UPPER($I267))="CONTRATUAL",ISNUMBER(SEARCH("INDIVIDUAL",SUBSTITUTE(UPPER($D267)," ","")))),"PREMIUM FREE",""))))</f>
        <v/>
      </c>
    </row>
    <row r="268">
      <c r="AC268">
        <f>IF($C268="","",IF(COUNTIF('Códigos Santander (ref)'!$A$2:$A$79,$C268)&gt;0,"SANTANDER",IF(COUNTIF('Códigos Itaú (ref)'!$A$2:$A$44,$C268)&gt;0,"ITAU",IF(AND(TRIM(UPPER($I268))="CONTRATUAL",ISNUMBER(SEARCH("INDIVIDUAL",SUBSTITUTE(UPPER($D268)," ","")))),"PREMIUM FREE",""))))</f>
        <v/>
      </c>
    </row>
    <row r="269">
      <c r="AC269">
        <f>IF($C269="","",IF(COUNTIF('Códigos Santander (ref)'!$A$2:$A$79,$C269)&gt;0,"SANTANDER",IF(COUNTIF('Códigos Itaú (ref)'!$A$2:$A$44,$C269)&gt;0,"ITAU",IF(AND(TRIM(UPPER($I269))="CONTRATUAL",ISNUMBER(SEARCH("INDIVIDUAL",SUBSTITUTE(UPPER($D269)," ","")))),"PREMIUM FREE",""))))</f>
        <v/>
      </c>
    </row>
    <row r="270">
      <c r="AC270">
        <f>IF($C270="","",IF(COUNTIF('Códigos Santander (ref)'!$A$2:$A$79,$C270)&gt;0,"SANTANDER",IF(COUNTIF('Códigos Itaú (ref)'!$A$2:$A$44,$C270)&gt;0,"ITAU",IF(AND(TRIM(UPPER($I270))="CONTRATUAL",ISNUMBER(SEARCH("INDIVIDUAL",SUBSTITUTE(UPPER($D270)," ","")))),"PREMIUM FREE",""))))</f>
        <v/>
      </c>
    </row>
    <row r="271">
      <c r="AC271">
        <f>IF($C271="","",IF(COUNTIF('Códigos Santander (ref)'!$A$2:$A$79,$C271)&gt;0,"SANTANDER",IF(COUNTIF('Códigos Itaú (ref)'!$A$2:$A$44,$C271)&gt;0,"ITAU",IF(AND(TRIM(UPPER($I271))="CONTRATUAL",ISNUMBER(SEARCH("INDIVIDUAL",SUBSTITUTE(UPPER($D271)," ","")))),"PREMIUM FREE",""))))</f>
        <v/>
      </c>
    </row>
    <row r="272">
      <c r="AC272">
        <f>IF($C272="","",IF(COUNTIF('Códigos Santander (ref)'!$A$2:$A$79,$C272)&gt;0,"SANTANDER",IF(COUNTIF('Códigos Itaú (ref)'!$A$2:$A$44,$C272)&gt;0,"ITAU",IF(AND(TRIM(UPPER($I272))="CONTRATUAL",ISNUMBER(SEARCH("INDIVIDUAL",SUBSTITUTE(UPPER($D272)," ","")))),"PREMIUM FREE",""))))</f>
        <v/>
      </c>
    </row>
    <row r="273">
      <c r="AC273">
        <f>IF($C273="","",IF(COUNTIF('Códigos Santander (ref)'!$A$2:$A$79,$C273)&gt;0,"SANTANDER",IF(COUNTIF('Códigos Itaú (ref)'!$A$2:$A$44,$C273)&gt;0,"ITAU",IF(AND(TRIM(UPPER($I273))="CONTRATUAL",ISNUMBER(SEARCH("INDIVIDUAL",SUBSTITUTE(UPPER($D273)," ","")))),"PREMIUM FREE",""))))</f>
        <v/>
      </c>
    </row>
    <row r="274">
      <c r="AC274">
        <f>IF($C274="","",IF(COUNTIF('Códigos Santander (ref)'!$A$2:$A$79,$C274)&gt;0,"SANTANDER",IF(COUNTIF('Códigos Itaú (ref)'!$A$2:$A$44,$C274)&gt;0,"ITAU",IF(AND(TRIM(UPPER($I274))="CONTRATUAL",ISNUMBER(SEARCH("INDIVIDUAL",SUBSTITUTE(UPPER($D274)," ","")))),"PREMIUM FREE",""))))</f>
        <v/>
      </c>
    </row>
    <row r="275">
      <c r="AC275">
        <f>IF($C275="","",IF(COUNTIF('Códigos Santander (ref)'!$A$2:$A$79,$C275)&gt;0,"SANTANDER",IF(COUNTIF('Códigos Itaú (ref)'!$A$2:$A$44,$C275)&gt;0,"ITAU",IF(AND(TRIM(UPPER($I275))="CONTRATUAL",ISNUMBER(SEARCH("INDIVIDUAL",SUBSTITUTE(UPPER($D275)," ","")))),"PREMIUM FREE",""))))</f>
        <v/>
      </c>
    </row>
    <row r="276">
      <c r="AC276">
        <f>IF($C276="","",IF(COUNTIF('Códigos Santander (ref)'!$A$2:$A$79,$C276)&gt;0,"SANTANDER",IF(COUNTIF('Códigos Itaú (ref)'!$A$2:$A$44,$C276)&gt;0,"ITAU",IF(AND(TRIM(UPPER($I276))="CONTRATUAL",ISNUMBER(SEARCH("INDIVIDUAL",SUBSTITUTE(UPPER($D276)," ","")))),"PREMIUM FREE",""))))</f>
        <v/>
      </c>
    </row>
    <row r="277">
      <c r="AC277">
        <f>IF($C277="","",IF(COUNTIF('Códigos Santander (ref)'!$A$2:$A$79,$C277)&gt;0,"SANTANDER",IF(COUNTIF('Códigos Itaú (ref)'!$A$2:$A$44,$C277)&gt;0,"ITAU",IF(AND(TRIM(UPPER($I277))="CONTRATUAL",ISNUMBER(SEARCH("INDIVIDUAL",SUBSTITUTE(UPPER($D277)," ","")))),"PREMIUM FREE",""))))</f>
        <v/>
      </c>
    </row>
    <row r="278">
      <c r="AC278">
        <f>IF($C278="","",IF(COUNTIF('Códigos Santander (ref)'!$A$2:$A$79,$C278)&gt;0,"SANTANDER",IF(COUNTIF('Códigos Itaú (ref)'!$A$2:$A$44,$C278)&gt;0,"ITAU",IF(AND(TRIM(UPPER($I278))="CONTRATUAL",ISNUMBER(SEARCH("INDIVIDUAL",SUBSTITUTE(UPPER($D278)," ","")))),"PREMIUM FREE",""))))</f>
        <v/>
      </c>
    </row>
    <row r="279">
      <c r="AC279">
        <f>IF($C279="","",IF(COUNTIF('Códigos Santander (ref)'!$A$2:$A$79,$C279)&gt;0,"SANTANDER",IF(COUNTIF('Códigos Itaú (ref)'!$A$2:$A$44,$C279)&gt;0,"ITAU",IF(AND(TRIM(UPPER($I279))="CONTRATUAL",ISNUMBER(SEARCH("INDIVIDUAL",SUBSTITUTE(UPPER($D279)," ","")))),"PREMIUM FREE",""))))</f>
        <v/>
      </c>
    </row>
    <row r="280">
      <c r="AC280">
        <f>IF($C280="","",IF(COUNTIF('Códigos Santander (ref)'!$A$2:$A$79,$C280)&gt;0,"SANTANDER",IF(COUNTIF('Códigos Itaú (ref)'!$A$2:$A$44,$C280)&gt;0,"ITAU",IF(AND(TRIM(UPPER($I280))="CONTRATUAL",ISNUMBER(SEARCH("INDIVIDUAL",SUBSTITUTE(UPPER($D280)," ","")))),"PREMIUM FREE",""))))</f>
        <v/>
      </c>
    </row>
    <row r="281">
      <c r="AC281">
        <f>IF($C281="","",IF(COUNTIF('Códigos Santander (ref)'!$A$2:$A$79,$C281)&gt;0,"SANTANDER",IF(COUNTIF('Códigos Itaú (ref)'!$A$2:$A$44,$C281)&gt;0,"ITAU",IF(AND(TRIM(UPPER($I281))="CONTRATUAL",ISNUMBER(SEARCH("INDIVIDUAL",SUBSTITUTE(UPPER($D281)," ","")))),"PREMIUM FREE",""))))</f>
        <v/>
      </c>
    </row>
    <row r="282">
      <c r="AC282">
        <f>IF($C282="","",IF(COUNTIF('Códigos Santander (ref)'!$A$2:$A$79,$C282)&gt;0,"SANTANDER",IF(COUNTIF('Códigos Itaú (ref)'!$A$2:$A$44,$C282)&gt;0,"ITAU",IF(AND(TRIM(UPPER($I282))="CONTRATUAL",ISNUMBER(SEARCH("INDIVIDUAL",SUBSTITUTE(UPPER($D282)," ","")))),"PREMIUM FREE",""))))</f>
        <v/>
      </c>
    </row>
    <row r="283">
      <c r="AC283">
        <f>IF($C283="","",IF(COUNTIF('Códigos Santander (ref)'!$A$2:$A$79,$C283)&gt;0,"SANTANDER",IF(COUNTIF('Códigos Itaú (ref)'!$A$2:$A$44,$C283)&gt;0,"ITAU",IF(AND(TRIM(UPPER($I283))="CONTRATUAL",ISNUMBER(SEARCH("INDIVIDUAL",SUBSTITUTE(UPPER($D283)," ","")))),"PREMIUM FREE",""))))</f>
        <v/>
      </c>
    </row>
    <row r="284">
      <c r="AC284">
        <f>IF($C284="","",IF(COUNTIF('Códigos Santander (ref)'!$A$2:$A$79,$C284)&gt;0,"SANTANDER",IF(COUNTIF('Códigos Itaú (ref)'!$A$2:$A$44,$C284)&gt;0,"ITAU",IF(AND(TRIM(UPPER($I284))="CONTRATUAL",ISNUMBER(SEARCH("INDIVIDUAL",SUBSTITUTE(UPPER($D284)," ","")))),"PREMIUM FREE",""))))</f>
        <v/>
      </c>
    </row>
    <row r="285">
      <c r="AC285">
        <f>IF($C285="","",IF(COUNTIF('Códigos Santander (ref)'!$A$2:$A$79,$C285)&gt;0,"SANTANDER",IF(COUNTIF('Códigos Itaú (ref)'!$A$2:$A$44,$C285)&gt;0,"ITAU",IF(AND(TRIM(UPPER($I285))="CONTRATUAL",ISNUMBER(SEARCH("INDIVIDUAL",SUBSTITUTE(UPPER($D285)," ","")))),"PREMIUM FREE",""))))</f>
        <v/>
      </c>
    </row>
    <row r="286">
      <c r="AC286">
        <f>IF($C286="","",IF(COUNTIF('Códigos Santander (ref)'!$A$2:$A$79,$C286)&gt;0,"SANTANDER",IF(COUNTIF('Códigos Itaú (ref)'!$A$2:$A$44,$C286)&gt;0,"ITAU",IF(AND(TRIM(UPPER($I286))="CONTRATUAL",ISNUMBER(SEARCH("INDIVIDUAL",SUBSTITUTE(UPPER($D286)," ","")))),"PREMIUM FREE",""))))</f>
        <v/>
      </c>
    </row>
    <row r="287">
      <c r="AC287">
        <f>IF($C287="","",IF(COUNTIF('Códigos Santander (ref)'!$A$2:$A$79,$C287)&gt;0,"SANTANDER",IF(COUNTIF('Códigos Itaú (ref)'!$A$2:$A$44,$C287)&gt;0,"ITAU",IF(AND(TRIM(UPPER($I287))="CONTRATUAL",ISNUMBER(SEARCH("INDIVIDUAL",SUBSTITUTE(UPPER($D287)," ","")))),"PREMIUM FREE",""))))</f>
        <v/>
      </c>
    </row>
    <row r="288">
      <c r="AC288">
        <f>IF($C288="","",IF(COUNTIF('Códigos Santander (ref)'!$A$2:$A$79,$C288)&gt;0,"SANTANDER",IF(COUNTIF('Códigos Itaú (ref)'!$A$2:$A$44,$C288)&gt;0,"ITAU",IF(AND(TRIM(UPPER($I288))="CONTRATUAL",ISNUMBER(SEARCH("INDIVIDUAL",SUBSTITUTE(UPPER($D288)," ","")))),"PREMIUM FREE",""))))</f>
        <v/>
      </c>
    </row>
    <row r="289">
      <c r="AC289">
        <f>IF($C289="","",IF(COUNTIF('Códigos Santander (ref)'!$A$2:$A$79,$C289)&gt;0,"SANTANDER",IF(COUNTIF('Códigos Itaú (ref)'!$A$2:$A$44,$C289)&gt;0,"ITAU",IF(AND(TRIM(UPPER($I289))="CONTRATUAL",ISNUMBER(SEARCH("INDIVIDUAL",SUBSTITUTE(UPPER($D289)," ","")))),"PREMIUM FREE",""))))</f>
        <v/>
      </c>
    </row>
    <row r="290">
      <c r="AC290">
        <f>IF($C290="","",IF(COUNTIF('Códigos Santander (ref)'!$A$2:$A$79,$C290)&gt;0,"SANTANDER",IF(COUNTIF('Códigos Itaú (ref)'!$A$2:$A$44,$C290)&gt;0,"ITAU",IF(AND(TRIM(UPPER($I290))="CONTRATUAL",ISNUMBER(SEARCH("INDIVIDUAL",SUBSTITUTE(UPPER($D290)," ","")))),"PREMIUM FREE",""))))</f>
        <v/>
      </c>
    </row>
    <row r="291">
      <c r="AC291">
        <f>IF($C291="","",IF(COUNTIF('Códigos Santander (ref)'!$A$2:$A$79,$C291)&gt;0,"SANTANDER",IF(COUNTIF('Códigos Itaú (ref)'!$A$2:$A$44,$C291)&gt;0,"ITAU",IF(AND(TRIM(UPPER($I291))="CONTRATUAL",ISNUMBER(SEARCH("INDIVIDUAL",SUBSTITUTE(UPPER($D291)," ","")))),"PREMIUM FREE",""))))</f>
        <v/>
      </c>
    </row>
    <row r="292">
      <c r="AC292">
        <f>IF($C292="","",IF(COUNTIF('Códigos Santander (ref)'!$A$2:$A$79,$C292)&gt;0,"SANTANDER",IF(COUNTIF('Códigos Itaú (ref)'!$A$2:$A$44,$C292)&gt;0,"ITAU",IF(AND(TRIM(UPPER($I292))="CONTRATUAL",ISNUMBER(SEARCH("INDIVIDUAL",SUBSTITUTE(UPPER($D292)," ","")))),"PREMIUM FREE",""))))</f>
        <v/>
      </c>
    </row>
    <row r="293">
      <c r="AC293">
        <f>IF($C293="","",IF(COUNTIF('Códigos Santander (ref)'!$A$2:$A$79,$C293)&gt;0,"SANTANDER",IF(COUNTIF('Códigos Itaú (ref)'!$A$2:$A$44,$C293)&gt;0,"ITAU",IF(AND(TRIM(UPPER($I293))="CONTRATUAL",ISNUMBER(SEARCH("INDIVIDUAL",SUBSTITUTE(UPPER($D293)," ","")))),"PREMIUM FREE",""))))</f>
        <v/>
      </c>
    </row>
    <row r="294">
      <c r="AC294">
        <f>IF($C294="","",IF(COUNTIF('Códigos Santander (ref)'!$A$2:$A$79,$C294)&gt;0,"SANTANDER",IF(COUNTIF('Códigos Itaú (ref)'!$A$2:$A$44,$C294)&gt;0,"ITAU",IF(AND(TRIM(UPPER($I294))="CONTRATUAL",ISNUMBER(SEARCH("INDIVIDUAL",SUBSTITUTE(UPPER($D294)," ","")))),"PREMIUM FREE",""))))</f>
        <v/>
      </c>
    </row>
    <row r="295">
      <c r="AC295">
        <f>IF($C295="","",IF(COUNTIF('Códigos Santander (ref)'!$A$2:$A$79,$C295)&gt;0,"SANTANDER",IF(COUNTIF('Códigos Itaú (ref)'!$A$2:$A$44,$C295)&gt;0,"ITAU",IF(AND(TRIM(UPPER($I295))="CONTRATUAL",ISNUMBER(SEARCH("INDIVIDUAL",SUBSTITUTE(UPPER($D295)," ","")))),"PREMIUM FREE",""))))</f>
        <v/>
      </c>
    </row>
    <row r="296">
      <c r="AC296">
        <f>IF($C296="","",IF(COUNTIF('Códigos Santander (ref)'!$A$2:$A$79,$C296)&gt;0,"SANTANDER",IF(COUNTIF('Códigos Itaú (ref)'!$A$2:$A$44,$C296)&gt;0,"ITAU",IF(AND(TRIM(UPPER($I296))="CONTRATUAL",ISNUMBER(SEARCH("INDIVIDUAL",SUBSTITUTE(UPPER($D296)," ","")))),"PREMIUM FREE",""))))</f>
        <v/>
      </c>
    </row>
    <row r="297">
      <c r="AC297">
        <f>IF($C297="","",IF(COUNTIF('Códigos Santander (ref)'!$A$2:$A$79,$C297)&gt;0,"SANTANDER",IF(COUNTIF('Códigos Itaú (ref)'!$A$2:$A$44,$C297)&gt;0,"ITAU",IF(AND(TRIM(UPPER($I297))="CONTRATUAL",ISNUMBER(SEARCH("INDIVIDUAL",SUBSTITUTE(UPPER($D297)," ","")))),"PREMIUM FREE",""))))</f>
        <v/>
      </c>
    </row>
    <row r="298">
      <c r="AC298">
        <f>IF($C298="","",IF(COUNTIF('Códigos Santander (ref)'!$A$2:$A$79,$C298)&gt;0,"SANTANDER",IF(COUNTIF('Códigos Itaú (ref)'!$A$2:$A$44,$C298)&gt;0,"ITAU",IF(AND(TRIM(UPPER($I298))="CONTRATUAL",ISNUMBER(SEARCH("INDIVIDUAL",SUBSTITUTE(UPPER($D298)," ","")))),"PREMIUM FREE",""))))</f>
        <v/>
      </c>
    </row>
    <row r="299">
      <c r="AC299">
        <f>IF($C299="","",IF(COUNTIF('Códigos Santander (ref)'!$A$2:$A$79,$C299)&gt;0,"SANTANDER",IF(COUNTIF('Códigos Itaú (ref)'!$A$2:$A$44,$C299)&gt;0,"ITAU",IF(AND(TRIM(UPPER($I299))="CONTRATUAL",ISNUMBER(SEARCH("INDIVIDUAL",SUBSTITUTE(UPPER($D299)," ","")))),"PREMIUM FREE",""))))</f>
        <v/>
      </c>
    </row>
    <row r="300">
      <c r="AC300">
        <f>IF($C300="","",IF(COUNTIF('Códigos Santander (ref)'!$A$2:$A$79,$C300)&gt;0,"SANTANDER",IF(COUNTIF('Códigos Itaú (ref)'!$A$2:$A$44,$C300)&gt;0,"ITAU",IF(AND(TRIM(UPPER($I300))="CONTRATUAL",ISNUMBER(SEARCH("INDIVIDUAL",SUBSTITUTE(UPPER($D300)," ","")))),"PREMIUM FREE",""))))</f>
        <v/>
      </c>
    </row>
    <row r="301">
      <c r="AC301">
        <f>IF($C301="","",IF(COUNTIF('Códigos Santander (ref)'!$A$2:$A$79,$C301)&gt;0,"SANTANDER",IF(COUNTIF('Códigos Itaú (ref)'!$A$2:$A$44,$C301)&gt;0,"ITAU",IF(AND(TRIM(UPPER($I301))="CONTRATUAL",ISNUMBER(SEARCH("INDIVIDUAL",SUBSTITUTE(UPPER($D301)," ","")))),"PREMIUM FREE",""))))</f>
        <v/>
      </c>
    </row>
    <row r="302">
      <c r="AC302">
        <f>IF($C302="","",IF(COUNTIF('Códigos Santander (ref)'!$A$2:$A$79,$C302)&gt;0,"SANTANDER",IF(COUNTIF('Códigos Itaú (ref)'!$A$2:$A$44,$C302)&gt;0,"ITAU",IF(AND(TRIM(UPPER($I302))="CONTRATUAL",ISNUMBER(SEARCH("INDIVIDUAL",SUBSTITUTE(UPPER($D302)," ","")))),"PREMIUM FREE",""))))</f>
        <v/>
      </c>
    </row>
    <row r="303">
      <c r="AC303">
        <f>IF($C303="","",IF(COUNTIF('Códigos Santander (ref)'!$A$2:$A$79,$C303)&gt;0,"SANTANDER",IF(COUNTIF('Códigos Itaú (ref)'!$A$2:$A$44,$C303)&gt;0,"ITAU",IF(AND(TRIM(UPPER($I303))="CONTRATUAL",ISNUMBER(SEARCH("INDIVIDUAL",SUBSTITUTE(UPPER($D303)," ","")))),"PREMIUM FREE",""))))</f>
        <v/>
      </c>
    </row>
    <row r="304">
      <c r="AC304">
        <f>IF($C304="","",IF(COUNTIF('Códigos Santander (ref)'!$A$2:$A$79,$C304)&gt;0,"SANTANDER",IF(COUNTIF('Códigos Itaú (ref)'!$A$2:$A$44,$C304)&gt;0,"ITAU",IF(AND(TRIM(UPPER($I304))="CONTRATUAL",ISNUMBER(SEARCH("INDIVIDUAL",SUBSTITUTE(UPPER($D304)," ","")))),"PREMIUM FREE",""))))</f>
        <v/>
      </c>
    </row>
    <row r="305">
      <c r="AC305">
        <f>IF($C305="","",IF(COUNTIF('Códigos Santander (ref)'!$A$2:$A$79,$C305)&gt;0,"SANTANDER",IF(COUNTIF('Códigos Itaú (ref)'!$A$2:$A$44,$C305)&gt;0,"ITAU",IF(AND(TRIM(UPPER($I305))="CONTRATUAL",ISNUMBER(SEARCH("INDIVIDUAL",SUBSTITUTE(UPPER($D305)," ","")))),"PREMIUM FREE",""))))</f>
        <v/>
      </c>
    </row>
    <row r="306">
      <c r="AC306">
        <f>IF($C306="","",IF(COUNTIF('Códigos Santander (ref)'!$A$2:$A$79,$C306)&gt;0,"SANTANDER",IF(COUNTIF('Códigos Itaú (ref)'!$A$2:$A$44,$C306)&gt;0,"ITAU",IF(AND(TRIM(UPPER($I306))="CONTRATUAL",ISNUMBER(SEARCH("INDIVIDUAL",SUBSTITUTE(UPPER($D306)," ","")))),"PREMIUM FREE",""))))</f>
        <v/>
      </c>
    </row>
    <row r="307">
      <c r="AC307">
        <f>IF($C307="","",IF(COUNTIF('Códigos Santander (ref)'!$A$2:$A$79,$C307)&gt;0,"SANTANDER",IF(COUNTIF('Códigos Itaú (ref)'!$A$2:$A$44,$C307)&gt;0,"ITAU",IF(AND(TRIM(UPPER($I307))="CONTRATUAL",ISNUMBER(SEARCH("INDIVIDUAL",SUBSTITUTE(UPPER($D307)," ","")))),"PREMIUM FREE",""))))</f>
        <v/>
      </c>
    </row>
    <row r="308">
      <c r="AC308">
        <f>IF($C308="","",IF(COUNTIF('Códigos Santander (ref)'!$A$2:$A$79,$C308)&gt;0,"SANTANDER",IF(COUNTIF('Códigos Itaú (ref)'!$A$2:$A$44,$C308)&gt;0,"ITAU",IF(AND(TRIM(UPPER($I308))="CONTRATUAL",ISNUMBER(SEARCH("INDIVIDUAL",SUBSTITUTE(UPPER($D308)," ","")))),"PREMIUM FREE",""))))</f>
        <v/>
      </c>
    </row>
    <row r="309">
      <c r="AC309">
        <f>IF($C309="","",IF(COUNTIF('Códigos Santander (ref)'!$A$2:$A$79,$C309)&gt;0,"SANTANDER",IF(COUNTIF('Códigos Itaú (ref)'!$A$2:$A$44,$C309)&gt;0,"ITAU",IF(AND(TRIM(UPPER($I309))="CONTRATUAL",ISNUMBER(SEARCH("INDIVIDUAL",SUBSTITUTE(UPPER($D309)," ","")))),"PREMIUM FREE",""))))</f>
        <v/>
      </c>
    </row>
    <row r="310">
      <c r="AC310">
        <f>IF($C310="","",IF(COUNTIF('Códigos Santander (ref)'!$A$2:$A$79,$C310)&gt;0,"SANTANDER",IF(COUNTIF('Códigos Itaú (ref)'!$A$2:$A$44,$C310)&gt;0,"ITAU",IF(AND(TRIM(UPPER($I310))="CONTRATUAL",ISNUMBER(SEARCH("INDIVIDUAL",SUBSTITUTE(UPPER($D310)," ","")))),"PREMIUM FREE",""))))</f>
        <v/>
      </c>
    </row>
    <row r="311">
      <c r="AC311">
        <f>IF($C311="","",IF(COUNTIF('Códigos Santander (ref)'!$A$2:$A$79,$C311)&gt;0,"SANTANDER",IF(COUNTIF('Códigos Itaú (ref)'!$A$2:$A$44,$C311)&gt;0,"ITAU",IF(AND(TRIM(UPPER($I311))="CONTRATUAL",ISNUMBER(SEARCH("INDIVIDUAL",SUBSTITUTE(UPPER($D311)," ","")))),"PREMIUM FREE",""))))</f>
        <v/>
      </c>
    </row>
    <row r="312">
      <c r="AC312">
        <f>IF($C312="","",IF(COUNTIF('Códigos Santander (ref)'!$A$2:$A$79,$C312)&gt;0,"SANTANDER",IF(COUNTIF('Códigos Itaú (ref)'!$A$2:$A$44,$C312)&gt;0,"ITAU",IF(AND(TRIM(UPPER($I312))="CONTRATUAL",ISNUMBER(SEARCH("INDIVIDUAL",SUBSTITUTE(UPPER($D312)," ","")))),"PREMIUM FREE",""))))</f>
        <v/>
      </c>
    </row>
    <row r="313">
      <c r="AC313">
        <f>IF($C313="","",IF(COUNTIF('Códigos Santander (ref)'!$A$2:$A$79,$C313)&gt;0,"SANTANDER",IF(COUNTIF('Códigos Itaú (ref)'!$A$2:$A$44,$C313)&gt;0,"ITAU",IF(AND(TRIM(UPPER($I313))="CONTRATUAL",ISNUMBER(SEARCH("INDIVIDUAL",SUBSTITUTE(UPPER($D313)," ","")))),"PREMIUM FREE",""))))</f>
        <v/>
      </c>
    </row>
    <row r="314">
      <c r="AC314">
        <f>IF($C314="","",IF(COUNTIF('Códigos Santander (ref)'!$A$2:$A$79,$C314)&gt;0,"SANTANDER",IF(COUNTIF('Códigos Itaú (ref)'!$A$2:$A$44,$C314)&gt;0,"ITAU",IF(AND(TRIM(UPPER($I314))="CONTRATUAL",ISNUMBER(SEARCH("INDIVIDUAL",SUBSTITUTE(UPPER($D314)," ","")))),"PREMIUM FREE",""))))</f>
        <v/>
      </c>
    </row>
    <row r="315">
      <c r="AC315">
        <f>IF($C315="","",IF(COUNTIF('Códigos Santander (ref)'!$A$2:$A$79,$C315)&gt;0,"SANTANDER",IF(COUNTIF('Códigos Itaú (ref)'!$A$2:$A$44,$C315)&gt;0,"ITAU",IF(AND(TRIM(UPPER($I315))="CONTRATUAL",ISNUMBER(SEARCH("INDIVIDUAL",SUBSTITUTE(UPPER($D315)," ","")))),"PREMIUM FREE",""))))</f>
        <v/>
      </c>
    </row>
    <row r="316">
      <c r="AC316">
        <f>IF($C316="","",IF(COUNTIF('Códigos Santander (ref)'!$A$2:$A$79,$C316)&gt;0,"SANTANDER",IF(COUNTIF('Códigos Itaú (ref)'!$A$2:$A$44,$C316)&gt;0,"ITAU",IF(AND(TRIM(UPPER($I316))="CONTRATUAL",ISNUMBER(SEARCH("INDIVIDUAL",SUBSTITUTE(UPPER($D316)," ","")))),"PREMIUM FREE",""))))</f>
        <v/>
      </c>
    </row>
    <row r="317">
      <c r="AC317">
        <f>IF($C317="","",IF(COUNTIF('Códigos Santander (ref)'!$A$2:$A$79,$C317)&gt;0,"SANTANDER",IF(COUNTIF('Códigos Itaú (ref)'!$A$2:$A$44,$C317)&gt;0,"ITAU",IF(AND(TRIM(UPPER($I317))="CONTRATUAL",ISNUMBER(SEARCH("INDIVIDUAL",SUBSTITUTE(UPPER($D317)," ","")))),"PREMIUM FREE",""))))</f>
        <v/>
      </c>
    </row>
    <row r="318">
      <c r="AC318">
        <f>IF($C318="","",IF(COUNTIF('Códigos Santander (ref)'!$A$2:$A$79,$C318)&gt;0,"SANTANDER",IF(COUNTIF('Códigos Itaú (ref)'!$A$2:$A$44,$C318)&gt;0,"ITAU",IF(AND(TRIM(UPPER($I318))="CONTRATUAL",ISNUMBER(SEARCH("INDIVIDUAL",SUBSTITUTE(UPPER($D318)," ","")))),"PREMIUM FREE",""))))</f>
        <v/>
      </c>
    </row>
    <row r="319">
      <c r="AC319">
        <f>IF($C319="","",IF(COUNTIF('Códigos Santander (ref)'!$A$2:$A$79,$C319)&gt;0,"SANTANDER",IF(COUNTIF('Códigos Itaú (ref)'!$A$2:$A$44,$C319)&gt;0,"ITAU",IF(AND(TRIM(UPPER($I319))="CONTRATUAL",ISNUMBER(SEARCH("INDIVIDUAL",SUBSTITUTE(UPPER($D319)," ","")))),"PREMIUM FREE",""))))</f>
        <v/>
      </c>
    </row>
    <row r="320">
      <c r="AC320">
        <f>IF($C320="","",IF(COUNTIF('Códigos Santander (ref)'!$A$2:$A$79,$C320)&gt;0,"SANTANDER",IF(COUNTIF('Códigos Itaú (ref)'!$A$2:$A$44,$C320)&gt;0,"ITAU",IF(AND(TRIM(UPPER($I320))="CONTRATUAL",ISNUMBER(SEARCH("INDIVIDUAL",SUBSTITUTE(UPPER($D320)," ","")))),"PREMIUM FREE",""))))</f>
        <v/>
      </c>
    </row>
    <row r="321">
      <c r="AC321">
        <f>IF($C321="","",IF(COUNTIF('Códigos Santander (ref)'!$A$2:$A$79,$C321)&gt;0,"SANTANDER",IF(COUNTIF('Códigos Itaú (ref)'!$A$2:$A$44,$C321)&gt;0,"ITAU",IF(AND(TRIM(UPPER($I321))="CONTRATUAL",ISNUMBER(SEARCH("INDIVIDUAL",SUBSTITUTE(UPPER($D321)," ","")))),"PREMIUM FREE",""))))</f>
        <v/>
      </c>
    </row>
    <row r="322">
      <c r="AC322">
        <f>IF($C322="","",IF(COUNTIF('Códigos Santander (ref)'!$A$2:$A$79,$C322)&gt;0,"SANTANDER",IF(COUNTIF('Códigos Itaú (ref)'!$A$2:$A$44,$C322)&gt;0,"ITAU",IF(AND(TRIM(UPPER($I322))="CONTRATUAL",ISNUMBER(SEARCH("INDIVIDUAL",SUBSTITUTE(UPPER($D322)," ","")))),"PREMIUM FREE",""))))</f>
        <v/>
      </c>
    </row>
    <row r="323">
      <c r="AC323">
        <f>IF($C323="","",IF(COUNTIF('Códigos Santander (ref)'!$A$2:$A$79,$C323)&gt;0,"SANTANDER",IF(COUNTIF('Códigos Itaú (ref)'!$A$2:$A$44,$C323)&gt;0,"ITAU",IF(AND(TRIM(UPPER($I323))="CONTRATUAL",ISNUMBER(SEARCH("INDIVIDUAL",SUBSTITUTE(UPPER($D323)," ","")))),"PREMIUM FREE",""))))</f>
        <v/>
      </c>
    </row>
    <row r="324">
      <c r="AC324">
        <f>IF($C324="","",IF(COUNTIF('Códigos Santander (ref)'!$A$2:$A$79,$C324)&gt;0,"SANTANDER",IF(COUNTIF('Códigos Itaú (ref)'!$A$2:$A$44,$C324)&gt;0,"ITAU",IF(AND(TRIM(UPPER($I324))="CONTRATUAL",ISNUMBER(SEARCH("INDIVIDUAL",SUBSTITUTE(UPPER($D324)," ","")))),"PREMIUM FREE",""))))</f>
        <v/>
      </c>
    </row>
    <row r="325">
      <c r="AC325">
        <f>IF($C325="","",IF(COUNTIF('Códigos Santander (ref)'!$A$2:$A$79,$C325)&gt;0,"SANTANDER",IF(COUNTIF('Códigos Itaú (ref)'!$A$2:$A$44,$C325)&gt;0,"ITAU",IF(AND(TRIM(UPPER($I325))="CONTRATUAL",ISNUMBER(SEARCH("INDIVIDUAL",SUBSTITUTE(UPPER($D325)," ","")))),"PREMIUM FREE",""))))</f>
        <v/>
      </c>
    </row>
    <row r="326">
      <c r="AC326">
        <f>IF($C326="","",IF(COUNTIF('Códigos Santander (ref)'!$A$2:$A$79,$C326)&gt;0,"SANTANDER",IF(COUNTIF('Códigos Itaú (ref)'!$A$2:$A$44,$C326)&gt;0,"ITAU",IF(AND(TRIM(UPPER($I326))="CONTRATUAL",ISNUMBER(SEARCH("INDIVIDUAL",SUBSTITUTE(UPPER($D326)," ","")))),"PREMIUM FREE",""))))</f>
        <v/>
      </c>
    </row>
    <row r="327">
      <c r="AC327">
        <f>IF($C327="","",IF(COUNTIF('Códigos Santander (ref)'!$A$2:$A$79,$C327)&gt;0,"SANTANDER",IF(COUNTIF('Códigos Itaú (ref)'!$A$2:$A$44,$C327)&gt;0,"ITAU",IF(AND(TRIM(UPPER($I327))="CONTRATUAL",ISNUMBER(SEARCH("INDIVIDUAL",SUBSTITUTE(UPPER($D327)," ","")))),"PREMIUM FREE",""))))</f>
        <v/>
      </c>
    </row>
    <row r="328">
      <c r="AC328">
        <f>IF($C328="","",IF(COUNTIF('Códigos Santander (ref)'!$A$2:$A$79,$C328)&gt;0,"SANTANDER",IF(COUNTIF('Códigos Itaú (ref)'!$A$2:$A$44,$C328)&gt;0,"ITAU",IF(AND(TRIM(UPPER($I328))="CONTRATUAL",ISNUMBER(SEARCH("INDIVIDUAL",SUBSTITUTE(UPPER($D328)," ","")))),"PREMIUM FREE",""))))</f>
        <v/>
      </c>
    </row>
    <row r="329">
      <c r="AC329">
        <f>IF($C329="","",IF(COUNTIF('Códigos Santander (ref)'!$A$2:$A$79,$C329)&gt;0,"SANTANDER",IF(COUNTIF('Códigos Itaú (ref)'!$A$2:$A$44,$C329)&gt;0,"ITAU",IF(AND(TRIM(UPPER($I329))="CONTRATUAL",ISNUMBER(SEARCH("INDIVIDUAL",SUBSTITUTE(UPPER($D329)," ","")))),"PREMIUM FREE",""))))</f>
        <v/>
      </c>
    </row>
    <row r="330">
      <c r="AC330">
        <f>IF($C330="","",IF(COUNTIF('Códigos Santander (ref)'!$A$2:$A$79,$C330)&gt;0,"SANTANDER",IF(COUNTIF('Códigos Itaú (ref)'!$A$2:$A$44,$C330)&gt;0,"ITAU",IF(AND(TRIM(UPPER($I330))="CONTRATUAL",ISNUMBER(SEARCH("INDIVIDUAL",SUBSTITUTE(UPPER($D330)," ","")))),"PREMIUM FREE",""))))</f>
        <v/>
      </c>
    </row>
    <row r="331">
      <c r="AC331">
        <f>IF($C331="","",IF(COUNTIF('Códigos Santander (ref)'!$A$2:$A$79,$C331)&gt;0,"SANTANDER",IF(COUNTIF('Códigos Itaú (ref)'!$A$2:$A$44,$C331)&gt;0,"ITAU",IF(AND(TRIM(UPPER($I331))="CONTRATUAL",ISNUMBER(SEARCH("INDIVIDUAL",SUBSTITUTE(UPPER($D331)," ","")))),"PREMIUM FREE",""))))</f>
        <v/>
      </c>
    </row>
    <row r="332">
      <c r="AC332">
        <f>IF($C332="","",IF(COUNTIF('Códigos Santander (ref)'!$A$2:$A$79,$C332)&gt;0,"SANTANDER",IF(COUNTIF('Códigos Itaú (ref)'!$A$2:$A$44,$C332)&gt;0,"ITAU",IF(AND(TRIM(UPPER($I332))="CONTRATUAL",ISNUMBER(SEARCH("INDIVIDUAL",SUBSTITUTE(UPPER($D332)," ","")))),"PREMIUM FREE",""))))</f>
        <v/>
      </c>
    </row>
    <row r="333">
      <c r="AC333">
        <f>IF($C333="","",IF(COUNTIF('Códigos Santander (ref)'!$A$2:$A$79,$C333)&gt;0,"SANTANDER",IF(COUNTIF('Códigos Itaú (ref)'!$A$2:$A$44,$C333)&gt;0,"ITAU",IF(AND(TRIM(UPPER($I333))="CONTRATUAL",ISNUMBER(SEARCH("INDIVIDUAL",SUBSTITUTE(UPPER($D333)," ","")))),"PREMIUM FREE",""))))</f>
        <v/>
      </c>
    </row>
    <row r="334">
      <c r="AC334">
        <f>IF($C334="","",IF(COUNTIF('Códigos Santander (ref)'!$A$2:$A$79,$C334)&gt;0,"SANTANDER",IF(COUNTIF('Códigos Itaú (ref)'!$A$2:$A$44,$C334)&gt;0,"ITAU",IF(AND(TRIM(UPPER($I334))="CONTRATUAL",ISNUMBER(SEARCH("INDIVIDUAL",SUBSTITUTE(UPPER($D334)," ","")))),"PREMIUM FREE",""))))</f>
        <v/>
      </c>
    </row>
    <row r="335">
      <c r="AC335">
        <f>IF($C335="","",IF(COUNTIF('Códigos Santander (ref)'!$A$2:$A$79,$C335)&gt;0,"SANTANDER",IF(COUNTIF('Códigos Itaú (ref)'!$A$2:$A$44,$C335)&gt;0,"ITAU",IF(AND(TRIM(UPPER($I335))="CONTRATUAL",ISNUMBER(SEARCH("INDIVIDUAL",SUBSTITUTE(UPPER($D335)," ","")))),"PREMIUM FREE",""))))</f>
        <v/>
      </c>
    </row>
    <row r="336">
      <c r="AC336">
        <f>IF($C336="","",IF(COUNTIF('Códigos Santander (ref)'!$A$2:$A$79,$C336)&gt;0,"SANTANDER",IF(COUNTIF('Códigos Itaú (ref)'!$A$2:$A$44,$C336)&gt;0,"ITAU",IF(AND(TRIM(UPPER($I336))="CONTRATUAL",ISNUMBER(SEARCH("INDIVIDUAL",SUBSTITUTE(UPPER($D336)," ","")))),"PREMIUM FREE",""))))</f>
        <v/>
      </c>
    </row>
    <row r="337">
      <c r="AC337">
        <f>IF($C337="","",IF(COUNTIF('Códigos Santander (ref)'!$A$2:$A$79,$C337)&gt;0,"SANTANDER",IF(COUNTIF('Códigos Itaú (ref)'!$A$2:$A$44,$C337)&gt;0,"ITAU",IF(AND(TRIM(UPPER($I337))="CONTRATUAL",ISNUMBER(SEARCH("INDIVIDUAL",SUBSTITUTE(UPPER($D337)," ","")))),"PREMIUM FREE",""))))</f>
        <v/>
      </c>
    </row>
    <row r="338">
      <c r="AC338">
        <f>IF($C338="","",IF(COUNTIF('Códigos Santander (ref)'!$A$2:$A$79,$C338)&gt;0,"SANTANDER",IF(COUNTIF('Códigos Itaú (ref)'!$A$2:$A$44,$C338)&gt;0,"ITAU",IF(AND(TRIM(UPPER($I338))="CONTRATUAL",ISNUMBER(SEARCH("INDIVIDUAL",SUBSTITUTE(UPPER($D338)," ","")))),"PREMIUM FREE",""))))</f>
        <v/>
      </c>
    </row>
    <row r="339">
      <c r="AC339">
        <f>IF($C339="","",IF(COUNTIF('Códigos Santander (ref)'!$A$2:$A$79,$C339)&gt;0,"SANTANDER",IF(COUNTIF('Códigos Itaú (ref)'!$A$2:$A$44,$C339)&gt;0,"ITAU",IF(AND(TRIM(UPPER($I339))="CONTRATUAL",ISNUMBER(SEARCH("INDIVIDUAL",SUBSTITUTE(UPPER($D339)," ","")))),"PREMIUM FREE",""))))</f>
        <v/>
      </c>
    </row>
    <row r="340">
      <c r="AC340">
        <f>IF($C340="","",IF(COUNTIF('Códigos Santander (ref)'!$A$2:$A$79,$C340)&gt;0,"SANTANDER",IF(COUNTIF('Códigos Itaú (ref)'!$A$2:$A$44,$C340)&gt;0,"ITAU",IF(AND(TRIM(UPPER($I340))="CONTRATUAL",ISNUMBER(SEARCH("INDIVIDUAL",SUBSTITUTE(UPPER($D340)," ","")))),"PREMIUM FREE",""))))</f>
        <v/>
      </c>
    </row>
    <row r="341">
      <c r="AC341">
        <f>IF($C341="","",IF(COUNTIF('Códigos Santander (ref)'!$A$2:$A$79,$C341)&gt;0,"SANTANDER",IF(COUNTIF('Códigos Itaú (ref)'!$A$2:$A$44,$C341)&gt;0,"ITAU",IF(AND(TRIM(UPPER($I341))="CONTRATUAL",ISNUMBER(SEARCH("INDIVIDUAL",SUBSTITUTE(UPPER($D341)," ","")))),"PREMIUM FREE",""))))</f>
        <v/>
      </c>
    </row>
    <row r="342">
      <c r="AC342">
        <f>IF($C342="","",IF(COUNTIF('Códigos Santander (ref)'!$A$2:$A$79,$C342)&gt;0,"SANTANDER",IF(COUNTIF('Códigos Itaú (ref)'!$A$2:$A$44,$C342)&gt;0,"ITAU",IF(AND(TRIM(UPPER($I342))="CONTRATUAL",ISNUMBER(SEARCH("INDIVIDUAL",SUBSTITUTE(UPPER($D342)," ","")))),"PREMIUM FREE",""))))</f>
        <v/>
      </c>
    </row>
    <row r="343">
      <c r="AC343">
        <f>IF($C343="","",IF(COUNTIF('Códigos Santander (ref)'!$A$2:$A$79,$C343)&gt;0,"SANTANDER",IF(COUNTIF('Códigos Itaú (ref)'!$A$2:$A$44,$C343)&gt;0,"ITAU",IF(AND(TRIM(UPPER($I343))="CONTRATUAL",ISNUMBER(SEARCH("INDIVIDUAL",SUBSTITUTE(UPPER($D343)," ","")))),"PREMIUM FREE",""))))</f>
        <v/>
      </c>
    </row>
    <row r="344">
      <c r="AC344">
        <f>IF($C344="","",IF(COUNTIF('Códigos Santander (ref)'!$A$2:$A$79,$C344)&gt;0,"SANTANDER",IF(COUNTIF('Códigos Itaú (ref)'!$A$2:$A$44,$C344)&gt;0,"ITAU",IF(AND(TRIM(UPPER($I344))="CONTRATUAL",ISNUMBER(SEARCH("INDIVIDUAL",SUBSTITUTE(UPPER($D344)," ","")))),"PREMIUM FREE",""))))</f>
        <v/>
      </c>
    </row>
    <row r="345">
      <c r="AC345">
        <f>IF($C345="","",IF(COUNTIF('Códigos Santander (ref)'!$A$2:$A$79,$C345)&gt;0,"SANTANDER",IF(COUNTIF('Códigos Itaú (ref)'!$A$2:$A$44,$C345)&gt;0,"ITAU",IF(AND(TRIM(UPPER($I345))="CONTRATUAL",ISNUMBER(SEARCH("INDIVIDUAL",SUBSTITUTE(UPPER($D345)," ","")))),"PREMIUM FREE",""))))</f>
        <v/>
      </c>
    </row>
    <row r="346">
      <c r="AC346">
        <f>IF($C346="","",IF(COUNTIF('Códigos Santander (ref)'!$A$2:$A$79,$C346)&gt;0,"SANTANDER",IF(COUNTIF('Códigos Itaú (ref)'!$A$2:$A$44,$C346)&gt;0,"ITAU",IF(AND(TRIM(UPPER($I346))="CONTRATUAL",ISNUMBER(SEARCH("INDIVIDUAL",SUBSTITUTE(UPPER($D346)," ","")))),"PREMIUM FREE",""))))</f>
        <v/>
      </c>
    </row>
    <row r="347">
      <c r="AC347">
        <f>IF($C347="","",IF(COUNTIF('Códigos Santander (ref)'!$A$2:$A$79,$C347)&gt;0,"SANTANDER",IF(COUNTIF('Códigos Itaú (ref)'!$A$2:$A$44,$C347)&gt;0,"ITAU",IF(AND(TRIM(UPPER($I347))="CONTRATUAL",ISNUMBER(SEARCH("INDIVIDUAL",SUBSTITUTE(UPPER($D347)," ","")))),"PREMIUM FREE",""))))</f>
        <v/>
      </c>
    </row>
    <row r="348">
      <c r="AC348">
        <f>IF($C348="","",IF(COUNTIF('Códigos Santander (ref)'!$A$2:$A$79,$C348)&gt;0,"SANTANDER",IF(COUNTIF('Códigos Itaú (ref)'!$A$2:$A$44,$C348)&gt;0,"ITAU",IF(AND(TRIM(UPPER($I348))="CONTRATUAL",ISNUMBER(SEARCH("INDIVIDUAL",SUBSTITUTE(UPPER($D348)," ","")))),"PREMIUM FREE",""))))</f>
        <v/>
      </c>
    </row>
    <row r="349">
      <c r="AC349">
        <f>IF($C349="","",IF(COUNTIF('Códigos Santander (ref)'!$A$2:$A$79,$C349)&gt;0,"SANTANDER",IF(COUNTIF('Códigos Itaú (ref)'!$A$2:$A$44,$C349)&gt;0,"ITAU",IF(AND(TRIM(UPPER($I349))="CONTRATUAL",ISNUMBER(SEARCH("INDIVIDUAL",SUBSTITUTE(UPPER($D349)," ","")))),"PREMIUM FREE",""))))</f>
        <v/>
      </c>
    </row>
    <row r="350">
      <c r="AC350">
        <f>IF($C350="","",IF(COUNTIF('Códigos Santander (ref)'!$A$2:$A$79,$C350)&gt;0,"SANTANDER",IF(COUNTIF('Códigos Itaú (ref)'!$A$2:$A$44,$C350)&gt;0,"ITAU",IF(AND(TRIM(UPPER($I350))="CONTRATUAL",ISNUMBER(SEARCH("INDIVIDUAL",SUBSTITUTE(UPPER($D350)," ","")))),"PREMIUM FREE",""))))</f>
        <v/>
      </c>
    </row>
    <row r="351">
      <c r="AC351">
        <f>IF($C351="","",IF(COUNTIF('Códigos Santander (ref)'!$A$2:$A$79,$C351)&gt;0,"SANTANDER",IF(COUNTIF('Códigos Itaú (ref)'!$A$2:$A$44,$C351)&gt;0,"ITAU",IF(AND(TRIM(UPPER($I351))="CONTRATUAL",ISNUMBER(SEARCH("INDIVIDUAL",SUBSTITUTE(UPPER($D351)," ","")))),"PREMIUM FREE",""))))</f>
        <v/>
      </c>
    </row>
    <row r="352">
      <c r="AC352">
        <f>IF($C352="","",IF(COUNTIF('Códigos Santander (ref)'!$A$2:$A$79,$C352)&gt;0,"SANTANDER",IF(COUNTIF('Códigos Itaú (ref)'!$A$2:$A$44,$C352)&gt;0,"ITAU",IF(AND(TRIM(UPPER($I352))="CONTRATUAL",ISNUMBER(SEARCH("INDIVIDUAL",SUBSTITUTE(UPPER($D352)," ","")))),"PREMIUM FREE",""))))</f>
        <v/>
      </c>
    </row>
    <row r="353">
      <c r="AC353">
        <f>IF($C353="","",IF(COUNTIF('Códigos Santander (ref)'!$A$2:$A$79,$C353)&gt;0,"SANTANDER",IF(COUNTIF('Códigos Itaú (ref)'!$A$2:$A$44,$C353)&gt;0,"ITAU",IF(AND(TRIM(UPPER($I353))="CONTRATUAL",ISNUMBER(SEARCH("INDIVIDUAL",SUBSTITUTE(UPPER($D353)," ","")))),"PREMIUM FREE",""))))</f>
        <v/>
      </c>
    </row>
    <row r="354">
      <c r="AC354">
        <f>IF($C354="","",IF(COUNTIF('Códigos Santander (ref)'!$A$2:$A$79,$C354)&gt;0,"SANTANDER",IF(COUNTIF('Códigos Itaú (ref)'!$A$2:$A$44,$C354)&gt;0,"ITAU",IF(AND(TRIM(UPPER($I354))="CONTRATUAL",ISNUMBER(SEARCH("INDIVIDUAL",SUBSTITUTE(UPPER($D354)," ","")))),"PREMIUM FREE",""))))</f>
        <v/>
      </c>
    </row>
    <row r="355">
      <c r="AC355">
        <f>IF($C355="","",IF(COUNTIF('Códigos Santander (ref)'!$A$2:$A$79,$C355)&gt;0,"SANTANDER",IF(COUNTIF('Códigos Itaú (ref)'!$A$2:$A$44,$C355)&gt;0,"ITAU",IF(AND(TRIM(UPPER($I355))="CONTRATUAL",ISNUMBER(SEARCH("INDIVIDUAL",SUBSTITUTE(UPPER($D355)," ","")))),"PREMIUM FREE",""))))</f>
        <v/>
      </c>
    </row>
    <row r="356">
      <c r="AC356">
        <f>IF($C356="","",IF(COUNTIF('Códigos Santander (ref)'!$A$2:$A$79,$C356)&gt;0,"SANTANDER",IF(COUNTIF('Códigos Itaú (ref)'!$A$2:$A$44,$C356)&gt;0,"ITAU",IF(AND(TRIM(UPPER($I356))="CONTRATUAL",ISNUMBER(SEARCH("INDIVIDUAL",SUBSTITUTE(UPPER($D356)," ","")))),"PREMIUM FREE",""))))</f>
        <v/>
      </c>
    </row>
    <row r="357">
      <c r="AC357">
        <f>IF($C357="","",IF(COUNTIF('Códigos Santander (ref)'!$A$2:$A$79,$C357)&gt;0,"SANTANDER",IF(COUNTIF('Códigos Itaú (ref)'!$A$2:$A$44,$C357)&gt;0,"ITAU",IF(AND(TRIM(UPPER($I357))="CONTRATUAL",ISNUMBER(SEARCH("INDIVIDUAL",SUBSTITUTE(UPPER($D357)," ","")))),"PREMIUM FREE",""))))</f>
        <v/>
      </c>
    </row>
    <row r="358">
      <c r="AC358">
        <f>IF($C358="","",IF(COUNTIF('Códigos Santander (ref)'!$A$2:$A$79,$C358)&gt;0,"SANTANDER",IF(COUNTIF('Códigos Itaú (ref)'!$A$2:$A$44,$C358)&gt;0,"ITAU",IF(AND(TRIM(UPPER($I358))="CONTRATUAL",ISNUMBER(SEARCH("INDIVIDUAL",SUBSTITUTE(UPPER($D358)," ","")))),"PREMIUM FREE",""))))</f>
        <v/>
      </c>
    </row>
    <row r="359">
      <c r="AC359">
        <f>IF($C359="","",IF(COUNTIF('Códigos Santander (ref)'!$A$2:$A$79,$C359)&gt;0,"SANTANDER",IF(COUNTIF('Códigos Itaú (ref)'!$A$2:$A$44,$C359)&gt;0,"ITAU",IF(AND(TRIM(UPPER($I359))="CONTRATUAL",ISNUMBER(SEARCH("INDIVIDUAL",SUBSTITUTE(UPPER($D359)," ","")))),"PREMIUM FREE",""))))</f>
        <v/>
      </c>
    </row>
    <row r="360">
      <c r="AC360">
        <f>IF($C360="","",IF(COUNTIF('Códigos Santander (ref)'!$A$2:$A$79,$C360)&gt;0,"SANTANDER",IF(COUNTIF('Códigos Itaú (ref)'!$A$2:$A$44,$C360)&gt;0,"ITAU",IF(AND(TRIM(UPPER($I360))="CONTRATUAL",ISNUMBER(SEARCH("INDIVIDUAL",SUBSTITUTE(UPPER($D360)," ","")))),"PREMIUM FREE",""))))</f>
        <v/>
      </c>
    </row>
    <row r="361">
      <c r="AC361">
        <f>IF($C361="","",IF(COUNTIF('Códigos Santander (ref)'!$A$2:$A$79,$C361)&gt;0,"SANTANDER",IF(COUNTIF('Códigos Itaú (ref)'!$A$2:$A$44,$C361)&gt;0,"ITAU",IF(AND(TRIM(UPPER($I361))="CONTRATUAL",ISNUMBER(SEARCH("INDIVIDUAL",SUBSTITUTE(UPPER($D361)," ","")))),"PREMIUM FREE",""))))</f>
        <v/>
      </c>
    </row>
    <row r="362">
      <c r="AC362">
        <f>IF($C362="","",IF(COUNTIF('Códigos Santander (ref)'!$A$2:$A$79,$C362)&gt;0,"SANTANDER",IF(COUNTIF('Códigos Itaú (ref)'!$A$2:$A$44,$C362)&gt;0,"ITAU",IF(AND(TRIM(UPPER($I362))="CONTRATUAL",ISNUMBER(SEARCH("INDIVIDUAL",SUBSTITUTE(UPPER($D362)," ","")))),"PREMIUM FREE",""))))</f>
        <v/>
      </c>
    </row>
    <row r="363">
      <c r="AC363">
        <f>IF($C363="","",IF(COUNTIF('Códigos Santander (ref)'!$A$2:$A$79,$C363)&gt;0,"SANTANDER",IF(COUNTIF('Códigos Itaú (ref)'!$A$2:$A$44,$C363)&gt;0,"ITAU",IF(AND(TRIM(UPPER($I363))="CONTRATUAL",ISNUMBER(SEARCH("INDIVIDUAL",SUBSTITUTE(UPPER($D363)," ","")))),"PREMIUM FREE",""))))</f>
        <v/>
      </c>
    </row>
    <row r="364">
      <c r="AC364">
        <f>IF($C364="","",IF(COUNTIF('Códigos Santander (ref)'!$A$2:$A$79,$C364)&gt;0,"SANTANDER",IF(COUNTIF('Códigos Itaú (ref)'!$A$2:$A$44,$C364)&gt;0,"ITAU",IF(AND(TRIM(UPPER($I364))="CONTRATUAL",ISNUMBER(SEARCH("INDIVIDUAL",SUBSTITUTE(UPPER($D364)," ","")))),"PREMIUM FREE",""))))</f>
        <v/>
      </c>
    </row>
    <row r="365">
      <c r="AC365">
        <f>IF($C365="","",IF(COUNTIF('Códigos Santander (ref)'!$A$2:$A$79,$C365)&gt;0,"SANTANDER",IF(COUNTIF('Códigos Itaú (ref)'!$A$2:$A$44,$C365)&gt;0,"ITAU",IF(AND(TRIM(UPPER($I365))="CONTRATUAL",ISNUMBER(SEARCH("INDIVIDUAL",SUBSTITUTE(UPPER($D365)," ","")))),"PREMIUM FREE",""))))</f>
        <v/>
      </c>
    </row>
    <row r="366">
      <c r="AC366">
        <f>IF($C366="","",IF(COUNTIF('Códigos Santander (ref)'!$A$2:$A$79,$C366)&gt;0,"SANTANDER",IF(COUNTIF('Códigos Itaú (ref)'!$A$2:$A$44,$C366)&gt;0,"ITAU",IF(AND(TRIM(UPPER($I366))="CONTRATUAL",ISNUMBER(SEARCH("INDIVIDUAL",SUBSTITUTE(UPPER($D366)," ","")))),"PREMIUM FREE",""))))</f>
        <v/>
      </c>
    </row>
    <row r="367">
      <c r="AC367">
        <f>IF($C367="","",IF(COUNTIF('Códigos Santander (ref)'!$A$2:$A$79,$C367)&gt;0,"SANTANDER",IF(COUNTIF('Códigos Itaú (ref)'!$A$2:$A$44,$C367)&gt;0,"ITAU",IF(AND(TRIM(UPPER($I367))="CONTRATUAL",ISNUMBER(SEARCH("INDIVIDUAL",SUBSTITUTE(UPPER($D367)," ","")))),"PREMIUM FREE",""))))</f>
        <v/>
      </c>
    </row>
    <row r="368">
      <c r="AC368">
        <f>IF($C368="","",IF(COUNTIF('Códigos Santander (ref)'!$A$2:$A$79,$C368)&gt;0,"SANTANDER",IF(COUNTIF('Códigos Itaú (ref)'!$A$2:$A$44,$C368)&gt;0,"ITAU",IF(AND(TRIM(UPPER($I368))="CONTRATUAL",ISNUMBER(SEARCH("INDIVIDUAL",SUBSTITUTE(UPPER($D368)," ","")))),"PREMIUM FREE",""))))</f>
        <v/>
      </c>
    </row>
    <row r="369">
      <c r="AC369">
        <f>IF($C369="","",IF(COUNTIF('Códigos Santander (ref)'!$A$2:$A$79,$C369)&gt;0,"SANTANDER",IF(COUNTIF('Códigos Itaú (ref)'!$A$2:$A$44,$C369)&gt;0,"ITAU",IF(AND(TRIM(UPPER($I369))="CONTRATUAL",ISNUMBER(SEARCH("INDIVIDUAL",SUBSTITUTE(UPPER($D369)," ","")))),"PREMIUM FREE",""))))</f>
        <v/>
      </c>
    </row>
    <row r="370">
      <c r="AC370">
        <f>IF($C370="","",IF(COUNTIF('Códigos Santander (ref)'!$A$2:$A$79,$C370)&gt;0,"SANTANDER",IF(COUNTIF('Códigos Itaú (ref)'!$A$2:$A$44,$C370)&gt;0,"ITAU",IF(AND(TRIM(UPPER($I370))="CONTRATUAL",ISNUMBER(SEARCH("INDIVIDUAL",SUBSTITUTE(UPPER($D370)," ","")))),"PREMIUM FREE",""))))</f>
        <v/>
      </c>
    </row>
    <row r="371">
      <c r="AC371">
        <f>IF($C371="","",IF(COUNTIF('Códigos Santander (ref)'!$A$2:$A$79,$C371)&gt;0,"SANTANDER",IF(COUNTIF('Códigos Itaú (ref)'!$A$2:$A$44,$C371)&gt;0,"ITAU",IF(AND(TRIM(UPPER($I371))="CONTRATUAL",ISNUMBER(SEARCH("INDIVIDUAL",SUBSTITUTE(UPPER($D371)," ","")))),"PREMIUM FREE",""))))</f>
        <v/>
      </c>
    </row>
    <row r="372">
      <c r="AC372">
        <f>IF($C372="","",IF(COUNTIF('Códigos Santander (ref)'!$A$2:$A$79,$C372)&gt;0,"SANTANDER",IF(COUNTIF('Códigos Itaú (ref)'!$A$2:$A$44,$C372)&gt;0,"ITAU",IF(AND(TRIM(UPPER($I372))="CONTRATUAL",ISNUMBER(SEARCH("INDIVIDUAL",SUBSTITUTE(UPPER($D372)," ","")))),"PREMIUM FREE",""))))</f>
        <v/>
      </c>
    </row>
    <row r="373">
      <c r="AC373">
        <f>IF($C373="","",IF(COUNTIF('Códigos Santander (ref)'!$A$2:$A$79,$C373)&gt;0,"SANTANDER",IF(COUNTIF('Códigos Itaú (ref)'!$A$2:$A$44,$C373)&gt;0,"ITAU",IF(AND(TRIM(UPPER($I373))="CONTRATUAL",ISNUMBER(SEARCH("INDIVIDUAL",SUBSTITUTE(UPPER($D373)," ","")))),"PREMIUM FREE",""))))</f>
        <v/>
      </c>
    </row>
    <row r="374">
      <c r="AC374">
        <f>IF($C374="","",IF(COUNTIF('Códigos Santander (ref)'!$A$2:$A$79,$C374)&gt;0,"SANTANDER",IF(COUNTIF('Códigos Itaú (ref)'!$A$2:$A$44,$C374)&gt;0,"ITAU",IF(AND(TRIM(UPPER($I374))="CONTRATUAL",ISNUMBER(SEARCH("INDIVIDUAL",SUBSTITUTE(UPPER($D374)," ","")))),"PREMIUM FREE",""))))</f>
        <v/>
      </c>
    </row>
    <row r="375">
      <c r="AC375">
        <f>IF($C375="","",IF(COUNTIF('Códigos Santander (ref)'!$A$2:$A$79,$C375)&gt;0,"SANTANDER",IF(COUNTIF('Códigos Itaú (ref)'!$A$2:$A$44,$C375)&gt;0,"ITAU",IF(AND(TRIM(UPPER($I375))="CONTRATUAL",ISNUMBER(SEARCH("INDIVIDUAL",SUBSTITUTE(UPPER($D375)," ","")))),"PREMIUM FREE",""))))</f>
        <v/>
      </c>
    </row>
    <row r="376">
      <c r="AC376">
        <f>IF($C376="","",IF(COUNTIF('Códigos Santander (ref)'!$A$2:$A$79,$C376)&gt;0,"SANTANDER",IF(COUNTIF('Códigos Itaú (ref)'!$A$2:$A$44,$C376)&gt;0,"ITAU",IF(AND(TRIM(UPPER($I376))="CONTRATUAL",ISNUMBER(SEARCH("INDIVIDUAL",SUBSTITUTE(UPPER($D376)," ","")))),"PREMIUM FREE",""))))</f>
        <v/>
      </c>
    </row>
    <row r="377">
      <c r="AC377">
        <f>IF($C377="","",IF(COUNTIF('Códigos Santander (ref)'!$A$2:$A$79,$C377)&gt;0,"SANTANDER",IF(COUNTIF('Códigos Itaú (ref)'!$A$2:$A$44,$C377)&gt;0,"ITAU",IF(AND(TRIM(UPPER($I377))="CONTRATUAL",ISNUMBER(SEARCH("INDIVIDUAL",SUBSTITUTE(UPPER($D377)," ","")))),"PREMIUM FREE",""))))</f>
        <v/>
      </c>
    </row>
    <row r="378">
      <c r="AC378">
        <f>IF($C378="","",IF(COUNTIF('Códigos Santander (ref)'!$A$2:$A$79,$C378)&gt;0,"SANTANDER",IF(COUNTIF('Códigos Itaú (ref)'!$A$2:$A$44,$C378)&gt;0,"ITAU",IF(AND(TRIM(UPPER($I378))="CONTRATUAL",ISNUMBER(SEARCH("INDIVIDUAL",SUBSTITUTE(UPPER($D378)," ","")))),"PREMIUM FREE",""))))</f>
        <v/>
      </c>
    </row>
    <row r="379">
      <c r="AC379">
        <f>IF($C379="","",IF(COUNTIF('Códigos Santander (ref)'!$A$2:$A$79,$C379)&gt;0,"SANTANDER",IF(COUNTIF('Códigos Itaú (ref)'!$A$2:$A$44,$C379)&gt;0,"ITAU",IF(AND(TRIM(UPPER($I379))="CONTRATUAL",ISNUMBER(SEARCH("INDIVIDUAL",SUBSTITUTE(UPPER($D379)," ","")))),"PREMIUM FREE",""))))</f>
        <v/>
      </c>
    </row>
    <row r="380">
      <c r="AC380">
        <f>IF($C380="","",IF(COUNTIF('Códigos Santander (ref)'!$A$2:$A$79,$C380)&gt;0,"SANTANDER",IF(COUNTIF('Códigos Itaú (ref)'!$A$2:$A$44,$C380)&gt;0,"ITAU",IF(AND(TRIM(UPPER($I380))="CONTRATUAL",ISNUMBER(SEARCH("INDIVIDUAL",SUBSTITUTE(UPPER($D380)," ","")))),"PREMIUM FREE",""))))</f>
        <v/>
      </c>
    </row>
    <row r="381">
      <c r="AC381">
        <f>IF($C381="","",IF(COUNTIF('Códigos Santander (ref)'!$A$2:$A$79,$C381)&gt;0,"SANTANDER",IF(COUNTIF('Códigos Itaú (ref)'!$A$2:$A$44,$C381)&gt;0,"ITAU",IF(AND(TRIM(UPPER($I381))="CONTRATUAL",ISNUMBER(SEARCH("INDIVIDUAL",SUBSTITUTE(UPPER($D381)," ","")))),"PREMIUM FREE",""))))</f>
        <v/>
      </c>
    </row>
    <row r="382">
      <c r="AC382">
        <f>IF($C382="","",IF(COUNTIF('Códigos Santander (ref)'!$A$2:$A$79,$C382)&gt;0,"SANTANDER",IF(COUNTIF('Códigos Itaú (ref)'!$A$2:$A$44,$C382)&gt;0,"ITAU",IF(AND(TRIM(UPPER($I382))="CONTRATUAL",ISNUMBER(SEARCH("INDIVIDUAL",SUBSTITUTE(UPPER($D382)," ","")))),"PREMIUM FREE",""))))</f>
        <v/>
      </c>
    </row>
    <row r="383">
      <c r="AC383">
        <f>IF($C383="","",IF(COUNTIF('Códigos Santander (ref)'!$A$2:$A$79,$C383)&gt;0,"SANTANDER",IF(COUNTIF('Códigos Itaú (ref)'!$A$2:$A$44,$C383)&gt;0,"ITAU",IF(AND(TRIM(UPPER($I383))="CONTRATUAL",ISNUMBER(SEARCH("INDIVIDUAL",SUBSTITUTE(UPPER($D383)," ","")))),"PREMIUM FREE",""))))</f>
        <v/>
      </c>
    </row>
    <row r="384">
      <c r="AC384">
        <f>IF($C384="","",IF(COUNTIF('Códigos Santander (ref)'!$A$2:$A$79,$C384)&gt;0,"SANTANDER",IF(COUNTIF('Códigos Itaú (ref)'!$A$2:$A$44,$C384)&gt;0,"ITAU",IF(AND(TRIM(UPPER($I384))="CONTRATUAL",ISNUMBER(SEARCH("INDIVIDUAL",SUBSTITUTE(UPPER($D384)," ","")))),"PREMIUM FREE",""))))</f>
        <v/>
      </c>
    </row>
    <row r="385">
      <c r="AC385">
        <f>IF($C385="","",IF(COUNTIF('Códigos Santander (ref)'!$A$2:$A$79,$C385)&gt;0,"SANTANDER",IF(COUNTIF('Códigos Itaú (ref)'!$A$2:$A$44,$C385)&gt;0,"ITAU",IF(AND(TRIM(UPPER($I385))="CONTRATUAL",ISNUMBER(SEARCH("INDIVIDUAL",SUBSTITUTE(UPPER($D385)," ","")))),"PREMIUM FREE",""))))</f>
        <v/>
      </c>
    </row>
    <row r="386">
      <c r="AC386">
        <f>IF($C386="","",IF(COUNTIF('Códigos Santander (ref)'!$A$2:$A$79,$C386)&gt;0,"SANTANDER",IF(COUNTIF('Códigos Itaú (ref)'!$A$2:$A$44,$C386)&gt;0,"ITAU",IF(AND(TRIM(UPPER($I386))="CONTRATUAL",ISNUMBER(SEARCH("INDIVIDUAL",SUBSTITUTE(UPPER($D386)," ","")))),"PREMIUM FREE",""))))</f>
        <v/>
      </c>
    </row>
    <row r="387">
      <c r="AC387">
        <f>IF($C387="","",IF(COUNTIF('Códigos Santander (ref)'!$A$2:$A$79,$C387)&gt;0,"SANTANDER",IF(COUNTIF('Códigos Itaú (ref)'!$A$2:$A$44,$C387)&gt;0,"ITAU",IF(AND(TRIM(UPPER($I387))="CONTRATUAL",ISNUMBER(SEARCH("INDIVIDUAL",SUBSTITUTE(UPPER($D387)," ","")))),"PREMIUM FREE",""))))</f>
        <v/>
      </c>
    </row>
    <row r="388">
      <c r="AC388">
        <f>IF($C388="","",IF(COUNTIF('Códigos Santander (ref)'!$A$2:$A$79,$C388)&gt;0,"SANTANDER",IF(COUNTIF('Códigos Itaú (ref)'!$A$2:$A$44,$C388)&gt;0,"ITAU",IF(AND(TRIM(UPPER($I388))="CONTRATUAL",ISNUMBER(SEARCH("INDIVIDUAL",SUBSTITUTE(UPPER($D388)," ","")))),"PREMIUM FREE",""))))</f>
        <v/>
      </c>
    </row>
    <row r="389">
      <c r="AC389">
        <f>IF($C389="","",IF(COUNTIF('Códigos Santander (ref)'!$A$2:$A$79,$C389)&gt;0,"SANTANDER",IF(COUNTIF('Códigos Itaú (ref)'!$A$2:$A$44,$C389)&gt;0,"ITAU",IF(AND(TRIM(UPPER($I389))="CONTRATUAL",ISNUMBER(SEARCH("INDIVIDUAL",SUBSTITUTE(UPPER($D389)," ","")))),"PREMIUM FREE",""))))</f>
        <v/>
      </c>
    </row>
    <row r="390">
      <c r="AC390">
        <f>IF($C390="","",IF(COUNTIF('Códigos Santander (ref)'!$A$2:$A$79,$C390)&gt;0,"SANTANDER",IF(COUNTIF('Códigos Itaú (ref)'!$A$2:$A$44,$C390)&gt;0,"ITAU",IF(AND(TRIM(UPPER($I390))="CONTRATUAL",ISNUMBER(SEARCH("INDIVIDUAL",SUBSTITUTE(UPPER($D390)," ","")))),"PREMIUM FREE",""))))</f>
        <v/>
      </c>
    </row>
    <row r="391">
      <c r="AC391">
        <f>IF($C391="","",IF(COUNTIF('Códigos Santander (ref)'!$A$2:$A$79,$C391)&gt;0,"SANTANDER",IF(COUNTIF('Códigos Itaú (ref)'!$A$2:$A$44,$C391)&gt;0,"ITAU",IF(AND(TRIM(UPPER($I391))="CONTRATUAL",ISNUMBER(SEARCH("INDIVIDUAL",SUBSTITUTE(UPPER($D391)," ","")))),"PREMIUM FREE",""))))</f>
        <v/>
      </c>
    </row>
    <row r="392">
      <c r="AC392">
        <f>IF($C392="","",IF(COUNTIF('Códigos Santander (ref)'!$A$2:$A$79,$C392)&gt;0,"SANTANDER",IF(COUNTIF('Códigos Itaú (ref)'!$A$2:$A$44,$C392)&gt;0,"ITAU",IF(AND(TRIM(UPPER($I392))="CONTRATUAL",ISNUMBER(SEARCH("INDIVIDUAL",SUBSTITUTE(UPPER($D392)," ","")))),"PREMIUM FREE",""))))</f>
        <v/>
      </c>
    </row>
    <row r="393">
      <c r="AC393">
        <f>IF($C393="","",IF(COUNTIF('Códigos Santander (ref)'!$A$2:$A$79,$C393)&gt;0,"SANTANDER",IF(COUNTIF('Códigos Itaú (ref)'!$A$2:$A$44,$C393)&gt;0,"ITAU",IF(AND(TRIM(UPPER($I393))="CONTRATUAL",ISNUMBER(SEARCH("INDIVIDUAL",SUBSTITUTE(UPPER($D393)," ","")))),"PREMIUM FREE",""))))</f>
        <v/>
      </c>
    </row>
    <row r="394">
      <c r="AC394">
        <f>IF($C394="","",IF(COUNTIF('Códigos Santander (ref)'!$A$2:$A$79,$C394)&gt;0,"SANTANDER",IF(COUNTIF('Códigos Itaú (ref)'!$A$2:$A$44,$C394)&gt;0,"ITAU",IF(AND(TRIM(UPPER($I394))="CONTRATUAL",ISNUMBER(SEARCH("INDIVIDUAL",SUBSTITUTE(UPPER($D394)," ","")))),"PREMIUM FREE",""))))</f>
        <v/>
      </c>
    </row>
    <row r="395">
      <c r="AC395">
        <f>IF($C395="","",IF(COUNTIF('Códigos Santander (ref)'!$A$2:$A$79,$C395)&gt;0,"SANTANDER",IF(COUNTIF('Códigos Itaú (ref)'!$A$2:$A$44,$C395)&gt;0,"ITAU",IF(AND(TRIM(UPPER($I395))="CONTRATUAL",ISNUMBER(SEARCH("INDIVIDUAL",SUBSTITUTE(UPPER($D395)," ","")))),"PREMIUM FREE",""))))</f>
        <v/>
      </c>
    </row>
    <row r="396">
      <c r="AC396">
        <f>IF($C396="","",IF(COUNTIF('Códigos Santander (ref)'!$A$2:$A$79,$C396)&gt;0,"SANTANDER",IF(COUNTIF('Códigos Itaú (ref)'!$A$2:$A$44,$C396)&gt;0,"ITAU",IF(AND(TRIM(UPPER($I396))="CONTRATUAL",ISNUMBER(SEARCH("INDIVIDUAL",SUBSTITUTE(UPPER($D396)," ","")))),"PREMIUM FREE",""))))</f>
        <v/>
      </c>
    </row>
    <row r="397">
      <c r="AC397">
        <f>IF($C397="","",IF(COUNTIF('Códigos Santander (ref)'!$A$2:$A$79,$C397)&gt;0,"SANTANDER",IF(COUNTIF('Códigos Itaú (ref)'!$A$2:$A$44,$C397)&gt;0,"ITAU",IF(AND(TRIM(UPPER($I397))="CONTRATUAL",ISNUMBER(SEARCH("INDIVIDUAL",SUBSTITUTE(UPPER($D397)," ","")))),"PREMIUM FREE",""))))</f>
        <v/>
      </c>
    </row>
    <row r="398">
      <c r="AC398">
        <f>IF($C398="","",IF(COUNTIF('Códigos Santander (ref)'!$A$2:$A$79,$C398)&gt;0,"SANTANDER",IF(COUNTIF('Códigos Itaú (ref)'!$A$2:$A$44,$C398)&gt;0,"ITAU",IF(AND(TRIM(UPPER($I398))="CONTRATUAL",ISNUMBER(SEARCH("INDIVIDUAL",SUBSTITUTE(UPPER($D398)," ","")))),"PREMIUM FREE",""))))</f>
        <v/>
      </c>
    </row>
    <row r="399">
      <c r="AC399">
        <f>IF($C399="","",IF(COUNTIF('Códigos Santander (ref)'!$A$2:$A$79,$C399)&gt;0,"SANTANDER",IF(COUNTIF('Códigos Itaú (ref)'!$A$2:$A$44,$C399)&gt;0,"ITAU",IF(AND(TRIM(UPPER($I399))="CONTRATUAL",ISNUMBER(SEARCH("INDIVIDUAL",SUBSTITUTE(UPPER($D399)," ","")))),"PREMIUM FREE",""))))</f>
        <v/>
      </c>
    </row>
    <row r="400">
      <c r="AC400">
        <f>IF($C400="","",IF(COUNTIF('Códigos Santander (ref)'!$A$2:$A$79,$C400)&gt;0,"SANTANDER",IF(COUNTIF('Códigos Itaú (ref)'!$A$2:$A$44,$C400)&gt;0,"ITAU",IF(AND(TRIM(UPPER($I400))="CONTRATUAL",ISNUMBER(SEARCH("INDIVIDUAL",SUBSTITUTE(UPPER($D400)," ","")))),"PREMIUM FREE",""))))</f>
        <v/>
      </c>
    </row>
    <row r="401">
      <c r="AC401">
        <f>IF($C401="","",IF(COUNTIF('Códigos Santander (ref)'!$A$2:$A$79,$C401)&gt;0,"SANTANDER",IF(COUNTIF('Códigos Itaú (ref)'!$A$2:$A$44,$C401)&gt;0,"ITAU",IF(AND(TRIM(UPPER($I401))="CONTRATUAL",ISNUMBER(SEARCH("INDIVIDUAL",SUBSTITUTE(UPPER($D401)," ","")))),"PREMIUM FREE",""))))</f>
        <v/>
      </c>
    </row>
    <row r="402">
      <c r="AC402">
        <f>IF($C402="","",IF(COUNTIF('Códigos Santander (ref)'!$A$2:$A$79,$C402)&gt;0,"SANTANDER",IF(COUNTIF('Códigos Itaú (ref)'!$A$2:$A$44,$C402)&gt;0,"ITAU",IF(AND(TRIM(UPPER($I402))="CONTRATUAL",ISNUMBER(SEARCH("INDIVIDUAL",SUBSTITUTE(UPPER($D402)," ","")))),"PREMIUM FREE",""))))</f>
        <v/>
      </c>
    </row>
    <row r="403">
      <c r="AC403">
        <f>IF($C403="","",IF(COUNTIF('Códigos Santander (ref)'!$A$2:$A$79,$C403)&gt;0,"SANTANDER",IF(COUNTIF('Códigos Itaú (ref)'!$A$2:$A$44,$C403)&gt;0,"ITAU",IF(AND(TRIM(UPPER($I403))="CONTRATUAL",ISNUMBER(SEARCH("INDIVIDUAL",SUBSTITUTE(UPPER($D403)," ","")))),"PREMIUM FREE",""))))</f>
        <v/>
      </c>
    </row>
    <row r="404">
      <c r="AC404">
        <f>IF($C404="","",IF(COUNTIF('Códigos Santander (ref)'!$A$2:$A$79,$C404)&gt;0,"SANTANDER",IF(COUNTIF('Códigos Itaú (ref)'!$A$2:$A$44,$C404)&gt;0,"ITAU",IF(AND(TRIM(UPPER($I404))="CONTRATUAL",ISNUMBER(SEARCH("INDIVIDUAL",SUBSTITUTE(UPPER($D404)," ","")))),"PREMIUM FREE",""))))</f>
        <v/>
      </c>
    </row>
    <row r="405">
      <c r="AC405">
        <f>IF($C405="","",IF(COUNTIF('Códigos Santander (ref)'!$A$2:$A$79,$C405)&gt;0,"SANTANDER",IF(COUNTIF('Códigos Itaú (ref)'!$A$2:$A$44,$C405)&gt;0,"ITAU",IF(AND(TRIM(UPPER($I405))="CONTRATUAL",ISNUMBER(SEARCH("INDIVIDUAL",SUBSTITUTE(UPPER($D405)," ","")))),"PREMIUM FREE",""))))</f>
        <v/>
      </c>
    </row>
    <row r="406">
      <c r="AC406">
        <f>IF($C406="","",IF(COUNTIF('Códigos Santander (ref)'!$A$2:$A$79,$C406)&gt;0,"SANTANDER",IF(COUNTIF('Códigos Itaú (ref)'!$A$2:$A$44,$C406)&gt;0,"ITAU",IF(AND(TRIM(UPPER($I406))="CONTRATUAL",ISNUMBER(SEARCH("INDIVIDUAL",SUBSTITUTE(UPPER($D406)," ","")))),"PREMIUM FREE",""))))</f>
        <v/>
      </c>
    </row>
    <row r="407">
      <c r="AC407">
        <f>IF($C407="","",IF(COUNTIF('Códigos Santander (ref)'!$A$2:$A$79,$C407)&gt;0,"SANTANDER",IF(COUNTIF('Códigos Itaú (ref)'!$A$2:$A$44,$C407)&gt;0,"ITAU",IF(AND(TRIM(UPPER($I407))="CONTRATUAL",ISNUMBER(SEARCH("INDIVIDUAL",SUBSTITUTE(UPPER($D407)," ","")))),"PREMIUM FREE",""))))</f>
        <v/>
      </c>
    </row>
    <row r="408">
      <c r="AC408">
        <f>IF($C408="","",IF(COUNTIF('Códigos Santander (ref)'!$A$2:$A$79,$C408)&gt;0,"SANTANDER",IF(COUNTIF('Códigos Itaú (ref)'!$A$2:$A$44,$C408)&gt;0,"ITAU",IF(AND(TRIM(UPPER($I408))="CONTRATUAL",ISNUMBER(SEARCH("INDIVIDUAL",SUBSTITUTE(UPPER($D408)," ","")))),"PREMIUM FREE",""))))</f>
        <v/>
      </c>
    </row>
    <row r="409">
      <c r="AC409">
        <f>IF($C409="","",IF(COUNTIF('Códigos Santander (ref)'!$A$2:$A$79,$C409)&gt;0,"SANTANDER",IF(COUNTIF('Códigos Itaú (ref)'!$A$2:$A$44,$C409)&gt;0,"ITAU",IF(AND(TRIM(UPPER($I409))="CONTRATUAL",ISNUMBER(SEARCH("INDIVIDUAL",SUBSTITUTE(UPPER($D409)," ","")))),"PREMIUM FREE",""))))</f>
        <v/>
      </c>
    </row>
    <row r="410">
      <c r="AC410">
        <f>IF($C410="","",IF(COUNTIF('Códigos Santander (ref)'!$A$2:$A$79,$C410)&gt;0,"SANTANDER",IF(COUNTIF('Códigos Itaú (ref)'!$A$2:$A$44,$C410)&gt;0,"ITAU",IF(AND(TRIM(UPPER($I410))="CONTRATUAL",ISNUMBER(SEARCH("INDIVIDUAL",SUBSTITUTE(UPPER($D410)," ","")))),"PREMIUM FREE",""))))</f>
        <v/>
      </c>
    </row>
    <row r="411">
      <c r="AC411">
        <f>IF($C411="","",IF(COUNTIF('Códigos Santander (ref)'!$A$2:$A$79,$C411)&gt;0,"SANTANDER",IF(COUNTIF('Códigos Itaú (ref)'!$A$2:$A$44,$C411)&gt;0,"ITAU",IF(AND(TRIM(UPPER($I411))="CONTRATUAL",ISNUMBER(SEARCH("INDIVIDUAL",SUBSTITUTE(UPPER($D411)," ","")))),"PREMIUM FREE",""))))</f>
        <v/>
      </c>
    </row>
    <row r="412">
      <c r="AC412">
        <f>IF($C412="","",IF(COUNTIF('Códigos Santander (ref)'!$A$2:$A$79,$C412)&gt;0,"SANTANDER",IF(COUNTIF('Códigos Itaú (ref)'!$A$2:$A$44,$C412)&gt;0,"ITAU",IF(AND(TRIM(UPPER($I412))="CONTRATUAL",ISNUMBER(SEARCH("INDIVIDUAL",SUBSTITUTE(UPPER($D412)," ","")))),"PREMIUM FREE",""))))</f>
        <v/>
      </c>
    </row>
    <row r="413">
      <c r="AC413">
        <f>IF($C413="","",IF(COUNTIF('Códigos Santander (ref)'!$A$2:$A$79,$C413)&gt;0,"SANTANDER",IF(COUNTIF('Códigos Itaú (ref)'!$A$2:$A$44,$C413)&gt;0,"ITAU",IF(AND(TRIM(UPPER($I413))="CONTRATUAL",ISNUMBER(SEARCH("INDIVIDUAL",SUBSTITUTE(UPPER($D413)," ","")))),"PREMIUM FREE",""))))</f>
        <v/>
      </c>
    </row>
    <row r="414">
      <c r="AC414">
        <f>IF($C414="","",IF(COUNTIF('Códigos Santander (ref)'!$A$2:$A$79,$C414)&gt;0,"SANTANDER",IF(COUNTIF('Códigos Itaú (ref)'!$A$2:$A$44,$C414)&gt;0,"ITAU",IF(AND(TRIM(UPPER($I414))="CONTRATUAL",ISNUMBER(SEARCH("INDIVIDUAL",SUBSTITUTE(UPPER($D414)," ","")))),"PREMIUM FREE",""))))</f>
        <v/>
      </c>
    </row>
    <row r="415">
      <c r="AC415">
        <f>IF($C415="","",IF(COUNTIF('Códigos Santander (ref)'!$A$2:$A$79,$C415)&gt;0,"SANTANDER",IF(COUNTIF('Códigos Itaú (ref)'!$A$2:$A$44,$C415)&gt;0,"ITAU",IF(AND(TRIM(UPPER($I415))="CONTRATUAL",ISNUMBER(SEARCH("INDIVIDUAL",SUBSTITUTE(UPPER($D415)," ","")))),"PREMIUM FREE",""))))</f>
        <v/>
      </c>
    </row>
    <row r="416">
      <c r="AC416">
        <f>IF($C416="","",IF(COUNTIF('Códigos Santander (ref)'!$A$2:$A$79,$C416)&gt;0,"SANTANDER",IF(COUNTIF('Códigos Itaú (ref)'!$A$2:$A$44,$C416)&gt;0,"ITAU",IF(AND(TRIM(UPPER($I416))="CONTRATUAL",ISNUMBER(SEARCH("INDIVIDUAL",SUBSTITUTE(UPPER($D416)," ","")))),"PREMIUM FREE",""))))</f>
        <v/>
      </c>
    </row>
    <row r="417">
      <c r="AC417">
        <f>IF($C417="","",IF(COUNTIF('Códigos Santander (ref)'!$A$2:$A$79,$C417)&gt;0,"SANTANDER",IF(COUNTIF('Códigos Itaú (ref)'!$A$2:$A$44,$C417)&gt;0,"ITAU",IF(AND(TRIM(UPPER($I417))="CONTRATUAL",ISNUMBER(SEARCH("INDIVIDUAL",SUBSTITUTE(UPPER($D417)," ","")))),"PREMIUM FREE",""))))</f>
        <v/>
      </c>
    </row>
    <row r="418">
      <c r="AC418">
        <f>IF($C418="","",IF(COUNTIF('Códigos Santander (ref)'!$A$2:$A$79,$C418)&gt;0,"SANTANDER",IF(COUNTIF('Códigos Itaú (ref)'!$A$2:$A$44,$C418)&gt;0,"ITAU",IF(AND(TRIM(UPPER($I418))="CONTRATUAL",ISNUMBER(SEARCH("INDIVIDUAL",SUBSTITUTE(UPPER($D418)," ","")))),"PREMIUM FREE",""))))</f>
        <v/>
      </c>
    </row>
    <row r="419">
      <c r="AC419">
        <f>IF($C419="","",IF(COUNTIF('Códigos Santander (ref)'!$A$2:$A$79,$C419)&gt;0,"SANTANDER",IF(COUNTIF('Códigos Itaú (ref)'!$A$2:$A$44,$C419)&gt;0,"ITAU",IF(AND(TRIM(UPPER($I419))="CONTRATUAL",ISNUMBER(SEARCH("INDIVIDUAL",SUBSTITUTE(UPPER($D419)," ","")))),"PREMIUM FREE",""))))</f>
        <v/>
      </c>
    </row>
    <row r="420">
      <c r="AC420">
        <f>IF($C420="","",IF(COUNTIF('Códigos Santander (ref)'!$A$2:$A$79,$C420)&gt;0,"SANTANDER",IF(COUNTIF('Códigos Itaú (ref)'!$A$2:$A$44,$C420)&gt;0,"ITAU",IF(AND(TRIM(UPPER($I420))="CONTRATUAL",ISNUMBER(SEARCH("INDIVIDUAL",SUBSTITUTE(UPPER($D420)," ","")))),"PREMIUM FREE",""))))</f>
        <v/>
      </c>
    </row>
    <row r="421">
      <c r="AC421">
        <f>IF($C421="","",IF(COUNTIF('Códigos Santander (ref)'!$A$2:$A$79,$C421)&gt;0,"SANTANDER",IF(COUNTIF('Códigos Itaú (ref)'!$A$2:$A$44,$C421)&gt;0,"ITAU",IF(AND(TRIM(UPPER($I421))="CONTRATUAL",ISNUMBER(SEARCH("INDIVIDUAL",SUBSTITUTE(UPPER($D421)," ","")))),"PREMIUM FREE",""))))</f>
        <v/>
      </c>
    </row>
    <row r="422">
      <c r="AC422">
        <f>IF($C422="","",IF(COUNTIF('Códigos Santander (ref)'!$A$2:$A$79,$C422)&gt;0,"SANTANDER",IF(COUNTIF('Códigos Itaú (ref)'!$A$2:$A$44,$C422)&gt;0,"ITAU",IF(AND(TRIM(UPPER($I422))="CONTRATUAL",ISNUMBER(SEARCH("INDIVIDUAL",SUBSTITUTE(UPPER($D422)," ","")))),"PREMIUM FREE",""))))</f>
        <v/>
      </c>
    </row>
    <row r="423">
      <c r="AC423">
        <f>IF($C423="","",IF(COUNTIF('Códigos Santander (ref)'!$A$2:$A$79,$C423)&gt;0,"SANTANDER",IF(COUNTIF('Códigos Itaú (ref)'!$A$2:$A$44,$C423)&gt;0,"ITAU",IF(AND(TRIM(UPPER($I423))="CONTRATUAL",ISNUMBER(SEARCH("INDIVIDUAL",SUBSTITUTE(UPPER($D423)," ","")))),"PREMIUM FREE",""))))</f>
        <v/>
      </c>
    </row>
    <row r="424">
      <c r="AC424">
        <f>IF($C424="","",IF(COUNTIF('Códigos Santander (ref)'!$A$2:$A$79,$C424)&gt;0,"SANTANDER",IF(COUNTIF('Códigos Itaú (ref)'!$A$2:$A$44,$C424)&gt;0,"ITAU",IF(AND(TRIM(UPPER($I424))="CONTRATUAL",ISNUMBER(SEARCH("INDIVIDUAL",SUBSTITUTE(UPPER($D424)," ","")))),"PREMIUM FREE",""))))</f>
        <v/>
      </c>
    </row>
    <row r="425">
      <c r="AC425">
        <f>IF($C425="","",IF(COUNTIF('Códigos Santander (ref)'!$A$2:$A$79,$C425)&gt;0,"SANTANDER",IF(COUNTIF('Códigos Itaú (ref)'!$A$2:$A$44,$C425)&gt;0,"ITAU",IF(AND(TRIM(UPPER($I425))="CONTRATUAL",ISNUMBER(SEARCH("INDIVIDUAL",SUBSTITUTE(UPPER($D425)," ","")))),"PREMIUM FREE",""))))</f>
        <v/>
      </c>
    </row>
    <row r="426">
      <c r="AC426">
        <f>IF($C426="","",IF(COUNTIF('Códigos Santander (ref)'!$A$2:$A$79,$C426)&gt;0,"SANTANDER",IF(COUNTIF('Códigos Itaú (ref)'!$A$2:$A$44,$C426)&gt;0,"ITAU",IF(AND(TRIM(UPPER($I426))="CONTRATUAL",ISNUMBER(SEARCH("INDIVIDUAL",SUBSTITUTE(UPPER($D426)," ","")))),"PREMIUM FREE",""))))</f>
        <v/>
      </c>
    </row>
    <row r="427">
      <c r="AC427">
        <f>IF($C427="","",IF(COUNTIF('Códigos Santander (ref)'!$A$2:$A$79,$C427)&gt;0,"SANTANDER",IF(COUNTIF('Códigos Itaú (ref)'!$A$2:$A$44,$C427)&gt;0,"ITAU",IF(AND(TRIM(UPPER($I427))="CONTRATUAL",ISNUMBER(SEARCH("INDIVIDUAL",SUBSTITUTE(UPPER($D427)," ","")))),"PREMIUM FREE",""))))</f>
        <v/>
      </c>
    </row>
    <row r="428">
      <c r="AC428">
        <f>IF($C428="","",IF(COUNTIF('Códigos Santander (ref)'!$A$2:$A$79,$C428)&gt;0,"SANTANDER",IF(COUNTIF('Códigos Itaú (ref)'!$A$2:$A$44,$C428)&gt;0,"ITAU",IF(AND(TRIM(UPPER($I428))="CONTRATUAL",ISNUMBER(SEARCH("INDIVIDUAL",SUBSTITUTE(UPPER($D428)," ","")))),"PREMIUM FREE",""))))</f>
        <v/>
      </c>
    </row>
    <row r="429">
      <c r="AC429">
        <f>IF($C429="","",IF(COUNTIF('Códigos Santander (ref)'!$A$2:$A$79,$C429)&gt;0,"SANTANDER",IF(COUNTIF('Códigos Itaú (ref)'!$A$2:$A$44,$C429)&gt;0,"ITAU",IF(AND(TRIM(UPPER($I429))="CONTRATUAL",ISNUMBER(SEARCH("INDIVIDUAL",SUBSTITUTE(UPPER($D429)," ","")))),"PREMIUM FREE",""))))</f>
        <v/>
      </c>
    </row>
    <row r="430">
      <c r="AC430">
        <f>IF($C430="","",IF(COUNTIF('Códigos Santander (ref)'!$A$2:$A$79,$C430)&gt;0,"SANTANDER",IF(COUNTIF('Códigos Itaú (ref)'!$A$2:$A$44,$C430)&gt;0,"ITAU",IF(AND(TRIM(UPPER($I430))="CONTRATUAL",ISNUMBER(SEARCH("INDIVIDUAL",SUBSTITUTE(UPPER($D430)," ","")))),"PREMIUM FREE",""))))</f>
        <v/>
      </c>
    </row>
    <row r="431">
      <c r="AC431">
        <f>IF($C431="","",IF(COUNTIF('Códigos Santander (ref)'!$A$2:$A$79,$C431)&gt;0,"SANTANDER",IF(COUNTIF('Códigos Itaú (ref)'!$A$2:$A$44,$C431)&gt;0,"ITAU",IF(AND(TRIM(UPPER($I431))="CONTRATUAL",ISNUMBER(SEARCH("INDIVIDUAL",SUBSTITUTE(UPPER($D431)," ","")))),"PREMIUM FREE",""))))</f>
        <v/>
      </c>
    </row>
    <row r="432">
      <c r="AC432">
        <f>IF($C432="","",IF(COUNTIF('Códigos Santander (ref)'!$A$2:$A$79,$C432)&gt;0,"SANTANDER",IF(COUNTIF('Códigos Itaú (ref)'!$A$2:$A$44,$C432)&gt;0,"ITAU",IF(AND(TRIM(UPPER($I432))="CONTRATUAL",ISNUMBER(SEARCH("INDIVIDUAL",SUBSTITUTE(UPPER($D432)," ","")))),"PREMIUM FREE",""))))</f>
        <v/>
      </c>
    </row>
    <row r="433">
      <c r="AC433">
        <f>IF($C433="","",IF(COUNTIF('Códigos Santander (ref)'!$A$2:$A$79,$C433)&gt;0,"SANTANDER",IF(COUNTIF('Códigos Itaú (ref)'!$A$2:$A$44,$C433)&gt;0,"ITAU",IF(AND(TRIM(UPPER($I433))="CONTRATUAL",ISNUMBER(SEARCH("INDIVIDUAL",SUBSTITUTE(UPPER($D433)," ","")))),"PREMIUM FREE",""))))</f>
        <v/>
      </c>
    </row>
    <row r="434">
      <c r="AC434">
        <f>IF($C434="","",IF(COUNTIF('Códigos Santander (ref)'!$A$2:$A$79,$C434)&gt;0,"SANTANDER",IF(COUNTIF('Códigos Itaú (ref)'!$A$2:$A$44,$C434)&gt;0,"ITAU",IF(AND(TRIM(UPPER($I434))="CONTRATUAL",ISNUMBER(SEARCH("INDIVIDUAL",SUBSTITUTE(UPPER($D434)," ","")))),"PREMIUM FREE",""))))</f>
        <v/>
      </c>
    </row>
    <row r="435">
      <c r="AC435">
        <f>IF($C435="","",IF(COUNTIF('Códigos Santander (ref)'!$A$2:$A$79,$C435)&gt;0,"SANTANDER",IF(COUNTIF('Códigos Itaú (ref)'!$A$2:$A$44,$C435)&gt;0,"ITAU",IF(AND(TRIM(UPPER($I435))="CONTRATUAL",ISNUMBER(SEARCH("INDIVIDUAL",SUBSTITUTE(UPPER($D435)," ","")))),"PREMIUM FREE",""))))</f>
        <v/>
      </c>
    </row>
    <row r="436">
      <c r="AC436">
        <f>IF($C436="","",IF(COUNTIF('Códigos Santander (ref)'!$A$2:$A$79,$C436)&gt;0,"SANTANDER",IF(COUNTIF('Códigos Itaú (ref)'!$A$2:$A$44,$C436)&gt;0,"ITAU",IF(AND(TRIM(UPPER($I436))="CONTRATUAL",ISNUMBER(SEARCH("INDIVIDUAL",SUBSTITUTE(UPPER($D436)," ","")))),"PREMIUM FREE",""))))</f>
        <v/>
      </c>
    </row>
    <row r="437">
      <c r="AC437">
        <f>IF($C437="","",IF(COUNTIF('Códigos Santander (ref)'!$A$2:$A$79,$C437)&gt;0,"SANTANDER",IF(COUNTIF('Códigos Itaú (ref)'!$A$2:$A$44,$C437)&gt;0,"ITAU",IF(AND(TRIM(UPPER($I437))="CONTRATUAL",ISNUMBER(SEARCH("INDIVIDUAL",SUBSTITUTE(UPPER($D437)," ","")))),"PREMIUM FREE",""))))</f>
        <v/>
      </c>
    </row>
    <row r="438">
      <c r="AC438">
        <f>IF($C438="","",IF(COUNTIF('Códigos Santander (ref)'!$A$2:$A$79,$C438)&gt;0,"SANTANDER",IF(COUNTIF('Códigos Itaú (ref)'!$A$2:$A$44,$C438)&gt;0,"ITAU",IF(AND(TRIM(UPPER($I438))="CONTRATUAL",ISNUMBER(SEARCH("INDIVIDUAL",SUBSTITUTE(UPPER($D438)," ","")))),"PREMIUM FREE",""))))</f>
        <v/>
      </c>
    </row>
    <row r="439">
      <c r="AC439">
        <f>IF($C439="","",IF(COUNTIF('Códigos Santander (ref)'!$A$2:$A$79,$C439)&gt;0,"SANTANDER",IF(COUNTIF('Códigos Itaú (ref)'!$A$2:$A$44,$C439)&gt;0,"ITAU",IF(AND(TRIM(UPPER($I439))="CONTRATUAL",ISNUMBER(SEARCH("INDIVIDUAL",SUBSTITUTE(UPPER($D439)," ","")))),"PREMIUM FREE",""))))</f>
        <v/>
      </c>
    </row>
    <row r="440">
      <c r="AC440">
        <f>IF($C440="","",IF(COUNTIF('Códigos Santander (ref)'!$A$2:$A$79,$C440)&gt;0,"SANTANDER",IF(COUNTIF('Códigos Itaú (ref)'!$A$2:$A$44,$C440)&gt;0,"ITAU",IF(AND(TRIM(UPPER($I440))="CONTRATUAL",ISNUMBER(SEARCH("INDIVIDUAL",SUBSTITUTE(UPPER($D440)," ","")))),"PREMIUM FREE",""))))</f>
        <v/>
      </c>
    </row>
    <row r="441">
      <c r="AC441">
        <f>IF($C441="","",IF(COUNTIF('Códigos Santander (ref)'!$A$2:$A$79,$C441)&gt;0,"SANTANDER",IF(COUNTIF('Códigos Itaú (ref)'!$A$2:$A$44,$C441)&gt;0,"ITAU",IF(AND(TRIM(UPPER($I441))="CONTRATUAL",ISNUMBER(SEARCH("INDIVIDUAL",SUBSTITUTE(UPPER($D441)," ","")))),"PREMIUM FREE",""))))</f>
        <v/>
      </c>
    </row>
    <row r="442">
      <c r="AC442">
        <f>IF($C442="","",IF(COUNTIF('Códigos Santander (ref)'!$A$2:$A$79,$C442)&gt;0,"SANTANDER",IF(COUNTIF('Códigos Itaú (ref)'!$A$2:$A$44,$C442)&gt;0,"ITAU",IF(AND(TRIM(UPPER($I442))="CONTRATUAL",ISNUMBER(SEARCH("INDIVIDUAL",SUBSTITUTE(UPPER($D442)," ","")))),"PREMIUM FREE",""))))</f>
        <v/>
      </c>
    </row>
    <row r="443">
      <c r="AC443">
        <f>IF($C443="","",IF(COUNTIF('Códigos Santander (ref)'!$A$2:$A$79,$C443)&gt;0,"SANTANDER",IF(COUNTIF('Códigos Itaú (ref)'!$A$2:$A$44,$C443)&gt;0,"ITAU",IF(AND(TRIM(UPPER($I443))="CONTRATUAL",ISNUMBER(SEARCH("INDIVIDUAL",SUBSTITUTE(UPPER($D443)," ","")))),"PREMIUM FREE",""))))</f>
        <v/>
      </c>
    </row>
    <row r="444">
      <c r="AC444">
        <f>IF($C444="","",IF(COUNTIF('Códigos Santander (ref)'!$A$2:$A$79,$C444)&gt;0,"SANTANDER",IF(COUNTIF('Códigos Itaú (ref)'!$A$2:$A$44,$C444)&gt;0,"ITAU",IF(AND(TRIM(UPPER($I444))="CONTRATUAL",ISNUMBER(SEARCH("INDIVIDUAL",SUBSTITUTE(UPPER($D444)," ","")))),"PREMIUM FREE",""))))</f>
        <v/>
      </c>
    </row>
    <row r="445">
      <c r="AC445">
        <f>IF($C445="","",IF(COUNTIF('Códigos Santander (ref)'!$A$2:$A$79,$C445)&gt;0,"SANTANDER",IF(COUNTIF('Códigos Itaú (ref)'!$A$2:$A$44,$C445)&gt;0,"ITAU",IF(AND(TRIM(UPPER($I445))="CONTRATUAL",ISNUMBER(SEARCH("INDIVIDUAL",SUBSTITUTE(UPPER($D445)," ","")))),"PREMIUM FREE",""))))</f>
        <v/>
      </c>
    </row>
    <row r="446">
      <c r="AC446">
        <f>IF($C446="","",IF(COUNTIF('Códigos Santander (ref)'!$A$2:$A$79,$C446)&gt;0,"SANTANDER",IF(COUNTIF('Códigos Itaú (ref)'!$A$2:$A$44,$C446)&gt;0,"ITAU",IF(AND(TRIM(UPPER($I446))="CONTRATUAL",ISNUMBER(SEARCH("INDIVIDUAL",SUBSTITUTE(UPPER($D446)," ","")))),"PREMIUM FREE",""))))</f>
        <v/>
      </c>
    </row>
    <row r="447">
      <c r="AC447">
        <f>IF($C447="","",IF(COUNTIF('Códigos Santander (ref)'!$A$2:$A$79,$C447)&gt;0,"SANTANDER",IF(COUNTIF('Códigos Itaú (ref)'!$A$2:$A$44,$C447)&gt;0,"ITAU",IF(AND(TRIM(UPPER($I447))="CONTRATUAL",ISNUMBER(SEARCH("INDIVIDUAL",SUBSTITUTE(UPPER($D447)," ","")))),"PREMIUM FREE",""))))</f>
        <v/>
      </c>
    </row>
    <row r="448">
      <c r="AC448">
        <f>IF($C448="","",IF(COUNTIF('Códigos Santander (ref)'!$A$2:$A$79,$C448)&gt;0,"SANTANDER",IF(COUNTIF('Códigos Itaú (ref)'!$A$2:$A$44,$C448)&gt;0,"ITAU",IF(AND(TRIM(UPPER($I448))="CONTRATUAL",ISNUMBER(SEARCH("INDIVIDUAL",SUBSTITUTE(UPPER($D448)," ","")))),"PREMIUM FREE",""))))</f>
        <v/>
      </c>
    </row>
    <row r="449">
      <c r="AC449">
        <f>IF($C449="","",IF(COUNTIF('Códigos Santander (ref)'!$A$2:$A$79,$C449)&gt;0,"SANTANDER",IF(COUNTIF('Códigos Itaú (ref)'!$A$2:$A$44,$C449)&gt;0,"ITAU",IF(AND(TRIM(UPPER($I449))="CONTRATUAL",ISNUMBER(SEARCH("INDIVIDUAL",SUBSTITUTE(UPPER($D449)," ","")))),"PREMIUM FREE",""))))</f>
        <v/>
      </c>
    </row>
    <row r="450">
      <c r="AC450">
        <f>IF($C450="","",IF(COUNTIF('Códigos Santander (ref)'!$A$2:$A$79,$C450)&gt;0,"SANTANDER",IF(COUNTIF('Códigos Itaú (ref)'!$A$2:$A$44,$C450)&gt;0,"ITAU",IF(AND(TRIM(UPPER($I450))="CONTRATUAL",ISNUMBER(SEARCH("INDIVIDUAL",SUBSTITUTE(UPPER($D450)," ","")))),"PREMIUM FREE",""))))</f>
        <v/>
      </c>
    </row>
    <row r="451">
      <c r="AC451">
        <f>IF($C451="","",IF(COUNTIF('Códigos Santander (ref)'!$A$2:$A$79,$C451)&gt;0,"SANTANDER",IF(COUNTIF('Códigos Itaú (ref)'!$A$2:$A$44,$C451)&gt;0,"ITAU",IF(AND(TRIM(UPPER($I451))="CONTRATUAL",ISNUMBER(SEARCH("INDIVIDUAL",SUBSTITUTE(UPPER($D451)," ","")))),"PREMIUM FREE",""))))</f>
        <v/>
      </c>
    </row>
    <row r="452">
      <c r="AC452">
        <f>IF($C452="","",IF(COUNTIF('Códigos Santander (ref)'!$A$2:$A$79,$C452)&gt;0,"SANTANDER",IF(COUNTIF('Códigos Itaú (ref)'!$A$2:$A$44,$C452)&gt;0,"ITAU",IF(AND(TRIM(UPPER($I452))="CONTRATUAL",ISNUMBER(SEARCH("INDIVIDUAL",SUBSTITUTE(UPPER($D452)," ","")))),"PREMIUM FREE",""))))</f>
        <v/>
      </c>
    </row>
    <row r="453">
      <c r="AC453">
        <f>IF($C453="","",IF(COUNTIF('Códigos Santander (ref)'!$A$2:$A$79,$C453)&gt;0,"SANTANDER",IF(COUNTIF('Códigos Itaú (ref)'!$A$2:$A$44,$C453)&gt;0,"ITAU",IF(AND(TRIM(UPPER($I453))="CONTRATUAL",ISNUMBER(SEARCH("INDIVIDUAL",SUBSTITUTE(UPPER($D453)," ","")))),"PREMIUM FREE",""))))</f>
        <v/>
      </c>
    </row>
    <row r="454">
      <c r="AC454">
        <f>IF($C454="","",IF(COUNTIF('Códigos Santander (ref)'!$A$2:$A$79,$C454)&gt;0,"SANTANDER",IF(COUNTIF('Códigos Itaú (ref)'!$A$2:$A$44,$C454)&gt;0,"ITAU",IF(AND(TRIM(UPPER($I454))="CONTRATUAL",ISNUMBER(SEARCH("INDIVIDUAL",SUBSTITUTE(UPPER($D454)," ","")))),"PREMIUM FREE",""))))</f>
        <v/>
      </c>
    </row>
    <row r="455">
      <c r="AC455">
        <f>IF($C455="","",IF(COUNTIF('Códigos Santander (ref)'!$A$2:$A$79,$C455)&gt;0,"SANTANDER",IF(COUNTIF('Códigos Itaú (ref)'!$A$2:$A$44,$C455)&gt;0,"ITAU",IF(AND(TRIM(UPPER($I455))="CONTRATUAL",ISNUMBER(SEARCH("INDIVIDUAL",SUBSTITUTE(UPPER($D455)," ","")))),"PREMIUM FREE",""))))</f>
        <v/>
      </c>
    </row>
    <row r="456">
      <c r="AC456">
        <f>IF($C456="","",IF(COUNTIF('Códigos Santander (ref)'!$A$2:$A$79,$C456)&gt;0,"SANTANDER",IF(COUNTIF('Códigos Itaú (ref)'!$A$2:$A$44,$C456)&gt;0,"ITAU",IF(AND(TRIM(UPPER($I456))="CONTRATUAL",ISNUMBER(SEARCH("INDIVIDUAL",SUBSTITUTE(UPPER($D456)," ","")))),"PREMIUM FREE",""))))</f>
        <v/>
      </c>
    </row>
    <row r="457">
      <c r="AC457">
        <f>IF($C457="","",IF(COUNTIF('Códigos Santander (ref)'!$A$2:$A$79,$C457)&gt;0,"SANTANDER",IF(COUNTIF('Códigos Itaú (ref)'!$A$2:$A$44,$C457)&gt;0,"ITAU",IF(AND(TRIM(UPPER($I457))="CONTRATUAL",ISNUMBER(SEARCH("INDIVIDUAL",SUBSTITUTE(UPPER($D457)," ","")))),"PREMIUM FREE",""))))</f>
        <v/>
      </c>
    </row>
    <row r="458">
      <c r="AC458">
        <f>IF($C458="","",IF(COUNTIF('Códigos Santander (ref)'!$A$2:$A$79,$C458)&gt;0,"SANTANDER",IF(COUNTIF('Códigos Itaú (ref)'!$A$2:$A$44,$C458)&gt;0,"ITAU",IF(AND(TRIM(UPPER($I458))="CONTRATUAL",ISNUMBER(SEARCH("INDIVIDUAL",SUBSTITUTE(UPPER($D458)," ","")))),"PREMIUM FREE",""))))</f>
        <v/>
      </c>
    </row>
    <row r="459">
      <c r="AC459">
        <f>IF($C459="","",IF(COUNTIF('Códigos Santander (ref)'!$A$2:$A$79,$C459)&gt;0,"SANTANDER",IF(COUNTIF('Códigos Itaú (ref)'!$A$2:$A$44,$C459)&gt;0,"ITAU",IF(AND(TRIM(UPPER($I459))="CONTRATUAL",ISNUMBER(SEARCH("INDIVIDUAL",SUBSTITUTE(UPPER($D459)," ","")))),"PREMIUM FREE",""))))</f>
        <v/>
      </c>
    </row>
    <row r="460">
      <c r="AC460">
        <f>IF($C460="","",IF(COUNTIF('Códigos Santander (ref)'!$A$2:$A$79,$C460)&gt;0,"SANTANDER",IF(COUNTIF('Códigos Itaú (ref)'!$A$2:$A$44,$C460)&gt;0,"ITAU",IF(AND(TRIM(UPPER($I460))="CONTRATUAL",ISNUMBER(SEARCH("INDIVIDUAL",SUBSTITUTE(UPPER($D460)," ","")))),"PREMIUM FREE",""))))</f>
        <v/>
      </c>
    </row>
    <row r="461">
      <c r="AC461">
        <f>IF($C461="","",IF(COUNTIF('Códigos Santander (ref)'!$A$2:$A$79,$C461)&gt;0,"SANTANDER",IF(COUNTIF('Códigos Itaú (ref)'!$A$2:$A$44,$C461)&gt;0,"ITAU",IF(AND(TRIM(UPPER($I461))="CONTRATUAL",ISNUMBER(SEARCH("INDIVIDUAL",SUBSTITUTE(UPPER($D461)," ","")))),"PREMIUM FREE",""))))</f>
        <v/>
      </c>
    </row>
    <row r="462">
      <c r="AC462">
        <f>IF($C462="","",IF(COUNTIF('Códigos Santander (ref)'!$A$2:$A$79,$C462)&gt;0,"SANTANDER",IF(COUNTIF('Códigos Itaú (ref)'!$A$2:$A$44,$C462)&gt;0,"ITAU",IF(AND(TRIM(UPPER($I462))="CONTRATUAL",ISNUMBER(SEARCH("INDIVIDUAL",SUBSTITUTE(UPPER($D462)," ","")))),"PREMIUM FREE",""))))</f>
        <v/>
      </c>
    </row>
    <row r="463">
      <c r="AC463">
        <f>IF($C463="","",IF(COUNTIF('Códigos Santander (ref)'!$A$2:$A$79,$C463)&gt;0,"SANTANDER",IF(COUNTIF('Códigos Itaú (ref)'!$A$2:$A$44,$C463)&gt;0,"ITAU",IF(AND(TRIM(UPPER($I463))="CONTRATUAL",ISNUMBER(SEARCH("INDIVIDUAL",SUBSTITUTE(UPPER($D463)," ","")))),"PREMIUM FREE",""))))</f>
        <v/>
      </c>
    </row>
    <row r="464">
      <c r="AC464">
        <f>IF($C464="","",IF(COUNTIF('Códigos Santander (ref)'!$A$2:$A$79,$C464)&gt;0,"SANTANDER",IF(COUNTIF('Códigos Itaú (ref)'!$A$2:$A$44,$C464)&gt;0,"ITAU",IF(AND(TRIM(UPPER($I464))="CONTRATUAL",ISNUMBER(SEARCH("INDIVIDUAL",SUBSTITUTE(UPPER($D464)," ","")))),"PREMIUM FREE",""))))</f>
        <v/>
      </c>
    </row>
    <row r="465">
      <c r="AC465">
        <f>IF($C465="","",IF(COUNTIF('Códigos Santander (ref)'!$A$2:$A$79,$C465)&gt;0,"SANTANDER",IF(COUNTIF('Códigos Itaú (ref)'!$A$2:$A$44,$C465)&gt;0,"ITAU",IF(AND(TRIM(UPPER($I465))="CONTRATUAL",ISNUMBER(SEARCH("INDIVIDUAL",SUBSTITUTE(UPPER($D465)," ","")))),"PREMIUM FREE",""))))</f>
        <v/>
      </c>
    </row>
    <row r="466">
      <c r="AC466">
        <f>IF($C466="","",IF(COUNTIF('Códigos Santander (ref)'!$A$2:$A$79,$C466)&gt;0,"SANTANDER",IF(COUNTIF('Códigos Itaú (ref)'!$A$2:$A$44,$C466)&gt;0,"ITAU",IF(AND(TRIM(UPPER($I466))="CONTRATUAL",ISNUMBER(SEARCH("INDIVIDUAL",SUBSTITUTE(UPPER($D466)," ","")))),"PREMIUM FREE",""))))</f>
        <v/>
      </c>
    </row>
    <row r="467">
      <c r="AC467">
        <f>IF($C467="","",IF(COUNTIF('Códigos Santander (ref)'!$A$2:$A$79,$C467)&gt;0,"SANTANDER",IF(COUNTIF('Códigos Itaú (ref)'!$A$2:$A$44,$C467)&gt;0,"ITAU",IF(AND(TRIM(UPPER($I467))="CONTRATUAL",ISNUMBER(SEARCH("INDIVIDUAL",SUBSTITUTE(UPPER($D467)," ","")))),"PREMIUM FREE",""))))</f>
        <v/>
      </c>
    </row>
    <row r="468">
      <c r="AC468">
        <f>IF($C468="","",IF(COUNTIF('Códigos Santander (ref)'!$A$2:$A$79,$C468)&gt;0,"SANTANDER",IF(COUNTIF('Códigos Itaú (ref)'!$A$2:$A$44,$C468)&gt;0,"ITAU",IF(AND(TRIM(UPPER($I468))="CONTRATUAL",ISNUMBER(SEARCH("INDIVIDUAL",SUBSTITUTE(UPPER($D468)," ","")))),"PREMIUM FREE",""))))</f>
        <v/>
      </c>
    </row>
    <row r="469">
      <c r="AC469">
        <f>IF($C469="","",IF(COUNTIF('Códigos Santander (ref)'!$A$2:$A$79,$C469)&gt;0,"SANTANDER",IF(COUNTIF('Códigos Itaú (ref)'!$A$2:$A$44,$C469)&gt;0,"ITAU",IF(AND(TRIM(UPPER($I469))="CONTRATUAL",ISNUMBER(SEARCH("INDIVIDUAL",SUBSTITUTE(UPPER($D469)," ","")))),"PREMIUM FREE",""))))</f>
        <v/>
      </c>
    </row>
    <row r="470">
      <c r="AC470">
        <f>IF($C470="","",IF(COUNTIF('Códigos Santander (ref)'!$A$2:$A$79,$C470)&gt;0,"SANTANDER",IF(COUNTIF('Códigos Itaú (ref)'!$A$2:$A$44,$C470)&gt;0,"ITAU",IF(AND(TRIM(UPPER($I470))="CONTRATUAL",ISNUMBER(SEARCH("INDIVIDUAL",SUBSTITUTE(UPPER($D470)," ","")))),"PREMIUM FREE",""))))</f>
        <v/>
      </c>
    </row>
    <row r="471">
      <c r="AC471">
        <f>IF($C471="","",IF(COUNTIF('Códigos Santander (ref)'!$A$2:$A$79,$C471)&gt;0,"SANTANDER",IF(COUNTIF('Códigos Itaú (ref)'!$A$2:$A$44,$C471)&gt;0,"ITAU",IF(AND(TRIM(UPPER($I471))="CONTRATUAL",ISNUMBER(SEARCH("INDIVIDUAL",SUBSTITUTE(UPPER($D471)," ","")))),"PREMIUM FREE",""))))</f>
        <v/>
      </c>
    </row>
    <row r="472">
      <c r="AC472">
        <f>IF($C472="","",IF(COUNTIF('Códigos Santander (ref)'!$A$2:$A$79,$C472)&gt;0,"SANTANDER",IF(COUNTIF('Códigos Itaú (ref)'!$A$2:$A$44,$C472)&gt;0,"ITAU",IF(AND(TRIM(UPPER($I472))="CONTRATUAL",ISNUMBER(SEARCH("INDIVIDUAL",SUBSTITUTE(UPPER($D472)," ","")))),"PREMIUM FREE",""))))</f>
        <v/>
      </c>
    </row>
    <row r="473">
      <c r="AC473">
        <f>IF($C473="","",IF(COUNTIF('Códigos Santander (ref)'!$A$2:$A$79,$C473)&gt;0,"SANTANDER",IF(COUNTIF('Códigos Itaú (ref)'!$A$2:$A$44,$C473)&gt;0,"ITAU",IF(AND(TRIM(UPPER($I473))="CONTRATUAL",ISNUMBER(SEARCH("INDIVIDUAL",SUBSTITUTE(UPPER($D473)," ","")))),"PREMIUM FREE",""))))</f>
        <v/>
      </c>
    </row>
    <row r="474">
      <c r="AC474">
        <f>IF($C474="","",IF(COUNTIF('Códigos Santander (ref)'!$A$2:$A$79,$C474)&gt;0,"SANTANDER",IF(COUNTIF('Códigos Itaú (ref)'!$A$2:$A$44,$C474)&gt;0,"ITAU",IF(AND(TRIM(UPPER($I474))="CONTRATUAL",ISNUMBER(SEARCH("INDIVIDUAL",SUBSTITUTE(UPPER($D474)," ","")))),"PREMIUM FREE",""))))</f>
        <v/>
      </c>
    </row>
    <row r="475">
      <c r="AC475">
        <f>IF($C475="","",IF(COUNTIF('Códigos Santander (ref)'!$A$2:$A$79,$C475)&gt;0,"SANTANDER",IF(COUNTIF('Códigos Itaú (ref)'!$A$2:$A$44,$C475)&gt;0,"ITAU",IF(AND(TRIM(UPPER($I475))="CONTRATUAL",ISNUMBER(SEARCH("INDIVIDUAL",SUBSTITUTE(UPPER($D475)," ","")))),"PREMIUM FREE",""))))</f>
        <v/>
      </c>
    </row>
    <row r="476">
      <c r="AC476">
        <f>IF($C476="","",IF(COUNTIF('Códigos Santander (ref)'!$A$2:$A$79,$C476)&gt;0,"SANTANDER",IF(COUNTIF('Códigos Itaú (ref)'!$A$2:$A$44,$C476)&gt;0,"ITAU",IF(AND(TRIM(UPPER($I476))="CONTRATUAL",ISNUMBER(SEARCH("INDIVIDUAL",SUBSTITUTE(UPPER($D476)," ","")))),"PREMIUM FREE",""))))</f>
        <v/>
      </c>
    </row>
    <row r="477">
      <c r="AC477">
        <f>IF($C477="","",IF(COUNTIF('Códigos Santander (ref)'!$A$2:$A$79,$C477)&gt;0,"SANTANDER",IF(COUNTIF('Códigos Itaú (ref)'!$A$2:$A$44,$C477)&gt;0,"ITAU",IF(AND(TRIM(UPPER($I477))="CONTRATUAL",ISNUMBER(SEARCH("INDIVIDUAL",SUBSTITUTE(UPPER($D477)," ","")))),"PREMIUM FREE",""))))</f>
        <v/>
      </c>
    </row>
    <row r="478">
      <c r="AC478">
        <f>IF($C478="","",IF(COUNTIF('Códigos Santander (ref)'!$A$2:$A$79,$C478)&gt;0,"SANTANDER",IF(COUNTIF('Códigos Itaú (ref)'!$A$2:$A$44,$C478)&gt;0,"ITAU",IF(AND(TRIM(UPPER($I478))="CONTRATUAL",ISNUMBER(SEARCH("INDIVIDUAL",SUBSTITUTE(UPPER($D478)," ","")))),"PREMIUM FREE",""))))</f>
        <v/>
      </c>
    </row>
    <row r="479">
      <c r="AC479">
        <f>IF($C479="","",IF(COUNTIF('Códigos Santander (ref)'!$A$2:$A$79,$C479)&gt;0,"SANTANDER",IF(COUNTIF('Códigos Itaú (ref)'!$A$2:$A$44,$C479)&gt;0,"ITAU",IF(AND(TRIM(UPPER($I479))="CONTRATUAL",ISNUMBER(SEARCH("INDIVIDUAL",SUBSTITUTE(UPPER($D479)," ","")))),"PREMIUM FREE",""))))</f>
        <v/>
      </c>
    </row>
    <row r="480">
      <c r="AC480">
        <f>IF($C480="","",IF(COUNTIF('Códigos Santander (ref)'!$A$2:$A$79,$C480)&gt;0,"SANTANDER",IF(COUNTIF('Códigos Itaú (ref)'!$A$2:$A$44,$C480)&gt;0,"ITAU",IF(AND(TRIM(UPPER($I480))="CONTRATUAL",ISNUMBER(SEARCH("INDIVIDUAL",SUBSTITUTE(UPPER($D480)," ","")))),"PREMIUM FREE",""))))</f>
        <v/>
      </c>
    </row>
    <row r="481">
      <c r="AC481">
        <f>IF($C481="","",IF(COUNTIF('Códigos Santander (ref)'!$A$2:$A$79,$C481)&gt;0,"SANTANDER",IF(COUNTIF('Códigos Itaú (ref)'!$A$2:$A$44,$C481)&gt;0,"ITAU",IF(AND(TRIM(UPPER($I481))="CONTRATUAL",ISNUMBER(SEARCH("INDIVIDUAL",SUBSTITUTE(UPPER($D481)," ","")))),"PREMIUM FREE",""))))</f>
        <v/>
      </c>
    </row>
    <row r="482">
      <c r="AC482">
        <f>IF($C482="","",IF(COUNTIF('Códigos Santander (ref)'!$A$2:$A$79,$C482)&gt;0,"SANTANDER",IF(COUNTIF('Códigos Itaú (ref)'!$A$2:$A$44,$C482)&gt;0,"ITAU",IF(AND(TRIM(UPPER($I482))="CONTRATUAL",ISNUMBER(SEARCH("INDIVIDUAL",SUBSTITUTE(UPPER($D482)," ","")))),"PREMIUM FREE",""))))</f>
        <v/>
      </c>
    </row>
    <row r="483">
      <c r="AC483">
        <f>IF($C483="","",IF(COUNTIF('Códigos Santander (ref)'!$A$2:$A$79,$C483)&gt;0,"SANTANDER",IF(COUNTIF('Códigos Itaú (ref)'!$A$2:$A$44,$C483)&gt;0,"ITAU",IF(AND(TRIM(UPPER($I483))="CONTRATUAL",ISNUMBER(SEARCH("INDIVIDUAL",SUBSTITUTE(UPPER($D483)," ","")))),"PREMIUM FREE",""))))</f>
        <v/>
      </c>
    </row>
    <row r="484">
      <c r="AC484">
        <f>IF($C484="","",IF(COUNTIF('Códigos Santander (ref)'!$A$2:$A$79,$C484)&gt;0,"SANTANDER",IF(COUNTIF('Códigos Itaú (ref)'!$A$2:$A$44,$C484)&gt;0,"ITAU",IF(AND(TRIM(UPPER($I484))="CONTRATUAL",ISNUMBER(SEARCH("INDIVIDUAL",SUBSTITUTE(UPPER($D484)," ","")))),"PREMIUM FREE",""))))</f>
        <v/>
      </c>
    </row>
    <row r="485">
      <c r="AC485">
        <f>IF($C485="","",IF(COUNTIF('Códigos Santander (ref)'!$A$2:$A$79,$C485)&gt;0,"SANTANDER",IF(COUNTIF('Códigos Itaú (ref)'!$A$2:$A$44,$C485)&gt;0,"ITAU",IF(AND(TRIM(UPPER($I485))="CONTRATUAL",ISNUMBER(SEARCH("INDIVIDUAL",SUBSTITUTE(UPPER($D485)," ","")))),"PREMIUM FREE",""))))</f>
        <v/>
      </c>
    </row>
    <row r="486">
      <c r="AC486">
        <f>IF($C486="","",IF(COUNTIF('Códigos Santander (ref)'!$A$2:$A$79,$C486)&gt;0,"SANTANDER",IF(COUNTIF('Códigos Itaú (ref)'!$A$2:$A$44,$C486)&gt;0,"ITAU",IF(AND(TRIM(UPPER($I486))="CONTRATUAL",ISNUMBER(SEARCH("INDIVIDUAL",SUBSTITUTE(UPPER($D486)," ","")))),"PREMIUM FREE",""))))</f>
        <v/>
      </c>
    </row>
    <row r="487">
      <c r="AC487">
        <f>IF($C487="","",IF(COUNTIF('Códigos Santander (ref)'!$A$2:$A$79,$C487)&gt;0,"SANTANDER",IF(COUNTIF('Códigos Itaú (ref)'!$A$2:$A$44,$C487)&gt;0,"ITAU",IF(AND(TRIM(UPPER($I487))="CONTRATUAL",ISNUMBER(SEARCH("INDIVIDUAL",SUBSTITUTE(UPPER($D487)," ","")))),"PREMIUM FREE",""))))</f>
        <v/>
      </c>
    </row>
    <row r="488">
      <c r="AC488">
        <f>IF($C488="","",IF(COUNTIF('Códigos Santander (ref)'!$A$2:$A$79,$C488)&gt;0,"SANTANDER",IF(COUNTIF('Códigos Itaú (ref)'!$A$2:$A$44,$C488)&gt;0,"ITAU",IF(AND(TRIM(UPPER($I488))="CONTRATUAL",ISNUMBER(SEARCH("INDIVIDUAL",SUBSTITUTE(UPPER($D488)," ","")))),"PREMIUM FREE",""))))</f>
        <v/>
      </c>
    </row>
    <row r="489">
      <c r="AC489">
        <f>IF($C489="","",IF(COUNTIF('Códigos Santander (ref)'!$A$2:$A$79,$C489)&gt;0,"SANTANDER",IF(COUNTIF('Códigos Itaú (ref)'!$A$2:$A$44,$C489)&gt;0,"ITAU",IF(AND(TRIM(UPPER($I489))="CONTRATUAL",ISNUMBER(SEARCH("INDIVIDUAL",SUBSTITUTE(UPPER($D489)," ","")))),"PREMIUM FREE",""))))</f>
        <v/>
      </c>
    </row>
    <row r="490">
      <c r="AC490">
        <f>IF($C490="","",IF(COUNTIF('Códigos Santander (ref)'!$A$2:$A$79,$C490)&gt;0,"SANTANDER",IF(COUNTIF('Códigos Itaú (ref)'!$A$2:$A$44,$C490)&gt;0,"ITAU",IF(AND(TRIM(UPPER($I490))="CONTRATUAL",ISNUMBER(SEARCH("INDIVIDUAL",SUBSTITUTE(UPPER($D490)," ","")))),"PREMIUM FREE",""))))</f>
        <v/>
      </c>
    </row>
    <row r="491">
      <c r="AC491">
        <f>IF($C491="","",IF(COUNTIF('Códigos Santander (ref)'!$A$2:$A$79,$C491)&gt;0,"SANTANDER",IF(COUNTIF('Códigos Itaú (ref)'!$A$2:$A$44,$C491)&gt;0,"ITAU",IF(AND(TRIM(UPPER($I491))="CONTRATUAL",ISNUMBER(SEARCH("INDIVIDUAL",SUBSTITUTE(UPPER($D491)," ","")))),"PREMIUM FREE",""))))</f>
        <v/>
      </c>
    </row>
    <row r="492">
      <c r="AC492">
        <f>IF($C492="","",IF(COUNTIF('Códigos Santander (ref)'!$A$2:$A$79,$C492)&gt;0,"SANTANDER",IF(COUNTIF('Códigos Itaú (ref)'!$A$2:$A$44,$C492)&gt;0,"ITAU",IF(AND(TRIM(UPPER($I492))="CONTRATUAL",ISNUMBER(SEARCH("INDIVIDUAL",SUBSTITUTE(UPPER($D492)," ","")))),"PREMIUM FREE",""))))</f>
        <v/>
      </c>
    </row>
    <row r="493">
      <c r="AC493">
        <f>IF($C493="","",IF(COUNTIF('Códigos Santander (ref)'!$A$2:$A$79,$C493)&gt;0,"SANTANDER",IF(COUNTIF('Códigos Itaú (ref)'!$A$2:$A$44,$C493)&gt;0,"ITAU",IF(AND(TRIM(UPPER($I493))="CONTRATUAL",ISNUMBER(SEARCH("INDIVIDUAL",SUBSTITUTE(UPPER($D493)," ","")))),"PREMIUM FREE",""))))</f>
        <v/>
      </c>
    </row>
    <row r="494">
      <c r="AC494">
        <f>IF($C494="","",IF(COUNTIF('Códigos Santander (ref)'!$A$2:$A$79,$C494)&gt;0,"SANTANDER",IF(COUNTIF('Códigos Itaú (ref)'!$A$2:$A$44,$C494)&gt;0,"ITAU",IF(AND(TRIM(UPPER($I494))="CONTRATUAL",ISNUMBER(SEARCH("INDIVIDUAL",SUBSTITUTE(UPPER($D494)," ","")))),"PREMIUM FREE",""))))</f>
        <v/>
      </c>
    </row>
    <row r="495">
      <c r="AC495">
        <f>IF($C495="","",IF(COUNTIF('Códigos Santander (ref)'!$A$2:$A$79,$C495)&gt;0,"SANTANDER",IF(COUNTIF('Códigos Itaú (ref)'!$A$2:$A$44,$C495)&gt;0,"ITAU",IF(AND(TRIM(UPPER($I495))="CONTRATUAL",ISNUMBER(SEARCH("INDIVIDUAL",SUBSTITUTE(UPPER($D495)," ","")))),"PREMIUM FREE",""))))</f>
        <v/>
      </c>
    </row>
    <row r="496">
      <c r="AC496">
        <f>IF($C496="","",IF(COUNTIF('Códigos Santander (ref)'!$A$2:$A$79,$C496)&gt;0,"SANTANDER",IF(COUNTIF('Códigos Itaú (ref)'!$A$2:$A$44,$C496)&gt;0,"ITAU",IF(AND(TRIM(UPPER($I496))="CONTRATUAL",ISNUMBER(SEARCH("INDIVIDUAL",SUBSTITUTE(UPPER($D496)," ","")))),"PREMIUM FREE",""))))</f>
        <v/>
      </c>
    </row>
    <row r="497">
      <c r="AC497">
        <f>IF($C497="","",IF(COUNTIF('Códigos Santander (ref)'!$A$2:$A$79,$C497)&gt;0,"SANTANDER",IF(COUNTIF('Códigos Itaú (ref)'!$A$2:$A$44,$C497)&gt;0,"ITAU",IF(AND(TRIM(UPPER($I497))="CONTRATUAL",ISNUMBER(SEARCH("INDIVIDUAL",SUBSTITUTE(UPPER($D497)," ","")))),"PREMIUM FREE",""))))</f>
        <v/>
      </c>
    </row>
    <row r="498">
      <c r="AC498">
        <f>IF($C498="","",IF(COUNTIF('Códigos Santander (ref)'!$A$2:$A$79,$C498)&gt;0,"SANTANDER",IF(COUNTIF('Códigos Itaú (ref)'!$A$2:$A$44,$C498)&gt;0,"ITAU",IF(AND(TRIM(UPPER($I498))="CONTRATUAL",ISNUMBER(SEARCH("INDIVIDUAL",SUBSTITUTE(UPPER($D498)," ","")))),"PREMIUM FREE",""))))</f>
        <v/>
      </c>
    </row>
    <row r="499">
      <c r="AC499">
        <f>IF($C499="","",IF(COUNTIF('Códigos Santander (ref)'!$A$2:$A$79,$C499)&gt;0,"SANTANDER",IF(COUNTIF('Códigos Itaú (ref)'!$A$2:$A$44,$C499)&gt;0,"ITAU",IF(AND(TRIM(UPPER($I499))="CONTRATUAL",ISNUMBER(SEARCH("INDIVIDUAL",SUBSTITUTE(UPPER($D499)," ","")))),"PREMIUM FREE",""))))</f>
        <v/>
      </c>
    </row>
    <row r="500">
      <c r="AC500">
        <f>IF($C500="","",IF(COUNTIF('Códigos Santander (ref)'!$A$2:$A$79,$C500)&gt;0,"SANTANDER",IF(COUNTIF('Códigos Itaú (ref)'!$A$2:$A$44,$C500)&gt;0,"ITAU",IF(AND(TRIM(UPPER($I500))="CONTRATUAL",ISNUMBER(SEARCH("INDIVIDUAL",SUBSTITUTE(UPPER($D500)," ","")))),"PREMIUM FREE",""))))</f>
        <v/>
      </c>
    </row>
    <row r="501">
      <c r="AC501">
        <f>IF($C501="","",IF(COUNTIF('Códigos Santander (ref)'!$A$2:$A$79,$C501)&gt;0,"SANTANDER",IF(COUNTIF('Códigos Itaú (ref)'!$A$2:$A$44,$C501)&gt;0,"ITAU",IF(AND(TRIM(UPPER($I501))="CONTRATUAL",ISNUMBER(SEARCH("INDIVIDUAL",SUBSTITUTE(UPPER($D501)," ","")))),"PREMIUM FREE",""))))</f>
        <v/>
      </c>
    </row>
    <row r="502">
      <c r="AC502">
        <f>IF($C502="","",IF(COUNTIF('Códigos Santander (ref)'!$A$2:$A$79,$C502)&gt;0,"SANTANDER",IF(COUNTIF('Códigos Itaú (ref)'!$A$2:$A$44,$C502)&gt;0,"ITAU",IF(AND(TRIM(UPPER($I502))="CONTRATUAL",ISNUMBER(SEARCH("INDIVIDUAL",SUBSTITUTE(UPPER($D502)," ","")))),"PREMIUM FREE",""))))</f>
        <v/>
      </c>
    </row>
    <row r="503">
      <c r="AC503">
        <f>IF($C503="","",IF(COUNTIF('Códigos Santander (ref)'!$A$2:$A$79,$C503)&gt;0,"SANTANDER",IF(COUNTIF('Códigos Itaú (ref)'!$A$2:$A$44,$C503)&gt;0,"ITAU",IF(AND(TRIM(UPPER($I503))="CONTRATUAL",ISNUMBER(SEARCH("INDIVIDUAL",SUBSTITUTE(UPPER($D503)," ","")))),"PREMIUM FREE",""))))</f>
        <v/>
      </c>
    </row>
    <row r="504">
      <c r="AC504">
        <f>IF($C504="","",IF(COUNTIF('Códigos Santander (ref)'!$A$2:$A$79,$C504)&gt;0,"SANTANDER",IF(COUNTIF('Códigos Itaú (ref)'!$A$2:$A$44,$C504)&gt;0,"ITAU",IF(AND(TRIM(UPPER($I504))="CONTRATUAL",ISNUMBER(SEARCH("INDIVIDUAL",SUBSTITUTE(UPPER($D504)," ","")))),"PREMIUM FREE",""))))</f>
        <v/>
      </c>
    </row>
    <row r="505">
      <c r="AC505">
        <f>IF($C505="","",IF(COUNTIF('Códigos Santander (ref)'!$A$2:$A$79,$C505)&gt;0,"SANTANDER",IF(COUNTIF('Códigos Itaú (ref)'!$A$2:$A$44,$C505)&gt;0,"ITAU",IF(AND(TRIM(UPPER($I505))="CONTRATUAL",ISNUMBER(SEARCH("INDIVIDUAL",SUBSTITUTE(UPPER($D505)," ","")))),"PREMIUM FREE",""))))</f>
        <v/>
      </c>
    </row>
    <row r="506">
      <c r="AC506">
        <f>IF($C506="","",IF(COUNTIF('Códigos Santander (ref)'!$A$2:$A$79,$C506)&gt;0,"SANTANDER",IF(COUNTIF('Códigos Itaú (ref)'!$A$2:$A$44,$C506)&gt;0,"ITAU",IF(AND(TRIM(UPPER($I506))="CONTRATUAL",ISNUMBER(SEARCH("INDIVIDUAL",SUBSTITUTE(UPPER($D506)," ","")))),"PREMIUM FREE",""))))</f>
        <v/>
      </c>
    </row>
    <row r="507">
      <c r="AC507">
        <f>IF($C507="","",IF(COUNTIF('Códigos Santander (ref)'!$A$2:$A$79,$C507)&gt;0,"SANTANDER",IF(COUNTIF('Códigos Itaú (ref)'!$A$2:$A$44,$C507)&gt;0,"ITAU",IF(AND(TRIM(UPPER($I507))="CONTRATUAL",ISNUMBER(SEARCH("INDIVIDUAL",SUBSTITUTE(UPPER($D507)," ","")))),"PREMIUM FREE",""))))</f>
        <v/>
      </c>
    </row>
    <row r="508">
      <c r="AC508">
        <f>IF($C508="","",IF(COUNTIF('Códigos Santander (ref)'!$A$2:$A$79,$C508)&gt;0,"SANTANDER",IF(COUNTIF('Códigos Itaú (ref)'!$A$2:$A$44,$C508)&gt;0,"ITAU",IF(AND(TRIM(UPPER($I508))="CONTRATUAL",ISNUMBER(SEARCH("INDIVIDUAL",SUBSTITUTE(UPPER($D508)," ","")))),"PREMIUM FREE",""))))</f>
        <v/>
      </c>
    </row>
    <row r="509">
      <c r="AC509">
        <f>IF($C509="","",IF(COUNTIF('Códigos Santander (ref)'!$A$2:$A$79,$C509)&gt;0,"SANTANDER",IF(COUNTIF('Códigos Itaú (ref)'!$A$2:$A$44,$C509)&gt;0,"ITAU",IF(AND(TRIM(UPPER($I509))="CONTRATUAL",ISNUMBER(SEARCH("INDIVIDUAL",SUBSTITUTE(UPPER($D509)," ","")))),"PREMIUM FREE",""))))</f>
        <v/>
      </c>
    </row>
    <row r="510">
      <c r="AC510">
        <f>IF($C510="","",IF(COUNTIF('Códigos Santander (ref)'!$A$2:$A$79,$C510)&gt;0,"SANTANDER",IF(COUNTIF('Códigos Itaú (ref)'!$A$2:$A$44,$C510)&gt;0,"ITAU",IF(AND(TRIM(UPPER($I510))="CONTRATUAL",ISNUMBER(SEARCH("INDIVIDUAL",SUBSTITUTE(UPPER($D510)," ","")))),"PREMIUM FREE",""))))</f>
        <v/>
      </c>
    </row>
    <row r="511">
      <c r="AC511">
        <f>IF($C511="","",IF(COUNTIF('Códigos Santander (ref)'!$A$2:$A$79,$C511)&gt;0,"SANTANDER",IF(COUNTIF('Códigos Itaú (ref)'!$A$2:$A$44,$C511)&gt;0,"ITAU",IF(AND(TRIM(UPPER($I511))="CONTRATUAL",ISNUMBER(SEARCH("INDIVIDUAL",SUBSTITUTE(UPPER($D511)," ","")))),"PREMIUM FREE",""))))</f>
        <v/>
      </c>
    </row>
    <row r="512">
      <c r="AC512">
        <f>IF($C512="","",IF(COUNTIF('Códigos Santander (ref)'!$A$2:$A$79,$C512)&gt;0,"SANTANDER",IF(COUNTIF('Códigos Itaú (ref)'!$A$2:$A$44,$C512)&gt;0,"ITAU",IF(AND(TRIM(UPPER($I512))="CONTRATUAL",ISNUMBER(SEARCH("INDIVIDUAL",SUBSTITUTE(UPPER($D512)," ","")))),"PREMIUM FREE",""))))</f>
        <v/>
      </c>
    </row>
    <row r="513">
      <c r="AC513">
        <f>IF($C513="","",IF(COUNTIF('Códigos Santander (ref)'!$A$2:$A$79,$C513)&gt;0,"SANTANDER",IF(COUNTIF('Códigos Itaú (ref)'!$A$2:$A$44,$C513)&gt;0,"ITAU",IF(AND(TRIM(UPPER($I513))="CONTRATUAL",ISNUMBER(SEARCH("INDIVIDUAL",SUBSTITUTE(UPPER($D513)," ","")))),"PREMIUM FREE",""))))</f>
        <v/>
      </c>
    </row>
    <row r="514">
      <c r="AC514">
        <f>IF($C514="","",IF(COUNTIF('Códigos Santander (ref)'!$A$2:$A$79,$C514)&gt;0,"SANTANDER",IF(COUNTIF('Códigos Itaú (ref)'!$A$2:$A$44,$C514)&gt;0,"ITAU",IF(AND(TRIM(UPPER($I514))="CONTRATUAL",ISNUMBER(SEARCH("INDIVIDUAL",SUBSTITUTE(UPPER($D514)," ","")))),"PREMIUM FREE",""))))</f>
        <v/>
      </c>
    </row>
    <row r="515">
      <c r="AC515">
        <f>IF($C515="","",IF(COUNTIF('Códigos Santander (ref)'!$A$2:$A$79,$C515)&gt;0,"SANTANDER",IF(COUNTIF('Códigos Itaú (ref)'!$A$2:$A$44,$C515)&gt;0,"ITAU",IF(AND(TRIM(UPPER($I515))="CONTRATUAL",ISNUMBER(SEARCH("INDIVIDUAL",SUBSTITUTE(UPPER($D515)," ","")))),"PREMIUM FREE",""))))</f>
        <v/>
      </c>
    </row>
    <row r="516">
      <c r="AC516">
        <f>IF($C516="","",IF(COUNTIF('Códigos Santander (ref)'!$A$2:$A$79,$C516)&gt;0,"SANTANDER",IF(COUNTIF('Códigos Itaú (ref)'!$A$2:$A$44,$C516)&gt;0,"ITAU",IF(AND(TRIM(UPPER($I516))="CONTRATUAL",ISNUMBER(SEARCH("INDIVIDUAL",SUBSTITUTE(UPPER($D516)," ","")))),"PREMIUM FREE",""))))</f>
        <v/>
      </c>
    </row>
    <row r="517">
      <c r="AC517">
        <f>IF($C517="","",IF(COUNTIF('Códigos Santander (ref)'!$A$2:$A$79,$C517)&gt;0,"SANTANDER",IF(COUNTIF('Códigos Itaú (ref)'!$A$2:$A$44,$C517)&gt;0,"ITAU",IF(AND(TRIM(UPPER($I517))="CONTRATUAL",ISNUMBER(SEARCH("INDIVIDUAL",SUBSTITUTE(UPPER($D517)," ","")))),"PREMIUM FREE",""))))</f>
        <v/>
      </c>
    </row>
    <row r="518">
      <c r="AC518">
        <f>IF($C518="","",IF(COUNTIF('Códigos Santander (ref)'!$A$2:$A$79,$C518)&gt;0,"SANTANDER",IF(COUNTIF('Códigos Itaú (ref)'!$A$2:$A$44,$C518)&gt;0,"ITAU",IF(AND(TRIM(UPPER($I518))="CONTRATUAL",ISNUMBER(SEARCH("INDIVIDUAL",SUBSTITUTE(UPPER($D518)," ","")))),"PREMIUM FREE",""))))</f>
        <v/>
      </c>
    </row>
    <row r="519">
      <c r="AC519">
        <f>IF($C519="","",IF(COUNTIF('Códigos Santander (ref)'!$A$2:$A$79,$C519)&gt;0,"SANTANDER",IF(COUNTIF('Códigos Itaú (ref)'!$A$2:$A$44,$C519)&gt;0,"ITAU",IF(AND(TRIM(UPPER($I519))="CONTRATUAL",ISNUMBER(SEARCH("INDIVIDUAL",SUBSTITUTE(UPPER($D519)," ","")))),"PREMIUM FREE",""))))</f>
        <v/>
      </c>
    </row>
    <row r="520">
      <c r="AC520">
        <f>IF($C520="","",IF(COUNTIF('Códigos Santander (ref)'!$A$2:$A$79,$C520)&gt;0,"SANTANDER",IF(COUNTIF('Códigos Itaú (ref)'!$A$2:$A$44,$C520)&gt;0,"ITAU",IF(AND(TRIM(UPPER($I520))="CONTRATUAL",ISNUMBER(SEARCH("INDIVIDUAL",SUBSTITUTE(UPPER($D520)," ","")))),"PREMIUM FREE",""))))</f>
        <v/>
      </c>
    </row>
    <row r="521">
      <c r="AC521">
        <f>IF($C521="","",IF(COUNTIF('Códigos Santander (ref)'!$A$2:$A$79,$C521)&gt;0,"SANTANDER",IF(COUNTIF('Códigos Itaú (ref)'!$A$2:$A$44,$C521)&gt;0,"ITAU",IF(AND(TRIM(UPPER($I521))="CONTRATUAL",ISNUMBER(SEARCH("INDIVIDUAL",SUBSTITUTE(UPPER($D521)," ","")))),"PREMIUM FREE",""))))</f>
        <v/>
      </c>
    </row>
    <row r="522">
      <c r="AC522">
        <f>IF($C522="","",IF(COUNTIF('Códigos Santander (ref)'!$A$2:$A$79,$C522)&gt;0,"SANTANDER",IF(COUNTIF('Códigos Itaú (ref)'!$A$2:$A$44,$C522)&gt;0,"ITAU",IF(AND(TRIM(UPPER($I522))="CONTRATUAL",ISNUMBER(SEARCH("INDIVIDUAL",SUBSTITUTE(UPPER($D522)," ","")))),"PREMIUM FREE",""))))</f>
        <v/>
      </c>
    </row>
    <row r="523">
      <c r="AC523">
        <f>IF($C523="","",IF(COUNTIF('Códigos Santander (ref)'!$A$2:$A$79,$C523)&gt;0,"SANTANDER",IF(COUNTIF('Códigos Itaú (ref)'!$A$2:$A$44,$C523)&gt;0,"ITAU",IF(AND(TRIM(UPPER($I523))="CONTRATUAL",ISNUMBER(SEARCH("INDIVIDUAL",SUBSTITUTE(UPPER($D523)," ","")))),"PREMIUM FREE",""))))</f>
        <v/>
      </c>
    </row>
    <row r="524">
      <c r="AC524">
        <f>IF($C524="","",IF(COUNTIF('Códigos Santander (ref)'!$A$2:$A$79,$C524)&gt;0,"SANTANDER",IF(COUNTIF('Códigos Itaú (ref)'!$A$2:$A$44,$C524)&gt;0,"ITAU",IF(AND(TRIM(UPPER($I524))="CONTRATUAL",ISNUMBER(SEARCH("INDIVIDUAL",SUBSTITUTE(UPPER($D524)," ","")))),"PREMIUM FREE",""))))</f>
        <v/>
      </c>
    </row>
    <row r="525">
      <c r="AC525">
        <f>IF($C525="","",IF(COUNTIF('Códigos Santander (ref)'!$A$2:$A$79,$C525)&gt;0,"SANTANDER",IF(COUNTIF('Códigos Itaú (ref)'!$A$2:$A$44,$C525)&gt;0,"ITAU",IF(AND(TRIM(UPPER($I525))="CONTRATUAL",ISNUMBER(SEARCH("INDIVIDUAL",SUBSTITUTE(UPPER($D525)," ","")))),"PREMIUM FREE",""))))</f>
        <v/>
      </c>
    </row>
    <row r="526">
      <c r="AC526">
        <f>IF($C526="","",IF(COUNTIF('Códigos Santander (ref)'!$A$2:$A$79,$C526)&gt;0,"SANTANDER",IF(COUNTIF('Códigos Itaú (ref)'!$A$2:$A$44,$C526)&gt;0,"ITAU",IF(AND(TRIM(UPPER($I526))="CONTRATUAL",ISNUMBER(SEARCH("INDIVIDUAL",SUBSTITUTE(UPPER($D526)," ","")))),"PREMIUM FREE",""))))</f>
        <v/>
      </c>
    </row>
    <row r="527">
      <c r="AC527">
        <f>IF($C527="","",IF(COUNTIF('Códigos Santander (ref)'!$A$2:$A$79,$C527)&gt;0,"SANTANDER",IF(COUNTIF('Códigos Itaú (ref)'!$A$2:$A$44,$C527)&gt;0,"ITAU",IF(AND(TRIM(UPPER($I527))="CONTRATUAL",ISNUMBER(SEARCH("INDIVIDUAL",SUBSTITUTE(UPPER($D527)," ","")))),"PREMIUM FREE",""))))</f>
        <v/>
      </c>
    </row>
    <row r="528">
      <c r="AC528">
        <f>IF($C528="","",IF(COUNTIF('Códigos Santander (ref)'!$A$2:$A$79,$C528)&gt;0,"SANTANDER",IF(COUNTIF('Códigos Itaú (ref)'!$A$2:$A$44,$C528)&gt;0,"ITAU",IF(AND(TRIM(UPPER($I528))="CONTRATUAL",ISNUMBER(SEARCH("INDIVIDUAL",SUBSTITUTE(UPPER($D528)," ","")))),"PREMIUM FREE",""))))</f>
        <v/>
      </c>
    </row>
    <row r="529">
      <c r="AC529">
        <f>IF($C529="","",IF(COUNTIF('Códigos Santander (ref)'!$A$2:$A$79,$C529)&gt;0,"SANTANDER",IF(COUNTIF('Códigos Itaú (ref)'!$A$2:$A$44,$C529)&gt;0,"ITAU",IF(AND(TRIM(UPPER($I529))="CONTRATUAL",ISNUMBER(SEARCH("INDIVIDUAL",SUBSTITUTE(UPPER($D529)," ","")))),"PREMIUM FREE",""))))</f>
        <v/>
      </c>
    </row>
    <row r="530">
      <c r="AC530">
        <f>IF($C530="","",IF(COUNTIF('Códigos Santander (ref)'!$A$2:$A$79,$C530)&gt;0,"SANTANDER",IF(COUNTIF('Códigos Itaú (ref)'!$A$2:$A$44,$C530)&gt;0,"ITAU",IF(AND(TRIM(UPPER($I530))="CONTRATUAL",ISNUMBER(SEARCH("INDIVIDUAL",SUBSTITUTE(UPPER($D530)," ","")))),"PREMIUM FREE",""))))</f>
        <v/>
      </c>
    </row>
    <row r="531">
      <c r="AC531">
        <f>IF($C531="","",IF(COUNTIF('Códigos Santander (ref)'!$A$2:$A$79,$C531)&gt;0,"SANTANDER",IF(COUNTIF('Códigos Itaú (ref)'!$A$2:$A$44,$C531)&gt;0,"ITAU",IF(AND(TRIM(UPPER($I531))="CONTRATUAL",ISNUMBER(SEARCH("INDIVIDUAL",SUBSTITUTE(UPPER($D531)," ","")))),"PREMIUM FREE",""))))</f>
        <v/>
      </c>
    </row>
    <row r="532">
      <c r="AC532">
        <f>IF($C532="","",IF(COUNTIF('Códigos Santander (ref)'!$A$2:$A$79,$C532)&gt;0,"SANTANDER",IF(COUNTIF('Códigos Itaú (ref)'!$A$2:$A$44,$C532)&gt;0,"ITAU",IF(AND(TRIM(UPPER($I532))="CONTRATUAL",ISNUMBER(SEARCH("INDIVIDUAL",SUBSTITUTE(UPPER($D532)," ","")))),"PREMIUM FREE",""))))</f>
        <v/>
      </c>
    </row>
    <row r="533">
      <c r="AC533">
        <f>IF($C533="","",IF(COUNTIF('Códigos Santander (ref)'!$A$2:$A$79,$C533)&gt;0,"SANTANDER",IF(COUNTIF('Códigos Itaú (ref)'!$A$2:$A$44,$C533)&gt;0,"ITAU",IF(AND(TRIM(UPPER($I533))="CONTRATUAL",ISNUMBER(SEARCH("INDIVIDUAL",SUBSTITUTE(UPPER($D533)," ","")))),"PREMIUM FREE",""))))</f>
        <v/>
      </c>
    </row>
    <row r="534">
      <c r="AC534">
        <f>IF($C534="","",IF(COUNTIF('Códigos Santander (ref)'!$A$2:$A$79,$C534)&gt;0,"SANTANDER",IF(COUNTIF('Códigos Itaú (ref)'!$A$2:$A$44,$C534)&gt;0,"ITAU",IF(AND(TRIM(UPPER($I534))="CONTRATUAL",ISNUMBER(SEARCH("INDIVIDUAL",SUBSTITUTE(UPPER($D534)," ","")))),"PREMIUM FREE",""))))</f>
        <v/>
      </c>
    </row>
    <row r="535">
      <c r="AC535">
        <f>IF($C535="","",IF(COUNTIF('Códigos Santander (ref)'!$A$2:$A$79,$C535)&gt;0,"SANTANDER",IF(COUNTIF('Códigos Itaú (ref)'!$A$2:$A$44,$C535)&gt;0,"ITAU",IF(AND(TRIM(UPPER($I535))="CONTRATUAL",ISNUMBER(SEARCH("INDIVIDUAL",SUBSTITUTE(UPPER($D535)," ","")))),"PREMIUM FREE",""))))</f>
        <v/>
      </c>
    </row>
    <row r="536">
      <c r="AC536">
        <f>IF($C536="","",IF(COUNTIF('Códigos Santander (ref)'!$A$2:$A$79,$C536)&gt;0,"SANTANDER",IF(COUNTIF('Códigos Itaú (ref)'!$A$2:$A$44,$C536)&gt;0,"ITAU",IF(AND(TRIM(UPPER($I536))="CONTRATUAL",ISNUMBER(SEARCH("INDIVIDUAL",SUBSTITUTE(UPPER($D536)," ","")))),"PREMIUM FREE",""))))</f>
        <v/>
      </c>
    </row>
    <row r="537">
      <c r="AC537">
        <f>IF($C537="","",IF(COUNTIF('Códigos Santander (ref)'!$A$2:$A$79,$C537)&gt;0,"SANTANDER",IF(COUNTIF('Códigos Itaú (ref)'!$A$2:$A$44,$C537)&gt;0,"ITAU",IF(AND(TRIM(UPPER($I537))="CONTRATUAL",ISNUMBER(SEARCH("INDIVIDUAL",SUBSTITUTE(UPPER($D537)," ","")))),"PREMIUM FREE",""))))</f>
        <v/>
      </c>
    </row>
    <row r="538">
      <c r="AC538">
        <f>IF($C538="","",IF(COUNTIF('Códigos Santander (ref)'!$A$2:$A$79,$C538)&gt;0,"SANTANDER",IF(COUNTIF('Códigos Itaú (ref)'!$A$2:$A$44,$C538)&gt;0,"ITAU",IF(AND(TRIM(UPPER($I538))="CONTRATUAL",ISNUMBER(SEARCH("INDIVIDUAL",SUBSTITUTE(UPPER($D538)," ","")))),"PREMIUM FREE",""))))</f>
        <v/>
      </c>
    </row>
    <row r="539">
      <c r="AC539">
        <f>IF($C539="","",IF(COUNTIF('Códigos Santander (ref)'!$A$2:$A$79,$C539)&gt;0,"SANTANDER",IF(COUNTIF('Códigos Itaú (ref)'!$A$2:$A$44,$C539)&gt;0,"ITAU",IF(AND(TRIM(UPPER($I539))="CONTRATUAL",ISNUMBER(SEARCH("INDIVIDUAL",SUBSTITUTE(UPPER($D539)," ","")))),"PREMIUM FREE",""))))</f>
        <v/>
      </c>
    </row>
    <row r="540">
      <c r="AC540">
        <f>IF($C540="","",IF(COUNTIF('Códigos Santander (ref)'!$A$2:$A$79,$C540)&gt;0,"SANTANDER",IF(COUNTIF('Códigos Itaú (ref)'!$A$2:$A$44,$C540)&gt;0,"ITAU",IF(AND(TRIM(UPPER($I540))="CONTRATUAL",ISNUMBER(SEARCH("INDIVIDUAL",SUBSTITUTE(UPPER($D540)," ","")))),"PREMIUM FREE",""))))</f>
        <v/>
      </c>
    </row>
    <row r="541">
      <c r="AC541">
        <f>IF($C541="","",IF(COUNTIF('Códigos Santander (ref)'!$A$2:$A$79,$C541)&gt;0,"SANTANDER",IF(COUNTIF('Códigos Itaú (ref)'!$A$2:$A$44,$C541)&gt;0,"ITAU",IF(AND(TRIM(UPPER($I541))="CONTRATUAL",ISNUMBER(SEARCH("INDIVIDUAL",SUBSTITUTE(UPPER($D541)," ","")))),"PREMIUM FREE",""))))</f>
        <v/>
      </c>
    </row>
    <row r="542">
      <c r="AC542">
        <f>IF($C542="","",IF(COUNTIF('Códigos Santander (ref)'!$A$2:$A$79,$C542)&gt;0,"SANTANDER",IF(COUNTIF('Códigos Itaú (ref)'!$A$2:$A$44,$C542)&gt;0,"ITAU",IF(AND(TRIM(UPPER($I542))="CONTRATUAL",ISNUMBER(SEARCH("INDIVIDUAL",SUBSTITUTE(UPPER($D542)," ","")))),"PREMIUM FREE",""))))</f>
        <v/>
      </c>
    </row>
    <row r="543">
      <c r="AC543">
        <f>IF($C543="","",IF(COUNTIF('Códigos Santander (ref)'!$A$2:$A$79,$C543)&gt;0,"SANTANDER",IF(COUNTIF('Códigos Itaú (ref)'!$A$2:$A$44,$C543)&gt;0,"ITAU",IF(AND(TRIM(UPPER($I543))="CONTRATUAL",ISNUMBER(SEARCH("INDIVIDUAL",SUBSTITUTE(UPPER($D543)," ","")))),"PREMIUM FREE",""))))</f>
        <v/>
      </c>
    </row>
    <row r="544">
      <c r="AC544">
        <f>IF($C544="","",IF(COUNTIF('Códigos Santander (ref)'!$A$2:$A$79,$C544)&gt;0,"SANTANDER",IF(COUNTIF('Códigos Itaú (ref)'!$A$2:$A$44,$C544)&gt;0,"ITAU",IF(AND(TRIM(UPPER($I544))="CONTRATUAL",ISNUMBER(SEARCH("INDIVIDUAL",SUBSTITUTE(UPPER($D544)," ","")))),"PREMIUM FREE",""))))</f>
        <v/>
      </c>
    </row>
    <row r="545">
      <c r="AC545">
        <f>IF($C545="","",IF(COUNTIF('Códigos Santander (ref)'!$A$2:$A$79,$C545)&gt;0,"SANTANDER",IF(COUNTIF('Códigos Itaú (ref)'!$A$2:$A$44,$C545)&gt;0,"ITAU",IF(AND(TRIM(UPPER($I545))="CONTRATUAL",ISNUMBER(SEARCH("INDIVIDUAL",SUBSTITUTE(UPPER($D545)," ","")))),"PREMIUM FREE",""))))</f>
        <v/>
      </c>
    </row>
    <row r="546">
      <c r="AC546">
        <f>IF($C546="","",IF(COUNTIF('Códigos Santander (ref)'!$A$2:$A$79,$C546)&gt;0,"SANTANDER",IF(COUNTIF('Códigos Itaú (ref)'!$A$2:$A$44,$C546)&gt;0,"ITAU",IF(AND(TRIM(UPPER($I546))="CONTRATUAL",ISNUMBER(SEARCH("INDIVIDUAL",SUBSTITUTE(UPPER($D546)," ","")))),"PREMIUM FREE",""))))</f>
        <v/>
      </c>
    </row>
    <row r="547">
      <c r="AC547">
        <f>IF($C547="","",IF(COUNTIF('Códigos Santander (ref)'!$A$2:$A$79,$C547)&gt;0,"SANTANDER",IF(COUNTIF('Códigos Itaú (ref)'!$A$2:$A$44,$C547)&gt;0,"ITAU",IF(AND(TRIM(UPPER($I547))="CONTRATUAL",ISNUMBER(SEARCH("INDIVIDUAL",SUBSTITUTE(UPPER($D547)," ","")))),"PREMIUM FREE",""))))</f>
        <v/>
      </c>
    </row>
    <row r="548">
      <c r="AC548">
        <f>IF($C548="","",IF(COUNTIF('Códigos Santander (ref)'!$A$2:$A$79,$C548)&gt;0,"SANTANDER",IF(COUNTIF('Códigos Itaú (ref)'!$A$2:$A$44,$C548)&gt;0,"ITAU",IF(AND(TRIM(UPPER($I548))="CONTRATUAL",ISNUMBER(SEARCH("INDIVIDUAL",SUBSTITUTE(UPPER($D548)," ","")))),"PREMIUM FREE",""))))</f>
        <v/>
      </c>
    </row>
    <row r="549">
      <c r="AC549">
        <f>IF($C549="","",IF(COUNTIF('Códigos Santander (ref)'!$A$2:$A$79,$C549)&gt;0,"SANTANDER",IF(COUNTIF('Códigos Itaú (ref)'!$A$2:$A$44,$C549)&gt;0,"ITAU",IF(AND(TRIM(UPPER($I549))="CONTRATUAL",ISNUMBER(SEARCH("INDIVIDUAL",SUBSTITUTE(UPPER($D549)," ","")))),"PREMIUM FREE",""))))</f>
        <v/>
      </c>
    </row>
    <row r="550">
      <c r="AC550">
        <f>IF($C550="","",IF(COUNTIF('Códigos Santander (ref)'!$A$2:$A$79,$C550)&gt;0,"SANTANDER",IF(COUNTIF('Códigos Itaú (ref)'!$A$2:$A$44,$C550)&gt;0,"ITAU",IF(AND(TRIM(UPPER($I550))="CONTRATUAL",ISNUMBER(SEARCH("INDIVIDUAL",SUBSTITUTE(UPPER($D550)," ","")))),"PREMIUM FREE",""))))</f>
        <v/>
      </c>
    </row>
    <row r="551">
      <c r="AC551">
        <f>IF($C551="","",IF(COUNTIF('Códigos Santander (ref)'!$A$2:$A$79,$C551)&gt;0,"SANTANDER",IF(COUNTIF('Códigos Itaú (ref)'!$A$2:$A$44,$C551)&gt;0,"ITAU",IF(AND(TRIM(UPPER($I551))="CONTRATUAL",ISNUMBER(SEARCH("INDIVIDUAL",SUBSTITUTE(UPPER($D551)," ","")))),"PREMIUM FREE",""))))</f>
        <v/>
      </c>
    </row>
    <row r="552">
      <c r="AC552">
        <f>IF($C552="","",IF(COUNTIF('Códigos Santander (ref)'!$A$2:$A$79,$C552)&gt;0,"SANTANDER",IF(COUNTIF('Códigos Itaú (ref)'!$A$2:$A$44,$C552)&gt;0,"ITAU",IF(AND(TRIM(UPPER($I552))="CONTRATUAL",ISNUMBER(SEARCH("INDIVIDUAL",SUBSTITUTE(UPPER($D552)," ","")))),"PREMIUM FREE",""))))</f>
        <v/>
      </c>
    </row>
    <row r="553">
      <c r="AC553">
        <f>IF($C553="","",IF(COUNTIF('Códigos Santander (ref)'!$A$2:$A$79,$C553)&gt;0,"SANTANDER",IF(COUNTIF('Códigos Itaú (ref)'!$A$2:$A$44,$C553)&gt;0,"ITAU",IF(AND(TRIM(UPPER($I553))="CONTRATUAL",ISNUMBER(SEARCH("INDIVIDUAL",SUBSTITUTE(UPPER($D553)," ","")))),"PREMIUM FREE",""))))</f>
        <v/>
      </c>
    </row>
    <row r="554">
      <c r="AC554">
        <f>IF($C554="","",IF(COUNTIF('Códigos Santander (ref)'!$A$2:$A$79,$C554)&gt;0,"SANTANDER",IF(COUNTIF('Códigos Itaú (ref)'!$A$2:$A$44,$C554)&gt;0,"ITAU",IF(AND(TRIM(UPPER($I554))="CONTRATUAL",ISNUMBER(SEARCH("INDIVIDUAL",SUBSTITUTE(UPPER($D554)," ","")))),"PREMIUM FREE",""))))</f>
        <v/>
      </c>
    </row>
    <row r="555">
      <c r="AC555">
        <f>IF($C555="","",IF(COUNTIF('Códigos Santander (ref)'!$A$2:$A$79,$C555)&gt;0,"SANTANDER",IF(COUNTIF('Códigos Itaú (ref)'!$A$2:$A$44,$C555)&gt;0,"ITAU",IF(AND(TRIM(UPPER($I555))="CONTRATUAL",ISNUMBER(SEARCH("INDIVIDUAL",SUBSTITUTE(UPPER($D555)," ","")))),"PREMIUM FREE",""))))</f>
        <v/>
      </c>
    </row>
    <row r="556">
      <c r="AC556">
        <f>IF($C556="","",IF(COUNTIF('Códigos Santander (ref)'!$A$2:$A$79,$C556)&gt;0,"SANTANDER",IF(COUNTIF('Códigos Itaú (ref)'!$A$2:$A$44,$C556)&gt;0,"ITAU",IF(AND(TRIM(UPPER($I556))="CONTRATUAL",ISNUMBER(SEARCH("INDIVIDUAL",SUBSTITUTE(UPPER($D556)," ","")))),"PREMIUM FREE",""))))</f>
        <v/>
      </c>
    </row>
    <row r="557">
      <c r="AC557">
        <f>IF($C557="","",IF(COUNTIF('Códigos Santander (ref)'!$A$2:$A$79,$C557)&gt;0,"SANTANDER",IF(COUNTIF('Códigos Itaú (ref)'!$A$2:$A$44,$C557)&gt;0,"ITAU",IF(AND(TRIM(UPPER($I557))="CONTRATUAL",ISNUMBER(SEARCH("INDIVIDUAL",SUBSTITUTE(UPPER($D557)," ","")))),"PREMIUM FREE",""))))</f>
        <v/>
      </c>
    </row>
    <row r="558">
      <c r="AC558">
        <f>IF($C558="","",IF(COUNTIF('Códigos Santander (ref)'!$A$2:$A$79,$C558)&gt;0,"SANTANDER",IF(COUNTIF('Códigos Itaú (ref)'!$A$2:$A$44,$C558)&gt;0,"ITAU",IF(AND(TRIM(UPPER($I558))="CONTRATUAL",ISNUMBER(SEARCH("INDIVIDUAL",SUBSTITUTE(UPPER($D558)," ","")))),"PREMIUM FREE",""))))</f>
        <v/>
      </c>
    </row>
    <row r="559">
      <c r="AC559">
        <f>IF($C559="","",IF(COUNTIF('Códigos Santander (ref)'!$A$2:$A$79,$C559)&gt;0,"SANTANDER",IF(COUNTIF('Códigos Itaú (ref)'!$A$2:$A$44,$C559)&gt;0,"ITAU",IF(AND(TRIM(UPPER($I559))="CONTRATUAL",ISNUMBER(SEARCH("INDIVIDUAL",SUBSTITUTE(UPPER($D559)," ","")))),"PREMIUM FREE",""))))</f>
        <v/>
      </c>
    </row>
    <row r="560">
      <c r="AC560">
        <f>IF($C560="","",IF(COUNTIF('Códigos Santander (ref)'!$A$2:$A$79,$C560)&gt;0,"SANTANDER",IF(COUNTIF('Códigos Itaú (ref)'!$A$2:$A$44,$C560)&gt;0,"ITAU",IF(AND(TRIM(UPPER($I560))="CONTRATUAL",ISNUMBER(SEARCH("INDIVIDUAL",SUBSTITUTE(UPPER($D560)," ","")))),"PREMIUM FREE",""))))</f>
        <v/>
      </c>
    </row>
    <row r="561">
      <c r="AC561">
        <f>IF($C561="","",IF(COUNTIF('Códigos Santander (ref)'!$A$2:$A$79,$C561)&gt;0,"SANTANDER",IF(COUNTIF('Códigos Itaú (ref)'!$A$2:$A$44,$C561)&gt;0,"ITAU",IF(AND(TRIM(UPPER($I561))="CONTRATUAL",ISNUMBER(SEARCH("INDIVIDUAL",SUBSTITUTE(UPPER($D561)," ","")))),"PREMIUM FREE",""))))</f>
        <v/>
      </c>
    </row>
    <row r="562">
      <c r="AC562">
        <f>IF($C562="","",IF(COUNTIF('Códigos Santander (ref)'!$A$2:$A$79,$C562)&gt;0,"SANTANDER",IF(COUNTIF('Códigos Itaú (ref)'!$A$2:$A$44,$C562)&gt;0,"ITAU",IF(AND(TRIM(UPPER($I562))="CONTRATUAL",ISNUMBER(SEARCH("INDIVIDUAL",SUBSTITUTE(UPPER($D562)," ","")))),"PREMIUM FREE",""))))</f>
        <v/>
      </c>
    </row>
    <row r="563">
      <c r="AC563">
        <f>IF($C563="","",IF(COUNTIF('Códigos Santander (ref)'!$A$2:$A$79,$C563)&gt;0,"SANTANDER",IF(COUNTIF('Códigos Itaú (ref)'!$A$2:$A$44,$C563)&gt;0,"ITAU",IF(AND(TRIM(UPPER($I563))="CONTRATUAL",ISNUMBER(SEARCH("INDIVIDUAL",SUBSTITUTE(UPPER($D563)," ","")))),"PREMIUM FREE",""))))</f>
        <v/>
      </c>
    </row>
    <row r="564">
      <c r="AC564">
        <f>IF($C564="","",IF(COUNTIF('Códigos Santander (ref)'!$A$2:$A$79,$C564)&gt;0,"SANTANDER",IF(COUNTIF('Códigos Itaú (ref)'!$A$2:$A$44,$C564)&gt;0,"ITAU",IF(AND(TRIM(UPPER($I564))="CONTRATUAL",ISNUMBER(SEARCH("INDIVIDUAL",SUBSTITUTE(UPPER($D564)," ","")))),"PREMIUM FREE",""))))</f>
        <v/>
      </c>
    </row>
    <row r="565">
      <c r="AC565">
        <f>IF($C565="","",IF(COUNTIF('Códigos Santander (ref)'!$A$2:$A$79,$C565)&gt;0,"SANTANDER",IF(COUNTIF('Códigos Itaú (ref)'!$A$2:$A$44,$C565)&gt;0,"ITAU",IF(AND(TRIM(UPPER($I565))="CONTRATUAL",ISNUMBER(SEARCH("INDIVIDUAL",SUBSTITUTE(UPPER($D565)," ","")))),"PREMIUM FREE",""))))</f>
        <v/>
      </c>
    </row>
    <row r="566">
      <c r="AC566">
        <f>IF($C566="","",IF(COUNTIF('Códigos Santander (ref)'!$A$2:$A$79,$C566)&gt;0,"SANTANDER",IF(COUNTIF('Códigos Itaú (ref)'!$A$2:$A$44,$C566)&gt;0,"ITAU",IF(AND(TRIM(UPPER($I566))="CONTRATUAL",ISNUMBER(SEARCH("INDIVIDUAL",SUBSTITUTE(UPPER($D566)," ","")))),"PREMIUM FREE",""))))</f>
        <v/>
      </c>
    </row>
    <row r="567">
      <c r="AC567">
        <f>IF($C567="","",IF(COUNTIF('Códigos Santander (ref)'!$A$2:$A$79,$C567)&gt;0,"SANTANDER",IF(COUNTIF('Códigos Itaú (ref)'!$A$2:$A$44,$C567)&gt;0,"ITAU",IF(AND(TRIM(UPPER($I567))="CONTRATUAL",ISNUMBER(SEARCH("INDIVIDUAL",SUBSTITUTE(UPPER($D567)," ","")))),"PREMIUM FREE",""))))</f>
        <v/>
      </c>
    </row>
    <row r="568">
      <c r="AC568">
        <f>IF($C568="","",IF(COUNTIF('Códigos Santander (ref)'!$A$2:$A$79,$C568)&gt;0,"SANTANDER",IF(COUNTIF('Códigos Itaú (ref)'!$A$2:$A$44,$C568)&gt;0,"ITAU",IF(AND(TRIM(UPPER($I568))="CONTRATUAL",ISNUMBER(SEARCH("INDIVIDUAL",SUBSTITUTE(UPPER($D568)," ","")))),"PREMIUM FREE",""))))</f>
        <v/>
      </c>
    </row>
    <row r="569">
      <c r="AC569">
        <f>IF($C569="","",IF(COUNTIF('Códigos Santander (ref)'!$A$2:$A$79,$C569)&gt;0,"SANTANDER",IF(COUNTIF('Códigos Itaú (ref)'!$A$2:$A$44,$C569)&gt;0,"ITAU",IF(AND(TRIM(UPPER($I569))="CONTRATUAL",ISNUMBER(SEARCH("INDIVIDUAL",SUBSTITUTE(UPPER($D569)," ","")))),"PREMIUM FREE",""))))</f>
        <v/>
      </c>
    </row>
    <row r="570">
      <c r="AC570">
        <f>IF($C570="","",IF(COUNTIF('Códigos Santander (ref)'!$A$2:$A$79,$C570)&gt;0,"SANTANDER",IF(COUNTIF('Códigos Itaú (ref)'!$A$2:$A$44,$C570)&gt;0,"ITAU",IF(AND(TRIM(UPPER($I570))="CONTRATUAL",ISNUMBER(SEARCH("INDIVIDUAL",SUBSTITUTE(UPPER($D570)," ","")))),"PREMIUM FREE",""))))</f>
        <v/>
      </c>
    </row>
    <row r="571">
      <c r="AC571">
        <f>IF($C571="","",IF(COUNTIF('Códigos Santander (ref)'!$A$2:$A$79,$C571)&gt;0,"SANTANDER",IF(COUNTIF('Códigos Itaú (ref)'!$A$2:$A$44,$C571)&gt;0,"ITAU",IF(AND(TRIM(UPPER($I571))="CONTRATUAL",ISNUMBER(SEARCH("INDIVIDUAL",SUBSTITUTE(UPPER($D571)," ","")))),"PREMIUM FREE",""))))</f>
        <v/>
      </c>
    </row>
    <row r="572">
      <c r="AC572">
        <f>IF($C572="","",IF(COUNTIF('Códigos Santander (ref)'!$A$2:$A$79,$C572)&gt;0,"SANTANDER",IF(COUNTIF('Códigos Itaú (ref)'!$A$2:$A$44,$C572)&gt;0,"ITAU",IF(AND(TRIM(UPPER($I572))="CONTRATUAL",ISNUMBER(SEARCH("INDIVIDUAL",SUBSTITUTE(UPPER($D572)," ","")))),"PREMIUM FREE",""))))</f>
        <v/>
      </c>
    </row>
    <row r="573">
      <c r="AC573">
        <f>IF($C573="","",IF(COUNTIF('Códigos Santander (ref)'!$A$2:$A$79,$C573)&gt;0,"SANTANDER",IF(COUNTIF('Códigos Itaú (ref)'!$A$2:$A$44,$C573)&gt;0,"ITAU",IF(AND(TRIM(UPPER($I573))="CONTRATUAL",ISNUMBER(SEARCH("INDIVIDUAL",SUBSTITUTE(UPPER($D573)," ","")))),"PREMIUM FREE",""))))</f>
        <v/>
      </c>
    </row>
    <row r="574">
      <c r="AC574">
        <f>IF($C574="","",IF(COUNTIF('Códigos Santander (ref)'!$A$2:$A$79,$C574)&gt;0,"SANTANDER",IF(COUNTIF('Códigos Itaú (ref)'!$A$2:$A$44,$C574)&gt;0,"ITAU",IF(AND(TRIM(UPPER($I574))="CONTRATUAL",ISNUMBER(SEARCH("INDIVIDUAL",SUBSTITUTE(UPPER($D574)," ","")))),"PREMIUM FREE",""))))</f>
        <v/>
      </c>
    </row>
    <row r="575">
      <c r="AC575">
        <f>IF($C575="","",IF(COUNTIF('Códigos Santander (ref)'!$A$2:$A$79,$C575)&gt;0,"SANTANDER",IF(COUNTIF('Códigos Itaú (ref)'!$A$2:$A$44,$C575)&gt;0,"ITAU",IF(AND(TRIM(UPPER($I575))="CONTRATUAL",ISNUMBER(SEARCH("INDIVIDUAL",SUBSTITUTE(UPPER($D575)," ","")))),"PREMIUM FREE",""))))</f>
        <v/>
      </c>
    </row>
    <row r="576">
      <c r="AC576">
        <f>IF($C576="","",IF(COUNTIF('Códigos Santander (ref)'!$A$2:$A$79,$C576)&gt;0,"SANTANDER",IF(COUNTIF('Códigos Itaú (ref)'!$A$2:$A$44,$C576)&gt;0,"ITAU",IF(AND(TRIM(UPPER($I576))="CONTRATUAL",ISNUMBER(SEARCH("INDIVIDUAL",SUBSTITUTE(UPPER($D576)," ","")))),"PREMIUM FREE",""))))</f>
        <v/>
      </c>
    </row>
    <row r="577">
      <c r="AC577">
        <f>IF($C577="","",IF(COUNTIF('Códigos Santander (ref)'!$A$2:$A$79,$C577)&gt;0,"SANTANDER",IF(COUNTIF('Códigos Itaú (ref)'!$A$2:$A$44,$C577)&gt;0,"ITAU",IF(AND(TRIM(UPPER($I577))="CONTRATUAL",ISNUMBER(SEARCH("INDIVIDUAL",SUBSTITUTE(UPPER($D577)," ","")))),"PREMIUM FREE",""))))</f>
        <v/>
      </c>
    </row>
    <row r="578">
      <c r="AC578">
        <f>IF($C578="","",IF(COUNTIF('Códigos Santander (ref)'!$A$2:$A$79,$C578)&gt;0,"SANTANDER",IF(COUNTIF('Códigos Itaú (ref)'!$A$2:$A$44,$C578)&gt;0,"ITAU",IF(AND(TRIM(UPPER($I578))="CONTRATUAL",ISNUMBER(SEARCH("INDIVIDUAL",SUBSTITUTE(UPPER($D578)," ","")))),"PREMIUM FREE",""))))</f>
        <v/>
      </c>
    </row>
    <row r="579">
      <c r="AC579">
        <f>IF($C579="","",IF(COUNTIF('Códigos Santander (ref)'!$A$2:$A$79,$C579)&gt;0,"SANTANDER",IF(COUNTIF('Códigos Itaú (ref)'!$A$2:$A$44,$C579)&gt;0,"ITAU",IF(AND(TRIM(UPPER($I579))="CONTRATUAL",ISNUMBER(SEARCH("INDIVIDUAL",SUBSTITUTE(UPPER($D579)," ","")))),"PREMIUM FREE",""))))</f>
        <v/>
      </c>
    </row>
    <row r="580">
      <c r="AC580">
        <f>IF($C580="","",IF(COUNTIF('Códigos Santander (ref)'!$A$2:$A$79,$C580)&gt;0,"SANTANDER",IF(COUNTIF('Códigos Itaú (ref)'!$A$2:$A$44,$C580)&gt;0,"ITAU",IF(AND(TRIM(UPPER($I580))="CONTRATUAL",ISNUMBER(SEARCH("INDIVIDUAL",SUBSTITUTE(UPPER($D580)," ","")))),"PREMIUM FREE",""))))</f>
        <v/>
      </c>
    </row>
    <row r="581">
      <c r="AC581">
        <f>IF($C581="","",IF(COUNTIF('Códigos Santander (ref)'!$A$2:$A$79,$C581)&gt;0,"SANTANDER",IF(COUNTIF('Códigos Itaú (ref)'!$A$2:$A$44,$C581)&gt;0,"ITAU",IF(AND(TRIM(UPPER($I581))="CONTRATUAL",ISNUMBER(SEARCH("INDIVIDUAL",SUBSTITUTE(UPPER($D581)," ","")))),"PREMIUM FREE",""))))</f>
        <v/>
      </c>
    </row>
    <row r="582">
      <c r="AC582">
        <f>IF($C582="","",IF(COUNTIF('Códigos Santander (ref)'!$A$2:$A$79,$C582)&gt;0,"SANTANDER",IF(COUNTIF('Códigos Itaú (ref)'!$A$2:$A$44,$C582)&gt;0,"ITAU",IF(AND(TRIM(UPPER($I582))="CONTRATUAL",ISNUMBER(SEARCH("INDIVIDUAL",SUBSTITUTE(UPPER($D582)," ","")))),"PREMIUM FREE",""))))</f>
        <v/>
      </c>
    </row>
    <row r="583">
      <c r="AC583">
        <f>IF($C583="","",IF(COUNTIF('Códigos Santander (ref)'!$A$2:$A$79,$C583)&gt;0,"SANTANDER",IF(COUNTIF('Códigos Itaú (ref)'!$A$2:$A$44,$C583)&gt;0,"ITAU",IF(AND(TRIM(UPPER($I583))="CONTRATUAL",ISNUMBER(SEARCH("INDIVIDUAL",SUBSTITUTE(UPPER($D583)," ","")))),"PREMIUM FREE",""))))</f>
        <v/>
      </c>
    </row>
    <row r="584">
      <c r="AC584">
        <f>IF($C584="","",IF(COUNTIF('Códigos Santander (ref)'!$A$2:$A$79,$C584)&gt;0,"SANTANDER",IF(COUNTIF('Códigos Itaú (ref)'!$A$2:$A$44,$C584)&gt;0,"ITAU",IF(AND(TRIM(UPPER($I584))="CONTRATUAL",ISNUMBER(SEARCH("INDIVIDUAL",SUBSTITUTE(UPPER($D584)," ","")))),"PREMIUM FREE",""))))</f>
        <v/>
      </c>
    </row>
    <row r="585">
      <c r="AC585">
        <f>IF($C585="","",IF(COUNTIF('Códigos Santander (ref)'!$A$2:$A$79,$C585)&gt;0,"SANTANDER",IF(COUNTIF('Códigos Itaú (ref)'!$A$2:$A$44,$C585)&gt;0,"ITAU",IF(AND(TRIM(UPPER($I585))="CONTRATUAL",ISNUMBER(SEARCH("INDIVIDUAL",SUBSTITUTE(UPPER($D585)," ","")))),"PREMIUM FREE",""))))</f>
        <v/>
      </c>
    </row>
    <row r="586">
      <c r="AC586">
        <f>IF($C586="","",IF(COUNTIF('Códigos Santander (ref)'!$A$2:$A$79,$C586)&gt;0,"SANTANDER",IF(COUNTIF('Códigos Itaú (ref)'!$A$2:$A$44,$C586)&gt;0,"ITAU",IF(AND(TRIM(UPPER($I586))="CONTRATUAL",ISNUMBER(SEARCH("INDIVIDUAL",SUBSTITUTE(UPPER($D586)," ","")))),"PREMIUM FREE",""))))</f>
        <v/>
      </c>
    </row>
    <row r="587">
      <c r="AC587">
        <f>IF($C587="","",IF(COUNTIF('Códigos Santander (ref)'!$A$2:$A$79,$C587)&gt;0,"SANTANDER",IF(COUNTIF('Códigos Itaú (ref)'!$A$2:$A$44,$C587)&gt;0,"ITAU",IF(AND(TRIM(UPPER($I587))="CONTRATUAL",ISNUMBER(SEARCH("INDIVIDUAL",SUBSTITUTE(UPPER($D587)," ","")))),"PREMIUM FREE",""))))</f>
        <v/>
      </c>
    </row>
    <row r="588">
      <c r="AC588">
        <f>IF($C588="","",IF(COUNTIF('Códigos Santander (ref)'!$A$2:$A$79,$C588)&gt;0,"SANTANDER",IF(COUNTIF('Códigos Itaú (ref)'!$A$2:$A$44,$C588)&gt;0,"ITAU",IF(AND(TRIM(UPPER($I588))="CONTRATUAL",ISNUMBER(SEARCH("INDIVIDUAL",SUBSTITUTE(UPPER($D588)," ","")))),"PREMIUM FREE",""))))</f>
        <v/>
      </c>
    </row>
    <row r="589">
      <c r="AC589">
        <f>IF($C589="","",IF(COUNTIF('Códigos Santander (ref)'!$A$2:$A$79,$C589)&gt;0,"SANTANDER",IF(COUNTIF('Códigos Itaú (ref)'!$A$2:$A$44,$C589)&gt;0,"ITAU",IF(AND(TRIM(UPPER($I589))="CONTRATUAL",ISNUMBER(SEARCH("INDIVIDUAL",SUBSTITUTE(UPPER($D589)," ","")))),"PREMIUM FREE",""))))</f>
        <v/>
      </c>
    </row>
    <row r="590">
      <c r="AC590">
        <f>IF($C590="","",IF(COUNTIF('Códigos Santander (ref)'!$A$2:$A$79,$C590)&gt;0,"SANTANDER",IF(COUNTIF('Códigos Itaú (ref)'!$A$2:$A$44,$C590)&gt;0,"ITAU",IF(AND(TRIM(UPPER($I590))="CONTRATUAL",ISNUMBER(SEARCH("INDIVIDUAL",SUBSTITUTE(UPPER($D590)," ","")))),"PREMIUM FREE",""))))</f>
        <v/>
      </c>
    </row>
    <row r="591">
      <c r="AC591">
        <f>IF($C591="","",IF(COUNTIF('Códigos Santander (ref)'!$A$2:$A$79,$C591)&gt;0,"SANTANDER",IF(COUNTIF('Códigos Itaú (ref)'!$A$2:$A$44,$C591)&gt;0,"ITAU",IF(AND(TRIM(UPPER($I591))="CONTRATUAL",ISNUMBER(SEARCH("INDIVIDUAL",SUBSTITUTE(UPPER($D591)," ","")))),"PREMIUM FREE",""))))</f>
        <v/>
      </c>
    </row>
    <row r="592">
      <c r="AC592">
        <f>IF($C592="","",IF(COUNTIF('Códigos Santander (ref)'!$A$2:$A$79,$C592)&gt;0,"SANTANDER",IF(COUNTIF('Códigos Itaú (ref)'!$A$2:$A$44,$C592)&gt;0,"ITAU",IF(AND(TRIM(UPPER($I592))="CONTRATUAL",ISNUMBER(SEARCH("INDIVIDUAL",SUBSTITUTE(UPPER($D592)," ","")))),"PREMIUM FREE",""))))</f>
        <v/>
      </c>
    </row>
    <row r="593">
      <c r="AC593">
        <f>IF($C593="","",IF(COUNTIF('Códigos Santander (ref)'!$A$2:$A$79,$C593)&gt;0,"SANTANDER",IF(COUNTIF('Códigos Itaú (ref)'!$A$2:$A$44,$C593)&gt;0,"ITAU",IF(AND(TRIM(UPPER($I593))="CONTRATUAL",ISNUMBER(SEARCH("INDIVIDUAL",SUBSTITUTE(UPPER($D593)," ","")))),"PREMIUM FREE",""))))</f>
        <v/>
      </c>
    </row>
    <row r="594">
      <c r="AC594">
        <f>IF($C594="","",IF(COUNTIF('Códigos Santander (ref)'!$A$2:$A$79,$C594)&gt;0,"SANTANDER",IF(COUNTIF('Códigos Itaú (ref)'!$A$2:$A$44,$C594)&gt;0,"ITAU",IF(AND(TRIM(UPPER($I594))="CONTRATUAL",ISNUMBER(SEARCH("INDIVIDUAL",SUBSTITUTE(UPPER($D594)," ","")))),"PREMIUM FREE",""))))</f>
        <v/>
      </c>
    </row>
    <row r="595">
      <c r="AC595">
        <f>IF($C595="","",IF(COUNTIF('Códigos Santander (ref)'!$A$2:$A$79,$C595)&gt;0,"SANTANDER",IF(COUNTIF('Códigos Itaú (ref)'!$A$2:$A$44,$C595)&gt;0,"ITAU",IF(AND(TRIM(UPPER($I595))="CONTRATUAL",ISNUMBER(SEARCH("INDIVIDUAL",SUBSTITUTE(UPPER($D595)," ","")))),"PREMIUM FREE",""))))</f>
        <v/>
      </c>
    </row>
    <row r="596">
      <c r="AC596">
        <f>IF($C596="","",IF(COUNTIF('Códigos Santander (ref)'!$A$2:$A$79,$C596)&gt;0,"SANTANDER",IF(COUNTIF('Códigos Itaú (ref)'!$A$2:$A$44,$C596)&gt;0,"ITAU",IF(AND(TRIM(UPPER($I596))="CONTRATUAL",ISNUMBER(SEARCH("INDIVIDUAL",SUBSTITUTE(UPPER($D596)," ","")))),"PREMIUM FREE",""))))</f>
        <v/>
      </c>
    </row>
    <row r="597">
      <c r="AC597">
        <f>IF($C597="","",IF(COUNTIF('Códigos Santander (ref)'!$A$2:$A$79,$C597)&gt;0,"SANTANDER",IF(COUNTIF('Códigos Itaú (ref)'!$A$2:$A$44,$C597)&gt;0,"ITAU",IF(AND(TRIM(UPPER($I597))="CONTRATUAL",ISNUMBER(SEARCH("INDIVIDUAL",SUBSTITUTE(UPPER($D597)," ","")))),"PREMIUM FREE",""))))</f>
        <v/>
      </c>
    </row>
    <row r="598">
      <c r="AC598">
        <f>IF($C598="","",IF(COUNTIF('Códigos Santander (ref)'!$A$2:$A$79,$C598)&gt;0,"SANTANDER",IF(COUNTIF('Códigos Itaú (ref)'!$A$2:$A$44,$C598)&gt;0,"ITAU",IF(AND(TRIM(UPPER($I598))="CONTRATUAL",ISNUMBER(SEARCH("INDIVIDUAL",SUBSTITUTE(UPPER($D598)," ","")))),"PREMIUM FREE",""))))</f>
        <v/>
      </c>
    </row>
    <row r="599">
      <c r="AC599">
        <f>IF($C599="","",IF(COUNTIF('Códigos Santander (ref)'!$A$2:$A$79,$C599)&gt;0,"SANTANDER",IF(COUNTIF('Códigos Itaú (ref)'!$A$2:$A$44,$C599)&gt;0,"ITAU",IF(AND(TRIM(UPPER($I599))="CONTRATUAL",ISNUMBER(SEARCH("INDIVIDUAL",SUBSTITUTE(UPPER($D599)," ","")))),"PREMIUM FREE",""))))</f>
        <v/>
      </c>
    </row>
    <row r="600">
      <c r="AC600">
        <f>IF($C600="","",IF(COUNTIF('Códigos Santander (ref)'!$A$2:$A$79,$C600)&gt;0,"SANTANDER",IF(COUNTIF('Códigos Itaú (ref)'!$A$2:$A$44,$C600)&gt;0,"ITAU",IF(AND(TRIM(UPPER($I600))="CONTRATUAL",ISNUMBER(SEARCH("INDIVIDUAL",SUBSTITUTE(UPPER($D600)," ","")))),"PREMIUM FREE",""))))</f>
        <v/>
      </c>
    </row>
    <row r="601">
      <c r="AC601">
        <f>IF($C601="","",IF(COUNTIF('Códigos Santander (ref)'!$A$2:$A$79,$C601)&gt;0,"SANTANDER",IF(COUNTIF('Códigos Itaú (ref)'!$A$2:$A$44,$C601)&gt;0,"ITAU",IF(AND(TRIM(UPPER($I601))="CONTRATUAL",ISNUMBER(SEARCH("INDIVIDUAL",SUBSTITUTE(UPPER($D601)," ","")))),"PREMIUM FREE",""))))</f>
        <v/>
      </c>
    </row>
    <row r="602">
      <c r="AC602">
        <f>IF($C602="","",IF(COUNTIF('Códigos Santander (ref)'!$A$2:$A$79,$C602)&gt;0,"SANTANDER",IF(COUNTIF('Códigos Itaú (ref)'!$A$2:$A$44,$C602)&gt;0,"ITAU",IF(AND(TRIM(UPPER($I602))="CONTRATUAL",ISNUMBER(SEARCH("INDIVIDUAL",SUBSTITUTE(UPPER($D602)," ","")))),"PREMIUM FREE",""))))</f>
        <v/>
      </c>
    </row>
    <row r="603">
      <c r="AC603">
        <f>IF($C603="","",IF(COUNTIF('Códigos Santander (ref)'!$A$2:$A$79,$C603)&gt;0,"SANTANDER",IF(COUNTIF('Códigos Itaú (ref)'!$A$2:$A$44,$C603)&gt;0,"ITAU",IF(AND(TRIM(UPPER($I603))="CONTRATUAL",ISNUMBER(SEARCH("INDIVIDUAL",SUBSTITUTE(UPPER($D603)," ","")))),"PREMIUM FREE",""))))</f>
        <v/>
      </c>
    </row>
    <row r="604">
      <c r="AC604">
        <f>IF($C604="","",IF(COUNTIF('Códigos Santander (ref)'!$A$2:$A$79,$C604)&gt;0,"SANTANDER",IF(COUNTIF('Códigos Itaú (ref)'!$A$2:$A$44,$C604)&gt;0,"ITAU",IF(AND(TRIM(UPPER($I604))="CONTRATUAL",ISNUMBER(SEARCH("INDIVIDUAL",SUBSTITUTE(UPPER($D604)," ","")))),"PREMIUM FREE",""))))</f>
        <v/>
      </c>
    </row>
    <row r="605">
      <c r="AC605">
        <f>IF($C605="","",IF(COUNTIF('Códigos Santander (ref)'!$A$2:$A$79,$C605)&gt;0,"SANTANDER",IF(COUNTIF('Códigos Itaú (ref)'!$A$2:$A$44,$C605)&gt;0,"ITAU",IF(AND(TRIM(UPPER($I605))="CONTRATUAL",ISNUMBER(SEARCH("INDIVIDUAL",SUBSTITUTE(UPPER($D605)," ","")))),"PREMIUM FREE",""))))</f>
        <v/>
      </c>
    </row>
    <row r="606">
      <c r="AC606">
        <f>IF($C606="","",IF(COUNTIF('Códigos Santander (ref)'!$A$2:$A$79,$C606)&gt;0,"SANTANDER",IF(COUNTIF('Códigos Itaú (ref)'!$A$2:$A$44,$C606)&gt;0,"ITAU",IF(AND(TRIM(UPPER($I606))="CONTRATUAL",ISNUMBER(SEARCH("INDIVIDUAL",SUBSTITUTE(UPPER($D606)," ","")))),"PREMIUM FREE",""))))</f>
        <v/>
      </c>
    </row>
    <row r="607">
      <c r="AC607">
        <f>IF($C607="","",IF(COUNTIF('Códigos Santander (ref)'!$A$2:$A$79,$C607)&gt;0,"SANTANDER",IF(COUNTIF('Códigos Itaú (ref)'!$A$2:$A$44,$C607)&gt;0,"ITAU",IF(AND(TRIM(UPPER($I607))="CONTRATUAL",ISNUMBER(SEARCH("INDIVIDUAL",SUBSTITUTE(UPPER($D607)," ","")))),"PREMIUM FREE",""))))</f>
        <v/>
      </c>
    </row>
    <row r="608">
      <c r="AC608">
        <f>IF($C608="","",IF(COUNTIF('Códigos Santander (ref)'!$A$2:$A$79,$C608)&gt;0,"SANTANDER",IF(COUNTIF('Códigos Itaú (ref)'!$A$2:$A$44,$C608)&gt;0,"ITAU",IF(AND(TRIM(UPPER($I608))="CONTRATUAL",ISNUMBER(SEARCH("INDIVIDUAL",SUBSTITUTE(UPPER($D608)," ","")))),"PREMIUM FREE",""))))</f>
        <v/>
      </c>
    </row>
    <row r="609">
      <c r="AC609">
        <f>IF($C609="","",IF(COUNTIF('Códigos Santander (ref)'!$A$2:$A$79,$C609)&gt;0,"SANTANDER",IF(COUNTIF('Códigos Itaú (ref)'!$A$2:$A$44,$C609)&gt;0,"ITAU",IF(AND(TRIM(UPPER($I609))="CONTRATUAL",ISNUMBER(SEARCH("INDIVIDUAL",SUBSTITUTE(UPPER($D609)," ","")))),"PREMIUM FREE",""))))</f>
        <v/>
      </c>
    </row>
    <row r="610">
      <c r="AC610">
        <f>IF($C610="","",IF(COUNTIF('Códigos Santander (ref)'!$A$2:$A$79,$C610)&gt;0,"SANTANDER",IF(COUNTIF('Códigos Itaú (ref)'!$A$2:$A$44,$C610)&gt;0,"ITAU",IF(AND(TRIM(UPPER($I610))="CONTRATUAL",ISNUMBER(SEARCH("INDIVIDUAL",SUBSTITUTE(UPPER($D610)," ","")))),"PREMIUM FREE",""))))</f>
        <v/>
      </c>
    </row>
    <row r="611">
      <c r="AC611">
        <f>IF($C611="","",IF(COUNTIF('Códigos Santander (ref)'!$A$2:$A$79,$C611)&gt;0,"SANTANDER",IF(COUNTIF('Códigos Itaú (ref)'!$A$2:$A$44,$C611)&gt;0,"ITAU",IF(AND(TRIM(UPPER($I611))="CONTRATUAL",ISNUMBER(SEARCH("INDIVIDUAL",SUBSTITUTE(UPPER($D611)," ","")))),"PREMIUM FREE",""))))</f>
        <v/>
      </c>
    </row>
    <row r="612">
      <c r="AC612">
        <f>IF($C612="","",IF(COUNTIF('Códigos Santander (ref)'!$A$2:$A$79,$C612)&gt;0,"SANTANDER",IF(COUNTIF('Códigos Itaú (ref)'!$A$2:$A$44,$C612)&gt;0,"ITAU",IF(AND(TRIM(UPPER($I612))="CONTRATUAL",ISNUMBER(SEARCH("INDIVIDUAL",SUBSTITUTE(UPPER($D612)," ","")))),"PREMIUM FREE",""))))</f>
        <v/>
      </c>
    </row>
    <row r="613">
      <c r="AC613">
        <f>IF($C613="","",IF(COUNTIF('Códigos Santander (ref)'!$A$2:$A$79,$C613)&gt;0,"SANTANDER",IF(COUNTIF('Códigos Itaú (ref)'!$A$2:$A$44,$C613)&gt;0,"ITAU",IF(AND(TRIM(UPPER($I613))="CONTRATUAL",ISNUMBER(SEARCH("INDIVIDUAL",SUBSTITUTE(UPPER($D613)," ","")))),"PREMIUM FREE",""))))</f>
        <v/>
      </c>
    </row>
    <row r="614">
      <c r="AC614">
        <f>IF($C614="","",IF(COUNTIF('Códigos Santander (ref)'!$A$2:$A$79,$C614)&gt;0,"SANTANDER",IF(COUNTIF('Códigos Itaú (ref)'!$A$2:$A$44,$C614)&gt;0,"ITAU",IF(AND(TRIM(UPPER($I614))="CONTRATUAL",ISNUMBER(SEARCH("INDIVIDUAL",SUBSTITUTE(UPPER($D614)," ","")))),"PREMIUM FREE",""))))</f>
        <v/>
      </c>
    </row>
    <row r="615">
      <c r="AC615">
        <f>IF($C615="","",IF(COUNTIF('Códigos Santander (ref)'!$A$2:$A$79,$C615)&gt;0,"SANTANDER",IF(COUNTIF('Códigos Itaú (ref)'!$A$2:$A$44,$C615)&gt;0,"ITAU",IF(AND(TRIM(UPPER($I615))="CONTRATUAL",ISNUMBER(SEARCH("INDIVIDUAL",SUBSTITUTE(UPPER($D615)," ","")))),"PREMIUM FREE",""))))</f>
        <v/>
      </c>
    </row>
    <row r="616">
      <c r="AC616">
        <f>IF($C616="","",IF(COUNTIF('Códigos Santander (ref)'!$A$2:$A$79,$C616)&gt;0,"SANTANDER",IF(COUNTIF('Códigos Itaú (ref)'!$A$2:$A$44,$C616)&gt;0,"ITAU",IF(AND(TRIM(UPPER($I616))="CONTRATUAL",ISNUMBER(SEARCH("INDIVIDUAL",SUBSTITUTE(UPPER($D616)," ","")))),"PREMIUM FREE",""))))</f>
        <v/>
      </c>
    </row>
    <row r="617">
      <c r="AC617">
        <f>IF($C617="","",IF(COUNTIF('Códigos Santander (ref)'!$A$2:$A$79,$C617)&gt;0,"SANTANDER",IF(COUNTIF('Códigos Itaú (ref)'!$A$2:$A$44,$C617)&gt;0,"ITAU",IF(AND(TRIM(UPPER($I617))="CONTRATUAL",ISNUMBER(SEARCH("INDIVIDUAL",SUBSTITUTE(UPPER($D617)," ","")))),"PREMIUM FREE",""))))</f>
        <v/>
      </c>
    </row>
    <row r="618">
      <c r="AC618">
        <f>IF($C618="","",IF(COUNTIF('Códigos Santander (ref)'!$A$2:$A$79,$C618)&gt;0,"SANTANDER",IF(COUNTIF('Códigos Itaú (ref)'!$A$2:$A$44,$C618)&gt;0,"ITAU",IF(AND(TRIM(UPPER($I618))="CONTRATUAL",ISNUMBER(SEARCH("INDIVIDUAL",SUBSTITUTE(UPPER($D618)," ","")))),"PREMIUM FREE",""))))</f>
        <v/>
      </c>
    </row>
    <row r="619">
      <c r="AC619">
        <f>IF($C619="","",IF(COUNTIF('Códigos Santander (ref)'!$A$2:$A$79,$C619)&gt;0,"SANTANDER",IF(COUNTIF('Códigos Itaú (ref)'!$A$2:$A$44,$C619)&gt;0,"ITAU",IF(AND(TRIM(UPPER($I619))="CONTRATUAL",ISNUMBER(SEARCH("INDIVIDUAL",SUBSTITUTE(UPPER($D619)," ","")))),"PREMIUM FREE",""))))</f>
        <v/>
      </c>
    </row>
    <row r="620">
      <c r="AC620">
        <f>IF($C620="","",IF(COUNTIF('Códigos Santander (ref)'!$A$2:$A$79,$C620)&gt;0,"SANTANDER",IF(COUNTIF('Códigos Itaú (ref)'!$A$2:$A$44,$C620)&gt;0,"ITAU",IF(AND(TRIM(UPPER($I620))="CONTRATUAL",ISNUMBER(SEARCH("INDIVIDUAL",SUBSTITUTE(UPPER($D620)," ","")))),"PREMIUM FREE",""))))</f>
        <v/>
      </c>
    </row>
    <row r="621">
      <c r="AC621">
        <f>IF($C621="","",IF(COUNTIF('Códigos Santander (ref)'!$A$2:$A$79,$C621)&gt;0,"SANTANDER",IF(COUNTIF('Códigos Itaú (ref)'!$A$2:$A$44,$C621)&gt;0,"ITAU",IF(AND(TRIM(UPPER($I621))="CONTRATUAL",ISNUMBER(SEARCH("INDIVIDUAL",SUBSTITUTE(UPPER($D621)," ","")))),"PREMIUM FREE",""))))</f>
        <v/>
      </c>
    </row>
    <row r="622">
      <c r="AC622">
        <f>IF($C622="","",IF(COUNTIF('Códigos Santander (ref)'!$A$2:$A$79,$C622)&gt;0,"SANTANDER",IF(COUNTIF('Códigos Itaú (ref)'!$A$2:$A$44,$C622)&gt;0,"ITAU",IF(AND(TRIM(UPPER($I622))="CONTRATUAL",ISNUMBER(SEARCH("INDIVIDUAL",SUBSTITUTE(UPPER($D622)," ","")))),"PREMIUM FREE",""))))</f>
        <v/>
      </c>
    </row>
    <row r="623">
      <c r="AC623">
        <f>IF($C623="","",IF(COUNTIF('Códigos Santander (ref)'!$A$2:$A$79,$C623)&gt;0,"SANTANDER",IF(COUNTIF('Códigos Itaú (ref)'!$A$2:$A$44,$C623)&gt;0,"ITAU",IF(AND(TRIM(UPPER($I623))="CONTRATUAL",ISNUMBER(SEARCH("INDIVIDUAL",SUBSTITUTE(UPPER($D623)," ","")))),"PREMIUM FREE",""))))</f>
        <v/>
      </c>
    </row>
    <row r="624">
      <c r="AC624">
        <f>IF($C624="","",IF(COUNTIF('Códigos Santander (ref)'!$A$2:$A$79,$C624)&gt;0,"SANTANDER",IF(COUNTIF('Códigos Itaú (ref)'!$A$2:$A$44,$C624)&gt;0,"ITAU",IF(AND(TRIM(UPPER($I624))="CONTRATUAL",ISNUMBER(SEARCH("INDIVIDUAL",SUBSTITUTE(UPPER($D624)," ","")))),"PREMIUM FREE",""))))</f>
        <v/>
      </c>
    </row>
    <row r="625">
      <c r="AC625">
        <f>IF($C625="","",IF(COUNTIF('Códigos Santander (ref)'!$A$2:$A$79,$C625)&gt;0,"SANTANDER",IF(COUNTIF('Códigos Itaú (ref)'!$A$2:$A$44,$C625)&gt;0,"ITAU",IF(AND(TRIM(UPPER($I625))="CONTRATUAL",ISNUMBER(SEARCH("INDIVIDUAL",SUBSTITUTE(UPPER($D625)," ","")))),"PREMIUM FREE",""))))</f>
        <v/>
      </c>
    </row>
    <row r="626">
      <c r="AC626">
        <f>IF($C626="","",IF(COUNTIF('Códigos Santander (ref)'!$A$2:$A$79,$C626)&gt;0,"SANTANDER",IF(COUNTIF('Códigos Itaú (ref)'!$A$2:$A$44,$C626)&gt;0,"ITAU",IF(AND(TRIM(UPPER($I626))="CONTRATUAL",ISNUMBER(SEARCH("INDIVIDUAL",SUBSTITUTE(UPPER($D626)," ","")))),"PREMIUM FREE",""))))</f>
        <v/>
      </c>
    </row>
    <row r="627">
      <c r="AC627">
        <f>IF($C627="","",IF(COUNTIF('Códigos Santander (ref)'!$A$2:$A$79,$C627)&gt;0,"SANTANDER",IF(COUNTIF('Códigos Itaú (ref)'!$A$2:$A$44,$C627)&gt;0,"ITAU",IF(AND(TRIM(UPPER($I627))="CONTRATUAL",ISNUMBER(SEARCH("INDIVIDUAL",SUBSTITUTE(UPPER($D627)," ","")))),"PREMIUM FREE",""))))</f>
        <v/>
      </c>
    </row>
    <row r="628">
      <c r="AC628">
        <f>IF($C628="","",IF(COUNTIF('Códigos Santander (ref)'!$A$2:$A$79,$C628)&gt;0,"SANTANDER",IF(COUNTIF('Códigos Itaú (ref)'!$A$2:$A$44,$C628)&gt;0,"ITAU",IF(AND(TRIM(UPPER($I628))="CONTRATUAL",ISNUMBER(SEARCH("INDIVIDUAL",SUBSTITUTE(UPPER($D628)," ","")))),"PREMIUM FREE",""))))</f>
        <v/>
      </c>
    </row>
    <row r="629">
      <c r="AC629">
        <f>IF($C629="","",IF(COUNTIF('Códigos Santander (ref)'!$A$2:$A$79,$C629)&gt;0,"SANTANDER",IF(COUNTIF('Códigos Itaú (ref)'!$A$2:$A$44,$C629)&gt;0,"ITAU",IF(AND(TRIM(UPPER($I629))="CONTRATUAL",ISNUMBER(SEARCH("INDIVIDUAL",SUBSTITUTE(UPPER($D629)," ","")))),"PREMIUM FREE",""))))</f>
        <v/>
      </c>
    </row>
    <row r="630">
      <c r="AC630">
        <f>IF($C630="","",IF(COUNTIF('Códigos Santander (ref)'!$A$2:$A$79,$C630)&gt;0,"SANTANDER",IF(COUNTIF('Códigos Itaú (ref)'!$A$2:$A$44,$C630)&gt;0,"ITAU",IF(AND(TRIM(UPPER($I630))="CONTRATUAL",ISNUMBER(SEARCH("INDIVIDUAL",SUBSTITUTE(UPPER($D630)," ","")))),"PREMIUM FREE",""))))</f>
        <v/>
      </c>
    </row>
    <row r="631">
      <c r="AC631">
        <f>IF($C631="","",IF(COUNTIF('Códigos Santander (ref)'!$A$2:$A$79,$C631)&gt;0,"SANTANDER",IF(COUNTIF('Códigos Itaú (ref)'!$A$2:$A$44,$C631)&gt;0,"ITAU",IF(AND(TRIM(UPPER($I631))="CONTRATUAL",ISNUMBER(SEARCH("INDIVIDUAL",SUBSTITUTE(UPPER($D631)," ","")))),"PREMIUM FREE",""))))</f>
        <v/>
      </c>
    </row>
    <row r="632">
      <c r="AC632">
        <f>IF($C632="","",IF(COUNTIF('Códigos Santander (ref)'!$A$2:$A$79,$C632)&gt;0,"SANTANDER",IF(COUNTIF('Códigos Itaú (ref)'!$A$2:$A$44,$C632)&gt;0,"ITAU",IF(AND(TRIM(UPPER($I632))="CONTRATUAL",ISNUMBER(SEARCH("INDIVIDUAL",SUBSTITUTE(UPPER($D632)," ","")))),"PREMIUM FREE",""))))</f>
        <v/>
      </c>
    </row>
    <row r="633">
      <c r="AC633">
        <f>IF($C633="","",IF(COUNTIF('Códigos Santander (ref)'!$A$2:$A$79,$C633)&gt;0,"SANTANDER",IF(COUNTIF('Códigos Itaú (ref)'!$A$2:$A$44,$C633)&gt;0,"ITAU",IF(AND(TRIM(UPPER($I633))="CONTRATUAL",ISNUMBER(SEARCH("INDIVIDUAL",SUBSTITUTE(UPPER($D633)," ","")))),"PREMIUM FREE",""))))</f>
        <v/>
      </c>
    </row>
    <row r="634">
      <c r="AC634">
        <f>IF($C634="","",IF(COUNTIF('Códigos Santander (ref)'!$A$2:$A$79,$C634)&gt;0,"SANTANDER",IF(COUNTIF('Códigos Itaú (ref)'!$A$2:$A$44,$C634)&gt;0,"ITAU",IF(AND(TRIM(UPPER($I634))="CONTRATUAL",ISNUMBER(SEARCH("INDIVIDUAL",SUBSTITUTE(UPPER($D634)," ","")))),"PREMIUM FREE",""))))</f>
        <v/>
      </c>
    </row>
    <row r="635">
      <c r="AC635">
        <f>IF($C635="","",IF(COUNTIF('Códigos Santander (ref)'!$A$2:$A$79,$C635)&gt;0,"SANTANDER",IF(COUNTIF('Códigos Itaú (ref)'!$A$2:$A$44,$C635)&gt;0,"ITAU",IF(AND(TRIM(UPPER($I635))="CONTRATUAL",ISNUMBER(SEARCH("INDIVIDUAL",SUBSTITUTE(UPPER($D635)," ","")))),"PREMIUM FREE",""))))</f>
        <v/>
      </c>
    </row>
    <row r="636">
      <c r="AC636">
        <f>IF($C636="","",IF(COUNTIF('Códigos Santander (ref)'!$A$2:$A$79,$C636)&gt;0,"SANTANDER",IF(COUNTIF('Códigos Itaú (ref)'!$A$2:$A$44,$C636)&gt;0,"ITAU",IF(AND(TRIM(UPPER($I636))="CONTRATUAL",ISNUMBER(SEARCH("INDIVIDUAL",SUBSTITUTE(UPPER($D636)," ","")))),"PREMIUM FREE",""))))</f>
        <v/>
      </c>
    </row>
    <row r="637">
      <c r="AC637">
        <f>IF($C637="","",IF(COUNTIF('Códigos Santander (ref)'!$A$2:$A$79,$C637)&gt;0,"SANTANDER",IF(COUNTIF('Códigos Itaú (ref)'!$A$2:$A$44,$C637)&gt;0,"ITAU",IF(AND(TRIM(UPPER($I637))="CONTRATUAL",ISNUMBER(SEARCH("INDIVIDUAL",SUBSTITUTE(UPPER($D637)," ","")))),"PREMIUM FREE",""))))</f>
        <v/>
      </c>
    </row>
    <row r="638">
      <c r="AC638">
        <f>IF($C638="","",IF(COUNTIF('Códigos Santander (ref)'!$A$2:$A$79,$C638)&gt;0,"SANTANDER",IF(COUNTIF('Códigos Itaú (ref)'!$A$2:$A$44,$C638)&gt;0,"ITAU",IF(AND(TRIM(UPPER($I638))="CONTRATUAL",ISNUMBER(SEARCH("INDIVIDUAL",SUBSTITUTE(UPPER($D638)," ","")))),"PREMIUM FREE",""))))</f>
        <v/>
      </c>
    </row>
    <row r="639">
      <c r="AC639">
        <f>IF($C639="","",IF(COUNTIF('Códigos Santander (ref)'!$A$2:$A$79,$C639)&gt;0,"SANTANDER",IF(COUNTIF('Códigos Itaú (ref)'!$A$2:$A$44,$C639)&gt;0,"ITAU",IF(AND(TRIM(UPPER($I639))="CONTRATUAL",ISNUMBER(SEARCH("INDIVIDUAL",SUBSTITUTE(UPPER($D639)," ","")))),"PREMIUM FREE",""))))</f>
        <v/>
      </c>
    </row>
    <row r="640">
      <c r="AC640">
        <f>IF($C640="","",IF(COUNTIF('Códigos Santander (ref)'!$A$2:$A$79,$C640)&gt;0,"SANTANDER",IF(COUNTIF('Códigos Itaú (ref)'!$A$2:$A$44,$C640)&gt;0,"ITAU",IF(AND(TRIM(UPPER($I640))="CONTRATUAL",ISNUMBER(SEARCH("INDIVIDUAL",SUBSTITUTE(UPPER($D640)," ","")))),"PREMIUM FREE",""))))</f>
        <v/>
      </c>
    </row>
    <row r="641">
      <c r="AC641">
        <f>IF($C641="","",IF(COUNTIF('Códigos Santander (ref)'!$A$2:$A$79,$C641)&gt;0,"SANTANDER",IF(COUNTIF('Códigos Itaú (ref)'!$A$2:$A$44,$C641)&gt;0,"ITAU",IF(AND(TRIM(UPPER($I641))="CONTRATUAL",ISNUMBER(SEARCH("INDIVIDUAL",SUBSTITUTE(UPPER($D641)," ","")))),"PREMIUM FREE",""))))</f>
        <v/>
      </c>
    </row>
    <row r="642">
      <c r="AC642">
        <f>IF($C642="","",IF(COUNTIF('Códigos Santander (ref)'!$A$2:$A$79,$C642)&gt;0,"SANTANDER",IF(COUNTIF('Códigos Itaú (ref)'!$A$2:$A$44,$C642)&gt;0,"ITAU",IF(AND(TRIM(UPPER($I642))="CONTRATUAL",ISNUMBER(SEARCH("INDIVIDUAL",SUBSTITUTE(UPPER($D642)," ","")))),"PREMIUM FREE",""))))</f>
        <v/>
      </c>
    </row>
    <row r="643">
      <c r="AC643">
        <f>IF($C643="","",IF(COUNTIF('Códigos Santander (ref)'!$A$2:$A$79,$C643)&gt;0,"SANTANDER",IF(COUNTIF('Códigos Itaú (ref)'!$A$2:$A$44,$C643)&gt;0,"ITAU",IF(AND(TRIM(UPPER($I643))="CONTRATUAL",ISNUMBER(SEARCH("INDIVIDUAL",SUBSTITUTE(UPPER($D643)," ","")))),"PREMIUM FREE",""))))</f>
        <v/>
      </c>
    </row>
    <row r="644">
      <c r="AC644">
        <f>IF($C644="","",IF(COUNTIF('Códigos Santander (ref)'!$A$2:$A$79,$C644)&gt;0,"SANTANDER",IF(COUNTIF('Códigos Itaú (ref)'!$A$2:$A$44,$C644)&gt;0,"ITAU",IF(AND(TRIM(UPPER($I644))="CONTRATUAL",ISNUMBER(SEARCH("INDIVIDUAL",SUBSTITUTE(UPPER($D644)," ","")))),"PREMIUM FREE",""))))</f>
        <v/>
      </c>
    </row>
    <row r="645">
      <c r="AC645">
        <f>IF($C645="","",IF(COUNTIF('Códigos Santander (ref)'!$A$2:$A$79,$C645)&gt;0,"SANTANDER",IF(COUNTIF('Códigos Itaú (ref)'!$A$2:$A$44,$C645)&gt;0,"ITAU",IF(AND(TRIM(UPPER($I645))="CONTRATUAL",ISNUMBER(SEARCH("INDIVIDUAL",SUBSTITUTE(UPPER($D645)," ","")))),"PREMIUM FREE",""))))</f>
        <v/>
      </c>
    </row>
    <row r="646">
      <c r="AC646">
        <f>IF($C646="","",IF(COUNTIF('Códigos Santander (ref)'!$A$2:$A$79,$C646)&gt;0,"SANTANDER",IF(COUNTIF('Códigos Itaú (ref)'!$A$2:$A$44,$C646)&gt;0,"ITAU",IF(AND(TRIM(UPPER($I646))="CONTRATUAL",ISNUMBER(SEARCH("INDIVIDUAL",SUBSTITUTE(UPPER($D646)," ","")))),"PREMIUM FREE",""))))</f>
        <v/>
      </c>
    </row>
    <row r="647">
      <c r="AC647">
        <f>IF($C647="","",IF(COUNTIF('Códigos Santander (ref)'!$A$2:$A$79,$C647)&gt;0,"SANTANDER",IF(COUNTIF('Códigos Itaú (ref)'!$A$2:$A$44,$C647)&gt;0,"ITAU",IF(AND(TRIM(UPPER($I647))="CONTRATUAL",ISNUMBER(SEARCH("INDIVIDUAL",SUBSTITUTE(UPPER($D647)," ","")))),"PREMIUM FREE",""))))</f>
        <v/>
      </c>
    </row>
    <row r="648">
      <c r="AC648">
        <f>IF($C648="","",IF(COUNTIF('Códigos Santander (ref)'!$A$2:$A$79,$C648)&gt;0,"SANTANDER",IF(COUNTIF('Códigos Itaú (ref)'!$A$2:$A$44,$C648)&gt;0,"ITAU",IF(AND(TRIM(UPPER($I648))="CONTRATUAL",ISNUMBER(SEARCH("INDIVIDUAL",SUBSTITUTE(UPPER($D648)," ","")))),"PREMIUM FREE",""))))</f>
        <v/>
      </c>
    </row>
    <row r="649">
      <c r="AC649">
        <f>IF($C649="","",IF(COUNTIF('Códigos Santander (ref)'!$A$2:$A$79,$C649)&gt;0,"SANTANDER",IF(COUNTIF('Códigos Itaú (ref)'!$A$2:$A$44,$C649)&gt;0,"ITAU",IF(AND(TRIM(UPPER($I649))="CONTRATUAL",ISNUMBER(SEARCH("INDIVIDUAL",SUBSTITUTE(UPPER($D649)," ","")))),"PREMIUM FREE",""))))</f>
        <v/>
      </c>
    </row>
    <row r="650">
      <c r="AC650">
        <f>IF($C650="","",IF(COUNTIF('Códigos Santander (ref)'!$A$2:$A$79,$C650)&gt;0,"SANTANDER",IF(COUNTIF('Códigos Itaú (ref)'!$A$2:$A$44,$C650)&gt;0,"ITAU",IF(AND(TRIM(UPPER($I650))="CONTRATUAL",ISNUMBER(SEARCH("INDIVIDUAL",SUBSTITUTE(UPPER($D650)," ","")))),"PREMIUM FREE",""))))</f>
        <v/>
      </c>
    </row>
    <row r="651">
      <c r="AC651">
        <f>IF($C651="","",IF(COUNTIF('Códigos Santander (ref)'!$A$2:$A$79,$C651)&gt;0,"SANTANDER",IF(COUNTIF('Códigos Itaú (ref)'!$A$2:$A$44,$C651)&gt;0,"ITAU",IF(AND(TRIM(UPPER($I651))="CONTRATUAL",ISNUMBER(SEARCH("INDIVIDUAL",SUBSTITUTE(UPPER($D651)," ","")))),"PREMIUM FREE",""))))</f>
        <v/>
      </c>
    </row>
    <row r="652">
      <c r="AC652">
        <f>IF($C652="","",IF(COUNTIF('Códigos Santander (ref)'!$A$2:$A$79,$C652)&gt;0,"SANTANDER",IF(COUNTIF('Códigos Itaú (ref)'!$A$2:$A$44,$C652)&gt;0,"ITAU",IF(AND(TRIM(UPPER($I652))="CONTRATUAL",ISNUMBER(SEARCH("INDIVIDUAL",SUBSTITUTE(UPPER($D652)," ","")))),"PREMIUM FREE",""))))</f>
        <v/>
      </c>
    </row>
    <row r="653">
      <c r="AC653">
        <f>IF($C653="","",IF(COUNTIF('Códigos Santander (ref)'!$A$2:$A$79,$C653)&gt;0,"SANTANDER",IF(COUNTIF('Códigos Itaú (ref)'!$A$2:$A$44,$C653)&gt;0,"ITAU",IF(AND(TRIM(UPPER($I653))="CONTRATUAL",ISNUMBER(SEARCH("INDIVIDUAL",SUBSTITUTE(UPPER($D653)," ","")))),"PREMIUM FREE",""))))</f>
        <v/>
      </c>
    </row>
    <row r="654">
      <c r="AC654">
        <f>IF($C654="","",IF(COUNTIF('Códigos Santander (ref)'!$A$2:$A$79,$C654)&gt;0,"SANTANDER",IF(COUNTIF('Códigos Itaú (ref)'!$A$2:$A$44,$C654)&gt;0,"ITAU",IF(AND(TRIM(UPPER($I654))="CONTRATUAL",ISNUMBER(SEARCH("INDIVIDUAL",SUBSTITUTE(UPPER($D654)," ","")))),"PREMIUM FREE",""))))</f>
        <v/>
      </c>
    </row>
    <row r="655">
      <c r="AC655">
        <f>IF($C655="","",IF(COUNTIF('Códigos Santander (ref)'!$A$2:$A$79,$C655)&gt;0,"SANTANDER",IF(COUNTIF('Códigos Itaú (ref)'!$A$2:$A$44,$C655)&gt;0,"ITAU",IF(AND(TRIM(UPPER($I655))="CONTRATUAL",ISNUMBER(SEARCH("INDIVIDUAL",SUBSTITUTE(UPPER($D655)," ","")))),"PREMIUM FREE",""))))</f>
        <v/>
      </c>
    </row>
    <row r="656">
      <c r="AC656">
        <f>IF($C656="","",IF(COUNTIF('Códigos Santander (ref)'!$A$2:$A$79,$C656)&gt;0,"SANTANDER",IF(COUNTIF('Códigos Itaú (ref)'!$A$2:$A$44,$C656)&gt;0,"ITAU",IF(AND(TRIM(UPPER($I656))="CONTRATUAL",ISNUMBER(SEARCH("INDIVIDUAL",SUBSTITUTE(UPPER($D656)," ","")))),"PREMIUM FREE",""))))</f>
        <v/>
      </c>
    </row>
    <row r="657">
      <c r="AC657">
        <f>IF($C657="","",IF(COUNTIF('Códigos Santander (ref)'!$A$2:$A$79,$C657)&gt;0,"SANTANDER",IF(COUNTIF('Códigos Itaú (ref)'!$A$2:$A$44,$C657)&gt;0,"ITAU",IF(AND(TRIM(UPPER($I657))="CONTRATUAL",ISNUMBER(SEARCH("INDIVIDUAL",SUBSTITUTE(UPPER($D657)," ","")))),"PREMIUM FREE",""))))</f>
        <v/>
      </c>
    </row>
    <row r="658">
      <c r="AC658">
        <f>IF($C658="","",IF(COUNTIF('Códigos Santander (ref)'!$A$2:$A$79,$C658)&gt;0,"SANTANDER",IF(COUNTIF('Códigos Itaú (ref)'!$A$2:$A$44,$C658)&gt;0,"ITAU",IF(AND(TRIM(UPPER($I658))="CONTRATUAL",ISNUMBER(SEARCH("INDIVIDUAL",SUBSTITUTE(UPPER($D658)," ","")))),"PREMIUM FREE",""))))</f>
        <v/>
      </c>
    </row>
    <row r="659">
      <c r="AC659">
        <f>IF($C659="","",IF(COUNTIF('Códigos Santander (ref)'!$A$2:$A$79,$C659)&gt;0,"SANTANDER",IF(COUNTIF('Códigos Itaú (ref)'!$A$2:$A$44,$C659)&gt;0,"ITAU",IF(AND(TRIM(UPPER($I659))="CONTRATUAL",ISNUMBER(SEARCH("INDIVIDUAL",SUBSTITUTE(UPPER($D659)," ","")))),"PREMIUM FREE",""))))</f>
        <v/>
      </c>
    </row>
    <row r="660">
      <c r="AC660">
        <f>IF($C660="","",IF(COUNTIF('Códigos Santander (ref)'!$A$2:$A$79,$C660)&gt;0,"SANTANDER",IF(COUNTIF('Códigos Itaú (ref)'!$A$2:$A$44,$C660)&gt;0,"ITAU",IF(AND(TRIM(UPPER($I660))="CONTRATUAL",ISNUMBER(SEARCH("INDIVIDUAL",SUBSTITUTE(UPPER($D660)," ","")))),"PREMIUM FREE",""))))</f>
        <v/>
      </c>
    </row>
    <row r="661">
      <c r="AC661">
        <f>IF($C661="","",IF(COUNTIF('Códigos Santander (ref)'!$A$2:$A$79,$C661)&gt;0,"SANTANDER",IF(COUNTIF('Códigos Itaú (ref)'!$A$2:$A$44,$C661)&gt;0,"ITAU",IF(AND(TRIM(UPPER($I661))="CONTRATUAL",ISNUMBER(SEARCH("INDIVIDUAL",SUBSTITUTE(UPPER($D661)," ","")))),"PREMIUM FREE",""))))</f>
        <v/>
      </c>
    </row>
    <row r="662">
      <c r="AC662">
        <f>IF($C662="","",IF(COUNTIF('Códigos Santander (ref)'!$A$2:$A$79,$C662)&gt;0,"SANTANDER",IF(COUNTIF('Códigos Itaú (ref)'!$A$2:$A$44,$C662)&gt;0,"ITAU",IF(AND(TRIM(UPPER($I662))="CONTRATUAL",ISNUMBER(SEARCH("INDIVIDUAL",SUBSTITUTE(UPPER($D662)," ","")))),"PREMIUM FREE",""))))</f>
        <v/>
      </c>
    </row>
    <row r="663">
      <c r="AC663">
        <f>IF($C663="","",IF(COUNTIF('Códigos Santander (ref)'!$A$2:$A$79,$C663)&gt;0,"SANTANDER",IF(COUNTIF('Códigos Itaú (ref)'!$A$2:$A$44,$C663)&gt;0,"ITAU",IF(AND(TRIM(UPPER($I663))="CONTRATUAL",ISNUMBER(SEARCH("INDIVIDUAL",SUBSTITUTE(UPPER($D663)," ","")))),"PREMIUM FREE",""))))</f>
        <v/>
      </c>
    </row>
    <row r="664">
      <c r="AC664">
        <f>IF($C664="","",IF(COUNTIF('Códigos Santander (ref)'!$A$2:$A$79,$C664)&gt;0,"SANTANDER",IF(COUNTIF('Códigos Itaú (ref)'!$A$2:$A$44,$C664)&gt;0,"ITAU",IF(AND(TRIM(UPPER($I664))="CONTRATUAL",ISNUMBER(SEARCH("INDIVIDUAL",SUBSTITUTE(UPPER($D664)," ","")))),"PREMIUM FREE",""))))</f>
        <v/>
      </c>
    </row>
    <row r="665">
      <c r="AC665">
        <f>IF($C665="","",IF(COUNTIF('Códigos Santander (ref)'!$A$2:$A$79,$C665)&gt;0,"SANTANDER",IF(COUNTIF('Códigos Itaú (ref)'!$A$2:$A$44,$C665)&gt;0,"ITAU",IF(AND(TRIM(UPPER($I665))="CONTRATUAL",ISNUMBER(SEARCH("INDIVIDUAL",SUBSTITUTE(UPPER($D665)," ","")))),"PREMIUM FREE",""))))</f>
        <v/>
      </c>
    </row>
    <row r="666">
      <c r="AC666">
        <f>IF($C666="","",IF(COUNTIF('Códigos Santander (ref)'!$A$2:$A$79,$C666)&gt;0,"SANTANDER",IF(COUNTIF('Códigos Itaú (ref)'!$A$2:$A$44,$C666)&gt;0,"ITAU",IF(AND(TRIM(UPPER($I666))="CONTRATUAL",ISNUMBER(SEARCH("INDIVIDUAL",SUBSTITUTE(UPPER($D666)," ","")))),"PREMIUM FREE",""))))</f>
        <v/>
      </c>
    </row>
    <row r="667">
      <c r="AC667">
        <f>IF($C667="","",IF(COUNTIF('Códigos Santander (ref)'!$A$2:$A$79,$C667)&gt;0,"SANTANDER",IF(COUNTIF('Códigos Itaú (ref)'!$A$2:$A$44,$C667)&gt;0,"ITAU",IF(AND(TRIM(UPPER($I667))="CONTRATUAL",ISNUMBER(SEARCH("INDIVIDUAL",SUBSTITUTE(UPPER($D667)," ","")))),"PREMIUM FREE",""))))</f>
        <v/>
      </c>
    </row>
    <row r="668">
      <c r="AC668">
        <f>IF($C668="","",IF(COUNTIF('Códigos Santander (ref)'!$A$2:$A$79,$C668)&gt;0,"SANTANDER",IF(COUNTIF('Códigos Itaú (ref)'!$A$2:$A$44,$C668)&gt;0,"ITAU",IF(AND(TRIM(UPPER($I668))="CONTRATUAL",ISNUMBER(SEARCH("INDIVIDUAL",SUBSTITUTE(UPPER($D668)," ","")))),"PREMIUM FREE",""))))</f>
        <v/>
      </c>
    </row>
    <row r="669">
      <c r="AC669">
        <f>IF($C669="","",IF(COUNTIF('Códigos Santander (ref)'!$A$2:$A$79,$C669)&gt;0,"SANTANDER",IF(COUNTIF('Códigos Itaú (ref)'!$A$2:$A$44,$C669)&gt;0,"ITAU",IF(AND(TRIM(UPPER($I669))="CONTRATUAL",ISNUMBER(SEARCH("INDIVIDUAL",SUBSTITUTE(UPPER($D669)," ","")))),"PREMIUM FREE",""))))</f>
        <v/>
      </c>
    </row>
    <row r="670">
      <c r="AC670">
        <f>IF($C670="","",IF(COUNTIF('Códigos Santander (ref)'!$A$2:$A$79,$C670)&gt;0,"SANTANDER",IF(COUNTIF('Códigos Itaú (ref)'!$A$2:$A$44,$C670)&gt;0,"ITAU",IF(AND(TRIM(UPPER($I670))="CONTRATUAL",ISNUMBER(SEARCH("INDIVIDUAL",SUBSTITUTE(UPPER($D670)," ","")))),"PREMIUM FREE",""))))</f>
        <v/>
      </c>
    </row>
    <row r="671">
      <c r="AC671">
        <f>IF($C671="","",IF(COUNTIF('Códigos Santander (ref)'!$A$2:$A$79,$C671)&gt;0,"SANTANDER",IF(COUNTIF('Códigos Itaú (ref)'!$A$2:$A$44,$C671)&gt;0,"ITAU",IF(AND(TRIM(UPPER($I671))="CONTRATUAL",ISNUMBER(SEARCH("INDIVIDUAL",SUBSTITUTE(UPPER($D671)," ","")))),"PREMIUM FREE",""))))</f>
        <v/>
      </c>
    </row>
    <row r="672">
      <c r="AC672">
        <f>IF($C672="","",IF(COUNTIF('Códigos Santander (ref)'!$A$2:$A$79,$C672)&gt;0,"SANTANDER",IF(COUNTIF('Códigos Itaú (ref)'!$A$2:$A$44,$C672)&gt;0,"ITAU",IF(AND(TRIM(UPPER($I672))="CONTRATUAL",ISNUMBER(SEARCH("INDIVIDUAL",SUBSTITUTE(UPPER($D672)," ","")))),"PREMIUM FREE",""))))</f>
        <v/>
      </c>
    </row>
    <row r="673">
      <c r="AC673">
        <f>IF($C673="","",IF(COUNTIF('Códigos Santander (ref)'!$A$2:$A$79,$C673)&gt;0,"SANTANDER",IF(COUNTIF('Códigos Itaú (ref)'!$A$2:$A$44,$C673)&gt;0,"ITAU",IF(AND(TRIM(UPPER($I673))="CONTRATUAL",ISNUMBER(SEARCH("INDIVIDUAL",SUBSTITUTE(UPPER($D673)," ","")))),"PREMIUM FREE",""))))</f>
        <v/>
      </c>
    </row>
    <row r="674">
      <c r="AC674">
        <f>IF($C674="","",IF(COUNTIF('Códigos Santander (ref)'!$A$2:$A$79,$C674)&gt;0,"SANTANDER",IF(COUNTIF('Códigos Itaú (ref)'!$A$2:$A$44,$C674)&gt;0,"ITAU",IF(AND(TRIM(UPPER($I674))="CONTRATUAL",ISNUMBER(SEARCH("INDIVIDUAL",SUBSTITUTE(UPPER($D674)," ","")))),"PREMIUM FREE",""))))</f>
        <v/>
      </c>
    </row>
    <row r="675">
      <c r="AC675">
        <f>IF($C675="","",IF(COUNTIF('Códigos Santander (ref)'!$A$2:$A$79,$C675)&gt;0,"SANTANDER",IF(COUNTIF('Códigos Itaú (ref)'!$A$2:$A$44,$C675)&gt;0,"ITAU",IF(AND(TRIM(UPPER($I675))="CONTRATUAL",ISNUMBER(SEARCH("INDIVIDUAL",SUBSTITUTE(UPPER($D675)," ","")))),"PREMIUM FREE",""))))</f>
        <v/>
      </c>
    </row>
    <row r="676">
      <c r="AC676">
        <f>IF($C676="","",IF(COUNTIF('Códigos Santander (ref)'!$A$2:$A$79,$C676)&gt;0,"SANTANDER",IF(COUNTIF('Códigos Itaú (ref)'!$A$2:$A$44,$C676)&gt;0,"ITAU",IF(AND(TRIM(UPPER($I676))="CONTRATUAL",ISNUMBER(SEARCH("INDIVIDUAL",SUBSTITUTE(UPPER($D676)," ","")))),"PREMIUM FREE",""))))</f>
        <v/>
      </c>
    </row>
    <row r="677">
      <c r="AC677">
        <f>IF($C677="","",IF(COUNTIF('Códigos Santander (ref)'!$A$2:$A$79,$C677)&gt;0,"SANTANDER",IF(COUNTIF('Códigos Itaú (ref)'!$A$2:$A$44,$C677)&gt;0,"ITAU",IF(AND(TRIM(UPPER($I677))="CONTRATUAL",ISNUMBER(SEARCH("INDIVIDUAL",SUBSTITUTE(UPPER($D677)," ","")))),"PREMIUM FREE",""))))</f>
        <v/>
      </c>
    </row>
    <row r="678">
      <c r="AC678">
        <f>IF($C678="","",IF(COUNTIF('Códigos Santander (ref)'!$A$2:$A$79,$C678)&gt;0,"SANTANDER",IF(COUNTIF('Códigos Itaú (ref)'!$A$2:$A$44,$C678)&gt;0,"ITAU",IF(AND(TRIM(UPPER($I678))="CONTRATUAL",ISNUMBER(SEARCH("INDIVIDUAL",SUBSTITUTE(UPPER($D678)," ","")))),"PREMIUM FREE",""))))</f>
        <v/>
      </c>
    </row>
    <row r="679">
      <c r="AC679">
        <f>IF($C679="","",IF(COUNTIF('Códigos Santander (ref)'!$A$2:$A$79,$C679)&gt;0,"SANTANDER",IF(COUNTIF('Códigos Itaú (ref)'!$A$2:$A$44,$C679)&gt;0,"ITAU",IF(AND(TRIM(UPPER($I679))="CONTRATUAL",ISNUMBER(SEARCH("INDIVIDUAL",SUBSTITUTE(UPPER($D679)," ","")))),"PREMIUM FREE",""))))</f>
        <v/>
      </c>
    </row>
    <row r="680">
      <c r="AC680">
        <f>IF($C680="","",IF(COUNTIF('Códigos Santander (ref)'!$A$2:$A$79,$C680)&gt;0,"SANTANDER",IF(COUNTIF('Códigos Itaú (ref)'!$A$2:$A$44,$C680)&gt;0,"ITAU",IF(AND(TRIM(UPPER($I680))="CONTRATUAL",ISNUMBER(SEARCH("INDIVIDUAL",SUBSTITUTE(UPPER($D680)," ","")))),"PREMIUM FREE",""))))</f>
        <v/>
      </c>
    </row>
    <row r="681">
      <c r="AC681">
        <f>IF($C681="","",IF(COUNTIF('Códigos Santander (ref)'!$A$2:$A$79,$C681)&gt;0,"SANTANDER",IF(COUNTIF('Códigos Itaú (ref)'!$A$2:$A$44,$C681)&gt;0,"ITAU",IF(AND(TRIM(UPPER($I681))="CONTRATUAL",ISNUMBER(SEARCH("INDIVIDUAL",SUBSTITUTE(UPPER($D681)," ","")))),"PREMIUM FREE",""))))</f>
        <v/>
      </c>
    </row>
    <row r="682">
      <c r="AC682">
        <f>IF($C682="","",IF(COUNTIF('Códigos Santander (ref)'!$A$2:$A$79,$C682)&gt;0,"SANTANDER",IF(COUNTIF('Códigos Itaú (ref)'!$A$2:$A$44,$C682)&gt;0,"ITAU",IF(AND(TRIM(UPPER($I682))="CONTRATUAL",ISNUMBER(SEARCH("INDIVIDUAL",SUBSTITUTE(UPPER($D682)," ","")))),"PREMIUM FREE",""))))</f>
        <v/>
      </c>
    </row>
    <row r="683">
      <c r="AC683">
        <f>IF($C683="","",IF(COUNTIF('Códigos Santander (ref)'!$A$2:$A$79,$C683)&gt;0,"SANTANDER",IF(COUNTIF('Códigos Itaú (ref)'!$A$2:$A$44,$C683)&gt;0,"ITAU",IF(AND(TRIM(UPPER($I683))="CONTRATUAL",ISNUMBER(SEARCH("INDIVIDUAL",SUBSTITUTE(UPPER($D683)," ","")))),"PREMIUM FREE",""))))</f>
        <v/>
      </c>
    </row>
    <row r="684">
      <c r="AC684">
        <f>IF($C684="","",IF(COUNTIF('Códigos Santander (ref)'!$A$2:$A$79,$C684)&gt;0,"SANTANDER",IF(COUNTIF('Códigos Itaú (ref)'!$A$2:$A$44,$C684)&gt;0,"ITAU",IF(AND(TRIM(UPPER($I684))="CONTRATUAL",ISNUMBER(SEARCH("INDIVIDUAL",SUBSTITUTE(UPPER($D684)," ","")))),"PREMIUM FREE",""))))</f>
        <v/>
      </c>
    </row>
    <row r="685">
      <c r="AC685">
        <f>IF($C685="","",IF(COUNTIF('Códigos Santander (ref)'!$A$2:$A$79,$C685)&gt;0,"SANTANDER",IF(COUNTIF('Códigos Itaú (ref)'!$A$2:$A$44,$C685)&gt;0,"ITAU",IF(AND(TRIM(UPPER($I685))="CONTRATUAL",ISNUMBER(SEARCH("INDIVIDUAL",SUBSTITUTE(UPPER($D685)," ","")))),"PREMIUM FREE",""))))</f>
        <v/>
      </c>
    </row>
    <row r="686">
      <c r="AC686">
        <f>IF($C686="","",IF(COUNTIF('Códigos Santander (ref)'!$A$2:$A$79,$C686)&gt;0,"SANTANDER",IF(COUNTIF('Códigos Itaú (ref)'!$A$2:$A$44,$C686)&gt;0,"ITAU",IF(AND(TRIM(UPPER($I686))="CONTRATUAL",ISNUMBER(SEARCH("INDIVIDUAL",SUBSTITUTE(UPPER($D686)," ","")))),"PREMIUM FREE",""))))</f>
        <v/>
      </c>
    </row>
    <row r="687">
      <c r="AC687">
        <f>IF($C687="","",IF(COUNTIF('Códigos Santander (ref)'!$A$2:$A$79,$C687)&gt;0,"SANTANDER",IF(COUNTIF('Códigos Itaú (ref)'!$A$2:$A$44,$C687)&gt;0,"ITAU",IF(AND(TRIM(UPPER($I687))="CONTRATUAL",ISNUMBER(SEARCH("INDIVIDUAL",SUBSTITUTE(UPPER($D687)," ","")))),"PREMIUM FREE",""))))</f>
        <v/>
      </c>
    </row>
    <row r="688">
      <c r="AC688">
        <f>IF($C688="","",IF(COUNTIF('Códigos Santander (ref)'!$A$2:$A$79,$C688)&gt;0,"SANTANDER",IF(COUNTIF('Códigos Itaú (ref)'!$A$2:$A$44,$C688)&gt;0,"ITAU",IF(AND(TRIM(UPPER($I688))="CONTRATUAL",ISNUMBER(SEARCH("INDIVIDUAL",SUBSTITUTE(UPPER($D688)," ","")))),"PREMIUM FREE",""))))</f>
        <v/>
      </c>
    </row>
    <row r="689">
      <c r="AC689">
        <f>IF($C689="","",IF(COUNTIF('Códigos Santander (ref)'!$A$2:$A$79,$C689)&gt;0,"SANTANDER",IF(COUNTIF('Códigos Itaú (ref)'!$A$2:$A$44,$C689)&gt;0,"ITAU",IF(AND(TRIM(UPPER($I689))="CONTRATUAL",ISNUMBER(SEARCH("INDIVIDUAL",SUBSTITUTE(UPPER($D689)," ","")))),"PREMIUM FREE",""))))</f>
        <v/>
      </c>
    </row>
    <row r="690">
      <c r="AC690">
        <f>IF($C690="","",IF(COUNTIF('Códigos Santander (ref)'!$A$2:$A$79,$C690)&gt;0,"SANTANDER",IF(COUNTIF('Códigos Itaú (ref)'!$A$2:$A$44,$C690)&gt;0,"ITAU",IF(AND(TRIM(UPPER($I690))="CONTRATUAL",ISNUMBER(SEARCH("INDIVIDUAL",SUBSTITUTE(UPPER($D690)," ","")))),"PREMIUM FREE",""))))</f>
        <v/>
      </c>
    </row>
    <row r="691">
      <c r="AC691">
        <f>IF($C691="","",IF(COUNTIF('Códigos Santander (ref)'!$A$2:$A$79,$C691)&gt;0,"SANTANDER",IF(COUNTIF('Códigos Itaú (ref)'!$A$2:$A$44,$C691)&gt;0,"ITAU",IF(AND(TRIM(UPPER($I691))="CONTRATUAL",ISNUMBER(SEARCH("INDIVIDUAL",SUBSTITUTE(UPPER($D691)," ","")))),"PREMIUM FREE",""))))</f>
        <v/>
      </c>
    </row>
    <row r="692">
      <c r="AC692">
        <f>IF($C692="","",IF(COUNTIF('Códigos Santander (ref)'!$A$2:$A$79,$C692)&gt;0,"SANTANDER",IF(COUNTIF('Códigos Itaú (ref)'!$A$2:$A$44,$C692)&gt;0,"ITAU",IF(AND(TRIM(UPPER($I692))="CONTRATUAL",ISNUMBER(SEARCH("INDIVIDUAL",SUBSTITUTE(UPPER($D692)," ","")))),"PREMIUM FREE",""))))</f>
        <v/>
      </c>
    </row>
    <row r="693">
      <c r="AC693">
        <f>IF($C693="","",IF(COUNTIF('Códigos Santander (ref)'!$A$2:$A$79,$C693)&gt;0,"SANTANDER",IF(COUNTIF('Códigos Itaú (ref)'!$A$2:$A$44,$C693)&gt;0,"ITAU",IF(AND(TRIM(UPPER($I693))="CONTRATUAL",ISNUMBER(SEARCH("INDIVIDUAL",SUBSTITUTE(UPPER($D693)," ","")))),"PREMIUM FREE",""))))</f>
        <v/>
      </c>
    </row>
    <row r="694">
      <c r="AC694">
        <f>IF($C694="","",IF(COUNTIF('Códigos Santander (ref)'!$A$2:$A$79,$C694)&gt;0,"SANTANDER",IF(COUNTIF('Códigos Itaú (ref)'!$A$2:$A$44,$C694)&gt;0,"ITAU",IF(AND(TRIM(UPPER($I694))="CONTRATUAL",ISNUMBER(SEARCH("INDIVIDUAL",SUBSTITUTE(UPPER($D694)," ","")))),"PREMIUM FREE",""))))</f>
        <v/>
      </c>
    </row>
    <row r="695">
      <c r="AC695">
        <f>IF($C695="","",IF(COUNTIF('Códigos Santander (ref)'!$A$2:$A$79,$C695)&gt;0,"SANTANDER",IF(COUNTIF('Códigos Itaú (ref)'!$A$2:$A$44,$C695)&gt;0,"ITAU",IF(AND(TRIM(UPPER($I695))="CONTRATUAL",ISNUMBER(SEARCH("INDIVIDUAL",SUBSTITUTE(UPPER($D695)," ","")))),"PREMIUM FREE",""))))</f>
        <v/>
      </c>
    </row>
    <row r="696">
      <c r="AC696">
        <f>IF($C696="","",IF(COUNTIF('Códigos Santander (ref)'!$A$2:$A$79,$C696)&gt;0,"SANTANDER",IF(COUNTIF('Códigos Itaú (ref)'!$A$2:$A$44,$C696)&gt;0,"ITAU",IF(AND(TRIM(UPPER($I696))="CONTRATUAL",ISNUMBER(SEARCH("INDIVIDUAL",SUBSTITUTE(UPPER($D696)," ","")))),"PREMIUM FREE",""))))</f>
        <v/>
      </c>
    </row>
    <row r="697">
      <c r="AC697">
        <f>IF($C697="","",IF(COUNTIF('Códigos Santander (ref)'!$A$2:$A$79,$C697)&gt;0,"SANTANDER",IF(COUNTIF('Códigos Itaú (ref)'!$A$2:$A$44,$C697)&gt;0,"ITAU",IF(AND(TRIM(UPPER($I697))="CONTRATUAL",ISNUMBER(SEARCH("INDIVIDUAL",SUBSTITUTE(UPPER($D697)," ","")))),"PREMIUM FREE",""))))</f>
        <v/>
      </c>
    </row>
    <row r="698">
      <c r="AC698">
        <f>IF($C698="","",IF(COUNTIF('Códigos Santander (ref)'!$A$2:$A$79,$C698)&gt;0,"SANTANDER",IF(COUNTIF('Códigos Itaú (ref)'!$A$2:$A$44,$C698)&gt;0,"ITAU",IF(AND(TRIM(UPPER($I698))="CONTRATUAL",ISNUMBER(SEARCH("INDIVIDUAL",SUBSTITUTE(UPPER($D698)," ","")))),"PREMIUM FREE",""))))</f>
        <v/>
      </c>
    </row>
    <row r="699">
      <c r="AC699">
        <f>IF($C699="","",IF(COUNTIF('Códigos Santander (ref)'!$A$2:$A$79,$C699)&gt;0,"SANTANDER",IF(COUNTIF('Códigos Itaú (ref)'!$A$2:$A$44,$C699)&gt;0,"ITAU",IF(AND(TRIM(UPPER($I699))="CONTRATUAL",ISNUMBER(SEARCH("INDIVIDUAL",SUBSTITUTE(UPPER($D699)," ","")))),"PREMIUM FREE",""))))</f>
        <v/>
      </c>
    </row>
    <row r="700">
      <c r="AC700">
        <f>IF($C700="","",IF(COUNTIF('Códigos Santander (ref)'!$A$2:$A$79,$C700)&gt;0,"SANTANDER",IF(COUNTIF('Códigos Itaú (ref)'!$A$2:$A$44,$C700)&gt;0,"ITAU",IF(AND(TRIM(UPPER($I700))="CONTRATUAL",ISNUMBER(SEARCH("INDIVIDUAL",SUBSTITUTE(UPPER($D700)," ","")))),"PREMIUM FREE",""))))</f>
        <v/>
      </c>
    </row>
    <row r="701">
      <c r="AC701">
        <f>IF($C701="","",IF(COUNTIF('Códigos Santander (ref)'!$A$2:$A$79,$C701)&gt;0,"SANTANDER",IF(COUNTIF('Códigos Itaú (ref)'!$A$2:$A$44,$C701)&gt;0,"ITAU",IF(AND(TRIM(UPPER($I701))="CONTRATUAL",ISNUMBER(SEARCH("INDIVIDUAL",SUBSTITUTE(UPPER($D701)," ","")))),"PREMIUM FREE",""))))</f>
        <v/>
      </c>
    </row>
    <row r="702">
      <c r="AC702">
        <f>IF($C702="","",IF(COUNTIF('Códigos Santander (ref)'!$A$2:$A$79,$C702)&gt;0,"SANTANDER",IF(COUNTIF('Códigos Itaú (ref)'!$A$2:$A$44,$C702)&gt;0,"ITAU",IF(AND(TRIM(UPPER($I702))="CONTRATUAL",ISNUMBER(SEARCH("INDIVIDUAL",SUBSTITUTE(UPPER($D702)," ","")))),"PREMIUM FREE",""))))</f>
        <v/>
      </c>
    </row>
    <row r="703">
      <c r="AC703">
        <f>IF($C703="","",IF(COUNTIF('Códigos Santander (ref)'!$A$2:$A$79,$C703)&gt;0,"SANTANDER",IF(COUNTIF('Códigos Itaú (ref)'!$A$2:$A$44,$C703)&gt;0,"ITAU",IF(AND(TRIM(UPPER($I703))="CONTRATUAL",ISNUMBER(SEARCH("INDIVIDUAL",SUBSTITUTE(UPPER($D703)," ","")))),"PREMIUM FREE",""))))</f>
        <v/>
      </c>
    </row>
    <row r="704">
      <c r="AC704">
        <f>IF($C704="","",IF(COUNTIF('Códigos Santander (ref)'!$A$2:$A$79,$C704)&gt;0,"SANTANDER",IF(COUNTIF('Códigos Itaú (ref)'!$A$2:$A$44,$C704)&gt;0,"ITAU",IF(AND(TRIM(UPPER($I704))="CONTRATUAL",ISNUMBER(SEARCH("INDIVIDUAL",SUBSTITUTE(UPPER($D704)," ","")))),"PREMIUM FREE",""))))</f>
        <v/>
      </c>
    </row>
    <row r="705">
      <c r="AC705">
        <f>IF($C705="","",IF(COUNTIF('Códigos Santander (ref)'!$A$2:$A$79,$C705)&gt;0,"SANTANDER",IF(COUNTIF('Códigos Itaú (ref)'!$A$2:$A$44,$C705)&gt;0,"ITAU",IF(AND(TRIM(UPPER($I705))="CONTRATUAL",ISNUMBER(SEARCH("INDIVIDUAL",SUBSTITUTE(UPPER($D705)," ","")))),"PREMIUM FREE",""))))</f>
        <v/>
      </c>
    </row>
    <row r="706">
      <c r="AC706">
        <f>IF($C706="","",IF(COUNTIF('Códigos Santander (ref)'!$A$2:$A$79,$C706)&gt;0,"SANTANDER",IF(COUNTIF('Códigos Itaú (ref)'!$A$2:$A$44,$C706)&gt;0,"ITAU",IF(AND(TRIM(UPPER($I706))="CONTRATUAL",ISNUMBER(SEARCH("INDIVIDUAL",SUBSTITUTE(UPPER($D706)," ","")))),"PREMIUM FREE",""))))</f>
        <v/>
      </c>
    </row>
    <row r="707">
      <c r="AC707">
        <f>IF($C707="","",IF(COUNTIF('Códigos Santander (ref)'!$A$2:$A$79,$C707)&gt;0,"SANTANDER",IF(COUNTIF('Códigos Itaú (ref)'!$A$2:$A$44,$C707)&gt;0,"ITAU",IF(AND(TRIM(UPPER($I707))="CONTRATUAL",ISNUMBER(SEARCH("INDIVIDUAL",SUBSTITUTE(UPPER($D707)," ","")))),"PREMIUM FREE",""))))</f>
        <v/>
      </c>
    </row>
    <row r="708">
      <c r="AC708">
        <f>IF($C708="","",IF(COUNTIF('Códigos Santander (ref)'!$A$2:$A$79,$C708)&gt;0,"SANTANDER",IF(COUNTIF('Códigos Itaú (ref)'!$A$2:$A$44,$C708)&gt;0,"ITAU",IF(AND(TRIM(UPPER($I708))="CONTRATUAL",ISNUMBER(SEARCH("INDIVIDUAL",SUBSTITUTE(UPPER($D708)," ","")))),"PREMIUM FREE",""))))</f>
        <v/>
      </c>
    </row>
    <row r="709">
      <c r="AC709">
        <f>IF($C709="","",IF(COUNTIF('Códigos Santander (ref)'!$A$2:$A$79,$C709)&gt;0,"SANTANDER",IF(COUNTIF('Códigos Itaú (ref)'!$A$2:$A$44,$C709)&gt;0,"ITAU",IF(AND(TRIM(UPPER($I709))="CONTRATUAL",ISNUMBER(SEARCH("INDIVIDUAL",SUBSTITUTE(UPPER($D709)," ","")))),"PREMIUM FREE",""))))</f>
        <v/>
      </c>
    </row>
    <row r="710">
      <c r="AC710">
        <f>IF($C710="","",IF(COUNTIF('Códigos Santander (ref)'!$A$2:$A$79,$C710)&gt;0,"SANTANDER",IF(COUNTIF('Códigos Itaú (ref)'!$A$2:$A$44,$C710)&gt;0,"ITAU",IF(AND(TRIM(UPPER($I710))="CONTRATUAL",ISNUMBER(SEARCH("INDIVIDUAL",SUBSTITUTE(UPPER($D710)," ","")))),"PREMIUM FREE",""))))</f>
        <v/>
      </c>
    </row>
    <row r="711">
      <c r="AC711">
        <f>IF($C711="","",IF(COUNTIF('Códigos Santander (ref)'!$A$2:$A$79,$C711)&gt;0,"SANTANDER",IF(COUNTIF('Códigos Itaú (ref)'!$A$2:$A$44,$C711)&gt;0,"ITAU",IF(AND(TRIM(UPPER($I711))="CONTRATUAL",ISNUMBER(SEARCH("INDIVIDUAL",SUBSTITUTE(UPPER($D711)," ","")))),"PREMIUM FREE",""))))</f>
        <v/>
      </c>
    </row>
    <row r="712">
      <c r="AC712">
        <f>IF($C712="","",IF(COUNTIF('Códigos Santander (ref)'!$A$2:$A$79,$C712)&gt;0,"SANTANDER",IF(COUNTIF('Códigos Itaú (ref)'!$A$2:$A$44,$C712)&gt;0,"ITAU",IF(AND(TRIM(UPPER($I712))="CONTRATUAL",ISNUMBER(SEARCH("INDIVIDUAL",SUBSTITUTE(UPPER($D712)," ","")))),"PREMIUM FREE",""))))</f>
        <v/>
      </c>
    </row>
    <row r="713">
      <c r="AC713">
        <f>IF($C713="","",IF(COUNTIF('Códigos Santander (ref)'!$A$2:$A$79,$C713)&gt;0,"SANTANDER",IF(COUNTIF('Códigos Itaú (ref)'!$A$2:$A$44,$C713)&gt;0,"ITAU",IF(AND(TRIM(UPPER($I713))="CONTRATUAL",ISNUMBER(SEARCH("INDIVIDUAL",SUBSTITUTE(UPPER($D713)," ","")))),"PREMIUM FREE",""))))</f>
        <v/>
      </c>
    </row>
    <row r="714">
      <c r="AC714">
        <f>IF($C714="","",IF(COUNTIF('Códigos Santander (ref)'!$A$2:$A$79,$C714)&gt;0,"SANTANDER",IF(COUNTIF('Códigos Itaú (ref)'!$A$2:$A$44,$C714)&gt;0,"ITAU",IF(AND(TRIM(UPPER($I714))="CONTRATUAL",ISNUMBER(SEARCH("INDIVIDUAL",SUBSTITUTE(UPPER($D714)," ","")))),"PREMIUM FREE",""))))</f>
        <v/>
      </c>
    </row>
    <row r="715">
      <c r="AC715">
        <f>IF($C715="","",IF(COUNTIF('Códigos Santander (ref)'!$A$2:$A$79,$C715)&gt;0,"SANTANDER",IF(COUNTIF('Códigos Itaú (ref)'!$A$2:$A$44,$C715)&gt;0,"ITAU",IF(AND(TRIM(UPPER($I715))="CONTRATUAL",ISNUMBER(SEARCH("INDIVIDUAL",SUBSTITUTE(UPPER($D715)," ","")))),"PREMIUM FREE",""))))</f>
        <v/>
      </c>
    </row>
    <row r="716">
      <c r="AC716">
        <f>IF($C716="","",IF(COUNTIF('Códigos Santander (ref)'!$A$2:$A$79,$C716)&gt;0,"SANTANDER",IF(COUNTIF('Códigos Itaú (ref)'!$A$2:$A$44,$C716)&gt;0,"ITAU",IF(AND(TRIM(UPPER($I716))="CONTRATUAL",ISNUMBER(SEARCH("INDIVIDUAL",SUBSTITUTE(UPPER($D716)," ","")))),"PREMIUM FREE",""))))</f>
        <v/>
      </c>
    </row>
    <row r="717">
      <c r="AC717">
        <f>IF($C717="","",IF(COUNTIF('Códigos Santander (ref)'!$A$2:$A$79,$C717)&gt;0,"SANTANDER",IF(COUNTIF('Códigos Itaú (ref)'!$A$2:$A$44,$C717)&gt;0,"ITAU",IF(AND(TRIM(UPPER($I717))="CONTRATUAL",ISNUMBER(SEARCH("INDIVIDUAL",SUBSTITUTE(UPPER($D717)," ","")))),"PREMIUM FREE",""))))</f>
        <v/>
      </c>
    </row>
    <row r="718">
      <c r="AC718">
        <f>IF($C718="","",IF(COUNTIF('Códigos Santander (ref)'!$A$2:$A$79,$C718)&gt;0,"SANTANDER",IF(COUNTIF('Códigos Itaú (ref)'!$A$2:$A$44,$C718)&gt;0,"ITAU",IF(AND(TRIM(UPPER($I718))="CONTRATUAL",ISNUMBER(SEARCH("INDIVIDUAL",SUBSTITUTE(UPPER($D718)," ","")))),"PREMIUM FREE",""))))</f>
        <v/>
      </c>
    </row>
    <row r="719">
      <c r="AC719">
        <f>IF($C719="","",IF(COUNTIF('Códigos Santander (ref)'!$A$2:$A$79,$C719)&gt;0,"SANTANDER",IF(COUNTIF('Códigos Itaú (ref)'!$A$2:$A$44,$C719)&gt;0,"ITAU",IF(AND(TRIM(UPPER($I719))="CONTRATUAL",ISNUMBER(SEARCH("INDIVIDUAL",SUBSTITUTE(UPPER($D719)," ","")))),"PREMIUM FREE",""))))</f>
        <v/>
      </c>
    </row>
    <row r="720">
      <c r="AC720">
        <f>IF($C720="","",IF(COUNTIF('Códigos Santander (ref)'!$A$2:$A$79,$C720)&gt;0,"SANTANDER",IF(COUNTIF('Códigos Itaú (ref)'!$A$2:$A$44,$C720)&gt;0,"ITAU",IF(AND(TRIM(UPPER($I720))="CONTRATUAL",ISNUMBER(SEARCH("INDIVIDUAL",SUBSTITUTE(UPPER($D720)," ","")))),"PREMIUM FREE",""))))</f>
        <v/>
      </c>
    </row>
    <row r="721">
      <c r="AC721">
        <f>IF($C721="","",IF(COUNTIF('Códigos Santander (ref)'!$A$2:$A$79,$C721)&gt;0,"SANTANDER",IF(COUNTIF('Códigos Itaú (ref)'!$A$2:$A$44,$C721)&gt;0,"ITAU",IF(AND(TRIM(UPPER($I721))="CONTRATUAL",ISNUMBER(SEARCH("INDIVIDUAL",SUBSTITUTE(UPPER($D721)," ","")))),"PREMIUM FREE",""))))</f>
        <v/>
      </c>
    </row>
    <row r="722">
      <c r="AC722">
        <f>IF($C722="","",IF(COUNTIF('Códigos Santander (ref)'!$A$2:$A$79,$C722)&gt;0,"SANTANDER",IF(COUNTIF('Códigos Itaú (ref)'!$A$2:$A$44,$C722)&gt;0,"ITAU",IF(AND(TRIM(UPPER($I722))="CONTRATUAL",ISNUMBER(SEARCH("INDIVIDUAL",SUBSTITUTE(UPPER($D722)," ","")))),"PREMIUM FREE",""))))</f>
        <v/>
      </c>
    </row>
    <row r="723">
      <c r="AC723">
        <f>IF($C723="","",IF(COUNTIF('Códigos Santander (ref)'!$A$2:$A$79,$C723)&gt;0,"SANTANDER",IF(COUNTIF('Códigos Itaú (ref)'!$A$2:$A$44,$C723)&gt;0,"ITAU",IF(AND(TRIM(UPPER($I723))="CONTRATUAL",ISNUMBER(SEARCH("INDIVIDUAL",SUBSTITUTE(UPPER($D723)," ","")))),"PREMIUM FREE",""))))</f>
        <v/>
      </c>
    </row>
    <row r="724">
      <c r="AC724">
        <f>IF($C724="","",IF(COUNTIF('Códigos Santander (ref)'!$A$2:$A$79,$C724)&gt;0,"SANTANDER",IF(COUNTIF('Códigos Itaú (ref)'!$A$2:$A$44,$C724)&gt;0,"ITAU",IF(AND(TRIM(UPPER($I724))="CONTRATUAL",ISNUMBER(SEARCH("INDIVIDUAL",SUBSTITUTE(UPPER($D724)," ","")))),"PREMIUM FREE",""))))</f>
        <v/>
      </c>
    </row>
    <row r="725">
      <c r="AC725">
        <f>IF($C725="","",IF(COUNTIF('Códigos Santander (ref)'!$A$2:$A$79,$C725)&gt;0,"SANTANDER",IF(COUNTIF('Códigos Itaú (ref)'!$A$2:$A$44,$C725)&gt;0,"ITAU",IF(AND(TRIM(UPPER($I725))="CONTRATUAL",ISNUMBER(SEARCH("INDIVIDUAL",SUBSTITUTE(UPPER($D725)," ","")))),"PREMIUM FREE",""))))</f>
        <v/>
      </c>
    </row>
    <row r="726">
      <c r="AC726">
        <f>IF($C726="","",IF(COUNTIF('Códigos Santander (ref)'!$A$2:$A$79,$C726)&gt;0,"SANTANDER",IF(COUNTIF('Códigos Itaú (ref)'!$A$2:$A$44,$C726)&gt;0,"ITAU",IF(AND(TRIM(UPPER($I726))="CONTRATUAL",ISNUMBER(SEARCH("INDIVIDUAL",SUBSTITUTE(UPPER($D726)," ","")))),"PREMIUM FREE",""))))</f>
        <v/>
      </c>
    </row>
    <row r="727">
      <c r="AC727">
        <f>IF($C727="","",IF(COUNTIF('Códigos Santander (ref)'!$A$2:$A$79,$C727)&gt;0,"SANTANDER",IF(COUNTIF('Códigos Itaú (ref)'!$A$2:$A$44,$C727)&gt;0,"ITAU",IF(AND(TRIM(UPPER($I727))="CONTRATUAL",ISNUMBER(SEARCH("INDIVIDUAL",SUBSTITUTE(UPPER($D727)," ","")))),"PREMIUM FREE",""))))</f>
        <v/>
      </c>
    </row>
    <row r="728">
      <c r="AC728">
        <f>IF($C728="","",IF(COUNTIF('Códigos Santander (ref)'!$A$2:$A$79,$C728)&gt;0,"SANTANDER",IF(COUNTIF('Códigos Itaú (ref)'!$A$2:$A$44,$C728)&gt;0,"ITAU",IF(AND(TRIM(UPPER($I728))="CONTRATUAL",ISNUMBER(SEARCH("INDIVIDUAL",SUBSTITUTE(UPPER($D728)," ","")))),"PREMIUM FREE",""))))</f>
        <v/>
      </c>
    </row>
    <row r="729">
      <c r="AC729">
        <f>IF($C729="","",IF(COUNTIF('Códigos Santander (ref)'!$A$2:$A$79,$C729)&gt;0,"SANTANDER",IF(COUNTIF('Códigos Itaú (ref)'!$A$2:$A$44,$C729)&gt;0,"ITAU",IF(AND(TRIM(UPPER($I729))="CONTRATUAL",ISNUMBER(SEARCH("INDIVIDUAL",SUBSTITUTE(UPPER($D729)," ","")))),"PREMIUM FREE",""))))</f>
        <v/>
      </c>
    </row>
    <row r="730">
      <c r="AC730">
        <f>IF($C730="","",IF(COUNTIF('Códigos Santander (ref)'!$A$2:$A$79,$C730)&gt;0,"SANTANDER",IF(COUNTIF('Códigos Itaú (ref)'!$A$2:$A$44,$C730)&gt;0,"ITAU",IF(AND(TRIM(UPPER($I730))="CONTRATUAL",ISNUMBER(SEARCH("INDIVIDUAL",SUBSTITUTE(UPPER($D730)," ","")))),"PREMIUM FREE",""))))</f>
        <v/>
      </c>
    </row>
    <row r="731">
      <c r="AC731">
        <f>IF($C731="","",IF(COUNTIF('Códigos Santander (ref)'!$A$2:$A$79,$C731)&gt;0,"SANTANDER",IF(COUNTIF('Códigos Itaú (ref)'!$A$2:$A$44,$C731)&gt;0,"ITAU",IF(AND(TRIM(UPPER($I731))="CONTRATUAL",ISNUMBER(SEARCH("INDIVIDUAL",SUBSTITUTE(UPPER($D731)," ","")))),"PREMIUM FREE",""))))</f>
        <v/>
      </c>
    </row>
    <row r="732">
      <c r="AC732">
        <f>IF($C732="","",IF(COUNTIF('Códigos Santander (ref)'!$A$2:$A$79,$C732)&gt;0,"SANTANDER",IF(COUNTIF('Códigos Itaú (ref)'!$A$2:$A$44,$C732)&gt;0,"ITAU",IF(AND(TRIM(UPPER($I732))="CONTRATUAL",ISNUMBER(SEARCH("INDIVIDUAL",SUBSTITUTE(UPPER($D732)," ","")))),"PREMIUM FREE",""))))</f>
        <v/>
      </c>
    </row>
    <row r="733">
      <c r="AC733">
        <f>IF($C733="","",IF(COUNTIF('Códigos Santander (ref)'!$A$2:$A$79,$C733)&gt;0,"SANTANDER",IF(COUNTIF('Códigos Itaú (ref)'!$A$2:$A$44,$C733)&gt;0,"ITAU",IF(AND(TRIM(UPPER($I733))="CONTRATUAL",ISNUMBER(SEARCH("INDIVIDUAL",SUBSTITUTE(UPPER($D733)," ","")))),"PREMIUM FREE",""))))</f>
        <v/>
      </c>
    </row>
    <row r="734">
      <c r="AC734">
        <f>IF($C734="","",IF(COUNTIF('Códigos Santander (ref)'!$A$2:$A$79,$C734)&gt;0,"SANTANDER",IF(COUNTIF('Códigos Itaú (ref)'!$A$2:$A$44,$C734)&gt;0,"ITAU",IF(AND(TRIM(UPPER($I734))="CONTRATUAL",ISNUMBER(SEARCH("INDIVIDUAL",SUBSTITUTE(UPPER($D734)," ","")))),"PREMIUM FREE",""))))</f>
        <v/>
      </c>
    </row>
    <row r="735">
      <c r="AC735">
        <f>IF($C735="","",IF(COUNTIF('Códigos Santander (ref)'!$A$2:$A$79,$C735)&gt;0,"SANTANDER",IF(COUNTIF('Códigos Itaú (ref)'!$A$2:$A$44,$C735)&gt;0,"ITAU",IF(AND(TRIM(UPPER($I735))="CONTRATUAL",ISNUMBER(SEARCH("INDIVIDUAL",SUBSTITUTE(UPPER($D735)," ","")))),"PREMIUM FREE",""))))</f>
        <v/>
      </c>
    </row>
    <row r="736">
      <c r="AC736">
        <f>IF($C736="","",IF(COUNTIF('Códigos Santander (ref)'!$A$2:$A$79,$C736)&gt;0,"SANTANDER",IF(COUNTIF('Códigos Itaú (ref)'!$A$2:$A$44,$C736)&gt;0,"ITAU",IF(AND(TRIM(UPPER($I736))="CONTRATUAL",ISNUMBER(SEARCH("INDIVIDUAL",SUBSTITUTE(UPPER($D736)," ","")))),"PREMIUM FREE",""))))</f>
        <v/>
      </c>
    </row>
    <row r="737">
      <c r="AC737">
        <f>IF($C737="","",IF(COUNTIF('Códigos Santander (ref)'!$A$2:$A$79,$C737)&gt;0,"SANTANDER",IF(COUNTIF('Códigos Itaú (ref)'!$A$2:$A$44,$C737)&gt;0,"ITAU",IF(AND(TRIM(UPPER($I737))="CONTRATUAL",ISNUMBER(SEARCH("INDIVIDUAL",SUBSTITUTE(UPPER($D737)," ","")))),"PREMIUM FREE",""))))</f>
        <v/>
      </c>
    </row>
    <row r="738">
      <c r="AC738">
        <f>IF($C738="","",IF(COUNTIF('Códigos Santander (ref)'!$A$2:$A$79,$C738)&gt;0,"SANTANDER",IF(COUNTIF('Códigos Itaú (ref)'!$A$2:$A$44,$C738)&gt;0,"ITAU",IF(AND(TRIM(UPPER($I738))="CONTRATUAL",ISNUMBER(SEARCH("INDIVIDUAL",SUBSTITUTE(UPPER($D738)," ","")))),"PREMIUM FREE",""))))</f>
        <v/>
      </c>
    </row>
    <row r="739">
      <c r="AC739">
        <f>IF($C739="","",IF(COUNTIF('Códigos Santander (ref)'!$A$2:$A$79,$C739)&gt;0,"SANTANDER",IF(COUNTIF('Códigos Itaú (ref)'!$A$2:$A$44,$C739)&gt;0,"ITAU",IF(AND(TRIM(UPPER($I739))="CONTRATUAL",ISNUMBER(SEARCH("INDIVIDUAL",SUBSTITUTE(UPPER($D739)," ","")))),"PREMIUM FREE",""))))</f>
        <v/>
      </c>
    </row>
    <row r="740">
      <c r="AC740">
        <f>IF($C740="","",IF(COUNTIF('Códigos Santander (ref)'!$A$2:$A$79,$C740)&gt;0,"SANTANDER",IF(COUNTIF('Códigos Itaú (ref)'!$A$2:$A$44,$C740)&gt;0,"ITAU",IF(AND(TRIM(UPPER($I740))="CONTRATUAL",ISNUMBER(SEARCH("INDIVIDUAL",SUBSTITUTE(UPPER($D740)," ","")))),"PREMIUM FREE",""))))</f>
        <v/>
      </c>
    </row>
    <row r="741">
      <c r="AC741">
        <f>IF($C741="","",IF(COUNTIF('Códigos Santander (ref)'!$A$2:$A$79,$C741)&gt;0,"SANTANDER",IF(COUNTIF('Códigos Itaú (ref)'!$A$2:$A$44,$C741)&gt;0,"ITAU",IF(AND(TRIM(UPPER($I741))="CONTRATUAL",ISNUMBER(SEARCH("INDIVIDUAL",SUBSTITUTE(UPPER($D741)," ","")))),"PREMIUM FREE",""))))</f>
        <v/>
      </c>
    </row>
    <row r="742">
      <c r="AC742">
        <f>IF($C742="","",IF(COUNTIF('Códigos Santander (ref)'!$A$2:$A$79,$C742)&gt;0,"SANTANDER",IF(COUNTIF('Códigos Itaú (ref)'!$A$2:$A$44,$C742)&gt;0,"ITAU",IF(AND(TRIM(UPPER($I742))="CONTRATUAL",ISNUMBER(SEARCH("INDIVIDUAL",SUBSTITUTE(UPPER($D742)," ","")))),"PREMIUM FREE",""))))</f>
        <v/>
      </c>
    </row>
    <row r="743">
      <c r="AC743">
        <f>IF($C743="","",IF(COUNTIF('Códigos Santander (ref)'!$A$2:$A$79,$C743)&gt;0,"SANTANDER",IF(COUNTIF('Códigos Itaú (ref)'!$A$2:$A$44,$C743)&gt;0,"ITAU",IF(AND(TRIM(UPPER($I743))="CONTRATUAL",ISNUMBER(SEARCH("INDIVIDUAL",SUBSTITUTE(UPPER($D743)," ","")))),"PREMIUM FREE",""))))</f>
        <v/>
      </c>
    </row>
    <row r="744">
      <c r="AC744">
        <f>IF($C744="","",IF(COUNTIF('Códigos Santander (ref)'!$A$2:$A$79,$C744)&gt;0,"SANTANDER",IF(COUNTIF('Códigos Itaú (ref)'!$A$2:$A$44,$C744)&gt;0,"ITAU",IF(AND(TRIM(UPPER($I744))="CONTRATUAL",ISNUMBER(SEARCH("INDIVIDUAL",SUBSTITUTE(UPPER($D744)," ","")))),"PREMIUM FREE",""))))</f>
        <v/>
      </c>
    </row>
    <row r="745">
      <c r="AC745">
        <f>IF($C745="","",IF(COUNTIF('Códigos Santander (ref)'!$A$2:$A$79,$C745)&gt;0,"SANTANDER",IF(COUNTIF('Códigos Itaú (ref)'!$A$2:$A$44,$C745)&gt;0,"ITAU",IF(AND(TRIM(UPPER($I745))="CONTRATUAL",ISNUMBER(SEARCH("INDIVIDUAL",SUBSTITUTE(UPPER($D745)," ","")))),"PREMIUM FREE",""))))</f>
        <v/>
      </c>
    </row>
    <row r="746">
      <c r="AC746">
        <f>IF($C746="","",IF(COUNTIF('Códigos Santander (ref)'!$A$2:$A$79,$C746)&gt;0,"SANTANDER",IF(COUNTIF('Códigos Itaú (ref)'!$A$2:$A$44,$C746)&gt;0,"ITAU",IF(AND(TRIM(UPPER($I746))="CONTRATUAL",ISNUMBER(SEARCH("INDIVIDUAL",SUBSTITUTE(UPPER($D746)," ","")))),"PREMIUM FREE",""))))</f>
        <v/>
      </c>
    </row>
    <row r="747">
      <c r="AC747">
        <f>IF($C747="","",IF(COUNTIF('Códigos Santander (ref)'!$A$2:$A$79,$C747)&gt;0,"SANTANDER",IF(COUNTIF('Códigos Itaú (ref)'!$A$2:$A$44,$C747)&gt;0,"ITAU",IF(AND(TRIM(UPPER($I747))="CONTRATUAL",ISNUMBER(SEARCH("INDIVIDUAL",SUBSTITUTE(UPPER($D747)," ","")))),"PREMIUM FREE",""))))</f>
        <v/>
      </c>
    </row>
    <row r="748">
      <c r="AC748">
        <f>IF($C748="","",IF(COUNTIF('Códigos Santander (ref)'!$A$2:$A$79,$C748)&gt;0,"SANTANDER",IF(COUNTIF('Códigos Itaú (ref)'!$A$2:$A$44,$C748)&gt;0,"ITAU",IF(AND(TRIM(UPPER($I748))="CONTRATUAL",ISNUMBER(SEARCH("INDIVIDUAL",SUBSTITUTE(UPPER($D748)," ","")))),"PREMIUM FREE",""))))</f>
        <v/>
      </c>
    </row>
    <row r="749">
      <c r="AC749">
        <f>IF($C749="","",IF(COUNTIF('Códigos Santander (ref)'!$A$2:$A$79,$C749)&gt;0,"SANTANDER",IF(COUNTIF('Códigos Itaú (ref)'!$A$2:$A$44,$C749)&gt;0,"ITAU",IF(AND(TRIM(UPPER($I749))="CONTRATUAL",ISNUMBER(SEARCH("INDIVIDUAL",SUBSTITUTE(UPPER($D749)," ","")))),"PREMIUM FREE",""))))</f>
        <v/>
      </c>
    </row>
    <row r="750">
      <c r="AC750">
        <f>IF($C750="","",IF(COUNTIF('Códigos Santander (ref)'!$A$2:$A$79,$C750)&gt;0,"SANTANDER",IF(COUNTIF('Códigos Itaú (ref)'!$A$2:$A$44,$C750)&gt;0,"ITAU",IF(AND(TRIM(UPPER($I750))="CONTRATUAL",ISNUMBER(SEARCH("INDIVIDUAL",SUBSTITUTE(UPPER($D750)," ","")))),"PREMIUM FREE",""))))</f>
        <v/>
      </c>
    </row>
    <row r="751">
      <c r="AC751">
        <f>IF($C751="","",IF(COUNTIF('Códigos Santander (ref)'!$A$2:$A$79,$C751)&gt;0,"SANTANDER",IF(COUNTIF('Códigos Itaú (ref)'!$A$2:$A$44,$C751)&gt;0,"ITAU",IF(AND(TRIM(UPPER($I751))="CONTRATUAL",ISNUMBER(SEARCH("INDIVIDUAL",SUBSTITUTE(UPPER($D751)," ","")))),"PREMIUM FREE",""))))</f>
        <v/>
      </c>
    </row>
    <row r="752">
      <c r="AC752">
        <f>IF($C752="","",IF(COUNTIF('Códigos Santander (ref)'!$A$2:$A$79,$C752)&gt;0,"SANTANDER",IF(COUNTIF('Códigos Itaú (ref)'!$A$2:$A$44,$C752)&gt;0,"ITAU",IF(AND(TRIM(UPPER($I752))="CONTRATUAL",ISNUMBER(SEARCH("INDIVIDUAL",SUBSTITUTE(UPPER($D752)," ","")))),"PREMIUM FREE",""))))</f>
        <v/>
      </c>
    </row>
    <row r="753">
      <c r="AC753">
        <f>IF($C753="","",IF(COUNTIF('Códigos Santander (ref)'!$A$2:$A$79,$C753)&gt;0,"SANTANDER",IF(COUNTIF('Códigos Itaú (ref)'!$A$2:$A$44,$C753)&gt;0,"ITAU",IF(AND(TRIM(UPPER($I753))="CONTRATUAL",ISNUMBER(SEARCH("INDIVIDUAL",SUBSTITUTE(UPPER($D753)," ","")))),"PREMIUM FREE",""))))</f>
        <v/>
      </c>
    </row>
    <row r="754">
      <c r="AC754">
        <f>IF($C754="","",IF(COUNTIF('Códigos Santander (ref)'!$A$2:$A$79,$C754)&gt;0,"SANTANDER",IF(COUNTIF('Códigos Itaú (ref)'!$A$2:$A$44,$C754)&gt;0,"ITAU",IF(AND(TRIM(UPPER($I754))="CONTRATUAL",ISNUMBER(SEARCH("INDIVIDUAL",SUBSTITUTE(UPPER($D754)," ","")))),"PREMIUM FREE",""))))</f>
        <v/>
      </c>
    </row>
    <row r="755">
      <c r="AC755">
        <f>IF($C755="","",IF(COUNTIF('Códigos Santander (ref)'!$A$2:$A$79,$C755)&gt;0,"SANTANDER",IF(COUNTIF('Códigos Itaú (ref)'!$A$2:$A$44,$C755)&gt;0,"ITAU",IF(AND(TRIM(UPPER($I755))="CONTRATUAL",ISNUMBER(SEARCH("INDIVIDUAL",SUBSTITUTE(UPPER($D755)," ","")))),"PREMIUM FREE",""))))</f>
        <v/>
      </c>
    </row>
    <row r="756">
      <c r="AC756">
        <f>IF($C756="","",IF(COUNTIF('Códigos Santander (ref)'!$A$2:$A$79,$C756)&gt;0,"SANTANDER",IF(COUNTIF('Códigos Itaú (ref)'!$A$2:$A$44,$C756)&gt;0,"ITAU",IF(AND(TRIM(UPPER($I756))="CONTRATUAL",ISNUMBER(SEARCH("INDIVIDUAL",SUBSTITUTE(UPPER($D756)," ","")))),"PREMIUM FREE",""))))</f>
        <v/>
      </c>
    </row>
    <row r="757">
      <c r="AC757">
        <f>IF($C757="","",IF(COUNTIF('Códigos Santander (ref)'!$A$2:$A$79,$C757)&gt;0,"SANTANDER",IF(COUNTIF('Códigos Itaú (ref)'!$A$2:$A$44,$C757)&gt;0,"ITAU",IF(AND(TRIM(UPPER($I757))="CONTRATUAL",ISNUMBER(SEARCH("INDIVIDUAL",SUBSTITUTE(UPPER($D757)," ","")))),"PREMIUM FREE",""))))</f>
        <v/>
      </c>
    </row>
    <row r="758">
      <c r="AC758">
        <f>IF($C758="","",IF(COUNTIF('Códigos Santander (ref)'!$A$2:$A$79,$C758)&gt;0,"SANTANDER",IF(COUNTIF('Códigos Itaú (ref)'!$A$2:$A$44,$C758)&gt;0,"ITAU",IF(AND(TRIM(UPPER($I758))="CONTRATUAL",ISNUMBER(SEARCH("INDIVIDUAL",SUBSTITUTE(UPPER($D758)," ","")))),"PREMIUM FREE",""))))</f>
        <v/>
      </c>
    </row>
    <row r="759">
      <c r="AC759">
        <f>IF($C759="","",IF(COUNTIF('Códigos Santander (ref)'!$A$2:$A$79,$C759)&gt;0,"SANTANDER",IF(COUNTIF('Códigos Itaú (ref)'!$A$2:$A$44,$C759)&gt;0,"ITAU",IF(AND(TRIM(UPPER($I759))="CONTRATUAL",ISNUMBER(SEARCH("INDIVIDUAL",SUBSTITUTE(UPPER($D759)," ","")))),"PREMIUM FREE",""))))</f>
        <v/>
      </c>
    </row>
    <row r="760">
      <c r="AC760">
        <f>IF($C760="","",IF(COUNTIF('Códigos Santander (ref)'!$A$2:$A$79,$C760)&gt;0,"SANTANDER",IF(COUNTIF('Códigos Itaú (ref)'!$A$2:$A$44,$C760)&gt;0,"ITAU",IF(AND(TRIM(UPPER($I760))="CONTRATUAL",ISNUMBER(SEARCH("INDIVIDUAL",SUBSTITUTE(UPPER($D760)," ","")))),"PREMIUM FREE",""))))</f>
        <v/>
      </c>
    </row>
    <row r="761">
      <c r="AC761">
        <f>IF($C761="","",IF(COUNTIF('Códigos Santander (ref)'!$A$2:$A$79,$C761)&gt;0,"SANTANDER",IF(COUNTIF('Códigos Itaú (ref)'!$A$2:$A$44,$C761)&gt;0,"ITAU",IF(AND(TRIM(UPPER($I761))="CONTRATUAL",ISNUMBER(SEARCH("INDIVIDUAL",SUBSTITUTE(UPPER($D761)," ","")))),"PREMIUM FREE",""))))</f>
        <v/>
      </c>
    </row>
    <row r="762">
      <c r="AC762">
        <f>IF($C762="","",IF(COUNTIF('Códigos Santander (ref)'!$A$2:$A$79,$C762)&gt;0,"SANTANDER",IF(COUNTIF('Códigos Itaú (ref)'!$A$2:$A$44,$C762)&gt;0,"ITAU",IF(AND(TRIM(UPPER($I762))="CONTRATUAL",ISNUMBER(SEARCH("INDIVIDUAL",SUBSTITUTE(UPPER($D762)," ","")))),"PREMIUM FREE",""))))</f>
        <v/>
      </c>
    </row>
    <row r="763">
      <c r="AC763">
        <f>IF($C763="","",IF(COUNTIF('Códigos Santander (ref)'!$A$2:$A$79,$C763)&gt;0,"SANTANDER",IF(COUNTIF('Códigos Itaú (ref)'!$A$2:$A$44,$C763)&gt;0,"ITAU",IF(AND(TRIM(UPPER($I763))="CONTRATUAL",ISNUMBER(SEARCH("INDIVIDUAL",SUBSTITUTE(UPPER($D763)," ","")))),"PREMIUM FREE",""))))</f>
        <v/>
      </c>
    </row>
    <row r="764">
      <c r="AC764">
        <f>IF($C764="","",IF(COUNTIF('Códigos Santander (ref)'!$A$2:$A$79,$C764)&gt;0,"SANTANDER",IF(COUNTIF('Códigos Itaú (ref)'!$A$2:$A$44,$C764)&gt;0,"ITAU",IF(AND(TRIM(UPPER($I764))="CONTRATUAL",ISNUMBER(SEARCH("INDIVIDUAL",SUBSTITUTE(UPPER($D764)," ","")))),"PREMIUM FREE",""))))</f>
        <v/>
      </c>
    </row>
    <row r="765">
      <c r="AC765">
        <f>IF($C765="","",IF(COUNTIF('Códigos Santander (ref)'!$A$2:$A$79,$C765)&gt;0,"SANTANDER",IF(COUNTIF('Códigos Itaú (ref)'!$A$2:$A$44,$C765)&gt;0,"ITAU",IF(AND(TRIM(UPPER($I765))="CONTRATUAL",ISNUMBER(SEARCH("INDIVIDUAL",SUBSTITUTE(UPPER($D765)," ","")))),"PREMIUM FREE",""))))</f>
        <v/>
      </c>
    </row>
    <row r="766">
      <c r="AC766">
        <f>IF($C766="","",IF(COUNTIF('Códigos Santander (ref)'!$A$2:$A$79,$C766)&gt;0,"SANTANDER",IF(COUNTIF('Códigos Itaú (ref)'!$A$2:$A$44,$C766)&gt;0,"ITAU",IF(AND(TRIM(UPPER($I766))="CONTRATUAL",ISNUMBER(SEARCH("INDIVIDUAL",SUBSTITUTE(UPPER($D766)," ","")))),"PREMIUM FREE",""))))</f>
        <v/>
      </c>
    </row>
    <row r="767">
      <c r="AC767">
        <f>IF($C767="","",IF(COUNTIF('Códigos Santander (ref)'!$A$2:$A$79,$C767)&gt;0,"SANTANDER",IF(COUNTIF('Códigos Itaú (ref)'!$A$2:$A$44,$C767)&gt;0,"ITAU",IF(AND(TRIM(UPPER($I767))="CONTRATUAL",ISNUMBER(SEARCH("INDIVIDUAL",SUBSTITUTE(UPPER($D767)," ","")))),"PREMIUM FREE",""))))</f>
        <v/>
      </c>
    </row>
    <row r="768">
      <c r="AC768">
        <f>IF($C768="","",IF(COUNTIF('Códigos Santander (ref)'!$A$2:$A$79,$C768)&gt;0,"SANTANDER",IF(COUNTIF('Códigos Itaú (ref)'!$A$2:$A$44,$C768)&gt;0,"ITAU",IF(AND(TRIM(UPPER($I768))="CONTRATUAL",ISNUMBER(SEARCH("INDIVIDUAL",SUBSTITUTE(UPPER($D768)," ","")))),"PREMIUM FREE",""))))</f>
        <v/>
      </c>
    </row>
    <row r="769">
      <c r="AC769">
        <f>IF($C769="","",IF(COUNTIF('Códigos Santander (ref)'!$A$2:$A$79,$C769)&gt;0,"SANTANDER",IF(COUNTIF('Códigos Itaú (ref)'!$A$2:$A$44,$C769)&gt;0,"ITAU",IF(AND(TRIM(UPPER($I769))="CONTRATUAL",ISNUMBER(SEARCH("INDIVIDUAL",SUBSTITUTE(UPPER($D769)," ","")))),"PREMIUM FREE",""))))</f>
        <v/>
      </c>
    </row>
    <row r="770">
      <c r="AC770">
        <f>IF($C770="","",IF(COUNTIF('Códigos Santander (ref)'!$A$2:$A$79,$C770)&gt;0,"SANTANDER",IF(COUNTIF('Códigos Itaú (ref)'!$A$2:$A$44,$C770)&gt;0,"ITAU",IF(AND(TRIM(UPPER($I770))="CONTRATUAL",ISNUMBER(SEARCH("INDIVIDUAL",SUBSTITUTE(UPPER($D770)," ","")))),"PREMIUM FREE",""))))</f>
        <v/>
      </c>
    </row>
    <row r="771">
      <c r="AC771">
        <f>IF($C771="","",IF(COUNTIF('Códigos Santander (ref)'!$A$2:$A$79,$C771)&gt;0,"SANTANDER",IF(COUNTIF('Códigos Itaú (ref)'!$A$2:$A$44,$C771)&gt;0,"ITAU",IF(AND(TRIM(UPPER($I771))="CONTRATUAL",ISNUMBER(SEARCH("INDIVIDUAL",SUBSTITUTE(UPPER($D771)," ","")))),"PREMIUM FREE",""))))</f>
        <v/>
      </c>
    </row>
    <row r="772">
      <c r="AC772">
        <f>IF($C772="","",IF(COUNTIF('Códigos Santander (ref)'!$A$2:$A$79,$C772)&gt;0,"SANTANDER",IF(COUNTIF('Códigos Itaú (ref)'!$A$2:$A$44,$C772)&gt;0,"ITAU",IF(AND(TRIM(UPPER($I772))="CONTRATUAL",ISNUMBER(SEARCH("INDIVIDUAL",SUBSTITUTE(UPPER($D772)," ","")))),"PREMIUM FREE",""))))</f>
        <v/>
      </c>
    </row>
    <row r="773">
      <c r="AC773">
        <f>IF($C773="","",IF(COUNTIF('Códigos Santander (ref)'!$A$2:$A$79,$C773)&gt;0,"SANTANDER",IF(COUNTIF('Códigos Itaú (ref)'!$A$2:$A$44,$C773)&gt;0,"ITAU",IF(AND(TRIM(UPPER($I773))="CONTRATUAL",ISNUMBER(SEARCH("INDIVIDUAL",SUBSTITUTE(UPPER($D773)," ","")))),"PREMIUM FREE",""))))</f>
        <v/>
      </c>
    </row>
    <row r="774">
      <c r="AC774">
        <f>IF($C774="","",IF(COUNTIF('Códigos Santander (ref)'!$A$2:$A$79,$C774)&gt;0,"SANTANDER",IF(COUNTIF('Códigos Itaú (ref)'!$A$2:$A$44,$C774)&gt;0,"ITAU",IF(AND(TRIM(UPPER($I774))="CONTRATUAL",ISNUMBER(SEARCH("INDIVIDUAL",SUBSTITUTE(UPPER($D774)," ","")))),"PREMIUM FREE",""))))</f>
        <v/>
      </c>
    </row>
    <row r="775">
      <c r="AC775">
        <f>IF($C775="","",IF(COUNTIF('Códigos Santander (ref)'!$A$2:$A$79,$C775)&gt;0,"SANTANDER",IF(COUNTIF('Códigos Itaú (ref)'!$A$2:$A$44,$C775)&gt;0,"ITAU",IF(AND(TRIM(UPPER($I775))="CONTRATUAL",ISNUMBER(SEARCH("INDIVIDUAL",SUBSTITUTE(UPPER($D775)," ","")))),"PREMIUM FREE",""))))</f>
        <v/>
      </c>
    </row>
    <row r="776">
      <c r="AC776">
        <f>IF($C776="","",IF(COUNTIF('Códigos Santander (ref)'!$A$2:$A$79,$C776)&gt;0,"SANTANDER",IF(COUNTIF('Códigos Itaú (ref)'!$A$2:$A$44,$C776)&gt;0,"ITAU",IF(AND(TRIM(UPPER($I776))="CONTRATUAL",ISNUMBER(SEARCH("INDIVIDUAL",SUBSTITUTE(UPPER($D776)," ","")))),"PREMIUM FREE",""))))</f>
        <v/>
      </c>
    </row>
    <row r="777">
      <c r="AC777">
        <f>IF($C777="","",IF(COUNTIF('Códigos Santander (ref)'!$A$2:$A$79,$C777)&gt;0,"SANTANDER",IF(COUNTIF('Códigos Itaú (ref)'!$A$2:$A$44,$C777)&gt;0,"ITAU",IF(AND(TRIM(UPPER($I777))="CONTRATUAL",ISNUMBER(SEARCH("INDIVIDUAL",SUBSTITUTE(UPPER($D777)," ","")))),"PREMIUM FREE",""))))</f>
        <v/>
      </c>
    </row>
    <row r="778">
      <c r="AC778">
        <f>IF($C778="","",IF(COUNTIF('Códigos Santander (ref)'!$A$2:$A$79,$C778)&gt;0,"SANTANDER",IF(COUNTIF('Códigos Itaú (ref)'!$A$2:$A$44,$C778)&gt;0,"ITAU",IF(AND(TRIM(UPPER($I778))="CONTRATUAL",ISNUMBER(SEARCH("INDIVIDUAL",SUBSTITUTE(UPPER($D778)," ","")))),"PREMIUM FREE",""))))</f>
        <v/>
      </c>
    </row>
    <row r="779">
      <c r="AC779">
        <f>IF($C779="","",IF(COUNTIF('Códigos Santander (ref)'!$A$2:$A$79,$C779)&gt;0,"SANTANDER",IF(COUNTIF('Códigos Itaú (ref)'!$A$2:$A$44,$C779)&gt;0,"ITAU",IF(AND(TRIM(UPPER($I779))="CONTRATUAL",ISNUMBER(SEARCH("INDIVIDUAL",SUBSTITUTE(UPPER($D779)," ","")))),"PREMIUM FREE",""))))</f>
        <v/>
      </c>
    </row>
    <row r="780">
      <c r="AC780">
        <f>IF($C780="","",IF(COUNTIF('Códigos Santander (ref)'!$A$2:$A$79,$C780)&gt;0,"SANTANDER",IF(COUNTIF('Códigos Itaú (ref)'!$A$2:$A$44,$C780)&gt;0,"ITAU",IF(AND(TRIM(UPPER($I780))="CONTRATUAL",ISNUMBER(SEARCH("INDIVIDUAL",SUBSTITUTE(UPPER($D780)," ","")))),"PREMIUM FREE",""))))</f>
        <v/>
      </c>
    </row>
    <row r="781">
      <c r="AC781">
        <f>IF($C781="","",IF(COUNTIF('Códigos Santander (ref)'!$A$2:$A$79,$C781)&gt;0,"SANTANDER",IF(COUNTIF('Códigos Itaú (ref)'!$A$2:$A$44,$C781)&gt;0,"ITAU",IF(AND(TRIM(UPPER($I781))="CONTRATUAL",ISNUMBER(SEARCH("INDIVIDUAL",SUBSTITUTE(UPPER($D781)," ","")))),"PREMIUM FREE",""))))</f>
        <v/>
      </c>
    </row>
    <row r="782">
      <c r="AC782">
        <f>IF($C782="","",IF(COUNTIF('Códigos Santander (ref)'!$A$2:$A$79,$C782)&gt;0,"SANTANDER",IF(COUNTIF('Códigos Itaú (ref)'!$A$2:$A$44,$C782)&gt;0,"ITAU",IF(AND(TRIM(UPPER($I782))="CONTRATUAL",ISNUMBER(SEARCH("INDIVIDUAL",SUBSTITUTE(UPPER($D782)," ","")))),"PREMIUM FREE",""))))</f>
        <v/>
      </c>
    </row>
    <row r="783">
      <c r="AC783">
        <f>IF($C783="","",IF(COUNTIF('Códigos Santander (ref)'!$A$2:$A$79,$C783)&gt;0,"SANTANDER",IF(COUNTIF('Códigos Itaú (ref)'!$A$2:$A$44,$C783)&gt;0,"ITAU",IF(AND(TRIM(UPPER($I783))="CONTRATUAL",ISNUMBER(SEARCH("INDIVIDUAL",SUBSTITUTE(UPPER($D783)," ","")))),"PREMIUM FREE",""))))</f>
        <v/>
      </c>
    </row>
    <row r="784">
      <c r="AC784">
        <f>IF($C784="","",IF(COUNTIF('Códigos Santander (ref)'!$A$2:$A$79,$C784)&gt;0,"SANTANDER",IF(COUNTIF('Códigos Itaú (ref)'!$A$2:$A$44,$C784)&gt;0,"ITAU",IF(AND(TRIM(UPPER($I784))="CONTRATUAL",ISNUMBER(SEARCH("INDIVIDUAL",SUBSTITUTE(UPPER($D784)," ","")))),"PREMIUM FREE",""))))</f>
        <v/>
      </c>
    </row>
    <row r="785">
      <c r="AC785">
        <f>IF($C785="","",IF(COUNTIF('Códigos Santander (ref)'!$A$2:$A$79,$C785)&gt;0,"SANTANDER",IF(COUNTIF('Códigos Itaú (ref)'!$A$2:$A$44,$C785)&gt;0,"ITAU",IF(AND(TRIM(UPPER($I785))="CONTRATUAL",ISNUMBER(SEARCH("INDIVIDUAL",SUBSTITUTE(UPPER($D785)," ","")))),"PREMIUM FREE",""))))</f>
        <v/>
      </c>
    </row>
    <row r="786">
      <c r="AC786">
        <f>IF($C786="","",IF(COUNTIF('Códigos Santander (ref)'!$A$2:$A$79,$C786)&gt;0,"SANTANDER",IF(COUNTIF('Códigos Itaú (ref)'!$A$2:$A$44,$C786)&gt;0,"ITAU",IF(AND(TRIM(UPPER($I786))="CONTRATUAL",ISNUMBER(SEARCH("INDIVIDUAL",SUBSTITUTE(UPPER($D786)," ","")))),"PREMIUM FREE",""))))</f>
        <v/>
      </c>
    </row>
    <row r="787">
      <c r="AC787">
        <f>IF($C787="","",IF(COUNTIF('Códigos Santander (ref)'!$A$2:$A$79,$C787)&gt;0,"SANTANDER",IF(COUNTIF('Códigos Itaú (ref)'!$A$2:$A$44,$C787)&gt;0,"ITAU",IF(AND(TRIM(UPPER($I787))="CONTRATUAL",ISNUMBER(SEARCH("INDIVIDUAL",SUBSTITUTE(UPPER($D787)," ","")))),"PREMIUM FREE",""))))</f>
        <v/>
      </c>
    </row>
    <row r="788">
      <c r="AC788">
        <f>IF($C788="","",IF(COUNTIF('Códigos Santander (ref)'!$A$2:$A$79,$C788)&gt;0,"SANTANDER",IF(COUNTIF('Códigos Itaú (ref)'!$A$2:$A$44,$C788)&gt;0,"ITAU",IF(AND(TRIM(UPPER($I788))="CONTRATUAL",ISNUMBER(SEARCH("INDIVIDUAL",SUBSTITUTE(UPPER($D788)," ","")))),"PREMIUM FREE",""))))</f>
        <v/>
      </c>
    </row>
    <row r="789">
      <c r="AC789">
        <f>IF($C789="","",IF(COUNTIF('Códigos Santander (ref)'!$A$2:$A$79,$C789)&gt;0,"SANTANDER",IF(COUNTIF('Códigos Itaú (ref)'!$A$2:$A$44,$C789)&gt;0,"ITAU",IF(AND(TRIM(UPPER($I789))="CONTRATUAL",ISNUMBER(SEARCH("INDIVIDUAL",SUBSTITUTE(UPPER($D789)," ","")))),"PREMIUM FREE",""))))</f>
        <v/>
      </c>
    </row>
    <row r="790">
      <c r="AC790">
        <f>IF($C790="","",IF(COUNTIF('Códigos Santander (ref)'!$A$2:$A$79,$C790)&gt;0,"SANTANDER",IF(COUNTIF('Códigos Itaú (ref)'!$A$2:$A$44,$C790)&gt;0,"ITAU",IF(AND(TRIM(UPPER($I790))="CONTRATUAL",ISNUMBER(SEARCH("INDIVIDUAL",SUBSTITUTE(UPPER($D790)," ","")))),"PREMIUM FREE",""))))</f>
        <v/>
      </c>
    </row>
    <row r="791">
      <c r="AC791">
        <f>IF($C791="","",IF(COUNTIF('Códigos Santander (ref)'!$A$2:$A$79,$C791)&gt;0,"SANTANDER",IF(COUNTIF('Códigos Itaú (ref)'!$A$2:$A$44,$C791)&gt;0,"ITAU",IF(AND(TRIM(UPPER($I791))="CONTRATUAL",ISNUMBER(SEARCH("INDIVIDUAL",SUBSTITUTE(UPPER($D791)," ","")))),"PREMIUM FREE",""))))</f>
        <v/>
      </c>
    </row>
    <row r="792">
      <c r="AC792">
        <f>IF($C792="","",IF(COUNTIF('Códigos Santander (ref)'!$A$2:$A$79,$C792)&gt;0,"SANTANDER",IF(COUNTIF('Códigos Itaú (ref)'!$A$2:$A$44,$C792)&gt;0,"ITAU",IF(AND(TRIM(UPPER($I792))="CONTRATUAL",ISNUMBER(SEARCH("INDIVIDUAL",SUBSTITUTE(UPPER($D792)," ","")))),"PREMIUM FREE",""))))</f>
        <v/>
      </c>
    </row>
    <row r="793">
      <c r="AC793">
        <f>IF($C793="","",IF(COUNTIF('Códigos Santander (ref)'!$A$2:$A$79,$C793)&gt;0,"SANTANDER",IF(COUNTIF('Códigos Itaú (ref)'!$A$2:$A$44,$C793)&gt;0,"ITAU",IF(AND(TRIM(UPPER($I793))="CONTRATUAL",ISNUMBER(SEARCH("INDIVIDUAL",SUBSTITUTE(UPPER($D793)," ","")))),"PREMIUM FREE",""))))</f>
        <v/>
      </c>
    </row>
    <row r="794">
      <c r="AC794">
        <f>IF($C794="","",IF(COUNTIF('Códigos Santander (ref)'!$A$2:$A$79,$C794)&gt;0,"SANTANDER",IF(COUNTIF('Códigos Itaú (ref)'!$A$2:$A$44,$C794)&gt;0,"ITAU",IF(AND(TRIM(UPPER($I794))="CONTRATUAL",ISNUMBER(SEARCH("INDIVIDUAL",SUBSTITUTE(UPPER($D794)," ","")))),"PREMIUM FREE",""))))</f>
        <v/>
      </c>
    </row>
    <row r="795">
      <c r="AC795">
        <f>IF($C795="","",IF(COUNTIF('Códigos Santander (ref)'!$A$2:$A$79,$C795)&gt;0,"SANTANDER",IF(COUNTIF('Códigos Itaú (ref)'!$A$2:$A$44,$C795)&gt;0,"ITAU",IF(AND(TRIM(UPPER($I795))="CONTRATUAL",ISNUMBER(SEARCH("INDIVIDUAL",SUBSTITUTE(UPPER($D795)," ","")))),"PREMIUM FREE",""))))</f>
        <v/>
      </c>
    </row>
    <row r="796">
      <c r="AC796">
        <f>IF($C796="","",IF(COUNTIF('Códigos Santander (ref)'!$A$2:$A$79,$C796)&gt;0,"SANTANDER",IF(COUNTIF('Códigos Itaú (ref)'!$A$2:$A$44,$C796)&gt;0,"ITAU",IF(AND(TRIM(UPPER($I796))="CONTRATUAL",ISNUMBER(SEARCH("INDIVIDUAL",SUBSTITUTE(UPPER($D796)," ","")))),"PREMIUM FREE",""))))</f>
        <v/>
      </c>
    </row>
    <row r="797">
      <c r="AC797">
        <f>IF($C797="","",IF(COUNTIF('Códigos Santander (ref)'!$A$2:$A$79,$C797)&gt;0,"SANTANDER",IF(COUNTIF('Códigos Itaú (ref)'!$A$2:$A$44,$C797)&gt;0,"ITAU",IF(AND(TRIM(UPPER($I797))="CONTRATUAL",ISNUMBER(SEARCH("INDIVIDUAL",SUBSTITUTE(UPPER($D797)," ","")))),"PREMIUM FREE",""))))</f>
        <v/>
      </c>
    </row>
    <row r="798">
      <c r="AC798">
        <f>IF($C798="","",IF(COUNTIF('Códigos Santander (ref)'!$A$2:$A$79,$C798)&gt;0,"SANTANDER",IF(COUNTIF('Códigos Itaú (ref)'!$A$2:$A$44,$C798)&gt;0,"ITAU",IF(AND(TRIM(UPPER($I798))="CONTRATUAL",ISNUMBER(SEARCH("INDIVIDUAL",SUBSTITUTE(UPPER($D798)," ","")))),"PREMIUM FREE",""))))</f>
        <v/>
      </c>
    </row>
    <row r="799">
      <c r="AC799">
        <f>IF($C799="","",IF(COUNTIF('Códigos Santander (ref)'!$A$2:$A$79,$C799)&gt;0,"SANTANDER",IF(COUNTIF('Códigos Itaú (ref)'!$A$2:$A$44,$C799)&gt;0,"ITAU",IF(AND(TRIM(UPPER($I799))="CONTRATUAL",ISNUMBER(SEARCH("INDIVIDUAL",SUBSTITUTE(UPPER($D799)," ","")))),"PREMIUM FREE",""))))</f>
        <v/>
      </c>
    </row>
    <row r="800">
      <c r="AC800">
        <f>IF($C800="","",IF(COUNTIF('Códigos Santander (ref)'!$A$2:$A$79,$C800)&gt;0,"SANTANDER",IF(COUNTIF('Códigos Itaú (ref)'!$A$2:$A$44,$C800)&gt;0,"ITAU",IF(AND(TRIM(UPPER($I800))="CONTRATUAL",ISNUMBER(SEARCH("INDIVIDUAL",SUBSTITUTE(UPPER($D800)," ","")))),"PREMIUM FREE",""))))</f>
        <v/>
      </c>
    </row>
    <row r="801">
      <c r="AC801">
        <f>IF($C801="","",IF(COUNTIF('Códigos Santander (ref)'!$A$2:$A$79,$C801)&gt;0,"SANTANDER",IF(COUNTIF('Códigos Itaú (ref)'!$A$2:$A$44,$C801)&gt;0,"ITAU",IF(AND(TRIM(UPPER($I801))="CONTRATUAL",ISNUMBER(SEARCH("INDIVIDUAL",SUBSTITUTE(UPPER($D801)," ","")))),"PREMIUM FREE",""))))</f>
        <v/>
      </c>
    </row>
    <row r="802">
      <c r="AC802">
        <f>IF($C802="","",IF(COUNTIF('Códigos Santander (ref)'!$A$2:$A$79,$C802)&gt;0,"SANTANDER",IF(COUNTIF('Códigos Itaú (ref)'!$A$2:$A$44,$C802)&gt;0,"ITAU",IF(AND(TRIM(UPPER($I802))="CONTRATUAL",ISNUMBER(SEARCH("INDIVIDUAL",SUBSTITUTE(UPPER($D802)," ","")))),"PREMIUM FREE",""))))</f>
        <v/>
      </c>
    </row>
    <row r="803">
      <c r="AC803">
        <f>IF($C803="","",IF(COUNTIF('Códigos Santander (ref)'!$A$2:$A$79,$C803)&gt;0,"SANTANDER",IF(COUNTIF('Códigos Itaú (ref)'!$A$2:$A$44,$C803)&gt;0,"ITAU",IF(AND(TRIM(UPPER($I803))="CONTRATUAL",ISNUMBER(SEARCH("INDIVIDUAL",SUBSTITUTE(UPPER($D803)," ","")))),"PREMIUM FREE",""))))</f>
        <v/>
      </c>
    </row>
    <row r="804">
      <c r="AC804">
        <f>IF($C804="","",IF(COUNTIF('Códigos Santander (ref)'!$A$2:$A$79,$C804)&gt;0,"SANTANDER",IF(COUNTIF('Códigos Itaú (ref)'!$A$2:$A$44,$C804)&gt;0,"ITAU",IF(AND(TRIM(UPPER($I804))="CONTRATUAL",ISNUMBER(SEARCH("INDIVIDUAL",SUBSTITUTE(UPPER($D804)," ","")))),"PREMIUM FREE",""))))</f>
        <v/>
      </c>
    </row>
    <row r="805">
      <c r="AC805">
        <f>IF($C805="","",IF(COUNTIF('Códigos Santander (ref)'!$A$2:$A$79,$C805)&gt;0,"SANTANDER",IF(COUNTIF('Códigos Itaú (ref)'!$A$2:$A$44,$C805)&gt;0,"ITAU",IF(AND(TRIM(UPPER($I805))="CONTRATUAL",ISNUMBER(SEARCH("INDIVIDUAL",SUBSTITUTE(UPPER($D805)," ","")))),"PREMIUM FREE",""))))</f>
        <v/>
      </c>
    </row>
    <row r="806">
      <c r="AC806">
        <f>IF($C806="","",IF(COUNTIF('Códigos Santander (ref)'!$A$2:$A$79,$C806)&gt;0,"SANTANDER",IF(COUNTIF('Códigos Itaú (ref)'!$A$2:$A$44,$C806)&gt;0,"ITAU",IF(AND(TRIM(UPPER($I806))="CONTRATUAL",ISNUMBER(SEARCH("INDIVIDUAL",SUBSTITUTE(UPPER($D806)," ","")))),"PREMIUM FREE",""))))</f>
        <v/>
      </c>
    </row>
    <row r="807">
      <c r="AC807">
        <f>IF($C807="","",IF(COUNTIF('Códigos Santander (ref)'!$A$2:$A$79,$C807)&gt;0,"SANTANDER",IF(COUNTIF('Códigos Itaú (ref)'!$A$2:$A$44,$C807)&gt;0,"ITAU",IF(AND(TRIM(UPPER($I807))="CONTRATUAL",ISNUMBER(SEARCH("INDIVIDUAL",SUBSTITUTE(UPPER($D807)," ","")))),"PREMIUM FREE",""))))</f>
        <v/>
      </c>
    </row>
    <row r="808">
      <c r="AC808">
        <f>IF($C808="","",IF(COUNTIF('Códigos Santander (ref)'!$A$2:$A$79,$C808)&gt;0,"SANTANDER",IF(COUNTIF('Códigos Itaú (ref)'!$A$2:$A$44,$C808)&gt;0,"ITAU",IF(AND(TRIM(UPPER($I808))="CONTRATUAL",ISNUMBER(SEARCH("INDIVIDUAL",SUBSTITUTE(UPPER($D808)," ","")))),"PREMIUM FREE",""))))</f>
        <v/>
      </c>
    </row>
    <row r="809">
      <c r="AC809">
        <f>IF($C809="","",IF(COUNTIF('Códigos Santander (ref)'!$A$2:$A$79,$C809)&gt;0,"SANTANDER",IF(COUNTIF('Códigos Itaú (ref)'!$A$2:$A$44,$C809)&gt;0,"ITAU",IF(AND(TRIM(UPPER($I809))="CONTRATUAL",ISNUMBER(SEARCH("INDIVIDUAL",SUBSTITUTE(UPPER($D809)," ","")))),"PREMIUM FREE",""))))</f>
        <v/>
      </c>
    </row>
    <row r="810">
      <c r="AC810">
        <f>IF($C810="","",IF(COUNTIF('Códigos Santander (ref)'!$A$2:$A$79,$C810)&gt;0,"SANTANDER",IF(COUNTIF('Códigos Itaú (ref)'!$A$2:$A$44,$C810)&gt;0,"ITAU",IF(AND(TRIM(UPPER($I810))="CONTRATUAL",ISNUMBER(SEARCH("INDIVIDUAL",SUBSTITUTE(UPPER($D810)," ","")))),"PREMIUM FREE",""))))</f>
        <v/>
      </c>
    </row>
    <row r="811">
      <c r="AC811">
        <f>IF($C811="","",IF(COUNTIF('Códigos Santander (ref)'!$A$2:$A$79,$C811)&gt;0,"SANTANDER",IF(COUNTIF('Códigos Itaú (ref)'!$A$2:$A$44,$C811)&gt;0,"ITAU",IF(AND(TRIM(UPPER($I811))="CONTRATUAL",ISNUMBER(SEARCH("INDIVIDUAL",SUBSTITUTE(UPPER($D811)," ","")))),"PREMIUM FREE",""))))</f>
        <v/>
      </c>
    </row>
    <row r="812">
      <c r="AC812">
        <f>IF($C812="","",IF(COUNTIF('Códigos Santander (ref)'!$A$2:$A$79,$C812)&gt;0,"SANTANDER",IF(COUNTIF('Códigos Itaú (ref)'!$A$2:$A$44,$C812)&gt;0,"ITAU",IF(AND(TRIM(UPPER($I812))="CONTRATUAL",ISNUMBER(SEARCH("INDIVIDUAL",SUBSTITUTE(UPPER($D812)," ","")))),"PREMIUM FREE",""))))</f>
        <v/>
      </c>
    </row>
    <row r="813">
      <c r="AC813">
        <f>IF($C813="","",IF(COUNTIF('Códigos Santander (ref)'!$A$2:$A$79,$C813)&gt;0,"SANTANDER",IF(COUNTIF('Códigos Itaú (ref)'!$A$2:$A$44,$C813)&gt;0,"ITAU",IF(AND(TRIM(UPPER($I813))="CONTRATUAL",ISNUMBER(SEARCH("INDIVIDUAL",SUBSTITUTE(UPPER($D813)," ","")))),"PREMIUM FREE",""))))</f>
        <v/>
      </c>
    </row>
    <row r="814">
      <c r="AC814">
        <f>IF($C814="","",IF(COUNTIF('Códigos Santander (ref)'!$A$2:$A$79,$C814)&gt;0,"SANTANDER",IF(COUNTIF('Códigos Itaú (ref)'!$A$2:$A$44,$C814)&gt;0,"ITAU",IF(AND(TRIM(UPPER($I814))="CONTRATUAL",ISNUMBER(SEARCH("INDIVIDUAL",SUBSTITUTE(UPPER($D814)," ","")))),"PREMIUM FREE",""))))</f>
        <v/>
      </c>
    </row>
    <row r="815">
      <c r="AC815">
        <f>IF($C815="","",IF(COUNTIF('Códigos Santander (ref)'!$A$2:$A$79,$C815)&gt;0,"SANTANDER",IF(COUNTIF('Códigos Itaú (ref)'!$A$2:$A$44,$C815)&gt;0,"ITAU",IF(AND(TRIM(UPPER($I815))="CONTRATUAL",ISNUMBER(SEARCH("INDIVIDUAL",SUBSTITUTE(UPPER($D815)," ","")))),"PREMIUM FREE",""))))</f>
        <v/>
      </c>
    </row>
    <row r="816">
      <c r="AC816">
        <f>IF($C816="","",IF(COUNTIF('Códigos Santander (ref)'!$A$2:$A$79,$C816)&gt;0,"SANTANDER",IF(COUNTIF('Códigos Itaú (ref)'!$A$2:$A$44,$C816)&gt;0,"ITAU",IF(AND(TRIM(UPPER($I816))="CONTRATUAL",ISNUMBER(SEARCH("INDIVIDUAL",SUBSTITUTE(UPPER($D816)," ","")))),"PREMIUM FREE",""))))</f>
        <v/>
      </c>
    </row>
    <row r="817">
      <c r="AC817">
        <f>IF($C817="","",IF(COUNTIF('Códigos Santander (ref)'!$A$2:$A$79,$C817)&gt;0,"SANTANDER",IF(COUNTIF('Códigos Itaú (ref)'!$A$2:$A$44,$C817)&gt;0,"ITAU",IF(AND(TRIM(UPPER($I817))="CONTRATUAL",ISNUMBER(SEARCH("INDIVIDUAL",SUBSTITUTE(UPPER($D817)," ","")))),"PREMIUM FREE",""))))</f>
        <v/>
      </c>
    </row>
    <row r="818">
      <c r="AC818">
        <f>IF($C818="","",IF(COUNTIF('Códigos Santander (ref)'!$A$2:$A$79,$C818)&gt;0,"SANTANDER",IF(COUNTIF('Códigos Itaú (ref)'!$A$2:$A$44,$C818)&gt;0,"ITAU",IF(AND(TRIM(UPPER($I818))="CONTRATUAL",ISNUMBER(SEARCH("INDIVIDUAL",SUBSTITUTE(UPPER($D818)," ","")))),"PREMIUM FREE",""))))</f>
        <v/>
      </c>
    </row>
    <row r="819">
      <c r="AC819">
        <f>IF($C819="","",IF(COUNTIF('Códigos Santander (ref)'!$A$2:$A$79,$C819)&gt;0,"SANTANDER",IF(COUNTIF('Códigos Itaú (ref)'!$A$2:$A$44,$C819)&gt;0,"ITAU",IF(AND(TRIM(UPPER($I819))="CONTRATUAL",ISNUMBER(SEARCH("INDIVIDUAL",SUBSTITUTE(UPPER($D819)," ","")))),"PREMIUM FREE",""))))</f>
        <v/>
      </c>
    </row>
    <row r="820">
      <c r="AC820">
        <f>IF($C820="","",IF(COUNTIF('Códigos Santander (ref)'!$A$2:$A$79,$C820)&gt;0,"SANTANDER",IF(COUNTIF('Códigos Itaú (ref)'!$A$2:$A$44,$C820)&gt;0,"ITAU",IF(AND(TRIM(UPPER($I820))="CONTRATUAL",ISNUMBER(SEARCH("INDIVIDUAL",SUBSTITUTE(UPPER($D820)," ","")))),"PREMIUM FREE",""))))</f>
        <v/>
      </c>
    </row>
    <row r="821">
      <c r="AC821">
        <f>IF($C821="","",IF(COUNTIF('Códigos Santander (ref)'!$A$2:$A$79,$C821)&gt;0,"SANTANDER",IF(COUNTIF('Códigos Itaú (ref)'!$A$2:$A$44,$C821)&gt;0,"ITAU",IF(AND(TRIM(UPPER($I821))="CONTRATUAL",ISNUMBER(SEARCH("INDIVIDUAL",SUBSTITUTE(UPPER($D821)," ","")))),"PREMIUM FREE",""))))</f>
        <v/>
      </c>
    </row>
    <row r="822">
      <c r="AC822">
        <f>IF($C822="","",IF(COUNTIF('Códigos Santander (ref)'!$A$2:$A$79,$C822)&gt;0,"SANTANDER",IF(COUNTIF('Códigos Itaú (ref)'!$A$2:$A$44,$C822)&gt;0,"ITAU",IF(AND(TRIM(UPPER($I822))="CONTRATUAL",ISNUMBER(SEARCH("INDIVIDUAL",SUBSTITUTE(UPPER($D822)," ","")))),"PREMIUM FREE",""))))</f>
        <v/>
      </c>
    </row>
    <row r="823">
      <c r="AC823">
        <f>IF($C823="","",IF(COUNTIF('Códigos Santander (ref)'!$A$2:$A$79,$C823)&gt;0,"SANTANDER",IF(COUNTIF('Códigos Itaú (ref)'!$A$2:$A$44,$C823)&gt;0,"ITAU",IF(AND(TRIM(UPPER($I823))="CONTRATUAL",ISNUMBER(SEARCH("INDIVIDUAL",SUBSTITUTE(UPPER($D823)," ","")))),"PREMIUM FREE",""))))</f>
        <v/>
      </c>
    </row>
    <row r="824">
      <c r="AC824">
        <f>IF($C824="","",IF(COUNTIF('Códigos Santander (ref)'!$A$2:$A$79,$C824)&gt;0,"SANTANDER",IF(COUNTIF('Códigos Itaú (ref)'!$A$2:$A$44,$C824)&gt;0,"ITAU",IF(AND(TRIM(UPPER($I824))="CONTRATUAL",ISNUMBER(SEARCH("INDIVIDUAL",SUBSTITUTE(UPPER($D824)," ","")))),"PREMIUM FREE",""))))</f>
        <v/>
      </c>
    </row>
    <row r="825">
      <c r="AC825">
        <f>IF($C825="","",IF(COUNTIF('Códigos Santander (ref)'!$A$2:$A$79,$C825)&gt;0,"SANTANDER",IF(COUNTIF('Códigos Itaú (ref)'!$A$2:$A$44,$C825)&gt;0,"ITAU",IF(AND(TRIM(UPPER($I825))="CONTRATUAL",ISNUMBER(SEARCH("INDIVIDUAL",SUBSTITUTE(UPPER($D825)," ","")))),"PREMIUM FREE",""))))</f>
        <v/>
      </c>
    </row>
    <row r="826">
      <c r="AC826">
        <f>IF($C826="","",IF(COUNTIF('Códigos Santander (ref)'!$A$2:$A$79,$C826)&gt;0,"SANTANDER",IF(COUNTIF('Códigos Itaú (ref)'!$A$2:$A$44,$C826)&gt;0,"ITAU",IF(AND(TRIM(UPPER($I826))="CONTRATUAL",ISNUMBER(SEARCH("INDIVIDUAL",SUBSTITUTE(UPPER($D826)," ","")))),"PREMIUM FREE",""))))</f>
        <v/>
      </c>
    </row>
    <row r="827">
      <c r="AC827">
        <f>IF($C827="","",IF(COUNTIF('Códigos Santander (ref)'!$A$2:$A$79,$C827)&gt;0,"SANTANDER",IF(COUNTIF('Códigos Itaú (ref)'!$A$2:$A$44,$C827)&gt;0,"ITAU",IF(AND(TRIM(UPPER($I827))="CONTRATUAL",ISNUMBER(SEARCH("INDIVIDUAL",SUBSTITUTE(UPPER($D827)," ","")))),"PREMIUM FREE",""))))</f>
        <v/>
      </c>
    </row>
    <row r="828">
      <c r="AC828">
        <f>IF($C828="","",IF(COUNTIF('Códigos Santander (ref)'!$A$2:$A$79,$C828)&gt;0,"SANTANDER",IF(COUNTIF('Códigos Itaú (ref)'!$A$2:$A$44,$C828)&gt;0,"ITAU",IF(AND(TRIM(UPPER($I828))="CONTRATUAL",ISNUMBER(SEARCH("INDIVIDUAL",SUBSTITUTE(UPPER($D828)," ","")))),"PREMIUM FREE",""))))</f>
        <v/>
      </c>
    </row>
    <row r="829">
      <c r="AC829">
        <f>IF($C829="","",IF(COUNTIF('Códigos Santander (ref)'!$A$2:$A$79,$C829)&gt;0,"SANTANDER",IF(COUNTIF('Códigos Itaú (ref)'!$A$2:$A$44,$C829)&gt;0,"ITAU",IF(AND(TRIM(UPPER($I829))="CONTRATUAL",ISNUMBER(SEARCH("INDIVIDUAL",SUBSTITUTE(UPPER($D829)," ","")))),"PREMIUM FREE",""))))</f>
        <v/>
      </c>
    </row>
    <row r="830">
      <c r="AC830">
        <f>IF($C830="","",IF(COUNTIF('Códigos Santander (ref)'!$A$2:$A$79,$C830)&gt;0,"SANTANDER",IF(COUNTIF('Códigos Itaú (ref)'!$A$2:$A$44,$C830)&gt;0,"ITAU",IF(AND(TRIM(UPPER($I830))="CONTRATUAL",ISNUMBER(SEARCH("INDIVIDUAL",SUBSTITUTE(UPPER($D830)," ","")))),"PREMIUM FREE",""))))</f>
        <v/>
      </c>
    </row>
    <row r="831">
      <c r="AC831">
        <f>IF($C831="","",IF(COUNTIF('Códigos Santander (ref)'!$A$2:$A$79,$C831)&gt;0,"SANTANDER",IF(COUNTIF('Códigos Itaú (ref)'!$A$2:$A$44,$C831)&gt;0,"ITAU",IF(AND(TRIM(UPPER($I831))="CONTRATUAL",ISNUMBER(SEARCH("INDIVIDUAL",SUBSTITUTE(UPPER($D831)," ","")))),"PREMIUM FREE",""))))</f>
        <v/>
      </c>
    </row>
    <row r="832">
      <c r="AC832">
        <f>IF($C832="","",IF(COUNTIF('Códigos Santander (ref)'!$A$2:$A$79,$C832)&gt;0,"SANTANDER",IF(COUNTIF('Códigos Itaú (ref)'!$A$2:$A$44,$C832)&gt;0,"ITAU",IF(AND(TRIM(UPPER($I832))="CONTRATUAL",ISNUMBER(SEARCH("INDIVIDUAL",SUBSTITUTE(UPPER($D832)," ","")))),"PREMIUM FREE",""))))</f>
        <v/>
      </c>
    </row>
    <row r="833">
      <c r="AC833">
        <f>IF($C833="","",IF(COUNTIF('Códigos Santander (ref)'!$A$2:$A$79,$C833)&gt;0,"SANTANDER",IF(COUNTIF('Códigos Itaú (ref)'!$A$2:$A$44,$C833)&gt;0,"ITAU",IF(AND(TRIM(UPPER($I833))="CONTRATUAL",ISNUMBER(SEARCH("INDIVIDUAL",SUBSTITUTE(UPPER($D833)," ","")))),"PREMIUM FREE",""))))</f>
        <v/>
      </c>
    </row>
    <row r="834">
      <c r="AC834">
        <f>IF($C834="","",IF(COUNTIF('Códigos Santander (ref)'!$A$2:$A$79,$C834)&gt;0,"SANTANDER",IF(COUNTIF('Códigos Itaú (ref)'!$A$2:$A$44,$C834)&gt;0,"ITAU",IF(AND(TRIM(UPPER($I834))="CONTRATUAL",ISNUMBER(SEARCH("INDIVIDUAL",SUBSTITUTE(UPPER($D834)," ","")))),"PREMIUM FREE",""))))</f>
        <v/>
      </c>
    </row>
    <row r="835">
      <c r="AC835">
        <f>IF($C835="","",IF(COUNTIF('Códigos Santander (ref)'!$A$2:$A$79,$C835)&gt;0,"SANTANDER",IF(COUNTIF('Códigos Itaú (ref)'!$A$2:$A$44,$C835)&gt;0,"ITAU",IF(AND(TRIM(UPPER($I835))="CONTRATUAL",ISNUMBER(SEARCH("INDIVIDUAL",SUBSTITUTE(UPPER($D835)," ","")))),"PREMIUM FREE",""))))</f>
        <v/>
      </c>
    </row>
    <row r="836">
      <c r="AC836">
        <f>IF($C836="","",IF(COUNTIF('Códigos Santander (ref)'!$A$2:$A$79,$C836)&gt;0,"SANTANDER",IF(COUNTIF('Códigos Itaú (ref)'!$A$2:$A$44,$C836)&gt;0,"ITAU",IF(AND(TRIM(UPPER($I836))="CONTRATUAL",ISNUMBER(SEARCH("INDIVIDUAL",SUBSTITUTE(UPPER($D836)," ","")))),"PREMIUM FREE",""))))</f>
        <v/>
      </c>
    </row>
    <row r="837">
      <c r="AC837">
        <f>IF($C837="","",IF(COUNTIF('Códigos Santander (ref)'!$A$2:$A$79,$C837)&gt;0,"SANTANDER",IF(COUNTIF('Códigos Itaú (ref)'!$A$2:$A$44,$C837)&gt;0,"ITAU",IF(AND(TRIM(UPPER($I837))="CONTRATUAL",ISNUMBER(SEARCH("INDIVIDUAL",SUBSTITUTE(UPPER($D837)," ","")))),"PREMIUM FREE",""))))</f>
        <v/>
      </c>
    </row>
    <row r="838">
      <c r="AC838">
        <f>IF($C838="","",IF(COUNTIF('Códigos Santander (ref)'!$A$2:$A$79,$C838)&gt;0,"SANTANDER",IF(COUNTIF('Códigos Itaú (ref)'!$A$2:$A$44,$C838)&gt;0,"ITAU",IF(AND(TRIM(UPPER($I838))="CONTRATUAL",ISNUMBER(SEARCH("INDIVIDUAL",SUBSTITUTE(UPPER($D838)," ","")))),"PREMIUM FREE",""))))</f>
        <v/>
      </c>
    </row>
    <row r="839">
      <c r="AC839">
        <f>IF($C839="","",IF(COUNTIF('Códigos Santander (ref)'!$A$2:$A$79,$C839)&gt;0,"SANTANDER",IF(COUNTIF('Códigos Itaú (ref)'!$A$2:$A$44,$C839)&gt;0,"ITAU",IF(AND(TRIM(UPPER($I839))="CONTRATUAL",ISNUMBER(SEARCH("INDIVIDUAL",SUBSTITUTE(UPPER($D839)," ","")))),"PREMIUM FREE",""))))</f>
        <v/>
      </c>
    </row>
    <row r="840">
      <c r="AC840">
        <f>IF($C840="","",IF(COUNTIF('Códigos Santander (ref)'!$A$2:$A$79,$C840)&gt;0,"SANTANDER",IF(COUNTIF('Códigos Itaú (ref)'!$A$2:$A$44,$C840)&gt;0,"ITAU",IF(AND(TRIM(UPPER($I840))="CONTRATUAL",ISNUMBER(SEARCH("INDIVIDUAL",SUBSTITUTE(UPPER($D840)," ","")))),"PREMIUM FREE",""))))</f>
        <v/>
      </c>
    </row>
    <row r="841">
      <c r="AC841">
        <f>IF($C841="","",IF(COUNTIF('Códigos Santander (ref)'!$A$2:$A$79,$C841)&gt;0,"SANTANDER",IF(COUNTIF('Códigos Itaú (ref)'!$A$2:$A$44,$C841)&gt;0,"ITAU",IF(AND(TRIM(UPPER($I841))="CONTRATUAL",ISNUMBER(SEARCH("INDIVIDUAL",SUBSTITUTE(UPPER($D841)," ","")))),"PREMIUM FREE",""))))</f>
        <v/>
      </c>
    </row>
    <row r="842">
      <c r="AC842">
        <f>IF($C842="","",IF(COUNTIF('Códigos Santander (ref)'!$A$2:$A$79,$C842)&gt;0,"SANTANDER",IF(COUNTIF('Códigos Itaú (ref)'!$A$2:$A$44,$C842)&gt;0,"ITAU",IF(AND(TRIM(UPPER($I842))="CONTRATUAL",ISNUMBER(SEARCH("INDIVIDUAL",SUBSTITUTE(UPPER($D842)," ","")))),"PREMIUM FREE",""))))</f>
        <v/>
      </c>
    </row>
    <row r="843">
      <c r="AC843">
        <f>IF($C843="","",IF(COUNTIF('Códigos Santander (ref)'!$A$2:$A$79,$C843)&gt;0,"SANTANDER",IF(COUNTIF('Códigos Itaú (ref)'!$A$2:$A$44,$C843)&gt;0,"ITAU",IF(AND(TRIM(UPPER($I843))="CONTRATUAL",ISNUMBER(SEARCH("INDIVIDUAL",SUBSTITUTE(UPPER($D843)," ","")))),"PREMIUM FREE",""))))</f>
        <v/>
      </c>
    </row>
    <row r="844">
      <c r="AC844">
        <f>IF($C844="","",IF(COUNTIF('Códigos Santander (ref)'!$A$2:$A$79,$C844)&gt;0,"SANTANDER",IF(COUNTIF('Códigos Itaú (ref)'!$A$2:$A$44,$C844)&gt;0,"ITAU",IF(AND(TRIM(UPPER($I844))="CONTRATUAL",ISNUMBER(SEARCH("INDIVIDUAL",SUBSTITUTE(UPPER($D844)," ","")))),"PREMIUM FREE",""))))</f>
        <v/>
      </c>
    </row>
    <row r="845">
      <c r="AC845">
        <f>IF($C845="","",IF(COUNTIF('Códigos Santander (ref)'!$A$2:$A$79,$C845)&gt;0,"SANTANDER",IF(COUNTIF('Códigos Itaú (ref)'!$A$2:$A$44,$C845)&gt;0,"ITAU",IF(AND(TRIM(UPPER($I845))="CONTRATUAL",ISNUMBER(SEARCH("INDIVIDUAL",SUBSTITUTE(UPPER($D845)," ","")))),"PREMIUM FREE",""))))</f>
        <v/>
      </c>
    </row>
    <row r="846">
      <c r="AC846">
        <f>IF($C846="","",IF(COUNTIF('Códigos Santander (ref)'!$A$2:$A$79,$C846)&gt;0,"SANTANDER",IF(COUNTIF('Códigos Itaú (ref)'!$A$2:$A$44,$C846)&gt;0,"ITAU",IF(AND(TRIM(UPPER($I846))="CONTRATUAL",ISNUMBER(SEARCH("INDIVIDUAL",SUBSTITUTE(UPPER($D846)," ","")))),"PREMIUM FREE",""))))</f>
        <v/>
      </c>
    </row>
    <row r="847">
      <c r="AC847">
        <f>IF($C847="","",IF(COUNTIF('Códigos Santander (ref)'!$A$2:$A$79,$C847)&gt;0,"SANTANDER",IF(COUNTIF('Códigos Itaú (ref)'!$A$2:$A$44,$C847)&gt;0,"ITAU",IF(AND(TRIM(UPPER($I847))="CONTRATUAL",ISNUMBER(SEARCH("INDIVIDUAL",SUBSTITUTE(UPPER($D847)," ","")))),"PREMIUM FREE",""))))</f>
        <v/>
      </c>
    </row>
    <row r="848">
      <c r="AC848">
        <f>IF($C848="","",IF(COUNTIF('Códigos Santander (ref)'!$A$2:$A$79,$C848)&gt;0,"SANTANDER",IF(COUNTIF('Códigos Itaú (ref)'!$A$2:$A$44,$C848)&gt;0,"ITAU",IF(AND(TRIM(UPPER($I848))="CONTRATUAL",ISNUMBER(SEARCH("INDIVIDUAL",SUBSTITUTE(UPPER($D848)," ","")))),"PREMIUM FREE",""))))</f>
        <v/>
      </c>
    </row>
    <row r="849">
      <c r="AC849">
        <f>IF($C849="","",IF(COUNTIF('Códigos Santander (ref)'!$A$2:$A$79,$C849)&gt;0,"SANTANDER",IF(COUNTIF('Códigos Itaú (ref)'!$A$2:$A$44,$C849)&gt;0,"ITAU",IF(AND(TRIM(UPPER($I849))="CONTRATUAL",ISNUMBER(SEARCH("INDIVIDUAL",SUBSTITUTE(UPPER($D849)," ","")))),"PREMIUM FREE",""))))</f>
        <v/>
      </c>
    </row>
    <row r="850">
      <c r="AC850">
        <f>IF($C850="","",IF(COUNTIF('Códigos Santander (ref)'!$A$2:$A$79,$C850)&gt;0,"SANTANDER",IF(COUNTIF('Códigos Itaú (ref)'!$A$2:$A$44,$C850)&gt;0,"ITAU",IF(AND(TRIM(UPPER($I850))="CONTRATUAL",ISNUMBER(SEARCH("INDIVIDUAL",SUBSTITUTE(UPPER($D850)," ","")))),"PREMIUM FREE",""))))</f>
        <v/>
      </c>
    </row>
    <row r="851">
      <c r="AC851">
        <f>IF($C851="","",IF(COUNTIF('Códigos Santander (ref)'!$A$2:$A$79,$C851)&gt;0,"SANTANDER",IF(COUNTIF('Códigos Itaú (ref)'!$A$2:$A$44,$C851)&gt;0,"ITAU",IF(AND(TRIM(UPPER($I851))="CONTRATUAL",ISNUMBER(SEARCH("INDIVIDUAL",SUBSTITUTE(UPPER($D851)," ","")))),"PREMIUM FREE",""))))</f>
        <v/>
      </c>
    </row>
    <row r="852">
      <c r="AC852">
        <f>IF($C852="","",IF(COUNTIF('Códigos Santander (ref)'!$A$2:$A$79,$C852)&gt;0,"SANTANDER",IF(COUNTIF('Códigos Itaú (ref)'!$A$2:$A$44,$C852)&gt;0,"ITAU",IF(AND(TRIM(UPPER($I852))="CONTRATUAL",ISNUMBER(SEARCH("INDIVIDUAL",SUBSTITUTE(UPPER($D852)," ","")))),"PREMIUM FREE",""))))</f>
        <v/>
      </c>
    </row>
    <row r="853">
      <c r="AC853">
        <f>IF($C853="","",IF(COUNTIF('Códigos Santander (ref)'!$A$2:$A$79,$C853)&gt;0,"SANTANDER",IF(COUNTIF('Códigos Itaú (ref)'!$A$2:$A$44,$C853)&gt;0,"ITAU",IF(AND(TRIM(UPPER($I853))="CONTRATUAL",ISNUMBER(SEARCH("INDIVIDUAL",SUBSTITUTE(UPPER($D853)," ","")))),"PREMIUM FREE",""))))</f>
        <v/>
      </c>
    </row>
    <row r="854">
      <c r="AC854">
        <f>IF($C854="","",IF(COUNTIF('Códigos Santander (ref)'!$A$2:$A$79,$C854)&gt;0,"SANTANDER",IF(COUNTIF('Códigos Itaú (ref)'!$A$2:$A$44,$C854)&gt;0,"ITAU",IF(AND(TRIM(UPPER($I854))="CONTRATUAL",ISNUMBER(SEARCH("INDIVIDUAL",SUBSTITUTE(UPPER($D854)," ","")))),"PREMIUM FREE",""))))</f>
        <v/>
      </c>
    </row>
    <row r="855">
      <c r="AC855">
        <f>IF($C855="","",IF(COUNTIF('Códigos Santander (ref)'!$A$2:$A$79,$C855)&gt;0,"SANTANDER",IF(COUNTIF('Códigos Itaú (ref)'!$A$2:$A$44,$C855)&gt;0,"ITAU",IF(AND(TRIM(UPPER($I855))="CONTRATUAL",ISNUMBER(SEARCH("INDIVIDUAL",SUBSTITUTE(UPPER($D855)," ","")))),"PREMIUM FREE",""))))</f>
        <v/>
      </c>
    </row>
    <row r="856">
      <c r="AC856">
        <f>IF($C856="","",IF(COUNTIF('Códigos Santander (ref)'!$A$2:$A$79,$C856)&gt;0,"SANTANDER",IF(COUNTIF('Códigos Itaú (ref)'!$A$2:$A$44,$C856)&gt;0,"ITAU",IF(AND(TRIM(UPPER($I856))="CONTRATUAL",ISNUMBER(SEARCH("INDIVIDUAL",SUBSTITUTE(UPPER($D856)," ","")))),"PREMIUM FREE",""))))</f>
        <v/>
      </c>
    </row>
    <row r="857">
      <c r="AC857">
        <f>IF($C857="","",IF(COUNTIF('Códigos Santander (ref)'!$A$2:$A$79,$C857)&gt;0,"SANTANDER",IF(COUNTIF('Códigos Itaú (ref)'!$A$2:$A$44,$C857)&gt;0,"ITAU",IF(AND(TRIM(UPPER($I857))="CONTRATUAL",ISNUMBER(SEARCH("INDIVIDUAL",SUBSTITUTE(UPPER($D857)," ","")))),"PREMIUM FREE",""))))</f>
        <v/>
      </c>
    </row>
    <row r="858">
      <c r="AC858">
        <f>IF($C858="","",IF(COUNTIF('Códigos Santander (ref)'!$A$2:$A$79,$C858)&gt;0,"SANTANDER",IF(COUNTIF('Códigos Itaú (ref)'!$A$2:$A$44,$C858)&gt;0,"ITAU",IF(AND(TRIM(UPPER($I858))="CONTRATUAL",ISNUMBER(SEARCH("INDIVIDUAL",SUBSTITUTE(UPPER($D858)," ","")))),"PREMIUM FREE",""))))</f>
        <v/>
      </c>
    </row>
    <row r="859">
      <c r="AC859">
        <f>IF($C859="","",IF(COUNTIF('Códigos Santander (ref)'!$A$2:$A$79,$C859)&gt;0,"SANTANDER",IF(COUNTIF('Códigos Itaú (ref)'!$A$2:$A$44,$C859)&gt;0,"ITAU",IF(AND(TRIM(UPPER($I859))="CONTRATUAL",ISNUMBER(SEARCH("INDIVIDUAL",SUBSTITUTE(UPPER($D859)," ","")))),"PREMIUM FREE",""))))</f>
        <v/>
      </c>
    </row>
    <row r="860">
      <c r="AC860">
        <f>IF($C860="","",IF(COUNTIF('Códigos Santander (ref)'!$A$2:$A$79,$C860)&gt;0,"SANTANDER",IF(COUNTIF('Códigos Itaú (ref)'!$A$2:$A$44,$C860)&gt;0,"ITAU",IF(AND(TRIM(UPPER($I860))="CONTRATUAL",ISNUMBER(SEARCH("INDIVIDUAL",SUBSTITUTE(UPPER($D860)," ","")))),"PREMIUM FREE",""))))</f>
        <v/>
      </c>
    </row>
    <row r="861">
      <c r="AC861">
        <f>IF($C861="","",IF(COUNTIF('Códigos Santander (ref)'!$A$2:$A$79,$C861)&gt;0,"SANTANDER",IF(COUNTIF('Códigos Itaú (ref)'!$A$2:$A$44,$C861)&gt;0,"ITAU",IF(AND(TRIM(UPPER($I861))="CONTRATUAL",ISNUMBER(SEARCH("INDIVIDUAL",SUBSTITUTE(UPPER($D861)," ","")))),"PREMIUM FREE",""))))</f>
        <v/>
      </c>
    </row>
    <row r="862">
      <c r="AC862">
        <f>IF($C862="","",IF(COUNTIF('Códigos Santander (ref)'!$A$2:$A$79,$C862)&gt;0,"SANTANDER",IF(COUNTIF('Códigos Itaú (ref)'!$A$2:$A$44,$C862)&gt;0,"ITAU",IF(AND(TRIM(UPPER($I862))="CONTRATUAL",ISNUMBER(SEARCH("INDIVIDUAL",SUBSTITUTE(UPPER($D862)," ","")))),"PREMIUM FREE",""))))</f>
        <v/>
      </c>
    </row>
    <row r="863">
      <c r="AC863">
        <f>IF($C863="","",IF(COUNTIF('Códigos Santander (ref)'!$A$2:$A$79,$C863)&gt;0,"SANTANDER",IF(COUNTIF('Códigos Itaú (ref)'!$A$2:$A$44,$C863)&gt;0,"ITAU",IF(AND(TRIM(UPPER($I863))="CONTRATUAL",ISNUMBER(SEARCH("INDIVIDUAL",SUBSTITUTE(UPPER($D863)," ","")))),"PREMIUM FREE",""))))</f>
        <v/>
      </c>
    </row>
    <row r="864">
      <c r="AC864">
        <f>IF($C864="","",IF(COUNTIF('Códigos Santander (ref)'!$A$2:$A$79,$C864)&gt;0,"SANTANDER",IF(COUNTIF('Códigos Itaú (ref)'!$A$2:$A$44,$C864)&gt;0,"ITAU",IF(AND(TRIM(UPPER($I864))="CONTRATUAL",ISNUMBER(SEARCH("INDIVIDUAL",SUBSTITUTE(UPPER($D864)," ","")))),"PREMIUM FREE",""))))</f>
        <v/>
      </c>
    </row>
    <row r="865">
      <c r="AC865">
        <f>IF($C865="","",IF(COUNTIF('Códigos Santander (ref)'!$A$2:$A$79,$C865)&gt;0,"SANTANDER",IF(COUNTIF('Códigos Itaú (ref)'!$A$2:$A$44,$C865)&gt;0,"ITAU",IF(AND(TRIM(UPPER($I865))="CONTRATUAL",ISNUMBER(SEARCH("INDIVIDUAL",SUBSTITUTE(UPPER($D865)," ","")))),"PREMIUM FREE",""))))</f>
        <v/>
      </c>
    </row>
    <row r="866">
      <c r="AC866">
        <f>IF($C866="","",IF(COUNTIF('Códigos Santander (ref)'!$A$2:$A$79,$C866)&gt;0,"SANTANDER",IF(COUNTIF('Códigos Itaú (ref)'!$A$2:$A$44,$C866)&gt;0,"ITAU",IF(AND(TRIM(UPPER($I866))="CONTRATUAL",ISNUMBER(SEARCH("INDIVIDUAL",SUBSTITUTE(UPPER($D866)," ","")))),"PREMIUM FREE",""))))</f>
        <v/>
      </c>
    </row>
    <row r="867">
      <c r="AC867">
        <f>IF($C867="","",IF(COUNTIF('Códigos Santander (ref)'!$A$2:$A$79,$C867)&gt;0,"SANTANDER",IF(COUNTIF('Códigos Itaú (ref)'!$A$2:$A$44,$C867)&gt;0,"ITAU",IF(AND(TRIM(UPPER($I867))="CONTRATUAL",ISNUMBER(SEARCH("INDIVIDUAL",SUBSTITUTE(UPPER($D867)," ","")))),"PREMIUM FREE",""))))</f>
        <v/>
      </c>
    </row>
    <row r="868">
      <c r="AC868">
        <f>IF($C868="","",IF(COUNTIF('Códigos Santander (ref)'!$A$2:$A$79,$C868)&gt;0,"SANTANDER",IF(COUNTIF('Códigos Itaú (ref)'!$A$2:$A$44,$C868)&gt;0,"ITAU",IF(AND(TRIM(UPPER($I868))="CONTRATUAL",ISNUMBER(SEARCH("INDIVIDUAL",SUBSTITUTE(UPPER($D868)," ","")))),"PREMIUM FREE",""))))</f>
        <v/>
      </c>
    </row>
    <row r="869">
      <c r="AC869">
        <f>IF($C869="","",IF(COUNTIF('Códigos Santander (ref)'!$A$2:$A$79,$C869)&gt;0,"SANTANDER",IF(COUNTIF('Códigos Itaú (ref)'!$A$2:$A$44,$C869)&gt;0,"ITAU",IF(AND(TRIM(UPPER($I869))="CONTRATUAL",ISNUMBER(SEARCH("INDIVIDUAL",SUBSTITUTE(UPPER($D869)," ","")))),"PREMIUM FREE",""))))</f>
        <v/>
      </c>
    </row>
    <row r="870">
      <c r="AC870">
        <f>IF($C870="","",IF(COUNTIF('Códigos Santander (ref)'!$A$2:$A$79,$C870)&gt;0,"SANTANDER",IF(COUNTIF('Códigos Itaú (ref)'!$A$2:$A$44,$C870)&gt;0,"ITAU",IF(AND(TRIM(UPPER($I870))="CONTRATUAL",ISNUMBER(SEARCH("INDIVIDUAL",SUBSTITUTE(UPPER($D870)," ","")))),"PREMIUM FREE",""))))</f>
        <v/>
      </c>
    </row>
    <row r="871">
      <c r="AC871">
        <f>IF($C871="","",IF(COUNTIF('Códigos Santander (ref)'!$A$2:$A$79,$C871)&gt;0,"SANTANDER",IF(COUNTIF('Códigos Itaú (ref)'!$A$2:$A$44,$C871)&gt;0,"ITAU",IF(AND(TRIM(UPPER($I871))="CONTRATUAL",ISNUMBER(SEARCH("INDIVIDUAL",SUBSTITUTE(UPPER($D871)," ","")))),"PREMIUM FREE",""))))</f>
        <v/>
      </c>
    </row>
    <row r="872">
      <c r="AC872">
        <f>IF($C872="","",IF(COUNTIF('Códigos Santander (ref)'!$A$2:$A$79,$C872)&gt;0,"SANTANDER",IF(COUNTIF('Códigos Itaú (ref)'!$A$2:$A$44,$C872)&gt;0,"ITAU",IF(AND(TRIM(UPPER($I872))="CONTRATUAL",ISNUMBER(SEARCH("INDIVIDUAL",SUBSTITUTE(UPPER($D872)," ","")))),"PREMIUM FREE",""))))</f>
        <v/>
      </c>
    </row>
    <row r="873">
      <c r="AC873">
        <f>IF($C873="","",IF(COUNTIF('Códigos Santander (ref)'!$A$2:$A$79,$C873)&gt;0,"SANTANDER",IF(COUNTIF('Códigos Itaú (ref)'!$A$2:$A$44,$C873)&gt;0,"ITAU",IF(AND(TRIM(UPPER($I873))="CONTRATUAL",ISNUMBER(SEARCH("INDIVIDUAL",SUBSTITUTE(UPPER($D873)," ","")))),"PREMIUM FREE",""))))</f>
        <v/>
      </c>
    </row>
    <row r="874">
      <c r="AC874">
        <f>IF($C874="","",IF(COUNTIF('Códigos Santander (ref)'!$A$2:$A$79,$C874)&gt;0,"SANTANDER",IF(COUNTIF('Códigos Itaú (ref)'!$A$2:$A$44,$C874)&gt;0,"ITAU",IF(AND(TRIM(UPPER($I874))="CONTRATUAL",ISNUMBER(SEARCH("INDIVIDUAL",SUBSTITUTE(UPPER($D874)," ","")))),"PREMIUM FREE",""))))</f>
        <v/>
      </c>
    </row>
    <row r="875">
      <c r="AC875">
        <f>IF($C875="","",IF(COUNTIF('Códigos Santander (ref)'!$A$2:$A$79,$C875)&gt;0,"SANTANDER",IF(COUNTIF('Códigos Itaú (ref)'!$A$2:$A$44,$C875)&gt;0,"ITAU",IF(AND(TRIM(UPPER($I875))="CONTRATUAL",ISNUMBER(SEARCH("INDIVIDUAL",SUBSTITUTE(UPPER($D875)," ","")))),"PREMIUM FREE",""))))</f>
        <v/>
      </c>
    </row>
    <row r="876">
      <c r="AC876">
        <f>IF($C876="","",IF(COUNTIF('Códigos Santander (ref)'!$A$2:$A$79,$C876)&gt;0,"SANTANDER",IF(COUNTIF('Códigos Itaú (ref)'!$A$2:$A$44,$C876)&gt;0,"ITAU",IF(AND(TRIM(UPPER($I876))="CONTRATUAL",ISNUMBER(SEARCH("INDIVIDUAL",SUBSTITUTE(UPPER($D876)," ","")))),"PREMIUM FREE",""))))</f>
        <v/>
      </c>
    </row>
    <row r="877">
      <c r="AC877">
        <f>IF($C877="","",IF(COUNTIF('Códigos Santander (ref)'!$A$2:$A$79,$C877)&gt;0,"SANTANDER",IF(COUNTIF('Códigos Itaú (ref)'!$A$2:$A$44,$C877)&gt;0,"ITAU",IF(AND(TRIM(UPPER($I877))="CONTRATUAL",ISNUMBER(SEARCH("INDIVIDUAL",SUBSTITUTE(UPPER($D877)," ","")))),"PREMIUM FREE",""))))</f>
        <v/>
      </c>
    </row>
    <row r="878">
      <c r="AC878">
        <f>IF($C878="","",IF(COUNTIF('Códigos Santander (ref)'!$A$2:$A$79,$C878)&gt;0,"SANTANDER",IF(COUNTIF('Códigos Itaú (ref)'!$A$2:$A$44,$C878)&gt;0,"ITAU",IF(AND(TRIM(UPPER($I878))="CONTRATUAL",ISNUMBER(SEARCH("INDIVIDUAL",SUBSTITUTE(UPPER($D878)," ","")))),"PREMIUM FREE",""))))</f>
        <v/>
      </c>
    </row>
    <row r="879">
      <c r="AC879">
        <f>IF($C879="","",IF(COUNTIF('Códigos Santander (ref)'!$A$2:$A$79,$C879)&gt;0,"SANTANDER",IF(COUNTIF('Códigos Itaú (ref)'!$A$2:$A$44,$C879)&gt;0,"ITAU",IF(AND(TRIM(UPPER($I879))="CONTRATUAL",ISNUMBER(SEARCH("INDIVIDUAL",SUBSTITUTE(UPPER($D879)," ","")))),"PREMIUM FREE",""))))</f>
        <v/>
      </c>
    </row>
    <row r="880">
      <c r="AC880">
        <f>IF($C880="","",IF(COUNTIF('Códigos Santander (ref)'!$A$2:$A$79,$C880)&gt;0,"SANTANDER",IF(COUNTIF('Códigos Itaú (ref)'!$A$2:$A$44,$C880)&gt;0,"ITAU",IF(AND(TRIM(UPPER($I880))="CONTRATUAL",ISNUMBER(SEARCH("INDIVIDUAL",SUBSTITUTE(UPPER($D880)," ","")))),"PREMIUM FREE",""))))</f>
        <v/>
      </c>
    </row>
    <row r="881">
      <c r="AC881">
        <f>IF($C881="","",IF(COUNTIF('Códigos Santander (ref)'!$A$2:$A$79,$C881)&gt;0,"SANTANDER",IF(COUNTIF('Códigos Itaú (ref)'!$A$2:$A$44,$C881)&gt;0,"ITAU",IF(AND(TRIM(UPPER($I881))="CONTRATUAL",ISNUMBER(SEARCH("INDIVIDUAL",SUBSTITUTE(UPPER($D881)," ","")))),"PREMIUM FREE",""))))</f>
        <v/>
      </c>
    </row>
    <row r="882">
      <c r="AC882">
        <f>IF($C882="","",IF(COUNTIF('Códigos Santander (ref)'!$A$2:$A$79,$C882)&gt;0,"SANTANDER",IF(COUNTIF('Códigos Itaú (ref)'!$A$2:$A$44,$C882)&gt;0,"ITAU",IF(AND(TRIM(UPPER($I882))="CONTRATUAL",ISNUMBER(SEARCH("INDIVIDUAL",SUBSTITUTE(UPPER($D882)," ","")))),"PREMIUM FREE",""))))</f>
        <v/>
      </c>
    </row>
    <row r="883">
      <c r="AC883">
        <f>IF($C883="","",IF(COUNTIF('Códigos Santander (ref)'!$A$2:$A$79,$C883)&gt;0,"SANTANDER",IF(COUNTIF('Códigos Itaú (ref)'!$A$2:$A$44,$C883)&gt;0,"ITAU",IF(AND(TRIM(UPPER($I883))="CONTRATUAL",ISNUMBER(SEARCH("INDIVIDUAL",SUBSTITUTE(UPPER($D883)," ","")))),"PREMIUM FREE",""))))</f>
        <v/>
      </c>
    </row>
    <row r="884">
      <c r="AC884">
        <f>IF($C884="","",IF(COUNTIF('Códigos Santander (ref)'!$A$2:$A$79,$C884)&gt;0,"SANTANDER",IF(COUNTIF('Códigos Itaú (ref)'!$A$2:$A$44,$C884)&gt;0,"ITAU",IF(AND(TRIM(UPPER($I884))="CONTRATUAL",ISNUMBER(SEARCH("INDIVIDUAL",SUBSTITUTE(UPPER($D884)," ","")))),"PREMIUM FREE",""))))</f>
        <v/>
      </c>
    </row>
    <row r="885">
      <c r="AC885">
        <f>IF($C885="","",IF(COUNTIF('Códigos Santander (ref)'!$A$2:$A$79,$C885)&gt;0,"SANTANDER",IF(COUNTIF('Códigos Itaú (ref)'!$A$2:$A$44,$C885)&gt;0,"ITAU",IF(AND(TRIM(UPPER($I885))="CONTRATUAL",ISNUMBER(SEARCH("INDIVIDUAL",SUBSTITUTE(UPPER($D885)," ","")))),"PREMIUM FREE",""))))</f>
        <v/>
      </c>
    </row>
    <row r="886">
      <c r="AC886">
        <f>IF($C886="","",IF(COUNTIF('Códigos Santander (ref)'!$A$2:$A$79,$C886)&gt;0,"SANTANDER",IF(COUNTIF('Códigos Itaú (ref)'!$A$2:$A$44,$C886)&gt;0,"ITAU",IF(AND(TRIM(UPPER($I886))="CONTRATUAL",ISNUMBER(SEARCH("INDIVIDUAL",SUBSTITUTE(UPPER($D886)," ","")))),"PREMIUM FREE",""))))</f>
        <v/>
      </c>
    </row>
    <row r="887">
      <c r="AC887">
        <f>IF($C887="","",IF(COUNTIF('Códigos Santander (ref)'!$A$2:$A$79,$C887)&gt;0,"SANTANDER",IF(COUNTIF('Códigos Itaú (ref)'!$A$2:$A$44,$C887)&gt;0,"ITAU",IF(AND(TRIM(UPPER($I887))="CONTRATUAL",ISNUMBER(SEARCH("INDIVIDUAL",SUBSTITUTE(UPPER($D887)," ","")))),"PREMIUM FREE",""))))</f>
        <v/>
      </c>
    </row>
    <row r="888">
      <c r="AC888">
        <f>IF($C888="","",IF(COUNTIF('Códigos Santander (ref)'!$A$2:$A$79,$C888)&gt;0,"SANTANDER",IF(COUNTIF('Códigos Itaú (ref)'!$A$2:$A$44,$C888)&gt;0,"ITAU",IF(AND(TRIM(UPPER($I888))="CONTRATUAL",ISNUMBER(SEARCH("INDIVIDUAL",SUBSTITUTE(UPPER($D888)," ","")))),"PREMIUM FREE",""))))</f>
        <v/>
      </c>
    </row>
    <row r="889">
      <c r="AC889">
        <f>IF($C889="","",IF(COUNTIF('Códigos Santander (ref)'!$A$2:$A$79,$C889)&gt;0,"SANTANDER",IF(COUNTIF('Códigos Itaú (ref)'!$A$2:$A$44,$C889)&gt;0,"ITAU",IF(AND(TRIM(UPPER($I889))="CONTRATUAL",ISNUMBER(SEARCH("INDIVIDUAL",SUBSTITUTE(UPPER($D889)," ","")))),"PREMIUM FREE",""))))</f>
        <v/>
      </c>
    </row>
    <row r="890">
      <c r="AC890">
        <f>IF($C890="","",IF(COUNTIF('Códigos Santander (ref)'!$A$2:$A$79,$C890)&gt;0,"SANTANDER",IF(COUNTIF('Códigos Itaú (ref)'!$A$2:$A$44,$C890)&gt;0,"ITAU",IF(AND(TRIM(UPPER($I890))="CONTRATUAL",ISNUMBER(SEARCH("INDIVIDUAL",SUBSTITUTE(UPPER($D890)," ","")))),"PREMIUM FREE",""))))</f>
        <v/>
      </c>
    </row>
    <row r="891">
      <c r="AC891">
        <f>IF($C891="","",IF(COUNTIF('Códigos Santander (ref)'!$A$2:$A$79,$C891)&gt;0,"SANTANDER",IF(COUNTIF('Códigos Itaú (ref)'!$A$2:$A$44,$C891)&gt;0,"ITAU",IF(AND(TRIM(UPPER($I891))="CONTRATUAL",ISNUMBER(SEARCH("INDIVIDUAL",SUBSTITUTE(UPPER($D891)," ","")))),"PREMIUM FREE",""))))</f>
        <v/>
      </c>
    </row>
    <row r="892">
      <c r="AC892">
        <f>IF($C892="","",IF(COUNTIF('Códigos Santander (ref)'!$A$2:$A$79,$C892)&gt;0,"SANTANDER",IF(COUNTIF('Códigos Itaú (ref)'!$A$2:$A$44,$C892)&gt;0,"ITAU",IF(AND(TRIM(UPPER($I892))="CONTRATUAL",ISNUMBER(SEARCH("INDIVIDUAL",SUBSTITUTE(UPPER($D892)," ","")))),"PREMIUM FREE",""))))</f>
        <v/>
      </c>
    </row>
    <row r="893">
      <c r="AC893">
        <f>IF($C893="","",IF(COUNTIF('Códigos Santander (ref)'!$A$2:$A$79,$C893)&gt;0,"SANTANDER",IF(COUNTIF('Códigos Itaú (ref)'!$A$2:$A$44,$C893)&gt;0,"ITAU",IF(AND(TRIM(UPPER($I893))="CONTRATUAL",ISNUMBER(SEARCH("INDIVIDUAL",SUBSTITUTE(UPPER($D893)," ","")))),"PREMIUM FREE",""))))</f>
        <v/>
      </c>
    </row>
    <row r="894">
      <c r="AC894">
        <f>IF($C894="","",IF(COUNTIF('Códigos Santander (ref)'!$A$2:$A$79,$C894)&gt;0,"SANTANDER",IF(COUNTIF('Códigos Itaú (ref)'!$A$2:$A$44,$C894)&gt;0,"ITAU",IF(AND(TRIM(UPPER($I894))="CONTRATUAL",ISNUMBER(SEARCH("INDIVIDUAL",SUBSTITUTE(UPPER($D894)," ","")))),"PREMIUM FREE",""))))</f>
        <v/>
      </c>
    </row>
    <row r="895">
      <c r="AC895">
        <f>IF($C895="","",IF(COUNTIF('Códigos Santander (ref)'!$A$2:$A$79,$C895)&gt;0,"SANTANDER",IF(COUNTIF('Códigos Itaú (ref)'!$A$2:$A$44,$C895)&gt;0,"ITAU",IF(AND(TRIM(UPPER($I895))="CONTRATUAL",ISNUMBER(SEARCH("INDIVIDUAL",SUBSTITUTE(UPPER($D895)," ","")))),"PREMIUM FREE",""))))</f>
        <v/>
      </c>
    </row>
    <row r="896">
      <c r="AC896">
        <f>IF($C896="","",IF(COUNTIF('Códigos Santander (ref)'!$A$2:$A$79,$C896)&gt;0,"SANTANDER",IF(COUNTIF('Códigos Itaú (ref)'!$A$2:$A$44,$C896)&gt;0,"ITAU",IF(AND(TRIM(UPPER($I896))="CONTRATUAL",ISNUMBER(SEARCH("INDIVIDUAL",SUBSTITUTE(UPPER($D896)," ","")))),"PREMIUM FREE",""))))</f>
        <v/>
      </c>
    </row>
    <row r="897">
      <c r="AC897">
        <f>IF($C897="","",IF(COUNTIF('Códigos Santander (ref)'!$A$2:$A$79,$C897)&gt;0,"SANTANDER",IF(COUNTIF('Códigos Itaú (ref)'!$A$2:$A$44,$C897)&gt;0,"ITAU",IF(AND(TRIM(UPPER($I897))="CONTRATUAL",ISNUMBER(SEARCH("INDIVIDUAL",SUBSTITUTE(UPPER($D897)," ","")))),"PREMIUM FREE",""))))</f>
        <v/>
      </c>
    </row>
    <row r="898">
      <c r="AC898">
        <f>IF($C898="","",IF(COUNTIF('Códigos Santander (ref)'!$A$2:$A$79,$C898)&gt;0,"SANTANDER",IF(COUNTIF('Códigos Itaú (ref)'!$A$2:$A$44,$C898)&gt;0,"ITAU",IF(AND(TRIM(UPPER($I898))="CONTRATUAL",ISNUMBER(SEARCH("INDIVIDUAL",SUBSTITUTE(UPPER($D898)," ","")))),"PREMIUM FREE",""))))</f>
        <v/>
      </c>
    </row>
    <row r="899">
      <c r="AC899">
        <f>IF($C899="","",IF(COUNTIF('Códigos Santander (ref)'!$A$2:$A$79,$C899)&gt;0,"SANTANDER",IF(COUNTIF('Códigos Itaú (ref)'!$A$2:$A$44,$C899)&gt;0,"ITAU",IF(AND(TRIM(UPPER($I899))="CONTRATUAL",ISNUMBER(SEARCH("INDIVIDUAL",SUBSTITUTE(UPPER($D899)," ","")))),"PREMIUM FREE",""))))</f>
        <v/>
      </c>
    </row>
    <row r="900">
      <c r="AC900">
        <f>IF($C900="","",IF(COUNTIF('Códigos Santander (ref)'!$A$2:$A$79,$C900)&gt;0,"SANTANDER",IF(COUNTIF('Códigos Itaú (ref)'!$A$2:$A$44,$C900)&gt;0,"ITAU",IF(AND(TRIM(UPPER($I900))="CONTRATUAL",ISNUMBER(SEARCH("INDIVIDUAL",SUBSTITUTE(UPPER($D900)," ","")))),"PREMIUM FREE",""))))</f>
        <v/>
      </c>
    </row>
    <row r="901">
      <c r="AC901">
        <f>IF($C901="","",IF(COUNTIF('Códigos Santander (ref)'!$A$2:$A$79,$C901)&gt;0,"SANTANDER",IF(COUNTIF('Códigos Itaú (ref)'!$A$2:$A$44,$C901)&gt;0,"ITAU",IF(AND(TRIM(UPPER($I901))="CONTRATUAL",ISNUMBER(SEARCH("INDIVIDUAL",SUBSTITUTE(UPPER($D901)," ","")))),"PREMIUM FREE",""))))</f>
        <v/>
      </c>
    </row>
    <row r="902">
      <c r="AC902">
        <f>IF($C902="","",IF(COUNTIF('Códigos Santander (ref)'!$A$2:$A$79,$C902)&gt;0,"SANTANDER",IF(COUNTIF('Códigos Itaú (ref)'!$A$2:$A$44,$C902)&gt;0,"ITAU",IF(AND(TRIM(UPPER($I902))="CONTRATUAL",ISNUMBER(SEARCH("INDIVIDUAL",SUBSTITUTE(UPPER($D902)," ","")))),"PREMIUM FREE",""))))</f>
        <v/>
      </c>
    </row>
    <row r="903">
      <c r="AC903">
        <f>IF($C903="","",IF(COUNTIF('Códigos Santander (ref)'!$A$2:$A$79,$C903)&gt;0,"SANTANDER",IF(COUNTIF('Códigos Itaú (ref)'!$A$2:$A$44,$C903)&gt;0,"ITAU",IF(AND(TRIM(UPPER($I903))="CONTRATUAL",ISNUMBER(SEARCH("INDIVIDUAL",SUBSTITUTE(UPPER($D903)," ","")))),"PREMIUM FREE",""))))</f>
        <v/>
      </c>
    </row>
    <row r="904">
      <c r="AC904">
        <f>IF($C904="","",IF(COUNTIF('Códigos Santander (ref)'!$A$2:$A$79,$C904)&gt;0,"SANTANDER",IF(COUNTIF('Códigos Itaú (ref)'!$A$2:$A$44,$C904)&gt;0,"ITAU",IF(AND(TRIM(UPPER($I904))="CONTRATUAL",ISNUMBER(SEARCH("INDIVIDUAL",SUBSTITUTE(UPPER($D904)," ","")))),"PREMIUM FREE",""))))</f>
        <v/>
      </c>
    </row>
    <row r="905">
      <c r="AC905">
        <f>IF($C905="","",IF(COUNTIF('Códigos Santander (ref)'!$A$2:$A$79,$C905)&gt;0,"SANTANDER",IF(COUNTIF('Códigos Itaú (ref)'!$A$2:$A$44,$C905)&gt;0,"ITAU",IF(AND(TRIM(UPPER($I905))="CONTRATUAL",ISNUMBER(SEARCH("INDIVIDUAL",SUBSTITUTE(UPPER($D905)," ","")))),"PREMIUM FREE",""))))</f>
        <v/>
      </c>
    </row>
    <row r="906">
      <c r="AC906">
        <f>IF($C906="","",IF(COUNTIF('Códigos Santander (ref)'!$A$2:$A$79,$C906)&gt;0,"SANTANDER",IF(COUNTIF('Códigos Itaú (ref)'!$A$2:$A$44,$C906)&gt;0,"ITAU",IF(AND(TRIM(UPPER($I906))="CONTRATUAL",ISNUMBER(SEARCH("INDIVIDUAL",SUBSTITUTE(UPPER($D906)," ","")))),"PREMIUM FREE",""))))</f>
        <v/>
      </c>
    </row>
    <row r="907">
      <c r="AC907">
        <f>IF($C907="","",IF(COUNTIF('Códigos Santander (ref)'!$A$2:$A$79,$C907)&gt;0,"SANTANDER",IF(COUNTIF('Códigos Itaú (ref)'!$A$2:$A$44,$C907)&gt;0,"ITAU",IF(AND(TRIM(UPPER($I907))="CONTRATUAL",ISNUMBER(SEARCH("INDIVIDUAL",SUBSTITUTE(UPPER($D907)," ","")))),"PREMIUM FREE",""))))</f>
        <v/>
      </c>
    </row>
    <row r="908">
      <c r="AC908">
        <f>IF($C908="","",IF(COUNTIF('Códigos Santander (ref)'!$A$2:$A$79,$C908)&gt;0,"SANTANDER",IF(COUNTIF('Códigos Itaú (ref)'!$A$2:$A$44,$C908)&gt;0,"ITAU",IF(AND(TRIM(UPPER($I908))="CONTRATUAL",ISNUMBER(SEARCH("INDIVIDUAL",SUBSTITUTE(UPPER($D908)," ","")))),"PREMIUM FREE",""))))</f>
        <v/>
      </c>
    </row>
    <row r="909">
      <c r="AC909">
        <f>IF($C909="","",IF(COUNTIF('Códigos Santander (ref)'!$A$2:$A$79,$C909)&gt;0,"SANTANDER",IF(COUNTIF('Códigos Itaú (ref)'!$A$2:$A$44,$C909)&gt;0,"ITAU",IF(AND(TRIM(UPPER($I909))="CONTRATUAL",ISNUMBER(SEARCH("INDIVIDUAL",SUBSTITUTE(UPPER($D909)," ","")))),"PREMIUM FREE",""))))</f>
        <v/>
      </c>
    </row>
    <row r="910">
      <c r="AC910">
        <f>IF($C910="","",IF(COUNTIF('Códigos Santander (ref)'!$A$2:$A$79,$C910)&gt;0,"SANTANDER",IF(COUNTIF('Códigos Itaú (ref)'!$A$2:$A$44,$C910)&gt;0,"ITAU",IF(AND(TRIM(UPPER($I910))="CONTRATUAL",ISNUMBER(SEARCH("INDIVIDUAL",SUBSTITUTE(UPPER($D910)," ","")))),"PREMIUM FREE",""))))</f>
        <v/>
      </c>
    </row>
    <row r="911">
      <c r="AC911">
        <f>IF($C911="","",IF(COUNTIF('Códigos Santander (ref)'!$A$2:$A$79,$C911)&gt;0,"SANTANDER",IF(COUNTIF('Códigos Itaú (ref)'!$A$2:$A$44,$C911)&gt;0,"ITAU",IF(AND(TRIM(UPPER($I911))="CONTRATUAL",ISNUMBER(SEARCH("INDIVIDUAL",SUBSTITUTE(UPPER($D911)," ","")))),"PREMIUM FREE",""))))</f>
        <v/>
      </c>
    </row>
    <row r="912">
      <c r="AC912">
        <f>IF($C912="","",IF(COUNTIF('Códigos Santander (ref)'!$A$2:$A$79,$C912)&gt;0,"SANTANDER",IF(COUNTIF('Códigos Itaú (ref)'!$A$2:$A$44,$C912)&gt;0,"ITAU",IF(AND(TRIM(UPPER($I912))="CONTRATUAL",ISNUMBER(SEARCH("INDIVIDUAL",SUBSTITUTE(UPPER($D912)," ","")))),"PREMIUM FREE",""))))</f>
        <v/>
      </c>
    </row>
    <row r="913">
      <c r="AC913">
        <f>IF($C913="","",IF(COUNTIF('Códigos Santander (ref)'!$A$2:$A$79,$C913)&gt;0,"SANTANDER",IF(COUNTIF('Códigos Itaú (ref)'!$A$2:$A$44,$C913)&gt;0,"ITAU",IF(AND(TRIM(UPPER($I913))="CONTRATUAL",ISNUMBER(SEARCH("INDIVIDUAL",SUBSTITUTE(UPPER($D913)," ","")))),"PREMIUM FREE",""))))</f>
        <v/>
      </c>
    </row>
    <row r="914">
      <c r="AC914">
        <f>IF($C914="","",IF(COUNTIF('Códigos Santander (ref)'!$A$2:$A$79,$C914)&gt;0,"SANTANDER",IF(COUNTIF('Códigos Itaú (ref)'!$A$2:$A$44,$C914)&gt;0,"ITAU",IF(AND(TRIM(UPPER($I914))="CONTRATUAL",ISNUMBER(SEARCH("INDIVIDUAL",SUBSTITUTE(UPPER($D914)," ","")))),"PREMIUM FREE",""))))</f>
        <v/>
      </c>
    </row>
    <row r="915">
      <c r="AC915">
        <f>IF($C915="","",IF(COUNTIF('Códigos Santander (ref)'!$A$2:$A$79,$C915)&gt;0,"SANTANDER",IF(COUNTIF('Códigos Itaú (ref)'!$A$2:$A$44,$C915)&gt;0,"ITAU",IF(AND(TRIM(UPPER($I915))="CONTRATUAL",ISNUMBER(SEARCH("INDIVIDUAL",SUBSTITUTE(UPPER($D915)," ","")))),"PREMIUM FREE",""))))</f>
        <v/>
      </c>
    </row>
    <row r="916">
      <c r="AC916">
        <f>IF($C916="","",IF(COUNTIF('Códigos Santander (ref)'!$A$2:$A$79,$C916)&gt;0,"SANTANDER",IF(COUNTIF('Códigos Itaú (ref)'!$A$2:$A$44,$C916)&gt;0,"ITAU",IF(AND(TRIM(UPPER($I916))="CONTRATUAL",ISNUMBER(SEARCH("INDIVIDUAL",SUBSTITUTE(UPPER($D916)," ","")))),"PREMIUM FREE",""))))</f>
        <v/>
      </c>
    </row>
    <row r="917">
      <c r="AC917">
        <f>IF($C917="","",IF(COUNTIF('Códigos Santander (ref)'!$A$2:$A$79,$C917)&gt;0,"SANTANDER",IF(COUNTIF('Códigos Itaú (ref)'!$A$2:$A$44,$C917)&gt;0,"ITAU",IF(AND(TRIM(UPPER($I917))="CONTRATUAL",ISNUMBER(SEARCH("INDIVIDUAL",SUBSTITUTE(UPPER($D917)," ","")))),"PREMIUM FREE",""))))</f>
        <v/>
      </c>
    </row>
    <row r="918">
      <c r="AC918">
        <f>IF($C918="","",IF(COUNTIF('Códigos Santander (ref)'!$A$2:$A$79,$C918)&gt;0,"SANTANDER",IF(COUNTIF('Códigos Itaú (ref)'!$A$2:$A$44,$C918)&gt;0,"ITAU",IF(AND(TRIM(UPPER($I918))="CONTRATUAL",ISNUMBER(SEARCH("INDIVIDUAL",SUBSTITUTE(UPPER($D918)," ","")))),"PREMIUM FREE",""))))</f>
        <v/>
      </c>
    </row>
    <row r="919">
      <c r="AC919">
        <f>IF($C919="","",IF(COUNTIF('Códigos Santander (ref)'!$A$2:$A$79,$C919)&gt;0,"SANTANDER",IF(COUNTIF('Códigos Itaú (ref)'!$A$2:$A$44,$C919)&gt;0,"ITAU",IF(AND(TRIM(UPPER($I919))="CONTRATUAL",ISNUMBER(SEARCH("INDIVIDUAL",SUBSTITUTE(UPPER($D919)," ","")))),"PREMIUM FREE",""))))</f>
        <v/>
      </c>
    </row>
    <row r="920">
      <c r="AC920">
        <f>IF($C920="","",IF(COUNTIF('Códigos Santander (ref)'!$A$2:$A$79,$C920)&gt;0,"SANTANDER",IF(COUNTIF('Códigos Itaú (ref)'!$A$2:$A$44,$C920)&gt;0,"ITAU",IF(AND(TRIM(UPPER($I920))="CONTRATUAL",ISNUMBER(SEARCH("INDIVIDUAL",SUBSTITUTE(UPPER($D920)," ","")))),"PREMIUM FREE",""))))</f>
        <v/>
      </c>
    </row>
    <row r="921">
      <c r="AC921">
        <f>IF($C921="","",IF(COUNTIF('Códigos Santander (ref)'!$A$2:$A$79,$C921)&gt;0,"SANTANDER",IF(COUNTIF('Códigos Itaú (ref)'!$A$2:$A$44,$C921)&gt;0,"ITAU",IF(AND(TRIM(UPPER($I921))="CONTRATUAL",ISNUMBER(SEARCH("INDIVIDUAL",SUBSTITUTE(UPPER($D921)," ","")))),"PREMIUM FREE",""))))</f>
        <v/>
      </c>
    </row>
    <row r="922">
      <c r="AC922">
        <f>IF($C922="","",IF(COUNTIF('Códigos Santander (ref)'!$A$2:$A$79,$C922)&gt;0,"SANTANDER",IF(COUNTIF('Códigos Itaú (ref)'!$A$2:$A$44,$C922)&gt;0,"ITAU",IF(AND(TRIM(UPPER($I922))="CONTRATUAL",ISNUMBER(SEARCH("INDIVIDUAL",SUBSTITUTE(UPPER($D922)," ","")))),"PREMIUM FREE",""))))</f>
        <v/>
      </c>
    </row>
    <row r="923">
      <c r="AC923">
        <f>IF($C923="","",IF(COUNTIF('Códigos Santander (ref)'!$A$2:$A$79,$C923)&gt;0,"SANTANDER",IF(COUNTIF('Códigos Itaú (ref)'!$A$2:$A$44,$C923)&gt;0,"ITAU",IF(AND(TRIM(UPPER($I923))="CONTRATUAL",ISNUMBER(SEARCH("INDIVIDUAL",SUBSTITUTE(UPPER($D923)," ","")))),"PREMIUM FREE",""))))</f>
        <v/>
      </c>
    </row>
    <row r="924">
      <c r="AC924">
        <f>IF($C924="","",IF(COUNTIF('Códigos Santander (ref)'!$A$2:$A$79,$C924)&gt;0,"SANTANDER",IF(COUNTIF('Códigos Itaú (ref)'!$A$2:$A$44,$C924)&gt;0,"ITAU",IF(AND(TRIM(UPPER($I924))="CONTRATUAL",ISNUMBER(SEARCH("INDIVIDUAL",SUBSTITUTE(UPPER($D924)," ","")))),"PREMIUM FREE",""))))</f>
        <v/>
      </c>
    </row>
    <row r="925">
      <c r="AC925">
        <f>IF($C925="","",IF(COUNTIF('Códigos Santander (ref)'!$A$2:$A$79,$C925)&gt;0,"SANTANDER",IF(COUNTIF('Códigos Itaú (ref)'!$A$2:$A$44,$C925)&gt;0,"ITAU",IF(AND(TRIM(UPPER($I925))="CONTRATUAL",ISNUMBER(SEARCH("INDIVIDUAL",SUBSTITUTE(UPPER($D925)," ","")))),"PREMIUM FREE",""))))</f>
        <v/>
      </c>
    </row>
    <row r="926">
      <c r="AC926">
        <f>IF($C926="","",IF(COUNTIF('Códigos Santander (ref)'!$A$2:$A$79,$C926)&gt;0,"SANTANDER",IF(COUNTIF('Códigos Itaú (ref)'!$A$2:$A$44,$C926)&gt;0,"ITAU",IF(AND(TRIM(UPPER($I926))="CONTRATUAL",ISNUMBER(SEARCH("INDIVIDUAL",SUBSTITUTE(UPPER($D926)," ","")))),"PREMIUM FREE",""))))</f>
        <v/>
      </c>
    </row>
    <row r="927">
      <c r="AC927">
        <f>IF($C927="","",IF(COUNTIF('Códigos Santander (ref)'!$A$2:$A$79,$C927)&gt;0,"SANTANDER",IF(COUNTIF('Códigos Itaú (ref)'!$A$2:$A$44,$C927)&gt;0,"ITAU",IF(AND(TRIM(UPPER($I927))="CONTRATUAL",ISNUMBER(SEARCH("INDIVIDUAL",SUBSTITUTE(UPPER($D927)," ","")))),"PREMIUM FREE",""))))</f>
        <v/>
      </c>
    </row>
    <row r="928">
      <c r="AC928">
        <f>IF($C928="","",IF(COUNTIF('Códigos Santander (ref)'!$A$2:$A$79,$C928)&gt;0,"SANTANDER",IF(COUNTIF('Códigos Itaú (ref)'!$A$2:$A$44,$C928)&gt;0,"ITAU",IF(AND(TRIM(UPPER($I928))="CONTRATUAL",ISNUMBER(SEARCH("INDIVIDUAL",SUBSTITUTE(UPPER($D928)," ","")))),"PREMIUM FREE",""))))</f>
        <v/>
      </c>
    </row>
    <row r="929">
      <c r="AC929">
        <f>IF($C929="","",IF(COUNTIF('Códigos Santander (ref)'!$A$2:$A$79,$C929)&gt;0,"SANTANDER",IF(COUNTIF('Códigos Itaú (ref)'!$A$2:$A$44,$C929)&gt;0,"ITAU",IF(AND(TRIM(UPPER($I929))="CONTRATUAL",ISNUMBER(SEARCH("INDIVIDUAL",SUBSTITUTE(UPPER($D929)," ","")))),"PREMIUM FREE",""))))</f>
        <v/>
      </c>
    </row>
    <row r="930">
      <c r="AC930">
        <f>IF($C930="","",IF(COUNTIF('Códigos Santander (ref)'!$A$2:$A$79,$C930)&gt;0,"SANTANDER",IF(COUNTIF('Códigos Itaú (ref)'!$A$2:$A$44,$C930)&gt;0,"ITAU",IF(AND(TRIM(UPPER($I930))="CONTRATUAL",ISNUMBER(SEARCH("INDIVIDUAL",SUBSTITUTE(UPPER($D930)," ","")))),"PREMIUM FREE",""))))</f>
        <v/>
      </c>
    </row>
    <row r="931">
      <c r="AC931">
        <f>IF($C931="","",IF(COUNTIF('Códigos Santander (ref)'!$A$2:$A$79,$C931)&gt;0,"SANTANDER",IF(COUNTIF('Códigos Itaú (ref)'!$A$2:$A$44,$C931)&gt;0,"ITAU",IF(AND(TRIM(UPPER($I931))="CONTRATUAL",ISNUMBER(SEARCH("INDIVIDUAL",SUBSTITUTE(UPPER($D931)," ","")))),"PREMIUM FREE",""))))</f>
        <v/>
      </c>
    </row>
    <row r="932">
      <c r="AC932">
        <f>IF($C932="","",IF(COUNTIF('Códigos Santander (ref)'!$A$2:$A$79,$C932)&gt;0,"SANTANDER",IF(COUNTIF('Códigos Itaú (ref)'!$A$2:$A$44,$C932)&gt;0,"ITAU",IF(AND(TRIM(UPPER($I932))="CONTRATUAL",ISNUMBER(SEARCH("INDIVIDUAL",SUBSTITUTE(UPPER($D932)," ","")))),"PREMIUM FREE",""))))</f>
        <v/>
      </c>
    </row>
    <row r="933">
      <c r="AC933">
        <f>IF($C933="","",IF(COUNTIF('Códigos Santander (ref)'!$A$2:$A$79,$C933)&gt;0,"SANTANDER",IF(COUNTIF('Códigos Itaú (ref)'!$A$2:$A$44,$C933)&gt;0,"ITAU",IF(AND(TRIM(UPPER($I933))="CONTRATUAL",ISNUMBER(SEARCH("INDIVIDUAL",SUBSTITUTE(UPPER($D933)," ","")))),"PREMIUM FREE",""))))</f>
        <v/>
      </c>
    </row>
    <row r="934">
      <c r="AC934">
        <f>IF($C934="","",IF(COUNTIF('Códigos Santander (ref)'!$A$2:$A$79,$C934)&gt;0,"SANTANDER",IF(COUNTIF('Códigos Itaú (ref)'!$A$2:$A$44,$C934)&gt;0,"ITAU",IF(AND(TRIM(UPPER($I934))="CONTRATUAL",ISNUMBER(SEARCH("INDIVIDUAL",SUBSTITUTE(UPPER($D934)," ","")))),"PREMIUM FREE",""))))</f>
        <v/>
      </c>
    </row>
    <row r="935">
      <c r="AC935">
        <f>IF($C935="","",IF(COUNTIF('Códigos Santander (ref)'!$A$2:$A$79,$C935)&gt;0,"SANTANDER",IF(COUNTIF('Códigos Itaú (ref)'!$A$2:$A$44,$C935)&gt;0,"ITAU",IF(AND(TRIM(UPPER($I935))="CONTRATUAL",ISNUMBER(SEARCH("INDIVIDUAL",SUBSTITUTE(UPPER($D935)," ","")))),"PREMIUM FREE",""))))</f>
        <v/>
      </c>
    </row>
    <row r="936">
      <c r="AC936">
        <f>IF($C936="","",IF(COUNTIF('Códigos Santander (ref)'!$A$2:$A$79,$C936)&gt;0,"SANTANDER",IF(COUNTIF('Códigos Itaú (ref)'!$A$2:$A$44,$C936)&gt;0,"ITAU",IF(AND(TRIM(UPPER($I936))="CONTRATUAL",ISNUMBER(SEARCH("INDIVIDUAL",SUBSTITUTE(UPPER($D936)," ","")))),"PREMIUM FREE",""))))</f>
        <v/>
      </c>
    </row>
    <row r="937">
      <c r="AC937">
        <f>IF($C937="","",IF(COUNTIF('Códigos Santander (ref)'!$A$2:$A$79,$C937)&gt;0,"SANTANDER",IF(COUNTIF('Códigos Itaú (ref)'!$A$2:$A$44,$C937)&gt;0,"ITAU",IF(AND(TRIM(UPPER($I937))="CONTRATUAL",ISNUMBER(SEARCH("INDIVIDUAL",SUBSTITUTE(UPPER($D937)," ","")))),"PREMIUM FREE",""))))</f>
        <v/>
      </c>
    </row>
    <row r="938">
      <c r="AC938">
        <f>IF($C938="","",IF(COUNTIF('Códigos Santander (ref)'!$A$2:$A$79,$C938)&gt;0,"SANTANDER",IF(COUNTIF('Códigos Itaú (ref)'!$A$2:$A$44,$C938)&gt;0,"ITAU",IF(AND(TRIM(UPPER($I938))="CONTRATUAL",ISNUMBER(SEARCH("INDIVIDUAL",SUBSTITUTE(UPPER($D938)," ","")))),"PREMIUM FREE",""))))</f>
        <v/>
      </c>
    </row>
    <row r="939">
      <c r="AC939">
        <f>IF($C939="","",IF(COUNTIF('Códigos Santander (ref)'!$A$2:$A$79,$C939)&gt;0,"SANTANDER",IF(COUNTIF('Códigos Itaú (ref)'!$A$2:$A$44,$C939)&gt;0,"ITAU",IF(AND(TRIM(UPPER($I939))="CONTRATUAL",ISNUMBER(SEARCH("INDIVIDUAL",SUBSTITUTE(UPPER($D939)," ","")))),"PREMIUM FREE",""))))</f>
        <v/>
      </c>
    </row>
    <row r="940">
      <c r="AC940">
        <f>IF($C940="","",IF(COUNTIF('Códigos Santander (ref)'!$A$2:$A$79,$C940)&gt;0,"SANTANDER",IF(COUNTIF('Códigos Itaú (ref)'!$A$2:$A$44,$C940)&gt;0,"ITAU",IF(AND(TRIM(UPPER($I940))="CONTRATUAL",ISNUMBER(SEARCH("INDIVIDUAL",SUBSTITUTE(UPPER($D940)," ","")))),"PREMIUM FREE",""))))</f>
        <v/>
      </c>
    </row>
    <row r="941">
      <c r="AC941">
        <f>IF($C941="","",IF(COUNTIF('Códigos Santander (ref)'!$A$2:$A$79,$C941)&gt;0,"SANTANDER",IF(COUNTIF('Códigos Itaú (ref)'!$A$2:$A$44,$C941)&gt;0,"ITAU",IF(AND(TRIM(UPPER($I941))="CONTRATUAL",ISNUMBER(SEARCH("INDIVIDUAL",SUBSTITUTE(UPPER($D941)," ","")))),"PREMIUM FREE",""))))</f>
        <v/>
      </c>
    </row>
    <row r="942">
      <c r="AC942">
        <f>IF($C942="","",IF(COUNTIF('Códigos Santander (ref)'!$A$2:$A$79,$C942)&gt;0,"SANTANDER",IF(COUNTIF('Códigos Itaú (ref)'!$A$2:$A$44,$C942)&gt;0,"ITAU",IF(AND(TRIM(UPPER($I942))="CONTRATUAL",ISNUMBER(SEARCH("INDIVIDUAL",SUBSTITUTE(UPPER($D942)," ","")))),"PREMIUM FREE",""))))</f>
        <v/>
      </c>
    </row>
    <row r="943">
      <c r="AC943">
        <f>IF($C943="","",IF(COUNTIF('Códigos Santander (ref)'!$A$2:$A$79,$C943)&gt;0,"SANTANDER",IF(COUNTIF('Códigos Itaú (ref)'!$A$2:$A$44,$C943)&gt;0,"ITAU",IF(AND(TRIM(UPPER($I943))="CONTRATUAL",ISNUMBER(SEARCH("INDIVIDUAL",SUBSTITUTE(UPPER($D943)," ","")))),"PREMIUM FREE",""))))</f>
        <v/>
      </c>
    </row>
    <row r="944">
      <c r="AC944">
        <f>IF($C944="","",IF(COUNTIF('Códigos Santander (ref)'!$A$2:$A$79,$C944)&gt;0,"SANTANDER",IF(COUNTIF('Códigos Itaú (ref)'!$A$2:$A$44,$C944)&gt;0,"ITAU",IF(AND(TRIM(UPPER($I944))="CONTRATUAL",ISNUMBER(SEARCH("INDIVIDUAL",SUBSTITUTE(UPPER($D944)," ","")))),"PREMIUM FREE",""))))</f>
        <v/>
      </c>
    </row>
    <row r="945">
      <c r="AC945">
        <f>IF($C945="","",IF(COUNTIF('Códigos Santander (ref)'!$A$2:$A$79,$C945)&gt;0,"SANTANDER",IF(COUNTIF('Códigos Itaú (ref)'!$A$2:$A$44,$C945)&gt;0,"ITAU",IF(AND(TRIM(UPPER($I945))="CONTRATUAL",ISNUMBER(SEARCH("INDIVIDUAL",SUBSTITUTE(UPPER($D945)," ","")))),"PREMIUM FREE",""))))</f>
        <v/>
      </c>
    </row>
    <row r="946">
      <c r="AC946">
        <f>IF($C946="","",IF(COUNTIF('Códigos Santander (ref)'!$A$2:$A$79,$C946)&gt;0,"SANTANDER",IF(COUNTIF('Códigos Itaú (ref)'!$A$2:$A$44,$C946)&gt;0,"ITAU",IF(AND(TRIM(UPPER($I946))="CONTRATUAL",ISNUMBER(SEARCH("INDIVIDUAL",SUBSTITUTE(UPPER($D946)," ","")))),"PREMIUM FREE",""))))</f>
        <v/>
      </c>
    </row>
    <row r="947">
      <c r="AC947">
        <f>IF($C947="","",IF(COUNTIF('Códigos Santander (ref)'!$A$2:$A$79,$C947)&gt;0,"SANTANDER",IF(COUNTIF('Códigos Itaú (ref)'!$A$2:$A$44,$C947)&gt;0,"ITAU",IF(AND(TRIM(UPPER($I947))="CONTRATUAL",ISNUMBER(SEARCH("INDIVIDUAL",SUBSTITUTE(UPPER($D947)," ","")))),"PREMIUM FREE",""))))</f>
        <v/>
      </c>
    </row>
    <row r="948">
      <c r="AC948">
        <f>IF($C948="","",IF(COUNTIF('Códigos Santander (ref)'!$A$2:$A$79,$C948)&gt;0,"SANTANDER",IF(COUNTIF('Códigos Itaú (ref)'!$A$2:$A$44,$C948)&gt;0,"ITAU",IF(AND(TRIM(UPPER($I948))="CONTRATUAL",ISNUMBER(SEARCH("INDIVIDUAL",SUBSTITUTE(UPPER($D948)," ","")))),"PREMIUM FREE",""))))</f>
        <v/>
      </c>
    </row>
    <row r="949">
      <c r="AC949">
        <f>IF($C949="","",IF(COUNTIF('Códigos Santander (ref)'!$A$2:$A$79,$C949)&gt;0,"SANTANDER",IF(COUNTIF('Códigos Itaú (ref)'!$A$2:$A$44,$C949)&gt;0,"ITAU",IF(AND(TRIM(UPPER($I949))="CONTRATUAL",ISNUMBER(SEARCH("INDIVIDUAL",SUBSTITUTE(UPPER($D949)," ","")))),"PREMIUM FREE",""))))</f>
        <v/>
      </c>
    </row>
    <row r="950">
      <c r="AC950">
        <f>IF($C950="","",IF(COUNTIF('Códigos Santander (ref)'!$A$2:$A$79,$C950)&gt;0,"SANTANDER",IF(COUNTIF('Códigos Itaú (ref)'!$A$2:$A$44,$C950)&gt;0,"ITAU",IF(AND(TRIM(UPPER($I950))="CONTRATUAL",ISNUMBER(SEARCH("INDIVIDUAL",SUBSTITUTE(UPPER($D950)," ","")))),"PREMIUM FREE",""))))</f>
        <v/>
      </c>
    </row>
    <row r="951">
      <c r="AC951">
        <f>IF($C951="","",IF(COUNTIF('Códigos Santander (ref)'!$A$2:$A$79,$C951)&gt;0,"SANTANDER",IF(COUNTIF('Códigos Itaú (ref)'!$A$2:$A$44,$C951)&gt;0,"ITAU",IF(AND(TRIM(UPPER($I951))="CONTRATUAL",ISNUMBER(SEARCH("INDIVIDUAL",SUBSTITUTE(UPPER($D951)," ","")))),"PREMIUM FREE",""))))</f>
        <v/>
      </c>
    </row>
    <row r="952">
      <c r="AC952">
        <f>IF($C952="","",IF(COUNTIF('Códigos Santander (ref)'!$A$2:$A$79,$C952)&gt;0,"SANTANDER",IF(COUNTIF('Códigos Itaú (ref)'!$A$2:$A$44,$C952)&gt;0,"ITAU",IF(AND(TRIM(UPPER($I952))="CONTRATUAL",ISNUMBER(SEARCH("INDIVIDUAL",SUBSTITUTE(UPPER($D952)," ","")))),"PREMIUM FREE",""))))</f>
        <v/>
      </c>
    </row>
    <row r="953">
      <c r="AC953">
        <f>IF($C953="","",IF(COUNTIF('Códigos Santander (ref)'!$A$2:$A$79,$C953)&gt;0,"SANTANDER",IF(COUNTIF('Códigos Itaú (ref)'!$A$2:$A$44,$C953)&gt;0,"ITAU",IF(AND(TRIM(UPPER($I953))="CONTRATUAL",ISNUMBER(SEARCH("INDIVIDUAL",SUBSTITUTE(UPPER($D953)," ","")))),"PREMIUM FREE",""))))</f>
        <v/>
      </c>
    </row>
    <row r="954">
      <c r="AC954">
        <f>IF($C954="","",IF(COUNTIF('Códigos Santander (ref)'!$A$2:$A$79,$C954)&gt;0,"SANTANDER",IF(COUNTIF('Códigos Itaú (ref)'!$A$2:$A$44,$C954)&gt;0,"ITAU",IF(AND(TRIM(UPPER($I954))="CONTRATUAL",ISNUMBER(SEARCH("INDIVIDUAL",SUBSTITUTE(UPPER($D954)," ","")))),"PREMIUM FREE",""))))</f>
        <v/>
      </c>
    </row>
    <row r="955">
      <c r="AC955">
        <f>IF($C955="","",IF(COUNTIF('Códigos Santander (ref)'!$A$2:$A$79,$C955)&gt;0,"SANTANDER",IF(COUNTIF('Códigos Itaú (ref)'!$A$2:$A$44,$C955)&gt;0,"ITAU",IF(AND(TRIM(UPPER($I955))="CONTRATUAL",ISNUMBER(SEARCH("INDIVIDUAL",SUBSTITUTE(UPPER($D955)," ","")))),"PREMIUM FREE",""))))</f>
        <v/>
      </c>
    </row>
    <row r="956">
      <c r="AC956">
        <f>IF($C956="","",IF(COUNTIF('Códigos Santander (ref)'!$A$2:$A$79,$C956)&gt;0,"SANTANDER",IF(COUNTIF('Códigos Itaú (ref)'!$A$2:$A$44,$C956)&gt;0,"ITAU",IF(AND(TRIM(UPPER($I956))="CONTRATUAL",ISNUMBER(SEARCH("INDIVIDUAL",SUBSTITUTE(UPPER($D956)," ","")))),"PREMIUM FREE",""))))</f>
        <v/>
      </c>
    </row>
    <row r="957">
      <c r="AC957">
        <f>IF($C957="","",IF(COUNTIF('Códigos Santander (ref)'!$A$2:$A$79,$C957)&gt;0,"SANTANDER",IF(COUNTIF('Códigos Itaú (ref)'!$A$2:$A$44,$C957)&gt;0,"ITAU",IF(AND(TRIM(UPPER($I957))="CONTRATUAL",ISNUMBER(SEARCH("INDIVIDUAL",SUBSTITUTE(UPPER($D957)," ","")))),"PREMIUM FREE",""))))</f>
        <v/>
      </c>
    </row>
    <row r="958">
      <c r="AC958">
        <f>IF($C958="","",IF(COUNTIF('Códigos Santander (ref)'!$A$2:$A$79,$C958)&gt;0,"SANTANDER",IF(COUNTIF('Códigos Itaú (ref)'!$A$2:$A$44,$C958)&gt;0,"ITAU",IF(AND(TRIM(UPPER($I958))="CONTRATUAL",ISNUMBER(SEARCH("INDIVIDUAL",SUBSTITUTE(UPPER($D958)," ","")))),"PREMIUM FREE",""))))</f>
        <v/>
      </c>
    </row>
    <row r="959">
      <c r="AC959">
        <f>IF($C959="","",IF(COUNTIF('Códigos Santander (ref)'!$A$2:$A$79,$C959)&gt;0,"SANTANDER",IF(COUNTIF('Códigos Itaú (ref)'!$A$2:$A$44,$C959)&gt;0,"ITAU",IF(AND(TRIM(UPPER($I959))="CONTRATUAL",ISNUMBER(SEARCH("INDIVIDUAL",SUBSTITUTE(UPPER($D959)," ","")))),"PREMIUM FREE",""))))</f>
        <v/>
      </c>
    </row>
    <row r="960">
      <c r="AC960">
        <f>IF($C960="","",IF(COUNTIF('Códigos Santander (ref)'!$A$2:$A$79,$C960)&gt;0,"SANTANDER",IF(COUNTIF('Códigos Itaú (ref)'!$A$2:$A$44,$C960)&gt;0,"ITAU",IF(AND(TRIM(UPPER($I960))="CONTRATUAL",ISNUMBER(SEARCH("INDIVIDUAL",SUBSTITUTE(UPPER($D960)," ","")))),"PREMIUM FREE",""))))</f>
        <v/>
      </c>
    </row>
    <row r="961">
      <c r="AC961">
        <f>IF($C961="","",IF(COUNTIF('Códigos Santander (ref)'!$A$2:$A$79,$C961)&gt;0,"SANTANDER",IF(COUNTIF('Códigos Itaú (ref)'!$A$2:$A$44,$C961)&gt;0,"ITAU",IF(AND(TRIM(UPPER($I961))="CONTRATUAL",ISNUMBER(SEARCH("INDIVIDUAL",SUBSTITUTE(UPPER($D961)," ","")))),"PREMIUM FREE",""))))</f>
        <v/>
      </c>
    </row>
    <row r="962">
      <c r="AC962">
        <f>IF($C962="","",IF(COUNTIF('Códigos Santander (ref)'!$A$2:$A$79,$C962)&gt;0,"SANTANDER",IF(COUNTIF('Códigos Itaú (ref)'!$A$2:$A$44,$C962)&gt;0,"ITAU",IF(AND(TRIM(UPPER($I962))="CONTRATUAL",ISNUMBER(SEARCH("INDIVIDUAL",SUBSTITUTE(UPPER($D962)," ","")))),"PREMIUM FREE",""))))</f>
        <v/>
      </c>
    </row>
    <row r="963">
      <c r="AC963">
        <f>IF($C963="","",IF(COUNTIF('Códigos Santander (ref)'!$A$2:$A$79,$C963)&gt;0,"SANTANDER",IF(COUNTIF('Códigos Itaú (ref)'!$A$2:$A$44,$C963)&gt;0,"ITAU",IF(AND(TRIM(UPPER($I963))="CONTRATUAL",ISNUMBER(SEARCH("INDIVIDUAL",SUBSTITUTE(UPPER($D963)," ","")))),"PREMIUM FREE",""))))</f>
        <v/>
      </c>
    </row>
    <row r="964">
      <c r="AC964">
        <f>IF($C964="","",IF(COUNTIF('Códigos Santander (ref)'!$A$2:$A$79,$C964)&gt;0,"SANTANDER",IF(COUNTIF('Códigos Itaú (ref)'!$A$2:$A$44,$C964)&gt;0,"ITAU",IF(AND(TRIM(UPPER($I964))="CONTRATUAL",ISNUMBER(SEARCH("INDIVIDUAL",SUBSTITUTE(UPPER($D964)," ","")))),"PREMIUM FREE",""))))</f>
        <v/>
      </c>
    </row>
    <row r="965">
      <c r="AC965">
        <f>IF($C965="","",IF(COUNTIF('Códigos Santander (ref)'!$A$2:$A$79,$C965)&gt;0,"SANTANDER",IF(COUNTIF('Códigos Itaú (ref)'!$A$2:$A$44,$C965)&gt;0,"ITAU",IF(AND(TRIM(UPPER($I965))="CONTRATUAL",ISNUMBER(SEARCH("INDIVIDUAL",SUBSTITUTE(UPPER($D965)," ","")))),"PREMIUM FREE",""))))</f>
        <v/>
      </c>
    </row>
    <row r="966">
      <c r="AC966">
        <f>IF($C966="","",IF(COUNTIF('Códigos Santander (ref)'!$A$2:$A$79,$C966)&gt;0,"SANTANDER",IF(COUNTIF('Códigos Itaú (ref)'!$A$2:$A$44,$C966)&gt;0,"ITAU",IF(AND(TRIM(UPPER($I966))="CONTRATUAL",ISNUMBER(SEARCH("INDIVIDUAL",SUBSTITUTE(UPPER($D966)," ","")))),"PREMIUM FREE",""))))</f>
        <v/>
      </c>
    </row>
    <row r="967">
      <c r="AC967">
        <f>IF($C967="","",IF(COUNTIF('Códigos Santander (ref)'!$A$2:$A$79,$C967)&gt;0,"SANTANDER",IF(COUNTIF('Códigos Itaú (ref)'!$A$2:$A$44,$C967)&gt;0,"ITAU",IF(AND(TRIM(UPPER($I967))="CONTRATUAL",ISNUMBER(SEARCH("INDIVIDUAL",SUBSTITUTE(UPPER($D967)," ","")))),"PREMIUM FREE",""))))</f>
        <v/>
      </c>
    </row>
    <row r="968">
      <c r="AC968">
        <f>IF($C968="","",IF(COUNTIF('Códigos Santander (ref)'!$A$2:$A$79,$C968)&gt;0,"SANTANDER",IF(COUNTIF('Códigos Itaú (ref)'!$A$2:$A$44,$C968)&gt;0,"ITAU",IF(AND(TRIM(UPPER($I968))="CONTRATUAL",ISNUMBER(SEARCH("INDIVIDUAL",SUBSTITUTE(UPPER($D968)," ","")))),"PREMIUM FREE",""))))</f>
        <v/>
      </c>
    </row>
    <row r="969">
      <c r="AC969">
        <f>IF($C969="","",IF(COUNTIF('Códigos Santander (ref)'!$A$2:$A$79,$C969)&gt;0,"SANTANDER",IF(COUNTIF('Códigos Itaú (ref)'!$A$2:$A$44,$C969)&gt;0,"ITAU",IF(AND(TRIM(UPPER($I969))="CONTRATUAL",ISNUMBER(SEARCH("INDIVIDUAL",SUBSTITUTE(UPPER($D969)," ","")))),"PREMIUM FREE",""))))</f>
        <v/>
      </c>
    </row>
    <row r="970">
      <c r="AC970">
        <f>IF($C970="","",IF(COUNTIF('Códigos Santander (ref)'!$A$2:$A$79,$C970)&gt;0,"SANTANDER",IF(COUNTIF('Códigos Itaú (ref)'!$A$2:$A$44,$C970)&gt;0,"ITAU",IF(AND(TRIM(UPPER($I970))="CONTRATUAL",ISNUMBER(SEARCH("INDIVIDUAL",SUBSTITUTE(UPPER($D970)," ","")))),"PREMIUM FREE",""))))</f>
        <v/>
      </c>
    </row>
    <row r="971">
      <c r="AC971">
        <f>IF($C971="","",IF(COUNTIF('Códigos Santander (ref)'!$A$2:$A$79,$C971)&gt;0,"SANTANDER",IF(COUNTIF('Códigos Itaú (ref)'!$A$2:$A$44,$C971)&gt;0,"ITAU",IF(AND(TRIM(UPPER($I971))="CONTRATUAL",ISNUMBER(SEARCH("INDIVIDUAL",SUBSTITUTE(UPPER($D971)," ","")))),"PREMIUM FREE",""))))</f>
        <v/>
      </c>
    </row>
    <row r="972">
      <c r="AC972">
        <f>IF($C972="","",IF(COUNTIF('Códigos Santander (ref)'!$A$2:$A$79,$C972)&gt;0,"SANTANDER",IF(COUNTIF('Códigos Itaú (ref)'!$A$2:$A$44,$C972)&gt;0,"ITAU",IF(AND(TRIM(UPPER($I972))="CONTRATUAL",ISNUMBER(SEARCH("INDIVIDUAL",SUBSTITUTE(UPPER($D972)," ","")))),"PREMIUM FREE",""))))</f>
        <v/>
      </c>
    </row>
    <row r="973">
      <c r="AC973">
        <f>IF($C973="","",IF(COUNTIF('Códigos Santander (ref)'!$A$2:$A$79,$C973)&gt;0,"SANTANDER",IF(COUNTIF('Códigos Itaú (ref)'!$A$2:$A$44,$C973)&gt;0,"ITAU",IF(AND(TRIM(UPPER($I973))="CONTRATUAL",ISNUMBER(SEARCH("INDIVIDUAL",SUBSTITUTE(UPPER($D973)," ","")))),"PREMIUM FREE",""))))</f>
        <v/>
      </c>
    </row>
    <row r="974">
      <c r="AC974">
        <f>IF($C974="","",IF(COUNTIF('Códigos Santander (ref)'!$A$2:$A$79,$C974)&gt;0,"SANTANDER",IF(COUNTIF('Códigos Itaú (ref)'!$A$2:$A$44,$C974)&gt;0,"ITAU",IF(AND(TRIM(UPPER($I974))="CONTRATUAL",ISNUMBER(SEARCH("INDIVIDUAL",SUBSTITUTE(UPPER($D974)," ","")))),"PREMIUM FREE",""))))</f>
        <v/>
      </c>
    </row>
    <row r="975">
      <c r="AC975">
        <f>IF($C975="","",IF(COUNTIF('Códigos Santander (ref)'!$A$2:$A$79,$C975)&gt;0,"SANTANDER",IF(COUNTIF('Códigos Itaú (ref)'!$A$2:$A$44,$C975)&gt;0,"ITAU",IF(AND(TRIM(UPPER($I975))="CONTRATUAL",ISNUMBER(SEARCH("INDIVIDUAL",SUBSTITUTE(UPPER($D975)," ","")))),"PREMIUM FREE",""))))</f>
        <v/>
      </c>
    </row>
    <row r="976">
      <c r="AC976">
        <f>IF($C976="","",IF(COUNTIF('Códigos Santander (ref)'!$A$2:$A$79,$C976)&gt;0,"SANTANDER",IF(COUNTIF('Códigos Itaú (ref)'!$A$2:$A$44,$C976)&gt;0,"ITAU",IF(AND(TRIM(UPPER($I976))="CONTRATUAL",ISNUMBER(SEARCH("INDIVIDUAL",SUBSTITUTE(UPPER($D976)," ","")))),"PREMIUM FREE",""))))</f>
        <v/>
      </c>
    </row>
    <row r="977">
      <c r="AC977">
        <f>IF($C977="","",IF(COUNTIF('Códigos Santander (ref)'!$A$2:$A$79,$C977)&gt;0,"SANTANDER",IF(COUNTIF('Códigos Itaú (ref)'!$A$2:$A$44,$C977)&gt;0,"ITAU",IF(AND(TRIM(UPPER($I977))="CONTRATUAL",ISNUMBER(SEARCH("INDIVIDUAL",SUBSTITUTE(UPPER($D977)," ","")))),"PREMIUM FREE",""))))</f>
        <v/>
      </c>
    </row>
    <row r="978">
      <c r="AC978">
        <f>IF($C978="","",IF(COUNTIF('Códigos Santander (ref)'!$A$2:$A$79,$C978)&gt;0,"SANTANDER",IF(COUNTIF('Códigos Itaú (ref)'!$A$2:$A$44,$C978)&gt;0,"ITAU",IF(AND(TRIM(UPPER($I978))="CONTRATUAL",ISNUMBER(SEARCH("INDIVIDUAL",SUBSTITUTE(UPPER($D978)," ","")))),"PREMIUM FREE",""))))</f>
        <v/>
      </c>
    </row>
    <row r="979">
      <c r="AC979">
        <f>IF($C979="","",IF(COUNTIF('Códigos Santander (ref)'!$A$2:$A$79,$C979)&gt;0,"SANTANDER",IF(COUNTIF('Códigos Itaú (ref)'!$A$2:$A$44,$C979)&gt;0,"ITAU",IF(AND(TRIM(UPPER($I979))="CONTRATUAL",ISNUMBER(SEARCH("INDIVIDUAL",SUBSTITUTE(UPPER($D979)," ","")))),"PREMIUM FREE",""))))</f>
        <v/>
      </c>
    </row>
    <row r="980">
      <c r="AC980">
        <f>IF($C980="","",IF(COUNTIF('Códigos Santander (ref)'!$A$2:$A$79,$C980)&gt;0,"SANTANDER",IF(COUNTIF('Códigos Itaú (ref)'!$A$2:$A$44,$C980)&gt;0,"ITAU",IF(AND(TRIM(UPPER($I980))="CONTRATUAL",ISNUMBER(SEARCH("INDIVIDUAL",SUBSTITUTE(UPPER($D980)," ","")))),"PREMIUM FREE",""))))</f>
        <v/>
      </c>
    </row>
    <row r="981">
      <c r="AC981">
        <f>IF($C981="","",IF(COUNTIF('Códigos Santander (ref)'!$A$2:$A$79,$C981)&gt;0,"SANTANDER",IF(COUNTIF('Códigos Itaú (ref)'!$A$2:$A$44,$C981)&gt;0,"ITAU",IF(AND(TRIM(UPPER($I981))="CONTRATUAL",ISNUMBER(SEARCH("INDIVIDUAL",SUBSTITUTE(UPPER($D981)," ","")))),"PREMIUM FREE",""))))</f>
        <v/>
      </c>
    </row>
    <row r="982">
      <c r="AC982">
        <f>IF($C982="","",IF(COUNTIF('Códigos Santander (ref)'!$A$2:$A$79,$C982)&gt;0,"SANTANDER",IF(COUNTIF('Códigos Itaú (ref)'!$A$2:$A$44,$C982)&gt;0,"ITAU",IF(AND(TRIM(UPPER($I982))="CONTRATUAL",ISNUMBER(SEARCH("INDIVIDUAL",SUBSTITUTE(UPPER($D982)," ","")))),"PREMIUM FREE",""))))</f>
        <v/>
      </c>
    </row>
    <row r="983">
      <c r="AC983">
        <f>IF($C983="","",IF(COUNTIF('Códigos Santander (ref)'!$A$2:$A$79,$C983)&gt;0,"SANTANDER",IF(COUNTIF('Códigos Itaú (ref)'!$A$2:$A$44,$C983)&gt;0,"ITAU",IF(AND(TRIM(UPPER($I983))="CONTRATUAL",ISNUMBER(SEARCH("INDIVIDUAL",SUBSTITUTE(UPPER($D983)," ","")))),"PREMIUM FREE",""))))</f>
        <v/>
      </c>
    </row>
    <row r="984">
      <c r="AC984">
        <f>IF($C984="","",IF(COUNTIF('Códigos Santander (ref)'!$A$2:$A$79,$C984)&gt;0,"SANTANDER",IF(COUNTIF('Códigos Itaú (ref)'!$A$2:$A$44,$C984)&gt;0,"ITAU",IF(AND(TRIM(UPPER($I984))="CONTRATUAL",ISNUMBER(SEARCH("INDIVIDUAL",SUBSTITUTE(UPPER($D984)," ","")))),"PREMIUM FREE",""))))</f>
        <v/>
      </c>
    </row>
    <row r="985">
      <c r="AC985">
        <f>IF($C985="","",IF(COUNTIF('Códigos Santander (ref)'!$A$2:$A$79,$C985)&gt;0,"SANTANDER",IF(COUNTIF('Códigos Itaú (ref)'!$A$2:$A$44,$C985)&gt;0,"ITAU",IF(AND(TRIM(UPPER($I985))="CONTRATUAL",ISNUMBER(SEARCH("INDIVIDUAL",SUBSTITUTE(UPPER($D985)," ","")))),"PREMIUM FREE",""))))</f>
        <v/>
      </c>
    </row>
    <row r="986">
      <c r="AC986">
        <f>IF($C986="","",IF(COUNTIF('Códigos Santander (ref)'!$A$2:$A$79,$C986)&gt;0,"SANTANDER",IF(COUNTIF('Códigos Itaú (ref)'!$A$2:$A$44,$C986)&gt;0,"ITAU",IF(AND(TRIM(UPPER($I986))="CONTRATUAL",ISNUMBER(SEARCH("INDIVIDUAL",SUBSTITUTE(UPPER($D986)," ","")))),"PREMIUM FREE",""))))</f>
        <v/>
      </c>
    </row>
    <row r="987">
      <c r="AC987">
        <f>IF($C987="","",IF(COUNTIF('Códigos Santander (ref)'!$A$2:$A$79,$C987)&gt;0,"SANTANDER",IF(COUNTIF('Códigos Itaú (ref)'!$A$2:$A$44,$C987)&gt;0,"ITAU",IF(AND(TRIM(UPPER($I987))="CONTRATUAL",ISNUMBER(SEARCH("INDIVIDUAL",SUBSTITUTE(UPPER($D987)," ","")))),"PREMIUM FREE",""))))</f>
        <v/>
      </c>
    </row>
    <row r="988">
      <c r="AC988">
        <f>IF($C988="","",IF(COUNTIF('Códigos Santander (ref)'!$A$2:$A$79,$C988)&gt;0,"SANTANDER",IF(COUNTIF('Códigos Itaú (ref)'!$A$2:$A$44,$C988)&gt;0,"ITAU",IF(AND(TRIM(UPPER($I988))="CONTRATUAL",ISNUMBER(SEARCH("INDIVIDUAL",SUBSTITUTE(UPPER($D988)," ","")))),"PREMIUM FREE",""))))</f>
        <v/>
      </c>
    </row>
    <row r="989">
      <c r="AC989">
        <f>IF($C989="","",IF(COUNTIF('Códigos Santander (ref)'!$A$2:$A$79,$C989)&gt;0,"SANTANDER",IF(COUNTIF('Códigos Itaú (ref)'!$A$2:$A$44,$C989)&gt;0,"ITAU",IF(AND(TRIM(UPPER($I989))="CONTRATUAL",ISNUMBER(SEARCH("INDIVIDUAL",SUBSTITUTE(UPPER($D989)," ","")))),"PREMIUM FREE",""))))</f>
        <v/>
      </c>
    </row>
    <row r="990">
      <c r="AC990">
        <f>IF($C990="","",IF(COUNTIF('Códigos Santander (ref)'!$A$2:$A$79,$C990)&gt;0,"SANTANDER",IF(COUNTIF('Códigos Itaú (ref)'!$A$2:$A$44,$C990)&gt;0,"ITAU",IF(AND(TRIM(UPPER($I990))="CONTRATUAL",ISNUMBER(SEARCH("INDIVIDUAL",SUBSTITUTE(UPPER($D990)," ","")))),"PREMIUM FREE",""))))</f>
        <v/>
      </c>
    </row>
    <row r="991">
      <c r="AC991">
        <f>IF($C991="","",IF(COUNTIF('Códigos Santander (ref)'!$A$2:$A$79,$C991)&gt;0,"SANTANDER",IF(COUNTIF('Códigos Itaú (ref)'!$A$2:$A$44,$C991)&gt;0,"ITAU",IF(AND(TRIM(UPPER($I991))="CONTRATUAL",ISNUMBER(SEARCH("INDIVIDUAL",SUBSTITUTE(UPPER($D991)," ","")))),"PREMIUM FREE",""))))</f>
        <v/>
      </c>
    </row>
    <row r="992">
      <c r="AC992">
        <f>IF($C992="","",IF(COUNTIF('Códigos Santander (ref)'!$A$2:$A$79,$C992)&gt;0,"SANTANDER",IF(COUNTIF('Códigos Itaú (ref)'!$A$2:$A$44,$C992)&gt;0,"ITAU",IF(AND(TRIM(UPPER($I992))="CONTRATUAL",ISNUMBER(SEARCH("INDIVIDUAL",SUBSTITUTE(UPPER($D992)," ","")))),"PREMIUM FREE",""))))</f>
        <v/>
      </c>
    </row>
    <row r="993">
      <c r="AC993">
        <f>IF($C993="","",IF(COUNTIF('Códigos Santander (ref)'!$A$2:$A$79,$C993)&gt;0,"SANTANDER",IF(COUNTIF('Códigos Itaú (ref)'!$A$2:$A$44,$C993)&gt;0,"ITAU",IF(AND(TRIM(UPPER($I993))="CONTRATUAL",ISNUMBER(SEARCH("INDIVIDUAL",SUBSTITUTE(UPPER($D993)," ","")))),"PREMIUM FREE",""))))</f>
        <v/>
      </c>
    </row>
    <row r="994">
      <c r="AC994">
        <f>IF($C994="","",IF(COUNTIF('Códigos Santander (ref)'!$A$2:$A$79,$C994)&gt;0,"SANTANDER",IF(COUNTIF('Códigos Itaú (ref)'!$A$2:$A$44,$C994)&gt;0,"ITAU",IF(AND(TRIM(UPPER($I994))="CONTRATUAL",ISNUMBER(SEARCH("INDIVIDUAL",SUBSTITUTE(UPPER($D994)," ","")))),"PREMIUM FREE",""))))</f>
        <v/>
      </c>
    </row>
    <row r="995">
      <c r="AC995">
        <f>IF($C995="","",IF(COUNTIF('Códigos Santander (ref)'!$A$2:$A$79,$C995)&gt;0,"SANTANDER",IF(COUNTIF('Códigos Itaú (ref)'!$A$2:$A$44,$C995)&gt;0,"ITAU",IF(AND(TRIM(UPPER($I995))="CONTRATUAL",ISNUMBER(SEARCH("INDIVIDUAL",SUBSTITUTE(UPPER($D995)," ","")))),"PREMIUM FREE",""))))</f>
        <v/>
      </c>
    </row>
    <row r="996">
      <c r="AC996">
        <f>IF($C996="","",IF(COUNTIF('Códigos Santander (ref)'!$A$2:$A$79,$C996)&gt;0,"SANTANDER",IF(COUNTIF('Códigos Itaú (ref)'!$A$2:$A$44,$C996)&gt;0,"ITAU",IF(AND(TRIM(UPPER($I996))="CONTRATUAL",ISNUMBER(SEARCH("INDIVIDUAL",SUBSTITUTE(UPPER($D996)," ","")))),"PREMIUM FREE",""))))</f>
        <v/>
      </c>
    </row>
    <row r="997">
      <c r="AC997">
        <f>IF($C997="","",IF(COUNTIF('Códigos Santander (ref)'!$A$2:$A$79,$C997)&gt;0,"SANTANDER",IF(COUNTIF('Códigos Itaú (ref)'!$A$2:$A$44,$C997)&gt;0,"ITAU",IF(AND(TRIM(UPPER($I997))="CONTRATUAL",ISNUMBER(SEARCH("INDIVIDUAL",SUBSTITUTE(UPPER($D997)," ","")))),"PREMIUM FREE",""))))</f>
        <v/>
      </c>
    </row>
    <row r="998">
      <c r="AC998">
        <f>IF($C998="","",IF(COUNTIF('Códigos Santander (ref)'!$A$2:$A$79,$C998)&gt;0,"SANTANDER",IF(COUNTIF('Códigos Itaú (ref)'!$A$2:$A$44,$C998)&gt;0,"ITAU",IF(AND(TRIM(UPPER($I998))="CONTRATUAL",ISNUMBER(SEARCH("INDIVIDUAL",SUBSTITUTE(UPPER($D998)," ","")))),"PREMIUM FREE",""))))</f>
        <v/>
      </c>
    </row>
    <row r="999">
      <c r="AC999">
        <f>IF($C999="","",IF(COUNTIF('Códigos Santander (ref)'!$A$2:$A$79,$C999)&gt;0,"SANTANDER",IF(COUNTIF('Códigos Itaú (ref)'!$A$2:$A$44,$C999)&gt;0,"ITAU",IF(AND(TRIM(UPPER($I999))="CONTRATUAL",ISNUMBER(SEARCH("INDIVIDUAL",SUBSTITUTE(UPPER($D999)," ","")))),"PREMIUM FREE",""))))</f>
        <v/>
      </c>
    </row>
    <row r="1000">
      <c r="AC1000">
        <f>IF($C1000="","",IF(COUNTIF('Códigos Santander (ref)'!$A$2:$A$79,$C1000)&gt;0,"SANTANDER",IF(COUNTIF('Códigos Itaú (ref)'!$A$2:$A$44,$C1000)&gt;0,"ITAU",IF(AND(TRIM(UPPER($I1000))="CONTRATUAL",ISNUMBER(SEARCH("INDIVIDUAL",SUBSTITUTE(UPPER($D1000)," ","")))),"PREMIUM FREE",""))))</f>
        <v/>
      </c>
    </row>
    <row r="1001">
      <c r="AC1001">
        <f>IF($C1001="","",IF(COUNTIF('Códigos Santander (ref)'!$A$2:$A$79,$C1001)&gt;0,"SANTANDER",IF(COUNTIF('Códigos Itaú (ref)'!$A$2:$A$44,$C1001)&gt;0,"ITAU",IF(AND(TRIM(UPPER($I1001))="CONTRATUAL",ISNUMBER(SEARCH("INDIVIDUAL",SUBSTITUTE(UPPER($D1001)," ","")))),"PREMIUM FREE",""))))</f>
        <v/>
      </c>
    </row>
    <row r="1002">
      <c r="AC1002">
        <f>IF($C1002="","",IF(COUNTIF('Códigos Santander (ref)'!$A$2:$A$79,$C1002)&gt;0,"SANTANDER",IF(COUNTIF('Códigos Itaú (ref)'!$A$2:$A$44,$C1002)&gt;0,"ITAU",IF(AND(TRIM(UPPER($I1002))="CONTRATUAL",ISNUMBER(SEARCH("INDIVIDUAL",SUBSTITUTE(UPPER($D1002)," ","")))),"PREMIUM FREE",""))))</f>
        <v/>
      </c>
    </row>
    <row r="1003">
      <c r="AC1003">
        <f>IF($C1003="","",IF(COUNTIF('Códigos Santander (ref)'!$A$2:$A$79,$C1003)&gt;0,"SANTANDER",IF(COUNTIF('Códigos Itaú (ref)'!$A$2:$A$44,$C1003)&gt;0,"ITAU",IF(AND(TRIM(UPPER($I1003))="CONTRATUAL",ISNUMBER(SEARCH("INDIVIDUAL",SUBSTITUTE(UPPER($D1003)," ","")))),"PREMIUM FREE",""))))</f>
        <v/>
      </c>
    </row>
    <row r="1004">
      <c r="AC1004">
        <f>IF($C1004="","",IF(COUNTIF('Códigos Santander (ref)'!$A$2:$A$79,$C1004)&gt;0,"SANTANDER",IF(COUNTIF('Códigos Itaú (ref)'!$A$2:$A$44,$C1004)&gt;0,"ITAU",IF(AND(TRIM(UPPER($I1004))="CONTRATUAL",ISNUMBER(SEARCH("INDIVIDUAL",SUBSTITUTE(UPPER($D1004)," ","")))),"PREMIUM FREE",""))))</f>
        <v/>
      </c>
    </row>
    <row r="1005">
      <c r="AC1005">
        <f>IF($C1005="","",IF(COUNTIF('Códigos Santander (ref)'!$A$2:$A$79,$C1005)&gt;0,"SANTANDER",IF(COUNTIF('Códigos Itaú (ref)'!$A$2:$A$44,$C1005)&gt;0,"ITAU",IF(AND(TRIM(UPPER($I1005))="CONTRATUAL",ISNUMBER(SEARCH("INDIVIDUAL",SUBSTITUTE(UPPER($D1005)," ","")))),"PREMIUM FREE",""))))</f>
        <v/>
      </c>
    </row>
    <row r="1006">
      <c r="AC1006">
        <f>IF($C1006="","",IF(COUNTIF('Códigos Santander (ref)'!$A$2:$A$79,$C1006)&gt;0,"SANTANDER",IF(COUNTIF('Códigos Itaú (ref)'!$A$2:$A$44,$C1006)&gt;0,"ITAU",IF(AND(TRIM(UPPER($I1006))="CONTRATUAL",ISNUMBER(SEARCH("INDIVIDUAL",SUBSTITUTE(UPPER($D1006)," ","")))),"PREMIUM FREE",""))))</f>
        <v/>
      </c>
    </row>
    <row r="1007">
      <c r="AC1007">
        <f>IF($C1007="","",IF(COUNTIF('Códigos Santander (ref)'!$A$2:$A$79,$C1007)&gt;0,"SANTANDER",IF(COUNTIF('Códigos Itaú (ref)'!$A$2:$A$44,$C1007)&gt;0,"ITAU",IF(AND(TRIM(UPPER($I1007))="CONTRATUAL",ISNUMBER(SEARCH("INDIVIDUAL",SUBSTITUTE(UPPER($D1007)," ","")))),"PREMIUM FREE",""))))</f>
        <v/>
      </c>
    </row>
    <row r="1008">
      <c r="AC1008">
        <f>IF($C1008="","",IF(COUNTIF('Códigos Santander (ref)'!$A$2:$A$79,$C1008)&gt;0,"SANTANDER",IF(COUNTIF('Códigos Itaú (ref)'!$A$2:$A$44,$C1008)&gt;0,"ITAU",IF(AND(TRIM(UPPER($I1008))="CONTRATUAL",ISNUMBER(SEARCH("INDIVIDUAL",SUBSTITUTE(UPPER($D1008)," ","")))),"PREMIUM FREE",""))))</f>
        <v/>
      </c>
    </row>
    <row r="1009">
      <c r="AC1009">
        <f>IF($C1009="","",IF(COUNTIF('Códigos Santander (ref)'!$A$2:$A$79,$C1009)&gt;0,"SANTANDER",IF(COUNTIF('Códigos Itaú (ref)'!$A$2:$A$44,$C1009)&gt;0,"ITAU",IF(AND(TRIM(UPPER($I1009))="CONTRATUAL",ISNUMBER(SEARCH("INDIVIDUAL",SUBSTITUTE(UPPER($D1009)," ","")))),"PREMIUM FREE",""))))</f>
        <v/>
      </c>
    </row>
    <row r="1010">
      <c r="AC1010">
        <f>IF($C1010="","",IF(COUNTIF('Códigos Santander (ref)'!$A$2:$A$79,$C1010)&gt;0,"SANTANDER",IF(COUNTIF('Códigos Itaú (ref)'!$A$2:$A$44,$C1010)&gt;0,"ITAU",IF(AND(TRIM(UPPER($I1010))="CONTRATUAL",ISNUMBER(SEARCH("INDIVIDUAL",SUBSTITUTE(UPPER($D1010)," ","")))),"PREMIUM FREE",""))))</f>
        <v/>
      </c>
    </row>
    <row r="1011">
      <c r="AC1011">
        <f>IF($C1011="","",IF(COUNTIF('Códigos Santander (ref)'!$A$2:$A$79,$C1011)&gt;0,"SANTANDER",IF(COUNTIF('Códigos Itaú (ref)'!$A$2:$A$44,$C1011)&gt;0,"ITAU",IF(AND(TRIM(UPPER($I1011))="CONTRATUAL",ISNUMBER(SEARCH("INDIVIDUAL",SUBSTITUTE(UPPER($D1011)," ","")))),"PREMIUM FREE",""))))</f>
        <v/>
      </c>
    </row>
    <row r="1012">
      <c r="AC1012">
        <f>IF($C1012="","",IF(COUNTIF('Códigos Santander (ref)'!$A$2:$A$79,$C1012)&gt;0,"SANTANDER",IF(COUNTIF('Códigos Itaú (ref)'!$A$2:$A$44,$C1012)&gt;0,"ITAU",IF(AND(TRIM(UPPER($I1012))="CONTRATUAL",ISNUMBER(SEARCH("INDIVIDUAL",SUBSTITUTE(UPPER($D1012)," ","")))),"PREMIUM FREE",""))))</f>
        <v/>
      </c>
    </row>
    <row r="1013">
      <c r="AC1013">
        <f>IF($C1013="","",IF(COUNTIF('Códigos Santander (ref)'!$A$2:$A$79,$C1013)&gt;0,"SANTANDER",IF(COUNTIF('Códigos Itaú (ref)'!$A$2:$A$44,$C1013)&gt;0,"ITAU",IF(AND(TRIM(UPPER($I1013))="CONTRATUAL",ISNUMBER(SEARCH("INDIVIDUAL",SUBSTITUTE(UPPER($D1013)," ","")))),"PREMIUM FREE",""))))</f>
        <v/>
      </c>
    </row>
    <row r="1014">
      <c r="AC1014">
        <f>IF($C1014="","",IF(COUNTIF('Códigos Santander (ref)'!$A$2:$A$79,$C1014)&gt;0,"SANTANDER",IF(COUNTIF('Códigos Itaú (ref)'!$A$2:$A$44,$C1014)&gt;0,"ITAU",IF(AND(TRIM(UPPER($I1014))="CONTRATUAL",ISNUMBER(SEARCH("INDIVIDUAL",SUBSTITUTE(UPPER($D1014)," ","")))),"PREMIUM FREE",""))))</f>
        <v/>
      </c>
    </row>
    <row r="1015">
      <c r="AC1015">
        <f>IF($C1015="","",IF(COUNTIF('Códigos Santander (ref)'!$A$2:$A$79,$C1015)&gt;0,"SANTANDER",IF(COUNTIF('Códigos Itaú (ref)'!$A$2:$A$44,$C1015)&gt;0,"ITAU",IF(AND(TRIM(UPPER($I1015))="CONTRATUAL",ISNUMBER(SEARCH("INDIVIDUAL",SUBSTITUTE(UPPER($D1015)," ","")))),"PREMIUM FREE",""))))</f>
        <v/>
      </c>
    </row>
    <row r="1016">
      <c r="AC1016">
        <f>IF($C1016="","",IF(COUNTIF('Códigos Santander (ref)'!$A$2:$A$79,$C1016)&gt;0,"SANTANDER",IF(COUNTIF('Códigos Itaú (ref)'!$A$2:$A$44,$C1016)&gt;0,"ITAU",IF(AND(TRIM(UPPER($I1016))="CONTRATUAL",ISNUMBER(SEARCH("INDIVIDUAL",SUBSTITUTE(UPPER($D1016)," ","")))),"PREMIUM FREE",""))))</f>
        <v/>
      </c>
    </row>
    <row r="1017">
      <c r="AC1017">
        <f>IF($C1017="","",IF(COUNTIF('Códigos Santander (ref)'!$A$2:$A$79,$C1017)&gt;0,"SANTANDER",IF(COUNTIF('Códigos Itaú (ref)'!$A$2:$A$44,$C1017)&gt;0,"ITAU",IF(AND(TRIM(UPPER($I1017))="CONTRATUAL",ISNUMBER(SEARCH("INDIVIDUAL",SUBSTITUTE(UPPER($D1017)," ","")))),"PREMIUM FREE",""))))</f>
        <v/>
      </c>
    </row>
    <row r="1018">
      <c r="AC1018">
        <f>IF($C1018="","",IF(COUNTIF('Códigos Santander (ref)'!$A$2:$A$79,$C1018)&gt;0,"SANTANDER",IF(COUNTIF('Códigos Itaú (ref)'!$A$2:$A$44,$C1018)&gt;0,"ITAU",IF(AND(TRIM(UPPER($I1018))="CONTRATUAL",ISNUMBER(SEARCH("INDIVIDUAL",SUBSTITUTE(UPPER($D1018)," ","")))),"PREMIUM FREE",""))))</f>
        <v/>
      </c>
    </row>
    <row r="1019">
      <c r="AC1019">
        <f>IF($C1019="","",IF(COUNTIF('Códigos Santander (ref)'!$A$2:$A$79,$C1019)&gt;0,"SANTANDER",IF(COUNTIF('Códigos Itaú (ref)'!$A$2:$A$44,$C1019)&gt;0,"ITAU",IF(AND(TRIM(UPPER($I1019))="CONTRATUAL",ISNUMBER(SEARCH("INDIVIDUAL",SUBSTITUTE(UPPER($D1019)," ","")))),"PREMIUM FREE",""))))</f>
        <v/>
      </c>
    </row>
    <row r="1020">
      <c r="AC1020">
        <f>IF($C1020="","",IF(COUNTIF('Códigos Santander (ref)'!$A$2:$A$79,$C1020)&gt;0,"SANTANDER",IF(COUNTIF('Códigos Itaú (ref)'!$A$2:$A$44,$C1020)&gt;0,"ITAU",IF(AND(TRIM(UPPER($I1020))="CONTRATUAL",ISNUMBER(SEARCH("INDIVIDUAL",SUBSTITUTE(UPPER($D1020)," ","")))),"PREMIUM FREE",""))))</f>
        <v/>
      </c>
    </row>
    <row r="1021">
      <c r="AC1021">
        <f>IF($C1021="","",IF(COUNTIF('Códigos Santander (ref)'!$A$2:$A$79,$C1021)&gt;0,"SANTANDER",IF(COUNTIF('Códigos Itaú (ref)'!$A$2:$A$44,$C1021)&gt;0,"ITAU",IF(AND(TRIM(UPPER($I1021))="CONTRATUAL",ISNUMBER(SEARCH("INDIVIDUAL",SUBSTITUTE(UPPER($D1021)," ","")))),"PREMIUM FREE",""))))</f>
        <v/>
      </c>
    </row>
    <row r="1022">
      <c r="AC1022">
        <f>IF($C1022="","",IF(COUNTIF('Códigos Santander (ref)'!$A$2:$A$79,$C1022)&gt;0,"SANTANDER",IF(COUNTIF('Códigos Itaú (ref)'!$A$2:$A$44,$C1022)&gt;0,"ITAU",IF(AND(TRIM(UPPER($I1022))="CONTRATUAL",ISNUMBER(SEARCH("INDIVIDUAL",SUBSTITUTE(UPPER($D1022)," ","")))),"PREMIUM FREE",""))))</f>
        <v/>
      </c>
    </row>
    <row r="1023">
      <c r="AC1023">
        <f>IF($C1023="","",IF(COUNTIF('Códigos Santander (ref)'!$A$2:$A$79,$C1023)&gt;0,"SANTANDER",IF(COUNTIF('Códigos Itaú (ref)'!$A$2:$A$44,$C1023)&gt;0,"ITAU",IF(AND(TRIM(UPPER($I1023))="CONTRATUAL",ISNUMBER(SEARCH("INDIVIDUAL",SUBSTITUTE(UPPER($D1023)," ","")))),"PREMIUM FREE",""))))</f>
        <v/>
      </c>
    </row>
    <row r="1024">
      <c r="AC1024">
        <f>IF($C1024="","",IF(COUNTIF('Códigos Santander (ref)'!$A$2:$A$79,$C1024)&gt;0,"SANTANDER",IF(COUNTIF('Códigos Itaú (ref)'!$A$2:$A$44,$C1024)&gt;0,"ITAU",IF(AND(TRIM(UPPER($I1024))="CONTRATUAL",ISNUMBER(SEARCH("INDIVIDUAL",SUBSTITUTE(UPPER($D1024)," ","")))),"PREMIUM FREE",""))))</f>
        <v/>
      </c>
    </row>
    <row r="1025">
      <c r="AC1025">
        <f>IF($C1025="","",IF(COUNTIF('Códigos Santander (ref)'!$A$2:$A$79,$C1025)&gt;0,"SANTANDER",IF(COUNTIF('Códigos Itaú (ref)'!$A$2:$A$44,$C1025)&gt;0,"ITAU",IF(AND(TRIM(UPPER($I1025))="CONTRATUAL",ISNUMBER(SEARCH("INDIVIDUAL",SUBSTITUTE(UPPER($D1025)," ","")))),"PREMIUM FREE",""))))</f>
        <v/>
      </c>
    </row>
    <row r="1026">
      <c r="AC1026">
        <f>IF($C1026="","",IF(COUNTIF('Códigos Santander (ref)'!$A$2:$A$79,$C1026)&gt;0,"SANTANDER",IF(COUNTIF('Códigos Itaú (ref)'!$A$2:$A$44,$C1026)&gt;0,"ITAU",IF(AND(TRIM(UPPER($I1026))="CONTRATUAL",ISNUMBER(SEARCH("INDIVIDUAL",SUBSTITUTE(UPPER($D1026)," ","")))),"PREMIUM FREE",""))))</f>
        <v/>
      </c>
    </row>
    <row r="1027">
      <c r="AC1027">
        <f>IF($C1027="","",IF(COUNTIF('Códigos Santander (ref)'!$A$2:$A$79,$C1027)&gt;0,"SANTANDER",IF(COUNTIF('Códigos Itaú (ref)'!$A$2:$A$44,$C1027)&gt;0,"ITAU",IF(AND(TRIM(UPPER($I1027))="CONTRATUAL",ISNUMBER(SEARCH("INDIVIDUAL",SUBSTITUTE(UPPER($D1027)," ","")))),"PREMIUM FREE",""))))</f>
        <v/>
      </c>
    </row>
    <row r="1028">
      <c r="AC1028">
        <f>IF($C1028="","",IF(COUNTIF('Códigos Santander (ref)'!$A$2:$A$79,$C1028)&gt;0,"SANTANDER",IF(COUNTIF('Códigos Itaú (ref)'!$A$2:$A$44,$C1028)&gt;0,"ITAU",IF(AND(TRIM(UPPER($I1028))="CONTRATUAL",ISNUMBER(SEARCH("INDIVIDUAL",SUBSTITUTE(UPPER($D1028)," ","")))),"PREMIUM FREE",""))))</f>
        <v/>
      </c>
    </row>
    <row r="1029">
      <c r="AC1029">
        <f>IF($C1029="","",IF(COUNTIF('Códigos Santander (ref)'!$A$2:$A$79,$C1029)&gt;0,"SANTANDER",IF(COUNTIF('Códigos Itaú (ref)'!$A$2:$A$44,$C1029)&gt;0,"ITAU",IF(AND(TRIM(UPPER($I1029))="CONTRATUAL",ISNUMBER(SEARCH("INDIVIDUAL",SUBSTITUTE(UPPER($D1029)," ","")))),"PREMIUM FREE",""))))</f>
        <v/>
      </c>
    </row>
    <row r="1030">
      <c r="AC1030">
        <f>IF($C1030="","",IF(COUNTIF('Códigos Santander (ref)'!$A$2:$A$79,$C1030)&gt;0,"SANTANDER",IF(COUNTIF('Códigos Itaú (ref)'!$A$2:$A$44,$C1030)&gt;0,"ITAU",IF(AND(TRIM(UPPER($I1030))="CONTRATUAL",ISNUMBER(SEARCH("INDIVIDUAL",SUBSTITUTE(UPPER($D1030)," ","")))),"PREMIUM FREE",""))))</f>
        <v/>
      </c>
    </row>
    <row r="1031">
      <c r="AC1031">
        <f>IF($C1031="","",IF(COUNTIF('Códigos Santander (ref)'!$A$2:$A$79,$C1031)&gt;0,"SANTANDER",IF(COUNTIF('Códigos Itaú (ref)'!$A$2:$A$44,$C1031)&gt;0,"ITAU",IF(AND(TRIM(UPPER($I1031))="CONTRATUAL",ISNUMBER(SEARCH("INDIVIDUAL",SUBSTITUTE(UPPER($D1031)," ","")))),"PREMIUM FREE",""))))</f>
        <v/>
      </c>
    </row>
    <row r="1032">
      <c r="AC1032">
        <f>IF($C1032="","",IF(COUNTIF('Códigos Santander (ref)'!$A$2:$A$79,$C1032)&gt;0,"SANTANDER",IF(COUNTIF('Códigos Itaú (ref)'!$A$2:$A$44,$C1032)&gt;0,"ITAU",IF(AND(TRIM(UPPER($I1032))="CONTRATUAL",ISNUMBER(SEARCH("INDIVIDUAL",SUBSTITUTE(UPPER($D1032)," ","")))),"PREMIUM FREE",""))))</f>
        <v/>
      </c>
    </row>
    <row r="1033">
      <c r="AC1033">
        <f>IF($C1033="","",IF(COUNTIF('Códigos Santander (ref)'!$A$2:$A$79,$C1033)&gt;0,"SANTANDER",IF(COUNTIF('Códigos Itaú (ref)'!$A$2:$A$44,$C1033)&gt;0,"ITAU",IF(AND(TRIM(UPPER($I1033))="CONTRATUAL",ISNUMBER(SEARCH("INDIVIDUAL",SUBSTITUTE(UPPER($D1033)," ","")))),"PREMIUM FREE",""))))</f>
        <v/>
      </c>
    </row>
    <row r="1034">
      <c r="AC1034">
        <f>IF($C1034="","",IF(COUNTIF('Códigos Santander (ref)'!$A$2:$A$79,$C1034)&gt;0,"SANTANDER",IF(COUNTIF('Códigos Itaú (ref)'!$A$2:$A$44,$C1034)&gt;0,"ITAU",IF(AND(TRIM(UPPER($I1034))="CONTRATUAL",ISNUMBER(SEARCH("INDIVIDUAL",SUBSTITUTE(UPPER($D1034)," ","")))),"PREMIUM FREE",""))))</f>
        <v/>
      </c>
    </row>
    <row r="1035">
      <c r="AC1035">
        <f>IF($C1035="","",IF(COUNTIF('Códigos Santander (ref)'!$A$2:$A$79,$C1035)&gt;0,"SANTANDER",IF(COUNTIF('Códigos Itaú (ref)'!$A$2:$A$44,$C1035)&gt;0,"ITAU",IF(AND(TRIM(UPPER($I1035))="CONTRATUAL",ISNUMBER(SEARCH("INDIVIDUAL",SUBSTITUTE(UPPER($D1035)," ","")))),"PREMIUM FREE",""))))</f>
        <v/>
      </c>
    </row>
    <row r="1036">
      <c r="AC1036">
        <f>IF($C1036="","",IF(COUNTIF('Códigos Santander (ref)'!$A$2:$A$79,$C1036)&gt;0,"SANTANDER",IF(COUNTIF('Códigos Itaú (ref)'!$A$2:$A$44,$C1036)&gt;0,"ITAU",IF(AND(TRIM(UPPER($I1036))="CONTRATUAL",ISNUMBER(SEARCH("INDIVIDUAL",SUBSTITUTE(UPPER($D1036)," ","")))),"PREMIUM FREE",""))))</f>
        <v/>
      </c>
    </row>
    <row r="1037">
      <c r="AC1037">
        <f>IF($C1037="","",IF(COUNTIF('Códigos Santander (ref)'!$A$2:$A$79,$C1037)&gt;0,"SANTANDER",IF(COUNTIF('Códigos Itaú (ref)'!$A$2:$A$44,$C1037)&gt;0,"ITAU",IF(AND(TRIM(UPPER($I1037))="CONTRATUAL",ISNUMBER(SEARCH("INDIVIDUAL",SUBSTITUTE(UPPER($D1037)," ","")))),"PREMIUM FREE",""))))</f>
        <v/>
      </c>
    </row>
    <row r="1038">
      <c r="AC1038">
        <f>IF($C1038="","",IF(COUNTIF('Códigos Santander (ref)'!$A$2:$A$79,$C1038)&gt;0,"SANTANDER",IF(COUNTIF('Códigos Itaú (ref)'!$A$2:$A$44,$C1038)&gt;0,"ITAU",IF(AND(TRIM(UPPER($I1038))="CONTRATUAL",ISNUMBER(SEARCH("INDIVIDUAL",SUBSTITUTE(UPPER($D1038)," ","")))),"PREMIUM FREE",""))))</f>
        <v/>
      </c>
    </row>
    <row r="1039">
      <c r="AC1039">
        <f>IF($C1039="","",IF(COUNTIF('Códigos Santander (ref)'!$A$2:$A$79,$C1039)&gt;0,"SANTANDER",IF(COUNTIF('Códigos Itaú (ref)'!$A$2:$A$44,$C1039)&gt;0,"ITAU",IF(AND(TRIM(UPPER($I1039))="CONTRATUAL",ISNUMBER(SEARCH("INDIVIDUAL",SUBSTITUTE(UPPER($D1039)," ","")))),"PREMIUM FREE",""))))</f>
        <v/>
      </c>
    </row>
    <row r="1040">
      <c r="AC1040">
        <f>IF($C1040="","",IF(COUNTIF('Códigos Santander (ref)'!$A$2:$A$79,$C1040)&gt;0,"SANTANDER",IF(COUNTIF('Códigos Itaú (ref)'!$A$2:$A$44,$C1040)&gt;0,"ITAU",IF(AND(TRIM(UPPER($I1040))="CONTRATUAL",ISNUMBER(SEARCH("INDIVIDUAL",SUBSTITUTE(UPPER($D1040)," ","")))),"PREMIUM FREE",""))))</f>
        <v/>
      </c>
    </row>
    <row r="1041">
      <c r="AC1041">
        <f>IF($C1041="","",IF(COUNTIF('Códigos Santander (ref)'!$A$2:$A$79,$C1041)&gt;0,"SANTANDER",IF(COUNTIF('Códigos Itaú (ref)'!$A$2:$A$44,$C1041)&gt;0,"ITAU",IF(AND(TRIM(UPPER($I1041))="CONTRATUAL",ISNUMBER(SEARCH("INDIVIDUAL",SUBSTITUTE(UPPER($D1041)," ","")))),"PREMIUM FREE",""))))</f>
        <v/>
      </c>
    </row>
    <row r="1042">
      <c r="AC1042">
        <f>IF($C1042="","",IF(COUNTIF('Códigos Santander (ref)'!$A$2:$A$79,$C1042)&gt;0,"SANTANDER",IF(COUNTIF('Códigos Itaú (ref)'!$A$2:$A$44,$C1042)&gt;0,"ITAU",IF(AND(TRIM(UPPER($I1042))="CONTRATUAL",ISNUMBER(SEARCH("INDIVIDUAL",SUBSTITUTE(UPPER($D1042)," ","")))),"PREMIUM FREE",""))))</f>
        <v/>
      </c>
    </row>
    <row r="1043">
      <c r="AC1043">
        <f>IF($C1043="","",IF(COUNTIF('Códigos Santander (ref)'!$A$2:$A$79,$C1043)&gt;0,"SANTANDER",IF(COUNTIF('Códigos Itaú (ref)'!$A$2:$A$44,$C1043)&gt;0,"ITAU",IF(AND(TRIM(UPPER($I1043))="CONTRATUAL",ISNUMBER(SEARCH("INDIVIDUAL",SUBSTITUTE(UPPER($D1043)," ","")))),"PREMIUM FREE",""))))</f>
        <v/>
      </c>
    </row>
    <row r="1044">
      <c r="AC1044">
        <f>IF($C1044="","",IF(COUNTIF('Códigos Santander (ref)'!$A$2:$A$79,$C1044)&gt;0,"SANTANDER",IF(COUNTIF('Códigos Itaú (ref)'!$A$2:$A$44,$C1044)&gt;0,"ITAU",IF(AND(TRIM(UPPER($I1044))="CONTRATUAL",ISNUMBER(SEARCH("INDIVIDUAL",SUBSTITUTE(UPPER($D1044)," ","")))),"PREMIUM FREE",""))))</f>
        <v/>
      </c>
    </row>
    <row r="1045">
      <c r="AC1045">
        <f>IF($C1045="","",IF(COUNTIF('Códigos Santander (ref)'!$A$2:$A$79,$C1045)&gt;0,"SANTANDER",IF(COUNTIF('Códigos Itaú (ref)'!$A$2:$A$44,$C1045)&gt;0,"ITAU",IF(AND(TRIM(UPPER($I1045))="CONTRATUAL",ISNUMBER(SEARCH("INDIVIDUAL",SUBSTITUTE(UPPER($D1045)," ","")))),"PREMIUM FREE",""))))</f>
        <v/>
      </c>
    </row>
    <row r="1046">
      <c r="AC1046">
        <f>IF($C1046="","",IF(COUNTIF('Códigos Santander (ref)'!$A$2:$A$79,$C1046)&gt;0,"SANTANDER",IF(COUNTIF('Códigos Itaú (ref)'!$A$2:$A$44,$C1046)&gt;0,"ITAU",IF(AND(TRIM(UPPER($I1046))="CONTRATUAL",ISNUMBER(SEARCH("INDIVIDUAL",SUBSTITUTE(UPPER($D1046)," ","")))),"PREMIUM FREE",""))))</f>
        <v/>
      </c>
    </row>
    <row r="1047">
      <c r="AC1047">
        <f>IF($C1047="","",IF(COUNTIF('Códigos Santander (ref)'!$A$2:$A$79,$C1047)&gt;0,"SANTANDER",IF(COUNTIF('Códigos Itaú (ref)'!$A$2:$A$44,$C1047)&gt;0,"ITAU",IF(AND(TRIM(UPPER($I1047))="CONTRATUAL",ISNUMBER(SEARCH("INDIVIDUAL",SUBSTITUTE(UPPER($D1047)," ","")))),"PREMIUM FREE",""))))</f>
        <v/>
      </c>
    </row>
    <row r="1048">
      <c r="AC1048">
        <f>IF($C1048="","",IF(COUNTIF('Códigos Santander (ref)'!$A$2:$A$79,$C1048)&gt;0,"SANTANDER",IF(COUNTIF('Códigos Itaú (ref)'!$A$2:$A$44,$C1048)&gt;0,"ITAU",IF(AND(TRIM(UPPER($I1048))="CONTRATUAL",ISNUMBER(SEARCH("INDIVIDUAL",SUBSTITUTE(UPPER($D1048)," ","")))),"PREMIUM FREE",""))))</f>
        <v/>
      </c>
    </row>
    <row r="1049">
      <c r="AC1049">
        <f>IF($C1049="","",IF(COUNTIF('Códigos Santander (ref)'!$A$2:$A$79,$C1049)&gt;0,"SANTANDER",IF(COUNTIF('Códigos Itaú (ref)'!$A$2:$A$44,$C1049)&gt;0,"ITAU",IF(AND(TRIM(UPPER($I1049))="CONTRATUAL",ISNUMBER(SEARCH("INDIVIDUAL",SUBSTITUTE(UPPER($D1049)," ","")))),"PREMIUM FREE",""))))</f>
        <v/>
      </c>
    </row>
    <row r="1050">
      <c r="AC1050">
        <f>IF($C1050="","",IF(COUNTIF('Códigos Santander (ref)'!$A$2:$A$79,$C1050)&gt;0,"SANTANDER",IF(COUNTIF('Códigos Itaú (ref)'!$A$2:$A$44,$C1050)&gt;0,"ITAU",IF(AND(TRIM(UPPER($I1050))="CONTRATUAL",ISNUMBER(SEARCH("INDIVIDUAL",SUBSTITUTE(UPPER($D1050)," ","")))),"PREMIUM FREE",""))))</f>
        <v/>
      </c>
    </row>
    <row r="1051">
      <c r="AC1051">
        <f>IF($C1051="","",IF(COUNTIF('Códigos Santander (ref)'!$A$2:$A$79,$C1051)&gt;0,"SANTANDER",IF(COUNTIF('Códigos Itaú (ref)'!$A$2:$A$44,$C1051)&gt;0,"ITAU",IF(AND(TRIM(UPPER($I1051))="CONTRATUAL",ISNUMBER(SEARCH("INDIVIDUAL",SUBSTITUTE(UPPER($D1051)," ","")))),"PREMIUM FREE",""))))</f>
        <v/>
      </c>
    </row>
    <row r="1052">
      <c r="AC1052">
        <f>IF($C1052="","",IF(COUNTIF('Códigos Santander (ref)'!$A$2:$A$79,$C1052)&gt;0,"SANTANDER",IF(COUNTIF('Códigos Itaú (ref)'!$A$2:$A$44,$C1052)&gt;0,"ITAU",IF(AND(TRIM(UPPER($I1052))="CONTRATUAL",ISNUMBER(SEARCH("INDIVIDUAL",SUBSTITUTE(UPPER($D1052)," ","")))),"PREMIUM FREE",""))))</f>
        <v/>
      </c>
    </row>
    <row r="1053">
      <c r="AC1053">
        <f>IF($C1053="","",IF(COUNTIF('Códigos Santander (ref)'!$A$2:$A$79,$C1053)&gt;0,"SANTANDER",IF(COUNTIF('Códigos Itaú (ref)'!$A$2:$A$44,$C1053)&gt;0,"ITAU",IF(AND(TRIM(UPPER($I1053))="CONTRATUAL",ISNUMBER(SEARCH("INDIVIDUAL",SUBSTITUTE(UPPER($D1053)," ","")))),"PREMIUM FREE",""))))</f>
        <v/>
      </c>
    </row>
    <row r="1054">
      <c r="AC1054">
        <f>IF($C1054="","",IF(COUNTIF('Códigos Santander (ref)'!$A$2:$A$79,$C1054)&gt;0,"SANTANDER",IF(COUNTIF('Códigos Itaú (ref)'!$A$2:$A$44,$C1054)&gt;0,"ITAU",IF(AND(TRIM(UPPER($I1054))="CONTRATUAL",ISNUMBER(SEARCH("INDIVIDUAL",SUBSTITUTE(UPPER($D1054)," ","")))),"PREMIUM FREE",""))))</f>
        <v/>
      </c>
    </row>
    <row r="1055">
      <c r="AC1055">
        <f>IF($C1055="","",IF(COUNTIF('Códigos Santander (ref)'!$A$2:$A$79,$C1055)&gt;0,"SANTANDER",IF(COUNTIF('Códigos Itaú (ref)'!$A$2:$A$44,$C1055)&gt;0,"ITAU",IF(AND(TRIM(UPPER($I1055))="CONTRATUAL",ISNUMBER(SEARCH("INDIVIDUAL",SUBSTITUTE(UPPER($D1055)," ","")))),"PREMIUM FREE",""))))</f>
        <v/>
      </c>
    </row>
    <row r="1056">
      <c r="AC1056">
        <f>IF($C1056="","",IF(COUNTIF('Códigos Santander (ref)'!$A$2:$A$79,$C1056)&gt;0,"SANTANDER",IF(COUNTIF('Códigos Itaú (ref)'!$A$2:$A$44,$C1056)&gt;0,"ITAU",IF(AND(TRIM(UPPER($I1056))="CONTRATUAL",ISNUMBER(SEARCH("INDIVIDUAL",SUBSTITUTE(UPPER($D1056)," ","")))),"PREMIUM FREE",""))))</f>
        <v/>
      </c>
    </row>
    <row r="1057">
      <c r="AC1057">
        <f>IF($C1057="","",IF(COUNTIF('Códigos Santander (ref)'!$A$2:$A$79,$C1057)&gt;0,"SANTANDER",IF(COUNTIF('Códigos Itaú (ref)'!$A$2:$A$44,$C1057)&gt;0,"ITAU",IF(AND(TRIM(UPPER($I1057))="CONTRATUAL",ISNUMBER(SEARCH("INDIVIDUAL",SUBSTITUTE(UPPER($D1057)," ","")))),"PREMIUM FREE",""))))</f>
        <v/>
      </c>
    </row>
    <row r="1058">
      <c r="AC1058">
        <f>IF($C1058="","",IF(COUNTIF('Códigos Santander (ref)'!$A$2:$A$79,$C1058)&gt;0,"SANTANDER",IF(COUNTIF('Códigos Itaú (ref)'!$A$2:$A$44,$C1058)&gt;0,"ITAU",IF(AND(TRIM(UPPER($I1058))="CONTRATUAL",ISNUMBER(SEARCH("INDIVIDUAL",SUBSTITUTE(UPPER($D1058)," ","")))),"PREMIUM FREE",""))))</f>
        <v/>
      </c>
    </row>
    <row r="1059">
      <c r="AC1059">
        <f>IF($C1059="","",IF(COUNTIF('Códigos Santander (ref)'!$A$2:$A$79,$C1059)&gt;0,"SANTANDER",IF(COUNTIF('Códigos Itaú (ref)'!$A$2:$A$44,$C1059)&gt;0,"ITAU",IF(AND(TRIM(UPPER($I1059))="CONTRATUAL",ISNUMBER(SEARCH("INDIVIDUAL",SUBSTITUTE(UPPER($D1059)," ","")))),"PREMIUM FREE",""))))</f>
        <v/>
      </c>
    </row>
    <row r="1060">
      <c r="AC1060">
        <f>IF($C1060="","",IF(COUNTIF('Códigos Santander (ref)'!$A$2:$A$79,$C1060)&gt;0,"SANTANDER",IF(COUNTIF('Códigos Itaú (ref)'!$A$2:$A$44,$C1060)&gt;0,"ITAU",IF(AND(TRIM(UPPER($I1060))="CONTRATUAL",ISNUMBER(SEARCH("INDIVIDUAL",SUBSTITUTE(UPPER($D1060)," ","")))),"PREMIUM FREE",""))))</f>
        <v/>
      </c>
    </row>
    <row r="1061">
      <c r="AC1061">
        <f>IF($C1061="","",IF(COUNTIF('Códigos Santander (ref)'!$A$2:$A$79,$C1061)&gt;0,"SANTANDER",IF(COUNTIF('Códigos Itaú (ref)'!$A$2:$A$44,$C1061)&gt;0,"ITAU",IF(AND(TRIM(UPPER($I1061))="CONTRATUAL",ISNUMBER(SEARCH("INDIVIDUAL",SUBSTITUTE(UPPER($D1061)," ","")))),"PREMIUM FREE",""))))</f>
        <v/>
      </c>
    </row>
    <row r="1062">
      <c r="AC1062">
        <f>IF($C1062="","",IF(COUNTIF('Códigos Santander (ref)'!$A$2:$A$79,$C1062)&gt;0,"SANTANDER",IF(COUNTIF('Códigos Itaú (ref)'!$A$2:$A$44,$C1062)&gt;0,"ITAU",IF(AND(TRIM(UPPER($I1062))="CONTRATUAL",ISNUMBER(SEARCH("INDIVIDUAL",SUBSTITUTE(UPPER($D1062)," ","")))),"PREMIUM FREE",""))))</f>
        <v/>
      </c>
    </row>
    <row r="1063">
      <c r="AC1063">
        <f>IF($C1063="","",IF(COUNTIF('Códigos Santander (ref)'!$A$2:$A$79,$C1063)&gt;0,"SANTANDER",IF(COUNTIF('Códigos Itaú (ref)'!$A$2:$A$44,$C1063)&gt;0,"ITAU",IF(AND(TRIM(UPPER($I1063))="CONTRATUAL",ISNUMBER(SEARCH("INDIVIDUAL",SUBSTITUTE(UPPER($D1063)," ","")))),"PREMIUM FREE",""))))</f>
        <v/>
      </c>
    </row>
    <row r="1064">
      <c r="AC1064">
        <f>IF($C1064="","",IF(COUNTIF('Códigos Santander (ref)'!$A$2:$A$79,$C1064)&gt;0,"SANTANDER",IF(COUNTIF('Códigos Itaú (ref)'!$A$2:$A$44,$C1064)&gt;0,"ITAU",IF(AND(TRIM(UPPER($I1064))="CONTRATUAL",ISNUMBER(SEARCH("INDIVIDUAL",SUBSTITUTE(UPPER($D1064)," ","")))),"PREMIUM FREE",""))))</f>
        <v/>
      </c>
    </row>
    <row r="1065">
      <c r="AC1065">
        <f>IF($C1065="","",IF(COUNTIF('Códigos Santander (ref)'!$A$2:$A$79,$C1065)&gt;0,"SANTANDER",IF(COUNTIF('Códigos Itaú (ref)'!$A$2:$A$44,$C1065)&gt;0,"ITAU",IF(AND(TRIM(UPPER($I1065))="CONTRATUAL",ISNUMBER(SEARCH("INDIVIDUAL",SUBSTITUTE(UPPER($D1065)," ","")))),"PREMIUM FREE",""))))</f>
        <v/>
      </c>
    </row>
    <row r="1066">
      <c r="AC1066">
        <f>IF($C1066="","",IF(COUNTIF('Códigos Santander (ref)'!$A$2:$A$79,$C1066)&gt;0,"SANTANDER",IF(COUNTIF('Códigos Itaú (ref)'!$A$2:$A$44,$C1066)&gt;0,"ITAU",IF(AND(TRIM(UPPER($I1066))="CONTRATUAL",ISNUMBER(SEARCH("INDIVIDUAL",SUBSTITUTE(UPPER($D1066)," ","")))),"PREMIUM FREE",""))))</f>
        <v/>
      </c>
    </row>
    <row r="1067">
      <c r="AC1067">
        <f>IF($C1067="","",IF(COUNTIF('Códigos Santander (ref)'!$A$2:$A$79,$C1067)&gt;0,"SANTANDER",IF(COUNTIF('Códigos Itaú (ref)'!$A$2:$A$44,$C1067)&gt;0,"ITAU",IF(AND(TRIM(UPPER($I1067))="CONTRATUAL",ISNUMBER(SEARCH("INDIVIDUAL",SUBSTITUTE(UPPER($D1067)," ","")))),"PREMIUM FREE",""))))</f>
        <v/>
      </c>
    </row>
    <row r="1068">
      <c r="AC1068">
        <f>IF($C1068="","",IF(COUNTIF('Códigos Santander (ref)'!$A$2:$A$79,$C1068)&gt;0,"SANTANDER",IF(COUNTIF('Códigos Itaú (ref)'!$A$2:$A$44,$C1068)&gt;0,"ITAU",IF(AND(TRIM(UPPER($I1068))="CONTRATUAL",ISNUMBER(SEARCH("INDIVIDUAL",SUBSTITUTE(UPPER($D1068)," ","")))),"PREMIUM FREE",""))))</f>
        <v/>
      </c>
    </row>
    <row r="1069">
      <c r="AC1069">
        <f>IF($C1069="","",IF(COUNTIF('Códigos Santander (ref)'!$A$2:$A$79,$C1069)&gt;0,"SANTANDER",IF(COUNTIF('Códigos Itaú (ref)'!$A$2:$A$44,$C1069)&gt;0,"ITAU",IF(AND(TRIM(UPPER($I1069))="CONTRATUAL",ISNUMBER(SEARCH("INDIVIDUAL",SUBSTITUTE(UPPER($D1069)," ","")))),"PREMIUM FREE",""))))</f>
        <v/>
      </c>
    </row>
    <row r="1070">
      <c r="AC1070">
        <f>IF($C1070="","",IF(COUNTIF('Códigos Santander (ref)'!$A$2:$A$79,$C1070)&gt;0,"SANTANDER",IF(COUNTIF('Códigos Itaú (ref)'!$A$2:$A$44,$C1070)&gt;0,"ITAU",IF(AND(TRIM(UPPER($I1070))="CONTRATUAL",ISNUMBER(SEARCH("INDIVIDUAL",SUBSTITUTE(UPPER($D1070)," ","")))),"PREMIUM FREE",""))))</f>
        <v/>
      </c>
    </row>
    <row r="1071">
      <c r="AC1071">
        <f>IF($C1071="","",IF(COUNTIF('Códigos Santander (ref)'!$A$2:$A$79,$C1071)&gt;0,"SANTANDER",IF(COUNTIF('Códigos Itaú (ref)'!$A$2:$A$44,$C1071)&gt;0,"ITAU",IF(AND(TRIM(UPPER($I1071))="CONTRATUAL",ISNUMBER(SEARCH("INDIVIDUAL",SUBSTITUTE(UPPER($D1071)," ","")))),"PREMIUM FREE",""))))</f>
        <v/>
      </c>
    </row>
    <row r="1072">
      <c r="AC1072">
        <f>IF($C1072="","",IF(COUNTIF('Códigos Santander (ref)'!$A$2:$A$79,$C1072)&gt;0,"SANTANDER",IF(COUNTIF('Códigos Itaú (ref)'!$A$2:$A$44,$C1072)&gt;0,"ITAU",IF(AND(TRIM(UPPER($I1072))="CONTRATUAL",ISNUMBER(SEARCH("INDIVIDUAL",SUBSTITUTE(UPPER($D1072)," ","")))),"PREMIUM FREE",""))))</f>
        <v/>
      </c>
    </row>
    <row r="1073">
      <c r="AC1073">
        <f>IF($C1073="","",IF(COUNTIF('Códigos Santander (ref)'!$A$2:$A$79,$C1073)&gt;0,"SANTANDER",IF(COUNTIF('Códigos Itaú (ref)'!$A$2:$A$44,$C1073)&gt;0,"ITAU",IF(AND(TRIM(UPPER($I1073))="CONTRATUAL",ISNUMBER(SEARCH("INDIVIDUAL",SUBSTITUTE(UPPER($D1073)," ","")))),"PREMIUM FREE",""))))</f>
        <v/>
      </c>
    </row>
    <row r="1074">
      <c r="AC1074">
        <f>IF($C1074="","",IF(COUNTIF('Códigos Santander (ref)'!$A$2:$A$79,$C1074)&gt;0,"SANTANDER",IF(COUNTIF('Códigos Itaú (ref)'!$A$2:$A$44,$C1074)&gt;0,"ITAU",IF(AND(TRIM(UPPER($I1074))="CONTRATUAL",ISNUMBER(SEARCH("INDIVIDUAL",SUBSTITUTE(UPPER($D1074)," ","")))),"PREMIUM FREE",""))))</f>
        <v/>
      </c>
    </row>
    <row r="1075">
      <c r="AC1075">
        <f>IF($C1075="","",IF(COUNTIF('Códigos Santander (ref)'!$A$2:$A$79,$C1075)&gt;0,"SANTANDER",IF(COUNTIF('Códigos Itaú (ref)'!$A$2:$A$44,$C1075)&gt;0,"ITAU",IF(AND(TRIM(UPPER($I1075))="CONTRATUAL",ISNUMBER(SEARCH("INDIVIDUAL",SUBSTITUTE(UPPER($D1075)," ","")))),"PREMIUM FREE",""))))</f>
        <v/>
      </c>
    </row>
    <row r="1076">
      <c r="AC1076">
        <f>IF($C1076="","",IF(COUNTIF('Códigos Santander (ref)'!$A$2:$A$79,$C1076)&gt;0,"SANTANDER",IF(COUNTIF('Códigos Itaú (ref)'!$A$2:$A$44,$C1076)&gt;0,"ITAU",IF(AND(TRIM(UPPER($I1076))="CONTRATUAL",ISNUMBER(SEARCH("INDIVIDUAL",SUBSTITUTE(UPPER($D1076)," ","")))),"PREMIUM FREE",""))))</f>
        <v/>
      </c>
    </row>
    <row r="1077">
      <c r="AC1077">
        <f>IF($C1077="","",IF(COUNTIF('Códigos Santander (ref)'!$A$2:$A$79,$C1077)&gt;0,"SANTANDER",IF(COUNTIF('Códigos Itaú (ref)'!$A$2:$A$44,$C1077)&gt;0,"ITAU",IF(AND(TRIM(UPPER($I1077))="CONTRATUAL",ISNUMBER(SEARCH("INDIVIDUAL",SUBSTITUTE(UPPER($D1077)," ","")))),"PREMIUM FREE",""))))</f>
        <v/>
      </c>
    </row>
    <row r="1078">
      <c r="AC1078">
        <f>IF($C1078="","",IF(COUNTIF('Códigos Santander (ref)'!$A$2:$A$79,$C1078)&gt;0,"SANTANDER",IF(COUNTIF('Códigos Itaú (ref)'!$A$2:$A$44,$C1078)&gt;0,"ITAU",IF(AND(TRIM(UPPER($I1078))="CONTRATUAL",ISNUMBER(SEARCH("INDIVIDUAL",SUBSTITUTE(UPPER($D1078)," ","")))),"PREMIUM FREE",""))))</f>
        <v/>
      </c>
    </row>
    <row r="1079">
      <c r="AC1079">
        <f>IF($C1079="","",IF(COUNTIF('Códigos Santander (ref)'!$A$2:$A$79,$C1079)&gt;0,"SANTANDER",IF(COUNTIF('Códigos Itaú (ref)'!$A$2:$A$44,$C1079)&gt;0,"ITAU",IF(AND(TRIM(UPPER($I1079))="CONTRATUAL",ISNUMBER(SEARCH("INDIVIDUAL",SUBSTITUTE(UPPER($D1079)," ","")))),"PREMIUM FREE",""))))</f>
        <v/>
      </c>
    </row>
    <row r="1080">
      <c r="AC1080">
        <f>IF($C1080="","",IF(COUNTIF('Códigos Santander (ref)'!$A$2:$A$79,$C1080)&gt;0,"SANTANDER",IF(COUNTIF('Códigos Itaú (ref)'!$A$2:$A$44,$C1080)&gt;0,"ITAU",IF(AND(TRIM(UPPER($I1080))="CONTRATUAL",ISNUMBER(SEARCH("INDIVIDUAL",SUBSTITUTE(UPPER($D1080)," ","")))),"PREMIUM FREE",""))))</f>
        <v/>
      </c>
    </row>
    <row r="1081">
      <c r="AC1081">
        <f>IF($C1081="","",IF(COUNTIF('Códigos Santander (ref)'!$A$2:$A$79,$C1081)&gt;0,"SANTANDER",IF(COUNTIF('Códigos Itaú (ref)'!$A$2:$A$44,$C1081)&gt;0,"ITAU",IF(AND(TRIM(UPPER($I1081))="CONTRATUAL",ISNUMBER(SEARCH("INDIVIDUAL",SUBSTITUTE(UPPER($D1081)," ","")))),"PREMIUM FREE",""))))</f>
        <v/>
      </c>
    </row>
    <row r="1082">
      <c r="AC1082">
        <f>IF($C1082="","",IF(COUNTIF('Códigos Santander (ref)'!$A$2:$A$79,$C1082)&gt;0,"SANTANDER",IF(COUNTIF('Códigos Itaú (ref)'!$A$2:$A$44,$C1082)&gt;0,"ITAU",IF(AND(TRIM(UPPER($I1082))="CONTRATUAL",ISNUMBER(SEARCH("INDIVIDUAL",SUBSTITUTE(UPPER($D1082)," ","")))),"PREMIUM FREE",""))))</f>
        <v/>
      </c>
    </row>
    <row r="1083">
      <c r="AC1083">
        <f>IF($C1083="","",IF(COUNTIF('Códigos Santander (ref)'!$A$2:$A$79,$C1083)&gt;0,"SANTANDER",IF(COUNTIF('Códigos Itaú (ref)'!$A$2:$A$44,$C1083)&gt;0,"ITAU",IF(AND(TRIM(UPPER($I1083))="CONTRATUAL",ISNUMBER(SEARCH("INDIVIDUAL",SUBSTITUTE(UPPER($D1083)," ","")))),"PREMIUM FREE",""))))</f>
        <v/>
      </c>
    </row>
    <row r="1084">
      <c r="AC1084">
        <f>IF($C1084="","",IF(COUNTIF('Códigos Santander (ref)'!$A$2:$A$79,$C1084)&gt;0,"SANTANDER",IF(COUNTIF('Códigos Itaú (ref)'!$A$2:$A$44,$C1084)&gt;0,"ITAU",IF(AND(TRIM(UPPER($I1084))="CONTRATUAL",ISNUMBER(SEARCH("INDIVIDUAL",SUBSTITUTE(UPPER($D1084)," ","")))),"PREMIUM FREE",""))))</f>
        <v/>
      </c>
    </row>
    <row r="1085">
      <c r="AC1085">
        <f>IF($C1085="","",IF(COUNTIF('Códigos Santander (ref)'!$A$2:$A$79,$C1085)&gt;0,"SANTANDER",IF(COUNTIF('Códigos Itaú (ref)'!$A$2:$A$44,$C1085)&gt;0,"ITAU",IF(AND(TRIM(UPPER($I1085))="CONTRATUAL",ISNUMBER(SEARCH("INDIVIDUAL",SUBSTITUTE(UPPER($D1085)," ","")))),"PREMIUM FREE",""))))</f>
        <v/>
      </c>
    </row>
    <row r="1086">
      <c r="AC1086">
        <f>IF($C1086="","",IF(COUNTIF('Códigos Santander (ref)'!$A$2:$A$79,$C1086)&gt;0,"SANTANDER",IF(COUNTIF('Códigos Itaú (ref)'!$A$2:$A$44,$C1086)&gt;0,"ITAU",IF(AND(TRIM(UPPER($I1086))="CONTRATUAL",ISNUMBER(SEARCH("INDIVIDUAL",SUBSTITUTE(UPPER($D1086)," ","")))),"PREMIUM FREE",""))))</f>
        <v/>
      </c>
    </row>
    <row r="1087">
      <c r="AC1087">
        <f>IF($C1087="","",IF(COUNTIF('Códigos Santander (ref)'!$A$2:$A$79,$C1087)&gt;0,"SANTANDER",IF(COUNTIF('Códigos Itaú (ref)'!$A$2:$A$44,$C1087)&gt;0,"ITAU",IF(AND(TRIM(UPPER($I1087))="CONTRATUAL",ISNUMBER(SEARCH("INDIVIDUAL",SUBSTITUTE(UPPER($D1087)," ","")))),"PREMIUM FREE",""))))</f>
        <v/>
      </c>
    </row>
    <row r="1088">
      <c r="AC1088">
        <f>IF($C1088="","",IF(COUNTIF('Códigos Santander (ref)'!$A$2:$A$79,$C1088)&gt;0,"SANTANDER",IF(COUNTIF('Códigos Itaú (ref)'!$A$2:$A$44,$C1088)&gt;0,"ITAU",IF(AND(TRIM(UPPER($I1088))="CONTRATUAL",ISNUMBER(SEARCH("INDIVIDUAL",SUBSTITUTE(UPPER($D1088)," ","")))),"PREMIUM FREE",""))))</f>
        <v/>
      </c>
    </row>
    <row r="1089">
      <c r="AC1089">
        <f>IF($C1089="","",IF(COUNTIF('Códigos Santander (ref)'!$A$2:$A$79,$C1089)&gt;0,"SANTANDER",IF(COUNTIF('Códigos Itaú (ref)'!$A$2:$A$44,$C1089)&gt;0,"ITAU",IF(AND(TRIM(UPPER($I1089))="CONTRATUAL",ISNUMBER(SEARCH("INDIVIDUAL",SUBSTITUTE(UPPER($D1089)," ","")))),"PREMIUM FREE",""))))</f>
        <v/>
      </c>
    </row>
    <row r="1090">
      <c r="AC1090">
        <f>IF($C1090="","",IF(COUNTIF('Códigos Santander (ref)'!$A$2:$A$79,$C1090)&gt;0,"SANTANDER",IF(COUNTIF('Códigos Itaú (ref)'!$A$2:$A$44,$C1090)&gt;0,"ITAU",IF(AND(TRIM(UPPER($I1090))="CONTRATUAL",ISNUMBER(SEARCH("INDIVIDUAL",SUBSTITUTE(UPPER($D1090)," ","")))),"PREMIUM FREE",""))))</f>
        <v/>
      </c>
    </row>
    <row r="1091">
      <c r="AC1091">
        <f>IF($C1091="","",IF(COUNTIF('Códigos Santander (ref)'!$A$2:$A$79,$C1091)&gt;0,"SANTANDER",IF(COUNTIF('Códigos Itaú (ref)'!$A$2:$A$44,$C1091)&gt;0,"ITAU",IF(AND(TRIM(UPPER($I1091))="CONTRATUAL",ISNUMBER(SEARCH("INDIVIDUAL",SUBSTITUTE(UPPER($D1091)," ","")))),"PREMIUM FREE",""))))</f>
        <v/>
      </c>
    </row>
    <row r="1092">
      <c r="AC1092">
        <f>IF($C1092="","",IF(COUNTIF('Códigos Santander (ref)'!$A$2:$A$79,$C1092)&gt;0,"SANTANDER",IF(COUNTIF('Códigos Itaú (ref)'!$A$2:$A$44,$C1092)&gt;0,"ITAU",IF(AND(TRIM(UPPER($I1092))="CONTRATUAL",ISNUMBER(SEARCH("INDIVIDUAL",SUBSTITUTE(UPPER($D1092)," ","")))),"PREMIUM FREE",""))))</f>
        <v/>
      </c>
    </row>
    <row r="1093">
      <c r="AC1093">
        <f>IF($C1093="","",IF(COUNTIF('Códigos Santander (ref)'!$A$2:$A$79,$C1093)&gt;0,"SANTANDER",IF(COUNTIF('Códigos Itaú (ref)'!$A$2:$A$44,$C1093)&gt;0,"ITAU",IF(AND(TRIM(UPPER($I1093))="CONTRATUAL",ISNUMBER(SEARCH("INDIVIDUAL",SUBSTITUTE(UPPER($D1093)," ","")))),"PREMIUM FREE",""))))</f>
        <v/>
      </c>
    </row>
    <row r="1094">
      <c r="AC1094">
        <f>IF($C1094="","",IF(COUNTIF('Códigos Santander (ref)'!$A$2:$A$79,$C1094)&gt;0,"SANTANDER",IF(COUNTIF('Códigos Itaú (ref)'!$A$2:$A$44,$C1094)&gt;0,"ITAU",IF(AND(TRIM(UPPER($I1094))="CONTRATUAL",ISNUMBER(SEARCH("INDIVIDUAL",SUBSTITUTE(UPPER($D1094)," ","")))),"PREMIUM FREE",""))))</f>
        <v/>
      </c>
    </row>
    <row r="1095">
      <c r="AC1095">
        <f>IF($C1095="","",IF(COUNTIF('Códigos Santander (ref)'!$A$2:$A$79,$C1095)&gt;0,"SANTANDER",IF(COUNTIF('Códigos Itaú (ref)'!$A$2:$A$44,$C1095)&gt;0,"ITAU",IF(AND(TRIM(UPPER($I1095))="CONTRATUAL",ISNUMBER(SEARCH("INDIVIDUAL",SUBSTITUTE(UPPER($D1095)," ","")))),"PREMIUM FREE",""))))</f>
        <v/>
      </c>
    </row>
    <row r="1096">
      <c r="AC1096">
        <f>IF($C1096="","",IF(COUNTIF('Códigos Santander (ref)'!$A$2:$A$79,$C1096)&gt;0,"SANTANDER",IF(COUNTIF('Códigos Itaú (ref)'!$A$2:$A$44,$C1096)&gt;0,"ITAU",IF(AND(TRIM(UPPER($I1096))="CONTRATUAL",ISNUMBER(SEARCH("INDIVIDUAL",SUBSTITUTE(UPPER($D1096)," ","")))),"PREMIUM FREE",""))))</f>
        <v/>
      </c>
    </row>
    <row r="1097">
      <c r="AC1097">
        <f>IF($C1097="","",IF(COUNTIF('Códigos Santander (ref)'!$A$2:$A$79,$C1097)&gt;0,"SANTANDER",IF(COUNTIF('Códigos Itaú (ref)'!$A$2:$A$44,$C1097)&gt;0,"ITAU",IF(AND(TRIM(UPPER($I1097))="CONTRATUAL",ISNUMBER(SEARCH("INDIVIDUAL",SUBSTITUTE(UPPER($D1097)," ","")))),"PREMIUM FREE",""))))</f>
        <v/>
      </c>
    </row>
    <row r="1098">
      <c r="AC1098">
        <f>IF($C1098="","",IF(COUNTIF('Códigos Santander (ref)'!$A$2:$A$79,$C1098)&gt;0,"SANTANDER",IF(COUNTIF('Códigos Itaú (ref)'!$A$2:$A$44,$C1098)&gt;0,"ITAU",IF(AND(TRIM(UPPER($I1098))="CONTRATUAL",ISNUMBER(SEARCH("INDIVIDUAL",SUBSTITUTE(UPPER($D1098)," ","")))),"PREMIUM FREE",""))))</f>
        <v/>
      </c>
    </row>
    <row r="1099">
      <c r="AC1099">
        <f>IF($C1099="","",IF(COUNTIF('Códigos Santander (ref)'!$A$2:$A$79,$C1099)&gt;0,"SANTANDER",IF(COUNTIF('Códigos Itaú (ref)'!$A$2:$A$44,$C1099)&gt;0,"ITAU",IF(AND(TRIM(UPPER($I1099))="CONTRATUAL",ISNUMBER(SEARCH("INDIVIDUAL",SUBSTITUTE(UPPER($D1099)," ","")))),"PREMIUM FREE",""))))</f>
        <v/>
      </c>
    </row>
    <row r="1100">
      <c r="AC1100">
        <f>IF($C1100="","",IF(COUNTIF('Códigos Santander (ref)'!$A$2:$A$79,$C1100)&gt;0,"SANTANDER",IF(COUNTIF('Códigos Itaú (ref)'!$A$2:$A$44,$C1100)&gt;0,"ITAU",IF(AND(TRIM(UPPER($I1100))="CONTRATUAL",ISNUMBER(SEARCH("INDIVIDUAL",SUBSTITUTE(UPPER($D1100)," ","")))),"PREMIUM FREE",""))))</f>
        <v/>
      </c>
    </row>
    <row r="1101">
      <c r="AC1101">
        <f>IF($C1101="","",IF(COUNTIF('Códigos Santander (ref)'!$A$2:$A$79,$C1101)&gt;0,"SANTANDER",IF(COUNTIF('Códigos Itaú (ref)'!$A$2:$A$44,$C1101)&gt;0,"ITAU",IF(AND(TRIM(UPPER($I1101))="CONTRATUAL",ISNUMBER(SEARCH("INDIVIDUAL",SUBSTITUTE(UPPER($D1101)," ","")))),"PREMIUM FREE",""))))</f>
        <v/>
      </c>
    </row>
    <row r="1102">
      <c r="AC1102">
        <f>IF($C1102="","",IF(COUNTIF('Códigos Santander (ref)'!$A$2:$A$79,$C1102)&gt;0,"SANTANDER",IF(COUNTIF('Códigos Itaú (ref)'!$A$2:$A$44,$C1102)&gt;0,"ITAU",IF(AND(TRIM(UPPER($I1102))="CONTRATUAL",ISNUMBER(SEARCH("INDIVIDUAL",SUBSTITUTE(UPPER($D1102)," ","")))),"PREMIUM FREE",""))))</f>
        <v/>
      </c>
    </row>
    <row r="1103">
      <c r="AC1103">
        <f>IF($C1103="","",IF(COUNTIF('Códigos Santander (ref)'!$A$2:$A$79,$C1103)&gt;0,"SANTANDER",IF(COUNTIF('Códigos Itaú (ref)'!$A$2:$A$44,$C1103)&gt;0,"ITAU",IF(AND(TRIM(UPPER($I1103))="CONTRATUAL",ISNUMBER(SEARCH("INDIVIDUAL",SUBSTITUTE(UPPER($D1103)," ","")))),"PREMIUM FREE",""))))</f>
        <v/>
      </c>
    </row>
    <row r="1104">
      <c r="AC1104">
        <f>IF($C1104="","",IF(COUNTIF('Códigos Santander (ref)'!$A$2:$A$79,$C1104)&gt;0,"SANTANDER",IF(COUNTIF('Códigos Itaú (ref)'!$A$2:$A$44,$C1104)&gt;0,"ITAU",IF(AND(TRIM(UPPER($I1104))="CONTRATUAL",ISNUMBER(SEARCH("INDIVIDUAL",SUBSTITUTE(UPPER($D1104)," ","")))),"PREMIUM FREE",""))))</f>
        <v/>
      </c>
    </row>
    <row r="1105">
      <c r="AC1105">
        <f>IF($C1105="","",IF(COUNTIF('Códigos Santander (ref)'!$A$2:$A$79,$C1105)&gt;0,"SANTANDER",IF(COUNTIF('Códigos Itaú (ref)'!$A$2:$A$44,$C1105)&gt;0,"ITAU",IF(AND(TRIM(UPPER($I1105))="CONTRATUAL",ISNUMBER(SEARCH("INDIVIDUAL",SUBSTITUTE(UPPER($D1105)," ","")))),"PREMIUM FREE",""))))</f>
        <v/>
      </c>
    </row>
    <row r="1106">
      <c r="AC1106">
        <f>IF($C1106="","",IF(COUNTIF('Códigos Santander (ref)'!$A$2:$A$79,$C1106)&gt;0,"SANTANDER",IF(COUNTIF('Códigos Itaú (ref)'!$A$2:$A$44,$C1106)&gt;0,"ITAU",IF(AND(TRIM(UPPER($I1106))="CONTRATUAL",ISNUMBER(SEARCH("INDIVIDUAL",SUBSTITUTE(UPPER($D1106)," ","")))),"PREMIUM FREE",""))))</f>
        <v/>
      </c>
    </row>
    <row r="1107">
      <c r="AC1107">
        <f>IF($C1107="","",IF(COUNTIF('Códigos Santander (ref)'!$A$2:$A$79,$C1107)&gt;0,"SANTANDER",IF(COUNTIF('Códigos Itaú (ref)'!$A$2:$A$44,$C1107)&gt;0,"ITAU",IF(AND(TRIM(UPPER($I1107))="CONTRATUAL",ISNUMBER(SEARCH("INDIVIDUAL",SUBSTITUTE(UPPER($D1107)," ","")))),"PREMIUM FREE",""))))</f>
        <v/>
      </c>
    </row>
    <row r="1108">
      <c r="AC1108">
        <f>IF($C1108="","",IF(COUNTIF('Códigos Santander (ref)'!$A$2:$A$79,$C1108)&gt;0,"SANTANDER",IF(COUNTIF('Códigos Itaú (ref)'!$A$2:$A$44,$C1108)&gt;0,"ITAU",IF(AND(TRIM(UPPER($I1108))="CONTRATUAL",ISNUMBER(SEARCH("INDIVIDUAL",SUBSTITUTE(UPPER($D1108)," ","")))),"PREMIUM FREE",""))))</f>
        <v/>
      </c>
    </row>
    <row r="1109">
      <c r="AC1109">
        <f>IF($C1109="","",IF(COUNTIF('Códigos Santander (ref)'!$A$2:$A$79,$C1109)&gt;0,"SANTANDER",IF(COUNTIF('Códigos Itaú (ref)'!$A$2:$A$44,$C1109)&gt;0,"ITAU",IF(AND(TRIM(UPPER($I1109))="CONTRATUAL",ISNUMBER(SEARCH("INDIVIDUAL",SUBSTITUTE(UPPER($D1109)," ","")))),"PREMIUM FREE",""))))</f>
        <v/>
      </c>
    </row>
    <row r="1110">
      <c r="AC1110">
        <f>IF($C1110="","",IF(COUNTIF('Códigos Santander (ref)'!$A$2:$A$79,$C1110)&gt;0,"SANTANDER",IF(COUNTIF('Códigos Itaú (ref)'!$A$2:$A$44,$C1110)&gt;0,"ITAU",IF(AND(TRIM(UPPER($I1110))="CONTRATUAL",ISNUMBER(SEARCH("INDIVIDUAL",SUBSTITUTE(UPPER($D1110)," ","")))),"PREMIUM FREE",""))))</f>
        <v/>
      </c>
    </row>
    <row r="1111">
      <c r="AC1111">
        <f>IF($C1111="","",IF(COUNTIF('Códigos Santander (ref)'!$A$2:$A$79,$C1111)&gt;0,"SANTANDER",IF(COUNTIF('Códigos Itaú (ref)'!$A$2:$A$44,$C1111)&gt;0,"ITAU",IF(AND(TRIM(UPPER($I1111))="CONTRATUAL",ISNUMBER(SEARCH("INDIVIDUAL",SUBSTITUTE(UPPER($D1111)," ","")))),"PREMIUM FREE",""))))</f>
        <v/>
      </c>
    </row>
    <row r="1112">
      <c r="AC1112">
        <f>IF($C1112="","",IF(COUNTIF('Códigos Santander (ref)'!$A$2:$A$79,$C1112)&gt;0,"SANTANDER",IF(COUNTIF('Códigos Itaú (ref)'!$A$2:$A$44,$C1112)&gt;0,"ITAU",IF(AND(TRIM(UPPER($I1112))="CONTRATUAL",ISNUMBER(SEARCH("INDIVIDUAL",SUBSTITUTE(UPPER($D1112)," ","")))),"PREMIUM FREE",""))))</f>
        <v/>
      </c>
    </row>
    <row r="1113">
      <c r="AC1113">
        <f>IF($C1113="","",IF(COUNTIF('Códigos Santander (ref)'!$A$2:$A$79,$C1113)&gt;0,"SANTANDER",IF(COUNTIF('Códigos Itaú (ref)'!$A$2:$A$44,$C1113)&gt;0,"ITAU",IF(AND(TRIM(UPPER($I1113))="CONTRATUAL",ISNUMBER(SEARCH("INDIVIDUAL",SUBSTITUTE(UPPER($D1113)," ","")))),"PREMIUM FREE",""))))</f>
        <v/>
      </c>
    </row>
    <row r="1114">
      <c r="AC1114">
        <f>IF($C1114="","",IF(COUNTIF('Códigos Santander (ref)'!$A$2:$A$79,$C1114)&gt;0,"SANTANDER",IF(COUNTIF('Códigos Itaú (ref)'!$A$2:$A$44,$C1114)&gt;0,"ITAU",IF(AND(TRIM(UPPER($I1114))="CONTRATUAL",ISNUMBER(SEARCH("INDIVIDUAL",SUBSTITUTE(UPPER($D1114)," ","")))),"PREMIUM FREE",""))))</f>
        <v/>
      </c>
    </row>
    <row r="1115">
      <c r="AC1115">
        <f>IF($C1115="","",IF(COUNTIF('Códigos Santander (ref)'!$A$2:$A$79,$C1115)&gt;0,"SANTANDER",IF(COUNTIF('Códigos Itaú (ref)'!$A$2:$A$44,$C1115)&gt;0,"ITAU",IF(AND(TRIM(UPPER($I1115))="CONTRATUAL",ISNUMBER(SEARCH("INDIVIDUAL",SUBSTITUTE(UPPER($D1115)," ","")))),"PREMIUM FREE",""))))</f>
        <v/>
      </c>
    </row>
    <row r="1116">
      <c r="AC1116">
        <f>IF($C1116="","",IF(COUNTIF('Códigos Santander (ref)'!$A$2:$A$79,$C1116)&gt;0,"SANTANDER",IF(COUNTIF('Códigos Itaú (ref)'!$A$2:$A$44,$C1116)&gt;0,"ITAU",IF(AND(TRIM(UPPER($I1116))="CONTRATUAL",ISNUMBER(SEARCH("INDIVIDUAL",SUBSTITUTE(UPPER($D1116)," ","")))),"PREMIUM FREE",""))))</f>
        <v/>
      </c>
    </row>
    <row r="1117">
      <c r="AC1117">
        <f>IF($C1117="","",IF(COUNTIF('Códigos Santander (ref)'!$A$2:$A$79,$C1117)&gt;0,"SANTANDER",IF(COUNTIF('Códigos Itaú (ref)'!$A$2:$A$44,$C1117)&gt;0,"ITAU",IF(AND(TRIM(UPPER($I1117))="CONTRATUAL",ISNUMBER(SEARCH("INDIVIDUAL",SUBSTITUTE(UPPER($D1117)," ","")))),"PREMIUM FREE",""))))</f>
        <v/>
      </c>
    </row>
    <row r="1118">
      <c r="AC1118">
        <f>IF($C1118="","",IF(COUNTIF('Códigos Santander (ref)'!$A$2:$A$79,$C1118)&gt;0,"SANTANDER",IF(COUNTIF('Códigos Itaú (ref)'!$A$2:$A$44,$C1118)&gt;0,"ITAU",IF(AND(TRIM(UPPER($I1118))="CONTRATUAL",ISNUMBER(SEARCH("INDIVIDUAL",SUBSTITUTE(UPPER($D1118)," ","")))),"PREMIUM FREE",""))))</f>
        <v/>
      </c>
    </row>
    <row r="1119">
      <c r="AC1119">
        <f>IF($C1119="","",IF(COUNTIF('Códigos Santander (ref)'!$A$2:$A$79,$C1119)&gt;0,"SANTANDER",IF(COUNTIF('Códigos Itaú (ref)'!$A$2:$A$44,$C1119)&gt;0,"ITAU",IF(AND(TRIM(UPPER($I1119))="CONTRATUAL",ISNUMBER(SEARCH("INDIVIDUAL",SUBSTITUTE(UPPER($D1119)," ","")))),"PREMIUM FREE",""))))</f>
        <v/>
      </c>
    </row>
    <row r="1120">
      <c r="AC1120">
        <f>IF($C1120="","",IF(COUNTIF('Códigos Santander (ref)'!$A$2:$A$79,$C1120)&gt;0,"SANTANDER",IF(COUNTIF('Códigos Itaú (ref)'!$A$2:$A$44,$C1120)&gt;0,"ITAU",IF(AND(TRIM(UPPER($I1120))="CONTRATUAL",ISNUMBER(SEARCH("INDIVIDUAL",SUBSTITUTE(UPPER($D1120)," ","")))),"PREMIUM FREE",""))))</f>
        <v/>
      </c>
    </row>
    <row r="1121">
      <c r="AC1121">
        <f>IF($C1121="","",IF(COUNTIF('Códigos Santander (ref)'!$A$2:$A$79,$C1121)&gt;0,"SANTANDER",IF(COUNTIF('Códigos Itaú (ref)'!$A$2:$A$44,$C1121)&gt;0,"ITAU",IF(AND(TRIM(UPPER($I1121))="CONTRATUAL",ISNUMBER(SEARCH("INDIVIDUAL",SUBSTITUTE(UPPER($D1121)," ","")))),"PREMIUM FREE",""))))</f>
        <v/>
      </c>
    </row>
    <row r="1122">
      <c r="AC1122">
        <f>IF($C1122="","",IF(COUNTIF('Códigos Santander (ref)'!$A$2:$A$79,$C1122)&gt;0,"SANTANDER",IF(COUNTIF('Códigos Itaú (ref)'!$A$2:$A$44,$C1122)&gt;0,"ITAU",IF(AND(TRIM(UPPER($I1122))="CONTRATUAL",ISNUMBER(SEARCH("INDIVIDUAL",SUBSTITUTE(UPPER($D1122)," ","")))),"PREMIUM FREE",""))))</f>
        <v/>
      </c>
    </row>
    <row r="1123">
      <c r="AC1123">
        <f>IF($C1123="","",IF(COUNTIF('Códigos Santander (ref)'!$A$2:$A$79,$C1123)&gt;0,"SANTANDER",IF(COUNTIF('Códigos Itaú (ref)'!$A$2:$A$44,$C1123)&gt;0,"ITAU",IF(AND(TRIM(UPPER($I1123))="CONTRATUAL",ISNUMBER(SEARCH("INDIVIDUAL",SUBSTITUTE(UPPER($D1123)," ","")))),"PREMIUM FREE",""))))</f>
        <v/>
      </c>
    </row>
    <row r="1124">
      <c r="AC1124">
        <f>IF($C1124="","",IF(COUNTIF('Códigos Santander (ref)'!$A$2:$A$79,$C1124)&gt;0,"SANTANDER",IF(COUNTIF('Códigos Itaú (ref)'!$A$2:$A$44,$C1124)&gt;0,"ITAU",IF(AND(TRIM(UPPER($I1124))="CONTRATUAL",ISNUMBER(SEARCH("INDIVIDUAL",SUBSTITUTE(UPPER($D1124)," ","")))),"PREMIUM FREE",""))))</f>
        <v/>
      </c>
    </row>
    <row r="1125">
      <c r="AC1125">
        <f>IF($C1125="","",IF(COUNTIF('Códigos Santander (ref)'!$A$2:$A$79,$C1125)&gt;0,"SANTANDER",IF(COUNTIF('Códigos Itaú (ref)'!$A$2:$A$44,$C1125)&gt;0,"ITAU",IF(AND(TRIM(UPPER($I1125))="CONTRATUAL",ISNUMBER(SEARCH("INDIVIDUAL",SUBSTITUTE(UPPER($D1125)," ","")))),"PREMIUM FREE",""))))</f>
        <v/>
      </c>
    </row>
    <row r="1126">
      <c r="AC1126">
        <f>IF($C1126="","",IF(COUNTIF('Códigos Santander (ref)'!$A$2:$A$79,$C1126)&gt;0,"SANTANDER",IF(COUNTIF('Códigos Itaú (ref)'!$A$2:$A$44,$C1126)&gt;0,"ITAU",IF(AND(TRIM(UPPER($I1126))="CONTRATUAL",ISNUMBER(SEARCH("INDIVIDUAL",SUBSTITUTE(UPPER($D1126)," ","")))),"PREMIUM FREE",""))))</f>
        <v/>
      </c>
    </row>
    <row r="1127">
      <c r="AC1127">
        <f>IF($C1127="","",IF(COUNTIF('Códigos Santander (ref)'!$A$2:$A$79,$C1127)&gt;0,"SANTANDER",IF(COUNTIF('Códigos Itaú (ref)'!$A$2:$A$44,$C1127)&gt;0,"ITAU",IF(AND(TRIM(UPPER($I1127))="CONTRATUAL",ISNUMBER(SEARCH("INDIVIDUAL",SUBSTITUTE(UPPER($D1127)," ","")))),"PREMIUM FREE",""))))</f>
        <v/>
      </c>
    </row>
    <row r="1128">
      <c r="AC1128">
        <f>IF($C1128="","",IF(COUNTIF('Códigos Santander (ref)'!$A$2:$A$79,$C1128)&gt;0,"SANTANDER",IF(COUNTIF('Códigos Itaú (ref)'!$A$2:$A$44,$C1128)&gt;0,"ITAU",IF(AND(TRIM(UPPER($I1128))="CONTRATUAL",ISNUMBER(SEARCH("INDIVIDUAL",SUBSTITUTE(UPPER($D1128)," ","")))),"PREMIUM FREE",""))))</f>
        <v/>
      </c>
    </row>
    <row r="1129">
      <c r="AC1129">
        <f>IF($C1129="","",IF(COUNTIF('Códigos Santander (ref)'!$A$2:$A$79,$C1129)&gt;0,"SANTANDER",IF(COUNTIF('Códigos Itaú (ref)'!$A$2:$A$44,$C1129)&gt;0,"ITAU",IF(AND(TRIM(UPPER($I1129))="CONTRATUAL",ISNUMBER(SEARCH("INDIVIDUAL",SUBSTITUTE(UPPER($D1129)," ","")))),"PREMIUM FREE",""))))</f>
        <v/>
      </c>
    </row>
    <row r="1130">
      <c r="AC1130">
        <f>IF($C1130="","",IF(COUNTIF('Códigos Santander (ref)'!$A$2:$A$79,$C1130)&gt;0,"SANTANDER",IF(COUNTIF('Códigos Itaú (ref)'!$A$2:$A$44,$C1130)&gt;0,"ITAU",IF(AND(TRIM(UPPER($I1130))="CONTRATUAL",ISNUMBER(SEARCH("INDIVIDUAL",SUBSTITUTE(UPPER($D1130)," ","")))),"PREMIUM FREE",""))))</f>
        <v/>
      </c>
    </row>
    <row r="1131">
      <c r="AC1131">
        <f>IF($C1131="","",IF(COUNTIF('Códigos Santander (ref)'!$A$2:$A$79,$C1131)&gt;0,"SANTANDER",IF(COUNTIF('Códigos Itaú (ref)'!$A$2:$A$44,$C1131)&gt;0,"ITAU",IF(AND(TRIM(UPPER($I1131))="CONTRATUAL",ISNUMBER(SEARCH("INDIVIDUAL",SUBSTITUTE(UPPER($D1131)," ","")))),"PREMIUM FREE",""))))</f>
        <v/>
      </c>
    </row>
    <row r="1132">
      <c r="AC1132">
        <f>IF($C1132="","",IF(COUNTIF('Códigos Santander (ref)'!$A$2:$A$79,$C1132)&gt;0,"SANTANDER",IF(COUNTIF('Códigos Itaú (ref)'!$A$2:$A$44,$C1132)&gt;0,"ITAU",IF(AND(TRIM(UPPER($I1132))="CONTRATUAL",ISNUMBER(SEARCH("INDIVIDUAL",SUBSTITUTE(UPPER($D1132)," ","")))),"PREMIUM FREE",""))))</f>
        <v/>
      </c>
    </row>
    <row r="1133">
      <c r="AC1133">
        <f>IF($C1133="","",IF(COUNTIF('Códigos Santander (ref)'!$A$2:$A$79,$C1133)&gt;0,"SANTANDER",IF(COUNTIF('Códigos Itaú (ref)'!$A$2:$A$44,$C1133)&gt;0,"ITAU",IF(AND(TRIM(UPPER($I1133))="CONTRATUAL",ISNUMBER(SEARCH("INDIVIDUAL",SUBSTITUTE(UPPER($D1133)," ","")))),"PREMIUM FREE",""))))</f>
        <v/>
      </c>
    </row>
    <row r="1134">
      <c r="AC1134">
        <f>IF($C1134="","",IF(COUNTIF('Códigos Santander (ref)'!$A$2:$A$79,$C1134)&gt;0,"SANTANDER",IF(COUNTIF('Códigos Itaú (ref)'!$A$2:$A$44,$C1134)&gt;0,"ITAU",IF(AND(TRIM(UPPER($I1134))="CONTRATUAL",ISNUMBER(SEARCH("INDIVIDUAL",SUBSTITUTE(UPPER($D1134)," ","")))),"PREMIUM FREE",""))))</f>
        <v/>
      </c>
    </row>
    <row r="1135">
      <c r="AC1135">
        <f>IF($C1135="","",IF(COUNTIF('Códigos Santander (ref)'!$A$2:$A$79,$C1135)&gt;0,"SANTANDER",IF(COUNTIF('Códigos Itaú (ref)'!$A$2:$A$44,$C1135)&gt;0,"ITAU",IF(AND(TRIM(UPPER($I1135))="CONTRATUAL",ISNUMBER(SEARCH("INDIVIDUAL",SUBSTITUTE(UPPER($D1135)," ","")))),"PREMIUM FREE",""))))</f>
        <v/>
      </c>
    </row>
    <row r="1136">
      <c r="AC1136">
        <f>IF($C1136="","",IF(COUNTIF('Códigos Santander (ref)'!$A$2:$A$79,$C1136)&gt;0,"SANTANDER",IF(COUNTIF('Códigos Itaú (ref)'!$A$2:$A$44,$C1136)&gt;0,"ITAU",IF(AND(TRIM(UPPER($I1136))="CONTRATUAL",ISNUMBER(SEARCH("INDIVIDUAL",SUBSTITUTE(UPPER($D1136)," ","")))),"PREMIUM FREE",""))))</f>
        <v/>
      </c>
    </row>
    <row r="1137">
      <c r="AC1137">
        <f>IF($C1137="","",IF(COUNTIF('Códigos Santander (ref)'!$A$2:$A$79,$C1137)&gt;0,"SANTANDER",IF(COUNTIF('Códigos Itaú (ref)'!$A$2:$A$44,$C1137)&gt;0,"ITAU",IF(AND(TRIM(UPPER($I1137))="CONTRATUAL",ISNUMBER(SEARCH("INDIVIDUAL",SUBSTITUTE(UPPER($D1137)," ","")))),"PREMIUM FREE",""))))</f>
        <v/>
      </c>
    </row>
    <row r="1138">
      <c r="AC1138">
        <f>IF($C1138="","",IF(COUNTIF('Códigos Santander (ref)'!$A$2:$A$79,$C1138)&gt;0,"SANTANDER",IF(COUNTIF('Códigos Itaú (ref)'!$A$2:$A$44,$C1138)&gt;0,"ITAU",IF(AND(TRIM(UPPER($I1138))="CONTRATUAL",ISNUMBER(SEARCH("INDIVIDUAL",SUBSTITUTE(UPPER($D1138)," ","")))),"PREMIUM FREE",""))))</f>
        <v/>
      </c>
    </row>
    <row r="1139">
      <c r="AC1139">
        <f>IF($C1139="","",IF(COUNTIF('Códigos Santander (ref)'!$A$2:$A$79,$C1139)&gt;0,"SANTANDER",IF(COUNTIF('Códigos Itaú (ref)'!$A$2:$A$44,$C1139)&gt;0,"ITAU",IF(AND(TRIM(UPPER($I1139))="CONTRATUAL",ISNUMBER(SEARCH("INDIVIDUAL",SUBSTITUTE(UPPER($D1139)," ","")))),"PREMIUM FREE",""))))</f>
        <v/>
      </c>
    </row>
    <row r="1140">
      <c r="AC1140">
        <f>IF($C1140="","",IF(COUNTIF('Códigos Santander (ref)'!$A$2:$A$79,$C1140)&gt;0,"SANTANDER",IF(COUNTIF('Códigos Itaú (ref)'!$A$2:$A$44,$C1140)&gt;0,"ITAU",IF(AND(TRIM(UPPER($I1140))="CONTRATUAL",ISNUMBER(SEARCH("INDIVIDUAL",SUBSTITUTE(UPPER($D1140)," ","")))),"PREMIUM FREE",""))))</f>
        <v/>
      </c>
    </row>
    <row r="1141">
      <c r="AC1141">
        <f>IF($C1141="","",IF(COUNTIF('Códigos Santander (ref)'!$A$2:$A$79,$C1141)&gt;0,"SANTANDER",IF(COUNTIF('Códigos Itaú (ref)'!$A$2:$A$44,$C1141)&gt;0,"ITAU",IF(AND(TRIM(UPPER($I1141))="CONTRATUAL",ISNUMBER(SEARCH("INDIVIDUAL",SUBSTITUTE(UPPER($D1141)," ","")))),"PREMIUM FREE",""))))</f>
        <v/>
      </c>
    </row>
    <row r="1142">
      <c r="AC1142">
        <f>IF($C1142="","",IF(COUNTIF('Códigos Santander (ref)'!$A$2:$A$79,$C1142)&gt;0,"SANTANDER",IF(COUNTIF('Códigos Itaú (ref)'!$A$2:$A$44,$C1142)&gt;0,"ITAU",IF(AND(TRIM(UPPER($I1142))="CONTRATUAL",ISNUMBER(SEARCH("INDIVIDUAL",SUBSTITUTE(UPPER($D1142)," ","")))),"PREMIUM FREE",""))))</f>
        <v/>
      </c>
    </row>
    <row r="1143">
      <c r="AC1143">
        <f>IF($C1143="","",IF(COUNTIF('Códigos Santander (ref)'!$A$2:$A$79,$C1143)&gt;0,"SANTANDER",IF(COUNTIF('Códigos Itaú (ref)'!$A$2:$A$44,$C1143)&gt;0,"ITAU",IF(AND(TRIM(UPPER($I1143))="CONTRATUAL",ISNUMBER(SEARCH("INDIVIDUAL",SUBSTITUTE(UPPER($D1143)," ","")))),"PREMIUM FREE",""))))</f>
        <v/>
      </c>
    </row>
    <row r="1144">
      <c r="AC1144">
        <f>IF($C1144="","",IF(COUNTIF('Códigos Santander (ref)'!$A$2:$A$79,$C1144)&gt;0,"SANTANDER",IF(COUNTIF('Códigos Itaú (ref)'!$A$2:$A$44,$C1144)&gt;0,"ITAU",IF(AND(TRIM(UPPER($I1144))="CONTRATUAL",ISNUMBER(SEARCH("INDIVIDUAL",SUBSTITUTE(UPPER($D1144)," ","")))),"PREMIUM FREE",""))))</f>
        <v/>
      </c>
    </row>
    <row r="1145">
      <c r="AC1145">
        <f>IF($C1145="","",IF(COUNTIF('Códigos Santander (ref)'!$A$2:$A$79,$C1145)&gt;0,"SANTANDER",IF(COUNTIF('Códigos Itaú (ref)'!$A$2:$A$44,$C1145)&gt;0,"ITAU",IF(AND(TRIM(UPPER($I1145))="CONTRATUAL",ISNUMBER(SEARCH("INDIVIDUAL",SUBSTITUTE(UPPER($D1145)," ","")))),"PREMIUM FREE",""))))</f>
        <v/>
      </c>
    </row>
    <row r="1146">
      <c r="AC1146">
        <f>IF($C1146="","",IF(COUNTIF('Códigos Santander (ref)'!$A$2:$A$79,$C1146)&gt;0,"SANTANDER",IF(COUNTIF('Códigos Itaú (ref)'!$A$2:$A$44,$C1146)&gt;0,"ITAU",IF(AND(TRIM(UPPER($I1146))="CONTRATUAL",ISNUMBER(SEARCH("INDIVIDUAL",SUBSTITUTE(UPPER($D1146)," ","")))),"PREMIUM FREE",""))))</f>
        <v/>
      </c>
    </row>
    <row r="1147">
      <c r="AC1147">
        <f>IF($C1147="","",IF(COUNTIF('Códigos Santander (ref)'!$A$2:$A$79,$C1147)&gt;0,"SANTANDER",IF(COUNTIF('Códigos Itaú (ref)'!$A$2:$A$44,$C1147)&gt;0,"ITAU",IF(AND(TRIM(UPPER($I1147))="CONTRATUAL",ISNUMBER(SEARCH("INDIVIDUAL",SUBSTITUTE(UPPER($D1147)," ","")))),"PREMIUM FREE",""))))</f>
        <v/>
      </c>
    </row>
    <row r="1148">
      <c r="AC1148">
        <f>IF($C1148="","",IF(COUNTIF('Códigos Santander (ref)'!$A$2:$A$79,$C1148)&gt;0,"SANTANDER",IF(COUNTIF('Códigos Itaú (ref)'!$A$2:$A$44,$C1148)&gt;0,"ITAU",IF(AND(TRIM(UPPER($I1148))="CONTRATUAL",ISNUMBER(SEARCH("INDIVIDUAL",SUBSTITUTE(UPPER($D1148)," ","")))),"PREMIUM FREE",""))))</f>
        <v/>
      </c>
    </row>
    <row r="1149">
      <c r="AC1149">
        <f>IF($C1149="","",IF(COUNTIF('Códigos Santander (ref)'!$A$2:$A$79,$C1149)&gt;0,"SANTANDER",IF(COUNTIF('Códigos Itaú (ref)'!$A$2:$A$44,$C1149)&gt;0,"ITAU",IF(AND(TRIM(UPPER($I1149))="CONTRATUAL",ISNUMBER(SEARCH("INDIVIDUAL",SUBSTITUTE(UPPER($D1149)," ","")))),"PREMIUM FREE",""))))</f>
        <v/>
      </c>
    </row>
    <row r="1150">
      <c r="AC1150">
        <f>IF($C1150="","",IF(COUNTIF('Códigos Santander (ref)'!$A$2:$A$79,$C1150)&gt;0,"SANTANDER",IF(COUNTIF('Códigos Itaú (ref)'!$A$2:$A$44,$C1150)&gt;0,"ITAU",IF(AND(TRIM(UPPER($I1150))="CONTRATUAL",ISNUMBER(SEARCH("INDIVIDUAL",SUBSTITUTE(UPPER($D1150)," ","")))),"PREMIUM FREE",""))))</f>
        <v/>
      </c>
    </row>
    <row r="1151">
      <c r="AC1151">
        <f>IF($C1151="","",IF(COUNTIF('Códigos Santander (ref)'!$A$2:$A$79,$C1151)&gt;0,"SANTANDER",IF(COUNTIF('Códigos Itaú (ref)'!$A$2:$A$44,$C1151)&gt;0,"ITAU",IF(AND(TRIM(UPPER($I1151))="CONTRATUAL",ISNUMBER(SEARCH("INDIVIDUAL",SUBSTITUTE(UPPER($D1151)," ","")))),"PREMIUM FREE",""))))</f>
        <v/>
      </c>
    </row>
    <row r="1152">
      <c r="AC1152">
        <f>IF($C1152="","",IF(COUNTIF('Códigos Santander (ref)'!$A$2:$A$79,$C1152)&gt;0,"SANTANDER",IF(COUNTIF('Códigos Itaú (ref)'!$A$2:$A$44,$C1152)&gt;0,"ITAU",IF(AND(TRIM(UPPER($I1152))="CONTRATUAL",ISNUMBER(SEARCH("INDIVIDUAL",SUBSTITUTE(UPPER($D1152)," ","")))),"PREMIUM FREE",""))))</f>
        <v/>
      </c>
    </row>
    <row r="1153">
      <c r="AC1153">
        <f>IF($C1153="","",IF(COUNTIF('Códigos Santander (ref)'!$A$2:$A$79,$C1153)&gt;0,"SANTANDER",IF(COUNTIF('Códigos Itaú (ref)'!$A$2:$A$44,$C1153)&gt;0,"ITAU",IF(AND(TRIM(UPPER($I1153))="CONTRATUAL",ISNUMBER(SEARCH("INDIVIDUAL",SUBSTITUTE(UPPER($D1153)," ","")))),"PREMIUM FREE",""))))</f>
        <v/>
      </c>
    </row>
    <row r="1154">
      <c r="AC1154">
        <f>IF($C1154="","",IF(COUNTIF('Códigos Santander (ref)'!$A$2:$A$79,$C1154)&gt;0,"SANTANDER",IF(COUNTIF('Códigos Itaú (ref)'!$A$2:$A$44,$C1154)&gt;0,"ITAU",IF(AND(TRIM(UPPER($I1154))="CONTRATUAL",ISNUMBER(SEARCH("INDIVIDUAL",SUBSTITUTE(UPPER($D1154)," ","")))),"PREMIUM FREE",""))))</f>
        <v/>
      </c>
    </row>
    <row r="1155">
      <c r="AC1155">
        <f>IF($C1155="","",IF(COUNTIF('Códigos Santander (ref)'!$A$2:$A$79,$C1155)&gt;0,"SANTANDER",IF(COUNTIF('Códigos Itaú (ref)'!$A$2:$A$44,$C1155)&gt;0,"ITAU",IF(AND(TRIM(UPPER($I1155))="CONTRATUAL",ISNUMBER(SEARCH("INDIVIDUAL",SUBSTITUTE(UPPER($D1155)," ","")))),"PREMIUM FREE",""))))</f>
        <v/>
      </c>
    </row>
    <row r="1156">
      <c r="AC1156">
        <f>IF($C1156="","",IF(COUNTIF('Códigos Santander (ref)'!$A$2:$A$79,$C1156)&gt;0,"SANTANDER",IF(COUNTIF('Códigos Itaú (ref)'!$A$2:$A$44,$C1156)&gt;0,"ITAU",IF(AND(TRIM(UPPER($I1156))="CONTRATUAL",ISNUMBER(SEARCH("INDIVIDUAL",SUBSTITUTE(UPPER($D1156)," ","")))),"PREMIUM FREE",""))))</f>
        <v/>
      </c>
    </row>
    <row r="1157">
      <c r="AC1157">
        <f>IF($C1157="","",IF(COUNTIF('Códigos Santander (ref)'!$A$2:$A$79,$C1157)&gt;0,"SANTANDER",IF(COUNTIF('Códigos Itaú (ref)'!$A$2:$A$44,$C1157)&gt;0,"ITAU",IF(AND(TRIM(UPPER($I1157))="CONTRATUAL",ISNUMBER(SEARCH("INDIVIDUAL",SUBSTITUTE(UPPER($D1157)," ","")))),"PREMIUM FREE",""))))</f>
        <v/>
      </c>
    </row>
    <row r="1158">
      <c r="AC1158">
        <f>IF($C1158="","",IF(COUNTIF('Códigos Santander (ref)'!$A$2:$A$79,$C1158)&gt;0,"SANTANDER",IF(COUNTIF('Códigos Itaú (ref)'!$A$2:$A$44,$C1158)&gt;0,"ITAU",IF(AND(TRIM(UPPER($I1158))="CONTRATUAL",ISNUMBER(SEARCH("INDIVIDUAL",SUBSTITUTE(UPPER($D1158)," ","")))),"PREMIUM FREE",""))))</f>
        <v/>
      </c>
    </row>
    <row r="1159">
      <c r="AC1159">
        <f>IF($C1159="","",IF(COUNTIF('Códigos Santander (ref)'!$A$2:$A$79,$C1159)&gt;0,"SANTANDER",IF(COUNTIF('Códigos Itaú (ref)'!$A$2:$A$44,$C1159)&gt;0,"ITAU",IF(AND(TRIM(UPPER($I1159))="CONTRATUAL",ISNUMBER(SEARCH("INDIVIDUAL",SUBSTITUTE(UPPER($D1159)," ","")))),"PREMIUM FREE",""))))</f>
        <v/>
      </c>
    </row>
    <row r="1160">
      <c r="AC1160">
        <f>IF($C1160="","",IF(COUNTIF('Códigos Santander (ref)'!$A$2:$A$79,$C1160)&gt;0,"SANTANDER",IF(COUNTIF('Códigos Itaú (ref)'!$A$2:$A$44,$C1160)&gt;0,"ITAU",IF(AND(TRIM(UPPER($I1160))="CONTRATUAL",ISNUMBER(SEARCH("INDIVIDUAL",SUBSTITUTE(UPPER($D1160)," ","")))),"PREMIUM FREE",""))))</f>
        <v/>
      </c>
    </row>
    <row r="1161">
      <c r="AC1161">
        <f>IF($C1161="","",IF(COUNTIF('Códigos Santander (ref)'!$A$2:$A$79,$C1161)&gt;0,"SANTANDER",IF(COUNTIF('Códigos Itaú (ref)'!$A$2:$A$44,$C1161)&gt;0,"ITAU",IF(AND(TRIM(UPPER($I1161))="CONTRATUAL",ISNUMBER(SEARCH("INDIVIDUAL",SUBSTITUTE(UPPER($D1161)," ","")))),"PREMIUM FREE",""))))</f>
        <v/>
      </c>
    </row>
    <row r="1162">
      <c r="AC1162">
        <f>IF($C1162="","",IF(COUNTIF('Códigos Santander (ref)'!$A$2:$A$79,$C1162)&gt;0,"SANTANDER",IF(COUNTIF('Códigos Itaú (ref)'!$A$2:$A$44,$C1162)&gt;0,"ITAU",IF(AND(TRIM(UPPER($I1162))="CONTRATUAL",ISNUMBER(SEARCH("INDIVIDUAL",SUBSTITUTE(UPPER($D1162)," ","")))),"PREMIUM FREE",""))))</f>
        <v/>
      </c>
    </row>
    <row r="1163">
      <c r="AC1163">
        <f>IF($C1163="","",IF(COUNTIF('Códigos Santander (ref)'!$A$2:$A$79,$C1163)&gt;0,"SANTANDER",IF(COUNTIF('Códigos Itaú (ref)'!$A$2:$A$44,$C1163)&gt;0,"ITAU",IF(AND(TRIM(UPPER($I1163))="CONTRATUAL",ISNUMBER(SEARCH("INDIVIDUAL",SUBSTITUTE(UPPER($D1163)," ","")))),"PREMIUM FREE",""))))</f>
        <v/>
      </c>
    </row>
    <row r="1164">
      <c r="AC1164">
        <f>IF($C1164="","",IF(COUNTIF('Códigos Santander (ref)'!$A$2:$A$79,$C1164)&gt;0,"SANTANDER",IF(COUNTIF('Códigos Itaú (ref)'!$A$2:$A$44,$C1164)&gt;0,"ITAU",IF(AND(TRIM(UPPER($I1164))="CONTRATUAL",ISNUMBER(SEARCH("INDIVIDUAL",SUBSTITUTE(UPPER($D1164)," ","")))),"PREMIUM FREE",""))))</f>
        <v/>
      </c>
    </row>
    <row r="1165">
      <c r="AC1165">
        <f>IF($C1165="","",IF(COUNTIF('Códigos Santander (ref)'!$A$2:$A$79,$C1165)&gt;0,"SANTANDER",IF(COUNTIF('Códigos Itaú (ref)'!$A$2:$A$44,$C1165)&gt;0,"ITAU",IF(AND(TRIM(UPPER($I1165))="CONTRATUAL",ISNUMBER(SEARCH("INDIVIDUAL",SUBSTITUTE(UPPER($D1165)," ","")))),"PREMIUM FREE",""))))</f>
        <v/>
      </c>
    </row>
    <row r="1166">
      <c r="AC1166">
        <f>IF($C1166="","",IF(COUNTIF('Códigos Santander (ref)'!$A$2:$A$79,$C1166)&gt;0,"SANTANDER",IF(COUNTIF('Códigos Itaú (ref)'!$A$2:$A$44,$C1166)&gt;0,"ITAU",IF(AND(TRIM(UPPER($I1166))="CONTRATUAL",ISNUMBER(SEARCH("INDIVIDUAL",SUBSTITUTE(UPPER($D1166)," ","")))),"PREMIUM FREE",""))))</f>
        <v/>
      </c>
    </row>
    <row r="1167">
      <c r="AC1167">
        <f>IF($C1167="","",IF(COUNTIF('Códigos Santander (ref)'!$A$2:$A$79,$C1167)&gt;0,"SANTANDER",IF(COUNTIF('Códigos Itaú (ref)'!$A$2:$A$44,$C1167)&gt;0,"ITAU",IF(AND(TRIM(UPPER($I1167))="CONTRATUAL",ISNUMBER(SEARCH("INDIVIDUAL",SUBSTITUTE(UPPER($D1167)," ","")))),"PREMIUM FREE",""))))</f>
        <v/>
      </c>
    </row>
    <row r="1168">
      <c r="AC1168">
        <f>IF($C1168="","",IF(COUNTIF('Códigos Santander (ref)'!$A$2:$A$79,$C1168)&gt;0,"SANTANDER",IF(COUNTIF('Códigos Itaú (ref)'!$A$2:$A$44,$C1168)&gt;0,"ITAU",IF(AND(TRIM(UPPER($I1168))="CONTRATUAL",ISNUMBER(SEARCH("INDIVIDUAL",SUBSTITUTE(UPPER($D1168)," ","")))),"PREMIUM FREE",""))))</f>
        <v/>
      </c>
    </row>
    <row r="1169">
      <c r="AC1169">
        <f>IF($C1169="","",IF(COUNTIF('Códigos Santander (ref)'!$A$2:$A$79,$C1169)&gt;0,"SANTANDER",IF(COUNTIF('Códigos Itaú (ref)'!$A$2:$A$44,$C1169)&gt;0,"ITAU",IF(AND(TRIM(UPPER($I1169))="CONTRATUAL",ISNUMBER(SEARCH("INDIVIDUAL",SUBSTITUTE(UPPER($D1169)," ","")))),"PREMIUM FREE",""))))</f>
        <v/>
      </c>
    </row>
    <row r="1170">
      <c r="AC1170">
        <f>IF($C1170="","",IF(COUNTIF('Códigos Santander (ref)'!$A$2:$A$79,$C1170)&gt;0,"SANTANDER",IF(COUNTIF('Códigos Itaú (ref)'!$A$2:$A$44,$C1170)&gt;0,"ITAU",IF(AND(TRIM(UPPER($I1170))="CONTRATUAL",ISNUMBER(SEARCH("INDIVIDUAL",SUBSTITUTE(UPPER($D1170)," ","")))),"PREMIUM FREE",""))))</f>
        <v/>
      </c>
    </row>
    <row r="1171">
      <c r="AC1171">
        <f>IF($C1171="","",IF(COUNTIF('Códigos Santander (ref)'!$A$2:$A$79,$C1171)&gt;0,"SANTANDER",IF(COUNTIF('Códigos Itaú (ref)'!$A$2:$A$44,$C1171)&gt;0,"ITAU",IF(AND(TRIM(UPPER($I1171))="CONTRATUAL",ISNUMBER(SEARCH("INDIVIDUAL",SUBSTITUTE(UPPER($D1171)," ","")))),"PREMIUM FREE",""))))</f>
        <v/>
      </c>
    </row>
    <row r="1172">
      <c r="AC1172">
        <f>IF($C1172="","",IF(COUNTIF('Códigos Santander (ref)'!$A$2:$A$79,$C1172)&gt;0,"SANTANDER",IF(COUNTIF('Códigos Itaú (ref)'!$A$2:$A$44,$C1172)&gt;0,"ITAU",IF(AND(TRIM(UPPER($I1172))="CONTRATUAL",ISNUMBER(SEARCH("INDIVIDUAL",SUBSTITUTE(UPPER($D1172)," ","")))),"PREMIUM FREE",""))))</f>
        <v/>
      </c>
    </row>
    <row r="1173">
      <c r="AC1173">
        <f>IF($C1173="","",IF(COUNTIF('Códigos Santander (ref)'!$A$2:$A$79,$C1173)&gt;0,"SANTANDER",IF(COUNTIF('Códigos Itaú (ref)'!$A$2:$A$44,$C1173)&gt;0,"ITAU",IF(AND(TRIM(UPPER($I1173))="CONTRATUAL",ISNUMBER(SEARCH("INDIVIDUAL",SUBSTITUTE(UPPER($D1173)," ","")))),"PREMIUM FREE",""))))</f>
        <v/>
      </c>
    </row>
    <row r="1174">
      <c r="AC1174">
        <f>IF($C1174="","",IF(COUNTIF('Códigos Santander (ref)'!$A$2:$A$79,$C1174)&gt;0,"SANTANDER",IF(COUNTIF('Códigos Itaú (ref)'!$A$2:$A$44,$C1174)&gt;0,"ITAU",IF(AND(TRIM(UPPER($I1174))="CONTRATUAL",ISNUMBER(SEARCH("INDIVIDUAL",SUBSTITUTE(UPPER($D1174)," ","")))),"PREMIUM FREE",""))))</f>
        <v/>
      </c>
    </row>
    <row r="1175">
      <c r="AC1175">
        <f>IF($C1175="","",IF(COUNTIF('Códigos Santander (ref)'!$A$2:$A$79,$C1175)&gt;0,"SANTANDER",IF(COUNTIF('Códigos Itaú (ref)'!$A$2:$A$44,$C1175)&gt;0,"ITAU",IF(AND(TRIM(UPPER($I1175))="CONTRATUAL",ISNUMBER(SEARCH("INDIVIDUAL",SUBSTITUTE(UPPER($D1175)," ","")))),"PREMIUM FREE",""))))</f>
        <v/>
      </c>
    </row>
    <row r="1176">
      <c r="AC1176">
        <f>IF($C1176="","",IF(COUNTIF('Códigos Santander (ref)'!$A$2:$A$79,$C1176)&gt;0,"SANTANDER",IF(COUNTIF('Códigos Itaú (ref)'!$A$2:$A$44,$C1176)&gt;0,"ITAU",IF(AND(TRIM(UPPER($I1176))="CONTRATUAL",ISNUMBER(SEARCH("INDIVIDUAL",SUBSTITUTE(UPPER($D1176)," ","")))),"PREMIUM FREE",""))))</f>
        <v/>
      </c>
    </row>
    <row r="1177">
      <c r="AC1177">
        <f>IF($C1177="","",IF(COUNTIF('Códigos Santander (ref)'!$A$2:$A$79,$C1177)&gt;0,"SANTANDER",IF(COUNTIF('Códigos Itaú (ref)'!$A$2:$A$44,$C1177)&gt;0,"ITAU",IF(AND(TRIM(UPPER($I1177))="CONTRATUAL",ISNUMBER(SEARCH("INDIVIDUAL",SUBSTITUTE(UPPER($D1177)," ","")))),"PREMIUM FREE",""))))</f>
        <v/>
      </c>
    </row>
    <row r="1178">
      <c r="AC1178">
        <f>IF($C1178="","",IF(COUNTIF('Códigos Santander (ref)'!$A$2:$A$79,$C1178)&gt;0,"SANTANDER",IF(COUNTIF('Códigos Itaú (ref)'!$A$2:$A$44,$C1178)&gt;0,"ITAU",IF(AND(TRIM(UPPER($I1178))="CONTRATUAL",ISNUMBER(SEARCH("INDIVIDUAL",SUBSTITUTE(UPPER($D1178)," ","")))),"PREMIUM FREE",""))))</f>
        <v/>
      </c>
    </row>
    <row r="1179">
      <c r="AC1179">
        <f>IF($C1179="","",IF(COUNTIF('Códigos Santander (ref)'!$A$2:$A$79,$C1179)&gt;0,"SANTANDER",IF(COUNTIF('Códigos Itaú (ref)'!$A$2:$A$44,$C1179)&gt;0,"ITAU",IF(AND(TRIM(UPPER($I1179))="CONTRATUAL",ISNUMBER(SEARCH("INDIVIDUAL",SUBSTITUTE(UPPER($D1179)," ","")))),"PREMIUM FREE",""))))</f>
        <v/>
      </c>
    </row>
    <row r="1180">
      <c r="AC1180">
        <f>IF($C1180="","",IF(COUNTIF('Códigos Santander (ref)'!$A$2:$A$79,$C1180)&gt;0,"SANTANDER",IF(COUNTIF('Códigos Itaú (ref)'!$A$2:$A$44,$C1180)&gt;0,"ITAU",IF(AND(TRIM(UPPER($I1180))="CONTRATUAL",ISNUMBER(SEARCH("INDIVIDUAL",SUBSTITUTE(UPPER($D1180)," ","")))),"PREMIUM FREE",""))))</f>
        <v/>
      </c>
    </row>
    <row r="1181">
      <c r="AC1181">
        <f>IF($C1181="","",IF(COUNTIF('Códigos Santander (ref)'!$A$2:$A$79,$C1181)&gt;0,"SANTANDER",IF(COUNTIF('Códigos Itaú (ref)'!$A$2:$A$44,$C1181)&gt;0,"ITAU",IF(AND(TRIM(UPPER($I1181))="CONTRATUAL",ISNUMBER(SEARCH("INDIVIDUAL",SUBSTITUTE(UPPER($D1181)," ","")))),"PREMIUM FREE",""))))</f>
        <v/>
      </c>
    </row>
    <row r="1182">
      <c r="AC1182">
        <f>IF($C1182="","",IF(COUNTIF('Códigos Santander (ref)'!$A$2:$A$79,$C1182)&gt;0,"SANTANDER",IF(COUNTIF('Códigos Itaú (ref)'!$A$2:$A$44,$C1182)&gt;0,"ITAU",IF(AND(TRIM(UPPER($I1182))="CONTRATUAL",ISNUMBER(SEARCH("INDIVIDUAL",SUBSTITUTE(UPPER($D1182)," ","")))),"PREMIUM FREE",""))))</f>
        <v/>
      </c>
    </row>
    <row r="1183">
      <c r="AC1183">
        <f>IF($C1183="","",IF(COUNTIF('Códigos Santander (ref)'!$A$2:$A$79,$C1183)&gt;0,"SANTANDER",IF(COUNTIF('Códigos Itaú (ref)'!$A$2:$A$44,$C1183)&gt;0,"ITAU",IF(AND(TRIM(UPPER($I1183))="CONTRATUAL",ISNUMBER(SEARCH("INDIVIDUAL",SUBSTITUTE(UPPER($D1183)," ","")))),"PREMIUM FREE",""))))</f>
        <v/>
      </c>
    </row>
    <row r="1184">
      <c r="AC1184">
        <f>IF($C1184="","",IF(COUNTIF('Códigos Santander (ref)'!$A$2:$A$79,$C1184)&gt;0,"SANTANDER",IF(COUNTIF('Códigos Itaú (ref)'!$A$2:$A$44,$C1184)&gt;0,"ITAU",IF(AND(TRIM(UPPER($I1184))="CONTRATUAL",ISNUMBER(SEARCH("INDIVIDUAL",SUBSTITUTE(UPPER($D1184)," ","")))),"PREMIUM FREE",""))))</f>
        <v/>
      </c>
    </row>
    <row r="1185">
      <c r="AC1185">
        <f>IF($C1185="","",IF(COUNTIF('Códigos Santander (ref)'!$A$2:$A$79,$C1185)&gt;0,"SANTANDER",IF(COUNTIF('Códigos Itaú (ref)'!$A$2:$A$44,$C1185)&gt;0,"ITAU",IF(AND(TRIM(UPPER($I1185))="CONTRATUAL",ISNUMBER(SEARCH("INDIVIDUAL",SUBSTITUTE(UPPER($D1185)," ","")))),"PREMIUM FREE",""))))</f>
        <v/>
      </c>
    </row>
    <row r="1186">
      <c r="AC1186">
        <f>IF($C1186="","",IF(COUNTIF('Códigos Santander (ref)'!$A$2:$A$79,$C1186)&gt;0,"SANTANDER",IF(COUNTIF('Códigos Itaú (ref)'!$A$2:$A$44,$C1186)&gt;0,"ITAU",IF(AND(TRIM(UPPER($I1186))="CONTRATUAL",ISNUMBER(SEARCH("INDIVIDUAL",SUBSTITUTE(UPPER($D1186)," ","")))),"PREMIUM FREE",""))))</f>
        <v/>
      </c>
    </row>
    <row r="1187">
      <c r="AC1187">
        <f>IF($C1187="","",IF(COUNTIF('Códigos Santander (ref)'!$A$2:$A$79,$C1187)&gt;0,"SANTANDER",IF(COUNTIF('Códigos Itaú (ref)'!$A$2:$A$44,$C1187)&gt;0,"ITAU",IF(AND(TRIM(UPPER($I1187))="CONTRATUAL",ISNUMBER(SEARCH("INDIVIDUAL",SUBSTITUTE(UPPER($D1187)," ","")))),"PREMIUM FREE",""))))</f>
        <v/>
      </c>
    </row>
    <row r="1188">
      <c r="AC1188">
        <f>IF($C1188="","",IF(COUNTIF('Códigos Santander (ref)'!$A$2:$A$79,$C1188)&gt;0,"SANTANDER",IF(COUNTIF('Códigos Itaú (ref)'!$A$2:$A$44,$C1188)&gt;0,"ITAU",IF(AND(TRIM(UPPER($I1188))="CONTRATUAL",ISNUMBER(SEARCH("INDIVIDUAL",SUBSTITUTE(UPPER($D1188)," ","")))),"PREMIUM FREE",""))))</f>
        <v/>
      </c>
    </row>
    <row r="1189">
      <c r="AC1189">
        <f>IF($C1189="","",IF(COUNTIF('Códigos Santander (ref)'!$A$2:$A$79,$C1189)&gt;0,"SANTANDER",IF(COUNTIF('Códigos Itaú (ref)'!$A$2:$A$44,$C1189)&gt;0,"ITAU",IF(AND(TRIM(UPPER($I1189))="CONTRATUAL",ISNUMBER(SEARCH("INDIVIDUAL",SUBSTITUTE(UPPER($D1189)," ","")))),"PREMIUM FREE",""))))</f>
        <v/>
      </c>
    </row>
    <row r="1190">
      <c r="AC1190">
        <f>IF($C1190="","",IF(COUNTIF('Códigos Santander (ref)'!$A$2:$A$79,$C1190)&gt;0,"SANTANDER",IF(COUNTIF('Códigos Itaú (ref)'!$A$2:$A$44,$C1190)&gt;0,"ITAU",IF(AND(TRIM(UPPER($I1190))="CONTRATUAL",ISNUMBER(SEARCH("INDIVIDUAL",SUBSTITUTE(UPPER($D1190)," ","")))),"PREMIUM FREE",""))))</f>
        <v/>
      </c>
    </row>
    <row r="1191">
      <c r="AC1191">
        <f>IF($C1191="","",IF(COUNTIF('Códigos Santander (ref)'!$A$2:$A$79,$C1191)&gt;0,"SANTANDER",IF(COUNTIF('Códigos Itaú (ref)'!$A$2:$A$44,$C1191)&gt;0,"ITAU",IF(AND(TRIM(UPPER($I1191))="CONTRATUAL",ISNUMBER(SEARCH("INDIVIDUAL",SUBSTITUTE(UPPER($D1191)," ","")))),"PREMIUM FREE",""))))</f>
        <v/>
      </c>
    </row>
    <row r="1192">
      <c r="AC1192">
        <f>IF($C1192="","",IF(COUNTIF('Códigos Santander (ref)'!$A$2:$A$79,$C1192)&gt;0,"SANTANDER",IF(COUNTIF('Códigos Itaú (ref)'!$A$2:$A$44,$C1192)&gt;0,"ITAU",IF(AND(TRIM(UPPER($I1192))="CONTRATUAL",ISNUMBER(SEARCH("INDIVIDUAL",SUBSTITUTE(UPPER($D1192)," ","")))),"PREMIUM FREE",""))))</f>
        <v/>
      </c>
    </row>
    <row r="1193">
      <c r="AC1193">
        <f>IF($C1193="","",IF(COUNTIF('Códigos Santander (ref)'!$A$2:$A$79,$C1193)&gt;0,"SANTANDER",IF(COUNTIF('Códigos Itaú (ref)'!$A$2:$A$44,$C1193)&gt;0,"ITAU",IF(AND(TRIM(UPPER($I1193))="CONTRATUAL",ISNUMBER(SEARCH("INDIVIDUAL",SUBSTITUTE(UPPER($D1193)," ","")))),"PREMIUM FREE",""))))</f>
        <v/>
      </c>
    </row>
    <row r="1194">
      <c r="AC1194">
        <f>IF($C1194="","",IF(COUNTIF('Códigos Santander (ref)'!$A$2:$A$79,$C1194)&gt;0,"SANTANDER",IF(COUNTIF('Códigos Itaú (ref)'!$A$2:$A$44,$C1194)&gt;0,"ITAU",IF(AND(TRIM(UPPER($I1194))="CONTRATUAL",ISNUMBER(SEARCH("INDIVIDUAL",SUBSTITUTE(UPPER($D1194)," ","")))),"PREMIUM FREE",""))))</f>
        <v/>
      </c>
    </row>
    <row r="1195">
      <c r="AC1195">
        <f>IF($C1195="","",IF(COUNTIF('Códigos Santander (ref)'!$A$2:$A$79,$C1195)&gt;0,"SANTANDER",IF(COUNTIF('Códigos Itaú (ref)'!$A$2:$A$44,$C1195)&gt;0,"ITAU",IF(AND(TRIM(UPPER($I1195))="CONTRATUAL",ISNUMBER(SEARCH("INDIVIDUAL",SUBSTITUTE(UPPER($D1195)," ","")))),"PREMIUM FREE",""))))</f>
        <v/>
      </c>
    </row>
    <row r="1196">
      <c r="AC1196">
        <f>IF($C1196="","",IF(COUNTIF('Códigos Santander (ref)'!$A$2:$A$79,$C1196)&gt;0,"SANTANDER",IF(COUNTIF('Códigos Itaú (ref)'!$A$2:$A$44,$C1196)&gt;0,"ITAU",IF(AND(TRIM(UPPER($I1196))="CONTRATUAL",ISNUMBER(SEARCH("INDIVIDUAL",SUBSTITUTE(UPPER($D1196)," ","")))),"PREMIUM FREE",""))))</f>
        <v/>
      </c>
    </row>
    <row r="1197">
      <c r="AC1197">
        <f>IF($C1197="","",IF(COUNTIF('Códigos Santander (ref)'!$A$2:$A$79,$C1197)&gt;0,"SANTANDER",IF(COUNTIF('Códigos Itaú (ref)'!$A$2:$A$44,$C1197)&gt;0,"ITAU",IF(AND(TRIM(UPPER($I1197))="CONTRATUAL",ISNUMBER(SEARCH("INDIVIDUAL",SUBSTITUTE(UPPER($D1197)," ","")))),"PREMIUM FREE",""))))</f>
        <v/>
      </c>
    </row>
    <row r="1198">
      <c r="AC1198">
        <f>IF($C1198="","",IF(COUNTIF('Códigos Santander (ref)'!$A$2:$A$79,$C1198)&gt;0,"SANTANDER",IF(COUNTIF('Códigos Itaú (ref)'!$A$2:$A$44,$C1198)&gt;0,"ITAU",IF(AND(TRIM(UPPER($I1198))="CONTRATUAL",ISNUMBER(SEARCH("INDIVIDUAL",SUBSTITUTE(UPPER($D1198)," ","")))),"PREMIUM FREE",""))))</f>
        <v/>
      </c>
    </row>
    <row r="1199">
      <c r="AC1199">
        <f>IF($C1199="","",IF(COUNTIF('Códigos Santander (ref)'!$A$2:$A$79,$C1199)&gt;0,"SANTANDER",IF(COUNTIF('Códigos Itaú (ref)'!$A$2:$A$44,$C1199)&gt;0,"ITAU",IF(AND(TRIM(UPPER($I1199))="CONTRATUAL",ISNUMBER(SEARCH("INDIVIDUAL",SUBSTITUTE(UPPER($D1199)," ","")))),"PREMIUM FREE",""))))</f>
        <v/>
      </c>
    </row>
    <row r="1200">
      <c r="AC1200">
        <f>IF($C1200="","",IF(COUNTIF('Códigos Santander (ref)'!$A$2:$A$79,$C1200)&gt;0,"SANTANDER",IF(COUNTIF('Códigos Itaú (ref)'!$A$2:$A$44,$C1200)&gt;0,"ITAU",IF(AND(TRIM(UPPER($I1200))="CONTRATUAL",ISNUMBER(SEARCH("INDIVIDUAL",SUBSTITUTE(UPPER($D1200)," ","")))),"PREMIUM FREE",""))))</f>
        <v/>
      </c>
    </row>
    <row r="1201">
      <c r="AC1201">
        <f>IF($C1201="","",IF(COUNTIF('Códigos Santander (ref)'!$A$2:$A$79,$C1201)&gt;0,"SANTANDER",IF(COUNTIF('Códigos Itaú (ref)'!$A$2:$A$44,$C1201)&gt;0,"ITAU",IF(AND(TRIM(UPPER($I1201))="CONTRATUAL",ISNUMBER(SEARCH("INDIVIDUAL",SUBSTITUTE(UPPER($D1201)," ","")))),"PREMIUM FREE",""))))</f>
        <v/>
      </c>
    </row>
    <row r="1202">
      <c r="AC1202">
        <f>IF($C1202="","",IF(COUNTIF('Códigos Santander (ref)'!$A$2:$A$79,$C1202)&gt;0,"SANTANDER",IF(COUNTIF('Códigos Itaú (ref)'!$A$2:$A$44,$C1202)&gt;0,"ITAU",IF(AND(TRIM(UPPER($I1202))="CONTRATUAL",ISNUMBER(SEARCH("INDIVIDUAL",SUBSTITUTE(UPPER($D1202)," ","")))),"PREMIUM FREE",""))))</f>
        <v/>
      </c>
    </row>
    <row r="1203">
      <c r="AC1203">
        <f>IF($C1203="","",IF(COUNTIF('Códigos Santander (ref)'!$A$2:$A$79,$C1203)&gt;0,"SANTANDER",IF(COUNTIF('Códigos Itaú (ref)'!$A$2:$A$44,$C1203)&gt;0,"ITAU",IF(AND(TRIM(UPPER($I1203))="CONTRATUAL",ISNUMBER(SEARCH("INDIVIDUAL",SUBSTITUTE(UPPER($D1203)," ","")))),"PREMIUM FREE",""))))</f>
        <v/>
      </c>
    </row>
    <row r="1204">
      <c r="AC1204">
        <f>IF($C1204="","",IF(COUNTIF('Códigos Santander (ref)'!$A$2:$A$79,$C1204)&gt;0,"SANTANDER",IF(COUNTIF('Códigos Itaú (ref)'!$A$2:$A$44,$C1204)&gt;0,"ITAU",IF(AND(TRIM(UPPER($I1204))="CONTRATUAL",ISNUMBER(SEARCH("INDIVIDUAL",SUBSTITUTE(UPPER($D1204)," ","")))),"PREMIUM FREE",""))))</f>
        <v/>
      </c>
    </row>
    <row r="1205">
      <c r="AC1205">
        <f>IF($C1205="","",IF(COUNTIF('Códigos Santander (ref)'!$A$2:$A$79,$C1205)&gt;0,"SANTANDER",IF(COUNTIF('Códigos Itaú (ref)'!$A$2:$A$44,$C1205)&gt;0,"ITAU",IF(AND(TRIM(UPPER($I1205))="CONTRATUAL",ISNUMBER(SEARCH("INDIVIDUAL",SUBSTITUTE(UPPER($D1205)," ","")))),"PREMIUM FREE",""))))</f>
        <v/>
      </c>
    </row>
    <row r="1206">
      <c r="AC1206">
        <f>IF($C1206="","",IF(COUNTIF('Códigos Santander (ref)'!$A$2:$A$79,$C1206)&gt;0,"SANTANDER",IF(COUNTIF('Códigos Itaú (ref)'!$A$2:$A$44,$C1206)&gt;0,"ITAU",IF(AND(TRIM(UPPER($I1206))="CONTRATUAL",ISNUMBER(SEARCH("INDIVIDUAL",SUBSTITUTE(UPPER($D1206)," ","")))),"PREMIUM FREE",""))))</f>
        <v/>
      </c>
    </row>
    <row r="1207">
      <c r="AC1207">
        <f>IF($C1207="","",IF(COUNTIF('Códigos Santander (ref)'!$A$2:$A$79,$C1207)&gt;0,"SANTANDER",IF(COUNTIF('Códigos Itaú (ref)'!$A$2:$A$44,$C1207)&gt;0,"ITAU",IF(AND(TRIM(UPPER($I1207))="CONTRATUAL",ISNUMBER(SEARCH("INDIVIDUAL",SUBSTITUTE(UPPER($D1207)," ","")))),"PREMIUM FREE",""))))</f>
        <v/>
      </c>
    </row>
    <row r="1208">
      <c r="AC1208">
        <f>IF($C1208="","",IF(COUNTIF('Códigos Santander (ref)'!$A$2:$A$79,$C1208)&gt;0,"SANTANDER",IF(COUNTIF('Códigos Itaú (ref)'!$A$2:$A$44,$C1208)&gt;0,"ITAU",IF(AND(TRIM(UPPER($I1208))="CONTRATUAL",ISNUMBER(SEARCH("INDIVIDUAL",SUBSTITUTE(UPPER($D1208)," ","")))),"PREMIUM FREE",""))))</f>
        <v/>
      </c>
    </row>
    <row r="1209">
      <c r="AC1209">
        <f>IF($C1209="","",IF(COUNTIF('Códigos Santander (ref)'!$A$2:$A$79,$C1209)&gt;0,"SANTANDER",IF(COUNTIF('Códigos Itaú (ref)'!$A$2:$A$44,$C1209)&gt;0,"ITAU",IF(AND(TRIM(UPPER($I1209))="CONTRATUAL",ISNUMBER(SEARCH("INDIVIDUAL",SUBSTITUTE(UPPER($D1209)," ","")))),"PREMIUM FREE",""))))</f>
        <v/>
      </c>
    </row>
    <row r="1210">
      <c r="AC1210">
        <f>IF($C1210="","",IF(COUNTIF('Códigos Santander (ref)'!$A$2:$A$79,$C1210)&gt;0,"SANTANDER",IF(COUNTIF('Códigos Itaú (ref)'!$A$2:$A$44,$C1210)&gt;0,"ITAU",IF(AND(TRIM(UPPER($I1210))="CONTRATUAL",ISNUMBER(SEARCH("INDIVIDUAL",SUBSTITUTE(UPPER($D1210)," ","")))),"PREMIUM FREE",""))))</f>
        <v/>
      </c>
    </row>
    <row r="1211">
      <c r="AC1211">
        <f>IF($C1211="","",IF(COUNTIF('Códigos Santander (ref)'!$A$2:$A$79,$C1211)&gt;0,"SANTANDER",IF(COUNTIF('Códigos Itaú (ref)'!$A$2:$A$44,$C1211)&gt;0,"ITAU",IF(AND(TRIM(UPPER($I1211))="CONTRATUAL",ISNUMBER(SEARCH("INDIVIDUAL",SUBSTITUTE(UPPER($D1211)," ","")))),"PREMIUM FREE",""))))</f>
        <v/>
      </c>
    </row>
    <row r="1212">
      <c r="AC1212">
        <f>IF($C1212="","",IF(COUNTIF('Códigos Santander (ref)'!$A$2:$A$79,$C1212)&gt;0,"SANTANDER",IF(COUNTIF('Códigos Itaú (ref)'!$A$2:$A$44,$C1212)&gt;0,"ITAU",IF(AND(TRIM(UPPER($I1212))="CONTRATUAL",ISNUMBER(SEARCH("INDIVIDUAL",SUBSTITUTE(UPPER($D1212)," ","")))),"PREMIUM FREE",""))))</f>
        <v/>
      </c>
    </row>
    <row r="1213">
      <c r="AC1213">
        <f>IF($C1213="","",IF(COUNTIF('Códigos Santander (ref)'!$A$2:$A$79,$C1213)&gt;0,"SANTANDER",IF(COUNTIF('Códigos Itaú (ref)'!$A$2:$A$44,$C1213)&gt;0,"ITAU",IF(AND(TRIM(UPPER($I1213))="CONTRATUAL",ISNUMBER(SEARCH("INDIVIDUAL",SUBSTITUTE(UPPER($D1213)," ","")))),"PREMIUM FREE",""))))</f>
        <v/>
      </c>
    </row>
    <row r="1214">
      <c r="AC1214">
        <f>IF($C1214="","",IF(COUNTIF('Códigos Santander (ref)'!$A$2:$A$79,$C1214)&gt;0,"SANTANDER",IF(COUNTIF('Códigos Itaú (ref)'!$A$2:$A$44,$C1214)&gt;0,"ITAU",IF(AND(TRIM(UPPER($I1214))="CONTRATUAL",ISNUMBER(SEARCH("INDIVIDUAL",SUBSTITUTE(UPPER($D1214)," ","")))),"PREMIUM FREE",""))))</f>
        <v/>
      </c>
    </row>
    <row r="1215">
      <c r="AC1215">
        <f>IF($C1215="","",IF(COUNTIF('Códigos Santander (ref)'!$A$2:$A$79,$C1215)&gt;0,"SANTANDER",IF(COUNTIF('Códigos Itaú (ref)'!$A$2:$A$44,$C1215)&gt;0,"ITAU",IF(AND(TRIM(UPPER($I1215))="CONTRATUAL",ISNUMBER(SEARCH("INDIVIDUAL",SUBSTITUTE(UPPER($D1215)," ","")))),"PREMIUM FREE",""))))</f>
        <v/>
      </c>
    </row>
    <row r="1216">
      <c r="AC1216">
        <f>IF($C1216="","",IF(COUNTIF('Códigos Santander (ref)'!$A$2:$A$79,$C1216)&gt;0,"SANTANDER",IF(COUNTIF('Códigos Itaú (ref)'!$A$2:$A$44,$C1216)&gt;0,"ITAU",IF(AND(TRIM(UPPER($I1216))="CONTRATUAL",ISNUMBER(SEARCH("INDIVIDUAL",SUBSTITUTE(UPPER($D1216)," ","")))),"PREMIUM FREE",""))))</f>
        <v/>
      </c>
    </row>
    <row r="1217">
      <c r="AC1217">
        <f>IF($C1217="","",IF(COUNTIF('Códigos Santander (ref)'!$A$2:$A$79,$C1217)&gt;0,"SANTANDER",IF(COUNTIF('Códigos Itaú (ref)'!$A$2:$A$44,$C1217)&gt;0,"ITAU",IF(AND(TRIM(UPPER($I1217))="CONTRATUAL",ISNUMBER(SEARCH("INDIVIDUAL",SUBSTITUTE(UPPER($D1217)," ","")))),"PREMIUM FREE",""))))</f>
        <v/>
      </c>
    </row>
    <row r="1218">
      <c r="AC1218">
        <f>IF($C1218="","",IF(COUNTIF('Códigos Santander (ref)'!$A$2:$A$79,$C1218)&gt;0,"SANTANDER",IF(COUNTIF('Códigos Itaú (ref)'!$A$2:$A$44,$C1218)&gt;0,"ITAU",IF(AND(TRIM(UPPER($I1218))="CONTRATUAL",ISNUMBER(SEARCH("INDIVIDUAL",SUBSTITUTE(UPPER($D1218)," ","")))),"PREMIUM FREE",""))))</f>
        <v/>
      </c>
    </row>
    <row r="1219">
      <c r="AC1219">
        <f>IF($C1219="","",IF(COUNTIF('Códigos Santander (ref)'!$A$2:$A$79,$C1219)&gt;0,"SANTANDER",IF(COUNTIF('Códigos Itaú (ref)'!$A$2:$A$44,$C1219)&gt;0,"ITAU",IF(AND(TRIM(UPPER($I1219))="CONTRATUAL",ISNUMBER(SEARCH("INDIVIDUAL",SUBSTITUTE(UPPER($D1219)," ","")))),"PREMIUM FREE",""))))</f>
        <v/>
      </c>
    </row>
    <row r="1220">
      <c r="AC1220">
        <f>IF($C1220="","",IF(COUNTIF('Códigos Santander (ref)'!$A$2:$A$79,$C1220)&gt;0,"SANTANDER",IF(COUNTIF('Códigos Itaú (ref)'!$A$2:$A$44,$C1220)&gt;0,"ITAU",IF(AND(TRIM(UPPER($I1220))="CONTRATUAL",ISNUMBER(SEARCH("INDIVIDUAL",SUBSTITUTE(UPPER($D1220)," ","")))),"PREMIUM FREE",""))))</f>
        <v/>
      </c>
    </row>
    <row r="1221">
      <c r="AC1221">
        <f>IF($C1221="","",IF(COUNTIF('Códigos Santander (ref)'!$A$2:$A$79,$C1221)&gt;0,"SANTANDER",IF(COUNTIF('Códigos Itaú (ref)'!$A$2:$A$44,$C1221)&gt;0,"ITAU",IF(AND(TRIM(UPPER($I1221))="CONTRATUAL",ISNUMBER(SEARCH("INDIVIDUAL",SUBSTITUTE(UPPER($D1221)," ","")))),"PREMIUM FREE",""))))</f>
        <v/>
      </c>
    </row>
    <row r="1222">
      <c r="AC1222">
        <f>IF($C1222="","",IF(COUNTIF('Códigos Santander (ref)'!$A$2:$A$79,$C1222)&gt;0,"SANTANDER",IF(COUNTIF('Códigos Itaú (ref)'!$A$2:$A$44,$C1222)&gt;0,"ITAU",IF(AND(TRIM(UPPER($I1222))="CONTRATUAL",ISNUMBER(SEARCH("INDIVIDUAL",SUBSTITUTE(UPPER($D1222)," ","")))),"PREMIUM FREE",""))))</f>
        <v/>
      </c>
    </row>
    <row r="1223">
      <c r="AC1223">
        <f>IF($C1223="","",IF(COUNTIF('Códigos Santander (ref)'!$A$2:$A$79,$C1223)&gt;0,"SANTANDER",IF(COUNTIF('Códigos Itaú (ref)'!$A$2:$A$44,$C1223)&gt;0,"ITAU",IF(AND(TRIM(UPPER($I1223))="CONTRATUAL",ISNUMBER(SEARCH("INDIVIDUAL",SUBSTITUTE(UPPER($D1223)," ","")))),"PREMIUM FREE",""))))</f>
        <v/>
      </c>
    </row>
    <row r="1224">
      <c r="AC1224">
        <f>IF($C1224="","",IF(COUNTIF('Códigos Santander (ref)'!$A$2:$A$79,$C1224)&gt;0,"SANTANDER",IF(COUNTIF('Códigos Itaú (ref)'!$A$2:$A$44,$C1224)&gt;0,"ITAU",IF(AND(TRIM(UPPER($I1224))="CONTRATUAL",ISNUMBER(SEARCH("INDIVIDUAL",SUBSTITUTE(UPPER($D1224)," ","")))),"PREMIUM FREE",""))))</f>
        <v/>
      </c>
    </row>
    <row r="1225">
      <c r="AC1225">
        <f>IF($C1225="","",IF(COUNTIF('Códigos Santander (ref)'!$A$2:$A$79,$C1225)&gt;0,"SANTANDER",IF(COUNTIF('Códigos Itaú (ref)'!$A$2:$A$44,$C1225)&gt;0,"ITAU",IF(AND(TRIM(UPPER($I1225))="CONTRATUAL",ISNUMBER(SEARCH("INDIVIDUAL",SUBSTITUTE(UPPER($D1225)," ","")))),"PREMIUM FREE",""))))</f>
        <v/>
      </c>
    </row>
    <row r="1226">
      <c r="AC1226">
        <f>IF($C1226="","",IF(COUNTIF('Códigos Santander (ref)'!$A$2:$A$79,$C1226)&gt;0,"SANTANDER",IF(COUNTIF('Códigos Itaú (ref)'!$A$2:$A$44,$C1226)&gt;0,"ITAU",IF(AND(TRIM(UPPER($I1226))="CONTRATUAL",ISNUMBER(SEARCH("INDIVIDUAL",SUBSTITUTE(UPPER($D1226)," ","")))),"PREMIUM FREE",""))))</f>
        <v/>
      </c>
    </row>
    <row r="1227">
      <c r="AC1227">
        <f>IF($C1227="","",IF(COUNTIF('Códigos Santander (ref)'!$A$2:$A$79,$C1227)&gt;0,"SANTANDER",IF(COUNTIF('Códigos Itaú (ref)'!$A$2:$A$44,$C1227)&gt;0,"ITAU",IF(AND(TRIM(UPPER($I1227))="CONTRATUAL",ISNUMBER(SEARCH("INDIVIDUAL",SUBSTITUTE(UPPER($D1227)," ","")))),"PREMIUM FREE",""))))</f>
        <v/>
      </c>
    </row>
    <row r="1228">
      <c r="AC1228">
        <f>IF($C1228="","",IF(COUNTIF('Códigos Santander (ref)'!$A$2:$A$79,$C1228)&gt;0,"SANTANDER",IF(COUNTIF('Códigos Itaú (ref)'!$A$2:$A$44,$C1228)&gt;0,"ITAU",IF(AND(TRIM(UPPER($I1228))="CONTRATUAL",ISNUMBER(SEARCH("INDIVIDUAL",SUBSTITUTE(UPPER($D1228)," ","")))),"PREMIUM FREE",""))))</f>
        <v/>
      </c>
    </row>
    <row r="1229">
      <c r="AC1229">
        <f>IF($C1229="","",IF(COUNTIF('Códigos Santander (ref)'!$A$2:$A$79,$C1229)&gt;0,"SANTANDER",IF(COUNTIF('Códigos Itaú (ref)'!$A$2:$A$44,$C1229)&gt;0,"ITAU",IF(AND(TRIM(UPPER($I1229))="CONTRATUAL",ISNUMBER(SEARCH("INDIVIDUAL",SUBSTITUTE(UPPER($D1229)," ","")))),"PREMIUM FREE",""))))</f>
        <v/>
      </c>
    </row>
    <row r="1230">
      <c r="AC1230">
        <f>IF($C1230="","",IF(COUNTIF('Códigos Santander (ref)'!$A$2:$A$79,$C1230)&gt;0,"SANTANDER",IF(COUNTIF('Códigos Itaú (ref)'!$A$2:$A$44,$C1230)&gt;0,"ITAU",IF(AND(TRIM(UPPER($I1230))="CONTRATUAL",ISNUMBER(SEARCH("INDIVIDUAL",SUBSTITUTE(UPPER($D1230)," ","")))),"PREMIUM FREE",""))))</f>
        <v/>
      </c>
    </row>
    <row r="1231">
      <c r="AC1231">
        <f>IF($C1231="","",IF(COUNTIF('Códigos Santander (ref)'!$A$2:$A$79,$C1231)&gt;0,"SANTANDER",IF(COUNTIF('Códigos Itaú (ref)'!$A$2:$A$44,$C1231)&gt;0,"ITAU",IF(AND(TRIM(UPPER($I1231))="CONTRATUAL",ISNUMBER(SEARCH("INDIVIDUAL",SUBSTITUTE(UPPER($D1231)," ","")))),"PREMIUM FREE",""))))</f>
        <v/>
      </c>
    </row>
    <row r="1232">
      <c r="AC1232">
        <f>IF($C1232="","",IF(COUNTIF('Códigos Santander (ref)'!$A$2:$A$79,$C1232)&gt;0,"SANTANDER",IF(COUNTIF('Códigos Itaú (ref)'!$A$2:$A$44,$C1232)&gt;0,"ITAU",IF(AND(TRIM(UPPER($I1232))="CONTRATUAL",ISNUMBER(SEARCH("INDIVIDUAL",SUBSTITUTE(UPPER($D1232)," ","")))),"PREMIUM FREE",""))))</f>
        <v/>
      </c>
    </row>
    <row r="1233">
      <c r="AC1233">
        <f>IF($C1233="","",IF(COUNTIF('Códigos Santander (ref)'!$A$2:$A$79,$C1233)&gt;0,"SANTANDER",IF(COUNTIF('Códigos Itaú (ref)'!$A$2:$A$44,$C1233)&gt;0,"ITAU",IF(AND(TRIM(UPPER($I1233))="CONTRATUAL",ISNUMBER(SEARCH("INDIVIDUAL",SUBSTITUTE(UPPER($D1233)," ","")))),"PREMIUM FREE",""))))</f>
        <v/>
      </c>
    </row>
    <row r="1234">
      <c r="AC1234">
        <f>IF($C1234="","",IF(COUNTIF('Códigos Santander (ref)'!$A$2:$A$79,$C1234)&gt;0,"SANTANDER",IF(COUNTIF('Códigos Itaú (ref)'!$A$2:$A$44,$C1234)&gt;0,"ITAU",IF(AND(TRIM(UPPER($I1234))="CONTRATUAL",ISNUMBER(SEARCH("INDIVIDUAL",SUBSTITUTE(UPPER($D1234)," ","")))),"PREMIUM FREE",""))))</f>
        <v/>
      </c>
    </row>
    <row r="1235">
      <c r="AC1235">
        <f>IF($C1235="","",IF(COUNTIF('Códigos Santander (ref)'!$A$2:$A$79,$C1235)&gt;0,"SANTANDER",IF(COUNTIF('Códigos Itaú (ref)'!$A$2:$A$44,$C1235)&gt;0,"ITAU",IF(AND(TRIM(UPPER($I1235))="CONTRATUAL",ISNUMBER(SEARCH("INDIVIDUAL",SUBSTITUTE(UPPER($D1235)," ","")))),"PREMIUM FREE",""))))</f>
        <v/>
      </c>
    </row>
    <row r="1236">
      <c r="AC1236">
        <f>IF($C1236="","",IF(COUNTIF('Códigos Santander (ref)'!$A$2:$A$79,$C1236)&gt;0,"SANTANDER",IF(COUNTIF('Códigos Itaú (ref)'!$A$2:$A$44,$C1236)&gt;0,"ITAU",IF(AND(TRIM(UPPER($I1236))="CONTRATUAL",ISNUMBER(SEARCH("INDIVIDUAL",SUBSTITUTE(UPPER($D1236)," ","")))),"PREMIUM FREE",""))))</f>
        <v/>
      </c>
    </row>
    <row r="1237">
      <c r="AC1237">
        <f>IF($C1237="","",IF(COUNTIF('Códigos Santander (ref)'!$A$2:$A$79,$C1237)&gt;0,"SANTANDER",IF(COUNTIF('Códigos Itaú (ref)'!$A$2:$A$44,$C1237)&gt;0,"ITAU",IF(AND(TRIM(UPPER($I1237))="CONTRATUAL",ISNUMBER(SEARCH("INDIVIDUAL",SUBSTITUTE(UPPER($D1237)," ","")))),"PREMIUM FREE",""))))</f>
        <v/>
      </c>
    </row>
    <row r="1238">
      <c r="AC1238">
        <f>IF($C1238="","",IF(COUNTIF('Códigos Santander (ref)'!$A$2:$A$79,$C1238)&gt;0,"SANTANDER",IF(COUNTIF('Códigos Itaú (ref)'!$A$2:$A$44,$C1238)&gt;0,"ITAU",IF(AND(TRIM(UPPER($I1238))="CONTRATUAL",ISNUMBER(SEARCH("INDIVIDUAL",SUBSTITUTE(UPPER($D1238)," ","")))),"PREMIUM FREE",""))))</f>
        <v/>
      </c>
    </row>
    <row r="1239">
      <c r="AC1239">
        <f>IF($C1239="","",IF(COUNTIF('Códigos Santander (ref)'!$A$2:$A$79,$C1239)&gt;0,"SANTANDER",IF(COUNTIF('Códigos Itaú (ref)'!$A$2:$A$44,$C1239)&gt;0,"ITAU",IF(AND(TRIM(UPPER($I1239))="CONTRATUAL",ISNUMBER(SEARCH("INDIVIDUAL",SUBSTITUTE(UPPER($D1239)," ","")))),"PREMIUM FREE",""))))</f>
        <v/>
      </c>
    </row>
    <row r="1240">
      <c r="AC1240">
        <f>IF($C1240="","",IF(COUNTIF('Códigos Santander (ref)'!$A$2:$A$79,$C1240)&gt;0,"SANTANDER",IF(COUNTIF('Códigos Itaú (ref)'!$A$2:$A$44,$C1240)&gt;0,"ITAU",IF(AND(TRIM(UPPER($I1240))="CONTRATUAL",ISNUMBER(SEARCH("INDIVIDUAL",SUBSTITUTE(UPPER($D1240)," ","")))),"PREMIUM FREE",""))))</f>
        <v/>
      </c>
    </row>
    <row r="1241">
      <c r="AC1241">
        <f>IF($C1241="","",IF(COUNTIF('Códigos Santander (ref)'!$A$2:$A$79,$C1241)&gt;0,"SANTANDER",IF(COUNTIF('Códigos Itaú (ref)'!$A$2:$A$44,$C1241)&gt;0,"ITAU",IF(AND(TRIM(UPPER($I1241))="CONTRATUAL",ISNUMBER(SEARCH("INDIVIDUAL",SUBSTITUTE(UPPER($D1241)," ","")))),"PREMIUM FREE",""))))</f>
        <v/>
      </c>
    </row>
    <row r="1242">
      <c r="AC1242">
        <f>IF($C1242="","",IF(COUNTIF('Códigos Santander (ref)'!$A$2:$A$79,$C1242)&gt;0,"SANTANDER",IF(COUNTIF('Códigos Itaú (ref)'!$A$2:$A$44,$C1242)&gt;0,"ITAU",IF(AND(TRIM(UPPER($I1242))="CONTRATUAL",ISNUMBER(SEARCH("INDIVIDUAL",SUBSTITUTE(UPPER($D1242)," ","")))),"PREMIUM FREE",""))))</f>
        <v/>
      </c>
    </row>
    <row r="1243">
      <c r="AC1243">
        <f>IF($C1243="","",IF(COUNTIF('Códigos Santander (ref)'!$A$2:$A$79,$C1243)&gt;0,"SANTANDER",IF(COUNTIF('Códigos Itaú (ref)'!$A$2:$A$44,$C1243)&gt;0,"ITAU",IF(AND(TRIM(UPPER($I1243))="CONTRATUAL",ISNUMBER(SEARCH("INDIVIDUAL",SUBSTITUTE(UPPER($D1243)," ","")))),"PREMIUM FREE",""))))</f>
        <v/>
      </c>
    </row>
    <row r="1244">
      <c r="AC1244">
        <f>IF($C1244="","",IF(COUNTIF('Códigos Santander (ref)'!$A$2:$A$79,$C1244)&gt;0,"SANTANDER",IF(COUNTIF('Códigos Itaú (ref)'!$A$2:$A$44,$C1244)&gt;0,"ITAU",IF(AND(TRIM(UPPER($I1244))="CONTRATUAL",ISNUMBER(SEARCH("INDIVIDUAL",SUBSTITUTE(UPPER($D1244)," ","")))),"PREMIUM FREE",""))))</f>
        <v/>
      </c>
    </row>
    <row r="1245">
      <c r="AC1245">
        <f>IF($C1245="","",IF(COUNTIF('Códigos Santander (ref)'!$A$2:$A$79,$C1245)&gt;0,"SANTANDER",IF(COUNTIF('Códigos Itaú (ref)'!$A$2:$A$44,$C1245)&gt;0,"ITAU",IF(AND(TRIM(UPPER($I1245))="CONTRATUAL",ISNUMBER(SEARCH("INDIVIDUAL",SUBSTITUTE(UPPER($D1245)," ","")))),"PREMIUM FREE",""))))</f>
        <v/>
      </c>
    </row>
    <row r="1246">
      <c r="AC1246">
        <f>IF($C1246="","",IF(COUNTIF('Códigos Santander (ref)'!$A$2:$A$79,$C1246)&gt;0,"SANTANDER",IF(COUNTIF('Códigos Itaú (ref)'!$A$2:$A$44,$C1246)&gt;0,"ITAU",IF(AND(TRIM(UPPER($I1246))="CONTRATUAL",ISNUMBER(SEARCH("INDIVIDUAL",SUBSTITUTE(UPPER($D1246)," ","")))),"PREMIUM FREE",""))))</f>
        <v/>
      </c>
    </row>
    <row r="1247">
      <c r="AC1247">
        <f>IF($C1247="","",IF(COUNTIF('Códigos Santander (ref)'!$A$2:$A$79,$C1247)&gt;0,"SANTANDER",IF(COUNTIF('Códigos Itaú (ref)'!$A$2:$A$44,$C1247)&gt;0,"ITAU",IF(AND(TRIM(UPPER($I1247))="CONTRATUAL",ISNUMBER(SEARCH("INDIVIDUAL",SUBSTITUTE(UPPER($D1247)," ","")))),"PREMIUM FREE",""))))</f>
        <v/>
      </c>
    </row>
    <row r="1248">
      <c r="AC1248">
        <f>IF($C1248="","",IF(COUNTIF('Códigos Santander (ref)'!$A$2:$A$79,$C1248)&gt;0,"SANTANDER",IF(COUNTIF('Códigos Itaú (ref)'!$A$2:$A$44,$C1248)&gt;0,"ITAU",IF(AND(TRIM(UPPER($I1248))="CONTRATUAL",ISNUMBER(SEARCH("INDIVIDUAL",SUBSTITUTE(UPPER($D1248)," ","")))),"PREMIUM FREE",""))))</f>
        <v/>
      </c>
    </row>
    <row r="1249">
      <c r="AC1249">
        <f>IF($C1249="","",IF(COUNTIF('Códigos Santander (ref)'!$A$2:$A$79,$C1249)&gt;0,"SANTANDER",IF(COUNTIF('Códigos Itaú (ref)'!$A$2:$A$44,$C1249)&gt;0,"ITAU",IF(AND(TRIM(UPPER($I1249))="CONTRATUAL",ISNUMBER(SEARCH("INDIVIDUAL",SUBSTITUTE(UPPER($D1249)," ","")))),"PREMIUM FREE",""))))</f>
        <v/>
      </c>
    </row>
    <row r="1250">
      <c r="AC1250">
        <f>IF($C1250="","",IF(COUNTIF('Códigos Santander (ref)'!$A$2:$A$79,$C1250)&gt;0,"SANTANDER",IF(COUNTIF('Códigos Itaú (ref)'!$A$2:$A$44,$C1250)&gt;0,"ITAU",IF(AND(TRIM(UPPER($I1250))="CONTRATUAL",ISNUMBER(SEARCH("INDIVIDUAL",SUBSTITUTE(UPPER($D1250)," ","")))),"PREMIUM FREE",""))))</f>
        <v/>
      </c>
    </row>
    <row r="1251">
      <c r="AC1251">
        <f>IF($C1251="","",IF(COUNTIF('Códigos Santander (ref)'!$A$2:$A$79,$C1251)&gt;0,"SANTANDER",IF(COUNTIF('Códigos Itaú (ref)'!$A$2:$A$44,$C1251)&gt;0,"ITAU",IF(AND(TRIM(UPPER($I1251))="CONTRATUAL",ISNUMBER(SEARCH("INDIVIDUAL",SUBSTITUTE(UPPER($D1251)," ","")))),"PREMIUM FREE",""))))</f>
        <v/>
      </c>
    </row>
    <row r="1252">
      <c r="AC1252">
        <f>IF($C1252="","",IF(COUNTIF('Códigos Santander (ref)'!$A$2:$A$79,$C1252)&gt;0,"SANTANDER",IF(COUNTIF('Códigos Itaú (ref)'!$A$2:$A$44,$C1252)&gt;0,"ITAU",IF(AND(TRIM(UPPER($I1252))="CONTRATUAL",ISNUMBER(SEARCH("INDIVIDUAL",SUBSTITUTE(UPPER($D1252)," ","")))),"PREMIUM FREE",""))))</f>
        <v/>
      </c>
    </row>
    <row r="1253">
      <c r="AC1253">
        <f>IF($C1253="","",IF(COUNTIF('Códigos Santander (ref)'!$A$2:$A$79,$C1253)&gt;0,"SANTANDER",IF(COUNTIF('Códigos Itaú (ref)'!$A$2:$A$44,$C1253)&gt;0,"ITAU",IF(AND(TRIM(UPPER($I1253))="CONTRATUAL",ISNUMBER(SEARCH("INDIVIDUAL",SUBSTITUTE(UPPER($D1253)," ","")))),"PREMIUM FREE",""))))</f>
        <v/>
      </c>
    </row>
    <row r="1254">
      <c r="AC1254">
        <f>IF($C1254="","",IF(COUNTIF('Códigos Santander (ref)'!$A$2:$A$79,$C1254)&gt;0,"SANTANDER",IF(COUNTIF('Códigos Itaú (ref)'!$A$2:$A$44,$C1254)&gt;0,"ITAU",IF(AND(TRIM(UPPER($I1254))="CONTRATUAL",ISNUMBER(SEARCH("INDIVIDUAL",SUBSTITUTE(UPPER($D1254)," ","")))),"PREMIUM FREE",""))))</f>
        <v/>
      </c>
    </row>
    <row r="1255">
      <c r="AC1255">
        <f>IF($C1255="","",IF(COUNTIF('Códigos Santander (ref)'!$A$2:$A$79,$C1255)&gt;0,"SANTANDER",IF(COUNTIF('Códigos Itaú (ref)'!$A$2:$A$44,$C1255)&gt;0,"ITAU",IF(AND(TRIM(UPPER($I1255))="CONTRATUAL",ISNUMBER(SEARCH("INDIVIDUAL",SUBSTITUTE(UPPER($D1255)," ","")))),"PREMIUM FREE",""))))</f>
        <v/>
      </c>
    </row>
    <row r="1256">
      <c r="AC1256">
        <f>IF($C1256="","",IF(COUNTIF('Códigos Santander (ref)'!$A$2:$A$79,$C1256)&gt;0,"SANTANDER",IF(COUNTIF('Códigos Itaú (ref)'!$A$2:$A$44,$C1256)&gt;0,"ITAU",IF(AND(TRIM(UPPER($I1256))="CONTRATUAL",ISNUMBER(SEARCH("INDIVIDUAL",SUBSTITUTE(UPPER($D1256)," ","")))),"PREMIUM FREE",""))))</f>
        <v/>
      </c>
    </row>
    <row r="1257">
      <c r="AC1257">
        <f>IF($C1257="","",IF(COUNTIF('Códigos Santander (ref)'!$A$2:$A$79,$C1257)&gt;0,"SANTANDER",IF(COUNTIF('Códigos Itaú (ref)'!$A$2:$A$44,$C1257)&gt;0,"ITAU",IF(AND(TRIM(UPPER($I1257))="CONTRATUAL",ISNUMBER(SEARCH("INDIVIDUAL",SUBSTITUTE(UPPER($D1257)," ","")))),"PREMIUM FREE",""))))</f>
        <v/>
      </c>
    </row>
    <row r="1258">
      <c r="AC1258">
        <f>IF($C1258="","",IF(COUNTIF('Códigos Santander (ref)'!$A$2:$A$79,$C1258)&gt;0,"SANTANDER",IF(COUNTIF('Códigos Itaú (ref)'!$A$2:$A$44,$C1258)&gt;0,"ITAU",IF(AND(TRIM(UPPER($I1258))="CONTRATUAL",ISNUMBER(SEARCH("INDIVIDUAL",SUBSTITUTE(UPPER($D1258)," ","")))),"PREMIUM FREE",""))))</f>
        <v/>
      </c>
    </row>
    <row r="1259">
      <c r="AC1259">
        <f>IF($C1259="","",IF(COUNTIF('Códigos Santander (ref)'!$A$2:$A$79,$C1259)&gt;0,"SANTANDER",IF(COUNTIF('Códigos Itaú (ref)'!$A$2:$A$44,$C1259)&gt;0,"ITAU",IF(AND(TRIM(UPPER($I1259))="CONTRATUAL",ISNUMBER(SEARCH("INDIVIDUAL",SUBSTITUTE(UPPER($D1259)," ","")))),"PREMIUM FREE",""))))</f>
        <v/>
      </c>
    </row>
    <row r="1260">
      <c r="AC1260">
        <f>IF($C1260="","",IF(COUNTIF('Códigos Santander (ref)'!$A$2:$A$79,$C1260)&gt;0,"SANTANDER",IF(COUNTIF('Códigos Itaú (ref)'!$A$2:$A$44,$C1260)&gt;0,"ITAU",IF(AND(TRIM(UPPER($I1260))="CONTRATUAL",ISNUMBER(SEARCH("INDIVIDUAL",SUBSTITUTE(UPPER($D1260)," ","")))),"PREMIUM FREE",""))))</f>
        <v/>
      </c>
    </row>
    <row r="1261">
      <c r="AC1261">
        <f>IF($C1261="","",IF(COUNTIF('Códigos Santander (ref)'!$A$2:$A$79,$C1261)&gt;0,"SANTANDER",IF(COUNTIF('Códigos Itaú (ref)'!$A$2:$A$44,$C1261)&gt;0,"ITAU",IF(AND(TRIM(UPPER($I1261))="CONTRATUAL",ISNUMBER(SEARCH("INDIVIDUAL",SUBSTITUTE(UPPER($D1261)," ","")))),"PREMIUM FREE",""))))</f>
        <v/>
      </c>
    </row>
    <row r="1262">
      <c r="AC1262">
        <f>IF($C1262="","",IF(COUNTIF('Códigos Santander (ref)'!$A$2:$A$79,$C1262)&gt;0,"SANTANDER",IF(COUNTIF('Códigos Itaú (ref)'!$A$2:$A$44,$C1262)&gt;0,"ITAU",IF(AND(TRIM(UPPER($I1262))="CONTRATUAL",ISNUMBER(SEARCH("INDIVIDUAL",SUBSTITUTE(UPPER($D1262)," ","")))),"PREMIUM FREE",""))))</f>
        <v/>
      </c>
    </row>
    <row r="1263">
      <c r="AC1263">
        <f>IF($C1263="","",IF(COUNTIF('Códigos Santander (ref)'!$A$2:$A$79,$C1263)&gt;0,"SANTANDER",IF(COUNTIF('Códigos Itaú (ref)'!$A$2:$A$44,$C1263)&gt;0,"ITAU",IF(AND(TRIM(UPPER($I1263))="CONTRATUAL",ISNUMBER(SEARCH("INDIVIDUAL",SUBSTITUTE(UPPER($D1263)," ","")))),"PREMIUM FREE",""))))</f>
        <v/>
      </c>
    </row>
    <row r="1264">
      <c r="AC1264">
        <f>IF($C1264="","",IF(COUNTIF('Códigos Santander (ref)'!$A$2:$A$79,$C1264)&gt;0,"SANTANDER",IF(COUNTIF('Códigos Itaú (ref)'!$A$2:$A$44,$C1264)&gt;0,"ITAU",IF(AND(TRIM(UPPER($I1264))="CONTRATUAL",ISNUMBER(SEARCH("INDIVIDUAL",SUBSTITUTE(UPPER($D1264)," ","")))),"PREMIUM FREE",""))))</f>
        <v/>
      </c>
    </row>
    <row r="1265">
      <c r="AC1265">
        <f>IF($C1265="","",IF(COUNTIF('Códigos Santander (ref)'!$A$2:$A$79,$C1265)&gt;0,"SANTANDER",IF(COUNTIF('Códigos Itaú (ref)'!$A$2:$A$44,$C1265)&gt;0,"ITAU",IF(AND(TRIM(UPPER($I1265))="CONTRATUAL",ISNUMBER(SEARCH("INDIVIDUAL",SUBSTITUTE(UPPER($D1265)," ","")))),"PREMIUM FREE",""))))</f>
        <v/>
      </c>
    </row>
    <row r="1266">
      <c r="AC1266">
        <f>IF($C1266="","",IF(COUNTIF('Códigos Santander (ref)'!$A$2:$A$79,$C1266)&gt;0,"SANTANDER",IF(COUNTIF('Códigos Itaú (ref)'!$A$2:$A$44,$C1266)&gt;0,"ITAU",IF(AND(TRIM(UPPER($I1266))="CONTRATUAL",ISNUMBER(SEARCH("INDIVIDUAL",SUBSTITUTE(UPPER($D1266)," ","")))),"PREMIUM FREE",""))))</f>
        <v/>
      </c>
    </row>
    <row r="1267">
      <c r="AC1267">
        <f>IF($C1267="","",IF(COUNTIF('Códigos Santander (ref)'!$A$2:$A$79,$C1267)&gt;0,"SANTANDER",IF(COUNTIF('Códigos Itaú (ref)'!$A$2:$A$44,$C1267)&gt;0,"ITAU",IF(AND(TRIM(UPPER($I1267))="CONTRATUAL",ISNUMBER(SEARCH("INDIVIDUAL",SUBSTITUTE(UPPER($D1267)," ","")))),"PREMIUM FREE",""))))</f>
        <v/>
      </c>
    </row>
    <row r="1268">
      <c r="AC1268">
        <f>IF($C1268="","",IF(COUNTIF('Códigos Santander (ref)'!$A$2:$A$79,$C1268)&gt;0,"SANTANDER",IF(COUNTIF('Códigos Itaú (ref)'!$A$2:$A$44,$C1268)&gt;0,"ITAU",IF(AND(TRIM(UPPER($I1268))="CONTRATUAL",ISNUMBER(SEARCH("INDIVIDUAL",SUBSTITUTE(UPPER($D1268)," ","")))),"PREMIUM FREE",""))))</f>
        <v/>
      </c>
    </row>
    <row r="1269">
      <c r="AC1269">
        <f>IF($C1269="","",IF(COUNTIF('Códigos Santander (ref)'!$A$2:$A$79,$C1269)&gt;0,"SANTANDER",IF(COUNTIF('Códigos Itaú (ref)'!$A$2:$A$44,$C1269)&gt;0,"ITAU",IF(AND(TRIM(UPPER($I1269))="CONTRATUAL",ISNUMBER(SEARCH("INDIVIDUAL",SUBSTITUTE(UPPER($D1269)," ","")))),"PREMIUM FREE",""))))</f>
        <v/>
      </c>
    </row>
    <row r="1270">
      <c r="AC1270">
        <f>IF($C1270="","",IF(COUNTIF('Códigos Santander (ref)'!$A$2:$A$79,$C1270)&gt;0,"SANTANDER",IF(COUNTIF('Códigos Itaú (ref)'!$A$2:$A$44,$C1270)&gt;0,"ITAU",IF(AND(TRIM(UPPER($I1270))="CONTRATUAL",ISNUMBER(SEARCH("INDIVIDUAL",SUBSTITUTE(UPPER($D1270)," ","")))),"PREMIUM FREE",""))))</f>
        <v/>
      </c>
    </row>
    <row r="1271">
      <c r="AC1271">
        <f>IF($C1271="","",IF(COUNTIF('Códigos Santander (ref)'!$A$2:$A$79,$C1271)&gt;0,"SANTANDER",IF(COUNTIF('Códigos Itaú (ref)'!$A$2:$A$44,$C1271)&gt;0,"ITAU",IF(AND(TRIM(UPPER($I1271))="CONTRATUAL",ISNUMBER(SEARCH("INDIVIDUAL",SUBSTITUTE(UPPER($D1271)," ","")))),"PREMIUM FREE",""))))</f>
        <v/>
      </c>
    </row>
    <row r="1272">
      <c r="AC1272">
        <f>IF($C1272="","",IF(COUNTIF('Códigos Santander (ref)'!$A$2:$A$79,$C1272)&gt;0,"SANTANDER",IF(COUNTIF('Códigos Itaú (ref)'!$A$2:$A$44,$C1272)&gt;0,"ITAU",IF(AND(TRIM(UPPER($I1272))="CONTRATUAL",ISNUMBER(SEARCH("INDIVIDUAL",SUBSTITUTE(UPPER($D1272)," ","")))),"PREMIUM FREE",""))))</f>
        <v/>
      </c>
    </row>
    <row r="1273">
      <c r="AC1273">
        <f>IF($C1273="","",IF(COUNTIF('Códigos Santander (ref)'!$A$2:$A$79,$C1273)&gt;0,"SANTANDER",IF(COUNTIF('Códigos Itaú (ref)'!$A$2:$A$44,$C1273)&gt;0,"ITAU",IF(AND(TRIM(UPPER($I1273))="CONTRATUAL",ISNUMBER(SEARCH("INDIVIDUAL",SUBSTITUTE(UPPER($D1273)," ","")))),"PREMIUM FREE",""))))</f>
        <v/>
      </c>
    </row>
    <row r="1274">
      <c r="AC1274">
        <f>IF($C1274="","",IF(COUNTIF('Códigos Santander (ref)'!$A$2:$A$79,$C1274)&gt;0,"SANTANDER",IF(COUNTIF('Códigos Itaú (ref)'!$A$2:$A$44,$C1274)&gt;0,"ITAU",IF(AND(TRIM(UPPER($I1274))="CONTRATUAL",ISNUMBER(SEARCH("INDIVIDUAL",SUBSTITUTE(UPPER($D1274)," ","")))),"PREMIUM FREE",""))))</f>
        <v/>
      </c>
    </row>
    <row r="1275">
      <c r="AC1275">
        <f>IF($C1275="","",IF(COUNTIF('Códigos Santander (ref)'!$A$2:$A$79,$C1275)&gt;0,"SANTANDER",IF(COUNTIF('Códigos Itaú (ref)'!$A$2:$A$44,$C1275)&gt;0,"ITAU",IF(AND(TRIM(UPPER($I1275))="CONTRATUAL",ISNUMBER(SEARCH("INDIVIDUAL",SUBSTITUTE(UPPER($D1275)," ","")))),"PREMIUM FREE",""))))</f>
        <v/>
      </c>
    </row>
    <row r="1276">
      <c r="AC1276">
        <f>IF($C1276="","",IF(COUNTIF('Códigos Santander (ref)'!$A$2:$A$79,$C1276)&gt;0,"SANTANDER",IF(COUNTIF('Códigos Itaú (ref)'!$A$2:$A$44,$C1276)&gt;0,"ITAU",IF(AND(TRIM(UPPER($I1276))="CONTRATUAL",ISNUMBER(SEARCH("INDIVIDUAL",SUBSTITUTE(UPPER($D1276)," ","")))),"PREMIUM FREE",""))))</f>
        <v/>
      </c>
    </row>
    <row r="1277">
      <c r="AC1277">
        <f>IF($C1277="","",IF(COUNTIF('Códigos Santander (ref)'!$A$2:$A$79,$C1277)&gt;0,"SANTANDER",IF(COUNTIF('Códigos Itaú (ref)'!$A$2:$A$44,$C1277)&gt;0,"ITAU",IF(AND(TRIM(UPPER($I1277))="CONTRATUAL",ISNUMBER(SEARCH("INDIVIDUAL",SUBSTITUTE(UPPER($D1277)," ","")))),"PREMIUM FREE",""))))</f>
        <v/>
      </c>
    </row>
    <row r="1278">
      <c r="AC1278">
        <f>IF($C1278="","",IF(COUNTIF('Códigos Santander (ref)'!$A$2:$A$79,$C1278)&gt;0,"SANTANDER",IF(COUNTIF('Códigos Itaú (ref)'!$A$2:$A$44,$C1278)&gt;0,"ITAU",IF(AND(TRIM(UPPER($I1278))="CONTRATUAL",ISNUMBER(SEARCH("INDIVIDUAL",SUBSTITUTE(UPPER($D1278)," ","")))),"PREMIUM FREE",""))))</f>
        <v/>
      </c>
    </row>
    <row r="1279">
      <c r="AC1279">
        <f>IF($C1279="","",IF(COUNTIF('Códigos Santander (ref)'!$A$2:$A$79,$C1279)&gt;0,"SANTANDER",IF(COUNTIF('Códigos Itaú (ref)'!$A$2:$A$44,$C1279)&gt;0,"ITAU",IF(AND(TRIM(UPPER($I1279))="CONTRATUAL",ISNUMBER(SEARCH("INDIVIDUAL",SUBSTITUTE(UPPER($D1279)," ","")))),"PREMIUM FREE",""))))</f>
        <v/>
      </c>
    </row>
    <row r="1280">
      <c r="AC1280">
        <f>IF($C1280="","",IF(COUNTIF('Códigos Santander (ref)'!$A$2:$A$79,$C1280)&gt;0,"SANTANDER",IF(COUNTIF('Códigos Itaú (ref)'!$A$2:$A$44,$C1280)&gt;0,"ITAU",IF(AND(TRIM(UPPER($I1280))="CONTRATUAL",ISNUMBER(SEARCH("INDIVIDUAL",SUBSTITUTE(UPPER($D1280)," ","")))),"PREMIUM FREE",""))))</f>
        <v/>
      </c>
    </row>
    <row r="1281">
      <c r="AC1281">
        <f>IF($C1281="","",IF(COUNTIF('Códigos Santander (ref)'!$A$2:$A$79,$C1281)&gt;0,"SANTANDER",IF(COUNTIF('Códigos Itaú (ref)'!$A$2:$A$44,$C1281)&gt;0,"ITAU",IF(AND(TRIM(UPPER($I1281))="CONTRATUAL",ISNUMBER(SEARCH("INDIVIDUAL",SUBSTITUTE(UPPER($D1281)," ","")))),"PREMIUM FREE",""))))</f>
        <v/>
      </c>
    </row>
    <row r="1282">
      <c r="AC1282">
        <f>IF($C1282="","",IF(COUNTIF('Códigos Santander (ref)'!$A$2:$A$79,$C1282)&gt;0,"SANTANDER",IF(COUNTIF('Códigos Itaú (ref)'!$A$2:$A$44,$C1282)&gt;0,"ITAU",IF(AND(TRIM(UPPER($I1282))="CONTRATUAL",ISNUMBER(SEARCH("INDIVIDUAL",SUBSTITUTE(UPPER($D1282)," ","")))),"PREMIUM FREE",""))))</f>
        <v/>
      </c>
    </row>
    <row r="1283">
      <c r="AC1283">
        <f>IF($C1283="","",IF(COUNTIF('Códigos Santander (ref)'!$A$2:$A$79,$C1283)&gt;0,"SANTANDER",IF(COUNTIF('Códigos Itaú (ref)'!$A$2:$A$44,$C1283)&gt;0,"ITAU",IF(AND(TRIM(UPPER($I1283))="CONTRATUAL",ISNUMBER(SEARCH("INDIVIDUAL",SUBSTITUTE(UPPER($D1283)," ","")))),"PREMIUM FREE",""))))</f>
        <v/>
      </c>
    </row>
    <row r="1284">
      <c r="AC1284">
        <f>IF($C1284="","",IF(COUNTIF('Códigos Santander (ref)'!$A$2:$A$79,$C1284)&gt;0,"SANTANDER",IF(COUNTIF('Códigos Itaú (ref)'!$A$2:$A$44,$C1284)&gt;0,"ITAU",IF(AND(TRIM(UPPER($I1284))="CONTRATUAL",ISNUMBER(SEARCH("INDIVIDUAL",SUBSTITUTE(UPPER($D1284)," ","")))),"PREMIUM FREE",""))))</f>
        <v/>
      </c>
    </row>
    <row r="1285">
      <c r="AC1285">
        <f>IF($C1285="","",IF(COUNTIF('Códigos Santander (ref)'!$A$2:$A$79,$C1285)&gt;0,"SANTANDER",IF(COUNTIF('Códigos Itaú (ref)'!$A$2:$A$44,$C1285)&gt;0,"ITAU",IF(AND(TRIM(UPPER($I1285))="CONTRATUAL",ISNUMBER(SEARCH("INDIVIDUAL",SUBSTITUTE(UPPER($D1285)," ","")))),"PREMIUM FREE",""))))</f>
        <v/>
      </c>
    </row>
    <row r="1286">
      <c r="AC1286">
        <f>IF($C1286="","",IF(COUNTIF('Códigos Santander (ref)'!$A$2:$A$79,$C1286)&gt;0,"SANTANDER",IF(COUNTIF('Códigos Itaú (ref)'!$A$2:$A$44,$C1286)&gt;0,"ITAU",IF(AND(TRIM(UPPER($I1286))="CONTRATUAL",ISNUMBER(SEARCH("INDIVIDUAL",SUBSTITUTE(UPPER($D1286)," ","")))),"PREMIUM FREE",""))))</f>
        <v/>
      </c>
    </row>
    <row r="1287">
      <c r="AC1287">
        <f>IF($C1287="","",IF(COUNTIF('Códigos Santander (ref)'!$A$2:$A$79,$C1287)&gt;0,"SANTANDER",IF(COUNTIF('Códigos Itaú (ref)'!$A$2:$A$44,$C1287)&gt;0,"ITAU",IF(AND(TRIM(UPPER($I1287))="CONTRATUAL",ISNUMBER(SEARCH("INDIVIDUAL",SUBSTITUTE(UPPER($D1287)," ","")))),"PREMIUM FREE",""))))</f>
        <v/>
      </c>
    </row>
    <row r="1288">
      <c r="AC1288">
        <f>IF($C1288="","",IF(COUNTIF('Códigos Santander (ref)'!$A$2:$A$79,$C1288)&gt;0,"SANTANDER",IF(COUNTIF('Códigos Itaú (ref)'!$A$2:$A$44,$C1288)&gt;0,"ITAU",IF(AND(TRIM(UPPER($I1288))="CONTRATUAL",ISNUMBER(SEARCH("INDIVIDUAL",SUBSTITUTE(UPPER($D1288)," ","")))),"PREMIUM FREE",""))))</f>
        <v/>
      </c>
    </row>
    <row r="1289">
      <c r="AC1289">
        <f>IF($C1289="","",IF(COUNTIF('Códigos Santander (ref)'!$A$2:$A$79,$C1289)&gt;0,"SANTANDER",IF(COUNTIF('Códigos Itaú (ref)'!$A$2:$A$44,$C1289)&gt;0,"ITAU",IF(AND(TRIM(UPPER($I1289))="CONTRATUAL",ISNUMBER(SEARCH("INDIVIDUAL",SUBSTITUTE(UPPER($D1289)," ","")))),"PREMIUM FREE",""))))</f>
        <v/>
      </c>
    </row>
    <row r="1290">
      <c r="AC1290">
        <f>IF($C1290="","",IF(COUNTIF('Códigos Santander (ref)'!$A$2:$A$79,$C1290)&gt;0,"SANTANDER",IF(COUNTIF('Códigos Itaú (ref)'!$A$2:$A$44,$C1290)&gt;0,"ITAU",IF(AND(TRIM(UPPER($I1290))="CONTRATUAL",ISNUMBER(SEARCH("INDIVIDUAL",SUBSTITUTE(UPPER($D1290)," ","")))),"PREMIUM FREE",""))))</f>
        <v/>
      </c>
    </row>
    <row r="1291">
      <c r="AC1291">
        <f>IF($C1291="","",IF(COUNTIF('Códigos Santander (ref)'!$A$2:$A$79,$C1291)&gt;0,"SANTANDER",IF(COUNTIF('Códigos Itaú (ref)'!$A$2:$A$44,$C1291)&gt;0,"ITAU",IF(AND(TRIM(UPPER($I1291))="CONTRATUAL",ISNUMBER(SEARCH("INDIVIDUAL",SUBSTITUTE(UPPER($D1291)," ","")))),"PREMIUM FREE",""))))</f>
        <v/>
      </c>
    </row>
    <row r="1292">
      <c r="AC1292">
        <f>IF($C1292="","",IF(COUNTIF('Códigos Santander (ref)'!$A$2:$A$79,$C1292)&gt;0,"SANTANDER",IF(COUNTIF('Códigos Itaú (ref)'!$A$2:$A$44,$C1292)&gt;0,"ITAU",IF(AND(TRIM(UPPER($I1292))="CONTRATUAL",ISNUMBER(SEARCH("INDIVIDUAL",SUBSTITUTE(UPPER($D1292)," ","")))),"PREMIUM FREE",""))))</f>
        <v/>
      </c>
    </row>
    <row r="1293">
      <c r="AC1293">
        <f>IF($C1293="","",IF(COUNTIF('Códigos Santander (ref)'!$A$2:$A$79,$C1293)&gt;0,"SANTANDER",IF(COUNTIF('Códigos Itaú (ref)'!$A$2:$A$44,$C1293)&gt;0,"ITAU",IF(AND(TRIM(UPPER($I1293))="CONTRATUAL",ISNUMBER(SEARCH("INDIVIDUAL",SUBSTITUTE(UPPER($D1293)," ","")))),"PREMIUM FREE",""))))</f>
        <v/>
      </c>
    </row>
    <row r="1294">
      <c r="AC1294">
        <f>IF($C1294="","",IF(COUNTIF('Códigos Santander (ref)'!$A$2:$A$79,$C1294)&gt;0,"SANTANDER",IF(COUNTIF('Códigos Itaú (ref)'!$A$2:$A$44,$C1294)&gt;0,"ITAU",IF(AND(TRIM(UPPER($I1294))="CONTRATUAL",ISNUMBER(SEARCH("INDIVIDUAL",SUBSTITUTE(UPPER($D1294)," ","")))),"PREMIUM FREE",""))))</f>
        <v/>
      </c>
    </row>
    <row r="1295">
      <c r="AC1295">
        <f>IF($C1295="","",IF(COUNTIF('Códigos Santander (ref)'!$A$2:$A$79,$C1295)&gt;0,"SANTANDER",IF(COUNTIF('Códigos Itaú (ref)'!$A$2:$A$44,$C1295)&gt;0,"ITAU",IF(AND(TRIM(UPPER($I1295))="CONTRATUAL",ISNUMBER(SEARCH("INDIVIDUAL",SUBSTITUTE(UPPER($D1295)," ","")))),"PREMIUM FREE",""))))</f>
        <v/>
      </c>
    </row>
    <row r="1296">
      <c r="AC1296">
        <f>IF($C1296="","",IF(COUNTIF('Códigos Santander (ref)'!$A$2:$A$79,$C1296)&gt;0,"SANTANDER",IF(COUNTIF('Códigos Itaú (ref)'!$A$2:$A$44,$C1296)&gt;0,"ITAU",IF(AND(TRIM(UPPER($I1296))="CONTRATUAL",ISNUMBER(SEARCH("INDIVIDUAL",SUBSTITUTE(UPPER($D1296)," ","")))),"PREMIUM FREE",""))))</f>
        <v/>
      </c>
    </row>
    <row r="1297">
      <c r="AC1297">
        <f>IF($C1297="","",IF(COUNTIF('Códigos Santander (ref)'!$A$2:$A$79,$C1297)&gt;0,"SANTANDER",IF(COUNTIF('Códigos Itaú (ref)'!$A$2:$A$44,$C1297)&gt;0,"ITAU",IF(AND(TRIM(UPPER($I1297))="CONTRATUAL",ISNUMBER(SEARCH("INDIVIDUAL",SUBSTITUTE(UPPER($D1297)," ","")))),"PREMIUM FREE",""))))</f>
        <v/>
      </c>
    </row>
    <row r="1298">
      <c r="AC1298">
        <f>IF($C1298="","",IF(COUNTIF('Códigos Santander (ref)'!$A$2:$A$79,$C1298)&gt;0,"SANTANDER",IF(COUNTIF('Códigos Itaú (ref)'!$A$2:$A$44,$C1298)&gt;0,"ITAU",IF(AND(TRIM(UPPER($I1298))="CONTRATUAL",ISNUMBER(SEARCH("INDIVIDUAL",SUBSTITUTE(UPPER($D1298)," ","")))),"PREMIUM FREE",""))))</f>
        <v/>
      </c>
    </row>
    <row r="1299">
      <c r="AC1299">
        <f>IF($C1299="","",IF(COUNTIF('Códigos Santander (ref)'!$A$2:$A$79,$C1299)&gt;0,"SANTANDER",IF(COUNTIF('Códigos Itaú (ref)'!$A$2:$A$44,$C1299)&gt;0,"ITAU",IF(AND(TRIM(UPPER($I1299))="CONTRATUAL",ISNUMBER(SEARCH("INDIVIDUAL",SUBSTITUTE(UPPER($D1299)," ","")))),"PREMIUM FREE",""))))</f>
        <v/>
      </c>
    </row>
    <row r="1300">
      <c r="AC1300">
        <f>IF($C1300="","",IF(COUNTIF('Códigos Santander (ref)'!$A$2:$A$79,$C1300)&gt;0,"SANTANDER",IF(COUNTIF('Códigos Itaú (ref)'!$A$2:$A$44,$C1300)&gt;0,"ITAU",IF(AND(TRIM(UPPER($I1300))="CONTRATUAL",ISNUMBER(SEARCH("INDIVIDUAL",SUBSTITUTE(UPPER($D1300)," ","")))),"PREMIUM FREE",""))))</f>
        <v/>
      </c>
    </row>
    <row r="1301">
      <c r="AC1301">
        <f>IF($C1301="","",IF(COUNTIF('Códigos Santander (ref)'!$A$2:$A$79,$C1301)&gt;0,"SANTANDER",IF(COUNTIF('Códigos Itaú (ref)'!$A$2:$A$44,$C1301)&gt;0,"ITAU",IF(AND(TRIM(UPPER($I1301))="CONTRATUAL",ISNUMBER(SEARCH("INDIVIDUAL",SUBSTITUTE(UPPER($D1301)," ","")))),"PREMIUM FREE",""))))</f>
        <v/>
      </c>
    </row>
    <row r="1302">
      <c r="AC1302">
        <f>IF($C1302="","",IF(COUNTIF('Códigos Santander (ref)'!$A$2:$A$79,$C1302)&gt;0,"SANTANDER",IF(COUNTIF('Códigos Itaú (ref)'!$A$2:$A$44,$C1302)&gt;0,"ITAU",IF(AND(TRIM(UPPER($I1302))="CONTRATUAL",ISNUMBER(SEARCH("INDIVIDUAL",SUBSTITUTE(UPPER($D1302)," ","")))),"PREMIUM FREE",""))))</f>
        <v/>
      </c>
    </row>
    <row r="1303">
      <c r="AC1303">
        <f>IF($C1303="","",IF(COUNTIF('Códigos Santander (ref)'!$A$2:$A$79,$C1303)&gt;0,"SANTANDER",IF(COUNTIF('Códigos Itaú (ref)'!$A$2:$A$44,$C1303)&gt;0,"ITAU",IF(AND(TRIM(UPPER($I1303))="CONTRATUAL",ISNUMBER(SEARCH("INDIVIDUAL",SUBSTITUTE(UPPER($D1303)," ","")))),"PREMIUM FREE",""))))</f>
        <v/>
      </c>
    </row>
    <row r="1304">
      <c r="AC1304">
        <f>IF($C1304="","",IF(COUNTIF('Códigos Santander (ref)'!$A$2:$A$79,$C1304)&gt;0,"SANTANDER",IF(COUNTIF('Códigos Itaú (ref)'!$A$2:$A$44,$C1304)&gt;0,"ITAU",IF(AND(TRIM(UPPER($I1304))="CONTRATUAL",ISNUMBER(SEARCH("INDIVIDUAL",SUBSTITUTE(UPPER($D1304)," ","")))),"PREMIUM FREE",""))))</f>
        <v/>
      </c>
    </row>
    <row r="1305">
      <c r="AC1305">
        <f>IF($C1305="","",IF(COUNTIF('Códigos Santander (ref)'!$A$2:$A$79,$C1305)&gt;0,"SANTANDER",IF(COUNTIF('Códigos Itaú (ref)'!$A$2:$A$44,$C1305)&gt;0,"ITAU",IF(AND(TRIM(UPPER($I1305))="CONTRATUAL",ISNUMBER(SEARCH("INDIVIDUAL",SUBSTITUTE(UPPER($D1305)," ","")))),"PREMIUM FREE",""))))</f>
        <v/>
      </c>
    </row>
    <row r="1306">
      <c r="AC1306">
        <f>IF($C1306="","",IF(COUNTIF('Códigos Santander (ref)'!$A$2:$A$79,$C1306)&gt;0,"SANTANDER",IF(COUNTIF('Códigos Itaú (ref)'!$A$2:$A$44,$C1306)&gt;0,"ITAU",IF(AND(TRIM(UPPER($I1306))="CONTRATUAL",ISNUMBER(SEARCH("INDIVIDUAL",SUBSTITUTE(UPPER($D1306)," ","")))),"PREMIUM FREE",""))))</f>
        <v/>
      </c>
    </row>
    <row r="1307">
      <c r="AC1307">
        <f>IF($C1307="","",IF(COUNTIF('Códigos Santander (ref)'!$A$2:$A$79,$C1307)&gt;0,"SANTANDER",IF(COUNTIF('Códigos Itaú (ref)'!$A$2:$A$44,$C1307)&gt;0,"ITAU",IF(AND(TRIM(UPPER($I1307))="CONTRATUAL",ISNUMBER(SEARCH("INDIVIDUAL",SUBSTITUTE(UPPER($D1307)," ","")))),"PREMIUM FREE",""))))</f>
        <v/>
      </c>
    </row>
    <row r="1308">
      <c r="AC1308">
        <f>IF($C1308="","",IF(COUNTIF('Códigos Santander (ref)'!$A$2:$A$79,$C1308)&gt;0,"SANTANDER",IF(COUNTIF('Códigos Itaú (ref)'!$A$2:$A$44,$C1308)&gt;0,"ITAU",IF(AND(TRIM(UPPER($I1308))="CONTRATUAL",ISNUMBER(SEARCH("INDIVIDUAL",SUBSTITUTE(UPPER($D1308)," ","")))),"PREMIUM FREE",""))))</f>
        <v/>
      </c>
    </row>
    <row r="1309">
      <c r="AC1309">
        <f>IF($C1309="","",IF(COUNTIF('Códigos Santander (ref)'!$A$2:$A$79,$C1309)&gt;0,"SANTANDER",IF(COUNTIF('Códigos Itaú (ref)'!$A$2:$A$44,$C1309)&gt;0,"ITAU",IF(AND(TRIM(UPPER($I1309))="CONTRATUAL",ISNUMBER(SEARCH("INDIVIDUAL",SUBSTITUTE(UPPER($D1309)," ","")))),"PREMIUM FREE",""))))</f>
        <v/>
      </c>
    </row>
    <row r="1310">
      <c r="AC1310">
        <f>IF($C1310="","",IF(COUNTIF('Códigos Santander (ref)'!$A$2:$A$79,$C1310)&gt;0,"SANTANDER",IF(COUNTIF('Códigos Itaú (ref)'!$A$2:$A$44,$C1310)&gt;0,"ITAU",IF(AND(TRIM(UPPER($I1310))="CONTRATUAL",ISNUMBER(SEARCH("INDIVIDUAL",SUBSTITUTE(UPPER($D1310)," ","")))),"PREMIUM FREE",""))))</f>
        <v/>
      </c>
    </row>
    <row r="1311">
      <c r="AC1311">
        <f>IF($C1311="","",IF(COUNTIF('Códigos Santander (ref)'!$A$2:$A$79,$C1311)&gt;0,"SANTANDER",IF(COUNTIF('Códigos Itaú (ref)'!$A$2:$A$44,$C1311)&gt;0,"ITAU",IF(AND(TRIM(UPPER($I1311))="CONTRATUAL",ISNUMBER(SEARCH("INDIVIDUAL",SUBSTITUTE(UPPER($D1311)," ","")))),"PREMIUM FREE",""))))</f>
        <v/>
      </c>
    </row>
    <row r="1312">
      <c r="AC1312">
        <f>IF($C1312="","",IF(COUNTIF('Códigos Santander (ref)'!$A$2:$A$79,$C1312)&gt;0,"SANTANDER",IF(COUNTIF('Códigos Itaú (ref)'!$A$2:$A$44,$C1312)&gt;0,"ITAU",IF(AND(TRIM(UPPER($I1312))="CONTRATUAL",ISNUMBER(SEARCH("INDIVIDUAL",SUBSTITUTE(UPPER($D1312)," ","")))),"PREMIUM FREE",""))))</f>
        <v/>
      </c>
    </row>
    <row r="1313">
      <c r="AC1313">
        <f>IF($C1313="","",IF(COUNTIF('Códigos Santander (ref)'!$A$2:$A$79,$C1313)&gt;0,"SANTANDER",IF(COUNTIF('Códigos Itaú (ref)'!$A$2:$A$44,$C1313)&gt;0,"ITAU",IF(AND(TRIM(UPPER($I1313))="CONTRATUAL",ISNUMBER(SEARCH("INDIVIDUAL",SUBSTITUTE(UPPER($D1313)," ","")))),"PREMIUM FREE",""))))</f>
        <v/>
      </c>
    </row>
    <row r="1314">
      <c r="AC1314">
        <f>IF($C1314="","",IF(COUNTIF('Códigos Santander (ref)'!$A$2:$A$79,$C1314)&gt;0,"SANTANDER",IF(COUNTIF('Códigos Itaú (ref)'!$A$2:$A$44,$C1314)&gt;0,"ITAU",IF(AND(TRIM(UPPER($I1314))="CONTRATUAL",ISNUMBER(SEARCH("INDIVIDUAL",SUBSTITUTE(UPPER($D1314)," ","")))),"PREMIUM FREE",""))))</f>
        <v/>
      </c>
    </row>
    <row r="1315">
      <c r="AC1315">
        <f>IF($C1315="","",IF(COUNTIF('Códigos Santander (ref)'!$A$2:$A$79,$C1315)&gt;0,"SANTANDER",IF(COUNTIF('Códigos Itaú (ref)'!$A$2:$A$44,$C1315)&gt;0,"ITAU",IF(AND(TRIM(UPPER($I1315))="CONTRATUAL",ISNUMBER(SEARCH("INDIVIDUAL",SUBSTITUTE(UPPER($D1315)," ","")))),"PREMIUM FREE",""))))</f>
        <v/>
      </c>
    </row>
    <row r="1316">
      <c r="AC1316">
        <f>IF($C1316="","",IF(COUNTIF('Códigos Santander (ref)'!$A$2:$A$79,$C1316)&gt;0,"SANTANDER",IF(COUNTIF('Códigos Itaú (ref)'!$A$2:$A$44,$C1316)&gt;0,"ITAU",IF(AND(TRIM(UPPER($I1316))="CONTRATUAL",ISNUMBER(SEARCH("INDIVIDUAL",SUBSTITUTE(UPPER($D1316)," ","")))),"PREMIUM FREE",""))))</f>
        <v/>
      </c>
    </row>
    <row r="1317">
      <c r="AC1317">
        <f>IF($C1317="","",IF(COUNTIF('Códigos Santander (ref)'!$A$2:$A$79,$C1317)&gt;0,"SANTANDER",IF(COUNTIF('Códigos Itaú (ref)'!$A$2:$A$44,$C1317)&gt;0,"ITAU",IF(AND(TRIM(UPPER($I1317))="CONTRATUAL",ISNUMBER(SEARCH("INDIVIDUAL",SUBSTITUTE(UPPER($D1317)," ","")))),"PREMIUM FREE",""))))</f>
        <v/>
      </c>
    </row>
    <row r="1318">
      <c r="AC1318">
        <f>IF($C1318="","",IF(COUNTIF('Códigos Santander (ref)'!$A$2:$A$79,$C1318)&gt;0,"SANTANDER",IF(COUNTIF('Códigos Itaú (ref)'!$A$2:$A$44,$C1318)&gt;0,"ITAU",IF(AND(TRIM(UPPER($I1318))="CONTRATUAL",ISNUMBER(SEARCH("INDIVIDUAL",SUBSTITUTE(UPPER($D1318)," ","")))),"PREMIUM FREE",""))))</f>
        <v/>
      </c>
    </row>
    <row r="1319">
      <c r="AC1319">
        <f>IF($C1319="","",IF(COUNTIF('Códigos Santander (ref)'!$A$2:$A$79,$C1319)&gt;0,"SANTANDER",IF(COUNTIF('Códigos Itaú (ref)'!$A$2:$A$44,$C1319)&gt;0,"ITAU",IF(AND(TRIM(UPPER($I1319))="CONTRATUAL",ISNUMBER(SEARCH("INDIVIDUAL",SUBSTITUTE(UPPER($D1319)," ","")))),"PREMIUM FREE",""))))</f>
        <v/>
      </c>
    </row>
    <row r="1320">
      <c r="AC1320">
        <f>IF($C1320="","",IF(COUNTIF('Códigos Santander (ref)'!$A$2:$A$79,$C1320)&gt;0,"SANTANDER",IF(COUNTIF('Códigos Itaú (ref)'!$A$2:$A$44,$C1320)&gt;0,"ITAU",IF(AND(TRIM(UPPER($I1320))="CONTRATUAL",ISNUMBER(SEARCH("INDIVIDUAL",SUBSTITUTE(UPPER($D1320)," ","")))),"PREMIUM FREE",""))))</f>
        <v/>
      </c>
    </row>
    <row r="1321">
      <c r="AC1321">
        <f>IF($C1321="","",IF(COUNTIF('Códigos Santander (ref)'!$A$2:$A$79,$C1321)&gt;0,"SANTANDER",IF(COUNTIF('Códigos Itaú (ref)'!$A$2:$A$44,$C1321)&gt;0,"ITAU",IF(AND(TRIM(UPPER($I1321))="CONTRATUAL",ISNUMBER(SEARCH("INDIVIDUAL",SUBSTITUTE(UPPER($D1321)," ","")))),"PREMIUM FREE",""))))</f>
        <v/>
      </c>
    </row>
    <row r="1322">
      <c r="AC1322">
        <f>IF($C1322="","",IF(COUNTIF('Códigos Santander (ref)'!$A$2:$A$79,$C1322)&gt;0,"SANTANDER",IF(COUNTIF('Códigos Itaú (ref)'!$A$2:$A$44,$C1322)&gt;0,"ITAU",IF(AND(TRIM(UPPER($I1322))="CONTRATUAL",ISNUMBER(SEARCH("INDIVIDUAL",SUBSTITUTE(UPPER($D1322)," ","")))),"PREMIUM FREE",""))))</f>
        <v/>
      </c>
    </row>
    <row r="1323">
      <c r="AC1323">
        <f>IF($C1323="","",IF(COUNTIF('Códigos Santander (ref)'!$A$2:$A$79,$C1323)&gt;0,"SANTANDER",IF(COUNTIF('Códigos Itaú (ref)'!$A$2:$A$44,$C1323)&gt;0,"ITAU",IF(AND(TRIM(UPPER($I1323))="CONTRATUAL",ISNUMBER(SEARCH("INDIVIDUAL",SUBSTITUTE(UPPER($D1323)," ","")))),"PREMIUM FREE",""))))</f>
        <v/>
      </c>
    </row>
    <row r="1324">
      <c r="AC1324">
        <f>IF($C1324="","",IF(COUNTIF('Códigos Santander (ref)'!$A$2:$A$79,$C1324)&gt;0,"SANTANDER",IF(COUNTIF('Códigos Itaú (ref)'!$A$2:$A$44,$C1324)&gt;0,"ITAU",IF(AND(TRIM(UPPER($I1324))="CONTRATUAL",ISNUMBER(SEARCH("INDIVIDUAL",SUBSTITUTE(UPPER($D1324)," ","")))),"PREMIUM FREE",""))))</f>
        <v/>
      </c>
    </row>
    <row r="1325">
      <c r="AC1325">
        <f>IF($C1325="","",IF(COUNTIF('Códigos Santander (ref)'!$A$2:$A$79,$C1325)&gt;0,"SANTANDER",IF(COUNTIF('Códigos Itaú (ref)'!$A$2:$A$44,$C1325)&gt;0,"ITAU",IF(AND(TRIM(UPPER($I1325))="CONTRATUAL",ISNUMBER(SEARCH("INDIVIDUAL",SUBSTITUTE(UPPER($D1325)," ","")))),"PREMIUM FREE",""))))</f>
        <v/>
      </c>
    </row>
    <row r="1326">
      <c r="AC1326">
        <f>IF($C1326="","",IF(COUNTIF('Códigos Santander (ref)'!$A$2:$A$79,$C1326)&gt;0,"SANTANDER",IF(COUNTIF('Códigos Itaú (ref)'!$A$2:$A$44,$C1326)&gt;0,"ITAU",IF(AND(TRIM(UPPER($I1326))="CONTRATUAL",ISNUMBER(SEARCH("INDIVIDUAL",SUBSTITUTE(UPPER($D1326)," ","")))),"PREMIUM FREE",""))))</f>
        <v/>
      </c>
    </row>
    <row r="1327">
      <c r="AC1327">
        <f>IF($C1327="","",IF(COUNTIF('Códigos Santander (ref)'!$A$2:$A$79,$C1327)&gt;0,"SANTANDER",IF(COUNTIF('Códigos Itaú (ref)'!$A$2:$A$44,$C1327)&gt;0,"ITAU",IF(AND(TRIM(UPPER($I1327))="CONTRATUAL",ISNUMBER(SEARCH("INDIVIDUAL",SUBSTITUTE(UPPER($D1327)," ","")))),"PREMIUM FREE",""))))</f>
        <v/>
      </c>
    </row>
    <row r="1328">
      <c r="AC1328">
        <f>IF($C1328="","",IF(COUNTIF('Códigos Santander (ref)'!$A$2:$A$79,$C1328)&gt;0,"SANTANDER",IF(COUNTIF('Códigos Itaú (ref)'!$A$2:$A$44,$C1328)&gt;0,"ITAU",IF(AND(TRIM(UPPER($I1328))="CONTRATUAL",ISNUMBER(SEARCH("INDIVIDUAL",SUBSTITUTE(UPPER($D1328)," ","")))),"PREMIUM FREE",""))))</f>
        <v/>
      </c>
    </row>
    <row r="1329">
      <c r="AC1329">
        <f>IF($C1329="","",IF(COUNTIF('Códigos Santander (ref)'!$A$2:$A$79,$C1329)&gt;0,"SANTANDER",IF(COUNTIF('Códigos Itaú (ref)'!$A$2:$A$44,$C1329)&gt;0,"ITAU",IF(AND(TRIM(UPPER($I1329))="CONTRATUAL",ISNUMBER(SEARCH("INDIVIDUAL",SUBSTITUTE(UPPER($D1329)," ","")))),"PREMIUM FREE",""))))</f>
        <v/>
      </c>
    </row>
    <row r="1330">
      <c r="AC1330">
        <f>IF($C1330="","",IF(COUNTIF('Códigos Santander (ref)'!$A$2:$A$79,$C1330)&gt;0,"SANTANDER",IF(COUNTIF('Códigos Itaú (ref)'!$A$2:$A$44,$C1330)&gt;0,"ITAU",IF(AND(TRIM(UPPER($I1330))="CONTRATUAL",ISNUMBER(SEARCH("INDIVIDUAL",SUBSTITUTE(UPPER($D1330)," ","")))),"PREMIUM FREE",""))))</f>
        <v/>
      </c>
    </row>
    <row r="1331">
      <c r="AC1331">
        <f>IF($C1331="","",IF(COUNTIF('Códigos Santander (ref)'!$A$2:$A$79,$C1331)&gt;0,"SANTANDER",IF(COUNTIF('Códigos Itaú (ref)'!$A$2:$A$44,$C1331)&gt;0,"ITAU",IF(AND(TRIM(UPPER($I1331))="CONTRATUAL",ISNUMBER(SEARCH("INDIVIDUAL",SUBSTITUTE(UPPER($D1331)," ","")))),"PREMIUM FREE",""))))</f>
        <v/>
      </c>
    </row>
    <row r="1332">
      <c r="AC1332">
        <f>IF($C1332="","",IF(COUNTIF('Códigos Santander (ref)'!$A$2:$A$79,$C1332)&gt;0,"SANTANDER",IF(COUNTIF('Códigos Itaú (ref)'!$A$2:$A$44,$C1332)&gt;0,"ITAU",IF(AND(TRIM(UPPER($I1332))="CONTRATUAL",ISNUMBER(SEARCH("INDIVIDUAL",SUBSTITUTE(UPPER($D1332)," ","")))),"PREMIUM FREE",""))))</f>
        <v/>
      </c>
    </row>
    <row r="1333">
      <c r="AC1333">
        <f>IF($C1333="","",IF(COUNTIF('Códigos Santander (ref)'!$A$2:$A$79,$C1333)&gt;0,"SANTANDER",IF(COUNTIF('Códigos Itaú (ref)'!$A$2:$A$44,$C1333)&gt;0,"ITAU",IF(AND(TRIM(UPPER($I1333))="CONTRATUAL",ISNUMBER(SEARCH("INDIVIDUAL",SUBSTITUTE(UPPER($D1333)," ","")))),"PREMIUM FREE",""))))</f>
        <v/>
      </c>
    </row>
    <row r="1334">
      <c r="AC1334">
        <f>IF($C1334="","",IF(COUNTIF('Códigos Santander (ref)'!$A$2:$A$79,$C1334)&gt;0,"SANTANDER",IF(COUNTIF('Códigos Itaú (ref)'!$A$2:$A$44,$C1334)&gt;0,"ITAU",IF(AND(TRIM(UPPER($I1334))="CONTRATUAL",ISNUMBER(SEARCH("INDIVIDUAL",SUBSTITUTE(UPPER($D1334)," ","")))),"PREMIUM FREE",""))))</f>
        <v/>
      </c>
    </row>
    <row r="1335">
      <c r="AC1335">
        <f>IF($C1335="","",IF(COUNTIF('Códigos Santander (ref)'!$A$2:$A$79,$C1335)&gt;0,"SANTANDER",IF(COUNTIF('Códigos Itaú (ref)'!$A$2:$A$44,$C1335)&gt;0,"ITAU",IF(AND(TRIM(UPPER($I1335))="CONTRATUAL",ISNUMBER(SEARCH("INDIVIDUAL",SUBSTITUTE(UPPER($D1335)," ","")))),"PREMIUM FREE",""))))</f>
        <v/>
      </c>
    </row>
    <row r="1336">
      <c r="AC1336">
        <f>IF($C1336="","",IF(COUNTIF('Códigos Santander (ref)'!$A$2:$A$79,$C1336)&gt;0,"SANTANDER",IF(COUNTIF('Códigos Itaú (ref)'!$A$2:$A$44,$C1336)&gt;0,"ITAU",IF(AND(TRIM(UPPER($I1336))="CONTRATUAL",ISNUMBER(SEARCH("INDIVIDUAL",SUBSTITUTE(UPPER($D1336)," ","")))),"PREMIUM FREE",""))))</f>
        <v/>
      </c>
    </row>
    <row r="1337">
      <c r="AC1337">
        <f>IF($C1337="","",IF(COUNTIF('Códigos Santander (ref)'!$A$2:$A$79,$C1337)&gt;0,"SANTANDER",IF(COUNTIF('Códigos Itaú (ref)'!$A$2:$A$44,$C1337)&gt;0,"ITAU",IF(AND(TRIM(UPPER($I1337))="CONTRATUAL",ISNUMBER(SEARCH("INDIVIDUAL",SUBSTITUTE(UPPER($D1337)," ","")))),"PREMIUM FREE",""))))</f>
        <v/>
      </c>
    </row>
    <row r="1338">
      <c r="AC1338">
        <f>IF($C1338="","",IF(COUNTIF('Códigos Santander (ref)'!$A$2:$A$79,$C1338)&gt;0,"SANTANDER",IF(COUNTIF('Códigos Itaú (ref)'!$A$2:$A$44,$C1338)&gt;0,"ITAU",IF(AND(TRIM(UPPER($I1338))="CONTRATUAL",ISNUMBER(SEARCH("INDIVIDUAL",SUBSTITUTE(UPPER($D1338)," ","")))),"PREMIUM FREE",""))))</f>
        <v/>
      </c>
    </row>
    <row r="1339">
      <c r="AC1339">
        <f>IF($C1339="","",IF(COUNTIF('Códigos Santander (ref)'!$A$2:$A$79,$C1339)&gt;0,"SANTANDER",IF(COUNTIF('Códigos Itaú (ref)'!$A$2:$A$44,$C1339)&gt;0,"ITAU",IF(AND(TRIM(UPPER($I1339))="CONTRATUAL",ISNUMBER(SEARCH("INDIVIDUAL",SUBSTITUTE(UPPER($D1339)," ","")))),"PREMIUM FREE",""))))</f>
        <v/>
      </c>
    </row>
    <row r="1340">
      <c r="AC1340">
        <f>IF($C1340="","",IF(COUNTIF('Códigos Santander (ref)'!$A$2:$A$79,$C1340)&gt;0,"SANTANDER",IF(COUNTIF('Códigos Itaú (ref)'!$A$2:$A$44,$C1340)&gt;0,"ITAU",IF(AND(TRIM(UPPER($I1340))="CONTRATUAL",ISNUMBER(SEARCH("INDIVIDUAL",SUBSTITUTE(UPPER($D1340)," ","")))),"PREMIUM FREE",""))))</f>
        <v/>
      </c>
    </row>
    <row r="1341">
      <c r="AC1341">
        <f>IF($C1341="","",IF(COUNTIF('Códigos Santander (ref)'!$A$2:$A$79,$C1341)&gt;0,"SANTANDER",IF(COUNTIF('Códigos Itaú (ref)'!$A$2:$A$44,$C1341)&gt;0,"ITAU",IF(AND(TRIM(UPPER($I1341))="CONTRATUAL",ISNUMBER(SEARCH("INDIVIDUAL",SUBSTITUTE(UPPER($D1341)," ","")))),"PREMIUM FREE",""))))</f>
        <v/>
      </c>
    </row>
    <row r="1342">
      <c r="AC1342">
        <f>IF($C1342="","",IF(COUNTIF('Códigos Santander (ref)'!$A$2:$A$79,$C1342)&gt;0,"SANTANDER",IF(COUNTIF('Códigos Itaú (ref)'!$A$2:$A$44,$C1342)&gt;0,"ITAU",IF(AND(TRIM(UPPER($I1342))="CONTRATUAL",ISNUMBER(SEARCH("INDIVIDUAL",SUBSTITUTE(UPPER($D1342)," ","")))),"PREMIUM FREE",""))))</f>
        <v/>
      </c>
    </row>
    <row r="1343">
      <c r="AC1343">
        <f>IF($C1343="","",IF(COUNTIF('Códigos Santander (ref)'!$A$2:$A$79,$C1343)&gt;0,"SANTANDER",IF(COUNTIF('Códigos Itaú (ref)'!$A$2:$A$44,$C1343)&gt;0,"ITAU",IF(AND(TRIM(UPPER($I1343))="CONTRATUAL",ISNUMBER(SEARCH("INDIVIDUAL",SUBSTITUTE(UPPER($D1343)," ","")))),"PREMIUM FREE",""))))</f>
        <v/>
      </c>
    </row>
    <row r="1344">
      <c r="AC1344">
        <f>IF($C1344="","",IF(COUNTIF('Códigos Santander (ref)'!$A$2:$A$79,$C1344)&gt;0,"SANTANDER",IF(COUNTIF('Códigos Itaú (ref)'!$A$2:$A$44,$C1344)&gt;0,"ITAU",IF(AND(TRIM(UPPER($I1344))="CONTRATUAL",ISNUMBER(SEARCH("INDIVIDUAL",SUBSTITUTE(UPPER($D1344)," ","")))),"PREMIUM FREE",""))))</f>
        <v/>
      </c>
    </row>
    <row r="1345">
      <c r="AC1345">
        <f>IF($C1345="","",IF(COUNTIF('Códigos Santander (ref)'!$A$2:$A$79,$C1345)&gt;0,"SANTANDER",IF(COUNTIF('Códigos Itaú (ref)'!$A$2:$A$44,$C1345)&gt;0,"ITAU",IF(AND(TRIM(UPPER($I1345))="CONTRATUAL",ISNUMBER(SEARCH("INDIVIDUAL",SUBSTITUTE(UPPER($D1345)," ","")))),"PREMIUM FREE",""))))</f>
        <v/>
      </c>
    </row>
    <row r="1346">
      <c r="AC1346">
        <f>IF($C1346="","",IF(COUNTIF('Códigos Santander (ref)'!$A$2:$A$79,$C1346)&gt;0,"SANTANDER",IF(COUNTIF('Códigos Itaú (ref)'!$A$2:$A$44,$C1346)&gt;0,"ITAU",IF(AND(TRIM(UPPER($I1346))="CONTRATUAL",ISNUMBER(SEARCH("INDIVIDUAL",SUBSTITUTE(UPPER($D1346)," ","")))),"PREMIUM FREE",""))))</f>
        <v/>
      </c>
    </row>
    <row r="1347">
      <c r="AC1347">
        <f>IF($C1347="","",IF(COUNTIF('Códigos Santander (ref)'!$A$2:$A$79,$C1347)&gt;0,"SANTANDER",IF(COUNTIF('Códigos Itaú (ref)'!$A$2:$A$44,$C1347)&gt;0,"ITAU",IF(AND(TRIM(UPPER($I1347))="CONTRATUAL",ISNUMBER(SEARCH("INDIVIDUAL",SUBSTITUTE(UPPER($D1347)," ","")))),"PREMIUM FREE",""))))</f>
        <v/>
      </c>
    </row>
    <row r="1348">
      <c r="AC1348">
        <f>IF($C1348="","",IF(COUNTIF('Códigos Santander (ref)'!$A$2:$A$79,$C1348)&gt;0,"SANTANDER",IF(COUNTIF('Códigos Itaú (ref)'!$A$2:$A$44,$C1348)&gt;0,"ITAU",IF(AND(TRIM(UPPER($I1348))="CONTRATUAL",ISNUMBER(SEARCH("INDIVIDUAL",SUBSTITUTE(UPPER($D1348)," ","")))),"PREMIUM FREE",""))))</f>
        <v/>
      </c>
    </row>
    <row r="1349">
      <c r="AC1349">
        <f>IF($C1349="","",IF(COUNTIF('Códigos Santander (ref)'!$A$2:$A$79,$C1349)&gt;0,"SANTANDER",IF(COUNTIF('Códigos Itaú (ref)'!$A$2:$A$44,$C1349)&gt;0,"ITAU",IF(AND(TRIM(UPPER($I1349))="CONTRATUAL",ISNUMBER(SEARCH("INDIVIDUAL",SUBSTITUTE(UPPER($D1349)," ","")))),"PREMIUM FREE",""))))</f>
        <v/>
      </c>
    </row>
    <row r="1350">
      <c r="AC1350">
        <f>IF($C1350="","",IF(COUNTIF('Códigos Santander (ref)'!$A$2:$A$79,$C1350)&gt;0,"SANTANDER",IF(COUNTIF('Códigos Itaú (ref)'!$A$2:$A$44,$C1350)&gt;0,"ITAU",IF(AND(TRIM(UPPER($I1350))="CONTRATUAL",ISNUMBER(SEARCH("INDIVIDUAL",SUBSTITUTE(UPPER($D1350)," ","")))),"PREMIUM FREE",""))))</f>
        <v/>
      </c>
    </row>
    <row r="1351">
      <c r="AC1351">
        <f>IF($C1351="","",IF(COUNTIF('Códigos Santander (ref)'!$A$2:$A$79,$C1351)&gt;0,"SANTANDER",IF(COUNTIF('Códigos Itaú (ref)'!$A$2:$A$44,$C1351)&gt;0,"ITAU",IF(AND(TRIM(UPPER($I1351))="CONTRATUAL",ISNUMBER(SEARCH("INDIVIDUAL",SUBSTITUTE(UPPER($D1351)," ","")))),"PREMIUM FREE",""))))</f>
        <v/>
      </c>
    </row>
    <row r="1352">
      <c r="AC1352">
        <f>IF($C1352="","",IF(COUNTIF('Códigos Santander (ref)'!$A$2:$A$79,$C1352)&gt;0,"SANTANDER",IF(COUNTIF('Códigos Itaú (ref)'!$A$2:$A$44,$C1352)&gt;0,"ITAU",IF(AND(TRIM(UPPER($I1352))="CONTRATUAL",ISNUMBER(SEARCH("INDIVIDUAL",SUBSTITUTE(UPPER($D1352)," ","")))),"PREMIUM FREE",""))))</f>
        <v/>
      </c>
    </row>
    <row r="1353">
      <c r="AC1353">
        <f>IF($C1353="","",IF(COUNTIF('Códigos Santander (ref)'!$A$2:$A$79,$C1353)&gt;0,"SANTANDER",IF(COUNTIF('Códigos Itaú (ref)'!$A$2:$A$44,$C1353)&gt;0,"ITAU",IF(AND(TRIM(UPPER($I1353))="CONTRATUAL",ISNUMBER(SEARCH("INDIVIDUAL",SUBSTITUTE(UPPER($D1353)," ","")))),"PREMIUM FREE",""))))</f>
        <v/>
      </c>
    </row>
    <row r="1354">
      <c r="AC1354">
        <f>IF($C1354="","",IF(COUNTIF('Códigos Santander (ref)'!$A$2:$A$79,$C1354)&gt;0,"SANTANDER",IF(COUNTIF('Códigos Itaú (ref)'!$A$2:$A$44,$C1354)&gt;0,"ITAU",IF(AND(TRIM(UPPER($I1354))="CONTRATUAL",ISNUMBER(SEARCH("INDIVIDUAL",SUBSTITUTE(UPPER($D1354)," ","")))),"PREMIUM FREE",""))))</f>
        <v/>
      </c>
    </row>
    <row r="1355">
      <c r="AC1355">
        <f>IF($C1355="","",IF(COUNTIF('Códigos Santander (ref)'!$A$2:$A$79,$C1355)&gt;0,"SANTANDER",IF(COUNTIF('Códigos Itaú (ref)'!$A$2:$A$44,$C1355)&gt;0,"ITAU",IF(AND(TRIM(UPPER($I1355))="CONTRATUAL",ISNUMBER(SEARCH("INDIVIDUAL",SUBSTITUTE(UPPER($D1355)," ","")))),"PREMIUM FREE",""))))</f>
        <v/>
      </c>
    </row>
    <row r="1356">
      <c r="AC1356">
        <f>IF($C1356="","",IF(COUNTIF('Códigos Santander (ref)'!$A$2:$A$79,$C1356)&gt;0,"SANTANDER",IF(COUNTIF('Códigos Itaú (ref)'!$A$2:$A$44,$C1356)&gt;0,"ITAU",IF(AND(TRIM(UPPER($I1356))="CONTRATUAL",ISNUMBER(SEARCH("INDIVIDUAL",SUBSTITUTE(UPPER($D1356)," ","")))),"PREMIUM FREE",""))))</f>
        <v/>
      </c>
    </row>
    <row r="1357">
      <c r="AC1357">
        <f>IF($C1357="","",IF(COUNTIF('Códigos Santander (ref)'!$A$2:$A$79,$C1357)&gt;0,"SANTANDER",IF(COUNTIF('Códigos Itaú (ref)'!$A$2:$A$44,$C1357)&gt;0,"ITAU",IF(AND(TRIM(UPPER($I1357))="CONTRATUAL",ISNUMBER(SEARCH("INDIVIDUAL",SUBSTITUTE(UPPER($D1357)," ","")))),"PREMIUM FREE",""))))</f>
        <v/>
      </c>
    </row>
    <row r="1358">
      <c r="AC1358">
        <f>IF($C1358="","",IF(COUNTIF('Códigos Santander (ref)'!$A$2:$A$79,$C1358)&gt;0,"SANTANDER",IF(COUNTIF('Códigos Itaú (ref)'!$A$2:$A$44,$C1358)&gt;0,"ITAU",IF(AND(TRIM(UPPER($I1358))="CONTRATUAL",ISNUMBER(SEARCH("INDIVIDUAL",SUBSTITUTE(UPPER($D1358)," ","")))),"PREMIUM FREE",""))))</f>
        <v/>
      </c>
    </row>
    <row r="1359">
      <c r="AC1359">
        <f>IF($C1359="","",IF(COUNTIF('Códigos Santander (ref)'!$A$2:$A$79,$C1359)&gt;0,"SANTANDER",IF(COUNTIF('Códigos Itaú (ref)'!$A$2:$A$44,$C1359)&gt;0,"ITAU",IF(AND(TRIM(UPPER($I1359))="CONTRATUAL",ISNUMBER(SEARCH("INDIVIDUAL",SUBSTITUTE(UPPER($D1359)," ","")))),"PREMIUM FREE",""))))</f>
        <v/>
      </c>
    </row>
    <row r="1360">
      <c r="AC1360">
        <f>IF($C1360="","",IF(COUNTIF('Códigos Santander (ref)'!$A$2:$A$79,$C1360)&gt;0,"SANTANDER",IF(COUNTIF('Códigos Itaú (ref)'!$A$2:$A$44,$C1360)&gt;0,"ITAU",IF(AND(TRIM(UPPER($I1360))="CONTRATUAL",ISNUMBER(SEARCH("INDIVIDUAL",SUBSTITUTE(UPPER($D1360)," ","")))),"PREMIUM FREE",""))))</f>
        <v/>
      </c>
    </row>
    <row r="1361">
      <c r="AC1361">
        <f>IF($C1361="","",IF(COUNTIF('Códigos Santander (ref)'!$A$2:$A$79,$C1361)&gt;0,"SANTANDER",IF(COUNTIF('Códigos Itaú (ref)'!$A$2:$A$44,$C1361)&gt;0,"ITAU",IF(AND(TRIM(UPPER($I1361))="CONTRATUAL",ISNUMBER(SEARCH("INDIVIDUAL",SUBSTITUTE(UPPER($D1361)," ","")))),"PREMIUM FREE",""))))</f>
        <v/>
      </c>
    </row>
    <row r="1362">
      <c r="AC1362">
        <f>IF($C1362="","",IF(COUNTIF('Códigos Santander (ref)'!$A$2:$A$79,$C1362)&gt;0,"SANTANDER",IF(COUNTIF('Códigos Itaú (ref)'!$A$2:$A$44,$C1362)&gt;0,"ITAU",IF(AND(TRIM(UPPER($I1362))="CONTRATUAL",ISNUMBER(SEARCH("INDIVIDUAL",SUBSTITUTE(UPPER($D1362)," ","")))),"PREMIUM FREE",""))))</f>
        <v/>
      </c>
    </row>
    <row r="1363">
      <c r="AC1363">
        <f>IF($C1363="","",IF(COUNTIF('Códigos Santander (ref)'!$A$2:$A$79,$C1363)&gt;0,"SANTANDER",IF(COUNTIF('Códigos Itaú (ref)'!$A$2:$A$44,$C1363)&gt;0,"ITAU",IF(AND(TRIM(UPPER($I1363))="CONTRATUAL",ISNUMBER(SEARCH("INDIVIDUAL",SUBSTITUTE(UPPER($D1363)," ","")))),"PREMIUM FREE",""))))</f>
        <v/>
      </c>
    </row>
    <row r="1364">
      <c r="AC1364">
        <f>IF($C1364="","",IF(COUNTIF('Códigos Santander (ref)'!$A$2:$A$79,$C1364)&gt;0,"SANTANDER",IF(COUNTIF('Códigos Itaú (ref)'!$A$2:$A$44,$C1364)&gt;0,"ITAU",IF(AND(TRIM(UPPER($I1364))="CONTRATUAL",ISNUMBER(SEARCH("INDIVIDUAL",SUBSTITUTE(UPPER($D1364)," ","")))),"PREMIUM FREE",""))))</f>
        <v/>
      </c>
    </row>
    <row r="1365">
      <c r="AC1365">
        <f>IF($C1365="","",IF(COUNTIF('Códigos Santander (ref)'!$A$2:$A$79,$C1365)&gt;0,"SANTANDER",IF(COUNTIF('Códigos Itaú (ref)'!$A$2:$A$44,$C1365)&gt;0,"ITAU",IF(AND(TRIM(UPPER($I1365))="CONTRATUAL",ISNUMBER(SEARCH("INDIVIDUAL",SUBSTITUTE(UPPER($D1365)," ","")))),"PREMIUM FREE",""))))</f>
        <v/>
      </c>
    </row>
    <row r="1366">
      <c r="AC1366">
        <f>IF($C1366="","",IF(COUNTIF('Códigos Santander (ref)'!$A$2:$A$79,$C1366)&gt;0,"SANTANDER",IF(COUNTIF('Códigos Itaú (ref)'!$A$2:$A$44,$C1366)&gt;0,"ITAU",IF(AND(TRIM(UPPER($I1366))="CONTRATUAL",ISNUMBER(SEARCH("INDIVIDUAL",SUBSTITUTE(UPPER($D1366)," ","")))),"PREMIUM FREE",""))))</f>
        <v/>
      </c>
    </row>
    <row r="1367">
      <c r="AC1367">
        <f>IF($C1367="","",IF(COUNTIF('Códigos Santander (ref)'!$A$2:$A$79,$C1367)&gt;0,"SANTANDER",IF(COUNTIF('Códigos Itaú (ref)'!$A$2:$A$44,$C1367)&gt;0,"ITAU",IF(AND(TRIM(UPPER($I1367))="CONTRATUAL",ISNUMBER(SEARCH("INDIVIDUAL",SUBSTITUTE(UPPER($D1367)," ","")))),"PREMIUM FREE",""))))</f>
        <v/>
      </c>
    </row>
    <row r="1368">
      <c r="AC1368">
        <f>IF($C1368="","",IF(COUNTIF('Códigos Santander (ref)'!$A$2:$A$79,$C1368)&gt;0,"SANTANDER",IF(COUNTIF('Códigos Itaú (ref)'!$A$2:$A$44,$C1368)&gt;0,"ITAU",IF(AND(TRIM(UPPER($I1368))="CONTRATUAL",ISNUMBER(SEARCH("INDIVIDUAL",SUBSTITUTE(UPPER($D1368)," ","")))),"PREMIUM FREE",""))))</f>
        <v/>
      </c>
    </row>
    <row r="1369">
      <c r="AC1369">
        <f>IF($C1369="","",IF(COUNTIF('Códigos Santander (ref)'!$A$2:$A$79,$C1369)&gt;0,"SANTANDER",IF(COUNTIF('Códigos Itaú (ref)'!$A$2:$A$44,$C1369)&gt;0,"ITAU",IF(AND(TRIM(UPPER($I1369))="CONTRATUAL",ISNUMBER(SEARCH("INDIVIDUAL",SUBSTITUTE(UPPER($D1369)," ","")))),"PREMIUM FREE",""))))</f>
        <v/>
      </c>
    </row>
    <row r="1370">
      <c r="AC1370">
        <f>IF($C1370="","",IF(COUNTIF('Códigos Santander (ref)'!$A$2:$A$79,$C1370)&gt;0,"SANTANDER",IF(COUNTIF('Códigos Itaú (ref)'!$A$2:$A$44,$C1370)&gt;0,"ITAU",IF(AND(TRIM(UPPER($I1370))="CONTRATUAL",ISNUMBER(SEARCH("INDIVIDUAL",SUBSTITUTE(UPPER($D1370)," ","")))),"PREMIUM FREE",""))))</f>
        <v/>
      </c>
    </row>
    <row r="1371">
      <c r="AC1371">
        <f>IF($C1371="","",IF(COUNTIF('Códigos Santander (ref)'!$A$2:$A$79,$C1371)&gt;0,"SANTANDER",IF(COUNTIF('Códigos Itaú (ref)'!$A$2:$A$44,$C1371)&gt;0,"ITAU",IF(AND(TRIM(UPPER($I1371))="CONTRATUAL",ISNUMBER(SEARCH("INDIVIDUAL",SUBSTITUTE(UPPER($D1371)," ","")))),"PREMIUM FREE",""))))</f>
        <v/>
      </c>
    </row>
    <row r="1372">
      <c r="AC1372">
        <f>IF($C1372="","",IF(COUNTIF('Códigos Santander (ref)'!$A$2:$A$79,$C1372)&gt;0,"SANTANDER",IF(COUNTIF('Códigos Itaú (ref)'!$A$2:$A$44,$C1372)&gt;0,"ITAU",IF(AND(TRIM(UPPER($I1372))="CONTRATUAL",ISNUMBER(SEARCH("INDIVIDUAL",SUBSTITUTE(UPPER($D1372)," ","")))),"PREMIUM FREE",""))))</f>
        <v/>
      </c>
    </row>
    <row r="1373">
      <c r="AC1373">
        <f>IF($C1373="","",IF(COUNTIF('Códigos Santander (ref)'!$A$2:$A$79,$C1373)&gt;0,"SANTANDER",IF(COUNTIF('Códigos Itaú (ref)'!$A$2:$A$44,$C1373)&gt;0,"ITAU",IF(AND(TRIM(UPPER($I1373))="CONTRATUAL",ISNUMBER(SEARCH("INDIVIDUAL",SUBSTITUTE(UPPER($D1373)," ","")))),"PREMIUM FREE",""))))</f>
        <v/>
      </c>
    </row>
    <row r="1374">
      <c r="AC1374">
        <f>IF($C1374="","",IF(COUNTIF('Códigos Santander (ref)'!$A$2:$A$79,$C1374)&gt;0,"SANTANDER",IF(COUNTIF('Códigos Itaú (ref)'!$A$2:$A$44,$C1374)&gt;0,"ITAU",IF(AND(TRIM(UPPER($I1374))="CONTRATUAL",ISNUMBER(SEARCH("INDIVIDUAL",SUBSTITUTE(UPPER($D1374)," ","")))),"PREMIUM FREE",""))))</f>
        <v/>
      </c>
    </row>
    <row r="1375">
      <c r="AC1375">
        <f>IF($C1375="","",IF(COUNTIF('Códigos Santander (ref)'!$A$2:$A$79,$C1375)&gt;0,"SANTANDER",IF(COUNTIF('Códigos Itaú (ref)'!$A$2:$A$44,$C1375)&gt;0,"ITAU",IF(AND(TRIM(UPPER($I1375))="CONTRATUAL",ISNUMBER(SEARCH("INDIVIDUAL",SUBSTITUTE(UPPER($D1375)," ","")))),"PREMIUM FREE",""))))</f>
        <v/>
      </c>
    </row>
    <row r="1376">
      <c r="AC1376">
        <f>IF($C1376="","",IF(COUNTIF('Códigos Santander (ref)'!$A$2:$A$79,$C1376)&gt;0,"SANTANDER",IF(COUNTIF('Códigos Itaú (ref)'!$A$2:$A$44,$C1376)&gt;0,"ITAU",IF(AND(TRIM(UPPER($I1376))="CONTRATUAL",ISNUMBER(SEARCH("INDIVIDUAL",SUBSTITUTE(UPPER($D1376)," ","")))),"PREMIUM FREE",""))))</f>
        <v/>
      </c>
    </row>
    <row r="1377">
      <c r="AC1377">
        <f>IF($C1377="","",IF(COUNTIF('Códigos Santander (ref)'!$A$2:$A$79,$C1377)&gt;0,"SANTANDER",IF(COUNTIF('Códigos Itaú (ref)'!$A$2:$A$44,$C1377)&gt;0,"ITAU",IF(AND(TRIM(UPPER($I1377))="CONTRATUAL",ISNUMBER(SEARCH("INDIVIDUAL",SUBSTITUTE(UPPER($D1377)," ","")))),"PREMIUM FREE",""))))</f>
        <v/>
      </c>
    </row>
    <row r="1378">
      <c r="AC1378">
        <f>IF($C1378="","",IF(COUNTIF('Códigos Santander (ref)'!$A$2:$A$79,$C1378)&gt;0,"SANTANDER",IF(COUNTIF('Códigos Itaú (ref)'!$A$2:$A$44,$C1378)&gt;0,"ITAU",IF(AND(TRIM(UPPER($I1378))="CONTRATUAL",ISNUMBER(SEARCH("INDIVIDUAL",SUBSTITUTE(UPPER($D1378)," ","")))),"PREMIUM FREE",""))))</f>
        <v/>
      </c>
    </row>
    <row r="1379">
      <c r="AC1379">
        <f>IF($C1379="","",IF(COUNTIF('Códigos Santander (ref)'!$A$2:$A$79,$C1379)&gt;0,"SANTANDER",IF(COUNTIF('Códigos Itaú (ref)'!$A$2:$A$44,$C1379)&gt;0,"ITAU",IF(AND(TRIM(UPPER($I1379))="CONTRATUAL",ISNUMBER(SEARCH("INDIVIDUAL",SUBSTITUTE(UPPER($D1379)," ","")))),"PREMIUM FREE",""))))</f>
        <v/>
      </c>
    </row>
    <row r="1380">
      <c r="AC1380">
        <f>IF($C1380="","",IF(COUNTIF('Códigos Santander (ref)'!$A$2:$A$79,$C1380)&gt;0,"SANTANDER",IF(COUNTIF('Códigos Itaú (ref)'!$A$2:$A$44,$C1380)&gt;0,"ITAU",IF(AND(TRIM(UPPER($I1380))="CONTRATUAL",ISNUMBER(SEARCH("INDIVIDUAL",SUBSTITUTE(UPPER($D1380)," ","")))),"PREMIUM FREE",""))))</f>
        <v/>
      </c>
    </row>
    <row r="1381">
      <c r="AC1381">
        <f>IF($C1381="","",IF(COUNTIF('Códigos Santander (ref)'!$A$2:$A$79,$C1381)&gt;0,"SANTANDER",IF(COUNTIF('Códigos Itaú (ref)'!$A$2:$A$44,$C1381)&gt;0,"ITAU",IF(AND(TRIM(UPPER($I1381))="CONTRATUAL",ISNUMBER(SEARCH("INDIVIDUAL",SUBSTITUTE(UPPER($D1381)," ","")))),"PREMIUM FREE",""))))</f>
        <v/>
      </c>
    </row>
    <row r="1382">
      <c r="AC1382">
        <f>IF($C1382="","",IF(COUNTIF('Códigos Santander (ref)'!$A$2:$A$79,$C1382)&gt;0,"SANTANDER",IF(COUNTIF('Códigos Itaú (ref)'!$A$2:$A$44,$C1382)&gt;0,"ITAU",IF(AND(TRIM(UPPER($I1382))="CONTRATUAL",ISNUMBER(SEARCH("INDIVIDUAL",SUBSTITUTE(UPPER($D1382)," ","")))),"PREMIUM FREE",""))))</f>
        <v/>
      </c>
    </row>
    <row r="1383">
      <c r="AC1383">
        <f>IF($C1383="","",IF(COUNTIF('Códigos Santander (ref)'!$A$2:$A$79,$C1383)&gt;0,"SANTANDER",IF(COUNTIF('Códigos Itaú (ref)'!$A$2:$A$44,$C1383)&gt;0,"ITAU",IF(AND(TRIM(UPPER($I1383))="CONTRATUAL",ISNUMBER(SEARCH("INDIVIDUAL",SUBSTITUTE(UPPER($D1383)," ","")))),"PREMIUM FREE",""))))</f>
        <v/>
      </c>
    </row>
    <row r="1384">
      <c r="AC1384">
        <f>IF($C1384="","",IF(COUNTIF('Códigos Santander (ref)'!$A$2:$A$79,$C1384)&gt;0,"SANTANDER",IF(COUNTIF('Códigos Itaú (ref)'!$A$2:$A$44,$C1384)&gt;0,"ITAU",IF(AND(TRIM(UPPER($I1384))="CONTRATUAL",ISNUMBER(SEARCH("INDIVIDUAL",SUBSTITUTE(UPPER($D1384)," ","")))),"PREMIUM FREE",""))))</f>
        <v/>
      </c>
    </row>
    <row r="1385">
      <c r="AC1385">
        <f>IF($C1385="","",IF(COUNTIF('Códigos Santander (ref)'!$A$2:$A$79,$C1385)&gt;0,"SANTANDER",IF(COUNTIF('Códigos Itaú (ref)'!$A$2:$A$44,$C1385)&gt;0,"ITAU",IF(AND(TRIM(UPPER($I1385))="CONTRATUAL",ISNUMBER(SEARCH("INDIVIDUAL",SUBSTITUTE(UPPER($D1385)," ","")))),"PREMIUM FREE",""))))</f>
        <v/>
      </c>
    </row>
    <row r="1386">
      <c r="AC1386">
        <f>IF($C1386="","",IF(COUNTIF('Códigos Santander (ref)'!$A$2:$A$79,$C1386)&gt;0,"SANTANDER",IF(COUNTIF('Códigos Itaú (ref)'!$A$2:$A$44,$C1386)&gt;0,"ITAU",IF(AND(TRIM(UPPER($I1386))="CONTRATUAL",ISNUMBER(SEARCH("INDIVIDUAL",SUBSTITUTE(UPPER($D1386)," ","")))),"PREMIUM FREE",""))))</f>
        <v/>
      </c>
    </row>
    <row r="1387">
      <c r="AC1387">
        <f>IF($C1387="","",IF(COUNTIF('Códigos Santander (ref)'!$A$2:$A$79,$C1387)&gt;0,"SANTANDER",IF(COUNTIF('Códigos Itaú (ref)'!$A$2:$A$44,$C1387)&gt;0,"ITAU",IF(AND(TRIM(UPPER($I1387))="CONTRATUAL",ISNUMBER(SEARCH("INDIVIDUAL",SUBSTITUTE(UPPER($D1387)," ","")))),"PREMIUM FREE",""))))</f>
        <v/>
      </c>
    </row>
    <row r="1388">
      <c r="AC1388">
        <f>IF($C1388="","",IF(COUNTIF('Códigos Santander (ref)'!$A$2:$A$79,$C1388)&gt;0,"SANTANDER",IF(COUNTIF('Códigos Itaú (ref)'!$A$2:$A$44,$C1388)&gt;0,"ITAU",IF(AND(TRIM(UPPER($I1388))="CONTRATUAL",ISNUMBER(SEARCH("INDIVIDUAL",SUBSTITUTE(UPPER($D1388)," ","")))),"PREMIUM FREE",""))))</f>
        <v/>
      </c>
    </row>
    <row r="1389">
      <c r="AC1389">
        <f>IF($C1389="","",IF(COUNTIF('Códigos Santander (ref)'!$A$2:$A$79,$C1389)&gt;0,"SANTANDER",IF(COUNTIF('Códigos Itaú (ref)'!$A$2:$A$44,$C1389)&gt;0,"ITAU",IF(AND(TRIM(UPPER($I1389))="CONTRATUAL",ISNUMBER(SEARCH("INDIVIDUAL",SUBSTITUTE(UPPER($D1389)," ","")))),"PREMIUM FREE",""))))</f>
        <v/>
      </c>
    </row>
    <row r="1390">
      <c r="AC1390">
        <f>IF($C1390="","",IF(COUNTIF('Códigos Santander (ref)'!$A$2:$A$79,$C1390)&gt;0,"SANTANDER",IF(COUNTIF('Códigos Itaú (ref)'!$A$2:$A$44,$C1390)&gt;0,"ITAU",IF(AND(TRIM(UPPER($I1390))="CONTRATUAL",ISNUMBER(SEARCH("INDIVIDUAL",SUBSTITUTE(UPPER($D1390)," ","")))),"PREMIUM FREE",""))))</f>
        <v/>
      </c>
    </row>
    <row r="1391">
      <c r="AC1391">
        <f>IF($C1391="","",IF(COUNTIF('Códigos Santander (ref)'!$A$2:$A$79,$C1391)&gt;0,"SANTANDER",IF(COUNTIF('Códigos Itaú (ref)'!$A$2:$A$44,$C1391)&gt;0,"ITAU",IF(AND(TRIM(UPPER($I1391))="CONTRATUAL",ISNUMBER(SEARCH("INDIVIDUAL",SUBSTITUTE(UPPER($D1391)," ","")))),"PREMIUM FREE",""))))</f>
        <v/>
      </c>
    </row>
    <row r="1392">
      <c r="AC1392">
        <f>IF($C1392="","",IF(COUNTIF('Códigos Santander (ref)'!$A$2:$A$79,$C1392)&gt;0,"SANTANDER",IF(COUNTIF('Códigos Itaú (ref)'!$A$2:$A$44,$C1392)&gt;0,"ITAU",IF(AND(TRIM(UPPER($I1392))="CONTRATUAL",ISNUMBER(SEARCH("INDIVIDUAL",SUBSTITUTE(UPPER($D1392)," ","")))),"PREMIUM FREE",""))))</f>
        <v/>
      </c>
    </row>
    <row r="1393">
      <c r="AC1393">
        <f>IF($C1393="","",IF(COUNTIF('Códigos Santander (ref)'!$A$2:$A$79,$C1393)&gt;0,"SANTANDER",IF(COUNTIF('Códigos Itaú (ref)'!$A$2:$A$44,$C1393)&gt;0,"ITAU",IF(AND(TRIM(UPPER($I1393))="CONTRATUAL",ISNUMBER(SEARCH("INDIVIDUAL",SUBSTITUTE(UPPER($D1393)," ","")))),"PREMIUM FREE",""))))</f>
        <v/>
      </c>
    </row>
    <row r="1394">
      <c r="AC1394">
        <f>IF($C1394="","",IF(COUNTIF('Códigos Santander (ref)'!$A$2:$A$79,$C1394)&gt;0,"SANTANDER",IF(COUNTIF('Códigos Itaú (ref)'!$A$2:$A$44,$C1394)&gt;0,"ITAU",IF(AND(TRIM(UPPER($I1394))="CONTRATUAL",ISNUMBER(SEARCH("INDIVIDUAL",SUBSTITUTE(UPPER($D1394)," ","")))),"PREMIUM FREE",""))))</f>
        <v/>
      </c>
    </row>
    <row r="1395">
      <c r="AC1395">
        <f>IF($C1395="","",IF(COUNTIF('Códigos Santander (ref)'!$A$2:$A$79,$C1395)&gt;0,"SANTANDER",IF(COUNTIF('Códigos Itaú (ref)'!$A$2:$A$44,$C1395)&gt;0,"ITAU",IF(AND(TRIM(UPPER($I1395))="CONTRATUAL",ISNUMBER(SEARCH("INDIVIDUAL",SUBSTITUTE(UPPER($D1395)," ","")))),"PREMIUM FREE",""))))</f>
        <v/>
      </c>
    </row>
    <row r="1396">
      <c r="AC1396">
        <f>IF($C1396="","",IF(COUNTIF('Códigos Santander (ref)'!$A$2:$A$79,$C1396)&gt;0,"SANTANDER",IF(COUNTIF('Códigos Itaú (ref)'!$A$2:$A$44,$C1396)&gt;0,"ITAU",IF(AND(TRIM(UPPER($I1396))="CONTRATUAL",ISNUMBER(SEARCH("INDIVIDUAL",SUBSTITUTE(UPPER($D1396)," ","")))),"PREMIUM FREE",""))))</f>
        <v/>
      </c>
    </row>
    <row r="1397">
      <c r="AC1397">
        <f>IF($C1397="","",IF(COUNTIF('Códigos Santander (ref)'!$A$2:$A$79,$C1397)&gt;0,"SANTANDER",IF(COUNTIF('Códigos Itaú (ref)'!$A$2:$A$44,$C1397)&gt;0,"ITAU",IF(AND(TRIM(UPPER($I1397))="CONTRATUAL",ISNUMBER(SEARCH("INDIVIDUAL",SUBSTITUTE(UPPER($D1397)," ","")))),"PREMIUM FREE",""))))</f>
        <v/>
      </c>
    </row>
    <row r="1398">
      <c r="AC1398">
        <f>IF($C1398="","",IF(COUNTIF('Códigos Santander (ref)'!$A$2:$A$79,$C1398)&gt;0,"SANTANDER",IF(COUNTIF('Códigos Itaú (ref)'!$A$2:$A$44,$C1398)&gt;0,"ITAU",IF(AND(TRIM(UPPER($I1398))="CONTRATUAL",ISNUMBER(SEARCH("INDIVIDUAL",SUBSTITUTE(UPPER($D1398)," ","")))),"PREMIUM FREE",""))))</f>
        <v/>
      </c>
    </row>
    <row r="1399">
      <c r="AC1399">
        <f>IF($C1399="","",IF(COUNTIF('Códigos Santander (ref)'!$A$2:$A$79,$C1399)&gt;0,"SANTANDER",IF(COUNTIF('Códigos Itaú (ref)'!$A$2:$A$44,$C1399)&gt;0,"ITAU",IF(AND(TRIM(UPPER($I1399))="CONTRATUAL",ISNUMBER(SEARCH("INDIVIDUAL",SUBSTITUTE(UPPER($D1399)," ","")))),"PREMIUM FREE",""))))</f>
        <v/>
      </c>
    </row>
    <row r="1400">
      <c r="AC1400">
        <f>IF($C1400="","",IF(COUNTIF('Códigos Santander (ref)'!$A$2:$A$79,$C1400)&gt;0,"SANTANDER",IF(COUNTIF('Códigos Itaú (ref)'!$A$2:$A$44,$C1400)&gt;0,"ITAU",IF(AND(TRIM(UPPER($I1400))="CONTRATUAL",ISNUMBER(SEARCH("INDIVIDUAL",SUBSTITUTE(UPPER($D1400)," ","")))),"PREMIUM FREE",""))))</f>
        <v/>
      </c>
    </row>
    <row r="1401">
      <c r="AC1401">
        <f>IF($C1401="","",IF(COUNTIF('Códigos Santander (ref)'!$A$2:$A$79,$C1401)&gt;0,"SANTANDER",IF(COUNTIF('Códigos Itaú (ref)'!$A$2:$A$44,$C1401)&gt;0,"ITAU",IF(AND(TRIM(UPPER($I1401))="CONTRATUAL",ISNUMBER(SEARCH("INDIVIDUAL",SUBSTITUTE(UPPER($D1401)," ","")))),"PREMIUM FREE",""))))</f>
        <v/>
      </c>
    </row>
    <row r="1402">
      <c r="AC1402">
        <f>IF($C1402="","",IF(COUNTIF('Códigos Santander (ref)'!$A$2:$A$79,$C1402)&gt;0,"SANTANDER",IF(COUNTIF('Códigos Itaú (ref)'!$A$2:$A$44,$C1402)&gt;0,"ITAU",IF(AND(TRIM(UPPER($I1402))="CONTRATUAL",ISNUMBER(SEARCH("INDIVIDUAL",SUBSTITUTE(UPPER($D1402)," ","")))),"PREMIUM FREE",""))))</f>
        <v/>
      </c>
    </row>
    <row r="1403">
      <c r="AC1403">
        <f>IF($C1403="","",IF(COUNTIF('Códigos Santander (ref)'!$A$2:$A$79,$C1403)&gt;0,"SANTANDER",IF(COUNTIF('Códigos Itaú (ref)'!$A$2:$A$44,$C1403)&gt;0,"ITAU",IF(AND(TRIM(UPPER($I1403))="CONTRATUAL",ISNUMBER(SEARCH("INDIVIDUAL",SUBSTITUTE(UPPER($D1403)," ","")))),"PREMIUM FREE",""))))</f>
        <v/>
      </c>
    </row>
    <row r="1404">
      <c r="AC1404">
        <f>IF($C1404="","",IF(COUNTIF('Códigos Santander (ref)'!$A$2:$A$79,$C1404)&gt;0,"SANTANDER",IF(COUNTIF('Códigos Itaú (ref)'!$A$2:$A$44,$C1404)&gt;0,"ITAU",IF(AND(TRIM(UPPER($I1404))="CONTRATUAL",ISNUMBER(SEARCH("INDIVIDUAL",SUBSTITUTE(UPPER($D1404)," ","")))),"PREMIUM FREE",""))))</f>
        <v/>
      </c>
    </row>
    <row r="1405">
      <c r="AC1405">
        <f>IF($C1405="","",IF(COUNTIF('Códigos Santander (ref)'!$A$2:$A$79,$C1405)&gt;0,"SANTANDER",IF(COUNTIF('Códigos Itaú (ref)'!$A$2:$A$44,$C1405)&gt;0,"ITAU",IF(AND(TRIM(UPPER($I1405))="CONTRATUAL",ISNUMBER(SEARCH("INDIVIDUAL",SUBSTITUTE(UPPER($D1405)," ","")))),"PREMIUM FREE",""))))</f>
        <v/>
      </c>
    </row>
    <row r="1406">
      <c r="AC1406">
        <f>IF($C1406="","",IF(COUNTIF('Códigos Santander (ref)'!$A$2:$A$79,$C1406)&gt;0,"SANTANDER",IF(COUNTIF('Códigos Itaú (ref)'!$A$2:$A$44,$C1406)&gt;0,"ITAU",IF(AND(TRIM(UPPER($I1406))="CONTRATUAL",ISNUMBER(SEARCH("INDIVIDUAL",SUBSTITUTE(UPPER($D1406)," ","")))),"PREMIUM FREE",""))))</f>
        <v/>
      </c>
    </row>
    <row r="1407">
      <c r="AC1407">
        <f>IF($C1407="","",IF(COUNTIF('Códigos Santander (ref)'!$A$2:$A$79,$C1407)&gt;0,"SANTANDER",IF(COUNTIF('Códigos Itaú (ref)'!$A$2:$A$44,$C1407)&gt;0,"ITAU",IF(AND(TRIM(UPPER($I1407))="CONTRATUAL",ISNUMBER(SEARCH("INDIVIDUAL",SUBSTITUTE(UPPER($D1407)," ","")))),"PREMIUM FREE",""))))</f>
        <v/>
      </c>
    </row>
    <row r="1408">
      <c r="AC1408">
        <f>IF($C1408="","",IF(COUNTIF('Códigos Santander (ref)'!$A$2:$A$79,$C1408)&gt;0,"SANTANDER",IF(COUNTIF('Códigos Itaú (ref)'!$A$2:$A$44,$C1408)&gt;0,"ITAU",IF(AND(TRIM(UPPER($I1408))="CONTRATUAL",ISNUMBER(SEARCH("INDIVIDUAL",SUBSTITUTE(UPPER($D1408)," ","")))),"PREMIUM FREE",""))))</f>
        <v/>
      </c>
    </row>
    <row r="1409">
      <c r="AC1409">
        <f>IF($C1409="","",IF(COUNTIF('Códigos Santander (ref)'!$A$2:$A$79,$C1409)&gt;0,"SANTANDER",IF(COUNTIF('Códigos Itaú (ref)'!$A$2:$A$44,$C1409)&gt;0,"ITAU",IF(AND(TRIM(UPPER($I1409))="CONTRATUAL",ISNUMBER(SEARCH("INDIVIDUAL",SUBSTITUTE(UPPER($D1409)," ","")))),"PREMIUM FREE",""))))</f>
        <v/>
      </c>
    </row>
    <row r="1410">
      <c r="AC1410">
        <f>IF($C1410="","",IF(COUNTIF('Códigos Santander (ref)'!$A$2:$A$79,$C1410)&gt;0,"SANTANDER",IF(COUNTIF('Códigos Itaú (ref)'!$A$2:$A$44,$C1410)&gt;0,"ITAU",IF(AND(TRIM(UPPER($I1410))="CONTRATUAL",ISNUMBER(SEARCH("INDIVIDUAL",SUBSTITUTE(UPPER($D1410)," ","")))),"PREMIUM FREE",""))))</f>
        <v/>
      </c>
    </row>
    <row r="1411">
      <c r="AC1411">
        <f>IF($C1411="","",IF(COUNTIF('Códigos Santander (ref)'!$A$2:$A$79,$C1411)&gt;0,"SANTANDER",IF(COUNTIF('Códigos Itaú (ref)'!$A$2:$A$44,$C1411)&gt;0,"ITAU",IF(AND(TRIM(UPPER($I1411))="CONTRATUAL",ISNUMBER(SEARCH("INDIVIDUAL",SUBSTITUTE(UPPER($D1411)," ","")))),"PREMIUM FREE",""))))</f>
        <v/>
      </c>
    </row>
    <row r="1412">
      <c r="AC1412">
        <f>IF($C1412="","",IF(COUNTIF('Códigos Santander (ref)'!$A$2:$A$79,$C1412)&gt;0,"SANTANDER",IF(COUNTIF('Códigos Itaú (ref)'!$A$2:$A$44,$C1412)&gt;0,"ITAU",IF(AND(TRIM(UPPER($I1412))="CONTRATUAL",ISNUMBER(SEARCH("INDIVIDUAL",SUBSTITUTE(UPPER($D1412)," ","")))),"PREMIUM FREE",""))))</f>
        <v/>
      </c>
    </row>
    <row r="1413">
      <c r="AC1413">
        <f>IF($C1413="","",IF(COUNTIF('Códigos Santander (ref)'!$A$2:$A$79,$C1413)&gt;0,"SANTANDER",IF(COUNTIF('Códigos Itaú (ref)'!$A$2:$A$44,$C1413)&gt;0,"ITAU",IF(AND(TRIM(UPPER($I1413))="CONTRATUAL",ISNUMBER(SEARCH("INDIVIDUAL",SUBSTITUTE(UPPER($D1413)," ","")))),"PREMIUM FREE",""))))</f>
        <v/>
      </c>
    </row>
    <row r="1414">
      <c r="AC1414">
        <f>IF($C1414="","",IF(COUNTIF('Códigos Santander (ref)'!$A$2:$A$79,$C1414)&gt;0,"SANTANDER",IF(COUNTIF('Códigos Itaú (ref)'!$A$2:$A$44,$C1414)&gt;0,"ITAU",IF(AND(TRIM(UPPER($I1414))="CONTRATUAL",ISNUMBER(SEARCH("INDIVIDUAL",SUBSTITUTE(UPPER($D1414)," ","")))),"PREMIUM FREE",""))))</f>
        <v/>
      </c>
    </row>
    <row r="1415">
      <c r="AC1415">
        <f>IF($C1415="","",IF(COUNTIF('Códigos Santander (ref)'!$A$2:$A$79,$C1415)&gt;0,"SANTANDER",IF(COUNTIF('Códigos Itaú (ref)'!$A$2:$A$44,$C1415)&gt;0,"ITAU",IF(AND(TRIM(UPPER($I1415))="CONTRATUAL",ISNUMBER(SEARCH("INDIVIDUAL",SUBSTITUTE(UPPER($D1415)," ","")))),"PREMIUM FREE",""))))</f>
        <v/>
      </c>
    </row>
    <row r="1416">
      <c r="AC1416">
        <f>IF($C1416="","",IF(COUNTIF('Códigos Santander (ref)'!$A$2:$A$79,$C1416)&gt;0,"SANTANDER",IF(COUNTIF('Códigos Itaú (ref)'!$A$2:$A$44,$C1416)&gt;0,"ITAU",IF(AND(TRIM(UPPER($I1416))="CONTRATUAL",ISNUMBER(SEARCH("INDIVIDUAL",SUBSTITUTE(UPPER($D1416)," ","")))),"PREMIUM FREE",""))))</f>
        <v/>
      </c>
    </row>
    <row r="1417">
      <c r="AC1417">
        <f>IF($C1417="","",IF(COUNTIF('Códigos Santander (ref)'!$A$2:$A$79,$C1417)&gt;0,"SANTANDER",IF(COUNTIF('Códigos Itaú (ref)'!$A$2:$A$44,$C1417)&gt;0,"ITAU",IF(AND(TRIM(UPPER($I1417))="CONTRATUAL",ISNUMBER(SEARCH("INDIVIDUAL",SUBSTITUTE(UPPER($D1417)," ","")))),"PREMIUM FREE",""))))</f>
        <v/>
      </c>
    </row>
    <row r="1418">
      <c r="AC1418">
        <f>IF($C1418="","",IF(COUNTIF('Códigos Santander (ref)'!$A$2:$A$79,$C1418)&gt;0,"SANTANDER",IF(COUNTIF('Códigos Itaú (ref)'!$A$2:$A$44,$C1418)&gt;0,"ITAU",IF(AND(TRIM(UPPER($I1418))="CONTRATUAL",ISNUMBER(SEARCH("INDIVIDUAL",SUBSTITUTE(UPPER($D1418)," ","")))),"PREMIUM FREE",""))))</f>
        <v/>
      </c>
    </row>
    <row r="1419">
      <c r="AC1419">
        <f>IF($C1419="","",IF(COUNTIF('Códigos Santander (ref)'!$A$2:$A$79,$C1419)&gt;0,"SANTANDER",IF(COUNTIF('Códigos Itaú (ref)'!$A$2:$A$44,$C1419)&gt;0,"ITAU",IF(AND(TRIM(UPPER($I1419))="CONTRATUAL",ISNUMBER(SEARCH("INDIVIDUAL",SUBSTITUTE(UPPER($D1419)," ","")))),"PREMIUM FREE",""))))</f>
        <v/>
      </c>
    </row>
    <row r="1420">
      <c r="AC1420">
        <f>IF($C1420="","",IF(COUNTIF('Códigos Santander (ref)'!$A$2:$A$79,$C1420)&gt;0,"SANTANDER",IF(COUNTIF('Códigos Itaú (ref)'!$A$2:$A$44,$C1420)&gt;0,"ITAU",IF(AND(TRIM(UPPER($I1420))="CONTRATUAL",ISNUMBER(SEARCH("INDIVIDUAL",SUBSTITUTE(UPPER($D1420)," ","")))),"PREMIUM FREE",""))))</f>
        <v/>
      </c>
    </row>
    <row r="1421">
      <c r="AC1421">
        <f>IF($C1421="","",IF(COUNTIF('Códigos Santander (ref)'!$A$2:$A$79,$C1421)&gt;0,"SANTANDER",IF(COUNTIF('Códigos Itaú (ref)'!$A$2:$A$44,$C1421)&gt;0,"ITAU",IF(AND(TRIM(UPPER($I1421))="CONTRATUAL",ISNUMBER(SEARCH("INDIVIDUAL",SUBSTITUTE(UPPER($D1421)," ","")))),"PREMIUM FREE",""))))</f>
        <v/>
      </c>
    </row>
    <row r="1422">
      <c r="AC1422">
        <f>IF($C1422="","",IF(COUNTIF('Códigos Santander (ref)'!$A$2:$A$79,$C1422)&gt;0,"SANTANDER",IF(COUNTIF('Códigos Itaú (ref)'!$A$2:$A$44,$C1422)&gt;0,"ITAU",IF(AND(TRIM(UPPER($I1422))="CONTRATUAL",ISNUMBER(SEARCH("INDIVIDUAL",SUBSTITUTE(UPPER($D1422)," ","")))),"PREMIUM FREE",""))))</f>
        <v/>
      </c>
    </row>
    <row r="1423">
      <c r="AC1423">
        <f>IF($C1423="","",IF(COUNTIF('Códigos Santander (ref)'!$A$2:$A$79,$C1423)&gt;0,"SANTANDER",IF(COUNTIF('Códigos Itaú (ref)'!$A$2:$A$44,$C1423)&gt;0,"ITAU",IF(AND(TRIM(UPPER($I1423))="CONTRATUAL",ISNUMBER(SEARCH("INDIVIDUAL",SUBSTITUTE(UPPER($D1423)," ","")))),"PREMIUM FREE",""))))</f>
        <v/>
      </c>
    </row>
    <row r="1424">
      <c r="AC1424">
        <f>IF($C1424="","",IF(COUNTIF('Códigos Santander (ref)'!$A$2:$A$79,$C1424)&gt;0,"SANTANDER",IF(COUNTIF('Códigos Itaú (ref)'!$A$2:$A$44,$C1424)&gt;0,"ITAU",IF(AND(TRIM(UPPER($I1424))="CONTRATUAL",ISNUMBER(SEARCH("INDIVIDUAL",SUBSTITUTE(UPPER($D1424)," ","")))),"PREMIUM FREE",""))))</f>
        <v/>
      </c>
    </row>
    <row r="1425">
      <c r="AC1425">
        <f>IF($C1425="","",IF(COUNTIF('Códigos Santander (ref)'!$A$2:$A$79,$C1425)&gt;0,"SANTANDER",IF(COUNTIF('Códigos Itaú (ref)'!$A$2:$A$44,$C1425)&gt;0,"ITAU",IF(AND(TRIM(UPPER($I1425))="CONTRATUAL",ISNUMBER(SEARCH("INDIVIDUAL",SUBSTITUTE(UPPER($D1425)," ","")))),"PREMIUM FREE",""))))</f>
        <v/>
      </c>
    </row>
    <row r="1426">
      <c r="AC1426">
        <f>IF($C1426="","",IF(COUNTIF('Códigos Santander (ref)'!$A$2:$A$79,$C1426)&gt;0,"SANTANDER",IF(COUNTIF('Códigos Itaú (ref)'!$A$2:$A$44,$C1426)&gt;0,"ITAU",IF(AND(TRIM(UPPER($I1426))="CONTRATUAL",ISNUMBER(SEARCH("INDIVIDUAL",SUBSTITUTE(UPPER($D1426)," ","")))),"PREMIUM FREE",""))))</f>
        <v/>
      </c>
    </row>
    <row r="1427">
      <c r="AC1427">
        <f>IF($C1427="","",IF(COUNTIF('Códigos Santander (ref)'!$A$2:$A$79,$C1427)&gt;0,"SANTANDER",IF(COUNTIF('Códigos Itaú (ref)'!$A$2:$A$44,$C1427)&gt;0,"ITAU",IF(AND(TRIM(UPPER($I1427))="CONTRATUAL",ISNUMBER(SEARCH("INDIVIDUAL",SUBSTITUTE(UPPER($D1427)," ","")))),"PREMIUM FREE",""))))</f>
        <v/>
      </c>
    </row>
    <row r="1428">
      <c r="AC1428">
        <f>IF($C1428="","",IF(COUNTIF('Códigos Santander (ref)'!$A$2:$A$79,$C1428)&gt;0,"SANTANDER",IF(COUNTIF('Códigos Itaú (ref)'!$A$2:$A$44,$C1428)&gt;0,"ITAU",IF(AND(TRIM(UPPER($I1428))="CONTRATUAL",ISNUMBER(SEARCH("INDIVIDUAL",SUBSTITUTE(UPPER($D1428)," ","")))),"PREMIUM FREE",""))))</f>
        <v/>
      </c>
    </row>
    <row r="1429">
      <c r="AC1429">
        <f>IF($C1429="","",IF(COUNTIF('Códigos Santander (ref)'!$A$2:$A$79,$C1429)&gt;0,"SANTANDER",IF(COUNTIF('Códigos Itaú (ref)'!$A$2:$A$44,$C1429)&gt;0,"ITAU",IF(AND(TRIM(UPPER($I1429))="CONTRATUAL",ISNUMBER(SEARCH("INDIVIDUAL",SUBSTITUTE(UPPER($D1429)," ","")))),"PREMIUM FREE",""))))</f>
        <v/>
      </c>
    </row>
    <row r="1430">
      <c r="AC1430">
        <f>IF($C1430="","",IF(COUNTIF('Códigos Santander (ref)'!$A$2:$A$79,$C1430)&gt;0,"SANTANDER",IF(COUNTIF('Códigos Itaú (ref)'!$A$2:$A$44,$C1430)&gt;0,"ITAU",IF(AND(TRIM(UPPER($I1430))="CONTRATUAL",ISNUMBER(SEARCH("INDIVIDUAL",SUBSTITUTE(UPPER($D1430)," ","")))),"PREMIUM FREE",""))))</f>
        <v/>
      </c>
    </row>
    <row r="1431">
      <c r="AC1431">
        <f>IF($C1431="","",IF(COUNTIF('Códigos Santander (ref)'!$A$2:$A$79,$C1431)&gt;0,"SANTANDER",IF(COUNTIF('Códigos Itaú (ref)'!$A$2:$A$44,$C1431)&gt;0,"ITAU",IF(AND(TRIM(UPPER($I1431))="CONTRATUAL",ISNUMBER(SEARCH("INDIVIDUAL",SUBSTITUTE(UPPER($D1431)," ","")))),"PREMIUM FREE",""))))</f>
        <v/>
      </c>
    </row>
    <row r="1432">
      <c r="AC1432">
        <f>IF($C1432="","",IF(COUNTIF('Códigos Santander (ref)'!$A$2:$A$79,$C1432)&gt;0,"SANTANDER",IF(COUNTIF('Códigos Itaú (ref)'!$A$2:$A$44,$C1432)&gt;0,"ITAU",IF(AND(TRIM(UPPER($I1432))="CONTRATUAL",ISNUMBER(SEARCH("INDIVIDUAL",SUBSTITUTE(UPPER($D1432)," ","")))),"PREMIUM FREE",""))))</f>
        <v/>
      </c>
    </row>
    <row r="1433">
      <c r="AC1433">
        <f>IF($C1433="","",IF(COUNTIF('Códigos Santander (ref)'!$A$2:$A$79,$C1433)&gt;0,"SANTANDER",IF(COUNTIF('Códigos Itaú (ref)'!$A$2:$A$44,$C1433)&gt;0,"ITAU",IF(AND(TRIM(UPPER($I1433))="CONTRATUAL",ISNUMBER(SEARCH("INDIVIDUAL",SUBSTITUTE(UPPER($D1433)," ","")))),"PREMIUM FREE",""))))</f>
        <v/>
      </c>
    </row>
    <row r="1434">
      <c r="AC1434">
        <f>IF($C1434="","",IF(COUNTIF('Códigos Santander (ref)'!$A$2:$A$79,$C1434)&gt;0,"SANTANDER",IF(COUNTIF('Códigos Itaú (ref)'!$A$2:$A$44,$C1434)&gt;0,"ITAU",IF(AND(TRIM(UPPER($I1434))="CONTRATUAL",ISNUMBER(SEARCH("INDIVIDUAL",SUBSTITUTE(UPPER($D1434)," ","")))),"PREMIUM FREE",""))))</f>
        <v/>
      </c>
    </row>
    <row r="1435">
      <c r="AC1435">
        <f>IF($C1435="","",IF(COUNTIF('Códigos Santander (ref)'!$A$2:$A$79,$C1435)&gt;0,"SANTANDER",IF(COUNTIF('Códigos Itaú (ref)'!$A$2:$A$44,$C1435)&gt;0,"ITAU",IF(AND(TRIM(UPPER($I1435))="CONTRATUAL",ISNUMBER(SEARCH("INDIVIDUAL",SUBSTITUTE(UPPER($D1435)," ","")))),"PREMIUM FREE",""))))</f>
        <v/>
      </c>
    </row>
    <row r="1436">
      <c r="AC1436">
        <f>IF($C1436="","",IF(COUNTIF('Códigos Santander (ref)'!$A$2:$A$79,$C1436)&gt;0,"SANTANDER",IF(COUNTIF('Códigos Itaú (ref)'!$A$2:$A$44,$C1436)&gt;0,"ITAU",IF(AND(TRIM(UPPER($I1436))="CONTRATUAL",ISNUMBER(SEARCH("INDIVIDUAL",SUBSTITUTE(UPPER($D1436)," ","")))),"PREMIUM FREE",""))))</f>
        <v/>
      </c>
    </row>
    <row r="1437">
      <c r="AC1437">
        <f>IF($C1437="","",IF(COUNTIF('Códigos Santander (ref)'!$A$2:$A$79,$C1437)&gt;0,"SANTANDER",IF(COUNTIF('Códigos Itaú (ref)'!$A$2:$A$44,$C1437)&gt;0,"ITAU",IF(AND(TRIM(UPPER($I1437))="CONTRATUAL",ISNUMBER(SEARCH("INDIVIDUAL",SUBSTITUTE(UPPER($D1437)," ","")))),"PREMIUM FREE",""))))</f>
        <v/>
      </c>
    </row>
    <row r="1438">
      <c r="AC1438">
        <f>IF($C1438="","",IF(COUNTIF('Códigos Santander (ref)'!$A$2:$A$79,$C1438)&gt;0,"SANTANDER",IF(COUNTIF('Códigos Itaú (ref)'!$A$2:$A$44,$C1438)&gt;0,"ITAU",IF(AND(TRIM(UPPER($I1438))="CONTRATUAL",ISNUMBER(SEARCH("INDIVIDUAL",SUBSTITUTE(UPPER($D1438)," ","")))),"PREMIUM FREE",""))))</f>
        <v/>
      </c>
    </row>
    <row r="1439">
      <c r="AC1439">
        <f>IF($C1439="","",IF(COUNTIF('Códigos Santander (ref)'!$A$2:$A$79,$C1439)&gt;0,"SANTANDER",IF(COUNTIF('Códigos Itaú (ref)'!$A$2:$A$44,$C1439)&gt;0,"ITAU",IF(AND(TRIM(UPPER($I1439))="CONTRATUAL",ISNUMBER(SEARCH("INDIVIDUAL",SUBSTITUTE(UPPER($D1439)," ","")))),"PREMIUM FREE",""))))</f>
        <v/>
      </c>
    </row>
    <row r="1440">
      <c r="AC1440">
        <f>IF($C1440="","",IF(COUNTIF('Códigos Santander (ref)'!$A$2:$A$79,$C1440)&gt;0,"SANTANDER",IF(COUNTIF('Códigos Itaú (ref)'!$A$2:$A$44,$C1440)&gt;0,"ITAU",IF(AND(TRIM(UPPER($I1440))="CONTRATUAL",ISNUMBER(SEARCH("INDIVIDUAL",SUBSTITUTE(UPPER($D1440)," ","")))),"PREMIUM FREE",""))))</f>
        <v/>
      </c>
    </row>
    <row r="1441">
      <c r="AC1441">
        <f>IF($C1441="","",IF(COUNTIF('Códigos Santander (ref)'!$A$2:$A$79,$C1441)&gt;0,"SANTANDER",IF(COUNTIF('Códigos Itaú (ref)'!$A$2:$A$44,$C1441)&gt;0,"ITAU",IF(AND(TRIM(UPPER($I1441))="CONTRATUAL",ISNUMBER(SEARCH("INDIVIDUAL",SUBSTITUTE(UPPER($D1441)," ","")))),"PREMIUM FREE",""))))</f>
        <v/>
      </c>
    </row>
    <row r="1442">
      <c r="AC1442">
        <f>IF($C1442="","",IF(COUNTIF('Códigos Santander (ref)'!$A$2:$A$79,$C1442)&gt;0,"SANTANDER",IF(COUNTIF('Códigos Itaú (ref)'!$A$2:$A$44,$C1442)&gt;0,"ITAU",IF(AND(TRIM(UPPER($I1442))="CONTRATUAL",ISNUMBER(SEARCH("INDIVIDUAL",SUBSTITUTE(UPPER($D1442)," ","")))),"PREMIUM FREE",""))))</f>
        <v/>
      </c>
    </row>
    <row r="1443">
      <c r="AC1443">
        <f>IF($C1443="","",IF(COUNTIF('Códigos Santander (ref)'!$A$2:$A$79,$C1443)&gt;0,"SANTANDER",IF(COUNTIF('Códigos Itaú (ref)'!$A$2:$A$44,$C1443)&gt;0,"ITAU",IF(AND(TRIM(UPPER($I1443))="CONTRATUAL",ISNUMBER(SEARCH("INDIVIDUAL",SUBSTITUTE(UPPER($D1443)," ","")))),"PREMIUM FREE",""))))</f>
        <v/>
      </c>
    </row>
    <row r="1444">
      <c r="AC1444">
        <f>IF($C1444="","",IF(COUNTIF('Códigos Santander (ref)'!$A$2:$A$79,$C1444)&gt;0,"SANTANDER",IF(COUNTIF('Códigos Itaú (ref)'!$A$2:$A$44,$C1444)&gt;0,"ITAU",IF(AND(TRIM(UPPER($I1444))="CONTRATUAL",ISNUMBER(SEARCH("INDIVIDUAL",SUBSTITUTE(UPPER($D1444)," ","")))),"PREMIUM FREE",""))))</f>
        <v/>
      </c>
    </row>
    <row r="1445">
      <c r="AC1445">
        <f>IF($C1445="","",IF(COUNTIF('Códigos Santander (ref)'!$A$2:$A$79,$C1445)&gt;0,"SANTANDER",IF(COUNTIF('Códigos Itaú (ref)'!$A$2:$A$44,$C1445)&gt;0,"ITAU",IF(AND(TRIM(UPPER($I1445))="CONTRATUAL",ISNUMBER(SEARCH("INDIVIDUAL",SUBSTITUTE(UPPER($D1445)," ","")))),"PREMIUM FREE",""))))</f>
        <v/>
      </c>
    </row>
    <row r="1446">
      <c r="AC1446">
        <f>IF($C1446="","",IF(COUNTIF('Códigos Santander (ref)'!$A$2:$A$79,$C1446)&gt;0,"SANTANDER",IF(COUNTIF('Códigos Itaú (ref)'!$A$2:$A$44,$C1446)&gt;0,"ITAU",IF(AND(TRIM(UPPER($I1446))="CONTRATUAL",ISNUMBER(SEARCH("INDIVIDUAL",SUBSTITUTE(UPPER($D1446)," ","")))),"PREMIUM FREE",""))))</f>
        <v/>
      </c>
    </row>
    <row r="1447">
      <c r="AC1447">
        <f>IF($C1447="","",IF(COUNTIF('Códigos Santander (ref)'!$A$2:$A$79,$C1447)&gt;0,"SANTANDER",IF(COUNTIF('Códigos Itaú (ref)'!$A$2:$A$44,$C1447)&gt;0,"ITAU",IF(AND(TRIM(UPPER($I1447))="CONTRATUAL",ISNUMBER(SEARCH("INDIVIDUAL",SUBSTITUTE(UPPER($D1447)," ","")))),"PREMIUM FREE",""))))</f>
        <v/>
      </c>
    </row>
    <row r="1448">
      <c r="AC1448">
        <f>IF($C1448="","",IF(COUNTIF('Códigos Santander (ref)'!$A$2:$A$79,$C1448)&gt;0,"SANTANDER",IF(COUNTIF('Códigos Itaú (ref)'!$A$2:$A$44,$C1448)&gt;0,"ITAU",IF(AND(TRIM(UPPER($I1448))="CONTRATUAL",ISNUMBER(SEARCH("INDIVIDUAL",SUBSTITUTE(UPPER($D1448)," ","")))),"PREMIUM FREE",""))))</f>
        <v/>
      </c>
    </row>
    <row r="1449">
      <c r="AC1449">
        <f>IF($C1449="","",IF(COUNTIF('Códigos Santander (ref)'!$A$2:$A$79,$C1449)&gt;0,"SANTANDER",IF(COUNTIF('Códigos Itaú (ref)'!$A$2:$A$44,$C1449)&gt;0,"ITAU",IF(AND(TRIM(UPPER($I1449))="CONTRATUAL",ISNUMBER(SEARCH("INDIVIDUAL",SUBSTITUTE(UPPER($D1449)," ","")))),"PREMIUM FREE",""))))</f>
        <v/>
      </c>
    </row>
    <row r="1450">
      <c r="AC1450">
        <f>IF($C1450="","",IF(COUNTIF('Códigos Santander (ref)'!$A$2:$A$79,$C1450)&gt;0,"SANTANDER",IF(COUNTIF('Códigos Itaú (ref)'!$A$2:$A$44,$C1450)&gt;0,"ITAU",IF(AND(TRIM(UPPER($I1450))="CONTRATUAL",ISNUMBER(SEARCH("INDIVIDUAL",SUBSTITUTE(UPPER($D1450)," ","")))),"PREMIUM FREE",""))))</f>
        <v/>
      </c>
    </row>
    <row r="1451">
      <c r="AC1451">
        <f>IF($C1451="","",IF(COUNTIF('Códigos Santander (ref)'!$A$2:$A$79,$C1451)&gt;0,"SANTANDER",IF(COUNTIF('Códigos Itaú (ref)'!$A$2:$A$44,$C1451)&gt;0,"ITAU",IF(AND(TRIM(UPPER($I1451))="CONTRATUAL",ISNUMBER(SEARCH("INDIVIDUAL",SUBSTITUTE(UPPER($D1451)," ","")))),"PREMIUM FREE",""))))</f>
        <v/>
      </c>
    </row>
    <row r="1452">
      <c r="AC1452">
        <f>IF($C1452="","",IF(COUNTIF('Códigos Santander (ref)'!$A$2:$A$79,$C1452)&gt;0,"SANTANDER",IF(COUNTIF('Códigos Itaú (ref)'!$A$2:$A$44,$C1452)&gt;0,"ITAU",IF(AND(TRIM(UPPER($I1452))="CONTRATUAL",ISNUMBER(SEARCH("INDIVIDUAL",SUBSTITUTE(UPPER($D1452)," ","")))),"PREMIUM FREE",""))))</f>
        <v/>
      </c>
    </row>
    <row r="1453">
      <c r="AC1453">
        <f>IF($C1453="","",IF(COUNTIF('Códigos Santander (ref)'!$A$2:$A$79,$C1453)&gt;0,"SANTANDER",IF(COUNTIF('Códigos Itaú (ref)'!$A$2:$A$44,$C1453)&gt;0,"ITAU",IF(AND(TRIM(UPPER($I1453))="CONTRATUAL",ISNUMBER(SEARCH("INDIVIDUAL",SUBSTITUTE(UPPER($D1453)," ","")))),"PREMIUM FREE",""))))</f>
        <v/>
      </c>
    </row>
    <row r="1454">
      <c r="AC1454">
        <f>IF($C1454="","",IF(COUNTIF('Códigos Santander (ref)'!$A$2:$A$79,$C1454)&gt;0,"SANTANDER",IF(COUNTIF('Códigos Itaú (ref)'!$A$2:$A$44,$C1454)&gt;0,"ITAU",IF(AND(TRIM(UPPER($I1454))="CONTRATUAL",ISNUMBER(SEARCH("INDIVIDUAL",SUBSTITUTE(UPPER($D1454)," ","")))),"PREMIUM FREE",""))))</f>
        <v/>
      </c>
    </row>
    <row r="1455">
      <c r="AC1455">
        <f>IF($C1455="","",IF(COUNTIF('Códigos Santander (ref)'!$A$2:$A$79,$C1455)&gt;0,"SANTANDER",IF(COUNTIF('Códigos Itaú (ref)'!$A$2:$A$44,$C1455)&gt;0,"ITAU",IF(AND(TRIM(UPPER($I1455))="CONTRATUAL",ISNUMBER(SEARCH("INDIVIDUAL",SUBSTITUTE(UPPER($D1455)," ","")))),"PREMIUM FREE",""))))</f>
        <v/>
      </c>
    </row>
    <row r="1456">
      <c r="AC1456">
        <f>IF($C1456="","",IF(COUNTIF('Códigos Santander (ref)'!$A$2:$A$79,$C1456)&gt;0,"SANTANDER",IF(COUNTIF('Códigos Itaú (ref)'!$A$2:$A$44,$C1456)&gt;0,"ITAU",IF(AND(TRIM(UPPER($I1456))="CONTRATUAL",ISNUMBER(SEARCH("INDIVIDUAL",SUBSTITUTE(UPPER($D1456)," ","")))),"PREMIUM FREE",""))))</f>
        <v/>
      </c>
    </row>
    <row r="1457">
      <c r="AC1457">
        <f>IF($C1457="","",IF(COUNTIF('Códigos Santander (ref)'!$A$2:$A$79,$C1457)&gt;0,"SANTANDER",IF(COUNTIF('Códigos Itaú (ref)'!$A$2:$A$44,$C1457)&gt;0,"ITAU",IF(AND(TRIM(UPPER($I1457))="CONTRATUAL",ISNUMBER(SEARCH("INDIVIDUAL",SUBSTITUTE(UPPER($D1457)," ","")))),"PREMIUM FREE",""))))</f>
        <v/>
      </c>
    </row>
    <row r="1458">
      <c r="AC1458">
        <f>IF($C1458="","",IF(COUNTIF('Códigos Santander (ref)'!$A$2:$A$79,$C1458)&gt;0,"SANTANDER",IF(COUNTIF('Códigos Itaú (ref)'!$A$2:$A$44,$C1458)&gt;0,"ITAU",IF(AND(TRIM(UPPER($I1458))="CONTRATUAL",ISNUMBER(SEARCH("INDIVIDUAL",SUBSTITUTE(UPPER($D1458)," ","")))),"PREMIUM FREE",""))))</f>
        <v/>
      </c>
    </row>
    <row r="1459">
      <c r="AC1459">
        <f>IF($C1459="","",IF(COUNTIF('Códigos Santander (ref)'!$A$2:$A$79,$C1459)&gt;0,"SANTANDER",IF(COUNTIF('Códigos Itaú (ref)'!$A$2:$A$44,$C1459)&gt;0,"ITAU",IF(AND(TRIM(UPPER($I1459))="CONTRATUAL",ISNUMBER(SEARCH("INDIVIDUAL",SUBSTITUTE(UPPER($D1459)," ","")))),"PREMIUM FREE",""))))</f>
        <v/>
      </c>
    </row>
    <row r="1460">
      <c r="AC1460">
        <f>IF($C1460="","",IF(COUNTIF('Códigos Santander (ref)'!$A$2:$A$79,$C1460)&gt;0,"SANTANDER",IF(COUNTIF('Códigos Itaú (ref)'!$A$2:$A$44,$C1460)&gt;0,"ITAU",IF(AND(TRIM(UPPER($I1460))="CONTRATUAL",ISNUMBER(SEARCH("INDIVIDUAL",SUBSTITUTE(UPPER($D1460)," ","")))),"PREMIUM FREE",""))))</f>
        <v/>
      </c>
    </row>
    <row r="1461">
      <c r="AC1461">
        <f>IF($C1461="","",IF(COUNTIF('Códigos Santander (ref)'!$A$2:$A$79,$C1461)&gt;0,"SANTANDER",IF(COUNTIF('Códigos Itaú (ref)'!$A$2:$A$44,$C1461)&gt;0,"ITAU",IF(AND(TRIM(UPPER($I1461))="CONTRATUAL",ISNUMBER(SEARCH("INDIVIDUAL",SUBSTITUTE(UPPER($D1461)," ","")))),"PREMIUM FREE",""))))</f>
        <v/>
      </c>
    </row>
    <row r="1462">
      <c r="AC1462">
        <f>IF($C1462="","",IF(COUNTIF('Códigos Santander (ref)'!$A$2:$A$79,$C1462)&gt;0,"SANTANDER",IF(COUNTIF('Códigos Itaú (ref)'!$A$2:$A$44,$C1462)&gt;0,"ITAU",IF(AND(TRIM(UPPER($I1462))="CONTRATUAL",ISNUMBER(SEARCH("INDIVIDUAL",SUBSTITUTE(UPPER($D1462)," ","")))),"PREMIUM FREE",""))))</f>
        <v/>
      </c>
    </row>
    <row r="1463">
      <c r="AC1463">
        <f>IF($C1463="","",IF(COUNTIF('Códigos Santander (ref)'!$A$2:$A$79,$C1463)&gt;0,"SANTANDER",IF(COUNTIF('Códigos Itaú (ref)'!$A$2:$A$44,$C1463)&gt;0,"ITAU",IF(AND(TRIM(UPPER($I1463))="CONTRATUAL",ISNUMBER(SEARCH("INDIVIDUAL",SUBSTITUTE(UPPER($D1463)," ","")))),"PREMIUM FREE",""))))</f>
        <v/>
      </c>
    </row>
    <row r="1464">
      <c r="AC1464">
        <f>IF($C1464="","",IF(COUNTIF('Códigos Santander (ref)'!$A$2:$A$79,$C1464)&gt;0,"SANTANDER",IF(COUNTIF('Códigos Itaú (ref)'!$A$2:$A$44,$C1464)&gt;0,"ITAU",IF(AND(TRIM(UPPER($I1464))="CONTRATUAL",ISNUMBER(SEARCH("INDIVIDUAL",SUBSTITUTE(UPPER($D1464)," ","")))),"PREMIUM FREE",""))))</f>
        <v/>
      </c>
    </row>
    <row r="1465">
      <c r="AC1465">
        <f>IF($C1465="","",IF(COUNTIF('Códigos Santander (ref)'!$A$2:$A$79,$C1465)&gt;0,"SANTANDER",IF(COUNTIF('Códigos Itaú (ref)'!$A$2:$A$44,$C1465)&gt;0,"ITAU",IF(AND(TRIM(UPPER($I1465))="CONTRATUAL",ISNUMBER(SEARCH("INDIVIDUAL",SUBSTITUTE(UPPER($D1465)," ","")))),"PREMIUM FREE",""))))</f>
        <v/>
      </c>
    </row>
    <row r="1466">
      <c r="AC1466">
        <f>IF($C1466="","",IF(COUNTIF('Códigos Santander (ref)'!$A$2:$A$79,$C1466)&gt;0,"SANTANDER",IF(COUNTIF('Códigos Itaú (ref)'!$A$2:$A$44,$C1466)&gt;0,"ITAU",IF(AND(TRIM(UPPER($I1466))="CONTRATUAL",ISNUMBER(SEARCH("INDIVIDUAL",SUBSTITUTE(UPPER($D1466)," ","")))),"PREMIUM FREE",""))))</f>
        <v/>
      </c>
    </row>
    <row r="1467">
      <c r="AC1467">
        <f>IF($C1467="","",IF(COUNTIF('Códigos Santander (ref)'!$A$2:$A$79,$C1467)&gt;0,"SANTANDER",IF(COUNTIF('Códigos Itaú (ref)'!$A$2:$A$44,$C1467)&gt;0,"ITAU",IF(AND(TRIM(UPPER($I1467))="CONTRATUAL",ISNUMBER(SEARCH("INDIVIDUAL",SUBSTITUTE(UPPER($D1467)," ","")))),"PREMIUM FREE",""))))</f>
        <v/>
      </c>
    </row>
    <row r="1468">
      <c r="AC1468">
        <f>IF($C1468="","",IF(COUNTIF('Códigos Santander (ref)'!$A$2:$A$79,$C1468)&gt;0,"SANTANDER",IF(COUNTIF('Códigos Itaú (ref)'!$A$2:$A$44,$C1468)&gt;0,"ITAU",IF(AND(TRIM(UPPER($I1468))="CONTRATUAL",ISNUMBER(SEARCH("INDIVIDUAL",SUBSTITUTE(UPPER($D1468)," ","")))),"PREMIUM FREE",""))))</f>
        <v/>
      </c>
    </row>
    <row r="1469">
      <c r="AC1469">
        <f>IF($C1469="","",IF(COUNTIF('Códigos Santander (ref)'!$A$2:$A$79,$C1469)&gt;0,"SANTANDER",IF(COUNTIF('Códigos Itaú (ref)'!$A$2:$A$44,$C1469)&gt;0,"ITAU",IF(AND(TRIM(UPPER($I1469))="CONTRATUAL",ISNUMBER(SEARCH("INDIVIDUAL",SUBSTITUTE(UPPER($D1469)," ","")))),"PREMIUM FREE",""))))</f>
        <v/>
      </c>
    </row>
    <row r="1470">
      <c r="AC1470">
        <f>IF($C1470="","",IF(COUNTIF('Códigos Santander (ref)'!$A$2:$A$79,$C1470)&gt;0,"SANTANDER",IF(COUNTIF('Códigos Itaú (ref)'!$A$2:$A$44,$C1470)&gt;0,"ITAU",IF(AND(TRIM(UPPER($I1470))="CONTRATUAL",ISNUMBER(SEARCH("INDIVIDUAL",SUBSTITUTE(UPPER($D1470)," ","")))),"PREMIUM FREE",""))))</f>
        <v/>
      </c>
    </row>
    <row r="1471">
      <c r="AC1471">
        <f>IF($C1471="","",IF(COUNTIF('Códigos Santander (ref)'!$A$2:$A$79,$C1471)&gt;0,"SANTANDER",IF(COUNTIF('Códigos Itaú (ref)'!$A$2:$A$44,$C1471)&gt;0,"ITAU",IF(AND(TRIM(UPPER($I1471))="CONTRATUAL",ISNUMBER(SEARCH("INDIVIDUAL",SUBSTITUTE(UPPER($D1471)," ","")))),"PREMIUM FREE",""))))</f>
        <v/>
      </c>
    </row>
    <row r="1472">
      <c r="AC1472">
        <f>IF($C1472="","",IF(COUNTIF('Códigos Santander (ref)'!$A$2:$A$79,$C1472)&gt;0,"SANTANDER",IF(COUNTIF('Códigos Itaú (ref)'!$A$2:$A$44,$C1472)&gt;0,"ITAU",IF(AND(TRIM(UPPER($I1472))="CONTRATUAL",ISNUMBER(SEARCH("INDIVIDUAL",SUBSTITUTE(UPPER($D1472)," ","")))),"PREMIUM FREE",""))))</f>
        <v/>
      </c>
    </row>
    <row r="1473">
      <c r="AC1473">
        <f>IF($C1473="","",IF(COUNTIF('Códigos Santander (ref)'!$A$2:$A$79,$C1473)&gt;0,"SANTANDER",IF(COUNTIF('Códigos Itaú (ref)'!$A$2:$A$44,$C1473)&gt;0,"ITAU",IF(AND(TRIM(UPPER($I1473))="CONTRATUAL",ISNUMBER(SEARCH("INDIVIDUAL",SUBSTITUTE(UPPER($D1473)," ","")))),"PREMIUM FREE",""))))</f>
        <v/>
      </c>
    </row>
    <row r="1474">
      <c r="AC1474">
        <f>IF($C1474="","",IF(COUNTIF('Códigos Santander (ref)'!$A$2:$A$79,$C1474)&gt;0,"SANTANDER",IF(COUNTIF('Códigos Itaú (ref)'!$A$2:$A$44,$C1474)&gt;0,"ITAU",IF(AND(TRIM(UPPER($I1474))="CONTRATUAL",ISNUMBER(SEARCH("INDIVIDUAL",SUBSTITUTE(UPPER($D1474)," ","")))),"PREMIUM FREE",""))))</f>
        <v/>
      </c>
    </row>
    <row r="1475">
      <c r="AC1475">
        <f>IF($C1475="","",IF(COUNTIF('Códigos Santander (ref)'!$A$2:$A$79,$C1475)&gt;0,"SANTANDER",IF(COUNTIF('Códigos Itaú (ref)'!$A$2:$A$44,$C1475)&gt;0,"ITAU",IF(AND(TRIM(UPPER($I1475))="CONTRATUAL",ISNUMBER(SEARCH("INDIVIDUAL",SUBSTITUTE(UPPER($D1475)," ","")))),"PREMIUM FREE",""))))</f>
        <v/>
      </c>
    </row>
    <row r="1476">
      <c r="AC1476">
        <f>IF($C1476="","",IF(COUNTIF('Códigos Santander (ref)'!$A$2:$A$79,$C1476)&gt;0,"SANTANDER",IF(COUNTIF('Códigos Itaú (ref)'!$A$2:$A$44,$C1476)&gt;0,"ITAU",IF(AND(TRIM(UPPER($I1476))="CONTRATUAL",ISNUMBER(SEARCH("INDIVIDUAL",SUBSTITUTE(UPPER($D1476)," ","")))),"PREMIUM FREE",""))))</f>
        <v/>
      </c>
    </row>
    <row r="1477">
      <c r="AC1477">
        <f>IF($C1477="","",IF(COUNTIF('Códigos Santander (ref)'!$A$2:$A$79,$C1477)&gt;0,"SANTANDER",IF(COUNTIF('Códigos Itaú (ref)'!$A$2:$A$44,$C1477)&gt;0,"ITAU",IF(AND(TRIM(UPPER($I1477))="CONTRATUAL",ISNUMBER(SEARCH("INDIVIDUAL",SUBSTITUTE(UPPER($D1477)," ","")))),"PREMIUM FREE",""))))</f>
        <v/>
      </c>
    </row>
    <row r="1478">
      <c r="AC1478">
        <f>IF($C1478="","",IF(COUNTIF('Códigos Santander (ref)'!$A$2:$A$79,$C1478)&gt;0,"SANTANDER",IF(COUNTIF('Códigos Itaú (ref)'!$A$2:$A$44,$C1478)&gt;0,"ITAU",IF(AND(TRIM(UPPER($I1478))="CONTRATUAL",ISNUMBER(SEARCH("INDIVIDUAL",SUBSTITUTE(UPPER($D1478)," ","")))),"PREMIUM FREE",""))))</f>
        <v/>
      </c>
    </row>
    <row r="1479">
      <c r="AC1479">
        <f>IF($C1479="","",IF(COUNTIF('Códigos Santander (ref)'!$A$2:$A$79,$C1479)&gt;0,"SANTANDER",IF(COUNTIF('Códigos Itaú (ref)'!$A$2:$A$44,$C1479)&gt;0,"ITAU",IF(AND(TRIM(UPPER($I1479))="CONTRATUAL",ISNUMBER(SEARCH("INDIVIDUAL",SUBSTITUTE(UPPER($D1479)," ","")))),"PREMIUM FREE",""))))</f>
        <v/>
      </c>
    </row>
    <row r="1480">
      <c r="AC1480">
        <f>IF($C1480="","",IF(COUNTIF('Códigos Santander (ref)'!$A$2:$A$79,$C1480)&gt;0,"SANTANDER",IF(COUNTIF('Códigos Itaú (ref)'!$A$2:$A$44,$C1480)&gt;0,"ITAU",IF(AND(TRIM(UPPER($I1480))="CONTRATUAL",ISNUMBER(SEARCH("INDIVIDUAL",SUBSTITUTE(UPPER($D1480)," ","")))),"PREMIUM FREE",""))))</f>
        <v/>
      </c>
    </row>
    <row r="1481">
      <c r="AC1481">
        <f>IF($C1481="","",IF(COUNTIF('Códigos Santander (ref)'!$A$2:$A$79,$C1481)&gt;0,"SANTANDER",IF(COUNTIF('Códigos Itaú (ref)'!$A$2:$A$44,$C1481)&gt;0,"ITAU",IF(AND(TRIM(UPPER($I1481))="CONTRATUAL",ISNUMBER(SEARCH("INDIVIDUAL",SUBSTITUTE(UPPER($D1481)," ","")))),"PREMIUM FREE",""))))</f>
        <v/>
      </c>
    </row>
    <row r="1482">
      <c r="AC1482">
        <f>IF($C1482="","",IF(COUNTIF('Códigos Santander (ref)'!$A$2:$A$79,$C1482)&gt;0,"SANTANDER",IF(COUNTIF('Códigos Itaú (ref)'!$A$2:$A$44,$C1482)&gt;0,"ITAU",IF(AND(TRIM(UPPER($I1482))="CONTRATUAL",ISNUMBER(SEARCH("INDIVIDUAL",SUBSTITUTE(UPPER($D1482)," ","")))),"PREMIUM FREE",""))))</f>
        <v/>
      </c>
    </row>
    <row r="1483">
      <c r="AC1483">
        <f>IF($C1483="","",IF(COUNTIF('Códigos Santander (ref)'!$A$2:$A$79,$C1483)&gt;0,"SANTANDER",IF(COUNTIF('Códigos Itaú (ref)'!$A$2:$A$44,$C1483)&gt;0,"ITAU",IF(AND(TRIM(UPPER($I1483))="CONTRATUAL",ISNUMBER(SEARCH("INDIVIDUAL",SUBSTITUTE(UPPER($D1483)," ","")))),"PREMIUM FREE",""))))</f>
        <v/>
      </c>
    </row>
    <row r="1484">
      <c r="AC1484">
        <f>IF($C1484="","",IF(COUNTIF('Códigos Santander (ref)'!$A$2:$A$79,$C1484)&gt;0,"SANTANDER",IF(COUNTIF('Códigos Itaú (ref)'!$A$2:$A$44,$C1484)&gt;0,"ITAU",IF(AND(TRIM(UPPER($I1484))="CONTRATUAL",ISNUMBER(SEARCH("INDIVIDUAL",SUBSTITUTE(UPPER($D1484)," ","")))),"PREMIUM FREE",""))))</f>
        <v/>
      </c>
    </row>
    <row r="1485">
      <c r="AC1485">
        <f>IF($C1485="","",IF(COUNTIF('Códigos Santander (ref)'!$A$2:$A$79,$C1485)&gt;0,"SANTANDER",IF(COUNTIF('Códigos Itaú (ref)'!$A$2:$A$44,$C1485)&gt;0,"ITAU",IF(AND(TRIM(UPPER($I1485))="CONTRATUAL",ISNUMBER(SEARCH("INDIVIDUAL",SUBSTITUTE(UPPER($D1485)," ","")))),"PREMIUM FREE",""))))</f>
        <v/>
      </c>
    </row>
    <row r="1486">
      <c r="AC1486">
        <f>IF($C1486="","",IF(COUNTIF('Códigos Santander (ref)'!$A$2:$A$79,$C1486)&gt;0,"SANTANDER",IF(COUNTIF('Códigos Itaú (ref)'!$A$2:$A$44,$C1486)&gt;0,"ITAU",IF(AND(TRIM(UPPER($I1486))="CONTRATUAL",ISNUMBER(SEARCH("INDIVIDUAL",SUBSTITUTE(UPPER($D1486)," ","")))),"PREMIUM FREE",""))))</f>
        <v/>
      </c>
    </row>
    <row r="1487">
      <c r="AC1487">
        <f>IF($C1487="","",IF(COUNTIF('Códigos Santander (ref)'!$A$2:$A$79,$C1487)&gt;0,"SANTANDER",IF(COUNTIF('Códigos Itaú (ref)'!$A$2:$A$44,$C1487)&gt;0,"ITAU",IF(AND(TRIM(UPPER($I1487))="CONTRATUAL",ISNUMBER(SEARCH("INDIVIDUAL",SUBSTITUTE(UPPER($D1487)," ","")))),"PREMIUM FREE",""))))</f>
        <v/>
      </c>
    </row>
    <row r="1488">
      <c r="AC1488">
        <f>IF($C1488="","",IF(COUNTIF('Códigos Santander (ref)'!$A$2:$A$79,$C1488)&gt;0,"SANTANDER",IF(COUNTIF('Códigos Itaú (ref)'!$A$2:$A$44,$C1488)&gt;0,"ITAU",IF(AND(TRIM(UPPER($I1488))="CONTRATUAL",ISNUMBER(SEARCH("INDIVIDUAL",SUBSTITUTE(UPPER($D1488)," ","")))),"PREMIUM FREE",""))))</f>
        <v/>
      </c>
    </row>
    <row r="1489">
      <c r="AC1489">
        <f>IF($C1489="","",IF(COUNTIF('Códigos Santander (ref)'!$A$2:$A$79,$C1489)&gt;0,"SANTANDER",IF(COUNTIF('Códigos Itaú (ref)'!$A$2:$A$44,$C1489)&gt;0,"ITAU",IF(AND(TRIM(UPPER($I1489))="CONTRATUAL",ISNUMBER(SEARCH("INDIVIDUAL",SUBSTITUTE(UPPER($D1489)," ","")))),"PREMIUM FREE",""))))</f>
        <v/>
      </c>
    </row>
    <row r="1490">
      <c r="AC1490">
        <f>IF($C1490="","",IF(COUNTIF('Códigos Santander (ref)'!$A$2:$A$79,$C1490)&gt;0,"SANTANDER",IF(COUNTIF('Códigos Itaú (ref)'!$A$2:$A$44,$C1490)&gt;0,"ITAU",IF(AND(TRIM(UPPER($I1490))="CONTRATUAL",ISNUMBER(SEARCH("INDIVIDUAL",SUBSTITUTE(UPPER($D1490)," ","")))),"PREMIUM FREE",""))))</f>
        <v/>
      </c>
    </row>
    <row r="1491">
      <c r="AC1491">
        <f>IF($C1491="","",IF(COUNTIF('Códigos Santander (ref)'!$A$2:$A$79,$C1491)&gt;0,"SANTANDER",IF(COUNTIF('Códigos Itaú (ref)'!$A$2:$A$44,$C1491)&gt;0,"ITAU",IF(AND(TRIM(UPPER($I1491))="CONTRATUAL",ISNUMBER(SEARCH("INDIVIDUAL",SUBSTITUTE(UPPER($D1491)," ","")))),"PREMIUM FREE",""))))</f>
        <v/>
      </c>
    </row>
    <row r="1492">
      <c r="AC1492">
        <f>IF($C1492="","",IF(COUNTIF('Códigos Santander (ref)'!$A$2:$A$79,$C1492)&gt;0,"SANTANDER",IF(COUNTIF('Códigos Itaú (ref)'!$A$2:$A$44,$C1492)&gt;0,"ITAU",IF(AND(TRIM(UPPER($I1492))="CONTRATUAL",ISNUMBER(SEARCH("INDIVIDUAL",SUBSTITUTE(UPPER($D1492)," ","")))),"PREMIUM FREE",""))))</f>
        <v/>
      </c>
    </row>
    <row r="1493">
      <c r="AC1493">
        <f>IF($C1493="","",IF(COUNTIF('Códigos Santander (ref)'!$A$2:$A$79,$C1493)&gt;0,"SANTANDER",IF(COUNTIF('Códigos Itaú (ref)'!$A$2:$A$44,$C1493)&gt;0,"ITAU",IF(AND(TRIM(UPPER($I1493))="CONTRATUAL",ISNUMBER(SEARCH("INDIVIDUAL",SUBSTITUTE(UPPER($D1493)," ","")))),"PREMIUM FREE",""))))</f>
        <v/>
      </c>
    </row>
    <row r="1494">
      <c r="AC1494">
        <f>IF($C1494="","",IF(COUNTIF('Códigos Santander (ref)'!$A$2:$A$79,$C1494)&gt;0,"SANTANDER",IF(COUNTIF('Códigos Itaú (ref)'!$A$2:$A$44,$C1494)&gt;0,"ITAU",IF(AND(TRIM(UPPER($I1494))="CONTRATUAL",ISNUMBER(SEARCH("INDIVIDUAL",SUBSTITUTE(UPPER($D1494)," ","")))),"PREMIUM FREE",""))))</f>
        <v/>
      </c>
    </row>
    <row r="1495">
      <c r="AC1495">
        <f>IF($C1495="","",IF(COUNTIF('Códigos Santander (ref)'!$A$2:$A$79,$C1495)&gt;0,"SANTANDER",IF(COUNTIF('Códigos Itaú (ref)'!$A$2:$A$44,$C1495)&gt;0,"ITAU",IF(AND(TRIM(UPPER($I1495))="CONTRATUAL",ISNUMBER(SEARCH("INDIVIDUAL",SUBSTITUTE(UPPER($D1495)," ","")))),"PREMIUM FREE",""))))</f>
        <v/>
      </c>
    </row>
    <row r="1496">
      <c r="AC1496">
        <f>IF($C1496="","",IF(COUNTIF('Códigos Santander (ref)'!$A$2:$A$79,$C1496)&gt;0,"SANTANDER",IF(COUNTIF('Códigos Itaú (ref)'!$A$2:$A$44,$C1496)&gt;0,"ITAU",IF(AND(TRIM(UPPER($I1496))="CONTRATUAL",ISNUMBER(SEARCH("INDIVIDUAL",SUBSTITUTE(UPPER($D1496)," ","")))),"PREMIUM FREE",""))))</f>
        <v/>
      </c>
    </row>
    <row r="1497">
      <c r="AC1497">
        <f>IF($C1497="","",IF(COUNTIF('Códigos Santander (ref)'!$A$2:$A$79,$C1497)&gt;0,"SANTANDER",IF(COUNTIF('Códigos Itaú (ref)'!$A$2:$A$44,$C1497)&gt;0,"ITAU",IF(AND(TRIM(UPPER($I1497))="CONTRATUAL",ISNUMBER(SEARCH("INDIVIDUAL",SUBSTITUTE(UPPER($D1497)," ","")))),"PREMIUM FREE",""))))</f>
        <v/>
      </c>
    </row>
    <row r="1498">
      <c r="AC1498">
        <f>IF($C1498="","",IF(COUNTIF('Códigos Santander (ref)'!$A$2:$A$79,$C1498)&gt;0,"SANTANDER",IF(COUNTIF('Códigos Itaú (ref)'!$A$2:$A$44,$C1498)&gt;0,"ITAU",IF(AND(TRIM(UPPER($I1498))="CONTRATUAL",ISNUMBER(SEARCH("INDIVIDUAL",SUBSTITUTE(UPPER($D1498)," ","")))),"PREMIUM FREE",""))))</f>
        <v/>
      </c>
    </row>
    <row r="1499">
      <c r="AC1499">
        <f>IF($C1499="","",IF(COUNTIF('Códigos Santander (ref)'!$A$2:$A$79,$C1499)&gt;0,"SANTANDER",IF(COUNTIF('Códigos Itaú (ref)'!$A$2:$A$44,$C1499)&gt;0,"ITAU",IF(AND(TRIM(UPPER($I1499))="CONTRATUAL",ISNUMBER(SEARCH("INDIVIDUAL",SUBSTITUTE(UPPER($D1499)," ","")))),"PREMIUM FREE",""))))</f>
        <v/>
      </c>
    </row>
    <row r="1500">
      <c r="AC1500">
        <f>IF($C1500="","",IF(COUNTIF('Códigos Santander (ref)'!$A$2:$A$79,$C1500)&gt;0,"SANTANDER",IF(COUNTIF('Códigos Itaú (ref)'!$A$2:$A$44,$C1500)&gt;0,"ITAU",IF(AND(TRIM(UPPER($I1500))="CONTRATUAL",ISNUMBER(SEARCH("INDIVIDUAL",SUBSTITUTE(UPPER($D1500)," ","")))),"PREMIUM FREE",""))))</f>
        <v/>
      </c>
    </row>
    <row r="1501">
      <c r="AC1501">
        <f>IF($C1501="","",IF(COUNTIF('Códigos Santander (ref)'!$A$2:$A$79,$C1501)&gt;0,"SANTANDER",IF(COUNTIF('Códigos Itaú (ref)'!$A$2:$A$44,$C1501)&gt;0,"ITAU",IF(AND(TRIM(UPPER($I1501))="CONTRATUAL",ISNUMBER(SEARCH("INDIVIDUAL",SUBSTITUTE(UPPER($D1501)," ","")))),"PREMIUM FREE",""))))</f>
        <v/>
      </c>
    </row>
    <row r="1502">
      <c r="AC1502">
        <f>IF($C1502="","",IF(COUNTIF('Códigos Santander (ref)'!$A$2:$A$79,$C1502)&gt;0,"SANTANDER",IF(COUNTIF('Códigos Itaú (ref)'!$A$2:$A$44,$C1502)&gt;0,"ITAU",IF(AND(TRIM(UPPER($I1502))="CONTRATUAL",ISNUMBER(SEARCH("INDIVIDUAL",SUBSTITUTE(UPPER($D1502)," ","")))),"PREMIUM FREE",""))))</f>
        <v/>
      </c>
    </row>
    <row r="1503">
      <c r="AC1503">
        <f>IF($C1503="","",IF(COUNTIF('Códigos Santander (ref)'!$A$2:$A$79,$C1503)&gt;0,"SANTANDER",IF(COUNTIF('Códigos Itaú (ref)'!$A$2:$A$44,$C1503)&gt;0,"ITAU",IF(AND(TRIM(UPPER($I1503))="CONTRATUAL",ISNUMBER(SEARCH("INDIVIDUAL",SUBSTITUTE(UPPER($D1503)," ","")))),"PREMIUM FREE",""))))</f>
        <v/>
      </c>
    </row>
    <row r="1504">
      <c r="AC1504">
        <f>IF($C1504="","",IF(COUNTIF('Códigos Santander (ref)'!$A$2:$A$79,$C1504)&gt;0,"SANTANDER",IF(COUNTIF('Códigos Itaú (ref)'!$A$2:$A$44,$C1504)&gt;0,"ITAU",IF(AND(TRIM(UPPER($I1504))="CONTRATUAL",ISNUMBER(SEARCH("INDIVIDUAL",SUBSTITUTE(UPPER($D1504)," ","")))),"PREMIUM FREE",""))))</f>
        <v/>
      </c>
    </row>
    <row r="1505">
      <c r="AC1505">
        <f>IF($C1505="","",IF(COUNTIF('Códigos Santander (ref)'!$A$2:$A$79,$C1505)&gt;0,"SANTANDER",IF(COUNTIF('Códigos Itaú (ref)'!$A$2:$A$44,$C1505)&gt;0,"ITAU",IF(AND(TRIM(UPPER($I1505))="CONTRATUAL",ISNUMBER(SEARCH("INDIVIDUAL",SUBSTITUTE(UPPER($D1505)," ","")))),"PREMIUM FREE",""))))</f>
        <v/>
      </c>
    </row>
    <row r="1506">
      <c r="AC1506">
        <f>IF($C1506="","",IF(COUNTIF('Códigos Santander (ref)'!$A$2:$A$79,$C1506)&gt;0,"SANTANDER",IF(COUNTIF('Códigos Itaú (ref)'!$A$2:$A$44,$C1506)&gt;0,"ITAU",IF(AND(TRIM(UPPER($I1506))="CONTRATUAL",ISNUMBER(SEARCH("INDIVIDUAL",SUBSTITUTE(UPPER($D1506)," ","")))),"PREMIUM FREE",""))))</f>
        <v/>
      </c>
    </row>
    <row r="1507">
      <c r="AC1507">
        <f>IF($C1507="","",IF(COUNTIF('Códigos Santander (ref)'!$A$2:$A$79,$C1507)&gt;0,"SANTANDER",IF(COUNTIF('Códigos Itaú (ref)'!$A$2:$A$44,$C1507)&gt;0,"ITAU",IF(AND(TRIM(UPPER($I1507))="CONTRATUAL",ISNUMBER(SEARCH("INDIVIDUAL",SUBSTITUTE(UPPER($D1507)," ","")))),"PREMIUM FREE",""))))</f>
        <v/>
      </c>
    </row>
    <row r="1508">
      <c r="AC1508">
        <f>IF($C1508="","",IF(COUNTIF('Códigos Santander (ref)'!$A$2:$A$79,$C1508)&gt;0,"SANTANDER",IF(COUNTIF('Códigos Itaú (ref)'!$A$2:$A$44,$C1508)&gt;0,"ITAU",IF(AND(TRIM(UPPER($I1508))="CONTRATUAL",ISNUMBER(SEARCH("INDIVIDUAL",SUBSTITUTE(UPPER($D1508)," ","")))),"PREMIUM FREE",""))))</f>
        <v/>
      </c>
    </row>
    <row r="1509">
      <c r="AC1509">
        <f>IF($C1509="","",IF(COUNTIF('Códigos Santander (ref)'!$A$2:$A$79,$C1509)&gt;0,"SANTANDER",IF(COUNTIF('Códigos Itaú (ref)'!$A$2:$A$44,$C1509)&gt;0,"ITAU",IF(AND(TRIM(UPPER($I1509))="CONTRATUAL",ISNUMBER(SEARCH("INDIVIDUAL",SUBSTITUTE(UPPER($D1509)," ","")))),"PREMIUM FREE",""))))</f>
        <v/>
      </c>
    </row>
    <row r="1510">
      <c r="AC1510">
        <f>IF($C1510="","",IF(COUNTIF('Códigos Santander (ref)'!$A$2:$A$79,$C1510)&gt;0,"SANTANDER",IF(COUNTIF('Códigos Itaú (ref)'!$A$2:$A$44,$C1510)&gt;0,"ITAU",IF(AND(TRIM(UPPER($I1510))="CONTRATUAL",ISNUMBER(SEARCH("INDIVIDUAL",SUBSTITUTE(UPPER($D1510)," ","")))),"PREMIUM FREE",""))))</f>
        <v/>
      </c>
    </row>
    <row r="1511">
      <c r="AC1511">
        <f>IF($C1511="","",IF(COUNTIF('Códigos Santander (ref)'!$A$2:$A$79,$C1511)&gt;0,"SANTANDER",IF(COUNTIF('Códigos Itaú (ref)'!$A$2:$A$44,$C1511)&gt;0,"ITAU",IF(AND(TRIM(UPPER($I1511))="CONTRATUAL",ISNUMBER(SEARCH("INDIVIDUAL",SUBSTITUTE(UPPER($D1511)," ","")))),"PREMIUM FREE",""))))</f>
        <v/>
      </c>
    </row>
    <row r="1512">
      <c r="AC1512">
        <f>IF($C1512="","",IF(COUNTIF('Códigos Santander (ref)'!$A$2:$A$79,$C1512)&gt;0,"SANTANDER",IF(COUNTIF('Códigos Itaú (ref)'!$A$2:$A$44,$C1512)&gt;0,"ITAU",IF(AND(TRIM(UPPER($I1512))="CONTRATUAL",ISNUMBER(SEARCH("INDIVIDUAL",SUBSTITUTE(UPPER($D1512)," ","")))),"PREMIUM FREE",""))))</f>
        <v/>
      </c>
    </row>
    <row r="1513">
      <c r="AC1513">
        <f>IF($C1513="","",IF(COUNTIF('Códigos Santander (ref)'!$A$2:$A$79,$C1513)&gt;0,"SANTANDER",IF(COUNTIF('Códigos Itaú (ref)'!$A$2:$A$44,$C1513)&gt;0,"ITAU",IF(AND(TRIM(UPPER($I1513))="CONTRATUAL",ISNUMBER(SEARCH("INDIVIDUAL",SUBSTITUTE(UPPER($D1513)," ","")))),"PREMIUM FREE",""))))</f>
        <v/>
      </c>
    </row>
    <row r="1514">
      <c r="AC1514">
        <f>IF($C1514="","",IF(COUNTIF('Códigos Santander (ref)'!$A$2:$A$79,$C1514)&gt;0,"SANTANDER",IF(COUNTIF('Códigos Itaú (ref)'!$A$2:$A$44,$C1514)&gt;0,"ITAU",IF(AND(TRIM(UPPER($I1514))="CONTRATUAL",ISNUMBER(SEARCH("INDIVIDUAL",SUBSTITUTE(UPPER($D1514)," ","")))),"PREMIUM FREE",""))))</f>
        <v/>
      </c>
    </row>
    <row r="1515">
      <c r="AC1515">
        <f>IF($C1515="","",IF(COUNTIF('Códigos Santander (ref)'!$A$2:$A$79,$C1515)&gt;0,"SANTANDER",IF(COUNTIF('Códigos Itaú (ref)'!$A$2:$A$44,$C1515)&gt;0,"ITAU",IF(AND(TRIM(UPPER($I1515))="CONTRATUAL",ISNUMBER(SEARCH("INDIVIDUAL",SUBSTITUTE(UPPER($D1515)," ","")))),"PREMIUM FREE",""))))</f>
        <v/>
      </c>
    </row>
    <row r="1516">
      <c r="AC1516">
        <f>IF($C1516="","",IF(COUNTIF('Códigos Santander (ref)'!$A$2:$A$79,$C1516)&gt;0,"SANTANDER",IF(COUNTIF('Códigos Itaú (ref)'!$A$2:$A$44,$C1516)&gt;0,"ITAU",IF(AND(TRIM(UPPER($I1516))="CONTRATUAL",ISNUMBER(SEARCH("INDIVIDUAL",SUBSTITUTE(UPPER($D1516)," ","")))),"PREMIUM FREE",""))))</f>
        <v/>
      </c>
    </row>
    <row r="1517">
      <c r="AC1517">
        <f>IF($C1517="","",IF(COUNTIF('Códigos Santander (ref)'!$A$2:$A$79,$C1517)&gt;0,"SANTANDER",IF(COUNTIF('Códigos Itaú (ref)'!$A$2:$A$44,$C1517)&gt;0,"ITAU",IF(AND(TRIM(UPPER($I1517))="CONTRATUAL",ISNUMBER(SEARCH("INDIVIDUAL",SUBSTITUTE(UPPER($D1517)," ","")))),"PREMIUM FREE",""))))</f>
        <v/>
      </c>
    </row>
    <row r="1518">
      <c r="AC1518">
        <f>IF($C1518="","",IF(COUNTIF('Códigos Santander (ref)'!$A$2:$A$79,$C1518)&gt;0,"SANTANDER",IF(COUNTIF('Códigos Itaú (ref)'!$A$2:$A$44,$C1518)&gt;0,"ITAU",IF(AND(TRIM(UPPER($I1518))="CONTRATUAL",ISNUMBER(SEARCH("INDIVIDUAL",SUBSTITUTE(UPPER($D1518)," ","")))),"PREMIUM FREE",""))))</f>
        <v/>
      </c>
    </row>
    <row r="1519">
      <c r="AC1519">
        <f>IF($C1519="","",IF(COUNTIF('Códigos Santander (ref)'!$A$2:$A$79,$C1519)&gt;0,"SANTANDER",IF(COUNTIF('Códigos Itaú (ref)'!$A$2:$A$44,$C1519)&gt;0,"ITAU",IF(AND(TRIM(UPPER($I1519))="CONTRATUAL",ISNUMBER(SEARCH("INDIVIDUAL",SUBSTITUTE(UPPER($D1519)," ","")))),"PREMIUM FREE",""))))</f>
        <v/>
      </c>
    </row>
    <row r="1520">
      <c r="AC1520">
        <f>IF($C1520="","",IF(COUNTIF('Códigos Santander (ref)'!$A$2:$A$79,$C1520)&gt;0,"SANTANDER",IF(COUNTIF('Códigos Itaú (ref)'!$A$2:$A$44,$C1520)&gt;0,"ITAU",IF(AND(TRIM(UPPER($I1520))="CONTRATUAL",ISNUMBER(SEARCH("INDIVIDUAL",SUBSTITUTE(UPPER($D1520)," ","")))),"PREMIUM FREE",""))))</f>
        <v/>
      </c>
    </row>
    <row r="1521">
      <c r="AC1521">
        <f>IF($C1521="","",IF(COUNTIF('Códigos Santander (ref)'!$A$2:$A$79,$C1521)&gt;0,"SANTANDER",IF(COUNTIF('Códigos Itaú (ref)'!$A$2:$A$44,$C1521)&gt;0,"ITAU",IF(AND(TRIM(UPPER($I1521))="CONTRATUAL",ISNUMBER(SEARCH("INDIVIDUAL",SUBSTITUTE(UPPER($D1521)," ","")))),"PREMIUM FREE",""))))</f>
        <v/>
      </c>
    </row>
    <row r="1522">
      <c r="AC1522">
        <f>IF($C1522="","",IF(COUNTIF('Códigos Santander (ref)'!$A$2:$A$79,$C1522)&gt;0,"SANTANDER",IF(COUNTIF('Códigos Itaú (ref)'!$A$2:$A$44,$C1522)&gt;0,"ITAU",IF(AND(TRIM(UPPER($I1522))="CONTRATUAL",ISNUMBER(SEARCH("INDIVIDUAL",SUBSTITUTE(UPPER($D1522)," ","")))),"PREMIUM FREE",""))))</f>
        <v/>
      </c>
    </row>
    <row r="1523">
      <c r="AC1523">
        <f>IF($C1523="","",IF(COUNTIF('Códigos Santander (ref)'!$A$2:$A$79,$C1523)&gt;0,"SANTANDER",IF(COUNTIF('Códigos Itaú (ref)'!$A$2:$A$44,$C1523)&gt;0,"ITAU",IF(AND(TRIM(UPPER($I1523))="CONTRATUAL",ISNUMBER(SEARCH("INDIVIDUAL",SUBSTITUTE(UPPER($D1523)," ","")))),"PREMIUM FREE",""))))</f>
        <v/>
      </c>
    </row>
    <row r="1524">
      <c r="AC1524">
        <f>IF($C1524="","",IF(COUNTIF('Códigos Santander (ref)'!$A$2:$A$79,$C1524)&gt;0,"SANTANDER",IF(COUNTIF('Códigos Itaú (ref)'!$A$2:$A$44,$C1524)&gt;0,"ITAU",IF(AND(TRIM(UPPER($I1524))="CONTRATUAL",ISNUMBER(SEARCH("INDIVIDUAL",SUBSTITUTE(UPPER($D1524)," ","")))),"PREMIUM FREE",""))))</f>
        <v/>
      </c>
    </row>
    <row r="1525">
      <c r="AC1525">
        <f>IF($C1525="","",IF(COUNTIF('Códigos Santander (ref)'!$A$2:$A$79,$C1525)&gt;0,"SANTANDER",IF(COUNTIF('Códigos Itaú (ref)'!$A$2:$A$44,$C1525)&gt;0,"ITAU",IF(AND(TRIM(UPPER($I1525))="CONTRATUAL",ISNUMBER(SEARCH("INDIVIDUAL",SUBSTITUTE(UPPER($D1525)," ","")))),"PREMIUM FREE",""))))</f>
        <v/>
      </c>
    </row>
    <row r="1526">
      <c r="AC1526">
        <f>IF($C1526="","",IF(COUNTIF('Códigos Santander (ref)'!$A$2:$A$79,$C1526)&gt;0,"SANTANDER",IF(COUNTIF('Códigos Itaú (ref)'!$A$2:$A$44,$C1526)&gt;0,"ITAU",IF(AND(TRIM(UPPER($I1526))="CONTRATUAL",ISNUMBER(SEARCH("INDIVIDUAL",SUBSTITUTE(UPPER($D1526)," ","")))),"PREMIUM FREE",""))))</f>
        <v/>
      </c>
    </row>
    <row r="1527">
      <c r="AC1527">
        <f>IF($C1527="","",IF(COUNTIF('Códigos Santander (ref)'!$A$2:$A$79,$C1527)&gt;0,"SANTANDER",IF(COUNTIF('Códigos Itaú (ref)'!$A$2:$A$44,$C1527)&gt;0,"ITAU",IF(AND(TRIM(UPPER($I1527))="CONTRATUAL",ISNUMBER(SEARCH("INDIVIDUAL",SUBSTITUTE(UPPER($D1527)," ","")))),"PREMIUM FREE",""))))</f>
        <v/>
      </c>
    </row>
    <row r="1528">
      <c r="AC1528">
        <f>IF($C1528="","",IF(COUNTIF('Códigos Santander (ref)'!$A$2:$A$79,$C1528)&gt;0,"SANTANDER",IF(COUNTIF('Códigos Itaú (ref)'!$A$2:$A$44,$C1528)&gt;0,"ITAU",IF(AND(TRIM(UPPER($I1528))="CONTRATUAL",ISNUMBER(SEARCH("INDIVIDUAL",SUBSTITUTE(UPPER($D1528)," ","")))),"PREMIUM FREE",""))))</f>
        <v/>
      </c>
    </row>
    <row r="1529">
      <c r="AC1529">
        <f>IF($C1529="","",IF(COUNTIF('Códigos Santander (ref)'!$A$2:$A$79,$C1529)&gt;0,"SANTANDER",IF(COUNTIF('Códigos Itaú (ref)'!$A$2:$A$44,$C1529)&gt;0,"ITAU",IF(AND(TRIM(UPPER($I1529))="CONTRATUAL",ISNUMBER(SEARCH("INDIVIDUAL",SUBSTITUTE(UPPER($D1529)," ","")))),"PREMIUM FREE",""))))</f>
        <v/>
      </c>
    </row>
    <row r="1530">
      <c r="AC1530">
        <f>IF($C1530="","",IF(COUNTIF('Códigos Santander (ref)'!$A$2:$A$79,$C1530)&gt;0,"SANTANDER",IF(COUNTIF('Códigos Itaú (ref)'!$A$2:$A$44,$C1530)&gt;0,"ITAU",IF(AND(TRIM(UPPER($I1530))="CONTRATUAL",ISNUMBER(SEARCH("INDIVIDUAL",SUBSTITUTE(UPPER($D1530)," ","")))),"PREMIUM FREE",""))))</f>
        <v/>
      </c>
    </row>
    <row r="1531">
      <c r="AC1531">
        <f>IF($C1531="","",IF(COUNTIF('Códigos Santander (ref)'!$A$2:$A$79,$C1531)&gt;0,"SANTANDER",IF(COUNTIF('Códigos Itaú (ref)'!$A$2:$A$44,$C1531)&gt;0,"ITAU",IF(AND(TRIM(UPPER($I1531))="CONTRATUAL",ISNUMBER(SEARCH("INDIVIDUAL",SUBSTITUTE(UPPER($D1531)," ","")))),"PREMIUM FREE",""))))</f>
        <v/>
      </c>
    </row>
    <row r="1532">
      <c r="AC1532">
        <f>IF($C1532="","",IF(COUNTIF('Códigos Santander (ref)'!$A$2:$A$79,$C1532)&gt;0,"SANTANDER",IF(COUNTIF('Códigos Itaú (ref)'!$A$2:$A$44,$C1532)&gt;0,"ITAU",IF(AND(TRIM(UPPER($I1532))="CONTRATUAL",ISNUMBER(SEARCH("INDIVIDUAL",SUBSTITUTE(UPPER($D1532)," ","")))),"PREMIUM FREE",""))))</f>
        <v/>
      </c>
    </row>
    <row r="1533">
      <c r="AC1533">
        <f>IF($C1533="","",IF(COUNTIF('Códigos Santander (ref)'!$A$2:$A$79,$C1533)&gt;0,"SANTANDER",IF(COUNTIF('Códigos Itaú (ref)'!$A$2:$A$44,$C1533)&gt;0,"ITAU",IF(AND(TRIM(UPPER($I1533))="CONTRATUAL",ISNUMBER(SEARCH("INDIVIDUAL",SUBSTITUTE(UPPER($D1533)," ","")))),"PREMIUM FREE",""))))</f>
        <v/>
      </c>
    </row>
    <row r="1534">
      <c r="AC1534">
        <f>IF($C1534="","",IF(COUNTIF('Códigos Santander (ref)'!$A$2:$A$79,$C1534)&gt;0,"SANTANDER",IF(COUNTIF('Códigos Itaú (ref)'!$A$2:$A$44,$C1534)&gt;0,"ITAU",IF(AND(TRIM(UPPER($I1534))="CONTRATUAL",ISNUMBER(SEARCH("INDIVIDUAL",SUBSTITUTE(UPPER($D1534)," ","")))),"PREMIUM FREE",""))))</f>
        <v/>
      </c>
    </row>
    <row r="1535">
      <c r="AC1535">
        <f>IF($C1535="","",IF(COUNTIF('Códigos Santander (ref)'!$A$2:$A$79,$C1535)&gt;0,"SANTANDER",IF(COUNTIF('Códigos Itaú (ref)'!$A$2:$A$44,$C1535)&gt;0,"ITAU",IF(AND(TRIM(UPPER($I1535))="CONTRATUAL",ISNUMBER(SEARCH("INDIVIDUAL",SUBSTITUTE(UPPER($D1535)," ","")))),"PREMIUM FREE",""))))</f>
        <v/>
      </c>
    </row>
    <row r="1536">
      <c r="AC1536">
        <f>IF($C1536="","",IF(COUNTIF('Códigos Santander (ref)'!$A$2:$A$79,$C1536)&gt;0,"SANTANDER",IF(COUNTIF('Códigos Itaú (ref)'!$A$2:$A$44,$C1536)&gt;0,"ITAU",IF(AND(TRIM(UPPER($I1536))="CONTRATUAL",ISNUMBER(SEARCH("INDIVIDUAL",SUBSTITUTE(UPPER($D1536)," ","")))),"PREMIUM FREE",""))))</f>
        <v/>
      </c>
    </row>
    <row r="1537">
      <c r="AC1537">
        <f>IF($C1537="","",IF(COUNTIF('Códigos Santander (ref)'!$A$2:$A$79,$C1537)&gt;0,"SANTANDER",IF(COUNTIF('Códigos Itaú (ref)'!$A$2:$A$44,$C1537)&gt;0,"ITAU",IF(AND(TRIM(UPPER($I1537))="CONTRATUAL",ISNUMBER(SEARCH("INDIVIDUAL",SUBSTITUTE(UPPER($D1537)," ","")))),"PREMIUM FREE",""))))</f>
        <v/>
      </c>
    </row>
    <row r="1538">
      <c r="AC1538">
        <f>IF($C1538="","",IF(COUNTIF('Códigos Santander (ref)'!$A$2:$A$79,$C1538)&gt;0,"SANTANDER",IF(COUNTIF('Códigos Itaú (ref)'!$A$2:$A$44,$C1538)&gt;0,"ITAU",IF(AND(TRIM(UPPER($I1538))="CONTRATUAL",ISNUMBER(SEARCH("INDIVIDUAL",SUBSTITUTE(UPPER($D1538)," ","")))),"PREMIUM FREE",""))))</f>
        <v/>
      </c>
    </row>
    <row r="1539">
      <c r="AC1539">
        <f>IF($C1539="","",IF(COUNTIF('Códigos Santander (ref)'!$A$2:$A$79,$C1539)&gt;0,"SANTANDER",IF(COUNTIF('Códigos Itaú (ref)'!$A$2:$A$44,$C1539)&gt;0,"ITAU",IF(AND(TRIM(UPPER($I1539))="CONTRATUAL",ISNUMBER(SEARCH("INDIVIDUAL",SUBSTITUTE(UPPER($D1539)," ","")))),"PREMIUM FREE",""))))</f>
        <v/>
      </c>
    </row>
    <row r="1540">
      <c r="AC1540">
        <f>IF($C1540="","",IF(COUNTIF('Códigos Santander (ref)'!$A$2:$A$79,$C1540)&gt;0,"SANTANDER",IF(COUNTIF('Códigos Itaú (ref)'!$A$2:$A$44,$C1540)&gt;0,"ITAU",IF(AND(TRIM(UPPER($I1540))="CONTRATUAL",ISNUMBER(SEARCH("INDIVIDUAL",SUBSTITUTE(UPPER($D1540)," ","")))),"PREMIUM FREE",""))))</f>
        <v/>
      </c>
    </row>
    <row r="1541">
      <c r="AC1541">
        <f>IF($C1541="","",IF(COUNTIF('Códigos Santander (ref)'!$A$2:$A$79,$C1541)&gt;0,"SANTANDER",IF(COUNTIF('Códigos Itaú (ref)'!$A$2:$A$44,$C1541)&gt;0,"ITAU",IF(AND(TRIM(UPPER($I1541))="CONTRATUAL",ISNUMBER(SEARCH("INDIVIDUAL",SUBSTITUTE(UPPER($D1541)," ","")))),"PREMIUM FREE",""))))</f>
        <v/>
      </c>
    </row>
    <row r="1542">
      <c r="AC1542">
        <f>IF($C1542="","",IF(COUNTIF('Códigos Santander (ref)'!$A$2:$A$79,$C1542)&gt;0,"SANTANDER",IF(COUNTIF('Códigos Itaú (ref)'!$A$2:$A$44,$C1542)&gt;0,"ITAU",IF(AND(TRIM(UPPER($I1542))="CONTRATUAL",ISNUMBER(SEARCH("INDIVIDUAL",SUBSTITUTE(UPPER($D1542)," ","")))),"PREMIUM FREE",""))))</f>
        <v/>
      </c>
    </row>
    <row r="1543">
      <c r="AC1543">
        <f>IF($C1543="","",IF(COUNTIF('Códigos Santander (ref)'!$A$2:$A$79,$C1543)&gt;0,"SANTANDER",IF(COUNTIF('Códigos Itaú (ref)'!$A$2:$A$44,$C1543)&gt;0,"ITAU",IF(AND(TRIM(UPPER($I1543))="CONTRATUAL",ISNUMBER(SEARCH("INDIVIDUAL",SUBSTITUTE(UPPER($D1543)," ","")))),"PREMIUM FREE",""))))</f>
        <v/>
      </c>
    </row>
    <row r="1544">
      <c r="AC1544">
        <f>IF($C1544="","",IF(COUNTIF('Códigos Santander (ref)'!$A$2:$A$79,$C1544)&gt;0,"SANTANDER",IF(COUNTIF('Códigos Itaú (ref)'!$A$2:$A$44,$C1544)&gt;0,"ITAU",IF(AND(TRIM(UPPER($I1544))="CONTRATUAL",ISNUMBER(SEARCH("INDIVIDUAL",SUBSTITUTE(UPPER($D1544)," ","")))),"PREMIUM FREE",""))))</f>
        <v/>
      </c>
    </row>
    <row r="1545">
      <c r="AC1545">
        <f>IF($C1545="","",IF(COUNTIF('Códigos Santander (ref)'!$A$2:$A$79,$C1545)&gt;0,"SANTANDER",IF(COUNTIF('Códigos Itaú (ref)'!$A$2:$A$44,$C1545)&gt;0,"ITAU",IF(AND(TRIM(UPPER($I1545))="CONTRATUAL",ISNUMBER(SEARCH("INDIVIDUAL",SUBSTITUTE(UPPER($D1545)," ","")))),"PREMIUM FREE",""))))</f>
        <v/>
      </c>
    </row>
    <row r="1546">
      <c r="AC1546">
        <f>IF($C1546="","",IF(COUNTIF('Códigos Santander (ref)'!$A$2:$A$79,$C1546)&gt;0,"SANTANDER",IF(COUNTIF('Códigos Itaú (ref)'!$A$2:$A$44,$C1546)&gt;0,"ITAU",IF(AND(TRIM(UPPER($I1546))="CONTRATUAL",ISNUMBER(SEARCH("INDIVIDUAL",SUBSTITUTE(UPPER($D1546)," ","")))),"PREMIUM FREE",""))))</f>
        <v/>
      </c>
    </row>
    <row r="1547">
      <c r="AC1547">
        <f>IF($C1547="","",IF(COUNTIF('Códigos Santander (ref)'!$A$2:$A$79,$C1547)&gt;0,"SANTANDER",IF(COUNTIF('Códigos Itaú (ref)'!$A$2:$A$44,$C1547)&gt;0,"ITAU",IF(AND(TRIM(UPPER($I1547))="CONTRATUAL",ISNUMBER(SEARCH("INDIVIDUAL",SUBSTITUTE(UPPER($D1547)," ","")))),"PREMIUM FREE",""))))</f>
        <v/>
      </c>
    </row>
    <row r="1548">
      <c r="AC1548">
        <f>IF($C1548="","",IF(COUNTIF('Códigos Santander (ref)'!$A$2:$A$79,$C1548)&gt;0,"SANTANDER",IF(COUNTIF('Códigos Itaú (ref)'!$A$2:$A$44,$C1548)&gt;0,"ITAU",IF(AND(TRIM(UPPER($I1548))="CONTRATUAL",ISNUMBER(SEARCH("INDIVIDUAL",SUBSTITUTE(UPPER($D1548)," ","")))),"PREMIUM FREE",""))))</f>
        <v/>
      </c>
    </row>
    <row r="1549">
      <c r="AC1549">
        <f>IF($C1549="","",IF(COUNTIF('Códigos Santander (ref)'!$A$2:$A$79,$C1549)&gt;0,"SANTANDER",IF(COUNTIF('Códigos Itaú (ref)'!$A$2:$A$44,$C1549)&gt;0,"ITAU",IF(AND(TRIM(UPPER($I1549))="CONTRATUAL",ISNUMBER(SEARCH("INDIVIDUAL",SUBSTITUTE(UPPER($D1549)," ","")))),"PREMIUM FREE",""))))</f>
        <v/>
      </c>
    </row>
    <row r="1550">
      <c r="AC1550">
        <f>IF($C1550="","",IF(COUNTIF('Códigos Santander (ref)'!$A$2:$A$79,$C1550)&gt;0,"SANTANDER",IF(COUNTIF('Códigos Itaú (ref)'!$A$2:$A$44,$C1550)&gt;0,"ITAU",IF(AND(TRIM(UPPER($I1550))="CONTRATUAL",ISNUMBER(SEARCH("INDIVIDUAL",SUBSTITUTE(UPPER($D1550)," ","")))),"PREMIUM FREE",""))))</f>
        <v/>
      </c>
    </row>
    <row r="1551">
      <c r="AC1551">
        <f>IF($C1551="","",IF(COUNTIF('Códigos Santander (ref)'!$A$2:$A$79,$C1551)&gt;0,"SANTANDER",IF(COUNTIF('Códigos Itaú (ref)'!$A$2:$A$44,$C1551)&gt;0,"ITAU",IF(AND(TRIM(UPPER($I1551))="CONTRATUAL",ISNUMBER(SEARCH("INDIVIDUAL",SUBSTITUTE(UPPER($D1551)," ","")))),"PREMIUM FREE",""))))</f>
        <v/>
      </c>
    </row>
    <row r="1552">
      <c r="AC1552">
        <f>IF($C1552="","",IF(COUNTIF('Códigos Santander (ref)'!$A$2:$A$79,$C1552)&gt;0,"SANTANDER",IF(COUNTIF('Códigos Itaú (ref)'!$A$2:$A$44,$C1552)&gt;0,"ITAU",IF(AND(TRIM(UPPER($I1552))="CONTRATUAL",ISNUMBER(SEARCH("INDIVIDUAL",SUBSTITUTE(UPPER($D1552)," ","")))),"PREMIUM FREE",""))))</f>
        <v/>
      </c>
    </row>
    <row r="1553">
      <c r="AC1553">
        <f>IF($C1553="","",IF(COUNTIF('Códigos Santander (ref)'!$A$2:$A$79,$C1553)&gt;0,"SANTANDER",IF(COUNTIF('Códigos Itaú (ref)'!$A$2:$A$44,$C1553)&gt;0,"ITAU",IF(AND(TRIM(UPPER($I1553))="CONTRATUAL",ISNUMBER(SEARCH("INDIVIDUAL",SUBSTITUTE(UPPER($D1553)," ","")))),"PREMIUM FREE",""))))</f>
        <v/>
      </c>
    </row>
    <row r="1554">
      <c r="AC1554">
        <f>IF($C1554="","",IF(COUNTIF('Códigos Santander (ref)'!$A$2:$A$79,$C1554)&gt;0,"SANTANDER",IF(COUNTIF('Códigos Itaú (ref)'!$A$2:$A$44,$C1554)&gt;0,"ITAU",IF(AND(TRIM(UPPER($I1554))="CONTRATUAL",ISNUMBER(SEARCH("INDIVIDUAL",SUBSTITUTE(UPPER($D1554)," ","")))),"PREMIUM FREE",""))))</f>
        <v/>
      </c>
    </row>
    <row r="1555">
      <c r="AC1555">
        <f>IF($C1555="","",IF(COUNTIF('Códigos Santander (ref)'!$A$2:$A$79,$C1555)&gt;0,"SANTANDER",IF(COUNTIF('Códigos Itaú (ref)'!$A$2:$A$44,$C1555)&gt;0,"ITAU",IF(AND(TRIM(UPPER($I1555))="CONTRATUAL",ISNUMBER(SEARCH("INDIVIDUAL",SUBSTITUTE(UPPER($D1555)," ","")))),"PREMIUM FREE",""))))</f>
        <v/>
      </c>
    </row>
    <row r="1556">
      <c r="AC1556">
        <f>IF($C1556="","",IF(COUNTIF('Códigos Santander (ref)'!$A$2:$A$79,$C1556)&gt;0,"SANTANDER",IF(COUNTIF('Códigos Itaú (ref)'!$A$2:$A$44,$C1556)&gt;0,"ITAU",IF(AND(TRIM(UPPER($I1556))="CONTRATUAL",ISNUMBER(SEARCH("INDIVIDUAL",SUBSTITUTE(UPPER($D1556)," ","")))),"PREMIUM FREE",""))))</f>
        <v/>
      </c>
    </row>
    <row r="1557">
      <c r="AC1557">
        <f>IF($C1557="","",IF(COUNTIF('Códigos Santander (ref)'!$A$2:$A$79,$C1557)&gt;0,"SANTANDER",IF(COUNTIF('Códigos Itaú (ref)'!$A$2:$A$44,$C1557)&gt;0,"ITAU",IF(AND(TRIM(UPPER($I1557))="CONTRATUAL",ISNUMBER(SEARCH("INDIVIDUAL",SUBSTITUTE(UPPER($D1557)," ","")))),"PREMIUM FREE",""))))</f>
        <v/>
      </c>
    </row>
    <row r="1558">
      <c r="AC1558">
        <f>IF($C1558="","",IF(COUNTIF('Códigos Santander (ref)'!$A$2:$A$79,$C1558)&gt;0,"SANTANDER",IF(COUNTIF('Códigos Itaú (ref)'!$A$2:$A$44,$C1558)&gt;0,"ITAU",IF(AND(TRIM(UPPER($I1558))="CONTRATUAL",ISNUMBER(SEARCH("INDIVIDUAL",SUBSTITUTE(UPPER($D1558)," ","")))),"PREMIUM FREE",""))))</f>
        <v/>
      </c>
    </row>
    <row r="1559">
      <c r="AC1559">
        <f>IF($C1559="","",IF(COUNTIF('Códigos Santander (ref)'!$A$2:$A$79,$C1559)&gt;0,"SANTANDER",IF(COUNTIF('Códigos Itaú (ref)'!$A$2:$A$44,$C1559)&gt;0,"ITAU",IF(AND(TRIM(UPPER($I1559))="CONTRATUAL",ISNUMBER(SEARCH("INDIVIDUAL",SUBSTITUTE(UPPER($D1559)," ","")))),"PREMIUM FREE",""))))</f>
        <v/>
      </c>
    </row>
    <row r="1560">
      <c r="AC1560">
        <f>IF($C1560="","",IF(COUNTIF('Códigos Santander (ref)'!$A$2:$A$79,$C1560)&gt;0,"SANTANDER",IF(COUNTIF('Códigos Itaú (ref)'!$A$2:$A$44,$C1560)&gt;0,"ITAU",IF(AND(TRIM(UPPER($I1560))="CONTRATUAL",ISNUMBER(SEARCH("INDIVIDUAL",SUBSTITUTE(UPPER($D1560)," ","")))),"PREMIUM FREE",""))))</f>
        <v/>
      </c>
    </row>
    <row r="1561">
      <c r="AC1561">
        <f>IF($C1561="","",IF(COUNTIF('Códigos Santander (ref)'!$A$2:$A$79,$C1561)&gt;0,"SANTANDER",IF(COUNTIF('Códigos Itaú (ref)'!$A$2:$A$44,$C1561)&gt;0,"ITAU",IF(AND(TRIM(UPPER($I1561))="CONTRATUAL",ISNUMBER(SEARCH("INDIVIDUAL",SUBSTITUTE(UPPER($D1561)," ","")))),"PREMIUM FREE",""))))</f>
        <v/>
      </c>
    </row>
    <row r="1562">
      <c r="AC1562">
        <f>IF($C1562="","",IF(COUNTIF('Códigos Santander (ref)'!$A$2:$A$79,$C1562)&gt;0,"SANTANDER",IF(COUNTIF('Códigos Itaú (ref)'!$A$2:$A$44,$C1562)&gt;0,"ITAU",IF(AND(TRIM(UPPER($I1562))="CONTRATUAL",ISNUMBER(SEARCH("INDIVIDUAL",SUBSTITUTE(UPPER($D1562)," ","")))),"PREMIUM FREE",""))))</f>
        <v/>
      </c>
    </row>
    <row r="1563">
      <c r="AC1563">
        <f>IF($C1563="","",IF(COUNTIF('Códigos Santander (ref)'!$A$2:$A$79,$C1563)&gt;0,"SANTANDER",IF(COUNTIF('Códigos Itaú (ref)'!$A$2:$A$44,$C1563)&gt;0,"ITAU",IF(AND(TRIM(UPPER($I1563))="CONTRATUAL",ISNUMBER(SEARCH("INDIVIDUAL",SUBSTITUTE(UPPER($D1563)," ","")))),"PREMIUM FREE",""))))</f>
        <v/>
      </c>
    </row>
    <row r="1564">
      <c r="AC1564">
        <f>IF($C1564="","",IF(COUNTIF('Códigos Santander (ref)'!$A$2:$A$79,$C1564)&gt;0,"SANTANDER",IF(COUNTIF('Códigos Itaú (ref)'!$A$2:$A$44,$C1564)&gt;0,"ITAU",IF(AND(TRIM(UPPER($I1564))="CONTRATUAL",ISNUMBER(SEARCH("INDIVIDUAL",SUBSTITUTE(UPPER($D1564)," ","")))),"PREMIUM FREE",""))))</f>
        <v/>
      </c>
    </row>
    <row r="1565">
      <c r="AC1565">
        <f>IF($C1565="","",IF(COUNTIF('Códigos Santander (ref)'!$A$2:$A$79,$C1565)&gt;0,"SANTANDER",IF(COUNTIF('Códigos Itaú (ref)'!$A$2:$A$44,$C1565)&gt;0,"ITAU",IF(AND(TRIM(UPPER($I1565))="CONTRATUAL",ISNUMBER(SEARCH("INDIVIDUAL",SUBSTITUTE(UPPER($D1565)," ","")))),"PREMIUM FREE",""))))</f>
        <v/>
      </c>
    </row>
    <row r="1566">
      <c r="AC1566">
        <f>IF($C1566="","",IF(COUNTIF('Códigos Santander (ref)'!$A$2:$A$79,$C1566)&gt;0,"SANTANDER",IF(COUNTIF('Códigos Itaú (ref)'!$A$2:$A$44,$C1566)&gt;0,"ITAU",IF(AND(TRIM(UPPER($I1566))="CONTRATUAL",ISNUMBER(SEARCH("INDIVIDUAL",SUBSTITUTE(UPPER($D1566)," ","")))),"PREMIUM FREE",""))))</f>
        <v/>
      </c>
    </row>
    <row r="1567">
      <c r="AC1567">
        <f>IF($C1567="","",IF(COUNTIF('Códigos Santander (ref)'!$A$2:$A$79,$C1567)&gt;0,"SANTANDER",IF(COUNTIF('Códigos Itaú (ref)'!$A$2:$A$44,$C1567)&gt;0,"ITAU",IF(AND(TRIM(UPPER($I1567))="CONTRATUAL",ISNUMBER(SEARCH("INDIVIDUAL",SUBSTITUTE(UPPER($D1567)," ","")))),"PREMIUM FREE",""))))</f>
        <v/>
      </c>
    </row>
    <row r="1568">
      <c r="AC1568">
        <f>IF($C1568="","",IF(COUNTIF('Códigos Santander (ref)'!$A$2:$A$79,$C1568)&gt;0,"SANTANDER",IF(COUNTIF('Códigos Itaú (ref)'!$A$2:$A$44,$C1568)&gt;0,"ITAU",IF(AND(TRIM(UPPER($I1568))="CONTRATUAL",ISNUMBER(SEARCH("INDIVIDUAL",SUBSTITUTE(UPPER($D1568)," ","")))),"PREMIUM FREE",""))))</f>
        <v/>
      </c>
    </row>
    <row r="1569">
      <c r="AC1569">
        <f>IF($C1569="","",IF(COUNTIF('Códigos Santander (ref)'!$A$2:$A$79,$C1569)&gt;0,"SANTANDER",IF(COUNTIF('Códigos Itaú (ref)'!$A$2:$A$44,$C1569)&gt;0,"ITAU",IF(AND(TRIM(UPPER($I1569))="CONTRATUAL",ISNUMBER(SEARCH("INDIVIDUAL",SUBSTITUTE(UPPER($D1569)," ","")))),"PREMIUM FREE",""))))</f>
        <v/>
      </c>
    </row>
    <row r="1570">
      <c r="AC1570">
        <f>IF($C1570="","",IF(COUNTIF('Códigos Santander (ref)'!$A$2:$A$79,$C1570)&gt;0,"SANTANDER",IF(COUNTIF('Códigos Itaú (ref)'!$A$2:$A$44,$C1570)&gt;0,"ITAU",IF(AND(TRIM(UPPER($I1570))="CONTRATUAL",ISNUMBER(SEARCH("INDIVIDUAL",SUBSTITUTE(UPPER($D1570)," ","")))),"PREMIUM FREE",""))))</f>
        <v/>
      </c>
    </row>
    <row r="1571">
      <c r="AC1571">
        <f>IF($C1571="","",IF(COUNTIF('Códigos Santander (ref)'!$A$2:$A$79,$C1571)&gt;0,"SANTANDER",IF(COUNTIF('Códigos Itaú (ref)'!$A$2:$A$44,$C1571)&gt;0,"ITAU",IF(AND(TRIM(UPPER($I1571))="CONTRATUAL",ISNUMBER(SEARCH("INDIVIDUAL",SUBSTITUTE(UPPER($D1571)," ","")))),"PREMIUM FREE",""))))</f>
        <v/>
      </c>
    </row>
    <row r="1572">
      <c r="AC1572">
        <f>IF($C1572="","",IF(COUNTIF('Códigos Santander (ref)'!$A$2:$A$79,$C1572)&gt;0,"SANTANDER",IF(COUNTIF('Códigos Itaú (ref)'!$A$2:$A$44,$C1572)&gt;0,"ITAU",IF(AND(TRIM(UPPER($I1572))="CONTRATUAL",ISNUMBER(SEARCH("INDIVIDUAL",SUBSTITUTE(UPPER($D1572)," ","")))),"PREMIUM FREE",""))))</f>
        <v/>
      </c>
    </row>
    <row r="1573">
      <c r="AC1573">
        <f>IF($C1573="","",IF(COUNTIF('Códigos Santander (ref)'!$A$2:$A$79,$C1573)&gt;0,"SANTANDER",IF(COUNTIF('Códigos Itaú (ref)'!$A$2:$A$44,$C1573)&gt;0,"ITAU",IF(AND(TRIM(UPPER($I1573))="CONTRATUAL",ISNUMBER(SEARCH("INDIVIDUAL",SUBSTITUTE(UPPER($D1573)," ","")))),"PREMIUM FREE",""))))</f>
        <v/>
      </c>
    </row>
    <row r="1574">
      <c r="AC1574">
        <f>IF($C1574="","",IF(COUNTIF('Códigos Santander (ref)'!$A$2:$A$79,$C1574)&gt;0,"SANTANDER",IF(COUNTIF('Códigos Itaú (ref)'!$A$2:$A$44,$C1574)&gt;0,"ITAU",IF(AND(TRIM(UPPER($I1574))="CONTRATUAL",ISNUMBER(SEARCH("INDIVIDUAL",SUBSTITUTE(UPPER($D1574)," ","")))),"PREMIUM FREE",""))))</f>
        <v/>
      </c>
    </row>
    <row r="1575">
      <c r="AC1575">
        <f>IF($C1575="","",IF(COUNTIF('Códigos Santander (ref)'!$A$2:$A$79,$C1575)&gt;0,"SANTANDER",IF(COUNTIF('Códigos Itaú (ref)'!$A$2:$A$44,$C1575)&gt;0,"ITAU",IF(AND(TRIM(UPPER($I1575))="CONTRATUAL",ISNUMBER(SEARCH("INDIVIDUAL",SUBSTITUTE(UPPER($D1575)," ","")))),"PREMIUM FREE",""))))</f>
        <v/>
      </c>
    </row>
    <row r="1576">
      <c r="AC1576">
        <f>IF($C1576="","",IF(COUNTIF('Códigos Santander (ref)'!$A$2:$A$79,$C1576)&gt;0,"SANTANDER",IF(COUNTIF('Códigos Itaú (ref)'!$A$2:$A$44,$C1576)&gt;0,"ITAU",IF(AND(TRIM(UPPER($I1576))="CONTRATUAL",ISNUMBER(SEARCH("INDIVIDUAL",SUBSTITUTE(UPPER($D1576)," ","")))),"PREMIUM FREE",""))))</f>
        <v/>
      </c>
    </row>
    <row r="1577">
      <c r="AC1577">
        <f>IF($C1577="","",IF(COUNTIF('Códigos Santander (ref)'!$A$2:$A$79,$C1577)&gt;0,"SANTANDER",IF(COUNTIF('Códigos Itaú (ref)'!$A$2:$A$44,$C1577)&gt;0,"ITAU",IF(AND(TRIM(UPPER($I1577))="CONTRATUAL",ISNUMBER(SEARCH("INDIVIDUAL",SUBSTITUTE(UPPER($D1577)," ","")))),"PREMIUM FREE",""))))</f>
        <v/>
      </c>
    </row>
    <row r="1578">
      <c r="AC1578">
        <f>IF($C1578="","",IF(COUNTIF('Códigos Santander (ref)'!$A$2:$A$79,$C1578)&gt;0,"SANTANDER",IF(COUNTIF('Códigos Itaú (ref)'!$A$2:$A$44,$C1578)&gt;0,"ITAU",IF(AND(TRIM(UPPER($I1578))="CONTRATUAL",ISNUMBER(SEARCH("INDIVIDUAL",SUBSTITUTE(UPPER($D1578)," ","")))),"PREMIUM FREE",""))))</f>
        <v/>
      </c>
    </row>
    <row r="1579">
      <c r="AC1579">
        <f>IF($C1579="","",IF(COUNTIF('Códigos Santander (ref)'!$A$2:$A$79,$C1579)&gt;0,"SANTANDER",IF(COUNTIF('Códigos Itaú (ref)'!$A$2:$A$44,$C1579)&gt;0,"ITAU",IF(AND(TRIM(UPPER($I1579))="CONTRATUAL",ISNUMBER(SEARCH("INDIVIDUAL",SUBSTITUTE(UPPER($D1579)," ","")))),"PREMIUM FREE",""))))</f>
        <v/>
      </c>
    </row>
    <row r="1580">
      <c r="AC1580">
        <f>IF($C1580="","",IF(COUNTIF('Códigos Santander (ref)'!$A$2:$A$79,$C1580)&gt;0,"SANTANDER",IF(COUNTIF('Códigos Itaú (ref)'!$A$2:$A$44,$C1580)&gt;0,"ITAU",IF(AND(TRIM(UPPER($I1580))="CONTRATUAL",ISNUMBER(SEARCH("INDIVIDUAL",SUBSTITUTE(UPPER($D1580)," ","")))),"PREMIUM FREE",""))))</f>
        <v/>
      </c>
    </row>
    <row r="1581">
      <c r="AC1581">
        <f>IF($C1581="","",IF(COUNTIF('Códigos Santander (ref)'!$A$2:$A$79,$C1581)&gt;0,"SANTANDER",IF(COUNTIF('Códigos Itaú (ref)'!$A$2:$A$44,$C1581)&gt;0,"ITAU",IF(AND(TRIM(UPPER($I1581))="CONTRATUAL",ISNUMBER(SEARCH("INDIVIDUAL",SUBSTITUTE(UPPER($D1581)," ","")))),"PREMIUM FREE",""))))</f>
        <v/>
      </c>
    </row>
    <row r="1582">
      <c r="AC1582">
        <f>IF($C1582="","",IF(COUNTIF('Códigos Santander (ref)'!$A$2:$A$79,$C1582)&gt;0,"SANTANDER",IF(COUNTIF('Códigos Itaú (ref)'!$A$2:$A$44,$C1582)&gt;0,"ITAU",IF(AND(TRIM(UPPER($I1582))="CONTRATUAL",ISNUMBER(SEARCH("INDIVIDUAL",SUBSTITUTE(UPPER($D1582)," ","")))),"PREMIUM FREE",""))))</f>
        <v/>
      </c>
    </row>
    <row r="1583">
      <c r="AC1583">
        <f>IF($C1583="","",IF(COUNTIF('Códigos Santander (ref)'!$A$2:$A$79,$C1583)&gt;0,"SANTANDER",IF(COUNTIF('Códigos Itaú (ref)'!$A$2:$A$44,$C1583)&gt;0,"ITAU",IF(AND(TRIM(UPPER($I1583))="CONTRATUAL",ISNUMBER(SEARCH("INDIVIDUAL",SUBSTITUTE(UPPER($D1583)," ","")))),"PREMIUM FREE",""))))</f>
        <v/>
      </c>
    </row>
    <row r="1584">
      <c r="AC1584">
        <f>IF($C1584="","",IF(COUNTIF('Códigos Santander (ref)'!$A$2:$A$79,$C1584)&gt;0,"SANTANDER",IF(COUNTIF('Códigos Itaú (ref)'!$A$2:$A$44,$C1584)&gt;0,"ITAU",IF(AND(TRIM(UPPER($I1584))="CONTRATUAL",ISNUMBER(SEARCH("INDIVIDUAL",SUBSTITUTE(UPPER($D1584)," ","")))),"PREMIUM FREE",""))))</f>
        <v/>
      </c>
    </row>
    <row r="1585">
      <c r="AC1585">
        <f>IF($C1585="","",IF(COUNTIF('Códigos Santander (ref)'!$A$2:$A$79,$C1585)&gt;0,"SANTANDER",IF(COUNTIF('Códigos Itaú (ref)'!$A$2:$A$44,$C1585)&gt;0,"ITAU",IF(AND(TRIM(UPPER($I1585))="CONTRATUAL",ISNUMBER(SEARCH("INDIVIDUAL",SUBSTITUTE(UPPER($D1585)," ","")))),"PREMIUM FREE",""))))</f>
        <v/>
      </c>
    </row>
    <row r="1586">
      <c r="AC1586">
        <f>IF($C1586="","",IF(COUNTIF('Códigos Santander (ref)'!$A$2:$A$79,$C1586)&gt;0,"SANTANDER",IF(COUNTIF('Códigos Itaú (ref)'!$A$2:$A$44,$C1586)&gt;0,"ITAU",IF(AND(TRIM(UPPER($I1586))="CONTRATUAL",ISNUMBER(SEARCH("INDIVIDUAL",SUBSTITUTE(UPPER($D1586)," ","")))),"PREMIUM FREE",""))))</f>
        <v/>
      </c>
    </row>
    <row r="1587">
      <c r="AC1587">
        <f>IF($C1587="","",IF(COUNTIF('Códigos Santander (ref)'!$A$2:$A$79,$C1587)&gt;0,"SANTANDER",IF(COUNTIF('Códigos Itaú (ref)'!$A$2:$A$44,$C1587)&gt;0,"ITAU",IF(AND(TRIM(UPPER($I1587))="CONTRATUAL",ISNUMBER(SEARCH("INDIVIDUAL",SUBSTITUTE(UPPER($D1587)," ","")))),"PREMIUM FREE",""))))</f>
        <v/>
      </c>
    </row>
    <row r="1588">
      <c r="AC1588">
        <f>IF($C1588="","",IF(COUNTIF('Códigos Santander (ref)'!$A$2:$A$79,$C1588)&gt;0,"SANTANDER",IF(COUNTIF('Códigos Itaú (ref)'!$A$2:$A$44,$C1588)&gt;0,"ITAU",IF(AND(TRIM(UPPER($I1588))="CONTRATUAL",ISNUMBER(SEARCH("INDIVIDUAL",SUBSTITUTE(UPPER($D1588)," ","")))),"PREMIUM FREE",""))))</f>
        <v/>
      </c>
    </row>
    <row r="1589">
      <c r="AC1589">
        <f>IF($C1589="","",IF(COUNTIF('Códigos Santander (ref)'!$A$2:$A$79,$C1589)&gt;0,"SANTANDER",IF(COUNTIF('Códigos Itaú (ref)'!$A$2:$A$44,$C1589)&gt;0,"ITAU",IF(AND(TRIM(UPPER($I1589))="CONTRATUAL",ISNUMBER(SEARCH("INDIVIDUAL",SUBSTITUTE(UPPER($D1589)," ","")))),"PREMIUM FREE",""))))</f>
        <v/>
      </c>
    </row>
    <row r="1590">
      <c r="AC1590">
        <f>IF($C1590="","",IF(COUNTIF('Códigos Santander (ref)'!$A$2:$A$79,$C1590)&gt;0,"SANTANDER",IF(COUNTIF('Códigos Itaú (ref)'!$A$2:$A$44,$C1590)&gt;0,"ITAU",IF(AND(TRIM(UPPER($I1590))="CONTRATUAL",ISNUMBER(SEARCH("INDIVIDUAL",SUBSTITUTE(UPPER($D1590)," ","")))),"PREMIUM FREE",""))))</f>
        <v/>
      </c>
    </row>
    <row r="1591">
      <c r="AC1591">
        <f>IF($C1591="","",IF(COUNTIF('Códigos Santander (ref)'!$A$2:$A$79,$C1591)&gt;0,"SANTANDER",IF(COUNTIF('Códigos Itaú (ref)'!$A$2:$A$44,$C1591)&gt;0,"ITAU",IF(AND(TRIM(UPPER($I1591))="CONTRATUAL",ISNUMBER(SEARCH("INDIVIDUAL",SUBSTITUTE(UPPER($D1591)," ","")))),"PREMIUM FREE",""))))</f>
        <v/>
      </c>
    </row>
    <row r="1592">
      <c r="AC1592">
        <f>IF($C1592="","",IF(COUNTIF('Códigos Santander (ref)'!$A$2:$A$79,$C1592)&gt;0,"SANTANDER",IF(COUNTIF('Códigos Itaú (ref)'!$A$2:$A$44,$C1592)&gt;0,"ITAU",IF(AND(TRIM(UPPER($I1592))="CONTRATUAL",ISNUMBER(SEARCH("INDIVIDUAL",SUBSTITUTE(UPPER($D1592)," ","")))),"PREMIUM FREE",""))))</f>
        <v/>
      </c>
    </row>
    <row r="1593">
      <c r="AC1593">
        <f>IF($C1593="","",IF(COUNTIF('Códigos Santander (ref)'!$A$2:$A$79,$C1593)&gt;0,"SANTANDER",IF(COUNTIF('Códigos Itaú (ref)'!$A$2:$A$44,$C1593)&gt;0,"ITAU",IF(AND(TRIM(UPPER($I1593))="CONTRATUAL",ISNUMBER(SEARCH("INDIVIDUAL",SUBSTITUTE(UPPER($D1593)," ","")))),"PREMIUM FREE",""))))</f>
        <v/>
      </c>
    </row>
    <row r="1594">
      <c r="AC1594">
        <f>IF($C1594="","",IF(COUNTIF('Códigos Santander (ref)'!$A$2:$A$79,$C1594)&gt;0,"SANTANDER",IF(COUNTIF('Códigos Itaú (ref)'!$A$2:$A$44,$C1594)&gt;0,"ITAU",IF(AND(TRIM(UPPER($I1594))="CONTRATUAL",ISNUMBER(SEARCH("INDIVIDUAL",SUBSTITUTE(UPPER($D1594)," ","")))),"PREMIUM FREE",""))))</f>
        <v/>
      </c>
    </row>
    <row r="1595">
      <c r="AC1595">
        <f>IF($C1595="","",IF(COUNTIF('Códigos Santander (ref)'!$A$2:$A$79,$C1595)&gt;0,"SANTANDER",IF(COUNTIF('Códigos Itaú (ref)'!$A$2:$A$44,$C1595)&gt;0,"ITAU",IF(AND(TRIM(UPPER($I1595))="CONTRATUAL",ISNUMBER(SEARCH("INDIVIDUAL",SUBSTITUTE(UPPER($D1595)," ","")))),"PREMIUM FREE",""))))</f>
        <v/>
      </c>
    </row>
    <row r="1596">
      <c r="AC1596">
        <f>IF($C1596="","",IF(COUNTIF('Códigos Santander (ref)'!$A$2:$A$79,$C1596)&gt;0,"SANTANDER",IF(COUNTIF('Códigos Itaú (ref)'!$A$2:$A$44,$C1596)&gt;0,"ITAU",IF(AND(TRIM(UPPER($I1596))="CONTRATUAL",ISNUMBER(SEARCH("INDIVIDUAL",SUBSTITUTE(UPPER($D1596)," ","")))),"PREMIUM FREE",""))))</f>
        <v/>
      </c>
    </row>
    <row r="1597">
      <c r="AC1597">
        <f>IF($C1597="","",IF(COUNTIF('Códigos Santander (ref)'!$A$2:$A$79,$C1597)&gt;0,"SANTANDER",IF(COUNTIF('Códigos Itaú (ref)'!$A$2:$A$44,$C1597)&gt;0,"ITAU",IF(AND(TRIM(UPPER($I1597))="CONTRATUAL",ISNUMBER(SEARCH("INDIVIDUAL",SUBSTITUTE(UPPER($D1597)," ","")))),"PREMIUM FREE",""))))</f>
        <v/>
      </c>
    </row>
    <row r="1598">
      <c r="AC1598">
        <f>IF($C1598="","",IF(COUNTIF('Códigos Santander (ref)'!$A$2:$A$79,$C1598)&gt;0,"SANTANDER",IF(COUNTIF('Códigos Itaú (ref)'!$A$2:$A$44,$C1598)&gt;0,"ITAU",IF(AND(TRIM(UPPER($I1598))="CONTRATUAL",ISNUMBER(SEARCH("INDIVIDUAL",SUBSTITUTE(UPPER($D1598)," ","")))),"PREMIUM FREE",""))))</f>
        <v/>
      </c>
    </row>
    <row r="1599">
      <c r="AC1599">
        <f>IF($C1599="","",IF(COUNTIF('Códigos Santander (ref)'!$A$2:$A$79,$C1599)&gt;0,"SANTANDER",IF(COUNTIF('Códigos Itaú (ref)'!$A$2:$A$44,$C1599)&gt;0,"ITAU",IF(AND(TRIM(UPPER($I1599))="CONTRATUAL",ISNUMBER(SEARCH("INDIVIDUAL",SUBSTITUTE(UPPER($D1599)," ","")))),"PREMIUM FREE",""))))</f>
        <v/>
      </c>
    </row>
    <row r="1600">
      <c r="AC1600">
        <f>IF($C1600="","",IF(COUNTIF('Códigos Santander (ref)'!$A$2:$A$79,$C1600)&gt;0,"SANTANDER",IF(COUNTIF('Códigos Itaú (ref)'!$A$2:$A$44,$C1600)&gt;0,"ITAU",IF(AND(TRIM(UPPER($I1600))="CONTRATUAL",ISNUMBER(SEARCH("INDIVIDUAL",SUBSTITUTE(UPPER($D1600)," ","")))),"PREMIUM FREE",""))))</f>
        <v/>
      </c>
    </row>
    <row r="1601">
      <c r="AC1601">
        <f>IF($C1601="","",IF(COUNTIF('Códigos Santander (ref)'!$A$2:$A$79,$C1601)&gt;0,"SANTANDER",IF(COUNTIF('Códigos Itaú (ref)'!$A$2:$A$44,$C1601)&gt;0,"ITAU",IF(AND(TRIM(UPPER($I1601))="CONTRATUAL",ISNUMBER(SEARCH("INDIVIDUAL",SUBSTITUTE(UPPER($D1601)," ","")))),"PREMIUM FREE",""))))</f>
        <v/>
      </c>
    </row>
    <row r="1602">
      <c r="AC1602">
        <f>IF($C1602="","",IF(COUNTIF('Códigos Santander (ref)'!$A$2:$A$79,$C1602)&gt;0,"SANTANDER",IF(COUNTIF('Códigos Itaú (ref)'!$A$2:$A$44,$C1602)&gt;0,"ITAU",IF(AND(TRIM(UPPER($I1602))="CONTRATUAL",ISNUMBER(SEARCH("INDIVIDUAL",SUBSTITUTE(UPPER($D1602)," ","")))),"PREMIUM FREE",""))))</f>
        <v/>
      </c>
    </row>
    <row r="1603">
      <c r="AC1603">
        <f>IF($C1603="","",IF(COUNTIF('Códigos Santander (ref)'!$A$2:$A$79,$C1603)&gt;0,"SANTANDER",IF(COUNTIF('Códigos Itaú (ref)'!$A$2:$A$44,$C1603)&gt;0,"ITAU",IF(AND(TRIM(UPPER($I1603))="CONTRATUAL",ISNUMBER(SEARCH("INDIVIDUAL",SUBSTITUTE(UPPER($D1603)," ","")))),"PREMIUM FREE",""))))</f>
        <v/>
      </c>
    </row>
    <row r="1604">
      <c r="AC1604">
        <f>IF($C1604="","",IF(COUNTIF('Códigos Santander (ref)'!$A$2:$A$79,$C1604)&gt;0,"SANTANDER",IF(COUNTIF('Códigos Itaú (ref)'!$A$2:$A$44,$C1604)&gt;0,"ITAU",IF(AND(TRIM(UPPER($I1604))="CONTRATUAL",ISNUMBER(SEARCH("INDIVIDUAL",SUBSTITUTE(UPPER($D1604)," ","")))),"PREMIUM FREE",""))))</f>
        <v/>
      </c>
    </row>
    <row r="1605">
      <c r="AC1605">
        <f>IF($C1605="","",IF(COUNTIF('Códigos Santander (ref)'!$A$2:$A$79,$C1605)&gt;0,"SANTANDER",IF(COUNTIF('Códigos Itaú (ref)'!$A$2:$A$44,$C1605)&gt;0,"ITAU",IF(AND(TRIM(UPPER($I1605))="CONTRATUAL",ISNUMBER(SEARCH("INDIVIDUAL",SUBSTITUTE(UPPER($D1605)," ","")))),"PREMIUM FREE",""))))</f>
        <v/>
      </c>
    </row>
    <row r="1606">
      <c r="AC1606">
        <f>IF($C1606="","",IF(COUNTIF('Códigos Santander (ref)'!$A$2:$A$79,$C1606)&gt;0,"SANTANDER",IF(COUNTIF('Códigos Itaú (ref)'!$A$2:$A$44,$C1606)&gt;0,"ITAU",IF(AND(TRIM(UPPER($I1606))="CONTRATUAL",ISNUMBER(SEARCH("INDIVIDUAL",SUBSTITUTE(UPPER($D1606)," ","")))),"PREMIUM FREE",""))))</f>
        <v/>
      </c>
    </row>
    <row r="1607">
      <c r="AC1607">
        <f>IF($C1607="","",IF(COUNTIF('Códigos Santander (ref)'!$A$2:$A$79,$C1607)&gt;0,"SANTANDER",IF(COUNTIF('Códigos Itaú (ref)'!$A$2:$A$44,$C1607)&gt;0,"ITAU",IF(AND(TRIM(UPPER($I1607))="CONTRATUAL",ISNUMBER(SEARCH("INDIVIDUAL",SUBSTITUTE(UPPER($D1607)," ","")))),"PREMIUM FREE",""))))</f>
        <v/>
      </c>
    </row>
    <row r="1608">
      <c r="AC1608">
        <f>IF($C1608="","",IF(COUNTIF('Códigos Santander (ref)'!$A$2:$A$79,$C1608)&gt;0,"SANTANDER",IF(COUNTIF('Códigos Itaú (ref)'!$A$2:$A$44,$C1608)&gt;0,"ITAU",IF(AND(TRIM(UPPER($I1608))="CONTRATUAL",ISNUMBER(SEARCH("INDIVIDUAL",SUBSTITUTE(UPPER($D1608)," ","")))),"PREMIUM FREE",""))))</f>
        <v/>
      </c>
    </row>
    <row r="1609">
      <c r="AC1609">
        <f>IF($C1609="","",IF(COUNTIF('Códigos Santander (ref)'!$A$2:$A$79,$C1609)&gt;0,"SANTANDER",IF(COUNTIF('Códigos Itaú (ref)'!$A$2:$A$44,$C1609)&gt;0,"ITAU",IF(AND(TRIM(UPPER($I1609))="CONTRATUAL",ISNUMBER(SEARCH("INDIVIDUAL",SUBSTITUTE(UPPER($D1609)," ","")))),"PREMIUM FREE",""))))</f>
        <v/>
      </c>
    </row>
    <row r="1610">
      <c r="AC1610">
        <f>IF($C1610="","",IF(COUNTIF('Códigos Santander (ref)'!$A$2:$A$79,$C1610)&gt;0,"SANTANDER",IF(COUNTIF('Códigos Itaú (ref)'!$A$2:$A$44,$C1610)&gt;0,"ITAU",IF(AND(TRIM(UPPER($I1610))="CONTRATUAL",ISNUMBER(SEARCH("INDIVIDUAL",SUBSTITUTE(UPPER($D1610)," ","")))),"PREMIUM FREE",""))))</f>
        <v/>
      </c>
    </row>
    <row r="1611">
      <c r="AC1611">
        <f>IF($C1611="","",IF(COUNTIF('Códigos Santander (ref)'!$A$2:$A$79,$C1611)&gt;0,"SANTANDER",IF(COUNTIF('Códigos Itaú (ref)'!$A$2:$A$44,$C1611)&gt;0,"ITAU",IF(AND(TRIM(UPPER($I1611))="CONTRATUAL",ISNUMBER(SEARCH("INDIVIDUAL",SUBSTITUTE(UPPER($D1611)," ","")))),"PREMIUM FREE",""))))</f>
        <v/>
      </c>
    </row>
    <row r="1612">
      <c r="AC1612">
        <f>IF($C1612="","",IF(COUNTIF('Códigos Santander (ref)'!$A$2:$A$79,$C1612)&gt;0,"SANTANDER",IF(COUNTIF('Códigos Itaú (ref)'!$A$2:$A$44,$C1612)&gt;0,"ITAU",IF(AND(TRIM(UPPER($I1612))="CONTRATUAL",ISNUMBER(SEARCH("INDIVIDUAL",SUBSTITUTE(UPPER($D1612)," ","")))),"PREMIUM FREE",""))))</f>
        <v/>
      </c>
    </row>
    <row r="1613">
      <c r="AC1613">
        <f>IF($C1613="","",IF(COUNTIF('Códigos Santander (ref)'!$A$2:$A$79,$C1613)&gt;0,"SANTANDER",IF(COUNTIF('Códigos Itaú (ref)'!$A$2:$A$44,$C1613)&gt;0,"ITAU",IF(AND(TRIM(UPPER($I1613))="CONTRATUAL",ISNUMBER(SEARCH("INDIVIDUAL",SUBSTITUTE(UPPER($D1613)," ","")))),"PREMIUM FREE",""))))</f>
        <v/>
      </c>
    </row>
    <row r="1614">
      <c r="AC1614">
        <f>IF($C1614="","",IF(COUNTIF('Códigos Santander (ref)'!$A$2:$A$79,$C1614)&gt;0,"SANTANDER",IF(COUNTIF('Códigos Itaú (ref)'!$A$2:$A$44,$C1614)&gt;0,"ITAU",IF(AND(TRIM(UPPER($I1614))="CONTRATUAL",ISNUMBER(SEARCH("INDIVIDUAL",SUBSTITUTE(UPPER($D1614)," ","")))),"PREMIUM FREE",""))))</f>
        <v/>
      </c>
    </row>
    <row r="1615">
      <c r="AC1615">
        <f>IF($C1615="","",IF(COUNTIF('Códigos Santander (ref)'!$A$2:$A$79,$C1615)&gt;0,"SANTANDER",IF(COUNTIF('Códigos Itaú (ref)'!$A$2:$A$44,$C1615)&gt;0,"ITAU",IF(AND(TRIM(UPPER($I1615))="CONTRATUAL",ISNUMBER(SEARCH("INDIVIDUAL",SUBSTITUTE(UPPER($D1615)," ","")))),"PREMIUM FREE",""))))</f>
        <v/>
      </c>
    </row>
    <row r="1616">
      <c r="AC1616">
        <f>IF($C1616="","",IF(COUNTIF('Códigos Santander (ref)'!$A$2:$A$79,$C1616)&gt;0,"SANTANDER",IF(COUNTIF('Códigos Itaú (ref)'!$A$2:$A$44,$C1616)&gt;0,"ITAU",IF(AND(TRIM(UPPER($I1616))="CONTRATUAL",ISNUMBER(SEARCH("INDIVIDUAL",SUBSTITUTE(UPPER($D1616)," ","")))),"PREMIUM FREE",""))))</f>
        <v/>
      </c>
    </row>
    <row r="1617">
      <c r="AC1617">
        <f>IF($C1617="","",IF(COUNTIF('Códigos Santander (ref)'!$A$2:$A$79,$C1617)&gt;0,"SANTANDER",IF(COUNTIF('Códigos Itaú (ref)'!$A$2:$A$44,$C1617)&gt;0,"ITAU",IF(AND(TRIM(UPPER($I1617))="CONTRATUAL",ISNUMBER(SEARCH("INDIVIDUAL",SUBSTITUTE(UPPER($D1617)," ","")))),"PREMIUM FREE",""))))</f>
        <v/>
      </c>
    </row>
    <row r="1618">
      <c r="AC1618">
        <f>IF($C1618="","",IF(COUNTIF('Códigos Santander (ref)'!$A$2:$A$79,$C1618)&gt;0,"SANTANDER",IF(COUNTIF('Códigos Itaú (ref)'!$A$2:$A$44,$C1618)&gt;0,"ITAU",IF(AND(TRIM(UPPER($I1618))="CONTRATUAL",ISNUMBER(SEARCH("INDIVIDUAL",SUBSTITUTE(UPPER($D1618)," ","")))),"PREMIUM FREE",""))))</f>
        <v/>
      </c>
    </row>
    <row r="1619">
      <c r="AC1619">
        <f>IF($C1619="","",IF(COUNTIF('Códigos Santander (ref)'!$A$2:$A$79,$C1619)&gt;0,"SANTANDER",IF(COUNTIF('Códigos Itaú (ref)'!$A$2:$A$44,$C1619)&gt;0,"ITAU",IF(AND(TRIM(UPPER($I1619))="CONTRATUAL",ISNUMBER(SEARCH("INDIVIDUAL",SUBSTITUTE(UPPER($D1619)," ","")))),"PREMIUM FREE",""))))</f>
        <v/>
      </c>
    </row>
    <row r="1620">
      <c r="AC1620">
        <f>IF($C1620="","",IF(COUNTIF('Códigos Santander (ref)'!$A$2:$A$79,$C1620)&gt;0,"SANTANDER",IF(COUNTIF('Códigos Itaú (ref)'!$A$2:$A$44,$C1620)&gt;0,"ITAU",IF(AND(TRIM(UPPER($I1620))="CONTRATUAL",ISNUMBER(SEARCH("INDIVIDUAL",SUBSTITUTE(UPPER($D1620)," ","")))),"PREMIUM FREE",""))))</f>
        <v/>
      </c>
    </row>
    <row r="1621">
      <c r="AC1621">
        <f>IF($C1621="","",IF(COUNTIF('Códigos Santander (ref)'!$A$2:$A$79,$C1621)&gt;0,"SANTANDER",IF(COUNTIF('Códigos Itaú (ref)'!$A$2:$A$44,$C1621)&gt;0,"ITAU",IF(AND(TRIM(UPPER($I1621))="CONTRATUAL",ISNUMBER(SEARCH("INDIVIDUAL",SUBSTITUTE(UPPER($D1621)," ","")))),"PREMIUM FREE",""))))</f>
        <v/>
      </c>
    </row>
    <row r="1622">
      <c r="AC1622">
        <f>IF($C1622="","",IF(COUNTIF('Códigos Santander (ref)'!$A$2:$A$79,$C1622)&gt;0,"SANTANDER",IF(COUNTIF('Códigos Itaú (ref)'!$A$2:$A$44,$C1622)&gt;0,"ITAU",IF(AND(TRIM(UPPER($I1622))="CONTRATUAL",ISNUMBER(SEARCH("INDIVIDUAL",SUBSTITUTE(UPPER($D1622)," ","")))),"PREMIUM FREE",""))))</f>
        <v/>
      </c>
    </row>
    <row r="1623">
      <c r="AC1623">
        <f>IF($C1623="","",IF(COUNTIF('Códigos Santander (ref)'!$A$2:$A$79,$C1623)&gt;0,"SANTANDER",IF(COUNTIF('Códigos Itaú (ref)'!$A$2:$A$44,$C1623)&gt;0,"ITAU",IF(AND(TRIM(UPPER($I1623))="CONTRATUAL",ISNUMBER(SEARCH("INDIVIDUAL",SUBSTITUTE(UPPER($D1623)," ","")))),"PREMIUM FREE",""))))</f>
        <v/>
      </c>
    </row>
    <row r="1624">
      <c r="AC1624">
        <f>IF($C1624="","",IF(COUNTIF('Códigos Santander (ref)'!$A$2:$A$79,$C1624)&gt;0,"SANTANDER",IF(COUNTIF('Códigos Itaú (ref)'!$A$2:$A$44,$C1624)&gt;0,"ITAU",IF(AND(TRIM(UPPER($I1624))="CONTRATUAL",ISNUMBER(SEARCH("INDIVIDUAL",SUBSTITUTE(UPPER($D1624)," ","")))),"PREMIUM FREE",""))))</f>
        <v/>
      </c>
    </row>
    <row r="1625">
      <c r="AC1625">
        <f>IF($C1625="","",IF(COUNTIF('Códigos Santander (ref)'!$A$2:$A$79,$C1625)&gt;0,"SANTANDER",IF(COUNTIF('Códigos Itaú (ref)'!$A$2:$A$44,$C1625)&gt;0,"ITAU",IF(AND(TRIM(UPPER($I1625))="CONTRATUAL",ISNUMBER(SEARCH("INDIVIDUAL",SUBSTITUTE(UPPER($D1625)," ","")))),"PREMIUM FREE",""))))</f>
        <v/>
      </c>
    </row>
    <row r="1626">
      <c r="AC1626">
        <f>IF($C1626="","",IF(COUNTIF('Códigos Santander (ref)'!$A$2:$A$79,$C1626)&gt;0,"SANTANDER",IF(COUNTIF('Códigos Itaú (ref)'!$A$2:$A$44,$C1626)&gt;0,"ITAU",IF(AND(TRIM(UPPER($I1626))="CONTRATUAL",ISNUMBER(SEARCH("INDIVIDUAL",SUBSTITUTE(UPPER($D1626)," ","")))),"PREMIUM FREE",""))))</f>
        <v/>
      </c>
    </row>
    <row r="1627">
      <c r="AC1627">
        <f>IF($C1627="","",IF(COUNTIF('Códigos Santander (ref)'!$A$2:$A$79,$C1627)&gt;0,"SANTANDER",IF(COUNTIF('Códigos Itaú (ref)'!$A$2:$A$44,$C1627)&gt;0,"ITAU",IF(AND(TRIM(UPPER($I1627))="CONTRATUAL",ISNUMBER(SEARCH("INDIVIDUAL",SUBSTITUTE(UPPER($D1627)," ","")))),"PREMIUM FREE",""))))</f>
        <v/>
      </c>
    </row>
    <row r="1628">
      <c r="AC1628">
        <f>IF($C1628="","",IF(COUNTIF('Códigos Santander (ref)'!$A$2:$A$79,$C1628)&gt;0,"SANTANDER",IF(COUNTIF('Códigos Itaú (ref)'!$A$2:$A$44,$C1628)&gt;0,"ITAU",IF(AND(TRIM(UPPER($I1628))="CONTRATUAL",ISNUMBER(SEARCH("INDIVIDUAL",SUBSTITUTE(UPPER($D1628)," ","")))),"PREMIUM FREE",""))))</f>
        <v/>
      </c>
    </row>
    <row r="1629">
      <c r="AC1629">
        <f>IF($C1629="","",IF(COUNTIF('Códigos Santander (ref)'!$A$2:$A$79,$C1629)&gt;0,"SANTANDER",IF(COUNTIF('Códigos Itaú (ref)'!$A$2:$A$44,$C1629)&gt;0,"ITAU",IF(AND(TRIM(UPPER($I1629))="CONTRATUAL",ISNUMBER(SEARCH("INDIVIDUAL",SUBSTITUTE(UPPER($D1629)," ","")))),"PREMIUM FREE",""))))</f>
        <v/>
      </c>
    </row>
    <row r="1630">
      <c r="AC1630">
        <f>IF($C1630="","",IF(COUNTIF('Códigos Santander (ref)'!$A$2:$A$79,$C1630)&gt;0,"SANTANDER",IF(COUNTIF('Códigos Itaú (ref)'!$A$2:$A$44,$C1630)&gt;0,"ITAU",IF(AND(TRIM(UPPER($I1630))="CONTRATUAL",ISNUMBER(SEARCH("INDIVIDUAL",SUBSTITUTE(UPPER($D1630)," ","")))),"PREMIUM FREE",""))))</f>
        <v/>
      </c>
    </row>
    <row r="1631">
      <c r="AC1631">
        <f>IF($C1631="","",IF(COUNTIF('Códigos Santander (ref)'!$A$2:$A$79,$C1631)&gt;0,"SANTANDER",IF(COUNTIF('Códigos Itaú (ref)'!$A$2:$A$44,$C1631)&gt;0,"ITAU",IF(AND(TRIM(UPPER($I1631))="CONTRATUAL",ISNUMBER(SEARCH("INDIVIDUAL",SUBSTITUTE(UPPER($D1631)," ","")))),"PREMIUM FREE",""))))</f>
        <v/>
      </c>
    </row>
    <row r="1632">
      <c r="AC1632">
        <f>IF($C1632="","",IF(COUNTIF('Códigos Santander (ref)'!$A$2:$A$79,$C1632)&gt;0,"SANTANDER",IF(COUNTIF('Códigos Itaú (ref)'!$A$2:$A$44,$C1632)&gt;0,"ITAU",IF(AND(TRIM(UPPER($I1632))="CONTRATUAL",ISNUMBER(SEARCH("INDIVIDUAL",SUBSTITUTE(UPPER($D1632)," ","")))),"PREMIUM FREE",""))))</f>
        <v/>
      </c>
    </row>
    <row r="1633">
      <c r="AC1633">
        <f>IF($C1633="","",IF(COUNTIF('Códigos Santander (ref)'!$A$2:$A$79,$C1633)&gt;0,"SANTANDER",IF(COUNTIF('Códigos Itaú (ref)'!$A$2:$A$44,$C1633)&gt;0,"ITAU",IF(AND(TRIM(UPPER($I1633))="CONTRATUAL",ISNUMBER(SEARCH("INDIVIDUAL",SUBSTITUTE(UPPER($D1633)," ","")))),"PREMIUM FREE",""))))</f>
        <v/>
      </c>
    </row>
    <row r="1634">
      <c r="AC1634">
        <f>IF($C1634="","",IF(COUNTIF('Códigos Santander (ref)'!$A$2:$A$79,$C1634)&gt;0,"SANTANDER",IF(COUNTIF('Códigos Itaú (ref)'!$A$2:$A$44,$C1634)&gt;0,"ITAU",IF(AND(TRIM(UPPER($I1634))="CONTRATUAL",ISNUMBER(SEARCH("INDIVIDUAL",SUBSTITUTE(UPPER($D1634)," ","")))),"PREMIUM FREE",""))))</f>
        <v/>
      </c>
    </row>
    <row r="1635">
      <c r="AC1635">
        <f>IF($C1635="","",IF(COUNTIF('Códigos Santander (ref)'!$A$2:$A$79,$C1635)&gt;0,"SANTANDER",IF(COUNTIF('Códigos Itaú (ref)'!$A$2:$A$44,$C1635)&gt;0,"ITAU",IF(AND(TRIM(UPPER($I1635))="CONTRATUAL",ISNUMBER(SEARCH("INDIVIDUAL",SUBSTITUTE(UPPER($D1635)," ","")))),"PREMIUM FREE",""))))</f>
        <v/>
      </c>
    </row>
    <row r="1636">
      <c r="AC1636">
        <f>IF($C1636="","",IF(COUNTIF('Códigos Santander (ref)'!$A$2:$A$79,$C1636)&gt;0,"SANTANDER",IF(COUNTIF('Códigos Itaú (ref)'!$A$2:$A$44,$C1636)&gt;0,"ITAU",IF(AND(TRIM(UPPER($I1636))="CONTRATUAL",ISNUMBER(SEARCH("INDIVIDUAL",SUBSTITUTE(UPPER($D1636)," ","")))),"PREMIUM FREE",""))))</f>
        <v/>
      </c>
    </row>
    <row r="1637">
      <c r="AC1637">
        <f>IF($C1637="","",IF(COUNTIF('Códigos Santander (ref)'!$A$2:$A$79,$C1637)&gt;0,"SANTANDER",IF(COUNTIF('Códigos Itaú (ref)'!$A$2:$A$44,$C1637)&gt;0,"ITAU",IF(AND(TRIM(UPPER($I1637))="CONTRATUAL",ISNUMBER(SEARCH("INDIVIDUAL",SUBSTITUTE(UPPER($D1637)," ","")))),"PREMIUM FREE",""))))</f>
        <v/>
      </c>
    </row>
    <row r="1638">
      <c r="AC1638">
        <f>IF($C1638="","",IF(COUNTIF('Códigos Santander (ref)'!$A$2:$A$79,$C1638)&gt;0,"SANTANDER",IF(COUNTIF('Códigos Itaú (ref)'!$A$2:$A$44,$C1638)&gt;0,"ITAU",IF(AND(TRIM(UPPER($I1638))="CONTRATUAL",ISNUMBER(SEARCH("INDIVIDUAL",SUBSTITUTE(UPPER($D1638)," ","")))),"PREMIUM FREE",""))))</f>
        <v/>
      </c>
    </row>
    <row r="1639">
      <c r="AC1639">
        <f>IF($C1639="","",IF(COUNTIF('Códigos Santander (ref)'!$A$2:$A$79,$C1639)&gt;0,"SANTANDER",IF(COUNTIF('Códigos Itaú (ref)'!$A$2:$A$44,$C1639)&gt;0,"ITAU",IF(AND(TRIM(UPPER($I1639))="CONTRATUAL",ISNUMBER(SEARCH("INDIVIDUAL",SUBSTITUTE(UPPER($D1639)," ","")))),"PREMIUM FREE",""))))</f>
        <v/>
      </c>
    </row>
    <row r="1640">
      <c r="AC1640">
        <f>IF($C1640="","",IF(COUNTIF('Códigos Santander (ref)'!$A$2:$A$79,$C1640)&gt;0,"SANTANDER",IF(COUNTIF('Códigos Itaú (ref)'!$A$2:$A$44,$C1640)&gt;0,"ITAU",IF(AND(TRIM(UPPER($I1640))="CONTRATUAL",ISNUMBER(SEARCH("INDIVIDUAL",SUBSTITUTE(UPPER($D1640)," ","")))),"PREMIUM FREE",""))))</f>
        <v/>
      </c>
    </row>
    <row r="1641">
      <c r="AC1641">
        <f>IF($C1641="","",IF(COUNTIF('Códigos Santander (ref)'!$A$2:$A$79,$C1641)&gt;0,"SANTANDER",IF(COUNTIF('Códigos Itaú (ref)'!$A$2:$A$44,$C1641)&gt;0,"ITAU",IF(AND(TRIM(UPPER($I1641))="CONTRATUAL",ISNUMBER(SEARCH("INDIVIDUAL",SUBSTITUTE(UPPER($D1641)," ","")))),"PREMIUM FREE",""))))</f>
        <v/>
      </c>
    </row>
    <row r="1642">
      <c r="AC1642">
        <f>IF($C1642="","",IF(COUNTIF('Códigos Santander (ref)'!$A$2:$A$79,$C1642)&gt;0,"SANTANDER",IF(COUNTIF('Códigos Itaú (ref)'!$A$2:$A$44,$C1642)&gt;0,"ITAU",IF(AND(TRIM(UPPER($I1642))="CONTRATUAL",ISNUMBER(SEARCH("INDIVIDUAL",SUBSTITUTE(UPPER($D1642)," ","")))),"PREMIUM FREE",""))))</f>
        <v/>
      </c>
    </row>
    <row r="1643">
      <c r="AC1643">
        <f>IF($C1643="","",IF(COUNTIF('Códigos Santander (ref)'!$A$2:$A$79,$C1643)&gt;0,"SANTANDER",IF(COUNTIF('Códigos Itaú (ref)'!$A$2:$A$44,$C1643)&gt;0,"ITAU",IF(AND(TRIM(UPPER($I1643))="CONTRATUAL",ISNUMBER(SEARCH("INDIVIDUAL",SUBSTITUTE(UPPER($D1643)," ","")))),"PREMIUM FREE",""))))</f>
        <v/>
      </c>
    </row>
    <row r="1644">
      <c r="AC1644">
        <f>IF($C1644="","",IF(COUNTIF('Códigos Santander (ref)'!$A$2:$A$79,$C1644)&gt;0,"SANTANDER",IF(COUNTIF('Códigos Itaú (ref)'!$A$2:$A$44,$C1644)&gt;0,"ITAU",IF(AND(TRIM(UPPER($I1644))="CONTRATUAL",ISNUMBER(SEARCH("INDIVIDUAL",SUBSTITUTE(UPPER($D1644)," ","")))),"PREMIUM FREE",""))))</f>
        <v/>
      </c>
    </row>
    <row r="1645">
      <c r="AC1645">
        <f>IF($C1645="","",IF(COUNTIF('Códigos Santander (ref)'!$A$2:$A$79,$C1645)&gt;0,"SANTANDER",IF(COUNTIF('Códigos Itaú (ref)'!$A$2:$A$44,$C1645)&gt;0,"ITAU",IF(AND(TRIM(UPPER($I1645))="CONTRATUAL",ISNUMBER(SEARCH("INDIVIDUAL",SUBSTITUTE(UPPER($D1645)," ","")))),"PREMIUM FREE",""))))</f>
        <v/>
      </c>
    </row>
    <row r="1646">
      <c r="AC1646">
        <f>IF($C1646="","",IF(COUNTIF('Códigos Santander (ref)'!$A$2:$A$79,$C1646)&gt;0,"SANTANDER",IF(COUNTIF('Códigos Itaú (ref)'!$A$2:$A$44,$C1646)&gt;0,"ITAU",IF(AND(TRIM(UPPER($I1646))="CONTRATUAL",ISNUMBER(SEARCH("INDIVIDUAL",SUBSTITUTE(UPPER($D1646)," ","")))),"PREMIUM FREE",""))))</f>
        <v/>
      </c>
    </row>
    <row r="1647">
      <c r="AC1647">
        <f>IF($C1647="","",IF(COUNTIF('Códigos Santander (ref)'!$A$2:$A$79,$C1647)&gt;0,"SANTANDER",IF(COUNTIF('Códigos Itaú (ref)'!$A$2:$A$44,$C1647)&gt;0,"ITAU",IF(AND(TRIM(UPPER($I1647))="CONTRATUAL",ISNUMBER(SEARCH("INDIVIDUAL",SUBSTITUTE(UPPER($D1647)," ","")))),"PREMIUM FREE",""))))</f>
        <v/>
      </c>
    </row>
    <row r="1648">
      <c r="AC1648">
        <f>IF($C1648="","",IF(COUNTIF('Códigos Santander (ref)'!$A$2:$A$79,$C1648)&gt;0,"SANTANDER",IF(COUNTIF('Códigos Itaú (ref)'!$A$2:$A$44,$C1648)&gt;0,"ITAU",IF(AND(TRIM(UPPER($I1648))="CONTRATUAL",ISNUMBER(SEARCH("INDIVIDUAL",SUBSTITUTE(UPPER($D1648)," ","")))),"PREMIUM FREE",""))))</f>
        <v/>
      </c>
    </row>
    <row r="1649">
      <c r="AC1649">
        <f>IF($C1649="","",IF(COUNTIF('Códigos Santander (ref)'!$A$2:$A$79,$C1649)&gt;0,"SANTANDER",IF(COUNTIF('Códigos Itaú (ref)'!$A$2:$A$44,$C1649)&gt;0,"ITAU",IF(AND(TRIM(UPPER($I1649))="CONTRATUAL",ISNUMBER(SEARCH("INDIVIDUAL",SUBSTITUTE(UPPER($D1649)," ","")))),"PREMIUM FREE",""))))</f>
        <v/>
      </c>
    </row>
    <row r="1650">
      <c r="AC1650">
        <f>IF($C1650="","",IF(COUNTIF('Códigos Santander (ref)'!$A$2:$A$79,$C1650)&gt;0,"SANTANDER",IF(COUNTIF('Códigos Itaú (ref)'!$A$2:$A$44,$C1650)&gt;0,"ITAU",IF(AND(TRIM(UPPER($I1650))="CONTRATUAL",ISNUMBER(SEARCH("INDIVIDUAL",SUBSTITUTE(UPPER($D1650)," ","")))),"PREMIUM FREE",""))))</f>
        <v/>
      </c>
    </row>
    <row r="1651">
      <c r="AC1651">
        <f>IF($C1651="","",IF(COUNTIF('Códigos Santander (ref)'!$A$2:$A$79,$C1651)&gt;0,"SANTANDER",IF(COUNTIF('Códigos Itaú (ref)'!$A$2:$A$44,$C1651)&gt;0,"ITAU",IF(AND(TRIM(UPPER($I1651))="CONTRATUAL",ISNUMBER(SEARCH("INDIVIDUAL",SUBSTITUTE(UPPER($D1651)," ","")))),"PREMIUM FREE",""))))</f>
        <v/>
      </c>
    </row>
    <row r="1652">
      <c r="AC1652">
        <f>IF($C1652="","",IF(COUNTIF('Códigos Santander (ref)'!$A$2:$A$79,$C1652)&gt;0,"SANTANDER",IF(COUNTIF('Códigos Itaú (ref)'!$A$2:$A$44,$C1652)&gt;0,"ITAU",IF(AND(TRIM(UPPER($I1652))="CONTRATUAL",ISNUMBER(SEARCH("INDIVIDUAL",SUBSTITUTE(UPPER($D1652)," ","")))),"PREMIUM FREE",""))))</f>
        <v/>
      </c>
    </row>
    <row r="1653">
      <c r="AC1653">
        <f>IF($C1653="","",IF(COUNTIF('Códigos Santander (ref)'!$A$2:$A$79,$C1653)&gt;0,"SANTANDER",IF(COUNTIF('Códigos Itaú (ref)'!$A$2:$A$44,$C1653)&gt;0,"ITAU",IF(AND(TRIM(UPPER($I1653))="CONTRATUAL",ISNUMBER(SEARCH("INDIVIDUAL",SUBSTITUTE(UPPER($D1653)," ","")))),"PREMIUM FREE",""))))</f>
        <v/>
      </c>
    </row>
    <row r="1654">
      <c r="AC1654">
        <f>IF($C1654="","",IF(COUNTIF('Códigos Santander (ref)'!$A$2:$A$79,$C1654)&gt;0,"SANTANDER",IF(COUNTIF('Códigos Itaú (ref)'!$A$2:$A$44,$C1654)&gt;0,"ITAU",IF(AND(TRIM(UPPER($I1654))="CONTRATUAL",ISNUMBER(SEARCH("INDIVIDUAL",SUBSTITUTE(UPPER($D1654)," ","")))),"PREMIUM FREE",""))))</f>
        <v/>
      </c>
    </row>
    <row r="1655">
      <c r="AC1655">
        <f>IF($C1655="","",IF(COUNTIF('Códigos Santander (ref)'!$A$2:$A$79,$C1655)&gt;0,"SANTANDER",IF(COUNTIF('Códigos Itaú (ref)'!$A$2:$A$44,$C1655)&gt;0,"ITAU",IF(AND(TRIM(UPPER($I1655))="CONTRATUAL",ISNUMBER(SEARCH("INDIVIDUAL",SUBSTITUTE(UPPER($D1655)," ","")))),"PREMIUM FREE",""))))</f>
        <v/>
      </c>
    </row>
    <row r="1656">
      <c r="AC1656">
        <f>IF($C1656="","",IF(COUNTIF('Códigos Santander (ref)'!$A$2:$A$79,$C1656)&gt;0,"SANTANDER",IF(COUNTIF('Códigos Itaú (ref)'!$A$2:$A$44,$C1656)&gt;0,"ITAU",IF(AND(TRIM(UPPER($I1656))="CONTRATUAL",ISNUMBER(SEARCH("INDIVIDUAL",SUBSTITUTE(UPPER($D1656)," ","")))),"PREMIUM FREE",""))))</f>
        <v/>
      </c>
    </row>
    <row r="1657">
      <c r="AC1657">
        <f>IF($C1657="","",IF(COUNTIF('Códigos Santander (ref)'!$A$2:$A$79,$C1657)&gt;0,"SANTANDER",IF(COUNTIF('Códigos Itaú (ref)'!$A$2:$A$44,$C1657)&gt;0,"ITAU",IF(AND(TRIM(UPPER($I1657))="CONTRATUAL",ISNUMBER(SEARCH("INDIVIDUAL",SUBSTITUTE(UPPER($D1657)," ","")))),"PREMIUM FREE",""))))</f>
        <v/>
      </c>
    </row>
    <row r="1658">
      <c r="AC1658">
        <f>IF($C1658="","",IF(COUNTIF('Códigos Santander (ref)'!$A$2:$A$79,$C1658)&gt;0,"SANTANDER",IF(COUNTIF('Códigos Itaú (ref)'!$A$2:$A$44,$C1658)&gt;0,"ITAU",IF(AND(TRIM(UPPER($I1658))="CONTRATUAL",ISNUMBER(SEARCH("INDIVIDUAL",SUBSTITUTE(UPPER($D1658)," ","")))),"PREMIUM FREE",""))))</f>
        <v/>
      </c>
    </row>
    <row r="1659">
      <c r="AC1659">
        <f>IF($C1659="","",IF(COUNTIF('Códigos Santander (ref)'!$A$2:$A$79,$C1659)&gt;0,"SANTANDER",IF(COUNTIF('Códigos Itaú (ref)'!$A$2:$A$44,$C1659)&gt;0,"ITAU",IF(AND(TRIM(UPPER($I1659))="CONTRATUAL",ISNUMBER(SEARCH("INDIVIDUAL",SUBSTITUTE(UPPER($D1659)," ","")))),"PREMIUM FREE",""))))</f>
        <v/>
      </c>
    </row>
    <row r="1660">
      <c r="AC1660">
        <f>IF($C1660="","",IF(COUNTIF('Códigos Santander (ref)'!$A$2:$A$79,$C1660)&gt;0,"SANTANDER",IF(COUNTIF('Códigos Itaú (ref)'!$A$2:$A$44,$C1660)&gt;0,"ITAU",IF(AND(TRIM(UPPER($I1660))="CONTRATUAL",ISNUMBER(SEARCH("INDIVIDUAL",SUBSTITUTE(UPPER($D1660)," ","")))),"PREMIUM FREE",""))))</f>
        <v/>
      </c>
    </row>
    <row r="1661">
      <c r="AC1661">
        <f>IF($C1661="","",IF(COUNTIF('Códigos Santander (ref)'!$A$2:$A$79,$C1661)&gt;0,"SANTANDER",IF(COUNTIF('Códigos Itaú (ref)'!$A$2:$A$44,$C1661)&gt;0,"ITAU",IF(AND(TRIM(UPPER($I1661))="CONTRATUAL",ISNUMBER(SEARCH("INDIVIDUAL",SUBSTITUTE(UPPER($D1661)," ","")))),"PREMIUM FREE",""))))</f>
        <v/>
      </c>
    </row>
    <row r="1662">
      <c r="AC1662">
        <f>IF($C1662="","",IF(COUNTIF('Códigos Santander (ref)'!$A$2:$A$79,$C1662)&gt;0,"SANTANDER",IF(COUNTIF('Códigos Itaú (ref)'!$A$2:$A$44,$C1662)&gt;0,"ITAU",IF(AND(TRIM(UPPER($I1662))="CONTRATUAL",ISNUMBER(SEARCH("INDIVIDUAL",SUBSTITUTE(UPPER($D1662)," ","")))),"PREMIUM FREE",""))))</f>
        <v/>
      </c>
    </row>
    <row r="1663">
      <c r="AC1663">
        <f>IF($C1663="","",IF(COUNTIF('Códigos Santander (ref)'!$A$2:$A$79,$C1663)&gt;0,"SANTANDER",IF(COUNTIF('Códigos Itaú (ref)'!$A$2:$A$44,$C1663)&gt;0,"ITAU",IF(AND(TRIM(UPPER($I1663))="CONTRATUAL",ISNUMBER(SEARCH("INDIVIDUAL",SUBSTITUTE(UPPER($D1663)," ","")))),"PREMIUM FREE",""))))</f>
        <v/>
      </c>
    </row>
    <row r="1664">
      <c r="AC1664">
        <f>IF($C1664="","",IF(COUNTIF('Códigos Santander (ref)'!$A$2:$A$79,$C1664)&gt;0,"SANTANDER",IF(COUNTIF('Códigos Itaú (ref)'!$A$2:$A$44,$C1664)&gt;0,"ITAU",IF(AND(TRIM(UPPER($I1664))="CONTRATUAL",ISNUMBER(SEARCH("INDIVIDUAL",SUBSTITUTE(UPPER($D1664)," ","")))),"PREMIUM FREE",""))))</f>
        <v/>
      </c>
    </row>
    <row r="1665">
      <c r="AC1665">
        <f>IF($C1665="","",IF(COUNTIF('Códigos Santander (ref)'!$A$2:$A$79,$C1665)&gt;0,"SANTANDER",IF(COUNTIF('Códigos Itaú (ref)'!$A$2:$A$44,$C1665)&gt;0,"ITAU",IF(AND(TRIM(UPPER($I1665))="CONTRATUAL",ISNUMBER(SEARCH("INDIVIDUAL",SUBSTITUTE(UPPER($D1665)," ","")))),"PREMIUM FREE",""))))</f>
        <v/>
      </c>
    </row>
    <row r="1666">
      <c r="AC1666">
        <f>IF($C1666="","",IF(COUNTIF('Códigos Santander (ref)'!$A$2:$A$79,$C1666)&gt;0,"SANTANDER",IF(COUNTIF('Códigos Itaú (ref)'!$A$2:$A$44,$C1666)&gt;0,"ITAU",IF(AND(TRIM(UPPER($I1666))="CONTRATUAL",ISNUMBER(SEARCH("INDIVIDUAL",SUBSTITUTE(UPPER($D1666)," ","")))),"PREMIUM FREE",""))))</f>
        <v/>
      </c>
    </row>
    <row r="1667">
      <c r="AC1667">
        <f>IF($C1667="","",IF(COUNTIF('Códigos Santander (ref)'!$A$2:$A$79,$C1667)&gt;0,"SANTANDER",IF(COUNTIF('Códigos Itaú (ref)'!$A$2:$A$44,$C1667)&gt;0,"ITAU",IF(AND(TRIM(UPPER($I1667))="CONTRATUAL",ISNUMBER(SEARCH("INDIVIDUAL",SUBSTITUTE(UPPER($D1667)," ","")))),"PREMIUM FREE",""))))</f>
        <v/>
      </c>
    </row>
    <row r="1668">
      <c r="AC1668">
        <f>IF($C1668="","",IF(COUNTIF('Códigos Santander (ref)'!$A$2:$A$79,$C1668)&gt;0,"SANTANDER",IF(COUNTIF('Códigos Itaú (ref)'!$A$2:$A$44,$C1668)&gt;0,"ITAU",IF(AND(TRIM(UPPER($I1668))="CONTRATUAL",ISNUMBER(SEARCH("INDIVIDUAL",SUBSTITUTE(UPPER($D1668)," ","")))),"PREMIUM FREE",""))))</f>
        <v/>
      </c>
    </row>
    <row r="1669">
      <c r="AC1669">
        <f>IF($C1669="","",IF(COUNTIF('Códigos Santander (ref)'!$A$2:$A$79,$C1669)&gt;0,"SANTANDER",IF(COUNTIF('Códigos Itaú (ref)'!$A$2:$A$44,$C1669)&gt;0,"ITAU",IF(AND(TRIM(UPPER($I1669))="CONTRATUAL",ISNUMBER(SEARCH("INDIVIDUAL",SUBSTITUTE(UPPER($D1669)," ","")))),"PREMIUM FREE",""))))</f>
        <v/>
      </c>
    </row>
    <row r="1670">
      <c r="AC1670">
        <f>IF($C1670="","",IF(COUNTIF('Códigos Santander (ref)'!$A$2:$A$79,$C1670)&gt;0,"SANTANDER",IF(COUNTIF('Códigos Itaú (ref)'!$A$2:$A$44,$C1670)&gt;0,"ITAU",IF(AND(TRIM(UPPER($I1670))="CONTRATUAL",ISNUMBER(SEARCH("INDIVIDUAL",SUBSTITUTE(UPPER($D1670)," ","")))),"PREMIUM FREE",""))))</f>
        <v/>
      </c>
    </row>
    <row r="1671">
      <c r="AC1671">
        <f>IF($C1671="","",IF(COUNTIF('Códigos Santander (ref)'!$A$2:$A$79,$C1671)&gt;0,"SANTANDER",IF(COUNTIF('Códigos Itaú (ref)'!$A$2:$A$44,$C1671)&gt;0,"ITAU",IF(AND(TRIM(UPPER($I1671))="CONTRATUAL",ISNUMBER(SEARCH("INDIVIDUAL",SUBSTITUTE(UPPER($D1671)," ","")))),"PREMIUM FREE",""))))</f>
        <v/>
      </c>
    </row>
    <row r="1672">
      <c r="AC1672">
        <f>IF($C1672="","",IF(COUNTIF('Códigos Santander (ref)'!$A$2:$A$79,$C1672)&gt;0,"SANTANDER",IF(COUNTIF('Códigos Itaú (ref)'!$A$2:$A$44,$C1672)&gt;0,"ITAU",IF(AND(TRIM(UPPER($I1672))="CONTRATUAL",ISNUMBER(SEARCH("INDIVIDUAL",SUBSTITUTE(UPPER($D1672)," ","")))),"PREMIUM FREE",""))))</f>
        <v/>
      </c>
    </row>
    <row r="1673">
      <c r="AC1673">
        <f>IF($C1673="","",IF(COUNTIF('Códigos Santander (ref)'!$A$2:$A$79,$C1673)&gt;0,"SANTANDER",IF(COUNTIF('Códigos Itaú (ref)'!$A$2:$A$44,$C1673)&gt;0,"ITAU",IF(AND(TRIM(UPPER($I1673))="CONTRATUAL",ISNUMBER(SEARCH("INDIVIDUAL",SUBSTITUTE(UPPER($D1673)," ","")))),"PREMIUM FREE",""))))</f>
        <v/>
      </c>
    </row>
    <row r="1674">
      <c r="AC1674">
        <f>IF($C1674="","",IF(COUNTIF('Códigos Santander (ref)'!$A$2:$A$79,$C1674)&gt;0,"SANTANDER",IF(COUNTIF('Códigos Itaú (ref)'!$A$2:$A$44,$C1674)&gt;0,"ITAU",IF(AND(TRIM(UPPER($I1674))="CONTRATUAL",ISNUMBER(SEARCH("INDIVIDUAL",SUBSTITUTE(UPPER($D1674)," ","")))),"PREMIUM FREE",""))))</f>
        <v/>
      </c>
    </row>
    <row r="1675">
      <c r="AC1675">
        <f>IF($C1675="","",IF(COUNTIF('Códigos Santander (ref)'!$A$2:$A$79,$C1675)&gt;0,"SANTANDER",IF(COUNTIF('Códigos Itaú (ref)'!$A$2:$A$44,$C1675)&gt;0,"ITAU",IF(AND(TRIM(UPPER($I1675))="CONTRATUAL",ISNUMBER(SEARCH("INDIVIDUAL",SUBSTITUTE(UPPER($D1675)," ","")))),"PREMIUM FREE",""))))</f>
        <v/>
      </c>
    </row>
    <row r="1676">
      <c r="AC1676">
        <f>IF($C1676="","",IF(COUNTIF('Códigos Santander (ref)'!$A$2:$A$79,$C1676)&gt;0,"SANTANDER",IF(COUNTIF('Códigos Itaú (ref)'!$A$2:$A$44,$C1676)&gt;0,"ITAU",IF(AND(TRIM(UPPER($I1676))="CONTRATUAL",ISNUMBER(SEARCH("INDIVIDUAL",SUBSTITUTE(UPPER($D1676)," ","")))),"PREMIUM FREE",""))))</f>
        <v/>
      </c>
    </row>
    <row r="1677">
      <c r="AC1677">
        <f>IF($C1677="","",IF(COUNTIF('Códigos Santander (ref)'!$A$2:$A$79,$C1677)&gt;0,"SANTANDER",IF(COUNTIF('Códigos Itaú (ref)'!$A$2:$A$44,$C1677)&gt;0,"ITAU",IF(AND(TRIM(UPPER($I1677))="CONTRATUAL",ISNUMBER(SEARCH("INDIVIDUAL",SUBSTITUTE(UPPER($D1677)," ","")))),"PREMIUM FREE",""))))</f>
        <v/>
      </c>
    </row>
    <row r="1678">
      <c r="AC1678">
        <f>IF($C1678="","",IF(COUNTIF('Códigos Santander (ref)'!$A$2:$A$79,$C1678)&gt;0,"SANTANDER",IF(COUNTIF('Códigos Itaú (ref)'!$A$2:$A$44,$C1678)&gt;0,"ITAU",IF(AND(TRIM(UPPER($I1678))="CONTRATUAL",ISNUMBER(SEARCH("INDIVIDUAL",SUBSTITUTE(UPPER($D1678)," ","")))),"PREMIUM FREE",""))))</f>
        <v/>
      </c>
    </row>
    <row r="1679">
      <c r="AC1679">
        <f>IF($C1679="","",IF(COUNTIF('Códigos Santander (ref)'!$A$2:$A$79,$C1679)&gt;0,"SANTANDER",IF(COUNTIF('Códigos Itaú (ref)'!$A$2:$A$44,$C1679)&gt;0,"ITAU",IF(AND(TRIM(UPPER($I1679))="CONTRATUAL",ISNUMBER(SEARCH("INDIVIDUAL",SUBSTITUTE(UPPER($D1679)," ","")))),"PREMIUM FREE",""))))</f>
        <v/>
      </c>
    </row>
    <row r="1680">
      <c r="AC1680">
        <f>IF($C1680="","",IF(COUNTIF('Códigos Santander (ref)'!$A$2:$A$79,$C1680)&gt;0,"SANTANDER",IF(COUNTIF('Códigos Itaú (ref)'!$A$2:$A$44,$C1680)&gt;0,"ITAU",IF(AND(TRIM(UPPER($I1680))="CONTRATUAL",ISNUMBER(SEARCH("INDIVIDUAL",SUBSTITUTE(UPPER($D1680)," ","")))),"PREMIUM FREE",""))))</f>
        <v/>
      </c>
    </row>
    <row r="1681">
      <c r="AC1681">
        <f>IF($C1681="","",IF(COUNTIF('Códigos Santander (ref)'!$A$2:$A$79,$C1681)&gt;0,"SANTANDER",IF(COUNTIF('Códigos Itaú (ref)'!$A$2:$A$44,$C1681)&gt;0,"ITAU",IF(AND(TRIM(UPPER($I1681))="CONTRATUAL",ISNUMBER(SEARCH("INDIVIDUAL",SUBSTITUTE(UPPER($D1681)," ","")))),"PREMIUM FREE",""))))</f>
        <v/>
      </c>
    </row>
    <row r="1682">
      <c r="AC1682">
        <f>IF($C1682="","",IF(COUNTIF('Códigos Santander (ref)'!$A$2:$A$79,$C1682)&gt;0,"SANTANDER",IF(COUNTIF('Códigos Itaú (ref)'!$A$2:$A$44,$C1682)&gt;0,"ITAU",IF(AND(TRIM(UPPER($I1682))="CONTRATUAL",ISNUMBER(SEARCH("INDIVIDUAL",SUBSTITUTE(UPPER($D1682)," ","")))),"PREMIUM FREE",""))))</f>
        <v/>
      </c>
    </row>
    <row r="1683">
      <c r="AC1683">
        <f>IF($C1683="","",IF(COUNTIF('Códigos Santander (ref)'!$A$2:$A$79,$C1683)&gt;0,"SANTANDER",IF(COUNTIF('Códigos Itaú (ref)'!$A$2:$A$44,$C1683)&gt;0,"ITAU",IF(AND(TRIM(UPPER($I1683))="CONTRATUAL",ISNUMBER(SEARCH("INDIVIDUAL",SUBSTITUTE(UPPER($D1683)," ","")))),"PREMIUM FREE",""))))</f>
        <v/>
      </c>
    </row>
    <row r="1684">
      <c r="AC1684">
        <f>IF($C1684="","",IF(COUNTIF('Códigos Santander (ref)'!$A$2:$A$79,$C1684)&gt;0,"SANTANDER",IF(COUNTIF('Códigos Itaú (ref)'!$A$2:$A$44,$C1684)&gt;0,"ITAU",IF(AND(TRIM(UPPER($I1684))="CONTRATUAL",ISNUMBER(SEARCH("INDIVIDUAL",SUBSTITUTE(UPPER($D1684)," ","")))),"PREMIUM FREE",""))))</f>
        <v/>
      </c>
    </row>
    <row r="1685">
      <c r="AC1685">
        <f>IF($C1685="","",IF(COUNTIF('Códigos Santander (ref)'!$A$2:$A$79,$C1685)&gt;0,"SANTANDER",IF(COUNTIF('Códigos Itaú (ref)'!$A$2:$A$44,$C1685)&gt;0,"ITAU",IF(AND(TRIM(UPPER($I1685))="CONTRATUAL",ISNUMBER(SEARCH("INDIVIDUAL",SUBSTITUTE(UPPER($D1685)," ","")))),"PREMIUM FREE",""))))</f>
        <v/>
      </c>
    </row>
    <row r="1686">
      <c r="AC1686">
        <f>IF($C1686="","",IF(COUNTIF('Códigos Santander (ref)'!$A$2:$A$79,$C1686)&gt;0,"SANTANDER",IF(COUNTIF('Códigos Itaú (ref)'!$A$2:$A$44,$C1686)&gt;0,"ITAU",IF(AND(TRIM(UPPER($I1686))="CONTRATUAL",ISNUMBER(SEARCH("INDIVIDUAL",SUBSTITUTE(UPPER($D1686)," ","")))),"PREMIUM FREE",""))))</f>
        <v/>
      </c>
    </row>
    <row r="1687">
      <c r="AC1687">
        <f>IF($C1687="","",IF(COUNTIF('Códigos Santander (ref)'!$A$2:$A$79,$C1687)&gt;0,"SANTANDER",IF(COUNTIF('Códigos Itaú (ref)'!$A$2:$A$44,$C1687)&gt;0,"ITAU",IF(AND(TRIM(UPPER($I1687))="CONTRATUAL",ISNUMBER(SEARCH("INDIVIDUAL",SUBSTITUTE(UPPER($D1687)," ","")))),"PREMIUM FREE",""))))</f>
        <v/>
      </c>
    </row>
    <row r="1688">
      <c r="AC1688">
        <f>IF($C1688="","",IF(COUNTIF('Códigos Santander (ref)'!$A$2:$A$79,$C1688)&gt;0,"SANTANDER",IF(COUNTIF('Códigos Itaú (ref)'!$A$2:$A$44,$C1688)&gt;0,"ITAU",IF(AND(TRIM(UPPER($I1688))="CONTRATUAL",ISNUMBER(SEARCH("INDIVIDUAL",SUBSTITUTE(UPPER($D1688)," ","")))),"PREMIUM FREE",""))))</f>
        <v/>
      </c>
    </row>
    <row r="1689">
      <c r="AC1689">
        <f>IF($C1689="","",IF(COUNTIF('Códigos Santander (ref)'!$A$2:$A$79,$C1689)&gt;0,"SANTANDER",IF(COUNTIF('Códigos Itaú (ref)'!$A$2:$A$44,$C1689)&gt;0,"ITAU",IF(AND(TRIM(UPPER($I1689))="CONTRATUAL",ISNUMBER(SEARCH("INDIVIDUAL",SUBSTITUTE(UPPER($D1689)," ","")))),"PREMIUM FREE",""))))</f>
        <v/>
      </c>
    </row>
    <row r="1690">
      <c r="AC1690">
        <f>IF($C1690="","",IF(COUNTIF('Códigos Santander (ref)'!$A$2:$A$79,$C1690)&gt;0,"SANTANDER",IF(COUNTIF('Códigos Itaú (ref)'!$A$2:$A$44,$C1690)&gt;0,"ITAU",IF(AND(TRIM(UPPER($I1690))="CONTRATUAL",ISNUMBER(SEARCH("INDIVIDUAL",SUBSTITUTE(UPPER($D1690)," ","")))),"PREMIUM FREE",""))))</f>
        <v/>
      </c>
    </row>
    <row r="1691">
      <c r="AC1691">
        <f>IF($C1691="","",IF(COUNTIF('Códigos Santander (ref)'!$A$2:$A$79,$C1691)&gt;0,"SANTANDER",IF(COUNTIF('Códigos Itaú (ref)'!$A$2:$A$44,$C1691)&gt;0,"ITAU",IF(AND(TRIM(UPPER($I1691))="CONTRATUAL",ISNUMBER(SEARCH("INDIVIDUAL",SUBSTITUTE(UPPER($D1691)," ","")))),"PREMIUM FREE",""))))</f>
        <v/>
      </c>
    </row>
    <row r="1692">
      <c r="AC1692">
        <f>IF($C1692="","",IF(COUNTIF('Códigos Santander (ref)'!$A$2:$A$79,$C1692)&gt;0,"SANTANDER",IF(COUNTIF('Códigos Itaú (ref)'!$A$2:$A$44,$C1692)&gt;0,"ITAU",IF(AND(TRIM(UPPER($I1692))="CONTRATUAL",ISNUMBER(SEARCH("INDIVIDUAL",SUBSTITUTE(UPPER($D1692)," ","")))),"PREMIUM FREE",""))))</f>
        <v/>
      </c>
    </row>
    <row r="1693">
      <c r="AC1693">
        <f>IF($C1693="","",IF(COUNTIF('Códigos Santander (ref)'!$A$2:$A$79,$C1693)&gt;0,"SANTANDER",IF(COUNTIF('Códigos Itaú (ref)'!$A$2:$A$44,$C1693)&gt;0,"ITAU",IF(AND(TRIM(UPPER($I1693))="CONTRATUAL",ISNUMBER(SEARCH("INDIVIDUAL",SUBSTITUTE(UPPER($D1693)," ","")))),"PREMIUM FREE",""))))</f>
        <v/>
      </c>
    </row>
    <row r="1694">
      <c r="AC1694">
        <f>IF($C1694="","",IF(COUNTIF('Códigos Santander (ref)'!$A$2:$A$79,$C1694)&gt;0,"SANTANDER",IF(COUNTIF('Códigos Itaú (ref)'!$A$2:$A$44,$C1694)&gt;0,"ITAU",IF(AND(TRIM(UPPER($I1694))="CONTRATUAL",ISNUMBER(SEARCH("INDIVIDUAL",SUBSTITUTE(UPPER($D1694)," ","")))),"PREMIUM FREE",""))))</f>
        <v/>
      </c>
    </row>
    <row r="1695">
      <c r="AC1695">
        <f>IF($C1695="","",IF(COUNTIF('Códigos Santander (ref)'!$A$2:$A$79,$C1695)&gt;0,"SANTANDER",IF(COUNTIF('Códigos Itaú (ref)'!$A$2:$A$44,$C1695)&gt;0,"ITAU",IF(AND(TRIM(UPPER($I1695))="CONTRATUAL",ISNUMBER(SEARCH("INDIVIDUAL",SUBSTITUTE(UPPER($D1695)," ","")))),"PREMIUM FREE",""))))</f>
        <v/>
      </c>
    </row>
    <row r="1696">
      <c r="AC1696">
        <f>IF($C1696="","",IF(COUNTIF('Códigos Santander (ref)'!$A$2:$A$79,$C1696)&gt;0,"SANTANDER",IF(COUNTIF('Códigos Itaú (ref)'!$A$2:$A$44,$C1696)&gt;0,"ITAU",IF(AND(TRIM(UPPER($I1696))="CONTRATUAL",ISNUMBER(SEARCH("INDIVIDUAL",SUBSTITUTE(UPPER($D1696)," ","")))),"PREMIUM FREE",""))))</f>
        <v/>
      </c>
    </row>
    <row r="1697">
      <c r="AC1697">
        <f>IF($C1697="","",IF(COUNTIF('Códigos Santander (ref)'!$A$2:$A$79,$C1697)&gt;0,"SANTANDER",IF(COUNTIF('Códigos Itaú (ref)'!$A$2:$A$44,$C1697)&gt;0,"ITAU",IF(AND(TRIM(UPPER($I1697))="CONTRATUAL",ISNUMBER(SEARCH("INDIVIDUAL",SUBSTITUTE(UPPER($D1697)," ","")))),"PREMIUM FREE",""))))</f>
        <v/>
      </c>
    </row>
    <row r="1698">
      <c r="AC1698">
        <f>IF($C1698="","",IF(COUNTIF('Códigos Santander (ref)'!$A$2:$A$79,$C1698)&gt;0,"SANTANDER",IF(COUNTIF('Códigos Itaú (ref)'!$A$2:$A$44,$C1698)&gt;0,"ITAU",IF(AND(TRIM(UPPER($I1698))="CONTRATUAL",ISNUMBER(SEARCH("INDIVIDUAL",SUBSTITUTE(UPPER($D1698)," ","")))),"PREMIUM FREE",""))))</f>
        <v/>
      </c>
    </row>
    <row r="1699">
      <c r="AC1699">
        <f>IF($C1699="","",IF(COUNTIF('Códigos Santander (ref)'!$A$2:$A$79,$C1699)&gt;0,"SANTANDER",IF(COUNTIF('Códigos Itaú (ref)'!$A$2:$A$44,$C1699)&gt;0,"ITAU",IF(AND(TRIM(UPPER($I1699))="CONTRATUAL",ISNUMBER(SEARCH("INDIVIDUAL",SUBSTITUTE(UPPER($D1699)," ","")))),"PREMIUM FREE",""))))</f>
        <v/>
      </c>
    </row>
    <row r="1700">
      <c r="AC1700">
        <f>IF($C1700="","",IF(COUNTIF('Códigos Santander (ref)'!$A$2:$A$79,$C1700)&gt;0,"SANTANDER",IF(COUNTIF('Códigos Itaú (ref)'!$A$2:$A$44,$C1700)&gt;0,"ITAU",IF(AND(TRIM(UPPER($I1700))="CONTRATUAL",ISNUMBER(SEARCH("INDIVIDUAL",SUBSTITUTE(UPPER($D1700)," ","")))),"PREMIUM FREE",""))))</f>
        <v/>
      </c>
    </row>
    <row r="1701">
      <c r="AC1701">
        <f>IF($C1701="","",IF(COUNTIF('Códigos Santander (ref)'!$A$2:$A$79,$C1701)&gt;0,"SANTANDER",IF(COUNTIF('Códigos Itaú (ref)'!$A$2:$A$44,$C1701)&gt;0,"ITAU",IF(AND(TRIM(UPPER($I1701))="CONTRATUAL",ISNUMBER(SEARCH("INDIVIDUAL",SUBSTITUTE(UPPER($D1701)," ","")))),"PREMIUM FREE",""))))</f>
        <v/>
      </c>
    </row>
    <row r="1702">
      <c r="AC1702">
        <f>IF($C1702="","",IF(COUNTIF('Códigos Santander (ref)'!$A$2:$A$79,$C1702)&gt;0,"SANTANDER",IF(COUNTIF('Códigos Itaú (ref)'!$A$2:$A$44,$C1702)&gt;0,"ITAU",IF(AND(TRIM(UPPER($I1702))="CONTRATUAL",ISNUMBER(SEARCH("INDIVIDUAL",SUBSTITUTE(UPPER($D1702)," ","")))),"PREMIUM FREE",""))))</f>
        <v/>
      </c>
    </row>
    <row r="1703">
      <c r="AC1703">
        <f>IF($C1703="","",IF(COUNTIF('Códigos Santander (ref)'!$A$2:$A$79,$C1703)&gt;0,"SANTANDER",IF(COUNTIF('Códigos Itaú (ref)'!$A$2:$A$44,$C1703)&gt;0,"ITAU",IF(AND(TRIM(UPPER($I1703))="CONTRATUAL",ISNUMBER(SEARCH("INDIVIDUAL",SUBSTITUTE(UPPER($D1703)," ","")))),"PREMIUM FREE",""))))</f>
        <v/>
      </c>
    </row>
    <row r="1704">
      <c r="AC1704">
        <f>IF($C1704="","",IF(COUNTIF('Códigos Santander (ref)'!$A$2:$A$79,$C1704)&gt;0,"SANTANDER",IF(COUNTIF('Códigos Itaú (ref)'!$A$2:$A$44,$C1704)&gt;0,"ITAU",IF(AND(TRIM(UPPER($I1704))="CONTRATUAL",ISNUMBER(SEARCH("INDIVIDUAL",SUBSTITUTE(UPPER($D1704)," ","")))),"PREMIUM FREE",""))))</f>
        <v/>
      </c>
    </row>
    <row r="1705">
      <c r="AC1705">
        <f>IF($C1705="","",IF(COUNTIF('Códigos Santander (ref)'!$A$2:$A$79,$C1705)&gt;0,"SANTANDER",IF(COUNTIF('Códigos Itaú (ref)'!$A$2:$A$44,$C1705)&gt;0,"ITAU",IF(AND(TRIM(UPPER($I1705))="CONTRATUAL",ISNUMBER(SEARCH("INDIVIDUAL",SUBSTITUTE(UPPER($D1705)," ","")))),"PREMIUM FREE",""))))</f>
        <v/>
      </c>
    </row>
    <row r="1706">
      <c r="AC1706">
        <f>IF($C1706="","",IF(COUNTIF('Códigos Santander (ref)'!$A$2:$A$79,$C1706)&gt;0,"SANTANDER",IF(COUNTIF('Códigos Itaú (ref)'!$A$2:$A$44,$C1706)&gt;0,"ITAU",IF(AND(TRIM(UPPER($I1706))="CONTRATUAL",ISNUMBER(SEARCH("INDIVIDUAL",SUBSTITUTE(UPPER($D1706)," ","")))),"PREMIUM FREE",""))))</f>
        <v/>
      </c>
    </row>
    <row r="1707">
      <c r="AC1707">
        <f>IF($C1707="","",IF(COUNTIF('Códigos Santander (ref)'!$A$2:$A$79,$C1707)&gt;0,"SANTANDER",IF(COUNTIF('Códigos Itaú (ref)'!$A$2:$A$44,$C1707)&gt;0,"ITAU",IF(AND(TRIM(UPPER($I1707))="CONTRATUAL",ISNUMBER(SEARCH("INDIVIDUAL",SUBSTITUTE(UPPER($D1707)," ","")))),"PREMIUM FREE",""))))</f>
        <v/>
      </c>
    </row>
    <row r="1708">
      <c r="AC1708">
        <f>IF($C1708="","",IF(COUNTIF('Códigos Santander (ref)'!$A$2:$A$79,$C1708)&gt;0,"SANTANDER",IF(COUNTIF('Códigos Itaú (ref)'!$A$2:$A$44,$C1708)&gt;0,"ITAU",IF(AND(TRIM(UPPER($I1708))="CONTRATUAL",ISNUMBER(SEARCH("INDIVIDUAL",SUBSTITUTE(UPPER($D1708)," ","")))),"PREMIUM FREE",""))))</f>
        <v/>
      </c>
    </row>
    <row r="1709">
      <c r="AC1709">
        <f>IF($C1709="","",IF(COUNTIF('Códigos Santander (ref)'!$A$2:$A$79,$C1709)&gt;0,"SANTANDER",IF(COUNTIF('Códigos Itaú (ref)'!$A$2:$A$44,$C1709)&gt;0,"ITAU",IF(AND(TRIM(UPPER($I1709))="CONTRATUAL",ISNUMBER(SEARCH("INDIVIDUAL",SUBSTITUTE(UPPER($D1709)," ","")))),"PREMIUM FREE",""))))</f>
        <v/>
      </c>
    </row>
    <row r="1710">
      <c r="AC1710">
        <f>IF($C1710="","",IF(COUNTIF('Códigos Santander (ref)'!$A$2:$A$79,$C1710)&gt;0,"SANTANDER",IF(COUNTIF('Códigos Itaú (ref)'!$A$2:$A$44,$C1710)&gt;0,"ITAU",IF(AND(TRIM(UPPER($I1710))="CONTRATUAL",ISNUMBER(SEARCH("INDIVIDUAL",SUBSTITUTE(UPPER($D1710)," ","")))),"PREMIUM FREE",""))))</f>
        <v/>
      </c>
    </row>
    <row r="1711">
      <c r="AC1711">
        <f>IF($C1711="","",IF(COUNTIF('Códigos Santander (ref)'!$A$2:$A$79,$C1711)&gt;0,"SANTANDER",IF(COUNTIF('Códigos Itaú (ref)'!$A$2:$A$44,$C1711)&gt;0,"ITAU",IF(AND(TRIM(UPPER($I1711))="CONTRATUAL",ISNUMBER(SEARCH("INDIVIDUAL",SUBSTITUTE(UPPER($D1711)," ","")))),"PREMIUM FREE",""))))</f>
        <v/>
      </c>
    </row>
    <row r="1712">
      <c r="AC1712">
        <f>IF($C1712="","",IF(COUNTIF('Códigos Santander (ref)'!$A$2:$A$79,$C1712)&gt;0,"SANTANDER",IF(COUNTIF('Códigos Itaú (ref)'!$A$2:$A$44,$C1712)&gt;0,"ITAU",IF(AND(TRIM(UPPER($I1712))="CONTRATUAL",ISNUMBER(SEARCH("INDIVIDUAL",SUBSTITUTE(UPPER($D1712)," ","")))),"PREMIUM FREE",""))))</f>
        <v/>
      </c>
    </row>
    <row r="1713">
      <c r="AC1713">
        <f>IF($C1713="","",IF(COUNTIF('Códigos Santander (ref)'!$A$2:$A$79,$C1713)&gt;0,"SANTANDER",IF(COUNTIF('Códigos Itaú (ref)'!$A$2:$A$44,$C1713)&gt;0,"ITAU",IF(AND(TRIM(UPPER($I1713))="CONTRATUAL",ISNUMBER(SEARCH("INDIVIDUAL",SUBSTITUTE(UPPER($D1713)," ","")))),"PREMIUM FREE",""))))</f>
        <v/>
      </c>
    </row>
    <row r="1714">
      <c r="AC1714">
        <f>IF($C1714="","",IF(COUNTIF('Códigos Santander (ref)'!$A$2:$A$79,$C1714)&gt;0,"SANTANDER",IF(COUNTIF('Códigos Itaú (ref)'!$A$2:$A$44,$C1714)&gt;0,"ITAU",IF(AND(TRIM(UPPER($I1714))="CONTRATUAL",ISNUMBER(SEARCH("INDIVIDUAL",SUBSTITUTE(UPPER($D1714)," ","")))),"PREMIUM FREE",""))))</f>
        <v/>
      </c>
    </row>
    <row r="1715">
      <c r="AC1715">
        <f>IF($C1715="","",IF(COUNTIF('Códigos Santander (ref)'!$A$2:$A$79,$C1715)&gt;0,"SANTANDER",IF(COUNTIF('Códigos Itaú (ref)'!$A$2:$A$44,$C1715)&gt;0,"ITAU",IF(AND(TRIM(UPPER($I1715))="CONTRATUAL",ISNUMBER(SEARCH("INDIVIDUAL",SUBSTITUTE(UPPER($D1715)," ","")))),"PREMIUM FREE",""))))</f>
        <v/>
      </c>
    </row>
    <row r="1716">
      <c r="AC1716">
        <f>IF($C1716="","",IF(COUNTIF('Códigos Santander (ref)'!$A$2:$A$79,$C1716)&gt;0,"SANTANDER",IF(COUNTIF('Códigos Itaú (ref)'!$A$2:$A$44,$C1716)&gt;0,"ITAU",IF(AND(TRIM(UPPER($I1716))="CONTRATUAL",ISNUMBER(SEARCH("INDIVIDUAL",SUBSTITUTE(UPPER($D1716)," ","")))),"PREMIUM FREE",""))))</f>
        <v/>
      </c>
    </row>
    <row r="1717">
      <c r="AC1717">
        <f>IF($C1717="","",IF(COUNTIF('Códigos Santander (ref)'!$A$2:$A$79,$C1717)&gt;0,"SANTANDER",IF(COUNTIF('Códigos Itaú (ref)'!$A$2:$A$44,$C1717)&gt;0,"ITAU",IF(AND(TRIM(UPPER($I1717))="CONTRATUAL",ISNUMBER(SEARCH("INDIVIDUAL",SUBSTITUTE(UPPER($D1717)," ","")))),"PREMIUM FREE",""))))</f>
        <v/>
      </c>
    </row>
    <row r="1718">
      <c r="AC1718">
        <f>IF($C1718="","",IF(COUNTIF('Códigos Santander (ref)'!$A$2:$A$79,$C1718)&gt;0,"SANTANDER",IF(COUNTIF('Códigos Itaú (ref)'!$A$2:$A$44,$C1718)&gt;0,"ITAU",IF(AND(TRIM(UPPER($I1718))="CONTRATUAL",ISNUMBER(SEARCH("INDIVIDUAL",SUBSTITUTE(UPPER($D1718)," ","")))),"PREMIUM FREE",""))))</f>
        <v/>
      </c>
    </row>
    <row r="1719">
      <c r="AC1719">
        <f>IF($C1719="","",IF(COUNTIF('Códigos Santander (ref)'!$A$2:$A$79,$C1719)&gt;0,"SANTANDER",IF(COUNTIF('Códigos Itaú (ref)'!$A$2:$A$44,$C1719)&gt;0,"ITAU",IF(AND(TRIM(UPPER($I1719))="CONTRATUAL",ISNUMBER(SEARCH("INDIVIDUAL",SUBSTITUTE(UPPER($D1719)," ","")))),"PREMIUM FREE",""))))</f>
        <v/>
      </c>
    </row>
    <row r="1720">
      <c r="AC1720">
        <f>IF($C1720="","",IF(COUNTIF('Códigos Santander (ref)'!$A$2:$A$79,$C1720)&gt;0,"SANTANDER",IF(COUNTIF('Códigos Itaú (ref)'!$A$2:$A$44,$C1720)&gt;0,"ITAU",IF(AND(TRIM(UPPER($I1720))="CONTRATUAL",ISNUMBER(SEARCH("INDIVIDUAL",SUBSTITUTE(UPPER($D1720)," ","")))),"PREMIUM FREE",""))))</f>
        <v/>
      </c>
    </row>
    <row r="1721">
      <c r="AC1721">
        <f>IF($C1721="","",IF(COUNTIF('Códigos Santander (ref)'!$A$2:$A$79,$C1721)&gt;0,"SANTANDER",IF(COUNTIF('Códigos Itaú (ref)'!$A$2:$A$44,$C1721)&gt;0,"ITAU",IF(AND(TRIM(UPPER($I1721))="CONTRATUAL",ISNUMBER(SEARCH("INDIVIDUAL",SUBSTITUTE(UPPER($D1721)," ","")))),"PREMIUM FREE",""))))</f>
        <v/>
      </c>
    </row>
    <row r="1722">
      <c r="AC1722">
        <f>IF($C1722="","",IF(COUNTIF('Códigos Santander (ref)'!$A$2:$A$79,$C1722)&gt;0,"SANTANDER",IF(COUNTIF('Códigos Itaú (ref)'!$A$2:$A$44,$C1722)&gt;0,"ITAU",IF(AND(TRIM(UPPER($I1722))="CONTRATUAL",ISNUMBER(SEARCH("INDIVIDUAL",SUBSTITUTE(UPPER($D1722)," ","")))),"PREMIUM FREE",""))))</f>
        <v/>
      </c>
    </row>
    <row r="1723">
      <c r="AC1723">
        <f>IF($C1723="","",IF(COUNTIF('Códigos Santander (ref)'!$A$2:$A$79,$C1723)&gt;0,"SANTANDER",IF(COUNTIF('Códigos Itaú (ref)'!$A$2:$A$44,$C1723)&gt;0,"ITAU",IF(AND(TRIM(UPPER($I1723))="CONTRATUAL",ISNUMBER(SEARCH("INDIVIDUAL",SUBSTITUTE(UPPER($D1723)," ","")))),"PREMIUM FREE",""))))</f>
        <v/>
      </c>
    </row>
    <row r="1724">
      <c r="AC1724">
        <f>IF($C1724="","",IF(COUNTIF('Códigos Santander (ref)'!$A$2:$A$79,$C1724)&gt;0,"SANTANDER",IF(COUNTIF('Códigos Itaú (ref)'!$A$2:$A$44,$C1724)&gt;0,"ITAU",IF(AND(TRIM(UPPER($I1724))="CONTRATUAL",ISNUMBER(SEARCH("INDIVIDUAL",SUBSTITUTE(UPPER($D1724)," ","")))),"PREMIUM FREE",""))))</f>
        <v/>
      </c>
    </row>
    <row r="1725">
      <c r="AC1725">
        <f>IF($C1725="","",IF(COUNTIF('Códigos Santander (ref)'!$A$2:$A$79,$C1725)&gt;0,"SANTANDER",IF(COUNTIF('Códigos Itaú (ref)'!$A$2:$A$44,$C1725)&gt;0,"ITAU",IF(AND(TRIM(UPPER($I1725))="CONTRATUAL",ISNUMBER(SEARCH("INDIVIDUAL",SUBSTITUTE(UPPER($D1725)," ","")))),"PREMIUM FREE",""))))</f>
        <v/>
      </c>
    </row>
    <row r="1726">
      <c r="AC1726">
        <f>IF($C1726="","",IF(COUNTIF('Códigos Santander (ref)'!$A$2:$A$79,$C1726)&gt;0,"SANTANDER",IF(COUNTIF('Códigos Itaú (ref)'!$A$2:$A$44,$C1726)&gt;0,"ITAU",IF(AND(TRIM(UPPER($I1726))="CONTRATUAL",ISNUMBER(SEARCH("INDIVIDUAL",SUBSTITUTE(UPPER($D1726)," ","")))),"PREMIUM FREE",""))))</f>
        <v/>
      </c>
    </row>
    <row r="1727">
      <c r="AC1727">
        <f>IF($C1727="","",IF(COUNTIF('Códigos Santander (ref)'!$A$2:$A$79,$C1727)&gt;0,"SANTANDER",IF(COUNTIF('Códigos Itaú (ref)'!$A$2:$A$44,$C1727)&gt;0,"ITAU",IF(AND(TRIM(UPPER($I1727))="CONTRATUAL",ISNUMBER(SEARCH("INDIVIDUAL",SUBSTITUTE(UPPER($D1727)," ","")))),"PREMIUM FREE",""))))</f>
        <v/>
      </c>
    </row>
    <row r="1728">
      <c r="AC1728">
        <f>IF($C1728="","",IF(COUNTIF('Códigos Santander (ref)'!$A$2:$A$79,$C1728)&gt;0,"SANTANDER",IF(COUNTIF('Códigos Itaú (ref)'!$A$2:$A$44,$C1728)&gt;0,"ITAU",IF(AND(TRIM(UPPER($I1728))="CONTRATUAL",ISNUMBER(SEARCH("INDIVIDUAL",SUBSTITUTE(UPPER($D1728)," ","")))),"PREMIUM FREE",""))))</f>
        <v/>
      </c>
    </row>
    <row r="1729">
      <c r="AC1729">
        <f>IF($C1729="","",IF(COUNTIF('Códigos Santander (ref)'!$A$2:$A$79,$C1729)&gt;0,"SANTANDER",IF(COUNTIF('Códigos Itaú (ref)'!$A$2:$A$44,$C1729)&gt;0,"ITAU",IF(AND(TRIM(UPPER($I1729))="CONTRATUAL",ISNUMBER(SEARCH("INDIVIDUAL",SUBSTITUTE(UPPER($D1729)," ","")))),"PREMIUM FREE",""))))</f>
        <v/>
      </c>
    </row>
    <row r="1730">
      <c r="AC1730">
        <f>IF($C1730="","",IF(COUNTIF('Códigos Santander (ref)'!$A$2:$A$79,$C1730)&gt;0,"SANTANDER",IF(COUNTIF('Códigos Itaú (ref)'!$A$2:$A$44,$C1730)&gt;0,"ITAU",IF(AND(TRIM(UPPER($I1730))="CONTRATUAL",ISNUMBER(SEARCH("INDIVIDUAL",SUBSTITUTE(UPPER($D1730)," ","")))),"PREMIUM FREE",""))))</f>
        <v/>
      </c>
    </row>
    <row r="1731">
      <c r="AC1731">
        <f>IF($C1731="","",IF(COUNTIF('Códigos Santander (ref)'!$A$2:$A$79,$C1731)&gt;0,"SANTANDER",IF(COUNTIF('Códigos Itaú (ref)'!$A$2:$A$44,$C1731)&gt;0,"ITAU",IF(AND(TRIM(UPPER($I1731))="CONTRATUAL",ISNUMBER(SEARCH("INDIVIDUAL",SUBSTITUTE(UPPER($D1731)," ","")))),"PREMIUM FREE",""))))</f>
        <v/>
      </c>
    </row>
    <row r="1732">
      <c r="AC1732">
        <f>IF($C1732="","",IF(COUNTIF('Códigos Santander (ref)'!$A$2:$A$79,$C1732)&gt;0,"SANTANDER",IF(COUNTIF('Códigos Itaú (ref)'!$A$2:$A$44,$C1732)&gt;0,"ITAU",IF(AND(TRIM(UPPER($I1732))="CONTRATUAL",ISNUMBER(SEARCH("INDIVIDUAL",SUBSTITUTE(UPPER($D1732)," ","")))),"PREMIUM FREE",""))))</f>
        <v/>
      </c>
    </row>
    <row r="1733">
      <c r="AC1733">
        <f>IF($C1733="","",IF(COUNTIF('Códigos Santander (ref)'!$A$2:$A$79,$C1733)&gt;0,"SANTANDER",IF(COUNTIF('Códigos Itaú (ref)'!$A$2:$A$44,$C1733)&gt;0,"ITAU",IF(AND(TRIM(UPPER($I1733))="CONTRATUAL",ISNUMBER(SEARCH("INDIVIDUAL",SUBSTITUTE(UPPER($D1733)," ","")))),"PREMIUM FREE",""))))</f>
        <v/>
      </c>
    </row>
    <row r="1734">
      <c r="AC1734">
        <f>IF($C1734="","",IF(COUNTIF('Códigos Santander (ref)'!$A$2:$A$79,$C1734)&gt;0,"SANTANDER",IF(COUNTIF('Códigos Itaú (ref)'!$A$2:$A$44,$C1734)&gt;0,"ITAU",IF(AND(TRIM(UPPER($I1734))="CONTRATUAL",ISNUMBER(SEARCH("INDIVIDUAL",SUBSTITUTE(UPPER($D1734)," ","")))),"PREMIUM FREE",""))))</f>
        <v/>
      </c>
    </row>
    <row r="1735">
      <c r="AC1735">
        <f>IF($C1735="","",IF(COUNTIF('Códigos Santander (ref)'!$A$2:$A$79,$C1735)&gt;0,"SANTANDER",IF(COUNTIF('Códigos Itaú (ref)'!$A$2:$A$44,$C1735)&gt;0,"ITAU",IF(AND(TRIM(UPPER($I1735))="CONTRATUAL",ISNUMBER(SEARCH("INDIVIDUAL",SUBSTITUTE(UPPER($D1735)," ","")))),"PREMIUM FREE",""))))</f>
        <v/>
      </c>
    </row>
    <row r="1736">
      <c r="AC1736">
        <f>IF($C1736="","",IF(COUNTIF('Códigos Santander (ref)'!$A$2:$A$79,$C1736)&gt;0,"SANTANDER",IF(COUNTIF('Códigos Itaú (ref)'!$A$2:$A$44,$C1736)&gt;0,"ITAU",IF(AND(TRIM(UPPER($I1736))="CONTRATUAL",ISNUMBER(SEARCH("INDIVIDUAL",SUBSTITUTE(UPPER($D1736)," ","")))),"PREMIUM FREE",""))))</f>
        <v/>
      </c>
    </row>
    <row r="1737">
      <c r="AC1737">
        <f>IF($C1737="","",IF(COUNTIF('Códigos Santander (ref)'!$A$2:$A$79,$C1737)&gt;0,"SANTANDER",IF(COUNTIF('Códigos Itaú (ref)'!$A$2:$A$44,$C1737)&gt;0,"ITAU",IF(AND(TRIM(UPPER($I1737))="CONTRATUAL",ISNUMBER(SEARCH("INDIVIDUAL",SUBSTITUTE(UPPER($D1737)," ","")))),"PREMIUM FREE",""))))</f>
        <v/>
      </c>
    </row>
    <row r="1738">
      <c r="AC1738">
        <f>IF($C1738="","",IF(COUNTIF('Códigos Santander (ref)'!$A$2:$A$79,$C1738)&gt;0,"SANTANDER",IF(COUNTIF('Códigos Itaú (ref)'!$A$2:$A$44,$C1738)&gt;0,"ITAU",IF(AND(TRIM(UPPER($I1738))="CONTRATUAL",ISNUMBER(SEARCH("INDIVIDUAL",SUBSTITUTE(UPPER($D1738)," ","")))),"PREMIUM FREE",""))))</f>
        <v/>
      </c>
    </row>
    <row r="1739">
      <c r="AC1739">
        <f>IF($C1739="","",IF(COUNTIF('Códigos Santander (ref)'!$A$2:$A$79,$C1739)&gt;0,"SANTANDER",IF(COUNTIF('Códigos Itaú (ref)'!$A$2:$A$44,$C1739)&gt;0,"ITAU",IF(AND(TRIM(UPPER($I1739))="CONTRATUAL",ISNUMBER(SEARCH("INDIVIDUAL",SUBSTITUTE(UPPER($D1739)," ","")))),"PREMIUM FREE",""))))</f>
        <v/>
      </c>
    </row>
    <row r="1740">
      <c r="AC1740">
        <f>IF($C1740="","",IF(COUNTIF('Códigos Santander (ref)'!$A$2:$A$79,$C1740)&gt;0,"SANTANDER",IF(COUNTIF('Códigos Itaú (ref)'!$A$2:$A$44,$C1740)&gt;0,"ITAU",IF(AND(TRIM(UPPER($I1740))="CONTRATUAL",ISNUMBER(SEARCH("INDIVIDUAL",SUBSTITUTE(UPPER($D1740)," ","")))),"PREMIUM FREE",""))))</f>
        <v/>
      </c>
    </row>
    <row r="1741">
      <c r="AC1741">
        <f>IF($C1741="","",IF(COUNTIF('Códigos Santander (ref)'!$A$2:$A$79,$C1741)&gt;0,"SANTANDER",IF(COUNTIF('Códigos Itaú (ref)'!$A$2:$A$44,$C1741)&gt;0,"ITAU",IF(AND(TRIM(UPPER($I1741))="CONTRATUAL",ISNUMBER(SEARCH("INDIVIDUAL",SUBSTITUTE(UPPER($D1741)," ","")))),"PREMIUM FREE",""))))</f>
        <v/>
      </c>
    </row>
    <row r="1742">
      <c r="AC1742">
        <f>IF($C1742="","",IF(COUNTIF('Códigos Santander (ref)'!$A$2:$A$79,$C1742)&gt;0,"SANTANDER",IF(COUNTIF('Códigos Itaú (ref)'!$A$2:$A$44,$C1742)&gt;0,"ITAU",IF(AND(TRIM(UPPER($I1742))="CONTRATUAL",ISNUMBER(SEARCH("INDIVIDUAL",SUBSTITUTE(UPPER($D1742)," ","")))),"PREMIUM FREE",""))))</f>
        <v/>
      </c>
    </row>
    <row r="1743">
      <c r="AC1743">
        <f>IF($C1743="","",IF(COUNTIF('Códigos Santander (ref)'!$A$2:$A$79,$C1743)&gt;0,"SANTANDER",IF(COUNTIF('Códigos Itaú (ref)'!$A$2:$A$44,$C1743)&gt;0,"ITAU",IF(AND(TRIM(UPPER($I1743))="CONTRATUAL",ISNUMBER(SEARCH("INDIVIDUAL",SUBSTITUTE(UPPER($D1743)," ","")))),"PREMIUM FREE",""))))</f>
        <v/>
      </c>
    </row>
    <row r="1744">
      <c r="AC1744">
        <f>IF($C1744="","",IF(COUNTIF('Códigos Santander (ref)'!$A$2:$A$79,$C1744)&gt;0,"SANTANDER",IF(COUNTIF('Códigos Itaú (ref)'!$A$2:$A$44,$C1744)&gt;0,"ITAU",IF(AND(TRIM(UPPER($I1744))="CONTRATUAL",ISNUMBER(SEARCH("INDIVIDUAL",SUBSTITUTE(UPPER($D1744)," ","")))),"PREMIUM FREE",""))))</f>
        <v/>
      </c>
    </row>
    <row r="1745">
      <c r="AC1745">
        <f>IF($C1745="","",IF(COUNTIF('Códigos Santander (ref)'!$A$2:$A$79,$C1745)&gt;0,"SANTANDER",IF(COUNTIF('Códigos Itaú (ref)'!$A$2:$A$44,$C1745)&gt;0,"ITAU",IF(AND(TRIM(UPPER($I1745))="CONTRATUAL",ISNUMBER(SEARCH("INDIVIDUAL",SUBSTITUTE(UPPER($D1745)," ","")))),"PREMIUM FREE",""))))</f>
        <v/>
      </c>
    </row>
    <row r="1746">
      <c r="AC1746">
        <f>IF($C1746="","",IF(COUNTIF('Códigos Santander (ref)'!$A$2:$A$79,$C1746)&gt;0,"SANTANDER",IF(COUNTIF('Códigos Itaú (ref)'!$A$2:$A$44,$C1746)&gt;0,"ITAU",IF(AND(TRIM(UPPER($I1746))="CONTRATUAL",ISNUMBER(SEARCH("INDIVIDUAL",SUBSTITUTE(UPPER($D1746)," ","")))),"PREMIUM FREE",""))))</f>
        <v/>
      </c>
    </row>
    <row r="1747">
      <c r="AC1747">
        <f>IF($C1747="","",IF(COUNTIF('Códigos Santander (ref)'!$A$2:$A$79,$C1747)&gt;0,"SANTANDER",IF(COUNTIF('Códigos Itaú (ref)'!$A$2:$A$44,$C1747)&gt;0,"ITAU",IF(AND(TRIM(UPPER($I1747))="CONTRATUAL",ISNUMBER(SEARCH("INDIVIDUAL",SUBSTITUTE(UPPER($D1747)," ","")))),"PREMIUM FREE",""))))</f>
        <v/>
      </c>
    </row>
    <row r="1748">
      <c r="AC1748">
        <f>IF($C1748="","",IF(COUNTIF('Códigos Santander (ref)'!$A$2:$A$79,$C1748)&gt;0,"SANTANDER",IF(COUNTIF('Códigos Itaú (ref)'!$A$2:$A$44,$C1748)&gt;0,"ITAU",IF(AND(TRIM(UPPER($I1748))="CONTRATUAL",ISNUMBER(SEARCH("INDIVIDUAL",SUBSTITUTE(UPPER($D1748)," ","")))),"PREMIUM FREE",""))))</f>
        <v/>
      </c>
    </row>
    <row r="1749">
      <c r="AC1749">
        <f>IF($C1749="","",IF(COUNTIF('Códigos Santander (ref)'!$A$2:$A$79,$C1749)&gt;0,"SANTANDER",IF(COUNTIF('Códigos Itaú (ref)'!$A$2:$A$44,$C1749)&gt;0,"ITAU",IF(AND(TRIM(UPPER($I1749))="CONTRATUAL",ISNUMBER(SEARCH("INDIVIDUAL",SUBSTITUTE(UPPER($D1749)," ","")))),"PREMIUM FREE",""))))</f>
        <v/>
      </c>
    </row>
    <row r="1750">
      <c r="AC1750">
        <f>IF($C1750="","",IF(COUNTIF('Códigos Santander (ref)'!$A$2:$A$79,$C1750)&gt;0,"SANTANDER",IF(COUNTIF('Códigos Itaú (ref)'!$A$2:$A$44,$C1750)&gt;0,"ITAU",IF(AND(TRIM(UPPER($I1750))="CONTRATUAL",ISNUMBER(SEARCH("INDIVIDUAL",SUBSTITUTE(UPPER($D1750)," ","")))),"PREMIUM FREE",""))))</f>
        <v/>
      </c>
    </row>
    <row r="1751">
      <c r="AC1751">
        <f>IF($C1751="","",IF(COUNTIF('Códigos Santander (ref)'!$A$2:$A$79,$C1751)&gt;0,"SANTANDER",IF(COUNTIF('Códigos Itaú (ref)'!$A$2:$A$44,$C1751)&gt;0,"ITAU",IF(AND(TRIM(UPPER($I1751))="CONTRATUAL",ISNUMBER(SEARCH("INDIVIDUAL",SUBSTITUTE(UPPER($D1751)," ","")))),"PREMIUM FREE",""))))</f>
        <v/>
      </c>
    </row>
    <row r="1752">
      <c r="AC1752">
        <f>IF($C1752="","",IF(COUNTIF('Códigos Santander (ref)'!$A$2:$A$79,$C1752)&gt;0,"SANTANDER",IF(COUNTIF('Códigos Itaú (ref)'!$A$2:$A$44,$C1752)&gt;0,"ITAU",IF(AND(TRIM(UPPER($I1752))="CONTRATUAL",ISNUMBER(SEARCH("INDIVIDUAL",SUBSTITUTE(UPPER($D1752)," ","")))),"PREMIUM FREE",""))))</f>
        <v/>
      </c>
    </row>
    <row r="1753">
      <c r="AC1753">
        <f>IF($C1753="","",IF(COUNTIF('Códigos Santander (ref)'!$A$2:$A$79,$C1753)&gt;0,"SANTANDER",IF(COUNTIF('Códigos Itaú (ref)'!$A$2:$A$44,$C1753)&gt;0,"ITAU",IF(AND(TRIM(UPPER($I1753))="CONTRATUAL",ISNUMBER(SEARCH("INDIVIDUAL",SUBSTITUTE(UPPER($D1753)," ","")))),"PREMIUM FREE",""))))</f>
        <v/>
      </c>
    </row>
    <row r="1754">
      <c r="AC1754">
        <f>IF($C1754="","",IF(COUNTIF('Códigos Santander (ref)'!$A$2:$A$79,$C1754)&gt;0,"SANTANDER",IF(COUNTIF('Códigos Itaú (ref)'!$A$2:$A$44,$C1754)&gt;0,"ITAU",IF(AND(TRIM(UPPER($I1754))="CONTRATUAL",ISNUMBER(SEARCH("INDIVIDUAL",SUBSTITUTE(UPPER($D1754)," ","")))),"PREMIUM FREE",""))))</f>
        <v/>
      </c>
    </row>
    <row r="1755">
      <c r="AC1755">
        <f>IF($C1755="","",IF(COUNTIF('Códigos Santander (ref)'!$A$2:$A$79,$C1755)&gt;0,"SANTANDER",IF(COUNTIF('Códigos Itaú (ref)'!$A$2:$A$44,$C1755)&gt;0,"ITAU",IF(AND(TRIM(UPPER($I1755))="CONTRATUAL",ISNUMBER(SEARCH("INDIVIDUAL",SUBSTITUTE(UPPER($D1755)," ","")))),"PREMIUM FREE",""))))</f>
        <v/>
      </c>
    </row>
    <row r="1756">
      <c r="AC1756">
        <f>IF($C1756="","",IF(COUNTIF('Códigos Santander (ref)'!$A$2:$A$79,$C1756)&gt;0,"SANTANDER",IF(COUNTIF('Códigos Itaú (ref)'!$A$2:$A$44,$C1756)&gt;0,"ITAU",IF(AND(TRIM(UPPER($I1756))="CONTRATUAL",ISNUMBER(SEARCH("INDIVIDUAL",SUBSTITUTE(UPPER($D1756)," ","")))),"PREMIUM FREE",""))))</f>
        <v/>
      </c>
    </row>
    <row r="1757">
      <c r="AC1757">
        <f>IF($C1757="","",IF(COUNTIF('Códigos Santander (ref)'!$A$2:$A$79,$C1757)&gt;0,"SANTANDER",IF(COUNTIF('Códigos Itaú (ref)'!$A$2:$A$44,$C1757)&gt;0,"ITAU",IF(AND(TRIM(UPPER($I1757))="CONTRATUAL",ISNUMBER(SEARCH("INDIVIDUAL",SUBSTITUTE(UPPER($D1757)," ","")))),"PREMIUM FREE",""))))</f>
        <v/>
      </c>
    </row>
    <row r="1758">
      <c r="AC1758">
        <f>IF($C1758="","",IF(COUNTIF('Códigos Santander (ref)'!$A$2:$A$79,$C1758)&gt;0,"SANTANDER",IF(COUNTIF('Códigos Itaú (ref)'!$A$2:$A$44,$C1758)&gt;0,"ITAU",IF(AND(TRIM(UPPER($I1758))="CONTRATUAL",ISNUMBER(SEARCH("INDIVIDUAL",SUBSTITUTE(UPPER($D1758)," ","")))),"PREMIUM FREE",""))))</f>
        <v/>
      </c>
    </row>
    <row r="1759">
      <c r="AC1759">
        <f>IF($C1759="","",IF(COUNTIF('Códigos Santander (ref)'!$A$2:$A$79,$C1759)&gt;0,"SANTANDER",IF(COUNTIF('Códigos Itaú (ref)'!$A$2:$A$44,$C1759)&gt;0,"ITAU",IF(AND(TRIM(UPPER($I1759))="CONTRATUAL",ISNUMBER(SEARCH("INDIVIDUAL",SUBSTITUTE(UPPER($D1759)," ","")))),"PREMIUM FREE",""))))</f>
        <v/>
      </c>
    </row>
    <row r="1760">
      <c r="AC1760">
        <f>IF($C1760="","",IF(COUNTIF('Códigos Santander (ref)'!$A$2:$A$79,$C1760)&gt;0,"SANTANDER",IF(COUNTIF('Códigos Itaú (ref)'!$A$2:$A$44,$C1760)&gt;0,"ITAU",IF(AND(TRIM(UPPER($I1760))="CONTRATUAL",ISNUMBER(SEARCH("INDIVIDUAL",SUBSTITUTE(UPPER($D1760)," ","")))),"PREMIUM FREE",""))))</f>
        <v/>
      </c>
    </row>
    <row r="1761">
      <c r="AC1761">
        <f>IF($C1761="","",IF(COUNTIF('Códigos Santander (ref)'!$A$2:$A$79,$C1761)&gt;0,"SANTANDER",IF(COUNTIF('Códigos Itaú (ref)'!$A$2:$A$44,$C1761)&gt;0,"ITAU",IF(AND(TRIM(UPPER($I1761))="CONTRATUAL",ISNUMBER(SEARCH("INDIVIDUAL",SUBSTITUTE(UPPER($D1761)," ","")))),"PREMIUM FREE",""))))</f>
        <v/>
      </c>
    </row>
    <row r="1762">
      <c r="AC1762">
        <f>IF($C1762="","",IF(COUNTIF('Códigos Santander (ref)'!$A$2:$A$79,$C1762)&gt;0,"SANTANDER",IF(COUNTIF('Códigos Itaú (ref)'!$A$2:$A$44,$C1762)&gt;0,"ITAU",IF(AND(TRIM(UPPER($I1762))="CONTRATUAL",ISNUMBER(SEARCH("INDIVIDUAL",SUBSTITUTE(UPPER($D1762)," ","")))),"PREMIUM FREE",""))))</f>
        <v/>
      </c>
    </row>
    <row r="1763">
      <c r="AC1763">
        <f>IF($C1763="","",IF(COUNTIF('Códigos Santander (ref)'!$A$2:$A$79,$C1763)&gt;0,"SANTANDER",IF(COUNTIF('Códigos Itaú (ref)'!$A$2:$A$44,$C1763)&gt;0,"ITAU",IF(AND(TRIM(UPPER($I1763))="CONTRATUAL",ISNUMBER(SEARCH("INDIVIDUAL",SUBSTITUTE(UPPER($D1763)," ","")))),"PREMIUM FREE",""))))</f>
        <v/>
      </c>
    </row>
    <row r="1764">
      <c r="AC1764">
        <f>IF($C1764="","",IF(COUNTIF('Códigos Santander (ref)'!$A$2:$A$79,$C1764)&gt;0,"SANTANDER",IF(COUNTIF('Códigos Itaú (ref)'!$A$2:$A$44,$C1764)&gt;0,"ITAU",IF(AND(TRIM(UPPER($I1764))="CONTRATUAL",ISNUMBER(SEARCH("INDIVIDUAL",SUBSTITUTE(UPPER($D1764)," ","")))),"PREMIUM FREE",""))))</f>
        <v/>
      </c>
    </row>
    <row r="1765">
      <c r="AC1765">
        <f>IF($C1765="","",IF(COUNTIF('Códigos Santander (ref)'!$A$2:$A$79,$C1765)&gt;0,"SANTANDER",IF(COUNTIF('Códigos Itaú (ref)'!$A$2:$A$44,$C1765)&gt;0,"ITAU",IF(AND(TRIM(UPPER($I1765))="CONTRATUAL",ISNUMBER(SEARCH("INDIVIDUAL",SUBSTITUTE(UPPER($D1765)," ","")))),"PREMIUM FREE",""))))</f>
        <v/>
      </c>
    </row>
    <row r="1766">
      <c r="AC1766">
        <f>IF($C1766="","",IF(COUNTIF('Códigos Santander (ref)'!$A$2:$A$79,$C1766)&gt;0,"SANTANDER",IF(COUNTIF('Códigos Itaú (ref)'!$A$2:$A$44,$C1766)&gt;0,"ITAU",IF(AND(TRIM(UPPER($I1766))="CONTRATUAL",ISNUMBER(SEARCH("INDIVIDUAL",SUBSTITUTE(UPPER($D1766)," ","")))),"PREMIUM FREE",""))))</f>
        <v/>
      </c>
    </row>
    <row r="1767">
      <c r="AC1767">
        <f>IF($C1767="","",IF(COUNTIF('Códigos Santander (ref)'!$A$2:$A$79,$C1767)&gt;0,"SANTANDER",IF(COUNTIF('Códigos Itaú (ref)'!$A$2:$A$44,$C1767)&gt;0,"ITAU",IF(AND(TRIM(UPPER($I1767))="CONTRATUAL",ISNUMBER(SEARCH("INDIVIDUAL",SUBSTITUTE(UPPER($D1767)," ","")))),"PREMIUM FREE",""))))</f>
        <v/>
      </c>
    </row>
    <row r="1768">
      <c r="AC1768">
        <f>IF($C1768="","",IF(COUNTIF('Códigos Santander (ref)'!$A$2:$A$79,$C1768)&gt;0,"SANTANDER",IF(COUNTIF('Códigos Itaú (ref)'!$A$2:$A$44,$C1768)&gt;0,"ITAU",IF(AND(TRIM(UPPER($I1768))="CONTRATUAL",ISNUMBER(SEARCH("INDIVIDUAL",SUBSTITUTE(UPPER($D1768)," ","")))),"PREMIUM FREE",""))))</f>
        <v/>
      </c>
    </row>
    <row r="1769">
      <c r="AC1769">
        <f>IF($C1769="","",IF(COUNTIF('Códigos Santander (ref)'!$A$2:$A$79,$C1769)&gt;0,"SANTANDER",IF(COUNTIF('Códigos Itaú (ref)'!$A$2:$A$44,$C1769)&gt;0,"ITAU",IF(AND(TRIM(UPPER($I1769))="CONTRATUAL",ISNUMBER(SEARCH("INDIVIDUAL",SUBSTITUTE(UPPER($D1769)," ","")))),"PREMIUM FREE",""))))</f>
        <v/>
      </c>
    </row>
    <row r="1770">
      <c r="AC1770">
        <f>IF($C1770="","",IF(COUNTIF('Códigos Santander (ref)'!$A$2:$A$79,$C1770)&gt;0,"SANTANDER",IF(COUNTIF('Códigos Itaú (ref)'!$A$2:$A$44,$C1770)&gt;0,"ITAU",IF(AND(TRIM(UPPER($I1770))="CONTRATUAL",ISNUMBER(SEARCH("INDIVIDUAL",SUBSTITUTE(UPPER($D1770)," ","")))),"PREMIUM FREE",""))))</f>
        <v/>
      </c>
    </row>
    <row r="1771">
      <c r="AC1771">
        <f>IF($C1771="","",IF(COUNTIF('Códigos Santander (ref)'!$A$2:$A$79,$C1771)&gt;0,"SANTANDER",IF(COUNTIF('Códigos Itaú (ref)'!$A$2:$A$44,$C1771)&gt;0,"ITAU",IF(AND(TRIM(UPPER($I1771))="CONTRATUAL",ISNUMBER(SEARCH("INDIVIDUAL",SUBSTITUTE(UPPER($D1771)," ","")))),"PREMIUM FREE",""))))</f>
        <v/>
      </c>
    </row>
    <row r="1772">
      <c r="AC1772">
        <f>IF($C1772="","",IF(COUNTIF('Códigos Santander (ref)'!$A$2:$A$79,$C1772)&gt;0,"SANTANDER",IF(COUNTIF('Códigos Itaú (ref)'!$A$2:$A$44,$C1772)&gt;0,"ITAU",IF(AND(TRIM(UPPER($I1772))="CONTRATUAL",ISNUMBER(SEARCH("INDIVIDUAL",SUBSTITUTE(UPPER($D1772)," ","")))),"PREMIUM FREE",""))))</f>
        <v/>
      </c>
    </row>
    <row r="1773">
      <c r="AC1773">
        <f>IF($C1773="","",IF(COUNTIF('Códigos Santander (ref)'!$A$2:$A$79,$C1773)&gt;0,"SANTANDER",IF(COUNTIF('Códigos Itaú (ref)'!$A$2:$A$44,$C1773)&gt;0,"ITAU",IF(AND(TRIM(UPPER($I1773))="CONTRATUAL",ISNUMBER(SEARCH("INDIVIDUAL",SUBSTITUTE(UPPER($D1773)," ","")))),"PREMIUM FREE",""))))</f>
        <v/>
      </c>
    </row>
    <row r="1774">
      <c r="AC1774">
        <f>IF($C1774="","",IF(COUNTIF('Códigos Santander (ref)'!$A$2:$A$79,$C1774)&gt;0,"SANTANDER",IF(COUNTIF('Códigos Itaú (ref)'!$A$2:$A$44,$C1774)&gt;0,"ITAU",IF(AND(TRIM(UPPER($I1774))="CONTRATUAL",ISNUMBER(SEARCH("INDIVIDUAL",SUBSTITUTE(UPPER($D1774)," ","")))),"PREMIUM FREE",""))))</f>
        <v/>
      </c>
    </row>
    <row r="1775">
      <c r="AC1775">
        <f>IF($C1775="","",IF(COUNTIF('Códigos Santander (ref)'!$A$2:$A$79,$C1775)&gt;0,"SANTANDER",IF(COUNTIF('Códigos Itaú (ref)'!$A$2:$A$44,$C1775)&gt;0,"ITAU",IF(AND(TRIM(UPPER($I1775))="CONTRATUAL",ISNUMBER(SEARCH("INDIVIDUAL",SUBSTITUTE(UPPER($D1775)," ","")))),"PREMIUM FREE",""))))</f>
        <v/>
      </c>
    </row>
    <row r="1776">
      <c r="AC1776">
        <f>IF($C1776="","",IF(COUNTIF('Códigos Santander (ref)'!$A$2:$A$79,$C1776)&gt;0,"SANTANDER",IF(COUNTIF('Códigos Itaú (ref)'!$A$2:$A$44,$C1776)&gt;0,"ITAU",IF(AND(TRIM(UPPER($I1776))="CONTRATUAL",ISNUMBER(SEARCH("INDIVIDUAL",SUBSTITUTE(UPPER($D1776)," ","")))),"PREMIUM FREE",""))))</f>
        <v/>
      </c>
    </row>
    <row r="1777">
      <c r="AC1777">
        <f>IF($C1777="","",IF(COUNTIF('Códigos Santander (ref)'!$A$2:$A$79,$C1777)&gt;0,"SANTANDER",IF(COUNTIF('Códigos Itaú (ref)'!$A$2:$A$44,$C1777)&gt;0,"ITAU",IF(AND(TRIM(UPPER($I1777))="CONTRATUAL",ISNUMBER(SEARCH("INDIVIDUAL",SUBSTITUTE(UPPER($D1777)," ","")))),"PREMIUM FREE",""))))</f>
        <v/>
      </c>
    </row>
    <row r="1778">
      <c r="AC1778">
        <f>IF($C1778="","",IF(COUNTIF('Códigos Santander (ref)'!$A$2:$A$79,$C1778)&gt;0,"SANTANDER",IF(COUNTIF('Códigos Itaú (ref)'!$A$2:$A$44,$C1778)&gt;0,"ITAU",IF(AND(TRIM(UPPER($I1778))="CONTRATUAL",ISNUMBER(SEARCH("INDIVIDUAL",SUBSTITUTE(UPPER($D1778)," ","")))),"PREMIUM FREE",""))))</f>
        <v/>
      </c>
    </row>
    <row r="1779">
      <c r="AC1779">
        <f>IF($C1779="","",IF(COUNTIF('Códigos Santander (ref)'!$A$2:$A$79,$C1779)&gt;0,"SANTANDER",IF(COUNTIF('Códigos Itaú (ref)'!$A$2:$A$44,$C1779)&gt;0,"ITAU",IF(AND(TRIM(UPPER($I1779))="CONTRATUAL",ISNUMBER(SEARCH("INDIVIDUAL",SUBSTITUTE(UPPER($D1779)," ","")))),"PREMIUM FREE",""))))</f>
        <v/>
      </c>
    </row>
    <row r="1780">
      <c r="AC1780">
        <f>IF($C1780="","",IF(COUNTIF('Códigos Santander (ref)'!$A$2:$A$79,$C1780)&gt;0,"SANTANDER",IF(COUNTIF('Códigos Itaú (ref)'!$A$2:$A$44,$C1780)&gt;0,"ITAU",IF(AND(TRIM(UPPER($I1780))="CONTRATUAL",ISNUMBER(SEARCH("INDIVIDUAL",SUBSTITUTE(UPPER($D1780)," ","")))),"PREMIUM FREE",""))))</f>
        <v/>
      </c>
    </row>
    <row r="1781">
      <c r="AC1781">
        <f>IF($C1781="","",IF(COUNTIF('Códigos Santander (ref)'!$A$2:$A$79,$C1781)&gt;0,"SANTANDER",IF(COUNTIF('Códigos Itaú (ref)'!$A$2:$A$44,$C1781)&gt;0,"ITAU",IF(AND(TRIM(UPPER($I1781))="CONTRATUAL",ISNUMBER(SEARCH("INDIVIDUAL",SUBSTITUTE(UPPER($D1781)," ","")))),"PREMIUM FREE",""))))</f>
        <v/>
      </c>
    </row>
    <row r="1782">
      <c r="AC1782">
        <f>IF($C1782="","",IF(COUNTIF('Códigos Santander (ref)'!$A$2:$A$79,$C1782)&gt;0,"SANTANDER",IF(COUNTIF('Códigos Itaú (ref)'!$A$2:$A$44,$C1782)&gt;0,"ITAU",IF(AND(TRIM(UPPER($I1782))="CONTRATUAL",ISNUMBER(SEARCH("INDIVIDUAL",SUBSTITUTE(UPPER($D1782)," ","")))),"PREMIUM FREE",""))))</f>
        <v/>
      </c>
    </row>
    <row r="1783">
      <c r="AC1783">
        <f>IF($C1783="","",IF(COUNTIF('Códigos Santander (ref)'!$A$2:$A$79,$C1783)&gt;0,"SANTANDER",IF(COUNTIF('Códigos Itaú (ref)'!$A$2:$A$44,$C1783)&gt;0,"ITAU",IF(AND(TRIM(UPPER($I1783))="CONTRATUAL",ISNUMBER(SEARCH("INDIVIDUAL",SUBSTITUTE(UPPER($D1783)," ","")))),"PREMIUM FREE",""))))</f>
        <v/>
      </c>
    </row>
    <row r="1784">
      <c r="AC1784">
        <f>IF($C1784="","",IF(COUNTIF('Códigos Santander (ref)'!$A$2:$A$79,$C1784)&gt;0,"SANTANDER",IF(COUNTIF('Códigos Itaú (ref)'!$A$2:$A$44,$C1784)&gt;0,"ITAU",IF(AND(TRIM(UPPER($I1784))="CONTRATUAL",ISNUMBER(SEARCH("INDIVIDUAL",SUBSTITUTE(UPPER($D1784)," ","")))),"PREMIUM FREE",""))))</f>
        <v/>
      </c>
    </row>
    <row r="1785">
      <c r="AC1785">
        <f>IF($C1785="","",IF(COUNTIF('Códigos Santander (ref)'!$A$2:$A$79,$C1785)&gt;0,"SANTANDER",IF(COUNTIF('Códigos Itaú (ref)'!$A$2:$A$44,$C1785)&gt;0,"ITAU",IF(AND(TRIM(UPPER($I1785))="CONTRATUAL",ISNUMBER(SEARCH("INDIVIDUAL",SUBSTITUTE(UPPER($D1785)," ","")))),"PREMIUM FREE",""))))</f>
        <v/>
      </c>
    </row>
    <row r="1786">
      <c r="AC1786">
        <f>IF($C1786="","",IF(COUNTIF('Códigos Santander (ref)'!$A$2:$A$79,$C1786)&gt;0,"SANTANDER",IF(COUNTIF('Códigos Itaú (ref)'!$A$2:$A$44,$C1786)&gt;0,"ITAU",IF(AND(TRIM(UPPER($I1786))="CONTRATUAL",ISNUMBER(SEARCH("INDIVIDUAL",SUBSTITUTE(UPPER($D1786)," ","")))),"PREMIUM FREE",""))))</f>
        <v/>
      </c>
    </row>
    <row r="1787">
      <c r="AC1787">
        <f>IF($C1787="","",IF(COUNTIF('Códigos Santander (ref)'!$A$2:$A$79,$C1787)&gt;0,"SANTANDER",IF(COUNTIF('Códigos Itaú (ref)'!$A$2:$A$44,$C1787)&gt;0,"ITAU",IF(AND(TRIM(UPPER($I1787))="CONTRATUAL",ISNUMBER(SEARCH("INDIVIDUAL",SUBSTITUTE(UPPER($D1787)," ","")))),"PREMIUM FREE",""))))</f>
        <v/>
      </c>
    </row>
    <row r="1788">
      <c r="AC1788">
        <f>IF($C1788="","",IF(COUNTIF('Códigos Santander (ref)'!$A$2:$A$79,$C1788)&gt;0,"SANTANDER",IF(COUNTIF('Códigos Itaú (ref)'!$A$2:$A$44,$C1788)&gt;0,"ITAU",IF(AND(TRIM(UPPER($I1788))="CONTRATUAL",ISNUMBER(SEARCH("INDIVIDUAL",SUBSTITUTE(UPPER($D1788)," ","")))),"PREMIUM FREE",""))))</f>
        <v/>
      </c>
    </row>
    <row r="1789">
      <c r="AC1789">
        <f>IF($C1789="","",IF(COUNTIF('Códigos Santander (ref)'!$A$2:$A$79,$C1789)&gt;0,"SANTANDER",IF(COUNTIF('Códigos Itaú (ref)'!$A$2:$A$44,$C1789)&gt;0,"ITAU",IF(AND(TRIM(UPPER($I1789))="CONTRATUAL",ISNUMBER(SEARCH("INDIVIDUAL",SUBSTITUTE(UPPER($D1789)," ","")))),"PREMIUM FREE",""))))</f>
        <v/>
      </c>
    </row>
    <row r="1790">
      <c r="AC1790">
        <f>IF($C1790="","",IF(COUNTIF('Códigos Santander (ref)'!$A$2:$A$79,$C1790)&gt;0,"SANTANDER",IF(COUNTIF('Códigos Itaú (ref)'!$A$2:$A$44,$C1790)&gt;0,"ITAU",IF(AND(TRIM(UPPER($I1790))="CONTRATUAL",ISNUMBER(SEARCH("INDIVIDUAL",SUBSTITUTE(UPPER($D1790)," ","")))),"PREMIUM FREE",""))))</f>
        <v/>
      </c>
    </row>
    <row r="1791">
      <c r="AC1791">
        <f>IF($C1791="","",IF(COUNTIF('Códigos Santander (ref)'!$A$2:$A$79,$C1791)&gt;0,"SANTANDER",IF(COUNTIF('Códigos Itaú (ref)'!$A$2:$A$44,$C1791)&gt;0,"ITAU",IF(AND(TRIM(UPPER($I1791))="CONTRATUAL",ISNUMBER(SEARCH("INDIVIDUAL",SUBSTITUTE(UPPER($D1791)," ","")))),"PREMIUM FREE",""))))</f>
        <v/>
      </c>
    </row>
    <row r="1792">
      <c r="AC1792">
        <f>IF($C1792="","",IF(COUNTIF('Códigos Santander (ref)'!$A$2:$A$79,$C1792)&gt;0,"SANTANDER",IF(COUNTIF('Códigos Itaú (ref)'!$A$2:$A$44,$C1792)&gt;0,"ITAU",IF(AND(TRIM(UPPER($I1792))="CONTRATUAL",ISNUMBER(SEARCH("INDIVIDUAL",SUBSTITUTE(UPPER($D1792)," ","")))),"PREMIUM FREE",""))))</f>
        <v/>
      </c>
    </row>
    <row r="1793">
      <c r="AC1793">
        <f>IF($C1793="","",IF(COUNTIF('Códigos Santander (ref)'!$A$2:$A$79,$C1793)&gt;0,"SANTANDER",IF(COUNTIF('Códigos Itaú (ref)'!$A$2:$A$44,$C1793)&gt;0,"ITAU",IF(AND(TRIM(UPPER($I1793))="CONTRATUAL",ISNUMBER(SEARCH("INDIVIDUAL",SUBSTITUTE(UPPER($D1793)," ","")))),"PREMIUM FREE",""))))</f>
        <v/>
      </c>
    </row>
    <row r="1794">
      <c r="AC1794">
        <f>IF($C1794="","",IF(COUNTIF('Códigos Santander (ref)'!$A$2:$A$79,$C1794)&gt;0,"SANTANDER",IF(COUNTIF('Códigos Itaú (ref)'!$A$2:$A$44,$C1794)&gt;0,"ITAU",IF(AND(TRIM(UPPER($I1794))="CONTRATUAL",ISNUMBER(SEARCH("INDIVIDUAL",SUBSTITUTE(UPPER($D1794)," ","")))),"PREMIUM FREE",""))))</f>
        <v/>
      </c>
    </row>
    <row r="1795">
      <c r="AC1795">
        <f>IF($C1795="","",IF(COUNTIF('Códigos Santander (ref)'!$A$2:$A$79,$C1795)&gt;0,"SANTANDER",IF(COUNTIF('Códigos Itaú (ref)'!$A$2:$A$44,$C1795)&gt;0,"ITAU",IF(AND(TRIM(UPPER($I1795))="CONTRATUAL",ISNUMBER(SEARCH("INDIVIDUAL",SUBSTITUTE(UPPER($D1795)," ","")))),"PREMIUM FREE",""))))</f>
        <v/>
      </c>
    </row>
    <row r="1796">
      <c r="AC1796">
        <f>IF($C1796="","",IF(COUNTIF('Códigos Santander (ref)'!$A$2:$A$79,$C1796)&gt;0,"SANTANDER",IF(COUNTIF('Códigos Itaú (ref)'!$A$2:$A$44,$C1796)&gt;0,"ITAU",IF(AND(TRIM(UPPER($I1796))="CONTRATUAL",ISNUMBER(SEARCH("INDIVIDUAL",SUBSTITUTE(UPPER($D1796)," ","")))),"PREMIUM FREE",""))))</f>
        <v/>
      </c>
    </row>
    <row r="1797">
      <c r="AC1797">
        <f>IF($C1797="","",IF(COUNTIF('Códigos Santander (ref)'!$A$2:$A$79,$C1797)&gt;0,"SANTANDER",IF(COUNTIF('Códigos Itaú (ref)'!$A$2:$A$44,$C1797)&gt;0,"ITAU",IF(AND(TRIM(UPPER($I1797))="CONTRATUAL",ISNUMBER(SEARCH("INDIVIDUAL",SUBSTITUTE(UPPER($D1797)," ","")))),"PREMIUM FREE",""))))</f>
        <v/>
      </c>
    </row>
    <row r="1798">
      <c r="AC1798">
        <f>IF($C1798="","",IF(COUNTIF('Códigos Santander (ref)'!$A$2:$A$79,$C1798)&gt;0,"SANTANDER",IF(COUNTIF('Códigos Itaú (ref)'!$A$2:$A$44,$C1798)&gt;0,"ITAU",IF(AND(TRIM(UPPER($I1798))="CONTRATUAL",ISNUMBER(SEARCH("INDIVIDUAL",SUBSTITUTE(UPPER($D1798)," ","")))),"PREMIUM FREE",""))))</f>
        <v/>
      </c>
    </row>
    <row r="1799">
      <c r="AC1799">
        <f>IF($C1799="","",IF(COUNTIF('Códigos Santander (ref)'!$A$2:$A$79,$C1799)&gt;0,"SANTANDER",IF(COUNTIF('Códigos Itaú (ref)'!$A$2:$A$44,$C1799)&gt;0,"ITAU",IF(AND(TRIM(UPPER($I1799))="CONTRATUAL",ISNUMBER(SEARCH("INDIVIDUAL",SUBSTITUTE(UPPER($D1799)," ","")))),"PREMIUM FREE",""))))</f>
        <v/>
      </c>
    </row>
    <row r="1800">
      <c r="AC1800">
        <f>IF($C1800="","",IF(COUNTIF('Códigos Santander (ref)'!$A$2:$A$79,$C1800)&gt;0,"SANTANDER",IF(COUNTIF('Códigos Itaú (ref)'!$A$2:$A$44,$C1800)&gt;0,"ITAU",IF(AND(TRIM(UPPER($I1800))="CONTRATUAL",ISNUMBER(SEARCH("INDIVIDUAL",SUBSTITUTE(UPPER($D1800)," ","")))),"PREMIUM FREE",""))))</f>
        <v/>
      </c>
    </row>
    <row r="1801">
      <c r="AC1801">
        <f>IF($C1801="","",IF(COUNTIF('Códigos Santander (ref)'!$A$2:$A$79,$C1801)&gt;0,"SANTANDER",IF(COUNTIF('Códigos Itaú (ref)'!$A$2:$A$44,$C1801)&gt;0,"ITAU",IF(AND(TRIM(UPPER($I1801))="CONTRATUAL",ISNUMBER(SEARCH("INDIVIDUAL",SUBSTITUTE(UPPER($D1801)," ","")))),"PREMIUM FREE",""))))</f>
        <v/>
      </c>
    </row>
    <row r="1802">
      <c r="AC1802">
        <f>IF($C1802="","",IF(COUNTIF('Códigos Santander (ref)'!$A$2:$A$79,$C1802)&gt;0,"SANTANDER",IF(COUNTIF('Códigos Itaú (ref)'!$A$2:$A$44,$C1802)&gt;0,"ITAU",IF(AND(TRIM(UPPER($I1802))="CONTRATUAL",ISNUMBER(SEARCH("INDIVIDUAL",SUBSTITUTE(UPPER($D1802)," ","")))),"PREMIUM FREE",""))))</f>
        <v/>
      </c>
    </row>
    <row r="1803">
      <c r="AC1803">
        <f>IF($C1803="","",IF(COUNTIF('Códigos Santander (ref)'!$A$2:$A$79,$C1803)&gt;0,"SANTANDER",IF(COUNTIF('Códigos Itaú (ref)'!$A$2:$A$44,$C1803)&gt;0,"ITAU",IF(AND(TRIM(UPPER($I1803))="CONTRATUAL",ISNUMBER(SEARCH("INDIVIDUAL",SUBSTITUTE(UPPER($D1803)," ","")))),"PREMIUM FREE",""))))</f>
        <v/>
      </c>
    </row>
    <row r="1804">
      <c r="AC1804">
        <f>IF($C1804="","",IF(COUNTIF('Códigos Santander (ref)'!$A$2:$A$79,$C1804)&gt;0,"SANTANDER",IF(COUNTIF('Códigos Itaú (ref)'!$A$2:$A$44,$C1804)&gt;0,"ITAU",IF(AND(TRIM(UPPER($I1804))="CONTRATUAL",ISNUMBER(SEARCH("INDIVIDUAL",SUBSTITUTE(UPPER($D1804)," ","")))),"PREMIUM FREE",""))))</f>
        <v/>
      </c>
    </row>
    <row r="1805">
      <c r="AC1805">
        <f>IF($C1805="","",IF(COUNTIF('Códigos Santander (ref)'!$A$2:$A$79,$C1805)&gt;0,"SANTANDER",IF(COUNTIF('Códigos Itaú (ref)'!$A$2:$A$44,$C1805)&gt;0,"ITAU",IF(AND(TRIM(UPPER($I1805))="CONTRATUAL",ISNUMBER(SEARCH("INDIVIDUAL",SUBSTITUTE(UPPER($D1805)," ","")))),"PREMIUM FREE",""))))</f>
        <v/>
      </c>
    </row>
    <row r="1806">
      <c r="AC1806">
        <f>IF($C1806="","",IF(COUNTIF('Códigos Santander (ref)'!$A$2:$A$79,$C1806)&gt;0,"SANTANDER",IF(COUNTIF('Códigos Itaú (ref)'!$A$2:$A$44,$C1806)&gt;0,"ITAU",IF(AND(TRIM(UPPER($I1806))="CONTRATUAL",ISNUMBER(SEARCH("INDIVIDUAL",SUBSTITUTE(UPPER($D1806)," ","")))),"PREMIUM FREE",""))))</f>
        <v/>
      </c>
    </row>
    <row r="1807">
      <c r="AC1807">
        <f>IF($C1807="","",IF(COUNTIF('Códigos Santander (ref)'!$A$2:$A$79,$C1807)&gt;0,"SANTANDER",IF(COUNTIF('Códigos Itaú (ref)'!$A$2:$A$44,$C1807)&gt;0,"ITAU",IF(AND(TRIM(UPPER($I1807))="CONTRATUAL",ISNUMBER(SEARCH("INDIVIDUAL",SUBSTITUTE(UPPER($D1807)," ","")))),"PREMIUM FREE",""))))</f>
        <v/>
      </c>
    </row>
    <row r="1808">
      <c r="AC1808">
        <f>IF($C1808="","",IF(COUNTIF('Códigos Santander (ref)'!$A$2:$A$79,$C1808)&gt;0,"SANTANDER",IF(COUNTIF('Códigos Itaú (ref)'!$A$2:$A$44,$C1808)&gt;0,"ITAU",IF(AND(TRIM(UPPER($I1808))="CONTRATUAL",ISNUMBER(SEARCH("INDIVIDUAL",SUBSTITUTE(UPPER($D1808)," ","")))),"PREMIUM FREE",""))))</f>
        <v/>
      </c>
    </row>
    <row r="1809">
      <c r="AC1809">
        <f>IF($C1809="","",IF(COUNTIF('Códigos Santander (ref)'!$A$2:$A$79,$C1809)&gt;0,"SANTANDER",IF(COUNTIF('Códigos Itaú (ref)'!$A$2:$A$44,$C1809)&gt;0,"ITAU",IF(AND(TRIM(UPPER($I1809))="CONTRATUAL",ISNUMBER(SEARCH("INDIVIDUAL",SUBSTITUTE(UPPER($D1809)," ","")))),"PREMIUM FREE",""))))</f>
        <v/>
      </c>
    </row>
    <row r="1810">
      <c r="AC1810">
        <f>IF($C1810="","",IF(COUNTIF('Códigos Santander (ref)'!$A$2:$A$79,$C1810)&gt;0,"SANTANDER",IF(COUNTIF('Códigos Itaú (ref)'!$A$2:$A$44,$C1810)&gt;0,"ITAU",IF(AND(TRIM(UPPER($I1810))="CONTRATUAL",ISNUMBER(SEARCH("INDIVIDUAL",SUBSTITUTE(UPPER($D1810)," ","")))),"PREMIUM FREE",""))))</f>
        <v/>
      </c>
    </row>
    <row r="1811">
      <c r="AC1811">
        <f>IF($C1811="","",IF(COUNTIF('Códigos Santander (ref)'!$A$2:$A$79,$C1811)&gt;0,"SANTANDER",IF(COUNTIF('Códigos Itaú (ref)'!$A$2:$A$44,$C1811)&gt;0,"ITAU",IF(AND(TRIM(UPPER($I1811))="CONTRATUAL",ISNUMBER(SEARCH("INDIVIDUAL",SUBSTITUTE(UPPER($D1811)," ","")))),"PREMIUM FREE",""))))</f>
        <v/>
      </c>
    </row>
    <row r="1812">
      <c r="AC1812">
        <f>IF($C1812="","",IF(COUNTIF('Códigos Santander (ref)'!$A$2:$A$79,$C1812)&gt;0,"SANTANDER",IF(COUNTIF('Códigos Itaú (ref)'!$A$2:$A$44,$C1812)&gt;0,"ITAU",IF(AND(TRIM(UPPER($I1812))="CONTRATUAL",ISNUMBER(SEARCH("INDIVIDUAL",SUBSTITUTE(UPPER($D1812)," ","")))),"PREMIUM FREE",""))))</f>
        <v/>
      </c>
    </row>
    <row r="1813">
      <c r="AC1813">
        <f>IF($C1813="","",IF(COUNTIF('Códigos Santander (ref)'!$A$2:$A$79,$C1813)&gt;0,"SANTANDER",IF(COUNTIF('Códigos Itaú (ref)'!$A$2:$A$44,$C1813)&gt;0,"ITAU",IF(AND(TRIM(UPPER($I1813))="CONTRATUAL",ISNUMBER(SEARCH("INDIVIDUAL",SUBSTITUTE(UPPER($D1813)," ","")))),"PREMIUM FREE",""))))</f>
        <v/>
      </c>
    </row>
    <row r="1814">
      <c r="AC1814">
        <f>IF($C1814="","",IF(COUNTIF('Códigos Santander (ref)'!$A$2:$A$79,$C1814)&gt;0,"SANTANDER",IF(COUNTIF('Códigos Itaú (ref)'!$A$2:$A$44,$C1814)&gt;0,"ITAU",IF(AND(TRIM(UPPER($I1814))="CONTRATUAL",ISNUMBER(SEARCH("INDIVIDUAL",SUBSTITUTE(UPPER($D1814)," ","")))),"PREMIUM FREE",""))))</f>
        <v/>
      </c>
    </row>
    <row r="1815">
      <c r="AC1815">
        <f>IF($C1815="","",IF(COUNTIF('Códigos Santander (ref)'!$A$2:$A$79,$C1815)&gt;0,"SANTANDER",IF(COUNTIF('Códigos Itaú (ref)'!$A$2:$A$44,$C1815)&gt;0,"ITAU",IF(AND(TRIM(UPPER($I1815))="CONTRATUAL",ISNUMBER(SEARCH("INDIVIDUAL",SUBSTITUTE(UPPER($D1815)," ","")))),"PREMIUM FREE",""))))</f>
        <v/>
      </c>
    </row>
    <row r="1816">
      <c r="AC1816">
        <f>IF($C1816="","",IF(COUNTIF('Códigos Santander (ref)'!$A$2:$A$79,$C1816)&gt;0,"SANTANDER",IF(COUNTIF('Códigos Itaú (ref)'!$A$2:$A$44,$C1816)&gt;0,"ITAU",IF(AND(TRIM(UPPER($I1816))="CONTRATUAL",ISNUMBER(SEARCH("INDIVIDUAL",SUBSTITUTE(UPPER($D1816)," ","")))),"PREMIUM FREE",""))))</f>
        <v/>
      </c>
    </row>
    <row r="1817">
      <c r="AC1817">
        <f>IF($C1817="","",IF(COUNTIF('Códigos Santander (ref)'!$A$2:$A$79,$C1817)&gt;0,"SANTANDER",IF(COUNTIF('Códigos Itaú (ref)'!$A$2:$A$44,$C1817)&gt;0,"ITAU",IF(AND(TRIM(UPPER($I1817))="CONTRATUAL",ISNUMBER(SEARCH("INDIVIDUAL",SUBSTITUTE(UPPER($D1817)," ","")))),"PREMIUM FREE",""))))</f>
        <v/>
      </c>
    </row>
    <row r="1818">
      <c r="AC1818">
        <f>IF($C1818="","",IF(COUNTIF('Códigos Santander (ref)'!$A$2:$A$79,$C1818)&gt;0,"SANTANDER",IF(COUNTIF('Códigos Itaú (ref)'!$A$2:$A$44,$C1818)&gt;0,"ITAU",IF(AND(TRIM(UPPER($I1818))="CONTRATUAL",ISNUMBER(SEARCH("INDIVIDUAL",SUBSTITUTE(UPPER($D1818)," ","")))),"PREMIUM FREE",""))))</f>
        <v/>
      </c>
    </row>
    <row r="1819">
      <c r="AC1819">
        <f>IF($C1819="","",IF(COUNTIF('Códigos Santander (ref)'!$A$2:$A$79,$C1819)&gt;0,"SANTANDER",IF(COUNTIF('Códigos Itaú (ref)'!$A$2:$A$44,$C1819)&gt;0,"ITAU",IF(AND(TRIM(UPPER($I1819))="CONTRATUAL",ISNUMBER(SEARCH("INDIVIDUAL",SUBSTITUTE(UPPER($D1819)," ","")))),"PREMIUM FREE",""))))</f>
        <v/>
      </c>
    </row>
    <row r="1820">
      <c r="AC1820">
        <f>IF($C1820="","",IF(COUNTIF('Códigos Santander (ref)'!$A$2:$A$79,$C1820)&gt;0,"SANTANDER",IF(COUNTIF('Códigos Itaú (ref)'!$A$2:$A$44,$C1820)&gt;0,"ITAU",IF(AND(TRIM(UPPER($I1820))="CONTRATUAL",ISNUMBER(SEARCH("INDIVIDUAL",SUBSTITUTE(UPPER($D1820)," ","")))),"PREMIUM FREE",""))))</f>
        <v/>
      </c>
    </row>
    <row r="1821">
      <c r="AC1821">
        <f>IF($C1821="","",IF(COUNTIF('Códigos Santander (ref)'!$A$2:$A$79,$C1821)&gt;0,"SANTANDER",IF(COUNTIF('Códigos Itaú (ref)'!$A$2:$A$44,$C1821)&gt;0,"ITAU",IF(AND(TRIM(UPPER($I1821))="CONTRATUAL",ISNUMBER(SEARCH("INDIVIDUAL",SUBSTITUTE(UPPER($D1821)," ","")))),"PREMIUM FREE",""))))</f>
        <v/>
      </c>
    </row>
    <row r="1822">
      <c r="AC1822">
        <f>IF($C1822="","",IF(COUNTIF('Códigos Santander (ref)'!$A$2:$A$79,$C1822)&gt;0,"SANTANDER",IF(COUNTIF('Códigos Itaú (ref)'!$A$2:$A$44,$C1822)&gt;0,"ITAU",IF(AND(TRIM(UPPER($I1822))="CONTRATUAL",ISNUMBER(SEARCH("INDIVIDUAL",SUBSTITUTE(UPPER($D1822)," ","")))),"PREMIUM FREE",""))))</f>
        <v/>
      </c>
    </row>
    <row r="1823">
      <c r="AC1823">
        <f>IF($C1823="","",IF(COUNTIF('Códigos Santander (ref)'!$A$2:$A$79,$C1823)&gt;0,"SANTANDER",IF(COUNTIF('Códigos Itaú (ref)'!$A$2:$A$44,$C1823)&gt;0,"ITAU",IF(AND(TRIM(UPPER($I1823))="CONTRATUAL",ISNUMBER(SEARCH("INDIVIDUAL",SUBSTITUTE(UPPER($D1823)," ","")))),"PREMIUM FREE",""))))</f>
        <v/>
      </c>
    </row>
    <row r="1824">
      <c r="AC1824">
        <f>IF($C1824="","",IF(COUNTIF('Códigos Santander (ref)'!$A$2:$A$79,$C1824)&gt;0,"SANTANDER",IF(COUNTIF('Códigos Itaú (ref)'!$A$2:$A$44,$C1824)&gt;0,"ITAU",IF(AND(TRIM(UPPER($I1824))="CONTRATUAL",ISNUMBER(SEARCH("INDIVIDUAL",SUBSTITUTE(UPPER($D1824)," ","")))),"PREMIUM FREE",""))))</f>
        <v/>
      </c>
    </row>
    <row r="1825">
      <c r="AC1825">
        <f>IF($C1825="","",IF(COUNTIF('Códigos Santander (ref)'!$A$2:$A$79,$C1825)&gt;0,"SANTANDER",IF(COUNTIF('Códigos Itaú (ref)'!$A$2:$A$44,$C1825)&gt;0,"ITAU",IF(AND(TRIM(UPPER($I1825))="CONTRATUAL",ISNUMBER(SEARCH("INDIVIDUAL",SUBSTITUTE(UPPER($D1825)," ","")))),"PREMIUM FREE",""))))</f>
        <v/>
      </c>
    </row>
    <row r="1826">
      <c r="AC1826">
        <f>IF($C1826="","",IF(COUNTIF('Códigos Santander (ref)'!$A$2:$A$79,$C1826)&gt;0,"SANTANDER",IF(COUNTIF('Códigos Itaú (ref)'!$A$2:$A$44,$C1826)&gt;0,"ITAU",IF(AND(TRIM(UPPER($I1826))="CONTRATUAL",ISNUMBER(SEARCH("INDIVIDUAL",SUBSTITUTE(UPPER($D1826)," ","")))),"PREMIUM FREE",""))))</f>
        <v/>
      </c>
    </row>
    <row r="1827">
      <c r="AC1827">
        <f>IF($C1827="","",IF(COUNTIF('Códigos Santander (ref)'!$A$2:$A$79,$C1827)&gt;0,"SANTANDER",IF(COUNTIF('Códigos Itaú (ref)'!$A$2:$A$44,$C1827)&gt;0,"ITAU",IF(AND(TRIM(UPPER($I1827))="CONTRATUAL",ISNUMBER(SEARCH("INDIVIDUAL",SUBSTITUTE(UPPER($D1827)," ","")))),"PREMIUM FREE",""))))</f>
        <v/>
      </c>
    </row>
    <row r="1828">
      <c r="AC1828">
        <f>IF($C1828="","",IF(COUNTIF('Códigos Santander (ref)'!$A$2:$A$79,$C1828)&gt;0,"SANTANDER",IF(COUNTIF('Códigos Itaú (ref)'!$A$2:$A$44,$C1828)&gt;0,"ITAU",IF(AND(TRIM(UPPER($I1828))="CONTRATUAL",ISNUMBER(SEARCH("INDIVIDUAL",SUBSTITUTE(UPPER($D1828)," ","")))),"PREMIUM FREE",""))))</f>
        <v/>
      </c>
    </row>
    <row r="1829">
      <c r="AC1829">
        <f>IF($C1829="","",IF(COUNTIF('Códigos Santander (ref)'!$A$2:$A$79,$C1829)&gt;0,"SANTANDER",IF(COUNTIF('Códigos Itaú (ref)'!$A$2:$A$44,$C1829)&gt;0,"ITAU",IF(AND(TRIM(UPPER($I1829))="CONTRATUAL",ISNUMBER(SEARCH("INDIVIDUAL",SUBSTITUTE(UPPER($D1829)," ","")))),"PREMIUM FREE",""))))</f>
        <v/>
      </c>
    </row>
    <row r="1830">
      <c r="AC1830">
        <f>IF($C1830="","",IF(COUNTIF('Códigos Santander (ref)'!$A$2:$A$79,$C1830)&gt;0,"SANTANDER",IF(COUNTIF('Códigos Itaú (ref)'!$A$2:$A$44,$C1830)&gt;0,"ITAU",IF(AND(TRIM(UPPER($I1830))="CONTRATUAL",ISNUMBER(SEARCH("INDIVIDUAL",SUBSTITUTE(UPPER($D1830)," ","")))),"PREMIUM FREE",""))))</f>
        <v/>
      </c>
    </row>
    <row r="1831">
      <c r="AC1831">
        <f>IF($C1831="","",IF(COUNTIF('Códigos Santander (ref)'!$A$2:$A$79,$C1831)&gt;0,"SANTANDER",IF(COUNTIF('Códigos Itaú (ref)'!$A$2:$A$44,$C1831)&gt;0,"ITAU",IF(AND(TRIM(UPPER($I1831))="CONTRATUAL",ISNUMBER(SEARCH("INDIVIDUAL",SUBSTITUTE(UPPER($D1831)," ","")))),"PREMIUM FREE",""))))</f>
        <v/>
      </c>
    </row>
    <row r="1832">
      <c r="AC1832">
        <f>IF($C1832="","",IF(COUNTIF('Códigos Santander (ref)'!$A$2:$A$79,$C1832)&gt;0,"SANTANDER",IF(COUNTIF('Códigos Itaú (ref)'!$A$2:$A$44,$C1832)&gt;0,"ITAU",IF(AND(TRIM(UPPER($I1832))="CONTRATUAL",ISNUMBER(SEARCH("INDIVIDUAL",SUBSTITUTE(UPPER($D1832)," ","")))),"PREMIUM FREE",""))))</f>
        <v/>
      </c>
    </row>
    <row r="1833">
      <c r="AC1833">
        <f>IF($C1833="","",IF(COUNTIF('Códigos Santander (ref)'!$A$2:$A$79,$C1833)&gt;0,"SANTANDER",IF(COUNTIF('Códigos Itaú (ref)'!$A$2:$A$44,$C1833)&gt;0,"ITAU",IF(AND(TRIM(UPPER($I1833))="CONTRATUAL",ISNUMBER(SEARCH("INDIVIDUAL",SUBSTITUTE(UPPER($D1833)," ","")))),"PREMIUM FREE",""))))</f>
        <v/>
      </c>
    </row>
    <row r="1834">
      <c r="AC1834">
        <f>IF($C1834="","",IF(COUNTIF('Códigos Santander (ref)'!$A$2:$A$79,$C1834)&gt;0,"SANTANDER",IF(COUNTIF('Códigos Itaú (ref)'!$A$2:$A$44,$C1834)&gt;0,"ITAU",IF(AND(TRIM(UPPER($I1834))="CONTRATUAL",ISNUMBER(SEARCH("INDIVIDUAL",SUBSTITUTE(UPPER($D1834)," ","")))),"PREMIUM FREE",""))))</f>
        <v/>
      </c>
    </row>
    <row r="1835">
      <c r="AC1835">
        <f>IF($C1835="","",IF(COUNTIF('Códigos Santander (ref)'!$A$2:$A$79,$C1835)&gt;0,"SANTANDER",IF(COUNTIF('Códigos Itaú (ref)'!$A$2:$A$44,$C1835)&gt;0,"ITAU",IF(AND(TRIM(UPPER($I1835))="CONTRATUAL",ISNUMBER(SEARCH("INDIVIDUAL",SUBSTITUTE(UPPER($D1835)," ","")))),"PREMIUM FREE",""))))</f>
        <v/>
      </c>
    </row>
    <row r="1836">
      <c r="AC1836">
        <f>IF($C1836="","",IF(COUNTIF('Códigos Santander (ref)'!$A$2:$A$79,$C1836)&gt;0,"SANTANDER",IF(COUNTIF('Códigos Itaú (ref)'!$A$2:$A$44,$C1836)&gt;0,"ITAU",IF(AND(TRIM(UPPER($I1836))="CONTRATUAL",ISNUMBER(SEARCH("INDIVIDUAL",SUBSTITUTE(UPPER($D1836)," ","")))),"PREMIUM FREE",""))))</f>
        <v/>
      </c>
    </row>
    <row r="1837">
      <c r="AC1837">
        <f>IF($C1837="","",IF(COUNTIF('Códigos Santander (ref)'!$A$2:$A$79,$C1837)&gt;0,"SANTANDER",IF(COUNTIF('Códigos Itaú (ref)'!$A$2:$A$44,$C1837)&gt;0,"ITAU",IF(AND(TRIM(UPPER($I1837))="CONTRATUAL",ISNUMBER(SEARCH("INDIVIDUAL",SUBSTITUTE(UPPER($D1837)," ","")))),"PREMIUM FREE",""))))</f>
        <v/>
      </c>
    </row>
    <row r="1838">
      <c r="AC1838">
        <f>IF($C1838="","",IF(COUNTIF('Códigos Santander (ref)'!$A$2:$A$79,$C1838)&gt;0,"SANTANDER",IF(COUNTIF('Códigos Itaú (ref)'!$A$2:$A$44,$C1838)&gt;0,"ITAU",IF(AND(TRIM(UPPER($I1838))="CONTRATUAL",ISNUMBER(SEARCH("INDIVIDUAL",SUBSTITUTE(UPPER($D1838)," ","")))),"PREMIUM FREE",""))))</f>
        <v/>
      </c>
    </row>
    <row r="1839">
      <c r="AC1839">
        <f>IF($C1839="","",IF(COUNTIF('Códigos Santander (ref)'!$A$2:$A$79,$C1839)&gt;0,"SANTANDER",IF(COUNTIF('Códigos Itaú (ref)'!$A$2:$A$44,$C1839)&gt;0,"ITAU",IF(AND(TRIM(UPPER($I1839))="CONTRATUAL",ISNUMBER(SEARCH("INDIVIDUAL",SUBSTITUTE(UPPER($D1839)," ","")))),"PREMIUM FREE",""))))</f>
        <v/>
      </c>
    </row>
    <row r="1840">
      <c r="AC1840">
        <f>IF($C1840="","",IF(COUNTIF('Códigos Santander (ref)'!$A$2:$A$79,$C1840)&gt;0,"SANTANDER",IF(COUNTIF('Códigos Itaú (ref)'!$A$2:$A$44,$C1840)&gt;0,"ITAU",IF(AND(TRIM(UPPER($I1840))="CONTRATUAL",ISNUMBER(SEARCH("INDIVIDUAL",SUBSTITUTE(UPPER($D1840)," ","")))),"PREMIUM FREE",""))))</f>
        <v/>
      </c>
    </row>
    <row r="1841">
      <c r="AC1841">
        <f>IF($C1841="","",IF(COUNTIF('Códigos Santander (ref)'!$A$2:$A$79,$C1841)&gt;0,"SANTANDER",IF(COUNTIF('Códigos Itaú (ref)'!$A$2:$A$44,$C1841)&gt;0,"ITAU",IF(AND(TRIM(UPPER($I1841))="CONTRATUAL",ISNUMBER(SEARCH("INDIVIDUAL",SUBSTITUTE(UPPER($D1841)," ","")))),"PREMIUM FREE",""))))</f>
        <v/>
      </c>
    </row>
    <row r="1842">
      <c r="AC1842">
        <f>IF($C1842="","",IF(COUNTIF('Códigos Santander (ref)'!$A$2:$A$79,$C1842)&gt;0,"SANTANDER",IF(COUNTIF('Códigos Itaú (ref)'!$A$2:$A$44,$C1842)&gt;0,"ITAU",IF(AND(TRIM(UPPER($I1842))="CONTRATUAL",ISNUMBER(SEARCH("INDIVIDUAL",SUBSTITUTE(UPPER($D1842)," ","")))),"PREMIUM FREE",""))))</f>
        <v/>
      </c>
    </row>
    <row r="1843">
      <c r="AC1843">
        <f>IF($C1843="","",IF(COUNTIF('Códigos Santander (ref)'!$A$2:$A$79,$C1843)&gt;0,"SANTANDER",IF(COUNTIF('Códigos Itaú (ref)'!$A$2:$A$44,$C1843)&gt;0,"ITAU",IF(AND(TRIM(UPPER($I1843))="CONTRATUAL",ISNUMBER(SEARCH("INDIVIDUAL",SUBSTITUTE(UPPER($D1843)," ","")))),"PREMIUM FREE",""))))</f>
        <v/>
      </c>
    </row>
    <row r="1844">
      <c r="AC1844">
        <f>IF($C1844="","",IF(COUNTIF('Códigos Santander (ref)'!$A$2:$A$79,$C1844)&gt;0,"SANTANDER",IF(COUNTIF('Códigos Itaú (ref)'!$A$2:$A$44,$C1844)&gt;0,"ITAU",IF(AND(TRIM(UPPER($I1844))="CONTRATUAL",ISNUMBER(SEARCH("INDIVIDUAL",SUBSTITUTE(UPPER($D1844)," ","")))),"PREMIUM FREE",""))))</f>
        <v/>
      </c>
    </row>
    <row r="1845">
      <c r="AC1845">
        <f>IF($C1845="","",IF(COUNTIF('Códigos Santander (ref)'!$A$2:$A$79,$C1845)&gt;0,"SANTANDER",IF(COUNTIF('Códigos Itaú (ref)'!$A$2:$A$44,$C1845)&gt;0,"ITAU",IF(AND(TRIM(UPPER($I1845))="CONTRATUAL",ISNUMBER(SEARCH("INDIVIDUAL",SUBSTITUTE(UPPER($D1845)," ","")))),"PREMIUM FREE",""))))</f>
        <v/>
      </c>
    </row>
    <row r="1846">
      <c r="AC1846">
        <f>IF($C1846="","",IF(COUNTIF('Códigos Santander (ref)'!$A$2:$A$79,$C1846)&gt;0,"SANTANDER",IF(COUNTIF('Códigos Itaú (ref)'!$A$2:$A$44,$C1846)&gt;0,"ITAU",IF(AND(TRIM(UPPER($I1846))="CONTRATUAL",ISNUMBER(SEARCH("INDIVIDUAL",SUBSTITUTE(UPPER($D1846)," ","")))),"PREMIUM FREE",""))))</f>
        <v/>
      </c>
    </row>
    <row r="1847">
      <c r="AC1847">
        <f>IF($C1847="","",IF(COUNTIF('Códigos Santander (ref)'!$A$2:$A$79,$C1847)&gt;0,"SANTANDER",IF(COUNTIF('Códigos Itaú (ref)'!$A$2:$A$44,$C1847)&gt;0,"ITAU",IF(AND(TRIM(UPPER($I1847))="CONTRATUAL",ISNUMBER(SEARCH("INDIVIDUAL",SUBSTITUTE(UPPER($D1847)," ","")))),"PREMIUM FREE",""))))</f>
        <v/>
      </c>
    </row>
    <row r="1848">
      <c r="AC1848">
        <f>IF($C1848="","",IF(COUNTIF('Códigos Santander (ref)'!$A$2:$A$79,$C1848)&gt;0,"SANTANDER",IF(COUNTIF('Códigos Itaú (ref)'!$A$2:$A$44,$C1848)&gt;0,"ITAU",IF(AND(TRIM(UPPER($I1848))="CONTRATUAL",ISNUMBER(SEARCH("INDIVIDUAL",SUBSTITUTE(UPPER($D1848)," ","")))),"PREMIUM FREE",""))))</f>
        <v/>
      </c>
    </row>
    <row r="1849">
      <c r="AC1849">
        <f>IF($C1849="","",IF(COUNTIF('Códigos Santander (ref)'!$A$2:$A$79,$C1849)&gt;0,"SANTANDER",IF(COUNTIF('Códigos Itaú (ref)'!$A$2:$A$44,$C1849)&gt;0,"ITAU",IF(AND(TRIM(UPPER($I1849))="CONTRATUAL",ISNUMBER(SEARCH("INDIVIDUAL",SUBSTITUTE(UPPER($D1849)," ","")))),"PREMIUM FREE",""))))</f>
        <v/>
      </c>
    </row>
    <row r="1850">
      <c r="AC1850">
        <f>IF($C1850="","",IF(COUNTIF('Códigos Santander (ref)'!$A$2:$A$79,$C1850)&gt;0,"SANTANDER",IF(COUNTIF('Códigos Itaú (ref)'!$A$2:$A$44,$C1850)&gt;0,"ITAU",IF(AND(TRIM(UPPER($I1850))="CONTRATUAL",ISNUMBER(SEARCH("INDIVIDUAL",SUBSTITUTE(UPPER($D1850)," ","")))),"PREMIUM FREE",""))))</f>
        <v/>
      </c>
    </row>
    <row r="1851">
      <c r="AC1851">
        <f>IF($C1851="","",IF(COUNTIF('Códigos Santander (ref)'!$A$2:$A$79,$C1851)&gt;0,"SANTANDER",IF(COUNTIF('Códigos Itaú (ref)'!$A$2:$A$44,$C1851)&gt;0,"ITAU",IF(AND(TRIM(UPPER($I1851))="CONTRATUAL",ISNUMBER(SEARCH("INDIVIDUAL",SUBSTITUTE(UPPER($D1851)," ","")))),"PREMIUM FREE",""))))</f>
        <v/>
      </c>
    </row>
    <row r="1852">
      <c r="AC1852">
        <f>IF($C1852="","",IF(COUNTIF('Códigos Santander (ref)'!$A$2:$A$79,$C1852)&gt;0,"SANTANDER",IF(COUNTIF('Códigos Itaú (ref)'!$A$2:$A$44,$C1852)&gt;0,"ITAU",IF(AND(TRIM(UPPER($I1852))="CONTRATUAL",ISNUMBER(SEARCH("INDIVIDUAL",SUBSTITUTE(UPPER($D1852)," ","")))),"PREMIUM FREE",""))))</f>
        <v/>
      </c>
    </row>
    <row r="1853">
      <c r="AC1853">
        <f>IF($C1853="","",IF(COUNTIF('Códigos Santander (ref)'!$A$2:$A$79,$C1853)&gt;0,"SANTANDER",IF(COUNTIF('Códigos Itaú (ref)'!$A$2:$A$44,$C1853)&gt;0,"ITAU",IF(AND(TRIM(UPPER($I1853))="CONTRATUAL",ISNUMBER(SEARCH("INDIVIDUAL",SUBSTITUTE(UPPER($D1853)," ","")))),"PREMIUM FREE",""))))</f>
        <v/>
      </c>
    </row>
    <row r="1854">
      <c r="AC1854">
        <f>IF($C1854="","",IF(COUNTIF('Códigos Santander (ref)'!$A$2:$A$79,$C1854)&gt;0,"SANTANDER",IF(COUNTIF('Códigos Itaú (ref)'!$A$2:$A$44,$C1854)&gt;0,"ITAU",IF(AND(TRIM(UPPER($I1854))="CONTRATUAL",ISNUMBER(SEARCH("INDIVIDUAL",SUBSTITUTE(UPPER($D1854)," ","")))),"PREMIUM FREE",""))))</f>
        <v/>
      </c>
    </row>
    <row r="1855">
      <c r="AC1855">
        <f>IF($C1855="","",IF(COUNTIF('Códigos Santander (ref)'!$A$2:$A$79,$C1855)&gt;0,"SANTANDER",IF(COUNTIF('Códigos Itaú (ref)'!$A$2:$A$44,$C1855)&gt;0,"ITAU",IF(AND(TRIM(UPPER($I1855))="CONTRATUAL",ISNUMBER(SEARCH("INDIVIDUAL",SUBSTITUTE(UPPER($D1855)," ","")))),"PREMIUM FREE",""))))</f>
        <v/>
      </c>
    </row>
    <row r="1856">
      <c r="AC1856">
        <f>IF($C1856="","",IF(COUNTIF('Códigos Santander (ref)'!$A$2:$A$79,$C1856)&gt;0,"SANTANDER",IF(COUNTIF('Códigos Itaú (ref)'!$A$2:$A$44,$C1856)&gt;0,"ITAU",IF(AND(TRIM(UPPER($I1856))="CONTRATUAL",ISNUMBER(SEARCH("INDIVIDUAL",SUBSTITUTE(UPPER($D1856)," ","")))),"PREMIUM FREE",""))))</f>
        <v/>
      </c>
    </row>
    <row r="1857">
      <c r="AC1857">
        <f>IF($C1857="","",IF(COUNTIF('Códigos Santander (ref)'!$A$2:$A$79,$C1857)&gt;0,"SANTANDER",IF(COUNTIF('Códigos Itaú (ref)'!$A$2:$A$44,$C1857)&gt;0,"ITAU",IF(AND(TRIM(UPPER($I1857))="CONTRATUAL",ISNUMBER(SEARCH("INDIVIDUAL",SUBSTITUTE(UPPER($D1857)," ","")))),"PREMIUM FREE",""))))</f>
        <v/>
      </c>
    </row>
    <row r="1858">
      <c r="AC1858">
        <f>IF($C1858="","",IF(COUNTIF('Códigos Santander (ref)'!$A$2:$A$79,$C1858)&gt;0,"SANTANDER",IF(COUNTIF('Códigos Itaú (ref)'!$A$2:$A$44,$C1858)&gt;0,"ITAU",IF(AND(TRIM(UPPER($I1858))="CONTRATUAL",ISNUMBER(SEARCH("INDIVIDUAL",SUBSTITUTE(UPPER($D1858)," ","")))),"PREMIUM FREE",""))))</f>
        <v/>
      </c>
    </row>
    <row r="1859">
      <c r="AC1859">
        <f>IF($C1859="","",IF(COUNTIF('Códigos Santander (ref)'!$A$2:$A$79,$C1859)&gt;0,"SANTANDER",IF(COUNTIF('Códigos Itaú (ref)'!$A$2:$A$44,$C1859)&gt;0,"ITAU",IF(AND(TRIM(UPPER($I1859))="CONTRATUAL",ISNUMBER(SEARCH("INDIVIDUAL",SUBSTITUTE(UPPER($D1859)," ","")))),"PREMIUM FREE",""))))</f>
        <v/>
      </c>
    </row>
    <row r="1860">
      <c r="AC1860">
        <f>IF($C1860="","",IF(COUNTIF('Códigos Santander (ref)'!$A$2:$A$79,$C1860)&gt;0,"SANTANDER",IF(COUNTIF('Códigos Itaú (ref)'!$A$2:$A$44,$C1860)&gt;0,"ITAU",IF(AND(TRIM(UPPER($I1860))="CONTRATUAL",ISNUMBER(SEARCH("INDIVIDUAL",SUBSTITUTE(UPPER($D1860)," ","")))),"PREMIUM FREE",""))))</f>
        <v/>
      </c>
    </row>
    <row r="1861">
      <c r="AC1861">
        <f>IF($C1861="","",IF(COUNTIF('Códigos Santander (ref)'!$A$2:$A$79,$C1861)&gt;0,"SANTANDER",IF(COUNTIF('Códigos Itaú (ref)'!$A$2:$A$44,$C1861)&gt;0,"ITAU",IF(AND(TRIM(UPPER($I1861))="CONTRATUAL",ISNUMBER(SEARCH("INDIVIDUAL",SUBSTITUTE(UPPER($D1861)," ","")))),"PREMIUM FREE",""))))</f>
        <v/>
      </c>
    </row>
    <row r="1862">
      <c r="AC1862">
        <f>IF($C1862="","",IF(COUNTIF('Códigos Santander (ref)'!$A$2:$A$79,$C1862)&gt;0,"SANTANDER",IF(COUNTIF('Códigos Itaú (ref)'!$A$2:$A$44,$C1862)&gt;0,"ITAU",IF(AND(TRIM(UPPER($I1862))="CONTRATUAL",ISNUMBER(SEARCH("INDIVIDUAL",SUBSTITUTE(UPPER($D1862)," ","")))),"PREMIUM FREE",""))))</f>
        <v/>
      </c>
    </row>
    <row r="1863">
      <c r="AC1863">
        <f>IF($C1863="","",IF(COUNTIF('Códigos Santander (ref)'!$A$2:$A$79,$C1863)&gt;0,"SANTANDER",IF(COUNTIF('Códigos Itaú (ref)'!$A$2:$A$44,$C1863)&gt;0,"ITAU",IF(AND(TRIM(UPPER($I1863))="CONTRATUAL",ISNUMBER(SEARCH("INDIVIDUAL",SUBSTITUTE(UPPER($D1863)," ","")))),"PREMIUM FREE",""))))</f>
        <v/>
      </c>
    </row>
    <row r="1864">
      <c r="AC1864">
        <f>IF($C1864="","",IF(COUNTIF('Códigos Santander (ref)'!$A$2:$A$79,$C1864)&gt;0,"SANTANDER",IF(COUNTIF('Códigos Itaú (ref)'!$A$2:$A$44,$C1864)&gt;0,"ITAU",IF(AND(TRIM(UPPER($I1864))="CONTRATUAL",ISNUMBER(SEARCH("INDIVIDUAL",SUBSTITUTE(UPPER($D1864)," ","")))),"PREMIUM FREE",""))))</f>
        <v/>
      </c>
    </row>
    <row r="1865">
      <c r="AC1865">
        <f>IF($C1865="","",IF(COUNTIF('Códigos Santander (ref)'!$A$2:$A$79,$C1865)&gt;0,"SANTANDER",IF(COUNTIF('Códigos Itaú (ref)'!$A$2:$A$44,$C1865)&gt;0,"ITAU",IF(AND(TRIM(UPPER($I1865))="CONTRATUAL",ISNUMBER(SEARCH("INDIVIDUAL",SUBSTITUTE(UPPER($D1865)," ","")))),"PREMIUM FREE",""))))</f>
        <v/>
      </c>
    </row>
    <row r="1866">
      <c r="AC1866">
        <f>IF($C1866="","",IF(COUNTIF('Códigos Santander (ref)'!$A$2:$A$79,$C1866)&gt;0,"SANTANDER",IF(COUNTIF('Códigos Itaú (ref)'!$A$2:$A$44,$C1866)&gt;0,"ITAU",IF(AND(TRIM(UPPER($I1866))="CONTRATUAL",ISNUMBER(SEARCH("INDIVIDUAL",SUBSTITUTE(UPPER($D1866)," ","")))),"PREMIUM FREE",""))))</f>
        <v/>
      </c>
    </row>
    <row r="1867">
      <c r="AC1867">
        <f>IF($C1867="","",IF(COUNTIF('Códigos Santander (ref)'!$A$2:$A$79,$C1867)&gt;0,"SANTANDER",IF(COUNTIF('Códigos Itaú (ref)'!$A$2:$A$44,$C1867)&gt;0,"ITAU",IF(AND(TRIM(UPPER($I1867))="CONTRATUAL",ISNUMBER(SEARCH("INDIVIDUAL",SUBSTITUTE(UPPER($D1867)," ","")))),"PREMIUM FREE",""))))</f>
        <v/>
      </c>
    </row>
    <row r="1868">
      <c r="AC1868">
        <f>IF($C1868="","",IF(COUNTIF('Códigos Santander (ref)'!$A$2:$A$79,$C1868)&gt;0,"SANTANDER",IF(COUNTIF('Códigos Itaú (ref)'!$A$2:$A$44,$C1868)&gt;0,"ITAU",IF(AND(TRIM(UPPER($I1868))="CONTRATUAL",ISNUMBER(SEARCH("INDIVIDUAL",SUBSTITUTE(UPPER($D1868)," ","")))),"PREMIUM FREE",""))))</f>
        <v/>
      </c>
    </row>
    <row r="1869">
      <c r="AC1869">
        <f>IF($C1869="","",IF(COUNTIF('Códigos Santander (ref)'!$A$2:$A$79,$C1869)&gt;0,"SANTANDER",IF(COUNTIF('Códigos Itaú (ref)'!$A$2:$A$44,$C1869)&gt;0,"ITAU",IF(AND(TRIM(UPPER($I1869))="CONTRATUAL",ISNUMBER(SEARCH("INDIVIDUAL",SUBSTITUTE(UPPER($D1869)," ","")))),"PREMIUM FREE",""))))</f>
        <v/>
      </c>
    </row>
    <row r="1870">
      <c r="AC1870">
        <f>IF($C1870="","",IF(COUNTIF('Códigos Santander (ref)'!$A$2:$A$79,$C1870)&gt;0,"SANTANDER",IF(COUNTIF('Códigos Itaú (ref)'!$A$2:$A$44,$C1870)&gt;0,"ITAU",IF(AND(TRIM(UPPER($I1870))="CONTRATUAL",ISNUMBER(SEARCH("INDIVIDUAL",SUBSTITUTE(UPPER($D1870)," ","")))),"PREMIUM FREE",""))))</f>
        <v/>
      </c>
    </row>
    <row r="1871">
      <c r="AC1871">
        <f>IF($C1871="","",IF(COUNTIF('Códigos Santander (ref)'!$A$2:$A$79,$C1871)&gt;0,"SANTANDER",IF(COUNTIF('Códigos Itaú (ref)'!$A$2:$A$44,$C1871)&gt;0,"ITAU",IF(AND(TRIM(UPPER($I1871))="CONTRATUAL",ISNUMBER(SEARCH("INDIVIDUAL",SUBSTITUTE(UPPER($D1871)," ","")))),"PREMIUM FREE",""))))</f>
        <v/>
      </c>
    </row>
    <row r="1872">
      <c r="AC1872">
        <f>IF($C1872="","",IF(COUNTIF('Códigos Santander (ref)'!$A$2:$A$79,$C1872)&gt;0,"SANTANDER",IF(COUNTIF('Códigos Itaú (ref)'!$A$2:$A$44,$C1872)&gt;0,"ITAU",IF(AND(TRIM(UPPER($I1872))="CONTRATUAL",ISNUMBER(SEARCH("INDIVIDUAL",SUBSTITUTE(UPPER($D1872)," ","")))),"PREMIUM FREE",""))))</f>
        <v/>
      </c>
    </row>
    <row r="1873">
      <c r="AC1873">
        <f>IF($C1873="","",IF(COUNTIF('Códigos Santander (ref)'!$A$2:$A$79,$C1873)&gt;0,"SANTANDER",IF(COUNTIF('Códigos Itaú (ref)'!$A$2:$A$44,$C1873)&gt;0,"ITAU",IF(AND(TRIM(UPPER($I1873))="CONTRATUAL",ISNUMBER(SEARCH("INDIVIDUAL",SUBSTITUTE(UPPER($D1873)," ","")))),"PREMIUM FREE",""))))</f>
        <v/>
      </c>
    </row>
    <row r="1874">
      <c r="AC1874">
        <f>IF($C1874="","",IF(COUNTIF('Códigos Santander (ref)'!$A$2:$A$79,$C1874)&gt;0,"SANTANDER",IF(COUNTIF('Códigos Itaú (ref)'!$A$2:$A$44,$C1874)&gt;0,"ITAU",IF(AND(TRIM(UPPER($I1874))="CONTRATUAL",ISNUMBER(SEARCH("INDIVIDUAL",SUBSTITUTE(UPPER($D1874)," ","")))),"PREMIUM FREE",""))))</f>
        <v/>
      </c>
    </row>
    <row r="1875">
      <c r="AC1875">
        <f>IF($C1875="","",IF(COUNTIF('Códigos Santander (ref)'!$A$2:$A$79,$C1875)&gt;0,"SANTANDER",IF(COUNTIF('Códigos Itaú (ref)'!$A$2:$A$44,$C1875)&gt;0,"ITAU",IF(AND(TRIM(UPPER($I1875))="CONTRATUAL",ISNUMBER(SEARCH("INDIVIDUAL",SUBSTITUTE(UPPER($D1875)," ","")))),"PREMIUM FREE",""))))</f>
        <v/>
      </c>
    </row>
    <row r="1876">
      <c r="AC1876">
        <f>IF($C1876="","",IF(COUNTIF('Códigos Santander (ref)'!$A$2:$A$79,$C1876)&gt;0,"SANTANDER",IF(COUNTIF('Códigos Itaú (ref)'!$A$2:$A$44,$C1876)&gt;0,"ITAU",IF(AND(TRIM(UPPER($I1876))="CONTRATUAL",ISNUMBER(SEARCH("INDIVIDUAL",SUBSTITUTE(UPPER($D1876)," ","")))),"PREMIUM FREE",""))))</f>
        <v/>
      </c>
    </row>
    <row r="1877">
      <c r="AC1877">
        <f>IF($C1877="","",IF(COUNTIF('Códigos Santander (ref)'!$A$2:$A$79,$C1877)&gt;0,"SANTANDER",IF(COUNTIF('Códigos Itaú (ref)'!$A$2:$A$44,$C1877)&gt;0,"ITAU",IF(AND(TRIM(UPPER($I1877))="CONTRATUAL",ISNUMBER(SEARCH("INDIVIDUAL",SUBSTITUTE(UPPER($D1877)," ","")))),"PREMIUM FREE",""))))</f>
        <v/>
      </c>
    </row>
    <row r="1878">
      <c r="AC1878">
        <f>IF($C1878="","",IF(COUNTIF('Códigos Santander (ref)'!$A$2:$A$79,$C1878)&gt;0,"SANTANDER",IF(COUNTIF('Códigos Itaú (ref)'!$A$2:$A$44,$C1878)&gt;0,"ITAU",IF(AND(TRIM(UPPER($I1878))="CONTRATUAL",ISNUMBER(SEARCH("INDIVIDUAL",SUBSTITUTE(UPPER($D1878)," ","")))),"PREMIUM FREE",""))))</f>
        <v/>
      </c>
    </row>
    <row r="1879">
      <c r="AC1879">
        <f>IF($C1879="","",IF(COUNTIF('Códigos Santander (ref)'!$A$2:$A$79,$C1879)&gt;0,"SANTANDER",IF(COUNTIF('Códigos Itaú (ref)'!$A$2:$A$44,$C1879)&gt;0,"ITAU",IF(AND(TRIM(UPPER($I1879))="CONTRATUAL",ISNUMBER(SEARCH("INDIVIDUAL",SUBSTITUTE(UPPER($D1879)," ","")))),"PREMIUM FREE",""))))</f>
        <v/>
      </c>
    </row>
    <row r="1880">
      <c r="AC1880">
        <f>IF($C1880="","",IF(COUNTIF('Códigos Santander (ref)'!$A$2:$A$79,$C1880)&gt;0,"SANTANDER",IF(COUNTIF('Códigos Itaú (ref)'!$A$2:$A$44,$C1880)&gt;0,"ITAU",IF(AND(TRIM(UPPER($I1880))="CONTRATUAL",ISNUMBER(SEARCH("INDIVIDUAL",SUBSTITUTE(UPPER($D1880)," ","")))),"PREMIUM FREE",""))))</f>
        <v/>
      </c>
    </row>
    <row r="1881">
      <c r="AC1881">
        <f>IF($C1881="","",IF(COUNTIF('Códigos Santander (ref)'!$A$2:$A$79,$C1881)&gt;0,"SANTANDER",IF(COUNTIF('Códigos Itaú (ref)'!$A$2:$A$44,$C1881)&gt;0,"ITAU",IF(AND(TRIM(UPPER($I1881))="CONTRATUAL",ISNUMBER(SEARCH("INDIVIDUAL",SUBSTITUTE(UPPER($D1881)," ","")))),"PREMIUM FREE",""))))</f>
        <v/>
      </c>
    </row>
    <row r="1882">
      <c r="AC1882">
        <f>IF($C1882="","",IF(COUNTIF('Códigos Santander (ref)'!$A$2:$A$79,$C1882)&gt;0,"SANTANDER",IF(COUNTIF('Códigos Itaú (ref)'!$A$2:$A$44,$C1882)&gt;0,"ITAU",IF(AND(TRIM(UPPER($I1882))="CONTRATUAL",ISNUMBER(SEARCH("INDIVIDUAL",SUBSTITUTE(UPPER($D1882)," ","")))),"PREMIUM FREE",""))))</f>
        <v/>
      </c>
    </row>
    <row r="1883">
      <c r="AC1883">
        <f>IF($C1883="","",IF(COUNTIF('Códigos Santander (ref)'!$A$2:$A$79,$C1883)&gt;0,"SANTANDER",IF(COUNTIF('Códigos Itaú (ref)'!$A$2:$A$44,$C1883)&gt;0,"ITAU",IF(AND(TRIM(UPPER($I1883))="CONTRATUAL",ISNUMBER(SEARCH("INDIVIDUAL",SUBSTITUTE(UPPER($D1883)," ","")))),"PREMIUM FREE",""))))</f>
        <v/>
      </c>
    </row>
    <row r="1884">
      <c r="AC1884">
        <f>IF($C1884="","",IF(COUNTIF('Códigos Santander (ref)'!$A$2:$A$79,$C1884)&gt;0,"SANTANDER",IF(COUNTIF('Códigos Itaú (ref)'!$A$2:$A$44,$C1884)&gt;0,"ITAU",IF(AND(TRIM(UPPER($I1884))="CONTRATUAL",ISNUMBER(SEARCH("INDIVIDUAL",SUBSTITUTE(UPPER($D1884)," ","")))),"PREMIUM FREE",""))))</f>
        <v/>
      </c>
    </row>
    <row r="1885">
      <c r="AC1885">
        <f>IF($C1885="","",IF(COUNTIF('Códigos Santander (ref)'!$A$2:$A$79,$C1885)&gt;0,"SANTANDER",IF(COUNTIF('Códigos Itaú (ref)'!$A$2:$A$44,$C1885)&gt;0,"ITAU",IF(AND(TRIM(UPPER($I1885))="CONTRATUAL",ISNUMBER(SEARCH("INDIVIDUAL",SUBSTITUTE(UPPER($D1885)," ","")))),"PREMIUM FREE",""))))</f>
        <v/>
      </c>
    </row>
    <row r="1886">
      <c r="AC1886">
        <f>IF($C1886="","",IF(COUNTIF('Códigos Santander (ref)'!$A$2:$A$79,$C1886)&gt;0,"SANTANDER",IF(COUNTIF('Códigos Itaú (ref)'!$A$2:$A$44,$C1886)&gt;0,"ITAU",IF(AND(TRIM(UPPER($I1886))="CONTRATUAL",ISNUMBER(SEARCH("INDIVIDUAL",SUBSTITUTE(UPPER($D1886)," ","")))),"PREMIUM FREE",""))))</f>
        <v/>
      </c>
    </row>
    <row r="1887">
      <c r="AC1887">
        <f>IF($C1887="","",IF(COUNTIF('Códigos Santander (ref)'!$A$2:$A$79,$C1887)&gt;0,"SANTANDER",IF(COUNTIF('Códigos Itaú (ref)'!$A$2:$A$44,$C1887)&gt;0,"ITAU",IF(AND(TRIM(UPPER($I1887))="CONTRATUAL",ISNUMBER(SEARCH("INDIVIDUAL",SUBSTITUTE(UPPER($D1887)," ","")))),"PREMIUM FREE",""))))</f>
        <v/>
      </c>
    </row>
    <row r="1888">
      <c r="AC1888">
        <f>IF($C1888="","",IF(COUNTIF('Códigos Santander (ref)'!$A$2:$A$79,$C1888)&gt;0,"SANTANDER",IF(COUNTIF('Códigos Itaú (ref)'!$A$2:$A$44,$C1888)&gt;0,"ITAU",IF(AND(TRIM(UPPER($I1888))="CONTRATUAL",ISNUMBER(SEARCH("INDIVIDUAL",SUBSTITUTE(UPPER($D1888)," ","")))),"PREMIUM FREE",""))))</f>
        <v/>
      </c>
    </row>
    <row r="1889">
      <c r="AC1889">
        <f>IF($C1889="","",IF(COUNTIF('Códigos Santander (ref)'!$A$2:$A$79,$C1889)&gt;0,"SANTANDER",IF(COUNTIF('Códigos Itaú (ref)'!$A$2:$A$44,$C1889)&gt;0,"ITAU",IF(AND(TRIM(UPPER($I1889))="CONTRATUAL",ISNUMBER(SEARCH("INDIVIDUAL",SUBSTITUTE(UPPER($D1889)," ","")))),"PREMIUM FREE",""))))</f>
        <v/>
      </c>
    </row>
    <row r="1890">
      <c r="AC1890">
        <f>IF($C1890="","",IF(COUNTIF('Códigos Santander (ref)'!$A$2:$A$79,$C1890)&gt;0,"SANTANDER",IF(COUNTIF('Códigos Itaú (ref)'!$A$2:$A$44,$C1890)&gt;0,"ITAU",IF(AND(TRIM(UPPER($I1890))="CONTRATUAL",ISNUMBER(SEARCH("INDIVIDUAL",SUBSTITUTE(UPPER($D1890)," ","")))),"PREMIUM FREE",""))))</f>
        <v/>
      </c>
    </row>
    <row r="1891">
      <c r="AC1891">
        <f>IF($C1891="","",IF(COUNTIF('Códigos Santander (ref)'!$A$2:$A$79,$C1891)&gt;0,"SANTANDER",IF(COUNTIF('Códigos Itaú (ref)'!$A$2:$A$44,$C1891)&gt;0,"ITAU",IF(AND(TRIM(UPPER($I1891))="CONTRATUAL",ISNUMBER(SEARCH("INDIVIDUAL",SUBSTITUTE(UPPER($D1891)," ","")))),"PREMIUM FREE",""))))</f>
        <v/>
      </c>
    </row>
    <row r="1892">
      <c r="AC1892">
        <f>IF($C1892="","",IF(COUNTIF('Códigos Santander (ref)'!$A$2:$A$79,$C1892)&gt;0,"SANTANDER",IF(COUNTIF('Códigos Itaú (ref)'!$A$2:$A$44,$C1892)&gt;0,"ITAU",IF(AND(TRIM(UPPER($I1892))="CONTRATUAL",ISNUMBER(SEARCH("INDIVIDUAL",SUBSTITUTE(UPPER($D1892)," ","")))),"PREMIUM FREE",""))))</f>
        <v/>
      </c>
    </row>
    <row r="1893">
      <c r="AC1893">
        <f>IF($C1893="","",IF(COUNTIF('Códigos Santander (ref)'!$A$2:$A$79,$C1893)&gt;0,"SANTANDER",IF(COUNTIF('Códigos Itaú (ref)'!$A$2:$A$44,$C1893)&gt;0,"ITAU",IF(AND(TRIM(UPPER($I1893))="CONTRATUAL",ISNUMBER(SEARCH("INDIVIDUAL",SUBSTITUTE(UPPER($D1893)," ","")))),"PREMIUM FREE",""))))</f>
        <v/>
      </c>
    </row>
    <row r="1894">
      <c r="AC1894">
        <f>IF($C1894="","",IF(COUNTIF('Códigos Santander (ref)'!$A$2:$A$79,$C1894)&gt;0,"SANTANDER",IF(COUNTIF('Códigos Itaú (ref)'!$A$2:$A$44,$C1894)&gt;0,"ITAU",IF(AND(TRIM(UPPER($I1894))="CONTRATUAL",ISNUMBER(SEARCH("INDIVIDUAL",SUBSTITUTE(UPPER($D1894)," ","")))),"PREMIUM FREE",""))))</f>
        <v/>
      </c>
    </row>
    <row r="1895">
      <c r="AC1895">
        <f>IF($C1895="","",IF(COUNTIF('Códigos Santander (ref)'!$A$2:$A$79,$C1895)&gt;0,"SANTANDER",IF(COUNTIF('Códigos Itaú (ref)'!$A$2:$A$44,$C1895)&gt;0,"ITAU",IF(AND(TRIM(UPPER($I1895))="CONTRATUAL",ISNUMBER(SEARCH("INDIVIDUAL",SUBSTITUTE(UPPER($D1895)," ","")))),"PREMIUM FREE",""))))</f>
        <v/>
      </c>
    </row>
    <row r="1896">
      <c r="AC1896">
        <f>IF($C1896="","",IF(COUNTIF('Códigos Santander (ref)'!$A$2:$A$79,$C1896)&gt;0,"SANTANDER",IF(COUNTIF('Códigos Itaú (ref)'!$A$2:$A$44,$C1896)&gt;0,"ITAU",IF(AND(TRIM(UPPER($I1896))="CONTRATUAL",ISNUMBER(SEARCH("INDIVIDUAL",SUBSTITUTE(UPPER($D1896)," ","")))),"PREMIUM FREE",""))))</f>
        <v/>
      </c>
    </row>
    <row r="1897">
      <c r="AC1897">
        <f>IF($C1897="","",IF(COUNTIF('Códigos Santander (ref)'!$A$2:$A$79,$C1897)&gt;0,"SANTANDER",IF(COUNTIF('Códigos Itaú (ref)'!$A$2:$A$44,$C1897)&gt;0,"ITAU",IF(AND(TRIM(UPPER($I1897))="CONTRATUAL",ISNUMBER(SEARCH("INDIVIDUAL",SUBSTITUTE(UPPER($D1897)," ","")))),"PREMIUM FREE",""))))</f>
        <v/>
      </c>
    </row>
    <row r="1898">
      <c r="AC1898">
        <f>IF($C1898="","",IF(COUNTIF('Códigos Santander (ref)'!$A$2:$A$79,$C1898)&gt;0,"SANTANDER",IF(COUNTIF('Códigos Itaú (ref)'!$A$2:$A$44,$C1898)&gt;0,"ITAU",IF(AND(TRIM(UPPER($I1898))="CONTRATUAL",ISNUMBER(SEARCH("INDIVIDUAL",SUBSTITUTE(UPPER($D1898)," ","")))),"PREMIUM FREE",""))))</f>
        <v/>
      </c>
    </row>
    <row r="1899">
      <c r="AC1899">
        <f>IF($C1899="","",IF(COUNTIF('Códigos Santander (ref)'!$A$2:$A$79,$C1899)&gt;0,"SANTANDER",IF(COUNTIF('Códigos Itaú (ref)'!$A$2:$A$44,$C1899)&gt;0,"ITAU",IF(AND(TRIM(UPPER($I1899))="CONTRATUAL",ISNUMBER(SEARCH("INDIVIDUAL",SUBSTITUTE(UPPER($D1899)," ","")))),"PREMIUM FREE",""))))</f>
        <v/>
      </c>
    </row>
    <row r="1900">
      <c r="AC1900">
        <f>IF($C1900="","",IF(COUNTIF('Códigos Santander (ref)'!$A$2:$A$79,$C1900)&gt;0,"SANTANDER",IF(COUNTIF('Códigos Itaú (ref)'!$A$2:$A$44,$C1900)&gt;0,"ITAU",IF(AND(TRIM(UPPER($I1900))="CONTRATUAL",ISNUMBER(SEARCH("INDIVIDUAL",SUBSTITUTE(UPPER($D1900)," ","")))),"PREMIUM FREE",""))))</f>
        <v/>
      </c>
    </row>
    <row r="1901">
      <c r="AC1901">
        <f>IF($C1901="","",IF(COUNTIF('Códigos Santander (ref)'!$A$2:$A$79,$C1901)&gt;0,"SANTANDER",IF(COUNTIF('Códigos Itaú (ref)'!$A$2:$A$44,$C1901)&gt;0,"ITAU",IF(AND(TRIM(UPPER($I1901))="CONTRATUAL",ISNUMBER(SEARCH("INDIVIDUAL",SUBSTITUTE(UPPER($D1901)," ","")))),"PREMIUM FREE",""))))</f>
        <v/>
      </c>
    </row>
    <row r="1902">
      <c r="AC1902">
        <f>IF($C1902="","",IF(COUNTIF('Códigos Santander (ref)'!$A$2:$A$79,$C1902)&gt;0,"SANTANDER",IF(COUNTIF('Códigos Itaú (ref)'!$A$2:$A$44,$C1902)&gt;0,"ITAU",IF(AND(TRIM(UPPER($I1902))="CONTRATUAL",ISNUMBER(SEARCH("INDIVIDUAL",SUBSTITUTE(UPPER($D1902)," ","")))),"PREMIUM FREE",""))))</f>
        <v/>
      </c>
    </row>
    <row r="1903">
      <c r="AC1903">
        <f>IF($C1903="","",IF(COUNTIF('Códigos Santander (ref)'!$A$2:$A$79,$C1903)&gt;0,"SANTANDER",IF(COUNTIF('Códigos Itaú (ref)'!$A$2:$A$44,$C1903)&gt;0,"ITAU",IF(AND(TRIM(UPPER($I1903))="CONTRATUAL",ISNUMBER(SEARCH("INDIVIDUAL",SUBSTITUTE(UPPER($D1903)," ","")))),"PREMIUM FREE",""))))</f>
        <v/>
      </c>
    </row>
    <row r="1904">
      <c r="AC1904">
        <f>IF($C1904="","",IF(COUNTIF('Códigos Santander (ref)'!$A$2:$A$79,$C1904)&gt;0,"SANTANDER",IF(COUNTIF('Códigos Itaú (ref)'!$A$2:$A$44,$C1904)&gt;0,"ITAU",IF(AND(TRIM(UPPER($I1904))="CONTRATUAL",ISNUMBER(SEARCH("INDIVIDUAL",SUBSTITUTE(UPPER($D1904)," ","")))),"PREMIUM FREE",""))))</f>
        <v/>
      </c>
    </row>
    <row r="1905">
      <c r="AC1905">
        <f>IF($C1905="","",IF(COUNTIF('Códigos Santander (ref)'!$A$2:$A$79,$C1905)&gt;0,"SANTANDER",IF(COUNTIF('Códigos Itaú (ref)'!$A$2:$A$44,$C1905)&gt;0,"ITAU",IF(AND(TRIM(UPPER($I1905))="CONTRATUAL",ISNUMBER(SEARCH("INDIVIDUAL",SUBSTITUTE(UPPER($D1905)," ","")))),"PREMIUM FREE",""))))</f>
        <v/>
      </c>
    </row>
    <row r="1906">
      <c r="AC1906">
        <f>IF($C1906="","",IF(COUNTIF('Códigos Santander (ref)'!$A$2:$A$79,$C1906)&gt;0,"SANTANDER",IF(COUNTIF('Códigos Itaú (ref)'!$A$2:$A$44,$C1906)&gt;0,"ITAU",IF(AND(TRIM(UPPER($I1906))="CONTRATUAL",ISNUMBER(SEARCH("INDIVIDUAL",SUBSTITUTE(UPPER($D1906)," ","")))),"PREMIUM FREE",""))))</f>
        <v/>
      </c>
    </row>
    <row r="1907">
      <c r="AC1907">
        <f>IF($C1907="","",IF(COUNTIF('Códigos Santander (ref)'!$A$2:$A$79,$C1907)&gt;0,"SANTANDER",IF(COUNTIF('Códigos Itaú (ref)'!$A$2:$A$44,$C1907)&gt;0,"ITAU",IF(AND(TRIM(UPPER($I1907))="CONTRATUAL",ISNUMBER(SEARCH("INDIVIDUAL",SUBSTITUTE(UPPER($D1907)," ","")))),"PREMIUM FREE",""))))</f>
        <v/>
      </c>
    </row>
    <row r="1908">
      <c r="AC1908">
        <f>IF($C1908="","",IF(COUNTIF('Códigos Santander (ref)'!$A$2:$A$79,$C1908)&gt;0,"SANTANDER",IF(COUNTIF('Códigos Itaú (ref)'!$A$2:$A$44,$C1908)&gt;0,"ITAU",IF(AND(TRIM(UPPER($I1908))="CONTRATUAL",ISNUMBER(SEARCH("INDIVIDUAL",SUBSTITUTE(UPPER($D1908)," ","")))),"PREMIUM FREE",""))))</f>
        <v/>
      </c>
    </row>
    <row r="1909">
      <c r="AC1909">
        <f>IF($C1909="","",IF(COUNTIF('Códigos Santander (ref)'!$A$2:$A$79,$C1909)&gt;0,"SANTANDER",IF(COUNTIF('Códigos Itaú (ref)'!$A$2:$A$44,$C1909)&gt;0,"ITAU",IF(AND(TRIM(UPPER($I1909))="CONTRATUAL",ISNUMBER(SEARCH("INDIVIDUAL",SUBSTITUTE(UPPER($D1909)," ","")))),"PREMIUM FREE",""))))</f>
        <v/>
      </c>
    </row>
    <row r="1910">
      <c r="AC1910">
        <f>IF($C1910="","",IF(COUNTIF('Códigos Santander (ref)'!$A$2:$A$79,$C1910)&gt;0,"SANTANDER",IF(COUNTIF('Códigos Itaú (ref)'!$A$2:$A$44,$C1910)&gt;0,"ITAU",IF(AND(TRIM(UPPER($I1910))="CONTRATUAL",ISNUMBER(SEARCH("INDIVIDUAL",SUBSTITUTE(UPPER($D1910)," ","")))),"PREMIUM FREE",""))))</f>
        <v/>
      </c>
    </row>
    <row r="1911">
      <c r="AC1911">
        <f>IF($C1911="","",IF(COUNTIF('Códigos Santander (ref)'!$A$2:$A$79,$C1911)&gt;0,"SANTANDER",IF(COUNTIF('Códigos Itaú (ref)'!$A$2:$A$44,$C1911)&gt;0,"ITAU",IF(AND(TRIM(UPPER($I1911))="CONTRATUAL",ISNUMBER(SEARCH("INDIVIDUAL",SUBSTITUTE(UPPER($D1911)," ","")))),"PREMIUM FREE",""))))</f>
        <v/>
      </c>
    </row>
    <row r="1912">
      <c r="AC1912">
        <f>IF($C1912="","",IF(COUNTIF('Códigos Santander (ref)'!$A$2:$A$79,$C1912)&gt;0,"SANTANDER",IF(COUNTIF('Códigos Itaú (ref)'!$A$2:$A$44,$C1912)&gt;0,"ITAU",IF(AND(TRIM(UPPER($I1912))="CONTRATUAL",ISNUMBER(SEARCH("INDIVIDUAL",SUBSTITUTE(UPPER($D1912)," ","")))),"PREMIUM FREE",""))))</f>
        <v/>
      </c>
    </row>
    <row r="1913">
      <c r="AC1913">
        <f>IF($C1913="","",IF(COUNTIF('Códigos Santander (ref)'!$A$2:$A$79,$C1913)&gt;0,"SANTANDER",IF(COUNTIF('Códigos Itaú (ref)'!$A$2:$A$44,$C1913)&gt;0,"ITAU",IF(AND(TRIM(UPPER($I1913))="CONTRATUAL",ISNUMBER(SEARCH("INDIVIDUAL",SUBSTITUTE(UPPER($D1913)," ","")))),"PREMIUM FREE",""))))</f>
        <v/>
      </c>
    </row>
    <row r="1914">
      <c r="AC1914">
        <f>IF($C1914="","",IF(COUNTIF('Códigos Santander (ref)'!$A$2:$A$79,$C1914)&gt;0,"SANTANDER",IF(COUNTIF('Códigos Itaú (ref)'!$A$2:$A$44,$C1914)&gt;0,"ITAU",IF(AND(TRIM(UPPER($I1914))="CONTRATUAL",ISNUMBER(SEARCH("INDIVIDUAL",SUBSTITUTE(UPPER($D1914)," ","")))),"PREMIUM FREE",""))))</f>
        <v/>
      </c>
    </row>
    <row r="1915">
      <c r="AC1915">
        <f>IF($C1915="","",IF(COUNTIF('Códigos Santander (ref)'!$A$2:$A$79,$C1915)&gt;0,"SANTANDER",IF(COUNTIF('Códigos Itaú (ref)'!$A$2:$A$44,$C1915)&gt;0,"ITAU",IF(AND(TRIM(UPPER($I1915))="CONTRATUAL",ISNUMBER(SEARCH("INDIVIDUAL",SUBSTITUTE(UPPER($D1915)," ","")))),"PREMIUM FREE",""))))</f>
        <v/>
      </c>
    </row>
    <row r="1916">
      <c r="AC1916">
        <f>IF($C1916="","",IF(COUNTIF('Códigos Santander (ref)'!$A$2:$A$79,$C1916)&gt;0,"SANTANDER",IF(COUNTIF('Códigos Itaú (ref)'!$A$2:$A$44,$C1916)&gt;0,"ITAU",IF(AND(TRIM(UPPER($I1916))="CONTRATUAL",ISNUMBER(SEARCH("INDIVIDUAL",SUBSTITUTE(UPPER($D1916)," ","")))),"PREMIUM FREE",""))))</f>
        <v/>
      </c>
    </row>
    <row r="1917">
      <c r="AC1917">
        <f>IF($C1917="","",IF(COUNTIF('Códigos Santander (ref)'!$A$2:$A$79,$C1917)&gt;0,"SANTANDER",IF(COUNTIF('Códigos Itaú (ref)'!$A$2:$A$44,$C1917)&gt;0,"ITAU",IF(AND(TRIM(UPPER($I1917))="CONTRATUAL",ISNUMBER(SEARCH("INDIVIDUAL",SUBSTITUTE(UPPER($D1917)," ","")))),"PREMIUM FREE",""))))</f>
        <v/>
      </c>
    </row>
    <row r="1918">
      <c r="AC1918">
        <f>IF($C1918="","",IF(COUNTIF('Códigos Santander (ref)'!$A$2:$A$79,$C1918)&gt;0,"SANTANDER",IF(COUNTIF('Códigos Itaú (ref)'!$A$2:$A$44,$C1918)&gt;0,"ITAU",IF(AND(TRIM(UPPER($I1918))="CONTRATUAL",ISNUMBER(SEARCH("INDIVIDUAL",SUBSTITUTE(UPPER($D1918)," ","")))),"PREMIUM FREE",""))))</f>
        <v/>
      </c>
    </row>
    <row r="1919">
      <c r="AC1919">
        <f>IF($C1919="","",IF(COUNTIF('Códigos Santander (ref)'!$A$2:$A$79,$C1919)&gt;0,"SANTANDER",IF(COUNTIF('Códigos Itaú (ref)'!$A$2:$A$44,$C1919)&gt;0,"ITAU",IF(AND(TRIM(UPPER($I1919))="CONTRATUAL",ISNUMBER(SEARCH("INDIVIDUAL",SUBSTITUTE(UPPER($D1919)," ","")))),"PREMIUM FREE",""))))</f>
        <v/>
      </c>
    </row>
    <row r="1920">
      <c r="AC1920">
        <f>IF($C1920="","",IF(COUNTIF('Códigos Santander (ref)'!$A$2:$A$79,$C1920)&gt;0,"SANTANDER",IF(COUNTIF('Códigos Itaú (ref)'!$A$2:$A$44,$C1920)&gt;0,"ITAU",IF(AND(TRIM(UPPER($I1920))="CONTRATUAL",ISNUMBER(SEARCH("INDIVIDUAL",SUBSTITUTE(UPPER($D1920)," ","")))),"PREMIUM FREE",""))))</f>
        <v/>
      </c>
    </row>
    <row r="1921">
      <c r="AC1921">
        <f>IF($C1921="","",IF(COUNTIF('Códigos Santander (ref)'!$A$2:$A$79,$C1921)&gt;0,"SANTANDER",IF(COUNTIF('Códigos Itaú (ref)'!$A$2:$A$44,$C1921)&gt;0,"ITAU",IF(AND(TRIM(UPPER($I1921))="CONTRATUAL",ISNUMBER(SEARCH("INDIVIDUAL",SUBSTITUTE(UPPER($D1921)," ","")))),"PREMIUM FREE",""))))</f>
        <v/>
      </c>
    </row>
    <row r="1922">
      <c r="AC1922">
        <f>IF($C1922="","",IF(COUNTIF('Códigos Santander (ref)'!$A$2:$A$79,$C1922)&gt;0,"SANTANDER",IF(COUNTIF('Códigos Itaú (ref)'!$A$2:$A$44,$C1922)&gt;0,"ITAU",IF(AND(TRIM(UPPER($I1922))="CONTRATUAL",ISNUMBER(SEARCH("INDIVIDUAL",SUBSTITUTE(UPPER($D1922)," ","")))),"PREMIUM FREE",""))))</f>
        <v/>
      </c>
    </row>
    <row r="1923">
      <c r="AC1923">
        <f>IF($C1923="","",IF(COUNTIF('Códigos Santander (ref)'!$A$2:$A$79,$C1923)&gt;0,"SANTANDER",IF(COUNTIF('Códigos Itaú (ref)'!$A$2:$A$44,$C1923)&gt;0,"ITAU",IF(AND(TRIM(UPPER($I1923))="CONTRATUAL",ISNUMBER(SEARCH("INDIVIDUAL",SUBSTITUTE(UPPER($D1923)," ","")))),"PREMIUM FREE",""))))</f>
        <v/>
      </c>
    </row>
    <row r="1924">
      <c r="AC1924">
        <f>IF($C1924="","",IF(COUNTIF('Códigos Santander (ref)'!$A$2:$A$79,$C1924)&gt;0,"SANTANDER",IF(COUNTIF('Códigos Itaú (ref)'!$A$2:$A$44,$C1924)&gt;0,"ITAU",IF(AND(TRIM(UPPER($I1924))="CONTRATUAL",ISNUMBER(SEARCH("INDIVIDUAL",SUBSTITUTE(UPPER($D1924)," ","")))),"PREMIUM FREE",""))))</f>
        <v/>
      </c>
    </row>
    <row r="1925">
      <c r="AC1925">
        <f>IF($C1925="","",IF(COUNTIF('Códigos Santander (ref)'!$A$2:$A$79,$C1925)&gt;0,"SANTANDER",IF(COUNTIF('Códigos Itaú (ref)'!$A$2:$A$44,$C1925)&gt;0,"ITAU",IF(AND(TRIM(UPPER($I1925))="CONTRATUAL",ISNUMBER(SEARCH("INDIVIDUAL",SUBSTITUTE(UPPER($D1925)," ","")))),"PREMIUM FREE",""))))</f>
        <v/>
      </c>
    </row>
    <row r="1926">
      <c r="AC1926">
        <f>IF($C1926="","",IF(COUNTIF('Códigos Santander (ref)'!$A$2:$A$79,$C1926)&gt;0,"SANTANDER",IF(COUNTIF('Códigos Itaú (ref)'!$A$2:$A$44,$C1926)&gt;0,"ITAU",IF(AND(TRIM(UPPER($I1926))="CONTRATUAL",ISNUMBER(SEARCH("INDIVIDUAL",SUBSTITUTE(UPPER($D1926)," ","")))),"PREMIUM FREE",""))))</f>
        <v/>
      </c>
    </row>
    <row r="1927">
      <c r="AC1927">
        <f>IF($C1927="","",IF(COUNTIF('Códigos Santander (ref)'!$A$2:$A$79,$C1927)&gt;0,"SANTANDER",IF(COUNTIF('Códigos Itaú (ref)'!$A$2:$A$44,$C1927)&gt;0,"ITAU",IF(AND(TRIM(UPPER($I1927))="CONTRATUAL",ISNUMBER(SEARCH("INDIVIDUAL",SUBSTITUTE(UPPER($D1927)," ","")))),"PREMIUM FREE",""))))</f>
        <v/>
      </c>
    </row>
    <row r="1928">
      <c r="AC1928">
        <f>IF($C1928="","",IF(COUNTIF('Códigos Santander (ref)'!$A$2:$A$79,$C1928)&gt;0,"SANTANDER",IF(COUNTIF('Códigos Itaú (ref)'!$A$2:$A$44,$C1928)&gt;0,"ITAU",IF(AND(TRIM(UPPER($I1928))="CONTRATUAL",ISNUMBER(SEARCH("INDIVIDUAL",SUBSTITUTE(UPPER($D1928)," ","")))),"PREMIUM FREE",""))))</f>
        <v/>
      </c>
    </row>
    <row r="1929">
      <c r="AC1929">
        <f>IF($C1929="","",IF(COUNTIF('Códigos Santander (ref)'!$A$2:$A$79,$C1929)&gt;0,"SANTANDER",IF(COUNTIF('Códigos Itaú (ref)'!$A$2:$A$44,$C1929)&gt;0,"ITAU",IF(AND(TRIM(UPPER($I1929))="CONTRATUAL",ISNUMBER(SEARCH("INDIVIDUAL",SUBSTITUTE(UPPER($D1929)," ","")))),"PREMIUM FREE",""))))</f>
        <v/>
      </c>
    </row>
    <row r="1930">
      <c r="AC1930">
        <f>IF($C1930="","",IF(COUNTIF('Códigos Santander (ref)'!$A$2:$A$79,$C1930)&gt;0,"SANTANDER",IF(COUNTIF('Códigos Itaú (ref)'!$A$2:$A$44,$C1930)&gt;0,"ITAU",IF(AND(TRIM(UPPER($I1930))="CONTRATUAL",ISNUMBER(SEARCH("INDIVIDUAL",SUBSTITUTE(UPPER($D1930)," ","")))),"PREMIUM FREE",""))))</f>
        <v/>
      </c>
    </row>
    <row r="1931">
      <c r="AC1931">
        <f>IF($C1931="","",IF(COUNTIF('Códigos Santander (ref)'!$A$2:$A$79,$C1931)&gt;0,"SANTANDER",IF(COUNTIF('Códigos Itaú (ref)'!$A$2:$A$44,$C1931)&gt;0,"ITAU",IF(AND(TRIM(UPPER($I1931))="CONTRATUAL",ISNUMBER(SEARCH("INDIVIDUAL",SUBSTITUTE(UPPER($D1931)," ","")))),"PREMIUM FREE",""))))</f>
        <v/>
      </c>
    </row>
    <row r="1932">
      <c r="AC1932">
        <f>IF($C1932="","",IF(COUNTIF('Códigos Santander (ref)'!$A$2:$A$79,$C1932)&gt;0,"SANTANDER",IF(COUNTIF('Códigos Itaú (ref)'!$A$2:$A$44,$C1932)&gt;0,"ITAU",IF(AND(TRIM(UPPER($I1932))="CONTRATUAL",ISNUMBER(SEARCH("INDIVIDUAL",SUBSTITUTE(UPPER($D1932)," ","")))),"PREMIUM FREE",""))))</f>
        <v/>
      </c>
    </row>
    <row r="1933">
      <c r="AC1933">
        <f>IF($C1933="","",IF(COUNTIF('Códigos Santander (ref)'!$A$2:$A$79,$C1933)&gt;0,"SANTANDER",IF(COUNTIF('Códigos Itaú (ref)'!$A$2:$A$44,$C1933)&gt;0,"ITAU",IF(AND(TRIM(UPPER($I1933))="CONTRATUAL",ISNUMBER(SEARCH("INDIVIDUAL",SUBSTITUTE(UPPER($D1933)," ","")))),"PREMIUM FREE",""))))</f>
        <v/>
      </c>
    </row>
    <row r="1934">
      <c r="AC1934">
        <f>IF($C1934="","",IF(COUNTIF('Códigos Santander (ref)'!$A$2:$A$79,$C1934)&gt;0,"SANTANDER",IF(COUNTIF('Códigos Itaú (ref)'!$A$2:$A$44,$C1934)&gt;0,"ITAU",IF(AND(TRIM(UPPER($I1934))="CONTRATUAL",ISNUMBER(SEARCH("INDIVIDUAL",SUBSTITUTE(UPPER($D1934)," ","")))),"PREMIUM FREE",""))))</f>
        <v/>
      </c>
    </row>
    <row r="1935">
      <c r="AC1935">
        <f>IF($C1935="","",IF(COUNTIF('Códigos Santander (ref)'!$A$2:$A$79,$C1935)&gt;0,"SANTANDER",IF(COUNTIF('Códigos Itaú (ref)'!$A$2:$A$44,$C1935)&gt;0,"ITAU",IF(AND(TRIM(UPPER($I1935))="CONTRATUAL",ISNUMBER(SEARCH("INDIVIDUAL",SUBSTITUTE(UPPER($D1935)," ","")))),"PREMIUM FREE",""))))</f>
        <v/>
      </c>
    </row>
    <row r="1936">
      <c r="AC1936">
        <f>IF($C1936="","",IF(COUNTIF('Códigos Santander (ref)'!$A$2:$A$79,$C1936)&gt;0,"SANTANDER",IF(COUNTIF('Códigos Itaú (ref)'!$A$2:$A$44,$C1936)&gt;0,"ITAU",IF(AND(TRIM(UPPER($I1936))="CONTRATUAL",ISNUMBER(SEARCH("INDIVIDUAL",SUBSTITUTE(UPPER($D1936)," ","")))),"PREMIUM FREE",""))))</f>
        <v/>
      </c>
    </row>
    <row r="1937">
      <c r="AC1937">
        <f>IF($C1937="","",IF(COUNTIF('Códigos Santander (ref)'!$A$2:$A$79,$C1937)&gt;0,"SANTANDER",IF(COUNTIF('Códigos Itaú (ref)'!$A$2:$A$44,$C1937)&gt;0,"ITAU",IF(AND(TRIM(UPPER($I1937))="CONTRATUAL",ISNUMBER(SEARCH("INDIVIDUAL",SUBSTITUTE(UPPER($D1937)," ","")))),"PREMIUM FREE",""))))</f>
        <v/>
      </c>
    </row>
    <row r="1938">
      <c r="AC1938">
        <f>IF($C1938="","",IF(COUNTIF('Códigos Santander (ref)'!$A$2:$A$79,$C1938)&gt;0,"SANTANDER",IF(COUNTIF('Códigos Itaú (ref)'!$A$2:$A$44,$C1938)&gt;0,"ITAU",IF(AND(TRIM(UPPER($I1938))="CONTRATUAL",ISNUMBER(SEARCH("INDIVIDUAL",SUBSTITUTE(UPPER($D1938)," ","")))),"PREMIUM FREE",""))))</f>
        <v/>
      </c>
    </row>
    <row r="1939">
      <c r="AC1939">
        <f>IF($C1939="","",IF(COUNTIF('Códigos Santander (ref)'!$A$2:$A$79,$C1939)&gt;0,"SANTANDER",IF(COUNTIF('Códigos Itaú (ref)'!$A$2:$A$44,$C1939)&gt;0,"ITAU",IF(AND(TRIM(UPPER($I1939))="CONTRATUAL",ISNUMBER(SEARCH("INDIVIDUAL",SUBSTITUTE(UPPER($D1939)," ","")))),"PREMIUM FREE",""))))</f>
        <v/>
      </c>
    </row>
    <row r="1940">
      <c r="AC1940">
        <f>IF($C1940="","",IF(COUNTIF('Códigos Santander (ref)'!$A$2:$A$79,$C1940)&gt;0,"SANTANDER",IF(COUNTIF('Códigos Itaú (ref)'!$A$2:$A$44,$C1940)&gt;0,"ITAU",IF(AND(TRIM(UPPER($I1940))="CONTRATUAL",ISNUMBER(SEARCH("INDIVIDUAL",SUBSTITUTE(UPPER($D1940)," ","")))),"PREMIUM FREE",""))))</f>
        <v/>
      </c>
    </row>
    <row r="1941">
      <c r="AC1941">
        <f>IF($C1941="","",IF(COUNTIF('Códigos Santander (ref)'!$A$2:$A$79,$C1941)&gt;0,"SANTANDER",IF(COUNTIF('Códigos Itaú (ref)'!$A$2:$A$44,$C1941)&gt;0,"ITAU",IF(AND(TRIM(UPPER($I1941))="CONTRATUAL",ISNUMBER(SEARCH("INDIVIDUAL",SUBSTITUTE(UPPER($D1941)," ","")))),"PREMIUM FREE",""))))</f>
        <v/>
      </c>
    </row>
    <row r="1942">
      <c r="AC1942">
        <f>IF($C1942="","",IF(COUNTIF('Códigos Santander (ref)'!$A$2:$A$79,$C1942)&gt;0,"SANTANDER",IF(COUNTIF('Códigos Itaú (ref)'!$A$2:$A$44,$C1942)&gt;0,"ITAU",IF(AND(TRIM(UPPER($I1942))="CONTRATUAL",ISNUMBER(SEARCH("INDIVIDUAL",SUBSTITUTE(UPPER($D1942)," ","")))),"PREMIUM FREE",""))))</f>
        <v/>
      </c>
    </row>
    <row r="1943">
      <c r="AC1943">
        <f>IF($C1943="","",IF(COUNTIF('Códigos Santander (ref)'!$A$2:$A$79,$C1943)&gt;0,"SANTANDER",IF(COUNTIF('Códigos Itaú (ref)'!$A$2:$A$44,$C1943)&gt;0,"ITAU",IF(AND(TRIM(UPPER($I1943))="CONTRATUAL",ISNUMBER(SEARCH("INDIVIDUAL",SUBSTITUTE(UPPER($D1943)," ","")))),"PREMIUM FREE",""))))</f>
        <v/>
      </c>
    </row>
    <row r="1944">
      <c r="AC1944">
        <f>IF($C1944="","",IF(COUNTIF('Códigos Santander (ref)'!$A$2:$A$79,$C1944)&gt;0,"SANTANDER",IF(COUNTIF('Códigos Itaú (ref)'!$A$2:$A$44,$C1944)&gt;0,"ITAU",IF(AND(TRIM(UPPER($I1944))="CONTRATUAL",ISNUMBER(SEARCH("INDIVIDUAL",SUBSTITUTE(UPPER($D1944)," ","")))),"PREMIUM FREE",""))))</f>
        <v/>
      </c>
    </row>
    <row r="1945">
      <c r="AC1945">
        <f>IF($C1945="","",IF(COUNTIF('Códigos Santander (ref)'!$A$2:$A$79,$C1945)&gt;0,"SANTANDER",IF(COUNTIF('Códigos Itaú (ref)'!$A$2:$A$44,$C1945)&gt;0,"ITAU",IF(AND(TRIM(UPPER($I1945))="CONTRATUAL",ISNUMBER(SEARCH("INDIVIDUAL",SUBSTITUTE(UPPER($D1945)," ","")))),"PREMIUM FREE",""))))</f>
        <v/>
      </c>
    </row>
    <row r="1946">
      <c r="AC1946">
        <f>IF($C1946="","",IF(COUNTIF('Códigos Santander (ref)'!$A$2:$A$79,$C1946)&gt;0,"SANTANDER",IF(COUNTIF('Códigos Itaú (ref)'!$A$2:$A$44,$C1946)&gt;0,"ITAU",IF(AND(TRIM(UPPER($I1946))="CONTRATUAL",ISNUMBER(SEARCH("INDIVIDUAL",SUBSTITUTE(UPPER($D1946)," ","")))),"PREMIUM FREE",""))))</f>
        <v/>
      </c>
    </row>
    <row r="1947">
      <c r="AC1947">
        <f>IF($C1947="","",IF(COUNTIF('Códigos Santander (ref)'!$A$2:$A$79,$C1947)&gt;0,"SANTANDER",IF(COUNTIF('Códigos Itaú (ref)'!$A$2:$A$44,$C1947)&gt;0,"ITAU",IF(AND(TRIM(UPPER($I1947))="CONTRATUAL",ISNUMBER(SEARCH("INDIVIDUAL",SUBSTITUTE(UPPER($D1947)," ","")))),"PREMIUM FREE",""))))</f>
        <v/>
      </c>
    </row>
    <row r="1948">
      <c r="AC1948">
        <f>IF($C1948="","",IF(COUNTIF('Códigos Santander (ref)'!$A$2:$A$79,$C1948)&gt;0,"SANTANDER",IF(COUNTIF('Códigos Itaú (ref)'!$A$2:$A$44,$C1948)&gt;0,"ITAU",IF(AND(TRIM(UPPER($I1948))="CONTRATUAL",ISNUMBER(SEARCH("INDIVIDUAL",SUBSTITUTE(UPPER($D1948)," ","")))),"PREMIUM FREE",""))))</f>
        <v/>
      </c>
    </row>
    <row r="1949">
      <c r="AC1949">
        <f>IF($C1949="","",IF(COUNTIF('Códigos Santander (ref)'!$A$2:$A$79,$C1949)&gt;0,"SANTANDER",IF(COUNTIF('Códigos Itaú (ref)'!$A$2:$A$44,$C1949)&gt;0,"ITAU",IF(AND(TRIM(UPPER($I1949))="CONTRATUAL",ISNUMBER(SEARCH("INDIVIDUAL",SUBSTITUTE(UPPER($D1949)," ","")))),"PREMIUM FREE",""))))</f>
        <v/>
      </c>
    </row>
    <row r="1950">
      <c r="AC1950">
        <f>IF($C1950="","",IF(COUNTIF('Códigos Santander (ref)'!$A$2:$A$79,$C1950)&gt;0,"SANTANDER",IF(COUNTIF('Códigos Itaú (ref)'!$A$2:$A$44,$C1950)&gt;0,"ITAU",IF(AND(TRIM(UPPER($I1950))="CONTRATUAL",ISNUMBER(SEARCH("INDIVIDUAL",SUBSTITUTE(UPPER($D1950)," ","")))),"PREMIUM FREE",""))))</f>
        <v/>
      </c>
    </row>
    <row r="1951">
      <c r="AC1951">
        <f>IF($C1951="","",IF(COUNTIF('Códigos Santander (ref)'!$A$2:$A$79,$C1951)&gt;0,"SANTANDER",IF(COUNTIF('Códigos Itaú (ref)'!$A$2:$A$44,$C1951)&gt;0,"ITAU",IF(AND(TRIM(UPPER($I1951))="CONTRATUAL",ISNUMBER(SEARCH("INDIVIDUAL",SUBSTITUTE(UPPER($D1951)," ","")))),"PREMIUM FREE",""))))</f>
        <v/>
      </c>
    </row>
    <row r="1952">
      <c r="AC1952">
        <f>IF($C1952="","",IF(COUNTIF('Códigos Santander (ref)'!$A$2:$A$79,$C1952)&gt;0,"SANTANDER",IF(COUNTIF('Códigos Itaú (ref)'!$A$2:$A$44,$C1952)&gt;0,"ITAU",IF(AND(TRIM(UPPER($I1952))="CONTRATUAL",ISNUMBER(SEARCH("INDIVIDUAL",SUBSTITUTE(UPPER($D1952)," ","")))),"PREMIUM FREE",""))))</f>
        <v/>
      </c>
    </row>
    <row r="1953">
      <c r="AC1953">
        <f>IF($C1953="","",IF(COUNTIF('Códigos Santander (ref)'!$A$2:$A$79,$C1953)&gt;0,"SANTANDER",IF(COUNTIF('Códigos Itaú (ref)'!$A$2:$A$44,$C1953)&gt;0,"ITAU",IF(AND(TRIM(UPPER($I1953))="CONTRATUAL",ISNUMBER(SEARCH("INDIVIDUAL",SUBSTITUTE(UPPER($D1953)," ","")))),"PREMIUM FREE",""))))</f>
        <v/>
      </c>
    </row>
    <row r="1954">
      <c r="AC1954">
        <f>IF($C1954="","",IF(COUNTIF('Códigos Santander (ref)'!$A$2:$A$79,$C1954)&gt;0,"SANTANDER",IF(COUNTIF('Códigos Itaú (ref)'!$A$2:$A$44,$C1954)&gt;0,"ITAU",IF(AND(TRIM(UPPER($I1954))="CONTRATUAL",ISNUMBER(SEARCH("INDIVIDUAL",SUBSTITUTE(UPPER($D1954)," ","")))),"PREMIUM FREE",""))))</f>
        <v/>
      </c>
    </row>
    <row r="1955">
      <c r="AC1955">
        <f>IF($C1955="","",IF(COUNTIF('Códigos Santander (ref)'!$A$2:$A$79,$C1955)&gt;0,"SANTANDER",IF(COUNTIF('Códigos Itaú (ref)'!$A$2:$A$44,$C1955)&gt;0,"ITAU",IF(AND(TRIM(UPPER($I1955))="CONTRATUAL",ISNUMBER(SEARCH("INDIVIDUAL",SUBSTITUTE(UPPER($D1955)," ","")))),"PREMIUM FREE",""))))</f>
        <v/>
      </c>
    </row>
    <row r="1956">
      <c r="AC1956">
        <f>IF($C1956="","",IF(COUNTIF('Códigos Santander (ref)'!$A$2:$A$79,$C1956)&gt;0,"SANTANDER",IF(COUNTIF('Códigos Itaú (ref)'!$A$2:$A$44,$C1956)&gt;0,"ITAU",IF(AND(TRIM(UPPER($I1956))="CONTRATUAL",ISNUMBER(SEARCH("INDIVIDUAL",SUBSTITUTE(UPPER($D1956)," ","")))),"PREMIUM FREE",""))))</f>
        <v/>
      </c>
    </row>
    <row r="1957">
      <c r="AC1957">
        <f>IF($C1957="","",IF(COUNTIF('Códigos Santander (ref)'!$A$2:$A$79,$C1957)&gt;0,"SANTANDER",IF(COUNTIF('Códigos Itaú (ref)'!$A$2:$A$44,$C1957)&gt;0,"ITAU",IF(AND(TRIM(UPPER($I1957))="CONTRATUAL",ISNUMBER(SEARCH("INDIVIDUAL",SUBSTITUTE(UPPER($D1957)," ","")))),"PREMIUM FREE",""))))</f>
        <v/>
      </c>
    </row>
    <row r="1958">
      <c r="AC1958">
        <f>IF($C1958="","",IF(COUNTIF('Códigos Santander (ref)'!$A$2:$A$79,$C1958)&gt;0,"SANTANDER",IF(COUNTIF('Códigos Itaú (ref)'!$A$2:$A$44,$C1958)&gt;0,"ITAU",IF(AND(TRIM(UPPER($I1958))="CONTRATUAL",ISNUMBER(SEARCH("INDIVIDUAL",SUBSTITUTE(UPPER($D1958)," ","")))),"PREMIUM FREE",""))))</f>
        <v/>
      </c>
    </row>
    <row r="1959">
      <c r="AC1959">
        <f>IF($C1959="","",IF(COUNTIF('Códigos Santander (ref)'!$A$2:$A$79,$C1959)&gt;0,"SANTANDER",IF(COUNTIF('Códigos Itaú (ref)'!$A$2:$A$44,$C1959)&gt;0,"ITAU",IF(AND(TRIM(UPPER($I1959))="CONTRATUAL",ISNUMBER(SEARCH("INDIVIDUAL",SUBSTITUTE(UPPER($D1959)," ","")))),"PREMIUM FREE",""))))</f>
        <v/>
      </c>
    </row>
    <row r="1960">
      <c r="AC1960">
        <f>IF($C1960="","",IF(COUNTIF('Códigos Santander (ref)'!$A$2:$A$79,$C1960)&gt;0,"SANTANDER",IF(COUNTIF('Códigos Itaú (ref)'!$A$2:$A$44,$C1960)&gt;0,"ITAU",IF(AND(TRIM(UPPER($I1960))="CONTRATUAL",ISNUMBER(SEARCH("INDIVIDUAL",SUBSTITUTE(UPPER($D1960)," ","")))),"PREMIUM FREE",""))))</f>
        <v/>
      </c>
    </row>
    <row r="1961">
      <c r="AC1961">
        <f>IF($C1961="","",IF(COUNTIF('Códigos Santander (ref)'!$A$2:$A$79,$C1961)&gt;0,"SANTANDER",IF(COUNTIF('Códigos Itaú (ref)'!$A$2:$A$44,$C1961)&gt;0,"ITAU",IF(AND(TRIM(UPPER($I1961))="CONTRATUAL",ISNUMBER(SEARCH("INDIVIDUAL",SUBSTITUTE(UPPER($D1961)," ","")))),"PREMIUM FREE",""))))</f>
        <v/>
      </c>
    </row>
    <row r="1962">
      <c r="AC1962">
        <f>IF($C1962="","",IF(COUNTIF('Códigos Santander (ref)'!$A$2:$A$79,$C1962)&gt;0,"SANTANDER",IF(COUNTIF('Códigos Itaú (ref)'!$A$2:$A$44,$C1962)&gt;0,"ITAU",IF(AND(TRIM(UPPER($I1962))="CONTRATUAL",ISNUMBER(SEARCH("INDIVIDUAL",SUBSTITUTE(UPPER($D1962)," ","")))),"PREMIUM FREE",""))))</f>
        <v/>
      </c>
    </row>
    <row r="1963">
      <c r="AC1963">
        <f>IF($C1963="","",IF(COUNTIF('Códigos Santander (ref)'!$A$2:$A$79,$C1963)&gt;0,"SANTANDER",IF(COUNTIF('Códigos Itaú (ref)'!$A$2:$A$44,$C1963)&gt;0,"ITAU",IF(AND(TRIM(UPPER($I1963))="CONTRATUAL",ISNUMBER(SEARCH("INDIVIDUAL",SUBSTITUTE(UPPER($D1963)," ","")))),"PREMIUM FREE",""))))</f>
        <v/>
      </c>
    </row>
    <row r="1964">
      <c r="AC1964">
        <f>IF($C1964="","",IF(COUNTIF('Códigos Santander (ref)'!$A$2:$A$79,$C1964)&gt;0,"SANTANDER",IF(COUNTIF('Códigos Itaú (ref)'!$A$2:$A$44,$C1964)&gt;0,"ITAU",IF(AND(TRIM(UPPER($I1964))="CONTRATUAL",ISNUMBER(SEARCH("INDIVIDUAL",SUBSTITUTE(UPPER($D1964)," ","")))),"PREMIUM FREE",""))))</f>
        <v/>
      </c>
    </row>
    <row r="1965">
      <c r="AC1965">
        <f>IF($C1965="","",IF(COUNTIF('Códigos Santander (ref)'!$A$2:$A$79,$C1965)&gt;0,"SANTANDER",IF(COUNTIF('Códigos Itaú (ref)'!$A$2:$A$44,$C1965)&gt;0,"ITAU",IF(AND(TRIM(UPPER($I1965))="CONTRATUAL",ISNUMBER(SEARCH("INDIVIDUAL",SUBSTITUTE(UPPER($D1965)," ","")))),"PREMIUM FREE",""))))</f>
        <v/>
      </c>
    </row>
    <row r="1966">
      <c r="AC1966">
        <f>IF($C1966="","",IF(COUNTIF('Códigos Santander (ref)'!$A$2:$A$79,$C1966)&gt;0,"SANTANDER",IF(COUNTIF('Códigos Itaú (ref)'!$A$2:$A$44,$C1966)&gt;0,"ITAU",IF(AND(TRIM(UPPER($I1966))="CONTRATUAL",ISNUMBER(SEARCH("INDIVIDUAL",SUBSTITUTE(UPPER($D1966)," ","")))),"PREMIUM FREE",""))))</f>
        <v/>
      </c>
    </row>
    <row r="1967">
      <c r="AC1967">
        <f>IF($C1967="","",IF(COUNTIF('Códigos Santander (ref)'!$A$2:$A$79,$C1967)&gt;0,"SANTANDER",IF(COUNTIF('Códigos Itaú (ref)'!$A$2:$A$44,$C1967)&gt;0,"ITAU",IF(AND(TRIM(UPPER($I1967))="CONTRATUAL",ISNUMBER(SEARCH("INDIVIDUAL",SUBSTITUTE(UPPER($D1967)," ","")))),"PREMIUM FREE",""))))</f>
        <v/>
      </c>
    </row>
    <row r="1968">
      <c r="AC1968">
        <f>IF($C1968="","",IF(COUNTIF('Códigos Santander (ref)'!$A$2:$A$79,$C1968)&gt;0,"SANTANDER",IF(COUNTIF('Códigos Itaú (ref)'!$A$2:$A$44,$C1968)&gt;0,"ITAU",IF(AND(TRIM(UPPER($I1968))="CONTRATUAL",ISNUMBER(SEARCH("INDIVIDUAL",SUBSTITUTE(UPPER($D1968)," ","")))),"PREMIUM FREE",""))))</f>
        <v/>
      </c>
    </row>
    <row r="1969">
      <c r="AC1969">
        <f>IF($C1969="","",IF(COUNTIF('Códigos Santander (ref)'!$A$2:$A$79,$C1969)&gt;0,"SANTANDER",IF(COUNTIF('Códigos Itaú (ref)'!$A$2:$A$44,$C1969)&gt;0,"ITAU",IF(AND(TRIM(UPPER($I1969))="CONTRATUAL",ISNUMBER(SEARCH("INDIVIDUAL",SUBSTITUTE(UPPER($D1969)," ","")))),"PREMIUM FREE",""))))</f>
        <v/>
      </c>
    </row>
    <row r="1970">
      <c r="AC1970">
        <f>IF($C1970="","",IF(COUNTIF('Códigos Santander (ref)'!$A$2:$A$79,$C1970)&gt;0,"SANTANDER",IF(COUNTIF('Códigos Itaú (ref)'!$A$2:$A$44,$C1970)&gt;0,"ITAU",IF(AND(TRIM(UPPER($I1970))="CONTRATUAL",ISNUMBER(SEARCH("INDIVIDUAL",SUBSTITUTE(UPPER($D1970)," ","")))),"PREMIUM FREE",""))))</f>
        <v/>
      </c>
    </row>
    <row r="1971">
      <c r="AC1971">
        <f>IF($C1971="","",IF(COUNTIF('Códigos Santander (ref)'!$A$2:$A$79,$C1971)&gt;0,"SANTANDER",IF(COUNTIF('Códigos Itaú (ref)'!$A$2:$A$44,$C1971)&gt;0,"ITAU",IF(AND(TRIM(UPPER($I1971))="CONTRATUAL",ISNUMBER(SEARCH("INDIVIDUAL",SUBSTITUTE(UPPER($D1971)," ","")))),"PREMIUM FREE",""))))</f>
        <v/>
      </c>
    </row>
    <row r="1972">
      <c r="AC1972">
        <f>IF($C1972="","",IF(COUNTIF('Códigos Santander (ref)'!$A$2:$A$79,$C1972)&gt;0,"SANTANDER",IF(COUNTIF('Códigos Itaú (ref)'!$A$2:$A$44,$C1972)&gt;0,"ITAU",IF(AND(TRIM(UPPER($I1972))="CONTRATUAL",ISNUMBER(SEARCH("INDIVIDUAL",SUBSTITUTE(UPPER($D1972)," ","")))),"PREMIUM FREE",""))))</f>
        <v/>
      </c>
    </row>
    <row r="1973">
      <c r="AC1973">
        <f>IF($C1973="","",IF(COUNTIF('Códigos Santander (ref)'!$A$2:$A$79,$C1973)&gt;0,"SANTANDER",IF(COUNTIF('Códigos Itaú (ref)'!$A$2:$A$44,$C1973)&gt;0,"ITAU",IF(AND(TRIM(UPPER($I1973))="CONTRATUAL",ISNUMBER(SEARCH("INDIVIDUAL",SUBSTITUTE(UPPER($D1973)," ","")))),"PREMIUM FREE",""))))</f>
        <v/>
      </c>
    </row>
    <row r="1974">
      <c r="AC1974">
        <f>IF($C1974="","",IF(COUNTIF('Códigos Santander (ref)'!$A$2:$A$79,$C1974)&gt;0,"SANTANDER",IF(COUNTIF('Códigos Itaú (ref)'!$A$2:$A$44,$C1974)&gt;0,"ITAU",IF(AND(TRIM(UPPER($I1974))="CONTRATUAL",ISNUMBER(SEARCH("INDIVIDUAL",SUBSTITUTE(UPPER($D1974)," ","")))),"PREMIUM FREE",""))))</f>
        <v/>
      </c>
    </row>
    <row r="1975">
      <c r="AC1975">
        <f>IF($C1975="","",IF(COUNTIF('Códigos Santander (ref)'!$A$2:$A$79,$C1975)&gt;0,"SANTANDER",IF(COUNTIF('Códigos Itaú (ref)'!$A$2:$A$44,$C1975)&gt;0,"ITAU",IF(AND(TRIM(UPPER($I1975))="CONTRATUAL",ISNUMBER(SEARCH("INDIVIDUAL",SUBSTITUTE(UPPER($D1975)," ","")))),"PREMIUM FREE",""))))</f>
        <v/>
      </c>
    </row>
    <row r="1976">
      <c r="AC1976">
        <f>IF($C1976="","",IF(COUNTIF('Códigos Santander (ref)'!$A$2:$A$79,$C1976)&gt;0,"SANTANDER",IF(COUNTIF('Códigos Itaú (ref)'!$A$2:$A$44,$C1976)&gt;0,"ITAU",IF(AND(TRIM(UPPER($I1976))="CONTRATUAL",ISNUMBER(SEARCH("INDIVIDUAL",SUBSTITUTE(UPPER($D1976)," ","")))),"PREMIUM FREE",""))))</f>
        <v/>
      </c>
    </row>
    <row r="1977">
      <c r="AC1977">
        <f>IF($C1977="","",IF(COUNTIF('Códigos Santander (ref)'!$A$2:$A$79,$C1977)&gt;0,"SANTANDER",IF(COUNTIF('Códigos Itaú (ref)'!$A$2:$A$44,$C1977)&gt;0,"ITAU",IF(AND(TRIM(UPPER($I1977))="CONTRATUAL",ISNUMBER(SEARCH("INDIVIDUAL",SUBSTITUTE(UPPER($D1977)," ","")))),"PREMIUM FREE",""))))</f>
        <v/>
      </c>
    </row>
    <row r="1978">
      <c r="AC1978">
        <f>IF($C1978="","",IF(COUNTIF('Códigos Santander (ref)'!$A$2:$A$79,$C1978)&gt;0,"SANTANDER",IF(COUNTIF('Códigos Itaú (ref)'!$A$2:$A$44,$C1978)&gt;0,"ITAU",IF(AND(TRIM(UPPER($I1978))="CONTRATUAL",ISNUMBER(SEARCH("INDIVIDUAL",SUBSTITUTE(UPPER($D1978)," ","")))),"PREMIUM FREE",""))))</f>
        <v/>
      </c>
    </row>
    <row r="1979">
      <c r="AC1979">
        <f>IF($C1979="","",IF(COUNTIF('Códigos Santander (ref)'!$A$2:$A$79,$C1979)&gt;0,"SANTANDER",IF(COUNTIF('Códigos Itaú (ref)'!$A$2:$A$44,$C1979)&gt;0,"ITAU",IF(AND(TRIM(UPPER($I1979))="CONTRATUAL",ISNUMBER(SEARCH("INDIVIDUAL",SUBSTITUTE(UPPER($D1979)," ","")))),"PREMIUM FREE",""))))</f>
        <v/>
      </c>
    </row>
    <row r="1980">
      <c r="AC1980">
        <f>IF($C1980="","",IF(COUNTIF('Códigos Santander (ref)'!$A$2:$A$79,$C1980)&gt;0,"SANTANDER",IF(COUNTIF('Códigos Itaú (ref)'!$A$2:$A$44,$C1980)&gt;0,"ITAU",IF(AND(TRIM(UPPER($I1980))="CONTRATUAL",ISNUMBER(SEARCH("INDIVIDUAL",SUBSTITUTE(UPPER($D1980)," ","")))),"PREMIUM FREE",""))))</f>
        <v/>
      </c>
    </row>
    <row r="1981">
      <c r="AC1981">
        <f>IF($C1981="","",IF(COUNTIF('Códigos Santander (ref)'!$A$2:$A$79,$C1981)&gt;0,"SANTANDER",IF(COUNTIF('Códigos Itaú (ref)'!$A$2:$A$44,$C1981)&gt;0,"ITAU",IF(AND(TRIM(UPPER($I1981))="CONTRATUAL",ISNUMBER(SEARCH("INDIVIDUAL",SUBSTITUTE(UPPER($D1981)," ","")))),"PREMIUM FREE",""))))</f>
        <v/>
      </c>
    </row>
    <row r="1982">
      <c r="AC1982">
        <f>IF($C1982="","",IF(COUNTIF('Códigos Santander (ref)'!$A$2:$A$79,$C1982)&gt;0,"SANTANDER",IF(COUNTIF('Códigos Itaú (ref)'!$A$2:$A$44,$C1982)&gt;0,"ITAU",IF(AND(TRIM(UPPER($I1982))="CONTRATUAL",ISNUMBER(SEARCH("INDIVIDUAL",SUBSTITUTE(UPPER($D1982)," ","")))),"PREMIUM FREE",""))))</f>
        <v/>
      </c>
    </row>
    <row r="1983">
      <c r="AC1983">
        <f>IF($C1983="","",IF(COUNTIF('Códigos Santander (ref)'!$A$2:$A$79,$C1983)&gt;0,"SANTANDER",IF(COUNTIF('Códigos Itaú (ref)'!$A$2:$A$44,$C1983)&gt;0,"ITAU",IF(AND(TRIM(UPPER($I1983))="CONTRATUAL",ISNUMBER(SEARCH("INDIVIDUAL",SUBSTITUTE(UPPER($D1983)," ","")))),"PREMIUM FREE",""))))</f>
        <v/>
      </c>
    </row>
    <row r="1984">
      <c r="AC1984">
        <f>IF($C1984="","",IF(COUNTIF('Códigos Santander (ref)'!$A$2:$A$79,$C1984)&gt;0,"SANTANDER",IF(COUNTIF('Códigos Itaú (ref)'!$A$2:$A$44,$C1984)&gt;0,"ITAU",IF(AND(TRIM(UPPER($I1984))="CONTRATUAL",ISNUMBER(SEARCH("INDIVIDUAL",SUBSTITUTE(UPPER($D1984)," ","")))),"PREMIUM FREE",""))))</f>
        <v/>
      </c>
    </row>
    <row r="1985">
      <c r="AC1985">
        <f>IF($C1985="","",IF(COUNTIF('Códigos Santander (ref)'!$A$2:$A$79,$C1985)&gt;0,"SANTANDER",IF(COUNTIF('Códigos Itaú (ref)'!$A$2:$A$44,$C1985)&gt;0,"ITAU",IF(AND(TRIM(UPPER($I1985))="CONTRATUAL",ISNUMBER(SEARCH("INDIVIDUAL",SUBSTITUTE(UPPER($D1985)," ","")))),"PREMIUM FREE",""))))</f>
        <v/>
      </c>
    </row>
    <row r="1986">
      <c r="AC1986">
        <f>IF($C1986="","",IF(COUNTIF('Códigos Santander (ref)'!$A$2:$A$79,$C1986)&gt;0,"SANTANDER",IF(COUNTIF('Códigos Itaú (ref)'!$A$2:$A$44,$C1986)&gt;0,"ITAU",IF(AND(TRIM(UPPER($I1986))="CONTRATUAL",ISNUMBER(SEARCH("INDIVIDUAL",SUBSTITUTE(UPPER($D1986)," ","")))),"PREMIUM FREE",""))))</f>
        <v/>
      </c>
    </row>
    <row r="1987">
      <c r="AC1987">
        <f>IF($C1987="","",IF(COUNTIF('Códigos Santander (ref)'!$A$2:$A$79,$C1987)&gt;0,"SANTANDER",IF(COUNTIF('Códigos Itaú (ref)'!$A$2:$A$44,$C1987)&gt;0,"ITAU",IF(AND(TRIM(UPPER($I1987))="CONTRATUAL",ISNUMBER(SEARCH("INDIVIDUAL",SUBSTITUTE(UPPER($D1987)," ","")))),"PREMIUM FREE",""))))</f>
        <v/>
      </c>
    </row>
    <row r="1988">
      <c r="AC1988">
        <f>IF($C1988="","",IF(COUNTIF('Códigos Santander (ref)'!$A$2:$A$79,$C1988)&gt;0,"SANTANDER",IF(COUNTIF('Códigos Itaú (ref)'!$A$2:$A$44,$C1988)&gt;0,"ITAU",IF(AND(TRIM(UPPER($I1988))="CONTRATUAL",ISNUMBER(SEARCH("INDIVIDUAL",SUBSTITUTE(UPPER($D1988)," ","")))),"PREMIUM FREE",""))))</f>
        <v/>
      </c>
    </row>
    <row r="1989">
      <c r="AC1989">
        <f>IF($C1989="","",IF(COUNTIF('Códigos Santander (ref)'!$A$2:$A$79,$C1989)&gt;0,"SANTANDER",IF(COUNTIF('Códigos Itaú (ref)'!$A$2:$A$44,$C1989)&gt;0,"ITAU",IF(AND(TRIM(UPPER($I1989))="CONTRATUAL",ISNUMBER(SEARCH("INDIVIDUAL",SUBSTITUTE(UPPER($D1989)," ","")))),"PREMIUM FREE",""))))</f>
        <v/>
      </c>
    </row>
    <row r="1990">
      <c r="AC1990">
        <f>IF($C1990="","",IF(COUNTIF('Códigos Santander (ref)'!$A$2:$A$79,$C1990)&gt;0,"SANTANDER",IF(COUNTIF('Códigos Itaú (ref)'!$A$2:$A$44,$C1990)&gt;0,"ITAU",IF(AND(TRIM(UPPER($I1990))="CONTRATUAL",ISNUMBER(SEARCH("INDIVIDUAL",SUBSTITUTE(UPPER($D1990)," ","")))),"PREMIUM FREE",""))))</f>
        <v/>
      </c>
    </row>
    <row r="1991">
      <c r="AC1991">
        <f>IF($C1991="","",IF(COUNTIF('Códigos Santander (ref)'!$A$2:$A$79,$C1991)&gt;0,"SANTANDER",IF(COUNTIF('Códigos Itaú (ref)'!$A$2:$A$44,$C1991)&gt;0,"ITAU",IF(AND(TRIM(UPPER($I1991))="CONTRATUAL",ISNUMBER(SEARCH("INDIVIDUAL",SUBSTITUTE(UPPER($D1991)," ","")))),"PREMIUM FREE",""))))</f>
        <v/>
      </c>
    </row>
    <row r="1992">
      <c r="AC1992">
        <f>IF($C1992="","",IF(COUNTIF('Códigos Santander (ref)'!$A$2:$A$79,$C1992)&gt;0,"SANTANDER",IF(COUNTIF('Códigos Itaú (ref)'!$A$2:$A$44,$C1992)&gt;0,"ITAU",IF(AND(TRIM(UPPER($I1992))="CONTRATUAL",ISNUMBER(SEARCH("INDIVIDUAL",SUBSTITUTE(UPPER($D1992)," ","")))),"PREMIUM FREE",""))))</f>
        <v/>
      </c>
    </row>
    <row r="1993">
      <c r="AC1993">
        <f>IF($C1993="","",IF(COUNTIF('Códigos Santander (ref)'!$A$2:$A$79,$C1993)&gt;0,"SANTANDER",IF(COUNTIF('Códigos Itaú (ref)'!$A$2:$A$44,$C1993)&gt;0,"ITAU",IF(AND(TRIM(UPPER($I1993))="CONTRATUAL",ISNUMBER(SEARCH("INDIVIDUAL",SUBSTITUTE(UPPER($D1993)," ","")))),"PREMIUM FREE",""))))</f>
        <v/>
      </c>
    </row>
    <row r="1994">
      <c r="AC1994">
        <f>IF($C1994="","",IF(COUNTIF('Códigos Santander (ref)'!$A$2:$A$79,$C1994)&gt;0,"SANTANDER",IF(COUNTIF('Códigos Itaú (ref)'!$A$2:$A$44,$C1994)&gt;0,"ITAU",IF(AND(TRIM(UPPER($I1994))="CONTRATUAL",ISNUMBER(SEARCH("INDIVIDUAL",SUBSTITUTE(UPPER($D1994)," ","")))),"PREMIUM FREE",""))))</f>
        <v/>
      </c>
    </row>
    <row r="1995">
      <c r="AC1995">
        <f>IF($C1995="","",IF(COUNTIF('Códigos Santander (ref)'!$A$2:$A$79,$C1995)&gt;0,"SANTANDER",IF(COUNTIF('Códigos Itaú (ref)'!$A$2:$A$44,$C1995)&gt;0,"ITAU",IF(AND(TRIM(UPPER($I1995))="CONTRATUAL",ISNUMBER(SEARCH("INDIVIDUAL",SUBSTITUTE(UPPER($D1995)," ","")))),"PREMIUM FREE",""))))</f>
        <v/>
      </c>
    </row>
    <row r="1996">
      <c r="AC1996">
        <f>IF($C1996="","",IF(COUNTIF('Códigos Santander (ref)'!$A$2:$A$79,$C1996)&gt;0,"SANTANDER",IF(COUNTIF('Códigos Itaú (ref)'!$A$2:$A$44,$C1996)&gt;0,"ITAU",IF(AND(TRIM(UPPER($I1996))="CONTRATUAL",ISNUMBER(SEARCH("INDIVIDUAL",SUBSTITUTE(UPPER($D1996)," ","")))),"PREMIUM FREE",""))))</f>
        <v/>
      </c>
    </row>
    <row r="1997">
      <c r="AC1997">
        <f>IF($C1997="","",IF(COUNTIF('Códigos Santander (ref)'!$A$2:$A$79,$C1997)&gt;0,"SANTANDER",IF(COUNTIF('Códigos Itaú (ref)'!$A$2:$A$44,$C1997)&gt;0,"ITAU",IF(AND(TRIM(UPPER($I1997))="CONTRATUAL",ISNUMBER(SEARCH("INDIVIDUAL",SUBSTITUTE(UPPER($D1997)," ","")))),"PREMIUM FREE",""))))</f>
        <v/>
      </c>
    </row>
    <row r="1998">
      <c r="AC1998">
        <f>IF($C1998="","",IF(COUNTIF('Códigos Santander (ref)'!$A$2:$A$79,$C1998)&gt;0,"SANTANDER",IF(COUNTIF('Códigos Itaú (ref)'!$A$2:$A$44,$C1998)&gt;0,"ITAU",IF(AND(TRIM(UPPER($I1998))="CONTRATUAL",ISNUMBER(SEARCH("INDIVIDUAL",SUBSTITUTE(UPPER($D1998)," ","")))),"PREMIUM FREE",""))))</f>
        <v/>
      </c>
    </row>
    <row r="1999">
      <c r="AC1999">
        <f>IF($C1999="","",IF(COUNTIF('Códigos Santander (ref)'!$A$2:$A$79,$C1999)&gt;0,"SANTANDER",IF(COUNTIF('Códigos Itaú (ref)'!$A$2:$A$44,$C1999)&gt;0,"ITAU",IF(AND(TRIM(UPPER($I1999))="CONTRATUAL",ISNUMBER(SEARCH("INDIVIDUAL",SUBSTITUTE(UPPER($D1999)," ","")))),"PREMIUM FREE",""))))</f>
        <v/>
      </c>
    </row>
    <row r="2000">
      <c r="AC2000">
        <f>IF($C2000="","",IF(COUNTIF('Códigos Santander (ref)'!$A$2:$A$79,$C2000)&gt;0,"SANTANDER",IF(COUNTIF('Códigos Itaú (ref)'!$A$2:$A$44,$C2000)&gt;0,"ITAU",IF(AND(TRIM(UPPER($I2000))="CONTRATUAL",ISNUMBER(SEARCH("INDIVIDUAL",SUBSTITUTE(UPPER($D2000)," ","")))),"PREMIUM FREE",""))))</f>
        <v/>
      </c>
    </row>
    <row r="2001">
      <c r="AC2001">
        <f>IF($C2001="","",IF(COUNTIF('Códigos Santander (ref)'!$A$2:$A$79,$C2001)&gt;0,"SANTANDER",IF(COUNTIF('Códigos Itaú (ref)'!$A$2:$A$44,$C2001)&gt;0,"ITAU",IF(AND(TRIM(UPPER($I2001))="CONTRATUAL",ISNUMBER(SEARCH("INDIVIDUAL",SUBSTITUTE(UPPER($D2001)," ","")))),"PREMIUM FREE",""))))</f>
        <v/>
      </c>
    </row>
    <row r="2002">
      <c r="AC2002">
        <f>IF($C2002="","",IF(COUNTIF('Códigos Santander (ref)'!$A$2:$A$79,$C2002)&gt;0,"SANTANDER",IF(COUNTIF('Códigos Itaú (ref)'!$A$2:$A$44,$C2002)&gt;0,"ITAU",IF(AND(TRIM(UPPER($I2002))="CONTRATUAL",ISNUMBER(SEARCH("INDIVIDUAL",SUBSTITUTE(UPPER($D2002)," ","")))),"PREMIUM FREE",""))))</f>
        <v/>
      </c>
    </row>
    <row r="2003">
      <c r="AC2003">
        <f>IF($C2003="","",IF(COUNTIF('Códigos Santander (ref)'!$A$2:$A$79,$C2003)&gt;0,"SANTANDER",IF(COUNTIF('Códigos Itaú (ref)'!$A$2:$A$44,$C2003)&gt;0,"ITAU",IF(AND(TRIM(UPPER($I2003))="CONTRATUAL",ISNUMBER(SEARCH("INDIVIDUAL",SUBSTITUTE(UPPER($D2003)," ","")))),"PREMIUM FREE",""))))</f>
        <v/>
      </c>
    </row>
    <row r="2004">
      <c r="AC2004">
        <f>IF($C2004="","",IF(COUNTIF('Códigos Santander (ref)'!$A$2:$A$79,$C2004)&gt;0,"SANTANDER",IF(COUNTIF('Códigos Itaú (ref)'!$A$2:$A$44,$C2004)&gt;0,"ITAU",IF(AND(TRIM(UPPER($I2004))="CONTRATUAL",ISNUMBER(SEARCH("INDIVIDUAL",SUBSTITUTE(UPPER($D2004)," ","")))),"PREMIUM FREE",""))))</f>
        <v/>
      </c>
    </row>
    <row r="2005">
      <c r="AC2005">
        <f>IF($C2005="","",IF(COUNTIF('Códigos Santander (ref)'!$A$2:$A$79,$C2005)&gt;0,"SANTANDER",IF(COUNTIF('Códigos Itaú (ref)'!$A$2:$A$44,$C2005)&gt;0,"ITAU",IF(AND(TRIM(UPPER($I2005))="CONTRATUAL",ISNUMBER(SEARCH("INDIVIDUAL",SUBSTITUTE(UPPER($D2005)," ","")))),"PREMIUM FREE",""))))</f>
        <v/>
      </c>
    </row>
    <row r="2006">
      <c r="AC2006">
        <f>IF($C2006="","",IF(COUNTIF('Códigos Santander (ref)'!$A$2:$A$79,$C2006)&gt;0,"SANTANDER",IF(COUNTIF('Códigos Itaú (ref)'!$A$2:$A$44,$C2006)&gt;0,"ITAU",IF(AND(TRIM(UPPER($I2006))="CONTRATUAL",ISNUMBER(SEARCH("INDIVIDUAL",SUBSTITUTE(UPPER($D2006)," ","")))),"PREMIUM FREE",""))))</f>
        <v/>
      </c>
    </row>
    <row r="2007">
      <c r="AC2007">
        <f>IF($C2007="","",IF(COUNTIF('Códigos Santander (ref)'!$A$2:$A$79,$C2007)&gt;0,"SANTANDER",IF(COUNTIF('Códigos Itaú (ref)'!$A$2:$A$44,$C2007)&gt;0,"ITAU",IF(AND(TRIM(UPPER($I2007))="CONTRATUAL",ISNUMBER(SEARCH("INDIVIDUAL",SUBSTITUTE(UPPER($D2007)," ","")))),"PREMIUM FREE",""))))</f>
        <v/>
      </c>
    </row>
    <row r="2008">
      <c r="AC2008">
        <f>IF($C2008="","",IF(COUNTIF('Códigos Santander (ref)'!$A$2:$A$79,$C2008)&gt;0,"SANTANDER",IF(COUNTIF('Códigos Itaú (ref)'!$A$2:$A$44,$C2008)&gt;0,"ITAU",IF(AND(TRIM(UPPER($I2008))="CONTRATUAL",ISNUMBER(SEARCH("INDIVIDUAL",SUBSTITUTE(UPPER($D2008)," ","")))),"PREMIUM FREE",""))))</f>
        <v/>
      </c>
    </row>
    <row r="2009">
      <c r="AC2009">
        <f>IF($C2009="","",IF(COUNTIF('Códigos Santander (ref)'!$A$2:$A$79,$C2009)&gt;0,"SANTANDER",IF(COUNTIF('Códigos Itaú (ref)'!$A$2:$A$44,$C2009)&gt;0,"ITAU",IF(AND(TRIM(UPPER($I2009))="CONTRATUAL",ISNUMBER(SEARCH("INDIVIDUAL",SUBSTITUTE(UPPER($D2009)," ","")))),"PREMIUM FREE",""))))</f>
        <v/>
      </c>
    </row>
    <row r="2010">
      <c r="AC2010">
        <f>IF($C2010="","",IF(COUNTIF('Códigos Santander (ref)'!$A$2:$A$79,$C2010)&gt;0,"SANTANDER",IF(COUNTIF('Códigos Itaú (ref)'!$A$2:$A$44,$C2010)&gt;0,"ITAU",IF(AND(TRIM(UPPER($I2010))="CONTRATUAL",ISNUMBER(SEARCH("INDIVIDUAL",SUBSTITUTE(UPPER($D2010)," ","")))),"PREMIUM FREE",""))))</f>
        <v/>
      </c>
    </row>
    <row r="2011">
      <c r="AC2011">
        <f>IF($C2011="","",IF(COUNTIF('Códigos Santander (ref)'!$A$2:$A$79,$C2011)&gt;0,"SANTANDER",IF(COUNTIF('Códigos Itaú (ref)'!$A$2:$A$44,$C2011)&gt;0,"ITAU",IF(AND(TRIM(UPPER($I2011))="CONTRATUAL",ISNUMBER(SEARCH("INDIVIDUAL",SUBSTITUTE(UPPER($D2011)," ","")))),"PREMIUM FREE",""))))</f>
        <v/>
      </c>
    </row>
    <row r="2012">
      <c r="AC2012">
        <f>IF($C2012="","",IF(COUNTIF('Códigos Santander (ref)'!$A$2:$A$79,$C2012)&gt;0,"SANTANDER",IF(COUNTIF('Códigos Itaú (ref)'!$A$2:$A$44,$C2012)&gt;0,"ITAU",IF(AND(TRIM(UPPER($I2012))="CONTRATUAL",ISNUMBER(SEARCH("INDIVIDUAL",SUBSTITUTE(UPPER($D2012)," ","")))),"PREMIUM FREE",""))))</f>
        <v/>
      </c>
    </row>
    <row r="2013">
      <c r="AC2013">
        <f>IF($C2013="","",IF(COUNTIF('Códigos Santander (ref)'!$A$2:$A$79,$C2013)&gt;0,"SANTANDER",IF(COUNTIF('Códigos Itaú (ref)'!$A$2:$A$44,$C2013)&gt;0,"ITAU",IF(AND(TRIM(UPPER($I2013))="CONTRATUAL",ISNUMBER(SEARCH("INDIVIDUAL",SUBSTITUTE(UPPER($D2013)," ","")))),"PREMIUM FREE",""))))</f>
        <v/>
      </c>
    </row>
    <row r="2014">
      <c r="AC2014">
        <f>IF($C2014="","",IF(COUNTIF('Códigos Santander (ref)'!$A$2:$A$79,$C2014)&gt;0,"SANTANDER",IF(COUNTIF('Códigos Itaú (ref)'!$A$2:$A$44,$C2014)&gt;0,"ITAU",IF(AND(TRIM(UPPER($I2014))="CONTRATUAL",ISNUMBER(SEARCH("INDIVIDUAL",SUBSTITUTE(UPPER($D2014)," ","")))),"PREMIUM FREE",""))))</f>
        <v/>
      </c>
    </row>
    <row r="2015">
      <c r="AC2015">
        <f>IF($C2015="","",IF(COUNTIF('Códigos Santander (ref)'!$A$2:$A$79,$C2015)&gt;0,"SANTANDER",IF(COUNTIF('Códigos Itaú (ref)'!$A$2:$A$44,$C2015)&gt;0,"ITAU",IF(AND(TRIM(UPPER($I2015))="CONTRATUAL",ISNUMBER(SEARCH("INDIVIDUAL",SUBSTITUTE(UPPER($D2015)," ","")))),"PREMIUM FREE",""))))</f>
        <v/>
      </c>
    </row>
    <row r="2016">
      <c r="AC2016">
        <f>IF($C2016="","",IF(COUNTIF('Códigos Santander (ref)'!$A$2:$A$79,$C2016)&gt;0,"SANTANDER",IF(COUNTIF('Códigos Itaú (ref)'!$A$2:$A$44,$C2016)&gt;0,"ITAU",IF(AND(TRIM(UPPER($I2016))="CONTRATUAL",ISNUMBER(SEARCH("INDIVIDUAL",SUBSTITUTE(UPPER($D2016)," ","")))),"PREMIUM FREE",""))))</f>
        <v/>
      </c>
    </row>
    <row r="2017">
      <c r="AC2017">
        <f>IF($C2017="","",IF(COUNTIF('Códigos Santander (ref)'!$A$2:$A$79,$C2017)&gt;0,"SANTANDER",IF(COUNTIF('Códigos Itaú (ref)'!$A$2:$A$44,$C2017)&gt;0,"ITAU",IF(AND(TRIM(UPPER($I2017))="CONTRATUAL",ISNUMBER(SEARCH("INDIVIDUAL",SUBSTITUTE(UPPER($D2017)," ","")))),"PREMIUM FREE",""))))</f>
        <v/>
      </c>
    </row>
    <row r="2018">
      <c r="AC2018">
        <f>IF($C2018="","",IF(COUNTIF('Códigos Santander (ref)'!$A$2:$A$79,$C2018)&gt;0,"SANTANDER",IF(COUNTIF('Códigos Itaú (ref)'!$A$2:$A$44,$C2018)&gt;0,"ITAU",IF(AND(TRIM(UPPER($I2018))="CONTRATUAL",ISNUMBER(SEARCH("INDIVIDUAL",SUBSTITUTE(UPPER($D2018)," ","")))),"PREMIUM FREE",""))))</f>
        <v/>
      </c>
    </row>
    <row r="2019">
      <c r="AC2019">
        <f>IF($C2019="","",IF(COUNTIF('Códigos Santander (ref)'!$A$2:$A$79,$C2019)&gt;0,"SANTANDER",IF(COUNTIF('Códigos Itaú (ref)'!$A$2:$A$44,$C2019)&gt;0,"ITAU",IF(AND(TRIM(UPPER($I2019))="CONTRATUAL",ISNUMBER(SEARCH("INDIVIDUAL",SUBSTITUTE(UPPER($D2019)," ","")))),"PREMIUM FREE",""))))</f>
        <v/>
      </c>
    </row>
    <row r="2020">
      <c r="AC2020">
        <f>IF($C2020="","",IF(COUNTIF('Códigos Santander (ref)'!$A$2:$A$79,$C2020)&gt;0,"SANTANDER",IF(COUNTIF('Códigos Itaú (ref)'!$A$2:$A$44,$C2020)&gt;0,"ITAU",IF(AND(TRIM(UPPER($I2020))="CONTRATUAL",ISNUMBER(SEARCH("INDIVIDUAL",SUBSTITUTE(UPPER($D2020)," ","")))),"PREMIUM FREE",""))))</f>
        <v/>
      </c>
    </row>
    <row r="2021">
      <c r="AC2021">
        <f>IF($C2021="","",IF(COUNTIF('Códigos Santander (ref)'!$A$2:$A$79,$C2021)&gt;0,"SANTANDER",IF(COUNTIF('Códigos Itaú (ref)'!$A$2:$A$44,$C2021)&gt;0,"ITAU",IF(AND(TRIM(UPPER($I2021))="CONTRATUAL",ISNUMBER(SEARCH("INDIVIDUAL",SUBSTITUTE(UPPER($D2021)," ","")))),"PREMIUM FREE",""))))</f>
        <v/>
      </c>
    </row>
    <row r="2022">
      <c r="AC2022">
        <f>IF($C2022="","",IF(COUNTIF('Códigos Santander (ref)'!$A$2:$A$79,$C2022)&gt;0,"SANTANDER",IF(COUNTIF('Códigos Itaú (ref)'!$A$2:$A$44,$C2022)&gt;0,"ITAU",IF(AND(TRIM(UPPER($I2022))="CONTRATUAL",ISNUMBER(SEARCH("INDIVIDUAL",SUBSTITUTE(UPPER($D2022)," ","")))),"PREMIUM FREE",""))))</f>
        <v/>
      </c>
    </row>
    <row r="2023">
      <c r="AC2023">
        <f>IF($C2023="","",IF(COUNTIF('Códigos Santander (ref)'!$A$2:$A$79,$C2023)&gt;0,"SANTANDER",IF(COUNTIF('Códigos Itaú (ref)'!$A$2:$A$44,$C2023)&gt;0,"ITAU",IF(AND(TRIM(UPPER($I2023))="CONTRATUAL",ISNUMBER(SEARCH("INDIVIDUAL",SUBSTITUTE(UPPER($D2023)," ","")))),"PREMIUM FREE",""))))</f>
        <v/>
      </c>
    </row>
    <row r="2024">
      <c r="AC2024">
        <f>IF($C2024="","",IF(COUNTIF('Códigos Santander (ref)'!$A$2:$A$79,$C2024)&gt;0,"SANTANDER",IF(COUNTIF('Códigos Itaú (ref)'!$A$2:$A$44,$C2024)&gt;0,"ITAU",IF(AND(TRIM(UPPER($I2024))="CONTRATUAL",ISNUMBER(SEARCH("INDIVIDUAL",SUBSTITUTE(UPPER($D2024)," ","")))),"PREMIUM FREE",""))))</f>
        <v/>
      </c>
    </row>
    <row r="2025">
      <c r="AC2025">
        <f>IF($C2025="","",IF(COUNTIF('Códigos Santander (ref)'!$A$2:$A$79,$C2025)&gt;0,"SANTANDER",IF(COUNTIF('Códigos Itaú (ref)'!$A$2:$A$44,$C2025)&gt;0,"ITAU",IF(AND(TRIM(UPPER($I2025))="CONTRATUAL",ISNUMBER(SEARCH("INDIVIDUAL",SUBSTITUTE(UPPER($D2025)," ","")))),"PREMIUM FREE",""))))</f>
        <v/>
      </c>
    </row>
    <row r="2026">
      <c r="AC2026">
        <f>IF($C2026="","",IF(COUNTIF('Códigos Santander (ref)'!$A$2:$A$79,$C2026)&gt;0,"SANTANDER",IF(COUNTIF('Códigos Itaú (ref)'!$A$2:$A$44,$C2026)&gt;0,"ITAU",IF(AND(TRIM(UPPER($I2026))="CONTRATUAL",ISNUMBER(SEARCH("INDIVIDUAL",SUBSTITUTE(UPPER($D2026)," ","")))),"PREMIUM FREE",""))))</f>
        <v/>
      </c>
    </row>
    <row r="2027">
      <c r="AC2027">
        <f>IF($C2027="","",IF(COUNTIF('Códigos Santander (ref)'!$A$2:$A$79,$C2027)&gt;0,"SANTANDER",IF(COUNTIF('Códigos Itaú (ref)'!$A$2:$A$44,$C2027)&gt;0,"ITAU",IF(AND(TRIM(UPPER($I2027))="CONTRATUAL",ISNUMBER(SEARCH("INDIVIDUAL",SUBSTITUTE(UPPER($D2027)," ","")))),"PREMIUM FREE",""))))</f>
        <v/>
      </c>
    </row>
    <row r="2028">
      <c r="AC2028">
        <f>IF($C2028="","",IF(COUNTIF('Códigos Santander (ref)'!$A$2:$A$79,$C2028)&gt;0,"SANTANDER",IF(COUNTIF('Códigos Itaú (ref)'!$A$2:$A$44,$C2028)&gt;0,"ITAU",IF(AND(TRIM(UPPER($I2028))="CONTRATUAL",ISNUMBER(SEARCH("INDIVIDUAL",SUBSTITUTE(UPPER($D2028)," ","")))),"PREMIUM FREE",""))))</f>
        <v/>
      </c>
    </row>
    <row r="2029">
      <c r="AC2029">
        <f>IF($C2029="","",IF(COUNTIF('Códigos Santander (ref)'!$A$2:$A$79,$C2029)&gt;0,"SANTANDER",IF(COUNTIF('Códigos Itaú (ref)'!$A$2:$A$44,$C2029)&gt;0,"ITAU",IF(AND(TRIM(UPPER($I2029))="CONTRATUAL",ISNUMBER(SEARCH("INDIVIDUAL",SUBSTITUTE(UPPER($D2029)," ","")))),"PREMIUM FREE",""))))</f>
        <v/>
      </c>
    </row>
    <row r="2030">
      <c r="AC2030">
        <f>IF($C2030="","",IF(COUNTIF('Códigos Santander (ref)'!$A$2:$A$79,$C2030)&gt;0,"SANTANDER",IF(COUNTIF('Códigos Itaú (ref)'!$A$2:$A$44,$C2030)&gt;0,"ITAU",IF(AND(TRIM(UPPER($I2030))="CONTRATUAL",ISNUMBER(SEARCH("INDIVIDUAL",SUBSTITUTE(UPPER($D2030)," ","")))),"PREMIUM FREE",""))))</f>
        <v/>
      </c>
    </row>
    <row r="2031">
      <c r="AC2031">
        <f>IF($C2031="","",IF(COUNTIF('Códigos Santander (ref)'!$A$2:$A$79,$C2031)&gt;0,"SANTANDER",IF(COUNTIF('Códigos Itaú (ref)'!$A$2:$A$44,$C2031)&gt;0,"ITAU",IF(AND(TRIM(UPPER($I2031))="CONTRATUAL",ISNUMBER(SEARCH("INDIVIDUAL",SUBSTITUTE(UPPER($D2031)," ","")))),"PREMIUM FREE",""))))</f>
        <v/>
      </c>
    </row>
    <row r="2032">
      <c r="AC2032">
        <f>IF($C2032="","",IF(COUNTIF('Códigos Santander (ref)'!$A$2:$A$79,$C2032)&gt;0,"SANTANDER",IF(COUNTIF('Códigos Itaú (ref)'!$A$2:$A$44,$C2032)&gt;0,"ITAU",IF(AND(TRIM(UPPER($I2032))="CONTRATUAL",ISNUMBER(SEARCH("INDIVIDUAL",SUBSTITUTE(UPPER($D2032)," ","")))),"PREMIUM FREE",""))))</f>
        <v/>
      </c>
    </row>
    <row r="2033">
      <c r="AC2033">
        <f>IF($C2033="","",IF(COUNTIF('Códigos Santander (ref)'!$A$2:$A$79,$C2033)&gt;0,"SANTANDER",IF(COUNTIF('Códigos Itaú (ref)'!$A$2:$A$44,$C2033)&gt;0,"ITAU",IF(AND(TRIM(UPPER($I2033))="CONTRATUAL",ISNUMBER(SEARCH("INDIVIDUAL",SUBSTITUTE(UPPER($D2033)," ","")))),"PREMIUM FREE",""))))</f>
        <v/>
      </c>
    </row>
    <row r="2034">
      <c r="AC2034">
        <f>IF($C2034="","",IF(COUNTIF('Códigos Santander (ref)'!$A$2:$A$79,$C2034)&gt;0,"SANTANDER",IF(COUNTIF('Códigos Itaú (ref)'!$A$2:$A$44,$C2034)&gt;0,"ITAU",IF(AND(TRIM(UPPER($I2034))="CONTRATUAL",ISNUMBER(SEARCH("INDIVIDUAL",SUBSTITUTE(UPPER($D2034)," ","")))),"PREMIUM FREE",""))))</f>
        <v/>
      </c>
    </row>
    <row r="2035">
      <c r="AC2035">
        <f>IF($C2035="","",IF(COUNTIF('Códigos Santander (ref)'!$A$2:$A$79,$C2035)&gt;0,"SANTANDER",IF(COUNTIF('Códigos Itaú (ref)'!$A$2:$A$44,$C2035)&gt;0,"ITAU",IF(AND(TRIM(UPPER($I2035))="CONTRATUAL",ISNUMBER(SEARCH("INDIVIDUAL",SUBSTITUTE(UPPER($D2035)," ","")))),"PREMIUM FREE",""))))</f>
        <v/>
      </c>
    </row>
    <row r="2036">
      <c r="AC2036">
        <f>IF($C2036="","",IF(COUNTIF('Códigos Santander (ref)'!$A$2:$A$79,$C2036)&gt;0,"SANTANDER",IF(COUNTIF('Códigos Itaú (ref)'!$A$2:$A$44,$C2036)&gt;0,"ITAU",IF(AND(TRIM(UPPER($I2036))="CONTRATUAL",ISNUMBER(SEARCH("INDIVIDUAL",SUBSTITUTE(UPPER($D2036)," ","")))),"PREMIUM FREE",""))))</f>
        <v/>
      </c>
    </row>
    <row r="2037">
      <c r="AC2037">
        <f>IF($C2037="","",IF(COUNTIF('Códigos Santander (ref)'!$A$2:$A$79,$C2037)&gt;0,"SANTANDER",IF(COUNTIF('Códigos Itaú (ref)'!$A$2:$A$44,$C2037)&gt;0,"ITAU",IF(AND(TRIM(UPPER($I2037))="CONTRATUAL",ISNUMBER(SEARCH("INDIVIDUAL",SUBSTITUTE(UPPER($D2037)," ","")))),"PREMIUM FREE",""))))</f>
        <v/>
      </c>
    </row>
    <row r="2038">
      <c r="AC2038">
        <f>IF($C2038="","",IF(COUNTIF('Códigos Santander (ref)'!$A$2:$A$79,$C2038)&gt;0,"SANTANDER",IF(COUNTIF('Códigos Itaú (ref)'!$A$2:$A$44,$C2038)&gt;0,"ITAU",IF(AND(TRIM(UPPER($I2038))="CONTRATUAL",ISNUMBER(SEARCH("INDIVIDUAL",SUBSTITUTE(UPPER($D2038)," ","")))),"PREMIUM FREE",""))))</f>
        <v/>
      </c>
    </row>
    <row r="2039">
      <c r="AC2039">
        <f>IF($C2039="","",IF(COUNTIF('Códigos Santander (ref)'!$A$2:$A$79,$C2039)&gt;0,"SANTANDER",IF(COUNTIF('Códigos Itaú (ref)'!$A$2:$A$44,$C2039)&gt;0,"ITAU",IF(AND(TRIM(UPPER($I2039))="CONTRATUAL",ISNUMBER(SEARCH("INDIVIDUAL",SUBSTITUTE(UPPER($D2039)," ","")))),"PREMIUM FREE",""))))</f>
        <v/>
      </c>
    </row>
    <row r="2040">
      <c r="AC2040">
        <f>IF($C2040="","",IF(COUNTIF('Códigos Santander (ref)'!$A$2:$A$79,$C2040)&gt;0,"SANTANDER",IF(COUNTIF('Códigos Itaú (ref)'!$A$2:$A$44,$C2040)&gt;0,"ITAU",IF(AND(TRIM(UPPER($I2040))="CONTRATUAL",ISNUMBER(SEARCH("INDIVIDUAL",SUBSTITUTE(UPPER($D2040)," ","")))),"PREMIUM FREE",""))))</f>
        <v/>
      </c>
    </row>
    <row r="2041">
      <c r="AC2041">
        <f>IF($C2041="","",IF(COUNTIF('Códigos Santander (ref)'!$A$2:$A$79,$C2041)&gt;0,"SANTANDER",IF(COUNTIF('Códigos Itaú (ref)'!$A$2:$A$44,$C2041)&gt;0,"ITAU",IF(AND(TRIM(UPPER($I2041))="CONTRATUAL",ISNUMBER(SEARCH("INDIVIDUAL",SUBSTITUTE(UPPER($D2041)," ","")))),"PREMIUM FREE",""))))</f>
        <v/>
      </c>
    </row>
    <row r="2042">
      <c r="AC2042">
        <f>IF($C2042="","",IF(COUNTIF('Códigos Santander (ref)'!$A$2:$A$79,$C2042)&gt;0,"SANTANDER",IF(COUNTIF('Códigos Itaú (ref)'!$A$2:$A$44,$C2042)&gt;0,"ITAU",IF(AND(TRIM(UPPER($I2042))="CONTRATUAL",ISNUMBER(SEARCH("INDIVIDUAL",SUBSTITUTE(UPPER($D2042)," ","")))),"PREMIUM FREE",""))))</f>
        <v/>
      </c>
    </row>
    <row r="2043">
      <c r="AC2043">
        <f>IF($C2043="","",IF(COUNTIF('Códigos Santander (ref)'!$A$2:$A$79,$C2043)&gt;0,"SANTANDER",IF(COUNTIF('Códigos Itaú (ref)'!$A$2:$A$44,$C2043)&gt;0,"ITAU",IF(AND(TRIM(UPPER($I2043))="CONTRATUAL",ISNUMBER(SEARCH("INDIVIDUAL",SUBSTITUTE(UPPER($D2043)," ","")))),"PREMIUM FREE",""))))</f>
        <v/>
      </c>
    </row>
    <row r="2044">
      <c r="AC2044">
        <f>IF($C2044="","",IF(COUNTIF('Códigos Santander (ref)'!$A$2:$A$79,$C2044)&gt;0,"SANTANDER",IF(COUNTIF('Códigos Itaú (ref)'!$A$2:$A$44,$C2044)&gt;0,"ITAU",IF(AND(TRIM(UPPER($I2044))="CONTRATUAL",ISNUMBER(SEARCH("INDIVIDUAL",SUBSTITUTE(UPPER($D2044)," ","")))),"PREMIUM FREE",""))))</f>
        <v/>
      </c>
    </row>
    <row r="2045">
      <c r="AC2045">
        <f>IF($C2045="","",IF(COUNTIF('Códigos Santander (ref)'!$A$2:$A$79,$C2045)&gt;0,"SANTANDER",IF(COUNTIF('Códigos Itaú (ref)'!$A$2:$A$44,$C2045)&gt;0,"ITAU",IF(AND(TRIM(UPPER($I2045))="CONTRATUAL",ISNUMBER(SEARCH("INDIVIDUAL",SUBSTITUTE(UPPER($D2045)," ","")))),"PREMIUM FREE",""))))</f>
        <v/>
      </c>
    </row>
    <row r="2046">
      <c r="AC2046">
        <f>IF($C2046="","",IF(COUNTIF('Códigos Santander (ref)'!$A$2:$A$79,$C2046)&gt;0,"SANTANDER",IF(COUNTIF('Códigos Itaú (ref)'!$A$2:$A$44,$C2046)&gt;0,"ITAU",IF(AND(TRIM(UPPER($I2046))="CONTRATUAL",ISNUMBER(SEARCH("INDIVIDUAL",SUBSTITUTE(UPPER($D2046)," ","")))),"PREMIUM FREE",""))))</f>
        <v/>
      </c>
    </row>
    <row r="2047">
      <c r="AC2047">
        <f>IF($C2047="","",IF(COUNTIF('Códigos Santander (ref)'!$A$2:$A$79,$C2047)&gt;0,"SANTANDER",IF(COUNTIF('Códigos Itaú (ref)'!$A$2:$A$44,$C2047)&gt;0,"ITAU",IF(AND(TRIM(UPPER($I2047))="CONTRATUAL",ISNUMBER(SEARCH("INDIVIDUAL",SUBSTITUTE(UPPER($D2047)," ","")))),"PREMIUM FREE",""))))</f>
        <v/>
      </c>
    </row>
    <row r="2048">
      <c r="AC2048">
        <f>IF($C2048="","",IF(COUNTIF('Códigos Santander (ref)'!$A$2:$A$79,$C2048)&gt;0,"SANTANDER",IF(COUNTIF('Códigos Itaú (ref)'!$A$2:$A$44,$C2048)&gt;0,"ITAU",IF(AND(TRIM(UPPER($I2048))="CONTRATUAL",ISNUMBER(SEARCH("INDIVIDUAL",SUBSTITUTE(UPPER($D2048)," ","")))),"PREMIUM FREE",""))))</f>
        <v/>
      </c>
    </row>
    <row r="2049">
      <c r="AC2049">
        <f>IF($C2049="","",IF(COUNTIF('Códigos Santander (ref)'!$A$2:$A$79,$C2049)&gt;0,"SANTANDER",IF(COUNTIF('Códigos Itaú (ref)'!$A$2:$A$44,$C2049)&gt;0,"ITAU",IF(AND(TRIM(UPPER($I2049))="CONTRATUAL",ISNUMBER(SEARCH("INDIVIDUAL",SUBSTITUTE(UPPER($D2049)," ","")))),"PREMIUM FREE",""))))</f>
        <v/>
      </c>
    </row>
    <row r="2050">
      <c r="AC2050">
        <f>IF($C2050="","",IF(COUNTIF('Códigos Santander (ref)'!$A$2:$A$79,$C2050)&gt;0,"SANTANDER",IF(COUNTIF('Códigos Itaú (ref)'!$A$2:$A$44,$C2050)&gt;0,"ITAU",IF(AND(TRIM(UPPER($I2050))="CONTRATUAL",ISNUMBER(SEARCH("INDIVIDUAL",SUBSTITUTE(UPPER($D2050)," ","")))),"PREMIUM FREE",""))))</f>
        <v/>
      </c>
    </row>
    <row r="2051">
      <c r="AC2051">
        <f>IF($C2051="","",IF(COUNTIF('Códigos Santander (ref)'!$A$2:$A$79,$C2051)&gt;0,"SANTANDER",IF(COUNTIF('Códigos Itaú (ref)'!$A$2:$A$44,$C2051)&gt;0,"ITAU",IF(AND(TRIM(UPPER($I2051))="CONTRATUAL",ISNUMBER(SEARCH("INDIVIDUAL",SUBSTITUTE(UPPER($D2051)," ","")))),"PREMIUM FREE",""))))</f>
        <v/>
      </c>
    </row>
    <row r="2052">
      <c r="AC2052">
        <f>IF($C2052="","",IF(COUNTIF('Códigos Santander (ref)'!$A$2:$A$79,$C2052)&gt;0,"SANTANDER",IF(COUNTIF('Códigos Itaú (ref)'!$A$2:$A$44,$C2052)&gt;0,"ITAU",IF(AND(TRIM(UPPER($I2052))="CONTRATUAL",ISNUMBER(SEARCH("INDIVIDUAL",SUBSTITUTE(UPPER($D2052)," ","")))),"PREMIUM FREE",""))))</f>
        <v/>
      </c>
    </row>
    <row r="2053">
      <c r="AC2053">
        <f>IF($C2053="","",IF(COUNTIF('Códigos Santander (ref)'!$A$2:$A$79,$C2053)&gt;0,"SANTANDER",IF(COUNTIF('Códigos Itaú (ref)'!$A$2:$A$44,$C2053)&gt;0,"ITAU",IF(AND(TRIM(UPPER($I2053))="CONTRATUAL",ISNUMBER(SEARCH("INDIVIDUAL",SUBSTITUTE(UPPER($D2053)," ","")))),"PREMIUM FREE",""))))</f>
        <v/>
      </c>
    </row>
    <row r="2054">
      <c r="AC2054">
        <f>IF($C2054="","",IF(COUNTIF('Códigos Santander (ref)'!$A$2:$A$79,$C2054)&gt;0,"SANTANDER",IF(COUNTIF('Códigos Itaú (ref)'!$A$2:$A$44,$C2054)&gt;0,"ITAU",IF(AND(TRIM(UPPER($I2054))="CONTRATUAL",ISNUMBER(SEARCH("INDIVIDUAL",SUBSTITUTE(UPPER($D2054)," ","")))),"PREMIUM FREE",""))))</f>
        <v/>
      </c>
    </row>
    <row r="2055">
      <c r="AC2055">
        <f>IF($C2055="","",IF(COUNTIF('Códigos Santander (ref)'!$A$2:$A$79,$C2055)&gt;0,"SANTANDER",IF(COUNTIF('Códigos Itaú (ref)'!$A$2:$A$44,$C2055)&gt;0,"ITAU",IF(AND(TRIM(UPPER($I2055))="CONTRATUAL",ISNUMBER(SEARCH("INDIVIDUAL",SUBSTITUTE(UPPER($D2055)," ","")))),"PREMIUM FREE",""))))</f>
        <v/>
      </c>
    </row>
    <row r="2056">
      <c r="AC2056">
        <f>IF($C2056="","",IF(COUNTIF('Códigos Santander (ref)'!$A$2:$A$79,$C2056)&gt;0,"SANTANDER",IF(COUNTIF('Códigos Itaú (ref)'!$A$2:$A$44,$C2056)&gt;0,"ITAU",IF(AND(TRIM(UPPER($I2056))="CONTRATUAL",ISNUMBER(SEARCH("INDIVIDUAL",SUBSTITUTE(UPPER($D2056)," ","")))),"PREMIUM FREE",""))))</f>
        <v/>
      </c>
    </row>
    <row r="2057">
      <c r="AC2057">
        <f>IF($C2057="","",IF(COUNTIF('Códigos Santander (ref)'!$A$2:$A$79,$C2057)&gt;0,"SANTANDER",IF(COUNTIF('Códigos Itaú (ref)'!$A$2:$A$44,$C2057)&gt;0,"ITAU",IF(AND(TRIM(UPPER($I2057))="CONTRATUAL",ISNUMBER(SEARCH("INDIVIDUAL",SUBSTITUTE(UPPER($D2057)," ","")))),"PREMIUM FREE",""))))</f>
        <v/>
      </c>
    </row>
    <row r="2058">
      <c r="AC2058">
        <f>IF($C2058="","",IF(COUNTIF('Códigos Santander (ref)'!$A$2:$A$79,$C2058)&gt;0,"SANTANDER",IF(COUNTIF('Códigos Itaú (ref)'!$A$2:$A$44,$C2058)&gt;0,"ITAU",IF(AND(TRIM(UPPER($I2058))="CONTRATUAL",ISNUMBER(SEARCH("INDIVIDUAL",SUBSTITUTE(UPPER($D2058)," ","")))),"PREMIUM FREE",""))))</f>
        <v/>
      </c>
    </row>
    <row r="2059">
      <c r="AC2059">
        <f>IF($C2059="","",IF(COUNTIF('Códigos Santander (ref)'!$A$2:$A$79,$C2059)&gt;0,"SANTANDER",IF(COUNTIF('Códigos Itaú (ref)'!$A$2:$A$44,$C2059)&gt;0,"ITAU",IF(AND(TRIM(UPPER($I2059))="CONTRATUAL",ISNUMBER(SEARCH("INDIVIDUAL",SUBSTITUTE(UPPER($D2059)," ","")))),"PREMIUM FREE",""))))</f>
        <v/>
      </c>
    </row>
    <row r="2060">
      <c r="AC2060">
        <f>IF($C2060="","",IF(COUNTIF('Códigos Santander (ref)'!$A$2:$A$79,$C2060)&gt;0,"SANTANDER",IF(COUNTIF('Códigos Itaú (ref)'!$A$2:$A$44,$C2060)&gt;0,"ITAU",IF(AND(TRIM(UPPER($I2060))="CONTRATUAL",ISNUMBER(SEARCH("INDIVIDUAL",SUBSTITUTE(UPPER($D2060)," ","")))),"PREMIUM FREE",""))))</f>
        <v/>
      </c>
    </row>
    <row r="2061">
      <c r="AC2061">
        <f>IF($C2061="","",IF(COUNTIF('Códigos Santander (ref)'!$A$2:$A$79,$C2061)&gt;0,"SANTANDER",IF(COUNTIF('Códigos Itaú (ref)'!$A$2:$A$44,$C2061)&gt;0,"ITAU",IF(AND(TRIM(UPPER($I2061))="CONTRATUAL",ISNUMBER(SEARCH("INDIVIDUAL",SUBSTITUTE(UPPER($D2061)," ","")))),"PREMIUM FREE",""))))</f>
        <v/>
      </c>
    </row>
    <row r="2062">
      <c r="AC2062">
        <f>IF($C2062="","",IF(COUNTIF('Códigos Santander (ref)'!$A$2:$A$79,$C2062)&gt;0,"SANTANDER",IF(COUNTIF('Códigos Itaú (ref)'!$A$2:$A$44,$C2062)&gt;0,"ITAU",IF(AND(TRIM(UPPER($I2062))="CONTRATUAL",ISNUMBER(SEARCH("INDIVIDUAL",SUBSTITUTE(UPPER($D2062)," ","")))),"PREMIUM FREE",""))))</f>
        <v/>
      </c>
    </row>
    <row r="2063">
      <c r="AC2063">
        <f>IF($C2063="","",IF(COUNTIF('Códigos Santander (ref)'!$A$2:$A$79,$C2063)&gt;0,"SANTANDER",IF(COUNTIF('Códigos Itaú (ref)'!$A$2:$A$44,$C2063)&gt;0,"ITAU",IF(AND(TRIM(UPPER($I2063))="CONTRATUAL",ISNUMBER(SEARCH("INDIVIDUAL",SUBSTITUTE(UPPER($D2063)," ","")))),"PREMIUM FREE",""))))</f>
        <v/>
      </c>
    </row>
    <row r="2064">
      <c r="AC2064">
        <f>IF($C2064="","",IF(COUNTIF('Códigos Santander (ref)'!$A$2:$A$79,$C2064)&gt;0,"SANTANDER",IF(COUNTIF('Códigos Itaú (ref)'!$A$2:$A$44,$C2064)&gt;0,"ITAU",IF(AND(TRIM(UPPER($I2064))="CONTRATUAL",ISNUMBER(SEARCH("INDIVIDUAL",SUBSTITUTE(UPPER($D2064)," ","")))),"PREMIUM FREE",""))))</f>
        <v/>
      </c>
    </row>
    <row r="2065">
      <c r="AC2065">
        <f>IF($C2065="","",IF(COUNTIF('Códigos Santander (ref)'!$A$2:$A$79,$C2065)&gt;0,"SANTANDER",IF(COUNTIF('Códigos Itaú (ref)'!$A$2:$A$44,$C2065)&gt;0,"ITAU",IF(AND(TRIM(UPPER($I2065))="CONTRATUAL",ISNUMBER(SEARCH("INDIVIDUAL",SUBSTITUTE(UPPER($D2065)," ","")))),"PREMIUM FREE",""))))</f>
        <v/>
      </c>
    </row>
    <row r="2066">
      <c r="AC2066">
        <f>IF($C2066="","",IF(COUNTIF('Códigos Santander (ref)'!$A$2:$A$79,$C2066)&gt;0,"SANTANDER",IF(COUNTIF('Códigos Itaú (ref)'!$A$2:$A$44,$C2066)&gt;0,"ITAU",IF(AND(TRIM(UPPER($I2066))="CONTRATUAL",ISNUMBER(SEARCH("INDIVIDUAL",SUBSTITUTE(UPPER($D2066)," ","")))),"PREMIUM FREE",""))))</f>
        <v/>
      </c>
    </row>
    <row r="2067">
      <c r="AC2067">
        <f>IF($C2067="","",IF(COUNTIF('Códigos Santander (ref)'!$A$2:$A$79,$C2067)&gt;0,"SANTANDER",IF(COUNTIF('Códigos Itaú (ref)'!$A$2:$A$44,$C2067)&gt;0,"ITAU",IF(AND(TRIM(UPPER($I2067))="CONTRATUAL",ISNUMBER(SEARCH("INDIVIDUAL",SUBSTITUTE(UPPER($D2067)," ","")))),"PREMIUM FREE",""))))</f>
        <v/>
      </c>
    </row>
    <row r="2068">
      <c r="AC2068">
        <f>IF($C2068="","",IF(COUNTIF('Códigos Santander (ref)'!$A$2:$A$79,$C2068)&gt;0,"SANTANDER",IF(COUNTIF('Códigos Itaú (ref)'!$A$2:$A$44,$C2068)&gt;0,"ITAU",IF(AND(TRIM(UPPER($I2068))="CONTRATUAL",ISNUMBER(SEARCH("INDIVIDUAL",SUBSTITUTE(UPPER($D2068)," ","")))),"PREMIUM FREE",""))))</f>
        <v/>
      </c>
    </row>
    <row r="2069">
      <c r="AC2069">
        <f>IF($C2069="","",IF(COUNTIF('Códigos Santander (ref)'!$A$2:$A$79,$C2069)&gt;0,"SANTANDER",IF(COUNTIF('Códigos Itaú (ref)'!$A$2:$A$44,$C2069)&gt;0,"ITAU",IF(AND(TRIM(UPPER($I2069))="CONTRATUAL",ISNUMBER(SEARCH("INDIVIDUAL",SUBSTITUTE(UPPER($D2069)," ","")))),"PREMIUM FREE",""))))</f>
        <v/>
      </c>
    </row>
    <row r="2070">
      <c r="AC2070">
        <f>IF($C2070="","",IF(COUNTIF('Códigos Santander (ref)'!$A$2:$A$79,$C2070)&gt;0,"SANTANDER",IF(COUNTIF('Códigos Itaú (ref)'!$A$2:$A$44,$C2070)&gt;0,"ITAU",IF(AND(TRIM(UPPER($I2070))="CONTRATUAL",ISNUMBER(SEARCH("INDIVIDUAL",SUBSTITUTE(UPPER($D2070)," ","")))),"PREMIUM FREE",""))))</f>
        <v/>
      </c>
    </row>
    <row r="2071">
      <c r="AC2071">
        <f>IF($C2071="","",IF(COUNTIF('Códigos Santander (ref)'!$A$2:$A$79,$C2071)&gt;0,"SANTANDER",IF(COUNTIF('Códigos Itaú (ref)'!$A$2:$A$44,$C2071)&gt;0,"ITAU",IF(AND(TRIM(UPPER($I2071))="CONTRATUAL",ISNUMBER(SEARCH("INDIVIDUAL",SUBSTITUTE(UPPER($D2071)," ","")))),"PREMIUM FREE",""))))</f>
        <v/>
      </c>
    </row>
    <row r="2072">
      <c r="AC2072">
        <f>IF($C2072="","",IF(COUNTIF('Códigos Santander (ref)'!$A$2:$A$79,$C2072)&gt;0,"SANTANDER",IF(COUNTIF('Códigos Itaú (ref)'!$A$2:$A$44,$C2072)&gt;0,"ITAU",IF(AND(TRIM(UPPER($I2072))="CONTRATUAL",ISNUMBER(SEARCH("INDIVIDUAL",SUBSTITUTE(UPPER($D2072)," ","")))),"PREMIUM FREE",""))))</f>
        <v/>
      </c>
    </row>
    <row r="2073">
      <c r="AC2073">
        <f>IF($C2073="","",IF(COUNTIF('Códigos Santander (ref)'!$A$2:$A$79,$C2073)&gt;0,"SANTANDER",IF(COUNTIF('Códigos Itaú (ref)'!$A$2:$A$44,$C2073)&gt;0,"ITAU",IF(AND(TRIM(UPPER($I2073))="CONTRATUAL",ISNUMBER(SEARCH("INDIVIDUAL",SUBSTITUTE(UPPER($D2073)," ","")))),"PREMIUM FREE",""))))</f>
        <v/>
      </c>
    </row>
    <row r="2074">
      <c r="AC2074">
        <f>IF($C2074="","",IF(COUNTIF('Códigos Santander (ref)'!$A$2:$A$79,$C2074)&gt;0,"SANTANDER",IF(COUNTIF('Códigos Itaú (ref)'!$A$2:$A$44,$C2074)&gt;0,"ITAU",IF(AND(TRIM(UPPER($I2074))="CONTRATUAL",ISNUMBER(SEARCH("INDIVIDUAL",SUBSTITUTE(UPPER($D2074)," ","")))),"PREMIUM FREE",""))))</f>
        <v/>
      </c>
    </row>
    <row r="2075">
      <c r="AC2075">
        <f>IF($C2075="","",IF(COUNTIF('Códigos Santander (ref)'!$A$2:$A$79,$C2075)&gt;0,"SANTANDER",IF(COUNTIF('Códigos Itaú (ref)'!$A$2:$A$44,$C2075)&gt;0,"ITAU",IF(AND(TRIM(UPPER($I2075))="CONTRATUAL",ISNUMBER(SEARCH("INDIVIDUAL",SUBSTITUTE(UPPER($D2075)," ","")))),"PREMIUM FREE",""))))</f>
        <v/>
      </c>
    </row>
    <row r="2076">
      <c r="AC2076">
        <f>IF($C2076="","",IF(COUNTIF('Códigos Santander (ref)'!$A$2:$A$79,$C2076)&gt;0,"SANTANDER",IF(COUNTIF('Códigos Itaú (ref)'!$A$2:$A$44,$C2076)&gt;0,"ITAU",IF(AND(TRIM(UPPER($I2076))="CONTRATUAL",ISNUMBER(SEARCH("INDIVIDUAL",SUBSTITUTE(UPPER($D2076)," ","")))),"PREMIUM FREE",""))))</f>
        <v/>
      </c>
    </row>
    <row r="2077">
      <c r="AC2077">
        <f>IF($C2077="","",IF(COUNTIF('Códigos Santander (ref)'!$A$2:$A$79,$C2077)&gt;0,"SANTANDER",IF(COUNTIF('Códigos Itaú (ref)'!$A$2:$A$44,$C2077)&gt;0,"ITAU",IF(AND(TRIM(UPPER($I2077))="CONTRATUAL",ISNUMBER(SEARCH("INDIVIDUAL",SUBSTITUTE(UPPER($D2077)," ","")))),"PREMIUM FREE",""))))</f>
        <v/>
      </c>
    </row>
    <row r="2078">
      <c r="AC2078">
        <f>IF($C2078="","",IF(COUNTIF('Códigos Santander (ref)'!$A$2:$A$79,$C2078)&gt;0,"SANTANDER",IF(COUNTIF('Códigos Itaú (ref)'!$A$2:$A$44,$C2078)&gt;0,"ITAU",IF(AND(TRIM(UPPER($I2078))="CONTRATUAL",ISNUMBER(SEARCH("INDIVIDUAL",SUBSTITUTE(UPPER($D2078)," ","")))),"PREMIUM FREE",""))))</f>
        <v/>
      </c>
    </row>
    <row r="2079">
      <c r="AC2079">
        <f>IF($C2079="","",IF(COUNTIF('Códigos Santander (ref)'!$A$2:$A$79,$C2079)&gt;0,"SANTANDER",IF(COUNTIF('Códigos Itaú (ref)'!$A$2:$A$44,$C2079)&gt;0,"ITAU",IF(AND(TRIM(UPPER($I2079))="CONTRATUAL",ISNUMBER(SEARCH("INDIVIDUAL",SUBSTITUTE(UPPER($D2079)," ","")))),"PREMIUM FREE",""))))</f>
        <v/>
      </c>
    </row>
    <row r="2080">
      <c r="AC2080">
        <f>IF($C2080="","",IF(COUNTIF('Códigos Santander (ref)'!$A$2:$A$79,$C2080)&gt;0,"SANTANDER",IF(COUNTIF('Códigos Itaú (ref)'!$A$2:$A$44,$C2080)&gt;0,"ITAU",IF(AND(TRIM(UPPER($I2080))="CONTRATUAL",ISNUMBER(SEARCH("INDIVIDUAL",SUBSTITUTE(UPPER($D2080)," ","")))),"PREMIUM FREE",""))))</f>
        <v/>
      </c>
    </row>
    <row r="2081">
      <c r="AC2081">
        <f>IF($C2081="","",IF(COUNTIF('Códigos Santander (ref)'!$A$2:$A$79,$C2081)&gt;0,"SANTANDER",IF(COUNTIF('Códigos Itaú (ref)'!$A$2:$A$44,$C2081)&gt;0,"ITAU",IF(AND(TRIM(UPPER($I2081))="CONTRATUAL",ISNUMBER(SEARCH("INDIVIDUAL",SUBSTITUTE(UPPER($D2081)," ","")))),"PREMIUM FREE",""))))</f>
        <v/>
      </c>
    </row>
    <row r="2082">
      <c r="AC2082">
        <f>IF($C2082="","",IF(COUNTIF('Códigos Santander (ref)'!$A$2:$A$79,$C2082)&gt;0,"SANTANDER",IF(COUNTIF('Códigos Itaú (ref)'!$A$2:$A$44,$C2082)&gt;0,"ITAU",IF(AND(TRIM(UPPER($I2082))="CONTRATUAL",ISNUMBER(SEARCH("INDIVIDUAL",SUBSTITUTE(UPPER($D2082)," ","")))),"PREMIUM FREE",""))))</f>
        <v/>
      </c>
    </row>
    <row r="2083">
      <c r="AC2083">
        <f>IF($C2083="","",IF(COUNTIF('Códigos Santander (ref)'!$A$2:$A$79,$C2083)&gt;0,"SANTANDER",IF(COUNTIF('Códigos Itaú (ref)'!$A$2:$A$44,$C2083)&gt;0,"ITAU",IF(AND(TRIM(UPPER($I2083))="CONTRATUAL",ISNUMBER(SEARCH("INDIVIDUAL",SUBSTITUTE(UPPER($D2083)," ","")))),"PREMIUM FREE",""))))</f>
        <v/>
      </c>
    </row>
    <row r="2084">
      <c r="AC2084">
        <f>IF($C2084="","",IF(COUNTIF('Códigos Santander (ref)'!$A$2:$A$79,$C2084)&gt;0,"SANTANDER",IF(COUNTIF('Códigos Itaú (ref)'!$A$2:$A$44,$C2084)&gt;0,"ITAU",IF(AND(TRIM(UPPER($I2084))="CONTRATUAL",ISNUMBER(SEARCH("INDIVIDUAL",SUBSTITUTE(UPPER($D2084)," ","")))),"PREMIUM FREE",""))))</f>
        <v/>
      </c>
    </row>
    <row r="2085">
      <c r="AC2085">
        <f>IF($C2085="","",IF(COUNTIF('Códigos Santander (ref)'!$A$2:$A$79,$C2085)&gt;0,"SANTANDER",IF(COUNTIF('Códigos Itaú (ref)'!$A$2:$A$44,$C2085)&gt;0,"ITAU",IF(AND(TRIM(UPPER($I2085))="CONTRATUAL",ISNUMBER(SEARCH("INDIVIDUAL",SUBSTITUTE(UPPER($D2085)," ","")))),"PREMIUM FREE",""))))</f>
        <v/>
      </c>
    </row>
    <row r="2086">
      <c r="AC2086">
        <f>IF($C2086="","",IF(COUNTIF('Códigos Santander (ref)'!$A$2:$A$79,$C2086)&gt;0,"SANTANDER",IF(COUNTIF('Códigos Itaú (ref)'!$A$2:$A$44,$C2086)&gt;0,"ITAU",IF(AND(TRIM(UPPER($I2086))="CONTRATUAL",ISNUMBER(SEARCH("INDIVIDUAL",SUBSTITUTE(UPPER($D2086)," ","")))),"PREMIUM FREE",""))))</f>
        <v/>
      </c>
    </row>
    <row r="2087">
      <c r="AC2087">
        <f>IF($C2087="","",IF(COUNTIF('Códigos Santander (ref)'!$A$2:$A$79,$C2087)&gt;0,"SANTANDER",IF(COUNTIF('Códigos Itaú (ref)'!$A$2:$A$44,$C2087)&gt;0,"ITAU",IF(AND(TRIM(UPPER($I2087))="CONTRATUAL",ISNUMBER(SEARCH("INDIVIDUAL",SUBSTITUTE(UPPER($D2087)," ","")))),"PREMIUM FREE",""))))</f>
        <v/>
      </c>
    </row>
    <row r="2088">
      <c r="AC2088">
        <f>IF($C2088="","",IF(COUNTIF('Códigos Santander (ref)'!$A$2:$A$79,$C2088)&gt;0,"SANTANDER",IF(COUNTIF('Códigos Itaú (ref)'!$A$2:$A$44,$C2088)&gt;0,"ITAU",IF(AND(TRIM(UPPER($I2088))="CONTRATUAL",ISNUMBER(SEARCH("INDIVIDUAL",SUBSTITUTE(UPPER($D2088)," ","")))),"PREMIUM FREE",""))))</f>
        <v/>
      </c>
    </row>
    <row r="2089">
      <c r="AC2089">
        <f>IF($C2089="","",IF(COUNTIF('Códigos Santander (ref)'!$A$2:$A$79,$C2089)&gt;0,"SANTANDER",IF(COUNTIF('Códigos Itaú (ref)'!$A$2:$A$44,$C2089)&gt;0,"ITAU",IF(AND(TRIM(UPPER($I2089))="CONTRATUAL",ISNUMBER(SEARCH("INDIVIDUAL",SUBSTITUTE(UPPER($D2089)," ","")))),"PREMIUM FREE",""))))</f>
        <v/>
      </c>
    </row>
    <row r="2090">
      <c r="AC2090">
        <f>IF($C2090="","",IF(COUNTIF('Códigos Santander (ref)'!$A$2:$A$79,$C2090)&gt;0,"SANTANDER",IF(COUNTIF('Códigos Itaú (ref)'!$A$2:$A$44,$C2090)&gt;0,"ITAU",IF(AND(TRIM(UPPER($I2090))="CONTRATUAL",ISNUMBER(SEARCH("INDIVIDUAL",SUBSTITUTE(UPPER($D2090)," ","")))),"PREMIUM FREE",""))))</f>
        <v/>
      </c>
    </row>
    <row r="2091">
      <c r="AC2091">
        <f>IF($C2091="","",IF(COUNTIF('Códigos Santander (ref)'!$A$2:$A$79,$C2091)&gt;0,"SANTANDER",IF(COUNTIF('Códigos Itaú (ref)'!$A$2:$A$44,$C2091)&gt;0,"ITAU",IF(AND(TRIM(UPPER($I2091))="CONTRATUAL",ISNUMBER(SEARCH("INDIVIDUAL",SUBSTITUTE(UPPER($D2091)," ","")))),"PREMIUM FREE",""))))</f>
        <v/>
      </c>
    </row>
    <row r="2092">
      <c r="AC2092">
        <f>IF($C2092="","",IF(COUNTIF('Códigos Santander (ref)'!$A$2:$A$79,$C2092)&gt;0,"SANTANDER",IF(COUNTIF('Códigos Itaú (ref)'!$A$2:$A$44,$C2092)&gt;0,"ITAU",IF(AND(TRIM(UPPER($I2092))="CONTRATUAL",ISNUMBER(SEARCH("INDIVIDUAL",SUBSTITUTE(UPPER($D2092)," ","")))),"PREMIUM FREE",""))))</f>
        <v/>
      </c>
    </row>
    <row r="2093">
      <c r="AC2093">
        <f>IF($C2093="","",IF(COUNTIF('Códigos Santander (ref)'!$A$2:$A$79,$C2093)&gt;0,"SANTANDER",IF(COUNTIF('Códigos Itaú (ref)'!$A$2:$A$44,$C2093)&gt;0,"ITAU",IF(AND(TRIM(UPPER($I2093))="CONTRATUAL",ISNUMBER(SEARCH("INDIVIDUAL",SUBSTITUTE(UPPER($D2093)," ","")))),"PREMIUM FREE",""))))</f>
        <v/>
      </c>
    </row>
    <row r="2094">
      <c r="AC2094">
        <f>IF($C2094="","",IF(COUNTIF('Códigos Santander (ref)'!$A$2:$A$79,$C2094)&gt;0,"SANTANDER",IF(COUNTIF('Códigos Itaú (ref)'!$A$2:$A$44,$C2094)&gt;0,"ITAU",IF(AND(TRIM(UPPER($I2094))="CONTRATUAL",ISNUMBER(SEARCH("INDIVIDUAL",SUBSTITUTE(UPPER($D2094)," ","")))),"PREMIUM FREE",""))))</f>
        <v/>
      </c>
    </row>
    <row r="2095">
      <c r="AC2095">
        <f>IF($C2095="","",IF(COUNTIF('Códigos Santander (ref)'!$A$2:$A$79,$C2095)&gt;0,"SANTANDER",IF(COUNTIF('Códigos Itaú (ref)'!$A$2:$A$44,$C2095)&gt;0,"ITAU",IF(AND(TRIM(UPPER($I2095))="CONTRATUAL",ISNUMBER(SEARCH("INDIVIDUAL",SUBSTITUTE(UPPER($D2095)," ","")))),"PREMIUM FREE",""))))</f>
        <v/>
      </c>
    </row>
    <row r="2096">
      <c r="AC2096">
        <f>IF($C2096="","",IF(COUNTIF('Códigos Santander (ref)'!$A$2:$A$79,$C2096)&gt;0,"SANTANDER",IF(COUNTIF('Códigos Itaú (ref)'!$A$2:$A$44,$C2096)&gt;0,"ITAU",IF(AND(TRIM(UPPER($I2096))="CONTRATUAL",ISNUMBER(SEARCH("INDIVIDUAL",SUBSTITUTE(UPPER($D2096)," ","")))),"PREMIUM FREE",""))))</f>
        <v/>
      </c>
    </row>
    <row r="2097">
      <c r="AC2097">
        <f>IF($C2097="","",IF(COUNTIF('Códigos Santander (ref)'!$A$2:$A$79,$C2097)&gt;0,"SANTANDER",IF(COUNTIF('Códigos Itaú (ref)'!$A$2:$A$44,$C2097)&gt;0,"ITAU",IF(AND(TRIM(UPPER($I2097))="CONTRATUAL",ISNUMBER(SEARCH("INDIVIDUAL",SUBSTITUTE(UPPER($D2097)," ","")))),"PREMIUM FREE",""))))</f>
        <v/>
      </c>
    </row>
    <row r="2098">
      <c r="AC2098">
        <f>IF($C2098="","",IF(COUNTIF('Códigos Santander (ref)'!$A$2:$A$79,$C2098)&gt;0,"SANTANDER",IF(COUNTIF('Códigos Itaú (ref)'!$A$2:$A$44,$C2098)&gt;0,"ITAU",IF(AND(TRIM(UPPER($I2098))="CONTRATUAL",ISNUMBER(SEARCH("INDIVIDUAL",SUBSTITUTE(UPPER($D2098)," ","")))),"PREMIUM FREE",""))))</f>
        <v/>
      </c>
    </row>
    <row r="2099">
      <c r="AC2099">
        <f>IF($C2099="","",IF(COUNTIF('Códigos Santander (ref)'!$A$2:$A$79,$C2099)&gt;0,"SANTANDER",IF(COUNTIF('Códigos Itaú (ref)'!$A$2:$A$44,$C2099)&gt;0,"ITAU",IF(AND(TRIM(UPPER($I2099))="CONTRATUAL",ISNUMBER(SEARCH("INDIVIDUAL",SUBSTITUTE(UPPER($D2099)," ","")))),"PREMIUM FREE",""))))</f>
        <v/>
      </c>
    </row>
    <row r="2100">
      <c r="AC2100">
        <f>IF($C2100="","",IF(COUNTIF('Códigos Santander (ref)'!$A$2:$A$79,$C2100)&gt;0,"SANTANDER",IF(COUNTIF('Códigos Itaú (ref)'!$A$2:$A$44,$C2100)&gt;0,"ITAU",IF(AND(TRIM(UPPER($I2100))="CONTRATUAL",ISNUMBER(SEARCH("INDIVIDUAL",SUBSTITUTE(UPPER($D2100)," ","")))),"PREMIUM FREE",""))))</f>
        <v/>
      </c>
    </row>
    <row r="2101">
      <c r="AC2101">
        <f>IF($C2101="","",IF(COUNTIF('Códigos Santander (ref)'!$A$2:$A$79,$C2101)&gt;0,"SANTANDER",IF(COUNTIF('Códigos Itaú (ref)'!$A$2:$A$44,$C2101)&gt;0,"ITAU",IF(AND(TRIM(UPPER($I2101))="CONTRATUAL",ISNUMBER(SEARCH("INDIVIDUAL",SUBSTITUTE(UPPER($D2101)," ","")))),"PREMIUM FREE",""))))</f>
        <v/>
      </c>
    </row>
    <row r="2102">
      <c r="AC2102">
        <f>IF($C2102="","",IF(COUNTIF('Códigos Santander (ref)'!$A$2:$A$79,$C2102)&gt;0,"SANTANDER",IF(COUNTIF('Códigos Itaú (ref)'!$A$2:$A$44,$C2102)&gt;0,"ITAU",IF(AND(TRIM(UPPER($I2102))="CONTRATUAL",ISNUMBER(SEARCH("INDIVIDUAL",SUBSTITUTE(UPPER($D2102)," ","")))),"PREMIUM FREE",""))))</f>
        <v/>
      </c>
    </row>
    <row r="2103">
      <c r="AC2103">
        <f>IF($C2103="","",IF(COUNTIF('Códigos Santander (ref)'!$A$2:$A$79,$C2103)&gt;0,"SANTANDER",IF(COUNTIF('Códigos Itaú (ref)'!$A$2:$A$44,$C2103)&gt;0,"ITAU",IF(AND(TRIM(UPPER($I2103))="CONTRATUAL",ISNUMBER(SEARCH("INDIVIDUAL",SUBSTITUTE(UPPER($D2103)," ","")))),"PREMIUM FREE",""))))</f>
        <v/>
      </c>
    </row>
    <row r="2104">
      <c r="AC2104">
        <f>IF($C2104="","",IF(COUNTIF('Códigos Santander (ref)'!$A$2:$A$79,$C2104)&gt;0,"SANTANDER",IF(COUNTIF('Códigos Itaú (ref)'!$A$2:$A$44,$C2104)&gt;0,"ITAU",IF(AND(TRIM(UPPER($I2104))="CONTRATUAL",ISNUMBER(SEARCH("INDIVIDUAL",SUBSTITUTE(UPPER($D2104)," ","")))),"PREMIUM FREE",""))))</f>
        <v/>
      </c>
    </row>
    <row r="2105">
      <c r="AC2105">
        <f>IF($C2105="","",IF(COUNTIF('Códigos Santander (ref)'!$A$2:$A$79,$C2105)&gt;0,"SANTANDER",IF(COUNTIF('Códigos Itaú (ref)'!$A$2:$A$44,$C2105)&gt;0,"ITAU",IF(AND(TRIM(UPPER($I2105))="CONTRATUAL",ISNUMBER(SEARCH("INDIVIDUAL",SUBSTITUTE(UPPER($D2105)," ","")))),"PREMIUM FREE",""))))</f>
        <v/>
      </c>
    </row>
    <row r="2106">
      <c r="AC2106">
        <f>IF($C2106="","",IF(COUNTIF('Códigos Santander (ref)'!$A$2:$A$79,$C2106)&gt;0,"SANTANDER",IF(COUNTIF('Códigos Itaú (ref)'!$A$2:$A$44,$C2106)&gt;0,"ITAU",IF(AND(TRIM(UPPER($I2106))="CONTRATUAL",ISNUMBER(SEARCH("INDIVIDUAL",SUBSTITUTE(UPPER($D2106)," ","")))),"PREMIUM FREE",""))))</f>
        <v/>
      </c>
    </row>
    <row r="2107">
      <c r="AC2107">
        <f>IF($C2107="","",IF(COUNTIF('Códigos Santander (ref)'!$A$2:$A$79,$C2107)&gt;0,"SANTANDER",IF(COUNTIF('Códigos Itaú (ref)'!$A$2:$A$44,$C2107)&gt;0,"ITAU",IF(AND(TRIM(UPPER($I2107))="CONTRATUAL",ISNUMBER(SEARCH("INDIVIDUAL",SUBSTITUTE(UPPER($D2107)," ","")))),"PREMIUM FREE",""))))</f>
        <v/>
      </c>
    </row>
    <row r="2108">
      <c r="AC2108">
        <f>IF($C2108="","",IF(COUNTIF('Códigos Santander (ref)'!$A$2:$A$79,$C2108)&gt;0,"SANTANDER",IF(COUNTIF('Códigos Itaú (ref)'!$A$2:$A$44,$C2108)&gt;0,"ITAU",IF(AND(TRIM(UPPER($I2108))="CONTRATUAL",ISNUMBER(SEARCH("INDIVIDUAL",SUBSTITUTE(UPPER($D2108)," ","")))),"PREMIUM FREE",""))))</f>
        <v/>
      </c>
    </row>
    <row r="2109">
      <c r="AC2109">
        <f>IF($C2109="","",IF(COUNTIF('Códigos Santander (ref)'!$A$2:$A$79,$C2109)&gt;0,"SANTANDER",IF(COUNTIF('Códigos Itaú (ref)'!$A$2:$A$44,$C2109)&gt;0,"ITAU",IF(AND(TRIM(UPPER($I2109))="CONTRATUAL",ISNUMBER(SEARCH("INDIVIDUAL",SUBSTITUTE(UPPER($D2109)," ","")))),"PREMIUM FREE",""))))</f>
        <v/>
      </c>
    </row>
    <row r="2110">
      <c r="AC2110">
        <f>IF($C2110="","",IF(COUNTIF('Códigos Santander (ref)'!$A$2:$A$79,$C2110)&gt;0,"SANTANDER",IF(COUNTIF('Códigos Itaú (ref)'!$A$2:$A$44,$C2110)&gt;0,"ITAU",IF(AND(TRIM(UPPER($I2110))="CONTRATUAL",ISNUMBER(SEARCH("INDIVIDUAL",SUBSTITUTE(UPPER($D2110)," ","")))),"PREMIUM FREE",""))))</f>
        <v/>
      </c>
    </row>
    <row r="2111">
      <c r="AC2111">
        <f>IF($C2111="","",IF(COUNTIF('Códigos Santander (ref)'!$A$2:$A$79,$C2111)&gt;0,"SANTANDER",IF(COUNTIF('Códigos Itaú (ref)'!$A$2:$A$44,$C2111)&gt;0,"ITAU",IF(AND(TRIM(UPPER($I2111))="CONTRATUAL",ISNUMBER(SEARCH("INDIVIDUAL",SUBSTITUTE(UPPER($D2111)," ","")))),"PREMIUM FREE",""))))</f>
        <v/>
      </c>
    </row>
    <row r="2112">
      <c r="AC2112">
        <f>IF($C2112="","",IF(COUNTIF('Códigos Santander (ref)'!$A$2:$A$79,$C2112)&gt;0,"SANTANDER",IF(COUNTIF('Códigos Itaú (ref)'!$A$2:$A$44,$C2112)&gt;0,"ITAU",IF(AND(TRIM(UPPER($I2112))="CONTRATUAL",ISNUMBER(SEARCH("INDIVIDUAL",SUBSTITUTE(UPPER($D2112)," ","")))),"PREMIUM FREE",""))))</f>
        <v/>
      </c>
    </row>
    <row r="2113">
      <c r="AC2113">
        <f>IF($C2113="","",IF(COUNTIF('Códigos Santander (ref)'!$A$2:$A$79,$C2113)&gt;0,"SANTANDER",IF(COUNTIF('Códigos Itaú (ref)'!$A$2:$A$44,$C2113)&gt;0,"ITAU",IF(AND(TRIM(UPPER($I2113))="CONTRATUAL",ISNUMBER(SEARCH("INDIVIDUAL",SUBSTITUTE(UPPER($D2113)," ","")))),"PREMIUM FREE",""))))</f>
        <v/>
      </c>
    </row>
    <row r="2114">
      <c r="AC2114">
        <f>IF($C2114="","",IF(COUNTIF('Códigos Santander (ref)'!$A$2:$A$79,$C2114)&gt;0,"SANTANDER",IF(COUNTIF('Códigos Itaú (ref)'!$A$2:$A$44,$C2114)&gt;0,"ITAU",IF(AND(TRIM(UPPER($I2114))="CONTRATUAL",ISNUMBER(SEARCH("INDIVIDUAL",SUBSTITUTE(UPPER($D2114)," ","")))),"PREMIUM FREE",""))))</f>
        <v/>
      </c>
    </row>
    <row r="2115">
      <c r="AC2115">
        <f>IF($C2115="","",IF(COUNTIF('Códigos Santander (ref)'!$A$2:$A$79,$C2115)&gt;0,"SANTANDER",IF(COUNTIF('Códigos Itaú (ref)'!$A$2:$A$44,$C2115)&gt;0,"ITAU",IF(AND(TRIM(UPPER($I2115))="CONTRATUAL",ISNUMBER(SEARCH("INDIVIDUAL",SUBSTITUTE(UPPER($D2115)," ","")))),"PREMIUM FREE",""))))</f>
        <v/>
      </c>
    </row>
    <row r="2116">
      <c r="AC2116">
        <f>IF($C2116="","",IF(COUNTIF('Códigos Santander (ref)'!$A$2:$A$79,$C2116)&gt;0,"SANTANDER",IF(COUNTIF('Códigos Itaú (ref)'!$A$2:$A$44,$C2116)&gt;0,"ITAU",IF(AND(TRIM(UPPER($I2116))="CONTRATUAL",ISNUMBER(SEARCH("INDIVIDUAL",SUBSTITUTE(UPPER($D2116)," ","")))),"PREMIUM FREE",""))))</f>
        <v/>
      </c>
    </row>
    <row r="2117">
      <c r="AC2117">
        <f>IF($C2117="","",IF(COUNTIF('Códigos Santander (ref)'!$A$2:$A$79,$C2117)&gt;0,"SANTANDER",IF(COUNTIF('Códigos Itaú (ref)'!$A$2:$A$44,$C2117)&gt;0,"ITAU",IF(AND(TRIM(UPPER($I2117))="CONTRATUAL",ISNUMBER(SEARCH("INDIVIDUAL",SUBSTITUTE(UPPER($D2117)," ","")))),"PREMIUM FREE",""))))</f>
        <v/>
      </c>
    </row>
    <row r="2118">
      <c r="AC2118">
        <f>IF($C2118="","",IF(COUNTIF('Códigos Santander (ref)'!$A$2:$A$79,$C2118)&gt;0,"SANTANDER",IF(COUNTIF('Códigos Itaú (ref)'!$A$2:$A$44,$C2118)&gt;0,"ITAU",IF(AND(TRIM(UPPER($I2118))="CONTRATUAL",ISNUMBER(SEARCH("INDIVIDUAL",SUBSTITUTE(UPPER($D2118)," ","")))),"PREMIUM FREE",""))))</f>
        <v/>
      </c>
    </row>
    <row r="2119">
      <c r="AC2119">
        <f>IF($C2119="","",IF(COUNTIF('Códigos Santander (ref)'!$A$2:$A$79,$C2119)&gt;0,"SANTANDER",IF(COUNTIF('Códigos Itaú (ref)'!$A$2:$A$44,$C2119)&gt;0,"ITAU",IF(AND(TRIM(UPPER($I2119))="CONTRATUAL",ISNUMBER(SEARCH("INDIVIDUAL",SUBSTITUTE(UPPER($D2119)," ","")))),"PREMIUM FREE",""))))</f>
        <v/>
      </c>
    </row>
    <row r="2120">
      <c r="AC2120">
        <f>IF($C2120="","",IF(COUNTIF('Códigos Santander (ref)'!$A$2:$A$79,$C2120)&gt;0,"SANTANDER",IF(COUNTIF('Códigos Itaú (ref)'!$A$2:$A$44,$C2120)&gt;0,"ITAU",IF(AND(TRIM(UPPER($I2120))="CONTRATUAL",ISNUMBER(SEARCH("INDIVIDUAL",SUBSTITUTE(UPPER($D2120)," ","")))),"PREMIUM FREE",""))))</f>
        <v/>
      </c>
    </row>
    <row r="2121">
      <c r="AC2121">
        <f>IF($C2121="","",IF(COUNTIF('Códigos Santander (ref)'!$A$2:$A$79,$C2121)&gt;0,"SANTANDER",IF(COUNTIF('Códigos Itaú (ref)'!$A$2:$A$44,$C2121)&gt;0,"ITAU",IF(AND(TRIM(UPPER($I2121))="CONTRATUAL",ISNUMBER(SEARCH("INDIVIDUAL",SUBSTITUTE(UPPER($D2121)," ","")))),"PREMIUM FREE",""))))</f>
        <v/>
      </c>
    </row>
    <row r="2122">
      <c r="AC2122">
        <f>IF($C2122="","",IF(COUNTIF('Códigos Santander (ref)'!$A$2:$A$79,$C2122)&gt;0,"SANTANDER",IF(COUNTIF('Códigos Itaú (ref)'!$A$2:$A$44,$C2122)&gt;0,"ITAU",IF(AND(TRIM(UPPER($I2122))="CONTRATUAL",ISNUMBER(SEARCH("INDIVIDUAL",SUBSTITUTE(UPPER($D2122)," ","")))),"PREMIUM FREE",""))))</f>
        <v/>
      </c>
    </row>
    <row r="2123">
      <c r="AC2123">
        <f>IF($C2123="","",IF(COUNTIF('Códigos Santander (ref)'!$A$2:$A$79,$C2123)&gt;0,"SANTANDER",IF(COUNTIF('Códigos Itaú (ref)'!$A$2:$A$44,$C2123)&gt;0,"ITAU",IF(AND(TRIM(UPPER($I2123))="CONTRATUAL",ISNUMBER(SEARCH("INDIVIDUAL",SUBSTITUTE(UPPER($D2123)," ","")))),"PREMIUM FREE",""))))</f>
        <v/>
      </c>
    </row>
    <row r="2124">
      <c r="AC2124">
        <f>IF($C2124="","",IF(COUNTIF('Códigos Santander (ref)'!$A$2:$A$79,$C2124)&gt;0,"SANTANDER",IF(COUNTIF('Códigos Itaú (ref)'!$A$2:$A$44,$C2124)&gt;0,"ITAU",IF(AND(TRIM(UPPER($I2124))="CONTRATUAL",ISNUMBER(SEARCH("INDIVIDUAL",SUBSTITUTE(UPPER($D2124)," ","")))),"PREMIUM FREE",""))))</f>
        <v/>
      </c>
    </row>
    <row r="2125">
      <c r="AC2125">
        <f>IF($C2125="","",IF(COUNTIF('Códigos Santander (ref)'!$A$2:$A$79,$C2125)&gt;0,"SANTANDER",IF(COUNTIF('Códigos Itaú (ref)'!$A$2:$A$44,$C2125)&gt;0,"ITAU",IF(AND(TRIM(UPPER($I2125))="CONTRATUAL",ISNUMBER(SEARCH("INDIVIDUAL",SUBSTITUTE(UPPER($D2125)," ","")))),"PREMIUM FREE",""))))</f>
        <v/>
      </c>
    </row>
    <row r="2126">
      <c r="AC2126">
        <f>IF($C2126="","",IF(COUNTIF('Códigos Santander (ref)'!$A$2:$A$79,$C2126)&gt;0,"SANTANDER",IF(COUNTIF('Códigos Itaú (ref)'!$A$2:$A$44,$C2126)&gt;0,"ITAU",IF(AND(TRIM(UPPER($I2126))="CONTRATUAL",ISNUMBER(SEARCH("INDIVIDUAL",SUBSTITUTE(UPPER($D2126)," ","")))),"PREMIUM FREE",""))))</f>
        <v/>
      </c>
    </row>
    <row r="2127">
      <c r="AC2127">
        <f>IF($C2127="","",IF(COUNTIF('Códigos Santander (ref)'!$A$2:$A$79,$C2127)&gt;0,"SANTANDER",IF(COUNTIF('Códigos Itaú (ref)'!$A$2:$A$44,$C2127)&gt;0,"ITAU",IF(AND(TRIM(UPPER($I2127))="CONTRATUAL",ISNUMBER(SEARCH("INDIVIDUAL",SUBSTITUTE(UPPER($D2127)," ","")))),"PREMIUM FREE",""))))</f>
        <v/>
      </c>
    </row>
    <row r="2128">
      <c r="AC2128">
        <f>IF($C2128="","",IF(COUNTIF('Códigos Santander (ref)'!$A$2:$A$79,$C2128)&gt;0,"SANTANDER",IF(COUNTIF('Códigos Itaú (ref)'!$A$2:$A$44,$C2128)&gt;0,"ITAU",IF(AND(TRIM(UPPER($I2128))="CONTRATUAL",ISNUMBER(SEARCH("INDIVIDUAL",SUBSTITUTE(UPPER($D2128)," ","")))),"PREMIUM FREE",""))))</f>
        <v/>
      </c>
    </row>
    <row r="2129">
      <c r="AC2129">
        <f>IF($C2129="","",IF(COUNTIF('Códigos Santander (ref)'!$A$2:$A$79,$C2129)&gt;0,"SANTANDER",IF(COUNTIF('Códigos Itaú (ref)'!$A$2:$A$44,$C2129)&gt;0,"ITAU",IF(AND(TRIM(UPPER($I2129))="CONTRATUAL",ISNUMBER(SEARCH("INDIVIDUAL",SUBSTITUTE(UPPER($D2129)," ","")))),"PREMIUM FREE",""))))</f>
        <v/>
      </c>
    </row>
    <row r="2130">
      <c r="AC2130">
        <f>IF($C2130="","",IF(COUNTIF('Códigos Santander (ref)'!$A$2:$A$79,$C2130)&gt;0,"SANTANDER",IF(COUNTIF('Códigos Itaú (ref)'!$A$2:$A$44,$C2130)&gt;0,"ITAU",IF(AND(TRIM(UPPER($I2130))="CONTRATUAL",ISNUMBER(SEARCH("INDIVIDUAL",SUBSTITUTE(UPPER($D2130)," ","")))),"PREMIUM FREE",""))))</f>
        <v/>
      </c>
    </row>
    <row r="2131">
      <c r="AC2131">
        <f>IF($C2131="","",IF(COUNTIF('Códigos Santander (ref)'!$A$2:$A$79,$C2131)&gt;0,"SANTANDER",IF(COUNTIF('Códigos Itaú (ref)'!$A$2:$A$44,$C2131)&gt;0,"ITAU",IF(AND(TRIM(UPPER($I2131))="CONTRATUAL",ISNUMBER(SEARCH("INDIVIDUAL",SUBSTITUTE(UPPER($D2131)," ","")))),"PREMIUM FREE",""))))</f>
        <v/>
      </c>
    </row>
    <row r="2132">
      <c r="AC2132">
        <f>IF($C2132="","",IF(COUNTIF('Códigos Santander (ref)'!$A$2:$A$79,$C2132)&gt;0,"SANTANDER",IF(COUNTIF('Códigos Itaú (ref)'!$A$2:$A$44,$C2132)&gt;0,"ITAU",IF(AND(TRIM(UPPER($I2132))="CONTRATUAL",ISNUMBER(SEARCH("INDIVIDUAL",SUBSTITUTE(UPPER($D2132)," ","")))),"PREMIUM FREE",""))))</f>
        <v/>
      </c>
    </row>
    <row r="2133">
      <c r="AC2133">
        <f>IF($C2133="","",IF(COUNTIF('Códigos Santander (ref)'!$A$2:$A$79,$C2133)&gt;0,"SANTANDER",IF(COUNTIF('Códigos Itaú (ref)'!$A$2:$A$44,$C2133)&gt;0,"ITAU",IF(AND(TRIM(UPPER($I2133))="CONTRATUAL",ISNUMBER(SEARCH("INDIVIDUAL",SUBSTITUTE(UPPER($D2133)," ","")))),"PREMIUM FREE",""))))</f>
        <v/>
      </c>
    </row>
    <row r="2134">
      <c r="AC2134">
        <f>IF($C2134="","",IF(COUNTIF('Códigos Santander (ref)'!$A$2:$A$79,$C2134)&gt;0,"SANTANDER",IF(COUNTIF('Códigos Itaú (ref)'!$A$2:$A$44,$C2134)&gt;0,"ITAU",IF(AND(TRIM(UPPER($I2134))="CONTRATUAL",ISNUMBER(SEARCH("INDIVIDUAL",SUBSTITUTE(UPPER($D2134)," ","")))),"PREMIUM FREE",""))))</f>
        <v/>
      </c>
    </row>
    <row r="2135">
      <c r="AC2135">
        <f>IF($C2135="","",IF(COUNTIF('Códigos Santander (ref)'!$A$2:$A$79,$C2135)&gt;0,"SANTANDER",IF(COUNTIF('Códigos Itaú (ref)'!$A$2:$A$44,$C2135)&gt;0,"ITAU",IF(AND(TRIM(UPPER($I2135))="CONTRATUAL",ISNUMBER(SEARCH("INDIVIDUAL",SUBSTITUTE(UPPER($D2135)," ","")))),"PREMIUM FREE",""))))</f>
        <v/>
      </c>
    </row>
    <row r="2136">
      <c r="AC2136">
        <f>IF($C2136="","",IF(COUNTIF('Códigos Santander (ref)'!$A$2:$A$79,$C2136)&gt;0,"SANTANDER",IF(COUNTIF('Códigos Itaú (ref)'!$A$2:$A$44,$C2136)&gt;0,"ITAU",IF(AND(TRIM(UPPER($I2136))="CONTRATUAL",ISNUMBER(SEARCH("INDIVIDUAL",SUBSTITUTE(UPPER($D2136)," ","")))),"PREMIUM FREE",""))))</f>
        <v/>
      </c>
    </row>
    <row r="2137">
      <c r="AC2137">
        <f>IF($C2137="","",IF(COUNTIF('Códigos Santander (ref)'!$A$2:$A$79,$C2137)&gt;0,"SANTANDER",IF(COUNTIF('Códigos Itaú (ref)'!$A$2:$A$44,$C2137)&gt;0,"ITAU",IF(AND(TRIM(UPPER($I2137))="CONTRATUAL",ISNUMBER(SEARCH("INDIVIDUAL",SUBSTITUTE(UPPER($D2137)," ","")))),"PREMIUM FREE",""))))</f>
        <v/>
      </c>
    </row>
    <row r="2138">
      <c r="AC2138">
        <f>IF($C2138="","",IF(COUNTIF('Códigos Santander (ref)'!$A$2:$A$79,$C2138)&gt;0,"SANTANDER",IF(COUNTIF('Códigos Itaú (ref)'!$A$2:$A$44,$C2138)&gt;0,"ITAU",IF(AND(TRIM(UPPER($I2138))="CONTRATUAL",ISNUMBER(SEARCH("INDIVIDUAL",SUBSTITUTE(UPPER($D2138)," ","")))),"PREMIUM FREE",""))))</f>
        <v/>
      </c>
    </row>
    <row r="2139">
      <c r="AC2139">
        <f>IF($C2139="","",IF(COUNTIF('Códigos Santander (ref)'!$A$2:$A$79,$C2139)&gt;0,"SANTANDER",IF(COUNTIF('Códigos Itaú (ref)'!$A$2:$A$44,$C2139)&gt;0,"ITAU",IF(AND(TRIM(UPPER($I2139))="CONTRATUAL",ISNUMBER(SEARCH("INDIVIDUAL",SUBSTITUTE(UPPER($D2139)," ","")))),"PREMIUM FREE",""))))</f>
        <v/>
      </c>
    </row>
    <row r="2140">
      <c r="AC2140">
        <f>IF($C2140="","",IF(COUNTIF('Códigos Santander (ref)'!$A$2:$A$79,$C2140)&gt;0,"SANTANDER",IF(COUNTIF('Códigos Itaú (ref)'!$A$2:$A$44,$C2140)&gt;0,"ITAU",IF(AND(TRIM(UPPER($I2140))="CONTRATUAL",ISNUMBER(SEARCH("INDIVIDUAL",SUBSTITUTE(UPPER($D2140)," ","")))),"PREMIUM FREE",""))))</f>
        <v/>
      </c>
    </row>
    <row r="2141">
      <c r="AC2141">
        <f>IF($C2141="","",IF(COUNTIF('Códigos Santander (ref)'!$A$2:$A$79,$C2141)&gt;0,"SANTANDER",IF(COUNTIF('Códigos Itaú (ref)'!$A$2:$A$44,$C2141)&gt;0,"ITAU",IF(AND(TRIM(UPPER($I2141))="CONTRATUAL",ISNUMBER(SEARCH("INDIVIDUAL",SUBSTITUTE(UPPER($D2141)," ","")))),"PREMIUM FREE",""))))</f>
        <v/>
      </c>
    </row>
    <row r="2142">
      <c r="AC2142">
        <f>IF($C2142="","",IF(COUNTIF('Códigos Santander (ref)'!$A$2:$A$79,$C2142)&gt;0,"SANTANDER",IF(COUNTIF('Códigos Itaú (ref)'!$A$2:$A$44,$C2142)&gt;0,"ITAU",IF(AND(TRIM(UPPER($I2142))="CONTRATUAL",ISNUMBER(SEARCH("INDIVIDUAL",SUBSTITUTE(UPPER($D2142)," ","")))),"PREMIUM FREE",""))))</f>
        <v/>
      </c>
    </row>
    <row r="2143">
      <c r="AC2143">
        <f>IF($C2143="","",IF(COUNTIF('Códigos Santander (ref)'!$A$2:$A$79,$C2143)&gt;0,"SANTANDER",IF(COUNTIF('Códigos Itaú (ref)'!$A$2:$A$44,$C2143)&gt;0,"ITAU",IF(AND(TRIM(UPPER($I2143))="CONTRATUAL",ISNUMBER(SEARCH("INDIVIDUAL",SUBSTITUTE(UPPER($D2143)," ","")))),"PREMIUM FREE",""))))</f>
        <v/>
      </c>
    </row>
    <row r="2144">
      <c r="AC2144">
        <f>IF($C2144="","",IF(COUNTIF('Códigos Santander (ref)'!$A$2:$A$79,$C2144)&gt;0,"SANTANDER",IF(COUNTIF('Códigos Itaú (ref)'!$A$2:$A$44,$C2144)&gt;0,"ITAU",IF(AND(TRIM(UPPER($I2144))="CONTRATUAL",ISNUMBER(SEARCH("INDIVIDUAL",SUBSTITUTE(UPPER($D2144)," ","")))),"PREMIUM FREE",""))))</f>
        <v/>
      </c>
    </row>
    <row r="2145">
      <c r="AC2145">
        <f>IF($C2145="","",IF(COUNTIF('Códigos Santander (ref)'!$A$2:$A$79,$C2145)&gt;0,"SANTANDER",IF(COUNTIF('Códigos Itaú (ref)'!$A$2:$A$44,$C2145)&gt;0,"ITAU",IF(AND(TRIM(UPPER($I2145))="CONTRATUAL",ISNUMBER(SEARCH("INDIVIDUAL",SUBSTITUTE(UPPER($D2145)," ","")))),"PREMIUM FREE",""))))</f>
        <v/>
      </c>
    </row>
    <row r="2146">
      <c r="AC2146">
        <f>IF($C2146="","",IF(COUNTIF('Códigos Santander (ref)'!$A$2:$A$79,$C2146)&gt;0,"SANTANDER",IF(COUNTIF('Códigos Itaú (ref)'!$A$2:$A$44,$C2146)&gt;0,"ITAU",IF(AND(TRIM(UPPER($I2146))="CONTRATUAL",ISNUMBER(SEARCH("INDIVIDUAL",SUBSTITUTE(UPPER($D2146)," ","")))),"PREMIUM FREE",""))))</f>
        <v/>
      </c>
    </row>
    <row r="2147">
      <c r="AC2147">
        <f>IF($C2147="","",IF(COUNTIF('Códigos Santander (ref)'!$A$2:$A$79,$C2147)&gt;0,"SANTANDER",IF(COUNTIF('Códigos Itaú (ref)'!$A$2:$A$44,$C2147)&gt;0,"ITAU",IF(AND(TRIM(UPPER($I2147))="CONTRATUAL",ISNUMBER(SEARCH("INDIVIDUAL",SUBSTITUTE(UPPER($D2147)," ","")))),"PREMIUM FREE",""))))</f>
        <v/>
      </c>
    </row>
    <row r="2148">
      <c r="AC2148">
        <f>IF($C2148="","",IF(COUNTIF('Códigos Santander (ref)'!$A$2:$A$79,$C2148)&gt;0,"SANTANDER",IF(COUNTIF('Códigos Itaú (ref)'!$A$2:$A$44,$C2148)&gt;0,"ITAU",IF(AND(TRIM(UPPER($I2148))="CONTRATUAL",ISNUMBER(SEARCH("INDIVIDUAL",SUBSTITUTE(UPPER($D2148)," ","")))),"PREMIUM FREE",""))))</f>
        <v/>
      </c>
    </row>
    <row r="2149">
      <c r="AC2149">
        <f>IF($C2149="","",IF(COUNTIF('Códigos Santander (ref)'!$A$2:$A$79,$C2149)&gt;0,"SANTANDER",IF(COUNTIF('Códigos Itaú (ref)'!$A$2:$A$44,$C2149)&gt;0,"ITAU",IF(AND(TRIM(UPPER($I2149))="CONTRATUAL",ISNUMBER(SEARCH("INDIVIDUAL",SUBSTITUTE(UPPER($D2149)," ","")))),"PREMIUM FREE",""))))</f>
        <v/>
      </c>
    </row>
    <row r="2150">
      <c r="AC2150">
        <f>IF($C2150="","",IF(COUNTIF('Códigos Santander (ref)'!$A$2:$A$79,$C2150)&gt;0,"SANTANDER",IF(COUNTIF('Códigos Itaú (ref)'!$A$2:$A$44,$C2150)&gt;0,"ITAU",IF(AND(TRIM(UPPER($I2150))="CONTRATUAL",ISNUMBER(SEARCH("INDIVIDUAL",SUBSTITUTE(UPPER($D2150)," ","")))),"PREMIUM FREE",""))))</f>
        <v/>
      </c>
    </row>
    <row r="2151">
      <c r="AC2151">
        <f>IF($C2151="","",IF(COUNTIF('Códigos Santander (ref)'!$A$2:$A$79,$C2151)&gt;0,"SANTANDER",IF(COUNTIF('Códigos Itaú (ref)'!$A$2:$A$44,$C2151)&gt;0,"ITAU",IF(AND(TRIM(UPPER($I2151))="CONTRATUAL",ISNUMBER(SEARCH("INDIVIDUAL",SUBSTITUTE(UPPER($D2151)," ","")))),"PREMIUM FREE",""))))</f>
        <v/>
      </c>
    </row>
    <row r="2152">
      <c r="AC2152">
        <f>IF($C2152="","",IF(COUNTIF('Códigos Santander (ref)'!$A$2:$A$79,$C2152)&gt;0,"SANTANDER",IF(COUNTIF('Códigos Itaú (ref)'!$A$2:$A$44,$C2152)&gt;0,"ITAU",IF(AND(TRIM(UPPER($I2152))="CONTRATUAL",ISNUMBER(SEARCH("INDIVIDUAL",SUBSTITUTE(UPPER($D2152)," ","")))),"PREMIUM FREE",""))))</f>
        <v/>
      </c>
    </row>
    <row r="2153">
      <c r="AC2153">
        <f>IF($C2153="","",IF(COUNTIF('Códigos Santander (ref)'!$A$2:$A$79,$C2153)&gt;0,"SANTANDER",IF(COUNTIF('Códigos Itaú (ref)'!$A$2:$A$44,$C2153)&gt;0,"ITAU",IF(AND(TRIM(UPPER($I2153))="CONTRATUAL",ISNUMBER(SEARCH("INDIVIDUAL",SUBSTITUTE(UPPER($D2153)," ","")))),"PREMIUM FREE",""))))</f>
        <v/>
      </c>
    </row>
    <row r="2154">
      <c r="AC2154">
        <f>IF($C2154="","",IF(COUNTIF('Códigos Santander (ref)'!$A$2:$A$79,$C2154)&gt;0,"SANTANDER",IF(COUNTIF('Códigos Itaú (ref)'!$A$2:$A$44,$C2154)&gt;0,"ITAU",IF(AND(TRIM(UPPER($I2154))="CONTRATUAL",ISNUMBER(SEARCH("INDIVIDUAL",SUBSTITUTE(UPPER($D2154)," ","")))),"PREMIUM FREE",""))))</f>
        <v/>
      </c>
    </row>
    <row r="2155">
      <c r="AC2155">
        <f>IF($C2155="","",IF(COUNTIF('Códigos Santander (ref)'!$A$2:$A$79,$C2155)&gt;0,"SANTANDER",IF(COUNTIF('Códigos Itaú (ref)'!$A$2:$A$44,$C2155)&gt;0,"ITAU",IF(AND(TRIM(UPPER($I2155))="CONTRATUAL",ISNUMBER(SEARCH("INDIVIDUAL",SUBSTITUTE(UPPER($D2155)," ","")))),"PREMIUM FREE",""))))</f>
        <v/>
      </c>
    </row>
    <row r="2156">
      <c r="AC2156">
        <f>IF($C2156="","",IF(COUNTIF('Códigos Santander (ref)'!$A$2:$A$79,$C2156)&gt;0,"SANTANDER",IF(COUNTIF('Códigos Itaú (ref)'!$A$2:$A$44,$C2156)&gt;0,"ITAU",IF(AND(TRIM(UPPER($I2156))="CONTRATUAL",ISNUMBER(SEARCH("INDIVIDUAL",SUBSTITUTE(UPPER($D2156)," ","")))),"PREMIUM FREE",""))))</f>
        <v/>
      </c>
    </row>
    <row r="2157">
      <c r="AC2157">
        <f>IF($C2157="","",IF(COUNTIF('Códigos Santander (ref)'!$A$2:$A$79,$C2157)&gt;0,"SANTANDER",IF(COUNTIF('Códigos Itaú (ref)'!$A$2:$A$44,$C2157)&gt;0,"ITAU",IF(AND(TRIM(UPPER($I2157))="CONTRATUAL",ISNUMBER(SEARCH("INDIVIDUAL",SUBSTITUTE(UPPER($D2157)," ","")))),"PREMIUM FREE",""))))</f>
        <v/>
      </c>
    </row>
    <row r="2158">
      <c r="AC2158">
        <f>IF($C2158="","",IF(COUNTIF('Códigos Santander (ref)'!$A$2:$A$79,$C2158)&gt;0,"SANTANDER",IF(COUNTIF('Códigos Itaú (ref)'!$A$2:$A$44,$C2158)&gt;0,"ITAU",IF(AND(TRIM(UPPER($I2158))="CONTRATUAL",ISNUMBER(SEARCH("INDIVIDUAL",SUBSTITUTE(UPPER($D2158)," ","")))),"PREMIUM FREE",""))))</f>
        <v/>
      </c>
    </row>
    <row r="2159">
      <c r="AC2159">
        <f>IF($C2159="","",IF(COUNTIF('Códigos Santander (ref)'!$A$2:$A$79,$C2159)&gt;0,"SANTANDER",IF(COUNTIF('Códigos Itaú (ref)'!$A$2:$A$44,$C2159)&gt;0,"ITAU",IF(AND(TRIM(UPPER($I2159))="CONTRATUAL",ISNUMBER(SEARCH("INDIVIDUAL",SUBSTITUTE(UPPER($D2159)," ","")))),"PREMIUM FREE",""))))</f>
        <v/>
      </c>
    </row>
    <row r="2160">
      <c r="AC2160">
        <f>IF($C2160="","",IF(COUNTIF('Códigos Santander (ref)'!$A$2:$A$79,$C2160)&gt;0,"SANTANDER",IF(COUNTIF('Códigos Itaú (ref)'!$A$2:$A$44,$C2160)&gt;0,"ITAU",IF(AND(TRIM(UPPER($I2160))="CONTRATUAL",ISNUMBER(SEARCH("INDIVIDUAL",SUBSTITUTE(UPPER($D2160)," ","")))),"PREMIUM FREE",""))))</f>
        <v/>
      </c>
    </row>
    <row r="2161">
      <c r="AC2161">
        <f>IF($C2161="","",IF(COUNTIF('Códigos Santander (ref)'!$A$2:$A$79,$C2161)&gt;0,"SANTANDER",IF(COUNTIF('Códigos Itaú (ref)'!$A$2:$A$44,$C2161)&gt;0,"ITAU",IF(AND(TRIM(UPPER($I2161))="CONTRATUAL",ISNUMBER(SEARCH("INDIVIDUAL",SUBSTITUTE(UPPER($D2161)," ","")))),"PREMIUM FREE",""))))</f>
        <v/>
      </c>
    </row>
    <row r="2162">
      <c r="AC2162">
        <f>IF($C2162="","",IF(COUNTIF('Códigos Santander (ref)'!$A$2:$A$79,$C2162)&gt;0,"SANTANDER",IF(COUNTIF('Códigos Itaú (ref)'!$A$2:$A$44,$C2162)&gt;0,"ITAU",IF(AND(TRIM(UPPER($I2162))="CONTRATUAL",ISNUMBER(SEARCH("INDIVIDUAL",SUBSTITUTE(UPPER($D2162)," ","")))),"PREMIUM FREE",""))))</f>
        <v/>
      </c>
    </row>
    <row r="2163">
      <c r="AC2163">
        <f>IF($C2163="","",IF(COUNTIF('Códigos Santander (ref)'!$A$2:$A$79,$C2163)&gt;0,"SANTANDER",IF(COUNTIF('Códigos Itaú (ref)'!$A$2:$A$44,$C2163)&gt;0,"ITAU",IF(AND(TRIM(UPPER($I2163))="CONTRATUAL",ISNUMBER(SEARCH("INDIVIDUAL",SUBSTITUTE(UPPER($D2163)," ","")))),"PREMIUM FREE",""))))</f>
        <v/>
      </c>
    </row>
    <row r="2164">
      <c r="AC2164">
        <f>IF($C2164="","",IF(COUNTIF('Códigos Santander (ref)'!$A$2:$A$79,$C2164)&gt;0,"SANTANDER",IF(COUNTIF('Códigos Itaú (ref)'!$A$2:$A$44,$C2164)&gt;0,"ITAU",IF(AND(TRIM(UPPER($I2164))="CONTRATUAL",ISNUMBER(SEARCH("INDIVIDUAL",SUBSTITUTE(UPPER($D2164)," ","")))),"PREMIUM FREE",""))))</f>
        <v/>
      </c>
    </row>
    <row r="2165">
      <c r="AC2165">
        <f>IF($C2165="","",IF(COUNTIF('Códigos Santander (ref)'!$A$2:$A$79,$C2165)&gt;0,"SANTANDER",IF(COUNTIF('Códigos Itaú (ref)'!$A$2:$A$44,$C2165)&gt;0,"ITAU",IF(AND(TRIM(UPPER($I2165))="CONTRATUAL",ISNUMBER(SEARCH("INDIVIDUAL",SUBSTITUTE(UPPER($D2165)," ","")))),"PREMIUM FREE",""))))</f>
        <v/>
      </c>
    </row>
    <row r="2166">
      <c r="AC2166">
        <f>IF($C2166="","",IF(COUNTIF('Códigos Santander (ref)'!$A$2:$A$79,$C2166)&gt;0,"SANTANDER",IF(COUNTIF('Códigos Itaú (ref)'!$A$2:$A$44,$C2166)&gt;0,"ITAU",IF(AND(TRIM(UPPER($I2166))="CONTRATUAL",ISNUMBER(SEARCH("INDIVIDUAL",SUBSTITUTE(UPPER($D2166)," ","")))),"PREMIUM FREE",""))))</f>
        <v/>
      </c>
    </row>
    <row r="2167">
      <c r="AC2167">
        <f>IF($C2167="","",IF(COUNTIF('Códigos Santander (ref)'!$A$2:$A$79,$C2167)&gt;0,"SANTANDER",IF(COUNTIF('Códigos Itaú (ref)'!$A$2:$A$44,$C2167)&gt;0,"ITAU",IF(AND(TRIM(UPPER($I2167))="CONTRATUAL",ISNUMBER(SEARCH("INDIVIDUAL",SUBSTITUTE(UPPER($D2167)," ","")))),"PREMIUM FREE",""))))</f>
        <v/>
      </c>
    </row>
    <row r="2168">
      <c r="AC2168">
        <f>IF($C2168="","",IF(COUNTIF('Códigos Santander (ref)'!$A$2:$A$79,$C2168)&gt;0,"SANTANDER",IF(COUNTIF('Códigos Itaú (ref)'!$A$2:$A$44,$C2168)&gt;0,"ITAU",IF(AND(TRIM(UPPER($I2168))="CONTRATUAL",ISNUMBER(SEARCH("INDIVIDUAL",SUBSTITUTE(UPPER($D2168)," ","")))),"PREMIUM FREE",""))))</f>
        <v/>
      </c>
    </row>
    <row r="2169">
      <c r="AC2169">
        <f>IF($C2169="","",IF(COUNTIF('Códigos Santander (ref)'!$A$2:$A$79,$C2169)&gt;0,"SANTANDER",IF(COUNTIF('Códigos Itaú (ref)'!$A$2:$A$44,$C2169)&gt;0,"ITAU",IF(AND(TRIM(UPPER($I2169))="CONTRATUAL",ISNUMBER(SEARCH("INDIVIDUAL",SUBSTITUTE(UPPER($D2169)," ","")))),"PREMIUM FREE",""))))</f>
        <v/>
      </c>
    </row>
    <row r="2170">
      <c r="AC2170">
        <f>IF($C2170="","",IF(COUNTIF('Códigos Santander (ref)'!$A$2:$A$79,$C2170)&gt;0,"SANTANDER",IF(COUNTIF('Códigos Itaú (ref)'!$A$2:$A$44,$C2170)&gt;0,"ITAU",IF(AND(TRIM(UPPER($I2170))="CONTRATUAL",ISNUMBER(SEARCH("INDIVIDUAL",SUBSTITUTE(UPPER($D2170)," ","")))),"PREMIUM FREE",""))))</f>
        <v/>
      </c>
    </row>
    <row r="2171">
      <c r="AC2171">
        <f>IF($C2171="","",IF(COUNTIF('Códigos Santander (ref)'!$A$2:$A$79,$C2171)&gt;0,"SANTANDER",IF(COUNTIF('Códigos Itaú (ref)'!$A$2:$A$44,$C2171)&gt;0,"ITAU",IF(AND(TRIM(UPPER($I2171))="CONTRATUAL",ISNUMBER(SEARCH("INDIVIDUAL",SUBSTITUTE(UPPER($D2171)," ","")))),"PREMIUM FREE",""))))</f>
        <v/>
      </c>
    </row>
    <row r="2172">
      <c r="AC2172">
        <f>IF($C2172="","",IF(COUNTIF('Códigos Santander (ref)'!$A$2:$A$79,$C2172)&gt;0,"SANTANDER",IF(COUNTIF('Códigos Itaú (ref)'!$A$2:$A$44,$C2172)&gt;0,"ITAU",IF(AND(TRIM(UPPER($I2172))="CONTRATUAL",ISNUMBER(SEARCH("INDIVIDUAL",SUBSTITUTE(UPPER($D2172)," ","")))),"PREMIUM FREE",""))))</f>
        <v/>
      </c>
    </row>
    <row r="2173">
      <c r="AC2173">
        <f>IF($C2173="","",IF(COUNTIF('Códigos Santander (ref)'!$A$2:$A$79,$C2173)&gt;0,"SANTANDER",IF(COUNTIF('Códigos Itaú (ref)'!$A$2:$A$44,$C2173)&gt;0,"ITAU",IF(AND(TRIM(UPPER($I2173))="CONTRATUAL",ISNUMBER(SEARCH("INDIVIDUAL",SUBSTITUTE(UPPER($D2173)," ","")))),"PREMIUM FREE",""))))</f>
        <v/>
      </c>
    </row>
    <row r="2174">
      <c r="AC2174">
        <f>IF($C2174="","",IF(COUNTIF('Códigos Santander (ref)'!$A$2:$A$79,$C2174)&gt;0,"SANTANDER",IF(COUNTIF('Códigos Itaú (ref)'!$A$2:$A$44,$C2174)&gt;0,"ITAU",IF(AND(TRIM(UPPER($I2174))="CONTRATUAL",ISNUMBER(SEARCH("INDIVIDUAL",SUBSTITUTE(UPPER($D2174)," ","")))),"PREMIUM FREE",""))))</f>
        <v/>
      </c>
    </row>
    <row r="2175">
      <c r="AC2175">
        <f>IF($C2175="","",IF(COUNTIF('Códigos Santander (ref)'!$A$2:$A$79,$C2175)&gt;0,"SANTANDER",IF(COUNTIF('Códigos Itaú (ref)'!$A$2:$A$44,$C2175)&gt;0,"ITAU",IF(AND(TRIM(UPPER($I2175))="CONTRATUAL",ISNUMBER(SEARCH("INDIVIDUAL",SUBSTITUTE(UPPER($D2175)," ","")))),"PREMIUM FREE",""))))</f>
        <v/>
      </c>
    </row>
    <row r="2176">
      <c r="AC2176">
        <f>IF($C2176="","",IF(COUNTIF('Códigos Santander (ref)'!$A$2:$A$79,$C2176)&gt;0,"SANTANDER",IF(COUNTIF('Códigos Itaú (ref)'!$A$2:$A$44,$C2176)&gt;0,"ITAU",IF(AND(TRIM(UPPER($I2176))="CONTRATUAL",ISNUMBER(SEARCH("INDIVIDUAL",SUBSTITUTE(UPPER($D2176)," ","")))),"PREMIUM FREE",""))))</f>
        <v/>
      </c>
    </row>
    <row r="2177">
      <c r="AC2177">
        <f>IF($C2177="","",IF(COUNTIF('Códigos Santander (ref)'!$A$2:$A$79,$C2177)&gt;0,"SANTANDER",IF(COUNTIF('Códigos Itaú (ref)'!$A$2:$A$44,$C2177)&gt;0,"ITAU",IF(AND(TRIM(UPPER($I2177))="CONTRATUAL",ISNUMBER(SEARCH("INDIVIDUAL",SUBSTITUTE(UPPER($D2177)," ","")))),"PREMIUM FREE",""))))</f>
        <v/>
      </c>
    </row>
    <row r="2178">
      <c r="AC2178">
        <f>IF($C2178="","",IF(COUNTIF('Códigos Santander (ref)'!$A$2:$A$79,$C2178)&gt;0,"SANTANDER",IF(COUNTIF('Códigos Itaú (ref)'!$A$2:$A$44,$C2178)&gt;0,"ITAU",IF(AND(TRIM(UPPER($I2178))="CONTRATUAL",ISNUMBER(SEARCH("INDIVIDUAL",SUBSTITUTE(UPPER($D2178)," ","")))),"PREMIUM FREE",""))))</f>
        <v/>
      </c>
    </row>
    <row r="2179">
      <c r="AC2179">
        <f>IF($C2179="","",IF(COUNTIF('Códigos Santander (ref)'!$A$2:$A$79,$C2179)&gt;0,"SANTANDER",IF(COUNTIF('Códigos Itaú (ref)'!$A$2:$A$44,$C2179)&gt;0,"ITAU",IF(AND(TRIM(UPPER($I2179))="CONTRATUAL",ISNUMBER(SEARCH("INDIVIDUAL",SUBSTITUTE(UPPER($D2179)," ","")))),"PREMIUM FREE",""))))</f>
        <v/>
      </c>
    </row>
    <row r="2180">
      <c r="AC2180">
        <f>IF($C2180="","",IF(COUNTIF('Códigos Santander (ref)'!$A$2:$A$79,$C2180)&gt;0,"SANTANDER",IF(COUNTIF('Códigos Itaú (ref)'!$A$2:$A$44,$C2180)&gt;0,"ITAU",IF(AND(TRIM(UPPER($I2180))="CONTRATUAL",ISNUMBER(SEARCH("INDIVIDUAL",SUBSTITUTE(UPPER($D2180)," ","")))),"PREMIUM FREE",""))))</f>
        <v/>
      </c>
    </row>
    <row r="2181">
      <c r="AC2181">
        <f>IF($C2181="","",IF(COUNTIF('Códigos Santander (ref)'!$A$2:$A$79,$C2181)&gt;0,"SANTANDER",IF(COUNTIF('Códigos Itaú (ref)'!$A$2:$A$44,$C2181)&gt;0,"ITAU",IF(AND(TRIM(UPPER($I2181))="CONTRATUAL",ISNUMBER(SEARCH("INDIVIDUAL",SUBSTITUTE(UPPER($D2181)," ","")))),"PREMIUM FREE",""))))</f>
        <v/>
      </c>
    </row>
    <row r="2182">
      <c r="AC2182">
        <f>IF($C2182="","",IF(COUNTIF('Códigos Santander (ref)'!$A$2:$A$79,$C2182)&gt;0,"SANTANDER",IF(COUNTIF('Códigos Itaú (ref)'!$A$2:$A$44,$C2182)&gt;0,"ITAU",IF(AND(TRIM(UPPER($I2182))="CONTRATUAL",ISNUMBER(SEARCH("INDIVIDUAL",SUBSTITUTE(UPPER($D2182)," ","")))),"PREMIUM FREE",""))))</f>
        <v/>
      </c>
    </row>
    <row r="2183">
      <c r="AC2183">
        <f>IF($C2183="","",IF(COUNTIF('Códigos Santander (ref)'!$A$2:$A$79,$C2183)&gt;0,"SANTANDER",IF(COUNTIF('Códigos Itaú (ref)'!$A$2:$A$44,$C2183)&gt;0,"ITAU",IF(AND(TRIM(UPPER($I2183))="CONTRATUAL",ISNUMBER(SEARCH("INDIVIDUAL",SUBSTITUTE(UPPER($D2183)," ","")))),"PREMIUM FREE",""))))</f>
        <v/>
      </c>
    </row>
    <row r="2184">
      <c r="AC2184">
        <f>IF($C2184="","",IF(COUNTIF('Códigos Santander (ref)'!$A$2:$A$79,$C2184)&gt;0,"SANTANDER",IF(COUNTIF('Códigos Itaú (ref)'!$A$2:$A$44,$C2184)&gt;0,"ITAU",IF(AND(TRIM(UPPER($I2184))="CONTRATUAL",ISNUMBER(SEARCH("INDIVIDUAL",SUBSTITUTE(UPPER($D2184)," ","")))),"PREMIUM FREE",""))))</f>
        <v/>
      </c>
    </row>
    <row r="2185">
      <c r="AC2185">
        <f>IF($C2185="","",IF(COUNTIF('Códigos Santander (ref)'!$A$2:$A$79,$C2185)&gt;0,"SANTANDER",IF(COUNTIF('Códigos Itaú (ref)'!$A$2:$A$44,$C2185)&gt;0,"ITAU",IF(AND(TRIM(UPPER($I2185))="CONTRATUAL",ISNUMBER(SEARCH("INDIVIDUAL",SUBSTITUTE(UPPER($D2185)," ","")))),"PREMIUM FREE",""))))</f>
        <v/>
      </c>
    </row>
    <row r="2186">
      <c r="AC2186">
        <f>IF($C2186="","",IF(COUNTIF('Códigos Santander (ref)'!$A$2:$A$79,$C2186)&gt;0,"SANTANDER",IF(COUNTIF('Códigos Itaú (ref)'!$A$2:$A$44,$C2186)&gt;0,"ITAU",IF(AND(TRIM(UPPER($I2186))="CONTRATUAL",ISNUMBER(SEARCH("INDIVIDUAL",SUBSTITUTE(UPPER($D2186)," ","")))),"PREMIUM FREE",""))))</f>
        <v/>
      </c>
    </row>
    <row r="2187">
      <c r="AC2187">
        <f>IF($C2187="","",IF(COUNTIF('Códigos Santander (ref)'!$A$2:$A$79,$C2187)&gt;0,"SANTANDER",IF(COUNTIF('Códigos Itaú (ref)'!$A$2:$A$44,$C2187)&gt;0,"ITAU",IF(AND(TRIM(UPPER($I2187))="CONTRATUAL",ISNUMBER(SEARCH("INDIVIDUAL",SUBSTITUTE(UPPER($D2187)," ","")))),"PREMIUM FREE",""))))</f>
        <v/>
      </c>
    </row>
    <row r="2188">
      <c r="AC2188">
        <f>IF($C2188="","",IF(COUNTIF('Códigos Santander (ref)'!$A$2:$A$79,$C2188)&gt;0,"SANTANDER",IF(COUNTIF('Códigos Itaú (ref)'!$A$2:$A$44,$C2188)&gt;0,"ITAU",IF(AND(TRIM(UPPER($I2188))="CONTRATUAL",ISNUMBER(SEARCH("INDIVIDUAL",SUBSTITUTE(UPPER($D2188)," ","")))),"PREMIUM FREE",""))))</f>
        <v/>
      </c>
    </row>
    <row r="2189">
      <c r="AC2189">
        <f>IF($C2189="","",IF(COUNTIF('Códigos Santander (ref)'!$A$2:$A$79,$C2189)&gt;0,"SANTANDER",IF(COUNTIF('Códigos Itaú (ref)'!$A$2:$A$44,$C2189)&gt;0,"ITAU",IF(AND(TRIM(UPPER($I2189))="CONTRATUAL",ISNUMBER(SEARCH("INDIVIDUAL",SUBSTITUTE(UPPER($D2189)," ","")))),"PREMIUM FREE",""))))</f>
        <v/>
      </c>
    </row>
    <row r="2190">
      <c r="AC2190">
        <f>IF($C2190="","",IF(COUNTIF('Códigos Santander (ref)'!$A$2:$A$79,$C2190)&gt;0,"SANTANDER",IF(COUNTIF('Códigos Itaú (ref)'!$A$2:$A$44,$C2190)&gt;0,"ITAU",IF(AND(TRIM(UPPER($I2190))="CONTRATUAL",ISNUMBER(SEARCH("INDIVIDUAL",SUBSTITUTE(UPPER($D2190)," ","")))),"PREMIUM FREE",""))))</f>
        <v/>
      </c>
    </row>
    <row r="2191">
      <c r="AC2191">
        <f>IF($C2191="","",IF(COUNTIF('Códigos Santander (ref)'!$A$2:$A$79,$C2191)&gt;0,"SANTANDER",IF(COUNTIF('Códigos Itaú (ref)'!$A$2:$A$44,$C2191)&gt;0,"ITAU",IF(AND(TRIM(UPPER($I2191))="CONTRATUAL",ISNUMBER(SEARCH("INDIVIDUAL",SUBSTITUTE(UPPER($D2191)," ","")))),"PREMIUM FREE",""))))</f>
        <v/>
      </c>
    </row>
    <row r="2192">
      <c r="AC2192">
        <f>IF($C2192="","",IF(COUNTIF('Códigos Santander (ref)'!$A$2:$A$79,$C2192)&gt;0,"SANTANDER",IF(COUNTIF('Códigos Itaú (ref)'!$A$2:$A$44,$C2192)&gt;0,"ITAU",IF(AND(TRIM(UPPER($I2192))="CONTRATUAL",ISNUMBER(SEARCH("INDIVIDUAL",SUBSTITUTE(UPPER($D2192)," ","")))),"PREMIUM FREE",""))))</f>
        <v/>
      </c>
    </row>
    <row r="2193">
      <c r="AC2193">
        <f>IF($C2193="","",IF(COUNTIF('Códigos Santander (ref)'!$A$2:$A$79,$C2193)&gt;0,"SANTANDER",IF(COUNTIF('Códigos Itaú (ref)'!$A$2:$A$44,$C2193)&gt;0,"ITAU",IF(AND(TRIM(UPPER($I2193))="CONTRATUAL",ISNUMBER(SEARCH("INDIVIDUAL",SUBSTITUTE(UPPER($D2193)," ","")))),"PREMIUM FREE",""))))</f>
        <v/>
      </c>
    </row>
    <row r="2194">
      <c r="AC2194">
        <f>IF($C2194="","",IF(COUNTIF('Códigos Santander (ref)'!$A$2:$A$79,$C2194)&gt;0,"SANTANDER",IF(COUNTIF('Códigos Itaú (ref)'!$A$2:$A$44,$C2194)&gt;0,"ITAU",IF(AND(TRIM(UPPER($I2194))="CONTRATUAL",ISNUMBER(SEARCH("INDIVIDUAL",SUBSTITUTE(UPPER($D2194)," ","")))),"PREMIUM FREE",""))))</f>
        <v/>
      </c>
    </row>
    <row r="2195">
      <c r="AC2195">
        <f>IF($C2195="","",IF(COUNTIF('Códigos Santander (ref)'!$A$2:$A$79,$C2195)&gt;0,"SANTANDER",IF(COUNTIF('Códigos Itaú (ref)'!$A$2:$A$44,$C2195)&gt;0,"ITAU",IF(AND(TRIM(UPPER($I2195))="CONTRATUAL",ISNUMBER(SEARCH("INDIVIDUAL",SUBSTITUTE(UPPER($D2195)," ","")))),"PREMIUM FREE",""))))</f>
        <v/>
      </c>
    </row>
    <row r="2196">
      <c r="AC2196">
        <f>IF($C2196="","",IF(COUNTIF('Códigos Santander (ref)'!$A$2:$A$79,$C2196)&gt;0,"SANTANDER",IF(COUNTIF('Códigos Itaú (ref)'!$A$2:$A$44,$C2196)&gt;0,"ITAU",IF(AND(TRIM(UPPER($I2196))="CONTRATUAL",ISNUMBER(SEARCH("INDIVIDUAL",SUBSTITUTE(UPPER($D2196)," ","")))),"PREMIUM FREE",""))))</f>
        <v/>
      </c>
    </row>
    <row r="2197">
      <c r="AC2197">
        <f>IF($C2197="","",IF(COUNTIF('Códigos Santander (ref)'!$A$2:$A$79,$C2197)&gt;0,"SANTANDER",IF(COUNTIF('Códigos Itaú (ref)'!$A$2:$A$44,$C2197)&gt;0,"ITAU",IF(AND(TRIM(UPPER($I2197))="CONTRATUAL",ISNUMBER(SEARCH("INDIVIDUAL",SUBSTITUTE(UPPER($D2197)," ","")))),"PREMIUM FREE",""))))</f>
        <v/>
      </c>
    </row>
    <row r="2198">
      <c r="AC2198">
        <f>IF($C2198="","",IF(COUNTIF('Códigos Santander (ref)'!$A$2:$A$79,$C2198)&gt;0,"SANTANDER",IF(COUNTIF('Códigos Itaú (ref)'!$A$2:$A$44,$C2198)&gt;0,"ITAU",IF(AND(TRIM(UPPER($I2198))="CONTRATUAL",ISNUMBER(SEARCH("INDIVIDUAL",SUBSTITUTE(UPPER($D2198)," ","")))),"PREMIUM FREE",""))))</f>
        <v/>
      </c>
    </row>
    <row r="2199">
      <c r="AC2199">
        <f>IF($C2199="","",IF(COUNTIF('Códigos Santander (ref)'!$A$2:$A$79,$C2199)&gt;0,"SANTANDER",IF(COUNTIF('Códigos Itaú (ref)'!$A$2:$A$44,$C2199)&gt;0,"ITAU",IF(AND(TRIM(UPPER($I2199))="CONTRATUAL",ISNUMBER(SEARCH("INDIVIDUAL",SUBSTITUTE(UPPER($D2199)," ","")))),"PREMIUM FREE",""))))</f>
        <v/>
      </c>
    </row>
    <row r="2200">
      <c r="AC2200">
        <f>IF($C2200="","",IF(COUNTIF('Códigos Santander (ref)'!$A$2:$A$79,$C2200)&gt;0,"SANTANDER",IF(COUNTIF('Códigos Itaú (ref)'!$A$2:$A$44,$C2200)&gt;0,"ITAU",IF(AND(TRIM(UPPER($I2200))="CONTRATUAL",ISNUMBER(SEARCH("INDIVIDUAL",SUBSTITUTE(UPPER($D2200)," ","")))),"PREMIUM FREE",""))))</f>
        <v/>
      </c>
    </row>
    <row r="2201">
      <c r="AC2201">
        <f>IF($C2201="","",IF(COUNTIF('Códigos Santander (ref)'!$A$2:$A$79,$C2201)&gt;0,"SANTANDER",IF(COUNTIF('Códigos Itaú (ref)'!$A$2:$A$44,$C2201)&gt;0,"ITAU",IF(AND(TRIM(UPPER($I2201))="CONTRATUAL",ISNUMBER(SEARCH("INDIVIDUAL",SUBSTITUTE(UPPER($D2201)," ","")))),"PREMIUM FREE",""))))</f>
        <v/>
      </c>
    </row>
    <row r="2202">
      <c r="AC2202">
        <f>IF($C2202="","",IF(COUNTIF('Códigos Santander (ref)'!$A$2:$A$79,$C2202)&gt;0,"SANTANDER",IF(COUNTIF('Códigos Itaú (ref)'!$A$2:$A$44,$C2202)&gt;0,"ITAU",IF(AND(TRIM(UPPER($I2202))="CONTRATUAL",ISNUMBER(SEARCH("INDIVIDUAL",SUBSTITUTE(UPPER($D2202)," ","")))),"PREMIUM FREE",""))))</f>
        <v/>
      </c>
    </row>
    <row r="2203">
      <c r="AC2203">
        <f>IF($C2203="","",IF(COUNTIF('Códigos Santander (ref)'!$A$2:$A$79,$C2203)&gt;0,"SANTANDER",IF(COUNTIF('Códigos Itaú (ref)'!$A$2:$A$44,$C2203)&gt;0,"ITAU",IF(AND(TRIM(UPPER($I2203))="CONTRATUAL",ISNUMBER(SEARCH("INDIVIDUAL",SUBSTITUTE(UPPER($D2203)," ","")))),"PREMIUM FREE",""))))</f>
        <v/>
      </c>
    </row>
    <row r="2204">
      <c r="AC2204">
        <f>IF($C2204="","",IF(COUNTIF('Códigos Santander (ref)'!$A$2:$A$79,$C2204)&gt;0,"SANTANDER",IF(COUNTIF('Códigos Itaú (ref)'!$A$2:$A$44,$C2204)&gt;0,"ITAU",IF(AND(TRIM(UPPER($I2204))="CONTRATUAL",ISNUMBER(SEARCH("INDIVIDUAL",SUBSTITUTE(UPPER($D2204)," ","")))),"PREMIUM FREE",""))))</f>
        <v/>
      </c>
    </row>
    <row r="2205">
      <c r="AC2205">
        <f>IF($C2205="","",IF(COUNTIF('Códigos Santander (ref)'!$A$2:$A$79,$C2205)&gt;0,"SANTANDER",IF(COUNTIF('Códigos Itaú (ref)'!$A$2:$A$44,$C2205)&gt;0,"ITAU",IF(AND(TRIM(UPPER($I2205))="CONTRATUAL",ISNUMBER(SEARCH("INDIVIDUAL",SUBSTITUTE(UPPER($D2205)," ","")))),"PREMIUM FREE",""))))</f>
        <v/>
      </c>
    </row>
    <row r="2206">
      <c r="AC2206">
        <f>IF($C2206="","",IF(COUNTIF('Códigos Santander (ref)'!$A$2:$A$79,$C2206)&gt;0,"SANTANDER",IF(COUNTIF('Códigos Itaú (ref)'!$A$2:$A$44,$C2206)&gt;0,"ITAU",IF(AND(TRIM(UPPER($I2206))="CONTRATUAL",ISNUMBER(SEARCH("INDIVIDUAL",SUBSTITUTE(UPPER($D2206)," ","")))),"PREMIUM FREE",""))))</f>
        <v/>
      </c>
    </row>
    <row r="2207">
      <c r="AC2207">
        <f>IF($C2207="","",IF(COUNTIF('Códigos Santander (ref)'!$A$2:$A$79,$C2207)&gt;0,"SANTANDER",IF(COUNTIF('Códigos Itaú (ref)'!$A$2:$A$44,$C2207)&gt;0,"ITAU",IF(AND(TRIM(UPPER($I2207))="CONTRATUAL",ISNUMBER(SEARCH("INDIVIDUAL",SUBSTITUTE(UPPER($D2207)," ","")))),"PREMIUM FREE",""))))</f>
        <v/>
      </c>
    </row>
    <row r="2208">
      <c r="AC2208">
        <f>IF($C2208="","",IF(COUNTIF('Códigos Santander (ref)'!$A$2:$A$79,$C2208)&gt;0,"SANTANDER",IF(COUNTIF('Códigos Itaú (ref)'!$A$2:$A$44,$C2208)&gt;0,"ITAU",IF(AND(TRIM(UPPER($I2208))="CONTRATUAL",ISNUMBER(SEARCH("INDIVIDUAL",SUBSTITUTE(UPPER($D2208)," ","")))),"PREMIUM FREE",""))))</f>
        <v/>
      </c>
    </row>
    <row r="2209">
      <c r="AC2209">
        <f>IF($C2209="","",IF(COUNTIF('Códigos Santander (ref)'!$A$2:$A$79,$C2209)&gt;0,"SANTANDER",IF(COUNTIF('Códigos Itaú (ref)'!$A$2:$A$44,$C2209)&gt;0,"ITAU",IF(AND(TRIM(UPPER($I2209))="CONTRATUAL",ISNUMBER(SEARCH("INDIVIDUAL",SUBSTITUTE(UPPER($D2209)," ","")))),"PREMIUM FREE",""))))</f>
        <v/>
      </c>
    </row>
    <row r="2210">
      <c r="AC2210">
        <f>IF($C2210="","",IF(COUNTIF('Códigos Santander (ref)'!$A$2:$A$79,$C2210)&gt;0,"SANTANDER",IF(COUNTIF('Códigos Itaú (ref)'!$A$2:$A$44,$C2210)&gt;0,"ITAU",IF(AND(TRIM(UPPER($I2210))="CONTRATUAL",ISNUMBER(SEARCH("INDIVIDUAL",SUBSTITUTE(UPPER($D2210)," ","")))),"PREMIUM FREE",""))))</f>
        <v/>
      </c>
    </row>
    <row r="2211">
      <c r="AC2211">
        <f>IF($C2211="","",IF(COUNTIF('Códigos Santander (ref)'!$A$2:$A$79,$C2211)&gt;0,"SANTANDER",IF(COUNTIF('Códigos Itaú (ref)'!$A$2:$A$44,$C2211)&gt;0,"ITAU",IF(AND(TRIM(UPPER($I2211))="CONTRATUAL",ISNUMBER(SEARCH("INDIVIDUAL",SUBSTITUTE(UPPER($D2211)," ","")))),"PREMIUM FREE",""))))</f>
        <v/>
      </c>
    </row>
    <row r="2212">
      <c r="AC2212">
        <f>IF($C2212="","",IF(COUNTIF('Códigos Santander (ref)'!$A$2:$A$79,$C2212)&gt;0,"SANTANDER",IF(COUNTIF('Códigos Itaú (ref)'!$A$2:$A$44,$C2212)&gt;0,"ITAU",IF(AND(TRIM(UPPER($I2212))="CONTRATUAL",ISNUMBER(SEARCH("INDIVIDUAL",SUBSTITUTE(UPPER($D2212)," ","")))),"PREMIUM FREE",""))))</f>
        <v/>
      </c>
    </row>
    <row r="2213">
      <c r="AC2213">
        <f>IF($C2213="","",IF(COUNTIF('Códigos Santander (ref)'!$A$2:$A$79,$C2213)&gt;0,"SANTANDER",IF(COUNTIF('Códigos Itaú (ref)'!$A$2:$A$44,$C2213)&gt;0,"ITAU",IF(AND(TRIM(UPPER($I2213))="CONTRATUAL",ISNUMBER(SEARCH("INDIVIDUAL",SUBSTITUTE(UPPER($D2213)," ","")))),"PREMIUM FREE",""))))</f>
        <v/>
      </c>
    </row>
    <row r="2214">
      <c r="AC2214">
        <f>IF($C2214="","",IF(COUNTIF('Códigos Santander (ref)'!$A$2:$A$79,$C2214)&gt;0,"SANTANDER",IF(COUNTIF('Códigos Itaú (ref)'!$A$2:$A$44,$C2214)&gt;0,"ITAU",IF(AND(TRIM(UPPER($I2214))="CONTRATUAL",ISNUMBER(SEARCH("INDIVIDUAL",SUBSTITUTE(UPPER($D2214)," ","")))),"PREMIUM FREE",""))))</f>
        <v/>
      </c>
    </row>
    <row r="2215">
      <c r="AC2215">
        <f>IF($C2215="","",IF(COUNTIF('Códigos Santander (ref)'!$A$2:$A$79,$C2215)&gt;0,"SANTANDER",IF(COUNTIF('Códigos Itaú (ref)'!$A$2:$A$44,$C2215)&gt;0,"ITAU",IF(AND(TRIM(UPPER($I2215))="CONTRATUAL",ISNUMBER(SEARCH("INDIVIDUAL",SUBSTITUTE(UPPER($D2215)," ","")))),"PREMIUM FREE",""))))</f>
        <v/>
      </c>
    </row>
    <row r="2216">
      <c r="AC2216">
        <f>IF($C2216="","",IF(COUNTIF('Códigos Santander (ref)'!$A$2:$A$79,$C2216)&gt;0,"SANTANDER",IF(COUNTIF('Códigos Itaú (ref)'!$A$2:$A$44,$C2216)&gt;0,"ITAU",IF(AND(TRIM(UPPER($I2216))="CONTRATUAL",ISNUMBER(SEARCH("INDIVIDUAL",SUBSTITUTE(UPPER($D2216)," ","")))),"PREMIUM FREE",""))))</f>
        <v/>
      </c>
    </row>
    <row r="2217">
      <c r="AC2217">
        <f>IF($C2217="","",IF(COUNTIF('Códigos Santander (ref)'!$A$2:$A$79,$C2217)&gt;0,"SANTANDER",IF(COUNTIF('Códigos Itaú (ref)'!$A$2:$A$44,$C2217)&gt;0,"ITAU",IF(AND(TRIM(UPPER($I2217))="CONTRATUAL",ISNUMBER(SEARCH("INDIVIDUAL",SUBSTITUTE(UPPER($D2217)," ","")))),"PREMIUM FREE",""))))</f>
        <v/>
      </c>
    </row>
    <row r="2218">
      <c r="AC2218">
        <f>IF($C2218="","",IF(COUNTIF('Códigos Santander (ref)'!$A$2:$A$79,$C2218)&gt;0,"SANTANDER",IF(COUNTIF('Códigos Itaú (ref)'!$A$2:$A$44,$C2218)&gt;0,"ITAU",IF(AND(TRIM(UPPER($I2218))="CONTRATUAL",ISNUMBER(SEARCH("INDIVIDUAL",SUBSTITUTE(UPPER($D2218)," ","")))),"PREMIUM FREE",""))))</f>
        <v/>
      </c>
    </row>
    <row r="2219">
      <c r="AC2219">
        <f>IF($C2219="","",IF(COUNTIF('Códigos Santander (ref)'!$A$2:$A$79,$C2219)&gt;0,"SANTANDER",IF(COUNTIF('Códigos Itaú (ref)'!$A$2:$A$44,$C2219)&gt;0,"ITAU",IF(AND(TRIM(UPPER($I2219))="CONTRATUAL",ISNUMBER(SEARCH("INDIVIDUAL",SUBSTITUTE(UPPER($D2219)," ","")))),"PREMIUM FREE",""))))</f>
        <v/>
      </c>
    </row>
    <row r="2220">
      <c r="AC2220">
        <f>IF($C2220="","",IF(COUNTIF('Códigos Santander (ref)'!$A$2:$A$79,$C2220)&gt;0,"SANTANDER",IF(COUNTIF('Códigos Itaú (ref)'!$A$2:$A$44,$C2220)&gt;0,"ITAU",IF(AND(TRIM(UPPER($I2220))="CONTRATUAL",ISNUMBER(SEARCH("INDIVIDUAL",SUBSTITUTE(UPPER($D2220)," ","")))),"PREMIUM FREE",""))))</f>
        <v/>
      </c>
    </row>
    <row r="2221">
      <c r="AC2221">
        <f>IF($C2221="","",IF(COUNTIF('Códigos Santander (ref)'!$A$2:$A$79,$C2221)&gt;0,"SANTANDER",IF(COUNTIF('Códigos Itaú (ref)'!$A$2:$A$44,$C2221)&gt;0,"ITAU",IF(AND(TRIM(UPPER($I2221))="CONTRATUAL",ISNUMBER(SEARCH("INDIVIDUAL",SUBSTITUTE(UPPER($D2221)," ","")))),"PREMIUM FREE",""))))</f>
        <v/>
      </c>
    </row>
    <row r="2222">
      <c r="AC2222">
        <f>IF($C2222="","",IF(COUNTIF('Códigos Santander (ref)'!$A$2:$A$79,$C2222)&gt;0,"SANTANDER",IF(COUNTIF('Códigos Itaú (ref)'!$A$2:$A$44,$C2222)&gt;0,"ITAU",IF(AND(TRIM(UPPER($I2222))="CONTRATUAL",ISNUMBER(SEARCH("INDIVIDUAL",SUBSTITUTE(UPPER($D2222)," ","")))),"PREMIUM FREE",""))))</f>
        <v/>
      </c>
    </row>
    <row r="2223">
      <c r="AC2223">
        <f>IF($C2223="","",IF(COUNTIF('Códigos Santander (ref)'!$A$2:$A$79,$C2223)&gt;0,"SANTANDER",IF(COUNTIF('Códigos Itaú (ref)'!$A$2:$A$44,$C2223)&gt;0,"ITAU",IF(AND(TRIM(UPPER($I2223))="CONTRATUAL",ISNUMBER(SEARCH("INDIVIDUAL",SUBSTITUTE(UPPER($D2223)," ","")))),"PREMIUM FREE",""))))</f>
        <v/>
      </c>
    </row>
    <row r="2224">
      <c r="AC2224">
        <f>IF($C2224="","",IF(COUNTIF('Códigos Santander (ref)'!$A$2:$A$79,$C2224)&gt;0,"SANTANDER",IF(COUNTIF('Códigos Itaú (ref)'!$A$2:$A$44,$C2224)&gt;0,"ITAU",IF(AND(TRIM(UPPER($I2224))="CONTRATUAL",ISNUMBER(SEARCH("INDIVIDUAL",SUBSTITUTE(UPPER($D2224)," ","")))),"PREMIUM FREE",""))))</f>
        <v/>
      </c>
    </row>
    <row r="2225">
      <c r="AC2225">
        <f>IF($C2225="","",IF(COUNTIF('Códigos Santander (ref)'!$A$2:$A$79,$C2225)&gt;0,"SANTANDER",IF(COUNTIF('Códigos Itaú (ref)'!$A$2:$A$44,$C2225)&gt;0,"ITAU",IF(AND(TRIM(UPPER($I2225))="CONTRATUAL",ISNUMBER(SEARCH("INDIVIDUAL",SUBSTITUTE(UPPER($D2225)," ","")))),"PREMIUM FREE",""))))</f>
        <v/>
      </c>
    </row>
    <row r="2226">
      <c r="AC2226">
        <f>IF($C2226="","",IF(COUNTIF('Códigos Santander (ref)'!$A$2:$A$79,$C2226)&gt;0,"SANTANDER",IF(COUNTIF('Códigos Itaú (ref)'!$A$2:$A$44,$C2226)&gt;0,"ITAU",IF(AND(TRIM(UPPER($I2226))="CONTRATUAL",ISNUMBER(SEARCH("INDIVIDUAL",SUBSTITUTE(UPPER($D2226)," ","")))),"PREMIUM FREE",""))))</f>
        <v/>
      </c>
    </row>
    <row r="2227">
      <c r="AC2227">
        <f>IF($C2227="","",IF(COUNTIF('Códigos Santander (ref)'!$A$2:$A$79,$C2227)&gt;0,"SANTANDER",IF(COUNTIF('Códigos Itaú (ref)'!$A$2:$A$44,$C2227)&gt;0,"ITAU",IF(AND(TRIM(UPPER($I2227))="CONTRATUAL",ISNUMBER(SEARCH("INDIVIDUAL",SUBSTITUTE(UPPER($D2227)," ","")))),"PREMIUM FREE",""))))</f>
        <v/>
      </c>
    </row>
    <row r="2228">
      <c r="AC2228">
        <f>IF($C2228="","",IF(COUNTIF('Códigos Santander (ref)'!$A$2:$A$79,$C2228)&gt;0,"SANTANDER",IF(COUNTIF('Códigos Itaú (ref)'!$A$2:$A$44,$C2228)&gt;0,"ITAU",IF(AND(TRIM(UPPER($I2228))="CONTRATUAL",ISNUMBER(SEARCH("INDIVIDUAL",SUBSTITUTE(UPPER($D2228)," ","")))),"PREMIUM FREE",""))))</f>
        <v/>
      </c>
    </row>
    <row r="2229">
      <c r="AC2229">
        <f>IF($C2229="","",IF(COUNTIF('Códigos Santander (ref)'!$A$2:$A$79,$C2229)&gt;0,"SANTANDER",IF(COUNTIF('Códigos Itaú (ref)'!$A$2:$A$44,$C2229)&gt;0,"ITAU",IF(AND(TRIM(UPPER($I2229))="CONTRATUAL",ISNUMBER(SEARCH("INDIVIDUAL",SUBSTITUTE(UPPER($D2229)," ","")))),"PREMIUM FREE",""))))</f>
        <v/>
      </c>
    </row>
    <row r="2230">
      <c r="AC2230">
        <f>IF($C2230="","",IF(COUNTIF('Códigos Santander (ref)'!$A$2:$A$79,$C2230)&gt;0,"SANTANDER",IF(COUNTIF('Códigos Itaú (ref)'!$A$2:$A$44,$C2230)&gt;0,"ITAU",IF(AND(TRIM(UPPER($I2230))="CONTRATUAL",ISNUMBER(SEARCH("INDIVIDUAL",SUBSTITUTE(UPPER($D2230)," ","")))),"PREMIUM FREE",""))))</f>
        <v/>
      </c>
    </row>
    <row r="2231">
      <c r="AC2231">
        <f>IF($C2231="","",IF(COUNTIF('Códigos Santander (ref)'!$A$2:$A$79,$C2231)&gt;0,"SANTANDER",IF(COUNTIF('Códigos Itaú (ref)'!$A$2:$A$44,$C2231)&gt;0,"ITAU",IF(AND(TRIM(UPPER($I2231))="CONTRATUAL",ISNUMBER(SEARCH("INDIVIDUAL",SUBSTITUTE(UPPER($D2231)," ","")))),"PREMIUM FREE",""))))</f>
        <v/>
      </c>
    </row>
    <row r="2232">
      <c r="AC2232">
        <f>IF($C2232="","",IF(COUNTIF('Códigos Santander (ref)'!$A$2:$A$79,$C2232)&gt;0,"SANTANDER",IF(COUNTIF('Códigos Itaú (ref)'!$A$2:$A$44,$C2232)&gt;0,"ITAU",IF(AND(TRIM(UPPER($I2232))="CONTRATUAL",ISNUMBER(SEARCH("INDIVIDUAL",SUBSTITUTE(UPPER($D2232)," ","")))),"PREMIUM FREE",""))))</f>
        <v/>
      </c>
    </row>
    <row r="2233">
      <c r="AC2233">
        <f>IF($C2233="","",IF(COUNTIF('Códigos Santander (ref)'!$A$2:$A$79,$C2233)&gt;0,"SANTANDER",IF(COUNTIF('Códigos Itaú (ref)'!$A$2:$A$44,$C2233)&gt;0,"ITAU",IF(AND(TRIM(UPPER($I2233))="CONTRATUAL",ISNUMBER(SEARCH("INDIVIDUAL",SUBSTITUTE(UPPER($D2233)," ","")))),"PREMIUM FREE",""))))</f>
        <v/>
      </c>
    </row>
    <row r="2234">
      <c r="AC2234">
        <f>IF($C2234="","",IF(COUNTIF('Códigos Santander (ref)'!$A$2:$A$79,$C2234)&gt;0,"SANTANDER",IF(COUNTIF('Códigos Itaú (ref)'!$A$2:$A$44,$C2234)&gt;0,"ITAU",IF(AND(TRIM(UPPER($I2234))="CONTRATUAL",ISNUMBER(SEARCH("INDIVIDUAL",SUBSTITUTE(UPPER($D2234)," ","")))),"PREMIUM FREE",""))))</f>
        <v/>
      </c>
    </row>
    <row r="2235">
      <c r="AC2235">
        <f>IF($C2235="","",IF(COUNTIF('Códigos Santander (ref)'!$A$2:$A$79,$C2235)&gt;0,"SANTANDER",IF(COUNTIF('Códigos Itaú (ref)'!$A$2:$A$44,$C2235)&gt;0,"ITAU",IF(AND(TRIM(UPPER($I2235))="CONTRATUAL",ISNUMBER(SEARCH("INDIVIDUAL",SUBSTITUTE(UPPER($D2235)," ","")))),"PREMIUM FREE",""))))</f>
        <v/>
      </c>
    </row>
    <row r="2236">
      <c r="AC2236">
        <f>IF($C2236="","",IF(COUNTIF('Códigos Santander (ref)'!$A$2:$A$79,$C2236)&gt;0,"SANTANDER",IF(COUNTIF('Códigos Itaú (ref)'!$A$2:$A$44,$C2236)&gt;0,"ITAU",IF(AND(TRIM(UPPER($I2236))="CONTRATUAL",ISNUMBER(SEARCH("INDIVIDUAL",SUBSTITUTE(UPPER($D2236)," ","")))),"PREMIUM FREE",""))))</f>
        <v/>
      </c>
    </row>
    <row r="2237">
      <c r="AC2237">
        <f>IF($C2237="","",IF(COUNTIF('Códigos Santander (ref)'!$A$2:$A$79,$C2237)&gt;0,"SANTANDER",IF(COUNTIF('Códigos Itaú (ref)'!$A$2:$A$44,$C2237)&gt;0,"ITAU",IF(AND(TRIM(UPPER($I2237))="CONTRATUAL",ISNUMBER(SEARCH("INDIVIDUAL",SUBSTITUTE(UPPER($D2237)," ","")))),"PREMIUM FREE",""))))</f>
        <v/>
      </c>
    </row>
    <row r="2238">
      <c r="AC2238">
        <f>IF($C2238="","",IF(COUNTIF('Códigos Santander (ref)'!$A$2:$A$79,$C2238)&gt;0,"SANTANDER",IF(COUNTIF('Códigos Itaú (ref)'!$A$2:$A$44,$C2238)&gt;0,"ITAU",IF(AND(TRIM(UPPER($I2238))="CONTRATUAL",ISNUMBER(SEARCH("INDIVIDUAL",SUBSTITUTE(UPPER($D2238)," ","")))),"PREMIUM FREE",""))))</f>
        <v/>
      </c>
    </row>
    <row r="2239">
      <c r="AC2239">
        <f>IF($C2239="","",IF(COUNTIF('Códigos Santander (ref)'!$A$2:$A$79,$C2239)&gt;0,"SANTANDER",IF(COUNTIF('Códigos Itaú (ref)'!$A$2:$A$44,$C2239)&gt;0,"ITAU",IF(AND(TRIM(UPPER($I2239))="CONTRATUAL",ISNUMBER(SEARCH("INDIVIDUAL",SUBSTITUTE(UPPER($D2239)," ","")))),"PREMIUM FREE",""))))</f>
        <v/>
      </c>
    </row>
    <row r="2240">
      <c r="AC2240">
        <f>IF($C2240="","",IF(COUNTIF('Códigos Santander (ref)'!$A$2:$A$79,$C2240)&gt;0,"SANTANDER",IF(COUNTIF('Códigos Itaú (ref)'!$A$2:$A$44,$C2240)&gt;0,"ITAU",IF(AND(TRIM(UPPER($I2240))="CONTRATUAL",ISNUMBER(SEARCH("INDIVIDUAL",SUBSTITUTE(UPPER($D2240)," ","")))),"PREMIUM FREE",""))))</f>
        <v/>
      </c>
    </row>
    <row r="2241">
      <c r="AC2241">
        <f>IF($C2241="","",IF(COUNTIF('Códigos Santander (ref)'!$A$2:$A$79,$C2241)&gt;0,"SANTANDER",IF(COUNTIF('Códigos Itaú (ref)'!$A$2:$A$44,$C2241)&gt;0,"ITAU",IF(AND(TRIM(UPPER($I2241))="CONTRATUAL",ISNUMBER(SEARCH("INDIVIDUAL",SUBSTITUTE(UPPER($D2241)," ","")))),"PREMIUM FREE",""))))</f>
        <v/>
      </c>
    </row>
    <row r="2242">
      <c r="AC2242">
        <f>IF($C2242="","",IF(COUNTIF('Códigos Santander (ref)'!$A$2:$A$79,$C2242)&gt;0,"SANTANDER",IF(COUNTIF('Códigos Itaú (ref)'!$A$2:$A$44,$C2242)&gt;0,"ITAU",IF(AND(TRIM(UPPER($I2242))="CONTRATUAL",ISNUMBER(SEARCH("INDIVIDUAL",SUBSTITUTE(UPPER($D2242)," ","")))),"PREMIUM FREE",""))))</f>
        <v/>
      </c>
    </row>
    <row r="2243">
      <c r="AC2243">
        <f>IF($C2243="","",IF(COUNTIF('Códigos Santander (ref)'!$A$2:$A$79,$C2243)&gt;0,"SANTANDER",IF(COUNTIF('Códigos Itaú (ref)'!$A$2:$A$44,$C2243)&gt;0,"ITAU",IF(AND(TRIM(UPPER($I2243))="CONTRATUAL",ISNUMBER(SEARCH("INDIVIDUAL",SUBSTITUTE(UPPER($D2243)," ","")))),"PREMIUM FREE",""))))</f>
        <v/>
      </c>
    </row>
    <row r="2244">
      <c r="AC2244">
        <f>IF($C2244="","",IF(COUNTIF('Códigos Santander (ref)'!$A$2:$A$79,$C2244)&gt;0,"SANTANDER",IF(COUNTIF('Códigos Itaú (ref)'!$A$2:$A$44,$C2244)&gt;0,"ITAU",IF(AND(TRIM(UPPER($I2244))="CONTRATUAL",ISNUMBER(SEARCH("INDIVIDUAL",SUBSTITUTE(UPPER($D2244)," ","")))),"PREMIUM FREE",""))))</f>
        <v/>
      </c>
    </row>
    <row r="2245">
      <c r="AC2245">
        <f>IF($C2245="","",IF(COUNTIF('Códigos Santander (ref)'!$A$2:$A$79,$C2245)&gt;0,"SANTANDER",IF(COUNTIF('Códigos Itaú (ref)'!$A$2:$A$44,$C2245)&gt;0,"ITAU",IF(AND(TRIM(UPPER($I2245))="CONTRATUAL",ISNUMBER(SEARCH("INDIVIDUAL",SUBSTITUTE(UPPER($D2245)," ","")))),"PREMIUM FREE",""))))</f>
        <v/>
      </c>
    </row>
    <row r="2246">
      <c r="AC2246">
        <f>IF($C2246="","",IF(COUNTIF('Códigos Santander (ref)'!$A$2:$A$79,$C2246)&gt;0,"SANTANDER",IF(COUNTIF('Códigos Itaú (ref)'!$A$2:$A$44,$C2246)&gt;0,"ITAU",IF(AND(TRIM(UPPER($I2246))="CONTRATUAL",ISNUMBER(SEARCH("INDIVIDUAL",SUBSTITUTE(UPPER($D2246)," ","")))),"PREMIUM FREE",""))))</f>
        <v/>
      </c>
    </row>
    <row r="2247">
      <c r="AC2247">
        <f>IF($C2247="","",IF(COUNTIF('Códigos Santander (ref)'!$A$2:$A$79,$C2247)&gt;0,"SANTANDER",IF(COUNTIF('Códigos Itaú (ref)'!$A$2:$A$44,$C2247)&gt;0,"ITAU",IF(AND(TRIM(UPPER($I2247))="CONTRATUAL",ISNUMBER(SEARCH("INDIVIDUAL",SUBSTITUTE(UPPER($D2247)," ","")))),"PREMIUM FREE",""))))</f>
        <v/>
      </c>
    </row>
    <row r="2248">
      <c r="AC2248">
        <f>IF($C2248="","",IF(COUNTIF('Códigos Santander (ref)'!$A$2:$A$79,$C2248)&gt;0,"SANTANDER",IF(COUNTIF('Códigos Itaú (ref)'!$A$2:$A$44,$C2248)&gt;0,"ITAU",IF(AND(TRIM(UPPER($I2248))="CONTRATUAL",ISNUMBER(SEARCH("INDIVIDUAL",SUBSTITUTE(UPPER($D2248)," ","")))),"PREMIUM FREE",""))))</f>
        <v/>
      </c>
    </row>
    <row r="2249">
      <c r="AC2249">
        <f>IF($C2249="","",IF(COUNTIF('Códigos Santander (ref)'!$A$2:$A$79,$C2249)&gt;0,"SANTANDER",IF(COUNTIF('Códigos Itaú (ref)'!$A$2:$A$44,$C2249)&gt;0,"ITAU",IF(AND(TRIM(UPPER($I2249))="CONTRATUAL",ISNUMBER(SEARCH("INDIVIDUAL",SUBSTITUTE(UPPER($D2249)," ","")))),"PREMIUM FREE",""))))</f>
        <v/>
      </c>
    </row>
    <row r="2250">
      <c r="AC2250">
        <f>IF($C2250="","",IF(COUNTIF('Códigos Santander (ref)'!$A$2:$A$79,$C2250)&gt;0,"SANTANDER",IF(COUNTIF('Códigos Itaú (ref)'!$A$2:$A$44,$C2250)&gt;0,"ITAU",IF(AND(TRIM(UPPER($I2250))="CONTRATUAL",ISNUMBER(SEARCH("INDIVIDUAL",SUBSTITUTE(UPPER($D2250)," ","")))),"PREMIUM FREE",""))))</f>
        <v/>
      </c>
    </row>
    <row r="2251">
      <c r="AC2251">
        <f>IF($C2251="","",IF(COUNTIF('Códigos Santander (ref)'!$A$2:$A$79,$C2251)&gt;0,"SANTANDER",IF(COUNTIF('Códigos Itaú (ref)'!$A$2:$A$44,$C2251)&gt;0,"ITAU",IF(AND(TRIM(UPPER($I2251))="CONTRATUAL",ISNUMBER(SEARCH("INDIVIDUAL",SUBSTITUTE(UPPER($D2251)," ","")))),"PREMIUM FREE",""))))</f>
        <v/>
      </c>
    </row>
    <row r="2252">
      <c r="AC2252">
        <f>IF($C2252="","",IF(COUNTIF('Códigos Santander (ref)'!$A$2:$A$79,$C2252)&gt;0,"SANTANDER",IF(COUNTIF('Códigos Itaú (ref)'!$A$2:$A$44,$C2252)&gt;0,"ITAU",IF(AND(TRIM(UPPER($I2252))="CONTRATUAL",ISNUMBER(SEARCH("INDIVIDUAL",SUBSTITUTE(UPPER($D2252)," ","")))),"PREMIUM FREE",""))))</f>
        <v/>
      </c>
    </row>
    <row r="2253">
      <c r="AC2253">
        <f>IF($C2253="","",IF(COUNTIF('Códigos Santander (ref)'!$A$2:$A$79,$C2253)&gt;0,"SANTANDER",IF(COUNTIF('Códigos Itaú (ref)'!$A$2:$A$44,$C2253)&gt;0,"ITAU",IF(AND(TRIM(UPPER($I2253))="CONTRATUAL",ISNUMBER(SEARCH("INDIVIDUAL",SUBSTITUTE(UPPER($D2253)," ","")))),"PREMIUM FREE",""))))</f>
        <v/>
      </c>
    </row>
    <row r="2254">
      <c r="AC2254">
        <f>IF($C2254="","",IF(COUNTIF('Códigos Santander (ref)'!$A$2:$A$79,$C2254)&gt;0,"SANTANDER",IF(COUNTIF('Códigos Itaú (ref)'!$A$2:$A$44,$C2254)&gt;0,"ITAU",IF(AND(TRIM(UPPER($I2254))="CONTRATUAL",ISNUMBER(SEARCH("INDIVIDUAL",SUBSTITUTE(UPPER($D2254)," ","")))),"PREMIUM FREE",""))))</f>
        <v/>
      </c>
    </row>
    <row r="2255">
      <c r="AC2255">
        <f>IF($C2255="","",IF(COUNTIF('Códigos Santander (ref)'!$A$2:$A$79,$C2255)&gt;0,"SANTANDER",IF(COUNTIF('Códigos Itaú (ref)'!$A$2:$A$44,$C2255)&gt;0,"ITAU",IF(AND(TRIM(UPPER($I2255))="CONTRATUAL",ISNUMBER(SEARCH("INDIVIDUAL",SUBSTITUTE(UPPER($D2255)," ","")))),"PREMIUM FREE",""))))</f>
        <v/>
      </c>
    </row>
    <row r="2256">
      <c r="AC2256">
        <f>IF($C2256="","",IF(COUNTIF('Códigos Santander (ref)'!$A$2:$A$79,$C2256)&gt;0,"SANTANDER",IF(COUNTIF('Códigos Itaú (ref)'!$A$2:$A$44,$C2256)&gt;0,"ITAU",IF(AND(TRIM(UPPER($I2256))="CONTRATUAL",ISNUMBER(SEARCH("INDIVIDUAL",SUBSTITUTE(UPPER($D2256)," ","")))),"PREMIUM FREE",""))))</f>
        <v/>
      </c>
    </row>
    <row r="2257">
      <c r="AC2257">
        <f>IF($C2257="","",IF(COUNTIF('Códigos Santander (ref)'!$A$2:$A$79,$C2257)&gt;0,"SANTANDER",IF(COUNTIF('Códigos Itaú (ref)'!$A$2:$A$44,$C2257)&gt;0,"ITAU",IF(AND(TRIM(UPPER($I2257))="CONTRATUAL",ISNUMBER(SEARCH("INDIVIDUAL",SUBSTITUTE(UPPER($D2257)," ","")))),"PREMIUM FREE",""))))</f>
        <v/>
      </c>
    </row>
    <row r="2258">
      <c r="AC2258">
        <f>IF($C2258="","",IF(COUNTIF('Códigos Santander (ref)'!$A$2:$A$79,$C2258)&gt;0,"SANTANDER",IF(COUNTIF('Códigos Itaú (ref)'!$A$2:$A$44,$C2258)&gt;0,"ITAU",IF(AND(TRIM(UPPER($I2258))="CONTRATUAL",ISNUMBER(SEARCH("INDIVIDUAL",SUBSTITUTE(UPPER($D2258)," ","")))),"PREMIUM FREE",""))))</f>
        <v/>
      </c>
    </row>
    <row r="2259">
      <c r="AC2259">
        <f>IF($C2259="","",IF(COUNTIF('Códigos Santander (ref)'!$A$2:$A$79,$C2259)&gt;0,"SANTANDER",IF(COUNTIF('Códigos Itaú (ref)'!$A$2:$A$44,$C2259)&gt;0,"ITAU",IF(AND(TRIM(UPPER($I2259))="CONTRATUAL",ISNUMBER(SEARCH("INDIVIDUAL",SUBSTITUTE(UPPER($D2259)," ","")))),"PREMIUM FREE",""))))</f>
        <v/>
      </c>
    </row>
    <row r="2260">
      <c r="AC2260">
        <f>IF($C2260="","",IF(COUNTIF('Códigos Santander (ref)'!$A$2:$A$79,$C2260)&gt;0,"SANTANDER",IF(COUNTIF('Códigos Itaú (ref)'!$A$2:$A$44,$C2260)&gt;0,"ITAU",IF(AND(TRIM(UPPER($I2260))="CONTRATUAL",ISNUMBER(SEARCH("INDIVIDUAL",SUBSTITUTE(UPPER($D2260)," ","")))),"PREMIUM FREE",""))))</f>
        <v/>
      </c>
    </row>
    <row r="2261">
      <c r="AC2261">
        <f>IF($C2261="","",IF(COUNTIF('Códigos Santander (ref)'!$A$2:$A$79,$C2261)&gt;0,"SANTANDER",IF(COUNTIF('Códigos Itaú (ref)'!$A$2:$A$44,$C2261)&gt;0,"ITAU",IF(AND(TRIM(UPPER($I2261))="CONTRATUAL",ISNUMBER(SEARCH("INDIVIDUAL",SUBSTITUTE(UPPER($D2261)," ","")))),"PREMIUM FREE",""))))</f>
        <v/>
      </c>
    </row>
    <row r="2262">
      <c r="AC2262">
        <f>IF($C2262="","",IF(COUNTIF('Códigos Santander (ref)'!$A$2:$A$79,$C2262)&gt;0,"SANTANDER",IF(COUNTIF('Códigos Itaú (ref)'!$A$2:$A$44,$C2262)&gt;0,"ITAU",IF(AND(TRIM(UPPER($I2262))="CONTRATUAL",ISNUMBER(SEARCH("INDIVIDUAL",SUBSTITUTE(UPPER($D2262)," ","")))),"PREMIUM FREE",""))))</f>
        <v/>
      </c>
    </row>
    <row r="2263">
      <c r="AC2263">
        <f>IF($C2263="","",IF(COUNTIF('Códigos Santander (ref)'!$A$2:$A$79,$C2263)&gt;0,"SANTANDER",IF(COUNTIF('Códigos Itaú (ref)'!$A$2:$A$44,$C2263)&gt;0,"ITAU",IF(AND(TRIM(UPPER($I2263))="CONTRATUAL",ISNUMBER(SEARCH("INDIVIDUAL",SUBSTITUTE(UPPER($D2263)," ","")))),"PREMIUM FREE",""))))</f>
        <v/>
      </c>
    </row>
    <row r="2264">
      <c r="AC2264">
        <f>IF($C2264="","",IF(COUNTIF('Códigos Santander (ref)'!$A$2:$A$79,$C2264)&gt;0,"SANTANDER",IF(COUNTIF('Códigos Itaú (ref)'!$A$2:$A$44,$C2264)&gt;0,"ITAU",IF(AND(TRIM(UPPER($I2264))="CONTRATUAL",ISNUMBER(SEARCH("INDIVIDUAL",SUBSTITUTE(UPPER($D2264)," ","")))),"PREMIUM FREE",""))))</f>
        <v/>
      </c>
    </row>
    <row r="2265">
      <c r="AC2265">
        <f>IF($C2265="","",IF(COUNTIF('Códigos Santander (ref)'!$A$2:$A$79,$C2265)&gt;0,"SANTANDER",IF(COUNTIF('Códigos Itaú (ref)'!$A$2:$A$44,$C2265)&gt;0,"ITAU",IF(AND(TRIM(UPPER($I2265))="CONTRATUAL",ISNUMBER(SEARCH("INDIVIDUAL",SUBSTITUTE(UPPER($D2265)," ","")))),"PREMIUM FREE",""))))</f>
        <v/>
      </c>
    </row>
    <row r="2266">
      <c r="AC2266">
        <f>IF($C2266="","",IF(COUNTIF('Códigos Santander (ref)'!$A$2:$A$79,$C2266)&gt;0,"SANTANDER",IF(COUNTIF('Códigos Itaú (ref)'!$A$2:$A$44,$C2266)&gt;0,"ITAU",IF(AND(TRIM(UPPER($I2266))="CONTRATUAL",ISNUMBER(SEARCH("INDIVIDUAL",SUBSTITUTE(UPPER($D2266)," ","")))),"PREMIUM FREE",""))))</f>
        <v/>
      </c>
    </row>
    <row r="2267">
      <c r="AC2267">
        <f>IF($C2267="","",IF(COUNTIF('Códigos Santander (ref)'!$A$2:$A$79,$C2267)&gt;0,"SANTANDER",IF(COUNTIF('Códigos Itaú (ref)'!$A$2:$A$44,$C2267)&gt;0,"ITAU",IF(AND(TRIM(UPPER($I2267))="CONTRATUAL",ISNUMBER(SEARCH("INDIVIDUAL",SUBSTITUTE(UPPER($D2267)," ","")))),"PREMIUM FREE",""))))</f>
        <v/>
      </c>
    </row>
    <row r="2268">
      <c r="AC2268">
        <f>IF($C2268="","",IF(COUNTIF('Códigos Santander (ref)'!$A$2:$A$79,$C2268)&gt;0,"SANTANDER",IF(COUNTIF('Códigos Itaú (ref)'!$A$2:$A$44,$C2268)&gt;0,"ITAU",IF(AND(TRIM(UPPER($I2268))="CONTRATUAL",ISNUMBER(SEARCH("INDIVIDUAL",SUBSTITUTE(UPPER($D2268)," ","")))),"PREMIUM FREE",""))))</f>
        <v/>
      </c>
    </row>
    <row r="2269">
      <c r="AC2269">
        <f>IF($C2269="","",IF(COUNTIF('Códigos Santander (ref)'!$A$2:$A$79,$C2269)&gt;0,"SANTANDER",IF(COUNTIF('Códigos Itaú (ref)'!$A$2:$A$44,$C2269)&gt;0,"ITAU",IF(AND(TRIM(UPPER($I2269))="CONTRATUAL",ISNUMBER(SEARCH("INDIVIDUAL",SUBSTITUTE(UPPER($D2269)," ","")))),"PREMIUM FREE",""))))</f>
        <v/>
      </c>
    </row>
    <row r="2270">
      <c r="AC2270">
        <f>IF($C2270="","",IF(COUNTIF('Códigos Santander (ref)'!$A$2:$A$79,$C2270)&gt;0,"SANTANDER",IF(COUNTIF('Códigos Itaú (ref)'!$A$2:$A$44,$C2270)&gt;0,"ITAU",IF(AND(TRIM(UPPER($I2270))="CONTRATUAL",ISNUMBER(SEARCH("INDIVIDUAL",SUBSTITUTE(UPPER($D2270)," ","")))),"PREMIUM FREE",""))))</f>
        <v/>
      </c>
    </row>
    <row r="2271">
      <c r="AC2271">
        <f>IF($C2271="","",IF(COUNTIF('Códigos Santander (ref)'!$A$2:$A$79,$C2271)&gt;0,"SANTANDER",IF(COUNTIF('Códigos Itaú (ref)'!$A$2:$A$44,$C2271)&gt;0,"ITAU",IF(AND(TRIM(UPPER($I2271))="CONTRATUAL",ISNUMBER(SEARCH("INDIVIDUAL",SUBSTITUTE(UPPER($D2271)," ","")))),"PREMIUM FREE",""))))</f>
        <v/>
      </c>
    </row>
    <row r="2272">
      <c r="AC2272">
        <f>IF($C2272="","",IF(COUNTIF('Códigos Santander (ref)'!$A$2:$A$79,$C2272)&gt;0,"SANTANDER",IF(COUNTIF('Códigos Itaú (ref)'!$A$2:$A$44,$C2272)&gt;0,"ITAU",IF(AND(TRIM(UPPER($I2272))="CONTRATUAL",ISNUMBER(SEARCH("INDIVIDUAL",SUBSTITUTE(UPPER($D2272)," ","")))),"PREMIUM FREE",""))))</f>
        <v/>
      </c>
    </row>
    <row r="2273">
      <c r="AC2273">
        <f>IF($C2273="","",IF(COUNTIF('Códigos Santander (ref)'!$A$2:$A$79,$C2273)&gt;0,"SANTANDER",IF(COUNTIF('Códigos Itaú (ref)'!$A$2:$A$44,$C2273)&gt;0,"ITAU",IF(AND(TRIM(UPPER($I2273))="CONTRATUAL",ISNUMBER(SEARCH("INDIVIDUAL",SUBSTITUTE(UPPER($D2273)," ","")))),"PREMIUM FREE",""))))</f>
        <v/>
      </c>
    </row>
    <row r="2274">
      <c r="AC2274">
        <f>IF($C2274="","",IF(COUNTIF('Códigos Santander (ref)'!$A$2:$A$79,$C2274)&gt;0,"SANTANDER",IF(COUNTIF('Códigos Itaú (ref)'!$A$2:$A$44,$C2274)&gt;0,"ITAU",IF(AND(TRIM(UPPER($I2274))="CONTRATUAL",ISNUMBER(SEARCH("INDIVIDUAL",SUBSTITUTE(UPPER($D2274)," ","")))),"PREMIUM FREE",""))))</f>
        <v/>
      </c>
    </row>
    <row r="2275">
      <c r="AC2275">
        <f>IF($C2275="","",IF(COUNTIF('Códigos Santander (ref)'!$A$2:$A$79,$C2275)&gt;0,"SANTANDER",IF(COUNTIF('Códigos Itaú (ref)'!$A$2:$A$44,$C2275)&gt;0,"ITAU",IF(AND(TRIM(UPPER($I2275))="CONTRATUAL",ISNUMBER(SEARCH("INDIVIDUAL",SUBSTITUTE(UPPER($D2275)," ","")))),"PREMIUM FREE",""))))</f>
        <v/>
      </c>
    </row>
    <row r="2276">
      <c r="AC2276">
        <f>IF($C2276="","",IF(COUNTIF('Códigos Santander (ref)'!$A$2:$A$79,$C2276)&gt;0,"SANTANDER",IF(COUNTIF('Códigos Itaú (ref)'!$A$2:$A$44,$C2276)&gt;0,"ITAU",IF(AND(TRIM(UPPER($I2276))="CONTRATUAL",ISNUMBER(SEARCH("INDIVIDUAL",SUBSTITUTE(UPPER($D2276)," ","")))),"PREMIUM FREE",""))))</f>
        <v/>
      </c>
    </row>
    <row r="2277">
      <c r="AC2277">
        <f>IF($C2277="","",IF(COUNTIF('Códigos Santander (ref)'!$A$2:$A$79,$C2277)&gt;0,"SANTANDER",IF(COUNTIF('Códigos Itaú (ref)'!$A$2:$A$44,$C2277)&gt;0,"ITAU",IF(AND(TRIM(UPPER($I2277))="CONTRATUAL",ISNUMBER(SEARCH("INDIVIDUAL",SUBSTITUTE(UPPER($D2277)," ","")))),"PREMIUM FREE",""))))</f>
        <v/>
      </c>
    </row>
    <row r="2278">
      <c r="AC2278">
        <f>IF($C2278="","",IF(COUNTIF('Códigos Santander (ref)'!$A$2:$A$79,$C2278)&gt;0,"SANTANDER",IF(COUNTIF('Códigos Itaú (ref)'!$A$2:$A$44,$C2278)&gt;0,"ITAU",IF(AND(TRIM(UPPER($I2278))="CONTRATUAL",ISNUMBER(SEARCH("INDIVIDUAL",SUBSTITUTE(UPPER($D2278)," ","")))),"PREMIUM FREE",""))))</f>
        <v/>
      </c>
    </row>
    <row r="2279">
      <c r="AC2279">
        <f>IF($C2279="","",IF(COUNTIF('Códigos Santander (ref)'!$A$2:$A$79,$C2279)&gt;0,"SANTANDER",IF(COUNTIF('Códigos Itaú (ref)'!$A$2:$A$44,$C2279)&gt;0,"ITAU",IF(AND(TRIM(UPPER($I2279))="CONTRATUAL",ISNUMBER(SEARCH("INDIVIDUAL",SUBSTITUTE(UPPER($D2279)," ","")))),"PREMIUM FREE",""))))</f>
        <v/>
      </c>
    </row>
    <row r="2280">
      <c r="AC2280">
        <f>IF($C2280="","",IF(COUNTIF('Códigos Santander (ref)'!$A$2:$A$79,$C2280)&gt;0,"SANTANDER",IF(COUNTIF('Códigos Itaú (ref)'!$A$2:$A$44,$C2280)&gt;0,"ITAU",IF(AND(TRIM(UPPER($I2280))="CONTRATUAL",ISNUMBER(SEARCH("INDIVIDUAL",SUBSTITUTE(UPPER($D2280)," ","")))),"PREMIUM FREE",""))))</f>
        <v/>
      </c>
    </row>
    <row r="2281">
      <c r="AC2281">
        <f>IF($C2281="","",IF(COUNTIF('Códigos Santander (ref)'!$A$2:$A$79,$C2281)&gt;0,"SANTANDER",IF(COUNTIF('Códigos Itaú (ref)'!$A$2:$A$44,$C2281)&gt;0,"ITAU",IF(AND(TRIM(UPPER($I2281))="CONTRATUAL",ISNUMBER(SEARCH("INDIVIDUAL",SUBSTITUTE(UPPER($D2281)," ","")))),"PREMIUM FREE",""))))</f>
        <v/>
      </c>
    </row>
    <row r="2282">
      <c r="AC2282">
        <f>IF($C2282="","",IF(COUNTIF('Códigos Santander (ref)'!$A$2:$A$79,$C2282)&gt;0,"SANTANDER",IF(COUNTIF('Códigos Itaú (ref)'!$A$2:$A$44,$C2282)&gt;0,"ITAU",IF(AND(TRIM(UPPER($I2282))="CONTRATUAL",ISNUMBER(SEARCH("INDIVIDUAL",SUBSTITUTE(UPPER($D2282)," ","")))),"PREMIUM FREE",""))))</f>
        <v/>
      </c>
    </row>
    <row r="2283">
      <c r="AC2283">
        <f>IF($C2283="","",IF(COUNTIF('Códigos Santander (ref)'!$A$2:$A$79,$C2283)&gt;0,"SANTANDER",IF(COUNTIF('Códigos Itaú (ref)'!$A$2:$A$44,$C2283)&gt;0,"ITAU",IF(AND(TRIM(UPPER($I2283))="CONTRATUAL",ISNUMBER(SEARCH("INDIVIDUAL",SUBSTITUTE(UPPER($D2283)," ","")))),"PREMIUM FREE",""))))</f>
        <v/>
      </c>
    </row>
    <row r="2284">
      <c r="AC2284">
        <f>IF($C2284="","",IF(COUNTIF('Códigos Santander (ref)'!$A$2:$A$79,$C2284)&gt;0,"SANTANDER",IF(COUNTIF('Códigos Itaú (ref)'!$A$2:$A$44,$C2284)&gt;0,"ITAU",IF(AND(TRIM(UPPER($I2284))="CONTRATUAL",ISNUMBER(SEARCH("INDIVIDUAL",SUBSTITUTE(UPPER($D2284)," ","")))),"PREMIUM FREE",""))))</f>
        <v/>
      </c>
    </row>
    <row r="2285">
      <c r="AC2285">
        <f>IF($C2285="","",IF(COUNTIF('Códigos Santander (ref)'!$A$2:$A$79,$C2285)&gt;0,"SANTANDER",IF(COUNTIF('Códigos Itaú (ref)'!$A$2:$A$44,$C2285)&gt;0,"ITAU",IF(AND(TRIM(UPPER($I2285))="CONTRATUAL",ISNUMBER(SEARCH("INDIVIDUAL",SUBSTITUTE(UPPER($D2285)," ","")))),"PREMIUM FREE",""))))</f>
        <v/>
      </c>
    </row>
    <row r="2286">
      <c r="AC2286">
        <f>IF($C2286="","",IF(COUNTIF('Códigos Santander (ref)'!$A$2:$A$79,$C2286)&gt;0,"SANTANDER",IF(COUNTIF('Códigos Itaú (ref)'!$A$2:$A$44,$C2286)&gt;0,"ITAU",IF(AND(TRIM(UPPER($I2286))="CONTRATUAL",ISNUMBER(SEARCH("INDIVIDUAL",SUBSTITUTE(UPPER($D2286)," ","")))),"PREMIUM FREE",""))))</f>
        <v/>
      </c>
    </row>
    <row r="2287">
      <c r="AC2287">
        <f>IF($C2287="","",IF(COUNTIF('Códigos Santander (ref)'!$A$2:$A$79,$C2287)&gt;0,"SANTANDER",IF(COUNTIF('Códigos Itaú (ref)'!$A$2:$A$44,$C2287)&gt;0,"ITAU",IF(AND(TRIM(UPPER($I2287))="CONTRATUAL",ISNUMBER(SEARCH("INDIVIDUAL",SUBSTITUTE(UPPER($D2287)," ","")))),"PREMIUM FREE",""))))</f>
        <v/>
      </c>
    </row>
    <row r="2288">
      <c r="AC2288">
        <f>IF($C2288="","",IF(COUNTIF('Códigos Santander (ref)'!$A$2:$A$79,$C2288)&gt;0,"SANTANDER",IF(COUNTIF('Códigos Itaú (ref)'!$A$2:$A$44,$C2288)&gt;0,"ITAU",IF(AND(TRIM(UPPER($I2288))="CONTRATUAL",ISNUMBER(SEARCH("INDIVIDUAL",SUBSTITUTE(UPPER($D2288)," ","")))),"PREMIUM FREE",""))))</f>
        <v/>
      </c>
    </row>
    <row r="2289">
      <c r="AC2289">
        <f>IF($C2289="","",IF(COUNTIF('Códigos Santander (ref)'!$A$2:$A$79,$C2289)&gt;0,"SANTANDER",IF(COUNTIF('Códigos Itaú (ref)'!$A$2:$A$44,$C2289)&gt;0,"ITAU",IF(AND(TRIM(UPPER($I2289))="CONTRATUAL",ISNUMBER(SEARCH("INDIVIDUAL",SUBSTITUTE(UPPER($D2289)," ","")))),"PREMIUM FREE",""))))</f>
        <v/>
      </c>
    </row>
    <row r="2290">
      <c r="AC2290">
        <f>IF($C2290="","",IF(COUNTIF('Códigos Santander (ref)'!$A$2:$A$79,$C2290)&gt;0,"SANTANDER",IF(COUNTIF('Códigos Itaú (ref)'!$A$2:$A$44,$C2290)&gt;0,"ITAU",IF(AND(TRIM(UPPER($I2290))="CONTRATUAL",ISNUMBER(SEARCH("INDIVIDUAL",SUBSTITUTE(UPPER($D2290)," ","")))),"PREMIUM FREE",""))))</f>
        <v/>
      </c>
    </row>
    <row r="2291">
      <c r="AC2291">
        <f>IF($C2291="","",IF(COUNTIF('Códigos Santander (ref)'!$A$2:$A$79,$C2291)&gt;0,"SANTANDER",IF(COUNTIF('Códigos Itaú (ref)'!$A$2:$A$44,$C2291)&gt;0,"ITAU",IF(AND(TRIM(UPPER($I2291))="CONTRATUAL",ISNUMBER(SEARCH("INDIVIDUAL",SUBSTITUTE(UPPER($D2291)," ","")))),"PREMIUM FREE",""))))</f>
        <v/>
      </c>
    </row>
    <row r="2292">
      <c r="AC2292">
        <f>IF($C2292="","",IF(COUNTIF('Códigos Santander (ref)'!$A$2:$A$79,$C2292)&gt;0,"SANTANDER",IF(COUNTIF('Códigos Itaú (ref)'!$A$2:$A$44,$C2292)&gt;0,"ITAU",IF(AND(TRIM(UPPER($I2292))="CONTRATUAL",ISNUMBER(SEARCH("INDIVIDUAL",SUBSTITUTE(UPPER($D2292)," ","")))),"PREMIUM FREE",""))))</f>
        <v/>
      </c>
    </row>
    <row r="2293">
      <c r="AC2293">
        <f>IF($C2293="","",IF(COUNTIF('Códigos Santander (ref)'!$A$2:$A$79,$C2293)&gt;0,"SANTANDER",IF(COUNTIF('Códigos Itaú (ref)'!$A$2:$A$44,$C2293)&gt;0,"ITAU",IF(AND(TRIM(UPPER($I2293))="CONTRATUAL",ISNUMBER(SEARCH("INDIVIDUAL",SUBSTITUTE(UPPER($D2293)," ","")))),"PREMIUM FREE",""))))</f>
        <v/>
      </c>
    </row>
    <row r="2294">
      <c r="AC2294">
        <f>IF($C2294="","",IF(COUNTIF('Códigos Santander (ref)'!$A$2:$A$79,$C2294)&gt;0,"SANTANDER",IF(COUNTIF('Códigos Itaú (ref)'!$A$2:$A$44,$C2294)&gt;0,"ITAU",IF(AND(TRIM(UPPER($I2294))="CONTRATUAL",ISNUMBER(SEARCH("INDIVIDUAL",SUBSTITUTE(UPPER($D2294)," ","")))),"PREMIUM FREE",""))))</f>
        <v/>
      </c>
    </row>
    <row r="2295">
      <c r="AC2295">
        <f>IF($C2295="","",IF(COUNTIF('Códigos Santander (ref)'!$A$2:$A$79,$C2295)&gt;0,"SANTANDER",IF(COUNTIF('Códigos Itaú (ref)'!$A$2:$A$44,$C2295)&gt;0,"ITAU",IF(AND(TRIM(UPPER($I2295))="CONTRATUAL",ISNUMBER(SEARCH("INDIVIDUAL",SUBSTITUTE(UPPER($D2295)," ","")))),"PREMIUM FREE",""))))</f>
        <v/>
      </c>
    </row>
    <row r="2296">
      <c r="AC2296">
        <f>IF($C2296="","",IF(COUNTIF('Códigos Santander (ref)'!$A$2:$A$79,$C2296)&gt;0,"SANTANDER",IF(COUNTIF('Códigos Itaú (ref)'!$A$2:$A$44,$C2296)&gt;0,"ITAU",IF(AND(TRIM(UPPER($I2296))="CONTRATUAL",ISNUMBER(SEARCH("INDIVIDUAL",SUBSTITUTE(UPPER($D2296)," ","")))),"PREMIUM FREE",""))))</f>
        <v/>
      </c>
    </row>
    <row r="2297">
      <c r="AC2297">
        <f>IF($C2297="","",IF(COUNTIF('Códigos Santander (ref)'!$A$2:$A$79,$C2297)&gt;0,"SANTANDER",IF(COUNTIF('Códigos Itaú (ref)'!$A$2:$A$44,$C2297)&gt;0,"ITAU",IF(AND(TRIM(UPPER($I2297))="CONTRATUAL",ISNUMBER(SEARCH("INDIVIDUAL",SUBSTITUTE(UPPER($D2297)," ","")))),"PREMIUM FREE",""))))</f>
        <v/>
      </c>
    </row>
    <row r="2298">
      <c r="AC2298">
        <f>IF($C2298="","",IF(COUNTIF('Códigos Santander (ref)'!$A$2:$A$79,$C2298)&gt;0,"SANTANDER",IF(COUNTIF('Códigos Itaú (ref)'!$A$2:$A$44,$C2298)&gt;0,"ITAU",IF(AND(TRIM(UPPER($I2298))="CONTRATUAL",ISNUMBER(SEARCH("INDIVIDUAL",SUBSTITUTE(UPPER($D2298)," ","")))),"PREMIUM FREE",""))))</f>
        <v/>
      </c>
    </row>
    <row r="2299">
      <c r="AC2299">
        <f>IF($C2299="","",IF(COUNTIF('Códigos Santander (ref)'!$A$2:$A$79,$C2299)&gt;0,"SANTANDER",IF(COUNTIF('Códigos Itaú (ref)'!$A$2:$A$44,$C2299)&gt;0,"ITAU",IF(AND(TRIM(UPPER($I2299))="CONTRATUAL",ISNUMBER(SEARCH("INDIVIDUAL",SUBSTITUTE(UPPER($D2299)," ","")))),"PREMIUM FREE",""))))</f>
        <v/>
      </c>
    </row>
    <row r="2300">
      <c r="AC2300">
        <f>IF($C2300="","",IF(COUNTIF('Códigos Santander (ref)'!$A$2:$A$79,$C2300)&gt;0,"SANTANDER",IF(COUNTIF('Códigos Itaú (ref)'!$A$2:$A$44,$C2300)&gt;0,"ITAU",IF(AND(TRIM(UPPER($I2300))="CONTRATUAL",ISNUMBER(SEARCH("INDIVIDUAL",SUBSTITUTE(UPPER($D2300)," ","")))),"PREMIUM FREE",""))))</f>
        <v/>
      </c>
    </row>
    <row r="2301">
      <c r="AC2301">
        <f>IF($C2301="","",IF(COUNTIF('Códigos Santander (ref)'!$A$2:$A$79,$C2301)&gt;0,"SANTANDER",IF(COUNTIF('Códigos Itaú (ref)'!$A$2:$A$44,$C2301)&gt;0,"ITAU",IF(AND(TRIM(UPPER($I2301))="CONTRATUAL",ISNUMBER(SEARCH("INDIVIDUAL",SUBSTITUTE(UPPER($D2301)," ","")))),"PREMIUM FREE",""))))</f>
        <v/>
      </c>
    </row>
    <row r="2302">
      <c r="AC2302">
        <f>IF($C2302="","",IF(COUNTIF('Códigos Santander (ref)'!$A$2:$A$79,$C2302)&gt;0,"SANTANDER",IF(COUNTIF('Códigos Itaú (ref)'!$A$2:$A$44,$C2302)&gt;0,"ITAU",IF(AND(TRIM(UPPER($I2302))="CONTRATUAL",ISNUMBER(SEARCH("INDIVIDUAL",SUBSTITUTE(UPPER($D2302)," ","")))),"PREMIUM FREE",""))))</f>
        <v/>
      </c>
    </row>
    <row r="2303">
      <c r="AC2303">
        <f>IF($C2303="","",IF(COUNTIF('Códigos Santander (ref)'!$A$2:$A$79,$C2303)&gt;0,"SANTANDER",IF(COUNTIF('Códigos Itaú (ref)'!$A$2:$A$44,$C2303)&gt;0,"ITAU",IF(AND(TRIM(UPPER($I2303))="CONTRATUAL",ISNUMBER(SEARCH("INDIVIDUAL",SUBSTITUTE(UPPER($D2303)," ","")))),"PREMIUM FREE",""))))</f>
        <v/>
      </c>
    </row>
    <row r="2304">
      <c r="AC2304">
        <f>IF($C2304="","",IF(COUNTIF('Códigos Santander (ref)'!$A$2:$A$79,$C2304)&gt;0,"SANTANDER",IF(COUNTIF('Códigos Itaú (ref)'!$A$2:$A$44,$C2304)&gt;0,"ITAU",IF(AND(TRIM(UPPER($I2304))="CONTRATUAL",ISNUMBER(SEARCH("INDIVIDUAL",SUBSTITUTE(UPPER($D2304)," ","")))),"PREMIUM FREE",""))))</f>
        <v/>
      </c>
    </row>
    <row r="2305">
      <c r="AC2305">
        <f>IF($C2305="","",IF(COUNTIF('Códigos Santander (ref)'!$A$2:$A$79,$C2305)&gt;0,"SANTANDER",IF(COUNTIF('Códigos Itaú (ref)'!$A$2:$A$44,$C2305)&gt;0,"ITAU",IF(AND(TRIM(UPPER($I2305))="CONTRATUAL",ISNUMBER(SEARCH("INDIVIDUAL",SUBSTITUTE(UPPER($D2305)," ","")))),"PREMIUM FREE",""))))</f>
        <v/>
      </c>
    </row>
    <row r="2306">
      <c r="AC2306">
        <f>IF($C2306="","",IF(COUNTIF('Códigos Santander (ref)'!$A$2:$A$79,$C2306)&gt;0,"SANTANDER",IF(COUNTIF('Códigos Itaú (ref)'!$A$2:$A$44,$C2306)&gt;0,"ITAU",IF(AND(TRIM(UPPER($I2306))="CONTRATUAL",ISNUMBER(SEARCH("INDIVIDUAL",SUBSTITUTE(UPPER($D2306)," ","")))),"PREMIUM FREE",""))))</f>
        <v/>
      </c>
    </row>
    <row r="2307">
      <c r="AC2307">
        <f>IF($C2307="","",IF(COUNTIF('Códigos Santander (ref)'!$A$2:$A$79,$C2307)&gt;0,"SANTANDER",IF(COUNTIF('Códigos Itaú (ref)'!$A$2:$A$44,$C2307)&gt;0,"ITAU",IF(AND(TRIM(UPPER($I2307))="CONTRATUAL",ISNUMBER(SEARCH("INDIVIDUAL",SUBSTITUTE(UPPER($D2307)," ","")))),"PREMIUM FREE",""))))</f>
        <v/>
      </c>
    </row>
    <row r="2308">
      <c r="AC2308">
        <f>IF($C2308="","",IF(COUNTIF('Códigos Santander (ref)'!$A$2:$A$79,$C2308)&gt;0,"SANTANDER",IF(COUNTIF('Códigos Itaú (ref)'!$A$2:$A$44,$C2308)&gt;0,"ITAU",IF(AND(TRIM(UPPER($I2308))="CONTRATUAL",ISNUMBER(SEARCH("INDIVIDUAL",SUBSTITUTE(UPPER($D2308)," ","")))),"PREMIUM FREE",""))))</f>
        <v/>
      </c>
    </row>
    <row r="2309">
      <c r="AC2309">
        <f>IF($C2309="","",IF(COUNTIF('Códigos Santander (ref)'!$A$2:$A$79,$C2309)&gt;0,"SANTANDER",IF(COUNTIF('Códigos Itaú (ref)'!$A$2:$A$44,$C2309)&gt;0,"ITAU",IF(AND(TRIM(UPPER($I2309))="CONTRATUAL",ISNUMBER(SEARCH("INDIVIDUAL",SUBSTITUTE(UPPER($D2309)," ","")))),"PREMIUM FREE",""))))</f>
        <v/>
      </c>
    </row>
    <row r="2310">
      <c r="AC2310">
        <f>IF($C2310="","",IF(COUNTIF('Códigos Santander (ref)'!$A$2:$A$79,$C2310)&gt;0,"SANTANDER",IF(COUNTIF('Códigos Itaú (ref)'!$A$2:$A$44,$C2310)&gt;0,"ITAU",IF(AND(TRIM(UPPER($I2310))="CONTRATUAL",ISNUMBER(SEARCH("INDIVIDUAL",SUBSTITUTE(UPPER($D2310)," ","")))),"PREMIUM FREE",""))))</f>
        <v/>
      </c>
    </row>
    <row r="2311">
      <c r="AC2311">
        <f>IF($C2311="","",IF(COUNTIF('Códigos Santander (ref)'!$A$2:$A$79,$C2311)&gt;0,"SANTANDER",IF(COUNTIF('Códigos Itaú (ref)'!$A$2:$A$44,$C2311)&gt;0,"ITAU",IF(AND(TRIM(UPPER($I2311))="CONTRATUAL",ISNUMBER(SEARCH("INDIVIDUAL",SUBSTITUTE(UPPER($D2311)," ","")))),"PREMIUM FREE",""))))</f>
        <v/>
      </c>
    </row>
    <row r="2312">
      <c r="AC2312">
        <f>IF($C2312="","",IF(COUNTIF('Códigos Santander (ref)'!$A$2:$A$79,$C2312)&gt;0,"SANTANDER",IF(COUNTIF('Códigos Itaú (ref)'!$A$2:$A$44,$C2312)&gt;0,"ITAU",IF(AND(TRIM(UPPER($I2312))="CONTRATUAL",ISNUMBER(SEARCH("INDIVIDUAL",SUBSTITUTE(UPPER($D2312)," ","")))),"PREMIUM FREE",""))))</f>
        <v/>
      </c>
    </row>
    <row r="2313">
      <c r="AC2313">
        <f>IF($C2313="","",IF(COUNTIF('Códigos Santander (ref)'!$A$2:$A$79,$C2313)&gt;0,"SANTANDER",IF(COUNTIF('Códigos Itaú (ref)'!$A$2:$A$44,$C2313)&gt;0,"ITAU",IF(AND(TRIM(UPPER($I2313))="CONTRATUAL",ISNUMBER(SEARCH("INDIVIDUAL",SUBSTITUTE(UPPER($D2313)," ","")))),"PREMIUM FREE",""))))</f>
        <v/>
      </c>
    </row>
    <row r="2314">
      <c r="AC2314">
        <f>IF($C2314="","",IF(COUNTIF('Códigos Santander (ref)'!$A$2:$A$79,$C2314)&gt;0,"SANTANDER",IF(COUNTIF('Códigos Itaú (ref)'!$A$2:$A$44,$C2314)&gt;0,"ITAU",IF(AND(TRIM(UPPER($I2314))="CONTRATUAL",ISNUMBER(SEARCH("INDIVIDUAL",SUBSTITUTE(UPPER($D2314)," ","")))),"PREMIUM FREE",""))))</f>
        <v/>
      </c>
    </row>
    <row r="2315">
      <c r="AC2315">
        <f>IF($C2315="","",IF(COUNTIF('Códigos Santander (ref)'!$A$2:$A$79,$C2315)&gt;0,"SANTANDER",IF(COUNTIF('Códigos Itaú (ref)'!$A$2:$A$44,$C2315)&gt;0,"ITAU",IF(AND(TRIM(UPPER($I2315))="CONTRATUAL",ISNUMBER(SEARCH("INDIVIDUAL",SUBSTITUTE(UPPER($D2315)," ","")))),"PREMIUM FREE",""))))</f>
        <v/>
      </c>
    </row>
    <row r="2316">
      <c r="AC2316">
        <f>IF($C2316="","",IF(COUNTIF('Códigos Santander (ref)'!$A$2:$A$79,$C2316)&gt;0,"SANTANDER",IF(COUNTIF('Códigos Itaú (ref)'!$A$2:$A$44,$C2316)&gt;0,"ITAU",IF(AND(TRIM(UPPER($I2316))="CONTRATUAL",ISNUMBER(SEARCH("INDIVIDUAL",SUBSTITUTE(UPPER($D2316)," ","")))),"PREMIUM FREE",""))))</f>
        <v/>
      </c>
    </row>
    <row r="2317">
      <c r="AC2317">
        <f>IF($C2317="","",IF(COUNTIF('Códigos Santander (ref)'!$A$2:$A$79,$C2317)&gt;0,"SANTANDER",IF(COUNTIF('Códigos Itaú (ref)'!$A$2:$A$44,$C2317)&gt;0,"ITAU",IF(AND(TRIM(UPPER($I2317))="CONTRATUAL",ISNUMBER(SEARCH("INDIVIDUAL",SUBSTITUTE(UPPER($D2317)," ","")))),"PREMIUM FREE",""))))</f>
        <v/>
      </c>
    </row>
    <row r="2318">
      <c r="AC2318">
        <f>IF($C2318="","",IF(COUNTIF('Códigos Santander (ref)'!$A$2:$A$79,$C2318)&gt;0,"SANTANDER",IF(COUNTIF('Códigos Itaú (ref)'!$A$2:$A$44,$C2318)&gt;0,"ITAU",IF(AND(TRIM(UPPER($I2318))="CONTRATUAL",ISNUMBER(SEARCH("INDIVIDUAL",SUBSTITUTE(UPPER($D2318)," ","")))),"PREMIUM FREE",""))))</f>
        <v/>
      </c>
    </row>
    <row r="2319">
      <c r="AC2319">
        <f>IF($C2319="","",IF(COUNTIF('Códigos Santander (ref)'!$A$2:$A$79,$C2319)&gt;0,"SANTANDER",IF(COUNTIF('Códigos Itaú (ref)'!$A$2:$A$44,$C2319)&gt;0,"ITAU",IF(AND(TRIM(UPPER($I2319))="CONTRATUAL",ISNUMBER(SEARCH("INDIVIDUAL",SUBSTITUTE(UPPER($D2319)," ","")))),"PREMIUM FREE",""))))</f>
        <v/>
      </c>
    </row>
    <row r="2320">
      <c r="AC2320">
        <f>IF($C2320="","",IF(COUNTIF('Códigos Santander (ref)'!$A$2:$A$79,$C2320)&gt;0,"SANTANDER",IF(COUNTIF('Códigos Itaú (ref)'!$A$2:$A$44,$C2320)&gt;0,"ITAU",IF(AND(TRIM(UPPER($I2320))="CONTRATUAL",ISNUMBER(SEARCH("INDIVIDUAL",SUBSTITUTE(UPPER($D2320)," ","")))),"PREMIUM FREE",""))))</f>
        <v/>
      </c>
    </row>
    <row r="2321">
      <c r="AC2321">
        <f>IF($C2321="","",IF(COUNTIF('Códigos Santander (ref)'!$A$2:$A$79,$C2321)&gt;0,"SANTANDER",IF(COUNTIF('Códigos Itaú (ref)'!$A$2:$A$44,$C2321)&gt;0,"ITAU",IF(AND(TRIM(UPPER($I2321))="CONTRATUAL",ISNUMBER(SEARCH("INDIVIDUAL",SUBSTITUTE(UPPER($D2321)," ","")))),"PREMIUM FREE",""))))</f>
        <v/>
      </c>
    </row>
    <row r="2322">
      <c r="AC2322">
        <f>IF($C2322="","",IF(COUNTIF('Códigos Santander (ref)'!$A$2:$A$79,$C2322)&gt;0,"SANTANDER",IF(COUNTIF('Códigos Itaú (ref)'!$A$2:$A$44,$C2322)&gt;0,"ITAU",IF(AND(TRIM(UPPER($I2322))="CONTRATUAL",ISNUMBER(SEARCH("INDIVIDUAL",SUBSTITUTE(UPPER($D2322)," ","")))),"PREMIUM FREE",""))))</f>
        <v/>
      </c>
    </row>
    <row r="2323">
      <c r="AC2323">
        <f>IF($C2323="","",IF(COUNTIF('Códigos Santander (ref)'!$A$2:$A$79,$C2323)&gt;0,"SANTANDER",IF(COUNTIF('Códigos Itaú (ref)'!$A$2:$A$44,$C2323)&gt;0,"ITAU",IF(AND(TRIM(UPPER($I2323))="CONTRATUAL",ISNUMBER(SEARCH("INDIVIDUAL",SUBSTITUTE(UPPER($D2323)," ","")))),"PREMIUM FREE",""))))</f>
        <v/>
      </c>
    </row>
    <row r="2324">
      <c r="AC2324">
        <f>IF($C2324="","",IF(COUNTIF('Códigos Santander (ref)'!$A$2:$A$79,$C2324)&gt;0,"SANTANDER",IF(COUNTIF('Códigos Itaú (ref)'!$A$2:$A$44,$C2324)&gt;0,"ITAU",IF(AND(TRIM(UPPER($I2324))="CONTRATUAL",ISNUMBER(SEARCH("INDIVIDUAL",SUBSTITUTE(UPPER($D2324)," ","")))),"PREMIUM FREE",""))))</f>
        <v/>
      </c>
    </row>
    <row r="2325">
      <c r="AC2325">
        <f>IF($C2325="","",IF(COUNTIF('Códigos Santander (ref)'!$A$2:$A$79,$C2325)&gt;0,"SANTANDER",IF(COUNTIF('Códigos Itaú (ref)'!$A$2:$A$44,$C2325)&gt;0,"ITAU",IF(AND(TRIM(UPPER($I2325))="CONTRATUAL",ISNUMBER(SEARCH("INDIVIDUAL",SUBSTITUTE(UPPER($D2325)," ","")))),"PREMIUM FREE",""))))</f>
        <v/>
      </c>
    </row>
    <row r="2326">
      <c r="AC2326">
        <f>IF($C2326="","",IF(COUNTIF('Códigos Santander (ref)'!$A$2:$A$79,$C2326)&gt;0,"SANTANDER",IF(COUNTIF('Códigos Itaú (ref)'!$A$2:$A$44,$C2326)&gt;0,"ITAU",IF(AND(TRIM(UPPER($I2326))="CONTRATUAL",ISNUMBER(SEARCH("INDIVIDUAL",SUBSTITUTE(UPPER($D2326)," ","")))),"PREMIUM FREE",""))))</f>
        <v/>
      </c>
    </row>
    <row r="2327">
      <c r="AC2327">
        <f>IF($C2327="","",IF(COUNTIF('Códigos Santander (ref)'!$A$2:$A$79,$C2327)&gt;0,"SANTANDER",IF(COUNTIF('Códigos Itaú (ref)'!$A$2:$A$44,$C2327)&gt;0,"ITAU",IF(AND(TRIM(UPPER($I2327))="CONTRATUAL",ISNUMBER(SEARCH("INDIVIDUAL",SUBSTITUTE(UPPER($D2327)," ","")))),"PREMIUM FREE",""))))</f>
        <v/>
      </c>
    </row>
    <row r="2328">
      <c r="AC2328">
        <f>IF($C2328="","",IF(COUNTIF('Códigos Santander (ref)'!$A$2:$A$79,$C2328)&gt;0,"SANTANDER",IF(COUNTIF('Códigos Itaú (ref)'!$A$2:$A$44,$C2328)&gt;0,"ITAU",IF(AND(TRIM(UPPER($I2328))="CONTRATUAL",ISNUMBER(SEARCH("INDIVIDUAL",SUBSTITUTE(UPPER($D2328)," ","")))),"PREMIUM FREE",""))))</f>
        <v/>
      </c>
    </row>
    <row r="2329">
      <c r="AC2329">
        <f>IF($C2329="","",IF(COUNTIF('Códigos Santander (ref)'!$A$2:$A$79,$C2329)&gt;0,"SANTANDER",IF(COUNTIF('Códigos Itaú (ref)'!$A$2:$A$44,$C2329)&gt;0,"ITAU",IF(AND(TRIM(UPPER($I2329))="CONTRATUAL",ISNUMBER(SEARCH("INDIVIDUAL",SUBSTITUTE(UPPER($D2329)," ","")))),"PREMIUM FREE",""))))</f>
        <v/>
      </c>
    </row>
    <row r="2330">
      <c r="AC2330">
        <f>IF($C2330="","",IF(COUNTIF('Códigos Santander (ref)'!$A$2:$A$79,$C2330)&gt;0,"SANTANDER",IF(COUNTIF('Códigos Itaú (ref)'!$A$2:$A$44,$C2330)&gt;0,"ITAU",IF(AND(TRIM(UPPER($I2330))="CONTRATUAL",ISNUMBER(SEARCH("INDIVIDUAL",SUBSTITUTE(UPPER($D2330)," ","")))),"PREMIUM FREE",""))))</f>
        <v/>
      </c>
    </row>
    <row r="2331">
      <c r="AC2331">
        <f>IF($C2331="","",IF(COUNTIF('Códigos Santander (ref)'!$A$2:$A$79,$C2331)&gt;0,"SANTANDER",IF(COUNTIF('Códigos Itaú (ref)'!$A$2:$A$44,$C2331)&gt;0,"ITAU",IF(AND(TRIM(UPPER($I2331))="CONTRATUAL",ISNUMBER(SEARCH("INDIVIDUAL",SUBSTITUTE(UPPER($D2331)," ","")))),"PREMIUM FREE",""))))</f>
        <v/>
      </c>
    </row>
    <row r="2332">
      <c r="AC2332">
        <f>IF($C2332="","",IF(COUNTIF('Códigos Santander (ref)'!$A$2:$A$79,$C2332)&gt;0,"SANTANDER",IF(COUNTIF('Códigos Itaú (ref)'!$A$2:$A$44,$C2332)&gt;0,"ITAU",IF(AND(TRIM(UPPER($I2332))="CONTRATUAL",ISNUMBER(SEARCH("INDIVIDUAL",SUBSTITUTE(UPPER($D2332)," ","")))),"PREMIUM FREE",""))))</f>
        <v/>
      </c>
    </row>
    <row r="2333">
      <c r="AC2333">
        <f>IF($C2333="","",IF(COUNTIF('Códigos Santander (ref)'!$A$2:$A$79,$C2333)&gt;0,"SANTANDER",IF(COUNTIF('Códigos Itaú (ref)'!$A$2:$A$44,$C2333)&gt;0,"ITAU",IF(AND(TRIM(UPPER($I2333))="CONTRATUAL",ISNUMBER(SEARCH("INDIVIDUAL",SUBSTITUTE(UPPER($D2333)," ","")))),"PREMIUM FREE",""))))</f>
        <v/>
      </c>
    </row>
    <row r="2334">
      <c r="AC2334">
        <f>IF($C2334="","",IF(COUNTIF('Códigos Santander (ref)'!$A$2:$A$79,$C2334)&gt;0,"SANTANDER",IF(COUNTIF('Códigos Itaú (ref)'!$A$2:$A$44,$C2334)&gt;0,"ITAU",IF(AND(TRIM(UPPER($I2334))="CONTRATUAL",ISNUMBER(SEARCH("INDIVIDUAL",SUBSTITUTE(UPPER($D2334)," ","")))),"PREMIUM FREE",""))))</f>
        <v/>
      </c>
    </row>
    <row r="2335">
      <c r="AC2335">
        <f>IF($C2335="","",IF(COUNTIF('Códigos Santander (ref)'!$A$2:$A$79,$C2335)&gt;0,"SANTANDER",IF(COUNTIF('Códigos Itaú (ref)'!$A$2:$A$44,$C2335)&gt;0,"ITAU",IF(AND(TRIM(UPPER($I2335))="CONTRATUAL",ISNUMBER(SEARCH("INDIVIDUAL",SUBSTITUTE(UPPER($D2335)," ","")))),"PREMIUM FREE",""))))</f>
        <v/>
      </c>
    </row>
    <row r="2336">
      <c r="AC2336">
        <f>IF($C2336="","",IF(COUNTIF('Códigos Santander (ref)'!$A$2:$A$79,$C2336)&gt;0,"SANTANDER",IF(COUNTIF('Códigos Itaú (ref)'!$A$2:$A$44,$C2336)&gt;0,"ITAU",IF(AND(TRIM(UPPER($I2336))="CONTRATUAL",ISNUMBER(SEARCH("INDIVIDUAL",SUBSTITUTE(UPPER($D2336)," ","")))),"PREMIUM FREE",""))))</f>
        <v/>
      </c>
    </row>
    <row r="2337">
      <c r="AC2337">
        <f>IF($C2337="","",IF(COUNTIF('Códigos Santander (ref)'!$A$2:$A$79,$C2337)&gt;0,"SANTANDER",IF(COUNTIF('Códigos Itaú (ref)'!$A$2:$A$44,$C2337)&gt;0,"ITAU",IF(AND(TRIM(UPPER($I2337))="CONTRATUAL",ISNUMBER(SEARCH("INDIVIDUAL",SUBSTITUTE(UPPER($D2337)," ","")))),"PREMIUM FREE",""))))</f>
        <v/>
      </c>
    </row>
    <row r="2338">
      <c r="AC2338">
        <f>IF($C2338="","",IF(COUNTIF('Códigos Santander (ref)'!$A$2:$A$79,$C2338)&gt;0,"SANTANDER",IF(COUNTIF('Códigos Itaú (ref)'!$A$2:$A$44,$C2338)&gt;0,"ITAU",IF(AND(TRIM(UPPER($I2338))="CONTRATUAL",ISNUMBER(SEARCH("INDIVIDUAL",SUBSTITUTE(UPPER($D2338)," ","")))),"PREMIUM FREE",""))))</f>
        <v/>
      </c>
    </row>
    <row r="2339">
      <c r="AC2339">
        <f>IF($C2339="","",IF(COUNTIF('Códigos Santander (ref)'!$A$2:$A$79,$C2339)&gt;0,"SANTANDER",IF(COUNTIF('Códigos Itaú (ref)'!$A$2:$A$44,$C2339)&gt;0,"ITAU",IF(AND(TRIM(UPPER($I2339))="CONTRATUAL",ISNUMBER(SEARCH("INDIVIDUAL",SUBSTITUTE(UPPER($D2339)," ","")))),"PREMIUM FREE",""))))</f>
        <v/>
      </c>
    </row>
    <row r="2340">
      <c r="AC2340">
        <f>IF($C2340="","",IF(COUNTIF('Códigos Santander (ref)'!$A$2:$A$79,$C2340)&gt;0,"SANTANDER",IF(COUNTIF('Códigos Itaú (ref)'!$A$2:$A$44,$C2340)&gt;0,"ITAU",IF(AND(TRIM(UPPER($I2340))="CONTRATUAL",ISNUMBER(SEARCH("INDIVIDUAL",SUBSTITUTE(UPPER($D2340)," ","")))),"PREMIUM FREE",""))))</f>
        <v/>
      </c>
    </row>
    <row r="2341">
      <c r="AC2341">
        <f>IF($C2341="","",IF(COUNTIF('Códigos Santander (ref)'!$A$2:$A$79,$C2341)&gt;0,"SANTANDER",IF(COUNTIF('Códigos Itaú (ref)'!$A$2:$A$44,$C2341)&gt;0,"ITAU",IF(AND(TRIM(UPPER($I2341))="CONTRATUAL",ISNUMBER(SEARCH("INDIVIDUAL",SUBSTITUTE(UPPER($D2341)," ","")))),"PREMIUM FREE",""))))</f>
        <v/>
      </c>
    </row>
    <row r="2342">
      <c r="AC2342">
        <f>IF($C2342="","",IF(COUNTIF('Códigos Santander (ref)'!$A$2:$A$79,$C2342)&gt;0,"SANTANDER",IF(COUNTIF('Códigos Itaú (ref)'!$A$2:$A$44,$C2342)&gt;0,"ITAU",IF(AND(TRIM(UPPER($I2342))="CONTRATUAL",ISNUMBER(SEARCH("INDIVIDUAL",SUBSTITUTE(UPPER($D2342)," ","")))),"PREMIUM FREE",""))))</f>
        <v/>
      </c>
    </row>
    <row r="2343">
      <c r="AC2343">
        <f>IF($C2343="","",IF(COUNTIF('Códigos Santander (ref)'!$A$2:$A$79,$C2343)&gt;0,"SANTANDER",IF(COUNTIF('Códigos Itaú (ref)'!$A$2:$A$44,$C2343)&gt;0,"ITAU",IF(AND(TRIM(UPPER($I2343))="CONTRATUAL",ISNUMBER(SEARCH("INDIVIDUAL",SUBSTITUTE(UPPER($D2343)," ","")))),"PREMIUM FREE",""))))</f>
        <v/>
      </c>
    </row>
    <row r="2344">
      <c r="AC2344">
        <f>IF($C2344="","",IF(COUNTIF('Códigos Santander (ref)'!$A$2:$A$79,$C2344)&gt;0,"SANTANDER",IF(COUNTIF('Códigos Itaú (ref)'!$A$2:$A$44,$C2344)&gt;0,"ITAU",IF(AND(TRIM(UPPER($I2344))="CONTRATUAL",ISNUMBER(SEARCH("INDIVIDUAL",SUBSTITUTE(UPPER($D2344)," ","")))),"PREMIUM FREE",""))))</f>
        <v/>
      </c>
    </row>
    <row r="2345">
      <c r="AC2345">
        <f>IF($C2345="","",IF(COUNTIF('Códigos Santander (ref)'!$A$2:$A$79,$C2345)&gt;0,"SANTANDER",IF(COUNTIF('Códigos Itaú (ref)'!$A$2:$A$44,$C2345)&gt;0,"ITAU",IF(AND(TRIM(UPPER($I2345))="CONTRATUAL",ISNUMBER(SEARCH("INDIVIDUAL",SUBSTITUTE(UPPER($D2345)," ","")))),"PREMIUM FREE",""))))</f>
        <v/>
      </c>
    </row>
    <row r="2346">
      <c r="AC2346">
        <f>IF($C2346="","",IF(COUNTIF('Códigos Santander (ref)'!$A$2:$A$79,$C2346)&gt;0,"SANTANDER",IF(COUNTIF('Códigos Itaú (ref)'!$A$2:$A$44,$C2346)&gt;0,"ITAU",IF(AND(TRIM(UPPER($I2346))="CONTRATUAL",ISNUMBER(SEARCH("INDIVIDUAL",SUBSTITUTE(UPPER($D2346)," ","")))),"PREMIUM FREE",""))))</f>
        <v/>
      </c>
    </row>
    <row r="2347">
      <c r="AC2347">
        <f>IF($C2347="","",IF(COUNTIF('Códigos Santander (ref)'!$A$2:$A$79,$C2347)&gt;0,"SANTANDER",IF(COUNTIF('Códigos Itaú (ref)'!$A$2:$A$44,$C2347)&gt;0,"ITAU",IF(AND(TRIM(UPPER($I2347))="CONTRATUAL",ISNUMBER(SEARCH("INDIVIDUAL",SUBSTITUTE(UPPER($D2347)," ","")))),"PREMIUM FREE",""))))</f>
        <v/>
      </c>
    </row>
    <row r="2348">
      <c r="AC2348">
        <f>IF($C2348="","",IF(COUNTIF('Códigos Santander (ref)'!$A$2:$A$79,$C2348)&gt;0,"SANTANDER",IF(COUNTIF('Códigos Itaú (ref)'!$A$2:$A$44,$C2348)&gt;0,"ITAU",IF(AND(TRIM(UPPER($I2348))="CONTRATUAL",ISNUMBER(SEARCH("INDIVIDUAL",SUBSTITUTE(UPPER($D2348)," ","")))),"PREMIUM FREE",""))))</f>
        <v/>
      </c>
    </row>
    <row r="2349">
      <c r="AC2349">
        <f>IF($C2349="","",IF(COUNTIF('Códigos Santander (ref)'!$A$2:$A$79,$C2349)&gt;0,"SANTANDER",IF(COUNTIF('Códigos Itaú (ref)'!$A$2:$A$44,$C2349)&gt;0,"ITAU",IF(AND(TRIM(UPPER($I2349))="CONTRATUAL",ISNUMBER(SEARCH("INDIVIDUAL",SUBSTITUTE(UPPER($D2349)," ","")))),"PREMIUM FREE",""))))</f>
        <v/>
      </c>
    </row>
    <row r="2350">
      <c r="AC2350">
        <f>IF($C2350="","",IF(COUNTIF('Códigos Santander (ref)'!$A$2:$A$79,$C2350)&gt;0,"SANTANDER",IF(COUNTIF('Códigos Itaú (ref)'!$A$2:$A$44,$C2350)&gt;0,"ITAU",IF(AND(TRIM(UPPER($I2350))="CONTRATUAL",ISNUMBER(SEARCH("INDIVIDUAL",SUBSTITUTE(UPPER($D2350)," ","")))),"PREMIUM FREE",""))))</f>
        <v/>
      </c>
    </row>
    <row r="2351">
      <c r="AC2351">
        <f>IF($C2351="","",IF(COUNTIF('Códigos Santander (ref)'!$A$2:$A$79,$C2351)&gt;0,"SANTANDER",IF(COUNTIF('Códigos Itaú (ref)'!$A$2:$A$44,$C2351)&gt;0,"ITAU",IF(AND(TRIM(UPPER($I2351))="CONTRATUAL",ISNUMBER(SEARCH("INDIVIDUAL",SUBSTITUTE(UPPER($D2351)," ","")))),"PREMIUM FREE",""))))</f>
        <v/>
      </c>
    </row>
    <row r="2352">
      <c r="AC2352">
        <f>IF($C2352="","",IF(COUNTIF('Códigos Santander (ref)'!$A$2:$A$79,$C2352)&gt;0,"SANTANDER",IF(COUNTIF('Códigos Itaú (ref)'!$A$2:$A$44,$C2352)&gt;0,"ITAU",IF(AND(TRIM(UPPER($I2352))="CONTRATUAL",ISNUMBER(SEARCH("INDIVIDUAL",SUBSTITUTE(UPPER($D2352)," ","")))),"PREMIUM FREE",""))))</f>
        <v/>
      </c>
    </row>
    <row r="2353">
      <c r="AC2353">
        <f>IF($C2353="","",IF(COUNTIF('Códigos Santander (ref)'!$A$2:$A$79,$C2353)&gt;0,"SANTANDER",IF(COUNTIF('Códigos Itaú (ref)'!$A$2:$A$44,$C2353)&gt;0,"ITAU",IF(AND(TRIM(UPPER($I2353))="CONTRATUAL",ISNUMBER(SEARCH("INDIVIDUAL",SUBSTITUTE(UPPER($D2353)," ","")))),"PREMIUM FREE",""))))</f>
        <v/>
      </c>
    </row>
    <row r="2354">
      <c r="AC2354">
        <f>IF($C2354="","",IF(COUNTIF('Códigos Santander (ref)'!$A$2:$A$79,$C2354)&gt;0,"SANTANDER",IF(COUNTIF('Códigos Itaú (ref)'!$A$2:$A$44,$C2354)&gt;0,"ITAU",IF(AND(TRIM(UPPER($I2354))="CONTRATUAL",ISNUMBER(SEARCH("INDIVIDUAL",SUBSTITUTE(UPPER($D2354)," ","")))),"PREMIUM FREE",""))))</f>
        <v/>
      </c>
    </row>
    <row r="2355">
      <c r="AC2355">
        <f>IF($C2355="","",IF(COUNTIF('Códigos Santander (ref)'!$A$2:$A$79,$C2355)&gt;0,"SANTANDER",IF(COUNTIF('Códigos Itaú (ref)'!$A$2:$A$44,$C2355)&gt;0,"ITAU",IF(AND(TRIM(UPPER($I2355))="CONTRATUAL",ISNUMBER(SEARCH("INDIVIDUAL",SUBSTITUTE(UPPER($D2355)," ","")))),"PREMIUM FREE",""))))</f>
        <v/>
      </c>
    </row>
    <row r="2356">
      <c r="AC2356">
        <f>IF($C2356="","",IF(COUNTIF('Códigos Santander (ref)'!$A$2:$A$79,$C2356)&gt;0,"SANTANDER",IF(COUNTIF('Códigos Itaú (ref)'!$A$2:$A$44,$C2356)&gt;0,"ITAU",IF(AND(TRIM(UPPER($I2356))="CONTRATUAL",ISNUMBER(SEARCH("INDIVIDUAL",SUBSTITUTE(UPPER($D2356)," ","")))),"PREMIUM FREE",""))))</f>
        <v/>
      </c>
    </row>
    <row r="2357">
      <c r="AC2357">
        <f>IF($C2357="","",IF(COUNTIF('Códigos Santander (ref)'!$A$2:$A$79,$C2357)&gt;0,"SANTANDER",IF(COUNTIF('Códigos Itaú (ref)'!$A$2:$A$44,$C2357)&gt;0,"ITAU",IF(AND(TRIM(UPPER($I2357))="CONTRATUAL",ISNUMBER(SEARCH("INDIVIDUAL",SUBSTITUTE(UPPER($D2357)," ","")))),"PREMIUM FREE",""))))</f>
        <v/>
      </c>
    </row>
    <row r="2358">
      <c r="AC2358">
        <f>IF($C2358="","",IF(COUNTIF('Códigos Santander (ref)'!$A$2:$A$79,$C2358)&gt;0,"SANTANDER",IF(COUNTIF('Códigos Itaú (ref)'!$A$2:$A$44,$C2358)&gt;0,"ITAU",IF(AND(TRIM(UPPER($I2358))="CONTRATUAL",ISNUMBER(SEARCH("INDIVIDUAL",SUBSTITUTE(UPPER($D2358)," ","")))),"PREMIUM FREE",""))))</f>
        <v/>
      </c>
    </row>
    <row r="2359">
      <c r="AC2359">
        <f>IF($C2359="","",IF(COUNTIF('Códigos Santander (ref)'!$A$2:$A$79,$C2359)&gt;0,"SANTANDER",IF(COUNTIF('Códigos Itaú (ref)'!$A$2:$A$44,$C2359)&gt;0,"ITAU",IF(AND(TRIM(UPPER($I2359))="CONTRATUAL",ISNUMBER(SEARCH("INDIVIDUAL",SUBSTITUTE(UPPER($D2359)," ","")))),"PREMIUM FREE",""))))</f>
        <v/>
      </c>
    </row>
    <row r="2360">
      <c r="AC2360">
        <f>IF($C2360="","",IF(COUNTIF('Códigos Santander (ref)'!$A$2:$A$79,$C2360)&gt;0,"SANTANDER",IF(COUNTIF('Códigos Itaú (ref)'!$A$2:$A$44,$C2360)&gt;0,"ITAU",IF(AND(TRIM(UPPER($I2360))="CONTRATUAL",ISNUMBER(SEARCH("INDIVIDUAL",SUBSTITUTE(UPPER($D2360)," ","")))),"PREMIUM FREE",""))))</f>
        <v/>
      </c>
    </row>
    <row r="2361">
      <c r="AC2361">
        <f>IF($C2361="","",IF(COUNTIF('Códigos Santander (ref)'!$A$2:$A$79,$C2361)&gt;0,"SANTANDER",IF(COUNTIF('Códigos Itaú (ref)'!$A$2:$A$44,$C2361)&gt;0,"ITAU",IF(AND(TRIM(UPPER($I2361))="CONTRATUAL",ISNUMBER(SEARCH("INDIVIDUAL",SUBSTITUTE(UPPER($D2361)," ","")))),"PREMIUM FREE",""))))</f>
        <v/>
      </c>
    </row>
    <row r="2362">
      <c r="AC2362">
        <f>IF($C2362="","",IF(COUNTIF('Códigos Santander (ref)'!$A$2:$A$79,$C2362)&gt;0,"SANTANDER",IF(COUNTIF('Códigos Itaú (ref)'!$A$2:$A$44,$C2362)&gt;0,"ITAU",IF(AND(TRIM(UPPER($I2362))="CONTRATUAL",ISNUMBER(SEARCH("INDIVIDUAL",SUBSTITUTE(UPPER($D2362)," ","")))),"PREMIUM FREE",""))))</f>
        <v/>
      </c>
    </row>
    <row r="2363">
      <c r="AC2363">
        <f>IF($C2363="","",IF(COUNTIF('Códigos Santander (ref)'!$A$2:$A$79,$C2363)&gt;0,"SANTANDER",IF(COUNTIF('Códigos Itaú (ref)'!$A$2:$A$44,$C2363)&gt;0,"ITAU",IF(AND(TRIM(UPPER($I2363))="CONTRATUAL",ISNUMBER(SEARCH("INDIVIDUAL",SUBSTITUTE(UPPER($D2363)," ","")))),"PREMIUM FREE",""))))</f>
        <v/>
      </c>
    </row>
    <row r="2364">
      <c r="AC2364">
        <f>IF($C2364="","",IF(COUNTIF('Códigos Santander (ref)'!$A$2:$A$79,$C2364)&gt;0,"SANTANDER",IF(COUNTIF('Códigos Itaú (ref)'!$A$2:$A$44,$C2364)&gt;0,"ITAU",IF(AND(TRIM(UPPER($I2364))="CONTRATUAL",ISNUMBER(SEARCH("INDIVIDUAL",SUBSTITUTE(UPPER($D2364)," ","")))),"PREMIUM FREE",""))))</f>
        <v/>
      </c>
    </row>
    <row r="2365">
      <c r="AC2365">
        <f>IF($C2365="","",IF(COUNTIF('Códigos Santander (ref)'!$A$2:$A$79,$C2365)&gt;0,"SANTANDER",IF(COUNTIF('Códigos Itaú (ref)'!$A$2:$A$44,$C2365)&gt;0,"ITAU",IF(AND(TRIM(UPPER($I2365))="CONTRATUAL",ISNUMBER(SEARCH("INDIVIDUAL",SUBSTITUTE(UPPER($D2365)," ","")))),"PREMIUM FREE",""))))</f>
        <v/>
      </c>
    </row>
    <row r="2366">
      <c r="AC2366">
        <f>IF($C2366="","",IF(COUNTIF('Códigos Santander (ref)'!$A$2:$A$79,$C2366)&gt;0,"SANTANDER",IF(COUNTIF('Códigos Itaú (ref)'!$A$2:$A$44,$C2366)&gt;0,"ITAU",IF(AND(TRIM(UPPER($I2366))="CONTRATUAL",ISNUMBER(SEARCH("INDIVIDUAL",SUBSTITUTE(UPPER($D2366)," ","")))),"PREMIUM FREE",""))))</f>
        <v/>
      </c>
    </row>
    <row r="2367">
      <c r="AC2367">
        <f>IF($C2367="","",IF(COUNTIF('Códigos Santander (ref)'!$A$2:$A$79,$C2367)&gt;0,"SANTANDER",IF(COUNTIF('Códigos Itaú (ref)'!$A$2:$A$44,$C2367)&gt;0,"ITAU",IF(AND(TRIM(UPPER($I2367))="CONTRATUAL",ISNUMBER(SEARCH("INDIVIDUAL",SUBSTITUTE(UPPER($D2367)," ","")))),"PREMIUM FREE",""))))</f>
        <v/>
      </c>
    </row>
    <row r="2368">
      <c r="AC2368">
        <f>IF($C2368="","",IF(COUNTIF('Códigos Santander (ref)'!$A$2:$A$79,$C2368)&gt;0,"SANTANDER",IF(COUNTIF('Códigos Itaú (ref)'!$A$2:$A$44,$C2368)&gt;0,"ITAU",IF(AND(TRIM(UPPER($I2368))="CONTRATUAL",ISNUMBER(SEARCH("INDIVIDUAL",SUBSTITUTE(UPPER($D2368)," ","")))),"PREMIUM FREE",""))))</f>
        <v/>
      </c>
    </row>
    <row r="2369">
      <c r="AC2369">
        <f>IF($C2369="","",IF(COUNTIF('Códigos Santander (ref)'!$A$2:$A$79,$C2369)&gt;0,"SANTANDER",IF(COUNTIF('Códigos Itaú (ref)'!$A$2:$A$44,$C2369)&gt;0,"ITAU",IF(AND(TRIM(UPPER($I2369))="CONTRATUAL",ISNUMBER(SEARCH("INDIVIDUAL",SUBSTITUTE(UPPER($D2369)," ","")))),"PREMIUM FREE",""))))</f>
        <v/>
      </c>
    </row>
    <row r="2370">
      <c r="AC2370">
        <f>IF($C2370="","",IF(COUNTIF('Códigos Santander (ref)'!$A$2:$A$79,$C2370)&gt;0,"SANTANDER",IF(COUNTIF('Códigos Itaú (ref)'!$A$2:$A$44,$C2370)&gt;0,"ITAU",IF(AND(TRIM(UPPER($I2370))="CONTRATUAL",ISNUMBER(SEARCH("INDIVIDUAL",SUBSTITUTE(UPPER($D2370)," ","")))),"PREMIUM FREE",""))))</f>
        <v/>
      </c>
    </row>
    <row r="2371">
      <c r="AC2371">
        <f>IF($C2371="","",IF(COUNTIF('Códigos Santander (ref)'!$A$2:$A$79,$C2371)&gt;0,"SANTANDER",IF(COUNTIF('Códigos Itaú (ref)'!$A$2:$A$44,$C2371)&gt;0,"ITAU",IF(AND(TRIM(UPPER($I2371))="CONTRATUAL",ISNUMBER(SEARCH("INDIVIDUAL",SUBSTITUTE(UPPER($D2371)," ","")))),"PREMIUM FREE",""))))</f>
        <v/>
      </c>
    </row>
    <row r="2372">
      <c r="AC2372">
        <f>IF($C2372="","",IF(COUNTIF('Códigos Santander (ref)'!$A$2:$A$79,$C2372)&gt;0,"SANTANDER",IF(COUNTIF('Códigos Itaú (ref)'!$A$2:$A$44,$C2372)&gt;0,"ITAU",IF(AND(TRIM(UPPER($I2372))="CONTRATUAL",ISNUMBER(SEARCH("INDIVIDUAL",SUBSTITUTE(UPPER($D2372)," ","")))),"PREMIUM FREE",""))))</f>
        <v/>
      </c>
    </row>
    <row r="2373">
      <c r="AC2373">
        <f>IF($C2373="","",IF(COUNTIF('Códigos Santander (ref)'!$A$2:$A$79,$C2373)&gt;0,"SANTANDER",IF(COUNTIF('Códigos Itaú (ref)'!$A$2:$A$44,$C2373)&gt;0,"ITAU",IF(AND(TRIM(UPPER($I2373))="CONTRATUAL",ISNUMBER(SEARCH("INDIVIDUAL",SUBSTITUTE(UPPER($D2373)," ","")))),"PREMIUM FREE",""))))</f>
        <v/>
      </c>
    </row>
    <row r="2374">
      <c r="AC2374">
        <f>IF($C2374="","",IF(COUNTIF('Códigos Santander (ref)'!$A$2:$A$79,$C2374)&gt;0,"SANTANDER",IF(COUNTIF('Códigos Itaú (ref)'!$A$2:$A$44,$C2374)&gt;0,"ITAU",IF(AND(TRIM(UPPER($I2374))="CONTRATUAL",ISNUMBER(SEARCH("INDIVIDUAL",SUBSTITUTE(UPPER($D2374)," ","")))),"PREMIUM FREE",""))))</f>
        <v/>
      </c>
    </row>
    <row r="2375">
      <c r="AC2375">
        <f>IF($C2375="","",IF(COUNTIF('Códigos Santander (ref)'!$A$2:$A$79,$C2375)&gt;0,"SANTANDER",IF(COUNTIF('Códigos Itaú (ref)'!$A$2:$A$44,$C2375)&gt;0,"ITAU",IF(AND(TRIM(UPPER($I2375))="CONTRATUAL",ISNUMBER(SEARCH("INDIVIDUAL",SUBSTITUTE(UPPER($D2375)," ","")))),"PREMIUM FREE",""))))</f>
        <v/>
      </c>
    </row>
    <row r="2376">
      <c r="AC2376">
        <f>IF($C2376="","",IF(COUNTIF('Códigos Santander (ref)'!$A$2:$A$79,$C2376)&gt;0,"SANTANDER",IF(COUNTIF('Códigos Itaú (ref)'!$A$2:$A$44,$C2376)&gt;0,"ITAU",IF(AND(TRIM(UPPER($I2376))="CONTRATUAL",ISNUMBER(SEARCH("INDIVIDUAL",SUBSTITUTE(UPPER($D2376)," ","")))),"PREMIUM FREE",""))))</f>
        <v/>
      </c>
    </row>
    <row r="2377">
      <c r="AC2377">
        <f>IF($C2377="","",IF(COUNTIF('Códigos Santander (ref)'!$A$2:$A$79,$C2377)&gt;0,"SANTANDER",IF(COUNTIF('Códigos Itaú (ref)'!$A$2:$A$44,$C2377)&gt;0,"ITAU",IF(AND(TRIM(UPPER($I2377))="CONTRATUAL",ISNUMBER(SEARCH("INDIVIDUAL",SUBSTITUTE(UPPER($D2377)," ","")))),"PREMIUM FREE",""))))</f>
        <v/>
      </c>
    </row>
    <row r="2378">
      <c r="AC2378">
        <f>IF($C2378="","",IF(COUNTIF('Códigos Santander (ref)'!$A$2:$A$79,$C2378)&gt;0,"SANTANDER",IF(COUNTIF('Códigos Itaú (ref)'!$A$2:$A$44,$C2378)&gt;0,"ITAU",IF(AND(TRIM(UPPER($I2378))="CONTRATUAL",ISNUMBER(SEARCH("INDIVIDUAL",SUBSTITUTE(UPPER($D2378)," ","")))),"PREMIUM FREE",""))))</f>
        <v/>
      </c>
    </row>
    <row r="2379">
      <c r="AC2379">
        <f>IF($C2379="","",IF(COUNTIF('Códigos Santander (ref)'!$A$2:$A$79,$C2379)&gt;0,"SANTANDER",IF(COUNTIF('Códigos Itaú (ref)'!$A$2:$A$44,$C2379)&gt;0,"ITAU",IF(AND(TRIM(UPPER($I2379))="CONTRATUAL",ISNUMBER(SEARCH("INDIVIDUAL",SUBSTITUTE(UPPER($D2379)," ","")))),"PREMIUM FREE",""))))</f>
        <v/>
      </c>
    </row>
    <row r="2380">
      <c r="AC2380">
        <f>IF($C2380="","",IF(COUNTIF('Códigos Santander (ref)'!$A$2:$A$79,$C2380)&gt;0,"SANTANDER",IF(COUNTIF('Códigos Itaú (ref)'!$A$2:$A$44,$C2380)&gt;0,"ITAU",IF(AND(TRIM(UPPER($I2380))="CONTRATUAL",ISNUMBER(SEARCH("INDIVIDUAL",SUBSTITUTE(UPPER($D2380)," ","")))),"PREMIUM FREE",""))))</f>
        <v/>
      </c>
    </row>
    <row r="2381">
      <c r="AC2381">
        <f>IF($C2381="","",IF(COUNTIF('Códigos Santander (ref)'!$A$2:$A$79,$C2381)&gt;0,"SANTANDER",IF(COUNTIF('Códigos Itaú (ref)'!$A$2:$A$44,$C2381)&gt;0,"ITAU",IF(AND(TRIM(UPPER($I2381))="CONTRATUAL",ISNUMBER(SEARCH("INDIVIDUAL",SUBSTITUTE(UPPER($D2381)," ","")))),"PREMIUM FREE",""))))</f>
        <v/>
      </c>
    </row>
    <row r="2382">
      <c r="AC2382">
        <f>IF($C2382="","",IF(COUNTIF('Códigos Santander (ref)'!$A$2:$A$79,$C2382)&gt;0,"SANTANDER",IF(COUNTIF('Códigos Itaú (ref)'!$A$2:$A$44,$C2382)&gt;0,"ITAU",IF(AND(TRIM(UPPER($I2382))="CONTRATUAL",ISNUMBER(SEARCH("INDIVIDUAL",SUBSTITUTE(UPPER($D2382)," ","")))),"PREMIUM FREE",""))))</f>
        <v/>
      </c>
    </row>
    <row r="2383">
      <c r="AC2383">
        <f>IF($C2383="","",IF(COUNTIF('Códigos Santander (ref)'!$A$2:$A$79,$C2383)&gt;0,"SANTANDER",IF(COUNTIF('Códigos Itaú (ref)'!$A$2:$A$44,$C2383)&gt;0,"ITAU",IF(AND(TRIM(UPPER($I2383))="CONTRATUAL",ISNUMBER(SEARCH("INDIVIDUAL",SUBSTITUTE(UPPER($D2383)," ","")))),"PREMIUM FREE",""))))</f>
        <v/>
      </c>
    </row>
    <row r="2384">
      <c r="AC2384">
        <f>IF($C2384="","",IF(COUNTIF('Códigos Santander (ref)'!$A$2:$A$79,$C2384)&gt;0,"SANTANDER",IF(COUNTIF('Códigos Itaú (ref)'!$A$2:$A$44,$C2384)&gt;0,"ITAU",IF(AND(TRIM(UPPER($I2384))="CONTRATUAL",ISNUMBER(SEARCH("INDIVIDUAL",SUBSTITUTE(UPPER($D2384)," ","")))),"PREMIUM FREE",""))))</f>
        <v/>
      </c>
    </row>
    <row r="2385">
      <c r="AC2385">
        <f>IF($C2385="","",IF(COUNTIF('Códigos Santander (ref)'!$A$2:$A$79,$C2385)&gt;0,"SANTANDER",IF(COUNTIF('Códigos Itaú (ref)'!$A$2:$A$44,$C2385)&gt;0,"ITAU",IF(AND(TRIM(UPPER($I2385))="CONTRATUAL",ISNUMBER(SEARCH("INDIVIDUAL",SUBSTITUTE(UPPER($D2385)," ","")))),"PREMIUM FREE",""))))</f>
        <v/>
      </c>
    </row>
    <row r="2386">
      <c r="AC2386">
        <f>IF($C2386="","",IF(COUNTIF('Códigos Santander (ref)'!$A$2:$A$79,$C2386)&gt;0,"SANTANDER",IF(COUNTIF('Códigos Itaú (ref)'!$A$2:$A$44,$C2386)&gt;0,"ITAU",IF(AND(TRIM(UPPER($I2386))="CONTRATUAL",ISNUMBER(SEARCH("INDIVIDUAL",SUBSTITUTE(UPPER($D2386)," ","")))),"PREMIUM FREE",""))))</f>
        <v/>
      </c>
    </row>
    <row r="2387">
      <c r="AC2387">
        <f>IF($C2387="","",IF(COUNTIF('Códigos Santander (ref)'!$A$2:$A$79,$C2387)&gt;0,"SANTANDER",IF(COUNTIF('Códigos Itaú (ref)'!$A$2:$A$44,$C2387)&gt;0,"ITAU",IF(AND(TRIM(UPPER($I2387))="CONTRATUAL",ISNUMBER(SEARCH("INDIVIDUAL",SUBSTITUTE(UPPER($D2387)," ","")))),"PREMIUM FREE",""))))</f>
        <v/>
      </c>
    </row>
    <row r="2388">
      <c r="AC2388">
        <f>IF($C2388="","",IF(COUNTIF('Códigos Santander (ref)'!$A$2:$A$79,$C2388)&gt;0,"SANTANDER",IF(COUNTIF('Códigos Itaú (ref)'!$A$2:$A$44,$C2388)&gt;0,"ITAU",IF(AND(TRIM(UPPER($I2388))="CONTRATUAL",ISNUMBER(SEARCH("INDIVIDUAL",SUBSTITUTE(UPPER($D2388)," ","")))),"PREMIUM FREE",""))))</f>
        <v/>
      </c>
    </row>
    <row r="2389">
      <c r="AC2389">
        <f>IF($C2389="","",IF(COUNTIF('Códigos Santander (ref)'!$A$2:$A$79,$C2389)&gt;0,"SANTANDER",IF(COUNTIF('Códigos Itaú (ref)'!$A$2:$A$44,$C2389)&gt;0,"ITAU",IF(AND(TRIM(UPPER($I2389))="CONTRATUAL",ISNUMBER(SEARCH("INDIVIDUAL",SUBSTITUTE(UPPER($D2389)," ","")))),"PREMIUM FREE",""))))</f>
        <v/>
      </c>
    </row>
    <row r="2390">
      <c r="AC2390">
        <f>IF($C2390="","",IF(COUNTIF('Códigos Santander (ref)'!$A$2:$A$79,$C2390)&gt;0,"SANTANDER",IF(COUNTIF('Códigos Itaú (ref)'!$A$2:$A$44,$C2390)&gt;0,"ITAU",IF(AND(TRIM(UPPER($I2390))="CONTRATUAL",ISNUMBER(SEARCH("INDIVIDUAL",SUBSTITUTE(UPPER($D2390)," ","")))),"PREMIUM FREE",""))))</f>
        <v/>
      </c>
    </row>
    <row r="2391">
      <c r="AC2391">
        <f>IF($C2391="","",IF(COUNTIF('Códigos Santander (ref)'!$A$2:$A$79,$C2391)&gt;0,"SANTANDER",IF(COUNTIF('Códigos Itaú (ref)'!$A$2:$A$44,$C2391)&gt;0,"ITAU",IF(AND(TRIM(UPPER($I2391))="CONTRATUAL",ISNUMBER(SEARCH("INDIVIDUAL",SUBSTITUTE(UPPER($D2391)," ","")))),"PREMIUM FREE",""))))</f>
        <v/>
      </c>
    </row>
    <row r="2392">
      <c r="AC2392">
        <f>IF($C2392="","",IF(COUNTIF('Códigos Santander (ref)'!$A$2:$A$79,$C2392)&gt;0,"SANTANDER",IF(COUNTIF('Códigos Itaú (ref)'!$A$2:$A$44,$C2392)&gt;0,"ITAU",IF(AND(TRIM(UPPER($I2392))="CONTRATUAL",ISNUMBER(SEARCH("INDIVIDUAL",SUBSTITUTE(UPPER($D2392)," ","")))),"PREMIUM FREE",""))))</f>
        <v/>
      </c>
    </row>
    <row r="2393">
      <c r="AC2393">
        <f>IF($C2393="","",IF(COUNTIF('Códigos Santander (ref)'!$A$2:$A$79,$C2393)&gt;0,"SANTANDER",IF(COUNTIF('Códigos Itaú (ref)'!$A$2:$A$44,$C2393)&gt;0,"ITAU",IF(AND(TRIM(UPPER($I2393))="CONTRATUAL",ISNUMBER(SEARCH("INDIVIDUAL",SUBSTITUTE(UPPER($D2393)," ","")))),"PREMIUM FREE",""))))</f>
        <v/>
      </c>
    </row>
    <row r="2394">
      <c r="AC2394">
        <f>IF($C2394="","",IF(COUNTIF('Códigos Santander (ref)'!$A$2:$A$79,$C2394)&gt;0,"SANTANDER",IF(COUNTIF('Códigos Itaú (ref)'!$A$2:$A$44,$C2394)&gt;0,"ITAU",IF(AND(TRIM(UPPER($I2394))="CONTRATUAL",ISNUMBER(SEARCH("INDIVIDUAL",SUBSTITUTE(UPPER($D2394)," ","")))),"PREMIUM FREE",""))))</f>
        <v/>
      </c>
    </row>
    <row r="2395">
      <c r="AC2395">
        <f>IF($C2395="","",IF(COUNTIF('Códigos Santander (ref)'!$A$2:$A$79,$C2395)&gt;0,"SANTANDER",IF(COUNTIF('Códigos Itaú (ref)'!$A$2:$A$44,$C2395)&gt;0,"ITAU",IF(AND(TRIM(UPPER($I2395))="CONTRATUAL",ISNUMBER(SEARCH("INDIVIDUAL",SUBSTITUTE(UPPER($D2395)," ","")))),"PREMIUM FREE",""))))</f>
        <v/>
      </c>
    </row>
    <row r="2396">
      <c r="AC2396">
        <f>IF($C2396="","",IF(COUNTIF('Códigos Santander (ref)'!$A$2:$A$79,$C2396)&gt;0,"SANTANDER",IF(COUNTIF('Códigos Itaú (ref)'!$A$2:$A$44,$C2396)&gt;0,"ITAU",IF(AND(TRIM(UPPER($I2396))="CONTRATUAL",ISNUMBER(SEARCH("INDIVIDUAL",SUBSTITUTE(UPPER($D2396)," ","")))),"PREMIUM FREE",""))))</f>
        <v/>
      </c>
    </row>
    <row r="2397">
      <c r="AC2397">
        <f>IF($C2397="","",IF(COUNTIF('Códigos Santander (ref)'!$A$2:$A$79,$C2397)&gt;0,"SANTANDER",IF(COUNTIF('Códigos Itaú (ref)'!$A$2:$A$44,$C2397)&gt;0,"ITAU",IF(AND(TRIM(UPPER($I2397))="CONTRATUAL",ISNUMBER(SEARCH("INDIVIDUAL",SUBSTITUTE(UPPER($D2397)," ","")))),"PREMIUM FREE",""))))</f>
        <v/>
      </c>
    </row>
    <row r="2398">
      <c r="AC2398">
        <f>IF($C2398="","",IF(COUNTIF('Códigos Santander (ref)'!$A$2:$A$79,$C2398)&gt;0,"SANTANDER",IF(COUNTIF('Códigos Itaú (ref)'!$A$2:$A$44,$C2398)&gt;0,"ITAU",IF(AND(TRIM(UPPER($I2398))="CONTRATUAL",ISNUMBER(SEARCH("INDIVIDUAL",SUBSTITUTE(UPPER($D2398)," ","")))),"PREMIUM FREE",""))))</f>
        <v/>
      </c>
    </row>
    <row r="2399">
      <c r="AC2399">
        <f>IF($C2399="","",IF(COUNTIF('Códigos Santander (ref)'!$A$2:$A$79,$C2399)&gt;0,"SANTANDER",IF(COUNTIF('Códigos Itaú (ref)'!$A$2:$A$44,$C2399)&gt;0,"ITAU",IF(AND(TRIM(UPPER($I2399))="CONTRATUAL",ISNUMBER(SEARCH("INDIVIDUAL",SUBSTITUTE(UPPER($D2399)," ","")))),"PREMIUM FREE",""))))</f>
        <v/>
      </c>
    </row>
    <row r="2400">
      <c r="AC2400">
        <f>IF($C2400="","",IF(COUNTIF('Códigos Santander (ref)'!$A$2:$A$79,$C2400)&gt;0,"SANTANDER",IF(COUNTIF('Códigos Itaú (ref)'!$A$2:$A$44,$C2400)&gt;0,"ITAU",IF(AND(TRIM(UPPER($I2400))="CONTRATUAL",ISNUMBER(SEARCH("INDIVIDUAL",SUBSTITUTE(UPPER($D2400)," ","")))),"PREMIUM FREE",""))))</f>
        <v/>
      </c>
    </row>
    <row r="2401">
      <c r="AC2401">
        <f>IF($C2401="","",IF(COUNTIF('Códigos Santander (ref)'!$A$2:$A$79,$C2401)&gt;0,"SANTANDER",IF(COUNTIF('Códigos Itaú (ref)'!$A$2:$A$44,$C2401)&gt;0,"ITAU",IF(AND(TRIM(UPPER($I2401))="CONTRATUAL",ISNUMBER(SEARCH("INDIVIDUAL",SUBSTITUTE(UPPER($D2401)," ","")))),"PREMIUM FREE",""))))</f>
        <v/>
      </c>
    </row>
    <row r="2402">
      <c r="AC2402">
        <f>IF($C2402="","",IF(COUNTIF('Códigos Santander (ref)'!$A$2:$A$79,$C2402)&gt;0,"SANTANDER",IF(COUNTIF('Códigos Itaú (ref)'!$A$2:$A$44,$C2402)&gt;0,"ITAU",IF(AND(TRIM(UPPER($I2402))="CONTRATUAL",ISNUMBER(SEARCH("INDIVIDUAL",SUBSTITUTE(UPPER($D2402)," ","")))),"PREMIUM FREE",""))))</f>
        <v/>
      </c>
    </row>
    <row r="2403">
      <c r="AC2403">
        <f>IF($C2403="","",IF(COUNTIF('Códigos Santander (ref)'!$A$2:$A$79,$C2403)&gt;0,"SANTANDER",IF(COUNTIF('Códigos Itaú (ref)'!$A$2:$A$44,$C2403)&gt;0,"ITAU",IF(AND(TRIM(UPPER($I2403))="CONTRATUAL",ISNUMBER(SEARCH("INDIVIDUAL",SUBSTITUTE(UPPER($D2403)," ","")))),"PREMIUM FREE",""))))</f>
        <v/>
      </c>
    </row>
    <row r="2404">
      <c r="AC2404">
        <f>IF($C2404="","",IF(COUNTIF('Códigos Santander (ref)'!$A$2:$A$79,$C2404)&gt;0,"SANTANDER",IF(COUNTIF('Códigos Itaú (ref)'!$A$2:$A$44,$C2404)&gt;0,"ITAU",IF(AND(TRIM(UPPER($I2404))="CONTRATUAL",ISNUMBER(SEARCH("INDIVIDUAL",SUBSTITUTE(UPPER($D2404)," ","")))),"PREMIUM FREE",""))))</f>
        <v/>
      </c>
    </row>
    <row r="2405">
      <c r="AC2405">
        <f>IF($C2405="","",IF(COUNTIF('Códigos Santander (ref)'!$A$2:$A$79,$C2405)&gt;0,"SANTANDER",IF(COUNTIF('Códigos Itaú (ref)'!$A$2:$A$44,$C2405)&gt;0,"ITAU",IF(AND(TRIM(UPPER($I2405))="CONTRATUAL",ISNUMBER(SEARCH("INDIVIDUAL",SUBSTITUTE(UPPER($D2405)," ","")))),"PREMIUM FREE",""))))</f>
        <v/>
      </c>
    </row>
    <row r="2406">
      <c r="AC2406">
        <f>IF($C2406="","",IF(COUNTIF('Códigos Santander (ref)'!$A$2:$A$79,$C2406)&gt;0,"SANTANDER",IF(COUNTIF('Códigos Itaú (ref)'!$A$2:$A$44,$C2406)&gt;0,"ITAU",IF(AND(TRIM(UPPER($I2406))="CONTRATUAL",ISNUMBER(SEARCH("INDIVIDUAL",SUBSTITUTE(UPPER($D2406)," ","")))),"PREMIUM FREE",""))))</f>
        <v/>
      </c>
    </row>
    <row r="2407">
      <c r="AC2407">
        <f>IF($C2407="","",IF(COUNTIF('Códigos Santander (ref)'!$A$2:$A$79,$C2407)&gt;0,"SANTANDER",IF(COUNTIF('Códigos Itaú (ref)'!$A$2:$A$44,$C2407)&gt;0,"ITAU",IF(AND(TRIM(UPPER($I2407))="CONTRATUAL",ISNUMBER(SEARCH("INDIVIDUAL",SUBSTITUTE(UPPER($D2407)," ","")))),"PREMIUM FREE",""))))</f>
        <v/>
      </c>
    </row>
    <row r="2408">
      <c r="AC2408">
        <f>IF($C2408="","",IF(COUNTIF('Códigos Santander (ref)'!$A$2:$A$79,$C2408)&gt;0,"SANTANDER",IF(COUNTIF('Códigos Itaú (ref)'!$A$2:$A$44,$C2408)&gt;0,"ITAU",IF(AND(TRIM(UPPER($I2408))="CONTRATUAL",ISNUMBER(SEARCH("INDIVIDUAL",SUBSTITUTE(UPPER($D2408)," ","")))),"PREMIUM FREE",""))))</f>
        <v/>
      </c>
    </row>
    <row r="2409">
      <c r="AC2409">
        <f>IF($C2409="","",IF(COUNTIF('Códigos Santander (ref)'!$A$2:$A$79,$C2409)&gt;0,"SANTANDER",IF(COUNTIF('Códigos Itaú (ref)'!$A$2:$A$44,$C2409)&gt;0,"ITAU",IF(AND(TRIM(UPPER($I2409))="CONTRATUAL",ISNUMBER(SEARCH("INDIVIDUAL",SUBSTITUTE(UPPER($D2409)," ","")))),"PREMIUM FREE",""))))</f>
        <v/>
      </c>
    </row>
    <row r="2410">
      <c r="AC2410">
        <f>IF($C2410="","",IF(COUNTIF('Códigos Santander (ref)'!$A$2:$A$79,$C2410)&gt;0,"SANTANDER",IF(COUNTIF('Códigos Itaú (ref)'!$A$2:$A$44,$C2410)&gt;0,"ITAU",IF(AND(TRIM(UPPER($I2410))="CONTRATUAL",ISNUMBER(SEARCH("INDIVIDUAL",SUBSTITUTE(UPPER($D2410)," ","")))),"PREMIUM FREE",""))))</f>
        <v/>
      </c>
    </row>
    <row r="2411">
      <c r="AC2411">
        <f>IF($C2411="","",IF(COUNTIF('Códigos Santander (ref)'!$A$2:$A$79,$C2411)&gt;0,"SANTANDER",IF(COUNTIF('Códigos Itaú (ref)'!$A$2:$A$44,$C2411)&gt;0,"ITAU",IF(AND(TRIM(UPPER($I2411))="CONTRATUAL",ISNUMBER(SEARCH("INDIVIDUAL",SUBSTITUTE(UPPER($D2411)," ","")))),"PREMIUM FREE",""))))</f>
        <v/>
      </c>
    </row>
    <row r="2412">
      <c r="AC2412">
        <f>IF($C2412="","",IF(COUNTIF('Códigos Santander (ref)'!$A$2:$A$79,$C2412)&gt;0,"SANTANDER",IF(COUNTIF('Códigos Itaú (ref)'!$A$2:$A$44,$C2412)&gt;0,"ITAU",IF(AND(TRIM(UPPER($I2412))="CONTRATUAL",ISNUMBER(SEARCH("INDIVIDUAL",SUBSTITUTE(UPPER($D2412)," ","")))),"PREMIUM FREE",""))))</f>
        <v/>
      </c>
    </row>
    <row r="2413">
      <c r="AC2413">
        <f>IF($C2413="","",IF(COUNTIF('Códigos Santander (ref)'!$A$2:$A$79,$C2413)&gt;0,"SANTANDER",IF(COUNTIF('Códigos Itaú (ref)'!$A$2:$A$44,$C2413)&gt;0,"ITAU",IF(AND(TRIM(UPPER($I2413))="CONTRATUAL",ISNUMBER(SEARCH("INDIVIDUAL",SUBSTITUTE(UPPER($D2413)," ","")))),"PREMIUM FREE",""))))</f>
        <v/>
      </c>
    </row>
    <row r="2414">
      <c r="AC2414">
        <f>IF($C2414="","",IF(COUNTIF('Códigos Santander (ref)'!$A$2:$A$79,$C2414)&gt;0,"SANTANDER",IF(COUNTIF('Códigos Itaú (ref)'!$A$2:$A$44,$C2414)&gt;0,"ITAU",IF(AND(TRIM(UPPER($I2414))="CONTRATUAL",ISNUMBER(SEARCH("INDIVIDUAL",SUBSTITUTE(UPPER($D2414)," ","")))),"PREMIUM FREE",""))))</f>
        <v/>
      </c>
    </row>
    <row r="2415">
      <c r="AC2415">
        <f>IF($C2415="","",IF(COUNTIF('Códigos Santander (ref)'!$A$2:$A$79,$C2415)&gt;0,"SANTANDER",IF(COUNTIF('Códigos Itaú (ref)'!$A$2:$A$44,$C2415)&gt;0,"ITAU",IF(AND(TRIM(UPPER($I2415))="CONTRATUAL",ISNUMBER(SEARCH("INDIVIDUAL",SUBSTITUTE(UPPER($D2415)," ","")))),"PREMIUM FREE",""))))</f>
        <v/>
      </c>
    </row>
    <row r="2416">
      <c r="AC2416">
        <f>IF($C2416="","",IF(COUNTIF('Códigos Santander (ref)'!$A$2:$A$79,$C2416)&gt;0,"SANTANDER",IF(COUNTIF('Códigos Itaú (ref)'!$A$2:$A$44,$C2416)&gt;0,"ITAU",IF(AND(TRIM(UPPER($I2416))="CONTRATUAL",ISNUMBER(SEARCH("INDIVIDUAL",SUBSTITUTE(UPPER($D2416)," ","")))),"PREMIUM FREE",""))))</f>
        <v/>
      </c>
    </row>
    <row r="2417">
      <c r="AC2417">
        <f>IF($C2417="","",IF(COUNTIF('Códigos Santander (ref)'!$A$2:$A$79,$C2417)&gt;0,"SANTANDER",IF(COUNTIF('Códigos Itaú (ref)'!$A$2:$A$44,$C2417)&gt;0,"ITAU",IF(AND(TRIM(UPPER($I2417))="CONTRATUAL",ISNUMBER(SEARCH("INDIVIDUAL",SUBSTITUTE(UPPER($D2417)," ","")))),"PREMIUM FREE",""))))</f>
        <v/>
      </c>
    </row>
    <row r="2418">
      <c r="AC2418">
        <f>IF($C2418="","",IF(COUNTIF('Códigos Santander (ref)'!$A$2:$A$79,$C2418)&gt;0,"SANTANDER",IF(COUNTIF('Códigos Itaú (ref)'!$A$2:$A$44,$C2418)&gt;0,"ITAU",IF(AND(TRIM(UPPER($I2418))="CONTRATUAL",ISNUMBER(SEARCH("INDIVIDUAL",SUBSTITUTE(UPPER($D2418)," ","")))),"PREMIUM FREE",""))))</f>
        <v/>
      </c>
    </row>
    <row r="2419">
      <c r="AC2419">
        <f>IF($C2419="","",IF(COUNTIF('Códigos Santander (ref)'!$A$2:$A$79,$C2419)&gt;0,"SANTANDER",IF(COUNTIF('Códigos Itaú (ref)'!$A$2:$A$44,$C2419)&gt;0,"ITAU",IF(AND(TRIM(UPPER($I2419))="CONTRATUAL",ISNUMBER(SEARCH("INDIVIDUAL",SUBSTITUTE(UPPER($D2419)," ","")))),"PREMIUM FREE",""))))</f>
        <v/>
      </c>
    </row>
    <row r="2420">
      <c r="AC2420">
        <f>IF($C2420="","",IF(COUNTIF('Códigos Santander (ref)'!$A$2:$A$79,$C2420)&gt;0,"SANTANDER",IF(COUNTIF('Códigos Itaú (ref)'!$A$2:$A$44,$C2420)&gt;0,"ITAU",IF(AND(TRIM(UPPER($I2420))="CONTRATUAL",ISNUMBER(SEARCH("INDIVIDUAL",SUBSTITUTE(UPPER($D2420)," ","")))),"PREMIUM FREE",""))))</f>
        <v/>
      </c>
    </row>
    <row r="2421">
      <c r="AC2421">
        <f>IF($C2421="","",IF(COUNTIF('Códigos Santander (ref)'!$A$2:$A$79,$C2421)&gt;0,"SANTANDER",IF(COUNTIF('Códigos Itaú (ref)'!$A$2:$A$44,$C2421)&gt;0,"ITAU",IF(AND(TRIM(UPPER($I2421))="CONTRATUAL",ISNUMBER(SEARCH("INDIVIDUAL",SUBSTITUTE(UPPER($D2421)," ","")))),"PREMIUM FREE",""))))</f>
        <v/>
      </c>
    </row>
    <row r="2422">
      <c r="AC2422">
        <f>IF($C2422="","",IF(COUNTIF('Códigos Santander (ref)'!$A$2:$A$79,$C2422)&gt;0,"SANTANDER",IF(COUNTIF('Códigos Itaú (ref)'!$A$2:$A$44,$C2422)&gt;0,"ITAU",IF(AND(TRIM(UPPER($I2422))="CONTRATUAL",ISNUMBER(SEARCH("INDIVIDUAL",SUBSTITUTE(UPPER($D2422)," ","")))),"PREMIUM FREE",""))))</f>
        <v/>
      </c>
    </row>
    <row r="2423">
      <c r="AC2423">
        <f>IF($C2423="","",IF(COUNTIF('Códigos Santander (ref)'!$A$2:$A$79,$C2423)&gt;0,"SANTANDER",IF(COUNTIF('Códigos Itaú (ref)'!$A$2:$A$44,$C2423)&gt;0,"ITAU",IF(AND(TRIM(UPPER($I2423))="CONTRATUAL",ISNUMBER(SEARCH("INDIVIDUAL",SUBSTITUTE(UPPER($D2423)," ","")))),"PREMIUM FREE",""))))</f>
        <v/>
      </c>
    </row>
    <row r="2424">
      <c r="AC2424">
        <f>IF($C2424="","",IF(COUNTIF('Códigos Santander (ref)'!$A$2:$A$79,$C2424)&gt;0,"SANTANDER",IF(COUNTIF('Códigos Itaú (ref)'!$A$2:$A$44,$C2424)&gt;0,"ITAU",IF(AND(TRIM(UPPER($I2424))="CONTRATUAL",ISNUMBER(SEARCH("INDIVIDUAL",SUBSTITUTE(UPPER($D2424)," ","")))),"PREMIUM FREE",""))))</f>
        <v/>
      </c>
    </row>
    <row r="2425">
      <c r="AC2425">
        <f>IF($C2425="","",IF(COUNTIF('Códigos Santander (ref)'!$A$2:$A$79,$C2425)&gt;0,"SANTANDER",IF(COUNTIF('Códigos Itaú (ref)'!$A$2:$A$44,$C2425)&gt;0,"ITAU",IF(AND(TRIM(UPPER($I2425))="CONTRATUAL",ISNUMBER(SEARCH("INDIVIDUAL",SUBSTITUTE(UPPER($D2425)," ","")))),"PREMIUM FREE",""))))</f>
        <v/>
      </c>
    </row>
    <row r="2426">
      <c r="AC2426">
        <f>IF($C2426="","",IF(COUNTIF('Códigos Santander (ref)'!$A$2:$A$79,$C2426)&gt;0,"SANTANDER",IF(COUNTIF('Códigos Itaú (ref)'!$A$2:$A$44,$C2426)&gt;0,"ITAU",IF(AND(TRIM(UPPER($I2426))="CONTRATUAL",ISNUMBER(SEARCH("INDIVIDUAL",SUBSTITUTE(UPPER($D2426)," ","")))),"PREMIUM FREE",""))))</f>
        <v/>
      </c>
    </row>
    <row r="2427">
      <c r="AC2427">
        <f>IF($C2427="","",IF(COUNTIF('Códigos Santander (ref)'!$A$2:$A$79,$C2427)&gt;0,"SANTANDER",IF(COUNTIF('Códigos Itaú (ref)'!$A$2:$A$44,$C2427)&gt;0,"ITAU",IF(AND(TRIM(UPPER($I2427))="CONTRATUAL",ISNUMBER(SEARCH("INDIVIDUAL",SUBSTITUTE(UPPER($D2427)," ","")))),"PREMIUM FREE",""))))</f>
        <v/>
      </c>
    </row>
    <row r="2428">
      <c r="AC2428">
        <f>IF($C2428="","",IF(COUNTIF('Códigos Santander (ref)'!$A$2:$A$79,$C2428)&gt;0,"SANTANDER",IF(COUNTIF('Códigos Itaú (ref)'!$A$2:$A$44,$C2428)&gt;0,"ITAU",IF(AND(TRIM(UPPER($I2428))="CONTRATUAL",ISNUMBER(SEARCH("INDIVIDUAL",SUBSTITUTE(UPPER($D2428)," ","")))),"PREMIUM FREE",""))))</f>
        <v/>
      </c>
    </row>
    <row r="2429">
      <c r="AC2429">
        <f>IF($C2429="","",IF(COUNTIF('Códigos Santander (ref)'!$A$2:$A$79,$C2429)&gt;0,"SANTANDER",IF(COUNTIF('Códigos Itaú (ref)'!$A$2:$A$44,$C2429)&gt;0,"ITAU",IF(AND(TRIM(UPPER($I2429))="CONTRATUAL",ISNUMBER(SEARCH("INDIVIDUAL",SUBSTITUTE(UPPER($D2429)," ","")))),"PREMIUM FREE",""))))</f>
        <v/>
      </c>
    </row>
    <row r="2430">
      <c r="AC2430">
        <f>IF($C2430="","",IF(COUNTIF('Códigos Santander (ref)'!$A$2:$A$79,$C2430)&gt;0,"SANTANDER",IF(COUNTIF('Códigos Itaú (ref)'!$A$2:$A$44,$C2430)&gt;0,"ITAU",IF(AND(TRIM(UPPER($I2430))="CONTRATUAL",ISNUMBER(SEARCH("INDIVIDUAL",SUBSTITUTE(UPPER($D2430)," ","")))),"PREMIUM FREE",""))))</f>
        <v/>
      </c>
    </row>
    <row r="2431">
      <c r="AC2431">
        <f>IF($C2431="","",IF(COUNTIF('Códigos Santander (ref)'!$A$2:$A$79,$C2431)&gt;0,"SANTANDER",IF(COUNTIF('Códigos Itaú (ref)'!$A$2:$A$44,$C2431)&gt;0,"ITAU",IF(AND(TRIM(UPPER($I2431))="CONTRATUAL",ISNUMBER(SEARCH("INDIVIDUAL",SUBSTITUTE(UPPER($D2431)," ","")))),"PREMIUM FREE",""))))</f>
        <v/>
      </c>
    </row>
    <row r="2432">
      <c r="AC2432">
        <f>IF($C2432="","",IF(COUNTIF('Códigos Santander (ref)'!$A$2:$A$79,$C2432)&gt;0,"SANTANDER",IF(COUNTIF('Códigos Itaú (ref)'!$A$2:$A$44,$C2432)&gt;0,"ITAU",IF(AND(TRIM(UPPER($I2432))="CONTRATUAL",ISNUMBER(SEARCH("INDIVIDUAL",SUBSTITUTE(UPPER($D2432)," ","")))),"PREMIUM FREE",""))))</f>
        <v/>
      </c>
    </row>
    <row r="2433">
      <c r="AC2433">
        <f>IF($C2433="","",IF(COUNTIF('Códigos Santander (ref)'!$A$2:$A$79,$C2433)&gt;0,"SANTANDER",IF(COUNTIF('Códigos Itaú (ref)'!$A$2:$A$44,$C2433)&gt;0,"ITAU",IF(AND(TRIM(UPPER($I2433))="CONTRATUAL",ISNUMBER(SEARCH("INDIVIDUAL",SUBSTITUTE(UPPER($D2433)," ","")))),"PREMIUM FREE",""))))</f>
        <v/>
      </c>
    </row>
    <row r="2434">
      <c r="AC2434">
        <f>IF($C2434="","",IF(COUNTIF('Códigos Santander (ref)'!$A$2:$A$79,$C2434)&gt;0,"SANTANDER",IF(COUNTIF('Códigos Itaú (ref)'!$A$2:$A$44,$C2434)&gt;0,"ITAU",IF(AND(TRIM(UPPER($I2434))="CONTRATUAL",ISNUMBER(SEARCH("INDIVIDUAL",SUBSTITUTE(UPPER($D2434)," ","")))),"PREMIUM FREE",""))))</f>
        <v/>
      </c>
    </row>
    <row r="2435">
      <c r="AC2435">
        <f>IF($C2435="","",IF(COUNTIF('Códigos Santander (ref)'!$A$2:$A$79,$C2435)&gt;0,"SANTANDER",IF(COUNTIF('Códigos Itaú (ref)'!$A$2:$A$44,$C2435)&gt;0,"ITAU",IF(AND(TRIM(UPPER($I2435))="CONTRATUAL",ISNUMBER(SEARCH("INDIVIDUAL",SUBSTITUTE(UPPER($D2435)," ","")))),"PREMIUM FREE",""))))</f>
        <v/>
      </c>
    </row>
    <row r="2436">
      <c r="AC2436">
        <f>IF($C2436="","",IF(COUNTIF('Códigos Santander (ref)'!$A$2:$A$79,$C2436)&gt;0,"SANTANDER",IF(COUNTIF('Códigos Itaú (ref)'!$A$2:$A$44,$C2436)&gt;0,"ITAU",IF(AND(TRIM(UPPER($I2436))="CONTRATUAL",ISNUMBER(SEARCH("INDIVIDUAL",SUBSTITUTE(UPPER($D2436)," ","")))),"PREMIUM FREE",""))))</f>
        <v/>
      </c>
    </row>
    <row r="2437">
      <c r="AC2437">
        <f>IF($C2437="","",IF(COUNTIF('Códigos Santander (ref)'!$A$2:$A$79,$C2437)&gt;0,"SANTANDER",IF(COUNTIF('Códigos Itaú (ref)'!$A$2:$A$44,$C2437)&gt;0,"ITAU",IF(AND(TRIM(UPPER($I2437))="CONTRATUAL",ISNUMBER(SEARCH("INDIVIDUAL",SUBSTITUTE(UPPER($D2437)," ","")))),"PREMIUM FREE",""))))</f>
        <v/>
      </c>
    </row>
    <row r="2438">
      <c r="AC2438">
        <f>IF($C2438="","",IF(COUNTIF('Códigos Santander (ref)'!$A$2:$A$79,$C2438)&gt;0,"SANTANDER",IF(COUNTIF('Códigos Itaú (ref)'!$A$2:$A$44,$C2438)&gt;0,"ITAU",IF(AND(TRIM(UPPER($I2438))="CONTRATUAL",ISNUMBER(SEARCH("INDIVIDUAL",SUBSTITUTE(UPPER($D2438)," ","")))),"PREMIUM FREE",""))))</f>
        <v/>
      </c>
    </row>
    <row r="2439">
      <c r="AC2439">
        <f>IF($C2439="","",IF(COUNTIF('Códigos Santander (ref)'!$A$2:$A$79,$C2439)&gt;0,"SANTANDER",IF(COUNTIF('Códigos Itaú (ref)'!$A$2:$A$44,$C2439)&gt;0,"ITAU",IF(AND(TRIM(UPPER($I2439))="CONTRATUAL",ISNUMBER(SEARCH("INDIVIDUAL",SUBSTITUTE(UPPER($D2439)," ","")))),"PREMIUM FREE",""))))</f>
        <v/>
      </c>
    </row>
    <row r="2440">
      <c r="AC2440">
        <f>IF($C2440="","",IF(COUNTIF('Códigos Santander (ref)'!$A$2:$A$79,$C2440)&gt;0,"SANTANDER",IF(COUNTIF('Códigos Itaú (ref)'!$A$2:$A$44,$C2440)&gt;0,"ITAU",IF(AND(TRIM(UPPER($I2440))="CONTRATUAL",ISNUMBER(SEARCH("INDIVIDUAL",SUBSTITUTE(UPPER($D2440)," ","")))),"PREMIUM FREE",""))))</f>
        <v/>
      </c>
    </row>
    <row r="2441">
      <c r="AC2441">
        <f>IF($C2441="","",IF(COUNTIF('Códigos Santander (ref)'!$A$2:$A$79,$C2441)&gt;0,"SANTANDER",IF(COUNTIF('Códigos Itaú (ref)'!$A$2:$A$44,$C2441)&gt;0,"ITAU",IF(AND(TRIM(UPPER($I2441))="CONTRATUAL",ISNUMBER(SEARCH("INDIVIDUAL",SUBSTITUTE(UPPER($D2441)," ","")))),"PREMIUM FREE",""))))</f>
        <v/>
      </c>
    </row>
    <row r="2442">
      <c r="AC2442">
        <f>IF($C2442="","",IF(COUNTIF('Códigos Santander (ref)'!$A$2:$A$79,$C2442)&gt;0,"SANTANDER",IF(COUNTIF('Códigos Itaú (ref)'!$A$2:$A$44,$C2442)&gt;0,"ITAU",IF(AND(TRIM(UPPER($I2442))="CONTRATUAL",ISNUMBER(SEARCH("INDIVIDUAL",SUBSTITUTE(UPPER($D2442)," ","")))),"PREMIUM FREE",""))))</f>
        <v/>
      </c>
    </row>
    <row r="2443">
      <c r="AC2443">
        <f>IF($C2443="","",IF(COUNTIF('Códigos Santander (ref)'!$A$2:$A$79,$C2443)&gt;0,"SANTANDER",IF(COUNTIF('Códigos Itaú (ref)'!$A$2:$A$44,$C2443)&gt;0,"ITAU",IF(AND(TRIM(UPPER($I2443))="CONTRATUAL",ISNUMBER(SEARCH("INDIVIDUAL",SUBSTITUTE(UPPER($D2443)," ","")))),"PREMIUM FREE",""))))</f>
        <v/>
      </c>
    </row>
    <row r="2444">
      <c r="AC2444">
        <f>IF($C2444="","",IF(COUNTIF('Códigos Santander (ref)'!$A$2:$A$79,$C2444)&gt;0,"SANTANDER",IF(COUNTIF('Códigos Itaú (ref)'!$A$2:$A$44,$C2444)&gt;0,"ITAU",IF(AND(TRIM(UPPER($I2444))="CONTRATUAL",ISNUMBER(SEARCH("INDIVIDUAL",SUBSTITUTE(UPPER($D2444)," ","")))),"PREMIUM FREE",""))))</f>
        <v/>
      </c>
    </row>
    <row r="2445">
      <c r="AC2445">
        <f>IF($C2445="","",IF(COUNTIF('Códigos Santander (ref)'!$A$2:$A$79,$C2445)&gt;0,"SANTANDER",IF(COUNTIF('Códigos Itaú (ref)'!$A$2:$A$44,$C2445)&gt;0,"ITAU",IF(AND(TRIM(UPPER($I2445))="CONTRATUAL",ISNUMBER(SEARCH("INDIVIDUAL",SUBSTITUTE(UPPER($D2445)," ","")))),"PREMIUM FREE",""))))</f>
        <v/>
      </c>
    </row>
    <row r="2446">
      <c r="AC2446">
        <f>IF($C2446="","",IF(COUNTIF('Códigos Santander (ref)'!$A$2:$A$79,$C2446)&gt;0,"SANTANDER",IF(COUNTIF('Códigos Itaú (ref)'!$A$2:$A$44,$C2446)&gt;0,"ITAU",IF(AND(TRIM(UPPER($I2446))="CONTRATUAL",ISNUMBER(SEARCH("INDIVIDUAL",SUBSTITUTE(UPPER($D2446)," ","")))),"PREMIUM FREE",""))))</f>
        <v/>
      </c>
    </row>
    <row r="2447">
      <c r="AC2447">
        <f>IF($C2447="","",IF(COUNTIF('Códigos Santander (ref)'!$A$2:$A$79,$C2447)&gt;0,"SANTANDER",IF(COUNTIF('Códigos Itaú (ref)'!$A$2:$A$44,$C2447)&gt;0,"ITAU",IF(AND(TRIM(UPPER($I2447))="CONTRATUAL",ISNUMBER(SEARCH("INDIVIDUAL",SUBSTITUTE(UPPER($D2447)," ","")))),"PREMIUM FREE",""))))</f>
        <v/>
      </c>
    </row>
    <row r="2448">
      <c r="AC2448">
        <f>IF($C2448="","",IF(COUNTIF('Códigos Santander (ref)'!$A$2:$A$79,$C2448)&gt;0,"SANTANDER",IF(COUNTIF('Códigos Itaú (ref)'!$A$2:$A$44,$C2448)&gt;0,"ITAU",IF(AND(TRIM(UPPER($I2448))="CONTRATUAL",ISNUMBER(SEARCH("INDIVIDUAL",SUBSTITUTE(UPPER($D2448)," ","")))),"PREMIUM FREE",""))))</f>
        <v/>
      </c>
    </row>
    <row r="2449">
      <c r="AC2449">
        <f>IF($C2449="","",IF(COUNTIF('Códigos Santander (ref)'!$A$2:$A$79,$C2449)&gt;0,"SANTANDER",IF(COUNTIF('Códigos Itaú (ref)'!$A$2:$A$44,$C2449)&gt;0,"ITAU",IF(AND(TRIM(UPPER($I2449))="CONTRATUAL",ISNUMBER(SEARCH("INDIVIDUAL",SUBSTITUTE(UPPER($D2449)," ","")))),"PREMIUM FREE",""))))</f>
        <v/>
      </c>
    </row>
    <row r="2450">
      <c r="AC2450">
        <f>IF($C2450="","",IF(COUNTIF('Códigos Santander (ref)'!$A$2:$A$79,$C2450)&gt;0,"SANTANDER",IF(COUNTIF('Códigos Itaú (ref)'!$A$2:$A$44,$C2450)&gt;0,"ITAU",IF(AND(TRIM(UPPER($I2450))="CONTRATUAL",ISNUMBER(SEARCH("INDIVIDUAL",SUBSTITUTE(UPPER($D2450)," ","")))),"PREMIUM FREE",""))))</f>
        <v/>
      </c>
    </row>
    <row r="2451">
      <c r="AC2451">
        <f>IF($C2451="","",IF(COUNTIF('Códigos Santander (ref)'!$A$2:$A$79,$C2451)&gt;0,"SANTANDER",IF(COUNTIF('Códigos Itaú (ref)'!$A$2:$A$44,$C2451)&gt;0,"ITAU",IF(AND(TRIM(UPPER($I2451))="CONTRATUAL",ISNUMBER(SEARCH("INDIVIDUAL",SUBSTITUTE(UPPER($D2451)," ","")))),"PREMIUM FREE",""))))</f>
        <v/>
      </c>
    </row>
    <row r="2452">
      <c r="AC2452">
        <f>IF($C2452="","",IF(COUNTIF('Códigos Santander (ref)'!$A$2:$A$79,$C2452)&gt;0,"SANTANDER",IF(COUNTIF('Códigos Itaú (ref)'!$A$2:$A$44,$C2452)&gt;0,"ITAU",IF(AND(TRIM(UPPER($I2452))="CONTRATUAL",ISNUMBER(SEARCH("INDIVIDUAL",SUBSTITUTE(UPPER($D2452)," ","")))),"PREMIUM FREE",""))))</f>
        <v/>
      </c>
    </row>
    <row r="2453">
      <c r="AC2453">
        <f>IF($C2453="","",IF(COUNTIF('Códigos Santander (ref)'!$A$2:$A$79,$C2453)&gt;0,"SANTANDER",IF(COUNTIF('Códigos Itaú (ref)'!$A$2:$A$44,$C2453)&gt;0,"ITAU",IF(AND(TRIM(UPPER($I2453))="CONTRATUAL",ISNUMBER(SEARCH("INDIVIDUAL",SUBSTITUTE(UPPER($D2453)," ","")))),"PREMIUM FREE",""))))</f>
        <v/>
      </c>
    </row>
    <row r="2454">
      <c r="AC2454">
        <f>IF($C2454="","",IF(COUNTIF('Códigos Santander (ref)'!$A$2:$A$79,$C2454)&gt;0,"SANTANDER",IF(COUNTIF('Códigos Itaú (ref)'!$A$2:$A$44,$C2454)&gt;0,"ITAU",IF(AND(TRIM(UPPER($I2454))="CONTRATUAL",ISNUMBER(SEARCH("INDIVIDUAL",SUBSTITUTE(UPPER($D2454)," ","")))),"PREMIUM FREE",""))))</f>
        <v/>
      </c>
    </row>
    <row r="2455">
      <c r="AC2455">
        <f>IF($C2455="","",IF(COUNTIF('Códigos Santander (ref)'!$A$2:$A$79,$C2455)&gt;0,"SANTANDER",IF(COUNTIF('Códigos Itaú (ref)'!$A$2:$A$44,$C2455)&gt;0,"ITAU",IF(AND(TRIM(UPPER($I2455))="CONTRATUAL",ISNUMBER(SEARCH("INDIVIDUAL",SUBSTITUTE(UPPER($D2455)," ","")))),"PREMIUM FREE",""))))</f>
        <v/>
      </c>
    </row>
    <row r="2456">
      <c r="AC2456">
        <f>IF($C2456="","",IF(COUNTIF('Códigos Santander (ref)'!$A$2:$A$79,$C2456)&gt;0,"SANTANDER",IF(COUNTIF('Códigos Itaú (ref)'!$A$2:$A$44,$C2456)&gt;0,"ITAU",IF(AND(TRIM(UPPER($I2456))="CONTRATUAL",ISNUMBER(SEARCH("INDIVIDUAL",SUBSTITUTE(UPPER($D2456)," ","")))),"PREMIUM FREE",""))))</f>
        <v/>
      </c>
    </row>
    <row r="2457">
      <c r="AC2457">
        <f>IF($C2457="","",IF(COUNTIF('Códigos Santander (ref)'!$A$2:$A$79,$C2457)&gt;0,"SANTANDER",IF(COUNTIF('Códigos Itaú (ref)'!$A$2:$A$44,$C2457)&gt;0,"ITAU",IF(AND(TRIM(UPPER($I2457))="CONTRATUAL",ISNUMBER(SEARCH("INDIVIDUAL",SUBSTITUTE(UPPER($D2457)," ","")))),"PREMIUM FREE",""))))</f>
        <v/>
      </c>
    </row>
    <row r="2458">
      <c r="AC2458">
        <f>IF($C2458="","",IF(COUNTIF('Códigos Santander (ref)'!$A$2:$A$79,$C2458)&gt;0,"SANTANDER",IF(COUNTIF('Códigos Itaú (ref)'!$A$2:$A$44,$C2458)&gt;0,"ITAU",IF(AND(TRIM(UPPER($I2458))="CONTRATUAL",ISNUMBER(SEARCH("INDIVIDUAL",SUBSTITUTE(UPPER($D2458)," ","")))),"PREMIUM FREE",""))))</f>
        <v/>
      </c>
    </row>
    <row r="2459">
      <c r="AC2459">
        <f>IF($C2459="","",IF(COUNTIF('Códigos Santander (ref)'!$A$2:$A$79,$C2459)&gt;0,"SANTANDER",IF(COUNTIF('Códigos Itaú (ref)'!$A$2:$A$44,$C2459)&gt;0,"ITAU",IF(AND(TRIM(UPPER($I2459))="CONTRATUAL",ISNUMBER(SEARCH("INDIVIDUAL",SUBSTITUTE(UPPER($D2459)," ","")))),"PREMIUM FREE",""))))</f>
        <v/>
      </c>
    </row>
    <row r="2460">
      <c r="AC2460">
        <f>IF($C2460="","",IF(COUNTIF('Códigos Santander (ref)'!$A$2:$A$79,$C2460)&gt;0,"SANTANDER",IF(COUNTIF('Códigos Itaú (ref)'!$A$2:$A$44,$C2460)&gt;0,"ITAU",IF(AND(TRIM(UPPER($I2460))="CONTRATUAL",ISNUMBER(SEARCH("INDIVIDUAL",SUBSTITUTE(UPPER($D2460)," ","")))),"PREMIUM FREE",""))))</f>
        <v/>
      </c>
    </row>
    <row r="2461">
      <c r="AC2461">
        <f>IF($C2461="","",IF(COUNTIF('Códigos Santander (ref)'!$A$2:$A$79,$C2461)&gt;0,"SANTANDER",IF(COUNTIF('Códigos Itaú (ref)'!$A$2:$A$44,$C2461)&gt;0,"ITAU",IF(AND(TRIM(UPPER($I2461))="CONTRATUAL",ISNUMBER(SEARCH("INDIVIDUAL",SUBSTITUTE(UPPER($D2461)," ","")))),"PREMIUM FREE",""))))</f>
        <v/>
      </c>
    </row>
    <row r="2462">
      <c r="AC2462">
        <f>IF($C2462="","",IF(COUNTIF('Códigos Santander (ref)'!$A$2:$A$79,$C2462)&gt;0,"SANTANDER",IF(COUNTIF('Códigos Itaú (ref)'!$A$2:$A$44,$C2462)&gt;0,"ITAU",IF(AND(TRIM(UPPER($I2462))="CONTRATUAL",ISNUMBER(SEARCH("INDIVIDUAL",SUBSTITUTE(UPPER($D2462)," ","")))),"PREMIUM FREE",""))))</f>
        <v/>
      </c>
    </row>
    <row r="2463">
      <c r="AC2463">
        <f>IF($C2463="","",IF(COUNTIF('Códigos Santander (ref)'!$A$2:$A$79,$C2463)&gt;0,"SANTANDER",IF(COUNTIF('Códigos Itaú (ref)'!$A$2:$A$44,$C2463)&gt;0,"ITAU",IF(AND(TRIM(UPPER($I2463))="CONTRATUAL",ISNUMBER(SEARCH("INDIVIDUAL",SUBSTITUTE(UPPER($D2463)," ","")))),"PREMIUM FREE",""))))</f>
        <v/>
      </c>
    </row>
    <row r="2464">
      <c r="AC2464">
        <f>IF($C2464="","",IF(COUNTIF('Códigos Santander (ref)'!$A$2:$A$79,$C2464)&gt;0,"SANTANDER",IF(COUNTIF('Códigos Itaú (ref)'!$A$2:$A$44,$C2464)&gt;0,"ITAU",IF(AND(TRIM(UPPER($I2464))="CONTRATUAL",ISNUMBER(SEARCH("INDIVIDUAL",SUBSTITUTE(UPPER($D2464)," ","")))),"PREMIUM FREE",""))))</f>
        <v/>
      </c>
    </row>
    <row r="2465">
      <c r="AC2465">
        <f>IF($C2465="","",IF(COUNTIF('Códigos Santander (ref)'!$A$2:$A$79,$C2465)&gt;0,"SANTANDER",IF(COUNTIF('Códigos Itaú (ref)'!$A$2:$A$44,$C2465)&gt;0,"ITAU",IF(AND(TRIM(UPPER($I2465))="CONTRATUAL",ISNUMBER(SEARCH("INDIVIDUAL",SUBSTITUTE(UPPER($D2465)," ","")))),"PREMIUM FREE",""))))</f>
        <v/>
      </c>
    </row>
    <row r="2466">
      <c r="AC2466">
        <f>IF($C2466="","",IF(COUNTIF('Códigos Santander (ref)'!$A$2:$A$79,$C2466)&gt;0,"SANTANDER",IF(COUNTIF('Códigos Itaú (ref)'!$A$2:$A$44,$C2466)&gt;0,"ITAU",IF(AND(TRIM(UPPER($I2466))="CONTRATUAL",ISNUMBER(SEARCH("INDIVIDUAL",SUBSTITUTE(UPPER($D2466)," ","")))),"PREMIUM FREE",""))))</f>
        <v/>
      </c>
    </row>
    <row r="2467">
      <c r="AC2467">
        <f>IF($C2467="","",IF(COUNTIF('Códigos Santander (ref)'!$A$2:$A$79,$C2467)&gt;0,"SANTANDER",IF(COUNTIF('Códigos Itaú (ref)'!$A$2:$A$44,$C2467)&gt;0,"ITAU",IF(AND(TRIM(UPPER($I2467))="CONTRATUAL",ISNUMBER(SEARCH("INDIVIDUAL",SUBSTITUTE(UPPER($D2467)," ","")))),"PREMIUM FREE",""))))</f>
        <v/>
      </c>
    </row>
    <row r="2468">
      <c r="AC2468">
        <f>IF($C2468="","",IF(COUNTIF('Códigos Santander (ref)'!$A$2:$A$79,$C2468)&gt;0,"SANTANDER",IF(COUNTIF('Códigos Itaú (ref)'!$A$2:$A$44,$C2468)&gt;0,"ITAU",IF(AND(TRIM(UPPER($I2468))="CONTRATUAL",ISNUMBER(SEARCH("INDIVIDUAL",SUBSTITUTE(UPPER($D2468)," ","")))),"PREMIUM FREE",""))))</f>
        <v/>
      </c>
    </row>
    <row r="2469">
      <c r="AC2469">
        <f>IF($C2469="","",IF(COUNTIF('Códigos Santander (ref)'!$A$2:$A$79,$C2469)&gt;0,"SANTANDER",IF(COUNTIF('Códigos Itaú (ref)'!$A$2:$A$44,$C2469)&gt;0,"ITAU",IF(AND(TRIM(UPPER($I2469))="CONTRATUAL",ISNUMBER(SEARCH("INDIVIDUAL",SUBSTITUTE(UPPER($D2469)," ","")))),"PREMIUM FREE",""))))</f>
        <v/>
      </c>
    </row>
    <row r="2470">
      <c r="AC2470">
        <f>IF($C2470="","",IF(COUNTIF('Códigos Santander (ref)'!$A$2:$A$79,$C2470)&gt;0,"SANTANDER",IF(COUNTIF('Códigos Itaú (ref)'!$A$2:$A$44,$C2470)&gt;0,"ITAU",IF(AND(TRIM(UPPER($I2470))="CONTRATUAL",ISNUMBER(SEARCH("INDIVIDUAL",SUBSTITUTE(UPPER($D2470)," ","")))),"PREMIUM FREE",""))))</f>
        <v/>
      </c>
    </row>
    <row r="2471">
      <c r="AC2471">
        <f>IF($C2471="","",IF(COUNTIF('Códigos Santander (ref)'!$A$2:$A$79,$C2471)&gt;0,"SANTANDER",IF(COUNTIF('Códigos Itaú (ref)'!$A$2:$A$44,$C2471)&gt;0,"ITAU",IF(AND(TRIM(UPPER($I2471))="CONTRATUAL",ISNUMBER(SEARCH("INDIVIDUAL",SUBSTITUTE(UPPER($D2471)," ","")))),"PREMIUM FREE",""))))</f>
        <v/>
      </c>
    </row>
    <row r="2472">
      <c r="AC2472">
        <f>IF($C2472="","",IF(COUNTIF('Códigos Santander (ref)'!$A$2:$A$79,$C2472)&gt;0,"SANTANDER",IF(COUNTIF('Códigos Itaú (ref)'!$A$2:$A$44,$C2472)&gt;0,"ITAU",IF(AND(TRIM(UPPER($I2472))="CONTRATUAL",ISNUMBER(SEARCH("INDIVIDUAL",SUBSTITUTE(UPPER($D2472)," ","")))),"PREMIUM FREE",""))))</f>
        <v/>
      </c>
    </row>
    <row r="2473">
      <c r="AC2473">
        <f>IF($C2473="","",IF(COUNTIF('Códigos Santander (ref)'!$A$2:$A$79,$C2473)&gt;0,"SANTANDER",IF(COUNTIF('Códigos Itaú (ref)'!$A$2:$A$44,$C2473)&gt;0,"ITAU",IF(AND(TRIM(UPPER($I2473))="CONTRATUAL",ISNUMBER(SEARCH("INDIVIDUAL",SUBSTITUTE(UPPER($D2473)," ","")))),"PREMIUM FREE",""))))</f>
        <v/>
      </c>
    </row>
    <row r="2474">
      <c r="AC2474">
        <f>IF($C2474="","",IF(COUNTIF('Códigos Santander (ref)'!$A$2:$A$79,$C2474)&gt;0,"SANTANDER",IF(COUNTIF('Códigos Itaú (ref)'!$A$2:$A$44,$C2474)&gt;0,"ITAU",IF(AND(TRIM(UPPER($I2474))="CONTRATUAL",ISNUMBER(SEARCH("INDIVIDUAL",SUBSTITUTE(UPPER($D2474)," ","")))),"PREMIUM FREE",""))))</f>
        <v/>
      </c>
    </row>
    <row r="2475">
      <c r="AC2475">
        <f>IF($C2475="","",IF(COUNTIF('Códigos Santander (ref)'!$A$2:$A$79,$C2475)&gt;0,"SANTANDER",IF(COUNTIF('Códigos Itaú (ref)'!$A$2:$A$44,$C2475)&gt;0,"ITAU",IF(AND(TRIM(UPPER($I2475))="CONTRATUAL",ISNUMBER(SEARCH("INDIVIDUAL",SUBSTITUTE(UPPER($D2475)," ","")))),"PREMIUM FREE",""))))</f>
        <v/>
      </c>
    </row>
    <row r="2476">
      <c r="AC2476">
        <f>IF($C2476="","",IF(COUNTIF('Códigos Santander (ref)'!$A$2:$A$79,$C2476)&gt;0,"SANTANDER",IF(COUNTIF('Códigos Itaú (ref)'!$A$2:$A$44,$C2476)&gt;0,"ITAU",IF(AND(TRIM(UPPER($I2476))="CONTRATUAL",ISNUMBER(SEARCH("INDIVIDUAL",SUBSTITUTE(UPPER($D2476)," ","")))),"PREMIUM FREE",""))))</f>
        <v/>
      </c>
    </row>
    <row r="2477">
      <c r="AC2477">
        <f>IF($C2477="","",IF(COUNTIF('Códigos Santander (ref)'!$A$2:$A$79,$C2477)&gt;0,"SANTANDER",IF(COUNTIF('Códigos Itaú (ref)'!$A$2:$A$44,$C2477)&gt;0,"ITAU",IF(AND(TRIM(UPPER($I2477))="CONTRATUAL",ISNUMBER(SEARCH("INDIVIDUAL",SUBSTITUTE(UPPER($D2477)," ","")))),"PREMIUM FREE",""))))</f>
        <v/>
      </c>
    </row>
    <row r="2478">
      <c r="AC2478">
        <f>IF($C2478="","",IF(COUNTIF('Códigos Santander (ref)'!$A$2:$A$79,$C2478)&gt;0,"SANTANDER",IF(COUNTIF('Códigos Itaú (ref)'!$A$2:$A$44,$C2478)&gt;0,"ITAU",IF(AND(TRIM(UPPER($I2478))="CONTRATUAL",ISNUMBER(SEARCH("INDIVIDUAL",SUBSTITUTE(UPPER($D2478)," ","")))),"PREMIUM FREE",""))))</f>
        <v/>
      </c>
    </row>
    <row r="2479">
      <c r="AC2479">
        <f>IF($C2479="","",IF(COUNTIF('Códigos Santander (ref)'!$A$2:$A$79,$C2479)&gt;0,"SANTANDER",IF(COUNTIF('Códigos Itaú (ref)'!$A$2:$A$44,$C2479)&gt;0,"ITAU",IF(AND(TRIM(UPPER($I2479))="CONTRATUAL",ISNUMBER(SEARCH("INDIVIDUAL",SUBSTITUTE(UPPER($D2479)," ","")))),"PREMIUM FREE",""))))</f>
        <v/>
      </c>
    </row>
    <row r="2480">
      <c r="AC2480">
        <f>IF($C2480="","",IF(COUNTIF('Códigos Santander (ref)'!$A$2:$A$79,$C2480)&gt;0,"SANTANDER",IF(COUNTIF('Códigos Itaú (ref)'!$A$2:$A$44,$C2480)&gt;0,"ITAU",IF(AND(TRIM(UPPER($I2480))="CONTRATUAL",ISNUMBER(SEARCH("INDIVIDUAL",SUBSTITUTE(UPPER($D2480)," ","")))),"PREMIUM FREE",""))))</f>
        <v/>
      </c>
    </row>
    <row r="2481">
      <c r="AC2481">
        <f>IF($C2481="","",IF(COUNTIF('Códigos Santander (ref)'!$A$2:$A$79,$C2481)&gt;0,"SANTANDER",IF(COUNTIF('Códigos Itaú (ref)'!$A$2:$A$44,$C2481)&gt;0,"ITAU",IF(AND(TRIM(UPPER($I2481))="CONTRATUAL",ISNUMBER(SEARCH("INDIVIDUAL",SUBSTITUTE(UPPER($D2481)," ","")))),"PREMIUM FREE",""))))</f>
        <v/>
      </c>
    </row>
    <row r="2482">
      <c r="AC2482">
        <f>IF($C2482="","",IF(COUNTIF('Códigos Santander (ref)'!$A$2:$A$79,$C2482)&gt;0,"SANTANDER",IF(COUNTIF('Códigos Itaú (ref)'!$A$2:$A$44,$C2482)&gt;0,"ITAU",IF(AND(TRIM(UPPER($I2482))="CONTRATUAL",ISNUMBER(SEARCH("INDIVIDUAL",SUBSTITUTE(UPPER($D2482)," ","")))),"PREMIUM FREE",""))))</f>
        <v/>
      </c>
    </row>
    <row r="2483">
      <c r="AC2483">
        <f>IF($C2483="","",IF(COUNTIF('Códigos Santander (ref)'!$A$2:$A$79,$C2483)&gt;0,"SANTANDER",IF(COUNTIF('Códigos Itaú (ref)'!$A$2:$A$44,$C2483)&gt;0,"ITAU",IF(AND(TRIM(UPPER($I2483))="CONTRATUAL",ISNUMBER(SEARCH("INDIVIDUAL",SUBSTITUTE(UPPER($D2483)," ","")))),"PREMIUM FREE",""))))</f>
        <v/>
      </c>
    </row>
    <row r="2484">
      <c r="AC2484">
        <f>IF($C2484="","",IF(COUNTIF('Códigos Santander (ref)'!$A$2:$A$79,$C2484)&gt;0,"SANTANDER",IF(COUNTIF('Códigos Itaú (ref)'!$A$2:$A$44,$C2484)&gt;0,"ITAU",IF(AND(TRIM(UPPER($I2484))="CONTRATUAL",ISNUMBER(SEARCH("INDIVIDUAL",SUBSTITUTE(UPPER($D2484)," ","")))),"PREMIUM FREE",""))))</f>
        <v/>
      </c>
    </row>
    <row r="2485">
      <c r="AC2485">
        <f>IF($C2485="","",IF(COUNTIF('Códigos Santander (ref)'!$A$2:$A$79,$C2485)&gt;0,"SANTANDER",IF(COUNTIF('Códigos Itaú (ref)'!$A$2:$A$44,$C2485)&gt;0,"ITAU",IF(AND(TRIM(UPPER($I2485))="CONTRATUAL",ISNUMBER(SEARCH("INDIVIDUAL",SUBSTITUTE(UPPER($D2485)," ","")))),"PREMIUM FREE",""))))</f>
        <v/>
      </c>
    </row>
    <row r="2486">
      <c r="AC2486">
        <f>IF($C2486="","",IF(COUNTIF('Códigos Santander (ref)'!$A$2:$A$79,$C2486)&gt;0,"SANTANDER",IF(COUNTIF('Códigos Itaú (ref)'!$A$2:$A$44,$C2486)&gt;0,"ITAU",IF(AND(TRIM(UPPER($I2486))="CONTRATUAL",ISNUMBER(SEARCH("INDIVIDUAL",SUBSTITUTE(UPPER($D2486)," ","")))),"PREMIUM FREE",""))))</f>
        <v/>
      </c>
    </row>
    <row r="2487">
      <c r="AC2487">
        <f>IF($C2487="","",IF(COUNTIF('Códigos Santander (ref)'!$A$2:$A$79,$C2487)&gt;0,"SANTANDER",IF(COUNTIF('Códigos Itaú (ref)'!$A$2:$A$44,$C2487)&gt;0,"ITAU",IF(AND(TRIM(UPPER($I2487))="CONTRATUAL",ISNUMBER(SEARCH("INDIVIDUAL",SUBSTITUTE(UPPER($D2487)," ","")))),"PREMIUM FREE",""))))</f>
        <v/>
      </c>
    </row>
    <row r="2488">
      <c r="AC2488">
        <f>IF($C2488="","",IF(COUNTIF('Códigos Santander (ref)'!$A$2:$A$79,$C2488)&gt;0,"SANTANDER",IF(COUNTIF('Códigos Itaú (ref)'!$A$2:$A$44,$C2488)&gt;0,"ITAU",IF(AND(TRIM(UPPER($I2488))="CONTRATUAL",ISNUMBER(SEARCH("INDIVIDUAL",SUBSTITUTE(UPPER($D2488)," ","")))),"PREMIUM FREE",""))))</f>
        <v/>
      </c>
    </row>
    <row r="2489">
      <c r="AC2489">
        <f>IF($C2489="","",IF(COUNTIF('Códigos Santander (ref)'!$A$2:$A$79,$C2489)&gt;0,"SANTANDER",IF(COUNTIF('Códigos Itaú (ref)'!$A$2:$A$44,$C2489)&gt;0,"ITAU",IF(AND(TRIM(UPPER($I2489))="CONTRATUAL",ISNUMBER(SEARCH("INDIVIDUAL",SUBSTITUTE(UPPER($D2489)," ","")))),"PREMIUM FREE",""))))</f>
        <v/>
      </c>
    </row>
    <row r="2490">
      <c r="AC2490">
        <f>IF($C2490="","",IF(COUNTIF('Códigos Santander (ref)'!$A$2:$A$79,$C2490)&gt;0,"SANTANDER",IF(COUNTIF('Códigos Itaú (ref)'!$A$2:$A$44,$C2490)&gt;0,"ITAU",IF(AND(TRIM(UPPER($I2490))="CONTRATUAL",ISNUMBER(SEARCH("INDIVIDUAL",SUBSTITUTE(UPPER($D2490)," ","")))),"PREMIUM FREE",""))))</f>
        <v/>
      </c>
    </row>
    <row r="2491">
      <c r="AC2491">
        <f>IF($C2491="","",IF(COUNTIF('Códigos Santander (ref)'!$A$2:$A$79,$C2491)&gt;0,"SANTANDER",IF(COUNTIF('Códigos Itaú (ref)'!$A$2:$A$44,$C2491)&gt;0,"ITAU",IF(AND(TRIM(UPPER($I2491))="CONTRATUAL",ISNUMBER(SEARCH("INDIVIDUAL",SUBSTITUTE(UPPER($D2491)," ","")))),"PREMIUM FREE",""))))</f>
        <v/>
      </c>
    </row>
    <row r="2492">
      <c r="AC2492">
        <f>IF($C2492="","",IF(COUNTIF('Códigos Santander (ref)'!$A$2:$A$79,$C2492)&gt;0,"SANTANDER",IF(COUNTIF('Códigos Itaú (ref)'!$A$2:$A$44,$C2492)&gt;0,"ITAU",IF(AND(TRIM(UPPER($I2492))="CONTRATUAL",ISNUMBER(SEARCH("INDIVIDUAL",SUBSTITUTE(UPPER($D2492)," ","")))),"PREMIUM FREE",""))))</f>
        <v/>
      </c>
    </row>
    <row r="2493">
      <c r="AC2493">
        <f>IF($C2493="","",IF(COUNTIF('Códigos Santander (ref)'!$A$2:$A$79,$C2493)&gt;0,"SANTANDER",IF(COUNTIF('Códigos Itaú (ref)'!$A$2:$A$44,$C2493)&gt;0,"ITAU",IF(AND(TRIM(UPPER($I2493))="CONTRATUAL",ISNUMBER(SEARCH("INDIVIDUAL",SUBSTITUTE(UPPER($D2493)," ","")))),"PREMIUM FREE",""))))</f>
        <v/>
      </c>
    </row>
    <row r="2494">
      <c r="AC2494">
        <f>IF($C2494="","",IF(COUNTIF('Códigos Santander (ref)'!$A$2:$A$79,$C2494)&gt;0,"SANTANDER",IF(COUNTIF('Códigos Itaú (ref)'!$A$2:$A$44,$C2494)&gt;0,"ITAU",IF(AND(TRIM(UPPER($I2494))="CONTRATUAL",ISNUMBER(SEARCH("INDIVIDUAL",SUBSTITUTE(UPPER($D2494)," ","")))),"PREMIUM FREE",""))))</f>
        <v/>
      </c>
    </row>
    <row r="2495">
      <c r="AC2495">
        <f>IF($C2495="","",IF(COUNTIF('Códigos Santander (ref)'!$A$2:$A$79,$C2495)&gt;0,"SANTANDER",IF(COUNTIF('Códigos Itaú (ref)'!$A$2:$A$44,$C2495)&gt;0,"ITAU",IF(AND(TRIM(UPPER($I2495))="CONTRATUAL",ISNUMBER(SEARCH("INDIVIDUAL",SUBSTITUTE(UPPER($D2495)," ","")))),"PREMIUM FREE",""))))</f>
        <v/>
      </c>
    </row>
    <row r="2496">
      <c r="AC2496">
        <f>IF($C2496="","",IF(COUNTIF('Códigos Santander (ref)'!$A$2:$A$79,$C2496)&gt;0,"SANTANDER",IF(COUNTIF('Códigos Itaú (ref)'!$A$2:$A$44,$C2496)&gt;0,"ITAU",IF(AND(TRIM(UPPER($I2496))="CONTRATUAL",ISNUMBER(SEARCH("INDIVIDUAL",SUBSTITUTE(UPPER($D2496)," ","")))),"PREMIUM FREE",""))))</f>
        <v/>
      </c>
    </row>
    <row r="2497">
      <c r="AC2497">
        <f>IF($C2497="","",IF(COUNTIF('Códigos Santander (ref)'!$A$2:$A$79,$C2497)&gt;0,"SANTANDER",IF(COUNTIF('Códigos Itaú (ref)'!$A$2:$A$44,$C2497)&gt;0,"ITAU",IF(AND(TRIM(UPPER($I2497))="CONTRATUAL",ISNUMBER(SEARCH("INDIVIDUAL",SUBSTITUTE(UPPER($D2497)," ","")))),"PREMIUM FREE",""))))</f>
        <v/>
      </c>
    </row>
    <row r="2498">
      <c r="AC2498">
        <f>IF($C2498="","",IF(COUNTIF('Códigos Santander (ref)'!$A$2:$A$79,$C2498)&gt;0,"SANTANDER",IF(COUNTIF('Códigos Itaú (ref)'!$A$2:$A$44,$C2498)&gt;0,"ITAU",IF(AND(TRIM(UPPER($I2498))="CONTRATUAL",ISNUMBER(SEARCH("INDIVIDUAL",SUBSTITUTE(UPPER($D2498)," ","")))),"PREMIUM FREE",""))))</f>
        <v/>
      </c>
    </row>
    <row r="2499">
      <c r="AC2499">
        <f>IF($C2499="","",IF(COUNTIF('Códigos Santander (ref)'!$A$2:$A$79,$C2499)&gt;0,"SANTANDER",IF(COUNTIF('Códigos Itaú (ref)'!$A$2:$A$44,$C2499)&gt;0,"ITAU",IF(AND(TRIM(UPPER($I2499))="CONTRATUAL",ISNUMBER(SEARCH("INDIVIDUAL",SUBSTITUTE(UPPER($D2499)," ","")))),"PREMIUM FREE",""))))</f>
        <v/>
      </c>
    </row>
    <row r="2500">
      <c r="AC2500">
        <f>IF($C2500="","",IF(COUNTIF('Códigos Santander (ref)'!$A$2:$A$79,$C2500)&gt;0,"SANTANDER",IF(COUNTIF('Códigos Itaú (ref)'!$A$2:$A$44,$C2500)&gt;0,"ITAU",IF(AND(TRIM(UPPER($I2500))="CONTRATUAL",ISNUMBER(SEARCH("INDIVIDUAL",SUBSTITUTE(UPPER($D2500)," ","")))),"PREMIUM FREE",""))))</f>
        <v/>
      </c>
    </row>
    <row r="2501">
      <c r="AC2501">
        <f>IF($C2501="","",IF(COUNTIF('Códigos Santander (ref)'!$A$2:$A$79,$C2501)&gt;0,"SANTANDER",IF(COUNTIF('Códigos Itaú (ref)'!$A$2:$A$44,$C2501)&gt;0,"ITAU",IF(AND(TRIM(UPPER($I2501))="CONTRATUAL",ISNUMBER(SEARCH("INDIVIDUAL",SUBSTITUTE(UPPER($D2501)," ","")))),"PREMIUM FREE",""))))</f>
        <v/>
      </c>
    </row>
    <row r="2502">
      <c r="AC2502">
        <f>IF($C2502="","",IF(COUNTIF('Códigos Santander (ref)'!$A$2:$A$79,$C2502)&gt;0,"SANTANDER",IF(COUNTIF('Códigos Itaú (ref)'!$A$2:$A$44,$C2502)&gt;0,"ITAU",IF(AND(TRIM(UPPER($I2502))="CONTRATUAL",ISNUMBER(SEARCH("INDIVIDUAL",SUBSTITUTE(UPPER($D2502)," ","")))),"PREMIUM FREE",""))))</f>
        <v/>
      </c>
    </row>
    <row r="2503">
      <c r="AC2503">
        <f>IF($C2503="","",IF(COUNTIF('Códigos Santander (ref)'!$A$2:$A$79,$C2503)&gt;0,"SANTANDER",IF(COUNTIF('Códigos Itaú (ref)'!$A$2:$A$44,$C2503)&gt;0,"ITAU",IF(AND(TRIM(UPPER($I2503))="CONTRATUAL",ISNUMBER(SEARCH("INDIVIDUAL",SUBSTITUTE(UPPER($D2503)," ","")))),"PREMIUM FREE",""))))</f>
        <v/>
      </c>
    </row>
    <row r="2504">
      <c r="AC2504">
        <f>IF($C2504="","",IF(COUNTIF('Códigos Santander (ref)'!$A$2:$A$79,$C2504)&gt;0,"SANTANDER",IF(COUNTIF('Códigos Itaú (ref)'!$A$2:$A$44,$C2504)&gt;0,"ITAU",IF(AND(TRIM(UPPER($I2504))="CONTRATUAL",ISNUMBER(SEARCH("INDIVIDUAL",SUBSTITUTE(UPPER($D2504)," ","")))),"PREMIUM FREE",""))))</f>
        <v/>
      </c>
    </row>
    <row r="2505">
      <c r="AC2505">
        <f>IF($C2505="","",IF(COUNTIF('Códigos Santander (ref)'!$A$2:$A$79,$C2505)&gt;0,"SANTANDER",IF(COUNTIF('Códigos Itaú (ref)'!$A$2:$A$44,$C2505)&gt;0,"ITAU",IF(AND(TRIM(UPPER($I2505))="CONTRATUAL",ISNUMBER(SEARCH("INDIVIDUAL",SUBSTITUTE(UPPER($D2505)," ","")))),"PREMIUM FREE",""))))</f>
        <v/>
      </c>
    </row>
    <row r="2506">
      <c r="AC2506">
        <f>IF($C2506="","",IF(COUNTIF('Códigos Santander (ref)'!$A$2:$A$79,$C2506)&gt;0,"SANTANDER",IF(COUNTIF('Códigos Itaú (ref)'!$A$2:$A$44,$C2506)&gt;0,"ITAU",IF(AND(TRIM(UPPER($I2506))="CONTRATUAL",ISNUMBER(SEARCH("INDIVIDUAL",SUBSTITUTE(UPPER($D2506)," ","")))),"PREMIUM FREE",""))))</f>
        <v/>
      </c>
    </row>
    <row r="2507">
      <c r="AC2507">
        <f>IF($C2507="","",IF(COUNTIF('Códigos Santander (ref)'!$A$2:$A$79,$C2507)&gt;0,"SANTANDER",IF(COUNTIF('Códigos Itaú (ref)'!$A$2:$A$44,$C2507)&gt;0,"ITAU",IF(AND(TRIM(UPPER($I2507))="CONTRATUAL",ISNUMBER(SEARCH("INDIVIDUAL",SUBSTITUTE(UPPER($D2507)," ","")))),"PREMIUM FREE",""))))</f>
        <v/>
      </c>
    </row>
    <row r="2508">
      <c r="AC2508">
        <f>IF($C2508="","",IF(COUNTIF('Códigos Santander (ref)'!$A$2:$A$79,$C2508)&gt;0,"SANTANDER",IF(COUNTIF('Códigos Itaú (ref)'!$A$2:$A$44,$C2508)&gt;0,"ITAU",IF(AND(TRIM(UPPER($I2508))="CONTRATUAL",ISNUMBER(SEARCH("INDIVIDUAL",SUBSTITUTE(UPPER($D2508)," ","")))),"PREMIUM FREE",""))))</f>
        <v/>
      </c>
    </row>
    <row r="2509">
      <c r="AC2509">
        <f>IF($C2509="","",IF(COUNTIF('Códigos Santander (ref)'!$A$2:$A$79,$C2509)&gt;0,"SANTANDER",IF(COUNTIF('Códigos Itaú (ref)'!$A$2:$A$44,$C2509)&gt;0,"ITAU",IF(AND(TRIM(UPPER($I2509))="CONTRATUAL",ISNUMBER(SEARCH("INDIVIDUAL",SUBSTITUTE(UPPER($D2509)," ","")))),"PREMIUM FREE",""))))</f>
        <v/>
      </c>
    </row>
    <row r="2510">
      <c r="AC2510">
        <f>IF($C2510="","",IF(COUNTIF('Códigos Santander (ref)'!$A$2:$A$79,$C2510)&gt;0,"SANTANDER",IF(COUNTIF('Códigos Itaú (ref)'!$A$2:$A$44,$C2510)&gt;0,"ITAU",IF(AND(TRIM(UPPER($I2510))="CONTRATUAL",ISNUMBER(SEARCH("INDIVIDUAL",SUBSTITUTE(UPPER($D2510)," ","")))),"PREMIUM FREE",""))))</f>
        <v/>
      </c>
    </row>
    <row r="2511">
      <c r="AC2511">
        <f>IF($C2511="","",IF(COUNTIF('Códigos Santander (ref)'!$A$2:$A$79,$C2511)&gt;0,"SANTANDER",IF(COUNTIF('Códigos Itaú (ref)'!$A$2:$A$44,$C2511)&gt;0,"ITAU",IF(AND(TRIM(UPPER($I2511))="CONTRATUAL",ISNUMBER(SEARCH("INDIVIDUAL",SUBSTITUTE(UPPER($D2511)," ","")))),"PREMIUM FREE",""))))</f>
        <v/>
      </c>
    </row>
    <row r="2512">
      <c r="AC2512">
        <f>IF($C2512="","",IF(COUNTIF('Códigos Santander (ref)'!$A$2:$A$79,$C2512)&gt;0,"SANTANDER",IF(COUNTIF('Códigos Itaú (ref)'!$A$2:$A$44,$C2512)&gt;0,"ITAU",IF(AND(TRIM(UPPER($I2512))="CONTRATUAL",ISNUMBER(SEARCH("INDIVIDUAL",SUBSTITUTE(UPPER($D2512)," ","")))),"PREMIUM FREE",""))))</f>
        <v/>
      </c>
    </row>
    <row r="2513">
      <c r="AC2513">
        <f>IF($C2513="","",IF(COUNTIF('Códigos Santander (ref)'!$A$2:$A$79,$C2513)&gt;0,"SANTANDER",IF(COUNTIF('Códigos Itaú (ref)'!$A$2:$A$44,$C2513)&gt;0,"ITAU",IF(AND(TRIM(UPPER($I2513))="CONTRATUAL",ISNUMBER(SEARCH("INDIVIDUAL",SUBSTITUTE(UPPER($D2513)," ","")))),"PREMIUM FREE",""))))</f>
        <v/>
      </c>
    </row>
    <row r="2514">
      <c r="AC2514">
        <f>IF($C2514="","",IF(COUNTIF('Códigos Santander (ref)'!$A$2:$A$79,$C2514)&gt;0,"SANTANDER",IF(COUNTIF('Códigos Itaú (ref)'!$A$2:$A$44,$C2514)&gt;0,"ITAU",IF(AND(TRIM(UPPER($I2514))="CONTRATUAL",ISNUMBER(SEARCH("INDIVIDUAL",SUBSTITUTE(UPPER($D2514)," ","")))),"PREMIUM FREE",""))))</f>
        <v/>
      </c>
    </row>
    <row r="2515">
      <c r="AC2515">
        <f>IF($C2515="","",IF(COUNTIF('Códigos Santander (ref)'!$A$2:$A$79,$C2515)&gt;0,"SANTANDER",IF(COUNTIF('Códigos Itaú (ref)'!$A$2:$A$44,$C2515)&gt;0,"ITAU",IF(AND(TRIM(UPPER($I2515))="CONTRATUAL",ISNUMBER(SEARCH("INDIVIDUAL",SUBSTITUTE(UPPER($D2515)," ","")))),"PREMIUM FREE",""))))</f>
        <v/>
      </c>
    </row>
    <row r="2516">
      <c r="AC2516">
        <f>IF($C2516="","",IF(COUNTIF('Códigos Santander (ref)'!$A$2:$A$79,$C2516)&gt;0,"SANTANDER",IF(COUNTIF('Códigos Itaú (ref)'!$A$2:$A$44,$C2516)&gt;0,"ITAU",IF(AND(TRIM(UPPER($I2516))="CONTRATUAL",ISNUMBER(SEARCH("INDIVIDUAL",SUBSTITUTE(UPPER($D2516)," ","")))),"PREMIUM FREE",""))))</f>
        <v/>
      </c>
    </row>
    <row r="2517">
      <c r="AC2517">
        <f>IF($C2517="","",IF(COUNTIF('Códigos Santander (ref)'!$A$2:$A$79,$C2517)&gt;0,"SANTANDER",IF(COUNTIF('Códigos Itaú (ref)'!$A$2:$A$44,$C2517)&gt;0,"ITAU",IF(AND(TRIM(UPPER($I2517))="CONTRATUAL",ISNUMBER(SEARCH("INDIVIDUAL",SUBSTITUTE(UPPER($D2517)," ","")))),"PREMIUM FREE",""))))</f>
        <v/>
      </c>
    </row>
    <row r="2518">
      <c r="AC2518">
        <f>IF($C2518="","",IF(COUNTIF('Códigos Santander (ref)'!$A$2:$A$79,$C2518)&gt;0,"SANTANDER",IF(COUNTIF('Códigos Itaú (ref)'!$A$2:$A$44,$C2518)&gt;0,"ITAU",IF(AND(TRIM(UPPER($I2518))="CONTRATUAL",ISNUMBER(SEARCH("INDIVIDUAL",SUBSTITUTE(UPPER($D2518)," ","")))),"PREMIUM FREE",""))))</f>
        <v/>
      </c>
    </row>
    <row r="2519">
      <c r="AC2519">
        <f>IF($C2519="","",IF(COUNTIF('Códigos Santander (ref)'!$A$2:$A$79,$C2519)&gt;0,"SANTANDER",IF(COUNTIF('Códigos Itaú (ref)'!$A$2:$A$44,$C2519)&gt;0,"ITAU",IF(AND(TRIM(UPPER($I2519))="CONTRATUAL",ISNUMBER(SEARCH("INDIVIDUAL",SUBSTITUTE(UPPER($D2519)," ","")))),"PREMIUM FREE",""))))</f>
        <v/>
      </c>
    </row>
    <row r="2520">
      <c r="AC2520">
        <f>IF($C2520="","",IF(COUNTIF('Códigos Santander (ref)'!$A$2:$A$79,$C2520)&gt;0,"SANTANDER",IF(COUNTIF('Códigos Itaú (ref)'!$A$2:$A$44,$C2520)&gt;0,"ITAU",IF(AND(TRIM(UPPER($I2520))="CONTRATUAL",ISNUMBER(SEARCH("INDIVIDUAL",SUBSTITUTE(UPPER($D2520)," ","")))),"PREMIUM FREE",""))))</f>
        <v/>
      </c>
    </row>
    <row r="2521">
      <c r="AC2521">
        <f>IF($C2521="","",IF(COUNTIF('Códigos Santander (ref)'!$A$2:$A$79,$C2521)&gt;0,"SANTANDER",IF(COUNTIF('Códigos Itaú (ref)'!$A$2:$A$44,$C2521)&gt;0,"ITAU",IF(AND(TRIM(UPPER($I2521))="CONTRATUAL",ISNUMBER(SEARCH("INDIVIDUAL",SUBSTITUTE(UPPER($D2521)," ","")))),"PREMIUM FREE",""))))</f>
        <v/>
      </c>
    </row>
    <row r="2522">
      <c r="AC2522">
        <f>IF($C2522="","",IF(COUNTIF('Códigos Santander (ref)'!$A$2:$A$79,$C2522)&gt;0,"SANTANDER",IF(COUNTIF('Códigos Itaú (ref)'!$A$2:$A$44,$C2522)&gt;0,"ITAU",IF(AND(TRIM(UPPER($I2522))="CONTRATUAL",ISNUMBER(SEARCH("INDIVIDUAL",SUBSTITUTE(UPPER($D2522)," ","")))),"PREMIUM FREE",""))))</f>
        <v/>
      </c>
    </row>
    <row r="2523">
      <c r="AC2523">
        <f>IF($C2523="","",IF(COUNTIF('Códigos Santander (ref)'!$A$2:$A$79,$C2523)&gt;0,"SANTANDER",IF(COUNTIF('Códigos Itaú (ref)'!$A$2:$A$44,$C2523)&gt;0,"ITAU",IF(AND(TRIM(UPPER($I2523))="CONTRATUAL",ISNUMBER(SEARCH("INDIVIDUAL",SUBSTITUTE(UPPER($D2523)," ","")))),"PREMIUM FREE",""))))</f>
        <v/>
      </c>
    </row>
    <row r="2524">
      <c r="AC2524">
        <f>IF($C2524="","",IF(COUNTIF('Códigos Santander (ref)'!$A$2:$A$79,$C2524)&gt;0,"SANTANDER",IF(COUNTIF('Códigos Itaú (ref)'!$A$2:$A$44,$C2524)&gt;0,"ITAU",IF(AND(TRIM(UPPER($I2524))="CONTRATUAL",ISNUMBER(SEARCH("INDIVIDUAL",SUBSTITUTE(UPPER($D2524)," ","")))),"PREMIUM FREE",""))))</f>
        <v/>
      </c>
    </row>
    <row r="2525">
      <c r="AC2525">
        <f>IF($C2525="","",IF(COUNTIF('Códigos Santander (ref)'!$A$2:$A$79,$C2525)&gt;0,"SANTANDER",IF(COUNTIF('Códigos Itaú (ref)'!$A$2:$A$44,$C2525)&gt;0,"ITAU",IF(AND(TRIM(UPPER($I2525))="CONTRATUAL",ISNUMBER(SEARCH("INDIVIDUAL",SUBSTITUTE(UPPER($D2525)," ","")))),"PREMIUM FREE",""))))</f>
        <v/>
      </c>
    </row>
    <row r="2526">
      <c r="AC2526">
        <f>IF($C2526="","",IF(COUNTIF('Códigos Santander (ref)'!$A$2:$A$79,$C2526)&gt;0,"SANTANDER",IF(COUNTIF('Códigos Itaú (ref)'!$A$2:$A$44,$C2526)&gt;0,"ITAU",IF(AND(TRIM(UPPER($I2526))="CONTRATUAL",ISNUMBER(SEARCH("INDIVIDUAL",SUBSTITUTE(UPPER($D2526)," ","")))),"PREMIUM FREE",""))))</f>
        <v/>
      </c>
    </row>
    <row r="2527">
      <c r="AC2527">
        <f>IF($C2527="","",IF(COUNTIF('Códigos Santander (ref)'!$A$2:$A$79,$C2527)&gt;0,"SANTANDER",IF(COUNTIF('Códigos Itaú (ref)'!$A$2:$A$44,$C2527)&gt;0,"ITAU",IF(AND(TRIM(UPPER($I2527))="CONTRATUAL",ISNUMBER(SEARCH("INDIVIDUAL",SUBSTITUTE(UPPER($D2527)," ","")))),"PREMIUM FREE",""))))</f>
        <v/>
      </c>
    </row>
    <row r="2528">
      <c r="AC2528">
        <f>IF($C2528="","",IF(COUNTIF('Códigos Santander (ref)'!$A$2:$A$79,$C2528)&gt;0,"SANTANDER",IF(COUNTIF('Códigos Itaú (ref)'!$A$2:$A$44,$C2528)&gt;0,"ITAU",IF(AND(TRIM(UPPER($I2528))="CONTRATUAL",ISNUMBER(SEARCH("INDIVIDUAL",SUBSTITUTE(UPPER($D2528)," ","")))),"PREMIUM FREE",""))))</f>
        <v/>
      </c>
    </row>
    <row r="2529">
      <c r="AC2529">
        <f>IF($C2529="","",IF(COUNTIF('Códigos Santander (ref)'!$A$2:$A$79,$C2529)&gt;0,"SANTANDER",IF(COUNTIF('Códigos Itaú (ref)'!$A$2:$A$44,$C2529)&gt;0,"ITAU",IF(AND(TRIM(UPPER($I2529))="CONTRATUAL",ISNUMBER(SEARCH("INDIVIDUAL",SUBSTITUTE(UPPER($D2529)," ","")))),"PREMIUM FREE",""))))</f>
        <v/>
      </c>
    </row>
    <row r="2530">
      <c r="AC2530">
        <f>IF($C2530="","",IF(COUNTIF('Códigos Santander (ref)'!$A$2:$A$79,$C2530)&gt;0,"SANTANDER",IF(COUNTIF('Códigos Itaú (ref)'!$A$2:$A$44,$C2530)&gt;0,"ITAU",IF(AND(TRIM(UPPER($I2530))="CONTRATUAL",ISNUMBER(SEARCH("INDIVIDUAL",SUBSTITUTE(UPPER($D2530)," ","")))),"PREMIUM FREE",""))))</f>
        <v/>
      </c>
    </row>
    <row r="2531">
      <c r="AC2531">
        <f>IF($C2531="","",IF(COUNTIF('Códigos Santander (ref)'!$A$2:$A$79,$C2531)&gt;0,"SANTANDER",IF(COUNTIF('Códigos Itaú (ref)'!$A$2:$A$44,$C2531)&gt;0,"ITAU",IF(AND(TRIM(UPPER($I2531))="CONTRATUAL",ISNUMBER(SEARCH("INDIVIDUAL",SUBSTITUTE(UPPER($D2531)," ","")))),"PREMIUM FREE",""))))</f>
        <v/>
      </c>
    </row>
    <row r="2532">
      <c r="AC2532">
        <f>IF($C2532="","",IF(COUNTIF('Códigos Santander (ref)'!$A$2:$A$79,$C2532)&gt;0,"SANTANDER",IF(COUNTIF('Códigos Itaú (ref)'!$A$2:$A$44,$C2532)&gt;0,"ITAU",IF(AND(TRIM(UPPER($I2532))="CONTRATUAL",ISNUMBER(SEARCH("INDIVIDUAL",SUBSTITUTE(UPPER($D2532)," ","")))),"PREMIUM FREE",""))))</f>
        <v/>
      </c>
    </row>
    <row r="2533">
      <c r="AC2533">
        <f>IF($C2533="","",IF(COUNTIF('Códigos Santander (ref)'!$A$2:$A$79,$C2533)&gt;0,"SANTANDER",IF(COUNTIF('Códigos Itaú (ref)'!$A$2:$A$44,$C2533)&gt;0,"ITAU",IF(AND(TRIM(UPPER($I2533))="CONTRATUAL",ISNUMBER(SEARCH("INDIVIDUAL",SUBSTITUTE(UPPER($D2533)," ","")))),"PREMIUM FREE",""))))</f>
        <v/>
      </c>
    </row>
    <row r="2534">
      <c r="AC2534">
        <f>IF($C2534="","",IF(COUNTIF('Códigos Santander (ref)'!$A$2:$A$79,$C2534)&gt;0,"SANTANDER",IF(COUNTIF('Códigos Itaú (ref)'!$A$2:$A$44,$C2534)&gt;0,"ITAU",IF(AND(TRIM(UPPER($I2534))="CONTRATUAL",ISNUMBER(SEARCH("INDIVIDUAL",SUBSTITUTE(UPPER($D2534)," ","")))),"PREMIUM FREE",""))))</f>
        <v/>
      </c>
    </row>
    <row r="2535">
      <c r="AC2535">
        <f>IF($C2535="","",IF(COUNTIF('Códigos Santander (ref)'!$A$2:$A$79,$C2535)&gt;0,"SANTANDER",IF(COUNTIF('Códigos Itaú (ref)'!$A$2:$A$44,$C2535)&gt;0,"ITAU",IF(AND(TRIM(UPPER($I2535))="CONTRATUAL",ISNUMBER(SEARCH("INDIVIDUAL",SUBSTITUTE(UPPER($D2535)," ","")))),"PREMIUM FREE",""))))</f>
        <v/>
      </c>
    </row>
    <row r="2536">
      <c r="AC2536">
        <f>IF($C2536="","",IF(COUNTIF('Códigos Santander (ref)'!$A$2:$A$79,$C2536)&gt;0,"SANTANDER",IF(COUNTIF('Códigos Itaú (ref)'!$A$2:$A$44,$C2536)&gt;0,"ITAU",IF(AND(TRIM(UPPER($I2536))="CONTRATUAL",ISNUMBER(SEARCH("INDIVIDUAL",SUBSTITUTE(UPPER($D2536)," ","")))),"PREMIUM FREE",""))))</f>
        <v/>
      </c>
    </row>
    <row r="2537">
      <c r="AC2537">
        <f>IF($C2537="","",IF(COUNTIF('Códigos Santander (ref)'!$A$2:$A$79,$C2537)&gt;0,"SANTANDER",IF(COUNTIF('Códigos Itaú (ref)'!$A$2:$A$44,$C2537)&gt;0,"ITAU",IF(AND(TRIM(UPPER($I2537))="CONTRATUAL",ISNUMBER(SEARCH("INDIVIDUAL",SUBSTITUTE(UPPER($D2537)," ","")))),"PREMIUM FREE",""))))</f>
        <v/>
      </c>
    </row>
    <row r="2538">
      <c r="AC2538">
        <f>IF($C2538="","",IF(COUNTIF('Códigos Santander (ref)'!$A$2:$A$79,$C2538)&gt;0,"SANTANDER",IF(COUNTIF('Códigos Itaú (ref)'!$A$2:$A$44,$C2538)&gt;0,"ITAU",IF(AND(TRIM(UPPER($I2538))="CONTRATUAL",ISNUMBER(SEARCH("INDIVIDUAL",SUBSTITUTE(UPPER($D2538)," ","")))),"PREMIUM FREE",""))))</f>
        <v/>
      </c>
    </row>
    <row r="2539">
      <c r="AC2539">
        <f>IF($C2539="","",IF(COUNTIF('Códigos Santander (ref)'!$A$2:$A$79,$C2539)&gt;0,"SANTANDER",IF(COUNTIF('Códigos Itaú (ref)'!$A$2:$A$44,$C2539)&gt;0,"ITAU",IF(AND(TRIM(UPPER($I2539))="CONTRATUAL",ISNUMBER(SEARCH("INDIVIDUAL",SUBSTITUTE(UPPER($D2539)," ","")))),"PREMIUM FREE",""))))</f>
        <v/>
      </c>
    </row>
    <row r="2540">
      <c r="AC2540">
        <f>IF($C2540="","",IF(COUNTIF('Códigos Santander (ref)'!$A$2:$A$79,$C2540)&gt;0,"SANTANDER",IF(COUNTIF('Códigos Itaú (ref)'!$A$2:$A$44,$C2540)&gt;0,"ITAU",IF(AND(TRIM(UPPER($I2540))="CONTRATUAL",ISNUMBER(SEARCH("INDIVIDUAL",SUBSTITUTE(UPPER($D2540)," ","")))),"PREMIUM FREE",""))))</f>
        <v/>
      </c>
    </row>
    <row r="2541">
      <c r="AC2541">
        <f>IF($C2541="","",IF(COUNTIF('Códigos Santander (ref)'!$A$2:$A$79,$C2541)&gt;0,"SANTANDER",IF(COUNTIF('Códigos Itaú (ref)'!$A$2:$A$44,$C2541)&gt;0,"ITAU",IF(AND(TRIM(UPPER($I2541))="CONTRATUAL",ISNUMBER(SEARCH("INDIVIDUAL",SUBSTITUTE(UPPER($D2541)," ","")))),"PREMIUM FREE",""))))</f>
        <v/>
      </c>
    </row>
    <row r="2542">
      <c r="AC2542">
        <f>IF($C2542="","",IF(COUNTIF('Códigos Santander (ref)'!$A$2:$A$79,$C2542)&gt;0,"SANTANDER",IF(COUNTIF('Códigos Itaú (ref)'!$A$2:$A$44,$C2542)&gt;0,"ITAU",IF(AND(TRIM(UPPER($I2542))="CONTRATUAL",ISNUMBER(SEARCH("INDIVIDUAL",SUBSTITUTE(UPPER($D2542)," ","")))),"PREMIUM FREE",""))))</f>
        <v/>
      </c>
    </row>
    <row r="2543">
      <c r="AC2543">
        <f>IF($C2543="","",IF(COUNTIF('Códigos Santander (ref)'!$A$2:$A$79,$C2543)&gt;0,"SANTANDER",IF(COUNTIF('Códigos Itaú (ref)'!$A$2:$A$44,$C2543)&gt;0,"ITAU",IF(AND(TRIM(UPPER($I2543))="CONTRATUAL",ISNUMBER(SEARCH("INDIVIDUAL",SUBSTITUTE(UPPER($D2543)," ","")))),"PREMIUM FREE",""))))</f>
        <v/>
      </c>
    </row>
    <row r="2544">
      <c r="AC2544">
        <f>IF($C2544="","",IF(COUNTIF('Códigos Santander (ref)'!$A$2:$A$79,$C2544)&gt;0,"SANTANDER",IF(COUNTIF('Códigos Itaú (ref)'!$A$2:$A$44,$C2544)&gt;0,"ITAU",IF(AND(TRIM(UPPER($I2544))="CONTRATUAL",ISNUMBER(SEARCH("INDIVIDUAL",SUBSTITUTE(UPPER($D2544)," ","")))),"PREMIUM FREE",""))))</f>
        <v/>
      </c>
    </row>
    <row r="2545">
      <c r="AC2545">
        <f>IF($C2545="","",IF(COUNTIF('Códigos Santander (ref)'!$A$2:$A$79,$C2545)&gt;0,"SANTANDER",IF(COUNTIF('Códigos Itaú (ref)'!$A$2:$A$44,$C2545)&gt;0,"ITAU",IF(AND(TRIM(UPPER($I2545))="CONTRATUAL",ISNUMBER(SEARCH("INDIVIDUAL",SUBSTITUTE(UPPER($D2545)," ","")))),"PREMIUM FREE",""))))</f>
        <v/>
      </c>
    </row>
    <row r="2546">
      <c r="AC2546">
        <f>IF($C2546="","",IF(COUNTIF('Códigos Santander (ref)'!$A$2:$A$79,$C2546)&gt;0,"SANTANDER",IF(COUNTIF('Códigos Itaú (ref)'!$A$2:$A$44,$C2546)&gt;0,"ITAU",IF(AND(TRIM(UPPER($I2546))="CONTRATUAL",ISNUMBER(SEARCH("INDIVIDUAL",SUBSTITUTE(UPPER($D2546)," ","")))),"PREMIUM FREE",""))))</f>
        <v/>
      </c>
    </row>
    <row r="2547">
      <c r="AC2547">
        <f>IF($C2547="","",IF(COUNTIF('Códigos Santander (ref)'!$A$2:$A$79,$C2547)&gt;0,"SANTANDER",IF(COUNTIF('Códigos Itaú (ref)'!$A$2:$A$44,$C2547)&gt;0,"ITAU",IF(AND(TRIM(UPPER($I2547))="CONTRATUAL",ISNUMBER(SEARCH("INDIVIDUAL",SUBSTITUTE(UPPER($D2547)," ","")))),"PREMIUM FREE",""))))</f>
        <v/>
      </c>
    </row>
    <row r="2548">
      <c r="AC2548">
        <f>IF($C2548="","",IF(COUNTIF('Códigos Santander (ref)'!$A$2:$A$79,$C2548)&gt;0,"SANTANDER",IF(COUNTIF('Códigos Itaú (ref)'!$A$2:$A$44,$C2548)&gt;0,"ITAU",IF(AND(TRIM(UPPER($I2548))="CONTRATUAL",ISNUMBER(SEARCH("INDIVIDUAL",SUBSTITUTE(UPPER($D2548)," ","")))),"PREMIUM FREE",""))))</f>
        <v/>
      </c>
    </row>
    <row r="2549">
      <c r="AC2549">
        <f>IF($C2549="","",IF(COUNTIF('Códigos Santander (ref)'!$A$2:$A$79,$C2549)&gt;0,"SANTANDER",IF(COUNTIF('Códigos Itaú (ref)'!$A$2:$A$44,$C2549)&gt;0,"ITAU",IF(AND(TRIM(UPPER($I2549))="CONTRATUAL",ISNUMBER(SEARCH("INDIVIDUAL",SUBSTITUTE(UPPER($D2549)," ","")))),"PREMIUM FREE",""))))</f>
        <v/>
      </c>
    </row>
    <row r="2550">
      <c r="AC2550">
        <f>IF($C2550="","",IF(COUNTIF('Códigos Santander (ref)'!$A$2:$A$79,$C2550)&gt;0,"SANTANDER",IF(COUNTIF('Códigos Itaú (ref)'!$A$2:$A$44,$C2550)&gt;0,"ITAU",IF(AND(TRIM(UPPER($I2550))="CONTRATUAL",ISNUMBER(SEARCH("INDIVIDUAL",SUBSTITUTE(UPPER($D2550)," ","")))),"PREMIUM FREE",""))))</f>
        <v/>
      </c>
    </row>
    <row r="2551">
      <c r="AC2551">
        <f>IF($C2551="","",IF(COUNTIF('Códigos Santander (ref)'!$A$2:$A$79,$C2551)&gt;0,"SANTANDER",IF(COUNTIF('Códigos Itaú (ref)'!$A$2:$A$44,$C2551)&gt;0,"ITAU",IF(AND(TRIM(UPPER($I2551))="CONTRATUAL",ISNUMBER(SEARCH("INDIVIDUAL",SUBSTITUTE(UPPER($D2551)," ","")))),"PREMIUM FREE",""))))</f>
        <v/>
      </c>
    </row>
    <row r="2552">
      <c r="AC2552">
        <f>IF($C2552="","",IF(COUNTIF('Códigos Santander (ref)'!$A$2:$A$79,$C2552)&gt;0,"SANTANDER",IF(COUNTIF('Códigos Itaú (ref)'!$A$2:$A$44,$C2552)&gt;0,"ITAU",IF(AND(TRIM(UPPER($I2552))="CONTRATUAL",ISNUMBER(SEARCH("INDIVIDUAL",SUBSTITUTE(UPPER($D2552)," ","")))),"PREMIUM FREE",""))))</f>
        <v/>
      </c>
    </row>
    <row r="2553">
      <c r="AC2553">
        <f>IF($C2553="","",IF(COUNTIF('Códigos Santander (ref)'!$A$2:$A$79,$C2553)&gt;0,"SANTANDER",IF(COUNTIF('Códigos Itaú (ref)'!$A$2:$A$44,$C2553)&gt;0,"ITAU",IF(AND(TRIM(UPPER($I2553))="CONTRATUAL",ISNUMBER(SEARCH("INDIVIDUAL",SUBSTITUTE(UPPER($D2553)," ","")))),"PREMIUM FREE",""))))</f>
        <v/>
      </c>
    </row>
    <row r="2554">
      <c r="AC2554">
        <f>IF($C2554="","",IF(COUNTIF('Códigos Santander (ref)'!$A$2:$A$79,$C2554)&gt;0,"SANTANDER",IF(COUNTIF('Códigos Itaú (ref)'!$A$2:$A$44,$C2554)&gt;0,"ITAU",IF(AND(TRIM(UPPER($I2554))="CONTRATUAL",ISNUMBER(SEARCH("INDIVIDUAL",SUBSTITUTE(UPPER($D2554)," ","")))),"PREMIUM FREE",""))))</f>
        <v/>
      </c>
    </row>
    <row r="2555">
      <c r="AC2555">
        <f>IF($C2555="","",IF(COUNTIF('Códigos Santander (ref)'!$A$2:$A$79,$C2555)&gt;0,"SANTANDER",IF(COUNTIF('Códigos Itaú (ref)'!$A$2:$A$44,$C2555)&gt;0,"ITAU",IF(AND(TRIM(UPPER($I2555))="CONTRATUAL",ISNUMBER(SEARCH("INDIVIDUAL",SUBSTITUTE(UPPER($D2555)," ","")))),"PREMIUM FREE",""))))</f>
        <v/>
      </c>
    </row>
    <row r="2556">
      <c r="AC2556">
        <f>IF($C2556="","",IF(COUNTIF('Códigos Santander (ref)'!$A$2:$A$79,$C2556)&gt;0,"SANTANDER",IF(COUNTIF('Códigos Itaú (ref)'!$A$2:$A$44,$C2556)&gt;0,"ITAU",IF(AND(TRIM(UPPER($I2556))="CONTRATUAL",ISNUMBER(SEARCH("INDIVIDUAL",SUBSTITUTE(UPPER($D2556)," ","")))),"PREMIUM FREE",""))))</f>
        <v/>
      </c>
    </row>
    <row r="2557">
      <c r="AC2557">
        <f>IF($C2557="","",IF(COUNTIF('Códigos Santander (ref)'!$A$2:$A$79,$C2557)&gt;0,"SANTANDER",IF(COUNTIF('Códigos Itaú (ref)'!$A$2:$A$44,$C2557)&gt;0,"ITAU",IF(AND(TRIM(UPPER($I2557))="CONTRATUAL",ISNUMBER(SEARCH("INDIVIDUAL",SUBSTITUTE(UPPER($D2557)," ","")))),"PREMIUM FREE",""))))</f>
        <v/>
      </c>
    </row>
    <row r="2558">
      <c r="AC2558">
        <f>IF($C2558="","",IF(COUNTIF('Códigos Santander (ref)'!$A$2:$A$79,$C2558)&gt;0,"SANTANDER",IF(COUNTIF('Códigos Itaú (ref)'!$A$2:$A$44,$C2558)&gt;0,"ITAU",IF(AND(TRIM(UPPER($I2558))="CONTRATUAL",ISNUMBER(SEARCH("INDIVIDUAL",SUBSTITUTE(UPPER($D2558)," ","")))),"PREMIUM FREE",""))))</f>
        <v/>
      </c>
    </row>
    <row r="2559">
      <c r="AC2559">
        <f>IF($C2559="","",IF(COUNTIF('Códigos Santander (ref)'!$A$2:$A$79,$C2559)&gt;0,"SANTANDER",IF(COUNTIF('Códigos Itaú (ref)'!$A$2:$A$44,$C2559)&gt;0,"ITAU",IF(AND(TRIM(UPPER($I2559))="CONTRATUAL",ISNUMBER(SEARCH("INDIVIDUAL",SUBSTITUTE(UPPER($D2559)," ","")))),"PREMIUM FREE",""))))</f>
        <v/>
      </c>
    </row>
    <row r="2560">
      <c r="AC2560">
        <f>IF($C2560="","",IF(COUNTIF('Códigos Santander (ref)'!$A$2:$A$79,$C2560)&gt;0,"SANTANDER",IF(COUNTIF('Códigos Itaú (ref)'!$A$2:$A$44,$C2560)&gt;0,"ITAU",IF(AND(TRIM(UPPER($I2560))="CONTRATUAL",ISNUMBER(SEARCH("INDIVIDUAL",SUBSTITUTE(UPPER($D2560)," ","")))),"PREMIUM FREE",""))))</f>
        <v/>
      </c>
    </row>
    <row r="2561">
      <c r="AC2561">
        <f>IF($C2561="","",IF(COUNTIF('Códigos Santander (ref)'!$A$2:$A$79,$C2561)&gt;0,"SANTANDER",IF(COUNTIF('Códigos Itaú (ref)'!$A$2:$A$44,$C2561)&gt;0,"ITAU",IF(AND(TRIM(UPPER($I2561))="CONTRATUAL",ISNUMBER(SEARCH("INDIVIDUAL",SUBSTITUTE(UPPER($D2561)," ","")))),"PREMIUM FREE",""))))</f>
        <v/>
      </c>
    </row>
    <row r="2562">
      <c r="AC2562">
        <f>IF($C2562="","",IF(COUNTIF('Códigos Santander (ref)'!$A$2:$A$79,$C2562)&gt;0,"SANTANDER",IF(COUNTIF('Códigos Itaú (ref)'!$A$2:$A$44,$C2562)&gt;0,"ITAU",IF(AND(TRIM(UPPER($I2562))="CONTRATUAL",ISNUMBER(SEARCH("INDIVIDUAL",SUBSTITUTE(UPPER($D2562)," ","")))),"PREMIUM FREE",""))))</f>
        <v/>
      </c>
    </row>
    <row r="2563">
      <c r="AC2563">
        <f>IF($C2563="","",IF(COUNTIF('Códigos Santander (ref)'!$A$2:$A$79,$C2563)&gt;0,"SANTANDER",IF(COUNTIF('Códigos Itaú (ref)'!$A$2:$A$44,$C2563)&gt;0,"ITAU",IF(AND(TRIM(UPPER($I2563))="CONTRATUAL",ISNUMBER(SEARCH("INDIVIDUAL",SUBSTITUTE(UPPER($D2563)," ","")))),"PREMIUM FREE",""))))</f>
        <v/>
      </c>
    </row>
    <row r="2564">
      <c r="AC2564">
        <f>IF($C2564="","",IF(COUNTIF('Códigos Santander (ref)'!$A$2:$A$79,$C2564)&gt;0,"SANTANDER",IF(COUNTIF('Códigos Itaú (ref)'!$A$2:$A$44,$C2564)&gt;0,"ITAU",IF(AND(TRIM(UPPER($I2564))="CONTRATUAL",ISNUMBER(SEARCH("INDIVIDUAL",SUBSTITUTE(UPPER($D2564)," ","")))),"PREMIUM FREE",""))))</f>
        <v/>
      </c>
    </row>
    <row r="2565">
      <c r="AC2565">
        <f>IF($C2565="","",IF(COUNTIF('Códigos Santander (ref)'!$A$2:$A$79,$C2565)&gt;0,"SANTANDER",IF(COUNTIF('Códigos Itaú (ref)'!$A$2:$A$44,$C2565)&gt;0,"ITAU",IF(AND(TRIM(UPPER($I2565))="CONTRATUAL",ISNUMBER(SEARCH("INDIVIDUAL",SUBSTITUTE(UPPER($D2565)," ","")))),"PREMIUM FREE",""))))</f>
        <v/>
      </c>
    </row>
    <row r="2566">
      <c r="AC2566">
        <f>IF($C2566="","",IF(COUNTIF('Códigos Santander (ref)'!$A$2:$A$79,$C2566)&gt;0,"SANTANDER",IF(COUNTIF('Códigos Itaú (ref)'!$A$2:$A$44,$C2566)&gt;0,"ITAU",IF(AND(TRIM(UPPER($I2566))="CONTRATUAL",ISNUMBER(SEARCH("INDIVIDUAL",SUBSTITUTE(UPPER($D2566)," ","")))),"PREMIUM FREE",""))))</f>
        <v/>
      </c>
    </row>
    <row r="2567">
      <c r="AC2567">
        <f>IF($C2567="","",IF(COUNTIF('Códigos Santander (ref)'!$A$2:$A$79,$C2567)&gt;0,"SANTANDER",IF(COUNTIF('Códigos Itaú (ref)'!$A$2:$A$44,$C2567)&gt;0,"ITAU",IF(AND(TRIM(UPPER($I2567))="CONTRATUAL",ISNUMBER(SEARCH("INDIVIDUAL",SUBSTITUTE(UPPER($D2567)," ","")))),"PREMIUM FREE",""))))</f>
        <v/>
      </c>
    </row>
    <row r="2568">
      <c r="AC2568">
        <f>IF($C2568="","",IF(COUNTIF('Códigos Santander (ref)'!$A$2:$A$79,$C2568)&gt;0,"SANTANDER",IF(COUNTIF('Códigos Itaú (ref)'!$A$2:$A$44,$C2568)&gt;0,"ITAU",IF(AND(TRIM(UPPER($I2568))="CONTRATUAL",ISNUMBER(SEARCH("INDIVIDUAL",SUBSTITUTE(UPPER($D2568)," ","")))),"PREMIUM FREE",""))))</f>
        <v/>
      </c>
    </row>
    <row r="2569">
      <c r="AC2569">
        <f>IF($C2569="","",IF(COUNTIF('Códigos Santander (ref)'!$A$2:$A$79,$C2569)&gt;0,"SANTANDER",IF(COUNTIF('Códigos Itaú (ref)'!$A$2:$A$44,$C2569)&gt;0,"ITAU",IF(AND(TRIM(UPPER($I2569))="CONTRATUAL",ISNUMBER(SEARCH("INDIVIDUAL",SUBSTITUTE(UPPER($D2569)," ","")))),"PREMIUM FREE",""))))</f>
        <v/>
      </c>
    </row>
    <row r="2570">
      <c r="AC2570">
        <f>IF($C2570="","",IF(COUNTIF('Códigos Santander (ref)'!$A$2:$A$79,$C2570)&gt;0,"SANTANDER",IF(COUNTIF('Códigos Itaú (ref)'!$A$2:$A$44,$C2570)&gt;0,"ITAU",IF(AND(TRIM(UPPER($I2570))="CONTRATUAL",ISNUMBER(SEARCH("INDIVIDUAL",SUBSTITUTE(UPPER($D2570)," ","")))),"PREMIUM FREE",""))))</f>
        <v/>
      </c>
    </row>
    <row r="2571">
      <c r="AC2571">
        <f>IF($C2571="","",IF(COUNTIF('Códigos Santander (ref)'!$A$2:$A$79,$C2571)&gt;0,"SANTANDER",IF(COUNTIF('Códigos Itaú (ref)'!$A$2:$A$44,$C2571)&gt;0,"ITAU",IF(AND(TRIM(UPPER($I2571))="CONTRATUAL",ISNUMBER(SEARCH("INDIVIDUAL",SUBSTITUTE(UPPER($D2571)," ","")))),"PREMIUM FREE",""))))</f>
        <v/>
      </c>
    </row>
    <row r="2572">
      <c r="AC2572">
        <f>IF($C2572="","",IF(COUNTIF('Códigos Santander (ref)'!$A$2:$A$79,$C2572)&gt;0,"SANTANDER",IF(COUNTIF('Códigos Itaú (ref)'!$A$2:$A$44,$C2572)&gt;0,"ITAU",IF(AND(TRIM(UPPER($I2572))="CONTRATUAL",ISNUMBER(SEARCH("INDIVIDUAL",SUBSTITUTE(UPPER($D2572)," ","")))),"PREMIUM FREE",""))))</f>
        <v/>
      </c>
    </row>
    <row r="2573">
      <c r="AC2573">
        <f>IF($C2573="","",IF(COUNTIF('Códigos Santander (ref)'!$A$2:$A$79,$C2573)&gt;0,"SANTANDER",IF(COUNTIF('Códigos Itaú (ref)'!$A$2:$A$44,$C2573)&gt;0,"ITAU",IF(AND(TRIM(UPPER($I2573))="CONTRATUAL",ISNUMBER(SEARCH("INDIVIDUAL",SUBSTITUTE(UPPER($D2573)," ","")))),"PREMIUM FREE",""))))</f>
        <v/>
      </c>
    </row>
    <row r="2574">
      <c r="AC2574">
        <f>IF($C2574="","",IF(COUNTIF('Códigos Santander (ref)'!$A$2:$A$79,$C2574)&gt;0,"SANTANDER",IF(COUNTIF('Códigos Itaú (ref)'!$A$2:$A$44,$C2574)&gt;0,"ITAU",IF(AND(TRIM(UPPER($I2574))="CONTRATUAL",ISNUMBER(SEARCH("INDIVIDUAL",SUBSTITUTE(UPPER($D2574)," ","")))),"PREMIUM FREE",""))))</f>
        <v/>
      </c>
    </row>
    <row r="2575">
      <c r="AC2575">
        <f>IF($C2575="","",IF(COUNTIF('Códigos Santander (ref)'!$A$2:$A$79,$C2575)&gt;0,"SANTANDER",IF(COUNTIF('Códigos Itaú (ref)'!$A$2:$A$44,$C2575)&gt;0,"ITAU",IF(AND(TRIM(UPPER($I2575))="CONTRATUAL",ISNUMBER(SEARCH("INDIVIDUAL",SUBSTITUTE(UPPER($D2575)," ","")))),"PREMIUM FREE",""))))</f>
        <v/>
      </c>
    </row>
    <row r="2576">
      <c r="AC2576">
        <f>IF($C2576="","",IF(COUNTIF('Códigos Santander (ref)'!$A$2:$A$79,$C2576)&gt;0,"SANTANDER",IF(COUNTIF('Códigos Itaú (ref)'!$A$2:$A$44,$C2576)&gt;0,"ITAU",IF(AND(TRIM(UPPER($I2576))="CONTRATUAL",ISNUMBER(SEARCH("INDIVIDUAL",SUBSTITUTE(UPPER($D2576)," ","")))),"PREMIUM FREE",""))))</f>
        <v/>
      </c>
    </row>
    <row r="2577">
      <c r="AC2577">
        <f>IF($C2577="","",IF(COUNTIF('Códigos Santander (ref)'!$A$2:$A$79,$C2577)&gt;0,"SANTANDER",IF(COUNTIF('Códigos Itaú (ref)'!$A$2:$A$44,$C2577)&gt;0,"ITAU",IF(AND(TRIM(UPPER($I2577))="CONTRATUAL",ISNUMBER(SEARCH("INDIVIDUAL",SUBSTITUTE(UPPER($D2577)," ","")))),"PREMIUM FREE",""))))</f>
        <v/>
      </c>
    </row>
    <row r="2578">
      <c r="AC2578">
        <f>IF($C2578="","",IF(COUNTIF('Códigos Santander (ref)'!$A$2:$A$79,$C2578)&gt;0,"SANTANDER",IF(COUNTIF('Códigos Itaú (ref)'!$A$2:$A$44,$C2578)&gt;0,"ITAU",IF(AND(TRIM(UPPER($I2578))="CONTRATUAL",ISNUMBER(SEARCH("INDIVIDUAL",SUBSTITUTE(UPPER($D2578)," ","")))),"PREMIUM FREE",""))))</f>
        <v/>
      </c>
    </row>
    <row r="2579">
      <c r="AC2579">
        <f>IF($C2579="","",IF(COUNTIF('Códigos Santander (ref)'!$A$2:$A$79,$C2579)&gt;0,"SANTANDER",IF(COUNTIF('Códigos Itaú (ref)'!$A$2:$A$44,$C2579)&gt;0,"ITAU",IF(AND(TRIM(UPPER($I2579))="CONTRATUAL",ISNUMBER(SEARCH("INDIVIDUAL",SUBSTITUTE(UPPER($D2579)," ","")))),"PREMIUM FREE",""))))</f>
        <v/>
      </c>
    </row>
    <row r="2580">
      <c r="AC2580">
        <f>IF($C2580="","",IF(COUNTIF('Códigos Santander (ref)'!$A$2:$A$79,$C2580)&gt;0,"SANTANDER",IF(COUNTIF('Códigos Itaú (ref)'!$A$2:$A$44,$C2580)&gt;0,"ITAU",IF(AND(TRIM(UPPER($I2580))="CONTRATUAL",ISNUMBER(SEARCH("INDIVIDUAL",SUBSTITUTE(UPPER($D2580)," ","")))),"PREMIUM FREE",""))))</f>
        <v/>
      </c>
    </row>
    <row r="2581">
      <c r="AC2581">
        <f>IF($C2581="","",IF(COUNTIF('Códigos Santander (ref)'!$A$2:$A$79,$C2581)&gt;0,"SANTANDER",IF(COUNTIF('Códigos Itaú (ref)'!$A$2:$A$44,$C2581)&gt;0,"ITAU",IF(AND(TRIM(UPPER($I2581))="CONTRATUAL",ISNUMBER(SEARCH("INDIVIDUAL",SUBSTITUTE(UPPER($D2581)," ","")))),"PREMIUM FREE",""))))</f>
        <v/>
      </c>
    </row>
    <row r="2582">
      <c r="AC2582">
        <f>IF($C2582="","",IF(COUNTIF('Códigos Santander (ref)'!$A$2:$A$79,$C2582)&gt;0,"SANTANDER",IF(COUNTIF('Códigos Itaú (ref)'!$A$2:$A$44,$C2582)&gt;0,"ITAU",IF(AND(TRIM(UPPER($I2582))="CONTRATUAL",ISNUMBER(SEARCH("INDIVIDUAL",SUBSTITUTE(UPPER($D2582)," ","")))),"PREMIUM FREE",""))))</f>
        <v/>
      </c>
    </row>
    <row r="2583">
      <c r="AC2583">
        <f>IF($C2583="","",IF(COUNTIF('Códigos Santander (ref)'!$A$2:$A$79,$C2583)&gt;0,"SANTANDER",IF(COUNTIF('Códigos Itaú (ref)'!$A$2:$A$44,$C2583)&gt;0,"ITAU",IF(AND(TRIM(UPPER($I2583))="CONTRATUAL",ISNUMBER(SEARCH("INDIVIDUAL",SUBSTITUTE(UPPER($D2583)," ","")))),"PREMIUM FREE",""))))</f>
        <v/>
      </c>
    </row>
    <row r="2584">
      <c r="AC2584">
        <f>IF($C2584="","",IF(COUNTIF('Códigos Santander (ref)'!$A$2:$A$79,$C2584)&gt;0,"SANTANDER",IF(COUNTIF('Códigos Itaú (ref)'!$A$2:$A$44,$C2584)&gt;0,"ITAU",IF(AND(TRIM(UPPER($I2584))="CONTRATUAL",ISNUMBER(SEARCH("INDIVIDUAL",SUBSTITUTE(UPPER($D2584)," ","")))),"PREMIUM FREE",""))))</f>
        <v/>
      </c>
    </row>
    <row r="2585">
      <c r="AC2585">
        <f>IF($C2585="","",IF(COUNTIF('Códigos Santander (ref)'!$A$2:$A$79,$C2585)&gt;0,"SANTANDER",IF(COUNTIF('Códigos Itaú (ref)'!$A$2:$A$44,$C2585)&gt;0,"ITAU",IF(AND(TRIM(UPPER($I2585))="CONTRATUAL",ISNUMBER(SEARCH("INDIVIDUAL",SUBSTITUTE(UPPER($D2585)," ","")))),"PREMIUM FREE",""))))</f>
        <v/>
      </c>
    </row>
    <row r="2586">
      <c r="AC2586">
        <f>IF($C2586="","",IF(COUNTIF('Códigos Santander (ref)'!$A$2:$A$79,$C2586)&gt;0,"SANTANDER",IF(COUNTIF('Códigos Itaú (ref)'!$A$2:$A$44,$C2586)&gt;0,"ITAU",IF(AND(TRIM(UPPER($I2586))="CONTRATUAL",ISNUMBER(SEARCH("INDIVIDUAL",SUBSTITUTE(UPPER($D2586)," ","")))),"PREMIUM FREE",""))))</f>
        <v/>
      </c>
    </row>
    <row r="2587">
      <c r="AC2587">
        <f>IF($C2587="","",IF(COUNTIF('Códigos Santander (ref)'!$A$2:$A$79,$C2587)&gt;0,"SANTANDER",IF(COUNTIF('Códigos Itaú (ref)'!$A$2:$A$44,$C2587)&gt;0,"ITAU",IF(AND(TRIM(UPPER($I2587))="CONTRATUAL",ISNUMBER(SEARCH("INDIVIDUAL",SUBSTITUTE(UPPER($D2587)," ","")))),"PREMIUM FREE",""))))</f>
        <v/>
      </c>
    </row>
    <row r="2588">
      <c r="AC2588">
        <f>IF($C2588="","",IF(COUNTIF('Códigos Santander (ref)'!$A$2:$A$79,$C2588)&gt;0,"SANTANDER",IF(COUNTIF('Códigos Itaú (ref)'!$A$2:$A$44,$C2588)&gt;0,"ITAU",IF(AND(TRIM(UPPER($I2588))="CONTRATUAL",ISNUMBER(SEARCH("INDIVIDUAL",SUBSTITUTE(UPPER($D2588)," ","")))),"PREMIUM FREE",""))))</f>
        <v/>
      </c>
    </row>
    <row r="2589">
      <c r="AC2589">
        <f>IF($C2589="","",IF(COUNTIF('Códigos Santander (ref)'!$A$2:$A$79,$C2589)&gt;0,"SANTANDER",IF(COUNTIF('Códigos Itaú (ref)'!$A$2:$A$44,$C2589)&gt;0,"ITAU",IF(AND(TRIM(UPPER($I2589))="CONTRATUAL",ISNUMBER(SEARCH("INDIVIDUAL",SUBSTITUTE(UPPER($D2589)," ","")))),"PREMIUM FREE",""))))</f>
        <v/>
      </c>
    </row>
    <row r="2590">
      <c r="AC2590">
        <f>IF($C2590="","",IF(COUNTIF('Códigos Santander (ref)'!$A$2:$A$79,$C2590)&gt;0,"SANTANDER",IF(COUNTIF('Códigos Itaú (ref)'!$A$2:$A$44,$C2590)&gt;0,"ITAU",IF(AND(TRIM(UPPER($I2590))="CONTRATUAL",ISNUMBER(SEARCH("INDIVIDUAL",SUBSTITUTE(UPPER($D2590)," ","")))),"PREMIUM FREE",""))))</f>
        <v/>
      </c>
    </row>
    <row r="2591">
      <c r="AC2591">
        <f>IF($C2591="","",IF(COUNTIF('Códigos Santander (ref)'!$A$2:$A$79,$C2591)&gt;0,"SANTANDER",IF(COUNTIF('Códigos Itaú (ref)'!$A$2:$A$44,$C2591)&gt;0,"ITAU",IF(AND(TRIM(UPPER($I2591))="CONTRATUAL",ISNUMBER(SEARCH("INDIVIDUAL",SUBSTITUTE(UPPER($D2591)," ","")))),"PREMIUM FREE",""))))</f>
        <v/>
      </c>
    </row>
    <row r="2592">
      <c r="AC2592">
        <f>IF($C2592="","",IF(COUNTIF('Códigos Santander (ref)'!$A$2:$A$79,$C2592)&gt;0,"SANTANDER",IF(COUNTIF('Códigos Itaú (ref)'!$A$2:$A$44,$C2592)&gt;0,"ITAU",IF(AND(TRIM(UPPER($I2592))="CONTRATUAL",ISNUMBER(SEARCH("INDIVIDUAL",SUBSTITUTE(UPPER($D2592)," ","")))),"PREMIUM FREE",""))))</f>
        <v/>
      </c>
    </row>
    <row r="2593">
      <c r="AC2593">
        <f>IF($C2593="","",IF(COUNTIF('Códigos Santander (ref)'!$A$2:$A$79,$C2593)&gt;0,"SANTANDER",IF(COUNTIF('Códigos Itaú (ref)'!$A$2:$A$44,$C2593)&gt;0,"ITAU",IF(AND(TRIM(UPPER($I2593))="CONTRATUAL",ISNUMBER(SEARCH("INDIVIDUAL",SUBSTITUTE(UPPER($D2593)," ","")))),"PREMIUM FREE",""))))</f>
        <v/>
      </c>
    </row>
    <row r="2594">
      <c r="AC2594">
        <f>IF($C2594="","",IF(COUNTIF('Códigos Santander (ref)'!$A$2:$A$79,$C2594)&gt;0,"SANTANDER",IF(COUNTIF('Códigos Itaú (ref)'!$A$2:$A$44,$C2594)&gt;0,"ITAU",IF(AND(TRIM(UPPER($I2594))="CONTRATUAL",ISNUMBER(SEARCH("INDIVIDUAL",SUBSTITUTE(UPPER($D2594)," ","")))),"PREMIUM FREE",""))))</f>
        <v/>
      </c>
    </row>
    <row r="2595">
      <c r="AC2595">
        <f>IF($C2595="","",IF(COUNTIF('Códigos Santander (ref)'!$A$2:$A$79,$C2595)&gt;0,"SANTANDER",IF(COUNTIF('Códigos Itaú (ref)'!$A$2:$A$44,$C2595)&gt;0,"ITAU",IF(AND(TRIM(UPPER($I2595))="CONTRATUAL",ISNUMBER(SEARCH("INDIVIDUAL",SUBSTITUTE(UPPER($D2595)," ","")))),"PREMIUM FREE",""))))</f>
        <v/>
      </c>
    </row>
    <row r="2596">
      <c r="AC2596">
        <f>IF($C2596="","",IF(COUNTIF('Códigos Santander (ref)'!$A$2:$A$79,$C2596)&gt;0,"SANTANDER",IF(COUNTIF('Códigos Itaú (ref)'!$A$2:$A$44,$C2596)&gt;0,"ITAU",IF(AND(TRIM(UPPER($I2596))="CONTRATUAL",ISNUMBER(SEARCH("INDIVIDUAL",SUBSTITUTE(UPPER($D2596)," ","")))),"PREMIUM FREE",""))))</f>
        <v/>
      </c>
    </row>
    <row r="2597">
      <c r="AC2597">
        <f>IF($C2597="","",IF(COUNTIF('Códigos Santander (ref)'!$A$2:$A$79,$C2597)&gt;0,"SANTANDER",IF(COUNTIF('Códigos Itaú (ref)'!$A$2:$A$44,$C2597)&gt;0,"ITAU",IF(AND(TRIM(UPPER($I2597))="CONTRATUAL",ISNUMBER(SEARCH("INDIVIDUAL",SUBSTITUTE(UPPER($D2597)," ","")))),"PREMIUM FREE",""))))</f>
        <v/>
      </c>
    </row>
    <row r="2598">
      <c r="AC2598">
        <f>IF($C2598="","",IF(COUNTIF('Códigos Santander (ref)'!$A$2:$A$79,$C2598)&gt;0,"SANTANDER",IF(COUNTIF('Códigos Itaú (ref)'!$A$2:$A$44,$C2598)&gt;0,"ITAU",IF(AND(TRIM(UPPER($I2598))="CONTRATUAL",ISNUMBER(SEARCH("INDIVIDUAL",SUBSTITUTE(UPPER($D2598)," ","")))),"PREMIUM FREE",""))))</f>
        <v/>
      </c>
    </row>
    <row r="2599">
      <c r="AC2599">
        <f>IF($C2599="","",IF(COUNTIF('Códigos Santander (ref)'!$A$2:$A$79,$C2599)&gt;0,"SANTANDER",IF(COUNTIF('Códigos Itaú (ref)'!$A$2:$A$44,$C2599)&gt;0,"ITAU",IF(AND(TRIM(UPPER($I2599))="CONTRATUAL",ISNUMBER(SEARCH("INDIVIDUAL",SUBSTITUTE(UPPER($D2599)," ","")))),"PREMIUM FREE",""))))</f>
        <v/>
      </c>
    </row>
    <row r="2600">
      <c r="AC2600">
        <f>IF($C2600="","",IF(COUNTIF('Códigos Santander (ref)'!$A$2:$A$79,$C2600)&gt;0,"SANTANDER",IF(COUNTIF('Códigos Itaú (ref)'!$A$2:$A$44,$C2600)&gt;0,"ITAU",IF(AND(TRIM(UPPER($I2600))="CONTRATUAL",ISNUMBER(SEARCH("INDIVIDUAL",SUBSTITUTE(UPPER($D2600)," ","")))),"PREMIUM FREE",""))))</f>
        <v/>
      </c>
    </row>
    <row r="2601">
      <c r="AC2601">
        <f>IF($C2601="","",IF(COUNTIF('Códigos Santander (ref)'!$A$2:$A$79,$C2601)&gt;0,"SANTANDER",IF(COUNTIF('Códigos Itaú (ref)'!$A$2:$A$44,$C2601)&gt;0,"ITAU",IF(AND(TRIM(UPPER($I2601))="CONTRATUAL",ISNUMBER(SEARCH("INDIVIDUAL",SUBSTITUTE(UPPER($D2601)," ","")))),"PREMIUM FREE",""))))</f>
        <v/>
      </c>
    </row>
    <row r="2602">
      <c r="AC2602">
        <f>IF($C2602="","",IF(COUNTIF('Códigos Santander (ref)'!$A$2:$A$79,$C2602)&gt;0,"SANTANDER",IF(COUNTIF('Códigos Itaú (ref)'!$A$2:$A$44,$C2602)&gt;0,"ITAU",IF(AND(TRIM(UPPER($I2602))="CONTRATUAL",ISNUMBER(SEARCH("INDIVIDUAL",SUBSTITUTE(UPPER($D2602)," ","")))),"PREMIUM FREE",""))))</f>
        <v/>
      </c>
    </row>
    <row r="2603">
      <c r="AC2603">
        <f>IF($C2603="","",IF(COUNTIF('Códigos Santander (ref)'!$A$2:$A$79,$C2603)&gt;0,"SANTANDER",IF(COUNTIF('Códigos Itaú (ref)'!$A$2:$A$44,$C2603)&gt;0,"ITAU",IF(AND(TRIM(UPPER($I2603))="CONTRATUAL",ISNUMBER(SEARCH("INDIVIDUAL",SUBSTITUTE(UPPER($D2603)," ","")))),"PREMIUM FREE",""))))</f>
        <v/>
      </c>
    </row>
    <row r="2604">
      <c r="AC2604">
        <f>IF($C2604="","",IF(COUNTIF('Códigos Santander (ref)'!$A$2:$A$79,$C2604)&gt;0,"SANTANDER",IF(COUNTIF('Códigos Itaú (ref)'!$A$2:$A$44,$C2604)&gt;0,"ITAU",IF(AND(TRIM(UPPER($I2604))="CONTRATUAL",ISNUMBER(SEARCH("INDIVIDUAL",SUBSTITUTE(UPPER($D2604)," ","")))),"PREMIUM FREE",""))))</f>
        <v/>
      </c>
    </row>
    <row r="2605">
      <c r="AC2605">
        <f>IF($C2605="","",IF(COUNTIF('Códigos Santander (ref)'!$A$2:$A$79,$C2605)&gt;0,"SANTANDER",IF(COUNTIF('Códigos Itaú (ref)'!$A$2:$A$44,$C2605)&gt;0,"ITAU",IF(AND(TRIM(UPPER($I2605))="CONTRATUAL",ISNUMBER(SEARCH("INDIVIDUAL",SUBSTITUTE(UPPER($D2605)," ","")))),"PREMIUM FREE",""))))</f>
        <v/>
      </c>
    </row>
    <row r="2606">
      <c r="AC2606">
        <f>IF($C2606="","",IF(COUNTIF('Códigos Santander (ref)'!$A$2:$A$79,$C2606)&gt;0,"SANTANDER",IF(COUNTIF('Códigos Itaú (ref)'!$A$2:$A$44,$C2606)&gt;0,"ITAU",IF(AND(TRIM(UPPER($I2606))="CONTRATUAL",ISNUMBER(SEARCH("INDIVIDUAL",SUBSTITUTE(UPPER($D2606)," ","")))),"PREMIUM FREE",""))))</f>
        <v/>
      </c>
    </row>
    <row r="2607">
      <c r="AC2607">
        <f>IF($C2607="","",IF(COUNTIF('Códigos Santander (ref)'!$A$2:$A$79,$C2607)&gt;0,"SANTANDER",IF(COUNTIF('Códigos Itaú (ref)'!$A$2:$A$44,$C2607)&gt;0,"ITAU",IF(AND(TRIM(UPPER($I2607))="CONTRATUAL",ISNUMBER(SEARCH("INDIVIDUAL",SUBSTITUTE(UPPER($D2607)," ","")))),"PREMIUM FREE",""))))</f>
        <v/>
      </c>
    </row>
    <row r="2608">
      <c r="AC2608">
        <f>IF($C2608="","",IF(COUNTIF('Códigos Santander (ref)'!$A$2:$A$79,$C2608)&gt;0,"SANTANDER",IF(COUNTIF('Códigos Itaú (ref)'!$A$2:$A$44,$C2608)&gt;0,"ITAU",IF(AND(TRIM(UPPER($I2608))="CONTRATUAL",ISNUMBER(SEARCH("INDIVIDUAL",SUBSTITUTE(UPPER($D2608)," ","")))),"PREMIUM FREE",""))))</f>
        <v/>
      </c>
    </row>
    <row r="2609">
      <c r="AC2609">
        <f>IF($C2609="","",IF(COUNTIF('Códigos Santander (ref)'!$A$2:$A$79,$C2609)&gt;0,"SANTANDER",IF(COUNTIF('Códigos Itaú (ref)'!$A$2:$A$44,$C2609)&gt;0,"ITAU",IF(AND(TRIM(UPPER($I2609))="CONTRATUAL",ISNUMBER(SEARCH("INDIVIDUAL",SUBSTITUTE(UPPER($D2609)," ","")))),"PREMIUM FREE",""))))</f>
        <v/>
      </c>
    </row>
    <row r="2610">
      <c r="AC2610">
        <f>IF($C2610="","",IF(COUNTIF('Códigos Santander (ref)'!$A$2:$A$79,$C2610)&gt;0,"SANTANDER",IF(COUNTIF('Códigos Itaú (ref)'!$A$2:$A$44,$C2610)&gt;0,"ITAU",IF(AND(TRIM(UPPER($I2610))="CONTRATUAL",ISNUMBER(SEARCH("INDIVIDUAL",SUBSTITUTE(UPPER($D2610)," ","")))),"PREMIUM FREE",""))))</f>
        <v/>
      </c>
    </row>
    <row r="2611">
      <c r="AC2611">
        <f>IF($C2611="","",IF(COUNTIF('Códigos Santander (ref)'!$A$2:$A$79,$C2611)&gt;0,"SANTANDER",IF(COUNTIF('Códigos Itaú (ref)'!$A$2:$A$44,$C2611)&gt;0,"ITAU",IF(AND(TRIM(UPPER($I2611))="CONTRATUAL",ISNUMBER(SEARCH("INDIVIDUAL",SUBSTITUTE(UPPER($D2611)," ","")))),"PREMIUM FREE",""))))</f>
        <v/>
      </c>
    </row>
    <row r="2612">
      <c r="AC2612">
        <f>IF($C2612="","",IF(COUNTIF('Códigos Santander (ref)'!$A$2:$A$79,$C2612)&gt;0,"SANTANDER",IF(COUNTIF('Códigos Itaú (ref)'!$A$2:$A$44,$C2612)&gt;0,"ITAU",IF(AND(TRIM(UPPER($I2612))="CONTRATUAL",ISNUMBER(SEARCH("INDIVIDUAL",SUBSTITUTE(UPPER($D2612)," ","")))),"PREMIUM FREE",""))))</f>
        <v/>
      </c>
    </row>
    <row r="2613">
      <c r="AC2613">
        <f>IF($C2613="","",IF(COUNTIF('Códigos Santander (ref)'!$A$2:$A$79,$C2613)&gt;0,"SANTANDER",IF(COUNTIF('Códigos Itaú (ref)'!$A$2:$A$44,$C2613)&gt;0,"ITAU",IF(AND(TRIM(UPPER($I2613))="CONTRATUAL",ISNUMBER(SEARCH("INDIVIDUAL",SUBSTITUTE(UPPER($D2613)," ","")))),"PREMIUM FREE",""))))</f>
        <v/>
      </c>
    </row>
    <row r="2614">
      <c r="AC2614">
        <f>IF($C2614="","",IF(COUNTIF('Códigos Santander (ref)'!$A$2:$A$79,$C2614)&gt;0,"SANTANDER",IF(COUNTIF('Códigos Itaú (ref)'!$A$2:$A$44,$C2614)&gt;0,"ITAU",IF(AND(TRIM(UPPER($I2614))="CONTRATUAL",ISNUMBER(SEARCH("INDIVIDUAL",SUBSTITUTE(UPPER($D2614)," ","")))),"PREMIUM FREE",""))))</f>
        <v/>
      </c>
    </row>
    <row r="2615">
      <c r="AC2615">
        <f>IF($C2615="","",IF(COUNTIF('Códigos Santander (ref)'!$A$2:$A$79,$C2615)&gt;0,"SANTANDER",IF(COUNTIF('Códigos Itaú (ref)'!$A$2:$A$44,$C2615)&gt;0,"ITAU",IF(AND(TRIM(UPPER($I2615))="CONTRATUAL",ISNUMBER(SEARCH("INDIVIDUAL",SUBSTITUTE(UPPER($D2615)," ","")))),"PREMIUM FREE",""))))</f>
        <v/>
      </c>
    </row>
    <row r="2616">
      <c r="AC2616">
        <f>IF($C2616="","",IF(COUNTIF('Códigos Santander (ref)'!$A$2:$A$79,$C2616)&gt;0,"SANTANDER",IF(COUNTIF('Códigos Itaú (ref)'!$A$2:$A$44,$C2616)&gt;0,"ITAU",IF(AND(TRIM(UPPER($I2616))="CONTRATUAL",ISNUMBER(SEARCH("INDIVIDUAL",SUBSTITUTE(UPPER($D2616)," ","")))),"PREMIUM FREE",""))))</f>
        <v/>
      </c>
    </row>
    <row r="2617">
      <c r="AC2617">
        <f>IF($C2617="","",IF(COUNTIF('Códigos Santander (ref)'!$A$2:$A$79,$C2617)&gt;0,"SANTANDER",IF(COUNTIF('Códigos Itaú (ref)'!$A$2:$A$44,$C2617)&gt;0,"ITAU",IF(AND(TRIM(UPPER($I2617))="CONTRATUAL",ISNUMBER(SEARCH("INDIVIDUAL",SUBSTITUTE(UPPER($D2617)," ","")))),"PREMIUM FREE",""))))</f>
        <v/>
      </c>
    </row>
    <row r="2618">
      <c r="AC2618">
        <f>IF($C2618="","",IF(COUNTIF('Códigos Santander (ref)'!$A$2:$A$79,$C2618)&gt;0,"SANTANDER",IF(COUNTIF('Códigos Itaú (ref)'!$A$2:$A$44,$C2618)&gt;0,"ITAU",IF(AND(TRIM(UPPER($I2618))="CONTRATUAL",ISNUMBER(SEARCH("INDIVIDUAL",SUBSTITUTE(UPPER($D2618)," ","")))),"PREMIUM FREE",""))))</f>
        <v/>
      </c>
    </row>
    <row r="2619">
      <c r="AC2619">
        <f>IF($C2619="","",IF(COUNTIF('Códigos Santander (ref)'!$A$2:$A$79,$C2619)&gt;0,"SANTANDER",IF(COUNTIF('Códigos Itaú (ref)'!$A$2:$A$44,$C2619)&gt;0,"ITAU",IF(AND(TRIM(UPPER($I2619))="CONTRATUAL",ISNUMBER(SEARCH("INDIVIDUAL",SUBSTITUTE(UPPER($D2619)," ","")))),"PREMIUM FREE",""))))</f>
        <v/>
      </c>
    </row>
    <row r="2620">
      <c r="AC2620">
        <f>IF($C2620="","",IF(COUNTIF('Códigos Santander (ref)'!$A$2:$A$79,$C2620)&gt;0,"SANTANDER",IF(COUNTIF('Códigos Itaú (ref)'!$A$2:$A$44,$C2620)&gt;0,"ITAU",IF(AND(TRIM(UPPER($I2620))="CONTRATUAL",ISNUMBER(SEARCH("INDIVIDUAL",SUBSTITUTE(UPPER($D2620)," ","")))),"PREMIUM FREE",""))))</f>
        <v/>
      </c>
    </row>
    <row r="2621">
      <c r="AC2621">
        <f>IF($C2621="","",IF(COUNTIF('Códigos Santander (ref)'!$A$2:$A$79,$C2621)&gt;0,"SANTANDER",IF(COUNTIF('Códigos Itaú (ref)'!$A$2:$A$44,$C2621)&gt;0,"ITAU",IF(AND(TRIM(UPPER($I2621))="CONTRATUAL",ISNUMBER(SEARCH("INDIVIDUAL",SUBSTITUTE(UPPER($D2621)," ","")))),"PREMIUM FREE",""))))</f>
        <v/>
      </c>
    </row>
    <row r="2622">
      <c r="AC2622">
        <f>IF($C2622="","",IF(COUNTIF('Códigos Santander (ref)'!$A$2:$A$79,$C2622)&gt;0,"SANTANDER",IF(COUNTIF('Códigos Itaú (ref)'!$A$2:$A$44,$C2622)&gt;0,"ITAU",IF(AND(TRIM(UPPER($I2622))="CONTRATUAL",ISNUMBER(SEARCH("INDIVIDUAL",SUBSTITUTE(UPPER($D2622)," ","")))),"PREMIUM FREE",""))))</f>
        <v/>
      </c>
    </row>
    <row r="2623">
      <c r="AC2623">
        <f>IF($C2623="","",IF(COUNTIF('Códigos Santander (ref)'!$A$2:$A$79,$C2623)&gt;0,"SANTANDER",IF(COUNTIF('Códigos Itaú (ref)'!$A$2:$A$44,$C2623)&gt;0,"ITAU",IF(AND(TRIM(UPPER($I2623))="CONTRATUAL",ISNUMBER(SEARCH("INDIVIDUAL",SUBSTITUTE(UPPER($D2623)," ","")))),"PREMIUM FREE",""))))</f>
        <v/>
      </c>
    </row>
    <row r="2624">
      <c r="AC2624">
        <f>IF($C2624="","",IF(COUNTIF('Códigos Santander (ref)'!$A$2:$A$79,$C2624)&gt;0,"SANTANDER",IF(COUNTIF('Códigos Itaú (ref)'!$A$2:$A$44,$C2624)&gt;0,"ITAU",IF(AND(TRIM(UPPER($I2624))="CONTRATUAL",ISNUMBER(SEARCH("INDIVIDUAL",SUBSTITUTE(UPPER($D2624)," ","")))),"PREMIUM FREE",""))))</f>
        <v/>
      </c>
    </row>
    <row r="2625">
      <c r="AC2625">
        <f>IF($C2625="","",IF(COUNTIF('Códigos Santander (ref)'!$A$2:$A$79,$C2625)&gt;0,"SANTANDER",IF(COUNTIF('Códigos Itaú (ref)'!$A$2:$A$44,$C2625)&gt;0,"ITAU",IF(AND(TRIM(UPPER($I2625))="CONTRATUAL",ISNUMBER(SEARCH("INDIVIDUAL",SUBSTITUTE(UPPER($D2625)," ","")))),"PREMIUM FREE",""))))</f>
        <v/>
      </c>
    </row>
    <row r="2626">
      <c r="AC2626">
        <f>IF($C2626="","",IF(COUNTIF('Códigos Santander (ref)'!$A$2:$A$79,$C2626)&gt;0,"SANTANDER",IF(COUNTIF('Códigos Itaú (ref)'!$A$2:$A$44,$C2626)&gt;0,"ITAU",IF(AND(TRIM(UPPER($I2626))="CONTRATUAL",ISNUMBER(SEARCH("INDIVIDUAL",SUBSTITUTE(UPPER($D2626)," ","")))),"PREMIUM FREE",""))))</f>
        <v/>
      </c>
    </row>
    <row r="2627">
      <c r="AC2627">
        <f>IF($C2627="","",IF(COUNTIF('Códigos Santander (ref)'!$A$2:$A$79,$C2627)&gt;0,"SANTANDER",IF(COUNTIF('Códigos Itaú (ref)'!$A$2:$A$44,$C2627)&gt;0,"ITAU",IF(AND(TRIM(UPPER($I2627))="CONTRATUAL",ISNUMBER(SEARCH("INDIVIDUAL",SUBSTITUTE(UPPER($D2627)," ","")))),"PREMIUM FREE",""))))</f>
        <v/>
      </c>
    </row>
    <row r="2628">
      <c r="AC2628">
        <f>IF($C2628="","",IF(COUNTIF('Códigos Santander (ref)'!$A$2:$A$79,$C2628)&gt;0,"SANTANDER",IF(COUNTIF('Códigos Itaú (ref)'!$A$2:$A$44,$C2628)&gt;0,"ITAU",IF(AND(TRIM(UPPER($I2628))="CONTRATUAL",ISNUMBER(SEARCH("INDIVIDUAL",SUBSTITUTE(UPPER($D2628)," ","")))),"PREMIUM FREE",""))))</f>
        <v/>
      </c>
    </row>
    <row r="2629">
      <c r="AC2629">
        <f>IF($C2629="","",IF(COUNTIF('Códigos Santander (ref)'!$A$2:$A$79,$C2629)&gt;0,"SANTANDER",IF(COUNTIF('Códigos Itaú (ref)'!$A$2:$A$44,$C2629)&gt;0,"ITAU",IF(AND(TRIM(UPPER($I2629))="CONTRATUAL",ISNUMBER(SEARCH("INDIVIDUAL",SUBSTITUTE(UPPER($D2629)," ","")))),"PREMIUM FREE",""))))</f>
        <v/>
      </c>
    </row>
    <row r="2630">
      <c r="AC2630">
        <f>IF($C2630="","",IF(COUNTIF('Códigos Santander (ref)'!$A$2:$A$79,$C2630)&gt;0,"SANTANDER",IF(COUNTIF('Códigos Itaú (ref)'!$A$2:$A$44,$C2630)&gt;0,"ITAU",IF(AND(TRIM(UPPER($I2630))="CONTRATUAL",ISNUMBER(SEARCH("INDIVIDUAL",SUBSTITUTE(UPPER($D2630)," ","")))),"PREMIUM FREE",""))))</f>
        <v/>
      </c>
    </row>
    <row r="2631">
      <c r="AC2631">
        <f>IF($C2631="","",IF(COUNTIF('Códigos Santander (ref)'!$A$2:$A$79,$C2631)&gt;0,"SANTANDER",IF(COUNTIF('Códigos Itaú (ref)'!$A$2:$A$44,$C2631)&gt;0,"ITAU",IF(AND(TRIM(UPPER($I2631))="CONTRATUAL",ISNUMBER(SEARCH("INDIVIDUAL",SUBSTITUTE(UPPER($D2631)," ","")))),"PREMIUM FREE",""))))</f>
        <v/>
      </c>
    </row>
    <row r="2632">
      <c r="AC2632">
        <f>IF($C2632="","",IF(COUNTIF('Códigos Santander (ref)'!$A$2:$A$79,$C2632)&gt;0,"SANTANDER",IF(COUNTIF('Códigos Itaú (ref)'!$A$2:$A$44,$C2632)&gt;0,"ITAU",IF(AND(TRIM(UPPER($I2632))="CONTRATUAL",ISNUMBER(SEARCH("INDIVIDUAL",SUBSTITUTE(UPPER($D2632)," ","")))),"PREMIUM FREE",""))))</f>
        <v/>
      </c>
    </row>
    <row r="2633">
      <c r="AC2633">
        <f>IF($C2633="","",IF(COUNTIF('Códigos Santander (ref)'!$A$2:$A$79,$C2633)&gt;0,"SANTANDER",IF(COUNTIF('Códigos Itaú (ref)'!$A$2:$A$44,$C2633)&gt;0,"ITAU",IF(AND(TRIM(UPPER($I2633))="CONTRATUAL",ISNUMBER(SEARCH("INDIVIDUAL",SUBSTITUTE(UPPER($D2633)," ","")))),"PREMIUM FREE",""))))</f>
        <v/>
      </c>
    </row>
    <row r="2634">
      <c r="AC2634">
        <f>IF($C2634="","",IF(COUNTIF('Códigos Santander (ref)'!$A$2:$A$79,$C2634)&gt;0,"SANTANDER",IF(COUNTIF('Códigos Itaú (ref)'!$A$2:$A$44,$C2634)&gt;0,"ITAU",IF(AND(TRIM(UPPER($I2634))="CONTRATUAL",ISNUMBER(SEARCH("INDIVIDUAL",SUBSTITUTE(UPPER($D2634)," ","")))),"PREMIUM FREE",""))))</f>
        <v/>
      </c>
    </row>
    <row r="2635">
      <c r="AC2635">
        <f>IF($C2635="","",IF(COUNTIF('Códigos Santander (ref)'!$A$2:$A$79,$C2635)&gt;0,"SANTANDER",IF(COUNTIF('Códigos Itaú (ref)'!$A$2:$A$44,$C2635)&gt;0,"ITAU",IF(AND(TRIM(UPPER($I2635))="CONTRATUAL",ISNUMBER(SEARCH("INDIVIDUAL",SUBSTITUTE(UPPER($D2635)," ","")))),"PREMIUM FREE",""))))</f>
        <v/>
      </c>
    </row>
    <row r="2636">
      <c r="AC2636">
        <f>IF($C2636="","",IF(COUNTIF('Códigos Santander (ref)'!$A$2:$A$79,$C2636)&gt;0,"SANTANDER",IF(COUNTIF('Códigos Itaú (ref)'!$A$2:$A$44,$C2636)&gt;0,"ITAU",IF(AND(TRIM(UPPER($I2636))="CONTRATUAL",ISNUMBER(SEARCH("INDIVIDUAL",SUBSTITUTE(UPPER($D2636)," ","")))),"PREMIUM FREE",""))))</f>
        <v/>
      </c>
    </row>
    <row r="2637">
      <c r="AC2637">
        <f>IF($C2637="","",IF(COUNTIF('Códigos Santander (ref)'!$A$2:$A$79,$C2637)&gt;0,"SANTANDER",IF(COUNTIF('Códigos Itaú (ref)'!$A$2:$A$44,$C2637)&gt;0,"ITAU",IF(AND(TRIM(UPPER($I2637))="CONTRATUAL",ISNUMBER(SEARCH("INDIVIDUAL",SUBSTITUTE(UPPER($D2637)," ","")))),"PREMIUM FREE",""))))</f>
        <v/>
      </c>
    </row>
    <row r="2638">
      <c r="AC2638">
        <f>IF($C2638="","",IF(COUNTIF('Códigos Santander (ref)'!$A$2:$A$79,$C2638)&gt;0,"SANTANDER",IF(COUNTIF('Códigos Itaú (ref)'!$A$2:$A$44,$C2638)&gt;0,"ITAU",IF(AND(TRIM(UPPER($I2638))="CONTRATUAL",ISNUMBER(SEARCH("INDIVIDUAL",SUBSTITUTE(UPPER($D2638)," ","")))),"PREMIUM FREE",""))))</f>
        <v/>
      </c>
    </row>
    <row r="2639">
      <c r="AC2639">
        <f>IF($C2639="","",IF(COUNTIF('Códigos Santander (ref)'!$A$2:$A$79,$C2639)&gt;0,"SANTANDER",IF(COUNTIF('Códigos Itaú (ref)'!$A$2:$A$44,$C2639)&gt;0,"ITAU",IF(AND(TRIM(UPPER($I2639))="CONTRATUAL",ISNUMBER(SEARCH("INDIVIDUAL",SUBSTITUTE(UPPER($D2639)," ","")))),"PREMIUM FREE",""))))</f>
        <v/>
      </c>
    </row>
    <row r="2640">
      <c r="AC2640">
        <f>IF($C2640="","",IF(COUNTIF('Códigos Santander (ref)'!$A$2:$A$79,$C2640)&gt;0,"SANTANDER",IF(COUNTIF('Códigos Itaú (ref)'!$A$2:$A$44,$C2640)&gt;0,"ITAU",IF(AND(TRIM(UPPER($I2640))="CONTRATUAL",ISNUMBER(SEARCH("INDIVIDUAL",SUBSTITUTE(UPPER($D2640)," ","")))),"PREMIUM FREE",""))))</f>
        <v/>
      </c>
    </row>
    <row r="2641">
      <c r="AC2641">
        <f>IF($C2641="","",IF(COUNTIF('Códigos Santander (ref)'!$A$2:$A$79,$C2641)&gt;0,"SANTANDER",IF(COUNTIF('Códigos Itaú (ref)'!$A$2:$A$44,$C2641)&gt;0,"ITAU",IF(AND(TRIM(UPPER($I2641))="CONTRATUAL",ISNUMBER(SEARCH("INDIVIDUAL",SUBSTITUTE(UPPER($D2641)," ","")))),"PREMIUM FREE",""))))</f>
        <v/>
      </c>
    </row>
    <row r="2642">
      <c r="AC2642">
        <f>IF($C2642="","",IF(COUNTIF('Códigos Santander (ref)'!$A$2:$A$79,$C2642)&gt;0,"SANTANDER",IF(COUNTIF('Códigos Itaú (ref)'!$A$2:$A$44,$C2642)&gt;0,"ITAU",IF(AND(TRIM(UPPER($I2642))="CONTRATUAL",ISNUMBER(SEARCH("INDIVIDUAL",SUBSTITUTE(UPPER($D2642)," ","")))),"PREMIUM FREE",""))))</f>
        <v/>
      </c>
    </row>
    <row r="2643">
      <c r="AC2643">
        <f>IF($C2643="","",IF(COUNTIF('Códigos Santander (ref)'!$A$2:$A$79,$C2643)&gt;0,"SANTANDER",IF(COUNTIF('Códigos Itaú (ref)'!$A$2:$A$44,$C2643)&gt;0,"ITAU",IF(AND(TRIM(UPPER($I2643))="CONTRATUAL",ISNUMBER(SEARCH("INDIVIDUAL",SUBSTITUTE(UPPER($D2643)," ","")))),"PREMIUM FREE",""))))</f>
        <v/>
      </c>
    </row>
    <row r="2644">
      <c r="AC2644">
        <f>IF($C2644="","",IF(COUNTIF('Códigos Santander (ref)'!$A$2:$A$79,$C2644)&gt;0,"SANTANDER",IF(COUNTIF('Códigos Itaú (ref)'!$A$2:$A$44,$C2644)&gt;0,"ITAU",IF(AND(TRIM(UPPER($I2644))="CONTRATUAL",ISNUMBER(SEARCH("INDIVIDUAL",SUBSTITUTE(UPPER($D2644)," ","")))),"PREMIUM FREE",""))))</f>
        <v/>
      </c>
    </row>
    <row r="2645">
      <c r="AC2645">
        <f>IF($C2645="","",IF(COUNTIF('Códigos Santander (ref)'!$A$2:$A$79,$C2645)&gt;0,"SANTANDER",IF(COUNTIF('Códigos Itaú (ref)'!$A$2:$A$44,$C2645)&gt;0,"ITAU",IF(AND(TRIM(UPPER($I2645))="CONTRATUAL",ISNUMBER(SEARCH("INDIVIDUAL",SUBSTITUTE(UPPER($D2645)," ","")))),"PREMIUM FREE",""))))</f>
        <v/>
      </c>
    </row>
    <row r="2646">
      <c r="AC2646">
        <f>IF($C2646="","",IF(COUNTIF('Códigos Santander (ref)'!$A$2:$A$79,$C2646)&gt;0,"SANTANDER",IF(COUNTIF('Códigos Itaú (ref)'!$A$2:$A$44,$C2646)&gt;0,"ITAU",IF(AND(TRIM(UPPER($I2646))="CONTRATUAL",ISNUMBER(SEARCH("INDIVIDUAL",SUBSTITUTE(UPPER($D2646)," ","")))),"PREMIUM FREE",""))))</f>
        <v/>
      </c>
    </row>
    <row r="2647">
      <c r="AC2647">
        <f>IF($C2647="","",IF(COUNTIF('Códigos Santander (ref)'!$A$2:$A$79,$C2647)&gt;0,"SANTANDER",IF(COUNTIF('Códigos Itaú (ref)'!$A$2:$A$44,$C2647)&gt;0,"ITAU",IF(AND(TRIM(UPPER($I2647))="CONTRATUAL",ISNUMBER(SEARCH("INDIVIDUAL",SUBSTITUTE(UPPER($D2647)," ","")))),"PREMIUM FREE",""))))</f>
        <v/>
      </c>
    </row>
    <row r="2648">
      <c r="AC2648">
        <f>IF($C2648="","",IF(COUNTIF('Códigos Santander (ref)'!$A$2:$A$79,$C2648)&gt;0,"SANTANDER",IF(COUNTIF('Códigos Itaú (ref)'!$A$2:$A$44,$C2648)&gt;0,"ITAU",IF(AND(TRIM(UPPER($I2648))="CONTRATUAL",ISNUMBER(SEARCH("INDIVIDUAL",SUBSTITUTE(UPPER($D2648)," ","")))),"PREMIUM FREE",""))))</f>
        <v/>
      </c>
    </row>
    <row r="2649">
      <c r="AC2649">
        <f>IF($C2649="","",IF(COUNTIF('Códigos Santander (ref)'!$A$2:$A$79,$C2649)&gt;0,"SANTANDER",IF(COUNTIF('Códigos Itaú (ref)'!$A$2:$A$44,$C2649)&gt;0,"ITAU",IF(AND(TRIM(UPPER($I2649))="CONTRATUAL",ISNUMBER(SEARCH("INDIVIDUAL",SUBSTITUTE(UPPER($D2649)," ","")))),"PREMIUM FREE",""))))</f>
        <v/>
      </c>
    </row>
    <row r="2650">
      <c r="AC2650">
        <f>IF($C2650="","",IF(COUNTIF('Códigos Santander (ref)'!$A$2:$A$79,$C2650)&gt;0,"SANTANDER",IF(COUNTIF('Códigos Itaú (ref)'!$A$2:$A$44,$C2650)&gt;0,"ITAU",IF(AND(TRIM(UPPER($I2650))="CONTRATUAL",ISNUMBER(SEARCH("INDIVIDUAL",SUBSTITUTE(UPPER($D2650)," ","")))),"PREMIUM FREE",""))))</f>
        <v/>
      </c>
    </row>
    <row r="2651">
      <c r="AC2651">
        <f>IF($C2651="","",IF(COUNTIF('Códigos Santander (ref)'!$A$2:$A$79,$C2651)&gt;0,"SANTANDER",IF(COUNTIF('Códigos Itaú (ref)'!$A$2:$A$44,$C2651)&gt;0,"ITAU",IF(AND(TRIM(UPPER($I2651))="CONTRATUAL",ISNUMBER(SEARCH("INDIVIDUAL",SUBSTITUTE(UPPER($D2651)," ","")))),"PREMIUM FREE",""))))</f>
        <v/>
      </c>
    </row>
    <row r="2652">
      <c r="AC2652">
        <f>IF($C2652="","",IF(COUNTIF('Códigos Santander (ref)'!$A$2:$A$79,$C2652)&gt;0,"SANTANDER",IF(COUNTIF('Códigos Itaú (ref)'!$A$2:$A$44,$C2652)&gt;0,"ITAU",IF(AND(TRIM(UPPER($I2652))="CONTRATUAL",ISNUMBER(SEARCH("INDIVIDUAL",SUBSTITUTE(UPPER($D2652)," ","")))),"PREMIUM FREE",""))))</f>
        <v/>
      </c>
    </row>
    <row r="2653">
      <c r="AC2653">
        <f>IF($C2653="","",IF(COUNTIF('Códigos Santander (ref)'!$A$2:$A$79,$C2653)&gt;0,"SANTANDER",IF(COUNTIF('Códigos Itaú (ref)'!$A$2:$A$44,$C2653)&gt;0,"ITAU",IF(AND(TRIM(UPPER($I2653))="CONTRATUAL",ISNUMBER(SEARCH("INDIVIDUAL",SUBSTITUTE(UPPER($D2653)," ","")))),"PREMIUM FREE",""))))</f>
        <v/>
      </c>
    </row>
    <row r="2654">
      <c r="AC2654">
        <f>IF($C2654="","",IF(COUNTIF('Códigos Santander (ref)'!$A$2:$A$79,$C2654)&gt;0,"SANTANDER",IF(COUNTIF('Códigos Itaú (ref)'!$A$2:$A$44,$C2654)&gt;0,"ITAU",IF(AND(TRIM(UPPER($I2654))="CONTRATUAL",ISNUMBER(SEARCH("INDIVIDUAL",SUBSTITUTE(UPPER($D2654)," ","")))),"PREMIUM FREE",""))))</f>
        <v/>
      </c>
    </row>
    <row r="2655">
      <c r="AC2655">
        <f>IF($C2655="","",IF(COUNTIF('Códigos Santander (ref)'!$A$2:$A$79,$C2655)&gt;0,"SANTANDER",IF(COUNTIF('Códigos Itaú (ref)'!$A$2:$A$44,$C2655)&gt;0,"ITAU",IF(AND(TRIM(UPPER($I2655))="CONTRATUAL",ISNUMBER(SEARCH("INDIVIDUAL",SUBSTITUTE(UPPER($D2655)," ","")))),"PREMIUM FREE",""))))</f>
        <v/>
      </c>
    </row>
    <row r="2656">
      <c r="AC2656">
        <f>IF($C2656="","",IF(COUNTIF('Códigos Santander (ref)'!$A$2:$A$79,$C2656)&gt;0,"SANTANDER",IF(COUNTIF('Códigos Itaú (ref)'!$A$2:$A$44,$C2656)&gt;0,"ITAU",IF(AND(TRIM(UPPER($I2656))="CONTRATUAL",ISNUMBER(SEARCH("INDIVIDUAL",SUBSTITUTE(UPPER($D2656)," ","")))),"PREMIUM FREE",""))))</f>
        <v/>
      </c>
    </row>
    <row r="2657">
      <c r="AC2657">
        <f>IF($C2657="","",IF(COUNTIF('Códigos Santander (ref)'!$A$2:$A$79,$C2657)&gt;0,"SANTANDER",IF(COUNTIF('Códigos Itaú (ref)'!$A$2:$A$44,$C2657)&gt;0,"ITAU",IF(AND(TRIM(UPPER($I2657))="CONTRATUAL",ISNUMBER(SEARCH("INDIVIDUAL",SUBSTITUTE(UPPER($D2657)," ","")))),"PREMIUM FREE",""))))</f>
        <v/>
      </c>
    </row>
    <row r="2658">
      <c r="AC2658">
        <f>IF($C2658="","",IF(COUNTIF('Códigos Santander (ref)'!$A$2:$A$79,$C2658)&gt;0,"SANTANDER",IF(COUNTIF('Códigos Itaú (ref)'!$A$2:$A$44,$C2658)&gt;0,"ITAU",IF(AND(TRIM(UPPER($I2658))="CONTRATUAL",ISNUMBER(SEARCH("INDIVIDUAL",SUBSTITUTE(UPPER($D2658)," ","")))),"PREMIUM FREE",""))))</f>
        <v/>
      </c>
    </row>
    <row r="2659">
      <c r="AC2659">
        <f>IF($C2659="","",IF(COUNTIF('Códigos Santander (ref)'!$A$2:$A$79,$C2659)&gt;0,"SANTANDER",IF(COUNTIF('Códigos Itaú (ref)'!$A$2:$A$44,$C2659)&gt;0,"ITAU",IF(AND(TRIM(UPPER($I2659))="CONTRATUAL",ISNUMBER(SEARCH("INDIVIDUAL",SUBSTITUTE(UPPER($D2659)," ","")))),"PREMIUM FREE",""))))</f>
        <v/>
      </c>
    </row>
    <row r="2660">
      <c r="AC2660">
        <f>IF($C2660="","",IF(COUNTIF('Códigos Santander (ref)'!$A$2:$A$79,$C2660)&gt;0,"SANTANDER",IF(COUNTIF('Códigos Itaú (ref)'!$A$2:$A$44,$C2660)&gt;0,"ITAU",IF(AND(TRIM(UPPER($I2660))="CONTRATUAL",ISNUMBER(SEARCH("INDIVIDUAL",SUBSTITUTE(UPPER($D2660)," ","")))),"PREMIUM FREE",""))))</f>
        <v/>
      </c>
    </row>
    <row r="2661">
      <c r="AC2661">
        <f>IF($C2661="","",IF(COUNTIF('Códigos Santander (ref)'!$A$2:$A$79,$C2661)&gt;0,"SANTANDER",IF(COUNTIF('Códigos Itaú (ref)'!$A$2:$A$44,$C2661)&gt;0,"ITAU",IF(AND(TRIM(UPPER($I2661))="CONTRATUAL",ISNUMBER(SEARCH("INDIVIDUAL",SUBSTITUTE(UPPER($D2661)," ","")))),"PREMIUM FREE",""))))</f>
        <v/>
      </c>
    </row>
    <row r="2662">
      <c r="AC2662">
        <f>IF($C2662="","",IF(COUNTIF('Códigos Santander (ref)'!$A$2:$A$79,$C2662)&gt;0,"SANTANDER",IF(COUNTIF('Códigos Itaú (ref)'!$A$2:$A$44,$C2662)&gt;0,"ITAU",IF(AND(TRIM(UPPER($I2662))="CONTRATUAL",ISNUMBER(SEARCH("INDIVIDUAL",SUBSTITUTE(UPPER($D2662)," ","")))),"PREMIUM FREE",""))))</f>
        <v/>
      </c>
    </row>
    <row r="2663">
      <c r="AC2663">
        <f>IF($C2663="","",IF(COUNTIF('Códigos Santander (ref)'!$A$2:$A$79,$C2663)&gt;0,"SANTANDER",IF(COUNTIF('Códigos Itaú (ref)'!$A$2:$A$44,$C2663)&gt;0,"ITAU",IF(AND(TRIM(UPPER($I2663))="CONTRATUAL",ISNUMBER(SEARCH("INDIVIDUAL",SUBSTITUTE(UPPER($D2663)," ","")))),"PREMIUM FREE",""))))</f>
        <v/>
      </c>
    </row>
    <row r="2664">
      <c r="AC2664">
        <f>IF($C2664="","",IF(COUNTIF('Códigos Santander (ref)'!$A$2:$A$79,$C2664)&gt;0,"SANTANDER",IF(COUNTIF('Códigos Itaú (ref)'!$A$2:$A$44,$C2664)&gt;0,"ITAU",IF(AND(TRIM(UPPER($I2664))="CONTRATUAL",ISNUMBER(SEARCH("INDIVIDUAL",SUBSTITUTE(UPPER($D2664)," ","")))),"PREMIUM FREE",""))))</f>
        <v/>
      </c>
    </row>
    <row r="2665">
      <c r="AC2665">
        <f>IF($C2665="","",IF(COUNTIF('Códigos Santander (ref)'!$A$2:$A$79,$C2665)&gt;0,"SANTANDER",IF(COUNTIF('Códigos Itaú (ref)'!$A$2:$A$44,$C2665)&gt;0,"ITAU",IF(AND(TRIM(UPPER($I2665))="CONTRATUAL",ISNUMBER(SEARCH("INDIVIDUAL",SUBSTITUTE(UPPER($D2665)," ","")))),"PREMIUM FREE",""))))</f>
        <v/>
      </c>
    </row>
    <row r="2666">
      <c r="AC2666">
        <f>IF($C2666="","",IF(COUNTIF('Códigos Santander (ref)'!$A$2:$A$79,$C2666)&gt;0,"SANTANDER",IF(COUNTIF('Códigos Itaú (ref)'!$A$2:$A$44,$C2666)&gt;0,"ITAU",IF(AND(TRIM(UPPER($I2666))="CONTRATUAL",ISNUMBER(SEARCH("INDIVIDUAL",SUBSTITUTE(UPPER($D2666)," ","")))),"PREMIUM FREE",""))))</f>
        <v/>
      </c>
    </row>
    <row r="2667">
      <c r="AC2667">
        <f>IF($C2667="","",IF(COUNTIF('Códigos Santander (ref)'!$A$2:$A$79,$C2667)&gt;0,"SANTANDER",IF(COUNTIF('Códigos Itaú (ref)'!$A$2:$A$44,$C2667)&gt;0,"ITAU",IF(AND(TRIM(UPPER($I2667))="CONTRATUAL",ISNUMBER(SEARCH("INDIVIDUAL",SUBSTITUTE(UPPER($D2667)," ","")))),"PREMIUM FREE",""))))</f>
        <v/>
      </c>
    </row>
    <row r="2668">
      <c r="AC2668">
        <f>IF($C2668="","",IF(COUNTIF('Códigos Santander (ref)'!$A$2:$A$79,$C2668)&gt;0,"SANTANDER",IF(COUNTIF('Códigos Itaú (ref)'!$A$2:$A$44,$C2668)&gt;0,"ITAU",IF(AND(TRIM(UPPER($I2668))="CONTRATUAL",ISNUMBER(SEARCH("INDIVIDUAL",SUBSTITUTE(UPPER($D2668)," ","")))),"PREMIUM FREE",""))))</f>
        <v/>
      </c>
    </row>
    <row r="2669">
      <c r="AC2669">
        <f>IF($C2669="","",IF(COUNTIF('Códigos Santander (ref)'!$A$2:$A$79,$C2669)&gt;0,"SANTANDER",IF(COUNTIF('Códigos Itaú (ref)'!$A$2:$A$44,$C2669)&gt;0,"ITAU",IF(AND(TRIM(UPPER($I2669))="CONTRATUAL",ISNUMBER(SEARCH("INDIVIDUAL",SUBSTITUTE(UPPER($D2669)," ","")))),"PREMIUM FREE",""))))</f>
        <v/>
      </c>
    </row>
    <row r="2670">
      <c r="AC2670">
        <f>IF($C2670="","",IF(COUNTIF('Códigos Santander (ref)'!$A$2:$A$79,$C2670)&gt;0,"SANTANDER",IF(COUNTIF('Códigos Itaú (ref)'!$A$2:$A$44,$C2670)&gt;0,"ITAU",IF(AND(TRIM(UPPER($I2670))="CONTRATUAL",ISNUMBER(SEARCH("INDIVIDUAL",SUBSTITUTE(UPPER($D2670)," ","")))),"PREMIUM FREE",""))))</f>
        <v/>
      </c>
    </row>
    <row r="2671">
      <c r="AC2671">
        <f>IF($C2671="","",IF(COUNTIF('Códigos Santander (ref)'!$A$2:$A$79,$C2671)&gt;0,"SANTANDER",IF(COUNTIF('Códigos Itaú (ref)'!$A$2:$A$44,$C2671)&gt;0,"ITAU",IF(AND(TRIM(UPPER($I2671))="CONTRATUAL",ISNUMBER(SEARCH("INDIVIDUAL",SUBSTITUTE(UPPER($D2671)," ","")))),"PREMIUM FREE",""))))</f>
        <v/>
      </c>
    </row>
    <row r="2672">
      <c r="AC2672">
        <f>IF($C2672="","",IF(COUNTIF('Códigos Santander (ref)'!$A$2:$A$79,$C2672)&gt;0,"SANTANDER",IF(COUNTIF('Códigos Itaú (ref)'!$A$2:$A$44,$C2672)&gt;0,"ITAU",IF(AND(TRIM(UPPER($I2672))="CONTRATUAL",ISNUMBER(SEARCH("INDIVIDUAL",SUBSTITUTE(UPPER($D2672)," ","")))),"PREMIUM FREE",""))))</f>
        <v/>
      </c>
    </row>
    <row r="2673">
      <c r="AC2673">
        <f>IF($C2673="","",IF(COUNTIF('Códigos Santander (ref)'!$A$2:$A$79,$C2673)&gt;0,"SANTANDER",IF(COUNTIF('Códigos Itaú (ref)'!$A$2:$A$44,$C2673)&gt;0,"ITAU",IF(AND(TRIM(UPPER($I2673))="CONTRATUAL",ISNUMBER(SEARCH("INDIVIDUAL",SUBSTITUTE(UPPER($D2673)," ","")))),"PREMIUM FREE",""))))</f>
        <v/>
      </c>
    </row>
    <row r="2674">
      <c r="AC2674">
        <f>IF($C2674="","",IF(COUNTIF('Códigos Santander (ref)'!$A$2:$A$79,$C2674)&gt;0,"SANTANDER",IF(COUNTIF('Códigos Itaú (ref)'!$A$2:$A$44,$C2674)&gt;0,"ITAU",IF(AND(TRIM(UPPER($I2674))="CONTRATUAL",ISNUMBER(SEARCH("INDIVIDUAL",SUBSTITUTE(UPPER($D2674)," ","")))),"PREMIUM FREE",""))))</f>
        <v/>
      </c>
    </row>
    <row r="2675">
      <c r="AC2675">
        <f>IF($C2675="","",IF(COUNTIF('Códigos Santander (ref)'!$A$2:$A$79,$C2675)&gt;0,"SANTANDER",IF(COUNTIF('Códigos Itaú (ref)'!$A$2:$A$44,$C2675)&gt;0,"ITAU",IF(AND(TRIM(UPPER($I2675))="CONTRATUAL",ISNUMBER(SEARCH("INDIVIDUAL",SUBSTITUTE(UPPER($D2675)," ","")))),"PREMIUM FREE",""))))</f>
        <v/>
      </c>
    </row>
    <row r="2676">
      <c r="AC2676">
        <f>IF($C2676="","",IF(COUNTIF('Códigos Santander (ref)'!$A$2:$A$79,$C2676)&gt;0,"SANTANDER",IF(COUNTIF('Códigos Itaú (ref)'!$A$2:$A$44,$C2676)&gt;0,"ITAU",IF(AND(TRIM(UPPER($I2676))="CONTRATUAL",ISNUMBER(SEARCH("INDIVIDUAL",SUBSTITUTE(UPPER($D2676)," ","")))),"PREMIUM FREE",""))))</f>
        <v/>
      </c>
    </row>
    <row r="2677">
      <c r="AC2677">
        <f>IF($C2677="","",IF(COUNTIF('Códigos Santander (ref)'!$A$2:$A$79,$C2677)&gt;0,"SANTANDER",IF(COUNTIF('Códigos Itaú (ref)'!$A$2:$A$44,$C2677)&gt;0,"ITAU",IF(AND(TRIM(UPPER($I2677))="CONTRATUAL",ISNUMBER(SEARCH("INDIVIDUAL",SUBSTITUTE(UPPER($D2677)," ","")))),"PREMIUM FREE",""))))</f>
        <v/>
      </c>
    </row>
    <row r="2678">
      <c r="AC2678">
        <f>IF($C2678="","",IF(COUNTIF('Códigos Santander (ref)'!$A$2:$A$79,$C2678)&gt;0,"SANTANDER",IF(COUNTIF('Códigos Itaú (ref)'!$A$2:$A$44,$C2678)&gt;0,"ITAU",IF(AND(TRIM(UPPER($I2678))="CONTRATUAL",ISNUMBER(SEARCH("INDIVIDUAL",SUBSTITUTE(UPPER($D2678)," ","")))),"PREMIUM FREE",""))))</f>
        <v/>
      </c>
    </row>
    <row r="2679">
      <c r="AC2679">
        <f>IF($C2679="","",IF(COUNTIF('Códigos Santander (ref)'!$A$2:$A$79,$C2679)&gt;0,"SANTANDER",IF(COUNTIF('Códigos Itaú (ref)'!$A$2:$A$44,$C2679)&gt;0,"ITAU",IF(AND(TRIM(UPPER($I2679))="CONTRATUAL",ISNUMBER(SEARCH("INDIVIDUAL",SUBSTITUTE(UPPER($D2679)," ","")))),"PREMIUM FREE",""))))</f>
        <v/>
      </c>
    </row>
    <row r="2680">
      <c r="AC2680">
        <f>IF($C2680="","",IF(COUNTIF('Códigos Santander (ref)'!$A$2:$A$79,$C2680)&gt;0,"SANTANDER",IF(COUNTIF('Códigos Itaú (ref)'!$A$2:$A$44,$C2680)&gt;0,"ITAU",IF(AND(TRIM(UPPER($I2680))="CONTRATUAL",ISNUMBER(SEARCH("INDIVIDUAL",SUBSTITUTE(UPPER($D2680)," ","")))),"PREMIUM FREE",""))))</f>
        <v/>
      </c>
    </row>
    <row r="2681">
      <c r="AC2681">
        <f>IF($C2681="","",IF(COUNTIF('Códigos Santander (ref)'!$A$2:$A$79,$C2681)&gt;0,"SANTANDER",IF(COUNTIF('Códigos Itaú (ref)'!$A$2:$A$44,$C2681)&gt;0,"ITAU",IF(AND(TRIM(UPPER($I2681))="CONTRATUAL",ISNUMBER(SEARCH("INDIVIDUAL",SUBSTITUTE(UPPER($D2681)," ","")))),"PREMIUM FREE",""))))</f>
        <v/>
      </c>
    </row>
    <row r="2682">
      <c r="AC2682">
        <f>IF($C2682="","",IF(COUNTIF('Códigos Santander (ref)'!$A$2:$A$79,$C2682)&gt;0,"SANTANDER",IF(COUNTIF('Códigos Itaú (ref)'!$A$2:$A$44,$C2682)&gt;0,"ITAU",IF(AND(TRIM(UPPER($I2682))="CONTRATUAL",ISNUMBER(SEARCH("INDIVIDUAL",SUBSTITUTE(UPPER($D2682)," ","")))),"PREMIUM FREE",""))))</f>
        <v/>
      </c>
    </row>
    <row r="2683">
      <c r="AC2683">
        <f>IF($C2683="","",IF(COUNTIF('Códigos Santander (ref)'!$A$2:$A$79,$C2683)&gt;0,"SANTANDER",IF(COUNTIF('Códigos Itaú (ref)'!$A$2:$A$44,$C2683)&gt;0,"ITAU",IF(AND(TRIM(UPPER($I2683))="CONTRATUAL",ISNUMBER(SEARCH("INDIVIDUAL",SUBSTITUTE(UPPER($D2683)," ","")))),"PREMIUM FREE",""))))</f>
        <v/>
      </c>
    </row>
    <row r="2684">
      <c r="AC2684">
        <f>IF($C2684="","",IF(COUNTIF('Códigos Santander (ref)'!$A$2:$A$79,$C2684)&gt;0,"SANTANDER",IF(COUNTIF('Códigos Itaú (ref)'!$A$2:$A$44,$C2684)&gt;0,"ITAU",IF(AND(TRIM(UPPER($I2684))="CONTRATUAL",ISNUMBER(SEARCH("INDIVIDUAL",SUBSTITUTE(UPPER($D2684)," ","")))),"PREMIUM FREE",""))))</f>
        <v/>
      </c>
    </row>
    <row r="2685">
      <c r="AC2685">
        <f>IF($C2685="","",IF(COUNTIF('Códigos Santander (ref)'!$A$2:$A$79,$C2685)&gt;0,"SANTANDER",IF(COUNTIF('Códigos Itaú (ref)'!$A$2:$A$44,$C2685)&gt;0,"ITAU",IF(AND(TRIM(UPPER($I2685))="CONTRATUAL",ISNUMBER(SEARCH("INDIVIDUAL",SUBSTITUTE(UPPER($D2685)," ","")))),"PREMIUM FREE",""))))</f>
        <v/>
      </c>
    </row>
    <row r="2686">
      <c r="AC2686">
        <f>IF($C2686="","",IF(COUNTIF('Códigos Santander (ref)'!$A$2:$A$79,$C2686)&gt;0,"SANTANDER",IF(COUNTIF('Códigos Itaú (ref)'!$A$2:$A$44,$C2686)&gt;0,"ITAU",IF(AND(TRIM(UPPER($I2686))="CONTRATUAL",ISNUMBER(SEARCH("INDIVIDUAL",SUBSTITUTE(UPPER($D2686)," ","")))),"PREMIUM FREE",""))))</f>
        <v/>
      </c>
    </row>
    <row r="2687">
      <c r="AC2687">
        <f>IF($C2687="","",IF(COUNTIF('Códigos Santander (ref)'!$A$2:$A$79,$C2687)&gt;0,"SANTANDER",IF(COUNTIF('Códigos Itaú (ref)'!$A$2:$A$44,$C2687)&gt;0,"ITAU",IF(AND(TRIM(UPPER($I2687))="CONTRATUAL",ISNUMBER(SEARCH("INDIVIDUAL",SUBSTITUTE(UPPER($D2687)," ","")))),"PREMIUM FREE",""))))</f>
        <v/>
      </c>
    </row>
    <row r="2688">
      <c r="AC2688">
        <f>IF($C2688="","",IF(COUNTIF('Códigos Santander (ref)'!$A$2:$A$79,$C2688)&gt;0,"SANTANDER",IF(COUNTIF('Códigos Itaú (ref)'!$A$2:$A$44,$C2688)&gt;0,"ITAU",IF(AND(TRIM(UPPER($I2688))="CONTRATUAL",ISNUMBER(SEARCH("INDIVIDUAL",SUBSTITUTE(UPPER($D2688)," ","")))),"PREMIUM FREE",""))))</f>
        <v/>
      </c>
    </row>
    <row r="2689">
      <c r="AC2689">
        <f>IF($C2689="","",IF(COUNTIF('Códigos Santander (ref)'!$A$2:$A$79,$C2689)&gt;0,"SANTANDER",IF(COUNTIF('Códigos Itaú (ref)'!$A$2:$A$44,$C2689)&gt;0,"ITAU",IF(AND(TRIM(UPPER($I2689))="CONTRATUAL",ISNUMBER(SEARCH("INDIVIDUAL",SUBSTITUTE(UPPER($D2689)," ","")))),"PREMIUM FREE",""))))</f>
        <v/>
      </c>
    </row>
    <row r="2690">
      <c r="AC2690">
        <f>IF($C2690="","",IF(COUNTIF('Códigos Santander (ref)'!$A$2:$A$79,$C2690)&gt;0,"SANTANDER",IF(COUNTIF('Códigos Itaú (ref)'!$A$2:$A$44,$C2690)&gt;0,"ITAU",IF(AND(TRIM(UPPER($I2690))="CONTRATUAL",ISNUMBER(SEARCH("INDIVIDUAL",SUBSTITUTE(UPPER($D2690)," ","")))),"PREMIUM FREE",""))))</f>
        <v/>
      </c>
    </row>
    <row r="2691">
      <c r="AC2691">
        <f>IF($C2691="","",IF(COUNTIF('Códigos Santander (ref)'!$A$2:$A$79,$C2691)&gt;0,"SANTANDER",IF(COUNTIF('Códigos Itaú (ref)'!$A$2:$A$44,$C2691)&gt;0,"ITAU",IF(AND(TRIM(UPPER($I2691))="CONTRATUAL",ISNUMBER(SEARCH("INDIVIDUAL",SUBSTITUTE(UPPER($D2691)," ","")))),"PREMIUM FREE",""))))</f>
        <v/>
      </c>
    </row>
    <row r="2692">
      <c r="AC2692">
        <f>IF($C2692="","",IF(COUNTIF('Códigos Santander (ref)'!$A$2:$A$79,$C2692)&gt;0,"SANTANDER",IF(COUNTIF('Códigos Itaú (ref)'!$A$2:$A$44,$C2692)&gt;0,"ITAU",IF(AND(TRIM(UPPER($I2692))="CONTRATUAL",ISNUMBER(SEARCH("INDIVIDUAL",SUBSTITUTE(UPPER($D2692)," ","")))),"PREMIUM FREE",""))))</f>
        <v/>
      </c>
    </row>
    <row r="2693">
      <c r="AC2693">
        <f>IF($C2693="","",IF(COUNTIF('Códigos Santander (ref)'!$A$2:$A$79,$C2693)&gt;0,"SANTANDER",IF(COUNTIF('Códigos Itaú (ref)'!$A$2:$A$44,$C2693)&gt;0,"ITAU",IF(AND(TRIM(UPPER($I2693))="CONTRATUAL",ISNUMBER(SEARCH("INDIVIDUAL",SUBSTITUTE(UPPER($D2693)," ","")))),"PREMIUM FREE",""))))</f>
        <v/>
      </c>
    </row>
    <row r="2694">
      <c r="AC2694">
        <f>IF($C2694="","",IF(COUNTIF('Códigos Santander (ref)'!$A$2:$A$79,$C2694)&gt;0,"SANTANDER",IF(COUNTIF('Códigos Itaú (ref)'!$A$2:$A$44,$C2694)&gt;0,"ITAU",IF(AND(TRIM(UPPER($I2694))="CONTRATUAL",ISNUMBER(SEARCH("INDIVIDUAL",SUBSTITUTE(UPPER($D2694)," ","")))),"PREMIUM FREE",""))))</f>
        <v/>
      </c>
    </row>
    <row r="2695">
      <c r="AC2695">
        <f>IF($C2695="","",IF(COUNTIF('Códigos Santander (ref)'!$A$2:$A$79,$C2695)&gt;0,"SANTANDER",IF(COUNTIF('Códigos Itaú (ref)'!$A$2:$A$44,$C2695)&gt;0,"ITAU",IF(AND(TRIM(UPPER($I2695))="CONTRATUAL",ISNUMBER(SEARCH("INDIVIDUAL",SUBSTITUTE(UPPER($D2695)," ","")))),"PREMIUM FREE",""))))</f>
        <v/>
      </c>
    </row>
    <row r="2696">
      <c r="AC2696">
        <f>IF($C2696="","",IF(COUNTIF('Códigos Santander (ref)'!$A$2:$A$79,$C2696)&gt;0,"SANTANDER",IF(COUNTIF('Códigos Itaú (ref)'!$A$2:$A$44,$C2696)&gt;0,"ITAU",IF(AND(TRIM(UPPER($I2696))="CONTRATUAL",ISNUMBER(SEARCH("INDIVIDUAL",SUBSTITUTE(UPPER($D2696)," ","")))),"PREMIUM FREE",""))))</f>
        <v/>
      </c>
    </row>
    <row r="2697">
      <c r="AC2697">
        <f>IF($C2697="","",IF(COUNTIF('Códigos Santander (ref)'!$A$2:$A$79,$C2697)&gt;0,"SANTANDER",IF(COUNTIF('Códigos Itaú (ref)'!$A$2:$A$44,$C2697)&gt;0,"ITAU",IF(AND(TRIM(UPPER($I2697))="CONTRATUAL",ISNUMBER(SEARCH("INDIVIDUAL",SUBSTITUTE(UPPER($D2697)," ","")))),"PREMIUM FREE",""))))</f>
        <v/>
      </c>
    </row>
    <row r="2698">
      <c r="AC2698">
        <f>IF($C2698="","",IF(COUNTIF('Códigos Santander (ref)'!$A$2:$A$79,$C2698)&gt;0,"SANTANDER",IF(COUNTIF('Códigos Itaú (ref)'!$A$2:$A$44,$C2698)&gt;0,"ITAU",IF(AND(TRIM(UPPER($I2698))="CONTRATUAL",ISNUMBER(SEARCH("INDIVIDUAL",SUBSTITUTE(UPPER($D2698)," ","")))),"PREMIUM FREE",""))))</f>
        <v/>
      </c>
    </row>
    <row r="2699">
      <c r="AC2699">
        <f>IF($C2699="","",IF(COUNTIF('Códigos Santander (ref)'!$A$2:$A$79,$C2699)&gt;0,"SANTANDER",IF(COUNTIF('Códigos Itaú (ref)'!$A$2:$A$44,$C2699)&gt;0,"ITAU",IF(AND(TRIM(UPPER($I2699))="CONTRATUAL",ISNUMBER(SEARCH("INDIVIDUAL",SUBSTITUTE(UPPER($D2699)," ","")))),"PREMIUM FREE",""))))</f>
        <v/>
      </c>
    </row>
    <row r="2700">
      <c r="AC2700">
        <f>IF($C2700="","",IF(COUNTIF('Códigos Santander (ref)'!$A$2:$A$79,$C2700)&gt;0,"SANTANDER",IF(COUNTIF('Códigos Itaú (ref)'!$A$2:$A$44,$C2700)&gt;0,"ITAU",IF(AND(TRIM(UPPER($I2700))="CONTRATUAL",ISNUMBER(SEARCH("INDIVIDUAL",SUBSTITUTE(UPPER($D2700)," ","")))),"PREMIUM FREE",""))))</f>
        <v/>
      </c>
    </row>
    <row r="2701">
      <c r="AC2701">
        <f>IF($C2701="","",IF(COUNTIF('Códigos Santander (ref)'!$A$2:$A$79,$C2701)&gt;0,"SANTANDER",IF(COUNTIF('Códigos Itaú (ref)'!$A$2:$A$44,$C2701)&gt;0,"ITAU",IF(AND(TRIM(UPPER($I2701))="CONTRATUAL",ISNUMBER(SEARCH("INDIVIDUAL",SUBSTITUTE(UPPER($D2701)," ","")))),"PREMIUM FREE",""))))</f>
        <v/>
      </c>
    </row>
    <row r="2702">
      <c r="AC2702">
        <f>IF($C2702="","",IF(COUNTIF('Códigos Santander (ref)'!$A$2:$A$79,$C2702)&gt;0,"SANTANDER",IF(COUNTIF('Códigos Itaú (ref)'!$A$2:$A$44,$C2702)&gt;0,"ITAU",IF(AND(TRIM(UPPER($I2702))="CONTRATUAL",ISNUMBER(SEARCH("INDIVIDUAL",SUBSTITUTE(UPPER($D2702)," ","")))),"PREMIUM FREE",""))))</f>
        <v/>
      </c>
    </row>
    <row r="2703">
      <c r="AC2703">
        <f>IF($C2703="","",IF(COUNTIF('Códigos Santander (ref)'!$A$2:$A$79,$C2703)&gt;0,"SANTANDER",IF(COUNTIF('Códigos Itaú (ref)'!$A$2:$A$44,$C2703)&gt;0,"ITAU",IF(AND(TRIM(UPPER($I2703))="CONTRATUAL",ISNUMBER(SEARCH("INDIVIDUAL",SUBSTITUTE(UPPER($D2703)," ","")))),"PREMIUM FREE",""))))</f>
        <v/>
      </c>
    </row>
    <row r="2704">
      <c r="AC2704">
        <f>IF($C2704="","",IF(COUNTIF('Códigos Santander (ref)'!$A$2:$A$79,$C2704)&gt;0,"SANTANDER",IF(COUNTIF('Códigos Itaú (ref)'!$A$2:$A$44,$C2704)&gt;0,"ITAU",IF(AND(TRIM(UPPER($I2704))="CONTRATUAL",ISNUMBER(SEARCH("INDIVIDUAL",SUBSTITUTE(UPPER($D2704)," ","")))),"PREMIUM FREE",""))))</f>
        <v/>
      </c>
    </row>
    <row r="2705">
      <c r="AC2705">
        <f>IF($C2705="","",IF(COUNTIF('Códigos Santander (ref)'!$A$2:$A$79,$C2705)&gt;0,"SANTANDER",IF(COUNTIF('Códigos Itaú (ref)'!$A$2:$A$44,$C2705)&gt;0,"ITAU",IF(AND(TRIM(UPPER($I2705))="CONTRATUAL",ISNUMBER(SEARCH("INDIVIDUAL",SUBSTITUTE(UPPER($D2705)," ","")))),"PREMIUM FREE",""))))</f>
        <v/>
      </c>
    </row>
    <row r="2706">
      <c r="AC2706">
        <f>IF($C2706="","",IF(COUNTIF('Códigos Santander (ref)'!$A$2:$A$79,$C2706)&gt;0,"SANTANDER",IF(COUNTIF('Códigos Itaú (ref)'!$A$2:$A$44,$C2706)&gt;0,"ITAU",IF(AND(TRIM(UPPER($I2706))="CONTRATUAL",ISNUMBER(SEARCH("INDIVIDUAL",SUBSTITUTE(UPPER($D2706)," ","")))),"PREMIUM FREE",""))))</f>
        <v/>
      </c>
    </row>
    <row r="2707">
      <c r="AC2707">
        <f>IF($C2707="","",IF(COUNTIF('Códigos Santander (ref)'!$A$2:$A$79,$C2707)&gt;0,"SANTANDER",IF(COUNTIF('Códigos Itaú (ref)'!$A$2:$A$44,$C2707)&gt;0,"ITAU",IF(AND(TRIM(UPPER($I2707))="CONTRATUAL",ISNUMBER(SEARCH("INDIVIDUAL",SUBSTITUTE(UPPER($D2707)," ","")))),"PREMIUM FREE",""))))</f>
        <v/>
      </c>
    </row>
    <row r="2708">
      <c r="AC2708">
        <f>IF($C2708="","",IF(COUNTIF('Códigos Santander (ref)'!$A$2:$A$79,$C2708)&gt;0,"SANTANDER",IF(COUNTIF('Códigos Itaú (ref)'!$A$2:$A$44,$C2708)&gt;0,"ITAU",IF(AND(TRIM(UPPER($I2708))="CONTRATUAL",ISNUMBER(SEARCH("INDIVIDUAL",SUBSTITUTE(UPPER($D2708)," ","")))),"PREMIUM FREE",""))))</f>
        <v/>
      </c>
    </row>
    <row r="2709">
      <c r="AC2709">
        <f>IF($C2709="","",IF(COUNTIF('Códigos Santander (ref)'!$A$2:$A$79,$C2709)&gt;0,"SANTANDER",IF(COUNTIF('Códigos Itaú (ref)'!$A$2:$A$44,$C2709)&gt;0,"ITAU",IF(AND(TRIM(UPPER($I2709))="CONTRATUAL",ISNUMBER(SEARCH("INDIVIDUAL",SUBSTITUTE(UPPER($D2709)," ","")))),"PREMIUM FREE",""))))</f>
        <v/>
      </c>
    </row>
    <row r="2710">
      <c r="AC2710">
        <f>IF($C2710="","",IF(COUNTIF('Códigos Santander (ref)'!$A$2:$A$79,$C2710)&gt;0,"SANTANDER",IF(COUNTIF('Códigos Itaú (ref)'!$A$2:$A$44,$C2710)&gt;0,"ITAU",IF(AND(TRIM(UPPER($I2710))="CONTRATUAL",ISNUMBER(SEARCH("INDIVIDUAL",SUBSTITUTE(UPPER($D2710)," ","")))),"PREMIUM FREE",""))))</f>
        <v/>
      </c>
    </row>
    <row r="2711">
      <c r="AC2711">
        <f>IF($C2711="","",IF(COUNTIF('Códigos Santander (ref)'!$A$2:$A$79,$C2711)&gt;0,"SANTANDER",IF(COUNTIF('Códigos Itaú (ref)'!$A$2:$A$44,$C2711)&gt;0,"ITAU",IF(AND(TRIM(UPPER($I2711))="CONTRATUAL",ISNUMBER(SEARCH("INDIVIDUAL",SUBSTITUTE(UPPER($D2711)," ","")))),"PREMIUM FREE",""))))</f>
        <v/>
      </c>
    </row>
    <row r="2712">
      <c r="AC2712">
        <f>IF($C2712="","",IF(COUNTIF('Códigos Santander (ref)'!$A$2:$A$79,$C2712)&gt;0,"SANTANDER",IF(COUNTIF('Códigos Itaú (ref)'!$A$2:$A$44,$C2712)&gt;0,"ITAU",IF(AND(TRIM(UPPER($I2712))="CONTRATUAL",ISNUMBER(SEARCH("INDIVIDUAL",SUBSTITUTE(UPPER($D2712)," ","")))),"PREMIUM FREE",""))))</f>
        <v/>
      </c>
    </row>
    <row r="2713">
      <c r="AC2713">
        <f>IF($C2713="","",IF(COUNTIF('Códigos Santander (ref)'!$A$2:$A$79,$C2713)&gt;0,"SANTANDER",IF(COUNTIF('Códigos Itaú (ref)'!$A$2:$A$44,$C2713)&gt;0,"ITAU",IF(AND(TRIM(UPPER($I2713))="CONTRATUAL",ISNUMBER(SEARCH("INDIVIDUAL",SUBSTITUTE(UPPER($D2713)," ","")))),"PREMIUM FREE",""))))</f>
        <v/>
      </c>
    </row>
    <row r="2714">
      <c r="AC2714">
        <f>IF($C2714="","",IF(COUNTIF('Códigos Santander (ref)'!$A$2:$A$79,$C2714)&gt;0,"SANTANDER",IF(COUNTIF('Códigos Itaú (ref)'!$A$2:$A$44,$C2714)&gt;0,"ITAU",IF(AND(TRIM(UPPER($I2714))="CONTRATUAL",ISNUMBER(SEARCH("INDIVIDUAL",SUBSTITUTE(UPPER($D2714)," ","")))),"PREMIUM FREE",""))))</f>
        <v/>
      </c>
    </row>
    <row r="2715">
      <c r="AC2715">
        <f>IF($C2715="","",IF(COUNTIF('Códigos Santander (ref)'!$A$2:$A$79,$C2715)&gt;0,"SANTANDER",IF(COUNTIF('Códigos Itaú (ref)'!$A$2:$A$44,$C2715)&gt;0,"ITAU",IF(AND(TRIM(UPPER($I2715))="CONTRATUAL",ISNUMBER(SEARCH("INDIVIDUAL",SUBSTITUTE(UPPER($D2715)," ","")))),"PREMIUM FREE",""))))</f>
        <v/>
      </c>
    </row>
    <row r="2716">
      <c r="AC2716">
        <f>IF($C2716="","",IF(COUNTIF('Códigos Santander (ref)'!$A$2:$A$79,$C2716)&gt;0,"SANTANDER",IF(COUNTIF('Códigos Itaú (ref)'!$A$2:$A$44,$C2716)&gt;0,"ITAU",IF(AND(TRIM(UPPER($I2716))="CONTRATUAL",ISNUMBER(SEARCH("INDIVIDUAL",SUBSTITUTE(UPPER($D2716)," ","")))),"PREMIUM FREE",""))))</f>
        <v/>
      </c>
    </row>
    <row r="2717">
      <c r="AC2717">
        <f>IF($C2717="","",IF(COUNTIF('Códigos Santander (ref)'!$A$2:$A$79,$C2717)&gt;0,"SANTANDER",IF(COUNTIF('Códigos Itaú (ref)'!$A$2:$A$44,$C2717)&gt;0,"ITAU",IF(AND(TRIM(UPPER($I2717))="CONTRATUAL",ISNUMBER(SEARCH("INDIVIDUAL",SUBSTITUTE(UPPER($D2717)," ","")))),"PREMIUM FREE",""))))</f>
        <v/>
      </c>
    </row>
    <row r="2718">
      <c r="AC2718">
        <f>IF($C2718="","",IF(COUNTIF('Códigos Santander (ref)'!$A$2:$A$79,$C2718)&gt;0,"SANTANDER",IF(COUNTIF('Códigos Itaú (ref)'!$A$2:$A$44,$C2718)&gt;0,"ITAU",IF(AND(TRIM(UPPER($I2718))="CONTRATUAL",ISNUMBER(SEARCH("INDIVIDUAL",SUBSTITUTE(UPPER($D2718)," ","")))),"PREMIUM FREE",""))))</f>
        <v/>
      </c>
    </row>
    <row r="2719">
      <c r="AC2719">
        <f>IF($C2719="","",IF(COUNTIF('Códigos Santander (ref)'!$A$2:$A$79,$C2719)&gt;0,"SANTANDER",IF(COUNTIF('Códigos Itaú (ref)'!$A$2:$A$44,$C2719)&gt;0,"ITAU",IF(AND(TRIM(UPPER($I2719))="CONTRATUAL",ISNUMBER(SEARCH("INDIVIDUAL",SUBSTITUTE(UPPER($D2719)," ","")))),"PREMIUM FREE",""))))</f>
        <v/>
      </c>
    </row>
    <row r="2720">
      <c r="AC2720">
        <f>IF($C2720="","",IF(COUNTIF('Códigos Santander (ref)'!$A$2:$A$79,$C2720)&gt;0,"SANTANDER",IF(COUNTIF('Códigos Itaú (ref)'!$A$2:$A$44,$C2720)&gt;0,"ITAU",IF(AND(TRIM(UPPER($I2720))="CONTRATUAL",ISNUMBER(SEARCH("INDIVIDUAL",SUBSTITUTE(UPPER($D2720)," ","")))),"PREMIUM FREE",""))))</f>
        <v/>
      </c>
    </row>
    <row r="2721">
      <c r="AC2721">
        <f>IF($C2721="","",IF(COUNTIF('Códigos Santander (ref)'!$A$2:$A$79,$C2721)&gt;0,"SANTANDER",IF(COUNTIF('Códigos Itaú (ref)'!$A$2:$A$44,$C2721)&gt;0,"ITAU",IF(AND(TRIM(UPPER($I2721))="CONTRATUAL",ISNUMBER(SEARCH("INDIVIDUAL",SUBSTITUTE(UPPER($D2721)," ","")))),"PREMIUM FREE",""))))</f>
        <v/>
      </c>
    </row>
    <row r="2722">
      <c r="AC2722">
        <f>IF($C2722="","",IF(COUNTIF('Códigos Santander (ref)'!$A$2:$A$79,$C2722)&gt;0,"SANTANDER",IF(COUNTIF('Códigos Itaú (ref)'!$A$2:$A$44,$C2722)&gt;0,"ITAU",IF(AND(TRIM(UPPER($I2722))="CONTRATUAL",ISNUMBER(SEARCH("INDIVIDUAL",SUBSTITUTE(UPPER($D2722)," ","")))),"PREMIUM FREE",""))))</f>
        <v/>
      </c>
    </row>
    <row r="2723">
      <c r="AC2723">
        <f>IF($C2723="","",IF(COUNTIF('Códigos Santander (ref)'!$A$2:$A$79,$C2723)&gt;0,"SANTANDER",IF(COUNTIF('Códigos Itaú (ref)'!$A$2:$A$44,$C2723)&gt;0,"ITAU",IF(AND(TRIM(UPPER($I2723))="CONTRATUAL",ISNUMBER(SEARCH("INDIVIDUAL",SUBSTITUTE(UPPER($D2723)," ","")))),"PREMIUM FREE",""))))</f>
        <v/>
      </c>
    </row>
    <row r="2724">
      <c r="AC2724">
        <f>IF($C2724="","",IF(COUNTIF('Códigos Santander (ref)'!$A$2:$A$79,$C2724)&gt;0,"SANTANDER",IF(COUNTIF('Códigos Itaú (ref)'!$A$2:$A$44,$C2724)&gt;0,"ITAU",IF(AND(TRIM(UPPER($I2724))="CONTRATUAL",ISNUMBER(SEARCH("INDIVIDUAL",SUBSTITUTE(UPPER($D2724)," ","")))),"PREMIUM FREE",""))))</f>
        <v/>
      </c>
    </row>
    <row r="2725">
      <c r="AC2725">
        <f>IF($C2725="","",IF(COUNTIF('Códigos Santander (ref)'!$A$2:$A$79,$C2725)&gt;0,"SANTANDER",IF(COUNTIF('Códigos Itaú (ref)'!$A$2:$A$44,$C2725)&gt;0,"ITAU",IF(AND(TRIM(UPPER($I2725))="CONTRATUAL",ISNUMBER(SEARCH("INDIVIDUAL",SUBSTITUTE(UPPER($D2725)," ","")))),"PREMIUM FREE",""))))</f>
        <v/>
      </c>
    </row>
    <row r="2726">
      <c r="AC2726">
        <f>IF($C2726="","",IF(COUNTIF('Códigos Santander (ref)'!$A$2:$A$79,$C2726)&gt;0,"SANTANDER",IF(COUNTIF('Códigos Itaú (ref)'!$A$2:$A$44,$C2726)&gt;0,"ITAU",IF(AND(TRIM(UPPER($I2726))="CONTRATUAL",ISNUMBER(SEARCH("INDIVIDUAL",SUBSTITUTE(UPPER($D2726)," ","")))),"PREMIUM FREE",""))))</f>
        <v/>
      </c>
    </row>
    <row r="2727">
      <c r="AC2727">
        <f>IF($C2727="","",IF(COUNTIF('Códigos Santander (ref)'!$A$2:$A$79,$C2727)&gt;0,"SANTANDER",IF(COUNTIF('Códigos Itaú (ref)'!$A$2:$A$44,$C2727)&gt;0,"ITAU",IF(AND(TRIM(UPPER($I2727))="CONTRATUAL",ISNUMBER(SEARCH("INDIVIDUAL",SUBSTITUTE(UPPER($D2727)," ","")))),"PREMIUM FREE",""))))</f>
        <v/>
      </c>
    </row>
    <row r="2728">
      <c r="AC2728">
        <f>IF($C2728="","",IF(COUNTIF('Códigos Santander (ref)'!$A$2:$A$79,$C2728)&gt;0,"SANTANDER",IF(COUNTIF('Códigos Itaú (ref)'!$A$2:$A$44,$C2728)&gt;0,"ITAU",IF(AND(TRIM(UPPER($I2728))="CONTRATUAL",ISNUMBER(SEARCH("INDIVIDUAL",SUBSTITUTE(UPPER($D2728)," ","")))),"PREMIUM FREE",""))))</f>
        <v/>
      </c>
    </row>
    <row r="2729">
      <c r="AC2729">
        <f>IF($C2729="","",IF(COUNTIF('Códigos Santander (ref)'!$A$2:$A$79,$C2729)&gt;0,"SANTANDER",IF(COUNTIF('Códigos Itaú (ref)'!$A$2:$A$44,$C2729)&gt;0,"ITAU",IF(AND(TRIM(UPPER($I2729))="CONTRATUAL",ISNUMBER(SEARCH("INDIVIDUAL",SUBSTITUTE(UPPER($D2729)," ","")))),"PREMIUM FREE",""))))</f>
        <v/>
      </c>
    </row>
    <row r="2730">
      <c r="AC2730">
        <f>IF($C2730="","",IF(COUNTIF('Códigos Santander (ref)'!$A$2:$A$79,$C2730)&gt;0,"SANTANDER",IF(COUNTIF('Códigos Itaú (ref)'!$A$2:$A$44,$C2730)&gt;0,"ITAU",IF(AND(TRIM(UPPER($I2730))="CONTRATUAL",ISNUMBER(SEARCH("INDIVIDUAL",SUBSTITUTE(UPPER($D2730)," ","")))),"PREMIUM FREE",""))))</f>
        <v/>
      </c>
    </row>
    <row r="2731">
      <c r="AC2731">
        <f>IF($C2731="","",IF(COUNTIF('Códigos Santander (ref)'!$A$2:$A$79,$C2731)&gt;0,"SANTANDER",IF(COUNTIF('Códigos Itaú (ref)'!$A$2:$A$44,$C2731)&gt;0,"ITAU",IF(AND(TRIM(UPPER($I2731))="CONTRATUAL",ISNUMBER(SEARCH("INDIVIDUAL",SUBSTITUTE(UPPER($D2731)," ","")))),"PREMIUM FREE",""))))</f>
        <v/>
      </c>
    </row>
    <row r="2732">
      <c r="AC2732">
        <f>IF($C2732="","",IF(COUNTIF('Códigos Santander (ref)'!$A$2:$A$79,$C2732)&gt;0,"SANTANDER",IF(COUNTIF('Códigos Itaú (ref)'!$A$2:$A$44,$C2732)&gt;0,"ITAU",IF(AND(TRIM(UPPER($I2732))="CONTRATUAL",ISNUMBER(SEARCH("INDIVIDUAL",SUBSTITUTE(UPPER($D2732)," ","")))),"PREMIUM FREE",""))))</f>
        <v/>
      </c>
    </row>
    <row r="2733">
      <c r="AC2733">
        <f>IF($C2733="","",IF(COUNTIF('Códigos Santander (ref)'!$A$2:$A$79,$C2733)&gt;0,"SANTANDER",IF(COUNTIF('Códigos Itaú (ref)'!$A$2:$A$44,$C2733)&gt;0,"ITAU",IF(AND(TRIM(UPPER($I2733))="CONTRATUAL",ISNUMBER(SEARCH("INDIVIDUAL",SUBSTITUTE(UPPER($D2733)," ","")))),"PREMIUM FREE",""))))</f>
        <v/>
      </c>
    </row>
    <row r="2734">
      <c r="AC2734">
        <f>IF($C2734="","",IF(COUNTIF('Códigos Santander (ref)'!$A$2:$A$79,$C2734)&gt;0,"SANTANDER",IF(COUNTIF('Códigos Itaú (ref)'!$A$2:$A$44,$C2734)&gt;0,"ITAU",IF(AND(TRIM(UPPER($I2734))="CONTRATUAL",ISNUMBER(SEARCH("INDIVIDUAL",SUBSTITUTE(UPPER($D2734)," ","")))),"PREMIUM FREE",""))))</f>
        <v/>
      </c>
    </row>
    <row r="2735">
      <c r="AC2735">
        <f>IF($C2735="","",IF(COUNTIF('Códigos Santander (ref)'!$A$2:$A$79,$C2735)&gt;0,"SANTANDER",IF(COUNTIF('Códigos Itaú (ref)'!$A$2:$A$44,$C2735)&gt;0,"ITAU",IF(AND(TRIM(UPPER($I2735))="CONTRATUAL",ISNUMBER(SEARCH("INDIVIDUAL",SUBSTITUTE(UPPER($D2735)," ","")))),"PREMIUM FREE",""))))</f>
        <v/>
      </c>
    </row>
    <row r="2736">
      <c r="AC2736">
        <f>IF($C2736="","",IF(COUNTIF('Códigos Santander (ref)'!$A$2:$A$79,$C2736)&gt;0,"SANTANDER",IF(COUNTIF('Códigos Itaú (ref)'!$A$2:$A$44,$C2736)&gt;0,"ITAU",IF(AND(TRIM(UPPER($I2736))="CONTRATUAL",ISNUMBER(SEARCH("INDIVIDUAL",SUBSTITUTE(UPPER($D2736)," ","")))),"PREMIUM FREE",""))))</f>
        <v/>
      </c>
    </row>
    <row r="2737">
      <c r="AC2737">
        <f>IF($C2737="","",IF(COUNTIF('Códigos Santander (ref)'!$A$2:$A$79,$C2737)&gt;0,"SANTANDER",IF(COUNTIF('Códigos Itaú (ref)'!$A$2:$A$44,$C2737)&gt;0,"ITAU",IF(AND(TRIM(UPPER($I2737))="CONTRATUAL",ISNUMBER(SEARCH("INDIVIDUAL",SUBSTITUTE(UPPER($D2737)," ","")))),"PREMIUM FREE",""))))</f>
        <v/>
      </c>
    </row>
    <row r="2738">
      <c r="AC2738">
        <f>IF($C2738="","",IF(COUNTIF('Códigos Santander (ref)'!$A$2:$A$79,$C2738)&gt;0,"SANTANDER",IF(COUNTIF('Códigos Itaú (ref)'!$A$2:$A$44,$C2738)&gt;0,"ITAU",IF(AND(TRIM(UPPER($I2738))="CONTRATUAL",ISNUMBER(SEARCH("INDIVIDUAL",SUBSTITUTE(UPPER($D2738)," ","")))),"PREMIUM FREE",""))))</f>
        <v/>
      </c>
    </row>
    <row r="2739">
      <c r="AC2739">
        <f>IF($C2739="","",IF(COUNTIF('Códigos Santander (ref)'!$A$2:$A$79,$C2739)&gt;0,"SANTANDER",IF(COUNTIF('Códigos Itaú (ref)'!$A$2:$A$44,$C2739)&gt;0,"ITAU",IF(AND(TRIM(UPPER($I2739))="CONTRATUAL",ISNUMBER(SEARCH("INDIVIDUAL",SUBSTITUTE(UPPER($D2739)," ","")))),"PREMIUM FREE",""))))</f>
        <v/>
      </c>
    </row>
    <row r="2740">
      <c r="AC2740">
        <f>IF($C2740="","",IF(COUNTIF('Códigos Santander (ref)'!$A$2:$A$79,$C2740)&gt;0,"SANTANDER",IF(COUNTIF('Códigos Itaú (ref)'!$A$2:$A$44,$C2740)&gt;0,"ITAU",IF(AND(TRIM(UPPER($I2740))="CONTRATUAL",ISNUMBER(SEARCH("INDIVIDUAL",SUBSTITUTE(UPPER($D2740)," ","")))),"PREMIUM FREE",""))))</f>
        <v/>
      </c>
    </row>
    <row r="2741">
      <c r="AC2741">
        <f>IF($C2741="","",IF(COUNTIF('Códigos Santander (ref)'!$A$2:$A$79,$C2741)&gt;0,"SANTANDER",IF(COUNTIF('Códigos Itaú (ref)'!$A$2:$A$44,$C2741)&gt;0,"ITAU",IF(AND(TRIM(UPPER($I2741))="CONTRATUAL",ISNUMBER(SEARCH("INDIVIDUAL",SUBSTITUTE(UPPER($D2741)," ","")))),"PREMIUM FREE",""))))</f>
        <v/>
      </c>
    </row>
    <row r="2742">
      <c r="AC2742">
        <f>IF($C2742="","",IF(COUNTIF('Códigos Santander (ref)'!$A$2:$A$79,$C2742)&gt;0,"SANTANDER",IF(COUNTIF('Códigos Itaú (ref)'!$A$2:$A$44,$C2742)&gt;0,"ITAU",IF(AND(TRIM(UPPER($I2742))="CONTRATUAL",ISNUMBER(SEARCH("INDIVIDUAL",SUBSTITUTE(UPPER($D2742)," ","")))),"PREMIUM FREE",""))))</f>
        <v/>
      </c>
    </row>
    <row r="2743">
      <c r="AC2743">
        <f>IF($C2743="","",IF(COUNTIF('Códigos Santander (ref)'!$A$2:$A$79,$C2743)&gt;0,"SANTANDER",IF(COUNTIF('Códigos Itaú (ref)'!$A$2:$A$44,$C2743)&gt;0,"ITAU",IF(AND(TRIM(UPPER($I2743))="CONTRATUAL",ISNUMBER(SEARCH("INDIVIDUAL",SUBSTITUTE(UPPER($D2743)," ","")))),"PREMIUM FREE",""))))</f>
        <v/>
      </c>
    </row>
    <row r="2744">
      <c r="AC2744">
        <f>IF($C2744="","",IF(COUNTIF('Códigos Santander (ref)'!$A$2:$A$79,$C2744)&gt;0,"SANTANDER",IF(COUNTIF('Códigos Itaú (ref)'!$A$2:$A$44,$C2744)&gt;0,"ITAU",IF(AND(TRIM(UPPER($I2744))="CONTRATUAL",ISNUMBER(SEARCH("INDIVIDUAL",SUBSTITUTE(UPPER($D2744)," ","")))),"PREMIUM FREE",""))))</f>
        <v/>
      </c>
    </row>
    <row r="2745">
      <c r="AC2745">
        <f>IF($C2745="","",IF(COUNTIF('Códigos Santander (ref)'!$A$2:$A$79,$C2745)&gt;0,"SANTANDER",IF(COUNTIF('Códigos Itaú (ref)'!$A$2:$A$44,$C2745)&gt;0,"ITAU",IF(AND(TRIM(UPPER($I2745))="CONTRATUAL",ISNUMBER(SEARCH("INDIVIDUAL",SUBSTITUTE(UPPER($D2745)," ","")))),"PREMIUM FREE",""))))</f>
        <v/>
      </c>
    </row>
    <row r="2746">
      <c r="AC2746">
        <f>IF($C2746="","",IF(COUNTIF('Códigos Santander (ref)'!$A$2:$A$79,$C2746)&gt;0,"SANTANDER",IF(COUNTIF('Códigos Itaú (ref)'!$A$2:$A$44,$C2746)&gt;0,"ITAU",IF(AND(TRIM(UPPER($I2746))="CONTRATUAL",ISNUMBER(SEARCH("INDIVIDUAL",SUBSTITUTE(UPPER($D2746)," ","")))),"PREMIUM FREE",""))))</f>
        <v/>
      </c>
    </row>
    <row r="2747">
      <c r="AC2747">
        <f>IF($C2747="","",IF(COUNTIF('Códigos Santander (ref)'!$A$2:$A$79,$C2747)&gt;0,"SANTANDER",IF(COUNTIF('Códigos Itaú (ref)'!$A$2:$A$44,$C2747)&gt;0,"ITAU",IF(AND(TRIM(UPPER($I2747))="CONTRATUAL",ISNUMBER(SEARCH("INDIVIDUAL",SUBSTITUTE(UPPER($D2747)," ","")))),"PREMIUM FREE",""))))</f>
        <v/>
      </c>
    </row>
    <row r="2748">
      <c r="AC2748">
        <f>IF($C2748="","",IF(COUNTIF('Códigos Santander (ref)'!$A$2:$A$79,$C2748)&gt;0,"SANTANDER",IF(COUNTIF('Códigos Itaú (ref)'!$A$2:$A$44,$C2748)&gt;0,"ITAU",IF(AND(TRIM(UPPER($I2748))="CONTRATUAL",ISNUMBER(SEARCH("INDIVIDUAL",SUBSTITUTE(UPPER($D2748)," ","")))),"PREMIUM FREE",""))))</f>
        <v/>
      </c>
    </row>
    <row r="2749">
      <c r="AC2749">
        <f>IF($C2749="","",IF(COUNTIF('Códigos Santander (ref)'!$A$2:$A$79,$C2749)&gt;0,"SANTANDER",IF(COUNTIF('Códigos Itaú (ref)'!$A$2:$A$44,$C2749)&gt;0,"ITAU",IF(AND(TRIM(UPPER($I2749))="CONTRATUAL",ISNUMBER(SEARCH("INDIVIDUAL",SUBSTITUTE(UPPER($D2749)," ","")))),"PREMIUM FREE",""))))</f>
        <v/>
      </c>
    </row>
    <row r="2750">
      <c r="AC2750">
        <f>IF($C2750="","",IF(COUNTIF('Códigos Santander (ref)'!$A$2:$A$79,$C2750)&gt;0,"SANTANDER",IF(COUNTIF('Códigos Itaú (ref)'!$A$2:$A$44,$C2750)&gt;0,"ITAU",IF(AND(TRIM(UPPER($I2750))="CONTRATUAL",ISNUMBER(SEARCH("INDIVIDUAL",SUBSTITUTE(UPPER($D2750)," ","")))),"PREMIUM FREE",""))))</f>
        <v/>
      </c>
    </row>
    <row r="2751">
      <c r="AC2751">
        <f>IF($C2751="","",IF(COUNTIF('Códigos Santander (ref)'!$A$2:$A$79,$C2751)&gt;0,"SANTANDER",IF(COUNTIF('Códigos Itaú (ref)'!$A$2:$A$44,$C2751)&gt;0,"ITAU",IF(AND(TRIM(UPPER($I2751))="CONTRATUAL",ISNUMBER(SEARCH("INDIVIDUAL",SUBSTITUTE(UPPER($D2751)," ","")))),"PREMIUM FREE",""))))</f>
        <v/>
      </c>
    </row>
    <row r="2752">
      <c r="AC2752">
        <f>IF($C2752="","",IF(COUNTIF('Códigos Santander (ref)'!$A$2:$A$79,$C2752)&gt;0,"SANTANDER",IF(COUNTIF('Códigos Itaú (ref)'!$A$2:$A$44,$C2752)&gt;0,"ITAU",IF(AND(TRIM(UPPER($I2752))="CONTRATUAL",ISNUMBER(SEARCH("INDIVIDUAL",SUBSTITUTE(UPPER($D2752)," ","")))),"PREMIUM FREE",""))))</f>
        <v/>
      </c>
    </row>
    <row r="2753">
      <c r="AC2753">
        <f>IF($C2753="","",IF(COUNTIF('Códigos Santander (ref)'!$A$2:$A$79,$C2753)&gt;0,"SANTANDER",IF(COUNTIF('Códigos Itaú (ref)'!$A$2:$A$44,$C2753)&gt;0,"ITAU",IF(AND(TRIM(UPPER($I2753))="CONTRATUAL",ISNUMBER(SEARCH("INDIVIDUAL",SUBSTITUTE(UPPER($D2753)," ","")))),"PREMIUM FREE",""))))</f>
        <v/>
      </c>
    </row>
    <row r="2754">
      <c r="AC2754">
        <f>IF($C2754="","",IF(COUNTIF('Códigos Santander (ref)'!$A$2:$A$79,$C2754)&gt;0,"SANTANDER",IF(COUNTIF('Códigos Itaú (ref)'!$A$2:$A$44,$C2754)&gt;0,"ITAU",IF(AND(TRIM(UPPER($I2754))="CONTRATUAL",ISNUMBER(SEARCH("INDIVIDUAL",SUBSTITUTE(UPPER($D2754)," ","")))),"PREMIUM FREE",""))))</f>
        <v/>
      </c>
    </row>
    <row r="2755">
      <c r="AC2755">
        <f>IF($C2755="","",IF(COUNTIF('Códigos Santander (ref)'!$A$2:$A$79,$C2755)&gt;0,"SANTANDER",IF(COUNTIF('Códigos Itaú (ref)'!$A$2:$A$44,$C2755)&gt;0,"ITAU",IF(AND(TRIM(UPPER($I2755))="CONTRATUAL",ISNUMBER(SEARCH("INDIVIDUAL",SUBSTITUTE(UPPER($D2755)," ","")))),"PREMIUM FREE",""))))</f>
        <v/>
      </c>
    </row>
    <row r="2756">
      <c r="AC2756">
        <f>IF($C2756="","",IF(COUNTIF('Códigos Santander (ref)'!$A$2:$A$79,$C2756)&gt;0,"SANTANDER",IF(COUNTIF('Códigos Itaú (ref)'!$A$2:$A$44,$C2756)&gt;0,"ITAU",IF(AND(TRIM(UPPER($I2756))="CONTRATUAL",ISNUMBER(SEARCH("INDIVIDUAL",SUBSTITUTE(UPPER($D2756)," ","")))),"PREMIUM FREE",""))))</f>
        <v/>
      </c>
    </row>
    <row r="2757">
      <c r="AC2757">
        <f>IF($C2757="","",IF(COUNTIF('Códigos Santander (ref)'!$A$2:$A$79,$C2757)&gt;0,"SANTANDER",IF(COUNTIF('Códigos Itaú (ref)'!$A$2:$A$44,$C2757)&gt;0,"ITAU",IF(AND(TRIM(UPPER($I2757))="CONTRATUAL",ISNUMBER(SEARCH("INDIVIDUAL",SUBSTITUTE(UPPER($D2757)," ","")))),"PREMIUM FREE",""))))</f>
        <v/>
      </c>
    </row>
    <row r="2758">
      <c r="AC2758">
        <f>IF($C2758="","",IF(COUNTIF('Códigos Santander (ref)'!$A$2:$A$79,$C2758)&gt;0,"SANTANDER",IF(COUNTIF('Códigos Itaú (ref)'!$A$2:$A$44,$C2758)&gt;0,"ITAU",IF(AND(TRIM(UPPER($I2758))="CONTRATUAL",ISNUMBER(SEARCH("INDIVIDUAL",SUBSTITUTE(UPPER($D2758)," ","")))),"PREMIUM FREE",""))))</f>
        <v/>
      </c>
    </row>
    <row r="2759">
      <c r="AC2759">
        <f>IF($C2759="","",IF(COUNTIF('Códigos Santander (ref)'!$A$2:$A$79,$C2759)&gt;0,"SANTANDER",IF(COUNTIF('Códigos Itaú (ref)'!$A$2:$A$44,$C2759)&gt;0,"ITAU",IF(AND(TRIM(UPPER($I2759))="CONTRATUAL",ISNUMBER(SEARCH("INDIVIDUAL",SUBSTITUTE(UPPER($D2759)," ","")))),"PREMIUM FREE",""))))</f>
        <v/>
      </c>
    </row>
    <row r="2760">
      <c r="AC2760">
        <f>IF($C2760="","",IF(COUNTIF('Códigos Santander (ref)'!$A$2:$A$79,$C2760)&gt;0,"SANTANDER",IF(COUNTIF('Códigos Itaú (ref)'!$A$2:$A$44,$C2760)&gt;0,"ITAU",IF(AND(TRIM(UPPER($I2760))="CONTRATUAL",ISNUMBER(SEARCH("INDIVIDUAL",SUBSTITUTE(UPPER($D2760)," ","")))),"PREMIUM FREE",""))))</f>
        <v/>
      </c>
    </row>
    <row r="2761">
      <c r="AC2761">
        <f>IF($C2761="","",IF(COUNTIF('Códigos Santander (ref)'!$A$2:$A$79,$C2761)&gt;0,"SANTANDER",IF(COUNTIF('Códigos Itaú (ref)'!$A$2:$A$44,$C2761)&gt;0,"ITAU",IF(AND(TRIM(UPPER($I2761))="CONTRATUAL",ISNUMBER(SEARCH("INDIVIDUAL",SUBSTITUTE(UPPER($D2761)," ","")))),"PREMIUM FREE",""))))</f>
        <v/>
      </c>
    </row>
    <row r="2762">
      <c r="AC2762">
        <f>IF($C2762="","",IF(COUNTIF('Códigos Santander (ref)'!$A$2:$A$79,$C2762)&gt;0,"SANTANDER",IF(COUNTIF('Códigos Itaú (ref)'!$A$2:$A$44,$C2762)&gt;0,"ITAU",IF(AND(TRIM(UPPER($I2762))="CONTRATUAL",ISNUMBER(SEARCH("INDIVIDUAL",SUBSTITUTE(UPPER($D2762)," ","")))),"PREMIUM FREE",""))))</f>
        <v/>
      </c>
    </row>
    <row r="2763">
      <c r="AC2763">
        <f>IF($C2763="","",IF(COUNTIF('Códigos Santander (ref)'!$A$2:$A$79,$C2763)&gt;0,"SANTANDER",IF(COUNTIF('Códigos Itaú (ref)'!$A$2:$A$44,$C2763)&gt;0,"ITAU",IF(AND(TRIM(UPPER($I2763))="CONTRATUAL",ISNUMBER(SEARCH("INDIVIDUAL",SUBSTITUTE(UPPER($D2763)," ","")))),"PREMIUM FREE",""))))</f>
        <v/>
      </c>
    </row>
    <row r="2764">
      <c r="AC2764">
        <f>IF($C2764="","",IF(COUNTIF('Códigos Santander (ref)'!$A$2:$A$79,$C2764)&gt;0,"SANTANDER",IF(COUNTIF('Códigos Itaú (ref)'!$A$2:$A$44,$C2764)&gt;0,"ITAU",IF(AND(TRIM(UPPER($I2764))="CONTRATUAL",ISNUMBER(SEARCH("INDIVIDUAL",SUBSTITUTE(UPPER($D2764)," ","")))),"PREMIUM FREE",""))))</f>
        <v/>
      </c>
    </row>
    <row r="2765">
      <c r="AC2765">
        <f>IF($C2765="","",IF(COUNTIF('Códigos Santander (ref)'!$A$2:$A$79,$C2765)&gt;0,"SANTANDER",IF(COUNTIF('Códigos Itaú (ref)'!$A$2:$A$44,$C2765)&gt;0,"ITAU",IF(AND(TRIM(UPPER($I2765))="CONTRATUAL",ISNUMBER(SEARCH("INDIVIDUAL",SUBSTITUTE(UPPER($D2765)," ","")))),"PREMIUM FREE",""))))</f>
        <v/>
      </c>
    </row>
    <row r="2766">
      <c r="AC2766">
        <f>IF($C2766="","",IF(COUNTIF('Códigos Santander (ref)'!$A$2:$A$79,$C2766)&gt;0,"SANTANDER",IF(COUNTIF('Códigos Itaú (ref)'!$A$2:$A$44,$C2766)&gt;0,"ITAU",IF(AND(TRIM(UPPER($I2766))="CONTRATUAL",ISNUMBER(SEARCH("INDIVIDUAL",SUBSTITUTE(UPPER($D2766)," ","")))),"PREMIUM FREE",""))))</f>
        <v/>
      </c>
    </row>
    <row r="2767">
      <c r="AC2767">
        <f>IF($C2767="","",IF(COUNTIF('Códigos Santander (ref)'!$A$2:$A$79,$C2767)&gt;0,"SANTANDER",IF(COUNTIF('Códigos Itaú (ref)'!$A$2:$A$44,$C2767)&gt;0,"ITAU",IF(AND(TRIM(UPPER($I2767))="CONTRATUAL",ISNUMBER(SEARCH("INDIVIDUAL",SUBSTITUTE(UPPER($D2767)," ","")))),"PREMIUM FREE",""))))</f>
        <v/>
      </c>
    </row>
    <row r="2768">
      <c r="AC2768">
        <f>IF($C2768="","",IF(COUNTIF('Códigos Santander (ref)'!$A$2:$A$79,$C2768)&gt;0,"SANTANDER",IF(COUNTIF('Códigos Itaú (ref)'!$A$2:$A$44,$C2768)&gt;0,"ITAU",IF(AND(TRIM(UPPER($I2768))="CONTRATUAL",ISNUMBER(SEARCH("INDIVIDUAL",SUBSTITUTE(UPPER($D2768)," ","")))),"PREMIUM FREE",""))))</f>
        <v/>
      </c>
    </row>
    <row r="2769">
      <c r="AC2769">
        <f>IF($C2769="","",IF(COUNTIF('Códigos Santander (ref)'!$A$2:$A$79,$C2769)&gt;0,"SANTANDER",IF(COUNTIF('Códigos Itaú (ref)'!$A$2:$A$44,$C2769)&gt;0,"ITAU",IF(AND(TRIM(UPPER($I2769))="CONTRATUAL",ISNUMBER(SEARCH("INDIVIDUAL",SUBSTITUTE(UPPER($D2769)," ","")))),"PREMIUM FREE",""))))</f>
        <v/>
      </c>
    </row>
    <row r="2770">
      <c r="AC2770">
        <f>IF($C2770="","",IF(COUNTIF('Códigos Santander (ref)'!$A$2:$A$79,$C2770)&gt;0,"SANTANDER",IF(COUNTIF('Códigos Itaú (ref)'!$A$2:$A$44,$C2770)&gt;0,"ITAU",IF(AND(TRIM(UPPER($I2770))="CONTRATUAL",ISNUMBER(SEARCH("INDIVIDUAL",SUBSTITUTE(UPPER($D2770)," ","")))),"PREMIUM FREE",""))))</f>
        <v/>
      </c>
    </row>
    <row r="2771">
      <c r="AC2771">
        <f>IF($C2771="","",IF(COUNTIF('Códigos Santander (ref)'!$A$2:$A$79,$C2771)&gt;0,"SANTANDER",IF(COUNTIF('Códigos Itaú (ref)'!$A$2:$A$44,$C2771)&gt;0,"ITAU",IF(AND(TRIM(UPPER($I2771))="CONTRATUAL",ISNUMBER(SEARCH("INDIVIDUAL",SUBSTITUTE(UPPER($D2771)," ","")))),"PREMIUM FREE",""))))</f>
        <v/>
      </c>
    </row>
    <row r="2772">
      <c r="AC2772">
        <f>IF($C2772="","",IF(COUNTIF('Códigos Santander (ref)'!$A$2:$A$79,$C2772)&gt;0,"SANTANDER",IF(COUNTIF('Códigos Itaú (ref)'!$A$2:$A$44,$C2772)&gt;0,"ITAU",IF(AND(TRIM(UPPER($I2772))="CONTRATUAL",ISNUMBER(SEARCH("INDIVIDUAL",SUBSTITUTE(UPPER($D2772)," ","")))),"PREMIUM FREE",""))))</f>
        <v/>
      </c>
    </row>
    <row r="2773">
      <c r="AC2773">
        <f>IF($C2773="","",IF(COUNTIF('Códigos Santander (ref)'!$A$2:$A$79,$C2773)&gt;0,"SANTANDER",IF(COUNTIF('Códigos Itaú (ref)'!$A$2:$A$44,$C2773)&gt;0,"ITAU",IF(AND(TRIM(UPPER($I2773))="CONTRATUAL",ISNUMBER(SEARCH("INDIVIDUAL",SUBSTITUTE(UPPER($D2773)," ","")))),"PREMIUM FREE",""))))</f>
        <v/>
      </c>
    </row>
    <row r="2774">
      <c r="AC2774">
        <f>IF($C2774="","",IF(COUNTIF('Códigos Santander (ref)'!$A$2:$A$79,$C2774)&gt;0,"SANTANDER",IF(COUNTIF('Códigos Itaú (ref)'!$A$2:$A$44,$C2774)&gt;0,"ITAU",IF(AND(TRIM(UPPER($I2774))="CONTRATUAL",ISNUMBER(SEARCH("INDIVIDUAL",SUBSTITUTE(UPPER($D2774)," ","")))),"PREMIUM FREE",""))))</f>
        <v/>
      </c>
    </row>
    <row r="2775">
      <c r="AC2775">
        <f>IF($C2775="","",IF(COUNTIF('Códigos Santander (ref)'!$A$2:$A$79,$C2775)&gt;0,"SANTANDER",IF(COUNTIF('Códigos Itaú (ref)'!$A$2:$A$44,$C2775)&gt;0,"ITAU",IF(AND(TRIM(UPPER($I2775))="CONTRATUAL",ISNUMBER(SEARCH("INDIVIDUAL",SUBSTITUTE(UPPER($D2775)," ","")))),"PREMIUM FREE",""))))</f>
        <v/>
      </c>
    </row>
    <row r="2776">
      <c r="AC2776">
        <f>IF($C2776="","",IF(COUNTIF('Códigos Santander (ref)'!$A$2:$A$79,$C2776)&gt;0,"SANTANDER",IF(COUNTIF('Códigos Itaú (ref)'!$A$2:$A$44,$C2776)&gt;0,"ITAU",IF(AND(TRIM(UPPER($I2776))="CONTRATUAL",ISNUMBER(SEARCH("INDIVIDUAL",SUBSTITUTE(UPPER($D2776)," ","")))),"PREMIUM FREE",""))))</f>
        <v/>
      </c>
    </row>
    <row r="2777">
      <c r="AC2777">
        <f>IF($C2777="","",IF(COUNTIF('Códigos Santander (ref)'!$A$2:$A$79,$C2777)&gt;0,"SANTANDER",IF(COUNTIF('Códigos Itaú (ref)'!$A$2:$A$44,$C2777)&gt;0,"ITAU",IF(AND(TRIM(UPPER($I2777))="CONTRATUAL",ISNUMBER(SEARCH("INDIVIDUAL",SUBSTITUTE(UPPER($D2777)," ","")))),"PREMIUM FREE",""))))</f>
        <v/>
      </c>
    </row>
    <row r="2778">
      <c r="AC2778">
        <f>IF($C2778="","",IF(COUNTIF('Códigos Santander (ref)'!$A$2:$A$79,$C2778)&gt;0,"SANTANDER",IF(COUNTIF('Códigos Itaú (ref)'!$A$2:$A$44,$C2778)&gt;0,"ITAU",IF(AND(TRIM(UPPER($I2778))="CONTRATUAL",ISNUMBER(SEARCH("INDIVIDUAL",SUBSTITUTE(UPPER($D2778)," ","")))),"PREMIUM FREE",""))))</f>
        <v/>
      </c>
    </row>
    <row r="2779">
      <c r="AC2779">
        <f>IF($C2779="","",IF(COUNTIF('Códigos Santander (ref)'!$A$2:$A$79,$C2779)&gt;0,"SANTANDER",IF(COUNTIF('Códigos Itaú (ref)'!$A$2:$A$44,$C2779)&gt;0,"ITAU",IF(AND(TRIM(UPPER($I2779))="CONTRATUAL",ISNUMBER(SEARCH("INDIVIDUAL",SUBSTITUTE(UPPER($D2779)," ","")))),"PREMIUM FREE",""))))</f>
        <v/>
      </c>
    </row>
    <row r="2780">
      <c r="AC2780">
        <f>IF($C2780="","",IF(COUNTIF('Códigos Santander (ref)'!$A$2:$A$79,$C2780)&gt;0,"SANTANDER",IF(COUNTIF('Códigos Itaú (ref)'!$A$2:$A$44,$C2780)&gt;0,"ITAU",IF(AND(TRIM(UPPER($I2780))="CONTRATUAL",ISNUMBER(SEARCH("INDIVIDUAL",SUBSTITUTE(UPPER($D2780)," ","")))),"PREMIUM FREE",""))))</f>
        <v/>
      </c>
    </row>
    <row r="2781">
      <c r="AC2781">
        <f>IF($C2781="","",IF(COUNTIF('Códigos Santander (ref)'!$A$2:$A$79,$C2781)&gt;0,"SANTANDER",IF(COUNTIF('Códigos Itaú (ref)'!$A$2:$A$44,$C2781)&gt;0,"ITAU",IF(AND(TRIM(UPPER($I2781))="CONTRATUAL",ISNUMBER(SEARCH("INDIVIDUAL",SUBSTITUTE(UPPER($D2781)," ","")))),"PREMIUM FREE",""))))</f>
        <v/>
      </c>
    </row>
    <row r="2782">
      <c r="AC2782">
        <f>IF($C2782="","",IF(COUNTIF('Códigos Santander (ref)'!$A$2:$A$79,$C2782)&gt;0,"SANTANDER",IF(COUNTIF('Códigos Itaú (ref)'!$A$2:$A$44,$C2782)&gt;0,"ITAU",IF(AND(TRIM(UPPER($I2782))="CONTRATUAL",ISNUMBER(SEARCH("INDIVIDUAL",SUBSTITUTE(UPPER($D2782)," ","")))),"PREMIUM FREE",""))))</f>
        <v/>
      </c>
    </row>
    <row r="2783">
      <c r="AC2783">
        <f>IF($C2783="","",IF(COUNTIF('Códigos Santander (ref)'!$A$2:$A$79,$C2783)&gt;0,"SANTANDER",IF(COUNTIF('Códigos Itaú (ref)'!$A$2:$A$44,$C2783)&gt;0,"ITAU",IF(AND(TRIM(UPPER($I2783))="CONTRATUAL",ISNUMBER(SEARCH("INDIVIDUAL",SUBSTITUTE(UPPER($D2783)," ","")))),"PREMIUM FREE",""))))</f>
        <v/>
      </c>
    </row>
    <row r="2784">
      <c r="AC2784">
        <f>IF($C2784="","",IF(COUNTIF('Códigos Santander (ref)'!$A$2:$A$79,$C2784)&gt;0,"SANTANDER",IF(COUNTIF('Códigos Itaú (ref)'!$A$2:$A$44,$C2784)&gt;0,"ITAU",IF(AND(TRIM(UPPER($I2784))="CONTRATUAL",ISNUMBER(SEARCH("INDIVIDUAL",SUBSTITUTE(UPPER($D2784)," ","")))),"PREMIUM FREE",""))))</f>
        <v/>
      </c>
    </row>
    <row r="2785">
      <c r="AC2785">
        <f>IF($C2785="","",IF(COUNTIF('Códigos Santander (ref)'!$A$2:$A$79,$C2785)&gt;0,"SANTANDER",IF(COUNTIF('Códigos Itaú (ref)'!$A$2:$A$44,$C2785)&gt;0,"ITAU",IF(AND(TRIM(UPPER($I2785))="CONTRATUAL",ISNUMBER(SEARCH("INDIVIDUAL",SUBSTITUTE(UPPER($D2785)," ","")))),"PREMIUM FREE",""))))</f>
        <v/>
      </c>
    </row>
    <row r="2786">
      <c r="AC2786">
        <f>IF($C2786="","",IF(COUNTIF('Códigos Santander (ref)'!$A$2:$A$79,$C2786)&gt;0,"SANTANDER",IF(COUNTIF('Códigos Itaú (ref)'!$A$2:$A$44,$C2786)&gt;0,"ITAU",IF(AND(TRIM(UPPER($I2786))="CONTRATUAL",ISNUMBER(SEARCH("INDIVIDUAL",SUBSTITUTE(UPPER($D2786)," ","")))),"PREMIUM FREE",""))))</f>
        <v/>
      </c>
    </row>
    <row r="2787">
      <c r="AC2787">
        <f>IF($C2787="","",IF(COUNTIF('Códigos Santander (ref)'!$A$2:$A$79,$C2787)&gt;0,"SANTANDER",IF(COUNTIF('Códigos Itaú (ref)'!$A$2:$A$44,$C2787)&gt;0,"ITAU",IF(AND(TRIM(UPPER($I2787))="CONTRATUAL",ISNUMBER(SEARCH("INDIVIDUAL",SUBSTITUTE(UPPER($D2787)," ","")))),"PREMIUM FREE",""))))</f>
        <v/>
      </c>
    </row>
    <row r="2788">
      <c r="AC2788">
        <f>IF($C2788="","",IF(COUNTIF('Códigos Santander (ref)'!$A$2:$A$79,$C2788)&gt;0,"SANTANDER",IF(COUNTIF('Códigos Itaú (ref)'!$A$2:$A$44,$C2788)&gt;0,"ITAU",IF(AND(TRIM(UPPER($I2788))="CONTRATUAL",ISNUMBER(SEARCH("INDIVIDUAL",SUBSTITUTE(UPPER($D2788)," ","")))),"PREMIUM FREE",""))))</f>
        <v/>
      </c>
    </row>
    <row r="2789">
      <c r="AC2789">
        <f>IF($C2789="","",IF(COUNTIF('Códigos Santander (ref)'!$A$2:$A$79,$C2789)&gt;0,"SANTANDER",IF(COUNTIF('Códigos Itaú (ref)'!$A$2:$A$44,$C2789)&gt;0,"ITAU",IF(AND(TRIM(UPPER($I2789))="CONTRATUAL",ISNUMBER(SEARCH("INDIVIDUAL",SUBSTITUTE(UPPER($D2789)," ","")))),"PREMIUM FREE",""))))</f>
        <v/>
      </c>
    </row>
    <row r="2790">
      <c r="AC2790">
        <f>IF($C2790="","",IF(COUNTIF('Códigos Santander (ref)'!$A$2:$A$79,$C2790)&gt;0,"SANTANDER",IF(COUNTIF('Códigos Itaú (ref)'!$A$2:$A$44,$C2790)&gt;0,"ITAU",IF(AND(TRIM(UPPER($I2790))="CONTRATUAL",ISNUMBER(SEARCH("INDIVIDUAL",SUBSTITUTE(UPPER($D2790)," ","")))),"PREMIUM FREE",""))))</f>
        <v/>
      </c>
    </row>
    <row r="2791">
      <c r="AC2791">
        <f>IF($C2791="","",IF(COUNTIF('Códigos Santander (ref)'!$A$2:$A$79,$C2791)&gt;0,"SANTANDER",IF(COUNTIF('Códigos Itaú (ref)'!$A$2:$A$44,$C2791)&gt;0,"ITAU",IF(AND(TRIM(UPPER($I2791))="CONTRATUAL",ISNUMBER(SEARCH("INDIVIDUAL",SUBSTITUTE(UPPER($D2791)," ","")))),"PREMIUM FREE",""))))</f>
        <v/>
      </c>
    </row>
    <row r="2792">
      <c r="AC2792">
        <f>IF($C2792="","",IF(COUNTIF('Códigos Santander (ref)'!$A$2:$A$79,$C2792)&gt;0,"SANTANDER",IF(COUNTIF('Códigos Itaú (ref)'!$A$2:$A$44,$C2792)&gt;0,"ITAU",IF(AND(TRIM(UPPER($I2792))="CONTRATUAL",ISNUMBER(SEARCH("INDIVIDUAL",SUBSTITUTE(UPPER($D2792)," ","")))),"PREMIUM FREE",""))))</f>
        <v/>
      </c>
    </row>
    <row r="2793">
      <c r="AC2793">
        <f>IF($C2793="","",IF(COUNTIF('Códigos Santander (ref)'!$A$2:$A$79,$C2793)&gt;0,"SANTANDER",IF(COUNTIF('Códigos Itaú (ref)'!$A$2:$A$44,$C2793)&gt;0,"ITAU",IF(AND(TRIM(UPPER($I2793))="CONTRATUAL",ISNUMBER(SEARCH("INDIVIDUAL",SUBSTITUTE(UPPER($D2793)," ","")))),"PREMIUM FREE",""))))</f>
        <v/>
      </c>
    </row>
    <row r="2794">
      <c r="AC2794">
        <f>IF($C2794="","",IF(COUNTIF('Códigos Santander (ref)'!$A$2:$A$79,$C2794)&gt;0,"SANTANDER",IF(COUNTIF('Códigos Itaú (ref)'!$A$2:$A$44,$C2794)&gt;0,"ITAU",IF(AND(TRIM(UPPER($I2794))="CONTRATUAL",ISNUMBER(SEARCH("INDIVIDUAL",SUBSTITUTE(UPPER($D2794)," ","")))),"PREMIUM FREE",""))))</f>
        <v/>
      </c>
    </row>
    <row r="2795">
      <c r="AC2795">
        <f>IF($C2795="","",IF(COUNTIF('Códigos Santander (ref)'!$A$2:$A$79,$C2795)&gt;0,"SANTANDER",IF(COUNTIF('Códigos Itaú (ref)'!$A$2:$A$44,$C2795)&gt;0,"ITAU",IF(AND(TRIM(UPPER($I2795))="CONTRATUAL",ISNUMBER(SEARCH("INDIVIDUAL",SUBSTITUTE(UPPER($D2795)," ","")))),"PREMIUM FREE",""))))</f>
        <v/>
      </c>
    </row>
    <row r="2796">
      <c r="AC2796">
        <f>IF($C2796="","",IF(COUNTIF('Códigos Santander (ref)'!$A$2:$A$79,$C2796)&gt;0,"SANTANDER",IF(COUNTIF('Códigos Itaú (ref)'!$A$2:$A$44,$C2796)&gt;0,"ITAU",IF(AND(TRIM(UPPER($I2796))="CONTRATUAL",ISNUMBER(SEARCH("INDIVIDUAL",SUBSTITUTE(UPPER($D2796)," ","")))),"PREMIUM FREE",""))))</f>
        <v/>
      </c>
    </row>
    <row r="2797">
      <c r="AC2797">
        <f>IF($C2797="","",IF(COUNTIF('Códigos Santander (ref)'!$A$2:$A$79,$C2797)&gt;0,"SANTANDER",IF(COUNTIF('Códigos Itaú (ref)'!$A$2:$A$44,$C2797)&gt;0,"ITAU",IF(AND(TRIM(UPPER($I2797))="CONTRATUAL",ISNUMBER(SEARCH("INDIVIDUAL",SUBSTITUTE(UPPER($D2797)," ","")))),"PREMIUM FREE",""))))</f>
        <v/>
      </c>
    </row>
    <row r="2798">
      <c r="AC2798">
        <f>IF($C2798="","",IF(COUNTIF('Códigos Santander (ref)'!$A$2:$A$79,$C2798)&gt;0,"SANTANDER",IF(COUNTIF('Códigos Itaú (ref)'!$A$2:$A$44,$C2798)&gt;0,"ITAU",IF(AND(TRIM(UPPER($I2798))="CONTRATUAL",ISNUMBER(SEARCH("INDIVIDUAL",SUBSTITUTE(UPPER($D2798)," ","")))),"PREMIUM FREE",""))))</f>
        <v/>
      </c>
    </row>
    <row r="2799">
      <c r="AC2799">
        <f>IF($C2799="","",IF(COUNTIF('Códigos Santander (ref)'!$A$2:$A$79,$C2799)&gt;0,"SANTANDER",IF(COUNTIF('Códigos Itaú (ref)'!$A$2:$A$44,$C2799)&gt;0,"ITAU",IF(AND(TRIM(UPPER($I2799))="CONTRATUAL",ISNUMBER(SEARCH("INDIVIDUAL",SUBSTITUTE(UPPER($D2799)," ","")))),"PREMIUM FREE",""))))</f>
        <v/>
      </c>
    </row>
    <row r="2800">
      <c r="AC2800">
        <f>IF($C2800="","",IF(COUNTIF('Códigos Santander (ref)'!$A$2:$A$79,$C2800)&gt;0,"SANTANDER",IF(COUNTIF('Códigos Itaú (ref)'!$A$2:$A$44,$C2800)&gt;0,"ITAU",IF(AND(TRIM(UPPER($I2800))="CONTRATUAL",ISNUMBER(SEARCH("INDIVIDUAL",SUBSTITUTE(UPPER($D2800)," ","")))),"PREMIUM FREE",""))))</f>
        <v/>
      </c>
    </row>
    <row r="2801">
      <c r="AC2801">
        <f>IF($C2801="","",IF(COUNTIF('Códigos Santander (ref)'!$A$2:$A$79,$C2801)&gt;0,"SANTANDER",IF(COUNTIF('Códigos Itaú (ref)'!$A$2:$A$44,$C2801)&gt;0,"ITAU",IF(AND(TRIM(UPPER($I2801))="CONTRATUAL",ISNUMBER(SEARCH("INDIVIDUAL",SUBSTITUTE(UPPER($D2801)," ","")))),"PREMIUM FREE",""))))</f>
        <v/>
      </c>
    </row>
    <row r="2802">
      <c r="AC2802">
        <f>IF($C2802="","",IF(COUNTIF('Códigos Santander (ref)'!$A$2:$A$79,$C2802)&gt;0,"SANTANDER",IF(COUNTIF('Códigos Itaú (ref)'!$A$2:$A$44,$C2802)&gt;0,"ITAU",IF(AND(TRIM(UPPER($I2802))="CONTRATUAL",ISNUMBER(SEARCH("INDIVIDUAL",SUBSTITUTE(UPPER($D2802)," ","")))),"PREMIUM FREE",""))))</f>
        <v/>
      </c>
    </row>
    <row r="2803">
      <c r="AC2803">
        <f>IF($C2803="","",IF(COUNTIF('Códigos Santander (ref)'!$A$2:$A$79,$C2803)&gt;0,"SANTANDER",IF(COUNTIF('Códigos Itaú (ref)'!$A$2:$A$44,$C2803)&gt;0,"ITAU",IF(AND(TRIM(UPPER($I2803))="CONTRATUAL",ISNUMBER(SEARCH("INDIVIDUAL",SUBSTITUTE(UPPER($D2803)," ","")))),"PREMIUM FREE",""))))</f>
        <v/>
      </c>
    </row>
    <row r="2804">
      <c r="AC2804">
        <f>IF($C2804="","",IF(COUNTIF('Códigos Santander (ref)'!$A$2:$A$79,$C2804)&gt;0,"SANTANDER",IF(COUNTIF('Códigos Itaú (ref)'!$A$2:$A$44,$C2804)&gt;0,"ITAU",IF(AND(TRIM(UPPER($I2804))="CONTRATUAL",ISNUMBER(SEARCH("INDIVIDUAL",SUBSTITUTE(UPPER($D2804)," ","")))),"PREMIUM FREE",""))))</f>
        <v/>
      </c>
    </row>
    <row r="2805">
      <c r="AC2805">
        <f>IF($C2805="","",IF(COUNTIF('Códigos Santander (ref)'!$A$2:$A$79,$C2805)&gt;0,"SANTANDER",IF(COUNTIF('Códigos Itaú (ref)'!$A$2:$A$44,$C2805)&gt;0,"ITAU",IF(AND(TRIM(UPPER($I2805))="CONTRATUAL",ISNUMBER(SEARCH("INDIVIDUAL",SUBSTITUTE(UPPER($D2805)," ","")))),"PREMIUM FREE",""))))</f>
        <v/>
      </c>
    </row>
    <row r="2806">
      <c r="AC2806">
        <f>IF($C2806="","",IF(COUNTIF('Códigos Santander (ref)'!$A$2:$A$79,$C2806)&gt;0,"SANTANDER",IF(COUNTIF('Códigos Itaú (ref)'!$A$2:$A$44,$C2806)&gt;0,"ITAU",IF(AND(TRIM(UPPER($I2806))="CONTRATUAL",ISNUMBER(SEARCH("INDIVIDUAL",SUBSTITUTE(UPPER($D2806)," ","")))),"PREMIUM FREE",""))))</f>
        <v/>
      </c>
    </row>
    <row r="2807">
      <c r="AC2807">
        <f>IF($C2807="","",IF(COUNTIF('Códigos Santander (ref)'!$A$2:$A$79,$C2807)&gt;0,"SANTANDER",IF(COUNTIF('Códigos Itaú (ref)'!$A$2:$A$44,$C2807)&gt;0,"ITAU",IF(AND(TRIM(UPPER($I2807))="CONTRATUAL",ISNUMBER(SEARCH("INDIVIDUAL",SUBSTITUTE(UPPER($D2807)," ","")))),"PREMIUM FREE",""))))</f>
        <v/>
      </c>
    </row>
    <row r="2808">
      <c r="AC2808">
        <f>IF($C2808="","",IF(COUNTIF('Códigos Santander (ref)'!$A$2:$A$79,$C2808)&gt;0,"SANTANDER",IF(COUNTIF('Códigos Itaú (ref)'!$A$2:$A$44,$C2808)&gt;0,"ITAU",IF(AND(TRIM(UPPER($I2808))="CONTRATUAL",ISNUMBER(SEARCH("INDIVIDUAL",SUBSTITUTE(UPPER($D2808)," ","")))),"PREMIUM FREE",""))))</f>
        <v/>
      </c>
    </row>
    <row r="2809">
      <c r="AC2809">
        <f>IF($C2809="","",IF(COUNTIF('Códigos Santander (ref)'!$A$2:$A$79,$C2809)&gt;0,"SANTANDER",IF(COUNTIF('Códigos Itaú (ref)'!$A$2:$A$44,$C2809)&gt;0,"ITAU",IF(AND(TRIM(UPPER($I2809))="CONTRATUAL",ISNUMBER(SEARCH("INDIVIDUAL",SUBSTITUTE(UPPER($D2809)," ","")))),"PREMIUM FREE",""))))</f>
        <v/>
      </c>
    </row>
    <row r="2810">
      <c r="AC2810">
        <f>IF($C2810="","",IF(COUNTIF('Códigos Santander (ref)'!$A$2:$A$79,$C2810)&gt;0,"SANTANDER",IF(COUNTIF('Códigos Itaú (ref)'!$A$2:$A$44,$C2810)&gt;0,"ITAU",IF(AND(TRIM(UPPER($I2810))="CONTRATUAL",ISNUMBER(SEARCH("INDIVIDUAL",SUBSTITUTE(UPPER($D2810)," ","")))),"PREMIUM FREE",""))))</f>
        <v/>
      </c>
    </row>
    <row r="2811">
      <c r="AC2811">
        <f>IF($C2811="","",IF(COUNTIF('Códigos Santander (ref)'!$A$2:$A$79,$C2811)&gt;0,"SANTANDER",IF(COUNTIF('Códigos Itaú (ref)'!$A$2:$A$44,$C2811)&gt;0,"ITAU",IF(AND(TRIM(UPPER($I2811))="CONTRATUAL",ISNUMBER(SEARCH("INDIVIDUAL",SUBSTITUTE(UPPER($D2811)," ","")))),"PREMIUM FREE",""))))</f>
        <v/>
      </c>
    </row>
    <row r="2812">
      <c r="AC2812">
        <f>IF($C2812="","",IF(COUNTIF('Códigos Santander (ref)'!$A$2:$A$79,$C2812)&gt;0,"SANTANDER",IF(COUNTIF('Códigos Itaú (ref)'!$A$2:$A$44,$C2812)&gt;0,"ITAU",IF(AND(TRIM(UPPER($I2812))="CONTRATUAL",ISNUMBER(SEARCH("INDIVIDUAL",SUBSTITUTE(UPPER($D2812)," ","")))),"PREMIUM FREE",""))))</f>
        <v/>
      </c>
    </row>
    <row r="2813">
      <c r="AC2813">
        <f>IF($C2813="","",IF(COUNTIF('Códigos Santander (ref)'!$A$2:$A$79,$C2813)&gt;0,"SANTANDER",IF(COUNTIF('Códigos Itaú (ref)'!$A$2:$A$44,$C2813)&gt;0,"ITAU",IF(AND(TRIM(UPPER($I2813))="CONTRATUAL",ISNUMBER(SEARCH("INDIVIDUAL",SUBSTITUTE(UPPER($D2813)," ","")))),"PREMIUM FREE",""))))</f>
        <v/>
      </c>
    </row>
    <row r="2814">
      <c r="AC2814">
        <f>IF($C2814="","",IF(COUNTIF('Códigos Santander (ref)'!$A$2:$A$79,$C2814)&gt;0,"SANTANDER",IF(COUNTIF('Códigos Itaú (ref)'!$A$2:$A$44,$C2814)&gt;0,"ITAU",IF(AND(TRIM(UPPER($I2814))="CONTRATUAL",ISNUMBER(SEARCH("INDIVIDUAL",SUBSTITUTE(UPPER($D2814)," ","")))),"PREMIUM FREE",""))))</f>
        <v/>
      </c>
    </row>
    <row r="2815">
      <c r="AC2815">
        <f>IF($C2815="","",IF(COUNTIF('Códigos Santander (ref)'!$A$2:$A$79,$C2815)&gt;0,"SANTANDER",IF(COUNTIF('Códigos Itaú (ref)'!$A$2:$A$44,$C2815)&gt;0,"ITAU",IF(AND(TRIM(UPPER($I2815))="CONTRATUAL",ISNUMBER(SEARCH("INDIVIDUAL",SUBSTITUTE(UPPER($D2815)," ","")))),"PREMIUM FREE",""))))</f>
        <v/>
      </c>
    </row>
    <row r="2816">
      <c r="AC2816">
        <f>IF($C2816="","",IF(COUNTIF('Códigos Santander (ref)'!$A$2:$A$79,$C2816)&gt;0,"SANTANDER",IF(COUNTIF('Códigos Itaú (ref)'!$A$2:$A$44,$C2816)&gt;0,"ITAU",IF(AND(TRIM(UPPER($I2816))="CONTRATUAL",ISNUMBER(SEARCH("INDIVIDUAL",SUBSTITUTE(UPPER($D2816)," ","")))),"PREMIUM FREE",""))))</f>
        <v/>
      </c>
    </row>
    <row r="2817">
      <c r="AC2817">
        <f>IF($C2817="","",IF(COUNTIF('Códigos Santander (ref)'!$A$2:$A$79,$C2817)&gt;0,"SANTANDER",IF(COUNTIF('Códigos Itaú (ref)'!$A$2:$A$44,$C2817)&gt;0,"ITAU",IF(AND(TRIM(UPPER($I2817))="CONTRATUAL",ISNUMBER(SEARCH("INDIVIDUAL",SUBSTITUTE(UPPER($D2817)," ","")))),"PREMIUM FREE",""))))</f>
        <v/>
      </c>
    </row>
    <row r="2818">
      <c r="AC2818">
        <f>IF($C2818="","",IF(COUNTIF('Códigos Santander (ref)'!$A$2:$A$79,$C2818)&gt;0,"SANTANDER",IF(COUNTIF('Códigos Itaú (ref)'!$A$2:$A$44,$C2818)&gt;0,"ITAU",IF(AND(TRIM(UPPER($I2818))="CONTRATUAL",ISNUMBER(SEARCH("INDIVIDUAL",SUBSTITUTE(UPPER($D2818)," ","")))),"PREMIUM FREE",""))))</f>
        <v/>
      </c>
    </row>
    <row r="2819">
      <c r="AC2819">
        <f>IF($C2819="","",IF(COUNTIF('Códigos Santander (ref)'!$A$2:$A$79,$C2819)&gt;0,"SANTANDER",IF(COUNTIF('Códigos Itaú (ref)'!$A$2:$A$44,$C2819)&gt;0,"ITAU",IF(AND(TRIM(UPPER($I2819))="CONTRATUAL",ISNUMBER(SEARCH("INDIVIDUAL",SUBSTITUTE(UPPER($D2819)," ","")))),"PREMIUM FREE",""))))</f>
        <v/>
      </c>
    </row>
    <row r="2820">
      <c r="AC2820">
        <f>IF($C2820="","",IF(COUNTIF('Códigos Santander (ref)'!$A$2:$A$79,$C2820)&gt;0,"SANTANDER",IF(COUNTIF('Códigos Itaú (ref)'!$A$2:$A$44,$C2820)&gt;0,"ITAU",IF(AND(TRIM(UPPER($I2820))="CONTRATUAL",ISNUMBER(SEARCH("INDIVIDUAL",SUBSTITUTE(UPPER($D2820)," ","")))),"PREMIUM FREE",""))))</f>
        <v/>
      </c>
    </row>
    <row r="2821">
      <c r="AC2821">
        <f>IF($C2821="","",IF(COUNTIF('Códigos Santander (ref)'!$A$2:$A$79,$C2821)&gt;0,"SANTANDER",IF(COUNTIF('Códigos Itaú (ref)'!$A$2:$A$44,$C2821)&gt;0,"ITAU",IF(AND(TRIM(UPPER($I2821))="CONTRATUAL",ISNUMBER(SEARCH("INDIVIDUAL",SUBSTITUTE(UPPER($D2821)," ","")))),"PREMIUM FREE",""))))</f>
        <v/>
      </c>
    </row>
    <row r="2822">
      <c r="AC2822">
        <f>IF($C2822="","",IF(COUNTIF('Códigos Santander (ref)'!$A$2:$A$79,$C2822)&gt;0,"SANTANDER",IF(COUNTIF('Códigos Itaú (ref)'!$A$2:$A$44,$C2822)&gt;0,"ITAU",IF(AND(TRIM(UPPER($I2822))="CONTRATUAL",ISNUMBER(SEARCH("INDIVIDUAL",SUBSTITUTE(UPPER($D2822)," ","")))),"PREMIUM FREE",""))))</f>
        <v/>
      </c>
    </row>
    <row r="2823">
      <c r="AC2823">
        <f>IF($C2823="","",IF(COUNTIF('Códigos Santander (ref)'!$A$2:$A$79,$C2823)&gt;0,"SANTANDER",IF(COUNTIF('Códigos Itaú (ref)'!$A$2:$A$44,$C2823)&gt;0,"ITAU",IF(AND(TRIM(UPPER($I2823))="CONTRATUAL",ISNUMBER(SEARCH("INDIVIDUAL",SUBSTITUTE(UPPER($D2823)," ","")))),"PREMIUM FREE",""))))</f>
        <v/>
      </c>
    </row>
    <row r="2824">
      <c r="AC2824">
        <f>IF($C2824="","",IF(COUNTIF('Códigos Santander (ref)'!$A$2:$A$79,$C2824)&gt;0,"SANTANDER",IF(COUNTIF('Códigos Itaú (ref)'!$A$2:$A$44,$C2824)&gt;0,"ITAU",IF(AND(TRIM(UPPER($I2824))="CONTRATUAL",ISNUMBER(SEARCH("INDIVIDUAL",SUBSTITUTE(UPPER($D2824)," ","")))),"PREMIUM FREE",""))))</f>
        <v/>
      </c>
    </row>
    <row r="2825">
      <c r="AC2825">
        <f>IF($C2825="","",IF(COUNTIF('Códigos Santander (ref)'!$A$2:$A$79,$C2825)&gt;0,"SANTANDER",IF(COUNTIF('Códigos Itaú (ref)'!$A$2:$A$44,$C2825)&gt;0,"ITAU",IF(AND(TRIM(UPPER($I2825))="CONTRATUAL",ISNUMBER(SEARCH("INDIVIDUAL",SUBSTITUTE(UPPER($D2825)," ","")))),"PREMIUM FREE",""))))</f>
        <v/>
      </c>
    </row>
    <row r="2826">
      <c r="AC2826">
        <f>IF($C2826="","",IF(COUNTIF('Códigos Santander (ref)'!$A$2:$A$79,$C2826)&gt;0,"SANTANDER",IF(COUNTIF('Códigos Itaú (ref)'!$A$2:$A$44,$C2826)&gt;0,"ITAU",IF(AND(TRIM(UPPER($I2826))="CONTRATUAL",ISNUMBER(SEARCH("INDIVIDUAL",SUBSTITUTE(UPPER($D2826)," ","")))),"PREMIUM FREE",""))))</f>
        <v/>
      </c>
    </row>
    <row r="2827">
      <c r="AC2827">
        <f>IF($C2827="","",IF(COUNTIF('Códigos Santander (ref)'!$A$2:$A$79,$C2827)&gt;0,"SANTANDER",IF(COUNTIF('Códigos Itaú (ref)'!$A$2:$A$44,$C2827)&gt;0,"ITAU",IF(AND(TRIM(UPPER($I2827))="CONTRATUAL",ISNUMBER(SEARCH("INDIVIDUAL",SUBSTITUTE(UPPER($D2827)," ","")))),"PREMIUM FREE",""))))</f>
        <v/>
      </c>
    </row>
    <row r="2828">
      <c r="AC2828">
        <f>IF($C2828="","",IF(COUNTIF('Códigos Santander (ref)'!$A$2:$A$79,$C2828)&gt;0,"SANTANDER",IF(COUNTIF('Códigos Itaú (ref)'!$A$2:$A$44,$C2828)&gt;0,"ITAU",IF(AND(TRIM(UPPER($I2828))="CONTRATUAL",ISNUMBER(SEARCH("INDIVIDUAL",SUBSTITUTE(UPPER($D2828)," ","")))),"PREMIUM FREE",""))))</f>
        <v/>
      </c>
    </row>
    <row r="2829">
      <c r="AC2829">
        <f>IF($C2829="","",IF(COUNTIF('Códigos Santander (ref)'!$A$2:$A$79,$C2829)&gt;0,"SANTANDER",IF(COUNTIF('Códigos Itaú (ref)'!$A$2:$A$44,$C2829)&gt;0,"ITAU",IF(AND(TRIM(UPPER($I2829))="CONTRATUAL",ISNUMBER(SEARCH("INDIVIDUAL",SUBSTITUTE(UPPER($D2829)," ","")))),"PREMIUM FREE",""))))</f>
        <v/>
      </c>
    </row>
    <row r="2830">
      <c r="AC2830">
        <f>IF($C2830="","",IF(COUNTIF('Códigos Santander (ref)'!$A$2:$A$79,$C2830)&gt;0,"SANTANDER",IF(COUNTIF('Códigos Itaú (ref)'!$A$2:$A$44,$C2830)&gt;0,"ITAU",IF(AND(TRIM(UPPER($I2830))="CONTRATUAL",ISNUMBER(SEARCH("INDIVIDUAL",SUBSTITUTE(UPPER($D2830)," ","")))),"PREMIUM FREE",""))))</f>
        <v/>
      </c>
    </row>
    <row r="2831">
      <c r="AC2831">
        <f>IF($C2831="","",IF(COUNTIF('Códigos Santander (ref)'!$A$2:$A$79,$C2831)&gt;0,"SANTANDER",IF(COUNTIF('Códigos Itaú (ref)'!$A$2:$A$44,$C2831)&gt;0,"ITAU",IF(AND(TRIM(UPPER($I2831))="CONTRATUAL",ISNUMBER(SEARCH("INDIVIDUAL",SUBSTITUTE(UPPER($D2831)," ","")))),"PREMIUM FREE",""))))</f>
        <v/>
      </c>
    </row>
    <row r="2832">
      <c r="AC2832">
        <f>IF($C2832="","",IF(COUNTIF('Códigos Santander (ref)'!$A$2:$A$79,$C2832)&gt;0,"SANTANDER",IF(COUNTIF('Códigos Itaú (ref)'!$A$2:$A$44,$C2832)&gt;0,"ITAU",IF(AND(TRIM(UPPER($I2832))="CONTRATUAL",ISNUMBER(SEARCH("INDIVIDUAL",SUBSTITUTE(UPPER($D2832)," ","")))),"PREMIUM FREE",""))))</f>
        <v/>
      </c>
    </row>
    <row r="2833">
      <c r="AC2833">
        <f>IF($C2833="","",IF(COUNTIF('Códigos Santander (ref)'!$A$2:$A$79,$C2833)&gt;0,"SANTANDER",IF(COUNTIF('Códigos Itaú (ref)'!$A$2:$A$44,$C2833)&gt;0,"ITAU",IF(AND(TRIM(UPPER($I2833))="CONTRATUAL",ISNUMBER(SEARCH("INDIVIDUAL",SUBSTITUTE(UPPER($D2833)," ","")))),"PREMIUM FREE",""))))</f>
        <v/>
      </c>
    </row>
    <row r="2834">
      <c r="AC2834">
        <f>IF($C2834="","",IF(COUNTIF('Códigos Santander (ref)'!$A$2:$A$79,$C2834)&gt;0,"SANTANDER",IF(COUNTIF('Códigos Itaú (ref)'!$A$2:$A$44,$C2834)&gt;0,"ITAU",IF(AND(TRIM(UPPER($I2834))="CONTRATUAL",ISNUMBER(SEARCH("INDIVIDUAL",SUBSTITUTE(UPPER($D2834)," ","")))),"PREMIUM FREE",""))))</f>
        <v/>
      </c>
    </row>
    <row r="2835">
      <c r="AC2835">
        <f>IF($C2835="","",IF(COUNTIF('Códigos Santander (ref)'!$A$2:$A$79,$C2835)&gt;0,"SANTANDER",IF(COUNTIF('Códigos Itaú (ref)'!$A$2:$A$44,$C2835)&gt;0,"ITAU",IF(AND(TRIM(UPPER($I2835))="CONTRATUAL",ISNUMBER(SEARCH("INDIVIDUAL",SUBSTITUTE(UPPER($D2835)," ","")))),"PREMIUM FREE",""))))</f>
        <v/>
      </c>
    </row>
    <row r="2836">
      <c r="AC2836">
        <f>IF($C2836="","",IF(COUNTIF('Códigos Santander (ref)'!$A$2:$A$79,$C2836)&gt;0,"SANTANDER",IF(COUNTIF('Códigos Itaú (ref)'!$A$2:$A$44,$C2836)&gt;0,"ITAU",IF(AND(TRIM(UPPER($I2836))="CONTRATUAL",ISNUMBER(SEARCH("INDIVIDUAL",SUBSTITUTE(UPPER($D2836)," ","")))),"PREMIUM FREE",""))))</f>
        <v/>
      </c>
    </row>
    <row r="2837">
      <c r="AC2837">
        <f>IF($C2837="","",IF(COUNTIF('Códigos Santander (ref)'!$A$2:$A$79,$C2837)&gt;0,"SANTANDER",IF(COUNTIF('Códigos Itaú (ref)'!$A$2:$A$44,$C2837)&gt;0,"ITAU",IF(AND(TRIM(UPPER($I2837))="CONTRATUAL",ISNUMBER(SEARCH("INDIVIDUAL",SUBSTITUTE(UPPER($D2837)," ","")))),"PREMIUM FREE",""))))</f>
        <v/>
      </c>
    </row>
    <row r="2838">
      <c r="AC2838">
        <f>IF($C2838="","",IF(COUNTIF('Códigos Santander (ref)'!$A$2:$A$79,$C2838)&gt;0,"SANTANDER",IF(COUNTIF('Códigos Itaú (ref)'!$A$2:$A$44,$C2838)&gt;0,"ITAU",IF(AND(TRIM(UPPER($I2838))="CONTRATUAL",ISNUMBER(SEARCH("INDIVIDUAL",SUBSTITUTE(UPPER($D2838)," ","")))),"PREMIUM FREE",""))))</f>
        <v/>
      </c>
    </row>
    <row r="2839">
      <c r="AC2839">
        <f>IF($C2839="","",IF(COUNTIF('Códigos Santander (ref)'!$A$2:$A$79,$C2839)&gt;0,"SANTANDER",IF(COUNTIF('Códigos Itaú (ref)'!$A$2:$A$44,$C2839)&gt;0,"ITAU",IF(AND(TRIM(UPPER($I2839))="CONTRATUAL",ISNUMBER(SEARCH("INDIVIDUAL",SUBSTITUTE(UPPER($D2839)," ","")))),"PREMIUM FREE",""))))</f>
        <v/>
      </c>
    </row>
    <row r="2840">
      <c r="AC2840">
        <f>IF($C2840="","",IF(COUNTIF('Códigos Santander (ref)'!$A$2:$A$79,$C2840)&gt;0,"SANTANDER",IF(COUNTIF('Códigos Itaú (ref)'!$A$2:$A$44,$C2840)&gt;0,"ITAU",IF(AND(TRIM(UPPER($I2840))="CONTRATUAL",ISNUMBER(SEARCH("INDIVIDUAL",SUBSTITUTE(UPPER($D2840)," ","")))),"PREMIUM FREE",""))))</f>
        <v/>
      </c>
    </row>
    <row r="2841">
      <c r="AC2841">
        <f>IF($C2841="","",IF(COUNTIF('Códigos Santander (ref)'!$A$2:$A$79,$C2841)&gt;0,"SANTANDER",IF(COUNTIF('Códigos Itaú (ref)'!$A$2:$A$44,$C2841)&gt;0,"ITAU",IF(AND(TRIM(UPPER($I2841))="CONTRATUAL",ISNUMBER(SEARCH("INDIVIDUAL",SUBSTITUTE(UPPER($D2841)," ","")))),"PREMIUM FREE",""))))</f>
        <v/>
      </c>
    </row>
    <row r="2842">
      <c r="AC2842">
        <f>IF($C2842="","",IF(COUNTIF('Códigos Santander (ref)'!$A$2:$A$79,$C2842)&gt;0,"SANTANDER",IF(COUNTIF('Códigos Itaú (ref)'!$A$2:$A$44,$C2842)&gt;0,"ITAU",IF(AND(TRIM(UPPER($I2842))="CONTRATUAL",ISNUMBER(SEARCH("INDIVIDUAL",SUBSTITUTE(UPPER($D2842)," ","")))),"PREMIUM FREE",""))))</f>
        <v/>
      </c>
    </row>
    <row r="2843">
      <c r="AC2843">
        <f>IF($C2843="","",IF(COUNTIF('Códigos Santander (ref)'!$A$2:$A$79,$C2843)&gt;0,"SANTANDER",IF(COUNTIF('Códigos Itaú (ref)'!$A$2:$A$44,$C2843)&gt;0,"ITAU",IF(AND(TRIM(UPPER($I2843))="CONTRATUAL",ISNUMBER(SEARCH("INDIVIDUAL",SUBSTITUTE(UPPER($D2843)," ","")))),"PREMIUM FREE",""))))</f>
        <v/>
      </c>
    </row>
    <row r="2844">
      <c r="AC2844">
        <f>IF($C2844="","",IF(COUNTIF('Códigos Santander (ref)'!$A$2:$A$79,$C2844)&gt;0,"SANTANDER",IF(COUNTIF('Códigos Itaú (ref)'!$A$2:$A$44,$C2844)&gt;0,"ITAU",IF(AND(TRIM(UPPER($I2844))="CONTRATUAL",ISNUMBER(SEARCH("INDIVIDUAL",SUBSTITUTE(UPPER($D2844)," ","")))),"PREMIUM FREE",""))))</f>
        <v/>
      </c>
    </row>
    <row r="2845">
      <c r="AC2845">
        <f>IF($C2845="","",IF(COUNTIF('Códigos Santander (ref)'!$A$2:$A$79,$C2845)&gt;0,"SANTANDER",IF(COUNTIF('Códigos Itaú (ref)'!$A$2:$A$44,$C2845)&gt;0,"ITAU",IF(AND(TRIM(UPPER($I2845))="CONTRATUAL",ISNUMBER(SEARCH("INDIVIDUAL",SUBSTITUTE(UPPER($D2845)," ","")))),"PREMIUM FREE",""))))</f>
        <v/>
      </c>
    </row>
    <row r="2846">
      <c r="AC2846">
        <f>IF($C2846="","",IF(COUNTIF('Códigos Santander (ref)'!$A$2:$A$79,$C2846)&gt;0,"SANTANDER",IF(COUNTIF('Códigos Itaú (ref)'!$A$2:$A$44,$C2846)&gt;0,"ITAU",IF(AND(TRIM(UPPER($I2846))="CONTRATUAL",ISNUMBER(SEARCH("INDIVIDUAL",SUBSTITUTE(UPPER($D2846)," ","")))),"PREMIUM FREE",""))))</f>
        <v/>
      </c>
    </row>
    <row r="2847">
      <c r="AC2847">
        <f>IF($C2847="","",IF(COUNTIF('Códigos Santander (ref)'!$A$2:$A$79,$C2847)&gt;0,"SANTANDER",IF(COUNTIF('Códigos Itaú (ref)'!$A$2:$A$44,$C2847)&gt;0,"ITAU",IF(AND(TRIM(UPPER($I2847))="CONTRATUAL",ISNUMBER(SEARCH("INDIVIDUAL",SUBSTITUTE(UPPER($D2847)," ","")))),"PREMIUM FREE",""))))</f>
        <v/>
      </c>
    </row>
    <row r="2848">
      <c r="AC2848">
        <f>IF($C2848="","",IF(COUNTIF('Códigos Santander (ref)'!$A$2:$A$79,$C2848)&gt;0,"SANTANDER",IF(COUNTIF('Códigos Itaú (ref)'!$A$2:$A$44,$C2848)&gt;0,"ITAU",IF(AND(TRIM(UPPER($I2848))="CONTRATUAL",ISNUMBER(SEARCH("INDIVIDUAL",SUBSTITUTE(UPPER($D2848)," ","")))),"PREMIUM FREE",""))))</f>
        <v/>
      </c>
    </row>
    <row r="2849">
      <c r="AC2849">
        <f>IF($C2849="","",IF(COUNTIF('Códigos Santander (ref)'!$A$2:$A$79,$C2849)&gt;0,"SANTANDER",IF(COUNTIF('Códigos Itaú (ref)'!$A$2:$A$44,$C2849)&gt;0,"ITAU",IF(AND(TRIM(UPPER($I2849))="CONTRATUAL",ISNUMBER(SEARCH("INDIVIDUAL",SUBSTITUTE(UPPER($D2849)," ","")))),"PREMIUM FREE",""))))</f>
        <v/>
      </c>
    </row>
    <row r="2850">
      <c r="AC2850">
        <f>IF($C2850="","",IF(COUNTIF('Códigos Santander (ref)'!$A$2:$A$79,$C2850)&gt;0,"SANTANDER",IF(COUNTIF('Códigos Itaú (ref)'!$A$2:$A$44,$C2850)&gt;0,"ITAU",IF(AND(TRIM(UPPER($I2850))="CONTRATUAL",ISNUMBER(SEARCH("INDIVIDUAL",SUBSTITUTE(UPPER($D2850)," ","")))),"PREMIUM FREE",""))))</f>
        <v/>
      </c>
    </row>
    <row r="2851">
      <c r="AC2851">
        <f>IF($C2851="","",IF(COUNTIF('Códigos Santander (ref)'!$A$2:$A$79,$C2851)&gt;0,"SANTANDER",IF(COUNTIF('Códigos Itaú (ref)'!$A$2:$A$44,$C2851)&gt;0,"ITAU",IF(AND(TRIM(UPPER($I2851))="CONTRATUAL",ISNUMBER(SEARCH("INDIVIDUAL",SUBSTITUTE(UPPER($D2851)," ","")))),"PREMIUM FREE",""))))</f>
        <v/>
      </c>
    </row>
    <row r="2852">
      <c r="AC2852">
        <f>IF($C2852="","",IF(COUNTIF('Códigos Santander (ref)'!$A$2:$A$79,$C2852)&gt;0,"SANTANDER",IF(COUNTIF('Códigos Itaú (ref)'!$A$2:$A$44,$C2852)&gt;0,"ITAU",IF(AND(TRIM(UPPER($I2852))="CONTRATUAL",ISNUMBER(SEARCH("INDIVIDUAL",SUBSTITUTE(UPPER($D2852)," ","")))),"PREMIUM FREE",""))))</f>
        <v/>
      </c>
    </row>
    <row r="2853">
      <c r="AC2853">
        <f>IF($C2853="","",IF(COUNTIF('Códigos Santander (ref)'!$A$2:$A$79,$C2853)&gt;0,"SANTANDER",IF(COUNTIF('Códigos Itaú (ref)'!$A$2:$A$44,$C2853)&gt;0,"ITAU",IF(AND(TRIM(UPPER($I2853))="CONTRATUAL",ISNUMBER(SEARCH("INDIVIDUAL",SUBSTITUTE(UPPER($D2853)," ","")))),"PREMIUM FREE",""))))</f>
        <v/>
      </c>
    </row>
    <row r="2854">
      <c r="AC2854">
        <f>IF($C2854="","",IF(COUNTIF('Códigos Santander (ref)'!$A$2:$A$79,$C2854)&gt;0,"SANTANDER",IF(COUNTIF('Códigos Itaú (ref)'!$A$2:$A$44,$C2854)&gt;0,"ITAU",IF(AND(TRIM(UPPER($I2854))="CONTRATUAL",ISNUMBER(SEARCH("INDIVIDUAL",SUBSTITUTE(UPPER($D2854)," ","")))),"PREMIUM FREE",""))))</f>
        <v/>
      </c>
    </row>
    <row r="2855">
      <c r="AC2855">
        <f>IF($C2855="","",IF(COUNTIF('Códigos Santander (ref)'!$A$2:$A$79,$C2855)&gt;0,"SANTANDER",IF(COUNTIF('Códigos Itaú (ref)'!$A$2:$A$44,$C2855)&gt;0,"ITAU",IF(AND(TRIM(UPPER($I2855))="CONTRATUAL",ISNUMBER(SEARCH("INDIVIDUAL",SUBSTITUTE(UPPER($D2855)," ","")))),"PREMIUM FREE",""))))</f>
        <v/>
      </c>
    </row>
    <row r="2856">
      <c r="AC2856">
        <f>IF($C2856="","",IF(COUNTIF('Códigos Santander (ref)'!$A$2:$A$79,$C2856)&gt;0,"SANTANDER",IF(COUNTIF('Códigos Itaú (ref)'!$A$2:$A$44,$C2856)&gt;0,"ITAU",IF(AND(TRIM(UPPER($I2856))="CONTRATUAL",ISNUMBER(SEARCH("INDIVIDUAL",SUBSTITUTE(UPPER($D2856)," ","")))),"PREMIUM FREE",""))))</f>
        <v/>
      </c>
    </row>
    <row r="2857">
      <c r="AC2857">
        <f>IF($C2857="","",IF(COUNTIF('Códigos Santander (ref)'!$A$2:$A$79,$C2857)&gt;0,"SANTANDER",IF(COUNTIF('Códigos Itaú (ref)'!$A$2:$A$44,$C2857)&gt;0,"ITAU",IF(AND(TRIM(UPPER($I2857))="CONTRATUAL",ISNUMBER(SEARCH("INDIVIDUAL",SUBSTITUTE(UPPER($D2857)," ","")))),"PREMIUM FREE",""))))</f>
        <v/>
      </c>
    </row>
    <row r="2858">
      <c r="AC2858">
        <f>IF($C2858="","",IF(COUNTIF('Códigos Santander (ref)'!$A$2:$A$79,$C2858)&gt;0,"SANTANDER",IF(COUNTIF('Códigos Itaú (ref)'!$A$2:$A$44,$C2858)&gt;0,"ITAU",IF(AND(TRIM(UPPER($I2858))="CONTRATUAL",ISNUMBER(SEARCH("INDIVIDUAL",SUBSTITUTE(UPPER($D2858)," ","")))),"PREMIUM FREE",""))))</f>
        <v/>
      </c>
    </row>
    <row r="2859">
      <c r="AC2859">
        <f>IF($C2859="","",IF(COUNTIF('Códigos Santander (ref)'!$A$2:$A$79,$C2859)&gt;0,"SANTANDER",IF(COUNTIF('Códigos Itaú (ref)'!$A$2:$A$44,$C2859)&gt;0,"ITAU",IF(AND(TRIM(UPPER($I2859))="CONTRATUAL",ISNUMBER(SEARCH("INDIVIDUAL",SUBSTITUTE(UPPER($D2859)," ","")))),"PREMIUM FREE",""))))</f>
        <v/>
      </c>
    </row>
    <row r="2860">
      <c r="AC2860">
        <f>IF($C2860="","",IF(COUNTIF('Códigos Santander (ref)'!$A$2:$A$79,$C2860)&gt;0,"SANTANDER",IF(COUNTIF('Códigos Itaú (ref)'!$A$2:$A$44,$C2860)&gt;0,"ITAU",IF(AND(TRIM(UPPER($I2860))="CONTRATUAL",ISNUMBER(SEARCH("INDIVIDUAL",SUBSTITUTE(UPPER($D2860)," ","")))),"PREMIUM FREE",""))))</f>
        <v/>
      </c>
    </row>
    <row r="2861">
      <c r="AC2861">
        <f>IF($C2861="","",IF(COUNTIF('Códigos Santander (ref)'!$A$2:$A$79,$C2861)&gt;0,"SANTANDER",IF(COUNTIF('Códigos Itaú (ref)'!$A$2:$A$44,$C2861)&gt;0,"ITAU",IF(AND(TRIM(UPPER($I2861))="CONTRATUAL",ISNUMBER(SEARCH("INDIVIDUAL",SUBSTITUTE(UPPER($D2861)," ","")))),"PREMIUM FREE",""))))</f>
        <v/>
      </c>
    </row>
    <row r="2862">
      <c r="AC2862">
        <f>IF($C2862="","",IF(COUNTIF('Códigos Santander (ref)'!$A$2:$A$79,$C2862)&gt;0,"SANTANDER",IF(COUNTIF('Códigos Itaú (ref)'!$A$2:$A$44,$C2862)&gt;0,"ITAU",IF(AND(TRIM(UPPER($I2862))="CONTRATUAL",ISNUMBER(SEARCH("INDIVIDUAL",SUBSTITUTE(UPPER($D2862)," ","")))),"PREMIUM FREE",""))))</f>
        <v/>
      </c>
    </row>
    <row r="2863">
      <c r="AC2863">
        <f>IF($C2863="","",IF(COUNTIF('Códigos Santander (ref)'!$A$2:$A$79,$C2863)&gt;0,"SANTANDER",IF(COUNTIF('Códigos Itaú (ref)'!$A$2:$A$44,$C2863)&gt;0,"ITAU",IF(AND(TRIM(UPPER($I2863))="CONTRATUAL",ISNUMBER(SEARCH("INDIVIDUAL",SUBSTITUTE(UPPER($D2863)," ","")))),"PREMIUM FREE",""))))</f>
        <v/>
      </c>
    </row>
    <row r="2864">
      <c r="AC2864">
        <f>IF($C2864="","",IF(COUNTIF('Códigos Santander (ref)'!$A$2:$A$79,$C2864)&gt;0,"SANTANDER",IF(COUNTIF('Códigos Itaú (ref)'!$A$2:$A$44,$C2864)&gt;0,"ITAU",IF(AND(TRIM(UPPER($I2864))="CONTRATUAL",ISNUMBER(SEARCH("INDIVIDUAL",SUBSTITUTE(UPPER($D2864)," ","")))),"PREMIUM FREE",""))))</f>
        <v/>
      </c>
    </row>
    <row r="2865">
      <c r="AC2865">
        <f>IF($C2865="","",IF(COUNTIF('Códigos Santander (ref)'!$A$2:$A$79,$C2865)&gt;0,"SANTANDER",IF(COUNTIF('Códigos Itaú (ref)'!$A$2:$A$44,$C2865)&gt;0,"ITAU",IF(AND(TRIM(UPPER($I2865))="CONTRATUAL",ISNUMBER(SEARCH("INDIVIDUAL",SUBSTITUTE(UPPER($D2865)," ","")))),"PREMIUM FREE",""))))</f>
        <v/>
      </c>
    </row>
    <row r="2866">
      <c r="AC2866">
        <f>IF($C2866="","",IF(COUNTIF('Códigos Santander (ref)'!$A$2:$A$79,$C2866)&gt;0,"SANTANDER",IF(COUNTIF('Códigos Itaú (ref)'!$A$2:$A$44,$C2866)&gt;0,"ITAU",IF(AND(TRIM(UPPER($I2866))="CONTRATUAL",ISNUMBER(SEARCH("INDIVIDUAL",SUBSTITUTE(UPPER($D2866)," ","")))),"PREMIUM FREE",""))))</f>
        <v/>
      </c>
    </row>
    <row r="2867">
      <c r="AC2867">
        <f>IF($C2867="","",IF(COUNTIF('Códigos Santander (ref)'!$A$2:$A$79,$C2867)&gt;0,"SANTANDER",IF(COUNTIF('Códigos Itaú (ref)'!$A$2:$A$44,$C2867)&gt;0,"ITAU",IF(AND(TRIM(UPPER($I2867))="CONTRATUAL",ISNUMBER(SEARCH("INDIVIDUAL",SUBSTITUTE(UPPER($D2867)," ","")))),"PREMIUM FREE",""))))</f>
        <v/>
      </c>
    </row>
    <row r="2868">
      <c r="AC2868">
        <f>IF($C2868="","",IF(COUNTIF('Códigos Santander (ref)'!$A$2:$A$79,$C2868)&gt;0,"SANTANDER",IF(COUNTIF('Códigos Itaú (ref)'!$A$2:$A$44,$C2868)&gt;0,"ITAU",IF(AND(TRIM(UPPER($I2868))="CONTRATUAL",ISNUMBER(SEARCH("INDIVIDUAL",SUBSTITUTE(UPPER($D2868)," ","")))),"PREMIUM FREE",""))))</f>
        <v/>
      </c>
    </row>
    <row r="2869">
      <c r="AC2869">
        <f>IF($C2869="","",IF(COUNTIF('Códigos Santander (ref)'!$A$2:$A$79,$C2869)&gt;0,"SANTANDER",IF(COUNTIF('Códigos Itaú (ref)'!$A$2:$A$44,$C2869)&gt;0,"ITAU",IF(AND(TRIM(UPPER($I2869))="CONTRATUAL",ISNUMBER(SEARCH("INDIVIDUAL",SUBSTITUTE(UPPER($D2869)," ","")))),"PREMIUM FREE",""))))</f>
        <v/>
      </c>
    </row>
    <row r="2870">
      <c r="AC2870">
        <f>IF($C2870="","",IF(COUNTIF('Códigos Santander (ref)'!$A$2:$A$79,$C2870)&gt;0,"SANTANDER",IF(COUNTIF('Códigos Itaú (ref)'!$A$2:$A$44,$C2870)&gt;0,"ITAU",IF(AND(TRIM(UPPER($I2870))="CONTRATUAL",ISNUMBER(SEARCH("INDIVIDUAL",SUBSTITUTE(UPPER($D2870)," ","")))),"PREMIUM FREE",""))))</f>
        <v/>
      </c>
    </row>
    <row r="2871">
      <c r="AC2871">
        <f>IF($C2871="","",IF(COUNTIF('Códigos Santander (ref)'!$A$2:$A$79,$C2871)&gt;0,"SANTANDER",IF(COUNTIF('Códigos Itaú (ref)'!$A$2:$A$44,$C2871)&gt;0,"ITAU",IF(AND(TRIM(UPPER($I2871))="CONTRATUAL",ISNUMBER(SEARCH("INDIVIDUAL",SUBSTITUTE(UPPER($D2871)," ","")))),"PREMIUM FREE",""))))</f>
        <v/>
      </c>
    </row>
    <row r="2872">
      <c r="AC2872">
        <f>IF($C2872="","",IF(COUNTIF('Códigos Santander (ref)'!$A$2:$A$79,$C2872)&gt;0,"SANTANDER",IF(COUNTIF('Códigos Itaú (ref)'!$A$2:$A$44,$C2872)&gt;0,"ITAU",IF(AND(TRIM(UPPER($I2872))="CONTRATUAL",ISNUMBER(SEARCH("INDIVIDUAL",SUBSTITUTE(UPPER($D2872)," ","")))),"PREMIUM FREE",""))))</f>
        <v/>
      </c>
    </row>
    <row r="2873">
      <c r="AC2873">
        <f>IF($C2873="","",IF(COUNTIF('Códigos Santander (ref)'!$A$2:$A$79,$C2873)&gt;0,"SANTANDER",IF(COUNTIF('Códigos Itaú (ref)'!$A$2:$A$44,$C2873)&gt;0,"ITAU",IF(AND(TRIM(UPPER($I2873))="CONTRATUAL",ISNUMBER(SEARCH("INDIVIDUAL",SUBSTITUTE(UPPER($D2873)," ","")))),"PREMIUM FREE",""))))</f>
        <v/>
      </c>
    </row>
    <row r="2874">
      <c r="AC2874">
        <f>IF($C2874="","",IF(COUNTIF('Códigos Santander (ref)'!$A$2:$A$79,$C2874)&gt;0,"SANTANDER",IF(COUNTIF('Códigos Itaú (ref)'!$A$2:$A$44,$C2874)&gt;0,"ITAU",IF(AND(TRIM(UPPER($I2874))="CONTRATUAL",ISNUMBER(SEARCH("INDIVIDUAL",SUBSTITUTE(UPPER($D2874)," ","")))),"PREMIUM FREE",""))))</f>
        <v/>
      </c>
    </row>
    <row r="2875">
      <c r="AC2875">
        <f>IF($C2875="","",IF(COUNTIF('Códigos Santander (ref)'!$A$2:$A$79,$C2875)&gt;0,"SANTANDER",IF(COUNTIF('Códigos Itaú (ref)'!$A$2:$A$44,$C2875)&gt;0,"ITAU",IF(AND(TRIM(UPPER($I2875))="CONTRATUAL",ISNUMBER(SEARCH("INDIVIDUAL",SUBSTITUTE(UPPER($D2875)," ","")))),"PREMIUM FREE",""))))</f>
        <v/>
      </c>
    </row>
    <row r="2876">
      <c r="AC2876">
        <f>IF($C2876="","",IF(COUNTIF('Códigos Santander (ref)'!$A$2:$A$79,$C2876)&gt;0,"SANTANDER",IF(COUNTIF('Códigos Itaú (ref)'!$A$2:$A$44,$C2876)&gt;0,"ITAU",IF(AND(TRIM(UPPER($I2876))="CONTRATUAL",ISNUMBER(SEARCH("INDIVIDUAL",SUBSTITUTE(UPPER($D2876)," ","")))),"PREMIUM FREE",""))))</f>
        <v/>
      </c>
    </row>
    <row r="2877">
      <c r="AC2877">
        <f>IF($C2877="","",IF(COUNTIF('Códigos Santander (ref)'!$A$2:$A$79,$C2877)&gt;0,"SANTANDER",IF(COUNTIF('Códigos Itaú (ref)'!$A$2:$A$44,$C2877)&gt;0,"ITAU",IF(AND(TRIM(UPPER($I2877))="CONTRATUAL",ISNUMBER(SEARCH("INDIVIDUAL",SUBSTITUTE(UPPER($D2877)," ","")))),"PREMIUM FREE",""))))</f>
        <v/>
      </c>
    </row>
    <row r="2878">
      <c r="AC2878">
        <f>IF($C2878="","",IF(COUNTIF('Códigos Santander (ref)'!$A$2:$A$79,$C2878)&gt;0,"SANTANDER",IF(COUNTIF('Códigos Itaú (ref)'!$A$2:$A$44,$C2878)&gt;0,"ITAU",IF(AND(TRIM(UPPER($I2878))="CONTRATUAL",ISNUMBER(SEARCH("INDIVIDUAL",SUBSTITUTE(UPPER($D2878)," ","")))),"PREMIUM FREE",""))))</f>
        <v/>
      </c>
    </row>
    <row r="2879">
      <c r="AC2879">
        <f>IF($C2879="","",IF(COUNTIF('Códigos Santander (ref)'!$A$2:$A$79,$C2879)&gt;0,"SANTANDER",IF(COUNTIF('Códigos Itaú (ref)'!$A$2:$A$44,$C2879)&gt;0,"ITAU",IF(AND(TRIM(UPPER($I2879))="CONTRATUAL",ISNUMBER(SEARCH("INDIVIDUAL",SUBSTITUTE(UPPER($D2879)," ","")))),"PREMIUM FREE",""))))</f>
        <v/>
      </c>
    </row>
    <row r="2880">
      <c r="AC2880">
        <f>IF($C2880="","",IF(COUNTIF('Códigos Santander (ref)'!$A$2:$A$79,$C2880)&gt;0,"SANTANDER",IF(COUNTIF('Códigos Itaú (ref)'!$A$2:$A$44,$C2880)&gt;0,"ITAU",IF(AND(TRIM(UPPER($I2880))="CONTRATUAL",ISNUMBER(SEARCH("INDIVIDUAL",SUBSTITUTE(UPPER($D2880)," ","")))),"PREMIUM FREE",""))))</f>
        <v/>
      </c>
    </row>
    <row r="2881">
      <c r="AC2881">
        <f>IF($C2881="","",IF(COUNTIF('Códigos Santander (ref)'!$A$2:$A$79,$C2881)&gt;0,"SANTANDER",IF(COUNTIF('Códigos Itaú (ref)'!$A$2:$A$44,$C2881)&gt;0,"ITAU",IF(AND(TRIM(UPPER($I2881))="CONTRATUAL",ISNUMBER(SEARCH("INDIVIDUAL",SUBSTITUTE(UPPER($D2881)," ","")))),"PREMIUM FREE",""))))</f>
        <v/>
      </c>
    </row>
    <row r="2882">
      <c r="AC2882">
        <f>IF($C2882="","",IF(COUNTIF('Códigos Santander (ref)'!$A$2:$A$79,$C2882)&gt;0,"SANTANDER",IF(COUNTIF('Códigos Itaú (ref)'!$A$2:$A$44,$C2882)&gt;0,"ITAU",IF(AND(TRIM(UPPER($I2882))="CONTRATUAL",ISNUMBER(SEARCH("INDIVIDUAL",SUBSTITUTE(UPPER($D2882)," ","")))),"PREMIUM FREE",""))))</f>
        <v/>
      </c>
    </row>
    <row r="2883">
      <c r="AC2883">
        <f>IF($C2883="","",IF(COUNTIF('Códigos Santander (ref)'!$A$2:$A$79,$C2883)&gt;0,"SANTANDER",IF(COUNTIF('Códigos Itaú (ref)'!$A$2:$A$44,$C2883)&gt;0,"ITAU",IF(AND(TRIM(UPPER($I2883))="CONTRATUAL",ISNUMBER(SEARCH("INDIVIDUAL",SUBSTITUTE(UPPER($D2883)," ","")))),"PREMIUM FREE",""))))</f>
        <v/>
      </c>
    </row>
    <row r="2884">
      <c r="AC2884">
        <f>IF($C2884="","",IF(COUNTIF('Códigos Santander (ref)'!$A$2:$A$79,$C2884)&gt;0,"SANTANDER",IF(COUNTIF('Códigos Itaú (ref)'!$A$2:$A$44,$C2884)&gt;0,"ITAU",IF(AND(TRIM(UPPER($I2884))="CONTRATUAL",ISNUMBER(SEARCH("INDIVIDUAL",SUBSTITUTE(UPPER($D2884)," ","")))),"PREMIUM FREE",""))))</f>
        <v/>
      </c>
    </row>
    <row r="2885">
      <c r="AC2885">
        <f>IF($C2885="","",IF(COUNTIF('Códigos Santander (ref)'!$A$2:$A$79,$C2885)&gt;0,"SANTANDER",IF(COUNTIF('Códigos Itaú (ref)'!$A$2:$A$44,$C2885)&gt;0,"ITAU",IF(AND(TRIM(UPPER($I2885))="CONTRATUAL",ISNUMBER(SEARCH("INDIVIDUAL",SUBSTITUTE(UPPER($D2885)," ","")))),"PREMIUM FREE",""))))</f>
        <v/>
      </c>
    </row>
    <row r="2886">
      <c r="AC2886">
        <f>IF($C2886="","",IF(COUNTIF('Códigos Santander (ref)'!$A$2:$A$79,$C2886)&gt;0,"SANTANDER",IF(COUNTIF('Códigos Itaú (ref)'!$A$2:$A$44,$C2886)&gt;0,"ITAU",IF(AND(TRIM(UPPER($I2886))="CONTRATUAL",ISNUMBER(SEARCH("INDIVIDUAL",SUBSTITUTE(UPPER($D2886)," ","")))),"PREMIUM FREE",""))))</f>
        <v/>
      </c>
    </row>
    <row r="2887">
      <c r="AC2887">
        <f>IF($C2887="","",IF(COUNTIF('Códigos Santander (ref)'!$A$2:$A$79,$C2887)&gt;0,"SANTANDER",IF(COUNTIF('Códigos Itaú (ref)'!$A$2:$A$44,$C2887)&gt;0,"ITAU",IF(AND(TRIM(UPPER($I2887))="CONTRATUAL",ISNUMBER(SEARCH("INDIVIDUAL",SUBSTITUTE(UPPER($D2887)," ","")))),"PREMIUM FREE",""))))</f>
        <v/>
      </c>
    </row>
    <row r="2888">
      <c r="AC2888">
        <f>IF($C2888="","",IF(COUNTIF('Códigos Santander (ref)'!$A$2:$A$79,$C2888)&gt;0,"SANTANDER",IF(COUNTIF('Códigos Itaú (ref)'!$A$2:$A$44,$C2888)&gt;0,"ITAU",IF(AND(TRIM(UPPER($I2888))="CONTRATUAL",ISNUMBER(SEARCH("INDIVIDUAL",SUBSTITUTE(UPPER($D2888)," ","")))),"PREMIUM FREE",""))))</f>
        <v/>
      </c>
    </row>
    <row r="2889">
      <c r="AC2889">
        <f>IF($C2889="","",IF(COUNTIF('Códigos Santander (ref)'!$A$2:$A$79,$C2889)&gt;0,"SANTANDER",IF(COUNTIF('Códigos Itaú (ref)'!$A$2:$A$44,$C2889)&gt;0,"ITAU",IF(AND(TRIM(UPPER($I2889))="CONTRATUAL",ISNUMBER(SEARCH("INDIVIDUAL",SUBSTITUTE(UPPER($D2889)," ","")))),"PREMIUM FREE",""))))</f>
        <v/>
      </c>
    </row>
    <row r="2890">
      <c r="AC2890">
        <f>IF($C2890="","",IF(COUNTIF('Códigos Santander (ref)'!$A$2:$A$79,$C2890)&gt;0,"SANTANDER",IF(COUNTIF('Códigos Itaú (ref)'!$A$2:$A$44,$C2890)&gt;0,"ITAU",IF(AND(TRIM(UPPER($I2890))="CONTRATUAL",ISNUMBER(SEARCH("INDIVIDUAL",SUBSTITUTE(UPPER($D2890)," ","")))),"PREMIUM FREE",""))))</f>
        <v/>
      </c>
    </row>
    <row r="2891">
      <c r="AC2891">
        <f>IF($C2891="","",IF(COUNTIF('Códigos Santander (ref)'!$A$2:$A$79,$C2891)&gt;0,"SANTANDER",IF(COUNTIF('Códigos Itaú (ref)'!$A$2:$A$44,$C2891)&gt;0,"ITAU",IF(AND(TRIM(UPPER($I2891))="CONTRATUAL",ISNUMBER(SEARCH("INDIVIDUAL",SUBSTITUTE(UPPER($D2891)," ","")))),"PREMIUM FREE",""))))</f>
        <v/>
      </c>
    </row>
    <row r="2892">
      <c r="AC2892">
        <f>IF($C2892="","",IF(COUNTIF('Códigos Santander (ref)'!$A$2:$A$79,$C2892)&gt;0,"SANTANDER",IF(COUNTIF('Códigos Itaú (ref)'!$A$2:$A$44,$C2892)&gt;0,"ITAU",IF(AND(TRIM(UPPER($I2892))="CONTRATUAL",ISNUMBER(SEARCH("INDIVIDUAL",SUBSTITUTE(UPPER($D2892)," ","")))),"PREMIUM FREE",""))))</f>
        <v/>
      </c>
    </row>
    <row r="2893">
      <c r="AC2893">
        <f>IF($C2893="","",IF(COUNTIF('Códigos Santander (ref)'!$A$2:$A$79,$C2893)&gt;0,"SANTANDER",IF(COUNTIF('Códigos Itaú (ref)'!$A$2:$A$44,$C2893)&gt;0,"ITAU",IF(AND(TRIM(UPPER($I2893))="CONTRATUAL",ISNUMBER(SEARCH("INDIVIDUAL",SUBSTITUTE(UPPER($D2893)," ","")))),"PREMIUM FREE",""))))</f>
        <v/>
      </c>
    </row>
    <row r="2894">
      <c r="AC2894">
        <f>IF($C2894="","",IF(COUNTIF('Códigos Santander (ref)'!$A$2:$A$79,$C2894)&gt;0,"SANTANDER",IF(COUNTIF('Códigos Itaú (ref)'!$A$2:$A$44,$C2894)&gt;0,"ITAU",IF(AND(TRIM(UPPER($I2894))="CONTRATUAL",ISNUMBER(SEARCH("INDIVIDUAL",SUBSTITUTE(UPPER($D2894)," ","")))),"PREMIUM FREE",""))))</f>
        <v/>
      </c>
    </row>
    <row r="2895">
      <c r="AC2895">
        <f>IF($C2895="","",IF(COUNTIF('Códigos Santander (ref)'!$A$2:$A$79,$C2895)&gt;0,"SANTANDER",IF(COUNTIF('Códigos Itaú (ref)'!$A$2:$A$44,$C2895)&gt;0,"ITAU",IF(AND(TRIM(UPPER($I2895))="CONTRATUAL",ISNUMBER(SEARCH("INDIVIDUAL",SUBSTITUTE(UPPER($D2895)," ","")))),"PREMIUM FREE",""))))</f>
        <v/>
      </c>
    </row>
    <row r="2896">
      <c r="AC2896">
        <f>IF($C2896="","",IF(COUNTIF('Códigos Santander (ref)'!$A$2:$A$79,$C2896)&gt;0,"SANTANDER",IF(COUNTIF('Códigos Itaú (ref)'!$A$2:$A$44,$C2896)&gt;0,"ITAU",IF(AND(TRIM(UPPER($I2896))="CONTRATUAL",ISNUMBER(SEARCH("INDIVIDUAL",SUBSTITUTE(UPPER($D2896)," ","")))),"PREMIUM FREE",""))))</f>
        <v/>
      </c>
    </row>
    <row r="2897">
      <c r="AC2897">
        <f>IF($C2897="","",IF(COUNTIF('Códigos Santander (ref)'!$A$2:$A$79,$C2897)&gt;0,"SANTANDER",IF(COUNTIF('Códigos Itaú (ref)'!$A$2:$A$44,$C2897)&gt;0,"ITAU",IF(AND(TRIM(UPPER($I2897))="CONTRATUAL",ISNUMBER(SEARCH("INDIVIDUAL",SUBSTITUTE(UPPER($D2897)," ","")))),"PREMIUM FREE",""))))</f>
        <v/>
      </c>
    </row>
    <row r="2898">
      <c r="AC2898">
        <f>IF($C2898="","",IF(COUNTIF('Códigos Santander (ref)'!$A$2:$A$79,$C2898)&gt;0,"SANTANDER",IF(COUNTIF('Códigos Itaú (ref)'!$A$2:$A$44,$C2898)&gt;0,"ITAU",IF(AND(TRIM(UPPER($I2898))="CONTRATUAL",ISNUMBER(SEARCH("INDIVIDUAL",SUBSTITUTE(UPPER($D2898)," ","")))),"PREMIUM FREE",""))))</f>
        <v/>
      </c>
    </row>
    <row r="2899">
      <c r="AC2899">
        <f>IF($C2899="","",IF(COUNTIF('Códigos Santander (ref)'!$A$2:$A$79,$C2899)&gt;0,"SANTANDER",IF(COUNTIF('Códigos Itaú (ref)'!$A$2:$A$44,$C2899)&gt;0,"ITAU",IF(AND(TRIM(UPPER($I2899))="CONTRATUAL",ISNUMBER(SEARCH("INDIVIDUAL",SUBSTITUTE(UPPER($D2899)," ","")))),"PREMIUM FREE",""))))</f>
        <v/>
      </c>
    </row>
    <row r="2900">
      <c r="AC2900">
        <f>IF($C2900="","",IF(COUNTIF('Códigos Santander (ref)'!$A$2:$A$79,$C2900)&gt;0,"SANTANDER",IF(COUNTIF('Códigos Itaú (ref)'!$A$2:$A$44,$C2900)&gt;0,"ITAU",IF(AND(TRIM(UPPER($I2900))="CONTRATUAL",ISNUMBER(SEARCH("INDIVIDUAL",SUBSTITUTE(UPPER($D2900)," ","")))),"PREMIUM FREE",""))))</f>
        <v/>
      </c>
    </row>
    <row r="2901">
      <c r="AC2901">
        <f>IF($C2901="","",IF(COUNTIF('Códigos Santander (ref)'!$A$2:$A$79,$C2901)&gt;0,"SANTANDER",IF(COUNTIF('Códigos Itaú (ref)'!$A$2:$A$44,$C2901)&gt;0,"ITAU",IF(AND(TRIM(UPPER($I2901))="CONTRATUAL",ISNUMBER(SEARCH("INDIVIDUAL",SUBSTITUTE(UPPER($D2901)," ","")))),"PREMIUM FREE",""))))</f>
        <v/>
      </c>
    </row>
    <row r="2902">
      <c r="AC2902">
        <f>IF($C2902="","",IF(COUNTIF('Códigos Santander (ref)'!$A$2:$A$79,$C2902)&gt;0,"SANTANDER",IF(COUNTIF('Códigos Itaú (ref)'!$A$2:$A$44,$C2902)&gt;0,"ITAU",IF(AND(TRIM(UPPER($I2902))="CONTRATUAL",ISNUMBER(SEARCH("INDIVIDUAL",SUBSTITUTE(UPPER($D2902)," ","")))),"PREMIUM FREE",""))))</f>
        <v/>
      </c>
    </row>
    <row r="2903">
      <c r="AC2903">
        <f>IF($C2903="","",IF(COUNTIF('Códigos Santander (ref)'!$A$2:$A$79,$C2903)&gt;0,"SANTANDER",IF(COUNTIF('Códigos Itaú (ref)'!$A$2:$A$44,$C2903)&gt;0,"ITAU",IF(AND(TRIM(UPPER($I2903))="CONTRATUAL",ISNUMBER(SEARCH("INDIVIDUAL",SUBSTITUTE(UPPER($D2903)," ","")))),"PREMIUM FREE",""))))</f>
        <v/>
      </c>
    </row>
    <row r="2904">
      <c r="AC2904">
        <f>IF($C2904="","",IF(COUNTIF('Códigos Santander (ref)'!$A$2:$A$79,$C2904)&gt;0,"SANTANDER",IF(COUNTIF('Códigos Itaú (ref)'!$A$2:$A$44,$C2904)&gt;0,"ITAU",IF(AND(TRIM(UPPER($I2904))="CONTRATUAL",ISNUMBER(SEARCH("INDIVIDUAL",SUBSTITUTE(UPPER($D2904)," ","")))),"PREMIUM FREE",""))))</f>
        <v/>
      </c>
    </row>
    <row r="2905">
      <c r="AC2905">
        <f>IF($C2905="","",IF(COUNTIF('Códigos Santander (ref)'!$A$2:$A$79,$C2905)&gt;0,"SANTANDER",IF(COUNTIF('Códigos Itaú (ref)'!$A$2:$A$44,$C2905)&gt;0,"ITAU",IF(AND(TRIM(UPPER($I2905))="CONTRATUAL",ISNUMBER(SEARCH("INDIVIDUAL",SUBSTITUTE(UPPER($D2905)," ","")))),"PREMIUM FREE",""))))</f>
        <v/>
      </c>
    </row>
    <row r="2906">
      <c r="AC2906">
        <f>IF($C2906="","",IF(COUNTIF('Códigos Santander (ref)'!$A$2:$A$79,$C2906)&gt;0,"SANTANDER",IF(COUNTIF('Códigos Itaú (ref)'!$A$2:$A$44,$C2906)&gt;0,"ITAU",IF(AND(TRIM(UPPER($I2906))="CONTRATUAL",ISNUMBER(SEARCH("INDIVIDUAL",SUBSTITUTE(UPPER($D2906)," ","")))),"PREMIUM FREE",""))))</f>
        <v/>
      </c>
    </row>
    <row r="2907">
      <c r="AC2907">
        <f>IF($C2907="","",IF(COUNTIF('Códigos Santander (ref)'!$A$2:$A$79,$C2907)&gt;0,"SANTANDER",IF(COUNTIF('Códigos Itaú (ref)'!$A$2:$A$44,$C2907)&gt;0,"ITAU",IF(AND(TRIM(UPPER($I2907))="CONTRATUAL",ISNUMBER(SEARCH("INDIVIDUAL",SUBSTITUTE(UPPER($D2907)," ","")))),"PREMIUM FREE",""))))</f>
        <v/>
      </c>
    </row>
    <row r="2908">
      <c r="AC2908">
        <f>IF($C2908="","",IF(COUNTIF('Códigos Santander (ref)'!$A$2:$A$79,$C2908)&gt;0,"SANTANDER",IF(COUNTIF('Códigos Itaú (ref)'!$A$2:$A$44,$C2908)&gt;0,"ITAU",IF(AND(TRIM(UPPER($I2908))="CONTRATUAL",ISNUMBER(SEARCH("INDIVIDUAL",SUBSTITUTE(UPPER($D2908)," ","")))),"PREMIUM FREE",""))))</f>
        <v/>
      </c>
    </row>
    <row r="2909">
      <c r="AC2909">
        <f>IF($C2909="","",IF(COUNTIF('Códigos Santander (ref)'!$A$2:$A$79,$C2909)&gt;0,"SANTANDER",IF(COUNTIF('Códigos Itaú (ref)'!$A$2:$A$44,$C2909)&gt;0,"ITAU",IF(AND(TRIM(UPPER($I2909))="CONTRATUAL",ISNUMBER(SEARCH("INDIVIDUAL",SUBSTITUTE(UPPER($D2909)," ","")))),"PREMIUM FREE",""))))</f>
        <v/>
      </c>
    </row>
    <row r="2910">
      <c r="AC2910">
        <f>IF($C2910="","",IF(COUNTIF('Códigos Santander (ref)'!$A$2:$A$79,$C2910)&gt;0,"SANTANDER",IF(COUNTIF('Códigos Itaú (ref)'!$A$2:$A$44,$C2910)&gt;0,"ITAU",IF(AND(TRIM(UPPER($I2910))="CONTRATUAL",ISNUMBER(SEARCH("INDIVIDUAL",SUBSTITUTE(UPPER($D2910)," ","")))),"PREMIUM FREE",""))))</f>
        <v/>
      </c>
    </row>
    <row r="2911">
      <c r="AC2911">
        <f>IF($C2911="","",IF(COUNTIF('Códigos Santander (ref)'!$A$2:$A$79,$C2911)&gt;0,"SANTANDER",IF(COUNTIF('Códigos Itaú (ref)'!$A$2:$A$44,$C2911)&gt;0,"ITAU",IF(AND(TRIM(UPPER($I2911))="CONTRATUAL",ISNUMBER(SEARCH("INDIVIDUAL",SUBSTITUTE(UPPER($D2911)," ","")))),"PREMIUM FREE",""))))</f>
        <v/>
      </c>
    </row>
    <row r="2912">
      <c r="AC2912">
        <f>IF($C2912="","",IF(COUNTIF('Códigos Santander (ref)'!$A$2:$A$79,$C2912)&gt;0,"SANTANDER",IF(COUNTIF('Códigos Itaú (ref)'!$A$2:$A$44,$C2912)&gt;0,"ITAU",IF(AND(TRIM(UPPER($I2912))="CONTRATUAL",ISNUMBER(SEARCH("INDIVIDUAL",SUBSTITUTE(UPPER($D2912)," ","")))),"PREMIUM FREE",""))))</f>
        <v/>
      </c>
    </row>
    <row r="2913">
      <c r="AC2913">
        <f>IF($C2913="","",IF(COUNTIF('Códigos Santander (ref)'!$A$2:$A$79,$C2913)&gt;0,"SANTANDER",IF(COUNTIF('Códigos Itaú (ref)'!$A$2:$A$44,$C2913)&gt;0,"ITAU",IF(AND(TRIM(UPPER($I2913))="CONTRATUAL",ISNUMBER(SEARCH("INDIVIDUAL",SUBSTITUTE(UPPER($D2913)," ","")))),"PREMIUM FREE",""))))</f>
        <v/>
      </c>
    </row>
    <row r="2914">
      <c r="AC2914">
        <f>IF($C2914="","",IF(COUNTIF('Códigos Santander (ref)'!$A$2:$A$79,$C2914)&gt;0,"SANTANDER",IF(COUNTIF('Códigos Itaú (ref)'!$A$2:$A$44,$C2914)&gt;0,"ITAU",IF(AND(TRIM(UPPER($I2914))="CONTRATUAL",ISNUMBER(SEARCH("INDIVIDUAL",SUBSTITUTE(UPPER($D2914)," ","")))),"PREMIUM FREE",""))))</f>
        <v/>
      </c>
    </row>
    <row r="2915">
      <c r="AC2915">
        <f>IF($C2915="","",IF(COUNTIF('Códigos Santander (ref)'!$A$2:$A$79,$C2915)&gt;0,"SANTANDER",IF(COUNTIF('Códigos Itaú (ref)'!$A$2:$A$44,$C2915)&gt;0,"ITAU",IF(AND(TRIM(UPPER($I2915))="CONTRATUAL",ISNUMBER(SEARCH("INDIVIDUAL",SUBSTITUTE(UPPER($D2915)," ","")))),"PREMIUM FREE",""))))</f>
        <v/>
      </c>
    </row>
    <row r="2916">
      <c r="AC2916">
        <f>IF($C2916="","",IF(COUNTIF('Códigos Santander (ref)'!$A$2:$A$79,$C2916)&gt;0,"SANTANDER",IF(COUNTIF('Códigos Itaú (ref)'!$A$2:$A$44,$C2916)&gt;0,"ITAU",IF(AND(TRIM(UPPER($I2916))="CONTRATUAL",ISNUMBER(SEARCH("INDIVIDUAL",SUBSTITUTE(UPPER($D2916)," ","")))),"PREMIUM FREE",""))))</f>
        <v/>
      </c>
    </row>
    <row r="2917">
      <c r="AC2917">
        <f>IF($C2917="","",IF(COUNTIF('Códigos Santander (ref)'!$A$2:$A$79,$C2917)&gt;0,"SANTANDER",IF(COUNTIF('Códigos Itaú (ref)'!$A$2:$A$44,$C2917)&gt;0,"ITAU",IF(AND(TRIM(UPPER($I2917))="CONTRATUAL",ISNUMBER(SEARCH("INDIVIDUAL",SUBSTITUTE(UPPER($D2917)," ","")))),"PREMIUM FREE",""))))</f>
        <v/>
      </c>
    </row>
    <row r="2918">
      <c r="AC2918">
        <f>IF($C2918="","",IF(COUNTIF('Códigos Santander (ref)'!$A$2:$A$79,$C2918)&gt;0,"SANTANDER",IF(COUNTIF('Códigos Itaú (ref)'!$A$2:$A$44,$C2918)&gt;0,"ITAU",IF(AND(TRIM(UPPER($I2918))="CONTRATUAL",ISNUMBER(SEARCH("INDIVIDUAL",SUBSTITUTE(UPPER($D2918)," ","")))),"PREMIUM FREE",""))))</f>
        <v/>
      </c>
    </row>
    <row r="2919">
      <c r="AC2919">
        <f>IF($C2919="","",IF(COUNTIF('Códigos Santander (ref)'!$A$2:$A$79,$C2919)&gt;0,"SANTANDER",IF(COUNTIF('Códigos Itaú (ref)'!$A$2:$A$44,$C2919)&gt;0,"ITAU",IF(AND(TRIM(UPPER($I2919))="CONTRATUAL",ISNUMBER(SEARCH("INDIVIDUAL",SUBSTITUTE(UPPER($D2919)," ","")))),"PREMIUM FREE",""))))</f>
        <v/>
      </c>
    </row>
    <row r="2920">
      <c r="AC2920">
        <f>IF($C2920="","",IF(COUNTIF('Códigos Santander (ref)'!$A$2:$A$79,$C2920)&gt;0,"SANTANDER",IF(COUNTIF('Códigos Itaú (ref)'!$A$2:$A$44,$C2920)&gt;0,"ITAU",IF(AND(TRIM(UPPER($I2920))="CONTRATUAL",ISNUMBER(SEARCH("INDIVIDUAL",SUBSTITUTE(UPPER($D2920)," ","")))),"PREMIUM FREE",""))))</f>
        <v/>
      </c>
    </row>
    <row r="2921">
      <c r="AC2921">
        <f>IF($C2921="","",IF(COUNTIF('Códigos Santander (ref)'!$A$2:$A$79,$C2921)&gt;0,"SANTANDER",IF(COUNTIF('Códigos Itaú (ref)'!$A$2:$A$44,$C2921)&gt;0,"ITAU",IF(AND(TRIM(UPPER($I2921))="CONTRATUAL",ISNUMBER(SEARCH("INDIVIDUAL",SUBSTITUTE(UPPER($D2921)," ","")))),"PREMIUM FREE",""))))</f>
        <v/>
      </c>
    </row>
    <row r="2922">
      <c r="AC2922">
        <f>IF($C2922="","",IF(COUNTIF('Códigos Santander (ref)'!$A$2:$A$79,$C2922)&gt;0,"SANTANDER",IF(COUNTIF('Códigos Itaú (ref)'!$A$2:$A$44,$C2922)&gt;0,"ITAU",IF(AND(TRIM(UPPER($I2922))="CONTRATUAL",ISNUMBER(SEARCH("INDIVIDUAL",SUBSTITUTE(UPPER($D2922)," ","")))),"PREMIUM FREE",""))))</f>
        <v/>
      </c>
    </row>
    <row r="2923">
      <c r="AC2923">
        <f>IF($C2923="","",IF(COUNTIF('Códigos Santander (ref)'!$A$2:$A$79,$C2923)&gt;0,"SANTANDER",IF(COUNTIF('Códigos Itaú (ref)'!$A$2:$A$44,$C2923)&gt;0,"ITAU",IF(AND(TRIM(UPPER($I2923))="CONTRATUAL",ISNUMBER(SEARCH("INDIVIDUAL",SUBSTITUTE(UPPER($D2923)," ","")))),"PREMIUM FREE",""))))</f>
        <v/>
      </c>
    </row>
    <row r="2924">
      <c r="AC2924">
        <f>IF($C2924="","",IF(COUNTIF('Códigos Santander (ref)'!$A$2:$A$79,$C2924)&gt;0,"SANTANDER",IF(COUNTIF('Códigos Itaú (ref)'!$A$2:$A$44,$C2924)&gt;0,"ITAU",IF(AND(TRIM(UPPER($I2924))="CONTRATUAL",ISNUMBER(SEARCH("INDIVIDUAL",SUBSTITUTE(UPPER($D2924)," ","")))),"PREMIUM FREE",""))))</f>
        <v/>
      </c>
    </row>
    <row r="2925">
      <c r="AC2925">
        <f>IF($C2925="","",IF(COUNTIF('Códigos Santander (ref)'!$A$2:$A$79,$C2925)&gt;0,"SANTANDER",IF(COUNTIF('Códigos Itaú (ref)'!$A$2:$A$44,$C2925)&gt;0,"ITAU",IF(AND(TRIM(UPPER($I2925))="CONTRATUAL",ISNUMBER(SEARCH("INDIVIDUAL",SUBSTITUTE(UPPER($D2925)," ","")))),"PREMIUM FREE",""))))</f>
        <v/>
      </c>
    </row>
    <row r="2926">
      <c r="AC2926">
        <f>IF($C2926="","",IF(COUNTIF('Códigos Santander (ref)'!$A$2:$A$79,$C2926)&gt;0,"SANTANDER",IF(COUNTIF('Códigos Itaú (ref)'!$A$2:$A$44,$C2926)&gt;0,"ITAU",IF(AND(TRIM(UPPER($I2926))="CONTRATUAL",ISNUMBER(SEARCH("INDIVIDUAL",SUBSTITUTE(UPPER($D2926)," ","")))),"PREMIUM FREE",""))))</f>
        <v/>
      </c>
    </row>
    <row r="2927">
      <c r="AC2927">
        <f>IF($C2927="","",IF(COUNTIF('Códigos Santander (ref)'!$A$2:$A$79,$C2927)&gt;0,"SANTANDER",IF(COUNTIF('Códigos Itaú (ref)'!$A$2:$A$44,$C2927)&gt;0,"ITAU",IF(AND(TRIM(UPPER($I2927))="CONTRATUAL",ISNUMBER(SEARCH("INDIVIDUAL",SUBSTITUTE(UPPER($D2927)," ","")))),"PREMIUM FREE",""))))</f>
        <v/>
      </c>
    </row>
    <row r="2928">
      <c r="AC2928">
        <f>IF($C2928="","",IF(COUNTIF('Códigos Santander (ref)'!$A$2:$A$79,$C2928)&gt;0,"SANTANDER",IF(COUNTIF('Códigos Itaú (ref)'!$A$2:$A$44,$C2928)&gt;0,"ITAU",IF(AND(TRIM(UPPER($I2928))="CONTRATUAL",ISNUMBER(SEARCH("INDIVIDUAL",SUBSTITUTE(UPPER($D2928)," ","")))),"PREMIUM FREE",""))))</f>
        <v/>
      </c>
    </row>
    <row r="2929">
      <c r="AC2929">
        <f>IF($C2929="","",IF(COUNTIF('Códigos Santander (ref)'!$A$2:$A$79,$C2929)&gt;0,"SANTANDER",IF(COUNTIF('Códigos Itaú (ref)'!$A$2:$A$44,$C2929)&gt;0,"ITAU",IF(AND(TRIM(UPPER($I2929))="CONTRATUAL",ISNUMBER(SEARCH("INDIVIDUAL",SUBSTITUTE(UPPER($D2929)," ","")))),"PREMIUM FREE",""))))</f>
        <v/>
      </c>
    </row>
    <row r="2930">
      <c r="AC2930">
        <f>IF($C2930="","",IF(COUNTIF('Códigos Santander (ref)'!$A$2:$A$79,$C2930)&gt;0,"SANTANDER",IF(COUNTIF('Códigos Itaú (ref)'!$A$2:$A$44,$C2930)&gt;0,"ITAU",IF(AND(TRIM(UPPER($I2930))="CONTRATUAL",ISNUMBER(SEARCH("INDIVIDUAL",SUBSTITUTE(UPPER($D2930)," ","")))),"PREMIUM FREE",""))))</f>
        <v/>
      </c>
    </row>
    <row r="2931">
      <c r="AC2931">
        <f>IF($C2931="","",IF(COUNTIF('Códigos Santander (ref)'!$A$2:$A$79,$C2931)&gt;0,"SANTANDER",IF(COUNTIF('Códigos Itaú (ref)'!$A$2:$A$44,$C2931)&gt;0,"ITAU",IF(AND(TRIM(UPPER($I2931))="CONTRATUAL",ISNUMBER(SEARCH("INDIVIDUAL",SUBSTITUTE(UPPER($D2931)," ","")))),"PREMIUM FREE",""))))</f>
        <v/>
      </c>
    </row>
    <row r="2932">
      <c r="AC2932">
        <f>IF($C2932="","",IF(COUNTIF('Códigos Santander (ref)'!$A$2:$A$79,$C2932)&gt;0,"SANTANDER",IF(COUNTIF('Códigos Itaú (ref)'!$A$2:$A$44,$C2932)&gt;0,"ITAU",IF(AND(TRIM(UPPER($I2932))="CONTRATUAL",ISNUMBER(SEARCH("INDIVIDUAL",SUBSTITUTE(UPPER($D2932)," ","")))),"PREMIUM FREE",""))))</f>
        <v/>
      </c>
    </row>
    <row r="2933">
      <c r="AC2933">
        <f>IF($C2933="","",IF(COUNTIF('Códigos Santander (ref)'!$A$2:$A$79,$C2933)&gt;0,"SANTANDER",IF(COUNTIF('Códigos Itaú (ref)'!$A$2:$A$44,$C2933)&gt;0,"ITAU",IF(AND(TRIM(UPPER($I2933))="CONTRATUAL",ISNUMBER(SEARCH("INDIVIDUAL",SUBSTITUTE(UPPER($D2933)," ","")))),"PREMIUM FREE",""))))</f>
        <v/>
      </c>
    </row>
    <row r="2934">
      <c r="AC2934">
        <f>IF($C2934="","",IF(COUNTIF('Códigos Santander (ref)'!$A$2:$A$79,$C2934)&gt;0,"SANTANDER",IF(COUNTIF('Códigos Itaú (ref)'!$A$2:$A$44,$C2934)&gt;0,"ITAU",IF(AND(TRIM(UPPER($I2934))="CONTRATUAL",ISNUMBER(SEARCH("INDIVIDUAL",SUBSTITUTE(UPPER($D2934)," ","")))),"PREMIUM FREE",""))))</f>
        <v/>
      </c>
    </row>
    <row r="2935">
      <c r="AC2935">
        <f>IF($C2935="","",IF(COUNTIF('Códigos Santander (ref)'!$A$2:$A$79,$C2935)&gt;0,"SANTANDER",IF(COUNTIF('Códigos Itaú (ref)'!$A$2:$A$44,$C2935)&gt;0,"ITAU",IF(AND(TRIM(UPPER($I2935))="CONTRATUAL",ISNUMBER(SEARCH("INDIVIDUAL",SUBSTITUTE(UPPER($D2935)," ","")))),"PREMIUM FREE",""))))</f>
        <v/>
      </c>
    </row>
    <row r="2936">
      <c r="AC2936">
        <f>IF($C2936="","",IF(COUNTIF('Códigos Santander (ref)'!$A$2:$A$79,$C2936)&gt;0,"SANTANDER",IF(COUNTIF('Códigos Itaú (ref)'!$A$2:$A$44,$C2936)&gt;0,"ITAU",IF(AND(TRIM(UPPER($I2936))="CONTRATUAL",ISNUMBER(SEARCH("INDIVIDUAL",SUBSTITUTE(UPPER($D2936)," ","")))),"PREMIUM FREE",""))))</f>
        <v/>
      </c>
    </row>
    <row r="2937">
      <c r="AC2937">
        <f>IF($C2937="","",IF(COUNTIF('Códigos Santander (ref)'!$A$2:$A$79,$C2937)&gt;0,"SANTANDER",IF(COUNTIF('Códigos Itaú (ref)'!$A$2:$A$44,$C2937)&gt;0,"ITAU",IF(AND(TRIM(UPPER($I2937))="CONTRATUAL",ISNUMBER(SEARCH("INDIVIDUAL",SUBSTITUTE(UPPER($D2937)," ","")))),"PREMIUM FREE",""))))</f>
        <v/>
      </c>
    </row>
    <row r="2938">
      <c r="AC2938">
        <f>IF($C2938="","",IF(COUNTIF('Códigos Santander (ref)'!$A$2:$A$79,$C2938)&gt;0,"SANTANDER",IF(COUNTIF('Códigos Itaú (ref)'!$A$2:$A$44,$C2938)&gt;0,"ITAU",IF(AND(TRIM(UPPER($I2938))="CONTRATUAL",ISNUMBER(SEARCH("INDIVIDUAL",SUBSTITUTE(UPPER($D2938)," ","")))),"PREMIUM FREE",""))))</f>
        <v/>
      </c>
    </row>
    <row r="2939">
      <c r="AC2939">
        <f>IF($C2939="","",IF(COUNTIF('Códigos Santander (ref)'!$A$2:$A$79,$C2939)&gt;0,"SANTANDER",IF(COUNTIF('Códigos Itaú (ref)'!$A$2:$A$44,$C2939)&gt;0,"ITAU",IF(AND(TRIM(UPPER($I2939))="CONTRATUAL",ISNUMBER(SEARCH("INDIVIDUAL",SUBSTITUTE(UPPER($D2939)," ","")))),"PREMIUM FREE",""))))</f>
        <v/>
      </c>
    </row>
    <row r="2940">
      <c r="AC2940">
        <f>IF($C2940="","",IF(COUNTIF('Códigos Santander (ref)'!$A$2:$A$79,$C2940)&gt;0,"SANTANDER",IF(COUNTIF('Códigos Itaú (ref)'!$A$2:$A$44,$C2940)&gt;0,"ITAU",IF(AND(TRIM(UPPER($I2940))="CONTRATUAL",ISNUMBER(SEARCH("INDIVIDUAL",SUBSTITUTE(UPPER($D2940)," ","")))),"PREMIUM FREE",""))))</f>
        <v/>
      </c>
    </row>
    <row r="2941">
      <c r="AC2941">
        <f>IF($C2941="","",IF(COUNTIF('Códigos Santander (ref)'!$A$2:$A$79,$C2941)&gt;0,"SANTANDER",IF(COUNTIF('Códigos Itaú (ref)'!$A$2:$A$44,$C2941)&gt;0,"ITAU",IF(AND(TRIM(UPPER($I2941))="CONTRATUAL",ISNUMBER(SEARCH("INDIVIDUAL",SUBSTITUTE(UPPER($D2941)," ","")))),"PREMIUM FREE",""))))</f>
        <v/>
      </c>
    </row>
    <row r="2942">
      <c r="AC2942">
        <f>IF($C2942="","",IF(COUNTIF('Códigos Santander (ref)'!$A$2:$A$79,$C2942)&gt;0,"SANTANDER",IF(COUNTIF('Códigos Itaú (ref)'!$A$2:$A$44,$C2942)&gt;0,"ITAU",IF(AND(TRIM(UPPER($I2942))="CONTRATUAL",ISNUMBER(SEARCH("INDIVIDUAL",SUBSTITUTE(UPPER($D2942)," ","")))),"PREMIUM FREE",""))))</f>
        <v/>
      </c>
    </row>
    <row r="2943">
      <c r="AC2943">
        <f>IF($C2943="","",IF(COUNTIF('Códigos Santander (ref)'!$A$2:$A$79,$C2943)&gt;0,"SANTANDER",IF(COUNTIF('Códigos Itaú (ref)'!$A$2:$A$44,$C2943)&gt;0,"ITAU",IF(AND(TRIM(UPPER($I2943))="CONTRATUAL",ISNUMBER(SEARCH("INDIVIDUAL",SUBSTITUTE(UPPER($D2943)," ","")))),"PREMIUM FREE",""))))</f>
        <v/>
      </c>
    </row>
    <row r="2944">
      <c r="AC2944">
        <f>IF($C2944="","",IF(COUNTIF('Códigos Santander (ref)'!$A$2:$A$79,$C2944)&gt;0,"SANTANDER",IF(COUNTIF('Códigos Itaú (ref)'!$A$2:$A$44,$C2944)&gt;0,"ITAU",IF(AND(TRIM(UPPER($I2944))="CONTRATUAL",ISNUMBER(SEARCH("INDIVIDUAL",SUBSTITUTE(UPPER($D2944)," ","")))),"PREMIUM FREE",""))))</f>
        <v/>
      </c>
    </row>
    <row r="2945">
      <c r="AC2945">
        <f>IF($C2945="","",IF(COUNTIF('Códigos Santander (ref)'!$A$2:$A$79,$C2945)&gt;0,"SANTANDER",IF(COUNTIF('Códigos Itaú (ref)'!$A$2:$A$44,$C2945)&gt;0,"ITAU",IF(AND(TRIM(UPPER($I2945))="CONTRATUAL",ISNUMBER(SEARCH("INDIVIDUAL",SUBSTITUTE(UPPER($D2945)," ","")))),"PREMIUM FREE",""))))</f>
        <v/>
      </c>
    </row>
    <row r="2946">
      <c r="AC2946">
        <f>IF($C2946="","",IF(COUNTIF('Códigos Santander (ref)'!$A$2:$A$79,$C2946)&gt;0,"SANTANDER",IF(COUNTIF('Códigos Itaú (ref)'!$A$2:$A$44,$C2946)&gt;0,"ITAU",IF(AND(TRIM(UPPER($I2946))="CONTRATUAL",ISNUMBER(SEARCH("INDIVIDUAL",SUBSTITUTE(UPPER($D2946)," ","")))),"PREMIUM FREE",""))))</f>
        <v/>
      </c>
    </row>
    <row r="2947">
      <c r="AC2947">
        <f>IF($C2947="","",IF(COUNTIF('Códigos Santander (ref)'!$A$2:$A$79,$C2947)&gt;0,"SANTANDER",IF(COUNTIF('Códigos Itaú (ref)'!$A$2:$A$44,$C2947)&gt;0,"ITAU",IF(AND(TRIM(UPPER($I2947))="CONTRATUAL",ISNUMBER(SEARCH("INDIVIDUAL",SUBSTITUTE(UPPER($D2947)," ","")))),"PREMIUM FREE",""))))</f>
        <v/>
      </c>
    </row>
    <row r="2948">
      <c r="AC2948">
        <f>IF($C2948="","",IF(COUNTIF('Códigos Santander (ref)'!$A$2:$A$79,$C2948)&gt;0,"SANTANDER",IF(COUNTIF('Códigos Itaú (ref)'!$A$2:$A$44,$C2948)&gt;0,"ITAU",IF(AND(TRIM(UPPER($I2948))="CONTRATUAL",ISNUMBER(SEARCH("INDIVIDUAL",SUBSTITUTE(UPPER($D2948)," ","")))),"PREMIUM FREE",""))))</f>
        <v/>
      </c>
    </row>
    <row r="2949">
      <c r="AC2949">
        <f>IF($C2949="","",IF(COUNTIF('Códigos Santander (ref)'!$A$2:$A$79,$C2949)&gt;0,"SANTANDER",IF(COUNTIF('Códigos Itaú (ref)'!$A$2:$A$44,$C2949)&gt;0,"ITAU",IF(AND(TRIM(UPPER($I2949))="CONTRATUAL",ISNUMBER(SEARCH("INDIVIDUAL",SUBSTITUTE(UPPER($D2949)," ","")))),"PREMIUM FREE",""))))</f>
        <v/>
      </c>
    </row>
    <row r="2950">
      <c r="AC2950">
        <f>IF($C2950="","",IF(COUNTIF('Códigos Santander (ref)'!$A$2:$A$79,$C2950)&gt;0,"SANTANDER",IF(COUNTIF('Códigos Itaú (ref)'!$A$2:$A$44,$C2950)&gt;0,"ITAU",IF(AND(TRIM(UPPER($I2950))="CONTRATUAL",ISNUMBER(SEARCH("INDIVIDUAL",SUBSTITUTE(UPPER($D2950)," ","")))),"PREMIUM FREE",""))))</f>
        <v/>
      </c>
    </row>
    <row r="2951">
      <c r="AC2951">
        <f>IF($C2951="","",IF(COUNTIF('Códigos Santander (ref)'!$A$2:$A$79,$C2951)&gt;0,"SANTANDER",IF(COUNTIF('Códigos Itaú (ref)'!$A$2:$A$44,$C2951)&gt;0,"ITAU",IF(AND(TRIM(UPPER($I2951))="CONTRATUAL",ISNUMBER(SEARCH("INDIVIDUAL",SUBSTITUTE(UPPER($D2951)," ","")))),"PREMIUM FREE",""))))</f>
        <v/>
      </c>
    </row>
    <row r="2952">
      <c r="AC2952">
        <f>IF($C2952="","",IF(COUNTIF('Códigos Santander (ref)'!$A$2:$A$79,$C2952)&gt;0,"SANTANDER",IF(COUNTIF('Códigos Itaú (ref)'!$A$2:$A$44,$C2952)&gt;0,"ITAU",IF(AND(TRIM(UPPER($I2952))="CONTRATUAL",ISNUMBER(SEARCH("INDIVIDUAL",SUBSTITUTE(UPPER($D2952)," ","")))),"PREMIUM FREE",""))))</f>
        <v/>
      </c>
    </row>
    <row r="2953">
      <c r="AC2953">
        <f>IF($C2953="","",IF(COUNTIF('Códigos Santander (ref)'!$A$2:$A$79,$C2953)&gt;0,"SANTANDER",IF(COUNTIF('Códigos Itaú (ref)'!$A$2:$A$44,$C2953)&gt;0,"ITAU",IF(AND(TRIM(UPPER($I2953))="CONTRATUAL",ISNUMBER(SEARCH("INDIVIDUAL",SUBSTITUTE(UPPER($D2953)," ","")))),"PREMIUM FREE",""))))</f>
        <v/>
      </c>
    </row>
    <row r="2954">
      <c r="AC2954">
        <f>IF($C2954="","",IF(COUNTIF('Códigos Santander (ref)'!$A$2:$A$79,$C2954)&gt;0,"SANTANDER",IF(COUNTIF('Códigos Itaú (ref)'!$A$2:$A$44,$C2954)&gt;0,"ITAU",IF(AND(TRIM(UPPER($I2954))="CONTRATUAL",ISNUMBER(SEARCH("INDIVIDUAL",SUBSTITUTE(UPPER($D2954)," ","")))),"PREMIUM FREE",""))))</f>
        <v/>
      </c>
    </row>
    <row r="2955">
      <c r="AC2955">
        <f>IF($C2955="","",IF(COUNTIF('Códigos Santander (ref)'!$A$2:$A$79,$C2955)&gt;0,"SANTANDER",IF(COUNTIF('Códigos Itaú (ref)'!$A$2:$A$44,$C2955)&gt;0,"ITAU",IF(AND(TRIM(UPPER($I2955))="CONTRATUAL",ISNUMBER(SEARCH("INDIVIDUAL",SUBSTITUTE(UPPER($D2955)," ","")))),"PREMIUM FREE",""))))</f>
        <v/>
      </c>
    </row>
    <row r="2956">
      <c r="AC2956">
        <f>IF($C2956="","",IF(COUNTIF('Códigos Santander (ref)'!$A$2:$A$79,$C2956)&gt;0,"SANTANDER",IF(COUNTIF('Códigos Itaú (ref)'!$A$2:$A$44,$C2956)&gt;0,"ITAU",IF(AND(TRIM(UPPER($I2956))="CONTRATUAL",ISNUMBER(SEARCH("INDIVIDUAL",SUBSTITUTE(UPPER($D2956)," ","")))),"PREMIUM FREE",""))))</f>
        <v/>
      </c>
    </row>
    <row r="2957">
      <c r="AC2957">
        <f>IF($C2957="","",IF(COUNTIF('Códigos Santander (ref)'!$A$2:$A$79,$C2957)&gt;0,"SANTANDER",IF(COUNTIF('Códigos Itaú (ref)'!$A$2:$A$44,$C2957)&gt;0,"ITAU",IF(AND(TRIM(UPPER($I2957))="CONTRATUAL",ISNUMBER(SEARCH("INDIVIDUAL",SUBSTITUTE(UPPER($D2957)," ","")))),"PREMIUM FREE",""))))</f>
        <v/>
      </c>
    </row>
    <row r="2958">
      <c r="AC2958">
        <f>IF($C2958="","",IF(COUNTIF('Códigos Santander (ref)'!$A$2:$A$79,$C2958)&gt;0,"SANTANDER",IF(COUNTIF('Códigos Itaú (ref)'!$A$2:$A$44,$C2958)&gt;0,"ITAU",IF(AND(TRIM(UPPER($I2958))="CONTRATUAL",ISNUMBER(SEARCH("INDIVIDUAL",SUBSTITUTE(UPPER($D2958)," ","")))),"PREMIUM FREE",""))))</f>
        <v/>
      </c>
    </row>
    <row r="2959">
      <c r="AC2959">
        <f>IF($C2959="","",IF(COUNTIF('Códigos Santander (ref)'!$A$2:$A$79,$C2959)&gt;0,"SANTANDER",IF(COUNTIF('Códigos Itaú (ref)'!$A$2:$A$44,$C2959)&gt;0,"ITAU",IF(AND(TRIM(UPPER($I2959))="CONTRATUAL",ISNUMBER(SEARCH("INDIVIDUAL",SUBSTITUTE(UPPER($D2959)," ","")))),"PREMIUM FREE",""))))</f>
        <v/>
      </c>
    </row>
    <row r="2960">
      <c r="AC2960">
        <f>IF($C2960="","",IF(COUNTIF('Códigos Santander (ref)'!$A$2:$A$79,$C2960)&gt;0,"SANTANDER",IF(COUNTIF('Códigos Itaú (ref)'!$A$2:$A$44,$C2960)&gt;0,"ITAU",IF(AND(TRIM(UPPER($I2960))="CONTRATUAL",ISNUMBER(SEARCH("INDIVIDUAL",SUBSTITUTE(UPPER($D2960)," ","")))),"PREMIUM FREE",""))))</f>
        <v/>
      </c>
    </row>
    <row r="2961">
      <c r="AC2961">
        <f>IF($C2961="","",IF(COUNTIF('Códigos Santander (ref)'!$A$2:$A$79,$C2961)&gt;0,"SANTANDER",IF(COUNTIF('Códigos Itaú (ref)'!$A$2:$A$44,$C2961)&gt;0,"ITAU",IF(AND(TRIM(UPPER($I2961))="CONTRATUAL",ISNUMBER(SEARCH("INDIVIDUAL",SUBSTITUTE(UPPER($D2961)," ","")))),"PREMIUM FREE",""))))</f>
        <v/>
      </c>
    </row>
    <row r="2962">
      <c r="AC2962">
        <f>IF($C2962="","",IF(COUNTIF('Códigos Santander (ref)'!$A$2:$A$79,$C2962)&gt;0,"SANTANDER",IF(COUNTIF('Códigos Itaú (ref)'!$A$2:$A$44,$C2962)&gt;0,"ITAU",IF(AND(TRIM(UPPER($I2962))="CONTRATUAL",ISNUMBER(SEARCH("INDIVIDUAL",SUBSTITUTE(UPPER($D2962)," ","")))),"PREMIUM FREE",""))))</f>
        <v/>
      </c>
    </row>
    <row r="2963">
      <c r="AC2963">
        <f>IF($C2963="","",IF(COUNTIF('Códigos Santander (ref)'!$A$2:$A$79,$C2963)&gt;0,"SANTANDER",IF(COUNTIF('Códigos Itaú (ref)'!$A$2:$A$44,$C2963)&gt;0,"ITAU",IF(AND(TRIM(UPPER($I2963))="CONTRATUAL",ISNUMBER(SEARCH("INDIVIDUAL",SUBSTITUTE(UPPER($D2963)," ","")))),"PREMIUM FREE",""))))</f>
        <v/>
      </c>
    </row>
    <row r="2964">
      <c r="AC2964">
        <f>IF($C2964="","",IF(COUNTIF('Códigos Santander (ref)'!$A$2:$A$79,$C2964)&gt;0,"SANTANDER",IF(COUNTIF('Códigos Itaú (ref)'!$A$2:$A$44,$C2964)&gt;0,"ITAU",IF(AND(TRIM(UPPER($I2964))="CONTRATUAL",ISNUMBER(SEARCH("INDIVIDUAL",SUBSTITUTE(UPPER($D2964)," ","")))),"PREMIUM FREE",""))))</f>
        <v/>
      </c>
    </row>
    <row r="2965">
      <c r="AC2965">
        <f>IF($C2965="","",IF(COUNTIF('Códigos Santander (ref)'!$A$2:$A$79,$C2965)&gt;0,"SANTANDER",IF(COUNTIF('Códigos Itaú (ref)'!$A$2:$A$44,$C2965)&gt;0,"ITAU",IF(AND(TRIM(UPPER($I2965))="CONTRATUAL",ISNUMBER(SEARCH("INDIVIDUAL",SUBSTITUTE(UPPER($D2965)," ","")))),"PREMIUM FREE",""))))</f>
        <v/>
      </c>
    </row>
    <row r="2966">
      <c r="AC2966">
        <f>IF($C2966="","",IF(COUNTIF('Códigos Santander (ref)'!$A$2:$A$79,$C2966)&gt;0,"SANTANDER",IF(COUNTIF('Códigos Itaú (ref)'!$A$2:$A$44,$C2966)&gt;0,"ITAU",IF(AND(TRIM(UPPER($I2966))="CONTRATUAL",ISNUMBER(SEARCH("INDIVIDUAL",SUBSTITUTE(UPPER($D2966)," ","")))),"PREMIUM FREE",""))))</f>
        <v/>
      </c>
    </row>
    <row r="2967">
      <c r="AC2967">
        <f>IF($C2967="","",IF(COUNTIF('Códigos Santander (ref)'!$A$2:$A$79,$C2967)&gt;0,"SANTANDER",IF(COUNTIF('Códigos Itaú (ref)'!$A$2:$A$44,$C2967)&gt;0,"ITAU",IF(AND(TRIM(UPPER($I2967))="CONTRATUAL",ISNUMBER(SEARCH("INDIVIDUAL",SUBSTITUTE(UPPER($D2967)," ","")))),"PREMIUM FREE",""))))</f>
        <v/>
      </c>
    </row>
    <row r="2968">
      <c r="AC2968">
        <f>IF($C2968="","",IF(COUNTIF('Códigos Santander (ref)'!$A$2:$A$79,$C2968)&gt;0,"SANTANDER",IF(COUNTIF('Códigos Itaú (ref)'!$A$2:$A$44,$C2968)&gt;0,"ITAU",IF(AND(TRIM(UPPER($I2968))="CONTRATUAL",ISNUMBER(SEARCH("INDIVIDUAL",SUBSTITUTE(UPPER($D2968)," ","")))),"PREMIUM FREE",""))))</f>
        <v/>
      </c>
    </row>
    <row r="2969">
      <c r="AC2969">
        <f>IF($C2969="","",IF(COUNTIF('Códigos Santander (ref)'!$A$2:$A$79,$C2969)&gt;0,"SANTANDER",IF(COUNTIF('Códigos Itaú (ref)'!$A$2:$A$44,$C2969)&gt;0,"ITAU",IF(AND(TRIM(UPPER($I2969))="CONTRATUAL",ISNUMBER(SEARCH("INDIVIDUAL",SUBSTITUTE(UPPER($D2969)," ","")))),"PREMIUM FREE",""))))</f>
        <v/>
      </c>
    </row>
    <row r="2970">
      <c r="AC2970">
        <f>IF($C2970="","",IF(COUNTIF('Códigos Santander (ref)'!$A$2:$A$79,$C2970)&gt;0,"SANTANDER",IF(COUNTIF('Códigos Itaú (ref)'!$A$2:$A$44,$C2970)&gt;0,"ITAU",IF(AND(TRIM(UPPER($I2970))="CONTRATUAL",ISNUMBER(SEARCH("INDIVIDUAL",SUBSTITUTE(UPPER($D2970)," ","")))),"PREMIUM FREE",""))))</f>
        <v/>
      </c>
    </row>
    <row r="2971">
      <c r="AC2971">
        <f>IF($C2971="","",IF(COUNTIF('Códigos Santander (ref)'!$A$2:$A$79,$C2971)&gt;0,"SANTANDER",IF(COUNTIF('Códigos Itaú (ref)'!$A$2:$A$44,$C2971)&gt;0,"ITAU",IF(AND(TRIM(UPPER($I2971))="CONTRATUAL",ISNUMBER(SEARCH("INDIVIDUAL",SUBSTITUTE(UPPER($D2971)," ","")))),"PREMIUM FREE",""))))</f>
        <v/>
      </c>
    </row>
    <row r="2972">
      <c r="AC2972">
        <f>IF($C2972="","",IF(COUNTIF('Códigos Santander (ref)'!$A$2:$A$79,$C2972)&gt;0,"SANTANDER",IF(COUNTIF('Códigos Itaú (ref)'!$A$2:$A$44,$C2972)&gt;0,"ITAU",IF(AND(TRIM(UPPER($I2972))="CONTRATUAL",ISNUMBER(SEARCH("INDIVIDUAL",SUBSTITUTE(UPPER($D2972)," ","")))),"PREMIUM FREE",""))))</f>
        <v/>
      </c>
    </row>
    <row r="2973">
      <c r="AC2973">
        <f>IF($C2973="","",IF(COUNTIF('Códigos Santander (ref)'!$A$2:$A$79,$C2973)&gt;0,"SANTANDER",IF(COUNTIF('Códigos Itaú (ref)'!$A$2:$A$44,$C2973)&gt;0,"ITAU",IF(AND(TRIM(UPPER($I2973))="CONTRATUAL",ISNUMBER(SEARCH("INDIVIDUAL",SUBSTITUTE(UPPER($D2973)," ","")))),"PREMIUM FREE",""))))</f>
        <v/>
      </c>
    </row>
    <row r="2974">
      <c r="AC2974">
        <f>IF($C2974="","",IF(COUNTIF('Códigos Santander (ref)'!$A$2:$A$79,$C2974)&gt;0,"SANTANDER",IF(COUNTIF('Códigos Itaú (ref)'!$A$2:$A$44,$C2974)&gt;0,"ITAU",IF(AND(TRIM(UPPER($I2974))="CONTRATUAL",ISNUMBER(SEARCH("INDIVIDUAL",SUBSTITUTE(UPPER($D2974)," ","")))),"PREMIUM FREE",""))))</f>
        <v/>
      </c>
    </row>
    <row r="2975">
      <c r="AC2975">
        <f>IF($C2975="","",IF(COUNTIF('Códigos Santander (ref)'!$A$2:$A$79,$C2975)&gt;0,"SANTANDER",IF(COUNTIF('Códigos Itaú (ref)'!$A$2:$A$44,$C2975)&gt;0,"ITAU",IF(AND(TRIM(UPPER($I2975))="CONTRATUAL",ISNUMBER(SEARCH("INDIVIDUAL",SUBSTITUTE(UPPER($D2975)," ","")))),"PREMIUM FREE",""))))</f>
        <v/>
      </c>
    </row>
    <row r="2976">
      <c r="AC2976">
        <f>IF($C2976="","",IF(COUNTIF('Códigos Santander (ref)'!$A$2:$A$79,$C2976)&gt;0,"SANTANDER",IF(COUNTIF('Códigos Itaú (ref)'!$A$2:$A$44,$C2976)&gt;0,"ITAU",IF(AND(TRIM(UPPER($I2976))="CONTRATUAL",ISNUMBER(SEARCH("INDIVIDUAL",SUBSTITUTE(UPPER($D2976)," ","")))),"PREMIUM FREE",""))))</f>
        <v/>
      </c>
    </row>
    <row r="2977">
      <c r="AC2977">
        <f>IF($C2977="","",IF(COUNTIF('Códigos Santander (ref)'!$A$2:$A$79,$C2977)&gt;0,"SANTANDER",IF(COUNTIF('Códigos Itaú (ref)'!$A$2:$A$44,$C2977)&gt;0,"ITAU",IF(AND(TRIM(UPPER($I2977))="CONTRATUAL",ISNUMBER(SEARCH("INDIVIDUAL",SUBSTITUTE(UPPER($D2977)," ","")))),"PREMIUM FREE",""))))</f>
        <v/>
      </c>
    </row>
    <row r="2978">
      <c r="AC2978">
        <f>IF($C2978="","",IF(COUNTIF('Códigos Santander (ref)'!$A$2:$A$79,$C2978)&gt;0,"SANTANDER",IF(COUNTIF('Códigos Itaú (ref)'!$A$2:$A$44,$C2978)&gt;0,"ITAU",IF(AND(TRIM(UPPER($I2978))="CONTRATUAL",ISNUMBER(SEARCH("INDIVIDUAL",SUBSTITUTE(UPPER($D2978)," ","")))),"PREMIUM FREE",""))))</f>
        <v/>
      </c>
    </row>
    <row r="2979">
      <c r="AC2979">
        <f>IF($C2979="","",IF(COUNTIF('Códigos Santander (ref)'!$A$2:$A$79,$C2979)&gt;0,"SANTANDER",IF(COUNTIF('Códigos Itaú (ref)'!$A$2:$A$44,$C2979)&gt;0,"ITAU",IF(AND(TRIM(UPPER($I2979))="CONTRATUAL",ISNUMBER(SEARCH("INDIVIDUAL",SUBSTITUTE(UPPER($D2979)," ","")))),"PREMIUM FREE",""))))</f>
        <v/>
      </c>
    </row>
    <row r="2980">
      <c r="AC2980">
        <f>IF($C2980="","",IF(COUNTIF('Códigos Santander (ref)'!$A$2:$A$79,$C2980)&gt;0,"SANTANDER",IF(COUNTIF('Códigos Itaú (ref)'!$A$2:$A$44,$C2980)&gt;0,"ITAU",IF(AND(TRIM(UPPER($I2980))="CONTRATUAL",ISNUMBER(SEARCH("INDIVIDUAL",SUBSTITUTE(UPPER($D2980)," ","")))),"PREMIUM FREE",""))))</f>
        <v/>
      </c>
    </row>
    <row r="2981">
      <c r="AC2981">
        <f>IF($C2981="","",IF(COUNTIF('Códigos Santander (ref)'!$A$2:$A$79,$C2981)&gt;0,"SANTANDER",IF(COUNTIF('Códigos Itaú (ref)'!$A$2:$A$44,$C2981)&gt;0,"ITAU",IF(AND(TRIM(UPPER($I2981))="CONTRATUAL",ISNUMBER(SEARCH("INDIVIDUAL",SUBSTITUTE(UPPER($D2981)," ","")))),"PREMIUM FREE",""))))</f>
        <v/>
      </c>
    </row>
    <row r="2982">
      <c r="AC2982">
        <f>IF($C2982="","",IF(COUNTIF('Códigos Santander (ref)'!$A$2:$A$79,$C2982)&gt;0,"SANTANDER",IF(COUNTIF('Códigos Itaú (ref)'!$A$2:$A$44,$C2982)&gt;0,"ITAU",IF(AND(TRIM(UPPER($I2982))="CONTRATUAL",ISNUMBER(SEARCH("INDIVIDUAL",SUBSTITUTE(UPPER($D2982)," ","")))),"PREMIUM FREE",""))))</f>
        <v/>
      </c>
    </row>
    <row r="2983">
      <c r="AC2983">
        <f>IF($C2983="","",IF(COUNTIF('Códigos Santander (ref)'!$A$2:$A$79,$C2983)&gt;0,"SANTANDER",IF(COUNTIF('Códigos Itaú (ref)'!$A$2:$A$44,$C2983)&gt;0,"ITAU",IF(AND(TRIM(UPPER($I2983))="CONTRATUAL",ISNUMBER(SEARCH("INDIVIDUAL",SUBSTITUTE(UPPER($D2983)," ","")))),"PREMIUM FREE",""))))</f>
        <v/>
      </c>
    </row>
    <row r="2984">
      <c r="AC2984">
        <f>IF($C2984="","",IF(COUNTIF('Códigos Santander (ref)'!$A$2:$A$79,$C2984)&gt;0,"SANTANDER",IF(COUNTIF('Códigos Itaú (ref)'!$A$2:$A$44,$C2984)&gt;0,"ITAU",IF(AND(TRIM(UPPER($I2984))="CONTRATUAL",ISNUMBER(SEARCH("INDIVIDUAL",SUBSTITUTE(UPPER($D2984)," ","")))),"PREMIUM FREE",""))))</f>
        <v/>
      </c>
    </row>
    <row r="2985">
      <c r="AC2985">
        <f>IF($C2985="","",IF(COUNTIF('Códigos Santander (ref)'!$A$2:$A$79,$C2985)&gt;0,"SANTANDER",IF(COUNTIF('Códigos Itaú (ref)'!$A$2:$A$44,$C2985)&gt;0,"ITAU",IF(AND(TRIM(UPPER($I2985))="CONTRATUAL",ISNUMBER(SEARCH("INDIVIDUAL",SUBSTITUTE(UPPER($D2985)," ","")))),"PREMIUM FREE",""))))</f>
        <v/>
      </c>
    </row>
    <row r="2986">
      <c r="AC2986">
        <f>IF($C2986="","",IF(COUNTIF('Códigos Santander (ref)'!$A$2:$A$79,$C2986)&gt;0,"SANTANDER",IF(COUNTIF('Códigos Itaú (ref)'!$A$2:$A$44,$C2986)&gt;0,"ITAU",IF(AND(TRIM(UPPER($I2986))="CONTRATUAL",ISNUMBER(SEARCH("INDIVIDUAL",SUBSTITUTE(UPPER($D2986)," ","")))),"PREMIUM FREE",""))))</f>
        <v/>
      </c>
    </row>
    <row r="2987">
      <c r="AC2987">
        <f>IF($C2987="","",IF(COUNTIF('Códigos Santander (ref)'!$A$2:$A$79,$C2987)&gt;0,"SANTANDER",IF(COUNTIF('Códigos Itaú (ref)'!$A$2:$A$44,$C2987)&gt;0,"ITAU",IF(AND(TRIM(UPPER($I2987))="CONTRATUAL",ISNUMBER(SEARCH("INDIVIDUAL",SUBSTITUTE(UPPER($D2987)," ","")))),"PREMIUM FREE",""))))</f>
        <v/>
      </c>
    </row>
    <row r="2988">
      <c r="AC2988">
        <f>IF($C2988="","",IF(COUNTIF('Códigos Santander (ref)'!$A$2:$A$79,$C2988)&gt;0,"SANTANDER",IF(COUNTIF('Códigos Itaú (ref)'!$A$2:$A$44,$C2988)&gt;0,"ITAU",IF(AND(TRIM(UPPER($I2988))="CONTRATUAL",ISNUMBER(SEARCH("INDIVIDUAL",SUBSTITUTE(UPPER($D2988)," ","")))),"PREMIUM FREE",""))))</f>
        <v/>
      </c>
    </row>
    <row r="2989">
      <c r="AC2989">
        <f>IF($C2989="","",IF(COUNTIF('Códigos Santander (ref)'!$A$2:$A$79,$C2989)&gt;0,"SANTANDER",IF(COUNTIF('Códigos Itaú (ref)'!$A$2:$A$44,$C2989)&gt;0,"ITAU",IF(AND(TRIM(UPPER($I2989))="CONTRATUAL",ISNUMBER(SEARCH("INDIVIDUAL",SUBSTITUTE(UPPER($D2989)," ","")))),"PREMIUM FREE",""))))</f>
        <v/>
      </c>
    </row>
    <row r="2990">
      <c r="AC2990">
        <f>IF($C2990="","",IF(COUNTIF('Códigos Santander (ref)'!$A$2:$A$79,$C2990)&gt;0,"SANTANDER",IF(COUNTIF('Códigos Itaú (ref)'!$A$2:$A$44,$C2990)&gt;0,"ITAU",IF(AND(TRIM(UPPER($I2990))="CONTRATUAL",ISNUMBER(SEARCH("INDIVIDUAL",SUBSTITUTE(UPPER($D2990)," ","")))),"PREMIUM FREE",""))))</f>
        <v/>
      </c>
    </row>
    <row r="2991">
      <c r="AC2991">
        <f>IF($C2991="","",IF(COUNTIF('Códigos Santander (ref)'!$A$2:$A$79,$C2991)&gt;0,"SANTANDER",IF(COUNTIF('Códigos Itaú (ref)'!$A$2:$A$44,$C2991)&gt;0,"ITAU",IF(AND(TRIM(UPPER($I2991))="CONTRATUAL",ISNUMBER(SEARCH("INDIVIDUAL",SUBSTITUTE(UPPER($D2991)," ","")))),"PREMIUM FREE",""))))</f>
        <v/>
      </c>
    </row>
    <row r="2992">
      <c r="AC2992">
        <f>IF($C2992="","",IF(COUNTIF('Códigos Santander (ref)'!$A$2:$A$79,$C2992)&gt;0,"SANTANDER",IF(COUNTIF('Códigos Itaú (ref)'!$A$2:$A$44,$C2992)&gt;0,"ITAU",IF(AND(TRIM(UPPER($I2992))="CONTRATUAL",ISNUMBER(SEARCH("INDIVIDUAL",SUBSTITUTE(UPPER($D2992)," ","")))),"PREMIUM FREE",""))))</f>
        <v/>
      </c>
    </row>
    <row r="2993">
      <c r="AC2993">
        <f>IF($C2993="","",IF(COUNTIF('Códigos Santander (ref)'!$A$2:$A$79,$C2993)&gt;0,"SANTANDER",IF(COUNTIF('Códigos Itaú (ref)'!$A$2:$A$44,$C2993)&gt;0,"ITAU",IF(AND(TRIM(UPPER($I2993))="CONTRATUAL",ISNUMBER(SEARCH("INDIVIDUAL",SUBSTITUTE(UPPER($D2993)," ","")))),"PREMIUM FREE",""))))</f>
        <v/>
      </c>
    </row>
    <row r="2994">
      <c r="AC2994">
        <f>IF($C2994="","",IF(COUNTIF('Códigos Santander (ref)'!$A$2:$A$79,$C2994)&gt;0,"SANTANDER",IF(COUNTIF('Códigos Itaú (ref)'!$A$2:$A$44,$C2994)&gt;0,"ITAU",IF(AND(TRIM(UPPER($I2994))="CONTRATUAL",ISNUMBER(SEARCH("INDIVIDUAL",SUBSTITUTE(UPPER($D2994)," ","")))),"PREMIUM FREE",""))))</f>
        <v/>
      </c>
    </row>
    <row r="2995">
      <c r="AC2995">
        <f>IF($C2995="","",IF(COUNTIF('Códigos Santander (ref)'!$A$2:$A$79,$C2995)&gt;0,"SANTANDER",IF(COUNTIF('Códigos Itaú (ref)'!$A$2:$A$44,$C2995)&gt;0,"ITAU",IF(AND(TRIM(UPPER($I2995))="CONTRATUAL",ISNUMBER(SEARCH("INDIVIDUAL",SUBSTITUTE(UPPER($D2995)," ","")))),"PREMIUM FREE",""))))</f>
        <v/>
      </c>
    </row>
    <row r="2996">
      <c r="AC2996">
        <f>IF($C2996="","",IF(COUNTIF('Códigos Santander (ref)'!$A$2:$A$79,$C2996)&gt;0,"SANTANDER",IF(COUNTIF('Códigos Itaú (ref)'!$A$2:$A$44,$C2996)&gt;0,"ITAU",IF(AND(TRIM(UPPER($I2996))="CONTRATUAL",ISNUMBER(SEARCH("INDIVIDUAL",SUBSTITUTE(UPPER($D2996)," ","")))),"PREMIUM FREE",""))))</f>
        <v/>
      </c>
    </row>
    <row r="2997">
      <c r="AC2997">
        <f>IF($C2997="","",IF(COUNTIF('Códigos Santander (ref)'!$A$2:$A$79,$C2997)&gt;0,"SANTANDER",IF(COUNTIF('Códigos Itaú (ref)'!$A$2:$A$44,$C2997)&gt;0,"ITAU",IF(AND(TRIM(UPPER($I2997))="CONTRATUAL",ISNUMBER(SEARCH("INDIVIDUAL",SUBSTITUTE(UPPER($D2997)," ","")))),"PREMIUM FREE",""))))</f>
        <v/>
      </c>
    </row>
    <row r="2998">
      <c r="AC2998">
        <f>IF($C2998="","",IF(COUNTIF('Códigos Santander (ref)'!$A$2:$A$79,$C2998)&gt;0,"SANTANDER",IF(COUNTIF('Códigos Itaú (ref)'!$A$2:$A$44,$C2998)&gt;0,"ITAU",IF(AND(TRIM(UPPER($I2998))="CONTRATUAL",ISNUMBER(SEARCH("INDIVIDUAL",SUBSTITUTE(UPPER($D2998)," ","")))),"PREMIUM FREE",""))))</f>
        <v/>
      </c>
    </row>
    <row r="2999">
      <c r="AC2999">
        <f>IF($C2999="","",IF(COUNTIF('Códigos Santander (ref)'!$A$2:$A$79,$C2999)&gt;0,"SANTANDER",IF(COUNTIF('Códigos Itaú (ref)'!$A$2:$A$44,$C2999)&gt;0,"ITAU",IF(AND(TRIM(UPPER($I2999))="CONTRATUAL",ISNUMBER(SEARCH("INDIVIDUAL",SUBSTITUTE(UPPER($D2999)," ","")))),"PREMIUM FREE",""))))</f>
        <v/>
      </c>
    </row>
    <row r="3000">
      <c r="AC3000">
        <f>IF($C3000="","",IF(COUNTIF('Códigos Santander (ref)'!$A$2:$A$79,$C3000)&gt;0,"SANTANDER",IF(COUNTIF('Códigos Itaú (ref)'!$A$2:$A$44,$C3000)&gt;0,"ITAU",IF(AND(TRIM(UPPER($I3000))="CONTRATUAL",ISNUMBER(SEARCH("INDIVIDUAL",SUBSTITUTE(UPPER($D3000)," ","")))),"PREMIUM FREE",""))))</f>
        <v/>
      </c>
    </row>
    <row r="3001">
      <c r="AC3001">
        <f>IF($C3001="","",IF(COUNTIF('Códigos Santander (ref)'!$A$2:$A$79,$C3001)&gt;0,"SANTANDER",IF(COUNTIF('Códigos Itaú (ref)'!$A$2:$A$44,$C3001)&gt;0,"ITAU",IF(AND(TRIM(UPPER($I3001))="CONTRATUAL",ISNUMBER(SEARCH("INDIVIDUAL",SUBSTITUTE(UPPER($D3001)," ","")))),"PREMIUM FREE",""))))</f>
        <v/>
      </c>
    </row>
    <row r="3002">
      <c r="AC3002">
        <f>IF($C3002="","",IF(COUNTIF('Códigos Santander (ref)'!$A$2:$A$79,$C3002)&gt;0,"SANTANDER",IF(COUNTIF('Códigos Itaú (ref)'!$A$2:$A$44,$C3002)&gt;0,"ITAU",IF(AND(TRIM(UPPER($I3002))="CONTRATUAL",ISNUMBER(SEARCH("INDIVIDUAL",SUBSTITUTE(UPPER($D3002)," ","")))),"PREMIUM FREE",""))))</f>
        <v/>
      </c>
    </row>
    <row r="3003">
      <c r="AC3003">
        <f>IF($C3003="","",IF(COUNTIF('Códigos Santander (ref)'!$A$2:$A$79,$C3003)&gt;0,"SANTANDER",IF(COUNTIF('Códigos Itaú (ref)'!$A$2:$A$44,$C3003)&gt;0,"ITAU",IF(AND(TRIM(UPPER($I3003))="CONTRATUAL",ISNUMBER(SEARCH("INDIVIDUAL",SUBSTITUTE(UPPER($D3003)," ","")))),"PREMIUM FREE",""))))</f>
        <v/>
      </c>
    </row>
    <row r="3004">
      <c r="AC3004">
        <f>IF($C3004="","",IF(COUNTIF('Códigos Santander (ref)'!$A$2:$A$79,$C3004)&gt;0,"SANTANDER",IF(COUNTIF('Códigos Itaú (ref)'!$A$2:$A$44,$C3004)&gt;0,"ITAU",IF(AND(TRIM(UPPER($I3004))="CONTRATUAL",ISNUMBER(SEARCH("INDIVIDUAL",SUBSTITUTE(UPPER($D3004)," ","")))),"PREMIUM FREE",""))))</f>
        <v/>
      </c>
    </row>
    <row r="3005">
      <c r="AC3005">
        <f>IF($C3005="","",IF(COUNTIF('Códigos Santander (ref)'!$A$2:$A$79,$C3005)&gt;0,"SANTANDER",IF(COUNTIF('Códigos Itaú (ref)'!$A$2:$A$44,$C3005)&gt;0,"ITAU",IF(AND(TRIM(UPPER($I3005))="CONTRATUAL",ISNUMBER(SEARCH("INDIVIDUAL",SUBSTITUTE(UPPER($D3005)," ","")))),"PREMIUM FREE",""))))</f>
        <v/>
      </c>
    </row>
    <row r="3006">
      <c r="AC3006">
        <f>IF($C3006="","",IF(COUNTIF('Códigos Santander (ref)'!$A$2:$A$79,$C3006)&gt;0,"SANTANDER",IF(COUNTIF('Códigos Itaú (ref)'!$A$2:$A$44,$C3006)&gt;0,"ITAU",IF(AND(TRIM(UPPER($I3006))="CONTRATUAL",ISNUMBER(SEARCH("INDIVIDUAL",SUBSTITUTE(UPPER($D3006)," ","")))),"PREMIUM FREE",""))))</f>
        <v/>
      </c>
    </row>
    <row r="3007">
      <c r="AC3007">
        <f>IF($C3007="","",IF(COUNTIF('Códigos Santander (ref)'!$A$2:$A$79,$C3007)&gt;0,"SANTANDER",IF(COUNTIF('Códigos Itaú (ref)'!$A$2:$A$44,$C3007)&gt;0,"ITAU",IF(AND(TRIM(UPPER($I3007))="CONTRATUAL",ISNUMBER(SEARCH("INDIVIDUAL",SUBSTITUTE(UPPER($D3007)," ","")))),"PREMIUM FREE",""))))</f>
        <v/>
      </c>
    </row>
    <row r="3008">
      <c r="AC3008">
        <f>IF($C3008="","",IF(COUNTIF('Códigos Santander (ref)'!$A$2:$A$79,$C3008)&gt;0,"SANTANDER",IF(COUNTIF('Códigos Itaú (ref)'!$A$2:$A$44,$C3008)&gt;0,"ITAU",IF(AND(TRIM(UPPER($I3008))="CONTRATUAL",ISNUMBER(SEARCH("INDIVIDUAL",SUBSTITUTE(UPPER($D3008)," ","")))),"PREMIUM FREE",""))))</f>
        <v/>
      </c>
    </row>
    <row r="3009">
      <c r="AC3009">
        <f>IF($C3009="","",IF(COUNTIF('Códigos Santander (ref)'!$A$2:$A$79,$C3009)&gt;0,"SANTANDER",IF(COUNTIF('Códigos Itaú (ref)'!$A$2:$A$44,$C3009)&gt;0,"ITAU",IF(AND(TRIM(UPPER($I3009))="CONTRATUAL",ISNUMBER(SEARCH("INDIVIDUAL",SUBSTITUTE(UPPER($D3009)," ","")))),"PREMIUM FREE",""))))</f>
        <v/>
      </c>
    </row>
    <row r="3010">
      <c r="AC3010">
        <f>IF($C3010="","",IF(COUNTIF('Códigos Santander (ref)'!$A$2:$A$79,$C3010)&gt;0,"SANTANDER",IF(COUNTIF('Códigos Itaú (ref)'!$A$2:$A$44,$C3010)&gt;0,"ITAU",IF(AND(TRIM(UPPER($I3010))="CONTRATUAL",ISNUMBER(SEARCH("INDIVIDUAL",SUBSTITUTE(UPPER($D3010)," ","")))),"PREMIUM FREE",""))))</f>
        <v/>
      </c>
    </row>
    <row r="3011">
      <c r="AC3011">
        <f>IF($C3011="","",IF(COUNTIF('Códigos Santander (ref)'!$A$2:$A$79,$C3011)&gt;0,"SANTANDER",IF(COUNTIF('Códigos Itaú (ref)'!$A$2:$A$44,$C3011)&gt;0,"ITAU",IF(AND(TRIM(UPPER($I3011))="CONTRATUAL",ISNUMBER(SEARCH("INDIVIDUAL",SUBSTITUTE(UPPER($D3011)," ","")))),"PREMIUM FREE",""))))</f>
        <v/>
      </c>
    </row>
    <row r="3012">
      <c r="AC3012">
        <f>IF($C3012="","",IF(COUNTIF('Códigos Santander (ref)'!$A$2:$A$79,$C3012)&gt;0,"SANTANDER",IF(COUNTIF('Códigos Itaú (ref)'!$A$2:$A$44,$C3012)&gt;0,"ITAU",IF(AND(TRIM(UPPER($I3012))="CONTRATUAL",ISNUMBER(SEARCH("INDIVIDUAL",SUBSTITUTE(UPPER($D3012)," ","")))),"PREMIUM FREE",""))))</f>
        <v/>
      </c>
    </row>
    <row r="3013">
      <c r="AC3013">
        <f>IF($C3013="","",IF(COUNTIF('Códigos Santander (ref)'!$A$2:$A$79,$C3013)&gt;0,"SANTANDER",IF(COUNTIF('Códigos Itaú (ref)'!$A$2:$A$44,$C3013)&gt;0,"ITAU",IF(AND(TRIM(UPPER($I3013))="CONTRATUAL",ISNUMBER(SEARCH("INDIVIDUAL",SUBSTITUTE(UPPER($D3013)," ","")))),"PREMIUM FREE",""))))</f>
        <v/>
      </c>
    </row>
    <row r="3014">
      <c r="AC3014">
        <f>IF($C3014="","",IF(COUNTIF('Códigos Santander (ref)'!$A$2:$A$79,$C3014)&gt;0,"SANTANDER",IF(COUNTIF('Códigos Itaú (ref)'!$A$2:$A$44,$C3014)&gt;0,"ITAU",IF(AND(TRIM(UPPER($I3014))="CONTRATUAL",ISNUMBER(SEARCH("INDIVIDUAL",SUBSTITUTE(UPPER($D3014)," ","")))),"PREMIUM FREE",""))))</f>
        <v/>
      </c>
    </row>
    <row r="3015">
      <c r="AC3015">
        <f>IF($C3015="","",IF(COUNTIF('Códigos Santander (ref)'!$A$2:$A$79,$C3015)&gt;0,"SANTANDER",IF(COUNTIF('Códigos Itaú (ref)'!$A$2:$A$44,$C3015)&gt;0,"ITAU",IF(AND(TRIM(UPPER($I3015))="CONTRATUAL",ISNUMBER(SEARCH("INDIVIDUAL",SUBSTITUTE(UPPER($D3015)," ","")))),"PREMIUM FREE",""))))</f>
        <v/>
      </c>
    </row>
    <row r="3016">
      <c r="AC3016">
        <f>IF($C3016="","",IF(COUNTIF('Códigos Santander (ref)'!$A$2:$A$79,$C3016)&gt;0,"SANTANDER",IF(COUNTIF('Códigos Itaú (ref)'!$A$2:$A$44,$C3016)&gt;0,"ITAU",IF(AND(TRIM(UPPER($I3016))="CONTRATUAL",ISNUMBER(SEARCH("INDIVIDUAL",SUBSTITUTE(UPPER($D3016)," ","")))),"PREMIUM FREE",""))))</f>
        <v/>
      </c>
    </row>
    <row r="3017">
      <c r="AC3017">
        <f>IF($C3017="","",IF(COUNTIF('Códigos Santander (ref)'!$A$2:$A$79,$C3017)&gt;0,"SANTANDER",IF(COUNTIF('Códigos Itaú (ref)'!$A$2:$A$44,$C3017)&gt;0,"ITAU",IF(AND(TRIM(UPPER($I3017))="CONTRATUAL",ISNUMBER(SEARCH("INDIVIDUAL",SUBSTITUTE(UPPER($D3017)," ","")))),"PREMIUM FREE",""))))</f>
        <v/>
      </c>
    </row>
    <row r="3018">
      <c r="AC3018">
        <f>IF($C3018="","",IF(COUNTIF('Códigos Santander (ref)'!$A$2:$A$79,$C3018)&gt;0,"SANTANDER",IF(COUNTIF('Códigos Itaú (ref)'!$A$2:$A$44,$C3018)&gt;0,"ITAU",IF(AND(TRIM(UPPER($I3018))="CONTRATUAL",ISNUMBER(SEARCH("INDIVIDUAL",SUBSTITUTE(UPPER($D3018)," ","")))),"PREMIUM FREE",""))))</f>
        <v/>
      </c>
    </row>
    <row r="3019">
      <c r="AC3019">
        <f>IF($C3019="","",IF(COUNTIF('Códigos Santander (ref)'!$A$2:$A$79,$C3019)&gt;0,"SANTANDER",IF(COUNTIF('Códigos Itaú (ref)'!$A$2:$A$44,$C3019)&gt;0,"ITAU",IF(AND(TRIM(UPPER($I3019))="CONTRATUAL",ISNUMBER(SEARCH("INDIVIDUAL",SUBSTITUTE(UPPER($D3019)," ","")))),"PREMIUM FREE",""))))</f>
        <v/>
      </c>
    </row>
    <row r="3020">
      <c r="AC3020">
        <f>IF($C3020="","",IF(COUNTIF('Códigos Santander (ref)'!$A$2:$A$79,$C3020)&gt;0,"SANTANDER",IF(COUNTIF('Códigos Itaú (ref)'!$A$2:$A$44,$C3020)&gt;0,"ITAU",IF(AND(TRIM(UPPER($I3020))="CONTRATUAL",ISNUMBER(SEARCH("INDIVIDUAL",SUBSTITUTE(UPPER($D3020)," ","")))),"PREMIUM FREE",""))))</f>
        <v/>
      </c>
    </row>
    <row r="3021">
      <c r="AC3021">
        <f>IF($C3021="","",IF(COUNTIF('Códigos Santander (ref)'!$A$2:$A$79,$C3021)&gt;0,"SANTANDER",IF(COUNTIF('Códigos Itaú (ref)'!$A$2:$A$44,$C3021)&gt;0,"ITAU",IF(AND(TRIM(UPPER($I3021))="CONTRATUAL",ISNUMBER(SEARCH("INDIVIDUAL",SUBSTITUTE(UPPER($D3021)," ","")))),"PREMIUM FREE",""))))</f>
        <v/>
      </c>
    </row>
    <row r="3022">
      <c r="AC3022">
        <f>IF($C3022="","",IF(COUNTIF('Códigos Santander (ref)'!$A$2:$A$79,$C3022)&gt;0,"SANTANDER",IF(COUNTIF('Códigos Itaú (ref)'!$A$2:$A$44,$C3022)&gt;0,"ITAU",IF(AND(TRIM(UPPER($I3022))="CONTRATUAL",ISNUMBER(SEARCH("INDIVIDUAL",SUBSTITUTE(UPPER($D3022)," ","")))),"PREMIUM FREE",""))))</f>
        <v/>
      </c>
    </row>
    <row r="3023">
      <c r="AC3023">
        <f>IF($C3023="","",IF(COUNTIF('Códigos Santander (ref)'!$A$2:$A$79,$C3023)&gt;0,"SANTANDER",IF(COUNTIF('Códigos Itaú (ref)'!$A$2:$A$44,$C3023)&gt;0,"ITAU",IF(AND(TRIM(UPPER($I3023))="CONTRATUAL",ISNUMBER(SEARCH("INDIVIDUAL",SUBSTITUTE(UPPER($D3023)," ","")))),"PREMIUM FREE",""))))</f>
        <v/>
      </c>
    </row>
    <row r="3024">
      <c r="AC3024">
        <f>IF($C3024="","",IF(COUNTIF('Códigos Santander (ref)'!$A$2:$A$79,$C3024)&gt;0,"SANTANDER",IF(COUNTIF('Códigos Itaú (ref)'!$A$2:$A$44,$C3024)&gt;0,"ITAU",IF(AND(TRIM(UPPER($I3024))="CONTRATUAL",ISNUMBER(SEARCH("INDIVIDUAL",SUBSTITUTE(UPPER($D3024)," ","")))),"PREMIUM FREE",""))))</f>
        <v/>
      </c>
    </row>
    <row r="3025">
      <c r="AC3025">
        <f>IF($C3025="","",IF(COUNTIF('Códigos Santander (ref)'!$A$2:$A$79,$C3025)&gt;0,"SANTANDER",IF(COUNTIF('Códigos Itaú (ref)'!$A$2:$A$44,$C3025)&gt;0,"ITAU",IF(AND(TRIM(UPPER($I3025))="CONTRATUAL",ISNUMBER(SEARCH("INDIVIDUAL",SUBSTITUTE(UPPER($D3025)," ","")))),"PREMIUM FREE",""))))</f>
        <v/>
      </c>
    </row>
    <row r="3026">
      <c r="AC3026">
        <f>IF($C3026="","",IF(COUNTIF('Códigos Santander (ref)'!$A$2:$A$79,$C3026)&gt;0,"SANTANDER",IF(COUNTIF('Códigos Itaú (ref)'!$A$2:$A$44,$C3026)&gt;0,"ITAU",IF(AND(TRIM(UPPER($I3026))="CONTRATUAL",ISNUMBER(SEARCH("INDIVIDUAL",SUBSTITUTE(UPPER($D3026)," ","")))),"PREMIUM FREE",""))))</f>
        <v/>
      </c>
    </row>
    <row r="3027">
      <c r="AC3027">
        <f>IF($C3027="","",IF(COUNTIF('Códigos Santander (ref)'!$A$2:$A$79,$C3027)&gt;0,"SANTANDER",IF(COUNTIF('Códigos Itaú (ref)'!$A$2:$A$44,$C3027)&gt;0,"ITAU",IF(AND(TRIM(UPPER($I3027))="CONTRATUAL",ISNUMBER(SEARCH("INDIVIDUAL",SUBSTITUTE(UPPER($D3027)," ","")))),"PREMIUM FREE",""))))</f>
        <v/>
      </c>
    </row>
    <row r="3028">
      <c r="AC3028">
        <f>IF($C3028="","",IF(COUNTIF('Códigos Santander (ref)'!$A$2:$A$79,$C3028)&gt;0,"SANTANDER",IF(COUNTIF('Códigos Itaú (ref)'!$A$2:$A$44,$C3028)&gt;0,"ITAU",IF(AND(TRIM(UPPER($I3028))="CONTRATUAL",ISNUMBER(SEARCH("INDIVIDUAL",SUBSTITUTE(UPPER($D3028)," ","")))),"PREMIUM FREE",""))))</f>
        <v/>
      </c>
    </row>
    <row r="3029">
      <c r="AC3029">
        <f>IF($C3029="","",IF(COUNTIF('Códigos Santander (ref)'!$A$2:$A$79,$C3029)&gt;0,"SANTANDER",IF(COUNTIF('Códigos Itaú (ref)'!$A$2:$A$44,$C3029)&gt;0,"ITAU",IF(AND(TRIM(UPPER($I3029))="CONTRATUAL",ISNUMBER(SEARCH("INDIVIDUAL",SUBSTITUTE(UPPER($D3029)," ","")))),"PREMIUM FREE",""))))</f>
        <v/>
      </c>
    </row>
    <row r="3030">
      <c r="AC3030">
        <f>IF($C3030="","",IF(COUNTIF('Códigos Santander (ref)'!$A$2:$A$79,$C3030)&gt;0,"SANTANDER",IF(COUNTIF('Códigos Itaú (ref)'!$A$2:$A$44,$C3030)&gt;0,"ITAU",IF(AND(TRIM(UPPER($I3030))="CONTRATUAL",ISNUMBER(SEARCH("INDIVIDUAL",SUBSTITUTE(UPPER($D3030)," ","")))),"PREMIUM FREE",""))))</f>
        <v/>
      </c>
    </row>
    <row r="3031">
      <c r="AC3031">
        <f>IF($C3031="","",IF(COUNTIF('Códigos Santander (ref)'!$A$2:$A$79,$C3031)&gt;0,"SANTANDER",IF(COUNTIF('Códigos Itaú (ref)'!$A$2:$A$44,$C3031)&gt;0,"ITAU",IF(AND(TRIM(UPPER($I3031))="CONTRATUAL",ISNUMBER(SEARCH("INDIVIDUAL",SUBSTITUTE(UPPER($D3031)," ","")))),"PREMIUM FREE",""))))</f>
        <v/>
      </c>
    </row>
    <row r="3032">
      <c r="AC3032">
        <f>IF($C3032="","",IF(COUNTIF('Códigos Santander (ref)'!$A$2:$A$79,$C3032)&gt;0,"SANTANDER",IF(COUNTIF('Códigos Itaú (ref)'!$A$2:$A$44,$C3032)&gt;0,"ITAU",IF(AND(TRIM(UPPER($I3032))="CONTRATUAL",ISNUMBER(SEARCH("INDIVIDUAL",SUBSTITUTE(UPPER($D3032)," ","")))),"PREMIUM FREE",""))))</f>
        <v/>
      </c>
    </row>
    <row r="3033">
      <c r="AC3033">
        <f>IF($C3033="","",IF(COUNTIF('Códigos Santander (ref)'!$A$2:$A$79,$C3033)&gt;0,"SANTANDER",IF(COUNTIF('Códigos Itaú (ref)'!$A$2:$A$44,$C3033)&gt;0,"ITAU",IF(AND(TRIM(UPPER($I3033))="CONTRATUAL",ISNUMBER(SEARCH("INDIVIDUAL",SUBSTITUTE(UPPER($D3033)," ","")))),"PREMIUM FREE",""))))</f>
        <v/>
      </c>
    </row>
    <row r="3034">
      <c r="AC3034">
        <f>IF($C3034="","",IF(COUNTIF('Códigos Santander (ref)'!$A$2:$A$79,$C3034)&gt;0,"SANTANDER",IF(COUNTIF('Códigos Itaú (ref)'!$A$2:$A$44,$C3034)&gt;0,"ITAU",IF(AND(TRIM(UPPER($I3034))="CONTRATUAL",ISNUMBER(SEARCH("INDIVIDUAL",SUBSTITUTE(UPPER($D3034)," ","")))),"PREMIUM FREE",""))))</f>
        <v/>
      </c>
    </row>
    <row r="3035">
      <c r="AC3035">
        <f>IF($C3035="","",IF(COUNTIF('Códigos Santander (ref)'!$A$2:$A$79,$C3035)&gt;0,"SANTANDER",IF(COUNTIF('Códigos Itaú (ref)'!$A$2:$A$44,$C3035)&gt;0,"ITAU",IF(AND(TRIM(UPPER($I3035))="CONTRATUAL",ISNUMBER(SEARCH("INDIVIDUAL",SUBSTITUTE(UPPER($D3035)," ","")))),"PREMIUM FREE",""))))</f>
        <v/>
      </c>
    </row>
    <row r="3036">
      <c r="AC3036">
        <f>IF($C3036="","",IF(COUNTIF('Códigos Santander (ref)'!$A$2:$A$79,$C3036)&gt;0,"SANTANDER",IF(COUNTIF('Códigos Itaú (ref)'!$A$2:$A$44,$C3036)&gt;0,"ITAU",IF(AND(TRIM(UPPER($I3036))="CONTRATUAL",ISNUMBER(SEARCH("INDIVIDUAL",SUBSTITUTE(UPPER($D3036)," ","")))),"PREMIUM FREE",""))))</f>
        <v/>
      </c>
    </row>
    <row r="3037">
      <c r="AC3037">
        <f>IF($C3037="","",IF(COUNTIF('Códigos Santander (ref)'!$A$2:$A$79,$C3037)&gt;0,"SANTANDER",IF(COUNTIF('Códigos Itaú (ref)'!$A$2:$A$44,$C3037)&gt;0,"ITAU",IF(AND(TRIM(UPPER($I3037))="CONTRATUAL",ISNUMBER(SEARCH("INDIVIDUAL",SUBSTITUTE(UPPER($D3037)," ","")))),"PREMIUM FREE",""))))</f>
        <v/>
      </c>
    </row>
    <row r="3038">
      <c r="AC3038">
        <f>IF($C3038="","",IF(COUNTIF('Códigos Santander (ref)'!$A$2:$A$79,$C3038)&gt;0,"SANTANDER",IF(COUNTIF('Códigos Itaú (ref)'!$A$2:$A$44,$C3038)&gt;0,"ITAU",IF(AND(TRIM(UPPER($I3038))="CONTRATUAL",ISNUMBER(SEARCH("INDIVIDUAL",SUBSTITUTE(UPPER($D3038)," ","")))),"PREMIUM FREE",""))))</f>
        <v/>
      </c>
    </row>
    <row r="3039">
      <c r="AC3039">
        <f>IF($C3039="","",IF(COUNTIF('Códigos Santander (ref)'!$A$2:$A$79,$C3039)&gt;0,"SANTANDER",IF(COUNTIF('Códigos Itaú (ref)'!$A$2:$A$44,$C3039)&gt;0,"ITAU",IF(AND(TRIM(UPPER($I3039))="CONTRATUAL",ISNUMBER(SEARCH("INDIVIDUAL",SUBSTITUTE(UPPER($D3039)," ","")))),"PREMIUM FREE",""))))</f>
        <v/>
      </c>
    </row>
    <row r="3040">
      <c r="AC3040">
        <f>IF($C3040="","",IF(COUNTIF('Códigos Santander (ref)'!$A$2:$A$79,$C3040)&gt;0,"SANTANDER",IF(COUNTIF('Códigos Itaú (ref)'!$A$2:$A$44,$C3040)&gt;0,"ITAU",IF(AND(TRIM(UPPER($I3040))="CONTRATUAL",ISNUMBER(SEARCH("INDIVIDUAL",SUBSTITUTE(UPPER($D3040)," ","")))),"PREMIUM FREE",""))))</f>
        <v/>
      </c>
    </row>
    <row r="3041">
      <c r="AC3041">
        <f>IF($C3041="","",IF(COUNTIF('Códigos Santander (ref)'!$A$2:$A$79,$C3041)&gt;0,"SANTANDER",IF(COUNTIF('Códigos Itaú (ref)'!$A$2:$A$44,$C3041)&gt;0,"ITAU",IF(AND(TRIM(UPPER($I3041))="CONTRATUAL",ISNUMBER(SEARCH("INDIVIDUAL",SUBSTITUTE(UPPER($D3041)," ","")))),"PREMIUM FREE",""))))</f>
        <v/>
      </c>
    </row>
    <row r="3042">
      <c r="AC3042">
        <f>IF($C3042="","",IF(COUNTIF('Códigos Santander (ref)'!$A$2:$A$79,$C3042)&gt;0,"SANTANDER",IF(COUNTIF('Códigos Itaú (ref)'!$A$2:$A$44,$C3042)&gt;0,"ITAU",IF(AND(TRIM(UPPER($I3042))="CONTRATUAL",ISNUMBER(SEARCH("INDIVIDUAL",SUBSTITUTE(UPPER($D3042)," ","")))),"PREMIUM FREE",""))))</f>
        <v/>
      </c>
    </row>
    <row r="3043">
      <c r="AC3043">
        <f>IF($C3043="","",IF(COUNTIF('Códigos Santander (ref)'!$A$2:$A$79,$C3043)&gt;0,"SANTANDER",IF(COUNTIF('Códigos Itaú (ref)'!$A$2:$A$44,$C3043)&gt;0,"ITAU",IF(AND(TRIM(UPPER($I3043))="CONTRATUAL",ISNUMBER(SEARCH("INDIVIDUAL",SUBSTITUTE(UPPER($D3043)," ","")))),"PREMIUM FREE",""))))</f>
        <v/>
      </c>
    </row>
    <row r="3044">
      <c r="AC3044">
        <f>IF($C3044="","",IF(COUNTIF('Códigos Santander (ref)'!$A$2:$A$79,$C3044)&gt;0,"SANTANDER",IF(COUNTIF('Códigos Itaú (ref)'!$A$2:$A$44,$C3044)&gt;0,"ITAU",IF(AND(TRIM(UPPER($I3044))="CONTRATUAL",ISNUMBER(SEARCH("INDIVIDUAL",SUBSTITUTE(UPPER($D3044)," ","")))),"PREMIUM FREE",""))))</f>
        <v/>
      </c>
    </row>
    <row r="3045">
      <c r="AC3045">
        <f>IF($C3045="","",IF(COUNTIF('Códigos Santander (ref)'!$A$2:$A$79,$C3045)&gt;0,"SANTANDER",IF(COUNTIF('Códigos Itaú (ref)'!$A$2:$A$44,$C3045)&gt;0,"ITAU",IF(AND(TRIM(UPPER($I3045))="CONTRATUAL",ISNUMBER(SEARCH("INDIVIDUAL",SUBSTITUTE(UPPER($D3045)," ","")))),"PREMIUM FREE",""))))</f>
        <v/>
      </c>
    </row>
    <row r="3046">
      <c r="AC3046">
        <f>IF($C3046="","",IF(COUNTIF('Códigos Santander (ref)'!$A$2:$A$79,$C3046)&gt;0,"SANTANDER",IF(COUNTIF('Códigos Itaú (ref)'!$A$2:$A$44,$C3046)&gt;0,"ITAU",IF(AND(TRIM(UPPER($I3046))="CONTRATUAL",ISNUMBER(SEARCH("INDIVIDUAL",SUBSTITUTE(UPPER($D3046)," ","")))),"PREMIUM FREE",""))))</f>
        <v/>
      </c>
    </row>
    <row r="3047">
      <c r="AC3047">
        <f>IF($C3047="","",IF(COUNTIF('Códigos Santander (ref)'!$A$2:$A$79,$C3047)&gt;0,"SANTANDER",IF(COUNTIF('Códigos Itaú (ref)'!$A$2:$A$44,$C3047)&gt;0,"ITAU",IF(AND(TRIM(UPPER($I3047))="CONTRATUAL",ISNUMBER(SEARCH("INDIVIDUAL",SUBSTITUTE(UPPER($D3047)," ","")))),"PREMIUM FREE",""))))</f>
        <v/>
      </c>
    </row>
    <row r="3048">
      <c r="AC3048">
        <f>IF($C3048="","",IF(COUNTIF('Códigos Santander (ref)'!$A$2:$A$79,$C3048)&gt;0,"SANTANDER",IF(COUNTIF('Códigos Itaú (ref)'!$A$2:$A$44,$C3048)&gt;0,"ITAU",IF(AND(TRIM(UPPER($I3048))="CONTRATUAL",ISNUMBER(SEARCH("INDIVIDUAL",SUBSTITUTE(UPPER($D3048)," ","")))),"PREMIUM FREE",""))))</f>
        <v/>
      </c>
    </row>
    <row r="3049">
      <c r="AC3049">
        <f>IF($C3049="","",IF(COUNTIF('Códigos Santander (ref)'!$A$2:$A$79,$C3049)&gt;0,"SANTANDER",IF(COUNTIF('Códigos Itaú (ref)'!$A$2:$A$44,$C3049)&gt;0,"ITAU",IF(AND(TRIM(UPPER($I3049))="CONTRATUAL",ISNUMBER(SEARCH("INDIVIDUAL",SUBSTITUTE(UPPER($D3049)," ","")))),"PREMIUM FREE",""))))</f>
        <v/>
      </c>
    </row>
    <row r="3050">
      <c r="AC3050">
        <f>IF($C3050="","",IF(COUNTIF('Códigos Santander (ref)'!$A$2:$A$79,$C3050)&gt;0,"SANTANDER",IF(COUNTIF('Códigos Itaú (ref)'!$A$2:$A$44,$C3050)&gt;0,"ITAU",IF(AND(TRIM(UPPER($I3050))="CONTRATUAL",ISNUMBER(SEARCH("INDIVIDUAL",SUBSTITUTE(UPPER($D3050)," ","")))),"PREMIUM FREE",""))))</f>
        <v/>
      </c>
    </row>
    <row r="3051">
      <c r="AC3051">
        <f>IF($C3051="","",IF(COUNTIF('Códigos Santander (ref)'!$A$2:$A$79,$C3051)&gt;0,"SANTANDER",IF(COUNTIF('Códigos Itaú (ref)'!$A$2:$A$44,$C3051)&gt;0,"ITAU",IF(AND(TRIM(UPPER($I3051))="CONTRATUAL",ISNUMBER(SEARCH("INDIVIDUAL",SUBSTITUTE(UPPER($D3051)," ","")))),"PREMIUM FREE",""))))</f>
        <v/>
      </c>
    </row>
    <row r="3052">
      <c r="AC3052">
        <f>IF($C3052="","",IF(COUNTIF('Códigos Santander (ref)'!$A$2:$A$79,$C3052)&gt;0,"SANTANDER",IF(COUNTIF('Códigos Itaú (ref)'!$A$2:$A$44,$C3052)&gt;0,"ITAU",IF(AND(TRIM(UPPER($I3052))="CONTRATUAL",ISNUMBER(SEARCH("INDIVIDUAL",SUBSTITUTE(UPPER($D3052)," ","")))),"PREMIUM FREE",""))))</f>
        <v/>
      </c>
    </row>
    <row r="3053">
      <c r="AC3053">
        <f>IF($C3053="","",IF(COUNTIF('Códigos Santander (ref)'!$A$2:$A$79,$C3053)&gt;0,"SANTANDER",IF(COUNTIF('Códigos Itaú (ref)'!$A$2:$A$44,$C3053)&gt;0,"ITAU",IF(AND(TRIM(UPPER($I3053))="CONTRATUAL",ISNUMBER(SEARCH("INDIVIDUAL",SUBSTITUTE(UPPER($D3053)," ","")))),"PREMIUM FREE",""))))</f>
        <v/>
      </c>
    </row>
    <row r="3054">
      <c r="AC3054">
        <f>IF($C3054="","",IF(COUNTIF('Códigos Santander (ref)'!$A$2:$A$79,$C3054)&gt;0,"SANTANDER",IF(COUNTIF('Códigos Itaú (ref)'!$A$2:$A$44,$C3054)&gt;0,"ITAU",IF(AND(TRIM(UPPER($I3054))="CONTRATUAL",ISNUMBER(SEARCH("INDIVIDUAL",SUBSTITUTE(UPPER($D3054)," ","")))),"PREMIUM FREE",""))))</f>
        <v/>
      </c>
    </row>
    <row r="3055">
      <c r="AC3055">
        <f>IF($C3055="","",IF(COUNTIF('Códigos Santander (ref)'!$A$2:$A$79,$C3055)&gt;0,"SANTANDER",IF(COUNTIF('Códigos Itaú (ref)'!$A$2:$A$44,$C3055)&gt;0,"ITAU",IF(AND(TRIM(UPPER($I3055))="CONTRATUAL",ISNUMBER(SEARCH("INDIVIDUAL",SUBSTITUTE(UPPER($D3055)," ","")))),"PREMIUM FREE",""))))</f>
        <v/>
      </c>
    </row>
    <row r="3056">
      <c r="AC3056">
        <f>IF($C3056="","",IF(COUNTIF('Códigos Santander (ref)'!$A$2:$A$79,$C3056)&gt;0,"SANTANDER",IF(COUNTIF('Códigos Itaú (ref)'!$A$2:$A$44,$C3056)&gt;0,"ITAU",IF(AND(TRIM(UPPER($I3056))="CONTRATUAL",ISNUMBER(SEARCH("INDIVIDUAL",SUBSTITUTE(UPPER($D3056)," ","")))),"PREMIUM FREE",""))))</f>
        <v/>
      </c>
    </row>
    <row r="3057">
      <c r="AC3057">
        <f>IF($C3057="","",IF(COUNTIF('Códigos Santander (ref)'!$A$2:$A$79,$C3057)&gt;0,"SANTANDER",IF(COUNTIF('Códigos Itaú (ref)'!$A$2:$A$44,$C3057)&gt;0,"ITAU",IF(AND(TRIM(UPPER($I3057))="CONTRATUAL",ISNUMBER(SEARCH("INDIVIDUAL",SUBSTITUTE(UPPER($D3057)," ","")))),"PREMIUM FREE",""))))</f>
        <v/>
      </c>
    </row>
    <row r="3058">
      <c r="AC3058">
        <f>IF($C3058="","",IF(COUNTIF('Códigos Santander (ref)'!$A$2:$A$79,$C3058)&gt;0,"SANTANDER",IF(COUNTIF('Códigos Itaú (ref)'!$A$2:$A$44,$C3058)&gt;0,"ITAU",IF(AND(TRIM(UPPER($I3058))="CONTRATUAL",ISNUMBER(SEARCH("INDIVIDUAL",SUBSTITUTE(UPPER($D3058)," ","")))),"PREMIUM FREE",""))))</f>
        <v/>
      </c>
    </row>
    <row r="3059">
      <c r="AC3059">
        <f>IF($C3059="","",IF(COUNTIF('Códigos Santander (ref)'!$A$2:$A$79,$C3059)&gt;0,"SANTANDER",IF(COUNTIF('Códigos Itaú (ref)'!$A$2:$A$44,$C3059)&gt;0,"ITAU",IF(AND(TRIM(UPPER($I3059))="CONTRATUAL",ISNUMBER(SEARCH("INDIVIDUAL",SUBSTITUTE(UPPER($D3059)," ","")))),"PREMIUM FREE",""))))</f>
        <v/>
      </c>
    </row>
    <row r="3060">
      <c r="AC3060">
        <f>IF($C3060="","",IF(COUNTIF('Códigos Santander (ref)'!$A$2:$A$79,$C3060)&gt;0,"SANTANDER",IF(COUNTIF('Códigos Itaú (ref)'!$A$2:$A$44,$C3060)&gt;0,"ITAU",IF(AND(TRIM(UPPER($I3060))="CONTRATUAL",ISNUMBER(SEARCH("INDIVIDUAL",SUBSTITUTE(UPPER($D3060)," ","")))),"PREMIUM FREE",""))))</f>
        <v/>
      </c>
    </row>
    <row r="3061">
      <c r="AC3061">
        <f>IF($C3061="","",IF(COUNTIF('Códigos Santander (ref)'!$A$2:$A$79,$C3061)&gt;0,"SANTANDER",IF(COUNTIF('Códigos Itaú (ref)'!$A$2:$A$44,$C3061)&gt;0,"ITAU",IF(AND(TRIM(UPPER($I3061))="CONTRATUAL",ISNUMBER(SEARCH("INDIVIDUAL",SUBSTITUTE(UPPER($D3061)," ","")))),"PREMIUM FREE",""))))</f>
        <v/>
      </c>
    </row>
    <row r="3062">
      <c r="AC3062">
        <f>IF($C3062="","",IF(COUNTIF('Códigos Santander (ref)'!$A$2:$A$79,$C3062)&gt;0,"SANTANDER",IF(COUNTIF('Códigos Itaú (ref)'!$A$2:$A$44,$C3062)&gt;0,"ITAU",IF(AND(TRIM(UPPER($I3062))="CONTRATUAL",ISNUMBER(SEARCH("INDIVIDUAL",SUBSTITUTE(UPPER($D3062)," ","")))),"PREMIUM FREE",""))))</f>
        <v/>
      </c>
    </row>
    <row r="3063">
      <c r="AC3063">
        <f>IF($C3063="","",IF(COUNTIF('Códigos Santander (ref)'!$A$2:$A$79,$C3063)&gt;0,"SANTANDER",IF(COUNTIF('Códigos Itaú (ref)'!$A$2:$A$44,$C3063)&gt;0,"ITAU",IF(AND(TRIM(UPPER($I3063))="CONTRATUAL",ISNUMBER(SEARCH("INDIVIDUAL",SUBSTITUTE(UPPER($D3063)," ","")))),"PREMIUM FREE",""))))</f>
        <v/>
      </c>
    </row>
    <row r="3064">
      <c r="AC3064">
        <f>IF($C3064="","",IF(COUNTIF('Códigos Santander (ref)'!$A$2:$A$79,$C3064)&gt;0,"SANTANDER",IF(COUNTIF('Códigos Itaú (ref)'!$A$2:$A$44,$C3064)&gt;0,"ITAU",IF(AND(TRIM(UPPER($I3064))="CONTRATUAL",ISNUMBER(SEARCH("INDIVIDUAL",SUBSTITUTE(UPPER($D3064)," ","")))),"PREMIUM FREE",""))))</f>
        <v/>
      </c>
    </row>
    <row r="3065">
      <c r="AC3065">
        <f>IF($C3065="","",IF(COUNTIF('Códigos Santander (ref)'!$A$2:$A$79,$C3065)&gt;0,"SANTANDER",IF(COUNTIF('Códigos Itaú (ref)'!$A$2:$A$44,$C3065)&gt;0,"ITAU",IF(AND(TRIM(UPPER($I3065))="CONTRATUAL",ISNUMBER(SEARCH("INDIVIDUAL",SUBSTITUTE(UPPER($D3065)," ","")))),"PREMIUM FREE",""))))</f>
        <v/>
      </c>
    </row>
    <row r="3066">
      <c r="AC3066">
        <f>IF($C3066="","",IF(COUNTIF('Códigos Santander (ref)'!$A$2:$A$79,$C3066)&gt;0,"SANTANDER",IF(COUNTIF('Códigos Itaú (ref)'!$A$2:$A$44,$C3066)&gt;0,"ITAU",IF(AND(TRIM(UPPER($I3066))="CONTRATUAL",ISNUMBER(SEARCH("INDIVIDUAL",SUBSTITUTE(UPPER($D3066)," ","")))),"PREMIUM FREE",""))))</f>
        <v/>
      </c>
    </row>
    <row r="3067">
      <c r="AC3067">
        <f>IF($C3067="","",IF(COUNTIF('Códigos Santander (ref)'!$A$2:$A$79,$C3067)&gt;0,"SANTANDER",IF(COUNTIF('Códigos Itaú (ref)'!$A$2:$A$44,$C3067)&gt;0,"ITAU",IF(AND(TRIM(UPPER($I3067))="CONTRATUAL",ISNUMBER(SEARCH("INDIVIDUAL",SUBSTITUTE(UPPER($D3067)," ","")))),"PREMIUM FREE",""))))</f>
        <v/>
      </c>
    </row>
    <row r="3068">
      <c r="AC3068">
        <f>IF($C3068="","",IF(COUNTIF('Códigos Santander (ref)'!$A$2:$A$79,$C3068)&gt;0,"SANTANDER",IF(COUNTIF('Códigos Itaú (ref)'!$A$2:$A$44,$C3068)&gt;0,"ITAU",IF(AND(TRIM(UPPER($I3068))="CONTRATUAL",ISNUMBER(SEARCH("INDIVIDUAL",SUBSTITUTE(UPPER($D3068)," ","")))),"PREMIUM FREE",""))))</f>
        <v/>
      </c>
    </row>
    <row r="3069">
      <c r="AC3069">
        <f>IF($C3069="","",IF(COUNTIF('Códigos Santander (ref)'!$A$2:$A$79,$C3069)&gt;0,"SANTANDER",IF(COUNTIF('Códigos Itaú (ref)'!$A$2:$A$44,$C3069)&gt;0,"ITAU",IF(AND(TRIM(UPPER($I3069))="CONTRATUAL",ISNUMBER(SEARCH("INDIVIDUAL",SUBSTITUTE(UPPER($D3069)," ","")))),"PREMIUM FREE",""))))</f>
        <v/>
      </c>
    </row>
    <row r="3070">
      <c r="AC3070">
        <f>IF($C3070="","",IF(COUNTIF('Códigos Santander (ref)'!$A$2:$A$79,$C3070)&gt;0,"SANTANDER",IF(COUNTIF('Códigos Itaú (ref)'!$A$2:$A$44,$C3070)&gt;0,"ITAU",IF(AND(TRIM(UPPER($I3070))="CONTRATUAL",ISNUMBER(SEARCH("INDIVIDUAL",SUBSTITUTE(UPPER($D3070)," ","")))),"PREMIUM FREE",""))))</f>
        <v/>
      </c>
    </row>
    <row r="3071">
      <c r="AC3071">
        <f>IF($C3071="","",IF(COUNTIF('Códigos Santander (ref)'!$A$2:$A$79,$C3071)&gt;0,"SANTANDER",IF(COUNTIF('Códigos Itaú (ref)'!$A$2:$A$44,$C3071)&gt;0,"ITAU",IF(AND(TRIM(UPPER($I3071))="CONTRATUAL",ISNUMBER(SEARCH("INDIVIDUAL",SUBSTITUTE(UPPER($D3071)," ","")))),"PREMIUM FREE",""))))</f>
        <v/>
      </c>
    </row>
    <row r="3072">
      <c r="AC3072">
        <f>IF($C3072="","",IF(COUNTIF('Códigos Santander (ref)'!$A$2:$A$79,$C3072)&gt;0,"SANTANDER",IF(COUNTIF('Códigos Itaú (ref)'!$A$2:$A$44,$C3072)&gt;0,"ITAU",IF(AND(TRIM(UPPER($I3072))="CONTRATUAL",ISNUMBER(SEARCH("INDIVIDUAL",SUBSTITUTE(UPPER($D3072)," ","")))),"PREMIUM FREE",""))))</f>
        <v/>
      </c>
    </row>
    <row r="3073">
      <c r="AC3073">
        <f>IF($C3073="","",IF(COUNTIF('Códigos Santander (ref)'!$A$2:$A$79,$C3073)&gt;0,"SANTANDER",IF(COUNTIF('Códigos Itaú (ref)'!$A$2:$A$44,$C3073)&gt;0,"ITAU",IF(AND(TRIM(UPPER($I3073))="CONTRATUAL",ISNUMBER(SEARCH("INDIVIDUAL",SUBSTITUTE(UPPER($D3073)," ","")))),"PREMIUM FREE",""))))</f>
        <v/>
      </c>
    </row>
    <row r="3074">
      <c r="AC3074">
        <f>IF($C3074="","",IF(COUNTIF('Códigos Santander (ref)'!$A$2:$A$79,$C3074)&gt;0,"SANTANDER",IF(COUNTIF('Códigos Itaú (ref)'!$A$2:$A$44,$C3074)&gt;0,"ITAU",IF(AND(TRIM(UPPER($I3074))="CONTRATUAL",ISNUMBER(SEARCH("INDIVIDUAL",SUBSTITUTE(UPPER($D3074)," ","")))),"PREMIUM FREE",""))))</f>
        <v/>
      </c>
    </row>
    <row r="3075">
      <c r="AC3075">
        <f>IF($C3075="","",IF(COUNTIF('Códigos Santander (ref)'!$A$2:$A$79,$C3075)&gt;0,"SANTANDER",IF(COUNTIF('Códigos Itaú (ref)'!$A$2:$A$44,$C3075)&gt;0,"ITAU",IF(AND(TRIM(UPPER($I3075))="CONTRATUAL",ISNUMBER(SEARCH("INDIVIDUAL",SUBSTITUTE(UPPER($D3075)," ","")))),"PREMIUM FREE",""))))</f>
        <v/>
      </c>
    </row>
    <row r="3076">
      <c r="AC3076">
        <f>IF($C3076="","",IF(COUNTIF('Códigos Santander (ref)'!$A$2:$A$79,$C3076)&gt;0,"SANTANDER",IF(COUNTIF('Códigos Itaú (ref)'!$A$2:$A$44,$C3076)&gt;0,"ITAU",IF(AND(TRIM(UPPER($I3076))="CONTRATUAL",ISNUMBER(SEARCH("INDIVIDUAL",SUBSTITUTE(UPPER($D3076)," ","")))),"PREMIUM FREE",""))))</f>
        <v/>
      </c>
    </row>
    <row r="3077">
      <c r="AC3077">
        <f>IF($C3077="","",IF(COUNTIF('Códigos Santander (ref)'!$A$2:$A$79,$C3077)&gt;0,"SANTANDER",IF(COUNTIF('Códigos Itaú (ref)'!$A$2:$A$44,$C3077)&gt;0,"ITAU",IF(AND(TRIM(UPPER($I3077))="CONTRATUAL",ISNUMBER(SEARCH("INDIVIDUAL",SUBSTITUTE(UPPER($D3077)," ","")))),"PREMIUM FREE",""))))</f>
        <v/>
      </c>
    </row>
    <row r="3078">
      <c r="AC3078">
        <f>IF($C3078="","",IF(COUNTIF('Códigos Santander (ref)'!$A$2:$A$79,$C3078)&gt;0,"SANTANDER",IF(COUNTIF('Códigos Itaú (ref)'!$A$2:$A$44,$C3078)&gt;0,"ITAU",IF(AND(TRIM(UPPER($I3078))="CONTRATUAL",ISNUMBER(SEARCH("INDIVIDUAL",SUBSTITUTE(UPPER($D3078)," ","")))),"PREMIUM FREE",""))))</f>
        <v/>
      </c>
    </row>
    <row r="3079">
      <c r="AC3079">
        <f>IF($C3079="","",IF(COUNTIF('Códigos Santander (ref)'!$A$2:$A$79,$C3079)&gt;0,"SANTANDER",IF(COUNTIF('Códigos Itaú (ref)'!$A$2:$A$44,$C3079)&gt;0,"ITAU",IF(AND(TRIM(UPPER($I3079))="CONTRATUAL",ISNUMBER(SEARCH("INDIVIDUAL",SUBSTITUTE(UPPER($D3079)," ","")))),"PREMIUM FREE",""))))</f>
        <v/>
      </c>
    </row>
    <row r="3080">
      <c r="AC3080">
        <f>IF($C3080="","",IF(COUNTIF('Códigos Santander (ref)'!$A$2:$A$79,$C3080)&gt;0,"SANTANDER",IF(COUNTIF('Códigos Itaú (ref)'!$A$2:$A$44,$C3080)&gt;0,"ITAU",IF(AND(TRIM(UPPER($I3080))="CONTRATUAL",ISNUMBER(SEARCH("INDIVIDUAL",SUBSTITUTE(UPPER($D3080)," ","")))),"PREMIUM FREE",""))))</f>
        <v/>
      </c>
    </row>
    <row r="3081">
      <c r="AC3081">
        <f>IF($C3081="","",IF(COUNTIF('Códigos Santander (ref)'!$A$2:$A$79,$C3081)&gt;0,"SANTANDER",IF(COUNTIF('Códigos Itaú (ref)'!$A$2:$A$44,$C3081)&gt;0,"ITAU",IF(AND(TRIM(UPPER($I3081))="CONTRATUAL",ISNUMBER(SEARCH("INDIVIDUAL",SUBSTITUTE(UPPER($D3081)," ","")))),"PREMIUM FREE",""))))</f>
        <v/>
      </c>
    </row>
    <row r="3082">
      <c r="AC3082">
        <f>IF($C3082="","",IF(COUNTIF('Códigos Santander (ref)'!$A$2:$A$79,$C3082)&gt;0,"SANTANDER",IF(COUNTIF('Códigos Itaú (ref)'!$A$2:$A$44,$C3082)&gt;0,"ITAU",IF(AND(TRIM(UPPER($I3082))="CONTRATUAL",ISNUMBER(SEARCH("INDIVIDUAL",SUBSTITUTE(UPPER($D3082)," ","")))),"PREMIUM FREE",""))))</f>
        <v/>
      </c>
    </row>
    <row r="3083">
      <c r="AC3083">
        <f>IF($C3083="","",IF(COUNTIF('Códigos Santander (ref)'!$A$2:$A$79,$C3083)&gt;0,"SANTANDER",IF(COUNTIF('Códigos Itaú (ref)'!$A$2:$A$44,$C3083)&gt;0,"ITAU",IF(AND(TRIM(UPPER($I3083))="CONTRATUAL",ISNUMBER(SEARCH("INDIVIDUAL",SUBSTITUTE(UPPER($D3083)," ","")))),"PREMIUM FREE",""))))</f>
        <v/>
      </c>
    </row>
    <row r="3084">
      <c r="AC3084">
        <f>IF($C3084="","",IF(COUNTIF('Códigos Santander (ref)'!$A$2:$A$79,$C3084)&gt;0,"SANTANDER",IF(COUNTIF('Códigos Itaú (ref)'!$A$2:$A$44,$C3084)&gt;0,"ITAU",IF(AND(TRIM(UPPER($I3084))="CONTRATUAL",ISNUMBER(SEARCH("INDIVIDUAL",SUBSTITUTE(UPPER($D3084)," ","")))),"PREMIUM FREE",""))))</f>
        <v/>
      </c>
    </row>
    <row r="3085">
      <c r="AC3085">
        <f>IF($C3085="","",IF(COUNTIF('Códigos Santander (ref)'!$A$2:$A$79,$C3085)&gt;0,"SANTANDER",IF(COUNTIF('Códigos Itaú (ref)'!$A$2:$A$44,$C3085)&gt;0,"ITAU",IF(AND(TRIM(UPPER($I3085))="CONTRATUAL",ISNUMBER(SEARCH("INDIVIDUAL",SUBSTITUTE(UPPER($D3085)," ","")))),"PREMIUM FREE",""))))</f>
        <v/>
      </c>
    </row>
    <row r="3086">
      <c r="AC3086">
        <f>IF($C3086="","",IF(COUNTIF('Códigos Santander (ref)'!$A$2:$A$79,$C3086)&gt;0,"SANTANDER",IF(COUNTIF('Códigos Itaú (ref)'!$A$2:$A$44,$C3086)&gt;0,"ITAU",IF(AND(TRIM(UPPER($I3086))="CONTRATUAL",ISNUMBER(SEARCH("INDIVIDUAL",SUBSTITUTE(UPPER($D3086)," ","")))),"PREMIUM FREE",""))))</f>
        <v/>
      </c>
    </row>
    <row r="3087">
      <c r="AC3087">
        <f>IF($C3087="","",IF(COUNTIF('Códigos Santander (ref)'!$A$2:$A$79,$C3087)&gt;0,"SANTANDER",IF(COUNTIF('Códigos Itaú (ref)'!$A$2:$A$44,$C3087)&gt;0,"ITAU",IF(AND(TRIM(UPPER($I3087))="CONTRATUAL",ISNUMBER(SEARCH("INDIVIDUAL",SUBSTITUTE(UPPER($D3087)," ","")))),"PREMIUM FREE",""))))</f>
        <v/>
      </c>
    </row>
    <row r="3088">
      <c r="AC3088">
        <f>IF($C3088="","",IF(COUNTIF('Códigos Santander (ref)'!$A$2:$A$79,$C3088)&gt;0,"SANTANDER",IF(COUNTIF('Códigos Itaú (ref)'!$A$2:$A$44,$C3088)&gt;0,"ITAU",IF(AND(TRIM(UPPER($I3088))="CONTRATUAL",ISNUMBER(SEARCH("INDIVIDUAL",SUBSTITUTE(UPPER($D3088)," ","")))),"PREMIUM FREE",""))))</f>
        <v/>
      </c>
    </row>
    <row r="3089">
      <c r="AC3089">
        <f>IF($C3089="","",IF(COUNTIF('Códigos Santander (ref)'!$A$2:$A$79,$C3089)&gt;0,"SANTANDER",IF(COUNTIF('Códigos Itaú (ref)'!$A$2:$A$44,$C3089)&gt;0,"ITAU",IF(AND(TRIM(UPPER($I3089))="CONTRATUAL",ISNUMBER(SEARCH("INDIVIDUAL",SUBSTITUTE(UPPER($D3089)," ","")))),"PREMIUM FREE",""))))</f>
        <v/>
      </c>
    </row>
    <row r="3090">
      <c r="AC3090">
        <f>IF($C3090="","",IF(COUNTIF('Códigos Santander (ref)'!$A$2:$A$79,$C3090)&gt;0,"SANTANDER",IF(COUNTIF('Códigos Itaú (ref)'!$A$2:$A$44,$C3090)&gt;0,"ITAU",IF(AND(TRIM(UPPER($I3090))="CONTRATUAL",ISNUMBER(SEARCH("INDIVIDUAL",SUBSTITUTE(UPPER($D3090)," ","")))),"PREMIUM FREE",""))))</f>
        <v/>
      </c>
    </row>
    <row r="3091">
      <c r="AC3091">
        <f>IF($C3091="","",IF(COUNTIF('Códigos Santander (ref)'!$A$2:$A$79,$C3091)&gt;0,"SANTANDER",IF(COUNTIF('Códigos Itaú (ref)'!$A$2:$A$44,$C3091)&gt;0,"ITAU",IF(AND(TRIM(UPPER($I3091))="CONTRATUAL",ISNUMBER(SEARCH("INDIVIDUAL",SUBSTITUTE(UPPER($D3091)," ","")))),"PREMIUM FREE",""))))</f>
        <v/>
      </c>
    </row>
    <row r="3092">
      <c r="AC3092">
        <f>IF($C3092="","",IF(COUNTIF('Códigos Santander (ref)'!$A$2:$A$79,$C3092)&gt;0,"SANTANDER",IF(COUNTIF('Códigos Itaú (ref)'!$A$2:$A$44,$C3092)&gt;0,"ITAU",IF(AND(TRIM(UPPER($I3092))="CONTRATUAL",ISNUMBER(SEARCH("INDIVIDUAL",SUBSTITUTE(UPPER($D3092)," ","")))),"PREMIUM FREE",""))))</f>
        <v/>
      </c>
    </row>
    <row r="3093">
      <c r="AC3093">
        <f>IF($C3093="","",IF(COUNTIF('Códigos Santander (ref)'!$A$2:$A$79,$C3093)&gt;0,"SANTANDER",IF(COUNTIF('Códigos Itaú (ref)'!$A$2:$A$44,$C3093)&gt;0,"ITAU",IF(AND(TRIM(UPPER($I3093))="CONTRATUAL",ISNUMBER(SEARCH("INDIVIDUAL",SUBSTITUTE(UPPER($D3093)," ","")))),"PREMIUM FREE",""))))</f>
        <v/>
      </c>
    </row>
    <row r="3094">
      <c r="AC3094">
        <f>IF($C3094="","",IF(COUNTIF('Códigos Santander (ref)'!$A$2:$A$79,$C3094)&gt;0,"SANTANDER",IF(COUNTIF('Códigos Itaú (ref)'!$A$2:$A$44,$C3094)&gt;0,"ITAU",IF(AND(TRIM(UPPER($I3094))="CONTRATUAL",ISNUMBER(SEARCH("INDIVIDUAL",SUBSTITUTE(UPPER($D3094)," ","")))),"PREMIUM FREE",""))))</f>
        <v/>
      </c>
    </row>
    <row r="3095">
      <c r="AC3095">
        <f>IF($C3095="","",IF(COUNTIF('Códigos Santander (ref)'!$A$2:$A$79,$C3095)&gt;0,"SANTANDER",IF(COUNTIF('Códigos Itaú (ref)'!$A$2:$A$44,$C3095)&gt;0,"ITAU",IF(AND(TRIM(UPPER($I3095))="CONTRATUAL",ISNUMBER(SEARCH("INDIVIDUAL",SUBSTITUTE(UPPER($D3095)," ","")))),"PREMIUM FREE",""))))</f>
        <v/>
      </c>
    </row>
    <row r="3096">
      <c r="AC3096">
        <f>IF($C3096="","",IF(COUNTIF('Códigos Santander (ref)'!$A$2:$A$79,$C3096)&gt;0,"SANTANDER",IF(COUNTIF('Códigos Itaú (ref)'!$A$2:$A$44,$C3096)&gt;0,"ITAU",IF(AND(TRIM(UPPER($I3096))="CONTRATUAL",ISNUMBER(SEARCH("INDIVIDUAL",SUBSTITUTE(UPPER($D3096)," ","")))),"PREMIUM FREE",""))))</f>
        <v/>
      </c>
    </row>
    <row r="3097">
      <c r="AC3097">
        <f>IF($C3097="","",IF(COUNTIF('Códigos Santander (ref)'!$A$2:$A$79,$C3097)&gt;0,"SANTANDER",IF(COUNTIF('Códigos Itaú (ref)'!$A$2:$A$44,$C3097)&gt;0,"ITAU",IF(AND(TRIM(UPPER($I3097))="CONTRATUAL",ISNUMBER(SEARCH("INDIVIDUAL",SUBSTITUTE(UPPER($D3097)," ","")))),"PREMIUM FREE",""))))</f>
        <v/>
      </c>
    </row>
    <row r="3098">
      <c r="AC3098">
        <f>IF($C3098="","",IF(COUNTIF('Códigos Santander (ref)'!$A$2:$A$79,$C3098)&gt;0,"SANTANDER",IF(COUNTIF('Códigos Itaú (ref)'!$A$2:$A$44,$C3098)&gt;0,"ITAU",IF(AND(TRIM(UPPER($I3098))="CONTRATUAL",ISNUMBER(SEARCH("INDIVIDUAL",SUBSTITUTE(UPPER($D3098)," ","")))),"PREMIUM FREE",""))))</f>
        <v/>
      </c>
    </row>
    <row r="3099">
      <c r="AC3099">
        <f>IF($C3099="","",IF(COUNTIF('Códigos Santander (ref)'!$A$2:$A$79,$C3099)&gt;0,"SANTANDER",IF(COUNTIF('Códigos Itaú (ref)'!$A$2:$A$44,$C3099)&gt;0,"ITAU",IF(AND(TRIM(UPPER($I3099))="CONTRATUAL",ISNUMBER(SEARCH("INDIVIDUAL",SUBSTITUTE(UPPER($D3099)," ","")))),"PREMIUM FREE",""))))</f>
        <v/>
      </c>
    </row>
    <row r="3100">
      <c r="AC3100">
        <f>IF($C3100="","",IF(COUNTIF('Códigos Santander (ref)'!$A$2:$A$79,$C3100)&gt;0,"SANTANDER",IF(COUNTIF('Códigos Itaú (ref)'!$A$2:$A$44,$C3100)&gt;0,"ITAU",IF(AND(TRIM(UPPER($I3100))="CONTRATUAL",ISNUMBER(SEARCH("INDIVIDUAL",SUBSTITUTE(UPPER($D3100)," ","")))),"PREMIUM FREE",""))))</f>
        <v/>
      </c>
    </row>
    <row r="3101">
      <c r="AC3101">
        <f>IF($C3101="","",IF(COUNTIF('Códigos Santander (ref)'!$A$2:$A$79,$C3101)&gt;0,"SANTANDER",IF(COUNTIF('Códigos Itaú (ref)'!$A$2:$A$44,$C3101)&gt;0,"ITAU",IF(AND(TRIM(UPPER($I3101))="CONTRATUAL",ISNUMBER(SEARCH("INDIVIDUAL",SUBSTITUTE(UPPER($D3101)," ","")))),"PREMIUM FREE",""))))</f>
        <v/>
      </c>
    </row>
    <row r="3102">
      <c r="AC3102">
        <f>IF($C3102="","",IF(COUNTIF('Códigos Santander (ref)'!$A$2:$A$79,$C3102)&gt;0,"SANTANDER",IF(COUNTIF('Códigos Itaú (ref)'!$A$2:$A$44,$C3102)&gt;0,"ITAU",IF(AND(TRIM(UPPER($I3102))="CONTRATUAL",ISNUMBER(SEARCH("INDIVIDUAL",SUBSTITUTE(UPPER($D3102)," ","")))),"PREMIUM FREE",""))))</f>
        <v/>
      </c>
    </row>
    <row r="3103">
      <c r="AC3103">
        <f>IF($C3103="","",IF(COUNTIF('Códigos Santander (ref)'!$A$2:$A$79,$C3103)&gt;0,"SANTANDER",IF(COUNTIF('Códigos Itaú (ref)'!$A$2:$A$44,$C3103)&gt;0,"ITAU",IF(AND(TRIM(UPPER($I3103))="CONTRATUAL",ISNUMBER(SEARCH("INDIVIDUAL",SUBSTITUTE(UPPER($D3103)," ","")))),"PREMIUM FREE",""))))</f>
        <v/>
      </c>
    </row>
    <row r="3104">
      <c r="AC3104">
        <f>IF($C3104="","",IF(COUNTIF('Códigos Santander (ref)'!$A$2:$A$79,$C3104)&gt;0,"SANTANDER",IF(COUNTIF('Códigos Itaú (ref)'!$A$2:$A$44,$C3104)&gt;0,"ITAU",IF(AND(TRIM(UPPER($I3104))="CONTRATUAL",ISNUMBER(SEARCH("INDIVIDUAL",SUBSTITUTE(UPPER($D3104)," ","")))),"PREMIUM FREE",""))))</f>
        <v/>
      </c>
    </row>
    <row r="3105">
      <c r="AC3105">
        <f>IF($C3105="","",IF(COUNTIF('Códigos Santander (ref)'!$A$2:$A$79,$C3105)&gt;0,"SANTANDER",IF(COUNTIF('Códigos Itaú (ref)'!$A$2:$A$44,$C3105)&gt;0,"ITAU",IF(AND(TRIM(UPPER($I3105))="CONTRATUAL",ISNUMBER(SEARCH("INDIVIDUAL",SUBSTITUTE(UPPER($D3105)," ","")))),"PREMIUM FREE",""))))</f>
        <v/>
      </c>
    </row>
    <row r="3106">
      <c r="AC3106">
        <f>IF($C3106="","",IF(COUNTIF('Códigos Santander (ref)'!$A$2:$A$79,$C3106)&gt;0,"SANTANDER",IF(COUNTIF('Códigos Itaú (ref)'!$A$2:$A$44,$C3106)&gt;0,"ITAU",IF(AND(TRIM(UPPER($I3106))="CONTRATUAL",ISNUMBER(SEARCH("INDIVIDUAL",SUBSTITUTE(UPPER($D3106)," ","")))),"PREMIUM FREE",""))))</f>
        <v/>
      </c>
    </row>
    <row r="3107">
      <c r="AC3107">
        <f>IF($C3107="","",IF(COUNTIF('Códigos Santander (ref)'!$A$2:$A$79,$C3107)&gt;0,"SANTANDER",IF(COUNTIF('Códigos Itaú (ref)'!$A$2:$A$44,$C3107)&gt;0,"ITAU",IF(AND(TRIM(UPPER($I3107))="CONTRATUAL",ISNUMBER(SEARCH("INDIVIDUAL",SUBSTITUTE(UPPER($D3107)," ","")))),"PREMIUM FREE",""))))</f>
        <v/>
      </c>
    </row>
    <row r="3108">
      <c r="AC3108">
        <f>IF($C3108="","",IF(COUNTIF('Códigos Santander (ref)'!$A$2:$A$79,$C3108)&gt;0,"SANTANDER",IF(COUNTIF('Códigos Itaú (ref)'!$A$2:$A$44,$C3108)&gt;0,"ITAU",IF(AND(TRIM(UPPER($I3108))="CONTRATUAL",ISNUMBER(SEARCH("INDIVIDUAL",SUBSTITUTE(UPPER($D3108)," ","")))),"PREMIUM FREE",""))))</f>
        <v/>
      </c>
    </row>
    <row r="3109">
      <c r="AC3109">
        <f>IF($C3109="","",IF(COUNTIF('Códigos Santander (ref)'!$A$2:$A$79,$C3109)&gt;0,"SANTANDER",IF(COUNTIF('Códigos Itaú (ref)'!$A$2:$A$44,$C3109)&gt;0,"ITAU",IF(AND(TRIM(UPPER($I3109))="CONTRATUAL",ISNUMBER(SEARCH("INDIVIDUAL",SUBSTITUTE(UPPER($D3109)," ","")))),"PREMIUM FREE",""))))</f>
        <v/>
      </c>
    </row>
    <row r="3110">
      <c r="AC3110">
        <f>IF($C3110="","",IF(COUNTIF('Códigos Santander (ref)'!$A$2:$A$79,$C3110)&gt;0,"SANTANDER",IF(COUNTIF('Códigos Itaú (ref)'!$A$2:$A$44,$C3110)&gt;0,"ITAU",IF(AND(TRIM(UPPER($I3110))="CONTRATUAL",ISNUMBER(SEARCH("INDIVIDUAL",SUBSTITUTE(UPPER($D3110)," ","")))),"PREMIUM FREE",""))))</f>
        <v/>
      </c>
    </row>
    <row r="3111">
      <c r="AC3111">
        <f>IF($C3111="","",IF(COUNTIF('Códigos Santander (ref)'!$A$2:$A$79,$C3111)&gt;0,"SANTANDER",IF(COUNTIF('Códigos Itaú (ref)'!$A$2:$A$44,$C3111)&gt;0,"ITAU",IF(AND(TRIM(UPPER($I3111))="CONTRATUAL",ISNUMBER(SEARCH("INDIVIDUAL",SUBSTITUTE(UPPER($D3111)," ","")))),"PREMIUM FREE",""))))</f>
        <v/>
      </c>
    </row>
    <row r="3112">
      <c r="AC3112">
        <f>IF($C3112="","",IF(COUNTIF('Códigos Santander (ref)'!$A$2:$A$79,$C3112)&gt;0,"SANTANDER",IF(COUNTIF('Códigos Itaú (ref)'!$A$2:$A$44,$C3112)&gt;0,"ITAU",IF(AND(TRIM(UPPER($I3112))="CONTRATUAL",ISNUMBER(SEARCH("INDIVIDUAL",SUBSTITUTE(UPPER($D3112)," ","")))),"PREMIUM FREE",""))))</f>
        <v/>
      </c>
    </row>
    <row r="3113">
      <c r="AC3113">
        <f>IF($C3113="","",IF(COUNTIF('Códigos Santander (ref)'!$A$2:$A$79,$C3113)&gt;0,"SANTANDER",IF(COUNTIF('Códigos Itaú (ref)'!$A$2:$A$44,$C3113)&gt;0,"ITAU",IF(AND(TRIM(UPPER($I3113))="CONTRATUAL",ISNUMBER(SEARCH("INDIVIDUAL",SUBSTITUTE(UPPER($D3113)," ","")))),"PREMIUM FREE",""))))</f>
        <v/>
      </c>
    </row>
    <row r="3114">
      <c r="AC3114">
        <f>IF($C3114="","",IF(COUNTIF('Códigos Santander (ref)'!$A$2:$A$79,$C3114)&gt;0,"SANTANDER",IF(COUNTIF('Códigos Itaú (ref)'!$A$2:$A$44,$C3114)&gt;0,"ITAU",IF(AND(TRIM(UPPER($I3114))="CONTRATUAL",ISNUMBER(SEARCH("INDIVIDUAL",SUBSTITUTE(UPPER($D3114)," ","")))),"PREMIUM FREE",""))))</f>
        <v/>
      </c>
    </row>
    <row r="3115">
      <c r="AC3115">
        <f>IF($C3115="","",IF(COUNTIF('Códigos Santander (ref)'!$A$2:$A$79,$C3115)&gt;0,"SANTANDER",IF(COUNTIF('Códigos Itaú (ref)'!$A$2:$A$44,$C3115)&gt;0,"ITAU",IF(AND(TRIM(UPPER($I3115))="CONTRATUAL",ISNUMBER(SEARCH("INDIVIDUAL",SUBSTITUTE(UPPER($D3115)," ","")))),"PREMIUM FREE",""))))</f>
        <v/>
      </c>
    </row>
    <row r="3116">
      <c r="AC3116">
        <f>IF($C3116="","",IF(COUNTIF('Códigos Santander (ref)'!$A$2:$A$79,$C3116)&gt;0,"SANTANDER",IF(COUNTIF('Códigos Itaú (ref)'!$A$2:$A$44,$C3116)&gt;0,"ITAU",IF(AND(TRIM(UPPER($I3116))="CONTRATUAL",ISNUMBER(SEARCH("INDIVIDUAL",SUBSTITUTE(UPPER($D3116)," ","")))),"PREMIUM FREE",""))))</f>
        <v/>
      </c>
    </row>
    <row r="3117">
      <c r="AC3117">
        <f>IF($C3117="","",IF(COUNTIF('Códigos Santander (ref)'!$A$2:$A$79,$C3117)&gt;0,"SANTANDER",IF(COUNTIF('Códigos Itaú (ref)'!$A$2:$A$44,$C3117)&gt;0,"ITAU",IF(AND(TRIM(UPPER($I3117))="CONTRATUAL",ISNUMBER(SEARCH("INDIVIDUAL",SUBSTITUTE(UPPER($D3117)," ","")))),"PREMIUM FREE",""))))</f>
        <v/>
      </c>
    </row>
    <row r="3118">
      <c r="AC3118">
        <f>IF($C3118="","",IF(COUNTIF('Códigos Santander (ref)'!$A$2:$A$79,$C3118)&gt;0,"SANTANDER",IF(COUNTIF('Códigos Itaú (ref)'!$A$2:$A$44,$C3118)&gt;0,"ITAU",IF(AND(TRIM(UPPER($I3118))="CONTRATUAL",ISNUMBER(SEARCH("INDIVIDUAL",SUBSTITUTE(UPPER($D3118)," ","")))),"PREMIUM FREE",""))))</f>
        <v/>
      </c>
    </row>
    <row r="3119">
      <c r="AC3119">
        <f>IF($C3119="","",IF(COUNTIF('Códigos Santander (ref)'!$A$2:$A$79,$C3119)&gt;0,"SANTANDER",IF(COUNTIF('Códigos Itaú (ref)'!$A$2:$A$44,$C3119)&gt;0,"ITAU",IF(AND(TRIM(UPPER($I3119))="CONTRATUAL",ISNUMBER(SEARCH("INDIVIDUAL",SUBSTITUTE(UPPER($D3119)," ","")))),"PREMIUM FREE",""))))</f>
        <v/>
      </c>
    </row>
    <row r="3120">
      <c r="AC3120">
        <f>IF($C3120="","",IF(COUNTIF('Códigos Santander (ref)'!$A$2:$A$79,$C3120)&gt;0,"SANTANDER",IF(COUNTIF('Códigos Itaú (ref)'!$A$2:$A$44,$C3120)&gt;0,"ITAU",IF(AND(TRIM(UPPER($I3120))="CONTRATUAL",ISNUMBER(SEARCH("INDIVIDUAL",SUBSTITUTE(UPPER($D3120)," ","")))),"PREMIUM FREE",""))))</f>
        <v/>
      </c>
    </row>
    <row r="3121">
      <c r="AC3121">
        <f>IF($C3121="","",IF(COUNTIF('Códigos Santander (ref)'!$A$2:$A$79,$C3121)&gt;0,"SANTANDER",IF(COUNTIF('Códigos Itaú (ref)'!$A$2:$A$44,$C3121)&gt;0,"ITAU",IF(AND(TRIM(UPPER($I3121))="CONTRATUAL",ISNUMBER(SEARCH("INDIVIDUAL",SUBSTITUTE(UPPER($D3121)," ","")))),"PREMIUM FREE",""))))</f>
        <v/>
      </c>
    </row>
    <row r="3122">
      <c r="AC3122">
        <f>IF($C3122="","",IF(COUNTIF('Códigos Santander (ref)'!$A$2:$A$79,$C3122)&gt;0,"SANTANDER",IF(COUNTIF('Códigos Itaú (ref)'!$A$2:$A$44,$C3122)&gt;0,"ITAU",IF(AND(TRIM(UPPER($I3122))="CONTRATUAL",ISNUMBER(SEARCH("INDIVIDUAL",SUBSTITUTE(UPPER($D3122)," ","")))),"PREMIUM FREE",""))))</f>
        <v/>
      </c>
    </row>
    <row r="3123">
      <c r="AC3123">
        <f>IF($C3123="","",IF(COUNTIF('Códigos Santander (ref)'!$A$2:$A$79,$C3123)&gt;0,"SANTANDER",IF(COUNTIF('Códigos Itaú (ref)'!$A$2:$A$44,$C3123)&gt;0,"ITAU",IF(AND(TRIM(UPPER($I3123))="CONTRATUAL",ISNUMBER(SEARCH("INDIVIDUAL",SUBSTITUTE(UPPER($D3123)," ","")))),"PREMIUM FREE",""))))</f>
        <v/>
      </c>
    </row>
    <row r="3124">
      <c r="AC3124">
        <f>IF($C3124="","",IF(COUNTIF('Códigos Santander (ref)'!$A$2:$A$79,$C3124)&gt;0,"SANTANDER",IF(COUNTIF('Códigos Itaú (ref)'!$A$2:$A$44,$C3124)&gt;0,"ITAU",IF(AND(TRIM(UPPER($I3124))="CONTRATUAL",ISNUMBER(SEARCH("INDIVIDUAL",SUBSTITUTE(UPPER($D3124)," ","")))),"PREMIUM FREE",""))))</f>
        <v/>
      </c>
    </row>
    <row r="3125">
      <c r="AC3125">
        <f>IF($C3125="","",IF(COUNTIF('Códigos Santander (ref)'!$A$2:$A$79,$C3125)&gt;0,"SANTANDER",IF(COUNTIF('Códigos Itaú (ref)'!$A$2:$A$44,$C3125)&gt;0,"ITAU",IF(AND(TRIM(UPPER($I3125))="CONTRATUAL",ISNUMBER(SEARCH("INDIVIDUAL",SUBSTITUTE(UPPER($D3125)," ","")))),"PREMIUM FREE",""))))</f>
        <v/>
      </c>
    </row>
    <row r="3126">
      <c r="AC3126">
        <f>IF($C3126="","",IF(COUNTIF('Códigos Santander (ref)'!$A$2:$A$79,$C3126)&gt;0,"SANTANDER",IF(COUNTIF('Códigos Itaú (ref)'!$A$2:$A$44,$C3126)&gt;0,"ITAU",IF(AND(TRIM(UPPER($I3126))="CONTRATUAL",ISNUMBER(SEARCH("INDIVIDUAL",SUBSTITUTE(UPPER($D3126)," ","")))),"PREMIUM FREE",""))))</f>
        <v/>
      </c>
    </row>
    <row r="3127">
      <c r="AC3127">
        <f>IF($C3127="","",IF(COUNTIF('Códigos Santander (ref)'!$A$2:$A$79,$C3127)&gt;0,"SANTANDER",IF(COUNTIF('Códigos Itaú (ref)'!$A$2:$A$44,$C3127)&gt;0,"ITAU",IF(AND(TRIM(UPPER($I3127))="CONTRATUAL",ISNUMBER(SEARCH("INDIVIDUAL",SUBSTITUTE(UPPER($D3127)," ","")))),"PREMIUM FREE",""))))</f>
        <v/>
      </c>
    </row>
    <row r="3128">
      <c r="AC3128">
        <f>IF($C3128="","",IF(COUNTIF('Códigos Santander (ref)'!$A$2:$A$79,$C3128)&gt;0,"SANTANDER",IF(COUNTIF('Códigos Itaú (ref)'!$A$2:$A$44,$C3128)&gt;0,"ITAU",IF(AND(TRIM(UPPER($I3128))="CONTRATUAL",ISNUMBER(SEARCH("INDIVIDUAL",SUBSTITUTE(UPPER($D3128)," ","")))),"PREMIUM FREE",""))))</f>
        <v/>
      </c>
    </row>
    <row r="3129">
      <c r="AC3129">
        <f>IF($C3129="","",IF(COUNTIF('Códigos Santander (ref)'!$A$2:$A$79,$C3129)&gt;0,"SANTANDER",IF(COUNTIF('Códigos Itaú (ref)'!$A$2:$A$44,$C3129)&gt;0,"ITAU",IF(AND(TRIM(UPPER($I3129))="CONTRATUAL",ISNUMBER(SEARCH("INDIVIDUAL",SUBSTITUTE(UPPER($D3129)," ","")))),"PREMIUM FREE",""))))</f>
        <v/>
      </c>
    </row>
    <row r="3130">
      <c r="AC3130">
        <f>IF($C3130="","",IF(COUNTIF('Códigos Santander (ref)'!$A$2:$A$79,$C3130)&gt;0,"SANTANDER",IF(COUNTIF('Códigos Itaú (ref)'!$A$2:$A$44,$C3130)&gt;0,"ITAU",IF(AND(TRIM(UPPER($I3130))="CONTRATUAL",ISNUMBER(SEARCH("INDIVIDUAL",SUBSTITUTE(UPPER($D3130)," ","")))),"PREMIUM FREE",""))))</f>
        <v/>
      </c>
    </row>
    <row r="3131">
      <c r="AC3131">
        <f>IF($C3131="","",IF(COUNTIF('Códigos Santander (ref)'!$A$2:$A$79,$C3131)&gt;0,"SANTANDER",IF(COUNTIF('Códigos Itaú (ref)'!$A$2:$A$44,$C3131)&gt;0,"ITAU",IF(AND(TRIM(UPPER($I3131))="CONTRATUAL",ISNUMBER(SEARCH("INDIVIDUAL",SUBSTITUTE(UPPER($D3131)," ","")))),"PREMIUM FREE",""))))</f>
        <v/>
      </c>
    </row>
    <row r="3132">
      <c r="AC3132">
        <f>IF($C3132="","",IF(COUNTIF('Códigos Santander (ref)'!$A$2:$A$79,$C3132)&gt;0,"SANTANDER",IF(COUNTIF('Códigos Itaú (ref)'!$A$2:$A$44,$C3132)&gt;0,"ITAU",IF(AND(TRIM(UPPER($I3132))="CONTRATUAL",ISNUMBER(SEARCH("INDIVIDUAL",SUBSTITUTE(UPPER($D3132)," ","")))),"PREMIUM FREE",""))))</f>
        <v/>
      </c>
    </row>
    <row r="3133">
      <c r="AC3133">
        <f>IF($C3133="","",IF(COUNTIF('Códigos Santander (ref)'!$A$2:$A$79,$C3133)&gt;0,"SANTANDER",IF(COUNTIF('Códigos Itaú (ref)'!$A$2:$A$44,$C3133)&gt;0,"ITAU",IF(AND(TRIM(UPPER($I3133))="CONTRATUAL",ISNUMBER(SEARCH("INDIVIDUAL",SUBSTITUTE(UPPER($D3133)," ","")))),"PREMIUM FREE",""))))</f>
        <v/>
      </c>
    </row>
    <row r="3134">
      <c r="AC3134">
        <f>IF($C3134="","",IF(COUNTIF('Códigos Santander (ref)'!$A$2:$A$79,$C3134)&gt;0,"SANTANDER",IF(COUNTIF('Códigos Itaú (ref)'!$A$2:$A$44,$C3134)&gt;0,"ITAU",IF(AND(TRIM(UPPER($I3134))="CONTRATUAL",ISNUMBER(SEARCH("INDIVIDUAL",SUBSTITUTE(UPPER($D3134)," ","")))),"PREMIUM FREE",""))))</f>
        <v/>
      </c>
    </row>
    <row r="3135">
      <c r="AC3135">
        <f>IF($C3135="","",IF(COUNTIF('Códigos Santander (ref)'!$A$2:$A$79,$C3135)&gt;0,"SANTANDER",IF(COUNTIF('Códigos Itaú (ref)'!$A$2:$A$44,$C3135)&gt;0,"ITAU",IF(AND(TRIM(UPPER($I3135))="CONTRATUAL",ISNUMBER(SEARCH("INDIVIDUAL",SUBSTITUTE(UPPER($D3135)," ","")))),"PREMIUM FREE",""))))</f>
        <v/>
      </c>
    </row>
    <row r="3136">
      <c r="AC3136">
        <f>IF($C3136="","",IF(COUNTIF('Códigos Santander (ref)'!$A$2:$A$79,$C3136)&gt;0,"SANTANDER",IF(COUNTIF('Códigos Itaú (ref)'!$A$2:$A$44,$C3136)&gt;0,"ITAU",IF(AND(TRIM(UPPER($I3136))="CONTRATUAL",ISNUMBER(SEARCH("INDIVIDUAL",SUBSTITUTE(UPPER($D3136)," ","")))),"PREMIUM FREE",""))))</f>
        <v/>
      </c>
    </row>
    <row r="3137">
      <c r="AC3137">
        <f>IF($C3137="","",IF(COUNTIF('Códigos Santander (ref)'!$A$2:$A$79,$C3137)&gt;0,"SANTANDER",IF(COUNTIF('Códigos Itaú (ref)'!$A$2:$A$44,$C3137)&gt;0,"ITAU",IF(AND(TRIM(UPPER($I3137))="CONTRATUAL",ISNUMBER(SEARCH("INDIVIDUAL",SUBSTITUTE(UPPER($D3137)," ","")))),"PREMIUM FREE",""))))</f>
        <v/>
      </c>
    </row>
    <row r="3138">
      <c r="AC3138">
        <f>IF($C3138="","",IF(COUNTIF('Códigos Santander (ref)'!$A$2:$A$79,$C3138)&gt;0,"SANTANDER",IF(COUNTIF('Códigos Itaú (ref)'!$A$2:$A$44,$C3138)&gt;0,"ITAU",IF(AND(TRIM(UPPER($I3138))="CONTRATUAL",ISNUMBER(SEARCH("INDIVIDUAL",SUBSTITUTE(UPPER($D3138)," ","")))),"PREMIUM FREE",""))))</f>
        <v/>
      </c>
    </row>
    <row r="3139">
      <c r="AC3139">
        <f>IF($C3139="","",IF(COUNTIF('Códigos Santander (ref)'!$A$2:$A$79,$C3139)&gt;0,"SANTANDER",IF(COUNTIF('Códigos Itaú (ref)'!$A$2:$A$44,$C3139)&gt;0,"ITAU",IF(AND(TRIM(UPPER($I3139))="CONTRATUAL",ISNUMBER(SEARCH("INDIVIDUAL",SUBSTITUTE(UPPER($D3139)," ","")))),"PREMIUM FREE",""))))</f>
        <v/>
      </c>
    </row>
    <row r="3140">
      <c r="AC3140">
        <f>IF($C3140="","",IF(COUNTIF('Códigos Santander (ref)'!$A$2:$A$79,$C3140)&gt;0,"SANTANDER",IF(COUNTIF('Códigos Itaú (ref)'!$A$2:$A$44,$C3140)&gt;0,"ITAU",IF(AND(TRIM(UPPER($I3140))="CONTRATUAL",ISNUMBER(SEARCH("INDIVIDUAL",SUBSTITUTE(UPPER($D3140)," ","")))),"PREMIUM FREE",""))))</f>
        <v/>
      </c>
    </row>
    <row r="3141">
      <c r="AC3141">
        <f>IF($C3141="","",IF(COUNTIF('Códigos Santander (ref)'!$A$2:$A$79,$C3141)&gt;0,"SANTANDER",IF(COUNTIF('Códigos Itaú (ref)'!$A$2:$A$44,$C3141)&gt;0,"ITAU",IF(AND(TRIM(UPPER($I3141))="CONTRATUAL",ISNUMBER(SEARCH("INDIVIDUAL",SUBSTITUTE(UPPER($D3141)," ","")))),"PREMIUM FREE",""))))</f>
        <v/>
      </c>
    </row>
    <row r="3142">
      <c r="AC3142">
        <f>IF($C3142="","",IF(COUNTIF('Códigos Santander (ref)'!$A$2:$A$79,$C3142)&gt;0,"SANTANDER",IF(COUNTIF('Códigos Itaú (ref)'!$A$2:$A$44,$C3142)&gt;0,"ITAU",IF(AND(TRIM(UPPER($I3142))="CONTRATUAL",ISNUMBER(SEARCH("INDIVIDUAL",SUBSTITUTE(UPPER($D3142)," ","")))),"PREMIUM FREE",""))))</f>
        <v/>
      </c>
    </row>
    <row r="3143">
      <c r="AC3143">
        <f>IF($C3143="","",IF(COUNTIF('Códigos Santander (ref)'!$A$2:$A$79,$C3143)&gt;0,"SANTANDER",IF(COUNTIF('Códigos Itaú (ref)'!$A$2:$A$44,$C3143)&gt;0,"ITAU",IF(AND(TRIM(UPPER($I3143))="CONTRATUAL",ISNUMBER(SEARCH("INDIVIDUAL",SUBSTITUTE(UPPER($D3143)," ","")))),"PREMIUM FREE",""))))</f>
        <v/>
      </c>
    </row>
    <row r="3144">
      <c r="AC3144">
        <f>IF($C3144="","",IF(COUNTIF('Códigos Santander (ref)'!$A$2:$A$79,$C3144)&gt;0,"SANTANDER",IF(COUNTIF('Códigos Itaú (ref)'!$A$2:$A$44,$C3144)&gt;0,"ITAU",IF(AND(TRIM(UPPER($I3144))="CONTRATUAL",ISNUMBER(SEARCH("INDIVIDUAL",SUBSTITUTE(UPPER($D3144)," ","")))),"PREMIUM FREE",""))))</f>
        <v/>
      </c>
    </row>
    <row r="3145">
      <c r="AC3145">
        <f>IF($C3145="","",IF(COUNTIF('Códigos Santander (ref)'!$A$2:$A$79,$C3145)&gt;0,"SANTANDER",IF(COUNTIF('Códigos Itaú (ref)'!$A$2:$A$44,$C3145)&gt;0,"ITAU",IF(AND(TRIM(UPPER($I3145))="CONTRATUAL",ISNUMBER(SEARCH("INDIVIDUAL",SUBSTITUTE(UPPER($D3145)," ","")))),"PREMIUM FREE",""))))</f>
        <v/>
      </c>
    </row>
    <row r="3146">
      <c r="AC3146">
        <f>IF($C3146="","",IF(COUNTIF('Códigos Santander (ref)'!$A$2:$A$79,$C3146)&gt;0,"SANTANDER",IF(COUNTIF('Códigos Itaú (ref)'!$A$2:$A$44,$C3146)&gt;0,"ITAU",IF(AND(TRIM(UPPER($I3146))="CONTRATUAL",ISNUMBER(SEARCH("INDIVIDUAL",SUBSTITUTE(UPPER($D3146)," ","")))),"PREMIUM FREE",""))))</f>
        <v/>
      </c>
    </row>
    <row r="3147">
      <c r="AC3147">
        <f>IF($C3147="","",IF(COUNTIF('Códigos Santander (ref)'!$A$2:$A$79,$C3147)&gt;0,"SANTANDER",IF(COUNTIF('Códigos Itaú (ref)'!$A$2:$A$44,$C3147)&gt;0,"ITAU",IF(AND(TRIM(UPPER($I3147))="CONTRATUAL",ISNUMBER(SEARCH("INDIVIDUAL",SUBSTITUTE(UPPER($D3147)," ","")))),"PREMIUM FREE",""))))</f>
        <v/>
      </c>
    </row>
    <row r="3148">
      <c r="AC3148">
        <f>IF($C3148="","",IF(COUNTIF('Códigos Santander (ref)'!$A$2:$A$79,$C3148)&gt;0,"SANTANDER",IF(COUNTIF('Códigos Itaú (ref)'!$A$2:$A$44,$C3148)&gt;0,"ITAU",IF(AND(TRIM(UPPER($I3148))="CONTRATUAL",ISNUMBER(SEARCH("INDIVIDUAL",SUBSTITUTE(UPPER($D3148)," ","")))),"PREMIUM FREE",""))))</f>
        <v/>
      </c>
    </row>
    <row r="3149">
      <c r="AC3149">
        <f>IF($C3149="","",IF(COUNTIF('Códigos Santander (ref)'!$A$2:$A$79,$C3149)&gt;0,"SANTANDER",IF(COUNTIF('Códigos Itaú (ref)'!$A$2:$A$44,$C3149)&gt;0,"ITAU",IF(AND(TRIM(UPPER($I3149))="CONTRATUAL",ISNUMBER(SEARCH("INDIVIDUAL",SUBSTITUTE(UPPER($D3149)," ","")))),"PREMIUM FREE",""))))</f>
        <v/>
      </c>
    </row>
    <row r="3150">
      <c r="AC3150">
        <f>IF($C3150="","",IF(COUNTIF('Códigos Santander (ref)'!$A$2:$A$79,$C3150)&gt;0,"SANTANDER",IF(COUNTIF('Códigos Itaú (ref)'!$A$2:$A$44,$C3150)&gt;0,"ITAU",IF(AND(TRIM(UPPER($I3150))="CONTRATUAL",ISNUMBER(SEARCH("INDIVIDUAL",SUBSTITUTE(UPPER($D3150)," ","")))),"PREMIUM FREE",""))))</f>
        <v/>
      </c>
    </row>
    <row r="3151">
      <c r="AC3151">
        <f>IF($C3151="","",IF(COUNTIF('Códigos Santander (ref)'!$A$2:$A$79,$C3151)&gt;0,"SANTANDER",IF(COUNTIF('Códigos Itaú (ref)'!$A$2:$A$44,$C3151)&gt;0,"ITAU",IF(AND(TRIM(UPPER($I3151))="CONTRATUAL",ISNUMBER(SEARCH("INDIVIDUAL",SUBSTITUTE(UPPER($D3151)," ","")))),"PREMIUM FREE",""))))</f>
        <v/>
      </c>
    </row>
    <row r="3152">
      <c r="AC3152">
        <f>IF($C3152="","",IF(COUNTIF('Códigos Santander (ref)'!$A$2:$A$79,$C3152)&gt;0,"SANTANDER",IF(COUNTIF('Códigos Itaú (ref)'!$A$2:$A$44,$C3152)&gt;0,"ITAU",IF(AND(TRIM(UPPER($I3152))="CONTRATUAL",ISNUMBER(SEARCH("INDIVIDUAL",SUBSTITUTE(UPPER($D3152)," ","")))),"PREMIUM FREE",""))))</f>
        <v/>
      </c>
    </row>
    <row r="3153">
      <c r="AC3153">
        <f>IF($C3153="","",IF(COUNTIF('Códigos Santander (ref)'!$A$2:$A$79,$C3153)&gt;0,"SANTANDER",IF(COUNTIF('Códigos Itaú (ref)'!$A$2:$A$44,$C3153)&gt;0,"ITAU",IF(AND(TRIM(UPPER($I3153))="CONTRATUAL",ISNUMBER(SEARCH("INDIVIDUAL",SUBSTITUTE(UPPER($D3153)," ","")))),"PREMIUM FREE",""))))</f>
        <v/>
      </c>
    </row>
    <row r="3154">
      <c r="AC3154">
        <f>IF($C3154="","",IF(COUNTIF('Códigos Santander (ref)'!$A$2:$A$79,$C3154)&gt;0,"SANTANDER",IF(COUNTIF('Códigos Itaú (ref)'!$A$2:$A$44,$C3154)&gt;0,"ITAU",IF(AND(TRIM(UPPER($I3154))="CONTRATUAL",ISNUMBER(SEARCH("INDIVIDUAL",SUBSTITUTE(UPPER($D3154)," ","")))),"PREMIUM FREE",""))))</f>
        <v/>
      </c>
    </row>
    <row r="3155">
      <c r="AC3155">
        <f>IF($C3155="","",IF(COUNTIF('Códigos Santander (ref)'!$A$2:$A$79,$C3155)&gt;0,"SANTANDER",IF(COUNTIF('Códigos Itaú (ref)'!$A$2:$A$44,$C3155)&gt;0,"ITAU",IF(AND(TRIM(UPPER($I3155))="CONTRATUAL",ISNUMBER(SEARCH("INDIVIDUAL",SUBSTITUTE(UPPER($D3155)," ","")))),"PREMIUM FREE",""))))</f>
        <v/>
      </c>
    </row>
    <row r="3156">
      <c r="AC3156">
        <f>IF($C3156="","",IF(COUNTIF('Códigos Santander (ref)'!$A$2:$A$79,$C3156)&gt;0,"SANTANDER",IF(COUNTIF('Códigos Itaú (ref)'!$A$2:$A$44,$C3156)&gt;0,"ITAU",IF(AND(TRIM(UPPER($I3156))="CONTRATUAL",ISNUMBER(SEARCH("INDIVIDUAL",SUBSTITUTE(UPPER($D3156)," ","")))),"PREMIUM FREE",""))))</f>
        <v/>
      </c>
    </row>
    <row r="3157">
      <c r="AC3157">
        <f>IF($C3157="","",IF(COUNTIF('Códigos Santander (ref)'!$A$2:$A$79,$C3157)&gt;0,"SANTANDER",IF(COUNTIF('Códigos Itaú (ref)'!$A$2:$A$44,$C3157)&gt;0,"ITAU",IF(AND(TRIM(UPPER($I3157))="CONTRATUAL",ISNUMBER(SEARCH("INDIVIDUAL",SUBSTITUTE(UPPER($D3157)," ","")))),"PREMIUM FREE",""))))</f>
        <v/>
      </c>
    </row>
    <row r="3158">
      <c r="AC3158">
        <f>IF($C3158="","",IF(COUNTIF('Códigos Santander (ref)'!$A$2:$A$79,$C3158)&gt;0,"SANTANDER",IF(COUNTIF('Códigos Itaú (ref)'!$A$2:$A$44,$C3158)&gt;0,"ITAU",IF(AND(TRIM(UPPER($I3158))="CONTRATUAL",ISNUMBER(SEARCH("INDIVIDUAL",SUBSTITUTE(UPPER($D3158)," ","")))),"PREMIUM FREE",""))))</f>
        <v/>
      </c>
    </row>
    <row r="3159">
      <c r="AC3159">
        <f>IF($C3159="","",IF(COUNTIF('Códigos Santander (ref)'!$A$2:$A$79,$C3159)&gt;0,"SANTANDER",IF(COUNTIF('Códigos Itaú (ref)'!$A$2:$A$44,$C3159)&gt;0,"ITAU",IF(AND(TRIM(UPPER($I3159))="CONTRATUAL",ISNUMBER(SEARCH("INDIVIDUAL",SUBSTITUTE(UPPER($D3159)," ","")))),"PREMIUM FREE",""))))</f>
        <v/>
      </c>
    </row>
    <row r="3160">
      <c r="AC3160">
        <f>IF($C3160="","",IF(COUNTIF('Códigos Santander (ref)'!$A$2:$A$79,$C3160)&gt;0,"SANTANDER",IF(COUNTIF('Códigos Itaú (ref)'!$A$2:$A$44,$C3160)&gt;0,"ITAU",IF(AND(TRIM(UPPER($I3160))="CONTRATUAL",ISNUMBER(SEARCH("INDIVIDUAL",SUBSTITUTE(UPPER($D3160)," ","")))),"PREMIUM FREE",""))))</f>
        <v/>
      </c>
    </row>
    <row r="3161">
      <c r="AC3161">
        <f>IF($C3161="","",IF(COUNTIF('Códigos Santander (ref)'!$A$2:$A$79,$C3161)&gt;0,"SANTANDER",IF(COUNTIF('Códigos Itaú (ref)'!$A$2:$A$44,$C3161)&gt;0,"ITAU",IF(AND(TRIM(UPPER($I3161))="CONTRATUAL",ISNUMBER(SEARCH("INDIVIDUAL",SUBSTITUTE(UPPER($D3161)," ","")))),"PREMIUM FREE",""))))</f>
        <v/>
      </c>
    </row>
    <row r="3162">
      <c r="AC3162">
        <f>IF($C3162="","",IF(COUNTIF('Códigos Santander (ref)'!$A$2:$A$79,$C3162)&gt;0,"SANTANDER",IF(COUNTIF('Códigos Itaú (ref)'!$A$2:$A$44,$C3162)&gt;0,"ITAU",IF(AND(TRIM(UPPER($I3162))="CONTRATUAL",ISNUMBER(SEARCH("INDIVIDUAL",SUBSTITUTE(UPPER($D3162)," ","")))),"PREMIUM FREE",""))))</f>
        <v/>
      </c>
    </row>
    <row r="3163">
      <c r="AC3163">
        <f>IF($C3163="","",IF(COUNTIF('Códigos Santander (ref)'!$A$2:$A$79,$C3163)&gt;0,"SANTANDER",IF(COUNTIF('Códigos Itaú (ref)'!$A$2:$A$44,$C3163)&gt;0,"ITAU",IF(AND(TRIM(UPPER($I3163))="CONTRATUAL",ISNUMBER(SEARCH("INDIVIDUAL",SUBSTITUTE(UPPER($D3163)," ","")))),"PREMIUM FREE",""))))</f>
        <v/>
      </c>
    </row>
    <row r="3164">
      <c r="AC3164">
        <f>IF($C3164="","",IF(COUNTIF('Códigos Santander (ref)'!$A$2:$A$79,$C3164)&gt;0,"SANTANDER",IF(COUNTIF('Códigos Itaú (ref)'!$A$2:$A$44,$C3164)&gt;0,"ITAU",IF(AND(TRIM(UPPER($I3164))="CONTRATUAL",ISNUMBER(SEARCH("INDIVIDUAL",SUBSTITUTE(UPPER($D3164)," ","")))),"PREMIUM FREE",""))))</f>
        <v/>
      </c>
    </row>
    <row r="3165">
      <c r="AC3165">
        <f>IF($C3165="","",IF(COUNTIF('Códigos Santander (ref)'!$A$2:$A$79,$C3165)&gt;0,"SANTANDER",IF(COUNTIF('Códigos Itaú (ref)'!$A$2:$A$44,$C3165)&gt;0,"ITAU",IF(AND(TRIM(UPPER($I3165))="CONTRATUAL",ISNUMBER(SEARCH("INDIVIDUAL",SUBSTITUTE(UPPER($D3165)," ","")))),"PREMIUM FREE",""))))</f>
        <v/>
      </c>
    </row>
    <row r="3166">
      <c r="AC3166">
        <f>IF($C3166="","",IF(COUNTIF('Códigos Santander (ref)'!$A$2:$A$79,$C3166)&gt;0,"SANTANDER",IF(COUNTIF('Códigos Itaú (ref)'!$A$2:$A$44,$C3166)&gt;0,"ITAU",IF(AND(TRIM(UPPER($I3166))="CONTRATUAL",ISNUMBER(SEARCH("INDIVIDUAL",SUBSTITUTE(UPPER($D3166)," ","")))),"PREMIUM FREE",""))))</f>
        <v/>
      </c>
    </row>
    <row r="3167">
      <c r="AC3167">
        <f>IF($C3167="","",IF(COUNTIF('Códigos Santander (ref)'!$A$2:$A$79,$C3167)&gt;0,"SANTANDER",IF(COUNTIF('Códigos Itaú (ref)'!$A$2:$A$44,$C3167)&gt;0,"ITAU",IF(AND(TRIM(UPPER($I3167))="CONTRATUAL",ISNUMBER(SEARCH("INDIVIDUAL",SUBSTITUTE(UPPER($D3167)," ","")))),"PREMIUM FREE",""))))</f>
        <v/>
      </c>
    </row>
    <row r="3168">
      <c r="AC3168">
        <f>IF($C3168="","",IF(COUNTIF('Códigos Santander (ref)'!$A$2:$A$79,$C3168)&gt;0,"SANTANDER",IF(COUNTIF('Códigos Itaú (ref)'!$A$2:$A$44,$C3168)&gt;0,"ITAU",IF(AND(TRIM(UPPER($I3168))="CONTRATUAL",ISNUMBER(SEARCH("INDIVIDUAL",SUBSTITUTE(UPPER($D3168)," ","")))),"PREMIUM FREE",""))))</f>
        <v/>
      </c>
    </row>
    <row r="3169">
      <c r="AC3169">
        <f>IF($C3169="","",IF(COUNTIF('Códigos Santander (ref)'!$A$2:$A$79,$C3169)&gt;0,"SANTANDER",IF(COUNTIF('Códigos Itaú (ref)'!$A$2:$A$44,$C3169)&gt;0,"ITAU",IF(AND(TRIM(UPPER($I3169))="CONTRATUAL",ISNUMBER(SEARCH("INDIVIDUAL",SUBSTITUTE(UPPER($D3169)," ","")))),"PREMIUM FREE",""))))</f>
        <v/>
      </c>
    </row>
    <row r="3170">
      <c r="AC3170">
        <f>IF($C3170="","",IF(COUNTIF('Códigos Santander (ref)'!$A$2:$A$79,$C3170)&gt;0,"SANTANDER",IF(COUNTIF('Códigos Itaú (ref)'!$A$2:$A$44,$C3170)&gt;0,"ITAU",IF(AND(TRIM(UPPER($I3170))="CONTRATUAL",ISNUMBER(SEARCH("INDIVIDUAL",SUBSTITUTE(UPPER($D3170)," ","")))),"PREMIUM FREE",""))))</f>
        <v/>
      </c>
    </row>
    <row r="3171">
      <c r="AC3171">
        <f>IF($C3171="","",IF(COUNTIF('Códigos Santander (ref)'!$A$2:$A$79,$C3171)&gt;0,"SANTANDER",IF(COUNTIF('Códigos Itaú (ref)'!$A$2:$A$44,$C3171)&gt;0,"ITAU",IF(AND(TRIM(UPPER($I3171))="CONTRATUAL",ISNUMBER(SEARCH("INDIVIDUAL",SUBSTITUTE(UPPER($D3171)," ","")))),"PREMIUM FREE",""))))</f>
        <v/>
      </c>
    </row>
    <row r="3172">
      <c r="AC3172">
        <f>IF($C3172="","",IF(COUNTIF('Códigos Santander (ref)'!$A$2:$A$79,$C3172)&gt;0,"SANTANDER",IF(COUNTIF('Códigos Itaú (ref)'!$A$2:$A$44,$C3172)&gt;0,"ITAU",IF(AND(TRIM(UPPER($I3172))="CONTRATUAL",ISNUMBER(SEARCH("INDIVIDUAL",SUBSTITUTE(UPPER($D3172)," ","")))),"PREMIUM FREE",""))))</f>
        <v/>
      </c>
    </row>
    <row r="3173">
      <c r="AC3173">
        <f>IF($C3173="","",IF(COUNTIF('Códigos Santander (ref)'!$A$2:$A$79,$C3173)&gt;0,"SANTANDER",IF(COUNTIF('Códigos Itaú (ref)'!$A$2:$A$44,$C3173)&gt;0,"ITAU",IF(AND(TRIM(UPPER($I3173))="CONTRATUAL",ISNUMBER(SEARCH("INDIVIDUAL",SUBSTITUTE(UPPER($D3173)," ","")))),"PREMIUM FREE",""))))</f>
        <v/>
      </c>
    </row>
    <row r="3174">
      <c r="AC3174">
        <f>IF($C3174="","",IF(COUNTIF('Códigos Santander (ref)'!$A$2:$A$79,$C3174)&gt;0,"SANTANDER",IF(COUNTIF('Códigos Itaú (ref)'!$A$2:$A$44,$C3174)&gt;0,"ITAU",IF(AND(TRIM(UPPER($I3174))="CONTRATUAL",ISNUMBER(SEARCH("INDIVIDUAL",SUBSTITUTE(UPPER($D3174)," ","")))),"PREMIUM FREE",""))))</f>
        <v/>
      </c>
    </row>
    <row r="3175">
      <c r="AC3175">
        <f>IF($C3175="","",IF(COUNTIF('Códigos Santander (ref)'!$A$2:$A$79,$C3175)&gt;0,"SANTANDER",IF(COUNTIF('Códigos Itaú (ref)'!$A$2:$A$44,$C3175)&gt;0,"ITAU",IF(AND(TRIM(UPPER($I3175))="CONTRATUAL",ISNUMBER(SEARCH("INDIVIDUAL",SUBSTITUTE(UPPER($D3175)," ","")))),"PREMIUM FREE",""))))</f>
        <v/>
      </c>
    </row>
    <row r="3176">
      <c r="AC3176">
        <f>IF($C3176="","",IF(COUNTIF('Códigos Santander (ref)'!$A$2:$A$79,$C3176)&gt;0,"SANTANDER",IF(COUNTIF('Códigos Itaú (ref)'!$A$2:$A$44,$C3176)&gt;0,"ITAU",IF(AND(TRIM(UPPER($I3176))="CONTRATUAL",ISNUMBER(SEARCH("INDIVIDUAL",SUBSTITUTE(UPPER($D3176)," ","")))),"PREMIUM FREE",""))))</f>
        <v/>
      </c>
    </row>
    <row r="3177">
      <c r="AC3177">
        <f>IF($C3177="","",IF(COUNTIF('Códigos Santander (ref)'!$A$2:$A$79,$C3177)&gt;0,"SANTANDER",IF(COUNTIF('Códigos Itaú (ref)'!$A$2:$A$44,$C3177)&gt;0,"ITAU",IF(AND(TRIM(UPPER($I3177))="CONTRATUAL",ISNUMBER(SEARCH("INDIVIDUAL",SUBSTITUTE(UPPER($D3177)," ","")))),"PREMIUM FREE",""))))</f>
        <v/>
      </c>
    </row>
    <row r="3178">
      <c r="AC3178">
        <f>IF($C3178="","",IF(COUNTIF('Códigos Santander (ref)'!$A$2:$A$79,$C3178)&gt;0,"SANTANDER",IF(COUNTIF('Códigos Itaú (ref)'!$A$2:$A$44,$C3178)&gt;0,"ITAU",IF(AND(TRIM(UPPER($I3178))="CONTRATUAL",ISNUMBER(SEARCH("INDIVIDUAL",SUBSTITUTE(UPPER($D3178)," ","")))),"PREMIUM FREE",""))))</f>
        <v/>
      </c>
    </row>
    <row r="3179">
      <c r="AC3179">
        <f>IF($C3179="","",IF(COUNTIF('Códigos Santander (ref)'!$A$2:$A$79,$C3179)&gt;0,"SANTANDER",IF(COUNTIF('Códigos Itaú (ref)'!$A$2:$A$44,$C3179)&gt;0,"ITAU",IF(AND(TRIM(UPPER($I3179))="CONTRATUAL",ISNUMBER(SEARCH("INDIVIDUAL",SUBSTITUTE(UPPER($D3179)," ","")))),"PREMIUM FREE",""))))</f>
        <v/>
      </c>
    </row>
    <row r="3180">
      <c r="AC3180">
        <f>IF($C3180="","",IF(COUNTIF('Códigos Santander (ref)'!$A$2:$A$79,$C3180)&gt;0,"SANTANDER",IF(COUNTIF('Códigos Itaú (ref)'!$A$2:$A$44,$C3180)&gt;0,"ITAU",IF(AND(TRIM(UPPER($I3180))="CONTRATUAL",ISNUMBER(SEARCH("INDIVIDUAL",SUBSTITUTE(UPPER($D3180)," ","")))),"PREMIUM FREE",""))))</f>
        <v/>
      </c>
    </row>
    <row r="3181">
      <c r="AC3181">
        <f>IF($C3181="","",IF(COUNTIF('Códigos Santander (ref)'!$A$2:$A$79,$C3181)&gt;0,"SANTANDER",IF(COUNTIF('Códigos Itaú (ref)'!$A$2:$A$44,$C3181)&gt;0,"ITAU",IF(AND(TRIM(UPPER($I3181))="CONTRATUAL",ISNUMBER(SEARCH("INDIVIDUAL",SUBSTITUTE(UPPER($D3181)," ","")))),"PREMIUM FREE",""))))</f>
        <v/>
      </c>
    </row>
    <row r="3182">
      <c r="AC3182">
        <f>IF($C3182="","",IF(COUNTIF('Códigos Santander (ref)'!$A$2:$A$79,$C3182)&gt;0,"SANTANDER",IF(COUNTIF('Códigos Itaú (ref)'!$A$2:$A$44,$C3182)&gt;0,"ITAU",IF(AND(TRIM(UPPER($I3182))="CONTRATUAL",ISNUMBER(SEARCH("INDIVIDUAL",SUBSTITUTE(UPPER($D3182)," ","")))),"PREMIUM FREE",""))))</f>
        <v/>
      </c>
    </row>
    <row r="3183">
      <c r="AC3183">
        <f>IF($C3183="","",IF(COUNTIF('Códigos Santander (ref)'!$A$2:$A$79,$C3183)&gt;0,"SANTANDER",IF(COUNTIF('Códigos Itaú (ref)'!$A$2:$A$44,$C3183)&gt;0,"ITAU",IF(AND(TRIM(UPPER($I3183))="CONTRATUAL",ISNUMBER(SEARCH("INDIVIDUAL",SUBSTITUTE(UPPER($D3183)," ","")))),"PREMIUM FREE",""))))</f>
        <v/>
      </c>
    </row>
    <row r="3184">
      <c r="AC3184">
        <f>IF($C3184="","",IF(COUNTIF('Códigos Santander (ref)'!$A$2:$A$79,$C3184)&gt;0,"SANTANDER",IF(COUNTIF('Códigos Itaú (ref)'!$A$2:$A$44,$C3184)&gt;0,"ITAU",IF(AND(TRIM(UPPER($I3184))="CONTRATUAL",ISNUMBER(SEARCH("INDIVIDUAL",SUBSTITUTE(UPPER($D3184)," ","")))),"PREMIUM FREE",""))))</f>
        <v/>
      </c>
    </row>
    <row r="3185">
      <c r="AC3185">
        <f>IF($C3185="","",IF(COUNTIF('Códigos Santander (ref)'!$A$2:$A$79,$C3185)&gt;0,"SANTANDER",IF(COUNTIF('Códigos Itaú (ref)'!$A$2:$A$44,$C3185)&gt;0,"ITAU",IF(AND(TRIM(UPPER($I3185))="CONTRATUAL",ISNUMBER(SEARCH("INDIVIDUAL",SUBSTITUTE(UPPER($D3185)," ","")))),"PREMIUM FREE",""))))</f>
        <v/>
      </c>
    </row>
    <row r="3186">
      <c r="AC3186">
        <f>IF($C3186="","",IF(COUNTIF('Códigos Santander (ref)'!$A$2:$A$79,$C3186)&gt;0,"SANTANDER",IF(COUNTIF('Códigos Itaú (ref)'!$A$2:$A$44,$C3186)&gt;0,"ITAU",IF(AND(TRIM(UPPER($I3186))="CONTRATUAL",ISNUMBER(SEARCH("INDIVIDUAL",SUBSTITUTE(UPPER($D3186)," ","")))),"PREMIUM FREE",""))))</f>
        <v/>
      </c>
    </row>
    <row r="3187">
      <c r="AC3187">
        <f>IF($C3187="","",IF(COUNTIF('Códigos Santander (ref)'!$A$2:$A$79,$C3187)&gt;0,"SANTANDER",IF(COUNTIF('Códigos Itaú (ref)'!$A$2:$A$44,$C3187)&gt;0,"ITAU",IF(AND(TRIM(UPPER($I3187))="CONTRATUAL",ISNUMBER(SEARCH("INDIVIDUAL",SUBSTITUTE(UPPER($D3187)," ","")))),"PREMIUM FREE",""))))</f>
        <v/>
      </c>
    </row>
    <row r="3188">
      <c r="AC3188">
        <f>IF($C3188="","",IF(COUNTIF('Códigos Santander (ref)'!$A$2:$A$79,$C3188)&gt;0,"SANTANDER",IF(COUNTIF('Códigos Itaú (ref)'!$A$2:$A$44,$C3188)&gt;0,"ITAU",IF(AND(TRIM(UPPER($I3188))="CONTRATUAL",ISNUMBER(SEARCH("INDIVIDUAL",SUBSTITUTE(UPPER($D3188)," ","")))),"PREMIUM FREE",""))))</f>
        <v/>
      </c>
    </row>
    <row r="3189">
      <c r="AC3189">
        <f>IF($C3189="","",IF(COUNTIF('Códigos Santander (ref)'!$A$2:$A$79,$C3189)&gt;0,"SANTANDER",IF(COUNTIF('Códigos Itaú (ref)'!$A$2:$A$44,$C3189)&gt;0,"ITAU",IF(AND(TRIM(UPPER($I3189))="CONTRATUAL",ISNUMBER(SEARCH("INDIVIDUAL",SUBSTITUTE(UPPER($D3189)," ","")))),"PREMIUM FREE",""))))</f>
        <v/>
      </c>
    </row>
    <row r="3190">
      <c r="AC3190">
        <f>IF($C3190="","",IF(COUNTIF('Códigos Santander (ref)'!$A$2:$A$79,$C3190)&gt;0,"SANTANDER",IF(COUNTIF('Códigos Itaú (ref)'!$A$2:$A$44,$C3190)&gt;0,"ITAU",IF(AND(TRIM(UPPER($I3190))="CONTRATUAL",ISNUMBER(SEARCH("INDIVIDUAL",SUBSTITUTE(UPPER($D3190)," ","")))),"PREMIUM FREE",""))))</f>
        <v/>
      </c>
    </row>
    <row r="3191">
      <c r="AC3191">
        <f>IF($C3191="","",IF(COUNTIF('Códigos Santander (ref)'!$A$2:$A$79,$C3191)&gt;0,"SANTANDER",IF(COUNTIF('Códigos Itaú (ref)'!$A$2:$A$44,$C3191)&gt;0,"ITAU",IF(AND(TRIM(UPPER($I3191))="CONTRATUAL",ISNUMBER(SEARCH("INDIVIDUAL",SUBSTITUTE(UPPER($D3191)," ","")))),"PREMIUM FREE",""))))</f>
        <v/>
      </c>
    </row>
    <row r="3192">
      <c r="AC3192">
        <f>IF($C3192="","",IF(COUNTIF('Códigos Santander (ref)'!$A$2:$A$79,$C3192)&gt;0,"SANTANDER",IF(COUNTIF('Códigos Itaú (ref)'!$A$2:$A$44,$C3192)&gt;0,"ITAU",IF(AND(TRIM(UPPER($I3192))="CONTRATUAL",ISNUMBER(SEARCH("INDIVIDUAL",SUBSTITUTE(UPPER($D3192)," ","")))),"PREMIUM FREE",""))))</f>
        <v/>
      </c>
    </row>
    <row r="3193">
      <c r="AC3193">
        <f>IF($C3193="","",IF(COUNTIF('Códigos Santander (ref)'!$A$2:$A$79,$C3193)&gt;0,"SANTANDER",IF(COUNTIF('Códigos Itaú (ref)'!$A$2:$A$44,$C3193)&gt;0,"ITAU",IF(AND(TRIM(UPPER($I3193))="CONTRATUAL",ISNUMBER(SEARCH("INDIVIDUAL",SUBSTITUTE(UPPER($D3193)," ","")))),"PREMIUM FREE",""))))</f>
        <v/>
      </c>
    </row>
    <row r="3194">
      <c r="AC3194">
        <f>IF($C3194="","",IF(COUNTIF('Códigos Santander (ref)'!$A$2:$A$79,$C3194)&gt;0,"SANTANDER",IF(COUNTIF('Códigos Itaú (ref)'!$A$2:$A$44,$C3194)&gt;0,"ITAU",IF(AND(TRIM(UPPER($I3194))="CONTRATUAL",ISNUMBER(SEARCH("INDIVIDUAL",SUBSTITUTE(UPPER($D3194)," ","")))),"PREMIUM FREE",""))))</f>
        <v/>
      </c>
    </row>
    <row r="3195">
      <c r="AC3195">
        <f>IF($C3195="","",IF(COUNTIF('Códigos Santander (ref)'!$A$2:$A$79,$C3195)&gt;0,"SANTANDER",IF(COUNTIF('Códigos Itaú (ref)'!$A$2:$A$44,$C3195)&gt;0,"ITAU",IF(AND(TRIM(UPPER($I3195))="CONTRATUAL",ISNUMBER(SEARCH("INDIVIDUAL",SUBSTITUTE(UPPER($D3195)," ","")))),"PREMIUM FREE",""))))</f>
        <v/>
      </c>
    </row>
    <row r="3196">
      <c r="AC3196">
        <f>IF($C3196="","",IF(COUNTIF('Códigos Santander (ref)'!$A$2:$A$79,$C3196)&gt;0,"SANTANDER",IF(COUNTIF('Códigos Itaú (ref)'!$A$2:$A$44,$C3196)&gt;0,"ITAU",IF(AND(TRIM(UPPER($I3196))="CONTRATUAL",ISNUMBER(SEARCH("INDIVIDUAL",SUBSTITUTE(UPPER($D3196)," ","")))),"PREMIUM FREE",""))))</f>
        <v/>
      </c>
    </row>
    <row r="3197">
      <c r="AC3197">
        <f>IF($C3197="","",IF(COUNTIF('Códigos Santander (ref)'!$A$2:$A$79,$C3197)&gt;0,"SANTANDER",IF(COUNTIF('Códigos Itaú (ref)'!$A$2:$A$44,$C3197)&gt;0,"ITAU",IF(AND(TRIM(UPPER($I3197))="CONTRATUAL",ISNUMBER(SEARCH("INDIVIDUAL",SUBSTITUTE(UPPER($D3197)," ","")))),"PREMIUM FREE",""))))</f>
        <v/>
      </c>
    </row>
    <row r="3198">
      <c r="AC3198">
        <f>IF($C3198="","",IF(COUNTIF('Códigos Santander (ref)'!$A$2:$A$79,$C3198)&gt;0,"SANTANDER",IF(COUNTIF('Códigos Itaú (ref)'!$A$2:$A$44,$C3198)&gt;0,"ITAU",IF(AND(TRIM(UPPER($I3198))="CONTRATUAL",ISNUMBER(SEARCH("INDIVIDUAL",SUBSTITUTE(UPPER($D3198)," ","")))),"PREMIUM FREE",""))))</f>
        <v/>
      </c>
    </row>
    <row r="3199">
      <c r="AC3199">
        <f>IF($C3199="","",IF(COUNTIF('Códigos Santander (ref)'!$A$2:$A$79,$C3199)&gt;0,"SANTANDER",IF(COUNTIF('Códigos Itaú (ref)'!$A$2:$A$44,$C3199)&gt;0,"ITAU",IF(AND(TRIM(UPPER($I3199))="CONTRATUAL",ISNUMBER(SEARCH("INDIVIDUAL",SUBSTITUTE(UPPER($D3199)," ","")))),"PREMIUM FREE",""))))</f>
        <v/>
      </c>
    </row>
    <row r="3200">
      <c r="AC3200">
        <f>IF($C3200="","",IF(COUNTIF('Códigos Santander (ref)'!$A$2:$A$79,$C3200)&gt;0,"SANTANDER",IF(COUNTIF('Códigos Itaú (ref)'!$A$2:$A$44,$C3200)&gt;0,"ITAU",IF(AND(TRIM(UPPER($I3200))="CONTRATUAL",ISNUMBER(SEARCH("INDIVIDUAL",SUBSTITUTE(UPPER($D3200)," ","")))),"PREMIUM FREE",""))))</f>
        <v/>
      </c>
    </row>
    <row r="3201">
      <c r="AC3201">
        <f>IF($C3201="","",IF(COUNTIF('Códigos Santander (ref)'!$A$2:$A$79,$C3201)&gt;0,"SANTANDER",IF(COUNTIF('Códigos Itaú (ref)'!$A$2:$A$44,$C3201)&gt;0,"ITAU",IF(AND(TRIM(UPPER($I3201))="CONTRATUAL",ISNUMBER(SEARCH("INDIVIDUAL",SUBSTITUTE(UPPER($D3201)," ","")))),"PREMIUM FREE",""))))</f>
        <v/>
      </c>
    </row>
    <row r="3202">
      <c r="AC3202">
        <f>IF($C3202="","",IF(COUNTIF('Códigos Santander (ref)'!$A$2:$A$79,$C3202)&gt;0,"SANTANDER",IF(COUNTIF('Códigos Itaú (ref)'!$A$2:$A$44,$C3202)&gt;0,"ITAU",IF(AND(TRIM(UPPER($I3202))="CONTRATUAL",ISNUMBER(SEARCH("INDIVIDUAL",SUBSTITUTE(UPPER($D3202)," ","")))),"PREMIUM FREE",""))))</f>
        <v/>
      </c>
    </row>
    <row r="3203">
      <c r="AC3203">
        <f>IF($C3203="","",IF(COUNTIF('Códigos Santander (ref)'!$A$2:$A$79,$C3203)&gt;0,"SANTANDER",IF(COUNTIF('Códigos Itaú (ref)'!$A$2:$A$44,$C3203)&gt;0,"ITAU",IF(AND(TRIM(UPPER($I3203))="CONTRATUAL",ISNUMBER(SEARCH("INDIVIDUAL",SUBSTITUTE(UPPER($D3203)," ","")))),"PREMIUM FREE",""))))</f>
        <v/>
      </c>
    </row>
    <row r="3204">
      <c r="AC3204">
        <f>IF($C3204="","",IF(COUNTIF('Códigos Santander (ref)'!$A$2:$A$79,$C3204)&gt;0,"SANTANDER",IF(COUNTIF('Códigos Itaú (ref)'!$A$2:$A$44,$C3204)&gt;0,"ITAU",IF(AND(TRIM(UPPER($I3204))="CONTRATUAL",ISNUMBER(SEARCH("INDIVIDUAL",SUBSTITUTE(UPPER($D3204)," ","")))),"PREMIUM FREE",""))))</f>
        <v/>
      </c>
    </row>
    <row r="3205">
      <c r="AC3205">
        <f>IF($C3205="","",IF(COUNTIF('Códigos Santander (ref)'!$A$2:$A$79,$C3205)&gt;0,"SANTANDER",IF(COUNTIF('Códigos Itaú (ref)'!$A$2:$A$44,$C3205)&gt;0,"ITAU",IF(AND(TRIM(UPPER($I3205))="CONTRATUAL",ISNUMBER(SEARCH("INDIVIDUAL",SUBSTITUTE(UPPER($D3205)," ","")))),"PREMIUM FREE",""))))</f>
        <v/>
      </c>
    </row>
    <row r="3206">
      <c r="AC3206">
        <f>IF($C3206="","",IF(COUNTIF('Códigos Santander (ref)'!$A$2:$A$79,$C3206)&gt;0,"SANTANDER",IF(COUNTIF('Códigos Itaú (ref)'!$A$2:$A$44,$C3206)&gt;0,"ITAU",IF(AND(TRIM(UPPER($I3206))="CONTRATUAL",ISNUMBER(SEARCH("INDIVIDUAL",SUBSTITUTE(UPPER($D3206)," ","")))),"PREMIUM FREE",""))))</f>
        <v/>
      </c>
    </row>
    <row r="3207">
      <c r="AC3207">
        <f>IF($C3207="","",IF(COUNTIF('Códigos Santander (ref)'!$A$2:$A$79,$C3207)&gt;0,"SANTANDER",IF(COUNTIF('Códigos Itaú (ref)'!$A$2:$A$44,$C3207)&gt;0,"ITAU",IF(AND(TRIM(UPPER($I3207))="CONTRATUAL",ISNUMBER(SEARCH("INDIVIDUAL",SUBSTITUTE(UPPER($D3207)," ","")))),"PREMIUM FREE",""))))</f>
        <v/>
      </c>
    </row>
    <row r="3208">
      <c r="AC3208">
        <f>IF($C3208="","",IF(COUNTIF('Códigos Santander (ref)'!$A$2:$A$79,$C3208)&gt;0,"SANTANDER",IF(COUNTIF('Códigos Itaú (ref)'!$A$2:$A$44,$C3208)&gt;0,"ITAU",IF(AND(TRIM(UPPER($I3208))="CONTRATUAL",ISNUMBER(SEARCH("INDIVIDUAL",SUBSTITUTE(UPPER($D3208)," ","")))),"PREMIUM FREE",""))))</f>
        <v/>
      </c>
    </row>
    <row r="3209">
      <c r="AC3209">
        <f>IF($C3209="","",IF(COUNTIF('Códigos Santander (ref)'!$A$2:$A$79,$C3209)&gt;0,"SANTANDER",IF(COUNTIF('Códigos Itaú (ref)'!$A$2:$A$44,$C3209)&gt;0,"ITAU",IF(AND(TRIM(UPPER($I3209))="CONTRATUAL",ISNUMBER(SEARCH("INDIVIDUAL",SUBSTITUTE(UPPER($D3209)," ","")))),"PREMIUM FREE",""))))</f>
        <v/>
      </c>
    </row>
    <row r="3210">
      <c r="AC3210">
        <f>IF($C3210="","",IF(COUNTIF('Códigos Santander (ref)'!$A$2:$A$79,$C3210)&gt;0,"SANTANDER",IF(COUNTIF('Códigos Itaú (ref)'!$A$2:$A$44,$C3210)&gt;0,"ITAU",IF(AND(TRIM(UPPER($I3210))="CONTRATUAL",ISNUMBER(SEARCH("INDIVIDUAL",SUBSTITUTE(UPPER($D3210)," ","")))),"PREMIUM FREE",""))))</f>
        <v/>
      </c>
    </row>
    <row r="3211">
      <c r="AC3211">
        <f>IF($C3211="","",IF(COUNTIF('Códigos Santander (ref)'!$A$2:$A$79,$C3211)&gt;0,"SANTANDER",IF(COUNTIF('Códigos Itaú (ref)'!$A$2:$A$44,$C3211)&gt;0,"ITAU",IF(AND(TRIM(UPPER($I3211))="CONTRATUAL",ISNUMBER(SEARCH("INDIVIDUAL",SUBSTITUTE(UPPER($D3211)," ","")))),"PREMIUM FREE",""))))</f>
        <v/>
      </c>
    </row>
    <row r="3212">
      <c r="AC3212">
        <f>IF($C3212="","",IF(COUNTIF('Códigos Santander (ref)'!$A$2:$A$79,$C3212)&gt;0,"SANTANDER",IF(COUNTIF('Códigos Itaú (ref)'!$A$2:$A$44,$C3212)&gt;0,"ITAU",IF(AND(TRIM(UPPER($I3212))="CONTRATUAL",ISNUMBER(SEARCH("INDIVIDUAL",SUBSTITUTE(UPPER($D3212)," ","")))),"PREMIUM FREE",""))))</f>
        <v/>
      </c>
    </row>
    <row r="3213">
      <c r="AC3213">
        <f>IF($C3213="","",IF(COUNTIF('Códigos Santander (ref)'!$A$2:$A$79,$C3213)&gt;0,"SANTANDER",IF(COUNTIF('Códigos Itaú (ref)'!$A$2:$A$44,$C3213)&gt;0,"ITAU",IF(AND(TRIM(UPPER($I3213))="CONTRATUAL",ISNUMBER(SEARCH("INDIVIDUAL",SUBSTITUTE(UPPER($D3213)," ","")))),"PREMIUM FREE",""))))</f>
        <v/>
      </c>
    </row>
    <row r="3214">
      <c r="AC3214">
        <f>IF($C3214="","",IF(COUNTIF('Códigos Santander (ref)'!$A$2:$A$79,$C3214)&gt;0,"SANTANDER",IF(COUNTIF('Códigos Itaú (ref)'!$A$2:$A$44,$C3214)&gt;0,"ITAU",IF(AND(TRIM(UPPER($I3214))="CONTRATUAL",ISNUMBER(SEARCH("INDIVIDUAL",SUBSTITUTE(UPPER($D3214)," ","")))),"PREMIUM FREE",""))))</f>
        <v/>
      </c>
    </row>
    <row r="3215">
      <c r="AC3215">
        <f>IF($C3215="","",IF(COUNTIF('Códigos Santander (ref)'!$A$2:$A$79,$C3215)&gt;0,"SANTANDER",IF(COUNTIF('Códigos Itaú (ref)'!$A$2:$A$44,$C3215)&gt;0,"ITAU",IF(AND(TRIM(UPPER($I3215))="CONTRATUAL",ISNUMBER(SEARCH("INDIVIDUAL",SUBSTITUTE(UPPER($D3215)," ","")))),"PREMIUM FREE",""))))</f>
        <v/>
      </c>
    </row>
    <row r="3216">
      <c r="AC3216">
        <f>IF($C3216="","",IF(COUNTIF('Códigos Santander (ref)'!$A$2:$A$79,$C3216)&gt;0,"SANTANDER",IF(COUNTIF('Códigos Itaú (ref)'!$A$2:$A$44,$C3216)&gt;0,"ITAU",IF(AND(TRIM(UPPER($I3216))="CONTRATUAL",ISNUMBER(SEARCH("INDIVIDUAL",SUBSTITUTE(UPPER($D3216)," ","")))),"PREMIUM FREE",""))))</f>
        <v/>
      </c>
    </row>
    <row r="3217">
      <c r="AC3217">
        <f>IF($C3217="","",IF(COUNTIF('Códigos Santander (ref)'!$A$2:$A$79,$C3217)&gt;0,"SANTANDER",IF(COUNTIF('Códigos Itaú (ref)'!$A$2:$A$44,$C3217)&gt;0,"ITAU",IF(AND(TRIM(UPPER($I3217))="CONTRATUAL",ISNUMBER(SEARCH("INDIVIDUAL",SUBSTITUTE(UPPER($D3217)," ","")))),"PREMIUM FREE",""))))</f>
        <v/>
      </c>
    </row>
    <row r="3218">
      <c r="AC3218">
        <f>IF($C3218="","",IF(COUNTIF('Códigos Santander (ref)'!$A$2:$A$79,$C3218)&gt;0,"SANTANDER",IF(COUNTIF('Códigos Itaú (ref)'!$A$2:$A$44,$C3218)&gt;0,"ITAU",IF(AND(TRIM(UPPER($I3218))="CONTRATUAL",ISNUMBER(SEARCH("INDIVIDUAL",SUBSTITUTE(UPPER($D3218)," ","")))),"PREMIUM FREE",""))))</f>
        <v/>
      </c>
    </row>
    <row r="3219">
      <c r="AC3219">
        <f>IF($C3219="","",IF(COUNTIF('Códigos Santander (ref)'!$A$2:$A$79,$C3219)&gt;0,"SANTANDER",IF(COUNTIF('Códigos Itaú (ref)'!$A$2:$A$44,$C3219)&gt;0,"ITAU",IF(AND(TRIM(UPPER($I3219))="CONTRATUAL",ISNUMBER(SEARCH("INDIVIDUAL",SUBSTITUTE(UPPER($D3219)," ","")))),"PREMIUM FREE",""))))</f>
        <v/>
      </c>
    </row>
    <row r="3220">
      <c r="AC3220">
        <f>IF($C3220="","",IF(COUNTIF('Códigos Santander (ref)'!$A$2:$A$79,$C3220)&gt;0,"SANTANDER",IF(COUNTIF('Códigos Itaú (ref)'!$A$2:$A$44,$C3220)&gt;0,"ITAU",IF(AND(TRIM(UPPER($I3220))="CONTRATUAL",ISNUMBER(SEARCH("INDIVIDUAL",SUBSTITUTE(UPPER($D3220)," ","")))),"PREMIUM FREE",""))))</f>
        <v/>
      </c>
    </row>
    <row r="3221">
      <c r="AC3221">
        <f>IF($C3221="","",IF(COUNTIF('Códigos Santander (ref)'!$A$2:$A$79,$C3221)&gt;0,"SANTANDER",IF(COUNTIF('Códigos Itaú (ref)'!$A$2:$A$44,$C3221)&gt;0,"ITAU",IF(AND(TRIM(UPPER($I3221))="CONTRATUAL",ISNUMBER(SEARCH("INDIVIDUAL",SUBSTITUTE(UPPER($D3221)," ","")))),"PREMIUM FREE",""))))</f>
        <v/>
      </c>
    </row>
    <row r="3222">
      <c r="AC3222">
        <f>IF($C3222="","",IF(COUNTIF('Códigos Santander (ref)'!$A$2:$A$79,$C3222)&gt;0,"SANTANDER",IF(COUNTIF('Códigos Itaú (ref)'!$A$2:$A$44,$C3222)&gt;0,"ITAU",IF(AND(TRIM(UPPER($I3222))="CONTRATUAL",ISNUMBER(SEARCH("INDIVIDUAL",SUBSTITUTE(UPPER($D3222)," ","")))),"PREMIUM FREE",""))))</f>
        <v/>
      </c>
    </row>
    <row r="3223">
      <c r="AC3223">
        <f>IF($C3223="","",IF(COUNTIF('Códigos Santander (ref)'!$A$2:$A$79,$C3223)&gt;0,"SANTANDER",IF(COUNTIF('Códigos Itaú (ref)'!$A$2:$A$44,$C3223)&gt;0,"ITAU",IF(AND(TRIM(UPPER($I3223))="CONTRATUAL",ISNUMBER(SEARCH("INDIVIDUAL",SUBSTITUTE(UPPER($D3223)," ","")))),"PREMIUM FREE",""))))</f>
        <v/>
      </c>
    </row>
    <row r="3224">
      <c r="AC3224">
        <f>IF($C3224="","",IF(COUNTIF('Códigos Santander (ref)'!$A$2:$A$79,$C3224)&gt;0,"SANTANDER",IF(COUNTIF('Códigos Itaú (ref)'!$A$2:$A$44,$C3224)&gt;0,"ITAU",IF(AND(TRIM(UPPER($I3224))="CONTRATUAL",ISNUMBER(SEARCH("INDIVIDUAL",SUBSTITUTE(UPPER($D3224)," ","")))),"PREMIUM FREE",""))))</f>
        <v/>
      </c>
    </row>
    <row r="3225">
      <c r="AC3225">
        <f>IF($C3225="","",IF(COUNTIF('Códigos Santander (ref)'!$A$2:$A$79,$C3225)&gt;0,"SANTANDER",IF(COUNTIF('Códigos Itaú (ref)'!$A$2:$A$44,$C3225)&gt;0,"ITAU",IF(AND(TRIM(UPPER($I3225))="CONTRATUAL",ISNUMBER(SEARCH("INDIVIDUAL",SUBSTITUTE(UPPER($D3225)," ","")))),"PREMIUM FREE",""))))</f>
        <v/>
      </c>
    </row>
    <row r="3226">
      <c r="AC3226">
        <f>IF($C3226="","",IF(COUNTIF('Códigos Santander (ref)'!$A$2:$A$79,$C3226)&gt;0,"SANTANDER",IF(COUNTIF('Códigos Itaú (ref)'!$A$2:$A$44,$C3226)&gt;0,"ITAU",IF(AND(TRIM(UPPER($I3226))="CONTRATUAL",ISNUMBER(SEARCH("INDIVIDUAL",SUBSTITUTE(UPPER($D3226)," ","")))),"PREMIUM FREE",""))))</f>
        <v/>
      </c>
    </row>
    <row r="3227">
      <c r="AC3227">
        <f>IF($C3227="","",IF(COUNTIF('Códigos Santander (ref)'!$A$2:$A$79,$C3227)&gt;0,"SANTANDER",IF(COUNTIF('Códigos Itaú (ref)'!$A$2:$A$44,$C3227)&gt;0,"ITAU",IF(AND(TRIM(UPPER($I3227))="CONTRATUAL",ISNUMBER(SEARCH("INDIVIDUAL",SUBSTITUTE(UPPER($D3227)," ","")))),"PREMIUM FREE",""))))</f>
        <v/>
      </c>
    </row>
    <row r="3228">
      <c r="AC3228">
        <f>IF($C3228="","",IF(COUNTIF('Códigos Santander (ref)'!$A$2:$A$79,$C3228)&gt;0,"SANTANDER",IF(COUNTIF('Códigos Itaú (ref)'!$A$2:$A$44,$C3228)&gt;0,"ITAU",IF(AND(TRIM(UPPER($I3228))="CONTRATUAL",ISNUMBER(SEARCH("INDIVIDUAL",SUBSTITUTE(UPPER($D3228)," ","")))),"PREMIUM FREE",""))))</f>
        <v/>
      </c>
    </row>
    <row r="3229">
      <c r="AC3229">
        <f>IF($C3229="","",IF(COUNTIF('Códigos Santander (ref)'!$A$2:$A$79,$C3229)&gt;0,"SANTANDER",IF(COUNTIF('Códigos Itaú (ref)'!$A$2:$A$44,$C3229)&gt;0,"ITAU",IF(AND(TRIM(UPPER($I3229))="CONTRATUAL",ISNUMBER(SEARCH("INDIVIDUAL",SUBSTITUTE(UPPER($D3229)," ","")))),"PREMIUM FREE",""))))</f>
        <v/>
      </c>
    </row>
    <row r="3230">
      <c r="AC3230">
        <f>IF($C3230="","",IF(COUNTIF('Códigos Santander (ref)'!$A$2:$A$79,$C3230)&gt;0,"SANTANDER",IF(COUNTIF('Códigos Itaú (ref)'!$A$2:$A$44,$C3230)&gt;0,"ITAU",IF(AND(TRIM(UPPER($I3230))="CONTRATUAL",ISNUMBER(SEARCH("INDIVIDUAL",SUBSTITUTE(UPPER($D3230)," ","")))),"PREMIUM FREE",""))))</f>
        <v/>
      </c>
    </row>
    <row r="3231">
      <c r="AC3231">
        <f>IF($C3231="","",IF(COUNTIF('Códigos Santander (ref)'!$A$2:$A$79,$C3231)&gt;0,"SANTANDER",IF(COUNTIF('Códigos Itaú (ref)'!$A$2:$A$44,$C3231)&gt;0,"ITAU",IF(AND(TRIM(UPPER($I3231))="CONTRATUAL",ISNUMBER(SEARCH("INDIVIDUAL",SUBSTITUTE(UPPER($D3231)," ","")))),"PREMIUM FREE",""))))</f>
        <v/>
      </c>
    </row>
    <row r="3232">
      <c r="AC3232">
        <f>IF($C3232="","",IF(COUNTIF('Códigos Santander (ref)'!$A$2:$A$79,$C3232)&gt;0,"SANTANDER",IF(COUNTIF('Códigos Itaú (ref)'!$A$2:$A$44,$C3232)&gt;0,"ITAU",IF(AND(TRIM(UPPER($I3232))="CONTRATUAL",ISNUMBER(SEARCH("INDIVIDUAL",SUBSTITUTE(UPPER($D3232)," ","")))),"PREMIUM FREE",""))))</f>
        <v/>
      </c>
    </row>
    <row r="3233">
      <c r="AC3233">
        <f>IF($C3233="","",IF(COUNTIF('Códigos Santander (ref)'!$A$2:$A$79,$C3233)&gt;0,"SANTANDER",IF(COUNTIF('Códigos Itaú (ref)'!$A$2:$A$44,$C3233)&gt;0,"ITAU",IF(AND(TRIM(UPPER($I3233))="CONTRATUAL",ISNUMBER(SEARCH("INDIVIDUAL",SUBSTITUTE(UPPER($D3233)," ","")))),"PREMIUM FREE",""))))</f>
        <v/>
      </c>
    </row>
    <row r="3234">
      <c r="AC3234">
        <f>IF($C3234="","",IF(COUNTIF('Códigos Santander (ref)'!$A$2:$A$79,$C3234)&gt;0,"SANTANDER",IF(COUNTIF('Códigos Itaú (ref)'!$A$2:$A$44,$C3234)&gt;0,"ITAU",IF(AND(TRIM(UPPER($I3234))="CONTRATUAL",ISNUMBER(SEARCH("INDIVIDUAL",SUBSTITUTE(UPPER($D3234)," ","")))),"PREMIUM FREE",""))))</f>
        <v/>
      </c>
    </row>
    <row r="3235">
      <c r="AC3235">
        <f>IF($C3235="","",IF(COUNTIF('Códigos Santander (ref)'!$A$2:$A$79,$C3235)&gt;0,"SANTANDER",IF(COUNTIF('Códigos Itaú (ref)'!$A$2:$A$44,$C3235)&gt;0,"ITAU",IF(AND(TRIM(UPPER($I3235))="CONTRATUAL",ISNUMBER(SEARCH("INDIVIDUAL",SUBSTITUTE(UPPER($D3235)," ","")))),"PREMIUM FREE",""))))</f>
        <v/>
      </c>
    </row>
    <row r="3236">
      <c r="AC3236">
        <f>IF($C3236="","",IF(COUNTIF('Códigos Santander (ref)'!$A$2:$A$79,$C3236)&gt;0,"SANTANDER",IF(COUNTIF('Códigos Itaú (ref)'!$A$2:$A$44,$C3236)&gt;0,"ITAU",IF(AND(TRIM(UPPER($I3236))="CONTRATUAL",ISNUMBER(SEARCH("INDIVIDUAL",SUBSTITUTE(UPPER($D3236)," ","")))),"PREMIUM FREE",""))))</f>
        <v/>
      </c>
    </row>
    <row r="3237">
      <c r="AC3237">
        <f>IF($C3237="","",IF(COUNTIF('Códigos Santander (ref)'!$A$2:$A$79,$C3237)&gt;0,"SANTANDER",IF(COUNTIF('Códigos Itaú (ref)'!$A$2:$A$44,$C3237)&gt;0,"ITAU",IF(AND(TRIM(UPPER($I3237))="CONTRATUAL",ISNUMBER(SEARCH("INDIVIDUAL",SUBSTITUTE(UPPER($D3237)," ","")))),"PREMIUM FREE",""))))</f>
        <v/>
      </c>
    </row>
    <row r="3238">
      <c r="AC3238">
        <f>IF($C3238="","",IF(COUNTIF('Códigos Santander (ref)'!$A$2:$A$79,$C3238)&gt;0,"SANTANDER",IF(COUNTIF('Códigos Itaú (ref)'!$A$2:$A$44,$C3238)&gt;0,"ITAU",IF(AND(TRIM(UPPER($I3238))="CONTRATUAL",ISNUMBER(SEARCH("INDIVIDUAL",SUBSTITUTE(UPPER($D3238)," ","")))),"PREMIUM FREE",""))))</f>
        <v/>
      </c>
    </row>
    <row r="3239">
      <c r="AC3239">
        <f>IF($C3239="","",IF(COUNTIF('Códigos Santander (ref)'!$A$2:$A$79,$C3239)&gt;0,"SANTANDER",IF(COUNTIF('Códigos Itaú (ref)'!$A$2:$A$44,$C3239)&gt;0,"ITAU",IF(AND(TRIM(UPPER($I3239))="CONTRATUAL",ISNUMBER(SEARCH("INDIVIDUAL",SUBSTITUTE(UPPER($D3239)," ","")))),"PREMIUM FREE",""))))</f>
        <v/>
      </c>
    </row>
    <row r="3240">
      <c r="AC3240">
        <f>IF($C3240="","",IF(COUNTIF('Códigos Santander (ref)'!$A$2:$A$79,$C3240)&gt;0,"SANTANDER",IF(COUNTIF('Códigos Itaú (ref)'!$A$2:$A$44,$C3240)&gt;0,"ITAU",IF(AND(TRIM(UPPER($I3240))="CONTRATUAL",ISNUMBER(SEARCH("INDIVIDUAL",SUBSTITUTE(UPPER($D3240)," ","")))),"PREMIUM FREE",""))))</f>
        <v/>
      </c>
    </row>
    <row r="3241">
      <c r="AC3241">
        <f>IF($C3241="","",IF(COUNTIF('Códigos Santander (ref)'!$A$2:$A$79,$C3241)&gt;0,"SANTANDER",IF(COUNTIF('Códigos Itaú (ref)'!$A$2:$A$44,$C3241)&gt;0,"ITAU",IF(AND(TRIM(UPPER($I3241))="CONTRATUAL",ISNUMBER(SEARCH("INDIVIDUAL",SUBSTITUTE(UPPER($D3241)," ","")))),"PREMIUM FREE",""))))</f>
        <v/>
      </c>
    </row>
    <row r="3242">
      <c r="AC3242">
        <f>IF($C3242="","",IF(COUNTIF('Códigos Santander (ref)'!$A$2:$A$79,$C3242)&gt;0,"SANTANDER",IF(COUNTIF('Códigos Itaú (ref)'!$A$2:$A$44,$C3242)&gt;0,"ITAU",IF(AND(TRIM(UPPER($I3242))="CONTRATUAL",ISNUMBER(SEARCH("INDIVIDUAL",SUBSTITUTE(UPPER($D3242)," ","")))),"PREMIUM FREE",""))))</f>
        <v/>
      </c>
    </row>
    <row r="3243">
      <c r="AC3243">
        <f>IF($C3243="","",IF(COUNTIF('Códigos Santander (ref)'!$A$2:$A$79,$C3243)&gt;0,"SANTANDER",IF(COUNTIF('Códigos Itaú (ref)'!$A$2:$A$44,$C3243)&gt;0,"ITAU",IF(AND(TRIM(UPPER($I3243))="CONTRATUAL",ISNUMBER(SEARCH("INDIVIDUAL",SUBSTITUTE(UPPER($D3243)," ","")))),"PREMIUM FREE",""))))</f>
        <v/>
      </c>
    </row>
    <row r="3244">
      <c r="AC3244">
        <f>IF($C3244="","",IF(COUNTIF('Códigos Santander (ref)'!$A$2:$A$79,$C3244)&gt;0,"SANTANDER",IF(COUNTIF('Códigos Itaú (ref)'!$A$2:$A$44,$C3244)&gt;0,"ITAU",IF(AND(TRIM(UPPER($I3244))="CONTRATUAL",ISNUMBER(SEARCH("INDIVIDUAL",SUBSTITUTE(UPPER($D3244)," ","")))),"PREMIUM FREE",""))))</f>
        <v/>
      </c>
    </row>
    <row r="3245">
      <c r="AC3245">
        <f>IF($C3245="","",IF(COUNTIF('Códigos Santander (ref)'!$A$2:$A$79,$C3245)&gt;0,"SANTANDER",IF(COUNTIF('Códigos Itaú (ref)'!$A$2:$A$44,$C3245)&gt;0,"ITAU",IF(AND(TRIM(UPPER($I3245))="CONTRATUAL",ISNUMBER(SEARCH("INDIVIDUAL",SUBSTITUTE(UPPER($D3245)," ","")))),"PREMIUM FREE",""))))</f>
        <v/>
      </c>
    </row>
    <row r="3246">
      <c r="AC3246">
        <f>IF($C3246="","",IF(COUNTIF('Códigos Santander (ref)'!$A$2:$A$79,$C3246)&gt;0,"SANTANDER",IF(COUNTIF('Códigos Itaú (ref)'!$A$2:$A$44,$C3246)&gt;0,"ITAU",IF(AND(TRIM(UPPER($I3246))="CONTRATUAL",ISNUMBER(SEARCH("INDIVIDUAL",SUBSTITUTE(UPPER($D3246)," ","")))),"PREMIUM FREE",""))))</f>
        <v/>
      </c>
    </row>
    <row r="3247">
      <c r="AC3247">
        <f>IF($C3247="","",IF(COUNTIF('Códigos Santander (ref)'!$A$2:$A$79,$C3247)&gt;0,"SANTANDER",IF(COUNTIF('Códigos Itaú (ref)'!$A$2:$A$44,$C3247)&gt;0,"ITAU",IF(AND(TRIM(UPPER($I3247))="CONTRATUAL",ISNUMBER(SEARCH("INDIVIDUAL",SUBSTITUTE(UPPER($D3247)," ","")))),"PREMIUM FREE",""))))</f>
        <v/>
      </c>
    </row>
    <row r="3248">
      <c r="AC3248">
        <f>IF($C3248="","",IF(COUNTIF('Códigos Santander (ref)'!$A$2:$A$79,$C3248)&gt;0,"SANTANDER",IF(COUNTIF('Códigos Itaú (ref)'!$A$2:$A$44,$C3248)&gt;0,"ITAU",IF(AND(TRIM(UPPER($I3248))="CONTRATUAL",ISNUMBER(SEARCH("INDIVIDUAL",SUBSTITUTE(UPPER($D3248)," ","")))),"PREMIUM FREE",""))))</f>
        <v/>
      </c>
    </row>
    <row r="3249">
      <c r="AC3249">
        <f>IF($C3249="","",IF(COUNTIF('Códigos Santander (ref)'!$A$2:$A$79,$C3249)&gt;0,"SANTANDER",IF(COUNTIF('Códigos Itaú (ref)'!$A$2:$A$44,$C3249)&gt;0,"ITAU",IF(AND(TRIM(UPPER($I3249))="CONTRATUAL",ISNUMBER(SEARCH("INDIVIDUAL",SUBSTITUTE(UPPER($D3249)," ","")))),"PREMIUM FREE",""))))</f>
        <v/>
      </c>
    </row>
    <row r="3250">
      <c r="AC3250">
        <f>IF($C3250="","",IF(COUNTIF('Códigos Santander (ref)'!$A$2:$A$79,$C3250)&gt;0,"SANTANDER",IF(COUNTIF('Códigos Itaú (ref)'!$A$2:$A$44,$C3250)&gt;0,"ITAU",IF(AND(TRIM(UPPER($I3250))="CONTRATUAL",ISNUMBER(SEARCH("INDIVIDUAL",SUBSTITUTE(UPPER($D3250)," ","")))),"PREMIUM FREE",""))))</f>
        <v/>
      </c>
    </row>
    <row r="3251">
      <c r="AC3251">
        <f>IF($C3251="","",IF(COUNTIF('Códigos Santander (ref)'!$A$2:$A$79,$C3251)&gt;0,"SANTANDER",IF(COUNTIF('Códigos Itaú (ref)'!$A$2:$A$44,$C3251)&gt;0,"ITAU",IF(AND(TRIM(UPPER($I3251))="CONTRATUAL",ISNUMBER(SEARCH("INDIVIDUAL",SUBSTITUTE(UPPER($D3251)," ","")))),"PREMIUM FREE",""))))</f>
        <v/>
      </c>
    </row>
    <row r="3252">
      <c r="AC3252">
        <f>IF($C3252="","",IF(COUNTIF('Códigos Santander (ref)'!$A$2:$A$79,$C3252)&gt;0,"SANTANDER",IF(COUNTIF('Códigos Itaú (ref)'!$A$2:$A$44,$C3252)&gt;0,"ITAU",IF(AND(TRIM(UPPER($I3252))="CONTRATUAL",ISNUMBER(SEARCH("INDIVIDUAL",SUBSTITUTE(UPPER($D3252)," ","")))),"PREMIUM FREE",""))))</f>
        <v/>
      </c>
    </row>
    <row r="3253">
      <c r="AC3253">
        <f>IF($C3253="","",IF(COUNTIF('Códigos Santander (ref)'!$A$2:$A$79,$C3253)&gt;0,"SANTANDER",IF(COUNTIF('Códigos Itaú (ref)'!$A$2:$A$44,$C3253)&gt;0,"ITAU",IF(AND(TRIM(UPPER($I3253))="CONTRATUAL",ISNUMBER(SEARCH("INDIVIDUAL",SUBSTITUTE(UPPER($D3253)," ","")))),"PREMIUM FREE",""))))</f>
        <v/>
      </c>
    </row>
    <row r="3254">
      <c r="AC3254">
        <f>IF($C3254="","",IF(COUNTIF('Códigos Santander (ref)'!$A$2:$A$79,$C3254)&gt;0,"SANTANDER",IF(COUNTIF('Códigos Itaú (ref)'!$A$2:$A$44,$C3254)&gt;0,"ITAU",IF(AND(TRIM(UPPER($I3254))="CONTRATUAL",ISNUMBER(SEARCH("INDIVIDUAL",SUBSTITUTE(UPPER($D3254)," ","")))),"PREMIUM FREE",""))))</f>
        <v/>
      </c>
    </row>
    <row r="3255">
      <c r="AC3255">
        <f>IF($C3255="","",IF(COUNTIF('Códigos Santander (ref)'!$A$2:$A$79,$C3255)&gt;0,"SANTANDER",IF(COUNTIF('Códigos Itaú (ref)'!$A$2:$A$44,$C3255)&gt;0,"ITAU",IF(AND(TRIM(UPPER($I3255))="CONTRATUAL",ISNUMBER(SEARCH("INDIVIDUAL",SUBSTITUTE(UPPER($D3255)," ","")))),"PREMIUM FREE",""))))</f>
        <v/>
      </c>
    </row>
    <row r="3256">
      <c r="AC3256">
        <f>IF($C3256="","",IF(COUNTIF('Códigos Santander (ref)'!$A$2:$A$79,$C3256)&gt;0,"SANTANDER",IF(COUNTIF('Códigos Itaú (ref)'!$A$2:$A$44,$C3256)&gt;0,"ITAU",IF(AND(TRIM(UPPER($I3256))="CONTRATUAL",ISNUMBER(SEARCH("INDIVIDUAL",SUBSTITUTE(UPPER($D3256)," ","")))),"PREMIUM FREE",""))))</f>
        <v/>
      </c>
    </row>
    <row r="3257">
      <c r="AC3257">
        <f>IF($C3257="","",IF(COUNTIF('Códigos Santander (ref)'!$A$2:$A$79,$C3257)&gt;0,"SANTANDER",IF(COUNTIF('Códigos Itaú (ref)'!$A$2:$A$44,$C3257)&gt;0,"ITAU",IF(AND(TRIM(UPPER($I3257))="CONTRATUAL",ISNUMBER(SEARCH("INDIVIDUAL",SUBSTITUTE(UPPER($D3257)," ","")))),"PREMIUM FREE",""))))</f>
        <v/>
      </c>
    </row>
    <row r="3258">
      <c r="AC3258">
        <f>IF($C3258="","",IF(COUNTIF('Códigos Santander (ref)'!$A$2:$A$79,$C3258)&gt;0,"SANTANDER",IF(COUNTIF('Códigos Itaú (ref)'!$A$2:$A$44,$C3258)&gt;0,"ITAU",IF(AND(TRIM(UPPER($I3258))="CONTRATUAL",ISNUMBER(SEARCH("INDIVIDUAL",SUBSTITUTE(UPPER($D3258)," ","")))),"PREMIUM FREE",""))))</f>
        <v/>
      </c>
    </row>
    <row r="3259">
      <c r="AC3259">
        <f>IF($C3259="","",IF(COUNTIF('Códigos Santander (ref)'!$A$2:$A$79,$C3259)&gt;0,"SANTANDER",IF(COUNTIF('Códigos Itaú (ref)'!$A$2:$A$44,$C3259)&gt;0,"ITAU",IF(AND(TRIM(UPPER($I3259))="CONTRATUAL",ISNUMBER(SEARCH("INDIVIDUAL",SUBSTITUTE(UPPER($D3259)," ","")))),"PREMIUM FREE",""))))</f>
        <v/>
      </c>
    </row>
    <row r="3260">
      <c r="AC3260">
        <f>IF($C3260="","",IF(COUNTIF('Códigos Santander (ref)'!$A$2:$A$79,$C3260)&gt;0,"SANTANDER",IF(COUNTIF('Códigos Itaú (ref)'!$A$2:$A$44,$C3260)&gt;0,"ITAU",IF(AND(TRIM(UPPER($I3260))="CONTRATUAL",ISNUMBER(SEARCH("INDIVIDUAL",SUBSTITUTE(UPPER($D3260)," ","")))),"PREMIUM FREE",""))))</f>
        <v/>
      </c>
    </row>
    <row r="3261">
      <c r="AC3261">
        <f>IF($C3261="","",IF(COUNTIF('Códigos Santander (ref)'!$A$2:$A$79,$C3261)&gt;0,"SANTANDER",IF(COUNTIF('Códigos Itaú (ref)'!$A$2:$A$44,$C3261)&gt;0,"ITAU",IF(AND(TRIM(UPPER($I3261))="CONTRATUAL",ISNUMBER(SEARCH("INDIVIDUAL",SUBSTITUTE(UPPER($D3261)," ","")))),"PREMIUM FREE",""))))</f>
        <v/>
      </c>
    </row>
    <row r="3262">
      <c r="AC3262">
        <f>IF($C3262="","",IF(COUNTIF('Códigos Santander (ref)'!$A$2:$A$79,$C3262)&gt;0,"SANTANDER",IF(COUNTIF('Códigos Itaú (ref)'!$A$2:$A$44,$C3262)&gt;0,"ITAU",IF(AND(TRIM(UPPER($I3262))="CONTRATUAL",ISNUMBER(SEARCH("INDIVIDUAL",SUBSTITUTE(UPPER($D3262)," ","")))),"PREMIUM FREE",""))))</f>
        <v/>
      </c>
    </row>
    <row r="3263">
      <c r="AC3263">
        <f>IF($C3263="","",IF(COUNTIF('Códigos Santander (ref)'!$A$2:$A$79,$C3263)&gt;0,"SANTANDER",IF(COUNTIF('Códigos Itaú (ref)'!$A$2:$A$44,$C3263)&gt;0,"ITAU",IF(AND(TRIM(UPPER($I3263))="CONTRATUAL",ISNUMBER(SEARCH("INDIVIDUAL",SUBSTITUTE(UPPER($D3263)," ","")))),"PREMIUM FREE",""))))</f>
        <v/>
      </c>
    </row>
    <row r="3264">
      <c r="AC3264">
        <f>IF($C3264="","",IF(COUNTIF('Códigos Santander (ref)'!$A$2:$A$79,$C3264)&gt;0,"SANTANDER",IF(COUNTIF('Códigos Itaú (ref)'!$A$2:$A$44,$C3264)&gt;0,"ITAU",IF(AND(TRIM(UPPER($I3264))="CONTRATUAL",ISNUMBER(SEARCH("INDIVIDUAL",SUBSTITUTE(UPPER($D3264)," ","")))),"PREMIUM FREE",""))))</f>
        <v/>
      </c>
    </row>
    <row r="3265">
      <c r="AC3265">
        <f>IF($C3265="","",IF(COUNTIF('Códigos Santander (ref)'!$A$2:$A$79,$C3265)&gt;0,"SANTANDER",IF(COUNTIF('Códigos Itaú (ref)'!$A$2:$A$44,$C3265)&gt;0,"ITAU",IF(AND(TRIM(UPPER($I3265))="CONTRATUAL",ISNUMBER(SEARCH("INDIVIDUAL",SUBSTITUTE(UPPER($D3265)," ","")))),"PREMIUM FREE",""))))</f>
        <v/>
      </c>
    </row>
    <row r="3266">
      <c r="AC3266">
        <f>IF($C3266="","",IF(COUNTIF('Códigos Santander (ref)'!$A$2:$A$79,$C3266)&gt;0,"SANTANDER",IF(COUNTIF('Códigos Itaú (ref)'!$A$2:$A$44,$C3266)&gt;0,"ITAU",IF(AND(TRIM(UPPER($I3266))="CONTRATUAL",ISNUMBER(SEARCH("INDIVIDUAL",SUBSTITUTE(UPPER($D3266)," ","")))),"PREMIUM FREE",""))))</f>
        <v/>
      </c>
    </row>
    <row r="3267">
      <c r="AC3267">
        <f>IF($C3267="","",IF(COUNTIF('Códigos Santander (ref)'!$A$2:$A$79,$C3267)&gt;0,"SANTANDER",IF(COUNTIF('Códigos Itaú (ref)'!$A$2:$A$44,$C3267)&gt;0,"ITAU",IF(AND(TRIM(UPPER($I3267))="CONTRATUAL",ISNUMBER(SEARCH("INDIVIDUAL",SUBSTITUTE(UPPER($D3267)," ","")))),"PREMIUM FREE",""))))</f>
        <v/>
      </c>
    </row>
    <row r="3268">
      <c r="AC3268">
        <f>IF($C3268="","",IF(COUNTIF('Códigos Santander (ref)'!$A$2:$A$79,$C3268)&gt;0,"SANTANDER",IF(COUNTIF('Códigos Itaú (ref)'!$A$2:$A$44,$C3268)&gt;0,"ITAU",IF(AND(TRIM(UPPER($I3268))="CONTRATUAL",ISNUMBER(SEARCH("INDIVIDUAL",SUBSTITUTE(UPPER($D3268)," ","")))),"PREMIUM FREE",""))))</f>
        <v/>
      </c>
    </row>
    <row r="3269">
      <c r="AC3269">
        <f>IF($C3269="","",IF(COUNTIF('Códigos Santander (ref)'!$A$2:$A$79,$C3269)&gt;0,"SANTANDER",IF(COUNTIF('Códigos Itaú (ref)'!$A$2:$A$44,$C3269)&gt;0,"ITAU",IF(AND(TRIM(UPPER($I3269))="CONTRATUAL",ISNUMBER(SEARCH("INDIVIDUAL",SUBSTITUTE(UPPER($D3269)," ","")))),"PREMIUM FREE",""))))</f>
        <v/>
      </c>
    </row>
    <row r="3270">
      <c r="AC3270">
        <f>IF($C3270="","",IF(COUNTIF('Códigos Santander (ref)'!$A$2:$A$79,$C3270)&gt;0,"SANTANDER",IF(COUNTIF('Códigos Itaú (ref)'!$A$2:$A$44,$C3270)&gt;0,"ITAU",IF(AND(TRIM(UPPER($I3270))="CONTRATUAL",ISNUMBER(SEARCH("INDIVIDUAL",SUBSTITUTE(UPPER($D3270)," ","")))),"PREMIUM FREE",""))))</f>
        <v/>
      </c>
    </row>
    <row r="3271">
      <c r="AC3271">
        <f>IF($C3271="","",IF(COUNTIF('Códigos Santander (ref)'!$A$2:$A$79,$C3271)&gt;0,"SANTANDER",IF(COUNTIF('Códigos Itaú (ref)'!$A$2:$A$44,$C3271)&gt;0,"ITAU",IF(AND(TRIM(UPPER($I3271))="CONTRATUAL",ISNUMBER(SEARCH("INDIVIDUAL",SUBSTITUTE(UPPER($D3271)," ","")))),"PREMIUM FREE",""))))</f>
        <v/>
      </c>
    </row>
    <row r="3272">
      <c r="AC3272">
        <f>IF($C3272="","",IF(COUNTIF('Códigos Santander (ref)'!$A$2:$A$79,$C3272)&gt;0,"SANTANDER",IF(COUNTIF('Códigos Itaú (ref)'!$A$2:$A$44,$C3272)&gt;0,"ITAU",IF(AND(TRIM(UPPER($I3272))="CONTRATUAL",ISNUMBER(SEARCH("INDIVIDUAL",SUBSTITUTE(UPPER($D3272)," ","")))),"PREMIUM FREE",""))))</f>
        <v/>
      </c>
    </row>
    <row r="3273">
      <c r="AC3273">
        <f>IF($C3273="","",IF(COUNTIF('Códigos Santander (ref)'!$A$2:$A$79,$C3273)&gt;0,"SANTANDER",IF(COUNTIF('Códigos Itaú (ref)'!$A$2:$A$44,$C3273)&gt;0,"ITAU",IF(AND(TRIM(UPPER($I3273))="CONTRATUAL",ISNUMBER(SEARCH("INDIVIDUAL",SUBSTITUTE(UPPER($D3273)," ","")))),"PREMIUM FREE",""))))</f>
        <v/>
      </c>
    </row>
    <row r="3274">
      <c r="AC3274">
        <f>IF($C3274="","",IF(COUNTIF('Códigos Santander (ref)'!$A$2:$A$79,$C3274)&gt;0,"SANTANDER",IF(COUNTIF('Códigos Itaú (ref)'!$A$2:$A$44,$C3274)&gt;0,"ITAU",IF(AND(TRIM(UPPER($I3274))="CONTRATUAL",ISNUMBER(SEARCH("INDIVIDUAL",SUBSTITUTE(UPPER($D3274)," ","")))),"PREMIUM FREE",""))))</f>
        <v/>
      </c>
    </row>
    <row r="3275">
      <c r="AC3275">
        <f>IF($C3275="","",IF(COUNTIF('Códigos Santander (ref)'!$A$2:$A$79,$C3275)&gt;0,"SANTANDER",IF(COUNTIF('Códigos Itaú (ref)'!$A$2:$A$44,$C3275)&gt;0,"ITAU",IF(AND(TRIM(UPPER($I3275))="CONTRATUAL",ISNUMBER(SEARCH("INDIVIDUAL",SUBSTITUTE(UPPER($D3275)," ","")))),"PREMIUM FREE",""))))</f>
        <v/>
      </c>
    </row>
    <row r="3276">
      <c r="AC3276">
        <f>IF($C3276="","",IF(COUNTIF('Códigos Santander (ref)'!$A$2:$A$79,$C3276)&gt;0,"SANTANDER",IF(COUNTIF('Códigos Itaú (ref)'!$A$2:$A$44,$C3276)&gt;0,"ITAU",IF(AND(TRIM(UPPER($I3276))="CONTRATUAL",ISNUMBER(SEARCH("INDIVIDUAL",SUBSTITUTE(UPPER($D3276)," ","")))),"PREMIUM FREE",""))))</f>
        <v/>
      </c>
    </row>
    <row r="3277">
      <c r="AC3277">
        <f>IF($C3277="","",IF(COUNTIF('Códigos Santander (ref)'!$A$2:$A$79,$C3277)&gt;0,"SANTANDER",IF(COUNTIF('Códigos Itaú (ref)'!$A$2:$A$44,$C3277)&gt;0,"ITAU",IF(AND(TRIM(UPPER($I3277))="CONTRATUAL",ISNUMBER(SEARCH("INDIVIDUAL",SUBSTITUTE(UPPER($D3277)," ","")))),"PREMIUM FREE",""))))</f>
        <v/>
      </c>
    </row>
    <row r="3278">
      <c r="AC3278">
        <f>IF($C3278="","",IF(COUNTIF('Códigos Santander (ref)'!$A$2:$A$79,$C3278)&gt;0,"SANTANDER",IF(COUNTIF('Códigos Itaú (ref)'!$A$2:$A$44,$C3278)&gt;0,"ITAU",IF(AND(TRIM(UPPER($I3278))="CONTRATUAL",ISNUMBER(SEARCH("INDIVIDUAL",SUBSTITUTE(UPPER($D3278)," ","")))),"PREMIUM FREE",""))))</f>
        <v/>
      </c>
    </row>
    <row r="3279">
      <c r="AC3279">
        <f>IF($C3279="","",IF(COUNTIF('Códigos Santander (ref)'!$A$2:$A$79,$C3279)&gt;0,"SANTANDER",IF(COUNTIF('Códigos Itaú (ref)'!$A$2:$A$44,$C3279)&gt;0,"ITAU",IF(AND(TRIM(UPPER($I3279))="CONTRATUAL",ISNUMBER(SEARCH("INDIVIDUAL",SUBSTITUTE(UPPER($D3279)," ","")))),"PREMIUM FREE",""))))</f>
        <v/>
      </c>
    </row>
    <row r="3280">
      <c r="AC3280">
        <f>IF($C3280="","",IF(COUNTIF('Códigos Santander (ref)'!$A$2:$A$79,$C3280)&gt;0,"SANTANDER",IF(COUNTIF('Códigos Itaú (ref)'!$A$2:$A$44,$C3280)&gt;0,"ITAU",IF(AND(TRIM(UPPER($I3280))="CONTRATUAL",ISNUMBER(SEARCH("INDIVIDUAL",SUBSTITUTE(UPPER($D3280)," ","")))),"PREMIUM FREE",""))))</f>
        <v/>
      </c>
    </row>
    <row r="3281">
      <c r="AC3281">
        <f>IF($C3281="","",IF(COUNTIF('Códigos Santander (ref)'!$A$2:$A$79,$C3281)&gt;0,"SANTANDER",IF(COUNTIF('Códigos Itaú (ref)'!$A$2:$A$44,$C3281)&gt;0,"ITAU",IF(AND(TRIM(UPPER($I3281))="CONTRATUAL",ISNUMBER(SEARCH("INDIVIDUAL",SUBSTITUTE(UPPER($D3281)," ","")))),"PREMIUM FREE",""))))</f>
        <v/>
      </c>
    </row>
    <row r="3282">
      <c r="AC3282">
        <f>IF($C3282="","",IF(COUNTIF('Códigos Santander (ref)'!$A$2:$A$79,$C3282)&gt;0,"SANTANDER",IF(COUNTIF('Códigos Itaú (ref)'!$A$2:$A$44,$C3282)&gt;0,"ITAU",IF(AND(TRIM(UPPER($I3282))="CONTRATUAL",ISNUMBER(SEARCH("INDIVIDUAL",SUBSTITUTE(UPPER($D3282)," ","")))),"PREMIUM FREE",""))))</f>
        <v/>
      </c>
    </row>
    <row r="3283">
      <c r="AC3283">
        <f>IF($C3283="","",IF(COUNTIF('Códigos Santander (ref)'!$A$2:$A$79,$C3283)&gt;0,"SANTANDER",IF(COUNTIF('Códigos Itaú (ref)'!$A$2:$A$44,$C3283)&gt;0,"ITAU",IF(AND(TRIM(UPPER($I3283))="CONTRATUAL",ISNUMBER(SEARCH("INDIVIDUAL",SUBSTITUTE(UPPER($D3283)," ","")))),"PREMIUM FREE",""))))</f>
        <v/>
      </c>
    </row>
    <row r="3284">
      <c r="AC3284">
        <f>IF($C3284="","",IF(COUNTIF('Códigos Santander (ref)'!$A$2:$A$79,$C3284)&gt;0,"SANTANDER",IF(COUNTIF('Códigos Itaú (ref)'!$A$2:$A$44,$C3284)&gt;0,"ITAU",IF(AND(TRIM(UPPER($I3284))="CONTRATUAL",ISNUMBER(SEARCH("INDIVIDUAL",SUBSTITUTE(UPPER($D3284)," ","")))),"PREMIUM FREE",""))))</f>
        <v/>
      </c>
    </row>
    <row r="3285">
      <c r="AC3285">
        <f>IF($C3285="","",IF(COUNTIF('Códigos Santander (ref)'!$A$2:$A$79,$C3285)&gt;0,"SANTANDER",IF(COUNTIF('Códigos Itaú (ref)'!$A$2:$A$44,$C3285)&gt;0,"ITAU",IF(AND(TRIM(UPPER($I3285))="CONTRATUAL",ISNUMBER(SEARCH("INDIVIDUAL",SUBSTITUTE(UPPER($D3285)," ","")))),"PREMIUM FREE",""))))</f>
        <v/>
      </c>
    </row>
    <row r="3286">
      <c r="AC3286">
        <f>IF($C3286="","",IF(COUNTIF('Códigos Santander (ref)'!$A$2:$A$79,$C3286)&gt;0,"SANTANDER",IF(COUNTIF('Códigos Itaú (ref)'!$A$2:$A$44,$C3286)&gt;0,"ITAU",IF(AND(TRIM(UPPER($I3286))="CONTRATUAL",ISNUMBER(SEARCH("INDIVIDUAL",SUBSTITUTE(UPPER($D3286)," ","")))),"PREMIUM FREE",""))))</f>
        <v/>
      </c>
    </row>
    <row r="3287">
      <c r="AC3287">
        <f>IF($C3287="","",IF(COUNTIF('Códigos Santander (ref)'!$A$2:$A$79,$C3287)&gt;0,"SANTANDER",IF(COUNTIF('Códigos Itaú (ref)'!$A$2:$A$44,$C3287)&gt;0,"ITAU",IF(AND(TRIM(UPPER($I3287))="CONTRATUAL",ISNUMBER(SEARCH("INDIVIDUAL",SUBSTITUTE(UPPER($D3287)," ","")))),"PREMIUM FREE",""))))</f>
        <v/>
      </c>
    </row>
    <row r="3288">
      <c r="AC3288">
        <f>IF($C3288="","",IF(COUNTIF('Códigos Santander (ref)'!$A$2:$A$79,$C3288)&gt;0,"SANTANDER",IF(COUNTIF('Códigos Itaú (ref)'!$A$2:$A$44,$C3288)&gt;0,"ITAU",IF(AND(TRIM(UPPER($I3288))="CONTRATUAL",ISNUMBER(SEARCH("INDIVIDUAL",SUBSTITUTE(UPPER($D3288)," ","")))),"PREMIUM FREE",""))))</f>
        <v/>
      </c>
    </row>
    <row r="3289">
      <c r="AC3289">
        <f>IF($C3289="","",IF(COUNTIF('Códigos Santander (ref)'!$A$2:$A$79,$C3289)&gt;0,"SANTANDER",IF(COUNTIF('Códigos Itaú (ref)'!$A$2:$A$44,$C3289)&gt;0,"ITAU",IF(AND(TRIM(UPPER($I3289))="CONTRATUAL",ISNUMBER(SEARCH("INDIVIDUAL",SUBSTITUTE(UPPER($D3289)," ","")))),"PREMIUM FREE",""))))</f>
        <v/>
      </c>
    </row>
    <row r="3290">
      <c r="AC3290">
        <f>IF($C3290="","",IF(COUNTIF('Códigos Santander (ref)'!$A$2:$A$79,$C3290)&gt;0,"SANTANDER",IF(COUNTIF('Códigos Itaú (ref)'!$A$2:$A$44,$C3290)&gt;0,"ITAU",IF(AND(TRIM(UPPER($I3290))="CONTRATUAL",ISNUMBER(SEARCH("INDIVIDUAL",SUBSTITUTE(UPPER($D3290)," ","")))),"PREMIUM FREE",""))))</f>
        <v/>
      </c>
    </row>
    <row r="3291">
      <c r="AC3291">
        <f>IF($C3291="","",IF(COUNTIF('Códigos Santander (ref)'!$A$2:$A$79,$C3291)&gt;0,"SANTANDER",IF(COUNTIF('Códigos Itaú (ref)'!$A$2:$A$44,$C3291)&gt;0,"ITAU",IF(AND(TRIM(UPPER($I3291))="CONTRATUAL",ISNUMBER(SEARCH("INDIVIDUAL",SUBSTITUTE(UPPER($D3291)," ","")))),"PREMIUM FREE",""))))</f>
        <v/>
      </c>
    </row>
    <row r="3292">
      <c r="AC3292">
        <f>IF($C3292="","",IF(COUNTIF('Códigos Santander (ref)'!$A$2:$A$79,$C3292)&gt;0,"SANTANDER",IF(COUNTIF('Códigos Itaú (ref)'!$A$2:$A$44,$C3292)&gt;0,"ITAU",IF(AND(TRIM(UPPER($I3292))="CONTRATUAL",ISNUMBER(SEARCH("INDIVIDUAL",SUBSTITUTE(UPPER($D3292)," ","")))),"PREMIUM FREE",""))))</f>
        <v/>
      </c>
    </row>
    <row r="3293">
      <c r="AC3293">
        <f>IF($C3293="","",IF(COUNTIF('Códigos Santander (ref)'!$A$2:$A$79,$C3293)&gt;0,"SANTANDER",IF(COUNTIF('Códigos Itaú (ref)'!$A$2:$A$44,$C3293)&gt;0,"ITAU",IF(AND(TRIM(UPPER($I3293))="CONTRATUAL",ISNUMBER(SEARCH("INDIVIDUAL",SUBSTITUTE(UPPER($D3293)," ","")))),"PREMIUM FREE",""))))</f>
        <v/>
      </c>
    </row>
    <row r="3294">
      <c r="AC3294">
        <f>IF($C3294="","",IF(COUNTIF('Códigos Santander (ref)'!$A$2:$A$79,$C3294)&gt;0,"SANTANDER",IF(COUNTIF('Códigos Itaú (ref)'!$A$2:$A$44,$C3294)&gt;0,"ITAU",IF(AND(TRIM(UPPER($I3294))="CONTRATUAL",ISNUMBER(SEARCH("INDIVIDUAL",SUBSTITUTE(UPPER($D3294)," ","")))),"PREMIUM FREE",""))))</f>
        <v/>
      </c>
    </row>
    <row r="3295">
      <c r="AC3295">
        <f>IF($C3295="","",IF(COUNTIF('Códigos Santander (ref)'!$A$2:$A$79,$C3295)&gt;0,"SANTANDER",IF(COUNTIF('Códigos Itaú (ref)'!$A$2:$A$44,$C3295)&gt;0,"ITAU",IF(AND(TRIM(UPPER($I3295))="CONTRATUAL",ISNUMBER(SEARCH("INDIVIDUAL",SUBSTITUTE(UPPER($D3295)," ","")))),"PREMIUM FREE",""))))</f>
        <v/>
      </c>
    </row>
    <row r="3296">
      <c r="AC3296">
        <f>IF($C3296="","",IF(COUNTIF('Códigos Santander (ref)'!$A$2:$A$79,$C3296)&gt;0,"SANTANDER",IF(COUNTIF('Códigos Itaú (ref)'!$A$2:$A$44,$C3296)&gt;0,"ITAU",IF(AND(TRIM(UPPER($I3296))="CONTRATUAL",ISNUMBER(SEARCH("INDIVIDUAL",SUBSTITUTE(UPPER($D3296)," ","")))),"PREMIUM FREE",""))))</f>
        <v/>
      </c>
    </row>
    <row r="3297">
      <c r="AC3297">
        <f>IF($C3297="","",IF(COUNTIF('Códigos Santander (ref)'!$A$2:$A$79,$C3297)&gt;0,"SANTANDER",IF(COUNTIF('Códigos Itaú (ref)'!$A$2:$A$44,$C3297)&gt;0,"ITAU",IF(AND(TRIM(UPPER($I3297))="CONTRATUAL",ISNUMBER(SEARCH("INDIVIDUAL",SUBSTITUTE(UPPER($D3297)," ","")))),"PREMIUM FREE",""))))</f>
        <v/>
      </c>
    </row>
    <row r="3298">
      <c r="AC3298">
        <f>IF($C3298="","",IF(COUNTIF('Códigos Santander (ref)'!$A$2:$A$79,$C3298)&gt;0,"SANTANDER",IF(COUNTIF('Códigos Itaú (ref)'!$A$2:$A$44,$C3298)&gt;0,"ITAU",IF(AND(TRIM(UPPER($I3298))="CONTRATUAL",ISNUMBER(SEARCH("INDIVIDUAL",SUBSTITUTE(UPPER($D3298)," ","")))),"PREMIUM FREE",""))))</f>
        <v/>
      </c>
    </row>
    <row r="3299">
      <c r="AC3299">
        <f>IF($C3299="","",IF(COUNTIF('Códigos Santander (ref)'!$A$2:$A$79,$C3299)&gt;0,"SANTANDER",IF(COUNTIF('Códigos Itaú (ref)'!$A$2:$A$44,$C3299)&gt;0,"ITAU",IF(AND(TRIM(UPPER($I3299))="CONTRATUAL",ISNUMBER(SEARCH("INDIVIDUAL",SUBSTITUTE(UPPER($D3299)," ","")))),"PREMIUM FREE",""))))</f>
        <v/>
      </c>
    </row>
    <row r="3300">
      <c r="AC3300">
        <f>IF($C3300="","",IF(COUNTIF('Códigos Santander (ref)'!$A$2:$A$79,$C3300)&gt;0,"SANTANDER",IF(COUNTIF('Códigos Itaú (ref)'!$A$2:$A$44,$C3300)&gt;0,"ITAU",IF(AND(TRIM(UPPER($I3300))="CONTRATUAL",ISNUMBER(SEARCH("INDIVIDUAL",SUBSTITUTE(UPPER($D3300)," ","")))),"PREMIUM FREE",""))))</f>
        <v/>
      </c>
    </row>
    <row r="3301">
      <c r="AC3301">
        <f>IF($C3301="","",IF(COUNTIF('Códigos Santander (ref)'!$A$2:$A$79,$C3301)&gt;0,"SANTANDER",IF(COUNTIF('Códigos Itaú (ref)'!$A$2:$A$44,$C3301)&gt;0,"ITAU",IF(AND(TRIM(UPPER($I3301))="CONTRATUAL",ISNUMBER(SEARCH("INDIVIDUAL",SUBSTITUTE(UPPER($D3301)," ","")))),"PREMIUM FREE",""))))</f>
        <v/>
      </c>
    </row>
    <row r="3302">
      <c r="AC3302">
        <f>IF($C3302="","",IF(COUNTIF('Códigos Santander (ref)'!$A$2:$A$79,$C3302)&gt;0,"SANTANDER",IF(COUNTIF('Códigos Itaú (ref)'!$A$2:$A$44,$C3302)&gt;0,"ITAU",IF(AND(TRIM(UPPER($I3302))="CONTRATUAL",ISNUMBER(SEARCH("INDIVIDUAL",SUBSTITUTE(UPPER($D3302)," ","")))),"PREMIUM FREE",""))))</f>
        <v/>
      </c>
    </row>
    <row r="3303">
      <c r="AC3303">
        <f>IF($C3303="","",IF(COUNTIF('Códigos Santander (ref)'!$A$2:$A$79,$C3303)&gt;0,"SANTANDER",IF(COUNTIF('Códigos Itaú (ref)'!$A$2:$A$44,$C3303)&gt;0,"ITAU",IF(AND(TRIM(UPPER($I3303))="CONTRATUAL",ISNUMBER(SEARCH("INDIVIDUAL",SUBSTITUTE(UPPER($D3303)," ","")))),"PREMIUM FREE",""))))</f>
        <v/>
      </c>
    </row>
    <row r="3304">
      <c r="AC3304">
        <f>IF($C3304="","",IF(COUNTIF('Códigos Santander (ref)'!$A$2:$A$79,$C3304)&gt;0,"SANTANDER",IF(COUNTIF('Códigos Itaú (ref)'!$A$2:$A$44,$C3304)&gt;0,"ITAU",IF(AND(TRIM(UPPER($I3304))="CONTRATUAL",ISNUMBER(SEARCH("INDIVIDUAL",SUBSTITUTE(UPPER($D3304)," ","")))),"PREMIUM FREE",""))))</f>
        <v/>
      </c>
    </row>
    <row r="3305">
      <c r="AC3305">
        <f>IF($C3305="","",IF(COUNTIF('Códigos Santander (ref)'!$A$2:$A$79,$C3305)&gt;0,"SANTANDER",IF(COUNTIF('Códigos Itaú (ref)'!$A$2:$A$44,$C3305)&gt;0,"ITAU",IF(AND(TRIM(UPPER($I3305))="CONTRATUAL",ISNUMBER(SEARCH("INDIVIDUAL",SUBSTITUTE(UPPER($D3305)," ","")))),"PREMIUM FREE",""))))</f>
        <v/>
      </c>
    </row>
    <row r="3306">
      <c r="AC3306">
        <f>IF($C3306="","",IF(COUNTIF('Códigos Santander (ref)'!$A$2:$A$79,$C3306)&gt;0,"SANTANDER",IF(COUNTIF('Códigos Itaú (ref)'!$A$2:$A$44,$C3306)&gt;0,"ITAU",IF(AND(TRIM(UPPER($I3306))="CONTRATUAL",ISNUMBER(SEARCH("INDIVIDUAL",SUBSTITUTE(UPPER($D3306)," ","")))),"PREMIUM FREE",""))))</f>
        <v/>
      </c>
    </row>
    <row r="3307">
      <c r="AC3307">
        <f>IF($C3307="","",IF(COUNTIF('Códigos Santander (ref)'!$A$2:$A$79,$C3307)&gt;0,"SANTANDER",IF(COUNTIF('Códigos Itaú (ref)'!$A$2:$A$44,$C3307)&gt;0,"ITAU",IF(AND(TRIM(UPPER($I3307))="CONTRATUAL",ISNUMBER(SEARCH("INDIVIDUAL",SUBSTITUTE(UPPER($D3307)," ","")))),"PREMIUM FREE",""))))</f>
        <v/>
      </c>
    </row>
    <row r="3308">
      <c r="AC3308">
        <f>IF($C3308="","",IF(COUNTIF('Códigos Santander (ref)'!$A$2:$A$79,$C3308)&gt;0,"SANTANDER",IF(COUNTIF('Códigos Itaú (ref)'!$A$2:$A$44,$C3308)&gt;0,"ITAU",IF(AND(TRIM(UPPER($I3308))="CONTRATUAL",ISNUMBER(SEARCH("INDIVIDUAL",SUBSTITUTE(UPPER($D3308)," ","")))),"PREMIUM FREE",""))))</f>
        <v/>
      </c>
    </row>
    <row r="3309">
      <c r="AC3309">
        <f>IF($C3309="","",IF(COUNTIF('Códigos Santander (ref)'!$A$2:$A$79,$C3309)&gt;0,"SANTANDER",IF(COUNTIF('Códigos Itaú (ref)'!$A$2:$A$44,$C3309)&gt;0,"ITAU",IF(AND(TRIM(UPPER($I3309))="CONTRATUAL",ISNUMBER(SEARCH("INDIVIDUAL",SUBSTITUTE(UPPER($D3309)," ","")))),"PREMIUM FREE",""))))</f>
        <v/>
      </c>
    </row>
    <row r="3310">
      <c r="AC3310">
        <f>IF($C3310="","",IF(COUNTIF('Códigos Santander (ref)'!$A$2:$A$79,$C3310)&gt;0,"SANTANDER",IF(COUNTIF('Códigos Itaú (ref)'!$A$2:$A$44,$C3310)&gt;0,"ITAU",IF(AND(TRIM(UPPER($I3310))="CONTRATUAL",ISNUMBER(SEARCH("INDIVIDUAL",SUBSTITUTE(UPPER($D3310)," ","")))),"PREMIUM FREE",""))))</f>
        <v/>
      </c>
    </row>
    <row r="3311">
      <c r="AC3311">
        <f>IF($C3311="","",IF(COUNTIF('Códigos Santander (ref)'!$A$2:$A$79,$C3311)&gt;0,"SANTANDER",IF(COUNTIF('Códigos Itaú (ref)'!$A$2:$A$44,$C3311)&gt;0,"ITAU",IF(AND(TRIM(UPPER($I3311))="CONTRATUAL",ISNUMBER(SEARCH("INDIVIDUAL",SUBSTITUTE(UPPER($D3311)," ","")))),"PREMIUM FREE",""))))</f>
        <v/>
      </c>
    </row>
    <row r="3312">
      <c r="AC3312">
        <f>IF($C3312="","",IF(COUNTIF('Códigos Santander (ref)'!$A$2:$A$79,$C3312)&gt;0,"SANTANDER",IF(COUNTIF('Códigos Itaú (ref)'!$A$2:$A$44,$C3312)&gt;0,"ITAU",IF(AND(TRIM(UPPER($I3312))="CONTRATUAL",ISNUMBER(SEARCH("INDIVIDUAL",SUBSTITUTE(UPPER($D3312)," ","")))),"PREMIUM FREE",""))))</f>
        <v/>
      </c>
    </row>
    <row r="3313">
      <c r="AC3313">
        <f>IF($C3313="","",IF(COUNTIF('Códigos Santander (ref)'!$A$2:$A$79,$C3313)&gt;0,"SANTANDER",IF(COUNTIF('Códigos Itaú (ref)'!$A$2:$A$44,$C3313)&gt;0,"ITAU",IF(AND(TRIM(UPPER($I3313))="CONTRATUAL",ISNUMBER(SEARCH("INDIVIDUAL",SUBSTITUTE(UPPER($D3313)," ","")))),"PREMIUM FREE",""))))</f>
        <v/>
      </c>
    </row>
    <row r="3314">
      <c r="AC3314">
        <f>IF($C3314="","",IF(COUNTIF('Códigos Santander (ref)'!$A$2:$A$79,$C3314)&gt;0,"SANTANDER",IF(COUNTIF('Códigos Itaú (ref)'!$A$2:$A$44,$C3314)&gt;0,"ITAU",IF(AND(TRIM(UPPER($I3314))="CONTRATUAL",ISNUMBER(SEARCH("INDIVIDUAL",SUBSTITUTE(UPPER($D3314)," ","")))),"PREMIUM FREE",""))))</f>
        <v/>
      </c>
    </row>
    <row r="3315">
      <c r="AC3315">
        <f>IF($C3315="","",IF(COUNTIF('Códigos Santander (ref)'!$A$2:$A$79,$C3315)&gt;0,"SANTANDER",IF(COUNTIF('Códigos Itaú (ref)'!$A$2:$A$44,$C3315)&gt;0,"ITAU",IF(AND(TRIM(UPPER($I3315))="CONTRATUAL",ISNUMBER(SEARCH("INDIVIDUAL",SUBSTITUTE(UPPER($D3315)," ","")))),"PREMIUM FREE",""))))</f>
        <v/>
      </c>
    </row>
    <row r="3316">
      <c r="AC3316">
        <f>IF($C3316="","",IF(COUNTIF('Códigos Santander (ref)'!$A$2:$A$79,$C3316)&gt;0,"SANTANDER",IF(COUNTIF('Códigos Itaú (ref)'!$A$2:$A$44,$C3316)&gt;0,"ITAU",IF(AND(TRIM(UPPER($I3316))="CONTRATUAL",ISNUMBER(SEARCH("INDIVIDUAL",SUBSTITUTE(UPPER($D3316)," ","")))),"PREMIUM FREE",""))))</f>
        <v/>
      </c>
    </row>
    <row r="3317">
      <c r="AC3317">
        <f>IF($C3317="","",IF(COUNTIF('Códigos Santander (ref)'!$A$2:$A$79,$C3317)&gt;0,"SANTANDER",IF(COUNTIF('Códigos Itaú (ref)'!$A$2:$A$44,$C3317)&gt;0,"ITAU",IF(AND(TRIM(UPPER($I3317))="CONTRATUAL",ISNUMBER(SEARCH("INDIVIDUAL",SUBSTITUTE(UPPER($D3317)," ","")))),"PREMIUM FREE",""))))</f>
        <v/>
      </c>
    </row>
    <row r="3318">
      <c r="AC3318">
        <f>IF($C3318="","",IF(COUNTIF('Códigos Santander (ref)'!$A$2:$A$79,$C3318)&gt;0,"SANTANDER",IF(COUNTIF('Códigos Itaú (ref)'!$A$2:$A$44,$C3318)&gt;0,"ITAU",IF(AND(TRIM(UPPER($I3318))="CONTRATUAL",ISNUMBER(SEARCH("INDIVIDUAL",SUBSTITUTE(UPPER($D3318)," ","")))),"PREMIUM FREE",""))))</f>
        <v/>
      </c>
    </row>
    <row r="3319">
      <c r="AC3319">
        <f>IF($C3319="","",IF(COUNTIF('Códigos Santander (ref)'!$A$2:$A$79,$C3319)&gt;0,"SANTANDER",IF(COUNTIF('Códigos Itaú (ref)'!$A$2:$A$44,$C3319)&gt;0,"ITAU",IF(AND(TRIM(UPPER($I3319))="CONTRATUAL",ISNUMBER(SEARCH("INDIVIDUAL",SUBSTITUTE(UPPER($D3319)," ","")))),"PREMIUM FREE",""))))</f>
        <v/>
      </c>
    </row>
    <row r="3320">
      <c r="AC3320">
        <f>IF($C3320="","",IF(COUNTIF('Códigos Santander (ref)'!$A$2:$A$79,$C3320)&gt;0,"SANTANDER",IF(COUNTIF('Códigos Itaú (ref)'!$A$2:$A$44,$C3320)&gt;0,"ITAU",IF(AND(TRIM(UPPER($I3320))="CONTRATUAL",ISNUMBER(SEARCH("INDIVIDUAL",SUBSTITUTE(UPPER($D3320)," ","")))),"PREMIUM FREE",""))))</f>
        <v/>
      </c>
    </row>
    <row r="3321">
      <c r="AC3321">
        <f>IF($C3321="","",IF(COUNTIF('Códigos Santander (ref)'!$A$2:$A$79,$C3321)&gt;0,"SANTANDER",IF(COUNTIF('Códigos Itaú (ref)'!$A$2:$A$44,$C3321)&gt;0,"ITAU",IF(AND(TRIM(UPPER($I3321))="CONTRATUAL",ISNUMBER(SEARCH("INDIVIDUAL",SUBSTITUTE(UPPER($D3321)," ","")))),"PREMIUM FREE",""))))</f>
        <v/>
      </c>
    </row>
    <row r="3322">
      <c r="AC3322">
        <f>IF($C3322="","",IF(COUNTIF('Códigos Santander (ref)'!$A$2:$A$79,$C3322)&gt;0,"SANTANDER",IF(COUNTIF('Códigos Itaú (ref)'!$A$2:$A$44,$C3322)&gt;0,"ITAU",IF(AND(TRIM(UPPER($I3322))="CONTRATUAL",ISNUMBER(SEARCH("INDIVIDUAL",SUBSTITUTE(UPPER($D3322)," ","")))),"PREMIUM FREE",""))))</f>
        <v/>
      </c>
    </row>
    <row r="3323">
      <c r="AC3323">
        <f>IF($C3323="","",IF(COUNTIF('Códigos Santander (ref)'!$A$2:$A$79,$C3323)&gt;0,"SANTANDER",IF(COUNTIF('Códigos Itaú (ref)'!$A$2:$A$44,$C3323)&gt;0,"ITAU",IF(AND(TRIM(UPPER($I3323))="CONTRATUAL",ISNUMBER(SEARCH("INDIVIDUAL",SUBSTITUTE(UPPER($D3323)," ","")))),"PREMIUM FREE",""))))</f>
        <v/>
      </c>
    </row>
    <row r="3324">
      <c r="AC3324">
        <f>IF($C3324="","",IF(COUNTIF('Códigos Santander (ref)'!$A$2:$A$79,$C3324)&gt;0,"SANTANDER",IF(COUNTIF('Códigos Itaú (ref)'!$A$2:$A$44,$C3324)&gt;0,"ITAU",IF(AND(TRIM(UPPER($I3324))="CONTRATUAL",ISNUMBER(SEARCH("INDIVIDUAL",SUBSTITUTE(UPPER($D3324)," ","")))),"PREMIUM FREE",""))))</f>
        <v/>
      </c>
    </row>
    <row r="3325">
      <c r="AC3325">
        <f>IF($C3325="","",IF(COUNTIF('Códigos Santander (ref)'!$A$2:$A$79,$C3325)&gt;0,"SANTANDER",IF(COUNTIF('Códigos Itaú (ref)'!$A$2:$A$44,$C3325)&gt;0,"ITAU",IF(AND(TRIM(UPPER($I3325))="CONTRATUAL",ISNUMBER(SEARCH("INDIVIDUAL",SUBSTITUTE(UPPER($D3325)," ","")))),"PREMIUM FREE",""))))</f>
        <v/>
      </c>
    </row>
    <row r="3326">
      <c r="AC3326">
        <f>IF($C3326="","",IF(COUNTIF('Códigos Santander (ref)'!$A$2:$A$79,$C3326)&gt;0,"SANTANDER",IF(COUNTIF('Códigos Itaú (ref)'!$A$2:$A$44,$C3326)&gt;0,"ITAU",IF(AND(TRIM(UPPER($I3326))="CONTRATUAL",ISNUMBER(SEARCH("INDIVIDUAL",SUBSTITUTE(UPPER($D3326)," ","")))),"PREMIUM FREE",""))))</f>
        <v/>
      </c>
    </row>
    <row r="3327">
      <c r="AC3327">
        <f>IF($C3327="","",IF(COUNTIF('Códigos Santander (ref)'!$A$2:$A$79,$C3327)&gt;0,"SANTANDER",IF(COUNTIF('Códigos Itaú (ref)'!$A$2:$A$44,$C3327)&gt;0,"ITAU",IF(AND(TRIM(UPPER($I3327))="CONTRATUAL",ISNUMBER(SEARCH("INDIVIDUAL",SUBSTITUTE(UPPER($D3327)," ","")))),"PREMIUM FREE",""))))</f>
        <v/>
      </c>
    </row>
    <row r="3328">
      <c r="AC3328">
        <f>IF($C3328="","",IF(COUNTIF('Códigos Santander (ref)'!$A$2:$A$79,$C3328)&gt;0,"SANTANDER",IF(COUNTIF('Códigos Itaú (ref)'!$A$2:$A$44,$C3328)&gt;0,"ITAU",IF(AND(TRIM(UPPER($I3328))="CONTRATUAL",ISNUMBER(SEARCH("INDIVIDUAL",SUBSTITUTE(UPPER($D3328)," ","")))),"PREMIUM FREE",""))))</f>
        <v/>
      </c>
    </row>
    <row r="3329">
      <c r="AC3329">
        <f>IF($C3329="","",IF(COUNTIF('Códigos Santander (ref)'!$A$2:$A$79,$C3329)&gt;0,"SANTANDER",IF(COUNTIF('Códigos Itaú (ref)'!$A$2:$A$44,$C3329)&gt;0,"ITAU",IF(AND(TRIM(UPPER($I3329))="CONTRATUAL",ISNUMBER(SEARCH("INDIVIDUAL",SUBSTITUTE(UPPER($D3329)," ","")))),"PREMIUM FREE",""))))</f>
        <v/>
      </c>
    </row>
    <row r="3330">
      <c r="AC3330">
        <f>IF($C3330="","",IF(COUNTIF('Códigos Santander (ref)'!$A$2:$A$79,$C3330)&gt;0,"SANTANDER",IF(COUNTIF('Códigos Itaú (ref)'!$A$2:$A$44,$C3330)&gt;0,"ITAU",IF(AND(TRIM(UPPER($I3330))="CONTRATUAL",ISNUMBER(SEARCH("INDIVIDUAL",SUBSTITUTE(UPPER($D3330)," ","")))),"PREMIUM FREE",""))))</f>
        <v/>
      </c>
    </row>
    <row r="3331">
      <c r="AC3331">
        <f>IF($C3331="","",IF(COUNTIF('Códigos Santander (ref)'!$A$2:$A$79,$C3331)&gt;0,"SANTANDER",IF(COUNTIF('Códigos Itaú (ref)'!$A$2:$A$44,$C3331)&gt;0,"ITAU",IF(AND(TRIM(UPPER($I3331))="CONTRATUAL",ISNUMBER(SEARCH("INDIVIDUAL",SUBSTITUTE(UPPER($D3331)," ","")))),"PREMIUM FREE",""))))</f>
        <v/>
      </c>
    </row>
    <row r="3332">
      <c r="AC3332">
        <f>IF($C3332="","",IF(COUNTIF('Códigos Santander (ref)'!$A$2:$A$79,$C3332)&gt;0,"SANTANDER",IF(COUNTIF('Códigos Itaú (ref)'!$A$2:$A$44,$C3332)&gt;0,"ITAU",IF(AND(TRIM(UPPER($I3332))="CONTRATUAL",ISNUMBER(SEARCH("INDIVIDUAL",SUBSTITUTE(UPPER($D3332)," ","")))),"PREMIUM FREE",""))))</f>
        <v/>
      </c>
    </row>
    <row r="3333">
      <c r="AC3333">
        <f>IF($C3333="","",IF(COUNTIF('Códigos Santander (ref)'!$A$2:$A$79,$C3333)&gt;0,"SANTANDER",IF(COUNTIF('Códigos Itaú (ref)'!$A$2:$A$44,$C3333)&gt;0,"ITAU",IF(AND(TRIM(UPPER($I3333))="CONTRATUAL",ISNUMBER(SEARCH("INDIVIDUAL",SUBSTITUTE(UPPER($D3333)," ","")))),"PREMIUM FREE",""))))</f>
        <v/>
      </c>
    </row>
    <row r="3334">
      <c r="AC3334">
        <f>IF($C3334="","",IF(COUNTIF('Códigos Santander (ref)'!$A$2:$A$79,$C3334)&gt;0,"SANTANDER",IF(COUNTIF('Códigos Itaú (ref)'!$A$2:$A$44,$C3334)&gt;0,"ITAU",IF(AND(TRIM(UPPER($I3334))="CONTRATUAL",ISNUMBER(SEARCH("INDIVIDUAL",SUBSTITUTE(UPPER($D3334)," ","")))),"PREMIUM FREE",""))))</f>
        <v/>
      </c>
    </row>
    <row r="3335">
      <c r="AC3335">
        <f>IF($C3335="","",IF(COUNTIF('Códigos Santander (ref)'!$A$2:$A$79,$C3335)&gt;0,"SANTANDER",IF(COUNTIF('Códigos Itaú (ref)'!$A$2:$A$44,$C3335)&gt;0,"ITAU",IF(AND(TRIM(UPPER($I3335))="CONTRATUAL",ISNUMBER(SEARCH("INDIVIDUAL",SUBSTITUTE(UPPER($D3335)," ","")))),"PREMIUM FREE",""))))</f>
        <v/>
      </c>
    </row>
    <row r="3336">
      <c r="AC3336">
        <f>IF($C3336="","",IF(COUNTIF('Códigos Santander (ref)'!$A$2:$A$79,$C3336)&gt;0,"SANTANDER",IF(COUNTIF('Códigos Itaú (ref)'!$A$2:$A$44,$C3336)&gt;0,"ITAU",IF(AND(TRIM(UPPER($I3336))="CONTRATUAL",ISNUMBER(SEARCH("INDIVIDUAL",SUBSTITUTE(UPPER($D3336)," ","")))),"PREMIUM FREE",""))))</f>
        <v/>
      </c>
    </row>
    <row r="3337">
      <c r="AC3337">
        <f>IF($C3337="","",IF(COUNTIF('Códigos Santander (ref)'!$A$2:$A$79,$C3337)&gt;0,"SANTANDER",IF(COUNTIF('Códigos Itaú (ref)'!$A$2:$A$44,$C3337)&gt;0,"ITAU",IF(AND(TRIM(UPPER($I3337))="CONTRATUAL",ISNUMBER(SEARCH("INDIVIDUAL",SUBSTITUTE(UPPER($D3337)," ","")))),"PREMIUM FREE",""))))</f>
        <v/>
      </c>
    </row>
    <row r="3338">
      <c r="AC3338">
        <f>IF($C3338="","",IF(COUNTIF('Códigos Santander (ref)'!$A$2:$A$79,$C3338)&gt;0,"SANTANDER",IF(COUNTIF('Códigos Itaú (ref)'!$A$2:$A$44,$C3338)&gt;0,"ITAU",IF(AND(TRIM(UPPER($I3338))="CONTRATUAL",ISNUMBER(SEARCH("INDIVIDUAL",SUBSTITUTE(UPPER($D3338)," ","")))),"PREMIUM FREE",""))))</f>
        <v/>
      </c>
    </row>
    <row r="3339">
      <c r="AC3339">
        <f>IF($C3339="","",IF(COUNTIF('Códigos Santander (ref)'!$A$2:$A$79,$C3339)&gt;0,"SANTANDER",IF(COUNTIF('Códigos Itaú (ref)'!$A$2:$A$44,$C3339)&gt;0,"ITAU",IF(AND(TRIM(UPPER($I3339))="CONTRATUAL",ISNUMBER(SEARCH("INDIVIDUAL",SUBSTITUTE(UPPER($D3339)," ","")))),"PREMIUM FREE",""))))</f>
        <v/>
      </c>
    </row>
    <row r="3340">
      <c r="AC3340">
        <f>IF($C3340="","",IF(COUNTIF('Códigos Santander (ref)'!$A$2:$A$79,$C3340)&gt;0,"SANTANDER",IF(COUNTIF('Códigos Itaú (ref)'!$A$2:$A$44,$C3340)&gt;0,"ITAU",IF(AND(TRIM(UPPER($I3340))="CONTRATUAL",ISNUMBER(SEARCH("INDIVIDUAL",SUBSTITUTE(UPPER($D3340)," ","")))),"PREMIUM FREE",""))))</f>
        <v/>
      </c>
    </row>
    <row r="3341">
      <c r="AC3341">
        <f>IF($C3341="","",IF(COUNTIF('Códigos Santander (ref)'!$A$2:$A$79,$C3341)&gt;0,"SANTANDER",IF(COUNTIF('Códigos Itaú (ref)'!$A$2:$A$44,$C3341)&gt;0,"ITAU",IF(AND(TRIM(UPPER($I3341))="CONTRATUAL",ISNUMBER(SEARCH("INDIVIDUAL",SUBSTITUTE(UPPER($D3341)," ","")))),"PREMIUM FREE",""))))</f>
        <v/>
      </c>
    </row>
    <row r="3342">
      <c r="AC3342">
        <f>IF($C3342="","",IF(COUNTIF('Códigos Santander (ref)'!$A$2:$A$79,$C3342)&gt;0,"SANTANDER",IF(COUNTIF('Códigos Itaú (ref)'!$A$2:$A$44,$C3342)&gt;0,"ITAU",IF(AND(TRIM(UPPER($I3342))="CONTRATUAL",ISNUMBER(SEARCH("INDIVIDUAL",SUBSTITUTE(UPPER($D3342)," ","")))),"PREMIUM FREE",""))))</f>
        <v/>
      </c>
    </row>
    <row r="3343">
      <c r="AC3343">
        <f>IF($C3343="","",IF(COUNTIF('Códigos Santander (ref)'!$A$2:$A$79,$C3343)&gt;0,"SANTANDER",IF(COUNTIF('Códigos Itaú (ref)'!$A$2:$A$44,$C3343)&gt;0,"ITAU",IF(AND(TRIM(UPPER($I3343))="CONTRATUAL",ISNUMBER(SEARCH("INDIVIDUAL",SUBSTITUTE(UPPER($D3343)," ","")))),"PREMIUM FREE",""))))</f>
        <v/>
      </c>
    </row>
    <row r="3344">
      <c r="AC3344">
        <f>IF($C3344="","",IF(COUNTIF('Códigos Santander (ref)'!$A$2:$A$79,$C3344)&gt;0,"SANTANDER",IF(COUNTIF('Códigos Itaú (ref)'!$A$2:$A$44,$C3344)&gt;0,"ITAU",IF(AND(TRIM(UPPER($I3344))="CONTRATUAL",ISNUMBER(SEARCH("INDIVIDUAL",SUBSTITUTE(UPPER($D3344)," ","")))),"PREMIUM FREE",""))))</f>
        <v/>
      </c>
    </row>
    <row r="3345">
      <c r="AC3345">
        <f>IF($C3345="","",IF(COUNTIF('Códigos Santander (ref)'!$A$2:$A$79,$C3345)&gt;0,"SANTANDER",IF(COUNTIF('Códigos Itaú (ref)'!$A$2:$A$44,$C3345)&gt;0,"ITAU",IF(AND(TRIM(UPPER($I3345))="CONTRATUAL",ISNUMBER(SEARCH("INDIVIDUAL",SUBSTITUTE(UPPER($D3345)," ","")))),"PREMIUM FREE",""))))</f>
        <v/>
      </c>
    </row>
    <row r="3346">
      <c r="AC3346">
        <f>IF($C3346="","",IF(COUNTIF('Códigos Santander (ref)'!$A$2:$A$79,$C3346)&gt;0,"SANTANDER",IF(COUNTIF('Códigos Itaú (ref)'!$A$2:$A$44,$C3346)&gt;0,"ITAU",IF(AND(TRIM(UPPER($I3346))="CONTRATUAL",ISNUMBER(SEARCH("INDIVIDUAL",SUBSTITUTE(UPPER($D3346)," ","")))),"PREMIUM FREE",""))))</f>
        <v/>
      </c>
    </row>
    <row r="3347">
      <c r="AC3347">
        <f>IF($C3347="","",IF(COUNTIF('Códigos Santander (ref)'!$A$2:$A$79,$C3347)&gt;0,"SANTANDER",IF(COUNTIF('Códigos Itaú (ref)'!$A$2:$A$44,$C3347)&gt;0,"ITAU",IF(AND(TRIM(UPPER($I3347))="CONTRATUAL",ISNUMBER(SEARCH("INDIVIDUAL",SUBSTITUTE(UPPER($D3347)," ","")))),"PREMIUM FREE",""))))</f>
        <v/>
      </c>
    </row>
    <row r="3348">
      <c r="AC3348">
        <f>IF($C3348="","",IF(COUNTIF('Códigos Santander (ref)'!$A$2:$A$79,$C3348)&gt;0,"SANTANDER",IF(COUNTIF('Códigos Itaú (ref)'!$A$2:$A$44,$C3348)&gt;0,"ITAU",IF(AND(TRIM(UPPER($I3348))="CONTRATUAL",ISNUMBER(SEARCH("INDIVIDUAL",SUBSTITUTE(UPPER($D3348)," ","")))),"PREMIUM FREE",""))))</f>
        <v/>
      </c>
    </row>
    <row r="3349">
      <c r="AC3349">
        <f>IF($C3349="","",IF(COUNTIF('Códigos Santander (ref)'!$A$2:$A$79,$C3349)&gt;0,"SANTANDER",IF(COUNTIF('Códigos Itaú (ref)'!$A$2:$A$44,$C3349)&gt;0,"ITAU",IF(AND(TRIM(UPPER($I3349))="CONTRATUAL",ISNUMBER(SEARCH("INDIVIDUAL",SUBSTITUTE(UPPER($D3349)," ","")))),"PREMIUM FREE",""))))</f>
        <v/>
      </c>
    </row>
    <row r="3350">
      <c r="AC3350">
        <f>IF($C3350="","",IF(COUNTIF('Códigos Santander (ref)'!$A$2:$A$79,$C3350)&gt;0,"SANTANDER",IF(COUNTIF('Códigos Itaú (ref)'!$A$2:$A$44,$C3350)&gt;0,"ITAU",IF(AND(TRIM(UPPER($I3350))="CONTRATUAL",ISNUMBER(SEARCH("INDIVIDUAL",SUBSTITUTE(UPPER($D3350)," ","")))),"PREMIUM FREE",""))))</f>
        <v/>
      </c>
    </row>
    <row r="3351">
      <c r="AC3351">
        <f>IF($C3351="","",IF(COUNTIF('Códigos Santander (ref)'!$A$2:$A$79,$C3351)&gt;0,"SANTANDER",IF(COUNTIF('Códigos Itaú (ref)'!$A$2:$A$44,$C3351)&gt;0,"ITAU",IF(AND(TRIM(UPPER($I3351))="CONTRATUAL",ISNUMBER(SEARCH("INDIVIDUAL",SUBSTITUTE(UPPER($D3351)," ","")))),"PREMIUM FREE",""))))</f>
        <v/>
      </c>
    </row>
    <row r="3352">
      <c r="AC3352">
        <f>IF($C3352="","",IF(COUNTIF('Códigos Santander (ref)'!$A$2:$A$79,$C3352)&gt;0,"SANTANDER",IF(COUNTIF('Códigos Itaú (ref)'!$A$2:$A$44,$C3352)&gt;0,"ITAU",IF(AND(TRIM(UPPER($I3352))="CONTRATUAL",ISNUMBER(SEARCH("INDIVIDUAL",SUBSTITUTE(UPPER($D3352)," ","")))),"PREMIUM FREE",""))))</f>
        <v/>
      </c>
    </row>
    <row r="3353">
      <c r="AC3353">
        <f>IF($C3353="","",IF(COUNTIF('Códigos Santander (ref)'!$A$2:$A$79,$C3353)&gt;0,"SANTANDER",IF(COUNTIF('Códigos Itaú (ref)'!$A$2:$A$44,$C3353)&gt;0,"ITAU",IF(AND(TRIM(UPPER($I3353))="CONTRATUAL",ISNUMBER(SEARCH("INDIVIDUAL",SUBSTITUTE(UPPER($D3353)," ","")))),"PREMIUM FREE",""))))</f>
        <v/>
      </c>
    </row>
    <row r="3354">
      <c r="AC3354">
        <f>IF($C3354="","",IF(COUNTIF('Códigos Santander (ref)'!$A$2:$A$79,$C3354)&gt;0,"SANTANDER",IF(COUNTIF('Códigos Itaú (ref)'!$A$2:$A$44,$C3354)&gt;0,"ITAU",IF(AND(TRIM(UPPER($I3354))="CONTRATUAL",ISNUMBER(SEARCH("INDIVIDUAL",SUBSTITUTE(UPPER($D3354)," ","")))),"PREMIUM FREE",""))))</f>
        <v/>
      </c>
    </row>
    <row r="3355">
      <c r="AC3355">
        <f>IF($C3355="","",IF(COUNTIF('Códigos Santander (ref)'!$A$2:$A$79,$C3355)&gt;0,"SANTANDER",IF(COUNTIF('Códigos Itaú (ref)'!$A$2:$A$44,$C3355)&gt;0,"ITAU",IF(AND(TRIM(UPPER($I3355))="CONTRATUAL",ISNUMBER(SEARCH("INDIVIDUAL",SUBSTITUTE(UPPER($D3355)," ","")))),"PREMIUM FREE",""))))</f>
        <v/>
      </c>
    </row>
    <row r="3356">
      <c r="AC3356">
        <f>IF($C3356="","",IF(COUNTIF('Códigos Santander (ref)'!$A$2:$A$79,$C3356)&gt;0,"SANTANDER",IF(COUNTIF('Códigos Itaú (ref)'!$A$2:$A$44,$C3356)&gt;0,"ITAU",IF(AND(TRIM(UPPER($I3356))="CONTRATUAL",ISNUMBER(SEARCH("INDIVIDUAL",SUBSTITUTE(UPPER($D3356)," ","")))),"PREMIUM FREE",""))))</f>
        <v/>
      </c>
    </row>
    <row r="3357">
      <c r="AC3357">
        <f>IF($C3357="","",IF(COUNTIF('Códigos Santander (ref)'!$A$2:$A$79,$C3357)&gt;0,"SANTANDER",IF(COUNTIF('Códigos Itaú (ref)'!$A$2:$A$44,$C3357)&gt;0,"ITAU",IF(AND(TRIM(UPPER($I3357))="CONTRATUAL",ISNUMBER(SEARCH("INDIVIDUAL",SUBSTITUTE(UPPER($D3357)," ","")))),"PREMIUM FREE",""))))</f>
        <v/>
      </c>
    </row>
    <row r="3358">
      <c r="AC3358">
        <f>IF($C3358="","",IF(COUNTIF('Códigos Santander (ref)'!$A$2:$A$79,$C3358)&gt;0,"SANTANDER",IF(COUNTIF('Códigos Itaú (ref)'!$A$2:$A$44,$C3358)&gt;0,"ITAU",IF(AND(TRIM(UPPER($I3358))="CONTRATUAL",ISNUMBER(SEARCH("INDIVIDUAL",SUBSTITUTE(UPPER($D3358)," ","")))),"PREMIUM FREE",""))))</f>
        <v/>
      </c>
    </row>
    <row r="3359">
      <c r="AC3359">
        <f>IF($C3359="","",IF(COUNTIF('Códigos Santander (ref)'!$A$2:$A$79,$C3359)&gt;0,"SANTANDER",IF(COUNTIF('Códigos Itaú (ref)'!$A$2:$A$44,$C3359)&gt;0,"ITAU",IF(AND(TRIM(UPPER($I3359))="CONTRATUAL",ISNUMBER(SEARCH("INDIVIDUAL",SUBSTITUTE(UPPER($D3359)," ","")))),"PREMIUM FREE",""))))</f>
        <v/>
      </c>
    </row>
    <row r="3360">
      <c r="AC3360">
        <f>IF($C3360="","",IF(COUNTIF('Códigos Santander (ref)'!$A$2:$A$79,$C3360)&gt;0,"SANTANDER",IF(COUNTIF('Códigos Itaú (ref)'!$A$2:$A$44,$C3360)&gt;0,"ITAU",IF(AND(TRIM(UPPER($I3360))="CONTRATUAL",ISNUMBER(SEARCH("INDIVIDUAL",SUBSTITUTE(UPPER($D3360)," ","")))),"PREMIUM FREE",""))))</f>
        <v/>
      </c>
    </row>
    <row r="3361">
      <c r="AC3361">
        <f>IF($C3361="","",IF(COUNTIF('Códigos Santander (ref)'!$A$2:$A$79,$C3361)&gt;0,"SANTANDER",IF(COUNTIF('Códigos Itaú (ref)'!$A$2:$A$44,$C3361)&gt;0,"ITAU",IF(AND(TRIM(UPPER($I3361))="CONTRATUAL",ISNUMBER(SEARCH("INDIVIDUAL",SUBSTITUTE(UPPER($D3361)," ","")))),"PREMIUM FREE",""))))</f>
        <v/>
      </c>
    </row>
    <row r="3362">
      <c r="AC3362">
        <f>IF($C3362="","",IF(COUNTIF('Códigos Santander (ref)'!$A$2:$A$79,$C3362)&gt;0,"SANTANDER",IF(COUNTIF('Códigos Itaú (ref)'!$A$2:$A$44,$C3362)&gt;0,"ITAU",IF(AND(TRIM(UPPER($I3362))="CONTRATUAL",ISNUMBER(SEARCH("INDIVIDUAL",SUBSTITUTE(UPPER($D3362)," ","")))),"PREMIUM FREE",""))))</f>
        <v/>
      </c>
    </row>
    <row r="3363">
      <c r="AC3363">
        <f>IF($C3363="","",IF(COUNTIF('Códigos Santander (ref)'!$A$2:$A$79,$C3363)&gt;0,"SANTANDER",IF(COUNTIF('Códigos Itaú (ref)'!$A$2:$A$44,$C3363)&gt;0,"ITAU",IF(AND(TRIM(UPPER($I3363))="CONTRATUAL",ISNUMBER(SEARCH("INDIVIDUAL",SUBSTITUTE(UPPER($D3363)," ","")))),"PREMIUM FREE",""))))</f>
        <v/>
      </c>
    </row>
    <row r="3364">
      <c r="AC3364">
        <f>IF($C3364="","",IF(COUNTIF('Códigos Santander (ref)'!$A$2:$A$79,$C3364)&gt;0,"SANTANDER",IF(COUNTIF('Códigos Itaú (ref)'!$A$2:$A$44,$C3364)&gt;0,"ITAU",IF(AND(TRIM(UPPER($I3364))="CONTRATUAL",ISNUMBER(SEARCH("INDIVIDUAL",SUBSTITUTE(UPPER($D3364)," ","")))),"PREMIUM FREE",""))))</f>
        <v/>
      </c>
    </row>
    <row r="3365">
      <c r="AC3365">
        <f>IF($C3365="","",IF(COUNTIF('Códigos Santander (ref)'!$A$2:$A$79,$C3365)&gt;0,"SANTANDER",IF(COUNTIF('Códigos Itaú (ref)'!$A$2:$A$44,$C3365)&gt;0,"ITAU",IF(AND(TRIM(UPPER($I3365))="CONTRATUAL",ISNUMBER(SEARCH("INDIVIDUAL",SUBSTITUTE(UPPER($D3365)," ","")))),"PREMIUM FREE",""))))</f>
        <v/>
      </c>
    </row>
    <row r="3366">
      <c r="AC3366">
        <f>IF($C3366="","",IF(COUNTIF('Códigos Santander (ref)'!$A$2:$A$79,$C3366)&gt;0,"SANTANDER",IF(COUNTIF('Códigos Itaú (ref)'!$A$2:$A$44,$C3366)&gt;0,"ITAU",IF(AND(TRIM(UPPER($I3366))="CONTRATUAL",ISNUMBER(SEARCH("INDIVIDUAL",SUBSTITUTE(UPPER($D3366)," ","")))),"PREMIUM FREE",""))))</f>
        <v/>
      </c>
    </row>
    <row r="3367">
      <c r="AC3367">
        <f>IF($C3367="","",IF(COUNTIF('Códigos Santander (ref)'!$A$2:$A$79,$C3367)&gt;0,"SANTANDER",IF(COUNTIF('Códigos Itaú (ref)'!$A$2:$A$44,$C3367)&gt;0,"ITAU",IF(AND(TRIM(UPPER($I3367))="CONTRATUAL",ISNUMBER(SEARCH("INDIVIDUAL",SUBSTITUTE(UPPER($D3367)," ","")))),"PREMIUM FREE",""))))</f>
        <v/>
      </c>
    </row>
    <row r="3368">
      <c r="AC3368">
        <f>IF($C3368="","",IF(COUNTIF('Códigos Santander (ref)'!$A$2:$A$79,$C3368)&gt;0,"SANTANDER",IF(COUNTIF('Códigos Itaú (ref)'!$A$2:$A$44,$C3368)&gt;0,"ITAU",IF(AND(TRIM(UPPER($I3368))="CONTRATUAL",ISNUMBER(SEARCH("INDIVIDUAL",SUBSTITUTE(UPPER($D3368)," ","")))),"PREMIUM FREE",""))))</f>
        <v/>
      </c>
    </row>
    <row r="3369">
      <c r="AC3369">
        <f>IF($C3369="","",IF(COUNTIF('Códigos Santander (ref)'!$A$2:$A$79,$C3369)&gt;0,"SANTANDER",IF(COUNTIF('Códigos Itaú (ref)'!$A$2:$A$44,$C3369)&gt;0,"ITAU",IF(AND(TRIM(UPPER($I3369))="CONTRATUAL",ISNUMBER(SEARCH("INDIVIDUAL",SUBSTITUTE(UPPER($D3369)," ","")))),"PREMIUM FREE",""))))</f>
        <v/>
      </c>
    </row>
    <row r="3370">
      <c r="AC3370">
        <f>IF($C3370="","",IF(COUNTIF('Códigos Santander (ref)'!$A$2:$A$79,$C3370)&gt;0,"SANTANDER",IF(COUNTIF('Códigos Itaú (ref)'!$A$2:$A$44,$C3370)&gt;0,"ITAU",IF(AND(TRIM(UPPER($I3370))="CONTRATUAL",ISNUMBER(SEARCH("INDIVIDUAL",SUBSTITUTE(UPPER($D3370)," ","")))),"PREMIUM FREE",""))))</f>
        <v/>
      </c>
    </row>
    <row r="3371">
      <c r="AC3371">
        <f>IF($C3371="","",IF(COUNTIF('Códigos Santander (ref)'!$A$2:$A$79,$C3371)&gt;0,"SANTANDER",IF(COUNTIF('Códigos Itaú (ref)'!$A$2:$A$44,$C3371)&gt;0,"ITAU",IF(AND(TRIM(UPPER($I3371))="CONTRATUAL",ISNUMBER(SEARCH("INDIVIDUAL",SUBSTITUTE(UPPER($D3371)," ","")))),"PREMIUM FREE",""))))</f>
        <v/>
      </c>
    </row>
    <row r="3372">
      <c r="AC3372">
        <f>IF($C3372="","",IF(COUNTIF('Códigos Santander (ref)'!$A$2:$A$79,$C3372)&gt;0,"SANTANDER",IF(COUNTIF('Códigos Itaú (ref)'!$A$2:$A$44,$C3372)&gt;0,"ITAU",IF(AND(TRIM(UPPER($I3372))="CONTRATUAL",ISNUMBER(SEARCH("INDIVIDUAL",SUBSTITUTE(UPPER($D3372)," ","")))),"PREMIUM FREE",""))))</f>
        <v/>
      </c>
    </row>
    <row r="3373">
      <c r="AC3373">
        <f>IF($C3373="","",IF(COUNTIF('Códigos Santander (ref)'!$A$2:$A$79,$C3373)&gt;0,"SANTANDER",IF(COUNTIF('Códigos Itaú (ref)'!$A$2:$A$44,$C3373)&gt;0,"ITAU",IF(AND(TRIM(UPPER($I3373))="CONTRATUAL",ISNUMBER(SEARCH("INDIVIDUAL",SUBSTITUTE(UPPER($D3373)," ","")))),"PREMIUM FREE",""))))</f>
        <v/>
      </c>
    </row>
    <row r="3374">
      <c r="AC3374">
        <f>IF($C3374="","",IF(COUNTIF('Códigos Santander (ref)'!$A$2:$A$79,$C3374)&gt;0,"SANTANDER",IF(COUNTIF('Códigos Itaú (ref)'!$A$2:$A$44,$C3374)&gt;0,"ITAU",IF(AND(TRIM(UPPER($I3374))="CONTRATUAL",ISNUMBER(SEARCH("INDIVIDUAL",SUBSTITUTE(UPPER($D3374)," ","")))),"PREMIUM FREE",""))))</f>
        <v/>
      </c>
    </row>
    <row r="3375">
      <c r="AC3375">
        <f>IF($C3375="","",IF(COUNTIF('Códigos Santander (ref)'!$A$2:$A$79,$C3375)&gt;0,"SANTANDER",IF(COUNTIF('Códigos Itaú (ref)'!$A$2:$A$44,$C3375)&gt;0,"ITAU",IF(AND(TRIM(UPPER($I3375))="CONTRATUAL",ISNUMBER(SEARCH("INDIVIDUAL",SUBSTITUTE(UPPER($D3375)," ","")))),"PREMIUM FREE",""))))</f>
        <v/>
      </c>
    </row>
    <row r="3376">
      <c r="AC3376">
        <f>IF($C3376="","",IF(COUNTIF('Códigos Santander (ref)'!$A$2:$A$79,$C3376)&gt;0,"SANTANDER",IF(COUNTIF('Códigos Itaú (ref)'!$A$2:$A$44,$C3376)&gt;0,"ITAU",IF(AND(TRIM(UPPER($I3376))="CONTRATUAL",ISNUMBER(SEARCH("INDIVIDUAL",SUBSTITUTE(UPPER($D3376)," ","")))),"PREMIUM FREE",""))))</f>
        <v/>
      </c>
    </row>
    <row r="3377">
      <c r="AC3377">
        <f>IF($C3377="","",IF(COUNTIF('Códigos Santander (ref)'!$A$2:$A$79,$C3377)&gt;0,"SANTANDER",IF(COUNTIF('Códigos Itaú (ref)'!$A$2:$A$44,$C3377)&gt;0,"ITAU",IF(AND(TRIM(UPPER($I3377))="CONTRATUAL",ISNUMBER(SEARCH("INDIVIDUAL",SUBSTITUTE(UPPER($D3377)," ","")))),"PREMIUM FREE",""))))</f>
        <v/>
      </c>
    </row>
    <row r="3378">
      <c r="AC3378">
        <f>IF($C3378="","",IF(COUNTIF('Códigos Santander (ref)'!$A$2:$A$79,$C3378)&gt;0,"SANTANDER",IF(COUNTIF('Códigos Itaú (ref)'!$A$2:$A$44,$C3378)&gt;0,"ITAU",IF(AND(TRIM(UPPER($I3378))="CONTRATUAL",ISNUMBER(SEARCH("INDIVIDUAL",SUBSTITUTE(UPPER($D3378)," ","")))),"PREMIUM FREE",""))))</f>
        <v/>
      </c>
    </row>
    <row r="3379">
      <c r="AC3379">
        <f>IF($C3379="","",IF(COUNTIF('Códigos Santander (ref)'!$A$2:$A$79,$C3379)&gt;0,"SANTANDER",IF(COUNTIF('Códigos Itaú (ref)'!$A$2:$A$44,$C3379)&gt;0,"ITAU",IF(AND(TRIM(UPPER($I3379))="CONTRATUAL",ISNUMBER(SEARCH("INDIVIDUAL",SUBSTITUTE(UPPER($D3379)," ","")))),"PREMIUM FREE",""))))</f>
        <v/>
      </c>
    </row>
    <row r="3380">
      <c r="AC3380">
        <f>IF($C3380="","",IF(COUNTIF('Códigos Santander (ref)'!$A$2:$A$79,$C3380)&gt;0,"SANTANDER",IF(COUNTIF('Códigos Itaú (ref)'!$A$2:$A$44,$C3380)&gt;0,"ITAU",IF(AND(TRIM(UPPER($I3380))="CONTRATUAL",ISNUMBER(SEARCH("INDIVIDUAL",SUBSTITUTE(UPPER($D3380)," ","")))),"PREMIUM FREE",""))))</f>
        <v/>
      </c>
    </row>
    <row r="3381">
      <c r="AC3381">
        <f>IF($C3381="","",IF(COUNTIF('Códigos Santander (ref)'!$A$2:$A$79,$C3381)&gt;0,"SANTANDER",IF(COUNTIF('Códigos Itaú (ref)'!$A$2:$A$44,$C3381)&gt;0,"ITAU",IF(AND(TRIM(UPPER($I3381))="CONTRATUAL",ISNUMBER(SEARCH("INDIVIDUAL",SUBSTITUTE(UPPER($D3381)," ","")))),"PREMIUM FREE",""))))</f>
        <v/>
      </c>
    </row>
    <row r="3382">
      <c r="AC3382">
        <f>IF($C3382="","",IF(COUNTIF('Códigos Santander (ref)'!$A$2:$A$79,$C3382)&gt;0,"SANTANDER",IF(COUNTIF('Códigos Itaú (ref)'!$A$2:$A$44,$C3382)&gt;0,"ITAU",IF(AND(TRIM(UPPER($I3382))="CONTRATUAL",ISNUMBER(SEARCH("INDIVIDUAL",SUBSTITUTE(UPPER($D3382)," ","")))),"PREMIUM FREE",""))))</f>
        <v/>
      </c>
    </row>
    <row r="3383">
      <c r="AC3383">
        <f>IF($C3383="","",IF(COUNTIF('Códigos Santander (ref)'!$A$2:$A$79,$C3383)&gt;0,"SANTANDER",IF(COUNTIF('Códigos Itaú (ref)'!$A$2:$A$44,$C3383)&gt;0,"ITAU",IF(AND(TRIM(UPPER($I3383))="CONTRATUAL",ISNUMBER(SEARCH("INDIVIDUAL",SUBSTITUTE(UPPER($D3383)," ","")))),"PREMIUM FREE",""))))</f>
        <v/>
      </c>
    </row>
    <row r="3384">
      <c r="AC3384">
        <f>IF($C3384="","",IF(COUNTIF('Códigos Santander (ref)'!$A$2:$A$79,$C3384)&gt;0,"SANTANDER",IF(COUNTIF('Códigos Itaú (ref)'!$A$2:$A$44,$C3384)&gt;0,"ITAU",IF(AND(TRIM(UPPER($I3384))="CONTRATUAL",ISNUMBER(SEARCH("INDIVIDUAL",SUBSTITUTE(UPPER($D3384)," ","")))),"PREMIUM FREE",""))))</f>
        <v/>
      </c>
    </row>
    <row r="3385">
      <c r="AC3385">
        <f>IF($C3385="","",IF(COUNTIF('Códigos Santander (ref)'!$A$2:$A$79,$C3385)&gt;0,"SANTANDER",IF(COUNTIF('Códigos Itaú (ref)'!$A$2:$A$44,$C3385)&gt;0,"ITAU",IF(AND(TRIM(UPPER($I3385))="CONTRATUAL",ISNUMBER(SEARCH("INDIVIDUAL",SUBSTITUTE(UPPER($D3385)," ","")))),"PREMIUM FREE",""))))</f>
        <v/>
      </c>
    </row>
    <row r="3386">
      <c r="AC3386">
        <f>IF($C3386="","",IF(COUNTIF('Códigos Santander (ref)'!$A$2:$A$79,$C3386)&gt;0,"SANTANDER",IF(COUNTIF('Códigos Itaú (ref)'!$A$2:$A$44,$C3386)&gt;0,"ITAU",IF(AND(TRIM(UPPER($I3386))="CONTRATUAL",ISNUMBER(SEARCH("INDIVIDUAL",SUBSTITUTE(UPPER($D3386)," ","")))),"PREMIUM FREE",""))))</f>
        <v/>
      </c>
    </row>
    <row r="3387">
      <c r="AC3387">
        <f>IF($C3387="","",IF(COUNTIF('Códigos Santander (ref)'!$A$2:$A$79,$C3387)&gt;0,"SANTANDER",IF(COUNTIF('Códigos Itaú (ref)'!$A$2:$A$44,$C3387)&gt;0,"ITAU",IF(AND(TRIM(UPPER($I3387))="CONTRATUAL",ISNUMBER(SEARCH("INDIVIDUAL",SUBSTITUTE(UPPER($D3387)," ","")))),"PREMIUM FREE",""))))</f>
        <v/>
      </c>
    </row>
    <row r="3388">
      <c r="AC3388">
        <f>IF($C3388="","",IF(COUNTIF('Códigos Santander (ref)'!$A$2:$A$79,$C3388)&gt;0,"SANTANDER",IF(COUNTIF('Códigos Itaú (ref)'!$A$2:$A$44,$C3388)&gt;0,"ITAU",IF(AND(TRIM(UPPER($I3388))="CONTRATUAL",ISNUMBER(SEARCH("INDIVIDUAL",SUBSTITUTE(UPPER($D3388)," ","")))),"PREMIUM FREE",""))))</f>
        <v/>
      </c>
    </row>
    <row r="3389">
      <c r="AC3389">
        <f>IF($C3389="","",IF(COUNTIF('Códigos Santander (ref)'!$A$2:$A$79,$C3389)&gt;0,"SANTANDER",IF(COUNTIF('Códigos Itaú (ref)'!$A$2:$A$44,$C3389)&gt;0,"ITAU",IF(AND(TRIM(UPPER($I3389))="CONTRATUAL",ISNUMBER(SEARCH("INDIVIDUAL",SUBSTITUTE(UPPER($D3389)," ","")))),"PREMIUM FREE",""))))</f>
        <v/>
      </c>
    </row>
    <row r="3390">
      <c r="AC3390">
        <f>IF($C3390="","",IF(COUNTIF('Códigos Santander (ref)'!$A$2:$A$79,$C3390)&gt;0,"SANTANDER",IF(COUNTIF('Códigos Itaú (ref)'!$A$2:$A$44,$C3390)&gt;0,"ITAU",IF(AND(TRIM(UPPER($I3390))="CONTRATUAL",ISNUMBER(SEARCH("INDIVIDUAL",SUBSTITUTE(UPPER($D3390)," ","")))),"PREMIUM FREE",""))))</f>
        <v/>
      </c>
    </row>
    <row r="3391">
      <c r="AC3391">
        <f>IF($C3391="","",IF(COUNTIF('Códigos Santander (ref)'!$A$2:$A$79,$C3391)&gt;0,"SANTANDER",IF(COUNTIF('Códigos Itaú (ref)'!$A$2:$A$44,$C3391)&gt;0,"ITAU",IF(AND(TRIM(UPPER($I3391))="CONTRATUAL",ISNUMBER(SEARCH("INDIVIDUAL",SUBSTITUTE(UPPER($D3391)," ","")))),"PREMIUM FREE",""))))</f>
        <v/>
      </c>
    </row>
    <row r="3392">
      <c r="AC3392">
        <f>IF($C3392="","",IF(COUNTIF('Códigos Santander (ref)'!$A$2:$A$79,$C3392)&gt;0,"SANTANDER",IF(COUNTIF('Códigos Itaú (ref)'!$A$2:$A$44,$C3392)&gt;0,"ITAU",IF(AND(TRIM(UPPER($I3392))="CONTRATUAL",ISNUMBER(SEARCH("INDIVIDUAL",SUBSTITUTE(UPPER($D3392)," ","")))),"PREMIUM FREE",""))))</f>
        <v/>
      </c>
    </row>
    <row r="3393">
      <c r="AC3393">
        <f>IF($C3393="","",IF(COUNTIF('Códigos Santander (ref)'!$A$2:$A$79,$C3393)&gt;0,"SANTANDER",IF(COUNTIF('Códigos Itaú (ref)'!$A$2:$A$44,$C3393)&gt;0,"ITAU",IF(AND(TRIM(UPPER($I3393))="CONTRATUAL",ISNUMBER(SEARCH("INDIVIDUAL",SUBSTITUTE(UPPER($D3393)," ","")))),"PREMIUM FREE",""))))</f>
        <v/>
      </c>
    </row>
    <row r="3394">
      <c r="AC3394">
        <f>IF($C3394="","",IF(COUNTIF('Códigos Santander (ref)'!$A$2:$A$79,$C3394)&gt;0,"SANTANDER",IF(COUNTIF('Códigos Itaú (ref)'!$A$2:$A$44,$C3394)&gt;0,"ITAU",IF(AND(TRIM(UPPER($I3394))="CONTRATUAL",ISNUMBER(SEARCH("INDIVIDUAL",SUBSTITUTE(UPPER($D3394)," ","")))),"PREMIUM FREE",""))))</f>
        <v/>
      </c>
    </row>
    <row r="3395">
      <c r="AC3395">
        <f>IF($C3395="","",IF(COUNTIF('Códigos Santander (ref)'!$A$2:$A$79,$C3395)&gt;0,"SANTANDER",IF(COUNTIF('Códigos Itaú (ref)'!$A$2:$A$44,$C3395)&gt;0,"ITAU",IF(AND(TRIM(UPPER($I3395))="CONTRATUAL",ISNUMBER(SEARCH("INDIVIDUAL",SUBSTITUTE(UPPER($D3395)," ","")))),"PREMIUM FREE",""))))</f>
        <v/>
      </c>
    </row>
    <row r="3396">
      <c r="AC3396">
        <f>IF($C3396="","",IF(COUNTIF('Códigos Santander (ref)'!$A$2:$A$79,$C3396)&gt;0,"SANTANDER",IF(COUNTIF('Códigos Itaú (ref)'!$A$2:$A$44,$C3396)&gt;0,"ITAU",IF(AND(TRIM(UPPER($I3396))="CONTRATUAL",ISNUMBER(SEARCH("INDIVIDUAL",SUBSTITUTE(UPPER($D3396)," ","")))),"PREMIUM FREE",""))))</f>
        <v/>
      </c>
    </row>
    <row r="3397">
      <c r="AC3397">
        <f>IF($C3397="","",IF(COUNTIF('Códigos Santander (ref)'!$A$2:$A$79,$C3397)&gt;0,"SANTANDER",IF(COUNTIF('Códigos Itaú (ref)'!$A$2:$A$44,$C3397)&gt;0,"ITAU",IF(AND(TRIM(UPPER($I3397))="CONTRATUAL",ISNUMBER(SEARCH("INDIVIDUAL",SUBSTITUTE(UPPER($D3397)," ","")))),"PREMIUM FREE",""))))</f>
        <v/>
      </c>
    </row>
    <row r="3398">
      <c r="AC3398">
        <f>IF($C3398="","",IF(COUNTIF('Códigos Santander (ref)'!$A$2:$A$79,$C3398)&gt;0,"SANTANDER",IF(COUNTIF('Códigos Itaú (ref)'!$A$2:$A$44,$C3398)&gt;0,"ITAU",IF(AND(TRIM(UPPER($I3398))="CONTRATUAL",ISNUMBER(SEARCH("INDIVIDUAL",SUBSTITUTE(UPPER($D3398)," ","")))),"PREMIUM FREE",""))))</f>
        <v/>
      </c>
    </row>
    <row r="3399">
      <c r="AC3399">
        <f>IF($C3399="","",IF(COUNTIF('Códigos Santander (ref)'!$A$2:$A$79,$C3399)&gt;0,"SANTANDER",IF(COUNTIF('Códigos Itaú (ref)'!$A$2:$A$44,$C3399)&gt;0,"ITAU",IF(AND(TRIM(UPPER($I3399))="CONTRATUAL",ISNUMBER(SEARCH("INDIVIDUAL",SUBSTITUTE(UPPER($D3399)," ","")))),"PREMIUM FREE",""))))</f>
        <v/>
      </c>
    </row>
    <row r="3400">
      <c r="AC3400">
        <f>IF($C3400="","",IF(COUNTIF('Códigos Santander (ref)'!$A$2:$A$79,$C3400)&gt;0,"SANTANDER",IF(COUNTIF('Códigos Itaú (ref)'!$A$2:$A$44,$C3400)&gt;0,"ITAU",IF(AND(TRIM(UPPER($I3400))="CONTRATUAL",ISNUMBER(SEARCH("INDIVIDUAL",SUBSTITUTE(UPPER($D3400)," ","")))),"PREMIUM FREE",""))))</f>
        <v/>
      </c>
    </row>
    <row r="3401">
      <c r="AC3401">
        <f>IF($C3401="","",IF(COUNTIF('Códigos Santander (ref)'!$A$2:$A$79,$C3401)&gt;0,"SANTANDER",IF(COUNTIF('Códigos Itaú (ref)'!$A$2:$A$44,$C3401)&gt;0,"ITAU",IF(AND(TRIM(UPPER($I3401))="CONTRATUAL",ISNUMBER(SEARCH("INDIVIDUAL",SUBSTITUTE(UPPER($D3401)," ","")))),"PREMIUM FREE",""))))</f>
        <v/>
      </c>
    </row>
    <row r="3402">
      <c r="AC3402">
        <f>IF($C3402="","",IF(COUNTIF('Códigos Santander (ref)'!$A$2:$A$79,$C3402)&gt;0,"SANTANDER",IF(COUNTIF('Códigos Itaú (ref)'!$A$2:$A$44,$C3402)&gt;0,"ITAU",IF(AND(TRIM(UPPER($I3402))="CONTRATUAL",ISNUMBER(SEARCH("INDIVIDUAL",SUBSTITUTE(UPPER($D3402)," ","")))),"PREMIUM FREE",""))))</f>
        <v/>
      </c>
    </row>
    <row r="3403">
      <c r="AC3403">
        <f>IF($C3403="","",IF(COUNTIF('Códigos Santander (ref)'!$A$2:$A$79,$C3403)&gt;0,"SANTANDER",IF(COUNTIF('Códigos Itaú (ref)'!$A$2:$A$44,$C3403)&gt;0,"ITAU",IF(AND(TRIM(UPPER($I3403))="CONTRATUAL",ISNUMBER(SEARCH("INDIVIDUAL",SUBSTITUTE(UPPER($D3403)," ","")))),"PREMIUM FREE",""))))</f>
        <v/>
      </c>
    </row>
    <row r="3404">
      <c r="AC3404">
        <f>IF($C3404="","",IF(COUNTIF('Códigos Santander (ref)'!$A$2:$A$79,$C3404)&gt;0,"SANTANDER",IF(COUNTIF('Códigos Itaú (ref)'!$A$2:$A$44,$C3404)&gt;0,"ITAU",IF(AND(TRIM(UPPER($I3404))="CONTRATUAL",ISNUMBER(SEARCH("INDIVIDUAL",SUBSTITUTE(UPPER($D3404)," ","")))),"PREMIUM FREE",""))))</f>
        <v/>
      </c>
    </row>
    <row r="3405">
      <c r="AC3405">
        <f>IF($C3405="","",IF(COUNTIF('Códigos Santander (ref)'!$A$2:$A$79,$C3405)&gt;0,"SANTANDER",IF(COUNTIF('Códigos Itaú (ref)'!$A$2:$A$44,$C3405)&gt;0,"ITAU",IF(AND(TRIM(UPPER($I3405))="CONTRATUAL",ISNUMBER(SEARCH("INDIVIDUAL",SUBSTITUTE(UPPER($D3405)," ","")))),"PREMIUM FREE",""))))</f>
        <v/>
      </c>
    </row>
    <row r="3406">
      <c r="AC3406">
        <f>IF($C3406="","",IF(COUNTIF('Códigos Santander (ref)'!$A$2:$A$79,$C3406)&gt;0,"SANTANDER",IF(COUNTIF('Códigos Itaú (ref)'!$A$2:$A$44,$C3406)&gt;0,"ITAU",IF(AND(TRIM(UPPER($I3406))="CONTRATUAL",ISNUMBER(SEARCH("INDIVIDUAL",SUBSTITUTE(UPPER($D3406)," ","")))),"PREMIUM FREE",""))))</f>
        <v/>
      </c>
    </row>
    <row r="3407">
      <c r="AC3407">
        <f>IF($C3407="","",IF(COUNTIF('Códigos Santander (ref)'!$A$2:$A$79,$C3407)&gt;0,"SANTANDER",IF(COUNTIF('Códigos Itaú (ref)'!$A$2:$A$44,$C3407)&gt;0,"ITAU",IF(AND(TRIM(UPPER($I3407))="CONTRATUAL",ISNUMBER(SEARCH("INDIVIDUAL",SUBSTITUTE(UPPER($D3407)," ","")))),"PREMIUM FREE",""))))</f>
        <v/>
      </c>
    </row>
    <row r="3408">
      <c r="AC3408">
        <f>IF($C3408="","",IF(COUNTIF('Códigos Santander (ref)'!$A$2:$A$79,$C3408)&gt;0,"SANTANDER",IF(COUNTIF('Códigos Itaú (ref)'!$A$2:$A$44,$C3408)&gt;0,"ITAU",IF(AND(TRIM(UPPER($I3408))="CONTRATUAL",ISNUMBER(SEARCH("INDIVIDUAL",SUBSTITUTE(UPPER($D3408)," ","")))),"PREMIUM FREE",""))))</f>
        <v/>
      </c>
    </row>
    <row r="3409">
      <c r="AC3409">
        <f>IF($C3409="","",IF(COUNTIF('Códigos Santander (ref)'!$A$2:$A$79,$C3409)&gt;0,"SANTANDER",IF(COUNTIF('Códigos Itaú (ref)'!$A$2:$A$44,$C3409)&gt;0,"ITAU",IF(AND(TRIM(UPPER($I3409))="CONTRATUAL",ISNUMBER(SEARCH("INDIVIDUAL",SUBSTITUTE(UPPER($D3409)," ","")))),"PREMIUM FREE",""))))</f>
        <v/>
      </c>
    </row>
    <row r="3410">
      <c r="AC3410">
        <f>IF($C3410="","",IF(COUNTIF('Códigos Santander (ref)'!$A$2:$A$79,$C3410)&gt;0,"SANTANDER",IF(COUNTIF('Códigos Itaú (ref)'!$A$2:$A$44,$C3410)&gt;0,"ITAU",IF(AND(TRIM(UPPER($I3410))="CONTRATUAL",ISNUMBER(SEARCH("INDIVIDUAL",SUBSTITUTE(UPPER($D3410)," ","")))),"PREMIUM FREE",""))))</f>
        <v/>
      </c>
    </row>
    <row r="3411">
      <c r="AC3411">
        <f>IF($C3411="","",IF(COUNTIF('Códigos Santander (ref)'!$A$2:$A$79,$C3411)&gt;0,"SANTANDER",IF(COUNTIF('Códigos Itaú (ref)'!$A$2:$A$44,$C3411)&gt;0,"ITAU",IF(AND(TRIM(UPPER($I3411))="CONTRATUAL",ISNUMBER(SEARCH("INDIVIDUAL",SUBSTITUTE(UPPER($D3411)," ","")))),"PREMIUM FREE",""))))</f>
        <v/>
      </c>
    </row>
    <row r="3412">
      <c r="AC3412">
        <f>IF($C3412="","",IF(COUNTIF('Códigos Santander (ref)'!$A$2:$A$79,$C3412)&gt;0,"SANTANDER",IF(COUNTIF('Códigos Itaú (ref)'!$A$2:$A$44,$C3412)&gt;0,"ITAU",IF(AND(TRIM(UPPER($I3412))="CONTRATUAL",ISNUMBER(SEARCH("INDIVIDUAL",SUBSTITUTE(UPPER($D3412)," ","")))),"PREMIUM FREE",""))))</f>
        <v/>
      </c>
    </row>
    <row r="3413">
      <c r="AC3413">
        <f>IF($C3413="","",IF(COUNTIF('Códigos Santander (ref)'!$A$2:$A$79,$C3413)&gt;0,"SANTANDER",IF(COUNTIF('Códigos Itaú (ref)'!$A$2:$A$44,$C3413)&gt;0,"ITAU",IF(AND(TRIM(UPPER($I3413))="CONTRATUAL",ISNUMBER(SEARCH("INDIVIDUAL",SUBSTITUTE(UPPER($D3413)," ","")))),"PREMIUM FREE",""))))</f>
        <v/>
      </c>
    </row>
    <row r="3414">
      <c r="AC3414">
        <f>IF($C3414="","",IF(COUNTIF('Códigos Santander (ref)'!$A$2:$A$79,$C3414)&gt;0,"SANTANDER",IF(COUNTIF('Códigos Itaú (ref)'!$A$2:$A$44,$C3414)&gt;0,"ITAU",IF(AND(TRIM(UPPER($I3414))="CONTRATUAL",ISNUMBER(SEARCH("INDIVIDUAL",SUBSTITUTE(UPPER($D3414)," ","")))),"PREMIUM FREE",""))))</f>
        <v/>
      </c>
    </row>
    <row r="3415">
      <c r="AC3415">
        <f>IF($C3415="","",IF(COUNTIF('Códigos Santander (ref)'!$A$2:$A$79,$C3415)&gt;0,"SANTANDER",IF(COUNTIF('Códigos Itaú (ref)'!$A$2:$A$44,$C3415)&gt;0,"ITAU",IF(AND(TRIM(UPPER($I3415))="CONTRATUAL",ISNUMBER(SEARCH("INDIVIDUAL",SUBSTITUTE(UPPER($D3415)," ","")))),"PREMIUM FREE",""))))</f>
        <v/>
      </c>
    </row>
    <row r="3416">
      <c r="AC3416">
        <f>IF($C3416="","",IF(COUNTIF('Códigos Santander (ref)'!$A$2:$A$79,$C3416)&gt;0,"SANTANDER",IF(COUNTIF('Códigos Itaú (ref)'!$A$2:$A$44,$C3416)&gt;0,"ITAU",IF(AND(TRIM(UPPER($I3416))="CONTRATUAL",ISNUMBER(SEARCH("INDIVIDUAL",SUBSTITUTE(UPPER($D3416)," ","")))),"PREMIUM FREE",""))))</f>
        <v/>
      </c>
    </row>
    <row r="3417">
      <c r="AC3417">
        <f>IF($C3417="","",IF(COUNTIF('Códigos Santander (ref)'!$A$2:$A$79,$C3417)&gt;0,"SANTANDER",IF(COUNTIF('Códigos Itaú (ref)'!$A$2:$A$44,$C3417)&gt;0,"ITAU",IF(AND(TRIM(UPPER($I3417))="CONTRATUAL",ISNUMBER(SEARCH("INDIVIDUAL",SUBSTITUTE(UPPER($D3417)," ","")))),"PREMIUM FREE",""))))</f>
        <v/>
      </c>
    </row>
    <row r="3418">
      <c r="AC3418">
        <f>IF($C3418="","",IF(COUNTIF('Códigos Santander (ref)'!$A$2:$A$79,$C3418)&gt;0,"SANTANDER",IF(COUNTIF('Códigos Itaú (ref)'!$A$2:$A$44,$C3418)&gt;0,"ITAU",IF(AND(TRIM(UPPER($I3418))="CONTRATUAL",ISNUMBER(SEARCH("INDIVIDUAL",SUBSTITUTE(UPPER($D3418)," ","")))),"PREMIUM FREE",""))))</f>
        <v/>
      </c>
    </row>
    <row r="3419">
      <c r="AC3419">
        <f>IF($C3419="","",IF(COUNTIF('Códigos Santander (ref)'!$A$2:$A$79,$C3419)&gt;0,"SANTANDER",IF(COUNTIF('Códigos Itaú (ref)'!$A$2:$A$44,$C3419)&gt;0,"ITAU",IF(AND(TRIM(UPPER($I3419))="CONTRATUAL",ISNUMBER(SEARCH("INDIVIDUAL",SUBSTITUTE(UPPER($D3419)," ","")))),"PREMIUM FREE",""))))</f>
        <v/>
      </c>
    </row>
    <row r="3420">
      <c r="AC3420">
        <f>IF($C3420="","",IF(COUNTIF('Códigos Santander (ref)'!$A$2:$A$79,$C3420)&gt;0,"SANTANDER",IF(COUNTIF('Códigos Itaú (ref)'!$A$2:$A$44,$C3420)&gt;0,"ITAU",IF(AND(TRIM(UPPER($I3420))="CONTRATUAL",ISNUMBER(SEARCH("INDIVIDUAL",SUBSTITUTE(UPPER($D3420)," ","")))),"PREMIUM FREE",""))))</f>
        <v/>
      </c>
    </row>
    <row r="3421">
      <c r="AC3421">
        <f>IF($C3421="","",IF(COUNTIF('Códigos Santander (ref)'!$A$2:$A$79,$C3421)&gt;0,"SANTANDER",IF(COUNTIF('Códigos Itaú (ref)'!$A$2:$A$44,$C3421)&gt;0,"ITAU",IF(AND(TRIM(UPPER($I3421))="CONTRATUAL",ISNUMBER(SEARCH("INDIVIDUAL",SUBSTITUTE(UPPER($D3421)," ","")))),"PREMIUM FREE",""))))</f>
        <v/>
      </c>
    </row>
    <row r="3422">
      <c r="AC3422">
        <f>IF($C3422="","",IF(COUNTIF('Códigos Santander (ref)'!$A$2:$A$79,$C3422)&gt;0,"SANTANDER",IF(COUNTIF('Códigos Itaú (ref)'!$A$2:$A$44,$C3422)&gt;0,"ITAU",IF(AND(TRIM(UPPER($I3422))="CONTRATUAL",ISNUMBER(SEARCH("INDIVIDUAL",SUBSTITUTE(UPPER($D3422)," ","")))),"PREMIUM FREE",""))))</f>
        <v/>
      </c>
    </row>
    <row r="3423">
      <c r="AC3423">
        <f>IF($C3423="","",IF(COUNTIF('Códigos Santander (ref)'!$A$2:$A$79,$C3423)&gt;0,"SANTANDER",IF(COUNTIF('Códigos Itaú (ref)'!$A$2:$A$44,$C3423)&gt;0,"ITAU",IF(AND(TRIM(UPPER($I3423))="CONTRATUAL",ISNUMBER(SEARCH("INDIVIDUAL",SUBSTITUTE(UPPER($D3423)," ","")))),"PREMIUM FREE",""))))</f>
        <v/>
      </c>
    </row>
    <row r="3424">
      <c r="AC3424">
        <f>IF($C3424="","",IF(COUNTIF('Códigos Santander (ref)'!$A$2:$A$79,$C3424)&gt;0,"SANTANDER",IF(COUNTIF('Códigos Itaú (ref)'!$A$2:$A$44,$C3424)&gt;0,"ITAU",IF(AND(TRIM(UPPER($I3424))="CONTRATUAL",ISNUMBER(SEARCH("INDIVIDUAL",SUBSTITUTE(UPPER($D3424)," ","")))),"PREMIUM FREE",""))))</f>
        <v/>
      </c>
    </row>
    <row r="3425">
      <c r="AC3425">
        <f>IF($C3425="","",IF(COUNTIF('Códigos Santander (ref)'!$A$2:$A$79,$C3425)&gt;0,"SANTANDER",IF(COUNTIF('Códigos Itaú (ref)'!$A$2:$A$44,$C3425)&gt;0,"ITAU",IF(AND(TRIM(UPPER($I3425))="CONTRATUAL",ISNUMBER(SEARCH("INDIVIDUAL",SUBSTITUTE(UPPER($D3425)," ","")))),"PREMIUM FREE",""))))</f>
        <v/>
      </c>
    </row>
    <row r="3426">
      <c r="AC3426">
        <f>IF($C3426="","",IF(COUNTIF('Códigos Santander (ref)'!$A$2:$A$79,$C3426)&gt;0,"SANTANDER",IF(COUNTIF('Códigos Itaú (ref)'!$A$2:$A$44,$C3426)&gt;0,"ITAU",IF(AND(TRIM(UPPER($I3426))="CONTRATUAL",ISNUMBER(SEARCH("INDIVIDUAL",SUBSTITUTE(UPPER($D3426)," ","")))),"PREMIUM FREE",""))))</f>
        <v/>
      </c>
    </row>
    <row r="3427">
      <c r="AC3427">
        <f>IF($C3427="","",IF(COUNTIF('Códigos Santander (ref)'!$A$2:$A$79,$C3427)&gt;0,"SANTANDER",IF(COUNTIF('Códigos Itaú (ref)'!$A$2:$A$44,$C3427)&gt;0,"ITAU",IF(AND(TRIM(UPPER($I3427))="CONTRATUAL",ISNUMBER(SEARCH("INDIVIDUAL",SUBSTITUTE(UPPER($D3427)," ","")))),"PREMIUM FREE",""))))</f>
        <v/>
      </c>
    </row>
    <row r="3428">
      <c r="AC3428">
        <f>IF($C3428="","",IF(COUNTIF('Códigos Santander (ref)'!$A$2:$A$79,$C3428)&gt;0,"SANTANDER",IF(COUNTIF('Códigos Itaú (ref)'!$A$2:$A$44,$C3428)&gt;0,"ITAU",IF(AND(TRIM(UPPER($I3428))="CONTRATUAL",ISNUMBER(SEARCH("INDIVIDUAL",SUBSTITUTE(UPPER($D3428)," ","")))),"PREMIUM FREE",""))))</f>
        <v/>
      </c>
    </row>
    <row r="3429">
      <c r="AC3429">
        <f>IF($C3429="","",IF(COUNTIF('Códigos Santander (ref)'!$A$2:$A$79,$C3429)&gt;0,"SANTANDER",IF(COUNTIF('Códigos Itaú (ref)'!$A$2:$A$44,$C3429)&gt;0,"ITAU",IF(AND(TRIM(UPPER($I3429))="CONTRATUAL",ISNUMBER(SEARCH("INDIVIDUAL",SUBSTITUTE(UPPER($D3429)," ","")))),"PREMIUM FREE",""))))</f>
        <v/>
      </c>
    </row>
    <row r="3430">
      <c r="AC3430">
        <f>IF($C3430="","",IF(COUNTIF('Códigos Santander (ref)'!$A$2:$A$79,$C3430)&gt;0,"SANTANDER",IF(COUNTIF('Códigos Itaú (ref)'!$A$2:$A$44,$C3430)&gt;0,"ITAU",IF(AND(TRIM(UPPER($I3430))="CONTRATUAL",ISNUMBER(SEARCH("INDIVIDUAL",SUBSTITUTE(UPPER($D3430)," ","")))),"PREMIUM FREE",""))))</f>
        <v/>
      </c>
    </row>
    <row r="3431">
      <c r="AC3431">
        <f>IF($C3431="","",IF(COUNTIF('Códigos Santander (ref)'!$A$2:$A$79,$C3431)&gt;0,"SANTANDER",IF(COUNTIF('Códigos Itaú (ref)'!$A$2:$A$44,$C3431)&gt;0,"ITAU",IF(AND(TRIM(UPPER($I3431))="CONTRATUAL",ISNUMBER(SEARCH("INDIVIDUAL",SUBSTITUTE(UPPER($D3431)," ","")))),"PREMIUM FREE",""))))</f>
        <v/>
      </c>
    </row>
    <row r="3432">
      <c r="AC3432">
        <f>IF($C3432="","",IF(COUNTIF('Códigos Santander (ref)'!$A$2:$A$79,$C3432)&gt;0,"SANTANDER",IF(COUNTIF('Códigos Itaú (ref)'!$A$2:$A$44,$C3432)&gt;0,"ITAU",IF(AND(TRIM(UPPER($I3432))="CONTRATUAL",ISNUMBER(SEARCH("INDIVIDUAL",SUBSTITUTE(UPPER($D3432)," ","")))),"PREMIUM FREE",""))))</f>
        <v/>
      </c>
    </row>
    <row r="3433">
      <c r="AC3433">
        <f>IF($C3433="","",IF(COUNTIF('Códigos Santander (ref)'!$A$2:$A$79,$C3433)&gt;0,"SANTANDER",IF(COUNTIF('Códigos Itaú (ref)'!$A$2:$A$44,$C3433)&gt;0,"ITAU",IF(AND(TRIM(UPPER($I3433))="CONTRATUAL",ISNUMBER(SEARCH("INDIVIDUAL",SUBSTITUTE(UPPER($D3433)," ","")))),"PREMIUM FREE",""))))</f>
        <v/>
      </c>
    </row>
    <row r="3434">
      <c r="AC3434">
        <f>IF($C3434="","",IF(COUNTIF('Códigos Santander (ref)'!$A$2:$A$79,$C3434)&gt;0,"SANTANDER",IF(COUNTIF('Códigos Itaú (ref)'!$A$2:$A$44,$C3434)&gt;0,"ITAU",IF(AND(TRIM(UPPER($I3434))="CONTRATUAL",ISNUMBER(SEARCH("INDIVIDUAL",SUBSTITUTE(UPPER($D3434)," ","")))),"PREMIUM FREE",""))))</f>
        <v/>
      </c>
    </row>
    <row r="3435">
      <c r="AC3435">
        <f>IF($C3435="","",IF(COUNTIF('Códigos Santander (ref)'!$A$2:$A$79,$C3435)&gt;0,"SANTANDER",IF(COUNTIF('Códigos Itaú (ref)'!$A$2:$A$44,$C3435)&gt;0,"ITAU",IF(AND(TRIM(UPPER($I3435))="CONTRATUAL",ISNUMBER(SEARCH("INDIVIDUAL",SUBSTITUTE(UPPER($D3435)," ","")))),"PREMIUM FREE",""))))</f>
        <v/>
      </c>
    </row>
    <row r="3436">
      <c r="AC3436">
        <f>IF($C3436="","",IF(COUNTIF('Códigos Santander (ref)'!$A$2:$A$79,$C3436)&gt;0,"SANTANDER",IF(COUNTIF('Códigos Itaú (ref)'!$A$2:$A$44,$C3436)&gt;0,"ITAU",IF(AND(TRIM(UPPER($I3436))="CONTRATUAL",ISNUMBER(SEARCH("INDIVIDUAL",SUBSTITUTE(UPPER($D3436)," ","")))),"PREMIUM FREE",""))))</f>
        <v/>
      </c>
    </row>
    <row r="3437">
      <c r="AC3437">
        <f>IF($C3437="","",IF(COUNTIF('Códigos Santander (ref)'!$A$2:$A$79,$C3437)&gt;0,"SANTANDER",IF(COUNTIF('Códigos Itaú (ref)'!$A$2:$A$44,$C3437)&gt;0,"ITAU",IF(AND(TRIM(UPPER($I3437))="CONTRATUAL",ISNUMBER(SEARCH("INDIVIDUAL",SUBSTITUTE(UPPER($D3437)," ","")))),"PREMIUM FREE",""))))</f>
        <v/>
      </c>
    </row>
    <row r="3438">
      <c r="AC3438">
        <f>IF($C3438="","",IF(COUNTIF('Códigos Santander (ref)'!$A$2:$A$79,$C3438)&gt;0,"SANTANDER",IF(COUNTIF('Códigos Itaú (ref)'!$A$2:$A$44,$C3438)&gt;0,"ITAU",IF(AND(TRIM(UPPER($I3438))="CONTRATUAL",ISNUMBER(SEARCH("INDIVIDUAL",SUBSTITUTE(UPPER($D3438)," ","")))),"PREMIUM FREE",""))))</f>
        <v/>
      </c>
    </row>
    <row r="3439">
      <c r="AC3439">
        <f>IF($C3439="","",IF(COUNTIF('Códigos Santander (ref)'!$A$2:$A$79,$C3439)&gt;0,"SANTANDER",IF(COUNTIF('Códigos Itaú (ref)'!$A$2:$A$44,$C3439)&gt;0,"ITAU",IF(AND(TRIM(UPPER($I3439))="CONTRATUAL",ISNUMBER(SEARCH("INDIVIDUAL",SUBSTITUTE(UPPER($D3439)," ","")))),"PREMIUM FREE",""))))</f>
        <v/>
      </c>
    </row>
    <row r="3440">
      <c r="AC3440">
        <f>IF($C3440="","",IF(COUNTIF('Códigos Santander (ref)'!$A$2:$A$79,$C3440)&gt;0,"SANTANDER",IF(COUNTIF('Códigos Itaú (ref)'!$A$2:$A$44,$C3440)&gt;0,"ITAU",IF(AND(TRIM(UPPER($I3440))="CONTRATUAL",ISNUMBER(SEARCH("INDIVIDUAL",SUBSTITUTE(UPPER($D3440)," ","")))),"PREMIUM FREE",""))))</f>
        <v/>
      </c>
    </row>
    <row r="3441">
      <c r="AC3441">
        <f>IF($C3441="","",IF(COUNTIF('Códigos Santander (ref)'!$A$2:$A$79,$C3441)&gt;0,"SANTANDER",IF(COUNTIF('Códigos Itaú (ref)'!$A$2:$A$44,$C3441)&gt;0,"ITAU",IF(AND(TRIM(UPPER($I3441))="CONTRATUAL",ISNUMBER(SEARCH("INDIVIDUAL",SUBSTITUTE(UPPER($D3441)," ","")))),"PREMIUM FREE",""))))</f>
        <v/>
      </c>
    </row>
    <row r="3442">
      <c r="AC3442">
        <f>IF($C3442="","",IF(COUNTIF('Códigos Santander (ref)'!$A$2:$A$79,$C3442)&gt;0,"SANTANDER",IF(COUNTIF('Códigos Itaú (ref)'!$A$2:$A$44,$C3442)&gt;0,"ITAU",IF(AND(TRIM(UPPER($I3442))="CONTRATUAL",ISNUMBER(SEARCH("INDIVIDUAL",SUBSTITUTE(UPPER($D3442)," ","")))),"PREMIUM FREE",""))))</f>
        <v/>
      </c>
    </row>
    <row r="3443">
      <c r="AC3443">
        <f>IF($C3443="","",IF(COUNTIF('Códigos Santander (ref)'!$A$2:$A$79,$C3443)&gt;0,"SANTANDER",IF(COUNTIF('Códigos Itaú (ref)'!$A$2:$A$44,$C3443)&gt;0,"ITAU",IF(AND(TRIM(UPPER($I3443))="CONTRATUAL",ISNUMBER(SEARCH("INDIVIDUAL",SUBSTITUTE(UPPER($D3443)," ","")))),"PREMIUM FREE",""))))</f>
        <v/>
      </c>
    </row>
    <row r="3444">
      <c r="AC3444">
        <f>IF($C3444="","",IF(COUNTIF('Códigos Santander (ref)'!$A$2:$A$79,$C3444)&gt;0,"SANTANDER",IF(COUNTIF('Códigos Itaú (ref)'!$A$2:$A$44,$C3444)&gt;0,"ITAU",IF(AND(TRIM(UPPER($I3444))="CONTRATUAL",ISNUMBER(SEARCH("INDIVIDUAL",SUBSTITUTE(UPPER($D3444)," ","")))),"PREMIUM FREE",""))))</f>
        <v/>
      </c>
    </row>
    <row r="3445">
      <c r="AC3445">
        <f>IF($C3445="","",IF(COUNTIF('Códigos Santander (ref)'!$A$2:$A$79,$C3445)&gt;0,"SANTANDER",IF(COUNTIF('Códigos Itaú (ref)'!$A$2:$A$44,$C3445)&gt;0,"ITAU",IF(AND(TRIM(UPPER($I3445))="CONTRATUAL",ISNUMBER(SEARCH("INDIVIDUAL",SUBSTITUTE(UPPER($D3445)," ","")))),"PREMIUM FREE",""))))</f>
        <v/>
      </c>
    </row>
    <row r="3446">
      <c r="AC3446">
        <f>IF($C3446="","",IF(COUNTIF('Códigos Santander (ref)'!$A$2:$A$79,$C3446)&gt;0,"SANTANDER",IF(COUNTIF('Códigos Itaú (ref)'!$A$2:$A$44,$C3446)&gt;0,"ITAU",IF(AND(TRIM(UPPER($I3446))="CONTRATUAL",ISNUMBER(SEARCH("INDIVIDUAL",SUBSTITUTE(UPPER($D3446)," ","")))),"PREMIUM FREE",""))))</f>
        <v/>
      </c>
    </row>
    <row r="3447">
      <c r="AC3447">
        <f>IF($C3447="","",IF(COUNTIF('Códigos Santander (ref)'!$A$2:$A$79,$C3447)&gt;0,"SANTANDER",IF(COUNTIF('Códigos Itaú (ref)'!$A$2:$A$44,$C3447)&gt;0,"ITAU",IF(AND(TRIM(UPPER($I3447))="CONTRATUAL",ISNUMBER(SEARCH("INDIVIDUAL",SUBSTITUTE(UPPER($D3447)," ","")))),"PREMIUM FREE",""))))</f>
        <v/>
      </c>
    </row>
    <row r="3448">
      <c r="AC3448">
        <f>IF($C3448="","",IF(COUNTIF('Códigos Santander (ref)'!$A$2:$A$79,$C3448)&gt;0,"SANTANDER",IF(COUNTIF('Códigos Itaú (ref)'!$A$2:$A$44,$C3448)&gt;0,"ITAU",IF(AND(TRIM(UPPER($I3448))="CONTRATUAL",ISNUMBER(SEARCH("INDIVIDUAL",SUBSTITUTE(UPPER($D3448)," ","")))),"PREMIUM FREE",""))))</f>
        <v/>
      </c>
    </row>
    <row r="3449">
      <c r="AC3449">
        <f>IF($C3449="","",IF(COUNTIF('Códigos Santander (ref)'!$A$2:$A$79,$C3449)&gt;0,"SANTANDER",IF(COUNTIF('Códigos Itaú (ref)'!$A$2:$A$44,$C3449)&gt;0,"ITAU",IF(AND(TRIM(UPPER($I3449))="CONTRATUAL",ISNUMBER(SEARCH("INDIVIDUAL",SUBSTITUTE(UPPER($D3449)," ","")))),"PREMIUM FREE",""))))</f>
        <v/>
      </c>
    </row>
    <row r="3450">
      <c r="AC3450">
        <f>IF($C3450="","",IF(COUNTIF('Códigos Santander (ref)'!$A$2:$A$79,$C3450)&gt;0,"SANTANDER",IF(COUNTIF('Códigos Itaú (ref)'!$A$2:$A$44,$C3450)&gt;0,"ITAU",IF(AND(TRIM(UPPER($I3450))="CONTRATUAL",ISNUMBER(SEARCH("INDIVIDUAL",SUBSTITUTE(UPPER($D3450)," ","")))),"PREMIUM FREE",""))))</f>
        <v/>
      </c>
    </row>
    <row r="3451">
      <c r="AC3451">
        <f>IF($C3451="","",IF(COUNTIF('Códigos Santander (ref)'!$A$2:$A$79,$C3451)&gt;0,"SANTANDER",IF(COUNTIF('Códigos Itaú (ref)'!$A$2:$A$44,$C3451)&gt;0,"ITAU",IF(AND(TRIM(UPPER($I3451))="CONTRATUAL",ISNUMBER(SEARCH("INDIVIDUAL",SUBSTITUTE(UPPER($D3451)," ","")))),"PREMIUM FREE",""))))</f>
        <v/>
      </c>
    </row>
    <row r="3452">
      <c r="AC3452">
        <f>IF($C3452="","",IF(COUNTIF('Códigos Santander (ref)'!$A$2:$A$79,$C3452)&gt;0,"SANTANDER",IF(COUNTIF('Códigos Itaú (ref)'!$A$2:$A$44,$C3452)&gt;0,"ITAU",IF(AND(TRIM(UPPER($I3452))="CONTRATUAL",ISNUMBER(SEARCH("INDIVIDUAL",SUBSTITUTE(UPPER($D3452)," ","")))),"PREMIUM FREE",""))))</f>
        <v/>
      </c>
    </row>
    <row r="3453">
      <c r="AC3453">
        <f>IF($C3453="","",IF(COUNTIF('Códigos Santander (ref)'!$A$2:$A$79,$C3453)&gt;0,"SANTANDER",IF(COUNTIF('Códigos Itaú (ref)'!$A$2:$A$44,$C3453)&gt;0,"ITAU",IF(AND(TRIM(UPPER($I3453))="CONTRATUAL",ISNUMBER(SEARCH("INDIVIDUAL",SUBSTITUTE(UPPER($D3453)," ","")))),"PREMIUM FREE",""))))</f>
        <v/>
      </c>
    </row>
    <row r="3454">
      <c r="AC3454">
        <f>IF($C3454="","",IF(COUNTIF('Códigos Santander (ref)'!$A$2:$A$79,$C3454)&gt;0,"SANTANDER",IF(COUNTIF('Códigos Itaú (ref)'!$A$2:$A$44,$C3454)&gt;0,"ITAU",IF(AND(TRIM(UPPER($I3454))="CONTRATUAL",ISNUMBER(SEARCH("INDIVIDUAL",SUBSTITUTE(UPPER($D3454)," ","")))),"PREMIUM FREE",""))))</f>
        <v/>
      </c>
    </row>
    <row r="3455">
      <c r="AC3455">
        <f>IF($C3455="","",IF(COUNTIF('Códigos Santander (ref)'!$A$2:$A$79,$C3455)&gt;0,"SANTANDER",IF(COUNTIF('Códigos Itaú (ref)'!$A$2:$A$44,$C3455)&gt;0,"ITAU",IF(AND(TRIM(UPPER($I3455))="CONTRATUAL",ISNUMBER(SEARCH("INDIVIDUAL",SUBSTITUTE(UPPER($D3455)," ","")))),"PREMIUM FREE",""))))</f>
        <v/>
      </c>
    </row>
    <row r="3456">
      <c r="AC3456">
        <f>IF($C3456="","",IF(COUNTIF('Códigos Santander (ref)'!$A$2:$A$79,$C3456)&gt;0,"SANTANDER",IF(COUNTIF('Códigos Itaú (ref)'!$A$2:$A$44,$C3456)&gt;0,"ITAU",IF(AND(TRIM(UPPER($I3456))="CONTRATUAL",ISNUMBER(SEARCH("INDIVIDUAL",SUBSTITUTE(UPPER($D3456)," ","")))),"PREMIUM FREE",""))))</f>
        <v/>
      </c>
    </row>
    <row r="3457">
      <c r="AC3457">
        <f>IF($C3457="","",IF(COUNTIF('Códigos Santander (ref)'!$A$2:$A$79,$C3457)&gt;0,"SANTANDER",IF(COUNTIF('Códigos Itaú (ref)'!$A$2:$A$44,$C3457)&gt;0,"ITAU",IF(AND(TRIM(UPPER($I3457))="CONTRATUAL",ISNUMBER(SEARCH("INDIVIDUAL",SUBSTITUTE(UPPER($D3457)," ","")))),"PREMIUM FREE",""))))</f>
        <v/>
      </c>
    </row>
    <row r="3458">
      <c r="AC3458">
        <f>IF($C3458="","",IF(COUNTIF('Códigos Santander (ref)'!$A$2:$A$79,$C3458)&gt;0,"SANTANDER",IF(COUNTIF('Códigos Itaú (ref)'!$A$2:$A$44,$C3458)&gt;0,"ITAU",IF(AND(TRIM(UPPER($I3458))="CONTRATUAL",ISNUMBER(SEARCH("INDIVIDUAL",SUBSTITUTE(UPPER($D3458)," ","")))),"PREMIUM FREE",""))))</f>
        <v/>
      </c>
    </row>
    <row r="3459">
      <c r="AC3459">
        <f>IF($C3459="","",IF(COUNTIF('Códigos Santander (ref)'!$A$2:$A$79,$C3459)&gt;0,"SANTANDER",IF(COUNTIF('Códigos Itaú (ref)'!$A$2:$A$44,$C3459)&gt;0,"ITAU",IF(AND(TRIM(UPPER($I3459))="CONTRATUAL",ISNUMBER(SEARCH("INDIVIDUAL",SUBSTITUTE(UPPER($D3459)," ","")))),"PREMIUM FREE",""))))</f>
        <v/>
      </c>
    </row>
    <row r="3460">
      <c r="AC3460">
        <f>IF($C3460="","",IF(COUNTIF('Códigos Santander (ref)'!$A$2:$A$79,$C3460)&gt;0,"SANTANDER",IF(COUNTIF('Códigos Itaú (ref)'!$A$2:$A$44,$C3460)&gt;0,"ITAU",IF(AND(TRIM(UPPER($I3460))="CONTRATUAL",ISNUMBER(SEARCH("INDIVIDUAL",SUBSTITUTE(UPPER($D3460)," ","")))),"PREMIUM FREE",""))))</f>
        <v/>
      </c>
    </row>
    <row r="3461">
      <c r="AC3461">
        <f>IF($C3461="","",IF(COUNTIF('Códigos Santander (ref)'!$A$2:$A$79,$C3461)&gt;0,"SANTANDER",IF(COUNTIF('Códigos Itaú (ref)'!$A$2:$A$44,$C3461)&gt;0,"ITAU",IF(AND(TRIM(UPPER($I3461))="CONTRATUAL",ISNUMBER(SEARCH("INDIVIDUAL",SUBSTITUTE(UPPER($D3461)," ","")))),"PREMIUM FREE",""))))</f>
        <v/>
      </c>
    </row>
    <row r="3462">
      <c r="AC3462">
        <f>IF($C3462="","",IF(COUNTIF('Códigos Santander (ref)'!$A$2:$A$79,$C3462)&gt;0,"SANTANDER",IF(COUNTIF('Códigos Itaú (ref)'!$A$2:$A$44,$C3462)&gt;0,"ITAU",IF(AND(TRIM(UPPER($I3462))="CONTRATUAL",ISNUMBER(SEARCH("INDIVIDUAL",SUBSTITUTE(UPPER($D3462)," ","")))),"PREMIUM FREE",""))))</f>
        <v/>
      </c>
    </row>
    <row r="3463">
      <c r="AC3463">
        <f>IF($C3463="","",IF(COUNTIF('Códigos Santander (ref)'!$A$2:$A$79,$C3463)&gt;0,"SANTANDER",IF(COUNTIF('Códigos Itaú (ref)'!$A$2:$A$44,$C3463)&gt;0,"ITAU",IF(AND(TRIM(UPPER($I3463))="CONTRATUAL",ISNUMBER(SEARCH("INDIVIDUAL",SUBSTITUTE(UPPER($D3463)," ","")))),"PREMIUM FREE",""))))</f>
        <v/>
      </c>
    </row>
    <row r="3464">
      <c r="AC3464">
        <f>IF($C3464="","",IF(COUNTIF('Códigos Santander (ref)'!$A$2:$A$79,$C3464)&gt;0,"SANTANDER",IF(COUNTIF('Códigos Itaú (ref)'!$A$2:$A$44,$C3464)&gt;0,"ITAU",IF(AND(TRIM(UPPER($I3464))="CONTRATUAL",ISNUMBER(SEARCH("INDIVIDUAL",SUBSTITUTE(UPPER($D3464)," ","")))),"PREMIUM FREE",""))))</f>
        <v/>
      </c>
    </row>
    <row r="3465">
      <c r="AC3465">
        <f>IF($C3465="","",IF(COUNTIF('Códigos Santander (ref)'!$A$2:$A$79,$C3465)&gt;0,"SANTANDER",IF(COUNTIF('Códigos Itaú (ref)'!$A$2:$A$44,$C3465)&gt;0,"ITAU",IF(AND(TRIM(UPPER($I3465))="CONTRATUAL",ISNUMBER(SEARCH("INDIVIDUAL",SUBSTITUTE(UPPER($D3465)," ","")))),"PREMIUM FREE",""))))</f>
        <v/>
      </c>
    </row>
    <row r="3466">
      <c r="AC3466">
        <f>IF($C3466="","",IF(COUNTIF('Códigos Santander (ref)'!$A$2:$A$79,$C3466)&gt;0,"SANTANDER",IF(COUNTIF('Códigos Itaú (ref)'!$A$2:$A$44,$C3466)&gt;0,"ITAU",IF(AND(TRIM(UPPER($I3466))="CONTRATUAL",ISNUMBER(SEARCH("INDIVIDUAL",SUBSTITUTE(UPPER($D3466)," ","")))),"PREMIUM FREE",""))))</f>
        <v/>
      </c>
    </row>
    <row r="3467">
      <c r="AC3467">
        <f>IF($C3467="","",IF(COUNTIF('Códigos Santander (ref)'!$A$2:$A$79,$C3467)&gt;0,"SANTANDER",IF(COUNTIF('Códigos Itaú (ref)'!$A$2:$A$44,$C3467)&gt;0,"ITAU",IF(AND(TRIM(UPPER($I3467))="CONTRATUAL",ISNUMBER(SEARCH("INDIVIDUAL",SUBSTITUTE(UPPER($D3467)," ","")))),"PREMIUM FREE",""))))</f>
        <v/>
      </c>
    </row>
    <row r="3468">
      <c r="AC3468">
        <f>IF($C3468="","",IF(COUNTIF('Códigos Santander (ref)'!$A$2:$A$79,$C3468)&gt;0,"SANTANDER",IF(COUNTIF('Códigos Itaú (ref)'!$A$2:$A$44,$C3468)&gt;0,"ITAU",IF(AND(TRIM(UPPER($I3468))="CONTRATUAL",ISNUMBER(SEARCH("INDIVIDUAL",SUBSTITUTE(UPPER($D3468)," ","")))),"PREMIUM FREE",""))))</f>
        <v/>
      </c>
    </row>
    <row r="3469">
      <c r="AC3469">
        <f>IF($C3469="","",IF(COUNTIF('Códigos Santander (ref)'!$A$2:$A$79,$C3469)&gt;0,"SANTANDER",IF(COUNTIF('Códigos Itaú (ref)'!$A$2:$A$44,$C3469)&gt;0,"ITAU",IF(AND(TRIM(UPPER($I3469))="CONTRATUAL",ISNUMBER(SEARCH("INDIVIDUAL",SUBSTITUTE(UPPER($D3469)," ","")))),"PREMIUM FREE",""))))</f>
        <v/>
      </c>
    </row>
    <row r="3470">
      <c r="AC3470">
        <f>IF($C3470="","",IF(COUNTIF('Códigos Santander (ref)'!$A$2:$A$79,$C3470)&gt;0,"SANTANDER",IF(COUNTIF('Códigos Itaú (ref)'!$A$2:$A$44,$C3470)&gt;0,"ITAU",IF(AND(TRIM(UPPER($I3470))="CONTRATUAL",ISNUMBER(SEARCH("INDIVIDUAL",SUBSTITUTE(UPPER($D3470)," ","")))),"PREMIUM FREE",""))))</f>
        <v/>
      </c>
    </row>
    <row r="3471">
      <c r="AC3471">
        <f>IF($C3471="","",IF(COUNTIF('Códigos Santander (ref)'!$A$2:$A$79,$C3471)&gt;0,"SANTANDER",IF(COUNTIF('Códigos Itaú (ref)'!$A$2:$A$44,$C3471)&gt;0,"ITAU",IF(AND(TRIM(UPPER($I3471))="CONTRATUAL",ISNUMBER(SEARCH("INDIVIDUAL",SUBSTITUTE(UPPER($D3471)," ","")))),"PREMIUM FREE",""))))</f>
        <v/>
      </c>
    </row>
    <row r="3472">
      <c r="AC3472">
        <f>IF($C3472="","",IF(COUNTIF('Códigos Santander (ref)'!$A$2:$A$79,$C3472)&gt;0,"SANTANDER",IF(COUNTIF('Códigos Itaú (ref)'!$A$2:$A$44,$C3472)&gt;0,"ITAU",IF(AND(TRIM(UPPER($I3472))="CONTRATUAL",ISNUMBER(SEARCH("INDIVIDUAL",SUBSTITUTE(UPPER($D3472)," ","")))),"PREMIUM FREE",""))))</f>
        <v/>
      </c>
    </row>
    <row r="3473">
      <c r="AC3473">
        <f>IF($C3473="","",IF(COUNTIF('Códigos Santander (ref)'!$A$2:$A$79,$C3473)&gt;0,"SANTANDER",IF(COUNTIF('Códigos Itaú (ref)'!$A$2:$A$44,$C3473)&gt;0,"ITAU",IF(AND(TRIM(UPPER($I3473))="CONTRATUAL",ISNUMBER(SEARCH("INDIVIDUAL",SUBSTITUTE(UPPER($D3473)," ","")))),"PREMIUM FREE",""))))</f>
        <v/>
      </c>
    </row>
    <row r="3474">
      <c r="AC3474">
        <f>IF($C3474="","",IF(COUNTIF('Códigos Santander (ref)'!$A$2:$A$79,$C3474)&gt;0,"SANTANDER",IF(COUNTIF('Códigos Itaú (ref)'!$A$2:$A$44,$C3474)&gt;0,"ITAU",IF(AND(TRIM(UPPER($I3474))="CONTRATUAL",ISNUMBER(SEARCH("INDIVIDUAL",SUBSTITUTE(UPPER($D3474)," ","")))),"PREMIUM FREE",""))))</f>
        <v/>
      </c>
    </row>
    <row r="3475">
      <c r="AC3475">
        <f>IF($C3475="","",IF(COUNTIF('Códigos Santander (ref)'!$A$2:$A$79,$C3475)&gt;0,"SANTANDER",IF(COUNTIF('Códigos Itaú (ref)'!$A$2:$A$44,$C3475)&gt;0,"ITAU",IF(AND(TRIM(UPPER($I3475))="CONTRATUAL",ISNUMBER(SEARCH("INDIVIDUAL",SUBSTITUTE(UPPER($D3475)," ","")))),"PREMIUM FREE",""))))</f>
        <v/>
      </c>
    </row>
    <row r="3476">
      <c r="AC3476">
        <f>IF($C3476="","",IF(COUNTIF('Códigos Santander (ref)'!$A$2:$A$79,$C3476)&gt;0,"SANTANDER",IF(COUNTIF('Códigos Itaú (ref)'!$A$2:$A$44,$C3476)&gt;0,"ITAU",IF(AND(TRIM(UPPER($I3476))="CONTRATUAL",ISNUMBER(SEARCH("INDIVIDUAL",SUBSTITUTE(UPPER($D3476)," ","")))),"PREMIUM FREE",""))))</f>
        <v/>
      </c>
    </row>
    <row r="3477">
      <c r="AC3477">
        <f>IF($C3477="","",IF(COUNTIF('Códigos Santander (ref)'!$A$2:$A$79,$C3477)&gt;0,"SANTANDER",IF(COUNTIF('Códigos Itaú (ref)'!$A$2:$A$44,$C3477)&gt;0,"ITAU",IF(AND(TRIM(UPPER($I3477))="CONTRATUAL",ISNUMBER(SEARCH("INDIVIDUAL",SUBSTITUTE(UPPER($D3477)," ","")))),"PREMIUM FREE",""))))</f>
        <v/>
      </c>
    </row>
    <row r="3478">
      <c r="AC3478">
        <f>IF($C3478="","",IF(COUNTIF('Códigos Santander (ref)'!$A$2:$A$79,$C3478)&gt;0,"SANTANDER",IF(COUNTIF('Códigos Itaú (ref)'!$A$2:$A$44,$C3478)&gt;0,"ITAU",IF(AND(TRIM(UPPER($I3478))="CONTRATUAL",ISNUMBER(SEARCH("INDIVIDUAL",SUBSTITUTE(UPPER($D3478)," ","")))),"PREMIUM FREE",""))))</f>
        <v/>
      </c>
    </row>
    <row r="3479">
      <c r="AC3479">
        <f>IF($C3479="","",IF(COUNTIF('Códigos Santander (ref)'!$A$2:$A$79,$C3479)&gt;0,"SANTANDER",IF(COUNTIF('Códigos Itaú (ref)'!$A$2:$A$44,$C3479)&gt;0,"ITAU",IF(AND(TRIM(UPPER($I3479))="CONTRATUAL",ISNUMBER(SEARCH("INDIVIDUAL",SUBSTITUTE(UPPER($D3479)," ","")))),"PREMIUM FREE",""))))</f>
        <v/>
      </c>
    </row>
    <row r="3480">
      <c r="AC3480">
        <f>IF($C3480="","",IF(COUNTIF('Códigos Santander (ref)'!$A$2:$A$79,$C3480)&gt;0,"SANTANDER",IF(COUNTIF('Códigos Itaú (ref)'!$A$2:$A$44,$C3480)&gt;0,"ITAU",IF(AND(TRIM(UPPER($I3480))="CONTRATUAL",ISNUMBER(SEARCH("INDIVIDUAL",SUBSTITUTE(UPPER($D3480)," ","")))),"PREMIUM FREE",""))))</f>
        <v/>
      </c>
    </row>
    <row r="3481">
      <c r="AC3481">
        <f>IF($C3481="","",IF(COUNTIF('Códigos Santander (ref)'!$A$2:$A$79,$C3481)&gt;0,"SANTANDER",IF(COUNTIF('Códigos Itaú (ref)'!$A$2:$A$44,$C3481)&gt;0,"ITAU",IF(AND(TRIM(UPPER($I3481))="CONTRATUAL",ISNUMBER(SEARCH("INDIVIDUAL",SUBSTITUTE(UPPER($D3481)," ","")))),"PREMIUM FREE",""))))</f>
        <v/>
      </c>
    </row>
    <row r="3482">
      <c r="AC3482">
        <f>IF($C3482="","",IF(COUNTIF('Códigos Santander (ref)'!$A$2:$A$79,$C3482)&gt;0,"SANTANDER",IF(COUNTIF('Códigos Itaú (ref)'!$A$2:$A$44,$C3482)&gt;0,"ITAU",IF(AND(TRIM(UPPER($I3482))="CONTRATUAL",ISNUMBER(SEARCH("INDIVIDUAL",SUBSTITUTE(UPPER($D3482)," ","")))),"PREMIUM FREE",""))))</f>
        <v/>
      </c>
    </row>
    <row r="3483">
      <c r="AC3483">
        <f>IF($C3483="","",IF(COUNTIF('Códigos Santander (ref)'!$A$2:$A$79,$C3483)&gt;0,"SANTANDER",IF(COUNTIF('Códigos Itaú (ref)'!$A$2:$A$44,$C3483)&gt;0,"ITAU",IF(AND(TRIM(UPPER($I3483))="CONTRATUAL",ISNUMBER(SEARCH("INDIVIDUAL",SUBSTITUTE(UPPER($D3483)," ","")))),"PREMIUM FREE",""))))</f>
        <v/>
      </c>
    </row>
    <row r="3484">
      <c r="AC3484">
        <f>IF($C3484="","",IF(COUNTIF('Códigos Santander (ref)'!$A$2:$A$79,$C3484)&gt;0,"SANTANDER",IF(COUNTIF('Códigos Itaú (ref)'!$A$2:$A$44,$C3484)&gt;0,"ITAU",IF(AND(TRIM(UPPER($I3484))="CONTRATUAL",ISNUMBER(SEARCH("INDIVIDUAL",SUBSTITUTE(UPPER($D3484)," ","")))),"PREMIUM FREE",""))))</f>
        <v/>
      </c>
    </row>
    <row r="3485">
      <c r="AC3485">
        <f>IF($C3485="","",IF(COUNTIF('Códigos Santander (ref)'!$A$2:$A$79,$C3485)&gt;0,"SANTANDER",IF(COUNTIF('Códigos Itaú (ref)'!$A$2:$A$44,$C3485)&gt;0,"ITAU",IF(AND(TRIM(UPPER($I3485))="CONTRATUAL",ISNUMBER(SEARCH("INDIVIDUAL",SUBSTITUTE(UPPER($D3485)," ","")))),"PREMIUM FREE",""))))</f>
        <v/>
      </c>
    </row>
    <row r="3486">
      <c r="AC3486">
        <f>IF($C3486="","",IF(COUNTIF('Códigos Santander (ref)'!$A$2:$A$79,$C3486)&gt;0,"SANTANDER",IF(COUNTIF('Códigos Itaú (ref)'!$A$2:$A$44,$C3486)&gt;0,"ITAU",IF(AND(TRIM(UPPER($I3486))="CONTRATUAL",ISNUMBER(SEARCH("INDIVIDUAL",SUBSTITUTE(UPPER($D3486)," ","")))),"PREMIUM FREE",""))))</f>
        <v/>
      </c>
    </row>
    <row r="3487">
      <c r="AC3487">
        <f>IF($C3487="","",IF(COUNTIF('Códigos Santander (ref)'!$A$2:$A$79,$C3487)&gt;0,"SANTANDER",IF(COUNTIF('Códigos Itaú (ref)'!$A$2:$A$44,$C3487)&gt;0,"ITAU",IF(AND(TRIM(UPPER($I3487))="CONTRATUAL",ISNUMBER(SEARCH("INDIVIDUAL",SUBSTITUTE(UPPER($D3487)," ","")))),"PREMIUM FREE",""))))</f>
        <v/>
      </c>
    </row>
    <row r="3488">
      <c r="AC3488">
        <f>IF($C3488="","",IF(COUNTIF('Códigos Santander (ref)'!$A$2:$A$79,$C3488)&gt;0,"SANTANDER",IF(COUNTIF('Códigos Itaú (ref)'!$A$2:$A$44,$C3488)&gt;0,"ITAU",IF(AND(TRIM(UPPER($I3488))="CONTRATUAL",ISNUMBER(SEARCH("INDIVIDUAL",SUBSTITUTE(UPPER($D3488)," ","")))),"PREMIUM FREE",""))))</f>
        <v/>
      </c>
    </row>
    <row r="3489">
      <c r="AC3489">
        <f>IF($C3489="","",IF(COUNTIF('Códigos Santander (ref)'!$A$2:$A$79,$C3489)&gt;0,"SANTANDER",IF(COUNTIF('Códigos Itaú (ref)'!$A$2:$A$44,$C3489)&gt;0,"ITAU",IF(AND(TRIM(UPPER($I3489))="CONTRATUAL",ISNUMBER(SEARCH("INDIVIDUAL",SUBSTITUTE(UPPER($D3489)," ","")))),"PREMIUM FREE",""))))</f>
        <v/>
      </c>
    </row>
    <row r="3490">
      <c r="AC3490">
        <f>IF($C3490="","",IF(COUNTIF('Códigos Santander (ref)'!$A$2:$A$79,$C3490)&gt;0,"SANTANDER",IF(COUNTIF('Códigos Itaú (ref)'!$A$2:$A$44,$C3490)&gt;0,"ITAU",IF(AND(TRIM(UPPER($I3490))="CONTRATUAL",ISNUMBER(SEARCH("INDIVIDUAL",SUBSTITUTE(UPPER($D3490)," ","")))),"PREMIUM FREE",""))))</f>
        <v/>
      </c>
    </row>
    <row r="3491">
      <c r="AC3491">
        <f>IF($C3491="","",IF(COUNTIF('Códigos Santander (ref)'!$A$2:$A$79,$C3491)&gt;0,"SANTANDER",IF(COUNTIF('Códigos Itaú (ref)'!$A$2:$A$44,$C3491)&gt;0,"ITAU",IF(AND(TRIM(UPPER($I3491))="CONTRATUAL",ISNUMBER(SEARCH("INDIVIDUAL",SUBSTITUTE(UPPER($D3491)," ","")))),"PREMIUM FREE",""))))</f>
        <v/>
      </c>
    </row>
    <row r="3492">
      <c r="AC3492">
        <f>IF($C3492="","",IF(COUNTIF('Códigos Santander (ref)'!$A$2:$A$79,$C3492)&gt;0,"SANTANDER",IF(COUNTIF('Códigos Itaú (ref)'!$A$2:$A$44,$C3492)&gt;0,"ITAU",IF(AND(TRIM(UPPER($I3492))="CONTRATUAL",ISNUMBER(SEARCH("INDIVIDUAL",SUBSTITUTE(UPPER($D3492)," ","")))),"PREMIUM FREE",""))))</f>
        <v/>
      </c>
    </row>
    <row r="3493">
      <c r="AC3493">
        <f>IF($C3493="","",IF(COUNTIF('Códigos Santander (ref)'!$A$2:$A$79,$C3493)&gt;0,"SANTANDER",IF(COUNTIF('Códigos Itaú (ref)'!$A$2:$A$44,$C3493)&gt;0,"ITAU",IF(AND(TRIM(UPPER($I3493))="CONTRATUAL",ISNUMBER(SEARCH("INDIVIDUAL",SUBSTITUTE(UPPER($D3493)," ","")))),"PREMIUM FREE",""))))</f>
        <v/>
      </c>
    </row>
    <row r="3494">
      <c r="AC3494">
        <f>IF($C3494="","",IF(COUNTIF('Códigos Santander (ref)'!$A$2:$A$79,$C3494)&gt;0,"SANTANDER",IF(COUNTIF('Códigos Itaú (ref)'!$A$2:$A$44,$C3494)&gt;0,"ITAU",IF(AND(TRIM(UPPER($I3494))="CONTRATUAL",ISNUMBER(SEARCH("INDIVIDUAL",SUBSTITUTE(UPPER($D3494)," ","")))),"PREMIUM FREE",""))))</f>
        <v/>
      </c>
    </row>
    <row r="3495">
      <c r="AC3495">
        <f>IF($C3495="","",IF(COUNTIF('Códigos Santander (ref)'!$A$2:$A$79,$C3495)&gt;0,"SANTANDER",IF(COUNTIF('Códigos Itaú (ref)'!$A$2:$A$44,$C3495)&gt;0,"ITAU",IF(AND(TRIM(UPPER($I3495))="CONTRATUAL",ISNUMBER(SEARCH("INDIVIDUAL",SUBSTITUTE(UPPER($D3495)," ","")))),"PREMIUM FREE",""))))</f>
        <v/>
      </c>
    </row>
    <row r="3496">
      <c r="AC3496">
        <f>IF($C3496="","",IF(COUNTIF('Códigos Santander (ref)'!$A$2:$A$79,$C3496)&gt;0,"SANTANDER",IF(COUNTIF('Códigos Itaú (ref)'!$A$2:$A$44,$C3496)&gt;0,"ITAU",IF(AND(TRIM(UPPER($I3496))="CONTRATUAL",ISNUMBER(SEARCH("INDIVIDUAL",SUBSTITUTE(UPPER($D3496)," ","")))),"PREMIUM FREE",""))))</f>
        <v/>
      </c>
    </row>
    <row r="3497">
      <c r="AC3497">
        <f>IF($C3497="","",IF(COUNTIF('Códigos Santander (ref)'!$A$2:$A$79,$C3497)&gt;0,"SANTANDER",IF(COUNTIF('Códigos Itaú (ref)'!$A$2:$A$44,$C3497)&gt;0,"ITAU",IF(AND(TRIM(UPPER($I3497))="CONTRATUAL",ISNUMBER(SEARCH("INDIVIDUAL",SUBSTITUTE(UPPER($D3497)," ","")))),"PREMIUM FREE",""))))</f>
        <v/>
      </c>
    </row>
    <row r="3498">
      <c r="AC3498">
        <f>IF($C3498="","",IF(COUNTIF('Códigos Santander (ref)'!$A$2:$A$79,$C3498)&gt;0,"SANTANDER",IF(COUNTIF('Códigos Itaú (ref)'!$A$2:$A$44,$C3498)&gt;0,"ITAU",IF(AND(TRIM(UPPER($I3498))="CONTRATUAL",ISNUMBER(SEARCH("INDIVIDUAL",SUBSTITUTE(UPPER($D3498)," ","")))),"PREMIUM FREE",""))))</f>
        <v/>
      </c>
    </row>
    <row r="3499">
      <c r="AC3499">
        <f>IF($C3499="","",IF(COUNTIF('Códigos Santander (ref)'!$A$2:$A$79,$C3499)&gt;0,"SANTANDER",IF(COUNTIF('Códigos Itaú (ref)'!$A$2:$A$44,$C3499)&gt;0,"ITAU",IF(AND(TRIM(UPPER($I3499))="CONTRATUAL",ISNUMBER(SEARCH("INDIVIDUAL",SUBSTITUTE(UPPER($D3499)," ","")))),"PREMIUM FREE",""))))</f>
        <v/>
      </c>
    </row>
    <row r="3500">
      <c r="AC3500">
        <f>IF($C3500="","",IF(COUNTIF('Códigos Santander (ref)'!$A$2:$A$79,$C3500)&gt;0,"SANTANDER",IF(COUNTIF('Códigos Itaú (ref)'!$A$2:$A$44,$C3500)&gt;0,"ITAU",IF(AND(TRIM(UPPER($I3500))="CONTRATUAL",ISNUMBER(SEARCH("INDIVIDUAL",SUBSTITUTE(UPPER($D3500)," ","")))),"PREMIUM FREE",""))))</f>
        <v/>
      </c>
    </row>
    <row r="3501">
      <c r="AC3501">
        <f>IF($C3501="","",IF(COUNTIF('Códigos Santander (ref)'!$A$2:$A$79,$C3501)&gt;0,"SANTANDER",IF(COUNTIF('Códigos Itaú (ref)'!$A$2:$A$44,$C3501)&gt;0,"ITAU",IF(AND(TRIM(UPPER($I3501))="CONTRATUAL",ISNUMBER(SEARCH("INDIVIDUAL",SUBSTITUTE(UPPER($D3501)," ","")))),"PREMIUM FREE",""))))</f>
        <v/>
      </c>
    </row>
    <row r="3502">
      <c r="AC3502">
        <f>IF($C3502="","",IF(COUNTIF('Códigos Santander (ref)'!$A$2:$A$79,$C3502)&gt;0,"SANTANDER",IF(COUNTIF('Códigos Itaú (ref)'!$A$2:$A$44,$C3502)&gt;0,"ITAU",IF(AND(TRIM(UPPER($I3502))="CONTRATUAL",ISNUMBER(SEARCH("INDIVIDUAL",SUBSTITUTE(UPPER($D3502)," ","")))),"PREMIUM FREE",""))))</f>
        <v/>
      </c>
    </row>
    <row r="3503">
      <c r="AC3503">
        <f>IF($C3503="","",IF(COUNTIF('Códigos Santander (ref)'!$A$2:$A$79,$C3503)&gt;0,"SANTANDER",IF(COUNTIF('Códigos Itaú (ref)'!$A$2:$A$44,$C3503)&gt;0,"ITAU",IF(AND(TRIM(UPPER($I3503))="CONTRATUAL",ISNUMBER(SEARCH("INDIVIDUAL",SUBSTITUTE(UPPER($D3503)," ","")))),"PREMIUM FREE",""))))</f>
        <v/>
      </c>
    </row>
    <row r="3504">
      <c r="AC3504">
        <f>IF($C3504="","",IF(COUNTIF('Códigos Santander (ref)'!$A$2:$A$79,$C3504)&gt;0,"SANTANDER",IF(COUNTIF('Códigos Itaú (ref)'!$A$2:$A$44,$C3504)&gt;0,"ITAU",IF(AND(TRIM(UPPER($I3504))="CONTRATUAL",ISNUMBER(SEARCH("INDIVIDUAL",SUBSTITUTE(UPPER($D3504)," ","")))),"PREMIUM FREE",""))))</f>
        <v/>
      </c>
    </row>
    <row r="3505">
      <c r="AC3505">
        <f>IF($C3505="","",IF(COUNTIF('Códigos Santander (ref)'!$A$2:$A$79,$C3505)&gt;0,"SANTANDER",IF(COUNTIF('Códigos Itaú (ref)'!$A$2:$A$44,$C3505)&gt;0,"ITAU",IF(AND(TRIM(UPPER($I3505))="CONTRATUAL",ISNUMBER(SEARCH("INDIVIDUAL",SUBSTITUTE(UPPER($D3505)," ","")))),"PREMIUM FREE",""))))</f>
        <v/>
      </c>
    </row>
    <row r="3506">
      <c r="AC3506">
        <f>IF($C3506="","",IF(COUNTIF('Códigos Santander (ref)'!$A$2:$A$79,$C3506)&gt;0,"SANTANDER",IF(COUNTIF('Códigos Itaú (ref)'!$A$2:$A$44,$C3506)&gt;0,"ITAU",IF(AND(TRIM(UPPER($I3506))="CONTRATUAL",ISNUMBER(SEARCH("INDIVIDUAL",SUBSTITUTE(UPPER($D3506)," ","")))),"PREMIUM FREE",""))))</f>
        <v/>
      </c>
    </row>
    <row r="3507">
      <c r="AC3507">
        <f>IF($C3507="","",IF(COUNTIF('Códigos Santander (ref)'!$A$2:$A$79,$C3507)&gt;0,"SANTANDER",IF(COUNTIF('Códigos Itaú (ref)'!$A$2:$A$44,$C3507)&gt;0,"ITAU",IF(AND(TRIM(UPPER($I3507))="CONTRATUAL",ISNUMBER(SEARCH("INDIVIDUAL",SUBSTITUTE(UPPER($D3507)," ","")))),"PREMIUM FREE",""))))</f>
        <v/>
      </c>
    </row>
    <row r="3508">
      <c r="AC3508">
        <f>IF($C3508="","",IF(COUNTIF('Códigos Santander (ref)'!$A$2:$A$79,$C3508)&gt;0,"SANTANDER",IF(COUNTIF('Códigos Itaú (ref)'!$A$2:$A$44,$C3508)&gt;0,"ITAU",IF(AND(TRIM(UPPER($I3508))="CONTRATUAL",ISNUMBER(SEARCH("INDIVIDUAL",SUBSTITUTE(UPPER($D3508)," ","")))),"PREMIUM FREE",""))))</f>
        <v/>
      </c>
    </row>
    <row r="3509">
      <c r="AC3509">
        <f>IF($C3509="","",IF(COUNTIF('Códigos Santander (ref)'!$A$2:$A$79,$C3509)&gt;0,"SANTANDER",IF(COUNTIF('Códigos Itaú (ref)'!$A$2:$A$44,$C3509)&gt;0,"ITAU",IF(AND(TRIM(UPPER($I3509))="CONTRATUAL",ISNUMBER(SEARCH("INDIVIDUAL",SUBSTITUTE(UPPER($D3509)," ","")))),"PREMIUM FREE",""))))</f>
        <v/>
      </c>
    </row>
    <row r="3510">
      <c r="AC3510">
        <f>IF($C3510="","",IF(COUNTIF('Códigos Santander (ref)'!$A$2:$A$79,$C3510)&gt;0,"SANTANDER",IF(COUNTIF('Códigos Itaú (ref)'!$A$2:$A$44,$C3510)&gt;0,"ITAU",IF(AND(TRIM(UPPER($I3510))="CONTRATUAL",ISNUMBER(SEARCH("INDIVIDUAL",SUBSTITUTE(UPPER($D3510)," ","")))),"PREMIUM FREE",""))))</f>
        <v/>
      </c>
    </row>
    <row r="3511">
      <c r="AC3511">
        <f>IF($C3511="","",IF(COUNTIF('Códigos Santander (ref)'!$A$2:$A$79,$C3511)&gt;0,"SANTANDER",IF(COUNTIF('Códigos Itaú (ref)'!$A$2:$A$44,$C3511)&gt;0,"ITAU",IF(AND(TRIM(UPPER($I3511))="CONTRATUAL",ISNUMBER(SEARCH("INDIVIDUAL",SUBSTITUTE(UPPER($D3511)," ","")))),"PREMIUM FREE",""))))</f>
        <v/>
      </c>
    </row>
    <row r="3512">
      <c r="AC3512">
        <f>IF($C3512="","",IF(COUNTIF('Códigos Santander (ref)'!$A$2:$A$79,$C3512)&gt;0,"SANTANDER",IF(COUNTIF('Códigos Itaú (ref)'!$A$2:$A$44,$C3512)&gt;0,"ITAU",IF(AND(TRIM(UPPER($I3512))="CONTRATUAL",ISNUMBER(SEARCH("INDIVIDUAL",SUBSTITUTE(UPPER($D3512)," ","")))),"PREMIUM FREE",""))))</f>
        <v/>
      </c>
    </row>
    <row r="3513">
      <c r="AC3513">
        <f>IF($C3513="","",IF(COUNTIF('Códigos Santander (ref)'!$A$2:$A$79,$C3513)&gt;0,"SANTANDER",IF(COUNTIF('Códigos Itaú (ref)'!$A$2:$A$44,$C3513)&gt;0,"ITAU",IF(AND(TRIM(UPPER($I3513))="CONTRATUAL",ISNUMBER(SEARCH("INDIVIDUAL",SUBSTITUTE(UPPER($D3513)," ","")))),"PREMIUM FREE",""))))</f>
        <v/>
      </c>
    </row>
    <row r="3514">
      <c r="AC3514">
        <f>IF($C3514="","",IF(COUNTIF('Códigos Santander (ref)'!$A$2:$A$79,$C3514)&gt;0,"SANTANDER",IF(COUNTIF('Códigos Itaú (ref)'!$A$2:$A$44,$C3514)&gt;0,"ITAU",IF(AND(TRIM(UPPER($I3514))="CONTRATUAL",ISNUMBER(SEARCH("INDIVIDUAL",SUBSTITUTE(UPPER($D3514)," ","")))),"PREMIUM FREE",""))))</f>
        <v/>
      </c>
    </row>
    <row r="3515">
      <c r="AC3515">
        <f>IF($C3515="","",IF(COUNTIF('Códigos Santander (ref)'!$A$2:$A$79,$C3515)&gt;0,"SANTANDER",IF(COUNTIF('Códigos Itaú (ref)'!$A$2:$A$44,$C3515)&gt;0,"ITAU",IF(AND(TRIM(UPPER($I3515))="CONTRATUAL",ISNUMBER(SEARCH("INDIVIDUAL",SUBSTITUTE(UPPER($D3515)," ","")))),"PREMIUM FREE",""))))</f>
        <v/>
      </c>
    </row>
    <row r="3516">
      <c r="AC3516">
        <f>IF($C3516="","",IF(COUNTIF('Códigos Santander (ref)'!$A$2:$A$79,$C3516)&gt;0,"SANTANDER",IF(COUNTIF('Códigos Itaú (ref)'!$A$2:$A$44,$C3516)&gt;0,"ITAU",IF(AND(TRIM(UPPER($I3516))="CONTRATUAL",ISNUMBER(SEARCH("INDIVIDUAL",SUBSTITUTE(UPPER($D3516)," ","")))),"PREMIUM FREE",""))))</f>
        <v/>
      </c>
    </row>
    <row r="3517">
      <c r="AC3517">
        <f>IF($C3517="","",IF(COUNTIF('Códigos Santander (ref)'!$A$2:$A$79,$C3517)&gt;0,"SANTANDER",IF(COUNTIF('Códigos Itaú (ref)'!$A$2:$A$44,$C3517)&gt;0,"ITAU",IF(AND(TRIM(UPPER($I3517))="CONTRATUAL",ISNUMBER(SEARCH("INDIVIDUAL",SUBSTITUTE(UPPER($D3517)," ","")))),"PREMIUM FREE",""))))</f>
        <v/>
      </c>
    </row>
    <row r="3518">
      <c r="AC3518">
        <f>IF($C3518="","",IF(COUNTIF('Códigos Santander (ref)'!$A$2:$A$79,$C3518)&gt;0,"SANTANDER",IF(COUNTIF('Códigos Itaú (ref)'!$A$2:$A$44,$C3518)&gt;0,"ITAU",IF(AND(TRIM(UPPER($I3518))="CONTRATUAL",ISNUMBER(SEARCH("INDIVIDUAL",SUBSTITUTE(UPPER($D3518)," ","")))),"PREMIUM FREE",""))))</f>
        <v/>
      </c>
    </row>
    <row r="3519">
      <c r="AC3519">
        <f>IF($C3519="","",IF(COUNTIF('Códigos Santander (ref)'!$A$2:$A$79,$C3519)&gt;0,"SANTANDER",IF(COUNTIF('Códigos Itaú (ref)'!$A$2:$A$44,$C3519)&gt;0,"ITAU",IF(AND(TRIM(UPPER($I3519))="CONTRATUAL",ISNUMBER(SEARCH("INDIVIDUAL",SUBSTITUTE(UPPER($D3519)," ","")))),"PREMIUM FREE",""))))</f>
        <v/>
      </c>
    </row>
    <row r="3520">
      <c r="AC3520">
        <f>IF($C3520="","",IF(COUNTIF('Códigos Santander (ref)'!$A$2:$A$79,$C3520)&gt;0,"SANTANDER",IF(COUNTIF('Códigos Itaú (ref)'!$A$2:$A$44,$C3520)&gt;0,"ITAU",IF(AND(TRIM(UPPER($I3520))="CONTRATUAL",ISNUMBER(SEARCH("INDIVIDUAL",SUBSTITUTE(UPPER($D3520)," ","")))),"PREMIUM FREE",""))))</f>
        <v/>
      </c>
    </row>
    <row r="3521">
      <c r="AC3521">
        <f>IF($C3521="","",IF(COUNTIF('Códigos Santander (ref)'!$A$2:$A$79,$C3521)&gt;0,"SANTANDER",IF(COUNTIF('Códigos Itaú (ref)'!$A$2:$A$44,$C3521)&gt;0,"ITAU",IF(AND(TRIM(UPPER($I3521))="CONTRATUAL",ISNUMBER(SEARCH("INDIVIDUAL",SUBSTITUTE(UPPER($D3521)," ","")))),"PREMIUM FREE",""))))</f>
        <v/>
      </c>
    </row>
    <row r="3522">
      <c r="AC3522">
        <f>IF($C3522="","",IF(COUNTIF('Códigos Santander (ref)'!$A$2:$A$79,$C3522)&gt;0,"SANTANDER",IF(COUNTIF('Códigos Itaú (ref)'!$A$2:$A$44,$C3522)&gt;0,"ITAU",IF(AND(TRIM(UPPER($I3522))="CONTRATUAL",ISNUMBER(SEARCH("INDIVIDUAL",SUBSTITUTE(UPPER($D3522)," ","")))),"PREMIUM FREE",""))))</f>
        <v/>
      </c>
    </row>
    <row r="3523">
      <c r="AC3523">
        <f>IF($C3523="","",IF(COUNTIF('Códigos Santander (ref)'!$A$2:$A$79,$C3523)&gt;0,"SANTANDER",IF(COUNTIF('Códigos Itaú (ref)'!$A$2:$A$44,$C3523)&gt;0,"ITAU",IF(AND(TRIM(UPPER($I3523))="CONTRATUAL",ISNUMBER(SEARCH("INDIVIDUAL",SUBSTITUTE(UPPER($D3523)," ","")))),"PREMIUM FREE",""))))</f>
        <v/>
      </c>
    </row>
    <row r="3524">
      <c r="AC3524">
        <f>IF($C3524="","",IF(COUNTIF('Códigos Santander (ref)'!$A$2:$A$79,$C3524)&gt;0,"SANTANDER",IF(COUNTIF('Códigos Itaú (ref)'!$A$2:$A$44,$C3524)&gt;0,"ITAU",IF(AND(TRIM(UPPER($I3524))="CONTRATUAL",ISNUMBER(SEARCH("INDIVIDUAL",SUBSTITUTE(UPPER($D3524)," ","")))),"PREMIUM FREE",""))))</f>
        <v/>
      </c>
    </row>
    <row r="3525">
      <c r="AC3525">
        <f>IF($C3525="","",IF(COUNTIF('Códigos Santander (ref)'!$A$2:$A$79,$C3525)&gt;0,"SANTANDER",IF(COUNTIF('Códigos Itaú (ref)'!$A$2:$A$44,$C3525)&gt;0,"ITAU",IF(AND(TRIM(UPPER($I3525))="CONTRATUAL",ISNUMBER(SEARCH("INDIVIDUAL",SUBSTITUTE(UPPER($D3525)," ","")))),"PREMIUM FREE",""))))</f>
        <v/>
      </c>
    </row>
    <row r="3526">
      <c r="AC3526">
        <f>IF($C3526="","",IF(COUNTIF('Códigos Santander (ref)'!$A$2:$A$79,$C3526)&gt;0,"SANTANDER",IF(COUNTIF('Códigos Itaú (ref)'!$A$2:$A$44,$C3526)&gt;0,"ITAU",IF(AND(TRIM(UPPER($I3526))="CONTRATUAL",ISNUMBER(SEARCH("INDIVIDUAL",SUBSTITUTE(UPPER($D3526)," ","")))),"PREMIUM FREE",""))))</f>
        <v/>
      </c>
    </row>
    <row r="3527">
      <c r="AC3527">
        <f>IF($C3527="","",IF(COUNTIF('Códigos Santander (ref)'!$A$2:$A$79,$C3527)&gt;0,"SANTANDER",IF(COUNTIF('Códigos Itaú (ref)'!$A$2:$A$44,$C3527)&gt;0,"ITAU",IF(AND(TRIM(UPPER($I3527))="CONTRATUAL",ISNUMBER(SEARCH("INDIVIDUAL",SUBSTITUTE(UPPER($D3527)," ","")))),"PREMIUM FREE",""))))</f>
        <v/>
      </c>
    </row>
    <row r="3528">
      <c r="AC3528">
        <f>IF($C3528="","",IF(COUNTIF('Códigos Santander (ref)'!$A$2:$A$79,$C3528)&gt;0,"SANTANDER",IF(COUNTIF('Códigos Itaú (ref)'!$A$2:$A$44,$C3528)&gt;0,"ITAU",IF(AND(TRIM(UPPER($I3528))="CONTRATUAL",ISNUMBER(SEARCH("INDIVIDUAL",SUBSTITUTE(UPPER($D3528)," ","")))),"PREMIUM FREE",""))))</f>
        <v/>
      </c>
    </row>
    <row r="3529">
      <c r="AC3529">
        <f>IF($C3529="","",IF(COUNTIF('Códigos Santander (ref)'!$A$2:$A$79,$C3529)&gt;0,"SANTANDER",IF(COUNTIF('Códigos Itaú (ref)'!$A$2:$A$44,$C3529)&gt;0,"ITAU",IF(AND(TRIM(UPPER($I3529))="CONTRATUAL",ISNUMBER(SEARCH("INDIVIDUAL",SUBSTITUTE(UPPER($D3529)," ","")))),"PREMIUM FREE",""))))</f>
        <v/>
      </c>
    </row>
    <row r="3530">
      <c r="AC3530">
        <f>IF($C3530="","",IF(COUNTIF('Códigos Santander (ref)'!$A$2:$A$79,$C3530)&gt;0,"SANTANDER",IF(COUNTIF('Códigos Itaú (ref)'!$A$2:$A$44,$C3530)&gt;0,"ITAU",IF(AND(TRIM(UPPER($I3530))="CONTRATUAL",ISNUMBER(SEARCH("INDIVIDUAL",SUBSTITUTE(UPPER($D3530)," ","")))),"PREMIUM FREE",""))))</f>
        <v/>
      </c>
    </row>
    <row r="3531">
      <c r="AC3531">
        <f>IF($C3531="","",IF(COUNTIF('Códigos Santander (ref)'!$A$2:$A$79,$C3531)&gt;0,"SANTANDER",IF(COUNTIF('Códigos Itaú (ref)'!$A$2:$A$44,$C3531)&gt;0,"ITAU",IF(AND(TRIM(UPPER($I3531))="CONTRATUAL",ISNUMBER(SEARCH("INDIVIDUAL",SUBSTITUTE(UPPER($D3531)," ","")))),"PREMIUM FREE",""))))</f>
        <v/>
      </c>
    </row>
    <row r="3532">
      <c r="AC3532">
        <f>IF($C3532="","",IF(COUNTIF('Códigos Santander (ref)'!$A$2:$A$79,$C3532)&gt;0,"SANTANDER",IF(COUNTIF('Códigos Itaú (ref)'!$A$2:$A$44,$C3532)&gt;0,"ITAU",IF(AND(TRIM(UPPER($I3532))="CONTRATUAL",ISNUMBER(SEARCH("INDIVIDUAL",SUBSTITUTE(UPPER($D3532)," ","")))),"PREMIUM FREE",""))))</f>
        <v/>
      </c>
    </row>
    <row r="3533">
      <c r="AC3533">
        <f>IF($C3533="","",IF(COUNTIF('Códigos Santander (ref)'!$A$2:$A$79,$C3533)&gt;0,"SANTANDER",IF(COUNTIF('Códigos Itaú (ref)'!$A$2:$A$44,$C3533)&gt;0,"ITAU",IF(AND(TRIM(UPPER($I3533))="CONTRATUAL",ISNUMBER(SEARCH("INDIVIDUAL",SUBSTITUTE(UPPER($D3533)," ","")))),"PREMIUM FREE",""))))</f>
        <v/>
      </c>
    </row>
    <row r="3534">
      <c r="AC3534">
        <f>IF($C3534="","",IF(COUNTIF('Códigos Santander (ref)'!$A$2:$A$79,$C3534)&gt;0,"SANTANDER",IF(COUNTIF('Códigos Itaú (ref)'!$A$2:$A$44,$C3534)&gt;0,"ITAU",IF(AND(TRIM(UPPER($I3534))="CONTRATUAL",ISNUMBER(SEARCH("INDIVIDUAL",SUBSTITUTE(UPPER($D3534)," ","")))),"PREMIUM FREE",""))))</f>
        <v/>
      </c>
    </row>
    <row r="3535">
      <c r="AC3535">
        <f>IF($C3535="","",IF(COUNTIF('Códigos Santander (ref)'!$A$2:$A$79,$C3535)&gt;0,"SANTANDER",IF(COUNTIF('Códigos Itaú (ref)'!$A$2:$A$44,$C3535)&gt;0,"ITAU",IF(AND(TRIM(UPPER($I3535))="CONTRATUAL",ISNUMBER(SEARCH("INDIVIDUAL",SUBSTITUTE(UPPER($D3535)," ","")))),"PREMIUM FREE",""))))</f>
        <v/>
      </c>
    </row>
    <row r="3536">
      <c r="AC3536">
        <f>IF($C3536="","",IF(COUNTIF('Códigos Santander (ref)'!$A$2:$A$79,$C3536)&gt;0,"SANTANDER",IF(COUNTIF('Códigos Itaú (ref)'!$A$2:$A$44,$C3536)&gt;0,"ITAU",IF(AND(TRIM(UPPER($I3536))="CONTRATUAL",ISNUMBER(SEARCH("INDIVIDUAL",SUBSTITUTE(UPPER($D3536)," ","")))),"PREMIUM FREE",""))))</f>
        <v/>
      </c>
    </row>
    <row r="3537">
      <c r="AC3537">
        <f>IF($C3537="","",IF(COUNTIF('Códigos Santander (ref)'!$A$2:$A$79,$C3537)&gt;0,"SANTANDER",IF(COUNTIF('Códigos Itaú (ref)'!$A$2:$A$44,$C3537)&gt;0,"ITAU",IF(AND(TRIM(UPPER($I3537))="CONTRATUAL",ISNUMBER(SEARCH("INDIVIDUAL",SUBSTITUTE(UPPER($D3537)," ","")))),"PREMIUM FREE",""))))</f>
        <v/>
      </c>
    </row>
    <row r="3538">
      <c r="AC3538">
        <f>IF($C3538="","",IF(COUNTIF('Códigos Santander (ref)'!$A$2:$A$79,$C3538)&gt;0,"SANTANDER",IF(COUNTIF('Códigos Itaú (ref)'!$A$2:$A$44,$C3538)&gt;0,"ITAU",IF(AND(TRIM(UPPER($I3538))="CONTRATUAL",ISNUMBER(SEARCH("INDIVIDUAL",SUBSTITUTE(UPPER($D3538)," ","")))),"PREMIUM FREE",""))))</f>
        <v/>
      </c>
    </row>
    <row r="3539">
      <c r="AC3539">
        <f>IF($C3539="","",IF(COUNTIF('Códigos Santander (ref)'!$A$2:$A$79,$C3539)&gt;0,"SANTANDER",IF(COUNTIF('Códigos Itaú (ref)'!$A$2:$A$44,$C3539)&gt;0,"ITAU",IF(AND(TRIM(UPPER($I3539))="CONTRATUAL",ISNUMBER(SEARCH("INDIVIDUAL",SUBSTITUTE(UPPER($D3539)," ","")))),"PREMIUM FREE",""))))</f>
        <v/>
      </c>
    </row>
    <row r="3540">
      <c r="AC3540">
        <f>IF($C3540="","",IF(COUNTIF('Códigos Santander (ref)'!$A$2:$A$79,$C3540)&gt;0,"SANTANDER",IF(COUNTIF('Códigos Itaú (ref)'!$A$2:$A$44,$C3540)&gt;0,"ITAU",IF(AND(TRIM(UPPER($I3540))="CONTRATUAL",ISNUMBER(SEARCH("INDIVIDUAL",SUBSTITUTE(UPPER($D3540)," ","")))),"PREMIUM FREE",""))))</f>
        <v/>
      </c>
    </row>
    <row r="3541">
      <c r="AC3541">
        <f>IF($C3541="","",IF(COUNTIF('Códigos Santander (ref)'!$A$2:$A$79,$C3541)&gt;0,"SANTANDER",IF(COUNTIF('Códigos Itaú (ref)'!$A$2:$A$44,$C3541)&gt;0,"ITAU",IF(AND(TRIM(UPPER($I3541))="CONTRATUAL",ISNUMBER(SEARCH("INDIVIDUAL",SUBSTITUTE(UPPER($D3541)," ","")))),"PREMIUM FREE",""))))</f>
        <v/>
      </c>
    </row>
    <row r="3542">
      <c r="AC3542">
        <f>IF($C3542="","",IF(COUNTIF('Códigos Santander (ref)'!$A$2:$A$79,$C3542)&gt;0,"SANTANDER",IF(COUNTIF('Códigos Itaú (ref)'!$A$2:$A$44,$C3542)&gt;0,"ITAU",IF(AND(TRIM(UPPER($I3542))="CONTRATUAL",ISNUMBER(SEARCH("INDIVIDUAL",SUBSTITUTE(UPPER($D3542)," ","")))),"PREMIUM FREE",""))))</f>
        <v/>
      </c>
    </row>
    <row r="3543">
      <c r="AC3543">
        <f>IF($C3543="","",IF(COUNTIF('Códigos Santander (ref)'!$A$2:$A$79,$C3543)&gt;0,"SANTANDER",IF(COUNTIF('Códigos Itaú (ref)'!$A$2:$A$44,$C3543)&gt;0,"ITAU",IF(AND(TRIM(UPPER($I3543))="CONTRATUAL",ISNUMBER(SEARCH("INDIVIDUAL",SUBSTITUTE(UPPER($D3543)," ","")))),"PREMIUM FREE",""))))</f>
        <v/>
      </c>
    </row>
    <row r="3544">
      <c r="AC3544">
        <f>IF($C3544="","",IF(COUNTIF('Códigos Santander (ref)'!$A$2:$A$79,$C3544)&gt;0,"SANTANDER",IF(COUNTIF('Códigos Itaú (ref)'!$A$2:$A$44,$C3544)&gt;0,"ITAU",IF(AND(TRIM(UPPER($I3544))="CONTRATUAL",ISNUMBER(SEARCH("INDIVIDUAL",SUBSTITUTE(UPPER($D3544)," ","")))),"PREMIUM FREE",""))))</f>
        <v/>
      </c>
    </row>
    <row r="3545">
      <c r="AC3545">
        <f>IF($C3545="","",IF(COUNTIF('Códigos Santander (ref)'!$A$2:$A$79,$C3545)&gt;0,"SANTANDER",IF(COUNTIF('Códigos Itaú (ref)'!$A$2:$A$44,$C3545)&gt;0,"ITAU",IF(AND(TRIM(UPPER($I3545))="CONTRATUAL",ISNUMBER(SEARCH("INDIVIDUAL",SUBSTITUTE(UPPER($D3545)," ","")))),"PREMIUM FREE",""))))</f>
        <v/>
      </c>
    </row>
    <row r="3546">
      <c r="AC3546">
        <f>IF($C3546="","",IF(COUNTIF('Códigos Santander (ref)'!$A$2:$A$79,$C3546)&gt;0,"SANTANDER",IF(COUNTIF('Códigos Itaú (ref)'!$A$2:$A$44,$C3546)&gt;0,"ITAU",IF(AND(TRIM(UPPER($I3546))="CONTRATUAL",ISNUMBER(SEARCH("INDIVIDUAL",SUBSTITUTE(UPPER($D3546)," ","")))),"PREMIUM FREE",""))))</f>
        <v/>
      </c>
    </row>
    <row r="3547">
      <c r="AC3547">
        <f>IF($C3547="","",IF(COUNTIF('Códigos Santander (ref)'!$A$2:$A$79,$C3547)&gt;0,"SANTANDER",IF(COUNTIF('Códigos Itaú (ref)'!$A$2:$A$44,$C3547)&gt;0,"ITAU",IF(AND(TRIM(UPPER($I3547))="CONTRATUAL",ISNUMBER(SEARCH("INDIVIDUAL",SUBSTITUTE(UPPER($D3547)," ","")))),"PREMIUM FREE",""))))</f>
        <v/>
      </c>
    </row>
    <row r="3548">
      <c r="AC3548">
        <f>IF($C3548="","",IF(COUNTIF('Códigos Santander (ref)'!$A$2:$A$79,$C3548)&gt;0,"SANTANDER",IF(COUNTIF('Códigos Itaú (ref)'!$A$2:$A$44,$C3548)&gt;0,"ITAU",IF(AND(TRIM(UPPER($I3548))="CONTRATUAL",ISNUMBER(SEARCH("INDIVIDUAL",SUBSTITUTE(UPPER($D3548)," ","")))),"PREMIUM FREE",""))))</f>
        <v/>
      </c>
    </row>
    <row r="3549">
      <c r="AC3549">
        <f>IF($C3549="","",IF(COUNTIF('Códigos Santander (ref)'!$A$2:$A$79,$C3549)&gt;0,"SANTANDER",IF(COUNTIF('Códigos Itaú (ref)'!$A$2:$A$44,$C3549)&gt;0,"ITAU",IF(AND(TRIM(UPPER($I3549))="CONTRATUAL",ISNUMBER(SEARCH("INDIVIDUAL",SUBSTITUTE(UPPER($D3549)," ","")))),"PREMIUM FREE",""))))</f>
        <v/>
      </c>
    </row>
    <row r="3550">
      <c r="AC3550">
        <f>IF($C3550="","",IF(COUNTIF('Códigos Santander (ref)'!$A$2:$A$79,$C3550)&gt;0,"SANTANDER",IF(COUNTIF('Códigos Itaú (ref)'!$A$2:$A$44,$C3550)&gt;0,"ITAU",IF(AND(TRIM(UPPER($I3550))="CONTRATUAL",ISNUMBER(SEARCH("INDIVIDUAL",SUBSTITUTE(UPPER($D3550)," ","")))),"PREMIUM FREE",""))))</f>
        <v/>
      </c>
    </row>
    <row r="3551">
      <c r="AC3551">
        <f>IF($C3551="","",IF(COUNTIF('Códigos Santander (ref)'!$A$2:$A$79,$C3551)&gt;0,"SANTANDER",IF(COUNTIF('Códigos Itaú (ref)'!$A$2:$A$44,$C3551)&gt;0,"ITAU",IF(AND(TRIM(UPPER($I3551))="CONTRATUAL",ISNUMBER(SEARCH("INDIVIDUAL",SUBSTITUTE(UPPER($D3551)," ","")))),"PREMIUM FREE",""))))</f>
        <v/>
      </c>
    </row>
    <row r="3552">
      <c r="AC3552">
        <f>IF($C3552="","",IF(COUNTIF('Códigos Santander (ref)'!$A$2:$A$79,$C3552)&gt;0,"SANTANDER",IF(COUNTIF('Códigos Itaú (ref)'!$A$2:$A$44,$C3552)&gt;0,"ITAU",IF(AND(TRIM(UPPER($I3552))="CONTRATUAL",ISNUMBER(SEARCH("INDIVIDUAL",SUBSTITUTE(UPPER($D3552)," ","")))),"PREMIUM FREE",""))))</f>
        <v/>
      </c>
    </row>
    <row r="3553">
      <c r="AC3553">
        <f>IF($C3553="","",IF(COUNTIF('Códigos Santander (ref)'!$A$2:$A$79,$C3553)&gt;0,"SANTANDER",IF(COUNTIF('Códigos Itaú (ref)'!$A$2:$A$44,$C3553)&gt;0,"ITAU",IF(AND(TRIM(UPPER($I3553))="CONTRATUAL",ISNUMBER(SEARCH("INDIVIDUAL",SUBSTITUTE(UPPER($D3553)," ","")))),"PREMIUM FREE",""))))</f>
        <v/>
      </c>
    </row>
    <row r="3554">
      <c r="AC3554">
        <f>IF($C3554="","",IF(COUNTIF('Códigos Santander (ref)'!$A$2:$A$79,$C3554)&gt;0,"SANTANDER",IF(COUNTIF('Códigos Itaú (ref)'!$A$2:$A$44,$C3554)&gt;0,"ITAU",IF(AND(TRIM(UPPER($I3554))="CONTRATUAL",ISNUMBER(SEARCH("INDIVIDUAL",SUBSTITUTE(UPPER($D3554)," ","")))),"PREMIUM FREE",""))))</f>
        <v/>
      </c>
    </row>
    <row r="3555">
      <c r="AC3555">
        <f>IF($C3555="","",IF(COUNTIF('Códigos Santander (ref)'!$A$2:$A$79,$C3555)&gt;0,"SANTANDER",IF(COUNTIF('Códigos Itaú (ref)'!$A$2:$A$44,$C3555)&gt;0,"ITAU",IF(AND(TRIM(UPPER($I3555))="CONTRATUAL",ISNUMBER(SEARCH("INDIVIDUAL",SUBSTITUTE(UPPER($D3555)," ","")))),"PREMIUM FREE",""))))</f>
        <v/>
      </c>
    </row>
    <row r="3556">
      <c r="AC3556">
        <f>IF($C3556="","",IF(COUNTIF('Códigos Santander (ref)'!$A$2:$A$79,$C3556)&gt;0,"SANTANDER",IF(COUNTIF('Códigos Itaú (ref)'!$A$2:$A$44,$C3556)&gt;0,"ITAU",IF(AND(TRIM(UPPER($I3556))="CONTRATUAL",ISNUMBER(SEARCH("INDIVIDUAL",SUBSTITUTE(UPPER($D3556)," ","")))),"PREMIUM FREE",""))))</f>
        <v/>
      </c>
    </row>
    <row r="3557">
      <c r="AC3557">
        <f>IF($C3557="","",IF(COUNTIF('Códigos Santander (ref)'!$A$2:$A$79,$C3557)&gt;0,"SANTANDER",IF(COUNTIF('Códigos Itaú (ref)'!$A$2:$A$44,$C3557)&gt;0,"ITAU",IF(AND(TRIM(UPPER($I3557))="CONTRATUAL",ISNUMBER(SEARCH("INDIVIDUAL",SUBSTITUTE(UPPER($D3557)," ","")))),"PREMIUM FREE",""))))</f>
        <v/>
      </c>
    </row>
    <row r="3558">
      <c r="AC3558">
        <f>IF($C3558="","",IF(COUNTIF('Códigos Santander (ref)'!$A$2:$A$79,$C3558)&gt;0,"SANTANDER",IF(COUNTIF('Códigos Itaú (ref)'!$A$2:$A$44,$C3558)&gt;0,"ITAU",IF(AND(TRIM(UPPER($I3558))="CONTRATUAL",ISNUMBER(SEARCH("INDIVIDUAL",SUBSTITUTE(UPPER($D3558)," ","")))),"PREMIUM FREE",""))))</f>
        <v/>
      </c>
    </row>
    <row r="3559">
      <c r="AC3559">
        <f>IF($C3559="","",IF(COUNTIF('Códigos Santander (ref)'!$A$2:$A$79,$C3559)&gt;0,"SANTANDER",IF(COUNTIF('Códigos Itaú (ref)'!$A$2:$A$44,$C3559)&gt;0,"ITAU",IF(AND(TRIM(UPPER($I3559))="CONTRATUAL",ISNUMBER(SEARCH("INDIVIDUAL",SUBSTITUTE(UPPER($D3559)," ","")))),"PREMIUM FREE",""))))</f>
        <v/>
      </c>
    </row>
    <row r="3560">
      <c r="AC3560">
        <f>IF($C3560="","",IF(COUNTIF('Códigos Santander (ref)'!$A$2:$A$79,$C3560)&gt;0,"SANTANDER",IF(COUNTIF('Códigos Itaú (ref)'!$A$2:$A$44,$C3560)&gt;0,"ITAU",IF(AND(TRIM(UPPER($I3560))="CONTRATUAL",ISNUMBER(SEARCH("INDIVIDUAL",SUBSTITUTE(UPPER($D3560)," ","")))),"PREMIUM FREE",""))))</f>
        <v/>
      </c>
    </row>
    <row r="3561">
      <c r="AC3561">
        <f>IF($C3561="","",IF(COUNTIF('Códigos Santander (ref)'!$A$2:$A$79,$C3561)&gt;0,"SANTANDER",IF(COUNTIF('Códigos Itaú (ref)'!$A$2:$A$44,$C3561)&gt;0,"ITAU",IF(AND(TRIM(UPPER($I3561))="CONTRATUAL",ISNUMBER(SEARCH("INDIVIDUAL",SUBSTITUTE(UPPER($D3561)," ","")))),"PREMIUM FREE",""))))</f>
        <v/>
      </c>
    </row>
    <row r="3562">
      <c r="AC3562">
        <f>IF($C3562="","",IF(COUNTIF('Códigos Santander (ref)'!$A$2:$A$79,$C3562)&gt;0,"SANTANDER",IF(COUNTIF('Códigos Itaú (ref)'!$A$2:$A$44,$C3562)&gt;0,"ITAU",IF(AND(TRIM(UPPER($I3562))="CONTRATUAL",ISNUMBER(SEARCH("INDIVIDUAL",SUBSTITUTE(UPPER($D3562)," ","")))),"PREMIUM FREE",""))))</f>
        <v/>
      </c>
    </row>
    <row r="3563">
      <c r="AC3563">
        <f>IF($C3563="","",IF(COUNTIF('Códigos Santander (ref)'!$A$2:$A$79,$C3563)&gt;0,"SANTANDER",IF(COUNTIF('Códigos Itaú (ref)'!$A$2:$A$44,$C3563)&gt;0,"ITAU",IF(AND(TRIM(UPPER($I3563))="CONTRATUAL",ISNUMBER(SEARCH("INDIVIDUAL",SUBSTITUTE(UPPER($D3563)," ","")))),"PREMIUM FREE",""))))</f>
        <v/>
      </c>
    </row>
    <row r="3564">
      <c r="AC3564">
        <f>IF($C3564="","",IF(COUNTIF('Códigos Santander (ref)'!$A$2:$A$79,$C3564)&gt;0,"SANTANDER",IF(COUNTIF('Códigos Itaú (ref)'!$A$2:$A$44,$C3564)&gt;0,"ITAU",IF(AND(TRIM(UPPER($I3564))="CONTRATUAL",ISNUMBER(SEARCH("INDIVIDUAL",SUBSTITUTE(UPPER($D3564)," ","")))),"PREMIUM FREE",""))))</f>
        <v/>
      </c>
    </row>
    <row r="3565">
      <c r="AC3565">
        <f>IF($C3565="","",IF(COUNTIF('Códigos Santander (ref)'!$A$2:$A$79,$C3565)&gt;0,"SANTANDER",IF(COUNTIF('Códigos Itaú (ref)'!$A$2:$A$44,$C3565)&gt;0,"ITAU",IF(AND(TRIM(UPPER($I3565))="CONTRATUAL",ISNUMBER(SEARCH("INDIVIDUAL",SUBSTITUTE(UPPER($D3565)," ","")))),"PREMIUM FREE",""))))</f>
        <v/>
      </c>
    </row>
    <row r="3566">
      <c r="AC3566">
        <f>IF($C3566="","",IF(COUNTIF('Códigos Santander (ref)'!$A$2:$A$79,$C3566)&gt;0,"SANTANDER",IF(COUNTIF('Códigos Itaú (ref)'!$A$2:$A$44,$C3566)&gt;0,"ITAU",IF(AND(TRIM(UPPER($I3566))="CONTRATUAL",ISNUMBER(SEARCH("INDIVIDUAL",SUBSTITUTE(UPPER($D3566)," ","")))),"PREMIUM FREE",""))))</f>
        <v/>
      </c>
    </row>
    <row r="3567">
      <c r="AC3567">
        <f>IF($C3567="","",IF(COUNTIF('Códigos Santander (ref)'!$A$2:$A$79,$C3567)&gt;0,"SANTANDER",IF(COUNTIF('Códigos Itaú (ref)'!$A$2:$A$44,$C3567)&gt;0,"ITAU",IF(AND(TRIM(UPPER($I3567))="CONTRATUAL",ISNUMBER(SEARCH("INDIVIDUAL",SUBSTITUTE(UPPER($D3567)," ","")))),"PREMIUM FREE",""))))</f>
        <v/>
      </c>
    </row>
    <row r="3568">
      <c r="AC3568">
        <f>IF($C3568="","",IF(COUNTIF('Códigos Santander (ref)'!$A$2:$A$79,$C3568)&gt;0,"SANTANDER",IF(COUNTIF('Códigos Itaú (ref)'!$A$2:$A$44,$C3568)&gt;0,"ITAU",IF(AND(TRIM(UPPER($I3568))="CONTRATUAL",ISNUMBER(SEARCH("INDIVIDUAL",SUBSTITUTE(UPPER($D3568)," ","")))),"PREMIUM FREE",""))))</f>
        <v/>
      </c>
    </row>
    <row r="3569">
      <c r="AC3569">
        <f>IF($C3569="","",IF(COUNTIF('Códigos Santander (ref)'!$A$2:$A$79,$C3569)&gt;0,"SANTANDER",IF(COUNTIF('Códigos Itaú (ref)'!$A$2:$A$44,$C3569)&gt;0,"ITAU",IF(AND(TRIM(UPPER($I3569))="CONTRATUAL",ISNUMBER(SEARCH("INDIVIDUAL",SUBSTITUTE(UPPER($D3569)," ","")))),"PREMIUM FREE",""))))</f>
        <v/>
      </c>
    </row>
    <row r="3570">
      <c r="AC3570">
        <f>IF($C3570="","",IF(COUNTIF('Códigos Santander (ref)'!$A$2:$A$79,$C3570)&gt;0,"SANTANDER",IF(COUNTIF('Códigos Itaú (ref)'!$A$2:$A$44,$C3570)&gt;0,"ITAU",IF(AND(TRIM(UPPER($I3570))="CONTRATUAL",ISNUMBER(SEARCH("INDIVIDUAL",SUBSTITUTE(UPPER($D3570)," ","")))),"PREMIUM FREE",""))))</f>
        <v/>
      </c>
    </row>
    <row r="3571">
      <c r="AC3571">
        <f>IF($C3571="","",IF(COUNTIF('Códigos Santander (ref)'!$A$2:$A$79,$C3571)&gt;0,"SANTANDER",IF(COUNTIF('Códigos Itaú (ref)'!$A$2:$A$44,$C3571)&gt;0,"ITAU",IF(AND(TRIM(UPPER($I3571))="CONTRATUAL",ISNUMBER(SEARCH("INDIVIDUAL",SUBSTITUTE(UPPER($D3571)," ","")))),"PREMIUM FREE",""))))</f>
        <v/>
      </c>
    </row>
    <row r="3572">
      <c r="AC3572">
        <f>IF($C3572="","",IF(COUNTIF('Códigos Santander (ref)'!$A$2:$A$79,$C3572)&gt;0,"SANTANDER",IF(COUNTIF('Códigos Itaú (ref)'!$A$2:$A$44,$C3572)&gt;0,"ITAU",IF(AND(TRIM(UPPER($I3572))="CONTRATUAL",ISNUMBER(SEARCH("INDIVIDUAL",SUBSTITUTE(UPPER($D3572)," ","")))),"PREMIUM FREE",""))))</f>
        <v/>
      </c>
    </row>
    <row r="3573">
      <c r="AC3573">
        <f>IF($C3573="","",IF(COUNTIF('Códigos Santander (ref)'!$A$2:$A$79,$C3573)&gt;0,"SANTANDER",IF(COUNTIF('Códigos Itaú (ref)'!$A$2:$A$44,$C3573)&gt;0,"ITAU",IF(AND(TRIM(UPPER($I3573))="CONTRATUAL",ISNUMBER(SEARCH("INDIVIDUAL",SUBSTITUTE(UPPER($D3573)," ","")))),"PREMIUM FREE",""))))</f>
        <v/>
      </c>
    </row>
    <row r="3574">
      <c r="AC3574">
        <f>IF($C3574="","",IF(COUNTIF('Códigos Santander (ref)'!$A$2:$A$79,$C3574)&gt;0,"SANTANDER",IF(COUNTIF('Códigos Itaú (ref)'!$A$2:$A$44,$C3574)&gt;0,"ITAU",IF(AND(TRIM(UPPER($I3574))="CONTRATUAL",ISNUMBER(SEARCH("INDIVIDUAL",SUBSTITUTE(UPPER($D3574)," ","")))),"PREMIUM FREE",""))))</f>
        <v/>
      </c>
    </row>
    <row r="3575">
      <c r="AC3575">
        <f>IF($C3575="","",IF(COUNTIF('Códigos Santander (ref)'!$A$2:$A$79,$C3575)&gt;0,"SANTANDER",IF(COUNTIF('Códigos Itaú (ref)'!$A$2:$A$44,$C3575)&gt;0,"ITAU",IF(AND(TRIM(UPPER($I3575))="CONTRATUAL",ISNUMBER(SEARCH("INDIVIDUAL",SUBSTITUTE(UPPER($D3575)," ","")))),"PREMIUM FREE",""))))</f>
        <v/>
      </c>
    </row>
    <row r="3576">
      <c r="AC3576">
        <f>IF($C3576="","",IF(COUNTIF('Códigos Santander (ref)'!$A$2:$A$79,$C3576)&gt;0,"SANTANDER",IF(COUNTIF('Códigos Itaú (ref)'!$A$2:$A$44,$C3576)&gt;0,"ITAU",IF(AND(TRIM(UPPER($I3576))="CONTRATUAL",ISNUMBER(SEARCH("INDIVIDUAL",SUBSTITUTE(UPPER($D3576)," ","")))),"PREMIUM FREE",""))))</f>
        <v/>
      </c>
    </row>
    <row r="3577">
      <c r="AC3577">
        <f>IF($C3577="","",IF(COUNTIF('Códigos Santander (ref)'!$A$2:$A$79,$C3577)&gt;0,"SANTANDER",IF(COUNTIF('Códigos Itaú (ref)'!$A$2:$A$44,$C3577)&gt;0,"ITAU",IF(AND(TRIM(UPPER($I3577))="CONTRATUAL",ISNUMBER(SEARCH("INDIVIDUAL",SUBSTITUTE(UPPER($D3577)," ","")))),"PREMIUM FREE",""))))</f>
        <v/>
      </c>
    </row>
    <row r="3578">
      <c r="AC3578">
        <f>IF($C3578="","",IF(COUNTIF('Códigos Santander (ref)'!$A$2:$A$79,$C3578)&gt;0,"SANTANDER",IF(COUNTIF('Códigos Itaú (ref)'!$A$2:$A$44,$C3578)&gt;0,"ITAU",IF(AND(TRIM(UPPER($I3578))="CONTRATUAL",ISNUMBER(SEARCH("INDIVIDUAL",SUBSTITUTE(UPPER($D3578)," ","")))),"PREMIUM FREE",""))))</f>
        <v/>
      </c>
    </row>
    <row r="3579">
      <c r="AC3579">
        <f>IF($C3579="","",IF(COUNTIF('Códigos Santander (ref)'!$A$2:$A$79,$C3579)&gt;0,"SANTANDER",IF(COUNTIF('Códigos Itaú (ref)'!$A$2:$A$44,$C3579)&gt;0,"ITAU",IF(AND(TRIM(UPPER($I3579))="CONTRATUAL",ISNUMBER(SEARCH("INDIVIDUAL",SUBSTITUTE(UPPER($D3579)," ","")))),"PREMIUM FREE",""))))</f>
        <v/>
      </c>
    </row>
    <row r="3580">
      <c r="AC3580">
        <f>IF($C3580="","",IF(COUNTIF('Códigos Santander (ref)'!$A$2:$A$79,$C3580)&gt;0,"SANTANDER",IF(COUNTIF('Códigos Itaú (ref)'!$A$2:$A$44,$C3580)&gt;0,"ITAU",IF(AND(TRIM(UPPER($I3580))="CONTRATUAL",ISNUMBER(SEARCH("INDIVIDUAL",SUBSTITUTE(UPPER($D3580)," ","")))),"PREMIUM FREE",""))))</f>
        <v/>
      </c>
    </row>
    <row r="3581">
      <c r="AC3581">
        <f>IF($C3581="","",IF(COUNTIF('Códigos Santander (ref)'!$A$2:$A$79,$C3581)&gt;0,"SANTANDER",IF(COUNTIF('Códigos Itaú (ref)'!$A$2:$A$44,$C3581)&gt;0,"ITAU",IF(AND(TRIM(UPPER($I3581))="CONTRATUAL",ISNUMBER(SEARCH("INDIVIDUAL",SUBSTITUTE(UPPER($D3581)," ","")))),"PREMIUM FREE",""))))</f>
        <v/>
      </c>
    </row>
    <row r="3582">
      <c r="AC3582">
        <f>IF($C3582="","",IF(COUNTIF('Códigos Santander (ref)'!$A$2:$A$79,$C3582)&gt;0,"SANTANDER",IF(COUNTIF('Códigos Itaú (ref)'!$A$2:$A$44,$C3582)&gt;0,"ITAU",IF(AND(TRIM(UPPER($I3582))="CONTRATUAL",ISNUMBER(SEARCH("INDIVIDUAL",SUBSTITUTE(UPPER($D3582)," ","")))),"PREMIUM FREE",""))))</f>
        <v/>
      </c>
    </row>
    <row r="3583">
      <c r="AC3583">
        <f>IF($C3583="","",IF(COUNTIF('Códigos Santander (ref)'!$A$2:$A$79,$C3583)&gt;0,"SANTANDER",IF(COUNTIF('Códigos Itaú (ref)'!$A$2:$A$44,$C3583)&gt;0,"ITAU",IF(AND(TRIM(UPPER($I3583))="CONTRATUAL",ISNUMBER(SEARCH("INDIVIDUAL",SUBSTITUTE(UPPER($D3583)," ","")))),"PREMIUM FREE",""))))</f>
        <v/>
      </c>
    </row>
    <row r="3584">
      <c r="AC3584">
        <f>IF($C3584="","",IF(COUNTIF('Códigos Santander (ref)'!$A$2:$A$79,$C3584)&gt;0,"SANTANDER",IF(COUNTIF('Códigos Itaú (ref)'!$A$2:$A$44,$C3584)&gt;0,"ITAU",IF(AND(TRIM(UPPER($I3584))="CONTRATUAL",ISNUMBER(SEARCH("INDIVIDUAL",SUBSTITUTE(UPPER($D3584)," ","")))),"PREMIUM FREE",""))))</f>
        <v/>
      </c>
    </row>
    <row r="3585">
      <c r="AC3585">
        <f>IF($C3585="","",IF(COUNTIF('Códigos Santander (ref)'!$A$2:$A$79,$C3585)&gt;0,"SANTANDER",IF(COUNTIF('Códigos Itaú (ref)'!$A$2:$A$44,$C3585)&gt;0,"ITAU",IF(AND(TRIM(UPPER($I3585))="CONTRATUAL",ISNUMBER(SEARCH("INDIVIDUAL",SUBSTITUTE(UPPER($D3585)," ","")))),"PREMIUM FREE",""))))</f>
        <v/>
      </c>
    </row>
    <row r="3586">
      <c r="AC3586">
        <f>IF($C3586="","",IF(COUNTIF('Códigos Santander (ref)'!$A$2:$A$79,$C3586)&gt;0,"SANTANDER",IF(COUNTIF('Códigos Itaú (ref)'!$A$2:$A$44,$C3586)&gt;0,"ITAU",IF(AND(TRIM(UPPER($I3586))="CONTRATUAL",ISNUMBER(SEARCH("INDIVIDUAL",SUBSTITUTE(UPPER($D3586)," ","")))),"PREMIUM FREE",""))))</f>
        <v/>
      </c>
    </row>
    <row r="3587">
      <c r="AC3587">
        <f>IF($C3587="","",IF(COUNTIF('Códigos Santander (ref)'!$A$2:$A$79,$C3587)&gt;0,"SANTANDER",IF(COUNTIF('Códigos Itaú (ref)'!$A$2:$A$44,$C3587)&gt;0,"ITAU",IF(AND(TRIM(UPPER($I3587))="CONTRATUAL",ISNUMBER(SEARCH("INDIVIDUAL",SUBSTITUTE(UPPER($D3587)," ","")))),"PREMIUM FREE",""))))</f>
        <v/>
      </c>
    </row>
    <row r="3588">
      <c r="AC3588">
        <f>IF($C3588="","",IF(COUNTIF('Códigos Santander (ref)'!$A$2:$A$79,$C3588)&gt;0,"SANTANDER",IF(COUNTIF('Códigos Itaú (ref)'!$A$2:$A$44,$C3588)&gt;0,"ITAU",IF(AND(TRIM(UPPER($I3588))="CONTRATUAL",ISNUMBER(SEARCH("INDIVIDUAL",SUBSTITUTE(UPPER($D3588)," ","")))),"PREMIUM FREE",""))))</f>
        <v/>
      </c>
    </row>
    <row r="3589">
      <c r="AC3589">
        <f>IF($C3589="","",IF(COUNTIF('Códigos Santander (ref)'!$A$2:$A$79,$C3589)&gt;0,"SANTANDER",IF(COUNTIF('Códigos Itaú (ref)'!$A$2:$A$44,$C3589)&gt;0,"ITAU",IF(AND(TRIM(UPPER($I3589))="CONTRATUAL",ISNUMBER(SEARCH("INDIVIDUAL",SUBSTITUTE(UPPER($D3589)," ","")))),"PREMIUM FREE",""))))</f>
        <v/>
      </c>
    </row>
    <row r="3590">
      <c r="AC3590">
        <f>IF($C3590="","",IF(COUNTIF('Códigos Santander (ref)'!$A$2:$A$79,$C3590)&gt;0,"SANTANDER",IF(COUNTIF('Códigos Itaú (ref)'!$A$2:$A$44,$C3590)&gt;0,"ITAU",IF(AND(TRIM(UPPER($I3590))="CONTRATUAL",ISNUMBER(SEARCH("INDIVIDUAL",SUBSTITUTE(UPPER($D3590)," ","")))),"PREMIUM FREE",""))))</f>
        <v/>
      </c>
    </row>
    <row r="3591">
      <c r="AC3591">
        <f>IF($C3591="","",IF(COUNTIF('Códigos Santander (ref)'!$A$2:$A$79,$C3591)&gt;0,"SANTANDER",IF(COUNTIF('Códigos Itaú (ref)'!$A$2:$A$44,$C3591)&gt;0,"ITAU",IF(AND(TRIM(UPPER($I3591))="CONTRATUAL",ISNUMBER(SEARCH("INDIVIDUAL",SUBSTITUTE(UPPER($D3591)," ","")))),"PREMIUM FREE",""))))</f>
        <v/>
      </c>
    </row>
    <row r="3592">
      <c r="AC3592">
        <f>IF($C3592="","",IF(COUNTIF('Códigos Santander (ref)'!$A$2:$A$79,$C3592)&gt;0,"SANTANDER",IF(COUNTIF('Códigos Itaú (ref)'!$A$2:$A$44,$C3592)&gt;0,"ITAU",IF(AND(TRIM(UPPER($I3592))="CONTRATUAL",ISNUMBER(SEARCH("INDIVIDUAL",SUBSTITUTE(UPPER($D3592)," ","")))),"PREMIUM FREE",""))))</f>
        <v/>
      </c>
    </row>
    <row r="3593">
      <c r="AC3593">
        <f>IF($C3593="","",IF(COUNTIF('Códigos Santander (ref)'!$A$2:$A$79,$C3593)&gt;0,"SANTANDER",IF(COUNTIF('Códigos Itaú (ref)'!$A$2:$A$44,$C3593)&gt;0,"ITAU",IF(AND(TRIM(UPPER($I3593))="CONTRATUAL",ISNUMBER(SEARCH("INDIVIDUAL",SUBSTITUTE(UPPER($D3593)," ","")))),"PREMIUM FREE",""))))</f>
        <v/>
      </c>
    </row>
    <row r="3594">
      <c r="AC3594">
        <f>IF($C3594="","",IF(COUNTIF('Códigos Santander (ref)'!$A$2:$A$79,$C3594)&gt;0,"SANTANDER",IF(COUNTIF('Códigos Itaú (ref)'!$A$2:$A$44,$C3594)&gt;0,"ITAU",IF(AND(TRIM(UPPER($I3594))="CONTRATUAL",ISNUMBER(SEARCH("INDIVIDUAL",SUBSTITUTE(UPPER($D3594)," ","")))),"PREMIUM FREE",""))))</f>
        <v/>
      </c>
    </row>
    <row r="3595">
      <c r="AC3595">
        <f>IF($C3595="","",IF(COUNTIF('Códigos Santander (ref)'!$A$2:$A$79,$C3595)&gt;0,"SANTANDER",IF(COUNTIF('Códigos Itaú (ref)'!$A$2:$A$44,$C3595)&gt;0,"ITAU",IF(AND(TRIM(UPPER($I3595))="CONTRATUAL",ISNUMBER(SEARCH("INDIVIDUAL",SUBSTITUTE(UPPER($D3595)," ","")))),"PREMIUM FREE",""))))</f>
        <v/>
      </c>
    </row>
    <row r="3596">
      <c r="AC3596">
        <f>IF($C3596="","",IF(COUNTIF('Códigos Santander (ref)'!$A$2:$A$79,$C3596)&gt;0,"SANTANDER",IF(COUNTIF('Códigos Itaú (ref)'!$A$2:$A$44,$C3596)&gt;0,"ITAU",IF(AND(TRIM(UPPER($I3596))="CONTRATUAL",ISNUMBER(SEARCH("INDIVIDUAL",SUBSTITUTE(UPPER($D3596)," ","")))),"PREMIUM FREE",""))))</f>
        <v/>
      </c>
    </row>
    <row r="3597">
      <c r="AC3597">
        <f>IF($C3597="","",IF(COUNTIF('Códigos Santander (ref)'!$A$2:$A$79,$C3597)&gt;0,"SANTANDER",IF(COUNTIF('Códigos Itaú (ref)'!$A$2:$A$44,$C3597)&gt;0,"ITAU",IF(AND(TRIM(UPPER($I3597))="CONTRATUAL",ISNUMBER(SEARCH("INDIVIDUAL",SUBSTITUTE(UPPER($D3597)," ","")))),"PREMIUM FREE",""))))</f>
        <v/>
      </c>
    </row>
    <row r="3598">
      <c r="AC3598">
        <f>IF($C3598="","",IF(COUNTIF('Códigos Santander (ref)'!$A$2:$A$79,$C3598)&gt;0,"SANTANDER",IF(COUNTIF('Códigos Itaú (ref)'!$A$2:$A$44,$C3598)&gt;0,"ITAU",IF(AND(TRIM(UPPER($I3598))="CONTRATUAL",ISNUMBER(SEARCH("INDIVIDUAL",SUBSTITUTE(UPPER($D3598)," ","")))),"PREMIUM FREE",""))))</f>
        <v/>
      </c>
    </row>
    <row r="3599">
      <c r="AC3599">
        <f>IF($C3599="","",IF(COUNTIF('Códigos Santander (ref)'!$A$2:$A$79,$C3599)&gt;0,"SANTANDER",IF(COUNTIF('Códigos Itaú (ref)'!$A$2:$A$44,$C3599)&gt;0,"ITAU",IF(AND(TRIM(UPPER($I3599))="CONTRATUAL",ISNUMBER(SEARCH("INDIVIDUAL",SUBSTITUTE(UPPER($D3599)," ","")))),"PREMIUM FREE",""))))</f>
        <v/>
      </c>
    </row>
    <row r="3600">
      <c r="AC3600">
        <f>IF($C3600="","",IF(COUNTIF('Códigos Santander (ref)'!$A$2:$A$79,$C3600)&gt;0,"SANTANDER",IF(COUNTIF('Códigos Itaú (ref)'!$A$2:$A$44,$C3600)&gt;0,"ITAU",IF(AND(TRIM(UPPER($I3600))="CONTRATUAL",ISNUMBER(SEARCH("INDIVIDUAL",SUBSTITUTE(UPPER($D3600)," ","")))),"PREMIUM FREE",""))))</f>
        <v/>
      </c>
    </row>
    <row r="3601">
      <c r="AC3601">
        <f>IF($C3601="","",IF(COUNTIF('Códigos Santander (ref)'!$A$2:$A$79,$C3601)&gt;0,"SANTANDER",IF(COUNTIF('Códigos Itaú (ref)'!$A$2:$A$44,$C3601)&gt;0,"ITAU",IF(AND(TRIM(UPPER($I3601))="CONTRATUAL",ISNUMBER(SEARCH("INDIVIDUAL",SUBSTITUTE(UPPER($D3601)," ","")))),"PREMIUM FREE",""))))</f>
        <v/>
      </c>
    </row>
    <row r="3602">
      <c r="AC3602">
        <f>IF($C3602="","",IF(COUNTIF('Códigos Santander (ref)'!$A$2:$A$79,$C3602)&gt;0,"SANTANDER",IF(COUNTIF('Códigos Itaú (ref)'!$A$2:$A$44,$C3602)&gt;0,"ITAU",IF(AND(TRIM(UPPER($I3602))="CONTRATUAL",ISNUMBER(SEARCH("INDIVIDUAL",SUBSTITUTE(UPPER($D3602)," ","")))),"PREMIUM FREE",""))))</f>
        <v/>
      </c>
    </row>
    <row r="3603">
      <c r="AC3603">
        <f>IF($C3603="","",IF(COUNTIF('Códigos Santander (ref)'!$A$2:$A$79,$C3603)&gt;0,"SANTANDER",IF(COUNTIF('Códigos Itaú (ref)'!$A$2:$A$44,$C3603)&gt;0,"ITAU",IF(AND(TRIM(UPPER($I3603))="CONTRATUAL",ISNUMBER(SEARCH("INDIVIDUAL",SUBSTITUTE(UPPER($D3603)," ","")))),"PREMIUM FREE",""))))</f>
        <v/>
      </c>
    </row>
    <row r="3604">
      <c r="AC3604">
        <f>IF($C3604="","",IF(COUNTIF('Códigos Santander (ref)'!$A$2:$A$79,$C3604)&gt;0,"SANTANDER",IF(COUNTIF('Códigos Itaú (ref)'!$A$2:$A$44,$C3604)&gt;0,"ITAU",IF(AND(TRIM(UPPER($I3604))="CONTRATUAL",ISNUMBER(SEARCH("INDIVIDUAL",SUBSTITUTE(UPPER($D3604)," ","")))),"PREMIUM FREE",""))))</f>
        <v/>
      </c>
    </row>
    <row r="3605">
      <c r="AC3605">
        <f>IF($C3605="","",IF(COUNTIF('Códigos Santander (ref)'!$A$2:$A$79,$C3605)&gt;0,"SANTANDER",IF(COUNTIF('Códigos Itaú (ref)'!$A$2:$A$44,$C3605)&gt;0,"ITAU",IF(AND(TRIM(UPPER($I3605))="CONTRATUAL",ISNUMBER(SEARCH("INDIVIDUAL",SUBSTITUTE(UPPER($D3605)," ","")))),"PREMIUM FREE",""))))</f>
        <v/>
      </c>
    </row>
    <row r="3606">
      <c r="AC3606">
        <f>IF($C3606="","",IF(COUNTIF('Códigos Santander (ref)'!$A$2:$A$79,$C3606)&gt;0,"SANTANDER",IF(COUNTIF('Códigos Itaú (ref)'!$A$2:$A$44,$C3606)&gt;0,"ITAU",IF(AND(TRIM(UPPER($I3606))="CONTRATUAL",ISNUMBER(SEARCH("INDIVIDUAL",SUBSTITUTE(UPPER($D3606)," ","")))),"PREMIUM FREE",""))))</f>
        <v/>
      </c>
    </row>
    <row r="3607">
      <c r="AC3607">
        <f>IF($C3607="","",IF(COUNTIF('Códigos Santander (ref)'!$A$2:$A$79,$C3607)&gt;0,"SANTANDER",IF(COUNTIF('Códigos Itaú (ref)'!$A$2:$A$44,$C3607)&gt;0,"ITAU",IF(AND(TRIM(UPPER($I3607))="CONTRATUAL",ISNUMBER(SEARCH("INDIVIDUAL",SUBSTITUTE(UPPER($D3607)," ","")))),"PREMIUM FREE",""))))</f>
        <v/>
      </c>
    </row>
    <row r="3608">
      <c r="AC3608">
        <f>IF($C3608="","",IF(COUNTIF('Códigos Santander (ref)'!$A$2:$A$79,$C3608)&gt;0,"SANTANDER",IF(COUNTIF('Códigos Itaú (ref)'!$A$2:$A$44,$C3608)&gt;0,"ITAU",IF(AND(TRIM(UPPER($I3608))="CONTRATUAL",ISNUMBER(SEARCH("INDIVIDUAL",SUBSTITUTE(UPPER($D3608)," ","")))),"PREMIUM FREE",""))))</f>
        <v/>
      </c>
    </row>
    <row r="3609">
      <c r="AC3609">
        <f>IF($C3609="","",IF(COUNTIF('Códigos Santander (ref)'!$A$2:$A$79,$C3609)&gt;0,"SANTANDER",IF(COUNTIF('Códigos Itaú (ref)'!$A$2:$A$44,$C3609)&gt;0,"ITAU",IF(AND(TRIM(UPPER($I3609))="CONTRATUAL",ISNUMBER(SEARCH("INDIVIDUAL",SUBSTITUTE(UPPER($D3609)," ","")))),"PREMIUM FREE",""))))</f>
        <v/>
      </c>
    </row>
    <row r="3610">
      <c r="AC3610">
        <f>IF($C3610="","",IF(COUNTIF('Códigos Santander (ref)'!$A$2:$A$79,$C3610)&gt;0,"SANTANDER",IF(COUNTIF('Códigos Itaú (ref)'!$A$2:$A$44,$C3610)&gt;0,"ITAU",IF(AND(TRIM(UPPER($I3610))="CONTRATUAL",ISNUMBER(SEARCH("INDIVIDUAL",SUBSTITUTE(UPPER($D3610)," ","")))),"PREMIUM FREE",""))))</f>
        <v/>
      </c>
    </row>
    <row r="3611">
      <c r="AC3611">
        <f>IF($C3611="","",IF(COUNTIF('Códigos Santander (ref)'!$A$2:$A$79,$C3611)&gt;0,"SANTANDER",IF(COUNTIF('Códigos Itaú (ref)'!$A$2:$A$44,$C3611)&gt;0,"ITAU",IF(AND(TRIM(UPPER($I3611))="CONTRATUAL",ISNUMBER(SEARCH("INDIVIDUAL",SUBSTITUTE(UPPER($D3611)," ","")))),"PREMIUM FREE",""))))</f>
        <v/>
      </c>
    </row>
    <row r="3612">
      <c r="AC3612">
        <f>IF($C3612="","",IF(COUNTIF('Códigos Santander (ref)'!$A$2:$A$79,$C3612)&gt;0,"SANTANDER",IF(COUNTIF('Códigos Itaú (ref)'!$A$2:$A$44,$C3612)&gt;0,"ITAU",IF(AND(TRIM(UPPER($I3612))="CONTRATUAL",ISNUMBER(SEARCH("INDIVIDUAL",SUBSTITUTE(UPPER($D3612)," ","")))),"PREMIUM FREE",""))))</f>
        <v/>
      </c>
    </row>
    <row r="3613">
      <c r="AC3613">
        <f>IF($C3613="","",IF(COUNTIF('Códigos Santander (ref)'!$A$2:$A$79,$C3613)&gt;0,"SANTANDER",IF(COUNTIF('Códigos Itaú (ref)'!$A$2:$A$44,$C3613)&gt;0,"ITAU",IF(AND(TRIM(UPPER($I3613))="CONTRATUAL",ISNUMBER(SEARCH("INDIVIDUAL",SUBSTITUTE(UPPER($D3613)," ","")))),"PREMIUM FREE",""))))</f>
        <v/>
      </c>
    </row>
    <row r="3614">
      <c r="AC3614">
        <f>IF($C3614="","",IF(COUNTIF('Códigos Santander (ref)'!$A$2:$A$79,$C3614)&gt;0,"SANTANDER",IF(COUNTIF('Códigos Itaú (ref)'!$A$2:$A$44,$C3614)&gt;0,"ITAU",IF(AND(TRIM(UPPER($I3614))="CONTRATUAL",ISNUMBER(SEARCH("INDIVIDUAL",SUBSTITUTE(UPPER($D3614)," ","")))),"PREMIUM FREE",""))))</f>
        <v/>
      </c>
    </row>
    <row r="3615">
      <c r="AC3615">
        <f>IF($C3615="","",IF(COUNTIF('Códigos Santander (ref)'!$A$2:$A$79,$C3615)&gt;0,"SANTANDER",IF(COUNTIF('Códigos Itaú (ref)'!$A$2:$A$44,$C3615)&gt;0,"ITAU",IF(AND(TRIM(UPPER($I3615))="CONTRATUAL",ISNUMBER(SEARCH("INDIVIDUAL",SUBSTITUTE(UPPER($D3615)," ","")))),"PREMIUM FREE",""))))</f>
        <v/>
      </c>
    </row>
    <row r="3616">
      <c r="AC3616">
        <f>IF($C3616="","",IF(COUNTIF('Códigos Santander (ref)'!$A$2:$A$79,$C3616)&gt;0,"SANTANDER",IF(COUNTIF('Códigos Itaú (ref)'!$A$2:$A$44,$C3616)&gt;0,"ITAU",IF(AND(TRIM(UPPER($I3616))="CONTRATUAL",ISNUMBER(SEARCH("INDIVIDUAL",SUBSTITUTE(UPPER($D3616)," ","")))),"PREMIUM FREE",""))))</f>
        <v/>
      </c>
    </row>
    <row r="3617">
      <c r="AC3617">
        <f>IF($C3617="","",IF(COUNTIF('Códigos Santander (ref)'!$A$2:$A$79,$C3617)&gt;0,"SANTANDER",IF(COUNTIF('Códigos Itaú (ref)'!$A$2:$A$44,$C3617)&gt;0,"ITAU",IF(AND(TRIM(UPPER($I3617))="CONTRATUAL",ISNUMBER(SEARCH("INDIVIDUAL",SUBSTITUTE(UPPER($D3617)," ","")))),"PREMIUM FREE",""))))</f>
        <v/>
      </c>
    </row>
    <row r="3618">
      <c r="AC3618">
        <f>IF($C3618="","",IF(COUNTIF('Códigos Santander (ref)'!$A$2:$A$79,$C3618)&gt;0,"SANTANDER",IF(COUNTIF('Códigos Itaú (ref)'!$A$2:$A$44,$C3618)&gt;0,"ITAU",IF(AND(TRIM(UPPER($I3618))="CONTRATUAL",ISNUMBER(SEARCH("INDIVIDUAL",SUBSTITUTE(UPPER($D3618)," ","")))),"PREMIUM FREE",""))))</f>
        <v/>
      </c>
    </row>
    <row r="3619">
      <c r="AC3619">
        <f>IF($C3619="","",IF(COUNTIF('Códigos Santander (ref)'!$A$2:$A$79,$C3619)&gt;0,"SANTANDER",IF(COUNTIF('Códigos Itaú (ref)'!$A$2:$A$44,$C3619)&gt;0,"ITAU",IF(AND(TRIM(UPPER($I3619))="CONTRATUAL",ISNUMBER(SEARCH("INDIVIDUAL",SUBSTITUTE(UPPER($D3619)," ","")))),"PREMIUM FREE",""))))</f>
        <v/>
      </c>
    </row>
    <row r="3620">
      <c r="AC3620">
        <f>IF($C3620="","",IF(COUNTIF('Códigos Santander (ref)'!$A$2:$A$79,$C3620)&gt;0,"SANTANDER",IF(COUNTIF('Códigos Itaú (ref)'!$A$2:$A$44,$C3620)&gt;0,"ITAU",IF(AND(TRIM(UPPER($I3620))="CONTRATUAL",ISNUMBER(SEARCH("INDIVIDUAL",SUBSTITUTE(UPPER($D3620)," ","")))),"PREMIUM FREE",""))))</f>
        <v/>
      </c>
    </row>
    <row r="3621">
      <c r="AC3621">
        <f>IF($C3621="","",IF(COUNTIF('Códigos Santander (ref)'!$A$2:$A$79,$C3621)&gt;0,"SANTANDER",IF(COUNTIF('Códigos Itaú (ref)'!$A$2:$A$44,$C3621)&gt;0,"ITAU",IF(AND(TRIM(UPPER($I3621))="CONTRATUAL",ISNUMBER(SEARCH("INDIVIDUAL",SUBSTITUTE(UPPER($D3621)," ","")))),"PREMIUM FREE",""))))</f>
        <v/>
      </c>
    </row>
    <row r="3622">
      <c r="AC3622">
        <f>IF($C3622="","",IF(COUNTIF('Códigos Santander (ref)'!$A$2:$A$79,$C3622)&gt;0,"SANTANDER",IF(COUNTIF('Códigos Itaú (ref)'!$A$2:$A$44,$C3622)&gt;0,"ITAU",IF(AND(TRIM(UPPER($I3622))="CONTRATUAL",ISNUMBER(SEARCH("INDIVIDUAL",SUBSTITUTE(UPPER($D3622)," ","")))),"PREMIUM FREE",""))))</f>
        <v/>
      </c>
    </row>
    <row r="3623">
      <c r="AC3623">
        <f>IF($C3623="","",IF(COUNTIF('Códigos Santander (ref)'!$A$2:$A$79,$C3623)&gt;0,"SANTANDER",IF(COUNTIF('Códigos Itaú (ref)'!$A$2:$A$44,$C3623)&gt;0,"ITAU",IF(AND(TRIM(UPPER($I3623))="CONTRATUAL",ISNUMBER(SEARCH("INDIVIDUAL",SUBSTITUTE(UPPER($D3623)," ","")))),"PREMIUM FREE",""))))</f>
        <v/>
      </c>
    </row>
    <row r="3624">
      <c r="AC3624">
        <f>IF($C3624="","",IF(COUNTIF('Códigos Santander (ref)'!$A$2:$A$79,$C3624)&gt;0,"SANTANDER",IF(COUNTIF('Códigos Itaú (ref)'!$A$2:$A$44,$C3624)&gt;0,"ITAU",IF(AND(TRIM(UPPER($I3624))="CONTRATUAL",ISNUMBER(SEARCH("INDIVIDUAL",SUBSTITUTE(UPPER($D3624)," ","")))),"PREMIUM FREE",""))))</f>
        <v/>
      </c>
    </row>
    <row r="3625">
      <c r="AC3625">
        <f>IF($C3625="","",IF(COUNTIF('Códigos Santander (ref)'!$A$2:$A$79,$C3625)&gt;0,"SANTANDER",IF(COUNTIF('Códigos Itaú (ref)'!$A$2:$A$44,$C3625)&gt;0,"ITAU",IF(AND(TRIM(UPPER($I3625))="CONTRATUAL",ISNUMBER(SEARCH("INDIVIDUAL",SUBSTITUTE(UPPER($D3625)," ","")))),"PREMIUM FREE",""))))</f>
        <v/>
      </c>
    </row>
    <row r="3626">
      <c r="AC3626">
        <f>IF($C3626="","",IF(COUNTIF('Códigos Santander (ref)'!$A$2:$A$79,$C3626)&gt;0,"SANTANDER",IF(COUNTIF('Códigos Itaú (ref)'!$A$2:$A$44,$C3626)&gt;0,"ITAU",IF(AND(TRIM(UPPER($I3626))="CONTRATUAL",ISNUMBER(SEARCH("INDIVIDUAL",SUBSTITUTE(UPPER($D3626)," ","")))),"PREMIUM FREE",""))))</f>
        <v/>
      </c>
    </row>
    <row r="3627">
      <c r="AC3627">
        <f>IF($C3627="","",IF(COUNTIF('Códigos Santander (ref)'!$A$2:$A$79,$C3627)&gt;0,"SANTANDER",IF(COUNTIF('Códigos Itaú (ref)'!$A$2:$A$44,$C3627)&gt;0,"ITAU",IF(AND(TRIM(UPPER($I3627))="CONTRATUAL",ISNUMBER(SEARCH("INDIVIDUAL",SUBSTITUTE(UPPER($D3627)," ","")))),"PREMIUM FREE",""))))</f>
        <v/>
      </c>
    </row>
    <row r="3628">
      <c r="AC3628">
        <f>IF($C3628="","",IF(COUNTIF('Códigos Santander (ref)'!$A$2:$A$79,$C3628)&gt;0,"SANTANDER",IF(COUNTIF('Códigos Itaú (ref)'!$A$2:$A$44,$C3628)&gt;0,"ITAU",IF(AND(TRIM(UPPER($I3628))="CONTRATUAL",ISNUMBER(SEARCH("INDIVIDUAL",SUBSTITUTE(UPPER($D3628)," ","")))),"PREMIUM FREE",""))))</f>
        <v/>
      </c>
    </row>
    <row r="3629">
      <c r="AC3629">
        <f>IF($C3629="","",IF(COUNTIF('Códigos Santander (ref)'!$A$2:$A$79,$C3629)&gt;0,"SANTANDER",IF(COUNTIF('Códigos Itaú (ref)'!$A$2:$A$44,$C3629)&gt;0,"ITAU",IF(AND(TRIM(UPPER($I3629))="CONTRATUAL",ISNUMBER(SEARCH("INDIVIDUAL",SUBSTITUTE(UPPER($D3629)," ","")))),"PREMIUM FREE",""))))</f>
        <v/>
      </c>
    </row>
    <row r="3630">
      <c r="AC3630">
        <f>IF($C3630="","",IF(COUNTIF('Códigos Santander (ref)'!$A$2:$A$79,$C3630)&gt;0,"SANTANDER",IF(COUNTIF('Códigos Itaú (ref)'!$A$2:$A$44,$C3630)&gt;0,"ITAU",IF(AND(TRIM(UPPER($I3630))="CONTRATUAL",ISNUMBER(SEARCH("INDIVIDUAL",SUBSTITUTE(UPPER($D3630)," ","")))),"PREMIUM FREE",""))))</f>
        <v/>
      </c>
    </row>
    <row r="3631">
      <c r="AC3631">
        <f>IF($C3631="","",IF(COUNTIF('Códigos Santander (ref)'!$A$2:$A$79,$C3631)&gt;0,"SANTANDER",IF(COUNTIF('Códigos Itaú (ref)'!$A$2:$A$44,$C3631)&gt;0,"ITAU",IF(AND(TRIM(UPPER($I3631))="CONTRATUAL",ISNUMBER(SEARCH("INDIVIDUAL",SUBSTITUTE(UPPER($D3631)," ","")))),"PREMIUM FREE",""))))</f>
        <v/>
      </c>
    </row>
    <row r="3632">
      <c r="AC3632">
        <f>IF($C3632="","",IF(COUNTIF('Códigos Santander (ref)'!$A$2:$A$79,$C3632)&gt;0,"SANTANDER",IF(COUNTIF('Códigos Itaú (ref)'!$A$2:$A$44,$C3632)&gt;0,"ITAU",IF(AND(TRIM(UPPER($I3632))="CONTRATUAL",ISNUMBER(SEARCH("INDIVIDUAL",SUBSTITUTE(UPPER($D3632)," ","")))),"PREMIUM FREE",""))))</f>
        <v/>
      </c>
    </row>
    <row r="3633">
      <c r="AC3633">
        <f>IF($C3633="","",IF(COUNTIF('Códigos Santander (ref)'!$A$2:$A$79,$C3633)&gt;0,"SANTANDER",IF(COUNTIF('Códigos Itaú (ref)'!$A$2:$A$44,$C3633)&gt;0,"ITAU",IF(AND(TRIM(UPPER($I3633))="CONTRATUAL",ISNUMBER(SEARCH("INDIVIDUAL",SUBSTITUTE(UPPER($D3633)," ","")))),"PREMIUM FREE",""))))</f>
        <v/>
      </c>
    </row>
    <row r="3634">
      <c r="AC3634">
        <f>IF($C3634="","",IF(COUNTIF('Códigos Santander (ref)'!$A$2:$A$79,$C3634)&gt;0,"SANTANDER",IF(COUNTIF('Códigos Itaú (ref)'!$A$2:$A$44,$C3634)&gt;0,"ITAU",IF(AND(TRIM(UPPER($I3634))="CONTRATUAL",ISNUMBER(SEARCH("INDIVIDUAL",SUBSTITUTE(UPPER($D3634)," ","")))),"PREMIUM FREE",""))))</f>
        <v/>
      </c>
    </row>
    <row r="3635">
      <c r="AC3635">
        <f>IF($C3635="","",IF(COUNTIF('Códigos Santander (ref)'!$A$2:$A$79,$C3635)&gt;0,"SANTANDER",IF(COUNTIF('Códigos Itaú (ref)'!$A$2:$A$44,$C3635)&gt;0,"ITAU",IF(AND(TRIM(UPPER($I3635))="CONTRATUAL",ISNUMBER(SEARCH("INDIVIDUAL",SUBSTITUTE(UPPER($D3635)," ","")))),"PREMIUM FREE",""))))</f>
        <v/>
      </c>
    </row>
    <row r="3636">
      <c r="AC3636">
        <f>IF($C3636="","",IF(COUNTIF('Códigos Santander (ref)'!$A$2:$A$79,$C3636)&gt;0,"SANTANDER",IF(COUNTIF('Códigos Itaú (ref)'!$A$2:$A$44,$C3636)&gt;0,"ITAU",IF(AND(TRIM(UPPER($I3636))="CONTRATUAL",ISNUMBER(SEARCH("INDIVIDUAL",SUBSTITUTE(UPPER($D3636)," ","")))),"PREMIUM FREE",""))))</f>
        <v/>
      </c>
    </row>
    <row r="3637">
      <c r="AC3637">
        <f>IF($C3637="","",IF(COUNTIF('Códigos Santander (ref)'!$A$2:$A$79,$C3637)&gt;0,"SANTANDER",IF(COUNTIF('Códigos Itaú (ref)'!$A$2:$A$44,$C3637)&gt;0,"ITAU",IF(AND(TRIM(UPPER($I3637))="CONTRATUAL",ISNUMBER(SEARCH("INDIVIDUAL",SUBSTITUTE(UPPER($D3637)," ","")))),"PREMIUM FREE",""))))</f>
        <v/>
      </c>
    </row>
    <row r="3638">
      <c r="AC3638">
        <f>IF($C3638="","",IF(COUNTIF('Códigos Santander (ref)'!$A$2:$A$79,$C3638)&gt;0,"SANTANDER",IF(COUNTIF('Códigos Itaú (ref)'!$A$2:$A$44,$C3638)&gt;0,"ITAU",IF(AND(TRIM(UPPER($I3638))="CONTRATUAL",ISNUMBER(SEARCH("INDIVIDUAL",SUBSTITUTE(UPPER($D3638)," ","")))),"PREMIUM FREE",""))))</f>
        <v/>
      </c>
    </row>
    <row r="3639">
      <c r="AC3639">
        <f>IF($C3639="","",IF(COUNTIF('Códigos Santander (ref)'!$A$2:$A$79,$C3639)&gt;0,"SANTANDER",IF(COUNTIF('Códigos Itaú (ref)'!$A$2:$A$44,$C3639)&gt;0,"ITAU",IF(AND(TRIM(UPPER($I3639))="CONTRATUAL",ISNUMBER(SEARCH("INDIVIDUAL",SUBSTITUTE(UPPER($D3639)," ","")))),"PREMIUM FREE",""))))</f>
        <v/>
      </c>
    </row>
    <row r="3640">
      <c r="AC3640">
        <f>IF($C3640="","",IF(COUNTIF('Códigos Santander (ref)'!$A$2:$A$79,$C3640)&gt;0,"SANTANDER",IF(COUNTIF('Códigos Itaú (ref)'!$A$2:$A$44,$C3640)&gt;0,"ITAU",IF(AND(TRIM(UPPER($I3640))="CONTRATUAL",ISNUMBER(SEARCH("INDIVIDUAL",SUBSTITUTE(UPPER($D3640)," ","")))),"PREMIUM FREE",""))))</f>
        <v/>
      </c>
    </row>
    <row r="3641">
      <c r="AC3641">
        <f>IF($C3641="","",IF(COUNTIF('Códigos Santander (ref)'!$A$2:$A$79,$C3641)&gt;0,"SANTANDER",IF(COUNTIF('Códigos Itaú (ref)'!$A$2:$A$44,$C3641)&gt;0,"ITAU",IF(AND(TRIM(UPPER($I3641))="CONTRATUAL",ISNUMBER(SEARCH("INDIVIDUAL",SUBSTITUTE(UPPER($D3641)," ","")))),"PREMIUM FREE",""))))</f>
        <v/>
      </c>
    </row>
    <row r="3642">
      <c r="AC3642">
        <f>IF($C3642="","",IF(COUNTIF('Códigos Santander (ref)'!$A$2:$A$79,$C3642)&gt;0,"SANTANDER",IF(COUNTIF('Códigos Itaú (ref)'!$A$2:$A$44,$C3642)&gt;0,"ITAU",IF(AND(TRIM(UPPER($I3642))="CONTRATUAL",ISNUMBER(SEARCH("INDIVIDUAL",SUBSTITUTE(UPPER($D3642)," ","")))),"PREMIUM FREE",""))))</f>
        <v/>
      </c>
    </row>
    <row r="3643">
      <c r="AC3643">
        <f>IF($C3643="","",IF(COUNTIF('Códigos Santander (ref)'!$A$2:$A$79,$C3643)&gt;0,"SANTANDER",IF(COUNTIF('Códigos Itaú (ref)'!$A$2:$A$44,$C3643)&gt;0,"ITAU",IF(AND(TRIM(UPPER($I3643))="CONTRATUAL",ISNUMBER(SEARCH("INDIVIDUAL",SUBSTITUTE(UPPER($D3643)," ","")))),"PREMIUM FREE",""))))</f>
        <v/>
      </c>
    </row>
    <row r="3644">
      <c r="AC3644">
        <f>IF($C3644="","",IF(COUNTIF('Códigos Santander (ref)'!$A$2:$A$79,$C3644)&gt;0,"SANTANDER",IF(COUNTIF('Códigos Itaú (ref)'!$A$2:$A$44,$C3644)&gt;0,"ITAU",IF(AND(TRIM(UPPER($I3644))="CONTRATUAL",ISNUMBER(SEARCH("INDIVIDUAL",SUBSTITUTE(UPPER($D3644)," ","")))),"PREMIUM FREE",""))))</f>
        <v/>
      </c>
    </row>
    <row r="3645">
      <c r="AC3645">
        <f>IF($C3645="","",IF(COUNTIF('Códigos Santander (ref)'!$A$2:$A$79,$C3645)&gt;0,"SANTANDER",IF(COUNTIF('Códigos Itaú (ref)'!$A$2:$A$44,$C3645)&gt;0,"ITAU",IF(AND(TRIM(UPPER($I3645))="CONTRATUAL",ISNUMBER(SEARCH("INDIVIDUAL",SUBSTITUTE(UPPER($D3645)," ","")))),"PREMIUM FREE",""))))</f>
        <v/>
      </c>
    </row>
    <row r="3646">
      <c r="AC3646">
        <f>IF($C3646="","",IF(COUNTIF('Códigos Santander (ref)'!$A$2:$A$79,$C3646)&gt;0,"SANTANDER",IF(COUNTIF('Códigos Itaú (ref)'!$A$2:$A$44,$C3646)&gt;0,"ITAU",IF(AND(TRIM(UPPER($I3646))="CONTRATUAL",ISNUMBER(SEARCH("INDIVIDUAL",SUBSTITUTE(UPPER($D3646)," ","")))),"PREMIUM FREE",""))))</f>
        <v/>
      </c>
    </row>
    <row r="3647">
      <c r="AC3647">
        <f>IF($C3647="","",IF(COUNTIF('Códigos Santander (ref)'!$A$2:$A$79,$C3647)&gt;0,"SANTANDER",IF(COUNTIF('Códigos Itaú (ref)'!$A$2:$A$44,$C3647)&gt;0,"ITAU",IF(AND(TRIM(UPPER($I3647))="CONTRATUAL",ISNUMBER(SEARCH("INDIVIDUAL",SUBSTITUTE(UPPER($D3647)," ","")))),"PREMIUM FREE",""))))</f>
        <v/>
      </c>
    </row>
    <row r="3648">
      <c r="AC3648">
        <f>IF($C3648="","",IF(COUNTIF('Códigos Santander (ref)'!$A$2:$A$79,$C3648)&gt;0,"SANTANDER",IF(COUNTIF('Códigos Itaú (ref)'!$A$2:$A$44,$C3648)&gt;0,"ITAU",IF(AND(TRIM(UPPER($I3648))="CONTRATUAL",ISNUMBER(SEARCH("INDIVIDUAL",SUBSTITUTE(UPPER($D3648)," ","")))),"PREMIUM FREE",""))))</f>
        <v/>
      </c>
    </row>
    <row r="3649">
      <c r="AC3649">
        <f>IF($C3649="","",IF(COUNTIF('Códigos Santander (ref)'!$A$2:$A$79,$C3649)&gt;0,"SANTANDER",IF(COUNTIF('Códigos Itaú (ref)'!$A$2:$A$44,$C3649)&gt;0,"ITAU",IF(AND(TRIM(UPPER($I3649))="CONTRATUAL",ISNUMBER(SEARCH("INDIVIDUAL",SUBSTITUTE(UPPER($D3649)," ","")))),"PREMIUM FREE",""))))</f>
        <v/>
      </c>
    </row>
    <row r="3650">
      <c r="AC3650">
        <f>IF($C3650="","",IF(COUNTIF('Códigos Santander (ref)'!$A$2:$A$79,$C3650)&gt;0,"SANTANDER",IF(COUNTIF('Códigos Itaú (ref)'!$A$2:$A$44,$C3650)&gt;0,"ITAU",IF(AND(TRIM(UPPER($I3650))="CONTRATUAL",ISNUMBER(SEARCH("INDIVIDUAL",SUBSTITUTE(UPPER($D3650)," ","")))),"PREMIUM FREE",""))))</f>
        <v/>
      </c>
    </row>
    <row r="3651">
      <c r="AC3651">
        <f>IF($C3651="","",IF(COUNTIF('Códigos Santander (ref)'!$A$2:$A$79,$C3651)&gt;0,"SANTANDER",IF(COUNTIF('Códigos Itaú (ref)'!$A$2:$A$44,$C3651)&gt;0,"ITAU",IF(AND(TRIM(UPPER($I3651))="CONTRATUAL",ISNUMBER(SEARCH("INDIVIDUAL",SUBSTITUTE(UPPER($D3651)," ","")))),"PREMIUM FREE",""))))</f>
        <v/>
      </c>
    </row>
    <row r="3652">
      <c r="AC3652">
        <f>IF($C3652="","",IF(COUNTIF('Códigos Santander (ref)'!$A$2:$A$79,$C3652)&gt;0,"SANTANDER",IF(COUNTIF('Códigos Itaú (ref)'!$A$2:$A$44,$C3652)&gt;0,"ITAU",IF(AND(TRIM(UPPER($I3652))="CONTRATUAL",ISNUMBER(SEARCH("INDIVIDUAL",SUBSTITUTE(UPPER($D3652)," ","")))),"PREMIUM FREE",""))))</f>
        <v/>
      </c>
    </row>
    <row r="3653">
      <c r="AC3653">
        <f>IF($C3653="","",IF(COUNTIF('Códigos Santander (ref)'!$A$2:$A$79,$C3653)&gt;0,"SANTANDER",IF(COUNTIF('Códigos Itaú (ref)'!$A$2:$A$44,$C3653)&gt;0,"ITAU",IF(AND(TRIM(UPPER($I3653))="CONTRATUAL",ISNUMBER(SEARCH("INDIVIDUAL",SUBSTITUTE(UPPER($D3653)," ","")))),"PREMIUM FREE",""))))</f>
        <v/>
      </c>
    </row>
    <row r="3654">
      <c r="AC3654">
        <f>IF($C3654="","",IF(COUNTIF('Códigos Santander (ref)'!$A$2:$A$79,$C3654)&gt;0,"SANTANDER",IF(COUNTIF('Códigos Itaú (ref)'!$A$2:$A$44,$C3654)&gt;0,"ITAU",IF(AND(TRIM(UPPER($I3654))="CONTRATUAL",ISNUMBER(SEARCH("INDIVIDUAL",SUBSTITUTE(UPPER($D3654)," ","")))),"PREMIUM FREE",""))))</f>
        <v/>
      </c>
    </row>
    <row r="3655">
      <c r="AC3655">
        <f>IF($C3655="","",IF(COUNTIF('Códigos Santander (ref)'!$A$2:$A$79,$C3655)&gt;0,"SANTANDER",IF(COUNTIF('Códigos Itaú (ref)'!$A$2:$A$44,$C3655)&gt;0,"ITAU",IF(AND(TRIM(UPPER($I3655))="CONTRATUAL",ISNUMBER(SEARCH("INDIVIDUAL",SUBSTITUTE(UPPER($D3655)," ","")))),"PREMIUM FREE",""))))</f>
        <v/>
      </c>
    </row>
    <row r="3656">
      <c r="AC3656">
        <f>IF($C3656="","",IF(COUNTIF('Códigos Santander (ref)'!$A$2:$A$79,$C3656)&gt;0,"SANTANDER",IF(COUNTIF('Códigos Itaú (ref)'!$A$2:$A$44,$C3656)&gt;0,"ITAU",IF(AND(TRIM(UPPER($I3656))="CONTRATUAL",ISNUMBER(SEARCH("INDIVIDUAL",SUBSTITUTE(UPPER($D3656)," ","")))),"PREMIUM FREE",""))))</f>
        <v/>
      </c>
    </row>
    <row r="3657">
      <c r="AC3657">
        <f>IF($C3657="","",IF(COUNTIF('Códigos Santander (ref)'!$A$2:$A$79,$C3657)&gt;0,"SANTANDER",IF(COUNTIF('Códigos Itaú (ref)'!$A$2:$A$44,$C3657)&gt;0,"ITAU",IF(AND(TRIM(UPPER($I3657))="CONTRATUAL",ISNUMBER(SEARCH("INDIVIDUAL",SUBSTITUTE(UPPER($D3657)," ","")))),"PREMIUM FREE",""))))</f>
        <v/>
      </c>
    </row>
    <row r="3658">
      <c r="AC3658">
        <f>IF($C3658="","",IF(COUNTIF('Códigos Santander (ref)'!$A$2:$A$79,$C3658)&gt;0,"SANTANDER",IF(COUNTIF('Códigos Itaú (ref)'!$A$2:$A$44,$C3658)&gt;0,"ITAU",IF(AND(TRIM(UPPER($I3658))="CONTRATUAL",ISNUMBER(SEARCH("INDIVIDUAL",SUBSTITUTE(UPPER($D3658)," ","")))),"PREMIUM FREE",""))))</f>
        <v/>
      </c>
    </row>
    <row r="3659">
      <c r="AC3659">
        <f>IF($C3659="","",IF(COUNTIF('Códigos Santander (ref)'!$A$2:$A$79,$C3659)&gt;0,"SANTANDER",IF(COUNTIF('Códigos Itaú (ref)'!$A$2:$A$44,$C3659)&gt;0,"ITAU",IF(AND(TRIM(UPPER($I3659))="CONTRATUAL",ISNUMBER(SEARCH("INDIVIDUAL",SUBSTITUTE(UPPER($D3659)," ","")))),"PREMIUM FREE",""))))</f>
        <v/>
      </c>
    </row>
    <row r="3660">
      <c r="AC3660">
        <f>IF($C3660="","",IF(COUNTIF('Códigos Santander (ref)'!$A$2:$A$79,$C3660)&gt;0,"SANTANDER",IF(COUNTIF('Códigos Itaú (ref)'!$A$2:$A$44,$C3660)&gt;0,"ITAU",IF(AND(TRIM(UPPER($I3660))="CONTRATUAL",ISNUMBER(SEARCH("INDIVIDUAL",SUBSTITUTE(UPPER($D3660)," ","")))),"PREMIUM FREE",""))))</f>
        <v/>
      </c>
    </row>
    <row r="3661">
      <c r="AC3661">
        <f>IF($C3661="","",IF(COUNTIF('Códigos Santander (ref)'!$A$2:$A$79,$C3661)&gt;0,"SANTANDER",IF(COUNTIF('Códigos Itaú (ref)'!$A$2:$A$44,$C3661)&gt;0,"ITAU",IF(AND(TRIM(UPPER($I3661))="CONTRATUAL",ISNUMBER(SEARCH("INDIVIDUAL",SUBSTITUTE(UPPER($D3661)," ","")))),"PREMIUM FREE",""))))</f>
        <v/>
      </c>
    </row>
    <row r="3662">
      <c r="AC3662">
        <f>IF($C3662="","",IF(COUNTIF('Códigos Santander (ref)'!$A$2:$A$79,$C3662)&gt;0,"SANTANDER",IF(COUNTIF('Códigos Itaú (ref)'!$A$2:$A$44,$C3662)&gt;0,"ITAU",IF(AND(TRIM(UPPER($I3662))="CONTRATUAL",ISNUMBER(SEARCH("INDIVIDUAL",SUBSTITUTE(UPPER($D3662)," ","")))),"PREMIUM FREE",""))))</f>
        <v/>
      </c>
    </row>
    <row r="3663">
      <c r="AC3663">
        <f>IF($C3663="","",IF(COUNTIF('Códigos Santander (ref)'!$A$2:$A$79,$C3663)&gt;0,"SANTANDER",IF(COUNTIF('Códigos Itaú (ref)'!$A$2:$A$44,$C3663)&gt;0,"ITAU",IF(AND(TRIM(UPPER($I3663))="CONTRATUAL",ISNUMBER(SEARCH("INDIVIDUAL",SUBSTITUTE(UPPER($D3663)," ","")))),"PREMIUM FREE",""))))</f>
        <v/>
      </c>
    </row>
    <row r="3664">
      <c r="AC3664">
        <f>IF($C3664="","",IF(COUNTIF('Códigos Santander (ref)'!$A$2:$A$79,$C3664)&gt;0,"SANTANDER",IF(COUNTIF('Códigos Itaú (ref)'!$A$2:$A$44,$C3664)&gt;0,"ITAU",IF(AND(TRIM(UPPER($I3664))="CONTRATUAL",ISNUMBER(SEARCH("INDIVIDUAL",SUBSTITUTE(UPPER($D3664)," ","")))),"PREMIUM FREE",""))))</f>
        <v/>
      </c>
    </row>
    <row r="3665">
      <c r="AC3665">
        <f>IF($C3665="","",IF(COUNTIF('Códigos Santander (ref)'!$A$2:$A$79,$C3665)&gt;0,"SANTANDER",IF(COUNTIF('Códigos Itaú (ref)'!$A$2:$A$44,$C3665)&gt;0,"ITAU",IF(AND(TRIM(UPPER($I3665))="CONTRATUAL",ISNUMBER(SEARCH("INDIVIDUAL",SUBSTITUTE(UPPER($D3665)," ","")))),"PREMIUM FREE",""))))</f>
        <v/>
      </c>
    </row>
    <row r="3666">
      <c r="AC3666">
        <f>IF($C3666="","",IF(COUNTIF('Códigos Santander (ref)'!$A$2:$A$79,$C3666)&gt;0,"SANTANDER",IF(COUNTIF('Códigos Itaú (ref)'!$A$2:$A$44,$C3666)&gt;0,"ITAU",IF(AND(TRIM(UPPER($I3666))="CONTRATUAL",ISNUMBER(SEARCH("INDIVIDUAL",SUBSTITUTE(UPPER($D3666)," ","")))),"PREMIUM FREE",""))))</f>
        <v/>
      </c>
    </row>
    <row r="3667">
      <c r="AC3667">
        <f>IF($C3667="","",IF(COUNTIF('Códigos Santander (ref)'!$A$2:$A$79,$C3667)&gt;0,"SANTANDER",IF(COUNTIF('Códigos Itaú (ref)'!$A$2:$A$44,$C3667)&gt;0,"ITAU",IF(AND(TRIM(UPPER($I3667))="CONTRATUAL",ISNUMBER(SEARCH("INDIVIDUAL",SUBSTITUTE(UPPER($D3667)," ","")))),"PREMIUM FREE",""))))</f>
        <v/>
      </c>
    </row>
    <row r="3668">
      <c r="AC3668">
        <f>IF($C3668="","",IF(COUNTIF('Códigos Santander (ref)'!$A$2:$A$79,$C3668)&gt;0,"SANTANDER",IF(COUNTIF('Códigos Itaú (ref)'!$A$2:$A$44,$C3668)&gt;0,"ITAU",IF(AND(TRIM(UPPER($I3668))="CONTRATUAL",ISNUMBER(SEARCH("INDIVIDUAL",SUBSTITUTE(UPPER($D3668)," ","")))),"PREMIUM FREE",""))))</f>
        <v/>
      </c>
    </row>
    <row r="3669">
      <c r="AC3669">
        <f>IF($C3669="","",IF(COUNTIF('Códigos Santander (ref)'!$A$2:$A$79,$C3669)&gt;0,"SANTANDER",IF(COUNTIF('Códigos Itaú (ref)'!$A$2:$A$44,$C3669)&gt;0,"ITAU",IF(AND(TRIM(UPPER($I3669))="CONTRATUAL",ISNUMBER(SEARCH("INDIVIDUAL",SUBSTITUTE(UPPER($D3669)," ","")))),"PREMIUM FREE",""))))</f>
        <v/>
      </c>
    </row>
    <row r="3670">
      <c r="AC3670">
        <f>IF($C3670="","",IF(COUNTIF('Códigos Santander (ref)'!$A$2:$A$79,$C3670)&gt;0,"SANTANDER",IF(COUNTIF('Códigos Itaú (ref)'!$A$2:$A$44,$C3670)&gt;0,"ITAU",IF(AND(TRIM(UPPER($I3670))="CONTRATUAL",ISNUMBER(SEARCH("INDIVIDUAL",SUBSTITUTE(UPPER($D3670)," ","")))),"PREMIUM FREE",""))))</f>
        <v/>
      </c>
    </row>
    <row r="3671">
      <c r="AC3671">
        <f>IF($C3671="","",IF(COUNTIF('Códigos Santander (ref)'!$A$2:$A$79,$C3671)&gt;0,"SANTANDER",IF(COUNTIF('Códigos Itaú (ref)'!$A$2:$A$44,$C3671)&gt;0,"ITAU",IF(AND(TRIM(UPPER($I3671))="CONTRATUAL",ISNUMBER(SEARCH("INDIVIDUAL",SUBSTITUTE(UPPER($D3671)," ","")))),"PREMIUM FREE",""))))</f>
        <v/>
      </c>
    </row>
    <row r="3672">
      <c r="AC3672">
        <f>IF($C3672="","",IF(COUNTIF('Códigos Santander (ref)'!$A$2:$A$79,$C3672)&gt;0,"SANTANDER",IF(COUNTIF('Códigos Itaú (ref)'!$A$2:$A$44,$C3672)&gt;0,"ITAU",IF(AND(TRIM(UPPER($I3672))="CONTRATUAL",ISNUMBER(SEARCH("INDIVIDUAL",SUBSTITUTE(UPPER($D3672)," ","")))),"PREMIUM FREE",""))))</f>
        <v/>
      </c>
    </row>
    <row r="3673">
      <c r="AC3673">
        <f>IF($C3673="","",IF(COUNTIF('Códigos Santander (ref)'!$A$2:$A$79,$C3673)&gt;0,"SANTANDER",IF(COUNTIF('Códigos Itaú (ref)'!$A$2:$A$44,$C3673)&gt;0,"ITAU",IF(AND(TRIM(UPPER($I3673))="CONTRATUAL",ISNUMBER(SEARCH("INDIVIDUAL",SUBSTITUTE(UPPER($D3673)," ","")))),"PREMIUM FREE",""))))</f>
        <v/>
      </c>
    </row>
    <row r="3674">
      <c r="AC3674">
        <f>IF($C3674="","",IF(COUNTIF('Códigos Santander (ref)'!$A$2:$A$79,$C3674)&gt;0,"SANTANDER",IF(COUNTIF('Códigos Itaú (ref)'!$A$2:$A$44,$C3674)&gt;0,"ITAU",IF(AND(TRIM(UPPER($I3674))="CONTRATUAL",ISNUMBER(SEARCH("INDIVIDUAL",SUBSTITUTE(UPPER($D3674)," ","")))),"PREMIUM FREE",""))))</f>
        <v/>
      </c>
    </row>
    <row r="3675">
      <c r="AC3675">
        <f>IF($C3675="","",IF(COUNTIF('Códigos Santander (ref)'!$A$2:$A$79,$C3675)&gt;0,"SANTANDER",IF(COUNTIF('Códigos Itaú (ref)'!$A$2:$A$44,$C3675)&gt;0,"ITAU",IF(AND(TRIM(UPPER($I3675))="CONTRATUAL",ISNUMBER(SEARCH("INDIVIDUAL",SUBSTITUTE(UPPER($D3675)," ","")))),"PREMIUM FREE",""))))</f>
        <v/>
      </c>
    </row>
    <row r="3676">
      <c r="AC3676">
        <f>IF($C3676="","",IF(COUNTIF('Códigos Santander (ref)'!$A$2:$A$79,$C3676)&gt;0,"SANTANDER",IF(COUNTIF('Códigos Itaú (ref)'!$A$2:$A$44,$C3676)&gt;0,"ITAU",IF(AND(TRIM(UPPER($I3676))="CONTRATUAL",ISNUMBER(SEARCH("INDIVIDUAL",SUBSTITUTE(UPPER($D3676)," ","")))),"PREMIUM FREE",""))))</f>
        <v/>
      </c>
    </row>
    <row r="3677">
      <c r="AC3677">
        <f>IF($C3677="","",IF(COUNTIF('Códigos Santander (ref)'!$A$2:$A$79,$C3677)&gt;0,"SANTANDER",IF(COUNTIF('Códigos Itaú (ref)'!$A$2:$A$44,$C3677)&gt;0,"ITAU",IF(AND(TRIM(UPPER($I3677))="CONTRATUAL",ISNUMBER(SEARCH("INDIVIDUAL",SUBSTITUTE(UPPER($D3677)," ","")))),"PREMIUM FREE",""))))</f>
        <v/>
      </c>
    </row>
    <row r="3678">
      <c r="AC3678">
        <f>IF($C3678="","",IF(COUNTIF('Códigos Santander (ref)'!$A$2:$A$79,$C3678)&gt;0,"SANTANDER",IF(COUNTIF('Códigos Itaú (ref)'!$A$2:$A$44,$C3678)&gt;0,"ITAU",IF(AND(TRIM(UPPER($I3678))="CONTRATUAL",ISNUMBER(SEARCH("INDIVIDUAL",SUBSTITUTE(UPPER($D3678)," ","")))),"PREMIUM FREE",""))))</f>
        <v/>
      </c>
    </row>
    <row r="3679">
      <c r="AC3679">
        <f>IF($C3679="","",IF(COUNTIF('Códigos Santander (ref)'!$A$2:$A$79,$C3679)&gt;0,"SANTANDER",IF(COUNTIF('Códigos Itaú (ref)'!$A$2:$A$44,$C3679)&gt;0,"ITAU",IF(AND(TRIM(UPPER($I3679))="CONTRATUAL",ISNUMBER(SEARCH("INDIVIDUAL",SUBSTITUTE(UPPER($D3679)," ","")))),"PREMIUM FREE",""))))</f>
        <v/>
      </c>
    </row>
    <row r="3680">
      <c r="AC3680">
        <f>IF($C3680="","",IF(COUNTIF('Códigos Santander (ref)'!$A$2:$A$79,$C3680)&gt;0,"SANTANDER",IF(COUNTIF('Códigos Itaú (ref)'!$A$2:$A$44,$C3680)&gt;0,"ITAU",IF(AND(TRIM(UPPER($I3680))="CONTRATUAL",ISNUMBER(SEARCH("INDIVIDUAL",SUBSTITUTE(UPPER($D3680)," ","")))),"PREMIUM FREE",""))))</f>
        <v/>
      </c>
    </row>
    <row r="3681">
      <c r="AC3681">
        <f>IF($C3681="","",IF(COUNTIF('Códigos Santander (ref)'!$A$2:$A$79,$C3681)&gt;0,"SANTANDER",IF(COUNTIF('Códigos Itaú (ref)'!$A$2:$A$44,$C3681)&gt;0,"ITAU",IF(AND(TRIM(UPPER($I3681))="CONTRATUAL",ISNUMBER(SEARCH("INDIVIDUAL",SUBSTITUTE(UPPER($D3681)," ","")))),"PREMIUM FREE",""))))</f>
        <v/>
      </c>
    </row>
    <row r="3682">
      <c r="AC3682">
        <f>IF($C3682="","",IF(COUNTIF('Códigos Santander (ref)'!$A$2:$A$79,$C3682)&gt;0,"SANTANDER",IF(COUNTIF('Códigos Itaú (ref)'!$A$2:$A$44,$C3682)&gt;0,"ITAU",IF(AND(TRIM(UPPER($I3682))="CONTRATUAL",ISNUMBER(SEARCH("INDIVIDUAL",SUBSTITUTE(UPPER($D3682)," ","")))),"PREMIUM FREE",""))))</f>
        <v/>
      </c>
    </row>
    <row r="3683">
      <c r="AC3683">
        <f>IF($C3683="","",IF(COUNTIF('Códigos Santander (ref)'!$A$2:$A$79,$C3683)&gt;0,"SANTANDER",IF(COUNTIF('Códigos Itaú (ref)'!$A$2:$A$44,$C3683)&gt;0,"ITAU",IF(AND(TRIM(UPPER($I3683))="CONTRATUAL",ISNUMBER(SEARCH("INDIVIDUAL",SUBSTITUTE(UPPER($D3683)," ","")))),"PREMIUM FREE",""))))</f>
        <v/>
      </c>
    </row>
    <row r="3684">
      <c r="AC3684">
        <f>IF($C3684="","",IF(COUNTIF('Códigos Santander (ref)'!$A$2:$A$79,$C3684)&gt;0,"SANTANDER",IF(COUNTIF('Códigos Itaú (ref)'!$A$2:$A$44,$C3684)&gt;0,"ITAU",IF(AND(TRIM(UPPER($I3684))="CONTRATUAL",ISNUMBER(SEARCH("INDIVIDUAL",SUBSTITUTE(UPPER($D3684)," ","")))),"PREMIUM FREE",""))))</f>
        <v/>
      </c>
    </row>
    <row r="3685">
      <c r="AC3685">
        <f>IF($C3685="","",IF(COUNTIF('Códigos Santander (ref)'!$A$2:$A$79,$C3685)&gt;0,"SANTANDER",IF(COUNTIF('Códigos Itaú (ref)'!$A$2:$A$44,$C3685)&gt;0,"ITAU",IF(AND(TRIM(UPPER($I3685))="CONTRATUAL",ISNUMBER(SEARCH("INDIVIDUAL",SUBSTITUTE(UPPER($D3685)," ","")))),"PREMIUM FREE",""))))</f>
        <v/>
      </c>
    </row>
    <row r="3686">
      <c r="AC3686">
        <f>IF($C3686="","",IF(COUNTIF('Códigos Santander (ref)'!$A$2:$A$79,$C3686)&gt;0,"SANTANDER",IF(COUNTIF('Códigos Itaú (ref)'!$A$2:$A$44,$C3686)&gt;0,"ITAU",IF(AND(TRIM(UPPER($I3686))="CONTRATUAL",ISNUMBER(SEARCH("INDIVIDUAL",SUBSTITUTE(UPPER($D3686)," ","")))),"PREMIUM FREE",""))))</f>
        <v/>
      </c>
    </row>
    <row r="3687">
      <c r="AC3687">
        <f>IF($C3687="","",IF(COUNTIF('Códigos Santander (ref)'!$A$2:$A$79,$C3687)&gt;0,"SANTANDER",IF(COUNTIF('Códigos Itaú (ref)'!$A$2:$A$44,$C3687)&gt;0,"ITAU",IF(AND(TRIM(UPPER($I3687))="CONTRATUAL",ISNUMBER(SEARCH("INDIVIDUAL",SUBSTITUTE(UPPER($D3687)," ","")))),"PREMIUM FREE",""))))</f>
        <v/>
      </c>
    </row>
    <row r="3688">
      <c r="AC3688">
        <f>IF($C3688="","",IF(COUNTIF('Códigos Santander (ref)'!$A$2:$A$79,$C3688)&gt;0,"SANTANDER",IF(COUNTIF('Códigos Itaú (ref)'!$A$2:$A$44,$C3688)&gt;0,"ITAU",IF(AND(TRIM(UPPER($I3688))="CONTRATUAL",ISNUMBER(SEARCH("INDIVIDUAL",SUBSTITUTE(UPPER($D3688)," ","")))),"PREMIUM FREE",""))))</f>
        <v/>
      </c>
    </row>
    <row r="3689">
      <c r="AC3689">
        <f>IF($C3689="","",IF(COUNTIF('Códigos Santander (ref)'!$A$2:$A$79,$C3689)&gt;0,"SANTANDER",IF(COUNTIF('Códigos Itaú (ref)'!$A$2:$A$44,$C3689)&gt;0,"ITAU",IF(AND(TRIM(UPPER($I3689))="CONTRATUAL",ISNUMBER(SEARCH("INDIVIDUAL",SUBSTITUTE(UPPER($D3689)," ","")))),"PREMIUM FREE",""))))</f>
        <v/>
      </c>
    </row>
    <row r="3690">
      <c r="AC3690">
        <f>IF($C3690="","",IF(COUNTIF('Códigos Santander (ref)'!$A$2:$A$79,$C3690)&gt;0,"SANTANDER",IF(COUNTIF('Códigos Itaú (ref)'!$A$2:$A$44,$C3690)&gt;0,"ITAU",IF(AND(TRIM(UPPER($I3690))="CONTRATUAL",ISNUMBER(SEARCH("INDIVIDUAL",SUBSTITUTE(UPPER($D3690)," ","")))),"PREMIUM FREE",""))))</f>
        <v/>
      </c>
    </row>
    <row r="3691">
      <c r="AC3691">
        <f>IF($C3691="","",IF(COUNTIF('Códigos Santander (ref)'!$A$2:$A$79,$C3691)&gt;0,"SANTANDER",IF(COUNTIF('Códigos Itaú (ref)'!$A$2:$A$44,$C3691)&gt;0,"ITAU",IF(AND(TRIM(UPPER($I3691))="CONTRATUAL",ISNUMBER(SEARCH("INDIVIDUAL",SUBSTITUTE(UPPER($D3691)," ","")))),"PREMIUM FREE",""))))</f>
        <v/>
      </c>
    </row>
    <row r="3692">
      <c r="AC3692">
        <f>IF($C3692="","",IF(COUNTIF('Códigos Santander (ref)'!$A$2:$A$79,$C3692)&gt;0,"SANTANDER",IF(COUNTIF('Códigos Itaú (ref)'!$A$2:$A$44,$C3692)&gt;0,"ITAU",IF(AND(TRIM(UPPER($I3692))="CONTRATUAL",ISNUMBER(SEARCH("INDIVIDUAL",SUBSTITUTE(UPPER($D3692)," ","")))),"PREMIUM FREE",""))))</f>
        <v/>
      </c>
    </row>
    <row r="3693">
      <c r="AC3693">
        <f>IF($C3693="","",IF(COUNTIF('Códigos Santander (ref)'!$A$2:$A$79,$C3693)&gt;0,"SANTANDER",IF(COUNTIF('Códigos Itaú (ref)'!$A$2:$A$44,$C3693)&gt;0,"ITAU",IF(AND(TRIM(UPPER($I3693))="CONTRATUAL",ISNUMBER(SEARCH("INDIVIDUAL",SUBSTITUTE(UPPER($D3693)," ","")))),"PREMIUM FREE",""))))</f>
        <v/>
      </c>
    </row>
    <row r="3694">
      <c r="AC3694">
        <f>IF($C3694="","",IF(COUNTIF('Códigos Santander (ref)'!$A$2:$A$79,$C3694)&gt;0,"SANTANDER",IF(COUNTIF('Códigos Itaú (ref)'!$A$2:$A$44,$C3694)&gt;0,"ITAU",IF(AND(TRIM(UPPER($I3694))="CONTRATUAL",ISNUMBER(SEARCH("INDIVIDUAL",SUBSTITUTE(UPPER($D3694)," ","")))),"PREMIUM FREE",""))))</f>
        <v/>
      </c>
    </row>
    <row r="3695">
      <c r="AC3695">
        <f>IF($C3695="","",IF(COUNTIF('Códigos Santander (ref)'!$A$2:$A$79,$C3695)&gt;0,"SANTANDER",IF(COUNTIF('Códigos Itaú (ref)'!$A$2:$A$44,$C3695)&gt;0,"ITAU",IF(AND(TRIM(UPPER($I3695))="CONTRATUAL",ISNUMBER(SEARCH("INDIVIDUAL",SUBSTITUTE(UPPER($D3695)," ","")))),"PREMIUM FREE",""))))</f>
        <v/>
      </c>
    </row>
    <row r="3696">
      <c r="AC3696">
        <f>IF($C3696="","",IF(COUNTIF('Códigos Santander (ref)'!$A$2:$A$79,$C3696)&gt;0,"SANTANDER",IF(COUNTIF('Códigos Itaú (ref)'!$A$2:$A$44,$C3696)&gt;0,"ITAU",IF(AND(TRIM(UPPER($I3696))="CONTRATUAL",ISNUMBER(SEARCH("INDIVIDUAL",SUBSTITUTE(UPPER($D3696)," ","")))),"PREMIUM FREE",""))))</f>
        <v/>
      </c>
    </row>
    <row r="3697">
      <c r="AC3697">
        <f>IF($C3697="","",IF(COUNTIF('Códigos Santander (ref)'!$A$2:$A$79,$C3697)&gt;0,"SANTANDER",IF(COUNTIF('Códigos Itaú (ref)'!$A$2:$A$44,$C3697)&gt;0,"ITAU",IF(AND(TRIM(UPPER($I3697))="CONTRATUAL",ISNUMBER(SEARCH("INDIVIDUAL",SUBSTITUTE(UPPER($D3697)," ","")))),"PREMIUM FREE",""))))</f>
        <v/>
      </c>
    </row>
    <row r="3698">
      <c r="AC3698">
        <f>IF($C3698="","",IF(COUNTIF('Códigos Santander (ref)'!$A$2:$A$79,$C3698)&gt;0,"SANTANDER",IF(COUNTIF('Códigos Itaú (ref)'!$A$2:$A$44,$C3698)&gt;0,"ITAU",IF(AND(TRIM(UPPER($I3698))="CONTRATUAL",ISNUMBER(SEARCH("INDIVIDUAL",SUBSTITUTE(UPPER($D3698)," ","")))),"PREMIUM FREE",""))))</f>
        <v/>
      </c>
    </row>
    <row r="3699">
      <c r="AC3699">
        <f>IF($C3699="","",IF(COUNTIF('Códigos Santander (ref)'!$A$2:$A$79,$C3699)&gt;0,"SANTANDER",IF(COUNTIF('Códigos Itaú (ref)'!$A$2:$A$44,$C3699)&gt;0,"ITAU",IF(AND(TRIM(UPPER($I3699))="CONTRATUAL",ISNUMBER(SEARCH("INDIVIDUAL",SUBSTITUTE(UPPER($D3699)," ","")))),"PREMIUM FREE",""))))</f>
        <v/>
      </c>
    </row>
    <row r="3700">
      <c r="AC3700">
        <f>IF($C3700="","",IF(COUNTIF('Códigos Santander (ref)'!$A$2:$A$79,$C3700)&gt;0,"SANTANDER",IF(COUNTIF('Códigos Itaú (ref)'!$A$2:$A$44,$C3700)&gt;0,"ITAU",IF(AND(TRIM(UPPER($I3700))="CONTRATUAL",ISNUMBER(SEARCH("INDIVIDUAL",SUBSTITUTE(UPPER($D3700)," ","")))),"PREMIUM FREE",""))))</f>
        <v/>
      </c>
    </row>
    <row r="3701">
      <c r="AC3701">
        <f>IF($C3701="","",IF(COUNTIF('Códigos Santander (ref)'!$A$2:$A$79,$C3701)&gt;0,"SANTANDER",IF(COUNTIF('Códigos Itaú (ref)'!$A$2:$A$44,$C3701)&gt;0,"ITAU",IF(AND(TRIM(UPPER($I3701))="CONTRATUAL",ISNUMBER(SEARCH("INDIVIDUAL",SUBSTITUTE(UPPER($D3701)," ","")))),"PREMIUM FREE",""))))</f>
        <v/>
      </c>
    </row>
    <row r="3702">
      <c r="AC3702">
        <f>IF($C3702="","",IF(COUNTIF('Códigos Santander (ref)'!$A$2:$A$79,$C3702)&gt;0,"SANTANDER",IF(COUNTIF('Códigos Itaú (ref)'!$A$2:$A$44,$C3702)&gt;0,"ITAU",IF(AND(TRIM(UPPER($I3702))="CONTRATUAL",ISNUMBER(SEARCH("INDIVIDUAL",SUBSTITUTE(UPPER($D3702)," ","")))),"PREMIUM FREE",""))))</f>
        <v/>
      </c>
    </row>
    <row r="3703">
      <c r="AC3703">
        <f>IF($C3703="","",IF(COUNTIF('Códigos Santander (ref)'!$A$2:$A$79,$C3703)&gt;0,"SANTANDER",IF(COUNTIF('Códigos Itaú (ref)'!$A$2:$A$44,$C3703)&gt;0,"ITAU",IF(AND(TRIM(UPPER($I3703))="CONTRATUAL",ISNUMBER(SEARCH("INDIVIDUAL",SUBSTITUTE(UPPER($D3703)," ","")))),"PREMIUM FREE",""))))</f>
        <v/>
      </c>
    </row>
    <row r="3704">
      <c r="AC3704">
        <f>IF($C3704="","",IF(COUNTIF('Códigos Santander (ref)'!$A$2:$A$79,$C3704)&gt;0,"SANTANDER",IF(COUNTIF('Códigos Itaú (ref)'!$A$2:$A$44,$C3704)&gt;0,"ITAU",IF(AND(TRIM(UPPER($I3704))="CONTRATUAL",ISNUMBER(SEARCH("INDIVIDUAL",SUBSTITUTE(UPPER($D3704)," ","")))),"PREMIUM FREE",""))))</f>
        <v/>
      </c>
    </row>
    <row r="3705">
      <c r="AC3705">
        <f>IF($C3705="","",IF(COUNTIF('Códigos Santander (ref)'!$A$2:$A$79,$C3705)&gt;0,"SANTANDER",IF(COUNTIF('Códigos Itaú (ref)'!$A$2:$A$44,$C3705)&gt;0,"ITAU",IF(AND(TRIM(UPPER($I3705))="CONTRATUAL",ISNUMBER(SEARCH("INDIVIDUAL",SUBSTITUTE(UPPER($D3705)," ","")))),"PREMIUM FREE",""))))</f>
        <v/>
      </c>
    </row>
    <row r="3706">
      <c r="AC3706">
        <f>IF($C3706="","",IF(COUNTIF('Códigos Santander (ref)'!$A$2:$A$79,$C3706)&gt;0,"SANTANDER",IF(COUNTIF('Códigos Itaú (ref)'!$A$2:$A$44,$C3706)&gt;0,"ITAU",IF(AND(TRIM(UPPER($I3706))="CONTRATUAL",ISNUMBER(SEARCH("INDIVIDUAL",SUBSTITUTE(UPPER($D3706)," ","")))),"PREMIUM FREE",""))))</f>
        <v/>
      </c>
    </row>
    <row r="3707">
      <c r="AC3707">
        <f>IF($C3707="","",IF(COUNTIF('Códigos Santander (ref)'!$A$2:$A$79,$C3707)&gt;0,"SANTANDER",IF(COUNTIF('Códigos Itaú (ref)'!$A$2:$A$44,$C3707)&gt;0,"ITAU",IF(AND(TRIM(UPPER($I3707))="CONTRATUAL",ISNUMBER(SEARCH("INDIVIDUAL",SUBSTITUTE(UPPER($D3707)," ","")))),"PREMIUM FREE",""))))</f>
        <v/>
      </c>
    </row>
    <row r="3708">
      <c r="AC3708">
        <f>IF($C3708="","",IF(COUNTIF('Códigos Santander (ref)'!$A$2:$A$79,$C3708)&gt;0,"SANTANDER",IF(COUNTIF('Códigos Itaú (ref)'!$A$2:$A$44,$C3708)&gt;0,"ITAU",IF(AND(TRIM(UPPER($I3708))="CONTRATUAL",ISNUMBER(SEARCH("INDIVIDUAL",SUBSTITUTE(UPPER($D3708)," ","")))),"PREMIUM FREE",""))))</f>
        <v/>
      </c>
    </row>
    <row r="3709">
      <c r="AC3709">
        <f>IF($C3709="","",IF(COUNTIF('Códigos Santander (ref)'!$A$2:$A$79,$C3709)&gt;0,"SANTANDER",IF(COUNTIF('Códigos Itaú (ref)'!$A$2:$A$44,$C3709)&gt;0,"ITAU",IF(AND(TRIM(UPPER($I3709))="CONTRATUAL",ISNUMBER(SEARCH("INDIVIDUAL",SUBSTITUTE(UPPER($D3709)," ","")))),"PREMIUM FREE",""))))</f>
        <v/>
      </c>
    </row>
    <row r="3710">
      <c r="AC3710">
        <f>IF($C3710="","",IF(COUNTIF('Códigos Santander (ref)'!$A$2:$A$79,$C3710)&gt;0,"SANTANDER",IF(COUNTIF('Códigos Itaú (ref)'!$A$2:$A$44,$C3710)&gt;0,"ITAU",IF(AND(TRIM(UPPER($I3710))="CONTRATUAL",ISNUMBER(SEARCH("INDIVIDUAL",SUBSTITUTE(UPPER($D3710)," ","")))),"PREMIUM FREE",""))))</f>
        <v/>
      </c>
    </row>
    <row r="3711">
      <c r="AC3711">
        <f>IF($C3711="","",IF(COUNTIF('Códigos Santander (ref)'!$A$2:$A$79,$C3711)&gt;0,"SANTANDER",IF(COUNTIF('Códigos Itaú (ref)'!$A$2:$A$44,$C3711)&gt;0,"ITAU",IF(AND(TRIM(UPPER($I3711))="CONTRATUAL",ISNUMBER(SEARCH("INDIVIDUAL",SUBSTITUTE(UPPER($D3711)," ","")))),"PREMIUM FREE",""))))</f>
        <v/>
      </c>
    </row>
    <row r="3712">
      <c r="AC3712">
        <f>IF($C3712="","",IF(COUNTIF('Códigos Santander (ref)'!$A$2:$A$79,$C3712)&gt;0,"SANTANDER",IF(COUNTIF('Códigos Itaú (ref)'!$A$2:$A$44,$C3712)&gt;0,"ITAU",IF(AND(TRIM(UPPER($I3712))="CONTRATUAL",ISNUMBER(SEARCH("INDIVIDUAL",SUBSTITUTE(UPPER($D3712)," ","")))),"PREMIUM FREE",""))))</f>
        <v/>
      </c>
    </row>
    <row r="3713">
      <c r="AC3713">
        <f>IF($C3713="","",IF(COUNTIF('Códigos Santander (ref)'!$A$2:$A$79,$C3713)&gt;0,"SANTANDER",IF(COUNTIF('Códigos Itaú (ref)'!$A$2:$A$44,$C3713)&gt;0,"ITAU",IF(AND(TRIM(UPPER($I3713))="CONTRATUAL",ISNUMBER(SEARCH("INDIVIDUAL",SUBSTITUTE(UPPER($D3713)," ","")))),"PREMIUM FREE",""))))</f>
        <v/>
      </c>
    </row>
    <row r="3714">
      <c r="AC3714">
        <f>IF($C3714="","",IF(COUNTIF('Códigos Santander (ref)'!$A$2:$A$79,$C3714)&gt;0,"SANTANDER",IF(COUNTIF('Códigos Itaú (ref)'!$A$2:$A$44,$C3714)&gt;0,"ITAU",IF(AND(TRIM(UPPER($I3714))="CONTRATUAL",ISNUMBER(SEARCH("INDIVIDUAL",SUBSTITUTE(UPPER($D3714)," ","")))),"PREMIUM FREE",""))))</f>
        <v/>
      </c>
    </row>
    <row r="3715">
      <c r="AC3715">
        <f>IF($C3715="","",IF(COUNTIF('Códigos Santander (ref)'!$A$2:$A$79,$C3715)&gt;0,"SANTANDER",IF(COUNTIF('Códigos Itaú (ref)'!$A$2:$A$44,$C3715)&gt;0,"ITAU",IF(AND(TRIM(UPPER($I3715))="CONTRATUAL",ISNUMBER(SEARCH("INDIVIDUAL",SUBSTITUTE(UPPER($D3715)," ","")))),"PREMIUM FREE",""))))</f>
        <v/>
      </c>
    </row>
    <row r="3716">
      <c r="AC3716">
        <f>IF($C3716="","",IF(COUNTIF('Códigos Santander (ref)'!$A$2:$A$79,$C3716)&gt;0,"SANTANDER",IF(COUNTIF('Códigos Itaú (ref)'!$A$2:$A$44,$C3716)&gt;0,"ITAU",IF(AND(TRIM(UPPER($I3716))="CONTRATUAL",ISNUMBER(SEARCH("INDIVIDUAL",SUBSTITUTE(UPPER($D3716)," ","")))),"PREMIUM FREE",""))))</f>
        <v/>
      </c>
    </row>
    <row r="3717">
      <c r="AC3717">
        <f>IF($C3717="","",IF(COUNTIF('Códigos Santander (ref)'!$A$2:$A$79,$C3717)&gt;0,"SANTANDER",IF(COUNTIF('Códigos Itaú (ref)'!$A$2:$A$44,$C3717)&gt;0,"ITAU",IF(AND(TRIM(UPPER($I3717))="CONTRATUAL",ISNUMBER(SEARCH("INDIVIDUAL",SUBSTITUTE(UPPER($D3717)," ","")))),"PREMIUM FREE",""))))</f>
        <v/>
      </c>
    </row>
    <row r="3718">
      <c r="AC3718">
        <f>IF($C3718="","",IF(COUNTIF('Códigos Santander (ref)'!$A$2:$A$79,$C3718)&gt;0,"SANTANDER",IF(COUNTIF('Códigos Itaú (ref)'!$A$2:$A$44,$C3718)&gt;0,"ITAU",IF(AND(TRIM(UPPER($I3718))="CONTRATUAL",ISNUMBER(SEARCH("INDIVIDUAL",SUBSTITUTE(UPPER($D3718)," ","")))),"PREMIUM FREE",""))))</f>
        <v/>
      </c>
    </row>
    <row r="3719">
      <c r="AC3719">
        <f>IF($C3719="","",IF(COUNTIF('Códigos Santander (ref)'!$A$2:$A$79,$C3719)&gt;0,"SANTANDER",IF(COUNTIF('Códigos Itaú (ref)'!$A$2:$A$44,$C3719)&gt;0,"ITAU",IF(AND(TRIM(UPPER($I3719))="CONTRATUAL",ISNUMBER(SEARCH("INDIVIDUAL",SUBSTITUTE(UPPER($D3719)," ","")))),"PREMIUM FREE",""))))</f>
        <v/>
      </c>
    </row>
    <row r="3720">
      <c r="AC3720">
        <f>IF($C3720="","",IF(COUNTIF('Códigos Santander (ref)'!$A$2:$A$79,$C3720)&gt;0,"SANTANDER",IF(COUNTIF('Códigos Itaú (ref)'!$A$2:$A$44,$C3720)&gt;0,"ITAU",IF(AND(TRIM(UPPER($I3720))="CONTRATUAL",ISNUMBER(SEARCH("INDIVIDUAL",SUBSTITUTE(UPPER($D3720)," ","")))),"PREMIUM FREE",""))))</f>
        <v/>
      </c>
    </row>
    <row r="3721">
      <c r="AC3721">
        <f>IF($C3721="","",IF(COUNTIF('Códigos Santander (ref)'!$A$2:$A$79,$C3721)&gt;0,"SANTANDER",IF(COUNTIF('Códigos Itaú (ref)'!$A$2:$A$44,$C3721)&gt;0,"ITAU",IF(AND(TRIM(UPPER($I3721))="CONTRATUAL",ISNUMBER(SEARCH("INDIVIDUAL",SUBSTITUTE(UPPER($D3721)," ","")))),"PREMIUM FREE",""))))</f>
        <v/>
      </c>
    </row>
    <row r="3722">
      <c r="AC3722">
        <f>IF($C3722="","",IF(COUNTIF('Códigos Santander (ref)'!$A$2:$A$79,$C3722)&gt;0,"SANTANDER",IF(COUNTIF('Códigos Itaú (ref)'!$A$2:$A$44,$C3722)&gt;0,"ITAU",IF(AND(TRIM(UPPER($I3722))="CONTRATUAL",ISNUMBER(SEARCH("INDIVIDUAL",SUBSTITUTE(UPPER($D3722)," ","")))),"PREMIUM FREE",""))))</f>
        <v/>
      </c>
    </row>
    <row r="3723">
      <c r="AC3723">
        <f>IF($C3723="","",IF(COUNTIF('Códigos Santander (ref)'!$A$2:$A$79,$C3723)&gt;0,"SANTANDER",IF(COUNTIF('Códigos Itaú (ref)'!$A$2:$A$44,$C3723)&gt;0,"ITAU",IF(AND(TRIM(UPPER($I3723))="CONTRATUAL",ISNUMBER(SEARCH("INDIVIDUAL",SUBSTITUTE(UPPER($D3723)," ","")))),"PREMIUM FREE",""))))</f>
        <v/>
      </c>
    </row>
    <row r="3724">
      <c r="AC3724">
        <f>IF($C3724="","",IF(COUNTIF('Códigos Santander (ref)'!$A$2:$A$79,$C3724)&gt;0,"SANTANDER",IF(COUNTIF('Códigos Itaú (ref)'!$A$2:$A$44,$C3724)&gt;0,"ITAU",IF(AND(TRIM(UPPER($I3724))="CONTRATUAL",ISNUMBER(SEARCH("INDIVIDUAL",SUBSTITUTE(UPPER($D3724)," ","")))),"PREMIUM FREE",""))))</f>
        <v/>
      </c>
    </row>
    <row r="3725">
      <c r="AC3725">
        <f>IF($C3725="","",IF(COUNTIF('Códigos Santander (ref)'!$A$2:$A$79,$C3725)&gt;0,"SANTANDER",IF(COUNTIF('Códigos Itaú (ref)'!$A$2:$A$44,$C3725)&gt;0,"ITAU",IF(AND(TRIM(UPPER($I3725))="CONTRATUAL",ISNUMBER(SEARCH("INDIVIDUAL",SUBSTITUTE(UPPER($D3725)," ","")))),"PREMIUM FREE",""))))</f>
        <v/>
      </c>
    </row>
    <row r="3726">
      <c r="AC3726">
        <f>IF($C3726="","",IF(COUNTIF('Códigos Santander (ref)'!$A$2:$A$79,$C3726)&gt;0,"SANTANDER",IF(COUNTIF('Códigos Itaú (ref)'!$A$2:$A$44,$C3726)&gt;0,"ITAU",IF(AND(TRIM(UPPER($I3726))="CONTRATUAL",ISNUMBER(SEARCH("INDIVIDUAL",SUBSTITUTE(UPPER($D3726)," ","")))),"PREMIUM FREE",""))))</f>
        <v/>
      </c>
    </row>
    <row r="3727">
      <c r="AC3727">
        <f>IF($C3727="","",IF(COUNTIF('Códigos Santander (ref)'!$A$2:$A$79,$C3727)&gt;0,"SANTANDER",IF(COUNTIF('Códigos Itaú (ref)'!$A$2:$A$44,$C3727)&gt;0,"ITAU",IF(AND(TRIM(UPPER($I3727))="CONTRATUAL",ISNUMBER(SEARCH("INDIVIDUAL",SUBSTITUTE(UPPER($D3727)," ","")))),"PREMIUM FREE",""))))</f>
        <v/>
      </c>
    </row>
    <row r="3728">
      <c r="AC3728">
        <f>IF($C3728="","",IF(COUNTIF('Códigos Santander (ref)'!$A$2:$A$79,$C3728)&gt;0,"SANTANDER",IF(COUNTIF('Códigos Itaú (ref)'!$A$2:$A$44,$C3728)&gt;0,"ITAU",IF(AND(TRIM(UPPER($I3728))="CONTRATUAL",ISNUMBER(SEARCH("INDIVIDUAL",SUBSTITUTE(UPPER($D3728)," ","")))),"PREMIUM FREE",""))))</f>
        <v/>
      </c>
    </row>
    <row r="3729">
      <c r="AC3729">
        <f>IF($C3729="","",IF(COUNTIF('Códigos Santander (ref)'!$A$2:$A$79,$C3729)&gt;0,"SANTANDER",IF(COUNTIF('Códigos Itaú (ref)'!$A$2:$A$44,$C3729)&gt;0,"ITAU",IF(AND(TRIM(UPPER($I3729))="CONTRATUAL",ISNUMBER(SEARCH("INDIVIDUAL",SUBSTITUTE(UPPER($D3729)," ","")))),"PREMIUM FREE",""))))</f>
        <v/>
      </c>
    </row>
    <row r="3730">
      <c r="AC3730">
        <f>IF($C3730="","",IF(COUNTIF('Códigos Santander (ref)'!$A$2:$A$79,$C3730)&gt;0,"SANTANDER",IF(COUNTIF('Códigos Itaú (ref)'!$A$2:$A$44,$C3730)&gt;0,"ITAU",IF(AND(TRIM(UPPER($I3730))="CONTRATUAL",ISNUMBER(SEARCH("INDIVIDUAL",SUBSTITUTE(UPPER($D3730)," ","")))),"PREMIUM FREE",""))))</f>
        <v/>
      </c>
    </row>
    <row r="3731">
      <c r="AC3731">
        <f>IF($C3731="","",IF(COUNTIF('Códigos Santander (ref)'!$A$2:$A$79,$C3731)&gt;0,"SANTANDER",IF(COUNTIF('Códigos Itaú (ref)'!$A$2:$A$44,$C3731)&gt;0,"ITAU",IF(AND(TRIM(UPPER($I3731))="CONTRATUAL",ISNUMBER(SEARCH("INDIVIDUAL",SUBSTITUTE(UPPER($D3731)," ","")))),"PREMIUM FREE",""))))</f>
        <v/>
      </c>
    </row>
    <row r="3732">
      <c r="AC3732">
        <f>IF($C3732="","",IF(COUNTIF('Códigos Santander (ref)'!$A$2:$A$79,$C3732)&gt;0,"SANTANDER",IF(COUNTIF('Códigos Itaú (ref)'!$A$2:$A$44,$C3732)&gt;0,"ITAU",IF(AND(TRIM(UPPER($I3732))="CONTRATUAL",ISNUMBER(SEARCH("INDIVIDUAL",SUBSTITUTE(UPPER($D3732)," ","")))),"PREMIUM FREE",""))))</f>
        <v/>
      </c>
    </row>
    <row r="3733">
      <c r="AC3733">
        <f>IF($C3733="","",IF(COUNTIF('Códigos Santander (ref)'!$A$2:$A$79,$C3733)&gt;0,"SANTANDER",IF(COUNTIF('Códigos Itaú (ref)'!$A$2:$A$44,$C3733)&gt;0,"ITAU",IF(AND(TRIM(UPPER($I3733))="CONTRATUAL",ISNUMBER(SEARCH("INDIVIDUAL",SUBSTITUTE(UPPER($D3733)," ","")))),"PREMIUM FREE",""))))</f>
        <v/>
      </c>
    </row>
    <row r="3734">
      <c r="AC3734">
        <f>IF($C3734="","",IF(COUNTIF('Códigos Santander (ref)'!$A$2:$A$79,$C3734)&gt;0,"SANTANDER",IF(COUNTIF('Códigos Itaú (ref)'!$A$2:$A$44,$C3734)&gt;0,"ITAU",IF(AND(TRIM(UPPER($I3734))="CONTRATUAL",ISNUMBER(SEARCH("INDIVIDUAL",SUBSTITUTE(UPPER($D3734)," ","")))),"PREMIUM FREE",""))))</f>
        <v/>
      </c>
    </row>
    <row r="3735">
      <c r="AC3735">
        <f>IF($C3735="","",IF(COUNTIF('Códigos Santander (ref)'!$A$2:$A$79,$C3735)&gt;0,"SANTANDER",IF(COUNTIF('Códigos Itaú (ref)'!$A$2:$A$44,$C3735)&gt;0,"ITAU",IF(AND(TRIM(UPPER($I3735))="CONTRATUAL",ISNUMBER(SEARCH("INDIVIDUAL",SUBSTITUTE(UPPER($D3735)," ","")))),"PREMIUM FREE",""))))</f>
        <v/>
      </c>
    </row>
    <row r="3736">
      <c r="AC3736">
        <f>IF($C3736="","",IF(COUNTIF('Códigos Santander (ref)'!$A$2:$A$79,$C3736)&gt;0,"SANTANDER",IF(COUNTIF('Códigos Itaú (ref)'!$A$2:$A$44,$C3736)&gt;0,"ITAU",IF(AND(TRIM(UPPER($I3736))="CONTRATUAL",ISNUMBER(SEARCH("INDIVIDUAL",SUBSTITUTE(UPPER($D3736)," ","")))),"PREMIUM FREE",""))))</f>
        <v/>
      </c>
    </row>
    <row r="3737">
      <c r="AC3737">
        <f>IF($C3737="","",IF(COUNTIF('Códigos Santander (ref)'!$A$2:$A$79,$C3737)&gt;0,"SANTANDER",IF(COUNTIF('Códigos Itaú (ref)'!$A$2:$A$44,$C3737)&gt;0,"ITAU",IF(AND(TRIM(UPPER($I3737))="CONTRATUAL",ISNUMBER(SEARCH("INDIVIDUAL",SUBSTITUTE(UPPER($D3737)," ","")))),"PREMIUM FREE",""))))</f>
        <v/>
      </c>
    </row>
    <row r="3738">
      <c r="AC3738">
        <f>IF($C3738="","",IF(COUNTIF('Códigos Santander (ref)'!$A$2:$A$79,$C3738)&gt;0,"SANTANDER",IF(COUNTIF('Códigos Itaú (ref)'!$A$2:$A$44,$C3738)&gt;0,"ITAU",IF(AND(TRIM(UPPER($I3738))="CONTRATUAL",ISNUMBER(SEARCH("INDIVIDUAL",SUBSTITUTE(UPPER($D3738)," ","")))),"PREMIUM FREE",""))))</f>
        <v/>
      </c>
    </row>
    <row r="3739">
      <c r="AC3739">
        <f>IF($C3739="","",IF(COUNTIF('Códigos Santander (ref)'!$A$2:$A$79,$C3739)&gt;0,"SANTANDER",IF(COUNTIF('Códigos Itaú (ref)'!$A$2:$A$44,$C3739)&gt;0,"ITAU",IF(AND(TRIM(UPPER($I3739))="CONTRATUAL",ISNUMBER(SEARCH("INDIVIDUAL",SUBSTITUTE(UPPER($D3739)," ","")))),"PREMIUM FREE",""))))</f>
        <v/>
      </c>
    </row>
    <row r="3740">
      <c r="AC3740">
        <f>IF($C3740="","",IF(COUNTIF('Códigos Santander (ref)'!$A$2:$A$79,$C3740)&gt;0,"SANTANDER",IF(COUNTIF('Códigos Itaú (ref)'!$A$2:$A$44,$C3740)&gt;0,"ITAU",IF(AND(TRIM(UPPER($I3740))="CONTRATUAL",ISNUMBER(SEARCH("INDIVIDUAL",SUBSTITUTE(UPPER($D3740)," ","")))),"PREMIUM FREE",""))))</f>
        <v/>
      </c>
    </row>
    <row r="3741">
      <c r="AC3741">
        <f>IF($C3741="","",IF(COUNTIF('Códigos Santander (ref)'!$A$2:$A$79,$C3741)&gt;0,"SANTANDER",IF(COUNTIF('Códigos Itaú (ref)'!$A$2:$A$44,$C3741)&gt;0,"ITAU",IF(AND(TRIM(UPPER($I3741))="CONTRATUAL",ISNUMBER(SEARCH("INDIVIDUAL",SUBSTITUTE(UPPER($D3741)," ","")))),"PREMIUM FREE",""))))</f>
        <v/>
      </c>
    </row>
    <row r="3742">
      <c r="AC3742">
        <f>IF($C3742="","",IF(COUNTIF('Códigos Santander (ref)'!$A$2:$A$79,$C3742)&gt;0,"SANTANDER",IF(COUNTIF('Códigos Itaú (ref)'!$A$2:$A$44,$C3742)&gt;0,"ITAU",IF(AND(TRIM(UPPER($I3742))="CONTRATUAL",ISNUMBER(SEARCH("INDIVIDUAL",SUBSTITUTE(UPPER($D3742)," ","")))),"PREMIUM FREE",""))))</f>
        <v/>
      </c>
    </row>
    <row r="3743">
      <c r="AC3743">
        <f>IF($C3743="","",IF(COUNTIF('Códigos Santander (ref)'!$A$2:$A$79,$C3743)&gt;0,"SANTANDER",IF(COUNTIF('Códigos Itaú (ref)'!$A$2:$A$44,$C3743)&gt;0,"ITAU",IF(AND(TRIM(UPPER($I3743))="CONTRATUAL",ISNUMBER(SEARCH("INDIVIDUAL",SUBSTITUTE(UPPER($D3743)," ","")))),"PREMIUM FREE",""))))</f>
        <v/>
      </c>
    </row>
    <row r="3744">
      <c r="AC3744">
        <f>IF($C3744="","",IF(COUNTIF('Códigos Santander (ref)'!$A$2:$A$79,$C3744)&gt;0,"SANTANDER",IF(COUNTIF('Códigos Itaú (ref)'!$A$2:$A$44,$C3744)&gt;0,"ITAU",IF(AND(TRIM(UPPER($I3744))="CONTRATUAL",ISNUMBER(SEARCH("INDIVIDUAL",SUBSTITUTE(UPPER($D3744)," ","")))),"PREMIUM FREE",""))))</f>
        <v/>
      </c>
    </row>
    <row r="3745">
      <c r="AC3745">
        <f>IF($C3745="","",IF(COUNTIF('Códigos Santander (ref)'!$A$2:$A$79,$C3745)&gt;0,"SANTANDER",IF(COUNTIF('Códigos Itaú (ref)'!$A$2:$A$44,$C3745)&gt;0,"ITAU",IF(AND(TRIM(UPPER($I3745))="CONTRATUAL",ISNUMBER(SEARCH("INDIVIDUAL",SUBSTITUTE(UPPER($D3745)," ","")))),"PREMIUM FREE",""))))</f>
        <v/>
      </c>
    </row>
    <row r="3746">
      <c r="AC3746">
        <f>IF($C3746="","",IF(COUNTIF('Códigos Santander (ref)'!$A$2:$A$79,$C3746)&gt;0,"SANTANDER",IF(COUNTIF('Códigos Itaú (ref)'!$A$2:$A$44,$C3746)&gt;0,"ITAU",IF(AND(TRIM(UPPER($I3746))="CONTRATUAL",ISNUMBER(SEARCH("INDIVIDUAL",SUBSTITUTE(UPPER($D3746)," ","")))),"PREMIUM FREE",""))))</f>
        <v/>
      </c>
    </row>
    <row r="3747">
      <c r="AC3747">
        <f>IF($C3747="","",IF(COUNTIF('Códigos Santander (ref)'!$A$2:$A$79,$C3747)&gt;0,"SANTANDER",IF(COUNTIF('Códigos Itaú (ref)'!$A$2:$A$44,$C3747)&gt;0,"ITAU",IF(AND(TRIM(UPPER($I3747))="CONTRATUAL",ISNUMBER(SEARCH("INDIVIDUAL",SUBSTITUTE(UPPER($D3747)," ","")))),"PREMIUM FREE",""))))</f>
        <v/>
      </c>
    </row>
    <row r="3748">
      <c r="AC3748">
        <f>IF($C3748="","",IF(COUNTIF('Códigos Santander (ref)'!$A$2:$A$79,$C3748)&gt;0,"SANTANDER",IF(COUNTIF('Códigos Itaú (ref)'!$A$2:$A$44,$C3748)&gt;0,"ITAU",IF(AND(TRIM(UPPER($I3748))="CONTRATUAL",ISNUMBER(SEARCH("INDIVIDUAL",SUBSTITUTE(UPPER($D3748)," ","")))),"PREMIUM FREE",""))))</f>
        <v/>
      </c>
    </row>
    <row r="3749">
      <c r="AC3749">
        <f>IF($C3749="","",IF(COUNTIF('Códigos Santander (ref)'!$A$2:$A$79,$C3749)&gt;0,"SANTANDER",IF(COUNTIF('Códigos Itaú (ref)'!$A$2:$A$44,$C3749)&gt;0,"ITAU",IF(AND(TRIM(UPPER($I3749))="CONTRATUAL",ISNUMBER(SEARCH("INDIVIDUAL",SUBSTITUTE(UPPER($D3749)," ","")))),"PREMIUM FREE",""))))</f>
        <v/>
      </c>
    </row>
    <row r="3750">
      <c r="AC3750">
        <f>IF($C3750="","",IF(COUNTIF('Códigos Santander (ref)'!$A$2:$A$79,$C3750)&gt;0,"SANTANDER",IF(COUNTIF('Códigos Itaú (ref)'!$A$2:$A$44,$C3750)&gt;0,"ITAU",IF(AND(TRIM(UPPER($I3750))="CONTRATUAL",ISNUMBER(SEARCH("INDIVIDUAL",SUBSTITUTE(UPPER($D3750)," ","")))),"PREMIUM FREE",""))))</f>
        <v/>
      </c>
    </row>
    <row r="3751">
      <c r="AC3751">
        <f>IF($C3751="","",IF(COUNTIF('Códigos Santander (ref)'!$A$2:$A$79,$C3751)&gt;0,"SANTANDER",IF(COUNTIF('Códigos Itaú (ref)'!$A$2:$A$44,$C3751)&gt;0,"ITAU",IF(AND(TRIM(UPPER($I3751))="CONTRATUAL",ISNUMBER(SEARCH("INDIVIDUAL",SUBSTITUTE(UPPER($D3751)," ","")))),"PREMIUM FREE",""))))</f>
        <v/>
      </c>
    </row>
    <row r="3752">
      <c r="AC3752">
        <f>IF($C3752="","",IF(COUNTIF('Códigos Santander (ref)'!$A$2:$A$79,$C3752)&gt;0,"SANTANDER",IF(COUNTIF('Códigos Itaú (ref)'!$A$2:$A$44,$C3752)&gt;0,"ITAU",IF(AND(TRIM(UPPER($I3752))="CONTRATUAL",ISNUMBER(SEARCH("INDIVIDUAL",SUBSTITUTE(UPPER($D3752)," ","")))),"PREMIUM FREE",""))))</f>
        <v/>
      </c>
    </row>
    <row r="3753">
      <c r="AC3753">
        <f>IF($C3753="","",IF(COUNTIF('Códigos Santander (ref)'!$A$2:$A$79,$C3753)&gt;0,"SANTANDER",IF(COUNTIF('Códigos Itaú (ref)'!$A$2:$A$44,$C3753)&gt;0,"ITAU",IF(AND(TRIM(UPPER($I3753))="CONTRATUAL",ISNUMBER(SEARCH("INDIVIDUAL",SUBSTITUTE(UPPER($D3753)," ","")))),"PREMIUM FREE",""))))</f>
        <v/>
      </c>
    </row>
    <row r="3754">
      <c r="AC3754">
        <f>IF($C3754="","",IF(COUNTIF('Códigos Santander (ref)'!$A$2:$A$79,$C3754)&gt;0,"SANTANDER",IF(COUNTIF('Códigos Itaú (ref)'!$A$2:$A$44,$C3754)&gt;0,"ITAU",IF(AND(TRIM(UPPER($I3754))="CONTRATUAL",ISNUMBER(SEARCH("INDIVIDUAL",SUBSTITUTE(UPPER($D3754)," ","")))),"PREMIUM FREE",""))))</f>
        <v/>
      </c>
    </row>
    <row r="3755">
      <c r="AC3755">
        <f>IF($C3755="","",IF(COUNTIF('Códigos Santander (ref)'!$A$2:$A$79,$C3755)&gt;0,"SANTANDER",IF(COUNTIF('Códigos Itaú (ref)'!$A$2:$A$44,$C3755)&gt;0,"ITAU",IF(AND(TRIM(UPPER($I3755))="CONTRATUAL",ISNUMBER(SEARCH("INDIVIDUAL",SUBSTITUTE(UPPER($D3755)," ","")))),"PREMIUM FREE",""))))</f>
        <v/>
      </c>
    </row>
    <row r="3756">
      <c r="AC3756">
        <f>IF($C3756="","",IF(COUNTIF('Códigos Santander (ref)'!$A$2:$A$79,$C3756)&gt;0,"SANTANDER",IF(COUNTIF('Códigos Itaú (ref)'!$A$2:$A$44,$C3756)&gt;0,"ITAU",IF(AND(TRIM(UPPER($I3756))="CONTRATUAL",ISNUMBER(SEARCH("INDIVIDUAL",SUBSTITUTE(UPPER($D3756)," ","")))),"PREMIUM FREE",""))))</f>
        <v/>
      </c>
    </row>
    <row r="3757">
      <c r="AC3757">
        <f>IF($C3757="","",IF(COUNTIF('Códigos Santander (ref)'!$A$2:$A$79,$C3757)&gt;0,"SANTANDER",IF(COUNTIF('Códigos Itaú (ref)'!$A$2:$A$44,$C3757)&gt;0,"ITAU",IF(AND(TRIM(UPPER($I3757))="CONTRATUAL",ISNUMBER(SEARCH("INDIVIDUAL",SUBSTITUTE(UPPER($D3757)," ","")))),"PREMIUM FREE",""))))</f>
        <v/>
      </c>
    </row>
    <row r="3758">
      <c r="AC3758">
        <f>IF($C3758="","",IF(COUNTIF('Códigos Santander (ref)'!$A$2:$A$79,$C3758)&gt;0,"SANTANDER",IF(COUNTIF('Códigos Itaú (ref)'!$A$2:$A$44,$C3758)&gt;0,"ITAU",IF(AND(TRIM(UPPER($I3758))="CONTRATUAL",ISNUMBER(SEARCH("INDIVIDUAL",SUBSTITUTE(UPPER($D3758)," ","")))),"PREMIUM FREE",""))))</f>
        <v/>
      </c>
    </row>
    <row r="3759">
      <c r="AC3759">
        <f>IF($C3759="","",IF(COUNTIF('Códigos Santander (ref)'!$A$2:$A$79,$C3759)&gt;0,"SANTANDER",IF(COUNTIF('Códigos Itaú (ref)'!$A$2:$A$44,$C3759)&gt;0,"ITAU",IF(AND(TRIM(UPPER($I3759))="CONTRATUAL",ISNUMBER(SEARCH("INDIVIDUAL",SUBSTITUTE(UPPER($D3759)," ","")))),"PREMIUM FREE",""))))</f>
        <v/>
      </c>
    </row>
    <row r="3760">
      <c r="AC3760">
        <f>IF($C3760="","",IF(COUNTIF('Códigos Santander (ref)'!$A$2:$A$79,$C3760)&gt;0,"SANTANDER",IF(COUNTIF('Códigos Itaú (ref)'!$A$2:$A$44,$C3760)&gt;0,"ITAU",IF(AND(TRIM(UPPER($I3760))="CONTRATUAL",ISNUMBER(SEARCH("INDIVIDUAL",SUBSTITUTE(UPPER($D3760)," ","")))),"PREMIUM FREE",""))))</f>
        <v/>
      </c>
    </row>
    <row r="3761">
      <c r="AC3761">
        <f>IF($C3761="","",IF(COUNTIF('Códigos Santander (ref)'!$A$2:$A$79,$C3761)&gt;0,"SANTANDER",IF(COUNTIF('Códigos Itaú (ref)'!$A$2:$A$44,$C3761)&gt;0,"ITAU",IF(AND(TRIM(UPPER($I3761))="CONTRATUAL",ISNUMBER(SEARCH("INDIVIDUAL",SUBSTITUTE(UPPER($D3761)," ","")))),"PREMIUM FREE",""))))</f>
        <v/>
      </c>
    </row>
    <row r="3762">
      <c r="AC3762">
        <f>IF($C3762="","",IF(COUNTIF('Códigos Santander (ref)'!$A$2:$A$79,$C3762)&gt;0,"SANTANDER",IF(COUNTIF('Códigos Itaú (ref)'!$A$2:$A$44,$C3762)&gt;0,"ITAU",IF(AND(TRIM(UPPER($I3762))="CONTRATUAL",ISNUMBER(SEARCH("INDIVIDUAL",SUBSTITUTE(UPPER($D3762)," ","")))),"PREMIUM FREE",""))))</f>
        <v/>
      </c>
    </row>
    <row r="3763">
      <c r="AC3763">
        <f>IF($C3763="","",IF(COUNTIF('Códigos Santander (ref)'!$A$2:$A$79,$C3763)&gt;0,"SANTANDER",IF(COUNTIF('Códigos Itaú (ref)'!$A$2:$A$44,$C3763)&gt;0,"ITAU",IF(AND(TRIM(UPPER($I3763))="CONTRATUAL",ISNUMBER(SEARCH("INDIVIDUAL",SUBSTITUTE(UPPER($D3763)," ","")))),"PREMIUM FREE",""))))</f>
        <v/>
      </c>
    </row>
    <row r="3764">
      <c r="AC3764">
        <f>IF($C3764="","",IF(COUNTIF('Códigos Santander (ref)'!$A$2:$A$79,$C3764)&gt;0,"SANTANDER",IF(COUNTIF('Códigos Itaú (ref)'!$A$2:$A$44,$C3764)&gt;0,"ITAU",IF(AND(TRIM(UPPER($I3764))="CONTRATUAL",ISNUMBER(SEARCH("INDIVIDUAL",SUBSTITUTE(UPPER($D3764)," ","")))),"PREMIUM FREE",""))))</f>
        <v/>
      </c>
    </row>
    <row r="3765">
      <c r="AC3765">
        <f>IF($C3765="","",IF(COUNTIF('Códigos Santander (ref)'!$A$2:$A$79,$C3765)&gt;0,"SANTANDER",IF(COUNTIF('Códigos Itaú (ref)'!$A$2:$A$44,$C3765)&gt;0,"ITAU",IF(AND(TRIM(UPPER($I3765))="CONTRATUAL",ISNUMBER(SEARCH("INDIVIDUAL",SUBSTITUTE(UPPER($D3765)," ","")))),"PREMIUM FREE",""))))</f>
        <v/>
      </c>
    </row>
    <row r="3766">
      <c r="AC3766">
        <f>IF($C3766="","",IF(COUNTIF('Códigos Santander (ref)'!$A$2:$A$79,$C3766)&gt;0,"SANTANDER",IF(COUNTIF('Códigos Itaú (ref)'!$A$2:$A$44,$C3766)&gt;0,"ITAU",IF(AND(TRIM(UPPER($I3766))="CONTRATUAL",ISNUMBER(SEARCH("INDIVIDUAL",SUBSTITUTE(UPPER($D3766)," ","")))),"PREMIUM FREE",""))))</f>
        <v/>
      </c>
    </row>
    <row r="3767">
      <c r="AC3767">
        <f>IF($C3767="","",IF(COUNTIF('Códigos Santander (ref)'!$A$2:$A$79,$C3767)&gt;0,"SANTANDER",IF(COUNTIF('Códigos Itaú (ref)'!$A$2:$A$44,$C3767)&gt;0,"ITAU",IF(AND(TRIM(UPPER($I3767))="CONTRATUAL",ISNUMBER(SEARCH("INDIVIDUAL",SUBSTITUTE(UPPER($D3767)," ","")))),"PREMIUM FREE",""))))</f>
        <v/>
      </c>
    </row>
    <row r="3768">
      <c r="AC3768">
        <f>IF($C3768="","",IF(COUNTIF('Códigos Santander (ref)'!$A$2:$A$79,$C3768)&gt;0,"SANTANDER",IF(COUNTIF('Códigos Itaú (ref)'!$A$2:$A$44,$C3768)&gt;0,"ITAU",IF(AND(TRIM(UPPER($I3768))="CONTRATUAL",ISNUMBER(SEARCH("INDIVIDUAL",SUBSTITUTE(UPPER($D3768)," ","")))),"PREMIUM FREE",""))))</f>
        <v/>
      </c>
    </row>
    <row r="3769">
      <c r="AC3769">
        <f>IF($C3769="","",IF(COUNTIF('Códigos Santander (ref)'!$A$2:$A$79,$C3769)&gt;0,"SANTANDER",IF(COUNTIF('Códigos Itaú (ref)'!$A$2:$A$44,$C3769)&gt;0,"ITAU",IF(AND(TRIM(UPPER($I3769))="CONTRATUAL",ISNUMBER(SEARCH("INDIVIDUAL",SUBSTITUTE(UPPER($D3769)," ","")))),"PREMIUM FREE",""))))</f>
        <v/>
      </c>
    </row>
    <row r="3770">
      <c r="AC3770">
        <f>IF($C3770="","",IF(COUNTIF('Códigos Santander (ref)'!$A$2:$A$79,$C3770)&gt;0,"SANTANDER",IF(COUNTIF('Códigos Itaú (ref)'!$A$2:$A$44,$C3770)&gt;0,"ITAU",IF(AND(TRIM(UPPER($I3770))="CONTRATUAL",ISNUMBER(SEARCH("INDIVIDUAL",SUBSTITUTE(UPPER($D3770)," ","")))),"PREMIUM FREE",""))))</f>
        <v/>
      </c>
    </row>
    <row r="3771">
      <c r="AC3771">
        <f>IF($C3771="","",IF(COUNTIF('Códigos Santander (ref)'!$A$2:$A$79,$C3771)&gt;0,"SANTANDER",IF(COUNTIF('Códigos Itaú (ref)'!$A$2:$A$44,$C3771)&gt;0,"ITAU",IF(AND(TRIM(UPPER($I3771))="CONTRATUAL",ISNUMBER(SEARCH("INDIVIDUAL",SUBSTITUTE(UPPER($D3771)," ","")))),"PREMIUM FREE",""))))</f>
        <v/>
      </c>
    </row>
    <row r="3772">
      <c r="AC3772">
        <f>IF($C3772="","",IF(COUNTIF('Códigos Santander (ref)'!$A$2:$A$79,$C3772)&gt;0,"SANTANDER",IF(COUNTIF('Códigos Itaú (ref)'!$A$2:$A$44,$C3772)&gt;0,"ITAU",IF(AND(TRIM(UPPER($I3772))="CONTRATUAL",ISNUMBER(SEARCH("INDIVIDUAL",SUBSTITUTE(UPPER($D3772)," ","")))),"PREMIUM FREE",""))))</f>
        <v/>
      </c>
    </row>
    <row r="3773">
      <c r="AC3773">
        <f>IF($C3773="","",IF(COUNTIF('Códigos Santander (ref)'!$A$2:$A$79,$C3773)&gt;0,"SANTANDER",IF(COUNTIF('Códigos Itaú (ref)'!$A$2:$A$44,$C3773)&gt;0,"ITAU",IF(AND(TRIM(UPPER($I3773))="CONTRATUAL",ISNUMBER(SEARCH("INDIVIDUAL",SUBSTITUTE(UPPER($D3773)," ","")))),"PREMIUM FREE",""))))</f>
        <v/>
      </c>
    </row>
    <row r="3774">
      <c r="AC3774">
        <f>IF($C3774="","",IF(COUNTIF('Códigos Santander (ref)'!$A$2:$A$79,$C3774)&gt;0,"SANTANDER",IF(COUNTIF('Códigos Itaú (ref)'!$A$2:$A$44,$C3774)&gt;0,"ITAU",IF(AND(TRIM(UPPER($I3774))="CONTRATUAL",ISNUMBER(SEARCH("INDIVIDUAL",SUBSTITUTE(UPPER($D3774)," ","")))),"PREMIUM FREE",""))))</f>
        <v/>
      </c>
    </row>
    <row r="3775">
      <c r="AC3775">
        <f>IF($C3775="","",IF(COUNTIF('Códigos Santander (ref)'!$A$2:$A$79,$C3775)&gt;0,"SANTANDER",IF(COUNTIF('Códigos Itaú (ref)'!$A$2:$A$44,$C3775)&gt;0,"ITAU",IF(AND(TRIM(UPPER($I3775))="CONTRATUAL",ISNUMBER(SEARCH("INDIVIDUAL",SUBSTITUTE(UPPER($D3775)," ","")))),"PREMIUM FREE",""))))</f>
        <v/>
      </c>
    </row>
    <row r="3776">
      <c r="AC3776">
        <f>IF($C3776="","",IF(COUNTIF('Códigos Santander (ref)'!$A$2:$A$79,$C3776)&gt;0,"SANTANDER",IF(COUNTIF('Códigos Itaú (ref)'!$A$2:$A$44,$C3776)&gt;0,"ITAU",IF(AND(TRIM(UPPER($I3776))="CONTRATUAL",ISNUMBER(SEARCH("INDIVIDUAL",SUBSTITUTE(UPPER($D3776)," ","")))),"PREMIUM FREE",""))))</f>
        <v/>
      </c>
    </row>
    <row r="3777">
      <c r="AC3777">
        <f>IF($C3777="","",IF(COUNTIF('Códigos Santander (ref)'!$A$2:$A$79,$C3777)&gt;0,"SANTANDER",IF(COUNTIF('Códigos Itaú (ref)'!$A$2:$A$44,$C3777)&gt;0,"ITAU",IF(AND(TRIM(UPPER($I3777))="CONTRATUAL",ISNUMBER(SEARCH("INDIVIDUAL",SUBSTITUTE(UPPER($D3777)," ","")))),"PREMIUM FREE",""))))</f>
        <v/>
      </c>
    </row>
    <row r="3778">
      <c r="AC3778">
        <f>IF($C3778="","",IF(COUNTIF('Códigos Santander (ref)'!$A$2:$A$79,$C3778)&gt;0,"SANTANDER",IF(COUNTIF('Códigos Itaú (ref)'!$A$2:$A$44,$C3778)&gt;0,"ITAU",IF(AND(TRIM(UPPER($I3778))="CONTRATUAL",ISNUMBER(SEARCH("INDIVIDUAL",SUBSTITUTE(UPPER($D3778)," ","")))),"PREMIUM FREE",""))))</f>
        <v/>
      </c>
    </row>
    <row r="3779">
      <c r="AC3779">
        <f>IF($C3779="","",IF(COUNTIF('Códigos Santander (ref)'!$A$2:$A$79,$C3779)&gt;0,"SANTANDER",IF(COUNTIF('Códigos Itaú (ref)'!$A$2:$A$44,$C3779)&gt;0,"ITAU",IF(AND(TRIM(UPPER($I3779))="CONTRATUAL",ISNUMBER(SEARCH("INDIVIDUAL",SUBSTITUTE(UPPER($D3779)," ","")))),"PREMIUM FREE",""))))</f>
        <v/>
      </c>
    </row>
    <row r="3780">
      <c r="AC3780">
        <f>IF($C3780="","",IF(COUNTIF('Códigos Santander (ref)'!$A$2:$A$79,$C3780)&gt;0,"SANTANDER",IF(COUNTIF('Códigos Itaú (ref)'!$A$2:$A$44,$C3780)&gt;0,"ITAU",IF(AND(TRIM(UPPER($I3780))="CONTRATUAL",ISNUMBER(SEARCH("INDIVIDUAL",SUBSTITUTE(UPPER($D3780)," ","")))),"PREMIUM FREE",""))))</f>
        <v/>
      </c>
    </row>
    <row r="3781">
      <c r="AC3781">
        <f>IF($C3781="","",IF(COUNTIF('Códigos Santander (ref)'!$A$2:$A$79,$C3781)&gt;0,"SANTANDER",IF(COUNTIF('Códigos Itaú (ref)'!$A$2:$A$44,$C3781)&gt;0,"ITAU",IF(AND(TRIM(UPPER($I3781))="CONTRATUAL",ISNUMBER(SEARCH("INDIVIDUAL",SUBSTITUTE(UPPER($D3781)," ","")))),"PREMIUM FREE",""))))</f>
        <v/>
      </c>
    </row>
    <row r="3782">
      <c r="AC3782">
        <f>IF($C3782="","",IF(COUNTIF('Códigos Santander (ref)'!$A$2:$A$79,$C3782)&gt;0,"SANTANDER",IF(COUNTIF('Códigos Itaú (ref)'!$A$2:$A$44,$C3782)&gt;0,"ITAU",IF(AND(TRIM(UPPER($I3782))="CONTRATUAL",ISNUMBER(SEARCH("INDIVIDUAL",SUBSTITUTE(UPPER($D3782)," ","")))),"PREMIUM FREE",""))))</f>
        <v/>
      </c>
    </row>
    <row r="3783">
      <c r="AC3783">
        <f>IF($C3783="","",IF(COUNTIF('Códigos Santander (ref)'!$A$2:$A$79,$C3783)&gt;0,"SANTANDER",IF(COUNTIF('Códigos Itaú (ref)'!$A$2:$A$44,$C3783)&gt;0,"ITAU",IF(AND(TRIM(UPPER($I3783))="CONTRATUAL",ISNUMBER(SEARCH("INDIVIDUAL",SUBSTITUTE(UPPER($D3783)," ","")))),"PREMIUM FREE",""))))</f>
        <v/>
      </c>
    </row>
    <row r="3784">
      <c r="AC3784">
        <f>IF($C3784="","",IF(COUNTIF('Códigos Santander (ref)'!$A$2:$A$79,$C3784)&gt;0,"SANTANDER",IF(COUNTIF('Códigos Itaú (ref)'!$A$2:$A$44,$C3784)&gt;0,"ITAU",IF(AND(TRIM(UPPER($I3784))="CONTRATUAL",ISNUMBER(SEARCH("INDIVIDUAL",SUBSTITUTE(UPPER($D3784)," ","")))),"PREMIUM FREE",""))))</f>
        <v/>
      </c>
    </row>
    <row r="3785">
      <c r="AC3785">
        <f>IF($C3785="","",IF(COUNTIF('Códigos Santander (ref)'!$A$2:$A$79,$C3785)&gt;0,"SANTANDER",IF(COUNTIF('Códigos Itaú (ref)'!$A$2:$A$44,$C3785)&gt;0,"ITAU",IF(AND(TRIM(UPPER($I3785))="CONTRATUAL",ISNUMBER(SEARCH("INDIVIDUAL",SUBSTITUTE(UPPER($D3785)," ","")))),"PREMIUM FREE",""))))</f>
        <v/>
      </c>
    </row>
    <row r="3786">
      <c r="AC3786">
        <f>IF($C3786="","",IF(COUNTIF('Códigos Santander (ref)'!$A$2:$A$79,$C3786)&gt;0,"SANTANDER",IF(COUNTIF('Códigos Itaú (ref)'!$A$2:$A$44,$C3786)&gt;0,"ITAU",IF(AND(TRIM(UPPER($I3786))="CONTRATUAL",ISNUMBER(SEARCH("INDIVIDUAL",SUBSTITUTE(UPPER($D3786)," ","")))),"PREMIUM FREE",""))))</f>
        <v/>
      </c>
    </row>
    <row r="3787">
      <c r="AC3787">
        <f>IF($C3787="","",IF(COUNTIF('Códigos Santander (ref)'!$A$2:$A$79,$C3787)&gt;0,"SANTANDER",IF(COUNTIF('Códigos Itaú (ref)'!$A$2:$A$44,$C3787)&gt;0,"ITAU",IF(AND(TRIM(UPPER($I3787))="CONTRATUAL",ISNUMBER(SEARCH("INDIVIDUAL",SUBSTITUTE(UPPER($D3787)," ","")))),"PREMIUM FREE",""))))</f>
        <v/>
      </c>
    </row>
    <row r="3788">
      <c r="AC3788">
        <f>IF($C3788="","",IF(COUNTIF('Códigos Santander (ref)'!$A$2:$A$79,$C3788)&gt;0,"SANTANDER",IF(COUNTIF('Códigos Itaú (ref)'!$A$2:$A$44,$C3788)&gt;0,"ITAU",IF(AND(TRIM(UPPER($I3788))="CONTRATUAL",ISNUMBER(SEARCH("INDIVIDUAL",SUBSTITUTE(UPPER($D3788)," ","")))),"PREMIUM FREE",""))))</f>
        <v/>
      </c>
    </row>
    <row r="3789">
      <c r="AC3789">
        <f>IF($C3789="","",IF(COUNTIF('Códigos Santander (ref)'!$A$2:$A$79,$C3789)&gt;0,"SANTANDER",IF(COUNTIF('Códigos Itaú (ref)'!$A$2:$A$44,$C3789)&gt;0,"ITAU",IF(AND(TRIM(UPPER($I3789))="CONTRATUAL",ISNUMBER(SEARCH("INDIVIDUAL",SUBSTITUTE(UPPER($D3789)," ","")))),"PREMIUM FREE",""))))</f>
        <v/>
      </c>
    </row>
    <row r="3790">
      <c r="AC3790">
        <f>IF($C3790="","",IF(COUNTIF('Códigos Santander (ref)'!$A$2:$A$79,$C3790)&gt;0,"SANTANDER",IF(COUNTIF('Códigos Itaú (ref)'!$A$2:$A$44,$C3790)&gt;0,"ITAU",IF(AND(TRIM(UPPER($I3790))="CONTRATUAL",ISNUMBER(SEARCH("INDIVIDUAL",SUBSTITUTE(UPPER($D3790)," ","")))),"PREMIUM FREE",""))))</f>
        <v/>
      </c>
    </row>
    <row r="3791">
      <c r="AC3791">
        <f>IF($C3791="","",IF(COUNTIF('Códigos Santander (ref)'!$A$2:$A$79,$C3791)&gt;0,"SANTANDER",IF(COUNTIF('Códigos Itaú (ref)'!$A$2:$A$44,$C3791)&gt;0,"ITAU",IF(AND(TRIM(UPPER($I3791))="CONTRATUAL",ISNUMBER(SEARCH("INDIVIDUAL",SUBSTITUTE(UPPER($D3791)," ","")))),"PREMIUM FREE",""))))</f>
        <v/>
      </c>
    </row>
    <row r="3792">
      <c r="AC3792">
        <f>IF($C3792="","",IF(COUNTIF('Códigos Santander (ref)'!$A$2:$A$79,$C3792)&gt;0,"SANTANDER",IF(COUNTIF('Códigos Itaú (ref)'!$A$2:$A$44,$C3792)&gt;0,"ITAU",IF(AND(TRIM(UPPER($I3792))="CONTRATUAL",ISNUMBER(SEARCH("INDIVIDUAL",SUBSTITUTE(UPPER($D3792)," ","")))),"PREMIUM FREE",""))))</f>
        <v/>
      </c>
    </row>
    <row r="3793">
      <c r="AC3793">
        <f>IF($C3793="","",IF(COUNTIF('Códigos Santander (ref)'!$A$2:$A$79,$C3793)&gt;0,"SANTANDER",IF(COUNTIF('Códigos Itaú (ref)'!$A$2:$A$44,$C3793)&gt;0,"ITAU",IF(AND(TRIM(UPPER($I3793))="CONTRATUAL",ISNUMBER(SEARCH("INDIVIDUAL",SUBSTITUTE(UPPER($D3793)," ","")))),"PREMIUM FREE",""))))</f>
        <v/>
      </c>
    </row>
    <row r="3794">
      <c r="AC3794">
        <f>IF($C3794="","",IF(COUNTIF('Códigos Santander (ref)'!$A$2:$A$79,$C3794)&gt;0,"SANTANDER",IF(COUNTIF('Códigos Itaú (ref)'!$A$2:$A$44,$C3794)&gt;0,"ITAU",IF(AND(TRIM(UPPER($I3794))="CONTRATUAL",ISNUMBER(SEARCH("INDIVIDUAL",SUBSTITUTE(UPPER($D3794)," ","")))),"PREMIUM FREE",""))))</f>
        <v/>
      </c>
    </row>
    <row r="3795">
      <c r="AC3795">
        <f>IF($C3795="","",IF(COUNTIF('Códigos Santander (ref)'!$A$2:$A$79,$C3795)&gt;0,"SANTANDER",IF(COUNTIF('Códigos Itaú (ref)'!$A$2:$A$44,$C3795)&gt;0,"ITAU",IF(AND(TRIM(UPPER($I3795))="CONTRATUAL",ISNUMBER(SEARCH("INDIVIDUAL",SUBSTITUTE(UPPER($D3795)," ","")))),"PREMIUM FREE",""))))</f>
        <v/>
      </c>
    </row>
    <row r="3796">
      <c r="AC3796">
        <f>IF($C3796="","",IF(COUNTIF('Códigos Santander (ref)'!$A$2:$A$79,$C3796)&gt;0,"SANTANDER",IF(COUNTIF('Códigos Itaú (ref)'!$A$2:$A$44,$C3796)&gt;0,"ITAU",IF(AND(TRIM(UPPER($I3796))="CONTRATUAL",ISNUMBER(SEARCH("INDIVIDUAL",SUBSTITUTE(UPPER($D3796)," ","")))),"PREMIUM FREE",""))))</f>
        <v/>
      </c>
    </row>
    <row r="3797">
      <c r="AC3797">
        <f>IF($C3797="","",IF(COUNTIF('Códigos Santander (ref)'!$A$2:$A$79,$C3797)&gt;0,"SANTANDER",IF(COUNTIF('Códigos Itaú (ref)'!$A$2:$A$44,$C3797)&gt;0,"ITAU",IF(AND(TRIM(UPPER($I3797))="CONTRATUAL",ISNUMBER(SEARCH("INDIVIDUAL",SUBSTITUTE(UPPER($D3797)," ","")))),"PREMIUM FREE",""))))</f>
        <v/>
      </c>
    </row>
    <row r="3798">
      <c r="AC3798">
        <f>IF($C3798="","",IF(COUNTIF('Códigos Santander (ref)'!$A$2:$A$79,$C3798)&gt;0,"SANTANDER",IF(COUNTIF('Códigos Itaú (ref)'!$A$2:$A$44,$C3798)&gt;0,"ITAU",IF(AND(TRIM(UPPER($I3798))="CONTRATUAL",ISNUMBER(SEARCH("INDIVIDUAL",SUBSTITUTE(UPPER($D3798)," ","")))),"PREMIUM FREE",""))))</f>
        <v/>
      </c>
    </row>
    <row r="3799">
      <c r="AC3799">
        <f>IF($C3799="","",IF(COUNTIF('Códigos Santander (ref)'!$A$2:$A$79,$C3799)&gt;0,"SANTANDER",IF(COUNTIF('Códigos Itaú (ref)'!$A$2:$A$44,$C3799)&gt;0,"ITAU",IF(AND(TRIM(UPPER($I3799))="CONTRATUAL",ISNUMBER(SEARCH("INDIVIDUAL",SUBSTITUTE(UPPER($D3799)," ","")))),"PREMIUM FREE",""))))</f>
        <v/>
      </c>
    </row>
    <row r="3800">
      <c r="AC3800">
        <f>IF($C3800="","",IF(COUNTIF('Códigos Santander (ref)'!$A$2:$A$79,$C3800)&gt;0,"SANTANDER",IF(COUNTIF('Códigos Itaú (ref)'!$A$2:$A$44,$C3800)&gt;0,"ITAU",IF(AND(TRIM(UPPER($I3800))="CONTRATUAL",ISNUMBER(SEARCH("INDIVIDUAL",SUBSTITUTE(UPPER($D3800)," ","")))),"PREMIUM FREE",""))))</f>
        <v/>
      </c>
    </row>
    <row r="3801">
      <c r="AC3801">
        <f>IF($C3801="","",IF(COUNTIF('Códigos Santander (ref)'!$A$2:$A$79,$C3801)&gt;0,"SANTANDER",IF(COUNTIF('Códigos Itaú (ref)'!$A$2:$A$44,$C3801)&gt;0,"ITAU",IF(AND(TRIM(UPPER($I3801))="CONTRATUAL",ISNUMBER(SEARCH("INDIVIDUAL",SUBSTITUTE(UPPER($D3801)," ","")))),"PREMIUM FREE",""))))</f>
        <v/>
      </c>
    </row>
    <row r="3802">
      <c r="AC3802">
        <f>IF($C3802="","",IF(COUNTIF('Códigos Santander (ref)'!$A$2:$A$79,$C3802)&gt;0,"SANTANDER",IF(COUNTIF('Códigos Itaú (ref)'!$A$2:$A$44,$C3802)&gt;0,"ITAU",IF(AND(TRIM(UPPER($I3802))="CONTRATUAL",ISNUMBER(SEARCH("INDIVIDUAL",SUBSTITUTE(UPPER($D3802)," ","")))),"PREMIUM FREE",""))))</f>
        <v/>
      </c>
    </row>
    <row r="3803">
      <c r="AC3803">
        <f>IF($C3803="","",IF(COUNTIF('Códigos Santander (ref)'!$A$2:$A$79,$C3803)&gt;0,"SANTANDER",IF(COUNTIF('Códigos Itaú (ref)'!$A$2:$A$44,$C3803)&gt;0,"ITAU",IF(AND(TRIM(UPPER($I3803))="CONTRATUAL",ISNUMBER(SEARCH("INDIVIDUAL",SUBSTITUTE(UPPER($D3803)," ","")))),"PREMIUM FREE",""))))</f>
        <v/>
      </c>
    </row>
    <row r="3804">
      <c r="AC3804">
        <f>IF($C3804="","",IF(COUNTIF('Códigos Santander (ref)'!$A$2:$A$79,$C3804)&gt;0,"SANTANDER",IF(COUNTIF('Códigos Itaú (ref)'!$A$2:$A$44,$C3804)&gt;0,"ITAU",IF(AND(TRIM(UPPER($I3804))="CONTRATUAL",ISNUMBER(SEARCH("INDIVIDUAL",SUBSTITUTE(UPPER($D3804)," ","")))),"PREMIUM FREE",""))))</f>
        <v/>
      </c>
    </row>
    <row r="3805">
      <c r="AC3805">
        <f>IF($C3805="","",IF(COUNTIF('Códigos Santander (ref)'!$A$2:$A$79,$C3805)&gt;0,"SANTANDER",IF(COUNTIF('Códigos Itaú (ref)'!$A$2:$A$44,$C3805)&gt;0,"ITAU",IF(AND(TRIM(UPPER($I3805))="CONTRATUAL",ISNUMBER(SEARCH("INDIVIDUAL",SUBSTITUTE(UPPER($D3805)," ","")))),"PREMIUM FREE",""))))</f>
        <v/>
      </c>
    </row>
    <row r="3806">
      <c r="AC3806">
        <f>IF($C3806="","",IF(COUNTIF('Códigos Santander (ref)'!$A$2:$A$79,$C3806)&gt;0,"SANTANDER",IF(COUNTIF('Códigos Itaú (ref)'!$A$2:$A$44,$C3806)&gt;0,"ITAU",IF(AND(TRIM(UPPER($I3806))="CONTRATUAL",ISNUMBER(SEARCH("INDIVIDUAL",SUBSTITUTE(UPPER($D3806)," ","")))),"PREMIUM FREE",""))))</f>
        <v/>
      </c>
    </row>
    <row r="3807">
      <c r="AC3807">
        <f>IF($C3807="","",IF(COUNTIF('Códigos Santander (ref)'!$A$2:$A$79,$C3807)&gt;0,"SANTANDER",IF(COUNTIF('Códigos Itaú (ref)'!$A$2:$A$44,$C3807)&gt;0,"ITAU",IF(AND(TRIM(UPPER($I3807))="CONTRATUAL",ISNUMBER(SEARCH("INDIVIDUAL",SUBSTITUTE(UPPER($D3807)," ","")))),"PREMIUM FREE",""))))</f>
        <v/>
      </c>
    </row>
    <row r="3808">
      <c r="AC3808">
        <f>IF($C3808="","",IF(COUNTIF('Códigos Santander (ref)'!$A$2:$A$79,$C3808)&gt;0,"SANTANDER",IF(COUNTIF('Códigos Itaú (ref)'!$A$2:$A$44,$C3808)&gt;0,"ITAU",IF(AND(TRIM(UPPER($I3808))="CONTRATUAL",ISNUMBER(SEARCH("INDIVIDUAL",SUBSTITUTE(UPPER($D3808)," ","")))),"PREMIUM FREE",""))))</f>
        <v/>
      </c>
    </row>
    <row r="3809">
      <c r="AC3809">
        <f>IF($C3809="","",IF(COUNTIF('Códigos Santander (ref)'!$A$2:$A$79,$C3809)&gt;0,"SANTANDER",IF(COUNTIF('Códigos Itaú (ref)'!$A$2:$A$44,$C3809)&gt;0,"ITAU",IF(AND(TRIM(UPPER($I3809))="CONTRATUAL",ISNUMBER(SEARCH("INDIVIDUAL",SUBSTITUTE(UPPER($D3809)," ","")))),"PREMIUM FREE",""))))</f>
        <v/>
      </c>
    </row>
    <row r="3810">
      <c r="AC3810">
        <f>IF($C3810="","",IF(COUNTIF('Códigos Santander (ref)'!$A$2:$A$79,$C3810)&gt;0,"SANTANDER",IF(COUNTIF('Códigos Itaú (ref)'!$A$2:$A$44,$C3810)&gt;0,"ITAU",IF(AND(TRIM(UPPER($I3810))="CONTRATUAL",ISNUMBER(SEARCH("INDIVIDUAL",SUBSTITUTE(UPPER($D3810)," ","")))),"PREMIUM FREE",""))))</f>
        <v/>
      </c>
    </row>
    <row r="3811">
      <c r="AC3811">
        <f>IF($C3811="","",IF(COUNTIF('Códigos Santander (ref)'!$A$2:$A$79,$C3811)&gt;0,"SANTANDER",IF(COUNTIF('Códigos Itaú (ref)'!$A$2:$A$44,$C3811)&gt;0,"ITAU",IF(AND(TRIM(UPPER($I3811))="CONTRATUAL",ISNUMBER(SEARCH("INDIVIDUAL",SUBSTITUTE(UPPER($D3811)," ","")))),"PREMIUM FREE",""))))</f>
        <v/>
      </c>
    </row>
    <row r="3812">
      <c r="AC3812">
        <f>IF($C3812="","",IF(COUNTIF('Códigos Santander (ref)'!$A$2:$A$79,$C3812)&gt;0,"SANTANDER",IF(COUNTIF('Códigos Itaú (ref)'!$A$2:$A$44,$C3812)&gt;0,"ITAU",IF(AND(TRIM(UPPER($I3812))="CONTRATUAL",ISNUMBER(SEARCH("INDIVIDUAL",SUBSTITUTE(UPPER($D3812)," ","")))),"PREMIUM FREE",""))))</f>
        <v/>
      </c>
    </row>
    <row r="3813">
      <c r="AC3813">
        <f>IF($C3813="","",IF(COUNTIF('Códigos Santander (ref)'!$A$2:$A$79,$C3813)&gt;0,"SANTANDER",IF(COUNTIF('Códigos Itaú (ref)'!$A$2:$A$44,$C3813)&gt;0,"ITAU",IF(AND(TRIM(UPPER($I3813))="CONTRATUAL",ISNUMBER(SEARCH("INDIVIDUAL",SUBSTITUTE(UPPER($D3813)," ","")))),"PREMIUM FREE",""))))</f>
        <v/>
      </c>
    </row>
    <row r="3814">
      <c r="AC3814">
        <f>IF($C3814="","",IF(COUNTIF('Códigos Santander (ref)'!$A$2:$A$79,$C3814)&gt;0,"SANTANDER",IF(COUNTIF('Códigos Itaú (ref)'!$A$2:$A$44,$C3814)&gt;0,"ITAU",IF(AND(TRIM(UPPER($I3814))="CONTRATUAL",ISNUMBER(SEARCH("INDIVIDUAL",SUBSTITUTE(UPPER($D3814)," ","")))),"PREMIUM FREE",""))))</f>
        <v/>
      </c>
    </row>
    <row r="3815">
      <c r="AC3815">
        <f>IF($C3815="","",IF(COUNTIF('Códigos Santander (ref)'!$A$2:$A$79,$C3815)&gt;0,"SANTANDER",IF(COUNTIF('Códigos Itaú (ref)'!$A$2:$A$44,$C3815)&gt;0,"ITAU",IF(AND(TRIM(UPPER($I3815))="CONTRATUAL",ISNUMBER(SEARCH("INDIVIDUAL",SUBSTITUTE(UPPER($D3815)," ","")))),"PREMIUM FREE",""))))</f>
        <v/>
      </c>
    </row>
    <row r="3816">
      <c r="AC3816">
        <f>IF($C3816="","",IF(COUNTIF('Códigos Santander (ref)'!$A$2:$A$79,$C3816)&gt;0,"SANTANDER",IF(COUNTIF('Códigos Itaú (ref)'!$A$2:$A$44,$C3816)&gt;0,"ITAU",IF(AND(TRIM(UPPER($I3816))="CONTRATUAL",ISNUMBER(SEARCH("INDIVIDUAL",SUBSTITUTE(UPPER($D3816)," ","")))),"PREMIUM FREE",""))))</f>
        <v/>
      </c>
    </row>
    <row r="3817">
      <c r="AC3817">
        <f>IF($C3817="","",IF(COUNTIF('Códigos Santander (ref)'!$A$2:$A$79,$C3817)&gt;0,"SANTANDER",IF(COUNTIF('Códigos Itaú (ref)'!$A$2:$A$44,$C3817)&gt;0,"ITAU",IF(AND(TRIM(UPPER($I3817))="CONTRATUAL",ISNUMBER(SEARCH("INDIVIDUAL",SUBSTITUTE(UPPER($D3817)," ","")))),"PREMIUM FREE",""))))</f>
        <v/>
      </c>
    </row>
    <row r="3818">
      <c r="AC3818">
        <f>IF($C3818="","",IF(COUNTIF('Códigos Santander (ref)'!$A$2:$A$79,$C3818)&gt;0,"SANTANDER",IF(COUNTIF('Códigos Itaú (ref)'!$A$2:$A$44,$C3818)&gt;0,"ITAU",IF(AND(TRIM(UPPER($I3818))="CONTRATUAL",ISNUMBER(SEARCH("INDIVIDUAL",SUBSTITUTE(UPPER($D3818)," ","")))),"PREMIUM FREE",""))))</f>
        <v/>
      </c>
    </row>
    <row r="3819">
      <c r="AC3819">
        <f>IF($C3819="","",IF(COUNTIF('Códigos Santander (ref)'!$A$2:$A$79,$C3819)&gt;0,"SANTANDER",IF(COUNTIF('Códigos Itaú (ref)'!$A$2:$A$44,$C3819)&gt;0,"ITAU",IF(AND(TRIM(UPPER($I3819))="CONTRATUAL",ISNUMBER(SEARCH("INDIVIDUAL",SUBSTITUTE(UPPER($D3819)," ","")))),"PREMIUM FREE",""))))</f>
        <v/>
      </c>
    </row>
    <row r="3820">
      <c r="AC3820">
        <f>IF($C3820="","",IF(COUNTIF('Códigos Santander (ref)'!$A$2:$A$79,$C3820)&gt;0,"SANTANDER",IF(COUNTIF('Códigos Itaú (ref)'!$A$2:$A$44,$C3820)&gt;0,"ITAU",IF(AND(TRIM(UPPER($I3820))="CONTRATUAL",ISNUMBER(SEARCH("INDIVIDUAL",SUBSTITUTE(UPPER($D3820)," ","")))),"PREMIUM FREE",""))))</f>
        <v/>
      </c>
    </row>
    <row r="3821">
      <c r="AC3821">
        <f>IF($C3821="","",IF(COUNTIF('Códigos Santander (ref)'!$A$2:$A$79,$C3821)&gt;0,"SANTANDER",IF(COUNTIF('Códigos Itaú (ref)'!$A$2:$A$44,$C3821)&gt;0,"ITAU",IF(AND(TRIM(UPPER($I3821))="CONTRATUAL",ISNUMBER(SEARCH("INDIVIDUAL",SUBSTITUTE(UPPER($D3821)," ","")))),"PREMIUM FREE",""))))</f>
        <v/>
      </c>
    </row>
    <row r="3822">
      <c r="AC3822">
        <f>IF($C3822="","",IF(COUNTIF('Códigos Santander (ref)'!$A$2:$A$79,$C3822)&gt;0,"SANTANDER",IF(COUNTIF('Códigos Itaú (ref)'!$A$2:$A$44,$C3822)&gt;0,"ITAU",IF(AND(TRIM(UPPER($I3822))="CONTRATUAL",ISNUMBER(SEARCH("INDIVIDUAL",SUBSTITUTE(UPPER($D3822)," ","")))),"PREMIUM FREE",""))))</f>
        <v/>
      </c>
    </row>
    <row r="3823">
      <c r="AC3823">
        <f>IF($C3823="","",IF(COUNTIF('Códigos Santander (ref)'!$A$2:$A$79,$C3823)&gt;0,"SANTANDER",IF(COUNTIF('Códigos Itaú (ref)'!$A$2:$A$44,$C3823)&gt;0,"ITAU",IF(AND(TRIM(UPPER($I3823))="CONTRATUAL",ISNUMBER(SEARCH("INDIVIDUAL",SUBSTITUTE(UPPER($D3823)," ","")))),"PREMIUM FREE",""))))</f>
        <v/>
      </c>
    </row>
    <row r="3824">
      <c r="AC3824">
        <f>IF($C3824="","",IF(COUNTIF('Códigos Santander (ref)'!$A$2:$A$79,$C3824)&gt;0,"SANTANDER",IF(COUNTIF('Códigos Itaú (ref)'!$A$2:$A$44,$C3824)&gt;0,"ITAU",IF(AND(TRIM(UPPER($I3824))="CONTRATUAL",ISNUMBER(SEARCH("INDIVIDUAL",SUBSTITUTE(UPPER($D3824)," ","")))),"PREMIUM FREE",""))))</f>
        <v/>
      </c>
    </row>
    <row r="3825">
      <c r="AC3825">
        <f>IF($C3825="","",IF(COUNTIF('Códigos Santander (ref)'!$A$2:$A$79,$C3825)&gt;0,"SANTANDER",IF(COUNTIF('Códigos Itaú (ref)'!$A$2:$A$44,$C3825)&gt;0,"ITAU",IF(AND(TRIM(UPPER($I3825))="CONTRATUAL",ISNUMBER(SEARCH("INDIVIDUAL",SUBSTITUTE(UPPER($D3825)," ","")))),"PREMIUM FREE",""))))</f>
        <v/>
      </c>
    </row>
    <row r="3826">
      <c r="AC3826">
        <f>IF($C3826="","",IF(COUNTIF('Códigos Santander (ref)'!$A$2:$A$79,$C3826)&gt;0,"SANTANDER",IF(COUNTIF('Códigos Itaú (ref)'!$A$2:$A$44,$C3826)&gt;0,"ITAU",IF(AND(TRIM(UPPER($I3826))="CONTRATUAL",ISNUMBER(SEARCH("INDIVIDUAL",SUBSTITUTE(UPPER($D3826)," ","")))),"PREMIUM FREE",""))))</f>
        <v/>
      </c>
    </row>
    <row r="3827">
      <c r="AC3827">
        <f>IF($C3827="","",IF(COUNTIF('Códigos Santander (ref)'!$A$2:$A$79,$C3827)&gt;0,"SANTANDER",IF(COUNTIF('Códigos Itaú (ref)'!$A$2:$A$44,$C3827)&gt;0,"ITAU",IF(AND(TRIM(UPPER($I3827))="CONTRATUAL",ISNUMBER(SEARCH("INDIVIDUAL",SUBSTITUTE(UPPER($D3827)," ","")))),"PREMIUM FREE",""))))</f>
        <v/>
      </c>
    </row>
    <row r="3828">
      <c r="AC3828">
        <f>IF($C3828="","",IF(COUNTIF('Códigos Santander (ref)'!$A$2:$A$79,$C3828)&gt;0,"SANTANDER",IF(COUNTIF('Códigos Itaú (ref)'!$A$2:$A$44,$C3828)&gt;0,"ITAU",IF(AND(TRIM(UPPER($I3828))="CONTRATUAL",ISNUMBER(SEARCH("INDIVIDUAL",SUBSTITUTE(UPPER($D3828)," ","")))),"PREMIUM FREE",""))))</f>
        <v/>
      </c>
    </row>
    <row r="3829">
      <c r="AC3829">
        <f>IF($C3829="","",IF(COUNTIF('Códigos Santander (ref)'!$A$2:$A$79,$C3829)&gt;0,"SANTANDER",IF(COUNTIF('Códigos Itaú (ref)'!$A$2:$A$44,$C3829)&gt;0,"ITAU",IF(AND(TRIM(UPPER($I3829))="CONTRATUAL",ISNUMBER(SEARCH("INDIVIDUAL",SUBSTITUTE(UPPER($D3829)," ","")))),"PREMIUM FREE",""))))</f>
        <v/>
      </c>
    </row>
    <row r="3830">
      <c r="AC3830">
        <f>IF($C3830="","",IF(COUNTIF('Códigos Santander (ref)'!$A$2:$A$79,$C3830)&gt;0,"SANTANDER",IF(COUNTIF('Códigos Itaú (ref)'!$A$2:$A$44,$C3830)&gt;0,"ITAU",IF(AND(TRIM(UPPER($I3830))="CONTRATUAL",ISNUMBER(SEARCH("INDIVIDUAL",SUBSTITUTE(UPPER($D3830)," ","")))),"PREMIUM FREE",""))))</f>
        <v/>
      </c>
    </row>
    <row r="3831">
      <c r="AC3831">
        <f>IF($C3831="","",IF(COUNTIF('Códigos Santander (ref)'!$A$2:$A$79,$C3831)&gt;0,"SANTANDER",IF(COUNTIF('Códigos Itaú (ref)'!$A$2:$A$44,$C3831)&gt;0,"ITAU",IF(AND(TRIM(UPPER($I3831))="CONTRATUAL",ISNUMBER(SEARCH("INDIVIDUAL",SUBSTITUTE(UPPER($D3831)," ","")))),"PREMIUM FREE",""))))</f>
        <v/>
      </c>
    </row>
    <row r="3832">
      <c r="AC3832">
        <f>IF($C3832="","",IF(COUNTIF('Códigos Santander (ref)'!$A$2:$A$79,$C3832)&gt;0,"SANTANDER",IF(COUNTIF('Códigos Itaú (ref)'!$A$2:$A$44,$C3832)&gt;0,"ITAU",IF(AND(TRIM(UPPER($I3832))="CONTRATUAL",ISNUMBER(SEARCH("INDIVIDUAL",SUBSTITUTE(UPPER($D3832)," ","")))),"PREMIUM FREE",""))))</f>
        <v/>
      </c>
    </row>
    <row r="3833">
      <c r="AC3833">
        <f>IF($C3833="","",IF(COUNTIF('Códigos Santander (ref)'!$A$2:$A$79,$C3833)&gt;0,"SANTANDER",IF(COUNTIF('Códigos Itaú (ref)'!$A$2:$A$44,$C3833)&gt;0,"ITAU",IF(AND(TRIM(UPPER($I3833))="CONTRATUAL",ISNUMBER(SEARCH("INDIVIDUAL",SUBSTITUTE(UPPER($D3833)," ","")))),"PREMIUM FREE",""))))</f>
        <v/>
      </c>
    </row>
    <row r="3834">
      <c r="AC3834">
        <f>IF($C3834="","",IF(COUNTIF('Códigos Santander (ref)'!$A$2:$A$79,$C3834)&gt;0,"SANTANDER",IF(COUNTIF('Códigos Itaú (ref)'!$A$2:$A$44,$C3834)&gt;0,"ITAU",IF(AND(TRIM(UPPER($I3834))="CONTRATUAL",ISNUMBER(SEARCH("INDIVIDUAL",SUBSTITUTE(UPPER($D3834)," ","")))),"PREMIUM FREE",""))))</f>
        <v/>
      </c>
    </row>
    <row r="3835">
      <c r="AC3835">
        <f>IF($C3835="","",IF(COUNTIF('Códigos Santander (ref)'!$A$2:$A$79,$C3835)&gt;0,"SANTANDER",IF(COUNTIF('Códigos Itaú (ref)'!$A$2:$A$44,$C3835)&gt;0,"ITAU",IF(AND(TRIM(UPPER($I3835))="CONTRATUAL",ISNUMBER(SEARCH("INDIVIDUAL",SUBSTITUTE(UPPER($D3835)," ","")))),"PREMIUM FREE",""))))</f>
        <v/>
      </c>
    </row>
    <row r="3836">
      <c r="AC3836">
        <f>IF($C3836="","",IF(COUNTIF('Códigos Santander (ref)'!$A$2:$A$79,$C3836)&gt;0,"SANTANDER",IF(COUNTIF('Códigos Itaú (ref)'!$A$2:$A$44,$C3836)&gt;0,"ITAU",IF(AND(TRIM(UPPER($I3836))="CONTRATUAL",ISNUMBER(SEARCH("INDIVIDUAL",SUBSTITUTE(UPPER($D3836)," ","")))),"PREMIUM FREE",""))))</f>
        <v/>
      </c>
    </row>
    <row r="3837">
      <c r="AC3837">
        <f>IF($C3837="","",IF(COUNTIF('Códigos Santander (ref)'!$A$2:$A$79,$C3837)&gt;0,"SANTANDER",IF(COUNTIF('Códigos Itaú (ref)'!$A$2:$A$44,$C3837)&gt;0,"ITAU",IF(AND(TRIM(UPPER($I3837))="CONTRATUAL",ISNUMBER(SEARCH("INDIVIDUAL",SUBSTITUTE(UPPER($D3837)," ","")))),"PREMIUM FREE",""))))</f>
        <v/>
      </c>
    </row>
    <row r="3838">
      <c r="AC3838">
        <f>IF($C3838="","",IF(COUNTIF('Códigos Santander (ref)'!$A$2:$A$79,$C3838)&gt;0,"SANTANDER",IF(COUNTIF('Códigos Itaú (ref)'!$A$2:$A$44,$C3838)&gt;0,"ITAU",IF(AND(TRIM(UPPER($I3838))="CONTRATUAL",ISNUMBER(SEARCH("INDIVIDUAL",SUBSTITUTE(UPPER($D3838)," ","")))),"PREMIUM FREE",""))))</f>
        <v/>
      </c>
    </row>
    <row r="3839">
      <c r="AC3839">
        <f>IF($C3839="","",IF(COUNTIF('Códigos Santander (ref)'!$A$2:$A$79,$C3839)&gt;0,"SANTANDER",IF(COUNTIF('Códigos Itaú (ref)'!$A$2:$A$44,$C3839)&gt;0,"ITAU",IF(AND(TRIM(UPPER($I3839))="CONTRATUAL",ISNUMBER(SEARCH("INDIVIDUAL",SUBSTITUTE(UPPER($D3839)," ","")))),"PREMIUM FREE",""))))</f>
        <v/>
      </c>
    </row>
    <row r="3840">
      <c r="AC3840">
        <f>IF($C3840="","",IF(COUNTIF('Códigos Santander (ref)'!$A$2:$A$79,$C3840)&gt;0,"SANTANDER",IF(COUNTIF('Códigos Itaú (ref)'!$A$2:$A$44,$C3840)&gt;0,"ITAU",IF(AND(TRIM(UPPER($I3840))="CONTRATUAL",ISNUMBER(SEARCH("INDIVIDUAL",SUBSTITUTE(UPPER($D3840)," ","")))),"PREMIUM FREE",""))))</f>
        <v/>
      </c>
    </row>
    <row r="3841">
      <c r="AC3841">
        <f>IF($C3841="","",IF(COUNTIF('Códigos Santander (ref)'!$A$2:$A$79,$C3841)&gt;0,"SANTANDER",IF(COUNTIF('Códigos Itaú (ref)'!$A$2:$A$44,$C3841)&gt;0,"ITAU",IF(AND(TRIM(UPPER($I3841))="CONTRATUAL",ISNUMBER(SEARCH("INDIVIDUAL",SUBSTITUTE(UPPER($D3841)," ","")))),"PREMIUM FREE",""))))</f>
        <v/>
      </c>
    </row>
    <row r="3842">
      <c r="AC3842">
        <f>IF($C3842="","",IF(COUNTIF('Códigos Santander (ref)'!$A$2:$A$79,$C3842)&gt;0,"SANTANDER",IF(COUNTIF('Códigos Itaú (ref)'!$A$2:$A$44,$C3842)&gt;0,"ITAU",IF(AND(TRIM(UPPER($I3842))="CONTRATUAL",ISNUMBER(SEARCH("INDIVIDUAL",SUBSTITUTE(UPPER($D3842)," ","")))),"PREMIUM FREE",""))))</f>
        <v/>
      </c>
    </row>
    <row r="3843">
      <c r="AC3843">
        <f>IF($C3843="","",IF(COUNTIF('Códigos Santander (ref)'!$A$2:$A$79,$C3843)&gt;0,"SANTANDER",IF(COUNTIF('Códigos Itaú (ref)'!$A$2:$A$44,$C3843)&gt;0,"ITAU",IF(AND(TRIM(UPPER($I3843))="CONTRATUAL",ISNUMBER(SEARCH("INDIVIDUAL",SUBSTITUTE(UPPER($D3843)," ","")))),"PREMIUM FREE",""))))</f>
        <v/>
      </c>
    </row>
    <row r="3844">
      <c r="AC3844">
        <f>IF($C3844="","",IF(COUNTIF('Códigos Santander (ref)'!$A$2:$A$79,$C3844)&gt;0,"SANTANDER",IF(COUNTIF('Códigos Itaú (ref)'!$A$2:$A$44,$C3844)&gt;0,"ITAU",IF(AND(TRIM(UPPER($I3844))="CONTRATUAL",ISNUMBER(SEARCH("INDIVIDUAL",SUBSTITUTE(UPPER($D3844)," ","")))),"PREMIUM FREE",""))))</f>
        <v/>
      </c>
    </row>
    <row r="3845">
      <c r="AC3845">
        <f>IF($C3845="","",IF(COUNTIF('Códigos Santander (ref)'!$A$2:$A$79,$C3845)&gt;0,"SANTANDER",IF(COUNTIF('Códigos Itaú (ref)'!$A$2:$A$44,$C3845)&gt;0,"ITAU",IF(AND(TRIM(UPPER($I3845))="CONTRATUAL",ISNUMBER(SEARCH("INDIVIDUAL",SUBSTITUTE(UPPER($D3845)," ","")))),"PREMIUM FREE",""))))</f>
        <v/>
      </c>
    </row>
    <row r="3846">
      <c r="AC3846">
        <f>IF($C3846="","",IF(COUNTIF('Códigos Santander (ref)'!$A$2:$A$79,$C3846)&gt;0,"SANTANDER",IF(COUNTIF('Códigos Itaú (ref)'!$A$2:$A$44,$C3846)&gt;0,"ITAU",IF(AND(TRIM(UPPER($I3846))="CONTRATUAL",ISNUMBER(SEARCH("INDIVIDUAL",SUBSTITUTE(UPPER($D3846)," ","")))),"PREMIUM FREE",""))))</f>
        <v/>
      </c>
    </row>
    <row r="3847">
      <c r="AC3847">
        <f>IF($C3847="","",IF(COUNTIF('Códigos Santander (ref)'!$A$2:$A$79,$C3847)&gt;0,"SANTANDER",IF(COUNTIF('Códigos Itaú (ref)'!$A$2:$A$44,$C3847)&gt;0,"ITAU",IF(AND(TRIM(UPPER($I3847))="CONTRATUAL",ISNUMBER(SEARCH("INDIVIDUAL",SUBSTITUTE(UPPER($D3847)," ","")))),"PREMIUM FREE",""))))</f>
        <v/>
      </c>
    </row>
    <row r="3848">
      <c r="AC3848">
        <f>IF($C3848="","",IF(COUNTIF('Códigos Santander (ref)'!$A$2:$A$79,$C3848)&gt;0,"SANTANDER",IF(COUNTIF('Códigos Itaú (ref)'!$A$2:$A$44,$C3848)&gt;0,"ITAU",IF(AND(TRIM(UPPER($I3848))="CONTRATUAL",ISNUMBER(SEARCH("INDIVIDUAL",SUBSTITUTE(UPPER($D3848)," ","")))),"PREMIUM FREE",""))))</f>
        <v/>
      </c>
    </row>
    <row r="3849">
      <c r="AC3849">
        <f>IF($C3849="","",IF(COUNTIF('Códigos Santander (ref)'!$A$2:$A$79,$C3849)&gt;0,"SANTANDER",IF(COUNTIF('Códigos Itaú (ref)'!$A$2:$A$44,$C3849)&gt;0,"ITAU",IF(AND(TRIM(UPPER($I3849))="CONTRATUAL",ISNUMBER(SEARCH("INDIVIDUAL",SUBSTITUTE(UPPER($D3849)," ","")))),"PREMIUM FREE",""))))</f>
        <v/>
      </c>
    </row>
    <row r="3850">
      <c r="AC3850">
        <f>IF($C3850="","",IF(COUNTIF('Códigos Santander (ref)'!$A$2:$A$79,$C3850)&gt;0,"SANTANDER",IF(COUNTIF('Códigos Itaú (ref)'!$A$2:$A$44,$C3850)&gt;0,"ITAU",IF(AND(TRIM(UPPER($I3850))="CONTRATUAL",ISNUMBER(SEARCH("INDIVIDUAL",SUBSTITUTE(UPPER($D3850)," ","")))),"PREMIUM FREE",""))))</f>
        <v/>
      </c>
    </row>
    <row r="3851">
      <c r="AC3851">
        <f>IF($C3851="","",IF(COUNTIF('Códigos Santander (ref)'!$A$2:$A$79,$C3851)&gt;0,"SANTANDER",IF(COUNTIF('Códigos Itaú (ref)'!$A$2:$A$44,$C3851)&gt;0,"ITAU",IF(AND(TRIM(UPPER($I3851))="CONTRATUAL",ISNUMBER(SEARCH("INDIVIDUAL",SUBSTITUTE(UPPER($D3851)," ","")))),"PREMIUM FREE",""))))</f>
        <v/>
      </c>
    </row>
    <row r="3852">
      <c r="AC3852">
        <f>IF($C3852="","",IF(COUNTIF('Códigos Santander (ref)'!$A$2:$A$79,$C3852)&gt;0,"SANTANDER",IF(COUNTIF('Códigos Itaú (ref)'!$A$2:$A$44,$C3852)&gt;0,"ITAU",IF(AND(TRIM(UPPER($I3852))="CONTRATUAL",ISNUMBER(SEARCH("INDIVIDUAL",SUBSTITUTE(UPPER($D3852)," ","")))),"PREMIUM FREE",""))))</f>
        <v/>
      </c>
    </row>
    <row r="3853">
      <c r="AC3853">
        <f>IF($C3853="","",IF(COUNTIF('Códigos Santander (ref)'!$A$2:$A$79,$C3853)&gt;0,"SANTANDER",IF(COUNTIF('Códigos Itaú (ref)'!$A$2:$A$44,$C3853)&gt;0,"ITAU",IF(AND(TRIM(UPPER($I3853))="CONTRATUAL",ISNUMBER(SEARCH("INDIVIDUAL",SUBSTITUTE(UPPER($D3853)," ","")))),"PREMIUM FREE",""))))</f>
        <v/>
      </c>
    </row>
    <row r="3854">
      <c r="AC3854">
        <f>IF($C3854="","",IF(COUNTIF('Códigos Santander (ref)'!$A$2:$A$79,$C3854)&gt;0,"SANTANDER",IF(COUNTIF('Códigos Itaú (ref)'!$A$2:$A$44,$C3854)&gt;0,"ITAU",IF(AND(TRIM(UPPER($I3854))="CONTRATUAL",ISNUMBER(SEARCH("INDIVIDUAL",SUBSTITUTE(UPPER($D3854)," ","")))),"PREMIUM FREE",""))))</f>
        <v/>
      </c>
    </row>
    <row r="3855">
      <c r="AC3855">
        <f>IF($C3855="","",IF(COUNTIF('Códigos Santander (ref)'!$A$2:$A$79,$C3855)&gt;0,"SANTANDER",IF(COUNTIF('Códigos Itaú (ref)'!$A$2:$A$44,$C3855)&gt;0,"ITAU",IF(AND(TRIM(UPPER($I3855))="CONTRATUAL",ISNUMBER(SEARCH("INDIVIDUAL",SUBSTITUTE(UPPER($D3855)," ","")))),"PREMIUM FREE",""))))</f>
        <v/>
      </c>
    </row>
    <row r="3856">
      <c r="AC3856">
        <f>IF($C3856="","",IF(COUNTIF('Códigos Santander (ref)'!$A$2:$A$79,$C3856)&gt;0,"SANTANDER",IF(COUNTIF('Códigos Itaú (ref)'!$A$2:$A$44,$C3856)&gt;0,"ITAU",IF(AND(TRIM(UPPER($I3856))="CONTRATUAL",ISNUMBER(SEARCH("INDIVIDUAL",SUBSTITUTE(UPPER($D3856)," ","")))),"PREMIUM FREE",""))))</f>
        <v/>
      </c>
    </row>
    <row r="3857">
      <c r="AC3857">
        <f>IF($C3857="","",IF(COUNTIF('Códigos Santander (ref)'!$A$2:$A$79,$C3857)&gt;0,"SANTANDER",IF(COUNTIF('Códigos Itaú (ref)'!$A$2:$A$44,$C3857)&gt;0,"ITAU",IF(AND(TRIM(UPPER($I3857))="CONTRATUAL",ISNUMBER(SEARCH("INDIVIDUAL",SUBSTITUTE(UPPER($D3857)," ","")))),"PREMIUM FREE",""))))</f>
        <v/>
      </c>
    </row>
    <row r="3858">
      <c r="AC3858">
        <f>IF($C3858="","",IF(COUNTIF('Códigos Santander (ref)'!$A$2:$A$79,$C3858)&gt;0,"SANTANDER",IF(COUNTIF('Códigos Itaú (ref)'!$A$2:$A$44,$C3858)&gt;0,"ITAU",IF(AND(TRIM(UPPER($I3858))="CONTRATUAL",ISNUMBER(SEARCH("INDIVIDUAL",SUBSTITUTE(UPPER($D3858)," ","")))),"PREMIUM FREE",""))))</f>
        <v/>
      </c>
    </row>
    <row r="3859">
      <c r="AC3859">
        <f>IF($C3859="","",IF(COUNTIF('Códigos Santander (ref)'!$A$2:$A$79,$C3859)&gt;0,"SANTANDER",IF(COUNTIF('Códigos Itaú (ref)'!$A$2:$A$44,$C3859)&gt;0,"ITAU",IF(AND(TRIM(UPPER($I3859))="CONTRATUAL",ISNUMBER(SEARCH("INDIVIDUAL",SUBSTITUTE(UPPER($D3859)," ","")))),"PREMIUM FREE",""))))</f>
        <v/>
      </c>
    </row>
    <row r="3860">
      <c r="AC3860">
        <f>IF($C3860="","",IF(COUNTIF('Códigos Santander (ref)'!$A$2:$A$79,$C3860)&gt;0,"SANTANDER",IF(COUNTIF('Códigos Itaú (ref)'!$A$2:$A$44,$C3860)&gt;0,"ITAU",IF(AND(TRIM(UPPER($I3860))="CONTRATUAL",ISNUMBER(SEARCH("INDIVIDUAL",SUBSTITUTE(UPPER($D3860)," ","")))),"PREMIUM FREE",""))))</f>
        <v/>
      </c>
    </row>
    <row r="3861">
      <c r="AC3861">
        <f>IF($C3861="","",IF(COUNTIF('Códigos Santander (ref)'!$A$2:$A$79,$C3861)&gt;0,"SANTANDER",IF(COUNTIF('Códigos Itaú (ref)'!$A$2:$A$44,$C3861)&gt;0,"ITAU",IF(AND(TRIM(UPPER($I3861))="CONTRATUAL",ISNUMBER(SEARCH("INDIVIDUAL",SUBSTITUTE(UPPER($D3861)," ","")))),"PREMIUM FREE",""))))</f>
        <v/>
      </c>
    </row>
    <row r="3862">
      <c r="AC3862">
        <f>IF($C3862="","",IF(COUNTIF('Códigos Santander (ref)'!$A$2:$A$79,$C3862)&gt;0,"SANTANDER",IF(COUNTIF('Códigos Itaú (ref)'!$A$2:$A$44,$C3862)&gt;0,"ITAU",IF(AND(TRIM(UPPER($I3862))="CONTRATUAL",ISNUMBER(SEARCH("INDIVIDUAL",SUBSTITUTE(UPPER($D3862)," ","")))),"PREMIUM FREE",""))))</f>
        <v/>
      </c>
    </row>
    <row r="3863">
      <c r="AC3863">
        <f>IF($C3863="","",IF(COUNTIF('Códigos Santander (ref)'!$A$2:$A$79,$C3863)&gt;0,"SANTANDER",IF(COUNTIF('Códigos Itaú (ref)'!$A$2:$A$44,$C3863)&gt;0,"ITAU",IF(AND(TRIM(UPPER($I3863))="CONTRATUAL",ISNUMBER(SEARCH("INDIVIDUAL",SUBSTITUTE(UPPER($D3863)," ","")))),"PREMIUM FREE",""))))</f>
        <v/>
      </c>
    </row>
    <row r="3864">
      <c r="AC3864">
        <f>IF($C3864="","",IF(COUNTIF('Códigos Santander (ref)'!$A$2:$A$79,$C3864)&gt;0,"SANTANDER",IF(COUNTIF('Códigos Itaú (ref)'!$A$2:$A$44,$C3864)&gt;0,"ITAU",IF(AND(TRIM(UPPER($I3864))="CONTRATUAL",ISNUMBER(SEARCH("INDIVIDUAL",SUBSTITUTE(UPPER($D3864)," ","")))),"PREMIUM FREE",""))))</f>
        <v/>
      </c>
    </row>
    <row r="3865">
      <c r="AC3865">
        <f>IF($C3865="","",IF(COUNTIF('Códigos Santander (ref)'!$A$2:$A$79,$C3865)&gt;0,"SANTANDER",IF(COUNTIF('Códigos Itaú (ref)'!$A$2:$A$44,$C3865)&gt;0,"ITAU",IF(AND(TRIM(UPPER($I3865))="CONTRATUAL",ISNUMBER(SEARCH("INDIVIDUAL",SUBSTITUTE(UPPER($D3865)," ","")))),"PREMIUM FREE",""))))</f>
        <v/>
      </c>
    </row>
    <row r="3866">
      <c r="AC3866">
        <f>IF($C3866="","",IF(COUNTIF('Códigos Santander (ref)'!$A$2:$A$79,$C3866)&gt;0,"SANTANDER",IF(COUNTIF('Códigos Itaú (ref)'!$A$2:$A$44,$C3866)&gt;0,"ITAU",IF(AND(TRIM(UPPER($I3866))="CONTRATUAL",ISNUMBER(SEARCH("INDIVIDUAL",SUBSTITUTE(UPPER($D3866)," ","")))),"PREMIUM FREE",""))))</f>
        <v/>
      </c>
    </row>
    <row r="3867">
      <c r="AC3867">
        <f>IF($C3867="","",IF(COUNTIF('Códigos Santander (ref)'!$A$2:$A$79,$C3867)&gt;0,"SANTANDER",IF(COUNTIF('Códigos Itaú (ref)'!$A$2:$A$44,$C3867)&gt;0,"ITAU",IF(AND(TRIM(UPPER($I3867))="CONTRATUAL",ISNUMBER(SEARCH("INDIVIDUAL",SUBSTITUTE(UPPER($D3867)," ","")))),"PREMIUM FREE",""))))</f>
        <v/>
      </c>
    </row>
    <row r="3868">
      <c r="AC3868">
        <f>IF($C3868="","",IF(COUNTIF('Códigos Santander (ref)'!$A$2:$A$79,$C3868)&gt;0,"SANTANDER",IF(COUNTIF('Códigos Itaú (ref)'!$A$2:$A$44,$C3868)&gt;0,"ITAU",IF(AND(TRIM(UPPER($I3868))="CONTRATUAL",ISNUMBER(SEARCH("INDIVIDUAL",SUBSTITUTE(UPPER($D3868)," ","")))),"PREMIUM FREE",""))))</f>
        <v/>
      </c>
    </row>
    <row r="3869">
      <c r="AC3869">
        <f>IF($C3869="","",IF(COUNTIF('Códigos Santander (ref)'!$A$2:$A$79,$C3869)&gt;0,"SANTANDER",IF(COUNTIF('Códigos Itaú (ref)'!$A$2:$A$44,$C3869)&gt;0,"ITAU",IF(AND(TRIM(UPPER($I3869))="CONTRATUAL",ISNUMBER(SEARCH("INDIVIDUAL",SUBSTITUTE(UPPER($D3869)," ","")))),"PREMIUM FREE",""))))</f>
        <v/>
      </c>
    </row>
    <row r="3870">
      <c r="AC3870">
        <f>IF($C3870="","",IF(COUNTIF('Códigos Santander (ref)'!$A$2:$A$79,$C3870)&gt;0,"SANTANDER",IF(COUNTIF('Códigos Itaú (ref)'!$A$2:$A$44,$C3870)&gt;0,"ITAU",IF(AND(TRIM(UPPER($I3870))="CONTRATUAL",ISNUMBER(SEARCH("INDIVIDUAL",SUBSTITUTE(UPPER($D3870)," ","")))),"PREMIUM FREE",""))))</f>
        <v/>
      </c>
    </row>
    <row r="3871">
      <c r="AC3871">
        <f>IF($C3871="","",IF(COUNTIF('Códigos Santander (ref)'!$A$2:$A$79,$C3871)&gt;0,"SANTANDER",IF(COUNTIF('Códigos Itaú (ref)'!$A$2:$A$44,$C3871)&gt;0,"ITAU",IF(AND(TRIM(UPPER($I3871))="CONTRATUAL",ISNUMBER(SEARCH("INDIVIDUAL",SUBSTITUTE(UPPER($D3871)," ","")))),"PREMIUM FREE",""))))</f>
        <v/>
      </c>
    </row>
    <row r="3872">
      <c r="AC3872">
        <f>IF($C3872="","",IF(COUNTIF('Códigos Santander (ref)'!$A$2:$A$79,$C3872)&gt;0,"SANTANDER",IF(COUNTIF('Códigos Itaú (ref)'!$A$2:$A$44,$C3872)&gt;0,"ITAU",IF(AND(TRIM(UPPER($I3872))="CONTRATUAL",ISNUMBER(SEARCH("INDIVIDUAL",SUBSTITUTE(UPPER($D3872)," ","")))),"PREMIUM FREE",""))))</f>
        <v/>
      </c>
    </row>
    <row r="3873">
      <c r="AC3873">
        <f>IF($C3873="","",IF(COUNTIF('Códigos Santander (ref)'!$A$2:$A$79,$C3873)&gt;0,"SANTANDER",IF(COUNTIF('Códigos Itaú (ref)'!$A$2:$A$44,$C3873)&gt;0,"ITAU",IF(AND(TRIM(UPPER($I3873))="CONTRATUAL",ISNUMBER(SEARCH("INDIVIDUAL",SUBSTITUTE(UPPER($D3873)," ","")))),"PREMIUM FREE",""))))</f>
        <v/>
      </c>
    </row>
    <row r="3874">
      <c r="AC3874">
        <f>IF($C3874="","",IF(COUNTIF('Códigos Santander (ref)'!$A$2:$A$79,$C3874)&gt;0,"SANTANDER",IF(COUNTIF('Códigos Itaú (ref)'!$A$2:$A$44,$C3874)&gt;0,"ITAU",IF(AND(TRIM(UPPER($I3874))="CONTRATUAL",ISNUMBER(SEARCH("INDIVIDUAL",SUBSTITUTE(UPPER($D3874)," ","")))),"PREMIUM FREE",""))))</f>
        <v/>
      </c>
    </row>
    <row r="3875">
      <c r="AC3875">
        <f>IF($C3875="","",IF(COUNTIF('Códigos Santander (ref)'!$A$2:$A$79,$C3875)&gt;0,"SANTANDER",IF(COUNTIF('Códigos Itaú (ref)'!$A$2:$A$44,$C3875)&gt;0,"ITAU",IF(AND(TRIM(UPPER($I3875))="CONTRATUAL",ISNUMBER(SEARCH("INDIVIDUAL",SUBSTITUTE(UPPER($D3875)," ","")))),"PREMIUM FREE",""))))</f>
        <v/>
      </c>
    </row>
    <row r="3876">
      <c r="AC3876">
        <f>IF($C3876="","",IF(COUNTIF('Códigos Santander (ref)'!$A$2:$A$79,$C3876)&gt;0,"SANTANDER",IF(COUNTIF('Códigos Itaú (ref)'!$A$2:$A$44,$C3876)&gt;0,"ITAU",IF(AND(TRIM(UPPER($I3876))="CONTRATUAL",ISNUMBER(SEARCH("INDIVIDUAL",SUBSTITUTE(UPPER($D3876)," ","")))),"PREMIUM FREE",""))))</f>
        <v/>
      </c>
    </row>
    <row r="3877">
      <c r="AC3877">
        <f>IF($C3877="","",IF(COUNTIF('Códigos Santander (ref)'!$A$2:$A$79,$C3877)&gt;0,"SANTANDER",IF(COUNTIF('Códigos Itaú (ref)'!$A$2:$A$44,$C3877)&gt;0,"ITAU",IF(AND(TRIM(UPPER($I3877))="CONTRATUAL",ISNUMBER(SEARCH("INDIVIDUAL",SUBSTITUTE(UPPER($D3877)," ","")))),"PREMIUM FREE",""))))</f>
        <v/>
      </c>
    </row>
    <row r="3878">
      <c r="AC3878">
        <f>IF($C3878="","",IF(COUNTIF('Códigos Santander (ref)'!$A$2:$A$79,$C3878)&gt;0,"SANTANDER",IF(COUNTIF('Códigos Itaú (ref)'!$A$2:$A$44,$C3878)&gt;0,"ITAU",IF(AND(TRIM(UPPER($I3878))="CONTRATUAL",ISNUMBER(SEARCH("INDIVIDUAL",SUBSTITUTE(UPPER($D3878)," ","")))),"PREMIUM FREE",""))))</f>
        <v/>
      </c>
    </row>
    <row r="3879">
      <c r="AC3879">
        <f>IF($C3879="","",IF(COUNTIF('Códigos Santander (ref)'!$A$2:$A$79,$C3879)&gt;0,"SANTANDER",IF(COUNTIF('Códigos Itaú (ref)'!$A$2:$A$44,$C3879)&gt;0,"ITAU",IF(AND(TRIM(UPPER($I3879))="CONTRATUAL",ISNUMBER(SEARCH("INDIVIDUAL",SUBSTITUTE(UPPER($D3879)," ","")))),"PREMIUM FREE",""))))</f>
        <v/>
      </c>
    </row>
    <row r="3880">
      <c r="AC3880">
        <f>IF($C3880="","",IF(COUNTIF('Códigos Santander (ref)'!$A$2:$A$79,$C3880)&gt;0,"SANTANDER",IF(COUNTIF('Códigos Itaú (ref)'!$A$2:$A$44,$C3880)&gt;0,"ITAU",IF(AND(TRIM(UPPER($I3880))="CONTRATUAL",ISNUMBER(SEARCH("INDIVIDUAL",SUBSTITUTE(UPPER($D3880)," ","")))),"PREMIUM FREE",""))))</f>
        <v/>
      </c>
    </row>
    <row r="3881">
      <c r="AC3881">
        <f>IF($C3881="","",IF(COUNTIF('Códigos Santander (ref)'!$A$2:$A$79,$C3881)&gt;0,"SANTANDER",IF(COUNTIF('Códigos Itaú (ref)'!$A$2:$A$44,$C3881)&gt;0,"ITAU",IF(AND(TRIM(UPPER($I3881))="CONTRATUAL",ISNUMBER(SEARCH("INDIVIDUAL",SUBSTITUTE(UPPER($D3881)," ","")))),"PREMIUM FREE",""))))</f>
        <v/>
      </c>
    </row>
    <row r="3882">
      <c r="AC3882">
        <f>IF($C3882="","",IF(COUNTIF('Códigos Santander (ref)'!$A$2:$A$79,$C3882)&gt;0,"SANTANDER",IF(COUNTIF('Códigos Itaú (ref)'!$A$2:$A$44,$C3882)&gt;0,"ITAU",IF(AND(TRIM(UPPER($I3882))="CONTRATUAL",ISNUMBER(SEARCH("INDIVIDUAL",SUBSTITUTE(UPPER($D3882)," ","")))),"PREMIUM FREE",""))))</f>
        <v/>
      </c>
    </row>
    <row r="3883">
      <c r="AC3883">
        <f>IF($C3883="","",IF(COUNTIF('Códigos Santander (ref)'!$A$2:$A$79,$C3883)&gt;0,"SANTANDER",IF(COUNTIF('Códigos Itaú (ref)'!$A$2:$A$44,$C3883)&gt;0,"ITAU",IF(AND(TRIM(UPPER($I3883))="CONTRATUAL",ISNUMBER(SEARCH("INDIVIDUAL",SUBSTITUTE(UPPER($D3883)," ","")))),"PREMIUM FREE",""))))</f>
        <v/>
      </c>
    </row>
    <row r="3884">
      <c r="AC3884">
        <f>IF($C3884="","",IF(COUNTIF('Códigos Santander (ref)'!$A$2:$A$79,$C3884)&gt;0,"SANTANDER",IF(COUNTIF('Códigos Itaú (ref)'!$A$2:$A$44,$C3884)&gt;0,"ITAU",IF(AND(TRIM(UPPER($I3884))="CONTRATUAL",ISNUMBER(SEARCH("INDIVIDUAL",SUBSTITUTE(UPPER($D3884)," ","")))),"PREMIUM FREE",""))))</f>
        <v/>
      </c>
    </row>
    <row r="3885">
      <c r="AC3885">
        <f>IF($C3885="","",IF(COUNTIF('Códigos Santander (ref)'!$A$2:$A$79,$C3885)&gt;0,"SANTANDER",IF(COUNTIF('Códigos Itaú (ref)'!$A$2:$A$44,$C3885)&gt;0,"ITAU",IF(AND(TRIM(UPPER($I3885))="CONTRATUAL",ISNUMBER(SEARCH("INDIVIDUAL",SUBSTITUTE(UPPER($D3885)," ","")))),"PREMIUM FREE",""))))</f>
        <v/>
      </c>
    </row>
    <row r="3886">
      <c r="AC3886">
        <f>IF($C3886="","",IF(COUNTIF('Códigos Santander (ref)'!$A$2:$A$79,$C3886)&gt;0,"SANTANDER",IF(COUNTIF('Códigos Itaú (ref)'!$A$2:$A$44,$C3886)&gt;0,"ITAU",IF(AND(TRIM(UPPER($I3886))="CONTRATUAL",ISNUMBER(SEARCH("INDIVIDUAL",SUBSTITUTE(UPPER($D3886)," ","")))),"PREMIUM FREE",""))))</f>
        <v/>
      </c>
    </row>
    <row r="3887">
      <c r="AC3887">
        <f>IF($C3887="","",IF(COUNTIF('Códigos Santander (ref)'!$A$2:$A$79,$C3887)&gt;0,"SANTANDER",IF(COUNTIF('Códigos Itaú (ref)'!$A$2:$A$44,$C3887)&gt;0,"ITAU",IF(AND(TRIM(UPPER($I3887))="CONTRATUAL",ISNUMBER(SEARCH("INDIVIDUAL",SUBSTITUTE(UPPER($D3887)," ","")))),"PREMIUM FREE",""))))</f>
        <v/>
      </c>
    </row>
    <row r="3888">
      <c r="AC3888">
        <f>IF($C3888="","",IF(COUNTIF('Códigos Santander (ref)'!$A$2:$A$79,$C3888)&gt;0,"SANTANDER",IF(COUNTIF('Códigos Itaú (ref)'!$A$2:$A$44,$C3888)&gt;0,"ITAU",IF(AND(TRIM(UPPER($I3888))="CONTRATUAL",ISNUMBER(SEARCH("INDIVIDUAL",SUBSTITUTE(UPPER($D3888)," ","")))),"PREMIUM FREE",""))))</f>
        <v/>
      </c>
    </row>
    <row r="3889">
      <c r="AC3889">
        <f>IF($C3889="","",IF(COUNTIF('Códigos Santander (ref)'!$A$2:$A$79,$C3889)&gt;0,"SANTANDER",IF(COUNTIF('Códigos Itaú (ref)'!$A$2:$A$44,$C3889)&gt;0,"ITAU",IF(AND(TRIM(UPPER($I3889))="CONTRATUAL",ISNUMBER(SEARCH("INDIVIDUAL",SUBSTITUTE(UPPER($D3889)," ","")))),"PREMIUM FREE",""))))</f>
        <v/>
      </c>
    </row>
    <row r="3890">
      <c r="AC3890">
        <f>IF($C3890="","",IF(COUNTIF('Códigos Santander (ref)'!$A$2:$A$79,$C3890)&gt;0,"SANTANDER",IF(COUNTIF('Códigos Itaú (ref)'!$A$2:$A$44,$C3890)&gt;0,"ITAU",IF(AND(TRIM(UPPER($I3890))="CONTRATUAL",ISNUMBER(SEARCH("INDIVIDUAL",SUBSTITUTE(UPPER($D3890)," ","")))),"PREMIUM FREE",""))))</f>
        <v/>
      </c>
    </row>
    <row r="3891">
      <c r="AC3891">
        <f>IF($C3891="","",IF(COUNTIF('Códigos Santander (ref)'!$A$2:$A$79,$C3891)&gt;0,"SANTANDER",IF(COUNTIF('Códigos Itaú (ref)'!$A$2:$A$44,$C3891)&gt;0,"ITAU",IF(AND(TRIM(UPPER($I3891))="CONTRATUAL",ISNUMBER(SEARCH("INDIVIDUAL",SUBSTITUTE(UPPER($D3891)," ","")))),"PREMIUM FREE",""))))</f>
        <v/>
      </c>
    </row>
    <row r="3892">
      <c r="AC3892">
        <f>IF($C3892="","",IF(COUNTIF('Códigos Santander (ref)'!$A$2:$A$79,$C3892)&gt;0,"SANTANDER",IF(COUNTIF('Códigos Itaú (ref)'!$A$2:$A$44,$C3892)&gt;0,"ITAU",IF(AND(TRIM(UPPER($I3892))="CONTRATUAL",ISNUMBER(SEARCH("INDIVIDUAL",SUBSTITUTE(UPPER($D3892)," ","")))),"PREMIUM FREE",""))))</f>
        <v/>
      </c>
    </row>
    <row r="3893">
      <c r="AC3893">
        <f>IF($C3893="","",IF(COUNTIF('Códigos Santander (ref)'!$A$2:$A$79,$C3893)&gt;0,"SANTANDER",IF(COUNTIF('Códigos Itaú (ref)'!$A$2:$A$44,$C3893)&gt;0,"ITAU",IF(AND(TRIM(UPPER($I3893))="CONTRATUAL",ISNUMBER(SEARCH("INDIVIDUAL",SUBSTITUTE(UPPER($D3893)," ","")))),"PREMIUM FREE",""))))</f>
        <v/>
      </c>
    </row>
    <row r="3894">
      <c r="AC3894">
        <f>IF($C3894="","",IF(COUNTIF('Códigos Santander (ref)'!$A$2:$A$79,$C3894)&gt;0,"SANTANDER",IF(COUNTIF('Códigos Itaú (ref)'!$A$2:$A$44,$C3894)&gt;0,"ITAU",IF(AND(TRIM(UPPER($I3894))="CONTRATUAL",ISNUMBER(SEARCH("INDIVIDUAL",SUBSTITUTE(UPPER($D3894)," ","")))),"PREMIUM FREE",""))))</f>
        <v/>
      </c>
    </row>
    <row r="3895">
      <c r="AC3895">
        <f>IF($C3895="","",IF(COUNTIF('Códigos Santander (ref)'!$A$2:$A$79,$C3895)&gt;0,"SANTANDER",IF(COUNTIF('Códigos Itaú (ref)'!$A$2:$A$44,$C3895)&gt;0,"ITAU",IF(AND(TRIM(UPPER($I3895))="CONTRATUAL",ISNUMBER(SEARCH("INDIVIDUAL",SUBSTITUTE(UPPER($D3895)," ","")))),"PREMIUM FREE",""))))</f>
        <v/>
      </c>
    </row>
    <row r="3896">
      <c r="AC3896">
        <f>IF($C3896="","",IF(COUNTIF('Códigos Santander (ref)'!$A$2:$A$79,$C3896)&gt;0,"SANTANDER",IF(COUNTIF('Códigos Itaú (ref)'!$A$2:$A$44,$C3896)&gt;0,"ITAU",IF(AND(TRIM(UPPER($I3896))="CONTRATUAL",ISNUMBER(SEARCH("INDIVIDUAL",SUBSTITUTE(UPPER($D3896)," ","")))),"PREMIUM FREE",""))))</f>
        <v/>
      </c>
    </row>
    <row r="3897">
      <c r="AC3897">
        <f>IF($C3897="","",IF(COUNTIF('Códigos Santander (ref)'!$A$2:$A$79,$C3897)&gt;0,"SANTANDER",IF(COUNTIF('Códigos Itaú (ref)'!$A$2:$A$44,$C3897)&gt;0,"ITAU",IF(AND(TRIM(UPPER($I3897))="CONTRATUAL",ISNUMBER(SEARCH("INDIVIDUAL",SUBSTITUTE(UPPER($D3897)," ","")))),"PREMIUM FREE",""))))</f>
        <v/>
      </c>
    </row>
    <row r="3898">
      <c r="AC3898">
        <f>IF($C3898="","",IF(COUNTIF('Códigos Santander (ref)'!$A$2:$A$79,$C3898)&gt;0,"SANTANDER",IF(COUNTIF('Códigos Itaú (ref)'!$A$2:$A$44,$C3898)&gt;0,"ITAU",IF(AND(TRIM(UPPER($I3898))="CONTRATUAL",ISNUMBER(SEARCH("INDIVIDUAL",SUBSTITUTE(UPPER($D3898)," ","")))),"PREMIUM FREE",""))))</f>
        <v/>
      </c>
    </row>
    <row r="3899">
      <c r="AC3899">
        <f>IF($C3899="","",IF(COUNTIF('Códigos Santander (ref)'!$A$2:$A$79,$C3899)&gt;0,"SANTANDER",IF(COUNTIF('Códigos Itaú (ref)'!$A$2:$A$44,$C3899)&gt;0,"ITAU",IF(AND(TRIM(UPPER($I3899))="CONTRATUAL",ISNUMBER(SEARCH("INDIVIDUAL",SUBSTITUTE(UPPER($D3899)," ","")))),"PREMIUM FREE",""))))</f>
        <v/>
      </c>
    </row>
    <row r="3900">
      <c r="AC3900">
        <f>IF($C3900="","",IF(COUNTIF('Códigos Santander (ref)'!$A$2:$A$79,$C3900)&gt;0,"SANTANDER",IF(COUNTIF('Códigos Itaú (ref)'!$A$2:$A$44,$C3900)&gt;0,"ITAU",IF(AND(TRIM(UPPER($I3900))="CONTRATUAL",ISNUMBER(SEARCH("INDIVIDUAL",SUBSTITUTE(UPPER($D3900)," ","")))),"PREMIUM FREE",""))))</f>
        <v/>
      </c>
    </row>
    <row r="3901">
      <c r="AC3901">
        <f>IF($C3901="","",IF(COUNTIF('Códigos Santander (ref)'!$A$2:$A$79,$C3901)&gt;0,"SANTANDER",IF(COUNTIF('Códigos Itaú (ref)'!$A$2:$A$44,$C3901)&gt;0,"ITAU",IF(AND(TRIM(UPPER($I3901))="CONTRATUAL",ISNUMBER(SEARCH("INDIVIDUAL",SUBSTITUTE(UPPER($D3901)," ","")))),"PREMIUM FREE",""))))</f>
        <v/>
      </c>
    </row>
    <row r="3902">
      <c r="AC3902">
        <f>IF($C3902="","",IF(COUNTIF('Códigos Santander (ref)'!$A$2:$A$79,$C3902)&gt;0,"SANTANDER",IF(COUNTIF('Códigos Itaú (ref)'!$A$2:$A$44,$C3902)&gt;0,"ITAU",IF(AND(TRIM(UPPER($I3902))="CONTRATUAL",ISNUMBER(SEARCH("INDIVIDUAL",SUBSTITUTE(UPPER($D3902)," ","")))),"PREMIUM FREE",""))))</f>
        <v/>
      </c>
    </row>
    <row r="3903">
      <c r="AC3903">
        <f>IF($C3903="","",IF(COUNTIF('Códigos Santander (ref)'!$A$2:$A$79,$C3903)&gt;0,"SANTANDER",IF(COUNTIF('Códigos Itaú (ref)'!$A$2:$A$44,$C3903)&gt;0,"ITAU",IF(AND(TRIM(UPPER($I3903))="CONTRATUAL",ISNUMBER(SEARCH("INDIVIDUAL",SUBSTITUTE(UPPER($D3903)," ","")))),"PREMIUM FREE",""))))</f>
        <v/>
      </c>
    </row>
    <row r="3904">
      <c r="AC3904">
        <f>IF($C3904="","",IF(COUNTIF('Códigos Santander (ref)'!$A$2:$A$79,$C3904)&gt;0,"SANTANDER",IF(COUNTIF('Códigos Itaú (ref)'!$A$2:$A$44,$C3904)&gt;0,"ITAU",IF(AND(TRIM(UPPER($I3904))="CONTRATUAL",ISNUMBER(SEARCH("INDIVIDUAL",SUBSTITUTE(UPPER($D3904)," ","")))),"PREMIUM FREE",""))))</f>
        <v/>
      </c>
    </row>
    <row r="3905">
      <c r="AC3905">
        <f>IF($C3905="","",IF(COUNTIF('Códigos Santander (ref)'!$A$2:$A$79,$C3905)&gt;0,"SANTANDER",IF(COUNTIF('Códigos Itaú (ref)'!$A$2:$A$44,$C3905)&gt;0,"ITAU",IF(AND(TRIM(UPPER($I3905))="CONTRATUAL",ISNUMBER(SEARCH("INDIVIDUAL",SUBSTITUTE(UPPER($D3905)," ","")))),"PREMIUM FREE",""))))</f>
        <v/>
      </c>
    </row>
    <row r="3906">
      <c r="AC3906">
        <f>IF($C3906="","",IF(COUNTIF('Códigos Santander (ref)'!$A$2:$A$79,$C3906)&gt;0,"SANTANDER",IF(COUNTIF('Códigos Itaú (ref)'!$A$2:$A$44,$C3906)&gt;0,"ITAU",IF(AND(TRIM(UPPER($I3906))="CONTRATUAL",ISNUMBER(SEARCH("INDIVIDUAL",SUBSTITUTE(UPPER($D3906)," ","")))),"PREMIUM FREE",""))))</f>
        <v/>
      </c>
    </row>
    <row r="3907">
      <c r="AC3907">
        <f>IF($C3907="","",IF(COUNTIF('Códigos Santander (ref)'!$A$2:$A$79,$C3907)&gt;0,"SANTANDER",IF(COUNTIF('Códigos Itaú (ref)'!$A$2:$A$44,$C3907)&gt;0,"ITAU",IF(AND(TRIM(UPPER($I3907))="CONTRATUAL",ISNUMBER(SEARCH("INDIVIDUAL",SUBSTITUTE(UPPER($D3907)," ","")))),"PREMIUM FREE",""))))</f>
        <v/>
      </c>
    </row>
    <row r="3908">
      <c r="AC3908">
        <f>IF($C3908="","",IF(COUNTIF('Códigos Santander (ref)'!$A$2:$A$79,$C3908)&gt;0,"SANTANDER",IF(COUNTIF('Códigos Itaú (ref)'!$A$2:$A$44,$C3908)&gt;0,"ITAU",IF(AND(TRIM(UPPER($I3908))="CONTRATUAL",ISNUMBER(SEARCH("INDIVIDUAL",SUBSTITUTE(UPPER($D3908)," ","")))),"PREMIUM FREE",""))))</f>
        <v/>
      </c>
    </row>
    <row r="3909">
      <c r="AC3909">
        <f>IF($C3909="","",IF(COUNTIF('Códigos Santander (ref)'!$A$2:$A$79,$C3909)&gt;0,"SANTANDER",IF(COUNTIF('Códigos Itaú (ref)'!$A$2:$A$44,$C3909)&gt;0,"ITAU",IF(AND(TRIM(UPPER($I3909))="CONTRATUAL",ISNUMBER(SEARCH("INDIVIDUAL",SUBSTITUTE(UPPER($D3909)," ","")))),"PREMIUM FREE",""))))</f>
        <v/>
      </c>
    </row>
    <row r="3910">
      <c r="AC3910">
        <f>IF($C3910="","",IF(COUNTIF('Códigos Santander (ref)'!$A$2:$A$79,$C3910)&gt;0,"SANTANDER",IF(COUNTIF('Códigos Itaú (ref)'!$A$2:$A$44,$C3910)&gt;0,"ITAU",IF(AND(TRIM(UPPER($I3910))="CONTRATUAL",ISNUMBER(SEARCH("INDIVIDUAL",SUBSTITUTE(UPPER($D3910)," ","")))),"PREMIUM FREE",""))))</f>
        <v/>
      </c>
    </row>
    <row r="3911">
      <c r="AC3911">
        <f>IF($C3911="","",IF(COUNTIF('Códigos Santander (ref)'!$A$2:$A$79,$C3911)&gt;0,"SANTANDER",IF(COUNTIF('Códigos Itaú (ref)'!$A$2:$A$44,$C3911)&gt;0,"ITAU",IF(AND(TRIM(UPPER($I3911))="CONTRATUAL",ISNUMBER(SEARCH("INDIVIDUAL",SUBSTITUTE(UPPER($D3911)," ","")))),"PREMIUM FREE",""))))</f>
        <v/>
      </c>
    </row>
    <row r="3912">
      <c r="AC3912">
        <f>IF($C3912="","",IF(COUNTIF('Códigos Santander (ref)'!$A$2:$A$79,$C3912)&gt;0,"SANTANDER",IF(COUNTIF('Códigos Itaú (ref)'!$A$2:$A$44,$C3912)&gt;0,"ITAU",IF(AND(TRIM(UPPER($I3912))="CONTRATUAL",ISNUMBER(SEARCH("INDIVIDUAL",SUBSTITUTE(UPPER($D3912)," ","")))),"PREMIUM FREE",""))))</f>
        <v/>
      </c>
    </row>
    <row r="3913">
      <c r="AC3913">
        <f>IF($C3913="","",IF(COUNTIF('Códigos Santander (ref)'!$A$2:$A$79,$C3913)&gt;0,"SANTANDER",IF(COUNTIF('Códigos Itaú (ref)'!$A$2:$A$44,$C3913)&gt;0,"ITAU",IF(AND(TRIM(UPPER($I3913))="CONTRATUAL",ISNUMBER(SEARCH("INDIVIDUAL",SUBSTITUTE(UPPER($D3913)," ","")))),"PREMIUM FREE",""))))</f>
        <v/>
      </c>
    </row>
    <row r="3914">
      <c r="AC3914">
        <f>IF($C3914="","",IF(COUNTIF('Códigos Santander (ref)'!$A$2:$A$79,$C3914)&gt;0,"SANTANDER",IF(COUNTIF('Códigos Itaú (ref)'!$A$2:$A$44,$C3914)&gt;0,"ITAU",IF(AND(TRIM(UPPER($I3914))="CONTRATUAL",ISNUMBER(SEARCH("INDIVIDUAL",SUBSTITUTE(UPPER($D3914)," ","")))),"PREMIUM FREE",""))))</f>
        <v/>
      </c>
    </row>
    <row r="3915">
      <c r="AC3915">
        <f>IF($C3915="","",IF(COUNTIF('Códigos Santander (ref)'!$A$2:$A$79,$C3915)&gt;0,"SANTANDER",IF(COUNTIF('Códigos Itaú (ref)'!$A$2:$A$44,$C3915)&gt;0,"ITAU",IF(AND(TRIM(UPPER($I3915))="CONTRATUAL",ISNUMBER(SEARCH("INDIVIDUAL",SUBSTITUTE(UPPER($D3915)," ","")))),"PREMIUM FREE",""))))</f>
        <v/>
      </c>
    </row>
    <row r="3916">
      <c r="AC3916">
        <f>IF($C3916="","",IF(COUNTIF('Códigos Santander (ref)'!$A$2:$A$79,$C3916)&gt;0,"SANTANDER",IF(COUNTIF('Códigos Itaú (ref)'!$A$2:$A$44,$C3916)&gt;0,"ITAU",IF(AND(TRIM(UPPER($I3916))="CONTRATUAL",ISNUMBER(SEARCH("INDIVIDUAL",SUBSTITUTE(UPPER($D3916)," ","")))),"PREMIUM FREE",""))))</f>
        <v/>
      </c>
    </row>
    <row r="3917">
      <c r="AC3917">
        <f>IF($C3917="","",IF(COUNTIF('Códigos Santander (ref)'!$A$2:$A$79,$C3917)&gt;0,"SANTANDER",IF(COUNTIF('Códigos Itaú (ref)'!$A$2:$A$44,$C3917)&gt;0,"ITAU",IF(AND(TRIM(UPPER($I3917))="CONTRATUAL",ISNUMBER(SEARCH("INDIVIDUAL",SUBSTITUTE(UPPER($D3917)," ","")))),"PREMIUM FREE",""))))</f>
        <v/>
      </c>
    </row>
    <row r="3918">
      <c r="AC3918">
        <f>IF($C3918="","",IF(COUNTIF('Códigos Santander (ref)'!$A$2:$A$79,$C3918)&gt;0,"SANTANDER",IF(COUNTIF('Códigos Itaú (ref)'!$A$2:$A$44,$C3918)&gt;0,"ITAU",IF(AND(TRIM(UPPER($I3918))="CONTRATUAL",ISNUMBER(SEARCH("INDIVIDUAL",SUBSTITUTE(UPPER($D3918)," ","")))),"PREMIUM FREE",""))))</f>
        <v/>
      </c>
    </row>
    <row r="3919">
      <c r="AC3919">
        <f>IF($C3919="","",IF(COUNTIF('Códigos Santander (ref)'!$A$2:$A$79,$C3919)&gt;0,"SANTANDER",IF(COUNTIF('Códigos Itaú (ref)'!$A$2:$A$44,$C3919)&gt;0,"ITAU",IF(AND(TRIM(UPPER($I3919))="CONTRATUAL",ISNUMBER(SEARCH("INDIVIDUAL",SUBSTITUTE(UPPER($D3919)," ","")))),"PREMIUM FREE",""))))</f>
        <v/>
      </c>
    </row>
    <row r="3920">
      <c r="AC3920">
        <f>IF($C3920="","",IF(COUNTIF('Códigos Santander (ref)'!$A$2:$A$79,$C3920)&gt;0,"SANTANDER",IF(COUNTIF('Códigos Itaú (ref)'!$A$2:$A$44,$C3920)&gt;0,"ITAU",IF(AND(TRIM(UPPER($I3920))="CONTRATUAL",ISNUMBER(SEARCH("INDIVIDUAL",SUBSTITUTE(UPPER($D3920)," ","")))),"PREMIUM FREE",""))))</f>
        <v/>
      </c>
    </row>
    <row r="3921">
      <c r="AC3921">
        <f>IF($C3921="","",IF(COUNTIF('Códigos Santander (ref)'!$A$2:$A$79,$C3921)&gt;0,"SANTANDER",IF(COUNTIF('Códigos Itaú (ref)'!$A$2:$A$44,$C3921)&gt;0,"ITAU",IF(AND(TRIM(UPPER($I3921))="CONTRATUAL",ISNUMBER(SEARCH("INDIVIDUAL",SUBSTITUTE(UPPER($D3921)," ","")))),"PREMIUM FREE",""))))</f>
        <v/>
      </c>
    </row>
    <row r="3922">
      <c r="AC3922">
        <f>IF($C3922="","",IF(COUNTIF('Códigos Santander (ref)'!$A$2:$A$79,$C3922)&gt;0,"SANTANDER",IF(COUNTIF('Códigos Itaú (ref)'!$A$2:$A$44,$C3922)&gt;0,"ITAU",IF(AND(TRIM(UPPER($I3922))="CONTRATUAL",ISNUMBER(SEARCH("INDIVIDUAL",SUBSTITUTE(UPPER($D3922)," ","")))),"PREMIUM FREE",""))))</f>
        <v/>
      </c>
    </row>
    <row r="3923">
      <c r="AC3923">
        <f>IF($C3923="","",IF(COUNTIF('Códigos Santander (ref)'!$A$2:$A$79,$C3923)&gt;0,"SANTANDER",IF(COUNTIF('Códigos Itaú (ref)'!$A$2:$A$44,$C3923)&gt;0,"ITAU",IF(AND(TRIM(UPPER($I3923))="CONTRATUAL",ISNUMBER(SEARCH("INDIVIDUAL",SUBSTITUTE(UPPER($D3923)," ","")))),"PREMIUM FREE",""))))</f>
        <v/>
      </c>
    </row>
    <row r="3924">
      <c r="AC3924">
        <f>IF($C3924="","",IF(COUNTIF('Códigos Santander (ref)'!$A$2:$A$79,$C3924)&gt;0,"SANTANDER",IF(COUNTIF('Códigos Itaú (ref)'!$A$2:$A$44,$C3924)&gt;0,"ITAU",IF(AND(TRIM(UPPER($I3924))="CONTRATUAL",ISNUMBER(SEARCH("INDIVIDUAL",SUBSTITUTE(UPPER($D3924)," ","")))),"PREMIUM FREE",""))))</f>
        <v/>
      </c>
    </row>
    <row r="3925">
      <c r="AC3925">
        <f>IF($C3925="","",IF(COUNTIF('Códigos Santander (ref)'!$A$2:$A$79,$C3925)&gt;0,"SANTANDER",IF(COUNTIF('Códigos Itaú (ref)'!$A$2:$A$44,$C3925)&gt;0,"ITAU",IF(AND(TRIM(UPPER($I3925))="CONTRATUAL",ISNUMBER(SEARCH("INDIVIDUAL",SUBSTITUTE(UPPER($D3925)," ","")))),"PREMIUM FREE",""))))</f>
        <v/>
      </c>
    </row>
    <row r="3926">
      <c r="AC3926">
        <f>IF($C3926="","",IF(COUNTIF('Códigos Santander (ref)'!$A$2:$A$79,$C3926)&gt;0,"SANTANDER",IF(COUNTIF('Códigos Itaú (ref)'!$A$2:$A$44,$C3926)&gt;0,"ITAU",IF(AND(TRIM(UPPER($I3926))="CONTRATUAL",ISNUMBER(SEARCH("INDIVIDUAL",SUBSTITUTE(UPPER($D3926)," ","")))),"PREMIUM FREE",""))))</f>
        <v/>
      </c>
    </row>
    <row r="3927">
      <c r="AC3927">
        <f>IF($C3927="","",IF(COUNTIF('Códigos Santander (ref)'!$A$2:$A$79,$C3927)&gt;0,"SANTANDER",IF(COUNTIF('Códigos Itaú (ref)'!$A$2:$A$44,$C3927)&gt;0,"ITAU",IF(AND(TRIM(UPPER($I3927))="CONTRATUAL",ISNUMBER(SEARCH("INDIVIDUAL",SUBSTITUTE(UPPER($D3927)," ","")))),"PREMIUM FREE",""))))</f>
        <v/>
      </c>
    </row>
    <row r="3928">
      <c r="AC3928">
        <f>IF($C3928="","",IF(COUNTIF('Códigos Santander (ref)'!$A$2:$A$79,$C3928)&gt;0,"SANTANDER",IF(COUNTIF('Códigos Itaú (ref)'!$A$2:$A$44,$C3928)&gt;0,"ITAU",IF(AND(TRIM(UPPER($I3928))="CONTRATUAL",ISNUMBER(SEARCH("INDIVIDUAL",SUBSTITUTE(UPPER($D3928)," ","")))),"PREMIUM FREE",""))))</f>
        <v/>
      </c>
    </row>
    <row r="3929">
      <c r="AC3929">
        <f>IF($C3929="","",IF(COUNTIF('Códigos Santander (ref)'!$A$2:$A$79,$C3929)&gt;0,"SANTANDER",IF(COUNTIF('Códigos Itaú (ref)'!$A$2:$A$44,$C3929)&gt;0,"ITAU",IF(AND(TRIM(UPPER($I3929))="CONTRATUAL",ISNUMBER(SEARCH("INDIVIDUAL",SUBSTITUTE(UPPER($D3929)," ","")))),"PREMIUM FREE",""))))</f>
        <v/>
      </c>
    </row>
    <row r="3930">
      <c r="AC3930">
        <f>IF($C3930="","",IF(COUNTIF('Códigos Santander (ref)'!$A$2:$A$79,$C3930)&gt;0,"SANTANDER",IF(COUNTIF('Códigos Itaú (ref)'!$A$2:$A$44,$C3930)&gt;0,"ITAU",IF(AND(TRIM(UPPER($I3930))="CONTRATUAL",ISNUMBER(SEARCH("INDIVIDUAL",SUBSTITUTE(UPPER($D3930)," ","")))),"PREMIUM FREE",""))))</f>
        <v/>
      </c>
    </row>
    <row r="3931">
      <c r="AC3931">
        <f>IF($C3931="","",IF(COUNTIF('Códigos Santander (ref)'!$A$2:$A$79,$C3931)&gt;0,"SANTANDER",IF(COUNTIF('Códigos Itaú (ref)'!$A$2:$A$44,$C3931)&gt;0,"ITAU",IF(AND(TRIM(UPPER($I3931))="CONTRATUAL",ISNUMBER(SEARCH("INDIVIDUAL",SUBSTITUTE(UPPER($D3931)," ","")))),"PREMIUM FREE",""))))</f>
        <v/>
      </c>
    </row>
    <row r="3932">
      <c r="AC3932">
        <f>IF($C3932="","",IF(COUNTIF('Códigos Santander (ref)'!$A$2:$A$79,$C3932)&gt;0,"SANTANDER",IF(COUNTIF('Códigos Itaú (ref)'!$A$2:$A$44,$C3932)&gt;0,"ITAU",IF(AND(TRIM(UPPER($I3932))="CONTRATUAL",ISNUMBER(SEARCH("INDIVIDUAL",SUBSTITUTE(UPPER($D3932)," ","")))),"PREMIUM FREE",""))))</f>
        <v/>
      </c>
    </row>
    <row r="3933">
      <c r="AC3933">
        <f>IF($C3933="","",IF(COUNTIF('Códigos Santander (ref)'!$A$2:$A$79,$C3933)&gt;0,"SANTANDER",IF(COUNTIF('Códigos Itaú (ref)'!$A$2:$A$44,$C3933)&gt;0,"ITAU",IF(AND(TRIM(UPPER($I3933))="CONTRATUAL",ISNUMBER(SEARCH("INDIVIDUAL",SUBSTITUTE(UPPER($D3933)," ","")))),"PREMIUM FREE",""))))</f>
        <v/>
      </c>
    </row>
    <row r="3934">
      <c r="AC3934">
        <f>IF($C3934="","",IF(COUNTIF('Códigos Santander (ref)'!$A$2:$A$79,$C3934)&gt;0,"SANTANDER",IF(COUNTIF('Códigos Itaú (ref)'!$A$2:$A$44,$C3934)&gt;0,"ITAU",IF(AND(TRIM(UPPER($I3934))="CONTRATUAL",ISNUMBER(SEARCH("INDIVIDUAL",SUBSTITUTE(UPPER($D3934)," ","")))),"PREMIUM FREE",""))))</f>
        <v/>
      </c>
    </row>
    <row r="3935">
      <c r="AC3935">
        <f>IF($C3935="","",IF(COUNTIF('Códigos Santander (ref)'!$A$2:$A$79,$C3935)&gt;0,"SANTANDER",IF(COUNTIF('Códigos Itaú (ref)'!$A$2:$A$44,$C3935)&gt;0,"ITAU",IF(AND(TRIM(UPPER($I3935))="CONTRATUAL",ISNUMBER(SEARCH("INDIVIDUAL",SUBSTITUTE(UPPER($D3935)," ","")))),"PREMIUM FREE",""))))</f>
        <v/>
      </c>
    </row>
    <row r="3936">
      <c r="AC3936">
        <f>IF($C3936="","",IF(COUNTIF('Códigos Santander (ref)'!$A$2:$A$79,$C3936)&gt;0,"SANTANDER",IF(COUNTIF('Códigos Itaú (ref)'!$A$2:$A$44,$C3936)&gt;0,"ITAU",IF(AND(TRIM(UPPER($I3936))="CONTRATUAL",ISNUMBER(SEARCH("INDIVIDUAL",SUBSTITUTE(UPPER($D3936)," ","")))),"PREMIUM FREE",""))))</f>
        <v/>
      </c>
    </row>
    <row r="3937">
      <c r="AC3937">
        <f>IF($C3937="","",IF(COUNTIF('Códigos Santander (ref)'!$A$2:$A$79,$C3937)&gt;0,"SANTANDER",IF(COUNTIF('Códigos Itaú (ref)'!$A$2:$A$44,$C3937)&gt;0,"ITAU",IF(AND(TRIM(UPPER($I3937))="CONTRATUAL",ISNUMBER(SEARCH("INDIVIDUAL",SUBSTITUTE(UPPER($D3937)," ","")))),"PREMIUM FREE",""))))</f>
        <v/>
      </c>
    </row>
    <row r="3938">
      <c r="AC3938">
        <f>IF($C3938="","",IF(COUNTIF('Códigos Santander (ref)'!$A$2:$A$79,$C3938)&gt;0,"SANTANDER",IF(COUNTIF('Códigos Itaú (ref)'!$A$2:$A$44,$C3938)&gt;0,"ITAU",IF(AND(TRIM(UPPER($I3938))="CONTRATUAL",ISNUMBER(SEARCH("INDIVIDUAL",SUBSTITUTE(UPPER($D3938)," ","")))),"PREMIUM FREE",""))))</f>
        <v/>
      </c>
    </row>
    <row r="3939">
      <c r="AC3939">
        <f>IF($C3939="","",IF(COUNTIF('Códigos Santander (ref)'!$A$2:$A$79,$C3939)&gt;0,"SANTANDER",IF(COUNTIF('Códigos Itaú (ref)'!$A$2:$A$44,$C3939)&gt;0,"ITAU",IF(AND(TRIM(UPPER($I3939))="CONTRATUAL",ISNUMBER(SEARCH("INDIVIDUAL",SUBSTITUTE(UPPER($D3939)," ","")))),"PREMIUM FREE",""))))</f>
        <v/>
      </c>
    </row>
    <row r="3940">
      <c r="AC3940">
        <f>IF($C3940="","",IF(COUNTIF('Códigos Santander (ref)'!$A$2:$A$79,$C3940)&gt;0,"SANTANDER",IF(COUNTIF('Códigos Itaú (ref)'!$A$2:$A$44,$C3940)&gt;0,"ITAU",IF(AND(TRIM(UPPER($I3940))="CONTRATUAL",ISNUMBER(SEARCH("INDIVIDUAL",SUBSTITUTE(UPPER($D3940)," ","")))),"PREMIUM FREE",""))))</f>
        <v/>
      </c>
    </row>
    <row r="3941">
      <c r="AC3941">
        <f>IF($C3941="","",IF(COUNTIF('Códigos Santander (ref)'!$A$2:$A$79,$C3941)&gt;0,"SANTANDER",IF(COUNTIF('Códigos Itaú (ref)'!$A$2:$A$44,$C3941)&gt;0,"ITAU",IF(AND(TRIM(UPPER($I3941))="CONTRATUAL",ISNUMBER(SEARCH("INDIVIDUAL",SUBSTITUTE(UPPER($D3941)," ","")))),"PREMIUM FREE",""))))</f>
        <v/>
      </c>
    </row>
    <row r="3942">
      <c r="AC3942">
        <f>IF($C3942="","",IF(COUNTIF('Códigos Santander (ref)'!$A$2:$A$79,$C3942)&gt;0,"SANTANDER",IF(COUNTIF('Códigos Itaú (ref)'!$A$2:$A$44,$C3942)&gt;0,"ITAU",IF(AND(TRIM(UPPER($I3942))="CONTRATUAL",ISNUMBER(SEARCH("INDIVIDUAL",SUBSTITUTE(UPPER($D3942)," ","")))),"PREMIUM FREE",""))))</f>
        <v/>
      </c>
    </row>
    <row r="3943">
      <c r="AC3943">
        <f>IF($C3943="","",IF(COUNTIF('Códigos Santander (ref)'!$A$2:$A$79,$C3943)&gt;0,"SANTANDER",IF(COUNTIF('Códigos Itaú (ref)'!$A$2:$A$44,$C3943)&gt;0,"ITAU",IF(AND(TRIM(UPPER($I3943))="CONTRATUAL",ISNUMBER(SEARCH("INDIVIDUAL",SUBSTITUTE(UPPER($D3943)," ","")))),"PREMIUM FREE",""))))</f>
        <v/>
      </c>
    </row>
    <row r="3944">
      <c r="AC3944">
        <f>IF($C3944="","",IF(COUNTIF('Códigos Santander (ref)'!$A$2:$A$79,$C3944)&gt;0,"SANTANDER",IF(COUNTIF('Códigos Itaú (ref)'!$A$2:$A$44,$C3944)&gt;0,"ITAU",IF(AND(TRIM(UPPER($I3944))="CONTRATUAL",ISNUMBER(SEARCH("INDIVIDUAL",SUBSTITUTE(UPPER($D3944)," ","")))),"PREMIUM FREE",""))))</f>
        <v/>
      </c>
    </row>
    <row r="3945">
      <c r="AC3945">
        <f>IF($C3945="","",IF(COUNTIF('Códigos Santander (ref)'!$A$2:$A$79,$C3945)&gt;0,"SANTANDER",IF(COUNTIF('Códigos Itaú (ref)'!$A$2:$A$44,$C3945)&gt;0,"ITAU",IF(AND(TRIM(UPPER($I3945))="CONTRATUAL",ISNUMBER(SEARCH("INDIVIDUAL",SUBSTITUTE(UPPER($D3945)," ","")))),"PREMIUM FREE",""))))</f>
        <v/>
      </c>
    </row>
    <row r="3946">
      <c r="AC3946">
        <f>IF($C3946="","",IF(COUNTIF('Códigos Santander (ref)'!$A$2:$A$79,$C3946)&gt;0,"SANTANDER",IF(COUNTIF('Códigos Itaú (ref)'!$A$2:$A$44,$C3946)&gt;0,"ITAU",IF(AND(TRIM(UPPER($I3946))="CONTRATUAL",ISNUMBER(SEARCH("INDIVIDUAL",SUBSTITUTE(UPPER($D3946)," ","")))),"PREMIUM FREE",""))))</f>
        <v/>
      </c>
    </row>
    <row r="3947">
      <c r="AC3947">
        <f>IF($C3947="","",IF(COUNTIF('Códigos Santander (ref)'!$A$2:$A$79,$C3947)&gt;0,"SANTANDER",IF(COUNTIF('Códigos Itaú (ref)'!$A$2:$A$44,$C3947)&gt;0,"ITAU",IF(AND(TRIM(UPPER($I3947))="CONTRATUAL",ISNUMBER(SEARCH("INDIVIDUAL",SUBSTITUTE(UPPER($D3947)," ","")))),"PREMIUM FREE",""))))</f>
        <v/>
      </c>
    </row>
    <row r="3948">
      <c r="AC3948">
        <f>IF($C3948="","",IF(COUNTIF('Códigos Santander (ref)'!$A$2:$A$79,$C3948)&gt;0,"SANTANDER",IF(COUNTIF('Códigos Itaú (ref)'!$A$2:$A$44,$C3948)&gt;0,"ITAU",IF(AND(TRIM(UPPER($I3948))="CONTRATUAL",ISNUMBER(SEARCH("INDIVIDUAL",SUBSTITUTE(UPPER($D3948)," ","")))),"PREMIUM FREE",""))))</f>
        <v/>
      </c>
    </row>
    <row r="3949">
      <c r="AC3949">
        <f>IF($C3949="","",IF(COUNTIF('Códigos Santander (ref)'!$A$2:$A$79,$C3949)&gt;0,"SANTANDER",IF(COUNTIF('Códigos Itaú (ref)'!$A$2:$A$44,$C3949)&gt;0,"ITAU",IF(AND(TRIM(UPPER($I3949))="CONTRATUAL",ISNUMBER(SEARCH("INDIVIDUAL",SUBSTITUTE(UPPER($D3949)," ","")))),"PREMIUM FREE",""))))</f>
        <v/>
      </c>
    </row>
    <row r="3950">
      <c r="AC3950">
        <f>IF($C3950="","",IF(COUNTIF('Códigos Santander (ref)'!$A$2:$A$79,$C3950)&gt;0,"SANTANDER",IF(COUNTIF('Códigos Itaú (ref)'!$A$2:$A$44,$C3950)&gt;0,"ITAU",IF(AND(TRIM(UPPER($I3950))="CONTRATUAL",ISNUMBER(SEARCH("INDIVIDUAL",SUBSTITUTE(UPPER($D3950)," ","")))),"PREMIUM FREE",""))))</f>
        <v/>
      </c>
    </row>
    <row r="3951">
      <c r="AC3951">
        <f>IF($C3951="","",IF(COUNTIF('Códigos Santander (ref)'!$A$2:$A$79,$C3951)&gt;0,"SANTANDER",IF(COUNTIF('Códigos Itaú (ref)'!$A$2:$A$44,$C3951)&gt;0,"ITAU",IF(AND(TRIM(UPPER($I3951))="CONTRATUAL",ISNUMBER(SEARCH("INDIVIDUAL",SUBSTITUTE(UPPER($D3951)," ","")))),"PREMIUM FREE",""))))</f>
        <v/>
      </c>
    </row>
    <row r="3952">
      <c r="AC3952">
        <f>IF($C3952="","",IF(COUNTIF('Códigos Santander (ref)'!$A$2:$A$79,$C3952)&gt;0,"SANTANDER",IF(COUNTIF('Códigos Itaú (ref)'!$A$2:$A$44,$C3952)&gt;0,"ITAU",IF(AND(TRIM(UPPER($I3952))="CONTRATUAL",ISNUMBER(SEARCH("INDIVIDUAL",SUBSTITUTE(UPPER($D3952)," ","")))),"PREMIUM FREE",""))))</f>
        <v/>
      </c>
    </row>
    <row r="3953">
      <c r="AC3953">
        <f>IF($C3953="","",IF(COUNTIF('Códigos Santander (ref)'!$A$2:$A$79,$C3953)&gt;0,"SANTANDER",IF(COUNTIF('Códigos Itaú (ref)'!$A$2:$A$44,$C3953)&gt;0,"ITAU",IF(AND(TRIM(UPPER($I3953))="CONTRATUAL",ISNUMBER(SEARCH("INDIVIDUAL",SUBSTITUTE(UPPER($D3953)," ","")))),"PREMIUM FREE",""))))</f>
        <v/>
      </c>
    </row>
    <row r="3954">
      <c r="AC3954">
        <f>IF($C3954="","",IF(COUNTIF('Códigos Santander (ref)'!$A$2:$A$79,$C3954)&gt;0,"SANTANDER",IF(COUNTIF('Códigos Itaú (ref)'!$A$2:$A$44,$C3954)&gt;0,"ITAU",IF(AND(TRIM(UPPER($I3954))="CONTRATUAL",ISNUMBER(SEARCH("INDIVIDUAL",SUBSTITUTE(UPPER($D3954)," ","")))),"PREMIUM FREE",""))))</f>
        <v/>
      </c>
    </row>
    <row r="3955">
      <c r="AC3955">
        <f>IF($C3955="","",IF(COUNTIF('Códigos Santander (ref)'!$A$2:$A$79,$C3955)&gt;0,"SANTANDER",IF(COUNTIF('Códigos Itaú (ref)'!$A$2:$A$44,$C3955)&gt;0,"ITAU",IF(AND(TRIM(UPPER($I3955))="CONTRATUAL",ISNUMBER(SEARCH("INDIVIDUAL",SUBSTITUTE(UPPER($D3955)," ","")))),"PREMIUM FREE",""))))</f>
        <v/>
      </c>
    </row>
    <row r="3956">
      <c r="AC3956">
        <f>IF($C3956="","",IF(COUNTIF('Códigos Santander (ref)'!$A$2:$A$79,$C3956)&gt;0,"SANTANDER",IF(COUNTIF('Códigos Itaú (ref)'!$A$2:$A$44,$C3956)&gt;0,"ITAU",IF(AND(TRIM(UPPER($I3956))="CONTRATUAL",ISNUMBER(SEARCH("INDIVIDUAL",SUBSTITUTE(UPPER($D3956)," ","")))),"PREMIUM FREE",""))))</f>
        <v/>
      </c>
    </row>
    <row r="3957">
      <c r="AC3957">
        <f>IF($C3957="","",IF(COUNTIF('Códigos Santander (ref)'!$A$2:$A$79,$C3957)&gt;0,"SANTANDER",IF(COUNTIF('Códigos Itaú (ref)'!$A$2:$A$44,$C3957)&gt;0,"ITAU",IF(AND(TRIM(UPPER($I3957))="CONTRATUAL",ISNUMBER(SEARCH("INDIVIDUAL",SUBSTITUTE(UPPER($D3957)," ","")))),"PREMIUM FREE",""))))</f>
        <v/>
      </c>
    </row>
    <row r="3958">
      <c r="AC3958">
        <f>IF($C3958="","",IF(COUNTIF('Códigos Santander (ref)'!$A$2:$A$79,$C3958)&gt;0,"SANTANDER",IF(COUNTIF('Códigos Itaú (ref)'!$A$2:$A$44,$C3958)&gt;0,"ITAU",IF(AND(TRIM(UPPER($I3958))="CONTRATUAL",ISNUMBER(SEARCH("INDIVIDUAL",SUBSTITUTE(UPPER($D3958)," ","")))),"PREMIUM FREE",""))))</f>
        <v/>
      </c>
    </row>
    <row r="3959">
      <c r="AC3959">
        <f>IF($C3959="","",IF(COUNTIF('Códigos Santander (ref)'!$A$2:$A$79,$C3959)&gt;0,"SANTANDER",IF(COUNTIF('Códigos Itaú (ref)'!$A$2:$A$44,$C3959)&gt;0,"ITAU",IF(AND(TRIM(UPPER($I3959))="CONTRATUAL",ISNUMBER(SEARCH("INDIVIDUAL",SUBSTITUTE(UPPER($D3959)," ","")))),"PREMIUM FREE",""))))</f>
        <v/>
      </c>
    </row>
    <row r="3960">
      <c r="AC3960">
        <f>IF($C3960="","",IF(COUNTIF('Códigos Santander (ref)'!$A$2:$A$79,$C3960)&gt;0,"SANTANDER",IF(COUNTIF('Códigos Itaú (ref)'!$A$2:$A$44,$C3960)&gt;0,"ITAU",IF(AND(TRIM(UPPER($I3960))="CONTRATUAL",ISNUMBER(SEARCH("INDIVIDUAL",SUBSTITUTE(UPPER($D3960)," ","")))),"PREMIUM FREE",""))))</f>
        <v/>
      </c>
    </row>
    <row r="3961">
      <c r="AC3961">
        <f>IF($C3961="","",IF(COUNTIF('Códigos Santander (ref)'!$A$2:$A$79,$C3961)&gt;0,"SANTANDER",IF(COUNTIF('Códigos Itaú (ref)'!$A$2:$A$44,$C3961)&gt;0,"ITAU",IF(AND(TRIM(UPPER($I3961))="CONTRATUAL",ISNUMBER(SEARCH("INDIVIDUAL",SUBSTITUTE(UPPER($D3961)," ","")))),"PREMIUM FREE",""))))</f>
        <v/>
      </c>
    </row>
    <row r="3962">
      <c r="AC3962">
        <f>IF($C3962="","",IF(COUNTIF('Códigos Santander (ref)'!$A$2:$A$79,$C3962)&gt;0,"SANTANDER",IF(COUNTIF('Códigos Itaú (ref)'!$A$2:$A$44,$C3962)&gt;0,"ITAU",IF(AND(TRIM(UPPER($I3962))="CONTRATUAL",ISNUMBER(SEARCH("INDIVIDUAL",SUBSTITUTE(UPPER($D3962)," ","")))),"PREMIUM FREE",""))))</f>
        <v/>
      </c>
    </row>
    <row r="3963">
      <c r="AC3963">
        <f>IF($C3963="","",IF(COUNTIF('Códigos Santander (ref)'!$A$2:$A$79,$C3963)&gt;0,"SANTANDER",IF(COUNTIF('Códigos Itaú (ref)'!$A$2:$A$44,$C3963)&gt;0,"ITAU",IF(AND(TRIM(UPPER($I3963))="CONTRATUAL",ISNUMBER(SEARCH("INDIVIDUAL",SUBSTITUTE(UPPER($D3963)," ","")))),"PREMIUM FREE",""))))</f>
        <v/>
      </c>
    </row>
    <row r="3964">
      <c r="AC3964">
        <f>IF($C3964="","",IF(COUNTIF('Códigos Santander (ref)'!$A$2:$A$79,$C3964)&gt;0,"SANTANDER",IF(COUNTIF('Códigos Itaú (ref)'!$A$2:$A$44,$C3964)&gt;0,"ITAU",IF(AND(TRIM(UPPER($I3964))="CONTRATUAL",ISNUMBER(SEARCH("INDIVIDUAL",SUBSTITUTE(UPPER($D3964)," ","")))),"PREMIUM FREE",""))))</f>
        <v/>
      </c>
    </row>
    <row r="3965">
      <c r="AC3965">
        <f>IF($C3965="","",IF(COUNTIF('Códigos Santander (ref)'!$A$2:$A$79,$C3965)&gt;0,"SANTANDER",IF(COUNTIF('Códigos Itaú (ref)'!$A$2:$A$44,$C3965)&gt;0,"ITAU",IF(AND(TRIM(UPPER($I3965))="CONTRATUAL",ISNUMBER(SEARCH("INDIVIDUAL",SUBSTITUTE(UPPER($D3965)," ","")))),"PREMIUM FREE",""))))</f>
        <v/>
      </c>
    </row>
    <row r="3966">
      <c r="AC3966">
        <f>IF($C3966="","",IF(COUNTIF('Códigos Santander (ref)'!$A$2:$A$79,$C3966)&gt;0,"SANTANDER",IF(COUNTIF('Códigos Itaú (ref)'!$A$2:$A$44,$C3966)&gt;0,"ITAU",IF(AND(TRIM(UPPER($I3966))="CONTRATUAL",ISNUMBER(SEARCH("INDIVIDUAL",SUBSTITUTE(UPPER($D3966)," ","")))),"PREMIUM FREE",""))))</f>
        <v/>
      </c>
    </row>
    <row r="3967">
      <c r="AC3967">
        <f>IF($C3967="","",IF(COUNTIF('Códigos Santander (ref)'!$A$2:$A$79,$C3967)&gt;0,"SANTANDER",IF(COUNTIF('Códigos Itaú (ref)'!$A$2:$A$44,$C3967)&gt;0,"ITAU",IF(AND(TRIM(UPPER($I3967))="CONTRATUAL",ISNUMBER(SEARCH("INDIVIDUAL",SUBSTITUTE(UPPER($D3967)," ","")))),"PREMIUM FREE",""))))</f>
        <v/>
      </c>
    </row>
    <row r="3968">
      <c r="AC3968">
        <f>IF($C3968="","",IF(COUNTIF('Códigos Santander (ref)'!$A$2:$A$79,$C3968)&gt;0,"SANTANDER",IF(COUNTIF('Códigos Itaú (ref)'!$A$2:$A$44,$C3968)&gt;0,"ITAU",IF(AND(TRIM(UPPER($I3968))="CONTRATUAL",ISNUMBER(SEARCH("INDIVIDUAL",SUBSTITUTE(UPPER($D3968)," ","")))),"PREMIUM FREE",""))))</f>
        <v/>
      </c>
    </row>
    <row r="3969">
      <c r="AC3969">
        <f>IF($C3969="","",IF(COUNTIF('Códigos Santander (ref)'!$A$2:$A$79,$C3969)&gt;0,"SANTANDER",IF(COUNTIF('Códigos Itaú (ref)'!$A$2:$A$44,$C3969)&gt;0,"ITAU",IF(AND(TRIM(UPPER($I3969))="CONTRATUAL",ISNUMBER(SEARCH("INDIVIDUAL",SUBSTITUTE(UPPER($D3969)," ","")))),"PREMIUM FREE",""))))</f>
        <v/>
      </c>
    </row>
    <row r="3970">
      <c r="AC3970">
        <f>IF($C3970="","",IF(COUNTIF('Códigos Santander (ref)'!$A$2:$A$79,$C3970)&gt;0,"SANTANDER",IF(COUNTIF('Códigos Itaú (ref)'!$A$2:$A$44,$C3970)&gt;0,"ITAU",IF(AND(TRIM(UPPER($I3970))="CONTRATUAL",ISNUMBER(SEARCH("INDIVIDUAL",SUBSTITUTE(UPPER($D3970)," ","")))),"PREMIUM FREE",""))))</f>
        <v/>
      </c>
    </row>
    <row r="3971">
      <c r="AC3971">
        <f>IF($C3971="","",IF(COUNTIF('Códigos Santander (ref)'!$A$2:$A$79,$C3971)&gt;0,"SANTANDER",IF(COUNTIF('Códigos Itaú (ref)'!$A$2:$A$44,$C3971)&gt;0,"ITAU",IF(AND(TRIM(UPPER($I3971))="CONTRATUAL",ISNUMBER(SEARCH("INDIVIDUAL",SUBSTITUTE(UPPER($D3971)," ","")))),"PREMIUM FREE",""))))</f>
        <v/>
      </c>
    </row>
    <row r="3972">
      <c r="AC3972">
        <f>IF($C3972="","",IF(COUNTIF('Códigos Santander (ref)'!$A$2:$A$79,$C3972)&gt;0,"SANTANDER",IF(COUNTIF('Códigos Itaú (ref)'!$A$2:$A$44,$C3972)&gt;0,"ITAU",IF(AND(TRIM(UPPER($I3972))="CONTRATUAL",ISNUMBER(SEARCH("INDIVIDUAL",SUBSTITUTE(UPPER($D3972)," ","")))),"PREMIUM FREE",""))))</f>
        <v/>
      </c>
    </row>
    <row r="3973">
      <c r="AC3973">
        <f>IF($C3973="","",IF(COUNTIF('Códigos Santander (ref)'!$A$2:$A$79,$C3973)&gt;0,"SANTANDER",IF(COUNTIF('Códigos Itaú (ref)'!$A$2:$A$44,$C3973)&gt;0,"ITAU",IF(AND(TRIM(UPPER($I3973))="CONTRATUAL",ISNUMBER(SEARCH("INDIVIDUAL",SUBSTITUTE(UPPER($D3973)," ","")))),"PREMIUM FREE",""))))</f>
        <v/>
      </c>
    </row>
    <row r="3974">
      <c r="AC3974">
        <f>IF($C3974="","",IF(COUNTIF('Códigos Santander (ref)'!$A$2:$A$79,$C3974)&gt;0,"SANTANDER",IF(COUNTIF('Códigos Itaú (ref)'!$A$2:$A$44,$C3974)&gt;0,"ITAU",IF(AND(TRIM(UPPER($I3974))="CONTRATUAL",ISNUMBER(SEARCH("INDIVIDUAL",SUBSTITUTE(UPPER($D3974)," ","")))),"PREMIUM FREE",""))))</f>
        <v/>
      </c>
    </row>
    <row r="3975">
      <c r="AC3975">
        <f>IF($C3975="","",IF(COUNTIF('Códigos Santander (ref)'!$A$2:$A$79,$C3975)&gt;0,"SANTANDER",IF(COUNTIF('Códigos Itaú (ref)'!$A$2:$A$44,$C3975)&gt;0,"ITAU",IF(AND(TRIM(UPPER($I3975))="CONTRATUAL",ISNUMBER(SEARCH("INDIVIDUAL",SUBSTITUTE(UPPER($D3975)," ","")))),"PREMIUM FREE",""))))</f>
        <v/>
      </c>
    </row>
    <row r="3976">
      <c r="AC3976">
        <f>IF($C3976="","",IF(COUNTIF('Códigos Santander (ref)'!$A$2:$A$79,$C3976)&gt;0,"SANTANDER",IF(COUNTIF('Códigos Itaú (ref)'!$A$2:$A$44,$C3976)&gt;0,"ITAU",IF(AND(TRIM(UPPER($I3976))="CONTRATUAL",ISNUMBER(SEARCH("INDIVIDUAL",SUBSTITUTE(UPPER($D3976)," ","")))),"PREMIUM FREE",""))))</f>
        <v/>
      </c>
    </row>
    <row r="3977">
      <c r="AC3977">
        <f>IF($C3977="","",IF(COUNTIF('Códigos Santander (ref)'!$A$2:$A$79,$C3977)&gt;0,"SANTANDER",IF(COUNTIF('Códigos Itaú (ref)'!$A$2:$A$44,$C3977)&gt;0,"ITAU",IF(AND(TRIM(UPPER($I3977))="CONTRATUAL",ISNUMBER(SEARCH("INDIVIDUAL",SUBSTITUTE(UPPER($D3977)," ","")))),"PREMIUM FREE",""))))</f>
        <v/>
      </c>
    </row>
    <row r="3978">
      <c r="AC3978">
        <f>IF($C3978="","",IF(COUNTIF('Códigos Santander (ref)'!$A$2:$A$79,$C3978)&gt;0,"SANTANDER",IF(COUNTIF('Códigos Itaú (ref)'!$A$2:$A$44,$C3978)&gt;0,"ITAU",IF(AND(TRIM(UPPER($I3978))="CONTRATUAL",ISNUMBER(SEARCH("INDIVIDUAL",SUBSTITUTE(UPPER($D3978)," ","")))),"PREMIUM FREE",""))))</f>
        <v/>
      </c>
    </row>
    <row r="3979">
      <c r="AC3979">
        <f>IF($C3979="","",IF(COUNTIF('Códigos Santander (ref)'!$A$2:$A$79,$C3979)&gt;0,"SANTANDER",IF(COUNTIF('Códigos Itaú (ref)'!$A$2:$A$44,$C3979)&gt;0,"ITAU",IF(AND(TRIM(UPPER($I3979))="CONTRATUAL",ISNUMBER(SEARCH("INDIVIDUAL",SUBSTITUTE(UPPER($D3979)," ","")))),"PREMIUM FREE",""))))</f>
        <v/>
      </c>
    </row>
    <row r="3980">
      <c r="AC3980">
        <f>IF($C3980="","",IF(COUNTIF('Códigos Santander (ref)'!$A$2:$A$79,$C3980)&gt;0,"SANTANDER",IF(COUNTIF('Códigos Itaú (ref)'!$A$2:$A$44,$C3980)&gt;0,"ITAU",IF(AND(TRIM(UPPER($I3980))="CONTRATUAL",ISNUMBER(SEARCH("INDIVIDUAL",SUBSTITUTE(UPPER($D3980)," ","")))),"PREMIUM FREE",""))))</f>
        <v/>
      </c>
    </row>
    <row r="3981">
      <c r="AC3981">
        <f>IF($C3981="","",IF(COUNTIF('Códigos Santander (ref)'!$A$2:$A$79,$C3981)&gt;0,"SANTANDER",IF(COUNTIF('Códigos Itaú (ref)'!$A$2:$A$44,$C3981)&gt;0,"ITAU",IF(AND(TRIM(UPPER($I3981))="CONTRATUAL",ISNUMBER(SEARCH("INDIVIDUAL",SUBSTITUTE(UPPER($D3981)," ","")))),"PREMIUM FREE",""))))</f>
        <v/>
      </c>
    </row>
    <row r="3982">
      <c r="AC3982">
        <f>IF($C3982="","",IF(COUNTIF('Códigos Santander (ref)'!$A$2:$A$79,$C3982)&gt;0,"SANTANDER",IF(COUNTIF('Códigos Itaú (ref)'!$A$2:$A$44,$C3982)&gt;0,"ITAU",IF(AND(TRIM(UPPER($I3982))="CONTRATUAL",ISNUMBER(SEARCH("INDIVIDUAL",SUBSTITUTE(UPPER($D3982)," ","")))),"PREMIUM FREE",""))))</f>
        <v/>
      </c>
    </row>
    <row r="3983">
      <c r="AC3983">
        <f>IF($C3983="","",IF(COUNTIF('Códigos Santander (ref)'!$A$2:$A$79,$C3983)&gt;0,"SANTANDER",IF(COUNTIF('Códigos Itaú (ref)'!$A$2:$A$44,$C3983)&gt;0,"ITAU",IF(AND(TRIM(UPPER($I3983))="CONTRATUAL",ISNUMBER(SEARCH("INDIVIDUAL",SUBSTITUTE(UPPER($D3983)," ","")))),"PREMIUM FREE",""))))</f>
        <v/>
      </c>
    </row>
    <row r="3984">
      <c r="AC3984">
        <f>IF($C3984="","",IF(COUNTIF('Códigos Santander (ref)'!$A$2:$A$79,$C3984)&gt;0,"SANTANDER",IF(COUNTIF('Códigos Itaú (ref)'!$A$2:$A$44,$C3984)&gt;0,"ITAU",IF(AND(TRIM(UPPER($I3984))="CONTRATUAL",ISNUMBER(SEARCH("INDIVIDUAL",SUBSTITUTE(UPPER($D3984)," ","")))),"PREMIUM FREE",""))))</f>
        <v/>
      </c>
    </row>
    <row r="3985">
      <c r="AC3985">
        <f>IF($C3985="","",IF(COUNTIF('Códigos Santander (ref)'!$A$2:$A$79,$C3985)&gt;0,"SANTANDER",IF(COUNTIF('Códigos Itaú (ref)'!$A$2:$A$44,$C3985)&gt;0,"ITAU",IF(AND(TRIM(UPPER($I3985))="CONTRATUAL",ISNUMBER(SEARCH("INDIVIDUAL",SUBSTITUTE(UPPER($D3985)," ","")))),"PREMIUM FREE",""))))</f>
        <v/>
      </c>
    </row>
    <row r="3986">
      <c r="AC3986">
        <f>IF($C3986="","",IF(COUNTIF('Códigos Santander (ref)'!$A$2:$A$79,$C3986)&gt;0,"SANTANDER",IF(COUNTIF('Códigos Itaú (ref)'!$A$2:$A$44,$C3986)&gt;0,"ITAU",IF(AND(TRIM(UPPER($I3986))="CONTRATUAL",ISNUMBER(SEARCH("INDIVIDUAL",SUBSTITUTE(UPPER($D3986)," ","")))),"PREMIUM FREE",""))))</f>
        <v/>
      </c>
    </row>
    <row r="3987">
      <c r="AC3987">
        <f>IF($C3987="","",IF(COUNTIF('Códigos Santander (ref)'!$A$2:$A$79,$C3987)&gt;0,"SANTANDER",IF(COUNTIF('Códigos Itaú (ref)'!$A$2:$A$44,$C3987)&gt;0,"ITAU",IF(AND(TRIM(UPPER($I3987))="CONTRATUAL",ISNUMBER(SEARCH("INDIVIDUAL",SUBSTITUTE(UPPER($D3987)," ","")))),"PREMIUM FREE",""))))</f>
        <v/>
      </c>
    </row>
    <row r="3988">
      <c r="AC3988">
        <f>IF($C3988="","",IF(COUNTIF('Códigos Santander (ref)'!$A$2:$A$79,$C3988)&gt;0,"SANTANDER",IF(COUNTIF('Códigos Itaú (ref)'!$A$2:$A$44,$C3988)&gt;0,"ITAU",IF(AND(TRIM(UPPER($I3988))="CONTRATUAL",ISNUMBER(SEARCH("INDIVIDUAL",SUBSTITUTE(UPPER($D3988)," ","")))),"PREMIUM FREE",""))))</f>
        <v/>
      </c>
    </row>
    <row r="3989">
      <c r="AC3989">
        <f>IF($C3989="","",IF(COUNTIF('Códigos Santander (ref)'!$A$2:$A$79,$C3989)&gt;0,"SANTANDER",IF(COUNTIF('Códigos Itaú (ref)'!$A$2:$A$44,$C3989)&gt;0,"ITAU",IF(AND(TRIM(UPPER($I3989))="CONTRATUAL",ISNUMBER(SEARCH("INDIVIDUAL",SUBSTITUTE(UPPER($D3989)," ","")))),"PREMIUM FREE",""))))</f>
        <v/>
      </c>
    </row>
    <row r="3990">
      <c r="AC3990">
        <f>IF($C3990="","",IF(COUNTIF('Códigos Santander (ref)'!$A$2:$A$79,$C3990)&gt;0,"SANTANDER",IF(COUNTIF('Códigos Itaú (ref)'!$A$2:$A$44,$C3990)&gt;0,"ITAU",IF(AND(TRIM(UPPER($I3990))="CONTRATUAL",ISNUMBER(SEARCH("INDIVIDUAL",SUBSTITUTE(UPPER($D3990)," ","")))),"PREMIUM FREE",""))))</f>
        <v/>
      </c>
    </row>
    <row r="3991">
      <c r="AC3991">
        <f>IF($C3991="","",IF(COUNTIF('Códigos Santander (ref)'!$A$2:$A$79,$C3991)&gt;0,"SANTANDER",IF(COUNTIF('Códigos Itaú (ref)'!$A$2:$A$44,$C3991)&gt;0,"ITAU",IF(AND(TRIM(UPPER($I3991))="CONTRATUAL",ISNUMBER(SEARCH("INDIVIDUAL",SUBSTITUTE(UPPER($D3991)," ","")))),"PREMIUM FREE",""))))</f>
        <v/>
      </c>
    </row>
    <row r="3992">
      <c r="AC3992">
        <f>IF($C3992="","",IF(COUNTIF('Códigos Santander (ref)'!$A$2:$A$79,$C3992)&gt;0,"SANTANDER",IF(COUNTIF('Códigos Itaú (ref)'!$A$2:$A$44,$C3992)&gt;0,"ITAU",IF(AND(TRIM(UPPER($I3992))="CONTRATUAL",ISNUMBER(SEARCH("INDIVIDUAL",SUBSTITUTE(UPPER($D3992)," ","")))),"PREMIUM FREE",""))))</f>
        <v/>
      </c>
    </row>
    <row r="3993">
      <c r="AC3993">
        <f>IF($C3993="","",IF(COUNTIF('Códigos Santander (ref)'!$A$2:$A$79,$C3993)&gt;0,"SANTANDER",IF(COUNTIF('Códigos Itaú (ref)'!$A$2:$A$44,$C3993)&gt;0,"ITAU",IF(AND(TRIM(UPPER($I3993))="CONTRATUAL",ISNUMBER(SEARCH("INDIVIDUAL",SUBSTITUTE(UPPER($D3993)," ","")))),"PREMIUM FREE",""))))</f>
        <v/>
      </c>
    </row>
    <row r="3994">
      <c r="AC3994">
        <f>IF($C3994="","",IF(COUNTIF('Códigos Santander (ref)'!$A$2:$A$79,$C3994)&gt;0,"SANTANDER",IF(COUNTIF('Códigos Itaú (ref)'!$A$2:$A$44,$C3994)&gt;0,"ITAU",IF(AND(TRIM(UPPER($I3994))="CONTRATUAL",ISNUMBER(SEARCH("INDIVIDUAL",SUBSTITUTE(UPPER($D3994)," ","")))),"PREMIUM FREE",""))))</f>
        <v/>
      </c>
    </row>
    <row r="3995">
      <c r="AC3995">
        <f>IF($C3995="","",IF(COUNTIF('Códigos Santander (ref)'!$A$2:$A$79,$C3995)&gt;0,"SANTANDER",IF(COUNTIF('Códigos Itaú (ref)'!$A$2:$A$44,$C3995)&gt;0,"ITAU",IF(AND(TRIM(UPPER($I3995))="CONTRATUAL",ISNUMBER(SEARCH("INDIVIDUAL",SUBSTITUTE(UPPER($D3995)," ","")))),"PREMIUM FREE",""))))</f>
        <v/>
      </c>
    </row>
    <row r="3996">
      <c r="AC3996">
        <f>IF($C3996="","",IF(COUNTIF('Códigos Santander (ref)'!$A$2:$A$79,$C3996)&gt;0,"SANTANDER",IF(COUNTIF('Códigos Itaú (ref)'!$A$2:$A$44,$C3996)&gt;0,"ITAU",IF(AND(TRIM(UPPER($I3996))="CONTRATUAL",ISNUMBER(SEARCH("INDIVIDUAL",SUBSTITUTE(UPPER($D3996)," ","")))),"PREMIUM FREE",""))))</f>
        <v/>
      </c>
    </row>
    <row r="3997">
      <c r="AC3997">
        <f>IF($C3997="","",IF(COUNTIF('Códigos Santander (ref)'!$A$2:$A$79,$C3997)&gt;0,"SANTANDER",IF(COUNTIF('Códigos Itaú (ref)'!$A$2:$A$44,$C3997)&gt;0,"ITAU",IF(AND(TRIM(UPPER($I3997))="CONTRATUAL",ISNUMBER(SEARCH("INDIVIDUAL",SUBSTITUTE(UPPER($D3997)," ","")))),"PREMIUM FREE",""))))</f>
        <v/>
      </c>
    </row>
    <row r="3998">
      <c r="AC3998">
        <f>IF($C3998="","",IF(COUNTIF('Códigos Santander (ref)'!$A$2:$A$79,$C3998)&gt;0,"SANTANDER",IF(COUNTIF('Códigos Itaú (ref)'!$A$2:$A$44,$C3998)&gt;0,"ITAU",IF(AND(TRIM(UPPER($I3998))="CONTRATUAL",ISNUMBER(SEARCH("INDIVIDUAL",SUBSTITUTE(UPPER($D3998)," ","")))),"PREMIUM FREE",""))))</f>
        <v/>
      </c>
    </row>
    <row r="3999">
      <c r="AC3999">
        <f>IF($C3999="","",IF(COUNTIF('Códigos Santander (ref)'!$A$2:$A$79,$C3999)&gt;0,"SANTANDER",IF(COUNTIF('Códigos Itaú (ref)'!$A$2:$A$44,$C3999)&gt;0,"ITAU",IF(AND(TRIM(UPPER($I3999))="CONTRATUAL",ISNUMBER(SEARCH("INDIVIDUAL",SUBSTITUTE(UPPER($D3999)," ","")))),"PREMIUM FREE",""))))</f>
        <v/>
      </c>
    </row>
    <row r="4000">
      <c r="AC4000">
        <f>IF($C4000="","",IF(COUNTIF('Códigos Santander (ref)'!$A$2:$A$79,$C4000)&gt;0,"SANTANDER",IF(COUNTIF('Códigos Itaú (ref)'!$A$2:$A$44,$C4000)&gt;0,"ITAU",IF(AND(TRIM(UPPER($I4000))="CONTRATUAL",ISNUMBER(SEARCH("INDIVIDUAL",SUBSTITUTE(UPPER($D4000)," ","")))),"PREMIUM FREE",""))))</f>
        <v/>
      </c>
    </row>
    <row r="4001">
      <c r="AC4001">
        <f>IF($C4001="","",IF(COUNTIF('Códigos Santander (ref)'!$A$2:$A$79,$C4001)&gt;0,"SANTANDER",IF(COUNTIF('Códigos Itaú (ref)'!$A$2:$A$44,$C4001)&gt;0,"ITAU",IF(AND(TRIM(UPPER($I4001))="CONTRATUAL",ISNUMBER(SEARCH("INDIVIDUAL",SUBSTITUTE(UPPER($D4001)," ","")))),"PREMIUM FREE",""))))</f>
        <v/>
      </c>
    </row>
    <row r="4002">
      <c r="AC4002">
        <f>IF($C4002="","",IF(COUNTIF('Códigos Santander (ref)'!$A$2:$A$79,$C4002)&gt;0,"SANTANDER",IF(COUNTIF('Códigos Itaú (ref)'!$A$2:$A$44,$C4002)&gt;0,"ITAU",IF(AND(TRIM(UPPER($I4002))="CONTRATUAL",ISNUMBER(SEARCH("INDIVIDUAL",SUBSTITUTE(UPPER($D4002)," ","")))),"PREMIUM FREE",""))))</f>
        <v/>
      </c>
    </row>
    <row r="4003">
      <c r="AC4003">
        <f>IF($C4003="","",IF(COUNTIF('Códigos Santander (ref)'!$A$2:$A$79,$C4003)&gt;0,"SANTANDER",IF(COUNTIF('Códigos Itaú (ref)'!$A$2:$A$44,$C4003)&gt;0,"ITAU",IF(AND(TRIM(UPPER($I4003))="CONTRATUAL",ISNUMBER(SEARCH("INDIVIDUAL",SUBSTITUTE(UPPER($D4003)," ","")))),"PREMIUM FREE",""))))</f>
        <v/>
      </c>
    </row>
    <row r="4004">
      <c r="AC4004">
        <f>IF($C4004="","",IF(COUNTIF('Códigos Santander (ref)'!$A$2:$A$79,$C4004)&gt;0,"SANTANDER",IF(COUNTIF('Códigos Itaú (ref)'!$A$2:$A$44,$C4004)&gt;0,"ITAU",IF(AND(TRIM(UPPER($I4004))="CONTRATUAL",ISNUMBER(SEARCH("INDIVIDUAL",SUBSTITUTE(UPPER($D4004)," ","")))),"PREMIUM FREE",""))))</f>
        <v/>
      </c>
    </row>
    <row r="4005">
      <c r="AC4005">
        <f>IF($C4005="","",IF(COUNTIF('Códigos Santander (ref)'!$A$2:$A$79,$C4005)&gt;0,"SANTANDER",IF(COUNTIF('Códigos Itaú (ref)'!$A$2:$A$44,$C4005)&gt;0,"ITAU",IF(AND(TRIM(UPPER($I4005))="CONTRATUAL",ISNUMBER(SEARCH("INDIVIDUAL",SUBSTITUTE(UPPER($D4005)," ","")))),"PREMIUM FREE",""))))</f>
        <v/>
      </c>
    </row>
    <row r="4006">
      <c r="AC4006">
        <f>IF($C4006="","",IF(COUNTIF('Códigos Santander (ref)'!$A$2:$A$79,$C4006)&gt;0,"SANTANDER",IF(COUNTIF('Códigos Itaú (ref)'!$A$2:$A$44,$C4006)&gt;0,"ITAU",IF(AND(TRIM(UPPER($I4006))="CONTRATUAL",ISNUMBER(SEARCH("INDIVIDUAL",SUBSTITUTE(UPPER($D4006)," ","")))),"PREMIUM FREE",""))))</f>
        <v/>
      </c>
    </row>
    <row r="4007">
      <c r="AC4007">
        <f>IF($C4007="","",IF(COUNTIF('Códigos Santander (ref)'!$A$2:$A$79,$C4007)&gt;0,"SANTANDER",IF(COUNTIF('Códigos Itaú (ref)'!$A$2:$A$44,$C4007)&gt;0,"ITAU",IF(AND(TRIM(UPPER($I4007))="CONTRATUAL",ISNUMBER(SEARCH("INDIVIDUAL",SUBSTITUTE(UPPER($D4007)," ","")))),"PREMIUM FREE",""))))</f>
        <v/>
      </c>
    </row>
    <row r="4008">
      <c r="AC4008">
        <f>IF($C4008="","",IF(COUNTIF('Códigos Santander (ref)'!$A$2:$A$79,$C4008)&gt;0,"SANTANDER",IF(COUNTIF('Códigos Itaú (ref)'!$A$2:$A$44,$C4008)&gt;0,"ITAU",IF(AND(TRIM(UPPER($I4008))="CONTRATUAL",ISNUMBER(SEARCH("INDIVIDUAL",SUBSTITUTE(UPPER($D4008)," ","")))),"PREMIUM FREE",""))))</f>
        <v/>
      </c>
    </row>
    <row r="4009">
      <c r="AC4009">
        <f>IF($C4009="","",IF(COUNTIF('Códigos Santander (ref)'!$A$2:$A$79,$C4009)&gt;0,"SANTANDER",IF(COUNTIF('Códigos Itaú (ref)'!$A$2:$A$44,$C4009)&gt;0,"ITAU",IF(AND(TRIM(UPPER($I4009))="CONTRATUAL",ISNUMBER(SEARCH("INDIVIDUAL",SUBSTITUTE(UPPER($D4009)," ","")))),"PREMIUM FREE",""))))</f>
        <v/>
      </c>
    </row>
    <row r="4010">
      <c r="AC4010">
        <f>IF($C4010="","",IF(COUNTIF('Códigos Santander (ref)'!$A$2:$A$79,$C4010)&gt;0,"SANTANDER",IF(COUNTIF('Códigos Itaú (ref)'!$A$2:$A$44,$C4010)&gt;0,"ITAU",IF(AND(TRIM(UPPER($I4010))="CONTRATUAL",ISNUMBER(SEARCH("INDIVIDUAL",SUBSTITUTE(UPPER($D4010)," ","")))),"PREMIUM FREE",""))))</f>
        <v/>
      </c>
    </row>
    <row r="4011">
      <c r="AC4011">
        <f>IF($C4011="","",IF(COUNTIF('Códigos Santander (ref)'!$A$2:$A$79,$C4011)&gt;0,"SANTANDER",IF(COUNTIF('Códigos Itaú (ref)'!$A$2:$A$44,$C4011)&gt;0,"ITAU",IF(AND(TRIM(UPPER($I4011))="CONTRATUAL",ISNUMBER(SEARCH("INDIVIDUAL",SUBSTITUTE(UPPER($D4011)," ","")))),"PREMIUM FREE",""))))</f>
        <v/>
      </c>
    </row>
    <row r="4012">
      <c r="AC4012">
        <f>IF($C4012="","",IF(COUNTIF('Códigos Santander (ref)'!$A$2:$A$79,$C4012)&gt;0,"SANTANDER",IF(COUNTIF('Códigos Itaú (ref)'!$A$2:$A$44,$C4012)&gt;0,"ITAU",IF(AND(TRIM(UPPER($I4012))="CONTRATUAL",ISNUMBER(SEARCH("INDIVIDUAL",SUBSTITUTE(UPPER($D4012)," ","")))),"PREMIUM FREE",""))))</f>
        <v/>
      </c>
    </row>
    <row r="4013">
      <c r="AC4013">
        <f>IF($C4013="","",IF(COUNTIF('Códigos Santander (ref)'!$A$2:$A$79,$C4013)&gt;0,"SANTANDER",IF(COUNTIF('Códigos Itaú (ref)'!$A$2:$A$44,$C4013)&gt;0,"ITAU",IF(AND(TRIM(UPPER($I4013))="CONTRATUAL",ISNUMBER(SEARCH("INDIVIDUAL",SUBSTITUTE(UPPER($D4013)," ","")))),"PREMIUM FREE",""))))</f>
        <v/>
      </c>
    </row>
    <row r="4014">
      <c r="AC4014">
        <f>IF($C4014="","",IF(COUNTIF('Códigos Santander (ref)'!$A$2:$A$79,$C4014)&gt;0,"SANTANDER",IF(COUNTIF('Códigos Itaú (ref)'!$A$2:$A$44,$C4014)&gt;0,"ITAU",IF(AND(TRIM(UPPER($I4014))="CONTRATUAL",ISNUMBER(SEARCH("INDIVIDUAL",SUBSTITUTE(UPPER($D4014)," ","")))),"PREMIUM FREE",""))))</f>
        <v/>
      </c>
    </row>
    <row r="4015">
      <c r="AC4015">
        <f>IF($C4015="","",IF(COUNTIF('Códigos Santander (ref)'!$A$2:$A$79,$C4015)&gt;0,"SANTANDER",IF(COUNTIF('Códigos Itaú (ref)'!$A$2:$A$44,$C4015)&gt;0,"ITAU",IF(AND(TRIM(UPPER($I4015))="CONTRATUAL",ISNUMBER(SEARCH("INDIVIDUAL",SUBSTITUTE(UPPER($D4015)," ","")))),"PREMIUM FREE",""))))</f>
        <v/>
      </c>
    </row>
    <row r="4016">
      <c r="AC4016">
        <f>IF($C4016="","",IF(COUNTIF('Códigos Santander (ref)'!$A$2:$A$79,$C4016)&gt;0,"SANTANDER",IF(COUNTIF('Códigos Itaú (ref)'!$A$2:$A$44,$C4016)&gt;0,"ITAU",IF(AND(TRIM(UPPER($I4016))="CONTRATUAL",ISNUMBER(SEARCH("INDIVIDUAL",SUBSTITUTE(UPPER($D4016)," ","")))),"PREMIUM FREE",""))))</f>
        <v/>
      </c>
    </row>
    <row r="4017">
      <c r="AC4017">
        <f>IF($C4017="","",IF(COUNTIF('Códigos Santander (ref)'!$A$2:$A$79,$C4017)&gt;0,"SANTANDER",IF(COUNTIF('Códigos Itaú (ref)'!$A$2:$A$44,$C4017)&gt;0,"ITAU",IF(AND(TRIM(UPPER($I4017))="CONTRATUAL",ISNUMBER(SEARCH("INDIVIDUAL",SUBSTITUTE(UPPER($D4017)," ","")))),"PREMIUM FREE",""))))</f>
        <v/>
      </c>
    </row>
    <row r="4018">
      <c r="AC4018">
        <f>IF($C4018="","",IF(COUNTIF('Códigos Santander (ref)'!$A$2:$A$79,$C4018)&gt;0,"SANTANDER",IF(COUNTIF('Códigos Itaú (ref)'!$A$2:$A$44,$C4018)&gt;0,"ITAU",IF(AND(TRIM(UPPER($I4018))="CONTRATUAL",ISNUMBER(SEARCH("INDIVIDUAL",SUBSTITUTE(UPPER($D4018)," ","")))),"PREMIUM FREE",""))))</f>
        <v/>
      </c>
    </row>
    <row r="4019">
      <c r="AC4019">
        <f>IF($C4019="","",IF(COUNTIF('Códigos Santander (ref)'!$A$2:$A$79,$C4019)&gt;0,"SANTANDER",IF(COUNTIF('Códigos Itaú (ref)'!$A$2:$A$44,$C4019)&gt;0,"ITAU",IF(AND(TRIM(UPPER($I4019))="CONTRATUAL",ISNUMBER(SEARCH("INDIVIDUAL",SUBSTITUTE(UPPER($D4019)," ","")))),"PREMIUM FREE",""))))</f>
        <v/>
      </c>
    </row>
    <row r="4020">
      <c r="AC4020">
        <f>IF($C4020="","",IF(COUNTIF('Códigos Santander (ref)'!$A$2:$A$79,$C4020)&gt;0,"SANTANDER",IF(COUNTIF('Códigos Itaú (ref)'!$A$2:$A$44,$C4020)&gt;0,"ITAU",IF(AND(TRIM(UPPER($I4020))="CONTRATUAL",ISNUMBER(SEARCH("INDIVIDUAL",SUBSTITUTE(UPPER($D4020)," ","")))),"PREMIUM FREE",""))))</f>
        <v/>
      </c>
    </row>
    <row r="4021">
      <c r="AC4021">
        <f>IF($C4021="","",IF(COUNTIF('Códigos Santander (ref)'!$A$2:$A$79,$C4021)&gt;0,"SANTANDER",IF(COUNTIF('Códigos Itaú (ref)'!$A$2:$A$44,$C4021)&gt;0,"ITAU",IF(AND(TRIM(UPPER($I4021))="CONTRATUAL",ISNUMBER(SEARCH("INDIVIDUAL",SUBSTITUTE(UPPER($D4021)," ","")))),"PREMIUM FREE",""))))</f>
        <v/>
      </c>
    </row>
    <row r="4022">
      <c r="AC4022">
        <f>IF($C4022="","",IF(COUNTIF('Códigos Santander (ref)'!$A$2:$A$79,$C4022)&gt;0,"SANTANDER",IF(COUNTIF('Códigos Itaú (ref)'!$A$2:$A$44,$C4022)&gt;0,"ITAU",IF(AND(TRIM(UPPER($I4022))="CONTRATUAL",ISNUMBER(SEARCH("INDIVIDUAL",SUBSTITUTE(UPPER($D4022)," ","")))),"PREMIUM FREE",""))))</f>
        <v/>
      </c>
    </row>
    <row r="4023">
      <c r="AC4023">
        <f>IF($C4023="","",IF(COUNTIF('Códigos Santander (ref)'!$A$2:$A$79,$C4023)&gt;0,"SANTANDER",IF(COUNTIF('Códigos Itaú (ref)'!$A$2:$A$44,$C4023)&gt;0,"ITAU",IF(AND(TRIM(UPPER($I4023))="CONTRATUAL",ISNUMBER(SEARCH("INDIVIDUAL",SUBSTITUTE(UPPER($D4023)," ","")))),"PREMIUM FREE",""))))</f>
        <v/>
      </c>
    </row>
    <row r="4024">
      <c r="AC4024">
        <f>IF($C4024="","",IF(COUNTIF('Códigos Santander (ref)'!$A$2:$A$79,$C4024)&gt;0,"SANTANDER",IF(COUNTIF('Códigos Itaú (ref)'!$A$2:$A$44,$C4024)&gt;0,"ITAU",IF(AND(TRIM(UPPER($I4024))="CONTRATUAL",ISNUMBER(SEARCH("INDIVIDUAL",SUBSTITUTE(UPPER($D4024)," ","")))),"PREMIUM FREE",""))))</f>
        <v/>
      </c>
    </row>
    <row r="4025">
      <c r="AC4025">
        <f>IF($C4025="","",IF(COUNTIF('Códigos Santander (ref)'!$A$2:$A$79,$C4025)&gt;0,"SANTANDER",IF(COUNTIF('Códigos Itaú (ref)'!$A$2:$A$44,$C4025)&gt;0,"ITAU",IF(AND(TRIM(UPPER($I4025))="CONTRATUAL",ISNUMBER(SEARCH("INDIVIDUAL",SUBSTITUTE(UPPER($D4025)," ","")))),"PREMIUM FREE",""))))</f>
        <v/>
      </c>
    </row>
    <row r="4026">
      <c r="AC4026">
        <f>IF($C4026="","",IF(COUNTIF('Códigos Santander (ref)'!$A$2:$A$79,$C4026)&gt;0,"SANTANDER",IF(COUNTIF('Códigos Itaú (ref)'!$A$2:$A$44,$C4026)&gt;0,"ITAU",IF(AND(TRIM(UPPER($I4026))="CONTRATUAL",ISNUMBER(SEARCH("INDIVIDUAL",SUBSTITUTE(UPPER($D4026)," ","")))),"PREMIUM FREE",""))))</f>
        <v/>
      </c>
    </row>
    <row r="4027">
      <c r="AC4027">
        <f>IF($C4027="","",IF(COUNTIF('Códigos Santander (ref)'!$A$2:$A$79,$C4027)&gt;0,"SANTANDER",IF(COUNTIF('Códigos Itaú (ref)'!$A$2:$A$44,$C4027)&gt;0,"ITAU",IF(AND(TRIM(UPPER($I4027))="CONTRATUAL",ISNUMBER(SEARCH("INDIVIDUAL",SUBSTITUTE(UPPER($D4027)," ","")))),"PREMIUM FREE",""))))</f>
        <v/>
      </c>
    </row>
    <row r="4028">
      <c r="AC4028">
        <f>IF($C4028="","",IF(COUNTIF('Códigos Santander (ref)'!$A$2:$A$79,$C4028)&gt;0,"SANTANDER",IF(COUNTIF('Códigos Itaú (ref)'!$A$2:$A$44,$C4028)&gt;0,"ITAU",IF(AND(TRIM(UPPER($I4028))="CONTRATUAL",ISNUMBER(SEARCH("INDIVIDUAL",SUBSTITUTE(UPPER($D4028)," ","")))),"PREMIUM FREE",""))))</f>
        <v/>
      </c>
    </row>
    <row r="4029">
      <c r="AC4029">
        <f>IF($C4029="","",IF(COUNTIF('Códigos Santander (ref)'!$A$2:$A$79,$C4029)&gt;0,"SANTANDER",IF(COUNTIF('Códigos Itaú (ref)'!$A$2:$A$44,$C4029)&gt;0,"ITAU",IF(AND(TRIM(UPPER($I4029))="CONTRATUAL",ISNUMBER(SEARCH("INDIVIDUAL",SUBSTITUTE(UPPER($D4029)," ","")))),"PREMIUM FREE",""))))</f>
        <v/>
      </c>
    </row>
    <row r="4030">
      <c r="AC4030">
        <f>IF($C4030="","",IF(COUNTIF('Códigos Santander (ref)'!$A$2:$A$79,$C4030)&gt;0,"SANTANDER",IF(COUNTIF('Códigos Itaú (ref)'!$A$2:$A$44,$C4030)&gt;0,"ITAU",IF(AND(TRIM(UPPER($I4030))="CONTRATUAL",ISNUMBER(SEARCH("INDIVIDUAL",SUBSTITUTE(UPPER($D4030)," ","")))),"PREMIUM FREE",""))))</f>
        <v/>
      </c>
    </row>
    <row r="4031">
      <c r="AC4031">
        <f>IF($C4031="","",IF(COUNTIF('Códigos Santander (ref)'!$A$2:$A$79,$C4031)&gt;0,"SANTANDER",IF(COUNTIF('Códigos Itaú (ref)'!$A$2:$A$44,$C4031)&gt;0,"ITAU",IF(AND(TRIM(UPPER($I4031))="CONTRATUAL",ISNUMBER(SEARCH("INDIVIDUAL",SUBSTITUTE(UPPER($D4031)," ","")))),"PREMIUM FREE",""))))</f>
        <v/>
      </c>
    </row>
    <row r="4032">
      <c r="AC4032">
        <f>IF($C4032="","",IF(COUNTIF('Códigos Santander (ref)'!$A$2:$A$79,$C4032)&gt;0,"SANTANDER",IF(COUNTIF('Códigos Itaú (ref)'!$A$2:$A$44,$C4032)&gt;0,"ITAU",IF(AND(TRIM(UPPER($I4032))="CONTRATUAL",ISNUMBER(SEARCH("INDIVIDUAL",SUBSTITUTE(UPPER($D4032)," ","")))),"PREMIUM FREE",""))))</f>
        <v/>
      </c>
    </row>
    <row r="4033">
      <c r="AC4033">
        <f>IF($C4033="","",IF(COUNTIF('Códigos Santander (ref)'!$A$2:$A$79,$C4033)&gt;0,"SANTANDER",IF(COUNTIF('Códigos Itaú (ref)'!$A$2:$A$44,$C4033)&gt;0,"ITAU",IF(AND(TRIM(UPPER($I4033))="CONTRATUAL",ISNUMBER(SEARCH("INDIVIDUAL",SUBSTITUTE(UPPER($D4033)," ","")))),"PREMIUM FREE",""))))</f>
        <v/>
      </c>
    </row>
    <row r="4034">
      <c r="AC4034">
        <f>IF($C4034="","",IF(COUNTIF('Códigos Santander (ref)'!$A$2:$A$79,$C4034)&gt;0,"SANTANDER",IF(COUNTIF('Códigos Itaú (ref)'!$A$2:$A$44,$C4034)&gt;0,"ITAU",IF(AND(TRIM(UPPER($I4034))="CONTRATUAL",ISNUMBER(SEARCH("INDIVIDUAL",SUBSTITUTE(UPPER($D4034)," ","")))),"PREMIUM FREE",""))))</f>
        <v/>
      </c>
    </row>
    <row r="4035">
      <c r="AC4035">
        <f>IF($C4035="","",IF(COUNTIF('Códigos Santander (ref)'!$A$2:$A$79,$C4035)&gt;0,"SANTANDER",IF(COUNTIF('Códigos Itaú (ref)'!$A$2:$A$44,$C4035)&gt;0,"ITAU",IF(AND(TRIM(UPPER($I4035))="CONTRATUAL",ISNUMBER(SEARCH("INDIVIDUAL",SUBSTITUTE(UPPER($D4035)," ","")))),"PREMIUM FREE",""))))</f>
        <v/>
      </c>
    </row>
    <row r="4036">
      <c r="AC4036">
        <f>IF($C4036="","",IF(COUNTIF('Códigos Santander (ref)'!$A$2:$A$79,$C4036)&gt;0,"SANTANDER",IF(COUNTIF('Códigos Itaú (ref)'!$A$2:$A$44,$C4036)&gt;0,"ITAU",IF(AND(TRIM(UPPER($I4036))="CONTRATUAL",ISNUMBER(SEARCH("INDIVIDUAL",SUBSTITUTE(UPPER($D4036)," ","")))),"PREMIUM FREE",""))))</f>
        <v/>
      </c>
    </row>
    <row r="4037">
      <c r="AC4037">
        <f>IF($C4037="","",IF(COUNTIF('Códigos Santander (ref)'!$A$2:$A$79,$C4037)&gt;0,"SANTANDER",IF(COUNTIF('Códigos Itaú (ref)'!$A$2:$A$44,$C4037)&gt;0,"ITAU",IF(AND(TRIM(UPPER($I4037))="CONTRATUAL",ISNUMBER(SEARCH("INDIVIDUAL",SUBSTITUTE(UPPER($D4037)," ","")))),"PREMIUM FREE",""))))</f>
        <v/>
      </c>
    </row>
    <row r="4038">
      <c r="AC4038">
        <f>IF($C4038="","",IF(COUNTIF('Códigos Santander (ref)'!$A$2:$A$79,$C4038)&gt;0,"SANTANDER",IF(COUNTIF('Códigos Itaú (ref)'!$A$2:$A$44,$C4038)&gt;0,"ITAU",IF(AND(TRIM(UPPER($I4038))="CONTRATUAL",ISNUMBER(SEARCH("INDIVIDUAL",SUBSTITUTE(UPPER($D4038)," ","")))),"PREMIUM FREE",""))))</f>
        <v/>
      </c>
    </row>
    <row r="4039">
      <c r="AC4039">
        <f>IF($C4039="","",IF(COUNTIF('Códigos Santander (ref)'!$A$2:$A$79,$C4039)&gt;0,"SANTANDER",IF(COUNTIF('Códigos Itaú (ref)'!$A$2:$A$44,$C4039)&gt;0,"ITAU",IF(AND(TRIM(UPPER($I4039))="CONTRATUAL",ISNUMBER(SEARCH("INDIVIDUAL",SUBSTITUTE(UPPER($D4039)," ","")))),"PREMIUM FREE",""))))</f>
        <v/>
      </c>
    </row>
    <row r="4040">
      <c r="AC4040">
        <f>IF($C4040="","",IF(COUNTIF('Códigos Santander (ref)'!$A$2:$A$79,$C4040)&gt;0,"SANTANDER",IF(COUNTIF('Códigos Itaú (ref)'!$A$2:$A$44,$C4040)&gt;0,"ITAU",IF(AND(TRIM(UPPER($I4040))="CONTRATUAL",ISNUMBER(SEARCH("INDIVIDUAL",SUBSTITUTE(UPPER($D4040)," ","")))),"PREMIUM FREE",""))))</f>
        <v/>
      </c>
    </row>
    <row r="4041">
      <c r="AC4041">
        <f>IF($C4041="","",IF(COUNTIF('Códigos Santander (ref)'!$A$2:$A$79,$C4041)&gt;0,"SANTANDER",IF(COUNTIF('Códigos Itaú (ref)'!$A$2:$A$44,$C4041)&gt;0,"ITAU",IF(AND(TRIM(UPPER($I4041))="CONTRATUAL",ISNUMBER(SEARCH("INDIVIDUAL",SUBSTITUTE(UPPER($D4041)," ","")))),"PREMIUM FREE",""))))</f>
        <v/>
      </c>
    </row>
    <row r="4042">
      <c r="AC4042">
        <f>IF($C4042="","",IF(COUNTIF('Códigos Santander (ref)'!$A$2:$A$79,$C4042)&gt;0,"SANTANDER",IF(COUNTIF('Códigos Itaú (ref)'!$A$2:$A$44,$C4042)&gt;0,"ITAU",IF(AND(TRIM(UPPER($I4042))="CONTRATUAL",ISNUMBER(SEARCH("INDIVIDUAL",SUBSTITUTE(UPPER($D4042)," ","")))),"PREMIUM FREE",""))))</f>
        <v/>
      </c>
    </row>
    <row r="4043">
      <c r="AC4043">
        <f>IF($C4043="","",IF(COUNTIF('Códigos Santander (ref)'!$A$2:$A$79,$C4043)&gt;0,"SANTANDER",IF(COUNTIF('Códigos Itaú (ref)'!$A$2:$A$44,$C4043)&gt;0,"ITAU",IF(AND(TRIM(UPPER($I4043))="CONTRATUAL",ISNUMBER(SEARCH("INDIVIDUAL",SUBSTITUTE(UPPER($D4043)," ","")))),"PREMIUM FREE",""))))</f>
        <v/>
      </c>
    </row>
    <row r="4044">
      <c r="AC4044">
        <f>IF($C4044="","",IF(COUNTIF('Códigos Santander (ref)'!$A$2:$A$79,$C4044)&gt;0,"SANTANDER",IF(COUNTIF('Códigos Itaú (ref)'!$A$2:$A$44,$C4044)&gt;0,"ITAU",IF(AND(TRIM(UPPER($I4044))="CONTRATUAL",ISNUMBER(SEARCH("INDIVIDUAL",SUBSTITUTE(UPPER($D4044)," ","")))),"PREMIUM FREE",""))))</f>
        <v/>
      </c>
    </row>
    <row r="4045">
      <c r="AC4045">
        <f>IF($C4045="","",IF(COUNTIF('Códigos Santander (ref)'!$A$2:$A$79,$C4045)&gt;0,"SANTANDER",IF(COUNTIF('Códigos Itaú (ref)'!$A$2:$A$44,$C4045)&gt;0,"ITAU",IF(AND(TRIM(UPPER($I4045))="CONTRATUAL",ISNUMBER(SEARCH("INDIVIDUAL",SUBSTITUTE(UPPER($D4045)," ","")))),"PREMIUM FREE",""))))</f>
        <v/>
      </c>
    </row>
    <row r="4046">
      <c r="AC4046">
        <f>IF($C4046="","",IF(COUNTIF('Códigos Santander (ref)'!$A$2:$A$79,$C4046)&gt;0,"SANTANDER",IF(COUNTIF('Códigos Itaú (ref)'!$A$2:$A$44,$C4046)&gt;0,"ITAU",IF(AND(TRIM(UPPER($I4046))="CONTRATUAL",ISNUMBER(SEARCH("INDIVIDUAL",SUBSTITUTE(UPPER($D4046)," ","")))),"PREMIUM FREE",""))))</f>
        <v/>
      </c>
    </row>
    <row r="4047">
      <c r="AC4047">
        <f>IF($C4047="","",IF(COUNTIF('Códigos Santander (ref)'!$A$2:$A$79,$C4047)&gt;0,"SANTANDER",IF(COUNTIF('Códigos Itaú (ref)'!$A$2:$A$44,$C4047)&gt;0,"ITAU",IF(AND(TRIM(UPPER($I4047))="CONTRATUAL",ISNUMBER(SEARCH("INDIVIDUAL",SUBSTITUTE(UPPER($D4047)," ","")))),"PREMIUM FREE",""))))</f>
        <v/>
      </c>
    </row>
    <row r="4048">
      <c r="AC4048">
        <f>IF($C4048="","",IF(COUNTIF('Códigos Santander (ref)'!$A$2:$A$79,$C4048)&gt;0,"SANTANDER",IF(COUNTIF('Códigos Itaú (ref)'!$A$2:$A$44,$C4048)&gt;0,"ITAU",IF(AND(TRIM(UPPER($I4048))="CONTRATUAL",ISNUMBER(SEARCH("INDIVIDUAL",SUBSTITUTE(UPPER($D4048)," ","")))),"PREMIUM FREE",""))))</f>
        <v/>
      </c>
    </row>
    <row r="4049">
      <c r="AC4049">
        <f>IF($C4049="","",IF(COUNTIF('Códigos Santander (ref)'!$A$2:$A$79,$C4049)&gt;0,"SANTANDER",IF(COUNTIF('Códigos Itaú (ref)'!$A$2:$A$44,$C4049)&gt;0,"ITAU",IF(AND(TRIM(UPPER($I4049))="CONTRATUAL",ISNUMBER(SEARCH("INDIVIDUAL",SUBSTITUTE(UPPER($D4049)," ","")))),"PREMIUM FREE",""))))</f>
        <v/>
      </c>
    </row>
    <row r="4050">
      <c r="AC4050">
        <f>IF($C4050="","",IF(COUNTIF('Códigos Santander (ref)'!$A$2:$A$79,$C4050)&gt;0,"SANTANDER",IF(COUNTIF('Códigos Itaú (ref)'!$A$2:$A$44,$C4050)&gt;0,"ITAU",IF(AND(TRIM(UPPER($I4050))="CONTRATUAL",ISNUMBER(SEARCH("INDIVIDUAL",SUBSTITUTE(UPPER($D4050)," ","")))),"PREMIUM FREE",""))))</f>
        <v/>
      </c>
    </row>
    <row r="4051">
      <c r="AC4051">
        <f>IF($C4051="","",IF(COUNTIF('Códigos Santander (ref)'!$A$2:$A$79,$C4051)&gt;0,"SANTANDER",IF(COUNTIF('Códigos Itaú (ref)'!$A$2:$A$44,$C4051)&gt;0,"ITAU",IF(AND(TRIM(UPPER($I4051))="CONTRATUAL",ISNUMBER(SEARCH("INDIVIDUAL",SUBSTITUTE(UPPER($D4051)," ","")))),"PREMIUM FREE",""))))</f>
        <v/>
      </c>
    </row>
    <row r="4052">
      <c r="AC4052">
        <f>IF($C4052="","",IF(COUNTIF('Códigos Santander (ref)'!$A$2:$A$79,$C4052)&gt;0,"SANTANDER",IF(COUNTIF('Códigos Itaú (ref)'!$A$2:$A$44,$C4052)&gt;0,"ITAU",IF(AND(TRIM(UPPER($I4052))="CONTRATUAL",ISNUMBER(SEARCH("INDIVIDUAL",SUBSTITUTE(UPPER($D4052)," ","")))),"PREMIUM FREE",""))))</f>
        <v/>
      </c>
    </row>
    <row r="4053">
      <c r="AC4053">
        <f>IF($C4053="","",IF(COUNTIF('Códigos Santander (ref)'!$A$2:$A$79,$C4053)&gt;0,"SANTANDER",IF(COUNTIF('Códigos Itaú (ref)'!$A$2:$A$44,$C4053)&gt;0,"ITAU",IF(AND(TRIM(UPPER($I4053))="CONTRATUAL",ISNUMBER(SEARCH("INDIVIDUAL",SUBSTITUTE(UPPER($D4053)," ","")))),"PREMIUM FREE",""))))</f>
        <v/>
      </c>
    </row>
    <row r="4054">
      <c r="AC4054">
        <f>IF($C4054="","",IF(COUNTIF('Códigos Santander (ref)'!$A$2:$A$79,$C4054)&gt;0,"SANTANDER",IF(COUNTIF('Códigos Itaú (ref)'!$A$2:$A$44,$C4054)&gt;0,"ITAU",IF(AND(TRIM(UPPER($I4054))="CONTRATUAL",ISNUMBER(SEARCH("INDIVIDUAL",SUBSTITUTE(UPPER($D4054)," ","")))),"PREMIUM FREE",""))))</f>
        <v/>
      </c>
    </row>
    <row r="4055">
      <c r="AC4055">
        <f>IF($C4055="","",IF(COUNTIF('Códigos Santander (ref)'!$A$2:$A$79,$C4055)&gt;0,"SANTANDER",IF(COUNTIF('Códigos Itaú (ref)'!$A$2:$A$44,$C4055)&gt;0,"ITAU",IF(AND(TRIM(UPPER($I4055))="CONTRATUAL",ISNUMBER(SEARCH("INDIVIDUAL",SUBSTITUTE(UPPER($D4055)," ","")))),"PREMIUM FREE",""))))</f>
        <v/>
      </c>
    </row>
    <row r="4056">
      <c r="AC4056">
        <f>IF($C4056="","",IF(COUNTIF('Códigos Santander (ref)'!$A$2:$A$79,$C4056)&gt;0,"SANTANDER",IF(COUNTIF('Códigos Itaú (ref)'!$A$2:$A$44,$C4056)&gt;0,"ITAU",IF(AND(TRIM(UPPER($I4056))="CONTRATUAL",ISNUMBER(SEARCH("INDIVIDUAL",SUBSTITUTE(UPPER($D4056)," ","")))),"PREMIUM FREE",""))))</f>
        <v/>
      </c>
    </row>
    <row r="4057">
      <c r="AC4057">
        <f>IF($C4057="","",IF(COUNTIF('Códigos Santander (ref)'!$A$2:$A$79,$C4057)&gt;0,"SANTANDER",IF(COUNTIF('Códigos Itaú (ref)'!$A$2:$A$44,$C4057)&gt;0,"ITAU",IF(AND(TRIM(UPPER($I4057))="CONTRATUAL",ISNUMBER(SEARCH("INDIVIDUAL",SUBSTITUTE(UPPER($D4057)," ","")))),"PREMIUM FREE",""))))</f>
        <v/>
      </c>
    </row>
    <row r="4058">
      <c r="AC4058">
        <f>IF($C4058="","",IF(COUNTIF('Códigos Santander (ref)'!$A$2:$A$79,$C4058)&gt;0,"SANTANDER",IF(COUNTIF('Códigos Itaú (ref)'!$A$2:$A$44,$C4058)&gt;0,"ITAU",IF(AND(TRIM(UPPER($I4058))="CONTRATUAL",ISNUMBER(SEARCH("INDIVIDUAL",SUBSTITUTE(UPPER($D4058)," ","")))),"PREMIUM FREE",""))))</f>
        <v/>
      </c>
    </row>
    <row r="4059">
      <c r="AC4059">
        <f>IF($C4059="","",IF(COUNTIF('Códigos Santander (ref)'!$A$2:$A$79,$C4059)&gt;0,"SANTANDER",IF(COUNTIF('Códigos Itaú (ref)'!$A$2:$A$44,$C4059)&gt;0,"ITAU",IF(AND(TRIM(UPPER($I4059))="CONTRATUAL",ISNUMBER(SEARCH("INDIVIDUAL",SUBSTITUTE(UPPER($D4059)," ","")))),"PREMIUM FREE",""))))</f>
        <v/>
      </c>
    </row>
    <row r="4060">
      <c r="AC4060">
        <f>IF($C4060="","",IF(COUNTIF('Códigos Santander (ref)'!$A$2:$A$79,$C4060)&gt;0,"SANTANDER",IF(COUNTIF('Códigos Itaú (ref)'!$A$2:$A$44,$C4060)&gt;0,"ITAU",IF(AND(TRIM(UPPER($I4060))="CONTRATUAL",ISNUMBER(SEARCH("INDIVIDUAL",SUBSTITUTE(UPPER($D4060)," ","")))),"PREMIUM FREE",""))))</f>
        <v/>
      </c>
    </row>
    <row r="4061">
      <c r="AC4061">
        <f>IF($C4061="","",IF(COUNTIF('Códigos Santander (ref)'!$A$2:$A$79,$C4061)&gt;0,"SANTANDER",IF(COUNTIF('Códigos Itaú (ref)'!$A$2:$A$44,$C4061)&gt;0,"ITAU",IF(AND(TRIM(UPPER($I4061))="CONTRATUAL",ISNUMBER(SEARCH("INDIVIDUAL",SUBSTITUTE(UPPER($D4061)," ","")))),"PREMIUM FREE",""))))</f>
        <v/>
      </c>
    </row>
    <row r="4062">
      <c r="AC4062">
        <f>IF($C4062="","",IF(COUNTIF('Códigos Santander (ref)'!$A$2:$A$79,$C4062)&gt;0,"SANTANDER",IF(COUNTIF('Códigos Itaú (ref)'!$A$2:$A$44,$C4062)&gt;0,"ITAU",IF(AND(TRIM(UPPER($I4062))="CONTRATUAL",ISNUMBER(SEARCH("INDIVIDUAL",SUBSTITUTE(UPPER($D4062)," ","")))),"PREMIUM FREE",""))))</f>
        <v/>
      </c>
    </row>
    <row r="4063">
      <c r="AC4063">
        <f>IF($C4063="","",IF(COUNTIF('Códigos Santander (ref)'!$A$2:$A$79,$C4063)&gt;0,"SANTANDER",IF(COUNTIF('Códigos Itaú (ref)'!$A$2:$A$44,$C4063)&gt;0,"ITAU",IF(AND(TRIM(UPPER($I4063))="CONTRATUAL",ISNUMBER(SEARCH("INDIVIDUAL",SUBSTITUTE(UPPER($D4063)," ","")))),"PREMIUM FREE",""))))</f>
        <v/>
      </c>
    </row>
    <row r="4064">
      <c r="AC4064">
        <f>IF($C4064="","",IF(COUNTIF('Códigos Santander (ref)'!$A$2:$A$79,$C4064)&gt;0,"SANTANDER",IF(COUNTIF('Códigos Itaú (ref)'!$A$2:$A$44,$C4064)&gt;0,"ITAU",IF(AND(TRIM(UPPER($I4064))="CONTRATUAL",ISNUMBER(SEARCH("INDIVIDUAL",SUBSTITUTE(UPPER($D4064)," ","")))),"PREMIUM FREE",""))))</f>
        <v/>
      </c>
    </row>
    <row r="4065">
      <c r="AC4065">
        <f>IF($C4065="","",IF(COUNTIF('Códigos Santander (ref)'!$A$2:$A$79,$C4065)&gt;0,"SANTANDER",IF(COUNTIF('Códigos Itaú (ref)'!$A$2:$A$44,$C4065)&gt;0,"ITAU",IF(AND(TRIM(UPPER($I4065))="CONTRATUAL",ISNUMBER(SEARCH("INDIVIDUAL",SUBSTITUTE(UPPER($D4065)," ","")))),"PREMIUM FREE",""))))</f>
        <v/>
      </c>
    </row>
    <row r="4066">
      <c r="AC4066">
        <f>IF($C4066="","",IF(COUNTIF('Códigos Santander (ref)'!$A$2:$A$79,$C4066)&gt;0,"SANTANDER",IF(COUNTIF('Códigos Itaú (ref)'!$A$2:$A$44,$C4066)&gt;0,"ITAU",IF(AND(TRIM(UPPER($I4066))="CONTRATUAL",ISNUMBER(SEARCH("INDIVIDUAL",SUBSTITUTE(UPPER($D4066)," ","")))),"PREMIUM FREE",""))))</f>
        <v/>
      </c>
    </row>
    <row r="4067">
      <c r="AC4067">
        <f>IF($C4067="","",IF(COUNTIF('Códigos Santander (ref)'!$A$2:$A$79,$C4067)&gt;0,"SANTANDER",IF(COUNTIF('Códigos Itaú (ref)'!$A$2:$A$44,$C4067)&gt;0,"ITAU",IF(AND(TRIM(UPPER($I4067))="CONTRATUAL",ISNUMBER(SEARCH("INDIVIDUAL",SUBSTITUTE(UPPER($D4067)," ","")))),"PREMIUM FREE",""))))</f>
        <v/>
      </c>
    </row>
    <row r="4068">
      <c r="AC4068">
        <f>IF($C4068="","",IF(COUNTIF('Códigos Santander (ref)'!$A$2:$A$79,$C4068)&gt;0,"SANTANDER",IF(COUNTIF('Códigos Itaú (ref)'!$A$2:$A$44,$C4068)&gt;0,"ITAU",IF(AND(TRIM(UPPER($I4068))="CONTRATUAL",ISNUMBER(SEARCH("INDIVIDUAL",SUBSTITUTE(UPPER($D4068)," ","")))),"PREMIUM FREE",""))))</f>
        <v/>
      </c>
    </row>
    <row r="4069">
      <c r="AC4069">
        <f>IF($C4069="","",IF(COUNTIF('Códigos Santander (ref)'!$A$2:$A$79,$C4069)&gt;0,"SANTANDER",IF(COUNTIF('Códigos Itaú (ref)'!$A$2:$A$44,$C4069)&gt;0,"ITAU",IF(AND(TRIM(UPPER($I4069))="CONTRATUAL",ISNUMBER(SEARCH("INDIVIDUAL",SUBSTITUTE(UPPER($D4069)," ","")))),"PREMIUM FREE",""))))</f>
        <v/>
      </c>
    </row>
    <row r="4070">
      <c r="AC4070">
        <f>IF($C4070="","",IF(COUNTIF('Códigos Santander (ref)'!$A$2:$A$79,$C4070)&gt;0,"SANTANDER",IF(COUNTIF('Códigos Itaú (ref)'!$A$2:$A$44,$C4070)&gt;0,"ITAU",IF(AND(TRIM(UPPER($I4070))="CONTRATUAL",ISNUMBER(SEARCH("INDIVIDUAL",SUBSTITUTE(UPPER($D4070)," ","")))),"PREMIUM FREE",""))))</f>
        <v/>
      </c>
    </row>
    <row r="4071">
      <c r="AC4071">
        <f>IF($C4071="","",IF(COUNTIF('Códigos Santander (ref)'!$A$2:$A$79,$C4071)&gt;0,"SANTANDER",IF(COUNTIF('Códigos Itaú (ref)'!$A$2:$A$44,$C4071)&gt;0,"ITAU",IF(AND(TRIM(UPPER($I4071))="CONTRATUAL",ISNUMBER(SEARCH("INDIVIDUAL",SUBSTITUTE(UPPER($D4071)," ","")))),"PREMIUM FREE",""))))</f>
        <v/>
      </c>
    </row>
    <row r="4072">
      <c r="AC4072">
        <f>IF($C4072="","",IF(COUNTIF('Códigos Santander (ref)'!$A$2:$A$79,$C4072)&gt;0,"SANTANDER",IF(COUNTIF('Códigos Itaú (ref)'!$A$2:$A$44,$C4072)&gt;0,"ITAU",IF(AND(TRIM(UPPER($I4072))="CONTRATUAL",ISNUMBER(SEARCH("INDIVIDUAL",SUBSTITUTE(UPPER($D4072)," ","")))),"PREMIUM FREE",""))))</f>
        <v/>
      </c>
    </row>
    <row r="4073">
      <c r="AC4073">
        <f>IF($C4073="","",IF(COUNTIF('Códigos Santander (ref)'!$A$2:$A$79,$C4073)&gt;0,"SANTANDER",IF(COUNTIF('Códigos Itaú (ref)'!$A$2:$A$44,$C4073)&gt;0,"ITAU",IF(AND(TRIM(UPPER($I4073))="CONTRATUAL",ISNUMBER(SEARCH("INDIVIDUAL",SUBSTITUTE(UPPER($D4073)," ","")))),"PREMIUM FREE",""))))</f>
        <v/>
      </c>
    </row>
    <row r="4074">
      <c r="AC4074">
        <f>IF($C4074="","",IF(COUNTIF('Códigos Santander (ref)'!$A$2:$A$79,$C4074)&gt;0,"SANTANDER",IF(COUNTIF('Códigos Itaú (ref)'!$A$2:$A$44,$C4074)&gt;0,"ITAU",IF(AND(TRIM(UPPER($I4074))="CONTRATUAL",ISNUMBER(SEARCH("INDIVIDUAL",SUBSTITUTE(UPPER($D4074)," ","")))),"PREMIUM FREE",""))))</f>
        <v/>
      </c>
    </row>
    <row r="4075">
      <c r="AC4075">
        <f>IF($C4075="","",IF(COUNTIF('Códigos Santander (ref)'!$A$2:$A$79,$C4075)&gt;0,"SANTANDER",IF(COUNTIF('Códigos Itaú (ref)'!$A$2:$A$44,$C4075)&gt;0,"ITAU",IF(AND(TRIM(UPPER($I4075))="CONTRATUAL",ISNUMBER(SEARCH("INDIVIDUAL",SUBSTITUTE(UPPER($D4075)," ","")))),"PREMIUM FREE",""))))</f>
        <v/>
      </c>
    </row>
    <row r="4076">
      <c r="AC4076">
        <f>IF($C4076="","",IF(COUNTIF('Códigos Santander (ref)'!$A$2:$A$79,$C4076)&gt;0,"SANTANDER",IF(COUNTIF('Códigos Itaú (ref)'!$A$2:$A$44,$C4076)&gt;0,"ITAU",IF(AND(TRIM(UPPER($I4076))="CONTRATUAL",ISNUMBER(SEARCH("INDIVIDUAL",SUBSTITUTE(UPPER($D4076)," ","")))),"PREMIUM FREE",""))))</f>
        <v/>
      </c>
    </row>
    <row r="4077">
      <c r="AC4077">
        <f>IF($C4077="","",IF(COUNTIF('Códigos Santander (ref)'!$A$2:$A$79,$C4077)&gt;0,"SANTANDER",IF(COUNTIF('Códigos Itaú (ref)'!$A$2:$A$44,$C4077)&gt;0,"ITAU",IF(AND(TRIM(UPPER($I4077))="CONTRATUAL",ISNUMBER(SEARCH("INDIVIDUAL",SUBSTITUTE(UPPER($D4077)," ","")))),"PREMIUM FREE",""))))</f>
        <v/>
      </c>
    </row>
    <row r="4078">
      <c r="AC4078">
        <f>IF($C4078="","",IF(COUNTIF('Códigos Santander (ref)'!$A$2:$A$79,$C4078)&gt;0,"SANTANDER",IF(COUNTIF('Códigos Itaú (ref)'!$A$2:$A$44,$C4078)&gt;0,"ITAU",IF(AND(TRIM(UPPER($I4078))="CONTRATUAL",ISNUMBER(SEARCH("INDIVIDUAL",SUBSTITUTE(UPPER($D4078)," ","")))),"PREMIUM FREE",""))))</f>
        <v/>
      </c>
    </row>
    <row r="4079">
      <c r="AC4079">
        <f>IF($C4079="","",IF(COUNTIF('Códigos Santander (ref)'!$A$2:$A$79,$C4079)&gt;0,"SANTANDER",IF(COUNTIF('Códigos Itaú (ref)'!$A$2:$A$44,$C4079)&gt;0,"ITAU",IF(AND(TRIM(UPPER($I4079))="CONTRATUAL",ISNUMBER(SEARCH("INDIVIDUAL",SUBSTITUTE(UPPER($D4079)," ","")))),"PREMIUM FREE",""))))</f>
        <v/>
      </c>
    </row>
    <row r="4080">
      <c r="AC4080">
        <f>IF($C4080="","",IF(COUNTIF('Códigos Santander (ref)'!$A$2:$A$79,$C4080)&gt;0,"SANTANDER",IF(COUNTIF('Códigos Itaú (ref)'!$A$2:$A$44,$C4080)&gt;0,"ITAU",IF(AND(TRIM(UPPER($I4080))="CONTRATUAL",ISNUMBER(SEARCH("INDIVIDUAL",SUBSTITUTE(UPPER($D4080)," ","")))),"PREMIUM FREE",""))))</f>
        <v/>
      </c>
    </row>
    <row r="4081">
      <c r="AC4081">
        <f>IF($C4081="","",IF(COUNTIF('Códigos Santander (ref)'!$A$2:$A$79,$C4081)&gt;0,"SANTANDER",IF(COUNTIF('Códigos Itaú (ref)'!$A$2:$A$44,$C4081)&gt;0,"ITAU",IF(AND(TRIM(UPPER($I4081))="CONTRATUAL",ISNUMBER(SEARCH("INDIVIDUAL",SUBSTITUTE(UPPER($D4081)," ","")))),"PREMIUM FREE",""))))</f>
        <v/>
      </c>
    </row>
    <row r="4082">
      <c r="AC4082">
        <f>IF($C4082="","",IF(COUNTIF('Códigos Santander (ref)'!$A$2:$A$79,$C4082)&gt;0,"SANTANDER",IF(COUNTIF('Códigos Itaú (ref)'!$A$2:$A$44,$C4082)&gt;0,"ITAU",IF(AND(TRIM(UPPER($I4082))="CONTRATUAL",ISNUMBER(SEARCH("INDIVIDUAL",SUBSTITUTE(UPPER($D4082)," ","")))),"PREMIUM FREE",""))))</f>
        <v/>
      </c>
    </row>
    <row r="4083">
      <c r="AC4083">
        <f>IF($C4083="","",IF(COUNTIF('Códigos Santander (ref)'!$A$2:$A$79,$C4083)&gt;0,"SANTANDER",IF(COUNTIF('Códigos Itaú (ref)'!$A$2:$A$44,$C4083)&gt;0,"ITAU",IF(AND(TRIM(UPPER($I4083))="CONTRATUAL",ISNUMBER(SEARCH("INDIVIDUAL",SUBSTITUTE(UPPER($D4083)," ","")))),"PREMIUM FREE",""))))</f>
        <v/>
      </c>
    </row>
    <row r="4084">
      <c r="AC4084">
        <f>IF($C4084="","",IF(COUNTIF('Códigos Santander (ref)'!$A$2:$A$79,$C4084)&gt;0,"SANTANDER",IF(COUNTIF('Códigos Itaú (ref)'!$A$2:$A$44,$C4084)&gt;0,"ITAU",IF(AND(TRIM(UPPER($I4084))="CONTRATUAL",ISNUMBER(SEARCH("INDIVIDUAL",SUBSTITUTE(UPPER($D4084)," ","")))),"PREMIUM FREE",""))))</f>
        <v/>
      </c>
    </row>
    <row r="4085">
      <c r="AC4085">
        <f>IF($C4085="","",IF(COUNTIF('Códigos Santander (ref)'!$A$2:$A$79,$C4085)&gt;0,"SANTANDER",IF(COUNTIF('Códigos Itaú (ref)'!$A$2:$A$44,$C4085)&gt;0,"ITAU",IF(AND(TRIM(UPPER($I4085))="CONTRATUAL",ISNUMBER(SEARCH("INDIVIDUAL",SUBSTITUTE(UPPER($D4085)," ","")))),"PREMIUM FREE",""))))</f>
        <v/>
      </c>
    </row>
    <row r="4086">
      <c r="AC4086">
        <f>IF($C4086="","",IF(COUNTIF('Códigos Santander (ref)'!$A$2:$A$79,$C4086)&gt;0,"SANTANDER",IF(COUNTIF('Códigos Itaú (ref)'!$A$2:$A$44,$C4086)&gt;0,"ITAU",IF(AND(TRIM(UPPER($I4086))="CONTRATUAL",ISNUMBER(SEARCH("INDIVIDUAL",SUBSTITUTE(UPPER($D4086)," ","")))),"PREMIUM FREE",""))))</f>
        <v/>
      </c>
    </row>
    <row r="4087">
      <c r="AC4087">
        <f>IF($C4087="","",IF(COUNTIF('Códigos Santander (ref)'!$A$2:$A$79,$C4087)&gt;0,"SANTANDER",IF(COUNTIF('Códigos Itaú (ref)'!$A$2:$A$44,$C4087)&gt;0,"ITAU",IF(AND(TRIM(UPPER($I4087))="CONTRATUAL",ISNUMBER(SEARCH("INDIVIDUAL",SUBSTITUTE(UPPER($D4087)," ","")))),"PREMIUM FREE",""))))</f>
        <v/>
      </c>
    </row>
    <row r="4088">
      <c r="AC4088">
        <f>IF($C4088="","",IF(COUNTIF('Códigos Santander (ref)'!$A$2:$A$79,$C4088)&gt;0,"SANTANDER",IF(COUNTIF('Códigos Itaú (ref)'!$A$2:$A$44,$C4088)&gt;0,"ITAU",IF(AND(TRIM(UPPER($I4088))="CONTRATUAL",ISNUMBER(SEARCH("INDIVIDUAL",SUBSTITUTE(UPPER($D4088)," ","")))),"PREMIUM FREE",""))))</f>
        <v/>
      </c>
    </row>
    <row r="4089">
      <c r="AC4089">
        <f>IF($C4089="","",IF(COUNTIF('Códigos Santander (ref)'!$A$2:$A$79,$C4089)&gt;0,"SANTANDER",IF(COUNTIF('Códigos Itaú (ref)'!$A$2:$A$44,$C4089)&gt;0,"ITAU",IF(AND(TRIM(UPPER($I4089))="CONTRATUAL",ISNUMBER(SEARCH("INDIVIDUAL",SUBSTITUTE(UPPER($D4089)," ","")))),"PREMIUM FREE",""))))</f>
        <v/>
      </c>
    </row>
    <row r="4090">
      <c r="AC4090">
        <f>IF($C4090="","",IF(COUNTIF('Códigos Santander (ref)'!$A$2:$A$79,$C4090)&gt;0,"SANTANDER",IF(COUNTIF('Códigos Itaú (ref)'!$A$2:$A$44,$C4090)&gt;0,"ITAU",IF(AND(TRIM(UPPER($I4090))="CONTRATUAL",ISNUMBER(SEARCH("INDIVIDUAL",SUBSTITUTE(UPPER($D4090)," ","")))),"PREMIUM FREE",""))))</f>
        <v/>
      </c>
    </row>
    <row r="4091">
      <c r="AC4091">
        <f>IF($C4091="","",IF(COUNTIF('Códigos Santander (ref)'!$A$2:$A$79,$C4091)&gt;0,"SANTANDER",IF(COUNTIF('Códigos Itaú (ref)'!$A$2:$A$44,$C4091)&gt;0,"ITAU",IF(AND(TRIM(UPPER($I4091))="CONTRATUAL",ISNUMBER(SEARCH("INDIVIDUAL",SUBSTITUTE(UPPER($D4091)," ","")))),"PREMIUM FREE",""))))</f>
        <v/>
      </c>
    </row>
    <row r="4092">
      <c r="AC4092">
        <f>IF($C4092="","",IF(COUNTIF('Códigos Santander (ref)'!$A$2:$A$79,$C4092)&gt;0,"SANTANDER",IF(COUNTIF('Códigos Itaú (ref)'!$A$2:$A$44,$C4092)&gt;0,"ITAU",IF(AND(TRIM(UPPER($I4092))="CONTRATUAL",ISNUMBER(SEARCH("INDIVIDUAL",SUBSTITUTE(UPPER($D4092)," ","")))),"PREMIUM FREE",""))))</f>
        <v/>
      </c>
    </row>
    <row r="4093">
      <c r="AC4093">
        <f>IF($C4093="","",IF(COUNTIF('Códigos Santander (ref)'!$A$2:$A$79,$C4093)&gt;0,"SANTANDER",IF(COUNTIF('Códigos Itaú (ref)'!$A$2:$A$44,$C4093)&gt;0,"ITAU",IF(AND(TRIM(UPPER($I4093))="CONTRATUAL",ISNUMBER(SEARCH("INDIVIDUAL",SUBSTITUTE(UPPER($D4093)," ","")))),"PREMIUM FREE",""))))</f>
        <v/>
      </c>
    </row>
    <row r="4094">
      <c r="AC4094">
        <f>IF($C4094="","",IF(COUNTIF('Códigos Santander (ref)'!$A$2:$A$79,$C4094)&gt;0,"SANTANDER",IF(COUNTIF('Códigos Itaú (ref)'!$A$2:$A$44,$C4094)&gt;0,"ITAU",IF(AND(TRIM(UPPER($I4094))="CONTRATUAL",ISNUMBER(SEARCH("INDIVIDUAL",SUBSTITUTE(UPPER($D4094)," ","")))),"PREMIUM FREE",""))))</f>
        <v/>
      </c>
    </row>
    <row r="4095">
      <c r="AC4095">
        <f>IF($C4095="","",IF(COUNTIF('Códigos Santander (ref)'!$A$2:$A$79,$C4095)&gt;0,"SANTANDER",IF(COUNTIF('Códigos Itaú (ref)'!$A$2:$A$44,$C4095)&gt;0,"ITAU",IF(AND(TRIM(UPPER($I4095))="CONTRATUAL",ISNUMBER(SEARCH("INDIVIDUAL",SUBSTITUTE(UPPER($D4095)," ","")))),"PREMIUM FREE",""))))</f>
        <v/>
      </c>
    </row>
    <row r="4096">
      <c r="AC4096">
        <f>IF($C4096="","",IF(COUNTIF('Códigos Santander (ref)'!$A$2:$A$79,$C4096)&gt;0,"SANTANDER",IF(COUNTIF('Códigos Itaú (ref)'!$A$2:$A$44,$C4096)&gt;0,"ITAU",IF(AND(TRIM(UPPER($I4096))="CONTRATUAL",ISNUMBER(SEARCH("INDIVIDUAL",SUBSTITUTE(UPPER($D4096)," ","")))),"PREMIUM FREE",""))))</f>
        <v/>
      </c>
    </row>
    <row r="4097">
      <c r="AC4097">
        <f>IF($C4097="","",IF(COUNTIF('Códigos Santander (ref)'!$A$2:$A$79,$C4097)&gt;0,"SANTANDER",IF(COUNTIF('Códigos Itaú (ref)'!$A$2:$A$44,$C4097)&gt;0,"ITAU",IF(AND(TRIM(UPPER($I4097))="CONTRATUAL",ISNUMBER(SEARCH("INDIVIDUAL",SUBSTITUTE(UPPER($D4097)," ","")))),"PREMIUM FREE",""))))</f>
        <v/>
      </c>
    </row>
    <row r="4098">
      <c r="AC4098">
        <f>IF($C4098="","",IF(COUNTIF('Códigos Santander (ref)'!$A$2:$A$79,$C4098)&gt;0,"SANTANDER",IF(COUNTIF('Códigos Itaú (ref)'!$A$2:$A$44,$C4098)&gt;0,"ITAU",IF(AND(TRIM(UPPER($I4098))="CONTRATUAL",ISNUMBER(SEARCH("INDIVIDUAL",SUBSTITUTE(UPPER($D4098)," ","")))),"PREMIUM FREE",""))))</f>
        <v/>
      </c>
    </row>
    <row r="4099">
      <c r="AC4099">
        <f>IF($C4099="","",IF(COUNTIF('Códigos Santander (ref)'!$A$2:$A$79,$C4099)&gt;0,"SANTANDER",IF(COUNTIF('Códigos Itaú (ref)'!$A$2:$A$44,$C4099)&gt;0,"ITAU",IF(AND(TRIM(UPPER($I4099))="CONTRATUAL",ISNUMBER(SEARCH("INDIVIDUAL",SUBSTITUTE(UPPER($D4099)," ","")))),"PREMIUM FREE",""))))</f>
        <v/>
      </c>
    </row>
    <row r="4100">
      <c r="AC4100">
        <f>IF($C4100="","",IF(COUNTIF('Códigos Santander (ref)'!$A$2:$A$79,$C4100)&gt;0,"SANTANDER",IF(COUNTIF('Códigos Itaú (ref)'!$A$2:$A$44,$C4100)&gt;0,"ITAU",IF(AND(TRIM(UPPER($I4100))="CONTRATUAL",ISNUMBER(SEARCH("INDIVIDUAL",SUBSTITUTE(UPPER($D4100)," ","")))),"PREMIUM FREE",""))))</f>
        <v/>
      </c>
    </row>
    <row r="4101">
      <c r="AC4101">
        <f>IF($C4101="","",IF(COUNTIF('Códigos Santander (ref)'!$A$2:$A$79,$C4101)&gt;0,"SANTANDER",IF(COUNTIF('Códigos Itaú (ref)'!$A$2:$A$44,$C4101)&gt;0,"ITAU",IF(AND(TRIM(UPPER($I4101))="CONTRATUAL",ISNUMBER(SEARCH("INDIVIDUAL",SUBSTITUTE(UPPER($D4101)," ","")))),"PREMIUM FREE",""))))</f>
        <v/>
      </c>
    </row>
    <row r="4102">
      <c r="AC4102">
        <f>IF($C4102="","",IF(COUNTIF('Códigos Santander (ref)'!$A$2:$A$79,$C4102)&gt;0,"SANTANDER",IF(COUNTIF('Códigos Itaú (ref)'!$A$2:$A$44,$C4102)&gt;0,"ITAU",IF(AND(TRIM(UPPER($I4102))="CONTRATUAL",ISNUMBER(SEARCH("INDIVIDUAL",SUBSTITUTE(UPPER($D4102)," ","")))),"PREMIUM FREE",""))))</f>
        <v/>
      </c>
    </row>
    <row r="4103">
      <c r="AC4103">
        <f>IF($C4103="","",IF(COUNTIF('Códigos Santander (ref)'!$A$2:$A$79,$C4103)&gt;0,"SANTANDER",IF(COUNTIF('Códigos Itaú (ref)'!$A$2:$A$44,$C4103)&gt;0,"ITAU",IF(AND(TRIM(UPPER($I4103))="CONTRATUAL",ISNUMBER(SEARCH("INDIVIDUAL",SUBSTITUTE(UPPER($D4103)," ","")))),"PREMIUM FREE",""))))</f>
        <v/>
      </c>
    </row>
    <row r="4104">
      <c r="AC4104">
        <f>IF($C4104="","",IF(COUNTIF('Códigos Santander (ref)'!$A$2:$A$79,$C4104)&gt;0,"SANTANDER",IF(COUNTIF('Códigos Itaú (ref)'!$A$2:$A$44,$C4104)&gt;0,"ITAU",IF(AND(TRIM(UPPER($I4104))="CONTRATUAL",ISNUMBER(SEARCH("INDIVIDUAL",SUBSTITUTE(UPPER($D4104)," ","")))),"PREMIUM FREE",""))))</f>
        <v/>
      </c>
    </row>
    <row r="4105">
      <c r="AC4105">
        <f>IF($C4105="","",IF(COUNTIF('Códigos Santander (ref)'!$A$2:$A$79,$C4105)&gt;0,"SANTANDER",IF(COUNTIF('Códigos Itaú (ref)'!$A$2:$A$44,$C4105)&gt;0,"ITAU",IF(AND(TRIM(UPPER($I4105))="CONTRATUAL",ISNUMBER(SEARCH("INDIVIDUAL",SUBSTITUTE(UPPER($D4105)," ","")))),"PREMIUM FREE",""))))</f>
        <v/>
      </c>
    </row>
    <row r="4106">
      <c r="AC4106">
        <f>IF($C4106="","",IF(COUNTIF('Códigos Santander (ref)'!$A$2:$A$79,$C4106)&gt;0,"SANTANDER",IF(COUNTIF('Códigos Itaú (ref)'!$A$2:$A$44,$C4106)&gt;0,"ITAU",IF(AND(TRIM(UPPER($I4106))="CONTRATUAL",ISNUMBER(SEARCH("INDIVIDUAL",SUBSTITUTE(UPPER($D4106)," ","")))),"PREMIUM FREE",""))))</f>
        <v/>
      </c>
    </row>
    <row r="4107">
      <c r="AC4107">
        <f>IF($C4107="","",IF(COUNTIF('Códigos Santander (ref)'!$A$2:$A$79,$C4107)&gt;0,"SANTANDER",IF(COUNTIF('Códigos Itaú (ref)'!$A$2:$A$44,$C4107)&gt;0,"ITAU",IF(AND(TRIM(UPPER($I4107))="CONTRATUAL",ISNUMBER(SEARCH("INDIVIDUAL",SUBSTITUTE(UPPER($D4107)," ","")))),"PREMIUM FREE",""))))</f>
        <v/>
      </c>
    </row>
    <row r="4108">
      <c r="AC4108">
        <f>IF($C4108="","",IF(COUNTIF('Códigos Santander (ref)'!$A$2:$A$79,$C4108)&gt;0,"SANTANDER",IF(COUNTIF('Códigos Itaú (ref)'!$A$2:$A$44,$C4108)&gt;0,"ITAU",IF(AND(TRIM(UPPER($I4108))="CONTRATUAL",ISNUMBER(SEARCH("INDIVIDUAL",SUBSTITUTE(UPPER($D4108)," ","")))),"PREMIUM FREE",""))))</f>
        <v/>
      </c>
    </row>
    <row r="4109">
      <c r="AC4109">
        <f>IF($C4109="","",IF(COUNTIF('Códigos Santander (ref)'!$A$2:$A$79,$C4109)&gt;0,"SANTANDER",IF(COUNTIF('Códigos Itaú (ref)'!$A$2:$A$44,$C4109)&gt;0,"ITAU",IF(AND(TRIM(UPPER($I4109))="CONTRATUAL",ISNUMBER(SEARCH("INDIVIDUAL",SUBSTITUTE(UPPER($D4109)," ","")))),"PREMIUM FREE",""))))</f>
        <v/>
      </c>
    </row>
    <row r="4110">
      <c r="AC4110">
        <f>IF($C4110="","",IF(COUNTIF('Códigos Santander (ref)'!$A$2:$A$79,$C4110)&gt;0,"SANTANDER",IF(COUNTIF('Códigos Itaú (ref)'!$A$2:$A$44,$C4110)&gt;0,"ITAU",IF(AND(TRIM(UPPER($I4110))="CONTRATUAL",ISNUMBER(SEARCH("INDIVIDUAL",SUBSTITUTE(UPPER($D4110)," ","")))),"PREMIUM FREE",""))))</f>
        <v/>
      </c>
    </row>
    <row r="4111">
      <c r="AC4111">
        <f>IF($C4111="","",IF(COUNTIF('Códigos Santander (ref)'!$A$2:$A$79,$C4111)&gt;0,"SANTANDER",IF(COUNTIF('Códigos Itaú (ref)'!$A$2:$A$44,$C4111)&gt;0,"ITAU",IF(AND(TRIM(UPPER($I4111))="CONTRATUAL",ISNUMBER(SEARCH("INDIVIDUAL",SUBSTITUTE(UPPER($D4111)," ","")))),"PREMIUM FREE",""))))</f>
        <v/>
      </c>
    </row>
    <row r="4112">
      <c r="AC4112">
        <f>IF($C4112="","",IF(COUNTIF('Códigos Santander (ref)'!$A$2:$A$79,$C4112)&gt;0,"SANTANDER",IF(COUNTIF('Códigos Itaú (ref)'!$A$2:$A$44,$C4112)&gt;0,"ITAU",IF(AND(TRIM(UPPER($I4112))="CONTRATUAL",ISNUMBER(SEARCH("INDIVIDUAL",SUBSTITUTE(UPPER($D4112)," ","")))),"PREMIUM FREE",""))))</f>
        <v/>
      </c>
    </row>
    <row r="4113">
      <c r="AC4113">
        <f>IF($C4113="","",IF(COUNTIF('Códigos Santander (ref)'!$A$2:$A$79,$C4113)&gt;0,"SANTANDER",IF(COUNTIF('Códigos Itaú (ref)'!$A$2:$A$44,$C4113)&gt;0,"ITAU",IF(AND(TRIM(UPPER($I4113))="CONTRATUAL",ISNUMBER(SEARCH("INDIVIDUAL",SUBSTITUTE(UPPER($D4113)," ","")))),"PREMIUM FREE",""))))</f>
        <v/>
      </c>
    </row>
    <row r="4114">
      <c r="AC4114">
        <f>IF($C4114="","",IF(COUNTIF('Códigos Santander (ref)'!$A$2:$A$79,$C4114)&gt;0,"SANTANDER",IF(COUNTIF('Códigos Itaú (ref)'!$A$2:$A$44,$C4114)&gt;0,"ITAU",IF(AND(TRIM(UPPER($I4114))="CONTRATUAL",ISNUMBER(SEARCH("INDIVIDUAL",SUBSTITUTE(UPPER($D4114)," ","")))),"PREMIUM FREE",""))))</f>
        <v/>
      </c>
    </row>
    <row r="4115">
      <c r="AC4115">
        <f>IF($C4115="","",IF(COUNTIF('Códigos Santander (ref)'!$A$2:$A$79,$C4115)&gt;0,"SANTANDER",IF(COUNTIF('Códigos Itaú (ref)'!$A$2:$A$44,$C4115)&gt;0,"ITAU",IF(AND(TRIM(UPPER($I4115))="CONTRATUAL",ISNUMBER(SEARCH("INDIVIDUAL",SUBSTITUTE(UPPER($D4115)," ","")))),"PREMIUM FREE",""))))</f>
        <v/>
      </c>
    </row>
    <row r="4116">
      <c r="AC4116">
        <f>IF($C4116="","",IF(COUNTIF('Códigos Santander (ref)'!$A$2:$A$79,$C4116)&gt;0,"SANTANDER",IF(COUNTIF('Códigos Itaú (ref)'!$A$2:$A$44,$C4116)&gt;0,"ITAU",IF(AND(TRIM(UPPER($I4116))="CONTRATUAL",ISNUMBER(SEARCH("INDIVIDUAL",SUBSTITUTE(UPPER($D4116)," ","")))),"PREMIUM FREE",""))))</f>
        <v/>
      </c>
    </row>
    <row r="4117">
      <c r="AC4117">
        <f>IF($C4117="","",IF(COUNTIF('Códigos Santander (ref)'!$A$2:$A$79,$C4117)&gt;0,"SANTANDER",IF(COUNTIF('Códigos Itaú (ref)'!$A$2:$A$44,$C4117)&gt;0,"ITAU",IF(AND(TRIM(UPPER($I4117))="CONTRATUAL",ISNUMBER(SEARCH("INDIVIDUAL",SUBSTITUTE(UPPER($D4117)," ","")))),"PREMIUM FREE",""))))</f>
        <v/>
      </c>
    </row>
    <row r="4118">
      <c r="AC4118">
        <f>IF($C4118="","",IF(COUNTIF('Códigos Santander (ref)'!$A$2:$A$79,$C4118)&gt;0,"SANTANDER",IF(COUNTIF('Códigos Itaú (ref)'!$A$2:$A$44,$C4118)&gt;0,"ITAU",IF(AND(TRIM(UPPER($I4118))="CONTRATUAL",ISNUMBER(SEARCH("INDIVIDUAL",SUBSTITUTE(UPPER($D4118)," ","")))),"PREMIUM FREE",""))))</f>
        <v/>
      </c>
    </row>
    <row r="4119">
      <c r="AC4119">
        <f>IF($C4119="","",IF(COUNTIF('Códigos Santander (ref)'!$A$2:$A$79,$C4119)&gt;0,"SANTANDER",IF(COUNTIF('Códigos Itaú (ref)'!$A$2:$A$44,$C4119)&gt;0,"ITAU",IF(AND(TRIM(UPPER($I4119))="CONTRATUAL",ISNUMBER(SEARCH("INDIVIDUAL",SUBSTITUTE(UPPER($D4119)," ","")))),"PREMIUM FREE",""))))</f>
        <v/>
      </c>
    </row>
    <row r="4120">
      <c r="AC4120">
        <f>IF($C4120="","",IF(COUNTIF('Códigos Santander (ref)'!$A$2:$A$79,$C4120)&gt;0,"SANTANDER",IF(COUNTIF('Códigos Itaú (ref)'!$A$2:$A$44,$C4120)&gt;0,"ITAU",IF(AND(TRIM(UPPER($I4120))="CONTRATUAL",ISNUMBER(SEARCH("INDIVIDUAL",SUBSTITUTE(UPPER($D4120)," ","")))),"PREMIUM FREE",""))))</f>
        <v/>
      </c>
    </row>
    <row r="4121">
      <c r="AC4121">
        <f>IF($C4121="","",IF(COUNTIF('Códigos Santander (ref)'!$A$2:$A$79,$C4121)&gt;0,"SANTANDER",IF(COUNTIF('Códigos Itaú (ref)'!$A$2:$A$44,$C4121)&gt;0,"ITAU",IF(AND(TRIM(UPPER($I4121))="CONTRATUAL",ISNUMBER(SEARCH("INDIVIDUAL",SUBSTITUTE(UPPER($D4121)," ","")))),"PREMIUM FREE",""))))</f>
        <v/>
      </c>
    </row>
    <row r="4122">
      <c r="AC4122">
        <f>IF($C4122="","",IF(COUNTIF('Códigos Santander (ref)'!$A$2:$A$79,$C4122)&gt;0,"SANTANDER",IF(COUNTIF('Códigos Itaú (ref)'!$A$2:$A$44,$C4122)&gt;0,"ITAU",IF(AND(TRIM(UPPER($I4122))="CONTRATUAL",ISNUMBER(SEARCH("INDIVIDUAL",SUBSTITUTE(UPPER($D4122)," ","")))),"PREMIUM FREE",""))))</f>
        <v/>
      </c>
    </row>
    <row r="4123">
      <c r="AC4123">
        <f>IF($C4123="","",IF(COUNTIF('Códigos Santander (ref)'!$A$2:$A$79,$C4123)&gt;0,"SANTANDER",IF(COUNTIF('Códigos Itaú (ref)'!$A$2:$A$44,$C4123)&gt;0,"ITAU",IF(AND(TRIM(UPPER($I4123))="CONTRATUAL",ISNUMBER(SEARCH("INDIVIDUAL",SUBSTITUTE(UPPER($D4123)," ","")))),"PREMIUM FREE",""))))</f>
        <v/>
      </c>
    </row>
    <row r="4124">
      <c r="AC4124">
        <f>IF($C4124="","",IF(COUNTIF('Códigos Santander (ref)'!$A$2:$A$79,$C4124)&gt;0,"SANTANDER",IF(COUNTIF('Códigos Itaú (ref)'!$A$2:$A$44,$C4124)&gt;0,"ITAU",IF(AND(TRIM(UPPER($I4124))="CONTRATUAL",ISNUMBER(SEARCH("INDIVIDUAL",SUBSTITUTE(UPPER($D4124)," ","")))),"PREMIUM FREE",""))))</f>
        <v/>
      </c>
    </row>
    <row r="4125">
      <c r="AC4125">
        <f>IF($C4125="","",IF(COUNTIF('Códigos Santander (ref)'!$A$2:$A$79,$C4125)&gt;0,"SANTANDER",IF(COUNTIF('Códigos Itaú (ref)'!$A$2:$A$44,$C4125)&gt;0,"ITAU",IF(AND(TRIM(UPPER($I4125))="CONTRATUAL",ISNUMBER(SEARCH("INDIVIDUAL",SUBSTITUTE(UPPER($D4125)," ","")))),"PREMIUM FREE",""))))</f>
        <v/>
      </c>
    </row>
    <row r="4126">
      <c r="AC4126">
        <f>IF($C4126="","",IF(COUNTIF('Códigos Santander (ref)'!$A$2:$A$79,$C4126)&gt;0,"SANTANDER",IF(COUNTIF('Códigos Itaú (ref)'!$A$2:$A$44,$C4126)&gt;0,"ITAU",IF(AND(TRIM(UPPER($I4126))="CONTRATUAL",ISNUMBER(SEARCH("INDIVIDUAL",SUBSTITUTE(UPPER($D4126)," ","")))),"PREMIUM FREE",""))))</f>
        <v/>
      </c>
    </row>
    <row r="4127">
      <c r="AC4127">
        <f>IF($C4127="","",IF(COUNTIF('Códigos Santander (ref)'!$A$2:$A$79,$C4127)&gt;0,"SANTANDER",IF(COUNTIF('Códigos Itaú (ref)'!$A$2:$A$44,$C4127)&gt;0,"ITAU",IF(AND(TRIM(UPPER($I4127))="CONTRATUAL",ISNUMBER(SEARCH("INDIVIDUAL",SUBSTITUTE(UPPER($D4127)," ","")))),"PREMIUM FREE",""))))</f>
        <v/>
      </c>
    </row>
    <row r="4128">
      <c r="AC4128">
        <f>IF($C4128="","",IF(COUNTIF('Códigos Santander (ref)'!$A$2:$A$79,$C4128)&gt;0,"SANTANDER",IF(COUNTIF('Códigos Itaú (ref)'!$A$2:$A$44,$C4128)&gt;0,"ITAU",IF(AND(TRIM(UPPER($I4128))="CONTRATUAL",ISNUMBER(SEARCH("INDIVIDUAL",SUBSTITUTE(UPPER($D4128)," ","")))),"PREMIUM FREE",""))))</f>
        <v/>
      </c>
    </row>
    <row r="4129">
      <c r="AC4129">
        <f>IF($C4129="","",IF(COUNTIF('Códigos Santander (ref)'!$A$2:$A$79,$C4129)&gt;0,"SANTANDER",IF(COUNTIF('Códigos Itaú (ref)'!$A$2:$A$44,$C4129)&gt;0,"ITAU",IF(AND(TRIM(UPPER($I4129))="CONTRATUAL",ISNUMBER(SEARCH("INDIVIDUAL",SUBSTITUTE(UPPER($D4129)," ","")))),"PREMIUM FREE",""))))</f>
        <v/>
      </c>
    </row>
    <row r="4130">
      <c r="AC4130">
        <f>IF($C4130="","",IF(COUNTIF('Códigos Santander (ref)'!$A$2:$A$79,$C4130)&gt;0,"SANTANDER",IF(COUNTIF('Códigos Itaú (ref)'!$A$2:$A$44,$C4130)&gt;0,"ITAU",IF(AND(TRIM(UPPER($I4130))="CONTRATUAL",ISNUMBER(SEARCH("INDIVIDUAL",SUBSTITUTE(UPPER($D4130)," ","")))),"PREMIUM FREE",""))))</f>
        <v/>
      </c>
    </row>
    <row r="4131">
      <c r="AC4131">
        <f>IF($C4131="","",IF(COUNTIF('Códigos Santander (ref)'!$A$2:$A$79,$C4131)&gt;0,"SANTANDER",IF(COUNTIF('Códigos Itaú (ref)'!$A$2:$A$44,$C4131)&gt;0,"ITAU",IF(AND(TRIM(UPPER($I4131))="CONTRATUAL",ISNUMBER(SEARCH("INDIVIDUAL",SUBSTITUTE(UPPER($D4131)," ","")))),"PREMIUM FREE",""))))</f>
        <v/>
      </c>
    </row>
    <row r="4132">
      <c r="AC4132">
        <f>IF($C4132="","",IF(COUNTIF('Códigos Santander (ref)'!$A$2:$A$79,$C4132)&gt;0,"SANTANDER",IF(COUNTIF('Códigos Itaú (ref)'!$A$2:$A$44,$C4132)&gt;0,"ITAU",IF(AND(TRIM(UPPER($I4132))="CONTRATUAL",ISNUMBER(SEARCH("INDIVIDUAL",SUBSTITUTE(UPPER($D4132)," ","")))),"PREMIUM FREE",""))))</f>
        <v/>
      </c>
    </row>
    <row r="4133">
      <c r="AC4133">
        <f>IF($C4133="","",IF(COUNTIF('Códigos Santander (ref)'!$A$2:$A$79,$C4133)&gt;0,"SANTANDER",IF(COUNTIF('Códigos Itaú (ref)'!$A$2:$A$44,$C4133)&gt;0,"ITAU",IF(AND(TRIM(UPPER($I4133))="CONTRATUAL",ISNUMBER(SEARCH("INDIVIDUAL",SUBSTITUTE(UPPER($D4133)," ","")))),"PREMIUM FREE",""))))</f>
        <v/>
      </c>
    </row>
    <row r="4134">
      <c r="AC4134">
        <f>IF($C4134="","",IF(COUNTIF('Códigos Santander (ref)'!$A$2:$A$79,$C4134)&gt;0,"SANTANDER",IF(COUNTIF('Códigos Itaú (ref)'!$A$2:$A$44,$C4134)&gt;0,"ITAU",IF(AND(TRIM(UPPER($I4134))="CONTRATUAL",ISNUMBER(SEARCH("INDIVIDUAL",SUBSTITUTE(UPPER($D4134)," ","")))),"PREMIUM FREE",""))))</f>
        <v/>
      </c>
    </row>
    <row r="4135">
      <c r="AC4135">
        <f>IF($C4135="","",IF(COUNTIF('Códigos Santander (ref)'!$A$2:$A$79,$C4135)&gt;0,"SANTANDER",IF(COUNTIF('Códigos Itaú (ref)'!$A$2:$A$44,$C4135)&gt;0,"ITAU",IF(AND(TRIM(UPPER($I4135))="CONTRATUAL",ISNUMBER(SEARCH("INDIVIDUAL",SUBSTITUTE(UPPER($D4135)," ","")))),"PREMIUM FREE",""))))</f>
        <v/>
      </c>
    </row>
    <row r="4136">
      <c r="AC4136">
        <f>IF($C4136="","",IF(COUNTIF('Códigos Santander (ref)'!$A$2:$A$79,$C4136)&gt;0,"SANTANDER",IF(COUNTIF('Códigos Itaú (ref)'!$A$2:$A$44,$C4136)&gt;0,"ITAU",IF(AND(TRIM(UPPER($I4136))="CONTRATUAL",ISNUMBER(SEARCH("INDIVIDUAL",SUBSTITUTE(UPPER($D4136)," ","")))),"PREMIUM FREE",""))))</f>
        <v/>
      </c>
    </row>
    <row r="4137">
      <c r="AC4137">
        <f>IF($C4137="","",IF(COUNTIF('Códigos Santander (ref)'!$A$2:$A$79,$C4137)&gt;0,"SANTANDER",IF(COUNTIF('Códigos Itaú (ref)'!$A$2:$A$44,$C4137)&gt;0,"ITAU",IF(AND(TRIM(UPPER($I4137))="CONTRATUAL",ISNUMBER(SEARCH("INDIVIDUAL",SUBSTITUTE(UPPER($D4137)," ","")))),"PREMIUM FREE",""))))</f>
        <v/>
      </c>
    </row>
    <row r="4138">
      <c r="AC4138">
        <f>IF($C4138="","",IF(COUNTIF('Códigos Santander (ref)'!$A$2:$A$79,$C4138)&gt;0,"SANTANDER",IF(COUNTIF('Códigos Itaú (ref)'!$A$2:$A$44,$C4138)&gt;0,"ITAU",IF(AND(TRIM(UPPER($I4138))="CONTRATUAL",ISNUMBER(SEARCH("INDIVIDUAL",SUBSTITUTE(UPPER($D4138)," ","")))),"PREMIUM FREE",""))))</f>
        <v/>
      </c>
    </row>
    <row r="4139">
      <c r="AC4139">
        <f>IF($C4139="","",IF(COUNTIF('Códigos Santander (ref)'!$A$2:$A$79,$C4139)&gt;0,"SANTANDER",IF(COUNTIF('Códigos Itaú (ref)'!$A$2:$A$44,$C4139)&gt;0,"ITAU",IF(AND(TRIM(UPPER($I4139))="CONTRATUAL",ISNUMBER(SEARCH("INDIVIDUAL",SUBSTITUTE(UPPER($D4139)," ","")))),"PREMIUM FREE",""))))</f>
        <v/>
      </c>
    </row>
    <row r="4140">
      <c r="AC4140">
        <f>IF($C4140="","",IF(COUNTIF('Códigos Santander (ref)'!$A$2:$A$79,$C4140)&gt;0,"SANTANDER",IF(COUNTIF('Códigos Itaú (ref)'!$A$2:$A$44,$C4140)&gt;0,"ITAU",IF(AND(TRIM(UPPER($I4140))="CONTRATUAL",ISNUMBER(SEARCH("INDIVIDUAL",SUBSTITUTE(UPPER($D4140)," ","")))),"PREMIUM FREE",""))))</f>
        <v/>
      </c>
    </row>
    <row r="4141">
      <c r="AC4141">
        <f>IF($C4141="","",IF(COUNTIF('Códigos Santander (ref)'!$A$2:$A$79,$C4141)&gt;0,"SANTANDER",IF(COUNTIF('Códigos Itaú (ref)'!$A$2:$A$44,$C4141)&gt;0,"ITAU",IF(AND(TRIM(UPPER($I4141))="CONTRATUAL",ISNUMBER(SEARCH("INDIVIDUAL",SUBSTITUTE(UPPER($D4141)," ","")))),"PREMIUM FREE",""))))</f>
        <v/>
      </c>
    </row>
    <row r="4142">
      <c r="AC4142">
        <f>IF($C4142="","",IF(COUNTIF('Códigos Santander (ref)'!$A$2:$A$79,$C4142)&gt;0,"SANTANDER",IF(COUNTIF('Códigos Itaú (ref)'!$A$2:$A$44,$C4142)&gt;0,"ITAU",IF(AND(TRIM(UPPER($I4142))="CONTRATUAL",ISNUMBER(SEARCH("INDIVIDUAL",SUBSTITUTE(UPPER($D4142)," ","")))),"PREMIUM FREE",""))))</f>
        <v/>
      </c>
    </row>
    <row r="4143">
      <c r="AC4143">
        <f>IF($C4143="","",IF(COUNTIF('Códigos Santander (ref)'!$A$2:$A$79,$C4143)&gt;0,"SANTANDER",IF(COUNTIF('Códigos Itaú (ref)'!$A$2:$A$44,$C4143)&gt;0,"ITAU",IF(AND(TRIM(UPPER($I4143))="CONTRATUAL",ISNUMBER(SEARCH("INDIVIDUAL",SUBSTITUTE(UPPER($D4143)," ","")))),"PREMIUM FREE",""))))</f>
        <v/>
      </c>
    </row>
    <row r="4144">
      <c r="AC4144">
        <f>IF($C4144="","",IF(COUNTIF('Códigos Santander (ref)'!$A$2:$A$79,$C4144)&gt;0,"SANTANDER",IF(COUNTIF('Códigos Itaú (ref)'!$A$2:$A$44,$C4144)&gt;0,"ITAU",IF(AND(TRIM(UPPER($I4144))="CONTRATUAL",ISNUMBER(SEARCH("INDIVIDUAL",SUBSTITUTE(UPPER($D4144)," ","")))),"PREMIUM FREE",""))))</f>
        <v/>
      </c>
    </row>
    <row r="4145">
      <c r="AC4145">
        <f>IF($C4145="","",IF(COUNTIF('Códigos Santander (ref)'!$A$2:$A$79,$C4145)&gt;0,"SANTANDER",IF(COUNTIF('Códigos Itaú (ref)'!$A$2:$A$44,$C4145)&gt;0,"ITAU",IF(AND(TRIM(UPPER($I4145))="CONTRATUAL",ISNUMBER(SEARCH("INDIVIDUAL",SUBSTITUTE(UPPER($D4145)," ","")))),"PREMIUM FREE",""))))</f>
        <v/>
      </c>
    </row>
    <row r="4146">
      <c r="AC4146">
        <f>IF($C4146="","",IF(COUNTIF('Códigos Santander (ref)'!$A$2:$A$79,$C4146)&gt;0,"SANTANDER",IF(COUNTIF('Códigos Itaú (ref)'!$A$2:$A$44,$C4146)&gt;0,"ITAU",IF(AND(TRIM(UPPER($I4146))="CONTRATUAL",ISNUMBER(SEARCH("INDIVIDUAL",SUBSTITUTE(UPPER($D4146)," ","")))),"PREMIUM FREE",""))))</f>
        <v/>
      </c>
    </row>
    <row r="4147">
      <c r="AC4147">
        <f>IF($C4147="","",IF(COUNTIF('Códigos Santander (ref)'!$A$2:$A$79,$C4147)&gt;0,"SANTANDER",IF(COUNTIF('Códigos Itaú (ref)'!$A$2:$A$44,$C4147)&gt;0,"ITAU",IF(AND(TRIM(UPPER($I4147))="CONTRATUAL",ISNUMBER(SEARCH("INDIVIDUAL",SUBSTITUTE(UPPER($D4147)," ","")))),"PREMIUM FREE",""))))</f>
        <v/>
      </c>
    </row>
    <row r="4148">
      <c r="AC4148">
        <f>IF($C4148="","",IF(COUNTIF('Códigos Santander (ref)'!$A$2:$A$79,$C4148)&gt;0,"SANTANDER",IF(COUNTIF('Códigos Itaú (ref)'!$A$2:$A$44,$C4148)&gt;0,"ITAU",IF(AND(TRIM(UPPER($I4148))="CONTRATUAL",ISNUMBER(SEARCH("INDIVIDUAL",SUBSTITUTE(UPPER($D4148)," ","")))),"PREMIUM FREE",""))))</f>
        <v/>
      </c>
    </row>
    <row r="4149">
      <c r="AC4149">
        <f>IF($C4149="","",IF(COUNTIF('Códigos Santander (ref)'!$A$2:$A$79,$C4149)&gt;0,"SANTANDER",IF(COUNTIF('Códigos Itaú (ref)'!$A$2:$A$44,$C4149)&gt;0,"ITAU",IF(AND(TRIM(UPPER($I4149))="CONTRATUAL",ISNUMBER(SEARCH("INDIVIDUAL",SUBSTITUTE(UPPER($D4149)," ","")))),"PREMIUM FREE",""))))</f>
        <v/>
      </c>
    </row>
    <row r="4150">
      <c r="AC4150">
        <f>IF($C4150="","",IF(COUNTIF('Códigos Santander (ref)'!$A$2:$A$79,$C4150)&gt;0,"SANTANDER",IF(COUNTIF('Códigos Itaú (ref)'!$A$2:$A$44,$C4150)&gt;0,"ITAU",IF(AND(TRIM(UPPER($I4150))="CONTRATUAL",ISNUMBER(SEARCH("INDIVIDUAL",SUBSTITUTE(UPPER($D4150)," ","")))),"PREMIUM FREE",""))))</f>
        <v/>
      </c>
    </row>
    <row r="4151">
      <c r="AC4151">
        <f>IF($C4151="","",IF(COUNTIF('Códigos Santander (ref)'!$A$2:$A$79,$C4151)&gt;0,"SANTANDER",IF(COUNTIF('Códigos Itaú (ref)'!$A$2:$A$44,$C4151)&gt;0,"ITAU",IF(AND(TRIM(UPPER($I4151))="CONTRATUAL",ISNUMBER(SEARCH("INDIVIDUAL",SUBSTITUTE(UPPER($D4151)," ","")))),"PREMIUM FREE",""))))</f>
        <v/>
      </c>
    </row>
    <row r="4152">
      <c r="AC4152">
        <f>IF($C4152="","",IF(COUNTIF('Códigos Santander (ref)'!$A$2:$A$79,$C4152)&gt;0,"SANTANDER",IF(COUNTIF('Códigos Itaú (ref)'!$A$2:$A$44,$C4152)&gt;0,"ITAU",IF(AND(TRIM(UPPER($I4152))="CONTRATUAL",ISNUMBER(SEARCH("INDIVIDUAL",SUBSTITUTE(UPPER($D4152)," ","")))),"PREMIUM FREE",""))))</f>
        <v/>
      </c>
    </row>
    <row r="4153">
      <c r="AC4153">
        <f>IF($C4153="","",IF(COUNTIF('Códigos Santander (ref)'!$A$2:$A$79,$C4153)&gt;0,"SANTANDER",IF(COUNTIF('Códigos Itaú (ref)'!$A$2:$A$44,$C4153)&gt;0,"ITAU",IF(AND(TRIM(UPPER($I4153))="CONTRATUAL",ISNUMBER(SEARCH("INDIVIDUAL",SUBSTITUTE(UPPER($D4153)," ","")))),"PREMIUM FREE",""))))</f>
        <v/>
      </c>
    </row>
    <row r="4154">
      <c r="AC4154">
        <f>IF($C4154="","",IF(COUNTIF('Códigos Santander (ref)'!$A$2:$A$79,$C4154)&gt;0,"SANTANDER",IF(COUNTIF('Códigos Itaú (ref)'!$A$2:$A$44,$C4154)&gt;0,"ITAU",IF(AND(TRIM(UPPER($I4154))="CONTRATUAL",ISNUMBER(SEARCH("INDIVIDUAL",SUBSTITUTE(UPPER($D4154)," ","")))),"PREMIUM FREE",""))))</f>
        <v/>
      </c>
    </row>
    <row r="4155">
      <c r="AC4155">
        <f>IF($C4155="","",IF(COUNTIF('Códigos Santander (ref)'!$A$2:$A$79,$C4155)&gt;0,"SANTANDER",IF(COUNTIF('Códigos Itaú (ref)'!$A$2:$A$44,$C4155)&gt;0,"ITAU",IF(AND(TRIM(UPPER($I4155))="CONTRATUAL",ISNUMBER(SEARCH("INDIVIDUAL",SUBSTITUTE(UPPER($D4155)," ","")))),"PREMIUM FREE",""))))</f>
        <v/>
      </c>
    </row>
    <row r="4156">
      <c r="AC4156">
        <f>IF($C4156="","",IF(COUNTIF('Códigos Santander (ref)'!$A$2:$A$79,$C4156)&gt;0,"SANTANDER",IF(COUNTIF('Códigos Itaú (ref)'!$A$2:$A$44,$C4156)&gt;0,"ITAU",IF(AND(TRIM(UPPER($I4156))="CONTRATUAL",ISNUMBER(SEARCH("INDIVIDUAL",SUBSTITUTE(UPPER($D4156)," ","")))),"PREMIUM FREE",""))))</f>
        <v/>
      </c>
    </row>
    <row r="4157">
      <c r="AC4157">
        <f>IF($C4157="","",IF(COUNTIF('Códigos Santander (ref)'!$A$2:$A$79,$C4157)&gt;0,"SANTANDER",IF(COUNTIF('Códigos Itaú (ref)'!$A$2:$A$44,$C4157)&gt;0,"ITAU",IF(AND(TRIM(UPPER($I4157))="CONTRATUAL",ISNUMBER(SEARCH("INDIVIDUAL",SUBSTITUTE(UPPER($D4157)," ","")))),"PREMIUM FREE",""))))</f>
        <v/>
      </c>
    </row>
    <row r="4158">
      <c r="AC4158">
        <f>IF($C4158="","",IF(COUNTIF('Códigos Santander (ref)'!$A$2:$A$79,$C4158)&gt;0,"SANTANDER",IF(COUNTIF('Códigos Itaú (ref)'!$A$2:$A$44,$C4158)&gt;0,"ITAU",IF(AND(TRIM(UPPER($I4158))="CONTRATUAL",ISNUMBER(SEARCH("INDIVIDUAL",SUBSTITUTE(UPPER($D4158)," ","")))),"PREMIUM FREE",""))))</f>
        <v/>
      </c>
    </row>
    <row r="4159">
      <c r="AC4159">
        <f>IF($C4159="","",IF(COUNTIF('Códigos Santander (ref)'!$A$2:$A$79,$C4159)&gt;0,"SANTANDER",IF(COUNTIF('Códigos Itaú (ref)'!$A$2:$A$44,$C4159)&gt;0,"ITAU",IF(AND(TRIM(UPPER($I4159))="CONTRATUAL",ISNUMBER(SEARCH("INDIVIDUAL",SUBSTITUTE(UPPER($D4159)," ","")))),"PREMIUM FREE",""))))</f>
        <v/>
      </c>
    </row>
    <row r="4160">
      <c r="AC4160">
        <f>IF($C4160="","",IF(COUNTIF('Códigos Santander (ref)'!$A$2:$A$79,$C4160)&gt;0,"SANTANDER",IF(COUNTIF('Códigos Itaú (ref)'!$A$2:$A$44,$C4160)&gt;0,"ITAU",IF(AND(TRIM(UPPER($I4160))="CONTRATUAL",ISNUMBER(SEARCH("INDIVIDUAL",SUBSTITUTE(UPPER($D4160)," ","")))),"PREMIUM FREE",""))))</f>
        <v/>
      </c>
    </row>
    <row r="4161">
      <c r="AC4161">
        <f>IF($C4161="","",IF(COUNTIF('Códigos Santander (ref)'!$A$2:$A$79,$C4161)&gt;0,"SANTANDER",IF(COUNTIF('Códigos Itaú (ref)'!$A$2:$A$44,$C4161)&gt;0,"ITAU",IF(AND(TRIM(UPPER($I4161))="CONTRATUAL",ISNUMBER(SEARCH("INDIVIDUAL",SUBSTITUTE(UPPER($D4161)," ","")))),"PREMIUM FREE",""))))</f>
        <v/>
      </c>
    </row>
    <row r="4162">
      <c r="AC4162">
        <f>IF($C4162="","",IF(COUNTIF('Códigos Santander (ref)'!$A$2:$A$79,$C4162)&gt;0,"SANTANDER",IF(COUNTIF('Códigos Itaú (ref)'!$A$2:$A$44,$C4162)&gt;0,"ITAU",IF(AND(TRIM(UPPER($I4162))="CONTRATUAL",ISNUMBER(SEARCH("INDIVIDUAL",SUBSTITUTE(UPPER($D4162)," ","")))),"PREMIUM FREE",""))))</f>
        <v/>
      </c>
    </row>
    <row r="4163">
      <c r="AC4163">
        <f>IF($C4163="","",IF(COUNTIF('Códigos Santander (ref)'!$A$2:$A$79,$C4163)&gt;0,"SANTANDER",IF(COUNTIF('Códigos Itaú (ref)'!$A$2:$A$44,$C4163)&gt;0,"ITAU",IF(AND(TRIM(UPPER($I4163))="CONTRATUAL",ISNUMBER(SEARCH("INDIVIDUAL",SUBSTITUTE(UPPER($D4163)," ","")))),"PREMIUM FREE",""))))</f>
        <v/>
      </c>
    </row>
    <row r="4164">
      <c r="AC4164">
        <f>IF($C4164="","",IF(COUNTIF('Códigos Santander (ref)'!$A$2:$A$79,$C4164)&gt;0,"SANTANDER",IF(COUNTIF('Códigos Itaú (ref)'!$A$2:$A$44,$C4164)&gt;0,"ITAU",IF(AND(TRIM(UPPER($I4164))="CONTRATUAL",ISNUMBER(SEARCH("INDIVIDUAL",SUBSTITUTE(UPPER($D4164)," ","")))),"PREMIUM FREE",""))))</f>
        <v/>
      </c>
    </row>
    <row r="4165">
      <c r="AC4165">
        <f>IF($C4165="","",IF(COUNTIF('Códigos Santander (ref)'!$A$2:$A$79,$C4165)&gt;0,"SANTANDER",IF(COUNTIF('Códigos Itaú (ref)'!$A$2:$A$44,$C4165)&gt;0,"ITAU",IF(AND(TRIM(UPPER($I4165))="CONTRATUAL",ISNUMBER(SEARCH("INDIVIDUAL",SUBSTITUTE(UPPER($D4165)," ","")))),"PREMIUM FREE",""))))</f>
        <v/>
      </c>
    </row>
    <row r="4166">
      <c r="AC4166">
        <f>IF($C4166="","",IF(COUNTIF('Códigos Santander (ref)'!$A$2:$A$79,$C4166)&gt;0,"SANTANDER",IF(COUNTIF('Códigos Itaú (ref)'!$A$2:$A$44,$C4166)&gt;0,"ITAU",IF(AND(TRIM(UPPER($I4166))="CONTRATUAL",ISNUMBER(SEARCH("INDIVIDUAL",SUBSTITUTE(UPPER($D4166)," ","")))),"PREMIUM FREE",""))))</f>
        <v/>
      </c>
    </row>
    <row r="4167">
      <c r="AC4167">
        <f>IF($C4167="","",IF(COUNTIF('Códigos Santander (ref)'!$A$2:$A$79,$C4167)&gt;0,"SANTANDER",IF(COUNTIF('Códigos Itaú (ref)'!$A$2:$A$44,$C4167)&gt;0,"ITAU",IF(AND(TRIM(UPPER($I4167))="CONTRATUAL",ISNUMBER(SEARCH("INDIVIDUAL",SUBSTITUTE(UPPER($D4167)," ","")))),"PREMIUM FREE",""))))</f>
        <v/>
      </c>
    </row>
    <row r="4168">
      <c r="AC4168">
        <f>IF($C4168="","",IF(COUNTIF('Códigos Santander (ref)'!$A$2:$A$79,$C4168)&gt;0,"SANTANDER",IF(COUNTIF('Códigos Itaú (ref)'!$A$2:$A$44,$C4168)&gt;0,"ITAU",IF(AND(TRIM(UPPER($I4168))="CONTRATUAL",ISNUMBER(SEARCH("INDIVIDUAL",SUBSTITUTE(UPPER($D4168)," ","")))),"PREMIUM FREE",""))))</f>
        <v/>
      </c>
    </row>
    <row r="4169">
      <c r="AC4169">
        <f>IF($C4169="","",IF(COUNTIF('Códigos Santander (ref)'!$A$2:$A$79,$C4169)&gt;0,"SANTANDER",IF(COUNTIF('Códigos Itaú (ref)'!$A$2:$A$44,$C4169)&gt;0,"ITAU",IF(AND(TRIM(UPPER($I4169))="CONTRATUAL",ISNUMBER(SEARCH("INDIVIDUAL",SUBSTITUTE(UPPER($D4169)," ","")))),"PREMIUM FREE",""))))</f>
        <v/>
      </c>
    </row>
    <row r="4170">
      <c r="AC4170">
        <f>IF($C4170="","",IF(COUNTIF('Códigos Santander (ref)'!$A$2:$A$79,$C4170)&gt;0,"SANTANDER",IF(COUNTIF('Códigos Itaú (ref)'!$A$2:$A$44,$C4170)&gt;0,"ITAU",IF(AND(TRIM(UPPER($I4170))="CONTRATUAL",ISNUMBER(SEARCH("INDIVIDUAL",SUBSTITUTE(UPPER($D4170)," ","")))),"PREMIUM FREE",""))))</f>
        <v/>
      </c>
    </row>
    <row r="4171">
      <c r="AC4171">
        <f>IF($C4171="","",IF(COUNTIF('Códigos Santander (ref)'!$A$2:$A$79,$C4171)&gt;0,"SANTANDER",IF(COUNTIF('Códigos Itaú (ref)'!$A$2:$A$44,$C4171)&gt;0,"ITAU",IF(AND(TRIM(UPPER($I4171))="CONTRATUAL",ISNUMBER(SEARCH("INDIVIDUAL",SUBSTITUTE(UPPER($D4171)," ","")))),"PREMIUM FREE",""))))</f>
        <v/>
      </c>
    </row>
    <row r="4172">
      <c r="AC4172">
        <f>IF($C4172="","",IF(COUNTIF('Códigos Santander (ref)'!$A$2:$A$79,$C4172)&gt;0,"SANTANDER",IF(COUNTIF('Códigos Itaú (ref)'!$A$2:$A$44,$C4172)&gt;0,"ITAU",IF(AND(TRIM(UPPER($I4172))="CONTRATUAL",ISNUMBER(SEARCH("INDIVIDUAL",SUBSTITUTE(UPPER($D4172)," ","")))),"PREMIUM FREE",""))))</f>
        <v/>
      </c>
    </row>
    <row r="4173">
      <c r="AC4173">
        <f>IF($C4173="","",IF(COUNTIF('Códigos Santander (ref)'!$A$2:$A$79,$C4173)&gt;0,"SANTANDER",IF(COUNTIF('Códigos Itaú (ref)'!$A$2:$A$44,$C4173)&gt;0,"ITAU",IF(AND(TRIM(UPPER($I4173))="CONTRATUAL",ISNUMBER(SEARCH("INDIVIDUAL",SUBSTITUTE(UPPER($D4173)," ","")))),"PREMIUM FREE",""))))</f>
        <v/>
      </c>
    </row>
    <row r="4174">
      <c r="AC4174">
        <f>IF($C4174="","",IF(COUNTIF('Códigos Santander (ref)'!$A$2:$A$79,$C4174)&gt;0,"SANTANDER",IF(COUNTIF('Códigos Itaú (ref)'!$A$2:$A$44,$C4174)&gt;0,"ITAU",IF(AND(TRIM(UPPER($I4174))="CONTRATUAL",ISNUMBER(SEARCH("INDIVIDUAL",SUBSTITUTE(UPPER($D4174)," ","")))),"PREMIUM FREE",""))))</f>
        <v/>
      </c>
    </row>
    <row r="4175">
      <c r="AC4175">
        <f>IF($C4175="","",IF(COUNTIF('Códigos Santander (ref)'!$A$2:$A$79,$C4175)&gt;0,"SANTANDER",IF(COUNTIF('Códigos Itaú (ref)'!$A$2:$A$44,$C4175)&gt;0,"ITAU",IF(AND(TRIM(UPPER($I4175))="CONTRATUAL",ISNUMBER(SEARCH("INDIVIDUAL",SUBSTITUTE(UPPER($D4175)," ","")))),"PREMIUM FREE",""))))</f>
        <v/>
      </c>
    </row>
    <row r="4176">
      <c r="AC4176">
        <f>IF($C4176="","",IF(COUNTIF('Códigos Santander (ref)'!$A$2:$A$79,$C4176)&gt;0,"SANTANDER",IF(COUNTIF('Códigos Itaú (ref)'!$A$2:$A$44,$C4176)&gt;0,"ITAU",IF(AND(TRIM(UPPER($I4176))="CONTRATUAL",ISNUMBER(SEARCH("INDIVIDUAL",SUBSTITUTE(UPPER($D4176)," ","")))),"PREMIUM FREE",""))))</f>
        <v/>
      </c>
    </row>
    <row r="4177">
      <c r="AC4177">
        <f>IF($C4177="","",IF(COUNTIF('Códigos Santander (ref)'!$A$2:$A$79,$C4177)&gt;0,"SANTANDER",IF(COUNTIF('Códigos Itaú (ref)'!$A$2:$A$44,$C4177)&gt;0,"ITAU",IF(AND(TRIM(UPPER($I4177))="CONTRATUAL",ISNUMBER(SEARCH("INDIVIDUAL",SUBSTITUTE(UPPER($D4177)," ","")))),"PREMIUM FREE",""))))</f>
        <v/>
      </c>
    </row>
    <row r="4178">
      <c r="AC4178">
        <f>IF($C4178="","",IF(COUNTIF('Códigos Santander (ref)'!$A$2:$A$79,$C4178)&gt;0,"SANTANDER",IF(COUNTIF('Códigos Itaú (ref)'!$A$2:$A$44,$C4178)&gt;0,"ITAU",IF(AND(TRIM(UPPER($I4178))="CONTRATUAL",ISNUMBER(SEARCH("INDIVIDUAL",SUBSTITUTE(UPPER($D4178)," ","")))),"PREMIUM FREE",""))))</f>
        <v/>
      </c>
    </row>
    <row r="4179">
      <c r="AC4179">
        <f>IF($C4179="","",IF(COUNTIF('Códigos Santander (ref)'!$A$2:$A$79,$C4179)&gt;0,"SANTANDER",IF(COUNTIF('Códigos Itaú (ref)'!$A$2:$A$44,$C4179)&gt;0,"ITAU",IF(AND(TRIM(UPPER($I4179))="CONTRATUAL",ISNUMBER(SEARCH("INDIVIDUAL",SUBSTITUTE(UPPER($D4179)," ","")))),"PREMIUM FREE",""))))</f>
        <v/>
      </c>
    </row>
    <row r="4180">
      <c r="AC4180">
        <f>IF($C4180="","",IF(COUNTIF('Códigos Santander (ref)'!$A$2:$A$79,$C4180)&gt;0,"SANTANDER",IF(COUNTIF('Códigos Itaú (ref)'!$A$2:$A$44,$C4180)&gt;0,"ITAU",IF(AND(TRIM(UPPER($I4180))="CONTRATUAL",ISNUMBER(SEARCH("INDIVIDUAL",SUBSTITUTE(UPPER($D4180)," ","")))),"PREMIUM FREE",""))))</f>
        <v/>
      </c>
    </row>
    <row r="4181">
      <c r="AC4181">
        <f>IF($C4181="","",IF(COUNTIF('Códigos Santander (ref)'!$A$2:$A$79,$C4181)&gt;0,"SANTANDER",IF(COUNTIF('Códigos Itaú (ref)'!$A$2:$A$44,$C4181)&gt;0,"ITAU",IF(AND(TRIM(UPPER($I4181))="CONTRATUAL",ISNUMBER(SEARCH("INDIVIDUAL",SUBSTITUTE(UPPER($D4181)," ","")))),"PREMIUM FREE",""))))</f>
        <v/>
      </c>
    </row>
    <row r="4182">
      <c r="AC4182">
        <f>IF($C4182="","",IF(COUNTIF('Códigos Santander (ref)'!$A$2:$A$79,$C4182)&gt;0,"SANTANDER",IF(COUNTIF('Códigos Itaú (ref)'!$A$2:$A$44,$C4182)&gt;0,"ITAU",IF(AND(TRIM(UPPER($I4182))="CONTRATUAL",ISNUMBER(SEARCH("INDIVIDUAL",SUBSTITUTE(UPPER($D4182)," ","")))),"PREMIUM FREE",""))))</f>
        <v/>
      </c>
    </row>
    <row r="4183">
      <c r="AC4183">
        <f>IF($C4183="","",IF(COUNTIF('Códigos Santander (ref)'!$A$2:$A$79,$C4183)&gt;0,"SANTANDER",IF(COUNTIF('Códigos Itaú (ref)'!$A$2:$A$44,$C4183)&gt;0,"ITAU",IF(AND(TRIM(UPPER($I4183))="CONTRATUAL",ISNUMBER(SEARCH("INDIVIDUAL",SUBSTITUTE(UPPER($D4183)," ","")))),"PREMIUM FREE",""))))</f>
        <v/>
      </c>
    </row>
    <row r="4184">
      <c r="AC4184">
        <f>IF($C4184="","",IF(COUNTIF('Códigos Santander (ref)'!$A$2:$A$79,$C4184)&gt;0,"SANTANDER",IF(COUNTIF('Códigos Itaú (ref)'!$A$2:$A$44,$C4184)&gt;0,"ITAU",IF(AND(TRIM(UPPER($I4184))="CONTRATUAL",ISNUMBER(SEARCH("INDIVIDUAL",SUBSTITUTE(UPPER($D4184)," ","")))),"PREMIUM FREE",""))))</f>
        <v/>
      </c>
    </row>
    <row r="4185">
      <c r="AC4185">
        <f>IF($C4185="","",IF(COUNTIF('Códigos Santander (ref)'!$A$2:$A$79,$C4185)&gt;0,"SANTANDER",IF(COUNTIF('Códigos Itaú (ref)'!$A$2:$A$44,$C4185)&gt;0,"ITAU",IF(AND(TRIM(UPPER($I4185))="CONTRATUAL",ISNUMBER(SEARCH("INDIVIDUAL",SUBSTITUTE(UPPER($D4185)," ","")))),"PREMIUM FREE",""))))</f>
        <v/>
      </c>
    </row>
    <row r="4186">
      <c r="AC4186">
        <f>IF($C4186="","",IF(COUNTIF('Códigos Santander (ref)'!$A$2:$A$79,$C4186)&gt;0,"SANTANDER",IF(COUNTIF('Códigos Itaú (ref)'!$A$2:$A$44,$C4186)&gt;0,"ITAU",IF(AND(TRIM(UPPER($I4186))="CONTRATUAL",ISNUMBER(SEARCH("INDIVIDUAL",SUBSTITUTE(UPPER($D4186)," ","")))),"PREMIUM FREE",""))))</f>
        <v/>
      </c>
    </row>
    <row r="4187">
      <c r="AC4187">
        <f>IF($C4187="","",IF(COUNTIF('Códigos Santander (ref)'!$A$2:$A$79,$C4187)&gt;0,"SANTANDER",IF(COUNTIF('Códigos Itaú (ref)'!$A$2:$A$44,$C4187)&gt;0,"ITAU",IF(AND(TRIM(UPPER($I4187))="CONTRATUAL",ISNUMBER(SEARCH("INDIVIDUAL",SUBSTITUTE(UPPER($D4187)," ","")))),"PREMIUM FREE",""))))</f>
        <v/>
      </c>
    </row>
    <row r="4188">
      <c r="AC4188">
        <f>IF($C4188="","",IF(COUNTIF('Códigos Santander (ref)'!$A$2:$A$79,$C4188)&gt;0,"SANTANDER",IF(COUNTIF('Códigos Itaú (ref)'!$A$2:$A$44,$C4188)&gt;0,"ITAU",IF(AND(TRIM(UPPER($I4188))="CONTRATUAL",ISNUMBER(SEARCH("INDIVIDUAL",SUBSTITUTE(UPPER($D4188)," ","")))),"PREMIUM FREE",""))))</f>
        <v/>
      </c>
    </row>
    <row r="4189">
      <c r="AC4189">
        <f>IF($C4189="","",IF(COUNTIF('Códigos Santander (ref)'!$A$2:$A$79,$C4189)&gt;0,"SANTANDER",IF(COUNTIF('Códigos Itaú (ref)'!$A$2:$A$44,$C4189)&gt;0,"ITAU",IF(AND(TRIM(UPPER($I4189))="CONTRATUAL",ISNUMBER(SEARCH("INDIVIDUAL",SUBSTITUTE(UPPER($D4189)," ","")))),"PREMIUM FREE",""))))</f>
        <v/>
      </c>
    </row>
    <row r="4190">
      <c r="AC4190">
        <f>IF($C4190="","",IF(COUNTIF('Códigos Santander (ref)'!$A$2:$A$79,$C4190)&gt;0,"SANTANDER",IF(COUNTIF('Códigos Itaú (ref)'!$A$2:$A$44,$C4190)&gt;0,"ITAU",IF(AND(TRIM(UPPER($I4190))="CONTRATUAL",ISNUMBER(SEARCH("INDIVIDUAL",SUBSTITUTE(UPPER($D4190)," ","")))),"PREMIUM FREE",""))))</f>
        <v/>
      </c>
    </row>
    <row r="4191">
      <c r="AC4191">
        <f>IF($C4191="","",IF(COUNTIF('Códigos Santander (ref)'!$A$2:$A$79,$C4191)&gt;0,"SANTANDER",IF(COUNTIF('Códigos Itaú (ref)'!$A$2:$A$44,$C4191)&gt;0,"ITAU",IF(AND(TRIM(UPPER($I4191))="CONTRATUAL",ISNUMBER(SEARCH("INDIVIDUAL",SUBSTITUTE(UPPER($D4191)," ","")))),"PREMIUM FREE",""))))</f>
        <v/>
      </c>
    </row>
    <row r="4192">
      <c r="AC4192">
        <f>IF($C4192="","",IF(COUNTIF('Códigos Santander (ref)'!$A$2:$A$79,$C4192)&gt;0,"SANTANDER",IF(COUNTIF('Códigos Itaú (ref)'!$A$2:$A$44,$C4192)&gt;0,"ITAU",IF(AND(TRIM(UPPER($I4192))="CONTRATUAL",ISNUMBER(SEARCH("INDIVIDUAL",SUBSTITUTE(UPPER($D4192)," ","")))),"PREMIUM FREE",""))))</f>
        <v/>
      </c>
    </row>
    <row r="4193">
      <c r="AC4193">
        <f>IF($C4193="","",IF(COUNTIF('Códigos Santander (ref)'!$A$2:$A$79,$C4193)&gt;0,"SANTANDER",IF(COUNTIF('Códigos Itaú (ref)'!$A$2:$A$44,$C4193)&gt;0,"ITAU",IF(AND(TRIM(UPPER($I4193))="CONTRATUAL",ISNUMBER(SEARCH("INDIVIDUAL",SUBSTITUTE(UPPER($D4193)," ","")))),"PREMIUM FREE",""))))</f>
        <v/>
      </c>
    </row>
    <row r="4194">
      <c r="AC4194">
        <f>IF($C4194="","",IF(COUNTIF('Códigos Santander (ref)'!$A$2:$A$79,$C4194)&gt;0,"SANTANDER",IF(COUNTIF('Códigos Itaú (ref)'!$A$2:$A$44,$C4194)&gt;0,"ITAU",IF(AND(TRIM(UPPER($I4194))="CONTRATUAL",ISNUMBER(SEARCH("INDIVIDUAL",SUBSTITUTE(UPPER($D4194)," ","")))),"PREMIUM FREE",""))))</f>
        <v/>
      </c>
    </row>
    <row r="4195">
      <c r="AC4195">
        <f>IF($C4195="","",IF(COUNTIF('Códigos Santander (ref)'!$A$2:$A$79,$C4195)&gt;0,"SANTANDER",IF(COUNTIF('Códigos Itaú (ref)'!$A$2:$A$44,$C4195)&gt;0,"ITAU",IF(AND(TRIM(UPPER($I4195))="CONTRATUAL",ISNUMBER(SEARCH("INDIVIDUAL",SUBSTITUTE(UPPER($D4195)," ","")))),"PREMIUM FREE",""))))</f>
        <v/>
      </c>
    </row>
    <row r="4196">
      <c r="AC4196">
        <f>IF($C4196="","",IF(COUNTIF('Códigos Santander (ref)'!$A$2:$A$79,$C4196)&gt;0,"SANTANDER",IF(COUNTIF('Códigos Itaú (ref)'!$A$2:$A$44,$C4196)&gt;0,"ITAU",IF(AND(TRIM(UPPER($I4196))="CONTRATUAL",ISNUMBER(SEARCH("INDIVIDUAL",SUBSTITUTE(UPPER($D4196)," ","")))),"PREMIUM FREE",""))))</f>
        <v/>
      </c>
    </row>
    <row r="4197">
      <c r="AC4197">
        <f>IF($C4197="","",IF(COUNTIF('Códigos Santander (ref)'!$A$2:$A$79,$C4197)&gt;0,"SANTANDER",IF(COUNTIF('Códigos Itaú (ref)'!$A$2:$A$44,$C4197)&gt;0,"ITAU",IF(AND(TRIM(UPPER($I4197))="CONTRATUAL",ISNUMBER(SEARCH("INDIVIDUAL",SUBSTITUTE(UPPER($D4197)," ","")))),"PREMIUM FREE",""))))</f>
        <v/>
      </c>
    </row>
    <row r="4198">
      <c r="AC4198">
        <f>IF($C4198="","",IF(COUNTIF('Códigos Santander (ref)'!$A$2:$A$79,$C4198)&gt;0,"SANTANDER",IF(COUNTIF('Códigos Itaú (ref)'!$A$2:$A$44,$C4198)&gt;0,"ITAU",IF(AND(TRIM(UPPER($I4198))="CONTRATUAL",ISNUMBER(SEARCH("INDIVIDUAL",SUBSTITUTE(UPPER($D4198)," ","")))),"PREMIUM FREE",""))))</f>
        <v/>
      </c>
    </row>
    <row r="4199">
      <c r="AC4199">
        <f>IF($C4199="","",IF(COUNTIF('Códigos Santander (ref)'!$A$2:$A$79,$C4199)&gt;0,"SANTANDER",IF(COUNTIF('Códigos Itaú (ref)'!$A$2:$A$44,$C4199)&gt;0,"ITAU",IF(AND(TRIM(UPPER($I4199))="CONTRATUAL",ISNUMBER(SEARCH("INDIVIDUAL",SUBSTITUTE(UPPER($D4199)," ","")))),"PREMIUM FREE",""))))</f>
        <v/>
      </c>
    </row>
    <row r="4200">
      <c r="AC4200">
        <f>IF($C4200="","",IF(COUNTIF('Códigos Santander (ref)'!$A$2:$A$79,$C4200)&gt;0,"SANTANDER",IF(COUNTIF('Códigos Itaú (ref)'!$A$2:$A$44,$C4200)&gt;0,"ITAU",IF(AND(TRIM(UPPER($I4200))="CONTRATUAL",ISNUMBER(SEARCH("INDIVIDUAL",SUBSTITUTE(UPPER($D4200)," ","")))),"PREMIUM FREE",""))))</f>
        <v/>
      </c>
    </row>
    <row r="4201">
      <c r="AC4201">
        <f>IF($C4201="","",IF(COUNTIF('Códigos Santander (ref)'!$A$2:$A$79,$C4201)&gt;0,"SANTANDER",IF(COUNTIF('Códigos Itaú (ref)'!$A$2:$A$44,$C4201)&gt;0,"ITAU",IF(AND(TRIM(UPPER($I4201))="CONTRATUAL",ISNUMBER(SEARCH("INDIVIDUAL",SUBSTITUTE(UPPER($D4201)," ","")))),"PREMIUM FREE",""))))</f>
        <v/>
      </c>
    </row>
    <row r="4202">
      <c r="AC4202">
        <f>IF($C4202="","",IF(COUNTIF('Códigos Santander (ref)'!$A$2:$A$79,$C4202)&gt;0,"SANTANDER",IF(COUNTIF('Códigos Itaú (ref)'!$A$2:$A$44,$C4202)&gt;0,"ITAU",IF(AND(TRIM(UPPER($I4202))="CONTRATUAL",ISNUMBER(SEARCH("INDIVIDUAL",SUBSTITUTE(UPPER($D4202)," ","")))),"PREMIUM FREE",""))))</f>
        <v/>
      </c>
    </row>
    <row r="4203">
      <c r="AC4203">
        <f>IF($C4203="","",IF(COUNTIF('Códigos Santander (ref)'!$A$2:$A$79,$C4203)&gt;0,"SANTANDER",IF(COUNTIF('Códigos Itaú (ref)'!$A$2:$A$44,$C4203)&gt;0,"ITAU",IF(AND(TRIM(UPPER($I4203))="CONTRATUAL",ISNUMBER(SEARCH("INDIVIDUAL",SUBSTITUTE(UPPER($D4203)," ","")))),"PREMIUM FREE",""))))</f>
        <v/>
      </c>
    </row>
    <row r="4204">
      <c r="AC4204">
        <f>IF($C4204="","",IF(COUNTIF('Códigos Santander (ref)'!$A$2:$A$79,$C4204)&gt;0,"SANTANDER",IF(COUNTIF('Códigos Itaú (ref)'!$A$2:$A$44,$C4204)&gt;0,"ITAU",IF(AND(TRIM(UPPER($I4204))="CONTRATUAL",ISNUMBER(SEARCH("INDIVIDUAL",SUBSTITUTE(UPPER($D4204)," ","")))),"PREMIUM FREE",""))))</f>
        <v/>
      </c>
    </row>
    <row r="4205">
      <c r="AC4205">
        <f>IF($C4205="","",IF(COUNTIF('Códigos Santander (ref)'!$A$2:$A$79,$C4205)&gt;0,"SANTANDER",IF(COUNTIF('Códigos Itaú (ref)'!$A$2:$A$44,$C4205)&gt;0,"ITAU",IF(AND(TRIM(UPPER($I4205))="CONTRATUAL",ISNUMBER(SEARCH("INDIVIDUAL",SUBSTITUTE(UPPER($D4205)," ","")))),"PREMIUM FREE",""))))</f>
        <v/>
      </c>
    </row>
    <row r="4206">
      <c r="AC4206">
        <f>IF($C4206="","",IF(COUNTIF('Códigos Santander (ref)'!$A$2:$A$79,$C4206)&gt;0,"SANTANDER",IF(COUNTIF('Códigos Itaú (ref)'!$A$2:$A$44,$C4206)&gt;0,"ITAU",IF(AND(TRIM(UPPER($I4206))="CONTRATUAL",ISNUMBER(SEARCH("INDIVIDUAL",SUBSTITUTE(UPPER($D4206)," ","")))),"PREMIUM FREE",""))))</f>
        <v/>
      </c>
    </row>
    <row r="4207">
      <c r="AC4207">
        <f>IF($C4207="","",IF(COUNTIF('Códigos Santander (ref)'!$A$2:$A$79,$C4207)&gt;0,"SANTANDER",IF(COUNTIF('Códigos Itaú (ref)'!$A$2:$A$44,$C4207)&gt;0,"ITAU",IF(AND(TRIM(UPPER($I4207))="CONTRATUAL",ISNUMBER(SEARCH("INDIVIDUAL",SUBSTITUTE(UPPER($D4207)," ","")))),"PREMIUM FREE",""))))</f>
        <v/>
      </c>
    </row>
    <row r="4208">
      <c r="AC4208">
        <f>IF($C4208="","",IF(COUNTIF('Códigos Santander (ref)'!$A$2:$A$79,$C4208)&gt;0,"SANTANDER",IF(COUNTIF('Códigos Itaú (ref)'!$A$2:$A$44,$C4208)&gt;0,"ITAU",IF(AND(TRIM(UPPER($I4208))="CONTRATUAL",ISNUMBER(SEARCH("INDIVIDUAL",SUBSTITUTE(UPPER($D4208)," ","")))),"PREMIUM FREE",""))))</f>
        <v/>
      </c>
    </row>
    <row r="4209">
      <c r="AC4209">
        <f>IF($C4209="","",IF(COUNTIF('Códigos Santander (ref)'!$A$2:$A$79,$C4209)&gt;0,"SANTANDER",IF(COUNTIF('Códigos Itaú (ref)'!$A$2:$A$44,$C4209)&gt;0,"ITAU",IF(AND(TRIM(UPPER($I4209))="CONTRATUAL",ISNUMBER(SEARCH("INDIVIDUAL",SUBSTITUTE(UPPER($D4209)," ","")))),"PREMIUM FREE",""))))</f>
        <v/>
      </c>
    </row>
    <row r="4210">
      <c r="AC4210">
        <f>IF($C4210="","",IF(COUNTIF('Códigos Santander (ref)'!$A$2:$A$79,$C4210)&gt;0,"SANTANDER",IF(COUNTIF('Códigos Itaú (ref)'!$A$2:$A$44,$C4210)&gt;0,"ITAU",IF(AND(TRIM(UPPER($I4210))="CONTRATUAL",ISNUMBER(SEARCH("INDIVIDUAL",SUBSTITUTE(UPPER($D4210)," ","")))),"PREMIUM FREE",""))))</f>
        <v/>
      </c>
    </row>
    <row r="4211">
      <c r="AC4211">
        <f>IF($C4211="","",IF(COUNTIF('Códigos Santander (ref)'!$A$2:$A$79,$C4211)&gt;0,"SANTANDER",IF(COUNTIF('Códigos Itaú (ref)'!$A$2:$A$44,$C4211)&gt;0,"ITAU",IF(AND(TRIM(UPPER($I4211))="CONTRATUAL",ISNUMBER(SEARCH("INDIVIDUAL",SUBSTITUTE(UPPER($D4211)," ","")))),"PREMIUM FREE",""))))</f>
        <v/>
      </c>
    </row>
    <row r="4212">
      <c r="AC4212">
        <f>IF($C4212="","",IF(COUNTIF('Códigos Santander (ref)'!$A$2:$A$79,$C4212)&gt;0,"SANTANDER",IF(COUNTIF('Códigos Itaú (ref)'!$A$2:$A$44,$C4212)&gt;0,"ITAU",IF(AND(TRIM(UPPER($I4212))="CONTRATUAL",ISNUMBER(SEARCH("INDIVIDUAL",SUBSTITUTE(UPPER($D4212)," ","")))),"PREMIUM FREE",""))))</f>
        <v/>
      </c>
    </row>
    <row r="4213">
      <c r="AC4213">
        <f>IF($C4213="","",IF(COUNTIF('Códigos Santander (ref)'!$A$2:$A$79,$C4213)&gt;0,"SANTANDER",IF(COUNTIF('Códigos Itaú (ref)'!$A$2:$A$44,$C4213)&gt;0,"ITAU",IF(AND(TRIM(UPPER($I4213))="CONTRATUAL",ISNUMBER(SEARCH("INDIVIDUAL",SUBSTITUTE(UPPER($D4213)," ","")))),"PREMIUM FREE",""))))</f>
        <v/>
      </c>
    </row>
    <row r="4214">
      <c r="AC4214">
        <f>IF($C4214="","",IF(COUNTIF('Códigos Santander (ref)'!$A$2:$A$79,$C4214)&gt;0,"SANTANDER",IF(COUNTIF('Códigos Itaú (ref)'!$A$2:$A$44,$C4214)&gt;0,"ITAU",IF(AND(TRIM(UPPER($I4214))="CONTRATUAL",ISNUMBER(SEARCH("INDIVIDUAL",SUBSTITUTE(UPPER($D4214)," ","")))),"PREMIUM FREE",""))))</f>
        <v/>
      </c>
    </row>
    <row r="4215">
      <c r="AC4215">
        <f>IF($C4215="","",IF(COUNTIF('Códigos Santander (ref)'!$A$2:$A$79,$C4215)&gt;0,"SANTANDER",IF(COUNTIF('Códigos Itaú (ref)'!$A$2:$A$44,$C4215)&gt;0,"ITAU",IF(AND(TRIM(UPPER($I4215))="CONTRATUAL",ISNUMBER(SEARCH("INDIVIDUAL",SUBSTITUTE(UPPER($D4215)," ","")))),"PREMIUM FREE",""))))</f>
        <v/>
      </c>
    </row>
    <row r="4216">
      <c r="AC4216">
        <f>IF($C4216="","",IF(COUNTIF('Códigos Santander (ref)'!$A$2:$A$79,$C4216)&gt;0,"SANTANDER",IF(COUNTIF('Códigos Itaú (ref)'!$A$2:$A$44,$C4216)&gt;0,"ITAU",IF(AND(TRIM(UPPER($I4216))="CONTRATUAL",ISNUMBER(SEARCH("INDIVIDUAL",SUBSTITUTE(UPPER($D4216)," ","")))),"PREMIUM FREE",""))))</f>
        <v/>
      </c>
    </row>
    <row r="4217">
      <c r="AC4217">
        <f>IF($C4217="","",IF(COUNTIF('Códigos Santander (ref)'!$A$2:$A$79,$C4217)&gt;0,"SANTANDER",IF(COUNTIF('Códigos Itaú (ref)'!$A$2:$A$44,$C4217)&gt;0,"ITAU",IF(AND(TRIM(UPPER($I4217))="CONTRATUAL",ISNUMBER(SEARCH("INDIVIDUAL",SUBSTITUTE(UPPER($D4217)," ","")))),"PREMIUM FREE",""))))</f>
        <v/>
      </c>
    </row>
    <row r="4218">
      <c r="AC4218">
        <f>IF($C4218="","",IF(COUNTIF('Códigos Santander (ref)'!$A$2:$A$79,$C4218)&gt;0,"SANTANDER",IF(COUNTIF('Códigos Itaú (ref)'!$A$2:$A$44,$C4218)&gt;0,"ITAU",IF(AND(TRIM(UPPER($I4218))="CONTRATUAL",ISNUMBER(SEARCH("INDIVIDUAL",SUBSTITUTE(UPPER($D4218)," ","")))),"PREMIUM FREE",""))))</f>
        <v/>
      </c>
    </row>
    <row r="4219">
      <c r="AC4219">
        <f>IF($C4219="","",IF(COUNTIF('Códigos Santander (ref)'!$A$2:$A$79,$C4219)&gt;0,"SANTANDER",IF(COUNTIF('Códigos Itaú (ref)'!$A$2:$A$44,$C4219)&gt;0,"ITAU",IF(AND(TRIM(UPPER($I4219))="CONTRATUAL",ISNUMBER(SEARCH("INDIVIDUAL",SUBSTITUTE(UPPER($D4219)," ","")))),"PREMIUM FREE",""))))</f>
        <v/>
      </c>
    </row>
    <row r="4220">
      <c r="AC4220">
        <f>IF($C4220="","",IF(COUNTIF('Códigos Santander (ref)'!$A$2:$A$79,$C4220)&gt;0,"SANTANDER",IF(COUNTIF('Códigos Itaú (ref)'!$A$2:$A$44,$C4220)&gt;0,"ITAU",IF(AND(TRIM(UPPER($I4220))="CONTRATUAL",ISNUMBER(SEARCH("INDIVIDUAL",SUBSTITUTE(UPPER($D4220)," ","")))),"PREMIUM FREE",""))))</f>
        <v/>
      </c>
    </row>
    <row r="4221">
      <c r="AC4221">
        <f>IF($C4221="","",IF(COUNTIF('Códigos Santander (ref)'!$A$2:$A$79,$C4221)&gt;0,"SANTANDER",IF(COUNTIF('Códigos Itaú (ref)'!$A$2:$A$44,$C4221)&gt;0,"ITAU",IF(AND(TRIM(UPPER($I4221))="CONTRATUAL",ISNUMBER(SEARCH("INDIVIDUAL",SUBSTITUTE(UPPER($D4221)," ","")))),"PREMIUM FREE",""))))</f>
        <v/>
      </c>
    </row>
    <row r="4222">
      <c r="AC4222">
        <f>IF($C4222="","",IF(COUNTIF('Códigos Santander (ref)'!$A$2:$A$79,$C4222)&gt;0,"SANTANDER",IF(COUNTIF('Códigos Itaú (ref)'!$A$2:$A$44,$C4222)&gt;0,"ITAU",IF(AND(TRIM(UPPER($I4222))="CONTRATUAL",ISNUMBER(SEARCH("INDIVIDUAL",SUBSTITUTE(UPPER($D4222)," ","")))),"PREMIUM FREE",""))))</f>
        <v/>
      </c>
    </row>
    <row r="4223">
      <c r="AC4223">
        <f>IF($C4223="","",IF(COUNTIF('Códigos Santander (ref)'!$A$2:$A$79,$C4223)&gt;0,"SANTANDER",IF(COUNTIF('Códigos Itaú (ref)'!$A$2:$A$44,$C4223)&gt;0,"ITAU",IF(AND(TRIM(UPPER($I4223))="CONTRATUAL",ISNUMBER(SEARCH("INDIVIDUAL",SUBSTITUTE(UPPER($D4223)," ","")))),"PREMIUM FREE",""))))</f>
        <v/>
      </c>
    </row>
    <row r="4224">
      <c r="AC4224">
        <f>IF($C4224="","",IF(COUNTIF('Códigos Santander (ref)'!$A$2:$A$79,$C4224)&gt;0,"SANTANDER",IF(COUNTIF('Códigos Itaú (ref)'!$A$2:$A$44,$C4224)&gt;0,"ITAU",IF(AND(TRIM(UPPER($I4224))="CONTRATUAL",ISNUMBER(SEARCH("INDIVIDUAL",SUBSTITUTE(UPPER($D4224)," ","")))),"PREMIUM FREE",""))))</f>
        <v/>
      </c>
    </row>
    <row r="4225">
      <c r="AC4225">
        <f>IF($C4225="","",IF(COUNTIF('Códigos Santander (ref)'!$A$2:$A$79,$C4225)&gt;0,"SANTANDER",IF(COUNTIF('Códigos Itaú (ref)'!$A$2:$A$44,$C4225)&gt;0,"ITAU",IF(AND(TRIM(UPPER($I4225))="CONTRATUAL",ISNUMBER(SEARCH("INDIVIDUAL",SUBSTITUTE(UPPER($D4225)," ","")))),"PREMIUM FREE",""))))</f>
        <v/>
      </c>
    </row>
    <row r="4226">
      <c r="AC4226">
        <f>IF($C4226="","",IF(COUNTIF('Códigos Santander (ref)'!$A$2:$A$79,$C4226)&gt;0,"SANTANDER",IF(COUNTIF('Códigos Itaú (ref)'!$A$2:$A$44,$C4226)&gt;0,"ITAU",IF(AND(TRIM(UPPER($I4226))="CONTRATUAL",ISNUMBER(SEARCH("INDIVIDUAL",SUBSTITUTE(UPPER($D4226)," ","")))),"PREMIUM FREE",""))))</f>
        <v/>
      </c>
    </row>
    <row r="4227">
      <c r="AC4227">
        <f>IF($C4227="","",IF(COUNTIF('Códigos Santander (ref)'!$A$2:$A$79,$C4227)&gt;0,"SANTANDER",IF(COUNTIF('Códigos Itaú (ref)'!$A$2:$A$44,$C4227)&gt;0,"ITAU",IF(AND(TRIM(UPPER($I4227))="CONTRATUAL",ISNUMBER(SEARCH("INDIVIDUAL",SUBSTITUTE(UPPER($D4227)," ","")))),"PREMIUM FREE",""))))</f>
        <v/>
      </c>
    </row>
    <row r="4228">
      <c r="AC4228">
        <f>IF($C4228="","",IF(COUNTIF('Códigos Santander (ref)'!$A$2:$A$79,$C4228)&gt;0,"SANTANDER",IF(COUNTIF('Códigos Itaú (ref)'!$A$2:$A$44,$C4228)&gt;0,"ITAU",IF(AND(TRIM(UPPER($I4228))="CONTRATUAL",ISNUMBER(SEARCH("INDIVIDUAL",SUBSTITUTE(UPPER($D4228)," ","")))),"PREMIUM FREE",""))))</f>
        <v/>
      </c>
    </row>
    <row r="4229">
      <c r="AC4229">
        <f>IF($C4229="","",IF(COUNTIF('Códigos Santander (ref)'!$A$2:$A$79,$C4229)&gt;0,"SANTANDER",IF(COUNTIF('Códigos Itaú (ref)'!$A$2:$A$44,$C4229)&gt;0,"ITAU",IF(AND(TRIM(UPPER($I4229))="CONTRATUAL",ISNUMBER(SEARCH("INDIVIDUAL",SUBSTITUTE(UPPER($D4229)," ","")))),"PREMIUM FREE",""))))</f>
        <v/>
      </c>
    </row>
    <row r="4230">
      <c r="AC4230">
        <f>IF($C4230="","",IF(COUNTIF('Códigos Santander (ref)'!$A$2:$A$79,$C4230)&gt;0,"SANTANDER",IF(COUNTIF('Códigos Itaú (ref)'!$A$2:$A$44,$C4230)&gt;0,"ITAU",IF(AND(TRIM(UPPER($I4230))="CONTRATUAL",ISNUMBER(SEARCH("INDIVIDUAL",SUBSTITUTE(UPPER($D4230)," ","")))),"PREMIUM FREE",""))))</f>
        <v/>
      </c>
    </row>
    <row r="4231">
      <c r="AC4231">
        <f>IF($C4231="","",IF(COUNTIF('Códigos Santander (ref)'!$A$2:$A$79,$C4231)&gt;0,"SANTANDER",IF(COUNTIF('Códigos Itaú (ref)'!$A$2:$A$44,$C4231)&gt;0,"ITAU",IF(AND(TRIM(UPPER($I4231))="CONTRATUAL",ISNUMBER(SEARCH("INDIVIDUAL",SUBSTITUTE(UPPER($D4231)," ","")))),"PREMIUM FREE",""))))</f>
        <v/>
      </c>
    </row>
    <row r="4232">
      <c r="AC4232">
        <f>IF($C4232="","",IF(COUNTIF('Códigos Santander (ref)'!$A$2:$A$79,$C4232)&gt;0,"SANTANDER",IF(COUNTIF('Códigos Itaú (ref)'!$A$2:$A$44,$C4232)&gt;0,"ITAU",IF(AND(TRIM(UPPER($I4232))="CONTRATUAL",ISNUMBER(SEARCH("INDIVIDUAL",SUBSTITUTE(UPPER($D4232)," ","")))),"PREMIUM FREE",""))))</f>
        <v/>
      </c>
    </row>
    <row r="4233">
      <c r="AC4233">
        <f>IF($C4233="","",IF(COUNTIF('Códigos Santander (ref)'!$A$2:$A$79,$C4233)&gt;0,"SANTANDER",IF(COUNTIF('Códigos Itaú (ref)'!$A$2:$A$44,$C4233)&gt;0,"ITAU",IF(AND(TRIM(UPPER($I4233))="CONTRATUAL",ISNUMBER(SEARCH("INDIVIDUAL",SUBSTITUTE(UPPER($D4233)," ","")))),"PREMIUM FREE",""))))</f>
        <v/>
      </c>
    </row>
    <row r="4234">
      <c r="AC4234">
        <f>IF($C4234="","",IF(COUNTIF('Códigos Santander (ref)'!$A$2:$A$79,$C4234)&gt;0,"SANTANDER",IF(COUNTIF('Códigos Itaú (ref)'!$A$2:$A$44,$C4234)&gt;0,"ITAU",IF(AND(TRIM(UPPER($I4234))="CONTRATUAL",ISNUMBER(SEARCH("INDIVIDUAL",SUBSTITUTE(UPPER($D4234)," ","")))),"PREMIUM FREE",""))))</f>
        <v/>
      </c>
    </row>
    <row r="4235">
      <c r="AC4235">
        <f>IF($C4235="","",IF(COUNTIF('Códigos Santander (ref)'!$A$2:$A$79,$C4235)&gt;0,"SANTANDER",IF(COUNTIF('Códigos Itaú (ref)'!$A$2:$A$44,$C4235)&gt;0,"ITAU",IF(AND(TRIM(UPPER($I4235))="CONTRATUAL",ISNUMBER(SEARCH("INDIVIDUAL",SUBSTITUTE(UPPER($D4235)," ","")))),"PREMIUM FREE",""))))</f>
        <v/>
      </c>
    </row>
    <row r="4236">
      <c r="AC4236">
        <f>IF($C4236="","",IF(COUNTIF('Códigos Santander (ref)'!$A$2:$A$79,$C4236)&gt;0,"SANTANDER",IF(COUNTIF('Códigos Itaú (ref)'!$A$2:$A$44,$C4236)&gt;0,"ITAU",IF(AND(TRIM(UPPER($I4236))="CONTRATUAL",ISNUMBER(SEARCH("INDIVIDUAL",SUBSTITUTE(UPPER($D4236)," ","")))),"PREMIUM FREE",""))))</f>
        <v/>
      </c>
    </row>
    <row r="4237">
      <c r="AC4237">
        <f>IF($C4237="","",IF(COUNTIF('Códigos Santander (ref)'!$A$2:$A$79,$C4237)&gt;0,"SANTANDER",IF(COUNTIF('Códigos Itaú (ref)'!$A$2:$A$44,$C4237)&gt;0,"ITAU",IF(AND(TRIM(UPPER($I4237))="CONTRATUAL",ISNUMBER(SEARCH("INDIVIDUAL",SUBSTITUTE(UPPER($D4237)," ","")))),"PREMIUM FREE",""))))</f>
        <v/>
      </c>
    </row>
    <row r="4238">
      <c r="AC4238">
        <f>IF($C4238="","",IF(COUNTIF('Códigos Santander (ref)'!$A$2:$A$79,$C4238)&gt;0,"SANTANDER",IF(COUNTIF('Códigos Itaú (ref)'!$A$2:$A$44,$C4238)&gt;0,"ITAU",IF(AND(TRIM(UPPER($I4238))="CONTRATUAL",ISNUMBER(SEARCH("INDIVIDUAL",SUBSTITUTE(UPPER($D4238)," ","")))),"PREMIUM FREE",""))))</f>
        <v/>
      </c>
    </row>
    <row r="4239">
      <c r="AC4239">
        <f>IF($C4239="","",IF(COUNTIF('Códigos Santander (ref)'!$A$2:$A$79,$C4239)&gt;0,"SANTANDER",IF(COUNTIF('Códigos Itaú (ref)'!$A$2:$A$44,$C4239)&gt;0,"ITAU",IF(AND(TRIM(UPPER($I4239))="CONTRATUAL",ISNUMBER(SEARCH("INDIVIDUAL",SUBSTITUTE(UPPER($D4239)," ","")))),"PREMIUM FREE",""))))</f>
        <v/>
      </c>
    </row>
    <row r="4240">
      <c r="AC4240">
        <f>IF($C4240="","",IF(COUNTIF('Códigos Santander (ref)'!$A$2:$A$79,$C4240)&gt;0,"SANTANDER",IF(COUNTIF('Códigos Itaú (ref)'!$A$2:$A$44,$C4240)&gt;0,"ITAU",IF(AND(TRIM(UPPER($I4240))="CONTRATUAL",ISNUMBER(SEARCH("INDIVIDUAL",SUBSTITUTE(UPPER($D4240)," ","")))),"PREMIUM FREE",""))))</f>
        <v/>
      </c>
    </row>
    <row r="4241">
      <c r="AC4241">
        <f>IF($C4241="","",IF(COUNTIF('Códigos Santander (ref)'!$A$2:$A$79,$C4241)&gt;0,"SANTANDER",IF(COUNTIF('Códigos Itaú (ref)'!$A$2:$A$44,$C4241)&gt;0,"ITAU",IF(AND(TRIM(UPPER($I4241))="CONTRATUAL",ISNUMBER(SEARCH("INDIVIDUAL",SUBSTITUTE(UPPER($D4241)," ","")))),"PREMIUM FREE",""))))</f>
        <v/>
      </c>
    </row>
    <row r="4242">
      <c r="AC4242">
        <f>IF($C4242="","",IF(COUNTIF('Códigos Santander (ref)'!$A$2:$A$79,$C4242)&gt;0,"SANTANDER",IF(COUNTIF('Códigos Itaú (ref)'!$A$2:$A$44,$C4242)&gt;0,"ITAU",IF(AND(TRIM(UPPER($I4242))="CONTRATUAL",ISNUMBER(SEARCH("INDIVIDUAL",SUBSTITUTE(UPPER($D4242)," ","")))),"PREMIUM FREE",""))))</f>
        <v/>
      </c>
    </row>
    <row r="4243">
      <c r="AC4243">
        <f>IF($C4243="","",IF(COUNTIF('Códigos Santander (ref)'!$A$2:$A$79,$C4243)&gt;0,"SANTANDER",IF(COUNTIF('Códigos Itaú (ref)'!$A$2:$A$44,$C4243)&gt;0,"ITAU",IF(AND(TRIM(UPPER($I4243))="CONTRATUAL",ISNUMBER(SEARCH("INDIVIDUAL",SUBSTITUTE(UPPER($D4243)," ","")))),"PREMIUM FREE",""))))</f>
        <v/>
      </c>
    </row>
    <row r="4244">
      <c r="AC4244">
        <f>IF($C4244="","",IF(COUNTIF('Códigos Santander (ref)'!$A$2:$A$79,$C4244)&gt;0,"SANTANDER",IF(COUNTIF('Códigos Itaú (ref)'!$A$2:$A$44,$C4244)&gt;0,"ITAU",IF(AND(TRIM(UPPER($I4244))="CONTRATUAL",ISNUMBER(SEARCH("INDIVIDUAL",SUBSTITUTE(UPPER($D4244)," ","")))),"PREMIUM FREE",""))))</f>
        <v/>
      </c>
    </row>
    <row r="4245">
      <c r="AC4245">
        <f>IF($C4245="","",IF(COUNTIF('Códigos Santander (ref)'!$A$2:$A$79,$C4245)&gt;0,"SANTANDER",IF(COUNTIF('Códigos Itaú (ref)'!$A$2:$A$44,$C4245)&gt;0,"ITAU",IF(AND(TRIM(UPPER($I4245))="CONTRATUAL",ISNUMBER(SEARCH("INDIVIDUAL",SUBSTITUTE(UPPER($D4245)," ","")))),"PREMIUM FREE",""))))</f>
        <v/>
      </c>
    </row>
    <row r="4246">
      <c r="AC4246">
        <f>IF($C4246="","",IF(COUNTIF('Códigos Santander (ref)'!$A$2:$A$79,$C4246)&gt;0,"SANTANDER",IF(COUNTIF('Códigos Itaú (ref)'!$A$2:$A$44,$C4246)&gt;0,"ITAU",IF(AND(TRIM(UPPER($I4246))="CONTRATUAL",ISNUMBER(SEARCH("INDIVIDUAL",SUBSTITUTE(UPPER($D4246)," ","")))),"PREMIUM FREE",""))))</f>
        <v/>
      </c>
    </row>
    <row r="4247">
      <c r="AC4247">
        <f>IF($C4247="","",IF(COUNTIF('Códigos Santander (ref)'!$A$2:$A$79,$C4247)&gt;0,"SANTANDER",IF(COUNTIF('Códigos Itaú (ref)'!$A$2:$A$44,$C4247)&gt;0,"ITAU",IF(AND(TRIM(UPPER($I4247))="CONTRATUAL",ISNUMBER(SEARCH("INDIVIDUAL",SUBSTITUTE(UPPER($D4247)," ","")))),"PREMIUM FREE",""))))</f>
        <v/>
      </c>
    </row>
    <row r="4248">
      <c r="AC4248">
        <f>IF($C4248="","",IF(COUNTIF('Códigos Santander (ref)'!$A$2:$A$79,$C4248)&gt;0,"SANTANDER",IF(COUNTIF('Códigos Itaú (ref)'!$A$2:$A$44,$C4248)&gt;0,"ITAU",IF(AND(TRIM(UPPER($I4248))="CONTRATUAL",ISNUMBER(SEARCH("INDIVIDUAL",SUBSTITUTE(UPPER($D4248)," ","")))),"PREMIUM FREE",""))))</f>
        <v/>
      </c>
    </row>
    <row r="4249">
      <c r="AC4249">
        <f>IF($C4249="","",IF(COUNTIF('Códigos Santander (ref)'!$A$2:$A$79,$C4249)&gt;0,"SANTANDER",IF(COUNTIF('Códigos Itaú (ref)'!$A$2:$A$44,$C4249)&gt;0,"ITAU",IF(AND(TRIM(UPPER($I4249))="CONTRATUAL",ISNUMBER(SEARCH("INDIVIDUAL",SUBSTITUTE(UPPER($D4249)," ","")))),"PREMIUM FREE",""))))</f>
        <v/>
      </c>
    </row>
    <row r="4250">
      <c r="AC4250">
        <f>IF($C4250="","",IF(COUNTIF('Códigos Santander (ref)'!$A$2:$A$79,$C4250)&gt;0,"SANTANDER",IF(COUNTIF('Códigos Itaú (ref)'!$A$2:$A$44,$C4250)&gt;0,"ITAU",IF(AND(TRIM(UPPER($I4250))="CONTRATUAL",ISNUMBER(SEARCH("INDIVIDUAL",SUBSTITUTE(UPPER($D4250)," ","")))),"PREMIUM FREE",""))))</f>
        <v/>
      </c>
    </row>
    <row r="4251">
      <c r="AC4251">
        <f>IF($C4251="","",IF(COUNTIF('Códigos Santander (ref)'!$A$2:$A$79,$C4251)&gt;0,"SANTANDER",IF(COUNTIF('Códigos Itaú (ref)'!$A$2:$A$44,$C4251)&gt;0,"ITAU",IF(AND(TRIM(UPPER($I4251))="CONTRATUAL",ISNUMBER(SEARCH("INDIVIDUAL",SUBSTITUTE(UPPER($D4251)," ","")))),"PREMIUM FREE",""))))</f>
        <v/>
      </c>
    </row>
    <row r="4252">
      <c r="AC4252">
        <f>IF($C4252="","",IF(COUNTIF('Códigos Santander (ref)'!$A$2:$A$79,$C4252)&gt;0,"SANTANDER",IF(COUNTIF('Códigos Itaú (ref)'!$A$2:$A$44,$C4252)&gt;0,"ITAU",IF(AND(TRIM(UPPER($I4252))="CONTRATUAL",ISNUMBER(SEARCH("INDIVIDUAL",SUBSTITUTE(UPPER($D4252)," ","")))),"PREMIUM FREE",""))))</f>
        <v/>
      </c>
    </row>
    <row r="4253">
      <c r="AC4253">
        <f>IF($C4253="","",IF(COUNTIF('Códigos Santander (ref)'!$A$2:$A$79,$C4253)&gt;0,"SANTANDER",IF(COUNTIF('Códigos Itaú (ref)'!$A$2:$A$44,$C4253)&gt;0,"ITAU",IF(AND(TRIM(UPPER($I4253))="CONTRATUAL",ISNUMBER(SEARCH("INDIVIDUAL",SUBSTITUTE(UPPER($D4253)," ","")))),"PREMIUM FREE",""))))</f>
        <v/>
      </c>
    </row>
    <row r="4254">
      <c r="AC4254">
        <f>IF($C4254="","",IF(COUNTIF('Códigos Santander (ref)'!$A$2:$A$79,$C4254)&gt;0,"SANTANDER",IF(COUNTIF('Códigos Itaú (ref)'!$A$2:$A$44,$C4254)&gt;0,"ITAU",IF(AND(TRIM(UPPER($I4254))="CONTRATUAL",ISNUMBER(SEARCH("INDIVIDUAL",SUBSTITUTE(UPPER($D4254)," ","")))),"PREMIUM FREE",""))))</f>
        <v/>
      </c>
    </row>
    <row r="4255">
      <c r="AC4255">
        <f>IF($C4255="","",IF(COUNTIF('Códigos Santander (ref)'!$A$2:$A$79,$C4255)&gt;0,"SANTANDER",IF(COUNTIF('Códigos Itaú (ref)'!$A$2:$A$44,$C4255)&gt;0,"ITAU",IF(AND(TRIM(UPPER($I4255))="CONTRATUAL",ISNUMBER(SEARCH("INDIVIDUAL",SUBSTITUTE(UPPER($D4255)," ","")))),"PREMIUM FREE",""))))</f>
        <v/>
      </c>
    </row>
    <row r="4256">
      <c r="AC4256">
        <f>IF($C4256="","",IF(COUNTIF('Códigos Santander (ref)'!$A$2:$A$79,$C4256)&gt;0,"SANTANDER",IF(COUNTIF('Códigos Itaú (ref)'!$A$2:$A$44,$C4256)&gt;0,"ITAU",IF(AND(TRIM(UPPER($I4256))="CONTRATUAL",ISNUMBER(SEARCH("INDIVIDUAL",SUBSTITUTE(UPPER($D4256)," ","")))),"PREMIUM FREE",""))))</f>
        <v/>
      </c>
    </row>
    <row r="4257">
      <c r="AC4257">
        <f>IF($C4257="","",IF(COUNTIF('Códigos Santander (ref)'!$A$2:$A$79,$C4257)&gt;0,"SANTANDER",IF(COUNTIF('Códigos Itaú (ref)'!$A$2:$A$44,$C4257)&gt;0,"ITAU",IF(AND(TRIM(UPPER($I4257))="CONTRATUAL",ISNUMBER(SEARCH("INDIVIDUAL",SUBSTITUTE(UPPER($D4257)," ","")))),"PREMIUM FREE",""))))</f>
        <v/>
      </c>
    </row>
    <row r="4258">
      <c r="AC4258">
        <f>IF($C4258="","",IF(COUNTIF('Códigos Santander (ref)'!$A$2:$A$79,$C4258)&gt;0,"SANTANDER",IF(COUNTIF('Códigos Itaú (ref)'!$A$2:$A$44,$C4258)&gt;0,"ITAU",IF(AND(TRIM(UPPER($I4258))="CONTRATUAL",ISNUMBER(SEARCH("INDIVIDUAL",SUBSTITUTE(UPPER($D4258)," ","")))),"PREMIUM FREE",""))))</f>
        <v/>
      </c>
    </row>
    <row r="4259">
      <c r="AC4259">
        <f>IF($C4259="","",IF(COUNTIF('Códigos Santander (ref)'!$A$2:$A$79,$C4259)&gt;0,"SANTANDER",IF(COUNTIF('Códigos Itaú (ref)'!$A$2:$A$44,$C4259)&gt;0,"ITAU",IF(AND(TRIM(UPPER($I4259))="CONTRATUAL",ISNUMBER(SEARCH("INDIVIDUAL",SUBSTITUTE(UPPER($D4259)," ","")))),"PREMIUM FREE",""))))</f>
        <v/>
      </c>
    </row>
    <row r="4260">
      <c r="AC4260">
        <f>IF($C4260="","",IF(COUNTIF('Códigos Santander (ref)'!$A$2:$A$79,$C4260)&gt;0,"SANTANDER",IF(COUNTIF('Códigos Itaú (ref)'!$A$2:$A$44,$C4260)&gt;0,"ITAU",IF(AND(TRIM(UPPER($I4260))="CONTRATUAL",ISNUMBER(SEARCH("INDIVIDUAL",SUBSTITUTE(UPPER($D4260)," ","")))),"PREMIUM FREE",""))))</f>
        <v/>
      </c>
    </row>
    <row r="4261">
      <c r="AC4261">
        <f>IF($C4261="","",IF(COUNTIF('Códigos Santander (ref)'!$A$2:$A$79,$C4261)&gt;0,"SANTANDER",IF(COUNTIF('Códigos Itaú (ref)'!$A$2:$A$44,$C4261)&gt;0,"ITAU",IF(AND(TRIM(UPPER($I4261))="CONTRATUAL",ISNUMBER(SEARCH("INDIVIDUAL",SUBSTITUTE(UPPER($D4261)," ","")))),"PREMIUM FREE",""))))</f>
        <v/>
      </c>
    </row>
    <row r="4262">
      <c r="AC4262">
        <f>IF($C4262="","",IF(COUNTIF('Códigos Santander (ref)'!$A$2:$A$79,$C4262)&gt;0,"SANTANDER",IF(COUNTIF('Códigos Itaú (ref)'!$A$2:$A$44,$C4262)&gt;0,"ITAU",IF(AND(TRIM(UPPER($I4262))="CONTRATUAL",ISNUMBER(SEARCH("INDIVIDUAL",SUBSTITUTE(UPPER($D4262)," ","")))),"PREMIUM FREE",""))))</f>
        <v/>
      </c>
    </row>
    <row r="4263">
      <c r="AC4263">
        <f>IF($C4263="","",IF(COUNTIF('Códigos Santander (ref)'!$A$2:$A$79,$C4263)&gt;0,"SANTANDER",IF(COUNTIF('Códigos Itaú (ref)'!$A$2:$A$44,$C4263)&gt;0,"ITAU",IF(AND(TRIM(UPPER($I4263))="CONTRATUAL",ISNUMBER(SEARCH("INDIVIDUAL",SUBSTITUTE(UPPER($D4263)," ","")))),"PREMIUM FREE",""))))</f>
        <v/>
      </c>
    </row>
    <row r="4264">
      <c r="AC4264">
        <f>IF($C4264="","",IF(COUNTIF('Códigos Santander (ref)'!$A$2:$A$79,$C4264)&gt;0,"SANTANDER",IF(COUNTIF('Códigos Itaú (ref)'!$A$2:$A$44,$C4264)&gt;0,"ITAU",IF(AND(TRIM(UPPER($I4264))="CONTRATUAL",ISNUMBER(SEARCH("INDIVIDUAL",SUBSTITUTE(UPPER($D4264)," ","")))),"PREMIUM FREE",""))))</f>
        <v/>
      </c>
    </row>
    <row r="4265">
      <c r="AC4265">
        <f>IF($C4265="","",IF(COUNTIF('Códigos Santander (ref)'!$A$2:$A$79,$C4265)&gt;0,"SANTANDER",IF(COUNTIF('Códigos Itaú (ref)'!$A$2:$A$44,$C4265)&gt;0,"ITAU",IF(AND(TRIM(UPPER($I4265))="CONTRATUAL",ISNUMBER(SEARCH("INDIVIDUAL",SUBSTITUTE(UPPER($D4265)," ","")))),"PREMIUM FREE",""))))</f>
        <v/>
      </c>
    </row>
    <row r="4266">
      <c r="AC4266">
        <f>IF($C4266="","",IF(COUNTIF('Códigos Santander (ref)'!$A$2:$A$79,$C4266)&gt;0,"SANTANDER",IF(COUNTIF('Códigos Itaú (ref)'!$A$2:$A$44,$C4266)&gt;0,"ITAU",IF(AND(TRIM(UPPER($I4266))="CONTRATUAL",ISNUMBER(SEARCH("INDIVIDUAL",SUBSTITUTE(UPPER($D4266)," ","")))),"PREMIUM FREE",""))))</f>
        <v/>
      </c>
    </row>
    <row r="4267">
      <c r="AC4267">
        <f>IF($C4267="","",IF(COUNTIF('Códigos Santander (ref)'!$A$2:$A$79,$C4267)&gt;0,"SANTANDER",IF(COUNTIF('Códigos Itaú (ref)'!$A$2:$A$44,$C4267)&gt;0,"ITAU",IF(AND(TRIM(UPPER($I4267))="CONTRATUAL",ISNUMBER(SEARCH("INDIVIDUAL",SUBSTITUTE(UPPER($D4267)," ","")))),"PREMIUM FREE",""))))</f>
        <v/>
      </c>
    </row>
    <row r="4268">
      <c r="AC4268">
        <f>IF($C4268="","",IF(COUNTIF('Códigos Santander (ref)'!$A$2:$A$79,$C4268)&gt;0,"SANTANDER",IF(COUNTIF('Códigos Itaú (ref)'!$A$2:$A$44,$C4268)&gt;0,"ITAU",IF(AND(TRIM(UPPER($I4268))="CONTRATUAL",ISNUMBER(SEARCH("INDIVIDUAL",SUBSTITUTE(UPPER($D4268)," ","")))),"PREMIUM FREE",""))))</f>
        <v/>
      </c>
    </row>
    <row r="4269">
      <c r="AC4269">
        <f>IF($C4269="","",IF(COUNTIF('Códigos Santander (ref)'!$A$2:$A$79,$C4269)&gt;0,"SANTANDER",IF(COUNTIF('Códigos Itaú (ref)'!$A$2:$A$44,$C4269)&gt;0,"ITAU",IF(AND(TRIM(UPPER($I4269))="CONTRATUAL",ISNUMBER(SEARCH("INDIVIDUAL",SUBSTITUTE(UPPER($D4269)," ","")))),"PREMIUM FREE",""))))</f>
        <v/>
      </c>
    </row>
    <row r="4270">
      <c r="AC4270">
        <f>IF($C4270="","",IF(COUNTIF('Códigos Santander (ref)'!$A$2:$A$79,$C4270)&gt;0,"SANTANDER",IF(COUNTIF('Códigos Itaú (ref)'!$A$2:$A$44,$C4270)&gt;0,"ITAU",IF(AND(TRIM(UPPER($I4270))="CONTRATUAL",ISNUMBER(SEARCH("INDIVIDUAL",SUBSTITUTE(UPPER($D4270)," ","")))),"PREMIUM FREE",""))))</f>
        <v/>
      </c>
    </row>
    <row r="4271">
      <c r="AC4271">
        <f>IF($C4271="","",IF(COUNTIF('Códigos Santander (ref)'!$A$2:$A$79,$C4271)&gt;0,"SANTANDER",IF(COUNTIF('Códigos Itaú (ref)'!$A$2:$A$44,$C4271)&gt;0,"ITAU",IF(AND(TRIM(UPPER($I4271))="CONTRATUAL",ISNUMBER(SEARCH("INDIVIDUAL",SUBSTITUTE(UPPER($D4271)," ","")))),"PREMIUM FREE",""))))</f>
        <v/>
      </c>
    </row>
    <row r="4272">
      <c r="AC4272">
        <f>IF($C4272="","",IF(COUNTIF('Códigos Santander (ref)'!$A$2:$A$79,$C4272)&gt;0,"SANTANDER",IF(COUNTIF('Códigos Itaú (ref)'!$A$2:$A$44,$C4272)&gt;0,"ITAU",IF(AND(TRIM(UPPER($I4272))="CONTRATUAL",ISNUMBER(SEARCH("INDIVIDUAL",SUBSTITUTE(UPPER($D4272)," ","")))),"PREMIUM FREE",""))))</f>
        <v/>
      </c>
    </row>
    <row r="4273">
      <c r="AC4273">
        <f>IF($C4273="","",IF(COUNTIF('Códigos Santander (ref)'!$A$2:$A$79,$C4273)&gt;0,"SANTANDER",IF(COUNTIF('Códigos Itaú (ref)'!$A$2:$A$44,$C4273)&gt;0,"ITAU",IF(AND(TRIM(UPPER($I4273))="CONTRATUAL",ISNUMBER(SEARCH("INDIVIDUAL",SUBSTITUTE(UPPER($D4273)," ","")))),"PREMIUM FREE",""))))</f>
        <v/>
      </c>
    </row>
    <row r="4274">
      <c r="AC4274">
        <f>IF($C4274="","",IF(COUNTIF('Códigos Santander (ref)'!$A$2:$A$79,$C4274)&gt;0,"SANTANDER",IF(COUNTIF('Códigos Itaú (ref)'!$A$2:$A$44,$C4274)&gt;0,"ITAU",IF(AND(TRIM(UPPER($I4274))="CONTRATUAL",ISNUMBER(SEARCH("INDIVIDUAL",SUBSTITUTE(UPPER($D4274)," ","")))),"PREMIUM FREE",""))))</f>
        <v/>
      </c>
    </row>
    <row r="4275">
      <c r="AC4275">
        <f>IF($C4275="","",IF(COUNTIF('Códigos Santander (ref)'!$A$2:$A$79,$C4275)&gt;0,"SANTANDER",IF(COUNTIF('Códigos Itaú (ref)'!$A$2:$A$44,$C4275)&gt;0,"ITAU",IF(AND(TRIM(UPPER($I4275))="CONTRATUAL",ISNUMBER(SEARCH("INDIVIDUAL",SUBSTITUTE(UPPER($D4275)," ","")))),"PREMIUM FREE",""))))</f>
        <v/>
      </c>
    </row>
    <row r="4276">
      <c r="AC4276">
        <f>IF($C4276="","",IF(COUNTIF('Códigos Santander (ref)'!$A$2:$A$79,$C4276)&gt;0,"SANTANDER",IF(COUNTIF('Códigos Itaú (ref)'!$A$2:$A$44,$C4276)&gt;0,"ITAU",IF(AND(TRIM(UPPER($I4276))="CONTRATUAL",ISNUMBER(SEARCH("INDIVIDUAL",SUBSTITUTE(UPPER($D4276)," ","")))),"PREMIUM FREE",""))))</f>
        <v/>
      </c>
    </row>
    <row r="4277">
      <c r="AC4277">
        <f>IF($C4277="","",IF(COUNTIF('Códigos Santander (ref)'!$A$2:$A$79,$C4277)&gt;0,"SANTANDER",IF(COUNTIF('Códigos Itaú (ref)'!$A$2:$A$44,$C4277)&gt;0,"ITAU",IF(AND(TRIM(UPPER($I4277))="CONTRATUAL",ISNUMBER(SEARCH("INDIVIDUAL",SUBSTITUTE(UPPER($D4277)," ","")))),"PREMIUM FREE",""))))</f>
        <v/>
      </c>
    </row>
    <row r="4278">
      <c r="AC4278">
        <f>IF($C4278="","",IF(COUNTIF('Códigos Santander (ref)'!$A$2:$A$79,$C4278)&gt;0,"SANTANDER",IF(COUNTIF('Códigos Itaú (ref)'!$A$2:$A$44,$C4278)&gt;0,"ITAU",IF(AND(TRIM(UPPER($I4278))="CONTRATUAL",ISNUMBER(SEARCH("INDIVIDUAL",SUBSTITUTE(UPPER($D4278)," ","")))),"PREMIUM FREE",""))))</f>
        <v/>
      </c>
    </row>
    <row r="4279">
      <c r="AC4279">
        <f>IF($C4279="","",IF(COUNTIF('Códigos Santander (ref)'!$A$2:$A$79,$C4279)&gt;0,"SANTANDER",IF(COUNTIF('Códigos Itaú (ref)'!$A$2:$A$44,$C4279)&gt;0,"ITAU",IF(AND(TRIM(UPPER($I4279))="CONTRATUAL",ISNUMBER(SEARCH("INDIVIDUAL",SUBSTITUTE(UPPER($D4279)," ","")))),"PREMIUM FREE",""))))</f>
        <v/>
      </c>
    </row>
    <row r="4280">
      <c r="AC4280">
        <f>IF($C4280="","",IF(COUNTIF('Códigos Santander (ref)'!$A$2:$A$79,$C4280)&gt;0,"SANTANDER",IF(COUNTIF('Códigos Itaú (ref)'!$A$2:$A$44,$C4280)&gt;0,"ITAU",IF(AND(TRIM(UPPER($I4280))="CONTRATUAL",ISNUMBER(SEARCH("INDIVIDUAL",SUBSTITUTE(UPPER($D4280)," ","")))),"PREMIUM FREE",""))))</f>
        <v/>
      </c>
    </row>
    <row r="4281">
      <c r="AC4281">
        <f>IF($C4281="","",IF(COUNTIF('Códigos Santander (ref)'!$A$2:$A$79,$C4281)&gt;0,"SANTANDER",IF(COUNTIF('Códigos Itaú (ref)'!$A$2:$A$44,$C4281)&gt;0,"ITAU",IF(AND(TRIM(UPPER($I4281))="CONTRATUAL",ISNUMBER(SEARCH("INDIVIDUAL",SUBSTITUTE(UPPER($D4281)," ","")))),"PREMIUM FREE",""))))</f>
        <v/>
      </c>
    </row>
    <row r="4282">
      <c r="AC4282">
        <f>IF($C4282="","",IF(COUNTIF('Códigos Santander (ref)'!$A$2:$A$79,$C4282)&gt;0,"SANTANDER",IF(COUNTIF('Códigos Itaú (ref)'!$A$2:$A$44,$C4282)&gt;0,"ITAU",IF(AND(TRIM(UPPER($I4282))="CONTRATUAL",ISNUMBER(SEARCH("INDIVIDUAL",SUBSTITUTE(UPPER($D4282)," ","")))),"PREMIUM FREE",""))))</f>
        <v/>
      </c>
    </row>
    <row r="4283">
      <c r="AC4283">
        <f>IF($C4283="","",IF(COUNTIF('Códigos Santander (ref)'!$A$2:$A$79,$C4283)&gt;0,"SANTANDER",IF(COUNTIF('Códigos Itaú (ref)'!$A$2:$A$44,$C4283)&gt;0,"ITAU",IF(AND(TRIM(UPPER($I4283))="CONTRATUAL",ISNUMBER(SEARCH("INDIVIDUAL",SUBSTITUTE(UPPER($D4283)," ","")))),"PREMIUM FREE",""))))</f>
        <v/>
      </c>
    </row>
    <row r="4284">
      <c r="AC4284">
        <f>IF($C4284="","",IF(COUNTIF('Códigos Santander (ref)'!$A$2:$A$79,$C4284)&gt;0,"SANTANDER",IF(COUNTIF('Códigos Itaú (ref)'!$A$2:$A$44,$C4284)&gt;0,"ITAU",IF(AND(TRIM(UPPER($I4284))="CONTRATUAL",ISNUMBER(SEARCH("INDIVIDUAL",SUBSTITUTE(UPPER($D4284)," ","")))),"PREMIUM FREE",""))))</f>
        <v/>
      </c>
    </row>
    <row r="4285">
      <c r="AC4285">
        <f>IF($C4285="","",IF(COUNTIF('Códigos Santander (ref)'!$A$2:$A$79,$C4285)&gt;0,"SANTANDER",IF(COUNTIF('Códigos Itaú (ref)'!$A$2:$A$44,$C4285)&gt;0,"ITAU",IF(AND(TRIM(UPPER($I4285))="CONTRATUAL",ISNUMBER(SEARCH("INDIVIDUAL",SUBSTITUTE(UPPER($D4285)," ","")))),"PREMIUM FREE",""))))</f>
        <v/>
      </c>
    </row>
    <row r="4286">
      <c r="AC4286">
        <f>IF($C4286="","",IF(COUNTIF('Códigos Santander (ref)'!$A$2:$A$79,$C4286)&gt;0,"SANTANDER",IF(COUNTIF('Códigos Itaú (ref)'!$A$2:$A$44,$C4286)&gt;0,"ITAU",IF(AND(TRIM(UPPER($I4286))="CONTRATUAL",ISNUMBER(SEARCH("INDIVIDUAL",SUBSTITUTE(UPPER($D4286)," ","")))),"PREMIUM FREE",""))))</f>
        <v/>
      </c>
    </row>
    <row r="4287">
      <c r="AC4287">
        <f>IF($C4287="","",IF(COUNTIF('Códigos Santander (ref)'!$A$2:$A$79,$C4287)&gt;0,"SANTANDER",IF(COUNTIF('Códigos Itaú (ref)'!$A$2:$A$44,$C4287)&gt;0,"ITAU",IF(AND(TRIM(UPPER($I4287))="CONTRATUAL",ISNUMBER(SEARCH("INDIVIDUAL",SUBSTITUTE(UPPER($D4287)," ","")))),"PREMIUM FREE",""))))</f>
        <v/>
      </c>
    </row>
    <row r="4288">
      <c r="AC4288">
        <f>IF($C4288="","",IF(COUNTIF('Códigos Santander (ref)'!$A$2:$A$79,$C4288)&gt;0,"SANTANDER",IF(COUNTIF('Códigos Itaú (ref)'!$A$2:$A$44,$C4288)&gt;0,"ITAU",IF(AND(TRIM(UPPER($I4288))="CONTRATUAL",ISNUMBER(SEARCH("INDIVIDUAL",SUBSTITUTE(UPPER($D4288)," ","")))),"PREMIUM FREE",""))))</f>
        <v/>
      </c>
    </row>
    <row r="4289">
      <c r="AC4289">
        <f>IF($C4289="","",IF(COUNTIF('Códigos Santander (ref)'!$A$2:$A$79,$C4289)&gt;0,"SANTANDER",IF(COUNTIF('Códigos Itaú (ref)'!$A$2:$A$44,$C4289)&gt;0,"ITAU",IF(AND(TRIM(UPPER($I4289))="CONTRATUAL",ISNUMBER(SEARCH("INDIVIDUAL",SUBSTITUTE(UPPER($D4289)," ","")))),"PREMIUM FREE",""))))</f>
        <v/>
      </c>
    </row>
    <row r="4290">
      <c r="AC4290">
        <f>IF($C4290="","",IF(COUNTIF('Códigos Santander (ref)'!$A$2:$A$79,$C4290)&gt;0,"SANTANDER",IF(COUNTIF('Códigos Itaú (ref)'!$A$2:$A$44,$C4290)&gt;0,"ITAU",IF(AND(TRIM(UPPER($I4290))="CONTRATUAL",ISNUMBER(SEARCH("INDIVIDUAL",SUBSTITUTE(UPPER($D4290)," ","")))),"PREMIUM FREE",""))))</f>
        <v/>
      </c>
    </row>
    <row r="4291">
      <c r="AC4291">
        <f>IF($C4291="","",IF(COUNTIF('Códigos Santander (ref)'!$A$2:$A$79,$C4291)&gt;0,"SANTANDER",IF(COUNTIF('Códigos Itaú (ref)'!$A$2:$A$44,$C4291)&gt;0,"ITAU",IF(AND(TRIM(UPPER($I4291))="CONTRATUAL",ISNUMBER(SEARCH("INDIVIDUAL",SUBSTITUTE(UPPER($D4291)," ","")))),"PREMIUM FREE",""))))</f>
        <v/>
      </c>
    </row>
    <row r="4292">
      <c r="AC4292">
        <f>IF($C4292="","",IF(COUNTIF('Códigos Santander (ref)'!$A$2:$A$79,$C4292)&gt;0,"SANTANDER",IF(COUNTIF('Códigos Itaú (ref)'!$A$2:$A$44,$C4292)&gt;0,"ITAU",IF(AND(TRIM(UPPER($I4292))="CONTRATUAL",ISNUMBER(SEARCH("INDIVIDUAL",SUBSTITUTE(UPPER($D4292)," ","")))),"PREMIUM FREE",""))))</f>
        <v/>
      </c>
    </row>
    <row r="4293">
      <c r="AC4293">
        <f>IF($C4293="","",IF(COUNTIF('Códigos Santander (ref)'!$A$2:$A$79,$C4293)&gt;0,"SANTANDER",IF(COUNTIF('Códigos Itaú (ref)'!$A$2:$A$44,$C4293)&gt;0,"ITAU",IF(AND(TRIM(UPPER($I4293))="CONTRATUAL",ISNUMBER(SEARCH("INDIVIDUAL",SUBSTITUTE(UPPER($D4293)," ","")))),"PREMIUM FREE",""))))</f>
        <v/>
      </c>
    </row>
    <row r="4294">
      <c r="AC4294">
        <f>IF($C4294="","",IF(COUNTIF('Códigos Santander (ref)'!$A$2:$A$79,$C4294)&gt;0,"SANTANDER",IF(COUNTIF('Códigos Itaú (ref)'!$A$2:$A$44,$C4294)&gt;0,"ITAU",IF(AND(TRIM(UPPER($I4294))="CONTRATUAL",ISNUMBER(SEARCH("INDIVIDUAL",SUBSTITUTE(UPPER($D4294)," ","")))),"PREMIUM FREE",""))))</f>
        <v/>
      </c>
    </row>
    <row r="4295">
      <c r="AC4295">
        <f>IF($C4295="","",IF(COUNTIF('Códigos Santander (ref)'!$A$2:$A$79,$C4295)&gt;0,"SANTANDER",IF(COUNTIF('Códigos Itaú (ref)'!$A$2:$A$44,$C4295)&gt;0,"ITAU",IF(AND(TRIM(UPPER($I4295))="CONTRATUAL",ISNUMBER(SEARCH("INDIVIDUAL",SUBSTITUTE(UPPER($D4295)," ","")))),"PREMIUM FREE",""))))</f>
        <v/>
      </c>
    </row>
    <row r="4296">
      <c r="AC4296">
        <f>IF($C4296="","",IF(COUNTIF('Códigos Santander (ref)'!$A$2:$A$79,$C4296)&gt;0,"SANTANDER",IF(COUNTIF('Códigos Itaú (ref)'!$A$2:$A$44,$C4296)&gt;0,"ITAU",IF(AND(TRIM(UPPER($I4296))="CONTRATUAL",ISNUMBER(SEARCH("INDIVIDUAL",SUBSTITUTE(UPPER($D4296)," ","")))),"PREMIUM FREE",""))))</f>
        <v/>
      </c>
    </row>
    <row r="4297">
      <c r="AC4297">
        <f>IF($C4297="","",IF(COUNTIF('Códigos Santander (ref)'!$A$2:$A$79,$C4297)&gt;0,"SANTANDER",IF(COUNTIF('Códigos Itaú (ref)'!$A$2:$A$44,$C4297)&gt;0,"ITAU",IF(AND(TRIM(UPPER($I4297))="CONTRATUAL",ISNUMBER(SEARCH("INDIVIDUAL",SUBSTITUTE(UPPER($D4297)," ","")))),"PREMIUM FREE",""))))</f>
        <v/>
      </c>
    </row>
    <row r="4298">
      <c r="AC4298">
        <f>IF($C4298="","",IF(COUNTIF('Códigos Santander (ref)'!$A$2:$A$79,$C4298)&gt;0,"SANTANDER",IF(COUNTIF('Códigos Itaú (ref)'!$A$2:$A$44,$C4298)&gt;0,"ITAU",IF(AND(TRIM(UPPER($I4298))="CONTRATUAL",ISNUMBER(SEARCH("INDIVIDUAL",SUBSTITUTE(UPPER($D4298)," ","")))),"PREMIUM FREE",""))))</f>
        <v/>
      </c>
    </row>
    <row r="4299">
      <c r="AC4299">
        <f>IF($C4299="","",IF(COUNTIF('Códigos Santander (ref)'!$A$2:$A$79,$C4299)&gt;0,"SANTANDER",IF(COUNTIF('Códigos Itaú (ref)'!$A$2:$A$44,$C4299)&gt;0,"ITAU",IF(AND(TRIM(UPPER($I4299))="CONTRATUAL",ISNUMBER(SEARCH("INDIVIDUAL",SUBSTITUTE(UPPER($D4299)," ","")))),"PREMIUM FREE",""))))</f>
        <v/>
      </c>
    </row>
    <row r="4300">
      <c r="AC4300">
        <f>IF($C4300="","",IF(COUNTIF('Códigos Santander (ref)'!$A$2:$A$79,$C4300)&gt;0,"SANTANDER",IF(COUNTIF('Códigos Itaú (ref)'!$A$2:$A$44,$C4300)&gt;0,"ITAU",IF(AND(TRIM(UPPER($I4300))="CONTRATUAL",ISNUMBER(SEARCH("INDIVIDUAL",SUBSTITUTE(UPPER($D4300)," ","")))),"PREMIUM FREE",""))))</f>
        <v/>
      </c>
    </row>
    <row r="4301">
      <c r="AC4301">
        <f>IF($C4301="","",IF(COUNTIF('Códigos Santander (ref)'!$A$2:$A$79,$C4301)&gt;0,"SANTANDER",IF(COUNTIF('Códigos Itaú (ref)'!$A$2:$A$44,$C4301)&gt;0,"ITAU",IF(AND(TRIM(UPPER($I4301))="CONTRATUAL",ISNUMBER(SEARCH("INDIVIDUAL",SUBSTITUTE(UPPER($D4301)," ","")))),"PREMIUM FREE",""))))</f>
        <v/>
      </c>
    </row>
    <row r="4302">
      <c r="AC4302">
        <f>IF($C4302="","",IF(COUNTIF('Códigos Santander (ref)'!$A$2:$A$79,$C4302)&gt;0,"SANTANDER",IF(COUNTIF('Códigos Itaú (ref)'!$A$2:$A$44,$C4302)&gt;0,"ITAU",IF(AND(TRIM(UPPER($I4302))="CONTRATUAL",ISNUMBER(SEARCH("INDIVIDUAL",SUBSTITUTE(UPPER($D4302)," ","")))),"PREMIUM FREE",""))))</f>
        <v/>
      </c>
    </row>
    <row r="4303">
      <c r="AC4303">
        <f>IF($C4303="","",IF(COUNTIF('Códigos Santander (ref)'!$A$2:$A$79,$C4303)&gt;0,"SANTANDER",IF(COUNTIF('Códigos Itaú (ref)'!$A$2:$A$44,$C4303)&gt;0,"ITAU",IF(AND(TRIM(UPPER($I4303))="CONTRATUAL",ISNUMBER(SEARCH("INDIVIDUAL",SUBSTITUTE(UPPER($D4303)," ","")))),"PREMIUM FREE",""))))</f>
        <v/>
      </c>
    </row>
    <row r="4304">
      <c r="AC4304">
        <f>IF($C4304="","",IF(COUNTIF('Códigos Santander (ref)'!$A$2:$A$79,$C4304)&gt;0,"SANTANDER",IF(COUNTIF('Códigos Itaú (ref)'!$A$2:$A$44,$C4304)&gt;0,"ITAU",IF(AND(TRIM(UPPER($I4304))="CONTRATUAL",ISNUMBER(SEARCH("INDIVIDUAL",SUBSTITUTE(UPPER($D4304)," ","")))),"PREMIUM FREE",""))))</f>
        <v/>
      </c>
    </row>
    <row r="4305">
      <c r="AC4305">
        <f>IF($C4305="","",IF(COUNTIF('Códigos Santander (ref)'!$A$2:$A$79,$C4305)&gt;0,"SANTANDER",IF(COUNTIF('Códigos Itaú (ref)'!$A$2:$A$44,$C4305)&gt;0,"ITAU",IF(AND(TRIM(UPPER($I4305))="CONTRATUAL",ISNUMBER(SEARCH("INDIVIDUAL",SUBSTITUTE(UPPER($D4305)," ","")))),"PREMIUM FREE",""))))</f>
        <v/>
      </c>
    </row>
    <row r="4306">
      <c r="AC4306">
        <f>IF($C4306="","",IF(COUNTIF('Códigos Santander (ref)'!$A$2:$A$79,$C4306)&gt;0,"SANTANDER",IF(COUNTIF('Códigos Itaú (ref)'!$A$2:$A$44,$C4306)&gt;0,"ITAU",IF(AND(TRIM(UPPER($I4306))="CONTRATUAL",ISNUMBER(SEARCH("INDIVIDUAL",SUBSTITUTE(UPPER($D4306)," ","")))),"PREMIUM FREE",""))))</f>
        <v/>
      </c>
    </row>
    <row r="4307">
      <c r="AC4307">
        <f>IF($C4307="","",IF(COUNTIF('Códigos Santander (ref)'!$A$2:$A$79,$C4307)&gt;0,"SANTANDER",IF(COUNTIF('Códigos Itaú (ref)'!$A$2:$A$44,$C4307)&gt;0,"ITAU",IF(AND(TRIM(UPPER($I4307))="CONTRATUAL",ISNUMBER(SEARCH("INDIVIDUAL",SUBSTITUTE(UPPER($D4307)," ","")))),"PREMIUM FREE",""))))</f>
        <v/>
      </c>
    </row>
    <row r="4308">
      <c r="AC4308">
        <f>IF($C4308="","",IF(COUNTIF('Códigos Santander (ref)'!$A$2:$A$79,$C4308)&gt;0,"SANTANDER",IF(COUNTIF('Códigos Itaú (ref)'!$A$2:$A$44,$C4308)&gt;0,"ITAU",IF(AND(TRIM(UPPER($I4308))="CONTRATUAL",ISNUMBER(SEARCH("INDIVIDUAL",SUBSTITUTE(UPPER($D4308)," ","")))),"PREMIUM FREE",""))))</f>
        <v/>
      </c>
    </row>
    <row r="4309">
      <c r="AC4309">
        <f>IF($C4309="","",IF(COUNTIF('Códigos Santander (ref)'!$A$2:$A$79,$C4309)&gt;0,"SANTANDER",IF(COUNTIF('Códigos Itaú (ref)'!$A$2:$A$44,$C4309)&gt;0,"ITAU",IF(AND(TRIM(UPPER($I4309))="CONTRATUAL",ISNUMBER(SEARCH("INDIVIDUAL",SUBSTITUTE(UPPER($D4309)," ","")))),"PREMIUM FREE",""))))</f>
        <v/>
      </c>
    </row>
    <row r="4310">
      <c r="AC4310">
        <f>IF($C4310="","",IF(COUNTIF('Códigos Santander (ref)'!$A$2:$A$79,$C4310)&gt;0,"SANTANDER",IF(COUNTIF('Códigos Itaú (ref)'!$A$2:$A$44,$C4310)&gt;0,"ITAU",IF(AND(TRIM(UPPER($I4310))="CONTRATUAL",ISNUMBER(SEARCH("INDIVIDUAL",SUBSTITUTE(UPPER($D4310)," ","")))),"PREMIUM FREE",""))))</f>
        <v/>
      </c>
    </row>
    <row r="4311">
      <c r="AC4311">
        <f>IF($C4311="","",IF(COUNTIF('Códigos Santander (ref)'!$A$2:$A$79,$C4311)&gt;0,"SANTANDER",IF(COUNTIF('Códigos Itaú (ref)'!$A$2:$A$44,$C4311)&gt;0,"ITAU",IF(AND(TRIM(UPPER($I4311))="CONTRATUAL",ISNUMBER(SEARCH("INDIVIDUAL",SUBSTITUTE(UPPER($D4311)," ","")))),"PREMIUM FREE",""))))</f>
        <v/>
      </c>
    </row>
    <row r="4312">
      <c r="AC4312">
        <f>IF($C4312="","",IF(COUNTIF('Códigos Santander (ref)'!$A$2:$A$79,$C4312)&gt;0,"SANTANDER",IF(COUNTIF('Códigos Itaú (ref)'!$A$2:$A$44,$C4312)&gt;0,"ITAU",IF(AND(TRIM(UPPER($I4312))="CONTRATUAL",ISNUMBER(SEARCH("INDIVIDUAL",SUBSTITUTE(UPPER($D4312)," ","")))),"PREMIUM FREE",""))))</f>
        <v/>
      </c>
    </row>
    <row r="4313">
      <c r="AC4313">
        <f>IF($C4313="","",IF(COUNTIF('Códigos Santander (ref)'!$A$2:$A$79,$C4313)&gt;0,"SANTANDER",IF(COUNTIF('Códigos Itaú (ref)'!$A$2:$A$44,$C4313)&gt;0,"ITAU",IF(AND(TRIM(UPPER($I4313))="CONTRATUAL",ISNUMBER(SEARCH("INDIVIDUAL",SUBSTITUTE(UPPER($D4313)," ","")))),"PREMIUM FREE",""))))</f>
        <v/>
      </c>
    </row>
    <row r="4314">
      <c r="AC4314">
        <f>IF($C4314="","",IF(COUNTIF('Códigos Santander (ref)'!$A$2:$A$79,$C4314)&gt;0,"SANTANDER",IF(COUNTIF('Códigos Itaú (ref)'!$A$2:$A$44,$C4314)&gt;0,"ITAU",IF(AND(TRIM(UPPER($I4314))="CONTRATUAL",ISNUMBER(SEARCH("INDIVIDUAL",SUBSTITUTE(UPPER($D4314)," ","")))),"PREMIUM FREE",""))))</f>
        <v/>
      </c>
    </row>
    <row r="4315">
      <c r="AC4315">
        <f>IF($C4315="","",IF(COUNTIF('Códigos Santander (ref)'!$A$2:$A$79,$C4315)&gt;0,"SANTANDER",IF(COUNTIF('Códigos Itaú (ref)'!$A$2:$A$44,$C4315)&gt;0,"ITAU",IF(AND(TRIM(UPPER($I4315))="CONTRATUAL",ISNUMBER(SEARCH("INDIVIDUAL",SUBSTITUTE(UPPER($D4315)," ","")))),"PREMIUM FREE",""))))</f>
        <v/>
      </c>
    </row>
    <row r="4316">
      <c r="AC4316">
        <f>IF($C4316="","",IF(COUNTIF('Códigos Santander (ref)'!$A$2:$A$79,$C4316)&gt;0,"SANTANDER",IF(COUNTIF('Códigos Itaú (ref)'!$A$2:$A$44,$C4316)&gt;0,"ITAU",IF(AND(TRIM(UPPER($I4316))="CONTRATUAL",ISNUMBER(SEARCH("INDIVIDUAL",SUBSTITUTE(UPPER($D4316)," ","")))),"PREMIUM FREE",""))))</f>
        <v/>
      </c>
    </row>
    <row r="4317">
      <c r="AC4317">
        <f>IF($C4317="","",IF(COUNTIF('Códigos Santander (ref)'!$A$2:$A$79,$C4317)&gt;0,"SANTANDER",IF(COUNTIF('Códigos Itaú (ref)'!$A$2:$A$44,$C4317)&gt;0,"ITAU",IF(AND(TRIM(UPPER($I4317))="CONTRATUAL",ISNUMBER(SEARCH("INDIVIDUAL",SUBSTITUTE(UPPER($D4317)," ","")))),"PREMIUM FREE",""))))</f>
        <v/>
      </c>
    </row>
    <row r="4318">
      <c r="AC4318">
        <f>IF($C4318="","",IF(COUNTIF('Códigos Santander (ref)'!$A$2:$A$79,$C4318)&gt;0,"SANTANDER",IF(COUNTIF('Códigos Itaú (ref)'!$A$2:$A$44,$C4318)&gt;0,"ITAU",IF(AND(TRIM(UPPER($I4318))="CONTRATUAL",ISNUMBER(SEARCH("INDIVIDUAL",SUBSTITUTE(UPPER($D4318)," ","")))),"PREMIUM FREE",""))))</f>
        <v/>
      </c>
    </row>
    <row r="4319">
      <c r="AC4319">
        <f>IF($C4319="","",IF(COUNTIF('Códigos Santander (ref)'!$A$2:$A$79,$C4319)&gt;0,"SANTANDER",IF(COUNTIF('Códigos Itaú (ref)'!$A$2:$A$44,$C4319)&gt;0,"ITAU",IF(AND(TRIM(UPPER($I4319))="CONTRATUAL",ISNUMBER(SEARCH("INDIVIDUAL",SUBSTITUTE(UPPER($D4319)," ","")))),"PREMIUM FREE",""))))</f>
        <v/>
      </c>
    </row>
    <row r="4320">
      <c r="AC4320">
        <f>IF($C4320="","",IF(COUNTIF('Códigos Santander (ref)'!$A$2:$A$79,$C4320)&gt;0,"SANTANDER",IF(COUNTIF('Códigos Itaú (ref)'!$A$2:$A$44,$C4320)&gt;0,"ITAU",IF(AND(TRIM(UPPER($I4320))="CONTRATUAL",ISNUMBER(SEARCH("INDIVIDUAL",SUBSTITUTE(UPPER($D4320)," ","")))),"PREMIUM FREE",""))))</f>
        <v/>
      </c>
    </row>
    <row r="4321">
      <c r="AC4321">
        <f>IF($C4321="","",IF(COUNTIF('Códigos Santander (ref)'!$A$2:$A$79,$C4321)&gt;0,"SANTANDER",IF(COUNTIF('Códigos Itaú (ref)'!$A$2:$A$44,$C4321)&gt;0,"ITAU",IF(AND(TRIM(UPPER($I4321))="CONTRATUAL",ISNUMBER(SEARCH("INDIVIDUAL",SUBSTITUTE(UPPER($D4321)," ","")))),"PREMIUM FREE",""))))</f>
        <v/>
      </c>
    </row>
    <row r="4322">
      <c r="AC4322">
        <f>IF($C4322="","",IF(COUNTIF('Códigos Santander (ref)'!$A$2:$A$79,$C4322)&gt;0,"SANTANDER",IF(COUNTIF('Códigos Itaú (ref)'!$A$2:$A$44,$C4322)&gt;0,"ITAU",IF(AND(TRIM(UPPER($I4322))="CONTRATUAL",ISNUMBER(SEARCH("INDIVIDUAL",SUBSTITUTE(UPPER($D4322)," ","")))),"PREMIUM FREE",""))))</f>
        <v/>
      </c>
    </row>
    <row r="4323">
      <c r="AC4323">
        <f>IF($C4323="","",IF(COUNTIF('Códigos Santander (ref)'!$A$2:$A$79,$C4323)&gt;0,"SANTANDER",IF(COUNTIF('Códigos Itaú (ref)'!$A$2:$A$44,$C4323)&gt;0,"ITAU",IF(AND(TRIM(UPPER($I4323))="CONTRATUAL",ISNUMBER(SEARCH("INDIVIDUAL",SUBSTITUTE(UPPER($D4323)," ","")))),"PREMIUM FREE",""))))</f>
        <v/>
      </c>
    </row>
    <row r="4324">
      <c r="AC4324">
        <f>IF($C4324="","",IF(COUNTIF('Códigos Santander (ref)'!$A$2:$A$79,$C4324)&gt;0,"SANTANDER",IF(COUNTIF('Códigos Itaú (ref)'!$A$2:$A$44,$C4324)&gt;0,"ITAU",IF(AND(TRIM(UPPER($I4324))="CONTRATUAL",ISNUMBER(SEARCH("INDIVIDUAL",SUBSTITUTE(UPPER($D4324)," ","")))),"PREMIUM FREE",""))))</f>
        <v/>
      </c>
    </row>
    <row r="4325">
      <c r="AC4325">
        <f>IF($C4325="","",IF(COUNTIF('Códigos Santander (ref)'!$A$2:$A$79,$C4325)&gt;0,"SANTANDER",IF(COUNTIF('Códigos Itaú (ref)'!$A$2:$A$44,$C4325)&gt;0,"ITAU",IF(AND(TRIM(UPPER($I4325))="CONTRATUAL",ISNUMBER(SEARCH("INDIVIDUAL",SUBSTITUTE(UPPER($D4325)," ","")))),"PREMIUM FREE",""))))</f>
        <v/>
      </c>
    </row>
    <row r="4326">
      <c r="AC4326">
        <f>IF($C4326="","",IF(COUNTIF('Códigos Santander (ref)'!$A$2:$A$79,$C4326)&gt;0,"SANTANDER",IF(COUNTIF('Códigos Itaú (ref)'!$A$2:$A$44,$C4326)&gt;0,"ITAU",IF(AND(TRIM(UPPER($I4326))="CONTRATUAL",ISNUMBER(SEARCH("INDIVIDUAL",SUBSTITUTE(UPPER($D4326)," ","")))),"PREMIUM FREE",""))))</f>
        <v/>
      </c>
    </row>
    <row r="4327">
      <c r="AC4327">
        <f>IF($C4327="","",IF(COUNTIF('Códigos Santander (ref)'!$A$2:$A$79,$C4327)&gt;0,"SANTANDER",IF(COUNTIF('Códigos Itaú (ref)'!$A$2:$A$44,$C4327)&gt;0,"ITAU",IF(AND(TRIM(UPPER($I4327))="CONTRATUAL",ISNUMBER(SEARCH("INDIVIDUAL",SUBSTITUTE(UPPER($D4327)," ","")))),"PREMIUM FREE",""))))</f>
        <v/>
      </c>
    </row>
    <row r="4328">
      <c r="AC4328">
        <f>IF($C4328="","",IF(COUNTIF('Códigos Santander (ref)'!$A$2:$A$79,$C4328)&gt;0,"SANTANDER",IF(COUNTIF('Códigos Itaú (ref)'!$A$2:$A$44,$C4328)&gt;0,"ITAU",IF(AND(TRIM(UPPER($I4328))="CONTRATUAL",ISNUMBER(SEARCH("INDIVIDUAL",SUBSTITUTE(UPPER($D4328)," ","")))),"PREMIUM FREE",""))))</f>
        <v/>
      </c>
    </row>
    <row r="4329">
      <c r="AC4329">
        <f>IF($C4329="","",IF(COUNTIF('Códigos Santander (ref)'!$A$2:$A$79,$C4329)&gt;0,"SANTANDER",IF(COUNTIF('Códigos Itaú (ref)'!$A$2:$A$44,$C4329)&gt;0,"ITAU",IF(AND(TRIM(UPPER($I4329))="CONTRATUAL",ISNUMBER(SEARCH("INDIVIDUAL",SUBSTITUTE(UPPER($D4329)," ","")))),"PREMIUM FREE",""))))</f>
        <v/>
      </c>
    </row>
    <row r="4330">
      <c r="AC4330">
        <f>IF($C4330="","",IF(COUNTIF('Códigos Santander (ref)'!$A$2:$A$79,$C4330)&gt;0,"SANTANDER",IF(COUNTIF('Códigos Itaú (ref)'!$A$2:$A$44,$C4330)&gt;0,"ITAU",IF(AND(TRIM(UPPER($I4330))="CONTRATUAL",ISNUMBER(SEARCH("INDIVIDUAL",SUBSTITUTE(UPPER($D4330)," ","")))),"PREMIUM FREE",""))))</f>
        <v/>
      </c>
    </row>
    <row r="4331">
      <c r="AC4331">
        <f>IF($C4331="","",IF(COUNTIF('Códigos Santander (ref)'!$A$2:$A$79,$C4331)&gt;0,"SANTANDER",IF(COUNTIF('Códigos Itaú (ref)'!$A$2:$A$44,$C4331)&gt;0,"ITAU",IF(AND(TRIM(UPPER($I4331))="CONTRATUAL",ISNUMBER(SEARCH("INDIVIDUAL",SUBSTITUTE(UPPER($D4331)," ","")))),"PREMIUM FREE",""))))</f>
        <v/>
      </c>
    </row>
    <row r="4332">
      <c r="AC4332">
        <f>IF($C4332="","",IF(COUNTIF('Códigos Santander (ref)'!$A$2:$A$79,$C4332)&gt;0,"SANTANDER",IF(COUNTIF('Códigos Itaú (ref)'!$A$2:$A$44,$C4332)&gt;0,"ITAU",IF(AND(TRIM(UPPER($I4332))="CONTRATUAL",ISNUMBER(SEARCH("INDIVIDUAL",SUBSTITUTE(UPPER($D4332)," ","")))),"PREMIUM FREE",""))))</f>
        <v/>
      </c>
    </row>
    <row r="4333">
      <c r="AC4333">
        <f>IF($C4333="","",IF(COUNTIF('Códigos Santander (ref)'!$A$2:$A$79,$C4333)&gt;0,"SANTANDER",IF(COUNTIF('Códigos Itaú (ref)'!$A$2:$A$44,$C4333)&gt;0,"ITAU",IF(AND(TRIM(UPPER($I4333))="CONTRATUAL",ISNUMBER(SEARCH("INDIVIDUAL",SUBSTITUTE(UPPER($D4333)," ","")))),"PREMIUM FREE",""))))</f>
        <v/>
      </c>
    </row>
    <row r="4334">
      <c r="AC4334">
        <f>IF($C4334="","",IF(COUNTIF('Códigos Santander (ref)'!$A$2:$A$79,$C4334)&gt;0,"SANTANDER",IF(COUNTIF('Códigos Itaú (ref)'!$A$2:$A$44,$C4334)&gt;0,"ITAU",IF(AND(TRIM(UPPER($I4334))="CONTRATUAL",ISNUMBER(SEARCH("INDIVIDUAL",SUBSTITUTE(UPPER($D4334)," ","")))),"PREMIUM FREE",""))))</f>
        <v/>
      </c>
    </row>
    <row r="4335">
      <c r="AC4335">
        <f>IF($C4335="","",IF(COUNTIF('Códigos Santander (ref)'!$A$2:$A$79,$C4335)&gt;0,"SANTANDER",IF(COUNTIF('Códigos Itaú (ref)'!$A$2:$A$44,$C4335)&gt;0,"ITAU",IF(AND(TRIM(UPPER($I4335))="CONTRATUAL",ISNUMBER(SEARCH("INDIVIDUAL",SUBSTITUTE(UPPER($D4335)," ","")))),"PREMIUM FREE",""))))</f>
        <v/>
      </c>
    </row>
    <row r="4336">
      <c r="AC4336">
        <f>IF($C4336="","",IF(COUNTIF('Códigos Santander (ref)'!$A$2:$A$79,$C4336)&gt;0,"SANTANDER",IF(COUNTIF('Códigos Itaú (ref)'!$A$2:$A$44,$C4336)&gt;0,"ITAU",IF(AND(TRIM(UPPER($I4336))="CONTRATUAL",ISNUMBER(SEARCH("INDIVIDUAL",SUBSTITUTE(UPPER($D4336)," ","")))),"PREMIUM FREE",""))))</f>
        <v/>
      </c>
    </row>
    <row r="4337">
      <c r="AC4337">
        <f>IF($C4337="","",IF(COUNTIF('Códigos Santander (ref)'!$A$2:$A$79,$C4337)&gt;0,"SANTANDER",IF(COUNTIF('Códigos Itaú (ref)'!$A$2:$A$44,$C4337)&gt;0,"ITAU",IF(AND(TRIM(UPPER($I4337))="CONTRATUAL",ISNUMBER(SEARCH("INDIVIDUAL",SUBSTITUTE(UPPER($D4337)," ","")))),"PREMIUM FREE",""))))</f>
        <v/>
      </c>
    </row>
    <row r="4338">
      <c r="AC4338">
        <f>IF($C4338="","",IF(COUNTIF('Códigos Santander (ref)'!$A$2:$A$79,$C4338)&gt;0,"SANTANDER",IF(COUNTIF('Códigos Itaú (ref)'!$A$2:$A$44,$C4338)&gt;0,"ITAU",IF(AND(TRIM(UPPER($I4338))="CONTRATUAL",ISNUMBER(SEARCH("INDIVIDUAL",SUBSTITUTE(UPPER($D4338)," ","")))),"PREMIUM FREE",""))))</f>
        <v/>
      </c>
    </row>
    <row r="4339">
      <c r="AC4339">
        <f>IF($C4339="","",IF(COUNTIF('Códigos Santander (ref)'!$A$2:$A$79,$C4339)&gt;0,"SANTANDER",IF(COUNTIF('Códigos Itaú (ref)'!$A$2:$A$44,$C4339)&gt;0,"ITAU",IF(AND(TRIM(UPPER($I4339))="CONTRATUAL",ISNUMBER(SEARCH("INDIVIDUAL",SUBSTITUTE(UPPER($D4339)," ","")))),"PREMIUM FREE",""))))</f>
        <v/>
      </c>
    </row>
    <row r="4340">
      <c r="AC4340">
        <f>IF($C4340="","",IF(COUNTIF('Códigos Santander (ref)'!$A$2:$A$79,$C4340)&gt;0,"SANTANDER",IF(COUNTIF('Códigos Itaú (ref)'!$A$2:$A$44,$C4340)&gt;0,"ITAU",IF(AND(TRIM(UPPER($I4340))="CONTRATUAL",ISNUMBER(SEARCH("INDIVIDUAL",SUBSTITUTE(UPPER($D4340)," ","")))),"PREMIUM FREE",""))))</f>
        <v/>
      </c>
    </row>
    <row r="4341">
      <c r="AC4341">
        <f>IF($C4341="","",IF(COUNTIF('Códigos Santander (ref)'!$A$2:$A$79,$C4341)&gt;0,"SANTANDER",IF(COUNTIF('Códigos Itaú (ref)'!$A$2:$A$44,$C4341)&gt;0,"ITAU",IF(AND(TRIM(UPPER($I4341))="CONTRATUAL",ISNUMBER(SEARCH("INDIVIDUAL",SUBSTITUTE(UPPER($D4341)," ","")))),"PREMIUM FREE",""))))</f>
        <v/>
      </c>
    </row>
    <row r="4342">
      <c r="AC4342">
        <f>IF($C4342="","",IF(COUNTIF('Códigos Santander (ref)'!$A$2:$A$79,$C4342)&gt;0,"SANTANDER",IF(COUNTIF('Códigos Itaú (ref)'!$A$2:$A$44,$C4342)&gt;0,"ITAU",IF(AND(TRIM(UPPER($I4342))="CONTRATUAL",ISNUMBER(SEARCH("INDIVIDUAL",SUBSTITUTE(UPPER($D4342)," ","")))),"PREMIUM FREE",""))))</f>
        <v/>
      </c>
    </row>
    <row r="4343">
      <c r="AC4343">
        <f>IF($C4343="","",IF(COUNTIF('Códigos Santander (ref)'!$A$2:$A$79,$C4343)&gt;0,"SANTANDER",IF(COUNTIF('Códigos Itaú (ref)'!$A$2:$A$44,$C4343)&gt;0,"ITAU",IF(AND(TRIM(UPPER($I4343))="CONTRATUAL",ISNUMBER(SEARCH("INDIVIDUAL",SUBSTITUTE(UPPER($D4343)," ","")))),"PREMIUM FREE",""))))</f>
        <v/>
      </c>
    </row>
    <row r="4344">
      <c r="AC4344">
        <f>IF($C4344="","",IF(COUNTIF('Códigos Santander (ref)'!$A$2:$A$79,$C4344)&gt;0,"SANTANDER",IF(COUNTIF('Códigos Itaú (ref)'!$A$2:$A$44,$C4344)&gt;0,"ITAU",IF(AND(TRIM(UPPER($I4344))="CONTRATUAL",ISNUMBER(SEARCH("INDIVIDUAL",SUBSTITUTE(UPPER($D4344)," ","")))),"PREMIUM FREE",""))))</f>
        <v/>
      </c>
    </row>
    <row r="4345">
      <c r="AC4345">
        <f>IF($C4345="","",IF(COUNTIF('Códigos Santander (ref)'!$A$2:$A$79,$C4345)&gt;0,"SANTANDER",IF(COUNTIF('Códigos Itaú (ref)'!$A$2:$A$44,$C4345)&gt;0,"ITAU",IF(AND(TRIM(UPPER($I4345))="CONTRATUAL",ISNUMBER(SEARCH("INDIVIDUAL",SUBSTITUTE(UPPER($D4345)," ","")))),"PREMIUM FREE",""))))</f>
        <v/>
      </c>
    </row>
    <row r="4346">
      <c r="AC4346">
        <f>IF($C4346="","",IF(COUNTIF('Códigos Santander (ref)'!$A$2:$A$79,$C4346)&gt;0,"SANTANDER",IF(COUNTIF('Códigos Itaú (ref)'!$A$2:$A$44,$C4346)&gt;0,"ITAU",IF(AND(TRIM(UPPER($I4346))="CONTRATUAL",ISNUMBER(SEARCH("INDIVIDUAL",SUBSTITUTE(UPPER($D4346)," ","")))),"PREMIUM FREE",""))))</f>
        <v/>
      </c>
    </row>
    <row r="4347">
      <c r="AC4347">
        <f>IF($C4347="","",IF(COUNTIF('Códigos Santander (ref)'!$A$2:$A$79,$C4347)&gt;0,"SANTANDER",IF(COUNTIF('Códigos Itaú (ref)'!$A$2:$A$44,$C4347)&gt;0,"ITAU",IF(AND(TRIM(UPPER($I4347))="CONTRATUAL",ISNUMBER(SEARCH("INDIVIDUAL",SUBSTITUTE(UPPER($D4347)," ","")))),"PREMIUM FREE",""))))</f>
        <v/>
      </c>
    </row>
    <row r="4348">
      <c r="AC4348">
        <f>IF($C4348="","",IF(COUNTIF('Códigos Santander (ref)'!$A$2:$A$79,$C4348)&gt;0,"SANTANDER",IF(COUNTIF('Códigos Itaú (ref)'!$A$2:$A$44,$C4348)&gt;0,"ITAU",IF(AND(TRIM(UPPER($I4348))="CONTRATUAL",ISNUMBER(SEARCH("INDIVIDUAL",SUBSTITUTE(UPPER($D4348)," ","")))),"PREMIUM FREE",""))))</f>
        <v/>
      </c>
    </row>
    <row r="4349">
      <c r="AC4349">
        <f>IF($C4349="","",IF(COUNTIF('Códigos Santander (ref)'!$A$2:$A$79,$C4349)&gt;0,"SANTANDER",IF(COUNTIF('Códigos Itaú (ref)'!$A$2:$A$44,$C4349)&gt;0,"ITAU",IF(AND(TRIM(UPPER($I4349))="CONTRATUAL",ISNUMBER(SEARCH("INDIVIDUAL",SUBSTITUTE(UPPER($D4349)," ","")))),"PREMIUM FREE",""))))</f>
        <v/>
      </c>
    </row>
    <row r="4350">
      <c r="AC4350">
        <f>IF($C4350="","",IF(COUNTIF('Códigos Santander (ref)'!$A$2:$A$79,$C4350)&gt;0,"SANTANDER",IF(COUNTIF('Códigos Itaú (ref)'!$A$2:$A$44,$C4350)&gt;0,"ITAU",IF(AND(TRIM(UPPER($I4350))="CONTRATUAL",ISNUMBER(SEARCH("INDIVIDUAL",SUBSTITUTE(UPPER($D4350)," ","")))),"PREMIUM FREE",""))))</f>
        <v/>
      </c>
    </row>
    <row r="4351">
      <c r="AC4351">
        <f>IF($C4351="","",IF(COUNTIF('Códigos Santander (ref)'!$A$2:$A$79,$C4351)&gt;0,"SANTANDER",IF(COUNTIF('Códigos Itaú (ref)'!$A$2:$A$44,$C4351)&gt;0,"ITAU",IF(AND(TRIM(UPPER($I4351))="CONTRATUAL",ISNUMBER(SEARCH("INDIVIDUAL",SUBSTITUTE(UPPER($D4351)," ","")))),"PREMIUM FREE",""))))</f>
        <v/>
      </c>
    </row>
    <row r="4352">
      <c r="AC4352">
        <f>IF($C4352="","",IF(COUNTIF('Códigos Santander (ref)'!$A$2:$A$79,$C4352)&gt;0,"SANTANDER",IF(COUNTIF('Códigos Itaú (ref)'!$A$2:$A$44,$C4352)&gt;0,"ITAU",IF(AND(TRIM(UPPER($I4352))="CONTRATUAL",ISNUMBER(SEARCH("INDIVIDUAL",SUBSTITUTE(UPPER($D4352)," ","")))),"PREMIUM FREE",""))))</f>
        <v/>
      </c>
    </row>
    <row r="4353">
      <c r="AC4353">
        <f>IF($C4353="","",IF(COUNTIF('Códigos Santander (ref)'!$A$2:$A$79,$C4353)&gt;0,"SANTANDER",IF(COUNTIF('Códigos Itaú (ref)'!$A$2:$A$44,$C4353)&gt;0,"ITAU",IF(AND(TRIM(UPPER($I4353))="CONTRATUAL",ISNUMBER(SEARCH("INDIVIDUAL",SUBSTITUTE(UPPER($D4353)," ","")))),"PREMIUM FREE",""))))</f>
        <v/>
      </c>
    </row>
    <row r="4354">
      <c r="AC4354">
        <f>IF($C4354="","",IF(COUNTIF('Códigos Santander (ref)'!$A$2:$A$79,$C4354)&gt;0,"SANTANDER",IF(COUNTIF('Códigos Itaú (ref)'!$A$2:$A$44,$C4354)&gt;0,"ITAU",IF(AND(TRIM(UPPER($I4354))="CONTRATUAL",ISNUMBER(SEARCH("INDIVIDUAL",SUBSTITUTE(UPPER($D4354)," ","")))),"PREMIUM FREE",""))))</f>
        <v/>
      </c>
    </row>
    <row r="4355">
      <c r="AC4355">
        <f>IF($C4355="","",IF(COUNTIF('Códigos Santander (ref)'!$A$2:$A$79,$C4355)&gt;0,"SANTANDER",IF(COUNTIF('Códigos Itaú (ref)'!$A$2:$A$44,$C4355)&gt;0,"ITAU",IF(AND(TRIM(UPPER($I4355))="CONTRATUAL",ISNUMBER(SEARCH("INDIVIDUAL",SUBSTITUTE(UPPER($D4355)," ","")))),"PREMIUM FREE",""))))</f>
        <v/>
      </c>
    </row>
    <row r="4356">
      <c r="AC4356">
        <f>IF($C4356="","",IF(COUNTIF('Códigos Santander (ref)'!$A$2:$A$79,$C4356)&gt;0,"SANTANDER",IF(COUNTIF('Códigos Itaú (ref)'!$A$2:$A$44,$C4356)&gt;0,"ITAU",IF(AND(TRIM(UPPER($I4356))="CONTRATUAL",ISNUMBER(SEARCH("INDIVIDUAL",SUBSTITUTE(UPPER($D4356)," ","")))),"PREMIUM FREE",""))))</f>
        <v/>
      </c>
    </row>
    <row r="4357">
      <c r="AC4357">
        <f>IF($C4357="","",IF(COUNTIF('Códigos Santander (ref)'!$A$2:$A$79,$C4357)&gt;0,"SANTANDER",IF(COUNTIF('Códigos Itaú (ref)'!$A$2:$A$44,$C4357)&gt;0,"ITAU",IF(AND(TRIM(UPPER($I4357))="CONTRATUAL",ISNUMBER(SEARCH("INDIVIDUAL",SUBSTITUTE(UPPER($D4357)," ","")))),"PREMIUM FREE",""))))</f>
        <v/>
      </c>
    </row>
    <row r="4358">
      <c r="AC4358">
        <f>IF($C4358="","",IF(COUNTIF('Códigos Santander (ref)'!$A$2:$A$79,$C4358)&gt;0,"SANTANDER",IF(COUNTIF('Códigos Itaú (ref)'!$A$2:$A$44,$C4358)&gt;0,"ITAU",IF(AND(TRIM(UPPER($I4358))="CONTRATUAL",ISNUMBER(SEARCH("INDIVIDUAL",SUBSTITUTE(UPPER($D4358)," ","")))),"PREMIUM FREE",""))))</f>
        <v/>
      </c>
    </row>
    <row r="4359">
      <c r="AC4359">
        <f>IF($C4359="","",IF(COUNTIF('Códigos Santander (ref)'!$A$2:$A$79,$C4359)&gt;0,"SANTANDER",IF(COUNTIF('Códigos Itaú (ref)'!$A$2:$A$44,$C4359)&gt;0,"ITAU",IF(AND(TRIM(UPPER($I4359))="CONTRATUAL",ISNUMBER(SEARCH("INDIVIDUAL",SUBSTITUTE(UPPER($D4359)," ","")))),"PREMIUM FREE",""))))</f>
        <v/>
      </c>
    </row>
    <row r="4360">
      <c r="AC4360">
        <f>IF($C4360="","",IF(COUNTIF('Códigos Santander (ref)'!$A$2:$A$79,$C4360)&gt;0,"SANTANDER",IF(COUNTIF('Códigos Itaú (ref)'!$A$2:$A$44,$C4360)&gt;0,"ITAU",IF(AND(TRIM(UPPER($I4360))="CONTRATUAL",ISNUMBER(SEARCH("INDIVIDUAL",SUBSTITUTE(UPPER($D4360)," ","")))),"PREMIUM FREE",""))))</f>
        <v/>
      </c>
    </row>
    <row r="4361">
      <c r="AC4361">
        <f>IF($C4361="","",IF(COUNTIF('Códigos Santander (ref)'!$A$2:$A$79,$C4361)&gt;0,"SANTANDER",IF(COUNTIF('Códigos Itaú (ref)'!$A$2:$A$44,$C4361)&gt;0,"ITAU",IF(AND(TRIM(UPPER($I4361))="CONTRATUAL",ISNUMBER(SEARCH("INDIVIDUAL",SUBSTITUTE(UPPER($D4361)," ","")))),"PREMIUM FREE",""))))</f>
        <v/>
      </c>
    </row>
    <row r="4362">
      <c r="AC4362">
        <f>IF($C4362="","",IF(COUNTIF('Códigos Santander (ref)'!$A$2:$A$79,$C4362)&gt;0,"SANTANDER",IF(COUNTIF('Códigos Itaú (ref)'!$A$2:$A$44,$C4362)&gt;0,"ITAU",IF(AND(TRIM(UPPER($I4362))="CONTRATUAL",ISNUMBER(SEARCH("INDIVIDUAL",SUBSTITUTE(UPPER($D4362)," ","")))),"PREMIUM FREE",""))))</f>
        <v/>
      </c>
    </row>
    <row r="4363">
      <c r="AC4363">
        <f>IF($C4363="","",IF(COUNTIF('Códigos Santander (ref)'!$A$2:$A$79,$C4363)&gt;0,"SANTANDER",IF(COUNTIF('Códigos Itaú (ref)'!$A$2:$A$44,$C4363)&gt;0,"ITAU",IF(AND(TRIM(UPPER($I4363))="CONTRATUAL",ISNUMBER(SEARCH("INDIVIDUAL",SUBSTITUTE(UPPER($D4363)," ","")))),"PREMIUM FREE",""))))</f>
        <v/>
      </c>
    </row>
    <row r="4364">
      <c r="AC4364">
        <f>IF($C4364="","",IF(COUNTIF('Códigos Santander (ref)'!$A$2:$A$79,$C4364)&gt;0,"SANTANDER",IF(COUNTIF('Códigos Itaú (ref)'!$A$2:$A$44,$C4364)&gt;0,"ITAU",IF(AND(TRIM(UPPER($I4364))="CONTRATUAL",ISNUMBER(SEARCH("INDIVIDUAL",SUBSTITUTE(UPPER($D4364)," ","")))),"PREMIUM FREE",""))))</f>
        <v/>
      </c>
    </row>
    <row r="4365">
      <c r="AC4365">
        <f>IF($C4365="","",IF(COUNTIF('Códigos Santander (ref)'!$A$2:$A$79,$C4365)&gt;0,"SANTANDER",IF(COUNTIF('Códigos Itaú (ref)'!$A$2:$A$44,$C4365)&gt;0,"ITAU",IF(AND(TRIM(UPPER($I4365))="CONTRATUAL",ISNUMBER(SEARCH("INDIVIDUAL",SUBSTITUTE(UPPER($D4365)," ","")))),"PREMIUM FREE",""))))</f>
        <v/>
      </c>
    </row>
    <row r="4366">
      <c r="AC4366">
        <f>IF($C4366="","",IF(COUNTIF('Códigos Santander (ref)'!$A$2:$A$79,$C4366)&gt;0,"SANTANDER",IF(COUNTIF('Códigos Itaú (ref)'!$A$2:$A$44,$C4366)&gt;0,"ITAU",IF(AND(TRIM(UPPER($I4366))="CONTRATUAL",ISNUMBER(SEARCH("INDIVIDUAL",SUBSTITUTE(UPPER($D4366)," ","")))),"PREMIUM FREE",""))))</f>
        <v/>
      </c>
    </row>
    <row r="4367">
      <c r="AC4367">
        <f>IF($C4367="","",IF(COUNTIF('Códigos Santander (ref)'!$A$2:$A$79,$C4367)&gt;0,"SANTANDER",IF(COUNTIF('Códigos Itaú (ref)'!$A$2:$A$44,$C4367)&gt;0,"ITAU",IF(AND(TRIM(UPPER($I4367))="CONTRATUAL",ISNUMBER(SEARCH("INDIVIDUAL",SUBSTITUTE(UPPER($D4367)," ","")))),"PREMIUM FREE",""))))</f>
        <v/>
      </c>
    </row>
    <row r="4368">
      <c r="AC4368">
        <f>IF($C4368="","",IF(COUNTIF('Códigos Santander (ref)'!$A$2:$A$79,$C4368)&gt;0,"SANTANDER",IF(COUNTIF('Códigos Itaú (ref)'!$A$2:$A$44,$C4368)&gt;0,"ITAU",IF(AND(TRIM(UPPER($I4368))="CONTRATUAL",ISNUMBER(SEARCH("INDIVIDUAL",SUBSTITUTE(UPPER($D4368)," ","")))),"PREMIUM FREE",""))))</f>
        <v/>
      </c>
    </row>
    <row r="4369">
      <c r="AC4369">
        <f>IF($C4369="","",IF(COUNTIF('Códigos Santander (ref)'!$A$2:$A$79,$C4369)&gt;0,"SANTANDER",IF(COUNTIF('Códigos Itaú (ref)'!$A$2:$A$44,$C4369)&gt;0,"ITAU",IF(AND(TRIM(UPPER($I4369))="CONTRATUAL",ISNUMBER(SEARCH("INDIVIDUAL",SUBSTITUTE(UPPER($D4369)," ","")))),"PREMIUM FREE",""))))</f>
        <v/>
      </c>
    </row>
    <row r="4370">
      <c r="AC4370">
        <f>IF($C4370="","",IF(COUNTIF('Códigos Santander (ref)'!$A$2:$A$79,$C4370)&gt;0,"SANTANDER",IF(COUNTIF('Códigos Itaú (ref)'!$A$2:$A$44,$C4370)&gt;0,"ITAU",IF(AND(TRIM(UPPER($I4370))="CONTRATUAL",ISNUMBER(SEARCH("INDIVIDUAL",SUBSTITUTE(UPPER($D4370)," ","")))),"PREMIUM FREE",""))))</f>
        <v/>
      </c>
    </row>
    <row r="4371">
      <c r="AC4371">
        <f>IF($C4371="","",IF(COUNTIF('Códigos Santander (ref)'!$A$2:$A$79,$C4371)&gt;0,"SANTANDER",IF(COUNTIF('Códigos Itaú (ref)'!$A$2:$A$44,$C4371)&gt;0,"ITAU",IF(AND(TRIM(UPPER($I4371))="CONTRATUAL",ISNUMBER(SEARCH("INDIVIDUAL",SUBSTITUTE(UPPER($D4371)," ","")))),"PREMIUM FREE",""))))</f>
        <v/>
      </c>
    </row>
    <row r="4372">
      <c r="AC4372">
        <f>IF($C4372="","",IF(COUNTIF('Códigos Santander (ref)'!$A$2:$A$79,$C4372)&gt;0,"SANTANDER",IF(COUNTIF('Códigos Itaú (ref)'!$A$2:$A$44,$C4372)&gt;0,"ITAU",IF(AND(TRIM(UPPER($I4372))="CONTRATUAL",ISNUMBER(SEARCH("INDIVIDUAL",SUBSTITUTE(UPPER($D4372)," ","")))),"PREMIUM FREE",""))))</f>
        <v/>
      </c>
    </row>
    <row r="4373">
      <c r="AC4373">
        <f>IF($C4373="","",IF(COUNTIF('Códigos Santander (ref)'!$A$2:$A$79,$C4373)&gt;0,"SANTANDER",IF(COUNTIF('Códigos Itaú (ref)'!$A$2:$A$44,$C4373)&gt;0,"ITAU",IF(AND(TRIM(UPPER($I4373))="CONTRATUAL",ISNUMBER(SEARCH("INDIVIDUAL",SUBSTITUTE(UPPER($D4373)," ","")))),"PREMIUM FREE",""))))</f>
        <v/>
      </c>
    </row>
    <row r="4374">
      <c r="AC4374">
        <f>IF($C4374="","",IF(COUNTIF('Códigos Santander (ref)'!$A$2:$A$79,$C4374)&gt;0,"SANTANDER",IF(COUNTIF('Códigos Itaú (ref)'!$A$2:$A$44,$C4374)&gt;0,"ITAU",IF(AND(TRIM(UPPER($I4374))="CONTRATUAL",ISNUMBER(SEARCH("INDIVIDUAL",SUBSTITUTE(UPPER($D4374)," ","")))),"PREMIUM FREE",""))))</f>
        <v/>
      </c>
    </row>
    <row r="4375">
      <c r="AC4375">
        <f>IF($C4375="","",IF(COUNTIF('Códigos Santander (ref)'!$A$2:$A$79,$C4375)&gt;0,"SANTANDER",IF(COUNTIF('Códigos Itaú (ref)'!$A$2:$A$44,$C4375)&gt;0,"ITAU",IF(AND(TRIM(UPPER($I4375))="CONTRATUAL",ISNUMBER(SEARCH("INDIVIDUAL",SUBSTITUTE(UPPER($D4375)," ","")))),"PREMIUM FREE",""))))</f>
        <v/>
      </c>
    </row>
    <row r="4376">
      <c r="AC4376">
        <f>IF($C4376="","",IF(COUNTIF('Códigos Santander (ref)'!$A$2:$A$79,$C4376)&gt;0,"SANTANDER",IF(COUNTIF('Códigos Itaú (ref)'!$A$2:$A$44,$C4376)&gt;0,"ITAU",IF(AND(TRIM(UPPER($I4376))="CONTRATUAL",ISNUMBER(SEARCH("INDIVIDUAL",SUBSTITUTE(UPPER($D4376)," ","")))),"PREMIUM FREE",""))))</f>
        <v/>
      </c>
    </row>
    <row r="4377">
      <c r="AC4377">
        <f>IF($C4377="","",IF(COUNTIF('Códigos Santander (ref)'!$A$2:$A$79,$C4377)&gt;0,"SANTANDER",IF(COUNTIF('Códigos Itaú (ref)'!$A$2:$A$44,$C4377)&gt;0,"ITAU",IF(AND(TRIM(UPPER($I4377))="CONTRATUAL",ISNUMBER(SEARCH("INDIVIDUAL",SUBSTITUTE(UPPER($D4377)," ","")))),"PREMIUM FREE",""))))</f>
        <v/>
      </c>
    </row>
    <row r="4378">
      <c r="AC4378">
        <f>IF($C4378="","",IF(COUNTIF('Códigos Santander (ref)'!$A$2:$A$79,$C4378)&gt;0,"SANTANDER",IF(COUNTIF('Códigos Itaú (ref)'!$A$2:$A$44,$C4378)&gt;0,"ITAU",IF(AND(TRIM(UPPER($I4378))="CONTRATUAL",ISNUMBER(SEARCH("INDIVIDUAL",SUBSTITUTE(UPPER($D4378)," ","")))),"PREMIUM FREE",""))))</f>
        <v/>
      </c>
    </row>
    <row r="4379">
      <c r="AC4379">
        <f>IF($C4379="","",IF(COUNTIF('Códigos Santander (ref)'!$A$2:$A$79,$C4379)&gt;0,"SANTANDER",IF(COUNTIF('Códigos Itaú (ref)'!$A$2:$A$44,$C4379)&gt;0,"ITAU",IF(AND(TRIM(UPPER($I4379))="CONTRATUAL",ISNUMBER(SEARCH("INDIVIDUAL",SUBSTITUTE(UPPER($D4379)," ","")))),"PREMIUM FREE",""))))</f>
        <v/>
      </c>
    </row>
    <row r="4380">
      <c r="AC4380">
        <f>IF($C4380="","",IF(COUNTIF('Códigos Santander (ref)'!$A$2:$A$79,$C4380)&gt;0,"SANTANDER",IF(COUNTIF('Códigos Itaú (ref)'!$A$2:$A$44,$C4380)&gt;0,"ITAU",IF(AND(TRIM(UPPER($I4380))="CONTRATUAL",ISNUMBER(SEARCH("INDIVIDUAL",SUBSTITUTE(UPPER($D4380)," ","")))),"PREMIUM FREE",""))))</f>
        <v/>
      </c>
    </row>
    <row r="4381">
      <c r="AC4381">
        <f>IF($C4381="","",IF(COUNTIF('Códigos Santander (ref)'!$A$2:$A$79,$C4381)&gt;0,"SANTANDER",IF(COUNTIF('Códigos Itaú (ref)'!$A$2:$A$44,$C4381)&gt;0,"ITAU",IF(AND(TRIM(UPPER($I4381))="CONTRATUAL",ISNUMBER(SEARCH("INDIVIDUAL",SUBSTITUTE(UPPER($D4381)," ","")))),"PREMIUM FREE",""))))</f>
        <v/>
      </c>
    </row>
    <row r="4382">
      <c r="AC4382">
        <f>IF($C4382="","",IF(COUNTIF('Códigos Santander (ref)'!$A$2:$A$79,$C4382)&gt;0,"SANTANDER",IF(COUNTIF('Códigos Itaú (ref)'!$A$2:$A$44,$C4382)&gt;0,"ITAU",IF(AND(TRIM(UPPER($I4382))="CONTRATUAL",ISNUMBER(SEARCH("INDIVIDUAL",SUBSTITUTE(UPPER($D4382)," ","")))),"PREMIUM FREE",""))))</f>
        <v/>
      </c>
    </row>
    <row r="4383">
      <c r="AC4383">
        <f>IF($C4383="","",IF(COUNTIF('Códigos Santander (ref)'!$A$2:$A$79,$C4383)&gt;0,"SANTANDER",IF(COUNTIF('Códigos Itaú (ref)'!$A$2:$A$44,$C4383)&gt;0,"ITAU",IF(AND(TRIM(UPPER($I4383))="CONTRATUAL",ISNUMBER(SEARCH("INDIVIDUAL",SUBSTITUTE(UPPER($D4383)," ","")))),"PREMIUM FREE",""))))</f>
        <v/>
      </c>
    </row>
    <row r="4384">
      <c r="AC4384">
        <f>IF($C4384="","",IF(COUNTIF('Códigos Santander (ref)'!$A$2:$A$79,$C4384)&gt;0,"SANTANDER",IF(COUNTIF('Códigos Itaú (ref)'!$A$2:$A$44,$C4384)&gt;0,"ITAU",IF(AND(TRIM(UPPER($I4384))="CONTRATUAL",ISNUMBER(SEARCH("INDIVIDUAL",SUBSTITUTE(UPPER($D4384)," ","")))),"PREMIUM FREE",""))))</f>
        <v/>
      </c>
    </row>
    <row r="4385">
      <c r="AC4385">
        <f>IF($C4385="","",IF(COUNTIF('Códigos Santander (ref)'!$A$2:$A$79,$C4385)&gt;0,"SANTANDER",IF(COUNTIF('Códigos Itaú (ref)'!$A$2:$A$44,$C4385)&gt;0,"ITAU",IF(AND(TRIM(UPPER($I4385))="CONTRATUAL",ISNUMBER(SEARCH("INDIVIDUAL",SUBSTITUTE(UPPER($D4385)," ","")))),"PREMIUM FREE",""))))</f>
        <v/>
      </c>
    </row>
    <row r="4386">
      <c r="AC4386">
        <f>IF($C4386="","",IF(COUNTIF('Códigos Santander (ref)'!$A$2:$A$79,$C4386)&gt;0,"SANTANDER",IF(COUNTIF('Códigos Itaú (ref)'!$A$2:$A$44,$C4386)&gt;0,"ITAU",IF(AND(TRIM(UPPER($I4386))="CONTRATUAL",ISNUMBER(SEARCH("INDIVIDUAL",SUBSTITUTE(UPPER($D4386)," ","")))),"PREMIUM FREE",""))))</f>
        <v/>
      </c>
    </row>
    <row r="4387">
      <c r="AC4387">
        <f>IF($C4387="","",IF(COUNTIF('Códigos Santander (ref)'!$A$2:$A$79,$C4387)&gt;0,"SANTANDER",IF(COUNTIF('Códigos Itaú (ref)'!$A$2:$A$44,$C4387)&gt;0,"ITAU",IF(AND(TRIM(UPPER($I4387))="CONTRATUAL",ISNUMBER(SEARCH("INDIVIDUAL",SUBSTITUTE(UPPER($D4387)," ","")))),"PREMIUM FREE",""))))</f>
        <v/>
      </c>
    </row>
    <row r="4388">
      <c r="AC4388">
        <f>IF($C4388="","",IF(COUNTIF('Códigos Santander (ref)'!$A$2:$A$79,$C4388)&gt;0,"SANTANDER",IF(COUNTIF('Códigos Itaú (ref)'!$A$2:$A$44,$C4388)&gt;0,"ITAU",IF(AND(TRIM(UPPER($I4388))="CONTRATUAL",ISNUMBER(SEARCH("INDIVIDUAL",SUBSTITUTE(UPPER($D4388)," ","")))),"PREMIUM FREE",""))))</f>
        <v/>
      </c>
    </row>
    <row r="4389">
      <c r="AC4389">
        <f>IF($C4389="","",IF(COUNTIF('Códigos Santander (ref)'!$A$2:$A$79,$C4389)&gt;0,"SANTANDER",IF(COUNTIF('Códigos Itaú (ref)'!$A$2:$A$44,$C4389)&gt;0,"ITAU",IF(AND(TRIM(UPPER($I4389))="CONTRATUAL",ISNUMBER(SEARCH("INDIVIDUAL",SUBSTITUTE(UPPER($D4389)," ","")))),"PREMIUM FREE",""))))</f>
        <v/>
      </c>
    </row>
    <row r="4390">
      <c r="AC4390">
        <f>IF($C4390="","",IF(COUNTIF('Códigos Santander (ref)'!$A$2:$A$79,$C4390)&gt;0,"SANTANDER",IF(COUNTIF('Códigos Itaú (ref)'!$A$2:$A$44,$C4390)&gt;0,"ITAU",IF(AND(TRIM(UPPER($I4390))="CONTRATUAL",ISNUMBER(SEARCH("INDIVIDUAL",SUBSTITUTE(UPPER($D4390)," ","")))),"PREMIUM FREE",""))))</f>
        <v/>
      </c>
    </row>
    <row r="4391">
      <c r="AC4391">
        <f>IF($C4391="","",IF(COUNTIF('Códigos Santander (ref)'!$A$2:$A$79,$C4391)&gt;0,"SANTANDER",IF(COUNTIF('Códigos Itaú (ref)'!$A$2:$A$44,$C4391)&gt;0,"ITAU",IF(AND(TRIM(UPPER($I4391))="CONTRATUAL",ISNUMBER(SEARCH("INDIVIDUAL",SUBSTITUTE(UPPER($D4391)," ","")))),"PREMIUM FREE",""))))</f>
        <v/>
      </c>
    </row>
    <row r="4392">
      <c r="AC4392">
        <f>IF($C4392="","",IF(COUNTIF('Códigos Santander (ref)'!$A$2:$A$79,$C4392)&gt;0,"SANTANDER",IF(COUNTIF('Códigos Itaú (ref)'!$A$2:$A$44,$C4392)&gt;0,"ITAU",IF(AND(TRIM(UPPER($I4392))="CONTRATUAL",ISNUMBER(SEARCH("INDIVIDUAL",SUBSTITUTE(UPPER($D4392)," ","")))),"PREMIUM FREE",""))))</f>
        <v/>
      </c>
    </row>
    <row r="4393">
      <c r="AC4393">
        <f>IF($C4393="","",IF(COUNTIF('Códigos Santander (ref)'!$A$2:$A$79,$C4393)&gt;0,"SANTANDER",IF(COUNTIF('Códigos Itaú (ref)'!$A$2:$A$44,$C4393)&gt;0,"ITAU",IF(AND(TRIM(UPPER($I4393))="CONTRATUAL",ISNUMBER(SEARCH("INDIVIDUAL",SUBSTITUTE(UPPER($D4393)," ","")))),"PREMIUM FREE",""))))</f>
        <v/>
      </c>
    </row>
    <row r="4394">
      <c r="AC4394">
        <f>IF($C4394="","",IF(COUNTIF('Códigos Santander (ref)'!$A$2:$A$79,$C4394)&gt;0,"SANTANDER",IF(COUNTIF('Códigos Itaú (ref)'!$A$2:$A$44,$C4394)&gt;0,"ITAU",IF(AND(TRIM(UPPER($I4394))="CONTRATUAL",ISNUMBER(SEARCH("INDIVIDUAL",SUBSTITUTE(UPPER($D4394)," ","")))),"PREMIUM FREE",""))))</f>
        <v/>
      </c>
    </row>
    <row r="4395">
      <c r="AC4395">
        <f>IF($C4395="","",IF(COUNTIF('Códigos Santander (ref)'!$A$2:$A$79,$C4395)&gt;0,"SANTANDER",IF(COUNTIF('Códigos Itaú (ref)'!$A$2:$A$44,$C4395)&gt;0,"ITAU",IF(AND(TRIM(UPPER($I4395))="CONTRATUAL",ISNUMBER(SEARCH("INDIVIDUAL",SUBSTITUTE(UPPER($D4395)," ","")))),"PREMIUM FREE",""))))</f>
        <v/>
      </c>
    </row>
    <row r="4396">
      <c r="AC4396">
        <f>IF($C4396="","",IF(COUNTIF('Códigos Santander (ref)'!$A$2:$A$79,$C4396)&gt;0,"SANTANDER",IF(COUNTIF('Códigos Itaú (ref)'!$A$2:$A$44,$C4396)&gt;0,"ITAU",IF(AND(TRIM(UPPER($I4396))="CONTRATUAL",ISNUMBER(SEARCH("INDIVIDUAL",SUBSTITUTE(UPPER($D4396)," ","")))),"PREMIUM FREE",""))))</f>
        <v/>
      </c>
    </row>
    <row r="4397">
      <c r="AC4397">
        <f>IF($C4397="","",IF(COUNTIF('Códigos Santander (ref)'!$A$2:$A$79,$C4397)&gt;0,"SANTANDER",IF(COUNTIF('Códigos Itaú (ref)'!$A$2:$A$44,$C4397)&gt;0,"ITAU",IF(AND(TRIM(UPPER($I4397))="CONTRATUAL",ISNUMBER(SEARCH("INDIVIDUAL",SUBSTITUTE(UPPER($D4397)," ","")))),"PREMIUM FREE",""))))</f>
        <v/>
      </c>
    </row>
    <row r="4398">
      <c r="AC4398">
        <f>IF($C4398="","",IF(COUNTIF('Códigos Santander (ref)'!$A$2:$A$79,$C4398)&gt;0,"SANTANDER",IF(COUNTIF('Códigos Itaú (ref)'!$A$2:$A$44,$C4398)&gt;0,"ITAU",IF(AND(TRIM(UPPER($I4398))="CONTRATUAL",ISNUMBER(SEARCH("INDIVIDUAL",SUBSTITUTE(UPPER($D4398)," ","")))),"PREMIUM FREE",""))))</f>
        <v/>
      </c>
    </row>
    <row r="4399">
      <c r="AC4399">
        <f>IF($C4399="","",IF(COUNTIF('Códigos Santander (ref)'!$A$2:$A$79,$C4399)&gt;0,"SANTANDER",IF(COUNTIF('Códigos Itaú (ref)'!$A$2:$A$44,$C4399)&gt;0,"ITAU",IF(AND(TRIM(UPPER($I4399))="CONTRATUAL",ISNUMBER(SEARCH("INDIVIDUAL",SUBSTITUTE(UPPER($D4399)," ","")))),"PREMIUM FREE",""))))</f>
        <v/>
      </c>
    </row>
    <row r="4400">
      <c r="AC4400">
        <f>IF($C4400="","",IF(COUNTIF('Códigos Santander (ref)'!$A$2:$A$79,$C4400)&gt;0,"SANTANDER",IF(COUNTIF('Códigos Itaú (ref)'!$A$2:$A$44,$C4400)&gt;0,"ITAU",IF(AND(TRIM(UPPER($I4400))="CONTRATUAL",ISNUMBER(SEARCH("INDIVIDUAL",SUBSTITUTE(UPPER($D4400)," ","")))),"PREMIUM FREE",""))))</f>
        <v/>
      </c>
    </row>
    <row r="4401">
      <c r="AC4401">
        <f>IF($C4401="","",IF(COUNTIF('Códigos Santander (ref)'!$A$2:$A$79,$C4401)&gt;0,"SANTANDER",IF(COUNTIF('Códigos Itaú (ref)'!$A$2:$A$44,$C4401)&gt;0,"ITAU",IF(AND(TRIM(UPPER($I4401))="CONTRATUAL",ISNUMBER(SEARCH("INDIVIDUAL",SUBSTITUTE(UPPER($D4401)," ","")))),"PREMIUM FREE",""))))</f>
        <v/>
      </c>
    </row>
    <row r="4402">
      <c r="AC4402">
        <f>IF($C4402="","",IF(COUNTIF('Códigos Santander (ref)'!$A$2:$A$79,$C4402)&gt;0,"SANTANDER",IF(COUNTIF('Códigos Itaú (ref)'!$A$2:$A$44,$C4402)&gt;0,"ITAU",IF(AND(TRIM(UPPER($I4402))="CONTRATUAL",ISNUMBER(SEARCH("INDIVIDUAL",SUBSTITUTE(UPPER($D4402)," ","")))),"PREMIUM FREE",""))))</f>
        <v/>
      </c>
    </row>
    <row r="4403">
      <c r="AC4403">
        <f>IF($C4403="","",IF(COUNTIF('Códigos Santander (ref)'!$A$2:$A$79,$C4403)&gt;0,"SANTANDER",IF(COUNTIF('Códigos Itaú (ref)'!$A$2:$A$44,$C4403)&gt;0,"ITAU",IF(AND(TRIM(UPPER($I4403))="CONTRATUAL",ISNUMBER(SEARCH("INDIVIDUAL",SUBSTITUTE(UPPER($D4403)," ","")))),"PREMIUM FREE",""))))</f>
        <v/>
      </c>
    </row>
    <row r="4404">
      <c r="AC4404">
        <f>IF($C4404="","",IF(COUNTIF('Códigos Santander (ref)'!$A$2:$A$79,$C4404)&gt;0,"SANTANDER",IF(COUNTIF('Códigos Itaú (ref)'!$A$2:$A$44,$C4404)&gt;0,"ITAU",IF(AND(TRIM(UPPER($I4404))="CONTRATUAL",ISNUMBER(SEARCH("INDIVIDUAL",SUBSTITUTE(UPPER($D4404)," ","")))),"PREMIUM FREE",""))))</f>
        <v/>
      </c>
    </row>
    <row r="4405">
      <c r="AC4405">
        <f>IF($C4405="","",IF(COUNTIF('Códigos Santander (ref)'!$A$2:$A$79,$C4405)&gt;0,"SANTANDER",IF(COUNTIF('Códigos Itaú (ref)'!$A$2:$A$44,$C4405)&gt;0,"ITAU",IF(AND(TRIM(UPPER($I4405))="CONTRATUAL",ISNUMBER(SEARCH("INDIVIDUAL",SUBSTITUTE(UPPER($D4405)," ","")))),"PREMIUM FREE",""))))</f>
        <v/>
      </c>
    </row>
    <row r="4406">
      <c r="AC4406">
        <f>IF($C4406="","",IF(COUNTIF('Códigos Santander (ref)'!$A$2:$A$79,$C4406)&gt;0,"SANTANDER",IF(COUNTIF('Códigos Itaú (ref)'!$A$2:$A$44,$C4406)&gt;0,"ITAU",IF(AND(TRIM(UPPER($I4406))="CONTRATUAL",ISNUMBER(SEARCH("INDIVIDUAL",SUBSTITUTE(UPPER($D4406)," ","")))),"PREMIUM FREE",""))))</f>
        <v/>
      </c>
    </row>
    <row r="4407">
      <c r="AC4407">
        <f>IF($C4407="","",IF(COUNTIF('Códigos Santander (ref)'!$A$2:$A$79,$C4407)&gt;0,"SANTANDER",IF(COUNTIF('Códigos Itaú (ref)'!$A$2:$A$44,$C4407)&gt;0,"ITAU",IF(AND(TRIM(UPPER($I4407))="CONTRATUAL",ISNUMBER(SEARCH("INDIVIDUAL",SUBSTITUTE(UPPER($D4407)," ","")))),"PREMIUM FREE",""))))</f>
        <v/>
      </c>
    </row>
    <row r="4408">
      <c r="AC4408">
        <f>IF($C4408="","",IF(COUNTIF('Códigos Santander (ref)'!$A$2:$A$79,$C4408)&gt;0,"SANTANDER",IF(COUNTIF('Códigos Itaú (ref)'!$A$2:$A$44,$C4408)&gt;0,"ITAU",IF(AND(TRIM(UPPER($I4408))="CONTRATUAL",ISNUMBER(SEARCH("INDIVIDUAL",SUBSTITUTE(UPPER($D4408)," ","")))),"PREMIUM FREE",""))))</f>
        <v/>
      </c>
    </row>
    <row r="4409">
      <c r="AC4409">
        <f>IF($C4409="","",IF(COUNTIF('Códigos Santander (ref)'!$A$2:$A$79,$C4409)&gt;0,"SANTANDER",IF(COUNTIF('Códigos Itaú (ref)'!$A$2:$A$44,$C4409)&gt;0,"ITAU",IF(AND(TRIM(UPPER($I4409))="CONTRATUAL",ISNUMBER(SEARCH("INDIVIDUAL",SUBSTITUTE(UPPER($D4409)," ","")))),"PREMIUM FREE",""))))</f>
        <v/>
      </c>
    </row>
    <row r="4410">
      <c r="AC4410">
        <f>IF($C4410="","",IF(COUNTIF('Códigos Santander (ref)'!$A$2:$A$79,$C4410)&gt;0,"SANTANDER",IF(COUNTIF('Códigos Itaú (ref)'!$A$2:$A$44,$C4410)&gt;0,"ITAU",IF(AND(TRIM(UPPER($I4410))="CONTRATUAL",ISNUMBER(SEARCH("INDIVIDUAL",SUBSTITUTE(UPPER($D4410)," ","")))),"PREMIUM FREE",""))))</f>
        <v/>
      </c>
    </row>
    <row r="4411">
      <c r="AC4411">
        <f>IF($C4411="","",IF(COUNTIF('Códigos Santander (ref)'!$A$2:$A$79,$C4411)&gt;0,"SANTANDER",IF(COUNTIF('Códigos Itaú (ref)'!$A$2:$A$44,$C4411)&gt;0,"ITAU",IF(AND(TRIM(UPPER($I4411))="CONTRATUAL",ISNUMBER(SEARCH("INDIVIDUAL",SUBSTITUTE(UPPER($D4411)," ","")))),"PREMIUM FREE",""))))</f>
        <v/>
      </c>
    </row>
    <row r="4412">
      <c r="AC4412">
        <f>IF($C4412="","",IF(COUNTIF('Códigos Santander (ref)'!$A$2:$A$79,$C4412)&gt;0,"SANTANDER",IF(COUNTIF('Códigos Itaú (ref)'!$A$2:$A$44,$C4412)&gt;0,"ITAU",IF(AND(TRIM(UPPER($I4412))="CONTRATUAL",ISNUMBER(SEARCH("INDIVIDUAL",SUBSTITUTE(UPPER($D4412)," ","")))),"PREMIUM FREE",""))))</f>
        <v/>
      </c>
    </row>
    <row r="4413">
      <c r="AC4413">
        <f>IF($C4413="","",IF(COUNTIF('Códigos Santander (ref)'!$A$2:$A$79,$C4413)&gt;0,"SANTANDER",IF(COUNTIF('Códigos Itaú (ref)'!$A$2:$A$44,$C4413)&gt;0,"ITAU",IF(AND(TRIM(UPPER($I4413))="CONTRATUAL",ISNUMBER(SEARCH("INDIVIDUAL",SUBSTITUTE(UPPER($D4413)," ","")))),"PREMIUM FREE",""))))</f>
        <v/>
      </c>
    </row>
    <row r="4414">
      <c r="AC4414">
        <f>IF($C4414="","",IF(COUNTIF('Códigos Santander (ref)'!$A$2:$A$79,$C4414)&gt;0,"SANTANDER",IF(COUNTIF('Códigos Itaú (ref)'!$A$2:$A$44,$C4414)&gt;0,"ITAU",IF(AND(TRIM(UPPER($I4414))="CONTRATUAL",ISNUMBER(SEARCH("INDIVIDUAL",SUBSTITUTE(UPPER($D4414)," ","")))),"PREMIUM FREE",""))))</f>
        <v/>
      </c>
    </row>
    <row r="4415">
      <c r="AC4415">
        <f>IF($C4415="","",IF(COUNTIF('Códigos Santander (ref)'!$A$2:$A$79,$C4415)&gt;0,"SANTANDER",IF(COUNTIF('Códigos Itaú (ref)'!$A$2:$A$44,$C4415)&gt;0,"ITAU",IF(AND(TRIM(UPPER($I4415))="CONTRATUAL",ISNUMBER(SEARCH("INDIVIDUAL",SUBSTITUTE(UPPER($D4415)," ","")))),"PREMIUM FREE",""))))</f>
        <v/>
      </c>
    </row>
    <row r="4416">
      <c r="AC4416">
        <f>IF($C4416="","",IF(COUNTIF('Códigos Santander (ref)'!$A$2:$A$79,$C4416)&gt;0,"SANTANDER",IF(COUNTIF('Códigos Itaú (ref)'!$A$2:$A$44,$C4416)&gt;0,"ITAU",IF(AND(TRIM(UPPER($I4416))="CONTRATUAL",ISNUMBER(SEARCH("INDIVIDUAL",SUBSTITUTE(UPPER($D4416)," ","")))),"PREMIUM FREE",""))))</f>
        <v/>
      </c>
    </row>
    <row r="4417">
      <c r="AC4417">
        <f>IF($C4417="","",IF(COUNTIF('Códigos Santander (ref)'!$A$2:$A$79,$C4417)&gt;0,"SANTANDER",IF(COUNTIF('Códigos Itaú (ref)'!$A$2:$A$44,$C4417)&gt;0,"ITAU",IF(AND(TRIM(UPPER($I4417))="CONTRATUAL",ISNUMBER(SEARCH("INDIVIDUAL",SUBSTITUTE(UPPER($D4417)," ","")))),"PREMIUM FREE",""))))</f>
        <v/>
      </c>
    </row>
    <row r="4418">
      <c r="AC4418">
        <f>IF($C4418="","",IF(COUNTIF('Códigos Santander (ref)'!$A$2:$A$79,$C4418)&gt;0,"SANTANDER",IF(COUNTIF('Códigos Itaú (ref)'!$A$2:$A$44,$C4418)&gt;0,"ITAU",IF(AND(TRIM(UPPER($I4418))="CONTRATUAL",ISNUMBER(SEARCH("INDIVIDUAL",SUBSTITUTE(UPPER($D4418)," ","")))),"PREMIUM FREE",""))))</f>
        <v/>
      </c>
    </row>
    <row r="4419">
      <c r="AC4419">
        <f>IF($C4419="","",IF(COUNTIF('Códigos Santander (ref)'!$A$2:$A$79,$C4419)&gt;0,"SANTANDER",IF(COUNTIF('Códigos Itaú (ref)'!$A$2:$A$44,$C4419)&gt;0,"ITAU",IF(AND(TRIM(UPPER($I4419))="CONTRATUAL",ISNUMBER(SEARCH("INDIVIDUAL",SUBSTITUTE(UPPER($D4419)," ","")))),"PREMIUM FREE",""))))</f>
        <v/>
      </c>
    </row>
    <row r="4420">
      <c r="AC4420">
        <f>IF($C4420="","",IF(COUNTIF('Códigos Santander (ref)'!$A$2:$A$79,$C4420)&gt;0,"SANTANDER",IF(COUNTIF('Códigos Itaú (ref)'!$A$2:$A$44,$C4420)&gt;0,"ITAU",IF(AND(TRIM(UPPER($I4420))="CONTRATUAL",ISNUMBER(SEARCH("INDIVIDUAL",SUBSTITUTE(UPPER($D4420)," ","")))),"PREMIUM FREE",""))))</f>
        <v/>
      </c>
    </row>
    <row r="4421">
      <c r="AC4421">
        <f>IF($C4421="","",IF(COUNTIF('Códigos Santander (ref)'!$A$2:$A$79,$C4421)&gt;0,"SANTANDER",IF(COUNTIF('Códigos Itaú (ref)'!$A$2:$A$44,$C4421)&gt;0,"ITAU",IF(AND(TRIM(UPPER($I4421))="CONTRATUAL",ISNUMBER(SEARCH("INDIVIDUAL",SUBSTITUTE(UPPER($D4421)," ","")))),"PREMIUM FREE",""))))</f>
        <v/>
      </c>
    </row>
    <row r="4422">
      <c r="AC4422">
        <f>IF($C4422="","",IF(COUNTIF('Códigos Santander (ref)'!$A$2:$A$79,$C4422)&gt;0,"SANTANDER",IF(COUNTIF('Códigos Itaú (ref)'!$A$2:$A$44,$C4422)&gt;0,"ITAU",IF(AND(TRIM(UPPER($I4422))="CONTRATUAL",ISNUMBER(SEARCH("INDIVIDUAL",SUBSTITUTE(UPPER($D4422)," ","")))),"PREMIUM FREE",""))))</f>
        <v/>
      </c>
    </row>
    <row r="4423">
      <c r="AC4423">
        <f>IF($C4423="","",IF(COUNTIF('Códigos Santander (ref)'!$A$2:$A$79,$C4423)&gt;0,"SANTANDER",IF(COUNTIF('Códigos Itaú (ref)'!$A$2:$A$44,$C4423)&gt;0,"ITAU",IF(AND(TRIM(UPPER($I4423))="CONTRATUAL",ISNUMBER(SEARCH("INDIVIDUAL",SUBSTITUTE(UPPER($D4423)," ","")))),"PREMIUM FREE",""))))</f>
        <v/>
      </c>
    </row>
    <row r="4424">
      <c r="AC4424">
        <f>IF($C4424="","",IF(COUNTIF('Códigos Santander (ref)'!$A$2:$A$79,$C4424)&gt;0,"SANTANDER",IF(COUNTIF('Códigos Itaú (ref)'!$A$2:$A$44,$C4424)&gt;0,"ITAU",IF(AND(TRIM(UPPER($I4424))="CONTRATUAL",ISNUMBER(SEARCH("INDIVIDUAL",SUBSTITUTE(UPPER($D4424)," ","")))),"PREMIUM FREE",""))))</f>
        <v/>
      </c>
    </row>
    <row r="4425">
      <c r="AC4425">
        <f>IF($C4425="","",IF(COUNTIF('Códigos Santander (ref)'!$A$2:$A$79,$C4425)&gt;0,"SANTANDER",IF(COUNTIF('Códigos Itaú (ref)'!$A$2:$A$44,$C4425)&gt;0,"ITAU",IF(AND(TRIM(UPPER($I4425))="CONTRATUAL",ISNUMBER(SEARCH("INDIVIDUAL",SUBSTITUTE(UPPER($D4425)," ","")))),"PREMIUM FREE",""))))</f>
        <v/>
      </c>
    </row>
    <row r="4426">
      <c r="AC4426">
        <f>IF($C4426="","",IF(COUNTIF('Códigos Santander (ref)'!$A$2:$A$79,$C4426)&gt;0,"SANTANDER",IF(COUNTIF('Códigos Itaú (ref)'!$A$2:$A$44,$C4426)&gt;0,"ITAU",IF(AND(TRIM(UPPER($I4426))="CONTRATUAL",ISNUMBER(SEARCH("INDIVIDUAL",SUBSTITUTE(UPPER($D4426)," ","")))),"PREMIUM FREE",""))))</f>
        <v/>
      </c>
    </row>
    <row r="4427">
      <c r="AC4427">
        <f>IF($C4427="","",IF(COUNTIF('Códigos Santander (ref)'!$A$2:$A$79,$C4427)&gt;0,"SANTANDER",IF(COUNTIF('Códigos Itaú (ref)'!$A$2:$A$44,$C4427)&gt;0,"ITAU",IF(AND(TRIM(UPPER($I4427))="CONTRATUAL",ISNUMBER(SEARCH("INDIVIDUAL",SUBSTITUTE(UPPER($D4427)," ","")))),"PREMIUM FREE",""))))</f>
        <v/>
      </c>
    </row>
    <row r="4428">
      <c r="AC4428">
        <f>IF($C4428="","",IF(COUNTIF('Códigos Santander (ref)'!$A$2:$A$79,$C4428)&gt;0,"SANTANDER",IF(COUNTIF('Códigos Itaú (ref)'!$A$2:$A$44,$C4428)&gt;0,"ITAU",IF(AND(TRIM(UPPER($I4428))="CONTRATUAL",ISNUMBER(SEARCH("INDIVIDUAL",SUBSTITUTE(UPPER($D4428)," ","")))),"PREMIUM FREE",""))))</f>
        <v/>
      </c>
    </row>
    <row r="4429">
      <c r="AC4429">
        <f>IF($C4429="","",IF(COUNTIF('Códigos Santander (ref)'!$A$2:$A$79,$C4429)&gt;0,"SANTANDER",IF(COUNTIF('Códigos Itaú (ref)'!$A$2:$A$44,$C4429)&gt;0,"ITAU",IF(AND(TRIM(UPPER($I4429))="CONTRATUAL",ISNUMBER(SEARCH("INDIVIDUAL",SUBSTITUTE(UPPER($D4429)," ","")))),"PREMIUM FREE",""))))</f>
        <v/>
      </c>
    </row>
    <row r="4430">
      <c r="AC4430">
        <f>IF($C4430="","",IF(COUNTIF('Códigos Santander (ref)'!$A$2:$A$79,$C4430)&gt;0,"SANTANDER",IF(COUNTIF('Códigos Itaú (ref)'!$A$2:$A$44,$C4430)&gt;0,"ITAU",IF(AND(TRIM(UPPER($I4430))="CONTRATUAL",ISNUMBER(SEARCH("INDIVIDUAL",SUBSTITUTE(UPPER($D4430)," ","")))),"PREMIUM FREE",""))))</f>
        <v/>
      </c>
    </row>
    <row r="4431">
      <c r="AC4431">
        <f>IF($C4431="","",IF(COUNTIF('Códigos Santander (ref)'!$A$2:$A$79,$C4431)&gt;0,"SANTANDER",IF(COUNTIF('Códigos Itaú (ref)'!$A$2:$A$44,$C4431)&gt;0,"ITAU",IF(AND(TRIM(UPPER($I4431))="CONTRATUAL",ISNUMBER(SEARCH("INDIVIDUAL",SUBSTITUTE(UPPER($D4431)," ","")))),"PREMIUM FREE",""))))</f>
        <v/>
      </c>
    </row>
    <row r="4432">
      <c r="AC4432">
        <f>IF($C4432="","",IF(COUNTIF('Códigos Santander (ref)'!$A$2:$A$79,$C4432)&gt;0,"SANTANDER",IF(COUNTIF('Códigos Itaú (ref)'!$A$2:$A$44,$C4432)&gt;0,"ITAU",IF(AND(TRIM(UPPER($I4432))="CONTRATUAL",ISNUMBER(SEARCH("INDIVIDUAL",SUBSTITUTE(UPPER($D4432)," ","")))),"PREMIUM FREE",""))))</f>
        <v/>
      </c>
    </row>
    <row r="4433">
      <c r="AC4433">
        <f>IF($C4433="","",IF(COUNTIF('Códigos Santander (ref)'!$A$2:$A$79,$C4433)&gt;0,"SANTANDER",IF(COUNTIF('Códigos Itaú (ref)'!$A$2:$A$44,$C4433)&gt;0,"ITAU",IF(AND(TRIM(UPPER($I4433))="CONTRATUAL",ISNUMBER(SEARCH("INDIVIDUAL",SUBSTITUTE(UPPER($D4433)," ","")))),"PREMIUM FREE",""))))</f>
        <v/>
      </c>
    </row>
    <row r="4434">
      <c r="AC4434">
        <f>IF($C4434="","",IF(COUNTIF('Códigos Santander (ref)'!$A$2:$A$79,$C4434)&gt;0,"SANTANDER",IF(COUNTIF('Códigos Itaú (ref)'!$A$2:$A$44,$C4434)&gt;0,"ITAU",IF(AND(TRIM(UPPER($I4434))="CONTRATUAL",ISNUMBER(SEARCH("INDIVIDUAL",SUBSTITUTE(UPPER($D4434)," ","")))),"PREMIUM FREE",""))))</f>
        <v/>
      </c>
    </row>
    <row r="4435">
      <c r="AC4435">
        <f>IF($C4435="","",IF(COUNTIF('Códigos Santander (ref)'!$A$2:$A$79,$C4435)&gt;0,"SANTANDER",IF(COUNTIF('Códigos Itaú (ref)'!$A$2:$A$44,$C4435)&gt;0,"ITAU",IF(AND(TRIM(UPPER($I4435))="CONTRATUAL",ISNUMBER(SEARCH("INDIVIDUAL",SUBSTITUTE(UPPER($D4435)," ","")))),"PREMIUM FREE",""))))</f>
        <v/>
      </c>
    </row>
    <row r="4436">
      <c r="AC4436">
        <f>IF($C4436="","",IF(COUNTIF('Códigos Santander (ref)'!$A$2:$A$79,$C4436)&gt;0,"SANTANDER",IF(COUNTIF('Códigos Itaú (ref)'!$A$2:$A$44,$C4436)&gt;0,"ITAU",IF(AND(TRIM(UPPER($I4436))="CONTRATUAL",ISNUMBER(SEARCH("INDIVIDUAL",SUBSTITUTE(UPPER($D4436)," ","")))),"PREMIUM FREE",""))))</f>
        <v/>
      </c>
    </row>
    <row r="4437">
      <c r="AC4437">
        <f>IF($C4437="","",IF(COUNTIF('Códigos Santander (ref)'!$A$2:$A$79,$C4437)&gt;0,"SANTANDER",IF(COUNTIF('Códigos Itaú (ref)'!$A$2:$A$44,$C4437)&gt;0,"ITAU",IF(AND(TRIM(UPPER($I4437))="CONTRATUAL",ISNUMBER(SEARCH("INDIVIDUAL",SUBSTITUTE(UPPER($D4437)," ","")))),"PREMIUM FREE",""))))</f>
        <v/>
      </c>
    </row>
    <row r="4438">
      <c r="AC4438">
        <f>IF($C4438="","",IF(COUNTIF('Códigos Santander (ref)'!$A$2:$A$79,$C4438)&gt;0,"SANTANDER",IF(COUNTIF('Códigos Itaú (ref)'!$A$2:$A$44,$C4438)&gt;0,"ITAU",IF(AND(TRIM(UPPER($I4438))="CONTRATUAL",ISNUMBER(SEARCH("INDIVIDUAL",SUBSTITUTE(UPPER($D4438)," ","")))),"PREMIUM FREE",""))))</f>
        <v/>
      </c>
    </row>
    <row r="4439">
      <c r="AC4439">
        <f>IF($C4439="","",IF(COUNTIF('Códigos Santander (ref)'!$A$2:$A$79,$C4439)&gt;0,"SANTANDER",IF(COUNTIF('Códigos Itaú (ref)'!$A$2:$A$44,$C4439)&gt;0,"ITAU",IF(AND(TRIM(UPPER($I4439))="CONTRATUAL",ISNUMBER(SEARCH("INDIVIDUAL",SUBSTITUTE(UPPER($D4439)," ","")))),"PREMIUM FREE",""))))</f>
        <v/>
      </c>
    </row>
    <row r="4440">
      <c r="AC4440">
        <f>IF($C4440="","",IF(COUNTIF('Códigos Santander (ref)'!$A$2:$A$79,$C4440)&gt;0,"SANTANDER",IF(COUNTIF('Códigos Itaú (ref)'!$A$2:$A$44,$C4440)&gt;0,"ITAU",IF(AND(TRIM(UPPER($I4440))="CONTRATUAL",ISNUMBER(SEARCH("INDIVIDUAL",SUBSTITUTE(UPPER($D4440)," ","")))),"PREMIUM FREE",""))))</f>
        <v/>
      </c>
    </row>
    <row r="4441">
      <c r="AC4441">
        <f>IF($C4441="","",IF(COUNTIF('Códigos Santander (ref)'!$A$2:$A$79,$C4441)&gt;0,"SANTANDER",IF(COUNTIF('Códigos Itaú (ref)'!$A$2:$A$44,$C4441)&gt;0,"ITAU",IF(AND(TRIM(UPPER($I4441))="CONTRATUAL",ISNUMBER(SEARCH("INDIVIDUAL",SUBSTITUTE(UPPER($D4441)," ","")))),"PREMIUM FREE",""))))</f>
        <v/>
      </c>
    </row>
    <row r="4442">
      <c r="AC4442">
        <f>IF($C4442="","",IF(COUNTIF('Códigos Santander (ref)'!$A$2:$A$79,$C4442)&gt;0,"SANTANDER",IF(COUNTIF('Códigos Itaú (ref)'!$A$2:$A$44,$C4442)&gt;0,"ITAU",IF(AND(TRIM(UPPER($I4442))="CONTRATUAL",ISNUMBER(SEARCH("INDIVIDUAL",SUBSTITUTE(UPPER($D4442)," ","")))),"PREMIUM FREE",""))))</f>
        <v/>
      </c>
    </row>
    <row r="4443">
      <c r="AC4443">
        <f>IF($C4443="","",IF(COUNTIF('Códigos Santander (ref)'!$A$2:$A$79,$C4443)&gt;0,"SANTANDER",IF(COUNTIF('Códigos Itaú (ref)'!$A$2:$A$44,$C4443)&gt;0,"ITAU",IF(AND(TRIM(UPPER($I4443))="CONTRATUAL",ISNUMBER(SEARCH("INDIVIDUAL",SUBSTITUTE(UPPER($D4443)," ","")))),"PREMIUM FREE",""))))</f>
        <v/>
      </c>
    </row>
    <row r="4444">
      <c r="AC4444">
        <f>IF($C4444="","",IF(COUNTIF('Códigos Santander (ref)'!$A$2:$A$79,$C4444)&gt;0,"SANTANDER",IF(COUNTIF('Códigos Itaú (ref)'!$A$2:$A$44,$C4444)&gt;0,"ITAU",IF(AND(TRIM(UPPER($I4444))="CONTRATUAL",ISNUMBER(SEARCH("INDIVIDUAL",SUBSTITUTE(UPPER($D4444)," ","")))),"PREMIUM FREE",""))))</f>
        <v/>
      </c>
    </row>
    <row r="4445">
      <c r="AC4445">
        <f>IF($C4445="","",IF(COUNTIF('Códigos Santander (ref)'!$A$2:$A$79,$C4445)&gt;0,"SANTANDER",IF(COUNTIF('Códigos Itaú (ref)'!$A$2:$A$44,$C4445)&gt;0,"ITAU",IF(AND(TRIM(UPPER($I4445))="CONTRATUAL",ISNUMBER(SEARCH("INDIVIDUAL",SUBSTITUTE(UPPER($D4445)," ","")))),"PREMIUM FREE",""))))</f>
        <v/>
      </c>
    </row>
    <row r="4446">
      <c r="AC4446">
        <f>IF($C4446="","",IF(COUNTIF('Códigos Santander (ref)'!$A$2:$A$79,$C4446)&gt;0,"SANTANDER",IF(COUNTIF('Códigos Itaú (ref)'!$A$2:$A$44,$C4446)&gt;0,"ITAU",IF(AND(TRIM(UPPER($I4446))="CONTRATUAL",ISNUMBER(SEARCH("INDIVIDUAL",SUBSTITUTE(UPPER($D4446)," ","")))),"PREMIUM FREE",""))))</f>
        <v/>
      </c>
    </row>
    <row r="4447">
      <c r="AC4447">
        <f>IF($C4447="","",IF(COUNTIF('Códigos Santander (ref)'!$A$2:$A$79,$C4447)&gt;0,"SANTANDER",IF(COUNTIF('Códigos Itaú (ref)'!$A$2:$A$44,$C4447)&gt;0,"ITAU",IF(AND(TRIM(UPPER($I4447))="CONTRATUAL",ISNUMBER(SEARCH("INDIVIDUAL",SUBSTITUTE(UPPER($D4447)," ","")))),"PREMIUM FREE",""))))</f>
        <v/>
      </c>
    </row>
    <row r="4448">
      <c r="AC4448">
        <f>IF($C4448="","",IF(COUNTIF('Códigos Santander (ref)'!$A$2:$A$79,$C4448)&gt;0,"SANTANDER",IF(COUNTIF('Códigos Itaú (ref)'!$A$2:$A$44,$C4448)&gt;0,"ITAU",IF(AND(TRIM(UPPER($I4448))="CONTRATUAL",ISNUMBER(SEARCH("INDIVIDUAL",SUBSTITUTE(UPPER($D4448)," ","")))),"PREMIUM FREE",""))))</f>
        <v/>
      </c>
    </row>
    <row r="4449">
      <c r="AC4449">
        <f>IF($C4449="","",IF(COUNTIF('Códigos Santander (ref)'!$A$2:$A$79,$C4449)&gt;0,"SANTANDER",IF(COUNTIF('Códigos Itaú (ref)'!$A$2:$A$44,$C4449)&gt;0,"ITAU",IF(AND(TRIM(UPPER($I4449))="CONTRATUAL",ISNUMBER(SEARCH("INDIVIDUAL",SUBSTITUTE(UPPER($D4449)," ","")))),"PREMIUM FREE",""))))</f>
        <v/>
      </c>
    </row>
    <row r="4450">
      <c r="AC4450">
        <f>IF($C4450="","",IF(COUNTIF('Códigos Santander (ref)'!$A$2:$A$79,$C4450)&gt;0,"SANTANDER",IF(COUNTIF('Códigos Itaú (ref)'!$A$2:$A$44,$C4450)&gt;0,"ITAU",IF(AND(TRIM(UPPER($I4450))="CONTRATUAL",ISNUMBER(SEARCH("INDIVIDUAL",SUBSTITUTE(UPPER($D4450)," ","")))),"PREMIUM FREE",""))))</f>
        <v/>
      </c>
    </row>
    <row r="4451">
      <c r="AC4451">
        <f>IF($C4451="","",IF(COUNTIF('Códigos Santander (ref)'!$A$2:$A$79,$C4451)&gt;0,"SANTANDER",IF(COUNTIF('Códigos Itaú (ref)'!$A$2:$A$44,$C4451)&gt;0,"ITAU",IF(AND(TRIM(UPPER($I4451))="CONTRATUAL",ISNUMBER(SEARCH("INDIVIDUAL",SUBSTITUTE(UPPER($D4451)," ","")))),"PREMIUM FREE",""))))</f>
        <v/>
      </c>
    </row>
    <row r="4452">
      <c r="AC4452">
        <f>IF($C4452="","",IF(COUNTIF('Códigos Santander (ref)'!$A$2:$A$79,$C4452)&gt;0,"SANTANDER",IF(COUNTIF('Códigos Itaú (ref)'!$A$2:$A$44,$C4452)&gt;0,"ITAU",IF(AND(TRIM(UPPER($I4452))="CONTRATUAL",ISNUMBER(SEARCH("INDIVIDUAL",SUBSTITUTE(UPPER($D4452)," ","")))),"PREMIUM FREE",""))))</f>
        <v/>
      </c>
    </row>
    <row r="4453">
      <c r="AC4453">
        <f>IF($C4453="","",IF(COUNTIF('Códigos Santander (ref)'!$A$2:$A$79,$C4453)&gt;0,"SANTANDER",IF(COUNTIF('Códigos Itaú (ref)'!$A$2:$A$44,$C4453)&gt;0,"ITAU",IF(AND(TRIM(UPPER($I4453))="CONTRATUAL",ISNUMBER(SEARCH("INDIVIDUAL",SUBSTITUTE(UPPER($D4453)," ","")))),"PREMIUM FREE",""))))</f>
        <v/>
      </c>
    </row>
    <row r="4454">
      <c r="AC4454">
        <f>IF($C4454="","",IF(COUNTIF('Códigos Santander (ref)'!$A$2:$A$79,$C4454)&gt;0,"SANTANDER",IF(COUNTIF('Códigos Itaú (ref)'!$A$2:$A$44,$C4454)&gt;0,"ITAU",IF(AND(TRIM(UPPER($I4454))="CONTRATUAL",ISNUMBER(SEARCH("INDIVIDUAL",SUBSTITUTE(UPPER($D4454)," ","")))),"PREMIUM FREE",""))))</f>
        <v/>
      </c>
    </row>
    <row r="4455">
      <c r="AC4455">
        <f>IF($C4455="","",IF(COUNTIF('Códigos Santander (ref)'!$A$2:$A$79,$C4455)&gt;0,"SANTANDER",IF(COUNTIF('Códigos Itaú (ref)'!$A$2:$A$44,$C4455)&gt;0,"ITAU",IF(AND(TRIM(UPPER($I4455))="CONTRATUAL",ISNUMBER(SEARCH("INDIVIDUAL",SUBSTITUTE(UPPER($D4455)," ","")))),"PREMIUM FREE",""))))</f>
        <v/>
      </c>
    </row>
    <row r="4456">
      <c r="AC4456">
        <f>IF($C4456="","",IF(COUNTIF('Códigos Santander (ref)'!$A$2:$A$79,$C4456)&gt;0,"SANTANDER",IF(COUNTIF('Códigos Itaú (ref)'!$A$2:$A$44,$C4456)&gt;0,"ITAU",IF(AND(TRIM(UPPER($I4456))="CONTRATUAL",ISNUMBER(SEARCH("INDIVIDUAL",SUBSTITUTE(UPPER($D4456)," ","")))),"PREMIUM FREE",""))))</f>
        <v/>
      </c>
    </row>
    <row r="4457">
      <c r="AC4457">
        <f>IF($C4457="","",IF(COUNTIF('Códigos Santander (ref)'!$A$2:$A$79,$C4457)&gt;0,"SANTANDER",IF(COUNTIF('Códigos Itaú (ref)'!$A$2:$A$44,$C4457)&gt;0,"ITAU",IF(AND(TRIM(UPPER($I4457))="CONTRATUAL",ISNUMBER(SEARCH("INDIVIDUAL",SUBSTITUTE(UPPER($D4457)," ","")))),"PREMIUM FREE",""))))</f>
        <v/>
      </c>
    </row>
    <row r="4458">
      <c r="AC4458">
        <f>IF($C4458="","",IF(COUNTIF('Códigos Santander (ref)'!$A$2:$A$79,$C4458)&gt;0,"SANTANDER",IF(COUNTIF('Códigos Itaú (ref)'!$A$2:$A$44,$C4458)&gt;0,"ITAU",IF(AND(TRIM(UPPER($I4458))="CONTRATUAL",ISNUMBER(SEARCH("INDIVIDUAL",SUBSTITUTE(UPPER($D4458)," ","")))),"PREMIUM FREE",""))))</f>
        <v/>
      </c>
    </row>
    <row r="4459">
      <c r="AC4459">
        <f>IF($C4459="","",IF(COUNTIF('Códigos Santander (ref)'!$A$2:$A$79,$C4459)&gt;0,"SANTANDER",IF(COUNTIF('Códigos Itaú (ref)'!$A$2:$A$44,$C4459)&gt;0,"ITAU",IF(AND(TRIM(UPPER($I4459))="CONTRATUAL",ISNUMBER(SEARCH("INDIVIDUAL",SUBSTITUTE(UPPER($D4459)," ","")))),"PREMIUM FREE",""))))</f>
        <v/>
      </c>
    </row>
    <row r="4460">
      <c r="AC4460">
        <f>IF($C4460="","",IF(COUNTIF('Códigos Santander (ref)'!$A$2:$A$79,$C4460)&gt;0,"SANTANDER",IF(COUNTIF('Códigos Itaú (ref)'!$A$2:$A$44,$C4460)&gt;0,"ITAU",IF(AND(TRIM(UPPER($I4460))="CONTRATUAL",ISNUMBER(SEARCH("INDIVIDUAL",SUBSTITUTE(UPPER($D4460)," ","")))),"PREMIUM FREE",""))))</f>
        <v/>
      </c>
    </row>
    <row r="4461">
      <c r="AC4461">
        <f>IF($C4461="","",IF(COUNTIF('Códigos Santander (ref)'!$A$2:$A$79,$C4461)&gt;0,"SANTANDER",IF(COUNTIF('Códigos Itaú (ref)'!$A$2:$A$44,$C4461)&gt;0,"ITAU",IF(AND(TRIM(UPPER($I4461))="CONTRATUAL",ISNUMBER(SEARCH("INDIVIDUAL",SUBSTITUTE(UPPER($D4461)," ","")))),"PREMIUM FREE",""))))</f>
        <v/>
      </c>
    </row>
    <row r="4462">
      <c r="AC4462">
        <f>IF($C4462="","",IF(COUNTIF('Códigos Santander (ref)'!$A$2:$A$79,$C4462)&gt;0,"SANTANDER",IF(COUNTIF('Códigos Itaú (ref)'!$A$2:$A$44,$C4462)&gt;0,"ITAU",IF(AND(TRIM(UPPER($I4462))="CONTRATUAL",ISNUMBER(SEARCH("INDIVIDUAL",SUBSTITUTE(UPPER($D4462)," ","")))),"PREMIUM FREE",""))))</f>
        <v/>
      </c>
    </row>
    <row r="4463">
      <c r="AC4463">
        <f>IF($C4463="","",IF(COUNTIF('Códigos Santander (ref)'!$A$2:$A$79,$C4463)&gt;0,"SANTANDER",IF(COUNTIF('Códigos Itaú (ref)'!$A$2:$A$44,$C4463)&gt;0,"ITAU",IF(AND(TRIM(UPPER($I4463))="CONTRATUAL",ISNUMBER(SEARCH("INDIVIDUAL",SUBSTITUTE(UPPER($D4463)," ","")))),"PREMIUM FREE",""))))</f>
        <v/>
      </c>
    </row>
    <row r="4464">
      <c r="AC4464">
        <f>IF($C4464="","",IF(COUNTIF('Códigos Santander (ref)'!$A$2:$A$79,$C4464)&gt;0,"SANTANDER",IF(COUNTIF('Códigos Itaú (ref)'!$A$2:$A$44,$C4464)&gt;0,"ITAU",IF(AND(TRIM(UPPER($I4464))="CONTRATUAL",ISNUMBER(SEARCH("INDIVIDUAL",SUBSTITUTE(UPPER($D4464)," ","")))),"PREMIUM FREE",""))))</f>
        <v/>
      </c>
    </row>
    <row r="4465">
      <c r="AC4465">
        <f>IF($C4465="","",IF(COUNTIF('Códigos Santander (ref)'!$A$2:$A$79,$C4465)&gt;0,"SANTANDER",IF(COUNTIF('Códigos Itaú (ref)'!$A$2:$A$44,$C4465)&gt;0,"ITAU",IF(AND(TRIM(UPPER($I4465))="CONTRATUAL",ISNUMBER(SEARCH("INDIVIDUAL",SUBSTITUTE(UPPER($D4465)," ","")))),"PREMIUM FREE",""))))</f>
        <v/>
      </c>
    </row>
    <row r="4466">
      <c r="AC4466">
        <f>IF($C4466="","",IF(COUNTIF('Códigos Santander (ref)'!$A$2:$A$79,$C4466)&gt;0,"SANTANDER",IF(COUNTIF('Códigos Itaú (ref)'!$A$2:$A$44,$C4466)&gt;0,"ITAU",IF(AND(TRIM(UPPER($I4466))="CONTRATUAL",ISNUMBER(SEARCH("INDIVIDUAL",SUBSTITUTE(UPPER($D4466)," ","")))),"PREMIUM FREE",""))))</f>
        <v/>
      </c>
    </row>
    <row r="4467">
      <c r="AC4467">
        <f>IF($C4467="","",IF(COUNTIF('Códigos Santander (ref)'!$A$2:$A$79,$C4467)&gt;0,"SANTANDER",IF(COUNTIF('Códigos Itaú (ref)'!$A$2:$A$44,$C4467)&gt;0,"ITAU",IF(AND(TRIM(UPPER($I4467))="CONTRATUAL",ISNUMBER(SEARCH("INDIVIDUAL",SUBSTITUTE(UPPER($D4467)," ","")))),"PREMIUM FREE",""))))</f>
        <v/>
      </c>
    </row>
    <row r="4468">
      <c r="AC4468">
        <f>IF($C4468="","",IF(COUNTIF('Códigos Santander (ref)'!$A$2:$A$79,$C4468)&gt;0,"SANTANDER",IF(COUNTIF('Códigos Itaú (ref)'!$A$2:$A$44,$C4468)&gt;0,"ITAU",IF(AND(TRIM(UPPER($I4468))="CONTRATUAL",ISNUMBER(SEARCH("INDIVIDUAL",SUBSTITUTE(UPPER($D4468)," ","")))),"PREMIUM FREE",""))))</f>
        <v/>
      </c>
    </row>
    <row r="4469">
      <c r="AC4469">
        <f>IF($C4469="","",IF(COUNTIF('Códigos Santander (ref)'!$A$2:$A$79,$C4469)&gt;0,"SANTANDER",IF(COUNTIF('Códigos Itaú (ref)'!$A$2:$A$44,$C4469)&gt;0,"ITAU",IF(AND(TRIM(UPPER($I4469))="CONTRATUAL",ISNUMBER(SEARCH("INDIVIDUAL",SUBSTITUTE(UPPER($D4469)," ","")))),"PREMIUM FREE",""))))</f>
        <v/>
      </c>
    </row>
    <row r="4470">
      <c r="AC4470">
        <f>IF($C4470="","",IF(COUNTIF('Códigos Santander (ref)'!$A$2:$A$79,$C4470)&gt;0,"SANTANDER",IF(COUNTIF('Códigos Itaú (ref)'!$A$2:$A$44,$C4470)&gt;0,"ITAU",IF(AND(TRIM(UPPER($I4470))="CONTRATUAL",ISNUMBER(SEARCH("INDIVIDUAL",SUBSTITUTE(UPPER($D4470)," ","")))),"PREMIUM FREE",""))))</f>
        <v/>
      </c>
    </row>
    <row r="4471">
      <c r="AC4471">
        <f>IF($C4471="","",IF(COUNTIF('Códigos Santander (ref)'!$A$2:$A$79,$C4471)&gt;0,"SANTANDER",IF(COUNTIF('Códigos Itaú (ref)'!$A$2:$A$44,$C4471)&gt;0,"ITAU",IF(AND(TRIM(UPPER($I4471))="CONTRATUAL",ISNUMBER(SEARCH("INDIVIDUAL",SUBSTITUTE(UPPER($D4471)," ","")))),"PREMIUM FREE",""))))</f>
        <v/>
      </c>
    </row>
    <row r="4472">
      <c r="AC4472">
        <f>IF($C4472="","",IF(COUNTIF('Códigos Santander (ref)'!$A$2:$A$79,$C4472)&gt;0,"SANTANDER",IF(COUNTIF('Códigos Itaú (ref)'!$A$2:$A$44,$C4472)&gt;0,"ITAU",IF(AND(TRIM(UPPER($I4472))="CONTRATUAL",ISNUMBER(SEARCH("INDIVIDUAL",SUBSTITUTE(UPPER($D4472)," ","")))),"PREMIUM FREE",""))))</f>
        <v/>
      </c>
    </row>
    <row r="4473">
      <c r="AC4473">
        <f>IF($C4473="","",IF(COUNTIF('Códigos Santander (ref)'!$A$2:$A$79,$C4473)&gt;0,"SANTANDER",IF(COUNTIF('Códigos Itaú (ref)'!$A$2:$A$44,$C4473)&gt;0,"ITAU",IF(AND(TRIM(UPPER($I4473))="CONTRATUAL",ISNUMBER(SEARCH("INDIVIDUAL",SUBSTITUTE(UPPER($D4473)," ","")))),"PREMIUM FREE",""))))</f>
        <v/>
      </c>
    </row>
    <row r="4474">
      <c r="AC4474">
        <f>IF($C4474="","",IF(COUNTIF('Códigos Santander (ref)'!$A$2:$A$79,$C4474)&gt;0,"SANTANDER",IF(COUNTIF('Códigos Itaú (ref)'!$A$2:$A$44,$C4474)&gt;0,"ITAU",IF(AND(TRIM(UPPER($I4474))="CONTRATUAL",ISNUMBER(SEARCH("INDIVIDUAL",SUBSTITUTE(UPPER($D4474)," ","")))),"PREMIUM FREE",""))))</f>
        <v/>
      </c>
    </row>
    <row r="4475">
      <c r="AC4475">
        <f>IF($C4475="","",IF(COUNTIF('Códigos Santander (ref)'!$A$2:$A$79,$C4475)&gt;0,"SANTANDER",IF(COUNTIF('Códigos Itaú (ref)'!$A$2:$A$44,$C4475)&gt;0,"ITAU",IF(AND(TRIM(UPPER($I4475))="CONTRATUAL",ISNUMBER(SEARCH("INDIVIDUAL",SUBSTITUTE(UPPER($D4475)," ","")))),"PREMIUM FREE",""))))</f>
        <v/>
      </c>
    </row>
    <row r="4476">
      <c r="AC4476">
        <f>IF($C4476="","",IF(COUNTIF('Códigos Santander (ref)'!$A$2:$A$79,$C4476)&gt;0,"SANTANDER",IF(COUNTIF('Códigos Itaú (ref)'!$A$2:$A$44,$C4476)&gt;0,"ITAU",IF(AND(TRIM(UPPER($I4476))="CONTRATUAL",ISNUMBER(SEARCH("INDIVIDUAL",SUBSTITUTE(UPPER($D4476)," ","")))),"PREMIUM FREE",""))))</f>
        <v/>
      </c>
    </row>
    <row r="4477">
      <c r="AC4477">
        <f>IF($C4477="","",IF(COUNTIF('Códigos Santander (ref)'!$A$2:$A$79,$C4477)&gt;0,"SANTANDER",IF(COUNTIF('Códigos Itaú (ref)'!$A$2:$A$44,$C4477)&gt;0,"ITAU",IF(AND(TRIM(UPPER($I4477))="CONTRATUAL",ISNUMBER(SEARCH("INDIVIDUAL",SUBSTITUTE(UPPER($D4477)," ","")))),"PREMIUM FREE",""))))</f>
        <v/>
      </c>
    </row>
    <row r="4478">
      <c r="AC4478">
        <f>IF($C4478="","",IF(COUNTIF('Códigos Santander (ref)'!$A$2:$A$79,$C4478)&gt;0,"SANTANDER",IF(COUNTIF('Códigos Itaú (ref)'!$A$2:$A$44,$C4478)&gt;0,"ITAU",IF(AND(TRIM(UPPER($I4478))="CONTRATUAL",ISNUMBER(SEARCH("INDIVIDUAL",SUBSTITUTE(UPPER($D4478)," ","")))),"PREMIUM FREE",""))))</f>
        <v/>
      </c>
    </row>
    <row r="4479">
      <c r="AC4479">
        <f>IF($C4479="","",IF(COUNTIF('Códigos Santander (ref)'!$A$2:$A$79,$C4479)&gt;0,"SANTANDER",IF(COUNTIF('Códigos Itaú (ref)'!$A$2:$A$44,$C4479)&gt;0,"ITAU",IF(AND(TRIM(UPPER($I4479))="CONTRATUAL",ISNUMBER(SEARCH("INDIVIDUAL",SUBSTITUTE(UPPER($D4479)," ","")))),"PREMIUM FREE",""))))</f>
        <v/>
      </c>
    </row>
    <row r="4480">
      <c r="AC4480">
        <f>IF($C4480="","",IF(COUNTIF('Códigos Santander (ref)'!$A$2:$A$79,$C4480)&gt;0,"SANTANDER",IF(COUNTIF('Códigos Itaú (ref)'!$A$2:$A$44,$C4480)&gt;0,"ITAU",IF(AND(TRIM(UPPER($I4480))="CONTRATUAL",ISNUMBER(SEARCH("INDIVIDUAL",SUBSTITUTE(UPPER($D4480)," ","")))),"PREMIUM FREE",""))))</f>
        <v/>
      </c>
    </row>
    <row r="4481">
      <c r="AC4481">
        <f>IF($C4481="","",IF(COUNTIF('Códigos Santander (ref)'!$A$2:$A$79,$C4481)&gt;0,"SANTANDER",IF(COUNTIF('Códigos Itaú (ref)'!$A$2:$A$44,$C4481)&gt;0,"ITAU",IF(AND(TRIM(UPPER($I4481))="CONTRATUAL",ISNUMBER(SEARCH("INDIVIDUAL",SUBSTITUTE(UPPER($D4481)," ","")))),"PREMIUM FREE",""))))</f>
        <v/>
      </c>
    </row>
    <row r="4482">
      <c r="AC4482">
        <f>IF($C4482="","",IF(COUNTIF('Códigos Santander (ref)'!$A$2:$A$79,$C4482)&gt;0,"SANTANDER",IF(COUNTIF('Códigos Itaú (ref)'!$A$2:$A$44,$C4482)&gt;0,"ITAU",IF(AND(TRIM(UPPER($I4482))="CONTRATUAL",ISNUMBER(SEARCH("INDIVIDUAL",SUBSTITUTE(UPPER($D4482)," ","")))),"PREMIUM FREE",""))))</f>
        <v/>
      </c>
    </row>
    <row r="4483">
      <c r="AC4483">
        <f>IF($C4483="","",IF(COUNTIF('Códigos Santander (ref)'!$A$2:$A$79,$C4483)&gt;0,"SANTANDER",IF(COUNTIF('Códigos Itaú (ref)'!$A$2:$A$44,$C4483)&gt;0,"ITAU",IF(AND(TRIM(UPPER($I4483))="CONTRATUAL",ISNUMBER(SEARCH("INDIVIDUAL",SUBSTITUTE(UPPER($D4483)," ","")))),"PREMIUM FREE",""))))</f>
        <v/>
      </c>
    </row>
    <row r="4484">
      <c r="AC4484">
        <f>IF($C4484="","",IF(COUNTIF('Códigos Santander (ref)'!$A$2:$A$79,$C4484)&gt;0,"SANTANDER",IF(COUNTIF('Códigos Itaú (ref)'!$A$2:$A$44,$C4484)&gt;0,"ITAU",IF(AND(TRIM(UPPER($I4484))="CONTRATUAL",ISNUMBER(SEARCH("INDIVIDUAL",SUBSTITUTE(UPPER($D4484)," ","")))),"PREMIUM FREE",""))))</f>
        <v/>
      </c>
    </row>
    <row r="4485">
      <c r="AC4485">
        <f>IF($C4485="","",IF(COUNTIF('Códigos Santander (ref)'!$A$2:$A$79,$C4485)&gt;0,"SANTANDER",IF(COUNTIF('Códigos Itaú (ref)'!$A$2:$A$44,$C4485)&gt;0,"ITAU",IF(AND(TRIM(UPPER($I4485))="CONTRATUAL",ISNUMBER(SEARCH("INDIVIDUAL",SUBSTITUTE(UPPER($D4485)," ","")))),"PREMIUM FREE",""))))</f>
        <v/>
      </c>
    </row>
    <row r="4486">
      <c r="AC4486">
        <f>IF($C4486="","",IF(COUNTIF('Códigos Santander (ref)'!$A$2:$A$79,$C4486)&gt;0,"SANTANDER",IF(COUNTIF('Códigos Itaú (ref)'!$A$2:$A$44,$C4486)&gt;0,"ITAU",IF(AND(TRIM(UPPER($I4486))="CONTRATUAL",ISNUMBER(SEARCH("INDIVIDUAL",SUBSTITUTE(UPPER($D4486)," ","")))),"PREMIUM FREE",""))))</f>
        <v/>
      </c>
    </row>
    <row r="4487">
      <c r="AC4487">
        <f>IF($C4487="","",IF(COUNTIF('Códigos Santander (ref)'!$A$2:$A$79,$C4487)&gt;0,"SANTANDER",IF(COUNTIF('Códigos Itaú (ref)'!$A$2:$A$44,$C4487)&gt;0,"ITAU",IF(AND(TRIM(UPPER($I4487))="CONTRATUAL",ISNUMBER(SEARCH("INDIVIDUAL",SUBSTITUTE(UPPER($D4487)," ","")))),"PREMIUM FREE",""))))</f>
        <v/>
      </c>
    </row>
    <row r="4488">
      <c r="AC4488">
        <f>IF($C4488="","",IF(COUNTIF('Códigos Santander (ref)'!$A$2:$A$79,$C4488)&gt;0,"SANTANDER",IF(COUNTIF('Códigos Itaú (ref)'!$A$2:$A$44,$C4488)&gt;0,"ITAU",IF(AND(TRIM(UPPER($I4488))="CONTRATUAL",ISNUMBER(SEARCH("INDIVIDUAL",SUBSTITUTE(UPPER($D4488)," ","")))),"PREMIUM FREE",""))))</f>
        <v/>
      </c>
    </row>
    <row r="4489">
      <c r="AC4489">
        <f>IF($C4489="","",IF(COUNTIF('Códigos Santander (ref)'!$A$2:$A$79,$C4489)&gt;0,"SANTANDER",IF(COUNTIF('Códigos Itaú (ref)'!$A$2:$A$44,$C4489)&gt;0,"ITAU",IF(AND(TRIM(UPPER($I4489))="CONTRATUAL",ISNUMBER(SEARCH("INDIVIDUAL",SUBSTITUTE(UPPER($D4489)," ","")))),"PREMIUM FREE",""))))</f>
        <v/>
      </c>
    </row>
    <row r="4490">
      <c r="AC4490">
        <f>IF($C4490="","",IF(COUNTIF('Códigos Santander (ref)'!$A$2:$A$79,$C4490)&gt;0,"SANTANDER",IF(COUNTIF('Códigos Itaú (ref)'!$A$2:$A$44,$C4490)&gt;0,"ITAU",IF(AND(TRIM(UPPER($I4490))="CONTRATUAL",ISNUMBER(SEARCH("INDIVIDUAL",SUBSTITUTE(UPPER($D4490)," ","")))),"PREMIUM FREE",""))))</f>
        <v/>
      </c>
    </row>
    <row r="4491">
      <c r="AC4491">
        <f>IF($C4491="","",IF(COUNTIF('Códigos Santander (ref)'!$A$2:$A$79,$C4491)&gt;0,"SANTANDER",IF(COUNTIF('Códigos Itaú (ref)'!$A$2:$A$44,$C4491)&gt;0,"ITAU",IF(AND(TRIM(UPPER($I4491))="CONTRATUAL",ISNUMBER(SEARCH("INDIVIDUAL",SUBSTITUTE(UPPER($D4491)," ","")))),"PREMIUM FREE",""))))</f>
        <v/>
      </c>
    </row>
    <row r="4492">
      <c r="AC4492">
        <f>IF($C4492="","",IF(COUNTIF('Códigos Santander (ref)'!$A$2:$A$79,$C4492)&gt;0,"SANTANDER",IF(COUNTIF('Códigos Itaú (ref)'!$A$2:$A$44,$C4492)&gt;0,"ITAU",IF(AND(TRIM(UPPER($I4492))="CONTRATUAL",ISNUMBER(SEARCH("INDIVIDUAL",SUBSTITUTE(UPPER($D4492)," ","")))),"PREMIUM FREE",""))))</f>
        <v/>
      </c>
    </row>
    <row r="4493">
      <c r="AC4493">
        <f>IF($C4493="","",IF(COUNTIF('Códigos Santander (ref)'!$A$2:$A$79,$C4493)&gt;0,"SANTANDER",IF(COUNTIF('Códigos Itaú (ref)'!$A$2:$A$44,$C4493)&gt;0,"ITAU",IF(AND(TRIM(UPPER($I4493))="CONTRATUAL",ISNUMBER(SEARCH("INDIVIDUAL",SUBSTITUTE(UPPER($D4493)," ","")))),"PREMIUM FREE",""))))</f>
        <v/>
      </c>
    </row>
    <row r="4494">
      <c r="AC4494">
        <f>IF($C4494="","",IF(COUNTIF('Códigos Santander (ref)'!$A$2:$A$79,$C4494)&gt;0,"SANTANDER",IF(COUNTIF('Códigos Itaú (ref)'!$A$2:$A$44,$C4494)&gt;0,"ITAU",IF(AND(TRIM(UPPER($I4494))="CONTRATUAL",ISNUMBER(SEARCH("INDIVIDUAL",SUBSTITUTE(UPPER($D4494)," ","")))),"PREMIUM FREE",""))))</f>
        <v/>
      </c>
    </row>
    <row r="4495">
      <c r="AC4495">
        <f>IF($C4495="","",IF(COUNTIF('Códigos Santander (ref)'!$A$2:$A$79,$C4495)&gt;0,"SANTANDER",IF(COUNTIF('Códigos Itaú (ref)'!$A$2:$A$44,$C4495)&gt;0,"ITAU",IF(AND(TRIM(UPPER($I4495))="CONTRATUAL",ISNUMBER(SEARCH("INDIVIDUAL",SUBSTITUTE(UPPER($D4495)," ","")))),"PREMIUM FREE",""))))</f>
        <v/>
      </c>
    </row>
    <row r="4496">
      <c r="AC4496">
        <f>IF($C4496="","",IF(COUNTIF('Códigos Santander (ref)'!$A$2:$A$79,$C4496)&gt;0,"SANTANDER",IF(COUNTIF('Códigos Itaú (ref)'!$A$2:$A$44,$C4496)&gt;0,"ITAU",IF(AND(TRIM(UPPER($I4496))="CONTRATUAL",ISNUMBER(SEARCH("INDIVIDUAL",SUBSTITUTE(UPPER($D4496)," ","")))),"PREMIUM FREE",""))))</f>
        <v/>
      </c>
    </row>
    <row r="4497">
      <c r="AC4497">
        <f>IF($C4497="","",IF(COUNTIF('Códigos Santander (ref)'!$A$2:$A$79,$C4497)&gt;0,"SANTANDER",IF(COUNTIF('Códigos Itaú (ref)'!$A$2:$A$44,$C4497)&gt;0,"ITAU",IF(AND(TRIM(UPPER($I4497))="CONTRATUAL",ISNUMBER(SEARCH("INDIVIDUAL",SUBSTITUTE(UPPER($D4497)," ","")))),"PREMIUM FREE",""))))</f>
        <v/>
      </c>
    </row>
    <row r="4498">
      <c r="AC4498">
        <f>IF($C4498="","",IF(COUNTIF('Códigos Santander (ref)'!$A$2:$A$79,$C4498)&gt;0,"SANTANDER",IF(COUNTIF('Códigos Itaú (ref)'!$A$2:$A$44,$C4498)&gt;0,"ITAU",IF(AND(TRIM(UPPER($I4498))="CONTRATUAL",ISNUMBER(SEARCH("INDIVIDUAL",SUBSTITUTE(UPPER($D4498)," ","")))),"PREMIUM FREE",""))))</f>
        <v/>
      </c>
    </row>
    <row r="4499">
      <c r="AC4499">
        <f>IF($C4499="","",IF(COUNTIF('Códigos Santander (ref)'!$A$2:$A$79,$C4499)&gt;0,"SANTANDER",IF(COUNTIF('Códigos Itaú (ref)'!$A$2:$A$44,$C4499)&gt;0,"ITAU",IF(AND(TRIM(UPPER($I4499))="CONTRATUAL",ISNUMBER(SEARCH("INDIVIDUAL",SUBSTITUTE(UPPER($D4499)," ","")))),"PREMIUM FREE",""))))</f>
        <v/>
      </c>
    </row>
    <row r="4500">
      <c r="AC4500">
        <f>IF($C4500="","",IF(COUNTIF('Códigos Santander (ref)'!$A$2:$A$79,$C4500)&gt;0,"SANTANDER",IF(COUNTIF('Códigos Itaú (ref)'!$A$2:$A$44,$C4500)&gt;0,"ITAU",IF(AND(TRIM(UPPER($I4500))="CONTRATUAL",ISNUMBER(SEARCH("INDIVIDUAL",SUBSTITUTE(UPPER($D4500)," ","")))),"PREMIUM FREE",""))))</f>
        <v/>
      </c>
    </row>
    <row r="4501">
      <c r="AC4501">
        <f>IF($C4501="","",IF(COUNTIF('Códigos Santander (ref)'!$A$2:$A$79,$C4501)&gt;0,"SANTANDER",IF(COUNTIF('Códigos Itaú (ref)'!$A$2:$A$44,$C4501)&gt;0,"ITAU",IF(AND(TRIM(UPPER($I4501))="CONTRATUAL",ISNUMBER(SEARCH("INDIVIDUAL",SUBSTITUTE(UPPER($D4501)," ","")))),"PREMIUM FREE",""))))</f>
        <v/>
      </c>
    </row>
    <row r="4502">
      <c r="AC4502">
        <f>IF($C4502="","",IF(COUNTIF('Códigos Santander (ref)'!$A$2:$A$79,$C4502)&gt;0,"SANTANDER",IF(COUNTIF('Códigos Itaú (ref)'!$A$2:$A$44,$C4502)&gt;0,"ITAU",IF(AND(TRIM(UPPER($I4502))="CONTRATUAL",ISNUMBER(SEARCH("INDIVIDUAL",SUBSTITUTE(UPPER($D4502)," ","")))),"PREMIUM FREE",""))))</f>
        <v/>
      </c>
    </row>
    <row r="4503">
      <c r="AC4503">
        <f>IF($C4503="","",IF(COUNTIF('Códigos Santander (ref)'!$A$2:$A$79,$C4503)&gt;0,"SANTANDER",IF(COUNTIF('Códigos Itaú (ref)'!$A$2:$A$44,$C4503)&gt;0,"ITAU",IF(AND(TRIM(UPPER($I4503))="CONTRATUAL",ISNUMBER(SEARCH("INDIVIDUAL",SUBSTITUTE(UPPER($D4503)," ","")))),"PREMIUM FREE",""))))</f>
        <v/>
      </c>
    </row>
    <row r="4504">
      <c r="AC4504">
        <f>IF($C4504="","",IF(COUNTIF('Códigos Santander (ref)'!$A$2:$A$79,$C4504)&gt;0,"SANTANDER",IF(COUNTIF('Códigos Itaú (ref)'!$A$2:$A$44,$C4504)&gt;0,"ITAU",IF(AND(TRIM(UPPER($I4504))="CONTRATUAL",ISNUMBER(SEARCH("INDIVIDUAL",SUBSTITUTE(UPPER($D4504)," ","")))),"PREMIUM FREE",""))))</f>
        <v/>
      </c>
    </row>
    <row r="4505">
      <c r="AC4505">
        <f>IF($C4505="","",IF(COUNTIF('Códigos Santander (ref)'!$A$2:$A$79,$C4505)&gt;0,"SANTANDER",IF(COUNTIF('Códigos Itaú (ref)'!$A$2:$A$44,$C4505)&gt;0,"ITAU",IF(AND(TRIM(UPPER($I4505))="CONTRATUAL",ISNUMBER(SEARCH("INDIVIDUAL",SUBSTITUTE(UPPER($D4505)," ","")))),"PREMIUM FREE",""))))</f>
        <v/>
      </c>
    </row>
    <row r="4506">
      <c r="AC4506">
        <f>IF($C4506="","",IF(COUNTIF('Códigos Santander (ref)'!$A$2:$A$79,$C4506)&gt;0,"SANTANDER",IF(COUNTIF('Códigos Itaú (ref)'!$A$2:$A$44,$C4506)&gt;0,"ITAU",IF(AND(TRIM(UPPER($I4506))="CONTRATUAL",ISNUMBER(SEARCH("INDIVIDUAL",SUBSTITUTE(UPPER($D4506)," ","")))),"PREMIUM FREE",""))))</f>
        <v/>
      </c>
    </row>
    <row r="4507">
      <c r="AC4507">
        <f>IF($C4507="","",IF(COUNTIF('Códigos Santander (ref)'!$A$2:$A$79,$C4507)&gt;0,"SANTANDER",IF(COUNTIF('Códigos Itaú (ref)'!$A$2:$A$44,$C4507)&gt;0,"ITAU",IF(AND(TRIM(UPPER($I4507))="CONTRATUAL",ISNUMBER(SEARCH("INDIVIDUAL",SUBSTITUTE(UPPER($D4507)," ","")))),"PREMIUM FREE",""))))</f>
        <v/>
      </c>
    </row>
    <row r="4508">
      <c r="AC4508">
        <f>IF($C4508="","",IF(COUNTIF('Códigos Santander (ref)'!$A$2:$A$79,$C4508)&gt;0,"SANTANDER",IF(COUNTIF('Códigos Itaú (ref)'!$A$2:$A$44,$C4508)&gt;0,"ITAU",IF(AND(TRIM(UPPER($I4508))="CONTRATUAL",ISNUMBER(SEARCH("INDIVIDUAL",SUBSTITUTE(UPPER($D4508)," ","")))),"PREMIUM FREE",""))))</f>
        <v/>
      </c>
    </row>
    <row r="4509">
      <c r="AC4509">
        <f>IF($C4509="","",IF(COUNTIF('Códigos Santander (ref)'!$A$2:$A$79,$C4509)&gt;0,"SANTANDER",IF(COUNTIF('Códigos Itaú (ref)'!$A$2:$A$44,$C4509)&gt;0,"ITAU",IF(AND(TRIM(UPPER($I4509))="CONTRATUAL",ISNUMBER(SEARCH("INDIVIDUAL",SUBSTITUTE(UPPER($D4509)," ","")))),"PREMIUM FREE",""))))</f>
        <v/>
      </c>
    </row>
    <row r="4510">
      <c r="AC4510">
        <f>IF($C4510="","",IF(COUNTIF('Códigos Santander (ref)'!$A$2:$A$79,$C4510)&gt;0,"SANTANDER",IF(COUNTIF('Códigos Itaú (ref)'!$A$2:$A$44,$C4510)&gt;0,"ITAU",IF(AND(TRIM(UPPER($I4510))="CONTRATUAL",ISNUMBER(SEARCH("INDIVIDUAL",SUBSTITUTE(UPPER($D4510)," ","")))),"PREMIUM FREE",""))))</f>
        <v/>
      </c>
    </row>
    <row r="4511">
      <c r="AC4511">
        <f>IF($C4511="","",IF(COUNTIF('Códigos Santander (ref)'!$A$2:$A$79,$C4511)&gt;0,"SANTANDER",IF(COUNTIF('Códigos Itaú (ref)'!$A$2:$A$44,$C4511)&gt;0,"ITAU",IF(AND(TRIM(UPPER($I4511))="CONTRATUAL",ISNUMBER(SEARCH("INDIVIDUAL",SUBSTITUTE(UPPER($D4511)," ","")))),"PREMIUM FREE",""))))</f>
        <v/>
      </c>
    </row>
    <row r="4512">
      <c r="AC4512">
        <f>IF($C4512="","",IF(COUNTIF('Códigos Santander (ref)'!$A$2:$A$79,$C4512)&gt;0,"SANTANDER",IF(COUNTIF('Códigos Itaú (ref)'!$A$2:$A$44,$C4512)&gt;0,"ITAU",IF(AND(TRIM(UPPER($I4512))="CONTRATUAL",ISNUMBER(SEARCH("INDIVIDUAL",SUBSTITUTE(UPPER($D4512)," ","")))),"PREMIUM FREE",""))))</f>
        <v/>
      </c>
    </row>
    <row r="4513">
      <c r="AC4513">
        <f>IF($C4513="","",IF(COUNTIF('Códigos Santander (ref)'!$A$2:$A$79,$C4513)&gt;0,"SANTANDER",IF(COUNTIF('Códigos Itaú (ref)'!$A$2:$A$44,$C4513)&gt;0,"ITAU",IF(AND(TRIM(UPPER($I4513))="CONTRATUAL",ISNUMBER(SEARCH("INDIVIDUAL",SUBSTITUTE(UPPER($D4513)," ","")))),"PREMIUM FREE",""))))</f>
        <v/>
      </c>
    </row>
    <row r="4514">
      <c r="AC4514">
        <f>IF($C4514="","",IF(COUNTIF('Códigos Santander (ref)'!$A$2:$A$79,$C4514)&gt;0,"SANTANDER",IF(COUNTIF('Códigos Itaú (ref)'!$A$2:$A$44,$C4514)&gt;0,"ITAU",IF(AND(TRIM(UPPER($I4514))="CONTRATUAL",ISNUMBER(SEARCH("INDIVIDUAL",SUBSTITUTE(UPPER($D4514)," ","")))),"PREMIUM FREE",""))))</f>
        <v/>
      </c>
    </row>
    <row r="4515">
      <c r="AC4515">
        <f>IF($C4515="","",IF(COUNTIF('Códigos Santander (ref)'!$A$2:$A$79,$C4515)&gt;0,"SANTANDER",IF(COUNTIF('Códigos Itaú (ref)'!$A$2:$A$44,$C4515)&gt;0,"ITAU",IF(AND(TRIM(UPPER($I4515))="CONTRATUAL",ISNUMBER(SEARCH("INDIVIDUAL",SUBSTITUTE(UPPER($D4515)," ","")))),"PREMIUM FREE",""))))</f>
        <v/>
      </c>
    </row>
    <row r="4516">
      <c r="AC4516">
        <f>IF($C4516="","",IF(COUNTIF('Códigos Santander (ref)'!$A$2:$A$79,$C4516)&gt;0,"SANTANDER",IF(COUNTIF('Códigos Itaú (ref)'!$A$2:$A$44,$C4516)&gt;0,"ITAU",IF(AND(TRIM(UPPER($I4516))="CONTRATUAL",ISNUMBER(SEARCH("INDIVIDUAL",SUBSTITUTE(UPPER($D4516)," ","")))),"PREMIUM FREE",""))))</f>
        <v/>
      </c>
    </row>
    <row r="4517">
      <c r="AC4517">
        <f>IF($C4517="","",IF(COUNTIF('Códigos Santander (ref)'!$A$2:$A$79,$C4517)&gt;0,"SANTANDER",IF(COUNTIF('Códigos Itaú (ref)'!$A$2:$A$44,$C4517)&gt;0,"ITAU",IF(AND(TRIM(UPPER($I4517))="CONTRATUAL",ISNUMBER(SEARCH("INDIVIDUAL",SUBSTITUTE(UPPER($D4517)," ","")))),"PREMIUM FREE",""))))</f>
        <v/>
      </c>
    </row>
    <row r="4518">
      <c r="AC4518">
        <f>IF($C4518="","",IF(COUNTIF('Códigos Santander (ref)'!$A$2:$A$79,$C4518)&gt;0,"SANTANDER",IF(COUNTIF('Códigos Itaú (ref)'!$A$2:$A$44,$C4518)&gt;0,"ITAU",IF(AND(TRIM(UPPER($I4518))="CONTRATUAL",ISNUMBER(SEARCH("INDIVIDUAL",SUBSTITUTE(UPPER($D4518)," ","")))),"PREMIUM FREE",""))))</f>
        <v/>
      </c>
    </row>
    <row r="4519">
      <c r="AC4519">
        <f>IF($C4519="","",IF(COUNTIF('Códigos Santander (ref)'!$A$2:$A$79,$C4519)&gt;0,"SANTANDER",IF(COUNTIF('Códigos Itaú (ref)'!$A$2:$A$44,$C4519)&gt;0,"ITAU",IF(AND(TRIM(UPPER($I4519))="CONTRATUAL",ISNUMBER(SEARCH("INDIVIDUAL",SUBSTITUTE(UPPER($D4519)," ","")))),"PREMIUM FREE",""))))</f>
        <v/>
      </c>
    </row>
    <row r="4520">
      <c r="AC4520">
        <f>IF($C4520="","",IF(COUNTIF('Códigos Santander (ref)'!$A$2:$A$79,$C4520)&gt;0,"SANTANDER",IF(COUNTIF('Códigos Itaú (ref)'!$A$2:$A$44,$C4520)&gt;0,"ITAU",IF(AND(TRIM(UPPER($I4520))="CONTRATUAL",ISNUMBER(SEARCH("INDIVIDUAL",SUBSTITUTE(UPPER($D4520)," ","")))),"PREMIUM FREE",""))))</f>
        <v/>
      </c>
    </row>
    <row r="4521">
      <c r="AC4521">
        <f>IF($C4521="","",IF(COUNTIF('Códigos Santander (ref)'!$A$2:$A$79,$C4521)&gt;0,"SANTANDER",IF(COUNTIF('Códigos Itaú (ref)'!$A$2:$A$44,$C4521)&gt;0,"ITAU",IF(AND(TRIM(UPPER($I4521))="CONTRATUAL",ISNUMBER(SEARCH("INDIVIDUAL",SUBSTITUTE(UPPER($D4521)," ","")))),"PREMIUM FREE",""))))</f>
        <v/>
      </c>
    </row>
    <row r="4522">
      <c r="AC4522">
        <f>IF($C4522="","",IF(COUNTIF('Códigos Santander (ref)'!$A$2:$A$79,$C4522)&gt;0,"SANTANDER",IF(COUNTIF('Códigos Itaú (ref)'!$A$2:$A$44,$C4522)&gt;0,"ITAU",IF(AND(TRIM(UPPER($I4522))="CONTRATUAL",ISNUMBER(SEARCH("INDIVIDUAL",SUBSTITUTE(UPPER($D4522)," ","")))),"PREMIUM FREE",""))))</f>
        <v/>
      </c>
    </row>
    <row r="4523">
      <c r="AC4523">
        <f>IF($C4523="","",IF(COUNTIF('Códigos Santander (ref)'!$A$2:$A$79,$C4523)&gt;0,"SANTANDER",IF(COUNTIF('Códigos Itaú (ref)'!$A$2:$A$44,$C4523)&gt;0,"ITAU",IF(AND(TRIM(UPPER($I4523))="CONTRATUAL",ISNUMBER(SEARCH("INDIVIDUAL",SUBSTITUTE(UPPER($D4523)," ","")))),"PREMIUM FREE",""))))</f>
        <v/>
      </c>
    </row>
    <row r="4524">
      <c r="AC4524">
        <f>IF($C4524="","",IF(COUNTIF('Códigos Santander (ref)'!$A$2:$A$79,$C4524)&gt;0,"SANTANDER",IF(COUNTIF('Códigos Itaú (ref)'!$A$2:$A$44,$C4524)&gt;0,"ITAU",IF(AND(TRIM(UPPER($I4524))="CONTRATUAL",ISNUMBER(SEARCH("INDIVIDUAL",SUBSTITUTE(UPPER($D4524)," ","")))),"PREMIUM FREE",""))))</f>
        <v/>
      </c>
    </row>
    <row r="4525">
      <c r="AC4525">
        <f>IF($C4525="","",IF(COUNTIF('Códigos Santander (ref)'!$A$2:$A$79,$C4525)&gt;0,"SANTANDER",IF(COUNTIF('Códigos Itaú (ref)'!$A$2:$A$44,$C4525)&gt;0,"ITAU",IF(AND(TRIM(UPPER($I4525))="CONTRATUAL",ISNUMBER(SEARCH("INDIVIDUAL",SUBSTITUTE(UPPER($D4525)," ","")))),"PREMIUM FREE",""))))</f>
        <v/>
      </c>
    </row>
    <row r="4526">
      <c r="AC4526">
        <f>IF($C4526="","",IF(COUNTIF('Códigos Santander (ref)'!$A$2:$A$79,$C4526)&gt;0,"SANTANDER",IF(COUNTIF('Códigos Itaú (ref)'!$A$2:$A$44,$C4526)&gt;0,"ITAU",IF(AND(TRIM(UPPER($I4526))="CONTRATUAL",ISNUMBER(SEARCH("INDIVIDUAL",SUBSTITUTE(UPPER($D4526)," ","")))),"PREMIUM FREE",""))))</f>
        <v/>
      </c>
    </row>
    <row r="4527">
      <c r="AC4527">
        <f>IF($C4527="","",IF(COUNTIF('Códigos Santander (ref)'!$A$2:$A$79,$C4527)&gt;0,"SANTANDER",IF(COUNTIF('Códigos Itaú (ref)'!$A$2:$A$44,$C4527)&gt;0,"ITAU",IF(AND(TRIM(UPPER($I4527))="CONTRATUAL",ISNUMBER(SEARCH("INDIVIDUAL",SUBSTITUTE(UPPER($D4527)," ","")))),"PREMIUM FREE",""))))</f>
        <v/>
      </c>
    </row>
    <row r="4528">
      <c r="AC4528">
        <f>IF($C4528="","",IF(COUNTIF('Códigos Santander (ref)'!$A$2:$A$79,$C4528)&gt;0,"SANTANDER",IF(COUNTIF('Códigos Itaú (ref)'!$A$2:$A$44,$C4528)&gt;0,"ITAU",IF(AND(TRIM(UPPER($I4528))="CONTRATUAL",ISNUMBER(SEARCH("INDIVIDUAL",SUBSTITUTE(UPPER($D4528)," ","")))),"PREMIUM FREE",""))))</f>
        <v/>
      </c>
    </row>
    <row r="4529">
      <c r="AC4529">
        <f>IF($C4529="","",IF(COUNTIF('Códigos Santander (ref)'!$A$2:$A$79,$C4529)&gt;0,"SANTANDER",IF(COUNTIF('Códigos Itaú (ref)'!$A$2:$A$44,$C4529)&gt;0,"ITAU",IF(AND(TRIM(UPPER($I4529))="CONTRATUAL",ISNUMBER(SEARCH("INDIVIDUAL",SUBSTITUTE(UPPER($D4529)," ","")))),"PREMIUM FREE",""))))</f>
        <v/>
      </c>
    </row>
    <row r="4530">
      <c r="AC4530">
        <f>IF($C4530="","",IF(COUNTIF('Códigos Santander (ref)'!$A$2:$A$79,$C4530)&gt;0,"SANTANDER",IF(COUNTIF('Códigos Itaú (ref)'!$A$2:$A$44,$C4530)&gt;0,"ITAU",IF(AND(TRIM(UPPER($I4530))="CONTRATUAL",ISNUMBER(SEARCH("INDIVIDUAL",SUBSTITUTE(UPPER($D4530)," ","")))),"PREMIUM FREE",""))))</f>
        <v/>
      </c>
    </row>
    <row r="4531">
      <c r="AC4531">
        <f>IF($C4531="","",IF(COUNTIF('Códigos Santander (ref)'!$A$2:$A$79,$C4531)&gt;0,"SANTANDER",IF(COUNTIF('Códigos Itaú (ref)'!$A$2:$A$44,$C4531)&gt;0,"ITAU",IF(AND(TRIM(UPPER($I4531))="CONTRATUAL",ISNUMBER(SEARCH("INDIVIDUAL",SUBSTITUTE(UPPER($D4531)," ","")))),"PREMIUM FREE",""))))</f>
        <v/>
      </c>
    </row>
    <row r="4532">
      <c r="AC4532">
        <f>IF($C4532="","",IF(COUNTIF('Códigos Santander (ref)'!$A$2:$A$79,$C4532)&gt;0,"SANTANDER",IF(COUNTIF('Códigos Itaú (ref)'!$A$2:$A$44,$C4532)&gt;0,"ITAU",IF(AND(TRIM(UPPER($I4532))="CONTRATUAL",ISNUMBER(SEARCH("INDIVIDUAL",SUBSTITUTE(UPPER($D4532)," ","")))),"PREMIUM FREE",""))))</f>
        <v/>
      </c>
    </row>
    <row r="4533">
      <c r="AC4533">
        <f>IF($C4533="","",IF(COUNTIF('Códigos Santander (ref)'!$A$2:$A$79,$C4533)&gt;0,"SANTANDER",IF(COUNTIF('Códigos Itaú (ref)'!$A$2:$A$44,$C4533)&gt;0,"ITAU",IF(AND(TRIM(UPPER($I4533))="CONTRATUAL",ISNUMBER(SEARCH("INDIVIDUAL",SUBSTITUTE(UPPER($D4533)," ","")))),"PREMIUM FREE",""))))</f>
        <v/>
      </c>
    </row>
    <row r="4534">
      <c r="AC4534">
        <f>IF($C4534="","",IF(COUNTIF('Códigos Santander (ref)'!$A$2:$A$79,$C4534)&gt;0,"SANTANDER",IF(COUNTIF('Códigos Itaú (ref)'!$A$2:$A$44,$C4534)&gt;0,"ITAU",IF(AND(TRIM(UPPER($I4534))="CONTRATUAL",ISNUMBER(SEARCH("INDIVIDUAL",SUBSTITUTE(UPPER($D4534)," ","")))),"PREMIUM FREE",""))))</f>
        <v/>
      </c>
    </row>
    <row r="4535">
      <c r="AC4535">
        <f>IF($C4535="","",IF(COUNTIF('Códigos Santander (ref)'!$A$2:$A$79,$C4535)&gt;0,"SANTANDER",IF(COUNTIF('Códigos Itaú (ref)'!$A$2:$A$44,$C4535)&gt;0,"ITAU",IF(AND(TRIM(UPPER($I4535))="CONTRATUAL",ISNUMBER(SEARCH("INDIVIDUAL",SUBSTITUTE(UPPER($D4535)," ","")))),"PREMIUM FREE",""))))</f>
        <v/>
      </c>
    </row>
    <row r="4536">
      <c r="AC4536">
        <f>IF($C4536="","",IF(COUNTIF('Códigos Santander (ref)'!$A$2:$A$79,$C4536)&gt;0,"SANTANDER",IF(COUNTIF('Códigos Itaú (ref)'!$A$2:$A$44,$C4536)&gt;0,"ITAU",IF(AND(TRIM(UPPER($I4536))="CONTRATUAL",ISNUMBER(SEARCH("INDIVIDUAL",SUBSTITUTE(UPPER($D4536)," ","")))),"PREMIUM FREE",""))))</f>
        <v/>
      </c>
    </row>
    <row r="4537">
      <c r="AC4537">
        <f>IF($C4537="","",IF(COUNTIF('Códigos Santander (ref)'!$A$2:$A$79,$C4537)&gt;0,"SANTANDER",IF(COUNTIF('Códigos Itaú (ref)'!$A$2:$A$44,$C4537)&gt;0,"ITAU",IF(AND(TRIM(UPPER($I4537))="CONTRATUAL",ISNUMBER(SEARCH("INDIVIDUAL",SUBSTITUTE(UPPER($D4537)," ","")))),"PREMIUM FREE",""))))</f>
        <v/>
      </c>
    </row>
    <row r="4538">
      <c r="AC4538">
        <f>IF($C4538="","",IF(COUNTIF('Códigos Santander (ref)'!$A$2:$A$79,$C4538)&gt;0,"SANTANDER",IF(COUNTIF('Códigos Itaú (ref)'!$A$2:$A$44,$C4538)&gt;0,"ITAU",IF(AND(TRIM(UPPER($I4538))="CONTRATUAL",ISNUMBER(SEARCH("INDIVIDUAL",SUBSTITUTE(UPPER($D4538)," ","")))),"PREMIUM FREE",""))))</f>
        <v/>
      </c>
    </row>
    <row r="4539">
      <c r="AC4539">
        <f>IF($C4539="","",IF(COUNTIF('Códigos Santander (ref)'!$A$2:$A$79,$C4539)&gt;0,"SANTANDER",IF(COUNTIF('Códigos Itaú (ref)'!$A$2:$A$44,$C4539)&gt;0,"ITAU",IF(AND(TRIM(UPPER($I4539))="CONTRATUAL",ISNUMBER(SEARCH("INDIVIDUAL",SUBSTITUTE(UPPER($D4539)," ","")))),"PREMIUM FREE",""))))</f>
        <v/>
      </c>
    </row>
    <row r="4540">
      <c r="AC4540">
        <f>IF($C4540="","",IF(COUNTIF('Códigos Santander (ref)'!$A$2:$A$79,$C4540)&gt;0,"SANTANDER",IF(COUNTIF('Códigos Itaú (ref)'!$A$2:$A$44,$C4540)&gt;0,"ITAU",IF(AND(TRIM(UPPER($I4540))="CONTRATUAL",ISNUMBER(SEARCH("INDIVIDUAL",SUBSTITUTE(UPPER($D4540)," ","")))),"PREMIUM FREE",""))))</f>
        <v/>
      </c>
    </row>
    <row r="4541">
      <c r="AC4541">
        <f>IF($C4541="","",IF(COUNTIF('Códigos Santander (ref)'!$A$2:$A$79,$C4541)&gt;0,"SANTANDER",IF(COUNTIF('Códigos Itaú (ref)'!$A$2:$A$44,$C4541)&gt;0,"ITAU",IF(AND(TRIM(UPPER($I4541))="CONTRATUAL",ISNUMBER(SEARCH("INDIVIDUAL",SUBSTITUTE(UPPER($D4541)," ","")))),"PREMIUM FREE",""))))</f>
        <v/>
      </c>
    </row>
    <row r="4542">
      <c r="AC4542">
        <f>IF($C4542="","",IF(COUNTIF('Códigos Santander (ref)'!$A$2:$A$79,$C4542)&gt;0,"SANTANDER",IF(COUNTIF('Códigos Itaú (ref)'!$A$2:$A$44,$C4542)&gt;0,"ITAU",IF(AND(TRIM(UPPER($I4542))="CONTRATUAL",ISNUMBER(SEARCH("INDIVIDUAL",SUBSTITUTE(UPPER($D4542)," ","")))),"PREMIUM FREE",""))))</f>
        <v/>
      </c>
    </row>
    <row r="4543">
      <c r="AC4543">
        <f>IF($C4543="","",IF(COUNTIF('Códigos Santander (ref)'!$A$2:$A$79,$C4543)&gt;0,"SANTANDER",IF(COUNTIF('Códigos Itaú (ref)'!$A$2:$A$44,$C4543)&gt;0,"ITAU",IF(AND(TRIM(UPPER($I4543))="CONTRATUAL",ISNUMBER(SEARCH("INDIVIDUAL",SUBSTITUTE(UPPER($D4543)," ","")))),"PREMIUM FREE",""))))</f>
        <v/>
      </c>
    </row>
    <row r="4544">
      <c r="AC4544">
        <f>IF($C4544="","",IF(COUNTIF('Códigos Santander (ref)'!$A$2:$A$79,$C4544)&gt;0,"SANTANDER",IF(COUNTIF('Códigos Itaú (ref)'!$A$2:$A$44,$C4544)&gt;0,"ITAU",IF(AND(TRIM(UPPER($I4544))="CONTRATUAL",ISNUMBER(SEARCH("INDIVIDUAL",SUBSTITUTE(UPPER($D4544)," ","")))),"PREMIUM FREE",""))))</f>
        <v/>
      </c>
    </row>
    <row r="4545">
      <c r="AC4545">
        <f>IF($C4545="","",IF(COUNTIF('Códigos Santander (ref)'!$A$2:$A$79,$C4545)&gt;0,"SANTANDER",IF(COUNTIF('Códigos Itaú (ref)'!$A$2:$A$44,$C4545)&gt;0,"ITAU",IF(AND(TRIM(UPPER($I4545))="CONTRATUAL",ISNUMBER(SEARCH("INDIVIDUAL",SUBSTITUTE(UPPER($D4545)," ","")))),"PREMIUM FREE",""))))</f>
        <v/>
      </c>
    </row>
    <row r="4546">
      <c r="AC4546">
        <f>IF($C4546="","",IF(COUNTIF('Códigos Santander (ref)'!$A$2:$A$79,$C4546)&gt;0,"SANTANDER",IF(COUNTIF('Códigos Itaú (ref)'!$A$2:$A$44,$C4546)&gt;0,"ITAU",IF(AND(TRIM(UPPER($I4546))="CONTRATUAL",ISNUMBER(SEARCH("INDIVIDUAL",SUBSTITUTE(UPPER($D4546)," ","")))),"PREMIUM FREE",""))))</f>
        <v/>
      </c>
    </row>
    <row r="4547">
      <c r="AC4547">
        <f>IF($C4547="","",IF(COUNTIF('Códigos Santander (ref)'!$A$2:$A$79,$C4547)&gt;0,"SANTANDER",IF(COUNTIF('Códigos Itaú (ref)'!$A$2:$A$44,$C4547)&gt;0,"ITAU",IF(AND(TRIM(UPPER($I4547))="CONTRATUAL",ISNUMBER(SEARCH("INDIVIDUAL",SUBSTITUTE(UPPER($D4547)," ","")))),"PREMIUM FREE",""))))</f>
        <v/>
      </c>
    </row>
    <row r="4548">
      <c r="AC4548">
        <f>IF($C4548="","",IF(COUNTIF('Códigos Santander (ref)'!$A$2:$A$79,$C4548)&gt;0,"SANTANDER",IF(COUNTIF('Códigos Itaú (ref)'!$A$2:$A$44,$C4548)&gt;0,"ITAU",IF(AND(TRIM(UPPER($I4548))="CONTRATUAL",ISNUMBER(SEARCH("INDIVIDUAL",SUBSTITUTE(UPPER($D4548)," ","")))),"PREMIUM FREE",""))))</f>
        <v/>
      </c>
    </row>
    <row r="4549">
      <c r="AC4549">
        <f>IF($C4549="","",IF(COUNTIF('Códigos Santander (ref)'!$A$2:$A$79,$C4549)&gt;0,"SANTANDER",IF(COUNTIF('Códigos Itaú (ref)'!$A$2:$A$44,$C4549)&gt;0,"ITAU",IF(AND(TRIM(UPPER($I4549))="CONTRATUAL",ISNUMBER(SEARCH("INDIVIDUAL",SUBSTITUTE(UPPER($D4549)," ","")))),"PREMIUM FREE",""))))</f>
        <v/>
      </c>
    </row>
    <row r="4550">
      <c r="AC4550">
        <f>IF($C4550="","",IF(COUNTIF('Códigos Santander (ref)'!$A$2:$A$79,$C4550)&gt;0,"SANTANDER",IF(COUNTIF('Códigos Itaú (ref)'!$A$2:$A$44,$C4550)&gt;0,"ITAU",IF(AND(TRIM(UPPER($I4550))="CONTRATUAL",ISNUMBER(SEARCH("INDIVIDUAL",SUBSTITUTE(UPPER($D4550)," ","")))),"PREMIUM FREE",""))))</f>
        <v/>
      </c>
    </row>
    <row r="4551">
      <c r="AC4551">
        <f>IF($C4551="","",IF(COUNTIF('Códigos Santander (ref)'!$A$2:$A$79,$C4551)&gt;0,"SANTANDER",IF(COUNTIF('Códigos Itaú (ref)'!$A$2:$A$44,$C4551)&gt;0,"ITAU",IF(AND(TRIM(UPPER($I4551))="CONTRATUAL",ISNUMBER(SEARCH("INDIVIDUAL",SUBSTITUTE(UPPER($D4551)," ","")))),"PREMIUM FREE",""))))</f>
        <v/>
      </c>
    </row>
    <row r="4552">
      <c r="AC4552">
        <f>IF($C4552="","",IF(COUNTIF('Códigos Santander (ref)'!$A$2:$A$79,$C4552)&gt;0,"SANTANDER",IF(COUNTIF('Códigos Itaú (ref)'!$A$2:$A$44,$C4552)&gt;0,"ITAU",IF(AND(TRIM(UPPER($I4552))="CONTRATUAL",ISNUMBER(SEARCH("INDIVIDUAL",SUBSTITUTE(UPPER($D4552)," ","")))),"PREMIUM FREE",""))))</f>
        <v/>
      </c>
    </row>
    <row r="4553">
      <c r="AC4553">
        <f>IF($C4553="","",IF(COUNTIF('Códigos Santander (ref)'!$A$2:$A$79,$C4553)&gt;0,"SANTANDER",IF(COUNTIF('Códigos Itaú (ref)'!$A$2:$A$44,$C4553)&gt;0,"ITAU",IF(AND(TRIM(UPPER($I4553))="CONTRATUAL",ISNUMBER(SEARCH("INDIVIDUAL",SUBSTITUTE(UPPER($D4553)," ","")))),"PREMIUM FREE",""))))</f>
        <v/>
      </c>
    </row>
    <row r="4554">
      <c r="AC4554">
        <f>IF($C4554="","",IF(COUNTIF('Códigos Santander (ref)'!$A$2:$A$79,$C4554)&gt;0,"SANTANDER",IF(COUNTIF('Códigos Itaú (ref)'!$A$2:$A$44,$C4554)&gt;0,"ITAU",IF(AND(TRIM(UPPER($I4554))="CONTRATUAL",ISNUMBER(SEARCH("INDIVIDUAL",SUBSTITUTE(UPPER($D4554)," ","")))),"PREMIUM FREE",""))))</f>
        <v/>
      </c>
    </row>
    <row r="4555">
      <c r="AC4555">
        <f>IF($C4555="","",IF(COUNTIF('Códigos Santander (ref)'!$A$2:$A$79,$C4555)&gt;0,"SANTANDER",IF(COUNTIF('Códigos Itaú (ref)'!$A$2:$A$44,$C4555)&gt;0,"ITAU",IF(AND(TRIM(UPPER($I4555))="CONTRATUAL",ISNUMBER(SEARCH("INDIVIDUAL",SUBSTITUTE(UPPER($D4555)," ","")))),"PREMIUM FREE",""))))</f>
        <v/>
      </c>
    </row>
    <row r="4556">
      <c r="AC4556">
        <f>IF($C4556="","",IF(COUNTIF('Códigos Santander (ref)'!$A$2:$A$79,$C4556)&gt;0,"SANTANDER",IF(COUNTIF('Códigos Itaú (ref)'!$A$2:$A$44,$C4556)&gt;0,"ITAU",IF(AND(TRIM(UPPER($I4556))="CONTRATUAL",ISNUMBER(SEARCH("INDIVIDUAL",SUBSTITUTE(UPPER($D4556)," ","")))),"PREMIUM FREE",""))))</f>
        <v/>
      </c>
    </row>
    <row r="4557">
      <c r="AC4557">
        <f>IF($C4557="","",IF(COUNTIF('Códigos Santander (ref)'!$A$2:$A$79,$C4557)&gt;0,"SANTANDER",IF(COUNTIF('Códigos Itaú (ref)'!$A$2:$A$44,$C4557)&gt;0,"ITAU",IF(AND(TRIM(UPPER($I4557))="CONTRATUAL",ISNUMBER(SEARCH("INDIVIDUAL",SUBSTITUTE(UPPER($D4557)," ","")))),"PREMIUM FREE",""))))</f>
        <v/>
      </c>
    </row>
    <row r="4558">
      <c r="AC4558">
        <f>IF($C4558="","",IF(COUNTIF('Códigos Santander (ref)'!$A$2:$A$79,$C4558)&gt;0,"SANTANDER",IF(COUNTIF('Códigos Itaú (ref)'!$A$2:$A$44,$C4558)&gt;0,"ITAU",IF(AND(TRIM(UPPER($I4558))="CONTRATUAL",ISNUMBER(SEARCH("INDIVIDUAL",SUBSTITUTE(UPPER($D4558)," ","")))),"PREMIUM FREE",""))))</f>
        <v/>
      </c>
    </row>
    <row r="4559">
      <c r="AC4559">
        <f>IF($C4559="","",IF(COUNTIF('Códigos Santander (ref)'!$A$2:$A$79,$C4559)&gt;0,"SANTANDER",IF(COUNTIF('Códigos Itaú (ref)'!$A$2:$A$44,$C4559)&gt;0,"ITAU",IF(AND(TRIM(UPPER($I4559))="CONTRATUAL",ISNUMBER(SEARCH("INDIVIDUAL",SUBSTITUTE(UPPER($D4559)," ","")))),"PREMIUM FREE",""))))</f>
        <v/>
      </c>
    </row>
    <row r="4560">
      <c r="AC4560">
        <f>IF($C4560="","",IF(COUNTIF('Códigos Santander (ref)'!$A$2:$A$79,$C4560)&gt;0,"SANTANDER",IF(COUNTIF('Códigos Itaú (ref)'!$A$2:$A$44,$C4560)&gt;0,"ITAU",IF(AND(TRIM(UPPER($I4560))="CONTRATUAL",ISNUMBER(SEARCH("INDIVIDUAL",SUBSTITUTE(UPPER($D4560)," ","")))),"PREMIUM FREE",""))))</f>
        <v/>
      </c>
    </row>
    <row r="4561">
      <c r="AC4561">
        <f>IF($C4561="","",IF(COUNTIF('Códigos Santander (ref)'!$A$2:$A$79,$C4561)&gt;0,"SANTANDER",IF(COUNTIF('Códigos Itaú (ref)'!$A$2:$A$44,$C4561)&gt;0,"ITAU",IF(AND(TRIM(UPPER($I4561))="CONTRATUAL",ISNUMBER(SEARCH("INDIVIDUAL",SUBSTITUTE(UPPER($D4561)," ","")))),"PREMIUM FREE",""))))</f>
        <v/>
      </c>
    </row>
    <row r="4562">
      <c r="AC4562">
        <f>IF($C4562="","",IF(COUNTIF('Códigos Santander (ref)'!$A$2:$A$79,$C4562)&gt;0,"SANTANDER",IF(COUNTIF('Códigos Itaú (ref)'!$A$2:$A$44,$C4562)&gt;0,"ITAU",IF(AND(TRIM(UPPER($I4562))="CONTRATUAL",ISNUMBER(SEARCH("INDIVIDUAL",SUBSTITUTE(UPPER($D4562)," ","")))),"PREMIUM FREE",""))))</f>
        <v/>
      </c>
    </row>
    <row r="4563">
      <c r="AC4563">
        <f>IF($C4563="","",IF(COUNTIF('Códigos Santander (ref)'!$A$2:$A$79,$C4563)&gt;0,"SANTANDER",IF(COUNTIF('Códigos Itaú (ref)'!$A$2:$A$44,$C4563)&gt;0,"ITAU",IF(AND(TRIM(UPPER($I4563))="CONTRATUAL",ISNUMBER(SEARCH("INDIVIDUAL",SUBSTITUTE(UPPER($D4563)," ","")))),"PREMIUM FREE",""))))</f>
        <v/>
      </c>
    </row>
    <row r="4564">
      <c r="AC4564">
        <f>IF($C4564="","",IF(COUNTIF('Códigos Santander (ref)'!$A$2:$A$79,$C4564)&gt;0,"SANTANDER",IF(COUNTIF('Códigos Itaú (ref)'!$A$2:$A$44,$C4564)&gt;0,"ITAU",IF(AND(TRIM(UPPER($I4564))="CONTRATUAL",ISNUMBER(SEARCH("INDIVIDUAL",SUBSTITUTE(UPPER($D4564)," ","")))),"PREMIUM FREE",""))))</f>
        <v/>
      </c>
    </row>
    <row r="4565">
      <c r="AC4565">
        <f>IF($C4565="","",IF(COUNTIF('Códigos Santander (ref)'!$A$2:$A$79,$C4565)&gt;0,"SANTANDER",IF(COUNTIF('Códigos Itaú (ref)'!$A$2:$A$44,$C4565)&gt;0,"ITAU",IF(AND(TRIM(UPPER($I4565))="CONTRATUAL",ISNUMBER(SEARCH("INDIVIDUAL",SUBSTITUTE(UPPER($D4565)," ","")))),"PREMIUM FREE",""))))</f>
        <v/>
      </c>
    </row>
    <row r="4566">
      <c r="AC4566">
        <f>IF($C4566="","",IF(COUNTIF('Códigos Santander (ref)'!$A$2:$A$79,$C4566)&gt;0,"SANTANDER",IF(COUNTIF('Códigos Itaú (ref)'!$A$2:$A$44,$C4566)&gt;0,"ITAU",IF(AND(TRIM(UPPER($I4566))="CONTRATUAL",ISNUMBER(SEARCH("INDIVIDUAL",SUBSTITUTE(UPPER($D4566)," ","")))),"PREMIUM FREE",""))))</f>
        <v/>
      </c>
    </row>
    <row r="4567">
      <c r="AC4567">
        <f>IF($C4567="","",IF(COUNTIF('Códigos Santander (ref)'!$A$2:$A$79,$C4567)&gt;0,"SANTANDER",IF(COUNTIF('Códigos Itaú (ref)'!$A$2:$A$44,$C4567)&gt;0,"ITAU",IF(AND(TRIM(UPPER($I4567))="CONTRATUAL",ISNUMBER(SEARCH("INDIVIDUAL",SUBSTITUTE(UPPER($D4567)," ","")))),"PREMIUM FREE",""))))</f>
        <v/>
      </c>
    </row>
    <row r="4568">
      <c r="AC4568">
        <f>IF($C4568="","",IF(COUNTIF('Códigos Santander (ref)'!$A$2:$A$79,$C4568)&gt;0,"SANTANDER",IF(COUNTIF('Códigos Itaú (ref)'!$A$2:$A$44,$C4568)&gt;0,"ITAU",IF(AND(TRIM(UPPER($I4568))="CONTRATUAL",ISNUMBER(SEARCH("INDIVIDUAL",SUBSTITUTE(UPPER($D4568)," ","")))),"PREMIUM FREE",""))))</f>
        <v/>
      </c>
    </row>
    <row r="4569">
      <c r="AC4569">
        <f>IF($C4569="","",IF(COUNTIF('Códigos Santander (ref)'!$A$2:$A$79,$C4569)&gt;0,"SANTANDER",IF(COUNTIF('Códigos Itaú (ref)'!$A$2:$A$44,$C4569)&gt;0,"ITAU",IF(AND(TRIM(UPPER($I4569))="CONTRATUAL",ISNUMBER(SEARCH("INDIVIDUAL",SUBSTITUTE(UPPER($D4569)," ","")))),"PREMIUM FREE",""))))</f>
        <v/>
      </c>
    </row>
    <row r="4570">
      <c r="AC4570">
        <f>IF($C4570="","",IF(COUNTIF('Códigos Santander (ref)'!$A$2:$A$79,$C4570)&gt;0,"SANTANDER",IF(COUNTIF('Códigos Itaú (ref)'!$A$2:$A$44,$C4570)&gt;0,"ITAU",IF(AND(TRIM(UPPER($I4570))="CONTRATUAL",ISNUMBER(SEARCH("INDIVIDUAL",SUBSTITUTE(UPPER($D4570)," ","")))),"PREMIUM FREE",""))))</f>
        <v/>
      </c>
    </row>
    <row r="4571">
      <c r="AC4571">
        <f>IF($C4571="","",IF(COUNTIF('Códigos Santander (ref)'!$A$2:$A$79,$C4571)&gt;0,"SANTANDER",IF(COUNTIF('Códigos Itaú (ref)'!$A$2:$A$44,$C4571)&gt;0,"ITAU",IF(AND(TRIM(UPPER($I4571))="CONTRATUAL",ISNUMBER(SEARCH("INDIVIDUAL",SUBSTITUTE(UPPER($D4571)," ","")))),"PREMIUM FREE",""))))</f>
        <v/>
      </c>
    </row>
    <row r="4572">
      <c r="AC4572">
        <f>IF($C4572="","",IF(COUNTIF('Códigos Santander (ref)'!$A$2:$A$79,$C4572)&gt;0,"SANTANDER",IF(COUNTIF('Códigos Itaú (ref)'!$A$2:$A$44,$C4572)&gt;0,"ITAU",IF(AND(TRIM(UPPER($I4572))="CONTRATUAL",ISNUMBER(SEARCH("INDIVIDUAL",SUBSTITUTE(UPPER($D4572)," ","")))),"PREMIUM FREE",""))))</f>
        <v/>
      </c>
    </row>
    <row r="4573">
      <c r="AC4573">
        <f>IF($C4573="","",IF(COUNTIF('Códigos Santander (ref)'!$A$2:$A$79,$C4573)&gt;0,"SANTANDER",IF(COUNTIF('Códigos Itaú (ref)'!$A$2:$A$44,$C4573)&gt;0,"ITAU",IF(AND(TRIM(UPPER($I4573))="CONTRATUAL",ISNUMBER(SEARCH("INDIVIDUAL",SUBSTITUTE(UPPER($D4573)," ","")))),"PREMIUM FREE",""))))</f>
        <v/>
      </c>
    </row>
    <row r="4574">
      <c r="AC4574">
        <f>IF($C4574="","",IF(COUNTIF('Códigos Santander (ref)'!$A$2:$A$79,$C4574)&gt;0,"SANTANDER",IF(COUNTIF('Códigos Itaú (ref)'!$A$2:$A$44,$C4574)&gt;0,"ITAU",IF(AND(TRIM(UPPER($I4574))="CONTRATUAL",ISNUMBER(SEARCH("INDIVIDUAL",SUBSTITUTE(UPPER($D4574)," ","")))),"PREMIUM FREE",""))))</f>
        <v/>
      </c>
    </row>
    <row r="4575">
      <c r="AC4575">
        <f>IF($C4575="","",IF(COUNTIF('Códigos Santander (ref)'!$A$2:$A$79,$C4575)&gt;0,"SANTANDER",IF(COUNTIF('Códigos Itaú (ref)'!$A$2:$A$44,$C4575)&gt;0,"ITAU",IF(AND(TRIM(UPPER($I4575))="CONTRATUAL",ISNUMBER(SEARCH("INDIVIDUAL",SUBSTITUTE(UPPER($D4575)," ","")))),"PREMIUM FREE",""))))</f>
        <v/>
      </c>
    </row>
    <row r="4576">
      <c r="AC4576">
        <f>IF($C4576="","",IF(COUNTIF('Códigos Santander (ref)'!$A$2:$A$79,$C4576)&gt;0,"SANTANDER",IF(COUNTIF('Códigos Itaú (ref)'!$A$2:$A$44,$C4576)&gt;0,"ITAU",IF(AND(TRIM(UPPER($I4576))="CONTRATUAL",ISNUMBER(SEARCH("INDIVIDUAL",SUBSTITUTE(UPPER($D4576)," ","")))),"PREMIUM FREE",""))))</f>
        <v/>
      </c>
    </row>
    <row r="4577">
      <c r="AC4577">
        <f>IF($C4577="","",IF(COUNTIF('Códigos Santander (ref)'!$A$2:$A$79,$C4577)&gt;0,"SANTANDER",IF(COUNTIF('Códigos Itaú (ref)'!$A$2:$A$44,$C4577)&gt;0,"ITAU",IF(AND(TRIM(UPPER($I4577))="CONTRATUAL",ISNUMBER(SEARCH("INDIVIDUAL",SUBSTITUTE(UPPER($D4577)," ","")))),"PREMIUM FREE",""))))</f>
        <v/>
      </c>
    </row>
    <row r="4578">
      <c r="AC4578">
        <f>IF($C4578="","",IF(COUNTIF('Códigos Santander (ref)'!$A$2:$A$79,$C4578)&gt;0,"SANTANDER",IF(COUNTIF('Códigos Itaú (ref)'!$A$2:$A$44,$C4578)&gt;0,"ITAU",IF(AND(TRIM(UPPER($I4578))="CONTRATUAL",ISNUMBER(SEARCH("INDIVIDUAL",SUBSTITUTE(UPPER($D4578)," ","")))),"PREMIUM FREE",""))))</f>
        <v/>
      </c>
    </row>
    <row r="4579">
      <c r="AC4579">
        <f>IF($C4579="","",IF(COUNTIF('Códigos Santander (ref)'!$A$2:$A$79,$C4579)&gt;0,"SANTANDER",IF(COUNTIF('Códigos Itaú (ref)'!$A$2:$A$44,$C4579)&gt;0,"ITAU",IF(AND(TRIM(UPPER($I4579))="CONTRATUAL",ISNUMBER(SEARCH("INDIVIDUAL",SUBSTITUTE(UPPER($D4579)," ","")))),"PREMIUM FREE",""))))</f>
        <v/>
      </c>
    </row>
    <row r="4580">
      <c r="AC4580">
        <f>IF($C4580="","",IF(COUNTIF('Códigos Santander (ref)'!$A$2:$A$79,$C4580)&gt;0,"SANTANDER",IF(COUNTIF('Códigos Itaú (ref)'!$A$2:$A$44,$C4580)&gt;0,"ITAU",IF(AND(TRIM(UPPER($I4580))="CONTRATUAL",ISNUMBER(SEARCH("INDIVIDUAL",SUBSTITUTE(UPPER($D4580)," ","")))),"PREMIUM FREE",""))))</f>
        <v/>
      </c>
    </row>
    <row r="4581">
      <c r="AC4581">
        <f>IF($C4581="","",IF(COUNTIF('Códigos Santander (ref)'!$A$2:$A$79,$C4581)&gt;0,"SANTANDER",IF(COUNTIF('Códigos Itaú (ref)'!$A$2:$A$44,$C4581)&gt;0,"ITAU",IF(AND(TRIM(UPPER($I4581))="CONTRATUAL",ISNUMBER(SEARCH("INDIVIDUAL",SUBSTITUTE(UPPER($D4581)," ","")))),"PREMIUM FREE",""))))</f>
        <v/>
      </c>
    </row>
    <row r="4582">
      <c r="AC4582">
        <f>IF($C4582="","",IF(COUNTIF('Códigos Santander (ref)'!$A$2:$A$79,$C4582)&gt;0,"SANTANDER",IF(COUNTIF('Códigos Itaú (ref)'!$A$2:$A$44,$C4582)&gt;0,"ITAU",IF(AND(TRIM(UPPER($I4582))="CONTRATUAL",ISNUMBER(SEARCH("INDIVIDUAL",SUBSTITUTE(UPPER($D4582)," ","")))),"PREMIUM FREE",""))))</f>
        <v/>
      </c>
    </row>
    <row r="4583">
      <c r="AC4583">
        <f>IF($C4583="","",IF(COUNTIF('Códigos Santander (ref)'!$A$2:$A$79,$C4583)&gt;0,"SANTANDER",IF(COUNTIF('Códigos Itaú (ref)'!$A$2:$A$44,$C4583)&gt;0,"ITAU",IF(AND(TRIM(UPPER($I4583))="CONTRATUAL",ISNUMBER(SEARCH("INDIVIDUAL",SUBSTITUTE(UPPER($D4583)," ","")))),"PREMIUM FREE",""))))</f>
        <v/>
      </c>
    </row>
    <row r="4584">
      <c r="AC4584">
        <f>IF($C4584="","",IF(COUNTIF('Códigos Santander (ref)'!$A$2:$A$79,$C4584)&gt;0,"SANTANDER",IF(COUNTIF('Códigos Itaú (ref)'!$A$2:$A$44,$C4584)&gt;0,"ITAU",IF(AND(TRIM(UPPER($I4584))="CONTRATUAL",ISNUMBER(SEARCH("INDIVIDUAL",SUBSTITUTE(UPPER($D4584)," ","")))),"PREMIUM FREE",""))))</f>
        <v/>
      </c>
    </row>
    <row r="4585">
      <c r="AC4585">
        <f>IF($C4585="","",IF(COUNTIF('Códigos Santander (ref)'!$A$2:$A$79,$C4585)&gt;0,"SANTANDER",IF(COUNTIF('Códigos Itaú (ref)'!$A$2:$A$44,$C4585)&gt;0,"ITAU",IF(AND(TRIM(UPPER($I4585))="CONTRATUAL",ISNUMBER(SEARCH("INDIVIDUAL",SUBSTITUTE(UPPER($D4585)," ","")))),"PREMIUM FREE",""))))</f>
        <v/>
      </c>
    </row>
    <row r="4586">
      <c r="AC4586">
        <f>IF($C4586="","",IF(COUNTIF('Códigos Santander (ref)'!$A$2:$A$79,$C4586)&gt;0,"SANTANDER",IF(COUNTIF('Códigos Itaú (ref)'!$A$2:$A$44,$C4586)&gt;0,"ITAU",IF(AND(TRIM(UPPER($I4586))="CONTRATUAL",ISNUMBER(SEARCH("INDIVIDUAL",SUBSTITUTE(UPPER($D4586)," ","")))),"PREMIUM FREE",""))))</f>
        <v/>
      </c>
    </row>
    <row r="4587">
      <c r="AC4587">
        <f>IF($C4587="","",IF(COUNTIF('Códigos Santander (ref)'!$A$2:$A$79,$C4587)&gt;0,"SANTANDER",IF(COUNTIF('Códigos Itaú (ref)'!$A$2:$A$44,$C4587)&gt;0,"ITAU",IF(AND(TRIM(UPPER($I4587))="CONTRATUAL",ISNUMBER(SEARCH("INDIVIDUAL",SUBSTITUTE(UPPER($D4587)," ","")))),"PREMIUM FREE",""))))</f>
        <v/>
      </c>
    </row>
    <row r="4588">
      <c r="AC4588">
        <f>IF($C4588="","",IF(COUNTIF('Códigos Santander (ref)'!$A$2:$A$79,$C4588)&gt;0,"SANTANDER",IF(COUNTIF('Códigos Itaú (ref)'!$A$2:$A$44,$C4588)&gt;0,"ITAU",IF(AND(TRIM(UPPER($I4588))="CONTRATUAL",ISNUMBER(SEARCH("INDIVIDUAL",SUBSTITUTE(UPPER($D4588)," ","")))),"PREMIUM FREE",""))))</f>
        <v/>
      </c>
    </row>
    <row r="4589">
      <c r="AC4589">
        <f>IF($C4589="","",IF(COUNTIF('Códigos Santander (ref)'!$A$2:$A$79,$C4589)&gt;0,"SANTANDER",IF(COUNTIF('Códigos Itaú (ref)'!$A$2:$A$44,$C4589)&gt;0,"ITAU",IF(AND(TRIM(UPPER($I4589))="CONTRATUAL",ISNUMBER(SEARCH("INDIVIDUAL",SUBSTITUTE(UPPER($D4589)," ","")))),"PREMIUM FREE",""))))</f>
        <v/>
      </c>
    </row>
    <row r="4590">
      <c r="AC4590">
        <f>IF($C4590="","",IF(COUNTIF('Códigos Santander (ref)'!$A$2:$A$79,$C4590)&gt;0,"SANTANDER",IF(COUNTIF('Códigos Itaú (ref)'!$A$2:$A$44,$C4590)&gt;0,"ITAU",IF(AND(TRIM(UPPER($I4590))="CONTRATUAL",ISNUMBER(SEARCH("INDIVIDUAL",SUBSTITUTE(UPPER($D4590)," ","")))),"PREMIUM FREE",""))))</f>
        <v/>
      </c>
    </row>
    <row r="4591">
      <c r="AC4591">
        <f>IF($C4591="","",IF(COUNTIF('Códigos Santander (ref)'!$A$2:$A$79,$C4591)&gt;0,"SANTANDER",IF(COUNTIF('Códigos Itaú (ref)'!$A$2:$A$44,$C4591)&gt;0,"ITAU",IF(AND(TRIM(UPPER($I4591))="CONTRATUAL",ISNUMBER(SEARCH("INDIVIDUAL",SUBSTITUTE(UPPER($D4591)," ","")))),"PREMIUM FREE",""))))</f>
        <v/>
      </c>
    </row>
    <row r="4592">
      <c r="AC4592">
        <f>IF($C4592="","",IF(COUNTIF('Códigos Santander (ref)'!$A$2:$A$79,$C4592)&gt;0,"SANTANDER",IF(COUNTIF('Códigos Itaú (ref)'!$A$2:$A$44,$C4592)&gt;0,"ITAU",IF(AND(TRIM(UPPER($I4592))="CONTRATUAL",ISNUMBER(SEARCH("INDIVIDUAL",SUBSTITUTE(UPPER($D4592)," ","")))),"PREMIUM FREE",""))))</f>
        <v/>
      </c>
    </row>
    <row r="4593">
      <c r="AC4593">
        <f>IF($C4593="","",IF(COUNTIF('Códigos Santander (ref)'!$A$2:$A$79,$C4593)&gt;0,"SANTANDER",IF(COUNTIF('Códigos Itaú (ref)'!$A$2:$A$44,$C4593)&gt;0,"ITAU",IF(AND(TRIM(UPPER($I4593))="CONTRATUAL",ISNUMBER(SEARCH("INDIVIDUAL",SUBSTITUTE(UPPER($D4593)," ","")))),"PREMIUM FREE",""))))</f>
        <v/>
      </c>
    </row>
    <row r="4594">
      <c r="AC4594">
        <f>IF($C4594="","",IF(COUNTIF('Códigos Santander (ref)'!$A$2:$A$79,$C4594)&gt;0,"SANTANDER",IF(COUNTIF('Códigos Itaú (ref)'!$A$2:$A$44,$C4594)&gt;0,"ITAU",IF(AND(TRIM(UPPER($I4594))="CONTRATUAL",ISNUMBER(SEARCH("INDIVIDUAL",SUBSTITUTE(UPPER($D4594)," ","")))),"PREMIUM FREE",""))))</f>
        <v/>
      </c>
    </row>
    <row r="4595">
      <c r="AC4595">
        <f>IF($C4595="","",IF(COUNTIF('Códigos Santander (ref)'!$A$2:$A$79,$C4595)&gt;0,"SANTANDER",IF(COUNTIF('Códigos Itaú (ref)'!$A$2:$A$44,$C4595)&gt;0,"ITAU",IF(AND(TRIM(UPPER($I4595))="CONTRATUAL",ISNUMBER(SEARCH("INDIVIDUAL",SUBSTITUTE(UPPER($D4595)," ","")))),"PREMIUM FREE",""))))</f>
        <v/>
      </c>
    </row>
    <row r="4596">
      <c r="AC4596">
        <f>IF($C4596="","",IF(COUNTIF('Códigos Santander (ref)'!$A$2:$A$79,$C4596)&gt;0,"SANTANDER",IF(COUNTIF('Códigos Itaú (ref)'!$A$2:$A$44,$C4596)&gt;0,"ITAU",IF(AND(TRIM(UPPER($I4596))="CONTRATUAL",ISNUMBER(SEARCH("INDIVIDUAL",SUBSTITUTE(UPPER($D4596)," ","")))),"PREMIUM FREE",""))))</f>
        <v/>
      </c>
    </row>
    <row r="4597">
      <c r="AC4597">
        <f>IF($C4597="","",IF(COUNTIF('Códigos Santander (ref)'!$A$2:$A$79,$C4597)&gt;0,"SANTANDER",IF(COUNTIF('Códigos Itaú (ref)'!$A$2:$A$44,$C4597)&gt;0,"ITAU",IF(AND(TRIM(UPPER($I4597))="CONTRATUAL",ISNUMBER(SEARCH("INDIVIDUAL",SUBSTITUTE(UPPER($D4597)," ","")))),"PREMIUM FREE",""))))</f>
        <v/>
      </c>
    </row>
    <row r="4598">
      <c r="AC4598">
        <f>IF($C4598="","",IF(COUNTIF('Códigos Santander (ref)'!$A$2:$A$79,$C4598)&gt;0,"SANTANDER",IF(COUNTIF('Códigos Itaú (ref)'!$A$2:$A$44,$C4598)&gt;0,"ITAU",IF(AND(TRIM(UPPER($I4598))="CONTRATUAL",ISNUMBER(SEARCH("INDIVIDUAL",SUBSTITUTE(UPPER($D4598)," ","")))),"PREMIUM FREE",""))))</f>
        <v/>
      </c>
    </row>
    <row r="4599">
      <c r="AC4599">
        <f>IF($C4599="","",IF(COUNTIF('Códigos Santander (ref)'!$A$2:$A$79,$C4599)&gt;0,"SANTANDER",IF(COUNTIF('Códigos Itaú (ref)'!$A$2:$A$44,$C4599)&gt;0,"ITAU",IF(AND(TRIM(UPPER($I4599))="CONTRATUAL",ISNUMBER(SEARCH("INDIVIDUAL",SUBSTITUTE(UPPER($D4599)," ","")))),"PREMIUM FREE",""))))</f>
        <v/>
      </c>
    </row>
    <row r="4600">
      <c r="AC4600">
        <f>IF($C4600="","",IF(COUNTIF('Códigos Santander (ref)'!$A$2:$A$79,$C4600)&gt;0,"SANTANDER",IF(COUNTIF('Códigos Itaú (ref)'!$A$2:$A$44,$C4600)&gt;0,"ITAU",IF(AND(TRIM(UPPER($I4600))="CONTRATUAL",ISNUMBER(SEARCH("INDIVIDUAL",SUBSTITUTE(UPPER($D4600)," ","")))),"PREMIUM FREE",""))))</f>
        <v/>
      </c>
    </row>
    <row r="4601">
      <c r="AC4601">
        <f>IF($C4601="","",IF(COUNTIF('Códigos Santander (ref)'!$A$2:$A$79,$C4601)&gt;0,"SANTANDER",IF(COUNTIF('Códigos Itaú (ref)'!$A$2:$A$44,$C4601)&gt;0,"ITAU",IF(AND(TRIM(UPPER($I4601))="CONTRATUAL",ISNUMBER(SEARCH("INDIVIDUAL",SUBSTITUTE(UPPER($D4601)," ","")))),"PREMIUM FREE",""))))</f>
        <v/>
      </c>
    </row>
    <row r="4602">
      <c r="AC4602">
        <f>IF($C4602="","",IF(COUNTIF('Códigos Santander (ref)'!$A$2:$A$79,$C4602)&gt;0,"SANTANDER",IF(COUNTIF('Códigos Itaú (ref)'!$A$2:$A$44,$C4602)&gt;0,"ITAU",IF(AND(TRIM(UPPER($I4602))="CONTRATUAL",ISNUMBER(SEARCH("INDIVIDUAL",SUBSTITUTE(UPPER($D4602)," ","")))),"PREMIUM FREE",""))))</f>
        <v/>
      </c>
    </row>
    <row r="4603">
      <c r="AC4603">
        <f>IF($C4603="","",IF(COUNTIF('Códigos Santander (ref)'!$A$2:$A$79,$C4603)&gt;0,"SANTANDER",IF(COUNTIF('Códigos Itaú (ref)'!$A$2:$A$44,$C4603)&gt;0,"ITAU",IF(AND(TRIM(UPPER($I4603))="CONTRATUAL",ISNUMBER(SEARCH("INDIVIDUAL",SUBSTITUTE(UPPER($D4603)," ","")))),"PREMIUM FREE",""))))</f>
        <v/>
      </c>
    </row>
    <row r="4604">
      <c r="AC4604">
        <f>IF($C4604="","",IF(COUNTIF('Códigos Santander (ref)'!$A$2:$A$79,$C4604)&gt;0,"SANTANDER",IF(COUNTIF('Códigos Itaú (ref)'!$A$2:$A$44,$C4604)&gt;0,"ITAU",IF(AND(TRIM(UPPER($I4604))="CONTRATUAL",ISNUMBER(SEARCH("INDIVIDUAL",SUBSTITUTE(UPPER($D4604)," ","")))),"PREMIUM FREE",""))))</f>
        <v/>
      </c>
    </row>
    <row r="4605">
      <c r="AC4605">
        <f>IF($C4605="","",IF(COUNTIF('Códigos Santander (ref)'!$A$2:$A$79,$C4605)&gt;0,"SANTANDER",IF(COUNTIF('Códigos Itaú (ref)'!$A$2:$A$44,$C4605)&gt;0,"ITAU",IF(AND(TRIM(UPPER($I4605))="CONTRATUAL",ISNUMBER(SEARCH("INDIVIDUAL",SUBSTITUTE(UPPER($D4605)," ","")))),"PREMIUM FREE",""))))</f>
        <v/>
      </c>
    </row>
    <row r="4606">
      <c r="AC4606">
        <f>IF($C4606="","",IF(COUNTIF('Códigos Santander (ref)'!$A$2:$A$79,$C4606)&gt;0,"SANTANDER",IF(COUNTIF('Códigos Itaú (ref)'!$A$2:$A$44,$C4606)&gt;0,"ITAU",IF(AND(TRIM(UPPER($I4606))="CONTRATUAL",ISNUMBER(SEARCH("INDIVIDUAL",SUBSTITUTE(UPPER($D4606)," ","")))),"PREMIUM FREE",""))))</f>
        <v/>
      </c>
    </row>
    <row r="4607">
      <c r="AC4607">
        <f>IF($C4607="","",IF(COUNTIF('Códigos Santander (ref)'!$A$2:$A$79,$C4607)&gt;0,"SANTANDER",IF(COUNTIF('Códigos Itaú (ref)'!$A$2:$A$44,$C4607)&gt;0,"ITAU",IF(AND(TRIM(UPPER($I4607))="CONTRATUAL",ISNUMBER(SEARCH("INDIVIDUAL",SUBSTITUTE(UPPER($D4607)," ","")))),"PREMIUM FREE",""))))</f>
        <v/>
      </c>
    </row>
    <row r="4608">
      <c r="AC4608">
        <f>IF($C4608="","",IF(COUNTIF('Códigos Santander (ref)'!$A$2:$A$79,$C4608)&gt;0,"SANTANDER",IF(COUNTIF('Códigos Itaú (ref)'!$A$2:$A$44,$C4608)&gt;0,"ITAU",IF(AND(TRIM(UPPER($I4608))="CONTRATUAL",ISNUMBER(SEARCH("INDIVIDUAL",SUBSTITUTE(UPPER($D4608)," ","")))),"PREMIUM FREE",""))))</f>
        <v/>
      </c>
    </row>
    <row r="4609">
      <c r="AC4609">
        <f>IF($C4609="","",IF(COUNTIF('Códigos Santander (ref)'!$A$2:$A$79,$C4609)&gt;0,"SANTANDER",IF(COUNTIF('Códigos Itaú (ref)'!$A$2:$A$44,$C4609)&gt;0,"ITAU",IF(AND(TRIM(UPPER($I4609))="CONTRATUAL",ISNUMBER(SEARCH("INDIVIDUAL",SUBSTITUTE(UPPER($D4609)," ","")))),"PREMIUM FREE",""))))</f>
        <v/>
      </c>
    </row>
    <row r="4610">
      <c r="AC4610">
        <f>IF($C4610="","",IF(COUNTIF('Códigos Santander (ref)'!$A$2:$A$79,$C4610)&gt;0,"SANTANDER",IF(COUNTIF('Códigos Itaú (ref)'!$A$2:$A$44,$C4610)&gt;0,"ITAU",IF(AND(TRIM(UPPER($I4610))="CONTRATUAL",ISNUMBER(SEARCH("INDIVIDUAL",SUBSTITUTE(UPPER($D4610)," ","")))),"PREMIUM FREE",""))))</f>
        <v/>
      </c>
    </row>
    <row r="4611">
      <c r="AC4611">
        <f>IF($C4611="","",IF(COUNTIF('Códigos Santander (ref)'!$A$2:$A$79,$C4611)&gt;0,"SANTANDER",IF(COUNTIF('Códigos Itaú (ref)'!$A$2:$A$44,$C4611)&gt;0,"ITAU",IF(AND(TRIM(UPPER($I4611))="CONTRATUAL",ISNUMBER(SEARCH("INDIVIDUAL",SUBSTITUTE(UPPER($D4611)," ","")))),"PREMIUM FREE",""))))</f>
        <v/>
      </c>
    </row>
    <row r="4612">
      <c r="AC4612">
        <f>IF($C4612="","",IF(COUNTIF('Códigos Santander (ref)'!$A$2:$A$79,$C4612)&gt;0,"SANTANDER",IF(COUNTIF('Códigos Itaú (ref)'!$A$2:$A$44,$C4612)&gt;0,"ITAU",IF(AND(TRIM(UPPER($I4612))="CONTRATUAL",ISNUMBER(SEARCH("INDIVIDUAL",SUBSTITUTE(UPPER($D4612)," ","")))),"PREMIUM FREE",""))))</f>
        <v/>
      </c>
    </row>
    <row r="4613">
      <c r="AC4613">
        <f>IF($C4613="","",IF(COUNTIF('Códigos Santander (ref)'!$A$2:$A$79,$C4613)&gt;0,"SANTANDER",IF(COUNTIF('Códigos Itaú (ref)'!$A$2:$A$44,$C4613)&gt;0,"ITAU",IF(AND(TRIM(UPPER($I4613))="CONTRATUAL",ISNUMBER(SEARCH("INDIVIDUAL",SUBSTITUTE(UPPER($D4613)," ","")))),"PREMIUM FREE",""))))</f>
        <v/>
      </c>
    </row>
    <row r="4614">
      <c r="AC4614">
        <f>IF($C4614="","",IF(COUNTIF('Códigos Santander (ref)'!$A$2:$A$79,$C4614)&gt;0,"SANTANDER",IF(COUNTIF('Códigos Itaú (ref)'!$A$2:$A$44,$C4614)&gt;0,"ITAU",IF(AND(TRIM(UPPER($I4614))="CONTRATUAL",ISNUMBER(SEARCH("INDIVIDUAL",SUBSTITUTE(UPPER($D4614)," ","")))),"PREMIUM FREE",""))))</f>
        <v/>
      </c>
    </row>
    <row r="4615">
      <c r="AC4615">
        <f>IF($C4615="","",IF(COUNTIF('Códigos Santander (ref)'!$A$2:$A$79,$C4615)&gt;0,"SANTANDER",IF(COUNTIF('Códigos Itaú (ref)'!$A$2:$A$44,$C4615)&gt;0,"ITAU",IF(AND(TRIM(UPPER($I4615))="CONTRATUAL",ISNUMBER(SEARCH("INDIVIDUAL",SUBSTITUTE(UPPER($D4615)," ","")))),"PREMIUM FREE",""))))</f>
        <v/>
      </c>
    </row>
    <row r="4616">
      <c r="AC4616">
        <f>IF($C4616="","",IF(COUNTIF('Códigos Santander (ref)'!$A$2:$A$79,$C4616)&gt;0,"SANTANDER",IF(COUNTIF('Códigos Itaú (ref)'!$A$2:$A$44,$C4616)&gt;0,"ITAU",IF(AND(TRIM(UPPER($I4616))="CONTRATUAL",ISNUMBER(SEARCH("INDIVIDUAL",SUBSTITUTE(UPPER($D4616)," ","")))),"PREMIUM FREE",""))))</f>
        <v/>
      </c>
    </row>
    <row r="4617">
      <c r="AC4617">
        <f>IF($C4617="","",IF(COUNTIF('Códigos Santander (ref)'!$A$2:$A$79,$C4617)&gt;0,"SANTANDER",IF(COUNTIF('Códigos Itaú (ref)'!$A$2:$A$44,$C4617)&gt;0,"ITAU",IF(AND(TRIM(UPPER($I4617))="CONTRATUAL",ISNUMBER(SEARCH("INDIVIDUAL",SUBSTITUTE(UPPER($D4617)," ","")))),"PREMIUM FREE",""))))</f>
        <v/>
      </c>
    </row>
    <row r="4618">
      <c r="AC4618">
        <f>IF($C4618="","",IF(COUNTIF('Códigos Santander (ref)'!$A$2:$A$79,$C4618)&gt;0,"SANTANDER",IF(COUNTIF('Códigos Itaú (ref)'!$A$2:$A$44,$C4618)&gt;0,"ITAU",IF(AND(TRIM(UPPER($I4618))="CONTRATUAL",ISNUMBER(SEARCH("INDIVIDUAL",SUBSTITUTE(UPPER($D4618)," ","")))),"PREMIUM FREE",""))))</f>
        <v/>
      </c>
    </row>
    <row r="4619">
      <c r="AC4619">
        <f>IF($C4619="","",IF(COUNTIF('Códigos Santander (ref)'!$A$2:$A$79,$C4619)&gt;0,"SANTANDER",IF(COUNTIF('Códigos Itaú (ref)'!$A$2:$A$44,$C4619)&gt;0,"ITAU",IF(AND(TRIM(UPPER($I4619))="CONTRATUAL",ISNUMBER(SEARCH("INDIVIDUAL",SUBSTITUTE(UPPER($D4619)," ","")))),"PREMIUM FREE",""))))</f>
        <v/>
      </c>
    </row>
    <row r="4620">
      <c r="AC4620">
        <f>IF($C4620="","",IF(COUNTIF('Códigos Santander (ref)'!$A$2:$A$79,$C4620)&gt;0,"SANTANDER",IF(COUNTIF('Códigos Itaú (ref)'!$A$2:$A$44,$C4620)&gt;0,"ITAU",IF(AND(TRIM(UPPER($I4620))="CONTRATUAL",ISNUMBER(SEARCH("INDIVIDUAL",SUBSTITUTE(UPPER($D4620)," ","")))),"PREMIUM FREE",""))))</f>
        <v/>
      </c>
    </row>
    <row r="4621">
      <c r="AC4621">
        <f>IF($C4621="","",IF(COUNTIF('Códigos Santander (ref)'!$A$2:$A$79,$C4621)&gt;0,"SANTANDER",IF(COUNTIF('Códigos Itaú (ref)'!$A$2:$A$44,$C4621)&gt;0,"ITAU",IF(AND(TRIM(UPPER($I4621))="CONTRATUAL",ISNUMBER(SEARCH("INDIVIDUAL",SUBSTITUTE(UPPER($D4621)," ","")))),"PREMIUM FREE",""))))</f>
        <v/>
      </c>
    </row>
    <row r="4622">
      <c r="AC4622">
        <f>IF($C4622="","",IF(COUNTIF('Códigos Santander (ref)'!$A$2:$A$79,$C4622)&gt;0,"SANTANDER",IF(COUNTIF('Códigos Itaú (ref)'!$A$2:$A$44,$C4622)&gt;0,"ITAU",IF(AND(TRIM(UPPER($I4622))="CONTRATUAL",ISNUMBER(SEARCH("INDIVIDUAL",SUBSTITUTE(UPPER($D4622)," ","")))),"PREMIUM FREE",""))))</f>
        <v/>
      </c>
    </row>
    <row r="4623">
      <c r="AC4623">
        <f>IF($C4623="","",IF(COUNTIF('Códigos Santander (ref)'!$A$2:$A$79,$C4623)&gt;0,"SANTANDER",IF(COUNTIF('Códigos Itaú (ref)'!$A$2:$A$44,$C4623)&gt;0,"ITAU",IF(AND(TRIM(UPPER($I4623))="CONTRATUAL",ISNUMBER(SEARCH("INDIVIDUAL",SUBSTITUTE(UPPER($D4623)," ","")))),"PREMIUM FREE",""))))</f>
        <v/>
      </c>
    </row>
    <row r="4624">
      <c r="AC4624">
        <f>IF($C4624="","",IF(COUNTIF('Códigos Santander (ref)'!$A$2:$A$79,$C4624)&gt;0,"SANTANDER",IF(COUNTIF('Códigos Itaú (ref)'!$A$2:$A$44,$C4624)&gt;0,"ITAU",IF(AND(TRIM(UPPER($I4624))="CONTRATUAL",ISNUMBER(SEARCH("INDIVIDUAL",SUBSTITUTE(UPPER($D4624)," ","")))),"PREMIUM FREE",""))))</f>
        <v/>
      </c>
    </row>
    <row r="4625">
      <c r="AC4625">
        <f>IF($C4625="","",IF(COUNTIF('Códigos Santander (ref)'!$A$2:$A$79,$C4625)&gt;0,"SANTANDER",IF(COUNTIF('Códigos Itaú (ref)'!$A$2:$A$44,$C4625)&gt;0,"ITAU",IF(AND(TRIM(UPPER($I4625))="CONTRATUAL",ISNUMBER(SEARCH("INDIVIDUAL",SUBSTITUTE(UPPER($D4625)," ","")))),"PREMIUM FREE",""))))</f>
        <v/>
      </c>
    </row>
    <row r="4626">
      <c r="AC4626">
        <f>IF($C4626="","",IF(COUNTIF('Códigos Santander (ref)'!$A$2:$A$79,$C4626)&gt;0,"SANTANDER",IF(COUNTIF('Códigos Itaú (ref)'!$A$2:$A$44,$C4626)&gt;0,"ITAU",IF(AND(TRIM(UPPER($I4626))="CONTRATUAL",ISNUMBER(SEARCH("INDIVIDUAL",SUBSTITUTE(UPPER($D4626)," ","")))),"PREMIUM FREE",""))))</f>
        <v/>
      </c>
    </row>
    <row r="4627">
      <c r="AC4627">
        <f>IF($C4627="","",IF(COUNTIF('Códigos Santander (ref)'!$A$2:$A$79,$C4627)&gt;0,"SANTANDER",IF(COUNTIF('Códigos Itaú (ref)'!$A$2:$A$44,$C4627)&gt;0,"ITAU",IF(AND(TRIM(UPPER($I4627))="CONTRATUAL",ISNUMBER(SEARCH("INDIVIDUAL",SUBSTITUTE(UPPER($D4627)," ","")))),"PREMIUM FREE",""))))</f>
        <v/>
      </c>
    </row>
    <row r="4628">
      <c r="AC4628">
        <f>IF($C4628="","",IF(COUNTIF('Códigos Santander (ref)'!$A$2:$A$79,$C4628)&gt;0,"SANTANDER",IF(COUNTIF('Códigos Itaú (ref)'!$A$2:$A$44,$C4628)&gt;0,"ITAU",IF(AND(TRIM(UPPER($I4628))="CONTRATUAL",ISNUMBER(SEARCH("INDIVIDUAL",SUBSTITUTE(UPPER($D4628)," ","")))),"PREMIUM FREE",""))))</f>
        <v/>
      </c>
    </row>
    <row r="4629">
      <c r="AC4629">
        <f>IF($C4629="","",IF(COUNTIF('Códigos Santander (ref)'!$A$2:$A$79,$C4629)&gt;0,"SANTANDER",IF(COUNTIF('Códigos Itaú (ref)'!$A$2:$A$44,$C4629)&gt;0,"ITAU",IF(AND(TRIM(UPPER($I4629))="CONTRATUAL",ISNUMBER(SEARCH("INDIVIDUAL",SUBSTITUTE(UPPER($D4629)," ","")))),"PREMIUM FREE",""))))</f>
        <v/>
      </c>
    </row>
    <row r="4630">
      <c r="AC4630">
        <f>IF($C4630="","",IF(COUNTIF('Códigos Santander (ref)'!$A$2:$A$79,$C4630)&gt;0,"SANTANDER",IF(COUNTIF('Códigos Itaú (ref)'!$A$2:$A$44,$C4630)&gt;0,"ITAU",IF(AND(TRIM(UPPER($I4630))="CONTRATUAL",ISNUMBER(SEARCH("INDIVIDUAL",SUBSTITUTE(UPPER($D4630)," ","")))),"PREMIUM FREE",""))))</f>
        <v/>
      </c>
    </row>
    <row r="4631">
      <c r="AC4631">
        <f>IF($C4631="","",IF(COUNTIF('Códigos Santander (ref)'!$A$2:$A$79,$C4631)&gt;0,"SANTANDER",IF(COUNTIF('Códigos Itaú (ref)'!$A$2:$A$44,$C4631)&gt;0,"ITAU",IF(AND(TRIM(UPPER($I4631))="CONTRATUAL",ISNUMBER(SEARCH("INDIVIDUAL",SUBSTITUTE(UPPER($D4631)," ","")))),"PREMIUM FREE",""))))</f>
        <v/>
      </c>
    </row>
    <row r="4632">
      <c r="AC4632">
        <f>IF($C4632="","",IF(COUNTIF('Códigos Santander (ref)'!$A$2:$A$79,$C4632)&gt;0,"SANTANDER",IF(COUNTIF('Códigos Itaú (ref)'!$A$2:$A$44,$C4632)&gt;0,"ITAU",IF(AND(TRIM(UPPER($I4632))="CONTRATUAL",ISNUMBER(SEARCH("INDIVIDUAL",SUBSTITUTE(UPPER($D4632)," ","")))),"PREMIUM FREE",""))))</f>
        <v/>
      </c>
    </row>
    <row r="4633">
      <c r="AC4633">
        <f>IF($C4633="","",IF(COUNTIF('Códigos Santander (ref)'!$A$2:$A$79,$C4633)&gt;0,"SANTANDER",IF(COUNTIF('Códigos Itaú (ref)'!$A$2:$A$44,$C4633)&gt;0,"ITAU",IF(AND(TRIM(UPPER($I4633))="CONTRATUAL",ISNUMBER(SEARCH("INDIVIDUAL",SUBSTITUTE(UPPER($D4633)," ","")))),"PREMIUM FREE",""))))</f>
        <v/>
      </c>
    </row>
    <row r="4634">
      <c r="AC4634">
        <f>IF($C4634="","",IF(COUNTIF('Códigos Santander (ref)'!$A$2:$A$79,$C4634)&gt;0,"SANTANDER",IF(COUNTIF('Códigos Itaú (ref)'!$A$2:$A$44,$C4634)&gt;0,"ITAU",IF(AND(TRIM(UPPER($I4634))="CONTRATUAL",ISNUMBER(SEARCH("INDIVIDUAL",SUBSTITUTE(UPPER($D4634)," ","")))),"PREMIUM FREE",""))))</f>
        <v/>
      </c>
    </row>
    <row r="4635">
      <c r="AC4635">
        <f>IF($C4635="","",IF(COUNTIF('Códigos Santander (ref)'!$A$2:$A$79,$C4635)&gt;0,"SANTANDER",IF(COUNTIF('Códigos Itaú (ref)'!$A$2:$A$44,$C4635)&gt;0,"ITAU",IF(AND(TRIM(UPPER($I4635))="CONTRATUAL",ISNUMBER(SEARCH("INDIVIDUAL",SUBSTITUTE(UPPER($D4635)," ","")))),"PREMIUM FREE",""))))</f>
        <v/>
      </c>
    </row>
    <row r="4636">
      <c r="AC4636">
        <f>IF($C4636="","",IF(COUNTIF('Códigos Santander (ref)'!$A$2:$A$79,$C4636)&gt;0,"SANTANDER",IF(COUNTIF('Códigos Itaú (ref)'!$A$2:$A$44,$C4636)&gt;0,"ITAU",IF(AND(TRIM(UPPER($I4636))="CONTRATUAL",ISNUMBER(SEARCH("INDIVIDUAL",SUBSTITUTE(UPPER($D4636)," ","")))),"PREMIUM FREE",""))))</f>
        <v/>
      </c>
    </row>
    <row r="4637">
      <c r="AC4637">
        <f>IF($C4637="","",IF(COUNTIF('Códigos Santander (ref)'!$A$2:$A$79,$C4637)&gt;0,"SANTANDER",IF(COUNTIF('Códigos Itaú (ref)'!$A$2:$A$44,$C4637)&gt;0,"ITAU",IF(AND(TRIM(UPPER($I4637))="CONTRATUAL",ISNUMBER(SEARCH("INDIVIDUAL",SUBSTITUTE(UPPER($D4637)," ","")))),"PREMIUM FREE",""))))</f>
        <v/>
      </c>
    </row>
    <row r="4638">
      <c r="AC4638">
        <f>IF($C4638="","",IF(COUNTIF('Códigos Santander (ref)'!$A$2:$A$79,$C4638)&gt;0,"SANTANDER",IF(COUNTIF('Códigos Itaú (ref)'!$A$2:$A$44,$C4638)&gt;0,"ITAU",IF(AND(TRIM(UPPER($I4638))="CONTRATUAL",ISNUMBER(SEARCH("INDIVIDUAL",SUBSTITUTE(UPPER($D4638)," ","")))),"PREMIUM FREE",""))))</f>
        <v/>
      </c>
    </row>
    <row r="4639">
      <c r="AC4639">
        <f>IF($C4639="","",IF(COUNTIF('Códigos Santander (ref)'!$A$2:$A$79,$C4639)&gt;0,"SANTANDER",IF(COUNTIF('Códigos Itaú (ref)'!$A$2:$A$44,$C4639)&gt;0,"ITAU",IF(AND(TRIM(UPPER($I4639))="CONTRATUAL",ISNUMBER(SEARCH("INDIVIDUAL",SUBSTITUTE(UPPER($D4639)," ","")))),"PREMIUM FREE",""))))</f>
        <v/>
      </c>
    </row>
    <row r="4640">
      <c r="AC4640">
        <f>IF($C4640="","",IF(COUNTIF('Códigos Santander (ref)'!$A$2:$A$79,$C4640)&gt;0,"SANTANDER",IF(COUNTIF('Códigos Itaú (ref)'!$A$2:$A$44,$C4640)&gt;0,"ITAU",IF(AND(TRIM(UPPER($I4640))="CONTRATUAL",ISNUMBER(SEARCH("INDIVIDUAL",SUBSTITUTE(UPPER($D4640)," ","")))),"PREMIUM FREE",""))))</f>
        <v/>
      </c>
    </row>
    <row r="4641">
      <c r="AC4641">
        <f>IF($C4641="","",IF(COUNTIF('Códigos Santander (ref)'!$A$2:$A$79,$C4641)&gt;0,"SANTANDER",IF(COUNTIF('Códigos Itaú (ref)'!$A$2:$A$44,$C4641)&gt;0,"ITAU",IF(AND(TRIM(UPPER($I4641))="CONTRATUAL",ISNUMBER(SEARCH("INDIVIDUAL",SUBSTITUTE(UPPER($D4641)," ","")))),"PREMIUM FREE",""))))</f>
        <v/>
      </c>
    </row>
    <row r="4642">
      <c r="AC4642">
        <f>IF($C4642="","",IF(COUNTIF('Códigos Santander (ref)'!$A$2:$A$79,$C4642)&gt;0,"SANTANDER",IF(COUNTIF('Códigos Itaú (ref)'!$A$2:$A$44,$C4642)&gt;0,"ITAU",IF(AND(TRIM(UPPER($I4642))="CONTRATUAL",ISNUMBER(SEARCH("INDIVIDUAL",SUBSTITUTE(UPPER($D4642)," ","")))),"PREMIUM FREE",""))))</f>
        <v/>
      </c>
    </row>
    <row r="4643">
      <c r="AC4643">
        <f>IF($C4643="","",IF(COUNTIF('Códigos Santander (ref)'!$A$2:$A$79,$C4643)&gt;0,"SANTANDER",IF(COUNTIF('Códigos Itaú (ref)'!$A$2:$A$44,$C4643)&gt;0,"ITAU",IF(AND(TRIM(UPPER($I4643))="CONTRATUAL",ISNUMBER(SEARCH("INDIVIDUAL",SUBSTITUTE(UPPER($D4643)," ","")))),"PREMIUM FREE",""))))</f>
        <v/>
      </c>
    </row>
    <row r="4644">
      <c r="AC4644">
        <f>IF($C4644="","",IF(COUNTIF('Códigos Santander (ref)'!$A$2:$A$79,$C4644)&gt;0,"SANTANDER",IF(COUNTIF('Códigos Itaú (ref)'!$A$2:$A$44,$C4644)&gt;0,"ITAU",IF(AND(TRIM(UPPER($I4644))="CONTRATUAL",ISNUMBER(SEARCH("INDIVIDUAL",SUBSTITUTE(UPPER($D4644)," ","")))),"PREMIUM FREE",""))))</f>
        <v/>
      </c>
    </row>
    <row r="4645">
      <c r="AC4645">
        <f>IF($C4645="","",IF(COUNTIF('Códigos Santander (ref)'!$A$2:$A$79,$C4645)&gt;0,"SANTANDER",IF(COUNTIF('Códigos Itaú (ref)'!$A$2:$A$44,$C4645)&gt;0,"ITAU",IF(AND(TRIM(UPPER($I4645))="CONTRATUAL",ISNUMBER(SEARCH("INDIVIDUAL",SUBSTITUTE(UPPER($D4645)," ","")))),"PREMIUM FREE",""))))</f>
        <v/>
      </c>
    </row>
    <row r="4646">
      <c r="AC4646">
        <f>IF($C4646="","",IF(COUNTIF('Códigos Santander (ref)'!$A$2:$A$79,$C4646)&gt;0,"SANTANDER",IF(COUNTIF('Códigos Itaú (ref)'!$A$2:$A$44,$C4646)&gt;0,"ITAU",IF(AND(TRIM(UPPER($I4646))="CONTRATUAL",ISNUMBER(SEARCH("INDIVIDUAL",SUBSTITUTE(UPPER($D4646)," ","")))),"PREMIUM FREE",""))))</f>
        <v/>
      </c>
    </row>
    <row r="4647">
      <c r="AC4647">
        <f>IF($C4647="","",IF(COUNTIF('Códigos Santander (ref)'!$A$2:$A$79,$C4647)&gt;0,"SANTANDER",IF(COUNTIF('Códigos Itaú (ref)'!$A$2:$A$44,$C4647)&gt;0,"ITAU",IF(AND(TRIM(UPPER($I4647))="CONTRATUAL",ISNUMBER(SEARCH("INDIVIDUAL",SUBSTITUTE(UPPER($D4647)," ","")))),"PREMIUM FREE",""))))</f>
        <v/>
      </c>
    </row>
    <row r="4648">
      <c r="AC4648">
        <f>IF($C4648="","",IF(COUNTIF('Códigos Santander (ref)'!$A$2:$A$79,$C4648)&gt;0,"SANTANDER",IF(COUNTIF('Códigos Itaú (ref)'!$A$2:$A$44,$C4648)&gt;0,"ITAU",IF(AND(TRIM(UPPER($I4648))="CONTRATUAL",ISNUMBER(SEARCH("INDIVIDUAL",SUBSTITUTE(UPPER($D4648)," ","")))),"PREMIUM FREE",""))))</f>
        <v/>
      </c>
    </row>
    <row r="4649">
      <c r="AC4649">
        <f>IF($C4649="","",IF(COUNTIF('Códigos Santander (ref)'!$A$2:$A$79,$C4649)&gt;0,"SANTANDER",IF(COUNTIF('Códigos Itaú (ref)'!$A$2:$A$44,$C4649)&gt;0,"ITAU",IF(AND(TRIM(UPPER($I4649))="CONTRATUAL",ISNUMBER(SEARCH("INDIVIDUAL",SUBSTITUTE(UPPER($D4649)," ","")))),"PREMIUM FREE",""))))</f>
        <v/>
      </c>
    </row>
    <row r="4650">
      <c r="AC4650">
        <f>IF($C4650="","",IF(COUNTIF('Códigos Santander (ref)'!$A$2:$A$79,$C4650)&gt;0,"SANTANDER",IF(COUNTIF('Códigos Itaú (ref)'!$A$2:$A$44,$C4650)&gt;0,"ITAU",IF(AND(TRIM(UPPER($I4650))="CONTRATUAL",ISNUMBER(SEARCH("INDIVIDUAL",SUBSTITUTE(UPPER($D4650)," ","")))),"PREMIUM FREE",""))))</f>
        <v/>
      </c>
    </row>
    <row r="4651">
      <c r="AC4651">
        <f>IF($C4651="","",IF(COUNTIF('Códigos Santander (ref)'!$A$2:$A$79,$C4651)&gt;0,"SANTANDER",IF(COUNTIF('Códigos Itaú (ref)'!$A$2:$A$44,$C4651)&gt;0,"ITAU",IF(AND(TRIM(UPPER($I4651))="CONTRATUAL",ISNUMBER(SEARCH("INDIVIDUAL",SUBSTITUTE(UPPER($D4651)," ","")))),"PREMIUM FREE",""))))</f>
        <v/>
      </c>
    </row>
    <row r="4652">
      <c r="AC4652">
        <f>IF($C4652="","",IF(COUNTIF('Códigos Santander (ref)'!$A$2:$A$79,$C4652)&gt;0,"SANTANDER",IF(COUNTIF('Códigos Itaú (ref)'!$A$2:$A$44,$C4652)&gt;0,"ITAU",IF(AND(TRIM(UPPER($I4652))="CONTRATUAL",ISNUMBER(SEARCH("INDIVIDUAL",SUBSTITUTE(UPPER($D4652)," ","")))),"PREMIUM FREE",""))))</f>
        <v/>
      </c>
    </row>
    <row r="4653">
      <c r="AC4653">
        <f>IF($C4653="","",IF(COUNTIF('Códigos Santander (ref)'!$A$2:$A$79,$C4653)&gt;0,"SANTANDER",IF(COUNTIF('Códigos Itaú (ref)'!$A$2:$A$44,$C4653)&gt;0,"ITAU",IF(AND(TRIM(UPPER($I4653))="CONTRATUAL",ISNUMBER(SEARCH("INDIVIDUAL",SUBSTITUTE(UPPER($D4653)," ","")))),"PREMIUM FREE",""))))</f>
        <v/>
      </c>
    </row>
    <row r="4654">
      <c r="AC4654">
        <f>IF($C4654="","",IF(COUNTIF('Códigos Santander (ref)'!$A$2:$A$79,$C4654)&gt;0,"SANTANDER",IF(COUNTIF('Códigos Itaú (ref)'!$A$2:$A$44,$C4654)&gt;0,"ITAU",IF(AND(TRIM(UPPER($I4654))="CONTRATUAL",ISNUMBER(SEARCH("INDIVIDUAL",SUBSTITUTE(UPPER($D4654)," ","")))),"PREMIUM FREE",""))))</f>
        <v/>
      </c>
    </row>
    <row r="4655">
      <c r="AC4655">
        <f>IF($C4655="","",IF(COUNTIF('Códigos Santander (ref)'!$A$2:$A$79,$C4655)&gt;0,"SANTANDER",IF(COUNTIF('Códigos Itaú (ref)'!$A$2:$A$44,$C4655)&gt;0,"ITAU",IF(AND(TRIM(UPPER($I4655))="CONTRATUAL",ISNUMBER(SEARCH("INDIVIDUAL",SUBSTITUTE(UPPER($D4655)," ","")))),"PREMIUM FREE",""))))</f>
        <v/>
      </c>
    </row>
    <row r="4656">
      <c r="AC4656">
        <f>IF($C4656="","",IF(COUNTIF('Códigos Santander (ref)'!$A$2:$A$79,$C4656)&gt;0,"SANTANDER",IF(COUNTIF('Códigos Itaú (ref)'!$A$2:$A$44,$C4656)&gt;0,"ITAU",IF(AND(TRIM(UPPER($I4656))="CONTRATUAL",ISNUMBER(SEARCH("INDIVIDUAL",SUBSTITUTE(UPPER($D4656)," ","")))),"PREMIUM FREE",""))))</f>
        <v/>
      </c>
    </row>
    <row r="4657">
      <c r="AC4657">
        <f>IF($C4657="","",IF(COUNTIF('Códigos Santander (ref)'!$A$2:$A$79,$C4657)&gt;0,"SANTANDER",IF(COUNTIF('Códigos Itaú (ref)'!$A$2:$A$44,$C4657)&gt;0,"ITAU",IF(AND(TRIM(UPPER($I4657))="CONTRATUAL",ISNUMBER(SEARCH("INDIVIDUAL",SUBSTITUTE(UPPER($D4657)," ","")))),"PREMIUM FREE",""))))</f>
        <v/>
      </c>
    </row>
    <row r="4658">
      <c r="AC4658">
        <f>IF($C4658="","",IF(COUNTIF('Códigos Santander (ref)'!$A$2:$A$79,$C4658)&gt;0,"SANTANDER",IF(COUNTIF('Códigos Itaú (ref)'!$A$2:$A$44,$C4658)&gt;0,"ITAU",IF(AND(TRIM(UPPER($I4658))="CONTRATUAL",ISNUMBER(SEARCH("INDIVIDUAL",SUBSTITUTE(UPPER($D4658)," ","")))),"PREMIUM FREE",""))))</f>
        <v/>
      </c>
    </row>
    <row r="4659">
      <c r="AC4659">
        <f>IF($C4659="","",IF(COUNTIF('Códigos Santander (ref)'!$A$2:$A$79,$C4659)&gt;0,"SANTANDER",IF(COUNTIF('Códigos Itaú (ref)'!$A$2:$A$44,$C4659)&gt;0,"ITAU",IF(AND(TRIM(UPPER($I4659))="CONTRATUAL",ISNUMBER(SEARCH("INDIVIDUAL",SUBSTITUTE(UPPER($D4659)," ","")))),"PREMIUM FREE",""))))</f>
        <v/>
      </c>
    </row>
    <row r="4660">
      <c r="AC4660">
        <f>IF($C4660="","",IF(COUNTIF('Códigos Santander (ref)'!$A$2:$A$79,$C4660)&gt;0,"SANTANDER",IF(COUNTIF('Códigos Itaú (ref)'!$A$2:$A$44,$C4660)&gt;0,"ITAU",IF(AND(TRIM(UPPER($I4660))="CONTRATUAL",ISNUMBER(SEARCH("INDIVIDUAL",SUBSTITUTE(UPPER($D4660)," ","")))),"PREMIUM FREE",""))))</f>
        <v/>
      </c>
    </row>
    <row r="4661">
      <c r="AC4661">
        <f>IF($C4661="","",IF(COUNTIF('Códigos Santander (ref)'!$A$2:$A$79,$C4661)&gt;0,"SANTANDER",IF(COUNTIF('Códigos Itaú (ref)'!$A$2:$A$44,$C4661)&gt;0,"ITAU",IF(AND(TRIM(UPPER($I4661))="CONTRATUAL",ISNUMBER(SEARCH("INDIVIDUAL",SUBSTITUTE(UPPER($D4661)," ","")))),"PREMIUM FREE",""))))</f>
        <v/>
      </c>
    </row>
    <row r="4662">
      <c r="AC4662">
        <f>IF($C4662="","",IF(COUNTIF('Códigos Santander (ref)'!$A$2:$A$79,$C4662)&gt;0,"SANTANDER",IF(COUNTIF('Códigos Itaú (ref)'!$A$2:$A$44,$C4662)&gt;0,"ITAU",IF(AND(TRIM(UPPER($I4662))="CONTRATUAL",ISNUMBER(SEARCH("INDIVIDUAL",SUBSTITUTE(UPPER($D4662)," ","")))),"PREMIUM FREE",""))))</f>
        <v/>
      </c>
    </row>
    <row r="4663">
      <c r="AC4663">
        <f>IF($C4663="","",IF(COUNTIF('Códigos Santander (ref)'!$A$2:$A$79,$C4663)&gt;0,"SANTANDER",IF(COUNTIF('Códigos Itaú (ref)'!$A$2:$A$44,$C4663)&gt;0,"ITAU",IF(AND(TRIM(UPPER($I4663))="CONTRATUAL",ISNUMBER(SEARCH("INDIVIDUAL",SUBSTITUTE(UPPER($D4663)," ","")))),"PREMIUM FREE",""))))</f>
        <v/>
      </c>
    </row>
    <row r="4664">
      <c r="AC4664">
        <f>IF($C4664="","",IF(COUNTIF('Códigos Santander (ref)'!$A$2:$A$79,$C4664)&gt;0,"SANTANDER",IF(COUNTIF('Códigos Itaú (ref)'!$A$2:$A$44,$C4664)&gt;0,"ITAU",IF(AND(TRIM(UPPER($I4664))="CONTRATUAL",ISNUMBER(SEARCH("INDIVIDUAL",SUBSTITUTE(UPPER($D4664)," ","")))),"PREMIUM FREE",""))))</f>
        <v/>
      </c>
    </row>
    <row r="4665">
      <c r="AC4665">
        <f>IF($C4665="","",IF(COUNTIF('Códigos Santander (ref)'!$A$2:$A$79,$C4665)&gt;0,"SANTANDER",IF(COUNTIF('Códigos Itaú (ref)'!$A$2:$A$44,$C4665)&gt;0,"ITAU",IF(AND(TRIM(UPPER($I4665))="CONTRATUAL",ISNUMBER(SEARCH("INDIVIDUAL",SUBSTITUTE(UPPER($D4665)," ","")))),"PREMIUM FREE",""))))</f>
        <v/>
      </c>
    </row>
    <row r="4666">
      <c r="AC4666">
        <f>IF($C4666="","",IF(COUNTIF('Códigos Santander (ref)'!$A$2:$A$79,$C4666)&gt;0,"SANTANDER",IF(COUNTIF('Códigos Itaú (ref)'!$A$2:$A$44,$C4666)&gt;0,"ITAU",IF(AND(TRIM(UPPER($I4666))="CONTRATUAL",ISNUMBER(SEARCH("INDIVIDUAL",SUBSTITUTE(UPPER($D4666)," ","")))),"PREMIUM FREE",""))))</f>
        <v/>
      </c>
    </row>
    <row r="4667">
      <c r="AC4667">
        <f>IF($C4667="","",IF(COUNTIF('Códigos Santander (ref)'!$A$2:$A$79,$C4667)&gt;0,"SANTANDER",IF(COUNTIF('Códigos Itaú (ref)'!$A$2:$A$44,$C4667)&gt;0,"ITAU",IF(AND(TRIM(UPPER($I4667))="CONTRATUAL",ISNUMBER(SEARCH("INDIVIDUAL",SUBSTITUTE(UPPER($D4667)," ","")))),"PREMIUM FREE",""))))</f>
        <v/>
      </c>
    </row>
    <row r="4668">
      <c r="AC4668">
        <f>IF($C4668="","",IF(COUNTIF('Códigos Santander (ref)'!$A$2:$A$79,$C4668)&gt;0,"SANTANDER",IF(COUNTIF('Códigos Itaú (ref)'!$A$2:$A$44,$C4668)&gt;0,"ITAU",IF(AND(TRIM(UPPER($I4668))="CONTRATUAL",ISNUMBER(SEARCH("INDIVIDUAL",SUBSTITUTE(UPPER($D4668)," ","")))),"PREMIUM FREE",""))))</f>
        <v/>
      </c>
    </row>
    <row r="4669">
      <c r="AC4669">
        <f>IF($C4669="","",IF(COUNTIF('Códigos Santander (ref)'!$A$2:$A$79,$C4669)&gt;0,"SANTANDER",IF(COUNTIF('Códigos Itaú (ref)'!$A$2:$A$44,$C4669)&gt;0,"ITAU",IF(AND(TRIM(UPPER($I4669))="CONTRATUAL",ISNUMBER(SEARCH("INDIVIDUAL",SUBSTITUTE(UPPER($D4669)," ","")))),"PREMIUM FREE",""))))</f>
        <v/>
      </c>
    </row>
    <row r="4670">
      <c r="AC4670">
        <f>IF($C4670="","",IF(COUNTIF('Códigos Santander (ref)'!$A$2:$A$79,$C4670)&gt;0,"SANTANDER",IF(COUNTIF('Códigos Itaú (ref)'!$A$2:$A$44,$C4670)&gt;0,"ITAU",IF(AND(TRIM(UPPER($I4670))="CONTRATUAL",ISNUMBER(SEARCH("INDIVIDUAL",SUBSTITUTE(UPPER($D4670)," ","")))),"PREMIUM FREE",""))))</f>
        <v/>
      </c>
    </row>
    <row r="4671">
      <c r="AC4671">
        <f>IF($C4671="","",IF(COUNTIF('Códigos Santander (ref)'!$A$2:$A$79,$C4671)&gt;0,"SANTANDER",IF(COUNTIF('Códigos Itaú (ref)'!$A$2:$A$44,$C4671)&gt;0,"ITAU",IF(AND(TRIM(UPPER($I4671))="CONTRATUAL",ISNUMBER(SEARCH("INDIVIDUAL",SUBSTITUTE(UPPER($D4671)," ","")))),"PREMIUM FREE",""))))</f>
        <v/>
      </c>
    </row>
    <row r="4672">
      <c r="AC4672">
        <f>IF($C4672="","",IF(COUNTIF('Códigos Santander (ref)'!$A$2:$A$79,$C4672)&gt;0,"SANTANDER",IF(COUNTIF('Códigos Itaú (ref)'!$A$2:$A$44,$C4672)&gt;0,"ITAU",IF(AND(TRIM(UPPER($I4672))="CONTRATUAL",ISNUMBER(SEARCH("INDIVIDUAL",SUBSTITUTE(UPPER($D4672)," ","")))),"PREMIUM FREE",""))))</f>
        <v/>
      </c>
    </row>
    <row r="4673">
      <c r="AC4673">
        <f>IF($C4673="","",IF(COUNTIF('Códigos Santander (ref)'!$A$2:$A$79,$C4673)&gt;0,"SANTANDER",IF(COUNTIF('Códigos Itaú (ref)'!$A$2:$A$44,$C4673)&gt;0,"ITAU",IF(AND(TRIM(UPPER($I4673))="CONTRATUAL",ISNUMBER(SEARCH("INDIVIDUAL",SUBSTITUTE(UPPER($D4673)," ","")))),"PREMIUM FREE",""))))</f>
        <v/>
      </c>
    </row>
    <row r="4674">
      <c r="AC4674">
        <f>IF($C4674="","",IF(COUNTIF('Códigos Santander (ref)'!$A$2:$A$79,$C4674)&gt;0,"SANTANDER",IF(COUNTIF('Códigos Itaú (ref)'!$A$2:$A$44,$C4674)&gt;0,"ITAU",IF(AND(TRIM(UPPER($I4674))="CONTRATUAL",ISNUMBER(SEARCH("INDIVIDUAL",SUBSTITUTE(UPPER($D4674)," ","")))),"PREMIUM FREE",""))))</f>
        <v/>
      </c>
    </row>
    <row r="4675">
      <c r="AC4675">
        <f>IF($C4675="","",IF(COUNTIF('Códigos Santander (ref)'!$A$2:$A$79,$C4675)&gt;0,"SANTANDER",IF(COUNTIF('Códigos Itaú (ref)'!$A$2:$A$44,$C4675)&gt;0,"ITAU",IF(AND(TRIM(UPPER($I4675))="CONTRATUAL",ISNUMBER(SEARCH("INDIVIDUAL",SUBSTITUTE(UPPER($D4675)," ","")))),"PREMIUM FREE",""))))</f>
        <v/>
      </c>
    </row>
    <row r="4676">
      <c r="AC4676">
        <f>IF($C4676="","",IF(COUNTIF('Códigos Santander (ref)'!$A$2:$A$79,$C4676)&gt;0,"SANTANDER",IF(COUNTIF('Códigos Itaú (ref)'!$A$2:$A$44,$C4676)&gt;0,"ITAU",IF(AND(TRIM(UPPER($I4676))="CONTRATUAL",ISNUMBER(SEARCH("INDIVIDUAL",SUBSTITUTE(UPPER($D4676)," ","")))),"PREMIUM FREE",""))))</f>
        <v/>
      </c>
    </row>
    <row r="4677">
      <c r="AC4677">
        <f>IF($C4677="","",IF(COUNTIF('Códigos Santander (ref)'!$A$2:$A$79,$C4677)&gt;0,"SANTANDER",IF(COUNTIF('Códigos Itaú (ref)'!$A$2:$A$44,$C4677)&gt;0,"ITAU",IF(AND(TRIM(UPPER($I4677))="CONTRATUAL",ISNUMBER(SEARCH("INDIVIDUAL",SUBSTITUTE(UPPER($D4677)," ","")))),"PREMIUM FREE",""))))</f>
        <v/>
      </c>
    </row>
    <row r="4678">
      <c r="AC4678">
        <f>IF($C4678="","",IF(COUNTIF('Códigos Santander (ref)'!$A$2:$A$79,$C4678)&gt;0,"SANTANDER",IF(COUNTIF('Códigos Itaú (ref)'!$A$2:$A$44,$C4678)&gt;0,"ITAU",IF(AND(TRIM(UPPER($I4678))="CONTRATUAL",ISNUMBER(SEARCH("INDIVIDUAL",SUBSTITUTE(UPPER($D4678)," ","")))),"PREMIUM FREE",""))))</f>
        <v/>
      </c>
    </row>
    <row r="4679">
      <c r="AC4679">
        <f>IF($C4679="","",IF(COUNTIF('Códigos Santander (ref)'!$A$2:$A$79,$C4679)&gt;0,"SANTANDER",IF(COUNTIF('Códigos Itaú (ref)'!$A$2:$A$44,$C4679)&gt;0,"ITAU",IF(AND(TRIM(UPPER($I4679))="CONTRATUAL",ISNUMBER(SEARCH("INDIVIDUAL",SUBSTITUTE(UPPER($D4679)," ","")))),"PREMIUM FREE",""))))</f>
        <v/>
      </c>
    </row>
    <row r="4680">
      <c r="AC4680">
        <f>IF($C4680="","",IF(COUNTIF('Códigos Santander (ref)'!$A$2:$A$79,$C4680)&gt;0,"SANTANDER",IF(COUNTIF('Códigos Itaú (ref)'!$A$2:$A$44,$C4680)&gt;0,"ITAU",IF(AND(TRIM(UPPER($I4680))="CONTRATUAL",ISNUMBER(SEARCH("INDIVIDUAL",SUBSTITUTE(UPPER($D4680)," ","")))),"PREMIUM FREE",""))))</f>
        <v/>
      </c>
    </row>
    <row r="4681">
      <c r="AC4681">
        <f>IF($C4681="","",IF(COUNTIF('Códigos Santander (ref)'!$A$2:$A$79,$C4681)&gt;0,"SANTANDER",IF(COUNTIF('Códigos Itaú (ref)'!$A$2:$A$44,$C4681)&gt;0,"ITAU",IF(AND(TRIM(UPPER($I4681))="CONTRATUAL",ISNUMBER(SEARCH("INDIVIDUAL",SUBSTITUTE(UPPER($D4681)," ","")))),"PREMIUM FREE",""))))</f>
        <v/>
      </c>
    </row>
    <row r="4682">
      <c r="AC4682">
        <f>IF($C4682="","",IF(COUNTIF('Códigos Santander (ref)'!$A$2:$A$79,$C4682)&gt;0,"SANTANDER",IF(COUNTIF('Códigos Itaú (ref)'!$A$2:$A$44,$C4682)&gt;0,"ITAU",IF(AND(TRIM(UPPER($I4682))="CONTRATUAL",ISNUMBER(SEARCH("INDIVIDUAL",SUBSTITUTE(UPPER($D4682)," ","")))),"PREMIUM FREE",""))))</f>
        <v/>
      </c>
    </row>
    <row r="4683">
      <c r="AC4683">
        <f>IF($C4683="","",IF(COUNTIF('Códigos Santander (ref)'!$A$2:$A$79,$C4683)&gt;0,"SANTANDER",IF(COUNTIF('Códigos Itaú (ref)'!$A$2:$A$44,$C4683)&gt;0,"ITAU",IF(AND(TRIM(UPPER($I4683))="CONTRATUAL",ISNUMBER(SEARCH("INDIVIDUAL",SUBSTITUTE(UPPER($D4683)," ","")))),"PREMIUM FREE",""))))</f>
        <v/>
      </c>
    </row>
    <row r="4684">
      <c r="AC4684">
        <f>IF($C4684="","",IF(COUNTIF('Códigos Santander (ref)'!$A$2:$A$79,$C4684)&gt;0,"SANTANDER",IF(COUNTIF('Códigos Itaú (ref)'!$A$2:$A$44,$C4684)&gt;0,"ITAU",IF(AND(TRIM(UPPER($I4684))="CONTRATUAL",ISNUMBER(SEARCH("INDIVIDUAL",SUBSTITUTE(UPPER($D4684)," ","")))),"PREMIUM FREE",""))))</f>
        <v/>
      </c>
    </row>
    <row r="4685">
      <c r="AC4685">
        <f>IF($C4685="","",IF(COUNTIF('Códigos Santander (ref)'!$A$2:$A$79,$C4685)&gt;0,"SANTANDER",IF(COUNTIF('Códigos Itaú (ref)'!$A$2:$A$44,$C4685)&gt;0,"ITAU",IF(AND(TRIM(UPPER($I4685))="CONTRATUAL",ISNUMBER(SEARCH("INDIVIDUAL",SUBSTITUTE(UPPER($D4685)," ","")))),"PREMIUM FREE",""))))</f>
        <v/>
      </c>
    </row>
    <row r="4686">
      <c r="AC4686">
        <f>IF($C4686="","",IF(COUNTIF('Códigos Santander (ref)'!$A$2:$A$79,$C4686)&gt;0,"SANTANDER",IF(COUNTIF('Códigos Itaú (ref)'!$A$2:$A$44,$C4686)&gt;0,"ITAU",IF(AND(TRIM(UPPER($I4686))="CONTRATUAL",ISNUMBER(SEARCH("INDIVIDUAL",SUBSTITUTE(UPPER($D4686)," ","")))),"PREMIUM FREE",""))))</f>
        <v/>
      </c>
    </row>
    <row r="4687">
      <c r="AC4687">
        <f>IF($C4687="","",IF(COUNTIF('Códigos Santander (ref)'!$A$2:$A$79,$C4687)&gt;0,"SANTANDER",IF(COUNTIF('Códigos Itaú (ref)'!$A$2:$A$44,$C4687)&gt;0,"ITAU",IF(AND(TRIM(UPPER($I4687))="CONTRATUAL",ISNUMBER(SEARCH("INDIVIDUAL",SUBSTITUTE(UPPER($D4687)," ","")))),"PREMIUM FREE",""))))</f>
        <v/>
      </c>
    </row>
    <row r="4688">
      <c r="AC4688">
        <f>IF($C4688="","",IF(COUNTIF('Códigos Santander (ref)'!$A$2:$A$79,$C4688)&gt;0,"SANTANDER",IF(COUNTIF('Códigos Itaú (ref)'!$A$2:$A$44,$C4688)&gt;0,"ITAU",IF(AND(TRIM(UPPER($I4688))="CONTRATUAL",ISNUMBER(SEARCH("INDIVIDUAL",SUBSTITUTE(UPPER($D4688)," ","")))),"PREMIUM FREE",""))))</f>
        <v/>
      </c>
    </row>
    <row r="4689">
      <c r="AC4689">
        <f>IF($C4689="","",IF(COUNTIF('Códigos Santander (ref)'!$A$2:$A$79,$C4689)&gt;0,"SANTANDER",IF(COUNTIF('Códigos Itaú (ref)'!$A$2:$A$44,$C4689)&gt;0,"ITAU",IF(AND(TRIM(UPPER($I4689))="CONTRATUAL",ISNUMBER(SEARCH("INDIVIDUAL",SUBSTITUTE(UPPER($D4689)," ","")))),"PREMIUM FREE",""))))</f>
        <v/>
      </c>
    </row>
    <row r="4690">
      <c r="AC4690">
        <f>IF($C4690="","",IF(COUNTIF('Códigos Santander (ref)'!$A$2:$A$79,$C4690)&gt;0,"SANTANDER",IF(COUNTIF('Códigos Itaú (ref)'!$A$2:$A$44,$C4690)&gt;0,"ITAU",IF(AND(TRIM(UPPER($I4690))="CONTRATUAL",ISNUMBER(SEARCH("INDIVIDUAL",SUBSTITUTE(UPPER($D4690)," ","")))),"PREMIUM FREE",""))))</f>
        <v/>
      </c>
    </row>
    <row r="4691">
      <c r="AC4691">
        <f>IF($C4691="","",IF(COUNTIF('Códigos Santander (ref)'!$A$2:$A$79,$C4691)&gt;0,"SANTANDER",IF(COUNTIF('Códigos Itaú (ref)'!$A$2:$A$44,$C4691)&gt;0,"ITAU",IF(AND(TRIM(UPPER($I4691))="CONTRATUAL",ISNUMBER(SEARCH("INDIVIDUAL",SUBSTITUTE(UPPER($D4691)," ","")))),"PREMIUM FREE",""))))</f>
        <v/>
      </c>
    </row>
    <row r="4692">
      <c r="AC4692">
        <f>IF($C4692="","",IF(COUNTIF('Códigos Santander (ref)'!$A$2:$A$79,$C4692)&gt;0,"SANTANDER",IF(COUNTIF('Códigos Itaú (ref)'!$A$2:$A$44,$C4692)&gt;0,"ITAU",IF(AND(TRIM(UPPER($I4692))="CONTRATUAL",ISNUMBER(SEARCH("INDIVIDUAL",SUBSTITUTE(UPPER($D4692)," ","")))),"PREMIUM FREE",""))))</f>
        <v/>
      </c>
    </row>
    <row r="4693">
      <c r="AC4693">
        <f>IF($C4693="","",IF(COUNTIF('Códigos Santander (ref)'!$A$2:$A$79,$C4693)&gt;0,"SANTANDER",IF(COUNTIF('Códigos Itaú (ref)'!$A$2:$A$44,$C4693)&gt;0,"ITAU",IF(AND(TRIM(UPPER($I4693))="CONTRATUAL",ISNUMBER(SEARCH("INDIVIDUAL",SUBSTITUTE(UPPER($D4693)," ","")))),"PREMIUM FREE",""))))</f>
        <v/>
      </c>
    </row>
    <row r="4694">
      <c r="AC4694">
        <f>IF($C4694="","",IF(COUNTIF('Códigos Santander (ref)'!$A$2:$A$79,$C4694)&gt;0,"SANTANDER",IF(COUNTIF('Códigos Itaú (ref)'!$A$2:$A$44,$C4694)&gt;0,"ITAU",IF(AND(TRIM(UPPER($I4694))="CONTRATUAL",ISNUMBER(SEARCH("INDIVIDUAL",SUBSTITUTE(UPPER($D4694)," ","")))),"PREMIUM FREE",""))))</f>
        <v/>
      </c>
    </row>
    <row r="4695">
      <c r="AC4695">
        <f>IF($C4695="","",IF(COUNTIF('Códigos Santander (ref)'!$A$2:$A$79,$C4695)&gt;0,"SANTANDER",IF(COUNTIF('Códigos Itaú (ref)'!$A$2:$A$44,$C4695)&gt;0,"ITAU",IF(AND(TRIM(UPPER($I4695))="CONTRATUAL",ISNUMBER(SEARCH("INDIVIDUAL",SUBSTITUTE(UPPER($D4695)," ","")))),"PREMIUM FREE",""))))</f>
        <v/>
      </c>
    </row>
    <row r="4696">
      <c r="AC4696">
        <f>IF($C4696="","",IF(COUNTIF('Códigos Santander (ref)'!$A$2:$A$79,$C4696)&gt;0,"SANTANDER",IF(COUNTIF('Códigos Itaú (ref)'!$A$2:$A$44,$C4696)&gt;0,"ITAU",IF(AND(TRIM(UPPER($I4696))="CONTRATUAL",ISNUMBER(SEARCH("INDIVIDUAL",SUBSTITUTE(UPPER($D4696)," ","")))),"PREMIUM FREE",""))))</f>
        <v/>
      </c>
    </row>
    <row r="4697">
      <c r="AC4697">
        <f>IF($C4697="","",IF(COUNTIF('Códigos Santander (ref)'!$A$2:$A$79,$C4697)&gt;0,"SANTANDER",IF(COUNTIF('Códigos Itaú (ref)'!$A$2:$A$44,$C4697)&gt;0,"ITAU",IF(AND(TRIM(UPPER($I4697))="CONTRATUAL",ISNUMBER(SEARCH("INDIVIDUAL",SUBSTITUTE(UPPER($D4697)," ","")))),"PREMIUM FREE",""))))</f>
        <v/>
      </c>
    </row>
    <row r="4698">
      <c r="AC4698">
        <f>IF($C4698="","",IF(COUNTIF('Códigos Santander (ref)'!$A$2:$A$79,$C4698)&gt;0,"SANTANDER",IF(COUNTIF('Códigos Itaú (ref)'!$A$2:$A$44,$C4698)&gt;0,"ITAU",IF(AND(TRIM(UPPER($I4698))="CONTRATUAL",ISNUMBER(SEARCH("INDIVIDUAL",SUBSTITUTE(UPPER($D4698)," ","")))),"PREMIUM FREE",""))))</f>
        <v/>
      </c>
    </row>
    <row r="4699">
      <c r="AC4699">
        <f>IF($C4699="","",IF(COUNTIF('Códigos Santander (ref)'!$A$2:$A$79,$C4699)&gt;0,"SANTANDER",IF(COUNTIF('Códigos Itaú (ref)'!$A$2:$A$44,$C4699)&gt;0,"ITAU",IF(AND(TRIM(UPPER($I4699))="CONTRATUAL",ISNUMBER(SEARCH("INDIVIDUAL",SUBSTITUTE(UPPER($D4699)," ","")))),"PREMIUM FREE",""))))</f>
        <v/>
      </c>
    </row>
    <row r="4700">
      <c r="AC4700">
        <f>IF($C4700="","",IF(COUNTIF('Códigos Santander (ref)'!$A$2:$A$79,$C4700)&gt;0,"SANTANDER",IF(COUNTIF('Códigos Itaú (ref)'!$A$2:$A$44,$C4700)&gt;0,"ITAU",IF(AND(TRIM(UPPER($I4700))="CONTRATUAL",ISNUMBER(SEARCH("INDIVIDUAL",SUBSTITUTE(UPPER($D4700)," ","")))),"PREMIUM FREE",""))))</f>
        <v/>
      </c>
    </row>
    <row r="4701">
      <c r="AC4701">
        <f>IF($C4701="","",IF(COUNTIF('Códigos Santander (ref)'!$A$2:$A$79,$C4701)&gt;0,"SANTANDER",IF(COUNTIF('Códigos Itaú (ref)'!$A$2:$A$44,$C4701)&gt;0,"ITAU",IF(AND(TRIM(UPPER($I4701))="CONTRATUAL",ISNUMBER(SEARCH("INDIVIDUAL",SUBSTITUTE(UPPER($D4701)," ","")))),"PREMIUM FREE",""))))</f>
        <v/>
      </c>
    </row>
    <row r="4702">
      <c r="AC4702">
        <f>IF($C4702="","",IF(COUNTIF('Códigos Santander (ref)'!$A$2:$A$79,$C4702)&gt;0,"SANTANDER",IF(COUNTIF('Códigos Itaú (ref)'!$A$2:$A$44,$C4702)&gt;0,"ITAU",IF(AND(TRIM(UPPER($I4702))="CONTRATUAL",ISNUMBER(SEARCH("INDIVIDUAL",SUBSTITUTE(UPPER($D4702)," ","")))),"PREMIUM FREE",""))))</f>
        <v/>
      </c>
    </row>
    <row r="4703">
      <c r="AC4703">
        <f>IF($C4703="","",IF(COUNTIF('Códigos Santander (ref)'!$A$2:$A$79,$C4703)&gt;0,"SANTANDER",IF(COUNTIF('Códigos Itaú (ref)'!$A$2:$A$44,$C4703)&gt;0,"ITAU",IF(AND(TRIM(UPPER($I4703))="CONTRATUAL",ISNUMBER(SEARCH("INDIVIDUAL",SUBSTITUTE(UPPER($D4703)," ","")))),"PREMIUM FREE",""))))</f>
        <v/>
      </c>
    </row>
    <row r="4704">
      <c r="AC4704">
        <f>IF($C4704="","",IF(COUNTIF('Códigos Santander (ref)'!$A$2:$A$79,$C4704)&gt;0,"SANTANDER",IF(COUNTIF('Códigos Itaú (ref)'!$A$2:$A$44,$C4704)&gt;0,"ITAU",IF(AND(TRIM(UPPER($I4704))="CONTRATUAL",ISNUMBER(SEARCH("INDIVIDUAL",SUBSTITUTE(UPPER($D4704)," ","")))),"PREMIUM FREE",""))))</f>
        <v/>
      </c>
    </row>
    <row r="4705">
      <c r="AC4705">
        <f>IF($C4705="","",IF(COUNTIF('Códigos Santander (ref)'!$A$2:$A$79,$C4705)&gt;0,"SANTANDER",IF(COUNTIF('Códigos Itaú (ref)'!$A$2:$A$44,$C4705)&gt;0,"ITAU",IF(AND(TRIM(UPPER($I4705))="CONTRATUAL",ISNUMBER(SEARCH("INDIVIDUAL",SUBSTITUTE(UPPER($D4705)," ","")))),"PREMIUM FREE",""))))</f>
        <v/>
      </c>
    </row>
    <row r="4706">
      <c r="AC4706">
        <f>IF($C4706="","",IF(COUNTIF('Códigos Santander (ref)'!$A$2:$A$79,$C4706)&gt;0,"SANTANDER",IF(COUNTIF('Códigos Itaú (ref)'!$A$2:$A$44,$C4706)&gt;0,"ITAU",IF(AND(TRIM(UPPER($I4706))="CONTRATUAL",ISNUMBER(SEARCH("INDIVIDUAL",SUBSTITUTE(UPPER($D4706)," ","")))),"PREMIUM FREE",""))))</f>
        <v/>
      </c>
    </row>
    <row r="4707">
      <c r="AC4707">
        <f>IF($C4707="","",IF(COUNTIF('Códigos Santander (ref)'!$A$2:$A$79,$C4707)&gt;0,"SANTANDER",IF(COUNTIF('Códigos Itaú (ref)'!$A$2:$A$44,$C4707)&gt;0,"ITAU",IF(AND(TRIM(UPPER($I4707))="CONTRATUAL",ISNUMBER(SEARCH("INDIVIDUAL",SUBSTITUTE(UPPER($D4707)," ","")))),"PREMIUM FREE",""))))</f>
        <v/>
      </c>
    </row>
    <row r="4708">
      <c r="AC4708">
        <f>IF($C4708="","",IF(COUNTIF('Códigos Santander (ref)'!$A$2:$A$79,$C4708)&gt;0,"SANTANDER",IF(COUNTIF('Códigos Itaú (ref)'!$A$2:$A$44,$C4708)&gt;0,"ITAU",IF(AND(TRIM(UPPER($I4708))="CONTRATUAL",ISNUMBER(SEARCH("INDIVIDUAL",SUBSTITUTE(UPPER($D4708)," ","")))),"PREMIUM FREE",""))))</f>
        <v/>
      </c>
    </row>
    <row r="4709">
      <c r="AC4709">
        <f>IF($C4709="","",IF(COUNTIF('Códigos Santander (ref)'!$A$2:$A$79,$C4709)&gt;0,"SANTANDER",IF(COUNTIF('Códigos Itaú (ref)'!$A$2:$A$44,$C4709)&gt;0,"ITAU",IF(AND(TRIM(UPPER($I4709))="CONTRATUAL",ISNUMBER(SEARCH("INDIVIDUAL",SUBSTITUTE(UPPER($D4709)," ","")))),"PREMIUM FREE",""))))</f>
        <v/>
      </c>
    </row>
    <row r="4710">
      <c r="AC4710">
        <f>IF($C4710="","",IF(COUNTIF('Códigos Santander (ref)'!$A$2:$A$79,$C4710)&gt;0,"SANTANDER",IF(COUNTIF('Códigos Itaú (ref)'!$A$2:$A$44,$C4710)&gt;0,"ITAU",IF(AND(TRIM(UPPER($I4710))="CONTRATUAL",ISNUMBER(SEARCH("INDIVIDUAL",SUBSTITUTE(UPPER($D4710)," ","")))),"PREMIUM FREE",""))))</f>
        <v/>
      </c>
    </row>
    <row r="4711">
      <c r="AC4711">
        <f>IF($C4711="","",IF(COUNTIF('Códigos Santander (ref)'!$A$2:$A$79,$C4711)&gt;0,"SANTANDER",IF(COUNTIF('Códigos Itaú (ref)'!$A$2:$A$44,$C4711)&gt;0,"ITAU",IF(AND(TRIM(UPPER($I4711))="CONTRATUAL",ISNUMBER(SEARCH("INDIVIDUAL",SUBSTITUTE(UPPER($D4711)," ","")))),"PREMIUM FREE",""))))</f>
        <v/>
      </c>
    </row>
    <row r="4712">
      <c r="AC4712">
        <f>IF($C4712="","",IF(COUNTIF('Códigos Santander (ref)'!$A$2:$A$79,$C4712)&gt;0,"SANTANDER",IF(COUNTIF('Códigos Itaú (ref)'!$A$2:$A$44,$C4712)&gt;0,"ITAU",IF(AND(TRIM(UPPER($I4712))="CONTRATUAL",ISNUMBER(SEARCH("INDIVIDUAL",SUBSTITUTE(UPPER($D4712)," ","")))),"PREMIUM FREE",""))))</f>
        <v/>
      </c>
    </row>
    <row r="4713">
      <c r="AC4713">
        <f>IF($C4713="","",IF(COUNTIF('Códigos Santander (ref)'!$A$2:$A$79,$C4713)&gt;0,"SANTANDER",IF(COUNTIF('Códigos Itaú (ref)'!$A$2:$A$44,$C4713)&gt;0,"ITAU",IF(AND(TRIM(UPPER($I4713))="CONTRATUAL",ISNUMBER(SEARCH("INDIVIDUAL",SUBSTITUTE(UPPER($D4713)," ","")))),"PREMIUM FREE",""))))</f>
        <v/>
      </c>
    </row>
    <row r="4714">
      <c r="AC4714">
        <f>IF($C4714="","",IF(COUNTIF('Códigos Santander (ref)'!$A$2:$A$79,$C4714)&gt;0,"SANTANDER",IF(COUNTIF('Códigos Itaú (ref)'!$A$2:$A$44,$C4714)&gt;0,"ITAU",IF(AND(TRIM(UPPER($I4714))="CONTRATUAL",ISNUMBER(SEARCH("INDIVIDUAL",SUBSTITUTE(UPPER($D4714)," ","")))),"PREMIUM FREE",""))))</f>
        <v/>
      </c>
    </row>
    <row r="4715">
      <c r="AC4715">
        <f>IF($C4715="","",IF(COUNTIF('Códigos Santander (ref)'!$A$2:$A$79,$C4715)&gt;0,"SANTANDER",IF(COUNTIF('Códigos Itaú (ref)'!$A$2:$A$44,$C4715)&gt;0,"ITAU",IF(AND(TRIM(UPPER($I4715))="CONTRATUAL",ISNUMBER(SEARCH("INDIVIDUAL",SUBSTITUTE(UPPER($D4715)," ","")))),"PREMIUM FREE",""))))</f>
        <v/>
      </c>
    </row>
    <row r="4716">
      <c r="AC4716">
        <f>IF($C4716="","",IF(COUNTIF('Códigos Santander (ref)'!$A$2:$A$79,$C4716)&gt;0,"SANTANDER",IF(COUNTIF('Códigos Itaú (ref)'!$A$2:$A$44,$C4716)&gt;0,"ITAU",IF(AND(TRIM(UPPER($I4716))="CONTRATUAL",ISNUMBER(SEARCH("INDIVIDUAL",SUBSTITUTE(UPPER($D4716)," ","")))),"PREMIUM FREE",""))))</f>
        <v/>
      </c>
    </row>
    <row r="4717">
      <c r="AC4717">
        <f>IF($C4717="","",IF(COUNTIF('Códigos Santander (ref)'!$A$2:$A$79,$C4717)&gt;0,"SANTANDER",IF(COUNTIF('Códigos Itaú (ref)'!$A$2:$A$44,$C4717)&gt;0,"ITAU",IF(AND(TRIM(UPPER($I4717))="CONTRATUAL",ISNUMBER(SEARCH("INDIVIDUAL",SUBSTITUTE(UPPER($D4717)," ","")))),"PREMIUM FREE",""))))</f>
        <v/>
      </c>
    </row>
    <row r="4718">
      <c r="AC4718">
        <f>IF($C4718="","",IF(COUNTIF('Códigos Santander (ref)'!$A$2:$A$79,$C4718)&gt;0,"SANTANDER",IF(COUNTIF('Códigos Itaú (ref)'!$A$2:$A$44,$C4718)&gt;0,"ITAU",IF(AND(TRIM(UPPER($I4718))="CONTRATUAL",ISNUMBER(SEARCH("INDIVIDUAL",SUBSTITUTE(UPPER($D4718)," ","")))),"PREMIUM FREE",""))))</f>
        <v/>
      </c>
    </row>
    <row r="4719">
      <c r="AC4719">
        <f>IF($C4719="","",IF(COUNTIF('Códigos Santander (ref)'!$A$2:$A$79,$C4719)&gt;0,"SANTANDER",IF(COUNTIF('Códigos Itaú (ref)'!$A$2:$A$44,$C4719)&gt;0,"ITAU",IF(AND(TRIM(UPPER($I4719))="CONTRATUAL",ISNUMBER(SEARCH("INDIVIDUAL",SUBSTITUTE(UPPER($D4719)," ","")))),"PREMIUM FREE",""))))</f>
        <v/>
      </c>
    </row>
    <row r="4720">
      <c r="AC4720">
        <f>IF($C4720="","",IF(COUNTIF('Códigos Santander (ref)'!$A$2:$A$79,$C4720)&gt;0,"SANTANDER",IF(COUNTIF('Códigos Itaú (ref)'!$A$2:$A$44,$C4720)&gt;0,"ITAU",IF(AND(TRIM(UPPER($I4720))="CONTRATUAL",ISNUMBER(SEARCH("INDIVIDUAL",SUBSTITUTE(UPPER($D4720)," ","")))),"PREMIUM FREE",""))))</f>
        <v/>
      </c>
    </row>
    <row r="4721">
      <c r="AC4721">
        <f>IF($C4721="","",IF(COUNTIF('Códigos Santander (ref)'!$A$2:$A$79,$C4721)&gt;0,"SANTANDER",IF(COUNTIF('Códigos Itaú (ref)'!$A$2:$A$44,$C4721)&gt;0,"ITAU",IF(AND(TRIM(UPPER($I4721))="CONTRATUAL",ISNUMBER(SEARCH("INDIVIDUAL",SUBSTITUTE(UPPER($D4721)," ","")))),"PREMIUM FREE",""))))</f>
        <v/>
      </c>
    </row>
    <row r="4722">
      <c r="AC4722">
        <f>IF($C4722="","",IF(COUNTIF('Códigos Santander (ref)'!$A$2:$A$79,$C4722)&gt;0,"SANTANDER",IF(COUNTIF('Códigos Itaú (ref)'!$A$2:$A$44,$C4722)&gt;0,"ITAU",IF(AND(TRIM(UPPER($I4722))="CONTRATUAL",ISNUMBER(SEARCH("INDIVIDUAL",SUBSTITUTE(UPPER($D4722)," ","")))),"PREMIUM FREE",""))))</f>
        <v/>
      </c>
    </row>
    <row r="4723">
      <c r="AC4723">
        <f>IF($C4723="","",IF(COUNTIF('Códigos Santander (ref)'!$A$2:$A$79,$C4723)&gt;0,"SANTANDER",IF(COUNTIF('Códigos Itaú (ref)'!$A$2:$A$44,$C4723)&gt;0,"ITAU",IF(AND(TRIM(UPPER($I4723))="CONTRATUAL",ISNUMBER(SEARCH("INDIVIDUAL",SUBSTITUTE(UPPER($D4723)," ","")))),"PREMIUM FREE",""))))</f>
        <v/>
      </c>
    </row>
    <row r="4724">
      <c r="AC4724">
        <f>IF($C4724="","",IF(COUNTIF('Códigos Santander (ref)'!$A$2:$A$79,$C4724)&gt;0,"SANTANDER",IF(COUNTIF('Códigos Itaú (ref)'!$A$2:$A$44,$C4724)&gt;0,"ITAU",IF(AND(TRIM(UPPER($I4724))="CONTRATUAL",ISNUMBER(SEARCH("INDIVIDUAL",SUBSTITUTE(UPPER($D4724)," ","")))),"PREMIUM FREE",""))))</f>
        <v/>
      </c>
    </row>
    <row r="4725">
      <c r="AC4725">
        <f>IF($C4725="","",IF(COUNTIF('Códigos Santander (ref)'!$A$2:$A$79,$C4725)&gt;0,"SANTANDER",IF(COUNTIF('Códigos Itaú (ref)'!$A$2:$A$44,$C4725)&gt;0,"ITAU",IF(AND(TRIM(UPPER($I4725))="CONTRATUAL",ISNUMBER(SEARCH("INDIVIDUAL",SUBSTITUTE(UPPER($D4725)," ","")))),"PREMIUM FREE",""))))</f>
        <v/>
      </c>
    </row>
    <row r="4726">
      <c r="AC4726">
        <f>IF($C4726="","",IF(COUNTIF('Códigos Santander (ref)'!$A$2:$A$79,$C4726)&gt;0,"SANTANDER",IF(COUNTIF('Códigos Itaú (ref)'!$A$2:$A$44,$C4726)&gt;0,"ITAU",IF(AND(TRIM(UPPER($I4726))="CONTRATUAL",ISNUMBER(SEARCH("INDIVIDUAL",SUBSTITUTE(UPPER($D4726)," ","")))),"PREMIUM FREE",""))))</f>
        <v/>
      </c>
    </row>
    <row r="4727">
      <c r="AC4727">
        <f>IF($C4727="","",IF(COUNTIF('Códigos Santander (ref)'!$A$2:$A$79,$C4727)&gt;0,"SANTANDER",IF(COUNTIF('Códigos Itaú (ref)'!$A$2:$A$44,$C4727)&gt;0,"ITAU",IF(AND(TRIM(UPPER($I4727))="CONTRATUAL",ISNUMBER(SEARCH("INDIVIDUAL",SUBSTITUTE(UPPER($D4727)," ","")))),"PREMIUM FREE",""))))</f>
        <v/>
      </c>
    </row>
    <row r="4728">
      <c r="AC4728">
        <f>IF($C4728="","",IF(COUNTIF('Códigos Santander (ref)'!$A$2:$A$79,$C4728)&gt;0,"SANTANDER",IF(COUNTIF('Códigos Itaú (ref)'!$A$2:$A$44,$C4728)&gt;0,"ITAU",IF(AND(TRIM(UPPER($I4728))="CONTRATUAL",ISNUMBER(SEARCH("INDIVIDUAL",SUBSTITUTE(UPPER($D4728)," ","")))),"PREMIUM FREE",""))))</f>
        <v/>
      </c>
    </row>
    <row r="4729">
      <c r="AC4729">
        <f>IF($C4729="","",IF(COUNTIF('Códigos Santander (ref)'!$A$2:$A$79,$C4729)&gt;0,"SANTANDER",IF(COUNTIF('Códigos Itaú (ref)'!$A$2:$A$44,$C4729)&gt;0,"ITAU",IF(AND(TRIM(UPPER($I4729))="CONTRATUAL",ISNUMBER(SEARCH("INDIVIDUAL",SUBSTITUTE(UPPER($D4729)," ","")))),"PREMIUM FREE",""))))</f>
        <v/>
      </c>
    </row>
    <row r="4730">
      <c r="AC4730">
        <f>IF($C4730="","",IF(COUNTIF('Códigos Santander (ref)'!$A$2:$A$79,$C4730)&gt;0,"SANTANDER",IF(COUNTIF('Códigos Itaú (ref)'!$A$2:$A$44,$C4730)&gt;0,"ITAU",IF(AND(TRIM(UPPER($I4730))="CONTRATUAL",ISNUMBER(SEARCH("INDIVIDUAL",SUBSTITUTE(UPPER($D4730)," ","")))),"PREMIUM FREE",""))))</f>
        <v/>
      </c>
    </row>
    <row r="4731">
      <c r="AC4731">
        <f>IF($C4731="","",IF(COUNTIF('Códigos Santander (ref)'!$A$2:$A$79,$C4731)&gt;0,"SANTANDER",IF(COUNTIF('Códigos Itaú (ref)'!$A$2:$A$44,$C4731)&gt;0,"ITAU",IF(AND(TRIM(UPPER($I4731))="CONTRATUAL",ISNUMBER(SEARCH("INDIVIDUAL",SUBSTITUTE(UPPER($D4731)," ","")))),"PREMIUM FREE",""))))</f>
        <v/>
      </c>
    </row>
    <row r="4732">
      <c r="AC4732">
        <f>IF($C4732="","",IF(COUNTIF('Códigos Santander (ref)'!$A$2:$A$79,$C4732)&gt;0,"SANTANDER",IF(COUNTIF('Códigos Itaú (ref)'!$A$2:$A$44,$C4732)&gt;0,"ITAU",IF(AND(TRIM(UPPER($I4732))="CONTRATUAL",ISNUMBER(SEARCH("INDIVIDUAL",SUBSTITUTE(UPPER($D4732)," ","")))),"PREMIUM FREE",""))))</f>
        <v/>
      </c>
    </row>
    <row r="4733">
      <c r="AC4733">
        <f>IF($C4733="","",IF(COUNTIF('Códigos Santander (ref)'!$A$2:$A$79,$C4733)&gt;0,"SANTANDER",IF(COUNTIF('Códigos Itaú (ref)'!$A$2:$A$44,$C4733)&gt;0,"ITAU",IF(AND(TRIM(UPPER($I4733))="CONTRATUAL",ISNUMBER(SEARCH("INDIVIDUAL",SUBSTITUTE(UPPER($D4733)," ","")))),"PREMIUM FREE",""))))</f>
        <v/>
      </c>
    </row>
    <row r="4734">
      <c r="AC4734">
        <f>IF($C4734="","",IF(COUNTIF('Códigos Santander (ref)'!$A$2:$A$79,$C4734)&gt;0,"SANTANDER",IF(COUNTIF('Códigos Itaú (ref)'!$A$2:$A$44,$C4734)&gt;0,"ITAU",IF(AND(TRIM(UPPER($I4734))="CONTRATUAL",ISNUMBER(SEARCH("INDIVIDUAL",SUBSTITUTE(UPPER($D4734)," ","")))),"PREMIUM FREE",""))))</f>
        <v/>
      </c>
    </row>
    <row r="4735">
      <c r="AC4735">
        <f>IF($C4735="","",IF(COUNTIF('Códigos Santander (ref)'!$A$2:$A$79,$C4735)&gt;0,"SANTANDER",IF(COUNTIF('Códigos Itaú (ref)'!$A$2:$A$44,$C4735)&gt;0,"ITAU",IF(AND(TRIM(UPPER($I4735))="CONTRATUAL",ISNUMBER(SEARCH("INDIVIDUAL",SUBSTITUTE(UPPER($D4735)," ","")))),"PREMIUM FREE",""))))</f>
        <v/>
      </c>
    </row>
    <row r="4736">
      <c r="AC4736">
        <f>IF($C4736="","",IF(COUNTIF('Códigos Santander (ref)'!$A$2:$A$79,$C4736)&gt;0,"SANTANDER",IF(COUNTIF('Códigos Itaú (ref)'!$A$2:$A$44,$C4736)&gt;0,"ITAU",IF(AND(TRIM(UPPER($I4736))="CONTRATUAL",ISNUMBER(SEARCH("INDIVIDUAL",SUBSTITUTE(UPPER($D4736)," ","")))),"PREMIUM FREE",""))))</f>
        <v/>
      </c>
    </row>
    <row r="4737">
      <c r="AC4737">
        <f>IF($C4737="","",IF(COUNTIF('Códigos Santander (ref)'!$A$2:$A$79,$C4737)&gt;0,"SANTANDER",IF(COUNTIF('Códigos Itaú (ref)'!$A$2:$A$44,$C4737)&gt;0,"ITAU",IF(AND(TRIM(UPPER($I4737))="CONTRATUAL",ISNUMBER(SEARCH("INDIVIDUAL",SUBSTITUTE(UPPER($D4737)," ","")))),"PREMIUM FREE",""))))</f>
        <v/>
      </c>
    </row>
    <row r="4738">
      <c r="AC4738">
        <f>IF($C4738="","",IF(COUNTIF('Códigos Santander (ref)'!$A$2:$A$79,$C4738)&gt;0,"SANTANDER",IF(COUNTIF('Códigos Itaú (ref)'!$A$2:$A$44,$C4738)&gt;0,"ITAU",IF(AND(TRIM(UPPER($I4738))="CONTRATUAL",ISNUMBER(SEARCH("INDIVIDUAL",SUBSTITUTE(UPPER($D4738)," ","")))),"PREMIUM FREE",""))))</f>
        <v/>
      </c>
    </row>
    <row r="4739">
      <c r="AC4739">
        <f>IF($C4739="","",IF(COUNTIF('Códigos Santander (ref)'!$A$2:$A$79,$C4739)&gt;0,"SANTANDER",IF(COUNTIF('Códigos Itaú (ref)'!$A$2:$A$44,$C4739)&gt;0,"ITAU",IF(AND(TRIM(UPPER($I4739))="CONTRATUAL",ISNUMBER(SEARCH("INDIVIDUAL",SUBSTITUTE(UPPER($D4739)," ","")))),"PREMIUM FREE",""))))</f>
        <v/>
      </c>
    </row>
    <row r="4740">
      <c r="AC4740">
        <f>IF($C4740="","",IF(COUNTIF('Códigos Santander (ref)'!$A$2:$A$79,$C4740)&gt;0,"SANTANDER",IF(COUNTIF('Códigos Itaú (ref)'!$A$2:$A$44,$C4740)&gt;0,"ITAU",IF(AND(TRIM(UPPER($I4740))="CONTRATUAL",ISNUMBER(SEARCH("INDIVIDUAL",SUBSTITUTE(UPPER($D4740)," ","")))),"PREMIUM FREE",""))))</f>
        <v/>
      </c>
    </row>
    <row r="4741">
      <c r="AC4741">
        <f>IF($C4741="","",IF(COUNTIF('Códigos Santander (ref)'!$A$2:$A$79,$C4741)&gt;0,"SANTANDER",IF(COUNTIF('Códigos Itaú (ref)'!$A$2:$A$44,$C4741)&gt;0,"ITAU",IF(AND(TRIM(UPPER($I4741))="CONTRATUAL",ISNUMBER(SEARCH("INDIVIDUAL",SUBSTITUTE(UPPER($D4741)," ","")))),"PREMIUM FREE",""))))</f>
        <v/>
      </c>
    </row>
    <row r="4742">
      <c r="AC4742">
        <f>IF($C4742="","",IF(COUNTIF('Códigos Santander (ref)'!$A$2:$A$79,$C4742)&gt;0,"SANTANDER",IF(COUNTIF('Códigos Itaú (ref)'!$A$2:$A$44,$C4742)&gt;0,"ITAU",IF(AND(TRIM(UPPER($I4742))="CONTRATUAL",ISNUMBER(SEARCH("INDIVIDUAL",SUBSTITUTE(UPPER($D4742)," ","")))),"PREMIUM FREE",""))))</f>
        <v/>
      </c>
    </row>
    <row r="4743">
      <c r="AC4743">
        <f>IF($C4743="","",IF(COUNTIF('Códigos Santander (ref)'!$A$2:$A$79,$C4743)&gt;0,"SANTANDER",IF(COUNTIF('Códigos Itaú (ref)'!$A$2:$A$44,$C4743)&gt;0,"ITAU",IF(AND(TRIM(UPPER($I4743))="CONTRATUAL",ISNUMBER(SEARCH("INDIVIDUAL",SUBSTITUTE(UPPER($D4743)," ","")))),"PREMIUM FREE",""))))</f>
        <v/>
      </c>
    </row>
    <row r="4744">
      <c r="AC4744">
        <f>IF($C4744="","",IF(COUNTIF('Códigos Santander (ref)'!$A$2:$A$79,$C4744)&gt;0,"SANTANDER",IF(COUNTIF('Códigos Itaú (ref)'!$A$2:$A$44,$C4744)&gt;0,"ITAU",IF(AND(TRIM(UPPER($I4744))="CONTRATUAL",ISNUMBER(SEARCH("INDIVIDUAL",SUBSTITUTE(UPPER($D4744)," ","")))),"PREMIUM FREE",""))))</f>
        <v/>
      </c>
    </row>
    <row r="4745">
      <c r="AC4745">
        <f>IF($C4745="","",IF(COUNTIF('Códigos Santander (ref)'!$A$2:$A$79,$C4745)&gt;0,"SANTANDER",IF(COUNTIF('Códigos Itaú (ref)'!$A$2:$A$44,$C4745)&gt;0,"ITAU",IF(AND(TRIM(UPPER($I4745))="CONTRATUAL",ISNUMBER(SEARCH("INDIVIDUAL",SUBSTITUTE(UPPER($D4745)," ","")))),"PREMIUM FREE",""))))</f>
        <v/>
      </c>
    </row>
    <row r="4746">
      <c r="AC4746">
        <f>IF($C4746="","",IF(COUNTIF('Códigos Santander (ref)'!$A$2:$A$79,$C4746)&gt;0,"SANTANDER",IF(COUNTIF('Códigos Itaú (ref)'!$A$2:$A$44,$C4746)&gt;0,"ITAU",IF(AND(TRIM(UPPER($I4746))="CONTRATUAL",ISNUMBER(SEARCH("INDIVIDUAL",SUBSTITUTE(UPPER($D4746)," ","")))),"PREMIUM FREE",""))))</f>
        <v/>
      </c>
    </row>
    <row r="4747">
      <c r="AC4747">
        <f>IF($C4747="","",IF(COUNTIF('Códigos Santander (ref)'!$A$2:$A$79,$C4747)&gt;0,"SANTANDER",IF(COUNTIF('Códigos Itaú (ref)'!$A$2:$A$44,$C4747)&gt;0,"ITAU",IF(AND(TRIM(UPPER($I4747))="CONTRATUAL",ISNUMBER(SEARCH("INDIVIDUAL",SUBSTITUTE(UPPER($D4747)," ","")))),"PREMIUM FREE",""))))</f>
        <v/>
      </c>
    </row>
    <row r="4748">
      <c r="AC4748">
        <f>IF($C4748="","",IF(COUNTIF('Códigos Santander (ref)'!$A$2:$A$79,$C4748)&gt;0,"SANTANDER",IF(COUNTIF('Códigos Itaú (ref)'!$A$2:$A$44,$C4748)&gt;0,"ITAU",IF(AND(TRIM(UPPER($I4748))="CONTRATUAL",ISNUMBER(SEARCH("INDIVIDUAL",SUBSTITUTE(UPPER($D4748)," ","")))),"PREMIUM FREE",""))))</f>
        <v/>
      </c>
    </row>
    <row r="4749">
      <c r="AC4749">
        <f>IF($C4749="","",IF(COUNTIF('Códigos Santander (ref)'!$A$2:$A$79,$C4749)&gt;0,"SANTANDER",IF(COUNTIF('Códigos Itaú (ref)'!$A$2:$A$44,$C4749)&gt;0,"ITAU",IF(AND(TRIM(UPPER($I4749))="CONTRATUAL",ISNUMBER(SEARCH("INDIVIDUAL",SUBSTITUTE(UPPER($D4749)," ","")))),"PREMIUM FREE",""))))</f>
        <v/>
      </c>
    </row>
    <row r="4750">
      <c r="AC4750">
        <f>IF($C4750="","",IF(COUNTIF('Códigos Santander (ref)'!$A$2:$A$79,$C4750)&gt;0,"SANTANDER",IF(COUNTIF('Códigos Itaú (ref)'!$A$2:$A$44,$C4750)&gt;0,"ITAU",IF(AND(TRIM(UPPER($I4750))="CONTRATUAL",ISNUMBER(SEARCH("INDIVIDUAL",SUBSTITUTE(UPPER($D4750)," ","")))),"PREMIUM FREE",""))))</f>
        <v/>
      </c>
    </row>
    <row r="4751">
      <c r="AC4751">
        <f>IF($C4751="","",IF(COUNTIF('Códigos Santander (ref)'!$A$2:$A$79,$C4751)&gt;0,"SANTANDER",IF(COUNTIF('Códigos Itaú (ref)'!$A$2:$A$44,$C4751)&gt;0,"ITAU",IF(AND(TRIM(UPPER($I4751))="CONTRATUAL",ISNUMBER(SEARCH("INDIVIDUAL",SUBSTITUTE(UPPER($D4751)," ","")))),"PREMIUM FREE",""))))</f>
        <v/>
      </c>
    </row>
    <row r="4752">
      <c r="AC4752">
        <f>IF($C4752="","",IF(COUNTIF('Códigos Santander (ref)'!$A$2:$A$79,$C4752)&gt;0,"SANTANDER",IF(COUNTIF('Códigos Itaú (ref)'!$A$2:$A$44,$C4752)&gt;0,"ITAU",IF(AND(TRIM(UPPER($I4752))="CONTRATUAL",ISNUMBER(SEARCH("INDIVIDUAL",SUBSTITUTE(UPPER($D4752)," ","")))),"PREMIUM FREE",""))))</f>
        <v/>
      </c>
    </row>
    <row r="4753">
      <c r="AC4753">
        <f>IF($C4753="","",IF(COUNTIF('Códigos Santander (ref)'!$A$2:$A$79,$C4753)&gt;0,"SANTANDER",IF(COUNTIF('Códigos Itaú (ref)'!$A$2:$A$44,$C4753)&gt;0,"ITAU",IF(AND(TRIM(UPPER($I4753))="CONTRATUAL",ISNUMBER(SEARCH("INDIVIDUAL",SUBSTITUTE(UPPER($D4753)," ","")))),"PREMIUM FREE",""))))</f>
        <v/>
      </c>
    </row>
    <row r="4754">
      <c r="AC4754">
        <f>IF($C4754="","",IF(COUNTIF('Códigos Santander (ref)'!$A$2:$A$79,$C4754)&gt;0,"SANTANDER",IF(COUNTIF('Códigos Itaú (ref)'!$A$2:$A$44,$C4754)&gt;0,"ITAU",IF(AND(TRIM(UPPER($I4754))="CONTRATUAL",ISNUMBER(SEARCH("INDIVIDUAL",SUBSTITUTE(UPPER($D4754)," ","")))),"PREMIUM FREE",""))))</f>
        <v/>
      </c>
    </row>
    <row r="4755">
      <c r="AC4755">
        <f>IF($C4755="","",IF(COUNTIF('Códigos Santander (ref)'!$A$2:$A$79,$C4755)&gt;0,"SANTANDER",IF(COUNTIF('Códigos Itaú (ref)'!$A$2:$A$44,$C4755)&gt;0,"ITAU",IF(AND(TRIM(UPPER($I4755))="CONTRATUAL",ISNUMBER(SEARCH("INDIVIDUAL",SUBSTITUTE(UPPER($D4755)," ","")))),"PREMIUM FREE",""))))</f>
        <v/>
      </c>
    </row>
    <row r="4756">
      <c r="AC4756">
        <f>IF($C4756="","",IF(COUNTIF('Códigos Santander (ref)'!$A$2:$A$79,$C4756)&gt;0,"SANTANDER",IF(COUNTIF('Códigos Itaú (ref)'!$A$2:$A$44,$C4756)&gt;0,"ITAU",IF(AND(TRIM(UPPER($I4756))="CONTRATUAL",ISNUMBER(SEARCH("INDIVIDUAL",SUBSTITUTE(UPPER($D4756)," ","")))),"PREMIUM FREE",""))))</f>
        <v/>
      </c>
    </row>
    <row r="4757">
      <c r="AC4757">
        <f>IF($C4757="","",IF(COUNTIF('Códigos Santander (ref)'!$A$2:$A$79,$C4757)&gt;0,"SANTANDER",IF(COUNTIF('Códigos Itaú (ref)'!$A$2:$A$44,$C4757)&gt;0,"ITAU",IF(AND(TRIM(UPPER($I4757))="CONTRATUAL",ISNUMBER(SEARCH("INDIVIDUAL",SUBSTITUTE(UPPER($D4757)," ","")))),"PREMIUM FREE",""))))</f>
        <v/>
      </c>
    </row>
    <row r="4758">
      <c r="AC4758">
        <f>IF($C4758="","",IF(COUNTIF('Códigos Santander (ref)'!$A$2:$A$79,$C4758)&gt;0,"SANTANDER",IF(COUNTIF('Códigos Itaú (ref)'!$A$2:$A$44,$C4758)&gt;0,"ITAU",IF(AND(TRIM(UPPER($I4758))="CONTRATUAL",ISNUMBER(SEARCH("INDIVIDUAL",SUBSTITUTE(UPPER($D4758)," ","")))),"PREMIUM FREE",""))))</f>
        <v/>
      </c>
    </row>
    <row r="4759">
      <c r="AC4759">
        <f>IF($C4759="","",IF(COUNTIF('Códigos Santander (ref)'!$A$2:$A$79,$C4759)&gt;0,"SANTANDER",IF(COUNTIF('Códigos Itaú (ref)'!$A$2:$A$44,$C4759)&gt;0,"ITAU",IF(AND(TRIM(UPPER($I4759))="CONTRATUAL",ISNUMBER(SEARCH("INDIVIDUAL",SUBSTITUTE(UPPER($D4759)," ","")))),"PREMIUM FREE",""))))</f>
        <v/>
      </c>
    </row>
    <row r="4760">
      <c r="AC4760">
        <f>IF($C4760="","",IF(COUNTIF('Códigos Santander (ref)'!$A$2:$A$79,$C4760)&gt;0,"SANTANDER",IF(COUNTIF('Códigos Itaú (ref)'!$A$2:$A$44,$C4760)&gt;0,"ITAU",IF(AND(TRIM(UPPER($I4760))="CONTRATUAL",ISNUMBER(SEARCH("INDIVIDUAL",SUBSTITUTE(UPPER($D4760)," ","")))),"PREMIUM FREE",""))))</f>
        <v/>
      </c>
    </row>
    <row r="4761">
      <c r="AC4761">
        <f>IF($C4761="","",IF(COUNTIF('Códigos Santander (ref)'!$A$2:$A$79,$C4761)&gt;0,"SANTANDER",IF(COUNTIF('Códigos Itaú (ref)'!$A$2:$A$44,$C4761)&gt;0,"ITAU",IF(AND(TRIM(UPPER($I4761))="CONTRATUAL",ISNUMBER(SEARCH("INDIVIDUAL",SUBSTITUTE(UPPER($D4761)," ","")))),"PREMIUM FREE",""))))</f>
        <v/>
      </c>
    </row>
    <row r="4762">
      <c r="AC4762">
        <f>IF($C4762="","",IF(COUNTIF('Códigos Santander (ref)'!$A$2:$A$79,$C4762)&gt;0,"SANTANDER",IF(COUNTIF('Códigos Itaú (ref)'!$A$2:$A$44,$C4762)&gt;0,"ITAU",IF(AND(TRIM(UPPER($I4762))="CONTRATUAL",ISNUMBER(SEARCH("INDIVIDUAL",SUBSTITUTE(UPPER($D4762)," ","")))),"PREMIUM FREE",""))))</f>
        <v/>
      </c>
    </row>
    <row r="4763">
      <c r="AC4763">
        <f>IF($C4763="","",IF(COUNTIF('Códigos Santander (ref)'!$A$2:$A$79,$C4763)&gt;0,"SANTANDER",IF(COUNTIF('Códigos Itaú (ref)'!$A$2:$A$44,$C4763)&gt;0,"ITAU",IF(AND(TRIM(UPPER($I4763))="CONTRATUAL",ISNUMBER(SEARCH("INDIVIDUAL",SUBSTITUTE(UPPER($D4763)," ","")))),"PREMIUM FREE",""))))</f>
        <v/>
      </c>
    </row>
    <row r="4764">
      <c r="AC4764">
        <f>IF($C4764="","",IF(COUNTIF('Códigos Santander (ref)'!$A$2:$A$79,$C4764)&gt;0,"SANTANDER",IF(COUNTIF('Códigos Itaú (ref)'!$A$2:$A$44,$C4764)&gt;0,"ITAU",IF(AND(TRIM(UPPER($I4764))="CONTRATUAL",ISNUMBER(SEARCH("INDIVIDUAL",SUBSTITUTE(UPPER($D4764)," ","")))),"PREMIUM FREE",""))))</f>
        <v/>
      </c>
    </row>
    <row r="4765">
      <c r="AC4765">
        <f>IF($C4765="","",IF(COUNTIF('Códigos Santander (ref)'!$A$2:$A$79,$C4765)&gt;0,"SANTANDER",IF(COUNTIF('Códigos Itaú (ref)'!$A$2:$A$44,$C4765)&gt;0,"ITAU",IF(AND(TRIM(UPPER($I4765))="CONTRATUAL",ISNUMBER(SEARCH("INDIVIDUAL",SUBSTITUTE(UPPER($D4765)," ","")))),"PREMIUM FREE",""))))</f>
        <v/>
      </c>
    </row>
    <row r="4766">
      <c r="AC4766">
        <f>IF($C4766="","",IF(COUNTIF('Códigos Santander (ref)'!$A$2:$A$79,$C4766)&gt;0,"SANTANDER",IF(COUNTIF('Códigos Itaú (ref)'!$A$2:$A$44,$C4766)&gt;0,"ITAU",IF(AND(TRIM(UPPER($I4766))="CONTRATUAL",ISNUMBER(SEARCH("INDIVIDUAL",SUBSTITUTE(UPPER($D4766)," ","")))),"PREMIUM FREE",""))))</f>
        <v/>
      </c>
    </row>
    <row r="4767">
      <c r="AC4767">
        <f>IF($C4767="","",IF(COUNTIF('Códigos Santander (ref)'!$A$2:$A$79,$C4767)&gt;0,"SANTANDER",IF(COUNTIF('Códigos Itaú (ref)'!$A$2:$A$44,$C4767)&gt;0,"ITAU",IF(AND(TRIM(UPPER($I4767))="CONTRATUAL",ISNUMBER(SEARCH("INDIVIDUAL",SUBSTITUTE(UPPER($D4767)," ","")))),"PREMIUM FREE",""))))</f>
        <v/>
      </c>
    </row>
    <row r="4768">
      <c r="AC4768">
        <f>IF($C4768="","",IF(COUNTIF('Códigos Santander (ref)'!$A$2:$A$79,$C4768)&gt;0,"SANTANDER",IF(COUNTIF('Códigos Itaú (ref)'!$A$2:$A$44,$C4768)&gt;0,"ITAU",IF(AND(TRIM(UPPER($I4768))="CONTRATUAL",ISNUMBER(SEARCH("INDIVIDUAL",SUBSTITUTE(UPPER($D4768)," ","")))),"PREMIUM FREE",""))))</f>
        <v/>
      </c>
    </row>
    <row r="4769">
      <c r="AC4769">
        <f>IF($C4769="","",IF(COUNTIF('Códigos Santander (ref)'!$A$2:$A$79,$C4769)&gt;0,"SANTANDER",IF(COUNTIF('Códigos Itaú (ref)'!$A$2:$A$44,$C4769)&gt;0,"ITAU",IF(AND(TRIM(UPPER($I4769))="CONTRATUAL",ISNUMBER(SEARCH("INDIVIDUAL",SUBSTITUTE(UPPER($D4769)," ","")))),"PREMIUM FREE",""))))</f>
        <v/>
      </c>
    </row>
    <row r="4770">
      <c r="AC4770">
        <f>IF($C4770="","",IF(COUNTIF('Códigos Santander (ref)'!$A$2:$A$79,$C4770)&gt;0,"SANTANDER",IF(COUNTIF('Códigos Itaú (ref)'!$A$2:$A$44,$C4770)&gt;0,"ITAU",IF(AND(TRIM(UPPER($I4770))="CONTRATUAL",ISNUMBER(SEARCH("INDIVIDUAL",SUBSTITUTE(UPPER($D4770)," ","")))),"PREMIUM FREE",""))))</f>
        <v/>
      </c>
    </row>
    <row r="4771">
      <c r="AC4771">
        <f>IF($C4771="","",IF(COUNTIF('Códigos Santander (ref)'!$A$2:$A$79,$C4771)&gt;0,"SANTANDER",IF(COUNTIF('Códigos Itaú (ref)'!$A$2:$A$44,$C4771)&gt;0,"ITAU",IF(AND(TRIM(UPPER($I4771))="CONTRATUAL",ISNUMBER(SEARCH("INDIVIDUAL",SUBSTITUTE(UPPER($D4771)," ","")))),"PREMIUM FREE",""))))</f>
        <v/>
      </c>
    </row>
    <row r="4772">
      <c r="AC4772">
        <f>IF($C4772="","",IF(COUNTIF('Códigos Santander (ref)'!$A$2:$A$79,$C4772)&gt;0,"SANTANDER",IF(COUNTIF('Códigos Itaú (ref)'!$A$2:$A$44,$C4772)&gt;0,"ITAU",IF(AND(TRIM(UPPER($I4772))="CONTRATUAL",ISNUMBER(SEARCH("INDIVIDUAL",SUBSTITUTE(UPPER($D4772)," ","")))),"PREMIUM FREE",""))))</f>
        <v/>
      </c>
    </row>
    <row r="4773">
      <c r="AC4773">
        <f>IF($C4773="","",IF(COUNTIF('Códigos Santander (ref)'!$A$2:$A$79,$C4773)&gt;0,"SANTANDER",IF(COUNTIF('Códigos Itaú (ref)'!$A$2:$A$44,$C4773)&gt;0,"ITAU",IF(AND(TRIM(UPPER($I4773))="CONTRATUAL",ISNUMBER(SEARCH("INDIVIDUAL",SUBSTITUTE(UPPER($D4773)," ","")))),"PREMIUM FREE",""))))</f>
        <v/>
      </c>
    </row>
    <row r="4774">
      <c r="AC4774">
        <f>IF($C4774="","",IF(COUNTIF('Códigos Santander (ref)'!$A$2:$A$79,$C4774)&gt;0,"SANTANDER",IF(COUNTIF('Códigos Itaú (ref)'!$A$2:$A$44,$C4774)&gt;0,"ITAU",IF(AND(TRIM(UPPER($I4774))="CONTRATUAL",ISNUMBER(SEARCH("INDIVIDUAL",SUBSTITUTE(UPPER($D4774)," ","")))),"PREMIUM FREE",""))))</f>
        <v/>
      </c>
    </row>
    <row r="4775">
      <c r="AC4775">
        <f>IF($C4775="","",IF(COUNTIF('Códigos Santander (ref)'!$A$2:$A$79,$C4775)&gt;0,"SANTANDER",IF(COUNTIF('Códigos Itaú (ref)'!$A$2:$A$44,$C4775)&gt;0,"ITAU",IF(AND(TRIM(UPPER($I4775))="CONTRATUAL",ISNUMBER(SEARCH("INDIVIDUAL",SUBSTITUTE(UPPER($D4775)," ","")))),"PREMIUM FREE",""))))</f>
        <v/>
      </c>
    </row>
    <row r="4776">
      <c r="AC4776">
        <f>IF($C4776="","",IF(COUNTIF('Códigos Santander (ref)'!$A$2:$A$79,$C4776)&gt;0,"SANTANDER",IF(COUNTIF('Códigos Itaú (ref)'!$A$2:$A$44,$C4776)&gt;0,"ITAU",IF(AND(TRIM(UPPER($I4776))="CONTRATUAL",ISNUMBER(SEARCH("INDIVIDUAL",SUBSTITUTE(UPPER($D4776)," ","")))),"PREMIUM FREE",""))))</f>
        <v/>
      </c>
    </row>
    <row r="4777">
      <c r="AC4777">
        <f>IF($C4777="","",IF(COUNTIF('Códigos Santander (ref)'!$A$2:$A$79,$C4777)&gt;0,"SANTANDER",IF(COUNTIF('Códigos Itaú (ref)'!$A$2:$A$44,$C4777)&gt;0,"ITAU",IF(AND(TRIM(UPPER($I4777))="CONTRATUAL",ISNUMBER(SEARCH("INDIVIDUAL",SUBSTITUTE(UPPER($D4777)," ","")))),"PREMIUM FREE",""))))</f>
        <v/>
      </c>
    </row>
    <row r="4778">
      <c r="AC4778">
        <f>IF($C4778="","",IF(COUNTIF('Códigos Santander (ref)'!$A$2:$A$79,$C4778)&gt;0,"SANTANDER",IF(COUNTIF('Códigos Itaú (ref)'!$A$2:$A$44,$C4778)&gt;0,"ITAU",IF(AND(TRIM(UPPER($I4778))="CONTRATUAL",ISNUMBER(SEARCH("INDIVIDUAL",SUBSTITUTE(UPPER($D4778)," ","")))),"PREMIUM FREE",""))))</f>
        <v/>
      </c>
    </row>
    <row r="4779">
      <c r="AC4779">
        <f>IF($C4779="","",IF(COUNTIF('Códigos Santander (ref)'!$A$2:$A$79,$C4779)&gt;0,"SANTANDER",IF(COUNTIF('Códigos Itaú (ref)'!$A$2:$A$44,$C4779)&gt;0,"ITAU",IF(AND(TRIM(UPPER($I4779))="CONTRATUAL",ISNUMBER(SEARCH("INDIVIDUAL",SUBSTITUTE(UPPER($D4779)," ","")))),"PREMIUM FREE",""))))</f>
        <v/>
      </c>
    </row>
    <row r="4780">
      <c r="AC4780">
        <f>IF($C4780="","",IF(COUNTIF('Códigos Santander (ref)'!$A$2:$A$79,$C4780)&gt;0,"SANTANDER",IF(COUNTIF('Códigos Itaú (ref)'!$A$2:$A$44,$C4780)&gt;0,"ITAU",IF(AND(TRIM(UPPER($I4780))="CONTRATUAL",ISNUMBER(SEARCH("INDIVIDUAL",SUBSTITUTE(UPPER($D4780)," ","")))),"PREMIUM FREE",""))))</f>
        <v/>
      </c>
    </row>
    <row r="4781">
      <c r="AC4781">
        <f>IF($C4781="","",IF(COUNTIF('Códigos Santander (ref)'!$A$2:$A$79,$C4781)&gt;0,"SANTANDER",IF(COUNTIF('Códigos Itaú (ref)'!$A$2:$A$44,$C4781)&gt;0,"ITAU",IF(AND(TRIM(UPPER($I4781))="CONTRATUAL",ISNUMBER(SEARCH("INDIVIDUAL",SUBSTITUTE(UPPER($D4781)," ","")))),"PREMIUM FREE",""))))</f>
        <v/>
      </c>
    </row>
    <row r="4782">
      <c r="AC4782">
        <f>IF($C4782="","",IF(COUNTIF('Códigos Santander (ref)'!$A$2:$A$79,$C4782)&gt;0,"SANTANDER",IF(COUNTIF('Códigos Itaú (ref)'!$A$2:$A$44,$C4782)&gt;0,"ITAU",IF(AND(TRIM(UPPER($I4782))="CONTRATUAL",ISNUMBER(SEARCH("INDIVIDUAL",SUBSTITUTE(UPPER($D4782)," ","")))),"PREMIUM FREE",""))))</f>
        <v/>
      </c>
    </row>
    <row r="4783">
      <c r="AC4783">
        <f>IF($C4783="","",IF(COUNTIF('Códigos Santander (ref)'!$A$2:$A$79,$C4783)&gt;0,"SANTANDER",IF(COUNTIF('Códigos Itaú (ref)'!$A$2:$A$44,$C4783)&gt;0,"ITAU",IF(AND(TRIM(UPPER($I4783))="CONTRATUAL",ISNUMBER(SEARCH("INDIVIDUAL",SUBSTITUTE(UPPER($D4783)," ","")))),"PREMIUM FREE",""))))</f>
        <v/>
      </c>
    </row>
    <row r="4784">
      <c r="AC4784">
        <f>IF($C4784="","",IF(COUNTIF('Códigos Santander (ref)'!$A$2:$A$79,$C4784)&gt;0,"SANTANDER",IF(COUNTIF('Códigos Itaú (ref)'!$A$2:$A$44,$C4784)&gt;0,"ITAU",IF(AND(TRIM(UPPER($I4784))="CONTRATUAL",ISNUMBER(SEARCH("INDIVIDUAL",SUBSTITUTE(UPPER($D4784)," ","")))),"PREMIUM FREE",""))))</f>
        <v/>
      </c>
    </row>
    <row r="4785">
      <c r="AC4785">
        <f>IF($C4785="","",IF(COUNTIF('Códigos Santander (ref)'!$A$2:$A$79,$C4785)&gt;0,"SANTANDER",IF(COUNTIF('Códigos Itaú (ref)'!$A$2:$A$44,$C4785)&gt;0,"ITAU",IF(AND(TRIM(UPPER($I4785))="CONTRATUAL",ISNUMBER(SEARCH("INDIVIDUAL",SUBSTITUTE(UPPER($D4785)," ","")))),"PREMIUM FREE",""))))</f>
        <v/>
      </c>
    </row>
    <row r="4786">
      <c r="AC4786">
        <f>IF($C4786="","",IF(COUNTIF('Códigos Santander (ref)'!$A$2:$A$79,$C4786)&gt;0,"SANTANDER",IF(COUNTIF('Códigos Itaú (ref)'!$A$2:$A$44,$C4786)&gt;0,"ITAU",IF(AND(TRIM(UPPER($I4786))="CONTRATUAL",ISNUMBER(SEARCH("INDIVIDUAL",SUBSTITUTE(UPPER($D4786)," ","")))),"PREMIUM FREE",""))))</f>
        <v/>
      </c>
    </row>
    <row r="4787">
      <c r="AC4787">
        <f>IF($C4787="","",IF(COUNTIF('Códigos Santander (ref)'!$A$2:$A$79,$C4787)&gt;0,"SANTANDER",IF(COUNTIF('Códigos Itaú (ref)'!$A$2:$A$44,$C4787)&gt;0,"ITAU",IF(AND(TRIM(UPPER($I4787))="CONTRATUAL",ISNUMBER(SEARCH("INDIVIDUAL",SUBSTITUTE(UPPER($D4787)," ","")))),"PREMIUM FREE",""))))</f>
        <v/>
      </c>
    </row>
    <row r="4788">
      <c r="AC4788">
        <f>IF($C4788="","",IF(COUNTIF('Códigos Santander (ref)'!$A$2:$A$79,$C4788)&gt;0,"SANTANDER",IF(COUNTIF('Códigos Itaú (ref)'!$A$2:$A$44,$C4788)&gt;0,"ITAU",IF(AND(TRIM(UPPER($I4788))="CONTRATUAL",ISNUMBER(SEARCH("INDIVIDUAL",SUBSTITUTE(UPPER($D4788)," ","")))),"PREMIUM FREE",""))))</f>
        <v/>
      </c>
    </row>
    <row r="4789">
      <c r="AC4789">
        <f>IF($C4789="","",IF(COUNTIF('Códigos Santander (ref)'!$A$2:$A$79,$C4789)&gt;0,"SANTANDER",IF(COUNTIF('Códigos Itaú (ref)'!$A$2:$A$44,$C4789)&gt;0,"ITAU",IF(AND(TRIM(UPPER($I4789))="CONTRATUAL",ISNUMBER(SEARCH("INDIVIDUAL",SUBSTITUTE(UPPER($D4789)," ","")))),"PREMIUM FREE",""))))</f>
        <v/>
      </c>
    </row>
    <row r="4790">
      <c r="AC4790">
        <f>IF($C4790="","",IF(COUNTIF('Códigos Santander (ref)'!$A$2:$A$79,$C4790)&gt;0,"SANTANDER",IF(COUNTIF('Códigos Itaú (ref)'!$A$2:$A$44,$C4790)&gt;0,"ITAU",IF(AND(TRIM(UPPER($I4790))="CONTRATUAL",ISNUMBER(SEARCH("INDIVIDUAL",SUBSTITUTE(UPPER($D4790)," ","")))),"PREMIUM FREE",""))))</f>
        <v/>
      </c>
    </row>
    <row r="4791">
      <c r="AC4791">
        <f>IF($C4791="","",IF(COUNTIF('Códigos Santander (ref)'!$A$2:$A$79,$C4791)&gt;0,"SANTANDER",IF(COUNTIF('Códigos Itaú (ref)'!$A$2:$A$44,$C4791)&gt;0,"ITAU",IF(AND(TRIM(UPPER($I4791))="CONTRATUAL",ISNUMBER(SEARCH("INDIVIDUAL",SUBSTITUTE(UPPER($D4791)," ","")))),"PREMIUM FREE",""))))</f>
        <v/>
      </c>
    </row>
    <row r="4792">
      <c r="AC4792">
        <f>IF($C4792="","",IF(COUNTIF('Códigos Santander (ref)'!$A$2:$A$79,$C4792)&gt;0,"SANTANDER",IF(COUNTIF('Códigos Itaú (ref)'!$A$2:$A$44,$C4792)&gt;0,"ITAU",IF(AND(TRIM(UPPER($I4792))="CONTRATUAL",ISNUMBER(SEARCH("INDIVIDUAL",SUBSTITUTE(UPPER($D4792)," ","")))),"PREMIUM FREE",""))))</f>
        <v/>
      </c>
    </row>
    <row r="4793">
      <c r="AC4793">
        <f>IF($C4793="","",IF(COUNTIF('Códigos Santander (ref)'!$A$2:$A$79,$C4793)&gt;0,"SANTANDER",IF(COUNTIF('Códigos Itaú (ref)'!$A$2:$A$44,$C4793)&gt;0,"ITAU",IF(AND(TRIM(UPPER($I4793))="CONTRATUAL",ISNUMBER(SEARCH("INDIVIDUAL",SUBSTITUTE(UPPER($D4793)," ","")))),"PREMIUM FREE",""))))</f>
        <v/>
      </c>
    </row>
    <row r="4794">
      <c r="AC4794">
        <f>IF($C4794="","",IF(COUNTIF('Códigos Santander (ref)'!$A$2:$A$79,$C4794)&gt;0,"SANTANDER",IF(COUNTIF('Códigos Itaú (ref)'!$A$2:$A$44,$C4794)&gt;0,"ITAU",IF(AND(TRIM(UPPER($I4794))="CONTRATUAL",ISNUMBER(SEARCH("INDIVIDUAL",SUBSTITUTE(UPPER($D4794)," ","")))),"PREMIUM FREE",""))))</f>
        <v/>
      </c>
    </row>
    <row r="4795">
      <c r="AC4795">
        <f>IF($C4795="","",IF(COUNTIF('Códigos Santander (ref)'!$A$2:$A$79,$C4795)&gt;0,"SANTANDER",IF(COUNTIF('Códigos Itaú (ref)'!$A$2:$A$44,$C4795)&gt;0,"ITAU",IF(AND(TRIM(UPPER($I4795))="CONTRATUAL",ISNUMBER(SEARCH("INDIVIDUAL",SUBSTITUTE(UPPER($D4795)," ","")))),"PREMIUM FREE",""))))</f>
        <v/>
      </c>
    </row>
    <row r="4796">
      <c r="AC4796">
        <f>IF($C4796="","",IF(COUNTIF('Códigos Santander (ref)'!$A$2:$A$79,$C4796)&gt;0,"SANTANDER",IF(COUNTIF('Códigos Itaú (ref)'!$A$2:$A$44,$C4796)&gt;0,"ITAU",IF(AND(TRIM(UPPER($I4796))="CONTRATUAL",ISNUMBER(SEARCH("INDIVIDUAL",SUBSTITUTE(UPPER($D4796)," ","")))),"PREMIUM FREE",""))))</f>
        <v/>
      </c>
    </row>
    <row r="4797">
      <c r="AC4797">
        <f>IF($C4797="","",IF(COUNTIF('Códigos Santander (ref)'!$A$2:$A$79,$C4797)&gt;0,"SANTANDER",IF(COUNTIF('Códigos Itaú (ref)'!$A$2:$A$44,$C4797)&gt;0,"ITAU",IF(AND(TRIM(UPPER($I4797))="CONTRATUAL",ISNUMBER(SEARCH("INDIVIDUAL",SUBSTITUTE(UPPER($D4797)," ","")))),"PREMIUM FREE",""))))</f>
        <v/>
      </c>
    </row>
    <row r="4798">
      <c r="AC4798">
        <f>IF($C4798="","",IF(COUNTIF('Códigos Santander (ref)'!$A$2:$A$79,$C4798)&gt;0,"SANTANDER",IF(COUNTIF('Códigos Itaú (ref)'!$A$2:$A$44,$C4798)&gt;0,"ITAU",IF(AND(TRIM(UPPER($I4798))="CONTRATUAL",ISNUMBER(SEARCH("INDIVIDUAL",SUBSTITUTE(UPPER($D4798)," ","")))),"PREMIUM FREE",""))))</f>
        <v/>
      </c>
    </row>
    <row r="4799">
      <c r="AC4799">
        <f>IF($C4799="","",IF(COUNTIF('Códigos Santander (ref)'!$A$2:$A$79,$C4799)&gt;0,"SANTANDER",IF(COUNTIF('Códigos Itaú (ref)'!$A$2:$A$44,$C4799)&gt;0,"ITAU",IF(AND(TRIM(UPPER($I4799))="CONTRATUAL",ISNUMBER(SEARCH("INDIVIDUAL",SUBSTITUTE(UPPER($D4799)," ","")))),"PREMIUM FREE",""))))</f>
        <v/>
      </c>
    </row>
    <row r="4800">
      <c r="AC4800">
        <f>IF($C4800="","",IF(COUNTIF('Códigos Santander (ref)'!$A$2:$A$79,$C4800)&gt;0,"SANTANDER",IF(COUNTIF('Códigos Itaú (ref)'!$A$2:$A$44,$C4800)&gt;0,"ITAU",IF(AND(TRIM(UPPER($I4800))="CONTRATUAL",ISNUMBER(SEARCH("INDIVIDUAL",SUBSTITUTE(UPPER($D4800)," ","")))),"PREMIUM FREE",""))))</f>
        <v/>
      </c>
    </row>
    <row r="4801">
      <c r="AC4801">
        <f>IF($C4801="","",IF(COUNTIF('Códigos Santander (ref)'!$A$2:$A$79,$C4801)&gt;0,"SANTANDER",IF(COUNTIF('Códigos Itaú (ref)'!$A$2:$A$44,$C4801)&gt;0,"ITAU",IF(AND(TRIM(UPPER($I4801))="CONTRATUAL",ISNUMBER(SEARCH("INDIVIDUAL",SUBSTITUTE(UPPER($D4801)," ","")))),"PREMIUM FREE",""))))</f>
        <v/>
      </c>
    </row>
    <row r="4802">
      <c r="AC4802">
        <f>IF($C4802="","",IF(COUNTIF('Códigos Santander (ref)'!$A$2:$A$79,$C4802)&gt;0,"SANTANDER",IF(COUNTIF('Códigos Itaú (ref)'!$A$2:$A$44,$C4802)&gt;0,"ITAU",IF(AND(TRIM(UPPER($I4802))="CONTRATUAL",ISNUMBER(SEARCH("INDIVIDUAL",SUBSTITUTE(UPPER($D4802)," ","")))),"PREMIUM FREE",""))))</f>
        <v/>
      </c>
    </row>
    <row r="4803">
      <c r="AC4803">
        <f>IF($C4803="","",IF(COUNTIF('Códigos Santander (ref)'!$A$2:$A$79,$C4803)&gt;0,"SANTANDER",IF(COUNTIF('Códigos Itaú (ref)'!$A$2:$A$44,$C4803)&gt;0,"ITAU",IF(AND(TRIM(UPPER($I4803))="CONTRATUAL",ISNUMBER(SEARCH("INDIVIDUAL",SUBSTITUTE(UPPER($D4803)," ","")))),"PREMIUM FREE",""))))</f>
        <v/>
      </c>
    </row>
    <row r="4804">
      <c r="AC4804">
        <f>IF($C4804="","",IF(COUNTIF('Códigos Santander (ref)'!$A$2:$A$79,$C4804)&gt;0,"SANTANDER",IF(COUNTIF('Códigos Itaú (ref)'!$A$2:$A$44,$C4804)&gt;0,"ITAU",IF(AND(TRIM(UPPER($I4804))="CONTRATUAL",ISNUMBER(SEARCH("INDIVIDUAL",SUBSTITUTE(UPPER($D4804)," ","")))),"PREMIUM FREE",""))))</f>
        <v/>
      </c>
    </row>
    <row r="4805">
      <c r="AC4805">
        <f>IF($C4805="","",IF(COUNTIF('Códigos Santander (ref)'!$A$2:$A$79,$C4805)&gt;0,"SANTANDER",IF(COUNTIF('Códigos Itaú (ref)'!$A$2:$A$44,$C4805)&gt;0,"ITAU",IF(AND(TRIM(UPPER($I4805))="CONTRATUAL",ISNUMBER(SEARCH("INDIVIDUAL",SUBSTITUTE(UPPER($D4805)," ","")))),"PREMIUM FREE",""))))</f>
        <v/>
      </c>
    </row>
    <row r="4806">
      <c r="AC4806">
        <f>IF($C4806="","",IF(COUNTIF('Códigos Santander (ref)'!$A$2:$A$79,$C4806)&gt;0,"SANTANDER",IF(COUNTIF('Códigos Itaú (ref)'!$A$2:$A$44,$C4806)&gt;0,"ITAU",IF(AND(TRIM(UPPER($I4806))="CONTRATUAL",ISNUMBER(SEARCH("INDIVIDUAL",SUBSTITUTE(UPPER($D4806)," ","")))),"PREMIUM FREE",""))))</f>
        <v/>
      </c>
    </row>
    <row r="4807">
      <c r="AC4807">
        <f>IF($C4807="","",IF(COUNTIF('Códigos Santander (ref)'!$A$2:$A$79,$C4807)&gt;0,"SANTANDER",IF(COUNTIF('Códigos Itaú (ref)'!$A$2:$A$44,$C4807)&gt;0,"ITAU",IF(AND(TRIM(UPPER($I4807))="CONTRATUAL",ISNUMBER(SEARCH("INDIVIDUAL",SUBSTITUTE(UPPER($D4807)," ","")))),"PREMIUM FREE",""))))</f>
        <v/>
      </c>
    </row>
    <row r="4808">
      <c r="AC4808">
        <f>IF($C4808="","",IF(COUNTIF('Códigos Santander (ref)'!$A$2:$A$79,$C4808)&gt;0,"SANTANDER",IF(COUNTIF('Códigos Itaú (ref)'!$A$2:$A$44,$C4808)&gt;0,"ITAU",IF(AND(TRIM(UPPER($I4808))="CONTRATUAL",ISNUMBER(SEARCH("INDIVIDUAL",SUBSTITUTE(UPPER($D4808)," ","")))),"PREMIUM FREE",""))))</f>
        <v/>
      </c>
    </row>
    <row r="4809">
      <c r="AC4809">
        <f>IF($C4809="","",IF(COUNTIF('Códigos Santander (ref)'!$A$2:$A$79,$C4809)&gt;0,"SANTANDER",IF(COUNTIF('Códigos Itaú (ref)'!$A$2:$A$44,$C4809)&gt;0,"ITAU",IF(AND(TRIM(UPPER($I4809))="CONTRATUAL",ISNUMBER(SEARCH("INDIVIDUAL",SUBSTITUTE(UPPER($D4809)," ","")))),"PREMIUM FREE",""))))</f>
        <v/>
      </c>
    </row>
    <row r="4810">
      <c r="AC4810">
        <f>IF($C4810="","",IF(COUNTIF('Códigos Santander (ref)'!$A$2:$A$79,$C4810)&gt;0,"SANTANDER",IF(COUNTIF('Códigos Itaú (ref)'!$A$2:$A$44,$C4810)&gt;0,"ITAU",IF(AND(TRIM(UPPER($I4810))="CONTRATUAL",ISNUMBER(SEARCH("INDIVIDUAL",SUBSTITUTE(UPPER($D4810)," ","")))),"PREMIUM FREE",""))))</f>
        <v/>
      </c>
    </row>
    <row r="4811">
      <c r="AC4811">
        <f>IF($C4811="","",IF(COUNTIF('Códigos Santander (ref)'!$A$2:$A$79,$C4811)&gt;0,"SANTANDER",IF(COUNTIF('Códigos Itaú (ref)'!$A$2:$A$44,$C4811)&gt;0,"ITAU",IF(AND(TRIM(UPPER($I4811))="CONTRATUAL",ISNUMBER(SEARCH("INDIVIDUAL",SUBSTITUTE(UPPER($D4811)," ","")))),"PREMIUM FREE",""))))</f>
        <v/>
      </c>
    </row>
    <row r="4812">
      <c r="AC4812">
        <f>IF($C4812="","",IF(COUNTIF('Códigos Santander (ref)'!$A$2:$A$79,$C4812)&gt;0,"SANTANDER",IF(COUNTIF('Códigos Itaú (ref)'!$A$2:$A$44,$C4812)&gt;0,"ITAU",IF(AND(TRIM(UPPER($I4812))="CONTRATUAL",ISNUMBER(SEARCH("INDIVIDUAL",SUBSTITUTE(UPPER($D4812)," ","")))),"PREMIUM FREE",""))))</f>
        <v/>
      </c>
    </row>
    <row r="4813">
      <c r="AC4813">
        <f>IF($C4813="","",IF(COUNTIF('Códigos Santander (ref)'!$A$2:$A$79,$C4813)&gt;0,"SANTANDER",IF(COUNTIF('Códigos Itaú (ref)'!$A$2:$A$44,$C4813)&gt;0,"ITAU",IF(AND(TRIM(UPPER($I4813))="CONTRATUAL",ISNUMBER(SEARCH("INDIVIDUAL",SUBSTITUTE(UPPER($D4813)," ","")))),"PREMIUM FREE",""))))</f>
        <v/>
      </c>
    </row>
    <row r="4814">
      <c r="AC4814">
        <f>IF($C4814="","",IF(COUNTIF('Códigos Santander (ref)'!$A$2:$A$79,$C4814)&gt;0,"SANTANDER",IF(COUNTIF('Códigos Itaú (ref)'!$A$2:$A$44,$C4814)&gt;0,"ITAU",IF(AND(TRIM(UPPER($I4814))="CONTRATUAL",ISNUMBER(SEARCH("INDIVIDUAL",SUBSTITUTE(UPPER($D4814)," ","")))),"PREMIUM FREE",""))))</f>
        <v/>
      </c>
    </row>
    <row r="4815">
      <c r="AC4815">
        <f>IF($C4815="","",IF(COUNTIF('Códigos Santander (ref)'!$A$2:$A$79,$C4815)&gt;0,"SANTANDER",IF(COUNTIF('Códigos Itaú (ref)'!$A$2:$A$44,$C4815)&gt;0,"ITAU",IF(AND(TRIM(UPPER($I4815))="CONTRATUAL",ISNUMBER(SEARCH("INDIVIDUAL",SUBSTITUTE(UPPER($D4815)," ","")))),"PREMIUM FREE",""))))</f>
        <v/>
      </c>
    </row>
    <row r="4816">
      <c r="AC4816">
        <f>IF($C4816="","",IF(COUNTIF('Códigos Santander (ref)'!$A$2:$A$79,$C4816)&gt;0,"SANTANDER",IF(COUNTIF('Códigos Itaú (ref)'!$A$2:$A$44,$C4816)&gt;0,"ITAU",IF(AND(TRIM(UPPER($I4816))="CONTRATUAL",ISNUMBER(SEARCH("INDIVIDUAL",SUBSTITUTE(UPPER($D4816)," ","")))),"PREMIUM FREE",""))))</f>
        <v/>
      </c>
    </row>
    <row r="4817">
      <c r="AC4817">
        <f>IF($C4817="","",IF(COUNTIF('Códigos Santander (ref)'!$A$2:$A$79,$C4817)&gt;0,"SANTANDER",IF(COUNTIF('Códigos Itaú (ref)'!$A$2:$A$44,$C4817)&gt;0,"ITAU",IF(AND(TRIM(UPPER($I4817))="CONTRATUAL",ISNUMBER(SEARCH("INDIVIDUAL",SUBSTITUTE(UPPER($D4817)," ","")))),"PREMIUM FREE",""))))</f>
        <v/>
      </c>
    </row>
    <row r="4818">
      <c r="AC4818">
        <f>IF($C4818="","",IF(COUNTIF('Códigos Santander (ref)'!$A$2:$A$79,$C4818)&gt;0,"SANTANDER",IF(COUNTIF('Códigos Itaú (ref)'!$A$2:$A$44,$C4818)&gt;0,"ITAU",IF(AND(TRIM(UPPER($I4818))="CONTRATUAL",ISNUMBER(SEARCH("INDIVIDUAL",SUBSTITUTE(UPPER($D4818)," ","")))),"PREMIUM FREE",""))))</f>
        <v/>
      </c>
    </row>
    <row r="4819">
      <c r="AC4819">
        <f>IF($C4819="","",IF(COUNTIF('Códigos Santander (ref)'!$A$2:$A$79,$C4819)&gt;0,"SANTANDER",IF(COUNTIF('Códigos Itaú (ref)'!$A$2:$A$44,$C4819)&gt;0,"ITAU",IF(AND(TRIM(UPPER($I4819))="CONTRATUAL",ISNUMBER(SEARCH("INDIVIDUAL",SUBSTITUTE(UPPER($D4819)," ","")))),"PREMIUM FREE",""))))</f>
        <v/>
      </c>
    </row>
    <row r="4820">
      <c r="AC4820">
        <f>IF($C4820="","",IF(COUNTIF('Códigos Santander (ref)'!$A$2:$A$79,$C4820)&gt;0,"SANTANDER",IF(COUNTIF('Códigos Itaú (ref)'!$A$2:$A$44,$C4820)&gt;0,"ITAU",IF(AND(TRIM(UPPER($I4820))="CONTRATUAL",ISNUMBER(SEARCH("INDIVIDUAL",SUBSTITUTE(UPPER($D4820)," ","")))),"PREMIUM FREE",""))))</f>
        <v/>
      </c>
    </row>
    <row r="4821">
      <c r="AC4821">
        <f>IF($C4821="","",IF(COUNTIF('Códigos Santander (ref)'!$A$2:$A$79,$C4821)&gt;0,"SANTANDER",IF(COUNTIF('Códigos Itaú (ref)'!$A$2:$A$44,$C4821)&gt;0,"ITAU",IF(AND(TRIM(UPPER($I4821))="CONTRATUAL",ISNUMBER(SEARCH("INDIVIDUAL",SUBSTITUTE(UPPER($D4821)," ","")))),"PREMIUM FREE",""))))</f>
        <v/>
      </c>
    </row>
    <row r="4822">
      <c r="AC4822">
        <f>IF($C4822="","",IF(COUNTIF('Códigos Santander (ref)'!$A$2:$A$79,$C4822)&gt;0,"SANTANDER",IF(COUNTIF('Códigos Itaú (ref)'!$A$2:$A$44,$C4822)&gt;0,"ITAU",IF(AND(TRIM(UPPER($I4822))="CONTRATUAL",ISNUMBER(SEARCH("INDIVIDUAL",SUBSTITUTE(UPPER($D4822)," ","")))),"PREMIUM FREE",""))))</f>
        <v/>
      </c>
    </row>
    <row r="4823">
      <c r="AC4823">
        <f>IF($C4823="","",IF(COUNTIF('Códigos Santander (ref)'!$A$2:$A$79,$C4823)&gt;0,"SANTANDER",IF(COUNTIF('Códigos Itaú (ref)'!$A$2:$A$44,$C4823)&gt;0,"ITAU",IF(AND(TRIM(UPPER($I4823))="CONTRATUAL",ISNUMBER(SEARCH("INDIVIDUAL",SUBSTITUTE(UPPER($D4823)," ","")))),"PREMIUM FREE",""))))</f>
        <v/>
      </c>
    </row>
    <row r="4824">
      <c r="AC4824">
        <f>IF($C4824="","",IF(COUNTIF('Códigos Santander (ref)'!$A$2:$A$79,$C4824)&gt;0,"SANTANDER",IF(COUNTIF('Códigos Itaú (ref)'!$A$2:$A$44,$C4824)&gt;0,"ITAU",IF(AND(TRIM(UPPER($I4824))="CONTRATUAL",ISNUMBER(SEARCH("INDIVIDUAL",SUBSTITUTE(UPPER($D4824)," ","")))),"PREMIUM FREE",""))))</f>
        <v/>
      </c>
    </row>
    <row r="4825">
      <c r="AC4825">
        <f>IF($C4825="","",IF(COUNTIF('Códigos Santander (ref)'!$A$2:$A$79,$C4825)&gt;0,"SANTANDER",IF(COUNTIF('Códigos Itaú (ref)'!$A$2:$A$44,$C4825)&gt;0,"ITAU",IF(AND(TRIM(UPPER($I4825))="CONTRATUAL",ISNUMBER(SEARCH("INDIVIDUAL",SUBSTITUTE(UPPER($D4825)," ","")))),"PREMIUM FREE",""))))</f>
        <v/>
      </c>
    </row>
    <row r="4826">
      <c r="AC4826">
        <f>IF($C4826="","",IF(COUNTIF('Códigos Santander (ref)'!$A$2:$A$79,$C4826)&gt;0,"SANTANDER",IF(COUNTIF('Códigos Itaú (ref)'!$A$2:$A$44,$C4826)&gt;0,"ITAU",IF(AND(TRIM(UPPER($I4826))="CONTRATUAL",ISNUMBER(SEARCH("INDIVIDUAL",SUBSTITUTE(UPPER($D4826)," ","")))),"PREMIUM FREE",""))))</f>
        <v/>
      </c>
    </row>
    <row r="4827">
      <c r="AC4827">
        <f>IF($C4827="","",IF(COUNTIF('Códigos Santander (ref)'!$A$2:$A$79,$C4827)&gt;0,"SANTANDER",IF(COUNTIF('Códigos Itaú (ref)'!$A$2:$A$44,$C4827)&gt;0,"ITAU",IF(AND(TRIM(UPPER($I4827))="CONTRATUAL",ISNUMBER(SEARCH("INDIVIDUAL",SUBSTITUTE(UPPER($D4827)," ","")))),"PREMIUM FREE",""))))</f>
        <v/>
      </c>
    </row>
    <row r="4828">
      <c r="AC4828">
        <f>IF($C4828="","",IF(COUNTIF('Códigos Santander (ref)'!$A$2:$A$79,$C4828)&gt;0,"SANTANDER",IF(COUNTIF('Códigos Itaú (ref)'!$A$2:$A$44,$C4828)&gt;0,"ITAU",IF(AND(TRIM(UPPER($I4828))="CONTRATUAL",ISNUMBER(SEARCH("INDIVIDUAL",SUBSTITUTE(UPPER($D4828)," ","")))),"PREMIUM FREE",""))))</f>
        <v/>
      </c>
    </row>
    <row r="4829">
      <c r="AC4829">
        <f>IF($C4829="","",IF(COUNTIF('Códigos Santander (ref)'!$A$2:$A$79,$C4829)&gt;0,"SANTANDER",IF(COUNTIF('Códigos Itaú (ref)'!$A$2:$A$44,$C4829)&gt;0,"ITAU",IF(AND(TRIM(UPPER($I4829))="CONTRATUAL",ISNUMBER(SEARCH("INDIVIDUAL",SUBSTITUTE(UPPER($D4829)," ","")))),"PREMIUM FREE",""))))</f>
        <v/>
      </c>
    </row>
    <row r="4830">
      <c r="AC4830">
        <f>IF($C4830="","",IF(COUNTIF('Códigos Santander (ref)'!$A$2:$A$79,$C4830)&gt;0,"SANTANDER",IF(COUNTIF('Códigos Itaú (ref)'!$A$2:$A$44,$C4830)&gt;0,"ITAU",IF(AND(TRIM(UPPER($I4830))="CONTRATUAL",ISNUMBER(SEARCH("INDIVIDUAL",SUBSTITUTE(UPPER($D4830)," ","")))),"PREMIUM FREE",""))))</f>
        <v/>
      </c>
    </row>
    <row r="4831">
      <c r="AC4831">
        <f>IF($C4831="","",IF(COUNTIF('Códigos Santander (ref)'!$A$2:$A$79,$C4831)&gt;0,"SANTANDER",IF(COUNTIF('Códigos Itaú (ref)'!$A$2:$A$44,$C4831)&gt;0,"ITAU",IF(AND(TRIM(UPPER($I4831))="CONTRATUAL",ISNUMBER(SEARCH("INDIVIDUAL",SUBSTITUTE(UPPER($D4831)," ","")))),"PREMIUM FREE",""))))</f>
        <v/>
      </c>
    </row>
    <row r="4832">
      <c r="AC4832">
        <f>IF($C4832="","",IF(COUNTIF('Códigos Santander (ref)'!$A$2:$A$79,$C4832)&gt;0,"SANTANDER",IF(COUNTIF('Códigos Itaú (ref)'!$A$2:$A$44,$C4832)&gt;0,"ITAU",IF(AND(TRIM(UPPER($I4832))="CONTRATUAL",ISNUMBER(SEARCH("INDIVIDUAL",SUBSTITUTE(UPPER($D4832)," ","")))),"PREMIUM FREE",""))))</f>
        <v/>
      </c>
    </row>
    <row r="4833">
      <c r="AC4833">
        <f>IF($C4833="","",IF(COUNTIF('Códigos Santander (ref)'!$A$2:$A$79,$C4833)&gt;0,"SANTANDER",IF(COUNTIF('Códigos Itaú (ref)'!$A$2:$A$44,$C4833)&gt;0,"ITAU",IF(AND(TRIM(UPPER($I4833))="CONTRATUAL",ISNUMBER(SEARCH("INDIVIDUAL",SUBSTITUTE(UPPER($D4833)," ","")))),"PREMIUM FREE",""))))</f>
        <v/>
      </c>
    </row>
    <row r="4834">
      <c r="AC4834">
        <f>IF($C4834="","",IF(COUNTIF('Códigos Santander (ref)'!$A$2:$A$79,$C4834)&gt;0,"SANTANDER",IF(COUNTIF('Códigos Itaú (ref)'!$A$2:$A$44,$C4834)&gt;0,"ITAU",IF(AND(TRIM(UPPER($I4834))="CONTRATUAL",ISNUMBER(SEARCH("INDIVIDUAL",SUBSTITUTE(UPPER($D4834)," ","")))),"PREMIUM FREE",""))))</f>
        <v/>
      </c>
    </row>
    <row r="4835">
      <c r="AC4835">
        <f>IF($C4835="","",IF(COUNTIF('Códigos Santander (ref)'!$A$2:$A$79,$C4835)&gt;0,"SANTANDER",IF(COUNTIF('Códigos Itaú (ref)'!$A$2:$A$44,$C4835)&gt;0,"ITAU",IF(AND(TRIM(UPPER($I4835))="CONTRATUAL",ISNUMBER(SEARCH("INDIVIDUAL",SUBSTITUTE(UPPER($D4835)," ","")))),"PREMIUM FREE",""))))</f>
        <v/>
      </c>
    </row>
    <row r="4836">
      <c r="AC4836">
        <f>IF($C4836="","",IF(COUNTIF('Códigos Santander (ref)'!$A$2:$A$79,$C4836)&gt;0,"SANTANDER",IF(COUNTIF('Códigos Itaú (ref)'!$A$2:$A$44,$C4836)&gt;0,"ITAU",IF(AND(TRIM(UPPER($I4836))="CONTRATUAL",ISNUMBER(SEARCH("INDIVIDUAL",SUBSTITUTE(UPPER($D4836)," ","")))),"PREMIUM FREE",""))))</f>
        <v/>
      </c>
    </row>
    <row r="4837">
      <c r="AC4837">
        <f>IF($C4837="","",IF(COUNTIF('Códigos Santander (ref)'!$A$2:$A$79,$C4837)&gt;0,"SANTANDER",IF(COUNTIF('Códigos Itaú (ref)'!$A$2:$A$44,$C4837)&gt;0,"ITAU",IF(AND(TRIM(UPPER($I4837))="CONTRATUAL",ISNUMBER(SEARCH("INDIVIDUAL",SUBSTITUTE(UPPER($D4837)," ","")))),"PREMIUM FREE",""))))</f>
        <v/>
      </c>
    </row>
    <row r="4838">
      <c r="AC4838">
        <f>IF($C4838="","",IF(COUNTIF('Códigos Santander (ref)'!$A$2:$A$79,$C4838)&gt;0,"SANTANDER",IF(COUNTIF('Códigos Itaú (ref)'!$A$2:$A$44,$C4838)&gt;0,"ITAU",IF(AND(TRIM(UPPER($I4838))="CONTRATUAL",ISNUMBER(SEARCH("INDIVIDUAL",SUBSTITUTE(UPPER($D4838)," ","")))),"PREMIUM FREE",""))))</f>
        <v/>
      </c>
    </row>
    <row r="4839">
      <c r="AC4839">
        <f>IF($C4839="","",IF(COUNTIF('Códigos Santander (ref)'!$A$2:$A$79,$C4839)&gt;0,"SANTANDER",IF(COUNTIF('Códigos Itaú (ref)'!$A$2:$A$44,$C4839)&gt;0,"ITAU",IF(AND(TRIM(UPPER($I4839))="CONTRATUAL",ISNUMBER(SEARCH("INDIVIDUAL",SUBSTITUTE(UPPER($D4839)," ","")))),"PREMIUM FREE",""))))</f>
        <v/>
      </c>
    </row>
    <row r="4840">
      <c r="AC4840">
        <f>IF($C4840="","",IF(COUNTIF('Códigos Santander (ref)'!$A$2:$A$79,$C4840)&gt;0,"SANTANDER",IF(COUNTIF('Códigos Itaú (ref)'!$A$2:$A$44,$C4840)&gt;0,"ITAU",IF(AND(TRIM(UPPER($I4840))="CONTRATUAL",ISNUMBER(SEARCH("INDIVIDUAL",SUBSTITUTE(UPPER($D4840)," ","")))),"PREMIUM FREE",""))))</f>
        <v/>
      </c>
    </row>
    <row r="4841">
      <c r="AC4841">
        <f>IF($C4841="","",IF(COUNTIF('Códigos Santander (ref)'!$A$2:$A$79,$C4841)&gt;0,"SANTANDER",IF(COUNTIF('Códigos Itaú (ref)'!$A$2:$A$44,$C4841)&gt;0,"ITAU",IF(AND(TRIM(UPPER($I4841))="CONTRATUAL",ISNUMBER(SEARCH("INDIVIDUAL",SUBSTITUTE(UPPER($D4841)," ","")))),"PREMIUM FREE",""))))</f>
        <v/>
      </c>
    </row>
    <row r="4842">
      <c r="AC4842">
        <f>IF($C4842="","",IF(COUNTIF('Códigos Santander (ref)'!$A$2:$A$79,$C4842)&gt;0,"SANTANDER",IF(COUNTIF('Códigos Itaú (ref)'!$A$2:$A$44,$C4842)&gt;0,"ITAU",IF(AND(TRIM(UPPER($I4842))="CONTRATUAL",ISNUMBER(SEARCH("INDIVIDUAL",SUBSTITUTE(UPPER($D4842)," ","")))),"PREMIUM FREE",""))))</f>
        <v/>
      </c>
    </row>
    <row r="4843">
      <c r="AC4843">
        <f>IF($C4843="","",IF(COUNTIF('Códigos Santander (ref)'!$A$2:$A$79,$C4843)&gt;0,"SANTANDER",IF(COUNTIF('Códigos Itaú (ref)'!$A$2:$A$44,$C4843)&gt;0,"ITAU",IF(AND(TRIM(UPPER($I4843))="CONTRATUAL",ISNUMBER(SEARCH("INDIVIDUAL",SUBSTITUTE(UPPER($D4843)," ","")))),"PREMIUM FREE",""))))</f>
        <v/>
      </c>
    </row>
    <row r="4844">
      <c r="AC4844">
        <f>IF($C4844="","",IF(COUNTIF('Códigos Santander (ref)'!$A$2:$A$79,$C4844)&gt;0,"SANTANDER",IF(COUNTIF('Códigos Itaú (ref)'!$A$2:$A$44,$C4844)&gt;0,"ITAU",IF(AND(TRIM(UPPER($I4844))="CONTRATUAL",ISNUMBER(SEARCH("INDIVIDUAL",SUBSTITUTE(UPPER($D4844)," ","")))),"PREMIUM FREE",""))))</f>
        <v/>
      </c>
    </row>
    <row r="4845">
      <c r="AC4845">
        <f>IF($C4845="","",IF(COUNTIF('Códigos Santander (ref)'!$A$2:$A$79,$C4845)&gt;0,"SANTANDER",IF(COUNTIF('Códigos Itaú (ref)'!$A$2:$A$44,$C4845)&gt;0,"ITAU",IF(AND(TRIM(UPPER($I4845))="CONTRATUAL",ISNUMBER(SEARCH("INDIVIDUAL",SUBSTITUTE(UPPER($D4845)," ","")))),"PREMIUM FREE",""))))</f>
        <v/>
      </c>
    </row>
    <row r="4846">
      <c r="AC4846">
        <f>IF($C4846="","",IF(COUNTIF('Códigos Santander (ref)'!$A$2:$A$79,$C4846)&gt;0,"SANTANDER",IF(COUNTIF('Códigos Itaú (ref)'!$A$2:$A$44,$C4846)&gt;0,"ITAU",IF(AND(TRIM(UPPER($I4846))="CONTRATUAL",ISNUMBER(SEARCH("INDIVIDUAL",SUBSTITUTE(UPPER($D4846)," ","")))),"PREMIUM FREE",""))))</f>
        <v/>
      </c>
    </row>
    <row r="4847">
      <c r="AC4847">
        <f>IF($C4847="","",IF(COUNTIF('Códigos Santander (ref)'!$A$2:$A$79,$C4847)&gt;0,"SANTANDER",IF(COUNTIF('Códigos Itaú (ref)'!$A$2:$A$44,$C4847)&gt;0,"ITAU",IF(AND(TRIM(UPPER($I4847))="CONTRATUAL",ISNUMBER(SEARCH("INDIVIDUAL",SUBSTITUTE(UPPER($D4847)," ","")))),"PREMIUM FREE",""))))</f>
        <v/>
      </c>
    </row>
    <row r="4848">
      <c r="AC4848">
        <f>IF($C4848="","",IF(COUNTIF('Códigos Santander (ref)'!$A$2:$A$79,$C4848)&gt;0,"SANTANDER",IF(COUNTIF('Códigos Itaú (ref)'!$A$2:$A$44,$C4848)&gt;0,"ITAU",IF(AND(TRIM(UPPER($I4848))="CONTRATUAL",ISNUMBER(SEARCH("INDIVIDUAL",SUBSTITUTE(UPPER($D4848)," ","")))),"PREMIUM FREE",""))))</f>
        <v/>
      </c>
    </row>
    <row r="4849">
      <c r="AC4849">
        <f>IF($C4849="","",IF(COUNTIF('Códigos Santander (ref)'!$A$2:$A$79,$C4849)&gt;0,"SANTANDER",IF(COUNTIF('Códigos Itaú (ref)'!$A$2:$A$44,$C4849)&gt;0,"ITAU",IF(AND(TRIM(UPPER($I4849))="CONTRATUAL",ISNUMBER(SEARCH("INDIVIDUAL",SUBSTITUTE(UPPER($D4849)," ","")))),"PREMIUM FREE",""))))</f>
        <v/>
      </c>
    </row>
    <row r="4850">
      <c r="AC4850">
        <f>IF($C4850="","",IF(COUNTIF('Códigos Santander (ref)'!$A$2:$A$79,$C4850)&gt;0,"SANTANDER",IF(COUNTIF('Códigos Itaú (ref)'!$A$2:$A$44,$C4850)&gt;0,"ITAU",IF(AND(TRIM(UPPER($I4850))="CONTRATUAL",ISNUMBER(SEARCH("INDIVIDUAL",SUBSTITUTE(UPPER($D4850)," ","")))),"PREMIUM FREE",""))))</f>
        <v/>
      </c>
    </row>
    <row r="4851">
      <c r="AC4851">
        <f>IF($C4851="","",IF(COUNTIF('Códigos Santander (ref)'!$A$2:$A$79,$C4851)&gt;0,"SANTANDER",IF(COUNTIF('Códigos Itaú (ref)'!$A$2:$A$44,$C4851)&gt;0,"ITAU",IF(AND(TRIM(UPPER($I4851))="CONTRATUAL",ISNUMBER(SEARCH("INDIVIDUAL",SUBSTITUTE(UPPER($D4851)," ","")))),"PREMIUM FREE",""))))</f>
        <v/>
      </c>
    </row>
    <row r="4852">
      <c r="AC4852">
        <f>IF($C4852="","",IF(COUNTIF('Códigos Santander (ref)'!$A$2:$A$79,$C4852)&gt;0,"SANTANDER",IF(COUNTIF('Códigos Itaú (ref)'!$A$2:$A$44,$C4852)&gt;0,"ITAU",IF(AND(TRIM(UPPER($I4852))="CONTRATUAL",ISNUMBER(SEARCH("INDIVIDUAL",SUBSTITUTE(UPPER($D4852)," ","")))),"PREMIUM FREE",""))))</f>
        <v/>
      </c>
    </row>
    <row r="4853">
      <c r="AC4853">
        <f>IF($C4853="","",IF(COUNTIF('Códigos Santander (ref)'!$A$2:$A$79,$C4853)&gt;0,"SANTANDER",IF(COUNTIF('Códigos Itaú (ref)'!$A$2:$A$44,$C4853)&gt;0,"ITAU",IF(AND(TRIM(UPPER($I4853))="CONTRATUAL",ISNUMBER(SEARCH("INDIVIDUAL",SUBSTITUTE(UPPER($D4853)," ","")))),"PREMIUM FREE",""))))</f>
        <v/>
      </c>
    </row>
    <row r="4854">
      <c r="AC4854">
        <f>IF($C4854="","",IF(COUNTIF('Códigos Santander (ref)'!$A$2:$A$79,$C4854)&gt;0,"SANTANDER",IF(COUNTIF('Códigos Itaú (ref)'!$A$2:$A$44,$C4854)&gt;0,"ITAU",IF(AND(TRIM(UPPER($I4854))="CONTRATUAL",ISNUMBER(SEARCH("INDIVIDUAL",SUBSTITUTE(UPPER($D4854)," ","")))),"PREMIUM FREE",""))))</f>
        <v/>
      </c>
    </row>
    <row r="4855">
      <c r="AC4855">
        <f>IF($C4855="","",IF(COUNTIF('Códigos Santander (ref)'!$A$2:$A$79,$C4855)&gt;0,"SANTANDER",IF(COUNTIF('Códigos Itaú (ref)'!$A$2:$A$44,$C4855)&gt;0,"ITAU",IF(AND(TRIM(UPPER($I4855))="CONTRATUAL",ISNUMBER(SEARCH("INDIVIDUAL",SUBSTITUTE(UPPER($D4855)," ","")))),"PREMIUM FREE",""))))</f>
        <v/>
      </c>
    </row>
    <row r="4856">
      <c r="AC4856">
        <f>IF($C4856="","",IF(COUNTIF('Códigos Santander (ref)'!$A$2:$A$79,$C4856)&gt;0,"SANTANDER",IF(COUNTIF('Códigos Itaú (ref)'!$A$2:$A$44,$C4856)&gt;0,"ITAU",IF(AND(TRIM(UPPER($I4856))="CONTRATUAL",ISNUMBER(SEARCH("INDIVIDUAL",SUBSTITUTE(UPPER($D4856)," ","")))),"PREMIUM FREE",""))))</f>
        <v/>
      </c>
    </row>
    <row r="4857">
      <c r="AC4857">
        <f>IF($C4857="","",IF(COUNTIF('Códigos Santander (ref)'!$A$2:$A$79,$C4857)&gt;0,"SANTANDER",IF(COUNTIF('Códigos Itaú (ref)'!$A$2:$A$44,$C4857)&gt;0,"ITAU",IF(AND(TRIM(UPPER($I4857))="CONTRATUAL",ISNUMBER(SEARCH("INDIVIDUAL",SUBSTITUTE(UPPER($D4857)," ","")))),"PREMIUM FREE",""))))</f>
        <v/>
      </c>
    </row>
    <row r="4858">
      <c r="AC4858">
        <f>IF($C4858="","",IF(COUNTIF('Códigos Santander (ref)'!$A$2:$A$79,$C4858)&gt;0,"SANTANDER",IF(COUNTIF('Códigos Itaú (ref)'!$A$2:$A$44,$C4858)&gt;0,"ITAU",IF(AND(TRIM(UPPER($I4858))="CONTRATUAL",ISNUMBER(SEARCH("INDIVIDUAL",SUBSTITUTE(UPPER($D4858)," ","")))),"PREMIUM FREE",""))))</f>
        <v/>
      </c>
    </row>
    <row r="4859">
      <c r="AC4859">
        <f>IF($C4859="","",IF(COUNTIF('Códigos Santander (ref)'!$A$2:$A$79,$C4859)&gt;0,"SANTANDER",IF(COUNTIF('Códigos Itaú (ref)'!$A$2:$A$44,$C4859)&gt;0,"ITAU",IF(AND(TRIM(UPPER($I4859))="CONTRATUAL",ISNUMBER(SEARCH("INDIVIDUAL",SUBSTITUTE(UPPER($D4859)," ","")))),"PREMIUM FREE",""))))</f>
        <v/>
      </c>
    </row>
    <row r="4860">
      <c r="AC4860">
        <f>IF($C4860="","",IF(COUNTIF('Códigos Santander (ref)'!$A$2:$A$79,$C4860)&gt;0,"SANTANDER",IF(COUNTIF('Códigos Itaú (ref)'!$A$2:$A$44,$C4860)&gt;0,"ITAU",IF(AND(TRIM(UPPER($I4860))="CONTRATUAL",ISNUMBER(SEARCH("INDIVIDUAL",SUBSTITUTE(UPPER($D4860)," ","")))),"PREMIUM FREE",""))))</f>
        <v/>
      </c>
    </row>
    <row r="4861">
      <c r="AC4861">
        <f>IF($C4861="","",IF(COUNTIF('Códigos Santander (ref)'!$A$2:$A$79,$C4861)&gt;0,"SANTANDER",IF(COUNTIF('Códigos Itaú (ref)'!$A$2:$A$44,$C4861)&gt;0,"ITAU",IF(AND(TRIM(UPPER($I4861))="CONTRATUAL",ISNUMBER(SEARCH("INDIVIDUAL",SUBSTITUTE(UPPER($D4861)," ","")))),"PREMIUM FREE",""))))</f>
        <v/>
      </c>
    </row>
    <row r="4862">
      <c r="AC4862">
        <f>IF($C4862="","",IF(COUNTIF('Códigos Santander (ref)'!$A$2:$A$79,$C4862)&gt;0,"SANTANDER",IF(COUNTIF('Códigos Itaú (ref)'!$A$2:$A$44,$C4862)&gt;0,"ITAU",IF(AND(TRIM(UPPER($I4862))="CONTRATUAL",ISNUMBER(SEARCH("INDIVIDUAL",SUBSTITUTE(UPPER($D4862)," ","")))),"PREMIUM FREE",""))))</f>
        <v/>
      </c>
    </row>
    <row r="4863">
      <c r="AC4863">
        <f>IF($C4863="","",IF(COUNTIF('Códigos Santander (ref)'!$A$2:$A$79,$C4863)&gt;0,"SANTANDER",IF(COUNTIF('Códigos Itaú (ref)'!$A$2:$A$44,$C4863)&gt;0,"ITAU",IF(AND(TRIM(UPPER($I4863))="CONTRATUAL",ISNUMBER(SEARCH("INDIVIDUAL",SUBSTITUTE(UPPER($D4863)," ","")))),"PREMIUM FREE",""))))</f>
        <v/>
      </c>
    </row>
    <row r="4864">
      <c r="AC4864">
        <f>IF($C4864="","",IF(COUNTIF('Códigos Santander (ref)'!$A$2:$A$79,$C4864)&gt;0,"SANTANDER",IF(COUNTIF('Códigos Itaú (ref)'!$A$2:$A$44,$C4864)&gt;0,"ITAU",IF(AND(TRIM(UPPER($I4864))="CONTRATUAL",ISNUMBER(SEARCH("INDIVIDUAL",SUBSTITUTE(UPPER($D4864)," ","")))),"PREMIUM FREE",""))))</f>
        <v/>
      </c>
    </row>
    <row r="4865">
      <c r="AC4865">
        <f>IF($C4865="","",IF(COUNTIF('Códigos Santander (ref)'!$A$2:$A$79,$C4865)&gt;0,"SANTANDER",IF(COUNTIF('Códigos Itaú (ref)'!$A$2:$A$44,$C4865)&gt;0,"ITAU",IF(AND(TRIM(UPPER($I4865))="CONTRATUAL",ISNUMBER(SEARCH("INDIVIDUAL",SUBSTITUTE(UPPER($D4865)," ","")))),"PREMIUM FREE",""))))</f>
        <v/>
      </c>
    </row>
    <row r="4866">
      <c r="AC4866">
        <f>IF($C4866="","",IF(COUNTIF('Códigos Santander (ref)'!$A$2:$A$79,$C4866)&gt;0,"SANTANDER",IF(COUNTIF('Códigos Itaú (ref)'!$A$2:$A$44,$C4866)&gt;0,"ITAU",IF(AND(TRIM(UPPER($I4866))="CONTRATUAL",ISNUMBER(SEARCH("INDIVIDUAL",SUBSTITUTE(UPPER($D4866)," ","")))),"PREMIUM FREE",""))))</f>
        <v/>
      </c>
    </row>
    <row r="4867">
      <c r="AC4867">
        <f>IF($C4867="","",IF(COUNTIF('Códigos Santander (ref)'!$A$2:$A$79,$C4867)&gt;0,"SANTANDER",IF(COUNTIF('Códigos Itaú (ref)'!$A$2:$A$44,$C4867)&gt;0,"ITAU",IF(AND(TRIM(UPPER($I4867))="CONTRATUAL",ISNUMBER(SEARCH("INDIVIDUAL",SUBSTITUTE(UPPER($D4867)," ","")))),"PREMIUM FREE",""))))</f>
        <v/>
      </c>
    </row>
    <row r="4868">
      <c r="AC4868">
        <f>IF($C4868="","",IF(COUNTIF('Códigos Santander (ref)'!$A$2:$A$79,$C4868)&gt;0,"SANTANDER",IF(COUNTIF('Códigos Itaú (ref)'!$A$2:$A$44,$C4868)&gt;0,"ITAU",IF(AND(TRIM(UPPER($I4868))="CONTRATUAL",ISNUMBER(SEARCH("INDIVIDUAL",SUBSTITUTE(UPPER($D4868)," ","")))),"PREMIUM FREE",""))))</f>
        <v/>
      </c>
    </row>
    <row r="4869">
      <c r="AC4869">
        <f>IF($C4869="","",IF(COUNTIF('Códigos Santander (ref)'!$A$2:$A$79,$C4869)&gt;0,"SANTANDER",IF(COUNTIF('Códigos Itaú (ref)'!$A$2:$A$44,$C4869)&gt;0,"ITAU",IF(AND(TRIM(UPPER($I4869))="CONTRATUAL",ISNUMBER(SEARCH("INDIVIDUAL",SUBSTITUTE(UPPER($D4869)," ","")))),"PREMIUM FREE",""))))</f>
        <v/>
      </c>
    </row>
    <row r="4870">
      <c r="AC4870">
        <f>IF($C4870="","",IF(COUNTIF('Códigos Santander (ref)'!$A$2:$A$79,$C4870)&gt;0,"SANTANDER",IF(COUNTIF('Códigos Itaú (ref)'!$A$2:$A$44,$C4870)&gt;0,"ITAU",IF(AND(TRIM(UPPER($I4870))="CONTRATUAL",ISNUMBER(SEARCH("INDIVIDUAL",SUBSTITUTE(UPPER($D4870)," ","")))),"PREMIUM FREE",""))))</f>
        <v/>
      </c>
    </row>
    <row r="4871">
      <c r="AC4871">
        <f>IF($C4871="","",IF(COUNTIF('Códigos Santander (ref)'!$A$2:$A$79,$C4871)&gt;0,"SANTANDER",IF(COUNTIF('Códigos Itaú (ref)'!$A$2:$A$44,$C4871)&gt;0,"ITAU",IF(AND(TRIM(UPPER($I4871))="CONTRATUAL",ISNUMBER(SEARCH("INDIVIDUAL",SUBSTITUTE(UPPER($D4871)," ","")))),"PREMIUM FREE",""))))</f>
        <v/>
      </c>
    </row>
    <row r="4872">
      <c r="AC4872">
        <f>IF($C4872="","",IF(COUNTIF('Códigos Santander (ref)'!$A$2:$A$79,$C4872)&gt;0,"SANTANDER",IF(COUNTIF('Códigos Itaú (ref)'!$A$2:$A$44,$C4872)&gt;0,"ITAU",IF(AND(TRIM(UPPER($I4872))="CONTRATUAL",ISNUMBER(SEARCH("INDIVIDUAL",SUBSTITUTE(UPPER($D4872)," ","")))),"PREMIUM FREE",""))))</f>
        <v/>
      </c>
    </row>
    <row r="4873">
      <c r="AC4873">
        <f>IF($C4873="","",IF(COUNTIF('Códigos Santander (ref)'!$A$2:$A$79,$C4873)&gt;0,"SANTANDER",IF(COUNTIF('Códigos Itaú (ref)'!$A$2:$A$44,$C4873)&gt;0,"ITAU",IF(AND(TRIM(UPPER($I4873))="CONTRATUAL",ISNUMBER(SEARCH("INDIVIDUAL",SUBSTITUTE(UPPER($D4873)," ","")))),"PREMIUM FREE",""))))</f>
        <v/>
      </c>
    </row>
    <row r="4874">
      <c r="AC4874">
        <f>IF($C4874="","",IF(COUNTIF('Códigos Santander (ref)'!$A$2:$A$79,$C4874)&gt;0,"SANTANDER",IF(COUNTIF('Códigos Itaú (ref)'!$A$2:$A$44,$C4874)&gt;0,"ITAU",IF(AND(TRIM(UPPER($I4874))="CONTRATUAL",ISNUMBER(SEARCH("INDIVIDUAL",SUBSTITUTE(UPPER($D4874)," ","")))),"PREMIUM FREE",""))))</f>
        <v/>
      </c>
    </row>
    <row r="4875">
      <c r="AC4875">
        <f>IF($C4875="","",IF(COUNTIF('Códigos Santander (ref)'!$A$2:$A$79,$C4875)&gt;0,"SANTANDER",IF(COUNTIF('Códigos Itaú (ref)'!$A$2:$A$44,$C4875)&gt;0,"ITAU",IF(AND(TRIM(UPPER($I4875))="CONTRATUAL",ISNUMBER(SEARCH("INDIVIDUAL",SUBSTITUTE(UPPER($D4875)," ","")))),"PREMIUM FREE",""))))</f>
        <v/>
      </c>
    </row>
    <row r="4876">
      <c r="AC4876">
        <f>IF($C4876="","",IF(COUNTIF('Códigos Santander (ref)'!$A$2:$A$79,$C4876)&gt;0,"SANTANDER",IF(COUNTIF('Códigos Itaú (ref)'!$A$2:$A$44,$C4876)&gt;0,"ITAU",IF(AND(TRIM(UPPER($I4876))="CONTRATUAL",ISNUMBER(SEARCH("INDIVIDUAL",SUBSTITUTE(UPPER($D4876)," ","")))),"PREMIUM FREE",""))))</f>
        <v/>
      </c>
    </row>
    <row r="4877">
      <c r="AC4877">
        <f>IF($C4877="","",IF(COUNTIF('Códigos Santander (ref)'!$A$2:$A$79,$C4877)&gt;0,"SANTANDER",IF(COUNTIF('Códigos Itaú (ref)'!$A$2:$A$44,$C4877)&gt;0,"ITAU",IF(AND(TRIM(UPPER($I4877))="CONTRATUAL",ISNUMBER(SEARCH("INDIVIDUAL",SUBSTITUTE(UPPER($D4877)," ","")))),"PREMIUM FREE",""))))</f>
        <v/>
      </c>
    </row>
    <row r="4878">
      <c r="AC4878">
        <f>IF($C4878="","",IF(COUNTIF('Códigos Santander (ref)'!$A$2:$A$79,$C4878)&gt;0,"SANTANDER",IF(COUNTIF('Códigos Itaú (ref)'!$A$2:$A$44,$C4878)&gt;0,"ITAU",IF(AND(TRIM(UPPER($I4878))="CONTRATUAL",ISNUMBER(SEARCH("INDIVIDUAL",SUBSTITUTE(UPPER($D4878)," ","")))),"PREMIUM FREE",""))))</f>
        <v/>
      </c>
    </row>
    <row r="4879">
      <c r="AC4879">
        <f>IF($C4879="","",IF(COUNTIF('Códigos Santander (ref)'!$A$2:$A$79,$C4879)&gt;0,"SANTANDER",IF(COUNTIF('Códigos Itaú (ref)'!$A$2:$A$44,$C4879)&gt;0,"ITAU",IF(AND(TRIM(UPPER($I4879))="CONTRATUAL",ISNUMBER(SEARCH("INDIVIDUAL",SUBSTITUTE(UPPER($D4879)," ","")))),"PREMIUM FREE",""))))</f>
        <v/>
      </c>
    </row>
    <row r="4880">
      <c r="AC4880">
        <f>IF($C4880="","",IF(COUNTIF('Códigos Santander (ref)'!$A$2:$A$79,$C4880)&gt;0,"SANTANDER",IF(COUNTIF('Códigos Itaú (ref)'!$A$2:$A$44,$C4880)&gt;0,"ITAU",IF(AND(TRIM(UPPER($I4880))="CONTRATUAL",ISNUMBER(SEARCH("INDIVIDUAL",SUBSTITUTE(UPPER($D4880)," ","")))),"PREMIUM FREE",""))))</f>
        <v/>
      </c>
    </row>
    <row r="4881">
      <c r="AC4881">
        <f>IF($C4881="","",IF(COUNTIF('Códigos Santander (ref)'!$A$2:$A$79,$C4881)&gt;0,"SANTANDER",IF(COUNTIF('Códigos Itaú (ref)'!$A$2:$A$44,$C4881)&gt;0,"ITAU",IF(AND(TRIM(UPPER($I4881))="CONTRATUAL",ISNUMBER(SEARCH("INDIVIDUAL",SUBSTITUTE(UPPER($D4881)," ","")))),"PREMIUM FREE",""))))</f>
        <v/>
      </c>
    </row>
    <row r="4882">
      <c r="AC4882">
        <f>IF($C4882="","",IF(COUNTIF('Códigos Santander (ref)'!$A$2:$A$79,$C4882)&gt;0,"SANTANDER",IF(COUNTIF('Códigos Itaú (ref)'!$A$2:$A$44,$C4882)&gt;0,"ITAU",IF(AND(TRIM(UPPER($I4882))="CONTRATUAL",ISNUMBER(SEARCH("INDIVIDUAL",SUBSTITUTE(UPPER($D4882)," ","")))),"PREMIUM FREE",""))))</f>
        <v/>
      </c>
    </row>
    <row r="4883">
      <c r="AC4883">
        <f>IF($C4883="","",IF(COUNTIF('Códigos Santander (ref)'!$A$2:$A$79,$C4883)&gt;0,"SANTANDER",IF(COUNTIF('Códigos Itaú (ref)'!$A$2:$A$44,$C4883)&gt;0,"ITAU",IF(AND(TRIM(UPPER($I4883))="CONTRATUAL",ISNUMBER(SEARCH("INDIVIDUAL",SUBSTITUTE(UPPER($D4883)," ","")))),"PREMIUM FREE",""))))</f>
        <v/>
      </c>
    </row>
    <row r="4884">
      <c r="AC4884">
        <f>IF($C4884="","",IF(COUNTIF('Códigos Santander (ref)'!$A$2:$A$79,$C4884)&gt;0,"SANTANDER",IF(COUNTIF('Códigos Itaú (ref)'!$A$2:$A$44,$C4884)&gt;0,"ITAU",IF(AND(TRIM(UPPER($I4884))="CONTRATUAL",ISNUMBER(SEARCH("INDIVIDUAL",SUBSTITUTE(UPPER($D4884)," ","")))),"PREMIUM FREE",""))))</f>
        <v/>
      </c>
    </row>
    <row r="4885">
      <c r="AC4885">
        <f>IF($C4885="","",IF(COUNTIF('Códigos Santander (ref)'!$A$2:$A$79,$C4885)&gt;0,"SANTANDER",IF(COUNTIF('Códigos Itaú (ref)'!$A$2:$A$44,$C4885)&gt;0,"ITAU",IF(AND(TRIM(UPPER($I4885))="CONTRATUAL",ISNUMBER(SEARCH("INDIVIDUAL",SUBSTITUTE(UPPER($D4885)," ","")))),"PREMIUM FREE",""))))</f>
        <v/>
      </c>
    </row>
    <row r="4886">
      <c r="AC4886">
        <f>IF($C4886="","",IF(COUNTIF('Códigos Santander (ref)'!$A$2:$A$79,$C4886)&gt;0,"SANTANDER",IF(COUNTIF('Códigos Itaú (ref)'!$A$2:$A$44,$C4886)&gt;0,"ITAU",IF(AND(TRIM(UPPER($I4886))="CONTRATUAL",ISNUMBER(SEARCH("INDIVIDUAL",SUBSTITUTE(UPPER($D4886)," ","")))),"PREMIUM FREE",""))))</f>
        <v/>
      </c>
    </row>
    <row r="4887">
      <c r="AC4887">
        <f>IF($C4887="","",IF(COUNTIF('Códigos Santander (ref)'!$A$2:$A$79,$C4887)&gt;0,"SANTANDER",IF(COUNTIF('Códigos Itaú (ref)'!$A$2:$A$44,$C4887)&gt;0,"ITAU",IF(AND(TRIM(UPPER($I4887))="CONTRATUAL",ISNUMBER(SEARCH("INDIVIDUAL",SUBSTITUTE(UPPER($D4887)," ","")))),"PREMIUM FREE",""))))</f>
        <v/>
      </c>
    </row>
    <row r="4888">
      <c r="AC4888">
        <f>IF($C4888="","",IF(COUNTIF('Códigos Santander (ref)'!$A$2:$A$79,$C4888)&gt;0,"SANTANDER",IF(COUNTIF('Códigos Itaú (ref)'!$A$2:$A$44,$C4888)&gt;0,"ITAU",IF(AND(TRIM(UPPER($I4888))="CONTRATUAL",ISNUMBER(SEARCH("INDIVIDUAL",SUBSTITUTE(UPPER($D4888)," ","")))),"PREMIUM FREE",""))))</f>
        <v/>
      </c>
    </row>
    <row r="4889">
      <c r="AC4889">
        <f>IF($C4889="","",IF(COUNTIF('Códigos Santander (ref)'!$A$2:$A$79,$C4889)&gt;0,"SANTANDER",IF(COUNTIF('Códigos Itaú (ref)'!$A$2:$A$44,$C4889)&gt;0,"ITAU",IF(AND(TRIM(UPPER($I4889))="CONTRATUAL",ISNUMBER(SEARCH("INDIVIDUAL",SUBSTITUTE(UPPER($D4889)," ","")))),"PREMIUM FREE",""))))</f>
        <v/>
      </c>
    </row>
    <row r="4890">
      <c r="AC4890">
        <f>IF($C4890="","",IF(COUNTIF('Códigos Santander (ref)'!$A$2:$A$79,$C4890)&gt;0,"SANTANDER",IF(COUNTIF('Códigos Itaú (ref)'!$A$2:$A$44,$C4890)&gt;0,"ITAU",IF(AND(TRIM(UPPER($I4890))="CONTRATUAL",ISNUMBER(SEARCH("INDIVIDUAL",SUBSTITUTE(UPPER($D4890)," ","")))),"PREMIUM FREE",""))))</f>
        <v/>
      </c>
    </row>
    <row r="4891">
      <c r="AC4891">
        <f>IF($C4891="","",IF(COUNTIF('Códigos Santander (ref)'!$A$2:$A$79,$C4891)&gt;0,"SANTANDER",IF(COUNTIF('Códigos Itaú (ref)'!$A$2:$A$44,$C4891)&gt;0,"ITAU",IF(AND(TRIM(UPPER($I4891))="CONTRATUAL",ISNUMBER(SEARCH("INDIVIDUAL",SUBSTITUTE(UPPER($D4891)," ","")))),"PREMIUM FREE",""))))</f>
        <v/>
      </c>
    </row>
    <row r="4892">
      <c r="AC4892">
        <f>IF($C4892="","",IF(COUNTIF('Códigos Santander (ref)'!$A$2:$A$79,$C4892)&gt;0,"SANTANDER",IF(COUNTIF('Códigos Itaú (ref)'!$A$2:$A$44,$C4892)&gt;0,"ITAU",IF(AND(TRIM(UPPER($I4892))="CONTRATUAL",ISNUMBER(SEARCH("INDIVIDUAL",SUBSTITUTE(UPPER($D4892)," ","")))),"PREMIUM FREE",""))))</f>
        <v/>
      </c>
    </row>
    <row r="4893">
      <c r="AC4893">
        <f>IF($C4893="","",IF(COUNTIF('Códigos Santander (ref)'!$A$2:$A$79,$C4893)&gt;0,"SANTANDER",IF(COUNTIF('Códigos Itaú (ref)'!$A$2:$A$44,$C4893)&gt;0,"ITAU",IF(AND(TRIM(UPPER($I4893))="CONTRATUAL",ISNUMBER(SEARCH("INDIVIDUAL",SUBSTITUTE(UPPER($D4893)," ","")))),"PREMIUM FREE",""))))</f>
        <v/>
      </c>
    </row>
    <row r="4894">
      <c r="AC4894">
        <f>IF($C4894="","",IF(COUNTIF('Códigos Santander (ref)'!$A$2:$A$79,$C4894)&gt;0,"SANTANDER",IF(COUNTIF('Códigos Itaú (ref)'!$A$2:$A$44,$C4894)&gt;0,"ITAU",IF(AND(TRIM(UPPER($I4894))="CONTRATUAL",ISNUMBER(SEARCH("INDIVIDUAL",SUBSTITUTE(UPPER($D4894)," ","")))),"PREMIUM FREE",""))))</f>
        <v/>
      </c>
    </row>
    <row r="4895">
      <c r="AC4895">
        <f>IF($C4895="","",IF(COUNTIF('Códigos Santander (ref)'!$A$2:$A$79,$C4895)&gt;0,"SANTANDER",IF(COUNTIF('Códigos Itaú (ref)'!$A$2:$A$44,$C4895)&gt;0,"ITAU",IF(AND(TRIM(UPPER($I4895))="CONTRATUAL",ISNUMBER(SEARCH("INDIVIDUAL",SUBSTITUTE(UPPER($D4895)," ","")))),"PREMIUM FREE",""))))</f>
        <v/>
      </c>
    </row>
    <row r="4896">
      <c r="AC4896">
        <f>IF($C4896="","",IF(COUNTIF('Códigos Santander (ref)'!$A$2:$A$79,$C4896)&gt;0,"SANTANDER",IF(COUNTIF('Códigos Itaú (ref)'!$A$2:$A$44,$C4896)&gt;0,"ITAU",IF(AND(TRIM(UPPER($I4896))="CONTRATUAL",ISNUMBER(SEARCH("INDIVIDUAL",SUBSTITUTE(UPPER($D4896)," ","")))),"PREMIUM FREE",""))))</f>
        <v/>
      </c>
    </row>
    <row r="4897">
      <c r="AC4897">
        <f>IF($C4897="","",IF(COUNTIF('Códigos Santander (ref)'!$A$2:$A$79,$C4897)&gt;0,"SANTANDER",IF(COUNTIF('Códigos Itaú (ref)'!$A$2:$A$44,$C4897)&gt;0,"ITAU",IF(AND(TRIM(UPPER($I4897))="CONTRATUAL",ISNUMBER(SEARCH("INDIVIDUAL",SUBSTITUTE(UPPER($D4897)," ","")))),"PREMIUM FREE",""))))</f>
        <v/>
      </c>
    </row>
    <row r="4898">
      <c r="AC4898">
        <f>IF($C4898="","",IF(COUNTIF('Códigos Santander (ref)'!$A$2:$A$79,$C4898)&gt;0,"SANTANDER",IF(COUNTIF('Códigos Itaú (ref)'!$A$2:$A$44,$C4898)&gt;0,"ITAU",IF(AND(TRIM(UPPER($I4898))="CONTRATUAL",ISNUMBER(SEARCH("INDIVIDUAL",SUBSTITUTE(UPPER($D4898)," ","")))),"PREMIUM FREE",""))))</f>
        <v/>
      </c>
    </row>
    <row r="4899">
      <c r="AC4899">
        <f>IF($C4899="","",IF(COUNTIF('Códigos Santander (ref)'!$A$2:$A$79,$C4899)&gt;0,"SANTANDER",IF(COUNTIF('Códigos Itaú (ref)'!$A$2:$A$44,$C4899)&gt;0,"ITAU",IF(AND(TRIM(UPPER($I4899))="CONTRATUAL",ISNUMBER(SEARCH("INDIVIDUAL",SUBSTITUTE(UPPER($D4899)," ","")))),"PREMIUM FREE",""))))</f>
        <v/>
      </c>
    </row>
    <row r="4900">
      <c r="AC4900">
        <f>IF($C4900="","",IF(COUNTIF('Códigos Santander (ref)'!$A$2:$A$79,$C4900)&gt;0,"SANTANDER",IF(COUNTIF('Códigos Itaú (ref)'!$A$2:$A$44,$C4900)&gt;0,"ITAU",IF(AND(TRIM(UPPER($I4900))="CONTRATUAL",ISNUMBER(SEARCH("INDIVIDUAL",SUBSTITUTE(UPPER($D4900)," ","")))),"PREMIUM FREE",""))))</f>
        <v/>
      </c>
    </row>
    <row r="4901">
      <c r="AC4901">
        <f>IF($C4901="","",IF(COUNTIF('Códigos Santander (ref)'!$A$2:$A$79,$C4901)&gt;0,"SANTANDER",IF(COUNTIF('Códigos Itaú (ref)'!$A$2:$A$44,$C4901)&gt;0,"ITAU",IF(AND(TRIM(UPPER($I4901))="CONTRATUAL",ISNUMBER(SEARCH("INDIVIDUAL",SUBSTITUTE(UPPER($D4901)," ","")))),"PREMIUM FREE",""))))</f>
        <v/>
      </c>
    </row>
    <row r="4902">
      <c r="AC4902">
        <f>IF($C4902="","",IF(COUNTIF('Códigos Santander (ref)'!$A$2:$A$79,$C4902)&gt;0,"SANTANDER",IF(COUNTIF('Códigos Itaú (ref)'!$A$2:$A$44,$C4902)&gt;0,"ITAU",IF(AND(TRIM(UPPER($I4902))="CONTRATUAL",ISNUMBER(SEARCH("INDIVIDUAL",SUBSTITUTE(UPPER($D4902)," ","")))),"PREMIUM FREE",""))))</f>
        <v/>
      </c>
    </row>
    <row r="4903">
      <c r="AC4903">
        <f>IF($C4903="","",IF(COUNTIF('Códigos Santander (ref)'!$A$2:$A$79,$C4903)&gt;0,"SANTANDER",IF(COUNTIF('Códigos Itaú (ref)'!$A$2:$A$44,$C4903)&gt;0,"ITAU",IF(AND(TRIM(UPPER($I4903))="CONTRATUAL",ISNUMBER(SEARCH("INDIVIDUAL",SUBSTITUTE(UPPER($D4903)," ","")))),"PREMIUM FREE",""))))</f>
        <v/>
      </c>
    </row>
    <row r="4904">
      <c r="AC4904">
        <f>IF($C4904="","",IF(COUNTIF('Códigos Santander (ref)'!$A$2:$A$79,$C4904)&gt;0,"SANTANDER",IF(COUNTIF('Códigos Itaú (ref)'!$A$2:$A$44,$C4904)&gt;0,"ITAU",IF(AND(TRIM(UPPER($I4904))="CONTRATUAL",ISNUMBER(SEARCH("INDIVIDUAL",SUBSTITUTE(UPPER($D4904)," ","")))),"PREMIUM FREE",""))))</f>
        <v/>
      </c>
    </row>
    <row r="4905">
      <c r="AC4905">
        <f>IF($C4905="","",IF(COUNTIF('Códigos Santander (ref)'!$A$2:$A$79,$C4905)&gt;0,"SANTANDER",IF(COUNTIF('Códigos Itaú (ref)'!$A$2:$A$44,$C4905)&gt;0,"ITAU",IF(AND(TRIM(UPPER($I4905))="CONTRATUAL",ISNUMBER(SEARCH("INDIVIDUAL",SUBSTITUTE(UPPER($D4905)," ","")))),"PREMIUM FREE",""))))</f>
        <v/>
      </c>
    </row>
    <row r="4906">
      <c r="AC4906">
        <f>IF($C4906="","",IF(COUNTIF('Códigos Santander (ref)'!$A$2:$A$79,$C4906)&gt;0,"SANTANDER",IF(COUNTIF('Códigos Itaú (ref)'!$A$2:$A$44,$C4906)&gt;0,"ITAU",IF(AND(TRIM(UPPER($I4906))="CONTRATUAL",ISNUMBER(SEARCH("INDIVIDUAL",SUBSTITUTE(UPPER($D4906)," ","")))),"PREMIUM FREE",""))))</f>
        <v/>
      </c>
    </row>
    <row r="4907">
      <c r="AC4907">
        <f>IF($C4907="","",IF(COUNTIF('Códigos Santander (ref)'!$A$2:$A$79,$C4907)&gt;0,"SANTANDER",IF(COUNTIF('Códigos Itaú (ref)'!$A$2:$A$44,$C4907)&gt;0,"ITAU",IF(AND(TRIM(UPPER($I4907))="CONTRATUAL",ISNUMBER(SEARCH("INDIVIDUAL",SUBSTITUTE(UPPER($D4907)," ","")))),"PREMIUM FREE",""))))</f>
        <v/>
      </c>
    </row>
    <row r="4908">
      <c r="AC4908">
        <f>IF($C4908="","",IF(COUNTIF('Códigos Santander (ref)'!$A$2:$A$79,$C4908)&gt;0,"SANTANDER",IF(COUNTIF('Códigos Itaú (ref)'!$A$2:$A$44,$C4908)&gt;0,"ITAU",IF(AND(TRIM(UPPER($I4908))="CONTRATUAL",ISNUMBER(SEARCH("INDIVIDUAL",SUBSTITUTE(UPPER($D4908)," ","")))),"PREMIUM FREE",""))))</f>
        <v/>
      </c>
    </row>
    <row r="4909">
      <c r="AC4909">
        <f>IF($C4909="","",IF(COUNTIF('Códigos Santander (ref)'!$A$2:$A$79,$C4909)&gt;0,"SANTANDER",IF(COUNTIF('Códigos Itaú (ref)'!$A$2:$A$44,$C4909)&gt;0,"ITAU",IF(AND(TRIM(UPPER($I4909))="CONTRATUAL",ISNUMBER(SEARCH("INDIVIDUAL",SUBSTITUTE(UPPER($D4909)," ","")))),"PREMIUM FREE",""))))</f>
        <v/>
      </c>
    </row>
    <row r="4910">
      <c r="AC4910">
        <f>IF($C4910="","",IF(COUNTIF('Códigos Santander (ref)'!$A$2:$A$79,$C4910)&gt;0,"SANTANDER",IF(COUNTIF('Códigos Itaú (ref)'!$A$2:$A$44,$C4910)&gt;0,"ITAU",IF(AND(TRIM(UPPER($I4910))="CONTRATUAL",ISNUMBER(SEARCH("INDIVIDUAL",SUBSTITUTE(UPPER($D4910)," ","")))),"PREMIUM FREE",""))))</f>
        <v/>
      </c>
    </row>
    <row r="4911">
      <c r="AC4911">
        <f>IF($C4911="","",IF(COUNTIF('Códigos Santander (ref)'!$A$2:$A$79,$C4911)&gt;0,"SANTANDER",IF(COUNTIF('Códigos Itaú (ref)'!$A$2:$A$44,$C4911)&gt;0,"ITAU",IF(AND(TRIM(UPPER($I4911))="CONTRATUAL",ISNUMBER(SEARCH("INDIVIDUAL",SUBSTITUTE(UPPER($D4911)," ","")))),"PREMIUM FREE",""))))</f>
        <v/>
      </c>
    </row>
    <row r="4912">
      <c r="AC4912">
        <f>IF($C4912="","",IF(COUNTIF('Códigos Santander (ref)'!$A$2:$A$79,$C4912)&gt;0,"SANTANDER",IF(COUNTIF('Códigos Itaú (ref)'!$A$2:$A$44,$C4912)&gt;0,"ITAU",IF(AND(TRIM(UPPER($I4912))="CONTRATUAL",ISNUMBER(SEARCH("INDIVIDUAL",SUBSTITUTE(UPPER($D4912)," ","")))),"PREMIUM FREE",""))))</f>
        <v/>
      </c>
    </row>
    <row r="4913">
      <c r="AC4913">
        <f>IF($C4913="","",IF(COUNTIF('Códigos Santander (ref)'!$A$2:$A$79,$C4913)&gt;0,"SANTANDER",IF(COUNTIF('Códigos Itaú (ref)'!$A$2:$A$44,$C4913)&gt;0,"ITAU",IF(AND(TRIM(UPPER($I4913))="CONTRATUAL",ISNUMBER(SEARCH("INDIVIDUAL",SUBSTITUTE(UPPER($D4913)," ","")))),"PREMIUM FREE",""))))</f>
        <v/>
      </c>
    </row>
    <row r="4914">
      <c r="AC4914">
        <f>IF($C4914="","",IF(COUNTIF('Códigos Santander (ref)'!$A$2:$A$79,$C4914)&gt;0,"SANTANDER",IF(COUNTIF('Códigos Itaú (ref)'!$A$2:$A$44,$C4914)&gt;0,"ITAU",IF(AND(TRIM(UPPER($I4914))="CONTRATUAL",ISNUMBER(SEARCH("INDIVIDUAL",SUBSTITUTE(UPPER($D4914)," ","")))),"PREMIUM FREE",""))))</f>
        <v/>
      </c>
    </row>
    <row r="4915">
      <c r="AC4915">
        <f>IF($C4915="","",IF(COUNTIF('Códigos Santander (ref)'!$A$2:$A$79,$C4915)&gt;0,"SANTANDER",IF(COUNTIF('Códigos Itaú (ref)'!$A$2:$A$44,$C4915)&gt;0,"ITAU",IF(AND(TRIM(UPPER($I4915))="CONTRATUAL",ISNUMBER(SEARCH("INDIVIDUAL",SUBSTITUTE(UPPER($D4915)," ","")))),"PREMIUM FREE",""))))</f>
        <v/>
      </c>
    </row>
    <row r="4916">
      <c r="AC4916">
        <f>IF($C4916="","",IF(COUNTIF('Códigos Santander (ref)'!$A$2:$A$79,$C4916)&gt;0,"SANTANDER",IF(COUNTIF('Códigos Itaú (ref)'!$A$2:$A$44,$C4916)&gt;0,"ITAU",IF(AND(TRIM(UPPER($I4916))="CONTRATUAL",ISNUMBER(SEARCH("INDIVIDUAL",SUBSTITUTE(UPPER($D4916)," ","")))),"PREMIUM FREE",""))))</f>
        <v/>
      </c>
    </row>
    <row r="4917">
      <c r="AC4917">
        <f>IF($C4917="","",IF(COUNTIF('Códigos Santander (ref)'!$A$2:$A$79,$C4917)&gt;0,"SANTANDER",IF(COUNTIF('Códigos Itaú (ref)'!$A$2:$A$44,$C4917)&gt;0,"ITAU",IF(AND(TRIM(UPPER($I4917))="CONTRATUAL",ISNUMBER(SEARCH("INDIVIDUAL",SUBSTITUTE(UPPER($D4917)," ","")))),"PREMIUM FREE",""))))</f>
        <v/>
      </c>
    </row>
    <row r="4918">
      <c r="AC4918">
        <f>IF($C4918="","",IF(COUNTIF('Códigos Santander (ref)'!$A$2:$A$79,$C4918)&gt;0,"SANTANDER",IF(COUNTIF('Códigos Itaú (ref)'!$A$2:$A$44,$C4918)&gt;0,"ITAU",IF(AND(TRIM(UPPER($I4918))="CONTRATUAL",ISNUMBER(SEARCH("INDIVIDUAL",SUBSTITUTE(UPPER($D4918)," ","")))),"PREMIUM FREE",""))))</f>
        <v/>
      </c>
    </row>
    <row r="4919">
      <c r="AC4919">
        <f>IF($C4919="","",IF(COUNTIF('Códigos Santander (ref)'!$A$2:$A$79,$C4919)&gt;0,"SANTANDER",IF(COUNTIF('Códigos Itaú (ref)'!$A$2:$A$44,$C4919)&gt;0,"ITAU",IF(AND(TRIM(UPPER($I4919))="CONTRATUAL",ISNUMBER(SEARCH("INDIVIDUAL",SUBSTITUTE(UPPER($D4919)," ","")))),"PREMIUM FREE",""))))</f>
        <v/>
      </c>
    </row>
    <row r="4920">
      <c r="AC4920">
        <f>IF($C4920="","",IF(COUNTIF('Códigos Santander (ref)'!$A$2:$A$79,$C4920)&gt;0,"SANTANDER",IF(COUNTIF('Códigos Itaú (ref)'!$A$2:$A$44,$C4920)&gt;0,"ITAU",IF(AND(TRIM(UPPER($I4920))="CONTRATUAL",ISNUMBER(SEARCH("INDIVIDUAL",SUBSTITUTE(UPPER($D4920)," ","")))),"PREMIUM FREE",""))))</f>
        <v/>
      </c>
    </row>
    <row r="4921">
      <c r="AC4921">
        <f>IF($C4921="","",IF(COUNTIF('Códigos Santander (ref)'!$A$2:$A$79,$C4921)&gt;0,"SANTANDER",IF(COUNTIF('Códigos Itaú (ref)'!$A$2:$A$44,$C4921)&gt;0,"ITAU",IF(AND(TRIM(UPPER($I4921))="CONTRATUAL",ISNUMBER(SEARCH("INDIVIDUAL",SUBSTITUTE(UPPER($D4921)," ","")))),"PREMIUM FREE",""))))</f>
        <v/>
      </c>
    </row>
    <row r="4922">
      <c r="AC4922">
        <f>IF($C4922="","",IF(COUNTIF('Códigos Santander (ref)'!$A$2:$A$79,$C4922)&gt;0,"SANTANDER",IF(COUNTIF('Códigos Itaú (ref)'!$A$2:$A$44,$C4922)&gt;0,"ITAU",IF(AND(TRIM(UPPER($I4922))="CONTRATUAL",ISNUMBER(SEARCH("INDIVIDUAL",SUBSTITUTE(UPPER($D4922)," ","")))),"PREMIUM FREE",""))))</f>
        <v/>
      </c>
    </row>
    <row r="4923">
      <c r="AC4923">
        <f>IF($C4923="","",IF(COUNTIF('Códigos Santander (ref)'!$A$2:$A$79,$C4923)&gt;0,"SANTANDER",IF(COUNTIF('Códigos Itaú (ref)'!$A$2:$A$44,$C4923)&gt;0,"ITAU",IF(AND(TRIM(UPPER($I4923))="CONTRATUAL",ISNUMBER(SEARCH("INDIVIDUAL",SUBSTITUTE(UPPER($D4923)," ","")))),"PREMIUM FREE",""))))</f>
        <v/>
      </c>
    </row>
    <row r="4924">
      <c r="AC4924">
        <f>IF($C4924="","",IF(COUNTIF('Códigos Santander (ref)'!$A$2:$A$79,$C4924)&gt;0,"SANTANDER",IF(COUNTIF('Códigos Itaú (ref)'!$A$2:$A$44,$C4924)&gt;0,"ITAU",IF(AND(TRIM(UPPER($I4924))="CONTRATUAL",ISNUMBER(SEARCH("INDIVIDUAL",SUBSTITUTE(UPPER($D4924)," ","")))),"PREMIUM FREE",""))))</f>
        <v/>
      </c>
    </row>
    <row r="4925">
      <c r="AC4925">
        <f>IF($C4925="","",IF(COUNTIF('Códigos Santander (ref)'!$A$2:$A$79,$C4925)&gt;0,"SANTANDER",IF(COUNTIF('Códigos Itaú (ref)'!$A$2:$A$44,$C4925)&gt;0,"ITAU",IF(AND(TRIM(UPPER($I4925))="CONTRATUAL",ISNUMBER(SEARCH("INDIVIDUAL",SUBSTITUTE(UPPER($D4925)," ","")))),"PREMIUM FREE",""))))</f>
        <v/>
      </c>
    </row>
    <row r="4926">
      <c r="AC4926">
        <f>IF($C4926="","",IF(COUNTIF('Códigos Santander (ref)'!$A$2:$A$79,$C4926)&gt;0,"SANTANDER",IF(COUNTIF('Códigos Itaú (ref)'!$A$2:$A$44,$C4926)&gt;0,"ITAU",IF(AND(TRIM(UPPER($I4926))="CONTRATUAL",ISNUMBER(SEARCH("INDIVIDUAL",SUBSTITUTE(UPPER($D4926)," ","")))),"PREMIUM FREE",""))))</f>
        <v/>
      </c>
    </row>
    <row r="4927">
      <c r="AC4927">
        <f>IF($C4927="","",IF(COUNTIF('Códigos Santander (ref)'!$A$2:$A$79,$C4927)&gt;0,"SANTANDER",IF(COUNTIF('Códigos Itaú (ref)'!$A$2:$A$44,$C4927)&gt;0,"ITAU",IF(AND(TRIM(UPPER($I4927))="CONTRATUAL",ISNUMBER(SEARCH("INDIVIDUAL",SUBSTITUTE(UPPER($D4927)," ","")))),"PREMIUM FREE",""))))</f>
        <v/>
      </c>
    </row>
    <row r="4928">
      <c r="AC4928">
        <f>IF($C4928="","",IF(COUNTIF('Códigos Santander (ref)'!$A$2:$A$79,$C4928)&gt;0,"SANTANDER",IF(COUNTIF('Códigos Itaú (ref)'!$A$2:$A$44,$C4928)&gt;0,"ITAU",IF(AND(TRIM(UPPER($I4928))="CONTRATUAL",ISNUMBER(SEARCH("INDIVIDUAL",SUBSTITUTE(UPPER($D4928)," ","")))),"PREMIUM FREE",""))))</f>
        <v/>
      </c>
    </row>
    <row r="4929">
      <c r="AC4929">
        <f>IF($C4929="","",IF(COUNTIF('Códigos Santander (ref)'!$A$2:$A$79,$C4929)&gt;0,"SANTANDER",IF(COUNTIF('Códigos Itaú (ref)'!$A$2:$A$44,$C4929)&gt;0,"ITAU",IF(AND(TRIM(UPPER($I4929))="CONTRATUAL",ISNUMBER(SEARCH("INDIVIDUAL",SUBSTITUTE(UPPER($D4929)," ","")))),"PREMIUM FREE",""))))</f>
        <v/>
      </c>
    </row>
    <row r="4930">
      <c r="AC4930">
        <f>IF($C4930="","",IF(COUNTIF('Códigos Santander (ref)'!$A$2:$A$79,$C4930)&gt;0,"SANTANDER",IF(COUNTIF('Códigos Itaú (ref)'!$A$2:$A$44,$C4930)&gt;0,"ITAU",IF(AND(TRIM(UPPER($I4930))="CONTRATUAL",ISNUMBER(SEARCH("INDIVIDUAL",SUBSTITUTE(UPPER($D4930)," ","")))),"PREMIUM FREE",""))))</f>
        <v/>
      </c>
    </row>
    <row r="4931">
      <c r="AC4931">
        <f>IF($C4931="","",IF(COUNTIF('Códigos Santander (ref)'!$A$2:$A$79,$C4931)&gt;0,"SANTANDER",IF(COUNTIF('Códigos Itaú (ref)'!$A$2:$A$44,$C4931)&gt;0,"ITAU",IF(AND(TRIM(UPPER($I4931))="CONTRATUAL",ISNUMBER(SEARCH("INDIVIDUAL",SUBSTITUTE(UPPER($D4931)," ","")))),"PREMIUM FREE",""))))</f>
        <v/>
      </c>
    </row>
    <row r="4932">
      <c r="AC4932">
        <f>IF($C4932="","",IF(COUNTIF('Códigos Santander (ref)'!$A$2:$A$79,$C4932)&gt;0,"SANTANDER",IF(COUNTIF('Códigos Itaú (ref)'!$A$2:$A$44,$C4932)&gt;0,"ITAU",IF(AND(TRIM(UPPER($I4932))="CONTRATUAL",ISNUMBER(SEARCH("INDIVIDUAL",SUBSTITUTE(UPPER($D4932)," ","")))),"PREMIUM FREE",""))))</f>
        <v/>
      </c>
    </row>
    <row r="4933">
      <c r="AC4933">
        <f>IF($C4933="","",IF(COUNTIF('Códigos Santander (ref)'!$A$2:$A$79,$C4933)&gt;0,"SANTANDER",IF(COUNTIF('Códigos Itaú (ref)'!$A$2:$A$44,$C4933)&gt;0,"ITAU",IF(AND(TRIM(UPPER($I4933))="CONTRATUAL",ISNUMBER(SEARCH("INDIVIDUAL",SUBSTITUTE(UPPER($D4933)," ","")))),"PREMIUM FREE",""))))</f>
        <v/>
      </c>
    </row>
    <row r="4934">
      <c r="AC4934">
        <f>IF($C4934="","",IF(COUNTIF('Códigos Santander (ref)'!$A$2:$A$79,$C4934)&gt;0,"SANTANDER",IF(COUNTIF('Códigos Itaú (ref)'!$A$2:$A$44,$C4934)&gt;0,"ITAU",IF(AND(TRIM(UPPER($I4934))="CONTRATUAL",ISNUMBER(SEARCH("INDIVIDUAL",SUBSTITUTE(UPPER($D4934)," ","")))),"PREMIUM FREE",""))))</f>
        <v/>
      </c>
    </row>
    <row r="4935">
      <c r="AC4935">
        <f>IF($C4935="","",IF(COUNTIF('Códigos Santander (ref)'!$A$2:$A$79,$C4935)&gt;0,"SANTANDER",IF(COUNTIF('Códigos Itaú (ref)'!$A$2:$A$44,$C4935)&gt;0,"ITAU",IF(AND(TRIM(UPPER($I4935))="CONTRATUAL",ISNUMBER(SEARCH("INDIVIDUAL",SUBSTITUTE(UPPER($D4935)," ","")))),"PREMIUM FREE",""))))</f>
        <v/>
      </c>
    </row>
    <row r="4936">
      <c r="AC4936">
        <f>IF($C4936="","",IF(COUNTIF('Códigos Santander (ref)'!$A$2:$A$79,$C4936)&gt;0,"SANTANDER",IF(COUNTIF('Códigos Itaú (ref)'!$A$2:$A$44,$C4936)&gt;0,"ITAU",IF(AND(TRIM(UPPER($I4936))="CONTRATUAL",ISNUMBER(SEARCH("INDIVIDUAL",SUBSTITUTE(UPPER($D4936)," ","")))),"PREMIUM FREE",""))))</f>
        <v/>
      </c>
    </row>
    <row r="4937">
      <c r="AC4937">
        <f>IF($C4937="","",IF(COUNTIF('Códigos Santander (ref)'!$A$2:$A$79,$C4937)&gt;0,"SANTANDER",IF(COUNTIF('Códigos Itaú (ref)'!$A$2:$A$44,$C4937)&gt;0,"ITAU",IF(AND(TRIM(UPPER($I4937))="CONTRATUAL",ISNUMBER(SEARCH("INDIVIDUAL",SUBSTITUTE(UPPER($D4937)," ","")))),"PREMIUM FREE",""))))</f>
        <v/>
      </c>
    </row>
    <row r="4938">
      <c r="AC4938">
        <f>IF($C4938="","",IF(COUNTIF('Códigos Santander (ref)'!$A$2:$A$79,$C4938)&gt;0,"SANTANDER",IF(COUNTIF('Códigos Itaú (ref)'!$A$2:$A$44,$C4938)&gt;0,"ITAU",IF(AND(TRIM(UPPER($I4938))="CONTRATUAL",ISNUMBER(SEARCH("INDIVIDUAL",SUBSTITUTE(UPPER($D4938)," ","")))),"PREMIUM FREE",""))))</f>
        <v/>
      </c>
    </row>
    <row r="4939">
      <c r="AC4939">
        <f>IF($C4939="","",IF(COUNTIF('Códigos Santander (ref)'!$A$2:$A$79,$C4939)&gt;0,"SANTANDER",IF(COUNTIF('Códigos Itaú (ref)'!$A$2:$A$44,$C4939)&gt;0,"ITAU",IF(AND(TRIM(UPPER($I4939))="CONTRATUAL",ISNUMBER(SEARCH("INDIVIDUAL",SUBSTITUTE(UPPER($D4939)," ","")))),"PREMIUM FREE",""))))</f>
        <v/>
      </c>
    </row>
    <row r="4940">
      <c r="AC4940">
        <f>IF($C4940="","",IF(COUNTIF('Códigos Santander (ref)'!$A$2:$A$79,$C4940)&gt;0,"SANTANDER",IF(COUNTIF('Códigos Itaú (ref)'!$A$2:$A$44,$C4940)&gt;0,"ITAU",IF(AND(TRIM(UPPER($I4940))="CONTRATUAL",ISNUMBER(SEARCH("INDIVIDUAL",SUBSTITUTE(UPPER($D4940)," ","")))),"PREMIUM FREE",""))))</f>
        <v/>
      </c>
    </row>
    <row r="4941">
      <c r="AC4941">
        <f>IF($C4941="","",IF(COUNTIF('Códigos Santander (ref)'!$A$2:$A$79,$C4941)&gt;0,"SANTANDER",IF(COUNTIF('Códigos Itaú (ref)'!$A$2:$A$44,$C4941)&gt;0,"ITAU",IF(AND(TRIM(UPPER($I4941))="CONTRATUAL",ISNUMBER(SEARCH("INDIVIDUAL",SUBSTITUTE(UPPER($D4941)," ","")))),"PREMIUM FREE",""))))</f>
        <v/>
      </c>
    </row>
    <row r="4942">
      <c r="AC4942">
        <f>IF($C4942="","",IF(COUNTIF('Códigos Santander (ref)'!$A$2:$A$79,$C4942)&gt;0,"SANTANDER",IF(COUNTIF('Códigos Itaú (ref)'!$A$2:$A$44,$C4942)&gt;0,"ITAU",IF(AND(TRIM(UPPER($I4942))="CONTRATUAL",ISNUMBER(SEARCH("INDIVIDUAL",SUBSTITUTE(UPPER($D4942)," ","")))),"PREMIUM FREE",""))))</f>
        <v/>
      </c>
    </row>
    <row r="4943">
      <c r="AC4943">
        <f>IF($C4943="","",IF(COUNTIF('Códigos Santander (ref)'!$A$2:$A$79,$C4943)&gt;0,"SANTANDER",IF(COUNTIF('Códigos Itaú (ref)'!$A$2:$A$44,$C4943)&gt;0,"ITAU",IF(AND(TRIM(UPPER($I4943))="CONTRATUAL",ISNUMBER(SEARCH("INDIVIDUAL",SUBSTITUTE(UPPER($D4943)," ","")))),"PREMIUM FREE",""))))</f>
        <v/>
      </c>
    </row>
    <row r="4944">
      <c r="AC4944">
        <f>IF($C4944="","",IF(COUNTIF('Códigos Santander (ref)'!$A$2:$A$79,$C4944)&gt;0,"SANTANDER",IF(COUNTIF('Códigos Itaú (ref)'!$A$2:$A$44,$C4944)&gt;0,"ITAU",IF(AND(TRIM(UPPER($I4944))="CONTRATUAL",ISNUMBER(SEARCH("INDIVIDUAL",SUBSTITUTE(UPPER($D4944)," ","")))),"PREMIUM FREE",""))))</f>
        <v/>
      </c>
    </row>
    <row r="4945">
      <c r="AC4945">
        <f>IF($C4945="","",IF(COUNTIF('Códigos Santander (ref)'!$A$2:$A$79,$C4945)&gt;0,"SANTANDER",IF(COUNTIF('Códigos Itaú (ref)'!$A$2:$A$44,$C4945)&gt;0,"ITAU",IF(AND(TRIM(UPPER($I4945))="CONTRATUAL",ISNUMBER(SEARCH("INDIVIDUAL",SUBSTITUTE(UPPER($D4945)," ","")))),"PREMIUM FREE",""))))</f>
        <v/>
      </c>
    </row>
    <row r="4946">
      <c r="AC4946">
        <f>IF($C4946="","",IF(COUNTIF('Códigos Santander (ref)'!$A$2:$A$79,$C4946)&gt;0,"SANTANDER",IF(COUNTIF('Códigos Itaú (ref)'!$A$2:$A$44,$C4946)&gt;0,"ITAU",IF(AND(TRIM(UPPER($I4946))="CONTRATUAL",ISNUMBER(SEARCH("INDIVIDUAL",SUBSTITUTE(UPPER($D4946)," ","")))),"PREMIUM FREE",""))))</f>
        <v/>
      </c>
    </row>
    <row r="4947">
      <c r="AC4947">
        <f>IF($C4947="","",IF(COUNTIF('Códigos Santander (ref)'!$A$2:$A$79,$C4947)&gt;0,"SANTANDER",IF(COUNTIF('Códigos Itaú (ref)'!$A$2:$A$44,$C4947)&gt;0,"ITAU",IF(AND(TRIM(UPPER($I4947))="CONTRATUAL",ISNUMBER(SEARCH("INDIVIDUAL",SUBSTITUTE(UPPER($D4947)," ","")))),"PREMIUM FREE",""))))</f>
        <v/>
      </c>
    </row>
    <row r="4948">
      <c r="AC4948">
        <f>IF($C4948="","",IF(COUNTIF('Códigos Santander (ref)'!$A$2:$A$79,$C4948)&gt;0,"SANTANDER",IF(COUNTIF('Códigos Itaú (ref)'!$A$2:$A$44,$C4948)&gt;0,"ITAU",IF(AND(TRIM(UPPER($I4948))="CONTRATUAL",ISNUMBER(SEARCH("INDIVIDUAL",SUBSTITUTE(UPPER($D4948)," ","")))),"PREMIUM FREE",""))))</f>
        <v/>
      </c>
    </row>
    <row r="4949">
      <c r="AC4949">
        <f>IF($C4949="","",IF(COUNTIF('Códigos Santander (ref)'!$A$2:$A$79,$C4949)&gt;0,"SANTANDER",IF(COUNTIF('Códigos Itaú (ref)'!$A$2:$A$44,$C4949)&gt;0,"ITAU",IF(AND(TRIM(UPPER($I4949))="CONTRATUAL",ISNUMBER(SEARCH("INDIVIDUAL",SUBSTITUTE(UPPER($D4949)," ","")))),"PREMIUM FREE",""))))</f>
        <v/>
      </c>
    </row>
    <row r="4950">
      <c r="AC4950">
        <f>IF($C4950="","",IF(COUNTIF('Códigos Santander (ref)'!$A$2:$A$79,$C4950)&gt;0,"SANTANDER",IF(COUNTIF('Códigos Itaú (ref)'!$A$2:$A$44,$C4950)&gt;0,"ITAU",IF(AND(TRIM(UPPER($I4950))="CONTRATUAL",ISNUMBER(SEARCH("INDIVIDUAL",SUBSTITUTE(UPPER($D4950)," ","")))),"PREMIUM FREE",""))))</f>
        <v/>
      </c>
    </row>
    <row r="4951">
      <c r="AC4951">
        <f>IF($C4951="","",IF(COUNTIF('Códigos Santander (ref)'!$A$2:$A$79,$C4951)&gt;0,"SANTANDER",IF(COUNTIF('Códigos Itaú (ref)'!$A$2:$A$44,$C4951)&gt;0,"ITAU",IF(AND(TRIM(UPPER($I4951))="CONTRATUAL",ISNUMBER(SEARCH("INDIVIDUAL",SUBSTITUTE(UPPER($D4951)," ","")))),"PREMIUM FREE",""))))</f>
        <v/>
      </c>
    </row>
    <row r="4952">
      <c r="AC4952">
        <f>IF($C4952="","",IF(COUNTIF('Códigos Santander (ref)'!$A$2:$A$79,$C4952)&gt;0,"SANTANDER",IF(COUNTIF('Códigos Itaú (ref)'!$A$2:$A$44,$C4952)&gt;0,"ITAU",IF(AND(TRIM(UPPER($I4952))="CONTRATUAL",ISNUMBER(SEARCH("INDIVIDUAL",SUBSTITUTE(UPPER($D4952)," ","")))),"PREMIUM FREE",""))))</f>
        <v/>
      </c>
    </row>
    <row r="4953">
      <c r="AC4953">
        <f>IF($C4953="","",IF(COUNTIF('Códigos Santander (ref)'!$A$2:$A$79,$C4953)&gt;0,"SANTANDER",IF(COUNTIF('Códigos Itaú (ref)'!$A$2:$A$44,$C4953)&gt;0,"ITAU",IF(AND(TRIM(UPPER($I4953))="CONTRATUAL",ISNUMBER(SEARCH("INDIVIDUAL",SUBSTITUTE(UPPER($D4953)," ","")))),"PREMIUM FREE",""))))</f>
        <v/>
      </c>
    </row>
    <row r="4954">
      <c r="AC4954">
        <f>IF($C4954="","",IF(COUNTIF('Códigos Santander (ref)'!$A$2:$A$79,$C4954)&gt;0,"SANTANDER",IF(COUNTIF('Códigos Itaú (ref)'!$A$2:$A$44,$C4954)&gt;0,"ITAU",IF(AND(TRIM(UPPER($I4954))="CONTRATUAL",ISNUMBER(SEARCH("INDIVIDUAL",SUBSTITUTE(UPPER($D4954)," ","")))),"PREMIUM FREE",""))))</f>
        <v/>
      </c>
    </row>
    <row r="4955">
      <c r="AC4955">
        <f>IF($C4955="","",IF(COUNTIF('Códigos Santander (ref)'!$A$2:$A$79,$C4955)&gt;0,"SANTANDER",IF(COUNTIF('Códigos Itaú (ref)'!$A$2:$A$44,$C4955)&gt;0,"ITAU",IF(AND(TRIM(UPPER($I4955))="CONTRATUAL",ISNUMBER(SEARCH("INDIVIDUAL",SUBSTITUTE(UPPER($D4955)," ","")))),"PREMIUM FREE",""))))</f>
        <v/>
      </c>
    </row>
    <row r="4956">
      <c r="AC4956">
        <f>IF($C4956="","",IF(COUNTIF('Códigos Santander (ref)'!$A$2:$A$79,$C4956)&gt;0,"SANTANDER",IF(COUNTIF('Códigos Itaú (ref)'!$A$2:$A$44,$C4956)&gt;0,"ITAU",IF(AND(TRIM(UPPER($I4956))="CONTRATUAL",ISNUMBER(SEARCH("INDIVIDUAL",SUBSTITUTE(UPPER($D4956)," ","")))),"PREMIUM FREE",""))))</f>
        <v/>
      </c>
    </row>
    <row r="4957">
      <c r="AC4957">
        <f>IF($C4957="","",IF(COUNTIF('Códigos Santander (ref)'!$A$2:$A$79,$C4957)&gt;0,"SANTANDER",IF(COUNTIF('Códigos Itaú (ref)'!$A$2:$A$44,$C4957)&gt;0,"ITAU",IF(AND(TRIM(UPPER($I4957))="CONTRATUAL",ISNUMBER(SEARCH("INDIVIDUAL",SUBSTITUTE(UPPER($D4957)," ","")))),"PREMIUM FREE",""))))</f>
        <v/>
      </c>
    </row>
    <row r="4958">
      <c r="AC4958">
        <f>IF($C4958="","",IF(COUNTIF('Códigos Santander (ref)'!$A$2:$A$79,$C4958)&gt;0,"SANTANDER",IF(COUNTIF('Códigos Itaú (ref)'!$A$2:$A$44,$C4958)&gt;0,"ITAU",IF(AND(TRIM(UPPER($I4958))="CONTRATUAL",ISNUMBER(SEARCH("INDIVIDUAL",SUBSTITUTE(UPPER($D4958)," ","")))),"PREMIUM FREE",""))))</f>
        <v/>
      </c>
    </row>
    <row r="4959">
      <c r="AC4959">
        <f>IF($C4959="","",IF(COUNTIF('Códigos Santander (ref)'!$A$2:$A$79,$C4959)&gt;0,"SANTANDER",IF(COUNTIF('Códigos Itaú (ref)'!$A$2:$A$44,$C4959)&gt;0,"ITAU",IF(AND(TRIM(UPPER($I4959))="CONTRATUAL",ISNUMBER(SEARCH("INDIVIDUAL",SUBSTITUTE(UPPER($D4959)," ","")))),"PREMIUM FREE",""))))</f>
        <v/>
      </c>
    </row>
    <row r="4960">
      <c r="AC4960">
        <f>IF($C4960="","",IF(COUNTIF('Códigos Santander (ref)'!$A$2:$A$79,$C4960)&gt;0,"SANTANDER",IF(COUNTIF('Códigos Itaú (ref)'!$A$2:$A$44,$C4960)&gt;0,"ITAU",IF(AND(TRIM(UPPER($I4960))="CONTRATUAL",ISNUMBER(SEARCH("INDIVIDUAL",SUBSTITUTE(UPPER($D4960)," ","")))),"PREMIUM FREE",""))))</f>
        <v/>
      </c>
    </row>
    <row r="4961">
      <c r="AC4961">
        <f>IF($C4961="","",IF(COUNTIF('Códigos Santander (ref)'!$A$2:$A$79,$C4961)&gt;0,"SANTANDER",IF(COUNTIF('Códigos Itaú (ref)'!$A$2:$A$44,$C4961)&gt;0,"ITAU",IF(AND(TRIM(UPPER($I4961))="CONTRATUAL",ISNUMBER(SEARCH("INDIVIDUAL",SUBSTITUTE(UPPER($D4961)," ","")))),"PREMIUM FREE",""))))</f>
        <v/>
      </c>
    </row>
    <row r="4962">
      <c r="AC4962">
        <f>IF($C4962="","",IF(COUNTIF('Códigos Santander (ref)'!$A$2:$A$79,$C4962)&gt;0,"SANTANDER",IF(COUNTIF('Códigos Itaú (ref)'!$A$2:$A$44,$C4962)&gt;0,"ITAU",IF(AND(TRIM(UPPER($I4962))="CONTRATUAL",ISNUMBER(SEARCH("INDIVIDUAL",SUBSTITUTE(UPPER($D4962)," ","")))),"PREMIUM FREE",""))))</f>
        <v/>
      </c>
    </row>
    <row r="4963">
      <c r="AC4963">
        <f>IF($C4963="","",IF(COUNTIF('Códigos Santander (ref)'!$A$2:$A$79,$C4963)&gt;0,"SANTANDER",IF(COUNTIF('Códigos Itaú (ref)'!$A$2:$A$44,$C4963)&gt;0,"ITAU",IF(AND(TRIM(UPPER($I4963))="CONTRATUAL",ISNUMBER(SEARCH("INDIVIDUAL",SUBSTITUTE(UPPER($D4963)," ","")))),"PREMIUM FREE",""))))</f>
        <v/>
      </c>
    </row>
    <row r="4964">
      <c r="AC4964">
        <f>IF($C4964="","",IF(COUNTIF('Códigos Santander (ref)'!$A$2:$A$79,$C4964)&gt;0,"SANTANDER",IF(COUNTIF('Códigos Itaú (ref)'!$A$2:$A$44,$C4964)&gt;0,"ITAU",IF(AND(TRIM(UPPER($I4964))="CONTRATUAL",ISNUMBER(SEARCH("INDIVIDUAL",SUBSTITUTE(UPPER($D4964)," ","")))),"PREMIUM FREE",""))))</f>
        <v/>
      </c>
    </row>
    <row r="4965">
      <c r="AC4965">
        <f>IF($C4965="","",IF(COUNTIF('Códigos Santander (ref)'!$A$2:$A$79,$C4965)&gt;0,"SANTANDER",IF(COUNTIF('Códigos Itaú (ref)'!$A$2:$A$44,$C4965)&gt;0,"ITAU",IF(AND(TRIM(UPPER($I4965))="CONTRATUAL",ISNUMBER(SEARCH("INDIVIDUAL",SUBSTITUTE(UPPER($D4965)," ","")))),"PREMIUM FREE",""))))</f>
        <v/>
      </c>
    </row>
    <row r="4966">
      <c r="AC4966">
        <f>IF($C4966="","",IF(COUNTIF('Códigos Santander (ref)'!$A$2:$A$79,$C4966)&gt;0,"SANTANDER",IF(COUNTIF('Códigos Itaú (ref)'!$A$2:$A$44,$C4966)&gt;0,"ITAU",IF(AND(TRIM(UPPER($I4966))="CONTRATUAL",ISNUMBER(SEARCH("INDIVIDUAL",SUBSTITUTE(UPPER($D4966)," ","")))),"PREMIUM FREE",""))))</f>
        <v/>
      </c>
    </row>
    <row r="4967">
      <c r="AC4967">
        <f>IF($C4967="","",IF(COUNTIF('Códigos Santander (ref)'!$A$2:$A$79,$C4967)&gt;0,"SANTANDER",IF(COUNTIF('Códigos Itaú (ref)'!$A$2:$A$44,$C4967)&gt;0,"ITAU",IF(AND(TRIM(UPPER($I4967))="CONTRATUAL",ISNUMBER(SEARCH("INDIVIDUAL",SUBSTITUTE(UPPER($D4967)," ","")))),"PREMIUM FREE",""))))</f>
        <v/>
      </c>
    </row>
    <row r="4968">
      <c r="AC4968">
        <f>IF($C4968="","",IF(COUNTIF('Códigos Santander (ref)'!$A$2:$A$79,$C4968)&gt;0,"SANTANDER",IF(COUNTIF('Códigos Itaú (ref)'!$A$2:$A$44,$C4968)&gt;0,"ITAU",IF(AND(TRIM(UPPER($I4968))="CONTRATUAL",ISNUMBER(SEARCH("INDIVIDUAL",SUBSTITUTE(UPPER($D4968)," ","")))),"PREMIUM FREE",""))))</f>
        <v/>
      </c>
    </row>
    <row r="4969">
      <c r="AC4969">
        <f>IF($C4969="","",IF(COUNTIF('Códigos Santander (ref)'!$A$2:$A$79,$C4969)&gt;0,"SANTANDER",IF(COUNTIF('Códigos Itaú (ref)'!$A$2:$A$44,$C4969)&gt;0,"ITAU",IF(AND(TRIM(UPPER($I4969))="CONTRATUAL",ISNUMBER(SEARCH("INDIVIDUAL",SUBSTITUTE(UPPER($D4969)," ","")))),"PREMIUM FREE",""))))</f>
        <v/>
      </c>
    </row>
    <row r="4970">
      <c r="AC4970">
        <f>IF($C4970="","",IF(COUNTIF('Códigos Santander (ref)'!$A$2:$A$79,$C4970)&gt;0,"SANTANDER",IF(COUNTIF('Códigos Itaú (ref)'!$A$2:$A$44,$C4970)&gt;0,"ITAU",IF(AND(TRIM(UPPER($I4970))="CONTRATUAL",ISNUMBER(SEARCH("INDIVIDUAL",SUBSTITUTE(UPPER($D4970)," ","")))),"PREMIUM FREE",""))))</f>
        <v/>
      </c>
    </row>
    <row r="4971">
      <c r="AC4971">
        <f>IF($C4971="","",IF(COUNTIF('Códigos Santander (ref)'!$A$2:$A$79,$C4971)&gt;0,"SANTANDER",IF(COUNTIF('Códigos Itaú (ref)'!$A$2:$A$44,$C4971)&gt;0,"ITAU",IF(AND(TRIM(UPPER($I4971))="CONTRATUAL",ISNUMBER(SEARCH("INDIVIDUAL",SUBSTITUTE(UPPER($D4971)," ","")))),"PREMIUM FREE",""))))</f>
        <v/>
      </c>
    </row>
    <row r="4972">
      <c r="AC4972">
        <f>IF($C4972="","",IF(COUNTIF('Códigos Santander (ref)'!$A$2:$A$79,$C4972)&gt;0,"SANTANDER",IF(COUNTIF('Códigos Itaú (ref)'!$A$2:$A$44,$C4972)&gt;0,"ITAU",IF(AND(TRIM(UPPER($I4972))="CONTRATUAL",ISNUMBER(SEARCH("INDIVIDUAL",SUBSTITUTE(UPPER($D4972)," ","")))),"PREMIUM FREE",""))))</f>
        <v/>
      </c>
    </row>
    <row r="4973">
      <c r="AC4973">
        <f>IF($C4973="","",IF(COUNTIF('Códigos Santander (ref)'!$A$2:$A$79,$C4973)&gt;0,"SANTANDER",IF(COUNTIF('Códigos Itaú (ref)'!$A$2:$A$44,$C4973)&gt;0,"ITAU",IF(AND(TRIM(UPPER($I4973))="CONTRATUAL",ISNUMBER(SEARCH("INDIVIDUAL",SUBSTITUTE(UPPER($D4973)," ","")))),"PREMIUM FREE",""))))</f>
        <v/>
      </c>
    </row>
    <row r="4974">
      <c r="AC4974">
        <f>IF($C4974="","",IF(COUNTIF('Códigos Santander (ref)'!$A$2:$A$79,$C4974)&gt;0,"SANTANDER",IF(COUNTIF('Códigos Itaú (ref)'!$A$2:$A$44,$C4974)&gt;0,"ITAU",IF(AND(TRIM(UPPER($I4974))="CONTRATUAL",ISNUMBER(SEARCH("INDIVIDUAL",SUBSTITUTE(UPPER($D4974)," ","")))),"PREMIUM FREE",""))))</f>
        <v/>
      </c>
    </row>
    <row r="4975">
      <c r="AC4975">
        <f>IF($C4975="","",IF(COUNTIF('Códigos Santander (ref)'!$A$2:$A$79,$C4975)&gt;0,"SANTANDER",IF(COUNTIF('Códigos Itaú (ref)'!$A$2:$A$44,$C4975)&gt;0,"ITAU",IF(AND(TRIM(UPPER($I4975))="CONTRATUAL",ISNUMBER(SEARCH("INDIVIDUAL",SUBSTITUTE(UPPER($D4975)," ","")))),"PREMIUM FREE",""))))</f>
        <v/>
      </c>
    </row>
    <row r="4976">
      <c r="AC4976">
        <f>IF($C4976="","",IF(COUNTIF('Códigos Santander (ref)'!$A$2:$A$79,$C4976)&gt;0,"SANTANDER",IF(COUNTIF('Códigos Itaú (ref)'!$A$2:$A$44,$C4976)&gt;0,"ITAU",IF(AND(TRIM(UPPER($I4976))="CONTRATUAL",ISNUMBER(SEARCH("INDIVIDUAL",SUBSTITUTE(UPPER($D4976)," ","")))),"PREMIUM FREE",""))))</f>
        <v/>
      </c>
    </row>
    <row r="4977">
      <c r="AC4977">
        <f>IF($C4977="","",IF(COUNTIF('Códigos Santander (ref)'!$A$2:$A$79,$C4977)&gt;0,"SANTANDER",IF(COUNTIF('Códigos Itaú (ref)'!$A$2:$A$44,$C4977)&gt;0,"ITAU",IF(AND(TRIM(UPPER($I4977))="CONTRATUAL",ISNUMBER(SEARCH("INDIVIDUAL",SUBSTITUTE(UPPER($D4977)," ","")))),"PREMIUM FREE",""))))</f>
        <v/>
      </c>
    </row>
    <row r="4978">
      <c r="AC4978">
        <f>IF($C4978="","",IF(COUNTIF('Códigos Santander (ref)'!$A$2:$A$79,$C4978)&gt;0,"SANTANDER",IF(COUNTIF('Códigos Itaú (ref)'!$A$2:$A$44,$C4978)&gt;0,"ITAU",IF(AND(TRIM(UPPER($I4978))="CONTRATUAL",ISNUMBER(SEARCH("INDIVIDUAL",SUBSTITUTE(UPPER($D4978)," ","")))),"PREMIUM FREE",""))))</f>
        <v/>
      </c>
    </row>
    <row r="4979">
      <c r="AC4979">
        <f>IF($C4979="","",IF(COUNTIF('Códigos Santander (ref)'!$A$2:$A$79,$C4979)&gt;0,"SANTANDER",IF(COUNTIF('Códigos Itaú (ref)'!$A$2:$A$44,$C4979)&gt;0,"ITAU",IF(AND(TRIM(UPPER($I4979))="CONTRATUAL",ISNUMBER(SEARCH("INDIVIDUAL",SUBSTITUTE(UPPER($D4979)," ","")))),"PREMIUM FREE",""))))</f>
        <v/>
      </c>
    </row>
    <row r="4980">
      <c r="AC4980">
        <f>IF($C4980="","",IF(COUNTIF('Códigos Santander (ref)'!$A$2:$A$79,$C4980)&gt;0,"SANTANDER",IF(COUNTIF('Códigos Itaú (ref)'!$A$2:$A$44,$C4980)&gt;0,"ITAU",IF(AND(TRIM(UPPER($I4980))="CONTRATUAL",ISNUMBER(SEARCH("INDIVIDUAL",SUBSTITUTE(UPPER($D4980)," ","")))),"PREMIUM FREE",""))))</f>
        <v/>
      </c>
    </row>
    <row r="4981">
      <c r="AC4981">
        <f>IF($C4981="","",IF(COUNTIF('Códigos Santander (ref)'!$A$2:$A$79,$C4981)&gt;0,"SANTANDER",IF(COUNTIF('Códigos Itaú (ref)'!$A$2:$A$44,$C4981)&gt;0,"ITAU",IF(AND(TRIM(UPPER($I4981))="CONTRATUAL",ISNUMBER(SEARCH("INDIVIDUAL",SUBSTITUTE(UPPER($D4981)," ","")))),"PREMIUM FREE",""))))</f>
        <v/>
      </c>
    </row>
    <row r="4982">
      <c r="AC4982">
        <f>IF($C4982="","",IF(COUNTIF('Códigos Santander (ref)'!$A$2:$A$79,$C4982)&gt;0,"SANTANDER",IF(COUNTIF('Códigos Itaú (ref)'!$A$2:$A$44,$C4982)&gt;0,"ITAU",IF(AND(TRIM(UPPER($I4982))="CONTRATUAL",ISNUMBER(SEARCH("INDIVIDUAL",SUBSTITUTE(UPPER($D4982)," ","")))),"PREMIUM FREE",""))))</f>
        <v/>
      </c>
    </row>
    <row r="4983">
      <c r="AC4983">
        <f>IF($C4983="","",IF(COUNTIF('Códigos Santander (ref)'!$A$2:$A$79,$C4983)&gt;0,"SANTANDER",IF(COUNTIF('Códigos Itaú (ref)'!$A$2:$A$44,$C4983)&gt;0,"ITAU",IF(AND(TRIM(UPPER($I4983))="CONTRATUAL",ISNUMBER(SEARCH("INDIVIDUAL",SUBSTITUTE(UPPER($D4983)," ","")))),"PREMIUM FREE",""))))</f>
        <v/>
      </c>
    </row>
    <row r="4984">
      <c r="AC4984">
        <f>IF($C4984="","",IF(COUNTIF('Códigos Santander (ref)'!$A$2:$A$79,$C4984)&gt;0,"SANTANDER",IF(COUNTIF('Códigos Itaú (ref)'!$A$2:$A$44,$C4984)&gt;0,"ITAU",IF(AND(TRIM(UPPER($I4984))="CONTRATUAL",ISNUMBER(SEARCH("INDIVIDUAL",SUBSTITUTE(UPPER($D4984)," ","")))),"PREMIUM FREE",""))))</f>
        <v/>
      </c>
    </row>
    <row r="4985">
      <c r="AC4985">
        <f>IF($C4985="","",IF(COUNTIF('Códigos Santander (ref)'!$A$2:$A$79,$C4985)&gt;0,"SANTANDER",IF(COUNTIF('Códigos Itaú (ref)'!$A$2:$A$44,$C4985)&gt;0,"ITAU",IF(AND(TRIM(UPPER($I4985))="CONTRATUAL",ISNUMBER(SEARCH("INDIVIDUAL",SUBSTITUTE(UPPER($D4985)," ","")))),"PREMIUM FREE",""))))</f>
        <v/>
      </c>
    </row>
    <row r="4986">
      <c r="AC4986">
        <f>IF($C4986="","",IF(COUNTIF('Códigos Santander (ref)'!$A$2:$A$79,$C4986)&gt;0,"SANTANDER",IF(COUNTIF('Códigos Itaú (ref)'!$A$2:$A$44,$C4986)&gt;0,"ITAU",IF(AND(TRIM(UPPER($I4986))="CONTRATUAL",ISNUMBER(SEARCH("INDIVIDUAL",SUBSTITUTE(UPPER($D4986)," ","")))),"PREMIUM FREE",""))))</f>
        <v/>
      </c>
    </row>
    <row r="4987">
      <c r="AC4987">
        <f>IF($C4987="","",IF(COUNTIF('Códigos Santander (ref)'!$A$2:$A$79,$C4987)&gt;0,"SANTANDER",IF(COUNTIF('Códigos Itaú (ref)'!$A$2:$A$44,$C4987)&gt;0,"ITAU",IF(AND(TRIM(UPPER($I4987))="CONTRATUAL",ISNUMBER(SEARCH("INDIVIDUAL",SUBSTITUTE(UPPER($D4987)," ","")))),"PREMIUM FREE",""))))</f>
        <v/>
      </c>
    </row>
    <row r="4988">
      <c r="AC4988">
        <f>IF($C4988="","",IF(COUNTIF('Códigos Santander (ref)'!$A$2:$A$79,$C4988)&gt;0,"SANTANDER",IF(COUNTIF('Códigos Itaú (ref)'!$A$2:$A$44,$C4988)&gt;0,"ITAU",IF(AND(TRIM(UPPER($I4988))="CONTRATUAL",ISNUMBER(SEARCH("INDIVIDUAL",SUBSTITUTE(UPPER($D4988)," ","")))),"PREMIUM FREE",""))))</f>
        <v/>
      </c>
    </row>
    <row r="4989">
      <c r="AC4989">
        <f>IF($C4989="","",IF(COUNTIF('Códigos Santander (ref)'!$A$2:$A$79,$C4989)&gt;0,"SANTANDER",IF(COUNTIF('Códigos Itaú (ref)'!$A$2:$A$44,$C4989)&gt;0,"ITAU",IF(AND(TRIM(UPPER($I4989))="CONTRATUAL",ISNUMBER(SEARCH("INDIVIDUAL",SUBSTITUTE(UPPER($D4989)," ","")))),"PREMIUM FREE",""))))</f>
        <v/>
      </c>
    </row>
    <row r="4990">
      <c r="AC4990">
        <f>IF($C4990="","",IF(COUNTIF('Códigos Santander (ref)'!$A$2:$A$79,$C4990)&gt;0,"SANTANDER",IF(COUNTIF('Códigos Itaú (ref)'!$A$2:$A$44,$C4990)&gt;0,"ITAU",IF(AND(TRIM(UPPER($I4990))="CONTRATUAL",ISNUMBER(SEARCH("INDIVIDUAL",SUBSTITUTE(UPPER($D4990)," ","")))),"PREMIUM FREE",""))))</f>
        <v/>
      </c>
    </row>
    <row r="4991">
      <c r="AC4991">
        <f>IF($C4991="","",IF(COUNTIF('Códigos Santander (ref)'!$A$2:$A$79,$C4991)&gt;0,"SANTANDER",IF(COUNTIF('Códigos Itaú (ref)'!$A$2:$A$44,$C4991)&gt;0,"ITAU",IF(AND(TRIM(UPPER($I4991))="CONTRATUAL",ISNUMBER(SEARCH("INDIVIDUAL",SUBSTITUTE(UPPER($D4991)," ","")))),"PREMIUM FREE",""))))</f>
        <v/>
      </c>
    </row>
    <row r="4992">
      <c r="AC4992">
        <f>IF($C4992="","",IF(COUNTIF('Códigos Santander (ref)'!$A$2:$A$79,$C4992)&gt;0,"SANTANDER",IF(COUNTIF('Códigos Itaú (ref)'!$A$2:$A$44,$C4992)&gt;0,"ITAU",IF(AND(TRIM(UPPER($I4992))="CONTRATUAL",ISNUMBER(SEARCH("INDIVIDUAL",SUBSTITUTE(UPPER($D4992)," ","")))),"PREMIUM FREE",""))))</f>
        <v/>
      </c>
    </row>
    <row r="4993">
      <c r="AC4993">
        <f>IF($C4993="","",IF(COUNTIF('Códigos Santander (ref)'!$A$2:$A$79,$C4993)&gt;0,"SANTANDER",IF(COUNTIF('Códigos Itaú (ref)'!$A$2:$A$44,$C4993)&gt;0,"ITAU",IF(AND(TRIM(UPPER($I4993))="CONTRATUAL",ISNUMBER(SEARCH("INDIVIDUAL",SUBSTITUTE(UPPER($D4993)," ","")))),"PREMIUM FREE",""))))</f>
        <v/>
      </c>
    </row>
    <row r="4994">
      <c r="AC4994">
        <f>IF($C4994="","",IF(COUNTIF('Códigos Santander (ref)'!$A$2:$A$79,$C4994)&gt;0,"SANTANDER",IF(COUNTIF('Códigos Itaú (ref)'!$A$2:$A$44,$C4994)&gt;0,"ITAU",IF(AND(TRIM(UPPER($I4994))="CONTRATUAL",ISNUMBER(SEARCH("INDIVIDUAL",SUBSTITUTE(UPPER($D4994)," ","")))),"PREMIUM FREE",""))))</f>
        <v/>
      </c>
    </row>
    <row r="4995">
      <c r="AC4995">
        <f>IF($C4995="","",IF(COUNTIF('Códigos Santander (ref)'!$A$2:$A$79,$C4995)&gt;0,"SANTANDER",IF(COUNTIF('Códigos Itaú (ref)'!$A$2:$A$44,$C4995)&gt;0,"ITAU",IF(AND(TRIM(UPPER($I4995))="CONTRATUAL",ISNUMBER(SEARCH("INDIVIDUAL",SUBSTITUTE(UPPER($D4995)," ","")))),"PREMIUM FREE",""))))</f>
        <v/>
      </c>
    </row>
    <row r="4996">
      <c r="AC4996">
        <f>IF($C4996="","",IF(COUNTIF('Códigos Santander (ref)'!$A$2:$A$79,$C4996)&gt;0,"SANTANDER",IF(COUNTIF('Códigos Itaú (ref)'!$A$2:$A$44,$C4996)&gt;0,"ITAU",IF(AND(TRIM(UPPER($I4996))="CONTRATUAL",ISNUMBER(SEARCH("INDIVIDUAL",SUBSTITUTE(UPPER($D4996)," ","")))),"PREMIUM FREE",""))))</f>
        <v/>
      </c>
    </row>
    <row r="4997">
      <c r="AC4997">
        <f>IF($C4997="","",IF(COUNTIF('Códigos Santander (ref)'!$A$2:$A$79,$C4997)&gt;0,"SANTANDER",IF(COUNTIF('Códigos Itaú (ref)'!$A$2:$A$44,$C4997)&gt;0,"ITAU",IF(AND(TRIM(UPPER($I4997))="CONTRATUAL",ISNUMBER(SEARCH("INDIVIDUAL",SUBSTITUTE(UPPER($D4997)," ","")))),"PREMIUM FREE",""))))</f>
        <v/>
      </c>
    </row>
    <row r="4998">
      <c r="AC4998">
        <f>IF($C4998="","",IF(COUNTIF('Códigos Santander (ref)'!$A$2:$A$79,$C4998)&gt;0,"SANTANDER",IF(COUNTIF('Códigos Itaú (ref)'!$A$2:$A$44,$C4998)&gt;0,"ITAU",IF(AND(TRIM(UPPER($I4998))="CONTRATUAL",ISNUMBER(SEARCH("INDIVIDUAL",SUBSTITUTE(UPPER($D4998)," ","")))),"PREMIUM FREE",""))))</f>
        <v/>
      </c>
    </row>
    <row r="4999">
      <c r="AC4999">
        <f>IF($C4999="","",IF(COUNTIF('Códigos Santander (ref)'!$A$2:$A$79,$C4999)&gt;0,"SANTANDER",IF(COUNTIF('Códigos Itaú (ref)'!$A$2:$A$44,$C4999)&gt;0,"ITAU",IF(AND(TRIM(UPPER($I4999))="CONTRATUAL",ISNUMBER(SEARCH("INDIVIDUAL",SUBSTITUTE(UPPER($D4999)," ","")))),"PREMIUM FREE",""))))</f>
        <v/>
      </c>
    </row>
    <row r="5000">
      <c r="AC5000">
        <f>IF($C5000="","",IF(COUNTIF('Códigos Santander (ref)'!$A$2:$A$79,$C5000)&gt;0,"SANTANDER",IF(COUNTIF('Códigos Itaú (ref)'!$A$2:$A$44,$C5000)&gt;0,"ITAU",IF(AND(TRIM(UPPER($I5000))="CONTRATUAL",ISNUMBER(SEARCH("INDIVIDUAL",SUBSTITUTE(UPPER($D5000)," ","")))),"PREMIUM FREE",""))))</f>
        <v/>
      </c>
    </row>
  </sheetData>
  <autoFilter ref="A1:Z182"/>
  <dataValidations count="6">
    <dataValidation sqref="B1:B26 B30:B38 B40:B48 B59:B161 B163:B188" showDropDown="0" showInputMessage="1" showErrorMessage="1" allowBlank="1">
      <formula1>0</formula1>
      <formula2>0</formula2>
    </dataValidation>
    <dataValidation sqref="T55:T58 T60 T62:T70 T72:T78 T80:T88 T90:T91 T93:T101 T106:T111 T116 T118:T129 T131 T133:T139" showDropDown="0" showInputMessage="1" showErrorMessage="1" allowBlank="1" type="list">
      <formula1>"5 DIAS ÚTEIS,7 DIAS CORRIDOS,8 DIAS ÚTEIS,30 DIAS CORRIDOS"</formula1>
      <formula2>0</formula2>
    </dataValidation>
    <dataValidation sqref="T1:T54 T59 T61 T71 T79 T89 T92 T102:T105 T112:T115 T117 T130 T132 T140:T1188" showDropDown="0" showInputMessage="1" showErrorMessage="1" allowBlank="1" type="list">
      <formula1>"5 DIAS ÚTEIS,7 DIAS CORRIDOS,8 DIAS ÚTEIS,30 DIAS CORRIDOS,10 DIAS ÚTEIS"</formula1>
      <formula2>0</formula2>
    </dataValidation>
    <dataValidation sqref="I1:I1188" showDropDown="0" showInputMessage="1" showErrorMessage="1" allowBlank="1" type="list">
      <formula1>"CONTRATUAL,INSUFICIÊNCIA DE REDE,COBRANÇA INDEVIDA,DESLOCAMENTO,PÓS PAGAMENTO,ERRO DE SISTEMA/INFORMAÇÃO,NEG. ATEND. REDE"</formula1>
      <formula2>0</formula2>
    </dataValidation>
    <dataValidation sqref="A1:A1188" showDropDown="0" showInputMessage="1" showErrorMessage="1" allowBlank="1" type="list">
      <formula1>"TELA,LECOM,EMAIL,SAC,NIP,RA,OUVIDORIA,PROCON"</formula1>
      <formula2>0</formula2>
    </dataValidation>
    <dataValidation sqref="N1:N1188" showDropDown="0" showInputMessage="1" showErrorMessage="1" allowBlank="1" type="list">
      <formula1>"CIBELY,SERGIANA,MARINA,VITORIA"</formula1>
      <formula2>0</formula2>
    </dataValidation>
  </dataValidations>
  <pageMargins left="0.7" right="0.7" top="0.75" bottom="0.75" header="0.3" footer="0.3"/>
  <pageSetup orientation="portrait" paperSize="9" horizontalDpi="300" verticalDpi="300"/>
  <headerFooter>
    <oddHeader>&amp;C&amp;"Aptos,Regular"&amp;1 &amp;Kff0000 PÚBLICO#_x000d_</oddHeader>
    <oddFooter>&amp;C&amp;"Aptos,Regular"&amp;10 &amp;Kff0000_x000d_# PÚBLICO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M5000"/>
  <sheetViews>
    <sheetView zoomScaleNormal="100" workbookViewId="0">
      <pane ySplit="1" topLeftCell="V207" activePane="bottomLeft" state="frozen"/>
      <selection pane="bottomLeft" activeCell="Y2" sqref="Y2"/>
      <selection activeCell="D114" sqref="D114"/>
    </sheetView>
  </sheetViews>
  <sheetFormatPr baseColWidth="8" defaultColWidth="8.7109375" defaultRowHeight="15"/>
  <cols>
    <col width="12.85546875" customWidth="1" style="10" min="1" max="1"/>
    <col width="16.85546875" customWidth="1" style="10" min="2" max="2"/>
    <col width="18" customWidth="1" style="10" min="3" max="3"/>
    <col width="54.140625" customWidth="1" style="10" min="4" max="4"/>
    <col width="20" customWidth="1" style="252" min="5" max="5"/>
    <col width="23.5703125" customWidth="1" style="10" min="6" max="6"/>
    <col width="21.42578125" customWidth="1" style="11" min="7" max="7"/>
    <col width="16.42578125" customWidth="1" min="8" max="8"/>
    <col width="32.140625" customWidth="1" style="253" min="9" max="9"/>
    <col width="24.28515625" customWidth="1" min="10" max="10"/>
    <col width="71.140625" customWidth="1" min="11" max="11"/>
    <col width="28" customWidth="1" min="12" max="12"/>
    <col width="16.5703125" customWidth="1" min="13" max="13"/>
    <col width="17.28515625" customWidth="1" min="14" max="14"/>
    <col width="20" customWidth="1" min="15" max="15"/>
    <col width="28.85546875" customWidth="1" style="254" min="16" max="16"/>
    <col width="28.140625" customWidth="1" style="254" min="17" max="17"/>
    <col width="28.85546875" customWidth="1" min="18" max="18"/>
    <col width="18.85546875" customWidth="1" min="19" max="19"/>
    <col width="23.5703125" customWidth="1" min="20" max="20"/>
    <col width="18.42578125" customWidth="1" style="254" min="21" max="21"/>
    <col width="21.7109375" customWidth="1" style="254" min="22" max="22"/>
    <col width="27.5703125" customWidth="1" style="254" min="23" max="23"/>
    <col width="29.7109375" customWidth="1" style="254" min="24" max="24"/>
    <col width="29.7109375" customWidth="1" min="25" max="25"/>
    <col width="90.42578125" customWidth="1" min="26" max="26"/>
    <col width="33.42578125" customWidth="1" style="116" min="27" max="27"/>
    <col width="22" customWidth="1" min="29" max="29"/>
  </cols>
  <sheetData>
    <row r="1" ht="15" customHeight="1">
      <c r="A1" s="146" t="inlineStr">
        <is>
          <t>CANAL</t>
        </is>
      </c>
      <c r="B1" s="146" t="inlineStr">
        <is>
          <t xml:space="preserve">N° SOLICITAÇÃO </t>
        </is>
      </c>
      <c r="C1" s="197" t="inlineStr">
        <is>
          <t>CÓD. EMPRESA</t>
        </is>
      </c>
      <c r="D1" s="146" t="inlineStr">
        <is>
          <t>EMPRESA</t>
        </is>
      </c>
      <c r="E1" s="197" t="inlineStr">
        <is>
          <t>CPF TITULAR</t>
        </is>
      </c>
      <c r="F1" s="146" t="inlineStr">
        <is>
          <t>COD. DO BENEFICIÁRIO</t>
        </is>
      </c>
      <c r="G1" s="198" t="inlineStr">
        <is>
          <t>VALOR SOLICITADO</t>
        </is>
      </c>
      <c r="H1" s="198" t="inlineStr">
        <is>
          <t>VALOR PAGO</t>
        </is>
      </c>
      <c r="I1" s="197" t="inlineStr">
        <is>
          <t>MOTIVO</t>
        </is>
      </c>
      <c r="J1" s="146" t="inlineStr">
        <is>
          <t xml:space="preserve">CPF/CNPJ DENTISTA </t>
        </is>
      </c>
      <c r="K1" s="146" t="inlineStr">
        <is>
          <t>NOME PRESTADOR DE SERVIÇO</t>
        </is>
      </c>
      <c r="L1" s="146" t="inlineStr">
        <is>
          <t>CIDADE PRESTADOR</t>
        </is>
      </c>
      <c r="M1" s="146" t="inlineStr">
        <is>
          <t>UF PRESTADOR</t>
        </is>
      </c>
      <c r="N1" s="146" t="inlineStr">
        <is>
          <t>AUDITOR</t>
        </is>
      </c>
      <c r="O1" s="146" t="inlineStr">
        <is>
          <t>ASTREIN</t>
        </is>
      </c>
      <c r="P1" s="149" t="inlineStr">
        <is>
          <t>DT SOLICITAÇÃO ASTREIN</t>
        </is>
      </c>
      <c r="Q1" s="149" t="inlineStr">
        <is>
          <t>DT LIBERAÇÃO ASTREIN</t>
        </is>
      </c>
      <c r="R1" s="146" t="inlineStr">
        <is>
          <t>STATUS DA SOLICITAÇÃO</t>
        </is>
      </c>
      <c r="S1" s="146" t="inlineStr">
        <is>
          <t>PROCESSO</t>
        </is>
      </c>
      <c r="T1" s="146" t="inlineStr">
        <is>
          <t>PRAZO CONTRATUAL</t>
        </is>
      </c>
      <c r="U1" s="149" t="inlineStr">
        <is>
          <t>DT AUDITORIA</t>
        </is>
      </c>
      <c r="V1" s="149" t="inlineStr">
        <is>
          <t>DT APROVAÇÃO</t>
        </is>
      </c>
      <c r="W1" s="149" t="inlineStr">
        <is>
          <t>DT PRAZO CONTRATUAL</t>
        </is>
      </c>
      <c r="X1" s="149" t="inlineStr">
        <is>
          <t>DATA DE PAGAMENTO SAP</t>
        </is>
      </c>
      <c r="Y1" s="147" t="inlineStr">
        <is>
          <t>PRAZO CONTRATUAL</t>
        </is>
      </c>
      <c r="Z1" s="255" t="inlineStr">
        <is>
          <t>OBS</t>
        </is>
      </c>
      <c r="AA1" s="146" t="inlineStr">
        <is>
          <t>TIPO DO ERRO INTERNO</t>
        </is>
      </c>
      <c r="AB1" s="150" t="n"/>
      <c r="AC1" s="495" t="inlineStr">
        <is>
          <t>SEGMENTO (auxiliar automático)</t>
        </is>
      </c>
      <c r="AD1" s="150" t="n"/>
      <c r="AE1" s="150" t="n"/>
      <c r="AF1" s="150" t="n"/>
      <c r="AG1" s="150" t="n"/>
      <c r="AH1" s="150" t="n"/>
      <c r="AI1" s="150" t="n"/>
      <c r="AJ1" s="150" t="n"/>
      <c r="AK1" s="150" t="n"/>
      <c r="AL1" s="150" t="n"/>
      <c r="AM1" s="150" t="n"/>
      <c r="AN1" s="150" t="n"/>
      <c r="AO1" s="150" t="n"/>
      <c r="AP1" s="150" t="n"/>
      <c r="AQ1" s="150" t="n"/>
      <c r="AR1" s="150" t="n"/>
      <c r="AS1" s="150" t="n"/>
      <c r="AT1" s="150" t="n"/>
      <c r="AU1" s="150" t="n"/>
      <c r="AV1" s="150" t="n"/>
      <c r="AW1" s="150" t="n"/>
      <c r="AX1" s="150" t="n"/>
      <c r="AY1" s="150" t="n"/>
      <c r="AZ1" s="150" t="n"/>
      <c r="BA1" s="150" t="n"/>
      <c r="BB1" s="150" t="n"/>
      <c r="BC1" s="150" t="n"/>
      <c r="BD1" s="150" t="n"/>
      <c r="BE1" s="150" t="n"/>
      <c r="BF1" s="150" t="n"/>
      <c r="BG1" s="150" t="n"/>
      <c r="BH1" s="150" t="n"/>
      <c r="BI1" s="150" t="n"/>
      <c r="BJ1" s="150" t="n"/>
      <c r="BK1" s="150" t="n"/>
      <c r="BL1" s="150" t="n"/>
      <c r="BM1" s="150" t="n"/>
      <c r="BN1" s="150" t="n"/>
      <c r="BO1" s="150" t="n"/>
      <c r="BP1" s="150" t="n"/>
      <c r="BQ1" s="150" t="n"/>
      <c r="BR1" s="150" t="n"/>
      <c r="BS1" s="150" t="n"/>
      <c r="BT1" s="150" t="n"/>
      <c r="BU1" s="150" t="n"/>
      <c r="BV1" s="150" t="n"/>
      <c r="BW1" s="150" t="n"/>
      <c r="BX1" s="150" t="n"/>
      <c r="BY1" s="150" t="n"/>
      <c r="BZ1" s="150" t="n"/>
      <c r="CA1" s="150" t="n"/>
      <c r="CB1" s="150" t="n"/>
      <c r="CC1" s="150" t="n"/>
      <c r="CD1" s="150" t="n"/>
      <c r="CE1" s="150" t="n"/>
      <c r="CF1" s="150" t="n"/>
      <c r="CG1" s="150" t="n"/>
      <c r="CH1" s="150" t="n"/>
      <c r="CI1" s="150" t="n"/>
      <c r="CJ1" s="150" t="n"/>
      <c r="CK1" s="150" t="n"/>
      <c r="CL1" s="150" t="n"/>
      <c r="CM1" s="150" t="n"/>
    </row>
    <row r="2" ht="15" customFormat="1" customHeight="1" s="45">
      <c r="A2" s="105" t="inlineStr">
        <is>
          <t>TELA</t>
        </is>
      </c>
      <c r="B2" s="105" t="n">
        <v>56961</v>
      </c>
      <c r="C2" s="105" t="inlineStr">
        <is>
          <t>0700G</t>
        </is>
      </c>
      <c r="D2" s="105" t="inlineStr">
        <is>
          <t xml:space="preserve">INDIVIDUAL </t>
        </is>
      </c>
      <c r="E2" s="105" t="n">
        <v>6362674820</v>
      </c>
      <c r="F2" s="105" t="inlineStr">
        <is>
          <t>0700G903036000</t>
        </is>
      </c>
      <c r="G2" s="153" t="n">
        <v>250</v>
      </c>
      <c r="H2" s="153" t="n">
        <v>56.1</v>
      </c>
      <c r="I2" s="105" t="inlineStr">
        <is>
          <t>CONTRATUAL</t>
        </is>
      </c>
      <c r="J2" s="124" t="n">
        <v>45618910000170</v>
      </c>
      <c r="K2" s="105" t="inlineStr">
        <is>
          <t>CENTRO ODONTOLOGICO NOVA SUICA LTDA</t>
        </is>
      </c>
      <c r="L2" s="105" t="inlineStr">
        <is>
          <t>BELO HORIZONTE</t>
        </is>
      </c>
      <c r="M2" s="105" t="inlineStr">
        <is>
          <t>MG</t>
        </is>
      </c>
      <c r="N2" s="162" t="inlineStr">
        <is>
          <t>SERGIANA</t>
        </is>
      </c>
      <c r="O2" s="202" t="n">
        <v>564222</v>
      </c>
      <c r="P2" s="157" t="n">
        <v>46197</v>
      </c>
      <c r="Q2" s="157" t="inlineStr">
        <is>
          <t>26/6/2026</t>
        </is>
      </c>
      <c r="R2" s="301" t="inlineStr">
        <is>
          <t>AUTORIZADO PAGAMENTO</t>
        </is>
      </c>
      <c r="S2" s="152" t="n">
        <v>8202653002</v>
      </c>
      <c r="T2" s="202" t="inlineStr">
        <is>
          <t>30 DIAS CORRIDOS</t>
        </is>
      </c>
      <c r="U2" s="257" t="n">
        <v>46197</v>
      </c>
      <c r="V2" s="157" t="n">
        <v>46205</v>
      </c>
      <c r="W2" s="157" t="n">
        <v>46236</v>
      </c>
      <c r="X2" s="157" t="n">
        <v>46213</v>
      </c>
      <c r="Y2" s="60">
        <f>IF(AND(X2&lt;&gt;"",W2&lt;&gt;""),IF(X2&lt;=W2,"SIM","NÃO"),"")</f>
        <v/>
      </c>
      <c r="Z2" s="152" t="n"/>
      <c r="AA2" s="193" t="n"/>
      <c r="AC2">
        <f>IF($C2="","",IF(COUNTIF('Códigos Santander (ref)'!$A$2:$A$79,$C2)&gt;0,"SANTANDER",IF(COUNTIF('Códigos Itaú (ref)'!$A$2:$A$44,$C2)&gt;0,"ITAU",IF(AND(TRIM(UPPER($I2))="CONTRATUAL",ISNUMBER(SEARCH("INDIVIDUAL",SUBSTITUTE(UPPER($D2)," ","")))),"PREMIUM FREE",""))))</f>
        <v/>
      </c>
    </row>
    <row r="3" ht="15" customFormat="1" customHeight="1" s="45">
      <c r="A3" s="105" t="inlineStr">
        <is>
          <t>TELA</t>
        </is>
      </c>
      <c r="B3" s="105" t="n">
        <v>57113</v>
      </c>
      <c r="C3" s="105" t="inlineStr">
        <is>
          <t>1RU51</t>
        </is>
      </c>
      <c r="D3" s="105" t="inlineStr">
        <is>
          <t>BANCO SANTANDER BRASIL SA</t>
        </is>
      </c>
      <c r="E3" s="105" t="n">
        <v>70197792715</v>
      </c>
      <c r="F3" s="105" t="inlineStr">
        <is>
          <t>1RU51000565008</t>
        </is>
      </c>
      <c r="G3" s="153" t="n">
        <v>540</v>
      </c>
      <c r="H3" s="153" t="n">
        <v>181.88</v>
      </c>
      <c r="I3" s="105" t="inlineStr">
        <is>
          <t>CONTRATUAL</t>
        </is>
      </c>
      <c r="J3" s="124" t="n">
        <v>96434368615</v>
      </c>
      <c r="K3" s="105" t="inlineStr">
        <is>
          <t>MAURICIO DE OLIVEIRA MORAES</t>
        </is>
      </c>
      <c r="L3" s="105" t="inlineStr">
        <is>
          <t>RIO DE JANEIRO</t>
        </is>
      </c>
      <c r="M3" s="105" t="inlineStr">
        <is>
          <t>RJ</t>
        </is>
      </c>
      <c r="N3" s="162" t="inlineStr">
        <is>
          <t>SERGIANA</t>
        </is>
      </c>
      <c r="O3" s="202" t="n">
        <v>564785</v>
      </c>
      <c r="P3" s="157" t="n">
        <v>46199</v>
      </c>
      <c r="Q3" s="157" t="n">
        <v>46204</v>
      </c>
      <c r="R3" s="301" t="inlineStr">
        <is>
          <t>AUTORIZADO PAGAMENTO</t>
        </is>
      </c>
      <c r="S3" s="152" t="n">
        <v>8202653000</v>
      </c>
      <c r="T3" s="202" t="inlineStr">
        <is>
          <t>5 DIAS ÚTEIS</t>
        </is>
      </c>
      <c r="U3" s="257" t="n">
        <v>46199</v>
      </c>
      <c r="V3" s="157" t="n">
        <v>46205</v>
      </c>
      <c r="W3" s="157" t="n">
        <v>46212</v>
      </c>
      <c r="X3" s="157" t="n">
        <v>46212</v>
      </c>
      <c r="Y3" s="60">
        <f>IF(AND(X3&lt;&gt;"",W3&lt;&gt;""),IF(X3&lt;=W3,"SIM","NÃO"),"")</f>
        <v/>
      </c>
      <c r="Z3" s="152" t="n"/>
      <c r="AA3" s="193" t="n"/>
      <c r="AC3">
        <f>IF($C3="","",IF(COUNTIF('Códigos Santander (ref)'!$A$2:$A$79,$C3)&gt;0,"SANTANDER",IF(COUNTIF('Códigos Itaú (ref)'!$A$2:$A$44,$C3)&gt;0,"ITAU",IF(AND(TRIM(UPPER($I3))="CONTRATUAL",ISNUMBER(SEARCH("INDIVIDUAL",SUBSTITUTE(UPPER($D3)," ","")))),"PREMIUM FREE",""))))</f>
        <v/>
      </c>
    </row>
    <row r="4" ht="15" customFormat="1" customHeight="1" s="45">
      <c r="A4" s="105" t="inlineStr">
        <is>
          <t>TELA</t>
        </is>
      </c>
      <c r="B4" s="105" t="n">
        <v>56570</v>
      </c>
      <c r="C4" s="105" t="inlineStr">
        <is>
          <t>IPDKI</t>
        </is>
      </c>
      <c r="D4" s="105" t="inlineStr">
        <is>
          <t>INDIVIDUAL MAISODONTO</t>
        </is>
      </c>
      <c r="E4" s="105" t="n">
        <v>11045194611</v>
      </c>
      <c r="F4" s="105" t="inlineStr">
        <is>
          <t>IPDKI002988003</t>
        </is>
      </c>
      <c r="G4" s="153" t="n">
        <v>344.85</v>
      </c>
      <c r="H4" s="153" t="n">
        <v>25.5</v>
      </c>
      <c r="I4" s="105" t="inlineStr">
        <is>
          <t>CONTRATUAL</t>
        </is>
      </c>
      <c r="J4" s="124" t="n">
        <v>53156795000198</v>
      </c>
      <c r="K4" s="105" t="inlineStr">
        <is>
          <t>CLINICA SANDRINI LTDA</t>
        </is>
      </c>
      <c r="L4" s="105" t="inlineStr">
        <is>
          <t>RIBEIRÃO PRETO</t>
        </is>
      </c>
      <c r="M4" s="105" t="inlineStr">
        <is>
          <t>SP</t>
        </is>
      </c>
      <c r="N4" s="162" t="inlineStr">
        <is>
          <t>SERGIANA</t>
        </is>
      </c>
      <c r="O4" s="202" t="n">
        <v>564802</v>
      </c>
      <c r="P4" s="157" t="n">
        <v>46199</v>
      </c>
      <c r="Q4" s="157" t="n">
        <v>46204</v>
      </c>
      <c r="R4" s="301" t="inlineStr">
        <is>
          <t>AUTORIZADO PAGAMENTO</t>
        </is>
      </c>
      <c r="S4" s="152" t="n">
        <v>8202653003</v>
      </c>
      <c r="T4" s="202" t="inlineStr">
        <is>
          <t>30 DIAS CORRIDOS</t>
        </is>
      </c>
      <c r="U4" s="257" t="n">
        <v>46199</v>
      </c>
      <c r="V4" s="157" t="n">
        <v>46205</v>
      </c>
      <c r="W4" s="157" t="n">
        <v>46236</v>
      </c>
      <c r="X4" s="258" t="n">
        <v>46213</v>
      </c>
      <c r="Y4" s="60">
        <f>IF(AND(X4&lt;&gt;"",W4&lt;&gt;""),IF(X4&lt;=W4,"SIM","NÃO"),"")</f>
        <v/>
      </c>
      <c r="Z4" s="217" t="n"/>
      <c r="AA4" s="193" t="n"/>
      <c r="AC4">
        <f>IF($C4="","",IF(COUNTIF('Códigos Santander (ref)'!$A$2:$A$79,$C4)&gt;0,"SANTANDER",IF(COUNTIF('Códigos Itaú (ref)'!$A$2:$A$44,$C4)&gt;0,"ITAU",IF(AND(TRIM(UPPER($I4))="CONTRATUAL",ISNUMBER(SEARCH("INDIVIDUAL",SUBSTITUTE(UPPER($D4)," ","")))),"PREMIUM FREE",""))))</f>
        <v/>
      </c>
    </row>
    <row r="5" ht="15" customFormat="1" customHeight="1" s="45">
      <c r="A5" s="105" t="inlineStr">
        <is>
          <t>SAC</t>
        </is>
      </c>
      <c r="B5" s="206" t="n">
        <v>57257</v>
      </c>
      <c r="C5" s="105" t="inlineStr">
        <is>
          <t>0M19L</t>
        </is>
      </c>
      <c r="D5" s="105" t="inlineStr">
        <is>
          <t>SENDAS DISTIBUIDORA SA</t>
        </is>
      </c>
      <c r="E5" s="105" t="n">
        <v>34321745861</v>
      </c>
      <c r="F5" s="105" t="inlineStr">
        <is>
          <t>0M19L015408000</t>
        </is>
      </c>
      <c r="G5" s="153" t="n">
        <v>350</v>
      </c>
      <c r="H5" s="153" t="n">
        <v>350</v>
      </c>
      <c r="I5" s="105" t="inlineStr">
        <is>
          <t>ERRO DE SISTEMA/INFORMAÇÃO</t>
        </is>
      </c>
      <c r="J5" s="124" t="n">
        <v>21999693809</v>
      </c>
      <c r="K5" s="105" t="inlineStr">
        <is>
          <t>DIOGO ENDRIGO CAMPOS</t>
        </is>
      </c>
      <c r="L5" s="105" t="inlineStr">
        <is>
          <t xml:space="preserve">PRAIA GRANDE </t>
        </is>
      </c>
      <c r="M5" s="105" t="inlineStr">
        <is>
          <t>SP</t>
        </is>
      </c>
      <c r="N5" s="187" t="inlineStr">
        <is>
          <t>CIBELY</t>
        </is>
      </c>
      <c r="O5" s="193" t="n">
        <v>564925</v>
      </c>
      <c r="P5" s="257" t="n">
        <v>46199</v>
      </c>
      <c r="Q5" s="157" t="n">
        <v>46204</v>
      </c>
      <c r="R5" s="301" t="inlineStr">
        <is>
          <t>AUTORIZADO PAGAMENTO</t>
        </is>
      </c>
      <c r="S5" s="152" t="n">
        <v>8202653004</v>
      </c>
      <c r="T5" s="202" t="inlineStr">
        <is>
          <t>30 DIAS CORRIDOS</t>
        </is>
      </c>
      <c r="U5" s="257" t="n">
        <v>46199</v>
      </c>
      <c r="V5" s="157" t="n">
        <v>46205</v>
      </c>
      <c r="W5" s="157" t="n">
        <v>46236</v>
      </c>
      <c r="X5" s="258" t="n">
        <v>46213</v>
      </c>
      <c r="Y5" s="60">
        <f>IF(AND(X5&lt;&gt;"",W5&lt;&gt;""),IF(X5&lt;=W5,"SIM","NÃO"),"")</f>
        <v/>
      </c>
      <c r="Z5" s="259" t="n"/>
      <c r="AA5" s="193" t="n"/>
      <c r="AC5">
        <f>IF($C5="","",IF(COUNTIF('Códigos Santander (ref)'!$A$2:$A$79,$C5)&gt;0,"SANTANDER",IF(COUNTIF('Códigos Itaú (ref)'!$A$2:$A$44,$C5)&gt;0,"ITAU",IF(AND(TRIM(UPPER($I5))="CONTRATUAL",ISNUMBER(SEARCH("INDIVIDUAL",SUBSTITUTE(UPPER($D5)," ","")))),"PREMIUM FREE",""))))</f>
        <v/>
      </c>
    </row>
    <row r="6" ht="15" customFormat="1" customHeight="1" s="45">
      <c r="A6" s="105" t="inlineStr">
        <is>
          <t>LECOM</t>
        </is>
      </c>
      <c r="B6" s="105" t="n">
        <v>57292</v>
      </c>
      <c r="C6" s="105" t="inlineStr">
        <is>
          <t>0I2AD</t>
        </is>
      </c>
      <c r="D6" s="105" t="inlineStr">
        <is>
          <t>XCMG BRASIL INDUSTRIA LTDA</t>
        </is>
      </c>
      <c r="E6" s="105" t="n">
        <v>941285375</v>
      </c>
      <c r="F6" s="105" t="inlineStr">
        <is>
          <t>0I2AD000155004</t>
        </is>
      </c>
      <c r="G6" s="153" t="n">
        <v>380</v>
      </c>
      <c r="H6" s="153" t="n">
        <v>380</v>
      </c>
      <c r="I6" s="105" t="inlineStr">
        <is>
          <t>INSUFICIÊNCIA DE REDE</t>
        </is>
      </c>
      <c r="J6" s="124" t="n">
        <v>43533956000161</v>
      </c>
      <c r="K6" s="105" t="inlineStr">
        <is>
          <t>ODONTOLOGIA RESLUMBRE LTDA</t>
        </is>
      </c>
      <c r="L6" s="105" t="inlineStr">
        <is>
          <t>CANAÃ DOS CARAJÁS</t>
        </is>
      </c>
      <c r="M6" s="105" t="inlineStr">
        <is>
          <t>PA</t>
        </is>
      </c>
      <c r="N6" s="162" t="inlineStr">
        <is>
          <t>CIBELY</t>
        </is>
      </c>
      <c r="O6" s="202" t="n">
        <v>564986</v>
      </c>
      <c r="P6" s="257" t="n">
        <v>46199</v>
      </c>
      <c r="Q6" s="157" t="n">
        <v>46204</v>
      </c>
      <c r="R6" s="301" t="inlineStr">
        <is>
          <t>AUTORIZADO PAGAMENTO</t>
        </is>
      </c>
      <c r="S6" s="152" t="n">
        <v>8202653005</v>
      </c>
      <c r="T6" s="202" t="inlineStr">
        <is>
          <t>30 DIAS CORRIDOS</t>
        </is>
      </c>
      <c r="U6" s="257" t="n">
        <v>46199</v>
      </c>
      <c r="V6" s="157" t="n">
        <v>46205</v>
      </c>
      <c r="W6" s="157" t="n">
        <v>46236</v>
      </c>
      <c r="X6" s="258" t="n">
        <v>46213</v>
      </c>
      <c r="Y6" s="60">
        <f>IF(AND(X6&lt;&gt;"",W6&lt;&gt;""),IF(X6&lt;=W6,"SIM","NÃO"),"")</f>
        <v/>
      </c>
      <c r="Z6" s="259" t="n"/>
      <c r="AA6" s="193" t="n"/>
      <c r="AC6">
        <f>IF($C6="","",IF(COUNTIF('Códigos Santander (ref)'!$A$2:$A$79,$C6)&gt;0,"SANTANDER",IF(COUNTIF('Códigos Itaú (ref)'!$A$2:$A$44,$C6)&gt;0,"ITAU",IF(AND(TRIM(UPPER($I6))="CONTRATUAL",ISNUMBER(SEARCH("INDIVIDUAL",SUBSTITUTE(UPPER($D6)," ","")))),"PREMIUM FREE",""))))</f>
        <v/>
      </c>
    </row>
    <row r="7" ht="15" customFormat="1" customHeight="1" s="45">
      <c r="A7" s="105" t="inlineStr">
        <is>
          <t>TELA</t>
        </is>
      </c>
      <c r="B7" s="105" t="n">
        <v>56471</v>
      </c>
      <c r="C7" s="105" t="n">
        <v>50700</v>
      </c>
      <c r="D7" s="105" t="inlineStr">
        <is>
          <t>INDIVIDUAL MAISODONTO</t>
        </is>
      </c>
      <c r="E7" s="105" t="n">
        <v>70023092181</v>
      </c>
      <c r="F7" s="124" t="n">
        <v>50700433043003</v>
      </c>
      <c r="G7" s="153" t="n">
        <v>800</v>
      </c>
      <c r="H7" s="153" t="n">
        <v>800</v>
      </c>
      <c r="I7" s="105" t="inlineStr">
        <is>
          <t>COBRANÇA INDEVIDA</t>
        </is>
      </c>
      <c r="J7" s="124" t="n">
        <v>3358137120</v>
      </c>
      <c r="K7" s="105" t="inlineStr">
        <is>
          <t>MARIA EDUARDA PINHEIRO BASTOS SOARES</t>
        </is>
      </c>
      <c r="L7" s="105" t="inlineStr">
        <is>
          <t>GOIANIA</t>
        </is>
      </c>
      <c r="M7" s="105" t="inlineStr">
        <is>
          <t>GO</t>
        </is>
      </c>
      <c r="N7" s="187" t="inlineStr">
        <is>
          <t>CIBELY</t>
        </is>
      </c>
      <c r="O7" s="202" t="n">
        <v>564989</v>
      </c>
      <c r="P7" s="257" t="n">
        <v>46199</v>
      </c>
      <c r="Q7" s="157" t="n">
        <v>46204</v>
      </c>
      <c r="R7" s="301" t="inlineStr">
        <is>
          <t>AUTORIZADO PAGAMENTO</t>
        </is>
      </c>
      <c r="S7" s="152" t="n">
        <v>8202653006</v>
      </c>
      <c r="T7" s="202" t="inlineStr">
        <is>
          <t>30 DIAS CORRIDOS</t>
        </is>
      </c>
      <c r="U7" s="257" t="n">
        <v>46199</v>
      </c>
      <c r="V7" s="157" t="n">
        <v>46205</v>
      </c>
      <c r="W7" s="157" t="n">
        <v>46236</v>
      </c>
      <c r="X7" s="258" t="n">
        <v>46213</v>
      </c>
      <c r="Y7" s="60">
        <f>IF(AND(X7&lt;&gt;"",W7&lt;&gt;""),IF(X7&lt;=W7,"SIM","NÃO"),"")</f>
        <v/>
      </c>
      <c r="Z7" s="259" t="n"/>
      <c r="AA7" s="193" t="n"/>
      <c r="AC7">
        <f>IF($C7="","",IF(COUNTIF('Códigos Santander (ref)'!$A$2:$A$79,$C7)&gt;0,"SANTANDER",IF(COUNTIF('Códigos Itaú (ref)'!$A$2:$A$44,$C7)&gt;0,"ITAU",IF(AND(TRIM(UPPER($I7))="CONTRATUAL",ISNUMBER(SEARCH("INDIVIDUAL",SUBSTITUTE(UPPER($D7)," ","")))),"PREMIUM FREE",""))))</f>
        <v/>
      </c>
    </row>
    <row r="8" ht="15" customFormat="1" customHeight="1" s="45">
      <c r="A8" s="105" t="inlineStr">
        <is>
          <t>SAC</t>
        </is>
      </c>
      <c r="B8" s="206" t="n">
        <v>57235</v>
      </c>
      <c r="C8" s="105" t="inlineStr">
        <is>
          <t>1RSLN</t>
        </is>
      </c>
      <c r="D8" s="105" t="inlineStr">
        <is>
          <t>ITAU UNIBANCO SA</t>
        </is>
      </c>
      <c r="E8" s="105" t="n">
        <v>14246268704</v>
      </c>
      <c r="F8" s="105" t="inlineStr">
        <is>
          <t>1RSLN015583023</t>
        </is>
      </c>
      <c r="G8" s="153" t="n">
        <v>260</v>
      </c>
      <c r="H8" s="153" t="n">
        <v>260</v>
      </c>
      <c r="I8" s="105" t="inlineStr">
        <is>
          <t>ERRO DE SISTEMA/INFORMAÇÃO</t>
        </is>
      </c>
      <c r="J8" s="124" t="n">
        <v>2336470000156</v>
      </c>
      <c r="K8" s="105" t="inlineStr">
        <is>
          <t>SOI SERVICO DE ODONTOLOGIA INTEGRADO LTDA</t>
        </is>
      </c>
      <c r="L8" s="105" t="inlineStr">
        <is>
          <t>CAMPOS DOS GOYTACAZES</t>
        </is>
      </c>
      <c r="M8" s="105" t="inlineStr">
        <is>
          <t>RJ</t>
        </is>
      </c>
      <c r="N8" s="162" t="inlineStr">
        <is>
          <t>SERGIANA</t>
        </is>
      </c>
      <c r="O8" s="202" t="n">
        <v>565066</v>
      </c>
      <c r="P8" s="157" t="n">
        <v>46202</v>
      </c>
      <c r="Q8" s="157" t="n">
        <v>46204</v>
      </c>
      <c r="R8" s="301" t="inlineStr">
        <is>
          <t>AUTORIZADO PAGAMENTO</t>
        </is>
      </c>
      <c r="S8" s="152" t="n">
        <v>8202653007</v>
      </c>
      <c r="T8" s="202" t="inlineStr">
        <is>
          <t>5 DIAS ÚTEIS</t>
        </is>
      </c>
      <c r="U8" s="257" t="n">
        <v>46202</v>
      </c>
      <c r="V8" s="157" t="n">
        <v>46205</v>
      </c>
      <c r="W8" s="157" t="n">
        <v>46212</v>
      </c>
      <c r="X8" s="258" t="n">
        <v>46210</v>
      </c>
      <c r="Y8" s="60">
        <f>IF(AND(X8&lt;&gt;"",W8&lt;&gt;""),IF(X8&lt;=W8,"SIM","NÃO"),"")</f>
        <v/>
      </c>
      <c r="Z8" s="259" t="n"/>
      <c r="AA8" s="193" t="n"/>
      <c r="AC8">
        <f>IF($C8="","",IF(COUNTIF('Códigos Santander (ref)'!$A$2:$A$79,$C8)&gt;0,"SANTANDER",IF(COUNTIF('Códigos Itaú (ref)'!$A$2:$A$44,$C8)&gt;0,"ITAU",IF(AND(TRIM(UPPER($I8))="CONTRATUAL",ISNUMBER(SEARCH("INDIVIDUAL",SUBSTITUTE(UPPER($D8)," ","")))),"PREMIUM FREE",""))))</f>
        <v/>
      </c>
    </row>
    <row r="9" ht="15" customFormat="1" customHeight="1" s="45">
      <c r="A9" s="105" t="inlineStr">
        <is>
          <t>NIP</t>
        </is>
      </c>
      <c r="B9" s="105" t="n">
        <v>57414</v>
      </c>
      <c r="C9" s="105" t="inlineStr">
        <is>
          <t>07RGW</t>
        </is>
      </c>
      <c r="D9" s="105" t="inlineStr">
        <is>
          <t>MARLON RAIMUNDO BORGES 48555142172</t>
        </is>
      </c>
      <c r="E9" s="105" t="n">
        <v>51811499104</v>
      </c>
      <c r="F9" s="105" t="inlineStr">
        <is>
          <t>07RGW000001007</t>
        </is>
      </c>
      <c r="G9" s="153" t="n">
        <v>270</v>
      </c>
      <c r="H9" s="153" t="n">
        <v>270</v>
      </c>
      <c r="I9" s="105" t="inlineStr">
        <is>
          <t>INSUFICIÊNCIA DE REDE</t>
        </is>
      </c>
      <c r="J9" s="124" t="n">
        <v>6082278000131</v>
      </c>
      <c r="K9" s="105" t="inlineStr">
        <is>
          <t>VIANA E TEODORO LTDA</t>
        </is>
      </c>
      <c r="L9" s="105" t="inlineStr">
        <is>
          <t xml:space="preserve">MINEIROS </t>
        </is>
      </c>
      <c r="M9" s="105" t="inlineStr">
        <is>
          <t>GO</t>
        </is>
      </c>
      <c r="N9" s="187" t="inlineStr">
        <is>
          <t>CIBELY</t>
        </is>
      </c>
      <c r="O9" s="162" t="n">
        <v>565411</v>
      </c>
      <c r="P9" s="157" t="n">
        <v>46203</v>
      </c>
      <c r="Q9" s="157" t="n">
        <v>46205</v>
      </c>
      <c r="R9" s="301" t="inlineStr">
        <is>
          <t>AUTORIZADO PAGAMENTO</t>
        </is>
      </c>
      <c r="S9" s="152" t="n">
        <v>8202653067</v>
      </c>
      <c r="T9" s="202" t="inlineStr">
        <is>
          <t>30 DIAS CORRIDOS</t>
        </is>
      </c>
      <c r="U9" s="257" t="n">
        <v>46203</v>
      </c>
      <c r="V9" s="157" t="n">
        <v>46206</v>
      </c>
      <c r="W9" s="157" t="n">
        <v>46237</v>
      </c>
      <c r="X9" s="258" t="n">
        <v>46213</v>
      </c>
      <c r="Y9" s="60">
        <f>IF(AND(X9&lt;&gt;"",W9&lt;&gt;""),IF(X9&lt;=W9,"SIM","NÃO"),"")</f>
        <v/>
      </c>
      <c r="Z9" s="259" t="n"/>
      <c r="AA9" s="193" t="n"/>
      <c r="AC9">
        <f>IF($C9="","",IF(COUNTIF('Códigos Santander (ref)'!$A$2:$A$79,$C9)&gt;0,"SANTANDER",IF(COUNTIF('Códigos Itaú (ref)'!$A$2:$A$44,$C9)&gt;0,"ITAU",IF(AND(TRIM(UPPER($I9))="CONTRATUAL",ISNUMBER(SEARCH("INDIVIDUAL",SUBSTITUTE(UPPER($D9)," ","")))),"PREMIUM FREE",""))))</f>
        <v/>
      </c>
    </row>
    <row r="10" ht="15" customFormat="1" customHeight="1" s="45">
      <c r="A10" s="105" t="inlineStr">
        <is>
          <t>TELA</t>
        </is>
      </c>
      <c r="B10" s="105" t="n">
        <v>57277</v>
      </c>
      <c r="C10" s="105" t="inlineStr">
        <is>
          <t>1RUH3</t>
        </is>
      </c>
      <c r="D10" s="105" t="inlineStr">
        <is>
          <t>BANCO SANTANDER BRASIL SA</t>
        </is>
      </c>
      <c r="E10" s="105" t="n">
        <v>5754696760</v>
      </c>
      <c r="F10" s="105" t="inlineStr">
        <is>
          <t>1RUH3019566018</t>
        </is>
      </c>
      <c r="G10" s="153" t="n">
        <v>658</v>
      </c>
      <c r="H10" s="153" t="n">
        <v>85.40000000000001</v>
      </c>
      <c r="I10" s="105" t="inlineStr">
        <is>
          <t>CONTRATUAL</t>
        </is>
      </c>
      <c r="J10" s="124" t="n">
        <v>91754143415</v>
      </c>
      <c r="K10" s="105" t="inlineStr">
        <is>
          <t>ROSANA DE SOUZA</t>
        </is>
      </c>
      <c r="L10" s="105" t="inlineStr">
        <is>
          <t>SÃO PAULO</t>
        </is>
      </c>
      <c r="M10" s="105" t="inlineStr">
        <is>
          <t>SP</t>
        </is>
      </c>
      <c r="N10" s="162" t="inlineStr">
        <is>
          <t>SERGIANA</t>
        </is>
      </c>
      <c r="O10" s="202" t="inlineStr">
        <is>
          <t>JA POSSUI</t>
        </is>
      </c>
      <c r="P10" s="157" t="n"/>
      <c r="Q10" s="157" t="n"/>
      <c r="R10" s="301" t="inlineStr">
        <is>
          <t>AUTORIZADO PAGAMENTO</t>
        </is>
      </c>
      <c r="S10" s="152" t="n">
        <v>8202653046</v>
      </c>
      <c r="T10" s="202" t="inlineStr">
        <is>
          <t>5 DIAS ÚTEIS</t>
        </is>
      </c>
      <c r="U10" s="257" t="n">
        <v>46204</v>
      </c>
      <c r="V10" s="157" t="n">
        <v>46205</v>
      </c>
      <c r="W10" s="157" t="n">
        <v>46212</v>
      </c>
      <c r="X10" s="258" t="n">
        <v>46210</v>
      </c>
      <c r="Y10" s="60">
        <f>IF(AND(X10&lt;&gt;"",W10&lt;&gt;""),IF(X10&lt;=W10,"SIM","NÃO"),"")</f>
        <v/>
      </c>
      <c r="Z10" s="259" t="n"/>
      <c r="AA10" s="193" t="n"/>
      <c r="AC10">
        <f>IF($C10="","",IF(COUNTIF('Códigos Santander (ref)'!$A$2:$A$79,$C10)&gt;0,"SANTANDER",IF(COUNTIF('Códigos Itaú (ref)'!$A$2:$A$44,$C10)&gt;0,"ITAU",IF(AND(TRIM(UPPER($I10))="CONTRATUAL",ISNUMBER(SEARCH("INDIVIDUAL",SUBSTITUTE(UPPER($D10)," ","")))),"PREMIUM FREE",""))))</f>
        <v/>
      </c>
    </row>
    <row r="11" ht="15" customFormat="1" customHeight="1" s="45">
      <c r="A11" s="105" t="inlineStr">
        <is>
          <t>TELA</t>
        </is>
      </c>
      <c r="B11" s="105" t="n">
        <v>53645</v>
      </c>
      <c r="C11" s="105" t="inlineStr">
        <is>
          <t>1RSLN</t>
        </is>
      </c>
      <c r="D11" s="105" t="inlineStr">
        <is>
          <t>ITAU UNIBANCO SA</t>
        </is>
      </c>
      <c r="E11" s="105" t="n">
        <v>16039128780</v>
      </c>
      <c r="F11" s="105" t="inlineStr">
        <is>
          <t>1RSLN008271003</t>
        </is>
      </c>
      <c r="G11" s="153" t="n">
        <v>450</v>
      </c>
      <c r="H11" s="153" t="n">
        <v>450</v>
      </c>
      <c r="I11" s="105" t="inlineStr">
        <is>
          <t>CONTRATUAL</t>
        </is>
      </c>
      <c r="J11" s="124" t="n">
        <v>5950466730</v>
      </c>
      <c r="K11" s="105" t="inlineStr">
        <is>
          <t>ZULMA FLORES BLANCO QUEIROZ</t>
        </is>
      </c>
      <c r="L11" s="105" t="inlineStr">
        <is>
          <t>SÃO GONÇALO</t>
        </is>
      </c>
      <c r="M11" s="105" t="inlineStr">
        <is>
          <t>RJ</t>
        </is>
      </c>
      <c r="N11" s="162" t="inlineStr">
        <is>
          <t>SERGIANA</t>
        </is>
      </c>
      <c r="O11" s="202" t="inlineStr">
        <is>
          <t>JA POSSUI</t>
        </is>
      </c>
      <c r="P11" s="157" t="n"/>
      <c r="Q11" s="157" t="n"/>
      <c r="R11" s="301" t="inlineStr">
        <is>
          <t>AUTORIZADO PAGAMENTO</t>
        </is>
      </c>
      <c r="S11" s="152" t="n">
        <v>8202653047</v>
      </c>
      <c r="T11" s="202" t="inlineStr">
        <is>
          <t>5 DIAS ÚTEIS</t>
        </is>
      </c>
      <c r="U11" s="257" t="n">
        <v>46204</v>
      </c>
      <c r="V11" s="157" t="n">
        <v>46205</v>
      </c>
      <c r="W11" s="157" t="n">
        <v>46212</v>
      </c>
      <c r="X11" s="258" t="n">
        <v>46210</v>
      </c>
      <c r="Y11" s="60">
        <f>IF(AND(X11&lt;&gt;"",W11&lt;&gt;""),IF(X11&lt;=W11,"SIM","NÃO"),"")</f>
        <v/>
      </c>
      <c r="Z11" s="217" t="n"/>
      <c r="AA11" s="193" t="n"/>
      <c r="AC11">
        <f>IF($C11="","",IF(COUNTIF('Códigos Santander (ref)'!$A$2:$A$79,$C11)&gt;0,"SANTANDER",IF(COUNTIF('Códigos Itaú (ref)'!$A$2:$A$44,$C11)&gt;0,"ITAU",IF(AND(TRIM(UPPER($I11))="CONTRATUAL",ISNUMBER(SEARCH("INDIVIDUAL",SUBSTITUTE(UPPER($D11)," ","")))),"PREMIUM FREE",""))))</f>
        <v/>
      </c>
    </row>
    <row r="12" ht="15" customFormat="1" customHeight="1" s="45">
      <c r="A12" s="105" t="inlineStr">
        <is>
          <t>TELA</t>
        </is>
      </c>
      <c r="B12" s="105" t="n">
        <v>57350</v>
      </c>
      <c r="C12" s="105" t="inlineStr">
        <is>
          <t>1RBFR</t>
        </is>
      </c>
      <c r="D12" s="105" t="inlineStr">
        <is>
          <t>EM DIA SERVICOS ESPECIALIZADOS EM COBRANCAS L</t>
        </is>
      </c>
      <c r="E12" s="105" t="n">
        <v>56499499803</v>
      </c>
      <c r="F12" s="105" t="inlineStr">
        <is>
          <t>1RBFR000252000</t>
        </is>
      </c>
      <c r="G12" s="153" t="n">
        <v>130</v>
      </c>
      <c r="H12" s="153" t="n">
        <v>130</v>
      </c>
      <c r="I12" s="105" t="inlineStr">
        <is>
          <t>CONTRATUAL</t>
        </is>
      </c>
      <c r="J12" s="124" t="n">
        <v>10968861000111</v>
      </c>
      <c r="K12" s="105" t="inlineStr">
        <is>
          <t>PIERRI ODONTOLOGIA LTDA</t>
        </is>
      </c>
      <c r="L12" s="105" t="inlineStr">
        <is>
          <t>ITAPEVI</t>
        </is>
      </c>
      <c r="M12" s="105" t="inlineStr">
        <is>
          <t>SP</t>
        </is>
      </c>
      <c r="N12" s="162" t="inlineStr">
        <is>
          <t>SERGIANA</t>
        </is>
      </c>
      <c r="O12" s="202" t="inlineStr">
        <is>
          <t>JA POSSUI</t>
        </is>
      </c>
      <c r="P12" s="257" t="n"/>
      <c r="Q12" s="157" t="n"/>
      <c r="R12" s="301" t="inlineStr">
        <is>
          <t>AUTORIZADO PAGAMENTO</t>
        </is>
      </c>
      <c r="S12" s="152" t="n">
        <v>8202653048</v>
      </c>
      <c r="T12" s="202" t="inlineStr">
        <is>
          <t>5 DIAS ÚTEIS</t>
        </is>
      </c>
      <c r="U12" s="257" t="n">
        <v>46204</v>
      </c>
      <c r="V12" s="157" t="n">
        <v>46205</v>
      </c>
      <c r="W12" s="157" t="n">
        <v>46212</v>
      </c>
      <c r="X12" s="258" t="n">
        <v>46212</v>
      </c>
      <c r="Y12" s="60">
        <f>IF(AND(X12&lt;&gt;"",W12&lt;&gt;""),IF(X12&lt;=W12,"SIM","NÃO"),"")</f>
        <v/>
      </c>
      <c r="Z12" s="259" t="n"/>
      <c r="AA12" s="193" t="n"/>
      <c r="AC12">
        <f>IF($C12="","",IF(COUNTIF('Códigos Santander (ref)'!$A$2:$A$79,$C12)&gt;0,"SANTANDER",IF(COUNTIF('Códigos Itaú (ref)'!$A$2:$A$44,$C12)&gt;0,"ITAU",IF(AND(TRIM(UPPER($I12))="CONTRATUAL",ISNUMBER(SEARCH("INDIVIDUAL",SUBSTITUTE(UPPER($D12)," ","")))),"PREMIUM FREE",""))))</f>
        <v/>
      </c>
    </row>
    <row r="13" ht="15" customFormat="1" customHeight="1" s="45">
      <c r="A13" s="105" t="inlineStr">
        <is>
          <t>TELA</t>
        </is>
      </c>
      <c r="B13" s="105" t="n">
        <v>57371</v>
      </c>
      <c r="C13" s="105" t="inlineStr">
        <is>
          <t>1RUH3</t>
        </is>
      </c>
      <c r="D13" s="105" t="inlineStr">
        <is>
          <t>BANCO SANTANDER BRASIL SA</t>
        </is>
      </c>
      <c r="E13" s="105" t="n">
        <v>29159893893</v>
      </c>
      <c r="F13" s="105" t="inlineStr">
        <is>
          <t>1RUH3031163009</t>
        </is>
      </c>
      <c r="G13" s="153" t="n">
        <v>370</v>
      </c>
      <c r="H13" s="153" t="n">
        <v>243.88</v>
      </c>
      <c r="I13" s="105" t="inlineStr">
        <is>
          <t>CONTRATUAL</t>
        </is>
      </c>
      <c r="J13" s="124" t="n">
        <v>24870458000160</v>
      </c>
      <c r="K13" s="105" t="inlineStr">
        <is>
          <t>EDWAL LOBOSCHI</t>
        </is>
      </c>
      <c r="L13" s="105" t="inlineStr">
        <is>
          <t>SÃO PAULO</t>
        </is>
      </c>
      <c r="M13" s="105" t="inlineStr">
        <is>
          <t>SP</t>
        </is>
      </c>
      <c r="N13" s="162" t="inlineStr">
        <is>
          <t>SERGIANA</t>
        </is>
      </c>
      <c r="O13" s="202" t="inlineStr">
        <is>
          <t>JA POSSUI</t>
        </is>
      </c>
      <c r="P13" s="157" t="n"/>
      <c r="Q13" s="157" t="n"/>
      <c r="R13" s="301" t="inlineStr">
        <is>
          <t>AUTORIZADO PAGAMENTO</t>
        </is>
      </c>
      <c r="S13" s="152" t="n">
        <v>8202653049</v>
      </c>
      <c r="T13" s="202" t="inlineStr">
        <is>
          <t>5 DIAS ÚTEIS</t>
        </is>
      </c>
      <c r="U13" s="257" t="n">
        <v>46204</v>
      </c>
      <c r="V13" s="157" t="n">
        <v>46205</v>
      </c>
      <c r="W13" s="157" t="n">
        <v>46212</v>
      </c>
      <c r="X13" s="258" t="n">
        <v>46210</v>
      </c>
      <c r="Y13" s="60">
        <f>IF(AND(X13&lt;&gt;"",W13&lt;&gt;""),IF(X13&lt;=W13,"SIM","NÃO"),"")</f>
        <v/>
      </c>
      <c r="Z13" s="259" t="n"/>
      <c r="AA13" s="193" t="n"/>
      <c r="AC13">
        <f>IF($C13="","",IF(COUNTIF('Códigos Santander (ref)'!$A$2:$A$79,$C13)&gt;0,"SANTANDER",IF(COUNTIF('Códigos Itaú (ref)'!$A$2:$A$44,$C13)&gt;0,"ITAU",IF(AND(TRIM(UPPER($I13))="CONTRATUAL",ISNUMBER(SEARCH("INDIVIDUAL",SUBSTITUTE(UPPER($D13)," ","")))),"PREMIUM FREE",""))))</f>
        <v/>
      </c>
    </row>
    <row r="14" ht="15" customFormat="1" customHeight="1" s="45">
      <c r="A14" s="105" t="inlineStr">
        <is>
          <t>SAC</t>
        </is>
      </c>
      <c r="B14" s="206" t="n">
        <v>57313</v>
      </c>
      <c r="C14" s="105" t="inlineStr">
        <is>
          <t>0700C</t>
        </is>
      </c>
      <c r="D14" s="105" t="inlineStr">
        <is>
          <t xml:space="preserve">INDIVIDUAL </t>
        </is>
      </c>
      <c r="E14" s="105" t="n">
        <v>21893297870</v>
      </c>
      <c r="F14" s="105" t="inlineStr">
        <is>
          <t>0700C176228019</t>
        </is>
      </c>
      <c r="G14" s="153" t="n">
        <v>670</v>
      </c>
      <c r="H14" s="153" t="n">
        <v>670</v>
      </c>
      <c r="I14" s="105" t="inlineStr">
        <is>
          <t>INSUFICIÊNCIA DE REDE</t>
        </is>
      </c>
      <c r="J14" s="124" t="n">
        <v>11746416000170</v>
      </c>
      <c r="K14" s="105" t="inlineStr">
        <is>
          <t>EDERSON FERREIRA NUNES</t>
        </is>
      </c>
      <c r="L14" s="105" t="inlineStr">
        <is>
          <t>PORANGA</t>
        </is>
      </c>
      <c r="M14" s="105" t="inlineStr">
        <is>
          <t>CE</t>
        </is>
      </c>
      <c r="N14" s="162" t="inlineStr">
        <is>
          <t>SERGIANA</t>
        </is>
      </c>
      <c r="O14" s="202" t="n">
        <v>565666</v>
      </c>
      <c r="P14" s="157" t="n">
        <v>46204</v>
      </c>
      <c r="Q14" s="157" t="n">
        <v>46206</v>
      </c>
      <c r="R14" s="301" t="inlineStr">
        <is>
          <t>AUTORIZADO PAGAMENTO</t>
        </is>
      </c>
      <c r="S14" s="152" t="n">
        <v>8202653109</v>
      </c>
      <c r="T14" s="202" t="inlineStr">
        <is>
          <t>30 DIAS CORRIDOS</t>
        </is>
      </c>
      <c r="U14" s="257" t="n">
        <v>46204</v>
      </c>
      <c r="V14" s="157" t="n">
        <v>46206</v>
      </c>
      <c r="W14" s="157" t="n">
        <v>46237</v>
      </c>
      <c r="X14" s="258" t="n">
        <v>46213</v>
      </c>
      <c r="Y14" s="60">
        <f>IF(AND(X14&lt;&gt;"",W14&lt;&gt;""),IF(X14&lt;=W14,"SIM","NÃO"),"")</f>
        <v/>
      </c>
      <c r="Z14" s="260" t="n"/>
      <c r="AA14" s="193" t="n"/>
      <c r="AC14">
        <f>IF($C14="","",IF(COUNTIF('Códigos Santander (ref)'!$A$2:$A$79,$C14)&gt;0,"SANTANDER",IF(COUNTIF('Códigos Itaú (ref)'!$A$2:$A$44,$C14)&gt;0,"ITAU",IF(AND(TRIM(UPPER($I14))="CONTRATUAL",ISNUMBER(SEARCH("INDIVIDUAL",SUBSTITUTE(UPPER($D14)," ","")))),"PREMIUM FREE",""))))</f>
        <v/>
      </c>
    </row>
    <row r="15" ht="15" customFormat="1" customHeight="1" s="45">
      <c r="A15" s="105" t="inlineStr">
        <is>
          <t>TELA</t>
        </is>
      </c>
      <c r="B15" s="105" t="n">
        <v>57411</v>
      </c>
      <c r="C15" s="105" t="inlineStr">
        <is>
          <t>1RSLN</t>
        </is>
      </c>
      <c r="D15" s="105" t="inlineStr">
        <is>
          <t>ITAU UNIBANCO SA</t>
        </is>
      </c>
      <c r="E15" s="105" t="n">
        <v>30097221848</v>
      </c>
      <c r="F15" s="124" t="inlineStr">
        <is>
          <t>1RSLN013923021</t>
        </is>
      </c>
      <c r="G15" s="153" t="n">
        <v>500</v>
      </c>
      <c r="H15" s="153" t="n">
        <v>500</v>
      </c>
      <c r="I15" s="105" t="inlineStr">
        <is>
          <t>CONTRATUAL</t>
        </is>
      </c>
      <c r="J15" s="124" t="n">
        <v>85769908815</v>
      </c>
      <c r="K15" s="105" t="inlineStr">
        <is>
          <t>SONIA PINEDA VICENTE</t>
        </is>
      </c>
      <c r="L15" s="105" t="inlineStr">
        <is>
          <t>SÃO PAULO</t>
        </is>
      </c>
      <c r="M15" s="105" t="inlineStr">
        <is>
          <t>SP</t>
        </is>
      </c>
      <c r="N15" s="162" t="inlineStr">
        <is>
          <t>SERGIANA</t>
        </is>
      </c>
      <c r="O15" s="202" t="inlineStr">
        <is>
          <t>JA POSSUI</t>
        </is>
      </c>
      <c r="P15" s="157" t="n"/>
      <c r="Q15" s="157" t="n"/>
      <c r="R15" s="301" t="inlineStr">
        <is>
          <t>AUTORIZADO PAGAMENTO</t>
        </is>
      </c>
      <c r="S15" s="152" t="n">
        <v>8202653050</v>
      </c>
      <c r="T15" s="202" t="inlineStr">
        <is>
          <t>5 DIAS ÚTEIS</t>
        </is>
      </c>
      <c r="U15" s="257" t="n">
        <v>46204</v>
      </c>
      <c r="V15" s="157" t="n">
        <v>46205</v>
      </c>
      <c r="W15" s="157" t="n">
        <v>46212</v>
      </c>
      <c r="X15" s="258" t="n">
        <v>46210</v>
      </c>
      <c r="Y15" s="60">
        <f>IF(AND(X15&lt;&gt;"",W15&lt;&gt;""),IF(X15&lt;=W15,"SIM","NÃO"),"")</f>
        <v/>
      </c>
      <c r="Z15" s="259" t="n"/>
      <c r="AA15" s="193" t="n"/>
      <c r="AC15">
        <f>IF($C15="","",IF(COUNTIF('Códigos Santander (ref)'!$A$2:$A$79,$C15)&gt;0,"SANTANDER",IF(COUNTIF('Códigos Itaú (ref)'!$A$2:$A$44,$C15)&gt;0,"ITAU",IF(AND(TRIM(UPPER($I15))="CONTRATUAL",ISNUMBER(SEARCH("INDIVIDUAL",SUBSTITUTE(UPPER($D15)," ","")))),"PREMIUM FREE",""))))</f>
        <v/>
      </c>
    </row>
    <row r="16" ht="15" customFormat="1" customHeight="1" s="45">
      <c r="A16" s="105" t="inlineStr">
        <is>
          <t>TELA</t>
        </is>
      </c>
      <c r="B16" s="105" t="n">
        <v>47707</v>
      </c>
      <c r="C16" s="105" t="inlineStr">
        <is>
          <t>1RUH3</t>
        </is>
      </c>
      <c r="D16" s="105" t="inlineStr">
        <is>
          <t>BANCO SANTANDER BRASIL SA</t>
        </is>
      </c>
      <c r="E16" s="105" t="n">
        <v>97243779700</v>
      </c>
      <c r="F16" s="105" t="inlineStr">
        <is>
          <t>1RUH3036443000</t>
        </is>
      </c>
      <c r="G16" s="153" t="n">
        <v>414.9</v>
      </c>
      <c r="H16" s="153" t="n">
        <v>192.85</v>
      </c>
      <c r="I16" s="105" t="inlineStr">
        <is>
          <t>CONTRATUAL</t>
        </is>
      </c>
      <c r="J16" s="124" t="n">
        <v>41449647000182</v>
      </c>
      <c r="K16" s="105" t="inlineStr">
        <is>
          <t>JULIANA DE LEMOS SANTOS CORTEZ SERVICOS ODONTOLOGICOS</t>
        </is>
      </c>
      <c r="L16" s="105" t="inlineStr">
        <is>
          <t>NATAL</t>
        </is>
      </c>
      <c r="M16" s="105" t="inlineStr">
        <is>
          <t>RN</t>
        </is>
      </c>
      <c r="N16" s="162" t="inlineStr">
        <is>
          <t>SERGIANA</t>
        </is>
      </c>
      <c r="O16" s="202" t="n">
        <v>565733</v>
      </c>
      <c r="P16" s="157" t="n">
        <v>46204</v>
      </c>
      <c r="Q16" s="157" t="n">
        <v>46212</v>
      </c>
      <c r="R16" s="301" t="inlineStr">
        <is>
          <t>AUTORIZADO PAGAMENTO</t>
        </is>
      </c>
      <c r="S16" s="152" t="n">
        <v>8202653267</v>
      </c>
      <c r="T16" s="202" t="inlineStr">
        <is>
          <t>5 DIAS ÚTEIS</t>
        </is>
      </c>
      <c r="U16" s="257" t="n">
        <v>46204</v>
      </c>
      <c r="V16" s="157" t="n">
        <v>46212</v>
      </c>
      <c r="W16" s="157" t="n">
        <v>46219</v>
      </c>
      <c r="X16" s="258" t="n">
        <v>46216</v>
      </c>
      <c r="Y16" s="60">
        <f>IF(AND(X16&lt;&gt;"",W16&lt;&gt;""),IF(X16&lt;=W16,"SIM","NÃO"),"")</f>
        <v/>
      </c>
      <c r="Z16" s="259" t="n"/>
      <c r="AA16" s="193" t="n"/>
      <c r="AC16">
        <f>IF($C16="","",IF(COUNTIF('Códigos Santander (ref)'!$A$2:$A$79,$C16)&gt;0,"SANTANDER",IF(COUNTIF('Códigos Itaú (ref)'!$A$2:$A$44,$C16)&gt;0,"ITAU",IF(AND(TRIM(UPPER($I16))="CONTRATUAL",ISNUMBER(SEARCH("INDIVIDUAL",SUBSTITUTE(UPPER($D16)," ","")))),"PREMIUM FREE",""))))</f>
        <v/>
      </c>
    </row>
    <row r="17" ht="15" customFormat="1" customHeight="1" s="45">
      <c r="A17" s="105" t="inlineStr">
        <is>
          <t>NIP</t>
        </is>
      </c>
      <c r="B17" s="105" t="n">
        <v>57430</v>
      </c>
      <c r="C17" s="105" t="inlineStr">
        <is>
          <t>0700G</t>
        </is>
      </c>
      <c r="D17" s="105" t="inlineStr">
        <is>
          <t>I N D I V I D U A L</t>
        </is>
      </c>
      <c r="E17" s="105" t="n">
        <v>16064730854</v>
      </c>
      <c r="F17" s="105" t="inlineStr">
        <is>
          <t>0700G489084023</t>
        </is>
      </c>
      <c r="G17" s="153" t="n">
        <v>150</v>
      </c>
      <c r="H17" s="153" t="n">
        <v>22.5</v>
      </c>
      <c r="I17" s="105" t="inlineStr">
        <is>
          <t>CONTRATUAL</t>
        </is>
      </c>
      <c r="J17" s="124" t="n">
        <v>37718287831</v>
      </c>
      <c r="K17" s="105" t="inlineStr">
        <is>
          <t>ETTORE MONFERDINI</t>
        </is>
      </c>
      <c r="L17" s="105" t="inlineStr">
        <is>
          <t>IRACEMAPOLIS</t>
        </is>
      </c>
      <c r="M17" s="105" t="inlineStr">
        <is>
          <t>SP</t>
        </is>
      </c>
      <c r="N17" s="187" t="inlineStr">
        <is>
          <t>CIBELY</t>
        </is>
      </c>
      <c r="O17" s="202" t="n">
        <v>565758</v>
      </c>
      <c r="P17" s="157" t="n">
        <v>46205</v>
      </c>
      <c r="Q17" s="157" t="n">
        <v>46209</v>
      </c>
      <c r="R17" s="301" t="inlineStr">
        <is>
          <t>AUTORIZADO PAGAMENTO</t>
        </is>
      </c>
      <c r="S17" s="152" t="n">
        <v>8202653167</v>
      </c>
      <c r="T17" s="202" t="inlineStr">
        <is>
          <t>30 DIAS CORRIDOS</t>
        </is>
      </c>
      <c r="U17" s="257" t="n">
        <v>46204</v>
      </c>
      <c r="V17" s="157" t="n">
        <v>46209</v>
      </c>
      <c r="W17" s="157" t="n">
        <v>46240</v>
      </c>
      <c r="X17" s="258" t="n">
        <v>46213</v>
      </c>
      <c r="Y17" s="60">
        <f>IF(AND(X17&lt;&gt;"",W17&lt;&gt;""),IF(X17&lt;=W17,"SIM","NÃO"),"")</f>
        <v/>
      </c>
      <c r="Z17" s="259" t="n"/>
      <c r="AA17" s="193" t="n"/>
      <c r="AC17">
        <f>IF($C17="","",IF(COUNTIF('Códigos Santander (ref)'!$A$2:$A$79,$C17)&gt;0,"SANTANDER",IF(COUNTIF('Códigos Itaú (ref)'!$A$2:$A$44,$C17)&gt;0,"ITAU",IF(AND(TRIM(UPPER($I17))="CONTRATUAL",ISNUMBER(SEARCH("INDIVIDUAL",SUBSTITUTE(UPPER($D17)," ","")))),"PREMIUM FREE",""))))</f>
        <v/>
      </c>
    </row>
    <row r="18" ht="15" customFormat="1" customHeight="1" s="45">
      <c r="A18" s="105" t="inlineStr">
        <is>
          <t>TELA</t>
        </is>
      </c>
      <c r="B18" s="105" t="n">
        <v>57373</v>
      </c>
      <c r="C18" s="105" t="inlineStr">
        <is>
          <t>1RU51</t>
        </is>
      </c>
      <c r="D18" s="105" t="inlineStr">
        <is>
          <t>BANCO SANTANDER BRASIL SA</t>
        </is>
      </c>
      <c r="E18" s="105" t="n">
        <v>10340401893</v>
      </c>
      <c r="F18" s="105" t="inlineStr">
        <is>
          <t>1RU51000795011</t>
        </is>
      </c>
      <c r="G18" s="153" t="n">
        <v>1600</v>
      </c>
      <c r="H18" s="153" t="n">
        <v>704.2</v>
      </c>
      <c r="I18" s="105" t="inlineStr">
        <is>
          <t>CONTRATUAL</t>
        </is>
      </c>
      <c r="J18" s="124" t="n">
        <v>29442636847</v>
      </c>
      <c r="K18" s="105" t="inlineStr">
        <is>
          <t>BRUNO KATAOKA</t>
        </is>
      </c>
      <c r="L18" s="105" t="inlineStr">
        <is>
          <t>SÃO PAULO</t>
        </is>
      </c>
      <c r="M18" s="105" t="inlineStr">
        <is>
          <t>SP</t>
        </is>
      </c>
      <c r="N18" s="162" t="inlineStr">
        <is>
          <t>SERGIANA</t>
        </is>
      </c>
      <c r="O18" s="202" t="n">
        <v>565763</v>
      </c>
      <c r="P18" s="157" t="n">
        <v>46205</v>
      </c>
      <c r="Q18" s="157" t="n">
        <v>46210</v>
      </c>
      <c r="R18" s="301" t="inlineStr">
        <is>
          <t>AUTORIZADO PAGAMENTO</t>
        </is>
      </c>
      <c r="S18" s="152" t="n">
        <v>8202653185</v>
      </c>
      <c r="T18" s="202" t="inlineStr">
        <is>
          <t>5 DIAS ÚTEIS</t>
        </is>
      </c>
      <c r="U18" s="257" t="n">
        <v>46204</v>
      </c>
      <c r="V18" s="157" t="n">
        <v>46210</v>
      </c>
      <c r="W18" s="157" t="n">
        <v>46217</v>
      </c>
      <c r="X18" s="258" t="n">
        <v>46213</v>
      </c>
      <c r="Y18" s="60">
        <f>IF(AND(X18&lt;&gt;"",W18&lt;&gt;""),IF(X18&lt;=W18,"SIM","NÃO"),"")</f>
        <v/>
      </c>
      <c r="Z18" s="259" t="n"/>
      <c r="AA18" s="193" t="n"/>
      <c r="AC18">
        <f>IF($C18="","",IF(COUNTIF('Códigos Santander (ref)'!$A$2:$A$79,$C18)&gt;0,"SANTANDER",IF(COUNTIF('Códigos Itaú (ref)'!$A$2:$A$44,$C18)&gt;0,"ITAU",IF(AND(TRIM(UPPER($I18))="CONTRATUAL",ISNUMBER(SEARCH("INDIVIDUAL",SUBSTITUTE(UPPER($D18)," ","")))),"PREMIUM FREE",""))))</f>
        <v/>
      </c>
    </row>
    <row r="19" ht="15" customFormat="1" customHeight="1" s="45">
      <c r="A19" s="105" t="inlineStr">
        <is>
          <t>LECOM</t>
        </is>
      </c>
      <c r="B19" s="105" t="n">
        <v>57431</v>
      </c>
      <c r="C19" s="105" t="inlineStr">
        <is>
          <t>1RC8A</t>
        </is>
      </c>
      <c r="D19" s="105" t="inlineStr">
        <is>
          <t>ALBATROZ SEGURANCA E VIGILANCIA LTDA</t>
        </is>
      </c>
      <c r="E19" s="105" t="n">
        <v>7093589626</v>
      </c>
      <c r="F19" s="124" t="inlineStr">
        <is>
          <t>1RC8A000992003</t>
        </is>
      </c>
      <c r="G19" s="153" t="n">
        <v>250</v>
      </c>
      <c r="H19" s="153" t="n">
        <v>250</v>
      </c>
      <c r="I19" s="105" t="inlineStr">
        <is>
          <t>INSUFICIÊNCIA DE REDE</t>
        </is>
      </c>
      <c r="J19" s="124" t="n">
        <v>84861703620</v>
      </c>
      <c r="K19" s="105" t="inlineStr">
        <is>
          <t>GLADSON ROBERTO PINHEIRO DA COSTA</t>
        </is>
      </c>
      <c r="L19" s="105" t="inlineStr">
        <is>
          <t>VIÇOSA</t>
        </is>
      </c>
      <c r="M19" s="105" t="inlineStr">
        <is>
          <t>MG</t>
        </is>
      </c>
      <c r="N19" s="187" t="inlineStr">
        <is>
          <t>CIBELY</t>
        </is>
      </c>
      <c r="O19" s="202" t="n">
        <v>565991</v>
      </c>
      <c r="P19" s="157" t="n">
        <v>46205</v>
      </c>
      <c r="Q19" s="157" t="n">
        <v>46210</v>
      </c>
      <c r="R19" s="301" t="inlineStr">
        <is>
          <t>AUTORIZADO PAGAMENTO</t>
        </is>
      </c>
      <c r="S19" s="152" t="n">
        <v>8202653189</v>
      </c>
      <c r="T19" s="202" t="inlineStr">
        <is>
          <t>30 DIAS CORRIDOS</t>
        </is>
      </c>
      <c r="U19" s="257" t="n">
        <v>46205</v>
      </c>
      <c r="V19" s="157" t="n">
        <v>46210</v>
      </c>
      <c r="W19" s="157" t="n">
        <v>46241</v>
      </c>
      <c r="X19" s="258" t="n">
        <v>46218</v>
      </c>
      <c r="Y19" s="60">
        <f>IF(AND(X19&lt;&gt;"",W19&lt;&gt;""),IF(X19&lt;=W19,"SIM","NÃO"),"")</f>
        <v/>
      </c>
      <c r="Z19" s="259" t="n"/>
      <c r="AA19" s="193" t="n"/>
      <c r="AC19">
        <f>IF($C19="","",IF(COUNTIF('Códigos Santander (ref)'!$A$2:$A$79,$C19)&gt;0,"SANTANDER",IF(COUNTIF('Códigos Itaú (ref)'!$A$2:$A$44,$C19)&gt;0,"ITAU",IF(AND(TRIM(UPPER($I19))="CONTRATUAL",ISNUMBER(SEARCH("INDIVIDUAL",SUBSTITUTE(UPPER($D19)," ","")))),"PREMIUM FREE",""))))</f>
        <v/>
      </c>
    </row>
    <row r="20" ht="15" customFormat="1" customHeight="1" s="45">
      <c r="A20" s="105" t="inlineStr">
        <is>
          <t>TELA</t>
        </is>
      </c>
      <c r="B20" s="105" t="n">
        <v>57295</v>
      </c>
      <c r="C20" s="105" t="inlineStr">
        <is>
          <t>DESE1</t>
        </is>
      </c>
      <c r="D20" s="105" t="inlineStr">
        <is>
          <t>DESENVOLVE SP AG FOMENTO EST SAO PAULO S.A</t>
        </is>
      </c>
      <c r="E20" s="105" t="n">
        <v>27756651871</v>
      </c>
      <c r="F20" s="105" t="inlineStr">
        <is>
          <t>DESE1000023019</t>
        </is>
      </c>
      <c r="G20" s="153" t="n">
        <v>250</v>
      </c>
      <c r="H20" s="153" t="n">
        <v>250</v>
      </c>
      <c r="I20" s="105" t="inlineStr">
        <is>
          <t>COBRANÇA INDEVIDA</t>
        </is>
      </c>
      <c r="J20" s="124" t="n">
        <v>40170477000130</v>
      </c>
      <c r="K20" s="105" t="inlineStr">
        <is>
          <t>AC ODONTOESTETICA CONSULTORIO ODONTOLOGICO LTDA</t>
        </is>
      </c>
      <c r="L20" s="105" t="inlineStr">
        <is>
          <t>SÃO PAULO</t>
        </is>
      </c>
      <c r="M20" s="105" t="inlineStr">
        <is>
          <t>SP</t>
        </is>
      </c>
      <c r="N20" s="162" t="inlineStr">
        <is>
          <t>SERGIANA</t>
        </is>
      </c>
      <c r="O20" s="202" t="inlineStr">
        <is>
          <t>JA POSSUI</t>
        </is>
      </c>
      <c r="P20" s="257" t="n"/>
      <c r="Q20" s="157" t="n"/>
      <c r="R20" s="301" t="inlineStr">
        <is>
          <t>AUTORIZADO PAGAMENTO</t>
        </is>
      </c>
      <c r="S20" s="152" t="n">
        <v>8202653051</v>
      </c>
      <c r="T20" s="202" t="inlineStr">
        <is>
          <t>30 DIAS CORRIDOS</t>
        </is>
      </c>
      <c r="U20" s="257" t="n">
        <v>46205</v>
      </c>
      <c r="V20" s="157" t="n">
        <v>46205</v>
      </c>
      <c r="W20" s="157" t="n">
        <v>46212</v>
      </c>
      <c r="X20" s="157" t="n">
        <v>46210</v>
      </c>
      <c r="Y20" s="60">
        <f>IF(AND(X20&lt;&gt;"",W20&lt;&gt;""),IF(X20&lt;=W20,"SIM","NÃO"),"")</f>
        <v/>
      </c>
      <c r="Z20" s="152" t="n"/>
      <c r="AA20" s="193" t="n"/>
      <c r="AC20">
        <f>IF($C20="","",IF(COUNTIF('Códigos Santander (ref)'!$A$2:$A$79,$C20)&gt;0,"SANTANDER",IF(COUNTIF('Códigos Itaú (ref)'!$A$2:$A$44,$C20)&gt;0,"ITAU",IF(AND(TRIM(UPPER($I20))="CONTRATUAL",ISNUMBER(SEARCH("INDIVIDUAL",SUBSTITUTE(UPPER($D20)," ","")))),"PREMIUM FREE",""))))</f>
        <v/>
      </c>
    </row>
    <row r="21" ht="15" customFormat="1" customHeight="1" s="45">
      <c r="A21" s="105" t="inlineStr">
        <is>
          <t>TELA</t>
        </is>
      </c>
      <c r="B21" s="105" t="n">
        <v>57470</v>
      </c>
      <c r="C21" s="105" t="inlineStr">
        <is>
          <t>1RUH3</t>
        </is>
      </c>
      <c r="D21" s="105" t="inlineStr">
        <is>
          <t>BANCO SANTANDER BRASIL SA</t>
        </is>
      </c>
      <c r="E21" s="105" t="n">
        <v>17612779870</v>
      </c>
      <c r="F21" s="105" t="inlineStr">
        <is>
          <t>1RUH3027278000</t>
        </is>
      </c>
      <c r="G21" s="153" t="n">
        <v>180</v>
      </c>
      <c r="H21" s="153" t="n">
        <v>180</v>
      </c>
      <c r="I21" s="105" t="inlineStr">
        <is>
          <t>CONTRATUAL</t>
        </is>
      </c>
      <c r="J21" s="124" t="n">
        <v>32035522803</v>
      </c>
      <c r="K21" s="105" t="inlineStr">
        <is>
          <t>LARISSA MARDEGAN LUZ</t>
        </is>
      </c>
      <c r="L21" s="105" t="inlineStr">
        <is>
          <t>SANTO ANDRÉ</t>
        </is>
      </c>
      <c r="M21" s="105" t="inlineStr">
        <is>
          <t>SP</t>
        </is>
      </c>
      <c r="N21" s="162" t="inlineStr">
        <is>
          <t>SERGIANA</t>
        </is>
      </c>
      <c r="O21" s="202" t="inlineStr">
        <is>
          <t>JA POSSUI</t>
        </is>
      </c>
      <c r="P21" s="257" t="n"/>
      <c r="Q21" s="157" t="n"/>
      <c r="R21" s="301" t="inlineStr">
        <is>
          <t>AUTORIZADO PAGAMENTO</t>
        </is>
      </c>
      <c r="S21" s="152" t="n">
        <v>8202653052</v>
      </c>
      <c r="T21" s="202" t="inlineStr">
        <is>
          <t>5 DIAS ÚTEIS</t>
        </is>
      </c>
      <c r="U21" s="257" t="n">
        <v>46205</v>
      </c>
      <c r="V21" s="157" t="n">
        <v>46205</v>
      </c>
      <c r="W21" s="157" t="n">
        <v>46212</v>
      </c>
      <c r="X21" s="157" t="n">
        <v>46210</v>
      </c>
      <c r="Y21" s="60">
        <f>IF(AND(X21&lt;&gt;"",W21&lt;&gt;""),IF(X21&lt;=W21,"SIM","NÃO"),"")</f>
        <v/>
      </c>
      <c r="Z21" s="152" t="n"/>
      <c r="AA21" s="193" t="n"/>
      <c r="AC21">
        <f>IF($C21="","",IF(COUNTIF('Códigos Santander (ref)'!$A$2:$A$79,$C21)&gt;0,"SANTANDER",IF(COUNTIF('Códigos Itaú (ref)'!$A$2:$A$44,$C21)&gt;0,"ITAU",IF(AND(TRIM(UPPER($I21))="CONTRATUAL",ISNUMBER(SEARCH("INDIVIDUAL",SUBSTITUTE(UPPER($D21)," ","")))),"PREMIUM FREE",""))))</f>
        <v/>
      </c>
    </row>
    <row r="22" ht="15" customFormat="1" customHeight="1" s="45">
      <c r="A22" s="105" t="inlineStr">
        <is>
          <t>TELA</t>
        </is>
      </c>
      <c r="B22" s="105" t="n">
        <v>57376</v>
      </c>
      <c r="C22" s="105" t="inlineStr">
        <is>
          <t>1RUH3</t>
        </is>
      </c>
      <c r="D22" s="105" t="inlineStr">
        <is>
          <t>BANCO SANTANDER BRASIL SA</t>
        </is>
      </c>
      <c r="E22" s="105" t="n">
        <v>17612779870</v>
      </c>
      <c r="F22" s="105" t="inlineStr">
        <is>
          <t>1RUH3027278026</t>
        </is>
      </c>
      <c r="G22" s="153" t="n">
        <v>180</v>
      </c>
      <c r="H22" s="153" t="n">
        <v>180</v>
      </c>
      <c r="I22" s="105" t="inlineStr">
        <is>
          <t>CONTRATUAL</t>
        </is>
      </c>
      <c r="J22" s="124" t="n">
        <v>32035522803</v>
      </c>
      <c r="K22" s="105" t="inlineStr">
        <is>
          <t>LARISSA MARDEGAN LUZ</t>
        </is>
      </c>
      <c r="L22" s="105" t="inlineStr">
        <is>
          <t>SANTO ANDRÉ</t>
        </is>
      </c>
      <c r="M22" s="105" t="inlineStr">
        <is>
          <t>SP</t>
        </is>
      </c>
      <c r="N22" s="162" t="inlineStr">
        <is>
          <t>SERGIANA</t>
        </is>
      </c>
      <c r="O22" s="202" t="inlineStr">
        <is>
          <t>JA POSSUI</t>
        </is>
      </c>
      <c r="P22" s="257" t="n"/>
      <c r="Q22" s="157" t="n"/>
      <c r="R22" s="301" t="inlineStr">
        <is>
          <t>AUTORIZADO PAGAMENTO</t>
        </is>
      </c>
      <c r="S22" s="152" t="n">
        <v>8202653053</v>
      </c>
      <c r="T22" s="202" t="inlineStr">
        <is>
          <t>5 DIAS ÚTEIS</t>
        </is>
      </c>
      <c r="U22" s="257" t="n">
        <v>46205</v>
      </c>
      <c r="V22" s="157" t="n">
        <v>46205</v>
      </c>
      <c r="W22" s="157" t="n">
        <v>46212</v>
      </c>
      <c r="X22" s="157" t="n">
        <v>46210</v>
      </c>
      <c r="Y22" s="60">
        <f>IF(AND(X22&lt;&gt;"",W22&lt;&gt;""),IF(X22&lt;=W22,"SIM","NÃO"),"")</f>
        <v/>
      </c>
      <c r="Z22" s="152" t="n"/>
      <c r="AA22" s="193" t="n"/>
      <c r="AC22">
        <f>IF($C22="","",IF(COUNTIF('Códigos Santander (ref)'!$A$2:$A$79,$C22)&gt;0,"SANTANDER",IF(COUNTIF('Códigos Itaú (ref)'!$A$2:$A$44,$C22)&gt;0,"ITAU",IF(AND(TRIM(UPPER($I22))="CONTRATUAL",ISNUMBER(SEARCH("INDIVIDUAL",SUBSTITUTE(UPPER($D22)," ","")))),"PREMIUM FREE",""))))</f>
        <v/>
      </c>
    </row>
    <row r="23" ht="15" customFormat="1" customHeight="1" s="45">
      <c r="A23" s="105" t="inlineStr">
        <is>
          <t>TELA</t>
        </is>
      </c>
      <c r="B23" s="105" t="n">
        <v>57301</v>
      </c>
      <c r="C23" s="105" t="inlineStr">
        <is>
          <t>1RUH3</t>
        </is>
      </c>
      <c r="D23" s="105" t="inlineStr">
        <is>
          <t>BANCO SANTANDER BRASIL SA</t>
        </is>
      </c>
      <c r="E23" s="105" t="n">
        <v>17612779870</v>
      </c>
      <c r="F23" s="105" t="inlineStr">
        <is>
          <t>1RUH3027278034</t>
        </is>
      </c>
      <c r="G23" s="153" t="n">
        <v>150</v>
      </c>
      <c r="H23" s="153" t="n">
        <v>150</v>
      </c>
      <c r="I23" s="105" t="inlineStr">
        <is>
          <t>CONTRATUAL</t>
        </is>
      </c>
      <c r="J23" s="124" t="n">
        <v>32035522803</v>
      </c>
      <c r="K23" s="105" t="inlineStr">
        <is>
          <t>LARISSA MARDEGAN LUZ</t>
        </is>
      </c>
      <c r="L23" s="105" t="inlineStr">
        <is>
          <t>SANTO ANDRÉ</t>
        </is>
      </c>
      <c r="M23" s="105" t="inlineStr">
        <is>
          <t>SP</t>
        </is>
      </c>
      <c r="N23" s="162" t="inlineStr">
        <is>
          <t>SERGIANA</t>
        </is>
      </c>
      <c r="O23" s="202" t="inlineStr">
        <is>
          <t>JA POSSUI</t>
        </is>
      </c>
      <c r="P23" s="257" t="n"/>
      <c r="Q23" s="157" t="n"/>
      <c r="R23" s="301" t="inlineStr">
        <is>
          <t>AUTORIZADO PAGAMENTO</t>
        </is>
      </c>
      <c r="S23" s="152" t="n">
        <v>8202653054</v>
      </c>
      <c r="T23" s="202" t="inlineStr">
        <is>
          <t>5 DIAS ÚTEIS</t>
        </is>
      </c>
      <c r="U23" s="257" t="n">
        <v>46205</v>
      </c>
      <c r="V23" s="157" t="n">
        <v>46205</v>
      </c>
      <c r="W23" s="157" t="n">
        <v>46212</v>
      </c>
      <c r="X23" s="157" t="n">
        <v>46210</v>
      </c>
      <c r="Y23" s="60">
        <f>IF(AND(X23&lt;&gt;"",W23&lt;&gt;""),IF(X23&lt;=W23,"SIM","NÃO"),"")</f>
        <v/>
      </c>
      <c r="Z23" s="152" t="n"/>
      <c r="AA23" s="193" t="n"/>
      <c r="AC23">
        <f>IF($C23="","",IF(COUNTIF('Códigos Santander (ref)'!$A$2:$A$79,$C23)&gt;0,"SANTANDER",IF(COUNTIF('Códigos Itaú (ref)'!$A$2:$A$44,$C23)&gt;0,"ITAU",IF(AND(TRIM(UPPER($I23))="CONTRATUAL",ISNUMBER(SEARCH("INDIVIDUAL",SUBSTITUTE(UPPER($D23)," ","")))),"PREMIUM FREE",""))))</f>
        <v/>
      </c>
    </row>
    <row r="24" ht="15" customFormat="1" customHeight="1" s="45">
      <c r="A24" s="105" t="inlineStr">
        <is>
          <t>TELA</t>
        </is>
      </c>
      <c r="B24" s="105" t="n">
        <v>57372</v>
      </c>
      <c r="C24" s="105" t="inlineStr">
        <is>
          <t>IPDKI</t>
        </is>
      </c>
      <c r="D24" s="105" t="inlineStr">
        <is>
          <t>INDIVIDUAL MAISODONTO</t>
        </is>
      </c>
      <c r="E24" s="105" t="n">
        <v>44303370800</v>
      </c>
      <c r="F24" s="105" t="inlineStr">
        <is>
          <t>IPDKI015960005</t>
        </is>
      </c>
      <c r="G24" s="153" t="n">
        <v>200</v>
      </c>
      <c r="H24" s="153" t="n">
        <v>52.5</v>
      </c>
      <c r="I24" s="105" t="inlineStr">
        <is>
          <t>INSUFICIÊNCIA DE REDE</t>
        </is>
      </c>
      <c r="J24" s="124" t="n">
        <v>5407482851</v>
      </c>
      <c r="K24" s="105" t="inlineStr">
        <is>
          <t>MARCELO COSTA CESAR</t>
        </is>
      </c>
      <c r="L24" s="105" t="inlineStr">
        <is>
          <t>JABOTICABAL</t>
        </is>
      </c>
      <c r="M24" s="105" t="inlineStr">
        <is>
          <t>SP</t>
        </is>
      </c>
      <c r="N24" s="162" t="inlineStr">
        <is>
          <t>SERGIANA</t>
        </is>
      </c>
      <c r="O24" s="202" t="n">
        <v>566038</v>
      </c>
      <c r="P24" s="157" t="n">
        <v>46205</v>
      </c>
      <c r="Q24" s="157" t="n">
        <v>46210</v>
      </c>
      <c r="R24" s="301" t="inlineStr">
        <is>
          <t>AUTORIZADO PAGAMENTO</t>
        </is>
      </c>
      <c r="S24" s="152" t="n">
        <v>8202653190</v>
      </c>
      <c r="T24" s="202" t="inlineStr">
        <is>
          <t>30 DIAS CORRIDOS</t>
        </is>
      </c>
      <c r="U24" s="257" t="n">
        <v>46205</v>
      </c>
      <c r="V24" s="157" t="n">
        <v>46210</v>
      </c>
      <c r="W24" s="157" t="n">
        <v>46241</v>
      </c>
      <c r="X24" s="157" t="n">
        <v>46218</v>
      </c>
      <c r="Y24" s="60">
        <f>IF(AND(X24&lt;&gt;"",W24&lt;&gt;""),IF(X24&lt;=W24,"SIM","NÃO"),"")</f>
        <v/>
      </c>
      <c r="Z24" s="152" t="n"/>
      <c r="AA24" s="193" t="n"/>
      <c r="AC24">
        <f>IF($C24="","",IF(COUNTIF('Códigos Santander (ref)'!$A$2:$A$79,$C24)&gt;0,"SANTANDER",IF(COUNTIF('Códigos Itaú (ref)'!$A$2:$A$44,$C24)&gt;0,"ITAU",IF(AND(TRIM(UPPER($I24))="CONTRATUAL",ISNUMBER(SEARCH("INDIVIDUAL",SUBSTITUTE(UPPER($D24)," ","")))),"PREMIUM FREE",""))))</f>
        <v/>
      </c>
    </row>
    <row r="25" ht="15" customFormat="1" customHeight="1" s="45">
      <c r="A25" s="105" t="inlineStr">
        <is>
          <t>TELA</t>
        </is>
      </c>
      <c r="B25" s="105" t="n">
        <v>57252</v>
      </c>
      <c r="C25" s="105" t="inlineStr">
        <is>
          <t>1RU54</t>
        </is>
      </c>
      <c r="D25" s="105" t="inlineStr">
        <is>
          <t>BANCO SANTANDER BRASIL SA</t>
        </is>
      </c>
      <c r="E25" s="105" t="n">
        <v>36893404620</v>
      </c>
      <c r="F25" s="105" t="inlineStr">
        <is>
          <t>1RU54000107000</t>
        </is>
      </c>
      <c r="G25" s="153" t="n">
        <v>3600</v>
      </c>
      <c r="H25" s="153" t="n">
        <v>2041.41</v>
      </c>
      <c r="I25" s="105" t="inlineStr">
        <is>
          <t>CONTRATUAL</t>
        </is>
      </c>
      <c r="J25" s="124" t="n">
        <v>67069282672</v>
      </c>
      <c r="K25" s="105" t="inlineStr">
        <is>
          <t>LEONE RIBEIRO DE ALMEIDA</t>
        </is>
      </c>
      <c r="L25" s="105" t="inlineStr">
        <is>
          <t>SÃO PAULO</t>
        </is>
      </c>
      <c r="M25" s="105" t="inlineStr">
        <is>
          <t>SP</t>
        </is>
      </c>
      <c r="N25" s="162" t="inlineStr">
        <is>
          <t>SERGIANA</t>
        </is>
      </c>
      <c r="O25" s="202" t="inlineStr">
        <is>
          <t>JA POSSUI</t>
        </is>
      </c>
      <c r="P25" s="157" t="n"/>
      <c r="Q25" s="157" t="n"/>
      <c r="R25" s="301" t="inlineStr">
        <is>
          <t>AUTORIZADO PAGAMENTO</t>
        </is>
      </c>
      <c r="S25" s="105" t="n">
        <v>8202653055</v>
      </c>
      <c r="T25" s="202" t="inlineStr">
        <is>
          <t>5 DIAS ÚTEIS</t>
        </is>
      </c>
      <c r="U25" s="261" t="n">
        <v>46205</v>
      </c>
      <c r="V25" s="157" t="n">
        <v>46205</v>
      </c>
      <c r="W25" s="157" t="n">
        <v>46212</v>
      </c>
      <c r="X25" s="157" t="n">
        <v>46210</v>
      </c>
      <c r="Y25" s="60">
        <f>IF(AND(X25&lt;&gt;"",W25&lt;&gt;""),IF(X25&lt;=W25,"SIM","NÃO"),"")</f>
        <v/>
      </c>
      <c r="Z25" s="152" t="n"/>
      <c r="AA25" s="193" t="n"/>
      <c r="AC25">
        <f>IF($C25="","",IF(COUNTIF('Códigos Santander (ref)'!$A$2:$A$79,$C25)&gt;0,"SANTANDER",IF(COUNTIF('Códigos Itaú (ref)'!$A$2:$A$44,$C25)&gt;0,"ITAU",IF(AND(TRIM(UPPER($I25))="CONTRATUAL",ISNUMBER(SEARCH("INDIVIDUAL",SUBSTITUTE(UPPER($D25)," ","")))),"PREMIUM FREE",""))))</f>
        <v/>
      </c>
    </row>
    <row r="26" ht="15" customFormat="1" customHeight="1" s="45">
      <c r="A26" s="105" t="inlineStr">
        <is>
          <t>TELA</t>
        </is>
      </c>
      <c r="B26" s="105" t="n">
        <v>57351</v>
      </c>
      <c r="C26" s="105" t="n">
        <v>50700</v>
      </c>
      <c r="D26" s="105" t="inlineStr">
        <is>
          <t>INDIVIDUAL MAISODONTO</t>
        </is>
      </c>
      <c r="E26" s="105" t="n">
        <v>49886850809</v>
      </c>
      <c r="F26" s="124" t="n">
        <v>50700463446009</v>
      </c>
      <c r="G26" s="153" t="n">
        <v>450</v>
      </c>
      <c r="H26" s="153" t="n">
        <v>67.8</v>
      </c>
      <c r="I26" s="105" t="inlineStr">
        <is>
          <t>CONTRATUAL</t>
        </is>
      </c>
      <c r="J26" s="124" t="n">
        <v>35047336832</v>
      </c>
      <c r="K26" s="105" t="inlineStr">
        <is>
          <t>KAREN DE ARAUJO MENDES</t>
        </is>
      </c>
      <c r="L26" s="105" t="inlineStr">
        <is>
          <t xml:space="preserve">PRAIA GRANDE </t>
        </is>
      </c>
      <c r="M26" s="105" t="inlineStr">
        <is>
          <t>SP</t>
        </is>
      </c>
      <c r="N26" s="162" t="inlineStr">
        <is>
          <t>SERGIANA</t>
        </is>
      </c>
      <c r="O26" s="202" t="n">
        <v>566046</v>
      </c>
      <c r="P26" s="157" t="n">
        <v>46205</v>
      </c>
      <c r="Q26" s="157" t="n">
        <v>46210</v>
      </c>
      <c r="R26" s="301" t="inlineStr">
        <is>
          <t>AUTORIZADO PAGAMENTO</t>
        </is>
      </c>
      <c r="S26" s="105" t="n">
        <v>8202653199</v>
      </c>
      <c r="T26" s="202" t="inlineStr">
        <is>
          <t>30 DIAS CORRIDOS</t>
        </is>
      </c>
      <c r="U26" s="261" t="n">
        <v>46205</v>
      </c>
      <c r="V26" s="157" t="n">
        <v>46210</v>
      </c>
      <c r="W26" s="157" t="n">
        <v>46241</v>
      </c>
      <c r="X26" s="157" t="n">
        <v>46213</v>
      </c>
      <c r="Y26" s="60">
        <f>IF(AND(X26&lt;&gt;"",W26&lt;&gt;""),IF(X26&lt;=W26,"SIM","NÃO"),"")</f>
        <v/>
      </c>
      <c r="Z26" s="152" t="n"/>
      <c r="AA26" s="193" t="n"/>
      <c r="AC26">
        <f>IF($C26="","",IF(COUNTIF('Códigos Santander (ref)'!$A$2:$A$79,$C26)&gt;0,"SANTANDER",IF(COUNTIF('Códigos Itaú (ref)'!$A$2:$A$44,$C26)&gt;0,"ITAU",IF(AND(TRIM(UPPER($I26))="CONTRATUAL",ISNUMBER(SEARCH("INDIVIDUAL",SUBSTITUTE(UPPER($D26)," ","")))),"PREMIUM FREE",""))))</f>
        <v/>
      </c>
    </row>
    <row r="27" ht="15" customFormat="1" customHeight="1" s="45">
      <c r="A27" s="105" t="inlineStr">
        <is>
          <t>TELA</t>
        </is>
      </c>
      <c r="B27" s="206" t="n">
        <v>54874</v>
      </c>
      <c r="C27" s="105" t="inlineStr">
        <is>
          <t>1RSLN</t>
        </is>
      </c>
      <c r="D27" s="105" t="inlineStr">
        <is>
          <t>ITAU UNIBANCO SA</t>
        </is>
      </c>
      <c r="E27" s="105" t="n">
        <v>9220688875</v>
      </c>
      <c r="F27" s="105" t="inlineStr">
        <is>
          <t>1RSLN018124003</t>
        </is>
      </c>
      <c r="G27" s="153" t="n">
        <v>4150</v>
      </c>
      <c r="H27" s="153" t="n">
        <v>3466</v>
      </c>
      <c r="I27" s="105" t="inlineStr">
        <is>
          <t>CONTRATUAL</t>
        </is>
      </c>
      <c r="J27" s="124" t="n">
        <v>15395605894</v>
      </c>
      <c r="K27" s="105" t="inlineStr">
        <is>
          <t>GIUSEPPINA BERLINGIERI POLHO</t>
        </is>
      </c>
      <c r="L27" s="105" t="inlineStr">
        <is>
          <t>SÃO PAULO</t>
        </is>
      </c>
      <c r="M27" s="105" t="inlineStr">
        <is>
          <t>SP</t>
        </is>
      </c>
      <c r="N27" s="162" t="inlineStr">
        <is>
          <t>SERGIANA</t>
        </is>
      </c>
      <c r="O27" s="202" t="n">
        <v>565974</v>
      </c>
      <c r="P27" s="157" t="n">
        <v>46205</v>
      </c>
      <c r="Q27" s="157" t="n">
        <v>46210</v>
      </c>
      <c r="R27" s="301" t="inlineStr">
        <is>
          <t>AUTORIZADO PAGAMENTO</t>
        </is>
      </c>
      <c r="S27" s="105" t="n">
        <v>8202653200</v>
      </c>
      <c r="T27" s="202" t="inlineStr">
        <is>
          <t>5 DIAS ÚTEIS</t>
        </is>
      </c>
      <c r="U27" s="261" t="n">
        <v>46205</v>
      </c>
      <c r="V27" s="157" t="n">
        <v>46210</v>
      </c>
      <c r="W27" s="157" t="n">
        <v>46217</v>
      </c>
      <c r="X27" s="157" t="n">
        <v>46213</v>
      </c>
      <c r="Y27" s="60">
        <f>IF(AND(X27&lt;&gt;"",W27&lt;&gt;""),IF(X27&lt;=W27,"SIM","NÃO"),"")</f>
        <v/>
      </c>
      <c r="Z27" s="152" t="n"/>
      <c r="AA27" s="193" t="n"/>
      <c r="AC27">
        <f>IF($C27="","",IF(COUNTIF('Códigos Santander (ref)'!$A$2:$A$79,$C27)&gt;0,"SANTANDER",IF(COUNTIF('Códigos Itaú (ref)'!$A$2:$A$44,$C27)&gt;0,"ITAU",IF(AND(TRIM(UPPER($I27))="CONTRATUAL",ISNUMBER(SEARCH("INDIVIDUAL",SUBSTITUTE(UPPER($D27)," ","")))),"PREMIUM FREE",""))))</f>
        <v/>
      </c>
    </row>
    <row r="28" ht="15" customFormat="1" customHeight="1" s="45">
      <c r="A28" s="105" t="inlineStr">
        <is>
          <t>TELA</t>
        </is>
      </c>
      <c r="B28" s="206" t="n">
        <v>54951</v>
      </c>
      <c r="C28" s="105" t="inlineStr">
        <is>
          <t>1RSLN</t>
        </is>
      </c>
      <c r="D28" s="105" t="inlineStr">
        <is>
          <t>ITAU UNIBANCO SA</t>
        </is>
      </c>
      <c r="E28" s="105" t="n">
        <v>9220688875</v>
      </c>
      <c r="F28" s="105" t="inlineStr">
        <is>
          <t>1RSLN018124003</t>
        </is>
      </c>
      <c r="G28" s="153" t="n">
        <v>6750</v>
      </c>
      <c r="H28" s="153" t="n">
        <v>5542</v>
      </c>
      <c r="I28" s="105" t="inlineStr">
        <is>
          <t>CONTRATUAL</t>
        </is>
      </c>
      <c r="J28" s="124" t="n">
        <v>15395605894</v>
      </c>
      <c r="K28" s="105" t="inlineStr">
        <is>
          <t>GIUSEPPINA BERLINGIERI POLHO</t>
        </is>
      </c>
      <c r="L28" s="105" t="inlineStr">
        <is>
          <t>SÃO PAULO</t>
        </is>
      </c>
      <c r="M28" s="105" t="inlineStr">
        <is>
          <t>SP</t>
        </is>
      </c>
      <c r="N28" s="162" t="inlineStr">
        <is>
          <t>SERGIANA</t>
        </is>
      </c>
      <c r="O28" s="202" t="n">
        <v>565974</v>
      </c>
      <c r="P28" s="157" t="n">
        <v>46205</v>
      </c>
      <c r="Q28" s="157" t="n">
        <v>46210</v>
      </c>
      <c r="R28" s="301" t="inlineStr">
        <is>
          <t>AUTORIZADO PAGAMENTO</t>
        </is>
      </c>
      <c r="S28" s="105" t="n">
        <v>8202653201</v>
      </c>
      <c r="T28" s="202" t="inlineStr">
        <is>
          <t>5 DIAS ÚTEIS</t>
        </is>
      </c>
      <c r="U28" s="261" t="n">
        <v>46205</v>
      </c>
      <c r="V28" s="157" t="n">
        <v>46210</v>
      </c>
      <c r="W28" s="157" t="n">
        <v>46217</v>
      </c>
      <c r="X28" s="157" t="n">
        <v>46213</v>
      </c>
      <c r="Y28" s="60">
        <f>IF(AND(X28&lt;&gt;"",W28&lt;&gt;""),IF(X28&lt;=W28,"SIM","NÃO"),"")</f>
        <v/>
      </c>
      <c r="Z28" s="152" t="n"/>
      <c r="AA28" s="193" t="n"/>
      <c r="AC28">
        <f>IF($C28="","",IF(COUNTIF('Códigos Santander (ref)'!$A$2:$A$79,$C28)&gt;0,"SANTANDER",IF(COUNTIF('Códigos Itaú (ref)'!$A$2:$A$44,$C28)&gt;0,"ITAU",IF(AND(TRIM(UPPER($I28))="CONTRATUAL",ISNUMBER(SEARCH("INDIVIDUAL",SUBSTITUTE(UPPER($D28)," ","")))),"PREMIUM FREE",""))))</f>
        <v/>
      </c>
    </row>
    <row r="29" ht="15" customFormat="1" customHeight="1" s="45">
      <c r="A29" s="105" t="inlineStr">
        <is>
          <t>SAC</t>
        </is>
      </c>
      <c r="B29" s="206" t="n">
        <v>57310</v>
      </c>
      <c r="C29" s="105" t="inlineStr">
        <is>
          <t>0GE95</t>
        </is>
      </c>
      <c r="D29" s="105" t="inlineStr">
        <is>
          <t>CLINIPAM CLINICA PARANAENS DE ASSIST MED LTDA</t>
        </is>
      </c>
      <c r="E29" s="105" t="n">
        <v>9279943995</v>
      </c>
      <c r="F29" s="105" t="inlineStr">
        <is>
          <t>0GE95069402019</t>
        </is>
      </c>
      <c r="G29" s="153" t="n">
        <v>330</v>
      </c>
      <c r="H29" s="153" t="n">
        <v>330</v>
      </c>
      <c r="I29" s="108" t="inlineStr">
        <is>
          <t>ERRO DE SISTEMA/INFORMAÇÃO</t>
        </is>
      </c>
      <c r="J29" s="124" t="n">
        <v>33232215000197</v>
      </c>
      <c r="K29" s="105" t="inlineStr">
        <is>
          <t>MARISA PERANDREA DE CARVALHO LTDA</t>
        </is>
      </c>
      <c r="L29" s="105" t="inlineStr">
        <is>
          <t>LONDRINA</t>
        </is>
      </c>
      <c r="M29" s="105" t="inlineStr">
        <is>
          <t>PR</t>
        </is>
      </c>
      <c r="N29" s="162" t="inlineStr">
        <is>
          <t>SERGIANA</t>
        </is>
      </c>
      <c r="O29" s="202" t="n">
        <v>566054</v>
      </c>
      <c r="P29" s="157" t="n">
        <v>46205</v>
      </c>
      <c r="Q29" s="157" t="n">
        <v>46213</v>
      </c>
      <c r="R29" s="301" t="inlineStr">
        <is>
          <t>AUTORIZADO PAGAMENTO</t>
        </is>
      </c>
      <c r="S29" s="105" t="n">
        <v>8202653295</v>
      </c>
      <c r="T29" s="202" t="inlineStr">
        <is>
          <t>30 DIAS CORRIDOS</t>
        </is>
      </c>
      <c r="U29" s="261" t="n">
        <v>46205</v>
      </c>
      <c r="V29" s="157" t="n">
        <v>46213</v>
      </c>
      <c r="W29" s="157" t="n">
        <v>46244</v>
      </c>
      <c r="X29" s="157" t="n">
        <v>46218</v>
      </c>
      <c r="Y29" s="60">
        <f>IF(AND(X29&lt;&gt;"",W29&lt;&gt;""),IF(X29&lt;=W29,"SIM","NÃO"),"")</f>
        <v/>
      </c>
      <c r="Z29" s="152" t="n"/>
      <c r="AA29" s="193" t="n"/>
      <c r="AC29">
        <f>IF($C29="","",IF(COUNTIF('Códigos Santander (ref)'!$A$2:$A$79,$C29)&gt;0,"SANTANDER",IF(COUNTIF('Códigos Itaú (ref)'!$A$2:$A$44,$C29)&gt;0,"ITAU",IF(AND(TRIM(UPPER($I29))="CONTRATUAL",ISNUMBER(SEARCH("INDIVIDUAL",SUBSTITUTE(UPPER($D29)," ","")))),"PREMIUM FREE",""))))</f>
        <v/>
      </c>
    </row>
    <row r="30" ht="15" customFormat="1" customHeight="1" s="45">
      <c r="A30" s="105" t="inlineStr">
        <is>
          <t>TELA</t>
        </is>
      </c>
      <c r="B30" s="105" t="n">
        <v>57304</v>
      </c>
      <c r="C30" s="105" t="inlineStr">
        <is>
          <t>0KGE5</t>
        </is>
      </c>
      <c r="D30" s="105" t="inlineStr">
        <is>
          <t>BANCO SANTANDER BRASIL SA</t>
        </is>
      </c>
      <c r="E30" s="105" t="n">
        <v>35294731894</v>
      </c>
      <c r="F30" s="105" t="inlineStr">
        <is>
          <t>0KGE5226416022</t>
        </is>
      </c>
      <c r="G30" s="153" t="n">
        <v>250</v>
      </c>
      <c r="H30" s="153" t="n">
        <v>212.19</v>
      </c>
      <c r="I30" s="108" t="inlineStr">
        <is>
          <t>CONTRATUAL</t>
        </is>
      </c>
      <c r="J30" s="124" t="n">
        <v>61473217000103</v>
      </c>
      <c r="K30" s="105" t="inlineStr">
        <is>
          <t>LUMINA ODONTOLOGIA ESPECIALIZADA LTDA</t>
        </is>
      </c>
      <c r="L30" s="105" t="inlineStr">
        <is>
          <t>SÃO PAULO</t>
        </is>
      </c>
      <c r="M30" s="105" t="inlineStr">
        <is>
          <t>SP</t>
        </is>
      </c>
      <c r="N30" s="162" t="inlineStr">
        <is>
          <t>SERGIANA</t>
        </is>
      </c>
      <c r="O30" s="202" t="inlineStr">
        <is>
          <t>JA POSSUI</t>
        </is>
      </c>
      <c r="P30" s="157" t="n"/>
      <c r="Q30" s="157" t="n"/>
      <c r="R30" s="301" t="inlineStr">
        <is>
          <t>AUTORIZADO PAGAMENTO</t>
        </is>
      </c>
      <c r="S30" s="105" t="n">
        <v>8202653096</v>
      </c>
      <c r="T30" s="202" t="inlineStr">
        <is>
          <t>5 DIAS ÚTEIS</t>
        </is>
      </c>
      <c r="U30" s="261" t="n">
        <v>46205</v>
      </c>
      <c r="V30" s="157" t="n">
        <v>46206</v>
      </c>
      <c r="W30" s="157" t="n">
        <v>46213</v>
      </c>
      <c r="X30" s="157" t="n">
        <v>46212</v>
      </c>
      <c r="Y30" s="60">
        <f>IF(AND(X30&lt;&gt;"",W30&lt;&gt;""),IF(X30&lt;=W30,"SIM","NÃO"),"")</f>
        <v/>
      </c>
      <c r="Z30" s="152" t="n"/>
      <c r="AA30" s="193" t="n"/>
      <c r="AC30">
        <f>IF($C30="","",IF(COUNTIF('Códigos Santander (ref)'!$A$2:$A$79,$C30)&gt;0,"SANTANDER",IF(COUNTIF('Códigos Itaú (ref)'!$A$2:$A$44,$C30)&gt;0,"ITAU",IF(AND(TRIM(UPPER($I30))="CONTRATUAL",ISNUMBER(SEARCH("INDIVIDUAL",SUBSTITUTE(UPPER($D30)," ","")))),"PREMIUM FREE",""))))</f>
        <v/>
      </c>
    </row>
    <row r="31" ht="15" customFormat="1" customHeight="1" s="45">
      <c r="A31" s="105" t="inlineStr">
        <is>
          <t>TELA</t>
        </is>
      </c>
      <c r="B31" s="206" t="n">
        <v>57377</v>
      </c>
      <c r="C31" s="105" t="inlineStr">
        <is>
          <t>0KGE5</t>
        </is>
      </c>
      <c r="D31" s="105" t="inlineStr">
        <is>
          <t>BANCO SANTANDER BRASIL SA</t>
        </is>
      </c>
      <c r="E31" s="105" t="n">
        <v>35294731894</v>
      </c>
      <c r="F31" s="105" t="inlineStr">
        <is>
          <t>0KGE5226416030</t>
        </is>
      </c>
      <c r="G31" s="153" t="n">
        <v>250</v>
      </c>
      <c r="H31" s="153" t="n">
        <v>212.19</v>
      </c>
      <c r="I31" s="108" t="inlineStr">
        <is>
          <t>CONTRATUAL</t>
        </is>
      </c>
      <c r="J31" s="124" t="n">
        <v>61473217000103</v>
      </c>
      <c r="K31" s="105" t="inlineStr">
        <is>
          <t>LUMINA ODONTOLOGIA ESPECIALIZADA LTDA</t>
        </is>
      </c>
      <c r="L31" s="105" t="inlineStr">
        <is>
          <t>SÃO PAULO</t>
        </is>
      </c>
      <c r="M31" s="105" t="inlineStr">
        <is>
          <t>SP</t>
        </is>
      </c>
      <c r="N31" s="162" t="inlineStr">
        <is>
          <t>SERGIANA</t>
        </is>
      </c>
      <c r="O31" s="202" t="inlineStr">
        <is>
          <t>JA POSSUI</t>
        </is>
      </c>
      <c r="P31" s="157" t="n"/>
      <c r="Q31" s="157" t="n"/>
      <c r="R31" s="301" t="inlineStr">
        <is>
          <t>AUTORIZADO PAGAMENTO</t>
        </is>
      </c>
      <c r="S31" s="105" t="n">
        <v>8202653098</v>
      </c>
      <c r="T31" s="202" t="inlineStr">
        <is>
          <t>5 DIAS ÚTEIS</t>
        </is>
      </c>
      <c r="U31" s="261" t="n">
        <v>46205</v>
      </c>
      <c r="V31" s="157" t="n">
        <v>46206</v>
      </c>
      <c r="W31" s="157" t="n">
        <v>46213</v>
      </c>
      <c r="X31" s="157" t="n">
        <v>46212</v>
      </c>
      <c r="Y31" s="60">
        <f>IF(AND(X31&lt;&gt;"",W31&lt;&gt;""),IF(X31&lt;=W31,"SIM","NÃO"),"")</f>
        <v/>
      </c>
      <c r="Z31" s="152" t="n"/>
      <c r="AA31" s="193" t="n"/>
      <c r="AC31">
        <f>IF($C31="","",IF(COUNTIF('Códigos Santander (ref)'!$A$2:$A$79,$C31)&gt;0,"SANTANDER",IF(COUNTIF('Códigos Itaú (ref)'!$A$2:$A$44,$C31)&gt;0,"ITAU",IF(AND(TRIM(UPPER($I31))="CONTRATUAL",ISNUMBER(SEARCH("INDIVIDUAL",SUBSTITUTE(UPPER($D31)," ","")))),"PREMIUM FREE",""))))</f>
        <v/>
      </c>
    </row>
    <row r="32" ht="15" customFormat="1" customHeight="1" s="45">
      <c r="A32" s="105" t="inlineStr">
        <is>
          <t>TELA</t>
        </is>
      </c>
      <c r="B32" s="105" t="n">
        <v>57415</v>
      </c>
      <c r="C32" s="105" t="inlineStr">
        <is>
          <t>1RUGZ</t>
        </is>
      </c>
      <c r="D32" s="105" t="inlineStr">
        <is>
          <t>SX TOOLS SOLUC SERV COMPARTILHADOS LTDA</t>
        </is>
      </c>
      <c r="E32" s="105" t="n">
        <v>13488410870</v>
      </c>
      <c r="F32" s="124" t="inlineStr">
        <is>
          <t>1RUGZ002819023</t>
        </is>
      </c>
      <c r="G32" s="153" t="n">
        <v>318.67</v>
      </c>
      <c r="H32" s="153" t="n">
        <v>318.67</v>
      </c>
      <c r="I32" s="108" t="inlineStr">
        <is>
          <t>CONTRATUAL</t>
        </is>
      </c>
      <c r="J32" s="124" t="n">
        <v>38260191000101</v>
      </c>
      <c r="K32" s="152" t="inlineStr">
        <is>
          <t>FREDERICO VICENTE CLINICA ODONTOLOGICA UNIPESSOAL LTDA</t>
        </is>
      </c>
      <c r="L32" s="105" t="inlineStr">
        <is>
          <t>SÃO PAULO</t>
        </is>
      </c>
      <c r="M32" s="105" t="inlineStr">
        <is>
          <t>SP</t>
        </is>
      </c>
      <c r="N32" s="162" t="inlineStr">
        <is>
          <t>SERGIANA</t>
        </is>
      </c>
      <c r="O32" s="202" t="inlineStr">
        <is>
          <t>JA POSSUI</t>
        </is>
      </c>
      <c r="P32" s="157" t="n"/>
      <c r="Q32" s="157" t="n"/>
      <c r="R32" s="301" t="inlineStr">
        <is>
          <t>AUTORIZADO PAGAMENTO</t>
        </is>
      </c>
      <c r="S32" s="105" t="n">
        <v>8202653099</v>
      </c>
      <c r="T32" s="202" t="inlineStr">
        <is>
          <t>5 DIAS ÚTEIS</t>
        </is>
      </c>
      <c r="U32" s="157" t="n">
        <v>46206</v>
      </c>
      <c r="V32" s="157" t="n">
        <v>46206</v>
      </c>
      <c r="W32" s="157" t="n">
        <v>46213</v>
      </c>
      <c r="X32" s="157" t="n">
        <v>46212</v>
      </c>
      <c r="Y32" s="60">
        <f>IF(AND(X32&lt;&gt;"",W32&lt;&gt;""),IF(X32&lt;=W32,"SIM","NÃO"),"")</f>
        <v/>
      </c>
      <c r="Z32" s="152" t="n"/>
      <c r="AA32" s="193" t="n"/>
      <c r="AC32">
        <f>IF($C32="","",IF(COUNTIF('Códigos Santander (ref)'!$A$2:$A$79,$C32)&gt;0,"SANTANDER",IF(COUNTIF('Códigos Itaú (ref)'!$A$2:$A$44,$C32)&gt;0,"ITAU",IF(AND(TRIM(UPPER($I32))="CONTRATUAL",ISNUMBER(SEARCH("INDIVIDUAL",SUBSTITUTE(UPPER($D32)," ","")))),"PREMIUM FREE",""))))</f>
        <v/>
      </c>
    </row>
    <row r="33" ht="15" customFormat="1" customHeight="1" s="45">
      <c r="A33" s="105" t="inlineStr">
        <is>
          <t>TELA</t>
        </is>
      </c>
      <c r="B33" s="206" t="n">
        <v>57490</v>
      </c>
      <c r="C33" s="105" t="inlineStr">
        <is>
          <t>1RUGZ</t>
        </is>
      </c>
      <c r="D33" s="105" t="inlineStr">
        <is>
          <t>SX TOOLS SOLUC SERV COMPARTILHADOS LTDA</t>
        </is>
      </c>
      <c r="E33" s="105" t="n">
        <v>13488410870</v>
      </c>
      <c r="F33" s="124" t="inlineStr">
        <is>
          <t>1RUGZ002819023</t>
        </is>
      </c>
      <c r="G33" s="153" t="n">
        <v>4995</v>
      </c>
      <c r="H33" s="153" t="n">
        <v>4995</v>
      </c>
      <c r="I33" s="108" t="inlineStr">
        <is>
          <t>CONTRATUAL</t>
        </is>
      </c>
      <c r="J33" s="124" t="n">
        <v>5573342000114</v>
      </c>
      <c r="K33" s="152" t="inlineStr">
        <is>
          <t>VICENTE ESPERIDIAO ODONTOLOGIA AVANCADA LTDA</t>
        </is>
      </c>
      <c r="L33" s="105" t="inlineStr">
        <is>
          <t>SÃO PAULO</t>
        </is>
      </c>
      <c r="M33" s="105" t="inlineStr">
        <is>
          <t>SP</t>
        </is>
      </c>
      <c r="N33" s="162" t="inlineStr">
        <is>
          <t>SERGIANA</t>
        </is>
      </c>
      <c r="O33" s="202" t="inlineStr">
        <is>
          <t>JA POSSUI</t>
        </is>
      </c>
      <c r="P33" s="157" t="n"/>
      <c r="Q33" s="157" t="n"/>
      <c r="R33" s="301" t="inlineStr">
        <is>
          <t>AUTORIZADO PAGAMENTO</t>
        </is>
      </c>
      <c r="S33" s="105" t="n">
        <v>8202653110</v>
      </c>
      <c r="T33" s="202" t="inlineStr">
        <is>
          <t>5 DIAS ÚTEIS</t>
        </is>
      </c>
      <c r="U33" s="157" t="n">
        <v>46206</v>
      </c>
      <c r="V33" s="157" t="n">
        <v>46206</v>
      </c>
      <c r="W33" s="157" t="n">
        <v>46213</v>
      </c>
      <c r="X33" s="157" t="n">
        <v>46212</v>
      </c>
      <c r="Y33" s="60">
        <f>IF(AND(X33&lt;&gt;"",W33&lt;&gt;""),IF(X33&lt;=W33,"SIM","NÃO"),"")</f>
        <v/>
      </c>
      <c r="Z33" s="152" t="n"/>
      <c r="AA33" s="193" t="n"/>
      <c r="AC33">
        <f>IF($C33="","",IF(COUNTIF('Códigos Santander (ref)'!$A$2:$A$79,$C33)&gt;0,"SANTANDER",IF(COUNTIF('Códigos Itaú (ref)'!$A$2:$A$44,$C33)&gt;0,"ITAU",IF(AND(TRIM(UPPER($I33))="CONTRATUAL",ISNUMBER(SEARCH("INDIVIDUAL",SUBSTITUTE(UPPER($D33)," ","")))),"PREMIUM FREE",""))))</f>
        <v/>
      </c>
    </row>
    <row r="34" ht="15" customFormat="1" customHeight="1" s="45">
      <c r="A34" s="105" t="inlineStr">
        <is>
          <t>TELA</t>
        </is>
      </c>
      <c r="B34" s="105" t="n">
        <v>57473</v>
      </c>
      <c r="C34" s="105" t="inlineStr">
        <is>
          <t>1RSLN</t>
        </is>
      </c>
      <c r="D34" s="105" t="inlineStr">
        <is>
          <t>ITAU UNIBANCO SA</t>
        </is>
      </c>
      <c r="E34" s="105" t="n">
        <v>80214789772</v>
      </c>
      <c r="F34" s="105" t="inlineStr">
        <is>
          <t>1RSLN015975002</t>
        </is>
      </c>
      <c r="G34" s="153" t="n">
        <v>8900</v>
      </c>
      <c r="H34" s="153" t="n">
        <v>6600.02</v>
      </c>
      <c r="I34" s="108" t="inlineStr">
        <is>
          <t>CONTRATUAL</t>
        </is>
      </c>
      <c r="J34" s="124" t="n">
        <v>5187127705</v>
      </c>
      <c r="K34" s="105" t="inlineStr">
        <is>
          <t>LUCINDA MERCEDES CORDEIRO DE VASCONCELOS OLIVEIRA</t>
        </is>
      </c>
      <c r="L34" s="105" t="inlineStr">
        <is>
          <t>SÃO GONÇALO</t>
        </is>
      </c>
      <c r="M34" s="105" t="inlineStr">
        <is>
          <t>RJ</t>
        </is>
      </c>
      <c r="N34" s="162" t="inlineStr">
        <is>
          <t>SERGIANA</t>
        </is>
      </c>
      <c r="O34" s="202" t="inlineStr">
        <is>
          <t>JA POSSUI</t>
        </is>
      </c>
      <c r="P34" s="157" t="n"/>
      <c r="Q34" s="157" t="n"/>
      <c r="R34" s="301" t="inlineStr">
        <is>
          <t>AUTORIZADO PAGAMENTO</t>
        </is>
      </c>
      <c r="S34" s="105" t="n">
        <v>8202653111</v>
      </c>
      <c r="T34" s="202" t="inlineStr">
        <is>
          <t>5 DIAS ÚTEIS</t>
        </is>
      </c>
      <c r="U34" s="157" t="n">
        <v>46206</v>
      </c>
      <c r="V34" s="157" t="n">
        <v>46206</v>
      </c>
      <c r="W34" s="157" t="n">
        <v>46213</v>
      </c>
      <c r="X34" s="157" t="n">
        <v>46212</v>
      </c>
      <c r="Y34" s="60">
        <f>IF(AND(X34&lt;&gt;"",W34&lt;&gt;""),IF(X34&lt;=W34,"SIM","NÃO"),"")</f>
        <v/>
      </c>
      <c r="Z34" s="152" t="n"/>
      <c r="AA34" s="193" t="n"/>
      <c r="AC34">
        <f>IF($C34="","",IF(COUNTIF('Códigos Santander (ref)'!$A$2:$A$79,$C34)&gt;0,"SANTANDER",IF(COUNTIF('Códigos Itaú (ref)'!$A$2:$A$44,$C34)&gt;0,"ITAU",IF(AND(TRIM(UPPER($I34))="CONTRATUAL",ISNUMBER(SEARCH("INDIVIDUAL",SUBSTITUTE(UPPER($D34)," ","")))),"PREMIUM FREE",""))))</f>
        <v/>
      </c>
    </row>
    <row r="35" ht="15" customFormat="1" customHeight="1" s="45">
      <c r="A35" s="105" t="inlineStr">
        <is>
          <t>TELA</t>
        </is>
      </c>
      <c r="B35" s="105" t="n">
        <v>57531</v>
      </c>
      <c r="C35" s="105" t="inlineStr">
        <is>
          <t>1RUH3</t>
        </is>
      </c>
      <c r="D35" s="105" t="inlineStr">
        <is>
          <t>BANCO SANTANDER BRASIL SA</t>
        </is>
      </c>
      <c r="E35" s="105" t="n">
        <v>30688081894</v>
      </c>
      <c r="F35" s="105" t="inlineStr">
        <is>
          <t>1RUH3022168010</t>
        </is>
      </c>
      <c r="G35" s="153" t="n">
        <v>500</v>
      </c>
      <c r="H35" s="153" t="n">
        <v>212.19</v>
      </c>
      <c r="I35" s="108" t="inlineStr">
        <is>
          <t>CONTRATUAL</t>
        </is>
      </c>
      <c r="J35" s="124" t="n">
        <v>37696740000114</v>
      </c>
      <c r="K35" s="105" t="inlineStr">
        <is>
          <t>L' ODONTOLOGIE STUDIO ODONTOLOGICO LTDA.</t>
        </is>
      </c>
      <c r="L35" s="105" t="inlineStr">
        <is>
          <t>SÃO PAULO</t>
        </is>
      </c>
      <c r="M35" s="105" t="inlineStr">
        <is>
          <t>SP</t>
        </is>
      </c>
      <c r="N35" s="162" t="inlineStr">
        <is>
          <t>SERGIANA</t>
        </is>
      </c>
      <c r="O35" s="202" t="inlineStr">
        <is>
          <t>JA POSSUI</t>
        </is>
      </c>
      <c r="P35" s="157" t="n"/>
      <c r="Q35" s="157" t="n"/>
      <c r="R35" s="301" t="inlineStr">
        <is>
          <t>AUTORIZADO PAGAMENTO</t>
        </is>
      </c>
      <c r="S35" s="105" t="n">
        <v>8202653115</v>
      </c>
      <c r="T35" s="202" t="inlineStr">
        <is>
          <t>5 DIAS ÚTEIS</t>
        </is>
      </c>
      <c r="U35" s="157" t="n">
        <v>46206</v>
      </c>
      <c r="V35" s="157" t="n">
        <v>46206</v>
      </c>
      <c r="W35" s="157" t="n">
        <v>46213</v>
      </c>
      <c r="X35" s="157" t="n">
        <v>46212</v>
      </c>
      <c r="Y35" s="60">
        <f>IF(AND(X35&lt;&gt;"",W35&lt;&gt;""),IF(X35&lt;=W35,"SIM","NÃO"),"")</f>
        <v/>
      </c>
      <c r="Z35" s="152" t="n"/>
      <c r="AA35" s="193" t="n"/>
      <c r="AC35">
        <f>IF($C35="","",IF(COUNTIF('Códigos Santander (ref)'!$A$2:$A$79,$C35)&gt;0,"SANTANDER",IF(COUNTIF('Códigos Itaú (ref)'!$A$2:$A$44,$C35)&gt;0,"ITAU",IF(AND(TRIM(UPPER($I35))="CONTRATUAL",ISNUMBER(SEARCH("INDIVIDUAL",SUBSTITUTE(UPPER($D35)," ","")))),"PREMIUM FREE",""))))</f>
        <v/>
      </c>
    </row>
    <row r="36" ht="15" customFormat="1" customHeight="1" s="45">
      <c r="A36" s="105" t="inlineStr">
        <is>
          <t>TELA</t>
        </is>
      </c>
      <c r="B36" s="206" t="n">
        <v>57492</v>
      </c>
      <c r="C36" s="105" t="inlineStr">
        <is>
          <t>1RUH3</t>
        </is>
      </c>
      <c r="D36" s="105" t="inlineStr">
        <is>
          <t>BANCO SANTANDER BRASIL SA</t>
        </is>
      </c>
      <c r="E36" s="105" t="n">
        <v>30688081894</v>
      </c>
      <c r="F36" s="105" t="inlineStr">
        <is>
          <t>1RUH3022168028</t>
        </is>
      </c>
      <c r="G36" s="153" t="n">
        <v>500</v>
      </c>
      <c r="H36" s="153" t="n">
        <v>212.19</v>
      </c>
      <c r="I36" s="108" t="inlineStr">
        <is>
          <t>CONTRATUAL</t>
        </is>
      </c>
      <c r="J36" s="124" t="n">
        <v>37696740000114</v>
      </c>
      <c r="K36" s="105" t="inlineStr">
        <is>
          <t>L' ODONTOLOGIE STUDIO ODONTOLOGICO LTDA.</t>
        </is>
      </c>
      <c r="L36" s="105" t="inlineStr">
        <is>
          <t>SÃO PAULO</t>
        </is>
      </c>
      <c r="M36" s="105" t="inlineStr">
        <is>
          <t>SP</t>
        </is>
      </c>
      <c r="N36" s="162" t="inlineStr">
        <is>
          <t>SERGIANA</t>
        </is>
      </c>
      <c r="O36" s="202" t="inlineStr">
        <is>
          <t>JA POSSUI</t>
        </is>
      </c>
      <c r="P36" s="157" t="n"/>
      <c r="Q36" s="157" t="n"/>
      <c r="R36" s="301" t="inlineStr">
        <is>
          <t>AUTORIZADO PAGAMENTO</t>
        </is>
      </c>
      <c r="S36" s="105" t="n">
        <v>8202653116</v>
      </c>
      <c r="T36" s="202" t="inlineStr">
        <is>
          <t>5 DIAS ÚTEIS</t>
        </is>
      </c>
      <c r="U36" s="157" t="n">
        <v>46206</v>
      </c>
      <c r="V36" s="157" t="n">
        <v>46206</v>
      </c>
      <c r="W36" s="157" t="n">
        <v>46213</v>
      </c>
      <c r="X36" s="157" t="n">
        <v>46212</v>
      </c>
      <c r="Y36" s="60">
        <f>IF(AND(X36&lt;&gt;"",W36&lt;&gt;""),IF(X36&lt;=W36,"SIM","NÃO"),"")</f>
        <v/>
      </c>
      <c r="Z36" s="152" t="n"/>
      <c r="AA36" s="193" t="n"/>
      <c r="AC36">
        <f>IF($C36="","",IF(COUNTIF('Códigos Santander (ref)'!$A$2:$A$79,$C36)&gt;0,"SANTANDER",IF(COUNTIF('Códigos Itaú (ref)'!$A$2:$A$44,$C36)&gt;0,"ITAU",IF(AND(TRIM(UPPER($I36))="CONTRATUAL",ISNUMBER(SEARCH("INDIVIDUAL",SUBSTITUTE(UPPER($D36)," ","")))),"PREMIUM FREE",""))))</f>
        <v/>
      </c>
    </row>
    <row r="37" ht="15" customFormat="1" customHeight="1" s="45">
      <c r="A37" s="105" t="inlineStr">
        <is>
          <t>TELA</t>
        </is>
      </c>
      <c r="B37" s="105" t="n">
        <v>57378</v>
      </c>
      <c r="C37" s="105" t="inlineStr">
        <is>
          <t>1RUF4</t>
        </is>
      </c>
      <c r="D37" s="105" t="inlineStr">
        <is>
          <t>AYMORE CREDITO FINANCIAMENTO E INVESTIMENTO S</t>
        </is>
      </c>
      <c r="E37" s="105" t="n">
        <v>9187524856</v>
      </c>
      <c r="F37" s="105" t="inlineStr">
        <is>
          <t>1RUF4000929000</t>
        </is>
      </c>
      <c r="G37" s="153" t="n">
        <v>1800</v>
      </c>
      <c r="H37" s="153" t="n">
        <v>1020.71</v>
      </c>
      <c r="I37" s="108" t="inlineStr">
        <is>
          <t>CONTRATUAL</t>
        </is>
      </c>
      <c r="J37" s="124" t="n">
        <v>24870458000160</v>
      </c>
      <c r="K37" s="105" t="inlineStr">
        <is>
          <t>EDWAL LOBOSCHI</t>
        </is>
      </c>
      <c r="L37" s="105" t="inlineStr">
        <is>
          <t>SÃO PAULO</t>
        </is>
      </c>
      <c r="M37" s="105" t="inlineStr">
        <is>
          <t>SP</t>
        </is>
      </c>
      <c r="N37" s="162" t="inlineStr">
        <is>
          <t>SERGIANA</t>
        </is>
      </c>
      <c r="O37" s="202" t="inlineStr">
        <is>
          <t>JA POSSUI</t>
        </is>
      </c>
      <c r="P37" s="157" t="n"/>
      <c r="Q37" s="157" t="n"/>
      <c r="R37" s="301" t="inlineStr">
        <is>
          <t>AUTORIZADO PAGAMENTO</t>
        </is>
      </c>
      <c r="S37" s="105" t="n">
        <v>8202653117</v>
      </c>
      <c r="T37" s="202" t="inlineStr">
        <is>
          <t>5 DIAS ÚTEIS</t>
        </is>
      </c>
      <c r="U37" s="157" t="n">
        <v>46206</v>
      </c>
      <c r="V37" s="157" t="n">
        <v>46206</v>
      </c>
      <c r="W37" s="157" t="n">
        <v>46213</v>
      </c>
      <c r="X37" s="157" t="n">
        <v>46212</v>
      </c>
      <c r="Y37" s="60">
        <f>IF(AND(X37&lt;&gt;"",W37&lt;&gt;""),IF(X37&lt;=W37,"SIM","NÃO"),"")</f>
        <v/>
      </c>
      <c r="Z37" s="152" t="n"/>
      <c r="AA37" s="193" t="n"/>
      <c r="AC37">
        <f>IF($C37="","",IF(COUNTIF('Códigos Santander (ref)'!$A$2:$A$79,$C37)&gt;0,"SANTANDER",IF(COUNTIF('Códigos Itaú (ref)'!$A$2:$A$44,$C37)&gt;0,"ITAU",IF(AND(TRIM(UPPER($I37))="CONTRATUAL",ISNUMBER(SEARCH("INDIVIDUAL",SUBSTITUTE(UPPER($D37)," ","")))),"PREMIUM FREE",""))))</f>
        <v/>
      </c>
    </row>
    <row r="38" ht="15" customFormat="1" customHeight="1" s="45">
      <c r="A38" s="105" t="inlineStr">
        <is>
          <t>TELA</t>
        </is>
      </c>
      <c r="B38" s="105" t="n">
        <v>57532</v>
      </c>
      <c r="C38" s="105" t="inlineStr">
        <is>
          <t>1RU54</t>
        </is>
      </c>
      <c r="D38" s="105" t="inlineStr">
        <is>
          <t>BANCO SANTANDER BRASIL SA</t>
        </is>
      </c>
      <c r="E38" s="105" t="n">
        <v>3315462801</v>
      </c>
      <c r="F38" s="105" t="inlineStr">
        <is>
          <t>1RU54000230014</t>
        </is>
      </c>
      <c r="G38" s="153" t="n">
        <v>145</v>
      </c>
      <c r="H38" s="153" t="n">
        <v>145</v>
      </c>
      <c r="I38" s="108" t="inlineStr">
        <is>
          <t>CONTRATUAL</t>
        </is>
      </c>
      <c r="J38" s="124" t="n">
        <v>55753335000172</v>
      </c>
      <c r="K38" s="105" t="inlineStr">
        <is>
          <t>CLINICA ODONTOLOGICA ODONTO BELLE LTDA</t>
        </is>
      </c>
      <c r="L38" s="105" t="inlineStr">
        <is>
          <t>SÃO PAULO</t>
        </is>
      </c>
      <c r="M38" s="105" t="inlineStr">
        <is>
          <t>SP</t>
        </is>
      </c>
      <c r="N38" s="162" t="inlineStr">
        <is>
          <t>SERGIANA</t>
        </is>
      </c>
      <c r="O38" s="202" t="inlineStr">
        <is>
          <t>JA POSSUI</t>
        </is>
      </c>
      <c r="P38" s="157" t="n"/>
      <c r="Q38" s="157" t="n"/>
      <c r="R38" s="301" t="inlineStr">
        <is>
          <t>AUTORIZADO PAGAMENTO</t>
        </is>
      </c>
      <c r="S38" s="105" t="n">
        <v>8202653118</v>
      </c>
      <c r="T38" s="202" t="inlineStr">
        <is>
          <t>5 DIAS ÚTEIS</t>
        </is>
      </c>
      <c r="U38" s="157" t="n">
        <v>46206</v>
      </c>
      <c r="V38" s="157" t="n">
        <v>46206</v>
      </c>
      <c r="W38" s="157" t="n">
        <v>46213</v>
      </c>
      <c r="X38" s="157" t="n">
        <v>46212</v>
      </c>
      <c r="Y38" s="60">
        <f>IF(AND(X38&lt;&gt;"",W38&lt;&gt;""),IF(X38&lt;=W38,"SIM","NÃO"),"")</f>
        <v/>
      </c>
      <c r="Z38" s="152" t="n"/>
      <c r="AA38" s="193" t="n"/>
      <c r="AC38">
        <f>IF($C38="","",IF(COUNTIF('Códigos Santander (ref)'!$A$2:$A$79,$C38)&gt;0,"SANTANDER",IF(COUNTIF('Códigos Itaú (ref)'!$A$2:$A$44,$C38)&gt;0,"ITAU",IF(AND(TRIM(UPPER($I38))="CONTRATUAL",ISNUMBER(SEARCH("INDIVIDUAL",SUBSTITUTE(UPPER($D38)," ","")))),"PREMIUM FREE",""))))</f>
        <v/>
      </c>
    </row>
    <row r="39" ht="15" customFormat="1" customHeight="1" s="45">
      <c r="A39" s="105" t="inlineStr">
        <is>
          <t>TELA</t>
        </is>
      </c>
      <c r="B39" s="206" t="n">
        <v>55578</v>
      </c>
      <c r="C39" s="105" t="inlineStr">
        <is>
          <t>1RUH3</t>
        </is>
      </c>
      <c r="D39" s="105" t="inlineStr">
        <is>
          <t>BANCO SANTANDER BRASIL SA</t>
        </is>
      </c>
      <c r="E39" s="105" t="n">
        <v>39183196870</v>
      </c>
      <c r="F39" s="105" t="inlineStr">
        <is>
          <t>1RUH3005355001</t>
        </is>
      </c>
      <c r="G39" s="153" t="n">
        <v>110</v>
      </c>
      <c r="H39" s="153" t="n">
        <v>110</v>
      </c>
      <c r="I39" s="105" t="inlineStr">
        <is>
          <t>CONTRATUAL</t>
        </is>
      </c>
      <c r="J39" s="124" t="n">
        <v>34498755000180</v>
      </c>
      <c r="K39" s="105" t="inlineStr">
        <is>
          <t>CLINICA ODONTOLOGICA ALBERTI &amp; ALBERTI LTDA</t>
        </is>
      </c>
      <c r="L39" s="105" t="inlineStr">
        <is>
          <t>EMBU DAS ARTES</t>
        </is>
      </c>
      <c r="M39" s="105" t="inlineStr">
        <is>
          <t>SP</t>
        </is>
      </c>
      <c r="N39" s="162" t="inlineStr">
        <is>
          <t>SERGIANA</t>
        </is>
      </c>
      <c r="O39" s="202" t="inlineStr">
        <is>
          <t>JA POSSUI</t>
        </is>
      </c>
      <c r="P39" s="157" t="n"/>
      <c r="Q39" s="157" t="n"/>
      <c r="R39" s="301" t="inlineStr">
        <is>
          <t>AUTORIZADO PAGAMENTO</t>
        </is>
      </c>
      <c r="S39" s="105" t="n">
        <v>8202653168</v>
      </c>
      <c r="T39" s="202" t="inlineStr">
        <is>
          <t>5 DIAS ÚTEIS</t>
        </is>
      </c>
      <c r="U39" s="157" t="n">
        <v>46209</v>
      </c>
      <c r="V39" s="157" t="n">
        <v>46209</v>
      </c>
      <c r="W39" s="157" t="n">
        <v>46216</v>
      </c>
      <c r="X39" s="157" t="n">
        <v>46212</v>
      </c>
      <c r="Y39" s="60">
        <f>IF(AND(X39&lt;&gt;"",W39&lt;&gt;""),IF(X39&lt;=W39,"SIM","NÃO"),"")</f>
        <v/>
      </c>
      <c r="Z39" s="152" t="n"/>
      <c r="AA39" s="193" t="n"/>
      <c r="AC39">
        <f>IF($C39="","",IF(COUNTIF('Códigos Santander (ref)'!$A$2:$A$79,$C39)&gt;0,"SANTANDER",IF(COUNTIF('Códigos Itaú (ref)'!$A$2:$A$44,$C39)&gt;0,"ITAU",IF(AND(TRIM(UPPER($I39))="CONTRATUAL",ISNUMBER(SEARCH("INDIVIDUAL",SUBSTITUTE(UPPER($D39)," ","")))),"PREMIUM FREE",""))))</f>
        <v/>
      </c>
    </row>
    <row r="40" ht="15" customFormat="1" customHeight="1" s="45">
      <c r="A40" s="105" t="inlineStr">
        <is>
          <t>TELA</t>
        </is>
      </c>
      <c r="B40" s="206" t="n">
        <v>57370</v>
      </c>
      <c r="C40" s="105" t="inlineStr">
        <is>
          <t>1RUH3</t>
        </is>
      </c>
      <c r="D40" s="105" t="inlineStr">
        <is>
          <t>BANCO SANTANDER BRASIL SA</t>
        </is>
      </c>
      <c r="E40" s="105" t="n">
        <v>39183196870</v>
      </c>
      <c r="F40" s="105" t="inlineStr">
        <is>
          <t>1RUH3005355001</t>
        </is>
      </c>
      <c r="G40" s="153" t="n">
        <v>110</v>
      </c>
      <c r="H40" s="153" t="n">
        <v>110</v>
      </c>
      <c r="I40" s="105" t="inlineStr">
        <is>
          <t>CONTRATUAL</t>
        </is>
      </c>
      <c r="J40" s="124" t="n">
        <v>34498755000180</v>
      </c>
      <c r="K40" s="105" t="inlineStr">
        <is>
          <t>CLINICA ODONTOLOGICA ALBERTI &amp; ALBERTI LTDA</t>
        </is>
      </c>
      <c r="L40" s="105" t="inlineStr">
        <is>
          <t>EMBU DAS ARTES</t>
        </is>
      </c>
      <c r="M40" s="105" t="inlineStr">
        <is>
          <t>SP</t>
        </is>
      </c>
      <c r="N40" s="162" t="inlineStr">
        <is>
          <t>SERGIANA</t>
        </is>
      </c>
      <c r="O40" s="202" t="inlineStr">
        <is>
          <t>JA POSSUI</t>
        </is>
      </c>
      <c r="P40" s="157" t="n"/>
      <c r="Q40" s="157" t="n"/>
      <c r="R40" s="301" t="inlineStr">
        <is>
          <t>AUTORIZADO PAGAMENTO</t>
        </is>
      </c>
      <c r="S40" s="105" t="n">
        <v>8202653170</v>
      </c>
      <c r="T40" s="202" t="inlineStr">
        <is>
          <t>5 DIAS ÚTEIS</t>
        </is>
      </c>
      <c r="U40" s="157" t="n">
        <v>46209</v>
      </c>
      <c r="V40" s="157" t="n">
        <v>46209</v>
      </c>
      <c r="W40" s="157" t="n">
        <v>46216</v>
      </c>
      <c r="X40" s="157" t="n">
        <v>46212</v>
      </c>
      <c r="Y40" s="60">
        <f>IF(AND(X40&lt;&gt;"",W40&lt;&gt;""),IF(X40&lt;=W40,"SIM","NÃO"),"")</f>
        <v/>
      </c>
      <c r="Z40" s="152" t="n"/>
      <c r="AA40" s="193" t="n"/>
      <c r="AC40">
        <f>IF($C40="","",IF(COUNTIF('Códigos Santander (ref)'!$A$2:$A$79,$C40)&gt;0,"SANTANDER",IF(COUNTIF('Códigos Itaú (ref)'!$A$2:$A$44,$C40)&gt;0,"ITAU",IF(AND(TRIM(UPPER($I40))="CONTRATUAL",ISNUMBER(SEARCH("INDIVIDUAL",SUBSTITUTE(UPPER($D40)," ","")))),"PREMIUM FREE",""))))</f>
        <v/>
      </c>
    </row>
    <row r="41" ht="15" customFormat="1" customHeight="1" s="45">
      <c r="A41" s="105" t="inlineStr">
        <is>
          <t>TELA</t>
        </is>
      </c>
      <c r="B41" s="105" t="n">
        <v>57510</v>
      </c>
      <c r="C41" s="105" t="inlineStr">
        <is>
          <t>1RUH3</t>
        </is>
      </c>
      <c r="D41" s="105" t="inlineStr">
        <is>
          <t>BANCO SANTANDER BRASIL SA</t>
        </is>
      </c>
      <c r="E41" s="105" t="n">
        <v>19548238861</v>
      </c>
      <c r="F41" s="105" t="inlineStr">
        <is>
          <t>1RUH3006550010</t>
        </is>
      </c>
      <c r="G41" s="153" t="n">
        <v>450</v>
      </c>
      <c r="H41" s="153" t="n">
        <v>267.65</v>
      </c>
      <c r="I41" s="105" t="inlineStr">
        <is>
          <t>CONTRATUAL</t>
        </is>
      </c>
      <c r="J41" s="124" t="n">
        <v>3925620000120</v>
      </c>
      <c r="K41" s="105" t="inlineStr">
        <is>
          <t>SOARES &amp; SOUZA ODONTOLOGIA SS</t>
        </is>
      </c>
      <c r="L41" s="105" t="inlineStr">
        <is>
          <t>JUNDIAÍ</t>
        </is>
      </c>
      <c r="M41" s="105" t="inlineStr">
        <is>
          <t>SP</t>
        </is>
      </c>
      <c r="N41" s="162" t="inlineStr">
        <is>
          <t>SERGIANA</t>
        </is>
      </c>
      <c r="O41" s="202" t="inlineStr">
        <is>
          <t>JA POSSUI</t>
        </is>
      </c>
      <c r="P41" s="157" t="n"/>
      <c r="Q41" s="157" t="n"/>
      <c r="R41" s="301" t="inlineStr">
        <is>
          <t>AUTORIZADO PAGAMENTO</t>
        </is>
      </c>
      <c r="S41" s="105" t="n">
        <v>8202653171</v>
      </c>
      <c r="T41" s="202" t="inlineStr">
        <is>
          <t>5 DIAS ÚTEIS</t>
        </is>
      </c>
      <c r="U41" s="157" t="n">
        <v>46209</v>
      </c>
      <c r="V41" s="157" t="n">
        <v>46209</v>
      </c>
      <c r="W41" s="157" t="n">
        <v>46216</v>
      </c>
      <c r="X41" s="157" t="n">
        <v>46212</v>
      </c>
      <c r="Y41" s="60">
        <f>IF(AND(X41&lt;&gt;"",W41&lt;&gt;""),IF(X41&lt;=W41,"SIM","NÃO"),"")</f>
        <v/>
      </c>
      <c r="Z41" s="152" t="n"/>
      <c r="AA41" s="193" t="n"/>
      <c r="AC41">
        <f>IF($C41="","",IF(COUNTIF('Códigos Santander (ref)'!$A$2:$A$79,$C41)&gt;0,"SANTANDER",IF(COUNTIF('Códigos Itaú (ref)'!$A$2:$A$44,$C41)&gt;0,"ITAU",IF(AND(TRIM(UPPER($I41))="CONTRATUAL",ISNUMBER(SEARCH("INDIVIDUAL",SUBSTITUTE(UPPER($D41)," ","")))),"PREMIUM FREE",""))))</f>
        <v/>
      </c>
    </row>
    <row r="42" ht="15" customFormat="1" customHeight="1" s="45">
      <c r="A42" s="105" t="inlineStr">
        <is>
          <t>TELA</t>
        </is>
      </c>
      <c r="B42" s="207" t="n">
        <v>57420</v>
      </c>
      <c r="C42" s="207" t="inlineStr">
        <is>
          <t>4010X</t>
        </is>
      </c>
      <c r="D42" s="207" t="inlineStr">
        <is>
          <t>I N D I V I D U A L</t>
        </is>
      </c>
      <c r="E42" s="206" t="n">
        <v>3448121541</v>
      </c>
      <c r="F42" s="206" t="inlineStr">
        <is>
          <t>4010X102677014</t>
        </is>
      </c>
      <c r="G42" s="194" t="n">
        <v>200</v>
      </c>
      <c r="H42" s="153" t="n">
        <v>7.5</v>
      </c>
      <c r="I42" s="105" t="inlineStr">
        <is>
          <t>CONTRATUAL</t>
        </is>
      </c>
      <c r="J42" s="124" t="n">
        <v>47201457000128</v>
      </c>
      <c r="K42" s="105" t="inlineStr">
        <is>
          <t>THIAGO FERRAZ DA SILVA</t>
        </is>
      </c>
      <c r="L42" s="105" t="inlineStr">
        <is>
          <t>PAULO AFONSO</t>
        </is>
      </c>
      <c r="M42" s="105" t="inlineStr">
        <is>
          <t>BA</t>
        </is>
      </c>
      <c r="N42" s="162" t="inlineStr">
        <is>
          <t>SERGIANA</t>
        </is>
      </c>
      <c r="O42" s="202" t="n">
        <v>566617</v>
      </c>
      <c r="P42" s="157" t="n">
        <v>46209</v>
      </c>
      <c r="Q42" s="157" t="n">
        <v>46213</v>
      </c>
      <c r="R42" s="301" t="inlineStr">
        <is>
          <t>AUTORIZADO PAGAMENTO</t>
        </is>
      </c>
      <c r="S42" s="105" t="n">
        <v>8202653296</v>
      </c>
      <c r="T42" s="202" t="inlineStr">
        <is>
          <t>30 DIAS CORRIDOS</t>
        </is>
      </c>
      <c r="U42" s="157" t="n">
        <v>46209</v>
      </c>
      <c r="V42" s="157" t="n">
        <v>46213</v>
      </c>
      <c r="W42" s="157" t="n">
        <v>46244</v>
      </c>
      <c r="X42" s="157" t="n">
        <v>46218</v>
      </c>
      <c r="Y42" s="60">
        <f>IF(AND(X42&lt;&gt;"",W42&lt;&gt;""),IF(X42&lt;=W42,"SIM","NÃO"),"")</f>
        <v/>
      </c>
      <c r="Z42" s="152" t="n"/>
      <c r="AA42" s="193" t="n"/>
      <c r="AC42">
        <f>IF($C42="","",IF(COUNTIF('Códigos Santander (ref)'!$A$2:$A$79,$C42)&gt;0,"SANTANDER",IF(COUNTIF('Códigos Itaú (ref)'!$A$2:$A$44,$C42)&gt;0,"ITAU",IF(AND(TRIM(UPPER($I42))="CONTRATUAL",ISNUMBER(SEARCH("INDIVIDUAL",SUBSTITUTE(UPPER($D42)," ","")))),"PREMIUM FREE",""))))</f>
        <v/>
      </c>
    </row>
    <row r="43" ht="15" customFormat="1" customHeight="1" s="45">
      <c r="A43" s="208" t="inlineStr">
        <is>
          <t>TELA</t>
        </is>
      </c>
      <c r="B43" s="208" t="n">
        <v>57131</v>
      </c>
      <c r="C43" s="105" t="inlineStr">
        <is>
          <t>1RUH3</t>
        </is>
      </c>
      <c r="D43" s="105" t="inlineStr">
        <is>
          <t>BANCO SANTANDER BRASIL SA</t>
        </is>
      </c>
      <c r="E43" s="208" t="n">
        <v>26650244899</v>
      </c>
      <c r="F43" s="105" t="inlineStr">
        <is>
          <t>1RUH3009239006</t>
        </is>
      </c>
      <c r="G43" s="153" t="n">
        <v>1200</v>
      </c>
      <c r="H43" s="153" t="n">
        <v>51.03</v>
      </c>
      <c r="I43" s="105" t="inlineStr">
        <is>
          <t>CONTRATUAL</t>
        </is>
      </c>
      <c r="J43" s="124" t="n">
        <v>40728600000195</v>
      </c>
      <c r="K43" s="105" t="inlineStr">
        <is>
          <t>FCODONTOLOGIA - SERVICOS ODONTOLOGICOS LTDA</t>
        </is>
      </c>
      <c r="L43" s="105" t="inlineStr">
        <is>
          <t>PIRACICABA</t>
        </is>
      </c>
      <c r="M43" s="105" t="inlineStr">
        <is>
          <t>SP</t>
        </is>
      </c>
      <c r="N43" s="162" t="inlineStr">
        <is>
          <t>SERGIANA</t>
        </is>
      </c>
      <c r="O43" s="202" t="inlineStr">
        <is>
          <t>JA POSSUI</t>
        </is>
      </c>
      <c r="P43" s="157" t="n"/>
      <c r="Q43" s="157" t="n"/>
      <c r="R43" s="301" t="inlineStr">
        <is>
          <t>AUTORIZADO PAGAMENTO</t>
        </is>
      </c>
      <c r="S43" s="105" t="n">
        <v>8202653172</v>
      </c>
      <c r="T43" s="202" t="inlineStr">
        <is>
          <t>5 DIAS ÚTEIS</t>
        </is>
      </c>
      <c r="U43" s="157" t="n">
        <v>46209</v>
      </c>
      <c r="V43" s="157" t="n">
        <v>46209</v>
      </c>
      <c r="W43" s="157" t="n">
        <v>46216</v>
      </c>
      <c r="X43" s="157" t="n">
        <v>46212</v>
      </c>
      <c r="Y43" s="60">
        <f>IF(AND(X43&lt;&gt;"",W43&lt;&gt;""),IF(X43&lt;=W43,"SIM","NÃO"),"")</f>
        <v/>
      </c>
      <c r="Z43" s="152" t="n"/>
      <c r="AA43" s="193" t="n"/>
      <c r="AC43">
        <f>IF($C43="","",IF(COUNTIF('Códigos Santander (ref)'!$A$2:$A$79,$C43)&gt;0,"SANTANDER",IF(COUNTIF('Códigos Itaú (ref)'!$A$2:$A$44,$C43)&gt;0,"ITAU",IF(AND(TRIM(UPPER($I43))="CONTRATUAL",ISNUMBER(SEARCH("INDIVIDUAL",SUBSTITUTE(UPPER($D43)," ","")))),"PREMIUM FREE",""))))</f>
        <v/>
      </c>
    </row>
    <row r="44" ht="15" customFormat="1" customHeight="1" s="45">
      <c r="A44" s="105" t="inlineStr">
        <is>
          <t>TELA</t>
        </is>
      </c>
      <c r="B44" s="206" t="n">
        <v>57537</v>
      </c>
      <c r="C44" s="105" t="inlineStr">
        <is>
          <t>1RUGZ</t>
        </is>
      </c>
      <c r="D44" s="105" t="inlineStr">
        <is>
          <t>SX TOOLS SOLUC SERV COMPARTILHADOS LTDA</t>
        </is>
      </c>
      <c r="E44" s="105" t="n">
        <v>32684403805</v>
      </c>
      <c r="F44" s="124" t="inlineStr">
        <is>
          <t>1RUGZ000755010</t>
        </is>
      </c>
      <c r="G44" s="153" t="n">
        <v>139.9</v>
      </c>
      <c r="H44" s="153" t="n">
        <v>90.94</v>
      </c>
      <c r="I44" s="105" t="inlineStr">
        <is>
          <t>CONTRATUAL</t>
        </is>
      </c>
      <c r="J44" s="124" t="n">
        <v>22339086000114</v>
      </c>
      <c r="K44" s="105" t="inlineStr">
        <is>
          <t>CEOART CLINICA ODONTOLOGICA LTDA</t>
        </is>
      </c>
      <c r="L44" s="105" t="inlineStr">
        <is>
          <t>SÃO BERNARDO DO CAMPO</t>
        </is>
      </c>
      <c r="M44" s="105" t="inlineStr">
        <is>
          <t>SP</t>
        </is>
      </c>
      <c r="N44" s="162" t="inlineStr">
        <is>
          <t>SERGIANA</t>
        </is>
      </c>
      <c r="O44" s="202" t="inlineStr">
        <is>
          <t>JA POSSUI</t>
        </is>
      </c>
      <c r="P44" s="157" t="n"/>
      <c r="Q44" s="157" t="n"/>
      <c r="R44" s="301" t="inlineStr">
        <is>
          <t>AUTORIZADO PAGAMENTO</t>
        </is>
      </c>
      <c r="S44" s="105" t="n">
        <v>8202653173</v>
      </c>
      <c r="T44" s="202" t="inlineStr">
        <is>
          <t>5 DIAS ÚTEIS</t>
        </is>
      </c>
      <c r="U44" s="157" t="n">
        <v>46209</v>
      </c>
      <c r="V44" s="157" t="n">
        <v>46209</v>
      </c>
      <c r="W44" s="157" t="n">
        <v>46216</v>
      </c>
      <c r="X44" s="157" t="n">
        <v>46212</v>
      </c>
      <c r="Y44" s="60">
        <f>IF(AND(X44&lt;&gt;"",W44&lt;&gt;""),IF(X44&lt;=W44,"SIM","NÃO"),"")</f>
        <v/>
      </c>
      <c r="Z44" s="152" t="n"/>
      <c r="AA44" s="193" t="n"/>
      <c r="AC44">
        <f>IF($C44="","",IF(COUNTIF('Códigos Santander (ref)'!$A$2:$A$79,$C44)&gt;0,"SANTANDER",IF(COUNTIF('Códigos Itaú (ref)'!$A$2:$A$44,$C44)&gt;0,"ITAU",IF(AND(TRIM(UPPER($I44))="CONTRATUAL",ISNUMBER(SEARCH("INDIVIDUAL",SUBSTITUTE(UPPER($D44)," ","")))),"PREMIUM FREE",""))))</f>
        <v/>
      </c>
    </row>
    <row r="45" ht="15" customFormat="1" customHeight="1" s="45">
      <c r="A45" s="105" t="inlineStr">
        <is>
          <t>TELA</t>
        </is>
      </c>
      <c r="B45" s="105" t="n">
        <v>57514</v>
      </c>
      <c r="C45" s="105" t="inlineStr">
        <is>
          <t>1RUH3</t>
        </is>
      </c>
      <c r="D45" s="105" t="inlineStr">
        <is>
          <t>BANCO SANTANDER BRASIL SA</t>
        </is>
      </c>
      <c r="E45" s="105" t="n">
        <v>9228401800</v>
      </c>
      <c r="F45" s="105" t="inlineStr">
        <is>
          <t>1RUH3028127005</t>
        </is>
      </c>
      <c r="G45" s="153" t="n">
        <v>1600</v>
      </c>
      <c r="H45" s="153" t="n">
        <v>688.98</v>
      </c>
      <c r="I45" s="105" t="inlineStr">
        <is>
          <t>CONTRATUAL</t>
        </is>
      </c>
      <c r="J45" s="124" t="n">
        <v>10969862806</v>
      </c>
      <c r="K45" s="105" t="inlineStr">
        <is>
          <t>JANINE ARAUJO DE LIRA</t>
        </is>
      </c>
      <c r="L45" s="105" t="inlineStr">
        <is>
          <t>SÃO PAULO</t>
        </is>
      </c>
      <c r="M45" s="105" t="inlineStr">
        <is>
          <t>SP</t>
        </is>
      </c>
      <c r="N45" s="162" t="inlineStr">
        <is>
          <t>SERGIANA</t>
        </is>
      </c>
      <c r="O45" s="202" t="inlineStr">
        <is>
          <t>JA POSSUI</t>
        </is>
      </c>
      <c r="P45" s="157" t="n"/>
      <c r="Q45" s="157" t="n"/>
      <c r="R45" s="301" t="inlineStr">
        <is>
          <t>AUTORIZADO PAGAMENTO</t>
        </is>
      </c>
      <c r="S45" s="105" t="n">
        <v>8202653177</v>
      </c>
      <c r="T45" s="202" t="inlineStr">
        <is>
          <t>5 DIAS ÚTEIS</t>
        </is>
      </c>
      <c r="U45" s="157" t="n">
        <v>46209</v>
      </c>
      <c r="V45" s="157" t="n">
        <v>46209</v>
      </c>
      <c r="W45" s="157" t="n">
        <v>46216</v>
      </c>
      <c r="X45" s="157" t="n">
        <v>46212</v>
      </c>
      <c r="Y45" s="60">
        <f>IF(AND(X45&lt;&gt;"",W45&lt;&gt;""),IF(X45&lt;=W45,"SIM","NÃO"),"")</f>
        <v/>
      </c>
      <c r="Z45" s="152" t="n"/>
      <c r="AA45" s="193" t="n"/>
      <c r="AC45">
        <f>IF($C45="","",IF(COUNTIF('Códigos Santander (ref)'!$A$2:$A$79,$C45)&gt;0,"SANTANDER",IF(COUNTIF('Códigos Itaú (ref)'!$A$2:$A$44,$C45)&gt;0,"ITAU",IF(AND(TRIM(UPPER($I45))="CONTRATUAL",ISNUMBER(SEARCH("INDIVIDUAL",SUBSTITUTE(UPPER($D45)," ","")))),"PREMIUM FREE",""))))</f>
        <v/>
      </c>
    </row>
    <row r="46" ht="15" customFormat="1" customHeight="1" s="45">
      <c r="A46" s="105" t="inlineStr">
        <is>
          <t>TELA</t>
        </is>
      </c>
      <c r="B46" s="105" t="n">
        <v>57550</v>
      </c>
      <c r="C46" s="105" t="inlineStr">
        <is>
          <t>1RUGZ</t>
        </is>
      </c>
      <c r="D46" s="105" t="inlineStr">
        <is>
          <t>SX TOOLS SOLUC SERV COMPARTILHADOS LTDA</t>
        </is>
      </c>
      <c r="E46" s="105" t="n">
        <v>28776802825</v>
      </c>
      <c r="F46" s="105" t="inlineStr">
        <is>
          <t>1RUGZ002658020</t>
        </is>
      </c>
      <c r="G46" s="153" t="n">
        <v>250</v>
      </c>
      <c r="H46" s="153" t="n">
        <v>212.19</v>
      </c>
      <c r="I46" s="105" t="inlineStr">
        <is>
          <t>CONTRATUAL</t>
        </is>
      </c>
      <c r="J46" s="124" t="n">
        <v>12974178871</v>
      </c>
      <c r="K46" s="105" t="inlineStr">
        <is>
          <t>MARCIA FERNDANDES SARDINHA</t>
        </is>
      </c>
      <c r="L46" s="105" t="inlineStr">
        <is>
          <t>SÃO PAULO</t>
        </is>
      </c>
      <c r="M46" s="105" t="inlineStr">
        <is>
          <t>SP</t>
        </is>
      </c>
      <c r="N46" s="162" t="inlineStr">
        <is>
          <t>SERGIANA</t>
        </is>
      </c>
      <c r="O46" s="202" t="inlineStr">
        <is>
          <t>JA POSSUI</t>
        </is>
      </c>
      <c r="P46" s="157" t="n"/>
      <c r="Q46" s="157" t="n"/>
      <c r="R46" s="301" t="inlineStr">
        <is>
          <t>AUTORIZADO PAGAMENTO</t>
        </is>
      </c>
      <c r="S46" s="105" t="n">
        <v>8202653178</v>
      </c>
      <c r="T46" s="202" t="inlineStr">
        <is>
          <t>5 DIAS ÚTEIS</t>
        </is>
      </c>
      <c r="U46" s="157" t="n">
        <v>46209</v>
      </c>
      <c r="V46" s="157" t="n">
        <v>46209</v>
      </c>
      <c r="W46" s="157" t="n">
        <v>46216</v>
      </c>
      <c r="X46" s="157" t="n">
        <v>46212</v>
      </c>
      <c r="Y46" s="60">
        <f>IF(AND(X46&lt;&gt;"",W46&lt;&gt;""),IF(X46&lt;=W46,"SIM","NÃO"),"")</f>
        <v/>
      </c>
      <c r="Z46" s="152" t="n"/>
      <c r="AA46" s="193" t="n"/>
      <c r="AC46">
        <f>IF($C46="","",IF(COUNTIF('Códigos Santander (ref)'!$A$2:$A$79,$C46)&gt;0,"SANTANDER",IF(COUNTIF('Códigos Itaú (ref)'!$A$2:$A$44,$C46)&gt;0,"ITAU",IF(AND(TRIM(UPPER($I46))="CONTRATUAL",ISNUMBER(SEARCH("INDIVIDUAL",SUBSTITUTE(UPPER($D46)," ","")))),"PREMIUM FREE",""))))</f>
        <v/>
      </c>
    </row>
    <row r="47" ht="15" customFormat="1" customHeight="1" s="45">
      <c r="A47" s="105" t="inlineStr">
        <is>
          <t>TELA</t>
        </is>
      </c>
      <c r="B47" s="105" t="n">
        <v>56174</v>
      </c>
      <c r="C47" s="105" t="inlineStr">
        <is>
          <t>1RUH3</t>
        </is>
      </c>
      <c r="D47" s="105" t="inlineStr">
        <is>
          <t>BANCO SANTANDER BRASIL SA</t>
        </is>
      </c>
      <c r="E47" s="105" t="n">
        <v>22401157859</v>
      </c>
      <c r="F47" s="105" t="inlineStr">
        <is>
          <t>1RUH3001618016</t>
        </is>
      </c>
      <c r="G47" s="153" t="n">
        <v>120</v>
      </c>
      <c r="H47" s="153" t="n">
        <v>120</v>
      </c>
      <c r="I47" s="105" t="inlineStr">
        <is>
          <t>CONTRATUAL</t>
        </is>
      </c>
      <c r="J47" s="124" t="n">
        <v>42835211000194</v>
      </c>
      <c r="K47" s="105" t="inlineStr">
        <is>
          <t>CLINICA ORTOSAN LTDA</t>
        </is>
      </c>
      <c r="L47" s="105" t="inlineStr">
        <is>
          <t>TABOAO DA SERRA</t>
        </is>
      </c>
      <c r="M47" s="105" t="inlineStr">
        <is>
          <t>SP</t>
        </is>
      </c>
      <c r="N47" s="162" t="inlineStr">
        <is>
          <t>SERGIANA</t>
        </is>
      </c>
      <c r="O47" s="202" t="n">
        <v>566596</v>
      </c>
      <c r="P47" s="157" t="n">
        <v>46209</v>
      </c>
      <c r="Q47" s="157" t="n">
        <v>46212</v>
      </c>
      <c r="R47" s="301" t="inlineStr">
        <is>
          <t>AUTORIZADO PAGAMENTO</t>
        </is>
      </c>
      <c r="S47" s="105" t="n">
        <v>8202653279</v>
      </c>
      <c r="T47" s="202" t="inlineStr">
        <is>
          <t>5 DIAS ÚTEIS</t>
        </is>
      </c>
      <c r="U47" s="157" t="n">
        <v>46209</v>
      </c>
      <c r="V47" s="157" t="n">
        <v>46212</v>
      </c>
      <c r="W47" s="157" t="n">
        <v>46219</v>
      </c>
      <c r="X47" s="157" t="n">
        <v>46216</v>
      </c>
      <c r="Y47" s="60">
        <f>IF(AND(X47&lt;&gt;"",W47&lt;&gt;""),IF(X47&lt;=W47,"SIM","NÃO"),"")</f>
        <v/>
      </c>
      <c r="Z47" s="152" t="n"/>
      <c r="AA47" s="193" t="n"/>
      <c r="AC47">
        <f>IF($C47="","",IF(COUNTIF('Códigos Santander (ref)'!$A$2:$A$79,$C47)&gt;0,"SANTANDER",IF(COUNTIF('Códigos Itaú (ref)'!$A$2:$A$44,$C47)&gt;0,"ITAU",IF(AND(TRIM(UPPER($I47))="CONTRATUAL",ISNUMBER(SEARCH("INDIVIDUAL",SUBSTITUTE(UPPER($D47)," ","")))),"PREMIUM FREE",""))))</f>
        <v/>
      </c>
    </row>
    <row r="48" ht="15" customFormat="1" customHeight="1" s="45">
      <c r="A48" s="105" t="inlineStr">
        <is>
          <t>TELA</t>
        </is>
      </c>
      <c r="B48" s="105" t="n">
        <v>57534</v>
      </c>
      <c r="C48" s="105" t="inlineStr">
        <is>
          <t>1RUB1</t>
        </is>
      </c>
      <c r="D48" s="105" t="inlineStr">
        <is>
          <t>F1RST TECNOLOGIA E INOVACAO LTDA</t>
        </is>
      </c>
      <c r="E48" s="105" t="n">
        <v>16561305809</v>
      </c>
      <c r="F48" s="105" t="inlineStr">
        <is>
          <t>1RUB1006892000</t>
        </is>
      </c>
      <c r="G48" s="153" t="n">
        <v>700</v>
      </c>
      <c r="H48" s="153" t="n">
        <v>243.88</v>
      </c>
      <c r="I48" s="105" t="inlineStr">
        <is>
          <t>CONTRATUAL</t>
        </is>
      </c>
      <c r="J48" s="124" t="n">
        <v>28237191803</v>
      </c>
      <c r="K48" s="105" t="inlineStr">
        <is>
          <t>FABIO NISHIMURA</t>
        </is>
      </c>
      <c r="L48" s="105" t="inlineStr">
        <is>
          <t>SÃO PAULO</t>
        </is>
      </c>
      <c r="M48" s="105" t="inlineStr">
        <is>
          <t>SP</t>
        </is>
      </c>
      <c r="N48" s="162" t="inlineStr">
        <is>
          <t>SERGIANA</t>
        </is>
      </c>
      <c r="O48" s="202" t="inlineStr">
        <is>
          <t>JA POSSUI</t>
        </is>
      </c>
      <c r="P48" s="157" t="n"/>
      <c r="Q48" s="157" t="n"/>
      <c r="R48" s="301" t="inlineStr">
        <is>
          <t>AUTORIZADO PAGAMENTO</t>
        </is>
      </c>
      <c r="S48" s="105" t="n">
        <v>8202653186</v>
      </c>
      <c r="T48" s="202" t="inlineStr">
        <is>
          <t>5 DIAS ÚTEIS</t>
        </is>
      </c>
      <c r="U48" s="157" t="n">
        <v>46209</v>
      </c>
      <c r="V48" s="157" t="n">
        <v>46210</v>
      </c>
      <c r="W48" s="157" t="n">
        <v>46217</v>
      </c>
      <c r="X48" s="157" t="n">
        <v>46213</v>
      </c>
      <c r="Y48" s="60">
        <f>IF(AND(X48&lt;&gt;"",W48&lt;&gt;""),IF(X48&lt;=W48,"SIM","NÃO"),"")</f>
        <v/>
      </c>
      <c r="Z48" s="152" t="n"/>
      <c r="AA48" s="193" t="n"/>
      <c r="AC48">
        <f>IF($C48="","",IF(COUNTIF('Códigos Santander (ref)'!$A$2:$A$79,$C48)&gt;0,"SANTANDER",IF(COUNTIF('Códigos Itaú (ref)'!$A$2:$A$44,$C48)&gt;0,"ITAU",IF(AND(TRIM(UPPER($I48))="CONTRATUAL",ISNUMBER(SEARCH("INDIVIDUAL",SUBSTITUTE(UPPER($D48)," ","")))),"PREMIUM FREE",""))))</f>
        <v/>
      </c>
    </row>
    <row r="49" ht="15" customFormat="1" customHeight="1" s="45">
      <c r="A49" s="105" t="inlineStr">
        <is>
          <t>TELA</t>
        </is>
      </c>
      <c r="B49" s="105" t="n">
        <v>57379</v>
      </c>
      <c r="C49" s="105" t="inlineStr">
        <is>
          <t>0M19C</t>
        </is>
      </c>
      <c r="D49" s="105" t="inlineStr">
        <is>
          <t>BANCO CSF SA</t>
        </is>
      </c>
      <c r="E49" s="105" t="n">
        <v>80783023987</v>
      </c>
      <c r="F49" s="105" t="inlineStr">
        <is>
          <t>0M19C000321010</t>
        </is>
      </c>
      <c r="G49" s="153" t="n">
        <v>320</v>
      </c>
      <c r="H49" s="153" t="n">
        <v>320</v>
      </c>
      <c r="I49" s="105" t="inlineStr">
        <is>
          <t>CONTRATUAL</t>
        </is>
      </c>
      <c r="J49" s="124" t="n">
        <v>3671956909</v>
      </c>
      <c r="K49" s="105" t="inlineStr">
        <is>
          <t>GLAUCE AKEMI KIARA</t>
        </is>
      </c>
      <c r="L49" s="105" t="inlineStr">
        <is>
          <t>SÃO PAULO</t>
        </is>
      </c>
      <c r="M49" s="105" t="inlineStr">
        <is>
          <t>SP</t>
        </is>
      </c>
      <c r="N49" s="162" t="inlineStr">
        <is>
          <t>SERGIANA</t>
        </is>
      </c>
      <c r="O49" s="202" t="inlineStr">
        <is>
          <t>JA POSSUI</t>
        </is>
      </c>
      <c r="P49" s="157" t="n"/>
      <c r="Q49" s="157" t="n"/>
      <c r="R49" s="301" t="inlineStr">
        <is>
          <t>AUTORIZADO PAGAMENTO</t>
        </is>
      </c>
      <c r="S49" s="105" t="n">
        <v>8202653187</v>
      </c>
      <c r="T49" s="202" t="inlineStr">
        <is>
          <t>5 DIAS ÚTEIS</t>
        </is>
      </c>
      <c r="U49" s="157" t="n">
        <v>46209</v>
      </c>
      <c r="V49" s="157" t="n">
        <v>46210</v>
      </c>
      <c r="W49" s="157" t="n">
        <v>46217</v>
      </c>
      <c r="X49" s="157" t="n">
        <v>46213</v>
      </c>
      <c r="Y49" s="60">
        <f>IF(AND(X49&lt;&gt;"",W49&lt;&gt;""),IF(X49&lt;=W49,"SIM","NÃO"),"")</f>
        <v/>
      </c>
      <c r="Z49" s="152" t="n"/>
      <c r="AA49" s="193" t="n"/>
      <c r="AC49">
        <f>IF($C49="","",IF(COUNTIF('Códigos Santander (ref)'!$A$2:$A$79,$C49)&gt;0,"SANTANDER",IF(COUNTIF('Códigos Itaú (ref)'!$A$2:$A$44,$C49)&gt;0,"ITAU",IF(AND(TRIM(UPPER($I49))="CONTRATUAL",ISNUMBER(SEARCH("INDIVIDUAL",SUBSTITUTE(UPPER($D49)," ","")))),"PREMIUM FREE",""))))</f>
        <v/>
      </c>
    </row>
    <row r="50" ht="15" customFormat="1" customHeight="1" s="45">
      <c r="A50" s="105" t="inlineStr">
        <is>
          <t>NIP</t>
        </is>
      </c>
      <c r="B50" s="206" t="n">
        <v>57303</v>
      </c>
      <c r="C50" s="105" t="inlineStr">
        <is>
          <t>0JMK0</t>
        </is>
      </c>
      <c r="D50" s="105" t="inlineStr">
        <is>
          <t>NOTRE DAME INTERMEDICA SAUDE S A.</t>
        </is>
      </c>
      <c r="E50" s="105" t="n">
        <v>43922514898</v>
      </c>
      <c r="F50" s="105" t="inlineStr">
        <is>
          <t>0JMK0527479006</t>
        </is>
      </c>
      <c r="G50" s="153" t="n">
        <v>1350</v>
      </c>
      <c r="H50" s="153" t="n">
        <v>1350</v>
      </c>
      <c r="I50" s="105" t="inlineStr">
        <is>
          <t>ERRO DE SISTEMA/INFORMAÇÃO</t>
        </is>
      </c>
      <c r="J50" s="124" t="n">
        <v>58335503000106</v>
      </c>
      <c r="K50" s="105" t="inlineStr">
        <is>
          <t>GMD ODONTOLOGIA LTDA</t>
        </is>
      </c>
      <c r="L50" s="105" t="inlineStr">
        <is>
          <t>OSASCO</t>
        </is>
      </c>
      <c r="M50" s="105" t="inlineStr">
        <is>
          <t>SP</t>
        </is>
      </c>
      <c r="N50" s="162" t="inlineStr">
        <is>
          <t>CIBELY</t>
        </is>
      </c>
      <c r="O50" s="202" t="n">
        <v>566699</v>
      </c>
      <c r="P50" s="157" t="n">
        <v>46210</v>
      </c>
      <c r="Q50" s="157" t="n">
        <v>46212</v>
      </c>
      <c r="R50" s="301" t="inlineStr">
        <is>
          <t>AUTORIZADO PAGAMENTO</t>
        </is>
      </c>
      <c r="S50" s="105" t="n">
        <v>8202653309</v>
      </c>
      <c r="T50" s="202" t="inlineStr">
        <is>
          <t>30 DIAS CORRIDOS</t>
        </is>
      </c>
      <c r="U50" s="157" t="n">
        <v>46209</v>
      </c>
      <c r="V50" s="157" t="n">
        <v>46213</v>
      </c>
      <c r="W50" s="157" t="n">
        <v>46244</v>
      </c>
      <c r="X50" s="157" t="n">
        <v>46218</v>
      </c>
      <c r="Y50" s="60">
        <f>IF(AND(X50&lt;&gt;"",W50&lt;&gt;""),IF(X50&lt;=W50,"SIM","NÃO"),"")</f>
        <v/>
      </c>
      <c r="Z50" s="152" t="n"/>
      <c r="AA50" s="193" t="inlineStr">
        <is>
          <t>RETORNO DE PROTOCOLO</t>
        </is>
      </c>
      <c r="AC50">
        <f>IF($C50="","",IF(COUNTIF('Códigos Santander (ref)'!$A$2:$A$79,$C50)&gt;0,"SANTANDER",IF(COUNTIF('Códigos Itaú (ref)'!$A$2:$A$44,$C50)&gt;0,"ITAU",IF(AND(TRIM(UPPER($I50))="CONTRATUAL",ISNUMBER(SEARCH("INDIVIDUAL",SUBSTITUTE(UPPER($D50)," ","")))),"PREMIUM FREE",""))))</f>
        <v/>
      </c>
    </row>
    <row r="51" ht="15" customFormat="1" customHeight="1" s="45">
      <c r="A51" s="105" t="inlineStr">
        <is>
          <t>TELA</t>
        </is>
      </c>
      <c r="B51" s="105" t="n">
        <v>57610</v>
      </c>
      <c r="C51" s="105" t="inlineStr">
        <is>
          <t>1RUH3</t>
        </is>
      </c>
      <c r="D51" s="105" t="inlineStr">
        <is>
          <t>BANCO SANTANDER BRASIL SA</t>
        </is>
      </c>
      <c r="E51" s="105" t="n">
        <v>22122862874</v>
      </c>
      <c r="F51" s="105" t="inlineStr">
        <is>
          <t>1RUH3021776008</t>
        </is>
      </c>
      <c r="G51" s="153" t="n">
        <v>370</v>
      </c>
      <c r="H51" s="153" t="n">
        <v>68.39</v>
      </c>
      <c r="I51" s="105" t="inlineStr">
        <is>
          <t>CONTRATUAL</t>
        </is>
      </c>
      <c r="J51" s="124" t="n">
        <v>24870458000160</v>
      </c>
      <c r="K51" s="105" t="inlineStr">
        <is>
          <t>EDWAL LOBOSCHI</t>
        </is>
      </c>
      <c r="L51" s="105" t="inlineStr">
        <is>
          <t>SÃO PAULO</t>
        </is>
      </c>
      <c r="M51" s="105" t="inlineStr">
        <is>
          <t>SP</t>
        </is>
      </c>
      <c r="N51" s="162" t="inlineStr">
        <is>
          <t>SERGIANA</t>
        </is>
      </c>
      <c r="O51" s="202" t="n">
        <v>566702</v>
      </c>
      <c r="P51" s="157" t="n">
        <v>46210</v>
      </c>
      <c r="Q51" s="157" t="n">
        <v>46213</v>
      </c>
      <c r="R51" s="301" t="inlineStr">
        <is>
          <t>AUTORIZADO PAGAMENTO</t>
        </is>
      </c>
      <c r="S51" s="105" t="n">
        <v>8202653298</v>
      </c>
      <c r="T51" s="202" t="inlineStr">
        <is>
          <t>5 DIAS ÚTEIS</t>
        </is>
      </c>
      <c r="U51" s="157" t="n">
        <v>46210</v>
      </c>
      <c r="V51" s="157" t="n">
        <v>46213</v>
      </c>
      <c r="W51" s="157" t="n">
        <v>46220</v>
      </c>
      <c r="X51" s="157" t="n">
        <v>46218</v>
      </c>
      <c r="Y51" s="60">
        <f>IF(AND(X51&lt;&gt;"",W51&lt;&gt;""),IF(X51&lt;=W51,"SIM","NÃO"),"")</f>
        <v/>
      </c>
      <c r="Z51" s="121" t="n"/>
      <c r="AA51" s="193" t="n"/>
      <c r="AC51">
        <f>IF($C51="","",IF(COUNTIF('Códigos Santander (ref)'!$A$2:$A$79,$C51)&gt;0,"SANTANDER",IF(COUNTIF('Códigos Itaú (ref)'!$A$2:$A$44,$C51)&gt;0,"ITAU",IF(AND(TRIM(UPPER($I51))="CONTRATUAL",ISNUMBER(SEARCH("INDIVIDUAL",SUBSTITUTE(UPPER($D51)," ","")))),"PREMIUM FREE",""))))</f>
        <v/>
      </c>
    </row>
    <row r="52" ht="15" customFormat="1" customHeight="1" s="45">
      <c r="A52" s="183" t="inlineStr">
        <is>
          <t>SAC</t>
        </is>
      </c>
      <c r="B52" s="162" t="n">
        <v>57472</v>
      </c>
      <c r="C52" s="105" t="inlineStr">
        <is>
          <t>0A2YL</t>
        </is>
      </c>
      <c r="D52" s="105" t="inlineStr">
        <is>
          <t>ALTER ADMINISTRADORA DE BENEFICIOS LTDA</t>
        </is>
      </c>
      <c r="E52" s="105" t="n">
        <v>40334959837</v>
      </c>
      <c r="F52" s="105" t="inlineStr">
        <is>
          <t>0A2YL002032007</t>
        </is>
      </c>
      <c r="G52" s="184" t="n">
        <v>850</v>
      </c>
      <c r="H52" s="184" t="n">
        <v>850</v>
      </c>
      <c r="I52" s="105" t="inlineStr">
        <is>
          <t>INSUFICIÊNCIA DE REDE</t>
        </is>
      </c>
      <c r="J52" s="124" t="n">
        <v>48819603000146</v>
      </c>
      <c r="K52" s="105" t="inlineStr">
        <is>
          <t>NAVIRAI SORRIA SIM CLINICAS ODONTOLOGICAS LTDA</t>
        </is>
      </c>
      <c r="L52" s="105" t="inlineStr">
        <is>
          <t>NAVIRAÍ</t>
        </is>
      </c>
      <c r="M52" s="105" t="inlineStr">
        <is>
          <t>MS</t>
        </is>
      </c>
      <c r="N52" s="162" t="inlineStr">
        <is>
          <t>SERGIANA</t>
        </is>
      </c>
      <c r="O52" s="202" t="inlineStr">
        <is>
          <t>JA POSSUI</t>
        </is>
      </c>
      <c r="P52" s="262" t="n"/>
      <c r="Q52" s="262" t="n"/>
      <c r="R52" s="301" t="inlineStr">
        <is>
          <t>AUTORIZADO PAGAMENTO</t>
        </is>
      </c>
      <c r="S52" s="162" t="n">
        <v>8202653303</v>
      </c>
      <c r="T52" s="202" t="inlineStr">
        <is>
          <t>30 DIAS CORRIDOS</t>
        </is>
      </c>
      <c r="U52" s="262" t="n">
        <v>46210</v>
      </c>
      <c r="V52" s="262" t="n">
        <v>46213</v>
      </c>
      <c r="W52" s="262" t="n">
        <v>46244</v>
      </c>
      <c r="X52" s="262" t="n">
        <v>46218</v>
      </c>
      <c r="Y52" s="60">
        <f>IF(AND(X52&lt;&gt;"",W52&lt;&gt;""),IF(X52&lt;=W52,"SIM","NÃO"),"")</f>
        <v/>
      </c>
      <c r="Z52" s="187" t="n"/>
      <c r="AA52" s="193" t="n"/>
      <c r="AC52">
        <f>IF($C52="","",IF(COUNTIF('Códigos Santander (ref)'!$A$2:$A$79,$C52)&gt;0,"SANTANDER",IF(COUNTIF('Códigos Itaú (ref)'!$A$2:$A$44,$C52)&gt;0,"ITAU",IF(AND(TRIM(UPPER($I52))="CONTRATUAL",ISNUMBER(SEARCH("INDIVIDUAL",SUBSTITUTE(UPPER($D52)," ","")))),"PREMIUM FREE",""))))</f>
        <v/>
      </c>
    </row>
    <row r="53" ht="15" customFormat="1" customHeight="1" s="45">
      <c r="A53" s="183" t="inlineStr">
        <is>
          <t>TELA</t>
        </is>
      </c>
      <c r="B53" s="162" t="n">
        <v>57551</v>
      </c>
      <c r="C53" s="105" t="inlineStr">
        <is>
          <t>1RUH3</t>
        </is>
      </c>
      <c r="D53" s="105" t="inlineStr">
        <is>
          <t>BANCO SANTANDER BRASIL SA</t>
        </is>
      </c>
      <c r="E53" s="105" t="n">
        <v>22499045884</v>
      </c>
      <c r="F53" s="185" t="inlineStr">
        <is>
          <t>1RUH3037548026</t>
        </is>
      </c>
      <c r="G53" s="184" t="n">
        <v>157.05</v>
      </c>
      <c r="H53" s="184" t="n">
        <v>157.05</v>
      </c>
      <c r="I53" s="105" t="inlineStr">
        <is>
          <t>CONTRATUAL</t>
        </is>
      </c>
      <c r="J53" s="185" t="n">
        <v>33688992000140</v>
      </c>
      <c r="K53" s="162" t="inlineStr">
        <is>
          <t>ANTONIO CARLOS CURY CHAGAS</t>
        </is>
      </c>
      <c r="L53" s="105" t="inlineStr">
        <is>
          <t>RINCÃO</t>
        </is>
      </c>
      <c r="M53" s="105" t="inlineStr">
        <is>
          <t>SP</t>
        </is>
      </c>
      <c r="N53" s="162" t="inlineStr">
        <is>
          <t>SERGIANA</t>
        </is>
      </c>
      <c r="O53" s="202" t="inlineStr">
        <is>
          <t>JA POSSUI</t>
        </is>
      </c>
      <c r="P53" s="262" t="n"/>
      <c r="Q53" s="262" t="n"/>
      <c r="R53" s="301" t="inlineStr">
        <is>
          <t>AUTORIZADO PAGAMENTO</t>
        </is>
      </c>
      <c r="S53" s="162" t="n">
        <v>8202653214</v>
      </c>
      <c r="T53" s="202" t="inlineStr">
        <is>
          <t>5 DIAS ÚTEIS</t>
        </is>
      </c>
      <c r="U53" s="262" t="n">
        <v>46210</v>
      </c>
      <c r="V53" s="262" t="n">
        <v>46210</v>
      </c>
      <c r="W53" s="262" t="n">
        <v>46217</v>
      </c>
      <c r="X53" s="262" t="n">
        <v>46213</v>
      </c>
      <c r="Y53" s="60">
        <f>IF(AND(X53&lt;&gt;"",W53&lt;&gt;""),IF(X53&lt;=W53,"SIM","NÃO"),"")</f>
        <v/>
      </c>
      <c r="Z53" s="187" t="n"/>
      <c r="AA53" s="193" t="n"/>
      <c r="AC53">
        <f>IF($C53="","",IF(COUNTIF('Códigos Santander (ref)'!$A$2:$A$79,$C53)&gt;0,"SANTANDER",IF(COUNTIF('Códigos Itaú (ref)'!$A$2:$A$44,$C53)&gt;0,"ITAU",IF(AND(TRIM(UPPER($I53))="CONTRATUAL",ISNUMBER(SEARCH("INDIVIDUAL",SUBSTITUTE(UPPER($D53)," ","")))),"PREMIUM FREE",""))))</f>
        <v/>
      </c>
    </row>
    <row r="54" ht="15" customFormat="1" customHeight="1" s="45">
      <c r="A54" s="183" t="inlineStr">
        <is>
          <t>TELA</t>
        </is>
      </c>
      <c r="B54" s="162" t="n">
        <v>57615</v>
      </c>
      <c r="C54" s="105" t="inlineStr">
        <is>
          <t>1RUH3</t>
        </is>
      </c>
      <c r="D54" s="105" t="inlineStr">
        <is>
          <t>BANCO SANTANDER BRASIL SA</t>
        </is>
      </c>
      <c r="E54" s="105" t="n">
        <v>22499045884</v>
      </c>
      <c r="F54" s="185" t="inlineStr">
        <is>
          <t>1RUH3037548026</t>
        </is>
      </c>
      <c r="G54" s="184" t="n">
        <v>157.05</v>
      </c>
      <c r="H54" s="184" t="n">
        <v>157.05</v>
      </c>
      <c r="I54" s="105" t="inlineStr">
        <is>
          <t>CONTRATUAL</t>
        </is>
      </c>
      <c r="J54" s="185" t="n">
        <v>33688992000140</v>
      </c>
      <c r="K54" s="162" t="inlineStr">
        <is>
          <t>ANTONIO CARLOS CURY CHAGAS</t>
        </is>
      </c>
      <c r="L54" s="105" t="inlineStr">
        <is>
          <t>RINCÃO</t>
        </is>
      </c>
      <c r="M54" s="105" t="inlineStr">
        <is>
          <t>SP</t>
        </is>
      </c>
      <c r="N54" s="162" t="inlineStr">
        <is>
          <t>SERGIANA</t>
        </is>
      </c>
      <c r="O54" s="202" t="inlineStr">
        <is>
          <t>JA POSSUI</t>
        </is>
      </c>
      <c r="P54" s="262" t="n"/>
      <c r="Q54" s="262" t="n"/>
      <c r="R54" s="301" t="inlineStr">
        <is>
          <t>AUTORIZADO PAGAMENTO</t>
        </is>
      </c>
      <c r="S54" s="162" t="n">
        <v>8202653216</v>
      </c>
      <c r="T54" s="202" t="inlineStr">
        <is>
          <t>5 DIAS ÚTEIS</t>
        </is>
      </c>
      <c r="U54" s="262" t="n">
        <v>46210</v>
      </c>
      <c r="V54" s="262" t="n">
        <v>46210</v>
      </c>
      <c r="W54" s="262" t="n">
        <v>46217</v>
      </c>
      <c r="X54" s="262" t="n">
        <v>46217</v>
      </c>
      <c r="Y54" s="60">
        <f>IF(AND(X54&lt;&gt;"",W54&lt;&gt;""),IF(X54&lt;=W54,"SIM","NÃO"),"")</f>
        <v/>
      </c>
      <c r="Z54" s="187" t="n"/>
      <c r="AA54" s="193" t="n"/>
      <c r="AC54">
        <f>IF($C54="","",IF(COUNTIF('Códigos Santander (ref)'!$A$2:$A$79,$C54)&gt;0,"SANTANDER",IF(COUNTIF('Códigos Itaú (ref)'!$A$2:$A$44,$C54)&gt;0,"ITAU",IF(AND(TRIM(UPPER($I54))="CONTRATUAL",ISNUMBER(SEARCH("INDIVIDUAL",SUBSTITUTE(UPPER($D54)," ","")))),"PREMIUM FREE",""))))</f>
        <v/>
      </c>
    </row>
    <row r="55" ht="15" customFormat="1" customHeight="1" s="45">
      <c r="A55" s="183" t="inlineStr">
        <is>
          <t>TELA</t>
        </is>
      </c>
      <c r="B55" s="162" t="n">
        <v>57355</v>
      </c>
      <c r="C55" s="162" t="inlineStr">
        <is>
          <t>IPDKI</t>
        </is>
      </c>
      <c r="D55" s="105" t="inlineStr">
        <is>
          <t>INDIVIDUAL MAISODONTO</t>
        </is>
      </c>
      <c r="E55" s="105" t="n">
        <v>44303370800</v>
      </c>
      <c r="F55" s="162" t="inlineStr">
        <is>
          <t>IPDKI015960005</t>
        </is>
      </c>
      <c r="G55" s="184" t="n">
        <v>1580</v>
      </c>
      <c r="H55" s="184" t="n">
        <v>187.8</v>
      </c>
      <c r="I55" s="105" t="inlineStr">
        <is>
          <t>CONTRATUAL</t>
        </is>
      </c>
      <c r="J55" s="185" t="n">
        <v>36377708000103</v>
      </c>
      <c r="K55" s="162" t="inlineStr">
        <is>
          <t>ODONTOLOGIA ALEXANDRE SALLUM LTDA</t>
        </is>
      </c>
      <c r="L55" s="162" t="inlineStr">
        <is>
          <t>JABOTICABAL</t>
        </is>
      </c>
      <c r="M55" s="105" t="inlineStr">
        <is>
          <t>SP</t>
        </is>
      </c>
      <c r="N55" s="162" t="inlineStr">
        <is>
          <t>SERGIANA</t>
        </is>
      </c>
      <c r="O55" s="202" t="inlineStr">
        <is>
          <t>JA POSSUI</t>
        </is>
      </c>
      <c r="P55" s="262" t="n"/>
      <c r="Q55" s="262" t="n"/>
      <c r="R55" s="301" t="inlineStr">
        <is>
          <t>AUTORIZADO PAGAMENTO</t>
        </is>
      </c>
      <c r="S55" s="162" t="n">
        <v>8202653217</v>
      </c>
      <c r="T55" s="202" t="inlineStr">
        <is>
          <t>5 DIAS ÚTEIS</t>
        </is>
      </c>
      <c r="U55" s="262" t="n">
        <v>46210</v>
      </c>
      <c r="V55" s="262" t="n">
        <v>46210</v>
      </c>
      <c r="W55" s="262" t="n">
        <v>46217</v>
      </c>
      <c r="X55" s="262" t="n">
        <v>46213</v>
      </c>
      <c r="Y55" s="60">
        <f>IF(AND(X55&lt;&gt;"",W55&lt;&gt;""),IF(X55&lt;=W55,"SIM","NÃO"),"")</f>
        <v/>
      </c>
      <c r="Z55" s="187" t="n"/>
      <c r="AA55" s="193" t="n"/>
      <c r="AC55">
        <f>IF($C55="","",IF(COUNTIF('Códigos Santander (ref)'!$A$2:$A$79,$C55)&gt;0,"SANTANDER",IF(COUNTIF('Códigos Itaú (ref)'!$A$2:$A$44,$C55)&gt;0,"ITAU",IF(AND(TRIM(UPPER($I55))="CONTRATUAL",ISNUMBER(SEARCH("INDIVIDUAL",SUBSTITUTE(UPPER($D55)," ","")))),"PREMIUM FREE",""))))</f>
        <v/>
      </c>
    </row>
    <row r="56" ht="15" customFormat="1" customHeight="1" s="45">
      <c r="A56" s="183" t="inlineStr">
        <is>
          <t>TELA</t>
        </is>
      </c>
      <c r="B56" s="162" t="n">
        <v>57632</v>
      </c>
      <c r="C56" s="162" t="inlineStr">
        <is>
          <t>1RUH3</t>
        </is>
      </c>
      <c r="D56" s="105" t="inlineStr">
        <is>
          <t>BANCO SANTANDER BRASIL SA</t>
        </is>
      </c>
      <c r="E56" s="105" t="n">
        <v>66031257220</v>
      </c>
      <c r="F56" s="162" t="inlineStr">
        <is>
          <t>1RUH3032192037</t>
        </is>
      </c>
      <c r="G56" s="184" t="n">
        <v>3133.5</v>
      </c>
      <c r="H56" s="184" t="n">
        <v>3133.5</v>
      </c>
      <c r="I56" s="105" t="inlineStr">
        <is>
          <t>CONTRATUAL</t>
        </is>
      </c>
      <c r="J56" s="185" t="n">
        <v>5573342000114</v>
      </c>
      <c r="K56" s="162" t="inlineStr">
        <is>
          <t>VICENTE ESPERIDIAO ODONTOLOGIA AVANÇADA LTDA</t>
        </is>
      </c>
      <c r="L56" s="105" t="inlineStr">
        <is>
          <t>SÃO PAULO</t>
        </is>
      </c>
      <c r="M56" s="105" t="inlineStr">
        <is>
          <t>SP</t>
        </is>
      </c>
      <c r="N56" s="162" t="inlineStr">
        <is>
          <t>SERGIANA</t>
        </is>
      </c>
      <c r="O56" s="202" t="inlineStr">
        <is>
          <t>JA POSSUI</t>
        </is>
      </c>
      <c r="P56" s="262" t="n"/>
      <c r="Q56" s="262" t="n"/>
      <c r="R56" s="301" t="inlineStr">
        <is>
          <t>AUTORIZADO PAGAMENTO</t>
        </is>
      </c>
      <c r="S56" s="162" t="n">
        <v>8202653245</v>
      </c>
      <c r="T56" s="202" t="inlineStr">
        <is>
          <t>5 DIAS ÚTEIS</t>
        </is>
      </c>
      <c r="U56" s="262" t="n">
        <v>46210</v>
      </c>
      <c r="V56" s="262" t="n">
        <v>46211</v>
      </c>
      <c r="W56" s="262" t="n">
        <v>46218</v>
      </c>
      <c r="X56" s="262" t="n">
        <v>46216</v>
      </c>
      <c r="Y56" s="60">
        <f>IF(AND(X56&lt;&gt;"",W56&lt;&gt;""),IF(X56&lt;=W56,"SIM","NÃO"),"")</f>
        <v/>
      </c>
      <c r="Z56" s="187" t="n"/>
      <c r="AA56" s="193" t="n"/>
      <c r="AC56">
        <f>IF($C56="","",IF(COUNTIF('Códigos Santander (ref)'!$A$2:$A$79,$C56)&gt;0,"SANTANDER",IF(COUNTIF('Códigos Itaú (ref)'!$A$2:$A$44,$C56)&gt;0,"ITAU",IF(AND(TRIM(UPPER($I56))="CONTRATUAL",ISNUMBER(SEARCH("INDIVIDUAL",SUBSTITUTE(UPPER($D56)," ","")))),"PREMIUM FREE",""))))</f>
        <v/>
      </c>
    </row>
    <row r="57" ht="15" customFormat="1" customHeight="1" s="45">
      <c r="A57" s="183" t="inlineStr">
        <is>
          <t>TELA</t>
        </is>
      </c>
      <c r="B57" s="162" t="n">
        <v>57595</v>
      </c>
      <c r="C57" s="162" t="inlineStr">
        <is>
          <t>0KRUA</t>
        </is>
      </c>
      <c r="D57" s="162" t="inlineStr">
        <is>
          <t>SX TOOLS SOLUC SERV COMPARTILHADOS LTDA</t>
        </is>
      </c>
      <c r="E57" s="105" t="n">
        <v>13471581898</v>
      </c>
      <c r="F57" s="162" t="inlineStr">
        <is>
          <t>0KRUA002864037</t>
        </is>
      </c>
      <c r="G57" s="184" t="n">
        <v>341.6</v>
      </c>
      <c r="H57" s="184" t="n">
        <v>341.6</v>
      </c>
      <c r="I57" s="105" t="inlineStr">
        <is>
          <t>CONTRATUAL</t>
        </is>
      </c>
      <c r="J57" s="124" t="n">
        <v>38260191000101</v>
      </c>
      <c r="K57" s="152" t="inlineStr">
        <is>
          <t>FREDERICO VICENTE CLINICA ODONTOLOGICA UNIPESSOAL LTDA</t>
        </is>
      </c>
      <c r="L57" s="105" t="inlineStr">
        <is>
          <t>SÃO PAULO</t>
        </is>
      </c>
      <c r="M57" s="105" t="inlineStr">
        <is>
          <t>SP</t>
        </is>
      </c>
      <c r="N57" s="162" t="inlineStr">
        <is>
          <t>SERGIANA</t>
        </is>
      </c>
      <c r="O57" s="202" t="inlineStr">
        <is>
          <t>JA POSSUI</t>
        </is>
      </c>
      <c r="P57" s="262" t="n"/>
      <c r="Q57" s="262" t="n"/>
      <c r="R57" s="301" t="inlineStr">
        <is>
          <t>AUTORIZADO PAGAMENTO</t>
        </is>
      </c>
      <c r="S57" s="162" t="n">
        <v>8202653246</v>
      </c>
      <c r="T57" s="202" t="inlineStr">
        <is>
          <t>5 DIAS ÚTEIS</t>
        </is>
      </c>
      <c r="U57" s="262" t="n">
        <v>46210</v>
      </c>
      <c r="V57" s="262" t="n">
        <v>46211</v>
      </c>
      <c r="W57" s="262" t="n">
        <v>46218</v>
      </c>
      <c r="X57" s="262" t="n">
        <v>46216</v>
      </c>
      <c r="Y57" s="60">
        <f>IF(AND(X57&lt;&gt;"",W57&lt;&gt;""),IF(X57&lt;=W57,"SIM","NÃO"),"")</f>
        <v/>
      </c>
      <c r="Z57" s="187" t="n"/>
      <c r="AA57" s="193" t="n"/>
      <c r="AC57">
        <f>IF($C57="","",IF(COUNTIF('Códigos Santander (ref)'!$A$2:$A$79,$C57)&gt;0,"SANTANDER",IF(COUNTIF('Códigos Itaú (ref)'!$A$2:$A$44,$C57)&gt;0,"ITAU",IF(AND(TRIM(UPPER($I57))="CONTRATUAL",ISNUMBER(SEARCH("INDIVIDUAL",SUBSTITUTE(UPPER($D57)," ","")))),"PREMIUM FREE",""))))</f>
        <v/>
      </c>
    </row>
    <row r="58" ht="15" customFormat="1" customHeight="1" s="45">
      <c r="A58" s="183" t="inlineStr">
        <is>
          <t>TELA</t>
        </is>
      </c>
      <c r="B58" s="193" t="n">
        <v>57593</v>
      </c>
      <c r="C58" s="162" t="inlineStr">
        <is>
          <t>Z14K2</t>
        </is>
      </c>
      <c r="D58" s="162" t="inlineStr">
        <is>
          <t>DAYANNE BEZERRA</t>
        </is>
      </c>
      <c r="E58" s="105" t="n">
        <v>1665061413</v>
      </c>
      <c r="F58" s="162" t="inlineStr">
        <is>
          <t>Z14K2000001007</t>
        </is>
      </c>
      <c r="G58" s="184" t="n">
        <v>90</v>
      </c>
      <c r="H58" s="184" t="n">
        <v>90</v>
      </c>
      <c r="I58" s="105" t="inlineStr">
        <is>
          <t>COBRANÇA INDEVIDA</t>
        </is>
      </c>
      <c r="J58" s="185" t="n">
        <v>18246362000122</v>
      </c>
      <c r="K58" s="162" t="inlineStr">
        <is>
          <t>UNIVERSO ABA COWORKING CENTRO ODONTOLOGICO E IMAGENS LTDA</t>
        </is>
      </c>
      <c r="L58" s="162" t="inlineStr">
        <is>
          <t>PENTECOSTE</t>
        </is>
      </c>
      <c r="M58" s="162" t="inlineStr">
        <is>
          <t>CE</t>
        </is>
      </c>
      <c r="N58" s="162" t="inlineStr">
        <is>
          <t>SERGIANA</t>
        </is>
      </c>
      <c r="O58" s="202" t="n">
        <v>567697</v>
      </c>
      <c r="P58" s="262" t="n">
        <v>46213</v>
      </c>
      <c r="Q58" s="262" t="n">
        <v>46218</v>
      </c>
      <c r="R58" s="301" t="inlineStr">
        <is>
          <t>AUTORIZADO PAGAMENTO</t>
        </is>
      </c>
      <c r="S58" s="162" t="n">
        <v>8202653415</v>
      </c>
      <c r="T58" s="202" t="inlineStr">
        <is>
          <t>30 DIAS CORRIDOS</t>
        </is>
      </c>
      <c r="U58" s="262" t="n">
        <v>46210</v>
      </c>
      <c r="V58" s="262" t="n">
        <v>46218</v>
      </c>
      <c r="W58" s="262" t="n">
        <v>46249</v>
      </c>
      <c r="X58" s="262" t="n">
        <v>46223</v>
      </c>
      <c r="Y58" s="60">
        <f>IF(AND(X58&lt;&gt;"",W58&lt;&gt;""),IF(X58&lt;=W58,"SIM","NÃO"),"")</f>
        <v/>
      </c>
      <c r="Z58" s="187" t="n"/>
      <c r="AA58" s="193" t="n"/>
      <c r="AC58">
        <f>IF($C58="","",IF(COUNTIF('Códigos Santander (ref)'!$A$2:$A$79,$C58)&gt;0,"SANTANDER",IF(COUNTIF('Códigos Itaú (ref)'!$A$2:$A$44,$C58)&gt;0,"ITAU",IF(AND(TRIM(UPPER($I58))="CONTRATUAL",ISNUMBER(SEARCH("INDIVIDUAL",SUBSTITUTE(UPPER($D58)," ","")))),"PREMIUM FREE",""))))</f>
        <v/>
      </c>
    </row>
    <row r="59" ht="15" customFormat="1" customHeight="1" s="45">
      <c r="A59" s="183" t="inlineStr">
        <is>
          <t>TELA</t>
        </is>
      </c>
      <c r="B59" s="162" t="n">
        <v>57633</v>
      </c>
      <c r="C59" s="162" t="inlineStr">
        <is>
          <t>1RUH3</t>
        </is>
      </c>
      <c r="D59" s="105" t="inlineStr">
        <is>
          <t>BANCO SANTANDER BRASIL SA</t>
        </is>
      </c>
      <c r="E59" s="105" t="n">
        <v>19548238861</v>
      </c>
      <c r="F59" s="162" t="inlineStr">
        <is>
          <t>1RUH3006550029</t>
        </is>
      </c>
      <c r="G59" s="184" t="n">
        <v>550</v>
      </c>
      <c r="H59" s="184" t="n">
        <v>267.65</v>
      </c>
      <c r="I59" s="105" t="inlineStr">
        <is>
          <t>CONTRATUAL</t>
        </is>
      </c>
      <c r="J59" s="185" t="n">
        <v>3925620000120</v>
      </c>
      <c r="K59" s="162" t="inlineStr">
        <is>
          <t>SOARES &amp; SOUZA ODONTOLOGIA SS</t>
        </is>
      </c>
      <c r="L59" s="162" t="inlineStr">
        <is>
          <t>JUNDIAÍ</t>
        </is>
      </c>
      <c r="M59" s="105" t="inlineStr">
        <is>
          <t>SP</t>
        </is>
      </c>
      <c r="N59" s="162" t="inlineStr">
        <is>
          <t>SERGIANA</t>
        </is>
      </c>
      <c r="O59" s="202" t="inlineStr">
        <is>
          <t>JA POSSUI</t>
        </is>
      </c>
      <c r="P59" s="262" t="n"/>
      <c r="Q59" s="262" t="n"/>
      <c r="R59" s="301" t="inlineStr">
        <is>
          <t>AUTORIZADO PAGAMENTO</t>
        </is>
      </c>
      <c r="S59" s="162" t="n">
        <v>8202653247</v>
      </c>
      <c r="T59" s="202" t="inlineStr">
        <is>
          <t>5 DIAS ÚTEIS</t>
        </is>
      </c>
      <c r="U59" s="262" t="n">
        <v>46211</v>
      </c>
      <c r="V59" s="262" t="n">
        <v>46211</v>
      </c>
      <c r="W59" s="262" t="n">
        <v>46218</v>
      </c>
      <c r="X59" s="262" t="n">
        <v>46216</v>
      </c>
      <c r="Y59" s="60">
        <f>IF(AND(X59&lt;&gt;"",W59&lt;&gt;""),IF(X59&lt;=W59,"SIM","NÃO"),"")</f>
        <v/>
      </c>
      <c r="Z59" s="187" t="n"/>
      <c r="AA59" s="193" t="n"/>
      <c r="AC59">
        <f>IF($C59="","",IF(COUNTIF('Códigos Santander (ref)'!$A$2:$A$79,$C59)&gt;0,"SANTANDER",IF(COUNTIF('Códigos Itaú (ref)'!$A$2:$A$44,$C59)&gt;0,"ITAU",IF(AND(TRIM(UPPER($I59))="CONTRATUAL",ISNUMBER(SEARCH("INDIVIDUAL",SUBSTITUTE(UPPER($D59)," ","")))),"PREMIUM FREE",""))))</f>
        <v/>
      </c>
    </row>
    <row r="60" ht="15" customFormat="1" customHeight="1" s="45">
      <c r="A60" s="105" t="inlineStr">
        <is>
          <t>TELA</t>
        </is>
      </c>
      <c r="B60" s="206" t="n">
        <v>57512</v>
      </c>
      <c r="C60" s="105" t="inlineStr">
        <is>
          <t>1RSLN</t>
        </is>
      </c>
      <c r="D60" s="105" t="inlineStr">
        <is>
          <t>ITAU UNIBANCO SA</t>
        </is>
      </c>
      <c r="E60" s="105" t="n">
        <v>23087866806</v>
      </c>
      <c r="F60" s="105" t="inlineStr">
        <is>
          <t>1RSLN016000021</t>
        </is>
      </c>
      <c r="G60" s="153" t="n">
        <v>390</v>
      </c>
      <c r="H60" s="153" t="n">
        <v>153</v>
      </c>
      <c r="I60" s="105" t="inlineStr">
        <is>
          <t>CONTRATUAL</t>
        </is>
      </c>
      <c r="J60" s="124" t="n">
        <v>33642600875</v>
      </c>
      <c r="K60" s="105" t="inlineStr">
        <is>
          <t>LUANA RODRIGUES DE SA DA SILVEIRA</t>
        </is>
      </c>
      <c r="L60" s="105" t="inlineStr">
        <is>
          <t>SÃO JOSÉ DO RIO PRETO</t>
        </is>
      </c>
      <c r="M60" s="105" t="inlineStr">
        <is>
          <t>SP</t>
        </is>
      </c>
      <c r="N60" s="162" t="inlineStr">
        <is>
          <t>SERGIANA</t>
        </is>
      </c>
      <c r="O60" s="202" t="inlineStr">
        <is>
          <t>JA POSSUI</t>
        </is>
      </c>
      <c r="P60" s="157" t="n"/>
      <c r="Q60" s="157" t="n"/>
      <c r="R60" s="301" t="inlineStr">
        <is>
          <t>AUTORIZADO PAGAMENTO</t>
        </is>
      </c>
      <c r="S60" s="105" t="n">
        <v>8202653248</v>
      </c>
      <c r="T60" s="202" t="inlineStr">
        <is>
          <t>5 DIAS ÚTEIS</t>
        </is>
      </c>
      <c r="U60" s="157" t="n">
        <v>46211</v>
      </c>
      <c r="V60" s="262" t="n">
        <v>46211</v>
      </c>
      <c r="W60" s="262" t="n">
        <v>46218</v>
      </c>
      <c r="X60" s="157" t="n">
        <v>46216</v>
      </c>
      <c r="Y60" s="60">
        <f>IF(AND(X60&lt;&gt;"",W60&lt;&gt;""),IF(X60&lt;=W60,"SIM","NÃO"),"")</f>
        <v/>
      </c>
      <c r="Z60" s="263" t="n"/>
      <c r="AA60" s="193" t="n"/>
      <c r="AC60">
        <f>IF($C60="","",IF(COUNTIF('Códigos Santander (ref)'!$A$2:$A$79,$C60)&gt;0,"SANTANDER",IF(COUNTIF('Códigos Itaú (ref)'!$A$2:$A$44,$C60)&gt;0,"ITAU",IF(AND(TRIM(UPPER($I60))="CONTRATUAL",ISNUMBER(SEARCH("INDIVIDUAL",SUBSTITUTE(UPPER($D60)," ","")))),"PREMIUM FREE",""))))</f>
        <v/>
      </c>
    </row>
    <row r="61" ht="15" customFormat="1" customHeight="1" s="45">
      <c r="A61" s="105" t="inlineStr">
        <is>
          <t>TELA</t>
        </is>
      </c>
      <c r="B61" s="105" t="n">
        <v>57636</v>
      </c>
      <c r="C61" s="105" t="inlineStr">
        <is>
          <t>1RUH3</t>
        </is>
      </c>
      <c r="D61" s="105" t="inlineStr">
        <is>
          <t>BANCO SANTANDER BRASIL SA</t>
        </is>
      </c>
      <c r="E61" s="105" t="n">
        <v>33992828859</v>
      </c>
      <c r="F61" s="105" t="inlineStr">
        <is>
          <t>1RUH3031901000</t>
        </is>
      </c>
      <c r="G61" s="153" t="n">
        <v>886</v>
      </c>
      <c r="H61" s="153" t="n">
        <v>394.87</v>
      </c>
      <c r="I61" s="105" t="inlineStr">
        <is>
          <t>CONTRATUAL</t>
        </is>
      </c>
      <c r="J61" s="124" t="n">
        <v>8582375808</v>
      </c>
      <c r="K61" s="105" t="inlineStr">
        <is>
          <t>MARIA APARECIDA LAROTONDA DOMINGUES</t>
        </is>
      </c>
      <c r="L61" s="105" t="inlineStr">
        <is>
          <t>SÃO PAULO</t>
        </is>
      </c>
      <c r="M61" s="105" t="inlineStr">
        <is>
          <t>SP</t>
        </is>
      </c>
      <c r="N61" s="162" t="inlineStr">
        <is>
          <t>SERGIANA</t>
        </is>
      </c>
      <c r="O61" s="202" t="inlineStr">
        <is>
          <t>JA POSSUI</t>
        </is>
      </c>
      <c r="P61" s="157" t="n"/>
      <c r="Q61" s="157" t="n"/>
      <c r="R61" s="301" t="inlineStr">
        <is>
          <t>AUTORIZADO PAGAMENTO</t>
        </is>
      </c>
      <c r="S61" s="105" t="n">
        <v>8202653273</v>
      </c>
      <c r="T61" s="202" t="inlineStr">
        <is>
          <t>5 DIAS ÚTEIS</t>
        </is>
      </c>
      <c r="U61" s="157" t="n">
        <v>46211</v>
      </c>
      <c r="V61" s="157" t="n">
        <v>46212</v>
      </c>
      <c r="W61" s="157" t="n">
        <v>46219</v>
      </c>
      <c r="X61" s="157" t="n">
        <v>46216</v>
      </c>
      <c r="Y61" s="60">
        <f>IF(AND(X61&lt;&gt;"",W61&lt;&gt;""),IF(X61&lt;=W61,"SIM","NÃO"),"")</f>
        <v/>
      </c>
      <c r="Z61" s="152" t="n"/>
      <c r="AA61" s="193" t="n"/>
      <c r="AC61">
        <f>IF($C61="","",IF(COUNTIF('Códigos Santander (ref)'!$A$2:$A$79,$C61)&gt;0,"SANTANDER",IF(COUNTIF('Códigos Itaú (ref)'!$A$2:$A$44,$C61)&gt;0,"ITAU",IF(AND(TRIM(UPPER($I61))="CONTRATUAL",ISNUMBER(SEARCH("INDIVIDUAL",SUBSTITUTE(UPPER($D61)," ","")))),"PREMIUM FREE",""))))</f>
        <v/>
      </c>
    </row>
    <row r="62" ht="15" customFormat="1" customHeight="1" s="45">
      <c r="A62" s="105" t="inlineStr">
        <is>
          <t>TELA</t>
        </is>
      </c>
      <c r="B62" s="105" t="n">
        <v>57544</v>
      </c>
      <c r="C62" s="105" t="inlineStr">
        <is>
          <t>1RU54</t>
        </is>
      </c>
      <c r="D62" s="105" t="inlineStr">
        <is>
          <t>BANCO SANTANDER BRASIL SA</t>
        </is>
      </c>
      <c r="E62" s="105" t="n">
        <v>93719264815</v>
      </c>
      <c r="F62" s="105" t="inlineStr">
        <is>
          <t>1RU54000109029</t>
        </is>
      </c>
      <c r="G62" s="153" t="n">
        <v>370</v>
      </c>
      <c r="H62" s="153" t="n">
        <v>243.88</v>
      </c>
      <c r="I62" s="105" t="inlineStr">
        <is>
          <t>CONTRATUAL</t>
        </is>
      </c>
      <c r="J62" s="124" t="n">
        <v>24870458000160</v>
      </c>
      <c r="K62" s="105" t="inlineStr">
        <is>
          <t>EDWAL LOBOSCHI</t>
        </is>
      </c>
      <c r="L62" s="105" t="inlineStr">
        <is>
          <t>SÃO PAULO</t>
        </is>
      </c>
      <c r="M62" s="105" t="inlineStr">
        <is>
          <t>SP</t>
        </is>
      </c>
      <c r="N62" s="162" t="inlineStr">
        <is>
          <t>SERGIANA</t>
        </is>
      </c>
      <c r="O62" s="202" t="inlineStr">
        <is>
          <t>JA POSSUI</t>
        </is>
      </c>
      <c r="P62" s="157" t="n"/>
      <c r="Q62" s="157" t="n"/>
      <c r="R62" s="301" t="inlineStr">
        <is>
          <t>AUTORIZADO PAGAMENTO</t>
        </is>
      </c>
      <c r="S62" s="105" t="n">
        <v>8202653274</v>
      </c>
      <c r="T62" s="202" t="inlineStr">
        <is>
          <t>5 DIAS ÚTEIS</t>
        </is>
      </c>
      <c r="U62" s="157" t="n">
        <v>46211</v>
      </c>
      <c r="V62" s="157" t="n">
        <v>46212</v>
      </c>
      <c r="W62" s="157" t="n">
        <v>46219</v>
      </c>
      <c r="X62" s="157" t="n">
        <v>46216</v>
      </c>
      <c r="Y62" s="60">
        <f>IF(AND(X62&lt;&gt;"",W62&lt;&gt;""),IF(X62&lt;=W62,"SIM","NÃO"),"")</f>
        <v/>
      </c>
      <c r="Z62" s="152" t="n"/>
      <c r="AA62" s="193" t="n"/>
      <c r="AC62">
        <f>IF($C62="","",IF(COUNTIF('Códigos Santander (ref)'!$A$2:$A$79,$C62)&gt;0,"SANTANDER",IF(COUNTIF('Códigos Itaú (ref)'!$A$2:$A$44,$C62)&gt;0,"ITAU",IF(AND(TRIM(UPPER($I62))="CONTRATUAL",ISNUMBER(SEARCH("INDIVIDUAL",SUBSTITUTE(UPPER($D62)," ","")))),"PREMIUM FREE",""))))</f>
        <v/>
      </c>
    </row>
    <row r="63" ht="15" customFormat="1" customHeight="1" s="45">
      <c r="A63" s="105" t="inlineStr">
        <is>
          <t>TELA</t>
        </is>
      </c>
      <c r="B63" s="105" t="n">
        <v>57545</v>
      </c>
      <c r="C63" s="105" t="inlineStr">
        <is>
          <t>0M1CA</t>
        </is>
      </c>
      <c r="D63" s="105" t="inlineStr">
        <is>
          <t>CARREFOUR COMERCIO E INDUSTRIA LTDA</t>
        </is>
      </c>
      <c r="E63" s="105" t="n">
        <v>5850761705</v>
      </c>
      <c r="F63" s="105" t="inlineStr">
        <is>
          <t>0M1CA064765008</t>
        </is>
      </c>
      <c r="G63" s="153" t="n">
        <v>120</v>
      </c>
      <c r="H63" s="153" t="n">
        <v>12</v>
      </c>
      <c r="I63" s="105" t="inlineStr">
        <is>
          <t>CONTRATUAL</t>
        </is>
      </c>
      <c r="J63" s="124" t="n">
        <v>5703322731</v>
      </c>
      <c r="K63" s="105" t="inlineStr">
        <is>
          <t>BRENA CANDIDO BRAGA</t>
        </is>
      </c>
      <c r="L63" s="105" t="inlineStr">
        <is>
          <t>BARUERI</t>
        </is>
      </c>
      <c r="M63" s="105" t="inlineStr">
        <is>
          <t>SP</t>
        </is>
      </c>
      <c r="N63" s="162" t="inlineStr">
        <is>
          <t>SERGIANA</t>
        </is>
      </c>
      <c r="O63" s="202" t="n">
        <v>567460</v>
      </c>
      <c r="P63" s="157" t="n">
        <v>46212</v>
      </c>
      <c r="Q63" s="157" t="n">
        <v>46218</v>
      </c>
      <c r="R63" s="301" t="inlineStr">
        <is>
          <t>AUTORIZADO PAGAMENTO</t>
        </is>
      </c>
      <c r="S63" s="105" t="n">
        <v>8202653396</v>
      </c>
      <c r="T63" s="202" t="inlineStr">
        <is>
          <t>8 DIAS ÚTEIS</t>
        </is>
      </c>
      <c r="U63" s="157" t="n">
        <v>46211</v>
      </c>
      <c r="V63" s="157" t="n">
        <v>46218</v>
      </c>
      <c r="W63" s="157" t="n">
        <v>46230</v>
      </c>
      <c r="X63" s="157" t="n">
        <v>46223</v>
      </c>
      <c r="Y63" s="60">
        <f>IF(AND(X63&lt;&gt;"",W63&lt;&gt;""),IF(X63&lt;=W63,"SIM","NÃO"),"")</f>
        <v/>
      </c>
      <c r="Z63" s="152" t="n"/>
      <c r="AA63" s="193" t="n"/>
      <c r="AC63">
        <f>IF($C63="","",IF(COUNTIF('Códigos Santander (ref)'!$A$2:$A$79,$C63)&gt;0,"SANTANDER",IF(COUNTIF('Códigos Itaú (ref)'!$A$2:$A$44,$C63)&gt;0,"ITAU",IF(AND(TRIM(UPPER($I63))="CONTRATUAL",ISNUMBER(SEARCH("INDIVIDUAL",SUBSTITUTE(UPPER($D63)," ","")))),"PREMIUM FREE",""))))</f>
        <v/>
      </c>
    </row>
    <row r="64" ht="15" customFormat="1" customHeight="1" s="45">
      <c r="A64" s="105" t="inlineStr">
        <is>
          <t>TELA</t>
        </is>
      </c>
      <c r="B64" s="105" t="n">
        <v>56918</v>
      </c>
      <c r="C64" s="105" t="inlineStr">
        <is>
          <t>1RUH3</t>
        </is>
      </c>
      <c r="D64" s="105" t="inlineStr">
        <is>
          <t>BANCO SANTANDER BRASIL SA</t>
        </is>
      </c>
      <c r="E64" s="105" t="n">
        <v>5754696760</v>
      </c>
      <c r="F64" s="105" t="inlineStr">
        <is>
          <t>1RUH3019566018</t>
        </is>
      </c>
      <c r="G64" s="153" t="n">
        <v>574.2</v>
      </c>
      <c r="H64" s="153" t="n">
        <v>113.4</v>
      </c>
      <c r="I64" s="105" t="inlineStr">
        <is>
          <t>CONTRATUAL</t>
        </is>
      </c>
      <c r="J64" s="124" t="n">
        <v>91754143415</v>
      </c>
      <c r="K64" s="105" t="inlineStr">
        <is>
          <t>ROSANA DE SOUZA</t>
        </is>
      </c>
      <c r="L64" s="105" t="inlineStr">
        <is>
          <t>SÃO PAULO</t>
        </is>
      </c>
      <c r="M64" s="105" t="inlineStr">
        <is>
          <t>SP</t>
        </is>
      </c>
      <c r="N64" s="162" t="inlineStr">
        <is>
          <t>SERGIANA</t>
        </is>
      </c>
      <c r="O64" s="202" t="inlineStr">
        <is>
          <t>JA POSSUI</t>
        </is>
      </c>
      <c r="P64" s="157" t="n"/>
      <c r="Q64" s="157" t="n"/>
      <c r="R64" s="301" t="inlineStr">
        <is>
          <t>AUTORIZADO PAGAMENTO</t>
        </is>
      </c>
      <c r="S64" s="105" t="n">
        <v>8202653275</v>
      </c>
      <c r="T64" s="202" t="inlineStr">
        <is>
          <t>5 DIAS ÚTEIS</t>
        </is>
      </c>
      <c r="U64" s="157" t="n">
        <v>46211</v>
      </c>
      <c r="V64" s="157" t="n">
        <v>46212</v>
      </c>
      <c r="W64" s="157" t="n">
        <v>46219</v>
      </c>
      <c r="X64" s="157" t="n">
        <v>46216</v>
      </c>
      <c r="Y64" s="60">
        <f>IF(AND(X64&lt;&gt;"",W64&lt;&gt;""),IF(X64&lt;=W64,"SIM","NÃO"),"")</f>
        <v/>
      </c>
      <c r="Z64" s="152" t="n"/>
      <c r="AA64" s="193" t="n"/>
      <c r="AC64">
        <f>IF($C64="","",IF(COUNTIF('Códigos Santander (ref)'!$A$2:$A$79,$C64)&gt;0,"SANTANDER",IF(COUNTIF('Códigos Itaú (ref)'!$A$2:$A$44,$C64)&gt;0,"ITAU",IF(AND(TRIM(UPPER($I64))="CONTRATUAL",ISNUMBER(SEARCH("INDIVIDUAL",SUBSTITUTE(UPPER($D64)," ","")))),"PREMIUM FREE",""))))</f>
        <v/>
      </c>
    </row>
    <row r="65" ht="15" customFormat="1" customHeight="1" s="45">
      <c r="A65" s="105" t="inlineStr">
        <is>
          <t>TELA</t>
        </is>
      </c>
      <c r="B65" s="105" t="n">
        <v>57598</v>
      </c>
      <c r="C65" s="105" t="inlineStr">
        <is>
          <t>1RUH3</t>
        </is>
      </c>
      <c r="D65" s="105" t="inlineStr">
        <is>
          <t>BANCO SANTANDER BRASIL SA</t>
        </is>
      </c>
      <c r="E65" s="105" t="n">
        <v>32174759845</v>
      </c>
      <c r="F65" s="105" t="inlineStr">
        <is>
          <t>1RUH3035577010</t>
        </is>
      </c>
      <c r="G65" s="153" t="n">
        <v>358</v>
      </c>
      <c r="H65" s="153" t="n">
        <v>278.25</v>
      </c>
      <c r="I65" s="105" t="inlineStr">
        <is>
          <t>CONTRATUAL</t>
        </is>
      </c>
      <c r="J65" s="124" t="n">
        <v>11897851000103</v>
      </c>
      <c r="K65" s="105" t="inlineStr">
        <is>
          <t>IMOZ RADIOLOGIA ODONTOLOGICA LTDA</t>
        </is>
      </c>
      <c r="L65" s="105" t="inlineStr">
        <is>
          <t>SÃO PAULO</t>
        </is>
      </c>
      <c r="M65" s="105" t="inlineStr">
        <is>
          <t>SP</t>
        </is>
      </c>
      <c r="N65" s="162" t="inlineStr">
        <is>
          <t>SERGIANA</t>
        </is>
      </c>
      <c r="O65" s="202" t="inlineStr">
        <is>
          <t>JA POSSUI</t>
        </is>
      </c>
      <c r="P65" s="157" t="n"/>
      <c r="Q65" s="157" t="n"/>
      <c r="R65" s="301" t="inlineStr">
        <is>
          <t>AUTORIZADO PAGAMENTO</t>
        </is>
      </c>
      <c r="S65" s="105" t="n">
        <v>8202653276</v>
      </c>
      <c r="T65" s="202" t="inlineStr">
        <is>
          <t>5 DIAS ÚTEIS</t>
        </is>
      </c>
      <c r="U65" s="157" t="n">
        <v>46212</v>
      </c>
      <c r="V65" s="157" t="n">
        <v>46212</v>
      </c>
      <c r="W65" s="157" t="n">
        <v>46219</v>
      </c>
      <c r="X65" s="157" t="n">
        <v>46216</v>
      </c>
      <c r="Y65" s="60">
        <f>IF(AND(X65&lt;&gt;"",W65&lt;&gt;""),IF(X65&lt;=W65,"SIM","NÃO"),"")</f>
        <v/>
      </c>
      <c r="Z65" s="152" t="n"/>
      <c r="AA65" s="193" t="n"/>
      <c r="AC65">
        <f>IF($C65="","",IF(COUNTIF('Códigos Santander (ref)'!$A$2:$A$79,$C65)&gt;0,"SANTANDER",IF(COUNTIF('Códigos Itaú (ref)'!$A$2:$A$44,$C65)&gt;0,"ITAU",IF(AND(TRIM(UPPER($I65))="CONTRATUAL",ISNUMBER(SEARCH("INDIVIDUAL",SUBSTITUTE(UPPER($D65)," ","")))),"PREMIUM FREE",""))))</f>
        <v/>
      </c>
    </row>
    <row r="66" ht="15" customFormat="1" customHeight="1" s="45">
      <c r="A66" s="105" t="inlineStr">
        <is>
          <t>SAC</t>
        </is>
      </c>
      <c r="B66" s="105" t="n">
        <v>57542</v>
      </c>
      <c r="C66" s="105" t="inlineStr">
        <is>
          <t>0CZ7K</t>
        </is>
      </c>
      <c r="D66" s="162" t="inlineStr">
        <is>
          <t>SINDCOP-SIND DOS SERV PUB DO SIST PENIT PAUL</t>
        </is>
      </c>
      <c r="E66" s="105" t="n">
        <v>28620278800</v>
      </c>
      <c r="F66" s="124" t="inlineStr">
        <is>
          <t>0CZ7K000005002</t>
        </is>
      </c>
      <c r="G66" s="153" t="n">
        <v>88</v>
      </c>
      <c r="H66" s="153" t="n">
        <v>88</v>
      </c>
      <c r="I66" s="105" t="inlineStr">
        <is>
          <t>COBRANÇA INDEVIDA</t>
        </is>
      </c>
      <c r="J66" s="124" t="n">
        <v>8779469000182</v>
      </c>
      <c r="K66" s="162" t="inlineStr">
        <is>
          <t>DVI-DIAGNOSTICO VOLUMETRICO POR IMAGEM LTDA.</t>
        </is>
      </c>
      <c r="L66" s="105" t="inlineStr">
        <is>
          <t>RIBEIRÃO PRETO</t>
        </is>
      </c>
      <c r="M66" s="105" t="inlineStr">
        <is>
          <t>SP</t>
        </is>
      </c>
      <c r="N66" s="162" t="inlineStr">
        <is>
          <t>SERGIANA</t>
        </is>
      </c>
      <c r="O66" s="193" t="n">
        <v>567461</v>
      </c>
      <c r="P66" s="157" t="n">
        <v>46212</v>
      </c>
      <c r="Q66" s="157" t="n">
        <v>46220</v>
      </c>
      <c r="R66" s="301" t="inlineStr">
        <is>
          <t>AUTORIZADO PAGAMENTO</t>
        </is>
      </c>
      <c r="S66" s="105" t="n">
        <v>8202653521</v>
      </c>
      <c r="T66" s="202" t="inlineStr">
        <is>
          <t>30 DIAS CORRIDOS</t>
        </is>
      </c>
      <c r="U66" s="157" t="n">
        <v>46212</v>
      </c>
      <c r="V66" s="157" t="n">
        <v>46223</v>
      </c>
      <c r="W66" s="157" t="n">
        <v>46254</v>
      </c>
      <c r="X66" s="157" t="n">
        <v>46227</v>
      </c>
      <c r="Y66" s="60">
        <f>IF(AND(X66&lt;&gt;"",W66&lt;&gt;""),IF(X66&lt;=W66,"SIM","NÃO"),"")</f>
        <v/>
      </c>
      <c r="Z66" s="152" t="n"/>
      <c r="AA66" s="193" t="n"/>
      <c r="AC66">
        <f>IF($C66="","",IF(COUNTIF('Códigos Santander (ref)'!$A$2:$A$79,$C66)&gt;0,"SANTANDER",IF(COUNTIF('Códigos Itaú (ref)'!$A$2:$A$44,$C66)&gt;0,"ITAU",IF(AND(TRIM(UPPER($I66))="CONTRATUAL",ISNUMBER(SEARCH("INDIVIDUAL",SUBSTITUTE(UPPER($D66)," ","")))),"PREMIUM FREE",""))))</f>
        <v/>
      </c>
    </row>
    <row r="67" ht="15" customFormat="1" customHeight="1" s="45">
      <c r="A67" s="105" t="inlineStr">
        <is>
          <t>TELA</t>
        </is>
      </c>
      <c r="B67" s="105" t="n">
        <v>57635</v>
      </c>
      <c r="C67" s="105" t="inlineStr">
        <is>
          <t>4010X</t>
        </is>
      </c>
      <c r="D67" s="105" t="inlineStr">
        <is>
          <t>I N D I V I D U A L</t>
        </is>
      </c>
      <c r="E67" s="105" t="n">
        <v>11032917695</v>
      </c>
      <c r="F67" s="105" t="inlineStr">
        <is>
          <t>4010X267834015</t>
        </is>
      </c>
      <c r="G67" s="153" t="n">
        <v>300</v>
      </c>
      <c r="H67" s="153" t="n">
        <v>52.5</v>
      </c>
      <c r="I67" s="105" t="inlineStr">
        <is>
          <t>CONTRATUAL</t>
        </is>
      </c>
      <c r="J67" s="124" t="n">
        <v>26185199000163</v>
      </c>
      <c r="K67" s="105" t="inlineStr">
        <is>
          <t>UNIODONTO REGIONAL COOPERATIVA ODONTOLOGICA LTDA</t>
        </is>
      </c>
      <c r="L67" s="162" t="inlineStr">
        <is>
          <t>UBERLANDIA</t>
        </is>
      </c>
      <c r="M67" s="105" t="inlineStr">
        <is>
          <t>MG</t>
        </is>
      </c>
      <c r="N67" s="162" t="inlineStr">
        <is>
          <t>SERGIANA</t>
        </is>
      </c>
      <c r="O67" s="162" t="n">
        <v>567474</v>
      </c>
      <c r="P67" s="157" t="n">
        <v>46212</v>
      </c>
      <c r="Q67" s="157" t="n">
        <v>46217</v>
      </c>
      <c r="R67" s="301" t="inlineStr">
        <is>
          <t>AUTORIZADO PAGAMENTO</t>
        </is>
      </c>
      <c r="S67" s="105" t="n">
        <v>8202653384</v>
      </c>
      <c r="T67" s="202" t="inlineStr">
        <is>
          <t>30 DIAS CORRIDOS</t>
        </is>
      </c>
      <c r="U67" s="157" t="n">
        <v>46212</v>
      </c>
      <c r="V67" s="157" t="n">
        <v>46217</v>
      </c>
      <c r="W67" s="157" t="n">
        <v>46248</v>
      </c>
      <c r="X67" s="157" t="n">
        <v>46223</v>
      </c>
      <c r="Y67" s="60">
        <f>IF(AND(X67&lt;&gt;"",W67&lt;&gt;""),IF(X67&lt;=W67,"SIM","NÃO"),"")</f>
        <v/>
      </c>
      <c r="Z67" s="152" t="n"/>
      <c r="AA67" s="193" t="n"/>
      <c r="AC67">
        <f>IF($C67="","",IF(COUNTIF('Códigos Santander (ref)'!$A$2:$A$79,$C67)&gt;0,"SANTANDER",IF(COUNTIF('Códigos Itaú (ref)'!$A$2:$A$44,$C67)&gt;0,"ITAU",IF(AND(TRIM(UPPER($I67))="CONTRATUAL",ISNUMBER(SEARCH("INDIVIDUAL",SUBSTITUTE(UPPER($D67)," ","")))),"PREMIUM FREE",""))))</f>
        <v/>
      </c>
    </row>
    <row r="68" ht="15" customFormat="1" customHeight="1" s="45">
      <c r="A68" s="105" t="inlineStr">
        <is>
          <t>TELA</t>
        </is>
      </c>
      <c r="B68" s="105" t="n">
        <v>57536</v>
      </c>
      <c r="C68" s="105" t="inlineStr">
        <is>
          <t>1RUH3</t>
        </is>
      </c>
      <c r="D68" s="105" t="inlineStr">
        <is>
          <t>BANCO SANTANDER BRASIL SA</t>
        </is>
      </c>
      <c r="E68" s="105" t="n">
        <v>41153656841</v>
      </c>
      <c r="F68" s="105" t="inlineStr">
        <is>
          <t>1RUH3009783008</t>
        </is>
      </c>
      <c r="G68" s="153" t="n">
        <v>850</v>
      </c>
      <c r="H68" s="153" t="n">
        <v>578.25</v>
      </c>
      <c r="I68" s="105" t="inlineStr">
        <is>
          <t>CONTRATUAL</t>
        </is>
      </c>
      <c r="J68" s="124" t="n">
        <v>5377690000116</v>
      </c>
      <c r="K68" s="105" t="inlineStr">
        <is>
          <t>UESU ODONTOLOGIA ESPECIALIZADA LTDA</t>
        </is>
      </c>
      <c r="L68" s="162" t="inlineStr">
        <is>
          <t>MARINGÁ</t>
        </is>
      </c>
      <c r="M68" s="105" t="inlineStr">
        <is>
          <t>PR</t>
        </is>
      </c>
      <c r="N68" s="162" t="inlineStr">
        <is>
          <t>SERGIANA</t>
        </is>
      </c>
      <c r="O68" s="202" t="inlineStr">
        <is>
          <t>JA POSSUI</t>
        </is>
      </c>
      <c r="P68" s="157" t="n"/>
      <c r="Q68" s="157" t="n"/>
      <c r="R68" s="301" t="inlineStr">
        <is>
          <t>AUTORIZADO PAGAMENTO</t>
        </is>
      </c>
      <c r="S68" s="105" t="n">
        <v>8202653277</v>
      </c>
      <c r="T68" s="202" t="inlineStr">
        <is>
          <t>5 DIAS ÚTEIS</t>
        </is>
      </c>
      <c r="U68" s="157" t="n">
        <v>46212</v>
      </c>
      <c r="V68" s="157" t="n">
        <v>46212</v>
      </c>
      <c r="W68" s="157" t="n">
        <v>46219</v>
      </c>
      <c r="X68" s="157" t="n">
        <v>46216</v>
      </c>
      <c r="Y68" s="60">
        <f>IF(AND(X68&lt;&gt;"",W68&lt;&gt;""),IF(X68&lt;=W68,"SIM","NÃO"),"")</f>
        <v/>
      </c>
      <c r="Z68" s="152" t="n"/>
      <c r="AA68" s="193" t="n"/>
      <c r="AC68">
        <f>IF($C68="","",IF(COUNTIF('Códigos Santander (ref)'!$A$2:$A$79,$C68)&gt;0,"SANTANDER",IF(COUNTIF('Códigos Itaú (ref)'!$A$2:$A$44,$C68)&gt;0,"ITAU",IF(AND(TRIM(UPPER($I68))="CONTRATUAL",ISNUMBER(SEARCH("INDIVIDUAL",SUBSTITUTE(UPPER($D68)," ","")))),"PREMIUM FREE",""))))</f>
        <v/>
      </c>
    </row>
    <row r="69" ht="15" customFormat="1" customHeight="1" s="45">
      <c r="A69" s="105" t="inlineStr">
        <is>
          <t>TELA</t>
        </is>
      </c>
      <c r="B69" s="105" t="n">
        <v>57555</v>
      </c>
      <c r="C69" s="105" t="inlineStr">
        <is>
          <t>IPDKI</t>
        </is>
      </c>
      <c r="D69" s="105" t="inlineStr">
        <is>
          <t>INDIVIDUAL MAISODONTO</t>
        </is>
      </c>
      <c r="E69" s="105" t="n">
        <v>3655444427</v>
      </c>
      <c r="F69" s="105" t="inlineStr">
        <is>
          <t>IPDKI012068004</t>
        </is>
      </c>
      <c r="G69" s="153" t="n">
        <v>100</v>
      </c>
      <c r="H69" s="153" t="n">
        <v>20.4</v>
      </c>
      <c r="I69" s="105" t="inlineStr">
        <is>
          <t>CONTRATUAL</t>
        </is>
      </c>
      <c r="J69" s="124" t="n">
        <v>53815662000186</v>
      </c>
      <c r="K69" s="105" t="inlineStr">
        <is>
          <t>ESPERANCA ODONTOLOGIA</t>
        </is>
      </c>
      <c r="L69" s="105" t="inlineStr">
        <is>
          <t>ESPERANÇA</t>
        </is>
      </c>
      <c r="M69" s="105" t="inlineStr">
        <is>
          <t>PB</t>
        </is>
      </c>
      <c r="N69" s="162" t="inlineStr">
        <is>
          <t>SERGIANA</t>
        </is>
      </c>
      <c r="O69" s="162" t="n">
        <v>567696</v>
      </c>
      <c r="P69" s="157" t="n">
        <v>46213</v>
      </c>
      <c r="Q69" s="157" t="n">
        <v>46218</v>
      </c>
      <c r="R69" s="301" t="inlineStr">
        <is>
          <t>AUTORIZADO PAGAMENTO</t>
        </is>
      </c>
      <c r="S69" s="105" t="n">
        <v>8202653416</v>
      </c>
      <c r="T69" s="202" t="inlineStr">
        <is>
          <t>30 DIAS CORRIDOS</t>
        </is>
      </c>
      <c r="U69" s="157" t="n">
        <v>46212</v>
      </c>
      <c r="V69" s="157" t="n">
        <v>46218</v>
      </c>
      <c r="W69" s="157" t="n">
        <v>46249</v>
      </c>
      <c r="X69" s="157" t="n">
        <v>46223</v>
      </c>
      <c r="Y69" s="60">
        <f>IF(AND(X69&lt;&gt;"",W69&lt;&gt;""),IF(X69&lt;=W69,"SIM","NÃO"),"")</f>
        <v/>
      </c>
      <c r="Z69" s="152" t="n"/>
      <c r="AA69" s="193" t="n"/>
      <c r="AC69">
        <f>IF($C69="","",IF(COUNTIF('Códigos Santander (ref)'!$A$2:$A$79,$C69)&gt;0,"SANTANDER",IF(COUNTIF('Códigos Itaú (ref)'!$A$2:$A$44,$C69)&gt;0,"ITAU",IF(AND(TRIM(UPPER($I69))="CONTRATUAL",ISNUMBER(SEARCH("INDIVIDUAL",SUBSTITUTE(UPPER($D69)," ","")))),"PREMIUM FREE",""))))</f>
        <v/>
      </c>
    </row>
    <row r="70" ht="15" customFormat="1" customHeight="1" s="45">
      <c r="A70" s="105" t="inlineStr">
        <is>
          <t>TELA</t>
        </is>
      </c>
      <c r="B70" s="105" t="n">
        <v>57540</v>
      </c>
      <c r="C70" s="105" t="inlineStr">
        <is>
          <t>1RUGZ</t>
        </is>
      </c>
      <c r="D70" s="105" t="inlineStr">
        <is>
          <t>SX TOOLS SOLUC SERV COMPARTILHADOS LTDA</t>
        </is>
      </c>
      <c r="E70" s="105" t="n">
        <v>40533585821</v>
      </c>
      <c r="F70" s="105" t="inlineStr">
        <is>
          <t>1RUGZ001300008</t>
        </is>
      </c>
      <c r="G70" s="153" t="n">
        <v>510</v>
      </c>
      <c r="H70" s="153" t="n">
        <v>510</v>
      </c>
      <c r="I70" s="105" t="inlineStr">
        <is>
          <t>COBRANÇA INDEVIDA</t>
        </is>
      </c>
      <c r="J70" s="124" t="n">
        <v>43074054000104</v>
      </c>
      <c r="K70" s="105" t="inlineStr">
        <is>
          <t>CLINICA MAESTA ODONTOLOGIA ESPECIALIZADA LTDA</t>
        </is>
      </c>
      <c r="L70" s="162" t="inlineStr">
        <is>
          <t>PIRACICABA</t>
        </is>
      </c>
      <c r="M70" s="105" t="inlineStr">
        <is>
          <t>SP</t>
        </is>
      </c>
      <c r="N70" s="162" t="inlineStr">
        <is>
          <t>SERGIANA</t>
        </is>
      </c>
      <c r="O70" s="202" t="inlineStr">
        <is>
          <t>JA POSSUI</t>
        </is>
      </c>
      <c r="P70" s="257" t="n"/>
      <c r="Q70" s="157" t="n"/>
      <c r="R70" s="301" t="inlineStr">
        <is>
          <t>AUTORIZADO PAGAMENTO</t>
        </is>
      </c>
      <c r="S70" s="105" t="n">
        <v>8202653304</v>
      </c>
      <c r="T70" s="202" t="inlineStr">
        <is>
          <t>5 DIAS ÚTEIS</t>
        </is>
      </c>
      <c r="U70" s="157" t="n">
        <v>46212</v>
      </c>
      <c r="V70" s="157" t="n">
        <v>46213</v>
      </c>
      <c r="W70" s="157" t="n">
        <v>46220</v>
      </c>
      <c r="X70" s="157" t="n">
        <v>46218</v>
      </c>
      <c r="Y70" s="60">
        <f>IF(AND(X70&lt;&gt;"",W70&lt;&gt;""),IF(X70&lt;=W70,"SIM","NÃO"),"")</f>
        <v/>
      </c>
      <c r="Z70" s="152" t="n"/>
      <c r="AA70" s="193" t="n"/>
      <c r="AC70">
        <f>IF($C70="","",IF(COUNTIF('Códigos Santander (ref)'!$A$2:$A$79,$C70)&gt;0,"SANTANDER",IF(COUNTIF('Códigos Itaú (ref)'!$A$2:$A$44,$C70)&gt;0,"ITAU",IF(AND(TRIM(UPPER($I70))="CONTRATUAL",ISNUMBER(SEARCH("INDIVIDUAL",SUBSTITUTE(UPPER($D70)," ","")))),"PREMIUM FREE",""))))</f>
        <v/>
      </c>
    </row>
    <row r="71" ht="15" customFormat="1" customHeight="1" s="45">
      <c r="A71" s="105" t="inlineStr">
        <is>
          <t>SAC</t>
        </is>
      </c>
      <c r="B71" s="206" t="n">
        <v>57651</v>
      </c>
      <c r="C71" s="105" t="inlineStr">
        <is>
          <t>0A2YL</t>
        </is>
      </c>
      <c r="D71" s="105" t="inlineStr">
        <is>
          <t>ALTER ADMINISTRADORA DE BENEFICIOS LTDA</t>
        </is>
      </c>
      <c r="E71" s="105" t="n">
        <v>40334959837</v>
      </c>
      <c r="F71" s="105" t="inlineStr">
        <is>
          <t>0A2YL002032007</t>
        </is>
      </c>
      <c r="G71" s="153" t="n">
        <v>60</v>
      </c>
      <c r="H71" s="153" t="n">
        <v>60</v>
      </c>
      <c r="I71" s="105" t="inlineStr">
        <is>
          <t>INSUFICIÊNCIA DE REDE</t>
        </is>
      </c>
      <c r="J71" s="124" t="n">
        <v>33095027000164</v>
      </c>
      <c r="K71" s="105" t="inlineStr">
        <is>
          <t>CLINICA ODONTOLOGICA PREVENT</t>
        </is>
      </c>
      <c r="L71" s="105" t="inlineStr">
        <is>
          <t>NAVIRAÍ</t>
        </is>
      </c>
      <c r="M71" s="105" t="inlineStr">
        <is>
          <t>MS</t>
        </is>
      </c>
      <c r="N71" s="162" t="inlineStr">
        <is>
          <t>SERGIANA</t>
        </is>
      </c>
      <c r="O71" s="202" t="inlineStr">
        <is>
          <t>JA POSSUI</t>
        </is>
      </c>
      <c r="P71" s="257" t="n"/>
      <c r="Q71" s="157" t="n"/>
      <c r="R71" s="301" t="inlineStr">
        <is>
          <t>AUTORIZADO PAGAMENTO</t>
        </is>
      </c>
      <c r="S71" s="105" t="n">
        <v>8202653305</v>
      </c>
      <c r="T71" s="202" t="inlineStr">
        <is>
          <t>30 DIAS CORRIDOS</t>
        </is>
      </c>
      <c r="U71" s="157" t="n">
        <v>46212</v>
      </c>
      <c r="V71" s="157" t="n">
        <v>46213</v>
      </c>
      <c r="W71" s="157" t="n">
        <v>46244</v>
      </c>
      <c r="X71" s="157" t="n">
        <v>46218</v>
      </c>
      <c r="Y71" s="60">
        <f>IF(AND(X71&lt;&gt;"",W71&lt;&gt;""),IF(X71&lt;=W71,"SIM","NÃO"),"")</f>
        <v/>
      </c>
      <c r="Z71" s="177" t="n"/>
      <c r="AA71" s="193" t="n"/>
      <c r="AC71">
        <f>IF($C71="","",IF(COUNTIF('Códigos Santander (ref)'!$A$2:$A$79,$C71)&gt;0,"SANTANDER",IF(COUNTIF('Códigos Itaú (ref)'!$A$2:$A$44,$C71)&gt;0,"ITAU",IF(AND(TRIM(UPPER($I71))="CONTRATUAL",ISNUMBER(SEARCH("INDIVIDUAL",SUBSTITUTE(UPPER($D71)," ","")))),"PREMIUM FREE",""))))</f>
        <v/>
      </c>
    </row>
    <row r="72" ht="15" customFormat="1" customHeight="1" s="45">
      <c r="A72" s="105" t="inlineStr">
        <is>
          <t>TELA</t>
        </is>
      </c>
      <c r="B72" s="105" t="n">
        <v>57013</v>
      </c>
      <c r="C72" s="105" t="inlineStr">
        <is>
          <t>1RUH3</t>
        </is>
      </c>
      <c r="D72" s="105" t="inlineStr">
        <is>
          <t>BANCO SANTANDER BRASIL SA</t>
        </is>
      </c>
      <c r="E72" s="105" t="n">
        <v>7043801613</v>
      </c>
      <c r="F72" s="105" t="inlineStr">
        <is>
          <t>1RUH3001460005</t>
        </is>
      </c>
      <c r="G72" s="153" t="n">
        <v>1940</v>
      </c>
      <c r="H72" s="153" t="n">
        <v>546.8</v>
      </c>
      <c r="I72" s="105" t="inlineStr">
        <is>
          <t>CONTRATUAL</t>
        </is>
      </c>
      <c r="J72" s="124" t="n">
        <v>59326970000124</v>
      </c>
      <c r="K72" s="105" t="inlineStr">
        <is>
          <t>J M ODONTOLOGIA INTEGRADA LTDA</t>
        </is>
      </c>
      <c r="L72" s="105" t="inlineStr">
        <is>
          <t>NOVA FRIBURGO</t>
        </is>
      </c>
      <c r="M72" s="105" t="inlineStr">
        <is>
          <t>RJ</t>
        </is>
      </c>
      <c r="N72" s="162" t="inlineStr">
        <is>
          <t>SERGIANA</t>
        </is>
      </c>
      <c r="O72" s="202" t="inlineStr">
        <is>
          <t>JA POSSUI</t>
        </is>
      </c>
      <c r="P72" s="157" t="n"/>
      <c r="Q72" s="157" t="n"/>
      <c r="R72" s="301" t="inlineStr">
        <is>
          <t>AUTORIZADO PAGAMENTO</t>
        </is>
      </c>
      <c r="S72" s="105" t="n">
        <v>8202653306</v>
      </c>
      <c r="T72" s="202" t="inlineStr">
        <is>
          <t>5 DIAS ÚTEIS</t>
        </is>
      </c>
      <c r="U72" s="157" t="n">
        <v>46212</v>
      </c>
      <c r="V72" s="157" t="n">
        <v>46213</v>
      </c>
      <c r="W72" s="157" t="n">
        <v>46220</v>
      </c>
      <c r="X72" s="157" t="n">
        <v>46218</v>
      </c>
      <c r="Y72" s="60">
        <f>IF(AND(X72&lt;&gt;"",W72&lt;&gt;""),IF(X72&lt;=W72,"SIM","NÃO"),"")</f>
        <v/>
      </c>
      <c r="Z72" s="152" t="n"/>
      <c r="AA72" s="193" t="n"/>
      <c r="AC72">
        <f>IF($C72="","",IF(COUNTIF('Códigos Santander (ref)'!$A$2:$A$79,$C72)&gt;0,"SANTANDER",IF(COUNTIF('Códigos Itaú (ref)'!$A$2:$A$44,$C72)&gt;0,"ITAU",IF(AND(TRIM(UPPER($I72))="CONTRATUAL",ISNUMBER(SEARCH("INDIVIDUAL",SUBSTITUTE(UPPER($D72)," ","")))),"PREMIUM FREE",""))))</f>
        <v/>
      </c>
    </row>
    <row r="73" ht="15" customFormat="1" customHeight="1" s="45">
      <c r="A73" s="105" t="inlineStr">
        <is>
          <t>TELA</t>
        </is>
      </c>
      <c r="B73" s="105" t="n">
        <v>57422</v>
      </c>
      <c r="C73" s="105" t="inlineStr">
        <is>
          <t>0700G</t>
        </is>
      </c>
      <c r="D73" s="105" t="inlineStr">
        <is>
          <t>I N D I V I D U A L</t>
        </is>
      </c>
      <c r="E73" s="105" t="n">
        <v>17165492801</v>
      </c>
      <c r="F73" s="105" t="inlineStr">
        <is>
          <t>0700G469887007</t>
        </is>
      </c>
      <c r="G73" s="153" t="n">
        <v>2040</v>
      </c>
      <c r="H73" s="153" t="n">
        <v>113.1</v>
      </c>
      <c r="I73" s="105" t="inlineStr">
        <is>
          <t>CONTRATUAL</t>
        </is>
      </c>
      <c r="J73" s="124" t="n">
        <v>52914239000170</v>
      </c>
      <c r="K73" s="105" t="inlineStr">
        <is>
          <t>JULIANA DE OLIVEIRA SERVICOS ODONTOLOGICOS LTDA</t>
        </is>
      </c>
      <c r="L73" s="162" t="inlineStr">
        <is>
          <t>PIRACICABA</t>
        </is>
      </c>
      <c r="M73" s="105" t="inlineStr">
        <is>
          <t>SP</t>
        </is>
      </c>
      <c r="N73" s="162" t="inlineStr">
        <is>
          <t>SERGIANA</t>
        </is>
      </c>
      <c r="O73" s="162" t="n">
        <v>567796</v>
      </c>
      <c r="P73" s="257" t="n">
        <v>46213</v>
      </c>
      <c r="Q73" s="157" t="n">
        <v>46218</v>
      </c>
      <c r="R73" s="301" t="inlineStr">
        <is>
          <t>AUTORIZADO PAGAMENTO</t>
        </is>
      </c>
      <c r="S73" s="105" t="n">
        <v>8202653454</v>
      </c>
      <c r="T73" s="202" t="inlineStr">
        <is>
          <t>30 DIAS CORRIDOS</t>
        </is>
      </c>
      <c r="U73" s="157" t="n">
        <v>46212</v>
      </c>
      <c r="V73" s="157" t="n">
        <v>46219</v>
      </c>
      <c r="W73" s="157" t="n">
        <v>46250</v>
      </c>
      <c r="X73" s="157" t="n">
        <v>46227</v>
      </c>
      <c r="Y73" s="60">
        <f>IF(AND(X73&lt;&gt;"",W73&lt;&gt;""),IF(X73&lt;=W73,"SIM","NÃO"),"")</f>
        <v/>
      </c>
      <c r="Z73" s="152" t="n"/>
      <c r="AA73" s="193" t="n"/>
      <c r="AC73">
        <f>IF($C73="","",IF(COUNTIF('Códigos Santander (ref)'!$A$2:$A$79,$C73)&gt;0,"SANTANDER",IF(COUNTIF('Códigos Itaú (ref)'!$A$2:$A$44,$C73)&gt;0,"ITAU",IF(AND(TRIM(UPPER($I73))="CONTRATUAL",ISNUMBER(SEARCH("INDIVIDUAL",SUBSTITUTE(UPPER($D73)," ","")))),"PREMIUM FREE",""))))</f>
        <v/>
      </c>
    </row>
    <row r="74" ht="15" customFormat="1" customHeight="1" s="45">
      <c r="A74" s="105" t="inlineStr">
        <is>
          <t>TELA</t>
        </is>
      </c>
      <c r="B74" s="105" t="n">
        <v>57574</v>
      </c>
      <c r="C74" s="105" t="inlineStr">
        <is>
          <t>1RU51</t>
        </is>
      </c>
      <c r="D74" s="105" t="inlineStr">
        <is>
          <t>BANCO SANTANDER BRASIL SA</t>
        </is>
      </c>
      <c r="E74" s="105" t="n">
        <v>29404134015</v>
      </c>
      <c r="F74" s="105" t="inlineStr">
        <is>
          <t>1RU51000758019</t>
        </is>
      </c>
      <c r="G74" s="153" t="n">
        <v>300</v>
      </c>
      <c r="H74" s="153" t="n">
        <v>170.8</v>
      </c>
      <c r="I74" s="105" t="inlineStr">
        <is>
          <t>CONTRATUAL</t>
        </is>
      </c>
      <c r="J74" s="124" t="n">
        <v>58124802068</v>
      </c>
      <c r="K74" s="105" t="inlineStr">
        <is>
          <t>TATIANA DAMIANI LAFIN</t>
        </is>
      </c>
      <c r="L74" s="105" t="inlineStr">
        <is>
          <t>PORTO ALEGRE</t>
        </is>
      </c>
      <c r="M74" s="105" t="inlineStr">
        <is>
          <t>RS</t>
        </is>
      </c>
      <c r="N74" s="162" t="inlineStr">
        <is>
          <t>SERGIANA</t>
        </is>
      </c>
      <c r="O74" s="202" t="inlineStr">
        <is>
          <t>JA POSSUI</t>
        </is>
      </c>
      <c r="P74" s="157" t="n"/>
      <c r="Q74" s="157" t="n"/>
      <c r="R74" s="301" t="inlineStr">
        <is>
          <t>AUTORIZADO PAGAMENTO</t>
        </is>
      </c>
      <c r="S74" s="105" t="n">
        <v>8202653308</v>
      </c>
      <c r="T74" s="202" t="inlineStr">
        <is>
          <t>5 DIAS ÚTEIS</t>
        </is>
      </c>
      <c r="U74" s="157" t="n">
        <v>46213</v>
      </c>
      <c r="V74" s="157" t="n">
        <v>46213</v>
      </c>
      <c r="W74" s="157" t="n">
        <v>46220</v>
      </c>
      <c r="X74" s="157" t="n">
        <v>46218</v>
      </c>
      <c r="Y74" s="60">
        <f>IF(AND(X74&lt;&gt;"",W74&lt;&gt;""),IF(X74&lt;=W74,"SIM","NÃO"),"")</f>
        <v/>
      </c>
      <c r="Z74" s="152" t="n"/>
      <c r="AA74" s="193" t="n"/>
      <c r="AC74">
        <f>IF($C74="","",IF(COUNTIF('Códigos Santander (ref)'!$A$2:$A$79,$C74)&gt;0,"SANTANDER",IF(COUNTIF('Códigos Itaú (ref)'!$A$2:$A$44,$C74)&gt;0,"ITAU",IF(AND(TRIM(UPPER($I74))="CONTRATUAL",ISNUMBER(SEARCH("INDIVIDUAL",SUBSTITUTE(UPPER($D74)," ","")))),"PREMIUM FREE",""))))</f>
        <v/>
      </c>
    </row>
    <row r="75" ht="15" customFormat="1" customHeight="1" s="45">
      <c r="A75" s="105" t="inlineStr">
        <is>
          <t>TELA</t>
        </is>
      </c>
      <c r="B75" s="105" t="n">
        <v>57578</v>
      </c>
      <c r="C75" s="105" t="inlineStr">
        <is>
          <t>1RUH3</t>
        </is>
      </c>
      <c r="D75" s="105" t="inlineStr">
        <is>
          <t>BANCO SANTANDER BRASIL SA</t>
        </is>
      </c>
      <c r="E75" s="105" t="n">
        <v>21253763852</v>
      </c>
      <c r="F75" s="105" t="inlineStr">
        <is>
          <t>1RUH3031782019</t>
        </is>
      </c>
      <c r="G75" s="153" t="n">
        <v>300</v>
      </c>
      <c r="H75" s="153" t="n">
        <v>300</v>
      </c>
      <c r="I75" s="105" t="inlineStr">
        <is>
          <t>CONTRATUAL</t>
        </is>
      </c>
      <c r="J75" s="185" t="n">
        <v>29818777808</v>
      </c>
      <c r="K75" s="162" t="inlineStr">
        <is>
          <t>CRISTIANE CAMMAROTA BARBETA</t>
        </is>
      </c>
      <c r="L75" s="162" t="inlineStr">
        <is>
          <t>OASCO</t>
        </is>
      </c>
      <c r="M75" s="105" t="inlineStr">
        <is>
          <t>SP</t>
        </is>
      </c>
      <c r="N75" s="162" t="inlineStr">
        <is>
          <t>SERGIANA</t>
        </is>
      </c>
      <c r="O75" s="202" t="inlineStr">
        <is>
          <t>JA POSSUI</t>
        </is>
      </c>
      <c r="P75" s="157" t="n"/>
      <c r="Q75" s="157" t="n"/>
      <c r="R75" s="301" t="inlineStr">
        <is>
          <t>AUTORIZADO PAGAMENTO</t>
        </is>
      </c>
      <c r="S75" s="105" t="n">
        <v>8202653310</v>
      </c>
      <c r="T75" s="202" t="inlineStr">
        <is>
          <t>5 DIAS ÚTEIS</t>
        </is>
      </c>
      <c r="U75" s="157" t="n">
        <v>46213</v>
      </c>
      <c r="V75" s="157" t="n">
        <v>46213</v>
      </c>
      <c r="W75" s="157" t="n">
        <v>46220</v>
      </c>
      <c r="X75" s="157" t="n">
        <v>46218</v>
      </c>
      <c r="Y75" s="60">
        <f>IF(AND(X75&lt;&gt;"",W75&lt;&gt;""),IF(X75&lt;=W75,"SIM","NÃO"),"")</f>
        <v/>
      </c>
      <c r="Z75" s="152" t="n"/>
      <c r="AA75" s="193" t="n"/>
      <c r="AC75">
        <f>IF($C75="","",IF(COUNTIF('Códigos Santander (ref)'!$A$2:$A$79,$C75)&gt;0,"SANTANDER",IF(COUNTIF('Códigos Itaú (ref)'!$A$2:$A$44,$C75)&gt;0,"ITAU",IF(AND(TRIM(UPPER($I75))="CONTRATUAL",ISNUMBER(SEARCH("INDIVIDUAL",SUBSTITUTE(UPPER($D75)," ","")))),"PREMIUM FREE",""))))</f>
        <v/>
      </c>
    </row>
    <row r="76" ht="15" customFormat="1" customHeight="1" s="45">
      <c r="A76" s="105" t="inlineStr">
        <is>
          <t>TELA</t>
        </is>
      </c>
      <c r="B76" s="206" t="n">
        <v>57712</v>
      </c>
      <c r="C76" s="105" t="inlineStr">
        <is>
          <t>1RUH3</t>
        </is>
      </c>
      <c r="D76" s="105" t="inlineStr">
        <is>
          <t>BANCO SANTANDER BRASIL SA</t>
        </is>
      </c>
      <c r="E76" s="105" t="n">
        <v>2635116776</v>
      </c>
      <c r="F76" s="105" t="inlineStr">
        <is>
          <t>1RUH3032448015</t>
        </is>
      </c>
      <c r="G76" s="153" t="n">
        <v>260</v>
      </c>
      <c r="H76" s="153" t="n">
        <v>212.19</v>
      </c>
      <c r="I76" s="105" t="inlineStr">
        <is>
          <t>CONTRATUAL</t>
        </is>
      </c>
      <c r="J76" s="124" t="n">
        <v>5950466730</v>
      </c>
      <c r="K76" s="105" t="inlineStr">
        <is>
          <t>ZULMA FLORES BLANCO QUEIROZ</t>
        </is>
      </c>
      <c r="L76" s="162" t="inlineStr">
        <is>
          <t>SÃO GONÇALO</t>
        </is>
      </c>
      <c r="M76" s="105" t="inlineStr">
        <is>
          <t>RJ</t>
        </is>
      </c>
      <c r="N76" s="162" t="inlineStr">
        <is>
          <t>SERGIANA</t>
        </is>
      </c>
      <c r="O76" s="202" t="inlineStr">
        <is>
          <t>JA POSSUI</t>
        </is>
      </c>
      <c r="P76" s="264" t="n"/>
      <c r="Q76" s="157" t="n"/>
      <c r="R76" s="301" t="inlineStr">
        <is>
          <t>AUTORIZADO PAGAMENTO</t>
        </is>
      </c>
      <c r="S76" s="105" t="n">
        <v>8202653339</v>
      </c>
      <c r="T76" s="202" t="inlineStr">
        <is>
          <t>5 DIAS ÚTEIS</t>
        </is>
      </c>
      <c r="U76" s="157" t="n">
        <v>46213</v>
      </c>
      <c r="V76" s="157" t="n">
        <v>46216</v>
      </c>
      <c r="W76" s="157" t="n">
        <v>46223</v>
      </c>
      <c r="X76" s="157" t="n">
        <v>46219</v>
      </c>
      <c r="Y76" s="60">
        <f>IF(AND(X76&lt;&gt;"",W76&lt;&gt;""),IF(X76&lt;=W76,"SIM","NÃO"),"")</f>
        <v/>
      </c>
      <c r="Z76" s="177" t="n"/>
      <c r="AA76" s="193" t="n"/>
      <c r="AC76">
        <f>IF($C76="","",IF(COUNTIF('Códigos Santander (ref)'!$A$2:$A$79,$C76)&gt;0,"SANTANDER",IF(COUNTIF('Códigos Itaú (ref)'!$A$2:$A$44,$C76)&gt;0,"ITAU",IF(AND(TRIM(UPPER($I76))="CONTRATUAL",ISNUMBER(SEARCH("INDIVIDUAL",SUBSTITUTE(UPPER($D76)," ","")))),"PREMIUM FREE",""))))</f>
        <v/>
      </c>
    </row>
    <row r="77" ht="15" customFormat="1" customHeight="1" s="45">
      <c r="A77" s="105" t="inlineStr">
        <is>
          <t>TELA</t>
        </is>
      </c>
      <c r="B77" s="105" t="n">
        <v>57691</v>
      </c>
      <c r="C77" s="105" t="inlineStr">
        <is>
          <t>1RUH3</t>
        </is>
      </c>
      <c r="D77" s="105" t="inlineStr">
        <is>
          <t>BANCO SANTANDER BRASIL SA</t>
        </is>
      </c>
      <c r="E77" s="105" t="n">
        <v>2635116776</v>
      </c>
      <c r="F77" s="105" t="inlineStr">
        <is>
          <t>1RUH3032448015</t>
        </is>
      </c>
      <c r="G77" s="153" t="n">
        <v>260</v>
      </c>
      <c r="H77" s="153" t="n">
        <v>212.19</v>
      </c>
      <c r="I77" s="105" t="inlineStr">
        <is>
          <t>CONTRATUAL</t>
        </is>
      </c>
      <c r="J77" s="124" t="n">
        <v>5950466730</v>
      </c>
      <c r="K77" s="105" t="inlineStr">
        <is>
          <t>ZULMA FLORES BLANCO QUEIROZ</t>
        </is>
      </c>
      <c r="L77" s="162" t="inlineStr">
        <is>
          <t>SÃO GONÇALO</t>
        </is>
      </c>
      <c r="M77" s="105" t="inlineStr">
        <is>
          <t>RJ</t>
        </is>
      </c>
      <c r="N77" s="162" t="inlineStr">
        <is>
          <t>SERGIANA</t>
        </is>
      </c>
      <c r="O77" s="202" t="inlineStr">
        <is>
          <t>JA POSSUI</t>
        </is>
      </c>
      <c r="P77" s="157" t="n"/>
      <c r="Q77" s="157" t="n"/>
      <c r="R77" s="301" t="inlineStr">
        <is>
          <t>AUTORIZADO PAGAMENTO</t>
        </is>
      </c>
      <c r="S77" s="105" t="n">
        <v>8202653340</v>
      </c>
      <c r="T77" s="202" t="inlineStr">
        <is>
          <t>5 DIAS ÚTEIS</t>
        </is>
      </c>
      <c r="U77" s="157" t="n">
        <v>46213</v>
      </c>
      <c r="V77" s="157" t="n">
        <v>46216</v>
      </c>
      <c r="W77" s="157" t="n">
        <v>46223</v>
      </c>
      <c r="X77" s="157" t="n">
        <v>46219</v>
      </c>
      <c r="Y77" s="60">
        <f>IF(AND(X77&lt;&gt;"",W77&lt;&gt;""),IF(X77&lt;=W77,"SIM","NÃO"),"")</f>
        <v/>
      </c>
      <c r="Z77" s="152" t="n"/>
      <c r="AA77" s="193" t="n"/>
      <c r="AC77">
        <f>IF($C77="","",IF(COUNTIF('Códigos Santander (ref)'!$A$2:$A$79,$C77)&gt;0,"SANTANDER",IF(COUNTIF('Códigos Itaú (ref)'!$A$2:$A$44,$C77)&gt;0,"ITAU",IF(AND(TRIM(UPPER($I77))="CONTRATUAL",ISNUMBER(SEARCH("INDIVIDUAL",SUBSTITUTE(UPPER($D77)," ","")))),"PREMIUM FREE",""))))</f>
        <v/>
      </c>
    </row>
    <row r="78" ht="15" customFormat="1" customHeight="1" s="45">
      <c r="A78" s="105" t="inlineStr">
        <is>
          <t>TELA</t>
        </is>
      </c>
      <c r="B78" s="105" t="n">
        <v>57621</v>
      </c>
      <c r="C78" s="105" t="inlineStr">
        <is>
          <t>1RUH3</t>
        </is>
      </c>
      <c r="D78" s="105" t="inlineStr">
        <is>
          <t>BANCO SANTANDER BRASIL SA</t>
        </is>
      </c>
      <c r="E78" s="105" t="n">
        <v>8608758733</v>
      </c>
      <c r="F78" s="105" t="inlineStr">
        <is>
          <t>1RUH3031469019</t>
        </is>
      </c>
      <c r="G78" s="153" t="n">
        <v>260</v>
      </c>
      <c r="H78" s="153" t="n">
        <v>212.19</v>
      </c>
      <c r="I78" s="105" t="inlineStr">
        <is>
          <t>CONTRATUAL</t>
        </is>
      </c>
      <c r="J78" s="124" t="n">
        <v>5950466730</v>
      </c>
      <c r="K78" s="105" t="inlineStr">
        <is>
          <t>ZULMA FLORES BLANCO QUEIROZ</t>
        </is>
      </c>
      <c r="L78" s="162" t="inlineStr">
        <is>
          <t>SÃO GONÇALO</t>
        </is>
      </c>
      <c r="M78" s="105" t="inlineStr">
        <is>
          <t>RJ</t>
        </is>
      </c>
      <c r="N78" s="162" t="inlineStr">
        <is>
          <t>SERGIANA</t>
        </is>
      </c>
      <c r="O78" s="202" t="inlineStr">
        <is>
          <t>JA POSSUI</t>
        </is>
      </c>
      <c r="P78" s="157" t="n"/>
      <c r="Q78" s="157" t="n"/>
      <c r="R78" s="301" t="inlineStr">
        <is>
          <t>AUTORIZADO PAGAMENTO</t>
        </is>
      </c>
      <c r="S78" s="105" t="n">
        <v>8202653341</v>
      </c>
      <c r="T78" s="202" t="inlineStr">
        <is>
          <t>5 DIAS ÚTEIS</t>
        </is>
      </c>
      <c r="U78" s="157" t="n">
        <v>46213</v>
      </c>
      <c r="V78" s="157" t="n">
        <v>46216</v>
      </c>
      <c r="W78" s="157" t="n">
        <v>46223</v>
      </c>
      <c r="X78" s="157" t="n">
        <v>46219</v>
      </c>
      <c r="Y78" s="60">
        <f>IF(AND(X78&lt;&gt;"",W78&lt;&gt;""),IF(X78&lt;=W78,"SIM","NÃO"),"")</f>
        <v/>
      </c>
      <c r="Z78" s="152" t="n"/>
      <c r="AA78" s="193" t="n"/>
      <c r="AC78">
        <f>IF($C78="","",IF(COUNTIF('Códigos Santander (ref)'!$A$2:$A$79,$C78)&gt;0,"SANTANDER",IF(COUNTIF('Códigos Itaú (ref)'!$A$2:$A$44,$C78)&gt;0,"ITAU",IF(AND(TRIM(UPPER($I78))="CONTRATUAL",ISNUMBER(SEARCH("INDIVIDUAL",SUBSTITUTE(UPPER($D78)," ","")))),"PREMIUM FREE",""))))</f>
        <v/>
      </c>
    </row>
    <row r="79" ht="15" customFormat="1" customHeight="1" s="45">
      <c r="A79" s="105" t="inlineStr">
        <is>
          <t>TELA</t>
        </is>
      </c>
      <c r="B79" s="105" t="n">
        <v>57557</v>
      </c>
      <c r="C79" s="105" t="inlineStr">
        <is>
          <t>1RUH3</t>
        </is>
      </c>
      <c r="D79" s="105" t="inlineStr">
        <is>
          <t>BANCO SANTANDER BRASIL SA</t>
        </is>
      </c>
      <c r="E79" s="105" t="n">
        <v>8608758733</v>
      </c>
      <c r="F79" s="105" t="inlineStr">
        <is>
          <t>1RUH3031469019</t>
        </is>
      </c>
      <c r="G79" s="153" t="n">
        <v>260</v>
      </c>
      <c r="H79" s="153" t="n">
        <v>212.19</v>
      </c>
      <c r="I79" s="105" t="inlineStr">
        <is>
          <t>CONTRATUAL</t>
        </is>
      </c>
      <c r="J79" s="124" t="n">
        <v>5950466730</v>
      </c>
      <c r="K79" s="105" t="inlineStr">
        <is>
          <t>ZULMA FLORES BLANCO QUEIROZ</t>
        </is>
      </c>
      <c r="L79" s="162" t="inlineStr">
        <is>
          <t>SÃO GONÇALO</t>
        </is>
      </c>
      <c r="M79" s="105" t="inlineStr">
        <is>
          <t>RJ</t>
        </is>
      </c>
      <c r="N79" s="162" t="inlineStr">
        <is>
          <t>SERGIANA</t>
        </is>
      </c>
      <c r="O79" s="202" t="inlineStr">
        <is>
          <t>JA POSSUI</t>
        </is>
      </c>
      <c r="P79" s="157" t="n"/>
      <c r="Q79" s="157" t="n"/>
      <c r="R79" s="301" t="inlineStr">
        <is>
          <t>AUTORIZADO PAGAMENTO</t>
        </is>
      </c>
      <c r="S79" s="105" t="n">
        <v>8202653342</v>
      </c>
      <c r="T79" s="202" t="inlineStr">
        <is>
          <t>5 DIAS ÚTEIS</t>
        </is>
      </c>
      <c r="U79" s="157" t="n">
        <v>46213</v>
      </c>
      <c r="V79" s="157" t="n">
        <v>46216</v>
      </c>
      <c r="W79" s="157" t="n">
        <v>46223</v>
      </c>
      <c r="X79" s="157" t="n">
        <v>46219</v>
      </c>
      <c r="Y79" s="60">
        <f>IF(AND(X79&lt;&gt;"",W79&lt;&gt;""),IF(X79&lt;=W79,"SIM","NÃO"),"")</f>
        <v/>
      </c>
      <c r="Z79" s="152" t="n"/>
      <c r="AA79" s="193" t="n"/>
      <c r="AC79">
        <f>IF($C79="","",IF(COUNTIF('Códigos Santander (ref)'!$A$2:$A$79,$C79)&gt;0,"SANTANDER",IF(COUNTIF('Códigos Itaú (ref)'!$A$2:$A$44,$C79)&gt;0,"ITAU",IF(AND(TRIM(UPPER($I79))="CONTRATUAL",ISNUMBER(SEARCH("INDIVIDUAL",SUBSTITUTE(UPPER($D79)," ","")))),"PREMIUM FREE",""))))</f>
        <v/>
      </c>
    </row>
    <row r="80" ht="15" customFormat="1" customHeight="1" s="45">
      <c r="A80" s="105" t="inlineStr">
        <is>
          <t>TELA</t>
        </is>
      </c>
      <c r="B80" s="105" t="n">
        <v>57710</v>
      </c>
      <c r="C80" s="105" t="inlineStr">
        <is>
          <t>1RUH3</t>
        </is>
      </c>
      <c r="D80" s="105" t="inlineStr">
        <is>
          <t>BANCO SANTANDER BRASIL SA</t>
        </is>
      </c>
      <c r="E80" s="105" t="n">
        <v>10267159706</v>
      </c>
      <c r="F80" s="105" t="inlineStr">
        <is>
          <t>1RUH3031872018</t>
        </is>
      </c>
      <c r="G80" s="153" t="n">
        <v>260</v>
      </c>
      <c r="H80" s="153" t="n">
        <v>212.19</v>
      </c>
      <c r="I80" s="105" t="inlineStr">
        <is>
          <t>CONTRATUAL</t>
        </is>
      </c>
      <c r="J80" s="124" t="n">
        <v>5950466730</v>
      </c>
      <c r="K80" s="105" t="inlineStr">
        <is>
          <t>ZULMA FLORES BLANCO QUEIROZ</t>
        </is>
      </c>
      <c r="L80" s="162" t="inlineStr">
        <is>
          <t>SÃO GONÇALO</t>
        </is>
      </c>
      <c r="M80" s="105" t="inlineStr">
        <is>
          <t>RJ</t>
        </is>
      </c>
      <c r="N80" s="162" t="inlineStr">
        <is>
          <t>SERGIANA</t>
        </is>
      </c>
      <c r="O80" s="202" t="inlineStr">
        <is>
          <t>JA POSSUI</t>
        </is>
      </c>
      <c r="P80" s="157" t="n"/>
      <c r="Q80" s="157" t="n"/>
      <c r="R80" s="301" t="inlineStr">
        <is>
          <t>AUTORIZADO PAGAMENTO</t>
        </is>
      </c>
      <c r="S80" s="105" t="n">
        <v>8202653344</v>
      </c>
      <c r="T80" s="202" t="inlineStr">
        <is>
          <t>5 DIAS ÚTEIS</t>
        </is>
      </c>
      <c r="U80" s="157" t="n">
        <v>46213</v>
      </c>
      <c r="V80" s="157" t="n">
        <v>46216</v>
      </c>
      <c r="W80" s="157" t="n">
        <v>46223</v>
      </c>
      <c r="X80" s="157" t="n">
        <v>46219</v>
      </c>
      <c r="Y80" s="60">
        <f>IF(AND(X80&lt;&gt;"",W80&lt;&gt;""),IF(X80&lt;=W80,"SIM","NÃO"),"")</f>
        <v/>
      </c>
      <c r="Z80" s="152" t="n"/>
      <c r="AA80" s="193" t="n"/>
      <c r="AC80">
        <f>IF($C80="","",IF(COUNTIF('Códigos Santander (ref)'!$A$2:$A$79,$C80)&gt;0,"SANTANDER",IF(COUNTIF('Códigos Itaú (ref)'!$A$2:$A$44,$C80)&gt;0,"ITAU",IF(AND(TRIM(UPPER($I80))="CONTRATUAL",ISNUMBER(SEARCH("INDIVIDUAL",SUBSTITUTE(UPPER($D80)," ","")))),"PREMIUM FREE",""))))</f>
        <v/>
      </c>
    </row>
    <row r="81" ht="15" customFormat="1" customHeight="1" s="45">
      <c r="A81" s="105" t="inlineStr">
        <is>
          <t>TELA</t>
        </is>
      </c>
      <c r="B81" s="105" t="n">
        <v>57600</v>
      </c>
      <c r="C81" s="105" t="inlineStr">
        <is>
          <t>1RUH3</t>
        </is>
      </c>
      <c r="D81" s="105" t="inlineStr">
        <is>
          <t>BANCO SANTANDER BRASIL SA</t>
        </is>
      </c>
      <c r="E81" s="105" t="n">
        <v>10267159706</v>
      </c>
      <c r="F81" s="105" t="inlineStr">
        <is>
          <t>1RUH3031872018</t>
        </is>
      </c>
      <c r="G81" s="153" t="n">
        <v>260</v>
      </c>
      <c r="H81" s="153" t="n">
        <v>212.19</v>
      </c>
      <c r="I81" s="105" t="inlineStr">
        <is>
          <t>CONTRATUAL</t>
        </is>
      </c>
      <c r="J81" s="124" t="n">
        <v>5950466730</v>
      </c>
      <c r="K81" s="105" t="inlineStr">
        <is>
          <t>ZULMA FLORES BLANCO QUEIROZ</t>
        </is>
      </c>
      <c r="L81" s="162" t="inlineStr">
        <is>
          <t>SÃO GONÇALO</t>
        </is>
      </c>
      <c r="M81" s="105" t="inlineStr">
        <is>
          <t>RJ</t>
        </is>
      </c>
      <c r="N81" s="162" t="inlineStr">
        <is>
          <t>SERGIANA</t>
        </is>
      </c>
      <c r="O81" s="202" t="inlineStr">
        <is>
          <t>JA POSSUI</t>
        </is>
      </c>
      <c r="P81" s="157" t="n"/>
      <c r="Q81" s="157" t="n"/>
      <c r="R81" s="301" t="inlineStr">
        <is>
          <t>AUTORIZADO PAGAMENTO</t>
        </is>
      </c>
      <c r="S81" s="105" t="n">
        <v>8202653345</v>
      </c>
      <c r="T81" s="202" t="inlineStr">
        <is>
          <t>5 DIAS ÚTEIS</t>
        </is>
      </c>
      <c r="U81" s="157" t="n">
        <v>46213</v>
      </c>
      <c r="V81" s="157" t="n">
        <v>46216</v>
      </c>
      <c r="W81" s="157" t="n">
        <v>46223</v>
      </c>
      <c r="X81" s="157" t="n">
        <v>46219</v>
      </c>
      <c r="Y81" s="60">
        <f>IF(AND(X81&lt;&gt;"",W81&lt;&gt;""),IF(X81&lt;=W81,"SIM","NÃO"),"")</f>
        <v/>
      </c>
      <c r="Z81" s="152" t="n"/>
      <c r="AA81" s="193" t="n"/>
      <c r="AC81">
        <f>IF($C81="","",IF(COUNTIF('Códigos Santander (ref)'!$A$2:$A$79,$C81)&gt;0,"SANTANDER",IF(COUNTIF('Códigos Itaú (ref)'!$A$2:$A$44,$C81)&gt;0,"ITAU",IF(AND(TRIM(UPPER($I81))="CONTRATUAL",ISNUMBER(SEARCH("INDIVIDUAL",SUBSTITUTE(UPPER($D81)," ","")))),"PREMIUM FREE",""))))</f>
        <v/>
      </c>
    </row>
    <row r="82" ht="15" customFormat="1" customHeight="1" s="45">
      <c r="A82" s="105" t="inlineStr">
        <is>
          <t>TELA</t>
        </is>
      </c>
      <c r="B82" s="105" t="n">
        <v>57711</v>
      </c>
      <c r="C82" s="105" t="inlineStr">
        <is>
          <t>1RSLN</t>
        </is>
      </c>
      <c r="D82" s="105" t="inlineStr">
        <is>
          <t>ITAU UNIBANCO SA</t>
        </is>
      </c>
      <c r="E82" s="105" t="n">
        <v>93401736</v>
      </c>
      <c r="F82" s="105" t="inlineStr">
        <is>
          <t>1RSLN011817003</t>
        </is>
      </c>
      <c r="G82" s="153" t="n">
        <v>450</v>
      </c>
      <c r="H82" s="153" t="n">
        <v>450</v>
      </c>
      <c r="I82" s="105" t="inlineStr">
        <is>
          <t>CONTRATUAL</t>
        </is>
      </c>
      <c r="J82" s="124" t="n">
        <v>5950466730</v>
      </c>
      <c r="K82" s="105" t="inlineStr">
        <is>
          <t>ZULMA FLORES BLANCO QUEIROZ</t>
        </is>
      </c>
      <c r="L82" s="162" t="inlineStr">
        <is>
          <t>SÃO GONÇALO</t>
        </is>
      </c>
      <c r="M82" s="105" t="inlineStr">
        <is>
          <t>RJ</t>
        </is>
      </c>
      <c r="N82" s="162" t="inlineStr">
        <is>
          <t>SERGIANA</t>
        </is>
      </c>
      <c r="O82" s="202" t="inlineStr">
        <is>
          <t>JA POSSUI</t>
        </is>
      </c>
      <c r="P82" s="157" t="n"/>
      <c r="Q82" s="157" t="n"/>
      <c r="R82" s="301" t="inlineStr">
        <is>
          <t>AUTORIZADO PAGAMENTO</t>
        </is>
      </c>
      <c r="S82" s="105" t="n">
        <v>8202653346</v>
      </c>
      <c r="T82" s="202" t="inlineStr">
        <is>
          <t>5 DIAS ÚTEIS</t>
        </is>
      </c>
      <c r="U82" s="157" t="n">
        <v>46213</v>
      </c>
      <c r="V82" s="157" t="n">
        <v>46216</v>
      </c>
      <c r="W82" s="157" t="n">
        <v>46223</v>
      </c>
      <c r="X82" s="157" t="n">
        <v>46219</v>
      </c>
      <c r="Y82" s="60">
        <f>IF(AND(X82&lt;&gt;"",W82&lt;&gt;""),IF(X82&lt;=W82,"SIM","NÃO"),"")</f>
        <v/>
      </c>
      <c r="Z82" s="152" t="n"/>
      <c r="AA82" s="193" t="n"/>
      <c r="AC82">
        <f>IF($C82="","",IF(COUNTIF('Códigos Santander (ref)'!$A$2:$A$79,$C82)&gt;0,"SANTANDER",IF(COUNTIF('Códigos Itaú (ref)'!$A$2:$A$44,$C82)&gt;0,"ITAU",IF(AND(TRIM(UPPER($I82))="CONTRATUAL",ISNUMBER(SEARCH("INDIVIDUAL",SUBSTITUTE(UPPER($D82)," ","")))),"PREMIUM FREE",""))))</f>
        <v/>
      </c>
    </row>
    <row r="83" ht="15" customFormat="1" customHeight="1" s="45">
      <c r="A83" s="105" t="inlineStr">
        <is>
          <t>TELA</t>
        </is>
      </c>
      <c r="B83" s="105" t="n">
        <v>57558</v>
      </c>
      <c r="C83" s="105" t="inlineStr">
        <is>
          <t>1RSLN</t>
        </is>
      </c>
      <c r="D83" s="105" t="inlineStr">
        <is>
          <t>ITAU UNIBANCO SA</t>
        </is>
      </c>
      <c r="E83" s="105" t="n">
        <v>93401736</v>
      </c>
      <c r="F83" s="105" t="inlineStr">
        <is>
          <t>1RSLN011817003</t>
        </is>
      </c>
      <c r="G83" s="153" t="n">
        <v>450</v>
      </c>
      <c r="H83" s="153" t="n">
        <v>450</v>
      </c>
      <c r="I83" s="105" t="inlineStr">
        <is>
          <t>CONTRATUAL</t>
        </is>
      </c>
      <c r="J83" s="124" t="n">
        <v>5950466730</v>
      </c>
      <c r="K83" s="105" t="inlineStr">
        <is>
          <t>ZULMA FLORES BLANCO QUEIROZ</t>
        </is>
      </c>
      <c r="L83" s="162" t="inlineStr">
        <is>
          <t>SÃO GONÇALO</t>
        </is>
      </c>
      <c r="M83" s="105" t="inlineStr">
        <is>
          <t>RJ</t>
        </is>
      </c>
      <c r="N83" s="162" t="inlineStr">
        <is>
          <t>SERGIANA</t>
        </is>
      </c>
      <c r="O83" s="202" t="inlineStr">
        <is>
          <t>JA POSSUI</t>
        </is>
      </c>
      <c r="P83" s="157" t="n"/>
      <c r="Q83" s="157" t="n"/>
      <c r="R83" s="301" t="inlineStr">
        <is>
          <t>AUTORIZADO PAGAMENTO</t>
        </is>
      </c>
      <c r="S83" s="105" t="n">
        <v>8202653347</v>
      </c>
      <c r="T83" s="202" t="inlineStr">
        <is>
          <t>5 DIAS ÚTEIS</t>
        </is>
      </c>
      <c r="U83" s="157" t="n">
        <v>46213</v>
      </c>
      <c r="V83" s="157" t="n">
        <v>46216</v>
      </c>
      <c r="W83" s="157" t="n">
        <v>46223</v>
      </c>
      <c r="X83" s="157" t="n">
        <v>46219</v>
      </c>
      <c r="Y83" s="60">
        <f>IF(AND(X83&lt;&gt;"",W83&lt;&gt;""),IF(X83&lt;=W83,"SIM","NÃO"),"")</f>
        <v/>
      </c>
      <c r="Z83" s="152" t="n"/>
      <c r="AA83" s="193" t="n"/>
      <c r="AC83">
        <f>IF($C83="","",IF(COUNTIF('Códigos Santander (ref)'!$A$2:$A$79,$C83)&gt;0,"SANTANDER",IF(COUNTIF('Códigos Itaú (ref)'!$A$2:$A$44,$C83)&gt;0,"ITAU",IF(AND(TRIM(UPPER($I83))="CONTRATUAL",ISNUMBER(SEARCH("INDIVIDUAL",SUBSTITUTE(UPPER($D83)," ","")))),"PREMIUM FREE",""))))</f>
        <v/>
      </c>
    </row>
    <row r="84" ht="15" customFormat="1" customHeight="1" s="45">
      <c r="A84" s="105" t="inlineStr">
        <is>
          <t>TELA</t>
        </is>
      </c>
      <c r="B84" s="105" t="n">
        <v>57583</v>
      </c>
      <c r="C84" s="105" t="inlineStr">
        <is>
          <t>1RUH3</t>
        </is>
      </c>
      <c r="D84" s="105" t="inlineStr">
        <is>
          <t>BANCO SANTANDER BRASIL SA</t>
        </is>
      </c>
      <c r="E84" s="105" t="n">
        <v>26447218811</v>
      </c>
      <c r="F84" s="105" t="inlineStr">
        <is>
          <t>1RUH3032093004</t>
        </is>
      </c>
      <c r="G84" s="153" t="n">
        <v>200</v>
      </c>
      <c r="H84" s="153" t="n">
        <v>200</v>
      </c>
      <c r="I84" s="105" t="inlineStr">
        <is>
          <t>CONTRATUAL</t>
        </is>
      </c>
      <c r="J84" s="124" t="n">
        <v>5389120000146</v>
      </c>
      <c r="K84" s="105" t="inlineStr">
        <is>
          <t>K N SERVICOS MEDICOS E ODONTOLOGICOS S/S LTDA</t>
        </is>
      </c>
      <c r="L84" s="105" t="inlineStr">
        <is>
          <t>JACAREÍ</t>
        </is>
      </c>
      <c r="M84" s="105" t="inlineStr">
        <is>
          <t>SP</t>
        </is>
      </c>
      <c r="N84" s="162" t="inlineStr">
        <is>
          <t>SERGIANA</t>
        </is>
      </c>
      <c r="O84" s="202" t="inlineStr">
        <is>
          <t>JA POSSUI</t>
        </is>
      </c>
      <c r="P84" s="157" t="n"/>
      <c r="Q84" s="157" t="n"/>
      <c r="R84" s="301" t="inlineStr">
        <is>
          <t>AUTORIZADO PAGAMENTO</t>
        </is>
      </c>
      <c r="S84" s="105" t="n">
        <v>8202653349</v>
      </c>
      <c r="T84" s="202" t="inlineStr">
        <is>
          <t>5 DIAS ÚTEIS</t>
        </is>
      </c>
      <c r="U84" s="157" t="n">
        <v>46213</v>
      </c>
      <c r="V84" s="157" t="n">
        <v>46216</v>
      </c>
      <c r="W84" s="157" t="n">
        <v>46223</v>
      </c>
      <c r="X84" s="157" t="n">
        <v>46219</v>
      </c>
      <c r="Y84" s="60">
        <f>IF(AND(X84&lt;&gt;"",W84&lt;&gt;""),IF(X84&lt;=W84,"SIM","NÃO"),"")</f>
        <v/>
      </c>
      <c r="Z84" s="152" t="n"/>
      <c r="AA84" s="193" t="n"/>
      <c r="AC84">
        <f>IF($C84="","",IF(COUNTIF('Códigos Santander (ref)'!$A$2:$A$79,$C84)&gt;0,"SANTANDER",IF(COUNTIF('Códigos Itaú (ref)'!$A$2:$A$44,$C84)&gt;0,"ITAU",IF(AND(TRIM(UPPER($I84))="CONTRATUAL",ISNUMBER(SEARCH("INDIVIDUAL",SUBSTITUTE(UPPER($D84)," ","")))),"PREMIUM FREE",""))))</f>
        <v/>
      </c>
    </row>
    <row r="85" ht="15" customFormat="1" customHeight="1" s="45">
      <c r="A85" s="105" t="inlineStr">
        <is>
          <t>TELA</t>
        </is>
      </c>
      <c r="B85" s="105" t="n">
        <v>55542</v>
      </c>
      <c r="C85" s="105" t="inlineStr">
        <is>
          <t>1RUH3</t>
        </is>
      </c>
      <c r="D85" s="105" t="inlineStr">
        <is>
          <t>BANCO SANTANDER BRASIL SA</t>
        </is>
      </c>
      <c r="E85" s="105" t="n">
        <v>28436101847</v>
      </c>
      <c r="F85" s="105" t="inlineStr">
        <is>
          <t>1RUH3030807026</t>
        </is>
      </c>
      <c r="G85" s="153" t="n">
        <v>350</v>
      </c>
      <c r="H85" s="153" t="n">
        <v>212.19</v>
      </c>
      <c r="I85" s="105" t="inlineStr">
        <is>
          <t>CONTRATUAL</t>
        </is>
      </c>
      <c r="J85" s="124" t="n">
        <v>24870458000160</v>
      </c>
      <c r="K85" s="105" t="inlineStr">
        <is>
          <t>EDWAL LOBOSCHI</t>
        </is>
      </c>
      <c r="L85" s="105" t="inlineStr">
        <is>
          <t>SÃO PAULO</t>
        </is>
      </c>
      <c r="M85" s="105" t="inlineStr">
        <is>
          <t>SP</t>
        </is>
      </c>
      <c r="N85" s="162" t="inlineStr">
        <is>
          <t>SERGIANA</t>
        </is>
      </c>
      <c r="O85" s="202" t="inlineStr">
        <is>
          <t>JA POSSUI</t>
        </is>
      </c>
      <c r="P85" s="157" t="n"/>
      <c r="Q85" s="157" t="n"/>
      <c r="R85" s="301" t="inlineStr">
        <is>
          <t>AUTORIZADO PAGAMENTO</t>
        </is>
      </c>
      <c r="S85" s="105" t="n">
        <v>8202653350</v>
      </c>
      <c r="T85" s="202" t="inlineStr">
        <is>
          <t>5 DIAS ÚTEIS</t>
        </is>
      </c>
      <c r="U85" s="157" t="n">
        <v>46216</v>
      </c>
      <c r="V85" s="157" t="n">
        <v>46216</v>
      </c>
      <c r="W85" s="157" t="n">
        <v>46223</v>
      </c>
      <c r="X85" s="157" t="n">
        <v>46219</v>
      </c>
      <c r="Y85" s="60">
        <f>IF(AND(X85&lt;&gt;"",W85&lt;&gt;""),IF(X85&lt;=W85,"SIM","NÃO"),"")</f>
        <v/>
      </c>
      <c r="Z85" s="152" t="n"/>
      <c r="AA85" s="193" t="n"/>
      <c r="AC85">
        <f>IF($C85="","",IF(COUNTIF('Códigos Santander (ref)'!$A$2:$A$79,$C85)&gt;0,"SANTANDER",IF(COUNTIF('Códigos Itaú (ref)'!$A$2:$A$44,$C85)&gt;0,"ITAU",IF(AND(TRIM(UPPER($I85))="CONTRATUAL",ISNUMBER(SEARCH("INDIVIDUAL",SUBSTITUTE(UPPER($D85)," ","")))),"PREMIUM FREE",""))))</f>
        <v/>
      </c>
    </row>
    <row r="86" ht="15" customFormat="1" customHeight="1" s="45">
      <c r="A86" s="105" t="inlineStr">
        <is>
          <t>TELA</t>
        </is>
      </c>
      <c r="B86" s="105" t="n">
        <v>57625</v>
      </c>
      <c r="C86" s="105" t="inlineStr">
        <is>
          <t>1RUH3</t>
        </is>
      </c>
      <c r="D86" s="105" t="inlineStr">
        <is>
          <t>BANCO SANTANDER BRASIL SA</t>
        </is>
      </c>
      <c r="E86" s="105" t="n">
        <v>28436101847</v>
      </c>
      <c r="F86" s="105" t="inlineStr">
        <is>
          <t>1RUH3030807026</t>
        </is>
      </c>
      <c r="G86" s="153" t="n">
        <v>350</v>
      </c>
      <c r="H86" s="153" t="n">
        <v>212.19</v>
      </c>
      <c r="I86" s="105" t="inlineStr">
        <is>
          <t>CONTRATUAL</t>
        </is>
      </c>
      <c r="J86" s="124" t="n">
        <v>24870458000160</v>
      </c>
      <c r="K86" s="105" t="inlineStr">
        <is>
          <t>EDWAL LOBOSCHI</t>
        </is>
      </c>
      <c r="L86" s="105" t="inlineStr">
        <is>
          <t>SÃO PAULO</t>
        </is>
      </c>
      <c r="M86" s="105" t="inlineStr">
        <is>
          <t>SP</t>
        </is>
      </c>
      <c r="N86" s="162" t="inlineStr">
        <is>
          <t>SERGIANA</t>
        </is>
      </c>
      <c r="O86" s="202" t="inlineStr">
        <is>
          <t>JA POSSUI</t>
        </is>
      </c>
      <c r="P86" s="157" t="n"/>
      <c r="Q86" s="157" t="n"/>
      <c r="R86" s="301" t="inlineStr">
        <is>
          <t>AUTORIZADO PAGAMENTO</t>
        </is>
      </c>
      <c r="S86" s="105" t="n">
        <v>8202653351</v>
      </c>
      <c r="T86" s="202" t="inlineStr">
        <is>
          <t>5 DIAS ÚTEIS</t>
        </is>
      </c>
      <c r="U86" s="157" t="n">
        <v>46216</v>
      </c>
      <c r="V86" s="157" t="n">
        <v>46216</v>
      </c>
      <c r="W86" s="157" t="n">
        <v>46223</v>
      </c>
      <c r="X86" s="157" t="n">
        <v>46219</v>
      </c>
      <c r="Y86" s="60">
        <f>IF(AND(X86&lt;&gt;"",W86&lt;&gt;""),IF(X86&lt;=W86,"SIM","NÃO"),"")</f>
        <v/>
      </c>
      <c r="Z86" s="121" t="n"/>
      <c r="AA86" s="193" t="n"/>
      <c r="AC86">
        <f>IF($C86="","",IF(COUNTIF('Códigos Santander (ref)'!$A$2:$A$79,$C86)&gt;0,"SANTANDER",IF(COUNTIF('Códigos Itaú (ref)'!$A$2:$A$44,$C86)&gt;0,"ITAU",IF(AND(TRIM(UPPER($I86))="CONTRATUAL",ISNUMBER(SEARCH("INDIVIDUAL",SUBSTITUTE(UPPER($D86)," ","")))),"PREMIUM FREE",""))))</f>
        <v/>
      </c>
    </row>
    <row r="87" ht="15" customFormat="1" customHeight="1" s="45">
      <c r="A87" s="105" t="inlineStr">
        <is>
          <t>TELA</t>
        </is>
      </c>
      <c r="B87" s="105" t="n">
        <v>57624</v>
      </c>
      <c r="C87" s="105" t="inlineStr">
        <is>
          <t>1RUH3</t>
        </is>
      </c>
      <c r="D87" s="105" t="inlineStr">
        <is>
          <t>BANCO SANTANDER BRASIL SA</t>
        </is>
      </c>
      <c r="E87" s="105" t="n">
        <v>28436101847</v>
      </c>
      <c r="F87" s="105" t="inlineStr">
        <is>
          <t>1RUH3030807000</t>
        </is>
      </c>
      <c r="G87" s="153" t="n">
        <v>1800</v>
      </c>
      <c r="H87" s="153" t="n">
        <v>1020.71</v>
      </c>
      <c r="I87" s="105" t="inlineStr">
        <is>
          <t>CONTRATUAL</t>
        </is>
      </c>
      <c r="J87" s="124" t="n">
        <v>24870458000160</v>
      </c>
      <c r="K87" s="105" t="inlineStr">
        <is>
          <t>EDWAL LOBOSCHI</t>
        </is>
      </c>
      <c r="L87" s="105" t="inlineStr">
        <is>
          <t>SÃO PAULO</t>
        </is>
      </c>
      <c r="M87" s="105" t="inlineStr">
        <is>
          <t>SP</t>
        </is>
      </c>
      <c r="N87" s="162" t="inlineStr">
        <is>
          <t>SERGIANA</t>
        </is>
      </c>
      <c r="O87" s="202" t="inlineStr">
        <is>
          <t>JA POSSUI</t>
        </is>
      </c>
      <c r="P87" s="157" t="n"/>
      <c r="Q87" s="157" t="n"/>
      <c r="R87" s="301" t="inlineStr">
        <is>
          <t>AUTORIZADO PAGAMENTO</t>
        </is>
      </c>
      <c r="S87" s="105" t="n">
        <v>8202653352</v>
      </c>
      <c r="T87" s="202" t="inlineStr">
        <is>
          <t>5 DIAS ÚTEIS</t>
        </is>
      </c>
      <c r="U87" s="157" t="n">
        <v>46216</v>
      </c>
      <c r="V87" s="157" t="n">
        <v>46216</v>
      </c>
      <c r="W87" s="157" t="n">
        <v>46223</v>
      </c>
      <c r="X87" s="157" t="n">
        <v>46219</v>
      </c>
      <c r="Y87" s="60">
        <f>IF(AND(X87&lt;&gt;"",W87&lt;&gt;""),IF(X87&lt;=W87,"SIM","NÃO"),"")</f>
        <v/>
      </c>
      <c r="Z87" s="265" t="n"/>
      <c r="AA87" s="193" t="n"/>
      <c r="AC87">
        <f>IF($C87="","",IF(COUNTIF('Códigos Santander (ref)'!$A$2:$A$79,$C87)&gt;0,"SANTANDER",IF(COUNTIF('Códigos Itaú (ref)'!$A$2:$A$44,$C87)&gt;0,"ITAU",IF(AND(TRIM(UPPER($I87))="CONTRATUAL",ISNUMBER(SEARCH("INDIVIDUAL",SUBSTITUTE(UPPER($D87)," ","")))),"PREMIUM FREE",""))))</f>
        <v/>
      </c>
    </row>
    <row r="88" ht="15" customFormat="1" customHeight="1" s="45">
      <c r="A88" s="105" t="inlineStr">
        <is>
          <t>TELA</t>
        </is>
      </c>
      <c r="B88" s="105" t="n">
        <v>57590</v>
      </c>
      <c r="C88" s="105" t="inlineStr">
        <is>
          <t>1RUH3</t>
        </is>
      </c>
      <c r="D88" s="105" t="inlineStr">
        <is>
          <t>BANCO SANTANDER BRASIL SA</t>
        </is>
      </c>
      <c r="E88" s="105" t="n">
        <v>28436101847</v>
      </c>
      <c r="F88" s="105" t="inlineStr">
        <is>
          <t>1RUH3030807000</t>
        </is>
      </c>
      <c r="G88" s="153" t="n">
        <v>520</v>
      </c>
      <c r="H88" s="153" t="n">
        <v>210.28</v>
      </c>
      <c r="I88" s="105" t="inlineStr">
        <is>
          <t>CONTRATUAL</t>
        </is>
      </c>
      <c r="J88" s="124" t="n">
        <v>24870458000160</v>
      </c>
      <c r="K88" s="105" t="inlineStr">
        <is>
          <t>EDWAL LOBOSCHI</t>
        </is>
      </c>
      <c r="L88" s="105" t="inlineStr">
        <is>
          <t>SÃO PAULO</t>
        </is>
      </c>
      <c r="M88" s="105" t="inlineStr">
        <is>
          <t>SP</t>
        </is>
      </c>
      <c r="N88" s="162" t="inlineStr">
        <is>
          <t>CIBELY</t>
        </is>
      </c>
      <c r="O88" s="202" t="inlineStr">
        <is>
          <t>JA POSSUI</t>
        </is>
      </c>
      <c r="P88" s="157" t="n"/>
      <c r="Q88" s="157" t="n"/>
      <c r="R88" s="301" t="inlineStr">
        <is>
          <t>AUTORIZADO PAGAMENTO</t>
        </is>
      </c>
      <c r="S88" s="105" t="n">
        <v>8202653353</v>
      </c>
      <c r="T88" s="202" t="inlineStr">
        <is>
          <t>5 DIAS ÚTEIS</t>
        </is>
      </c>
      <c r="U88" s="157" t="n">
        <v>46216</v>
      </c>
      <c r="V88" s="157" t="n">
        <v>46216</v>
      </c>
      <c r="W88" s="157" t="n">
        <v>46223</v>
      </c>
      <c r="X88" s="157" t="n">
        <v>46219</v>
      </c>
      <c r="Y88" s="60">
        <f>IF(AND(X88&lt;&gt;"",W88&lt;&gt;""),IF(X88&lt;=W88,"SIM","NÃO"),"")</f>
        <v/>
      </c>
      <c r="Z88" s="265" t="n"/>
      <c r="AA88" s="193" t="n"/>
      <c r="AC88">
        <f>IF($C88="","",IF(COUNTIF('Códigos Santander (ref)'!$A$2:$A$79,$C88)&gt;0,"SANTANDER",IF(COUNTIF('Códigos Itaú (ref)'!$A$2:$A$44,$C88)&gt;0,"ITAU",IF(AND(TRIM(UPPER($I88))="CONTRATUAL",ISNUMBER(SEARCH("INDIVIDUAL",SUBSTITUTE(UPPER($D88)," ","")))),"PREMIUM FREE",""))))</f>
        <v/>
      </c>
    </row>
    <row r="89" ht="15" customFormat="1" customHeight="1" s="45">
      <c r="A89" s="105" t="inlineStr">
        <is>
          <t>TELA</t>
        </is>
      </c>
      <c r="B89" s="105" t="n">
        <v>57602</v>
      </c>
      <c r="C89" s="105" t="inlineStr">
        <is>
          <t>1RUF4</t>
        </is>
      </c>
      <c r="D89" s="105" t="inlineStr">
        <is>
          <t>AYMORE CREDITO FINANCIAMENTO E INVESTIMENTO S</t>
        </is>
      </c>
      <c r="E89" s="105" t="n">
        <v>36144077804</v>
      </c>
      <c r="F89" s="124" t="inlineStr">
        <is>
          <t>1RUF4000234001</t>
        </is>
      </c>
      <c r="G89" s="153" t="n">
        <v>800</v>
      </c>
      <c r="H89" s="153" t="n">
        <v>352.1</v>
      </c>
      <c r="I89" s="105" t="inlineStr">
        <is>
          <t>CONTRATUAL</t>
        </is>
      </c>
      <c r="J89" s="124" t="n">
        <v>24870458000160</v>
      </c>
      <c r="K89" s="105" t="inlineStr">
        <is>
          <t>EDWAL LOBOSCHI</t>
        </is>
      </c>
      <c r="L89" s="105" t="inlineStr">
        <is>
          <t>SÃO PAULO</t>
        </is>
      </c>
      <c r="M89" s="105" t="inlineStr">
        <is>
          <t>SP</t>
        </is>
      </c>
      <c r="N89" s="162" t="inlineStr">
        <is>
          <t>SERGIANA</t>
        </is>
      </c>
      <c r="O89" s="193" t="n">
        <v>568060</v>
      </c>
      <c r="P89" s="157" t="n">
        <v>46216</v>
      </c>
      <c r="Q89" s="157" t="n">
        <v>46219</v>
      </c>
      <c r="R89" s="301" t="inlineStr">
        <is>
          <t>AUTORIZADO PAGAMENTO</t>
        </is>
      </c>
      <c r="S89" s="105" t="n">
        <v>8202653453</v>
      </c>
      <c r="T89" s="202" t="inlineStr">
        <is>
          <t>5 DIAS ÚTEIS</t>
        </is>
      </c>
      <c r="U89" s="157" t="n">
        <v>46216</v>
      </c>
      <c r="V89" s="157" t="n">
        <v>46219</v>
      </c>
      <c r="W89" s="157" t="n">
        <v>46226</v>
      </c>
      <c r="X89" s="157" t="n">
        <v>46223</v>
      </c>
      <c r="Y89" s="60">
        <f>IF(AND(X89&lt;&gt;"",W89&lt;&gt;""),IF(X89&lt;=W89,"SIM","NÃO"),"")</f>
        <v/>
      </c>
      <c r="Z89" s="152" t="n"/>
      <c r="AA89" s="193" t="n"/>
      <c r="AC89">
        <f>IF($C89="","",IF(COUNTIF('Códigos Santander (ref)'!$A$2:$A$79,$C89)&gt;0,"SANTANDER",IF(COUNTIF('Códigos Itaú (ref)'!$A$2:$A$44,$C89)&gt;0,"ITAU",IF(AND(TRIM(UPPER($I89))="CONTRATUAL",ISNUMBER(SEARCH("INDIVIDUAL",SUBSTITUTE(UPPER($D89)," ","")))),"PREMIUM FREE",""))))</f>
        <v/>
      </c>
    </row>
    <row r="90" ht="15" customFormat="1" customHeight="1" s="45">
      <c r="A90" s="105" t="inlineStr">
        <is>
          <t>TELA</t>
        </is>
      </c>
      <c r="B90" s="105" t="n">
        <v>57622</v>
      </c>
      <c r="C90" s="105" t="inlineStr">
        <is>
          <t>1RU51</t>
        </is>
      </c>
      <c r="D90" s="206" t="inlineStr">
        <is>
          <t>BANCO SANTANDER BRASIL SA</t>
        </is>
      </c>
      <c r="E90" s="105" t="n">
        <v>70197792715</v>
      </c>
      <c r="F90" s="105" t="inlineStr">
        <is>
          <t>1RU51000565008</t>
        </is>
      </c>
      <c r="G90" s="153" t="n">
        <v>200</v>
      </c>
      <c r="H90" s="153" t="n">
        <v>70.2</v>
      </c>
      <c r="I90" s="105" t="inlineStr">
        <is>
          <t>CONTRATUAL</t>
        </is>
      </c>
      <c r="J90" s="124" t="n">
        <v>5296955706</v>
      </c>
      <c r="K90" s="105" t="inlineStr">
        <is>
          <t>ESTER DIAS DE OLIVEIRA</t>
        </is>
      </c>
      <c r="L90" s="105" t="inlineStr">
        <is>
          <t>RIO DE JANEIRO</t>
        </is>
      </c>
      <c r="M90" s="105" t="inlineStr">
        <is>
          <t>RJ</t>
        </is>
      </c>
      <c r="N90" s="162" t="inlineStr">
        <is>
          <t>CIBELY</t>
        </is>
      </c>
      <c r="O90" s="193" t="inlineStr">
        <is>
          <t>JA POSSUI</t>
        </is>
      </c>
      <c r="P90" s="258" t="n"/>
      <c r="Q90" s="266" t="n"/>
      <c r="R90" s="301" t="inlineStr">
        <is>
          <t>AUTORIZADO PAGAMENTO</t>
        </is>
      </c>
      <c r="S90" s="105" t="n">
        <v>8202653354</v>
      </c>
      <c r="T90" s="108" t="inlineStr">
        <is>
          <t>5 DIAS ÚTEIS</t>
        </is>
      </c>
      <c r="U90" s="157" t="n">
        <v>46216</v>
      </c>
      <c r="V90" s="157" t="n">
        <v>46216</v>
      </c>
      <c r="W90" s="157" t="n">
        <v>46223</v>
      </c>
      <c r="X90" s="157" t="n">
        <v>46219</v>
      </c>
      <c r="Y90" s="60">
        <f>IF(AND(X90&lt;&gt;"",W90&lt;&gt;""),IF(X90&lt;=W90,"SIM","NÃO"),"")</f>
        <v/>
      </c>
      <c r="Z90" s="152" t="n"/>
      <c r="AA90" s="193" t="n"/>
      <c r="AC90">
        <f>IF($C90="","",IF(COUNTIF('Códigos Santander (ref)'!$A$2:$A$79,$C90)&gt;0,"SANTANDER",IF(COUNTIF('Códigos Itaú (ref)'!$A$2:$A$44,$C90)&gt;0,"ITAU",IF(AND(TRIM(UPPER($I90))="CONTRATUAL",ISNUMBER(SEARCH("INDIVIDUAL",SUBSTITUTE(UPPER($D90)," ","")))),"PREMIUM FREE",""))))</f>
        <v/>
      </c>
    </row>
    <row r="91" ht="15" customFormat="1" customHeight="1" s="45">
      <c r="A91" s="105" t="inlineStr">
        <is>
          <t>TELA</t>
        </is>
      </c>
      <c r="B91" s="105" t="n">
        <v>57714</v>
      </c>
      <c r="C91" s="105" t="inlineStr">
        <is>
          <t>1RU51</t>
        </is>
      </c>
      <c r="D91" s="206" t="inlineStr">
        <is>
          <t>BANCO SANTANDER BRASIL SA</t>
        </is>
      </c>
      <c r="E91" s="105" t="n">
        <v>70197792715</v>
      </c>
      <c r="F91" s="105" t="inlineStr">
        <is>
          <t>1RU51000565008</t>
        </is>
      </c>
      <c r="G91" s="153" t="n">
        <v>300</v>
      </c>
      <c r="H91" s="153" t="n">
        <v>82.65000000000001</v>
      </c>
      <c r="I91" s="105" t="inlineStr">
        <is>
          <t>CONTRATUAL</t>
        </is>
      </c>
      <c r="J91" s="124" t="n">
        <v>4545725732</v>
      </c>
      <c r="K91" s="105" t="inlineStr">
        <is>
          <t>OTAVIO PAMPHIRO</t>
        </is>
      </c>
      <c r="L91" s="105" t="inlineStr">
        <is>
          <t>RIO DE JANEIRO</t>
        </is>
      </c>
      <c r="M91" s="105" t="inlineStr">
        <is>
          <t>RJ</t>
        </is>
      </c>
      <c r="N91" s="162" t="inlineStr">
        <is>
          <t>CIBELY</t>
        </is>
      </c>
      <c r="O91" s="193" t="inlineStr">
        <is>
          <t>JA POSSUI</t>
        </is>
      </c>
      <c r="P91" s="267" t="n"/>
      <c r="Q91" s="157" t="n"/>
      <c r="R91" s="301" t="inlineStr">
        <is>
          <t>AUTORIZADO PAGAMENTO</t>
        </is>
      </c>
      <c r="S91" s="105" t="n">
        <v>8202653355</v>
      </c>
      <c r="T91" s="162" t="inlineStr">
        <is>
          <t>5 DIAS ÚTEIS</t>
        </is>
      </c>
      <c r="U91" s="157" t="n">
        <v>46216</v>
      </c>
      <c r="V91" s="157" t="n">
        <v>46216</v>
      </c>
      <c r="W91" s="157" t="n">
        <v>46223</v>
      </c>
      <c r="X91" s="157" t="n">
        <v>46219</v>
      </c>
      <c r="Y91" s="60">
        <f>IF(AND(X91&lt;&gt;"",W91&lt;&gt;""),IF(X91&lt;=W91,"SIM","NÃO"),"")</f>
        <v/>
      </c>
      <c r="Z91" s="152" t="n"/>
      <c r="AA91" s="193" t="n"/>
      <c r="AC91">
        <f>IF($C91="","",IF(COUNTIF('Códigos Santander (ref)'!$A$2:$A$79,$C91)&gt;0,"SANTANDER",IF(COUNTIF('Códigos Itaú (ref)'!$A$2:$A$44,$C91)&gt;0,"ITAU",IF(AND(TRIM(UPPER($I91))="CONTRATUAL",ISNUMBER(SEARCH("INDIVIDUAL",SUBSTITUTE(UPPER($D91)," ","")))),"PREMIUM FREE",""))))</f>
        <v/>
      </c>
    </row>
    <row r="92" ht="15" customFormat="1" customHeight="1" s="45">
      <c r="A92" s="105" t="inlineStr">
        <is>
          <t>SAC</t>
        </is>
      </c>
      <c r="B92" s="105" t="n">
        <v>57623</v>
      </c>
      <c r="C92" s="105" t="inlineStr">
        <is>
          <t>3010E</t>
        </is>
      </c>
      <c r="D92" s="206" t="inlineStr">
        <is>
          <t>I N D I V I D U A L</t>
        </is>
      </c>
      <c r="E92" s="105" t="n">
        <v>20054527856</v>
      </c>
      <c r="F92" s="268" t="inlineStr">
        <is>
          <t>3010E130954000</t>
        </is>
      </c>
      <c r="G92" s="153" t="n">
        <v>500</v>
      </c>
      <c r="H92" s="153" t="n">
        <v>500</v>
      </c>
      <c r="I92" s="105" t="inlineStr">
        <is>
          <t>INSUFICIÊNCIA DE REDE</t>
        </is>
      </c>
      <c r="J92" s="124" t="n">
        <v>54567599934</v>
      </c>
      <c r="K92" s="105" t="inlineStr">
        <is>
          <t>MAURICIO PEREIRA BARBOSA</t>
        </is>
      </c>
      <c r="L92" s="162" t="inlineStr">
        <is>
          <t>CASCAVEL</t>
        </is>
      </c>
      <c r="M92" s="105" t="inlineStr">
        <is>
          <t>PR</t>
        </is>
      </c>
      <c r="N92" s="162" t="inlineStr">
        <is>
          <t>CIBELY</t>
        </is>
      </c>
      <c r="O92" s="162" t="n">
        <v>568065</v>
      </c>
      <c r="P92" s="267" t="n">
        <v>46216</v>
      </c>
      <c r="Q92" s="157" t="n">
        <v>46220</v>
      </c>
      <c r="R92" s="301" t="inlineStr">
        <is>
          <t>AUTORIZADO PAGAMENTO</t>
        </is>
      </c>
      <c r="S92" s="105" t="n">
        <v>8202653520</v>
      </c>
      <c r="T92" s="162" t="inlineStr">
        <is>
          <t>30 DIAS CORRIDOS</t>
        </is>
      </c>
      <c r="U92" s="157" t="n">
        <v>46216</v>
      </c>
      <c r="V92" s="157" t="n">
        <v>46223</v>
      </c>
      <c r="W92" s="157" t="n">
        <v>46254</v>
      </c>
      <c r="X92" s="157" t="n">
        <v>46227</v>
      </c>
      <c r="Y92" s="60">
        <f>IF(AND(X92&lt;&gt;"",W92&lt;&gt;""),IF(X92&lt;=W92,"SIM","NÃO"),"")</f>
        <v/>
      </c>
      <c r="Z92" s="152" t="n"/>
      <c r="AA92" s="193" t="n"/>
      <c r="AC92">
        <f>IF($C92="","",IF(COUNTIF('Códigos Santander (ref)'!$A$2:$A$79,$C92)&gt;0,"SANTANDER",IF(COUNTIF('Códigos Itaú (ref)'!$A$2:$A$44,$C92)&gt;0,"ITAU",IF(AND(TRIM(UPPER($I92))="CONTRATUAL",ISNUMBER(SEARCH("INDIVIDUAL",SUBSTITUTE(UPPER($D92)," ","")))),"PREMIUM FREE",""))))</f>
        <v/>
      </c>
    </row>
    <row r="93" ht="15" customFormat="1" customHeight="1" s="45">
      <c r="A93" s="105" t="inlineStr">
        <is>
          <t>TELA</t>
        </is>
      </c>
      <c r="B93" s="105" t="n">
        <v>57715</v>
      </c>
      <c r="C93" s="105" t="inlineStr">
        <is>
          <t>1RSLN</t>
        </is>
      </c>
      <c r="D93" s="206" t="inlineStr">
        <is>
          <t>ITAU UNIBANCO SA</t>
        </is>
      </c>
      <c r="E93" s="105" t="n">
        <v>11435080769</v>
      </c>
      <c r="F93" s="105" t="inlineStr">
        <is>
          <t>1RSLN016080025</t>
        </is>
      </c>
      <c r="G93" s="153" t="n">
        <v>450</v>
      </c>
      <c r="H93" s="153" t="n">
        <v>450</v>
      </c>
      <c r="I93" s="105" t="inlineStr">
        <is>
          <t>CONTRATUAL</t>
        </is>
      </c>
      <c r="J93" s="124" t="n">
        <v>229031781</v>
      </c>
      <c r="K93" s="105" t="inlineStr">
        <is>
          <t>LEONARDO LIMA BITTENCOURT</t>
        </is>
      </c>
      <c r="L93" s="162" t="inlineStr">
        <is>
          <t>SÃO GONÇALO</t>
        </is>
      </c>
      <c r="M93" s="105" t="inlineStr">
        <is>
          <t>RJ</t>
        </is>
      </c>
      <c r="N93" s="162" t="inlineStr">
        <is>
          <t>CIBELY</t>
        </is>
      </c>
      <c r="O93" s="193" t="inlineStr">
        <is>
          <t>JA POSSUI</t>
        </is>
      </c>
      <c r="P93" s="157" t="n"/>
      <c r="Q93" s="157" t="n"/>
      <c r="R93" s="301" t="inlineStr">
        <is>
          <t>AUTORIZADO PAGAMENTO</t>
        </is>
      </c>
      <c r="S93" s="105" t="n">
        <v>8202653356</v>
      </c>
      <c r="T93" s="108" t="inlineStr">
        <is>
          <t>5 DIAS ÚTEIS</t>
        </is>
      </c>
      <c r="U93" s="157" t="n">
        <v>46216</v>
      </c>
      <c r="V93" s="157" t="n">
        <v>46216</v>
      </c>
      <c r="W93" s="157" t="n">
        <v>46223</v>
      </c>
      <c r="X93" s="157" t="n">
        <v>46219</v>
      </c>
      <c r="Y93" s="60">
        <f>IF(AND(X93&lt;&gt;"",W93&lt;&gt;""),IF(X93&lt;=W93,"SIM","NÃO"),"")</f>
        <v/>
      </c>
      <c r="Z93" s="152" t="n"/>
      <c r="AA93" s="193" t="n"/>
      <c r="AC93">
        <f>IF($C93="","",IF(COUNTIF('Códigos Santander (ref)'!$A$2:$A$79,$C93)&gt;0,"SANTANDER",IF(COUNTIF('Códigos Itaú (ref)'!$A$2:$A$44,$C93)&gt;0,"ITAU",IF(AND(TRIM(UPPER($I93))="CONTRATUAL",ISNUMBER(SEARCH("INDIVIDUAL",SUBSTITUTE(UPPER($D93)," ","")))),"PREMIUM FREE",""))))</f>
        <v/>
      </c>
    </row>
    <row r="94" ht="15" customFormat="1" customHeight="1" s="45">
      <c r="A94" s="105" t="inlineStr">
        <is>
          <t>TELA</t>
        </is>
      </c>
      <c r="B94" s="206" t="n">
        <v>57717</v>
      </c>
      <c r="C94" s="105" t="inlineStr">
        <is>
          <t>1RSLN</t>
        </is>
      </c>
      <c r="D94" s="206" t="inlineStr">
        <is>
          <t>ITAU UNIBANCO SA</t>
        </is>
      </c>
      <c r="E94" s="105" t="n">
        <v>11435080769</v>
      </c>
      <c r="F94" s="105" t="inlineStr">
        <is>
          <t>1RSLN016080009</t>
        </is>
      </c>
      <c r="G94" s="153" t="n">
        <v>450</v>
      </c>
      <c r="H94" s="153" t="n">
        <v>450</v>
      </c>
      <c r="I94" s="105" t="inlineStr">
        <is>
          <t>CONTRATUAL</t>
        </is>
      </c>
      <c r="J94" s="124" t="n">
        <v>229031781</v>
      </c>
      <c r="K94" s="105" t="inlineStr">
        <is>
          <t>LEONARDO LIMA BITTENCOURT</t>
        </is>
      </c>
      <c r="L94" s="162" t="inlineStr">
        <is>
          <t>SÃO GONÇALO</t>
        </is>
      </c>
      <c r="M94" s="105" t="inlineStr">
        <is>
          <t>RJ</t>
        </is>
      </c>
      <c r="N94" s="162" t="inlineStr">
        <is>
          <t>CIBELY</t>
        </is>
      </c>
      <c r="O94" s="162" t="inlineStr">
        <is>
          <t>JA POSSUI</t>
        </is>
      </c>
      <c r="P94" s="157" t="n"/>
      <c r="Q94" s="157" t="n"/>
      <c r="R94" s="301" t="inlineStr">
        <is>
          <t>AUTORIZADO PAGAMENTO</t>
        </is>
      </c>
      <c r="S94" s="105" t="n">
        <v>8202653358</v>
      </c>
      <c r="T94" s="162" t="inlineStr">
        <is>
          <t>5 DIAS ÚTEIS</t>
        </is>
      </c>
      <c r="U94" s="157" t="n">
        <v>46216</v>
      </c>
      <c r="V94" s="157" t="n">
        <v>46216</v>
      </c>
      <c r="W94" s="157" t="n">
        <v>46223</v>
      </c>
      <c r="X94" s="157" t="n">
        <v>46219</v>
      </c>
      <c r="Y94" s="60">
        <f>IF(AND(X94&lt;&gt;"",W94&lt;&gt;""),IF(X94&lt;=W94,"SIM","NÃO"),"")</f>
        <v/>
      </c>
      <c r="Z94" s="152" t="n"/>
      <c r="AA94" s="193" t="n"/>
      <c r="AC94">
        <f>IF($C94="","",IF(COUNTIF('Códigos Santander (ref)'!$A$2:$A$79,$C94)&gt;0,"SANTANDER",IF(COUNTIF('Códigos Itaú (ref)'!$A$2:$A$44,$C94)&gt;0,"ITAU",IF(AND(TRIM(UPPER($I94))="CONTRATUAL",ISNUMBER(SEARCH("INDIVIDUAL",SUBSTITUTE(UPPER($D94)," ","")))),"PREMIUM FREE",""))))</f>
        <v/>
      </c>
    </row>
    <row r="95" ht="15" customFormat="1" customHeight="1" s="45">
      <c r="A95" s="105" t="inlineStr">
        <is>
          <t>TELA</t>
        </is>
      </c>
      <c r="B95" s="105" t="n">
        <v>57718</v>
      </c>
      <c r="C95" s="105" t="inlineStr">
        <is>
          <t>1RSLN</t>
        </is>
      </c>
      <c r="D95" s="206" t="inlineStr">
        <is>
          <t>ITAU UNIBANCO SA</t>
        </is>
      </c>
      <c r="E95" s="105" t="n">
        <v>11435080769</v>
      </c>
      <c r="F95" s="105" t="inlineStr">
        <is>
          <t>1RSLN016080009</t>
        </is>
      </c>
      <c r="G95" s="153" t="n">
        <v>450</v>
      </c>
      <c r="H95" s="153" t="n">
        <v>450</v>
      </c>
      <c r="I95" s="105" t="inlineStr">
        <is>
          <t>CONTRATUAL</t>
        </is>
      </c>
      <c r="J95" s="124" t="n">
        <v>11435080769</v>
      </c>
      <c r="K95" s="105" t="inlineStr">
        <is>
          <t>LEONARDO LIMA BITTENCOURT</t>
        </is>
      </c>
      <c r="L95" s="162" t="inlineStr">
        <is>
          <t>SÃO GONÇALO</t>
        </is>
      </c>
      <c r="M95" s="105" t="inlineStr">
        <is>
          <t>RJ</t>
        </is>
      </c>
      <c r="N95" s="162" t="inlineStr">
        <is>
          <t>CIBELY</t>
        </is>
      </c>
      <c r="O95" s="162" t="inlineStr">
        <is>
          <t>JA POSSUI</t>
        </is>
      </c>
      <c r="P95" s="157" t="n"/>
      <c r="Q95" s="157" t="n"/>
      <c r="R95" s="301" t="inlineStr">
        <is>
          <t>AUTORIZADO PAGAMENTO</t>
        </is>
      </c>
      <c r="S95" s="105" t="n">
        <v>8202653359</v>
      </c>
      <c r="T95" s="162" t="inlineStr">
        <is>
          <t>5 DIAS ÚTEIS</t>
        </is>
      </c>
      <c r="U95" s="157" t="n">
        <v>46216</v>
      </c>
      <c r="V95" s="157" t="n">
        <v>46216</v>
      </c>
      <c r="W95" s="157" t="n">
        <v>46223</v>
      </c>
      <c r="X95" s="157" t="n">
        <v>46219</v>
      </c>
      <c r="Y95" s="60">
        <f>IF(AND(X95&lt;&gt;"",W95&lt;&gt;""),IF(X95&lt;=W95,"SIM","NÃO"),"")</f>
        <v/>
      </c>
      <c r="Z95" s="152" t="n"/>
      <c r="AA95" s="193" t="n"/>
      <c r="AC95">
        <f>IF($C95="","",IF(COUNTIF('Códigos Santander (ref)'!$A$2:$A$79,$C95)&gt;0,"SANTANDER",IF(COUNTIF('Códigos Itaú (ref)'!$A$2:$A$44,$C95)&gt;0,"ITAU",IF(AND(TRIM(UPPER($I95))="CONTRATUAL",ISNUMBER(SEARCH("INDIVIDUAL",SUBSTITUTE(UPPER($D95)," ","")))),"PREMIUM FREE",""))))</f>
        <v/>
      </c>
    </row>
    <row r="96" ht="15" customFormat="1" customHeight="1" s="45">
      <c r="A96" s="105" t="inlineStr">
        <is>
          <t>TELA</t>
        </is>
      </c>
      <c r="B96" s="105" t="n">
        <v>57234</v>
      </c>
      <c r="C96" s="105" t="inlineStr">
        <is>
          <t>0M1CA</t>
        </is>
      </c>
      <c r="D96" s="105" t="inlineStr">
        <is>
          <t>CARREFOUR COMERCIO E INDUSTRIA LTDA</t>
        </is>
      </c>
      <c r="E96" s="105" t="n">
        <v>16275039</v>
      </c>
      <c r="F96" s="124" t="inlineStr">
        <is>
          <t>0M1CA059172002</t>
        </is>
      </c>
      <c r="G96" s="153" t="n">
        <v>300</v>
      </c>
      <c r="H96" s="153" t="n">
        <v>127.5</v>
      </c>
      <c r="I96" s="105" t="inlineStr">
        <is>
          <t>CONTRATUAL</t>
        </is>
      </c>
      <c r="J96" s="124" t="n">
        <v>28228080000156</v>
      </c>
      <c r="K96" s="105" t="inlineStr">
        <is>
          <t>MTP ORTODONTIA E ODONTOLOGIA ESTETICA LTDA</t>
        </is>
      </c>
      <c r="L96" s="105" t="inlineStr">
        <is>
          <t>PORTO ALEGRE</t>
        </is>
      </c>
      <c r="M96" s="105" t="inlineStr">
        <is>
          <t>RS</t>
        </is>
      </c>
      <c r="N96" s="162" t="inlineStr">
        <is>
          <t>CIBELY</t>
        </is>
      </c>
      <c r="O96" s="162" t="n">
        <v>568297</v>
      </c>
      <c r="P96" s="157" t="n">
        <v>46217</v>
      </c>
      <c r="Q96" s="157" t="n">
        <v>46223</v>
      </c>
      <c r="R96" s="301" t="inlineStr">
        <is>
          <t>AUTORIZADO PAGAMENTO</t>
        </is>
      </c>
      <c r="S96" s="105" t="n">
        <v>8202653532</v>
      </c>
      <c r="T96" s="162" t="inlineStr">
        <is>
          <t>8 DIAS ÚTEIS</t>
        </is>
      </c>
      <c r="U96" s="157" t="n">
        <v>46216</v>
      </c>
      <c r="V96" s="157" t="n">
        <v>46223</v>
      </c>
      <c r="W96" s="157" t="n">
        <v>46233</v>
      </c>
      <c r="X96" s="157" t="n">
        <v>46227</v>
      </c>
      <c r="Y96" s="60">
        <f>IF(AND(X96&lt;&gt;"",W96&lt;&gt;""),IF(X96&lt;=W96,"SIM","NÃO"),"")</f>
        <v/>
      </c>
      <c r="Z96" s="152" t="inlineStr">
        <is>
          <t xml:space="preserve">Solicitado alteração de PD </t>
        </is>
      </c>
      <c r="AA96" s="193" t="n"/>
      <c r="AC96">
        <f>IF($C96="","",IF(COUNTIF('Códigos Santander (ref)'!$A$2:$A$79,$C96)&gt;0,"SANTANDER",IF(COUNTIF('Códigos Itaú (ref)'!$A$2:$A$44,$C96)&gt;0,"ITAU",IF(AND(TRIM(UPPER($I96))="CONTRATUAL",ISNUMBER(SEARCH("INDIVIDUAL",SUBSTITUTE(UPPER($D96)," ","")))),"PREMIUM FREE",""))))</f>
        <v/>
      </c>
    </row>
    <row r="97" ht="15" customFormat="1" customHeight="1" s="45">
      <c r="A97" s="105" t="inlineStr">
        <is>
          <t>TELA</t>
        </is>
      </c>
      <c r="B97" s="105" t="n">
        <v>56693</v>
      </c>
      <c r="C97" s="105" t="inlineStr">
        <is>
          <t>0700G</t>
        </is>
      </c>
      <c r="D97" s="206" t="inlineStr">
        <is>
          <t>I N D I V I D U A L</t>
        </is>
      </c>
      <c r="E97" s="105" t="n">
        <v>12857792662</v>
      </c>
      <c r="F97" s="105" t="inlineStr">
        <is>
          <t>0700G985059017</t>
        </is>
      </c>
      <c r="G97" s="153" t="n">
        <v>900</v>
      </c>
      <c r="H97" s="153" t="n">
        <v>72</v>
      </c>
      <c r="I97" s="105" t="inlineStr">
        <is>
          <t>CONTRATUAL</t>
        </is>
      </c>
      <c r="J97" s="124" t="n">
        <v>13588506667</v>
      </c>
      <c r="K97" s="105" t="inlineStr">
        <is>
          <t>LUCAS ASSUNÇÃO RODRIGUES</t>
        </is>
      </c>
      <c r="L97" s="162" t="inlineStr">
        <is>
          <t>CONTAGEM</t>
        </is>
      </c>
      <c r="M97" s="105" t="inlineStr">
        <is>
          <t>MG</t>
        </is>
      </c>
      <c r="N97" s="162" t="inlineStr">
        <is>
          <t>CIBELY</t>
        </is>
      </c>
      <c r="O97" s="162" t="n">
        <v>568298</v>
      </c>
      <c r="P97" s="157" t="n">
        <v>46217</v>
      </c>
      <c r="Q97" s="157" t="n">
        <v>46220</v>
      </c>
      <c r="R97" s="301" t="inlineStr">
        <is>
          <t>AUTORIZADO PAGAMENTO</t>
        </is>
      </c>
      <c r="S97" s="105" t="n">
        <v>8202653518</v>
      </c>
      <c r="T97" s="162" t="inlineStr">
        <is>
          <t>30 DIAS CORRIDOS</t>
        </is>
      </c>
      <c r="U97" s="157" t="n">
        <v>46216</v>
      </c>
      <c r="V97" s="157" t="n">
        <v>46223</v>
      </c>
      <c r="W97" s="157" t="n">
        <v>46254</v>
      </c>
      <c r="X97" s="157" t="n">
        <v>46227</v>
      </c>
      <c r="Y97" s="60">
        <f>IF(AND(X97&lt;&gt;"",W97&lt;&gt;""),IF(X97&lt;=W97,"SIM","NÃO"),"")</f>
        <v/>
      </c>
      <c r="Z97" s="152" t="n"/>
      <c r="AA97" s="193" t="n"/>
      <c r="AC97">
        <f>IF($C97="","",IF(COUNTIF('Códigos Santander (ref)'!$A$2:$A$79,$C97)&gt;0,"SANTANDER",IF(COUNTIF('Códigos Itaú (ref)'!$A$2:$A$44,$C97)&gt;0,"ITAU",IF(AND(TRIM(UPPER($I97))="CONTRATUAL",ISNUMBER(SEARCH("INDIVIDUAL",SUBSTITUTE(UPPER($D97)," ","")))),"PREMIUM FREE",""))))</f>
        <v/>
      </c>
    </row>
    <row r="98" ht="15" customFormat="1" customHeight="1" s="45">
      <c r="A98" s="105" t="inlineStr">
        <is>
          <t>TELA</t>
        </is>
      </c>
      <c r="B98" s="105" t="n">
        <v>57471</v>
      </c>
      <c r="C98" s="105" t="inlineStr">
        <is>
          <t>0700G</t>
        </is>
      </c>
      <c r="D98" s="206" t="inlineStr">
        <is>
          <t>I N D I V I D U A L</t>
        </is>
      </c>
      <c r="E98" s="105" t="n">
        <v>12857792662</v>
      </c>
      <c r="F98" s="105" t="inlineStr">
        <is>
          <t>0700G985059017</t>
        </is>
      </c>
      <c r="G98" s="153" t="n">
        <v>120</v>
      </c>
      <c r="H98" s="153" t="n">
        <v>17.4</v>
      </c>
      <c r="I98" s="105" t="inlineStr">
        <is>
          <t>CONTRATUAL</t>
        </is>
      </c>
      <c r="J98" s="124" t="n">
        <v>13588506667</v>
      </c>
      <c r="K98" s="105" t="inlineStr">
        <is>
          <t>LUCAS ASSUNÇÃO RODRIGUES</t>
        </is>
      </c>
      <c r="L98" s="162" t="inlineStr">
        <is>
          <t>CONTAGEM</t>
        </is>
      </c>
      <c r="M98" s="105" t="inlineStr">
        <is>
          <t>MG</t>
        </is>
      </c>
      <c r="N98" s="162" t="inlineStr">
        <is>
          <t>CIBELY</t>
        </is>
      </c>
      <c r="O98" s="162" t="n">
        <v>568298</v>
      </c>
      <c r="P98" s="157" t="n">
        <v>46217</v>
      </c>
      <c r="Q98" s="157" t="n">
        <v>46220</v>
      </c>
      <c r="R98" s="301" t="inlineStr">
        <is>
          <t>AUTORIZADO PAGAMENTO</t>
        </is>
      </c>
      <c r="S98" s="105" t="n">
        <v>8202653519</v>
      </c>
      <c r="T98" s="162" t="inlineStr">
        <is>
          <t>30 DIAS CORRIDOS</t>
        </is>
      </c>
      <c r="U98" s="157" t="n">
        <v>46217</v>
      </c>
      <c r="V98" s="157" t="n">
        <v>46223</v>
      </c>
      <c r="W98" s="157" t="n">
        <v>46254</v>
      </c>
      <c r="X98" s="157" t="n">
        <v>46227</v>
      </c>
      <c r="Y98" s="60">
        <f>IF(AND(X98&lt;&gt;"",W98&lt;&gt;""),IF(X98&lt;=W98,"SIM","NÃO"),"")</f>
        <v/>
      </c>
      <c r="Z98" s="152" t="n"/>
      <c r="AA98" s="193" t="n"/>
      <c r="AC98">
        <f>IF($C98="","",IF(COUNTIF('Códigos Santander (ref)'!$A$2:$A$79,$C98)&gt;0,"SANTANDER",IF(COUNTIF('Códigos Itaú (ref)'!$A$2:$A$44,$C98)&gt;0,"ITAU",IF(AND(TRIM(UPPER($I98))="CONTRATUAL",ISNUMBER(SEARCH("INDIVIDUAL",SUBSTITUTE(UPPER($D98)," ","")))),"PREMIUM FREE",""))))</f>
        <v/>
      </c>
    </row>
    <row r="99" ht="15" customFormat="1" customHeight="1" s="45">
      <c r="A99" s="105" t="inlineStr">
        <is>
          <t>TELA</t>
        </is>
      </c>
      <c r="B99" s="105" t="n">
        <v>53797</v>
      </c>
      <c r="C99" s="105" t="inlineStr">
        <is>
          <t>1RSX8</t>
        </is>
      </c>
      <c r="D99" s="206" t="inlineStr">
        <is>
          <t>ITAU UNIBANCO SA</t>
        </is>
      </c>
      <c r="E99" s="105" t="n">
        <v>50361414749</v>
      </c>
      <c r="F99" s="105" t="inlineStr">
        <is>
          <t>1RSX8000316008</t>
        </is>
      </c>
      <c r="G99" s="153" t="n">
        <v>7530</v>
      </c>
      <c r="H99" s="153" t="n">
        <v>7530</v>
      </c>
      <c r="I99" s="105" t="inlineStr">
        <is>
          <t>CONTRATUAL</t>
        </is>
      </c>
      <c r="J99" s="124" t="n">
        <v>7959716722</v>
      </c>
      <c r="K99" s="105" t="inlineStr">
        <is>
          <t>JULIANA VIEGAS SONEGHETI</t>
        </is>
      </c>
      <c r="L99" s="105" t="inlineStr">
        <is>
          <t>NITEROI</t>
        </is>
      </c>
      <c r="M99" s="105" t="inlineStr">
        <is>
          <t>RJ</t>
        </is>
      </c>
      <c r="N99" s="162" t="inlineStr">
        <is>
          <t>CIBELY</t>
        </is>
      </c>
      <c r="O99" s="162" t="inlineStr">
        <is>
          <t>JA POSSUI</t>
        </is>
      </c>
      <c r="P99" s="157" t="n"/>
      <c r="Q99" s="157" t="n"/>
      <c r="R99" s="301" t="inlineStr">
        <is>
          <t>AUTORIZADO PAGAMENTO</t>
        </is>
      </c>
      <c r="S99" s="105" t="n">
        <v>8202653377</v>
      </c>
      <c r="T99" s="162" t="inlineStr">
        <is>
          <t>5 DIAS ÚTEIS</t>
        </is>
      </c>
      <c r="U99" s="157" t="n">
        <v>46217</v>
      </c>
      <c r="V99" s="157" t="n">
        <v>46217</v>
      </c>
      <c r="W99" s="157" t="n">
        <v>46224</v>
      </c>
      <c r="X99" s="157" t="n">
        <v>46220</v>
      </c>
      <c r="Y99" s="60">
        <f>IF(AND(X99&lt;&gt;"",W99&lt;&gt;""),IF(X99&lt;=W99,"SIM","NÃO"),"")</f>
        <v/>
      </c>
      <c r="Z99" s="152" t="n"/>
      <c r="AA99" s="193" t="n"/>
      <c r="AC99">
        <f>IF($C99="","",IF(COUNTIF('Códigos Santander (ref)'!$A$2:$A$79,$C99)&gt;0,"SANTANDER",IF(COUNTIF('Códigos Itaú (ref)'!$A$2:$A$44,$C99)&gt;0,"ITAU",IF(AND(TRIM(UPPER($I99))="CONTRATUAL",ISNUMBER(SEARCH("INDIVIDUAL",SUBSTITUTE(UPPER($D99)," ","")))),"PREMIUM FREE",""))))</f>
        <v/>
      </c>
    </row>
    <row r="100" ht="15" customFormat="1" customHeight="1" s="45">
      <c r="A100" s="105" t="inlineStr">
        <is>
          <t>TELA</t>
        </is>
      </c>
      <c r="B100" s="105" t="n">
        <v>55891</v>
      </c>
      <c r="C100" s="105" t="inlineStr">
        <is>
          <t>1RSLN</t>
        </is>
      </c>
      <c r="D100" s="206" t="inlineStr">
        <is>
          <t>ITAU UNIBANCO SA</t>
        </is>
      </c>
      <c r="E100" s="105" t="n">
        <v>713452994</v>
      </c>
      <c r="F100" s="105" t="inlineStr">
        <is>
          <t>1RSLN016317017</t>
        </is>
      </c>
      <c r="G100" s="153" t="n">
        <v>1800</v>
      </c>
      <c r="H100" s="153" t="n">
        <v>1650.01</v>
      </c>
      <c r="I100" s="105" t="inlineStr">
        <is>
          <t>CONTRATUAL</t>
        </is>
      </c>
      <c r="J100" s="124" t="n">
        <v>1873420919</v>
      </c>
      <c r="K100" s="105" t="inlineStr">
        <is>
          <t>FABIANO CARLOS MARSON</t>
        </is>
      </c>
      <c r="L100" s="105" t="inlineStr">
        <is>
          <t>TOLEDO</t>
        </is>
      </c>
      <c r="M100" s="105" t="inlineStr">
        <is>
          <t>PR</t>
        </is>
      </c>
      <c r="N100" s="162" t="inlineStr">
        <is>
          <t>CIBELY</t>
        </is>
      </c>
      <c r="O100" s="162" t="inlineStr">
        <is>
          <t>JA POSSUI</t>
        </is>
      </c>
      <c r="P100" s="157" t="n"/>
      <c r="Q100" s="157" t="n"/>
      <c r="R100" s="301" t="inlineStr">
        <is>
          <t>AUTORIZADO PAGAMENTO</t>
        </is>
      </c>
      <c r="S100" s="105" t="n">
        <v>8202653378</v>
      </c>
      <c r="T100" s="162" t="inlineStr">
        <is>
          <t>5 DIAS ÚTEIS</t>
        </is>
      </c>
      <c r="U100" s="157" t="n">
        <v>46217</v>
      </c>
      <c r="V100" s="157" t="n">
        <v>46217</v>
      </c>
      <c r="W100" s="157" t="n">
        <v>46224</v>
      </c>
      <c r="X100" s="157" t="n">
        <v>46220</v>
      </c>
      <c r="Y100" s="60">
        <f>IF(AND(X100&lt;&gt;"",W100&lt;&gt;""),IF(X100&lt;=W100,"SIM","NÃO"),"")</f>
        <v/>
      </c>
      <c r="Z100" s="152" t="n"/>
      <c r="AA100" s="193" t="n"/>
      <c r="AC100">
        <f>IF($C100="","",IF(COUNTIF('Códigos Santander (ref)'!$A$2:$A$79,$C100)&gt;0,"SANTANDER",IF(COUNTIF('Códigos Itaú (ref)'!$A$2:$A$44,$C100)&gt;0,"ITAU",IF(AND(TRIM(UPPER($I100))="CONTRATUAL",ISNUMBER(SEARCH("INDIVIDUAL",SUBSTITUTE(UPPER($D100)," ","")))),"PREMIUM FREE",""))))</f>
        <v/>
      </c>
    </row>
    <row r="101" ht="15" customFormat="1" customHeight="1" s="45">
      <c r="A101" s="105" t="inlineStr">
        <is>
          <t>NIP</t>
        </is>
      </c>
      <c r="B101" s="206" t="n">
        <v>57830</v>
      </c>
      <c r="C101" s="105" t="n">
        <v>93706</v>
      </c>
      <c r="D101" s="105" t="inlineStr">
        <is>
          <t>SENDAS DISTRIBUIDORA SA</t>
        </is>
      </c>
      <c r="E101" s="105" t="n">
        <v>6235721412</v>
      </c>
      <c r="F101" s="124" t="n">
        <v>93706000353025</v>
      </c>
      <c r="G101" s="153" t="n">
        <v>162</v>
      </c>
      <c r="H101" s="153" t="n">
        <v>162</v>
      </c>
      <c r="I101" s="105" t="inlineStr">
        <is>
          <t>DESLOCAMENTO</t>
        </is>
      </c>
      <c r="J101" s="124" t="n">
        <v>23723641000170</v>
      </c>
      <c r="K101" s="105" t="inlineStr">
        <is>
          <t>BLABLACAR DO BRASIL</t>
        </is>
      </c>
      <c r="L101" s="162" t="inlineStr">
        <is>
          <t>CAMPINA GRANDE</t>
        </is>
      </c>
      <c r="M101" s="105" t="inlineStr">
        <is>
          <t>PB</t>
        </is>
      </c>
      <c r="N101" s="162" t="inlineStr">
        <is>
          <t>CIBELY</t>
        </is>
      </c>
      <c r="O101" s="162" t="n">
        <v>568443</v>
      </c>
      <c r="P101" s="157" t="n">
        <v>46217</v>
      </c>
      <c r="Q101" s="157" t="n">
        <v>46226</v>
      </c>
      <c r="R101" s="301" t="inlineStr">
        <is>
          <t>AUTORIZADO PAGAMENTO</t>
        </is>
      </c>
      <c r="S101" s="105" t="n">
        <v>8202653617</v>
      </c>
      <c r="T101" s="162" t="inlineStr">
        <is>
          <t>30 DIAS CORRIDOS</t>
        </is>
      </c>
      <c r="U101" s="157" t="n">
        <v>46217</v>
      </c>
      <c r="V101" s="157" t="n">
        <v>46226</v>
      </c>
      <c r="W101" s="157" t="inlineStr">
        <is>
          <t>23/08/202</t>
        </is>
      </c>
      <c r="X101" s="157" t="n">
        <v>46232</v>
      </c>
      <c r="Y101" s="60">
        <f>IF(AND(X101&lt;&gt;"",W101&lt;&gt;""),IF(X101&lt;=W101,"SIM","NÃO"),"")</f>
        <v/>
      </c>
      <c r="Z101" s="152" t="n"/>
      <c r="AA101" s="193" t="n"/>
      <c r="AC101">
        <f>IF($C101="","",IF(COUNTIF('Códigos Santander (ref)'!$A$2:$A$79,$C101)&gt;0,"SANTANDER",IF(COUNTIF('Códigos Itaú (ref)'!$A$2:$A$44,$C101)&gt;0,"ITAU",IF(AND(TRIM(UPPER($I101))="CONTRATUAL",ISNUMBER(SEARCH("INDIVIDUAL",SUBSTITUTE(UPPER($D101)," ","")))),"PREMIUM FREE",""))))</f>
        <v/>
      </c>
    </row>
    <row r="102" ht="15" customFormat="1" customHeight="1" s="45">
      <c r="A102" s="105" t="inlineStr">
        <is>
          <t>SAC</t>
        </is>
      </c>
      <c r="B102" s="105" t="n">
        <v>57793</v>
      </c>
      <c r="C102" s="105" t="inlineStr">
        <is>
          <t>JKRKZ</t>
        </is>
      </c>
      <c r="D102" s="105" t="inlineStr">
        <is>
          <t>ASSOC NACIONAL DOS EMPREGADOS DA DATAPREV</t>
        </is>
      </c>
      <c r="E102" s="105" t="n">
        <v>43880150087</v>
      </c>
      <c r="F102" s="105" t="inlineStr">
        <is>
          <t>JKRKZ001378007</t>
        </is>
      </c>
      <c r="G102" s="153" t="n">
        <v>700</v>
      </c>
      <c r="H102" s="153" t="n">
        <v>700</v>
      </c>
      <c r="I102" s="105" t="inlineStr">
        <is>
          <t>ERRO DE SISTEMA/INFORMAÇÃO</t>
        </is>
      </c>
      <c r="J102" s="124" t="n">
        <v>59343958000128</v>
      </c>
      <c r="K102" s="105" t="inlineStr">
        <is>
          <t>LENON UTEICH ODONTOLOGIA LTDA</t>
        </is>
      </c>
      <c r="L102" s="162" t="inlineStr">
        <is>
          <t>CACHOEIRINHA</t>
        </is>
      </c>
      <c r="M102" s="105" t="inlineStr">
        <is>
          <t>RS</t>
        </is>
      </c>
      <c r="N102" s="162" t="inlineStr">
        <is>
          <t>CIBELY</t>
        </is>
      </c>
      <c r="O102" s="162" t="n">
        <v>568516</v>
      </c>
      <c r="P102" s="157" t="n">
        <v>46217</v>
      </c>
      <c r="Q102" s="157" t="n">
        <v>46223</v>
      </c>
      <c r="R102" s="301" t="inlineStr">
        <is>
          <t>AUTORIZADO PAGAMENTO</t>
        </is>
      </c>
      <c r="S102" s="105" t="n">
        <v>8202653530</v>
      </c>
      <c r="T102" s="162" t="inlineStr">
        <is>
          <t>30 DIAS CORRIDOS</t>
        </is>
      </c>
      <c r="U102" s="157" t="n">
        <v>46217</v>
      </c>
      <c r="V102" s="157" t="n">
        <v>46223</v>
      </c>
      <c r="W102" s="157" t="n">
        <v>46254</v>
      </c>
      <c r="X102" s="157" t="n">
        <v>46227</v>
      </c>
      <c r="Y102" s="60">
        <f>IF(AND(X102&lt;&gt;"",W102&lt;&gt;""),IF(X102&lt;=W102,"SIM","NÃO"),"")</f>
        <v/>
      </c>
      <c r="Z102" s="152" t="n"/>
      <c r="AA102" s="193" t="n"/>
      <c r="AC102">
        <f>IF($C102="","",IF(COUNTIF('Códigos Santander (ref)'!$A$2:$A$79,$C102)&gt;0,"SANTANDER",IF(COUNTIF('Códigos Itaú (ref)'!$A$2:$A$44,$C102)&gt;0,"ITAU",IF(AND(TRIM(UPPER($I102))="CONTRATUAL",ISNUMBER(SEARCH("INDIVIDUAL",SUBSTITUTE(UPPER($D102)," ","")))),"PREMIUM FREE",""))))</f>
        <v/>
      </c>
    </row>
    <row r="103" ht="15" customFormat="1" customHeight="1" s="45">
      <c r="A103" s="105" t="inlineStr">
        <is>
          <t>TELA</t>
        </is>
      </c>
      <c r="B103" s="105" t="n">
        <v>57791</v>
      </c>
      <c r="C103" s="105" t="inlineStr">
        <is>
          <t>0M19C</t>
        </is>
      </c>
      <c r="D103" s="105" t="inlineStr">
        <is>
          <t>BANCO CSF SA</t>
        </is>
      </c>
      <c r="E103" s="105" t="n">
        <v>41106753836</v>
      </c>
      <c r="F103" s="105" t="inlineStr">
        <is>
          <t>0M19C000147001</t>
        </is>
      </c>
      <c r="G103" s="153" t="n">
        <v>345</v>
      </c>
      <c r="H103" s="153" t="n">
        <v>345</v>
      </c>
      <c r="I103" s="105" t="inlineStr">
        <is>
          <t>CONTRATUAL</t>
        </is>
      </c>
      <c r="J103" s="124" t="n">
        <v>26218087000161</v>
      </c>
      <c r="K103" s="105" t="inlineStr">
        <is>
          <t>CRISTINA RAMOS DA SILVA - DENTISTA- ME</t>
        </is>
      </c>
      <c r="L103" s="162" t="inlineStr">
        <is>
          <t>SÃO PAULO</t>
        </is>
      </c>
      <c r="M103" s="105" t="inlineStr">
        <is>
          <t>SP</t>
        </is>
      </c>
      <c r="N103" s="162" t="inlineStr">
        <is>
          <t>CIBELY</t>
        </is>
      </c>
      <c r="O103" s="162" t="inlineStr">
        <is>
          <t>JA POSSUI</t>
        </is>
      </c>
      <c r="P103" s="157" t="n"/>
      <c r="Q103" s="157" t="n"/>
      <c r="R103" s="301" t="inlineStr">
        <is>
          <t>AUTORIZADO PAGAMENTO</t>
        </is>
      </c>
      <c r="S103" s="105" t="n">
        <v>8202653423</v>
      </c>
      <c r="T103" s="162" t="inlineStr">
        <is>
          <t>8 DIAS ÚTEIS</t>
        </is>
      </c>
      <c r="U103" s="157" t="n">
        <v>46217</v>
      </c>
      <c r="V103" s="157" t="n">
        <v>46218</v>
      </c>
      <c r="W103" s="157" t="n">
        <v>46230</v>
      </c>
      <c r="X103" s="157" t="n">
        <v>46223</v>
      </c>
      <c r="Y103" s="60">
        <f>IF(AND(X103&lt;&gt;"",W103&lt;&gt;""),IF(X103&lt;=W103,"SIM","NÃO"),"")</f>
        <v/>
      </c>
      <c r="Z103" s="152" t="n"/>
      <c r="AA103" s="193" t="n"/>
      <c r="AC103">
        <f>IF($C103="","",IF(COUNTIF('Códigos Santander (ref)'!$A$2:$A$79,$C103)&gt;0,"SANTANDER",IF(COUNTIF('Códigos Itaú (ref)'!$A$2:$A$44,$C103)&gt;0,"ITAU",IF(AND(TRIM(UPPER($I103))="CONTRATUAL",ISNUMBER(SEARCH("INDIVIDUAL",SUBSTITUTE(UPPER($D103)," ","")))),"PREMIUM FREE",""))))</f>
        <v/>
      </c>
    </row>
    <row r="104" ht="15" customFormat="1" customHeight="1" s="45">
      <c r="A104" s="105" t="inlineStr">
        <is>
          <t>TELA</t>
        </is>
      </c>
      <c r="B104" s="105" t="n">
        <v>57771</v>
      </c>
      <c r="C104" s="105" t="inlineStr">
        <is>
          <t>1RUH3</t>
        </is>
      </c>
      <c r="D104" s="105" t="inlineStr">
        <is>
          <t>BANCO SANTANDER BRASIL SA</t>
        </is>
      </c>
      <c r="E104" s="105" t="n">
        <v>12864768798</v>
      </c>
      <c r="F104" s="105" t="inlineStr">
        <is>
          <t>1RUH3025688022</t>
        </is>
      </c>
      <c r="G104" s="153" t="n">
        <v>280</v>
      </c>
      <c r="H104" s="153" t="n">
        <v>212.19</v>
      </c>
      <c r="I104" s="105" t="inlineStr">
        <is>
          <t>CONTRATUAL</t>
        </is>
      </c>
      <c r="J104" s="124" t="n">
        <v>229031781</v>
      </c>
      <c r="K104" s="105" t="inlineStr">
        <is>
          <t>LEONARDO LIMA BITTENCOURT COSTA</t>
        </is>
      </c>
      <c r="L104" s="105" t="inlineStr">
        <is>
          <t>SÃO GONÇALO</t>
        </is>
      </c>
      <c r="M104" s="105" t="inlineStr">
        <is>
          <t>RJ</t>
        </is>
      </c>
      <c r="N104" s="162" t="inlineStr">
        <is>
          <t>CIBELY</t>
        </is>
      </c>
      <c r="O104" s="162" t="inlineStr">
        <is>
          <t>JA POSSUI</t>
        </is>
      </c>
      <c r="P104" s="157" t="n"/>
      <c r="Q104" s="157" t="n"/>
      <c r="R104" s="301" t="inlineStr">
        <is>
          <t>AUTORIZADO PAGAMENTO</t>
        </is>
      </c>
      <c r="S104" s="105" t="n">
        <v>8202653424</v>
      </c>
      <c r="T104" s="202" t="inlineStr">
        <is>
          <t>5 DIAS ÚTEIS</t>
        </is>
      </c>
      <c r="U104" s="157" t="n">
        <v>46217</v>
      </c>
      <c r="V104" s="157" t="n">
        <v>46218</v>
      </c>
      <c r="W104" s="157" t="n">
        <v>46225</v>
      </c>
      <c r="X104" s="157" t="n">
        <v>46223</v>
      </c>
      <c r="Y104" s="60">
        <f>IF(AND(X104&lt;&gt;"",W104&lt;&gt;""),IF(X104&lt;=W104,"SIM","NÃO"),"")</f>
        <v/>
      </c>
      <c r="Z104" s="152" t="n"/>
      <c r="AA104" s="193" t="n"/>
      <c r="AC104">
        <f>IF($C104="","",IF(COUNTIF('Códigos Santander (ref)'!$A$2:$A$79,$C104)&gt;0,"SANTANDER",IF(COUNTIF('Códigos Itaú (ref)'!$A$2:$A$44,$C104)&gt;0,"ITAU",IF(AND(TRIM(UPPER($I104))="CONTRATUAL",ISNUMBER(SEARCH("INDIVIDUAL",SUBSTITUTE(UPPER($D104)," ","")))),"PREMIUM FREE",""))))</f>
        <v/>
      </c>
    </row>
    <row r="105" ht="15" customFormat="1" customHeight="1" s="45">
      <c r="A105" s="105" t="inlineStr">
        <is>
          <t>TELA</t>
        </is>
      </c>
      <c r="B105" s="105" t="n">
        <v>57491</v>
      </c>
      <c r="C105" s="105" t="inlineStr">
        <is>
          <t>S21FQ</t>
        </is>
      </c>
      <c r="D105" s="105" t="inlineStr">
        <is>
          <t>SANTANDER SERVICOS DIGITAIS BRASIL LTDA</t>
        </is>
      </c>
      <c r="E105" s="105" t="n">
        <v>11618686828</v>
      </c>
      <c r="F105" s="105" t="inlineStr">
        <is>
          <t>S21FQ000481017</t>
        </is>
      </c>
      <c r="G105" s="153" t="n">
        <v>300</v>
      </c>
      <c r="H105" s="153" t="n">
        <v>192.85</v>
      </c>
      <c r="I105" s="105" t="inlineStr">
        <is>
          <t>CONTRATUAL</t>
        </is>
      </c>
      <c r="J105" s="124" t="n">
        <v>31552954000130</v>
      </c>
      <c r="K105" s="105" t="inlineStr">
        <is>
          <t>GRANERODONTO ODONTOLOGIA MULTIDISCIPLINAR</t>
        </is>
      </c>
      <c r="L105" s="162" t="inlineStr">
        <is>
          <t>SÃO PAULO</t>
        </is>
      </c>
      <c r="M105" s="105" t="inlineStr">
        <is>
          <t>SP</t>
        </is>
      </c>
      <c r="N105" s="162" t="inlineStr">
        <is>
          <t>SERGIANA</t>
        </is>
      </c>
      <c r="O105" s="162" t="inlineStr">
        <is>
          <t>JA POSSUI</t>
        </is>
      </c>
      <c r="P105" s="157" t="n"/>
      <c r="Q105" s="157" t="n"/>
      <c r="R105" s="301" t="inlineStr">
        <is>
          <t>AUTORIZADO PAGAMENTO</t>
        </is>
      </c>
      <c r="S105" s="105" t="n">
        <v>8202653425</v>
      </c>
      <c r="T105" s="202" t="inlineStr">
        <is>
          <t>5 DIAS ÚTEIS</t>
        </is>
      </c>
      <c r="U105" s="157" t="n">
        <v>46218</v>
      </c>
      <c r="V105" s="157" t="n">
        <v>46218</v>
      </c>
      <c r="W105" s="157" t="n">
        <v>46225</v>
      </c>
      <c r="X105" s="157" t="n">
        <v>46223</v>
      </c>
      <c r="Y105" s="60">
        <f>IF(AND(X105&lt;&gt;"",W105&lt;&gt;""),IF(X105&lt;=W105,"SIM","NÃO"),"")</f>
        <v/>
      </c>
      <c r="Z105" s="152" t="n"/>
      <c r="AA105" s="193" t="n"/>
      <c r="AC105">
        <f>IF($C105="","",IF(COUNTIF('Códigos Santander (ref)'!$A$2:$A$79,$C105)&gt;0,"SANTANDER",IF(COUNTIF('Códigos Itaú (ref)'!$A$2:$A$44,$C105)&gt;0,"ITAU",IF(AND(TRIM(UPPER($I105))="CONTRATUAL",ISNUMBER(SEARCH("INDIVIDUAL",SUBSTITUTE(UPPER($D105)," ","")))),"PREMIUM FREE",""))))</f>
        <v/>
      </c>
    </row>
    <row r="106" ht="15" customFormat="1" customHeight="1" s="45">
      <c r="A106" s="105" t="inlineStr">
        <is>
          <t>TELA</t>
        </is>
      </c>
      <c r="B106" s="206" t="n">
        <v>57870</v>
      </c>
      <c r="C106" s="105" t="inlineStr">
        <is>
          <t>S21FQ</t>
        </is>
      </c>
      <c r="D106" s="105" t="inlineStr">
        <is>
          <t>SANTANDER SERVICOS DIGITAIS BRASIL LTDA</t>
        </is>
      </c>
      <c r="E106" s="105" t="n">
        <v>11618686828</v>
      </c>
      <c r="F106" s="124" t="inlineStr">
        <is>
          <t>S21FQ000481009</t>
        </is>
      </c>
      <c r="G106" s="153" t="n">
        <v>680</v>
      </c>
      <c r="H106" s="153" t="n">
        <v>356.65</v>
      </c>
      <c r="I106" s="105" t="inlineStr">
        <is>
          <t>CONTRATUAL</t>
        </is>
      </c>
      <c r="J106" s="124" t="n">
        <v>31552954000130</v>
      </c>
      <c r="K106" s="105" t="inlineStr">
        <is>
          <t>GRANERODONTO ODONTOLOGIA MULTIDISCIPLINAR</t>
        </is>
      </c>
      <c r="L106" s="162" t="inlineStr">
        <is>
          <t>SÃO PAULO</t>
        </is>
      </c>
      <c r="M106" s="105" t="inlineStr">
        <is>
          <t>SP</t>
        </is>
      </c>
      <c r="N106" s="162" t="inlineStr">
        <is>
          <t>SERGIANA</t>
        </is>
      </c>
      <c r="O106" s="162" t="inlineStr">
        <is>
          <t>JA POSSUI</t>
        </is>
      </c>
      <c r="P106" s="157" t="n"/>
      <c r="Q106" s="157" t="n"/>
      <c r="R106" s="301" t="inlineStr">
        <is>
          <t>AUTORIZADO PAGAMENTO</t>
        </is>
      </c>
      <c r="S106" s="105" t="n">
        <v>8202653426</v>
      </c>
      <c r="T106" s="202" t="inlineStr">
        <is>
          <t>5 DIAS ÚTEIS</t>
        </is>
      </c>
      <c r="U106" s="157" t="n">
        <v>46218</v>
      </c>
      <c r="V106" s="157" t="n">
        <v>46218</v>
      </c>
      <c r="W106" s="157" t="n">
        <v>46225</v>
      </c>
      <c r="X106" s="157" t="n">
        <v>46223</v>
      </c>
      <c r="Y106" s="60">
        <f>IF(AND(X106&lt;&gt;"",W106&lt;&gt;""),IF(X106&lt;=W106,"SIM","NÃO"),"")</f>
        <v/>
      </c>
      <c r="Z106" s="269" t="n"/>
      <c r="AA106" s="193" t="n"/>
      <c r="AC106">
        <f>IF($C106="","",IF(COUNTIF('Códigos Santander (ref)'!$A$2:$A$79,$C106)&gt;0,"SANTANDER",IF(COUNTIF('Códigos Itaú (ref)'!$A$2:$A$44,$C106)&gt;0,"ITAU",IF(AND(TRIM(UPPER($I106))="CONTRATUAL",ISNUMBER(SEARCH("INDIVIDUAL",SUBSTITUTE(UPPER($D106)," ","")))),"PREMIUM FREE",""))))</f>
        <v/>
      </c>
    </row>
    <row r="107" ht="15" customFormat="1" customHeight="1" s="45">
      <c r="A107" s="105" t="inlineStr">
        <is>
          <t>TELA</t>
        </is>
      </c>
      <c r="B107" s="105" t="n">
        <v>57772</v>
      </c>
      <c r="C107" s="105" t="inlineStr">
        <is>
          <t>1RUH3</t>
        </is>
      </c>
      <c r="D107" s="105" t="inlineStr">
        <is>
          <t>BANCO SANTANDER BRASIL SA</t>
        </is>
      </c>
      <c r="E107" s="105" t="n">
        <v>73665916615</v>
      </c>
      <c r="F107" s="105" t="inlineStr">
        <is>
          <t>1RUH3031117007</t>
        </is>
      </c>
      <c r="G107" s="153" t="n">
        <v>150</v>
      </c>
      <c r="H107" s="153" t="n">
        <v>90.94</v>
      </c>
      <c r="I107" s="105" t="inlineStr">
        <is>
          <t>CONTRATUAL</t>
        </is>
      </c>
      <c r="J107" s="124" t="n">
        <v>39158772000191</v>
      </c>
      <c r="K107" s="105" t="inlineStr">
        <is>
          <t>COC-CLINICA ODONTOLOGICA DO COMERCIO LTDA.</t>
        </is>
      </c>
      <c r="L107" s="105" t="inlineStr">
        <is>
          <t>SALVADOR</t>
        </is>
      </c>
      <c r="M107" s="105" t="inlineStr">
        <is>
          <t>BA</t>
        </is>
      </c>
      <c r="N107" s="162" t="inlineStr">
        <is>
          <t>SERGIANA</t>
        </is>
      </c>
      <c r="O107" s="162" t="inlineStr">
        <is>
          <t>JA POSSUI</t>
        </is>
      </c>
      <c r="P107" s="157" t="n"/>
      <c r="Q107" s="157" t="n"/>
      <c r="R107" s="301" t="inlineStr">
        <is>
          <t>AUTORIZADO PAGAMENTO</t>
        </is>
      </c>
      <c r="S107" s="105" t="n">
        <v>8202653427</v>
      </c>
      <c r="T107" s="202" t="inlineStr">
        <is>
          <t>5 DIAS ÚTEIS</t>
        </is>
      </c>
      <c r="U107" s="157" t="n">
        <v>46218</v>
      </c>
      <c r="V107" s="157" t="n">
        <v>46218</v>
      </c>
      <c r="W107" s="157" t="n">
        <v>46225</v>
      </c>
      <c r="X107" s="157" t="n">
        <v>46223</v>
      </c>
      <c r="Y107" s="60">
        <f>IF(AND(X107&lt;&gt;"",W107&lt;&gt;""),IF(X107&lt;=W107,"SIM","NÃO"),"")</f>
        <v/>
      </c>
      <c r="Z107" s="152" t="n"/>
      <c r="AA107" s="193" t="n"/>
      <c r="AC107">
        <f>IF($C107="","",IF(COUNTIF('Códigos Santander (ref)'!$A$2:$A$79,$C107)&gt;0,"SANTANDER",IF(COUNTIF('Códigos Itaú (ref)'!$A$2:$A$44,$C107)&gt;0,"ITAU",IF(AND(TRIM(UPPER($I107))="CONTRATUAL",ISNUMBER(SEARCH("INDIVIDUAL",SUBSTITUTE(UPPER($D107)," ","")))),"PREMIUM FREE",""))))</f>
        <v/>
      </c>
    </row>
    <row r="108" ht="15" customFormat="1" customHeight="1" s="45">
      <c r="A108" s="105" t="inlineStr">
        <is>
          <t>TELA</t>
        </is>
      </c>
      <c r="B108" s="105" t="n">
        <v>57752</v>
      </c>
      <c r="C108" s="105" t="inlineStr">
        <is>
          <t>1RUH3</t>
        </is>
      </c>
      <c r="D108" s="105" t="inlineStr">
        <is>
          <t>BANCO SANTANDER BRASIL SA</t>
        </is>
      </c>
      <c r="E108" s="105" t="n">
        <v>25067438800</v>
      </c>
      <c r="F108" s="105" t="inlineStr">
        <is>
          <t>1RUH3030094011</t>
        </is>
      </c>
      <c r="G108" s="153" t="n">
        <v>600</v>
      </c>
      <c r="H108" s="153" t="n">
        <v>212.19</v>
      </c>
      <c r="I108" s="105" t="inlineStr">
        <is>
          <t>CONTRATUAL</t>
        </is>
      </c>
      <c r="J108" s="124" t="n">
        <v>29500005840</v>
      </c>
      <c r="K108" s="105" t="inlineStr">
        <is>
          <t>MARIANNA ARRUDA DOS REIS NETO</t>
        </is>
      </c>
      <c r="L108" s="162" t="inlineStr">
        <is>
          <t>SÃO PAULO</t>
        </is>
      </c>
      <c r="M108" s="105" t="inlineStr">
        <is>
          <t>SP</t>
        </is>
      </c>
      <c r="N108" s="162" t="inlineStr">
        <is>
          <t>SERGIANA</t>
        </is>
      </c>
      <c r="O108" s="162" t="inlineStr">
        <is>
          <t>JA POSSUI</t>
        </is>
      </c>
      <c r="P108" s="157" t="n"/>
      <c r="Q108" s="157" t="n"/>
      <c r="R108" s="301" t="inlineStr">
        <is>
          <t>AUTORIZADO PAGAMENTO</t>
        </is>
      </c>
      <c r="S108" s="105" t="n">
        <v>8202653428</v>
      </c>
      <c r="T108" s="202" t="inlineStr">
        <is>
          <t>5 DIAS ÚTEIS</t>
        </is>
      </c>
      <c r="U108" s="157" t="n">
        <v>46218</v>
      </c>
      <c r="V108" s="157" t="n">
        <v>46218</v>
      </c>
      <c r="W108" s="157" t="n">
        <v>46225</v>
      </c>
      <c r="X108" s="157" t="n">
        <v>46223</v>
      </c>
      <c r="Y108" s="60">
        <f>IF(AND(X108&lt;&gt;"",W108&lt;&gt;""),IF(X108&lt;=W108,"SIM","NÃO"),"")</f>
        <v/>
      </c>
      <c r="Z108" s="152" t="n"/>
      <c r="AA108" s="193" t="n"/>
      <c r="AC108">
        <f>IF($C108="","",IF(COUNTIF('Códigos Santander (ref)'!$A$2:$A$79,$C108)&gt;0,"SANTANDER",IF(COUNTIF('Códigos Itaú (ref)'!$A$2:$A$44,$C108)&gt;0,"ITAU",IF(AND(TRIM(UPPER($I108))="CONTRATUAL",ISNUMBER(SEARCH("INDIVIDUAL",SUBSTITUTE(UPPER($D108)," ","")))),"PREMIUM FREE",""))))</f>
        <v/>
      </c>
    </row>
    <row r="109" ht="15" customFormat="1" customHeight="1" s="45">
      <c r="A109" s="105" t="inlineStr">
        <is>
          <t>TELA</t>
        </is>
      </c>
      <c r="B109" s="105" t="n">
        <v>57699</v>
      </c>
      <c r="C109" s="105" t="inlineStr">
        <is>
          <t>1RU54</t>
        </is>
      </c>
      <c r="D109" s="105" t="inlineStr">
        <is>
          <t>BANCO SANTANDER BRASIL SA</t>
        </is>
      </c>
      <c r="E109" s="105" t="n">
        <v>64911500972</v>
      </c>
      <c r="F109" s="105" t="inlineStr">
        <is>
          <t>1RU54000212016</t>
        </is>
      </c>
      <c r="G109" s="153" t="n">
        <v>300</v>
      </c>
      <c r="H109" s="153" t="n">
        <v>212.19</v>
      </c>
      <c r="I109" s="105" t="inlineStr">
        <is>
          <t>CONTRATUAL</t>
        </is>
      </c>
      <c r="J109" s="124" t="n">
        <v>6918595822</v>
      </c>
      <c r="K109" s="105" t="inlineStr">
        <is>
          <t>SANDRA TERRA GARBELLOTTO</t>
        </is>
      </c>
      <c r="L109" s="162" t="inlineStr">
        <is>
          <t>SÃO PAULO</t>
        </is>
      </c>
      <c r="M109" s="105" t="inlineStr">
        <is>
          <t>SP</t>
        </is>
      </c>
      <c r="N109" s="162" t="inlineStr">
        <is>
          <t>SERGIANA</t>
        </is>
      </c>
      <c r="O109" s="162" t="inlineStr">
        <is>
          <t>JA POSSUI</t>
        </is>
      </c>
      <c r="P109" s="157" t="n"/>
      <c r="Q109" s="157" t="n"/>
      <c r="R109" s="301" t="inlineStr">
        <is>
          <t>AUTORIZADO PAGAMENTO</t>
        </is>
      </c>
      <c r="S109" s="162" t="n">
        <v>8202653429</v>
      </c>
      <c r="T109" s="202" t="inlineStr">
        <is>
          <t>5 DIAS ÚTEIS</t>
        </is>
      </c>
      <c r="U109" s="157" t="n">
        <v>46218</v>
      </c>
      <c r="V109" s="157" t="n">
        <v>46218</v>
      </c>
      <c r="W109" s="157" t="n">
        <v>46225</v>
      </c>
      <c r="X109" s="157" t="n">
        <v>46223</v>
      </c>
      <c r="Y109" s="60">
        <f>IF(AND(X109&lt;&gt;"",W109&lt;&gt;""),IF(X109&lt;=W109,"SIM","NÃO"),"")</f>
        <v/>
      </c>
      <c r="Z109" s="152" t="n"/>
      <c r="AA109" s="193" t="n"/>
      <c r="AC109">
        <f>IF($C109="","",IF(COUNTIF('Códigos Santander (ref)'!$A$2:$A$79,$C109)&gt;0,"SANTANDER",IF(COUNTIF('Códigos Itaú (ref)'!$A$2:$A$44,$C109)&gt;0,"ITAU",IF(AND(TRIM(UPPER($I109))="CONTRATUAL",ISNUMBER(SEARCH("INDIVIDUAL",SUBSTITUTE(UPPER($D109)," ","")))),"PREMIUM FREE",""))))</f>
        <v/>
      </c>
    </row>
    <row r="110" ht="15" customFormat="1" customHeight="1" s="45">
      <c r="A110" s="105" t="inlineStr">
        <is>
          <t>TELA</t>
        </is>
      </c>
      <c r="B110" s="105" t="n">
        <v>57871</v>
      </c>
      <c r="C110" s="105" t="inlineStr">
        <is>
          <t>1RUGZ</t>
        </is>
      </c>
      <c r="D110" s="105" t="inlineStr">
        <is>
          <t>SX TOOLS SOLUC SERV COMPARTILHADOS LTDA</t>
        </is>
      </c>
      <c r="E110" s="105" t="n">
        <v>26534957833</v>
      </c>
      <c r="F110" s="105" t="inlineStr">
        <is>
          <t>1RUGZ003674010</t>
        </is>
      </c>
      <c r="G110" s="153" t="n">
        <v>300</v>
      </c>
      <c r="H110" s="153" t="n">
        <v>212.19</v>
      </c>
      <c r="I110" s="105" t="inlineStr">
        <is>
          <t>CONTRATUAL</t>
        </is>
      </c>
      <c r="J110" s="124" t="n">
        <v>21315482819</v>
      </c>
      <c r="K110" s="105" t="inlineStr">
        <is>
          <t>CRISTINA YUKA HASSUNUMA</t>
        </is>
      </c>
      <c r="L110" s="162" t="inlineStr">
        <is>
          <t>SÃO PAULO</t>
        </is>
      </c>
      <c r="M110" s="105" t="inlineStr">
        <is>
          <t>SP</t>
        </is>
      </c>
      <c r="N110" s="162" t="inlineStr">
        <is>
          <t>SERGIANA</t>
        </is>
      </c>
      <c r="O110" s="162" t="inlineStr">
        <is>
          <t>JA POSSUI</t>
        </is>
      </c>
      <c r="P110" s="157" t="n"/>
      <c r="Q110" s="157" t="n"/>
      <c r="R110" s="301" t="inlineStr">
        <is>
          <t>AUTORIZADO PAGAMENTO</t>
        </is>
      </c>
      <c r="S110" s="105" t="n">
        <v>8202653430</v>
      </c>
      <c r="T110" s="202" t="inlineStr">
        <is>
          <t>5 DIAS ÚTEIS</t>
        </is>
      </c>
      <c r="U110" s="157" t="n">
        <v>46218</v>
      </c>
      <c r="V110" s="157" t="n">
        <v>46218</v>
      </c>
      <c r="W110" s="157" t="n">
        <v>46225</v>
      </c>
      <c r="X110" s="157" t="n">
        <v>46223</v>
      </c>
      <c r="Y110" s="60">
        <f>IF(AND(X110&lt;&gt;"",W110&lt;&gt;""),IF(X110&lt;=W110,"SIM","NÃO"),"")</f>
        <v/>
      </c>
      <c r="Z110" s="152" t="n"/>
      <c r="AA110" s="193" t="n"/>
      <c r="AC110">
        <f>IF($C110="","",IF(COUNTIF('Códigos Santander (ref)'!$A$2:$A$79,$C110)&gt;0,"SANTANDER",IF(COUNTIF('Códigos Itaú (ref)'!$A$2:$A$44,$C110)&gt;0,"ITAU",IF(AND(TRIM(UPPER($I110))="CONTRATUAL",ISNUMBER(SEARCH("INDIVIDUAL",SUBSTITUTE(UPPER($D110)," ","")))),"PREMIUM FREE",""))))</f>
        <v/>
      </c>
    </row>
    <row r="111" ht="15" customFormat="1" customHeight="1" s="45">
      <c r="A111" s="105" t="inlineStr">
        <is>
          <t>TELA</t>
        </is>
      </c>
      <c r="B111" s="105" t="n">
        <v>57811</v>
      </c>
      <c r="C111" s="105" t="n">
        <v>60300</v>
      </c>
      <c r="D111" s="105" t="inlineStr">
        <is>
          <t>INDIVIDUAL</t>
        </is>
      </c>
      <c r="E111" s="105" t="n">
        <v>4095414197</v>
      </c>
      <c r="F111" s="124" t="n">
        <v>60300831154013</v>
      </c>
      <c r="G111" s="153" t="n">
        <v>130</v>
      </c>
      <c r="H111" s="153" t="n">
        <v>45</v>
      </c>
      <c r="I111" s="105" t="inlineStr">
        <is>
          <t>CONTRATUAL</t>
        </is>
      </c>
      <c r="J111" s="124" t="n">
        <v>2585495000193</v>
      </c>
      <c r="K111" s="105" t="inlineStr">
        <is>
          <t>RADIORAL - SERVICO RADIODIAGNOSTICO ORAL LTDA</t>
        </is>
      </c>
      <c r="L111" s="162" t="inlineStr">
        <is>
          <t>GOIÂNIA</t>
        </is>
      </c>
      <c r="M111" s="105" t="inlineStr">
        <is>
          <t>GO</t>
        </is>
      </c>
      <c r="N111" s="162" t="inlineStr">
        <is>
          <t>SERGIANA</t>
        </is>
      </c>
      <c r="O111" s="162" t="n">
        <v>569005</v>
      </c>
      <c r="P111" s="157" t="n">
        <v>46218</v>
      </c>
      <c r="Q111" s="157" t="n">
        <v>46224</v>
      </c>
      <c r="R111" s="301" t="inlineStr">
        <is>
          <t>AUTORIZADO PAGAMENTO</t>
        </is>
      </c>
      <c r="S111" s="105" t="n">
        <v>8202653557</v>
      </c>
      <c r="T111" s="162" t="inlineStr">
        <is>
          <t>30 DIAS CORRIDOS</t>
        </is>
      </c>
      <c r="U111" s="157" t="n">
        <v>46218</v>
      </c>
      <c r="V111" s="157" t="n">
        <v>46224</v>
      </c>
      <c r="W111" s="157" t="n">
        <v>46255</v>
      </c>
      <c r="X111" s="157" t="n">
        <v>46232</v>
      </c>
      <c r="Y111" s="60">
        <f>IF(AND(X111&lt;&gt;"",W111&lt;&gt;""),IF(X111&lt;=W111,"SIM","NÃO"),"")</f>
        <v/>
      </c>
      <c r="Z111" s="152" t="n"/>
      <c r="AA111" s="193" t="n"/>
      <c r="AC111">
        <f>IF($C111="","",IF(COUNTIF('Códigos Santander (ref)'!$A$2:$A$79,$C111)&gt;0,"SANTANDER",IF(COUNTIF('Códigos Itaú (ref)'!$A$2:$A$44,$C111)&gt;0,"ITAU",IF(AND(TRIM(UPPER($I111))="CONTRATUAL",ISNUMBER(SEARCH("INDIVIDUAL",SUBSTITUTE(UPPER($D111)," ","")))),"PREMIUM FREE",""))))</f>
        <v/>
      </c>
    </row>
    <row r="112" ht="15" customFormat="1" customHeight="1" s="45">
      <c r="A112" s="105" t="inlineStr">
        <is>
          <t>TELA</t>
        </is>
      </c>
      <c r="B112" s="105" t="n">
        <v>57576</v>
      </c>
      <c r="C112" s="105" t="inlineStr">
        <is>
          <t>1RUH3</t>
        </is>
      </c>
      <c r="D112" s="105" t="inlineStr">
        <is>
          <t>BANCO SANTANDER BRASIL SA</t>
        </is>
      </c>
      <c r="E112" s="105" t="n">
        <v>3528899930</v>
      </c>
      <c r="F112" s="105" t="inlineStr">
        <is>
          <t>1RUH3000745022</t>
        </is>
      </c>
      <c r="G112" s="153" t="n">
        <v>450</v>
      </c>
      <c r="H112" s="153" t="n">
        <v>300</v>
      </c>
      <c r="I112" s="105" t="inlineStr">
        <is>
          <t>CONTRATUAL</t>
        </is>
      </c>
      <c r="J112" s="124" t="n">
        <v>5377690000116</v>
      </c>
      <c r="K112" s="105" t="inlineStr">
        <is>
          <t>UESU ODONTOLOGIA ESPECIALIZADA LTDA</t>
        </is>
      </c>
      <c r="L112" s="162" t="inlineStr">
        <is>
          <t>MARINGÁ</t>
        </is>
      </c>
      <c r="M112" s="105" t="inlineStr">
        <is>
          <t>PR</t>
        </is>
      </c>
      <c r="N112" s="162" t="inlineStr">
        <is>
          <t>SERGIANA</t>
        </is>
      </c>
      <c r="O112" s="162" t="inlineStr">
        <is>
          <t>JA POSSUI</t>
        </is>
      </c>
      <c r="P112" s="157" t="n"/>
      <c r="Q112" s="157" t="n"/>
      <c r="R112" s="301" t="inlineStr">
        <is>
          <t>AUTORIZADO PAGAMENTO</t>
        </is>
      </c>
      <c r="S112" s="105" t="n">
        <v>8202653459</v>
      </c>
      <c r="T112" s="162" t="inlineStr">
        <is>
          <t>5 DIAS ÚTEIS</t>
        </is>
      </c>
      <c r="U112" s="157" t="n">
        <v>46218</v>
      </c>
      <c r="V112" s="157" t="n">
        <v>46219</v>
      </c>
      <c r="W112" s="157" t="n">
        <v>46226</v>
      </c>
      <c r="X112" s="157" t="n">
        <v>46223</v>
      </c>
      <c r="Y112" s="60">
        <f>IF(AND(X112&lt;&gt;"",W112&lt;&gt;""),IF(X112&lt;=W112,"SIM","NÃO"),"")</f>
        <v/>
      </c>
      <c r="Z112" s="152" t="n"/>
      <c r="AA112" s="193" t="n"/>
      <c r="AC112">
        <f>IF($C112="","",IF(COUNTIF('Códigos Santander (ref)'!$A$2:$A$79,$C112)&gt;0,"SANTANDER",IF(COUNTIF('Códigos Itaú (ref)'!$A$2:$A$44,$C112)&gt;0,"ITAU",IF(AND(TRIM(UPPER($I112))="CONTRATUAL",ISNUMBER(SEARCH("INDIVIDUAL",SUBSTITUTE(UPPER($D112)," ","")))),"PREMIUM FREE",""))))</f>
        <v/>
      </c>
    </row>
    <row r="113" ht="15" customFormat="1" customHeight="1" s="45">
      <c r="A113" s="105" t="inlineStr">
        <is>
          <t>TELA</t>
        </is>
      </c>
      <c r="B113" s="105" t="n">
        <v>57850</v>
      </c>
      <c r="C113" s="105" t="inlineStr">
        <is>
          <t>0700G</t>
        </is>
      </c>
      <c r="D113" s="105" t="inlineStr">
        <is>
          <t>I N D I V I D U A L</t>
        </is>
      </c>
      <c r="E113" s="105" t="n">
        <v>22659748896</v>
      </c>
      <c r="F113" s="105" t="inlineStr">
        <is>
          <t>0700G985848003</t>
        </is>
      </c>
      <c r="G113" s="153" t="n">
        <v>800</v>
      </c>
      <c r="H113" s="153" t="n">
        <v>52.5</v>
      </c>
      <c r="I113" s="105" t="inlineStr">
        <is>
          <t>CONTRATUAL</t>
        </is>
      </c>
      <c r="J113" s="124" t="n">
        <v>41809138876</v>
      </c>
      <c r="K113" s="105" t="inlineStr">
        <is>
          <t>CAROLINE PITTA RODRIGUES FERREIRA RAVASI STEFANO</t>
        </is>
      </c>
      <c r="L113" s="162" t="inlineStr">
        <is>
          <t>PIRACICABA</t>
        </is>
      </c>
      <c r="M113" s="105" t="inlineStr">
        <is>
          <t>SP</t>
        </is>
      </c>
      <c r="N113" s="162" t="inlineStr">
        <is>
          <t>CIBELY</t>
        </is>
      </c>
      <c r="O113" s="162" t="n">
        <v>569012</v>
      </c>
      <c r="P113" s="157" t="n">
        <v>46218</v>
      </c>
      <c r="Q113" s="157" t="n">
        <v>46224</v>
      </c>
      <c r="R113" s="301" t="inlineStr">
        <is>
          <t>AUTORIZADO PAGAMENTO</t>
        </is>
      </c>
      <c r="S113" s="105" t="n">
        <v>8202653560</v>
      </c>
      <c r="T113" s="162" t="inlineStr">
        <is>
          <t>30 DIAS CORRIDOS</t>
        </is>
      </c>
      <c r="U113" s="157" t="n">
        <v>46218</v>
      </c>
      <c r="V113" s="157" t="n">
        <v>46224</v>
      </c>
      <c r="W113" s="157" t="n">
        <v>46255</v>
      </c>
      <c r="X113" s="157" t="n">
        <v>46232</v>
      </c>
      <c r="Y113" s="60">
        <f>IF(AND(X113&lt;&gt;"",W113&lt;&gt;""),IF(X113&lt;=W113,"SIM","NÃO"),"")</f>
        <v/>
      </c>
      <c r="Z113" s="152" t="n"/>
      <c r="AA113" s="193" t="n"/>
      <c r="AC113">
        <f>IF($C113="","",IF(COUNTIF('Códigos Santander (ref)'!$A$2:$A$79,$C113)&gt;0,"SANTANDER",IF(COUNTIF('Códigos Itaú (ref)'!$A$2:$A$44,$C113)&gt;0,"ITAU",IF(AND(TRIM(UPPER($I113))="CONTRATUAL",ISNUMBER(SEARCH("INDIVIDUAL",SUBSTITUTE(UPPER($D113)," ","")))),"PREMIUM FREE",""))))</f>
        <v/>
      </c>
    </row>
    <row r="114" ht="15" customFormat="1" customHeight="1" s="45">
      <c r="A114" s="105" t="inlineStr">
        <is>
          <t>TELA</t>
        </is>
      </c>
      <c r="B114" s="206" t="n">
        <v>57757</v>
      </c>
      <c r="C114" s="105" t="inlineStr">
        <is>
          <t>0TNXW</t>
        </is>
      </c>
      <c r="D114" s="105" t="inlineStr">
        <is>
          <t>NADIA COSTA DE MAGALHAES</t>
        </is>
      </c>
      <c r="E114" s="105" t="n">
        <v>49317989187</v>
      </c>
      <c r="F114" s="105" t="inlineStr">
        <is>
          <t>0TNXW000001015</t>
        </is>
      </c>
      <c r="G114" s="153" t="n">
        <v>220</v>
      </c>
      <c r="H114" s="153" t="n">
        <v>220</v>
      </c>
      <c r="I114" s="105" t="inlineStr">
        <is>
          <t>COBRANÇA INDEVIDA</t>
        </is>
      </c>
      <c r="J114" s="124" t="n">
        <v>9626683899</v>
      </c>
      <c r="K114" s="105" t="inlineStr">
        <is>
          <t>JOAO PAULO PEREZ FLORES</t>
        </is>
      </c>
      <c r="L114" s="105" t="inlineStr">
        <is>
          <t>SÃO PAULO</t>
        </is>
      </c>
      <c r="M114" s="105" t="inlineStr">
        <is>
          <t>SP</t>
        </is>
      </c>
      <c r="N114" s="162" t="inlineStr">
        <is>
          <t>SERGIANA</t>
        </is>
      </c>
      <c r="O114" s="162" t="n">
        <v>569358</v>
      </c>
      <c r="P114" s="157" t="n">
        <v>46219</v>
      </c>
      <c r="Q114" s="157" t="n">
        <v>46225</v>
      </c>
      <c r="R114" s="301" t="inlineStr">
        <is>
          <t>AUTORIZADO PAGAMENTO</t>
        </is>
      </c>
      <c r="S114" s="206" t="n">
        <v>8202653593</v>
      </c>
      <c r="T114" s="162" t="inlineStr">
        <is>
          <t>30 DIAS CORRIDOS</t>
        </is>
      </c>
      <c r="U114" s="157" t="n">
        <v>46219</v>
      </c>
      <c r="V114" s="157" t="n">
        <v>46225</v>
      </c>
      <c r="W114" s="157" t="n">
        <v>46232</v>
      </c>
      <c r="X114" s="157" t="n">
        <v>46231</v>
      </c>
      <c r="Y114" s="60">
        <f>IF(AND(X114&lt;&gt;"",W114&lt;&gt;""),IF(X114&lt;=W114,"SIM","NÃO"),"")</f>
        <v/>
      </c>
      <c r="Z114" s="152" t="n"/>
      <c r="AA114" s="193" t="n"/>
      <c r="AC114">
        <f>IF($C114="","",IF(COUNTIF('Códigos Santander (ref)'!$A$2:$A$79,$C114)&gt;0,"SANTANDER",IF(COUNTIF('Códigos Itaú (ref)'!$A$2:$A$44,$C114)&gt;0,"ITAU",IF(AND(TRIM(UPPER($I114))="CONTRATUAL",ISNUMBER(SEARCH("INDIVIDUAL",SUBSTITUTE(UPPER($D114)," ","")))),"PREMIUM FREE",""))))</f>
        <v/>
      </c>
    </row>
    <row r="115" ht="15" customFormat="1" customHeight="1" s="45">
      <c r="A115" s="105" t="inlineStr">
        <is>
          <t>TELA</t>
        </is>
      </c>
      <c r="B115" s="105" t="n">
        <v>57572</v>
      </c>
      <c r="C115" s="105" t="inlineStr">
        <is>
          <t>1RUGZ</t>
        </is>
      </c>
      <c r="D115" s="105" t="inlineStr">
        <is>
          <t>SX TOOLS SOLUC SERV COMPARTILHADOS LTDA</t>
        </is>
      </c>
      <c r="E115" s="105" t="n">
        <v>40058373870</v>
      </c>
      <c r="F115" s="105" t="inlineStr">
        <is>
          <t>1RUGZ000710008</t>
        </is>
      </c>
      <c r="G115" s="153" t="n">
        <v>180</v>
      </c>
      <c r="H115" s="153" t="n">
        <v>119.25</v>
      </c>
      <c r="I115" s="105" t="inlineStr">
        <is>
          <t>CONTRATUAL</t>
        </is>
      </c>
      <c r="J115" s="124" t="n">
        <v>8716865000160</v>
      </c>
      <c r="K115" s="105" t="inlineStr">
        <is>
          <t>DOCDIX- DOCUMENTACAO RADIOLOGICA LTDA</t>
        </is>
      </c>
      <c r="L115" s="105" t="inlineStr">
        <is>
          <t>SÃO PAULO</t>
        </is>
      </c>
      <c r="M115" s="105" t="inlineStr">
        <is>
          <t>SP</t>
        </is>
      </c>
      <c r="N115" s="162" t="inlineStr">
        <is>
          <t>SERGIANA</t>
        </is>
      </c>
      <c r="O115" s="162" t="inlineStr">
        <is>
          <t>JA POSSUI</t>
        </is>
      </c>
      <c r="P115" s="157" t="n"/>
      <c r="Q115" s="157" t="n"/>
      <c r="R115" s="301" t="inlineStr">
        <is>
          <t>AUTORIZADO PAGAMENTO</t>
        </is>
      </c>
      <c r="S115" s="162" t="n">
        <v>8202653460</v>
      </c>
      <c r="T115" s="162" t="inlineStr">
        <is>
          <t>5 DIAS ÚTEIS</t>
        </is>
      </c>
      <c r="U115" s="157" t="n">
        <v>46219</v>
      </c>
      <c r="V115" s="157" t="n">
        <v>46219</v>
      </c>
      <c r="W115" s="157" t="n">
        <v>46226</v>
      </c>
      <c r="X115" s="157" t="n">
        <v>46226</v>
      </c>
      <c r="Y115" s="60">
        <f>IF(AND(X115&lt;&gt;"",W115&lt;&gt;""),IF(X115&lt;=W115,"SIM","NÃO"),"")</f>
        <v/>
      </c>
      <c r="Z115" s="152" t="n"/>
      <c r="AA115" s="193" t="n"/>
      <c r="AC115">
        <f>IF($C115="","",IF(COUNTIF('Códigos Santander (ref)'!$A$2:$A$79,$C115)&gt;0,"SANTANDER",IF(COUNTIF('Códigos Itaú (ref)'!$A$2:$A$44,$C115)&gt;0,"ITAU",IF(AND(TRIM(UPPER($I115))="CONTRATUAL",ISNUMBER(SEARCH("INDIVIDUAL",SUBSTITUTE(UPPER($D115)," ","")))),"PREMIUM FREE",""))))</f>
        <v/>
      </c>
    </row>
    <row r="116" ht="15" customFormat="1" customHeight="1" s="45">
      <c r="A116" s="105" t="inlineStr">
        <is>
          <t>TELA</t>
        </is>
      </c>
      <c r="B116" s="105" t="n">
        <v>57611</v>
      </c>
      <c r="C116" s="105" t="inlineStr">
        <is>
          <t>1RUGZ</t>
        </is>
      </c>
      <c r="D116" s="105" t="inlineStr">
        <is>
          <t>SX TOOLS SOLUC SERV COMPARTILHADOS LTDA</t>
        </is>
      </c>
      <c r="E116" s="105" t="n">
        <v>40058373870</v>
      </c>
      <c r="F116" s="105" t="inlineStr">
        <is>
          <t>1RUGZ000710008</t>
        </is>
      </c>
      <c r="G116" s="153" t="n">
        <v>135</v>
      </c>
      <c r="H116" s="153" t="n">
        <v>71.81</v>
      </c>
      <c r="I116" s="105" t="inlineStr">
        <is>
          <t>CONTRATUAL</t>
        </is>
      </c>
      <c r="J116" s="124" t="n">
        <v>40178754000150</v>
      </c>
      <c r="K116" s="105" t="inlineStr">
        <is>
          <t>INSTITUTO MORUMBI DE IMPLANTES ATIVIDADE ODONTOLOGICA LTDA</t>
        </is>
      </c>
      <c r="L116" s="105" t="inlineStr">
        <is>
          <t>SÃO PAULO</t>
        </is>
      </c>
      <c r="M116" s="105" t="inlineStr">
        <is>
          <t>SP</t>
        </is>
      </c>
      <c r="N116" s="162" t="inlineStr">
        <is>
          <t>CIBELY</t>
        </is>
      </c>
      <c r="O116" s="162" t="inlineStr">
        <is>
          <t>JA POSSUI</t>
        </is>
      </c>
      <c r="P116" s="157" t="n"/>
      <c r="Q116" s="157" t="n"/>
      <c r="R116" s="301" t="inlineStr">
        <is>
          <t>AUTORIZADO PAGAMENTO</t>
        </is>
      </c>
      <c r="S116" s="105" t="n">
        <v>8202653461</v>
      </c>
      <c r="T116" s="202" t="inlineStr">
        <is>
          <t>5 DIAS ÚTEIS</t>
        </is>
      </c>
      <c r="U116" s="157" t="n">
        <v>46219</v>
      </c>
      <c r="V116" s="157" t="n">
        <v>46219</v>
      </c>
      <c r="W116" s="157" t="n">
        <v>46226</v>
      </c>
      <c r="X116" s="157" t="n">
        <v>46226</v>
      </c>
      <c r="Y116" s="60">
        <f>IF(AND(X116&lt;&gt;"",W116&lt;&gt;""),IF(X116&lt;=W116,"SIM","NÃO"),"")</f>
        <v/>
      </c>
      <c r="Z116" s="152" t="n"/>
      <c r="AA116" s="193" t="n"/>
      <c r="AC116">
        <f>IF($C116="","",IF(COUNTIF('Códigos Santander (ref)'!$A$2:$A$79,$C116)&gt;0,"SANTANDER",IF(COUNTIF('Códigos Itaú (ref)'!$A$2:$A$44,$C116)&gt;0,"ITAU",IF(AND(TRIM(UPPER($I116))="CONTRATUAL",ISNUMBER(SEARCH("INDIVIDUAL",SUBSTITUTE(UPPER($D116)," ","")))),"PREMIUM FREE",""))))</f>
        <v/>
      </c>
    </row>
    <row r="117" ht="15" customFormat="1" customHeight="1" s="45">
      <c r="A117" s="105" t="inlineStr">
        <is>
          <t>TELA</t>
        </is>
      </c>
      <c r="B117" s="105" t="n">
        <v>57594</v>
      </c>
      <c r="C117" s="105" t="inlineStr">
        <is>
          <t>1RUH3</t>
        </is>
      </c>
      <c r="D117" s="105" t="inlineStr">
        <is>
          <t>BANCO SANTANDER BRASIL SA</t>
        </is>
      </c>
      <c r="E117" s="105" t="n">
        <v>21253763852</v>
      </c>
      <c r="F117" s="105" t="inlineStr">
        <is>
          <t>1RUH3031782000</t>
        </is>
      </c>
      <c r="G117" s="153" t="n">
        <v>300</v>
      </c>
      <c r="H117" s="153" t="n">
        <v>212.19</v>
      </c>
      <c r="I117" s="105" t="inlineStr">
        <is>
          <t>CONTRATUAL</t>
        </is>
      </c>
      <c r="J117" s="124" t="n">
        <v>24870458000160</v>
      </c>
      <c r="K117" s="105" t="inlineStr">
        <is>
          <t>EDWAL LOBOSCHI</t>
        </is>
      </c>
      <c r="L117" s="105" t="inlineStr">
        <is>
          <t>SÃO PAULO</t>
        </is>
      </c>
      <c r="M117" s="105" t="inlineStr">
        <is>
          <t>SP</t>
        </is>
      </c>
      <c r="N117" s="162" t="inlineStr">
        <is>
          <t>SERGIANA</t>
        </is>
      </c>
      <c r="O117" s="162" t="inlineStr">
        <is>
          <t>JA POSSUI</t>
        </is>
      </c>
      <c r="P117" s="157" t="n"/>
      <c r="Q117" s="157" t="n"/>
      <c r="R117" s="301" t="inlineStr">
        <is>
          <t>AUTORIZADO PAGAMENTO</t>
        </is>
      </c>
      <c r="S117" s="105" t="n">
        <v>8202653462</v>
      </c>
      <c r="T117" s="202" t="inlineStr">
        <is>
          <t>5 DIAS ÚTEIS</t>
        </is>
      </c>
      <c r="U117" s="157" t="n">
        <v>46219</v>
      </c>
      <c r="V117" s="157" t="n">
        <v>46219</v>
      </c>
      <c r="W117" s="157" t="n">
        <v>46226</v>
      </c>
      <c r="X117" s="157" t="n">
        <v>46223</v>
      </c>
      <c r="Y117" s="60">
        <f>IF(AND(X117&lt;&gt;"",W117&lt;&gt;""),IF(X117&lt;=W117,"SIM","NÃO"),"")</f>
        <v/>
      </c>
      <c r="Z117" s="152" t="n"/>
      <c r="AA117" s="193" t="n"/>
      <c r="AC117">
        <f>IF($C117="","",IF(COUNTIF('Códigos Santander (ref)'!$A$2:$A$79,$C117)&gt;0,"SANTANDER",IF(COUNTIF('Códigos Itaú (ref)'!$A$2:$A$44,$C117)&gt;0,"ITAU",IF(AND(TRIM(UPPER($I117))="CONTRATUAL",ISNUMBER(SEARCH("INDIVIDUAL",SUBSTITUTE(UPPER($D117)," ","")))),"PREMIUM FREE",""))))</f>
        <v/>
      </c>
    </row>
    <row r="118" ht="15" customFormat="1" customHeight="1" s="45">
      <c r="A118" s="105" t="inlineStr">
        <is>
          <t>TELA</t>
        </is>
      </c>
      <c r="B118" s="105" t="n">
        <v>57690</v>
      </c>
      <c r="C118" s="105" t="inlineStr">
        <is>
          <t>1RUH3</t>
        </is>
      </c>
      <c r="D118" s="105" t="inlineStr">
        <is>
          <t>BANCO SANTANDER BRASIL SA</t>
        </is>
      </c>
      <c r="E118" s="105" t="n">
        <v>21253763852</v>
      </c>
      <c r="F118" s="105" t="inlineStr">
        <is>
          <t>1RUH3031782027</t>
        </is>
      </c>
      <c r="G118" s="153" t="n">
        <v>3000</v>
      </c>
      <c r="H118" s="153" t="n">
        <v>1698.52</v>
      </c>
      <c r="I118" s="105" t="inlineStr">
        <is>
          <t>CONTRATUAL</t>
        </is>
      </c>
      <c r="J118" s="124" t="n">
        <v>29818777808</v>
      </c>
      <c r="K118" s="105" t="inlineStr">
        <is>
          <t>CRISTIANE CAMMAROTA BARBETA</t>
        </is>
      </c>
      <c r="L118" s="105" t="inlineStr">
        <is>
          <t>OSASCO</t>
        </is>
      </c>
      <c r="M118" s="105" t="inlineStr">
        <is>
          <t>SP</t>
        </is>
      </c>
      <c r="N118" s="162" t="inlineStr">
        <is>
          <t>SERGIANA</t>
        </is>
      </c>
      <c r="O118" s="162" t="inlineStr">
        <is>
          <t>JA POSSUI</t>
        </is>
      </c>
      <c r="P118" s="157" t="n"/>
      <c r="Q118" s="157" t="n"/>
      <c r="R118" s="301" t="inlineStr">
        <is>
          <t>AUTORIZADO PAGAMENTO</t>
        </is>
      </c>
      <c r="S118" s="105" t="n">
        <v>8202653463</v>
      </c>
      <c r="T118" s="202" t="inlineStr">
        <is>
          <t>5 DIAS ÚTEIS</t>
        </is>
      </c>
      <c r="U118" s="157" t="n">
        <v>46219</v>
      </c>
      <c r="V118" s="157" t="n">
        <v>46219</v>
      </c>
      <c r="W118" s="157" t="n">
        <v>46226</v>
      </c>
      <c r="X118" s="157" t="n">
        <v>46223</v>
      </c>
      <c r="Y118" s="60">
        <f>IF(AND(X118&lt;&gt;"",W118&lt;&gt;""),IF(X118&lt;=W118,"SIM","NÃO"),"")</f>
        <v/>
      </c>
      <c r="Z118" s="152" t="n"/>
      <c r="AA118" s="193" t="n"/>
      <c r="AC118">
        <f>IF($C118="","",IF(COUNTIF('Códigos Santander (ref)'!$A$2:$A$79,$C118)&gt;0,"SANTANDER",IF(COUNTIF('Códigos Itaú (ref)'!$A$2:$A$44,$C118)&gt;0,"ITAU",IF(AND(TRIM(UPPER($I118))="CONTRATUAL",ISNUMBER(SEARCH("INDIVIDUAL",SUBSTITUTE(UPPER($D118)," ","")))),"PREMIUM FREE",""))))</f>
        <v/>
      </c>
    </row>
    <row r="119" ht="15" customFormat="1" customHeight="1" s="45">
      <c r="A119" s="105" t="inlineStr">
        <is>
          <t>TELA</t>
        </is>
      </c>
      <c r="B119" s="105" t="n">
        <v>57513</v>
      </c>
      <c r="C119" s="105" t="inlineStr">
        <is>
          <t>1RUH3</t>
        </is>
      </c>
      <c r="D119" s="105" t="inlineStr">
        <is>
          <t>BANCO SANTANDER BRASIL SA</t>
        </is>
      </c>
      <c r="E119" s="105" t="n">
        <v>5748915529</v>
      </c>
      <c r="F119" s="124" t="inlineStr">
        <is>
          <t>1RUH3014267020</t>
        </is>
      </c>
      <c r="G119" s="153" t="n">
        <v>250</v>
      </c>
      <c r="H119" s="153" t="n">
        <v>172.48</v>
      </c>
      <c r="I119" s="105" t="inlineStr">
        <is>
          <t>CONTRATUAL</t>
        </is>
      </c>
      <c r="J119" s="124" t="n">
        <v>27007444000105</v>
      </c>
      <c r="K119" s="105" t="inlineStr">
        <is>
          <t>ORALCLEAN</t>
        </is>
      </c>
      <c r="L119" s="105" t="inlineStr">
        <is>
          <t>PETROLINA</t>
        </is>
      </c>
      <c r="M119" s="105" t="inlineStr">
        <is>
          <t>PE</t>
        </is>
      </c>
      <c r="N119" s="162" t="inlineStr">
        <is>
          <t>SERGIANA</t>
        </is>
      </c>
      <c r="O119" s="162" t="inlineStr">
        <is>
          <t>JA POSSUI</t>
        </is>
      </c>
      <c r="P119" s="157" t="n"/>
      <c r="Q119" s="157" t="n"/>
      <c r="R119" s="301" t="inlineStr">
        <is>
          <t>AUTORIZADO PAGAMENTO</t>
        </is>
      </c>
      <c r="S119" s="105" t="n">
        <v>8202653464</v>
      </c>
      <c r="T119" s="202" t="inlineStr">
        <is>
          <t>5 DIAS ÚTEIS</t>
        </is>
      </c>
      <c r="U119" s="157" t="n">
        <v>46219</v>
      </c>
      <c r="V119" s="157" t="n">
        <v>46219</v>
      </c>
      <c r="W119" s="157" t="n">
        <v>46226</v>
      </c>
      <c r="X119" s="157" t="n">
        <v>46223</v>
      </c>
      <c r="Y119" s="60">
        <f>IF(AND(X119&lt;&gt;"",W119&lt;&gt;""),IF(X119&lt;=W119,"SIM","NÃO"),"")</f>
        <v/>
      </c>
      <c r="Z119" s="152" t="n"/>
      <c r="AA119" s="193" t="n"/>
      <c r="AC119">
        <f>IF($C119="","",IF(COUNTIF('Códigos Santander (ref)'!$A$2:$A$79,$C119)&gt;0,"SANTANDER",IF(COUNTIF('Códigos Itaú (ref)'!$A$2:$A$44,$C119)&gt;0,"ITAU",IF(AND(TRIM(UPPER($I119))="CONTRATUAL",ISNUMBER(SEARCH("INDIVIDUAL",SUBSTITUTE(UPPER($D119)," ","")))),"PREMIUM FREE",""))))</f>
        <v/>
      </c>
    </row>
    <row r="120" ht="15" customFormat="1" customHeight="1" s="45">
      <c r="A120" s="105" t="inlineStr">
        <is>
          <t>TELA</t>
        </is>
      </c>
      <c r="B120" s="105" t="n">
        <v>57851</v>
      </c>
      <c r="C120" s="105" t="inlineStr">
        <is>
          <t>1RU54</t>
        </is>
      </c>
      <c r="D120" s="105" t="inlineStr">
        <is>
          <t>BANCO SANTANDER BRASIL SA</t>
        </is>
      </c>
      <c r="E120" s="105" t="n">
        <v>3988424854</v>
      </c>
      <c r="F120" s="105" t="inlineStr">
        <is>
          <t>1RU54000210030</t>
        </is>
      </c>
      <c r="G120" s="153" t="n">
        <v>1000</v>
      </c>
      <c r="H120" s="153" t="n">
        <v>1000</v>
      </c>
      <c r="I120" s="105" t="inlineStr">
        <is>
          <t>CONTRATUAL</t>
        </is>
      </c>
      <c r="J120" s="124" t="n">
        <v>44469316000100</v>
      </c>
      <c r="K120" s="105" t="inlineStr">
        <is>
          <t>CONSULTORIO ODONTOLOGICO RISSUTT BARBOSA LTDA</t>
        </is>
      </c>
      <c r="L120" s="105" t="inlineStr">
        <is>
          <t>SALVADOR</t>
        </is>
      </c>
      <c r="M120" s="105" t="inlineStr">
        <is>
          <t>BA</t>
        </is>
      </c>
      <c r="N120" s="162" t="inlineStr">
        <is>
          <t>SERGIANA</t>
        </is>
      </c>
      <c r="O120" s="162" t="inlineStr">
        <is>
          <t>JA POSSUI</t>
        </is>
      </c>
      <c r="P120" s="157" t="n"/>
      <c r="Q120" s="157" t="n"/>
      <c r="R120" s="301" t="inlineStr">
        <is>
          <t>AUTORIZADO PAGAMENTO</t>
        </is>
      </c>
      <c r="S120" s="105" t="n">
        <v>8202653501</v>
      </c>
      <c r="T120" s="202" t="inlineStr">
        <is>
          <t>5 DIAS ÚTEIS</t>
        </is>
      </c>
      <c r="U120" s="157" t="n">
        <v>46219</v>
      </c>
      <c r="V120" s="157" t="n">
        <v>46220</v>
      </c>
      <c r="W120" s="157" t="n">
        <v>46227</v>
      </c>
      <c r="X120" s="157" t="n">
        <v>46227</v>
      </c>
      <c r="Y120" s="60">
        <f>IF(AND(X120&lt;&gt;"",W120&lt;&gt;""),IF(X120&lt;=W120,"SIM","NÃO"),"")</f>
        <v/>
      </c>
      <c r="Z120" s="152" t="n"/>
      <c r="AA120" s="193" t="n"/>
      <c r="AC120">
        <f>IF($C120="","",IF(COUNTIF('Códigos Santander (ref)'!$A$2:$A$79,$C120)&gt;0,"SANTANDER",IF(COUNTIF('Códigos Itaú (ref)'!$A$2:$A$44,$C120)&gt;0,"ITAU",IF(AND(TRIM(UPPER($I120))="CONTRATUAL",ISNUMBER(SEARCH("INDIVIDUAL",SUBSTITUTE(UPPER($D120)," ","")))),"PREMIUM FREE",""))))</f>
        <v/>
      </c>
    </row>
    <row r="121" ht="15" customFormat="1" customHeight="1" s="45">
      <c r="A121" s="105" t="inlineStr">
        <is>
          <t>TELA</t>
        </is>
      </c>
      <c r="B121" s="105" t="n">
        <v>57493</v>
      </c>
      <c r="C121" s="105" t="inlineStr">
        <is>
          <t>1RSLN</t>
        </is>
      </c>
      <c r="D121" s="105" t="inlineStr">
        <is>
          <t>ITAU UNIBANCO SA</t>
        </is>
      </c>
      <c r="E121" s="105" t="n">
        <v>4658156938</v>
      </c>
      <c r="F121" s="105" t="inlineStr">
        <is>
          <t>1RSLN008023000</t>
        </is>
      </c>
      <c r="G121" s="153" t="n">
        <v>530</v>
      </c>
      <c r="H121" s="153" t="n">
        <v>303</v>
      </c>
      <c r="I121" s="105" t="inlineStr">
        <is>
          <t>CONTRATUAL</t>
        </is>
      </c>
      <c r="J121" s="124" t="n">
        <v>29271718828</v>
      </c>
      <c r="K121" s="105" t="inlineStr">
        <is>
          <t>ANA CRISTINA VIANNA MAURER</t>
        </is>
      </c>
      <c r="L121" s="162" t="inlineStr">
        <is>
          <t>CURITIBA</t>
        </is>
      </c>
      <c r="M121" s="105" t="inlineStr">
        <is>
          <t>PR</t>
        </is>
      </c>
      <c r="N121" s="162" t="inlineStr">
        <is>
          <t>SERGIANA</t>
        </is>
      </c>
      <c r="O121" s="193" t="n">
        <v>569552</v>
      </c>
      <c r="P121" s="157" t="n">
        <v>46220</v>
      </c>
      <c r="Q121" s="157" t="n">
        <v>46225</v>
      </c>
      <c r="R121" s="301" t="inlineStr">
        <is>
          <t>AUTORIZADO PAGAMENTO</t>
        </is>
      </c>
      <c r="S121" s="105" t="n">
        <v>8202653611</v>
      </c>
      <c r="T121" s="202" t="inlineStr">
        <is>
          <t>5 DIAS ÚTEIS</t>
        </is>
      </c>
      <c r="U121" s="157" t="n">
        <v>46219</v>
      </c>
      <c r="V121" s="157" t="n">
        <v>46226</v>
      </c>
      <c r="W121" s="157" t="n">
        <v>46233</v>
      </c>
      <c r="X121" s="157" t="n">
        <v>46231</v>
      </c>
      <c r="Y121" s="60">
        <f>IF(AND(X121&lt;&gt;"",W121&lt;&gt;""),IF(X121&lt;=W121,"SIM","NÃO"),"")</f>
        <v/>
      </c>
      <c r="Z121" s="152" t="n"/>
      <c r="AA121" s="193" t="n"/>
      <c r="AC121">
        <f>IF($C121="","",IF(COUNTIF('Códigos Santander (ref)'!$A$2:$A$79,$C121)&gt;0,"SANTANDER",IF(COUNTIF('Códigos Itaú (ref)'!$A$2:$A$44,$C121)&gt;0,"ITAU",IF(AND(TRIM(UPPER($I121))="CONTRATUAL",ISNUMBER(SEARCH("INDIVIDUAL",SUBSTITUTE(UPPER($D121)," ","")))),"PREMIUM FREE",""))))</f>
        <v/>
      </c>
    </row>
    <row r="122" ht="15" customFormat="1" customHeight="1" s="45">
      <c r="A122" s="105" t="inlineStr">
        <is>
          <t>TELA</t>
        </is>
      </c>
      <c r="B122" s="105" t="n">
        <v>57761</v>
      </c>
      <c r="C122" s="105" t="inlineStr">
        <is>
          <t>1RU54</t>
        </is>
      </c>
      <c r="D122" s="105" t="inlineStr">
        <is>
          <t>BANCO SANTANDER BRASIL SA</t>
        </is>
      </c>
      <c r="E122" s="105" t="n">
        <v>86027522887</v>
      </c>
      <c r="F122" s="105" t="inlineStr">
        <is>
          <t>1RU54000163007</t>
        </is>
      </c>
      <c r="G122" s="153" t="n">
        <v>600</v>
      </c>
      <c r="H122" s="153" t="n">
        <v>164.43</v>
      </c>
      <c r="I122" s="105" t="inlineStr">
        <is>
          <t>CONTRATUAL</t>
        </is>
      </c>
      <c r="J122" s="124" t="n">
        <v>20899684000112</v>
      </c>
      <c r="K122" s="162" t="inlineStr">
        <is>
          <t>ODONTO THERAPY-CLINICA ODNTOLOGICA LTDA</t>
        </is>
      </c>
      <c r="L122" s="105" t="inlineStr">
        <is>
          <t>SÃO PAULO</t>
        </is>
      </c>
      <c r="M122" s="105" t="inlineStr">
        <is>
          <t>SP</t>
        </is>
      </c>
      <c r="N122" s="162" t="inlineStr">
        <is>
          <t>SERGIANA</t>
        </is>
      </c>
      <c r="O122" s="162" t="inlineStr">
        <is>
          <t>JA POSSUI</t>
        </is>
      </c>
      <c r="P122" s="157" t="n"/>
      <c r="Q122" s="157" t="n"/>
      <c r="R122" s="301" t="inlineStr">
        <is>
          <t>AUTORIZADO PAGAMENTO</t>
        </is>
      </c>
      <c r="S122" s="105" t="n">
        <v>8202653502</v>
      </c>
      <c r="T122" s="202" t="inlineStr">
        <is>
          <t>5 DIAS ÚTEIS</t>
        </is>
      </c>
      <c r="U122" s="157" t="n">
        <v>46219</v>
      </c>
      <c r="V122" s="157" t="n">
        <v>46220</v>
      </c>
      <c r="W122" s="157" t="n">
        <v>46227</v>
      </c>
      <c r="X122" s="157" t="n">
        <v>46227</v>
      </c>
      <c r="Y122" s="60">
        <f>IF(AND(X122&lt;&gt;"",W122&lt;&gt;""),IF(X122&lt;=W122,"SIM","NÃO"),"")</f>
        <v/>
      </c>
      <c r="Z122" s="152" t="n"/>
      <c r="AA122" s="193" t="n"/>
      <c r="AC122">
        <f>IF($C122="","",IF(COUNTIF('Códigos Santander (ref)'!$A$2:$A$79,$C122)&gt;0,"SANTANDER",IF(COUNTIF('Códigos Itaú (ref)'!$A$2:$A$44,$C122)&gt;0,"ITAU",IF(AND(TRIM(UPPER($I122))="CONTRATUAL",ISNUMBER(SEARCH("INDIVIDUAL",SUBSTITUTE(UPPER($D122)," ","")))),"PREMIUM FREE",""))))</f>
        <v/>
      </c>
    </row>
    <row r="123" ht="15" customFormat="1" customHeight="1" s="45">
      <c r="A123" s="105" t="inlineStr">
        <is>
          <t>TELA</t>
        </is>
      </c>
      <c r="B123" s="105" t="n">
        <v>57891</v>
      </c>
      <c r="C123" s="105" t="inlineStr">
        <is>
          <t>1RUH3</t>
        </is>
      </c>
      <c r="D123" s="105" t="inlineStr">
        <is>
          <t>BANCO SANTANDER BRASIL SA</t>
        </is>
      </c>
      <c r="E123" s="105" t="n">
        <v>21427973857</v>
      </c>
      <c r="F123" s="105" t="inlineStr">
        <is>
          <t>1RUH3041410041</t>
        </is>
      </c>
      <c r="G123" s="153" t="n">
        <v>2500</v>
      </c>
      <c r="H123" s="153" t="n">
        <v>635.27</v>
      </c>
      <c r="I123" s="105" t="inlineStr">
        <is>
          <t>CONTRATUAL</t>
        </is>
      </c>
      <c r="J123" s="124" t="n">
        <v>40789986000145</v>
      </c>
      <c r="K123" s="162" t="inlineStr">
        <is>
          <t>BUCAL SAUDE ODONTOLOGIA LTDA</t>
        </is>
      </c>
      <c r="L123" s="105" t="inlineStr">
        <is>
          <t>SÃO PAULO</t>
        </is>
      </c>
      <c r="M123" s="105" t="inlineStr">
        <is>
          <t>SP</t>
        </is>
      </c>
      <c r="N123" s="162" t="inlineStr">
        <is>
          <t>SERGIANA</t>
        </is>
      </c>
      <c r="O123" s="193" t="n">
        <v>569565</v>
      </c>
      <c r="P123" s="157" t="n">
        <v>46220</v>
      </c>
      <c r="Q123" s="157" t="n">
        <v>46225</v>
      </c>
      <c r="R123" s="301" t="inlineStr">
        <is>
          <t>AUTORIZADO PAGAMENTO</t>
        </is>
      </c>
      <c r="S123" s="105" t="n">
        <v>8202653612</v>
      </c>
      <c r="T123" s="202" t="inlineStr">
        <is>
          <t>5 DIAS ÚTEIS</t>
        </is>
      </c>
      <c r="U123" s="157" t="n">
        <v>46219</v>
      </c>
      <c r="V123" s="157" t="n">
        <v>46226</v>
      </c>
      <c r="W123" s="157" t="n">
        <v>46233</v>
      </c>
      <c r="X123" s="157" t="n">
        <v>46231</v>
      </c>
      <c r="Y123" s="60">
        <f>IF(AND(X123&lt;&gt;"",W123&lt;&gt;""),IF(X123&lt;=W123,"SIM","NÃO"),"")</f>
        <v/>
      </c>
      <c r="Z123" s="121" t="n"/>
      <c r="AA123" s="193" t="n"/>
      <c r="AC123">
        <f>IF($C123="","",IF(COUNTIF('Códigos Santander (ref)'!$A$2:$A$79,$C123)&gt;0,"SANTANDER",IF(COUNTIF('Códigos Itaú (ref)'!$A$2:$A$44,$C123)&gt;0,"ITAU",IF(AND(TRIM(UPPER($I123))="CONTRATUAL",ISNUMBER(SEARCH("INDIVIDUAL",SUBSTITUTE(UPPER($D123)," ","")))),"PREMIUM FREE",""))))</f>
        <v/>
      </c>
    </row>
    <row r="124" ht="15" customFormat="1" customHeight="1" s="45">
      <c r="A124" s="105" t="inlineStr">
        <is>
          <t>EMAIL</t>
        </is>
      </c>
      <c r="B124" s="105" t="n">
        <v>57762</v>
      </c>
      <c r="C124" s="105" t="inlineStr">
        <is>
          <t>1RU08</t>
        </is>
      </c>
      <c r="D124" s="105" t="inlineStr">
        <is>
          <t>ITAU UNIBANCO SA</t>
        </is>
      </c>
      <c r="E124" s="105" t="n">
        <v>96498013753</v>
      </c>
      <c r="F124" s="105" t="inlineStr">
        <is>
          <t>1RU08000838012</t>
        </is>
      </c>
      <c r="G124" s="153" t="n">
        <v>3550</v>
      </c>
      <c r="H124" s="153" t="n">
        <v>1546.94</v>
      </c>
      <c r="I124" s="105" t="inlineStr">
        <is>
          <t>CONTRATUAL</t>
        </is>
      </c>
      <c r="J124" s="124" t="n">
        <v>10194576000190</v>
      </c>
      <c r="K124" s="105" t="inlineStr">
        <is>
          <t>A.M. ODONTOLOGIA SOCIEDADE SIMPLES PURA</t>
        </is>
      </c>
      <c r="L124" s="162" t="inlineStr">
        <is>
          <t>RIO DE JANEIRO</t>
        </is>
      </c>
      <c r="M124" s="105" t="inlineStr">
        <is>
          <t>RJ</t>
        </is>
      </c>
      <c r="N124" s="162" t="inlineStr">
        <is>
          <t>CIBELY</t>
        </is>
      </c>
      <c r="O124" s="193" t="n">
        <v>570961</v>
      </c>
      <c r="P124" s="157" t="n">
        <v>46226</v>
      </c>
      <c r="Q124" s="157" t="n">
        <v>46232</v>
      </c>
      <c r="R124" s="301" t="inlineStr">
        <is>
          <t>AUTORIZADO PAGAMENTO</t>
        </is>
      </c>
      <c r="S124" s="105" t="n">
        <v>8202653784</v>
      </c>
      <c r="T124" s="162" t="inlineStr">
        <is>
          <t>5 DIAS ÚTEIS</t>
        </is>
      </c>
      <c r="U124" s="157" t="n">
        <v>46220</v>
      </c>
      <c r="V124" s="157" t="n">
        <v>46232</v>
      </c>
      <c r="W124" s="157" t="n">
        <v>46239</v>
      </c>
      <c r="X124" s="157" t="n">
        <v>46240</v>
      </c>
      <c r="Y124" s="60">
        <f>IF(AND(X124&lt;&gt;"",W124&lt;&gt;""),IF(X124&lt;=W124,"SIM","NÃO"),"")</f>
        <v/>
      </c>
      <c r="Z124" s="270" t="inlineStr">
        <is>
          <t xml:space="preserve">Solicitado astrein: 569835 em 20/07/2026 e liberado em 23/07/2026. Em 23/07/2026 solictado alteração de pd </t>
        </is>
      </c>
      <c r="AA124" s="193" t="n"/>
      <c r="AC124">
        <f>IF($C124="","",IF(COUNTIF('Códigos Santander (ref)'!$A$2:$A$79,$C124)&gt;0,"SANTANDER",IF(COUNTIF('Códigos Itaú (ref)'!$A$2:$A$44,$C124)&gt;0,"ITAU",IF(AND(TRIM(UPPER($I124))="CONTRATUAL",ISNUMBER(SEARCH("INDIVIDUAL",SUBSTITUTE(UPPER($D124)," ","")))),"PREMIUM FREE",""))))</f>
        <v/>
      </c>
    </row>
    <row r="125" ht="15" customFormat="1" customHeight="1" s="45">
      <c r="A125" s="105" t="inlineStr">
        <is>
          <t>TELA</t>
        </is>
      </c>
      <c r="B125" s="206" t="n">
        <v>57763</v>
      </c>
      <c r="C125" s="105" t="inlineStr">
        <is>
          <t>AUN5K</t>
        </is>
      </c>
      <c r="D125" s="105" t="inlineStr">
        <is>
          <t>MARCOS PAULO CALDERARO</t>
        </is>
      </c>
      <c r="E125" s="105" t="n">
        <v>26448690808</v>
      </c>
      <c r="F125" s="124" t="inlineStr">
        <is>
          <t>AUN5K000001015</t>
        </is>
      </c>
      <c r="G125" s="153" t="n">
        <v>3900</v>
      </c>
      <c r="H125" s="153" t="n">
        <v>1050</v>
      </c>
      <c r="I125" s="105" t="inlineStr">
        <is>
          <t>ERRO DE SISTEMA/INFORMAÇÃO</t>
        </is>
      </c>
      <c r="J125" s="124" t="n">
        <v>34655471875</v>
      </c>
      <c r="K125" s="105" t="inlineStr">
        <is>
          <t>LEANDRO SOUZA POZZER</t>
        </is>
      </c>
      <c r="L125" s="162" t="inlineStr">
        <is>
          <t>LIMEIRA</t>
        </is>
      </c>
      <c r="M125" s="105" t="inlineStr">
        <is>
          <t>SP</t>
        </is>
      </c>
      <c r="N125" s="162" t="inlineStr">
        <is>
          <t>SERGIANA</t>
        </is>
      </c>
      <c r="O125" s="162" t="inlineStr">
        <is>
          <t>JA POSSUI</t>
        </is>
      </c>
      <c r="P125" s="157" t="n"/>
      <c r="Q125" s="157" t="n"/>
      <c r="R125" s="301" t="inlineStr">
        <is>
          <t>AUTORIZADO PAGAMENTO</t>
        </is>
      </c>
      <c r="S125" s="152" t="n">
        <v>8202653503</v>
      </c>
      <c r="T125" s="162" t="inlineStr">
        <is>
          <t>5 DIAS ÚTEIS</t>
        </is>
      </c>
      <c r="U125" s="257" t="n">
        <v>46220</v>
      </c>
      <c r="V125" s="157" t="n">
        <v>46220</v>
      </c>
      <c r="W125" s="157" t="n">
        <v>46227</v>
      </c>
      <c r="X125" s="157" t="n">
        <v>46227</v>
      </c>
      <c r="Y125" s="60">
        <f>IF(AND(X125&lt;&gt;"",W125&lt;&gt;""),IF(X125&lt;=W125,"SIM","NÃO"),"")</f>
        <v/>
      </c>
      <c r="Z125" s="263" t="inlineStr">
        <is>
          <t>ESPERANDO CONFIRMAÇÃO DE DADOS BANCÁRIOS</t>
        </is>
      </c>
      <c r="AA125" s="193" t="n"/>
      <c r="AC125">
        <f>IF($C125="","",IF(COUNTIF('Códigos Santander (ref)'!$A$2:$A$79,$C125)&gt;0,"SANTANDER",IF(COUNTIF('Códigos Itaú (ref)'!$A$2:$A$44,$C125)&gt;0,"ITAU",IF(AND(TRIM(UPPER($I125))="CONTRATUAL",ISNUMBER(SEARCH("INDIVIDUAL",SUBSTITUTE(UPPER($D125)," ","")))),"PREMIUM FREE",""))))</f>
        <v/>
      </c>
    </row>
    <row r="126" ht="15" customFormat="1" customHeight="1" s="45">
      <c r="A126" s="105" t="inlineStr">
        <is>
          <t>TELA</t>
        </is>
      </c>
      <c r="B126" s="105" t="n">
        <v>57913</v>
      </c>
      <c r="C126" s="105" t="inlineStr">
        <is>
          <t>1RUH3</t>
        </is>
      </c>
      <c r="D126" s="105" t="inlineStr">
        <is>
          <t>BANCO SANTANDER BRASIL SA</t>
        </is>
      </c>
      <c r="E126" s="105" t="n">
        <v>17612779870</v>
      </c>
      <c r="F126" s="105" t="inlineStr">
        <is>
          <t>1RUH3027278000</t>
        </is>
      </c>
      <c r="G126" s="153" t="n">
        <v>180</v>
      </c>
      <c r="H126" s="153" t="n">
        <v>180</v>
      </c>
      <c r="I126" s="105" t="inlineStr">
        <is>
          <t>CONTRATUAL</t>
        </is>
      </c>
      <c r="J126" s="124" t="n">
        <v>33385768000180</v>
      </c>
      <c r="K126" s="105" t="inlineStr">
        <is>
          <t>LARA ANDREA TORELLI MARQUES SORPRESO LTDA</t>
        </is>
      </c>
      <c r="L126" s="162" t="inlineStr">
        <is>
          <t>SANTO ANDRÉ</t>
        </is>
      </c>
      <c r="M126" s="105" t="inlineStr">
        <is>
          <t>SP</t>
        </is>
      </c>
      <c r="N126" s="162" t="inlineStr">
        <is>
          <t>SERGIANA</t>
        </is>
      </c>
      <c r="O126" s="162" t="inlineStr">
        <is>
          <t>JA POSSUI</t>
        </is>
      </c>
      <c r="P126" s="157" t="n"/>
      <c r="Q126" s="157" t="n"/>
      <c r="R126" s="301" t="inlineStr">
        <is>
          <t>AUTORIZADO PAGAMENTO</t>
        </is>
      </c>
      <c r="S126" s="152" t="n">
        <v>8202653522</v>
      </c>
      <c r="T126" s="162" t="inlineStr">
        <is>
          <t>5 DIAS ÚTEIS</t>
        </is>
      </c>
      <c r="U126" s="257" t="n">
        <v>46220</v>
      </c>
      <c r="V126" s="157" t="n">
        <v>46223</v>
      </c>
      <c r="W126" s="157" t="n">
        <v>46230</v>
      </c>
      <c r="X126" s="157" t="n">
        <v>46227</v>
      </c>
      <c r="Y126" s="60">
        <f>IF(AND(X126&lt;&gt;"",W126&lt;&gt;""),IF(X126&lt;=W126,"SIM","NÃO"),"")</f>
        <v/>
      </c>
      <c r="Z126" s="152" t="n"/>
      <c r="AA126" s="193" t="n"/>
      <c r="AC126">
        <f>IF($C126="","",IF(COUNTIF('Códigos Santander (ref)'!$A$2:$A$79,$C126)&gt;0,"SANTANDER",IF(COUNTIF('Códigos Itaú (ref)'!$A$2:$A$44,$C126)&gt;0,"ITAU",IF(AND(TRIM(UPPER($I126))="CONTRATUAL",ISNUMBER(SEARCH("INDIVIDUAL",SUBSTITUTE(UPPER($D126)," ","")))),"PREMIUM FREE",""))))</f>
        <v/>
      </c>
    </row>
    <row r="127" ht="15" customFormat="1" customHeight="1" s="45">
      <c r="A127" s="105" t="inlineStr">
        <is>
          <t>TELA</t>
        </is>
      </c>
      <c r="B127" s="105" t="n">
        <v>57990</v>
      </c>
      <c r="C127" s="105" t="inlineStr">
        <is>
          <t>1RUH3</t>
        </is>
      </c>
      <c r="D127" s="105" t="inlineStr">
        <is>
          <t>BANCO SANTANDER BRASIL SA</t>
        </is>
      </c>
      <c r="E127" s="105" t="n">
        <v>17612779870</v>
      </c>
      <c r="F127" s="105" t="inlineStr">
        <is>
          <t>1RUH3027278026</t>
        </is>
      </c>
      <c r="G127" s="153" t="n">
        <v>180</v>
      </c>
      <c r="H127" s="153" t="n">
        <v>180</v>
      </c>
      <c r="I127" s="105" t="inlineStr">
        <is>
          <t>CONTRATUAL</t>
        </is>
      </c>
      <c r="J127" s="124" t="n">
        <v>33385768000180</v>
      </c>
      <c r="K127" s="105" t="inlineStr">
        <is>
          <t>LARA ANDREA TORELLI MARQUES SORPRESO LTDA</t>
        </is>
      </c>
      <c r="L127" s="162" t="inlineStr">
        <is>
          <t>SANTO ANDRÉ</t>
        </is>
      </c>
      <c r="M127" s="105" t="inlineStr">
        <is>
          <t>SP</t>
        </is>
      </c>
      <c r="N127" s="162" t="inlineStr">
        <is>
          <t>SERGIANA</t>
        </is>
      </c>
      <c r="O127" s="162" t="inlineStr">
        <is>
          <t>JA POSSUI</t>
        </is>
      </c>
      <c r="P127" s="157" t="n"/>
      <c r="Q127" s="157" t="n"/>
      <c r="R127" s="301" t="inlineStr">
        <is>
          <t>AUTORIZADO PAGAMENTO</t>
        </is>
      </c>
      <c r="S127" s="152" t="n">
        <v>8202653523</v>
      </c>
      <c r="T127" s="162" t="inlineStr">
        <is>
          <t>5 DIAS ÚTEIS</t>
        </is>
      </c>
      <c r="U127" s="257" t="n">
        <v>46220</v>
      </c>
      <c r="V127" s="157" t="n">
        <v>46223</v>
      </c>
      <c r="W127" s="157" t="n">
        <v>46230</v>
      </c>
      <c r="X127" s="157" t="n">
        <v>46227</v>
      </c>
      <c r="Y127" s="60">
        <f>IF(AND(X127&lt;&gt;"",W127&lt;&gt;""),IF(X127&lt;=W127,"SIM","NÃO"),"")</f>
        <v/>
      </c>
      <c r="Z127" s="269" t="n"/>
      <c r="AA127" s="193" t="n"/>
      <c r="AC127">
        <f>IF($C127="","",IF(COUNTIF('Códigos Santander (ref)'!$A$2:$A$79,$C127)&gt;0,"SANTANDER",IF(COUNTIF('Códigos Itaú (ref)'!$A$2:$A$44,$C127)&gt;0,"ITAU",IF(AND(TRIM(UPPER($I127))="CONTRATUAL",ISNUMBER(SEARCH("INDIVIDUAL",SUBSTITUTE(UPPER($D127)," ","")))),"PREMIUM FREE",""))))</f>
        <v/>
      </c>
    </row>
    <row r="128" ht="15" customFormat="1" customHeight="1" s="45">
      <c r="A128" s="105" t="inlineStr">
        <is>
          <t>TELA</t>
        </is>
      </c>
      <c r="B128" s="105" t="n">
        <v>57914</v>
      </c>
      <c r="C128" s="105" t="inlineStr">
        <is>
          <t>1RUH3</t>
        </is>
      </c>
      <c r="D128" s="105" t="inlineStr">
        <is>
          <t>BANCO SANTANDER BRASIL SA</t>
        </is>
      </c>
      <c r="E128" s="105" t="n">
        <v>17612779870</v>
      </c>
      <c r="F128" s="105" t="inlineStr">
        <is>
          <t>1RUH3027278034</t>
        </is>
      </c>
      <c r="G128" s="153" t="n">
        <v>150</v>
      </c>
      <c r="H128" s="153" t="n">
        <v>150</v>
      </c>
      <c r="I128" s="105" t="inlineStr">
        <is>
          <t>CONTRATUAL</t>
        </is>
      </c>
      <c r="J128" s="124" t="n">
        <v>33385768000180</v>
      </c>
      <c r="K128" s="105" t="inlineStr">
        <is>
          <t>LARA ANDREA TORELLI MARQUES SORPRESO LTDA</t>
        </is>
      </c>
      <c r="L128" s="162" t="inlineStr">
        <is>
          <t>SANTO ANDRÉ</t>
        </is>
      </c>
      <c r="M128" s="105" t="inlineStr">
        <is>
          <t>SP</t>
        </is>
      </c>
      <c r="N128" s="162" t="inlineStr">
        <is>
          <t>SERGIANA</t>
        </is>
      </c>
      <c r="O128" s="162" t="inlineStr">
        <is>
          <t>JA POSSUI</t>
        </is>
      </c>
      <c r="P128" s="157" t="n"/>
      <c r="Q128" s="157" t="n"/>
      <c r="R128" s="301" t="inlineStr">
        <is>
          <t>AUTORIZADO PAGAMENTO</t>
        </is>
      </c>
      <c r="S128" s="152" t="n">
        <v>8202653524</v>
      </c>
      <c r="T128" s="162" t="inlineStr">
        <is>
          <t>5 DIAS ÚTEIS</t>
        </is>
      </c>
      <c r="U128" s="257" t="n">
        <v>46220</v>
      </c>
      <c r="V128" s="157" t="n">
        <v>46223</v>
      </c>
      <c r="W128" s="157" t="n">
        <v>46230</v>
      </c>
      <c r="X128" s="157" t="n">
        <v>46227</v>
      </c>
      <c r="Y128" s="60">
        <f>IF(AND(X128&lt;&gt;"",W128&lt;&gt;""),IF(X128&lt;=W128,"SIM","NÃO"),"")</f>
        <v/>
      </c>
      <c r="Z128" s="152" t="n"/>
      <c r="AA128" s="193" t="n"/>
      <c r="AC128">
        <f>IF($C128="","",IF(COUNTIF('Códigos Santander (ref)'!$A$2:$A$79,$C128)&gt;0,"SANTANDER",IF(COUNTIF('Códigos Itaú (ref)'!$A$2:$A$44,$C128)&gt;0,"ITAU",IF(AND(TRIM(UPPER($I128))="CONTRATUAL",ISNUMBER(SEARCH("INDIVIDUAL",SUBSTITUTE(UPPER($D128)," ","")))),"PREMIUM FREE",""))))</f>
        <v/>
      </c>
    </row>
    <row r="129" ht="15" customFormat="1" customHeight="1" s="45">
      <c r="A129" s="105" t="inlineStr">
        <is>
          <t>TELA</t>
        </is>
      </c>
      <c r="B129" s="105" t="n">
        <v>57952</v>
      </c>
      <c r="C129" s="105" t="inlineStr">
        <is>
          <t>1RUH3</t>
        </is>
      </c>
      <c r="D129" s="105" t="inlineStr">
        <is>
          <t>BANCO SANTANDER BRASIL SA</t>
        </is>
      </c>
      <c r="E129" s="105" t="n">
        <v>18809666895</v>
      </c>
      <c r="F129" s="105" t="inlineStr">
        <is>
          <t>1RUH3031527000</t>
        </is>
      </c>
      <c r="G129" s="153" t="n">
        <v>350</v>
      </c>
      <c r="H129" s="153" t="n">
        <v>163.8</v>
      </c>
      <c r="I129" s="105" t="inlineStr">
        <is>
          <t>CONTRATUAL</t>
        </is>
      </c>
      <c r="J129" s="124" t="n">
        <v>24870458000160</v>
      </c>
      <c r="K129" s="105" t="inlineStr">
        <is>
          <t>EDWAL LOBOSCHI</t>
        </is>
      </c>
      <c r="L129" s="105" t="inlineStr">
        <is>
          <t>SÃO PAULO</t>
        </is>
      </c>
      <c r="M129" s="105" t="inlineStr">
        <is>
          <t>SP</t>
        </is>
      </c>
      <c r="N129" s="162" t="inlineStr">
        <is>
          <t>SERGIANA</t>
        </is>
      </c>
      <c r="O129" s="162" t="inlineStr">
        <is>
          <t>JA POSSUI</t>
        </is>
      </c>
      <c r="P129" s="157" t="n"/>
      <c r="Q129" s="157" t="n"/>
      <c r="R129" s="301" t="inlineStr">
        <is>
          <t>AUTORIZADO PAGAMENTO</t>
        </is>
      </c>
      <c r="S129" s="152" t="n">
        <v>8202653504</v>
      </c>
      <c r="T129" s="162" t="inlineStr">
        <is>
          <t>5 DIAS ÚTEIS</t>
        </is>
      </c>
      <c r="U129" s="257" t="n">
        <v>46220</v>
      </c>
      <c r="V129" s="157" t="n">
        <v>46220</v>
      </c>
      <c r="W129" s="157" t="n">
        <v>46227</v>
      </c>
      <c r="X129" s="157" t="n">
        <v>46227</v>
      </c>
      <c r="Y129" s="60">
        <f>IF(AND(X129&lt;&gt;"",W129&lt;&gt;""),IF(X129&lt;=W129,"SIM","NÃO"),"")</f>
        <v/>
      </c>
      <c r="Z129" s="152" t="n"/>
      <c r="AA129" s="193" t="n"/>
      <c r="AC129">
        <f>IF($C129="","",IF(COUNTIF('Códigos Santander (ref)'!$A$2:$A$79,$C129)&gt;0,"SANTANDER",IF(COUNTIF('Códigos Itaú (ref)'!$A$2:$A$44,$C129)&gt;0,"ITAU",IF(AND(TRIM(UPPER($I129))="CONTRATUAL",ISNUMBER(SEARCH("INDIVIDUAL",SUBSTITUTE(UPPER($D129)," ","")))),"PREMIUM FREE",""))))</f>
        <v/>
      </c>
    </row>
    <row r="130" ht="15" customFormat="1" customHeight="1" s="45">
      <c r="A130" s="105" t="inlineStr">
        <is>
          <t>TELA</t>
        </is>
      </c>
      <c r="B130" s="105" t="n">
        <v>57991</v>
      </c>
      <c r="C130" s="105" t="inlineStr">
        <is>
          <t>1RSLN</t>
        </is>
      </c>
      <c r="D130" s="105" t="inlineStr">
        <is>
          <t>ITAU UNIBANCO SA</t>
        </is>
      </c>
      <c r="E130" s="105" t="n">
        <v>713452994</v>
      </c>
      <c r="F130" s="105" t="inlineStr">
        <is>
          <t>1RSLN016317017</t>
        </is>
      </c>
      <c r="G130" s="153" t="n">
        <v>450</v>
      </c>
      <c r="H130" s="153" t="n">
        <v>226.8</v>
      </c>
      <c r="I130" s="105" t="inlineStr">
        <is>
          <t>CONTRATUAL</t>
        </is>
      </c>
      <c r="J130" s="124" t="n">
        <v>2047499992</v>
      </c>
      <c r="K130" s="105" t="inlineStr">
        <is>
          <t>THIAGO ARRUDA</t>
        </is>
      </c>
      <c r="L130" s="162" t="inlineStr">
        <is>
          <t>MARINGÁ</t>
        </is>
      </c>
      <c r="M130" s="105" t="inlineStr">
        <is>
          <t>PR</t>
        </is>
      </c>
      <c r="N130" s="162" t="inlineStr">
        <is>
          <t>SERGIANA</t>
        </is>
      </c>
      <c r="O130" s="162" t="inlineStr">
        <is>
          <t>JA POSSUI</t>
        </is>
      </c>
      <c r="P130" s="157" t="n"/>
      <c r="Q130" s="157" t="n"/>
      <c r="R130" s="301" t="inlineStr">
        <is>
          <t>AUTORIZADO PAGAMENTO</t>
        </is>
      </c>
      <c r="S130" s="152" t="n">
        <v>8202653505</v>
      </c>
      <c r="T130" s="162" t="inlineStr">
        <is>
          <t>5 DIAS ÚTEIS</t>
        </is>
      </c>
      <c r="U130" s="257" t="n">
        <v>46220</v>
      </c>
      <c r="V130" s="157" t="n">
        <v>46220</v>
      </c>
      <c r="W130" s="157" t="n">
        <v>46227</v>
      </c>
      <c r="X130" s="157" t="n">
        <v>46227</v>
      </c>
      <c r="Y130" s="60">
        <f>IF(AND(X130&lt;&gt;"",W130&lt;&gt;""),IF(X130&lt;=W130,"SIM","NÃO"),"")</f>
        <v/>
      </c>
      <c r="Z130" s="152" t="n"/>
      <c r="AA130" s="193" t="n"/>
      <c r="AC130">
        <f>IF($C130="","",IF(COUNTIF('Códigos Santander (ref)'!$A$2:$A$79,$C130)&gt;0,"SANTANDER",IF(COUNTIF('Códigos Itaú (ref)'!$A$2:$A$44,$C130)&gt;0,"ITAU",IF(AND(TRIM(UPPER($I130))="CONTRATUAL",ISNUMBER(SEARCH("INDIVIDUAL",SUBSTITUTE(UPPER($D130)," ","")))),"PREMIUM FREE",""))))</f>
        <v/>
      </c>
    </row>
    <row r="131" ht="15" customFormat="1" customHeight="1" s="45">
      <c r="A131" s="105" t="inlineStr">
        <is>
          <t>TELA</t>
        </is>
      </c>
      <c r="B131" s="105" t="n">
        <v>57716</v>
      </c>
      <c r="C131" s="105" t="inlineStr">
        <is>
          <t>1RSLN</t>
        </is>
      </c>
      <c r="D131" s="105" t="inlineStr">
        <is>
          <t>ITAU UNIBANCO SA</t>
        </is>
      </c>
      <c r="E131" s="105" t="n">
        <v>11435080769</v>
      </c>
      <c r="F131" s="105" t="inlineStr">
        <is>
          <t>1RSLN016080025</t>
        </is>
      </c>
      <c r="G131" s="153" t="n">
        <v>450</v>
      </c>
      <c r="H131" s="153" t="n">
        <v>450</v>
      </c>
      <c r="I131" s="105" t="inlineStr">
        <is>
          <t>CONTRATUAL</t>
        </is>
      </c>
      <c r="J131" s="124" t="n">
        <v>229031781</v>
      </c>
      <c r="K131" s="162" t="inlineStr">
        <is>
          <t>LEONARDO LIMA BITTENCOURT</t>
        </is>
      </c>
      <c r="L131" s="162" t="inlineStr">
        <is>
          <t>SÃO GONÇALO</t>
        </is>
      </c>
      <c r="M131" s="105" t="inlineStr">
        <is>
          <t>RJ</t>
        </is>
      </c>
      <c r="N131" s="162" t="inlineStr">
        <is>
          <t>SERGIANA</t>
        </is>
      </c>
      <c r="O131" s="162" t="inlineStr">
        <is>
          <t>JA POSSUI</t>
        </is>
      </c>
      <c r="P131" s="157" t="n"/>
      <c r="Q131" s="157" t="n"/>
      <c r="R131" s="301" t="inlineStr">
        <is>
          <t>AUTORIZADO PAGAMENTO</t>
        </is>
      </c>
      <c r="S131" s="152" t="n">
        <v>8202653506</v>
      </c>
      <c r="T131" s="162" t="inlineStr">
        <is>
          <t>5 DIAS ÚTEIS</t>
        </is>
      </c>
      <c r="U131" s="257" t="n">
        <v>46220</v>
      </c>
      <c r="V131" s="157" t="n">
        <v>46220</v>
      </c>
      <c r="W131" s="157" t="n">
        <v>46227</v>
      </c>
      <c r="X131" s="157" t="n">
        <v>46227</v>
      </c>
      <c r="Y131" s="60">
        <f>IF(AND(X131&lt;&gt;"",W131&lt;&gt;""),IF(X131&lt;=W131,"SIM","NÃO"),"")</f>
        <v/>
      </c>
      <c r="Z131" s="152" t="n"/>
      <c r="AA131" s="193" t="n"/>
      <c r="AC131">
        <f>IF($C131="","",IF(COUNTIF('Códigos Santander (ref)'!$A$2:$A$79,$C131)&gt;0,"SANTANDER",IF(COUNTIF('Códigos Itaú (ref)'!$A$2:$A$44,$C131)&gt;0,"ITAU",IF(AND(TRIM(UPPER($I131))="CONTRATUAL",ISNUMBER(SEARCH("INDIVIDUAL",SUBSTITUTE(UPPER($D131)," ","")))),"PREMIUM FREE",""))))</f>
        <v/>
      </c>
    </row>
    <row r="132" ht="15" customFormat="1" customHeight="1" s="45">
      <c r="A132" s="105" t="inlineStr">
        <is>
          <t>TELA</t>
        </is>
      </c>
      <c r="B132" s="105" t="n">
        <v>57972</v>
      </c>
      <c r="C132" s="105" t="inlineStr">
        <is>
          <t>1RUH3</t>
        </is>
      </c>
      <c r="D132" s="105" t="inlineStr">
        <is>
          <t>BANCO SANTANDER BRASIL SA</t>
        </is>
      </c>
      <c r="E132" s="105" t="n">
        <v>31263681824</v>
      </c>
      <c r="F132" s="105" t="inlineStr">
        <is>
          <t>1RUH3027884007</t>
        </is>
      </c>
      <c r="G132" s="271" t="n">
        <v>370</v>
      </c>
      <c r="H132" s="153" t="n">
        <v>243.88</v>
      </c>
      <c r="I132" s="105" t="inlineStr">
        <is>
          <t>CONTRATUAL</t>
        </is>
      </c>
      <c r="J132" s="124" t="n">
        <v>24870458000160</v>
      </c>
      <c r="K132" s="272" t="inlineStr">
        <is>
          <t>EDWAL LOBOSCHI</t>
        </is>
      </c>
      <c r="L132" s="105" t="inlineStr">
        <is>
          <t>SÃO PAULO</t>
        </is>
      </c>
      <c r="M132" s="105" t="inlineStr">
        <is>
          <t>SP</t>
        </is>
      </c>
      <c r="N132" s="162" t="inlineStr">
        <is>
          <t>MARINA</t>
        </is>
      </c>
      <c r="O132" s="202" t="inlineStr">
        <is>
          <t>JA POSSUI</t>
        </is>
      </c>
      <c r="P132" s="157" t="n"/>
      <c r="Q132" s="157" t="n"/>
      <c r="R132" s="301" t="inlineStr">
        <is>
          <t>AUTORIZADO PAGAMENTO</t>
        </is>
      </c>
      <c r="S132" s="152" t="n">
        <v>8202653585</v>
      </c>
      <c r="T132" s="202" t="inlineStr">
        <is>
          <t>5 DIAS ÚTEIS</t>
        </is>
      </c>
      <c r="U132" s="257" t="n">
        <v>46223</v>
      </c>
      <c r="V132" s="157" t="n">
        <v>46225</v>
      </c>
      <c r="W132" s="157" t="n">
        <v>46232</v>
      </c>
      <c r="X132" s="157" t="n">
        <v>46230</v>
      </c>
      <c r="Y132" s="60">
        <f>IF(AND(X132&lt;&gt;"",W132&lt;&gt;""),IF(X132&lt;=W132,"SIM","NÃO"),"")</f>
        <v/>
      </c>
      <c r="Z132" s="152" t="n"/>
      <c r="AA132" s="193" t="n"/>
      <c r="AC132">
        <f>IF($C132="","",IF(COUNTIF('Códigos Santander (ref)'!$A$2:$A$79,$C132)&gt;0,"SANTANDER",IF(COUNTIF('Códigos Itaú (ref)'!$A$2:$A$44,$C132)&gt;0,"ITAU",IF(AND(TRIM(UPPER($I132))="CONTRATUAL",ISNUMBER(SEARCH("INDIVIDUAL",SUBSTITUTE(UPPER($D132)," ","")))),"PREMIUM FREE",""))))</f>
        <v/>
      </c>
    </row>
    <row r="133" ht="15" customFormat="1" customHeight="1" s="45">
      <c r="A133" s="105" t="inlineStr">
        <is>
          <t>SAC</t>
        </is>
      </c>
      <c r="B133" s="105" t="n">
        <v>57955</v>
      </c>
      <c r="C133" s="105" t="inlineStr">
        <is>
          <t>0700G</t>
        </is>
      </c>
      <c r="D133" s="105" t="inlineStr">
        <is>
          <t>INDIVIDUAL</t>
        </is>
      </c>
      <c r="E133" s="105" t="n">
        <v>8051772300</v>
      </c>
      <c r="F133" s="105" t="inlineStr">
        <is>
          <t>0700G874839018</t>
        </is>
      </c>
      <c r="G133" s="153" t="n">
        <v>60</v>
      </c>
      <c r="H133" s="153" t="n">
        <v>6.6</v>
      </c>
      <c r="I133" s="105" t="inlineStr">
        <is>
          <t>COBRANÇA INDEVIDA</t>
        </is>
      </c>
      <c r="J133" s="124" t="n">
        <v>3287843000109</v>
      </c>
      <c r="K133" s="105" t="inlineStr">
        <is>
          <t>IDOC- INSTITUTO DE RADIOLOGIA E DOCUMENTAÇÃO ODONTOLOGICA LTDA</t>
        </is>
      </c>
      <c r="L133" s="162" t="inlineStr">
        <is>
          <t>TERESINA</t>
        </is>
      </c>
      <c r="M133" s="105" t="inlineStr">
        <is>
          <t>PI</t>
        </is>
      </c>
      <c r="N133" s="162" t="inlineStr">
        <is>
          <t>MARINA</t>
        </is>
      </c>
      <c r="O133" s="193" t="n">
        <v>570125</v>
      </c>
      <c r="P133" s="157" t="n">
        <v>46223</v>
      </c>
      <c r="Q133" s="157" t="n">
        <v>46226</v>
      </c>
      <c r="R133" s="301" t="inlineStr">
        <is>
          <t>AUTORIZADO PAGAMENTO</t>
        </is>
      </c>
      <c r="S133" s="152" t="n">
        <v>8202653640</v>
      </c>
      <c r="T133" s="162" t="inlineStr">
        <is>
          <t>30 DIAS CORRIDOS</t>
        </is>
      </c>
      <c r="U133" s="257" t="n">
        <v>46223</v>
      </c>
      <c r="V133" s="157" t="n">
        <v>46227</v>
      </c>
      <c r="W133" s="157" t="n">
        <v>46258</v>
      </c>
      <c r="X133" s="157" t="n">
        <v>46232</v>
      </c>
      <c r="Y133" s="60">
        <f>IF(AND(X133&lt;&gt;"",W133&lt;&gt;""),IF(X133&lt;=W133,"SIM","NÃO"),"")</f>
        <v/>
      </c>
      <c r="Z133" s="152" t="n"/>
      <c r="AA133" s="193" t="n"/>
      <c r="AC133">
        <f>IF($C133="","",IF(COUNTIF('Códigos Santander (ref)'!$A$2:$A$79,$C133)&gt;0,"SANTANDER",IF(COUNTIF('Códigos Itaú (ref)'!$A$2:$A$44,$C133)&gt;0,"ITAU",IF(AND(TRIM(UPPER($I133))="CONTRATUAL",ISNUMBER(SEARCH("INDIVIDUAL",SUBSTITUTE(UPPER($D133)," ","")))),"PREMIUM FREE",""))))</f>
        <v/>
      </c>
    </row>
    <row r="134" ht="15" customFormat="1" customHeight="1" s="45">
      <c r="A134" s="105" t="inlineStr">
        <is>
          <t>TELA</t>
        </is>
      </c>
      <c r="B134" s="105" t="n">
        <v>57992</v>
      </c>
      <c r="C134" s="105" t="inlineStr">
        <is>
          <t>0KGE5</t>
        </is>
      </c>
      <c r="D134" s="105" t="inlineStr">
        <is>
          <t>BANCO SANTANDER BRASIL SA</t>
        </is>
      </c>
      <c r="E134" s="105" t="n">
        <v>6143379840</v>
      </c>
      <c r="F134" s="105" t="inlineStr">
        <is>
          <t>0KGE5236491000</t>
        </is>
      </c>
      <c r="G134" s="153" t="n">
        <v>370</v>
      </c>
      <c r="H134" s="153" t="n">
        <v>243.88</v>
      </c>
      <c r="I134" s="105" t="inlineStr">
        <is>
          <t>CONTRATUAL</t>
        </is>
      </c>
      <c r="J134" s="124" t="n">
        <v>24870458000160</v>
      </c>
      <c r="K134" s="217" t="inlineStr">
        <is>
          <t>EDWAL LOBOSCHI</t>
        </is>
      </c>
      <c r="L134" s="105" t="inlineStr">
        <is>
          <t>SÃO PAULO</t>
        </is>
      </c>
      <c r="M134" s="105" t="inlineStr">
        <is>
          <t>SP</t>
        </is>
      </c>
      <c r="N134" s="162" t="inlineStr">
        <is>
          <t>MARINA</t>
        </is>
      </c>
      <c r="O134" s="193" t="inlineStr">
        <is>
          <t>JA POSSUI</t>
        </is>
      </c>
      <c r="P134" s="157" t="n"/>
      <c r="Q134" s="157" t="n"/>
      <c r="R134" s="301" t="inlineStr">
        <is>
          <t>AUTORIZADO PAGAMENTO</t>
        </is>
      </c>
      <c r="S134" s="152" t="n">
        <v>8202653561</v>
      </c>
      <c r="T134" s="202" t="inlineStr">
        <is>
          <t>5 DIAS ÚTEIS</t>
        </is>
      </c>
      <c r="U134" s="257" t="n">
        <v>46223</v>
      </c>
      <c r="V134" s="157" t="n">
        <v>46224</v>
      </c>
      <c r="W134" s="157" t="n">
        <v>46231</v>
      </c>
      <c r="X134" s="157" t="n">
        <v>46226</v>
      </c>
      <c r="Y134" s="60">
        <f>IF(AND(X134&lt;&gt;"",W134&lt;&gt;""),IF(X134&lt;=W134,"SIM","NÃO"),"")</f>
        <v/>
      </c>
      <c r="Z134" s="152" t="n"/>
      <c r="AA134" s="193" t="n"/>
      <c r="AC134">
        <f>IF($C134="","",IF(COUNTIF('Códigos Santander (ref)'!$A$2:$A$79,$C134)&gt;0,"SANTANDER",IF(COUNTIF('Códigos Itaú (ref)'!$A$2:$A$44,$C134)&gt;0,"ITAU",IF(AND(TRIM(UPPER($I134))="CONTRATUAL",ISNUMBER(SEARCH("INDIVIDUAL",SUBSTITUTE(UPPER($D134)," ","")))),"PREMIUM FREE",""))))</f>
        <v/>
      </c>
    </row>
    <row r="135" ht="15" customFormat="1" customHeight="1" s="45">
      <c r="A135" s="105" t="inlineStr">
        <is>
          <t>TELA</t>
        </is>
      </c>
      <c r="B135" s="105" t="n">
        <v>57603</v>
      </c>
      <c r="C135" s="105" t="inlineStr">
        <is>
          <t>0M1R8</t>
        </is>
      </c>
      <c r="D135" s="105" t="inlineStr">
        <is>
          <t>C&amp;A MODAS S.A</t>
        </is>
      </c>
      <c r="E135" s="105" t="n">
        <v>33200348801</v>
      </c>
      <c r="F135" s="105" t="inlineStr">
        <is>
          <t>0M1R8000092002</t>
        </is>
      </c>
      <c r="G135" s="153" t="n">
        <v>216</v>
      </c>
      <c r="H135" s="153" t="n">
        <v>76.5</v>
      </c>
      <c r="I135" s="105" t="inlineStr">
        <is>
          <t>CONTRATUAL</t>
        </is>
      </c>
      <c r="J135" s="124" t="n">
        <v>62020367001449</v>
      </c>
      <c r="K135" s="105" t="inlineStr">
        <is>
          <t>PAPAIZ ASSOCIADOS DIAGNOSTICOS POR IMAGEM S.A</t>
        </is>
      </c>
      <c r="L135" s="105" t="inlineStr">
        <is>
          <t>SÃO PAULO</t>
        </is>
      </c>
      <c r="M135" s="105" t="inlineStr">
        <is>
          <t>SP</t>
        </is>
      </c>
      <c r="N135" s="162" t="inlineStr">
        <is>
          <t>SERGIANA</t>
        </is>
      </c>
      <c r="O135" s="193" t="n">
        <v>570139</v>
      </c>
      <c r="P135" s="157" t="n">
        <v>46223</v>
      </c>
      <c r="Q135" s="157" t="n">
        <v>46233</v>
      </c>
      <c r="R135" s="301" t="inlineStr">
        <is>
          <t>AUTORIZADO PAGAMENTO</t>
        </is>
      </c>
      <c r="S135" s="152" t="n">
        <v>8202653793</v>
      </c>
      <c r="T135" s="202" t="inlineStr">
        <is>
          <t>5 DIAS ÚTEIS</t>
        </is>
      </c>
      <c r="U135" s="257" t="inlineStr">
        <is>
          <t>20/07/26</t>
        </is>
      </c>
      <c r="V135" s="157" t="n">
        <v>46233</v>
      </c>
      <c r="W135" s="157" t="n">
        <v>46240</v>
      </c>
      <c r="X135" s="157" t="n">
        <v>46238</v>
      </c>
      <c r="Y135" s="60">
        <f>IF(AND(X135&lt;&gt;"",W135&lt;&gt;""),IF(X135&lt;=W135,"SIM","NÃO"),"")</f>
        <v/>
      </c>
      <c r="Z135" s="152" t="n"/>
      <c r="AA135" s="193" t="n"/>
      <c r="AC135">
        <f>IF($C135="","",IF(COUNTIF('Códigos Santander (ref)'!$A$2:$A$79,$C135)&gt;0,"SANTANDER",IF(COUNTIF('Códigos Itaú (ref)'!$A$2:$A$44,$C135)&gt;0,"ITAU",IF(AND(TRIM(UPPER($I135))="CONTRATUAL",ISNUMBER(SEARCH("INDIVIDUAL",SUBSTITUTE(UPPER($D135)," ","")))),"PREMIUM FREE",""))))</f>
        <v/>
      </c>
    </row>
    <row r="136" ht="15" customFormat="1" customHeight="1" s="45">
      <c r="A136" s="105" t="inlineStr">
        <is>
          <t>TELA</t>
        </is>
      </c>
      <c r="B136" s="105" t="n">
        <v>57954</v>
      </c>
      <c r="C136" s="105" t="inlineStr">
        <is>
          <t>1RUH3</t>
        </is>
      </c>
      <c r="D136" s="105" t="inlineStr">
        <is>
          <t>BANCO SANTANDER BRASIL SA</t>
        </is>
      </c>
      <c r="E136" s="105" t="n">
        <v>12864768798</v>
      </c>
      <c r="F136" s="105" t="inlineStr">
        <is>
          <t>1RUH3025688022</t>
        </is>
      </c>
      <c r="G136" s="153" t="n">
        <v>1750</v>
      </c>
      <c r="H136" s="153" t="n">
        <v>1750</v>
      </c>
      <c r="I136" s="105" t="inlineStr">
        <is>
          <t>CONTRATUAL</t>
        </is>
      </c>
      <c r="J136" s="124" t="n">
        <v>229031781</v>
      </c>
      <c r="K136" s="162" t="inlineStr">
        <is>
          <t>LEONARDO LIMA BITTENCOURT</t>
        </is>
      </c>
      <c r="L136" s="162" t="inlineStr">
        <is>
          <t>SÃO GONÇALO</t>
        </is>
      </c>
      <c r="M136" s="105" t="inlineStr">
        <is>
          <t>RJ</t>
        </is>
      </c>
      <c r="N136" s="162" t="inlineStr">
        <is>
          <t>SERGIANA</t>
        </is>
      </c>
      <c r="O136" s="193" t="inlineStr">
        <is>
          <t>JA POSSUI</t>
        </is>
      </c>
      <c r="P136" s="157" t="n"/>
      <c r="Q136" s="157" t="n"/>
      <c r="R136" s="301" t="inlineStr">
        <is>
          <t>AUTORIZADO PAGAMENTO</t>
        </is>
      </c>
      <c r="S136" s="152" t="n">
        <v>8202653562</v>
      </c>
      <c r="T136" s="202" t="inlineStr">
        <is>
          <t>5 DIAS ÚTEIS</t>
        </is>
      </c>
      <c r="U136" s="257" t="inlineStr">
        <is>
          <t>20/07/26</t>
        </is>
      </c>
      <c r="V136" s="157" t="n">
        <v>46224</v>
      </c>
      <c r="W136" s="157" t="n">
        <v>46231</v>
      </c>
      <c r="X136" s="157" t="n">
        <v>46226</v>
      </c>
      <c r="Y136" s="60">
        <f>IF(AND(X136&lt;&gt;"",W136&lt;&gt;""),IF(X136&lt;=W136,"SIM","NÃO"),"")</f>
        <v/>
      </c>
      <c r="Z136" s="152" t="n"/>
      <c r="AA136" s="193" t="n"/>
      <c r="AC136">
        <f>IF($C136="","",IF(COUNTIF('Códigos Santander (ref)'!$A$2:$A$79,$C136)&gt;0,"SANTANDER",IF(COUNTIF('Códigos Itaú (ref)'!$A$2:$A$44,$C136)&gt;0,"ITAU",IF(AND(TRIM(UPPER($I136))="CONTRATUAL",ISNUMBER(SEARCH("INDIVIDUAL",SUBSTITUTE(UPPER($D136)," ","")))),"PREMIUM FREE",""))))</f>
        <v/>
      </c>
    </row>
    <row r="137" ht="15" customFormat="1" customHeight="1" s="45">
      <c r="A137" s="105" t="inlineStr">
        <is>
          <t>TELA</t>
        </is>
      </c>
      <c r="B137" s="105" t="n">
        <v>57912</v>
      </c>
      <c r="C137" s="105" t="inlineStr">
        <is>
          <t>1RBNG</t>
        </is>
      </c>
      <c r="D137" s="105" t="inlineStr">
        <is>
          <t>WEBMOTORS SA</t>
        </is>
      </c>
      <c r="E137" s="105" t="n">
        <v>22639097881</v>
      </c>
      <c r="F137" s="105" t="inlineStr">
        <is>
          <t>1RBNG000438030</t>
        </is>
      </c>
      <c r="G137" s="153" t="n">
        <v>180</v>
      </c>
      <c r="H137" s="153" t="n">
        <v>122.48</v>
      </c>
      <c r="I137" s="105" t="inlineStr">
        <is>
          <t>CONTRATUAL</t>
        </is>
      </c>
      <c r="J137" s="124" t="n">
        <v>34549734817</v>
      </c>
      <c r="K137" s="105" t="inlineStr">
        <is>
          <t>TARSILA BEATRIZ ROCHA GONZALEZ</t>
        </is>
      </c>
      <c r="L137" s="105" t="inlineStr">
        <is>
          <t>SÃO PAULO</t>
        </is>
      </c>
      <c r="M137" s="105" t="inlineStr">
        <is>
          <t>SP</t>
        </is>
      </c>
      <c r="N137" s="162" t="inlineStr">
        <is>
          <t>SERGIANA</t>
        </is>
      </c>
      <c r="O137" s="193" t="inlineStr">
        <is>
          <t>JA POSSUI</t>
        </is>
      </c>
      <c r="P137" s="157" t="n"/>
      <c r="Q137" s="157" t="n"/>
      <c r="R137" s="301" t="inlineStr">
        <is>
          <t>AUTORIZADO PAGAMENTO</t>
        </is>
      </c>
      <c r="S137" s="152" t="n">
        <v>8202653564</v>
      </c>
      <c r="T137" s="202" t="inlineStr">
        <is>
          <t>5 DIAS ÚTEIS</t>
        </is>
      </c>
      <c r="U137" s="257" t="n">
        <v>46223</v>
      </c>
      <c r="V137" s="157" t="n">
        <v>46224</v>
      </c>
      <c r="W137" s="157" t="n">
        <v>46231</v>
      </c>
      <c r="X137" s="157" t="n">
        <v>46226</v>
      </c>
      <c r="Y137" s="60">
        <f>IF(AND(X137&lt;&gt;"",W137&lt;&gt;""),IF(X137&lt;=W137,"SIM","NÃO"),"")</f>
        <v/>
      </c>
      <c r="Z137" s="152" t="n"/>
      <c r="AA137" s="193" t="n"/>
      <c r="AC137">
        <f>IF($C137="","",IF(COUNTIF('Códigos Santander (ref)'!$A$2:$A$79,$C137)&gt;0,"SANTANDER",IF(COUNTIF('Códigos Itaú (ref)'!$A$2:$A$44,$C137)&gt;0,"ITAU",IF(AND(TRIM(UPPER($I137))="CONTRATUAL",ISNUMBER(SEARCH("INDIVIDUAL",SUBSTITUTE(UPPER($D137)," ","")))),"PREMIUM FREE",""))))</f>
        <v/>
      </c>
    </row>
    <row r="138" ht="15" customFormat="1" customHeight="1" s="45">
      <c r="A138" s="105" t="inlineStr">
        <is>
          <t>TELA</t>
        </is>
      </c>
      <c r="B138" s="105" t="n">
        <v>57765</v>
      </c>
      <c r="C138" s="105" t="inlineStr">
        <is>
          <t>1RBNG</t>
        </is>
      </c>
      <c r="D138" s="105" t="inlineStr">
        <is>
          <t>WEBMOTORS SA</t>
        </is>
      </c>
      <c r="E138" s="105" t="n">
        <v>22639097881</v>
      </c>
      <c r="F138" s="105" t="inlineStr">
        <is>
          <t>1RBNG000438022</t>
        </is>
      </c>
      <c r="G138" s="153" t="n">
        <v>180</v>
      </c>
      <c r="H138" s="153" t="n">
        <v>122.48</v>
      </c>
      <c r="I138" s="105" t="inlineStr">
        <is>
          <t>CONTRATUAL</t>
        </is>
      </c>
      <c r="J138" s="124" t="n">
        <v>34549734817</v>
      </c>
      <c r="K138" s="105" t="inlineStr">
        <is>
          <t>TARSILA BEATRIZ ROCHA GONZALEZ</t>
        </is>
      </c>
      <c r="L138" s="105" t="inlineStr">
        <is>
          <t>SÃO PAULO</t>
        </is>
      </c>
      <c r="M138" s="105" t="inlineStr">
        <is>
          <t>SP</t>
        </is>
      </c>
      <c r="N138" s="162" t="inlineStr">
        <is>
          <t>SERGIANA</t>
        </is>
      </c>
      <c r="O138" s="193" t="inlineStr">
        <is>
          <t>JA POSSUI</t>
        </is>
      </c>
      <c r="P138" s="264" t="n"/>
      <c r="Q138" s="157" t="n"/>
      <c r="R138" s="301" t="inlineStr">
        <is>
          <t>AUTORIZADO PAGAMENTO</t>
        </is>
      </c>
      <c r="S138" s="152" t="n">
        <v>8202653565</v>
      </c>
      <c r="T138" s="202" t="inlineStr">
        <is>
          <t>5 DIAS ÚTEIS</t>
        </is>
      </c>
      <c r="U138" s="257" t="n">
        <v>46223</v>
      </c>
      <c r="V138" s="157" t="n">
        <v>46224</v>
      </c>
      <c r="W138" s="157" t="n">
        <v>46231</v>
      </c>
      <c r="X138" s="157" t="n">
        <v>46226</v>
      </c>
      <c r="Y138" s="60">
        <f>IF(AND(X138&lt;&gt;"",W138&lt;&gt;""),IF(X138&lt;=W138,"SIM","NÃO"),"")</f>
        <v/>
      </c>
      <c r="Z138" s="152" t="n"/>
      <c r="AA138" s="193" t="n"/>
      <c r="AC138">
        <f>IF($C138="","",IF(COUNTIF('Códigos Santander (ref)'!$A$2:$A$79,$C138)&gt;0,"SANTANDER",IF(COUNTIF('Códigos Itaú (ref)'!$A$2:$A$44,$C138)&gt;0,"ITAU",IF(AND(TRIM(UPPER($I138))="CONTRATUAL",ISNUMBER(SEARCH("INDIVIDUAL",SUBSTITUTE(UPPER($D138)," ","")))),"PREMIUM FREE",""))))</f>
        <v/>
      </c>
    </row>
    <row r="139" ht="15" customFormat="1" customHeight="1" s="45">
      <c r="A139" s="105" t="inlineStr">
        <is>
          <t>TELA</t>
        </is>
      </c>
      <c r="B139" s="105" t="n">
        <v>58030</v>
      </c>
      <c r="C139" s="105" t="inlineStr">
        <is>
          <t>1RUH3</t>
        </is>
      </c>
      <c r="D139" s="105" t="inlineStr">
        <is>
          <t>BANCO SANTANDER BRASIL LTDA</t>
        </is>
      </c>
      <c r="E139" s="105" t="n">
        <v>44204568840</v>
      </c>
      <c r="F139" s="105" t="inlineStr">
        <is>
          <t>1RUF4000081000</t>
        </is>
      </c>
      <c r="G139" s="153" t="n">
        <v>220</v>
      </c>
      <c r="H139" s="153" t="n">
        <v>212.19</v>
      </c>
      <c r="I139" s="105" t="inlineStr">
        <is>
          <t>CONTRATUAL</t>
        </is>
      </c>
      <c r="J139" s="124" t="n">
        <v>6906367846</v>
      </c>
      <c r="K139" s="105" t="inlineStr">
        <is>
          <t>MARIA BETANIA MOSCARDINI</t>
        </is>
      </c>
      <c r="L139" s="162" t="inlineStr">
        <is>
          <t>SÃO PAULO</t>
        </is>
      </c>
      <c r="M139" s="105" t="inlineStr">
        <is>
          <t>SP</t>
        </is>
      </c>
      <c r="N139" s="162" t="inlineStr">
        <is>
          <t>MARINA</t>
        </is>
      </c>
      <c r="O139" s="193" t="inlineStr">
        <is>
          <t>JA POSSUI</t>
        </is>
      </c>
      <c r="P139" s="157" t="n"/>
      <c r="Q139" s="157" t="n"/>
      <c r="R139" s="301" t="inlineStr">
        <is>
          <t>AUTORIZADO PAGAMENTO</t>
        </is>
      </c>
      <c r="S139" s="152" t="n">
        <v>8202653566</v>
      </c>
      <c r="T139" s="162" t="inlineStr">
        <is>
          <t>5 DIAS ÚTEIS</t>
        </is>
      </c>
      <c r="U139" s="257" t="n">
        <v>46223</v>
      </c>
      <c r="V139" s="157" t="n">
        <v>46224</v>
      </c>
      <c r="W139" s="157" t="n">
        <v>46231</v>
      </c>
      <c r="X139" s="157" t="n">
        <v>46226</v>
      </c>
      <c r="Y139" s="60">
        <f>IF(AND(X139&lt;&gt;"",W139&lt;&gt;""),IF(X139&lt;=W139,"SIM","NÃO"),"")</f>
        <v/>
      </c>
      <c r="Z139" s="152" t="n"/>
      <c r="AA139" s="193" t="n"/>
      <c r="AC139">
        <f>IF($C139="","",IF(COUNTIF('Códigos Santander (ref)'!$A$2:$A$79,$C139)&gt;0,"SANTANDER",IF(COUNTIF('Códigos Itaú (ref)'!$A$2:$A$44,$C139)&gt;0,"ITAU",IF(AND(TRIM(UPPER($I139))="CONTRATUAL",ISNUMBER(SEARCH("INDIVIDUAL",SUBSTITUTE(UPPER($D139)," ","")))),"PREMIUM FREE",""))))</f>
        <v/>
      </c>
    </row>
    <row r="140" ht="15" customFormat="1" customHeight="1" s="45">
      <c r="A140" s="105" t="inlineStr">
        <is>
          <t>TELA</t>
        </is>
      </c>
      <c r="B140" s="206" t="n">
        <v>57931</v>
      </c>
      <c r="C140" s="105" t="inlineStr">
        <is>
          <t>1RBNG</t>
        </is>
      </c>
      <c r="D140" s="105" t="inlineStr">
        <is>
          <t>WEBMOTORS SA</t>
        </is>
      </c>
      <c r="E140" s="105" t="n">
        <v>22639097881</v>
      </c>
      <c r="F140" s="105" t="inlineStr">
        <is>
          <t>1RBNG000438030</t>
        </is>
      </c>
      <c r="G140" s="153" t="n">
        <v>120</v>
      </c>
      <c r="H140" s="153" t="n">
        <v>120</v>
      </c>
      <c r="I140" s="105" t="inlineStr">
        <is>
          <t>CONTRATUAL</t>
        </is>
      </c>
      <c r="J140" s="124" t="n">
        <v>34549734817</v>
      </c>
      <c r="K140" s="105" t="inlineStr">
        <is>
          <t>TARSILA BEATRIZ ROCHA GONZALEZ</t>
        </is>
      </c>
      <c r="L140" s="105" t="inlineStr">
        <is>
          <t>SÃO PAULO</t>
        </is>
      </c>
      <c r="M140" s="105" t="inlineStr">
        <is>
          <t>SP</t>
        </is>
      </c>
      <c r="N140" s="162" t="inlineStr">
        <is>
          <t>SERGIANA</t>
        </is>
      </c>
      <c r="O140" s="193" t="inlineStr">
        <is>
          <t>JA POSSUI</t>
        </is>
      </c>
      <c r="P140" s="157" t="n"/>
      <c r="Q140" s="157" t="n"/>
      <c r="R140" s="301" t="inlineStr">
        <is>
          <t>AUTORIZADO PAGAMENTO</t>
        </is>
      </c>
      <c r="S140" s="152" t="n">
        <v>8202653567</v>
      </c>
      <c r="T140" s="162" t="inlineStr">
        <is>
          <t>5 DIAS ÚTEIS</t>
        </is>
      </c>
      <c r="U140" s="257" t="n">
        <v>46223</v>
      </c>
      <c r="V140" s="157" t="n">
        <v>46224</v>
      </c>
      <c r="W140" s="157" t="n">
        <v>46231</v>
      </c>
      <c r="X140" s="157" t="n">
        <v>46226</v>
      </c>
      <c r="Y140" s="60">
        <f>IF(AND(X140&lt;&gt;"",W140&lt;&gt;""),IF(X140&lt;=W140,"SIM","NÃO"),"")</f>
        <v/>
      </c>
      <c r="Z140" s="152" t="n"/>
      <c r="AA140" s="193" t="n"/>
      <c r="AC140">
        <f>IF($C140="","",IF(COUNTIF('Códigos Santander (ref)'!$A$2:$A$79,$C140)&gt;0,"SANTANDER",IF(COUNTIF('Códigos Itaú (ref)'!$A$2:$A$44,$C140)&gt;0,"ITAU",IF(AND(TRIM(UPPER($I140))="CONTRATUAL",ISNUMBER(SEARCH("INDIVIDUAL",SUBSTITUTE(UPPER($D140)," ","")))),"PREMIUM FREE",""))))</f>
        <v/>
      </c>
    </row>
    <row r="141" ht="15" customFormat="1" customHeight="1" s="45">
      <c r="A141" s="105" t="inlineStr">
        <is>
          <t>TELA</t>
        </is>
      </c>
      <c r="B141" s="105" t="n">
        <v>58051</v>
      </c>
      <c r="C141" s="105" t="inlineStr">
        <is>
          <t>1RT1V</t>
        </is>
      </c>
      <c r="D141" s="105" t="inlineStr">
        <is>
          <t>GREAT FOOD PRODUTOS ALIMENTICIOS LTDA</t>
        </is>
      </c>
      <c r="E141" s="105" t="n">
        <v>25389081838</v>
      </c>
      <c r="F141" s="105" t="inlineStr">
        <is>
          <t>1RT1V000095010</t>
        </is>
      </c>
      <c r="G141" s="153" t="n">
        <v>200</v>
      </c>
      <c r="H141" s="153" t="n">
        <v>90</v>
      </c>
      <c r="I141" s="105" t="inlineStr">
        <is>
          <t>CONTRATUAL</t>
        </is>
      </c>
      <c r="J141" s="124" t="n">
        <v>15605581000162</v>
      </c>
      <c r="K141" s="105" t="inlineStr">
        <is>
          <t>ODONTOLIGIA CARVALHO CPM LTDA</t>
        </is>
      </c>
      <c r="L141" s="105" t="inlineStr">
        <is>
          <t>SÃO PAULO</t>
        </is>
      </c>
      <c r="M141" s="105" t="inlineStr">
        <is>
          <t>SP</t>
        </is>
      </c>
      <c r="N141" s="162" t="inlineStr">
        <is>
          <t>SERGIANA</t>
        </is>
      </c>
      <c r="O141" s="193" t="inlineStr">
        <is>
          <t>JA POSSUI</t>
        </is>
      </c>
      <c r="P141" s="157" t="n"/>
      <c r="Q141" s="157" t="n"/>
      <c r="R141" s="301" t="inlineStr">
        <is>
          <t>AUTORIZADO PAGAMENTO</t>
        </is>
      </c>
      <c r="S141" s="152" t="n">
        <v>8202653568</v>
      </c>
      <c r="T141" s="162" t="inlineStr">
        <is>
          <t>5 DIAS ÚTEIS</t>
        </is>
      </c>
      <c r="U141" s="257" t="n">
        <v>46223</v>
      </c>
      <c r="V141" s="157" t="n">
        <v>46224</v>
      </c>
      <c r="W141" s="157" t="n">
        <v>46231</v>
      </c>
      <c r="X141" s="157" t="n">
        <v>46226</v>
      </c>
      <c r="Y141" s="60">
        <f>IF(AND(X141&lt;&gt;"",W141&lt;&gt;""),IF(X141&lt;=W141,"SIM","NÃO"),"")</f>
        <v/>
      </c>
      <c r="Z141" s="152" t="n"/>
      <c r="AA141" s="193" t="n"/>
      <c r="AC141">
        <f>IF($C141="","",IF(COUNTIF('Códigos Santander (ref)'!$A$2:$A$79,$C141)&gt;0,"SANTANDER",IF(COUNTIF('Códigos Itaú (ref)'!$A$2:$A$44,$C141)&gt;0,"ITAU",IF(AND(TRIM(UPPER($I141))="CONTRATUAL",ISNUMBER(SEARCH("INDIVIDUAL",SUBSTITUTE(UPPER($D141)," ","")))),"PREMIUM FREE",""))))</f>
        <v/>
      </c>
    </row>
    <row r="142" ht="15" customFormat="1" customHeight="1" s="45">
      <c r="A142" s="105" t="inlineStr">
        <is>
          <t>TELA</t>
        </is>
      </c>
      <c r="B142" s="105" t="n">
        <v>57309</v>
      </c>
      <c r="C142" s="105" t="inlineStr">
        <is>
          <t>1RUH3</t>
        </is>
      </c>
      <c r="D142" s="105" t="inlineStr">
        <is>
          <t>BANCO SANTANDER BRASIL SA</t>
        </is>
      </c>
      <c r="E142" s="105" t="n">
        <v>4465238797</v>
      </c>
      <c r="F142" s="105" t="inlineStr">
        <is>
          <t>1RUH3029883008</t>
        </is>
      </c>
      <c r="G142" s="153" t="n">
        <v>10980</v>
      </c>
      <c r="H142" s="153" t="n">
        <v>5503.93</v>
      </c>
      <c r="I142" s="105" t="inlineStr">
        <is>
          <t>CONTRATUAL</t>
        </is>
      </c>
      <c r="J142" s="124" t="n">
        <v>32190155000124</v>
      </c>
      <c r="K142" s="105" t="inlineStr">
        <is>
          <t>FEO ODONTOLOGIA LTDA</t>
        </is>
      </c>
      <c r="L142" s="105" t="inlineStr">
        <is>
          <t>TERESOPOLIS</t>
        </is>
      </c>
      <c r="M142" s="105" t="inlineStr">
        <is>
          <t>RJ</t>
        </is>
      </c>
      <c r="N142" s="162" t="inlineStr">
        <is>
          <t>SERGIANA</t>
        </is>
      </c>
      <c r="O142" s="202" t="n">
        <v>570353</v>
      </c>
      <c r="P142" s="157" t="n">
        <v>46224</v>
      </c>
      <c r="Q142" s="157" t="n">
        <v>46230</v>
      </c>
      <c r="R142" s="301" t="inlineStr">
        <is>
          <t>AUTORIZADO PAGAMENTO</t>
        </is>
      </c>
      <c r="S142" s="152" t="n">
        <v>8202653693</v>
      </c>
      <c r="T142" s="162" t="inlineStr">
        <is>
          <t>5 DIAS ÚTEIS</t>
        </is>
      </c>
      <c r="U142" s="257" t="n">
        <v>46224</v>
      </c>
      <c r="V142" s="157" t="n">
        <v>46231</v>
      </c>
      <c r="W142" s="157" t="n">
        <v>46238</v>
      </c>
      <c r="X142" s="157" t="n">
        <v>46234</v>
      </c>
      <c r="Y142" s="60">
        <f>IF(AND(X142&lt;&gt;"",W142&lt;&gt;""),IF(X142&lt;=W142,"SIM","NÃO"),"")</f>
        <v/>
      </c>
      <c r="Z142" s="152" t="inlineStr">
        <is>
          <t>AGUARDANDO ENVIO DE TERMO PELO PRESTADOR.</t>
        </is>
      </c>
      <c r="AA142" s="193" t="n"/>
      <c r="AC142">
        <f>IF($C142="","",IF(COUNTIF('Códigos Santander (ref)'!$A$2:$A$79,$C142)&gt;0,"SANTANDER",IF(COUNTIF('Códigos Itaú (ref)'!$A$2:$A$44,$C142)&gt;0,"ITAU",IF(AND(TRIM(UPPER($I142))="CONTRATUAL",ISNUMBER(SEARCH("INDIVIDUAL",SUBSTITUTE(UPPER($D142)," ","")))),"PREMIUM FREE",""))))</f>
        <v/>
      </c>
    </row>
    <row r="143" ht="15" customFormat="1" customHeight="1" s="45">
      <c r="A143" s="105" t="inlineStr">
        <is>
          <t>TELA</t>
        </is>
      </c>
      <c r="B143" s="105" t="n">
        <v>58033</v>
      </c>
      <c r="C143" s="105" t="inlineStr">
        <is>
          <t>1RSLN</t>
        </is>
      </c>
      <c r="D143" s="105" t="inlineStr">
        <is>
          <t>ITAU UNIBANCO  SA</t>
        </is>
      </c>
      <c r="E143" s="105" t="n">
        <v>93401736</v>
      </c>
      <c r="F143" s="105" t="inlineStr">
        <is>
          <t>1RSLN011817003</t>
        </is>
      </c>
      <c r="G143" s="153" t="n">
        <v>360</v>
      </c>
      <c r="H143" s="153" t="n">
        <v>262.8</v>
      </c>
      <c r="I143" s="105" t="inlineStr">
        <is>
          <t>CONTRATUAL</t>
        </is>
      </c>
      <c r="J143" s="124" t="n">
        <v>5187127705</v>
      </c>
      <c r="K143" s="105" t="inlineStr">
        <is>
          <t>LUCINDA MERCEDES CORDEIRO DE VASCONCELOS</t>
        </is>
      </c>
      <c r="L143" s="105" t="inlineStr">
        <is>
          <t>SÃO GONÇALO</t>
        </is>
      </c>
      <c r="M143" s="105" t="inlineStr">
        <is>
          <t>RJ</t>
        </is>
      </c>
      <c r="N143" s="162" t="inlineStr">
        <is>
          <t>MARINA</t>
        </is>
      </c>
      <c r="O143" s="202" t="inlineStr">
        <is>
          <t>JA POSSUI</t>
        </is>
      </c>
      <c r="P143" s="157" t="n"/>
      <c r="Q143" s="157" t="n"/>
      <c r="R143" s="301" t="inlineStr">
        <is>
          <t>AUTORIZADO PAGAMENTO</t>
        </is>
      </c>
      <c r="S143" s="152" t="n">
        <v>8202653569</v>
      </c>
      <c r="T143" s="202" t="inlineStr">
        <is>
          <t>5 DIAS ÚTEIS</t>
        </is>
      </c>
      <c r="U143" s="257" t="n">
        <v>46224</v>
      </c>
      <c r="V143" s="157" t="n">
        <v>46224</v>
      </c>
      <c r="W143" s="157" t="n">
        <v>46231</v>
      </c>
      <c r="X143" s="157" t="n">
        <v>46226</v>
      </c>
      <c r="Y143" s="60">
        <f>IF(AND(X143&lt;&gt;"",W143&lt;&gt;""),IF(X143&lt;=W143,"SIM","NÃO"),"")</f>
        <v/>
      </c>
      <c r="Z143" s="152" t="n"/>
      <c r="AA143" s="193" t="n"/>
      <c r="AC143">
        <f>IF($C143="","",IF(COUNTIF('Códigos Santander (ref)'!$A$2:$A$79,$C143)&gt;0,"SANTANDER",IF(COUNTIF('Códigos Itaú (ref)'!$A$2:$A$44,$C143)&gt;0,"ITAU",IF(AND(TRIM(UPPER($I143))="CONTRATUAL",ISNUMBER(SEARCH("INDIVIDUAL",SUBSTITUTE(UPPER($D143)," ","")))),"PREMIUM FREE",""))))</f>
        <v/>
      </c>
    </row>
    <row r="144" ht="15" customFormat="1" customHeight="1" s="45">
      <c r="A144" s="105" t="inlineStr">
        <is>
          <t>TELA</t>
        </is>
      </c>
      <c r="B144" s="105" t="n">
        <v>57957</v>
      </c>
      <c r="C144" s="105" t="inlineStr">
        <is>
          <t>1RSLN</t>
        </is>
      </c>
      <c r="D144" s="105" t="inlineStr">
        <is>
          <t>ITAU UNIBANCO SA</t>
        </is>
      </c>
      <c r="E144" s="105" t="n">
        <v>93401736</v>
      </c>
      <c r="F144" s="105" t="inlineStr">
        <is>
          <t>1RSLN011817003</t>
        </is>
      </c>
      <c r="G144" s="153" t="n">
        <v>360</v>
      </c>
      <c r="H144" s="153" t="n">
        <v>262.8</v>
      </c>
      <c r="I144" s="105" t="inlineStr">
        <is>
          <t>CONTRATUAL</t>
        </is>
      </c>
      <c r="J144" s="124" t="n">
        <v>5187127705</v>
      </c>
      <c r="K144" s="105" t="inlineStr">
        <is>
          <t>LUCINDA MERCEDES CORDEIRO DE VASCONCELOS</t>
        </is>
      </c>
      <c r="L144" s="105" t="inlineStr">
        <is>
          <t>SÃO GONÇALO</t>
        </is>
      </c>
      <c r="M144" s="105" t="inlineStr">
        <is>
          <t>RJ</t>
        </is>
      </c>
      <c r="N144" s="162" t="inlineStr">
        <is>
          <t>MARINA</t>
        </is>
      </c>
      <c r="O144" s="193" t="inlineStr">
        <is>
          <t>JA POSSUI</t>
        </is>
      </c>
      <c r="P144" s="157" t="n"/>
      <c r="Q144" s="157" t="n"/>
      <c r="R144" s="301" t="inlineStr">
        <is>
          <t>AUTORIZADO PAGAMENTO</t>
        </is>
      </c>
      <c r="S144" s="152" t="n">
        <v>8202653570</v>
      </c>
      <c r="T144" s="202" t="inlineStr">
        <is>
          <t>5 DIAS ÚTEIS</t>
        </is>
      </c>
      <c r="U144" s="257" t="n">
        <v>46224</v>
      </c>
      <c r="V144" s="157" t="n">
        <v>46224</v>
      </c>
      <c r="W144" s="157" t="n">
        <v>46231</v>
      </c>
      <c r="X144" s="157" t="n">
        <v>46226</v>
      </c>
      <c r="Y144" s="60">
        <f>IF(AND(X144&lt;&gt;"",W144&lt;&gt;""),IF(X144&lt;=W144,"SIM","NÃO"),"")</f>
        <v/>
      </c>
      <c r="Z144" s="152" t="n"/>
      <c r="AA144" s="193" t="n"/>
      <c r="AC144">
        <f>IF($C144="","",IF(COUNTIF('Códigos Santander (ref)'!$A$2:$A$79,$C144)&gt;0,"SANTANDER",IF(COUNTIF('Códigos Itaú (ref)'!$A$2:$A$44,$C144)&gt;0,"ITAU",IF(AND(TRIM(UPPER($I144))="CONTRATUAL",ISNUMBER(SEARCH("INDIVIDUAL",SUBSTITUTE(UPPER($D144)," ","")))),"PREMIUM FREE",""))))</f>
        <v/>
      </c>
    </row>
    <row r="145" ht="15" customFormat="1" customHeight="1" s="45">
      <c r="A145" s="105" t="inlineStr">
        <is>
          <t>TELA</t>
        </is>
      </c>
      <c r="B145" s="105" t="n">
        <v>58035</v>
      </c>
      <c r="C145" s="105" t="inlineStr">
        <is>
          <t>0KGE5</t>
        </is>
      </c>
      <c r="D145" s="105" t="inlineStr">
        <is>
          <t>BANCO SANTANDER BRASIL SA</t>
        </is>
      </c>
      <c r="E145" s="105" t="n">
        <v>27801863801</v>
      </c>
      <c r="F145" s="105" t="inlineStr">
        <is>
          <t>0KGE5023508019</t>
        </is>
      </c>
      <c r="G145" s="153" t="n">
        <v>350</v>
      </c>
      <c r="H145" s="153" t="n">
        <v>192.85</v>
      </c>
      <c r="I145" s="105" t="inlineStr">
        <is>
          <t>CONTRATUAL</t>
        </is>
      </c>
      <c r="J145" s="124" t="n">
        <v>24870458000160</v>
      </c>
      <c r="K145" s="162" t="inlineStr">
        <is>
          <t>EDWAL LOBOSCHI</t>
        </is>
      </c>
      <c r="L145" s="105" t="inlineStr">
        <is>
          <t>SÃO PAULO</t>
        </is>
      </c>
      <c r="M145" s="105" t="inlineStr">
        <is>
          <t>SP</t>
        </is>
      </c>
      <c r="N145" s="162" t="inlineStr">
        <is>
          <t>MARINA</t>
        </is>
      </c>
      <c r="O145" s="193" t="inlineStr">
        <is>
          <t>JA POSSUI</t>
        </is>
      </c>
      <c r="P145" s="157" t="n"/>
      <c r="Q145" s="157" t="n"/>
      <c r="R145" s="301" t="inlineStr">
        <is>
          <t>AUTORIZADO PAGAMENTO</t>
        </is>
      </c>
      <c r="S145" s="152" t="n">
        <v>8202653573</v>
      </c>
      <c r="T145" s="202" t="inlineStr">
        <is>
          <t>5 DIAS ÚTEIS</t>
        </is>
      </c>
      <c r="U145" s="257" t="n">
        <v>46224</v>
      </c>
      <c r="V145" s="157" t="n">
        <v>46224</v>
      </c>
      <c r="W145" s="157" t="n">
        <v>46231</v>
      </c>
      <c r="X145" s="157" t="n">
        <v>46226</v>
      </c>
      <c r="Y145" s="60">
        <f>IF(AND(X145&lt;&gt;"",W145&lt;&gt;""),IF(X145&lt;=W145,"SIM","NÃO"),"")</f>
        <v/>
      </c>
      <c r="Z145" s="152" t="n"/>
      <c r="AA145" s="193" t="n"/>
      <c r="AC145">
        <f>IF($C145="","",IF(COUNTIF('Códigos Santander (ref)'!$A$2:$A$79,$C145)&gt;0,"SANTANDER",IF(COUNTIF('Códigos Itaú (ref)'!$A$2:$A$44,$C145)&gt;0,"ITAU",IF(AND(TRIM(UPPER($I145))="CONTRATUAL",ISNUMBER(SEARCH("INDIVIDUAL",SUBSTITUTE(UPPER($D145)," ","")))),"PREMIUM FREE",""))))</f>
        <v/>
      </c>
    </row>
    <row r="146" ht="15" customFormat="1" customHeight="1" s="45">
      <c r="A146" s="105" t="inlineStr">
        <is>
          <t>TELA</t>
        </is>
      </c>
      <c r="B146" s="105" t="n">
        <v>57975</v>
      </c>
      <c r="C146" s="105" t="inlineStr">
        <is>
          <t>0KGE5</t>
        </is>
      </c>
      <c r="D146" s="105" t="inlineStr">
        <is>
          <t>BANCO SANTANDER BRASIL SA</t>
        </is>
      </c>
      <c r="E146" s="105" t="n">
        <v>27801863801</v>
      </c>
      <c r="F146" s="105" t="inlineStr">
        <is>
          <t>0KGE5023508000</t>
        </is>
      </c>
      <c r="G146" s="153" t="n">
        <v>350</v>
      </c>
      <c r="H146" s="153" t="n">
        <v>243.88</v>
      </c>
      <c r="I146" s="105" t="inlineStr">
        <is>
          <t>CONTRATUAL</t>
        </is>
      </c>
      <c r="J146" s="246" t="n">
        <v>24870458000160</v>
      </c>
      <c r="K146" s="162" t="inlineStr">
        <is>
          <t>EDWAL LOBOSCHI</t>
        </is>
      </c>
      <c r="L146" s="105" t="inlineStr">
        <is>
          <t>SÃO PAULO</t>
        </is>
      </c>
      <c r="M146" s="105" t="inlineStr">
        <is>
          <t>SP</t>
        </is>
      </c>
      <c r="N146" s="162" t="inlineStr">
        <is>
          <t>MARINA</t>
        </is>
      </c>
      <c r="O146" s="193" t="inlineStr">
        <is>
          <t>JA POSSUI</t>
        </is>
      </c>
      <c r="P146" s="157" t="n"/>
      <c r="Q146" s="157" t="n"/>
      <c r="R146" s="301" t="inlineStr">
        <is>
          <t>AUTORIZADO PAGAMENTO</t>
        </is>
      </c>
      <c r="S146" s="152" t="n">
        <v>8202653575</v>
      </c>
      <c r="T146" s="202" t="inlineStr">
        <is>
          <t>5 DIAS ÚTEIS</t>
        </is>
      </c>
      <c r="U146" s="257" t="n">
        <v>46224</v>
      </c>
      <c r="V146" s="157" t="n">
        <v>46224</v>
      </c>
      <c r="W146" s="157" t="n">
        <v>46231</v>
      </c>
      <c r="X146" s="157" t="n">
        <v>46226</v>
      </c>
      <c r="Y146" s="60">
        <f>IF(AND(X146&lt;&gt;"",W146&lt;&gt;""),IF(X146&lt;=W146,"SIM","NÃO"),"")</f>
        <v/>
      </c>
      <c r="Z146" s="152" t="n"/>
      <c r="AA146" s="193" t="n"/>
      <c r="AC146">
        <f>IF($C146="","",IF(COUNTIF('Códigos Santander (ref)'!$A$2:$A$79,$C146)&gt;0,"SANTANDER",IF(COUNTIF('Códigos Itaú (ref)'!$A$2:$A$44,$C146)&gt;0,"ITAU",IF(AND(TRIM(UPPER($I146))="CONTRATUAL",ISNUMBER(SEARCH("INDIVIDUAL",SUBSTITUTE(UPPER($D146)," ","")))),"PREMIUM FREE",""))))</f>
        <v/>
      </c>
    </row>
    <row r="147" ht="15" customFormat="1" customHeight="1" s="45">
      <c r="A147" s="105" t="inlineStr">
        <is>
          <t>TELA</t>
        </is>
      </c>
      <c r="B147" s="105" t="n">
        <v>58054</v>
      </c>
      <c r="C147" s="105" t="inlineStr">
        <is>
          <t>1RUH3</t>
        </is>
      </c>
      <c r="D147" s="105" t="inlineStr">
        <is>
          <t>BANCO SANTANDER BRASIL SA</t>
        </is>
      </c>
      <c r="E147" s="105" t="n">
        <v>41731172800</v>
      </c>
      <c r="F147" s="105" t="inlineStr">
        <is>
          <t>1RUH3015658007</t>
        </is>
      </c>
      <c r="G147" s="153" t="n">
        <v>240</v>
      </c>
      <c r="H147" s="153" t="n">
        <v>212.19</v>
      </c>
      <c r="I147" s="105" t="inlineStr">
        <is>
          <t>CONTRATUAL</t>
        </is>
      </c>
      <c r="J147" s="124" t="n">
        <v>13297702850</v>
      </c>
      <c r="K147" s="105" t="inlineStr">
        <is>
          <t>FATIMA APARECIDA CASSIANO</t>
        </is>
      </c>
      <c r="L147" s="105" t="inlineStr">
        <is>
          <t>SÃO PAULO</t>
        </is>
      </c>
      <c r="M147" s="105" t="inlineStr">
        <is>
          <t>SP</t>
        </is>
      </c>
      <c r="N147" s="162" t="inlineStr">
        <is>
          <t>MARINA</t>
        </is>
      </c>
      <c r="O147" s="193" t="inlineStr">
        <is>
          <t>JA POSSUI</t>
        </is>
      </c>
      <c r="P147" s="157" t="n"/>
      <c r="Q147" s="157" t="n"/>
      <c r="R147" s="301" t="inlineStr">
        <is>
          <t>AUTORIZADO PAGAMENTO</t>
        </is>
      </c>
      <c r="S147" s="152" t="n">
        <v>8202653576</v>
      </c>
      <c r="T147" s="202" t="inlineStr">
        <is>
          <t>5 DIAS ÚTEIS</t>
        </is>
      </c>
      <c r="U147" s="257" t="n">
        <v>46224</v>
      </c>
      <c r="V147" s="157" t="n">
        <v>46224</v>
      </c>
      <c r="W147" s="157" t="n">
        <v>46231</v>
      </c>
      <c r="X147" s="157" t="n">
        <v>46226</v>
      </c>
      <c r="Y147" s="60">
        <f>IF(AND(X147&lt;&gt;"",W147&lt;&gt;""),IF(X147&lt;=W147,"SIM","NÃO"),"")</f>
        <v/>
      </c>
      <c r="Z147" s="152" t="n"/>
      <c r="AA147" s="193" t="n"/>
      <c r="AC147">
        <f>IF($C147="","",IF(COUNTIF('Códigos Santander (ref)'!$A$2:$A$79,$C147)&gt;0,"SANTANDER",IF(COUNTIF('Códigos Itaú (ref)'!$A$2:$A$44,$C147)&gt;0,"ITAU",IF(AND(TRIM(UPPER($I147))="CONTRATUAL",ISNUMBER(SEARCH("INDIVIDUAL",SUBSTITUTE(UPPER($D147)," ","")))),"PREMIUM FREE",""))))</f>
        <v/>
      </c>
    </row>
    <row r="148" ht="15" customFormat="1" customHeight="1" s="45">
      <c r="A148" s="105" t="inlineStr">
        <is>
          <t>TELA</t>
        </is>
      </c>
      <c r="B148" s="105" t="n">
        <v>58015</v>
      </c>
      <c r="C148" s="105" t="inlineStr">
        <is>
          <t>1RUH3</t>
        </is>
      </c>
      <c r="D148" s="108" t="inlineStr">
        <is>
          <t>BANCO SANTANDER BRASIL SA</t>
        </is>
      </c>
      <c r="E148" s="105" t="n">
        <v>30514081821</v>
      </c>
      <c r="F148" s="105" t="inlineStr">
        <is>
          <t>1RUH3005657008</t>
        </is>
      </c>
      <c r="G148" s="153" t="n">
        <v>2450</v>
      </c>
      <c r="H148" s="153" t="n">
        <v>1463.38</v>
      </c>
      <c r="I148" s="105" t="inlineStr">
        <is>
          <t>CONTRATUAL</t>
        </is>
      </c>
      <c r="J148" s="124" t="n">
        <v>3673019899</v>
      </c>
      <c r="K148" s="105" t="inlineStr">
        <is>
          <t>RUBENS  OQUILLAS MARTINS</t>
        </is>
      </c>
      <c r="L148" s="162" t="inlineStr">
        <is>
          <t>SÃO PAULO</t>
        </is>
      </c>
      <c r="M148" s="105" t="inlineStr">
        <is>
          <t>SP</t>
        </is>
      </c>
      <c r="N148" s="162" t="inlineStr">
        <is>
          <t>MARINA</t>
        </is>
      </c>
      <c r="O148" s="193" t="n">
        <v>570479</v>
      </c>
      <c r="P148" s="157" t="n">
        <v>46224</v>
      </c>
      <c r="Q148" s="157" t="n">
        <v>46230</v>
      </c>
      <c r="R148" s="301" t="inlineStr">
        <is>
          <t>AUTORIZADO PAGAMENTO</t>
        </is>
      </c>
      <c r="S148" s="152" t="n">
        <v>8202653766</v>
      </c>
      <c r="T148" s="202" t="inlineStr">
        <is>
          <t>5 DIAS ÚTEIS</t>
        </is>
      </c>
      <c r="U148" s="257" t="n">
        <v>46224</v>
      </c>
      <c r="V148" s="157" t="n">
        <v>46232</v>
      </c>
      <c r="W148" s="157" t="n">
        <v>46239</v>
      </c>
      <c r="X148" s="157" t="n">
        <v>46238</v>
      </c>
      <c r="Y148" s="60">
        <f>IF(AND(X148&lt;&gt;"",W148&lt;&gt;""),IF(X148&lt;=W148,"SIM","NÃO"),"")</f>
        <v/>
      </c>
      <c r="Z148" s="269" t="n"/>
      <c r="AA148" s="193" t="n"/>
      <c r="AC148">
        <f>IF($C148="","",IF(COUNTIF('Códigos Santander (ref)'!$A$2:$A$79,$C148)&gt;0,"SANTANDER",IF(COUNTIF('Códigos Itaú (ref)'!$A$2:$A$44,$C148)&gt;0,"ITAU",IF(AND(TRIM(UPPER($I148))="CONTRATUAL",ISNUMBER(SEARCH("INDIVIDUAL",SUBSTITUTE(UPPER($D148)," ","")))),"PREMIUM FREE",""))))</f>
        <v/>
      </c>
    </row>
    <row r="149" ht="15" customFormat="1" customHeight="1" s="45">
      <c r="A149" s="105" t="inlineStr">
        <is>
          <t>TELA</t>
        </is>
      </c>
      <c r="B149" s="105" t="n">
        <v>58016</v>
      </c>
      <c r="C149" s="152" t="inlineStr">
        <is>
          <t>1RUGZ</t>
        </is>
      </c>
      <c r="D149" s="206" t="inlineStr">
        <is>
          <t>SX TOOLS SOLUC SERV COMPARTILHADOS LTDA</t>
        </is>
      </c>
      <c r="E149" s="174" t="n">
        <v>10332043827</v>
      </c>
      <c r="F149" s="105" t="inlineStr">
        <is>
          <t>1RUGZ002543028</t>
        </is>
      </c>
      <c r="G149" s="153" t="n">
        <v>243.89</v>
      </c>
      <c r="H149" s="153" t="n">
        <v>243.88</v>
      </c>
      <c r="I149" s="105" t="inlineStr">
        <is>
          <t>CONTRATUAL</t>
        </is>
      </c>
      <c r="J149" s="124" t="n">
        <v>17264825884</v>
      </c>
      <c r="K149" s="105" t="inlineStr">
        <is>
          <t>WANUSSY CARNEIRO ROCHA</t>
        </is>
      </c>
      <c r="L149" s="162" t="inlineStr">
        <is>
          <t>SÃO PAULO</t>
        </is>
      </c>
      <c r="M149" s="105" t="inlineStr">
        <is>
          <t xml:space="preserve">SP </t>
        </is>
      </c>
      <c r="N149" s="162" t="inlineStr">
        <is>
          <t>MARINA</t>
        </is>
      </c>
      <c r="O149" s="193" t="inlineStr">
        <is>
          <t>JA POSSUI</t>
        </is>
      </c>
      <c r="P149" s="157" t="n"/>
      <c r="Q149" s="157" t="n"/>
      <c r="R149" s="301" t="inlineStr">
        <is>
          <t>AUTORIZADO PAGAMENTO</t>
        </is>
      </c>
      <c r="S149" s="116" t="n">
        <v>8202653594</v>
      </c>
      <c r="T149" s="202" t="inlineStr">
        <is>
          <t>5 DIAS ÚTEIS</t>
        </is>
      </c>
      <c r="U149" s="257" t="n">
        <v>46224</v>
      </c>
      <c r="V149" s="157" t="n">
        <v>46225</v>
      </c>
      <c r="W149" s="157" t="n">
        <v>46232</v>
      </c>
      <c r="X149" s="157" t="n">
        <v>46230</v>
      </c>
      <c r="Y149" s="60">
        <f>IF(AND(X149&lt;&gt;"",W149&lt;&gt;""),IF(X149&lt;=W149,"SIM","NÃO"),"")</f>
        <v/>
      </c>
      <c r="Z149" s="152" t="n"/>
      <c r="AA149" s="193" t="n"/>
      <c r="AC149">
        <f>IF($C149="","",IF(COUNTIF('Códigos Santander (ref)'!$A$2:$A$79,$C149)&gt;0,"SANTANDER",IF(COUNTIF('Códigos Itaú (ref)'!$A$2:$A$44,$C149)&gt;0,"ITAU",IF(AND(TRIM(UPPER($I149))="CONTRATUAL",ISNUMBER(SEARCH("INDIVIDUAL",SUBSTITUTE(UPPER($D149)," ","")))),"PREMIUM FREE",""))))</f>
        <v/>
      </c>
    </row>
    <row r="150" ht="15" customFormat="1" customHeight="1" s="45">
      <c r="A150" s="105" t="inlineStr">
        <is>
          <t>TELA</t>
        </is>
      </c>
      <c r="B150" s="105" t="n">
        <v>57959</v>
      </c>
      <c r="C150" s="152" t="inlineStr">
        <is>
          <t>1RUGZ</t>
        </is>
      </c>
      <c r="D150" s="206" t="inlineStr">
        <is>
          <t>SX TOOLS SOLUC SERV COMPARTILHADOS LTDA</t>
        </is>
      </c>
      <c r="E150" s="174" t="n">
        <v>10332043827</v>
      </c>
      <c r="F150" s="124" t="inlineStr">
        <is>
          <t>1RUGZ002543010</t>
        </is>
      </c>
      <c r="G150" s="153" t="n">
        <v>243.89</v>
      </c>
      <c r="H150" s="153" t="n">
        <v>243.88</v>
      </c>
      <c r="I150" s="105" t="inlineStr">
        <is>
          <t>CONTRATUAL</t>
        </is>
      </c>
      <c r="J150" s="124" t="n">
        <v>17264825884</v>
      </c>
      <c r="K150" s="217" t="inlineStr">
        <is>
          <t>WANUSSY CARNEIRO ROCHA</t>
        </is>
      </c>
      <c r="L150" s="162" t="inlineStr">
        <is>
          <t>SÃO PAULO</t>
        </is>
      </c>
      <c r="M150" s="105" t="inlineStr">
        <is>
          <t xml:space="preserve">SP </t>
        </is>
      </c>
      <c r="N150" s="162" t="inlineStr">
        <is>
          <t>MARINA</t>
        </is>
      </c>
      <c r="O150" s="193" t="inlineStr">
        <is>
          <t>JA POSSUI</t>
        </is>
      </c>
      <c r="P150" s="157" t="n"/>
      <c r="Q150" s="157" t="n"/>
      <c r="R150" s="301" t="inlineStr">
        <is>
          <t>AUTORIZADO PAGAMENTO</t>
        </is>
      </c>
      <c r="S150" s="152" t="n">
        <v>8202653595</v>
      </c>
      <c r="T150" s="202" t="inlineStr">
        <is>
          <t>5 DIAS ÚTEIS</t>
        </is>
      </c>
      <c r="U150" s="257" t="n">
        <v>46224</v>
      </c>
      <c r="V150" s="157" t="n">
        <v>46225</v>
      </c>
      <c r="W150" s="157" t="n">
        <v>46232</v>
      </c>
      <c r="X150" s="157" t="n">
        <v>46230</v>
      </c>
      <c r="Y150" s="60">
        <f>IF(AND(X150&lt;&gt;"",W150&lt;&gt;""),IF(X150&lt;=W150,"SIM","NÃO"),"")</f>
        <v/>
      </c>
      <c r="Z150" s="152" t="n"/>
      <c r="AA150" s="193" t="n"/>
      <c r="AC150">
        <f>IF($C150="","",IF(COUNTIF('Códigos Santander (ref)'!$A$2:$A$79,$C150)&gt;0,"SANTANDER",IF(COUNTIF('Códigos Itaú (ref)'!$A$2:$A$44,$C150)&gt;0,"ITAU",IF(AND(TRIM(UPPER($I150))="CONTRATUAL",ISNUMBER(SEARCH("INDIVIDUAL",SUBSTITUTE(UPPER($D150)," ","")))),"PREMIUM FREE",""))))</f>
        <v/>
      </c>
    </row>
    <row r="151" ht="15" customFormat="1" customHeight="1" s="45">
      <c r="A151" s="105" t="inlineStr">
        <is>
          <t>TELA</t>
        </is>
      </c>
      <c r="B151" s="206" t="n">
        <v>58055</v>
      </c>
      <c r="C151" s="152" t="inlineStr">
        <is>
          <t>1RUGZ</t>
        </is>
      </c>
      <c r="D151" s="206" t="inlineStr">
        <is>
          <t>SX TOOLS SOLUC SERV COMPARTILHADOS LTDA</t>
        </is>
      </c>
      <c r="E151" s="174" t="n">
        <v>10332043827</v>
      </c>
      <c r="F151" s="124" t="inlineStr">
        <is>
          <t>1RUGZ002543036</t>
        </is>
      </c>
      <c r="G151" s="153" t="n">
        <v>243.89</v>
      </c>
      <c r="H151" s="153" t="n">
        <v>243.88</v>
      </c>
      <c r="I151" s="105" t="inlineStr">
        <is>
          <t>CONTRATUAL</t>
        </is>
      </c>
      <c r="J151" s="124" t="n">
        <v>17264825884</v>
      </c>
      <c r="K151" s="217" t="inlineStr">
        <is>
          <t>WANUSSY CARNEIRO ROCHA</t>
        </is>
      </c>
      <c r="L151" s="162" t="inlineStr">
        <is>
          <t>SÃO PAULO</t>
        </is>
      </c>
      <c r="M151" s="105" t="inlineStr">
        <is>
          <t xml:space="preserve">SP </t>
        </is>
      </c>
      <c r="N151" s="162" t="inlineStr">
        <is>
          <t>MARINA</t>
        </is>
      </c>
      <c r="O151" s="193" t="inlineStr">
        <is>
          <t>JA POSSUI</t>
        </is>
      </c>
      <c r="P151" s="157" t="n"/>
      <c r="Q151" s="157" t="n"/>
      <c r="R151" s="301" t="inlineStr">
        <is>
          <t>AUTORIZADO PAGAMENTO</t>
        </is>
      </c>
      <c r="S151" s="152" t="n">
        <v>8202653596</v>
      </c>
      <c r="T151" s="202" t="inlineStr">
        <is>
          <t>5 DIAS ÚTEIS</t>
        </is>
      </c>
      <c r="U151" s="257" t="n">
        <v>46224</v>
      </c>
      <c r="V151" s="157" t="n">
        <v>46225</v>
      </c>
      <c r="W151" s="157" t="n">
        <v>46232</v>
      </c>
      <c r="X151" s="157" t="n">
        <v>46230</v>
      </c>
      <c r="Y151" s="60">
        <f>IF(AND(X151&lt;&gt;"",W151&lt;&gt;""),IF(X151&lt;=W151,"SIM","NÃO"),"")</f>
        <v/>
      </c>
      <c r="Z151" s="152" t="n"/>
      <c r="AA151" s="193" t="n"/>
      <c r="AC151">
        <f>IF($C151="","",IF(COUNTIF('Códigos Santander (ref)'!$A$2:$A$79,$C151)&gt;0,"SANTANDER",IF(COUNTIF('Códigos Itaú (ref)'!$A$2:$A$44,$C151)&gt;0,"ITAU",IF(AND(TRIM(UPPER($I151))="CONTRATUAL",ISNUMBER(SEARCH("INDIVIDUAL",SUBSTITUTE(UPPER($D151)," ","")))),"PREMIUM FREE",""))))</f>
        <v/>
      </c>
    </row>
    <row r="152" ht="15" customFormat="1" customHeight="1" s="45">
      <c r="A152" s="105" t="inlineStr">
        <is>
          <t>TELA</t>
        </is>
      </c>
      <c r="B152" s="105" t="n">
        <v>54493</v>
      </c>
      <c r="C152" s="105" t="inlineStr">
        <is>
          <t>1RU73</t>
        </is>
      </c>
      <c r="D152" s="208" t="inlineStr">
        <is>
          <t>BANCO SANTANDER BRASIL SA</t>
        </is>
      </c>
      <c r="E152" s="105" t="n">
        <v>47607807691</v>
      </c>
      <c r="F152" s="105" t="inlineStr">
        <is>
          <t>1RU73000017019</t>
        </is>
      </c>
      <c r="G152" s="153" t="n">
        <v>6700</v>
      </c>
      <c r="H152" s="153" t="n">
        <v>3080.51</v>
      </c>
      <c r="I152" s="105" t="inlineStr">
        <is>
          <t>CONTRATUAL</t>
        </is>
      </c>
      <c r="J152" s="124" t="n">
        <v>8880080660</v>
      </c>
      <c r="K152" s="105" t="inlineStr">
        <is>
          <t>DENISE PEREIRA</t>
        </is>
      </c>
      <c r="L152" s="105" t="inlineStr">
        <is>
          <t>BELO HORIZONTE</t>
        </is>
      </c>
      <c r="M152" s="105" t="inlineStr">
        <is>
          <t>MG</t>
        </is>
      </c>
      <c r="N152" s="162" t="inlineStr">
        <is>
          <t>SERGIANA</t>
        </is>
      </c>
      <c r="O152" s="193" t="inlineStr">
        <is>
          <t>JA POSSUI</t>
        </is>
      </c>
      <c r="P152" s="157" t="n"/>
      <c r="Q152" s="157" t="n"/>
      <c r="R152" s="301" t="inlineStr">
        <is>
          <t>AUTORIZADO PAGAMENTO</t>
        </is>
      </c>
      <c r="S152" s="152" t="n">
        <v>8202653627</v>
      </c>
      <c r="T152" s="202" t="inlineStr">
        <is>
          <t>5 DIAS ÚTEIS</t>
        </is>
      </c>
      <c r="U152" s="257" t="n">
        <v>46224</v>
      </c>
      <c r="V152" s="157" t="n">
        <v>46226</v>
      </c>
      <c r="W152" s="157" t="n">
        <v>46233</v>
      </c>
      <c r="X152" s="157" t="n">
        <v>46231</v>
      </c>
      <c r="Y152" s="60">
        <f>IF(AND(X152&lt;&gt;"",W152&lt;&gt;""),IF(X152&lt;=W152,"SIM","NÃO"),"")</f>
        <v/>
      </c>
      <c r="Z152" s="152" t="n"/>
      <c r="AA152" s="193" t="n"/>
      <c r="AC152">
        <f>IF($C152="","",IF(COUNTIF('Códigos Santander (ref)'!$A$2:$A$79,$C152)&gt;0,"SANTANDER",IF(COUNTIF('Códigos Itaú (ref)'!$A$2:$A$44,$C152)&gt;0,"ITAU",IF(AND(TRIM(UPPER($I152))="CONTRATUAL",ISNUMBER(SEARCH("INDIVIDUAL",SUBSTITUTE(UPPER($D152)," ","")))),"PREMIUM FREE",""))))</f>
        <v/>
      </c>
    </row>
    <row r="153" ht="15" customFormat="1" customHeight="1" s="45">
      <c r="A153" s="105" t="inlineStr">
        <is>
          <t>TELA</t>
        </is>
      </c>
      <c r="B153" s="105" t="n">
        <v>57713</v>
      </c>
      <c r="C153" s="105" t="inlineStr">
        <is>
          <t>1RUH3</t>
        </is>
      </c>
      <c r="D153" s="217" t="inlineStr">
        <is>
          <t>BANCO SANTANDER BRASIL SA</t>
        </is>
      </c>
      <c r="E153" s="105" t="n">
        <v>49003203822</v>
      </c>
      <c r="F153" s="105" t="inlineStr">
        <is>
          <t>1RUH3012445002</t>
        </is>
      </c>
      <c r="G153" s="153" t="n">
        <v>980</v>
      </c>
      <c r="H153" s="153" t="n">
        <v>405.23</v>
      </c>
      <c r="I153" s="105" t="inlineStr">
        <is>
          <t>CONTRATUAL</t>
        </is>
      </c>
      <c r="J153" s="124" t="n">
        <v>23131482000114</v>
      </c>
      <c r="K153" s="217" t="inlineStr">
        <is>
          <t>CLINICA ODONTOLÓGICA ODONTO LUZ LTDA</t>
        </is>
      </c>
      <c r="L153" s="162" t="inlineStr">
        <is>
          <t>SÃO PAULO</t>
        </is>
      </c>
      <c r="M153" s="105" t="inlineStr">
        <is>
          <t>SP</t>
        </is>
      </c>
      <c r="N153" s="162" t="inlineStr">
        <is>
          <t>MARINA</t>
        </is>
      </c>
      <c r="O153" s="193" t="n">
        <v>571190</v>
      </c>
      <c r="P153" s="157" t="n">
        <v>46226</v>
      </c>
      <c r="Q153" s="157" t="n">
        <v>46233</v>
      </c>
      <c r="R153" s="301" t="inlineStr">
        <is>
          <t>AUTORIZADO PAGAMENTO</t>
        </is>
      </c>
      <c r="S153" s="152" t="n">
        <v>8202653809</v>
      </c>
      <c r="T153" s="202" t="inlineStr">
        <is>
          <t>5 DIAS ÚTEIS</t>
        </is>
      </c>
      <c r="U153" s="257" t="n">
        <v>46224</v>
      </c>
      <c r="V153" s="157" t="n">
        <v>46233</v>
      </c>
      <c r="W153" s="157" t="n">
        <v>46240</v>
      </c>
      <c r="X153" s="157" t="n">
        <v>46238</v>
      </c>
      <c r="Y153" s="60">
        <f>IF(AND(X153&lt;&gt;"",W153&lt;&gt;""),IF(X153&lt;=W153,"SIM","NÃO"),"")</f>
        <v/>
      </c>
      <c r="Z153" s="152" t="n"/>
      <c r="AA153" s="193" t="n"/>
      <c r="AC153">
        <f>IF($C153="","",IF(COUNTIF('Códigos Santander (ref)'!$A$2:$A$79,$C153)&gt;0,"SANTANDER",IF(COUNTIF('Códigos Itaú (ref)'!$A$2:$A$44,$C153)&gt;0,"ITAU",IF(AND(TRIM(UPPER($I153))="CONTRATUAL",ISNUMBER(SEARCH("INDIVIDUAL",SUBSTITUTE(UPPER($D153)," ","")))),"PREMIUM FREE",""))))</f>
        <v/>
      </c>
    </row>
    <row r="154" ht="15" customFormat="1" customHeight="1" s="45">
      <c r="A154" s="105" t="inlineStr">
        <is>
          <t>TELA</t>
        </is>
      </c>
      <c r="B154" s="105" t="n">
        <v>58052</v>
      </c>
      <c r="C154" s="152" t="inlineStr">
        <is>
          <t>0M19C</t>
        </is>
      </c>
      <c r="D154" s="105" t="inlineStr">
        <is>
          <t>BANCO CSF SA</t>
        </is>
      </c>
      <c r="E154" s="174" t="n">
        <v>80783023987</v>
      </c>
      <c r="F154" s="105" t="inlineStr">
        <is>
          <t>0M19C000321028</t>
        </is>
      </c>
      <c r="G154" s="153" t="n">
        <v>2650</v>
      </c>
      <c r="H154" s="153" t="n">
        <v>2292</v>
      </c>
      <c r="I154" s="105" t="inlineStr">
        <is>
          <t>CONTRATUAL</t>
        </is>
      </c>
      <c r="J154" s="124" t="n">
        <v>14239419000105</v>
      </c>
      <c r="K154" s="105" t="inlineStr">
        <is>
          <t>DRA FABIANE SANTOS BITTAR SERVICOS ODONTOLOGICOS LTDA</t>
        </is>
      </c>
      <c r="L154" s="162" t="inlineStr">
        <is>
          <t>SÃO PAULO</t>
        </is>
      </c>
      <c r="M154" s="105" t="inlineStr">
        <is>
          <t>SP</t>
        </is>
      </c>
      <c r="N154" s="162" t="inlineStr">
        <is>
          <t>SERGIANA</t>
        </is>
      </c>
      <c r="O154" s="193" t="inlineStr">
        <is>
          <t>JA POSSUI</t>
        </is>
      </c>
      <c r="P154" s="157" t="n"/>
      <c r="Q154" s="157" t="n"/>
      <c r="R154" s="301" t="inlineStr">
        <is>
          <t>AUTORIZADO PAGAMENTO</t>
        </is>
      </c>
      <c r="S154" s="152" t="n">
        <v>8202653628</v>
      </c>
      <c r="T154" s="202" t="inlineStr">
        <is>
          <t>5 DIAS ÚTEIS</t>
        </is>
      </c>
      <c r="U154" s="273" t="n">
        <v>46224</v>
      </c>
      <c r="V154" s="157" t="n">
        <v>46226</v>
      </c>
      <c r="W154" s="157" t="n">
        <v>46233</v>
      </c>
      <c r="X154" s="157" t="n">
        <v>46231</v>
      </c>
      <c r="Y154" s="60">
        <f>IF(AND(X154&lt;&gt;"",W154&lt;&gt;""),IF(X154&lt;=W154,"SIM","NÃO"),"")</f>
        <v/>
      </c>
      <c r="Z154" s="269" t="inlineStr">
        <is>
          <t>ERRO COLUNA VL APROXIMADO</t>
        </is>
      </c>
      <c r="AA154" s="193" t="n"/>
      <c r="AC154">
        <f>IF($C154="","",IF(COUNTIF('Códigos Santander (ref)'!$A$2:$A$79,$C154)&gt;0,"SANTANDER",IF(COUNTIF('Códigos Itaú (ref)'!$A$2:$A$44,$C154)&gt;0,"ITAU",IF(AND(TRIM(UPPER($I154))="CONTRATUAL",ISNUMBER(SEARCH("INDIVIDUAL",SUBSTITUTE(UPPER($D154)," ","")))),"PREMIUM FREE",""))))</f>
        <v/>
      </c>
    </row>
    <row r="155" ht="15" customFormat="1" customHeight="1" s="45">
      <c r="A155" s="105" t="inlineStr">
        <is>
          <t>TELA</t>
        </is>
      </c>
      <c r="B155" s="105" t="n">
        <v>57997</v>
      </c>
      <c r="C155" s="152" t="inlineStr">
        <is>
          <t>1RUH3</t>
        </is>
      </c>
      <c r="D155" s="274" t="inlineStr">
        <is>
          <t>BANCO SANTANDER BRASIL SA</t>
        </is>
      </c>
      <c r="E155" s="174" t="n">
        <v>27788976822</v>
      </c>
      <c r="F155" s="105" t="inlineStr">
        <is>
          <t>1RUH3034713000</t>
        </is>
      </c>
      <c r="G155" s="153" t="n">
        <v>370</v>
      </c>
      <c r="H155" s="153" t="n">
        <v>243.88</v>
      </c>
      <c r="I155" s="105" t="inlineStr">
        <is>
          <t>CONTRATUAL</t>
        </is>
      </c>
      <c r="J155" s="124" t="n">
        <v>24870458000160</v>
      </c>
      <c r="K155" s="272" t="inlineStr">
        <is>
          <t>EDWAL LOBOSCHI</t>
        </is>
      </c>
      <c r="L155" s="162" t="inlineStr">
        <is>
          <t>SÃO PAULO</t>
        </is>
      </c>
      <c r="M155" s="105" t="inlineStr">
        <is>
          <t>SP</t>
        </is>
      </c>
      <c r="N155" s="162" t="inlineStr">
        <is>
          <t>SERGIANA</t>
        </is>
      </c>
      <c r="O155" s="193" t="inlineStr">
        <is>
          <t>JA POSSUI</t>
        </is>
      </c>
      <c r="P155" s="157" t="n"/>
      <c r="Q155" s="157" t="n"/>
      <c r="R155" s="301" t="inlineStr">
        <is>
          <t>AUTORIZADO PAGAMENTO</t>
        </is>
      </c>
      <c r="S155" s="152" t="n">
        <v>8202653629</v>
      </c>
      <c r="T155" s="202" t="inlineStr">
        <is>
          <t>5 DIAS ÚTEIS</t>
        </is>
      </c>
      <c r="U155" s="257" t="n">
        <v>46225</v>
      </c>
      <c r="V155" s="157" t="n">
        <v>46226</v>
      </c>
      <c r="W155" s="157" t="n">
        <v>46233</v>
      </c>
      <c r="X155" s="157" t="n">
        <v>46231</v>
      </c>
      <c r="Y155" s="60">
        <f>IF(AND(X155&lt;&gt;"",W155&lt;&gt;""),IF(X155&lt;=W155,"SIM","NÃO"),"")</f>
        <v/>
      </c>
      <c r="Z155" s="152" t="n"/>
      <c r="AA155" s="193" t="n"/>
      <c r="AC155">
        <f>IF($C155="","",IF(COUNTIF('Códigos Santander (ref)'!$A$2:$A$79,$C155)&gt;0,"SANTANDER",IF(COUNTIF('Códigos Itaú (ref)'!$A$2:$A$44,$C155)&gt;0,"ITAU",IF(AND(TRIM(UPPER($I155))="CONTRATUAL",ISNUMBER(SEARCH("INDIVIDUAL",SUBSTITUTE(UPPER($D155)," ","")))),"PREMIUM FREE",""))))</f>
        <v/>
      </c>
    </row>
    <row r="156" ht="15" customFormat="1" customHeight="1" s="45">
      <c r="A156" s="105" t="inlineStr">
        <is>
          <t>TELA</t>
        </is>
      </c>
      <c r="B156" s="105" t="n">
        <v>58091</v>
      </c>
      <c r="C156" s="152" t="inlineStr">
        <is>
          <t>1RUH3</t>
        </is>
      </c>
      <c r="D156" s="206" t="inlineStr">
        <is>
          <t>BANCO SANTANDER BRASIL SA</t>
        </is>
      </c>
      <c r="E156" s="174" t="n">
        <v>2635116776</v>
      </c>
      <c r="F156" s="105" t="inlineStr">
        <is>
          <t>1RUH3032448015</t>
        </is>
      </c>
      <c r="G156" s="153" t="n">
        <v>360</v>
      </c>
      <c r="H156" s="153" t="n">
        <v>243.88</v>
      </c>
      <c r="I156" s="105" t="inlineStr">
        <is>
          <t>CONTRATUAL</t>
        </is>
      </c>
      <c r="J156" s="124" t="n">
        <v>5187127705</v>
      </c>
      <c r="K156" s="105" t="inlineStr">
        <is>
          <t>LUCINDA MERCEDES CORDEIRO DE VASCONCELOS</t>
        </is>
      </c>
      <c r="L156" s="162" t="inlineStr">
        <is>
          <t>SÃO GONÇALO</t>
        </is>
      </c>
      <c r="M156" s="105" t="inlineStr">
        <is>
          <t>RJ</t>
        </is>
      </c>
      <c r="N156" s="162" t="inlineStr">
        <is>
          <t>MARINA</t>
        </is>
      </c>
      <c r="O156" s="193" t="inlineStr">
        <is>
          <t>JA POSSUI</t>
        </is>
      </c>
      <c r="P156" s="157" t="n"/>
      <c r="Q156" s="157" t="n"/>
      <c r="R156" s="301" t="inlineStr">
        <is>
          <t>AUTORIZADO PAGAMENTO</t>
        </is>
      </c>
      <c r="S156" s="152" t="n">
        <v>8202653630</v>
      </c>
      <c r="T156" s="202" t="inlineStr">
        <is>
          <t>5 DIAS ÚTEIS</t>
        </is>
      </c>
      <c r="U156" s="257" t="n">
        <v>46225</v>
      </c>
      <c r="V156" s="157" t="n">
        <v>46226</v>
      </c>
      <c r="W156" s="157" t="n">
        <v>46233</v>
      </c>
      <c r="X156" s="157" t="n">
        <v>46231</v>
      </c>
      <c r="Y156" s="60">
        <f>IF(AND(X156&lt;&gt;"",W156&lt;&gt;""),IF(X156&lt;=W156,"SIM","NÃO"),"")</f>
        <v/>
      </c>
      <c r="Z156" s="152" t="n"/>
      <c r="AA156" s="193" t="n"/>
      <c r="AC156">
        <f>IF($C156="","",IF(COUNTIF('Códigos Santander (ref)'!$A$2:$A$79,$C156)&gt;0,"SANTANDER",IF(COUNTIF('Códigos Itaú (ref)'!$A$2:$A$44,$C156)&gt;0,"ITAU",IF(AND(TRIM(UPPER($I156))="CONTRATUAL",ISNUMBER(SEARCH("INDIVIDUAL",SUBSTITUTE(UPPER($D156)," ","")))),"PREMIUM FREE",""))))</f>
        <v/>
      </c>
    </row>
    <row r="157" ht="15" customFormat="1" customHeight="1" s="45">
      <c r="A157" s="105" t="inlineStr">
        <is>
          <t>TELA</t>
        </is>
      </c>
      <c r="B157" s="105" t="n">
        <v>57995</v>
      </c>
      <c r="C157" s="152" t="inlineStr">
        <is>
          <t>1RUH3</t>
        </is>
      </c>
      <c r="D157" s="206" t="inlineStr">
        <is>
          <t>BANCO SANTANDER BRASIL SA</t>
        </is>
      </c>
      <c r="E157" s="174" t="n">
        <v>30959999841</v>
      </c>
      <c r="F157" s="105" t="inlineStr">
        <is>
          <t>1RUH3027440001</t>
        </is>
      </c>
      <c r="G157" s="153" t="n">
        <v>4200</v>
      </c>
      <c r="H157" s="153" t="n">
        <v>1193.48</v>
      </c>
      <c r="I157" s="105" t="inlineStr">
        <is>
          <t>CONTRATUAL</t>
        </is>
      </c>
      <c r="J157" s="124" t="n">
        <v>6882989826</v>
      </c>
      <c r="K157" s="105" t="inlineStr">
        <is>
          <t>lUIS CARLOS FEDERIGHI</t>
        </is>
      </c>
      <c r="L157" s="162" t="inlineStr">
        <is>
          <t>SÃO PAULO</t>
        </is>
      </c>
      <c r="M157" s="105" t="inlineStr">
        <is>
          <t>SP</t>
        </is>
      </c>
      <c r="N157" s="162" t="inlineStr">
        <is>
          <t>SERGIANA</t>
        </is>
      </c>
      <c r="O157" s="202" t="n">
        <v>570869</v>
      </c>
      <c r="P157" s="157" t="n">
        <v>46226</v>
      </c>
      <c r="Q157" s="157" t="n">
        <v>46232</v>
      </c>
      <c r="R157" s="301" t="inlineStr">
        <is>
          <t>AUTORIZADO PAGAMENTO</t>
        </is>
      </c>
      <c r="S157" s="152" t="n">
        <v>8202653789</v>
      </c>
      <c r="T157" s="202" t="inlineStr">
        <is>
          <t>5 DIAS ÚTEIS</t>
        </is>
      </c>
      <c r="U157" s="257" t="n">
        <v>46225</v>
      </c>
      <c r="V157" s="157" t="n">
        <v>46232</v>
      </c>
      <c r="W157" s="157" t="n">
        <v>46239</v>
      </c>
      <c r="X157" s="157" t="n">
        <v>46238</v>
      </c>
      <c r="Y157" s="60">
        <f>IF(AND(X157&lt;&gt;"",W157&lt;&gt;""),IF(X157&lt;=W157,"SIM","NÃO"),"")</f>
        <v/>
      </c>
      <c r="Z157" s="152" t="n"/>
      <c r="AA157" s="193" t="n"/>
      <c r="AC157">
        <f>IF($C157="","",IF(COUNTIF('Códigos Santander (ref)'!$A$2:$A$79,$C157)&gt;0,"SANTANDER",IF(COUNTIF('Códigos Itaú (ref)'!$A$2:$A$44,$C157)&gt;0,"ITAU",IF(AND(TRIM(UPPER($I157))="CONTRATUAL",ISNUMBER(SEARCH("INDIVIDUAL",SUBSTITUTE(UPPER($D157)," ","")))),"PREMIUM FREE",""))))</f>
        <v/>
      </c>
    </row>
    <row r="158" ht="15" customFormat="1" customHeight="1" s="45">
      <c r="A158" s="105" t="inlineStr">
        <is>
          <t>TELA</t>
        </is>
      </c>
      <c r="B158" s="105" t="n">
        <v>58191</v>
      </c>
      <c r="C158" s="105" t="inlineStr">
        <is>
          <t>0M19C</t>
        </is>
      </c>
      <c r="D158" s="208" t="inlineStr">
        <is>
          <t>BANCO CSF SA</t>
        </is>
      </c>
      <c r="E158" s="105" t="n">
        <v>80783023987</v>
      </c>
      <c r="F158" s="105" t="inlineStr">
        <is>
          <t>0M19C000321001</t>
        </is>
      </c>
      <c r="G158" s="153" t="n">
        <v>280</v>
      </c>
      <c r="H158" s="153" t="n">
        <v>189</v>
      </c>
      <c r="I158" s="105" t="inlineStr">
        <is>
          <t>CONTRATUAL</t>
        </is>
      </c>
      <c r="J158" s="124" t="n">
        <v>3671956909</v>
      </c>
      <c r="K158" s="105" t="inlineStr">
        <is>
          <t>GLAUCE AKEMI KIARA</t>
        </is>
      </c>
      <c r="L158" s="162" t="inlineStr">
        <is>
          <t>SÃO PAULO</t>
        </is>
      </c>
      <c r="M158" s="105" t="inlineStr">
        <is>
          <t>SP</t>
        </is>
      </c>
      <c r="N158" s="162" t="inlineStr">
        <is>
          <t>SERGIANA</t>
        </is>
      </c>
      <c r="O158" s="193" t="inlineStr">
        <is>
          <t>JA POSSUI</t>
        </is>
      </c>
      <c r="P158" s="157" t="n"/>
      <c r="Q158" s="157" t="n"/>
      <c r="R158" s="301" t="inlineStr">
        <is>
          <t>AUTORIZADO PAGAMENTO</t>
        </is>
      </c>
      <c r="S158" s="152" t="n">
        <v>8202653665</v>
      </c>
      <c r="T158" s="202" t="inlineStr">
        <is>
          <t>5 DIAS ÚTEIS</t>
        </is>
      </c>
      <c r="U158" s="257" t="n">
        <v>46225</v>
      </c>
      <c r="V158" s="157" t="n">
        <v>46227</v>
      </c>
      <c r="W158" s="157" t="n">
        <v>46234</v>
      </c>
      <c r="X158" s="157" t="n">
        <v>46232</v>
      </c>
      <c r="Y158" s="60">
        <f>IF(AND(X158&lt;&gt;"",W158&lt;&gt;""),IF(X158&lt;=W158,"SIM","NÃO"),"")</f>
        <v/>
      </c>
      <c r="Z158" s="152" t="inlineStr">
        <is>
          <t xml:space="preserve">TRATANDO COM A TI, ERRO NO CALCULADO DO VALOR DO PROCESSO </t>
        </is>
      </c>
      <c r="AA158" s="193" t="n"/>
      <c r="AC158">
        <f>IF($C158="","",IF(COUNTIF('Códigos Santander (ref)'!$A$2:$A$79,$C158)&gt;0,"SANTANDER",IF(COUNTIF('Códigos Itaú (ref)'!$A$2:$A$44,$C158)&gt;0,"ITAU",IF(AND(TRIM(UPPER($I158))="CONTRATUAL",ISNUMBER(SEARCH("INDIVIDUAL",SUBSTITUTE(UPPER($D158)," ","")))),"PREMIUM FREE",""))))</f>
        <v/>
      </c>
    </row>
    <row r="159" ht="15" customFormat="1" customHeight="1" s="45">
      <c r="A159" s="105" t="inlineStr">
        <is>
          <t>TELA</t>
        </is>
      </c>
      <c r="B159" s="105" t="n">
        <v>57294</v>
      </c>
      <c r="C159" s="105" t="inlineStr">
        <is>
          <t>1RUB1</t>
        </is>
      </c>
      <c r="D159" s="105" t="inlineStr">
        <is>
          <t>F1RST TECNOLOGIA E INOVACAO LTDA</t>
        </is>
      </c>
      <c r="E159" s="105" t="n">
        <v>43333935821</v>
      </c>
      <c r="F159" s="105" t="inlineStr">
        <is>
          <t>1RUB1003194000</t>
        </is>
      </c>
      <c r="G159" s="153" t="n">
        <v>2850</v>
      </c>
      <c r="H159" s="153" t="n">
        <v>1275.87</v>
      </c>
      <c r="I159" s="105" t="inlineStr">
        <is>
          <t>CONTRATUAL</t>
        </is>
      </c>
      <c r="J159" s="124" t="n">
        <v>30365847000130</v>
      </c>
      <c r="K159" s="105" t="inlineStr">
        <is>
          <t>LEONOR ROSANA BARONE DA SILVA</t>
        </is>
      </c>
      <c r="L159" s="162" t="inlineStr">
        <is>
          <t>SÃO PAULO</t>
        </is>
      </c>
      <c r="M159" s="105" t="inlineStr">
        <is>
          <t>SP</t>
        </is>
      </c>
      <c r="N159" s="162" t="inlineStr">
        <is>
          <t>SERGIANA</t>
        </is>
      </c>
      <c r="O159" s="202" t="n">
        <v>570970</v>
      </c>
      <c r="P159" s="157" t="n">
        <v>46226</v>
      </c>
      <c r="Q159" s="157" t="n">
        <v>46233</v>
      </c>
      <c r="R159" s="301" t="inlineStr">
        <is>
          <t>AUTORIZADO PAGAMENTO</t>
        </is>
      </c>
      <c r="S159" s="152" t="n">
        <v>8202653794</v>
      </c>
      <c r="T159" s="202" t="inlineStr">
        <is>
          <t>5 DIAS ÚTEIS</t>
        </is>
      </c>
      <c r="U159" s="257" t="n">
        <v>46226</v>
      </c>
      <c r="V159" s="157" t="n">
        <v>46233</v>
      </c>
      <c r="W159" s="157" t="n">
        <v>46240</v>
      </c>
      <c r="X159" s="157" t="n">
        <v>46238</v>
      </c>
      <c r="Y159" s="60">
        <f>IF(AND(X159&lt;&gt;"",W159&lt;&gt;""),IF(X159&lt;=W159,"SIM","NÃO"),"")</f>
        <v/>
      </c>
      <c r="Z159" s="152" t="n"/>
      <c r="AA159" s="193" t="n"/>
      <c r="AC159">
        <f>IF($C159="","",IF(COUNTIF('Códigos Santander (ref)'!$A$2:$A$79,$C159)&gt;0,"SANTANDER",IF(COUNTIF('Códigos Itaú (ref)'!$A$2:$A$44,$C159)&gt;0,"ITAU",IF(AND(TRIM(UPPER($I159))="CONTRATUAL",ISNUMBER(SEARCH("INDIVIDUAL",SUBSTITUTE(UPPER($D159)," ","")))),"PREMIUM FREE",""))))</f>
        <v/>
      </c>
    </row>
    <row r="160" ht="15" customFormat="1" customHeight="1" s="45">
      <c r="A160" s="105" t="inlineStr">
        <is>
          <t>SAC</t>
        </is>
      </c>
      <c r="B160" s="105" t="n">
        <v>57620</v>
      </c>
      <c r="C160" s="105" t="inlineStr">
        <is>
          <t>0GE92</t>
        </is>
      </c>
      <c r="D160" s="105" t="inlineStr">
        <is>
          <t>NOTRE DAME INTERMEDICA MINAS GERAIS SAUDE S.A</t>
        </is>
      </c>
      <c r="E160" s="105" t="n">
        <v>17366599875</v>
      </c>
      <c r="F160" s="105" t="inlineStr">
        <is>
          <t>0GE92004918002</t>
        </is>
      </c>
      <c r="G160" s="153" t="n">
        <v>180</v>
      </c>
      <c r="H160" s="153" t="n">
        <v>180</v>
      </c>
      <c r="I160" s="105" t="inlineStr">
        <is>
          <t>INSUFICIÊNCIA DE REDE</t>
        </is>
      </c>
      <c r="J160" s="124" t="n">
        <v>20915267000116</v>
      </c>
      <c r="K160" s="105" t="inlineStr">
        <is>
          <t>ORGANIZACAO DENTARIA NOSSA SENHORA DAS GRACAS LTDA</t>
        </is>
      </c>
      <c r="L160" s="105" t="inlineStr">
        <is>
          <t>POÇO DE CALDAS</t>
        </is>
      </c>
      <c r="M160" s="105" t="inlineStr">
        <is>
          <t>MG</t>
        </is>
      </c>
      <c r="N160" s="162" t="inlineStr">
        <is>
          <t>SERGIANA</t>
        </is>
      </c>
      <c r="O160" s="202" t="n">
        <v>570971</v>
      </c>
      <c r="P160" s="157" t="n">
        <v>46226</v>
      </c>
      <c r="Q160" s="157" t="n">
        <v>46233</v>
      </c>
      <c r="R160" s="301" t="inlineStr">
        <is>
          <t>AUTORIZADO PAGAMENTO</t>
        </is>
      </c>
      <c r="S160" s="152" t="n">
        <v>8202653795</v>
      </c>
      <c r="T160" s="202" t="inlineStr">
        <is>
          <t>30 DIAS CORRIDOS</t>
        </is>
      </c>
      <c r="U160" s="257" t="n">
        <v>46226</v>
      </c>
      <c r="V160" s="157" t="n">
        <v>46233</v>
      </c>
      <c r="W160" s="157" t="n">
        <v>46264</v>
      </c>
      <c r="X160" s="157" t="n">
        <v>46239</v>
      </c>
      <c r="Y160" s="60">
        <f>IF(AND(X160&lt;&gt;"",W160&lt;&gt;""),IF(X160&lt;=W160,"SIM","NÃO"),"")</f>
        <v/>
      </c>
      <c r="Z160" s="152" t="n"/>
      <c r="AA160" s="193" t="n"/>
      <c r="AC160">
        <f>IF($C160="","",IF(COUNTIF('Códigos Santander (ref)'!$A$2:$A$79,$C160)&gt;0,"SANTANDER",IF(COUNTIF('Códigos Itaú (ref)'!$A$2:$A$44,$C160)&gt;0,"ITAU",IF(AND(TRIM(UPPER($I160))="CONTRATUAL",ISNUMBER(SEARCH("INDIVIDUAL",SUBSTITUTE(UPPER($D160)," ","")))),"PREMIUM FREE",""))))</f>
        <v/>
      </c>
    </row>
    <row r="161" ht="15" customFormat="1" customHeight="1" s="45">
      <c r="A161" s="105" t="inlineStr">
        <is>
          <t>TELA</t>
        </is>
      </c>
      <c r="B161" s="206" t="n">
        <v>57756</v>
      </c>
      <c r="C161" s="105" t="inlineStr">
        <is>
          <t>1RU54</t>
        </is>
      </c>
      <c r="D161" s="217" t="inlineStr">
        <is>
          <t>BANCO SANTANDER BRASIL SA</t>
        </is>
      </c>
      <c r="E161" s="105" t="n">
        <v>9385830856</v>
      </c>
      <c r="F161" s="105" t="inlineStr">
        <is>
          <t>1RU54000114006</t>
        </is>
      </c>
      <c r="G161" s="153" t="n">
        <v>3500</v>
      </c>
      <c r="H161" s="153" t="n">
        <v>1020.71</v>
      </c>
      <c r="I161" s="105" t="inlineStr">
        <is>
          <t>CONTRATUAL</t>
        </is>
      </c>
      <c r="J161" s="124" t="n">
        <v>29947240000180</v>
      </c>
      <c r="K161" s="217" t="inlineStr">
        <is>
          <t>CONSULTORIO CICARELI LTDA</t>
        </is>
      </c>
      <c r="L161" s="105" t="inlineStr">
        <is>
          <t>VINHEDO</t>
        </is>
      </c>
      <c r="M161" s="105" t="inlineStr">
        <is>
          <t>SP</t>
        </is>
      </c>
      <c r="N161" s="162" t="inlineStr">
        <is>
          <t>SERGIANA</t>
        </is>
      </c>
      <c r="O161" s="193" t="inlineStr">
        <is>
          <t>JA POSSUI</t>
        </is>
      </c>
      <c r="P161" s="157" t="n"/>
      <c r="Q161" s="157" t="n"/>
      <c r="R161" s="301" t="inlineStr">
        <is>
          <t>AUTORIZADO PAGAMENTO</t>
        </is>
      </c>
      <c r="S161" s="152" t="n">
        <v>8202653633</v>
      </c>
      <c r="T161" s="202" t="inlineStr">
        <is>
          <t>5 DIAS ÚTEIS</t>
        </is>
      </c>
      <c r="U161" s="257" t="n">
        <v>46226</v>
      </c>
      <c r="V161" s="157" t="n">
        <v>46226</v>
      </c>
      <c r="W161" s="157" t="n">
        <v>46233</v>
      </c>
      <c r="X161" s="157" t="n">
        <v>46231</v>
      </c>
      <c r="Y161" s="60">
        <f>IF(AND(X161&lt;&gt;"",W161&lt;&gt;""),IF(X161&lt;=W161,"SIM","NÃO"),"")</f>
        <v/>
      </c>
      <c r="Z161" s="152" t="n"/>
      <c r="AA161" s="193" t="n"/>
      <c r="AC161">
        <f>IF($C161="","",IF(COUNTIF('Códigos Santander (ref)'!$A$2:$A$79,$C161)&gt;0,"SANTANDER",IF(COUNTIF('Códigos Itaú (ref)'!$A$2:$A$44,$C161)&gt;0,"ITAU",IF(AND(TRIM(UPPER($I161))="CONTRATUAL",ISNUMBER(SEARCH("INDIVIDUAL",SUBSTITUTE(UPPER($D161)," ","")))),"PREMIUM FREE",""))))</f>
        <v/>
      </c>
    </row>
    <row r="162" ht="15" customFormat="1" customHeight="1" s="45">
      <c r="A162" s="105" t="inlineStr">
        <is>
          <t>TELA</t>
        </is>
      </c>
      <c r="B162" s="105" t="n">
        <v>57963</v>
      </c>
      <c r="C162" s="105" t="inlineStr">
        <is>
          <t>1RSX8</t>
        </is>
      </c>
      <c r="D162" s="105" t="inlineStr">
        <is>
          <t>ITAU UNIBANCO SA</t>
        </is>
      </c>
      <c r="E162" s="105" t="n">
        <v>50361414749</v>
      </c>
      <c r="F162" s="105" t="inlineStr">
        <is>
          <t>1RSX8000316008</t>
        </is>
      </c>
      <c r="G162" s="153" t="n">
        <v>1530</v>
      </c>
      <c r="H162" s="153" t="n">
        <v>691.99</v>
      </c>
      <c r="I162" s="105" t="inlineStr">
        <is>
          <t>CONTRATUAL</t>
        </is>
      </c>
      <c r="J162" s="124" t="n">
        <v>7959716722</v>
      </c>
      <c r="K162" s="105" t="inlineStr">
        <is>
          <t>JULIANA VIEGAS SONEGHETI</t>
        </is>
      </c>
      <c r="L162" s="105" t="inlineStr">
        <is>
          <t>NITEROI</t>
        </is>
      </c>
      <c r="M162" s="105" t="inlineStr">
        <is>
          <t>RJ</t>
        </is>
      </c>
      <c r="N162" s="162" t="inlineStr">
        <is>
          <t>SERGIANA</t>
        </is>
      </c>
      <c r="O162" s="193" t="inlineStr">
        <is>
          <t>JA POSSUI</t>
        </is>
      </c>
      <c r="P162" s="157" t="n"/>
      <c r="Q162" s="157" t="n"/>
      <c r="R162" s="301" t="inlineStr">
        <is>
          <t>AUTORIZADO PAGAMENTO</t>
        </is>
      </c>
      <c r="S162" s="152" t="n">
        <v>8202653645</v>
      </c>
      <c r="T162" s="202" t="inlineStr">
        <is>
          <t>5 DIAS ÚTEIS</t>
        </is>
      </c>
      <c r="U162" s="257" t="n">
        <v>46226</v>
      </c>
      <c r="V162" s="157" t="n">
        <v>46227</v>
      </c>
      <c r="W162" s="157" t="n">
        <v>46234</v>
      </c>
      <c r="X162" s="157" t="n">
        <v>46232</v>
      </c>
      <c r="Y162" s="60">
        <f>IF(AND(X162&lt;&gt;"",W162&lt;&gt;""),IF(X162&lt;=W162,"SIM","NÃO"),"")</f>
        <v/>
      </c>
      <c r="Z162" s="152" t="n"/>
      <c r="AA162" s="193" t="n"/>
      <c r="AC162">
        <f>IF($C162="","",IF(COUNTIF('Códigos Santander (ref)'!$A$2:$A$79,$C162)&gt;0,"SANTANDER",IF(COUNTIF('Códigos Itaú (ref)'!$A$2:$A$44,$C162)&gt;0,"ITAU",IF(AND(TRIM(UPPER($I162))="CONTRATUAL",ISNUMBER(SEARCH("INDIVIDUAL",SUBSTITUTE(UPPER($D162)," ","")))),"PREMIUM FREE",""))))</f>
        <v/>
      </c>
    </row>
    <row r="163" ht="15" customFormat="1" customHeight="1" s="45">
      <c r="A163" s="105" t="inlineStr">
        <is>
          <t>SAC</t>
        </is>
      </c>
      <c r="B163" s="217" t="n">
        <v>58151</v>
      </c>
      <c r="C163" s="105" t="inlineStr">
        <is>
          <t>517C7</t>
        </is>
      </c>
      <c r="D163" s="105" t="inlineStr">
        <is>
          <t>PALOMA CAROLINA DA SILVA SANTOS</t>
        </is>
      </c>
      <c r="E163" s="105" t="n">
        <v>15117376463</v>
      </c>
      <c r="F163" s="105" t="inlineStr">
        <is>
          <t>517C7000001031</t>
        </is>
      </c>
      <c r="G163" s="153" t="n">
        <v>123</v>
      </c>
      <c r="H163" s="153" t="n">
        <v>123</v>
      </c>
      <c r="I163" s="105" t="inlineStr">
        <is>
          <t>DESLOCAMENTO</t>
        </is>
      </c>
      <c r="J163" s="124" t="n">
        <v>34165896000180</v>
      </c>
      <c r="K163" s="105" t="inlineStr">
        <is>
          <t>INDRIVE</t>
        </is>
      </c>
      <c r="L163" s="105" t="inlineStr">
        <is>
          <t>RECIFE</t>
        </is>
      </c>
      <c r="M163" s="105" t="inlineStr">
        <is>
          <t>PE</t>
        </is>
      </c>
      <c r="N163" s="162" t="inlineStr">
        <is>
          <t>SERGIANA</t>
        </is>
      </c>
      <c r="O163" s="193" t="inlineStr">
        <is>
          <t>JA POSSUI</t>
        </is>
      </c>
      <c r="P163" s="157" t="n"/>
      <c r="Q163" s="157" t="n"/>
      <c r="R163" s="301" t="inlineStr">
        <is>
          <t>AUTORIZADO PAGAMENTO</t>
        </is>
      </c>
      <c r="S163" s="152" t="n">
        <v>8202653646</v>
      </c>
      <c r="T163" s="202" t="inlineStr">
        <is>
          <t>30 DIAS CORRIDOS</t>
        </is>
      </c>
      <c r="U163" s="257" t="n">
        <v>46226</v>
      </c>
      <c r="V163" s="157" t="n">
        <v>46227</v>
      </c>
      <c r="W163" s="157" t="n">
        <v>46258</v>
      </c>
      <c r="X163" s="157" t="n">
        <v>46232</v>
      </c>
      <c r="Y163" s="60">
        <f>IF(AND(X163&lt;&gt;"",W163&lt;&gt;""),IF(X163&lt;=W163,"SIM","NÃO"),"")</f>
        <v/>
      </c>
      <c r="Z163" s="152" t="n"/>
      <c r="AA163" s="193" t="n"/>
      <c r="AC163">
        <f>IF($C163="","",IF(COUNTIF('Códigos Santander (ref)'!$A$2:$A$79,$C163)&gt;0,"SANTANDER",IF(COUNTIF('Códigos Itaú (ref)'!$A$2:$A$44,$C163)&gt;0,"ITAU",IF(AND(TRIM(UPPER($I163))="CONTRATUAL",ISNUMBER(SEARCH("INDIVIDUAL",SUBSTITUTE(UPPER($D163)," ","")))),"PREMIUM FREE",""))))</f>
        <v/>
      </c>
    </row>
    <row r="164" ht="15" customFormat="1" customHeight="1" s="45">
      <c r="A164" s="105" t="inlineStr">
        <is>
          <t>TELA</t>
        </is>
      </c>
      <c r="B164" s="105" t="n">
        <v>58130</v>
      </c>
      <c r="C164" s="105" t="inlineStr">
        <is>
          <t>0KRUA</t>
        </is>
      </c>
      <c r="D164" s="105" t="inlineStr">
        <is>
          <t>SX TOOLS SOLUC SERV COMPARTILHADOS LTDA</t>
        </is>
      </c>
      <c r="E164" s="105" t="n">
        <v>13471581898</v>
      </c>
      <c r="F164" s="105" t="inlineStr">
        <is>
          <t>0KRUA002864029</t>
        </is>
      </c>
      <c r="G164" s="153" t="n">
        <v>636</v>
      </c>
      <c r="H164" s="153" t="n">
        <v>636</v>
      </c>
      <c r="I164" s="105" t="inlineStr">
        <is>
          <t>CONTRATUAL</t>
        </is>
      </c>
      <c r="J164" s="124" t="n">
        <v>5573342000114</v>
      </c>
      <c r="K164" s="105" t="inlineStr">
        <is>
          <t>VICENTE ESPERIDIAO ODONTOLOGIA AVANCADA LTDA</t>
        </is>
      </c>
      <c r="L164" s="162" t="inlineStr">
        <is>
          <t>SÃO PAULO</t>
        </is>
      </c>
      <c r="M164" s="105" t="inlineStr">
        <is>
          <t>SP</t>
        </is>
      </c>
      <c r="N164" s="162" t="inlineStr">
        <is>
          <t>SERGIANA</t>
        </is>
      </c>
      <c r="O164" s="193" t="inlineStr">
        <is>
          <t>JA POSSUI</t>
        </is>
      </c>
      <c r="P164" s="157" t="n"/>
      <c r="Q164" s="157" t="n"/>
      <c r="R164" s="301" t="inlineStr">
        <is>
          <t>AUTORIZADO PAGAMENTO</t>
        </is>
      </c>
      <c r="S164" s="152" t="n">
        <v>8202653647</v>
      </c>
      <c r="T164" s="202" t="inlineStr">
        <is>
          <t>5 DIAS ÚTEIS</t>
        </is>
      </c>
      <c r="U164" s="257" t="n">
        <v>46226</v>
      </c>
      <c r="V164" s="157" t="n">
        <v>46227</v>
      </c>
      <c r="W164" s="157" t="n">
        <v>46234</v>
      </c>
      <c r="X164" s="157" t="n">
        <v>46232</v>
      </c>
      <c r="Y164" s="60">
        <f>IF(AND(X164&lt;&gt;"",W164&lt;&gt;""),IF(X164&lt;=W164,"SIM","NÃO"),"")</f>
        <v/>
      </c>
      <c r="Z164" s="152" t="n"/>
      <c r="AA164" s="193" t="n"/>
      <c r="AC164">
        <f>IF($C164="","",IF(COUNTIF('Códigos Santander (ref)'!$A$2:$A$79,$C164)&gt;0,"SANTANDER",IF(COUNTIF('Códigos Itaú (ref)'!$A$2:$A$44,$C164)&gt;0,"ITAU",IF(AND(TRIM(UPPER($I164))="CONTRATUAL",ISNUMBER(SEARCH("INDIVIDUAL",SUBSTITUTE(UPPER($D164)," ","")))),"PREMIUM FREE",""))))</f>
        <v/>
      </c>
    </row>
    <row r="165" ht="15" customFormat="1" customHeight="1" s="45">
      <c r="A165" s="105" t="inlineStr">
        <is>
          <t>TELA</t>
        </is>
      </c>
      <c r="B165" s="105" t="n">
        <v>58093</v>
      </c>
      <c r="C165" s="105" t="inlineStr">
        <is>
          <t>1RUH3</t>
        </is>
      </c>
      <c r="D165" s="217" t="inlineStr">
        <is>
          <t>BANCO SANTANDER BRASIL SA</t>
        </is>
      </c>
      <c r="E165" s="105" t="n">
        <v>12884513850</v>
      </c>
      <c r="F165" s="105" t="inlineStr">
        <is>
          <t>1RUH3027479005</t>
        </is>
      </c>
      <c r="G165" s="153" t="n">
        <v>636</v>
      </c>
      <c r="H165" s="153" t="n">
        <v>636</v>
      </c>
      <c r="I165" s="105" t="inlineStr">
        <is>
          <t>CONTRATUAL</t>
        </is>
      </c>
      <c r="J165" s="124" t="n">
        <v>5573342000114</v>
      </c>
      <c r="K165" s="105" t="inlineStr">
        <is>
          <t>VICENTE ESPERIDIAO ODONTOLOGIA AVANCADA LTDA</t>
        </is>
      </c>
      <c r="L165" s="162" t="inlineStr">
        <is>
          <t>SÃO PAULO</t>
        </is>
      </c>
      <c r="M165" s="105" t="inlineStr">
        <is>
          <t>SP</t>
        </is>
      </c>
      <c r="N165" s="162" t="inlineStr">
        <is>
          <t>SERGIANA</t>
        </is>
      </c>
      <c r="O165" s="193" t="inlineStr">
        <is>
          <t>JA POSSUI</t>
        </is>
      </c>
      <c r="P165" s="157" t="n"/>
      <c r="Q165" s="157" t="n"/>
      <c r="R165" s="301" t="inlineStr">
        <is>
          <t>AUTORIZADO PAGAMENTO</t>
        </is>
      </c>
      <c r="S165" s="152" t="n">
        <v>8202653648</v>
      </c>
      <c r="T165" s="202" t="inlineStr">
        <is>
          <t>5 DIAS ÚTEIS</t>
        </is>
      </c>
      <c r="U165" s="257" t="n">
        <v>46226</v>
      </c>
      <c r="V165" s="157" t="n">
        <v>46227</v>
      </c>
      <c r="W165" s="157" t="n">
        <v>46234</v>
      </c>
      <c r="X165" s="157" t="n">
        <v>46232</v>
      </c>
      <c r="Y165" s="60">
        <f>IF(AND(X165&lt;&gt;"",W165&lt;&gt;""),IF(X165&lt;=W165,"SIM","NÃO"),"")</f>
        <v/>
      </c>
      <c r="Z165" s="152" t="n"/>
      <c r="AA165" s="193" t="n"/>
      <c r="AC165">
        <f>IF($C165="","",IF(COUNTIF('Códigos Santander (ref)'!$A$2:$A$79,$C165)&gt;0,"SANTANDER",IF(COUNTIF('Códigos Itaú (ref)'!$A$2:$A$44,$C165)&gt;0,"ITAU",IF(AND(TRIM(UPPER($I165))="CONTRATUAL",ISNUMBER(SEARCH("INDIVIDUAL",SUBSTITUTE(UPPER($D165)," ","")))),"PREMIUM FREE",""))))</f>
        <v/>
      </c>
    </row>
    <row r="166" ht="15" customFormat="1" customHeight="1" s="45">
      <c r="A166" s="105" t="inlineStr">
        <is>
          <t>TELA</t>
        </is>
      </c>
      <c r="B166" s="105" t="n">
        <v>58094</v>
      </c>
      <c r="C166" s="105" t="inlineStr">
        <is>
          <t>1RSLN</t>
        </is>
      </c>
      <c r="D166" s="105" t="inlineStr">
        <is>
          <t>ITAU UNIBANCO SA</t>
        </is>
      </c>
      <c r="E166" s="105" t="n">
        <v>30097221848</v>
      </c>
      <c r="F166" s="105" t="inlineStr">
        <is>
          <t>1RSLN013923021</t>
        </is>
      </c>
      <c r="G166" s="153" t="n">
        <v>254</v>
      </c>
      <c r="H166" s="153" t="n">
        <v>174</v>
      </c>
      <c r="I166" s="105" t="inlineStr">
        <is>
          <t>CONTRATUAL</t>
        </is>
      </c>
      <c r="J166" s="124" t="n">
        <v>30669779000101</v>
      </c>
      <c r="K166" s="105" t="inlineStr">
        <is>
          <t>PICOLO DIAGNOSTICOS POR IMAGEM LTDA</t>
        </is>
      </c>
      <c r="L166" s="162" t="inlineStr">
        <is>
          <t>SÃO PAULO</t>
        </is>
      </c>
      <c r="M166" s="105" t="inlineStr">
        <is>
          <t>SP</t>
        </is>
      </c>
      <c r="N166" s="162" t="inlineStr">
        <is>
          <t>SERGIANA</t>
        </is>
      </c>
      <c r="O166" s="193" t="inlineStr">
        <is>
          <t>JA POSSUI</t>
        </is>
      </c>
      <c r="P166" s="157" t="n"/>
      <c r="Q166" s="157" t="n"/>
      <c r="R166" s="301" t="inlineStr">
        <is>
          <t>AUTORIZADO PAGAMENTO</t>
        </is>
      </c>
      <c r="S166" s="152" t="n">
        <v>8202653649</v>
      </c>
      <c r="T166" s="202" t="inlineStr">
        <is>
          <t>5 DIAS ÚTEIS</t>
        </is>
      </c>
      <c r="U166" s="257" t="n">
        <v>46226</v>
      </c>
      <c r="V166" s="157" t="n">
        <v>46227</v>
      </c>
      <c r="W166" s="157" t="n">
        <v>46234</v>
      </c>
      <c r="X166" s="157" t="n">
        <v>46232</v>
      </c>
      <c r="Y166" s="60">
        <f>IF(AND(X166&lt;&gt;"",W166&lt;&gt;""),IF(X166&lt;=W166,"SIM","NÃO"),"")</f>
        <v/>
      </c>
      <c r="Z166" s="152" t="n"/>
      <c r="AA166" s="193" t="n"/>
      <c r="AC166">
        <f>IF($C166="","",IF(COUNTIF('Códigos Santander (ref)'!$A$2:$A$79,$C166)&gt;0,"SANTANDER",IF(COUNTIF('Códigos Itaú (ref)'!$A$2:$A$44,$C166)&gt;0,"ITAU",IF(AND(TRIM(UPPER($I166))="CONTRATUAL",ISNUMBER(SEARCH("INDIVIDUAL",SUBSTITUTE(UPPER($D166)," ","")))),"PREMIUM FREE",""))))</f>
        <v/>
      </c>
    </row>
    <row r="167" ht="15" customFormat="1" customHeight="1" s="45">
      <c r="A167" s="105" t="inlineStr">
        <is>
          <t>TELA</t>
        </is>
      </c>
      <c r="B167" s="206" t="n">
        <v>58015</v>
      </c>
      <c r="C167" s="105" t="inlineStr">
        <is>
          <t>1RUH3</t>
        </is>
      </c>
      <c r="D167" s="217" t="inlineStr">
        <is>
          <t>BANCO SANTANDER BRASIL SA</t>
        </is>
      </c>
      <c r="E167" s="105" t="n">
        <v>30514081821</v>
      </c>
      <c r="F167" s="105" t="inlineStr">
        <is>
          <t>1RUH3005657008</t>
        </is>
      </c>
      <c r="G167" s="153" t="n">
        <v>2450</v>
      </c>
      <c r="H167" s="153" t="n">
        <v>1463.38</v>
      </c>
      <c r="I167" s="105" t="inlineStr">
        <is>
          <t>CONTRATUAL</t>
        </is>
      </c>
      <c r="J167" s="124" t="n">
        <v>3673019899</v>
      </c>
      <c r="K167" s="105" t="inlineStr">
        <is>
          <t>RUBENS  OQUILLAS MARTINS</t>
        </is>
      </c>
      <c r="L167" s="162" t="inlineStr">
        <is>
          <t>SÃO PAULO</t>
        </is>
      </c>
      <c r="M167" s="105" t="inlineStr">
        <is>
          <t>SP</t>
        </is>
      </c>
      <c r="N167" s="162" t="inlineStr">
        <is>
          <t>SERGIANA</t>
        </is>
      </c>
      <c r="O167" s="193" t="n">
        <v>570479</v>
      </c>
      <c r="P167" s="157" t="n">
        <v>46224</v>
      </c>
      <c r="Q167" s="157" t="n">
        <v>46230</v>
      </c>
      <c r="R167" s="301" t="inlineStr">
        <is>
          <t>AUTORIZADO PAGAMENTO</t>
        </is>
      </c>
      <c r="S167" s="152" t="n">
        <v>8202653766</v>
      </c>
      <c r="T167" s="202" t="inlineStr">
        <is>
          <t>5 DIAS ÚTEIS</t>
        </is>
      </c>
      <c r="U167" s="257" t="n">
        <v>46227</v>
      </c>
      <c r="V167" s="157" t="n">
        <v>46232</v>
      </c>
      <c r="W167" s="157" t="n">
        <v>46239</v>
      </c>
      <c r="X167" s="157" t="n">
        <v>46238</v>
      </c>
      <c r="Y167" s="60">
        <f>IF(AND(X167&lt;&gt;"",W167&lt;&gt;""),IF(X167&lt;=W167,"SIM","NÃO"),"")</f>
        <v/>
      </c>
      <c r="Z167" s="152" t="n"/>
      <c r="AA167" s="193" t="n"/>
      <c r="AC167">
        <f>IF($C167="","",IF(COUNTIF('Códigos Santander (ref)'!$A$2:$A$79,$C167)&gt;0,"SANTANDER",IF(COUNTIF('Códigos Itaú (ref)'!$A$2:$A$44,$C167)&gt;0,"ITAU",IF(AND(TRIM(UPPER($I167))="CONTRATUAL",ISNUMBER(SEARCH("INDIVIDUAL",SUBSTITUTE(UPPER($D167)," ","")))),"PREMIUM FREE",""))))</f>
        <v/>
      </c>
    </row>
    <row r="168" ht="15" customFormat="1" customHeight="1" s="45">
      <c r="A168" s="105" t="inlineStr">
        <is>
          <t>TELA</t>
        </is>
      </c>
      <c r="B168" s="206" t="n">
        <v>57964</v>
      </c>
      <c r="C168" s="108" t="inlineStr">
        <is>
          <t>1RSX8</t>
        </is>
      </c>
      <c r="D168" s="105" t="inlineStr">
        <is>
          <t>ITAU UNIBANCO SA</t>
        </is>
      </c>
      <c r="E168" s="105" t="n">
        <v>86498584734</v>
      </c>
      <c r="F168" s="105" t="inlineStr">
        <is>
          <t>1RSX8000168009</t>
        </is>
      </c>
      <c r="G168" s="153" t="n">
        <v>450</v>
      </c>
      <c r="H168" s="153" t="n">
        <v>450</v>
      </c>
      <c r="I168" s="105" t="inlineStr">
        <is>
          <t>CONTRATUAL</t>
        </is>
      </c>
      <c r="J168" s="124" t="n">
        <v>5950466730</v>
      </c>
      <c r="K168" s="105" t="inlineStr">
        <is>
          <t>ZULMA FLORES BLANCO QUEIROZ</t>
        </is>
      </c>
      <c r="L168" s="162" t="inlineStr">
        <is>
          <t>SÃO GONÇALO</t>
        </is>
      </c>
      <c r="M168" s="105" t="inlineStr">
        <is>
          <t>RJ</t>
        </is>
      </c>
      <c r="N168" s="162" t="inlineStr">
        <is>
          <t>SERGIANA</t>
        </is>
      </c>
      <c r="O168" s="193" t="inlineStr">
        <is>
          <t>JA POSSUI</t>
        </is>
      </c>
      <c r="P168" s="157" t="n"/>
      <c r="Q168" s="157" t="n"/>
      <c r="R168" s="301" t="inlineStr">
        <is>
          <t>AUTORIZADO PAGAMENTO</t>
        </is>
      </c>
      <c r="S168" s="152" t="n">
        <v>8202653650</v>
      </c>
      <c r="T168" s="202" t="inlineStr">
        <is>
          <t>5 DIAS ÚTEIS</t>
        </is>
      </c>
      <c r="U168" s="257" t="n">
        <v>46227</v>
      </c>
      <c r="V168" s="157" t="n">
        <v>46227</v>
      </c>
      <c r="W168" s="157" t="n">
        <v>46234</v>
      </c>
      <c r="X168" s="157" t="n">
        <v>46232</v>
      </c>
      <c r="Y168" s="60">
        <f>IF(AND(X168&lt;&gt;"",W168&lt;&gt;""),IF(X168&lt;=W168,"SIM","NÃO"),"")</f>
        <v/>
      </c>
      <c r="Z168" s="152" t="n"/>
      <c r="AA168" s="193" t="n"/>
      <c r="AC168">
        <f>IF($C168="","",IF(COUNTIF('Códigos Santander (ref)'!$A$2:$A$79,$C168)&gt;0,"SANTANDER",IF(COUNTIF('Códigos Itaú (ref)'!$A$2:$A$44,$C168)&gt;0,"ITAU",IF(AND(TRIM(UPPER($I168))="CONTRATUAL",ISNUMBER(SEARCH("INDIVIDUAL",SUBSTITUTE(UPPER($D168)," ","")))),"PREMIUM FREE",""))))</f>
        <v/>
      </c>
    </row>
    <row r="169" ht="15" customFormat="1" customHeight="1" s="45">
      <c r="A169" s="105" t="inlineStr">
        <is>
          <t>TELA</t>
        </is>
      </c>
      <c r="B169" s="152" t="n">
        <v>58097</v>
      </c>
      <c r="C169" s="105" t="inlineStr">
        <is>
          <t>1RSX8</t>
        </is>
      </c>
      <c r="D169" s="105" t="inlineStr">
        <is>
          <t>ITAU UNIBANCO SA</t>
        </is>
      </c>
      <c r="E169" s="105" t="n">
        <v>86498584734</v>
      </c>
      <c r="F169" s="105" t="inlineStr">
        <is>
          <t>1RSX8000168009</t>
        </is>
      </c>
      <c r="G169" s="153" t="n">
        <v>450</v>
      </c>
      <c r="H169" s="153" t="n">
        <v>450</v>
      </c>
      <c r="I169" s="105" t="inlineStr">
        <is>
          <t>CONTRATUAL</t>
        </is>
      </c>
      <c r="J169" s="124" t="n">
        <v>5950466730</v>
      </c>
      <c r="K169" s="105" t="inlineStr">
        <is>
          <t>ZULMA FLORES BLANCO QUEIROZ</t>
        </is>
      </c>
      <c r="L169" s="162" t="inlineStr">
        <is>
          <t>SÃO GONÇALO</t>
        </is>
      </c>
      <c r="M169" s="105" t="inlineStr">
        <is>
          <t>RJ</t>
        </is>
      </c>
      <c r="N169" s="162" t="inlineStr">
        <is>
          <t>SERGIANA</t>
        </is>
      </c>
      <c r="O169" s="193" t="inlineStr">
        <is>
          <t>JA POSSUI</t>
        </is>
      </c>
      <c r="P169" s="157" t="n"/>
      <c r="Q169" s="157" t="n"/>
      <c r="R169" s="301" t="inlineStr">
        <is>
          <t>AUTORIZADO PAGAMENTO</t>
        </is>
      </c>
      <c r="S169" s="152" t="n">
        <v>8202653652</v>
      </c>
      <c r="T169" s="202" t="inlineStr">
        <is>
          <t>5 DIAS ÚTEIS</t>
        </is>
      </c>
      <c r="U169" s="257" t="n">
        <v>46227</v>
      </c>
      <c r="V169" s="157" t="n">
        <v>46227</v>
      </c>
      <c r="W169" s="157" t="n">
        <v>46234</v>
      </c>
      <c r="X169" s="157" t="n">
        <v>46232</v>
      </c>
      <c r="Y169" s="60">
        <f>IF(AND(X169&lt;&gt;"",W169&lt;&gt;""),IF(X169&lt;=W169,"SIM","NÃO"),"")</f>
        <v/>
      </c>
      <c r="Z169" s="152" t="n"/>
      <c r="AA169" s="193" t="n"/>
      <c r="AC169">
        <f>IF($C169="","",IF(COUNTIF('Códigos Santander (ref)'!$A$2:$A$79,$C169)&gt;0,"SANTANDER",IF(COUNTIF('Códigos Itaú (ref)'!$A$2:$A$44,$C169)&gt;0,"ITAU",IF(AND(TRIM(UPPER($I169))="CONTRATUAL",ISNUMBER(SEARCH("INDIVIDUAL",SUBSTITUTE(UPPER($D169)," ","")))),"PREMIUM FREE",""))))</f>
        <v/>
      </c>
    </row>
    <row r="170" ht="15" customFormat="1" customHeight="1" s="45">
      <c r="A170" s="105" t="inlineStr">
        <is>
          <t>TELA</t>
        </is>
      </c>
      <c r="B170" s="152" t="n">
        <v>58098</v>
      </c>
      <c r="C170" s="105" t="inlineStr">
        <is>
          <t>1RSX8</t>
        </is>
      </c>
      <c r="D170" s="105" t="inlineStr">
        <is>
          <t>ITAU UNIBANCO SA</t>
        </is>
      </c>
      <c r="E170" s="105" t="n">
        <v>86498584734</v>
      </c>
      <c r="F170" s="105" t="inlineStr">
        <is>
          <t>1RSX8000168009</t>
        </is>
      </c>
      <c r="G170" s="153" t="n">
        <v>450</v>
      </c>
      <c r="H170" s="153" t="n">
        <v>450</v>
      </c>
      <c r="I170" s="105" t="inlineStr">
        <is>
          <t>CONTRATUAL</t>
        </is>
      </c>
      <c r="J170" s="124" t="n">
        <v>5950466730</v>
      </c>
      <c r="K170" s="105" t="inlineStr">
        <is>
          <t>ZULMA FLORES BLANCO QUEIROZ</t>
        </is>
      </c>
      <c r="L170" s="162" t="inlineStr">
        <is>
          <t>SÃO GONÇALO</t>
        </is>
      </c>
      <c r="M170" s="105" t="inlineStr">
        <is>
          <t>RJ</t>
        </is>
      </c>
      <c r="N170" s="162" t="inlineStr">
        <is>
          <t>SERGIANA</t>
        </is>
      </c>
      <c r="O170" s="193" t="inlineStr">
        <is>
          <t>JA POSSUI</t>
        </is>
      </c>
      <c r="P170" s="157" t="n"/>
      <c r="Q170" s="157" t="n"/>
      <c r="R170" s="301" t="inlineStr">
        <is>
          <t>AUTORIZADO PAGAMENTO</t>
        </is>
      </c>
      <c r="S170" s="152" t="n">
        <v>8202653653</v>
      </c>
      <c r="T170" s="202" t="inlineStr">
        <is>
          <t>5 DIAS ÚTEIS</t>
        </is>
      </c>
      <c r="U170" s="257" t="n">
        <v>46227</v>
      </c>
      <c r="V170" s="157" t="n">
        <v>46227</v>
      </c>
      <c r="W170" s="157" t="n">
        <v>46234</v>
      </c>
      <c r="X170" s="157" t="n">
        <v>46232</v>
      </c>
      <c r="Y170" s="60">
        <f>IF(AND(X170&lt;&gt;"",W170&lt;&gt;""),IF(X170&lt;=W170,"SIM","NÃO"),"")</f>
        <v/>
      </c>
      <c r="Z170" s="152" t="n"/>
      <c r="AA170" s="193" t="n"/>
      <c r="AC170">
        <f>IF($C170="","",IF(COUNTIF('Códigos Santander (ref)'!$A$2:$A$79,$C170)&gt;0,"SANTANDER",IF(COUNTIF('Códigos Itaú (ref)'!$A$2:$A$44,$C170)&gt;0,"ITAU",IF(AND(TRIM(UPPER($I170))="CONTRATUAL",ISNUMBER(SEARCH("INDIVIDUAL",SUBSTITUTE(UPPER($D170)," ","")))),"PREMIUM FREE",""))))</f>
        <v/>
      </c>
    </row>
    <row r="171" ht="15" customFormat="1" customHeight="1" s="45">
      <c r="A171" s="105" t="inlineStr">
        <is>
          <t>TELA</t>
        </is>
      </c>
      <c r="B171" s="105" t="n">
        <v>58062</v>
      </c>
      <c r="C171" s="208" t="inlineStr">
        <is>
          <t>1RSX8</t>
        </is>
      </c>
      <c r="D171" s="105" t="inlineStr">
        <is>
          <t>ITAU UNIBANCO SA</t>
        </is>
      </c>
      <c r="E171" s="105" t="n">
        <v>86498584734</v>
      </c>
      <c r="F171" s="105" t="inlineStr">
        <is>
          <t>1RSX8000168009</t>
        </is>
      </c>
      <c r="G171" s="153" t="n">
        <v>360</v>
      </c>
      <c r="H171" s="153" t="n">
        <v>262.8</v>
      </c>
      <c r="I171" s="105" t="inlineStr">
        <is>
          <t>CONTRATUAL</t>
        </is>
      </c>
      <c r="J171" s="124" t="n">
        <v>5950466730</v>
      </c>
      <c r="K171" s="105" t="inlineStr">
        <is>
          <t>ZULMA FLORES BLANCO QUEIROZ</t>
        </is>
      </c>
      <c r="L171" s="162" t="inlineStr">
        <is>
          <t>SÃO GONÇALO</t>
        </is>
      </c>
      <c r="M171" s="105" t="inlineStr">
        <is>
          <t>RJ</t>
        </is>
      </c>
      <c r="N171" s="162" t="inlineStr">
        <is>
          <t>SERGIANA</t>
        </is>
      </c>
      <c r="O171" s="193" t="inlineStr">
        <is>
          <t>JA POSSUI</t>
        </is>
      </c>
      <c r="P171" s="157" t="n"/>
      <c r="Q171" s="157" t="n"/>
      <c r="R171" s="301" t="inlineStr">
        <is>
          <t>AUTORIZADO PAGAMENTO</t>
        </is>
      </c>
      <c r="S171" s="152" t="n">
        <v>8202653654</v>
      </c>
      <c r="T171" s="202" t="inlineStr">
        <is>
          <t>5 DIAS ÚTEIS</t>
        </is>
      </c>
      <c r="U171" s="257" t="n">
        <v>46227</v>
      </c>
      <c r="V171" s="157" t="n">
        <v>46227</v>
      </c>
      <c r="W171" s="157" t="n">
        <v>46234</v>
      </c>
      <c r="X171" s="157" t="n">
        <v>46232</v>
      </c>
      <c r="Y171" s="60">
        <f>IF(AND(X171&lt;&gt;"",W171&lt;&gt;""),IF(X171&lt;=W171,"SIM","NÃO"),"")</f>
        <v/>
      </c>
      <c r="Z171" s="152" t="n"/>
      <c r="AA171" s="193" t="n"/>
      <c r="AC171">
        <f>IF($C171="","",IF(COUNTIF('Códigos Santander (ref)'!$A$2:$A$79,$C171)&gt;0,"SANTANDER",IF(COUNTIF('Códigos Itaú (ref)'!$A$2:$A$44,$C171)&gt;0,"ITAU",IF(AND(TRIM(UPPER($I171))="CONTRATUAL",ISNUMBER(SEARCH("INDIVIDUAL",SUBSTITUTE(UPPER($D171)," ","")))),"PREMIUM FREE",""))))</f>
        <v/>
      </c>
    </row>
    <row r="172" ht="15" customFormat="1" customHeight="1" s="45">
      <c r="A172" s="105" t="inlineStr">
        <is>
          <t>TELA</t>
        </is>
      </c>
      <c r="B172" s="105" t="n">
        <v>58131</v>
      </c>
      <c r="C172" s="105" t="inlineStr">
        <is>
          <t>1RUGZ</t>
        </is>
      </c>
      <c r="D172" s="105" t="inlineStr">
        <is>
          <t>SX TOOLS SOLUC SERV COMPARTILHADOS LTDA</t>
        </is>
      </c>
      <c r="E172" s="105" t="n">
        <v>14748534800</v>
      </c>
      <c r="F172" s="105" t="inlineStr">
        <is>
          <t>1RUGZ002696010</t>
        </is>
      </c>
      <c r="G172" s="153" t="n">
        <v>636</v>
      </c>
      <c r="H172" s="153" t="n">
        <v>636</v>
      </c>
      <c r="I172" s="105" t="inlineStr">
        <is>
          <t>CONTRATUAL</t>
        </is>
      </c>
      <c r="J172" s="124" t="n">
        <v>5573342000114</v>
      </c>
      <c r="K172" s="105" t="inlineStr">
        <is>
          <t>VICENTE ESPERIDIAO ODONTOLOGIA AVANCADA LTDA</t>
        </is>
      </c>
      <c r="L172" s="162" t="inlineStr">
        <is>
          <t>SÃO PAULO</t>
        </is>
      </c>
      <c r="M172" s="105" t="inlineStr">
        <is>
          <t>SP</t>
        </is>
      </c>
      <c r="N172" s="162" t="inlineStr">
        <is>
          <t>SERGIANA</t>
        </is>
      </c>
      <c r="O172" s="193" t="inlineStr">
        <is>
          <t>JA POSSUI</t>
        </is>
      </c>
      <c r="P172" s="157" t="n"/>
      <c r="Q172" s="157" t="n"/>
      <c r="R172" s="301" t="inlineStr">
        <is>
          <t>AUTORIZADO PAGAMENTO</t>
        </is>
      </c>
      <c r="S172" s="152" t="n">
        <v>8202653657</v>
      </c>
      <c r="T172" s="202" t="inlineStr">
        <is>
          <t>5 DIAS ÚTEIS</t>
        </is>
      </c>
      <c r="U172" s="257" t="n">
        <v>46227</v>
      </c>
      <c r="V172" s="157" t="n">
        <v>46227</v>
      </c>
      <c r="W172" s="157" t="n">
        <v>46234</v>
      </c>
      <c r="X172" s="157" t="n">
        <v>46232</v>
      </c>
      <c r="Y172" s="60">
        <f>IF(AND(X172&lt;&gt;"",W172&lt;&gt;""),IF(X172&lt;=W172,"SIM","NÃO"),"")</f>
        <v/>
      </c>
      <c r="Z172" s="152" t="n"/>
      <c r="AA172" s="193" t="n"/>
      <c r="AC172">
        <f>IF($C172="","",IF(COUNTIF('Códigos Santander (ref)'!$A$2:$A$79,$C172)&gt;0,"SANTANDER",IF(COUNTIF('Códigos Itaú (ref)'!$A$2:$A$44,$C172)&gt;0,"ITAU",IF(AND(TRIM(UPPER($I172))="CONTRATUAL",ISNUMBER(SEARCH("INDIVIDUAL",SUBSTITUTE(UPPER($D172)," ","")))),"PREMIUM FREE",""))))</f>
        <v/>
      </c>
    </row>
    <row r="173" ht="15" customFormat="1" customHeight="1" s="45">
      <c r="A173" s="105" t="inlineStr">
        <is>
          <t>TELA</t>
        </is>
      </c>
      <c r="B173" s="105" t="n">
        <v>58099</v>
      </c>
      <c r="C173" s="105" t="inlineStr">
        <is>
          <t>1RUH3</t>
        </is>
      </c>
      <c r="D173" s="217" t="inlineStr">
        <is>
          <t>BANCO SANTANDER BRASIL SA</t>
        </is>
      </c>
      <c r="E173" s="105" t="n">
        <v>30688081894</v>
      </c>
      <c r="F173" s="105" t="inlineStr">
        <is>
          <t>1RUH3022168001</t>
        </is>
      </c>
      <c r="G173" s="153" t="n">
        <v>300</v>
      </c>
      <c r="H173" s="153" t="n">
        <v>242.85</v>
      </c>
      <c r="I173" s="105" t="inlineStr">
        <is>
          <t>CONTRATUAL</t>
        </is>
      </c>
      <c r="J173" s="124" t="n">
        <v>25306549802</v>
      </c>
      <c r="K173" s="105" t="inlineStr">
        <is>
          <t>ANA CLAUDIA FERRARO DE BARROS GALVÃO</t>
        </is>
      </c>
      <c r="L173" s="162" t="inlineStr">
        <is>
          <t>SÃO PAULO</t>
        </is>
      </c>
      <c r="M173" s="105" t="inlineStr">
        <is>
          <t>SP</t>
        </is>
      </c>
      <c r="N173" s="162" t="inlineStr">
        <is>
          <t>SERGIANA</t>
        </is>
      </c>
      <c r="O173" s="193" t="inlineStr">
        <is>
          <t>JA POSSUI</t>
        </is>
      </c>
      <c r="P173" s="157" t="n"/>
      <c r="Q173" s="157" t="n"/>
      <c r="R173" s="301" t="inlineStr">
        <is>
          <t>AUTORIZADO PAGAMENTO</t>
        </is>
      </c>
      <c r="S173" s="152" t="n">
        <v>8202653659</v>
      </c>
      <c r="T173" s="202" t="inlineStr">
        <is>
          <t>5 DIAS ÚTEIS</t>
        </is>
      </c>
      <c r="U173" s="257" t="n">
        <v>46227</v>
      </c>
      <c r="V173" s="157" t="n">
        <v>46227</v>
      </c>
      <c r="W173" s="157" t="n">
        <v>46234</v>
      </c>
      <c r="X173" s="157" t="n">
        <v>46232</v>
      </c>
      <c r="Y173" s="60">
        <f>IF(AND(X173&lt;&gt;"",W173&lt;&gt;""),IF(X173&lt;=W173,"SIM","NÃO"),"")</f>
        <v/>
      </c>
      <c r="Z173" s="152" t="n"/>
      <c r="AA173" s="193" t="n"/>
      <c r="AC173">
        <f>IF($C173="","",IF(COUNTIF('Códigos Santander (ref)'!$A$2:$A$79,$C173)&gt;0,"SANTANDER",IF(COUNTIF('Códigos Itaú (ref)'!$A$2:$A$44,$C173)&gt;0,"ITAU",IF(AND(TRIM(UPPER($I173))="CONTRATUAL",ISNUMBER(SEARCH("INDIVIDUAL",SUBSTITUTE(UPPER($D173)," ","")))),"PREMIUM FREE",""))))</f>
        <v/>
      </c>
    </row>
    <row r="174" ht="15" customFormat="1" customHeight="1" s="45">
      <c r="A174" s="105" t="inlineStr">
        <is>
          <t>TELA</t>
        </is>
      </c>
      <c r="B174" s="105" t="n">
        <v>58190</v>
      </c>
      <c r="C174" s="105" t="inlineStr">
        <is>
          <t>1RUH3</t>
        </is>
      </c>
      <c r="D174" s="105" t="inlineStr">
        <is>
          <t>BANCO SANTANDER BRASIL SA</t>
        </is>
      </c>
      <c r="E174" s="105" t="n">
        <v>30688081894</v>
      </c>
      <c r="F174" s="105" t="inlineStr">
        <is>
          <t>1RUH3022168010</t>
        </is>
      </c>
      <c r="G174" s="153" t="n">
        <v>300</v>
      </c>
      <c r="H174" s="153" t="n">
        <v>163.4</v>
      </c>
      <c r="I174" s="105" t="inlineStr">
        <is>
          <t>CONTRATUAL</t>
        </is>
      </c>
      <c r="J174" s="124" t="n">
        <v>25306549802</v>
      </c>
      <c r="K174" s="105" t="inlineStr">
        <is>
          <t>ANA CLAUDIA FERRARO DE BARROS GALVÃO</t>
        </is>
      </c>
      <c r="L174" s="162" t="inlineStr">
        <is>
          <t>SÃO PAULO</t>
        </is>
      </c>
      <c r="M174" s="105" t="inlineStr">
        <is>
          <t>SP</t>
        </is>
      </c>
      <c r="N174" s="162" t="inlineStr">
        <is>
          <t>SERGIANA</t>
        </is>
      </c>
      <c r="O174" s="193" t="inlineStr">
        <is>
          <t>JA POSSUI</t>
        </is>
      </c>
      <c r="P174" s="157" t="n"/>
      <c r="Q174" s="157" t="n"/>
      <c r="R174" s="301" t="inlineStr">
        <is>
          <t>AUTORIZADO PAGAMENTO</t>
        </is>
      </c>
      <c r="S174" s="152" t="n">
        <v>8202653660</v>
      </c>
      <c r="T174" s="202" t="inlineStr">
        <is>
          <t>5 DIAS ÚTEIS</t>
        </is>
      </c>
      <c r="U174" s="257" t="n">
        <v>46227</v>
      </c>
      <c r="V174" s="157" t="n">
        <v>46227</v>
      </c>
      <c r="W174" s="157" t="n">
        <v>46234</v>
      </c>
      <c r="X174" s="157" t="n">
        <v>46232</v>
      </c>
      <c r="Y174" s="60">
        <f>IF(AND(X174&lt;&gt;"",W174&lt;&gt;""),IF(X174&lt;=W174,"SIM","NÃO"),"")</f>
        <v/>
      </c>
      <c r="Z174" s="152" t="n"/>
      <c r="AA174" s="193" t="n"/>
      <c r="AC174">
        <f>IF($C174="","",IF(COUNTIF('Códigos Santander (ref)'!$A$2:$A$79,$C174)&gt;0,"SANTANDER",IF(COUNTIF('Códigos Itaú (ref)'!$A$2:$A$44,$C174)&gt;0,"ITAU",IF(AND(TRIM(UPPER($I174))="CONTRATUAL",ISNUMBER(SEARCH("INDIVIDUAL",SUBSTITUTE(UPPER($D174)," ","")))),"PREMIUM FREE",""))))</f>
        <v/>
      </c>
    </row>
    <row r="175" ht="15" customFormat="1" customHeight="1" s="45">
      <c r="A175" s="105" t="inlineStr">
        <is>
          <t>TELA</t>
        </is>
      </c>
      <c r="B175" s="206" t="n">
        <v>58100</v>
      </c>
      <c r="C175" s="105" t="inlineStr">
        <is>
          <t>1RUH3</t>
        </is>
      </c>
      <c r="D175" s="105" t="inlineStr">
        <is>
          <t>BANCO SANTANDER BRASIL SA</t>
        </is>
      </c>
      <c r="E175" s="105" t="n">
        <v>30688081894</v>
      </c>
      <c r="F175" s="105" t="inlineStr">
        <is>
          <t>1RUH3022168028</t>
        </is>
      </c>
      <c r="G175" s="153" t="n">
        <v>300</v>
      </c>
      <c r="H175" s="451" t="n">
        <v>163.4</v>
      </c>
      <c r="I175" s="105" t="inlineStr">
        <is>
          <t>CONTRATUAL</t>
        </is>
      </c>
      <c r="J175" s="124" t="n">
        <v>25306549802</v>
      </c>
      <c r="K175" s="105" t="inlineStr">
        <is>
          <t>ANA CLAUDIA FERRARO DE BARROS GALVÃO</t>
        </is>
      </c>
      <c r="L175" s="162" t="inlineStr">
        <is>
          <t>SÃO PAULO</t>
        </is>
      </c>
      <c r="M175" s="105" t="inlineStr">
        <is>
          <t>SP</t>
        </is>
      </c>
      <c r="N175" s="162" t="inlineStr">
        <is>
          <t>SERGIANA</t>
        </is>
      </c>
      <c r="O175" s="193" t="inlineStr">
        <is>
          <t>JA POSSUI</t>
        </is>
      </c>
      <c r="P175" s="157" t="n"/>
      <c r="Q175" s="157" t="n"/>
      <c r="R175" s="301" t="inlineStr">
        <is>
          <t>AUTORIZADO PAGAMENTO</t>
        </is>
      </c>
      <c r="S175" s="152" t="n">
        <v>8202653661</v>
      </c>
      <c r="T175" s="202" t="inlineStr">
        <is>
          <t>5 DIAS ÚTEIS</t>
        </is>
      </c>
      <c r="U175" s="257" t="n">
        <v>46227</v>
      </c>
      <c r="V175" s="157" t="n">
        <v>46227</v>
      </c>
      <c r="W175" s="157" t="n">
        <v>46234</v>
      </c>
      <c r="X175" s="157" t="n">
        <v>46232</v>
      </c>
      <c r="Y175" s="60">
        <f>IF(AND(X175&lt;&gt;"",W175&lt;&gt;""),IF(X175&lt;=W175,"SIM","NÃO"),"")</f>
        <v/>
      </c>
      <c r="Z175" s="152" t="n"/>
      <c r="AA175" s="193" t="n"/>
      <c r="AC175">
        <f>IF($C175="","",IF(COUNTIF('Códigos Santander (ref)'!$A$2:$A$79,$C175)&gt;0,"SANTANDER",IF(COUNTIF('Códigos Itaú (ref)'!$A$2:$A$44,$C175)&gt;0,"ITAU",IF(AND(TRIM(UPPER($I175))="CONTRATUAL",ISNUMBER(SEARCH("INDIVIDUAL",SUBSTITUTE(UPPER($D175)," ","")))),"PREMIUM FREE",""))))</f>
        <v/>
      </c>
    </row>
    <row r="176" ht="15" customFormat="1" customHeight="1" s="45">
      <c r="A176" s="105" t="inlineStr">
        <is>
          <t>TELA</t>
        </is>
      </c>
      <c r="B176" s="206" t="n">
        <v>58111</v>
      </c>
      <c r="C176" s="105" t="inlineStr">
        <is>
          <t>1RUH3</t>
        </is>
      </c>
      <c r="D176" s="217" t="inlineStr">
        <is>
          <t>BANCO SANTANDER BRASIL SA</t>
        </is>
      </c>
      <c r="E176" s="105" t="n">
        <v>30688081894</v>
      </c>
      <c r="F176" s="105" t="inlineStr">
        <is>
          <t>1RUH3022168036</t>
        </is>
      </c>
      <c r="G176" s="153" t="n">
        <v>300</v>
      </c>
      <c r="H176" s="153" t="n">
        <v>163.4</v>
      </c>
      <c r="I176" s="105" t="inlineStr">
        <is>
          <t>CONTRATUAL</t>
        </is>
      </c>
      <c r="J176" s="124" t="n">
        <v>25306549802</v>
      </c>
      <c r="K176" s="105" t="inlineStr">
        <is>
          <t>ANA CLAUDIA FERRARO DE BARROS GALVÃO</t>
        </is>
      </c>
      <c r="L176" s="162" t="inlineStr">
        <is>
          <t>SÃO PAULO</t>
        </is>
      </c>
      <c r="M176" s="105" t="inlineStr">
        <is>
          <t>SP</t>
        </is>
      </c>
      <c r="N176" s="162" t="inlineStr">
        <is>
          <t>SERGIANA</t>
        </is>
      </c>
      <c r="O176" s="193" t="inlineStr">
        <is>
          <t>JA POSSUI</t>
        </is>
      </c>
      <c r="P176" s="157" t="n"/>
      <c r="Q176" s="157" t="n"/>
      <c r="R176" s="301" t="inlineStr">
        <is>
          <t>AUTORIZADO PAGAMENTO</t>
        </is>
      </c>
      <c r="S176" s="152" t="n">
        <v>8202653662</v>
      </c>
      <c r="T176" s="202" t="inlineStr">
        <is>
          <t>5 DIAS ÚTEIS</t>
        </is>
      </c>
      <c r="U176" s="257" t="n">
        <v>46227</v>
      </c>
      <c r="V176" s="157" t="n">
        <v>46227</v>
      </c>
      <c r="W176" s="157" t="n">
        <v>46234</v>
      </c>
      <c r="X176" s="157" t="n">
        <v>46232</v>
      </c>
      <c r="Y176" s="60">
        <f>IF(AND(X176&lt;&gt;"",W176&lt;&gt;""),IF(X176&lt;=W176,"SIM","NÃO"),"")</f>
        <v/>
      </c>
      <c r="Z176" s="152" t="n"/>
      <c r="AA176" s="193" t="n"/>
      <c r="AC176">
        <f>IF($C176="","",IF(COUNTIF('Códigos Santander (ref)'!$A$2:$A$79,$C176)&gt;0,"SANTANDER",IF(COUNTIF('Códigos Itaú (ref)'!$A$2:$A$44,$C176)&gt;0,"ITAU",IF(AND(TRIM(UPPER($I176))="CONTRATUAL",ISNUMBER(SEARCH("INDIVIDUAL",SUBSTITUTE(UPPER($D176)," ","")))),"PREMIUM FREE",""))))</f>
        <v/>
      </c>
    </row>
    <row r="177" ht="15" customFormat="1" customHeight="1" s="45">
      <c r="A177" s="105" t="inlineStr">
        <is>
          <t>TELA</t>
        </is>
      </c>
      <c r="B177" s="206" t="n">
        <v>58108</v>
      </c>
      <c r="C177" s="105" t="inlineStr">
        <is>
          <t>1RSLN</t>
        </is>
      </c>
      <c r="D177" s="105" t="inlineStr">
        <is>
          <t>ITAU UNIBANCO SA</t>
        </is>
      </c>
      <c r="E177" s="105" t="n">
        <v>30097221848</v>
      </c>
      <c r="F177" s="105" t="inlineStr">
        <is>
          <t>1RSLN013923021</t>
        </is>
      </c>
      <c r="G177" s="153" t="n">
        <v>500</v>
      </c>
      <c r="H177" s="153" t="n">
        <v>500</v>
      </c>
      <c r="I177" s="105" t="inlineStr">
        <is>
          <t>CONTRATUAL</t>
        </is>
      </c>
      <c r="J177" s="124" t="n">
        <v>85769908815</v>
      </c>
      <c r="K177" s="105" t="inlineStr">
        <is>
          <t>SONIA PINEDA VICENTE</t>
        </is>
      </c>
      <c r="L177" s="162" t="inlineStr">
        <is>
          <t>SÃO PAULO</t>
        </is>
      </c>
      <c r="M177" s="105" t="inlineStr">
        <is>
          <t>SP</t>
        </is>
      </c>
      <c r="N177" s="162" t="inlineStr">
        <is>
          <t>SERGIANA</t>
        </is>
      </c>
      <c r="O177" s="193" t="inlineStr">
        <is>
          <t>JA POSSUI</t>
        </is>
      </c>
      <c r="P177" s="157" t="n"/>
      <c r="Q177" s="157" t="n"/>
      <c r="R177" s="301" t="inlineStr">
        <is>
          <t>AUTORIZADO PAGAMENTO</t>
        </is>
      </c>
      <c r="S177" s="152" t="n">
        <v>8202653686</v>
      </c>
      <c r="T177" s="202" t="inlineStr">
        <is>
          <t>5 DIAS ÚTEIS</t>
        </is>
      </c>
      <c r="U177" s="257" t="n">
        <v>46227</v>
      </c>
      <c r="V177" s="157" t="n">
        <v>46230</v>
      </c>
      <c r="W177" s="157" t="n">
        <v>46237</v>
      </c>
      <c r="X177" s="157" t="n">
        <v>46234</v>
      </c>
      <c r="Y177" s="60" t="inlineStr">
        <is>
          <t>SIM</t>
        </is>
      </c>
      <c r="Z177" s="152" t="n"/>
      <c r="AA177" s="193" t="n"/>
      <c r="AC177">
        <f>IF($C177="","",IF(COUNTIF('Códigos Santander (ref)'!$A$2:$A$79,$C177)&gt;0,"SANTANDER",IF(COUNTIF('Códigos Itaú (ref)'!$A$2:$A$44,$C177)&gt;0,"ITAU",IF(AND(TRIM(UPPER($I177))="CONTRATUAL",ISNUMBER(SEARCH("INDIVIDUAL",SUBSTITUTE(UPPER($D177)," ","")))),"PREMIUM FREE",""))))</f>
        <v/>
      </c>
    </row>
    <row r="178" ht="15" customFormat="1" customHeight="1" s="45">
      <c r="A178" s="105" t="inlineStr">
        <is>
          <t>TELA</t>
        </is>
      </c>
      <c r="B178" s="105" t="n">
        <v>58101</v>
      </c>
      <c r="C178" s="105" t="inlineStr">
        <is>
          <t>1RSLN</t>
        </is>
      </c>
      <c r="D178" s="108" t="inlineStr">
        <is>
          <t>ITAU UNIBANCO SA</t>
        </is>
      </c>
      <c r="E178" s="105" t="n">
        <v>30097221848</v>
      </c>
      <c r="F178" s="105" t="inlineStr">
        <is>
          <t>1RSLN013923021</t>
        </is>
      </c>
      <c r="G178" s="153" t="n">
        <v>500</v>
      </c>
      <c r="H178" s="153" t="n">
        <v>500</v>
      </c>
      <c r="I178" s="105" t="inlineStr">
        <is>
          <t>CONTRATUAL</t>
        </is>
      </c>
      <c r="J178" s="124" t="n">
        <v>85769908815</v>
      </c>
      <c r="K178" s="105" t="inlineStr">
        <is>
          <t>SONIA PINEDA VICENTE</t>
        </is>
      </c>
      <c r="L178" s="162" t="inlineStr">
        <is>
          <t>SÃO PAULO</t>
        </is>
      </c>
      <c r="M178" s="105" t="inlineStr">
        <is>
          <t>SP</t>
        </is>
      </c>
      <c r="N178" s="162" t="inlineStr">
        <is>
          <t>SERGIANA</t>
        </is>
      </c>
      <c r="O178" s="193" t="inlineStr">
        <is>
          <t>JA POSSUI</t>
        </is>
      </c>
      <c r="P178" s="157" t="n"/>
      <c r="Q178" s="157" t="n"/>
      <c r="R178" s="301" t="inlineStr">
        <is>
          <t>AUTORIZADO PAGAMENTO</t>
        </is>
      </c>
      <c r="S178" s="152" t="n">
        <v>8202653695</v>
      </c>
      <c r="T178" s="202" t="inlineStr">
        <is>
          <t>5 DIAS ÚTEIS</t>
        </is>
      </c>
      <c r="U178" s="257" t="n">
        <v>46227</v>
      </c>
      <c r="V178" s="157" t="n">
        <v>46231</v>
      </c>
      <c r="W178" s="157" t="n">
        <v>46238</v>
      </c>
      <c r="X178" s="157" t="n">
        <v>46234</v>
      </c>
      <c r="Y178" s="60">
        <f>IF(AND(X178&lt;&gt;"",W178&lt;&gt;""),IF(X178&lt;=W178,"SIM","NÃO"),"")</f>
        <v/>
      </c>
      <c r="Z178" s="152" t="n"/>
      <c r="AA178" s="193" t="n"/>
      <c r="AC178">
        <f>IF($C178="","",IF(COUNTIF('Códigos Santander (ref)'!$A$2:$A$79,$C178)&gt;0,"SANTANDER",IF(COUNTIF('Códigos Itaú (ref)'!$A$2:$A$44,$C178)&gt;0,"ITAU",IF(AND(TRIM(UPPER($I178))="CONTRATUAL",ISNUMBER(SEARCH("INDIVIDUAL",SUBSTITUTE(UPPER($D178)," ","")))),"PREMIUM FREE",""))))</f>
        <v/>
      </c>
    </row>
    <row r="179" ht="15" customFormat="1" customHeight="1" s="45">
      <c r="A179" s="105" t="inlineStr">
        <is>
          <t>TELA</t>
        </is>
      </c>
      <c r="B179" s="105" t="n">
        <v>58059</v>
      </c>
      <c r="C179" s="152" t="inlineStr">
        <is>
          <t>1RUH3</t>
        </is>
      </c>
      <c r="D179" s="206" t="inlineStr">
        <is>
          <t>BANCO SANTANDER BRASIL SA</t>
        </is>
      </c>
      <c r="E179" s="174" t="n">
        <v>22472736886</v>
      </c>
      <c r="F179" s="105" t="inlineStr">
        <is>
          <t>1RUH3027265021</t>
        </is>
      </c>
      <c r="G179" s="153" t="n">
        <v>290</v>
      </c>
      <c r="H179" s="153" t="n">
        <v>51.03</v>
      </c>
      <c r="I179" s="105" t="inlineStr">
        <is>
          <t>CONTRATUAL</t>
        </is>
      </c>
      <c r="J179" s="124" t="n">
        <v>31247898000120</v>
      </c>
      <c r="K179" s="105" t="inlineStr">
        <is>
          <t>VIVIANE ANDRADE FIGUEIREDO ODONTOLOGIA</t>
        </is>
      </c>
      <c r="L179" s="162" t="inlineStr">
        <is>
          <t>SÃO PAULO</t>
        </is>
      </c>
      <c r="M179" s="105" t="inlineStr">
        <is>
          <t>SP</t>
        </is>
      </c>
      <c r="N179" s="162" t="inlineStr">
        <is>
          <t>SERGIANA</t>
        </is>
      </c>
      <c r="O179" s="202" t="n">
        <v>571619</v>
      </c>
      <c r="P179" s="157" t="n">
        <v>46230</v>
      </c>
      <c r="Q179" s="157" t="n">
        <v>46234</v>
      </c>
      <c r="R179" s="301" t="inlineStr">
        <is>
          <t>AUTORIZADO PAGAMENTO</t>
        </is>
      </c>
      <c r="S179" s="152" t="n">
        <v>8202653838</v>
      </c>
      <c r="T179" s="202" t="inlineStr">
        <is>
          <t>5 DIAS ÚTEIS</t>
        </is>
      </c>
      <c r="U179" s="257" t="n">
        <v>46227</v>
      </c>
      <c r="V179" s="157" t="n">
        <v>46234</v>
      </c>
      <c r="W179" s="157" t="n">
        <v>46241</v>
      </c>
      <c r="X179" s="157" t="n">
        <v>46238</v>
      </c>
      <c r="Y179" s="60">
        <f>IF(AND(X179&lt;&gt;"",W179&lt;&gt;""),IF(X179&lt;=W179,"SIM","NÃO"),"")</f>
        <v/>
      </c>
      <c r="Z179" s="217" t="n"/>
      <c r="AA179" s="193" t="n"/>
      <c r="AC179">
        <f>IF($C179="","",IF(COUNTIF('Códigos Santander (ref)'!$A$2:$A$79,$C179)&gt;0,"SANTANDER",IF(COUNTIF('Códigos Itaú (ref)'!$A$2:$A$44,$C179)&gt;0,"ITAU",IF(AND(TRIM(UPPER($I179))="CONTRATUAL",ISNUMBER(SEARCH("INDIVIDUAL",SUBSTITUTE(UPPER($D179)," ","")))),"PREMIUM FREE",""))))</f>
        <v/>
      </c>
    </row>
    <row r="180" ht="15" customFormat="1" customHeight="1" s="45">
      <c r="A180" s="105" t="inlineStr">
        <is>
          <t>TELA</t>
        </is>
      </c>
      <c r="B180" s="105" t="n">
        <v>58034</v>
      </c>
      <c r="C180" s="152" t="inlineStr">
        <is>
          <t>1RU54</t>
        </is>
      </c>
      <c r="D180" s="206" t="inlineStr">
        <is>
          <t>BANCO SANTANDER BRASIL SA</t>
        </is>
      </c>
      <c r="E180" s="174" t="n">
        <v>1204256888</v>
      </c>
      <c r="F180" s="105" t="inlineStr">
        <is>
          <t>1RU54000090000</t>
        </is>
      </c>
      <c r="G180" s="153" t="n">
        <v>950</v>
      </c>
      <c r="H180" s="153" t="n">
        <v>505.23</v>
      </c>
      <c r="I180" s="105" t="inlineStr">
        <is>
          <t>CONTRATUAL</t>
        </is>
      </c>
      <c r="J180" s="124" t="n">
        <v>24870458000160</v>
      </c>
      <c r="K180" s="272" t="inlineStr">
        <is>
          <t>EDWAL LOBOSCHI</t>
        </is>
      </c>
      <c r="L180" s="162" t="inlineStr">
        <is>
          <t>SÃO PAULO</t>
        </is>
      </c>
      <c r="M180" s="105" t="inlineStr">
        <is>
          <t>SP</t>
        </is>
      </c>
      <c r="N180" s="162" t="inlineStr">
        <is>
          <t>SERGIANA</t>
        </is>
      </c>
      <c r="O180" s="193" t="inlineStr">
        <is>
          <t>JA POSSUI</t>
        </is>
      </c>
      <c r="P180" s="257" t="n"/>
      <c r="Q180" s="157" t="n"/>
      <c r="R180" s="301" t="inlineStr">
        <is>
          <t>AUTORIZADO PAGAMENTO</t>
        </is>
      </c>
      <c r="S180" s="152" t="n">
        <v>8202653697</v>
      </c>
      <c r="T180" s="202" t="inlineStr">
        <is>
          <t>5 DIAS ÚTEIS</t>
        </is>
      </c>
      <c r="U180" s="257" t="n">
        <v>46230</v>
      </c>
      <c r="V180" s="157" t="n">
        <v>46231</v>
      </c>
      <c r="W180" s="157" t="n">
        <v>46238</v>
      </c>
      <c r="X180" s="157" t="n">
        <v>46234</v>
      </c>
      <c r="Y180" s="60">
        <f>IF(AND(X180&lt;&gt;"",W180&lt;&gt;""),IF(X180&lt;=W180,"SIM","NÃO"),"")</f>
        <v/>
      </c>
      <c r="Z180" s="152" t="n"/>
      <c r="AA180" s="193" t="n"/>
      <c r="AC180">
        <f>IF($C180="","",IF(COUNTIF('Códigos Santander (ref)'!$A$2:$A$79,$C180)&gt;0,"SANTANDER",IF(COUNTIF('Códigos Itaú (ref)'!$A$2:$A$44,$C180)&gt;0,"ITAU",IF(AND(TRIM(UPPER($I180))="CONTRATUAL",ISNUMBER(SEARCH("INDIVIDUAL",SUBSTITUTE(UPPER($D180)," ","")))),"PREMIUM FREE",""))))</f>
        <v/>
      </c>
    </row>
    <row r="181" ht="15" customFormat="1" customHeight="1" s="45">
      <c r="A181" s="105" t="inlineStr">
        <is>
          <t>TELA</t>
        </is>
      </c>
      <c r="B181" s="105" t="n">
        <v>57970</v>
      </c>
      <c r="C181" s="105" t="inlineStr">
        <is>
          <t>0M1CA</t>
        </is>
      </c>
      <c r="D181" s="208" t="inlineStr">
        <is>
          <t>CARREFOUR COMERCIO E INDUSTRIA LTDA</t>
        </is>
      </c>
      <c r="E181" s="105" t="n">
        <v>16275039</v>
      </c>
      <c r="F181" s="105" t="inlineStr">
        <is>
          <t>0M1CA059172010</t>
        </is>
      </c>
      <c r="G181" s="153" t="n">
        <v>250</v>
      </c>
      <c r="H181" s="153" t="n">
        <v>81</v>
      </c>
      <c r="I181" s="105" t="inlineStr">
        <is>
          <t>CONTRATUAL</t>
        </is>
      </c>
      <c r="J181" s="124" t="n">
        <v>58374116072</v>
      </c>
      <c r="K181" s="105" t="inlineStr">
        <is>
          <t>GABRIELA RINALDI</t>
        </is>
      </c>
      <c r="L181" s="105" t="inlineStr">
        <is>
          <t>PORTO ALEGRE</t>
        </is>
      </c>
      <c r="M181" s="105" t="inlineStr">
        <is>
          <t>RS</t>
        </is>
      </c>
      <c r="N181" s="162" t="inlineStr">
        <is>
          <t>SERGIANA</t>
        </is>
      </c>
      <c r="O181" s="193" t="inlineStr">
        <is>
          <t>JA POSSUI</t>
        </is>
      </c>
      <c r="P181" s="257" t="n"/>
      <c r="Q181" s="157" t="n"/>
      <c r="R181" s="301" t="inlineStr">
        <is>
          <t>AUTORIZADO PAGAMENTO</t>
        </is>
      </c>
      <c r="S181" s="152" t="n">
        <v>8202653698</v>
      </c>
      <c r="T181" s="202" t="inlineStr">
        <is>
          <t>8 DIAS ÚTEIS</t>
        </is>
      </c>
      <c r="U181" s="257" t="n">
        <v>46230</v>
      </c>
      <c r="V181" s="157" t="n">
        <v>46231</v>
      </c>
      <c r="W181" s="157" t="n">
        <v>46241</v>
      </c>
      <c r="X181" s="157" t="n">
        <v>46234</v>
      </c>
      <c r="Y181" s="60">
        <f>IF(AND(X181&lt;&gt;"",W181&lt;&gt;""),IF(X181&lt;=W181,"SIM","NÃO"),"")</f>
        <v/>
      </c>
      <c r="Z181" s="152" t="n"/>
      <c r="AA181" s="193" t="n"/>
      <c r="AC181">
        <f>IF($C181="","",IF(COUNTIF('Códigos Santander (ref)'!$A$2:$A$79,$C181)&gt;0,"SANTANDER",IF(COUNTIF('Códigos Itaú (ref)'!$A$2:$A$44,$C181)&gt;0,"ITAU",IF(AND(TRIM(UPPER($I181))="CONTRATUAL",ISNUMBER(SEARCH("INDIVIDUAL",SUBSTITUTE(UPPER($D181)," ","")))),"PREMIUM FREE",""))))</f>
        <v/>
      </c>
    </row>
    <row r="182" ht="15" customFormat="1" customHeight="1" s="45">
      <c r="A182" s="105" t="inlineStr">
        <is>
          <t>TELA</t>
        </is>
      </c>
      <c r="B182" s="105" t="n">
        <v>57855</v>
      </c>
      <c r="C182" s="105" t="inlineStr">
        <is>
          <t>0700G</t>
        </is>
      </c>
      <c r="D182" s="108" t="inlineStr">
        <is>
          <t>INDIVIDUAL</t>
        </is>
      </c>
      <c r="E182" s="105" t="n">
        <v>11092641602</v>
      </c>
      <c r="F182" s="105" t="inlineStr">
        <is>
          <t>0700G391298010</t>
        </is>
      </c>
      <c r="G182" s="153" t="n">
        <v>350</v>
      </c>
      <c r="H182" s="153" t="n">
        <v>47.7</v>
      </c>
      <c r="I182" s="105" t="inlineStr">
        <is>
          <t>CONTRATUAL</t>
        </is>
      </c>
      <c r="J182" s="124" t="n">
        <v>43714478000196</v>
      </c>
      <c r="K182" s="105" t="inlineStr">
        <is>
          <t>CLINICA VOLTE A SORRIR</t>
        </is>
      </c>
      <c r="L182" s="105" t="inlineStr">
        <is>
          <t>SANTA LUZIA</t>
        </is>
      </c>
      <c r="M182" s="105" t="inlineStr">
        <is>
          <t>MG</t>
        </is>
      </c>
      <c r="N182" s="162" t="inlineStr">
        <is>
          <t>SERGIANA</t>
        </is>
      </c>
      <c r="O182" s="202" t="n">
        <v>571706</v>
      </c>
      <c r="P182" s="257" t="n">
        <v>46230</v>
      </c>
      <c r="Q182" s="157" t="n">
        <v>46234</v>
      </c>
      <c r="R182" s="301" t="inlineStr">
        <is>
          <t>AUTORIZADO PAGAMENTO</t>
        </is>
      </c>
      <c r="S182" s="152" t="n">
        <v>8202653849</v>
      </c>
      <c r="T182" s="202" t="inlineStr">
        <is>
          <t>30 DIAS CORRIDOS</t>
        </is>
      </c>
      <c r="U182" s="257" t="n">
        <v>46230</v>
      </c>
      <c r="V182" s="157" t="n">
        <v>46234</v>
      </c>
      <c r="W182" s="157" t="n">
        <v>46265</v>
      </c>
      <c r="X182" s="157" t="n">
        <v>46239</v>
      </c>
      <c r="Y182" s="60">
        <f>IF(AND(X182&lt;&gt;"",W182&lt;&gt;""),IF(X182&lt;=W182,"SIM","NÃO"),"")</f>
        <v/>
      </c>
      <c r="Z182" s="152" t="n"/>
      <c r="AA182" s="193" t="n"/>
      <c r="AC182">
        <f>IF($C182="","",IF(COUNTIF('Códigos Santander (ref)'!$A$2:$A$79,$C182)&gt;0,"SANTANDER",IF(COUNTIF('Códigos Itaú (ref)'!$A$2:$A$44,$C182)&gt;0,"ITAU",IF(AND(TRIM(UPPER($I182))="CONTRATUAL",ISNUMBER(SEARCH("INDIVIDUAL",SUBSTITUTE(UPPER($D182)," ","")))),"PREMIUM FREE",""))))</f>
        <v/>
      </c>
    </row>
    <row r="183" ht="15" customFormat="1" customHeight="1" s="45">
      <c r="A183" s="105" t="inlineStr">
        <is>
          <t>TELA</t>
        </is>
      </c>
      <c r="B183" s="105" t="n">
        <v>58063</v>
      </c>
      <c r="C183" s="152" t="inlineStr">
        <is>
          <t>1RUH3</t>
        </is>
      </c>
      <c r="D183" s="275" t="inlineStr">
        <is>
          <t xml:space="preserve">BANCO SANTANDER BRASIL SA </t>
        </is>
      </c>
      <c r="E183" s="174" t="n">
        <v>85426067600</v>
      </c>
      <c r="F183" s="124" t="inlineStr">
        <is>
          <t>1RUH3036497002</t>
        </is>
      </c>
      <c r="G183" s="153" t="n">
        <v>3600</v>
      </c>
      <c r="H183" s="153" t="n">
        <v>605.42</v>
      </c>
      <c r="I183" s="105" t="inlineStr">
        <is>
          <t>CONTRATUAL</t>
        </is>
      </c>
      <c r="J183" s="124" t="n">
        <v>57106217000106</v>
      </c>
      <c r="K183" s="105" t="inlineStr">
        <is>
          <t>MAV ATELIE DENTAL LTDA</t>
        </is>
      </c>
      <c r="L183" s="105" t="inlineStr">
        <is>
          <t>SÃO PAULO</t>
        </is>
      </c>
      <c r="M183" s="105" t="inlineStr">
        <is>
          <t>SP</t>
        </is>
      </c>
      <c r="N183" s="187" t="inlineStr">
        <is>
          <t>MARINA</t>
        </is>
      </c>
      <c r="O183" s="193" t="inlineStr">
        <is>
          <t>JA POSSUI</t>
        </is>
      </c>
      <c r="P183" s="257" t="n"/>
      <c r="Q183" s="157" t="n"/>
      <c r="R183" s="301" t="inlineStr">
        <is>
          <t>AUTORIZADO PAGAMENTO</t>
        </is>
      </c>
      <c r="S183" s="152" t="n">
        <v>8202653699</v>
      </c>
      <c r="T183" s="202" t="inlineStr">
        <is>
          <t>5 DIAS ÚTEIS</t>
        </is>
      </c>
      <c r="U183" s="257" t="n">
        <v>46230</v>
      </c>
      <c r="V183" s="157" t="n">
        <v>46231</v>
      </c>
      <c r="W183" s="157" t="n">
        <v>46238</v>
      </c>
      <c r="X183" s="157" t="n">
        <v>46234</v>
      </c>
      <c r="Y183" s="60">
        <f>IF(AND(X183&lt;&gt;"",W183&lt;&gt;""),IF(X183&lt;=W183,"SIM","NÃO"),"")</f>
        <v/>
      </c>
      <c r="Z183" s="152" t="n"/>
      <c r="AA183" s="193" t="n"/>
      <c r="AC183">
        <f>IF($C183="","",IF(COUNTIF('Códigos Santander (ref)'!$A$2:$A$79,$C183)&gt;0,"SANTANDER",IF(COUNTIF('Códigos Itaú (ref)'!$A$2:$A$44,$C183)&gt;0,"ITAU",IF(AND(TRIM(UPPER($I183))="CONTRATUAL",ISNUMBER(SEARCH("INDIVIDUAL",SUBSTITUTE(UPPER($D183)," ","")))),"PREMIUM FREE",""))))</f>
        <v/>
      </c>
    </row>
    <row r="184" ht="15" customFormat="1" customHeight="1" s="45">
      <c r="A184" s="105" t="inlineStr">
        <is>
          <t>TELA</t>
        </is>
      </c>
      <c r="B184" s="105" t="n">
        <v>57965</v>
      </c>
      <c r="C184" s="152" t="inlineStr">
        <is>
          <t>1RUH3</t>
        </is>
      </c>
      <c r="D184" s="275" t="inlineStr">
        <is>
          <t xml:space="preserve">BANCO SANTANDER BRASIL SA </t>
        </is>
      </c>
      <c r="E184" s="174" t="n">
        <v>33118843888</v>
      </c>
      <c r="F184" s="105" t="inlineStr">
        <is>
          <t>1RUH3032082037</t>
        </is>
      </c>
      <c r="G184" s="153" t="n">
        <v>280</v>
      </c>
      <c r="H184" s="153" t="n">
        <v>212.19</v>
      </c>
      <c r="I184" s="105" t="inlineStr">
        <is>
          <t>CONTRATUAL</t>
        </is>
      </c>
      <c r="J184" s="124" t="n">
        <v>24870458000160</v>
      </c>
      <c r="K184" s="272" t="inlineStr">
        <is>
          <t>EDWAL LOBOSCHI</t>
        </is>
      </c>
      <c r="L184" s="105" t="inlineStr">
        <is>
          <t>SÃO PAULO</t>
        </is>
      </c>
      <c r="M184" s="105" t="inlineStr">
        <is>
          <t>SP</t>
        </is>
      </c>
      <c r="N184" s="162" t="inlineStr">
        <is>
          <t>SERGIANA</t>
        </is>
      </c>
      <c r="O184" s="193" t="inlineStr">
        <is>
          <t>JA POSSUI</t>
        </is>
      </c>
      <c r="P184" s="157" t="n"/>
      <c r="Q184" s="157" t="n"/>
      <c r="R184" s="301" t="inlineStr">
        <is>
          <t>AUTORIZADO PAGAMENTO</t>
        </is>
      </c>
      <c r="S184" s="152" t="n">
        <v>8202653700</v>
      </c>
      <c r="T184" s="202" t="inlineStr">
        <is>
          <t>5 DIAS ÚTEIS</t>
        </is>
      </c>
      <c r="U184" s="257" t="n">
        <v>46230</v>
      </c>
      <c r="V184" s="157" t="n">
        <v>46231</v>
      </c>
      <c r="W184" s="157" t="n">
        <v>46238</v>
      </c>
      <c r="X184" s="157" t="n">
        <v>46234</v>
      </c>
      <c r="Y184" s="60">
        <f>IF(AND(X184&lt;&gt;"",W184&lt;&gt;""),IF(X184&lt;=W184,"SIM","NÃO"),"")</f>
        <v/>
      </c>
      <c r="Z184" s="152" t="n"/>
      <c r="AA184" s="193" t="n"/>
      <c r="AC184">
        <f>IF($C184="","",IF(COUNTIF('Códigos Santander (ref)'!$A$2:$A$79,$C184)&gt;0,"SANTANDER",IF(COUNTIF('Códigos Itaú (ref)'!$A$2:$A$44,$C184)&gt;0,"ITAU",IF(AND(TRIM(UPPER($I184))="CONTRATUAL",ISNUMBER(SEARCH("INDIVIDUAL",SUBSTITUTE(UPPER($D184)," ","")))),"PREMIUM FREE",""))))</f>
        <v/>
      </c>
    </row>
    <row r="185" ht="15" customFormat="1" customHeight="1" s="45">
      <c r="A185" s="105" t="inlineStr">
        <is>
          <t>TELA</t>
        </is>
      </c>
      <c r="B185" s="206" t="n">
        <v>57966</v>
      </c>
      <c r="C185" s="152" t="inlineStr">
        <is>
          <t>1RUH3</t>
        </is>
      </c>
      <c r="D185" s="275" t="inlineStr">
        <is>
          <t xml:space="preserve">BANCO SANTANDER BRASIL SA </t>
        </is>
      </c>
      <c r="E185" s="174" t="n">
        <v>2243809745</v>
      </c>
      <c r="F185" s="105" t="inlineStr">
        <is>
          <t>1RUH3040396029</t>
        </is>
      </c>
      <c r="G185" s="153" t="n">
        <v>260</v>
      </c>
      <c r="H185" s="153" t="n">
        <v>90.94</v>
      </c>
      <c r="I185" s="105" t="inlineStr">
        <is>
          <t>CONTRATUAL</t>
        </is>
      </c>
      <c r="J185" s="124" t="n">
        <v>5950466730</v>
      </c>
      <c r="K185" s="105" t="inlineStr">
        <is>
          <t>ZULMA FLORES BLANCO QUEIROZ</t>
        </is>
      </c>
      <c r="L185" s="162" t="inlineStr">
        <is>
          <t>SÃO GONÇALO</t>
        </is>
      </c>
      <c r="M185" s="105" t="inlineStr">
        <is>
          <t>RJ</t>
        </is>
      </c>
      <c r="N185" s="162" t="inlineStr">
        <is>
          <t>SERGIANA</t>
        </is>
      </c>
      <c r="O185" s="193" t="inlineStr">
        <is>
          <t>JA POSSUI</t>
        </is>
      </c>
      <c r="P185" s="157" t="n"/>
      <c r="Q185" s="157" t="n"/>
      <c r="R185" s="301" t="inlineStr">
        <is>
          <t>AUTORIZADO PAGAMENTO</t>
        </is>
      </c>
      <c r="S185" s="152" t="n">
        <v>8202653701</v>
      </c>
      <c r="T185" s="202" t="inlineStr">
        <is>
          <t>5 DIAS ÚTEIS</t>
        </is>
      </c>
      <c r="U185" s="257" t="n">
        <v>46230</v>
      </c>
      <c r="V185" s="157" t="n">
        <v>46231</v>
      </c>
      <c r="W185" s="157" t="n">
        <v>46238</v>
      </c>
      <c r="X185" s="157" t="n">
        <v>46234</v>
      </c>
      <c r="Y185" s="60">
        <f>IF(AND(X185&lt;&gt;"",W185&lt;&gt;""),IF(X185&lt;=W185,"SIM","NÃO"),"")</f>
        <v/>
      </c>
      <c r="Z185" s="152" t="n"/>
      <c r="AA185" s="193" t="n"/>
      <c r="AC185">
        <f>IF($C185="","",IF(COUNTIF('Códigos Santander (ref)'!$A$2:$A$79,$C185)&gt;0,"SANTANDER",IF(COUNTIF('Códigos Itaú (ref)'!$A$2:$A$44,$C185)&gt;0,"ITAU",IF(AND(TRIM(UPPER($I185))="CONTRATUAL",ISNUMBER(SEARCH("INDIVIDUAL",SUBSTITUTE(UPPER($D185)," ","")))),"PREMIUM FREE",""))))</f>
        <v/>
      </c>
    </row>
    <row r="186" ht="15" customFormat="1" customHeight="1" s="45">
      <c r="A186" s="105" t="inlineStr">
        <is>
          <t>TELA</t>
        </is>
      </c>
      <c r="B186" s="105" t="n">
        <v>58105</v>
      </c>
      <c r="C186" s="152" t="inlineStr">
        <is>
          <t>1RUH3</t>
        </is>
      </c>
      <c r="D186" s="275" t="inlineStr">
        <is>
          <t xml:space="preserve">BANCO SANTANDER BRASIL SA </t>
        </is>
      </c>
      <c r="E186" s="174" t="n">
        <v>2243809745</v>
      </c>
      <c r="F186" s="105" t="inlineStr">
        <is>
          <t>1RUH3040396029</t>
        </is>
      </c>
      <c r="G186" s="153" t="n">
        <v>260</v>
      </c>
      <c r="H186" s="153" t="n">
        <v>90.94</v>
      </c>
      <c r="I186" s="105" t="inlineStr">
        <is>
          <t>CONTRATUAL</t>
        </is>
      </c>
      <c r="J186" s="124" t="n">
        <v>5950466730</v>
      </c>
      <c r="K186" s="105" t="inlineStr">
        <is>
          <t>ZULMA FLORES BLANCO QUEIROZ</t>
        </is>
      </c>
      <c r="L186" s="162" t="inlineStr">
        <is>
          <t>SÃO GONÇALO</t>
        </is>
      </c>
      <c r="M186" s="105" t="inlineStr">
        <is>
          <t>RJ</t>
        </is>
      </c>
      <c r="N186" s="162" t="inlineStr">
        <is>
          <t>SERGIANA</t>
        </is>
      </c>
      <c r="O186" s="193" t="inlineStr">
        <is>
          <t>JA POSSUI</t>
        </is>
      </c>
      <c r="P186" s="157" t="n"/>
      <c r="Q186" s="157" t="n"/>
      <c r="R186" s="301" t="inlineStr">
        <is>
          <t>AUTORIZADO PAGAMENTO</t>
        </is>
      </c>
      <c r="S186" s="152" t="n">
        <v>8202653702</v>
      </c>
      <c r="T186" s="202" t="inlineStr">
        <is>
          <t>5 DIAS ÚTEIS</t>
        </is>
      </c>
      <c r="U186" s="257" t="n">
        <v>46230</v>
      </c>
      <c r="V186" s="157" t="n">
        <v>46231</v>
      </c>
      <c r="W186" s="157" t="n">
        <v>46238</v>
      </c>
      <c r="X186" s="157" t="n">
        <v>46234</v>
      </c>
      <c r="Y186" s="60">
        <f>IF(AND(X186&lt;&gt;"",W186&lt;&gt;""),IF(X186&lt;=W186,"SIM","NÃO"),"")</f>
        <v/>
      </c>
      <c r="Z186" s="152" t="n"/>
      <c r="AA186" s="193" t="n"/>
      <c r="AC186">
        <f>IF($C186="","",IF(COUNTIF('Códigos Santander (ref)'!$A$2:$A$79,$C186)&gt;0,"SANTANDER",IF(COUNTIF('Códigos Itaú (ref)'!$A$2:$A$44,$C186)&gt;0,"ITAU",IF(AND(TRIM(UPPER($I186))="CONTRATUAL",ISNUMBER(SEARCH("INDIVIDUAL",SUBSTITUTE(UPPER($D186)," ","")))),"PREMIUM FREE",""))))</f>
        <v/>
      </c>
    </row>
    <row r="187" ht="15" customFormat="1" customHeight="1" s="45">
      <c r="A187" s="105" t="inlineStr">
        <is>
          <t>SAC</t>
        </is>
      </c>
      <c r="B187" s="105" t="n">
        <v>58210</v>
      </c>
      <c r="C187" s="105" t="inlineStr">
        <is>
          <t>1RSX8</t>
        </is>
      </c>
      <c r="D187" s="208" t="inlineStr">
        <is>
          <t>ITAU UNIBANCO SA</t>
        </is>
      </c>
      <c r="E187" s="105" t="n">
        <v>692105867</v>
      </c>
      <c r="F187" s="105" t="inlineStr">
        <is>
          <t>1RSX8000417009</t>
        </is>
      </c>
      <c r="G187" s="153" t="n">
        <v>310</v>
      </c>
      <c r="H187" s="153" t="n">
        <v>310</v>
      </c>
      <c r="I187" s="105" t="inlineStr">
        <is>
          <t>CONTRATUAL</t>
        </is>
      </c>
      <c r="J187" s="124" t="n">
        <v>14906909000118</v>
      </c>
      <c r="K187" s="105" t="inlineStr">
        <is>
          <t>DIAGNORAL RADIOLOGIA ODONTOLOGICA LTDA</t>
        </is>
      </c>
      <c r="L187" s="105" t="inlineStr">
        <is>
          <t>SÃO PAULO</t>
        </is>
      </c>
      <c r="M187" s="105" t="inlineStr">
        <is>
          <t>SP</t>
        </is>
      </c>
      <c r="N187" s="162" t="inlineStr">
        <is>
          <t>SERGIANA</t>
        </is>
      </c>
      <c r="O187" s="193" t="inlineStr">
        <is>
          <t>JA POSSUI</t>
        </is>
      </c>
      <c r="P187" s="157" t="n"/>
      <c r="Q187" s="157" t="n"/>
      <c r="R187" s="301" t="inlineStr">
        <is>
          <t>AUTORIZADO PAGAMENTO</t>
        </is>
      </c>
      <c r="S187" s="152" t="n">
        <v>8202653703</v>
      </c>
      <c r="T187" s="202" t="inlineStr">
        <is>
          <t>5 DIAS ÚTEIS</t>
        </is>
      </c>
      <c r="U187" s="257" t="n">
        <v>46230</v>
      </c>
      <c r="V187" s="157" t="n">
        <v>46231</v>
      </c>
      <c r="W187" s="157" t="n">
        <v>46238</v>
      </c>
      <c r="X187" s="157" t="n">
        <v>46234</v>
      </c>
      <c r="Y187" s="60">
        <f>IF(AND(X187&lt;&gt;"",W187&lt;&gt;""),IF(X187&lt;=W187,"SIM","NÃO"),"")</f>
        <v/>
      </c>
      <c r="Z187" s="152" t="n"/>
      <c r="AA187" s="193" t="n"/>
      <c r="AC187">
        <f>IF($C187="","",IF(COUNTIF('Códigos Santander (ref)'!$A$2:$A$79,$C187)&gt;0,"SANTANDER",IF(COUNTIF('Códigos Itaú (ref)'!$A$2:$A$44,$C187)&gt;0,"ITAU",IF(AND(TRIM(UPPER($I187))="CONTRATUAL",ISNUMBER(SEARCH("INDIVIDUAL",SUBSTITUTE(UPPER($D187)," ","")))),"PREMIUM FREE",""))))</f>
        <v/>
      </c>
    </row>
    <row r="188" ht="15" customFormat="1" customHeight="1" s="45">
      <c r="A188" s="105" t="inlineStr">
        <is>
          <t>SAC</t>
        </is>
      </c>
      <c r="B188" s="105" t="n">
        <v>58211</v>
      </c>
      <c r="C188" s="105" t="inlineStr">
        <is>
          <t>1RSX8</t>
        </is>
      </c>
      <c r="D188" s="105" t="inlineStr">
        <is>
          <t>ITAU UNIBANCO SA</t>
        </is>
      </c>
      <c r="E188" s="105" t="n">
        <v>692105867</v>
      </c>
      <c r="F188" s="105" t="inlineStr">
        <is>
          <t>1RSX8000417009</t>
        </is>
      </c>
      <c r="G188" s="153" t="n">
        <v>110</v>
      </c>
      <c r="H188" s="153" t="n">
        <v>110</v>
      </c>
      <c r="I188" s="105" t="inlineStr">
        <is>
          <t>CONTRATUAL</t>
        </is>
      </c>
      <c r="J188" s="124" t="n">
        <v>12230573000271</v>
      </c>
      <c r="K188" s="105" t="inlineStr">
        <is>
          <t>CARREIRA UNIDADE ESPECIALIZADA EM RADIOLOGIA ODONTOLOGICA LTD</t>
        </is>
      </c>
      <c r="L188" s="105" t="inlineStr">
        <is>
          <t>SÃO PAULO</t>
        </is>
      </c>
      <c r="M188" s="105" t="inlineStr">
        <is>
          <t>SP</t>
        </is>
      </c>
      <c r="N188" s="162" t="inlineStr">
        <is>
          <t>SERGIANA</t>
        </is>
      </c>
      <c r="O188" s="193" t="inlineStr">
        <is>
          <t>JA POSSUI</t>
        </is>
      </c>
      <c r="P188" s="157" t="n"/>
      <c r="Q188" s="157" t="n"/>
      <c r="R188" s="301" t="inlineStr">
        <is>
          <t>AUTORIZADO PAGAMENTO</t>
        </is>
      </c>
      <c r="S188" s="152" t="n">
        <v>8202653704</v>
      </c>
      <c r="T188" s="202" t="inlineStr">
        <is>
          <t>5 DIAS ÚTEIS</t>
        </is>
      </c>
      <c r="U188" s="257" t="n">
        <v>46230</v>
      </c>
      <c r="V188" s="157" t="n">
        <v>46231</v>
      </c>
      <c r="W188" s="157" t="n">
        <v>46238</v>
      </c>
      <c r="X188" s="157" t="n">
        <v>46234</v>
      </c>
      <c r="Y188" s="60">
        <f>IF(AND(X188&lt;&gt;"",W188&lt;&gt;""),IF(X188&lt;=W188,"SIM","NÃO"),"")</f>
        <v/>
      </c>
      <c r="Z188" s="152" t="n"/>
      <c r="AA188" s="193" t="n"/>
      <c r="AC188">
        <f>IF($C188="","",IF(COUNTIF('Códigos Santander (ref)'!$A$2:$A$79,$C188)&gt;0,"SANTANDER",IF(COUNTIF('Códigos Itaú (ref)'!$A$2:$A$44,$C188)&gt;0,"ITAU",IF(AND(TRIM(UPPER($I188))="CONTRATUAL",ISNUMBER(SEARCH("INDIVIDUAL",SUBSTITUTE(UPPER($D188)," ","")))),"PREMIUM FREE",""))))</f>
        <v/>
      </c>
    </row>
    <row r="189" ht="15" customFormat="1" customHeight="1" s="45">
      <c r="A189" s="105" t="inlineStr">
        <is>
          <t>TELA</t>
        </is>
      </c>
      <c r="B189" s="105" t="n">
        <v>58196</v>
      </c>
      <c r="C189" s="105" t="inlineStr">
        <is>
          <t>1RUGZ</t>
        </is>
      </c>
      <c r="D189" s="276" t="inlineStr">
        <is>
          <t>SX TOOLS SOLUC SERV COMPARTILHADOS LTDA</t>
        </is>
      </c>
      <c r="E189" s="105" t="n">
        <v>14249876870</v>
      </c>
      <c r="F189" s="124" t="inlineStr">
        <is>
          <t>1RUGZ003626032</t>
        </is>
      </c>
      <c r="G189" s="153" t="n">
        <v>212</v>
      </c>
      <c r="H189" s="153" t="n">
        <v>212</v>
      </c>
      <c r="I189" s="105" t="inlineStr">
        <is>
          <t>CONTRATUAL</t>
        </is>
      </c>
      <c r="J189" s="124" t="n">
        <v>31746145897</v>
      </c>
      <c r="K189" s="105" t="inlineStr">
        <is>
          <t>HELENA CRISTINA SANTOS DA MATA</t>
        </is>
      </c>
      <c r="L189" s="105" t="inlineStr">
        <is>
          <t>SÃO PAULO</t>
        </is>
      </c>
      <c r="M189" s="105" t="inlineStr">
        <is>
          <t>SP</t>
        </is>
      </c>
      <c r="N189" s="162" t="inlineStr">
        <is>
          <t>MARINA</t>
        </is>
      </c>
      <c r="O189" s="193" t="inlineStr">
        <is>
          <t>JA POSSUI</t>
        </is>
      </c>
      <c r="P189" s="157" t="n"/>
      <c r="Q189" s="157" t="n"/>
      <c r="R189" s="301" t="inlineStr">
        <is>
          <t>AUTORIZADO PAGAMENTO</t>
        </is>
      </c>
      <c r="S189" s="152" t="n">
        <v>8202653705</v>
      </c>
      <c r="T189" s="202" t="inlineStr">
        <is>
          <t>5 DIAS ÚTEIS</t>
        </is>
      </c>
      <c r="U189" s="257" t="n">
        <v>46230</v>
      </c>
      <c r="V189" s="157" t="n">
        <v>46231</v>
      </c>
      <c r="W189" s="157" t="n">
        <v>46238</v>
      </c>
      <c r="X189" s="157" t="n">
        <v>46234</v>
      </c>
      <c r="Y189" s="60">
        <f>IF(AND(X189&lt;&gt;"",W189&lt;&gt;""),IF(X189&lt;=W189,"SIM","NÃO"),"")</f>
        <v/>
      </c>
      <c r="Z189" s="152" t="n"/>
      <c r="AA189" s="193" t="n"/>
      <c r="AC189">
        <f>IF($C189="","",IF(COUNTIF('Códigos Santander (ref)'!$A$2:$A$79,$C189)&gt;0,"SANTANDER",IF(COUNTIF('Códigos Itaú (ref)'!$A$2:$A$44,$C189)&gt;0,"ITAU",IF(AND(TRIM(UPPER($I189))="CONTRATUAL",ISNUMBER(SEARCH("INDIVIDUAL",SUBSTITUTE(UPPER($D189)," ","")))),"PREMIUM FREE",""))))</f>
        <v/>
      </c>
    </row>
    <row r="190" ht="15" customFormat="1" customHeight="1" s="45">
      <c r="A190" s="105" t="inlineStr">
        <is>
          <t>TELA</t>
        </is>
      </c>
      <c r="B190" s="206" t="n">
        <v>58107</v>
      </c>
      <c r="C190" s="105" t="inlineStr">
        <is>
          <t>1RUH3</t>
        </is>
      </c>
      <c r="D190" s="105" t="inlineStr">
        <is>
          <t>BANCO SANTANDER BRASIL SA</t>
        </is>
      </c>
      <c r="E190" s="105" t="n">
        <v>22122862874</v>
      </c>
      <c r="F190" s="105" t="inlineStr">
        <is>
          <t>1RUH3021776008</t>
        </is>
      </c>
      <c r="G190" s="153" t="n">
        <v>1200</v>
      </c>
      <c r="H190" s="153" t="n">
        <v>688.98</v>
      </c>
      <c r="I190" s="105" t="inlineStr">
        <is>
          <t>CONTRATUAL</t>
        </is>
      </c>
      <c r="J190" s="124" t="n">
        <v>24870458000160</v>
      </c>
      <c r="K190" s="217" t="inlineStr">
        <is>
          <t>EDWAL LOBOSCHI</t>
        </is>
      </c>
      <c r="L190" s="105" t="inlineStr">
        <is>
          <t>SÃO PAULO</t>
        </is>
      </c>
      <c r="M190" s="105" t="inlineStr">
        <is>
          <t>SP</t>
        </is>
      </c>
      <c r="N190" s="187" t="inlineStr">
        <is>
          <t>MARINA</t>
        </is>
      </c>
      <c r="O190" s="202" t="inlineStr">
        <is>
          <t>JA POSSUI</t>
        </is>
      </c>
      <c r="P190" s="157" t="n"/>
      <c r="Q190" s="157" t="n"/>
      <c r="R190" s="301" t="inlineStr">
        <is>
          <t>AUTORIZADO PAGAMENTO</t>
        </is>
      </c>
      <c r="S190" s="152" t="n">
        <v>8202653706</v>
      </c>
      <c r="T190" s="202" t="inlineStr">
        <is>
          <t>5 DIAS ÚTEIS</t>
        </is>
      </c>
      <c r="U190" s="257" t="n">
        <v>46230</v>
      </c>
      <c r="V190" s="157" t="n">
        <v>46231</v>
      </c>
      <c r="W190" s="157" t="n">
        <v>46238</v>
      </c>
      <c r="X190" s="157" t="n">
        <v>46234</v>
      </c>
      <c r="Y190" s="60">
        <f>IF(AND(X190&lt;&gt;"",W190&lt;&gt;""),IF(X190&lt;=W190,"SIM","NÃO"),"")</f>
        <v/>
      </c>
      <c r="Z190" s="152" t="n"/>
      <c r="AA190" s="193" t="n"/>
      <c r="AC190">
        <f>IF($C190="","",IF(COUNTIF('Códigos Santander (ref)'!$A$2:$A$79,$C190)&gt;0,"SANTANDER",IF(COUNTIF('Códigos Itaú (ref)'!$A$2:$A$44,$C190)&gt;0,"ITAU",IF(AND(TRIM(UPPER($I190))="CONTRATUAL",ISNUMBER(SEARCH("INDIVIDUAL",SUBSTITUTE(UPPER($D190)," ","")))),"PREMIUM FREE",""))))</f>
        <v/>
      </c>
    </row>
    <row r="191" ht="15" customFormat="1" customHeight="1" s="45">
      <c r="A191" s="105" t="inlineStr">
        <is>
          <t>NIP</t>
        </is>
      </c>
      <c r="B191" s="105" t="n">
        <v>58212</v>
      </c>
      <c r="C191" s="105" t="inlineStr">
        <is>
          <t>IPDKI</t>
        </is>
      </c>
      <c r="D191" s="105" t="inlineStr">
        <is>
          <t>INDIVIDUAL MAISODONTO</t>
        </is>
      </c>
      <c r="E191" s="105" t="n">
        <v>44303370800</v>
      </c>
      <c r="F191" s="105" t="inlineStr">
        <is>
          <t>IPDKI015960005</t>
        </is>
      </c>
      <c r="G191" s="153" t="n">
        <v>147.5</v>
      </c>
      <c r="H191" s="153" t="n">
        <v>147.5</v>
      </c>
      <c r="I191" s="105" t="inlineStr">
        <is>
          <t>INSUFICIÊNCIA DE REDE</t>
        </is>
      </c>
      <c r="J191" s="124" t="n">
        <v>5407482851</v>
      </c>
      <c r="K191" s="105" t="inlineStr">
        <is>
          <t>MARCELO COSTA CESAR</t>
        </is>
      </c>
      <c r="L191" s="105" t="inlineStr">
        <is>
          <t>JABOTICABAL</t>
        </is>
      </c>
      <c r="M191" s="105" t="inlineStr">
        <is>
          <t>SP</t>
        </is>
      </c>
      <c r="N191" s="162" t="inlineStr">
        <is>
          <t>SERGIANA</t>
        </is>
      </c>
      <c r="O191" s="202" t="inlineStr">
        <is>
          <t>JA POSSUI</t>
        </is>
      </c>
      <c r="P191" s="157" t="n"/>
      <c r="Q191" s="157" t="n"/>
      <c r="R191" s="301" t="inlineStr">
        <is>
          <t>AUTORIZADO PAGAMENTO</t>
        </is>
      </c>
      <c r="S191" s="152" t="n">
        <v>8202653752</v>
      </c>
      <c r="T191" s="202" t="inlineStr">
        <is>
          <t>30 DIAS CORRIDOS</t>
        </is>
      </c>
      <c r="U191" s="257" t="n">
        <v>46230</v>
      </c>
      <c r="V191" s="157" t="n">
        <v>46231</v>
      </c>
      <c r="W191" s="157" t="n">
        <v>46262</v>
      </c>
      <c r="X191" s="157" t="n">
        <v>46239</v>
      </c>
      <c r="Y191" s="60">
        <f>IF(AND(X191&lt;&gt;"",W191&lt;&gt;""),IF(X191&lt;=W191,"SIM","NÃO"),"")</f>
        <v/>
      </c>
      <c r="Z191" s="152" t="n"/>
      <c r="AA191" s="193" t="n"/>
      <c r="AC191">
        <f>IF($C191="","",IF(COUNTIF('Códigos Santander (ref)'!$A$2:$A$79,$C191)&gt;0,"SANTANDER",IF(COUNTIF('Códigos Itaú (ref)'!$A$2:$A$44,$C191)&gt;0,"ITAU",IF(AND(TRIM(UPPER($I191))="CONTRATUAL",ISNUMBER(SEARCH("INDIVIDUAL",SUBSTITUTE(UPPER($D191)," ","")))),"PREMIUM FREE",""))))</f>
        <v/>
      </c>
    </row>
    <row r="192" ht="15" customFormat="1" customHeight="1" s="45">
      <c r="A192" s="105" t="inlineStr">
        <is>
          <t>NIP</t>
        </is>
      </c>
      <c r="B192" s="105" t="n">
        <v>58213</v>
      </c>
      <c r="C192" s="105" t="inlineStr">
        <is>
          <t>IPDKI</t>
        </is>
      </c>
      <c r="D192" s="105" t="inlineStr">
        <is>
          <t>INDIVIDUAL MAISODONTO</t>
        </is>
      </c>
      <c r="E192" s="105" t="n">
        <v>44303370800</v>
      </c>
      <c r="F192" s="105" t="inlineStr">
        <is>
          <t>IPDKI015960005</t>
        </is>
      </c>
      <c r="G192" s="153" t="n">
        <v>142.5</v>
      </c>
      <c r="H192" s="153" t="n">
        <v>142.5</v>
      </c>
      <c r="I192" s="105" t="inlineStr">
        <is>
          <t>INSUFICIÊNCIA DE REDE</t>
        </is>
      </c>
      <c r="J192" s="124" t="n">
        <v>36377708000103</v>
      </c>
      <c r="K192" s="105" t="inlineStr">
        <is>
          <t>ODONTOLOGIA ALEXANDRE SALLUM LTDA</t>
        </is>
      </c>
      <c r="L192" s="105" t="inlineStr">
        <is>
          <t>JABOTICABAL</t>
        </is>
      </c>
      <c r="M192" s="105" t="inlineStr">
        <is>
          <t>SP</t>
        </is>
      </c>
      <c r="N192" s="162" t="inlineStr">
        <is>
          <t>SERGIANA</t>
        </is>
      </c>
      <c r="O192" s="202" t="inlineStr">
        <is>
          <t>JA POSSUI</t>
        </is>
      </c>
      <c r="P192" s="157" t="n"/>
      <c r="Q192" s="157" t="n"/>
      <c r="R192" s="301" t="inlineStr">
        <is>
          <t>AUTORIZADO PAGAMENTO</t>
        </is>
      </c>
      <c r="S192" s="152" t="n">
        <v>8202653753</v>
      </c>
      <c r="T192" s="202" t="inlineStr">
        <is>
          <t>30 DIAS CORRIDOS</t>
        </is>
      </c>
      <c r="U192" s="257" t="n">
        <v>46230</v>
      </c>
      <c r="V192" s="157" t="n">
        <v>46231</v>
      </c>
      <c r="W192" s="157" t="n">
        <v>46262</v>
      </c>
      <c r="X192" s="157" t="n">
        <v>46239</v>
      </c>
      <c r="Y192" s="60">
        <f>IF(AND(X192&lt;&gt;"",W192&lt;&gt;""),IF(X192&lt;=W192,"SIM","NÃO"),"")</f>
        <v/>
      </c>
      <c r="Z192" s="152" t="n"/>
      <c r="AA192" s="193" t="n"/>
      <c r="AC192">
        <f>IF($C192="","",IF(COUNTIF('Códigos Santander (ref)'!$A$2:$A$79,$C192)&gt;0,"SANTANDER",IF(COUNTIF('Códigos Itaú (ref)'!$A$2:$A$44,$C192)&gt;0,"ITAU",IF(AND(TRIM(UPPER($I192))="CONTRATUAL",ISNUMBER(SEARCH("INDIVIDUAL",SUBSTITUTE(UPPER($D192)," ","")))),"PREMIUM FREE",""))))</f>
        <v/>
      </c>
    </row>
    <row r="193" ht="15" customFormat="1" customHeight="1" s="45">
      <c r="A193" s="105" t="inlineStr">
        <is>
          <t>TELA</t>
        </is>
      </c>
      <c r="B193" s="105" t="n">
        <v>58067</v>
      </c>
      <c r="C193" s="105" t="inlineStr">
        <is>
          <t>1RUH3</t>
        </is>
      </c>
      <c r="D193" s="105" t="inlineStr">
        <is>
          <t>BANCO SANTANDER BRASIL SA</t>
        </is>
      </c>
      <c r="E193" s="105" t="n">
        <v>6765488146</v>
      </c>
      <c r="F193" s="105" t="inlineStr">
        <is>
          <t>1RUH3008680019</t>
        </is>
      </c>
      <c r="G193" s="153" t="n">
        <v>470</v>
      </c>
      <c r="H193" s="153" t="n">
        <v>192.85</v>
      </c>
      <c r="I193" s="105" t="inlineStr">
        <is>
          <t>CONTRATUAL</t>
        </is>
      </c>
      <c r="J193" s="124" t="n">
        <v>58914644000175</v>
      </c>
      <c r="K193" s="105" t="inlineStr">
        <is>
          <t>VITORIA DE LIMA AMORIM</t>
        </is>
      </c>
      <c r="L193" s="105" t="inlineStr">
        <is>
          <t>SAPEZAL</t>
        </is>
      </c>
      <c r="M193" s="105" t="inlineStr">
        <is>
          <t>MT</t>
        </is>
      </c>
      <c r="N193" s="187" t="inlineStr">
        <is>
          <t>MARINA</t>
        </is>
      </c>
      <c r="O193" s="162" t="inlineStr">
        <is>
          <t>JA POSSUI</t>
        </is>
      </c>
      <c r="P193" s="257" t="n"/>
      <c r="Q193" s="157" t="n"/>
      <c r="R193" s="301" t="inlineStr">
        <is>
          <t>AUTORIZADO PAGAMENTO</t>
        </is>
      </c>
      <c r="S193" s="152" t="n">
        <v>8202653707</v>
      </c>
      <c r="T193" s="202" t="inlineStr">
        <is>
          <t>5 DIAS ÚTEIS</t>
        </is>
      </c>
      <c r="U193" s="257" t="n">
        <v>46230</v>
      </c>
      <c r="V193" s="157" t="n">
        <v>46231</v>
      </c>
      <c r="W193" s="157" t="n">
        <v>46238</v>
      </c>
      <c r="X193" s="157" t="n">
        <v>46234</v>
      </c>
      <c r="Y193" s="60">
        <f>IF(AND(X193&lt;&gt;"",W193&lt;&gt;""),IF(X193&lt;=W193,"SIM","NÃO"),"")</f>
        <v/>
      </c>
      <c r="Z193" s="152" t="n"/>
      <c r="AA193" s="193" t="n"/>
      <c r="AC193">
        <f>IF($C193="","",IF(COUNTIF('Códigos Santander (ref)'!$A$2:$A$79,$C193)&gt;0,"SANTANDER",IF(COUNTIF('Códigos Itaú (ref)'!$A$2:$A$44,$C193)&gt;0,"ITAU",IF(AND(TRIM(UPPER($I193))="CONTRATUAL",ISNUMBER(SEARCH("INDIVIDUAL",SUBSTITUTE(UPPER($D193)," ","")))),"PREMIUM FREE",""))))</f>
        <v/>
      </c>
    </row>
    <row r="194" ht="15" customFormat="1" customHeight="1" s="45">
      <c r="A194" s="105" t="inlineStr">
        <is>
          <t>TELA</t>
        </is>
      </c>
      <c r="B194" s="105" t="n">
        <v>58230</v>
      </c>
      <c r="C194" s="105" t="inlineStr">
        <is>
          <t>1RUH3</t>
        </is>
      </c>
      <c r="D194" s="105" t="inlineStr">
        <is>
          <t>BANCO SANTANDER BRASIL SA</t>
        </is>
      </c>
      <c r="E194" s="105" t="n">
        <v>6765488146</v>
      </c>
      <c r="F194" s="105" t="inlineStr">
        <is>
          <t>1RUH3008680000</t>
        </is>
      </c>
      <c r="G194" s="153" t="n">
        <v>280</v>
      </c>
      <c r="H194" s="153" t="n">
        <v>192.85</v>
      </c>
      <c r="I194" s="105" t="inlineStr">
        <is>
          <t>CONTRATUAL</t>
        </is>
      </c>
      <c r="J194" s="124" t="n">
        <v>58914644000175</v>
      </c>
      <c r="K194" s="105" t="inlineStr">
        <is>
          <t>VITORIA DE LIMA AMORIM</t>
        </is>
      </c>
      <c r="L194" s="105" t="inlineStr">
        <is>
          <t>SAPEZAL</t>
        </is>
      </c>
      <c r="M194" s="105" t="inlineStr">
        <is>
          <t>MT</t>
        </is>
      </c>
      <c r="N194" s="187" t="inlineStr">
        <is>
          <t>MARINA</t>
        </is>
      </c>
      <c r="O194" s="162" t="inlineStr">
        <is>
          <t>JA POSSUI</t>
        </is>
      </c>
      <c r="P194" s="257" t="n"/>
      <c r="Q194" s="157" t="n"/>
      <c r="R194" s="301" t="inlineStr">
        <is>
          <t>AUTORIZADO PAGAMENTO</t>
        </is>
      </c>
      <c r="S194" s="152" t="n">
        <v>8202653708</v>
      </c>
      <c r="T194" s="202" t="inlineStr">
        <is>
          <t>5 DIAS ÚTEIS</t>
        </is>
      </c>
      <c r="U194" s="257" t="n">
        <v>46230</v>
      </c>
      <c r="V194" s="157" t="n">
        <v>46231</v>
      </c>
      <c r="W194" s="157" t="n">
        <v>46238</v>
      </c>
      <c r="X194" s="157" t="n">
        <v>46234</v>
      </c>
      <c r="Y194" s="60">
        <f>IF(AND(X194&lt;&gt;"",W194&lt;&gt;""),IF(X194&lt;=W194,"SIM","NÃO"),"")</f>
        <v/>
      </c>
      <c r="Z194" s="152" t="n"/>
      <c r="AA194" s="193" t="n"/>
      <c r="AC194">
        <f>IF($C194="","",IF(COUNTIF('Códigos Santander (ref)'!$A$2:$A$79,$C194)&gt;0,"SANTANDER",IF(COUNTIF('Códigos Itaú (ref)'!$A$2:$A$44,$C194)&gt;0,"ITAU",IF(AND(TRIM(UPPER($I194))="CONTRATUAL",ISNUMBER(SEARCH("INDIVIDUAL",SUBSTITUTE(UPPER($D194)," ","")))),"PREMIUM FREE",""))))</f>
        <v/>
      </c>
    </row>
    <row r="195" ht="15" customFormat="1" customHeight="1" s="45">
      <c r="A195" s="105" t="inlineStr">
        <is>
          <t>TELA</t>
        </is>
      </c>
      <c r="B195" s="105" t="n">
        <v>58250</v>
      </c>
      <c r="C195" s="105" t="inlineStr">
        <is>
          <t>1RBFR</t>
        </is>
      </c>
      <c r="D195" s="105" t="inlineStr">
        <is>
          <t>EM DIA SERVICOS ESPECIALIZADOS EM COBRANCAS L</t>
        </is>
      </c>
      <c r="E195" s="105" t="n">
        <v>56499499803</v>
      </c>
      <c r="F195" s="105" t="inlineStr">
        <is>
          <t>1RBFR000252000</t>
        </is>
      </c>
      <c r="G195" s="153" t="n">
        <v>130</v>
      </c>
      <c r="H195" s="153" t="n">
        <v>130</v>
      </c>
      <c r="I195" s="105" t="inlineStr">
        <is>
          <t>CONTRATUAL</t>
        </is>
      </c>
      <c r="J195" s="124" t="n">
        <v>10968861000111</v>
      </c>
      <c r="K195" s="105" t="inlineStr">
        <is>
          <t>PIERRI ODONTOLOGIA LTDA</t>
        </is>
      </c>
      <c r="L195" s="105" t="inlineStr">
        <is>
          <t>ITAPEVI</t>
        </is>
      </c>
      <c r="M195" s="105" t="inlineStr">
        <is>
          <t>SP</t>
        </is>
      </c>
      <c r="N195" s="187" t="inlineStr">
        <is>
          <t>MARINA</t>
        </is>
      </c>
      <c r="O195" s="162" t="inlineStr">
        <is>
          <t>JA POSSUI</t>
        </is>
      </c>
      <c r="P195" s="257" t="n"/>
      <c r="Q195" s="157" t="n"/>
      <c r="R195" s="301" t="inlineStr">
        <is>
          <t>AUTORIZADO PAGAMENTO</t>
        </is>
      </c>
      <c r="S195" s="152" t="n">
        <v>8202653755</v>
      </c>
      <c r="T195" s="202" t="inlineStr">
        <is>
          <t>5 DIAS ÚTEIS</t>
        </is>
      </c>
      <c r="U195" s="257" t="n">
        <v>46231</v>
      </c>
      <c r="V195" s="157" t="n">
        <v>46231</v>
      </c>
      <c r="W195" s="157" t="n">
        <v>46238</v>
      </c>
      <c r="X195" s="157" t="n">
        <v>46234</v>
      </c>
      <c r="Y195" s="60">
        <f>IF(AND(X195&lt;&gt;"",W195&lt;&gt;""),IF(X195&lt;=W195,"SIM","NÃO"),"")</f>
        <v/>
      </c>
      <c r="Z195" s="152" t="n"/>
      <c r="AA195" s="193" t="n"/>
      <c r="AC195">
        <f>IF($C195="","",IF(COUNTIF('Códigos Santander (ref)'!$A$2:$A$79,$C195)&gt;0,"SANTANDER",IF(COUNTIF('Códigos Itaú (ref)'!$A$2:$A$44,$C195)&gt;0,"ITAU",IF(AND(TRIM(UPPER($I195))="CONTRATUAL",ISNUMBER(SEARCH("INDIVIDUAL",SUBSTITUTE(UPPER($D195)," ","")))),"PREMIUM FREE",""))))</f>
        <v/>
      </c>
    </row>
    <row r="196" ht="15" customFormat="1" customHeight="1" s="45">
      <c r="A196" s="105" t="inlineStr">
        <is>
          <t>TELA</t>
        </is>
      </c>
      <c r="B196" s="105" t="n">
        <v>58252</v>
      </c>
      <c r="C196" s="105" t="inlineStr">
        <is>
          <t>1RUH3</t>
        </is>
      </c>
      <c r="D196" s="105" t="inlineStr">
        <is>
          <t>BANCO SANTANDER BRASIL SA</t>
        </is>
      </c>
      <c r="E196" s="105" t="n">
        <v>2635116776</v>
      </c>
      <c r="F196" s="105" t="inlineStr">
        <is>
          <t>1RUH3032448023</t>
        </is>
      </c>
      <c r="G196" s="153" t="n">
        <v>360</v>
      </c>
      <c r="H196" s="153" t="n">
        <v>243.88</v>
      </c>
      <c r="I196" s="105" t="inlineStr">
        <is>
          <t>CONTRATUAL</t>
        </is>
      </c>
      <c r="J196" s="124" t="n">
        <v>5187127705</v>
      </c>
      <c r="K196" s="105" t="inlineStr">
        <is>
          <t>LUCINDA MERCEDES CORDEIRO DE VASCONCELOS</t>
        </is>
      </c>
      <c r="L196" s="162" t="inlineStr">
        <is>
          <t>SÃO GONÇALO</t>
        </is>
      </c>
      <c r="M196" s="105" t="inlineStr">
        <is>
          <t>RJ</t>
        </is>
      </c>
      <c r="N196" s="187" t="inlineStr">
        <is>
          <t>SERGIANA</t>
        </is>
      </c>
      <c r="O196" s="162" t="inlineStr">
        <is>
          <t>JA POSSUI</t>
        </is>
      </c>
      <c r="P196" s="257" t="n"/>
      <c r="Q196" s="157" t="n"/>
      <c r="R196" s="301" t="inlineStr">
        <is>
          <t>AUTORIZADO PAGAMENTO</t>
        </is>
      </c>
      <c r="S196" s="152" t="n">
        <v>8202653757</v>
      </c>
      <c r="T196" s="202" t="inlineStr">
        <is>
          <t>5 DIAS ÚTEIS</t>
        </is>
      </c>
      <c r="U196" s="257" t="n">
        <v>46231</v>
      </c>
      <c r="V196" s="157" t="n">
        <v>46231</v>
      </c>
      <c r="W196" s="157" t="n">
        <v>46238</v>
      </c>
      <c r="X196" s="157" t="n">
        <v>46234</v>
      </c>
      <c r="Y196" s="60">
        <f>IF(AND(X196&lt;&gt;"",W196&lt;&gt;""),IF(X196&lt;=W196,"SIM","NÃO"),"")</f>
        <v/>
      </c>
      <c r="Z196" s="152" t="n"/>
      <c r="AA196" s="193" t="n"/>
      <c r="AC196">
        <f>IF($C196="","",IF(COUNTIF('Códigos Santander (ref)'!$A$2:$A$79,$C196)&gt;0,"SANTANDER",IF(COUNTIF('Códigos Itaú (ref)'!$A$2:$A$44,$C196)&gt;0,"ITAU",IF(AND(TRIM(UPPER($I196))="CONTRATUAL",ISNUMBER(SEARCH("INDIVIDUAL",SUBSTITUTE(UPPER($D196)," ","")))),"PREMIUM FREE",""))))</f>
        <v/>
      </c>
    </row>
    <row r="197" ht="15" customFormat="1" customHeight="1" s="45">
      <c r="A197" s="105" t="inlineStr">
        <is>
          <t>TELA</t>
        </is>
      </c>
      <c r="B197" s="105" t="n">
        <v>58017</v>
      </c>
      <c r="C197" s="105" t="inlineStr">
        <is>
          <t>1RUH3</t>
        </is>
      </c>
      <c r="D197" s="105" t="inlineStr">
        <is>
          <t>BANCO SANTANDER BRASIL SA</t>
        </is>
      </c>
      <c r="E197" s="105" t="n">
        <v>30514081821</v>
      </c>
      <c r="F197" s="105" t="inlineStr">
        <is>
          <t>1RUH3005657008</t>
        </is>
      </c>
      <c r="G197" s="153" t="n">
        <v>1375</v>
      </c>
      <c r="H197" s="153" t="n">
        <v>284.99</v>
      </c>
      <c r="I197" s="105" t="inlineStr">
        <is>
          <t>CONTRATUAL</t>
        </is>
      </c>
      <c r="J197" s="124" t="n">
        <v>58320384000100</v>
      </c>
      <c r="K197" s="105" t="inlineStr">
        <is>
          <t>RPM ODONTOLOGIA INTEGRADA LTDA</t>
        </is>
      </c>
      <c r="L197" s="105" t="inlineStr">
        <is>
          <t xml:space="preserve">SÃO PAULO </t>
        </is>
      </c>
      <c r="M197" s="105" t="inlineStr">
        <is>
          <t>SP</t>
        </is>
      </c>
      <c r="N197" s="187" t="inlineStr">
        <is>
          <t>MARINA</t>
        </is>
      </c>
      <c r="O197" s="162" t="inlineStr">
        <is>
          <t>JA POSSUI</t>
        </is>
      </c>
      <c r="P197" s="257" t="n"/>
      <c r="Q197" s="157" t="n"/>
      <c r="R197" s="301" t="inlineStr">
        <is>
          <t>AUTORIZADO PAGAMENTO</t>
        </is>
      </c>
      <c r="S197" s="152" t="n">
        <v>8202653758</v>
      </c>
      <c r="T197" s="202" t="inlineStr">
        <is>
          <t>5 DIAS ÚTEIS</t>
        </is>
      </c>
      <c r="U197" s="257" t="n">
        <v>46231</v>
      </c>
      <c r="V197" s="157" t="n">
        <v>46231</v>
      </c>
      <c r="W197" s="157" t="n">
        <v>46238</v>
      </c>
      <c r="X197" s="157" t="n">
        <v>46234</v>
      </c>
      <c r="Y197" s="60">
        <f>IF(AND(X197&lt;&gt;"",W197&lt;&gt;""),IF(X197&lt;=W197,"SIM","NÃO"),"")</f>
        <v/>
      </c>
      <c r="Z197" s="152" t="n"/>
      <c r="AA197" s="193" t="n"/>
      <c r="AC197">
        <f>IF($C197="","",IF(COUNTIF('Códigos Santander (ref)'!$A$2:$A$79,$C197)&gt;0,"SANTANDER",IF(COUNTIF('Códigos Itaú (ref)'!$A$2:$A$44,$C197)&gt;0,"ITAU",IF(AND(TRIM(UPPER($I197))="CONTRATUAL",ISNUMBER(SEARCH("INDIVIDUAL",SUBSTITUTE(UPPER($D197)," ","")))),"PREMIUM FREE",""))))</f>
        <v/>
      </c>
    </row>
    <row r="198" ht="15" customFormat="1" customHeight="1" s="45">
      <c r="A198" s="105" t="inlineStr">
        <is>
          <t>TELA</t>
        </is>
      </c>
      <c r="B198" s="105" t="n">
        <v>58014</v>
      </c>
      <c r="C198" s="105" t="inlineStr">
        <is>
          <t>1RUH3</t>
        </is>
      </c>
      <c r="D198" s="105" t="inlineStr">
        <is>
          <t>BANCO SANTANDER BRASIL SA</t>
        </is>
      </c>
      <c r="E198" s="105" t="n">
        <v>12864768798</v>
      </c>
      <c r="F198" s="105" t="inlineStr">
        <is>
          <t>1RUH3025688022</t>
        </is>
      </c>
      <c r="G198" s="153" t="n">
        <v>1000</v>
      </c>
      <c r="H198" s="153" t="n">
        <v>1000</v>
      </c>
      <c r="I198" s="105" t="inlineStr">
        <is>
          <t>CONTRATUAL</t>
        </is>
      </c>
      <c r="J198" s="124" t="n">
        <v>5187127705</v>
      </c>
      <c r="K198" s="105" t="inlineStr">
        <is>
          <t>LUCINDA MERCEDES CORDEIRO DE VASCONCELOS</t>
        </is>
      </c>
      <c r="L198" s="162" t="inlineStr">
        <is>
          <t>SÃO GONÇALO</t>
        </is>
      </c>
      <c r="M198" s="105" t="inlineStr">
        <is>
          <t>RJ</t>
        </is>
      </c>
      <c r="N198" s="187" t="inlineStr">
        <is>
          <t>SERGIANA</t>
        </is>
      </c>
      <c r="O198" s="162" t="inlineStr">
        <is>
          <t>JA POSSUI</t>
        </is>
      </c>
      <c r="P198" s="257" t="n"/>
      <c r="Q198" s="157" t="n"/>
      <c r="R198" s="301" t="inlineStr">
        <is>
          <t>AUTORIZADO PAGAMENTO</t>
        </is>
      </c>
      <c r="S198" s="152" t="n">
        <v>8202653759</v>
      </c>
      <c r="T198" s="202" t="inlineStr">
        <is>
          <t>5 DIAS ÚTEIS</t>
        </is>
      </c>
      <c r="U198" s="257" t="n">
        <v>46231</v>
      </c>
      <c r="V198" s="157" t="n">
        <v>46231</v>
      </c>
      <c r="W198" s="157" t="n">
        <v>46238</v>
      </c>
      <c r="X198" s="157" t="n">
        <v>46234</v>
      </c>
      <c r="Y198" s="60">
        <f>IF(AND(X198&lt;&gt;"",W198&lt;&gt;""),IF(X198&lt;=W198,"SIM","NÃO"),"")</f>
        <v/>
      </c>
      <c r="Z198" s="177" t="n"/>
      <c r="AA198" s="193" t="n"/>
      <c r="AC198">
        <f>IF($C198="","",IF(COUNTIF('Códigos Santander (ref)'!$A$2:$A$79,$C198)&gt;0,"SANTANDER",IF(COUNTIF('Códigos Itaú (ref)'!$A$2:$A$44,$C198)&gt;0,"ITAU",IF(AND(TRIM(UPPER($I198))="CONTRATUAL",ISNUMBER(SEARCH("INDIVIDUAL",SUBSTITUTE(UPPER($D198)," ","")))),"PREMIUM FREE",""))))</f>
        <v/>
      </c>
    </row>
    <row r="199" ht="15" customFormat="1" customHeight="1" s="45">
      <c r="A199" s="105" t="inlineStr">
        <is>
          <t>TELA</t>
        </is>
      </c>
      <c r="B199" s="105" t="n">
        <v>58110</v>
      </c>
      <c r="C199" s="105" t="inlineStr">
        <is>
          <t>1RUH3</t>
        </is>
      </c>
      <c r="D199" s="105" t="inlineStr">
        <is>
          <t>BANCO SANTANDER BRASIL SA</t>
        </is>
      </c>
      <c r="E199" s="105" t="n">
        <v>31551318881</v>
      </c>
      <c r="F199" s="105" t="inlineStr">
        <is>
          <t>1RUH3000927023</t>
        </is>
      </c>
      <c r="G199" s="153" t="n">
        <v>4200</v>
      </c>
      <c r="H199" s="153" t="n">
        <v>1698.52</v>
      </c>
      <c r="I199" s="105" t="inlineStr">
        <is>
          <t>CONTRATUAL</t>
        </is>
      </c>
      <c r="J199" s="124" t="n">
        <v>48247555000169</v>
      </c>
      <c r="K199" s="105" t="inlineStr">
        <is>
          <t>ASSISTENCIA ODONTOLOGICA VILLA ROMANA E LTDA</t>
        </is>
      </c>
      <c r="L199" s="105" t="inlineStr">
        <is>
          <t xml:space="preserve">SÃO PAULO </t>
        </is>
      </c>
      <c r="M199" s="105" t="inlineStr">
        <is>
          <t>SP</t>
        </is>
      </c>
      <c r="N199" s="187" t="inlineStr">
        <is>
          <t>SERGIANA</t>
        </is>
      </c>
      <c r="O199" s="162" t="inlineStr">
        <is>
          <t>JA POSSUI</t>
        </is>
      </c>
      <c r="P199" s="257" t="n"/>
      <c r="Q199" s="157" t="n"/>
      <c r="R199" s="301" t="inlineStr">
        <is>
          <t>AUTORIZADO PAGAMENTO</t>
        </is>
      </c>
      <c r="S199" s="152" t="n">
        <v>8202653760</v>
      </c>
      <c r="T199" s="202" t="inlineStr">
        <is>
          <t>5 DIAS ÚTEIS</t>
        </is>
      </c>
      <c r="U199" s="257" t="n">
        <v>46231</v>
      </c>
      <c r="V199" s="157" t="n">
        <v>46231</v>
      </c>
      <c r="W199" s="157" t="n">
        <v>46238</v>
      </c>
      <c r="X199" s="157" t="n">
        <v>46234</v>
      </c>
      <c r="Y199" s="60">
        <f>IF(AND(X199&lt;&gt;"",W199&lt;&gt;""),IF(X199&lt;=W199,"SIM","NÃO"),"")</f>
        <v/>
      </c>
      <c r="Z199" s="152" t="n"/>
      <c r="AA199" s="193" t="n"/>
      <c r="AC199">
        <f>IF($C199="","",IF(COUNTIF('Códigos Santander (ref)'!$A$2:$A$79,$C199)&gt;0,"SANTANDER",IF(COUNTIF('Códigos Itaú (ref)'!$A$2:$A$44,$C199)&gt;0,"ITAU",IF(AND(TRIM(UPPER($I199))="CONTRATUAL",ISNUMBER(SEARCH("INDIVIDUAL",SUBSTITUTE(UPPER($D199)," ","")))),"PREMIUM FREE",""))))</f>
        <v/>
      </c>
    </row>
    <row r="200" ht="15" customFormat="1" customHeight="1" s="45">
      <c r="A200" s="105" t="inlineStr">
        <is>
          <t>TELA</t>
        </is>
      </c>
      <c r="B200" s="105" t="n">
        <v>57255</v>
      </c>
      <c r="C200" s="105" t="inlineStr">
        <is>
          <t>1RUB1</t>
        </is>
      </c>
      <c r="D200" s="105" t="inlineStr">
        <is>
          <t>F1RST TECNOLOGIA E INOVACAO LTDA</t>
        </is>
      </c>
      <c r="E200" s="105" t="n">
        <v>39205005800</v>
      </c>
      <c r="F200" s="124" t="inlineStr">
        <is>
          <t>1RUB1004125002</t>
        </is>
      </c>
      <c r="G200" s="153" t="n">
        <v>4490.96</v>
      </c>
      <c r="H200" s="153" t="n">
        <v>2950.63</v>
      </c>
      <c r="I200" s="105" t="inlineStr">
        <is>
          <t>CONTRATUAL</t>
        </is>
      </c>
      <c r="J200" s="124" t="n">
        <v>54764974000170</v>
      </c>
      <c r="K200" s="105" t="inlineStr">
        <is>
          <t>RLEQUIPEODONTO LTDA</t>
        </is>
      </c>
      <c r="L200" s="105" t="inlineStr">
        <is>
          <t xml:space="preserve">SÃO PAULO </t>
        </is>
      </c>
      <c r="M200" s="105" t="inlineStr">
        <is>
          <t>SP</t>
        </is>
      </c>
      <c r="N200" s="187" t="inlineStr">
        <is>
          <t>SERGIANA</t>
        </is>
      </c>
      <c r="O200" s="162" t="inlineStr">
        <is>
          <t>JA POSSUI</t>
        </is>
      </c>
      <c r="P200" s="257" t="n"/>
      <c r="Q200" s="157" t="n"/>
      <c r="R200" s="301" t="inlineStr">
        <is>
          <t>AUTORIZADO PAGAMENTO</t>
        </is>
      </c>
      <c r="S200" s="152" t="n">
        <v>8202653761</v>
      </c>
      <c r="T200" s="202" t="inlineStr">
        <is>
          <t>5 DIAS ÚTEIS</t>
        </is>
      </c>
      <c r="U200" s="257" t="n">
        <v>46231</v>
      </c>
      <c r="V200" s="157" t="n">
        <v>46231</v>
      </c>
      <c r="W200" s="157" t="n">
        <v>46238</v>
      </c>
      <c r="X200" s="157" t="n">
        <v>46234</v>
      </c>
      <c r="Y200" s="60">
        <f>IF(AND(X200&lt;&gt;"",W200&lt;&gt;""),IF(X200&lt;=W200,"SIM","NÃO"),"")</f>
        <v/>
      </c>
      <c r="Z200" s="152" t="n"/>
      <c r="AA200" s="193" t="n"/>
      <c r="AC200">
        <f>IF($C200="","",IF(COUNTIF('Códigos Santander (ref)'!$A$2:$A$79,$C200)&gt;0,"SANTANDER",IF(COUNTIF('Códigos Itaú (ref)'!$A$2:$A$44,$C200)&gt;0,"ITAU",IF(AND(TRIM(UPPER($I200))="CONTRATUAL",ISNUMBER(SEARCH("INDIVIDUAL",SUBSTITUTE(UPPER($D200)," ","")))),"PREMIUM FREE",""))))</f>
        <v/>
      </c>
    </row>
    <row r="201" ht="15" customFormat="1" customHeight="1" s="45">
      <c r="A201" s="105" t="inlineStr">
        <is>
          <t>TELA</t>
        </is>
      </c>
      <c r="B201" s="105" t="n">
        <v>58140</v>
      </c>
      <c r="C201" s="105" t="inlineStr">
        <is>
          <t>1RUH3</t>
        </is>
      </c>
      <c r="D201" s="105" t="inlineStr">
        <is>
          <t>BANCO SANTANDER BRASIL SA</t>
        </is>
      </c>
      <c r="E201" s="105" t="n">
        <v>28239531830</v>
      </c>
      <c r="F201" s="105" t="inlineStr">
        <is>
          <t>1RUH3032075006</t>
        </is>
      </c>
      <c r="G201" s="153" t="n">
        <v>370</v>
      </c>
      <c r="H201" s="153" t="n">
        <v>243.88</v>
      </c>
      <c r="I201" s="105" t="inlineStr">
        <is>
          <t>CONTRATUAL</t>
        </is>
      </c>
      <c r="J201" s="124" t="n">
        <v>24870458000160</v>
      </c>
      <c r="K201" s="105" t="inlineStr">
        <is>
          <t>EDWAL LOBOSCHI</t>
        </is>
      </c>
      <c r="L201" s="105" t="inlineStr">
        <is>
          <t>SÃO PAULO</t>
        </is>
      </c>
      <c r="M201" s="105" t="inlineStr">
        <is>
          <t>SP</t>
        </is>
      </c>
      <c r="N201" s="187" t="inlineStr">
        <is>
          <t>MARINA</t>
        </is>
      </c>
      <c r="O201" s="162" t="inlineStr">
        <is>
          <t>JA POSSUI</t>
        </is>
      </c>
      <c r="P201" s="257" t="n"/>
      <c r="Q201" s="157" t="n"/>
      <c r="R201" s="301" t="inlineStr">
        <is>
          <t>AUTORIZADO PAGAMENTO</t>
        </is>
      </c>
      <c r="S201" s="152" t="n">
        <v>8202653763</v>
      </c>
      <c r="T201" s="202" t="inlineStr">
        <is>
          <t>5 DIAS ÚTEIS</t>
        </is>
      </c>
      <c r="U201" s="257" t="n">
        <v>46231</v>
      </c>
      <c r="V201" s="157" t="n">
        <v>46231</v>
      </c>
      <c r="W201" s="157" t="n">
        <v>46238</v>
      </c>
      <c r="X201" s="157" t="n">
        <v>46234</v>
      </c>
      <c r="Y201" s="60">
        <f>IF(AND(X201&lt;&gt;"",W201&lt;&gt;""),IF(X201&lt;=W201,"SIM","NÃO"),"")</f>
        <v/>
      </c>
      <c r="Z201" s="152" t="n"/>
      <c r="AA201" s="193" t="n"/>
      <c r="AC201">
        <f>IF($C201="","",IF(COUNTIF('Códigos Santander (ref)'!$A$2:$A$79,$C201)&gt;0,"SANTANDER",IF(COUNTIF('Códigos Itaú (ref)'!$A$2:$A$44,$C201)&gt;0,"ITAU",IF(AND(TRIM(UPPER($I201))="CONTRATUAL",ISNUMBER(SEARCH("INDIVIDUAL",SUBSTITUTE(UPPER($D201)," ","")))),"PREMIUM FREE",""))))</f>
        <v/>
      </c>
    </row>
    <row r="202" ht="15" customFormat="1" customHeight="1" s="45">
      <c r="A202" s="105" t="inlineStr">
        <is>
          <t>SAC</t>
        </is>
      </c>
      <c r="B202" s="105" t="n">
        <v>58215</v>
      </c>
      <c r="C202" s="105" t="inlineStr">
        <is>
          <t>0700G</t>
        </is>
      </c>
      <c r="D202" s="105" t="inlineStr">
        <is>
          <t>INDIVIDUAL</t>
        </is>
      </c>
      <c r="E202" s="105" t="n">
        <v>8051772300</v>
      </c>
      <c r="F202" s="105" t="inlineStr">
        <is>
          <t>0700G874839018</t>
        </is>
      </c>
      <c r="G202" s="153" t="n">
        <v>53.4</v>
      </c>
      <c r="H202" s="153" t="n">
        <v>53.4</v>
      </c>
      <c r="I202" s="105" t="inlineStr">
        <is>
          <t>COBRANÇA INDEVIDA</t>
        </is>
      </c>
      <c r="J202" s="124" t="n">
        <v>3287843000109</v>
      </c>
      <c r="K202" s="105" t="inlineStr">
        <is>
          <t>IDOC- INSTITUTO DE RADIOLOGIA E DOCUMENTAÇÃO ODONTOLOGICA LTDA</t>
        </is>
      </c>
      <c r="L202" s="105" t="inlineStr">
        <is>
          <t>TERESINA</t>
        </is>
      </c>
      <c r="M202" s="105" t="inlineStr">
        <is>
          <t>PI</t>
        </is>
      </c>
      <c r="N202" s="187" t="inlineStr">
        <is>
          <t>SERGIANA</t>
        </is>
      </c>
      <c r="O202" s="193" t="n">
        <v>570125</v>
      </c>
      <c r="P202" s="257" t="n">
        <v>46223</v>
      </c>
      <c r="Q202" s="157" t="n">
        <v>46226</v>
      </c>
      <c r="R202" s="301" t="inlineStr">
        <is>
          <t>AUTORIZADO PAGAMENTO</t>
        </is>
      </c>
      <c r="S202" s="152" t="n">
        <v>8202653785</v>
      </c>
      <c r="T202" s="202" t="inlineStr">
        <is>
          <t>30 DIAS CORRIDOS</t>
        </is>
      </c>
      <c r="U202" s="257" t="n">
        <v>46232</v>
      </c>
      <c r="V202" s="157" t="n">
        <v>46232</v>
      </c>
      <c r="W202" s="157" t="n">
        <v>46263</v>
      </c>
      <c r="X202" s="157" t="n">
        <v>46241</v>
      </c>
      <c r="Y202" s="60">
        <f>IF(AND(X202&lt;&gt;"",W202&lt;&gt;""),IF(X202&lt;=W202,"SIM","NÃO"),"")</f>
        <v/>
      </c>
      <c r="Z202" s="152" t="n"/>
      <c r="AA202" s="193" t="n"/>
      <c r="AC202">
        <f>IF($C202="","",IF(COUNTIF('Códigos Santander (ref)'!$A$2:$A$79,$C202)&gt;0,"SANTANDER",IF(COUNTIF('Códigos Itaú (ref)'!$A$2:$A$44,$C202)&gt;0,"ITAU",IF(AND(TRIM(UPPER($I202))="CONTRATUAL",ISNUMBER(SEARCH("INDIVIDUAL",SUBSTITUTE(UPPER($D202)," ","")))),"PREMIUM FREE",""))))</f>
        <v/>
      </c>
    </row>
    <row r="203" ht="15" customFormat="1" customHeight="1" s="45">
      <c r="A203" s="105" t="inlineStr">
        <is>
          <t>TELA</t>
        </is>
      </c>
      <c r="B203" s="105" t="n">
        <v>57759</v>
      </c>
      <c r="C203" s="105" t="inlineStr">
        <is>
          <t>1RUH3</t>
        </is>
      </c>
      <c r="D203" s="105" t="inlineStr">
        <is>
          <t>BANCO SANTANDER BRASIL SA</t>
        </is>
      </c>
      <c r="E203" s="105" t="n">
        <v>21427973857</v>
      </c>
      <c r="F203" s="105" t="inlineStr">
        <is>
          <t>1RUH3041410009</t>
        </is>
      </c>
      <c r="G203" s="153" t="n">
        <v>1890</v>
      </c>
      <c r="H203" s="153" t="n">
        <v>353.14</v>
      </c>
      <c r="I203" s="105" t="inlineStr">
        <is>
          <t>CONTRATUAL</t>
        </is>
      </c>
      <c r="J203" s="124" t="n">
        <v>40789986000145</v>
      </c>
      <c r="K203" s="105" t="inlineStr">
        <is>
          <t>BUCAL SAUDE ODONTOLOGIA LTDA</t>
        </is>
      </c>
      <c r="L203" s="105" t="inlineStr">
        <is>
          <t>SÃO PAULO</t>
        </is>
      </c>
      <c r="M203" s="105" t="inlineStr">
        <is>
          <t>SP</t>
        </is>
      </c>
      <c r="N203" s="187" t="inlineStr">
        <is>
          <t>SERGIANA</t>
        </is>
      </c>
      <c r="O203" s="162" t="inlineStr">
        <is>
          <t>JA POSSUI</t>
        </is>
      </c>
      <c r="P203" s="257" t="n"/>
      <c r="Q203" s="157" t="n"/>
      <c r="R203" s="301" t="inlineStr">
        <is>
          <t>AUTORIZADO PAGAMENTO</t>
        </is>
      </c>
      <c r="S203" s="152" t="n">
        <v>8202653786</v>
      </c>
      <c r="T203" s="202" t="inlineStr">
        <is>
          <t>5 DIAS ÚTEIS</t>
        </is>
      </c>
      <c r="U203" s="257" t="n">
        <v>46232</v>
      </c>
      <c r="V203" s="157" t="n">
        <v>46232</v>
      </c>
      <c r="W203" s="157" t="n">
        <v>46239</v>
      </c>
      <c r="X203" s="157" t="n">
        <v>46240</v>
      </c>
      <c r="Y203" s="60">
        <f>IF(AND(X203&lt;&gt;"",W203&lt;&gt;""),IF(X203&lt;=W203,"SIM","NÃO"),"")</f>
        <v/>
      </c>
      <c r="Z203" s="152" t="n"/>
      <c r="AA203" s="193" t="n"/>
      <c r="AC203">
        <f>IF($C203="","",IF(COUNTIF('Códigos Santander (ref)'!$A$2:$A$79,$C203)&gt;0,"SANTANDER",IF(COUNTIF('Códigos Itaú (ref)'!$A$2:$A$44,$C203)&gt;0,"ITAU",IF(AND(TRIM(UPPER($I203))="CONTRATUAL",ISNUMBER(SEARCH("INDIVIDUAL",SUBSTITUTE(UPPER($D203)," ","")))),"PREMIUM FREE",""))))</f>
        <v/>
      </c>
    </row>
    <row r="204" ht="15" customFormat="1" customHeight="1" s="45">
      <c r="A204" s="105" t="inlineStr">
        <is>
          <t>TELA</t>
        </is>
      </c>
      <c r="B204" s="206" t="n">
        <v>57974</v>
      </c>
      <c r="C204" s="105" t="inlineStr">
        <is>
          <t>1RU51</t>
        </is>
      </c>
      <c r="D204" s="105" t="inlineStr">
        <is>
          <t>BANCO SANTANDER BRASIL SA</t>
        </is>
      </c>
      <c r="E204" s="105" t="n">
        <v>14639559879</v>
      </c>
      <c r="F204" s="105" t="inlineStr">
        <is>
          <t>1RU51000308005</t>
        </is>
      </c>
      <c r="G204" s="153" t="n">
        <v>370</v>
      </c>
      <c r="H204" s="153" t="n">
        <v>243.88</v>
      </c>
      <c r="I204" s="105" t="inlineStr">
        <is>
          <t>CONTRATUAL</t>
        </is>
      </c>
      <c r="J204" s="124" t="n">
        <v>24870458000160</v>
      </c>
      <c r="K204" s="105" t="inlineStr">
        <is>
          <t>EDWAL LOBOSCHI</t>
        </is>
      </c>
      <c r="L204" s="105" t="inlineStr">
        <is>
          <t>SÃO PAULO</t>
        </is>
      </c>
      <c r="M204" s="105" t="inlineStr">
        <is>
          <t>SP</t>
        </is>
      </c>
      <c r="N204" s="187" t="inlineStr">
        <is>
          <t>MARINA</t>
        </is>
      </c>
      <c r="O204" s="162" t="inlineStr">
        <is>
          <t>JA POSSUI</t>
        </is>
      </c>
      <c r="P204" s="257" t="n"/>
      <c r="Q204" s="157" t="n"/>
      <c r="R204" s="301" t="inlineStr">
        <is>
          <t>AUTORIZADO PAGAMENTO</t>
        </is>
      </c>
      <c r="S204" s="152" t="n">
        <v>8202653787</v>
      </c>
      <c r="T204" s="202" t="inlineStr">
        <is>
          <t>5 DIAS ÚTEIS</t>
        </is>
      </c>
      <c r="U204" s="257" t="n">
        <v>46232</v>
      </c>
      <c r="V204" s="157" t="n">
        <v>46232</v>
      </c>
      <c r="W204" s="157" t="n">
        <v>46239</v>
      </c>
      <c r="X204" s="157" t="n">
        <v>46240</v>
      </c>
      <c r="Y204" s="60">
        <f>IF(AND(X204&lt;&gt;"",W204&lt;&gt;""),IF(X204&lt;=W204,"SIM","NÃO"),"")</f>
        <v/>
      </c>
      <c r="Z204" s="152" t="n"/>
      <c r="AA204" s="193" t="n"/>
      <c r="AC204">
        <f>IF($C204="","",IF(COUNTIF('Códigos Santander (ref)'!$A$2:$A$79,$C204)&gt;0,"SANTANDER",IF(COUNTIF('Códigos Itaú (ref)'!$A$2:$A$44,$C204)&gt;0,"ITAU",IF(AND(TRIM(UPPER($I204))="CONTRATUAL",ISNUMBER(SEARCH("INDIVIDUAL",SUBSTITUTE(UPPER($D204)," ","")))),"PREMIUM FREE",""))))</f>
        <v/>
      </c>
    </row>
    <row r="205" ht="15" customFormat="1" customHeight="1" s="45">
      <c r="A205" s="105" t="inlineStr">
        <is>
          <t>TELA</t>
        </is>
      </c>
      <c r="B205" s="105" t="n">
        <v>58294</v>
      </c>
      <c r="C205" s="105" t="inlineStr">
        <is>
          <t>1RU54</t>
        </is>
      </c>
      <c r="D205" s="105" t="inlineStr">
        <is>
          <t>BANCO SANTANDER BRASIL SA</t>
        </is>
      </c>
      <c r="E205" s="105" t="n">
        <v>4109485860</v>
      </c>
      <c r="F205" s="105" t="inlineStr">
        <is>
          <t>1RU54000019011</t>
        </is>
      </c>
      <c r="G205" s="153" t="n">
        <v>636</v>
      </c>
      <c r="H205" s="153" t="n">
        <v>636</v>
      </c>
      <c r="I205" s="105" t="inlineStr">
        <is>
          <t>CONTRATUAL</t>
        </is>
      </c>
      <c r="J205" s="124" t="n">
        <v>5573342000114</v>
      </c>
      <c r="K205" s="105" t="inlineStr">
        <is>
          <t>VICENTE ESPERIDIAO ODONTOLOGIA AVANCADA LTDA</t>
        </is>
      </c>
      <c r="L205" s="105" t="inlineStr">
        <is>
          <t>SÃO PAULO</t>
        </is>
      </c>
      <c r="M205" s="105" t="inlineStr">
        <is>
          <t>SP</t>
        </is>
      </c>
      <c r="N205" s="187" t="inlineStr">
        <is>
          <t>MARINA</t>
        </is>
      </c>
      <c r="O205" s="162" t="inlineStr">
        <is>
          <t>JA POSSUI</t>
        </is>
      </c>
      <c r="P205" s="257" t="n"/>
      <c r="Q205" s="157" t="n"/>
      <c r="R205" s="301" t="inlineStr">
        <is>
          <t>AUTORIZADO PAGAMENTO</t>
        </is>
      </c>
      <c r="S205" s="152" t="n">
        <v>8202653810</v>
      </c>
      <c r="T205" s="202" t="inlineStr">
        <is>
          <t>5 DIAS ÚTEIS</t>
        </is>
      </c>
      <c r="U205" s="257" t="n">
        <v>46233</v>
      </c>
      <c r="V205" s="157" t="n">
        <v>46233</v>
      </c>
      <c r="W205" s="157" t="n">
        <v>46240</v>
      </c>
      <c r="X205" s="157" t="n">
        <v>46238</v>
      </c>
      <c r="Y205" s="60">
        <f>IF(AND(X205&lt;&gt;"",W205&lt;&gt;""),IF(X205&lt;=W205,"SIM","NÃO"),"")</f>
        <v/>
      </c>
      <c r="Z205" s="152" t="n"/>
      <c r="AA205" s="193" t="n"/>
      <c r="AC205">
        <f>IF($C205="","",IF(COUNTIF('Códigos Santander (ref)'!$A$2:$A$79,$C205)&gt;0,"SANTANDER",IF(COUNTIF('Códigos Itaú (ref)'!$A$2:$A$44,$C205)&gt;0,"ITAU",IF(AND(TRIM(UPPER($I205))="CONTRATUAL",ISNUMBER(SEARCH("INDIVIDUAL",SUBSTITUTE(UPPER($D205)," ","")))),"PREMIUM FREE",""))))</f>
        <v/>
      </c>
    </row>
    <row r="206" ht="15" customFormat="1" customHeight="1" s="45">
      <c r="A206" s="105" t="inlineStr">
        <is>
          <t>TELA</t>
        </is>
      </c>
      <c r="B206" s="105" t="n">
        <v>58350</v>
      </c>
      <c r="C206" s="105" t="inlineStr">
        <is>
          <t>1RUH3</t>
        </is>
      </c>
      <c r="D206" s="105" t="inlineStr">
        <is>
          <t>BANCO SANTANDER BRASIL SA</t>
        </is>
      </c>
      <c r="E206" s="105" t="n">
        <v>17588453842</v>
      </c>
      <c r="F206" s="105" t="inlineStr">
        <is>
          <t>1RUH3039328031</t>
        </is>
      </c>
      <c r="G206" s="153" t="n">
        <v>636</v>
      </c>
      <c r="H206" s="153" t="n">
        <v>636</v>
      </c>
      <c r="I206" s="105" t="inlineStr">
        <is>
          <t>CONTRATUAL</t>
        </is>
      </c>
      <c r="J206" s="124" t="n">
        <v>5573342000114</v>
      </c>
      <c r="K206" s="105" t="inlineStr">
        <is>
          <t>VICENTE ESPERIDIAO ODONTOLOGIA AVANCADA LTDA</t>
        </is>
      </c>
      <c r="L206" s="105" t="inlineStr">
        <is>
          <t>SÃO PAULO</t>
        </is>
      </c>
      <c r="M206" s="105" t="inlineStr">
        <is>
          <t>SP</t>
        </is>
      </c>
      <c r="N206" s="187" t="inlineStr">
        <is>
          <t>MARINA</t>
        </is>
      </c>
      <c r="O206" s="202" t="inlineStr">
        <is>
          <t>JA POSSUI</t>
        </is>
      </c>
      <c r="P206" s="257" t="n"/>
      <c r="Q206" s="157" t="n"/>
      <c r="R206" s="301" t="inlineStr">
        <is>
          <t>AUTORIZADO PAGAMENTO</t>
        </is>
      </c>
      <c r="S206" s="152" t="n">
        <v>8202653811</v>
      </c>
      <c r="T206" s="202" t="inlineStr">
        <is>
          <t>5 DIAS ÚTEIS</t>
        </is>
      </c>
      <c r="U206" s="257" t="n">
        <v>46233</v>
      </c>
      <c r="V206" s="157" t="n">
        <v>46233</v>
      </c>
      <c r="W206" s="157" t="n">
        <v>46240</v>
      </c>
      <c r="X206" s="157" t="n">
        <v>46238</v>
      </c>
      <c r="Y206" s="60">
        <f>IF(AND(X206&lt;&gt;"",W206&lt;&gt;""),IF(X206&lt;=W206,"SIM","NÃO"),"")</f>
        <v/>
      </c>
      <c r="Z206" s="152" t="n"/>
      <c r="AA206" s="193" t="n"/>
      <c r="AC206">
        <f>IF($C206="","",IF(COUNTIF('Códigos Santander (ref)'!$A$2:$A$79,$C206)&gt;0,"SANTANDER",IF(COUNTIF('Códigos Itaú (ref)'!$A$2:$A$44,$C206)&gt;0,"ITAU",IF(AND(TRIM(UPPER($I206))="CONTRATUAL",ISNUMBER(SEARCH("INDIVIDUAL",SUBSTITUTE(UPPER($D206)," ","")))),"PREMIUM FREE",""))))</f>
        <v/>
      </c>
    </row>
    <row r="207" ht="15" customFormat="1" customHeight="1" s="45">
      <c r="A207" s="105" t="inlineStr">
        <is>
          <t>TELA</t>
        </is>
      </c>
      <c r="B207" s="206" t="n">
        <v>58316</v>
      </c>
      <c r="C207" s="105" t="inlineStr">
        <is>
          <t>1RU51</t>
        </is>
      </c>
      <c r="D207" s="105" t="inlineStr">
        <is>
          <t>BANCO SANTANDER BRASIL SA</t>
        </is>
      </c>
      <c r="E207" s="105" t="n">
        <v>12337857883</v>
      </c>
      <c r="F207" s="105" t="inlineStr">
        <is>
          <t>1RU51000312029</t>
        </is>
      </c>
      <c r="G207" s="153" t="n">
        <v>213</v>
      </c>
      <c r="H207" s="153" t="n">
        <v>212.19</v>
      </c>
      <c r="I207" s="105" t="inlineStr">
        <is>
          <t>CONTRATUAL</t>
        </is>
      </c>
      <c r="J207" s="124" t="n">
        <v>25081553816</v>
      </c>
      <c r="K207" s="105" t="inlineStr">
        <is>
          <t>HELMO RODRIGO SANCHES</t>
        </is>
      </c>
      <c r="L207" s="105" t="inlineStr">
        <is>
          <t>SÃO PAULO</t>
        </is>
      </c>
      <c r="M207" s="105" t="inlineStr">
        <is>
          <t>SP</t>
        </is>
      </c>
      <c r="N207" s="187" t="inlineStr">
        <is>
          <t>MARINA</t>
        </is>
      </c>
      <c r="O207" s="277" t="inlineStr">
        <is>
          <t>JA POSSUI</t>
        </is>
      </c>
      <c r="P207" s="257" t="n"/>
      <c r="Q207" s="157" t="n"/>
      <c r="R207" s="301" t="inlineStr">
        <is>
          <t>AUTORIZADO PAGAMENTO</t>
        </is>
      </c>
      <c r="S207" s="152" t="n">
        <v>8202653812</v>
      </c>
      <c r="T207" s="202" t="inlineStr">
        <is>
          <t>5 DIAS ÚTEIS</t>
        </is>
      </c>
      <c r="U207" s="257" t="n">
        <v>46233</v>
      </c>
      <c r="V207" s="157" t="n">
        <v>46233</v>
      </c>
      <c r="W207" s="157" t="n">
        <v>46240</v>
      </c>
      <c r="X207" s="157" t="n">
        <v>46238</v>
      </c>
      <c r="Y207" s="60">
        <f>IF(AND(X207&lt;&gt;"",W207&lt;&gt;""),IF(X207&lt;=W207,"SIM","NÃO"),"")</f>
        <v/>
      </c>
      <c r="Z207" s="152" t="n"/>
      <c r="AA207" s="193" t="n"/>
      <c r="AC207">
        <f>IF($C207="","",IF(COUNTIF('Códigos Santander (ref)'!$A$2:$A$79,$C207)&gt;0,"SANTANDER",IF(COUNTIF('Códigos Itaú (ref)'!$A$2:$A$44,$C207)&gt;0,"ITAU",IF(AND(TRIM(UPPER($I207))="CONTRATUAL",ISNUMBER(SEARCH("INDIVIDUAL",SUBSTITUTE(UPPER($D207)," ","")))),"PREMIUM FREE",""))))</f>
        <v/>
      </c>
    </row>
    <row r="208" ht="15" customFormat="1" customHeight="1" s="45">
      <c r="A208" s="105" t="inlineStr">
        <is>
          <t>TELA</t>
        </is>
      </c>
      <c r="B208" s="105" t="n">
        <v>58293</v>
      </c>
      <c r="C208" s="105" t="inlineStr">
        <is>
          <t>1RUH3</t>
        </is>
      </c>
      <c r="D208" s="105" t="inlineStr">
        <is>
          <t>BANCO SANTANDER BRASIL SA</t>
        </is>
      </c>
      <c r="E208" s="105" t="n">
        <v>66031257220</v>
      </c>
      <c r="F208" s="105" t="inlineStr">
        <is>
          <t>1RUH3032192010</t>
        </is>
      </c>
      <c r="G208" s="153" t="n">
        <v>5631</v>
      </c>
      <c r="H208" s="153" t="n">
        <v>5631</v>
      </c>
      <c r="I208" s="105" t="inlineStr">
        <is>
          <t>CONTRATUAL</t>
        </is>
      </c>
      <c r="J208" s="124" t="n">
        <v>5573342000114</v>
      </c>
      <c r="K208" s="105" t="inlineStr">
        <is>
          <t>VICENTE ESPERIDIAO ODONTOLOGIA AVANCADA LTDA</t>
        </is>
      </c>
      <c r="L208" s="105" t="inlineStr">
        <is>
          <t>SÃO PAULO</t>
        </is>
      </c>
      <c r="M208" s="105" t="inlineStr">
        <is>
          <t>SP</t>
        </is>
      </c>
      <c r="N208" s="187" t="inlineStr">
        <is>
          <t>MARINA</t>
        </is>
      </c>
      <c r="O208" s="277" t="inlineStr">
        <is>
          <t>JA POSSUI</t>
        </is>
      </c>
      <c r="P208" s="257" t="n"/>
      <c r="Q208" s="157" t="n"/>
      <c r="R208" s="301" t="inlineStr">
        <is>
          <t>AUTORIZADO PAGAMENTO</t>
        </is>
      </c>
      <c r="S208" s="152" t="n">
        <v>8202653813</v>
      </c>
      <c r="T208" s="202" t="inlineStr">
        <is>
          <t>5 DIAS ÚTEIS</t>
        </is>
      </c>
      <c r="U208" s="257" t="n">
        <v>46233</v>
      </c>
      <c r="V208" s="157" t="n">
        <v>46233</v>
      </c>
      <c r="W208" s="157" t="n">
        <v>46240</v>
      </c>
      <c r="X208" s="157" t="n">
        <v>46238</v>
      </c>
      <c r="Y208" s="60">
        <f>IF(AND(X208&lt;&gt;"",W208&lt;&gt;""),IF(X208&lt;=W208,"SIM","NÃO"),"")</f>
        <v/>
      </c>
      <c r="Z208" s="152" t="n"/>
      <c r="AA208" s="193" t="n"/>
      <c r="AC208">
        <f>IF($C208="","",IF(COUNTIF('Códigos Santander (ref)'!$A$2:$A$79,$C208)&gt;0,"SANTANDER",IF(COUNTIF('Códigos Itaú (ref)'!$A$2:$A$44,$C208)&gt;0,"ITAU",IF(AND(TRIM(UPPER($I208))="CONTRATUAL",ISNUMBER(SEARCH("INDIVIDUAL",SUBSTITUTE(UPPER($D208)," ","")))),"PREMIUM FREE",""))))</f>
        <v/>
      </c>
    </row>
    <row r="209" ht="15" customFormat="1" customHeight="1" s="45">
      <c r="A209" s="105" t="inlineStr">
        <is>
          <t>TELA</t>
        </is>
      </c>
      <c r="B209" s="105" t="n">
        <v>58333</v>
      </c>
      <c r="C209" s="105" t="inlineStr">
        <is>
          <t>1RSX8</t>
        </is>
      </c>
      <c r="D209" s="105" t="inlineStr">
        <is>
          <t>ITAU UNIBANCO SA</t>
        </is>
      </c>
      <c r="E209" s="105" t="n">
        <v>8335805822</v>
      </c>
      <c r="F209" s="105" t="inlineStr">
        <is>
          <t>1RSX8000127000</t>
        </is>
      </c>
      <c r="G209" s="153" t="n">
        <v>750</v>
      </c>
      <c r="H209" s="153" t="n">
        <v>642.6</v>
      </c>
      <c r="I209" s="105" t="inlineStr">
        <is>
          <t>CONTRATUAL</t>
        </is>
      </c>
      <c r="J209" s="124" t="n">
        <v>56171371000190</v>
      </c>
      <c r="K209" s="105" t="inlineStr">
        <is>
          <t>BRUNA THAYLA O.SOUZA LTDA</t>
        </is>
      </c>
      <c r="L209" s="105" t="inlineStr">
        <is>
          <t>SÃO PAULO</t>
        </is>
      </c>
      <c r="M209" s="105" t="inlineStr">
        <is>
          <t>SP</t>
        </is>
      </c>
      <c r="N209" s="187" t="inlineStr">
        <is>
          <t>MARINA</t>
        </is>
      </c>
      <c r="O209" s="202" t="inlineStr">
        <is>
          <t>JA POSSUI</t>
        </is>
      </c>
      <c r="P209" s="157" t="n"/>
      <c r="Q209" s="264" t="n"/>
      <c r="R209" s="301" t="inlineStr">
        <is>
          <t>AUTORIZADO PAGAMENTO</t>
        </is>
      </c>
      <c r="S209" s="152" t="n">
        <v>8202653814</v>
      </c>
      <c r="T209" s="202" t="inlineStr">
        <is>
          <t>5 DIAS ÚTEIS</t>
        </is>
      </c>
      <c r="U209" s="257" t="n">
        <v>46233</v>
      </c>
      <c r="V209" s="157" t="n">
        <v>46233</v>
      </c>
      <c r="W209" s="157" t="n">
        <v>46240</v>
      </c>
      <c r="X209" s="157" t="n">
        <v>46238</v>
      </c>
      <c r="Y209" s="60">
        <f>IF(AND(X209&lt;&gt;"",W209&lt;&gt;""),IF(X209&lt;=W209,"SIM","NÃO"),"")</f>
        <v/>
      </c>
      <c r="Z209" s="152" t="n"/>
      <c r="AA209" s="193" t="n"/>
      <c r="AC209">
        <f>IF($C209="","",IF(COUNTIF('Códigos Santander (ref)'!$A$2:$A$79,$C209)&gt;0,"SANTANDER",IF(COUNTIF('Códigos Itaú (ref)'!$A$2:$A$44,$C209)&gt;0,"ITAU",IF(AND(TRIM(UPPER($I209))="CONTRATUAL",ISNUMBER(SEARCH("INDIVIDUAL",SUBSTITUTE(UPPER($D209)," ","")))),"PREMIUM FREE",""))))</f>
        <v/>
      </c>
    </row>
    <row r="210" ht="15" customFormat="1" customHeight="1" s="45">
      <c r="A210" s="105" t="inlineStr">
        <is>
          <t>TELA</t>
        </is>
      </c>
      <c r="B210" s="105" t="n">
        <v>58353</v>
      </c>
      <c r="C210" s="105" t="inlineStr">
        <is>
          <t>1RUH3</t>
        </is>
      </c>
      <c r="D210" s="105" t="inlineStr">
        <is>
          <t>BANCO SANTANDER BRASIL SA</t>
        </is>
      </c>
      <c r="E210" s="105" t="n">
        <v>1498442714</v>
      </c>
      <c r="F210" s="105" t="inlineStr">
        <is>
          <t>1RUH3030007011</t>
        </is>
      </c>
      <c r="G210" s="153" t="n">
        <v>360</v>
      </c>
      <c r="H210" s="153" t="n">
        <v>243.88</v>
      </c>
      <c r="I210" s="105" t="inlineStr">
        <is>
          <t>CONTRATUAL</t>
        </is>
      </c>
      <c r="J210" s="124" t="n">
        <v>5187127705</v>
      </c>
      <c r="K210" s="105" t="inlineStr">
        <is>
          <t>LUCINDA MERCEDES CORDEIRO DE VASCONCELOS</t>
        </is>
      </c>
      <c r="L210" s="105" t="inlineStr">
        <is>
          <t>SÃO GONÇALO</t>
        </is>
      </c>
      <c r="M210" s="105" t="inlineStr">
        <is>
          <t>RJ</t>
        </is>
      </c>
      <c r="N210" s="187" t="inlineStr">
        <is>
          <t>MARINA</t>
        </is>
      </c>
      <c r="O210" s="202" t="inlineStr">
        <is>
          <t>JA POSSUI</t>
        </is>
      </c>
      <c r="P210" s="257" t="n"/>
      <c r="Q210" s="157" t="n"/>
      <c r="R210" s="301" t="inlineStr">
        <is>
          <t>AUTORIZADO PAGAMENTO</t>
        </is>
      </c>
      <c r="S210" s="152" t="n">
        <v>8202653815</v>
      </c>
      <c r="T210" s="202" t="inlineStr">
        <is>
          <t>5 DIAS ÚTEIS</t>
        </is>
      </c>
      <c r="U210" s="257" t="n">
        <v>46233</v>
      </c>
      <c r="V210" s="157" t="n">
        <v>46233</v>
      </c>
      <c r="W210" s="157" t="n">
        <v>46240</v>
      </c>
      <c r="X210" s="157" t="n">
        <v>46238</v>
      </c>
      <c r="Y210" s="60">
        <f>IF(AND(X210&lt;&gt;"",W210&lt;&gt;""),IF(X210&lt;=W210,"SIM","NÃO"),"")</f>
        <v/>
      </c>
      <c r="Z210" s="152" t="n"/>
      <c r="AA210" s="193" t="n"/>
      <c r="AC210">
        <f>IF($C210="","",IF(COUNTIF('Códigos Santander (ref)'!$A$2:$A$79,$C210)&gt;0,"SANTANDER",IF(COUNTIF('Códigos Itaú (ref)'!$A$2:$A$44,$C210)&gt;0,"ITAU",IF(AND(TRIM(UPPER($I210))="CONTRATUAL",ISNUMBER(SEARCH("INDIVIDUAL",SUBSTITUTE(UPPER($D210)," ","")))),"PREMIUM FREE",""))))</f>
        <v/>
      </c>
    </row>
    <row r="211" ht="15" customFormat="1" customHeight="1" s="45">
      <c r="A211" s="105" t="inlineStr">
        <is>
          <t>TELA</t>
        </is>
      </c>
      <c r="B211" s="105" t="n">
        <v>58139</v>
      </c>
      <c r="C211" s="105" t="inlineStr">
        <is>
          <t>0M1R8</t>
        </is>
      </c>
      <c r="D211" s="105" t="inlineStr">
        <is>
          <t>C&amp;A MODAS S.A</t>
        </is>
      </c>
      <c r="E211" s="105" t="n">
        <v>33200348801</v>
      </c>
      <c r="F211" s="105" t="inlineStr">
        <is>
          <t>0M1R8000092002</t>
        </is>
      </c>
      <c r="G211" s="153" t="n">
        <v>700</v>
      </c>
      <c r="H211" s="153" t="n">
        <v>148.5</v>
      </c>
      <c r="I211" s="105" t="inlineStr">
        <is>
          <t>CONTRATUAL</t>
        </is>
      </c>
      <c r="J211" s="124" t="n">
        <v>17610839884</v>
      </c>
      <c r="K211" s="105" t="inlineStr">
        <is>
          <t>CINTIA DI TILIA ALVES DO AMARAL</t>
        </is>
      </c>
      <c r="L211" s="105" t="inlineStr">
        <is>
          <t>BARUERI</t>
        </is>
      </c>
      <c r="M211" s="105" t="inlineStr">
        <is>
          <t>SP</t>
        </is>
      </c>
      <c r="N211" s="187" t="inlineStr">
        <is>
          <t>MARINA</t>
        </is>
      </c>
      <c r="O211" s="162" t="inlineStr">
        <is>
          <t>JA POSSUI</t>
        </is>
      </c>
      <c r="P211" s="257" t="n"/>
      <c r="Q211" s="157" t="n"/>
      <c r="R211" s="301" t="inlineStr">
        <is>
          <t>AUTORIZADO PAGAMENTO</t>
        </is>
      </c>
      <c r="S211" s="152" t="n">
        <v>8202653840</v>
      </c>
      <c r="T211" s="202" t="inlineStr">
        <is>
          <t>5 DIAS ÚTEIS</t>
        </is>
      </c>
      <c r="U211" s="257" t="n">
        <v>46233</v>
      </c>
      <c r="V211" s="157" t="n">
        <v>46234</v>
      </c>
      <c r="W211" s="157" t="n">
        <v>46241</v>
      </c>
      <c r="X211" s="157" t="n">
        <v>46238</v>
      </c>
      <c r="Y211" s="60">
        <f>IF(AND(X211&lt;&gt;"",W211&lt;&gt;""),IF(X211&lt;=W211,"SIM","NÃO"),"")</f>
        <v/>
      </c>
      <c r="Z211" s="152" t="n"/>
      <c r="AA211" s="193" t="n"/>
      <c r="AC211">
        <f>IF($C211="","",IF(COUNTIF('Códigos Santander (ref)'!$A$2:$A$79,$C211)&gt;0,"SANTANDER",IF(COUNTIF('Códigos Itaú (ref)'!$A$2:$A$44,$C211)&gt;0,"ITAU",IF(AND(TRIM(UPPER($I211))="CONTRATUAL",ISNUMBER(SEARCH("INDIVIDUAL",SUBSTITUTE(UPPER($D211)," ","")))),"PREMIUM FREE",""))))</f>
        <v/>
      </c>
    </row>
    <row r="212" ht="15" customFormat="1" customHeight="1" s="45">
      <c r="A212" s="105" t="inlineStr">
        <is>
          <t>TELA</t>
        </is>
      </c>
      <c r="B212" s="105" t="n">
        <v>58275</v>
      </c>
      <c r="C212" s="105" t="inlineStr">
        <is>
          <t>1RUGZ</t>
        </is>
      </c>
      <c r="D212" s="105" t="inlineStr">
        <is>
          <t>SX TOOLS SOLUC SERV COMPARTILHADOS LTDA</t>
        </is>
      </c>
      <c r="E212" s="105" t="n">
        <v>14249876870</v>
      </c>
      <c r="F212" s="105" t="inlineStr">
        <is>
          <t>1RUGZ003626016</t>
        </is>
      </c>
      <c r="G212" s="153" t="n">
        <v>212</v>
      </c>
      <c r="H212" s="153" t="n">
        <v>212</v>
      </c>
      <c r="I212" s="105" t="inlineStr">
        <is>
          <t>CONTRATUAL</t>
        </is>
      </c>
      <c r="J212" s="124" t="n">
        <v>31746145897</v>
      </c>
      <c r="K212" s="105" t="inlineStr">
        <is>
          <t>HELENA CRISTINA SANTOS DA MATA</t>
        </is>
      </c>
      <c r="L212" s="105" t="inlineStr">
        <is>
          <t>SÃO PAULO</t>
        </is>
      </c>
      <c r="M212" s="105" t="inlineStr">
        <is>
          <t>SP</t>
        </is>
      </c>
      <c r="N212" s="187" t="inlineStr">
        <is>
          <t>SERGIANA</t>
        </is>
      </c>
      <c r="O212" s="162" t="inlineStr">
        <is>
          <t>JA POSSUI</t>
        </is>
      </c>
      <c r="P212" s="257" t="n"/>
      <c r="Q212" s="157" t="n"/>
      <c r="R212" s="301" t="inlineStr">
        <is>
          <t>AUTORIZADO PAGAMENTO</t>
        </is>
      </c>
      <c r="S212" s="152" t="n">
        <v>8202653841</v>
      </c>
      <c r="T212" s="202" t="inlineStr">
        <is>
          <t>5 DIAS ÚTEIS</t>
        </is>
      </c>
      <c r="U212" s="257" t="n">
        <v>46234</v>
      </c>
      <c r="V212" s="157" t="n">
        <v>46234</v>
      </c>
      <c r="W212" s="157" t="n">
        <v>46241</v>
      </c>
      <c r="X212" s="157" t="n">
        <v>46238</v>
      </c>
      <c r="Y212" s="157" t="inlineStr">
        <is>
          <t>SIM</t>
        </is>
      </c>
      <c r="Z212" s="117" t="n"/>
      <c r="AA212" s="116" t="n"/>
      <c r="AC212">
        <f>IF($C212="","",IF(COUNTIF('Códigos Santander (ref)'!$A$2:$A$79,$C212)&gt;0,"SANTANDER",IF(COUNTIF('Códigos Itaú (ref)'!$A$2:$A$44,$C212)&gt;0,"ITAU",IF(AND(TRIM(UPPER($I212))="CONTRATUAL",ISNUMBER(SEARCH("INDIVIDUAL",SUBSTITUTE(UPPER($D212)," ","")))),"PREMIUM FREE",""))))</f>
        <v/>
      </c>
    </row>
    <row r="213" ht="15" customFormat="1" customHeight="1" s="45">
      <c r="A213" s="105" t="inlineStr">
        <is>
          <t>TELA</t>
        </is>
      </c>
      <c r="B213" s="105" t="n">
        <v>58336</v>
      </c>
      <c r="C213" s="105" t="inlineStr">
        <is>
          <t>1RUH3</t>
        </is>
      </c>
      <c r="D213" s="105" t="inlineStr">
        <is>
          <t>BANCO SANTANDER BRASIL SA</t>
        </is>
      </c>
      <c r="E213" s="105" t="n">
        <v>1498442714</v>
      </c>
      <c r="F213" s="105" t="inlineStr">
        <is>
          <t>1RUH3030007011</t>
        </is>
      </c>
      <c r="G213" s="153" t="n">
        <v>360</v>
      </c>
      <c r="H213" s="153" t="n">
        <v>243.88</v>
      </c>
      <c r="I213" s="105" t="inlineStr">
        <is>
          <t>CONTRATUAL</t>
        </is>
      </c>
      <c r="J213" s="124" t="n">
        <v>5187127705</v>
      </c>
      <c r="K213" s="105" t="inlineStr">
        <is>
          <t>LUCINDA MERCEDES CORDEIRO DE VASCONCELOS</t>
        </is>
      </c>
      <c r="L213" s="105" t="inlineStr">
        <is>
          <t>SÃO GONÇALO</t>
        </is>
      </c>
      <c r="M213" s="105" t="inlineStr">
        <is>
          <t>RJ</t>
        </is>
      </c>
      <c r="N213" s="187" t="inlineStr">
        <is>
          <t>SERGIANA</t>
        </is>
      </c>
      <c r="O213" s="162" t="inlineStr">
        <is>
          <t>JA POSSUI</t>
        </is>
      </c>
      <c r="P213" s="257" t="n"/>
      <c r="Q213" s="157" t="n"/>
      <c r="R213" s="301" t="inlineStr">
        <is>
          <t>AUTORIZADO PAGAMENTO</t>
        </is>
      </c>
      <c r="S213" s="152" t="n">
        <v>8202653843</v>
      </c>
      <c r="T213" s="202" t="inlineStr">
        <is>
          <t>5 DIAS ÚTEIS</t>
        </is>
      </c>
      <c r="U213" s="257" t="n">
        <v>46234</v>
      </c>
      <c r="V213" s="157" t="n">
        <v>46234</v>
      </c>
      <c r="W213" s="157" t="n">
        <v>46241</v>
      </c>
      <c r="X213" s="157" t="n">
        <v>46238</v>
      </c>
      <c r="Y213" s="157" t="inlineStr">
        <is>
          <t>SIM</t>
        </is>
      </c>
      <c r="Z213" s="117" t="n"/>
      <c r="AA213" s="116" t="n"/>
      <c r="AC213">
        <f>IF($C213="","",IF(COUNTIF('Códigos Santander (ref)'!$A$2:$A$79,$C213)&gt;0,"SANTANDER",IF(COUNTIF('Códigos Itaú (ref)'!$A$2:$A$44,$C213)&gt;0,"ITAU",IF(AND(TRIM(UPPER($I213))="CONTRATUAL",ISNUMBER(SEARCH("INDIVIDUAL",SUBSTITUTE(UPPER($D213)," ","")))),"PREMIUM FREE",""))))</f>
        <v/>
      </c>
    </row>
    <row r="214" ht="15" customFormat="1" customHeight="1" s="45">
      <c r="A214" s="105" t="inlineStr">
        <is>
          <t>TELA</t>
        </is>
      </c>
      <c r="B214" s="105" t="n">
        <v>58337</v>
      </c>
      <c r="C214" s="105" t="inlineStr">
        <is>
          <t>1RUH3</t>
        </is>
      </c>
      <c r="D214" s="105" t="inlineStr">
        <is>
          <t>BANCO SANTANDER BRASIL SA</t>
        </is>
      </c>
      <c r="E214" s="105" t="n">
        <v>1498442714</v>
      </c>
      <c r="F214" s="105" t="inlineStr">
        <is>
          <t>1RUH3030007038</t>
        </is>
      </c>
      <c r="G214" s="153" t="n">
        <v>360</v>
      </c>
      <c r="H214" s="153" t="n">
        <v>243.88</v>
      </c>
      <c r="I214" s="105" t="inlineStr">
        <is>
          <t>CONTRATUAL</t>
        </is>
      </c>
      <c r="J214" s="124" t="n">
        <v>5187127705</v>
      </c>
      <c r="K214" s="105" t="inlineStr">
        <is>
          <t>LUCINDA MERCEDES CORDEIRO DE VASCONCELOS</t>
        </is>
      </c>
      <c r="L214" s="105" t="inlineStr">
        <is>
          <t>SÃO GONÇALO</t>
        </is>
      </c>
      <c r="M214" s="105" t="inlineStr">
        <is>
          <t>RJ</t>
        </is>
      </c>
      <c r="N214" s="187" t="inlineStr">
        <is>
          <t>SERGIANA</t>
        </is>
      </c>
      <c r="O214" s="162" t="inlineStr">
        <is>
          <t>JA POSSUI</t>
        </is>
      </c>
      <c r="P214" s="257" t="n"/>
      <c r="Q214" s="157" t="n"/>
      <c r="R214" s="301" t="inlineStr">
        <is>
          <t>AUTORIZADO PAGAMENTO</t>
        </is>
      </c>
      <c r="S214" s="152" t="n">
        <v>8202653844</v>
      </c>
      <c r="T214" s="202" t="inlineStr">
        <is>
          <t>5 DIAS ÚTEIS</t>
        </is>
      </c>
      <c r="U214" s="257" t="n">
        <v>46234</v>
      </c>
      <c r="V214" s="157" t="n">
        <v>46234</v>
      </c>
      <c r="W214" s="157" t="n">
        <v>46241</v>
      </c>
      <c r="X214" s="157" t="n">
        <v>46238</v>
      </c>
      <c r="Y214" s="157" t="inlineStr">
        <is>
          <t>SIM</t>
        </is>
      </c>
      <c r="Z214" s="117" t="n"/>
      <c r="AA214" s="116" t="n"/>
      <c r="AC214">
        <f>IF($C214="","",IF(COUNTIF('Códigos Santander (ref)'!$A$2:$A$79,$C214)&gt;0,"SANTANDER",IF(COUNTIF('Códigos Itaú (ref)'!$A$2:$A$44,$C214)&gt;0,"ITAU",IF(AND(TRIM(UPPER($I214))="CONTRATUAL",ISNUMBER(SEARCH("INDIVIDUAL",SUBSTITUTE(UPPER($D214)," ","")))),"PREMIUM FREE",""))))</f>
        <v/>
      </c>
    </row>
    <row r="215" ht="15" customFormat="1" customHeight="1" s="45">
      <c r="A215" s="105" t="inlineStr">
        <is>
          <t>TELA</t>
        </is>
      </c>
      <c r="B215" s="105" t="n">
        <v>58297</v>
      </c>
      <c r="C215" s="105" t="inlineStr">
        <is>
          <t>1RUH3</t>
        </is>
      </c>
      <c r="D215" s="105" t="inlineStr">
        <is>
          <t>BANCO SANTANDER BRASIL SA</t>
        </is>
      </c>
      <c r="E215" s="105" t="n">
        <v>1498442714</v>
      </c>
      <c r="F215" s="105" t="inlineStr">
        <is>
          <t>1RUH3030007038</t>
        </is>
      </c>
      <c r="G215" s="153" t="n">
        <v>1000</v>
      </c>
      <c r="H215" s="153" t="n">
        <v>410</v>
      </c>
      <c r="I215" s="105" t="inlineStr">
        <is>
          <t>CONTRATUAL</t>
        </is>
      </c>
      <c r="J215" s="124" t="n">
        <v>5187127705</v>
      </c>
      <c r="K215" s="105" t="inlineStr">
        <is>
          <t>LUCINDA MERCEDES CORDEIRO DE VASCONCELOS</t>
        </is>
      </c>
      <c r="L215" s="105" t="inlineStr">
        <is>
          <t>SÃO GONÇALO</t>
        </is>
      </c>
      <c r="M215" s="105" t="inlineStr">
        <is>
          <t>RJ</t>
        </is>
      </c>
      <c r="N215" s="187" t="inlineStr">
        <is>
          <t>SERGIANA</t>
        </is>
      </c>
      <c r="O215" s="162" t="inlineStr">
        <is>
          <t>JA POSSUI</t>
        </is>
      </c>
      <c r="P215" s="257" t="n"/>
      <c r="Q215" s="157" t="n"/>
      <c r="R215" s="301" t="inlineStr">
        <is>
          <t>AUTORIZADO PAGAMENTO</t>
        </is>
      </c>
      <c r="S215" s="152" t="n">
        <v>8202653845</v>
      </c>
      <c r="T215" s="202" t="inlineStr">
        <is>
          <t>5 DIAS ÚTEIS</t>
        </is>
      </c>
      <c r="U215" s="257" t="n">
        <v>46234</v>
      </c>
      <c r="V215" s="157" t="n">
        <v>46234</v>
      </c>
      <c r="W215" s="157" t="n">
        <v>46241</v>
      </c>
      <c r="X215" s="157" t="n">
        <v>46238</v>
      </c>
      <c r="Y215" s="157" t="inlineStr">
        <is>
          <t>SIM</t>
        </is>
      </c>
      <c r="Z215" s="117" t="n"/>
      <c r="AA215" s="116" t="n"/>
      <c r="AC215">
        <f>IF($C215="","",IF(COUNTIF('Códigos Santander (ref)'!$A$2:$A$79,$C215)&gt;0,"SANTANDER",IF(COUNTIF('Códigos Itaú (ref)'!$A$2:$A$44,$C215)&gt;0,"ITAU",IF(AND(TRIM(UPPER($I215))="CONTRATUAL",ISNUMBER(SEARCH("INDIVIDUAL",SUBSTITUTE(UPPER($D215)," ","")))),"PREMIUM FREE",""))))</f>
        <v/>
      </c>
    </row>
    <row r="216" ht="15" customFormat="1" customHeight="1" s="45">
      <c r="A216" s="105" t="inlineStr">
        <is>
          <t>TELA</t>
        </is>
      </c>
      <c r="B216" s="105" t="n">
        <v>58300</v>
      </c>
      <c r="C216" s="105" t="inlineStr">
        <is>
          <t>1RSLN</t>
        </is>
      </c>
      <c r="D216" s="105" t="inlineStr">
        <is>
          <t>ITAU UNIBANCO SA</t>
        </is>
      </c>
      <c r="E216" s="105" t="n">
        <v>419568506</v>
      </c>
      <c r="F216" s="105" t="inlineStr">
        <is>
          <t>1RSLN017323045</t>
        </is>
      </c>
      <c r="G216" s="153" t="n">
        <v>450</v>
      </c>
      <c r="H216" s="153" t="n">
        <v>450</v>
      </c>
      <c r="I216" s="105" t="inlineStr">
        <is>
          <t>CONTRATUAL</t>
        </is>
      </c>
      <c r="J216" s="124" t="n">
        <v>23699124000102</v>
      </c>
      <c r="K216" s="105" t="inlineStr">
        <is>
          <t>DAIANA BROLL REPEKE LTDA</t>
        </is>
      </c>
      <c r="L216" s="105" t="inlineStr">
        <is>
          <t>ARACAJU</t>
        </is>
      </c>
      <c r="M216" s="105" t="inlineStr">
        <is>
          <t>SE</t>
        </is>
      </c>
      <c r="N216" s="187" t="inlineStr">
        <is>
          <t>SERGIANA</t>
        </is>
      </c>
      <c r="O216" s="162" t="inlineStr">
        <is>
          <t>JA POSSUI</t>
        </is>
      </c>
      <c r="P216" s="257" t="n"/>
      <c r="Q216" s="157" t="n"/>
      <c r="R216" s="301" t="inlineStr">
        <is>
          <t>AUTORIZADO PAGAMENTO</t>
        </is>
      </c>
      <c r="S216" s="152" t="n">
        <v>8202653846</v>
      </c>
      <c r="T216" s="202" t="inlineStr">
        <is>
          <t>5 DIAS ÚTEIS</t>
        </is>
      </c>
      <c r="U216" s="257" t="n">
        <v>46234</v>
      </c>
      <c r="V216" s="157" t="n">
        <v>46234</v>
      </c>
      <c r="W216" s="157" t="n">
        <v>46241</v>
      </c>
      <c r="X216" s="157" t="n">
        <v>46238</v>
      </c>
      <c r="Y216" s="157" t="inlineStr">
        <is>
          <t>SIM</t>
        </is>
      </c>
      <c r="AA216" s="116" t="n"/>
      <c r="AC216">
        <f>IF($C216="","",IF(COUNTIF('Códigos Santander (ref)'!$A$2:$A$79,$C216)&gt;0,"SANTANDER",IF(COUNTIF('Códigos Itaú (ref)'!$A$2:$A$44,$C216)&gt;0,"ITAU",IF(AND(TRIM(UPPER($I216))="CONTRATUAL",ISNUMBER(SEARCH("INDIVIDUAL",SUBSTITUTE(UPPER($D216)," ","")))),"PREMIUM FREE",""))))</f>
        <v/>
      </c>
    </row>
    <row r="217" ht="15" customFormat="1" customHeight="1" s="45">
      <c r="A217" s="105" t="inlineStr">
        <is>
          <t>TELA</t>
        </is>
      </c>
      <c r="B217" s="105" t="n">
        <v>58318</v>
      </c>
      <c r="C217" s="105" t="inlineStr">
        <is>
          <t>1RSLN</t>
        </is>
      </c>
      <c r="D217" s="105" t="inlineStr">
        <is>
          <t>ITAU UNIBANCO SA</t>
        </is>
      </c>
      <c r="E217" s="105" t="n">
        <v>419568506</v>
      </c>
      <c r="F217" s="105" t="inlineStr">
        <is>
          <t>1RSLN017323045</t>
        </is>
      </c>
      <c r="G217" s="153" t="n">
        <v>450</v>
      </c>
      <c r="H217" s="153" t="n">
        <v>450</v>
      </c>
      <c r="I217" s="105" t="inlineStr">
        <is>
          <t>CONTRATUAL</t>
        </is>
      </c>
      <c r="J217" s="124" t="n">
        <v>23699124000102</v>
      </c>
      <c r="K217" s="105" t="inlineStr">
        <is>
          <t>DAIANA BROLL REPEKE LTDA</t>
        </is>
      </c>
      <c r="L217" s="105" t="inlineStr">
        <is>
          <t>ARACAJU</t>
        </is>
      </c>
      <c r="M217" s="105" t="inlineStr">
        <is>
          <t>SE</t>
        </is>
      </c>
      <c r="N217" s="187" t="inlineStr">
        <is>
          <t>SERGIANA</t>
        </is>
      </c>
      <c r="O217" s="162" t="inlineStr">
        <is>
          <t>JA POSSUI</t>
        </is>
      </c>
      <c r="P217" s="257" t="n"/>
      <c r="Q217" s="157" t="n"/>
      <c r="R217" s="301" t="inlineStr">
        <is>
          <t>AUTORIZADO PAGAMENTO</t>
        </is>
      </c>
      <c r="S217" s="152" t="n">
        <v>8202653847</v>
      </c>
      <c r="T217" s="202" t="inlineStr">
        <is>
          <t>5 DIAS ÚTEIS</t>
        </is>
      </c>
      <c r="U217" s="257" t="n">
        <v>46234</v>
      </c>
      <c r="V217" s="157" t="n">
        <v>46234</v>
      </c>
      <c r="W217" s="157" t="n">
        <v>46241</v>
      </c>
      <c r="X217" s="157" t="n">
        <v>46238</v>
      </c>
      <c r="Y217" s="157" t="inlineStr">
        <is>
          <t>SIM</t>
        </is>
      </c>
      <c r="AA217" s="116" t="n"/>
      <c r="AC217">
        <f>IF($C217="","",IF(COUNTIF('Códigos Santander (ref)'!$A$2:$A$79,$C217)&gt;0,"SANTANDER",IF(COUNTIF('Códigos Itaú (ref)'!$A$2:$A$44,$C217)&gt;0,"ITAU",IF(AND(TRIM(UPPER($I217))="CONTRATUAL",ISNUMBER(SEARCH("INDIVIDUAL",SUBSTITUTE(UPPER($D217)," ","")))),"PREMIUM FREE",""))))</f>
        <v/>
      </c>
    </row>
    <row r="218" ht="15" customFormat="1" customHeight="1" s="45">
      <c r="A218" s="105" t="inlineStr">
        <is>
          <t>TELA</t>
        </is>
      </c>
      <c r="B218" s="105" t="n">
        <v>58301</v>
      </c>
      <c r="C218" s="105" t="inlineStr">
        <is>
          <t>S21FQ</t>
        </is>
      </c>
      <c r="D218" s="105" t="inlineStr">
        <is>
          <t>SANTANDER SERVICOS DIGITAIS BRASIL LTDA</t>
        </is>
      </c>
      <c r="E218" s="105" t="n">
        <v>29900178874</v>
      </c>
      <c r="F218" s="105" t="inlineStr">
        <is>
          <t>S21FQ001015001</t>
        </is>
      </c>
      <c r="G218" s="153" t="n">
        <v>350</v>
      </c>
      <c r="H218" s="153" t="n">
        <v>85.40000000000001</v>
      </c>
      <c r="I218" s="105" t="inlineStr">
        <is>
          <t>CONTRATUAL</t>
        </is>
      </c>
      <c r="J218" s="124" t="n">
        <v>10244849803</v>
      </c>
      <c r="K218" s="105" t="inlineStr">
        <is>
          <t>MARCO PICCINI DE OLIVEIRA</t>
        </is>
      </c>
      <c r="L218" s="105" t="inlineStr">
        <is>
          <t>PAULINIA</t>
        </is>
      </c>
      <c r="M218" s="105" t="inlineStr">
        <is>
          <t>SP</t>
        </is>
      </c>
      <c r="N218" s="187" t="inlineStr">
        <is>
          <t>SERGIANA</t>
        </is>
      </c>
      <c r="O218" s="162" t="inlineStr">
        <is>
          <t>JA POSSUI</t>
        </is>
      </c>
      <c r="P218" s="257" t="n"/>
      <c r="Q218" s="157" t="n"/>
      <c r="R218" s="301" t="inlineStr">
        <is>
          <t>AUTORIZADO PAGAMENTO</t>
        </is>
      </c>
      <c r="S218" s="152" t="n">
        <v>8202653848</v>
      </c>
      <c r="T218" s="202" t="inlineStr">
        <is>
          <t>5 DIAS ÚTEIS</t>
        </is>
      </c>
      <c r="U218" s="257" t="n">
        <v>46234</v>
      </c>
      <c r="V218" s="157" t="n">
        <v>46234</v>
      </c>
      <c r="W218" s="157" t="n">
        <v>46241</v>
      </c>
      <c r="X218" s="157" t="n">
        <v>46238</v>
      </c>
      <c r="Y218" s="157" t="inlineStr">
        <is>
          <t>SIM</t>
        </is>
      </c>
      <c r="AA218" s="116" t="n"/>
      <c r="AC218">
        <f>IF($C218="","",IF(COUNTIF('Códigos Santander (ref)'!$A$2:$A$79,$C218)&gt;0,"SANTANDER",IF(COUNTIF('Códigos Itaú (ref)'!$A$2:$A$44,$C218)&gt;0,"ITAU",IF(AND(TRIM(UPPER($I218))="CONTRATUAL",ISNUMBER(SEARCH("INDIVIDUAL",SUBSTITUTE(UPPER($D218)," ","")))),"PREMIUM FREE",""))))</f>
        <v/>
      </c>
    </row>
    <row r="219" ht="15" customHeight="1">
      <c r="A219" s="223" t="n"/>
      <c r="B219" s="223" t="n"/>
      <c r="C219" s="223" t="n"/>
      <c r="D219" s="223" t="n"/>
      <c r="E219" s="223" t="n"/>
      <c r="F219" s="223" t="n"/>
      <c r="G219" s="250" t="n"/>
      <c r="H219" s="250" t="n"/>
      <c r="I219" s="223" t="n"/>
      <c r="J219" s="225" t="n"/>
      <c r="K219" s="223" t="n"/>
      <c r="L219" s="223" t="n"/>
      <c r="M219" s="223" t="n"/>
      <c r="N219" s="226" t="n"/>
      <c r="O219" s="227" t="n"/>
      <c r="P219" s="257" t="n"/>
      <c r="Q219" s="157" t="n"/>
      <c r="R219" s="248" t="n"/>
      <c r="S219" s="152" t="n"/>
      <c r="T219" s="247" t="n"/>
      <c r="U219" s="278" t="n"/>
      <c r="V219" s="157" t="n"/>
      <c r="W219" s="157" t="n"/>
      <c r="X219" s="157" t="n"/>
      <c r="Y219" s="157" t="n"/>
      <c r="AC219">
        <f>IF($C219="","",IF(COUNTIF('Códigos Santander (ref)'!$A$2:$A$79,$C219)&gt;0,"SANTANDER",IF(COUNTIF('Códigos Itaú (ref)'!$A$2:$A$44,$C219)&gt;0,"ITAU",IF(AND(TRIM(UPPER($I219))="CONTRATUAL",ISNUMBER(SEARCH("INDIVIDUAL",SUBSTITUTE(UPPER($D219)," ","")))),"PREMIUM FREE",""))))</f>
        <v/>
      </c>
    </row>
    <row r="220" ht="15" customHeight="1">
      <c r="A220" s="223" t="n"/>
      <c r="B220" s="223" t="n"/>
      <c r="C220" s="223" t="n"/>
      <c r="D220" s="223" t="n"/>
      <c r="E220" s="223" t="n"/>
      <c r="F220" s="223" t="n"/>
      <c r="G220" s="250" t="n"/>
      <c r="H220" s="250" t="n"/>
      <c r="I220" s="223" t="n"/>
      <c r="J220" s="225" t="n"/>
      <c r="K220" s="223" t="n"/>
      <c r="L220" s="223" t="n"/>
      <c r="M220" s="223" t="n"/>
      <c r="N220" s="226" t="n"/>
      <c r="O220" s="227" t="n"/>
      <c r="P220" s="257" t="n"/>
      <c r="Q220" s="157" t="n"/>
      <c r="R220" s="248" t="n"/>
      <c r="S220" s="152" t="n"/>
      <c r="T220" s="247" t="n"/>
      <c r="U220" s="278" t="n"/>
      <c r="V220" s="157" t="n"/>
      <c r="W220" s="157" t="n"/>
      <c r="X220" s="157" t="n"/>
      <c r="Y220" s="157" t="n"/>
      <c r="AC220">
        <f>IF($C220="","",IF(COUNTIF('Códigos Santander (ref)'!$A$2:$A$79,$C220)&gt;0,"SANTANDER",IF(COUNTIF('Códigos Itaú (ref)'!$A$2:$A$44,$C220)&gt;0,"ITAU",IF(AND(TRIM(UPPER($I220))="CONTRATUAL",ISNUMBER(SEARCH("INDIVIDUAL",SUBSTITUTE(UPPER($D220)," ","")))),"PREMIUM FREE",""))))</f>
        <v/>
      </c>
    </row>
    <row r="221" ht="15" customHeight="1">
      <c r="A221" s="223" t="n"/>
      <c r="B221" s="223" t="n"/>
      <c r="C221" s="223" t="n"/>
      <c r="D221" s="223" t="n"/>
      <c r="E221" s="223" t="n"/>
      <c r="F221" s="223" t="n"/>
      <c r="G221" s="250" t="n"/>
      <c r="H221" s="250" t="n"/>
      <c r="I221" s="223" t="n"/>
      <c r="J221" s="225" t="n"/>
      <c r="K221" s="223" t="n"/>
      <c r="L221" s="223" t="n"/>
      <c r="M221" s="223" t="n"/>
      <c r="N221" s="226" t="n"/>
      <c r="O221" s="227" t="n"/>
      <c r="P221" s="257" t="n"/>
      <c r="Q221" s="157" t="n"/>
      <c r="R221" s="248" t="n"/>
      <c r="S221" s="152" t="n"/>
      <c r="T221" s="247" t="n"/>
      <c r="U221" s="278" t="n"/>
      <c r="V221" s="157" t="n"/>
      <c r="W221" s="157" t="n"/>
      <c r="X221" s="157" t="n"/>
      <c r="Y221" s="157" t="n"/>
      <c r="AC221">
        <f>IF($C221="","",IF(COUNTIF('Códigos Santander (ref)'!$A$2:$A$79,$C221)&gt;0,"SANTANDER",IF(COUNTIF('Códigos Itaú (ref)'!$A$2:$A$44,$C221)&gt;0,"ITAU",IF(AND(TRIM(UPPER($I221))="CONTRATUAL",ISNUMBER(SEARCH("INDIVIDUAL",SUBSTITUTE(UPPER($D221)," ","")))),"PREMIUM FREE",""))))</f>
        <v/>
      </c>
    </row>
    <row r="222" ht="15" customHeight="1">
      <c r="A222" s="223" t="n"/>
      <c r="B222" s="223" t="n"/>
      <c r="C222" s="223" t="n"/>
      <c r="D222" s="223" t="n"/>
      <c r="E222" s="223" t="n"/>
      <c r="F222" s="223" t="n"/>
      <c r="G222" s="250" t="n"/>
      <c r="H222" s="250" t="n"/>
      <c r="I222" s="223" t="n"/>
      <c r="J222" s="225" t="n"/>
      <c r="K222" s="223" t="n"/>
      <c r="L222" s="223" t="n"/>
      <c r="M222" s="223" t="n"/>
      <c r="N222" s="226" t="n"/>
      <c r="O222" s="227" t="n"/>
      <c r="P222" s="257" t="n"/>
      <c r="Q222" s="157" t="n"/>
      <c r="R222" s="248" t="n"/>
      <c r="S222" s="152" t="n"/>
      <c r="T222" s="247" t="n"/>
      <c r="U222" s="278" t="n"/>
      <c r="V222" s="157" t="n"/>
      <c r="W222" s="157" t="n"/>
      <c r="AC222">
        <f>IF($C222="","",IF(COUNTIF('Códigos Santander (ref)'!$A$2:$A$79,$C222)&gt;0,"SANTANDER",IF(COUNTIF('Códigos Itaú (ref)'!$A$2:$A$44,$C222)&gt;0,"ITAU",IF(AND(TRIM(UPPER($I222))="CONTRATUAL",ISNUMBER(SEARCH("INDIVIDUAL",SUBSTITUTE(UPPER($D222)," ","")))),"PREMIUM FREE",""))))</f>
        <v/>
      </c>
    </row>
    <row r="223" ht="15" customHeight="1">
      <c r="A223" s="223" t="n"/>
      <c r="B223" s="223" t="n"/>
      <c r="C223" s="223" t="n"/>
      <c r="D223" s="223" t="n"/>
      <c r="E223" s="223" t="n"/>
      <c r="F223" s="223" t="n"/>
      <c r="G223" s="250" t="n"/>
      <c r="H223" s="250" t="n"/>
      <c r="I223" s="223" t="n"/>
      <c r="J223" s="225" t="n"/>
      <c r="K223" s="223" t="n"/>
      <c r="L223" s="223" t="n"/>
      <c r="M223" s="223" t="n"/>
      <c r="N223" s="226" t="n"/>
      <c r="O223" s="227" t="n"/>
      <c r="P223" s="257" t="n"/>
      <c r="Q223" s="157" t="n"/>
      <c r="R223" s="248" t="n"/>
      <c r="S223" s="152" t="n"/>
      <c r="T223" s="247" t="n"/>
      <c r="U223" s="278" t="n"/>
      <c r="V223" s="157" t="n"/>
      <c r="W223" s="157" t="n"/>
      <c r="AC223">
        <f>IF($C223="","",IF(COUNTIF('Códigos Santander (ref)'!$A$2:$A$79,$C223)&gt;0,"SANTANDER",IF(COUNTIF('Códigos Itaú (ref)'!$A$2:$A$44,$C223)&gt;0,"ITAU",IF(AND(TRIM(UPPER($I223))="CONTRATUAL",ISNUMBER(SEARCH("INDIVIDUAL",SUBSTITUTE(UPPER($D223)," ","")))),"PREMIUM FREE",""))))</f>
        <v/>
      </c>
    </row>
    <row r="224" ht="15" customHeight="1">
      <c r="A224" s="223" t="n"/>
      <c r="B224" s="223" t="n"/>
      <c r="C224" s="223" t="n"/>
      <c r="D224" s="223" t="n"/>
      <c r="E224" s="223" t="n"/>
      <c r="F224" s="223" t="n"/>
      <c r="G224" s="250" t="n"/>
      <c r="H224" s="250" t="n"/>
      <c r="I224" s="223" t="n"/>
      <c r="J224" s="225" t="n"/>
      <c r="K224" s="223" t="n"/>
      <c r="L224" s="223" t="n"/>
      <c r="M224" s="223" t="n"/>
      <c r="N224" s="226" t="n"/>
      <c r="O224" s="227" t="n"/>
      <c r="P224" s="257" t="n"/>
      <c r="Q224" s="157" t="n"/>
      <c r="R224" s="248" t="n"/>
      <c r="S224" s="152" t="n"/>
      <c r="T224" s="247" t="n"/>
      <c r="U224" s="278" t="n"/>
      <c r="V224" s="157" t="n"/>
      <c r="W224" s="157" t="n"/>
      <c r="AC224">
        <f>IF($C224="","",IF(COUNTIF('Códigos Santander (ref)'!$A$2:$A$79,$C224)&gt;0,"SANTANDER",IF(COUNTIF('Códigos Itaú (ref)'!$A$2:$A$44,$C224)&gt;0,"ITAU",IF(AND(TRIM(UPPER($I224))="CONTRATUAL",ISNUMBER(SEARCH("INDIVIDUAL",SUBSTITUTE(UPPER($D224)," ","")))),"PREMIUM FREE",""))))</f>
        <v/>
      </c>
    </row>
    <row r="225" ht="15" customHeight="1">
      <c r="A225" s="223" t="n"/>
      <c r="B225" s="223" t="n"/>
      <c r="C225" s="223" t="n"/>
      <c r="D225" s="223" t="n"/>
      <c r="E225" s="223" t="n"/>
      <c r="F225" s="223" t="n"/>
      <c r="G225" s="250" t="n"/>
      <c r="H225" s="250" t="n"/>
      <c r="I225" s="223" t="n"/>
      <c r="J225" s="225" t="n"/>
      <c r="K225" s="223" t="n"/>
      <c r="L225" s="223" t="n"/>
      <c r="M225" s="223" t="n"/>
      <c r="N225" s="226" t="n"/>
      <c r="O225" s="227" t="n"/>
      <c r="P225" s="257" t="n"/>
      <c r="Q225" s="157" t="n"/>
      <c r="R225" s="248" t="n"/>
      <c r="S225" s="152" t="n"/>
      <c r="T225" s="247" t="n"/>
      <c r="U225" s="278" t="n"/>
      <c r="V225" s="157" t="n"/>
      <c r="W225" s="157" t="n"/>
      <c r="AC225">
        <f>IF($C225="","",IF(COUNTIF('Códigos Santander (ref)'!$A$2:$A$79,$C225)&gt;0,"SANTANDER",IF(COUNTIF('Códigos Itaú (ref)'!$A$2:$A$44,$C225)&gt;0,"ITAU",IF(AND(TRIM(UPPER($I225))="CONTRATUAL",ISNUMBER(SEARCH("INDIVIDUAL",SUBSTITUTE(UPPER($D225)," ","")))),"PREMIUM FREE",""))))</f>
        <v/>
      </c>
    </row>
    <row r="226" ht="15" customHeight="1">
      <c r="A226" s="223" t="n"/>
      <c r="B226" s="223" t="n"/>
      <c r="C226" s="223" t="n"/>
      <c r="D226" s="223" t="n"/>
      <c r="E226" s="223" t="n"/>
      <c r="F226" s="223" t="n"/>
      <c r="G226" s="250" t="n"/>
      <c r="H226" s="250" t="n"/>
      <c r="I226" s="223" t="n"/>
      <c r="J226" s="225" t="n"/>
      <c r="K226" s="223" t="n"/>
      <c r="L226" s="223" t="n"/>
      <c r="M226" s="223" t="n"/>
      <c r="N226" s="226" t="n"/>
      <c r="O226" s="227" t="n"/>
      <c r="P226" s="257" t="n"/>
      <c r="Q226" s="157" t="n"/>
      <c r="R226" s="248" t="n"/>
      <c r="S226" s="152" t="n"/>
      <c r="T226" s="247" t="n"/>
      <c r="U226" s="278" t="n"/>
      <c r="V226" s="157" t="n"/>
      <c r="W226" s="157" t="n"/>
      <c r="AC226">
        <f>IF($C226="","",IF(COUNTIF('Códigos Santander (ref)'!$A$2:$A$79,$C226)&gt;0,"SANTANDER",IF(COUNTIF('Códigos Itaú (ref)'!$A$2:$A$44,$C226)&gt;0,"ITAU",IF(AND(TRIM(UPPER($I226))="CONTRATUAL",ISNUMBER(SEARCH("INDIVIDUAL",SUBSTITUTE(UPPER($D226)," ","")))),"PREMIUM FREE",""))))</f>
        <v/>
      </c>
    </row>
    <row r="227" ht="15" customHeight="1">
      <c r="A227" s="223" t="n"/>
      <c r="B227" s="223" t="n"/>
      <c r="C227" s="223" t="n"/>
      <c r="D227" s="223" t="n"/>
      <c r="E227" s="223" t="n"/>
      <c r="F227" s="223" t="n"/>
      <c r="G227" s="250" t="n"/>
      <c r="H227" s="250" t="n"/>
      <c r="I227" s="223" t="n"/>
      <c r="J227" s="225" t="n"/>
      <c r="K227" s="223" t="n"/>
      <c r="L227" s="223" t="n"/>
      <c r="M227" s="223" t="n"/>
      <c r="N227" s="226" t="n"/>
      <c r="O227" s="227" t="n"/>
      <c r="P227" s="257" t="n"/>
      <c r="Q227" s="157" t="n"/>
      <c r="R227" s="248" t="n"/>
      <c r="S227" s="152" t="n"/>
      <c r="T227" s="247" t="n"/>
      <c r="U227" s="278" t="n"/>
      <c r="V227" s="157" t="n"/>
      <c r="W227" s="157" t="n"/>
      <c r="AC227">
        <f>IF($C227="","",IF(COUNTIF('Códigos Santander (ref)'!$A$2:$A$79,$C227)&gt;0,"SANTANDER",IF(COUNTIF('Códigos Itaú (ref)'!$A$2:$A$44,$C227)&gt;0,"ITAU",IF(AND(TRIM(UPPER($I227))="CONTRATUAL",ISNUMBER(SEARCH("INDIVIDUAL",SUBSTITUTE(UPPER($D227)," ","")))),"PREMIUM FREE",""))))</f>
        <v/>
      </c>
    </row>
    <row r="228" ht="15" customHeight="1">
      <c r="A228" s="223" t="n"/>
      <c r="B228" s="223" t="n"/>
      <c r="C228" s="223" t="n"/>
      <c r="D228" s="223" t="n"/>
      <c r="E228" s="223" t="n"/>
      <c r="F228" s="223" t="n"/>
      <c r="G228" s="250" t="n"/>
      <c r="H228" s="250" t="n"/>
      <c r="I228" s="223" t="n"/>
      <c r="J228" s="225" t="n"/>
      <c r="K228" s="223" t="n"/>
      <c r="L228" s="223" t="n"/>
      <c r="M228" s="223" t="n"/>
      <c r="N228" s="226" t="n"/>
      <c r="O228" s="227" t="n"/>
      <c r="P228" s="257" t="n"/>
      <c r="Q228" s="157" t="n"/>
      <c r="R228" s="248" t="n"/>
      <c r="S228" s="152" t="n"/>
      <c r="T228" s="247" t="n"/>
      <c r="U228" s="278" t="n"/>
      <c r="V228" s="157" t="n"/>
      <c r="W228" s="157" t="n"/>
      <c r="AC228">
        <f>IF($C228="","",IF(COUNTIF('Códigos Santander (ref)'!$A$2:$A$79,$C228)&gt;0,"SANTANDER",IF(COUNTIF('Códigos Itaú (ref)'!$A$2:$A$44,$C228)&gt;0,"ITAU",IF(AND(TRIM(UPPER($I228))="CONTRATUAL",ISNUMBER(SEARCH("INDIVIDUAL",SUBSTITUTE(UPPER($D228)," ","")))),"PREMIUM FREE",""))))</f>
        <v/>
      </c>
    </row>
    <row r="229" ht="15" customHeight="1">
      <c r="A229" s="223" t="n"/>
      <c r="B229" s="223" t="n"/>
      <c r="C229" s="223" t="n"/>
      <c r="D229" s="223" t="n"/>
      <c r="E229" s="223" t="n"/>
      <c r="F229" s="223" t="n"/>
      <c r="G229" s="250" t="n"/>
      <c r="H229" s="250" t="n"/>
      <c r="I229" s="223" t="n"/>
      <c r="J229" s="225" t="n"/>
      <c r="K229" s="223" t="n"/>
      <c r="L229" s="223" t="n"/>
      <c r="M229" s="223" t="n"/>
      <c r="N229" s="226" t="n"/>
      <c r="O229" s="227" t="n"/>
      <c r="P229" s="257" t="n"/>
      <c r="Q229" s="157" t="n"/>
      <c r="R229" s="248" t="n"/>
      <c r="S229" s="152" t="n"/>
      <c r="T229" s="247" t="n"/>
      <c r="U229" s="278" t="n"/>
      <c r="V229" s="157" t="n"/>
      <c r="W229" s="157" t="n"/>
      <c r="AC229">
        <f>IF($C229="","",IF(COUNTIF('Códigos Santander (ref)'!$A$2:$A$79,$C229)&gt;0,"SANTANDER",IF(COUNTIF('Códigos Itaú (ref)'!$A$2:$A$44,$C229)&gt;0,"ITAU",IF(AND(TRIM(UPPER($I229))="CONTRATUAL",ISNUMBER(SEARCH("INDIVIDUAL",SUBSTITUTE(UPPER($D229)," ","")))),"PREMIUM FREE",""))))</f>
        <v/>
      </c>
    </row>
    <row r="230" ht="15" customHeight="1">
      <c r="A230" s="223" t="n"/>
      <c r="B230" s="223" t="n"/>
      <c r="C230" s="223" t="n"/>
      <c r="D230" s="223" t="n"/>
      <c r="E230" s="223" t="n"/>
      <c r="F230" s="223" t="n"/>
      <c r="G230" s="250" t="n"/>
      <c r="H230" s="250" t="n"/>
      <c r="I230" s="223" t="n"/>
      <c r="J230" s="225" t="n"/>
      <c r="K230" s="223" t="n"/>
      <c r="L230" s="223" t="n"/>
      <c r="M230" s="223" t="n"/>
      <c r="N230" s="226" t="n"/>
      <c r="O230" s="227" t="n"/>
      <c r="P230" s="257" t="n"/>
      <c r="Q230" s="157" t="n"/>
      <c r="R230" s="248" t="n"/>
      <c r="S230" s="152" t="n"/>
      <c r="T230" s="247" t="n"/>
      <c r="U230" s="278" t="n"/>
      <c r="V230" s="157" t="n"/>
      <c r="W230" s="157" t="n"/>
      <c r="AC230">
        <f>IF($C230="","",IF(COUNTIF('Códigos Santander (ref)'!$A$2:$A$79,$C230)&gt;0,"SANTANDER",IF(COUNTIF('Códigos Itaú (ref)'!$A$2:$A$44,$C230)&gt;0,"ITAU",IF(AND(TRIM(UPPER($I230))="CONTRATUAL",ISNUMBER(SEARCH("INDIVIDUAL",SUBSTITUTE(UPPER($D230)," ","")))),"PREMIUM FREE",""))))</f>
        <v/>
      </c>
    </row>
    <row r="231" ht="15" customHeight="1">
      <c r="A231" s="223" t="n"/>
      <c r="B231" s="223" t="n"/>
      <c r="C231" s="223" t="n"/>
      <c r="D231" s="223" t="n"/>
      <c r="E231" s="223" t="n"/>
      <c r="F231" s="223" t="n"/>
      <c r="G231" s="250" t="n"/>
      <c r="H231" s="250" t="n"/>
      <c r="I231" s="223" t="n"/>
      <c r="J231" s="225" t="n"/>
      <c r="K231" s="223" t="n"/>
      <c r="L231" s="223" t="n"/>
      <c r="M231" s="223" t="n"/>
      <c r="N231" s="226" t="n"/>
      <c r="O231" s="227" t="n"/>
      <c r="P231" s="257" t="n"/>
      <c r="Q231" s="157" t="n"/>
      <c r="R231" s="248" t="n"/>
      <c r="S231" s="152" t="n"/>
      <c r="T231" s="247" t="n"/>
      <c r="U231" s="278" t="n"/>
      <c r="V231" s="157" t="n"/>
      <c r="W231" s="157" t="n"/>
      <c r="AC231">
        <f>IF($C231="","",IF(COUNTIF('Códigos Santander (ref)'!$A$2:$A$79,$C231)&gt;0,"SANTANDER",IF(COUNTIF('Códigos Itaú (ref)'!$A$2:$A$44,$C231)&gt;0,"ITAU",IF(AND(TRIM(UPPER($I231))="CONTRATUAL",ISNUMBER(SEARCH("INDIVIDUAL",SUBSTITUTE(UPPER($D231)," ","")))),"PREMIUM FREE",""))))</f>
        <v/>
      </c>
    </row>
    <row r="232" ht="15" customHeight="1">
      <c r="A232" s="223" t="n"/>
      <c r="B232" s="223" t="n"/>
      <c r="C232" s="223" t="n"/>
      <c r="D232" s="223" t="n"/>
      <c r="E232" s="223" t="n"/>
      <c r="F232" s="223" t="n"/>
      <c r="G232" s="250" t="n"/>
      <c r="H232" s="250" t="n"/>
      <c r="I232" s="223" t="n"/>
      <c r="J232" s="225" t="n"/>
      <c r="K232" s="223" t="n"/>
      <c r="L232" s="223" t="n"/>
      <c r="M232" s="223" t="n"/>
      <c r="N232" s="226" t="n"/>
      <c r="O232" s="227" t="n"/>
      <c r="P232" s="257" t="n"/>
      <c r="Q232" s="157" t="n"/>
      <c r="R232" s="248" t="n"/>
      <c r="S232" s="152" t="n"/>
      <c r="T232" s="247" t="n"/>
      <c r="U232" s="278" t="n"/>
      <c r="V232" s="157" t="n"/>
      <c r="W232" s="157" t="n"/>
      <c r="AC232">
        <f>IF($C232="","",IF(COUNTIF('Códigos Santander (ref)'!$A$2:$A$79,$C232)&gt;0,"SANTANDER",IF(COUNTIF('Códigos Itaú (ref)'!$A$2:$A$44,$C232)&gt;0,"ITAU",IF(AND(TRIM(UPPER($I232))="CONTRATUAL",ISNUMBER(SEARCH("INDIVIDUAL",SUBSTITUTE(UPPER($D232)," ","")))),"PREMIUM FREE",""))))</f>
        <v/>
      </c>
    </row>
    <row r="233" ht="15" customHeight="1">
      <c r="A233" s="223" t="n"/>
      <c r="B233" s="223" t="n"/>
      <c r="C233" s="223" t="n"/>
      <c r="D233" s="223" t="n"/>
      <c r="E233" s="223" t="n"/>
      <c r="F233" s="223" t="n"/>
      <c r="G233" s="250" t="n"/>
      <c r="H233" s="250" t="n"/>
      <c r="I233" s="223" t="n"/>
      <c r="J233" s="225" t="n"/>
      <c r="K233" s="223" t="n"/>
      <c r="L233" s="223" t="n"/>
      <c r="M233" s="223" t="n"/>
      <c r="N233" s="226" t="n"/>
      <c r="O233" s="227" t="n"/>
      <c r="P233" s="257" t="n"/>
      <c r="Q233" s="157" t="n"/>
      <c r="R233" s="248" t="n"/>
      <c r="S233" s="152" t="n"/>
      <c r="T233" s="247" t="n"/>
      <c r="U233" s="278" t="n"/>
      <c r="V233" s="157" t="n"/>
      <c r="W233" s="157" t="n"/>
      <c r="AC233">
        <f>IF($C233="","",IF(COUNTIF('Códigos Santander (ref)'!$A$2:$A$79,$C233)&gt;0,"SANTANDER",IF(COUNTIF('Códigos Itaú (ref)'!$A$2:$A$44,$C233)&gt;0,"ITAU",IF(AND(TRIM(UPPER($I233))="CONTRATUAL",ISNUMBER(SEARCH("INDIVIDUAL",SUBSTITUTE(UPPER($D233)," ","")))),"PREMIUM FREE",""))))</f>
        <v/>
      </c>
    </row>
    <row r="234" ht="15" customHeight="1">
      <c r="A234" s="223" t="n"/>
      <c r="B234" s="223" t="n"/>
      <c r="C234" s="223" t="n"/>
      <c r="D234" s="223" t="n"/>
      <c r="E234" s="223" t="n"/>
      <c r="F234" s="223" t="n"/>
      <c r="G234" s="250" t="n"/>
      <c r="H234" s="250" t="n"/>
      <c r="I234" s="223" t="n"/>
      <c r="J234" s="225" t="n"/>
      <c r="K234" s="223" t="n"/>
      <c r="L234" s="223" t="n"/>
      <c r="M234" s="223" t="n"/>
      <c r="N234" s="226" t="n"/>
      <c r="O234" s="227" t="n"/>
      <c r="P234" s="257" t="n"/>
      <c r="Q234" s="157" t="n"/>
      <c r="R234" s="248" t="n"/>
      <c r="S234" s="152" t="n"/>
      <c r="T234" s="247" t="n"/>
      <c r="U234" s="278" t="n"/>
      <c r="V234" s="157" t="n"/>
      <c r="W234" s="157" t="n"/>
      <c r="AC234">
        <f>IF($C234="","",IF(COUNTIF('Códigos Santander (ref)'!$A$2:$A$79,$C234)&gt;0,"SANTANDER",IF(COUNTIF('Códigos Itaú (ref)'!$A$2:$A$44,$C234)&gt;0,"ITAU",IF(AND(TRIM(UPPER($I234))="CONTRATUAL",ISNUMBER(SEARCH("INDIVIDUAL",SUBSTITUTE(UPPER($D234)," ","")))),"PREMIUM FREE",""))))</f>
        <v/>
      </c>
    </row>
    <row r="235" ht="15" customHeight="1">
      <c r="A235" s="223" t="n"/>
      <c r="B235" s="223" t="n"/>
      <c r="C235" s="223" t="n"/>
      <c r="D235" s="223" t="n"/>
      <c r="E235" s="223" t="n"/>
      <c r="F235" s="223" t="n"/>
      <c r="G235" s="250" t="n"/>
      <c r="H235" s="250" t="n"/>
      <c r="I235" s="223" t="n"/>
      <c r="J235" s="225" t="n"/>
      <c r="K235" s="223" t="n"/>
      <c r="L235" s="223" t="n"/>
      <c r="M235" s="223" t="n"/>
      <c r="N235" s="226" t="n"/>
      <c r="O235" s="227" t="n"/>
      <c r="P235" s="257" t="n"/>
      <c r="Q235" s="157" t="n"/>
      <c r="R235" s="248" t="n"/>
      <c r="S235" s="152" t="n"/>
      <c r="T235" s="247" t="n"/>
      <c r="U235" s="278" t="n"/>
      <c r="V235" s="157" t="n"/>
      <c r="W235" s="157" t="n"/>
      <c r="AC235">
        <f>IF($C235="","",IF(COUNTIF('Códigos Santander (ref)'!$A$2:$A$79,$C235)&gt;0,"SANTANDER",IF(COUNTIF('Códigos Itaú (ref)'!$A$2:$A$44,$C235)&gt;0,"ITAU",IF(AND(TRIM(UPPER($I235))="CONTRATUAL",ISNUMBER(SEARCH("INDIVIDUAL",SUBSTITUTE(UPPER($D235)," ","")))),"PREMIUM FREE",""))))</f>
        <v/>
      </c>
    </row>
    <row r="236" ht="15" customHeight="1">
      <c r="A236" s="223" t="n"/>
      <c r="B236" s="223" t="n"/>
      <c r="C236" s="223" t="n"/>
      <c r="D236" s="223" t="n"/>
      <c r="E236" s="223" t="n"/>
      <c r="F236" s="223" t="n"/>
      <c r="G236" s="250" t="n"/>
      <c r="H236" s="250" t="n"/>
      <c r="I236" s="223" t="n"/>
      <c r="J236" s="225" t="n"/>
      <c r="K236" s="223" t="n"/>
      <c r="L236" s="223" t="n"/>
      <c r="M236" s="223" t="n"/>
      <c r="N236" s="226" t="n"/>
      <c r="O236" s="227" t="n"/>
      <c r="P236" s="257" t="n"/>
      <c r="Q236" s="157" t="n"/>
      <c r="R236" s="248" t="n"/>
      <c r="S236" s="152" t="n"/>
      <c r="T236" s="247" t="n"/>
      <c r="U236" s="278" t="n"/>
      <c r="V236" s="157" t="n"/>
      <c r="W236" s="157" t="n"/>
      <c r="AC236">
        <f>IF($C236="","",IF(COUNTIF('Códigos Santander (ref)'!$A$2:$A$79,$C236)&gt;0,"SANTANDER",IF(COUNTIF('Códigos Itaú (ref)'!$A$2:$A$44,$C236)&gt;0,"ITAU",IF(AND(TRIM(UPPER($I236))="CONTRATUAL",ISNUMBER(SEARCH("INDIVIDUAL",SUBSTITUTE(UPPER($D236)," ","")))),"PREMIUM FREE",""))))</f>
        <v/>
      </c>
    </row>
    <row r="237" ht="15" customHeight="1">
      <c r="A237" s="223" t="n"/>
      <c r="B237" s="223" t="n"/>
      <c r="C237" s="223" t="n"/>
      <c r="D237" s="223" t="n"/>
      <c r="E237" s="223" t="n"/>
      <c r="F237" s="223" t="n"/>
      <c r="G237" s="250" t="n"/>
      <c r="H237" s="250" t="n"/>
      <c r="I237" s="223" t="n"/>
      <c r="J237" s="225" t="n"/>
      <c r="K237" s="223" t="n"/>
      <c r="L237" s="223" t="n"/>
      <c r="M237" s="223" t="n"/>
      <c r="N237" s="226" t="n"/>
      <c r="O237" s="227" t="n"/>
      <c r="P237" s="257" t="n"/>
      <c r="Q237" s="157" t="n"/>
      <c r="R237" s="248" t="n"/>
      <c r="S237" s="152" t="n"/>
      <c r="T237" s="247" t="n"/>
      <c r="U237" s="278" t="n"/>
      <c r="V237" s="157" t="n"/>
      <c r="W237" s="157" t="n"/>
      <c r="AC237">
        <f>IF($C237="","",IF(COUNTIF('Códigos Santander (ref)'!$A$2:$A$79,$C237)&gt;0,"SANTANDER",IF(COUNTIF('Códigos Itaú (ref)'!$A$2:$A$44,$C237)&gt;0,"ITAU",IF(AND(TRIM(UPPER($I237))="CONTRATUAL",ISNUMBER(SEARCH("INDIVIDUAL",SUBSTITUTE(UPPER($D237)," ","")))),"PREMIUM FREE",""))))</f>
        <v/>
      </c>
    </row>
    <row r="238" ht="15" customHeight="1">
      <c r="A238" s="223" t="n"/>
      <c r="B238" s="223" t="n"/>
      <c r="C238" s="223" t="n"/>
      <c r="D238" s="223" t="n"/>
      <c r="E238" s="223" t="n"/>
      <c r="F238" s="223" t="n"/>
      <c r="G238" s="250" t="n"/>
      <c r="H238" s="250" t="n"/>
      <c r="I238" s="223" t="n"/>
      <c r="J238" s="225" t="n"/>
      <c r="K238" s="223" t="n"/>
      <c r="L238" s="223" t="n"/>
      <c r="M238" s="223" t="n"/>
      <c r="N238" s="226" t="n"/>
      <c r="O238" s="227" t="n"/>
      <c r="P238" s="257" t="n"/>
      <c r="Q238" s="157" t="n"/>
      <c r="R238" s="248" t="n"/>
      <c r="S238" s="152" t="n"/>
      <c r="T238" s="247" t="n"/>
      <c r="U238" s="278" t="n"/>
      <c r="V238" s="157" t="n"/>
      <c r="W238" s="157" t="n"/>
      <c r="AC238">
        <f>IF($C238="","",IF(COUNTIF('Códigos Santander (ref)'!$A$2:$A$79,$C238)&gt;0,"SANTANDER",IF(COUNTIF('Códigos Itaú (ref)'!$A$2:$A$44,$C238)&gt;0,"ITAU",IF(AND(TRIM(UPPER($I238))="CONTRATUAL",ISNUMBER(SEARCH("INDIVIDUAL",SUBSTITUTE(UPPER($D238)," ","")))),"PREMIUM FREE",""))))</f>
        <v/>
      </c>
    </row>
    <row r="239" ht="15" customHeight="1">
      <c r="A239" s="223" t="n"/>
      <c r="B239" s="223" t="n"/>
      <c r="C239" s="223" t="n"/>
      <c r="D239" s="223" t="n"/>
      <c r="E239" s="223" t="n"/>
      <c r="F239" s="223" t="n"/>
      <c r="G239" s="250" t="n"/>
      <c r="H239" s="250" t="n"/>
      <c r="I239" s="223" t="n"/>
      <c r="J239" s="225" t="n"/>
      <c r="K239" s="223" t="n"/>
      <c r="L239" s="223" t="n"/>
      <c r="M239" s="223" t="n"/>
      <c r="N239" s="226" t="n"/>
      <c r="O239" s="227" t="n"/>
      <c r="P239" s="257" t="n"/>
      <c r="Q239" s="157" t="n"/>
      <c r="R239" s="248" t="n"/>
      <c r="S239" s="152" t="n"/>
      <c r="T239" s="247" t="n"/>
      <c r="U239" s="278" t="n"/>
      <c r="V239" s="157" t="n"/>
      <c r="W239" s="157" t="n"/>
      <c r="AC239">
        <f>IF($C239="","",IF(COUNTIF('Códigos Santander (ref)'!$A$2:$A$79,$C239)&gt;0,"SANTANDER",IF(COUNTIF('Códigos Itaú (ref)'!$A$2:$A$44,$C239)&gt;0,"ITAU",IF(AND(TRIM(UPPER($I239))="CONTRATUAL",ISNUMBER(SEARCH("INDIVIDUAL",SUBSTITUTE(UPPER($D239)," ","")))),"PREMIUM FREE",""))))</f>
        <v/>
      </c>
    </row>
    <row r="240" ht="15" customHeight="1">
      <c r="A240" s="223" t="n"/>
      <c r="B240" s="223" t="n"/>
      <c r="C240" s="223" t="n"/>
      <c r="D240" s="223" t="n"/>
      <c r="E240" s="223" t="n"/>
      <c r="F240" s="223" t="n"/>
      <c r="G240" s="250" t="n"/>
      <c r="H240" s="250" t="n"/>
      <c r="I240" s="223" t="n"/>
      <c r="J240" s="225" t="n"/>
      <c r="K240" s="223" t="n"/>
      <c r="L240" s="223" t="n"/>
      <c r="M240" s="223" t="n"/>
      <c r="N240" s="226" t="n"/>
      <c r="O240" s="227" t="n"/>
      <c r="P240" s="257" t="n"/>
      <c r="Q240" s="157" t="n"/>
      <c r="R240" s="248" t="n"/>
      <c r="S240" s="152" t="n"/>
      <c r="T240" s="247" t="n"/>
      <c r="U240" s="278" t="n"/>
      <c r="V240" s="157" t="n"/>
      <c r="W240" s="157" t="n"/>
      <c r="AC240">
        <f>IF($C240="","",IF(COUNTIF('Códigos Santander (ref)'!$A$2:$A$79,$C240)&gt;0,"SANTANDER",IF(COUNTIF('Códigos Itaú (ref)'!$A$2:$A$44,$C240)&gt;0,"ITAU",IF(AND(TRIM(UPPER($I240))="CONTRATUAL",ISNUMBER(SEARCH("INDIVIDUAL",SUBSTITUTE(UPPER($D240)," ","")))),"PREMIUM FREE",""))))</f>
        <v/>
      </c>
    </row>
    <row r="241" ht="15" customHeight="1">
      <c r="A241" s="223" t="n"/>
      <c r="B241" s="223" t="n"/>
      <c r="C241" s="223" t="n"/>
      <c r="D241" s="223" t="n"/>
      <c r="E241" s="223" t="n"/>
      <c r="F241" s="223" t="n"/>
      <c r="G241" s="250" t="n"/>
      <c r="H241" s="250" t="n"/>
      <c r="I241" s="223" t="n"/>
      <c r="J241" s="225" t="n"/>
      <c r="K241" s="223" t="n"/>
      <c r="L241" s="223" t="n"/>
      <c r="M241" s="223" t="n"/>
      <c r="N241" s="226" t="n"/>
      <c r="O241" s="227" t="n"/>
      <c r="P241" s="257" t="n"/>
      <c r="Q241" s="157" t="n"/>
      <c r="R241" s="248" t="n"/>
      <c r="S241" s="152" t="n"/>
      <c r="T241" s="247" t="n"/>
      <c r="U241" s="278" t="n"/>
      <c r="V241" s="157" t="n"/>
      <c r="W241" s="157" t="n"/>
      <c r="AC241">
        <f>IF($C241="","",IF(COUNTIF('Códigos Santander (ref)'!$A$2:$A$79,$C241)&gt;0,"SANTANDER",IF(COUNTIF('Códigos Itaú (ref)'!$A$2:$A$44,$C241)&gt;0,"ITAU",IF(AND(TRIM(UPPER($I241))="CONTRATUAL",ISNUMBER(SEARCH("INDIVIDUAL",SUBSTITUTE(UPPER($D241)," ","")))),"PREMIUM FREE",""))))</f>
        <v/>
      </c>
    </row>
    <row r="242" ht="15" customHeight="1">
      <c r="A242" s="223" t="n"/>
      <c r="B242" s="223" t="n"/>
      <c r="C242" s="223" t="n"/>
      <c r="D242" s="223" t="n"/>
      <c r="E242" s="223" t="n"/>
      <c r="F242" s="223" t="n"/>
      <c r="G242" s="250" t="n"/>
      <c r="H242" s="250" t="n"/>
      <c r="I242" s="223" t="n"/>
      <c r="J242" s="225" t="n"/>
      <c r="K242" s="223" t="n"/>
      <c r="L242" s="223" t="n"/>
      <c r="M242" s="223" t="n"/>
      <c r="N242" s="226" t="n"/>
      <c r="O242" s="227" t="n"/>
      <c r="P242" s="257" t="n"/>
      <c r="Q242" s="157" t="n"/>
      <c r="R242" s="248" t="n"/>
      <c r="S242" s="152" t="n"/>
      <c r="T242" s="247" t="n"/>
      <c r="U242" s="278" t="n"/>
      <c r="V242" s="157" t="n"/>
      <c r="W242" s="157" t="n"/>
      <c r="AC242">
        <f>IF($C242="","",IF(COUNTIF('Códigos Santander (ref)'!$A$2:$A$79,$C242)&gt;0,"SANTANDER",IF(COUNTIF('Códigos Itaú (ref)'!$A$2:$A$44,$C242)&gt;0,"ITAU",IF(AND(TRIM(UPPER($I242))="CONTRATUAL",ISNUMBER(SEARCH("INDIVIDUAL",SUBSTITUTE(UPPER($D242)," ","")))),"PREMIUM FREE",""))))</f>
        <v/>
      </c>
    </row>
    <row r="243" ht="15" customHeight="1">
      <c r="A243" s="223" t="n"/>
      <c r="B243" s="223" t="n"/>
      <c r="C243" s="223" t="n"/>
      <c r="D243" s="223" t="n"/>
      <c r="E243" s="223" t="n"/>
      <c r="F243" s="223" t="n"/>
      <c r="G243" s="250" t="n"/>
      <c r="H243" s="250" t="n"/>
      <c r="I243" s="223" t="n"/>
      <c r="J243" s="225" t="n"/>
      <c r="K243" s="223" t="n"/>
      <c r="L243" s="223" t="n"/>
      <c r="M243" s="223" t="n"/>
      <c r="N243" s="226" t="n"/>
      <c r="O243" s="227" t="n"/>
      <c r="P243" s="257" t="n"/>
      <c r="Q243" s="157" t="n"/>
      <c r="R243" s="248" t="n"/>
      <c r="S243" s="152" t="n"/>
      <c r="T243" s="247" t="n"/>
      <c r="U243" s="278" t="n"/>
      <c r="V243" s="157" t="n"/>
      <c r="W243" s="157" t="n"/>
      <c r="AC243">
        <f>IF($C243="","",IF(COUNTIF('Códigos Santander (ref)'!$A$2:$A$79,$C243)&gt;0,"SANTANDER",IF(COUNTIF('Códigos Itaú (ref)'!$A$2:$A$44,$C243)&gt;0,"ITAU",IF(AND(TRIM(UPPER($I243))="CONTRATUAL",ISNUMBER(SEARCH("INDIVIDUAL",SUBSTITUTE(UPPER($D243)," ","")))),"PREMIUM FREE",""))))</f>
        <v/>
      </c>
    </row>
    <row r="244" ht="15" customHeight="1">
      <c r="A244" s="223" t="n"/>
      <c r="B244" s="223" t="n"/>
      <c r="C244" s="223" t="n"/>
      <c r="D244" s="223" t="n"/>
      <c r="E244" s="223" t="n"/>
      <c r="F244" s="223" t="n"/>
      <c r="G244" s="250" t="n"/>
      <c r="H244" s="250" t="n"/>
      <c r="I244" s="223" t="n"/>
      <c r="J244" s="225" t="n"/>
      <c r="K244" s="223" t="n"/>
      <c r="L244" s="223" t="n"/>
      <c r="M244" s="223" t="n"/>
      <c r="N244" s="226" t="n"/>
      <c r="O244" s="227" t="n"/>
      <c r="P244" s="257" t="n"/>
      <c r="Q244" s="157" t="n"/>
      <c r="R244" s="248" t="n"/>
      <c r="S244" s="152" t="n"/>
      <c r="T244" s="247" t="n"/>
      <c r="U244" s="278" t="n"/>
      <c r="V244" s="157" t="n"/>
      <c r="W244" s="157" t="n"/>
      <c r="AC244">
        <f>IF($C244="","",IF(COUNTIF('Códigos Santander (ref)'!$A$2:$A$79,$C244)&gt;0,"SANTANDER",IF(COUNTIF('Códigos Itaú (ref)'!$A$2:$A$44,$C244)&gt;0,"ITAU",IF(AND(TRIM(UPPER($I244))="CONTRATUAL",ISNUMBER(SEARCH("INDIVIDUAL",SUBSTITUTE(UPPER($D244)," ","")))),"PREMIUM FREE",""))))</f>
        <v/>
      </c>
    </row>
    <row r="245" ht="15" customHeight="1">
      <c r="A245" s="223" t="n"/>
      <c r="B245" s="223" t="n"/>
      <c r="C245" s="223" t="n"/>
      <c r="D245" s="223" t="n"/>
      <c r="E245" s="223" t="n"/>
      <c r="F245" s="223" t="n"/>
      <c r="G245" s="250" t="n"/>
      <c r="H245" s="250" t="n"/>
      <c r="I245" s="223" t="n"/>
      <c r="J245" s="225" t="n"/>
      <c r="K245" s="223" t="n"/>
      <c r="L245" s="223" t="n"/>
      <c r="M245" s="223" t="n"/>
      <c r="N245" s="226" t="n"/>
      <c r="O245" s="227" t="n"/>
      <c r="P245" s="257" t="n"/>
      <c r="Q245" s="157" t="n"/>
      <c r="R245" s="248" t="n"/>
      <c r="S245" s="152" t="n"/>
      <c r="T245" s="247" t="n"/>
      <c r="U245" s="278" t="n"/>
      <c r="V245" s="157" t="n"/>
      <c r="W245" s="157" t="n"/>
      <c r="AC245">
        <f>IF($C245="","",IF(COUNTIF('Códigos Santander (ref)'!$A$2:$A$79,$C245)&gt;0,"SANTANDER",IF(COUNTIF('Códigos Itaú (ref)'!$A$2:$A$44,$C245)&gt;0,"ITAU",IF(AND(TRIM(UPPER($I245))="CONTRATUAL",ISNUMBER(SEARCH("INDIVIDUAL",SUBSTITUTE(UPPER($D245)," ","")))),"PREMIUM FREE",""))))</f>
        <v/>
      </c>
    </row>
    <row r="246" ht="15" customHeight="1">
      <c r="A246" s="223" t="n"/>
      <c r="B246" s="223" t="n"/>
      <c r="C246" s="223" t="n"/>
      <c r="D246" s="223" t="n"/>
      <c r="E246" s="223" t="n"/>
      <c r="F246" s="223" t="n"/>
      <c r="G246" s="250" t="n"/>
      <c r="H246" s="250" t="n"/>
      <c r="I246" s="223" t="n"/>
      <c r="J246" s="225" t="n"/>
      <c r="K246" s="223" t="n"/>
      <c r="L246" s="223" t="n"/>
      <c r="M246" s="223" t="n"/>
      <c r="N246" s="226" t="n"/>
      <c r="O246" s="227" t="n"/>
      <c r="P246" s="257" t="n"/>
      <c r="Q246" s="157" t="n"/>
      <c r="R246" s="248" t="n"/>
      <c r="S246" s="152" t="n"/>
      <c r="T246" s="247" t="n"/>
      <c r="U246" s="278" t="n"/>
      <c r="V246" s="157" t="n"/>
      <c r="W246" s="157" t="n"/>
      <c r="AC246">
        <f>IF($C246="","",IF(COUNTIF('Códigos Santander (ref)'!$A$2:$A$79,$C246)&gt;0,"SANTANDER",IF(COUNTIF('Códigos Itaú (ref)'!$A$2:$A$44,$C246)&gt;0,"ITAU",IF(AND(TRIM(UPPER($I246))="CONTRATUAL",ISNUMBER(SEARCH("INDIVIDUAL",SUBSTITUTE(UPPER($D246)," ","")))),"PREMIUM FREE",""))))</f>
        <v/>
      </c>
    </row>
    <row r="247" ht="15" customHeight="1">
      <c r="A247" s="223" t="n"/>
      <c r="B247" s="223" t="n"/>
      <c r="C247" s="223" t="n"/>
      <c r="D247" s="223" t="n"/>
      <c r="E247" s="223" t="n"/>
      <c r="F247" s="223" t="n"/>
      <c r="G247" s="250" t="n"/>
      <c r="H247" s="250" t="n"/>
      <c r="I247" s="223" t="n"/>
      <c r="J247" s="225" t="n"/>
      <c r="K247" s="223" t="n"/>
      <c r="L247" s="223" t="n"/>
      <c r="M247" s="223" t="n"/>
      <c r="N247" s="226" t="n"/>
      <c r="O247" s="227" t="n"/>
      <c r="P247" s="257" t="n"/>
      <c r="Q247" s="157" t="n"/>
      <c r="R247" s="248" t="n"/>
      <c r="S247" s="152" t="n"/>
      <c r="T247" s="247" t="n"/>
      <c r="U247" s="278" t="n"/>
      <c r="V247" s="157" t="n"/>
      <c r="W247" s="157" t="n"/>
      <c r="AC247">
        <f>IF($C247="","",IF(COUNTIF('Códigos Santander (ref)'!$A$2:$A$79,$C247)&gt;0,"SANTANDER",IF(COUNTIF('Códigos Itaú (ref)'!$A$2:$A$44,$C247)&gt;0,"ITAU",IF(AND(TRIM(UPPER($I247))="CONTRATUAL",ISNUMBER(SEARCH("INDIVIDUAL",SUBSTITUTE(UPPER($D247)," ","")))),"PREMIUM FREE",""))))</f>
        <v/>
      </c>
    </row>
    <row r="248" ht="15" customHeight="1">
      <c r="A248" s="223" t="n"/>
      <c r="B248" s="223" t="n"/>
      <c r="C248" s="223" t="n"/>
      <c r="D248" s="223" t="n"/>
      <c r="E248" s="223" t="n"/>
      <c r="F248" s="223" t="n"/>
      <c r="G248" s="250" t="n"/>
      <c r="H248" s="250" t="n"/>
      <c r="I248" s="223" t="n"/>
      <c r="J248" s="225" t="n"/>
      <c r="K248" s="223" t="n"/>
      <c r="L248" s="223" t="n"/>
      <c r="M248" s="223" t="n"/>
      <c r="N248" s="226" t="n"/>
      <c r="O248" s="227" t="n"/>
      <c r="P248" s="257" t="n"/>
      <c r="Q248" s="157" t="n"/>
      <c r="R248" s="248" t="n"/>
      <c r="S248" s="152" t="n"/>
      <c r="T248" s="247" t="n"/>
      <c r="U248" s="278" t="n"/>
      <c r="V248" s="157" t="n"/>
      <c r="W248" s="157" t="n"/>
      <c r="AC248">
        <f>IF($C248="","",IF(COUNTIF('Códigos Santander (ref)'!$A$2:$A$79,$C248)&gt;0,"SANTANDER",IF(COUNTIF('Códigos Itaú (ref)'!$A$2:$A$44,$C248)&gt;0,"ITAU",IF(AND(TRIM(UPPER($I248))="CONTRATUAL",ISNUMBER(SEARCH("INDIVIDUAL",SUBSTITUTE(UPPER($D248)," ","")))),"PREMIUM FREE",""))))</f>
        <v/>
      </c>
    </row>
    <row r="249" ht="15" customHeight="1">
      <c r="A249" s="223" t="n"/>
      <c r="B249" s="223" t="n"/>
      <c r="C249" s="223" t="n"/>
      <c r="D249" s="223" t="n"/>
      <c r="E249" s="223" t="n"/>
      <c r="F249" s="223" t="n"/>
      <c r="G249" s="250" t="n"/>
      <c r="H249" s="250" t="n"/>
      <c r="I249" s="223" t="n"/>
      <c r="J249" s="225" t="n"/>
      <c r="K249" s="223" t="n"/>
      <c r="L249" s="223" t="n"/>
      <c r="M249" s="223" t="n"/>
      <c r="N249" s="226" t="n"/>
      <c r="O249" s="227" t="n"/>
      <c r="P249" s="257" t="n"/>
      <c r="Q249" s="157" t="n"/>
      <c r="R249" s="248" t="n"/>
      <c r="S249" s="152" t="n"/>
      <c r="T249" s="247" t="n"/>
      <c r="U249" s="278" t="n"/>
      <c r="V249" s="157" t="n"/>
      <c r="W249" s="157" t="n"/>
      <c r="AC249">
        <f>IF($C249="","",IF(COUNTIF('Códigos Santander (ref)'!$A$2:$A$79,$C249)&gt;0,"SANTANDER",IF(COUNTIF('Códigos Itaú (ref)'!$A$2:$A$44,$C249)&gt;0,"ITAU",IF(AND(TRIM(UPPER($I249))="CONTRATUAL",ISNUMBER(SEARCH("INDIVIDUAL",SUBSTITUTE(UPPER($D249)," ","")))),"PREMIUM FREE",""))))</f>
        <v/>
      </c>
    </row>
    <row r="250" ht="15" customHeight="1">
      <c r="A250" s="223" t="n"/>
      <c r="B250" s="223" t="n"/>
      <c r="C250" s="223" t="n"/>
      <c r="D250" s="223" t="n"/>
      <c r="E250" s="223" t="n"/>
      <c r="F250" s="223" t="n"/>
      <c r="G250" s="250" t="n"/>
      <c r="H250" s="250" t="n"/>
      <c r="I250" s="223" t="n"/>
      <c r="J250" s="225" t="n"/>
      <c r="K250" s="223" t="n"/>
      <c r="L250" s="223" t="n"/>
      <c r="M250" s="223" t="n"/>
      <c r="N250" s="226" t="n"/>
      <c r="O250" s="227" t="n"/>
      <c r="P250" s="257" t="n"/>
      <c r="Q250" s="157" t="n"/>
      <c r="R250" s="248" t="n"/>
      <c r="S250" s="152" t="n"/>
      <c r="T250" s="247" t="n"/>
      <c r="U250" s="278" t="n"/>
      <c r="V250" s="157" t="n"/>
      <c r="W250" s="157" t="n"/>
      <c r="AC250">
        <f>IF($C250="","",IF(COUNTIF('Códigos Santander (ref)'!$A$2:$A$79,$C250)&gt;0,"SANTANDER",IF(COUNTIF('Códigos Itaú (ref)'!$A$2:$A$44,$C250)&gt;0,"ITAU",IF(AND(TRIM(UPPER($I250))="CONTRATUAL",ISNUMBER(SEARCH("INDIVIDUAL",SUBSTITUTE(UPPER($D250)," ","")))),"PREMIUM FREE",""))))</f>
        <v/>
      </c>
    </row>
    <row r="251" ht="15" customHeight="1">
      <c r="A251" s="223" t="n"/>
      <c r="B251" s="223" t="n"/>
      <c r="C251" s="223" t="n"/>
      <c r="D251" s="223" t="n"/>
      <c r="E251" s="223" t="n"/>
      <c r="F251" s="223" t="n"/>
      <c r="G251" s="250" t="n"/>
      <c r="H251" s="250" t="n"/>
      <c r="I251" s="223" t="n"/>
      <c r="J251" s="225" t="n"/>
      <c r="K251" s="223" t="n"/>
      <c r="L251" s="223" t="n"/>
      <c r="M251" s="223" t="n"/>
      <c r="N251" s="226" t="n"/>
      <c r="O251" s="227" t="n"/>
      <c r="P251" s="257" t="n"/>
      <c r="Q251" s="157" t="n"/>
      <c r="R251" s="248" t="n"/>
      <c r="S251" s="152" t="n"/>
      <c r="T251" s="247" t="n"/>
      <c r="U251" s="278" t="n"/>
      <c r="V251" s="157" t="n"/>
      <c r="W251" s="157" t="n"/>
      <c r="AC251">
        <f>IF($C251="","",IF(COUNTIF('Códigos Santander (ref)'!$A$2:$A$79,$C251)&gt;0,"SANTANDER",IF(COUNTIF('Códigos Itaú (ref)'!$A$2:$A$44,$C251)&gt;0,"ITAU",IF(AND(TRIM(UPPER($I251))="CONTRATUAL",ISNUMBER(SEARCH("INDIVIDUAL",SUBSTITUTE(UPPER($D251)," ","")))),"PREMIUM FREE",""))))</f>
        <v/>
      </c>
    </row>
    <row r="252" ht="15" customHeight="1">
      <c r="A252" s="223" t="n"/>
      <c r="B252" s="223" t="n"/>
      <c r="C252" s="223" t="n"/>
      <c r="D252" s="223" t="n"/>
      <c r="E252" s="223" t="n"/>
      <c r="F252" s="223" t="n"/>
      <c r="G252" s="250" t="n"/>
      <c r="H252" s="250" t="n"/>
      <c r="I252" s="223" t="n"/>
      <c r="J252" s="225" t="n"/>
      <c r="K252" s="223" t="n"/>
      <c r="L252" s="223" t="n"/>
      <c r="M252" s="223" t="n"/>
      <c r="N252" s="226" t="n"/>
      <c r="O252" s="227" t="n"/>
      <c r="P252" s="257" t="n"/>
      <c r="Q252" s="157" t="n"/>
      <c r="R252" s="248" t="n"/>
      <c r="S252" s="152" t="n"/>
      <c r="T252" s="247" t="n"/>
      <c r="U252" s="278" t="n"/>
      <c r="V252" s="157" t="n"/>
      <c r="W252" s="157" t="n"/>
      <c r="AC252">
        <f>IF($C252="","",IF(COUNTIF('Códigos Santander (ref)'!$A$2:$A$79,$C252)&gt;0,"SANTANDER",IF(COUNTIF('Códigos Itaú (ref)'!$A$2:$A$44,$C252)&gt;0,"ITAU",IF(AND(TRIM(UPPER($I252))="CONTRATUAL",ISNUMBER(SEARCH("INDIVIDUAL",SUBSTITUTE(UPPER($D252)," ","")))),"PREMIUM FREE",""))))</f>
        <v/>
      </c>
    </row>
    <row r="253">
      <c r="AC253">
        <f>IF($C253="","",IF(COUNTIF('Códigos Santander (ref)'!$A$2:$A$79,$C253)&gt;0,"SANTANDER",IF(COUNTIF('Códigos Itaú (ref)'!$A$2:$A$44,$C253)&gt;0,"ITAU",IF(AND(TRIM(UPPER($I253))="CONTRATUAL",ISNUMBER(SEARCH("INDIVIDUAL",SUBSTITUTE(UPPER($D253)," ","")))),"PREMIUM FREE",""))))</f>
        <v/>
      </c>
    </row>
    <row r="254">
      <c r="AC254">
        <f>IF($C254="","",IF(COUNTIF('Códigos Santander (ref)'!$A$2:$A$79,$C254)&gt;0,"SANTANDER",IF(COUNTIF('Códigos Itaú (ref)'!$A$2:$A$44,$C254)&gt;0,"ITAU",IF(AND(TRIM(UPPER($I254))="CONTRATUAL",ISNUMBER(SEARCH("INDIVIDUAL",SUBSTITUTE(UPPER($D254)," ","")))),"PREMIUM FREE",""))))</f>
        <v/>
      </c>
    </row>
    <row r="255">
      <c r="AC255">
        <f>IF($C255="","",IF(COUNTIF('Códigos Santander (ref)'!$A$2:$A$79,$C255)&gt;0,"SANTANDER",IF(COUNTIF('Códigos Itaú (ref)'!$A$2:$A$44,$C255)&gt;0,"ITAU",IF(AND(TRIM(UPPER($I255))="CONTRATUAL",ISNUMBER(SEARCH("INDIVIDUAL",SUBSTITUTE(UPPER($D255)," ","")))),"PREMIUM FREE",""))))</f>
        <v/>
      </c>
    </row>
    <row r="256">
      <c r="AC256">
        <f>IF($C256="","",IF(COUNTIF('Códigos Santander (ref)'!$A$2:$A$79,$C256)&gt;0,"SANTANDER",IF(COUNTIF('Códigos Itaú (ref)'!$A$2:$A$44,$C256)&gt;0,"ITAU",IF(AND(TRIM(UPPER($I256))="CONTRATUAL",ISNUMBER(SEARCH("INDIVIDUAL",SUBSTITUTE(UPPER($D256)," ","")))),"PREMIUM FREE",""))))</f>
        <v/>
      </c>
    </row>
    <row r="257">
      <c r="AC257">
        <f>IF($C257="","",IF(COUNTIF('Códigos Santander (ref)'!$A$2:$A$79,$C257)&gt;0,"SANTANDER",IF(COUNTIF('Códigos Itaú (ref)'!$A$2:$A$44,$C257)&gt;0,"ITAU",IF(AND(TRIM(UPPER($I257))="CONTRATUAL",ISNUMBER(SEARCH("INDIVIDUAL",SUBSTITUTE(UPPER($D257)," ","")))),"PREMIUM FREE",""))))</f>
        <v/>
      </c>
    </row>
    <row r="258">
      <c r="AC258">
        <f>IF($C258="","",IF(COUNTIF('Códigos Santander (ref)'!$A$2:$A$79,$C258)&gt;0,"SANTANDER",IF(COUNTIF('Códigos Itaú (ref)'!$A$2:$A$44,$C258)&gt;0,"ITAU",IF(AND(TRIM(UPPER($I258))="CONTRATUAL",ISNUMBER(SEARCH("INDIVIDUAL",SUBSTITUTE(UPPER($D258)," ","")))),"PREMIUM FREE",""))))</f>
        <v/>
      </c>
    </row>
    <row r="259">
      <c r="AC259">
        <f>IF($C259="","",IF(COUNTIF('Códigos Santander (ref)'!$A$2:$A$79,$C259)&gt;0,"SANTANDER",IF(COUNTIF('Códigos Itaú (ref)'!$A$2:$A$44,$C259)&gt;0,"ITAU",IF(AND(TRIM(UPPER($I259))="CONTRATUAL",ISNUMBER(SEARCH("INDIVIDUAL",SUBSTITUTE(UPPER($D259)," ","")))),"PREMIUM FREE",""))))</f>
        <v/>
      </c>
    </row>
    <row r="260">
      <c r="AC260">
        <f>IF($C260="","",IF(COUNTIF('Códigos Santander (ref)'!$A$2:$A$79,$C260)&gt;0,"SANTANDER",IF(COUNTIF('Códigos Itaú (ref)'!$A$2:$A$44,$C260)&gt;0,"ITAU",IF(AND(TRIM(UPPER($I260))="CONTRATUAL",ISNUMBER(SEARCH("INDIVIDUAL",SUBSTITUTE(UPPER($D260)," ","")))),"PREMIUM FREE",""))))</f>
        <v/>
      </c>
    </row>
    <row r="261">
      <c r="AC261">
        <f>IF($C261="","",IF(COUNTIF('Códigos Santander (ref)'!$A$2:$A$79,$C261)&gt;0,"SANTANDER",IF(COUNTIF('Códigos Itaú (ref)'!$A$2:$A$44,$C261)&gt;0,"ITAU",IF(AND(TRIM(UPPER($I261))="CONTRATUAL",ISNUMBER(SEARCH("INDIVIDUAL",SUBSTITUTE(UPPER($D261)," ","")))),"PREMIUM FREE",""))))</f>
        <v/>
      </c>
    </row>
    <row r="262">
      <c r="AC262">
        <f>IF($C262="","",IF(COUNTIF('Códigos Santander (ref)'!$A$2:$A$79,$C262)&gt;0,"SANTANDER",IF(COUNTIF('Códigos Itaú (ref)'!$A$2:$A$44,$C262)&gt;0,"ITAU",IF(AND(TRIM(UPPER($I262))="CONTRATUAL",ISNUMBER(SEARCH("INDIVIDUAL",SUBSTITUTE(UPPER($D262)," ","")))),"PREMIUM FREE",""))))</f>
        <v/>
      </c>
    </row>
    <row r="263">
      <c r="AC263">
        <f>IF($C263="","",IF(COUNTIF('Códigos Santander (ref)'!$A$2:$A$79,$C263)&gt;0,"SANTANDER",IF(COUNTIF('Códigos Itaú (ref)'!$A$2:$A$44,$C263)&gt;0,"ITAU",IF(AND(TRIM(UPPER($I263))="CONTRATUAL",ISNUMBER(SEARCH("INDIVIDUAL",SUBSTITUTE(UPPER($D263)," ","")))),"PREMIUM FREE",""))))</f>
        <v/>
      </c>
    </row>
    <row r="264">
      <c r="AC264">
        <f>IF($C264="","",IF(COUNTIF('Códigos Santander (ref)'!$A$2:$A$79,$C264)&gt;0,"SANTANDER",IF(COUNTIF('Códigos Itaú (ref)'!$A$2:$A$44,$C264)&gt;0,"ITAU",IF(AND(TRIM(UPPER($I264))="CONTRATUAL",ISNUMBER(SEARCH("INDIVIDUAL",SUBSTITUTE(UPPER($D264)," ","")))),"PREMIUM FREE",""))))</f>
        <v/>
      </c>
    </row>
    <row r="265">
      <c r="AC265">
        <f>IF($C265="","",IF(COUNTIF('Códigos Santander (ref)'!$A$2:$A$79,$C265)&gt;0,"SANTANDER",IF(COUNTIF('Códigos Itaú (ref)'!$A$2:$A$44,$C265)&gt;0,"ITAU",IF(AND(TRIM(UPPER($I265))="CONTRATUAL",ISNUMBER(SEARCH("INDIVIDUAL",SUBSTITUTE(UPPER($D265)," ","")))),"PREMIUM FREE",""))))</f>
        <v/>
      </c>
    </row>
    <row r="266">
      <c r="AC266">
        <f>IF($C266="","",IF(COUNTIF('Códigos Santander (ref)'!$A$2:$A$79,$C266)&gt;0,"SANTANDER",IF(COUNTIF('Códigos Itaú (ref)'!$A$2:$A$44,$C266)&gt;0,"ITAU",IF(AND(TRIM(UPPER($I266))="CONTRATUAL",ISNUMBER(SEARCH("INDIVIDUAL",SUBSTITUTE(UPPER($D266)," ","")))),"PREMIUM FREE",""))))</f>
        <v/>
      </c>
    </row>
    <row r="267">
      <c r="AC267">
        <f>IF($C267="","",IF(COUNTIF('Códigos Santander (ref)'!$A$2:$A$79,$C267)&gt;0,"SANTANDER",IF(COUNTIF('Códigos Itaú (ref)'!$A$2:$A$44,$C267)&gt;0,"ITAU",IF(AND(TRIM(UPPER($I267))="CONTRATUAL",ISNUMBER(SEARCH("INDIVIDUAL",SUBSTITUTE(UPPER($D267)," ","")))),"PREMIUM FREE",""))))</f>
        <v/>
      </c>
    </row>
    <row r="268">
      <c r="AC268">
        <f>IF($C268="","",IF(COUNTIF('Códigos Santander (ref)'!$A$2:$A$79,$C268)&gt;0,"SANTANDER",IF(COUNTIF('Códigos Itaú (ref)'!$A$2:$A$44,$C268)&gt;0,"ITAU",IF(AND(TRIM(UPPER($I268))="CONTRATUAL",ISNUMBER(SEARCH("INDIVIDUAL",SUBSTITUTE(UPPER($D268)," ","")))),"PREMIUM FREE",""))))</f>
        <v/>
      </c>
    </row>
    <row r="269">
      <c r="AC269">
        <f>IF($C269="","",IF(COUNTIF('Códigos Santander (ref)'!$A$2:$A$79,$C269)&gt;0,"SANTANDER",IF(COUNTIF('Códigos Itaú (ref)'!$A$2:$A$44,$C269)&gt;0,"ITAU",IF(AND(TRIM(UPPER($I269))="CONTRATUAL",ISNUMBER(SEARCH("INDIVIDUAL",SUBSTITUTE(UPPER($D269)," ","")))),"PREMIUM FREE",""))))</f>
        <v/>
      </c>
    </row>
    <row r="270">
      <c r="AC270">
        <f>IF($C270="","",IF(COUNTIF('Códigos Santander (ref)'!$A$2:$A$79,$C270)&gt;0,"SANTANDER",IF(COUNTIF('Códigos Itaú (ref)'!$A$2:$A$44,$C270)&gt;0,"ITAU",IF(AND(TRIM(UPPER($I270))="CONTRATUAL",ISNUMBER(SEARCH("INDIVIDUAL",SUBSTITUTE(UPPER($D270)," ","")))),"PREMIUM FREE",""))))</f>
        <v/>
      </c>
    </row>
    <row r="271">
      <c r="AC271">
        <f>IF($C271="","",IF(COUNTIF('Códigos Santander (ref)'!$A$2:$A$79,$C271)&gt;0,"SANTANDER",IF(COUNTIF('Códigos Itaú (ref)'!$A$2:$A$44,$C271)&gt;0,"ITAU",IF(AND(TRIM(UPPER($I271))="CONTRATUAL",ISNUMBER(SEARCH("INDIVIDUAL",SUBSTITUTE(UPPER($D271)," ","")))),"PREMIUM FREE",""))))</f>
        <v/>
      </c>
    </row>
    <row r="272">
      <c r="AC272">
        <f>IF($C272="","",IF(COUNTIF('Códigos Santander (ref)'!$A$2:$A$79,$C272)&gt;0,"SANTANDER",IF(COUNTIF('Códigos Itaú (ref)'!$A$2:$A$44,$C272)&gt;0,"ITAU",IF(AND(TRIM(UPPER($I272))="CONTRATUAL",ISNUMBER(SEARCH("INDIVIDUAL",SUBSTITUTE(UPPER($D272)," ","")))),"PREMIUM FREE",""))))</f>
        <v/>
      </c>
    </row>
    <row r="273">
      <c r="AC273">
        <f>IF($C273="","",IF(COUNTIF('Códigos Santander (ref)'!$A$2:$A$79,$C273)&gt;0,"SANTANDER",IF(COUNTIF('Códigos Itaú (ref)'!$A$2:$A$44,$C273)&gt;0,"ITAU",IF(AND(TRIM(UPPER($I273))="CONTRATUAL",ISNUMBER(SEARCH("INDIVIDUAL",SUBSTITUTE(UPPER($D273)," ","")))),"PREMIUM FREE",""))))</f>
        <v/>
      </c>
    </row>
    <row r="274">
      <c r="AC274">
        <f>IF($C274="","",IF(COUNTIF('Códigos Santander (ref)'!$A$2:$A$79,$C274)&gt;0,"SANTANDER",IF(COUNTIF('Códigos Itaú (ref)'!$A$2:$A$44,$C274)&gt;0,"ITAU",IF(AND(TRIM(UPPER($I274))="CONTRATUAL",ISNUMBER(SEARCH("INDIVIDUAL",SUBSTITUTE(UPPER($D274)," ","")))),"PREMIUM FREE",""))))</f>
        <v/>
      </c>
    </row>
    <row r="275">
      <c r="AC275">
        <f>IF($C275="","",IF(COUNTIF('Códigos Santander (ref)'!$A$2:$A$79,$C275)&gt;0,"SANTANDER",IF(COUNTIF('Códigos Itaú (ref)'!$A$2:$A$44,$C275)&gt;0,"ITAU",IF(AND(TRIM(UPPER($I275))="CONTRATUAL",ISNUMBER(SEARCH("INDIVIDUAL",SUBSTITUTE(UPPER($D275)," ","")))),"PREMIUM FREE",""))))</f>
        <v/>
      </c>
    </row>
    <row r="276">
      <c r="AC276">
        <f>IF($C276="","",IF(COUNTIF('Códigos Santander (ref)'!$A$2:$A$79,$C276)&gt;0,"SANTANDER",IF(COUNTIF('Códigos Itaú (ref)'!$A$2:$A$44,$C276)&gt;0,"ITAU",IF(AND(TRIM(UPPER($I276))="CONTRATUAL",ISNUMBER(SEARCH("INDIVIDUAL",SUBSTITUTE(UPPER($D276)," ","")))),"PREMIUM FREE",""))))</f>
        <v/>
      </c>
    </row>
    <row r="277">
      <c r="AC277">
        <f>IF($C277="","",IF(COUNTIF('Códigos Santander (ref)'!$A$2:$A$79,$C277)&gt;0,"SANTANDER",IF(COUNTIF('Códigos Itaú (ref)'!$A$2:$A$44,$C277)&gt;0,"ITAU",IF(AND(TRIM(UPPER($I277))="CONTRATUAL",ISNUMBER(SEARCH("INDIVIDUAL",SUBSTITUTE(UPPER($D277)," ","")))),"PREMIUM FREE",""))))</f>
        <v/>
      </c>
    </row>
    <row r="278">
      <c r="AC278">
        <f>IF($C278="","",IF(COUNTIF('Códigos Santander (ref)'!$A$2:$A$79,$C278)&gt;0,"SANTANDER",IF(COUNTIF('Códigos Itaú (ref)'!$A$2:$A$44,$C278)&gt;0,"ITAU",IF(AND(TRIM(UPPER($I278))="CONTRATUAL",ISNUMBER(SEARCH("INDIVIDUAL",SUBSTITUTE(UPPER($D278)," ","")))),"PREMIUM FREE",""))))</f>
        <v/>
      </c>
    </row>
    <row r="279">
      <c r="AC279">
        <f>IF($C279="","",IF(COUNTIF('Códigos Santander (ref)'!$A$2:$A$79,$C279)&gt;0,"SANTANDER",IF(COUNTIF('Códigos Itaú (ref)'!$A$2:$A$44,$C279)&gt;0,"ITAU",IF(AND(TRIM(UPPER($I279))="CONTRATUAL",ISNUMBER(SEARCH("INDIVIDUAL",SUBSTITUTE(UPPER($D279)," ","")))),"PREMIUM FREE",""))))</f>
        <v/>
      </c>
    </row>
    <row r="280">
      <c r="AC280">
        <f>IF($C280="","",IF(COUNTIF('Códigos Santander (ref)'!$A$2:$A$79,$C280)&gt;0,"SANTANDER",IF(COUNTIF('Códigos Itaú (ref)'!$A$2:$A$44,$C280)&gt;0,"ITAU",IF(AND(TRIM(UPPER($I280))="CONTRATUAL",ISNUMBER(SEARCH("INDIVIDUAL",SUBSTITUTE(UPPER($D280)," ","")))),"PREMIUM FREE",""))))</f>
        <v/>
      </c>
    </row>
    <row r="281">
      <c r="AC281">
        <f>IF($C281="","",IF(COUNTIF('Códigos Santander (ref)'!$A$2:$A$79,$C281)&gt;0,"SANTANDER",IF(COUNTIF('Códigos Itaú (ref)'!$A$2:$A$44,$C281)&gt;0,"ITAU",IF(AND(TRIM(UPPER($I281))="CONTRATUAL",ISNUMBER(SEARCH("INDIVIDUAL",SUBSTITUTE(UPPER($D281)," ","")))),"PREMIUM FREE",""))))</f>
        <v/>
      </c>
    </row>
    <row r="282">
      <c r="AC282">
        <f>IF($C282="","",IF(COUNTIF('Códigos Santander (ref)'!$A$2:$A$79,$C282)&gt;0,"SANTANDER",IF(COUNTIF('Códigos Itaú (ref)'!$A$2:$A$44,$C282)&gt;0,"ITAU",IF(AND(TRIM(UPPER($I282))="CONTRATUAL",ISNUMBER(SEARCH("INDIVIDUAL",SUBSTITUTE(UPPER($D282)," ","")))),"PREMIUM FREE",""))))</f>
        <v/>
      </c>
    </row>
    <row r="283">
      <c r="AC283">
        <f>IF($C283="","",IF(COUNTIF('Códigos Santander (ref)'!$A$2:$A$79,$C283)&gt;0,"SANTANDER",IF(COUNTIF('Códigos Itaú (ref)'!$A$2:$A$44,$C283)&gt;0,"ITAU",IF(AND(TRIM(UPPER($I283))="CONTRATUAL",ISNUMBER(SEARCH("INDIVIDUAL",SUBSTITUTE(UPPER($D283)," ","")))),"PREMIUM FREE",""))))</f>
        <v/>
      </c>
    </row>
    <row r="284">
      <c r="AC284">
        <f>IF($C284="","",IF(COUNTIF('Códigos Santander (ref)'!$A$2:$A$79,$C284)&gt;0,"SANTANDER",IF(COUNTIF('Códigos Itaú (ref)'!$A$2:$A$44,$C284)&gt;0,"ITAU",IF(AND(TRIM(UPPER($I284))="CONTRATUAL",ISNUMBER(SEARCH("INDIVIDUAL",SUBSTITUTE(UPPER($D284)," ","")))),"PREMIUM FREE",""))))</f>
        <v/>
      </c>
    </row>
    <row r="285">
      <c r="AC285">
        <f>IF($C285="","",IF(COUNTIF('Códigos Santander (ref)'!$A$2:$A$79,$C285)&gt;0,"SANTANDER",IF(COUNTIF('Códigos Itaú (ref)'!$A$2:$A$44,$C285)&gt;0,"ITAU",IF(AND(TRIM(UPPER($I285))="CONTRATUAL",ISNUMBER(SEARCH("INDIVIDUAL",SUBSTITUTE(UPPER($D285)," ","")))),"PREMIUM FREE",""))))</f>
        <v/>
      </c>
    </row>
    <row r="286">
      <c r="AC286">
        <f>IF($C286="","",IF(COUNTIF('Códigos Santander (ref)'!$A$2:$A$79,$C286)&gt;0,"SANTANDER",IF(COUNTIF('Códigos Itaú (ref)'!$A$2:$A$44,$C286)&gt;0,"ITAU",IF(AND(TRIM(UPPER($I286))="CONTRATUAL",ISNUMBER(SEARCH("INDIVIDUAL",SUBSTITUTE(UPPER($D286)," ","")))),"PREMIUM FREE",""))))</f>
        <v/>
      </c>
    </row>
    <row r="287">
      <c r="AC287">
        <f>IF($C287="","",IF(COUNTIF('Códigos Santander (ref)'!$A$2:$A$79,$C287)&gt;0,"SANTANDER",IF(COUNTIF('Códigos Itaú (ref)'!$A$2:$A$44,$C287)&gt;0,"ITAU",IF(AND(TRIM(UPPER($I287))="CONTRATUAL",ISNUMBER(SEARCH("INDIVIDUAL",SUBSTITUTE(UPPER($D287)," ","")))),"PREMIUM FREE",""))))</f>
        <v/>
      </c>
    </row>
    <row r="288">
      <c r="AC288">
        <f>IF($C288="","",IF(COUNTIF('Códigos Santander (ref)'!$A$2:$A$79,$C288)&gt;0,"SANTANDER",IF(COUNTIF('Códigos Itaú (ref)'!$A$2:$A$44,$C288)&gt;0,"ITAU",IF(AND(TRIM(UPPER($I288))="CONTRATUAL",ISNUMBER(SEARCH("INDIVIDUAL",SUBSTITUTE(UPPER($D288)," ","")))),"PREMIUM FREE",""))))</f>
        <v/>
      </c>
    </row>
    <row r="289">
      <c r="AC289">
        <f>IF($C289="","",IF(COUNTIF('Códigos Santander (ref)'!$A$2:$A$79,$C289)&gt;0,"SANTANDER",IF(COUNTIF('Códigos Itaú (ref)'!$A$2:$A$44,$C289)&gt;0,"ITAU",IF(AND(TRIM(UPPER($I289))="CONTRATUAL",ISNUMBER(SEARCH("INDIVIDUAL",SUBSTITUTE(UPPER($D289)," ","")))),"PREMIUM FREE",""))))</f>
        <v/>
      </c>
    </row>
    <row r="290">
      <c r="AC290">
        <f>IF($C290="","",IF(COUNTIF('Códigos Santander (ref)'!$A$2:$A$79,$C290)&gt;0,"SANTANDER",IF(COUNTIF('Códigos Itaú (ref)'!$A$2:$A$44,$C290)&gt;0,"ITAU",IF(AND(TRIM(UPPER($I290))="CONTRATUAL",ISNUMBER(SEARCH("INDIVIDUAL",SUBSTITUTE(UPPER($D290)," ","")))),"PREMIUM FREE",""))))</f>
        <v/>
      </c>
    </row>
    <row r="291">
      <c r="AC291">
        <f>IF($C291="","",IF(COUNTIF('Códigos Santander (ref)'!$A$2:$A$79,$C291)&gt;0,"SANTANDER",IF(COUNTIF('Códigos Itaú (ref)'!$A$2:$A$44,$C291)&gt;0,"ITAU",IF(AND(TRIM(UPPER($I291))="CONTRATUAL",ISNUMBER(SEARCH("INDIVIDUAL",SUBSTITUTE(UPPER($D291)," ","")))),"PREMIUM FREE",""))))</f>
        <v/>
      </c>
    </row>
    <row r="292">
      <c r="AC292">
        <f>IF($C292="","",IF(COUNTIF('Códigos Santander (ref)'!$A$2:$A$79,$C292)&gt;0,"SANTANDER",IF(COUNTIF('Códigos Itaú (ref)'!$A$2:$A$44,$C292)&gt;0,"ITAU",IF(AND(TRIM(UPPER($I292))="CONTRATUAL",ISNUMBER(SEARCH("INDIVIDUAL",SUBSTITUTE(UPPER($D292)," ","")))),"PREMIUM FREE",""))))</f>
        <v/>
      </c>
    </row>
    <row r="293">
      <c r="AC293">
        <f>IF($C293="","",IF(COUNTIF('Códigos Santander (ref)'!$A$2:$A$79,$C293)&gt;0,"SANTANDER",IF(COUNTIF('Códigos Itaú (ref)'!$A$2:$A$44,$C293)&gt;0,"ITAU",IF(AND(TRIM(UPPER($I293))="CONTRATUAL",ISNUMBER(SEARCH("INDIVIDUAL",SUBSTITUTE(UPPER($D293)," ","")))),"PREMIUM FREE",""))))</f>
        <v/>
      </c>
    </row>
    <row r="294">
      <c r="AC294">
        <f>IF($C294="","",IF(COUNTIF('Códigos Santander (ref)'!$A$2:$A$79,$C294)&gt;0,"SANTANDER",IF(COUNTIF('Códigos Itaú (ref)'!$A$2:$A$44,$C294)&gt;0,"ITAU",IF(AND(TRIM(UPPER($I294))="CONTRATUAL",ISNUMBER(SEARCH("INDIVIDUAL",SUBSTITUTE(UPPER($D294)," ","")))),"PREMIUM FREE",""))))</f>
        <v/>
      </c>
    </row>
    <row r="295">
      <c r="AC295">
        <f>IF($C295="","",IF(COUNTIF('Códigos Santander (ref)'!$A$2:$A$79,$C295)&gt;0,"SANTANDER",IF(COUNTIF('Códigos Itaú (ref)'!$A$2:$A$44,$C295)&gt;0,"ITAU",IF(AND(TRIM(UPPER($I295))="CONTRATUAL",ISNUMBER(SEARCH("INDIVIDUAL",SUBSTITUTE(UPPER($D295)," ","")))),"PREMIUM FREE",""))))</f>
        <v/>
      </c>
    </row>
    <row r="296">
      <c r="AC296">
        <f>IF($C296="","",IF(COUNTIF('Códigos Santander (ref)'!$A$2:$A$79,$C296)&gt;0,"SANTANDER",IF(COUNTIF('Códigos Itaú (ref)'!$A$2:$A$44,$C296)&gt;0,"ITAU",IF(AND(TRIM(UPPER($I296))="CONTRATUAL",ISNUMBER(SEARCH("INDIVIDUAL",SUBSTITUTE(UPPER($D296)," ","")))),"PREMIUM FREE",""))))</f>
        <v/>
      </c>
    </row>
    <row r="297">
      <c r="AC297">
        <f>IF($C297="","",IF(COUNTIF('Códigos Santander (ref)'!$A$2:$A$79,$C297)&gt;0,"SANTANDER",IF(COUNTIF('Códigos Itaú (ref)'!$A$2:$A$44,$C297)&gt;0,"ITAU",IF(AND(TRIM(UPPER($I297))="CONTRATUAL",ISNUMBER(SEARCH("INDIVIDUAL",SUBSTITUTE(UPPER($D297)," ","")))),"PREMIUM FREE",""))))</f>
        <v/>
      </c>
    </row>
    <row r="298">
      <c r="AC298">
        <f>IF($C298="","",IF(COUNTIF('Códigos Santander (ref)'!$A$2:$A$79,$C298)&gt;0,"SANTANDER",IF(COUNTIF('Códigos Itaú (ref)'!$A$2:$A$44,$C298)&gt;0,"ITAU",IF(AND(TRIM(UPPER($I298))="CONTRATUAL",ISNUMBER(SEARCH("INDIVIDUAL",SUBSTITUTE(UPPER($D298)," ","")))),"PREMIUM FREE",""))))</f>
        <v/>
      </c>
    </row>
    <row r="299">
      <c r="AC299">
        <f>IF($C299="","",IF(COUNTIF('Códigos Santander (ref)'!$A$2:$A$79,$C299)&gt;0,"SANTANDER",IF(COUNTIF('Códigos Itaú (ref)'!$A$2:$A$44,$C299)&gt;0,"ITAU",IF(AND(TRIM(UPPER($I299))="CONTRATUAL",ISNUMBER(SEARCH("INDIVIDUAL",SUBSTITUTE(UPPER($D299)," ","")))),"PREMIUM FREE",""))))</f>
        <v/>
      </c>
    </row>
    <row r="300">
      <c r="AC300">
        <f>IF($C300="","",IF(COUNTIF('Códigos Santander (ref)'!$A$2:$A$79,$C300)&gt;0,"SANTANDER",IF(COUNTIF('Códigos Itaú (ref)'!$A$2:$A$44,$C300)&gt;0,"ITAU",IF(AND(TRIM(UPPER($I300))="CONTRATUAL",ISNUMBER(SEARCH("INDIVIDUAL",SUBSTITUTE(UPPER($D300)," ","")))),"PREMIUM FREE",""))))</f>
        <v/>
      </c>
    </row>
    <row r="301">
      <c r="AC301">
        <f>IF($C301="","",IF(COUNTIF('Códigos Santander (ref)'!$A$2:$A$79,$C301)&gt;0,"SANTANDER",IF(COUNTIF('Códigos Itaú (ref)'!$A$2:$A$44,$C301)&gt;0,"ITAU",IF(AND(TRIM(UPPER($I301))="CONTRATUAL",ISNUMBER(SEARCH("INDIVIDUAL",SUBSTITUTE(UPPER($D301)," ","")))),"PREMIUM FREE",""))))</f>
        <v/>
      </c>
    </row>
    <row r="302">
      <c r="AC302">
        <f>IF($C302="","",IF(COUNTIF('Códigos Santander (ref)'!$A$2:$A$79,$C302)&gt;0,"SANTANDER",IF(COUNTIF('Códigos Itaú (ref)'!$A$2:$A$44,$C302)&gt;0,"ITAU",IF(AND(TRIM(UPPER($I302))="CONTRATUAL",ISNUMBER(SEARCH("INDIVIDUAL",SUBSTITUTE(UPPER($D302)," ","")))),"PREMIUM FREE",""))))</f>
        <v/>
      </c>
    </row>
    <row r="303">
      <c r="AC303">
        <f>IF($C303="","",IF(COUNTIF('Códigos Santander (ref)'!$A$2:$A$79,$C303)&gt;0,"SANTANDER",IF(COUNTIF('Códigos Itaú (ref)'!$A$2:$A$44,$C303)&gt;0,"ITAU",IF(AND(TRIM(UPPER($I303))="CONTRATUAL",ISNUMBER(SEARCH("INDIVIDUAL",SUBSTITUTE(UPPER($D303)," ","")))),"PREMIUM FREE",""))))</f>
        <v/>
      </c>
    </row>
    <row r="304">
      <c r="AC304">
        <f>IF($C304="","",IF(COUNTIF('Códigos Santander (ref)'!$A$2:$A$79,$C304)&gt;0,"SANTANDER",IF(COUNTIF('Códigos Itaú (ref)'!$A$2:$A$44,$C304)&gt;0,"ITAU",IF(AND(TRIM(UPPER($I304))="CONTRATUAL",ISNUMBER(SEARCH("INDIVIDUAL",SUBSTITUTE(UPPER($D304)," ","")))),"PREMIUM FREE",""))))</f>
        <v/>
      </c>
    </row>
    <row r="305">
      <c r="AC305">
        <f>IF($C305="","",IF(COUNTIF('Códigos Santander (ref)'!$A$2:$A$79,$C305)&gt;0,"SANTANDER",IF(COUNTIF('Códigos Itaú (ref)'!$A$2:$A$44,$C305)&gt;0,"ITAU",IF(AND(TRIM(UPPER($I305))="CONTRATUAL",ISNUMBER(SEARCH("INDIVIDUAL",SUBSTITUTE(UPPER($D305)," ","")))),"PREMIUM FREE",""))))</f>
        <v/>
      </c>
    </row>
    <row r="306">
      <c r="AC306">
        <f>IF($C306="","",IF(COUNTIF('Códigos Santander (ref)'!$A$2:$A$79,$C306)&gt;0,"SANTANDER",IF(COUNTIF('Códigos Itaú (ref)'!$A$2:$A$44,$C306)&gt;0,"ITAU",IF(AND(TRIM(UPPER($I306))="CONTRATUAL",ISNUMBER(SEARCH("INDIVIDUAL",SUBSTITUTE(UPPER($D306)," ","")))),"PREMIUM FREE",""))))</f>
        <v/>
      </c>
    </row>
    <row r="307">
      <c r="AC307">
        <f>IF($C307="","",IF(COUNTIF('Códigos Santander (ref)'!$A$2:$A$79,$C307)&gt;0,"SANTANDER",IF(COUNTIF('Códigos Itaú (ref)'!$A$2:$A$44,$C307)&gt;0,"ITAU",IF(AND(TRIM(UPPER($I307))="CONTRATUAL",ISNUMBER(SEARCH("INDIVIDUAL",SUBSTITUTE(UPPER($D307)," ","")))),"PREMIUM FREE",""))))</f>
        <v/>
      </c>
    </row>
    <row r="308">
      <c r="AC308">
        <f>IF($C308="","",IF(COUNTIF('Códigos Santander (ref)'!$A$2:$A$79,$C308)&gt;0,"SANTANDER",IF(COUNTIF('Códigos Itaú (ref)'!$A$2:$A$44,$C308)&gt;0,"ITAU",IF(AND(TRIM(UPPER($I308))="CONTRATUAL",ISNUMBER(SEARCH("INDIVIDUAL",SUBSTITUTE(UPPER($D308)," ","")))),"PREMIUM FREE",""))))</f>
        <v/>
      </c>
    </row>
    <row r="309">
      <c r="AC309">
        <f>IF($C309="","",IF(COUNTIF('Códigos Santander (ref)'!$A$2:$A$79,$C309)&gt;0,"SANTANDER",IF(COUNTIF('Códigos Itaú (ref)'!$A$2:$A$44,$C309)&gt;0,"ITAU",IF(AND(TRIM(UPPER($I309))="CONTRATUAL",ISNUMBER(SEARCH("INDIVIDUAL",SUBSTITUTE(UPPER($D309)," ","")))),"PREMIUM FREE",""))))</f>
        <v/>
      </c>
    </row>
    <row r="310">
      <c r="AC310">
        <f>IF($C310="","",IF(COUNTIF('Códigos Santander (ref)'!$A$2:$A$79,$C310)&gt;0,"SANTANDER",IF(COUNTIF('Códigos Itaú (ref)'!$A$2:$A$44,$C310)&gt;0,"ITAU",IF(AND(TRIM(UPPER($I310))="CONTRATUAL",ISNUMBER(SEARCH("INDIVIDUAL",SUBSTITUTE(UPPER($D310)," ","")))),"PREMIUM FREE",""))))</f>
        <v/>
      </c>
    </row>
    <row r="311">
      <c r="AC311">
        <f>IF($C311="","",IF(COUNTIF('Códigos Santander (ref)'!$A$2:$A$79,$C311)&gt;0,"SANTANDER",IF(COUNTIF('Códigos Itaú (ref)'!$A$2:$A$44,$C311)&gt;0,"ITAU",IF(AND(TRIM(UPPER($I311))="CONTRATUAL",ISNUMBER(SEARCH("INDIVIDUAL",SUBSTITUTE(UPPER($D311)," ","")))),"PREMIUM FREE",""))))</f>
        <v/>
      </c>
    </row>
    <row r="312">
      <c r="AC312">
        <f>IF($C312="","",IF(COUNTIF('Códigos Santander (ref)'!$A$2:$A$79,$C312)&gt;0,"SANTANDER",IF(COUNTIF('Códigos Itaú (ref)'!$A$2:$A$44,$C312)&gt;0,"ITAU",IF(AND(TRIM(UPPER($I312))="CONTRATUAL",ISNUMBER(SEARCH("INDIVIDUAL",SUBSTITUTE(UPPER($D312)," ","")))),"PREMIUM FREE",""))))</f>
        <v/>
      </c>
    </row>
    <row r="313">
      <c r="AC313">
        <f>IF($C313="","",IF(COUNTIF('Códigos Santander (ref)'!$A$2:$A$79,$C313)&gt;0,"SANTANDER",IF(COUNTIF('Códigos Itaú (ref)'!$A$2:$A$44,$C313)&gt;0,"ITAU",IF(AND(TRIM(UPPER($I313))="CONTRATUAL",ISNUMBER(SEARCH("INDIVIDUAL",SUBSTITUTE(UPPER($D313)," ","")))),"PREMIUM FREE",""))))</f>
        <v/>
      </c>
    </row>
    <row r="314">
      <c r="AC314">
        <f>IF($C314="","",IF(COUNTIF('Códigos Santander (ref)'!$A$2:$A$79,$C314)&gt;0,"SANTANDER",IF(COUNTIF('Códigos Itaú (ref)'!$A$2:$A$44,$C314)&gt;0,"ITAU",IF(AND(TRIM(UPPER($I314))="CONTRATUAL",ISNUMBER(SEARCH("INDIVIDUAL",SUBSTITUTE(UPPER($D314)," ","")))),"PREMIUM FREE",""))))</f>
        <v/>
      </c>
    </row>
    <row r="315">
      <c r="AC315">
        <f>IF($C315="","",IF(COUNTIF('Códigos Santander (ref)'!$A$2:$A$79,$C315)&gt;0,"SANTANDER",IF(COUNTIF('Códigos Itaú (ref)'!$A$2:$A$44,$C315)&gt;0,"ITAU",IF(AND(TRIM(UPPER($I315))="CONTRATUAL",ISNUMBER(SEARCH("INDIVIDUAL",SUBSTITUTE(UPPER($D315)," ","")))),"PREMIUM FREE",""))))</f>
        <v/>
      </c>
    </row>
    <row r="316">
      <c r="AC316">
        <f>IF($C316="","",IF(COUNTIF('Códigos Santander (ref)'!$A$2:$A$79,$C316)&gt;0,"SANTANDER",IF(COUNTIF('Códigos Itaú (ref)'!$A$2:$A$44,$C316)&gt;0,"ITAU",IF(AND(TRIM(UPPER($I316))="CONTRATUAL",ISNUMBER(SEARCH("INDIVIDUAL",SUBSTITUTE(UPPER($D316)," ","")))),"PREMIUM FREE",""))))</f>
        <v/>
      </c>
    </row>
    <row r="317">
      <c r="AC317">
        <f>IF($C317="","",IF(COUNTIF('Códigos Santander (ref)'!$A$2:$A$79,$C317)&gt;0,"SANTANDER",IF(COUNTIF('Códigos Itaú (ref)'!$A$2:$A$44,$C317)&gt;0,"ITAU",IF(AND(TRIM(UPPER($I317))="CONTRATUAL",ISNUMBER(SEARCH("INDIVIDUAL",SUBSTITUTE(UPPER($D317)," ","")))),"PREMIUM FREE",""))))</f>
        <v/>
      </c>
    </row>
    <row r="318">
      <c r="AC318">
        <f>IF($C318="","",IF(COUNTIF('Códigos Santander (ref)'!$A$2:$A$79,$C318)&gt;0,"SANTANDER",IF(COUNTIF('Códigos Itaú (ref)'!$A$2:$A$44,$C318)&gt;0,"ITAU",IF(AND(TRIM(UPPER($I318))="CONTRATUAL",ISNUMBER(SEARCH("INDIVIDUAL",SUBSTITUTE(UPPER($D318)," ","")))),"PREMIUM FREE",""))))</f>
        <v/>
      </c>
    </row>
    <row r="319">
      <c r="AC319">
        <f>IF($C319="","",IF(COUNTIF('Códigos Santander (ref)'!$A$2:$A$79,$C319)&gt;0,"SANTANDER",IF(COUNTIF('Códigos Itaú (ref)'!$A$2:$A$44,$C319)&gt;0,"ITAU",IF(AND(TRIM(UPPER($I319))="CONTRATUAL",ISNUMBER(SEARCH("INDIVIDUAL",SUBSTITUTE(UPPER($D319)," ","")))),"PREMIUM FREE",""))))</f>
        <v/>
      </c>
    </row>
    <row r="320">
      <c r="AC320">
        <f>IF($C320="","",IF(COUNTIF('Códigos Santander (ref)'!$A$2:$A$79,$C320)&gt;0,"SANTANDER",IF(COUNTIF('Códigos Itaú (ref)'!$A$2:$A$44,$C320)&gt;0,"ITAU",IF(AND(TRIM(UPPER($I320))="CONTRATUAL",ISNUMBER(SEARCH("INDIVIDUAL",SUBSTITUTE(UPPER($D320)," ","")))),"PREMIUM FREE",""))))</f>
        <v/>
      </c>
    </row>
    <row r="321">
      <c r="AC321">
        <f>IF($C321="","",IF(COUNTIF('Códigos Santander (ref)'!$A$2:$A$79,$C321)&gt;0,"SANTANDER",IF(COUNTIF('Códigos Itaú (ref)'!$A$2:$A$44,$C321)&gt;0,"ITAU",IF(AND(TRIM(UPPER($I321))="CONTRATUAL",ISNUMBER(SEARCH("INDIVIDUAL",SUBSTITUTE(UPPER($D321)," ","")))),"PREMIUM FREE",""))))</f>
        <v/>
      </c>
    </row>
    <row r="322">
      <c r="AC322">
        <f>IF($C322="","",IF(COUNTIF('Códigos Santander (ref)'!$A$2:$A$79,$C322)&gt;0,"SANTANDER",IF(COUNTIF('Códigos Itaú (ref)'!$A$2:$A$44,$C322)&gt;0,"ITAU",IF(AND(TRIM(UPPER($I322))="CONTRATUAL",ISNUMBER(SEARCH("INDIVIDUAL",SUBSTITUTE(UPPER($D322)," ","")))),"PREMIUM FREE",""))))</f>
        <v/>
      </c>
    </row>
    <row r="323">
      <c r="AC323">
        <f>IF($C323="","",IF(COUNTIF('Códigos Santander (ref)'!$A$2:$A$79,$C323)&gt;0,"SANTANDER",IF(COUNTIF('Códigos Itaú (ref)'!$A$2:$A$44,$C323)&gt;0,"ITAU",IF(AND(TRIM(UPPER($I323))="CONTRATUAL",ISNUMBER(SEARCH("INDIVIDUAL",SUBSTITUTE(UPPER($D323)," ","")))),"PREMIUM FREE",""))))</f>
        <v/>
      </c>
    </row>
    <row r="324">
      <c r="AC324">
        <f>IF($C324="","",IF(COUNTIF('Códigos Santander (ref)'!$A$2:$A$79,$C324)&gt;0,"SANTANDER",IF(COUNTIF('Códigos Itaú (ref)'!$A$2:$A$44,$C324)&gt;0,"ITAU",IF(AND(TRIM(UPPER($I324))="CONTRATUAL",ISNUMBER(SEARCH("INDIVIDUAL",SUBSTITUTE(UPPER($D324)," ","")))),"PREMIUM FREE",""))))</f>
        <v/>
      </c>
    </row>
    <row r="325">
      <c r="AC325">
        <f>IF($C325="","",IF(COUNTIF('Códigos Santander (ref)'!$A$2:$A$79,$C325)&gt;0,"SANTANDER",IF(COUNTIF('Códigos Itaú (ref)'!$A$2:$A$44,$C325)&gt;0,"ITAU",IF(AND(TRIM(UPPER($I325))="CONTRATUAL",ISNUMBER(SEARCH("INDIVIDUAL",SUBSTITUTE(UPPER($D325)," ","")))),"PREMIUM FREE",""))))</f>
        <v/>
      </c>
    </row>
    <row r="326">
      <c r="AC326">
        <f>IF($C326="","",IF(COUNTIF('Códigos Santander (ref)'!$A$2:$A$79,$C326)&gt;0,"SANTANDER",IF(COUNTIF('Códigos Itaú (ref)'!$A$2:$A$44,$C326)&gt;0,"ITAU",IF(AND(TRIM(UPPER($I326))="CONTRATUAL",ISNUMBER(SEARCH("INDIVIDUAL",SUBSTITUTE(UPPER($D326)," ","")))),"PREMIUM FREE",""))))</f>
        <v/>
      </c>
    </row>
    <row r="327">
      <c r="AC327">
        <f>IF($C327="","",IF(COUNTIF('Códigos Santander (ref)'!$A$2:$A$79,$C327)&gt;0,"SANTANDER",IF(COUNTIF('Códigos Itaú (ref)'!$A$2:$A$44,$C327)&gt;0,"ITAU",IF(AND(TRIM(UPPER($I327))="CONTRATUAL",ISNUMBER(SEARCH("INDIVIDUAL",SUBSTITUTE(UPPER($D327)," ","")))),"PREMIUM FREE",""))))</f>
        <v/>
      </c>
    </row>
    <row r="328">
      <c r="AC328">
        <f>IF($C328="","",IF(COUNTIF('Códigos Santander (ref)'!$A$2:$A$79,$C328)&gt;0,"SANTANDER",IF(COUNTIF('Códigos Itaú (ref)'!$A$2:$A$44,$C328)&gt;0,"ITAU",IF(AND(TRIM(UPPER($I328))="CONTRATUAL",ISNUMBER(SEARCH("INDIVIDUAL",SUBSTITUTE(UPPER($D328)," ","")))),"PREMIUM FREE",""))))</f>
        <v/>
      </c>
    </row>
    <row r="329">
      <c r="AC329">
        <f>IF($C329="","",IF(COUNTIF('Códigos Santander (ref)'!$A$2:$A$79,$C329)&gt;0,"SANTANDER",IF(COUNTIF('Códigos Itaú (ref)'!$A$2:$A$44,$C329)&gt;0,"ITAU",IF(AND(TRIM(UPPER($I329))="CONTRATUAL",ISNUMBER(SEARCH("INDIVIDUAL",SUBSTITUTE(UPPER($D329)," ","")))),"PREMIUM FREE",""))))</f>
        <v/>
      </c>
    </row>
    <row r="330">
      <c r="AC330">
        <f>IF($C330="","",IF(COUNTIF('Códigos Santander (ref)'!$A$2:$A$79,$C330)&gt;0,"SANTANDER",IF(COUNTIF('Códigos Itaú (ref)'!$A$2:$A$44,$C330)&gt;0,"ITAU",IF(AND(TRIM(UPPER($I330))="CONTRATUAL",ISNUMBER(SEARCH("INDIVIDUAL",SUBSTITUTE(UPPER($D330)," ","")))),"PREMIUM FREE",""))))</f>
        <v/>
      </c>
    </row>
    <row r="331">
      <c r="AC331">
        <f>IF($C331="","",IF(COUNTIF('Códigos Santander (ref)'!$A$2:$A$79,$C331)&gt;0,"SANTANDER",IF(COUNTIF('Códigos Itaú (ref)'!$A$2:$A$44,$C331)&gt;0,"ITAU",IF(AND(TRIM(UPPER($I331))="CONTRATUAL",ISNUMBER(SEARCH("INDIVIDUAL",SUBSTITUTE(UPPER($D331)," ","")))),"PREMIUM FREE",""))))</f>
        <v/>
      </c>
    </row>
    <row r="332">
      <c r="AC332">
        <f>IF($C332="","",IF(COUNTIF('Códigos Santander (ref)'!$A$2:$A$79,$C332)&gt;0,"SANTANDER",IF(COUNTIF('Códigos Itaú (ref)'!$A$2:$A$44,$C332)&gt;0,"ITAU",IF(AND(TRIM(UPPER($I332))="CONTRATUAL",ISNUMBER(SEARCH("INDIVIDUAL",SUBSTITUTE(UPPER($D332)," ","")))),"PREMIUM FREE",""))))</f>
        <v/>
      </c>
    </row>
    <row r="333">
      <c r="AC333">
        <f>IF($C333="","",IF(COUNTIF('Códigos Santander (ref)'!$A$2:$A$79,$C333)&gt;0,"SANTANDER",IF(COUNTIF('Códigos Itaú (ref)'!$A$2:$A$44,$C333)&gt;0,"ITAU",IF(AND(TRIM(UPPER($I333))="CONTRATUAL",ISNUMBER(SEARCH("INDIVIDUAL",SUBSTITUTE(UPPER($D333)," ","")))),"PREMIUM FREE",""))))</f>
        <v/>
      </c>
    </row>
    <row r="334">
      <c r="AC334">
        <f>IF($C334="","",IF(COUNTIF('Códigos Santander (ref)'!$A$2:$A$79,$C334)&gt;0,"SANTANDER",IF(COUNTIF('Códigos Itaú (ref)'!$A$2:$A$44,$C334)&gt;0,"ITAU",IF(AND(TRIM(UPPER($I334))="CONTRATUAL",ISNUMBER(SEARCH("INDIVIDUAL",SUBSTITUTE(UPPER($D334)," ","")))),"PREMIUM FREE",""))))</f>
        <v/>
      </c>
    </row>
    <row r="335">
      <c r="AC335">
        <f>IF($C335="","",IF(COUNTIF('Códigos Santander (ref)'!$A$2:$A$79,$C335)&gt;0,"SANTANDER",IF(COUNTIF('Códigos Itaú (ref)'!$A$2:$A$44,$C335)&gt;0,"ITAU",IF(AND(TRIM(UPPER($I335))="CONTRATUAL",ISNUMBER(SEARCH("INDIVIDUAL",SUBSTITUTE(UPPER($D335)," ","")))),"PREMIUM FREE",""))))</f>
        <v/>
      </c>
    </row>
    <row r="336">
      <c r="AC336">
        <f>IF($C336="","",IF(COUNTIF('Códigos Santander (ref)'!$A$2:$A$79,$C336)&gt;0,"SANTANDER",IF(COUNTIF('Códigos Itaú (ref)'!$A$2:$A$44,$C336)&gt;0,"ITAU",IF(AND(TRIM(UPPER($I336))="CONTRATUAL",ISNUMBER(SEARCH("INDIVIDUAL",SUBSTITUTE(UPPER($D336)," ","")))),"PREMIUM FREE",""))))</f>
        <v/>
      </c>
    </row>
    <row r="337">
      <c r="AC337">
        <f>IF($C337="","",IF(COUNTIF('Códigos Santander (ref)'!$A$2:$A$79,$C337)&gt;0,"SANTANDER",IF(COUNTIF('Códigos Itaú (ref)'!$A$2:$A$44,$C337)&gt;0,"ITAU",IF(AND(TRIM(UPPER($I337))="CONTRATUAL",ISNUMBER(SEARCH("INDIVIDUAL",SUBSTITUTE(UPPER($D337)," ","")))),"PREMIUM FREE",""))))</f>
        <v/>
      </c>
    </row>
    <row r="338">
      <c r="AC338">
        <f>IF($C338="","",IF(COUNTIF('Códigos Santander (ref)'!$A$2:$A$79,$C338)&gt;0,"SANTANDER",IF(COUNTIF('Códigos Itaú (ref)'!$A$2:$A$44,$C338)&gt;0,"ITAU",IF(AND(TRIM(UPPER($I338))="CONTRATUAL",ISNUMBER(SEARCH("INDIVIDUAL",SUBSTITUTE(UPPER($D338)," ","")))),"PREMIUM FREE",""))))</f>
        <v/>
      </c>
    </row>
    <row r="339">
      <c r="AC339">
        <f>IF($C339="","",IF(COUNTIF('Códigos Santander (ref)'!$A$2:$A$79,$C339)&gt;0,"SANTANDER",IF(COUNTIF('Códigos Itaú (ref)'!$A$2:$A$44,$C339)&gt;0,"ITAU",IF(AND(TRIM(UPPER($I339))="CONTRATUAL",ISNUMBER(SEARCH("INDIVIDUAL",SUBSTITUTE(UPPER($D339)," ","")))),"PREMIUM FREE",""))))</f>
        <v/>
      </c>
    </row>
    <row r="340">
      <c r="AC340">
        <f>IF($C340="","",IF(COUNTIF('Códigos Santander (ref)'!$A$2:$A$79,$C340)&gt;0,"SANTANDER",IF(COUNTIF('Códigos Itaú (ref)'!$A$2:$A$44,$C340)&gt;0,"ITAU",IF(AND(TRIM(UPPER($I340))="CONTRATUAL",ISNUMBER(SEARCH("INDIVIDUAL",SUBSTITUTE(UPPER($D340)," ","")))),"PREMIUM FREE",""))))</f>
        <v/>
      </c>
    </row>
    <row r="341">
      <c r="AC341">
        <f>IF($C341="","",IF(COUNTIF('Códigos Santander (ref)'!$A$2:$A$79,$C341)&gt;0,"SANTANDER",IF(COUNTIF('Códigos Itaú (ref)'!$A$2:$A$44,$C341)&gt;0,"ITAU",IF(AND(TRIM(UPPER($I341))="CONTRATUAL",ISNUMBER(SEARCH("INDIVIDUAL",SUBSTITUTE(UPPER($D341)," ","")))),"PREMIUM FREE",""))))</f>
        <v/>
      </c>
    </row>
    <row r="342">
      <c r="AC342">
        <f>IF($C342="","",IF(COUNTIF('Códigos Santander (ref)'!$A$2:$A$79,$C342)&gt;0,"SANTANDER",IF(COUNTIF('Códigos Itaú (ref)'!$A$2:$A$44,$C342)&gt;0,"ITAU",IF(AND(TRIM(UPPER($I342))="CONTRATUAL",ISNUMBER(SEARCH("INDIVIDUAL",SUBSTITUTE(UPPER($D342)," ","")))),"PREMIUM FREE",""))))</f>
        <v/>
      </c>
    </row>
    <row r="343">
      <c r="AC343">
        <f>IF($C343="","",IF(COUNTIF('Códigos Santander (ref)'!$A$2:$A$79,$C343)&gt;0,"SANTANDER",IF(COUNTIF('Códigos Itaú (ref)'!$A$2:$A$44,$C343)&gt;0,"ITAU",IF(AND(TRIM(UPPER($I343))="CONTRATUAL",ISNUMBER(SEARCH("INDIVIDUAL",SUBSTITUTE(UPPER($D343)," ","")))),"PREMIUM FREE",""))))</f>
        <v/>
      </c>
    </row>
    <row r="344">
      <c r="AC344">
        <f>IF($C344="","",IF(COUNTIF('Códigos Santander (ref)'!$A$2:$A$79,$C344)&gt;0,"SANTANDER",IF(COUNTIF('Códigos Itaú (ref)'!$A$2:$A$44,$C344)&gt;0,"ITAU",IF(AND(TRIM(UPPER($I344))="CONTRATUAL",ISNUMBER(SEARCH("INDIVIDUAL",SUBSTITUTE(UPPER($D344)," ","")))),"PREMIUM FREE",""))))</f>
        <v/>
      </c>
    </row>
    <row r="345">
      <c r="AC345">
        <f>IF($C345="","",IF(COUNTIF('Códigos Santander (ref)'!$A$2:$A$79,$C345)&gt;0,"SANTANDER",IF(COUNTIF('Códigos Itaú (ref)'!$A$2:$A$44,$C345)&gt;0,"ITAU",IF(AND(TRIM(UPPER($I345))="CONTRATUAL",ISNUMBER(SEARCH("INDIVIDUAL",SUBSTITUTE(UPPER($D345)," ","")))),"PREMIUM FREE",""))))</f>
        <v/>
      </c>
    </row>
    <row r="346">
      <c r="AC346">
        <f>IF($C346="","",IF(COUNTIF('Códigos Santander (ref)'!$A$2:$A$79,$C346)&gt;0,"SANTANDER",IF(COUNTIF('Códigos Itaú (ref)'!$A$2:$A$44,$C346)&gt;0,"ITAU",IF(AND(TRIM(UPPER($I346))="CONTRATUAL",ISNUMBER(SEARCH("INDIVIDUAL",SUBSTITUTE(UPPER($D346)," ","")))),"PREMIUM FREE",""))))</f>
        <v/>
      </c>
    </row>
    <row r="347">
      <c r="AC347">
        <f>IF($C347="","",IF(COUNTIF('Códigos Santander (ref)'!$A$2:$A$79,$C347)&gt;0,"SANTANDER",IF(COUNTIF('Códigos Itaú (ref)'!$A$2:$A$44,$C347)&gt;0,"ITAU",IF(AND(TRIM(UPPER($I347))="CONTRATUAL",ISNUMBER(SEARCH("INDIVIDUAL",SUBSTITUTE(UPPER($D347)," ","")))),"PREMIUM FREE",""))))</f>
        <v/>
      </c>
    </row>
    <row r="348">
      <c r="AC348">
        <f>IF($C348="","",IF(COUNTIF('Códigos Santander (ref)'!$A$2:$A$79,$C348)&gt;0,"SANTANDER",IF(COUNTIF('Códigos Itaú (ref)'!$A$2:$A$44,$C348)&gt;0,"ITAU",IF(AND(TRIM(UPPER($I348))="CONTRATUAL",ISNUMBER(SEARCH("INDIVIDUAL",SUBSTITUTE(UPPER($D348)," ","")))),"PREMIUM FREE",""))))</f>
        <v/>
      </c>
    </row>
    <row r="349">
      <c r="AC349">
        <f>IF($C349="","",IF(COUNTIF('Códigos Santander (ref)'!$A$2:$A$79,$C349)&gt;0,"SANTANDER",IF(COUNTIF('Códigos Itaú (ref)'!$A$2:$A$44,$C349)&gt;0,"ITAU",IF(AND(TRIM(UPPER($I349))="CONTRATUAL",ISNUMBER(SEARCH("INDIVIDUAL",SUBSTITUTE(UPPER($D349)," ","")))),"PREMIUM FREE",""))))</f>
        <v/>
      </c>
    </row>
    <row r="350">
      <c r="AC350">
        <f>IF($C350="","",IF(COUNTIF('Códigos Santander (ref)'!$A$2:$A$79,$C350)&gt;0,"SANTANDER",IF(COUNTIF('Códigos Itaú (ref)'!$A$2:$A$44,$C350)&gt;0,"ITAU",IF(AND(TRIM(UPPER($I350))="CONTRATUAL",ISNUMBER(SEARCH("INDIVIDUAL",SUBSTITUTE(UPPER($D350)," ","")))),"PREMIUM FREE",""))))</f>
        <v/>
      </c>
    </row>
    <row r="351">
      <c r="AC351">
        <f>IF($C351="","",IF(COUNTIF('Códigos Santander (ref)'!$A$2:$A$79,$C351)&gt;0,"SANTANDER",IF(COUNTIF('Códigos Itaú (ref)'!$A$2:$A$44,$C351)&gt;0,"ITAU",IF(AND(TRIM(UPPER($I351))="CONTRATUAL",ISNUMBER(SEARCH("INDIVIDUAL",SUBSTITUTE(UPPER($D351)," ","")))),"PREMIUM FREE",""))))</f>
        <v/>
      </c>
    </row>
    <row r="352">
      <c r="AC352">
        <f>IF($C352="","",IF(COUNTIF('Códigos Santander (ref)'!$A$2:$A$79,$C352)&gt;0,"SANTANDER",IF(COUNTIF('Códigos Itaú (ref)'!$A$2:$A$44,$C352)&gt;0,"ITAU",IF(AND(TRIM(UPPER($I352))="CONTRATUAL",ISNUMBER(SEARCH("INDIVIDUAL",SUBSTITUTE(UPPER($D352)," ","")))),"PREMIUM FREE",""))))</f>
        <v/>
      </c>
    </row>
    <row r="353">
      <c r="AC353">
        <f>IF($C353="","",IF(COUNTIF('Códigos Santander (ref)'!$A$2:$A$79,$C353)&gt;0,"SANTANDER",IF(COUNTIF('Códigos Itaú (ref)'!$A$2:$A$44,$C353)&gt;0,"ITAU",IF(AND(TRIM(UPPER($I353))="CONTRATUAL",ISNUMBER(SEARCH("INDIVIDUAL",SUBSTITUTE(UPPER($D353)," ","")))),"PREMIUM FREE",""))))</f>
        <v/>
      </c>
    </row>
    <row r="354">
      <c r="AC354">
        <f>IF($C354="","",IF(COUNTIF('Códigos Santander (ref)'!$A$2:$A$79,$C354)&gt;0,"SANTANDER",IF(COUNTIF('Códigos Itaú (ref)'!$A$2:$A$44,$C354)&gt;0,"ITAU",IF(AND(TRIM(UPPER($I354))="CONTRATUAL",ISNUMBER(SEARCH("INDIVIDUAL",SUBSTITUTE(UPPER($D354)," ","")))),"PREMIUM FREE",""))))</f>
        <v/>
      </c>
    </row>
    <row r="355">
      <c r="AC355">
        <f>IF($C355="","",IF(COUNTIF('Códigos Santander (ref)'!$A$2:$A$79,$C355)&gt;0,"SANTANDER",IF(COUNTIF('Códigos Itaú (ref)'!$A$2:$A$44,$C355)&gt;0,"ITAU",IF(AND(TRIM(UPPER($I355))="CONTRATUAL",ISNUMBER(SEARCH("INDIVIDUAL",SUBSTITUTE(UPPER($D355)," ","")))),"PREMIUM FREE",""))))</f>
        <v/>
      </c>
    </row>
    <row r="356">
      <c r="AC356">
        <f>IF($C356="","",IF(COUNTIF('Códigos Santander (ref)'!$A$2:$A$79,$C356)&gt;0,"SANTANDER",IF(COUNTIF('Códigos Itaú (ref)'!$A$2:$A$44,$C356)&gt;0,"ITAU",IF(AND(TRIM(UPPER($I356))="CONTRATUAL",ISNUMBER(SEARCH("INDIVIDUAL",SUBSTITUTE(UPPER($D356)," ","")))),"PREMIUM FREE",""))))</f>
        <v/>
      </c>
    </row>
    <row r="357">
      <c r="AC357">
        <f>IF($C357="","",IF(COUNTIF('Códigos Santander (ref)'!$A$2:$A$79,$C357)&gt;0,"SANTANDER",IF(COUNTIF('Códigos Itaú (ref)'!$A$2:$A$44,$C357)&gt;0,"ITAU",IF(AND(TRIM(UPPER($I357))="CONTRATUAL",ISNUMBER(SEARCH("INDIVIDUAL",SUBSTITUTE(UPPER($D357)," ","")))),"PREMIUM FREE",""))))</f>
        <v/>
      </c>
    </row>
    <row r="358">
      <c r="AC358">
        <f>IF($C358="","",IF(COUNTIF('Códigos Santander (ref)'!$A$2:$A$79,$C358)&gt;0,"SANTANDER",IF(COUNTIF('Códigos Itaú (ref)'!$A$2:$A$44,$C358)&gt;0,"ITAU",IF(AND(TRIM(UPPER($I358))="CONTRATUAL",ISNUMBER(SEARCH("INDIVIDUAL",SUBSTITUTE(UPPER($D358)," ","")))),"PREMIUM FREE",""))))</f>
        <v/>
      </c>
    </row>
    <row r="359">
      <c r="AC359">
        <f>IF($C359="","",IF(COUNTIF('Códigos Santander (ref)'!$A$2:$A$79,$C359)&gt;0,"SANTANDER",IF(COUNTIF('Códigos Itaú (ref)'!$A$2:$A$44,$C359)&gt;0,"ITAU",IF(AND(TRIM(UPPER($I359))="CONTRATUAL",ISNUMBER(SEARCH("INDIVIDUAL",SUBSTITUTE(UPPER($D359)," ","")))),"PREMIUM FREE",""))))</f>
        <v/>
      </c>
    </row>
    <row r="360">
      <c r="AC360">
        <f>IF($C360="","",IF(COUNTIF('Códigos Santander (ref)'!$A$2:$A$79,$C360)&gt;0,"SANTANDER",IF(COUNTIF('Códigos Itaú (ref)'!$A$2:$A$44,$C360)&gt;0,"ITAU",IF(AND(TRIM(UPPER($I360))="CONTRATUAL",ISNUMBER(SEARCH("INDIVIDUAL",SUBSTITUTE(UPPER($D360)," ","")))),"PREMIUM FREE",""))))</f>
        <v/>
      </c>
    </row>
    <row r="361">
      <c r="AC361">
        <f>IF($C361="","",IF(COUNTIF('Códigos Santander (ref)'!$A$2:$A$79,$C361)&gt;0,"SANTANDER",IF(COUNTIF('Códigos Itaú (ref)'!$A$2:$A$44,$C361)&gt;0,"ITAU",IF(AND(TRIM(UPPER($I361))="CONTRATUAL",ISNUMBER(SEARCH("INDIVIDUAL",SUBSTITUTE(UPPER($D361)," ","")))),"PREMIUM FREE",""))))</f>
        <v/>
      </c>
    </row>
    <row r="362">
      <c r="AC362">
        <f>IF($C362="","",IF(COUNTIF('Códigos Santander (ref)'!$A$2:$A$79,$C362)&gt;0,"SANTANDER",IF(COUNTIF('Códigos Itaú (ref)'!$A$2:$A$44,$C362)&gt;0,"ITAU",IF(AND(TRIM(UPPER($I362))="CONTRATUAL",ISNUMBER(SEARCH("INDIVIDUAL",SUBSTITUTE(UPPER($D362)," ","")))),"PREMIUM FREE",""))))</f>
        <v/>
      </c>
    </row>
    <row r="363">
      <c r="AC363">
        <f>IF($C363="","",IF(COUNTIF('Códigos Santander (ref)'!$A$2:$A$79,$C363)&gt;0,"SANTANDER",IF(COUNTIF('Códigos Itaú (ref)'!$A$2:$A$44,$C363)&gt;0,"ITAU",IF(AND(TRIM(UPPER($I363))="CONTRATUAL",ISNUMBER(SEARCH("INDIVIDUAL",SUBSTITUTE(UPPER($D363)," ","")))),"PREMIUM FREE",""))))</f>
        <v/>
      </c>
    </row>
    <row r="364">
      <c r="AC364">
        <f>IF($C364="","",IF(COUNTIF('Códigos Santander (ref)'!$A$2:$A$79,$C364)&gt;0,"SANTANDER",IF(COUNTIF('Códigos Itaú (ref)'!$A$2:$A$44,$C364)&gt;0,"ITAU",IF(AND(TRIM(UPPER($I364))="CONTRATUAL",ISNUMBER(SEARCH("INDIVIDUAL",SUBSTITUTE(UPPER($D364)," ","")))),"PREMIUM FREE",""))))</f>
        <v/>
      </c>
    </row>
    <row r="365">
      <c r="AC365">
        <f>IF($C365="","",IF(COUNTIF('Códigos Santander (ref)'!$A$2:$A$79,$C365)&gt;0,"SANTANDER",IF(COUNTIF('Códigos Itaú (ref)'!$A$2:$A$44,$C365)&gt;0,"ITAU",IF(AND(TRIM(UPPER($I365))="CONTRATUAL",ISNUMBER(SEARCH("INDIVIDUAL",SUBSTITUTE(UPPER($D365)," ","")))),"PREMIUM FREE",""))))</f>
        <v/>
      </c>
    </row>
    <row r="366">
      <c r="AC366">
        <f>IF($C366="","",IF(COUNTIF('Códigos Santander (ref)'!$A$2:$A$79,$C366)&gt;0,"SANTANDER",IF(COUNTIF('Códigos Itaú (ref)'!$A$2:$A$44,$C366)&gt;0,"ITAU",IF(AND(TRIM(UPPER($I366))="CONTRATUAL",ISNUMBER(SEARCH("INDIVIDUAL",SUBSTITUTE(UPPER($D366)," ","")))),"PREMIUM FREE",""))))</f>
        <v/>
      </c>
    </row>
    <row r="367">
      <c r="AC367">
        <f>IF($C367="","",IF(COUNTIF('Códigos Santander (ref)'!$A$2:$A$79,$C367)&gt;0,"SANTANDER",IF(COUNTIF('Códigos Itaú (ref)'!$A$2:$A$44,$C367)&gt;0,"ITAU",IF(AND(TRIM(UPPER($I367))="CONTRATUAL",ISNUMBER(SEARCH("INDIVIDUAL",SUBSTITUTE(UPPER($D367)," ","")))),"PREMIUM FREE",""))))</f>
        <v/>
      </c>
    </row>
    <row r="368">
      <c r="AC368">
        <f>IF($C368="","",IF(COUNTIF('Códigos Santander (ref)'!$A$2:$A$79,$C368)&gt;0,"SANTANDER",IF(COUNTIF('Códigos Itaú (ref)'!$A$2:$A$44,$C368)&gt;0,"ITAU",IF(AND(TRIM(UPPER($I368))="CONTRATUAL",ISNUMBER(SEARCH("INDIVIDUAL",SUBSTITUTE(UPPER($D368)," ","")))),"PREMIUM FREE",""))))</f>
        <v/>
      </c>
    </row>
    <row r="369">
      <c r="AC369">
        <f>IF($C369="","",IF(COUNTIF('Códigos Santander (ref)'!$A$2:$A$79,$C369)&gt;0,"SANTANDER",IF(COUNTIF('Códigos Itaú (ref)'!$A$2:$A$44,$C369)&gt;0,"ITAU",IF(AND(TRIM(UPPER($I369))="CONTRATUAL",ISNUMBER(SEARCH("INDIVIDUAL",SUBSTITUTE(UPPER($D369)," ","")))),"PREMIUM FREE",""))))</f>
        <v/>
      </c>
    </row>
    <row r="370">
      <c r="AC370">
        <f>IF($C370="","",IF(COUNTIF('Códigos Santander (ref)'!$A$2:$A$79,$C370)&gt;0,"SANTANDER",IF(COUNTIF('Códigos Itaú (ref)'!$A$2:$A$44,$C370)&gt;0,"ITAU",IF(AND(TRIM(UPPER($I370))="CONTRATUAL",ISNUMBER(SEARCH("INDIVIDUAL",SUBSTITUTE(UPPER($D370)," ","")))),"PREMIUM FREE",""))))</f>
        <v/>
      </c>
    </row>
    <row r="371">
      <c r="AC371">
        <f>IF($C371="","",IF(COUNTIF('Códigos Santander (ref)'!$A$2:$A$79,$C371)&gt;0,"SANTANDER",IF(COUNTIF('Códigos Itaú (ref)'!$A$2:$A$44,$C371)&gt;0,"ITAU",IF(AND(TRIM(UPPER($I371))="CONTRATUAL",ISNUMBER(SEARCH("INDIVIDUAL",SUBSTITUTE(UPPER($D371)," ","")))),"PREMIUM FREE",""))))</f>
        <v/>
      </c>
    </row>
    <row r="372">
      <c r="AC372">
        <f>IF($C372="","",IF(COUNTIF('Códigos Santander (ref)'!$A$2:$A$79,$C372)&gt;0,"SANTANDER",IF(COUNTIF('Códigos Itaú (ref)'!$A$2:$A$44,$C372)&gt;0,"ITAU",IF(AND(TRIM(UPPER($I372))="CONTRATUAL",ISNUMBER(SEARCH("INDIVIDUAL",SUBSTITUTE(UPPER($D372)," ","")))),"PREMIUM FREE",""))))</f>
        <v/>
      </c>
    </row>
    <row r="373">
      <c r="AC373">
        <f>IF($C373="","",IF(COUNTIF('Códigos Santander (ref)'!$A$2:$A$79,$C373)&gt;0,"SANTANDER",IF(COUNTIF('Códigos Itaú (ref)'!$A$2:$A$44,$C373)&gt;0,"ITAU",IF(AND(TRIM(UPPER($I373))="CONTRATUAL",ISNUMBER(SEARCH("INDIVIDUAL",SUBSTITUTE(UPPER($D373)," ","")))),"PREMIUM FREE",""))))</f>
        <v/>
      </c>
    </row>
    <row r="374">
      <c r="AC374">
        <f>IF($C374="","",IF(COUNTIF('Códigos Santander (ref)'!$A$2:$A$79,$C374)&gt;0,"SANTANDER",IF(COUNTIF('Códigos Itaú (ref)'!$A$2:$A$44,$C374)&gt;0,"ITAU",IF(AND(TRIM(UPPER($I374))="CONTRATUAL",ISNUMBER(SEARCH("INDIVIDUAL",SUBSTITUTE(UPPER($D374)," ","")))),"PREMIUM FREE",""))))</f>
        <v/>
      </c>
    </row>
    <row r="375">
      <c r="AC375">
        <f>IF($C375="","",IF(COUNTIF('Códigos Santander (ref)'!$A$2:$A$79,$C375)&gt;0,"SANTANDER",IF(COUNTIF('Códigos Itaú (ref)'!$A$2:$A$44,$C375)&gt;0,"ITAU",IF(AND(TRIM(UPPER($I375))="CONTRATUAL",ISNUMBER(SEARCH("INDIVIDUAL",SUBSTITUTE(UPPER($D375)," ","")))),"PREMIUM FREE",""))))</f>
        <v/>
      </c>
    </row>
    <row r="376">
      <c r="AC376">
        <f>IF($C376="","",IF(COUNTIF('Códigos Santander (ref)'!$A$2:$A$79,$C376)&gt;0,"SANTANDER",IF(COUNTIF('Códigos Itaú (ref)'!$A$2:$A$44,$C376)&gt;0,"ITAU",IF(AND(TRIM(UPPER($I376))="CONTRATUAL",ISNUMBER(SEARCH("INDIVIDUAL",SUBSTITUTE(UPPER($D376)," ","")))),"PREMIUM FREE",""))))</f>
        <v/>
      </c>
    </row>
    <row r="377">
      <c r="AC377">
        <f>IF($C377="","",IF(COUNTIF('Códigos Santander (ref)'!$A$2:$A$79,$C377)&gt;0,"SANTANDER",IF(COUNTIF('Códigos Itaú (ref)'!$A$2:$A$44,$C377)&gt;0,"ITAU",IF(AND(TRIM(UPPER($I377))="CONTRATUAL",ISNUMBER(SEARCH("INDIVIDUAL",SUBSTITUTE(UPPER($D377)," ","")))),"PREMIUM FREE",""))))</f>
        <v/>
      </c>
    </row>
    <row r="378">
      <c r="AC378">
        <f>IF($C378="","",IF(COUNTIF('Códigos Santander (ref)'!$A$2:$A$79,$C378)&gt;0,"SANTANDER",IF(COUNTIF('Códigos Itaú (ref)'!$A$2:$A$44,$C378)&gt;0,"ITAU",IF(AND(TRIM(UPPER($I378))="CONTRATUAL",ISNUMBER(SEARCH("INDIVIDUAL",SUBSTITUTE(UPPER($D378)," ","")))),"PREMIUM FREE",""))))</f>
        <v/>
      </c>
    </row>
    <row r="379">
      <c r="AC379">
        <f>IF($C379="","",IF(COUNTIF('Códigos Santander (ref)'!$A$2:$A$79,$C379)&gt;0,"SANTANDER",IF(COUNTIF('Códigos Itaú (ref)'!$A$2:$A$44,$C379)&gt;0,"ITAU",IF(AND(TRIM(UPPER($I379))="CONTRATUAL",ISNUMBER(SEARCH("INDIVIDUAL",SUBSTITUTE(UPPER($D379)," ","")))),"PREMIUM FREE",""))))</f>
        <v/>
      </c>
    </row>
    <row r="380">
      <c r="AC380">
        <f>IF($C380="","",IF(COUNTIF('Códigos Santander (ref)'!$A$2:$A$79,$C380)&gt;0,"SANTANDER",IF(COUNTIF('Códigos Itaú (ref)'!$A$2:$A$44,$C380)&gt;0,"ITAU",IF(AND(TRIM(UPPER($I380))="CONTRATUAL",ISNUMBER(SEARCH("INDIVIDUAL",SUBSTITUTE(UPPER($D380)," ","")))),"PREMIUM FREE",""))))</f>
        <v/>
      </c>
    </row>
    <row r="381">
      <c r="AC381">
        <f>IF($C381="","",IF(COUNTIF('Códigos Santander (ref)'!$A$2:$A$79,$C381)&gt;0,"SANTANDER",IF(COUNTIF('Códigos Itaú (ref)'!$A$2:$A$44,$C381)&gt;0,"ITAU",IF(AND(TRIM(UPPER($I381))="CONTRATUAL",ISNUMBER(SEARCH("INDIVIDUAL",SUBSTITUTE(UPPER($D381)," ","")))),"PREMIUM FREE",""))))</f>
        <v/>
      </c>
    </row>
    <row r="382">
      <c r="AC382">
        <f>IF($C382="","",IF(COUNTIF('Códigos Santander (ref)'!$A$2:$A$79,$C382)&gt;0,"SANTANDER",IF(COUNTIF('Códigos Itaú (ref)'!$A$2:$A$44,$C382)&gt;0,"ITAU",IF(AND(TRIM(UPPER($I382))="CONTRATUAL",ISNUMBER(SEARCH("INDIVIDUAL",SUBSTITUTE(UPPER($D382)," ","")))),"PREMIUM FREE",""))))</f>
        <v/>
      </c>
    </row>
    <row r="383">
      <c r="AC383">
        <f>IF($C383="","",IF(COUNTIF('Códigos Santander (ref)'!$A$2:$A$79,$C383)&gt;0,"SANTANDER",IF(COUNTIF('Códigos Itaú (ref)'!$A$2:$A$44,$C383)&gt;0,"ITAU",IF(AND(TRIM(UPPER($I383))="CONTRATUAL",ISNUMBER(SEARCH("INDIVIDUAL",SUBSTITUTE(UPPER($D383)," ","")))),"PREMIUM FREE",""))))</f>
        <v/>
      </c>
    </row>
    <row r="384">
      <c r="AC384">
        <f>IF($C384="","",IF(COUNTIF('Códigos Santander (ref)'!$A$2:$A$79,$C384)&gt;0,"SANTANDER",IF(COUNTIF('Códigos Itaú (ref)'!$A$2:$A$44,$C384)&gt;0,"ITAU",IF(AND(TRIM(UPPER($I384))="CONTRATUAL",ISNUMBER(SEARCH("INDIVIDUAL",SUBSTITUTE(UPPER($D384)," ","")))),"PREMIUM FREE",""))))</f>
        <v/>
      </c>
    </row>
    <row r="385">
      <c r="AC385">
        <f>IF($C385="","",IF(COUNTIF('Códigos Santander (ref)'!$A$2:$A$79,$C385)&gt;0,"SANTANDER",IF(COUNTIF('Códigos Itaú (ref)'!$A$2:$A$44,$C385)&gt;0,"ITAU",IF(AND(TRIM(UPPER($I385))="CONTRATUAL",ISNUMBER(SEARCH("INDIVIDUAL",SUBSTITUTE(UPPER($D385)," ","")))),"PREMIUM FREE",""))))</f>
        <v/>
      </c>
    </row>
    <row r="386">
      <c r="AC386">
        <f>IF($C386="","",IF(COUNTIF('Códigos Santander (ref)'!$A$2:$A$79,$C386)&gt;0,"SANTANDER",IF(COUNTIF('Códigos Itaú (ref)'!$A$2:$A$44,$C386)&gt;0,"ITAU",IF(AND(TRIM(UPPER($I386))="CONTRATUAL",ISNUMBER(SEARCH("INDIVIDUAL",SUBSTITUTE(UPPER($D386)," ","")))),"PREMIUM FREE",""))))</f>
        <v/>
      </c>
    </row>
    <row r="387">
      <c r="AC387">
        <f>IF($C387="","",IF(COUNTIF('Códigos Santander (ref)'!$A$2:$A$79,$C387)&gt;0,"SANTANDER",IF(COUNTIF('Códigos Itaú (ref)'!$A$2:$A$44,$C387)&gt;0,"ITAU",IF(AND(TRIM(UPPER($I387))="CONTRATUAL",ISNUMBER(SEARCH("INDIVIDUAL",SUBSTITUTE(UPPER($D387)," ","")))),"PREMIUM FREE",""))))</f>
        <v/>
      </c>
    </row>
    <row r="388">
      <c r="AC388">
        <f>IF($C388="","",IF(COUNTIF('Códigos Santander (ref)'!$A$2:$A$79,$C388)&gt;0,"SANTANDER",IF(COUNTIF('Códigos Itaú (ref)'!$A$2:$A$44,$C388)&gt;0,"ITAU",IF(AND(TRIM(UPPER($I388))="CONTRATUAL",ISNUMBER(SEARCH("INDIVIDUAL",SUBSTITUTE(UPPER($D388)," ","")))),"PREMIUM FREE",""))))</f>
        <v/>
      </c>
    </row>
    <row r="389">
      <c r="AC389">
        <f>IF($C389="","",IF(COUNTIF('Códigos Santander (ref)'!$A$2:$A$79,$C389)&gt;0,"SANTANDER",IF(COUNTIF('Códigos Itaú (ref)'!$A$2:$A$44,$C389)&gt;0,"ITAU",IF(AND(TRIM(UPPER($I389))="CONTRATUAL",ISNUMBER(SEARCH("INDIVIDUAL",SUBSTITUTE(UPPER($D389)," ","")))),"PREMIUM FREE",""))))</f>
        <v/>
      </c>
    </row>
    <row r="390">
      <c r="AC390">
        <f>IF($C390="","",IF(COUNTIF('Códigos Santander (ref)'!$A$2:$A$79,$C390)&gt;0,"SANTANDER",IF(COUNTIF('Códigos Itaú (ref)'!$A$2:$A$44,$C390)&gt;0,"ITAU",IF(AND(TRIM(UPPER($I390))="CONTRATUAL",ISNUMBER(SEARCH("INDIVIDUAL",SUBSTITUTE(UPPER($D390)," ","")))),"PREMIUM FREE",""))))</f>
        <v/>
      </c>
    </row>
    <row r="391">
      <c r="AC391">
        <f>IF($C391="","",IF(COUNTIF('Códigos Santander (ref)'!$A$2:$A$79,$C391)&gt;0,"SANTANDER",IF(COUNTIF('Códigos Itaú (ref)'!$A$2:$A$44,$C391)&gt;0,"ITAU",IF(AND(TRIM(UPPER($I391))="CONTRATUAL",ISNUMBER(SEARCH("INDIVIDUAL",SUBSTITUTE(UPPER($D391)," ","")))),"PREMIUM FREE",""))))</f>
        <v/>
      </c>
    </row>
    <row r="392">
      <c r="AC392">
        <f>IF($C392="","",IF(COUNTIF('Códigos Santander (ref)'!$A$2:$A$79,$C392)&gt;0,"SANTANDER",IF(COUNTIF('Códigos Itaú (ref)'!$A$2:$A$44,$C392)&gt;0,"ITAU",IF(AND(TRIM(UPPER($I392))="CONTRATUAL",ISNUMBER(SEARCH("INDIVIDUAL",SUBSTITUTE(UPPER($D392)," ","")))),"PREMIUM FREE",""))))</f>
        <v/>
      </c>
    </row>
    <row r="393">
      <c r="AC393">
        <f>IF($C393="","",IF(COUNTIF('Códigos Santander (ref)'!$A$2:$A$79,$C393)&gt;0,"SANTANDER",IF(COUNTIF('Códigos Itaú (ref)'!$A$2:$A$44,$C393)&gt;0,"ITAU",IF(AND(TRIM(UPPER($I393))="CONTRATUAL",ISNUMBER(SEARCH("INDIVIDUAL",SUBSTITUTE(UPPER($D393)," ","")))),"PREMIUM FREE",""))))</f>
        <v/>
      </c>
    </row>
    <row r="394">
      <c r="AC394">
        <f>IF($C394="","",IF(COUNTIF('Códigos Santander (ref)'!$A$2:$A$79,$C394)&gt;0,"SANTANDER",IF(COUNTIF('Códigos Itaú (ref)'!$A$2:$A$44,$C394)&gt;0,"ITAU",IF(AND(TRIM(UPPER($I394))="CONTRATUAL",ISNUMBER(SEARCH("INDIVIDUAL",SUBSTITUTE(UPPER($D394)," ","")))),"PREMIUM FREE",""))))</f>
        <v/>
      </c>
    </row>
    <row r="395">
      <c r="AC395">
        <f>IF($C395="","",IF(COUNTIF('Códigos Santander (ref)'!$A$2:$A$79,$C395)&gt;0,"SANTANDER",IF(COUNTIF('Códigos Itaú (ref)'!$A$2:$A$44,$C395)&gt;0,"ITAU",IF(AND(TRIM(UPPER($I395))="CONTRATUAL",ISNUMBER(SEARCH("INDIVIDUAL",SUBSTITUTE(UPPER($D395)," ","")))),"PREMIUM FREE",""))))</f>
        <v/>
      </c>
    </row>
    <row r="396">
      <c r="AC396">
        <f>IF($C396="","",IF(COUNTIF('Códigos Santander (ref)'!$A$2:$A$79,$C396)&gt;0,"SANTANDER",IF(COUNTIF('Códigos Itaú (ref)'!$A$2:$A$44,$C396)&gt;0,"ITAU",IF(AND(TRIM(UPPER($I396))="CONTRATUAL",ISNUMBER(SEARCH("INDIVIDUAL",SUBSTITUTE(UPPER($D396)," ","")))),"PREMIUM FREE",""))))</f>
        <v/>
      </c>
    </row>
    <row r="397">
      <c r="AC397">
        <f>IF($C397="","",IF(COUNTIF('Códigos Santander (ref)'!$A$2:$A$79,$C397)&gt;0,"SANTANDER",IF(COUNTIF('Códigos Itaú (ref)'!$A$2:$A$44,$C397)&gt;0,"ITAU",IF(AND(TRIM(UPPER($I397))="CONTRATUAL",ISNUMBER(SEARCH("INDIVIDUAL",SUBSTITUTE(UPPER($D397)," ","")))),"PREMIUM FREE",""))))</f>
        <v/>
      </c>
    </row>
    <row r="398">
      <c r="AC398">
        <f>IF($C398="","",IF(COUNTIF('Códigos Santander (ref)'!$A$2:$A$79,$C398)&gt;0,"SANTANDER",IF(COUNTIF('Códigos Itaú (ref)'!$A$2:$A$44,$C398)&gt;0,"ITAU",IF(AND(TRIM(UPPER($I398))="CONTRATUAL",ISNUMBER(SEARCH("INDIVIDUAL",SUBSTITUTE(UPPER($D398)," ","")))),"PREMIUM FREE",""))))</f>
        <v/>
      </c>
    </row>
    <row r="399">
      <c r="AC399">
        <f>IF($C399="","",IF(COUNTIF('Códigos Santander (ref)'!$A$2:$A$79,$C399)&gt;0,"SANTANDER",IF(COUNTIF('Códigos Itaú (ref)'!$A$2:$A$44,$C399)&gt;0,"ITAU",IF(AND(TRIM(UPPER($I399))="CONTRATUAL",ISNUMBER(SEARCH("INDIVIDUAL",SUBSTITUTE(UPPER($D399)," ","")))),"PREMIUM FREE",""))))</f>
        <v/>
      </c>
    </row>
    <row r="400">
      <c r="AC400">
        <f>IF($C400="","",IF(COUNTIF('Códigos Santander (ref)'!$A$2:$A$79,$C400)&gt;0,"SANTANDER",IF(COUNTIF('Códigos Itaú (ref)'!$A$2:$A$44,$C400)&gt;0,"ITAU",IF(AND(TRIM(UPPER($I400))="CONTRATUAL",ISNUMBER(SEARCH("INDIVIDUAL",SUBSTITUTE(UPPER($D400)," ","")))),"PREMIUM FREE",""))))</f>
        <v/>
      </c>
    </row>
    <row r="401">
      <c r="AC401">
        <f>IF($C401="","",IF(COUNTIF('Códigos Santander (ref)'!$A$2:$A$79,$C401)&gt;0,"SANTANDER",IF(COUNTIF('Códigos Itaú (ref)'!$A$2:$A$44,$C401)&gt;0,"ITAU",IF(AND(TRIM(UPPER($I401))="CONTRATUAL",ISNUMBER(SEARCH("INDIVIDUAL",SUBSTITUTE(UPPER($D401)," ","")))),"PREMIUM FREE",""))))</f>
        <v/>
      </c>
    </row>
    <row r="402">
      <c r="AC402">
        <f>IF($C402="","",IF(COUNTIF('Códigos Santander (ref)'!$A$2:$A$79,$C402)&gt;0,"SANTANDER",IF(COUNTIF('Códigos Itaú (ref)'!$A$2:$A$44,$C402)&gt;0,"ITAU",IF(AND(TRIM(UPPER($I402))="CONTRATUAL",ISNUMBER(SEARCH("INDIVIDUAL",SUBSTITUTE(UPPER($D402)," ","")))),"PREMIUM FREE",""))))</f>
        <v/>
      </c>
    </row>
    <row r="403">
      <c r="AC403">
        <f>IF($C403="","",IF(COUNTIF('Códigos Santander (ref)'!$A$2:$A$79,$C403)&gt;0,"SANTANDER",IF(COUNTIF('Códigos Itaú (ref)'!$A$2:$A$44,$C403)&gt;0,"ITAU",IF(AND(TRIM(UPPER($I403))="CONTRATUAL",ISNUMBER(SEARCH("INDIVIDUAL",SUBSTITUTE(UPPER($D403)," ","")))),"PREMIUM FREE",""))))</f>
        <v/>
      </c>
    </row>
    <row r="404">
      <c r="AC404">
        <f>IF($C404="","",IF(COUNTIF('Códigos Santander (ref)'!$A$2:$A$79,$C404)&gt;0,"SANTANDER",IF(COUNTIF('Códigos Itaú (ref)'!$A$2:$A$44,$C404)&gt;0,"ITAU",IF(AND(TRIM(UPPER($I404))="CONTRATUAL",ISNUMBER(SEARCH("INDIVIDUAL",SUBSTITUTE(UPPER($D404)," ","")))),"PREMIUM FREE",""))))</f>
        <v/>
      </c>
    </row>
    <row r="405">
      <c r="AC405">
        <f>IF($C405="","",IF(COUNTIF('Códigos Santander (ref)'!$A$2:$A$79,$C405)&gt;0,"SANTANDER",IF(COUNTIF('Códigos Itaú (ref)'!$A$2:$A$44,$C405)&gt;0,"ITAU",IF(AND(TRIM(UPPER($I405))="CONTRATUAL",ISNUMBER(SEARCH("INDIVIDUAL",SUBSTITUTE(UPPER($D405)," ","")))),"PREMIUM FREE",""))))</f>
        <v/>
      </c>
    </row>
    <row r="406">
      <c r="AC406">
        <f>IF($C406="","",IF(COUNTIF('Códigos Santander (ref)'!$A$2:$A$79,$C406)&gt;0,"SANTANDER",IF(COUNTIF('Códigos Itaú (ref)'!$A$2:$A$44,$C406)&gt;0,"ITAU",IF(AND(TRIM(UPPER($I406))="CONTRATUAL",ISNUMBER(SEARCH("INDIVIDUAL",SUBSTITUTE(UPPER($D406)," ","")))),"PREMIUM FREE",""))))</f>
        <v/>
      </c>
    </row>
    <row r="407">
      <c r="AC407">
        <f>IF($C407="","",IF(COUNTIF('Códigos Santander (ref)'!$A$2:$A$79,$C407)&gt;0,"SANTANDER",IF(COUNTIF('Códigos Itaú (ref)'!$A$2:$A$44,$C407)&gt;0,"ITAU",IF(AND(TRIM(UPPER($I407))="CONTRATUAL",ISNUMBER(SEARCH("INDIVIDUAL",SUBSTITUTE(UPPER($D407)," ","")))),"PREMIUM FREE",""))))</f>
        <v/>
      </c>
    </row>
    <row r="408">
      <c r="AC408">
        <f>IF($C408="","",IF(COUNTIF('Códigos Santander (ref)'!$A$2:$A$79,$C408)&gt;0,"SANTANDER",IF(COUNTIF('Códigos Itaú (ref)'!$A$2:$A$44,$C408)&gt;0,"ITAU",IF(AND(TRIM(UPPER($I408))="CONTRATUAL",ISNUMBER(SEARCH("INDIVIDUAL",SUBSTITUTE(UPPER($D408)," ","")))),"PREMIUM FREE",""))))</f>
        <v/>
      </c>
    </row>
    <row r="409">
      <c r="AC409">
        <f>IF($C409="","",IF(COUNTIF('Códigos Santander (ref)'!$A$2:$A$79,$C409)&gt;0,"SANTANDER",IF(COUNTIF('Códigos Itaú (ref)'!$A$2:$A$44,$C409)&gt;0,"ITAU",IF(AND(TRIM(UPPER($I409))="CONTRATUAL",ISNUMBER(SEARCH("INDIVIDUAL",SUBSTITUTE(UPPER($D409)," ","")))),"PREMIUM FREE",""))))</f>
        <v/>
      </c>
    </row>
    <row r="410">
      <c r="AC410">
        <f>IF($C410="","",IF(COUNTIF('Códigos Santander (ref)'!$A$2:$A$79,$C410)&gt;0,"SANTANDER",IF(COUNTIF('Códigos Itaú (ref)'!$A$2:$A$44,$C410)&gt;0,"ITAU",IF(AND(TRIM(UPPER($I410))="CONTRATUAL",ISNUMBER(SEARCH("INDIVIDUAL",SUBSTITUTE(UPPER($D410)," ","")))),"PREMIUM FREE",""))))</f>
        <v/>
      </c>
    </row>
    <row r="411">
      <c r="AC411">
        <f>IF($C411="","",IF(COUNTIF('Códigos Santander (ref)'!$A$2:$A$79,$C411)&gt;0,"SANTANDER",IF(COUNTIF('Códigos Itaú (ref)'!$A$2:$A$44,$C411)&gt;0,"ITAU",IF(AND(TRIM(UPPER($I411))="CONTRATUAL",ISNUMBER(SEARCH("INDIVIDUAL",SUBSTITUTE(UPPER($D411)," ","")))),"PREMIUM FREE",""))))</f>
        <v/>
      </c>
    </row>
    <row r="412">
      <c r="AC412">
        <f>IF($C412="","",IF(COUNTIF('Códigos Santander (ref)'!$A$2:$A$79,$C412)&gt;0,"SANTANDER",IF(COUNTIF('Códigos Itaú (ref)'!$A$2:$A$44,$C412)&gt;0,"ITAU",IF(AND(TRIM(UPPER($I412))="CONTRATUAL",ISNUMBER(SEARCH("INDIVIDUAL",SUBSTITUTE(UPPER($D412)," ","")))),"PREMIUM FREE",""))))</f>
        <v/>
      </c>
    </row>
    <row r="413">
      <c r="AC413">
        <f>IF($C413="","",IF(COUNTIF('Códigos Santander (ref)'!$A$2:$A$79,$C413)&gt;0,"SANTANDER",IF(COUNTIF('Códigos Itaú (ref)'!$A$2:$A$44,$C413)&gt;0,"ITAU",IF(AND(TRIM(UPPER($I413))="CONTRATUAL",ISNUMBER(SEARCH("INDIVIDUAL",SUBSTITUTE(UPPER($D413)," ","")))),"PREMIUM FREE",""))))</f>
        <v/>
      </c>
    </row>
    <row r="414">
      <c r="AC414">
        <f>IF($C414="","",IF(COUNTIF('Códigos Santander (ref)'!$A$2:$A$79,$C414)&gt;0,"SANTANDER",IF(COUNTIF('Códigos Itaú (ref)'!$A$2:$A$44,$C414)&gt;0,"ITAU",IF(AND(TRIM(UPPER($I414))="CONTRATUAL",ISNUMBER(SEARCH("INDIVIDUAL",SUBSTITUTE(UPPER($D414)," ","")))),"PREMIUM FREE",""))))</f>
        <v/>
      </c>
    </row>
    <row r="415">
      <c r="AC415">
        <f>IF($C415="","",IF(COUNTIF('Códigos Santander (ref)'!$A$2:$A$79,$C415)&gt;0,"SANTANDER",IF(COUNTIF('Códigos Itaú (ref)'!$A$2:$A$44,$C415)&gt;0,"ITAU",IF(AND(TRIM(UPPER($I415))="CONTRATUAL",ISNUMBER(SEARCH("INDIVIDUAL",SUBSTITUTE(UPPER($D415)," ","")))),"PREMIUM FREE",""))))</f>
        <v/>
      </c>
    </row>
    <row r="416">
      <c r="AC416">
        <f>IF($C416="","",IF(COUNTIF('Códigos Santander (ref)'!$A$2:$A$79,$C416)&gt;0,"SANTANDER",IF(COUNTIF('Códigos Itaú (ref)'!$A$2:$A$44,$C416)&gt;0,"ITAU",IF(AND(TRIM(UPPER($I416))="CONTRATUAL",ISNUMBER(SEARCH("INDIVIDUAL",SUBSTITUTE(UPPER($D416)," ","")))),"PREMIUM FREE",""))))</f>
        <v/>
      </c>
    </row>
    <row r="417">
      <c r="AC417">
        <f>IF($C417="","",IF(COUNTIF('Códigos Santander (ref)'!$A$2:$A$79,$C417)&gt;0,"SANTANDER",IF(COUNTIF('Códigos Itaú (ref)'!$A$2:$A$44,$C417)&gt;0,"ITAU",IF(AND(TRIM(UPPER($I417))="CONTRATUAL",ISNUMBER(SEARCH("INDIVIDUAL",SUBSTITUTE(UPPER($D417)," ","")))),"PREMIUM FREE",""))))</f>
        <v/>
      </c>
    </row>
    <row r="418">
      <c r="AC418">
        <f>IF($C418="","",IF(COUNTIF('Códigos Santander (ref)'!$A$2:$A$79,$C418)&gt;0,"SANTANDER",IF(COUNTIF('Códigos Itaú (ref)'!$A$2:$A$44,$C418)&gt;0,"ITAU",IF(AND(TRIM(UPPER($I418))="CONTRATUAL",ISNUMBER(SEARCH("INDIVIDUAL",SUBSTITUTE(UPPER($D418)," ","")))),"PREMIUM FREE",""))))</f>
        <v/>
      </c>
    </row>
    <row r="419">
      <c r="AC419">
        <f>IF($C419="","",IF(COUNTIF('Códigos Santander (ref)'!$A$2:$A$79,$C419)&gt;0,"SANTANDER",IF(COUNTIF('Códigos Itaú (ref)'!$A$2:$A$44,$C419)&gt;0,"ITAU",IF(AND(TRIM(UPPER($I419))="CONTRATUAL",ISNUMBER(SEARCH("INDIVIDUAL",SUBSTITUTE(UPPER($D419)," ","")))),"PREMIUM FREE",""))))</f>
        <v/>
      </c>
    </row>
    <row r="420">
      <c r="AC420">
        <f>IF($C420="","",IF(COUNTIF('Códigos Santander (ref)'!$A$2:$A$79,$C420)&gt;0,"SANTANDER",IF(COUNTIF('Códigos Itaú (ref)'!$A$2:$A$44,$C420)&gt;0,"ITAU",IF(AND(TRIM(UPPER($I420))="CONTRATUAL",ISNUMBER(SEARCH("INDIVIDUAL",SUBSTITUTE(UPPER($D420)," ","")))),"PREMIUM FREE",""))))</f>
        <v/>
      </c>
    </row>
    <row r="421">
      <c r="AC421">
        <f>IF($C421="","",IF(COUNTIF('Códigos Santander (ref)'!$A$2:$A$79,$C421)&gt;0,"SANTANDER",IF(COUNTIF('Códigos Itaú (ref)'!$A$2:$A$44,$C421)&gt;0,"ITAU",IF(AND(TRIM(UPPER($I421))="CONTRATUAL",ISNUMBER(SEARCH("INDIVIDUAL",SUBSTITUTE(UPPER($D421)," ","")))),"PREMIUM FREE",""))))</f>
        <v/>
      </c>
    </row>
    <row r="422">
      <c r="AC422">
        <f>IF($C422="","",IF(COUNTIF('Códigos Santander (ref)'!$A$2:$A$79,$C422)&gt;0,"SANTANDER",IF(COUNTIF('Códigos Itaú (ref)'!$A$2:$A$44,$C422)&gt;0,"ITAU",IF(AND(TRIM(UPPER($I422))="CONTRATUAL",ISNUMBER(SEARCH("INDIVIDUAL",SUBSTITUTE(UPPER($D422)," ","")))),"PREMIUM FREE",""))))</f>
        <v/>
      </c>
    </row>
    <row r="423">
      <c r="AC423">
        <f>IF($C423="","",IF(COUNTIF('Códigos Santander (ref)'!$A$2:$A$79,$C423)&gt;0,"SANTANDER",IF(COUNTIF('Códigos Itaú (ref)'!$A$2:$A$44,$C423)&gt;0,"ITAU",IF(AND(TRIM(UPPER($I423))="CONTRATUAL",ISNUMBER(SEARCH("INDIVIDUAL",SUBSTITUTE(UPPER($D423)," ","")))),"PREMIUM FREE",""))))</f>
        <v/>
      </c>
    </row>
    <row r="424">
      <c r="AC424">
        <f>IF($C424="","",IF(COUNTIF('Códigos Santander (ref)'!$A$2:$A$79,$C424)&gt;0,"SANTANDER",IF(COUNTIF('Códigos Itaú (ref)'!$A$2:$A$44,$C424)&gt;0,"ITAU",IF(AND(TRIM(UPPER($I424))="CONTRATUAL",ISNUMBER(SEARCH("INDIVIDUAL",SUBSTITUTE(UPPER($D424)," ","")))),"PREMIUM FREE",""))))</f>
        <v/>
      </c>
    </row>
    <row r="425">
      <c r="AC425">
        <f>IF($C425="","",IF(COUNTIF('Códigos Santander (ref)'!$A$2:$A$79,$C425)&gt;0,"SANTANDER",IF(COUNTIF('Códigos Itaú (ref)'!$A$2:$A$44,$C425)&gt;0,"ITAU",IF(AND(TRIM(UPPER($I425))="CONTRATUAL",ISNUMBER(SEARCH("INDIVIDUAL",SUBSTITUTE(UPPER($D425)," ","")))),"PREMIUM FREE",""))))</f>
        <v/>
      </c>
    </row>
    <row r="426">
      <c r="AC426">
        <f>IF($C426="","",IF(COUNTIF('Códigos Santander (ref)'!$A$2:$A$79,$C426)&gt;0,"SANTANDER",IF(COUNTIF('Códigos Itaú (ref)'!$A$2:$A$44,$C426)&gt;0,"ITAU",IF(AND(TRIM(UPPER($I426))="CONTRATUAL",ISNUMBER(SEARCH("INDIVIDUAL",SUBSTITUTE(UPPER($D426)," ","")))),"PREMIUM FREE",""))))</f>
        <v/>
      </c>
    </row>
    <row r="427">
      <c r="AC427">
        <f>IF($C427="","",IF(COUNTIF('Códigos Santander (ref)'!$A$2:$A$79,$C427)&gt;0,"SANTANDER",IF(COUNTIF('Códigos Itaú (ref)'!$A$2:$A$44,$C427)&gt;0,"ITAU",IF(AND(TRIM(UPPER($I427))="CONTRATUAL",ISNUMBER(SEARCH("INDIVIDUAL",SUBSTITUTE(UPPER($D427)," ","")))),"PREMIUM FREE",""))))</f>
        <v/>
      </c>
    </row>
    <row r="428">
      <c r="AC428">
        <f>IF($C428="","",IF(COUNTIF('Códigos Santander (ref)'!$A$2:$A$79,$C428)&gt;0,"SANTANDER",IF(COUNTIF('Códigos Itaú (ref)'!$A$2:$A$44,$C428)&gt;0,"ITAU",IF(AND(TRIM(UPPER($I428))="CONTRATUAL",ISNUMBER(SEARCH("INDIVIDUAL",SUBSTITUTE(UPPER($D428)," ","")))),"PREMIUM FREE",""))))</f>
        <v/>
      </c>
    </row>
    <row r="429">
      <c r="AC429">
        <f>IF($C429="","",IF(COUNTIF('Códigos Santander (ref)'!$A$2:$A$79,$C429)&gt;0,"SANTANDER",IF(COUNTIF('Códigos Itaú (ref)'!$A$2:$A$44,$C429)&gt;0,"ITAU",IF(AND(TRIM(UPPER($I429))="CONTRATUAL",ISNUMBER(SEARCH("INDIVIDUAL",SUBSTITUTE(UPPER($D429)," ","")))),"PREMIUM FREE",""))))</f>
        <v/>
      </c>
    </row>
    <row r="430">
      <c r="AC430">
        <f>IF($C430="","",IF(COUNTIF('Códigos Santander (ref)'!$A$2:$A$79,$C430)&gt;0,"SANTANDER",IF(COUNTIF('Códigos Itaú (ref)'!$A$2:$A$44,$C430)&gt;0,"ITAU",IF(AND(TRIM(UPPER($I430))="CONTRATUAL",ISNUMBER(SEARCH("INDIVIDUAL",SUBSTITUTE(UPPER($D430)," ","")))),"PREMIUM FREE",""))))</f>
        <v/>
      </c>
    </row>
    <row r="431">
      <c r="AC431">
        <f>IF($C431="","",IF(COUNTIF('Códigos Santander (ref)'!$A$2:$A$79,$C431)&gt;0,"SANTANDER",IF(COUNTIF('Códigos Itaú (ref)'!$A$2:$A$44,$C431)&gt;0,"ITAU",IF(AND(TRIM(UPPER($I431))="CONTRATUAL",ISNUMBER(SEARCH("INDIVIDUAL",SUBSTITUTE(UPPER($D431)," ","")))),"PREMIUM FREE",""))))</f>
        <v/>
      </c>
    </row>
    <row r="432">
      <c r="AC432">
        <f>IF($C432="","",IF(COUNTIF('Códigos Santander (ref)'!$A$2:$A$79,$C432)&gt;0,"SANTANDER",IF(COUNTIF('Códigos Itaú (ref)'!$A$2:$A$44,$C432)&gt;0,"ITAU",IF(AND(TRIM(UPPER($I432))="CONTRATUAL",ISNUMBER(SEARCH("INDIVIDUAL",SUBSTITUTE(UPPER($D432)," ","")))),"PREMIUM FREE",""))))</f>
        <v/>
      </c>
    </row>
    <row r="433">
      <c r="AC433">
        <f>IF($C433="","",IF(COUNTIF('Códigos Santander (ref)'!$A$2:$A$79,$C433)&gt;0,"SANTANDER",IF(COUNTIF('Códigos Itaú (ref)'!$A$2:$A$44,$C433)&gt;0,"ITAU",IF(AND(TRIM(UPPER($I433))="CONTRATUAL",ISNUMBER(SEARCH("INDIVIDUAL",SUBSTITUTE(UPPER($D433)," ","")))),"PREMIUM FREE",""))))</f>
        <v/>
      </c>
    </row>
    <row r="434">
      <c r="AC434">
        <f>IF($C434="","",IF(COUNTIF('Códigos Santander (ref)'!$A$2:$A$79,$C434)&gt;0,"SANTANDER",IF(COUNTIF('Códigos Itaú (ref)'!$A$2:$A$44,$C434)&gt;0,"ITAU",IF(AND(TRIM(UPPER($I434))="CONTRATUAL",ISNUMBER(SEARCH("INDIVIDUAL",SUBSTITUTE(UPPER($D434)," ","")))),"PREMIUM FREE",""))))</f>
        <v/>
      </c>
    </row>
    <row r="435">
      <c r="AC435">
        <f>IF($C435="","",IF(COUNTIF('Códigos Santander (ref)'!$A$2:$A$79,$C435)&gt;0,"SANTANDER",IF(COUNTIF('Códigos Itaú (ref)'!$A$2:$A$44,$C435)&gt;0,"ITAU",IF(AND(TRIM(UPPER($I435))="CONTRATUAL",ISNUMBER(SEARCH("INDIVIDUAL",SUBSTITUTE(UPPER($D435)," ","")))),"PREMIUM FREE",""))))</f>
        <v/>
      </c>
    </row>
    <row r="436">
      <c r="AC436">
        <f>IF($C436="","",IF(COUNTIF('Códigos Santander (ref)'!$A$2:$A$79,$C436)&gt;0,"SANTANDER",IF(COUNTIF('Códigos Itaú (ref)'!$A$2:$A$44,$C436)&gt;0,"ITAU",IF(AND(TRIM(UPPER($I436))="CONTRATUAL",ISNUMBER(SEARCH("INDIVIDUAL",SUBSTITUTE(UPPER($D436)," ","")))),"PREMIUM FREE",""))))</f>
        <v/>
      </c>
    </row>
    <row r="437">
      <c r="AC437">
        <f>IF($C437="","",IF(COUNTIF('Códigos Santander (ref)'!$A$2:$A$79,$C437)&gt;0,"SANTANDER",IF(COUNTIF('Códigos Itaú (ref)'!$A$2:$A$44,$C437)&gt;0,"ITAU",IF(AND(TRIM(UPPER($I437))="CONTRATUAL",ISNUMBER(SEARCH("INDIVIDUAL",SUBSTITUTE(UPPER($D437)," ","")))),"PREMIUM FREE",""))))</f>
        <v/>
      </c>
    </row>
    <row r="438">
      <c r="AC438">
        <f>IF($C438="","",IF(COUNTIF('Códigos Santander (ref)'!$A$2:$A$79,$C438)&gt;0,"SANTANDER",IF(COUNTIF('Códigos Itaú (ref)'!$A$2:$A$44,$C438)&gt;0,"ITAU",IF(AND(TRIM(UPPER($I438))="CONTRATUAL",ISNUMBER(SEARCH("INDIVIDUAL",SUBSTITUTE(UPPER($D438)," ","")))),"PREMIUM FREE",""))))</f>
        <v/>
      </c>
    </row>
    <row r="439">
      <c r="AC439">
        <f>IF($C439="","",IF(COUNTIF('Códigos Santander (ref)'!$A$2:$A$79,$C439)&gt;0,"SANTANDER",IF(COUNTIF('Códigos Itaú (ref)'!$A$2:$A$44,$C439)&gt;0,"ITAU",IF(AND(TRIM(UPPER($I439))="CONTRATUAL",ISNUMBER(SEARCH("INDIVIDUAL",SUBSTITUTE(UPPER($D439)," ","")))),"PREMIUM FREE",""))))</f>
        <v/>
      </c>
    </row>
    <row r="440">
      <c r="AC440">
        <f>IF($C440="","",IF(COUNTIF('Códigos Santander (ref)'!$A$2:$A$79,$C440)&gt;0,"SANTANDER",IF(COUNTIF('Códigos Itaú (ref)'!$A$2:$A$44,$C440)&gt;0,"ITAU",IF(AND(TRIM(UPPER($I440))="CONTRATUAL",ISNUMBER(SEARCH("INDIVIDUAL",SUBSTITUTE(UPPER($D440)," ","")))),"PREMIUM FREE",""))))</f>
        <v/>
      </c>
    </row>
    <row r="441">
      <c r="AC441">
        <f>IF($C441="","",IF(COUNTIF('Códigos Santander (ref)'!$A$2:$A$79,$C441)&gt;0,"SANTANDER",IF(COUNTIF('Códigos Itaú (ref)'!$A$2:$A$44,$C441)&gt;0,"ITAU",IF(AND(TRIM(UPPER($I441))="CONTRATUAL",ISNUMBER(SEARCH("INDIVIDUAL",SUBSTITUTE(UPPER($D441)," ","")))),"PREMIUM FREE",""))))</f>
        <v/>
      </c>
    </row>
    <row r="442">
      <c r="AC442">
        <f>IF($C442="","",IF(COUNTIF('Códigos Santander (ref)'!$A$2:$A$79,$C442)&gt;0,"SANTANDER",IF(COUNTIF('Códigos Itaú (ref)'!$A$2:$A$44,$C442)&gt;0,"ITAU",IF(AND(TRIM(UPPER($I442))="CONTRATUAL",ISNUMBER(SEARCH("INDIVIDUAL",SUBSTITUTE(UPPER($D442)," ","")))),"PREMIUM FREE",""))))</f>
        <v/>
      </c>
    </row>
    <row r="443">
      <c r="AC443">
        <f>IF($C443="","",IF(COUNTIF('Códigos Santander (ref)'!$A$2:$A$79,$C443)&gt;0,"SANTANDER",IF(COUNTIF('Códigos Itaú (ref)'!$A$2:$A$44,$C443)&gt;0,"ITAU",IF(AND(TRIM(UPPER($I443))="CONTRATUAL",ISNUMBER(SEARCH("INDIVIDUAL",SUBSTITUTE(UPPER($D443)," ","")))),"PREMIUM FREE",""))))</f>
        <v/>
      </c>
    </row>
    <row r="444">
      <c r="AC444">
        <f>IF($C444="","",IF(COUNTIF('Códigos Santander (ref)'!$A$2:$A$79,$C444)&gt;0,"SANTANDER",IF(COUNTIF('Códigos Itaú (ref)'!$A$2:$A$44,$C444)&gt;0,"ITAU",IF(AND(TRIM(UPPER($I444))="CONTRATUAL",ISNUMBER(SEARCH("INDIVIDUAL",SUBSTITUTE(UPPER($D444)," ","")))),"PREMIUM FREE",""))))</f>
        <v/>
      </c>
    </row>
    <row r="445">
      <c r="AC445">
        <f>IF($C445="","",IF(COUNTIF('Códigos Santander (ref)'!$A$2:$A$79,$C445)&gt;0,"SANTANDER",IF(COUNTIF('Códigos Itaú (ref)'!$A$2:$A$44,$C445)&gt;0,"ITAU",IF(AND(TRIM(UPPER($I445))="CONTRATUAL",ISNUMBER(SEARCH("INDIVIDUAL",SUBSTITUTE(UPPER($D445)," ","")))),"PREMIUM FREE",""))))</f>
        <v/>
      </c>
    </row>
    <row r="446">
      <c r="AC446">
        <f>IF($C446="","",IF(COUNTIF('Códigos Santander (ref)'!$A$2:$A$79,$C446)&gt;0,"SANTANDER",IF(COUNTIF('Códigos Itaú (ref)'!$A$2:$A$44,$C446)&gt;0,"ITAU",IF(AND(TRIM(UPPER($I446))="CONTRATUAL",ISNUMBER(SEARCH("INDIVIDUAL",SUBSTITUTE(UPPER($D446)," ","")))),"PREMIUM FREE",""))))</f>
        <v/>
      </c>
    </row>
    <row r="447">
      <c r="AC447">
        <f>IF($C447="","",IF(COUNTIF('Códigos Santander (ref)'!$A$2:$A$79,$C447)&gt;0,"SANTANDER",IF(COUNTIF('Códigos Itaú (ref)'!$A$2:$A$44,$C447)&gt;0,"ITAU",IF(AND(TRIM(UPPER($I447))="CONTRATUAL",ISNUMBER(SEARCH("INDIVIDUAL",SUBSTITUTE(UPPER($D447)," ","")))),"PREMIUM FREE",""))))</f>
        <v/>
      </c>
    </row>
    <row r="448">
      <c r="AC448">
        <f>IF($C448="","",IF(COUNTIF('Códigos Santander (ref)'!$A$2:$A$79,$C448)&gt;0,"SANTANDER",IF(COUNTIF('Códigos Itaú (ref)'!$A$2:$A$44,$C448)&gt;0,"ITAU",IF(AND(TRIM(UPPER($I448))="CONTRATUAL",ISNUMBER(SEARCH("INDIVIDUAL",SUBSTITUTE(UPPER($D448)," ","")))),"PREMIUM FREE",""))))</f>
        <v/>
      </c>
    </row>
    <row r="449">
      <c r="AC449">
        <f>IF($C449="","",IF(COUNTIF('Códigos Santander (ref)'!$A$2:$A$79,$C449)&gt;0,"SANTANDER",IF(COUNTIF('Códigos Itaú (ref)'!$A$2:$A$44,$C449)&gt;0,"ITAU",IF(AND(TRIM(UPPER($I449))="CONTRATUAL",ISNUMBER(SEARCH("INDIVIDUAL",SUBSTITUTE(UPPER($D449)," ","")))),"PREMIUM FREE",""))))</f>
        <v/>
      </c>
    </row>
    <row r="450">
      <c r="AC450">
        <f>IF($C450="","",IF(COUNTIF('Códigos Santander (ref)'!$A$2:$A$79,$C450)&gt;0,"SANTANDER",IF(COUNTIF('Códigos Itaú (ref)'!$A$2:$A$44,$C450)&gt;0,"ITAU",IF(AND(TRIM(UPPER($I450))="CONTRATUAL",ISNUMBER(SEARCH("INDIVIDUAL",SUBSTITUTE(UPPER($D450)," ","")))),"PREMIUM FREE",""))))</f>
        <v/>
      </c>
    </row>
    <row r="451">
      <c r="AC451">
        <f>IF($C451="","",IF(COUNTIF('Códigos Santander (ref)'!$A$2:$A$79,$C451)&gt;0,"SANTANDER",IF(COUNTIF('Códigos Itaú (ref)'!$A$2:$A$44,$C451)&gt;0,"ITAU",IF(AND(TRIM(UPPER($I451))="CONTRATUAL",ISNUMBER(SEARCH("INDIVIDUAL",SUBSTITUTE(UPPER($D451)," ","")))),"PREMIUM FREE",""))))</f>
        <v/>
      </c>
    </row>
    <row r="452">
      <c r="AC452">
        <f>IF($C452="","",IF(COUNTIF('Códigos Santander (ref)'!$A$2:$A$79,$C452)&gt;0,"SANTANDER",IF(COUNTIF('Códigos Itaú (ref)'!$A$2:$A$44,$C452)&gt;0,"ITAU",IF(AND(TRIM(UPPER($I452))="CONTRATUAL",ISNUMBER(SEARCH("INDIVIDUAL",SUBSTITUTE(UPPER($D452)," ","")))),"PREMIUM FREE",""))))</f>
        <v/>
      </c>
    </row>
    <row r="453">
      <c r="AC453">
        <f>IF($C453="","",IF(COUNTIF('Códigos Santander (ref)'!$A$2:$A$79,$C453)&gt;0,"SANTANDER",IF(COUNTIF('Códigos Itaú (ref)'!$A$2:$A$44,$C453)&gt;0,"ITAU",IF(AND(TRIM(UPPER($I453))="CONTRATUAL",ISNUMBER(SEARCH("INDIVIDUAL",SUBSTITUTE(UPPER($D453)," ","")))),"PREMIUM FREE",""))))</f>
        <v/>
      </c>
    </row>
    <row r="454">
      <c r="AC454">
        <f>IF($C454="","",IF(COUNTIF('Códigos Santander (ref)'!$A$2:$A$79,$C454)&gt;0,"SANTANDER",IF(COUNTIF('Códigos Itaú (ref)'!$A$2:$A$44,$C454)&gt;0,"ITAU",IF(AND(TRIM(UPPER($I454))="CONTRATUAL",ISNUMBER(SEARCH("INDIVIDUAL",SUBSTITUTE(UPPER($D454)," ","")))),"PREMIUM FREE",""))))</f>
        <v/>
      </c>
    </row>
    <row r="455">
      <c r="AC455">
        <f>IF($C455="","",IF(COUNTIF('Códigos Santander (ref)'!$A$2:$A$79,$C455)&gt;0,"SANTANDER",IF(COUNTIF('Códigos Itaú (ref)'!$A$2:$A$44,$C455)&gt;0,"ITAU",IF(AND(TRIM(UPPER($I455))="CONTRATUAL",ISNUMBER(SEARCH("INDIVIDUAL",SUBSTITUTE(UPPER($D455)," ","")))),"PREMIUM FREE",""))))</f>
        <v/>
      </c>
    </row>
    <row r="456">
      <c r="AC456">
        <f>IF($C456="","",IF(COUNTIF('Códigos Santander (ref)'!$A$2:$A$79,$C456)&gt;0,"SANTANDER",IF(COUNTIF('Códigos Itaú (ref)'!$A$2:$A$44,$C456)&gt;0,"ITAU",IF(AND(TRIM(UPPER($I456))="CONTRATUAL",ISNUMBER(SEARCH("INDIVIDUAL",SUBSTITUTE(UPPER($D456)," ","")))),"PREMIUM FREE",""))))</f>
        <v/>
      </c>
    </row>
    <row r="457">
      <c r="AC457">
        <f>IF($C457="","",IF(COUNTIF('Códigos Santander (ref)'!$A$2:$A$79,$C457)&gt;0,"SANTANDER",IF(COUNTIF('Códigos Itaú (ref)'!$A$2:$A$44,$C457)&gt;0,"ITAU",IF(AND(TRIM(UPPER($I457))="CONTRATUAL",ISNUMBER(SEARCH("INDIVIDUAL",SUBSTITUTE(UPPER($D457)," ","")))),"PREMIUM FREE",""))))</f>
        <v/>
      </c>
    </row>
    <row r="458">
      <c r="AC458">
        <f>IF($C458="","",IF(COUNTIF('Códigos Santander (ref)'!$A$2:$A$79,$C458)&gt;0,"SANTANDER",IF(COUNTIF('Códigos Itaú (ref)'!$A$2:$A$44,$C458)&gt;0,"ITAU",IF(AND(TRIM(UPPER($I458))="CONTRATUAL",ISNUMBER(SEARCH("INDIVIDUAL",SUBSTITUTE(UPPER($D458)," ","")))),"PREMIUM FREE",""))))</f>
        <v/>
      </c>
    </row>
    <row r="459">
      <c r="AC459">
        <f>IF($C459="","",IF(COUNTIF('Códigos Santander (ref)'!$A$2:$A$79,$C459)&gt;0,"SANTANDER",IF(COUNTIF('Códigos Itaú (ref)'!$A$2:$A$44,$C459)&gt;0,"ITAU",IF(AND(TRIM(UPPER($I459))="CONTRATUAL",ISNUMBER(SEARCH("INDIVIDUAL",SUBSTITUTE(UPPER($D459)," ","")))),"PREMIUM FREE",""))))</f>
        <v/>
      </c>
    </row>
    <row r="460">
      <c r="AC460">
        <f>IF($C460="","",IF(COUNTIF('Códigos Santander (ref)'!$A$2:$A$79,$C460)&gt;0,"SANTANDER",IF(COUNTIF('Códigos Itaú (ref)'!$A$2:$A$44,$C460)&gt;0,"ITAU",IF(AND(TRIM(UPPER($I460))="CONTRATUAL",ISNUMBER(SEARCH("INDIVIDUAL",SUBSTITUTE(UPPER($D460)," ","")))),"PREMIUM FREE",""))))</f>
        <v/>
      </c>
    </row>
    <row r="461">
      <c r="AC461">
        <f>IF($C461="","",IF(COUNTIF('Códigos Santander (ref)'!$A$2:$A$79,$C461)&gt;0,"SANTANDER",IF(COUNTIF('Códigos Itaú (ref)'!$A$2:$A$44,$C461)&gt;0,"ITAU",IF(AND(TRIM(UPPER($I461))="CONTRATUAL",ISNUMBER(SEARCH("INDIVIDUAL",SUBSTITUTE(UPPER($D461)," ","")))),"PREMIUM FREE",""))))</f>
        <v/>
      </c>
    </row>
    <row r="462">
      <c r="AC462">
        <f>IF($C462="","",IF(COUNTIF('Códigos Santander (ref)'!$A$2:$A$79,$C462)&gt;0,"SANTANDER",IF(COUNTIF('Códigos Itaú (ref)'!$A$2:$A$44,$C462)&gt;0,"ITAU",IF(AND(TRIM(UPPER($I462))="CONTRATUAL",ISNUMBER(SEARCH("INDIVIDUAL",SUBSTITUTE(UPPER($D462)," ","")))),"PREMIUM FREE",""))))</f>
        <v/>
      </c>
    </row>
    <row r="463">
      <c r="AC463">
        <f>IF($C463="","",IF(COUNTIF('Códigos Santander (ref)'!$A$2:$A$79,$C463)&gt;0,"SANTANDER",IF(COUNTIF('Códigos Itaú (ref)'!$A$2:$A$44,$C463)&gt;0,"ITAU",IF(AND(TRIM(UPPER($I463))="CONTRATUAL",ISNUMBER(SEARCH("INDIVIDUAL",SUBSTITUTE(UPPER($D463)," ","")))),"PREMIUM FREE",""))))</f>
        <v/>
      </c>
    </row>
    <row r="464">
      <c r="AC464">
        <f>IF($C464="","",IF(COUNTIF('Códigos Santander (ref)'!$A$2:$A$79,$C464)&gt;0,"SANTANDER",IF(COUNTIF('Códigos Itaú (ref)'!$A$2:$A$44,$C464)&gt;0,"ITAU",IF(AND(TRIM(UPPER($I464))="CONTRATUAL",ISNUMBER(SEARCH("INDIVIDUAL",SUBSTITUTE(UPPER($D464)," ","")))),"PREMIUM FREE",""))))</f>
        <v/>
      </c>
    </row>
    <row r="465">
      <c r="AC465">
        <f>IF($C465="","",IF(COUNTIF('Códigos Santander (ref)'!$A$2:$A$79,$C465)&gt;0,"SANTANDER",IF(COUNTIF('Códigos Itaú (ref)'!$A$2:$A$44,$C465)&gt;0,"ITAU",IF(AND(TRIM(UPPER($I465))="CONTRATUAL",ISNUMBER(SEARCH("INDIVIDUAL",SUBSTITUTE(UPPER($D465)," ","")))),"PREMIUM FREE",""))))</f>
        <v/>
      </c>
    </row>
    <row r="466">
      <c r="AC466">
        <f>IF($C466="","",IF(COUNTIF('Códigos Santander (ref)'!$A$2:$A$79,$C466)&gt;0,"SANTANDER",IF(COUNTIF('Códigos Itaú (ref)'!$A$2:$A$44,$C466)&gt;0,"ITAU",IF(AND(TRIM(UPPER($I466))="CONTRATUAL",ISNUMBER(SEARCH("INDIVIDUAL",SUBSTITUTE(UPPER($D466)," ","")))),"PREMIUM FREE",""))))</f>
        <v/>
      </c>
    </row>
    <row r="467">
      <c r="AC467">
        <f>IF($C467="","",IF(COUNTIF('Códigos Santander (ref)'!$A$2:$A$79,$C467)&gt;0,"SANTANDER",IF(COUNTIF('Códigos Itaú (ref)'!$A$2:$A$44,$C467)&gt;0,"ITAU",IF(AND(TRIM(UPPER($I467))="CONTRATUAL",ISNUMBER(SEARCH("INDIVIDUAL",SUBSTITUTE(UPPER($D467)," ","")))),"PREMIUM FREE",""))))</f>
        <v/>
      </c>
    </row>
    <row r="468">
      <c r="AC468">
        <f>IF($C468="","",IF(COUNTIF('Códigos Santander (ref)'!$A$2:$A$79,$C468)&gt;0,"SANTANDER",IF(COUNTIF('Códigos Itaú (ref)'!$A$2:$A$44,$C468)&gt;0,"ITAU",IF(AND(TRIM(UPPER($I468))="CONTRATUAL",ISNUMBER(SEARCH("INDIVIDUAL",SUBSTITUTE(UPPER($D468)," ","")))),"PREMIUM FREE",""))))</f>
        <v/>
      </c>
    </row>
    <row r="469">
      <c r="AC469">
        <f>IF($C469="","",IF(COUNTIF('Códigos Santander (ref)'!$A$2:$A$79,$C469)&gt;0,"SANTANDER",IF(COUNTIF('Códigos Itaú (ref)'!$A$2:$A$44,$C469)&gt;0,"ITAU",IF(AND(TRIM(UPPER($I469))="CONTRATUAL",ISNUMBER(SEARCH("INDIVIDUAL",SUBSTITUTE(UPPER($D469)," ","")))),"PREMIUM FREE",""))))</f>
        <v/>
      </c>
    </row>
    <row r="470">
      <c r="AC470">
        <f>IF($C470="","",IF(COUNTIF('Códigos Santander (ref)'!$A$2:$A$79,$C470)&gt;0,"SANTANDER",IF(COUNTIF('Códigos Itaú (ref)'!$A$2:$A$44,$C470)&gt;0,"ITAU",IF(AND(TRIM(UPPER($I470))="CONTRATUAL",ISNUMBER(SEARCH("INDIVIDUAL",SUBSTITUTE(UPPER($D470)," ","")))),"PREMIUM FREE",""))))</f>
        <v/>
      </c>
    </row>
    <row r="471">
      <c r="AC471">
        <f>IF($C471="","",IF(COUNTIF('Códigos Santander (ref)'!$A$2:$A$79,$C471)&gt;0,"SANTANDER",IF(COUNTIF('Códigos Itaú (ref)'!$A$2:$A$44,$C471)&gt;0,"ITAU",IF(AND(TRIM(UPPER($I471))="CONTRATUAL",ISNUMBER(SEARCH("INDIVIDUAL",SUBSTITUTE(UPPER($D471)," ","")))),"PREMIUM FREE",""))))</f>
        <v/>
      </c>
    </row>
    <row r="472">
      <c r="AC472">
        <f>IF($C472="","",IF(COUNTIF('Códigos Santander (ref)'!$A$2:$A$79,$C472)&gt;0,"SANTANDER",IF(COUNTIF('Códigos Itaú (ref)'!$A$2:$A$44,$C472)&gt;0,"ITAU",IF(AND(TRIM(UPPER($I472))="CONTRATUAL",ISNUMBER(SEARCH("INDIVIDUAL",SUBSTITUTE(UPPER($D472)," ","")))),"PREMIUM FREE",""))))</f>
        <v/>
      </c>
    </row>
    <row r="473">
      <c r="AC473">
        <f>IF($C473="","",IF(COUNTIF('Códigos Santander (ref)'!$A$2:$A$79,$C473)&gt;0,"SANTANDER",IF(COUNTIF('Códigos Itaú (ref)'!$A$2:$A$44,$C473)&gt;0,"ITAU",IF(AND(TRIM(UPPER($I473))="CONTRATUAL",ISNUMBER(SEARCH("INDIVIDUAL",SUBSTITUTE(UPPER($D473)," ","")))),"PREMIUM FREE",""))))</f>
        <v/>
      </c>
    </row>
    <row r="474">
      <c r="AC474">
        <f>IF($C474="","",IF(COUNTIF('Códigos Santander (ref)'!$A$2:$A$79,$C474)&gt;0,"SANTANDER",IF(COUNTIF('Códigos Itaú (ref)'!$A$2:$A$44,$C474)&gt;0,"ITAU",IF(AND(TRIM(UPPER($I474))="CONTRATUAL",ISNUMBER(SEARCH("INDIVIDUAL",SUBSTITUTE(UPPER($D474)," ","")))),"PREMIUM FREE",""))))</f>
        <v/>
      </c>
    </row>
    <row r="475">
      <c r="AC475">
        <f>IF($C475="","",IF(COUNTIF('Códigos Santander (ref)'!$A$2:$A$79,$C475)&gt;0,"SANTANDER",IF(COUNTIF('Códigos Itaú (ref)'!$A$2:$A$44,$C475)&gt;0,"ITAU",IF(AND(TRIM(UPPER($I475))="CONTRATUAL",ISNUMBER(SEARCH("INDIVIDUAL",SUBSTITUTE(UPPER($D475)," ","")))),"PREMIUM FREE",""))))</f>
        <v/>
      </c>
    </row>
    <row r="476">
      <c r="AC476">
        <f>IF($C476="","",IF(COUNTIF('Códigos Santander (ref)'!$A$2:$A$79,$C476)&gt;0,"SANTANDER",IF(COUNTIF('Códigos Itaú (ref)'!$A$2:$A$44,$C476)&gt;0,"ITAU",IF(AND(TRIM(UPPER($I476))="CONTRATUAL",ISNUMBER(SEARCH("INDIVIDUAL",SUBSTITUTE(UPPER($D476)," ","")))),"PREMIUM FREE",""))))</f>
        <v/>
      </c>
    </row>
    <row r="477">
      <c r="AC477">
        <f>IF($C477="","",IF(COUNTIF('Códigos Santander (ref)'!$A$2:$A$79,$C477)&gt;0,"SANTANDER",IF(COUNTIF('Códigos Itaú (ref)'!$A$2:$A$44,$C477)&gt;0,"ITAU",IF(AND(TRIM(UPPER($I477))="CONTRATUAL",ISNUMBER(SEARCH("INDIVIDUAL",SUBSTITUTE(UPPER($D477)," ","")))),"PREMIUM FREE",""))))</f>
        <v/>
      </c>
    </row>
    <row r="478">
      <c r="AC478">
        <f>IF($C478="","",IF(COUNTIF('Códigos Santander (ref)'!$A$2:$A$79,$C478)&gt;0,"SANTANDER",IF(COUNTIF('Códigos Itaú (ref)'!$A$2:$A$44,$C478)&gt;0,"ITAU",IF(AND(TRIM(UPPER($I478))="CONTRATUAL",ISNUMBER(SEARCH("INDIVIDUAL",SUBSTITUTE(UPPER($D478)," ","")))),"PREMIUM FREE",""))))</f>
        <v/>
      </c>
    </row>
    <row r="479">
      <c r="AC479">
        <f>IF($C479="","",IF(COUNTIF('Códigos Santander (ref)'!$A$2:$A$79,$C479)&gt;0,"SANTANDER",IF(COUNTIF('Códigos Itaú (ref)'!$A$2:$A$44,$C479)&gt;0,"ITAU",IF(AND(TRIM(UPPER($I479))="CONTRATUAL",ISNUMBER(SEARCH("INDIVIDUAL",SUBSTITUTE(UPPER($D479)," ","")))),"PREMIUM FREE",""))))</f>
        <v/>
      </c>
    </row>
    <row r="480">
      <c r="AC480">
        <f>IF($C480="","",IF(COUNTIF('Códigos Santander (ref)'!$A$2:$A$79,$C480)&gt;0,"SANTANDER",IF(COUNTIF('Códigos Itaú (ref)'!$A$2:$A$44,$C480)&gt;0,"ITAU",IF(AND(TRIM(UPPER($I480))="CONTRATUAL",ISNUMBER(SEARCH("INDIVIDUAL",SUBSTITUTE(UPPER($D480)," ","")))),"PREMIUM FREE",""))))</f>
        <v/>
      </c>
    </row>
    <row r="481">
      <c r="AC481">
        <f>IF($C481="","",IF(COUNTIF('Códigos Santander (ref)'!$A$2:$A$79,$C481)&gt;0,"SANTANDER",IF(COUNTIF('Códigos Itaú (ref)'!$A$2:$A$44,$C481)&gt;0,"ITAU",IF(AND(TRIM(UPPER($I481))="CONTRATUAL",ISNUMBER(SEARCH("INDIVIDUAL",SUBSTITUTE(UPPER($D481)," ","")))),"PREMIUM FREE",""))))</f>
        <v/>
      </c>
    </row>
    <row r="482">
      <c r="AC482">
        <f>IF($C482="","",IF(COUNTIF('Códigos Santander (ref)'!$A$2:$A$79,$C482)&gt;0,"SANTANDER",IF(COUNTIF('Códigos Itaú (ref)'!$A$2:$A$44,$C482)&gt;0,"ITAU",IF(AND(TRIM(UPPER($I482))="CONTRATUAL",ISNUMBER(SEARCH("INDIVIDUAL",SUBSTITUTE(UPPER($D482)," ","")))),"PREMIUM FREE",""))))</f>
        <v/>
      </c>
    </row>
    <row r="483">
      <c r="AC483">
        <f>IF($C483="","",IF(COUNTIF('Códigos Santander (ref)'!$A$2:$A$79,$C483)&gt;0,"SANTANDER",IF(COUNTIF('Códigos Itaú (ref)'!$A$2:$A$44,$C483)&gt;0,"ITAU",IF(AND(TRIM(UPPER($I483))="CONTRATUAL",ISNUMBER(SEARCH("INDIVIDUAL",SUBSTITUTE(UPPER($D483)," ","")))),"PREMIUM FREE",""))))</f>
        <v/>
      </c>
    </row>
    <row r="484">
      <c r="AC484">
        <f>IF($C484="","",IF(COUNTIF('Códigos Santander (ref)'!$A$2:$A$79,$C484)&gt;0,"SANTANDER",IF(COUNTIF('Códigos Itaú (ref)'!$A$2:$A$44,$C484)&gt;0,"ITAU",IF(AND(TRIM(UPPER($I484))="CONTRATUAL",ISNUMBER(SEARCH("INDIVIDUAL",SUBSTITUTE(UPPER($D484)," ","")))),"PREMIUM FREE",""))))</f>
        <v/>
      </c>
    </row>
    <row r="485">
      <c r="AC485">
        <f>IF($C485="","",IF(COUNTIF('Códigos Santander (ref)'!$A$2:$A$79,$C485)&gt;0,"SANTANDER",IF(COUNTIF('Códigos Itaú (ref)'!$A$2:$A$44,$C485)&gt;0,"ITAU",IF(AND(TRIM(UPPER($I485))="CONTRATUAL",ISNUMBER(SEARCH("INDIVIDUAL",SUBSTITUTE(UPPER($D485)," ","")))),"PREMIUM FREE",""))))</f>
        <v/>
      </c>
    </row>
    <row r="486">
      <c r="AC486">
        <f>IF($C486="","",IF(COUNTIF('Códigos Santander (ref)'!$A$2:$A$79,$C486)&gt;0,"SANTANDER",IF(COUNTIF('Códigos Itaú (ref)'!$A$2:$A$44,$C486)&gt;0,"ITAU",IF(AND(TRIM(UPPER($I486))="CONTRATUAL",ISNUMBER(SEARCH("INDIVIDUAL",SUBSTITUTE(UPPER($D486)," ","")))),"PREMIUM FREE",""))))</f>
        <v/>
      </c>
    </row>
    <row r="487">
      <c r="AC487">
        <f>IF($C487="","",IF(COUNTIF('Códigos Santander (ref)'!$A$2:$A$79,$C487)&gt;0,"SANTANDER",IF(COUNTIF('Códigos Itaú (ref)'!$A$2:$A$44,$C487)&gt;0,"ITAU",IF(AND(TRIM(UPPER($I487))="CONTRATUAL",ISNUMBER(SEARCH("INDIVIDUAL",SUBSTITUTE(UPPER($D487)," ","")))),"PREMIUM FREE",""))))</f>
        <v/>
      </c>
    </row>
    <row r="488">
      <c r="AC488">
        <f>IF($C488="","",IF(COUNTIF('Códigos Santander (ref)'!$A$2:$A$79,$C488)&gt;0,"SANTANDER",IF(COUNTIF('Códigos Itaú (ref)'!$A$2:$A$44,$C488)&gt;0,"ITAU",IF(AND(TRIM(UPPER($I488))="CONTRATUAL",ISNUMBER(SEARCH("INDIVIDUAL",SUBSTITUTE(UPPER($D488)," ","")))),"PREMIUM FREE",""))))</f>
        <v/>
      </c>
    </row>
    <row r="489">
      <c r="AC489">
        <f>IF($C489="","",IF(COUNTIF('Códigos Santander (ref)'!$A$2:$A$79,$C489)&gt;0,"SANTANDER",IF(COUNTIF('Códigos Itaú (ref)'!$A$2:$A$44,$C489)&gt;0,"ITAU",IF(AND(TRIM(UPPER($I489))="CONTRATUAL",ISNUMBER(SEARCH("INDIVIDUAL",SUBSTITUTE(UPPER($D489)," ","")))),"PREMIUM FREE",""))))</f>
        <v/>
      </c>
    </row>
    <row r="490">
      <c r="AC490">
        <f>IF($C490="","",IF(COUNTIF('Códigos Santander (ref)'!$A$2:$A$79,$C490)&gt;0,"SANTANDER",IF(COUNTIF('Códigos Itaú (ref)'!$A$2:$A$44,$C490)&gt;0,"ITAU",IF(AND(TRIM(UPPER($I490))="CONTRATUAL",ISNUMBER(SEARCH("INDIVIDUAL",SUBSTITUTE(UPPER($D490)," ","")))),"PREMIUM FREE",""))))</f>
        <v/>
      </c>
    </row>
    <row r="491">
      <c r="AC491">
        <f>IF($C491="","",IF(COUNTIF('Códigos Santander (ref)'!$A$2:$A$79,$C491)&gt;0,"SANTANDER",IF(COUNTIF('Códigos Itaú (ref)'!$A$2:$A$44,$C491)&gt;0,"ITAU",IF(AND(TRIM(UPPER($I491))="CONTRATUAL",ISNUMBER(SEARCH("INDIVIDUAL",SUBSTITUTE(UPPER($D491)," ","")))),"PREMIUM FREE",""))))</f>
        <v/>
      </c>
    </row>
    <row r="492">
      <c r="AC492">
        <f>IF($C492="","",IF(COUNTIF('Códigos Santander (ref)'!$A$2:$A$79,$C492)&gt;0,"SANTANDER",IF(COUNTIF('Códigos Itaú (ref)'!$A$2:$A$44,$C492)&gt;0,"ITAU",IF(AND(TRIM(UPPER($I492))="CONTRATUAL",ISNUMBER(SEARCH("INDIVIDUAL",SUBSTITUTE(UPPER($D492)," ","")))),"PREMIUM FREE",""))))</f>
        <v/>
      </c>
    </row>
    <row r="493">
      <c r="AC493">
        <f>IF($C493="","",IF(COUNTIF('Códigos Santander (ref)'!$A$2:$A$79,$C493)&gt;0,"SANTANDER",IF(COUNTIF('Códigos Itaú (ref)'!$A$2:$A$44,$C493)&gt;0,"ITAU",IF(AND(TRIM(UPPER($I493))="CONTRATUAL",ISNUMBER(SEARCH("INDIVIDUAL",SUBSTITUTE(UPPER($D493)," ","")))),"PREMIUM FREE",""))))</f>
        <v/>
      </c>
    </row>
    <row r="494">
      <c r="AC494">
        <f>IF($C494="","",IF(COUNTIF('Códigos Santander (ref)'!$A$2:$A$79,$C494)&gt;0,"SANTANDER",IF(COUNTIF('Códigos Itaú (ref)'!$A$2:$A$44,$C494)&gt;0,"ITAU",IF(AND(TRIM(UPPER($I494))="CONTRATUAL",ISNUMBER(SEARCH("INDIVIDUAL",SUBSTITUTE(UPPER($D494)," ","")))),"PREMIUM FREE",""))))</f>
        <v/>
      </c>
    </row>
    <row r="495">
      <c r="AC495">
        <f>IF($C495="","",IF(COUNTIF('Códigos Santander (ref)'!$A$2:$A$79,$C495)&gt;0,"SANTANDER",IF(COUNTIF('Códigos Itaú (ref)'!$A$2:$A$44,$C495)&gt;0,"ITAU",IF(AND(TRIM(UPPER($I495))="CONTRATUAL",ISNUMBER(SEARCH("INDIVIDUAL",SUBSTITUTE(UPPER($D495)," ","")))),"PREMIUM FREE",""))))</f>
        <v/>
      </c>
    </row>
    <row r="496">
      <c r="AC496">
        <f>IF($C496="","",IF(COUNTIF('Códigos Santander (ref)'!$A$2:$A$79,$C496)&gt;0,"SANTANDER",IF(COUNTIF('Códigos Itaú (ref)'!$A$2:$A$44,$C496)&gt;0,"ITAU",IF(AND(TRIM(UPPER($I496))="CONTRATUAL",ISNUMBER(SEARCH("INDIVIDUAL",SUBSTITUTE(UPPER($D496)," ","")))),"PREMIUM FREE",""))))</f>
        <v/>
      </c>
    </row>
    <row r="497">
      <c r="AC497">
        <f>IF($C497="","",IF(COUNTIF('Códigos Santander (ref)'!$A$2:$A$79,$C497)&gt;0,"SANTANDER",IF(COUNTIF('Códigos Itaú (ref)'!$A$2:$A$44,$C497)&gt;0,"ITAU",IF(AND(TRIM(UPPER($I497))="CONTRATUAL",ISNUMBER(SEARCH("INDIVIDUAL",SUBSTITUTE(UPPER($D497)," ","")))),"PREMIUM FREE",""))))</f>
        <v/>
      </c>
    </row>
    <row r="498">
      <c r="AC498">
        <f>IF($C498="","",IF(COUNTIF('Códigos Santander (ref)'!$A$2:$A$79,$C498)&gt;0,"SANTANDER",IF(COUNTIF('Códigos Itaú (ref)'!$A$2:$A$44,$C498)&gt;0,"ITAU",IF(AND(TRIM(UPPER($I498))="CONTRATUAL",ISNUMBER(SEARCH("INDIVIDUAL",SUBSTITUTE(UPPER($D498)," ","")))),"PREMIUM FREE",""))))</f>
        <v/>
      </c>
    </row>
    <row r="499">
      <c r="AC499">
        <f>IF($C499="","",IF(COUNTIF('Códigos Santander (ref)'!$A$2:$A$79,$C499)&gt;0,"SANTANDER",IF(COUNTIF('Códigos Itaú (ref)'!$A$2:$A$44,$C499)&gt;0,"ITAU",IF(AND(TRIM(UPPER($I499))="CONTRATUAL",ISNUMBER(SEARCH("INDIVIDUAL",SUBSTITUTE(UPPER($D499)," ","")))),"PREMIUM FREE",""))))</f>
        <v/>
      </c>
    </row>
    <row r="500">
      <c r="AC500">
        <f>IF($C500="","",IF(COUNTIF('Códigos Santander (ref)'!$A$2:$A$79,$C500)&gt;0,"SANTANDER",IF(COUNTIF('Códigos Itaú (ref)'!$A$2:$A$44,$C500)&gt;0,"ITAU",IF(AND(TRIM(UPPER($I500))="CONTRATUAL",ISNUMBER(SEARCH("INDIVIDUAL",SUBSTITUTE(UPPER($D500)," ","")))),"PREMIUM FREE",""))))</f>
        <v/>
      </c>
    </row>
    <row r="501">
      <c r="AC501">
        <f>IF($C501="","",IF(COUNTIF('Códigos Santander (ref)'!$A$2:$A$79,$C501)&gt;0,"SANTANDER",IF(COUNTIF('Códigos Itaú (ref)'!$A$2:$A$44,$C501)&gt;0,"ITAU",IF(AND(TRIM(UPPER($I501))="CONTRATUAL",ISNUMBER(SEARCH("INDIVIDUAL",SUBSTITUTE(UPPER($D501)," ","")))),"PREMIUM FREE",""))))</f>
        <v/>
      </c>
    </row>
    <row r="502">
      <c r="AC502">
        <f>IF($C502="","",IF(COUNTIF('Códigos Santander (ref)'!$A$2:$A$79,$C502)&gt;0,"SANTANDER",IF(COUNTIF('Códigos Itaú (ref)'!$A$2:$A$44,$C502)&gt;0,"ITAU",IF(AND(TRIM(UPPER($I502))="CONTRATUAL",ISNUMBER(SEARCH("INDIVIDUAL",SUBSTITUTE(UPPER($D502)," ","")))),"PREMIUM FREE",""))))</f>
        <v/>
      </c>
    </row>
    <row r="503">
      <c r="AC503">
        <f>IF($C503="","",IF(COUNTIF('Códigos Santander (ref)'!$A$2:$A$79,$C503)&gt;0,"SANTANDER",IF(COUNTIF('Códigos Itaú (ref)'!$A$2:$A$44,$C503)&gt;0,"ITAU",IF(AND(TRIM(UPPER($I503))="CONTRATUAL",ISNUMBER(SEARCH("INDIVIDUAL",SUBSTITUTE(UPPER($D503)," ","")))),"PREMIUM FREE",""))))</f>
        <v/>
      </c>
    </row>
    <row r="504">
      <c r="AC504">
        <f>IF($C504="","",IF(COUNTIF('Códigos Santander (ref)'!$A$2:$A$79,$C504)&gt;0,"SANTANDER",IF(COUNTIF('Códigos Itaú (ref)'!$A$2:$A$44,$C504)&gt;0,"ITAU",IF(AND(TRIM(UPPER($I504))="CONTRATUAL",ISNUMBER(SEARCH("INDIVIDUAL",SUBSTITUTE(UPPER($D504)," ","")))),"PREMIUM FREE",""))))</f>
        <v/>
      </c>
    </row>
    <row r="505">
      <c r="AC505">
        <f>IF($C505="","",IF(COUNTIF('Códigos Santander (ref)'!$A$2:$A$79,$C505)&gt;0,"SANTANDER",IF(COUNTIF('Códigos Itaú (ref)'!$A$2:$A$44,$C505)&gt;0,"ITAU",IF(AND(TRIM(UPPER($I505))="CONTRATUAL",ISNUMBER(SEARCH("INDIVIDUAL",SUBSTITUTE(UPPER($D505)," ","")))),"PREMIUM FREE",""))))</f>
        <v/>
      </c>
    </row>
    <row r="506">
      <c r="AC506">
        <f>IF($C506="","",IF(COUNTIF('Códigos Santander (ref)'!$A$2:$A$79,$C506)&gt;0,"SANTANDER",IF(COUNTIF('Códigos Itaú (ref)'!$A$2:$A$44,$C506)&gt;0,"ITAU",IF(AND(TRIM(UPPER($I506))="CONTRATUAL",ISNUMBER(SEARCH("INDIVIDUAL",SUBSTITUTE(UPPER($D506)," ","")))),"PREMIUM FREE",""))))</f>
        <v/>
      </c>
    </row>
    <row r="507">
      <c r="AC507">
        <f>IF($C507="","",IF(COUNTIF('Códigos Santander (ref)'!$A$2:$A$79,$C507)&gt;0,"SANTANDER",IF(COUNTIF('Códigos Itaú (ref)'!$A$2:$A$44,$C507)&gt;0,"ITAU",IF(AND(TRIM(UPPER($I507))="CONTRATUAL",ISNUMBER(SEARCH("INDIVIDUAL",SUBSTITUTE(UPPER($D507)," ","")))),"PREMIUM FREE",""))))</f>
        <v/>
      </c>
    </row>
    <row r="508">
      <c r="AC508">
        <f>IF($C508="","",IF(COUNTIF('Códigos Santander (ref)'!$A$2:$A$79,$C508)&gt;0,"SANTANDER",IF(COUNTIF('Códigos Itaú (ref)'!$A$2:$A$44,$C508)&gt;0,"ITAU",IF(AND(TRIM(UPPER($I508))="CONTRATUAL",ISNUMBER(SEARCH("INDIVIDUAL",SUBSTITUTE(UPPER($D508)," ","")))),"PREMIUM FREE",""))))</f>
        <v/>
      </c>
    </row>
    <row r="509">
      <c r="AC509">
        <f>IF($C509="","",IF(COUNTIF('Códigos Santander (ref)'!$A$2:$A$79,$C509)&gt;0,"SANTANDER",IF(COUNTIF('Códigos Itaú (ref)'!$A$2:$A$44,$C509)&gt;0,"ITAU",IF(AND(TRIM(UPPER($I509))="CONTRATUAL",ISNUMBER(SEARCH("INDIVIDUAL",SUBSTITUTE(UPPER($D509)," ","")))),"PREMIUM FREE",""))))</f>
        <v/>
      </c>
    </row>
    <row r="510">
      <c r="AC510">
        <f>IF($C510="","",IF(COUNTIF('Códigos Santander (ref)'!$A$2:$A$79,$C510)&gt;0,"SANTANDER",IF(COUNTIF('Códigos Itaú (ref)'!$A$2:$A$44,$C510)&gt;0,"ITAU",IF(AND(TRIM(UPPER($I510))="CONTRATUAL",ISNUMBER(SEARCH("INDIVIDUAL",SUBSTITUTE(UPPER($D510)," ","")))),"PREMIUM FREE",""))))</f>
        <v/>
      </c>
    </row>
    <row r="511">
      <c r="AC511">
        <f>IF($C511="","",IF(COUNTIF('Códigos Santander (ref)'!$A$2:$A$79,$C511)&gt;0,"SANTANDER",IF(COUNTIF('Códigos Itaú (ref)'!$A$2:$A$44,$C511)&gt;0,"ITAU",IF(AND(TRIM(UPPER($I511))="CONTRATUAL",ISNUMBER(SEARCH("INDIVIDUAL",SUBSTITUTE(UPPER($D511)," ","")))),"PREMIUM FREE",""))))</f>
        <v/>
      </c>
    </row>
    <row r="512">
      <c r="AC512">
        <f>IF($C512="","",IF(COUNTIF('Códigos Santander (ref)'!$A$2:$A$79,$C512)&gt;0,"SANTANDER",IF(COUNTIF('Códigos Itaú (ref)'!$A$2:$A$44,$C512)&gt;0,"ITAU",IF(AND(TRIM(UPPER($I512))="CONTRATUAL",ISNUMBER(SEARCH("INDIVIDUAL",SUBSTITUTE(UPPER($D512)," ","")))),"PREMIUM FREE",""))))</f>
        <v/>
      </c>
    </row>
    <row r="513">
      <c r="AC513">
        <f>IF($C513="","",IF(COUNTIF('Códigos Santander (ref)'!$A$2:$A$79,$C513)&gt;0,"SANTANDER",IF(COUNTIF('Códigos Itaú (ref)'!$A$2:$A$44,$C513)&gt;0,"ITAU",IF(AND(TRIM(UPPER($I513))="CONTRATUAL",ISNUMBER(SEARCH("INDIVIDUAL",SUBSTITUTE(UPPER($D513)," ","")))),"PREMIUM FREE",""))))</f>
        <v/>
      </c>
    </row>
    <row r="514">
      <c r="AC514">
        <f>IF($C514="","",IF(COUNTIF('Códigos Santander (ref)'!$A$2:$A$79,$C514)&gt;0,"SANTANDER",IF(COUNTIF('Códigos Itaú (ref)'!$A$2:$A$44,$C514)&gt;0,"ITAU",IF(AND(TRIM(UPPER($I514))="CONTRATUAL",ISNUMBER(SEARCH("INDIVIDUAL",SUBSTITUTE(UPPER($D514)," ","")))),"PREMIUM FREE",""))))</f>
        <v/>
      </c>
    </row>
    <row r="515">
      <c r="AC515">
        <f>IF($C515="","",IF(COUNTIF('Códigos Santander (ref)'!$A$2:$A$79,$C515)&gt;0,"SANTANDER",IF(COUNTIF('Códigos Itaú (ref)'!$A$2:$A$44,$C515)&gt;0,"ITAU",IF(AND(TRIM(UPPER($I515))="CONTRATUAL",ISNUMBER(SEARCH("INDIVIDUAL",SUBSTITUTE(UPPER($D515)," ","")))),"PREMIUM FREE",""))))</f>
        <v/>
      </c>
    </row>
    <row r="516">
      <c r="AC516">
        <f>IF($C516="","",IF(COUNTIF('Códigos Santander (ref)'!$A$2:$A$79,$C516)&gt;0,"SANTANDER",IF(COUNTIF('Códigos Itaú (ref)'!$A$2:$A$44,$C516)&gt;0,"ITAU",IF(AND(TRIM(UPPER($I516))="CONTRATUAL",ISNUMBER(SEARCH("INDIVIDUAL",SUBSTITUTE(UPPER($D516)," ","")))),"PREMIUM FREE",""))))</f>
        <v/>
      </c>
    </row>
    <row r="517">
      <c r="AC517">
        <f>IF($C517="","",IF(COUNTIF('Códigos Santander (ref)'!$A$2:$A$79,$C517)&gt;0,"SANTANDER",IF(COUNTIF('Códigos Itaú (ref)'!$A$2:$A$44,$C517)&gt;0,"ITAU",IF(AND(TRIM(UPPER($I517))="CONTRATUAL",ISNUMBER(SEARCH("INDIVIDUAL",SUBSTITUTE(UPPER($D517)," ","")))),"PREMIUM FREE",""))))</f>
        <v/>
      </c>
    </row>
    <row r="518">
      <c r="AC518">
        <f>IF($C518="","",IF(COUNTIF('Códigos Santander (ref)'!$A$2:$A$79,$C518)&gt;0,"SANTANDER",IF(COUNTIF('Códigos Itaú (ref)'!$A$2:$A$44,$C518)&gt;0,"ITAU",IF(AND(TRIM(UPPER($I518))="CONTRATUAL",ISNUMBER(SEARCH("INDIVIDUAL",SUBSTITUTE(UPPER($D518)," ","")))),"PREMIUM FREE",""))))</f>
        <v/>
      </c>
    </row>
    <row r="519">
      <c r="AC519">
        <f>IF($C519="","",IF(COUNTIF('Códigos Santander (ref)'!$A$2:$A$79,$C519)&gt;0,"SANTANDER",IF(COUNTIF('Códigos Itaú (ref)'!$A$2:$A$44,$C519)&gt;0,"ITAU",IF(AND(TRIM(UPPER($I519))="CONTRATUAL",ISNUMBER(SEARCH("INDIVIDUAL",SUBSTITUTE(UPPER($D519)," ","")))),"PREMIUM FREE",""))))</f>
        <v/>
      </c>
    </row>
    <row r="520">
      <c r="AC520">
        <f>IF($C520="","",IF(COUNTIF('Códigos Santander (ref)'!$A$2:$A$79,$C520)&gt;0,"SANTANDER",IF(COUNTIF('Códigos Itaú (ref)'!$A$2:$A$44,$C520)&gt;0,"ITAU",IF(AND(TRIM(UPPER($I520))="CONTRATUAL",ISNUMBER(SEARCH("INDIVIDUAL",SUBSTITUTE(UPPER($D520)," ","")))),"PREMIUM FREE",""))))</f>
        <v/>
      </c>
    </row>
    <row r="521">
      <c r="AC521">
        <f>IF($C521="","",IF(COUNTIF('Códigos Santander (ref)'!$A$2:$A$79,$C521)&gt;0,"SANTANDER",IF(COUNTIF('Códigos Itaú (ref)'!$A$2:$A$44,$C521)&gt;0,"ITAU",IF(AND(TRIM(UPPER($I521))="CONTRATUAL",ISNUMBER(SEARCH("INDIVIDUAL",SUBSTITUTE(UPPER($D521)," ","")))),"PREMIUM FREE",""))))</f>
        <v/>
      </c>
    </row>
    <row r="522">
      <c r="AC522">
        <f>IF($C522="","",IF(COUNTIF('Códigos Santander (ref)'!$A$2:$A$79,$C522)&gt;0,"SANTANDER",IF(COUNTIF('Códigos Itaú (ref)'!$A$2:$A$44,$C522)&gt;0,"ITAU",IF(AND(TRIM(UPPER($I522))="CONTRATUAL",ISNUMBER(SEARCH("INDIVIDUAL",SUBSTITUTE(UPPER($D522)," ","")))),"PREMIUM FREE",""))))</f>
        <v/>
      </c>
    </row>
    <row r="523">
      <c r="AC523">
        <f>IF($C523="","",IF(COUNTIF('Códigos Santander (ref)'!$A$2:$A$79,$C523)&gt;0,"SANTANDER",IF(COUNTIF('Códigos Itaú (ref)'!$A$2:$A$44,$C523)&gt;0,"ITAU",IF(AND(TRIM(UPPER($I523))="CONTRATUAL",ISNUMBER(SEARCH("INDIVIDUAL",SUBSTITUTE(UPPER($D523)," ","")))),"PREMIUM FREE",""))))</f>
        <v/>
      </c>
    </row>
    <row r="524">
      <c r="AC524">
        <f>IF($C524="","",IF(COUNTIF('Códigos Santander (ref)'!$A$2:$A$79,$C524)&gt;0,"SANTANDER",IF(COUNTIF('Códigos Itaú (ref)'!$A$2:$A$44,$C524)&gt;0,"ITAU",IF(AND(TRIM(UPPER($I524))="CONTRATUAL",ISNUMBER(SEARCH("INDIVIDUAL",SUBSTITUTE(UPPER($D524)," ","")))),"PREMIUM FREE",""))))</f>
        <v/>
      </c>
    </row>
    <row r="525">
      <c r="AC525">
        <f>IF($C525="","",IF(COUNTIF('Códigos Santander (ref)'!$A$2:$A$79,$C525)&gt;0,"SANTANDER",IF(COUNTIF('Códigos Itaú (ref)'!$A$2:$A$44,$C525)&gt;0,"ITAU",IF(AND(TRIM(UPPER($I525))="CONTRATUAL",ISNUMBER(SEARCH("INDIVIDUAL",SUBSTITUTE(UPPER($D525)," ","")))),"PREMIUM FREE",""))))</f>
        <v/>
      </c>
    </row>
    <row r="526">
      <c r="AC526">
        <f>IF($C526="","",IF(COUNTIF('Códigos Santander (ref)'!$A$2:$A$79,$C526)&gt;0,"SANTANDER",IF(COUNTIF('Códigos Itaú (ref)'!$A$2:$A$44,$C526)&gt;0,"ITAU",IF(AND(TRIM(UPPER($I526))="CONTRATUAL",ISNUMBER(SEARCH("INDIVIDUAL",SUBSTITUTE(UPPER($D526)," ","")))),"PREMIUM FREE",""))))</f>
        <v/>
      </c>
    </row>
    <row r="527">
      <c r="AC527">
        <f>IF($C527="","",IF(COUNTIF('Códigos Santander (ref)'!$A$2:$A$79,$C527)&gt;0,"SANTANDER",IF(COUNTIF('Códigos Itaú (ref)'!$A$2:$A$44,$C527)&gt;0,"ITAU",IF(AND(TRIM(UPPER($I527))="CONTRATUAL",ISNUMBER(SEARCH("INDIVIDUAL",SUBSTITUTE(UPPER($D527)," ","")))),"PREMIUM FREE",""))))</f>
        <v/>
      </c>
    </row>
    <row r="528">
      <c r="AC528">
        <f>IF($C528="","",IF(COUNTIF('Códigos Santander (ref)'!$A$2:$A$79,$C528)&gt;0,"SANTANDER",IF(COUNTIF('Códigos Itaú (ref)'!$A$2:$A$44,$C528)&gt;0,"ITAU",IF(AND(TRIM(UPPER($I528))="CONTRATUAL",ISNUMBER(SEARCH("INDIVIDUAL",SUBSTITUTE(UPPER($D528)," ","")))),"PREMIUM FREE",""))))</f>
        <v/>
      </c>
    </row>
    <row r="529">
      <c r="AC529">
        <f>IF($C529="","",IF(COUNTIF('Códigos Santander (ref)'!$A$2:$A$79,$C529)&gt;0,"SANTANDER",IF(COUNTIF('Códigos Itaú (ref)'!$A$2:$A$44,$C529)&gt;0,"ITAU",IF(AND(TRIM(UPPER($I529))="CONTRATUAL",ISNUMBER(SEARCH("INDIVIDUAL",SUBSTITUTE(UPPER($D529)," ","")))),"PREMIUM FREE",""))))</f>
        <v/>
      </c>
    </row>
    <row r="530">
      <c r="AC530">
        <f>IF($C530="","",IF(COUNTIF('Códigos Santander (ref)'!$A$2:$A$79,$C530)&gt;0,"SANTANDER",IF(COUNTIF('Códigos Itaú (ref)'!$A$2:$A$44,$C530)&gt;0,"ITAU",IF(AND(TRIM(UPPER($I530))="CONTRATUAL",ISNUMBER(SEARCH("INDIVIDUAL",SUBSTITUTE(UPPER($D530)," ","")))),"PREMIUM FREE",""))))</f>
        <v/>
      </c>
    </row>
    <row r="531">
      <c r="AC531">
        <f>IF($C531="","",IF(COUNTIF('Códigos Santander (ref)'!$A$2:$A$79,$C531)&gt;0,"SANTANDER",IF(COUNTIF('Códigos Itaú (ref)'!$A$2:$A$44,$C531)&gt;0,"ITAU",IF(AND(TRIM(UPPER($I531))="CONTRATUAL",ISNUMBER(SEARCH("INDIVIDUAL",SUBSTITUTE(UPPER($D531)," ","")))),"PREMIUM FREE",""))))</f>
        <v/>
      </c>
    </row>
    <row r="532">
      <c r="AC532">
        <f>IF($C532="","",IF(COUNTIF('Códigos Santander (ref)'!$A$2:$A$79,$C532)&gt;0,"SANTANDER",IF(COUNTIF('Códigos Itaú (ref)'!$A$2:$A$44,$C532)&gt;0,"ITAU",IF(AND(TRIM(UPPER($I532))="CONTRATUAL",ISNUMBER(SEARCH("INDIVIDUAL",SUBSTITUTE(UPPER($D532)," ","")))),"PREMIUM FREE",""))))</f>
        <v/>
      </c>
    </row>
    <row r="533">
      <c r="AC533">
        <f>IF($C533="","",IF(COUNTIF('Códigos Santander (ref)'!$A$2:$A$79,$C533)&gt;0,"SANTANDER",IF(COUNTIF('Códigos Itaú (ref)'!$A$2:$A$44,$C533)&gt;0,"ITAU",IF(AND(TRIM(UPPER($I533))="CONTRATUAL",ISNUMBER(SEARCH("INDIVIDUAL",SUBSTITUTE(UPPER($D533)," ","")))),"PREMIUM FREE",""))))</f>
        <v/>
      </c>
    </row>
    <row r="534">
      <c r="AC534">
        <f>IF($C534="","",IF(COUNTIF('Códigos Santander (ref)'!$A$2:$A$79,$C534)&gt;0,"SANTANDER",IF(COUNTIF('Códigos Itaú (ref)'!$A$2:$A$44,$C534)&gt;0,"ITAU",IF(AND(TRIM(UPPER($I534))="CONTRATUAL",ISNUMBER(SEARCH("INDIVIDUAL",SUBSTITUTE(UPPER($D534)," ","")))),"PREMIUM FREE",""))))</f>
        <v/>
      </c>
    </row>
    <row r="535">
      <c r="AC535">
        <f>IF($C535="","",IF(COUNTIF('Códigos Santander (ref)'!$A$2:$A$79,$C535)&gt;0,"SANTANDER",IF(COUNTIF('Códigos Itaú (ref)'!$A$2:$A$44,$C535)&gt;0,"ITAU",IF(AND(TRIM(UPPER($I535))="CONTRATUAL",ISNUMBER(SEARCH("INDIVIDUAL",SUBSTITUTE(UPPER($D535)," ","")))),"PREMIUM FREE",""))))</f>
        <v/>
      </c>
    </row>
    <row r="536">
      <c r="AC536">
        <f>IF($C536="","",IF(COUNTIF('Códigos Santander (ref)'!$A$2:$A$79,$C536)&gt;0,"SANTANDER",IF(COUNTIF('Códigos Itaú (ref)'!$A$2:$A$44,$C536)&gt;0,"ITAU",IF(AND(TRIM(UPPER($I536))="CONTRATUAL",ISNUMBER(SEARCH("INDIVIDUAL",SUBSTITUTE(UPPER($D536)," ","")))),"PREMIUM FREE",""))))</f>
        <v/>
      </c>
    </row>
    <row r="537">
      <c r="AC537">
        <f>IF($C537="","",IF(COUNTIF('Códigos Santander (ref)'!$A$2:$A$79,$C537)&gt;0,"SANTANDER",IF(COUNTIF('Códigos Itaú (ref)'!$A$2:$A$44,$C537)&gt;0,"ITAU",IF(AND(TRIM(UPPER($I537))="CONTRATUAL",ISNUMBER(SEARCH("INDIVIDUAL",SUBSTITUTE(UPPER($D537)," ","")))),"PREMIUM FREE",""))))</f>
        <v/>
      </c>
    </row>
    <row r="538">
      <c r="AC538">
        <f>IF($C538="","",IF(COUNTIF('Códigos Santander (ref)'!$A$2:$A$79,$C538)&gt;0,"SANTANDER",IF(COUNTIF('Códigos Itaú (ref)'!$A$2:$A$44,$C538)&gt;0,"ITAU",IF(AND(TRIM(UPPER($I538))="CONTRATUAL",ISNUMBER(SEARCH("INDIVIDUAL",SUBSTITUTE(UPPER($D538)," ","")))),"PREMIUM FREE",""))))</f>
        <v/>
      </c>
    </row>
    <row r="539">
      <c r="AC539">
        <f>IF($C539="","",IF(COUNTIF('Códigos Santander (ref)'!$A$2:$A$79,$C539)&gt;0,"SANTANDER",IF(COUNTIF('Códigos Itaú (ref)'!$A$2:$A$44,$C539)&gt;0,"ITAU",IF(AND(TRIM(UPPER($I539))="CONTRATUAL",ISNUMBER(SEARCH("INDIVIDUAL",SUBSTITUTE(UPPER($D539)," ","")))),"PREMIUM FREE",""))))</f>
        <v/>
      </c>
    </row>
    <row r="540">
      <c r="AC540">
        <f>IF($C540="","",IF(COUNTIF('Códigos Santander (ref)'!$A$2:$A$79,$C540)&gt;0,"SANTANDER",IF(COUNTIF('Códigos Itaú (ref)'!$A$2:$A$44,$C540)&gt;0,"ITAU",IF(AND(TRIM(UPPER($I540))="CONTRATUAL",ISNUMBER(SEARCH("INDIVIDUAL",SUBSTITUTE(UPPER($D540)," ","")))),"PREMIUM FREE",""))))</f>
        <v/>
      </c>
    </row>
    <row r="541">
      <c r="AC541">
        <f>IF($C541="","",IF(COUNTIF('Códigos Santander (ref)'!$A$2:$A$79,$C541)&gt;0,"SANTANDER",IF(COUNTIF('Códigos Itaú (ref)'!$A$2:$A$44,$C541)&gt;0,"ITAU",IF(AND(TRIM(UPPER($I541))="CONTRATUAL",ISNUMBER(SEARCH("INDIVIDUAL",SUBSTITUTE(UPPER($D541)," ","")))),"PREMIUM FREE",""))))</f>
        <v/>
      </c>
    </row>
    <row r="542">
      <c r="AC542">
        <f>IF($C542="","",IF(COUNTIF('Códigos Santander (ref)'!$A$2:$A$79,$C542)&gt;0,"SANTANDER",IF(COUNTIF('Códigos Itaú (ref)'!$A$2:$A$44,$C542)&gt;0,"ITAU",IF(AND(TRIM(UPPER($I542))="CONTRATUAL",ISNUMBER(SEARCH("INDIVIDUAL",SUBSTITUTE(UPPER($D542)," ","")))),"PREMIUM FREE",""))))</f>
        <v/>
      </c>
    </row>
    <row r="543">
      <c r="AC543">
        <f>IF($C543="","",IF(COUNTIF('Códigos Santander (ref)'!$A$2:$A$79,$C543)&gt;0,"SANTANDER",IF(COUNTIF('Códigos Itaú (ref)'!$A$2:$A$44,$C543)&gt;0,"ITAU",IF(AND(TRIM(UPPER($I543))="CONTRATUAL",ISNUMBER(SEARCH("INDIVIDUAL",SUBSTITUTE(UPPER($D543)," ","")))),"PREMIUM FREE",""))))</f>
        <v/>
      </c>
    </row>
    <row r="544">
      <c r="AC544">
        <f>IF($C544="","",IF(COUNTIF('Códigos Santander (ref)'!$A$2:$A$79,$C544)&gt;0,"SANTANDER",IF(COUNTIF('Códigos Itaú (ref)'!$A$2:$A$44,$C544)&gt;0,"ITAU",IF(AND(TRIM(UPPER($I544))="CONTRATUAL",ISNUMBER(SEARCH("INDIVIDUAL",SUBSTITUTE(UPPER($D544)," ","")))),"PREMIUM FREE",""))))</f>
        <v/>
      </c>
    </row>
    <row r="545">
      <c r="AC545">
        <f>IF($C545="","",IF(COUNTIF('Códigos Santander (ref)'!$A$2:$A$79,$C545)&gt;0,"SANTANDER",IF(COUNTIF('Códigos Itaú (ref)'!$A$2:$A$44,$C545)&gt;0,"ITAU",IF(AND(TRIM(UPPER($I545))="CONTRATUAL",ISNUMBER(SEARCH("INDIVIDUAL",SUBSTITUTE(UPPER($D545)," ","")))),"PREMIUM FREE",""))))</f>
        <v/>
      </c>
    </row>
    <row r="546">
      <c r="AC546">
        <f>IF($C546="","",IF(COUNTIF('Códigos Santander (ref)'!$A$2:$A$79,$C546)&gt;0,"SANTANDER",IF(COUNTIF('Códigos Itaú (ref)'!$A$2:$A$44,$C546)&gt;0,"ITAU",IF(AND(TRIM(UPPER($I546))="CONTRATUAL",ISNUMBER(SEARCH("INDIVIDUAL",SUBSTITUTE(UPPER($D546)," ","")))),"PREMIUM FREE",""))))</f>
        <v/>
      </c>
    </row>
    <row r="547">
      <c r="AC547">
        <f>IF($C547="","",IF(COUNTIF('Códigos Santander (ref)'!$A$2:$A$79,$C547)&gt;0,"SANTANDER",IF(COUNTIF('Códigos Itaú (ref)'!$A$2:$A$44,$C547)&gt;0,"ITAU",IF(AND(TRIM(UPPER($I547))="CONTRATUAL",ISNUMBER(SEARCH("INDIVIDUAL",SUBSTITUTE(UPPER($D547)," ","")))),"PREMIUM FREE",""))))</f>
        <v/>
      </c>
    </row>
    <row r="548">
      <c r="AC548">
        <f>IF($C548="","",IF(COUNTIF('Códigos Santander (ref)'!$A$2:$A$79,$C548)&gt;0,"SANTANDER",IF(COUNTIF('Códigos Itaú (ref)'!$A$2:$A$44,$C548)&gt;0,"ITAU",IF(AND(TRIM(UPPER($I548))="CONTRATUAL",ISNUMBER(SEARCH("INDIVIDUAL",SUBSTITUTE(UPPER($D548)," ","")))),"PREMIUM FREE",""))))</f>
        <v/>
      </c>
    </row>
    <row r="549">
      <c r="AC549">
        <f>IF($C549="","",IF(COUNTIF('Códigos Santander (ref)'!$A$2:$A$79,$C549)&gt;0,"SANTANDER",IF(COUNTIF('Códigos Itaú (ref)'!$A$2:$A$44,$C549)&gt;0,"ITAU",IF(AND(TRIM(UPPER($I549))="CONTRATUAL",ISNUMBER(SEARCH("INDIVIDUAL",SUBSTITUTE(UPPER($D549)," ","")))),"PREMIUM FREE",""))))</f>
        <v/>
      </c>
    </row>
    <row r="550">
      <c r="AC550">
        <f>IF($C550="","",IF(COUNTIF('Códigos Santander (ref)'!$A$2:$A$79,$C550)&gt;0,"SANTANDER",IF(COUNTIF('Códigos Itaú (ref)'!$A$2:$A$44,$C550)&gt;0,"ITAU",IF(AND(TRIM(UPPER($I550))="CONTRATUAL",ISNUMBER(SEARCH("INDIVIDUAL",SUBSTITUTE(UPPER($D550)," ","")))),"PREMIUM FREE",""))))</f>
        <v/>
      </c>
    </row>
    <row r="551">
      <c r="AC551">
        <f>IF($C551="","",IF(COUNTIF('Códigos Santander (ref)'!$A$2:$A$79,$C551)&gt;0,"SANTANDER",IF(COUNTIF('Códigos Itaú (ref)'!$A$2:$A$44,$C551)&gt;0,"ITAU",IF(AND(TRIM(UPPER($I551))="CONTRATUAL",ISNUMBER(SEARCH("INDIVIDUAL",SUBSTITUTE(UPPER($D551)," ","")))),"PREMIUM FREE",""))))</f>
        <v/>
      </c>
    </row>
    <row r="552">
      <c r="AC552">
        <f>IF($C552="","",IF(COUNTIF('Códigos Santander (ref)'!$A$2:$A$79,$C552)&gt;0,"SANTANDER",IF(COUNTIF('Códigos Itaú (ref)'!$A$2:$A$44,$C552)&gt;0,"ITAU",IF(AND(TRIM(UPPER($I552))="CONTRATUAL",ISNUMBER(SEARCH("INDIVIDUAL",SUBSTITUTE(UPPER($D552)," ","")))),"PREMIUM FREE",""))))</f>
        <v/>
      </c>
    </row>
    <row r="553">
      <c r="AC553">
        <f>IF($C553="","",IF(COUNTIF('Códigos Santander (ref)'!$A$2:$A$79,$C553)&gt;0,"SANTANDER",IF(COUNTIF('Códigos Itaú (ref)'!$A$2:$A$44,$C553)&gt;0,"ITAU",IF(AND(TRIM(UPPER($I553))="CONTRATUAL",ISNUMBER(SEARCH("INDIVIDUAL",SUBSTITUTE(UPPER($D553)," ","")))),"PREMIUM FREE",""))))</f>
        <v/>
      </c>
    </row>
    <row r="554">
      <c r="AC554">
        <f>IF($C554="","",IF(COUNTIF('Códigos Santander (ref)'!$A$2:$A$79,$C554)&gt;0,"SANTANDER",IF(COUNTIF('Códigos Itaú (ref)'!$A$2:$A$44,$C554)&gt;0,"ITAU",IF(AND(TRIM(UPPER($I554))="CONTRATUAL",ISNUMBER(SEARCH("INDIVIDUAL",SUBSTITUTE(UPPER($D554)," ","")))),"PREMIUM FREE",""))))</f>
        <v/>
      </c>
    </row>
    <row r="555">
      <c r="AC555">
        <f>IF($C555="","",IF(COUNTIF('Códigos Santander (ref)'!$A$2:$A$79,$C555)&gt;0,"SANTANDER",IF(COUNTIF('Códigos Itaú (ref)'!$A$2:$A$44,$C555)&gt;0,"ITAU",IF(AND(TRIM(UPPER($I555))="CONTRATUAL",ISNUMBER(SEARCH("INDIVIDUAL",SUBSTITUTE(UPPER($D555)," ","")))),"PREMIUM FREE",""))))</f>
        <v/>
      </c>
    </row>
    <row r="556">
      <c r="AC556">
        <f>IF($C556="","",IF(COUNTIF('Códigos Santander (ref)'!$A$2:$A$79,$C556)&gt;0,"SANTANDER",IF(COUNTIF('Códigos Itaú (ref)'!$A$2:$A$44,$C556)&gt;0,"ITAU",IF(AND(TRIM(UPPER($I556))="CONTRATUAL",ISNUMBER(SEARCH("INDIVIDUAL",SUBSTITUTE(UPPER($D556)," ","")))),"PREMIUM FREE",""))))</f>
        <v/>
      </c>
    </row>
    <row r="557">
      <c r="AC557">
        <f>IF($C557="","",IF(COUNTIF('Códigos Santander (ref)'!$A$2:$A$79,$C557)&gt;0,"SANTANDER",IF(COUNTIF('Códigos Itaú (ref)'!$A$2:$A$44,$C557)&gt;0,"ITAU",IF(AND(TRIM(UPPER($I557))="CONTRATUAL",ISNUMBER(SEARCH("INDIVIDUAL",SUBSTITUTE(UPPER($D557)," ","")))),"PREMIUM FREE",""))))</f>
        <v/>
      </c>
    </row>
    <row r="558">
      <c r="AC558">
        <f>IF($C558="","",IF(COUNTIF('Códigos Santander (ref)'!$A$2:$A$79,$C558)&gt;0,"SANTANDER",IF(COUNTIF('Códigos Itaú (ref)'!$A$2:$A$44,$C558)&gt;0,"ITAU",IF(AND(TRIM(UPPER($I558))="CONTRATUAL",ISNUMBER(SEARCH("INDIVIDUAL",SUBSTITUTE(UPPER($D558)," ","")))),"PREMIUM FREE",""))))</f>
        <v/>
      </c>
    </row>
    <row r="559">
      <c r="AC559">
        <f>IF($C559="","",IF(COUNTIF('Códigos Santander (ref)'!$A$2:$A$79,$C559)&gt;0,"SANTANDER",IF(COUNTIF('Códigos Itaú (ref)'!$A$2:$A$44,$C559)&gt;0,"ITAU",IF(AND(TRIM(UPPER($I559))="CONTRATUAL",ISNUMBER(SEARCH("INDIVIDUAL",SUBSTITUTE(UPPER($D559)," ","")))),"PREMIUM FREE",""))))</f>
        <v/>
      </c>
    </row>
    <row r="560">
      <c r="AC560">
        <f>IF($C560="","",IF(COUNTIF('Códigos Santander (ref)'!$A$2:$A$79,$C560)&gt;0,"SANTANDER",IF(COUNTIF('Códigos Itaú (ref)'!$A$2:$A$44,$C560)&gt;0,"ITAU",IF(AND(TRIM(UPPER($I560))="CONTRATUAL",ISNUMBER(SEARCH("INDIVIDUAL",SUBSTITUTE(UPPER($D560)," ","")))),"PREMIUM FREE",""))))</f>
        <v/>
      </c>
    </row>
    <row r="561">
      <c r="AC561">
        <f>IF($C561="","",IF(COUNTIF('Códigos Santander (ref)'!$A$2:$A$79,$C561)&gt;0,"SANTANDER",IF(COUNTIF('Códigos Itaú (ref)'!$A$2:$A$44,$C561)&gt;0,"ITAU",IF(AND(TRIM(UPPER($I561))="CONTRATUAL",ISNUMBER(SEARCH("INDIVIDUAL",SUBSTITUTE(UPPER($D561)," ","")))),"PREMIUM FREE",""))))</f>
        <v/>
      </c>
    </row>
    <row r="562">
      <c r="AC562">
        <f>IF($C562="","",IF(COUNTIF('Códigos Santander (ref)'!$A$2:$A$79,$C562)&gt;0,"SANTANDER",IF(COUNTIF('Códigos Itaú (ref)'!$A$2:$A$44,$C562)&gt;0,"ITAU",IF(AND(TRIM(UPPER($I562))="CONTRATUAL",ISNUMBER(SEARCH("INDIVIDUAL",SUBSTITUTE(UPPER($D562)," ","")))),"PREMIUM FREE",""))))</f>
        <v/>
      </c>
    </row>
    <row r="563">
      <c r="AC563">
        <f>IF($C563="","",IF(COUNTIF('Códigos Santander (ref)'!$A$2:$A$79,$C563)&gt;0,"SANTANDER",IF(COUNTIF('Códigos Itaú (ref)'!$A$2:$A$44,$C563)&gt;0,"ITAU",IF(AND(TRIM(UPPER($I563))="CONTRATUAL",ISNUMBER(SEARCH("INDIVIDUAL",SUBSTITUTE(UPPER($D563)," ","")))),"PREMIUM FREE",""))))</f>
        <v/>
      </c>
    </row>
    <row r="564">
      <c r="AC564">
        <f>IF($C564="","",IF(COUNTIF('Códigos Santander (ref)'!$A$2:$A$79,$C564)&gt;0,"SANTANDER",IF(COUNTIF('Códigos Itaú (ref)'!$A$2:$A$44,$C564)&gt;0,"ITAU",IF(AND(TRIM(UPPER($I564))="CONTRATUAL",ISNUMBER(SEARCH("INDIVIDUAL",SUBSTITUTE(UPPER($D564)," ","")))),"PREMIUM FREE",""))))</f>
        <v/>
      </c>
    </row>
    <row r="565">
      <c r="AC565">
        <f>IF($C565="","",IF(COUNTIF('Códigos Santander (ref)'!$A$2:$A$79,$C565)&gt;0,"SANTANDER",IF(COUNTIF('Códigos Itaú (ref)'!$A$2:$A$44,$C565)&gt;0,"ITAU",IF(AND(TRIM(UPPER($I565))="CONTRATUAL",ISNUMBER(SEARCH("INDIVIDUAL",SUBSTITUTE(UPPER($D565)," ","")))),"PREMIUM FREE",""))))</f>
        <v/>
      </c>
    </row>
    <row r="566">
      <c r="AC566">
        <f>IF($C566="","",IF(COUNTIF('Códigos Santander (ref)'!$A$2:$A$79,$C566)&gt;0,"SANTANDER",IF(COUNTIF('Códigos Itaú (ref)'!$A$2:$A$44,$C566)&gt;0,"ITAU",IF(AND(TRIM(UPPER($I566))="CONTRATUAL",ISNUMBER(SEARCH("INDIVIDUAL",SUBSTITUTE(UPPER($D566)," ","")))),"PREMIUM FREE",""))))</f>
        <v/>
      </c>
    </row>
    <row r="567">
      <c r="AC567">
        <f>IF($C567="","",IF(COUNTIF('Códigos Santander (ref)'!$A$2:$A$79,$C567)&gt;0,"SANTANDER",IF(COUNTIF('Códigos Itaú (ref)'!$A$2:$A$44,$C567)&gt;0,"ITAU",IF(AND(TRIM(UPPER($I567))="CONTRATUAL",ISNUMBER(SEARCH("INDIVIDUAL",SUBSTITUTE(UPPER($D567)," ","")))),"PREMIUM FREE",""))))</f>
        <v/>
      </c>
    </row>
    <row r="568">
      <c r="AC568">
        <f>IF($C568="","",IF(COUNTIF('Códigos Santander (ref)'!$A$2:$A$79,$C568)&gt;0,"SANTANDER",IF(COUNTIF('Códigos Itaú (ref)'!$A$2:$A$44,$C568)&gt;0,"ITAU",IF(AND(TRIM(UPPER($I568))="CONTRATUAL",ISNUMBER(SEARCH("INDIVIDUAL",SUBSTITUTE(UPPER($D568)," ","")))),"PREMIUM FREE",""))))</f>
        <v/>
      </c>
    </row>
    <row r="569">
      <c r="AC569">
        <f>IF($C569="","",IF(COUNTIF('Códigos Santander (ref)'!$A$2:$A$79,$C569)&gt;0,"SANTANDER",IF(COUNTIF('Códigos Itaú (ref)'!$A$2:$A$44,$C569)&gt;0,"ITAU",IF(AND(TRIM(UPPER($I569))="CONTRATUAL",ISNUMBER(SEARCH("INDIVIDUAL",SUBSTITUTE(UPPER($D569)," ","")))),"PREMIUM FREE",""))))</f>
        <v/>
      </c>
    </row>
    <row r="570">
      <c r="AC570">
        <f>IF($C570="","",IF(COUNTIF('Códigos Santander (ref)'!$A$2:$A$79,$C570)&gt;0,"SANTANDER",IF(COUNTIF('Códigos Itaú (ref)'!$A$2:$A$44,$C570)&gt;0,"ITAU",IF(AND(TRIM(UPPER($I570))="CONTRATUAL",ISNUMBER(SEARCH("INDIVIDUAL",SUBSTITUTE(UPPER($D570)," ","")))),"PREMIUM FREE",""))))</f>
        <v/>
      </c>
    </row>
    <row r="571">
      <c r="AC571">
        <f>IF($C571="","",IF(COUNTIF('Códigos Santander (ref)'!$A$2:$A$79,$C571)&gt;0,"SANTANDER",IF(COUNTIF('Códigos Itaú (ref)'!$A$2:$A$44,$C571)&gt;0,"ITAU",IF(AND(TRIM(UPPER($I571))="CONTRATUAL",ISNUMBER(SEARCH("INDIVIDUAL",SUBSTITUTE(UPPER($D571)," ","")))),"PREMIUM FREE",""))))</f>
        <v/>
      </c>
    </row>
    <row r="572">
      <c r="AC572">
        <f>IF($C572="","",IF(COUNTIF('Códigos Santander (ref)'!$A$2:$A$79,$C572)&gt;0,"SANTANDER",IF(COUNTIF('Códigos Itaú (ref)'!$A$2:$A$44,$C572)&gt;0,"ITAU",IF(AND(TRIM(UPPER($I572))="CONTRATUAL",ISNUMBER(SEARCH("INDIVIDUAL",SUBSTITUTE(UPPER($D572)," ","")))),"PREMIUM FREE",""))))</f>
        <v/>
      </c>
    </row>
    <row r="573">
      <c r="AC573">
        <f>IF($C573="","",IF(COUNTIF('Códigos Santander (ref)'!$A$2:$A$79,$C573)&gt;0,"SANTANDER",IF(COUNTIF('Códigos Itaú (ref)'!$A$2:$A$44,$C573)&gt;0,"ITAU",IF(AND(TRIM(UPPER($I573))="CONTRATUAL",ISNUMBER(SEARCH("INDIVIDUAL",SUBSTITUTE(UPPER($D573)," ","")))),"PREMIUM FREE",""))))</f>
        <v/>
      </c>
    </row>
    <row r="574">
      <c r="AC574">
        <f>IF($C574="","",IF(COUNTIF('Códigos Santander (ref)'!$A$2:$A$79,$C574)&gt;0,"SANTANDER",IF(COUNTIF('Códigos Itaú (ref)'!$A$2:$A$44,$C574)&gt;0,"ITAU",IF(AND(TRIM(UPPER($I574))="CONTRATUAL",ISNUMBER(SEARCH("INDIVIDUAL",SUBSTITUTE(UPPER($D574)," ","")))),"PREMIUM FREE",""))))</f>
        <v/>
      </c>
    </row>
    <row r="575">
      <c r="AC575">
        <f>IF($C575="","",IF(COUNTIF('Códigos Santander (ref)'!$A$2:$A$79,$C575)&gt;0,"SANTANDER",IF(COUNTIF('Códigos Itaú (ref)'!$A$2:$A$44,$C575)&gt;0,"ITAU",IF(AND(TRIM(UPPER($I575))="CONTRATUAL",ISNUMBER(SEARCH("INDIVIDUAL",SUBSTITUTE(UPPER($D575)," ","")))),"PREMIUM FREE",""))))</f>
        <v/>
      </c>
    </row>
    <row r="576">
      <c r="AC576">
        <f>IF($C576="","",IF(COUNTIF('Códigos Santander (ref)'!$A$2:$A$79,$C576)&gt;0,"SANTANDER",IF(COUNTIF('Códigos Itaú (ref)'!$A$2:$A$44,$C576)&gt;0,"ITAU",IF(AND(TRIM(UPPER($I576))="CONTRATUAL",ISNUMBER(SEARCH("INDIVIDUAL",SUBSTITUTE(UPPER($D576)," ","")))),"PREMIUM FREE",""))))</f>
        <v/>
      </c>
    </row>
    <row r="577">
      <c r="AC577">
        <f>IF($C577="","",IF(COUNTIF('Códigos Santander (ref)'!$A$2:$A$79,$C577)&gt;0,"SANTANDER",IF(COUNTIF('Códigos Itaú (ref)'!$A$2:$A$44,$C577)&gt;0,"ITAU",IF(AND(TRIM(UPPER($I577))="CONTRATUAL",ISNUMBER(SEARCH("INDIVIDUAL",SUBSTITUTE(UPPER($D577)," ","")))),"PREMIUM FREE",""))))</f>
        <v/>
      </c>
    </row>
    <row r="578">
      <c r="AC578">
        <f>IF($C578="","",IF(COUNTIF('Códigos Santander (ref)'!$A$2:$A$79,$C578)&gt;0,"SANTANDER",IF(COUNTIF('Códigos Itaú (ref)'!$A$2:$A$44,$C578)&gt;0,"ITAU",IF(AND(TRIM(UPPER($I578))="CONTRATUAL",ISNUMBER(SEARCH("INDIVIDUAL",SUBSTITUTE(UPPER($D578)," ","")))),"PREMIUM FREE",""))))</f>
        <v/>
      </c>
    </row>
    <row r="579">
      <c r="AC579">
        <f>IF($C579="","",IF(COUNTIF('Códigos Santander (ref)'!$A$2:$A$79,$C579)&gt;0,"SANTANDER",IF(COUNTIF('Códigos Itaú (ref)'!$A$2:$A$44,$C579)&gt;0,"ITAU",IF(AND(TRIM(UPPER($I579))="CONTRATUAL",ISNUMBER(SEARCH("INDIVIDUAL",SUBSTITUTE(UPPER($D579)," ","")))),"PREMIUM FREE",""))))</f>
        <v/>
      </c>
    </row>
    <row r="580">
      <c r="AC580">
        <f>IF($C580="","",IF(COUNTIF('Códigos Santander (ref)'!$A$2:$A$79,$C580)&gt;0,"SANTANDER",IF(COUNTIF('Códigos Itaú (ref)'!$A$2:$A$44,$C580)&gt;0,"ITAU",IF(AND(TRIM(UPPER($I580))="CONTRATUAL",ISNUMBER(SEARCH("INDIVIDUAL",SUBSTITUTE(UPPER($D580)," ","")))),"PREMIUM FREE",""))))</f>
        <v/>
      </c>
    </row>
    <row r="581">
      <c r="AC581">
        <f>IF($C581="","",IF(COUNTIF('Códigos Santander (ref)'!$A$2:$A$79,$C581)&gt;0,"SANTANDER",IF(COUNTIF('Códigos Itaú (ref)'!$A$2:$A$44,$C581)&gt;0,"ITAU",IF(AND(TRIM(UPPER($I581))="CONTRATUAL",ISNUMBER(SEARCH("INDIVIDUAL",SUBSTITUTE(UPPER($D581)," ","")))),"PREMIUM FREE",""))))</f>
        <v/>
      </c>
    </row>
    <row r="582">
      <c r="AC582">
        <f>IF($C582="","",IF(COUNTIF('Códigos Santander (ref)'!$A$2:$A$79,$C582)&gt;0,"SANTANDER",IF(COUNTIF('Códigos Itaú (ref)'!$A$2:$A$44,$C582)&gt;0,"ITAU",IF(AND(TRIM(UPPER($I582))="CONTRATUAL",ISNUMBER(SEARCH("INDIVIDUAL",SUBSTITUTE(UPPER($D582)," ","")))),"PREMIUM FREE",""))))</f>
        <v/>
      </c>
    </row>
    <row r="583">
      <c r="AC583">
        <f>IF($C583="","",IF(COUNTIF('Códigos Santander (ref)'!$A$2:$A$79,$C583)&gt;0,"SANTANDER",IF(COUNTIF('Códigos Itaú (ref)'!$A$2:$A$44,$C583)&gt;0,"ITAU",IF(AND(TRIM(UPPER($I583))="CONTRATUAL",ISNUMBER(SEARCH("INDIVIDUAL",SUBSTITUTE(UPPER($D583)," ","")))),"PREMIUM FREE",""))))</f>
        <v/>
      </c>
    </row>
    <row r="584">
      <c r="AC584">
        <f>IF($C584="","",IF(COUNTIF('Códigos Santander (ref)'!$A$2:$A$79,$C584)&gt;0,"SANTANDER",IF(COUNTIF('Códigos Itaú (ref)'!$A$2:$A$44,$C584)&gt;0,"ITAU",IF(AND(TRIM(UPPER($I584))="CONTRATUAL",ISNUMBER(SEARCH("INDIVIDUAL",SUBSTITUTE(UPPER($D584)," ","")))),"PREMIUM FREE",""))))</f>
        <v/>
      </c>
    </row>
    <row r="585">
      <c r="AC585">
        <f>IF($C585="","",IF(COUNTIF('Códigos Santander (ref)'!$A$2:$A$79,$C585)&gt;0,"SANTANDER",IF(COUNTIF('Códigos Itaú (ref)'!$A$2:$A$44,$C585)&gt;0,"ITAU",IF(AND(TRIM(UPPER($I585))="CONTRATUAL",ISNUMBER(SEARCH("INDIVIDUAL",SUBSTITUTE(UPPER($D585)," ","")))),"PREMIUM FREE",""))))</f>
        <v/>
      </c>
    </row>
    <row r="586">
      <c r="AC586">
        <f>IF($C586="","",IF(COUNTIF('Códigos Santander (ref)'!$A$2:$A$79,$C586)&gt;0,"SANTANDER",IF(COUNTIF('Códigos Itaú (ref)'!$A$2:$A$44,$C586)&gt;0,"ITAU",IF(AND(TRIM(UPPER($I586))="CONTRATUAL",ISNUMBER(SEARCH("INDIVIDUAL",SUBSTITUTE(UPPER($D586)," ","")))),"PREMIUM FREE",""))))</f>
        <v/>
      </c>
    </row>
    <row r="587">
      <c r="AC587">
        <f>IF($C587="","",IF(COUNTIF('Códigos Santander (ref)'!$A$2:$A$79,$C587)&gt;0,"SANTANDER",IF(COUNTIF('Códigos Itaú (ref)'!$A$2:$A$44,$C587)&gt;0,"ITAU",IF(AND(TRIM(UPPER($I587))="CONTRATUAL",ISNUMBER(SEARCH("INDIVIDUAL",SUBSTITUTE(UPPER($D587)," ","")))),"PREMIUM FREE",""))))</f>
        <v/>
      </c>
    </row>
    <row r="588">
      <c r="AC588">
        <f>IF($C588="","",IF(COUNTIF('Códigos Santander (ref)'!$A$2:$A$79,$C588)&gt;0,"SANTANDER",IF(COUNTIF('Códigos Itaú (ref)'!$A$2:$A$44,$C588)&gt;0,"ITAU",IF(AND(TRIM(UPPER($I588))="CONTRATUAL",ISNUMBER(SEARCH("INDIVIDUAL",SUBSTITUTE(UPPER($D588)," ","")))),"PREMIUM FREE",""))))</f>
        <v/>
      </c>
    </row>
    <row r="589">
      <c r="AC589">
        <f>IF($C589="","",IF(COUNTIF('Códigos Santander (ref)'!$A$2:$A$79,$C589)&gt;0,"SANTANDER",IF(COUNTIF('Códigos Itaú (ref)'!$A$2:$A$44,$C589)&gt;0,"ITAU",IF(AND(TRIM(UPPER($I589))="CONTRATUAL",ISNUMBER(SEARCH("INDIVIDUAL",SUBSTITUTE(UPPER($D589)," ","")))),"PREMIUM FREE",""))))</f>
        <v/>
      </c>
    </row>
    <row r="590">
      <c r="AC590">
        <f>IF($C590="","",IF(COUNTIF('Códigos Santander (ref)'!$A$2:$A$79,$C590)&gt;0,"SANTANDER",IF(COUNTIF('Códigos Itaú (ref)'!$A$2:$A$44,$C590)&gt;0,"ITAU",IF(AND(TRIM(UPPER($I590))="CONTRATUAL",ISNUMBER(SEARCH("INDIVIDUAL",SUBSTITUTE(UPPER($D590)," ","")))),"PREMIUM FREE",""))))</f>
        <v/>
      </c>
    </row>
    <row r="591">
      <c r="AC591">
        <f>IF($C591="","",IF(COUNTIF('Códigos Santander (ref)'!$A$2:$A$79,$C591)&gt;0,"SANTANDER",IF(COUNTIF('Códigos Itaú (ref)'!$A$2:$A$44,$C591)&gt;0,"ITAU",IF(AND(TRIM(UPPER($I591))="CONTRATUAL",ISNUMBER(SEARCH("INDIVIDUAL",SUBSTITUTE(UPPER($D591)," ","")))),"PREMIUM FREE",""))))</f>
        <v/>
      </c>
    </row>
    <row r="592">
      <c r="AC592">
        <f>IF($C592="","",IF(COUNTIF('Códigos Santander (ref)'!$A$2:$A$79,$C592)&gt;0,"SANTANDER",IF(COUNTIF('Códigos Itaú (ref)'!$A$2:$A$44,$C592)&gt;0,"ITAU",IF(AND(TRIM(UPPER($I592))="CONTRATUAL",ISNUMBER(SEARCH("INDIVIDUAL",SUBSTITUTE(UPPER($D592)," ","")))),"PREMIUM FREE",""))))</f>
        <v/>
      </c>
    </row>
    <row r="593">
      <c r="AC593">
        <f>IF($C593="","",IF(COUNTIF('Códigos Santander (ref)'!$A$2:$A$79,$C593)&gt;0,"SANTANDER",IF(COUNTIF('Códigos Itaú (ref)'!$A$2:$A$44,$C593)&gt;0,"ITAU",IF(AND(TRIM(UPPER($I593))="CONTRATUAL",ISNUMBER(SEARCH("INDIVIDUAL",SUBSTITUTE(UPPER($D593)," ","")))),"PREMIUM FREE",""))))</f>
        <v/>
      </c>
    </row>
    <row r="594">
      <c r="AC594">
        <f>IF($C594="","",IF(COUNTIF('Códigos Santander (ref)'!$A$2:$A$79,$C594)&gt;0,"SANTANDER",IF(COUNTIF('Códigos Itaú (ref)'!$A$2:$A$44,$C594)&gt;0,"ITAU",IF(AND(TRIM(UPPER($I594))="CONTRATUAL",ISNUMBER(SEARCH("INDIVIDUAL",SUBSTITUTE(UPPER($D594)," ","")))),"PREMIUM FREE",""))))</f>
        <v/>
      </c>
    </row>
    <row r="595">
      <c r="AC595">
        <f>IF($C595="","",IF(COUNTIF('Códigos Santander (ref)'!$A$2:$A$79,$C595)&gt;0,"SANTANDER",IF(COUNTIF('Códigos Itaú (ref)'!$A$2:$A$44,$C595)&gt;0,"ITAU",IF(AND(TRIM(UPPER($I595))="CONTRATUAL",ISNUMBER(SEARCH("INDIVIDUAL",SUBSTITUTE(UPPER($D595)," ","")))),"PREMIUM FREE",""))))</f>
        <v/>
      </c>
    </row>
    <row r="596">
      <c r="AC596">
        <f>IF($C596="","",IF(COUNTIF('Códigos Santander (ref)'!$A$2:$A$79,$C596)&gt;0,"SANTANDER",IF(COUNTIF('Códigos Itaú (ref)'!$A$2:$A$44,$C596)&gt;0,"ITAU",IF(AND(TRIM(UPPER($I596))="CONTRATUAL",ISNUMBER(SEARCH("INDIVIDUAL",SUBSTITUTE(UPPER($D596)," ","")))),"PREMIUM FREE",""))))</f>
        <v/>
      </c>
    </row>
    <row r="597">
      <c r="AC597">
        <f>IF($C597="","",IF(COUNTIF('Códigos Santander (ref)'!$A$2:$A$79,$C597)&gt;0,"SANTANDER",IF(COUNTIF('Códigos Itaú (ref)'!$A$2:$A$44,$C597)&gt;0,"ITAU",IF(AND(TRIM(UPPER($I597))="CONTRATUAL",ISNUMBER(SEARCH("INDIVIDUAL",SUBSTITUTE(UPPER($D597)," ","")))),"PREMIUM FREE",""))))</f>
        <v/>
      </c>
    </row>
    <row r="598">
      <c r="AC598">
        <f>IF($C598="","",IF(COUNTIF('Códigos Santander (ref)'!$A$2:$A$79,$C598)&gt;0,"SANTANDER",IF(COUNTIF('Códigos Itaú (ref)'!$A$2:$A$44,$C598)&gt;0,"ITAU",IF(AND(TRIM(UPPER($I598))="CONTRATUAL",ISNUMBER(SEARCH("INDIVIDUAL",SUBSTITUTE(UPPER($D598)," ","")))),"PREMIUM FREE",""))))</f>
        <v/>
      </c>
    </row>
    <row r="599">
      <c r="AC599">
        <f>IF($C599="","",IF(COUNTIF('Códigos Santander (ref)'!$A$2:$A$79,$C599)&gt;0,"SANTANDER",IF(COUNTIF('Códigos Itaú (ref)'!$A$2:$A$44,$C599)&gt;0,"ITAU",IF(AND(TRIM(UPPER($I599))="CONTRATUAL",ISNUMBER(SEARCH("INDIVIDUAL",SUBSTITUTE(UPPER($D599)," ","")))),"PREMIUM FREE",""))))</f>
        <v/>
      </c>
    </row>
    <row r="600">
      <c r="AC600">
        <f>IF($C600="","",IF(COUNTIF('Códigos Santander (ref)'!$A$2:$A$79,$C600)&gt;0,"SANTANDER",IF(COUNTIF('Códigos Itaú (ref)'!$A$2:$A$44,$C600)&gt;0,"ITAU",IF(AND(TRIM(UPPER($I600))="CONTRATUAL",ISNUMBER(SEARCH("INDIVIDUAL",SUBSTITUTE(UPPER($D600)," ","")))),"PREMIUM FREE",""))))</f>
        <v/>
      </c>
    </row>
    <row r="601">
      <c r="AC601">
        <f>IF($C601="","",IF(COUNTIF('Códigos Santander (ref)'!$A$2:$A$79,$C601)&gt;0,"SANTANDER",IF(COUNTIF('Códigos Itaú (ref)'!$A$2:$A$44,$C601)&gt;0,"ITAU",IF(AND(TRIM(UPPER($I601))="CONTRATUAL",ISNUMBER(SEARCH("INDIVIDUAL",SUBSTITUTE(UPPER($D601)," ","")))),"PREMIUM FREE",""))))</f>
        <v/>
      </c>
    </row>
    <row r="602">
      <c r="AC602">
        <f>IF($C602="","",IF(COUNTIF('Códigos Santander (ref)'!$A$2:$A$79,$C602)&gt;0,"SANTANDER",IF(COUNTIF('Códigos Itaú (ref)'!$A$2:$A$44,$C602)&gt;0,"ITAU",IF(AND(TRIM(UPPER($I602))="CONTRATUAL",ISNUMBER(SEARCH("INDIVIDUAL",SUBSTITUTE(UPPER($D602)," ","")))),"PREMIUM FREE",""))))</f>
        <v/>
      </c>
    </row>
    <row r="603">
      <c r="AC603">
        <f>IF($C603="","",IF(COUNTIF('Códigos Santander (ref)'!$A$2:$A$79,$C603)&gt;0,"SANTANDER",IF(COUNTIF('Códigos Itaú (ref)'!$A$2:$A$44,$C603)&gt;0,"ITAU",IF(AND(TRIM(UPPER($I603))="CONTRATUAL",ISNUMBER(SEARCH("INDIVIDUAL",SUBSTITUTE(UPPER($D603)," ","")))),"PREMIUM FREE",""))))</f>
        <v/>
      </c>
    </row>
    <row r="604">
      <c r="AC604">
        <f>IF($C604="","",IF(COUNTIF('Códigos Santander (ref)'!$A$2:$A$79,$C604)&gt;0,"SANTANDER",IF(COUNTIF('Códigos Itaú (ref)'!$A$2:$A$44,$C604)&gt;0,"ITAU",IF(AND(TRIM(UPPER($I604))="CONTRATUAL",ISNUMBER(SEARCH("INDIVIDUAL",SUBSTITUTE(UPPER($D604)," ","")))),"PREMIUM FREE",""))))</f>
        <v/>
      </c>
    </row>
    <row r="605">
      <c r="AC605">
        <f>IF($C605="","",IF(COUNTIF('Códigos Santander (ref)'!$A$2:$A$79,$C605)&gt;0,"SANTANDER",IF(COUNTIF('Códigos Itaú (ref)'!$A$2:$A$44,$C605)&gt;0,"ITAU",IF(AND(TRIM(UPPER($I605))="CONTRATUAL",ISNUMBER(SEARCH("INDIVIDUAL",SUBSTITUTE(UPPER($D605)," ","")))),"PREMIUM FREE",""))))</f>
        <v/>
      </c>
    </row>
    <row r="606">
      <c r="AC606">
        <f>IF($C606="","",IF(COUNTIF('Códigos Santander (ref)'!$A$2:$A$79,$C606)&gt;0,"SANTANDER",IF(COUNTIF('Códigos Itaú (ref)'!$A$2:$A$44,$C606)&gt;0,"ITAU",IF(AND(TRIM(UPPER($I606))="CONTRATUAL",ISNUMBER(SEARCH("INDIVIDUAL",SUBSTITUTE(UPPER($D606)," ","")))),"PREMIUM FREE",""))))</f>
        <v/>
      </c>
    </row>
    <row r="607">
      <c r="AC607">
        <f>IF($C607="","",IF(COUNTIF('Códigos Santander (ref)'!$A$2:$A$79,$C607)&gt;0,"SANTANDER",IF(COUNTIF('Códigos Itaú (ref)'!$A$2:$A$44,$C607)&gt;0,"ITAU",IF(AND(TRIM(UPPER($I607))="CONTRATUAL",ISNUMBER(SEARCH("INDIVIDUAL",SUBSTITUTE(UPPER($D607)," ","")))),"PREMIUM FREE",""))))</f>
        <v/>
      </c>
    </row>
    <row r="608">
      <c r="AC608">
        <f>IF($C608="","",IF(COUNTIF('Códigos Santander (ref)'!$A$2:$A$79,$C608)&gt;0,"SANTANDER",IF(COUNTIF('Códigos Itaú (ref)'!$A$2:$A$44,$C608)&gt;0,"ITAU",IF(AND(TRIM(UPPER($I608))="CONTRATUAL",ISNUMBER(SEARCH("INDIVIDUAL",SUBSTITUTE(UPPER($D608)," ","")))),"PREMIUM FREE",""))))</f>
        <v/>
      </c>
    </row>
    <row r="609">
      <c r="AC609">
        <f>IF($C609="","",IF(COUNTIF('Códigos Santander (ref)'!$A$2:$A$79,$C609)&gt;0,"SANTANDER",IF(COUNTIF('Códigos Itaú (ref)'!$A$2:$A$44,$C609)&gt;0,"ITAU",IF(AND(TRIM(UPPER($I609))="CONTRATUAL",ISNUMBER(SEARCH("INDIVIDUAL",SUBSTITUTE(UPPER($D609)," ","")))),"PREMIUM FREE",""))))</f>
        <v/>
      </c>
    </row>
    <row r="610">
      <c r="AC610">
        <f>IF($C610="","",IF(COUNTIF('Códigos Santander (ref)'!$A$2:$A$79,$C610)&gt;0,"SANTANDER",IF(COUNTIF('Códigos Itaú (ref)'!$A$2:$A$44,$C610)&gt;0,"ITAU",IF(AND(TRIM(UPPER($I610))="CONTRATUAL",ISNUMBER(SEARCH("INDIVIDUAL",SUBSTITUTE(UPPER($D610)," ","")))),"PREMIUM FREE",""))))</f>
        <v/>
      </c>
    </row>
    <row r="611">
      <c r="AC611">
        <f>IF($C611="","",IF(COUNTIF('Códigos Santander (ref)'!$A$2:$A$79,$C611)&gt;0,"SANTANDER",IF(COUNTIF('Códigos Itaú (ref)'!$A$2:$A$44,$C611)&gt;0,"ITAU",IF(AND(TRIM(UPPER($I611))="CONTRATUAL",ISNUMBER(SEARCH("INDIVIDUAL",SUBSTITUTE(UPPER($D611)," ","")))),"PREMIUM FREE",""))))</f>
        <v/>
      </c>
    </row>
    <row r="612">
      <c r="AC612">
        <f>IF($C612="","",IF(COUNTIF('Códigos Santander (ref)'!$A$2:$A$79,$C612)&gt;0,"SANTANDER",IF(COUNTIF('Códigos Itaú (ref)'!$A$2:$A$44,$C612)&gt;0,"ITAU",IF(AND(TRIM(UPPER($I612))="CONTRATUAL",ISNUMBER(SEARCH("INDIVIDUAL",SUBSTITUTE(UPPER($D612)," ","")))),"PREMIUM FREE",""))))</f>
        <v/>
      </c>
    </row>
    <row r="613">
      <c r="AC613">
        <f>IF($C613="","",IF(COUNTIF('Códigos Santander (ref)'!$A$2:$A$79,$C613)&gt;0,"SANTANDER",IF(COUNTIF('Códigos Itaú (ref)'!$A$2:$A$44,$C613)&gt;0,"ITAU",IF(AND(TRIM(UPPER($I613))="CONTRATUAL",ISNUMBER(SEARCH("INDIVIDUAL",SUBSTITUTE(UPPER($D613)," ","")))),"PREMIUM FREE",""))))</f>
        <v/>
      </c>
    </row>
    <row r="614">
      <c r="AC614">
        <f>IF($C614="","",IF(COUNTIF('Códigos Santander (ref)'!$A$2:$A$79,$C614)&gt;0,"SANTANDER",IF(COUNTIF('Códigos Itaú (ref)'!$A$2:$A$44,$C614)&gt;0,"ITAU",IF(AND(TRIM(UPPER($I614))="CONTRATUAL",ISNUMBER(SEARCH("INDIVIDUAL",SUBSTITUTE(UPPER($D614)," ","")))),"PREMIUM FREE",""))))</f>
        <v/>
      </c>
    </row>
    <row r="615">
      <c r="AC615">
        <f>IF($C615="","",IF(COUNTIF('Códigos Santander (ref)'!$A$2:$A$79,$C615)&gt;0,"SANTANDER",IF(COUNTIF('Códigos Itaú (ref)'!$A$2:$A$44,$C615)&gt;0,"ITAU",IF(AND(TRIM(UPPER($I615))="CONTRATUAL",ISNUMBER(SEARCH("INDIVIDUAL",SUBSTITUTE(UPPER($D615)," ","")))),"PREMIUM FREE",""))))</f>
        <v/>
      </c>
    </row>
    <row r="616">
      <c r="AC616">
        <f>IF($C616="","",IF(COUNTIF('Códigos Santander (ref)'!$A$2:$A$79,$C616)&gt;0,"SANTANDER",IF(COUNTIF('Códigos Itaú (ref)'!$A$2:$A$44,$C616)&gt;0,"ITAU",IF(AND(TRIM(UPPER($I616))="CONTRATUAL",ISNUMBER(SEARCH("INDIVIDUAL",SUBSTITUTE(UPPER($D616)," ","")))),"PREMIUM FREE",""))))</f>
        <v/>
      </c>
    </row>
    <row r="617">
      <c r="AC617">
        <f>IF($C617="","",IF(COUNTIF('Códigos Santander (ref)'!$A$2:$A$79,$C617)&gt;0,"SANTANDER",IF(COUNTIF('Códigos Itaú (ref)'!$A$2:$A$44,$C617)&gt;0,"ITAU",IF(AND(TRIM(UPPER($I617))="CONTRATUAL",ISNUMBER(SEARCH("INDIVIDUAL",SUBSTITUTE(UPPER($D617)," ","")))),"PREMIUM FREE",""))))</f>
        <v/>
      </c>
    </row>
    <row r="618">
      <c r="AC618">
        <f>IF($C618="","",IF(COUNTIF('Códigos Santander (ref)'!$A$2:$A$79,$C618)&gt;0,"SANTANDER",IF(COUNTIF('Códigos Itaú (ref)'!$A$2:$A$44,$C618)&gt;0,"ITAU",IF(AND(TRIM(UPPER($I618))="CONTRATUAL",ISNUMBER(SEARCH("INDIVIDUAL",SUBSTITUTE(UPPER($D618)," ","")))),"PREMIUM FREE",""))))</f>
        <v/>
      </c>
    </row>
    <row r="619">
      <c r="AC619">
        <f>IF($C619="","",IF(COUNTIF('Códigos Santander (ref)'!$A$2:$A$79,$C619)&gt;0,"SANTANDER",IF(COUNTIF('Códigos Itaú (ref)'!$A$2:$A$44,$C619)&gt;0,"ITAU",IF(AND(TRIM(UPPER($I619))="CONTRATUAL",ISNUMBER(SEARCH("INDIVIDUAL",SUBSTITUTE(UPPER($D619)," ","")))),"PREMIUM FREE",""))))</f>
        <v/>
      </c>
    </row>
    <row r="620">
      <c r="AC620">
        <f>IF($C620="","",IF(COUNTIF('Códigos Santander (ref)'!$A$2:$A$79,$C620)&gt;0,"SANTANDER",IF(COUNTIF('Códigos Itaú (ref)'!$A$2:$A$44,$C620)&gt;0,"ITAU",IF(AND(TRIM(UPPER($I620))="CONTRATUAL",ISNUMBER(SEARCH("INDIVIDUAL",SUBSTITUTE(UPPER($D620)," ","")))),"PREMIUM FREE",""))))</f>
        <v/>
      </c>
    </row>
    <row r="621">
      <c r="AC621">
        <f>IF($C621="","",IF(COUNTIF('Códigos Santander (ref)'!$A$2:$A$79,$C621)&gt;0,"SANTANDER",IF(COUNTIF('Códigos Itaú (ref)'!$A$2:$A$44,$C621)&gt;0,"ITAU",IF(AND(TRIM(UPPER($I621))="CONTRATUAL",ISNUMBER(SEARCH("INDIVIDUAL",SUBSTITUTE(UPPER($D621)," ","")))),"PREMIUM FREE",""))))</f>
        <v/>
      </c>
    </row>
    <row r="622">
      <c r="AC622">
        <f>IF($C622="","",IF(COUNTIF('Códigos Santander (ref)'!$A$2:$A$79,$C622)&gt;0,"SANTANDER",IF(COUNTIF('Códigos Itaú (ref)'!$A$2:$A$44,$C622)&gt;0,"ITAU",IF(AND(TRIM(UPPER($I622))="CONTRATUAL",ISNUMBER(SEARCH("INDIVIDUAL",SUBSTITUTE(UPPER($D622)," ","")))),"PREMIUM FREE",""))))</f>
        <v/>
      </c>
    </row>
    <row r="623">
      <c r="AC623">
        <f>IF($C623="","",IF(COUNTIF('Códigos Santander (ref)'!$A$2:$A$79,$C623)&gt;0,"SANTANDER",IF(COUNTIF('Códigos Itaú (ref)'!$A$2:$A$44,$C623)&gt;0,"ITAU",IF(AND(TRIM(UPPER($I623))="CONTRATUAL",ISNUMBER(SEARCH("INDIVIDUAL",SUBSTITUTE(UPPER($D623)," ","")))),"PREMIUM FREE",""))))</f>
        <v/>
      </c>
    </row>
    <row r="624">
      <c r="AC624">
        <f>IF($C624="","",IF(COUNTIF('Códigos Santander (ref)'!$A$2:$A$79,$C624)&gt;0,"SANTANDER",IF(COUNTIF('Códigos Itaú (ref)'!$A$2:$A$44,$C624)&gt;0,"ITAU",IF(AND(TRIM(UPPER($I624))="CONTRATUAL",ISNUMBER(SEARCH("INDIVIDUAL",SUBSTITUTE(UPPER($D624)," ","")))),"PREMIUM FREE",""))))</f>
        <v/>
      </c>
    </row>
    <row r="625">
      <c r="AC625">
        <f>IF($C625="","",IF(COUNTIF('Códigos Santander (ref)'!$A$2:$A$79,$C625)&gt;0,"SANTANDER",IF(COUNTIF('Códigos Itaú (ref)'!$A$2:$A$44,$C625)&gt;0,"ITAU",IF(AND(TRIM(UPPER($I625))="CONTRATUAL",ISNUMBER(SEARCH("INDIVIDUAL",SUBSTITUTE(UPPER($D625)," ","")))),"PREMIUM FREE",""))))</f>
        <v/>
      </c>
    </row>
    <row r="626">
      <c r="AC626">
        <f>IF($C626="","",IF(COUNTIF('Códigos Santander (ref)'!$A$2:$A$79,$C626)&gt;0,"SANTANDER",IF(COUNTIF('Códigos Itaú (ref)'!$A$2:$A$44,$C626)&gt;0,"ITAU",IF(AND(TRIM(UPPER($I626))="CONTRATUAL",ISNUMBER(SEARCH("INDIVIDUAL",SUBSTITUTE(UPPER($D626)," ","")))),"PREMIUM FREE",""))))</f>
        <v/>
      </c>
    </row>
    <row r="627">
      <c r="AC627">
        <f>IF($C627="","",IF(COUNTIF('Códigos Santander (ref)'!$A$2:$A$79,$C627)&gt;0,"SANTANDER",IF(COUNTIF('Códigos Itaú (ref)'!$A$2:$A$44,$C627)&gt;0,"ITAU",IF(AND(TRIM(UPPER($I627))="CONTRATUAL",ISNUMBER(SEARCH("INDIVIDUAL",SUBSTITUTE(UPPER($D627)," ","")))),"PREMIUM FREE",""))))</f>
        <v/>
      </c>
    </row>
    <row r="628">
      <c r="AC628">
        <f>IF($C628="","",IF(COUNTIF('Códigos Santander (ref)'!$A$2:$A$79,$C628)&gt;0,"SANTANDER",IF(COUNTIF('Códigos Itaú (ref)'!$A$2:$A$44,$C628)&gt;0,"ITAU",IF(AND(TRIM(UPPER($I628))="CONTRATUAL",ISNUMBER(SEARCH("INDIVIDUAL",SUBSTITUTE(UPPER($D628)," ","")))),"PREMIUM FREE",""))))</f>
        <v/>
      </c>
    </row>
    <row r="629">
      <c r="AC629">
        <f>IF($C629="","",IF(COUNTIF('Códigos Santander (ref)'!$A$2:$A$79,$C629)&gt;0,"SANTANDER",IF(COUNTIF('Códigos Itaú (ref)'!$A$2:$A$44,$C629)&gt;0,"ITAU",IF(AND(TRIM(UPPER($I629))="CONTRATUAL",ISNUMBER(SEARCH("INDIVIDUAL",SUBSTITUTE(UPPER($D629)," ","")))),"PREMIUM FREE",""))))</f>
        <v/>
      </c>
    </row>
    <row r="630">
      <c r="AC630">
        <f>IF($C630="","",IF(COUNTIF('Códigos Santander (ref)'!$A$2:$A$79,$C630)&gt;0,"SANTANDER",IF(COUNTIF('Códigos Itaú (ref)'!$A$2:$A$44,$C630)&gt;0,"ITAU",IF(AND(TRIM(UPPER($I630))="CONTRATUAL",ISNUMBER(SEARCH("INDIVIDUAL",SUBSTITUTE(UPPER($D630)," ","")))),"PREMIUM FREE",""))))</f>
        <v/>
      </c>
    </row>
    <row r="631">
      <c r="AC631">
        <f>IF($C631="","",IF(COUNTIF('Códigos Santander (ref)'!$A$2:$A$79,$C631)&gt;0,"SANTANDER",IF(COUNTIF('Códigos Itaú (ref)'!$A$2:$A$44,$C631)&gt;0,"ITAU",IF(AND(TRIM(UPPER($I631))="CONTRATUAL",ISNUMBER(SEARCH("INDIVIDUAL",SUBSTITUTE(UPPER($D631)," ","")))),"PREMIUM FREE",""))))</f>
        <v/>
      </c>
    </row>
    <row r="632">
      <c r="AC632">
        <f>IF($C632="","",IF(COUNTIF('Códigos Santander (ref)'!$A$2:$A$79,$C632)&gt;0,"SANTANDER",IF(COUNTIF('Códigos Itaú (ref)'!$A$2:$A$44,$C632)&gt;0,"ITAU",IF(AND(TRIM(UPPER($I632))="CONTRATUAL",ISNUMBER(SEARCH("INDIVIDUAL",SUBSTITUTE(UPPER($D632)," ","")))),"PREMIUM FREE",""))))</f>
        <v/>
      </c>
    </row>
    <row r="633">
      <c r="AC633">
        <f>IF($C633="","",IF(COUNTIF('Códigos Santander (ref)'!$A$2:$A$79,$C633)&gt;0,"SANTANDER",IF(COUNTIF('Códigos Itaú (ref)'!$A$2:$A$44,$C633)&gt;0,"ITAU",IF(AND(TRIM(UPPER($I633))="CONTRATUAL",ISNUMBER(SEARCH("INDIVIDUAL",SUBSTITUTE(UPPER($D633)," ","")))),"PREMIUM FREE",""))))</f>
        <v/>
      </c>
    </row>
    <row r="634">
      <c r="AC634">
        <f>IF($C634="","",IF(COUNTIF('Códigos Santander (ref)'!$A$2:$A$79,$C634)&gt;0,"SANTANDER",IF(COUNTIF('Códigos Itaú (ref)'!$A$2:$A$44,$C634)&gt;0,"ITAU",IF(AND(TRIM(UPPER($I634))="CONTRATUAL",ISNUMBER(SEARCH("INDIVIDUAL",SUBSTITUTE(UPPER($D634)," ","")))),"PREMIUM FREE",""))))</f>
        <v/>
      </c>
    </row>
    <row r="635">
      <c r="AC635">
        <f>IF($C635="","",IF(COUNTIF('Códigos Santander (ref)'!$A$2:$A$79,$C635)&gt;0,"SANTANDER",IF(COUNTIF('Códigos Itaú (ref)'!$A$2:$A$44,$C635)&gt;0,"ITAU",IF(AND(TRIM(UPPER($I635))="CONTRATUAL",ISNUMBER(SEARCH("INDIVIDUAL",SUBSTITUTE(UPPER($D635)," ","")))),"PREMIUM FREE",""))))</f>
        <v/>
      </c>
    </row>
    <row r="636">
      <c r="AC636">
        <f>IF($C636="","",IF(COUNTIF('Códigos Santander (ref)'!$A$2:$A$79,$C636)&gt;0,"SANTANDER",IF(COUNTIF('Códigos Itaú (ref)'!$A$2:$A$44,$C636)&gt;0,"ITAU",IF(AND(TRIM(UPPER($I636))="CONTRATUAL",ISNUMBER(SEARCH("INDIVIDUAL",SUBSTITUTE(UPPER($D636)," ","")))),"PREMIUM FREE",""))))</f>
        <v/>
      </c>
    </row>
    <row r="637">
      <c r="AC637">
        <f>IF($C637="","",IF(COUNTIF('Códigos Santander (ref)'!$A$2:$A$79,$C637)&gt;0,"SANTANDER",IF(COUNTIF('Códigos Itaú (ref)'!$A$2:$A$44,$C637)&gt;0,"ITAU",IF(AND(TRIM(UPPER($I637))="CONTRATUAL",ISNUMBER(SEARCH("INDIVIDUAL",SUBSTITUTE(UPPER($D637)," ","")))),"PREMIUM FREE",""))))</f>
        <v/>
      </c>
    </row>
    <row r="638">
      <c r="AC638">
        <f>IF($C638="","",IF(COUNTIF('Códigos Santander (ref)'!$A$2:$A$79,$C638)&gt;0,"SANTANDER",IF(COUNTIF('Códigos Itaú (ref)'!$A$2:$A$44,$C638)&gt;0,"ITAU",IF(AND(TRIM(UPPER($I638))="CONTRATUAL",ISNUMBER(SEARCH("INDIVIDUAL",SUBSTITUTE(UPPER($D638)," ","")))),"PREMIUM FREE",""))))</f>
        <v/>
      </c>
    </row>
    <row r="639">
      <c r="AC639">
        <f>IF($C639="","",IF(COUNTIF('Códigos Santander (ref)'!$A$2:$A$79,$C639)&gt;0,"SANTANDER",IF(COUNTIF('Códigos Itaú (ref)'!$A$2:$A$44,$C639)&gt;0,"ITAU",IF(AND(TRIM(UPPER($I639))="CONTRATUAL",ISNUMBER(SEARCH("INDIVIDUAL",SUBSTITUTE(UPPER($D639)," ","")))),"PREMIUM FREE",""))))</f>
        <v/>
      </c>
    </row>
    <row r="640">
      <c r="AC640">
        <f>IF($C640="","",IF(COUNTIF('Códigos Santander (ref)'!$A$2:$A$79,$C640)&gt;0,"SANTANDER",IF(COUNTIF('Códigos Itaú (ref)'!$A$2:$A$44,$C640)&gt;0,"ITAU",IF(AND(TRIM(UPPER($I640))="CONTRATUAL",ISNUMBER(SEARCH("INDIVIDUAL",SUBSTITUTE(UPPER($D640)," ","")))),"PREMIUM FREE",""))))</f>
        <v/>
      </c>
    </row>
    <row r="641">
      <c r="AC641">
        <f>IF($C641="","",IF(COUNTIF('Códigos Santander (ref)'!$A$2:$A$79,$C641)&gt;0,"SANTANDER",IF(COUNTIF('Códigos Itaú (ref)'!$A$2:$A$44,$C641)&gt;0,"ITAU",IF(AND(TRIM(UPPER($I641))="CONTRATUAL",ISNUMBER(SEARCH("INDIVIDUAL",SUBSTITUTE(UPPER($D641)," ","")))),"PREMIUM FREE",""))))</f>
        <v/>
      </c>
    </row>
    <row r="642">
      <c r="AC642">
        <f>IF($C642="","",IF(COUNTIF('Códigos Santander (ref)'!$A$2:$A$79,$C642)&gt;0,"SANTANDER",IF(COUNTIF('Códigos Itaú (ref)'!$A$2:$A$44,$C642)&gt;0,"ITAU",IF(AND(TRIM(UPPER($I642))="CONTRATUAL",ISNUMBER(SEARCH("INDIVIDUAL",SUBSTITUTE(UPPER($D642)," ","")))),"PREMIUM FREE",""))))</f>
        <v/>
      </c>
    </row>
    <row r="643">
      <c r="AC643">
        <f>IF($C643="","",IF(COUNTIF('Códigos Santander (ref)'!$A$2:$A$79,$C643)&gt;0,"SANTANDER",IF(COUNTIF('Códigos Itaú (ref)'!$A$2:$A$44,$C643)&gt;0,"ITAU",IF(AND(TRIM(UPPER($I643))="CONTRATUAL",ISNUMBER(SEARCH("INDIVIDUAL",SUBSTITUTE(UPPER($D643)," ","")))),"PREMIUM FREE",""))))</f>
        <v/>
      </c>
    </row>
    <row r="644">
      <c r="AC644">
        <f>IF($C644="","",IF(COUNTIF('Códigos Santander (ref)'!$A$2:$A$79,$C644)&gt;0,"SANTANDER",IF(COUNTIF('Códigos Itaú (ref)'!$A$2:$A$44,$C644)&gt;0,"ITAU",IF(AND(TRIM(UPPER($I644))="CONTRATUAL",ISNUMBER(SEARCH("INDIVIDUAL",SUBSTITUTE(UPPER($D644)," ","")))),"PREMIUM FREE",""))))</f>
        <v/>
      </c>
    </row>
    <row r="645">
      <c r="AC645">
        <f>IF($C645="","",IF(COUNTIF('Códigos Santander (ref)'!$A$2:$A$79,$C645)&gt;0,"SANTANDER",IF(COUNTIF('Códigos Itaú (ref)'!$A$2:$A$44,$C645)&gt;0,"ITAU",IF(AND(TRIM(UPPER($I645))="CONTRATUAL",ISNUMBER(SEARCH("INDIVIDUAL",SUBSTITUTE(UPPER($D645)," ","")))),"PREMIUM FREE",""))))</f>
        <v/>
      </c>
    </row>
    <row r="646">
      <c r="AC646">
        <f>IF($C646="","",IF(COUNTIF('Códigos Santander (ref)'!$A$2:$A$79,$C646)&gt;0,"SANTANDER",IF(COUNTIF('Códigos Itaú (ref)'!$A$2:$A$44,$C646)&gt;0,"ITAU",IF(AND(TRIM(UPPER($I646))="CONTRATUAL",ISNUMBER(SEARCH("INDIVIDUAL",SUBSTITUTE(UPPER($D646)," ","")))),"PREMIUM FREE",""))))</f>
        <v/>
      </c>
    </row>
    <row r="647">
      <c r="AC647">
        <f>IF($C647="","",IF(COUNTIF('Códigos Santander (ref)'!$A$2:$A$79,$C647)&gt;0,"SANTANDER",IF(COUNTIF('Códigos Itaú (ref)'!$A$2:$A$44,$C647)&gt;0,"ITAU",IF(AND(TRIM(UPPER($I647))="CONTRATUAL",ISNUMBER(SEARCH("INDIVIDUAL",SUBSTITUTE(UPPER($D647)," ","")))),"PREMIUM FREE",""))))</f>
        <v/>
      </c>
    </row>
    <row r="648">
      <c r="AC648">
        <f>IF($C648="","",IF(COUNTIF('Códigos Santander (ref)'!$A$2:$A$79,$C648)&gt;0,"SANTANDER",IF(COUNTIF('Códigos Itaú (ref)'!$A$2:$A$44,$C648)&gt;0,"ITAU",IF(AND(TRIM(UPPER($I648))="CONTRATUAL",ISNUMBER(SEARCH("INDIVIDUAL",SUBSTITUTE(UPPER($D648)," ","")))),"PREMIUM FREE",""))))</f>
        <v/>
      </c>
    </row>
    <row r="649">
      <c r="AC649">
        <f>IF($C649="","",IF(COUNTIF('Códigos Santander (ref)'!$A$2:$A$79,$C649)&gt;0,"SANTANDER",IF(COUNTIF('Códigos Itaú (ref)'!$A$2:$A$44,$C649)&gt;0,"ITAU",IF(AND(TRIM(UPPER($I649))="CONTRATUAL",ISNUMBER(SEARCH("INDIVIDUAL",SUBSTITUTE(UPPER($D649)," ","")))),"PREMIUM FREE",""))))</f>
        <v/>
      </c>
    </row>
    <row r="650">
      <c r="AC650">
        <f>IF($C650="","",IF(COUNTIF('Códigos Santander (ref)'!$A$2:$A$79,$C650)&gt;0,"SANTANDER",IF(COUNTIF('Códigos Itaú (ref)'!$A$2:$A$44,$C650)&gt;0,"ITAU",IF(AND(TRIM(UPPER($I650))="CONTRATUAL",ISNUMBER(SEARCH("INDIVIDUAL",SUBSTITUTE(UPPER($D650)," ","")))),"PREMIUM FREE",""))))</f>
        <v/>
      </c>
    </row>
    <row r="651">
      <c r="AC651">
        <f>IF($C651="","",IF(COUNTIF('Códigos Santander (ref)'!$A$2:$A$79,$C651)&gt;0,"SANTANDER",IF(COUNTIF('Códigos Itaú (ref)'!$A$2:$A$44,$C651)&gt;0,"ITAU",IF(AND(TRIM(UPPER($I651))="CONTRATUAL",ISNUMBER(SEARCH("INDIVIDUAL",SUBSTITUTE(UPPER($D651)," ","")))),"PREMIUM FREE",""))))</f>
        <v/>
      </c>
    </row>
    <row r="652">
      <c r="AC652">
        <f>IF($C652="","",IF(COUNTIF('Códigos Santander (ref)'!$A$2:$A$79,$C652)&gt;0,"SANTANDER",IF(COUNTIF('Códigos Itaú (ref)'!$A$2:$A$44,$C652)&gt;0,"ITAU",IF(AND(TRIM(UPPER($I652))="CONTRATUAL",ISNUMBER(SEARCH("INDIVIDUAL",SUBSTITUTE(UPPER($D652)," ","")))),"PREMIUM FREE",""))))</f>
        <v/>
      </c>
    </row>
    <row r="653">
      <c r="AC653">
        <f>IF($C653="","",IF(COUNTIF('Códigos Santander (ref)'!$A$2:$A$79,$C653)&gt;0,"SANTANDER",IF(COUNTIF('Códigos Itaú (ref)'!$A$2:$A$44,$C653)&gt;0,"ITAU",IF(AND(TRIM(UPPER($I653))="CONTRATUAL",ISNUMBER(SEARCH("INDIVIDUAL",SUBSTITUTE(UPPER($D653)," ","")))),"PREMIUM FREE",""))))</f>
        <v/>
      </c>
    </row>
    <row r="654">
      <c r="AC654">
        <f>IF($C654="","",IF(COUNTIF('Códigos Santander (ref)'!$A$2:$A$79,$C654)&gt;0,"SANTANDER",IF(COUNTIF('Códigos Itaú (ref)'!$A$2:$A$44,$C654)&gt;0,"ITAU",IF(AND(TRIM(UPPER($I654))="CONTRATUAL",ISNUMBER(SEARCH("INDIVIDUAL",SUBSTITUTE(UPPER($D654)," ","")))),"PREMIUM FREE",""))))</f>
        <v/>
      </c>
    </row>
    <row r="655">
      <c r="AC655">
        <f>IF($C655="","",IF(COUNTIF('Códigos Santander (ref)'!$A$2:$A$79,$C655)&gt;0,"SANTANDER",IF(COUNTIF('Códigos Itaú (ref)'!$A$2:$A$44,$C655)&gt;0,"ITAU",IF(AND(TRIM(UPPER($I655))="CONTRATUAL",ISNUMBER(SEARCH("INDIVIDUAL",SUBSTITUTE(UPPER($D655)," ","")))),"PREMIUM FREE",""))))</f>
        <v/>
      </c>
    </row>
    <row r="656">
      <c r="AC656">
        <f>IF($C656="","",IF(COUNTIF('Códigos Santander (ref)'!$A$2:$A$79,$C656)&gt;0,"SANTANDER",IF(COUNTIF('Códigos Itaú (ref)'!$A$2:$A$44,$C656)&gt;0,"ITAU",IF(AND(TRIM(UPPER($I656))="CONTRATUAL",ISNUMBER(SEARCH("INDIVIDUAL",SUBSTITUTE(UPPER($D656)," ","")))),"PREMIUM FREE",""))))</f>
        <v/>
      </c>
    </row>
    <row r="657">
      <c r="AC657">
        <f>IF($C657="","",IF(COUNTIF('Códigos Santander (ref)'!$A$2:$A$79,$C657)&gt;0,"SANTANDER",IF(COUNTIF('Códigos Itaú (ref)'!$A$2:$A$44,$C657)&gt;0,"ITAU",IF(AND(TRIM(UPPER($I657))="CONTRATUAL",ISNUMBER(SEARCH("INDIVIDUAL",SUBSTITUTE(UPPER($D657)," ","")))),"PREMIUM FREE",""))))</f>
        <v/>
      </c>
    </row>
    <row r="658">
      <c r="AC658">
        <f>IF($C658="","",IF(COUNTIF('Códigos Santander (ref)'!$A$2:$A$79,$C658)&gt;0,"SANTANDER",IF(COUNTIF('Códigos Itaú (ref)'!$A$2:$A$44,$C658)&gt;0,"ITAU",IF(AND(TRIM(UPPER($I658))="CONTRATUAL",ISNUMBER(SEARCH("INDIVIDUAL",SUBSTITUTE(UPPER($D658)," ","")))),"PREMIUM FREE",""))))</f>
        <v/>
      </c>
    </row>
    <row r="659">
      <c r="AC659">
        <f>IF($C659="","",IF(COUNTIF('Códigos Santander (ref)'!$A$2:$A$79,$C659)&gt;0,"SANTANDER",IF(COUNTIF('Códigos Itaú (ref)'!$A$2:$A$44,$C659)&gt;0,"ITAU",IF(AND(TRIM(UPPER($I659))="CONTRATUAL",ISNUMBER(SEARCH("INDIVIDUAL",SUBSTITUTE(UPPER($D659)," ","")))),"PREMIUM FREE",""))))</f>
        <v/>
      </c>
    </row>
    <row r="660">
      <c r="AC660">
        <f>IF($C660="","",IF(COUNTIF('Códigos Santander (ref)'!$A$2:$A$79,$C660)&gt;0,"SANTANDER",IF(COUNTIF('Códigos Itaú (ref)'!$A$2:$A$44,$C660)&gt;0,"ITAU",IF(AND(TRIM(UPPER($I660))="CONTRATUAL",ISNUMBER(SEARCH("INDIVIDUAL",SUBSTITUTE(UPPER($D660)," ","")))),"PREMIUM FREE",""))))</f>
        <v/>
      </c>
    </row>
    <row r="661">
      <c r="AC661">
        <f>IF($C661="","",IF(COUNTIF('Códigos Santander (ref)'!$A$2:$A$79,$C661)&gt;0,"SANTANDER",IF(COUNTIF('Códigos Itaú (ref)'!$A$2:$A$44,$C661)&gt;0,"ITAU",IF(AND(TRIM(UPPER($I661))="CONTRATUAL",ISNUMBER(SEARCH("INDIVIDUAL",SUBSTITUTE(UPPER($D661)," ","")))),"PREMIUM FREE",""))))</f>
        <v/>
      </c>
    </row>
    <row r="662">
      <c r="AC662">
        <f>IF($C662="","",IF(COUNTIF('Códigos Santander (ref)'!$A$2:$A$79,$C662)&gt;0,"SANTANDER",IF(COUNTIF('Códigos Itaú (ref)'!$A$2:$A$44,$C662)&gt;0,"ITAU",IF(AND(TRIM(UPPER($I662))="CONTRATUAL",ISNUMBER(SEARCH("INDIVIDUAL",SUBSTITUTE(UPPER($D662)," ","")))),"PREMIUM FREE",""))))</f>
        <v/>
      </c>
    </row>
    <row r="663">
      <c r="AC663">
        <f>IF($C663="","",IF(COUNTIF('Códigos Santander (ref)'!$A$2:$A$79,$C663)&gt;0,"SANTANDER",IF(COUNTIF('Códigos Itaú (ref)'!$A$2:$A$44,$C663)&gt;0,"ITAU",IF(AND(TRIM(UPPER($I663))="CONTRATUAL",ISNUMBER(SEARCH("INDIVIDUAL",SUBSTITUTE(UPPER($D663)," ","")))),"PREMIUM FREE",""))))</f>
        <v/>
      </c>
    </row>
    <row r="664">
      <c r="AC664">
        <f>IF($C664="","",IF(COUNTIF('Códigos Santander (ref)'!$A$2:$A$79,$C664)&gt;0,"SANTANDER",IF(COUNTIF('Códigos Itaú (ref)'!$A$2:$A$44,$C664)&gt;0,"ITAU",IF(AND(TRIM(UPPER($I664))="CONTRATUAL",ISNUMBER(SEARCH("INDIVIDUAL",SUBSTITUTE(UPPER($D664)," ","")))),"PREMIUM FREE",""))))</f>
        <v/>
      </c>
    </row>
    <row r="665">
      <c r="AC665">
        <f>IF($C665="","",IF(COUNTIF('Códigos Santander (ref)'!$A$2:$A$79,$C665)&gt;0,"SANTANDER",IF(COUNTIF('Códigos Itaú (ref)'!$A$2:$A$44,$C665)&gt;0,"ITAU",IF(AND(TRIM(UPPER($I665))="CONTRATUAL",ISNUMBER(SEARCH("INDIVIDUAL",SUBSTITUTE(UPPER($D665)," ","")))),"PREMIUM FREE",""))))</f>
        <v/>
      </c>
    </row>
    <row r="666">
      <c r="AC666">
        <f>IF($C666="","",IF(COUNTIF('Códigos Santander (ref)'!$A$2:$A$79,$C666)&gt;0,"SANTANDER",IF(COUNTIF('Códigos Itaú (ref)'!$A$2:$A$44,$C666)&gt;0,"ITAU",IF(AND(TRIM(UPPER($I666))="CONTRATUAL",ISNUMBER(SEARCH("INDIVIDUAL",SUBSTITUTE(UPPER($D666)," ","")))),"PREMIUM FREE",""))))</f>
        <v/>
      </c>
    </row>
    <row r="667">
      <c r="AC667">
        <f>IF($C667="","",IF(COUNTIF('Códigos Santander (ref)'!$A$2:$A$79,$C667)&gt;0,"SANTANDER",IF(COUNTIF('Códigos Itaú (ref)'!$A$2:$A$44,$C667)&gt;0,"ITAU",IF(AND(TRIM(UPPER($I667))="CONTRATUAL",ISNUMBER(SEARCH("INDIVIDUAL",SUBSTITUTE(UPPER($D667)," ","")))),"PREMIUM FREE",""))))</f>
        <v/>
      </c>
    </row>
    <row r="668">
      <c r="AC668">
        <f>IF($C668="","",IF(COUNTIF('Códigos Santander (ref)'!$A$2:$A$79,$C668)&gt;0,"SANTANDER",IF(COUNTIF('Códigos Itaú (ref)'!$A$2:$A$44,$C668)&gt;0,"ITAU",IF(AND(TRIM(UPPER($I668))="CONTRATUAL",ISNUMBER(SEARCH("INDIVIDUAL",SUBSTITUTE(UPPER($D668)," ","")))),"PREMIUM FREE",""))))</f>
        <v/>
      </c>
    </row>
    <row r="669">
      <c r="AC669">
        <f>IF($C669="","",IF(COUNTIF('Códigos Santander (ref)'!$A$2:$A$79,$C669)&gt;0,"SANTANDER",IF(COUNTIF('Códigos Itaú (ref)'!$A$2:$A$44,$C669)&gt;0,"ITAU",IF(AND(TRIM(UPPER($I669))="CONTRATUAL",ISNUMBER(SEARCH("INDIVIDUAL",SUBSTITUTE(UPPER($D669)," ","")))),"PREMIUM FREE",""))))</f>
        <v/>
      </c>
    </row>
    <row r="670">
      <c r="AC670">
        <f>IF($C670="","",IF(COUNTIF('Códigos Santander (ref)'!$A$2:$A$79,$C670)&gt;0,"SANTANDER",IF(COUNTIF('Códigos Itaú (ref)'!$A$2:$A$44,$C670)&gt;0,"ITAU",IF(AND(TRIM(UPPER($I670))="CONTRATUAL",ISNUMBER(SEARCH("INDIVIDUAL",SUBSTITUTE(UPPER($D670)," ","")))),"PREMIUM FREE",""))))</f>
        <v/>
      </c>
    </row>
    <row r="671">
      <c r="AC671">
        <f>IF($C671="","",IF(COUNTIF('Códigos Santander (ref)'!$A$2:$A$79,$C671)&gt;0,"SANTANDER",IF(COUNTIF('Códigos Itaú (ref)'!$A$2:$A$44,$C671)&gt;0,"ITAU",IF(AND(TRIM(UPPER($I671))="CONTRATUAL",ISNUMBER(SEARCH("INDIVIDUAL",SUBSTITUTE(UPPER($D671)," ","")))),"PREMIUM FREE",""))))</f>
        <v/>
      </c>
    </row>
    <row r="672">
      <c r="AC672">
        <f>IF($C672="","",IF(COUNTIF('Códigos Santander (ref)'!$A$2:$A$79,$C672)&gt;0,"SANTANDER",IF(COUNTIF('Códigos Itaú (ref)'!$A$2:$A$44,$C672)&gt;0,"ITAU",IF(AND(TRIM(UPPER($I672))="CONTRATUAL",ISNUMBER(SEARCH("INDIVIDUAL",SUBSTITUTE(UPPER($D672)," ","")))),"PREMIUM FREE",""))))</f>
        <v/>
      </c>
    </row>
    <row r="673">
      <c r="AC673">
        <f>IF($C673="","",IF(COUNTIF('Códigos Santander (ref)'!$A$2:$A$79,$C673)&gt;0,"SANTANDER",IF(COUNTIF('Códigos Itaú (ref)'!$A$2:$A$44,$C673)&gt;0,"ITAU",IF(AND(TRIM(UPPER($I673))="CONTRATUAL",ISNUMBER(SEARCH("INDIVIDUAL",SUBSTITUTE(UPPER($D673)," ","")))),"PREMIUM FREE",""))))</f>
        <v/>
      </c>
    </row>
    <row r="674">
      <c r="AC674">
        <f>IF($C674="","",IF(COUNTIF('Códigos Santander (ref)'!$A$2:$A$79,$C674)&gt;0,"SANTANDER",IF(COUNTIF('Códigos Itaú (ref)'!$A$2:$A$44,$C674)&gt;0,"ITAU",IF(AND(TRIM(UPPER($I674))="CONTRATUAL",ISNUMBER(SEARCH("INDIVIDUAL",SUBSTITUTE(UPPER($D674)," ","")))),"PREMIUM FREE",""))))</f>
        <v/>
      </c>
    </row>
    <row r="675">
      <c r="AC675">
        <f>IF($C675="","",IF(COUNTIF('Códigos Santander (ref)'!$A$2:$A$79,$C675)&gt;0,"SANTANDER",IF(COUNTIF('Códigos Itaú (ref)'!$A$2:$A$44,$C675)&gt;0,"ITAU",IF(AND(TRIM(UPPER($I675))="CONTRATUAL",ISNUMBER(SEARCH("INDIVIDUAL",SUBSTITUTE(UPPER($D675)," ","")))),"PREMIUM FREE",""))))</f>
        <v/>
      </c>
    </row>
    <row r="676">
      <c r="AC676">
        <f>IF($C676="","",IF(COUNTIF('Códigos Santander (ref)'!$A$2:$A$79,$C676)&gt;0,"SANTANDER",IF(COUNTIF('Códigos Itaú (ref)'!$A$2:$A$44,$C676)&gt;0,"ITAU",IF(AND(TRIM(UPPER($I676))="CONTRATUAL",ISNUMBER(SEARCH("INDIVIDUAL",SUBSTITUTE(UPPER($D676)," ","")))),"PREMIUM FREE",""))))</f>
        <v/>
      </c>
    </row>
    <row r="677">
      <c r="AC677">
        <f>IF($C677="","",IF(COUNTIF('Códigos Santander (ref)'!$A$2:$A$79,$C677)&gt;0,"SANTANDER",IF(COUNTIF('Códigos Itaú (ref)'!$A$2:$A$44,$C677)&gt;0,"ITAU",IF(AND(TRIM(UPPER($I677))="CONTRATUAL",ISNUMBER(SEARCH("INDIVIDUAL",SUBSTITUTE(UPPER($D677)," ","")))),"PREMIUM FREE",""))))</f>
        <v/>
      </c>
    </row>
    <row r="678">
      <c r="AC678">
        <f>IF($C678="","",IF(COUNTIF('Códigos Santander (ref)'!$A$2:$A$79,$C678)&gt;0,"SANTANDER",IF(COUNTIF('Códigos Itaú (ref)'!$A$2:$A$44,$C678)&gt;0,"ITAU",IF(AND(TRIM(UPPER($I678))="CONTRATUAL",ISNUMBER(SEARCH("INDIVIDUAL",SUBSTITUTE(UPPER($D678)," ","")))),"PREMIUM FREE",""))))</f>
        <v/>
      </c>
    </row>
    <row r="679">
      <c r="AC679">
        <f>IF($C679="","",IF(COUNTIF('Códigos Santander (ref)'!$A$2:$A$79,$C679)&gt;0,"SANTANDER",IF(COUNTIF('Códigos Itaú (ref)'!$A$2:$A$44,$C679)&gt;0,"ITAU",IF(AND(TRIM(UPPER($I679))="CONTRATUAL",ISNUMBER(SEARCH("INDIVIDUAL",SUBSTITUTE(UPPER($D679)," ","")))),"PREMIUM FREE",""))))</f>
        <v/>
      </c>
    </row>
    <row r="680">
      <c r="AC680">
        <f>IF($C680="","",IF(COUNTIF('Códigos Santander (ref)'!$A$2:$A$79,$C680)&gt;0,"SANTANDER",IF(COUNTIF('Códigos Itaú (ref)'!$A$2:$A$44,$C680)&gt;0,"ITAU",IF(AND(TRIM(UPPER($I680))="CONTRATUAL",ISNUMBER(SEARCH("INDIVIDUAL",SUBSTITUTE(UPPER($D680)," ","")))),"PREMIUM FREE",""))))</f>
        <v/>
      </c>
    </row>
    <row r="681">
      <c r="AC681">
        <f>IF($C681="","",IF(COUNTIF('Códigos Santander (ref)'!$A$2:$A$79,$C681)&gt;0,"SANTANDER",IF(COUNTIF('Códigos Itaú (ref)'!$A$2:$A$44,$C681)&gt;0,"ITAU",IF(AND(TRIM(UPPER($I681))="CONTRATUAL",ISNUMBER(SEARCH("INDIVIDUAL",SUBSTITUTE(UPPER($D681)," ","")))),"PREMIUM FREE",""))))</f>
        <v/>
      </c>
    </row>
    <row r="682">
      <c r="AC682">
        <f>IF($C682="","",IF(COUNTIF('Códigos Santander (ref)'!$A$2:$A$79,$C682)&gt;0,"SANTANDER",IF(COUNTIF('Códigos Itaú (ref)'!$A$2:$A$44,$C682)&gt;0,"ITAU",IF(AND(TRIM(UPPER($I682))="CONTRATUAL",ISNUMBER(SEARCH("INDIVIDUAL",SUBSTITUTE(UPPER($D682)," ","")))),"PREMIUM FREE",""))))</f>
        <v/>
      </c>
    </row>
    <row r="683">
      <c r="AC683">
        <f>IF($C683="","",IF(COUNTIF('Códigos Santander (ref)'!$A$2:$A$79,$C683)&gt;0,"SANTANDER",IF(COUNTIF('Códigos Itaú (ref)'!$A$2:$A$44,$C683)&gt;0,"ITAU",IF(AND(TRIM(UPPER($I683))="CONTRATUAL",ISNUMBER(SEARCH("INDIVIDUAL",SUBSTITUTE(UPPER($D683)," ","")))),"PREMIUM FREE",""))))</f>
        <v/>
      </c>
    </row>
    <row r="684">
      <c r="AC684">
        <f>IF($C684="","",IF(COUNTIF('Códigos Santander (ref)'!$A$2:$A$79,$C684)&gt;0,"SANTANDER",IF(COUNTIF('Códigos Itaú (ref)'!$A$2:$A$44,$C684)&gt;0,"ITAU",IF(AND(TRIM(UPPER($I684))="CONTRATUAL",ISNUMBER(SEARCH("INDIVIDUAL",SUBSTITUTE(UPPER($D684)," ","")))),"PREMIUM FREE",""))))</f>
        <v/>
      </c>
    </row>
    <row r="685">
      <c r="AC685">
        <f>IF($C685="","",IF(COUNTIF('Códigos Santander (ref)'!$A$2:$A$79,$C685)&gt;0,"SANTANDER",IF(COUNTIF('Códigos Itaú (ref)'!$A$2:$A$44,$C685)&gt;0,"ITAU",IF(AND(TRIM(UPPER($I685))="CONTRATUAL",ISNUMBER(SEARCH("INDIVIDUAL",SUBSTITUTE(UPPER($D685)," ","")))),"PREMIUM FREE",""))))</f>
        <v/>
      </c>
    </row>
    <row r="686">
      <c r="AC686">
        <f>IF($C686="","",IF(COUNTIF('Códigos Santander (ref)'!$A$2:$A$79,$C686)&gt;0,"SANTANDER",IF(COUNTIF('Códigos Itaú (ref)'!$A$2:$A$44,$C686)&gt;0,"ITAU",IF(AND(TRIM(UPPER($I686))="CONTRATUAL",ISNUMBER(SEARCH("INDIVIDUAL",SUBSTITUTE(UPPER($D686)," ","")))),"PREMIUM FREE",""))))</f>
        <v/>
      </c>
    </row>
    <row r="687">
      <c r="AC687">
        <f>IF($C687="","",IF(COUNTIF('Códigos Santander (ref)'!$A$2:$A$79,$C687)&gt;0,"SANTANDER",IF(COUNTIF('Códigos Itaú (ref)'!$A$2:$A$44,$C687)&gt;0,"ITAU",IF(AND(TRIM(UPPER($I687))="CONTRATUAL",ISNUMBER(SEARCH("INDIVIDUAL",SUBSTITUTE(UPPER($D687)," ","")))),"PREMIUM FREE",""))))</f>
        <v/>
      </c>
    </row>
    <row r="688">
      <c r="AC688">
        <f>IF($C688="","",IF(COUNTIF('Códigos Santander (ref)'!$A$2:$A$79,$C688)&gt;0,"SANTANDER",IF(COUNTIF('Códigos Itaú (ref)'!$A$2:$A$44,$C688)&gt;0,"ITAU",IF(AND(TRIM(UPPER($I688))="CONTRATUAL",ISNUMBER(SEARCH("INDIVIDUAL",SUBSTITUTE(UPPER($D688)," ","")))),"PREMIUM FREE",""))))</f>
        <v/>
      </c>
    </row>
    <row r="689">
      <c r="AC689">
        <f>IF($C689="","",IF(COUNTIF('Códigos Santander (ref)'!$A$2:$A$79,$C689)&gt;0,"SANTANDER",IF(COUNTIF('Códigos Itaú (ref)'!$A$2:$A$44,$C689)&gt;0,"ITAU",IF(AND(TRIM(UPPER($I689))="CONTRATUAL",ISNUMBER(SEARCH("INDIVIDUAL",SUBSTITUTE(UPPER($D689)," ","")))),"PREMIUM FREE",""))))</f>
        <v/>
      </c>
    </row>
    <row r="690">
      <c r="AC690">
        <f>IF($C690="","",IF(COUNTIF('Códigos Santander (ref)'!$A$2:$A$79,$C690)&gt;0,"SANTANDER",IF(COUNTIF('Códigos Itaú (ref)'!$A$2:$A$44,$C690)&gt;0,"ITAU",IF(AND(TRIM(UPPER($I690))="CONTRATUAL",ISNUMBER(SEARCH("INDIVIDUAL",SUBSTITUTE(UPPER($D690)," ","")))),"PREMIUM FREE",""))))</f>
        <v/>
      </c>
    </row>
    <row r="691">
      <c r="AC691">
        <f>IF($C691="","",IF(COUNTIF('Códigos Santander (ref)'!$A$2:$A$79,$C691)&gt;0,"SANTANDER",IF(COUNTIF('Códigos Itaú (ref)'!$A$2:$A$44,$C691)&gt;0,"ITAU",IF(AND(TRIM(UPPER($I691))="CONTRATUAL",ISNUMBER(SEARCH("INDIVIDUAL",SUBSTITUTE(UPPER($D691)," ","")))),"PREMIUM FREE",""))))</f>
        <v/>
      </c>
    </row>
    <row r="692">
      <c r="AC692">
        <f>IF($C692="","",IF(COUNTIF('Códigos Santander (ref)'!$A$2:$A$79,$C692)&gt;0,"SANTANDER",IF(COUNTIF('Códigos Itaú (ref)'!$A$2:$A$44,$C692)&gt;0,"ITAU",IF(AND(TRIM(UPPER($I692))="CONTRATUAL",ISNUMBER(SEARCH("INDIVIDUAL",SUBSTITUTE(UPPER($D692)," ","")))),"PREMIUM FREE",""))))</f>
        <v/>
      </c>
    </row>
    <row r="693">
      <c r="AC693">
        <f>IF($C693="","",IF(COUNTIF('Códigos Santander (ref)'!$A$2:$A$79,$C693)&gt;0,"SANTANDER",IF(COUNTIF('Códigos Itaú (ref)'!$A$2:$A$44,$C693)&gt;0,"ITAU",IF(AND(TRIM(UPPER($I693))="CONTRATUAL",ISNUMBER(SEARCH("INDIVIDUAL",SUBSTITUTE(UPPER($D693)," ","")))),"PREMIUM FREE",""))))</f>
        <v/>
      </c>
    </row>
    <row r="694">
      <c r="AC694">
        <f>IF($C694="","",IF(COUNTIF('Códigos Santander (ref)'!$A$2:$A$79,$C694)&gt;0,"SANTANDER",IF(COUNTIF('Códigos Itaú (ref)'!$A$2:$A$44,$C694)&gt;0,"ITAU",IF(AND(TRIM(UPPER($I694))="CONTRATUAL",ISNUMBER(SEARCH("INDIVIDUAL",SUBSTITUTE(UPPER($D694)," ","")))),"PREMIUM FREE",""))))</f>
        <v/>
      </c>
    </row>
    <row r="695">
      <c r="AC695">
        <f>IF($C695="","",IF(COUNTIF('Códigos Santander (ref)'!$A$2:$A$79,$C695)&gt;0,"SANTANDER",IF(COUNTIF('Códigos Itaú (ref)'!$A$2:$A$44,$C695)&gt;0,"ITAU",IF(AND(TRIM(UPPER($I695))="CONTRATUAL",ISNUMBER(SEARCH("INDIVIDUAL",SUBSTITUTE(UPPER($D695)," ","")))),"PREMIUM FREE",""))))</f>
        <v/>
      </c>
    </row>
    <row r="696">
      <c r="AC696">
        <f>IF($C696="","",IF(COUNTIF('Códigos Santander (ref)'!$A$2:$A$79,$C696)&gt;0,"SANTANDER",IF(COUNTIF('Códigos Itaú (ref)'!$A$2:$A$44,$C696)&gt;0,"ITAU",IF(AND(TRIM(UPPER($I696))="CONTRATUAL",ISNUMBER(SEARCH("INDIVIDUAL",SUBSTITUTE(UPPER($D696)," ","")))),"PREMIUM FREE",""))))</f>
        <v/>
      </c>
    </row>
    <row r="697">
      <c r="AC697">
        <f>IF($C697="","",IF(COUNTIF('Códigos Santander (ref)'!$A$2:$A$79,$C697)&gt;0,"SANTANDER",IF(COUNTIF('Códigos Itaú (ref)'!$A$2:$A$44,$C697)&gt;0,"ITAU",IF(AND(TRIM(UPPER($I697))="CONTRATUAL",ISNUMBER(SEARCH("INDIVIDUAL",SUBSTITUTE(UPPER($D697)," ","")))),"PREMIUM FREE",""))))</f>
        <v/>
      </c>
    </row>
    <row r="698">
      <c r="AC698">
        <f>IF($C698="","",IF(COUNTIF('Códigos Santander (ref)'!$A$2:$A$79,$C698)&gt;0,"SANTANDER",IF(COUNTIF('Códigos Itaú (ref)'!$A$2:$A$44,$C698)&gt;0,"ITAU",IF(AND(TRIM(UPPER($I698))="CONTRATUAL",ISNUMBER(SEARCH("INDIVIDUAL",SUBSTITUTE(UPPER($D698)," ","")))),"PREMIUM FREE",""))))</f>
        <v/>
      </c>
    </row>
    <row r="699">
      <c r="AC699">
        <f>IF($C699="","",IF(COUNTIF('Códigos Santander (ref)'!$A$2:$A$79,$C699)&gt;0,"SANTANDER",IF(COUNTIF('Códigos Itaú (ref)'!$A$2:$A$44,$C699)&gt;0,"ITAU",IF(AND(TRIM(UPPER($I699))="CONTRATUAL",ISNUMBER(SEARCH("INDIVIDUAL",SUBSTITUTE(UPPER($D699)," ","")))),"PREMIUM FREE",""))))</f>
        <v/>
      </c>
    </row>
    <row r="700">
      <c r="AC700">
        <f>IF($C700="","",IF(COUNTIF('Códigos Santander (ref)'!$A$2:$A$79,$C700)&gt;0,"SANTANDER",IF(COUNTIF('Códigos Itaú (ref)'!$A$2:$A$44,$C700)&gt;0,"ITAU",IF(AND(TRIM(UPPER($I700))="CONTRATUAL",ISNUMBER(SEARCH("INDIVIDUAL",SUBSTITUTE(UPPER($D700)," ","")))),"PREMIUM FREE",""))))</f>
        <v/>
      </c>
    </row>
    <row r="701">
      <c r="AC701">
        <f>IF($C701="","",IF(COUNTIF('Códigos Santander (ref)'!$A$2:$A$79,$C701)&gt;0,"SANTANDER",IF(COUNTIF('Códigos Itaú (ref)'!$A$2:$A$44,$C701)&gt;0,"ITAU",IF(AND(TRIM(UPPER($I701))="CONTRATUAL",ISNUMBER(SEARCH("INDIVIDUAL",SUBSTITUTE(UPPER($D701)," ","")))),"PREMIUM FREE",""))))</f>
        <v/>
      </c>
    </row>
    <row r="702">
      <c r="AC702">
        <f>IF($C702="","",IF(COUNTIF('Códigos Santander (ref)'!$A$2:$A$79,$C702)&gt;0,"SANTANDER",IF(COUNTIF('Códigos Itaú (ref)'!$A$2:$A$44,$C702)&gt;0,"ITAU",IF(AND(TRIM(UPPER($I702))="CONTRATUAL",ISNUMBER(SEARCH("INDIVIDUAL",SUBSTITUTE(UPPER($D702)," ","")))),"PREMIUM FREE",""))))</f>
        <v/>
      </c>
    </row>
    <row r="703">
      <c r="AC703">
        <f>IF($C703="","",IF(COUNTIF('Códigos Santander (ref)'!$A$2:$A$79,$C703)&gt;0,"SANTANDER",IF(COUNTIF('Códigos Itaú (ref)'!$A$2:$A$44,$C703)&gt;0,"ITAU",IF(AND(TRIM(UPPER($I703))="CONTRATUAL",ISNUMBER(SEARCH("INDIVIDUAL",SUBSTITUTE(UPPER($D703)," ","")))),"PREMIUM FREE",""))))</f>
        <v/>
      </c>
    </row>
    <row r="704">
      <c r="AC704">
        <f>IF($C704="","",IF(COUNTIF('Códigos Santander (ref)'!$A$2:$A$79,$C704)&gt;0,"SANTANDER",IF(COUNTIF('Códigos Itaú (ref)'!$A$2:$A$44,$C704)&gt;0,"ITAU",IF(AND(TRIM(UPPER($I704))="CONTRATUAL",ISNUMBER(SEARCH("INDIVIDUAL",SUBSTITUTE(UPPER($D704)," ","")))),"PREMIUM FREE",""))))</f>
        <v/>
      </c>
    </row>
    <row r="705">
      <c r="AC705">
        <f>IF($C705="","",IF(COUNTIF('Códigos Santander (ref)'!$A$2:$A$79,$C705)&gt;0,"SANTANDER",IF(COUNTIF('Códigos Itaú (ref)'!$A$2:$A$44,$C705)&gt;0,"ITAU",IF(AND(TRIM(UPPER($I705))="CONTRATUAL",ISNUMBER(SEARCH("INDIVIDUAL",SUBSTITUTE(UPPER($D705)," ","")))),"PREMIUM FREE",""))))</f>
        <v/>
      </c>
    </row>
    <row r="706">
      <c r="AC706">
        <f>IF($C706="","",IF(COUNTIF('Códigos Santander (ref)'!$A$2:$A$79,$C706)&gt;0,"SANTANDER",IF(COUNTIF('Códigos Itaú (ref)'!$A$2:$A$44,$C706)&gt;0,"ITAU",IF(AND(TRIM(UPPER($I706))="CONTRATUAL",ISNUMBER(SEARCH("INDIVIDUAL",SUBSTITUTE(UPPER($D706)," ","")))),"PREMIUM FREE",""))))</f>
        <v/>
      </c>
    </row>
    <row r="707">
      <c r="AC707">
        <f>IF($C707="","",IF(COUNTIF('Códigos Santander (ref)'!$A$2:$A$79,$C707)&gt;0,"SANTANDER",IF(COUNTIF('Códigos Itaú (ref)'!$A$2:$A$44,$C707)&gt;0,"ITAU",IF(AND(TRIM(UPPER($I707))="CONTRATUAL",ISNUMBER(SEARCH("INDIVIDUAL",SUBSTITUTE(UPPER($D707)," ","")))),"PREMIUM FREE",""))))</f>
        <v/>
      </c>
    </row>
    <row r="708">
      <c r="AC708">
        <f>IF($C708="","",IF(COUNTIF('Códigos Santander (ref)'!$A$2:$A$79,$C708)&gt;0,"SANTANDER",IF(COUNTIF('Códigos Itaú (ref)'!$A$2:$A$44,$C708)&gt;0,"ITAU",IF(AND(TRIM(UPPER($I708))="CONTRATUAL",ISNUMBER(SEARCH("INDIVIDUAL",SUBSTITUTE(UPPER($D708)," ","")))),"PREMIUM FREE",""))))</f>
        <v/>
      </c>
    </row>
    <row r="709">
      <c r="AC709">
        <f>IF($C709="","",IF(COUNTIF('Códigos Santander (ref)'!$A$2:$A$79,$C709)&gt;0,"SANTANDER",IF(COUNTIF('Códigos Itaú (ref)'!$A$2:$A$44,$C709)&gt;0,"ITAU",IF(AND(TRIM(UPPER($I709))="CONTRATUAL",ISNUMBER(SEARCH("INDIVIDUAL",SUBSTITUTE(UPPER($D709)," ","")))),"PREMIUM FREE",""))))</f>
        <v/>
      </c>
    </row>
    <row r="710">
      <c r="AC710">
        <f>IF($C710="","",IF(COUNTIF('Códigos Santander (ref)'!$A$2:$A$79,$C710)&gt;0,"SANTANDER",IF(COUNTIF('Códigos Itaú (ref)'!$A$2:$A$44,$C710)&gt;0,"ITAU",IF(AND(TRIM(UPPER($I710))="CONTRATUAL",ISNUMBER(SEARCH("INDIVIDUAL",SUBSTITUTE(UPPER($D710)," ","")))),"PREMIUM FREE",""))))</f>
        <v/>
      </c>
    </row>
    <row r="711">
      <c r="AC711">
        <f>IF($C711="","",IF(COUNTIF('Códigos Santander (ref)'!$A$2:$A$79,$C711)&gt;0,"SANTANDER",IF(COUNTIF('Códigos Itaú (ref)'!$A$2:$A$44,$C711)&gt;0,"ITAU",IF(AND(TRIM(UPPER($I711))="CONTRATUAL",ISNUMBER(SEARCH("INDIVIDUAL",SUBSTITUTE(UPPER($D711)," ","")))),"PREMIUM FREE",""))))</f>
        <v/>
      </c>
    </row>
    <row r="712">
      <c r="AC712">
        <f>IF($C712="","",IF(COUNTIF('Códigos Santander (ref)'!$A$2:$A$79,$C712)&gt;0,"SANTANDER",IF(COUNTIF('Códigos Itaú (ref)'!$A$2:$A$44,$C712)&gt;0,"ITAU",IF(AND(TRIM(UPPER($I712))="CONTRATUAL",ISNUMBER(SEARCH("INDIVIDUAL",SUBSTITUTE(UPPER($D712)," ","")))),"PREMIUM FREE",""))))</f>
        <v/>
      </c>
    </row>
    <row r="713">
      <c r="AC713">
        <f>IF($C713="","",IF(COUNTIF('Códigos Santander (ref)'!$A$2:$A$79,$C713)&gt;0,"SANTANDER",IF(COUNTIF('Códigos Itaú (ref)'!$A$2:$A$44,$C713)&gt;0,"ITAU",IF(AND(TRIM(UPPER($I713))="CONTRATUAL",ISNUMBER(SEARCH("INDIVIDUAL",SUBSTITUTE(UPPER($D713)," ","")))),"PREMIUM FREE",""))))</f>
        <v/>
      </c>
    </row>
    <row r="714">
      <c r="AC714">
        <f>IF($C714="","",IF(COUNTIF('Códigos Santander (ref)'!$A$2:$A$79,$C714)&gt;0,"SANTANDER",IF(COUNTIF('Códigos Itaú (ref)'!$A$2:$A$44,$C714)&gt;0,"ITAU",IF(AND(TRIM(UPPER($I714))="CONTRATUAL",ISNUMBER(SEARCH("INDIVIDUAL",SUBSTITUTE(UPPER($D714)," ","")))),"PREMIUM FREE",""))))</f>
        <v/>
      </c>
    </row>
    <row r="715">
      <c r="AC715">
        <f>IF($C715="","",IF(COUNTIF('Códigos Santander (ref)'!$A$2:$A$79,$C715)&gt;0,"SANTANDER",IF(COUNTIF('Códigos Itaú (ref)'!$A$2:$A$44,$C715)&gt;0,"ITAU",IF(AND(TRIM(UPPER($I715))="CONTRATUAL",ISNUMBER(SEARCH("INDIVIDUAL",SUBSTITUTE(UPPER($D715)," ","")))),"PREMIUM FREE",""))))</f>
        <v/>
      </c>
    </row>
    <row r="716">
      <c r="AC716">
        <f>IF($C716="","",IF(COUNTIF('Códigos Santander (ref)'!$A$2:$A$79,$C716)&gt;0,"SANTANDER",IF(COUNTIF('Códigos Itaú (ref)'!$A$2:$A$44,$C716)&gt;0,"ITAU",IF(AND(TRIM(UPPER($I716))="CONTRATUAL",ISNUMBER(SEARCH("INDIVIDUAL",SUBSTITUTE(UPPER($D716)," ","")))),"PREMIUM FREE",""))))</f>
        <v/>
      </c>
    </row>
    <row r="717">
      <c r="AC717">
        <f>IF($C717="","",IF(COUNTIF('Códigos Santander (ref)'!$A$2:$A$79,$C717)&gt;0,"SANTANDER",IF(COUNTIF('Códigos Itaú (ref)'!$A$2:$A$44,$C717)&gt;0,"ITAU",IF(AND(TRIM(UPPER($I717))="CONTRATUAL",ISNUMBER(SEARCH("INDIVIDUAL",SUBSTITUTE(UPPER($D717)," ","")))),"PREMIUM FREE",""))))</f>
        <v/>
      </c>
    </row>
    <row r="718">
      <c r="AC718">
        <f>IF($C718="","",IF(COUNTIF('Códigos Santander (ref)'!$A$2:$A$79,$C718)&gt;0,"SANTANDER",IF(COUNTIF('Códigos Itaú (ref)'!$A$2:$A$44,$C718)&gt;0,"ITAU",IF(AND(TRIM(UPPER($I718))="CONTRATUAL",ISNUMBER(SEARCH("INDIVIDUAL",SUBSTITUTE(UPPER($D718)," ","")))),"PREMIUM FREE",""))))</f>
        <v/>
      </c>
    </row>
    <row r="719">
      <c r="AC719">
        <f>IF($C719="","",IF(COUNTIF('Códigos Santander (ref)'!$A$2:$A$79,$C719)&gt;0,"SANTANDER",IF(COUNTIF('Códigos Itaú (ref)'!$A$2:$A$44,$C719)&gt;0,"ITAU",IF(AND(TRIM(UPPER($I719))="CONTRATUAL",ISNUMBER(SEARCH("INDIVIDUAL",SUBSTITUTE(UPPER($D719)," ","")))),"PREMIUM FREE",""))))</f>
        <v/>
      </c>
    </row>
    <row r="720">
      <c r="AC720">
        <f>IF($C720="","",IF(COUNTIF('Códigos Santander (ref)'!$A$2:$A$79,$C720)&gt;0,"SANTANDER",IF(COUNTIF('Códigos Itaú (ref)'!$A$2:$A$44,$C720)&gt;0,"ITAU",IF(AND(TRIM(UPPER($I720))="CONTRATUAL",ISNUMBER(SEARCH("INDIVIDUAL",SUBSTITUTE(UPPER($D720)," ","")))),"PREMIUM FREE",""))))</f>
        <v/>
      </c>
    </row>
    <row r="721">
      <c r="AC721">
        <f>IF($C721="","",IF(COUNTIF('Códigos Santander (ref)'!$A$2:$A$79,$C721)&gt;0,"SANTANDER",IF(COUNTIF('Códigos Itaú (ref)'!$A$2:$A$44,$C721)&gt;0,"ITAU",IF(AND(TRIM(UPPER($I721))="CONTRATUAL",ISNUMBER(SEARCH("INDIVIDUAL",SUBSTITUTE(UPPER($D721)," ","")))),"PREMIUM FREE",""))))</f>
        <v/>
      </c>
    </row>
    <row r="722">
      <c r="AC722">
        <f>IF($C722="","",IF(COUNTIF('Códigos Santander (ref)'!$A$2:$A$79,$C722)&gt;0,"SANTANDER",IF(COUNTIF('Códigos Itaú (ref)'!$A$2:$A$44,$C722)&gt;0,"ITAU",IF(AND(TRIM(UPPER($I722))="CONTRATUAL",ISNUMBER(SEARCH("INDIVIDUAL",SUBSTITUTE(UPPER($D722)," ","")))),"PREMIUM FREE",""))))</f>
        <v/>
      </c>
    </row>
    <row r="723">
      <c r="AC723">
        <f>IF($C723="","",IF(COUNTIF('Códigos Santander (ref)'!$A$2:$A$79,$C723)&gt;0,"SANTANDER",IF(COUNTIF('Códigos Itaú (ref)'!$A$2:$A$44,$C723)&gt;0,"ITAU",IF(AND(TRIM(UPPER($I723))="CONTRATUAL",ISNUMBER(SEARCH("INDIVIDUAL",SUBSTITUTE(UPPER($D723)," ","")))),"PREMIUM FREE",""))))</f>
        <v/>
      </c>
    </row>
    <row r="724">
      <c r="AC724">
        <f>IF($C724="","",IF(COUNTIF('Códigos Santander (ref)'!$A$2:$A$79,$C724)&gt;0,"SANTANDER",IF(COUNTIF('Códigos Itaú (ref)'!$A$2:$A$44,$C724)&gt;0,"ITAU",IF(AND(TRIM(UPPER($I724))="CONTRATUAL",ISNUMBER(SEARCH("INDIVIDUAL",SUBSTITUTE(UPPER($D724)," ","")))),"PREMIUM FREE",""))))</f>
        <v/>
      </c>
    </row>
    <row r="725">
      <c r="AC725">
        <f>IF($C725="","",IF(COUNTIF('Códigos Santander (ref)'!$A$2:$A$79,$C725)&gt;0,"SANTANDER",IF(COUNTIF('Códigos Itaú (ref)'!$A$2:$A$44,$C725)&gt;0,"ITAU",IF(AND(TRIM(UPPER($I725))="CONTRATUAL",ISNUMBER(SEARCH("INDIVIDUAL",SUBSTITUTE(UPPER($D725)," ","")))),"PREMIUM FREE",""))))</f>
        <v/>
      </c>
    </row>
    <row r="726">
      <c r="AC726">
        <f>IF($C726="","",IF(COUNTIF('Códigos Santander (ref)'!$A$2:$A$79,$C726)&gt;0,"SANTANDER",IF(COUNTIF('Códigos Itaú (ref)'!$A$2:$A$44,$C726)&gt;0,"ITAU",IF(AND(TRIM(UPPER($I726))="CONTRATUAL",ISNUMBER(SEARCH("INDIVIDUAL",SUBSTITUTE(UPPER($D726)," ","")))),"PREMIUM FREE",""))))</f>
        <v/>
      </c>
    </row>
    <row r="727">
      <c r="AC727">
        <f>IF($C727="","",IF(COUNTIF('Códigos Santander (ref)'!$A$2:$A$79,$C727)&gt;0,"SANTANDER",IF(COUNTIF('Códigos Itaú (ref)'!$A$2:$A$44,$C727)&gt;0,"ITAU",IF(AND(TRIM(UPPER($I727))="CONTRATUAL",ISNUMBER(SEARCH("INDIVIDUAL",SUBSTITUTE(UPPER($D727)," ","")))),"PREMIUM FREE",""))))</f>
        <v/>
      </c>
    </row>
    <row r="728">
      <c r="AC728">
        <f>IF($C728="","",IF(COUNTIF('Códigos Santander (ref)'!$A$2:$A$79,$C728)&gt;0,"SANTANDER",IF(COUNTIF('Códigos Itaú (ref)'!$A$2:$A$44,$C728)&gt;0,"ITAU",IF(AND(TRIM(UPPER($I728))="CONTRATUAL",ISNUMBER(SEARCH("INDIVIDUAL",SUBSTITUTE(UPPER($D728)," ","")))),"PREMIUM FREE",""))))</f>
        <v/>
      </c>
    </row>
    <row r="729">
      <c r="AC729">
        <f>IF($C729="","",IF(COUNTIF('Códigos Santander (ref)'!$A$2:$A$79,$C729)&gt;0,"SANTANDER",IF(COUNTIF('Códigos Itaú (ref)'!$A$2:$A$44,$C729)&gt;0,"ITAU",IF(AND(TRIM(UPPER($I729))="CONTRATUAL",ISNUMBER(SEARCH("INDIVIDUAL",SUBSTITUTE(UPPER($D729)," ","")))),"PREMIUM FREE",""))))</f>
        <v/>
      </c>
    </row>
    <row r="730">
      <c r="AC730">
        <f>IF($C730="","",IF(COUNTIF('Códigos Santander (ref)'!$A$2:$A$79,$C730)&gt;0,"SANTANDER",IF(COUNTIF('Códigos Itaú (ref)'!$A$2:$A$44,$C730)&gt;0,"ITAU",IF(AND(TRIM(UPPER($I730))="CONTRATUAL",ISNUMBER(SEARCH("INDIVIDUAL",SUBSTITUTE(UPPER($D730)," ","")))),"PREMIUM FREE",""))))</f>
        <v/>
      </c>
    </row>
    <row r="731">
      <c r="AC731">
        <f>IF($C731="","",IF(COUNTIF('Códigos Santander (ref)'!$A$2:$A$79,$C731)&gt;0,"SANTANDER",IF(COUNTIF('Códigos Itaú (ref)'!$A$2:$A$44,$C731)&gt;0,"ITAU",IF(AND(TRIM(UPPER($I731))="CONTRATUAL",ISNUMBER(SEARCH("INDIVIDUAL",SUBSTITUTE(UPPER($D731)," ","")))),"PREMIUM FREE",""))))</f>
        <v/>
      </c>
    </row>
    <row r="732">
      <c r="AC732">
        <f>IF($C732="","",IF(COUNTIF('Códigos Santander (ref)'!$A$2:$A$79,$C732)&gt;0,"SANTANDER",IF(COUNTIF('Códigos Itaú (ref)'!$A$2:$A$44,$C732)&gt;0,"ITAU",IF(AND(TRIM(UPPER($I732))="CONTRATUAL",ISNUMBER(SEARCH("INDIVIDUAL",SUBSTITUTE(UPPER($D732)," ","")))),"PREMIUM FREE",""))))</f>
        <v/>
      </c>
    </row>
    <row r="733">
      <c r="AC733">
        <f>IF($C733="","",IF(COUNTIF('Códigos Santander (ref)'!$A$2:$A$79,$C733)&gt;0,"SANTANDER",IF(COUNTIF('Códigos Itaú (ref)'!$A$2:$A$44,$C733)&gt;0,"ITAU",IF(AND(TRIM(UPPER($I733))="CONTRATUAL",ISNUMBER(SEARCH("INDIVIDUAL",SUBSTITUTE(UPPER($D733)," ","")))),"PREMIUM FREE",""))))</f>
        <v/>
      </c>
    </row>
    <row r="734">
      <c r="AC734">
        <f>IF($C734="","",IF(COUNTIF('Códigos Santander (ref)'!$A$2:$A$79,$C734)&gt;0,"SANTANDER",IF(COUNTIF('Códigos Itaú (ref)'!$A$2:$A$44,$C734)&gt;0,"ITAU",IF(AND(TRIM(UPPER($I734))="CONTRATUAL",ISNUMBER(SEARCH("INDIVIDUAL",SUBSTITUTE(UPPER($D734)," ","")))),"PREMIUM FREE",""))))</f>
        <v/>
      </c>
    </row>
    <row r="735">
      <c r="AC735">
        <f>IF($C735="","",IF(COUNTIF('Códigos Santander (ref)'!$A$2:$A$79,$C735)&gt;0,"SANTANDER",IF(COUNTIF('Códigos Itaú (ref)'!$A$2:$A$44,$C735)&gt;0,"ITAU",IF(AND(TRIM(UPPER($I735))="CONTRATUAL",ISNUMBER(SEARCH("INDIVIDUAL",SUBSTITUTE(UPPER($D735)," ","")))),"PREMIUM FREE",""))))</f>
        <v/>
      </c>
    </row>
    <row r="736">
      <c r="AC736">
        <f>IF($C736="","",IF(COUNTIF('Códigos Santander (ref)'!$A$2:$A$79,$C736)&gt;0,"SANTANDER",IF(COUNTIF('Códigos Itaú (ref)'!$A$2:$A$44,$C736)&gt;0,"ITAU",IF(AND(TRIM(UPPER($I736))="CONTRATUAL",ISNUMBER(SEARCH("INDIVIDUAL",SUBSTITUTE(UPPER($D736)," ","")))),"PREMIUM FREE",""))))</f>
        <v/>
      </c>
    </row>
    <row r="737">
      <c r="AC737">
        <f>IF($C737="","",IF(COUNTIF('Códigos Santander (ref)'!$A$2:$A$79,$C737)&gt;0,"SANTANDER",IF(COUNTIF('Códigos Itaú (ref)'!$A$2:$A$44,$C737)&gt;0,"ITAU",IF(AND(TRIM(UPPER($I737))="CONTRATUAL",ISNUMBER(SEARCH("INDIVIDUAL",SUBSTITUTE(UPPER($D737)," ","")))),"PREMIUM FREE",""))))</f>
        <v/>
      </c>
    </row>
    <row r="738">
      <c r="AC738">
        <f>IF($C738="","",IF(COUNTIF('Códigos Santander (ref)'!$A$2:$A$79,$C738)&gt;0,"SANTANDER",IF(COUNTIF('Códigos Itaú (ref)'!$A$2:$A$44,$C738)&gt;0,"ITAU",IF(AND(TRIM(UPPER($I738))="CONTRATUAL",ISNUMBER(SEARCH("INDIVIDUAL",SUBSTITUTE(UPPER($D738)," ","")))),"PREMIUM FREE",""))))</f>
        <v/>
      </c>
    </row>
    <row r="739">
      <c r="AC739">
        <f>IF($C739="","",IF(COUNTIF('Códigos Santander (ref)'!$A$2:$A$79,$C739)&gt;0,"SANTANDER",IF(COUNTIF('Códigos Itaú (ref)'!$A$2:$A$44,$C739)&gt;0,"ITAU",IF(AND(TRIM(UPPER($I739))="CONTRATUAL",ISNUMBER(SEARCH("INDIVIDUAL",SUBSTITUTE(UPPER($D739)," ","")))),"PREMIUM FREE",""))))</f>
        <v/>
      </c>
    </row>
    <row r="740">
      <c r="AC740">
        <f>IF($C740="","",IF(COUNTIF('Códigos Santander (ref)'!$A$2:$A$79,$C740)&gt;0,"SANTANDER",IF(COUNTIF('Códigos Itaú (ref)'!$A$2:$A$44,$C740)&gt;0,"ITAU",IF(AND(TRIM(UPPER($I740))="CONTRATUAL",ISNUMBER(SEARCH("INDIVIDUAL",SUBSTITUTE(UPPER($D740)," ","")))),"PREMIUM FREE",""))))</f>
        <v/>
      </c>
    </row>
    <row r="741">
      <c r="AC741">
        <f>IF($C741="","",IF(COUNTIF('Códigos Santander (ref)'!$A$2:$A$79,$C741)&gt;0,"SANTANDER",IF(COUNTIF('Códigos Itaú (ref)'!$A$2:$A$44,$C741)&gt;0,"ITAU",IF(AND(TRIM(UPPER($I741))="CONTRATUAL",ISNUMBER(SEARCH("INDIVIDUAL",SUBSTITUTE(UPPER($D741)," ","")))),"PREMIUM FREE",""))))</f>
        <v/>
      </c>
    </row>
    <row r="742">
      <c r="AC742">
        <f>IF($C742="","",IF(COUNTIF('Códigos Santander (ref)'!$A$2:$A$79,$C742)&gt;0,"SANTANDER",IF(COUNTIF('Códigos Itaú (ref)'!$A$2:$A$44,$C742)&gt;0,"ITAU",IF(AND(TRIM(UPPER($I742))="CONTRATUAL",ISNUMBER(SEARCH("INDIVIDUAL",SUBSTITUTE(UPPER($D742)," ","")))),"PREMIUM FREE",""))))</f>
        <v/>
      </c>
    </row>
    <row r="743">
      <c r="AC743">
        <f>IF($C743="","",IF(COUNTIF('Códigos Santander (ref)'!$A$2:$A$79,$C743)&gt;0,"SANTANDER",IF(COUNTIF('Códigos Itaú (ref)'!$A$2:$A$44,$C743)&gt;0,"ITAU",IF(AND(TRIM(UPPER($I743))="CONTRATUAL",ISNUMBER(SEARCH("INDIVIDUAL",SUBSTITUTE(UPPER($D743)," ","")))),"PREMIUM FREE",""))))</f>
        <v/>
      </c>
    </row>
    <row r="744">
      <c r="AC744">
        <f>IF($C744="","",IF(COUNTIF('Códigos Santander (ref)'!$A$2:$A$79,$C744)&gt;0,"SANTANDER",IF(COUNTIF('Códigos Itaú (ref)'!$A$2:$A$44,$C744)&gt;0,"ITAU",IF(AND(TRIM(UPPER($I744))="CONTRATUAL",ISNUMBER(SEARCH("INDIVIDUAL",SUBSTITUTE(UPPER($D744)," ","")))),"PREMIUM FREE",""))))</f>
        <v/>
      </c>
    </row>
    <row r="745">
      <c r="AC745">
        <f>IF($C745="","",IF(COUNTIF('Códigos Santander (ref)'!$A$2:$A$79,$C745)&gt;0,"SANTANDER",IF(COUNTIF('Códigos Itaú (ref)'!$A$2:$A$44,$C745)&gt;0,"ITAU",IF(AND(TRIM(UPPER($I745))="CONTRATUAL",ISNUMBER(SEARCH("INDIVIDUAL",SUBSTITUTE(UPPER($D745)," ","")))),"PREMIUM FREE",""))))</f>
        <v/>
      </c>
    </row>
    <row r="746">
      <c r="AC746">
        <f>IF($C746="","",IF(COUNTIF('Códigos Santander (ref)'!$A$2:$A$79,$C746)&gt;0,"SANTANDER",IF(COUNTIF('Códigos Itaú (ref)'!$A$2:$A$44,$C746)&gt;0,"ITAU",IF(AND(TRIM(UPPER($I746))="CONTRATUAL",ISNUMBER(SEARCH("INDIVIDUAL",SUBSTITUTE(UPPER($D746)," ","")))),"PREMIUM FREE",""))))</f>
        <v/>
      </c>
    </row>
    <row r="747">
      <c r="AC747">
        <f>IF($C747="","",IF(COUNTIF('Códigos Santander (ref)'!$A$2:$A$79,$C747)&gt;0,"SANTANDER",IF(COUNTIF('Códigos Itaú (ref)'!$A$2:$A$44,$C747)&gt;0,"ITAU",IF(AND(TRIM(UPPER($I747))="CONTRATUAL",ISNUMBER(SEARCH("INDIVIDUAL",SUBSTITUTE(UPPER($D747)," ","")))),"PREMIUM FREE",""))))</f>
        <v/>
      </c>
    </row>
    <row r="748">
      <c r="AC748">
        <f>IF($C748="","",IF(COUNTIF('Códigos Santander (ref)'!$A$2:$A$79,$C748)&gt;0,"SANTANDER",IF(COUNTIF('Códigos Itaú (ref)'!$A$2:$A$44,$C748)&gt;0,"ITAU",IF(AND(TRIM(UPPER($I748))="CONTRATUAL",ISNUMBER(SEARCH("INDIVIDUAL",SUBSTITUTE(UPPER($D748)," ","")))),"PREMIUM FREE",""))))</f>
        <v/>
      </c>
    </row>
    <row r="749">
      <c r="AC749">
        <f>IF($C749="","",IF(COUNTIF('Códigos Santander (ref)'!$A$2:$A$79,$C749)&gt;0,"SANTANDER",IF(COUNTIF('Códigos Itaú (ref)'!$A$2:$A$44,$C749)&gt;0,"ITAU",IF(AND(TRIM(UPPER($I749))="CONTRATUAL",ISNUMBER(SEARCH("INDIVIDUAL",SUBSTITUTE(UPPER($D749)," ","")))),"PREMIUM FREE",""))))</f>
        <v/>
      </c>
    </row>
    <row r="750">
      <c r="AC750">
        <f>IF($C750="","",IF(COUNTIF('Códigos Santander (ref)'!$A$2:$A$79,$C750)&gt;0,"SANTANDER",IF(COUNTIF('Códigos Itaú (ref)'!$A$2:$A$44,$C750)&gt;0,"ITAU",IF(AND(TRIM(UPPER($I750))="CONTRATUAL",ISNUMBER(SEARCH("INDIVIDUAL",SUBSTITUTE(UPPER($D750)," ","")))),"PREMIUM FREE",""))))</f>
        <v/>
      </c>
    </row>
    <row r="751">
      <c r="AC751">
        <f>IF($C751="","",IF(COUNTIF('Códigos Santander (ref)'!$A$2:$A$79,$C751)&gt;0,"SANTANDER",IF(COUNTIF('Códigos Itaú (ref)'!$A$2:$A$44,$C751)&gt;0,"ITAU",IF(AND(TRIM(UPPER($I751))="CONTRATUAL",ISNUMBER(SEARCH("INDIVIDUAL",SUBSTITUTE(UPPER($D751)," ","")))),"PREMIUM FREE",""))))</f>
        <v/>
      </c>
    </row>
    <row r="752">
      <c r="AC752">
        <f>IF($C752="","",IF(COUNTIF('Códigos Santander (ref)'!$A$2:$A$79,$C752)&gt;0,"SANTANDER",IF(COUNTIF('Códigos Itaú (ref)'!$A$2:$A$44,$C752)&gt;0,"ITAU",IF(AND(TRIM(UPPER($I752))="CONTRATUAL",ISNUMBER(SEARCH("INDIVIDUAL",SUBSTITUTE(UPPER($D752)," ","")))),"PREMIUM FREE",""))))</f>
        <v/>
      </c>
    </row>
    <row r="753">
      <c r="AC753">
        <f>IF($C753="","",IF(COUNTIF('Códigos Santander (ref)'!$A$2:$A$79,$C753)&gt;0,"SANTANDER",IF(COUNTIF('Códigos Itaú (ref)'!$A$2:$A$44,$C753)&gt;0,"ITAU",IF(AND(TRIM(UPPER($I753))="CONTRATUAL",ISNUMBER(SEARCH("INDIVIDUAL",SUBSTITUTE(UPPER($D753)," ","")))),"PREMIUM FREE",""))))</f>
        <v/>
      </c>
    </row>
    <row r="754">
      <c r="AC754">
        <f>IF($C754="","",IF(COUNTIF('Códigos Santander (ref)'!$A$2:$A$79,$C754)&gt;0,"SANTANDER",IF(COUNTIF('Códigos Itaú (ref)'!$A$2:$A$44,$C754)&gt;0,"ITAU",IF(AND(TRIM(UPPER($I754))="CONTRATUAL",ISNUMBER(SEARCH("INDIVIDUAL",SUBSTITUTE(UPPER($D754)," ","")))),"PREMIUM FREE",""))))</f>
        <v/>
      </c>
    </row>
    <row r="755">
      <c r="AC755">
        <f>IF($C755="","",IF(COUNTIF('Códigos Santander (ref)'!$A$2:$A$79,$C755)&gt;0,"SANTANDER",IF(COUNTIF('Códigos Itaú (ref)'!$A$2:$A$44,$C755)&gt;0,"ITAU",IF(AND(TRIM(UPPER($I755))="CONTRATUAL",ISNUMBER(SEARCH("INDIVIDUAL",SUBSTITUTE(UPPER($D755)," ","")))),"PREMIUM FREE",""))))</f>
        <v/>
      </c>
    </row>
    <row r="756">
      <c r="AC756">
        <f>IF($C756="","",IF(COUNTIF('Códigos Santander (ref)'!$A$2:$A$79,$C756)&gt;0,"SANTANDER",IF(COUNTIF('Códigos Itaú (ref)'!$A$2:$A$44,$C756)&gt;0,"ITAU",IF(AND(TRIM(UPPER($I756))="CONTRATUAL",ISNUMBER(SEARCH("INDIVIDUAL",SUBSTITUTE(UPPER($D756)," ","")))),"PREMIUM FREE",""))))</f>
        <v/>
      </c>
    </row>
    <row r="757">
      <c r="AC757">
        <f>IF($C757="","",IF(COUNTIF('Códigos Santander (ref)'!$A$2:$A$79,$C757)&gt;0,"SANTANDER",IF(COUNTIF('Códigos Itaú (ref)'!$A$2:$A$44,$C757)&gt;0,"ITAU",IF(AND(TRIM(UPPER($I757))="CONTRATUAL",ISNUMBER(SEARCH("INDIVIDUAL",SUBSTITUTE(UPPER($D757)," ","")))),"PREMIUM FREE",""))))</f>
        <v/>
      </c>
    </row>
    <row r="758">
      <c r="AC758">
        <f>IF($C758="","",IF(COUNTIF('Códigos Santander (ref)'!$A$2:$A$79,$C758)&gt;0,"SANTANDER",IF(COUNTIF('Códigos Itaú (ref)'!$A$2:$A$44,$C758)&gt;0,"ITAU",IF(AND(TRIM(UPPER($I758))="CONTRATUAL",ISNUMBER(SEARCH("INDIVIDUAL",SUBSTITUTE(UPPER($D758)," ","")))),"PREMIUM FREE",""))))</f>
        <v/>
      </c>
    </row>
    <row r="759">
      <c r="AC759">
        <f>IF($C759="","",IF(COUNTIF('Códigos Santander (ref)'!$A$2:$A$79,$C759)&gt;0,"SANTANDER",IF(COUNTIF('Códigos Itaú (ref)'!$A$2:$A$44,$C759)&gt;0,"ITAU",IF(AND(TRIM(UPPER($I759))="CONTRATUAL",ISNUMBER(SEARCH("INDIVIDUAL",SUBSTITUTE(UPPER($D759)," ","")))),"PREMIUM FREE",""))))</f>
        <v/>
      </c>
    </row>
    <row r="760">
      <c r="AC760">
        <f>IF($C760="","",IF(COUNTIF('Códigos Santander (ref)'!$A$2:$A$79,$C760)&gt;0,"SANTANDER",IF(COUNTIF('Códigos Itaú (ref)'!$A$2:$A$44,$C760)&gt;0,"ITAU",IF(AND(TRIM(UPPER($I760))="CONTRATUAL",ISNUMBER(SEARCH("INDIVIDUAL",SUBSTITUTE(UPPER($D760)," ","")))),"PREMIUM FREE",""))))</f>
        <v/>
      </c>
    </row>
    <row r="761">
      <c r="AC761">
        <f>IF($C761="","",IF(COUNTIF('Códigos Santander (ref)'!$A$2:$A$79,$C761)&gt;0,"SANTANDER",IF(COUNTIF('Códigos Itaú (ref)'!$A$2:$A$44,$C761)&gt;0,"ITAU",IF(AND(TRIM(UPPER($I761))="CONTRATUAL",ISNUMBER(SEARCH("INDIVIDUAL",SUBSTITUTE(UPPER($D761)," ","")))),"PREMIUM FREE",""))))</f>
        <v/>
      </c>
    </row>
    <row r="762">
      <c r="AC762">
        <f>IF($C762="","",IF(COUNTIF('Códigos Santander (ref)'!$A$2:$A$79,$C762)&gt;0,"SANTANDER",IF(COUNTIF('Códigos Itaú (ref)'!$A$2:$A$44,$C762)&gt;0,"ITAU",IF(AND(TRIM(UPPER($I762))="CONTRATUAL",ISNUMBER(SEARCH("INDIVIDUAL",SUBSTITUTE(UPPER($D762)," ","")))),"PREMIUM FREE",""))))</f>
        <v/>
      </c>
    </row>
    <row r="763">
      <c r="AC763">
        <f>IF($C763="","",IF(COUNTIF('Códigos Santander (ref)'!$A$2:$A$79,$C763)&gt;0,"SANTANDER",IF(COUNTIF('Códigos Itaú (ref)'!$A$2:$A$44,$C763)&gt;0,"ITAU",IF(AND(TRIM(UPPER($I763))="CONTRATUAL",ISNUMBER(SEARCH("INDIVIDUAL",SUBSTITUTE(UPPER($D763)," ","")))),"PREMIUM FREE",""))))</f>
        <v/>
      </c>
    </row>
    <row r="764">
      <c r="AC764">
        <f>IF($C764="","",IF(COUNTIF('Códigos Santander (ref)'!$A$2:$A$79,$C764)&gt;0,"SANTANDER",IF(COUNTIF('Códigos Itaú (ref)'!$A$2:$A$44,$C764)&gt;0,"ITAU",IF(AND(TRIM(UPPER($I764))="CONTRATUAL",ISNUMBER(SEARCH("INDIVIDUAL",SUBSTITUTE(UPPER($D764)," ","")))),"PREMIUM FREE",""))))</f>
        <v/>
      </c>
    </row>
    <row r="765">
      <c r="AC765">
        <f>IF($C765="","",IF(COUNTIF('Códigos Santander (ref)'!$A$2:$A$79,$C765)&gt;0,"SANTANDER",IF(COUNTIF('Códigos Itaú (ref)'!$A$2:$A$44,$C765)&gt;0,"ITAU",IF(AND(TRIM(UPPER($I765))="CONTRATUAL",ISNUMBER(SEARCH("INDIVIDUAL",SUBSTITUTE(UPPER($D765)," ","")))),"PREMIUM FREE",""))))</f>
        <v/>
      </c>
    </row>
    <row r="766">
      <c r="AC766">
        <f>IF($C766="","",IF(COUNTIF('Códigos Santander (ref)'!$A$2:$A$79,$C766)&gt;0,"SANTANDER",IF(COUNTIF('Códigos Itaú (ref)'!$A$2:$A$44,$C766)&gt;0,"ITAU",IF(AND(TRIM(UPPER($I766))="CONTRATUAL",ISNUMBER(SEARCH("INDIVIDUAL",SUBSTITUTE(UPPER($D766)," ","")))),"PREMIUM FREE",""))))</f>
        <v/>
      </c>
    </row>
    <row r="767">
      <c r="AC767">
        <f>IF($C767="","",IF(COUNTIF('Códigos Santander (ref)'!$A$2:$A$79,$C767)&gt;0,"SANTANDER",IF(COUNTIF('Códigos Itaú (ref)'!$A$2:$A$44,$C767)&gt;0,"ITAU",IF(AND(TRIM(UPPER($I767))="CONTRATUAL",ISNUMBER(SEARCH("INDIVIDUAL",SUBSTITUTE(UPPER($D767)," ","")))),"PREMIUM FREE",""))))</f>
        <v/>
      </c>
    </row>
    <row r="768">
      <c r="AC768">
        <f>IF($C768="","",IF(COUNTIF('Códigos Santander (ref)'!$A$2:$A$79,$C768)&gt;0,"SANTANDER",IF(COUNTIF('Códigos Itaú (ref)'!$A$2:$A$44,$C768)&gt;0,"ITAU",IF(AND(TRIM(UPPER($I768))="CONTRATUAL",ISNUMBER(SEARCH("INDIVIDUAL",SUBSTITUTE(UPPER($D768)," ","")))),"PREMIUM FREE",""))))</f>
        <v/>
      </c>
    </row>
    <row r="769">
      <c r="AC769">
        <f>IF($C769="","",IF(COUNTIF('Códigos Santander (ref)'!$A$2:$A$79,$C769)&gt;0,"SANTANDER",IF(COUNTIF('Códigos Itaú (ref)'!$A$2:$A$44,$C769)&gt;0,"ITAU",IF(AND(TRIM(UPPER($I769))="CONTRATUAL",ISNUMBER(SEARCH("INDIVIDUAL",SUBSTITUTE(UPPER($D769)," ","")))),"PREMIUM FREE",""))))</f>
        <v/>
      </c>
    </row>
    <row r="770">
      <c r="AC770">
        <f>IF($C770="","",IF(COUNTIF('Códigos Santander (ref)'!$A$2:$A$79,$C770)&gt;0,"SANTANDER",IF(COUNTIF('Códigos Itaú (ref)'!$A$2:$A$44,$C770)&gt;0,"ITAU",IF(AND(TRIM(UPPER($I770))="CONTRATUAL",ISNUMBER(SEARCH("INDIVIDUAL",SUBSTITUTE(UPPER($D770)," ","")))),"PREMIUM FREE",""))))</f>
        <v/>
      </c>
    </row>
    <row r="771">
      <c r="AC771">
        <f>IF($C771="","",IF(COUNTIF('Códigos Santander (ref)'!$A$2:$A$79,$C771)&gt;0,"SANTANDER",IF(COUNTIF('Códigos Itaú (ref)'!$A$2:$A$44,$C771)&gt;0,"ITAU",IF(AND(TRIM(UPPER($I771))="CONTRATUAL",ISNUMBER(SEARCH("INDIVIDUAL",SUBSTITUTE(UPPER($D771)," ","")))),"PREMIUM FREE",""))))</f>
        <v/>
      </c>
    </row>
    <row r="772">
      <c r="AC772">
        <f>IF($C772="","",IF(COUNTIF('Códigos Santander (ref)'!$A$2:$A$79,$C772)&gt;0,"SANTANDER",IF(COUNTIF('Códigos Itaú (ref)'!$A$2:$A$44,$C772)&gt;0,"ITAU",IF(AND(TRIM(UPPER($I772))="CONTRATUAL",ISNUMBER(SEARCH("INDIVIDUAL",SUBSTITUTE(UPPER($D772)," ","")))),"PREMIUM FREE",""))))</f>
        <v/>
      </c>
    </row>
    <row r="773">
      <c r="AC773">
        <f>IF($C773="","",IF(COUNTIF('Códigos Santander (ref)'!$A$2:$A$79,$C773)&gt;0,"SANTANDER",IF(COUNTIF('Códigos Itaú (ref)'!$A$2:$A$44,$C773)&gt;0,"ITAU",IF(AND(TRIM(UPPER($I773))="CONTRATUAL",ISNUMBER(SEARCH("INDIVIDUAL",SUBSTITUTE(UPPER($D773)," ","")))),"PREMIUM FREE",""))))</f>
        <v/>
      </c>
    </row>
    <row r="774">
      <c r="AC774">
        <f>IF($C774="","",IF(COUNTIF('Códigos Santander (ref)'!$A$2:$A$79,$C774)&gt;0,"SANTANDER",IF(COUNTIF('Códigos Itaú (ref)'!$A$2:$A$44,$C774)&gt;0,"ITAU",IF(AND(TRIM(UPPER($I774))="CONTRATUAL",ISNUMBER(SEARCH("INDIVIDUAL",SUBSTITUTE(UPPER($D774)," ","")))),"PREMIUM FREE",""))))</f>
        <v/>
      </c>
    </row>
    <row r="775">
      <c r="AC775">
        <f>IF($C775="","",IF(COUNTIF('Códigos Santander (ref)'!$A$2:$A$79,$C775)&gt;0,"SANTANDER",IF(COUNTIF('Códigos Itaú (ref)'!$A$2:$A$44,$C775)&gt;0,"ITAU",IF(AND(TRIM(UPPER($I775))="CONTRATUAL",ISNUMBER(SEARCH("INDIVIDUAL",SUBSTITUTE(UPPER($D775)," ","")))),"PREMIUM FREE",""))))</f>
        <v/>
      </c>
    </row>
    <row r="776">
      <c r="AC776">
        <f>IF($C776="","",IF(COUNTIF('Códigos Santander (ref)'!$A$2:$A$79,$C776)&gt;0,"SANTANDER",IF(COUNTIF('Códigos Itaú (ref)'!$A$2:$A$44,$C776)&gt;0,"ITAU",IF(AND(TRIM(UPPER($I776))="CONTRATUAL",ISNUMBER(SEARCH("INDIVIDUAL",SUBSTITUTE(UPPER($D776)," ","")))),"PREMIUM FREE",""))))</f>
        <v/>
      </c>
    </row>
    <row r="777">
      <c r="AC777">
        <f>IF($C777="","",IF(COUNTIF('Códigos Santander (ref)'!$A$2:$A$79,$C777)&gt;0,"SANTANDER",IF(COUNTIF('Códigos Itaú (ref)'!$A$2:$A$44,$C777)&gt;0,"ITAU",IF(AND(TRIM(UPPER($I777))="CONTRATUAL",ISNUMBER(SEARCH("INDIVIDUAL",SUBSTITUTE(UPPER($D777)," ","")))),"PREMIUM FREE",""))))</f>
        <v/>
      </c>
    </row>
    <row r="778">
      <c r="AC778">
        <f>IF($C778="","",IF(COUNTIF('Códigos Santander (ref)'!$A$2:$A$79,$C778)&gt;0,"SANTANDER",IF(COUNTIF('Códigos Itaú (ref)'!$A$2:$A$44,$C778)&gt;0,"ITAU",IF(AND(TRIM(UPPER($I778))="CONTRATUAL",ISNUMBER(SEARCH("INDIVIDUAL",SUBSTITUTE(UPPER($D778)," ","")))),"PREMIUM FREE",""))))</f>
        <v/>
      </c>
    </row>
    <row r="779">
      <c r="AC779">
        <f>IF($C779="","",IF(COUNTIF('Códigos Santander (ref)'!$A$2:$A$79,$C779)&gt;0,"SANTANDER",IF(COUNTIF('Códigos Itaú (ref)'!$A$2:$A$44,$C779)&gt;0,"ITAU",IF(AND(TRIM(UPPER($I779))="CONTRATUAL",ISNUMBER(SEARCH("INDIVIDUAL",SUBSTITUTE(UPPER($D779)," ","")))),"PREMIUM FREE",""))))</f>
        <v/>
      </c>
    </row>
    <row r="780">
      <c r="AC780">
        <f>IF($C780="","",IF(COUNTIF('Códigos Santander (ref)'!$A$2:$A$79,$C780)&gt;0,"SANTANDER",IF(COUNTIF('Códigos Itaú (ref)'!$A$2:$A$44,$C780)&gt;0,"ITAU",IF(AND(TRIM(UPPER($I780))="CONTRATUAL",ISNUMBER(SEARCH("INDIVIDUAL",SUBSTITUTE(UPPER($D780)," ","")))),"PREMIUM FREE",""))))</f>
        <v/>
      </c>
    </row>
    <row r="781">
      <c r="AC781">
        <f>IF($C781="","",IF(COUNTIF('Códigos Santander (ref)'!$A$2:$A$79,$C781)&gt;0,"SANTANDER",IF(COUNTIF('Códigos Itaú (ref)'!$A$2:$A$44,$C781)&gt;0,"ITAU",IF(AND(TRIM(UPPER($I781))="CONTRATUAL",ISNUMBER(SEARCH("INDIVIDUAL",SUBSTITUTE(UPPER($D781)," ","")))),"PREMIUM FREE",""))))</f>
        <v/>
      </c>
    </row>
    <row r="782">
      <c r="AC782">
        <f>IF($C782="","",IF(COUNTIF('Códigos Santander (ref)'!$A$2:$A$79,$C782)&gt;0,"SANTANDER",IF(COUNTIF('Códigos Itaú (ref)'!$A$2:$A$44,$C782)&gt;0,"ITAU",IF(AND(TRIM(UPPER($I782))="CONTRATUAL",ISNUMBER(SEARCH("INDIVIDUAL",SUBSTITUTE(UPPER($D782)," ","")))),"PREMIUM FREE",""))))</f>
        <v/>
      </c>
    </row>
    <row r="783">
      <c r="AC783">
        <f>IF($C783="","",IF(COUNTIF('Códigos Santander (ref)'!$A$2:$A$79,$C783)&gt;0,"SANTANDER",IF(COUNTIF('Códigos Itaú (ref)'!$A$2:$A$44,$C783)&gt;0,"ITAU",IF(AND(TRIM(UPPER($I783))="CONTRATUAL",ISNUMBER(SEARCH("INDIVIDUAL",SUBSTITUTE(UPPER($D783)," ","")))),"PREMIUM FREE",""))))</f>
        <v/>
      </c>
    </row>
    <row r="784">
      <c r="AC784">
        <f>IF($C784="","",IF(COUNTIF('Códigos Santander (ref)'!$A$2:$A$79,$C784)&gt;0,"SANTANDER",IF(COUNTIF('Códigos Itaú (ref)'!$A$2:$A$44,$C784)&gt;0,"ITAU",IF(AND(TRIM(UPPER($I784))="CONTRATUAL",ISNUMBER(SEARCH("INDIVIDUAL",SUBSTITUTE(UPPER($D784)," ","")))),"PREMIUM FREE",""))))</f>
        <v/>
      </c>
    </row>
    <row r="785">
      <c r="AC785">
        <f>IF($C785="","",IF(COUNTIF('Códigos Santander (ref)'!$A$2:$A$79,$C785)&gt;0,"SANTANDER",IF(COUNTIF('Códigos Itaú (ref)'!$A$2:$A$44,$C785)&gt;0,"ITAU",IF(AND(TRIM(UPPER($I785))="CONTRATUAL",ISNUMBER(SEARCH("INDIVIDUAL",SUBSTITUTE(UPPER($D785)," ","")))),"PREMIUM FREE",""))))</f>
        <v/>
      </c>
    </row>
    <row r="786">
      <c r="AC786">
        <f>IF($C786="","",IF(COUNTIF('Códigos Santander (ref)'!$A$2:$A$79,$C786)&gt;0,"SANTANDER",IF(COUNTIF('Códigos Itaú (ref)'!$A$2:$A$44,$C786)&gt;0,"ITAU",IF(AND(TRIM(UPPER($I786))="CONTRATUAL",ISNUMBER(SEARCH("INDIVIDUAL",SUBSTITUTE(UPPER($D786)," ","")))),"PREMIUM FREE",""))))</f>
        <v/>
      </c>
    </row>
    <row r="787">
      <c r="AC787">
        <f>IF($C787="","",IF(COUNTIF('Códigos Santander (ref)'!$A$2:$A$79,$C787)&gt;0,"SANTANDER",IF(COUNTIF('Códigos Itaú (ref)'!$A$2:$A$44,$C787)&gt;0,"ITAU",IF(AND(TRIM(UPPER($I787))="CONTRATUAL",ISNUMBER(SEARCH("INDIVIDUAL",SUBSTITUTE(UPPER($D787)," ","")))),"PREMIUM FREE",""))))</f>
        <v/>
      </c>
    </row>
    <row r="788">
      <c r="AC788">
        <f>IF($C788="","",IF(COUNTIF('Códigos Santander (ref)'!$A$2:$A$79,$C788)&gt;0,"SANTANDER",IF(COUNTIF('Códigos Itaú (ref)'!$A$2:$A$44,$C788)&gt;0,"ITAU",IF(AND(TRIM(UPPER($I788))="CONTRATUAL",ISNUMBER(SEARCH("INDIVIDUAL",SUBSTITUTE(UPPER($D788)," ","")))),"PREMIUM FREE",""))))</f>
        <v/>
      </c>
    </row>
    <row r="789">
      <c r="AC789">
        <f>IF($C789="","",IF(COUNTIF('Códigos Santander (ref)'!$A$2:$A$79,$C789)&gt;0,"SANTANDER",IF(COUNTIF('Códigos Itaú (ref)'!$A$2:$A$44,$C789)&gt;0,"ITAU",IF(AND(TRIM(UPPER($I789))="CONTRATUAL",ISNUMBER(SEARCH("INDIVIDUAL",SUBSTITUTE(UPPER($D789)," ","")))),"PREMIUM FREE",""))))</f>
        <v/>
      </c>
    </row>
    <row r="790">
      <c r="AC790">
        <f>IF($C790="","",IF(COUNTIF('Códigos Santander (ref)'!$A$2:$A$79,$C790)&gt;0,"SANTANDER",IF(COUNTIF('Códigos Itaú (ref)'!$A$2:$A$44,$C790)&gt;0,"ITAU",IF(AND(TRIM(UPPER($I790))="CONTRATUAL",ISNUMBER(SEARCH("INDIVIDUAL",SUBSTITUTE(UPPER($D790)," ","")))),"PREMIUM FREE",""))))</f>
        <v/>
      </c>
    </row>
    <row r="791">
      <c r="AC791">
        <f>IF($C791="","",IF(COUNTIF('Códigos Santander (ref)'!$A$2:$A$79,$C791)&gt;0,"SANTANDER",IF(COUNTIF('Códigos Itaú (ref)'!$A$2:$A$44,$C791)&gt;0,"ITAU",IF(AND(TRIM(UPPER($I791))="CONTRATUAL",ISNUMBER(SEARCH("INDIVIDUAL",SUBSTITUTE(UPPER($D791)," ","")))),"PREMIUM FREE",""))))</f>
        <v/>
      </c>
    </row>
    <row r="792">
      <c r="AC792">
        <f>IF($C792="","",IF(COUNTIF('Códigos Santander (ref)'!$A$2:$A$79,$C792)&gt;0,"SANTANDER",IF(COUNTIF('Códigos Itaú (ref)'!$A$2:$A$44,$C792)&gt;0,"ITAU",IF(AND(TRIM(UPPER($I792))="CONTRATUAL",ISNUMBER(SEARCH("INDIVIDUAL",SUBSTITUTE(UPPER($D792)," ","")))),"PREMIUM FREE",""))))</f>
        <v/>
      </c>
    </row>
    <row r="793">
      <c r="AC793">
        <f>IF($C793="","",IF(COUNTIF('Códigos Santander (ref)'!$A$2:$A$79,$C793)&gt;0,"SANTANDER",IF(COUNTIF('Códigos Itaú (ref)'!$A$2:$A$44,$C793)&gt;0,"ITAU",IF(AND(TRIM(UPPER($I793))="CONTRATUAL",ISNUMBER(SEARCH("INDIVIDUAL",SUBSTITUTE(UPPER($D793)," ","")))),"PREMIUM FREE",""))))</f>
        <v/>
      </c>
    </row>
    <row r="794">
      <c r="AC794">
        <f>IF($C794="","",IF(COUNTIF('Códigos Santander (ref)'!$A$2:$A$79,$C794)&gt;0,"SANTANDER",IF(COUNTIF('Códigos Itaú (ref)'!$A$2:$A$44,$C794)&gt;0,"ITAU",IF(AND(TRIM(UPPER($I794))="CONTRATUAL",ISNUMBER(SEARCH("INDIVIDUAL",SUBSTITUTE(UPPER($D794)," ","")))),"PREMIUM FREE",""))))</f>
        <v/>
      </c>
    </row>
    <row r="795">
      <c r="AC795">
        <f>IF($C795="","",IF(COUNTIF('Códigos Santander (ref)'!$A$2:$A$79,$C795)&gt;0,"SANTANDER",IF(COUNTIF('Códigos Itaú (ref)'!$A$2:$A$44,$C795)&gt;0,"ITAU",IF(AND(TRIM(UPPER($I795))="CONTRATUAL",ISNUMBER(SEARCH("INDIVIDUAL",SUBSTITUTE(UPPER($D795)," ","")))),"PREMIUM FREE",""))))</f>
        <v/>
      </c>
    </row>
    <row r="796">
      <c r="AC796">
        <f>IF($C796="","",IF(COUNTIF('Códigos Santander (ref)'!$A$2:$A$79,$C796)&gt;0,"SANTANDER",IF(COUNTIF('Códigos Itaú (ref)'!$A$2:$A$44,$C796)&gt;0,"ITAU",IF(AND(TRIM(UPPER($I796))="CONTRATUAL",ISNUMBER(SEARCH("INDIVIDUAL",SUBSTITUTE(UPPER($D796)," ","")))),"PREMIUM FREE",""))))</f>
        <v/>
      </c>
    </row>
    <row r="797">
      <c r="AC797">
        <f>IF($C797="","",IF(COUNTIF('Códigos Santander (ref)'!$A$2:$A$79,$C797)&gt;0,"SANTANDER",IF(COUNTIF('Códigos Itaú (ref)'!$A$2:$A$44,$C797)&gt;0,"ITAU",IF(AND(TRIM(UPPER($I797))="CONTRATUAL",ISNUMBER(SEARCH("INDIVIDUAL",SUBSTITUTE(UPPER($D797)," ","")))),"PREMIUM FREE",""))))</f>
        <v/>
      </c>
    </row>
    <row r="798">
      <c r="AC798">
        <f>IF($C798="","",IF(COUNTIF('Códigos Santander (ref)'!$A$2:$A$79,$C798)&gt;0,"SANTANDER",IF(COUNTIF('Códigos Itaú (ref)'!$A$2:$A$44,$C798)&gt;0,"ITAU",IF(AND(TRIM(UPPER($I798))="CONTRATUAL",ISNUMBER(SEARCH("INDIVIDUAL",SUBSTITUTE(UPPER($D798)," ","")))),"PREMIUM FREE",""))))</f>
        <v/>
      </c>
    </row>
    <row r="799">
      <c r="AC799">
        <f>IF($C799="","",IF(COUNTIF('Códigos Santander (ref)'!$A$2:$A$79,$C799)&gt;0,"SANTANDER",IF(COUNTIF('Códigos Itaú (ref)'!$A$2:$A$44,$C799)&gt;0,"ITAU",IF(AND(TRIM(UPPER($I799))="CONTRATUAL",ISNUMBER(SEARCH("INDIVIDUAL",SUBSTITUTE(UPPER($D799)," ","")))),"PREMIUM FREE",""))))</f>
        <v/>
      </c>
    </row>
    <row r="800">
      <c r="AC800">
        <f>IF($C800="","",IF(COUNTIF('Códigos Santander (ref)'!$A$2:$A$79,$C800)&gt;0,"SANTANDER",IF(COUNTIF('Códigos Itaú (ref)'!$A$2:$A$44,$C800)&gt;0,"ITAU",IF(AND(TRIM(UPPER($I800))="CONTRATUAL",ISNUMBER(SEARCH("INDIVIDUAL",SUBSTITUTE(UPPER($D800)," ","")))),"PREMIUM FREE",""))))</f>
        <v/>
      </c>
    </row>
    <row r="801">
      <c r="AC801">
        <f>IF($C801="","",IF(COUNTIF('Códigos Santander (ref)'!$A$2:$A$79,$C801)&gt;0,"SANTANDER",IF(COUNTIF('Códigos Itaú (ref)'!$A$2:$A$44,$C801)&gt;0,"ITAU",IF(AND(TRIM(UPPER($I801))="CONTRATUAL",ISNUMBER(SEARCH("INDIVIDUAL",SUBSTITUTE(UPPER($D801)," ","")))),"PREMIUM FREE",""))))</f>
        <v/>
      </c>
    </row>
    <row r="802">
      <c r="AC802">
        <f>IF($C802="","",IF(COUNTIF('Códigos Santander (ref)'!$A$2:$A$79,$C802)&gt;0,"SANTANDER",IF(COUNTIF('Códigos Itaú (ref)'!$A$2:$A$44,$C802)&gt;0,"ITAU",IF(AND(TRIM(UPPER($I802))="CONTRATUAL",ISNUMBER(SEARCH("INDIVIDUAL",SUBSTITUTE(UPPER($D802)," ","")))),"PREMIUM FREE",""))))</f>
        <v/>
      </c>
    </row>
    <row r="803">
      <c r="AC803">
        <f>IF($C803="","",IF(COUNTIF('Códigos Santander (ref)'!$A$2:$A$79,$C803)&gt;0,"SANTANDER",IF(COUNTIF('Códigos Itaú (ref)'!$A$2:$A$44,$C803)&gt;0,"ITAU",IF(AND(TRIM(UPPER($I803))="CONTRATUAL",ISNUMBER(SEARCH("INDIVIDUAL",SUBSTITUTE(UPPER($D803)," ","")))),"PREMIUM FREE",""))))</f>
        <v/>
      </c>
    </row>
    <row r="804">
      <c r="AC804">
        <f>IF($C804="","",IF(COUNTIF('Códigos Santander (ref)'!$A$2:$A$79,$C804)&gt;0,"SANTANDER",IF(COUNTIF('Códigos Itaú (ref)'!$A$2:$A$44,$C804)&gt;0,"ITAU",IF(AND(TRIM(UPPER($I804))="CONTRATUAL",ISNUMBER(SEARCH("INDIVIDUAL",SUBSTITUTE(UPPER($D804)," ","")))),"PREMIUM FREE",""))))</f>
        <v/>
      </c>
    </row>
    <row r="805">
      <c r="AC805">
        <f>IF($C805="","",IF(COUNTIF('Códigos Santander (ref)'!$A$2:$A$79,$C805)&gt;0,"SANTANDER",IF(COUNTIF('Códigos Itaú (ref)'!$A$2:$A$44,$C805)&gt;0,"ITAU",IF(AND(TRIM(UPPER($I805))="CONTRATUAL",ISNUMBER(SEARCH("INDIVIDUAL",SUBSTITUTE(UPPER($D805)," ","")))),"PREMIUM FREE",""))))</f>
        <v/>
      </c>
    </row>
    <row r="806">
      <c r="AC806">
        <f>IF($C806="","",IF(COUNTIF('Códigos Santander (ref)'!$A$2:$A$79,$C806)&gt;0,"SANTANDER",IF(COUNTIF('Códigos Itaú (ref)'!$A$2:$A$44,$C806)&gt;0,"ITAU",IF(AND(TRIM(UPPER($I806))="CONTRATUAL",ISNUMBER(SEARCH("INDIVIDUAL",SUBSTITUTE(UPPER($D806)," ","")))),"PREMIUM FREE",""))))</f>
        <v/>
      </c>
    </row>
    <row r="807">
      <c r="AC807">
        <f>IF($C807="","",IF(COUNTIF('Códigos Santander (ref)'!$A$2:$A$79,$C807)&gt;0,"SANTANDER",IF(COUNTIF('Códigos Itaú (ref)'!$A$2:$A$44,$C807)&gt;0,"ITAU",IF(AND(TRIM(UPPER($I807))="CONTRATUAL",ISNUMBER(SEARCH("INDIVIDUAL",SUBSTITUTE(UPPER($D807)," ","")))),"PREMIUM FREE",""))))</f>
        <v/>
      </c>
    </row>
    <row r="808">
      <c r="AC808">
        <f>IF($C808="","",IF(COUNTIF('Códigos Santander (ref)'!$A$2:$A$79,$C808)&gt;0,"SANTANDER",IF(COUNTIF('Códigos Itaú (ref)'!$A$2:$A$44,$C808)&gt;0,"ITAU",IF(AND(TRIM(UPPER($I808))="CONTRATUAL",ISNUMBER(SEARCH("INDIVIDUAL",SUBSTITUTE(UPPER($D808)," ","")))),"PREMIUM FREE",""))))</f>
        <v/>
      </c>
    </row>
    <row r="809">
      <c r="AC809">
        <f>IF($C809="","",IF(COUNTIF('Códigos Santander (ref)'!$A$2:$A$79,$C809)&gt;0,"SANTANDER",IF(COUNTIF('Códigos Itaú (ref)'!$A$2:$A$44,$C809)&gt;0,"ITAU",IF(AND(TRIM(UPPER($I809))="CONTRATUAL",ISNUMBER(SEARCH("INDIVIDUAL",SUBSTITUTE(UPPER($D809)," ","")))),"PREMIUM FREE",""))))</f>
        <v/>
      </c>
    </row>
    <row r="810">
      <c r="AC810">
        <f>IF($C810="","",IF(COUNTIF('Códigos Santander (ref)'!$A$2:$A$79,$C810)&gt;0,"SANTANDER",IF(COUNTIF('Códigos Itaú (ref)'!$A$2:$A$44,$C810)&gt;0,"ITAU",IF(AND(TRIM(UPPER($I810))="CONTRATUAL",ISNUMBER(SEARCH("INDIVIDUAL",SUBSTITUTE(UPPER($D810)," ","")))),"PREMIUM FREE",""))))</f>
        <v/>
      </c>
    </row>
    <row r="811">
      <c r="AC811">
        <f>IF($C811="","",IF(COUNTIF('Códigos Santander (ref)'!$A$2:$A$79,$C811)&gt;0,"SANTANDER",IF(COUNTIF('Códigos Itaú (ref)'!$A$2:$A$44,$C811)&gt;0,"ITAU",IF(AND(TRIM(UPPER($I811))="CONTRATUAL",ISNUMBER(SEARCH("INDIVIDUAL",SUBSTITUTE(UPPER($D811)," ","")))),"PREMIUM FREE",""))))</f>
        <v/>
      </c>
    </row>
    <row r="812">
      <c r="AC812">
        <f>IF($C812="","",IF(COUNTIF('Códigos Santander (ref)'!$A$2:$A$79,$C812)&gt;0,"SANTANDER",IF(COUNTIF('Códigos Itaú (ref)'!$A$2:$A$44,$C812)&gt;0,"ITAU",IF(AND(TRIM(UPPER($I812))="CONTRATUAL",ISNUMBER(SEARCH("INDIVIDUAL",SUBSTITUTE(UPPER($D812)," ","")))),"PREMIUM FREE",""))))</f>
        <v/>
      </c>
    </row>
    <row r="813">
      <c r="AC813">
        <f>IF($C813="","",IF(COUNTIF('Códigos Santander (ref)'!$A$2:$A$79,$C813)&gt;0,"SANTANDER",IF(COUNTIF('Códigos Itaú (ref)'!$A$2:$A$44,$C813)&gt;0,"ITAU",IF(AND(TRIM(UPPER($I813))="CONTRATUAL",ISNUMBER(SEARCH("INDIVIDUAL",SUBSTITUTE(UPPER($D813)," ","")))),"PREMIUM FREE",""))))</f>
        <v/>
      </c>
    </row>
    <row r="814">
      <c r="AC814">
        <f>IF($C814="","",IF(COUNTIF('Códigos Santander (ref)'!$A$2:$A$79,$C814)&gt;0,"SANTANDER",IF(COUNTIF('Códigos Itaú (ref)'!$A$2:$A$44,$C814)&gt;0,"ITAU",IF(AND(TRIM(UPPER($I814))="CONTRATUAL",ISNUMBER(SEARCH("INDIVIDUAL",SUBSTITUTE(UPPER($D814)," ","")))),"PREMIUM FREE",""))))</f>
        <v/>
      </c>
    </row>
    <row r="815">
      <c r="AC815">
        <f>IF($C815="","",IF(COUNTIF('Códigos Santander (ref)'!$A$2:$A$79,$C815)&gt;0,"SANTANDER",IF(COUNTIF('Códigos Itaú (ref)'!$A$2:$A$44,$C815)&gt;0,"ITAU",IF(AND(TRIM(UPPER($I815))="CONTRATUAL",ISNUMBER(SEARCH("INDIVIDUAL",SUBSTITUTE(UPPER($D815)," ","")))),"PREMIUM FREE",""))))</f>
        <v/>
      </c>
    </row>
    <row r="816">
      <c r="AC816">
        <f>IF($C816="","",IF(COUNTIF('Códigos Santander (ref)'!$A$2:$A$79,$C816)&gt;0,"SANTANDER",IF(COUNTIF('Códigos Itaú (ref)'!$A$2:$A$44,$C816)&gt;0,"ITAU",IF(AND(TRIM(UPPER($I816))="CONTRATUAL",ISNUMBER(SEARCH("INDIVIDUAL",SUBSTITUTE(UPPER($D816)," ","")))),"PREMIUM FREE",""))))</f>
        <v/>
      </c>
    </row>
    <row r="817">
      <c r="AC817">
        <f>IF($C817="","",IF(COUNTIF('Códigos Santander (ref)'!$A$2:$A$79,$C817)&gt;0,"SANTANDER",IF(COUNTIF('Códigos Itaú (ref)'!$A$2:$A$44,$C817)&gt;0,"ITAU",IF(AND(TRIM(UPPER($I817))="CONTRATUAL",ISNUMBER(SEARCH("INDIVIDUAL",SUBSTITUTE(UPPER($D817)," ","")))),"PREMIUM FREE",""))))</f>
        <v/>
      </c>
    </row>
    <row r="818">
      <c r="AC818">
        <f>IF($C818="","",IF(COUNTIF('Códigos Santander (ref)'!$A$2:$A$79,$C818)&gt;0,"SANTANDER",IF(COUNTIF('Códigos Itaú (ref)'!$A$2:$A$44,$C818)&gt;0,"ITAU",IF(AND(TRIM(UPPER($I818))="CONTRATUAL",ISNUMBER(SEARCH("INDIVIDUAL",SUBSTITUTE(UPPER($D818)," ","")))),"PREMIUM FREE",""))))</f>
        <v/>
      </c>
    </row>
    <row r="819">
      <c r="AC819">
        <f>IF($C819="","",IF(COUNTIF('Códigos Santander (ref)'!$A$2:$A$79,$C819)&gt;0,"SANTANDER",IF(COUNTIF('Códigos Itaú (ref)'!$A$2:$A$44,$C819)&gt;0,"ITAU",IF(AND(TRIM(UPPER($I819))="CONTRATUAL",ISNUMBER(SEARCH("INDIVIDUAL",SUBSTITUTE(UPPER($D819)," ","")))),"PREMIUM FREE",""))))</f>
        <v/>
      </c>
    </row>
    <row r="820">
      <c r="AC820">
        <f>IF($C820="","",IF(COUNTIF('Códigos Santander (ref)'!$A$2:$A$79,$C820)&gt;0,"SANTANDER",IF(COUNTIF('Códigos Itaú (ref)'!$A$2:$A$44,$C820)&gt;0,"ITAU",IF(AND(TRIM(UPPER($I820))="CONTRATUAL",ISNUMBER(SEARCH("INDIVIDUAL",SUBSTITUTE(UPPER($D820)," ","")))),"PREMIUM FREE",""))))</f>
        <v/>
      </c>
    </row>
    <row r="821">
      <c r="AC821">
        <f>IF($C821="","",IF(COUNTIF('Códigos Santander (ref)'!$A$2:$A$79,$C821)&gt;0,"SANTANDER",IF(COUNTIF('Códigos Itaú (ref)'!$A$2:$A$44,$C821)&gt;0,"ITAU",IF(AND(TRIM(UPPER($I821))="CONTRATUAL",ISNUMBER(SEARCH("INDIVIDUAL",SUBSTITUTE(UPPER($D821)," ","")))),"PREMIUM FREE",""))))</f>
        <v/>
      </c>
    </row>
    <row r="822">
      <c r="AC822">
        <f>IF($C822="","",IF(COUNTIF('Códigos Santander (ref)'!$A$2:$A$79,$C822)&gt;0,"SANTANDER",IF(COUNTIF('Códigos Itaú (ref)'!$A$2:$A$44,$C822)&gt;0,"ITAU",IF(AND(TRIM(UPPER($I822))="CONTRATUAL",ISNUMBER(SEARCH("INDIVIDUAL",SUBSTITUTE(UPPER($D822)," ","")))),"PREMIUM FREE",""))))</f>
        <v/>
      </c>
    </row>
    <row r="823">
      <c r="AC823">
        <f>IF($C823="","",IF(COUNTIF('Códigos Santander (ref)'!$A$2:$A$79,$C823)&gt;0,"SANTANDER",IF(COUNTIF('Códigos Itaú (ref)'!$A$2:$A$44,$C823)&gt;0,"ITAU",IF(AND(TRIM(UPPER($I823))="CONTRATUAL",ISNUMBER(SEARCH("INDIVIDUAL",SUBSTITUTE(UPPER($D823)," ","")))),"PREMIUM FREE",""))))</f>
        <v/>
      </c>
    </row>
    <row r="824">
      <c r="AC824">
        <f>IF($C824="","",IF(COUNTIF('Códigos Santander (ref)'!$A$2:$A$79,$C824)&gt;0,"SANTANDER",IF(COUNTIF('Códigos Itaú (ref)'!$A$2:$A$44,$C824)&gt;0,"ITAU",IF(AND(TRIM(UPPER($I824))="CONTRATUAL",ISNUMBER(SEARCH("INDIVIDUAL",SUBSTITUTE(UPPER($D824)," ","")))),"PREMIUM FREE",""))))</f>
        <v/>
      </c>
    </row>
    <row r="825">
      <c r="AC825">
        <f>IF($C825="","",IF(COUNTIF('Códigos Santander (ref)'!$A$2:$A$79,$C825)&gt;0,"SANTANDER",IF(COUNTIF('Códigos Itaú (ref)'!$A$2:$A$44,$C825)&gt;0,"ITAU",IF(AND(TRIM(UPPER($I825))="CONTRATUAL",ISNUMBER(SEARCH("INDIVIDUAL",SUBSTITUTE(UPPER($D825)," ","")))),"PREMIUM FREE",""))))</f>
        <v/>
      </c>
    </row>
    <row r="826">
      <c r="AC826">
        <f>IF($C826="","",IF(COUNTIF('Códigos Santander (ref)'!$A$2:$A$79,$C826)&gt;0,"SANTANDER",IF(COUNTIF('Códigos Itaú (ref)'!$A$2:$A$44,$C826)&gt;0,"ITAU",IF(AND(TRIM(UPPER($I826))="CONTRATUAL",ISNUMBER(SEARCH("INDIVIDUAL",SUBSTITUTE(UPPER($D826)," ","")))),"PREMIUM FREE",""))))</f>
        <v/>
      </c>
    </row>
    <row r="827">
      <c r="AC827">
        <f>IF($C827="","",IF(COUNTIF('Códigos Santander (ref)'!$A$2:$A$79,$C827)&gt;0,"SANTANDER",IF(COUNTIF('Códigos Itaú (ref)'!$A$2:$A$44,$C827)&gt;0,"ITAU",IF(AND(TRIM(UPPER($I827))="CONTRATUAL",ISNUMBER(SEARCH("INDIVIDUAL",SUBSTITUTE(UPPER($D827)," ","")))),"PREMIUM FREE",""))))</f>
        <v/>
      </c>
    </row>
    <row r="828">
      <c r="AC828">
        <f>IF($C828="","",IF(COUNTIF('Códigos Santander (ref)'!$A$2:$A$79,$C828)&gt;0,"SANTANDER",IF(COUNTIF('Códigos Itaú (ref)'!$A$2:$A$44,$C828)&gt;0,"ITAU",IF(AND(TRIM(UPPER($I828))="CONTRATUAL",ISNUMBER(SEARCH("INDIVIDUAL",SUBSTITUTE(UPPER($D828)," ","")))),"PREMIUM FREE",""))))</f>
        <v/>
      </c>
    </row>
    <row r="829">
      <c r="AC829">
        <f>IF($C829="","",IF(COUNTIF('Códigos Santander (ref)'!$A$2:$A$79,$C829)&gt;0,"SANTANDER",IF(COUNTIF('Códigos Itaú (ref)'!$A$2:$A$44,$C829)&gt;0,"ITAU",IF(AND(TRIM(UPPER($I829))="CONTRATUAL",ISNUMBER(SEARCH("INDIVIDUAL",SUBSTITUTE(UPPER($D829)," ","")))),"PREMIUM FREE",""))))</f>
        <v/>
      </c>
    </row>
    <row r="830">
      <c r="AC830">
        <f>IF($C830="","",IF(COUNTIF('Códigos Santander (ref)'!$A$2:$A$79,$C830)&gt;0,"SANTANDER",IF(COUNTIF('Códigos Itaú (ref)'!$A$2:$A$44,$C830)&gt;0,"ITAU",IF(AND(TRIM(UPPER($I830))="CONTRATUAL",ISNUMBER(SEARCH("INDIVIDUAL",SUBSTITUTE(UPPER($D830)," ","")))),"PREMIUM FREE",""))))</f>
        <v/>
      </c>
    </row>
    <row r="831">
      <c r="AC831">
        <f>IF($C831="","",IF(COUNTIF('Códigos Santander (ref)'!$A$2:$A$79,$C831)&gt;0,"SANTANDER",IF(COUNTIF('Códigos Itaú (ref)'!$A$2:$A$44,$C831)&gt;0,"ITAU",IF(AND(TRIM(UPPER($I831))="CONTRATUAL",ISNUMBER(SEARCH("INDIVIDUAL",SUBSTITUTE(UPPER($D831)," ","")))),"PREMIUM FREE",""))))</f>
        <v/>
      </c>
    </row>
    <row r="832">
      <c r="AC832">
        <f>IF($C832="","",IF(COUNTIF('Códigos Santander (ref)'!$A$2:$A$79,$C832)&gt;0,"SANTANDER",IF(COUNTIF('Códigos Itaú (ref)'!$A$2:$A$44,$C832)&gt;0,"ITAU",IF(AND(TRIM(UPPER($I832))="CONTRATUAL",ISNUMBER(SEARCH("INDIVIDUAL",SUBSTITUTE(UPPER($D832)," ","")))),"PREMIUM FREE",""))))</f>
        <v/>
      </c>
    </row>
    <row r="833">
      <c r="AC833">
        <f>IF($C833="","",IF(COUNTIF('Códigos Santander (ref)'!$A$2:$A$79,$C833)&gt;0,"SANTANDER",IF(COUNTIF('Códigos Itaú (ref)'!$A$2:$A$44,$C833)&gt;0,"ITAU",IF(AND(TRIM(UPPER($I833))="CONTRATUAL",ISNUMBER(SEARCH("INDIVIDUAL",SUBSTITUTE(UPPER($D833)," ","")))),"PREMIUM FREE",""))))</f>
        <v/>
      </c>
    </row>
    <row r="834">
      <c r="AC834">
        <f>IF($C834="","",IF(COUNTIF('Códigos Santander (ref)'!$A$2:$A$79,$C834)&gt;0,"SANTANDER",IF(COUNTIF('Códigos Itaú (ref)'!$A$2:$A$44,$C834)&gt;0,"ITAU",IF(AND(TRIM(UPPER($I834))="CONTRATUAL",ISNUMBER(SEARCH("INDIVIDUAL",SUBSTITUTE(UPPER($D834)," ","")))),"PREMIUM FREE",""))))</f>
        <v/>
      </c>
    </row>
    <row r="835">
      <c r="AC835">
        <f>IF($C835="","",IF(COUNTIF('Códigos Santander (ref)'!$A$2:$A$79,$C835)&gt;0,"SANTANDER",IF(COUNTIF('Códigos Itaú (ref)'!$A$2:$A$44,$C835)&gt;0,"ITAU",IF(AND(TRIM(UPPER($I835))="CONTRATUAL",ISNUMBER(SEARCH("INDIVIDUAL",SUBSTITUTE(UPPER($D835)," ","")))),"PREMIUM FREE",""))))</f>
        <v/>
      </c>
    </row>
    <row r="836">
      <c r="AC836">
        <f>IF($C836="","",IF(COUNTIF('Códigos Santander (ref)'!$A$2:$A$79,$C836)&gt;0,"SANTANDER",IF(COUNTIF('Códigos Itaú (ref)'!$A$2:$A$44,$C836)&gt;0,"ITAU",IF(AND(TRIM(UPPER($I836))="CONTRATUAL",ISNUMBER(SEARCH("INDIVIDUAL",SUBSTITUTE(UPPER($D836)," ","")))),"PREMIUM FREE",""))))</f>
        <v/>
      </c>
    </row>
    <row r="837">
      <c r="AC837">
        <f>IF($C837="","",IF(COUNTIF('Códigos Santander (ref)'!$A$2:$A$79,$C837)&gt;0,"SANTANDER",IF(COUNTIF('Códigos Itaú (ref)'!$A$2:$A$44,$C837)&gt;0,"ITAU",IF(AND(TRIM(UPPER($I837))="CONTRATUAL",ISNUMBER(SEARCH("INDIVIDUAL",SUBSTITUTE(UPPER($D837)," ","")))),"PREMIUM FREE",""))))</f>
        <v/>
      </c>
    </row>
    <row r="838">
      <c r="AC838">
        <f>IF($C838="","",IF(COUNTIF('Códigos Santander (ref)'!$A$2:$A$79,$C838)&gt;0,"SANTANDER",IF(COUNTIF('Códigos Itaú (ref)'!$A$2:$A$44,$C838)&gt;0,"ITAU",IF(AND(TRIM(UPPER($I838))="CONTRATUAL",ISNUMBER(SEARCH("INDIVIDUAL",SUBSTITUTE(UPPER($D838)," ","")))),"PREMIUM FREE",""))))</f>
        <v/>
      </c>
    </row>
    <row r="839">
      <c r="AC839">
        <f>IF($C839="","",IF(COUNTIF('Códigos Santander (ref)'!$A$2:$A$79,$C839)&gt;0,"SANTANDER",IF(COUNTIF('Códigos Itaú (ref)'!$A$2:$A$44,$C839)&gt;0,"ITAU",IF(AND(TRIM(UPPER($I839))="CONTRATUAL",ISNUMBER(SEARCH("INDIVIDUAL",SUBSTITUTE(UPPER($D839)," ","")))),"PREMIUM FREE",""))))</f>
        <v/>
      </c>
    </row>
    <row r="840">
      <c r="AC840">
        <f>IF($C840="","",IF(COUNTIF('Códigos Santander (ref)'!$A$2:$A$79,$C840)&gt;0,"SANTANDER",IF(COUNTIF('Códigos Itaú (ref)'!$A$2:$A$44,$C840)&gt;0,"ITAU",IF(AND(TRIM(UPPER($I840))="CONTRATUAL",ISNUMBER(SEARCH("INDIVIDUAL",SUBSTITUTE(UPPER($D840)," ","")))),"PREMIUM FREE",""))))</f>
        <v/>
      </c>
    </row>
    <row r="841">
      <c r="AC841">
        <f>IF($C841="","",IF(COUNTIF('Códigos Santander (ref)'!$A$2:$A$79,$C841)&gt;0,"SANTANDER",IF(COUNTIF('Códigos Itaú (ref)'!$A$2:$A$44,$C841)&gt;0,"ITAU",IF(AND(TRIM(UPPER($I841))="CONTRATUAL",ISNUMBER(SEARCH("INDIVIDUAL",SUBSTITUTE(UPPER($D841)," ","")))),"PREMIUM FREE",""))))</f>
        <v/>
      </c>
    </row>
    <row r="842">
      <c r="AC842">
        <f>IF($C842="","",IF(COUNTIF('Códigos Santander (ref)'!$A$2:$A$79,$C842)&gt;0,"SANTANDER",IF(COUNTIF('Códigos Itaú (ref)'!$A$2:$A$44,$C842)&gt;0,"ITAU",IF(AND(TRIM(UPPER($I842))="CONTRATUAL",ISNUMBER(SEARCH("INDIVIDUAL",SUBSTITUTE(UPPER($D842)," ","")))),"PREMIUM FREE",""))))</f>
        <v/>
      </c>
    </row>
    <row r="843">
      <c r="AC843">
        <f>IF($C843="","",IF(COUNTIF('Códigos Santander (ref)'!$A$2:$A$79,$C843)&gt;0,"SANTANDER",IF(COUNTIF('Códigos Itaú (ref)'!$A$2:$A$44,$C843)&gt;0,"ITAU",IF(AND(TRIM(UPPER($I843))="CONTRATUAL",ISNUMBER(SEARCH("INDIVIDUAL",SUBSTITUTE(UPPER($D843)," ","")))),"PREMIUM FREE",""))))</f>
        <v/>
      </c>
    </row>
    <row r="844">
      <c r="AC844">
        <f>IF($C844="","",IF(COUNTIF('Códigos Santander (ref)'!$A$2:$A$79,$C844)&gt;0,"SANTANDER",IF(COUNTIF('Códigos Itaú (ref)'!$A$2:$A$44,$C844)&gt;0,"ITAU",IF(AND(TRIM(UPPER($I844))="CONTRATUAL",ISNUMBER(SEARCH("INDIVIDUAL",SUBSTITUTE(UPPER($D844)," ","")))),"PREMIUM FREE",""))))</f>
        <v/>
      </c>
    </row>
    <row r="845">
      <c r="AC845">
        <f>IF($C845="","",IF(COUNTIF('Códigos Santander (ref)'!$A$2:$A$79,$C845)&gt;0,"SANTANDER",IF(COUNTIF('Códigos Itaú (ref)'!$A$2:$A$44,$C845)&gt;0,"ITAU",IF(AND(TRIM(UPPER($I845))="CONTRATUAL",ISNUMBER(SEARCH("INDIVIDUAL",SUBSTITUTE(UPPER($D845)," ","")))),"PREMIUM FREE",""))))</f>
        <v/>
      </c>
    </row>
    <row r="846">
      <c r="AC846">
        <f>IF($C846="","",IF(COUNTIF('Códigos Santander (ref)'!$A$2:$A$79,$C846)&gt;0,"SANTANDER",IF(COUNTIF('Códigos Itaú (ref)'!$A$2:$A$44,$C846)&gt;0,"ITAU",IF(AND(TRIM(UPPER($I846))="CONTRATUAL",ISNUMBER(SEARCH("INDIVIDUAL",SUBSTITUTE(UPPER($D846)," ","")))),"PREMIUM FREE",""))))</f>
        <v/>
      </c>
    </row>
    <row r="847">
      <c r="AC847">
        <f>IF($C847="","",IF(COUNTIF('Códigos Santander (ref)'!$A$2:$A$79,$C847)&gt;0,"SANTANDER",IF(COUNTIF('Códigos Itaú (ref)'!$A$2:$A$44,$C847)&gt;0,"ITAU",IF(AND(TRIM(UPPER($I847))="CONTRATUAL",ISNUMBER(SEARCH("INDIVIDUAL",SUBSTITUTE(UPPER($D847)," ","")))),"PREMIUM FREE",""))))</f>
        <v/>
      </c>
    </row>
    <row r="848">
      <c r="AC848">
        <f>IF($C848="","",IF(COUNTIF('Códigos Santander (ref)'!$A$2:$A$79,$C848)&gt;0,"SANTANDER",IF(COUNTIF('Códigos Itaú (ref)'!$A$2:$A$44,$C848)&gt;0,"ITAU",IF(AND(TRIM(UPPER($I848))="CONTRATUAL",ISNUMBER(SEARCH("INDIVIDUAL",SUBSTITUTE(UPPER($D848)," ","")))),"PREMIUM FREE",""))))</f>
        <v/>
      </c>
    </row>
    <row r="849">
      <c r="AC849">
        <f>IF($C849="","",IF(COUNTIF('Códigos Santander (ref)'!$A$2:$A$79,$C849)&gt;0,"SANTANDER",IF(COUNTIF('Códigos Itaú (ref)'!$A$2:$A$44,$C849)&gt;0,"ITAU",IF(AND(TRIM(UPPER($I849))="CONTRATUAL",ISNUMBER(SEARCH("INDIVIDUAL",SUBSTITUTE(UPPER($D849)," ","")))),"PREMIUM FREE",""))))</f>
        <v/>
      </c>
    </row>
    <row r="850">
      <c r="AC850">
        <f>IF($C850="","",IF(COUNTIF('Códigos Santander (ref)'!$A$2:$A$79,$C850)&gt;0,"SANTANDER",IF(COUNTIF('Códigos Itaú (ref)'!$A$2:$A$44,$C850)&gt;0,"ITAU",IF(AND(TRIM(UPPER($I850))="CONTRATUAL",ISNUMBER(SEARCH("INDIVIDUAL",SUBSTITUTE(UPPER($D850)," ","")))),"PREMIUM FREE",""))))</f>
        <v/>
      </c>
    </row>
    <row r="851">
      <c r="AC851">
        <f>IF($C851="","",IF(COUNTIF('Códigos Santander (ref)'!$A$2:$A$79,$C851)&gt;0,"SANTANDER",IF(COUNTIF('Códigos Itaú (ref)'!$A$2:$A$44,$C851)&gt;0,"ITAU",IF(AND(TRIM(UPPER($I851))="CONTRATUAL",ISNUMBER(SEARCH("INDIVIDUAL",SUBSTITUTE(UPPER($D851)," ","")))),"PREMIUM FREE",""))))</f>
        <v/>
      </c>
    </row>
    <row r="852">
      <c r="AC852">
        <f>IF($C852="","",IF(COUNTIF('Códigos Santander (ref)'!$A$2:$A$79,$C852)&gt;0,"SANTANDER",IF(COUNTIF('Códigos Itaú (ref)'!$A$2:$A$44,$C852)&gt;0,"ITAU",IF(AND(TRIM(UPPER($I852))="CONTRATUAL",ISNUMBER(SEARCH("INDIVIDUAL",SUBSTITUTE(UPPER($D852)," ","")))),"PREMIUM FREE",""))))</f>
        <v/>
      </c>
    </row>
    <row r="853">
      <c r="AC853">
        <f>IF($C853="","",IF(COUNTIF('Códigos Santander (ref)'!$A$2:$A$79,$C853)&gt;0,"SANTANDER",IF(COUNTIF('Códigos Itaú (ref)'!$A$2:$A$44,$C853)&gt;0,"ITAU",IF(AND(TRIM(UPPER($I853))="CONTRATUAL",ISNUMBER(SEARCH("INDIVIDUAL",SUBSTITUTE(UPPER($D853)," ","")))),"PREMIUM FREE",""))))</f>
        <v/>
      </c>
    </row>
    <row r="854">
      <c r="AC854">
        <f>IF($C854="","",IF(COUNTIF('Códigos Santander (ref)'!$A$2:$A$79,$C854)&gt;0,"SANTANDER",IF(COUNTIF('Códigos Itaú (ref)'!$A$2:$A$44,$C854)&gt;0,"ITAU",IF(AND(TRIM(UPPER($I854))="CONTRATUAL",ISNUMBER(SEARCH("INDIVIDUAL",SUBSTITUTE(UPPER($D854)," ","")))),"PREMIUM FREE",""))))</f>
        <v/>
      </c>
    </row>
    <row r="855">
      <c r="AC855">
        <f>IF($C855="","",IF(COUNTIF('Códigos Santander (ref)'!$A$2:$A$79,$C855)&gt;0,"SANTANDER",IF(COUNTIF('Códigos Itaú (ref)'!$A$2:$A$44,$C855)&gt;0,"ITAU",IF(AND(TRIM(UPPER($I855))="CONTRATUAL",ISNUMBER(SEARCH("INDIVIDUAL",SUBSTITUTE(UPPER($D855)," ","")))),"PREMIUM FREE",""))))</f>
        <v/>
      </c>
    </row>
    <row r="856">
      <c r="AC856">
        <f>IF($C856="","",IF(COUNTIF('Códigos Santander (ref)'!$A$2:$A$79,$C856)&gt;0,"SANTANDER",IF(COUNTIF('Códigos Itaú (ref)'!$A$2:$A$44,$C856)&gt;0,"ITAU",IF(AND(TRIM(UPPER($I856))="CONTRATUAL",ISNUMBER(SEARCH("INDIVIDUAL",SUBSTITUTE(UPPER($D856)," ","")))),"PREMIUM FREE",""))))</f>
        <v/>
      </c>
    </row>
    <row r="857">
      <c r="AC857">
        <f>IF($C857="","",IF(COUNTIF('Códigos Santander (ref)'!$A$2:$A$79,$C857)&gt;0,"SANTANDER",IF(COUNTIF('Códigos Itaú (ref)'!$A$2:$A$44,$C857)&gt;0,"ITAU",IF(AND(TRIM(UPPER($I857))="CONTRATUAL",ISNUMBER(SEARCH("INDIVIDUAL",SUBSTITUTE(UPPER($D857)," ","")))),"PREMIUM FREE",""))))</f>
        <v/>
      </c>
    </row>
    <row r="858">
      <c r="AC858">
        <f>IF($C858="","",IF(COUNTIF('Códigos Santander (ref)'!$A$2:$A$79,$C858)&gt;0,"SANTANDER",IF(COUNTIF('Códigos Itaú (ref)'!$A$2:$A$44,$C858)&gt;0,"ITAU",IF(AND(TRIM(UPPER($I858))="CONTRATUAL",ISNUMBER(SEARCH("INDIVIDUAL",SUBSTITUTE(UPPER($D858)," ","")))),"PREMIUM FREE",""))))</f>
        <v/>
      </c>
    </row>
    <row r="859">
      <c r="AC859">
        <f>IF($C859="","",IF(COUNTIF('Códigos Santander (ref)'!$A$2:$A$79,$C859)&gt;0,"SANTANDER",IF(COUNTIF('Códigos Itaú (ref)'!$A$2:$A$44,$C859)&gt;0,"ITAU",IF(AND(TRIM(UPPER($I859))="CONTRATUAL",ISNUMBER(SEARCH("INDIVIDUAL",SUBSTITUTE(UPPER($D859)," ","")))),"PREMIUM FREE",""))))</f>
        <v/>
      </c>
    </row>
    <row r="860">
      <c r="AC860">
        <f>IF($C860="","",IF(COUNTIF('Códigos Santander (ref)'!$A$2:$A$79,$C860)&gt;0,"SANTANDER",IF(COUNTIF('Códigos Itaú (ref)'!$A$2:$A$44,$C860)&gt;0,"ITAU",IF(AND(TRIM(UPPER($I860))="CONTRATUAL",ISNUMBER(SEARCH("INDIVIDUAL",SUBSTITUTE(UPPER($D860)," ","")))),"PREMIUM FREE",""))))</f>
        <v/>
      </c>
    </row>
    <row r="861">
      <c r="AC861">
        <f>IF($C861="","",IF(COUNTIF('Códigos Santander (ref)'!$A$2:$A$79,$C861)&gt;0,"SANTANDER",IF(COUNTIF('Códigos Itaú (ref)'!$A$2:$A$44,$C861)&gt;0,"ITAU",IF(AND(TRIM(UPPER($I861))="CONTRATUAL",ISNUMBER(SEARCH("INDIVIDUAL",SUBSTITUTE(UPPER($D861)," ","")))),"PREMIUM FREE",""))))</f>
        <v/>
      </c>
    </row>
    <row r="862">
      <c r="AC862">
        <f>IF($C862="","",IF(COUNTIF('Códigos Santander (ref)'!$A$2:$A$79,$C862)&gt;0,"SANTANDER",IF(COUNTIF('Códigos Itaú (ref)'!$A$2:$A$44,$C862)&gt;0,"ITAU",IF(AND(TRIM(UPPER($I862))="CONTRATUAL",ISNUMBER(SEARCH("INDIVIDUAL",SUBSTITUTE(UPPER($D862)," ","")))),"PREMIUM FREE",""))))</f>
        <v/>
      </c>
    </row>
    <row r="863">
      <c r="AC863">
        <f>IF($C863="","",IF(COUNTIF('Códigos Santander (ref)'!$A$2:$A$79,$C863)&gt;0,"SANTANDER",IF(COUNTIF('Códigos Itaú (ref)'!$A$2:$A$44,$C863)&gt;0,"ITAU",IF(AND(TRIM(UPPER($I863))="CONTRATUAL",ISNUMBER(SEARCH("INDIVIDUAL",SUBSTITUTE(UPPER($D863)," ","")))),"PREMIUM FREE",""))))</f>
        <v/>
      </c>
    </row>
    <row r="864">
      <c r="AC864">
        <f>IF($C864="","",IF(COUNTIF('Códigos Santander (ref)'!$A$2:$A$79,$C864)&gt;0,"SANTANDER",IF(COUNTIF('Códigos Itaú (ref)'!$A$2:$A$44,$C864)&gt;0,"ITAU",IF(AND(TRIM(UPPER($I864))="CONTRATUAL",ISNUMBER(SEARCH("INDIVIDUAL",SUBSTITUTE(UPPER($D864)," ","")))),"PREMIUM FREE",""))))</f>
        <v/>
      </c>
    </row>
    <row r="865">
      <c r="AC865">
        <f>IF($C865="","",IF(COUNTIF('Códigos Santander (ref)'!$A$2:$A$79,$C865)&gt;0,"SANTANDER",IF(COUNTIF('Códigos Itaú (ref)'!$A$2:$A$44,$C865)&gt;0,"ITAU",IF(AND(TRIM(UPPER($I865))="CONTRATUAL",ISNUMBER(SEARCH("INDIVIDUAL",SUBSTITUTE(UPPER($D865)," ","")))),"PREMIUM FREE",""))))</f>
        <v/>
      </c>
    </row>
    <row r="866">
      <c r="AC866">
        <f>IF($C866="","",IF(COUNTIF('Códigos Santander (ref)'!$A$2:$A$79,$C866)&gt;0,"SANTANDER",IF(COUNTIF('Códigos Itaú (ref)'!$A$2:$A$44,$C866)&gt;0,"ITAU",IF(AND(TRIM(UPPER($I866))="CONTRATUAL",ISNUMBER(SEARCH("INDIVIDUAL",SUBSTITUTE(UPPER($D866)," ","")))),"PREMIUM FREE",""))))</f>
        <v/>
      </c>
    </row>
    <row r="867">
      <c r="AC867">
        <f>IF($C867="","",IF(COUNTIF('Códigos Santander (ref)'!$A$2:$A$79,$C867)&gt;0,"SANTANDER",IF(COUNTIF('Códigos Itaú (ref)'!$A$2:$A$44,$C867)&gt;0,"ITAU",IF(AND(TRIM(UPPER($I867))="CONTRATUAL",ISNUMBER(SEARCH("INDIVIDUAL",SUBSTITUTE(UPPER($D867)," ","")))),"PREMIUM FREE",""))))</f>
        <v/>
      </c>
    </row>
    <row r="868">
      <c r="AC868">
        <f>IF($C868="","",IF(COUNTIF('Códigos Santander (ref)'!$A$2:$A$79,$C868)&gt;0,"SANTANDER",IF(COUNTIF('Códigos Itaú (ref)'!$A$2:$A$44,$C868)&gt;0,"ITAU",IF(AND(TRIM(UPPER($I868))="CONTRATUAL",ISNUMBER(SEARCH("INDIVIDUAL",SUBSTITUTE(UPPER($D868)," ","")))),"PREMIUM FREE",""))))</f>
        <v/>
      </c>
    </row>
    <row r="869">
      <c r="AC869">
        <f>IF($C869="","",IF(COUNTIF('Códigos Santander (ref)'!$A$2:$A$79,$C869)&gt;0,"SANTANDER",IF(COUNTIF('Códigos Itaú (ref)'!$A$2:$A$44,$C869)&gt;0,"ITAU",IF(AND(TRIM(UPPER($I869))="CONTRATUAL",ISNUMBER(SEARCH("INDIVIDUAL",SUBSTITUTE(UPPER($D869)," ","")))),"PREMIUM FREE",""))))</f>
        <v/>
      </c>
    </row>
    <row r="870">
      <c r="AC870">
        <f>IF($C870="","",IF(COUNTIF('Códigos Santander (ref)'!$A$2:$A$79,$C870)&gt;0,"SANTANDER",IF(COUNTIF('Códigos Itaú (ref)'!$A$2:$A$44,$C870)&gt;0,"ITAU",IF(AND(TRIM(UPPER($I870))="CONTRATUAL",ISNUMBER(SEARCH("INDIVIDUAL",SUBSTITUTE(UPPER($D870)," ","")))),"PREMIUM FREE",""))))</f>
        <v/>
      </c>
    </row>
    <row r="871">
      <c r="AC871">
        <f>IF($C871="","",IF(COUNTIF('Códigos Santander (ref)'!$A$2:$A$79,$C871)&gt;0,"SANTANDER",IF(COUNTIF('Códigos Itaú (ref)'!$A$2:$A$44,$C871)&gt;0,"ITAU",IF(AND(TRIM(UPPER($I871))="CONTRATUAL",ISNUMBER(SEARCH("INDIVIDUAL",SUBSTITUTE(UPPER($D871)," ","")))),"PREMIUM FREE",""))))</f>
        <v/>
      </c>
    </row>
    <row r="872">
      <c r="AC872">
        <f>IF($C872="","",IF(COUNTIF('Códigos Santander (ref)'!$A$2:$A$79,$C872)&gt;0,"SANTANDER",IF(COUNTIF('Códigos Itaú (ref)'!$A$2:$A$44,$C872)&gt;0,"ITAU",IF(AND(TRIM(UPPER($I872))="CONTRATUAL",ISNUMBER(SEARCH("INDIVIDUAL",SUBSTITUTE(UPPER($D872)," ","")))),"PREMIUM FREE",""))))</f>
        <v/>
      </c>
    </row>
    <row r="873">
      <c r="AC873">
        <f>IF($C873="","",IF(COUNTIF('Códigos Santander (ref)'!$A$2:$A$79,$C873)&gt;0,"SANTANDER",IF(COUNTIF('Códigos Itaú (ref)'!$A$2:$A$44,$C873)&gt;0,"ITAU",IF(AND(TRIM(UPPER($I873))="CONTRATUAL",ISNUMBER(SEARCH("INDIVIDUAL",SUBSTITUTE(UPPER($D873)," ","")))),"PREMIUM FREE",""))))</f>
        <v/>
      </c>
    </row>
    <row r="874">
      <c r="AC874">
        <f>IF($C874="","",IF(COUNTIF('Códigos Santander (ref)'!$A$2:$A$79,$C874)&gt;0,"SANTANDER",IF(COUNTIF('Códigos Itaú (ref)'!$A$2:$A$44,$C874)&gt;0,"ITAU",IF(AND(TRIM(UPPER($I874))="CONTRATUAL",ISNUMBER(SEARCH("INDIVIDUAL",SUBSTITUTE(UPPER($D874)," ","")))),"PREMIUM FREE",""))))</f>
        <v/>
      </c>
    </row>
    <row r="875">
      <c r="AC875">
        <f>IF($C875="","",IF(COUNTIF('Códigos Santander (ref)'!$A$2:$A$79,$C875)&gt;0,"SANTANDER",IF(COUNTIF('Códigos Itaú (ref)'!$A$2:$A$44,$C875)&gt;0,"ITAU",IF(AND(TRIM(UPPER($I875))="CONTRATUAL",ISNUMBER(SEARCH("INDIVIDUAL",SUBSTITUTE(UPPER($D875)," ","")))),"PREMIUM FREE",""))))</f>
        <v/>
      </c>
    </row>
    <row r="876">
      <c r="AC876">
        <f>IF($C876="","",IF(COUNTIF('Códigos Santander (ref)'!$A$2:$A$79,$C876)&gt;0,"SANTANDER",IF(COUNTIF('Códigos Itaú (ref)'!$A$2:$A$44,$C876)&gt;0,"ITAU",IF(AND(TRIM(UPPER($I876))="CONTRATUAL",ISNUMBER(SEARCH("INDIVIDUAL",SUBSTITUTE(UPPER($D876)," ","")))),"PREMIUM FREE",""))))</f>
        <v/>
      </c>
    </row>
    <row r="877">
      <c r="AC877">
        <f>IF($C877="","",IF(COUNTIF('Códigos Santander (ref)'!$A$2:$A$79,$C877)&gt;0,"SANTANDER",IF(COUNTIF('Códigos Itaú (ref)'!$A$2:$A$44,$C877)&gt;0,"ITAU",IF(AND(TRIM(UPPER($I877))="CONTRATUAL",ISNUMBER(SEARCH("INDIVIDUAL",SUBSTITUTE(UPPER($D877)," ","")))),"PREMIUM FREE",""))))</f>
        <v/>
      </c>
    </row>
    <row r="878">
      <c r="AC878">
        <f>IF($C878="","",IF(COUNTIF('Códigos Santander (ref)'!$A$2:$A$79,$C878)&gt;0,"SANTANDER",IF(COUNTIF('Códigos Itaú (ref)'!$A$2:$A$44,$C878)&gt;0,"ITAU",IF(AND(TRIM(UPPER($I878))="CONTRATUAL",ISNUMBER(SEARCH("INDIVIDUAL",SUBSTITUTE(UPPER($D878)," ","")))),"PREMIUM FREE",""))))</f>
        <v/>
      </c>
    </row>
    <row r="879">
      <c r="AC879">
        <f>IF($C879="","",IF(COUNTIF('Códigos Santander (ref)'!$A$2:$A$79,$C879)&gt;0,"SANTANDER",IF(COUNTIF('Códigos Itaú (ref)'!$A$2:$A$44,$C879)&gt;0,"ITAU",IF(AND(TRIM(UPPER($I879))="CONTRATUAL",ISNUMBER(SEARCH("INDIVIDUAL",SUBSTITUTE(UPPER($D879)," ","")))),"PREMIUM FREE",""))))</f>
        <v/>
      </c>
    </row>
    <row r="880">
      <c r="AC880">
        <f>IF($C880="","",IF(COUNTIF('Códigos Santander (ref)'!$A$2:$A$79,$C880)&gt;0,"SANTANDER",IF(COUNTIF('Códigos Itaú (ref)'!$A$2:$A$44,$C880)&gt;0,"ITAU",IF(AND(TRIM(UPPER($I880))="CONTRATUAL",ISNUMBER(SEARCH("INDIVIDUAL",SUBSTITUTE(UPPER($D880)," ","")))),"PREMIUM FREE",""))))</f>
        <v/>
      </c>
    </row>
    <row r="881">
      <c r="AC881">
        <f>IF($C881="","",IF(COUNTIF('Códigos Santander (ref)'!$A$2:$A$79,$C881)&gt;0,"SANTANDER",IF(COUNTIF('Códigos Itaú (ref)'!$A$2:$A$44,$C881)&gt;0,"ITAU",IF(AND(TRIM(UPPER($I881))="CONTRATUAL",ISNUMBER(SEARCH("INDIVIDUAL",SUBSTITUTE(UPPER($D881)," ","")))),"PREMIUM FREE",""))))</f>
        <v/>
      </c>
    </row>
    <row r="882">
      <c r="AC882">
        <f>IF($C882="","",IF(COUNTIF('Códigos Santander (ref)'!$A$2:$A$79,$C882)&gt;0,"SANTANDER",IF(COUNTIF('Códigos Itaú (ref)'!$A$2:$A$44,$C882)&gt;0,"ITAU",IF(AND(TRIM(UPPER($I882))="CONTRATUAL",ISNUMBER(SEARCH("INDIVIDUAL",SUBSTITUTE(UPPER($D882)," ","")))),"PREMIUM FREE",""))))</f>
        <v/>
      </c>
    </row>
    <row r="883">
      <c r="AC883">
        <f>IF($C883="","",IF(COUNTIF('Códigos Santander (ref)'!$A$2:$A$79,$C883)&gt;0,"SANTANDER",IF(COUNTIF('Códigos Itaú (ref)'!$A$2:$A$44,$C883)&gt;0,"ITAU",IF(AND(TRIM(UPPER($I883))="CONTRATUAL",ISNUMBER(SEARCH("INDIVIDUAL",SUBSTITUTE(UPPER($D883)," ","")))),"PREMIUM FREE",""))))</f>
        <v/>
      </c>
    </row>
    <row r="884">
      <c r="AC884">
        <f>IF($C884="","",IF(COUNTIF('Códigos Santander (ref)'!$A$2:$A$79,$C884)&gt;0,"SANTANDER",IF(COUNTIF('Códigos Itaú (ref)'!$A$2:$A$44,$C884)&gt;0,"ITAU",IF(AND(TRIM(UPPER($I884))="CONTRATUAL",ISNUMBER(SEARCH("INDIVIDUAL",SUBSTITUTE(UPPER($D884)," ","")))),"PREMIUM FREE",""))))</f>
        <v/>
      </c>
    </row>
    <row r="885">
      <c r="AC885">
        <f>IF($C885="","",IF(COUNTIF('Códigos Santander (ref)'!$A$2:$A$79,$C885)&gt;0,"SANTANDER",IF(COUNTIF('Códigos Itaú (ref)'!$A$2:$A$44,$C885)&gt;0,"ITAU",IF(AND(TRIM(UPPER($I885))="CONTRATUAL",ISNUMBER(SEARCH("INDIVIDUAL",SUBSTITUTE(UPPER($D885)," ","")))),"PREMIUM FREE",""))))</f>
        <v/>
      </c>
    </row>
    <row r="886">
      <c r="AC886">
        <f>IF($C886="","",IF(COUNTIF('Códigos Santander (ref)'!$A$2:$A$79,$C886)&gt;0,"SANTANDER",IF(COUNTIF('Códigos Itaú (ref)'!$A$2:$A$44,$C886)&gt;0,"ITAU",IF(AND(TRIM(UPPER($I886))="CONTRATUAL",ISNUMBER(SEARCH("INDIVIDUAL",SUBSTITUTE(UPPER($D886)," ","")))),"PREMIUM FREE",""))))</f>
        <v/>
      </c>
    </row>
    <row r="887">
      <c r="AC887">
        <f>IF($C887="","",IF(COUNTIF('Códigos Santander (ref)'!$A$2:$A$79,$C887)&gt;0,"SANTANDER",IF(COUNTIF('Códigos Itaú (ref)'!$A$2:$A$44,$C887)&gt;0,"ITAU",IF(AND(TRIM(UPPER($I887))="CONTRATUAL",ISNUMBER(SEARCH("INDIVIDUAL",SUBSTITUTE(UPPER($D887)," ","")))),"PREMIUM FREE",""))))</f>
        <v/>
      </c>
    </row>
    <row r="888">
      <c r="AC888">
        <f>IF($C888="","",IF(COUNTIF('Códigos Santander (ref)'!$A$2:$A$79,$C888)&gt;0,"SANTANDER",IF(COUNTIF('Códigos Itaú (ref)'!$A$2:$A$44,$C888)&gt;0,"ITAU",IF(AND(TRIM(UPPER($I888))="CONTRATUAL",ISNUMBER(SEARCH("INDIVIDUAL",SUBSTITUTE(UPPER($D888)," ","")))),"PREMIUM FREE",""))))</f>
        <v/>
      </c>
    </row>
    <row r="889">
      <c r="AC889">
        <f>IF($C889="","",IF(COUNTIF('Códigos Santander (ref)'!$A$2:$A$79,$C889)&gt;0,"SANTANDER",IF(COUNTIF('Códigos Itaú (ref)'!$A$2:$A$44,$C889)&gt;0,"ITAU",IF(AND(TRIM(UPPER($I889))="CONTRATUAL",ISNUMBER(SEARCH("INDIVIDUAL",SUBSTITUTE(UPPER($D889)," ","")))),"PREMIUM FREE",""))))</f>
        <v/>
      </c>
    </row>
    <row r="890">
      <c r="AC890">
        <f>IF($C890="","",IF(COUNTIF('Códigos Santander (ref)'!$A$2:$A$79,$C890)&gt;0,"SANTANDER",IF(COUNTIF('Códigos Itaú (ref)'!$A$2:$A$44,$C890)&gt;0,"ITAU",IF(AND(TRIM(UPPER($I890))="CONTRATUAL",ISNUMBER(SEARCH("INDIVIDUAL",SUBSTITUTE(UPPER($D890)," ","")))),"PREMIUM FREE",""))))</f>
        <v/>
      </c>
    </row>
    <row r="891">
      <c r="AC891">
        <f>IF($C891="","",IF(COUNTIF('Códigos Santander (ref)'!$A$2:$A$79,$C891)&gt;0,"SANTANDER",IF(COUNTIF('Códigos Itaú (ref)'!$A$2:$A$44,$C891)&gt;0,"ITAU",IF(AND(TRIM(UPPER($I891))="CONTRATUAL",ISNUMBER(SEARCH("INDIVIDUAL",SUBSTITUTE(UPPER($D891)," ","")))),"PREMIUM FREE",""))))</f>
        <v/>
      </c>
    </row>
    <row r="892">
      <c r="AC892">
        <f>IF($C892="","",IF(COUNTIF('Códigos Santander (ref)'!$A$2:$A$79,$C892)&gt;0,"SANTANDER",IF(COUNTIF('Códigos Itaú (ref)'!$A$2:$A$44,$C892)&gt;0,"ITAU",IF(AND(TRIM(UPPER($I892))="CONTRATUAL",ISNUMBER(SEARCH("INDIVIDUAL",SUBSTITUTE(UPPER($D892)," ","")))),"PREMIUM FREE",""))))</f>
        <v/>
      </c>
    </row>
    <row r="893">
      <c r="AC893">
        <f>IF($C893="","",IF(COUNTIF('Códigos Santander (ref)'!$A$2:$A$79,$C893)&gt;0,"SANTANDER",IF(COUNTIF('Códigos Itaú (ref)'!$A$2:$A$44,$C893)&gt;0,"ITAU",IF(AND(TRIM(UPPER($I893))="CONTRATUAL",ISNUMBER(SEARCH("INDIVIDUAL",SUBSTITUTE(UPPER($D893)," ","")))),"PREMIUM FREE",""))))</f>
        <v/>
      </c>
    </row>
    <row r="894">
      <c r="AC894">
        <f>IF($C894="","",IF(COUNTIF('Códigos Santander (ref)'!$A$2:$A$79,$C894)&gt;0,"SANTANDER",IF(COUNTIF('Códigos Itaú (ref)'!$A$2:$A$44,$C894)&gt;0,"ITAU",IF(AND(TRIM(UPPER($I894))="CONTRATUAL",ISNUMBER(SEARCH("INDIVIDUAL",SUBSTITUTE(UPPER($D894)," ","")))),"PREMIUM FREE",""))))</f>
        <v/>
      </c>
    </row>
    <row r="895">
      <c r="AC895">
        <f>IF($C895="","",IF(COUNTIF('Códigos Santander (ref)'!$A$2:$A$79,$C895)&gt;0,"SANTANDER",IF(COUNTIF('Códigos Itaú (ref)'!$A$2:$A$44,$C895)&gt;0,"ITAU",IF(AND(TRIM(UPPER($I895))="CONTRATUAL",ISNUMBER(SEARCH("INDIVIDUAL",SUBSTITUTE(UPPER($D895)," ","")))),"PREMIUM FREE",""))))</f>
        <v/>
      </c>
    </row>
    <row r="896">
      <c r="AC896">
        <f>IF($C896="","",IF(COUNTIF('Códigos Santander (ref)'!$A$2:$A$79,$C896)&gt;0,"SANTANDER",IF(COUNTIF('Códigos Itaú (ref)'!$A$2:$A$44,$C896)&gt;0,"ITAU",IF(AND(TRIM(UPPER($I896))="CONTRATUAL",ISNUMBER(SEARCH("INDIVIDUAL",SUBSTITUTE(UPPER($D896)," ","")))),"PREMIUM FREE",""))))</f>
        <v/>
      </c>
    </row>
    <row r="897">
      <c r="AC897">
        <f>IF($C897="","",IF(COUNTIF('Códigos Santander (ref)'!$A$2:$A$79,$C897)&gt;0,"SANTANDER",IF(COUNTIF('Códigos Itaú (ref)'!$A$2:$A$44,$C897)&gt;0,"ITAU",IF(AND(TRIM(UPPER($I897))="CONTRATUAL",ISNUMBER(SEARCH("INDIVIDUAL",SUBSTITUTE(UPPER($D897)," ","")))),"PREMIUM FREE",""))))</f>
        <v/>
      </c>
    </row>
    <row r="898">
      <c r="AC898">
        <f>IF($C898="","",IF(COUNTIF('Códigos Santander (ref)'!$A$2:$A$79,$C898)&gt;0,"SANTANDER",IF(COUNTIF('Códigos Itaú (ref)'!$A$2:$A$44,$C898)&gt;0,"ITAU",IF(AND(TRIM(UPPER($I898))="CONTRATUAL",ISNUMBER(SEARCH("INDIVIDUAL",SUBSTITUTE(UPPER($D898)," ","")))),"PREMIUM FREE",""))))</f>
        <v/>
      </c>
    </row>
    <row r="899">
      <c r="AC899">
        <f>IF($C899="","",IF(COUNTIF('Códigos Santander (ref)'!$A$2:$A$79,$C899)&gt;0,"SANTANDER",IF(COUNTIF('Códigos Itaú (ref)'!$A$2:$A$44,$C899)&gt;0,"ITAU",IF(AND(TRIM(UPPER($I899))="CONTRATUAL",ISNUMBER(SEARCH("INDIVIDUAL",SUBSTITUTE(UPPER($D899)," ","")))),"PREMIUM FREE",""))))</f>
        <v/>
      </c>
    </row>
    <row r="900">
      <c r="AC900">
        <f>IF($C900="","",IF(COUNTIF('Códigos Santander (ref)'!$A$2:$A$79,$C900)&gt;0,"SANTANDER",IF(COUNTIF('Códigos Itaú (ref)'!$A$2:$A$44,$C900)&gt;0,"ITAU",IF(AND(TRIM(UPPER($I900))="CONTRATUAL",ISNUMBER(SEARCH("INDIVIDUAL",SUBSTITUTE(UPPER($D900)," ","")))),"PREMIUM FREE",""))))</f>
        <v/>
      </c>
    </row>
    <row r="901">
      <c r="AC901">
        <f>IF($C901="","",IF(COUNTIF('Códigos Santander (ref)'!$A$2:$A$79,$C901)&gt;0,"SANTANDER",IF(COUNTIF('Códigos Itaú (ref)'!$A$2:$A$44,$C901)&gt;0,"ITAU",IF(AND(TRIM(UPPER($I901))="CONTRATUAL",ISNUMBER(SEARCH("INDIVIDUAL",SUBSTITUTE(UPPER($D901)," ","")))),"PREMIUM FREE",""))))</f>
        <v/>
      </c>
    </row>
    <row r="902">
      <c r="AC902">
        <f>IF($C902="","",IF(COUNTIF('Códigos Santander (ref)'!$A$2:$A$79,$C902)&gt;0,"SANTANDER",IF(COUNTIF('Códigos Itaú (ref)'!$A$2:$A$44,$C902)&gt;0,"ITAU",IF(AND(TRIM(UPPER($I902))="CONTRATUAL",ISNUMBER(SEARCH("INDIVIDUAL",SUBSTITUTE(UPPER($D902)," ","")))),"PREMIUM FREE",""))))</f>
        <v/>
      </c>
    </row>
    <row r="903">
      <c r="AC903">
        <f>IF($C903="","",IF(COUNTIF('Códigos Santander (ref)'!$A$2:$A$79,$C903)&gt;0,"SANTANDER",IF(COUNTIF('Códigos Itaú (ref)'!$A$2:$A$44,$C903)&gt;0,"ITAU",IF(AND(TRIM(UPPER($I903))="CONTRATUAL",ISNUMBER(SEARCH("INDIVIDUAL",SUBSTITUTE(UPPER($D903)," ","")))),"PREMIUM FREE",""))))</f>
        <v/>
      </c>
    </row>
    <row r="904">
      <c r="AC904">
        <f>IF($C904="","",IF(COUNTIF('Códigos Santander (ref)'!$A$2:$A$79,$C904)&gt;0,"SANTANDER",IF(COUNTIF('Códigos Itaú (ref)'!$A$2:$A$44,$C904)&gt;0,"ITAU",IF(AND(TRIM(UPPER($I904))="CONTRATUAL",ISNUMBER(SEARCH("INDIVIDUAL",SUBSTITUTE(UPPER($D904)," ","")))),"PREMIUM FREE",""))))</f>
        <v/>
      </c>
    </row>
    <row r="905">
      <c r="AC905">
        <f>IF($C905="","",IF(COUNTIF('Códigos Santander (ref)'!$A$2:$A$79,$C905)&gt;0,"SANTANDER",IF(COUNTIF('Códigos Itaú (ref)'!$A$2:$A$44,$C905)&gt;0,"ITAU",IF(AND(TRIM(UPPER($I905))="CONTRATUAL",ISNUMBER(SEARCH("INDIVIDUAL",SUBSTITUTE(UPPER($D905)," ","")))),"PREMIUM FREE",""))))</f>
        <v/>
      </c>
    </row>
    <row r="906">
      <c r="AC906">
        <f>IF($C906="","",IF(COUNTIF('Códigos Santander (ref)'!$A$2:$A$79,$C906)&gt;0,"SANTANDER",IF(COUNTIF('Códigos Itaú (ref)'!$A$2:$A$44,$C906)&gt;0,"ITAU",IF(AND(TRIM(UPPER($I906))="CONTRATUAL",ISNUMBER(SEARCH("INDIVIDUAL",SUBSTITUTE(UPPER($D906)," ","")))),"PREMIUM FREE",""))))</f>
        <v/>
      </c>
    </row>
    <row r="907">
      <c r="AC907">
        <f>IF($C907="","",IF(COUNTIF('Códigos Santander (ref)'!$A$2:$A$79,$C907)&gt;0,"SANTANDER",IF(COUNTIF('Códigos Itaú (ref)'!$A$2:$A$44,$C907)&gt;0,"ITAU",IF(AND(TRIM(UPPER($I907))="CONTRATUAL",ISNUMBER(SEARCH("INDIVIDUAL",SUBSTITUTE(UPPER($D907)," ","")))),"PREMIUM FREE",""))))</f>
        <v/>
      </c>
    </row>
    <row r="908">
      <c r="AC908">
        <f>IF($C908="","",IF(COUNTIF('Códigos Santander (ref)'!$A$2:$A$79,$C908)&gt;0,"SANTANDER",IF(COUNTIF('Códigos Itaú (ref)'!$A$2:$A$44,$C908)&gt;0,"ITAU",IF(AND(TRIM(UPPER($I908))="CONTRATUAL",ISNUMBER(SEARCH("INDIVIDUAL",SUBSTITUTE(UPPER($D908)," ","")))),"PREMIUM FREE",""))))</f>
        <v/>
      </c>
    </row>
    <row r="909">
      <c r="AC909">
        <f>IF($C909="","",IF(COUNTIF('Códigos Santander (ref)'!$A$2:$A$79,$C909)&gt;0,"SANTANDER",IF(COUNTIF('Códigos Itaú (ref)'!$A$2:$A$44,$C909)&gt;0,"ITAU",IF(AND(TRIM(UPPER($I909))="CONTRATUAL",ISNUMBER(SEARCH("INDIVIDUAL",SUBSTITUTE(UPPER($D909)," ","")))),"PREMIUM FREE",""))))</f>
        <v/>
      </c>
    </row>
    <row r="910">
      <c r="AC910">
        <f>IF($C910="","",IF(COUNTIF('Códigos Santander (ref)'!$A$2:$A$79,$C910)&gt;0,"SANTANDER",IF(COUNTIF('Códigos Itaú (ref)'!$A$2:$A$44,$C910)&gt;0,"ITAU",IF(AND(TRIM(UPPER($I910))="CONTRATUAL",ISNUMBER(SEARCH("INDIVIDUAL",SUBSTITUTE(UPPER($D910)," ","")))),"PREMIUM FREE",""))))</f>
        <v/>
      </c>
    </row>
    <row r="911">
      <c r="AC911">
        <f>IF($C911="","",IF(COUNTIF('Códigos Santander (ref)'!$A$2:$A$79,$C911)&gt;0,"SANTANDER",IF(COUNTIF('Códigos Itaú (ref)'!$A$2:$A$44,$C911)&gt;0,"ITAU",IF(AND(TRIM(UPPER($I911))="CONTRATUAL",ISNUMBER(SEARCH("INDIVIDUAL",SUBSTITUTE(UPPER($D911)," ","")))),"PREMIUM FREE",""))))</f>
        <v/>
      </c>
    </row>
    <row r="912">
      <c r="AC912">
        <f>IF($C912="","",IF(COUNTIF('Códigos Santander (ref)'!$A$2:$A$79,$C912)&gt;0,"SANTANDER",IF(COUNTIF('Códigos Itaú (ref)'!$A$2:$A$44,$C912)&gt;0,"ITAU",IF(AND(TRIM(UPPER($I912))="CONTRATUAL",ISNUMBER(SEARCH("INDIVIDUAL",SUBSTITUTE(UPPER($D912)," ","")))),"PREMIUM FREE",""))))</f>
        <v/>
      </c>
    </row>
    <row r="913">
      <c r="AC913">
        <f>IF($C913="","",IF(COUNTIF('Códigos Santander (ref)'!$A$2:$A$79,$C913)&gt;0,"SANTANDER",IF(COUNTIF('Códigos Itaú (ref)'!$A$2:$A$44,$C913)&gt;0,"ITAU",IF(AND(TRIM(UPPER($I913))="CONTRATUAL",ISNUMBER(SEARCH("INDIVIDUAL",SUBSTITUTE(UPPER($D913)," ","")))),"PREMIUM FREE",""))))</f>
        <v/>
      </c>
    </row>
    <row r="914">
      <c r="AC914">
        <f>IF($C914="","",IF(COUNTIF('Códigos Santander (ref)'!$A$2:$A$79,$C914)&gt;0,"SANTANDER",IF(COUNTIF('Códigos Itaú (ref)'!$A$2:$A$44,$C914)&gt;0,"ITAU",IF(AND(TRIM(UPPER($I914))="CONTRATUAL",ISNUMBER(SEARCH("INDIVIDUAL",SUBSTITUTE(UPPER($D914)," ","")))),"PREMIUM FREE",""))))</f>
        <v/>
      </c>
    </row>
    <row r="915">
      <c r="AC915">
        <f>IF($C915="","",IF(COUNTIF('Códigos Santander (ref)'!$A$2:$A$79,$C915)&gt;0,"SANTANDER",IF(COUNTIF('Códigos Itaú (ref)'!$A$2:$A$44,$C915)&gt;0,"ITAU",IF(AND(TRIM(UPPER($I915))="CONTRATUAL",ISNUMBER(SEARCH("INDIVIDUAL",SUBSTITUTE(UPPER($D915)," ","")))),"PREMIUM FREE",""))))</f>
        <v/>
      </c>
    </row>
    <row r="916">
      <c r="AC916">
        <f>IF($C916="","",IF(COUNTIF('Códigos Santander (ref)'!$A$2:$A$79,$C916)&gt;0,"SANTANDER",IF(COUNTIF('Códigos Itaú (ref)'!$A$2:$A$44,$C916)&gt;0,"ITAU",IF(AND(TRIM(UPPER($I916))="CONTRATUAL",ISNUMBER(SEARCH("INDIVIDUAL",SUBSTITUTE(UPPER($D916)," ","")))),"PREMIUM FREE",""))))</f>
        <v/>
      </c>
    </row>
    <row r="917">
      <c r="AC917">
        <f>IF($C917="","",IF(COUNTIF('Códigos Santander (ref)'!$A$2:$A$79,$C917)&gt;0,"SANTANDER",IF(COUNTIF('Códigos Itaú (ref)'!$A$2:$A$44,$C917)&gt;0,"ITAU",IF(AND(TRIM(UPPER($I917))="CONTRATUAL",ISNUMBER(SEARCH("INDIVIDUAL",SUBSTITUTE(UPPER($D917)," ","")))),"PREMIUM FREE",""))))</f>
        <v/>
      </c>
    </row>
    <row r="918">
      <c r="AC918">
        <f>IF($C918="","",IF(COUNTIF('Códigos Santander (ref)'!$A$2:$A$79,$C918)&gt;0,"SANTANDER",IF(COUNTIF('Códigos Itaú (ref)'!$A$2:$A$44,$C918)&gt;0,"ITAU",IF(AND(TRIM(UPPER($I918))="CONTRATUAL",ISNUMBER(SEARCH("INDIVIDUAL",SUBSTITUTE(UPPER($D918)," ","")))),"PREMIUM FREE",""))))</f>
        <v/>
      </c>
    </row>
    <row r="919">
      <c r="AC919">
        <f>IF($C919="","",IF(COUNTIF('Códigos Santander (ref)'!$A$2:$A$79,$C919)&gt;0,"SANTANDER",IF(COUNTIF('Códigos Itaú (ref)'!$A$2:$A$44,$C919)&gt;0,"ITAU",IF(AND(TRIM(UPPER($I919))="CONTRATUAL",ISNUMBER(SEARCH("INDIVIDUAL",SUBSTITUTE(UPPER($D919)," ","")))),"PREMIUM FREE",""))))</f>
        <v/>
      </c>
    </row>
    <row r="920">
      <c r="AC920">
        <f>IF($C920="","",IF(COUNTIF('Códigos Santander (ref)'!$A$2:$A$79,$C920)&gt;0,"SANTANDER",IF(COUNTIF('Códigos Itaú (ref)'!$A$2:$A$44,$C920)&gt;0,"ITAU",IF(AND(TRIM(UPPER($I920))="CONTRATUAL",ISNUMBER(SEARCH("INDIVIDUAL",SUBSTITUTE(UPPER($D920)," ","")))),"PREMIUM FREE",""))))</f>
        <v/>
      </c>
    </row>
    <row r="921">
      <c r="AC921">
        <f>IF($C921="","",IF(COUNTIF('Códigos Santander (ref)'!$A$2:$A$79,$C921)&gt;0,"SANTANDER",IF(COUNTIF('Códigos Itaú (ref)'!$A$2:$A$44,$C921)&gt;0,"ITAU",IF(AND(TRIM(UPPER($I921))="CONTRATUAL",ISNUMBER(SEARCH("INDIVIDUAL",SUBSTITUTE(UPPER($D921)," ","")))),"PREMIUM FREE",""))))</f>
        <v/>
      </c>
    </row>
    <row r="922">
      <c r="AC922">
        <f>IF($C922="","",IF(COUNTIF('Códigos Santander (ref)'!$A$2:$A$79,$C922)&gt;0,"SANTANDER",IF(COUNTIF('Códigos Itaú (ref)'!$A$2:$A$44,$C922)&gt;0,"ITAU",IF(AND(TRIM(UPPER($I922))="CONTRATUAL",ISNUMBER(SEARCH("INDIVIDUAL",SUBSTITUTE(UPPER($D922)," ","")))),"PREMIUM FREE",""))))</f>
        <v/>
      </c>
    </row>
    <row r="923">
      <c r="AC923">
        <f>IF($C923="","",IF(COUNTIF('Códigos Santander (ref)'!$A$2:$A$79,$C923)&gt;0,"SANTANDER",IF(COUNTIF('Códigos Itaú (ref)'!$A$2:$A$44,$C923)&gt;0,"ITAU",IF(AND(TRIM(UPPER($I923))="CONTRATUAL",ISNUMBER(SEARCH("INDIVIDUAL",SUBSTITUTE(UPPER($D923)," ","")))),"PREMIUM FREE",""))))</f>
        <v/>
      </c>
    </row>
    <row r="924">
      <c r="AC924">
        <f>IF($C924="","",IF(COUNTIF('Códigos Santander (ref)'!$A$2:$A$79,$C924)&gt;0,"SANTANDER",IF(COUNTIF('Códigos Itaú (ref)'!$A$2:$A$44,$C924)&gt;0,"ITAU",IF(AND(TRIM(UPPER($I924))="CONTRATUAL",ISNUMBER(SEARCH("INDIVIDUAL",SUBSTITUTE(UPPER($D924)," ","")))),"PREMIUM FREE",""))))</f>
        <v/>
      </c>
    </row>
    <row r="925">
      <c r="AC925">
        <f>IF($C925="","",IF(COUNTIF('Códigos Santander (ref)'!$A$2:$A$79,$C925)&gt;0,"SANTANDER",IF(COUNTIF('Códigos Itaú (ref)'!$A$2:$A$44,$C925)&gt;0,"ITAU",IF(AND(TRIM(UPPER($I925))="CONTRATUAL",ISNUMBER(SEARCH("INDIVIDUAL",SUBSTITUTE(UPPER($D925)," ","")))),"PREMIUM FREE",""))))</f>
        <v/>
      </c>
    </row>
    <row r="926">
      <c r="AC926">
        <f>IF($C926="","",IF(COUNTIF('Códigos Santander (ref)'!$A$2:$A$79,$C926)&gt;0,"SANTANDER",IF(COUNTIF('Códigos Itaú (ref)'!$A$2:$A$44,$C926)&gt;0,"ITAU",IF(AND(TRIM(UPPER($I926))="CONTRATUAL",ISNUMBER(SEARCH("INDIVIDUAL",SUBSTITUTE(UPPER($D926)," ","")))),"PREMIUM FREE",""))))</f>
        <v/>
      </c>
    </row>
    <row r="927">
      <c r="AC927">
        <f>IF($C927="","",IF(COUNTIF('Códigos Santander (ref)'!$A$2:$A$79,$C927)&gt;0,"SANTANDER",IF(COUNTIF('Códigos Itaú (ref)'!$A$2:$A$44,$C927)&gt;0,"ITAU",IF(AND(TRIM(UPPER($I927))="CONTRATUAL",ISNUMBER(SEARCH("INDIVIDUAL",SUBSTITUTE(UPPER($D927)," ","")))),"PREMIUM FREE",""))))</f>
        <v/>
      </c>
    </row>
    <row r="928">
      <c r="AC928">
        <f>IF($C928="","",IF(COUNTIF('Códigos Santander (ref)'!$A$2:$A$79,$C928)&gt;0,"SANTANDER",IF(COUNTIF('Códigos Itaú (ref)'!$A$2:$A$44,$C928)&gt;0,"ITAU",IF(AND(TRIM(UPPER($I928))="CONTRATUAL",ISNUMBER(SEARCH("INDIVIDUAL",SUBSTITUTE(UPPER($D928)," ","")))),"PREMIUM FREE",""))))</f>
        <v/>
      </c>
    </row>
    <row r="929">
      <c r="AC929">
        <f>IF($C929="","",IF(COUNTIF('Códigos Santander (ref)'!$A$2:$A$79,$C929)&gt;0,"SANTANDER",IF(COUNTIF('Códigos Itaú (ref)'!$A$2:$A$44,$C929)&gt;0,"ITAU",IF(AND(TRIM(UPPER($I929))="CONTRATUAL",ISNUMBER(SEARCH("INDIVIDUAL",SUBSTITUTE(UPPER($D929)," ","")))),"PREMIUM FREE",""))))</f>
        <v/>
      </c>
    </row>
    <row r="930">
      <c r="AC930">
        <f>IF($C930="","",IF(COUNTIF('Códigos Santander (ref)'!$A$2:$A$79,$C930)&gt;0,"SANTANDER",IF(COUNTIF('Códigos Itaú (ref)'!$A$2:$A$44,$C930)&gt;0,"ITAU",IF(AND(TRIM(UPPER($I930))="CONTRATUAL",ISNUMBER(SEARCH("INDIVIDUAL",SUBSTITUTE(UPPER($D930)," ","")))),"PREMIUM FREE",""))))</f>
        <v/>
      </c>
    </row>
    <row r="931">
      <c r="AC931">
        <f>IF($C931="","",IF(COUNTIF('Códigos Santander (ref)'!$A$2:$A$79,$C931)&gt;0,"SANTANDER",IF(COUNTIF('Códigos Itaú (ref)'!$A$2:$A$44,$C931)&gt;0,"ITAU",IF(AND(TRIM(UPPER($I931))="CONTRATUAL",ISNUMBER(SEARCH("INDIVIDUAL",SUBSTITUTE(UPPER($D931)," ","")))),"PREMIUM FREE",""))))</f>
        <v/>
      </c>
    </row>
    <row r="932">
      <c r="AC932">
        <f>IF($C932="","",IF(COUNTIF('Códigos Santander (ref)'!$A$2:$A$79,$C932)&gt;0,"SANTANDER",IF(COUNTIF('Códigos Itaú (ref)'!$A$2:$A$44,$C932)&gt;0,"ITAU",IF(AND(TRIM(UPPER($I932))="CONTRATUAL",ISNUMBER(SEARCH("INDIVIDUAL",SUBSTITUTE(UPPER($D932)," ","")))),"PREMIUM FREE",""))))</f>
        <v/>
      </c>
    </row>
    <row r="933">
      <c r="AC933">
        <f>IF($C933="","",IF(COUNTIF('Códigos Santander (ref)'!$A$2:$A$79,$C933)&gt;0,"SANTANDER",IF(COUNTIF('Códigos Itaú (ref)'!$A$2:$A$44,$C933)&gt;0,"ITAU",IF(AND(TRIM(UPPER($I933))="CONTRATUAL",ISNUMBER(SEARCH("INDIVIDUAL",SUBSTITUTE(UPPER($D933)," ","")))),"PREMIUM FREE",""))))</f>
        <v/>
      </c>
    </row>
    <row r="934">
      <c r="AC934">
        <f>IF($C934="","",IF(COUNTIF('Códigos Santander (ref)'!$A$2:$A$79,$C934)&gt;0,"SANTANDER",IF(COUNTIF('Códigos Itaú (ref)'!$A$2:$A$44,$C934)&gt;0,"ITAU",IF(AND(TRIM(UPPER($I934))="CONTRATUAL",ISNUMBER(SEARCH("INDIVIDUAL",SUBSTITUTE(UPPER($D934)," ","")))),"PREMIUM FREE",""))))</f>
        <v/>
      </c>
    </row>
    <row r="935">
      <c r="AC935">
        <f>IF($C935="","",IF(COUNTIF('Códigos Santander (ref)'!$A$2:$A$79,$C935)&gt;0,"SANTANDER",IF(COUNTIF('Códigos Itaú (ref)'!$A$2:$A$44,$C935)&gt;0,"ITAU",IF(AND(TRIM(UPPER($I935))="CONTRATUAL",ISNUMBER(SEARCH("INDIVIDUAL",SUBSTITUTE(UPPER($D935)," ","")))),"PREMIUM FREE",""))))</f>
        <v/>
      </c>
    </row>
    <row r="936">
      <c r="AC936">
        <f>IF($C936="","",IF(COUNTIF('Códigos Santander (ref)'!$A$2:$A$79,$C936)&gt;0,"SANTANDER",IF(COUNTIF('Códigos Itaú (ref)'!$A$2:$A$44,$C936)&gt;0,"ITAU",IF(AND(TRIM(UPPER($I936))="CONTRATUAL",ISNUMBER(SEARCH("INDIVIDUAL",SUBSTITUTE(UPPER($D936)," ","")))),"PREMIUM FREE",""))))</f>
        <v/>
      </c>
    </row>
    <row r="937">
      <c r="AC937">
        <f>IF($C937="","",IF(COUNTIF('Códigos Santander (ref)'!$A$2:$A$79,$C937)&gt;0,"SANTANDER",IF(COUNTIF('Códigos Itaú (ref)'!$A$2:$A$44,$C937)&gt;0,"ITAU",IF(AND(TRIM(UPPER($I937))="CONTRATUAL",ISNUMBER(SEARCH("INDIVIDUAL",SUBSTITUTE(UPPER($D937)," ","")))),"PREMIUM FREE",""))))</f>
        <v/>
      </c>
    </row>
    <row r="938">
      <c r="AC938">
        <f>IF($C938="","",IF(COUNTIF('Códigos Santander (ref)'!$A$2:$A$79,$C938)&gt;0,"SANTANDER",IF(COUNTIF('Códigos Itaú (ref)'!$A$2:$A$44,$C938)&gt;0,"ITAU",IF(AND(TRIM(UPPER($I938))="CONTRATUAL",ISNUMBER(SEARCH("INDIVIDUAL",SUBSTITUTE(UPPER($D938)," ","")))),"PREMIUM FREE",""))))</f>
        <v/>
      </c>
    </row>
    <row r="939">
      <c r="AC939">
        <f>IF($C939="","",IF(COUNTIF('Códigos Santander (ref)'!$A$2:$A$79,$C939)&gt;0,"SANTANDER",IF(COUNTIF('Códigos Itaú (ref)'!$A$2:$A$44,$C939)&gt;0,"ITAU",IF(AND(TRIM(UPPER($I939))="CONTRATUAL",ISNUMBER(SEARCH("INDIVIDUAL",SUBSTITUTE(UPPER($D939)," ","")))),"PREMIUM FREE",""))))</f>
        <v/>
      </c>
    </row>
    <row r="940">
      <c r="AC940">
        <f>IF($C940="","",IF(COUNTIF('Códigos Santander (ref)'!$A$2:$A$79,$C940)&gt;0,"SANTANDER",IF(COUNTIF('Códigos Itaú (ref)'!$A$2:$A$44,$C940)&gt;0,"ITAU",IF(AND(TRIM(UPPER($I940))="CONTRATUAL",ISNUMBER(SEARCH("INDIVIDUAL",SUBSTITUTE(UPPER($D940)," ","")))),"PREMIUM FREE",""))))</f>
        <v/>
      </c>
    </row>
    <row r="941">
      <c r="AC941">
        <f>IF($C941="","",IF(COUNTIF('Códigos Santander (ref)'!$A$2:$A$79,$C941)&gt;0,"SANTANDER",IF(COUNTIF('Códigos Itaú (ref)'!$A$2:$A$44,$C941)&gt;0,"ITAU",IF(AND(TRIM(UPPER($I941))="CONTRATUAL",ISNUMBER(SEARCH("INDIVIDUAL",SUBSTITUTE(UPPER($D941)," ","")))),"PREMIUM FREE",""))))</f>
        <v/>
      </c>
    </row>
    <row r="942">
      <c r="AC942">
        <f>IF($C942="","",IF(COUNTIF('Códigos Santander (ref)'!$A$2:$A$79,$C942)&gt;0,"SANTANDER",IF(COUNTIF('Códigos Itaú (ref)'!$A$2:$A$44,$C942)&gt;0,"ITAU",IF(AND(TRIM(UPPER($I942))="CONTRATUAL",ISNUMBER(SEARCH("INDIVIDUAL",SUBSTITUTE(UPPER($D942)," ","")))),"PREMIUM FREE",""))))</f>
        <v/>
      </c>
    </row>
    <row r="943">
      <c r="AC943">
        <f>IF($C943="","",IF(COUNTIF('Códigos Santander (ref)'!$A$2:$A$79,$C943)&gt;0,"SANTANDER",IF(COUNTIF('Códigos Itaú (ref)'!$A$2:$A$44,$C943)&gt;0,"ITAU",IF(AND(TRIM(UPPER($I943))="CONTRATUAL",ISNUMBER(SEARCH("INDIVIDUAL",SUBSTITUTE(UPPER($D943)," ","")))),"PREMIUM FREE",""))))</f>
        <v/>
      </c>
    </row>
    <row r="944">
      <c r="AC944">
        <f>IF($C944="","",IF(COUNTIF('Códigos Santander (ref)'!$A$2:$A$79,$C944)&gt;0,"SANTANDER",IF(COUNTIF('Códigos Itaú (ref)'!$A$2:$A$44,$C944)&gt;0,"ITAU",IF(AND(TRIM(UPPER($I944))="CONTRATUAL",ISNUMBER(SEARCH("INDIVIDUAL",SUBSTITUTE(UPPER($D944)," ","")))),"PREMIUM FREE",""))))</f>
        <v/>
      </c>
    </row>
    <row r="945">
      <c r="AC945">
        <f>IF($C945="","",IF(COUNTIF('Códigos Santander (ref)'!$A$2:$A$79,$C945)&gt;0,"SANTANDER",IF(COUNTIF('Códigos Itaú (ref)'!$A$2:$A$44,$C945)&gt;0,"ITAU",IF(AND(TRIM(UPPER($I945))="CONTRATUAL",ISNUMBER(SEARCH("INDIVIDUAL",SUBSTITUTE(UPPER($D945)," ","")))),"PREMIUM FREE",""))))</f>
        <v/>
      </c>
    </row>
    <row r="946">
      <c r="AC946">
        <f>IF($C946="","",IF(COUNTIF('Códigos Santander (ref)'!$A$2:$A$79,$C946)&gt;0,"SANTANDER",IF(COUNTIF('Códigos Itaú (ref)'!$A$2:$A$44,$C946)&gt;0,"ITAU",IF(AND(TRIM(UPPER($I946))="CONTRATUAL",ISNUMBER(SEARCH("INDIVIDUAL",SUBSTITUTE(UPPER($D946)," ","")))),"PREMIUM FREE",""))))</f>
        <v/>
      </c>
    </row>
    <row r="947">
      <c r="AC947">
        <f>IF($C947="","",IF(COUNTIF('Códigos Santander (ref)'!$A$2:$A$79,$C947)&gt;0,"SANTANDER",IF(COUNTIF('Códigos Itaú (ref)'!$A$2:$A$44,$C947)&gt;0,"ITAU",IF(AND(TRIM(UPPER($I947))="CONTRATUAL",ISNUMBER(SEARCH("INDIVIDUAL",SUBSTITUTE(UPPER($D947)," ","")))),"PREMIUM FREE",""))))</f>
        <v/>
      </c>
    </row>
    <row r="948">
      <c r="AC948">
        <f>IF($C948="","",IF(COUNTIF('Códigos Santander (ref)'!$A$2:$A$79,$C948)&gt;0,"SANTANDER",IF(COUNTIF('Códigos Itaú (ref)'!$A$2:$A$44,$C948)&gt;0,"ITAU",IF(AND(TRIM(UPPER($I948))="CONTRATUAL",ISNUMBER(SEARCH("INDIVIDUAL",SUBSTITUTE(UPPER($D948)," ","")))),"PREMIUM FREE",""))))</f>
        <v/>
      </c>
    </row>
    <row r="949">
      <c r="AC949">
        <f>IF($C949="","",IF(COUNTIF('Códigos Santander (ref)'!$A$2:$A$79,$C949)&gt;0,"SANTANDER",IF(COUNTIF('Códigos Itaú (ref)'!$A$2:$A$44,$C949)&gt;0,"ITAU",IF(AND(TRIM(UPPER($I949))="CONTRATUAL",ISNUMBER(SEARCH("INDIVIDUAL",SUBSTITUTE(UPPER($D949)," ","")))),"PREMIUM FREE",""))))</f>
        <v/>
      </c>
    </row>
    <row r="950">
      <c r="AC950">
        <f>IF($C950="","",IF(COUNTIF('Códigos Santander (ref)'!$A$2:$A$79,$C950)&gt;0,"SANTANDER",IF(COUNTIF('Códigos Itaú (ref)'!$A$2:$A$44,$C950)&gt;0,"ITAU",IF(AND(TRIM(UPPER($I950))="CONTRATUAL",ISNUMBER(SEARCH("INDIVIDUAL",SUBSTITUTE(UPPER($D950)," ","")))),"PREMIUM FREE",""))))</f>
        <v/>
      </c>
    </row>
    <row r="951">
      <c r="AC951">
        <f>IF($C951="","",IF(COUNTIF('Códigos Santander (ref)'!$A$2:$A$79,$C951)&gt;0,"SANTANDER",IF(COUNTIF('Códigos Itaú (ref)'!$A$2:$A$44,$C951)&gt;0,"ITAU",IF(AND(TRIM(UPPER($I951))="CONTRATUAL",ISNUMBER(SEARCH("INDIVIDUAL",SUBSTITUTE(UPPER($D951)," ","")))),"PREMIUM FREE",""))))</f>
        <v/>
      </c>
    </row>
    <row r="952">
      <c r="AC952">
        <f>IF($C952="","",IF(COUNTIF('Códigos Santander (ref)'!$A$2:$A$79,$C952)&gt;0,"SANTANDER",IF(COUNTIF('Códigos Itaú (ref)'!$A$2:$A$44,$C952)&gt;0,"ITAU",IF(AND(TRIM(UPPER($I952))="CONTRATUAL",ISNUMBER(SEARCH("INDIVIDUAL",SUBSTITUTE(UPPER($D952)," ","")))),"PREMIUM FREE",""))))</f>
        <v/>
      </c>
    </row>
    <row r="953">
      <c r="AC953">
        <f>IF($C953="","",IF(COUNTIF('Códigos Santander (ref)'!$A$2:$A$79,$C953)&gt;0,"SANTANDER",IF(COUNTIF('Códigos Itaú (ref)'!$A$2:$A$44,$C953)&gt;0,"ITAU",IF(AND(TRIM(UPPER($I953))="CONTRATUAL",ISNUMBER(SEARCH("INDIVIDUAL",SUBSTITUTE(UPPER($D953)," ","")))),"PREMIUM FREE",""))))</f>
        <v/>
      </c>
    </row>
    <row r="954">
      <c r="AC954">
        <f>IF($C954="","",IF(COUNTIF('Códigos Santander (ref)'!$A$2:$A$79,$C954)&gt;0,"SANTANDER",IF(COUNTIF('Códigos Itaú (ref)'!$A$2:$A$44,$C954)&gt;0,"ITAU",IF(AND(TRIM(UPPER($I954))="CONTRATUAL",ISNUMBER(SEARCH("INDIVIDUAL",SUBSTITUTE(UPPER($D954)," ","")))),"PREMIUM FREE",""))))</f>
        <v/>
      </c>
    </row>
    <row r="955">
      <c r="AC955">
        <f>IF($C955="","",IF(COUNTIF('Códigos Santander (ref)'!$A$2:$A$79,$C955)&gt;0,"SANTANDER",IF(COUNTIF('Códigos Itaú (ref)'!$A$2:$A$44,$C955)&gt;0,"ITAU",IF(AND(TRIM(UPPER($I955))="CONTRATUAL",ISNUMBER(SEARCH("INDIVIDUAL",SUBSTITUTE(UPPER($D955)," ","")))),"PREMIUM FREE",""))))</f>
        <v/>
      </c>
    </row>
    <row r="956">
      <c r="AC956">
        <f>IF($C956="","",IF(COUNTIF('Códigos Santander (ref)'!$A$2:$A$79,$C956)&gt;0,"SANTANDER",IF(COUNTIF('Códigos Itaú (ref)'!$A$2:$A$44,$C956)&gt;0,"ITAU",IF(AND(TRIM(UPPER($I956))="CONTRATUAL",ISNUMBER(SEARCH("INDIVIDUAL",SUBSTITUTE(UPPER($D956)," ","")))),"PREMIUM FREE",""))))</f>
        <v/>
      </c>
    </row>
    <row r="957">
      <c r="AC957">
        <f>IF($C957="","",IF(COUNTIF('Códigos Santander (ref)'!$A$2:$A$79,$C957)&gt;0,"SANTANDER",IF(COUNTIF('Códigos Itaú (ref)'!$A$2:$A$44,$C957)&gt;0,"ITAU",IF(AND(TRIM(UPPER($I957))="CONTRATUAL",ISNUMBER(SEARCH("INDIVIDUAL",SUBSTITUTE(UPPER($D957)," ","")))),"PREMIUM FREE",""))))</f>
        <v/>
      </c>
    </row>
    <row r="958">
      <c r="AC958">
        <f>IF($C958="","",IF(COUNTIF('Códigos Santander (ref)'!$A$2:$A$79,$C958)&gt;0,"SANTANDER",IF(COUNTIF('Códigos Itaú (ref)'!$A$2:$A$44,$C958)&gt;0,"ITAU",IF(AND(TRIM(UPPER($I958))="CONTRATUAL",ISNUMBER(SEARCH("INDIVIDUAL",SUBSTITUTE(UPPER($D958)," ","")))),"PREMIUM FREE",""))))</f>
        <v/>
      </c>
    </row>
    <row r="959">
      <c r="AC959">
        <f>IF($C959="","",IF(COUNTIF('Códigos Santander (ref)'!$A$2:$A$79,$C959)&gt;0,"SANTANDER",IF(COUNTIF('Códigos Itaú (ref)'!$A$2:$A$44,$C959)&gt;0,"ITAU",IF(AND(TRIM(UPPER($I959))="CONTRATUAL",ISNUMBER(SEARCH("INDIVIDUAL",SUBSTITUTE(UPPER($D959)," ","")))),"PREMIUM FREE",""))))</f>
        <v/>
      </c>
    </row>
    <row r="960">
      <c r="AC960">
        <f>IF($C960="","",IF(COUNTIF('Códigos Santander (ref)'!$A$2:$A$79,$C960)&gt;0,"SANTANDER",IF(COUNTIF('Códigos Itaú (ref)'!$A$2:$A$44,$C960)&gt;0,"ITAU",IF(AND(TRIM(UPPER($I960))="CONTRATUAL",ISNUMBER(SEARCH("INDIVIDUAL",SUBSTITUTE(UPPER($D960)," ","")))),"PREMIUM FREE",""))))</f>
        <v/>
      </c>
    </row>
    <row r="961">
      <c r="AC961">
        <f>IF($C961="","",IF(COUNTIF('Códigos Santander (ref)'!$A$2:$A$79,$C961)&gt;0,"SANTANDER",IF(COUNTIF('Códigos Itaú (ref)'!$A$2:$A$44,$C961)&gt;0,"ITAU",IF(AND(TRIM(UPPER($I961))="CONTRATUAL",ISNUMBER(SEARCH("INDIVIDUAL",SUBSTITUTE(UPPER($D961)," ","")))),"PREMIUM FREE",""))))</f>
        <v/>
      </c>
    </row>
    <row r="962">
      <c r="AC962">
        <f>IF($C962="","",IF(COUNTIF('Códigos Santander (ref)'!$A$2:$A$79,$C962)&gt;0,"SANTANDER",IF(COUNTIF('Códigos Itaú (ref)'!$A$2:$A$44,$C962)&gt;0,"ITAU",IF(AND(TRIM(UPPER($I962))="CONTRATUAL",ISNUMBER(SEARCH("INDIVIDUAL",SUBSTITUTE(UPPER($D962)," ","")))),"PREMIUM FREE",""))))</f>
        <v/>
      </c>
    </row>
    <row r="963">
      <c r="AC963">
        <f>IF($C963="","",IF(COUNTIF('Códigos Santander (ref)'!$A$2:$A$79,$C963)&gt;0,"SANTANDER",IF(COUNTIF('Códigos Itaú (ref)'!$A$2:$A$44,$C963)&gt;0,"ITAU",IF(AND(TRIM(UPPER($I963))="CONTRATUAL",ISNUMBER(SEARCH("INDIVIDUAL",SUBSTITUTE(UPPER($D963)," ","")))),"PREMIUM FREE",""))))</f>
        <v/>
      </c>
    </row>
    <row r="964">
      <c r="AC964">
        <f>IF($C964="","",IF(COUNTIF('Códigos Santander (ref)'!$A$2:$A$79,$C964)&gt;0,"SANTANDER",IF(COUNTIF('Códigos Itaú (ref)'!$A$2:$A$44,$C964)&gt;0,"ITAU",IF(AND(TRIM(UPPER($I964))="CONTRATUAL",ISNUMBER(SEARCH("INDIVIDUAL",SUBSTITUTE(UPPER($D964)," ","")))),"PREMIUM FREE",""))))</f>
        <v/>
      </c>
    </row>
    <row r="965">
      <c r="AC965">
        <f>IF($C965="","",IF(COUNTIF('Códigos Santander (ref)'!$A$2:$A$79,$C965)&gt;0,"SANTANDER",IF(COUNTIF('Códigos Itaú (ref)'!$A$2:$A$44,$C965)&gt;0,"ITAU",IF(AND(TRIM(UPPER($I965))="CONTRATUAL",ISNUMBER(SEARCH("INDIVIDUAL",SUBSTITUTE(UPPER($D965)," ","")))),"PREMIUM FREE",""))))</f>
        <v/>
      </c>
    </row>
    <row r="966">
      <c r="AC966">
        <f>IF($C966="","",IF(COUNTIF('Códigos Santander (ref)'!$A$2:$A$79,$C966)&gt;0,"SANTANDER",IF(COUNTIF('Códigos Itaú (ref)'!$A$2:$A$44,$C966)&gt;0,"ITAU",IF(AND(TRIM(UPPER($I966))="CONTRATUAL",ISNUMBER(SEARCH("INDIVIDUAL",SUBSTITUTE(UPPER($D966)," ","")))),"PREMIUM FREE",""))))</f>
        <v/>
      </c>
    </row>
    <row r="967">
      <c r="AC967">
        <f>IF($C967="","",IF(COUNTIF('Códigos Santander (ref)'!$A$2:$A$79,$C967)&gt;0,"SANTANDER",IF(COUNTIF('Códigos Itaú (ref)'!$A$2:$A$44,$C967)&gt;0,"ITAU",IF(AND(TRIM(UPPER($I967))="CONTRATUAL",ISNUMBER(SEARCH("INDIVIDUAL",SUBSTITUTE(UPPER($D967)," ","")))),"PREMIUM FREE",""))))</f>
        <v/>
      </c>
    </row>
    <row r="968">
      <c r="AC968">
        <f>IF($C968="","",IF(COUNTIF('Códigos Santander (ref)'!$A$2:$A$79,$C968)&gt;0,"SANTANDER",IF(COUNTIF('Códigos Itaú (ref)'!$A$2:$A$44,$C968)&gt;0,"ITAU",IF(AND(TRIM(UPPER($I968))="CONTRATUAL",ISNUMBER(SEARCH("INDIVIDUAL",SUBSTITUTE(UPPER($D968)," ","")))),"PREMIUM FREE",""))))</f>
        <v/>
      </c>
    </row>
    <row r="969">
      <c r="AC969">
        <f>IF($C969="","",IF(COUNTIF('Códigos Santander (ref)'!$A$2:$A$79,$C969)&gt;0,"SANTANDER",IF(COUNTIF('Códigos Itaú (ref)'!$A$2:$A$44,$C969)&gt;0,"ITAU",IF(AND(TRIM(UPPER($I969))="CONTRATUAL",ISNUMBER(SEARCH("INDIVIDUAL",SUBSTITUTE(UPPER($D969)," ","")))),"PREMIUM FREE",""))))</f>
        <v/>
      </c>
    </row>
    <row r="970">
      <c r="AC970">
        <f>IF($C970="","",IF(COUNTIF('Códigos Santander (ref)'!$A$2:$A$79,$C970)&gt;0,"SANTANDER",IF(COUNTIF('Códigos Itaú (ref)'!$A$2:$A$44,$C970)&gt;0,"ITAU",IF(AND(TRIM(UPPER($I970))="CONTRATUAL",ISNUMBER(SEARCH("INDIVIDUAL",SUBSTITUTE(UPPER($D970)," ","")))),"PREMIUM FREE",""))))</f>
        <v/>
      </c>
    </row>
    <row r="971">
      <c r="AC971">
        <f>IF($C971="","",IF(COUNTIF('Códigos Santander (ref)'!$A$2:$A$79,$C971)&gt;0,"SANTANDER",IF(COUNTIF('Códigos Itaú (ref)'!$A$2:$A$44,$C971)&gt;0,"ITAU",IF(AND(TRIM(UPPER($I971))="CONTRATUAL",ISNUMBER(SEARCH("INDIVIDUAL",SUBSTITUTE(UPPER($D971)," ","")))),"PREMIUM FREE",""))))</f>
        <v/>
      </c>
    </row>
    <row r="972">
      <c r="AC972">
        <f>IF($C972="","",IF(COUNTIF('Códigos Santander (ref)'!$A$2:$A$79,$C972)&gt;0,"SANTANDER",IF(COUNTIF('Códigos Itaú (ref)'!$A$2:$A$44,$C972)&gt;0,"ITAU",IF(AND(TRIM(UPPER($I972))="CONTRATUAL",ISNUMBER(SEARCH("INDIVIDUAL",SUBSTITUTE(UPPER($D972)," ","")))),"PREMIUM FREE",""))))</f>
        <v/>
      </c>
    </row>
    <row r="973">
      <c r="AC973">
        <f>IF($C973="","",IF(COUNTIF('Códigos Santander (ref)'!$A$2:$A$79,$C973)&gt;0,"SANTANDER",IF(COUNTIF('Códigos Itaú (ref)'!$A$2:$A$44,$C973)&gt;0,"ITAU",IF(AND(TRIM(UPPER($I973))="CONTRATUAL",ISNUMBER(SEARCH("INDIVIDUAL",SUBSTITUTE(UPPER($D973)," ","")))),"PREMIUM FREE",""))))</f>
        <v/>
      </c>
    </row>
    <row r="974">
      <c r="AC974">
        <f>IF($C974="","",IF(COUNTIF('Códigos Santander (ref)'!$A$2:$A$79,$C974)&gt;0,"SANTANDER",IF(COUNTIF('Códigos Itaú (ref)'!$A$2:$A$44,$C974)&gt;0,"ITAU",IF(AND(TRIM(UPPER($I974))="CONTRATUAL",ISNUMBER(SEARCH("INDIVIDUAL",SUBSTITUTE(UPPER($D974)," ","")))),"PREMIUM FREE",""))))</f>
        <v/>
      </c>
    </row>
    <row r="975">
      <c r="AC975">
        <f>IF($C975="","",IF(COUNTIF('Códigos Santander (ref)'!$A$2:$A$79,$C975)&gt;0,"SANTANDER",IF(COUNTIF('Códigos Itaú (ref)'!$A$2:$A$44,$C975)&gt;0,"ITAU",IF(AND(TRIM(UPPER($I975))="CONTRATUAL",ISNUMBER(SEARCH("INDIVIDUAL",SUBSTITUTE(UPPER($D975)," ","")))),"PREMIUM FREE",""))))</f>
        <v/>
      </c>
    </row>
    <row r="976">
      <c r="AC976">
        <f>IF($C976="","",IF(COUNTIF('Códigos Santander (ref)'!$A$2:$A$79,$C976)&gt;0,"SANTANDER",IF(COUNTIF('Códigos Itaú (ref)'!$A$2:$A$44,$C976)&gt;0,"ITAU",IF(AND(TRIM(UPPER($I976))="CONTRATUAL",ISNUMBER(SEARCH("INDIVIDUAL",SUBSTITUTE(UPPER($D976)," ","")))),"PREMIUM FREE",""))))</f>
        <v/>
      </c>
    </row>
    <row r="977">
      <c r="AC977">
        <f>IF($C977="","",IF(COUNTIF('Códigos Santander (ref)'!$A$2:$A$79,$C977)&gt;0,"SANTANDER",IF(COUNTIF('Códigos Itaú (ref)'!$A$2:$A$44,$C977)&gt;0,"ITAU",IF(AND(TRIM(UPPER($I977))="CONTRATUAL",ISNUMBER(SEARCH("INDIVIDUAL",SUBSTITUTE(UPPER($D977)," ","")))),"PREMIUM FREE",""))))</f>
        <v/>
      </c>
    </row>
    <row r="978">
      <c r="AC978">
        <f>IF($C978="","",IF(COUNTIF('Códigos Santander (ref)'!$A$2:$A$79,$C978)&gt;0,"SANTANDER",IF(COUNTIF('Códigos Itaú (ref)'!$A$2:$A$44,$C978)&gt;0,"ITAU",IF(AND(TRIM(UPPER($I978))="CONTRATUAL",ISNUMBER(SEARCH("INDIVIDUAL",SUBSTITUTE(UPPER($D978)," ","")))),"PREMIUM FREE",""))))</f>
        <v/>
      </c>
    </row>
    <row r="979">
      <c r="AC979">
        <f>IF($C979="","",IF(COUNTIF('Códigos Santander (ref)'!$A$2:$A$79,$C979)&gt;0,"SANTANDER",IF(COUNTIF('Códigos Itaú (ref)'!$A$2:$A$44,$C979)&gt;0,"ITAU",IF(AND(TRIM(UPPER($I979))="CONTRATUAL",ISNUMBER(SEARCH("INDIVIDUAL",SUBSTITUTE(UPPER($D979)," ","")))),"PREMIUM FREE",""))))</f>
        <v/>
      </c>
    </row>
    <row r="980">
      <c r="AC980">
        <f>IF($C980="","",IF(COUNTIF('Códigos Santander (ref)'!$A$2:$A$79,$C980)&gt;0,"SANTANDER",IF(COUNTIF('Códigos Itaú (ref)'!$A$2:$A$44,$C980)&gt;0,"ITAU",IF(AND(TRIM(UPPER($I980))="CONTRATUAL",ISNUMBER(SEARCH("INDIVIDUAL",SUBSTITUTE(UPPER($D980)," ","")))),"PREMIUM FREE",""))))</f>
        <v/>
      </c>
    </row>
    <row r="981">
      <c r="AC981">
        <f>IF($C981="","",IF(COUNTIF('Códigos Santander (ref)'!$A$2:$A$79,$C981)&gt;0,"SANTANDER",IF(COUNTIF('Códigos Itaú (ref)'!$A$2:$A$44,$C981)&gt;0,"ITAU",IF(AND(TRIM(UPPER($I981))="CONTRATUAL",ISNUMBER(SEARCH("INDIVIDUAL",SUBSTITUTE(UPPER($D981)," ","")))),"PREMIUM FREE",""))))</f>
        <v/>
      </c>
    </row>
    <row r="982">
      <c r="AC982">
        <f>IF($C982="","",IF(COUNTIF('Códigos Santander (ref)'!$A$2:$A$79,$C982)&gt;0,"SANTANDER",IF(COUNTIF('Códigos Itaú (ref)'!$A$2:$A$44,$C982)&gt;0,"ITAU",IF(AND(TRIM(UPPER($I982))="CONTRATUAL",ISNUMBER(SEARCH("INDIVIDUAL",SUBSTITUTE(UPPER($D982)," ","")))),"PREMIUM FREE",""))))</f>
        <v/>
      </c>
    </row>
    <row r="983">
      <c r="AC983">
        <f>IF($C983="","",IF(COUNTIF('Códigos Santander (ref)'!$A$2:$A$79,$C983)&gt;0,"SANTANDER",IF(COUNTIF('Códigos Itaú (ref)'!$A$2:$A$44,$C983)&gt;0,"ITAU",IF(AND(TRIM(UPPER($I983))="CONTRATUAL",ISNUMBER(SEARCH("INDIVIDUAL",SUBSTITUTE(UPPER($D983)," ","")))),"PREMIUM FREE",""))))</f>
        <v/>
      </c>
    </row>
    <row r="984">
      <c r="AC984">
        <f>IF($C984="","",IF(COUNTIF('Códigos Santander (ref)'!$A$2:$A$79,$C984)&gt;0,"SANTANDER",IF(COUNTIF('Códigos Itaú (ref)'!$A$2:$A$44,$C984)&gt;0,"ITAU",IF(AND(TRIM(UPPER($I984))="CONTRATUAL",ISNUMBER(SEARCH("INDIVIDUAL",SUBSTITUTE(UPPER($D984)," ","")))),"PREMIUM FREE",""))))</f>
        <v/>
      </c>
    </row>
    <row r="985">
      <c r="AC985">
        <f>IF($C985="","",IF(COUNTIF('Códigos Santander (ref)'!$A$2:$A$79,$C985)&gt;0,"SANTANDER",IF(COUNTIF('Códigos Itaú (ref)'!$A$2:$A$44,$C985)&gt;0,"ITAU",IF(AND(TRIM(UPPER($I985))="CONTRATUAL",ISNUMBER(SEARCH("INDIVIDUAL",SUBSTITUTE(UPPER($D985)," ","")))),"PREMIUM FREE",""))))</f>
        <v/>
      </c>
    </row>
    <row r="986">
      <c r="AC986">
        <f>IF($C986="","",IF(COUNTIF('Códigos Santander (ref)'!$A$2:$A$79,$C986)&gt;0,"SANTANDER",IF(COUNTIF('Códigos Itaú (ref)'!$A$2:$A$44,$C986)&gt;0,"ITAU",IF(AND(TRIM(UPPER($I986))="CONTRATUAL",ISNUMBER(SEARCH("INDIVIDUAL",SUBSTITUTE(UPPER($D986)," ","")))),"PREMIUM FREE",""))))</f>
        <v/>
      </c>
    </row>
    <row r="987">
      <c r="AC987">
        <f>IF($C987="","",IF(COUNTIF('Códigos Santander (ref)'!$A$2:$A$79,$C987)&gt;0,"SANTANDER",IF(COUNTIF('Códigos Itaú (ref)'!$A$2:$A$44,$C987)&gt;0,"ITAU",IF(AND(TRIM(UPPER($I987))="CONTRATUAL",ISNUMBER(SEARCH("INDIVIDUAL",SUBSTITUTE(UPPER($D987)," ","")))),"PREMIUM FREE",""))))</f>
        <v/>
      </c>
    </row>
    <row r="988">
      <c r="AC988">
        <f>IF($C988="","",IF(COUNTIF('Códigos Santander (ref)'!$A$2:$A$79,$C988)&gt;0,"SANTANDER",IF(COUNTIF('Códigos Itaú (ref)'!$A$2:$A$44,$C988)&gt;0,"ITAU",IF(AND(TRIM(UPPER($I988))="CONTRATUAL",ISNUMBER(SEARCH("INDIVIDUAL",SUBSTITUTE(UPPER($D988)," ","")))),"PREMIUM FREE",""))))</f>
        <v/>
      </c>
    </row>
    <row r="989">
      <c r="AC989">
        <f>IF($C989="","",IF(COUNTIF('Códigos Santander (ref)'!$A$2:$A$79,$C989)&gt;0,"SANTANDER",IF(COUNTIF('Códigos Itaú (ref)'!$A$2:$A$44,$C989)&gt;0,"ITAU",IF(AND(TRIM(UPPER($I989))="CONTRATUAL",ISNUMBER(SEARCH("INDIVIDUAL",SUBSTITUTE(UPPER($D989)," ","")))),"PREMIUM FREE",""))))</f>
        <v/>
      </c>
    </row>
    <row r="990">
      <c r="AC990">
        <f>IF($C990="","",IF(COUNTIF('Códigos Santander (ref)'!$A$2:$A$79,$C990)&gt;0,"SANTANDER",IF(COUNTIF('Códigos Itaú (ref)'!$A$2:$A$44,$C990)&gt;0,"ITAU",IF(AND(TRIM(UPPER($I990))="CONTRATUAL",ISNUMBER(SEARCH("INDIVIDUAL",SUBSTITUTE(UPPER($D990)," ","")))),"PREMIUM FREE",""))))</f>
        <v/>
      </c>
    </row>
    <row r="991">
      <c r="AC991">
        <f>IF($C991="","",IF(COUNTIF('Códigos Santander (ref)'!$A$2:$A$79,$C991)&gt;0,"SANTANDER",IF(COUNTIF('Códigos Itaú (ref)'!$A$2:$A$44,$C991)&gt;0,"ITAU",IF(AND(TRIM(UPPER($I991))="CONTRATUAL",ISNUMBER(SEARCH("INDIVIDUAL",SUBSTITUTE(UPPER($D991)," ","")))),"PREMIUM FREE",""))))</f>
        <v/>
      </c>
    </row>
    <row r="992">
      <c r="AC992">
        <f>IF($C992="","",IF(COUNTIF('Códigos Santander (ref)'!$A$2:$A$79,$C992)&gt;0,"SANTANDER",IF(COUNTIF('Códigos Itaú (ref)'!$A$2:$A$44,$C992)&gt;0,"ITAU",IF(AND(TRIM(UPPER($I992))="CONTRATUAL",ISNUMBER(SEARCH("INDIVIDUAL",SUBSTITUTE(UPPER($D992)," ","")))),"PREMIUM FREE",""))))</f>
        <v/>
      </c>
    </row>
    <row r="993">
      <c r="AC993">
        <f>IF($C993="","",IF(COUNTIF('Códigos Santander (ref)'!$A$2:$A$79,$C993)&gt;0,"SANTANDER",IF(COUNTIF('Códigos Itaú (ref)'!$A$2:$A$44,$C993)&gt;0,"ITAU",IF(AND(TRIM(UPPER($I993))="CONTRATUAL",ISNUMBER(SEARCH("INDIVIDUAL",SUBSTITUTE(UPPER($D993)," ","")))),"PREMIUM FREE",""))))</f>
        <v/>
      </c>
    </row>
    <row r="994">
      <c r="AC994">
        <f>IF($C994="","",IF(COUNTIF('Códigos Santander (ref)'!$A$2:$A$79,$C994)&gt;0,"SANTANDER",IF(COUNTIF('Códigos Itaú (ref)'!$A$2:$A$44,$C994)&gt;0,"ITAU",IF(AND(TRIM(UPPER($I994))="CONTRATUAL",ISNUMBER(SEARCH("INDIVIDUAL",SUBSTITUTE(UPPER($D994)," ","")))),"PREMIUM FREE",""))))</f>
        <v/>
      </c>
    </row>
    <row r="995">
      <c r="AC995">
        <f>IF($C995="","",IF(COUNTIF('Códigos Santander (ref)'!$A$2:$A$79,$C995)&gt;0,"SANTANDER",IF(COUNTIF('Códigos Itaú (ref)'!$A$2:$A$44,$C995)&gt;0,"ITAU",IF(AND(TRIM(UPPER($I995))="CONTRATUAL",ISNUMBER(SEARCH("INDIVIDUAL",SUBSTITUTE(UPPER($D995)," ","")))),"PREMIUM FREE",""))))</f>
        <v/>
      </c>
    </row>
    <row r="996">
      <c r="AC996">
        <f>IF($C996="","",IF(COUNTIF('Códigos Santander (ref)'!$A$2:$A$79,$C996)&gt;0,"SANTANDER",IF(COUNTIF('Códigos Itaú (ref)'!$A$2:$A$44,$C996)&gt;0,"ITAU",IF(AND(TRIM(UPPER($I996))="CONTRATUAL",ISNUMBER(SEARCH("INDIVIDUAL",SUBSTITUTE(UPPER($D996)," ","")))),"PREMIUM FREE",""))))</f>
        <v/>
      </c>
    </row>
    <row r="997">
      <c r="AC997">
        <f>IF($C997="","",IF(COUNTIF('Códigos Santander (ref)'!$A$2:$A$79,$C997)&gt;0,"SANTANDER",IF(COUNTIF('Códigos Itaú (ref)'!$A$2:$A$44,$C997)&gt;0,"ITAU",IF(AND(TRIM(UPPER($I997))="CONTRATUAL",ISNUMBER(SEARCH("INDIVIDUAL",SUBSTITUTE(UPPER($D997)," ","")))),"PREMIUM FREE",""))))</f>
        <v/>
      </c>
    </row>
    <row r="998">
      <c r="AC998">
        <f>IF($C998="","",IF(COUNTIF('Códigos Santander (ref)'!$A$2:$A$79,$C998)&gt;0,"SANTANDER",IF(COUNTIF('Códigos Itaú (ref)'!$A$2:$A$44,$C998)&gt;0,"ITAU",IF(AND(TRIM(UPPER($I998))="CONTRATUAL",ISNUMBER(SEARCH("INDIVIDUAL",SUBSTITUTE(UPPER($D998)," ","")))),"PREMIUM FREE",""))))</f>
        <v/>
      </c>
    </row>
    <row r="999">
      <c r="AC999">
        <f>IF($C999="","",IF(COUNTIF('Códigos Santander (ref)'!$A$2:$A$79,$C999)&gt;0,"SANTANDER",IF(COUNTIF('Códigos Itaú (ref)'!$A$2:$A$44,$C999)&gt;0,"ITAU",IF(AND(TRIM(UPPER($I999))="CONTRATUAL",ISNUMBER(SEARCH("INDIVIDUAL",SUBSTITUTE(UPPER($D999)," ","")))),"PREMIUM FREE",""))))</f>
        <v/>
      </c>
    </row>
    <row r="1000">
      <c r="AC1000">
        <f>IF($C1000="","",IF(COUNTIF('Códigos Santander (ref)'!$A$2:$A$79,$C1000)&gt;0,"SANTANDER",IF(COUNTIF('Códigos Itaú (ref)'!$A$2:$A$44,$C1000)&gt;0,"ITAU",IF(AND(TRIM(UPPER($I1000))="CONTRATUAL",ISNUMBER(SEARCH("INDIVIDUAL",SUBSTITUTE(UPPER($D1000)," ","")))),"PREMIUM FREE",""))))</f>
        <v/>
      </c>
    </row>
    <row r="1001">
      <c r="AC1001">
        <f>IF($C1001="","",IF(COUNTIF('Códigos Santander (ref)'!$A$2:$A$79,$C1001)&gt;0,"SANTANDER",IF(COUNTIF('Códigos Itaú (ref)'!$A$2:$A$44,$C1001)&gt;0,"ITAU",IF(AND(TRIM(UPPER($I1001))="CONTRATUAL",ISNUMBER(SEARCH("INDIVIDUAL",SUBSTITUTE(UPPER($D1001)," ","")))),"PREMIUM FREE",""))))</f>
        <v/>
      </c>
    </row>
    <row r="1002">
      <c r="AC1002">
        <f>IF($C1002="","",IF(COUNTIF('Códigos Santander (ref)'!$A$2:$A$79,$C1002)&gt;0,"SANTANDER",IF(COUNTIF('Códigos Itaú (ref)'!$A$2:$A$44,$C1002)&gt;0,"ITAU",IF(AND(TRIM(UPPER($I1002))="CONTRATUAL",ISNUMBER(SEARCH("INDIVIDUAL",SUBSTITUTE(UPPER($D1002)," ","")))),"PREMIUM FREE",""))))</f>
        <v/>
      </c>
    </row>
    <row r="1003">
      <c r="AC1003">
        <f>IF($C1003="","",IF(COUNTIF('Códigos Santander (ref)'!$A$2:$A$79,$C1003)&gt;0,"SANTANDER",IF(COUNTIF('Códigos Itaú (ref)'!$A$2:$A$44,$C1003)&gt;0,"ITAU",IF(AND(TRIM(UPPER($I1003))="CONTRATUAL",ISNUMBER(SEARCH("INDIVIDUAL",SUBSTITUTE(UPPER($D1003)," ","")))),"PREMIUM FREE",""))))</f>
        <v/>
      </c>
    </row>
    <row r="1004">
      <c r="AC1004">
        <f>IF($C1004="","",IF(COUNTIF('Códigos Santander (ref)'!$A$2:$A$79,$C1004)&gt;0,"SANTANDER",IF(COUNTIF('Códigos Itaú (ref)'!$A$2:$A$44,$C1004)&gt;0,"ITAU",IF(AND(TRIM(UPPER($I1004))="CONTRATUAL",ISNUMBER(SEARCH("INDIVIDUAL",SUBSTITUTE(UPPER($D1004)," ","")))),"PREMIUM FREE",""))))</f>
        <v/>
      </c>
    </row>
    <row r="1005">
      <c r="AC1005">
        <f>IF($C1005="","",IF(COUNTIF('Códigos Santander (ref)'!$A$2:$A$79,$C1005)&gt;0,"SANTANDER",IF(COUNTIF('Códigos Itaú (ref)'!$A$2:$A$44,$C1005)&gt;0,"ITAU",IF(AND(TRIM(UPPER($I1005))="CONTRATUAL",ISNUMBER(SEARCH("INDIVIDUAL",SUBSTITUTE(UPPER($D1005)," ","")))),"PREMIUM FREE",""))))</f>
        <v/>
      </c>
    </row>
    <row r="1006">
      <c r="AC1006">
        <f>IF($C1006="","",IF(COUNTIF('Códigos Santander (ref)'!$A$2:$A$79,$C1006)&gt;0,"SANTANDER",IF(COUNTIF('Códigos Itaú (ref)'!$A$2:$A$44,$C1006)&gt;0,"ITAU",IF(AND(TRIM(UPPER($I1006))="CONTRATUAL",ISNUMBER(SEARCH("INDIVIDUAL",SUBSTITUTE(UPPER($D1006)," ","")))),"PREMIUM FREE",""))))</f>
        <v/>
      </c>
    </row>
    <row r="1007">
      <c r="AC1007">
        <f>IF($C1007="","",IF(COUNTIF('Códigos Santander (ref)'!$A$2:$A$79,$C1007)&gt;0,"SANTANDER",IF(COUNTIF('Códigos Itaú (ref)'!$A$2:$A$44,$C1007)&gt;0,"ITAU",IF(AND(TRIM(UPPER($I1007))="CONTRATUAL",ISNUMBER(SEARCH("INDIVIDUAL",SUBSTITUTE(UPPER($D1007)," ","")))),"PREMIUM FREE",""))))</f>
        <v/>
      </c>
    </row>
    <row r="1008">
      <c r="AC1008">
        <f>IF($C1008="","",IF(COUNTIF('Códigos Santander (ref)'!$A$2:$A$79,$C1008)&gt;0,"SANTANDER",IF(COUNTIF('Códigos Itaú (ref)'!$A$2:$A$44,$C1008)&gt;0,"ITAU",IF(AND(TRIM(UPPER($I1008))="CONTRATUAL",ISNUMBER(SEARCH("INDIVIDUAL",SUBSTITUTE(UPPER($D1008)," ","")))),"PREMIUM FREE",""))))</f>
        <v/>
      </c>
    </row>
    <row r="1009">
      <c r="AC1009">
        <f>IF($C1009="","",IF(COUNTIF('Códigos Santander (ref)'!$A$2:$A$79,$C1009)&gt;0,"SANTANDER",IF(COUNTIF('Códigos Itaú (ref)'!$A$2:$A$44,$C1009)&gt;0,"ITAU",IF(AND(TRIM(UPPER($I1009))="CONTRATUAL",ISNUMBER(SEARCH("INDIVIDUAL",SUBSTITUTE(UPPER($D1009)," ","")))),"PREMIUM FREE",""))))</f>
        <v/>
      </c>
    </row>
    <row r="1010">
      <c r="AC1010">
        <f>IF($C1010="","",IF(COUNTIF('Códigos Santander (ref)'!$A$2:$A$79,$C1010)&gt;0,"SANTANDER",IF(COUNTIF('Códigos Itaú (ref)'!$A$2:$A$44,$C1010)&gt;0,"ITAU",IF(AND(TRIM(UPPER($I1010))="CONTRATUAL",ISNUMBER(SEARCH("INDIVIDUAL",SUBSTITUTE(UPPER($D1010)," ","")))),"PREMIUM FREE",""))))</f>
        <v/>
      </c>
    </row>
    <row r="1011">
      <c r="AC1011">
        <f>IF($C1011="","",IF(COUNTIF('Códigos Santander (ref)'!$A$2:$A$79,$C1011)&gt;0,"SANTANDER",IF(COUNTIF('Códigos Itaú (ref)'!$A$2:$A$44,$C1011)&gt;0,"ITAU",IF(AND(TRIM(UPPER($I1011))="CONTRATUAL",ISNUMBER(SEARCH("INDIVIDUAL",SUBSTITUTE(UPPER($D1011)," ","")))),"PREMIUM FREE",""))))</f>
        <v/>
      </c>
    </row>
    <row r="1012">
      <c r="AC1012">
        <f>IF($C1012="","",IF(COUNTIF('Códigos Santander (ref)'!$A$2:$A$79,$C1012)&gt;0,"SANTANDER",IF(COUNTIF('Códigos Itaú (ref)'!$A$2:$A$44,$C1012)&gt;0,"ITAU",IF(AND(TRIM(UPPER($I1012))="CONTRATUAL",ISNUMBER(SEARCH("INDIVIDUAL",SUBSTITUTE(UPPER($D1012)," ","")))),"PREMIUM FREE",""))))</f>
        <v/>
      </c>
    </row>
    <row r="1013">
      <c r="AC1013">
        <f>IF($C1013="","",IF(COUNTIF('Códigos Santander (ref)'!$A$2:$A$79,$C1013)&gt;0,"SANTANDER",IF(COUNTIF('Códigos Itaú (ref)'!$A$2:$A$44,$C1013)&gt;0,"ITAU",IF(AND(TRIM(UPPER($I1013))="CONTRATUAL",ISNUMBER(SEARCH("INDIVIDUAL",SUBSTITUTE(UPPER($D1013)," ","")))),"PREMIUM FREE",""))))</f>
        <v/>
      </c>
    </row>
    <row r="1014">
      <c r="AC1014">
        <f>IF($C1014="","",IF(COUNTIF('Códigos Santander (ref)'!$A$2:$A$79,$C1014)&gt;0,"SANTANDER",IF(COUNTIF('Códigos Itaú (ref)'!$A$2:$A$44,$C1014)&gt;0,"ITAU",IF(AND(TRIM(UPPER($I1014))="CONTRATUAL",ISNUMBER(SEARCH("INDIVIDUAL",SUBSTITUTE(UPPER($D1014)," ","")))),"PREMIUM FREE",""))))</f>
        <v/>
      </c>
    </row>
    <row r="1015">
      <c r="AC1015">
        <f>IF($C1015="","",IF(COUNTIF('Códigos Santander (ref)'!$A$2:$A$79,$C1015)&gt;0,"SANTANDER",IF(COUNTIF('Códigos Itaú (ref)'!$A$2:$A$44,$C1015)&gt;0,"ITAU",IF(AND(TRIM(UPPER($I1015))="CONTRATUAL",ISNUMBER(SEARCH("INDIVIDUAL",SUBSTITUTE(UPPER($D1015)," ","")))),"PREMIUM FREE",""))))</f>
        <v/>
      </c>
    </row>
    <row r="1016">
      <c r="AC1016">
        <f>IF($C1016="","",IF(COUNTIF('Códigos Santander (ref)'!$A$2:$A$79,$C1016)&gt;0,"SANTANDER",IF(COUNTIF('Códigos Itaú (ref)'!$A$2:$A$44,$C1016)&gt;0,"ITAU",IF(AND(TRIM(UPPER($I1016))="CONTRATUAL",ISNUMBER(SEARCH("INDIVIDUAL",SUBSTITUTE(UPPER($D1016)," ","")))),"PREMIUM FREE",""))))</f>
        <v/>
      </c>
    </row>
    <row r="1017">
      <c r="AC1017">
        <f>IF($C1017="","",IF(COUNTIF('Códigos Santander (ref)'!$A$2:$A$79,$C1017)&gt;0,"SANTANDER",IF(COUNTIF('Códigos Itaú (ref)'!$A$2:$A$44,$C1017)&gt;0,"ITAU",IF(AND(TRIM(UPPER($I1017))="CONTRATUAL",ISNUMBER(SEARCH("INDIVIDUAL",SUBSTITUTE(UPPER($D1017)," ","")))),"PREMIUM FREE",""))))</f>
        <v/>
      </c>
    </row>
    <row r="1018">
      <c r="AC1018">
        <f>IF($C1018="","",IF(COUNTIF('Códigos Santander (ref)'!$A$2:$A$79,$C1018)&gt;0,"SANTANDER",IF(COUNTIF('Códigos Itaú (ref)'!$A$2:$A$44,$C1018)&gt;0,"ITAU",IF(AND(TRIM(UPPER($I1018))="CONTRATUAL",ISNUMBER(SEARCH("INDIVIDUAL",SUBSTITUTE(UPPER($D1018)," ","")))),"PREMIUM FREE",""))))</f>
        <v/>
      </c>
    </row>
    <row r="1019">
      <c r="AC1019">
        <f>IF($C1019="","",IF(COUNTIF('Códigos Santander (ref)'!$A$2:$A$79,$C1019)&gt;0,"SANTANDER",IF(COUNTIF('Códigos Itaú (ref)'!$A$2:$A$44,$C1019)&gt;0,"ITAU",IF(AND(TRIM(UPPER($I1019))="CONTRATUAL",ISNUMBER(SEARCH("INDIVIDUAL",SUBSTITUTE(UPPER($D1019)," ","")))),"PREMIUM FREE",""))))</f>
        <v/>
      </c>
    </row>
    <row r="1020">
      <c r="AC1020">
        <f>IF($C1020="","",IF(COUNTIF('Códigos Santander (ref)'!$A$2:$A$79,$C1020)&gt;0,"SANTANDER",IF(COUNTIF('Códigos Itaú (ref)'!$A$2:$A$44,$C1020)&gt;0,"ITAU",IF(AND(TRIM(UPPER($I1020))="CONTRATUAL",ISNUMBER(SEARCH("INDIVIDUAL",SUBSTITUTE(UPPER($D1020)," ","")))),"PREMIUM FREE",""))))</f>
        <v/>
      </c>
    </row>
    <row r="1021">
      <c r="AC1021">
        <f>IF($C1021="","",IF(COUNTIF('Códigos Santander (ref)'!$A$2:$A$79,$C1021)&gt;0,"SANTANDER",IF(COUNTIF('Códigos Itaú (ref)'!$A$2:$A$44,$C1021)&gt;0,"ITAU",IF(AND(TRIM(UPPER($I1021))="CONTRATUAL",ISNUMBER(SEARCH("INDIVIDUAL",SUBSTITUTE(UPPER($D1021)," ","")))),"PREMIUM FREE",""))))</f>
        <v/>
      </c>
    </row>
    <row r="1022">
      <c r="AC1022">
        <f>IF($C1022="","",IF(COUNTIF('Códigos Santander (ref)'!$A$2:$A$79,$C1022)&gt;0,"SANTANDER",IF(COUNTIF('Códigos Itaú (ref)'!$A$2:$A$44,$C1022)&gt;0,"ITAU",IF(AND(TRIM(UPPER($I1022))="CONTRATUAL",ISNUMBER(SEARCH("INDIVIDUAL",SUBSTITUTE(UPPER($D1022)," ","")))),"PREMIUM FREE",""))))</f>
        <v/>
      </c>
    </row>
    <row r="1023">
      <c r="AC1023">
        <f>IF($C1023="","",IF(COUNTIF('Códigos Santander (ref)'!$A$2:$A$79,$C1023)&gt;0,"SANTANDER",IF(COUNTIF('Códigos Itaú (ref)'!$A$2:$A$44,$C1023)&gt;0,"ITAU",IF(AND(TRIM(UPPER($I1023))="CONTRATUAL",ISNUMBER(SEARCH("INDIVIDUAL",SUBSTITUTE(UPPER($D1023)," ","")))),"PREMIUM FREE",""))))</f>
        <v/>
      </c>
    </row>
    <row r="1024">
      <c r="AC1024">
        <f>IF($C1024="","",IF(COUNTIF('Códigos Santander (ref)'!$A$2:$A$79,$C1024)&gt;0,"SANTANDER",IF(COUNTIF('Códigos Itaú (ref)'!$A$2:$A$44,$C1024)&gt;0,"ITAU",IF(AND(TRIM(UPPER($I1024))="CONTRATUAL",ISNUMBER(SEARCH("INDIVIDUAL",SUBSTITUTE(UPPER($D1024)," ","")))),"PREMIUM FREE",""))))</f>
        <v/>
      </c>
    </row>
    <row r="1025">
      <c r="AC1025">
        <f>IF($C1025="","",IF(COUNTIF('Códigos Santander (ref)'!$A$2:$A$79,$C1025)&gt;0,"SANTANDER",IF(COUNTIF('Códigos Itaú (ref)'!$A$2:$A$44,$C1025)&gt;0,"ITAU",IF(AND(TRIM(UPPER($I1025))="CONTRATUAL",ISNUMBER(SEARCH("INDIVIDUAL",SUBSTITUTE(UPPER($D1025)," ","")))),"PREMIUM FREE",""))))</f>
        <v/>
      </c>
    </row>
    <row r="1026">
      <c r="AC1026">
        <f>IF($C1026="","",IF(COUNTIF('Códigos Santander (ref)'!$A$2:$A$79,$C1026)&gt;0,"SANTANDER",IF(COUNTIF('Códigos Itaú (ref)'!$A$2:$A$44,$C1026)&gt;0,"ITAU",IF(AND(TRIM(UPPER($I1026))="CONTRATUAL",ISNUMBER(SEARCH("INDIVIDUAL",SUBSTITUTE(UPPER($D1026)," ","")))),"PREMIUM FREE",""))))</f>
        <v/>
      </c>
    </row>
    <row r="1027">
      <c r="AC1027">
        <f>IF($C1027="","",IF(COUNTIF('Códigos Santander (ref)'!$A$2:$A$79,$C1027)&gt;0,"SANTANDER",IF(COUNTIF('Códigos Itaú (ref)'!$A$2:$A$44,$C1027)&gt;0,"ITAU",IF(AND(TRIM(UPPER($I1027))="CONTRATUAL",ISNUMBER(SEARCH("INDIVIDUAL",SUBSTITUTE(UPPER($D1027)," ","")))),"PREMIUM FREE",""))))</f>
        <v/>
      </c>
    </row>
    <row r="1028">
      <c r="AC1028">
        <f>IF($C1028="","",IF(COUNTIF('Códigos Santander (ref)'!$A$2:$A$79,$C1028)&gt;0,"SANTANDER",IF(COUNTIF('Códigos Itaú (ref)'!$A$2:$A$44,$C1028)&gt;0,"ITAU",IF(AND(TRIM(UPPER($I1028))="CONTRATUAL",ISNUMBER(SEARCH("INDIVIDUAL",SUBSTITUTE(UPPER($D1028)," ","")))),"PREMIUM FREE",""))))</f>
        <v/>
      </c>
    </row>
    <row r="1029">
      <c r="AC1029">
        <f>IF($C1029="","",IF(COUNTIF('Códigos Santander (ref)'!$A$2:$A$79,$C1029)&gt;0,"SANTANDER",IF(COUNTIF('Códigos Itaú (ref)'!$A$2:$A$44,$C1029)&gt;0,"ITAU",IF(AND(TRIM(UPPER($I1029))="CONTRATUAL",ISNUMBER(SEARCH("INDIVIDUAL",SUBSTITUTE(UPPER($D1029)," ","")))),"PREMIUM FREE",""))))</f>
        <v/>
      </c>
    </row>
    <row r="1030">
      <c r="AC1030">
        <f>IF($C1030="","",IF(COUNTIF('Códigos Santander (ref)'!$A$2:$A$79,$C1030)&gt;0,"SANTANDER",IF(COUNTIF('Códigos Itaú (ref)'!$A$2:$A$44,$C1030)&gt;0,"ITAU",IF(AND(TRIM(UPPER($I1030))="CONTRATUAL",ISNUMBER(SEARCH("INDIVIDUAL",SUBSTITUTE(UPPER($D1030)," ","")))),"PREMIUM FREE",""))))</f>
        <v/>
      </c>
    </row>
    <row r="1031">
      <c r="AC1031">
        <f>IF($C1031="","",IF(COUNTIF('Códigos Santander (ref)'!$A$2:$A$79,$C1031)&gt;0,"SANTANDER",IF(COUNTIF('Códigos Itaú (ref)'!$A$2:$A$44,$C1031)&gt;0,"ITAU",IF(AND(TRIM(UPPER($I1031))="CONTRATUAL",ISNUMBER(SEARCH("INDIVIDUAL",SUBSTITUTE(UPPER($D1031)," ","")))),"PREMIUM FREE",""))))</f>
        <v/>
      </c>
    </row>
    <row r="1032">
      <c r="AC1032">
        <f>IF($C1032="","",IF(COUNTIF('Códigos Santander (ref)'!$A$2:$A$79,$C1032)&gt;0,"SANTANDER",IF(COUNTIF('Códigos Itaú (ref)'!$A$2:$A$44,$C1032)&gt;0,"ITAU",IF(AND(TRIM(UPPER($I1032))="CONTRATUAL",ISNUMBER(SEARCH("INDIVIDUAL",SUBSTITUTE(UPPER($D1032)," ","")))),"PREMIUM FREE",""))))</f>
        <v/>
      </c>
    </row>
    <row r="1033">
      <c r="AC1033">
        <f>IF($C1033="","",IF(COUNTIF('Códigos Santander (ref)'!$A$2:$A$79,$C1033)&gt;0,"SANTANDER",IF(COUNTIF('Códigos Itaú (ref)'!$A$2:$A$44,$C1033)&gt;0,"ITAU",IF(AND(TRIM(UPPER($I1033))="CONTRATUAL",ISNUMBER(SEARCH("INDIVIDUAL",SUBSTITUTE(UPPER($D1033)," ","")))),"PREMIUM FREE",""))))</f>
        <v/>
      </c>
    </row>
    <row r="1034">
      <c r="AC1034">
        <f>IF($C1034="","",IF(COUNTIF('Códigos Santander (ref)'!$A$2:$A$79,$C1034)&gt;0,"SANTANDER",IF(COUNTIF('Códigos Itaú (ref)'!$A$2:$A$44,$C1034)&gt;0,"ITAU",IF(AND(TRIM(UPPER($I1034))="CONTRATUAL",ISNUMBER(SEARCH("INDIVIDUAL",SUBSTITUTE(UPPER($D1034)," ","")))),"PREMIUM FREE",""))))</f>
        <v/>
      </c>
    </row>
    <row r="1035">
      <c r="AC1035">
        <f>IF($C1035="","",IF(COUNTIF('Códigos Santander (ref)'!$A$2:$A$79,$C1035)&gt;0,"SANTANDER",IF(COUNTIF('Códigos Itaú (ref)'!$A$2:$A$44,$C1035)&gt;0,"ITAU",IF(AND(TRIM(UPPER($I1035))="CONTRATUAL",ISNUMBER(SEARCH("INDIVIDUAL",SUBSTITUTE(UPPER($D1035)," ","")))),"PREMIUM FREE",""))))</f>
        <v/>
      </c>
    </row>
    <row r="1036">
      <c r="AC1036">
        <f>IF($C1036="","",IF(COUNTIF('Códigos Santander (ref)'!$A$2:$A$79,$C1036)&gt;0,"SANTANDER",IF(COUNTIF('Códigos Itaú (ref)'!$A$2:$A$44,$C1036)&gt;0,"ITAU",IF(AND(TRIM(UPPER($I1036))="CONTRATUAL",ISNUMBER(SEARCH("INDIVIDUAL",SUBSTITUTE(UPPER($D1036)," ","")))),"PREMIUM FREE",""))))</f>
        <v/>
      </c>
    </row>
    <row r="1037">
      <c r="AC1037">
        <f>IF($C1037="","",IF(COUNTIF('Códigos Santander (ref)'!$A$2:$A$79,$C1037)&gt;0,"SANTANDER",IF(COUNTIF('Códigos Itaú (ref)'!$A$2:$A$44,$C1037)&gt;0,"ITAU",IF(AND(TRIM(UPPER($I1037))="CONTRATUAL",ISNUMBER(SEARCH("INDIVIDUAL",SUBSTITUTE(UPPER($D1037)," ","")))),"PREMIUM FREE",""))))</f>
        <v/>
      </c>
    </row>
    <row r="1038">
      <c r="AC1038">
        <f>IF($C1038="","",IF(COUNTIF('Códigos Santander (ref)'!$A$2:$A$79,$C1038)&gt;0,"SANTANDER",IF(COUNTIF('Códigos Itaú (ref)'!$A$2:$A$44,$C1038)&gt;0,"ITAU",IF(AND(TRIM(UPPER($I1038))="CONTRATUAL",ISNUMBER(SEARCH("INDIVIDUAL",SUBSTITUTE(UPPER($D1038)," ","")))),"PREMIUM FREE",""))))</f>
        <v/>
      </c>
    </row>
    <row r="1039">
      <c r="AC1039">
        <f>IF($C1039="","",IF(COUNTIF('Códigos Santander (ref)'!$A$2:$A$79,$C1039)&gt;0,"SANTANDER",IF(COUNTIF('Códigos Itaú (ref)'!$A$2:$A$44,$C1039)&gt;0,"ITAU",IF(AND(TRIM(UPPER($I1039))="CONTRATUAL",ISNUMBER(SEARCH("INDIVIDUAL",SUBSTITUTE(UPPER($D1039)," ","")))),"PREMIUM FREE",""))))</f>
        <v/>
      </c>
    </row>
    <row r="1040">
      <c r="AC1040">
        <f>IF($C1040="","",IF(COUNTIF('Códigos Santander (ref)'!$A$2:$A$79,$C1040)&gt;0,"SANTANDER",IF(COUNTIF('Códigos Itaú (ref)'!$A$2:$A$44,$C1040)&gt;0,"ITAU",IF(AND(TRIM(UPPER($I1040))="CONTRATUAL",ISNUMBER(SEARCH("INDIVIDUAL",SUBSTITUTE(UPPER($D1040)," ","")))),"PREMIUM FREE",""))))</f>
        <v/>
      </c>
    </row>
    <row r="1041">
      <c r="AC1041">
        <f>IF($C1041="","",IF(COUNTIF('Códigos Santander (ref)'!$A$2:$A$79,$C1041)&gt;0,"SANTANDER",IF(COUNTIF('Códigos Itaú (ref)'!$A$2:$A$44,$C1041)&gt;0,"ITAU",IF(AND(TRIM(UPPER($I1041))="CONTRATUAL",ISNUMBER(SEARCH("INDIVIDUAL",SUBSTITUTE(UPPER($D1041)," ","")))),"PREMIUM FREE",""))))</f>
        <v/>
      </c>
    </row>
    <row r="1042">
      <c r="AC1042">
        <f>IF($C1042="","",IF(COUNTIF('Códigos Santander (ref)'!$A$2:$A$79,$C1042)&gt;0,"SANTANDER",IF(COUNTIF('Códigos Itaú (ref)'!$A$2:$A$44,$C1042)&gt;0,"ITAU",IF(AND(TRIM(UPPER($I1042))="CONTRATUAL",ISNUMBER(SEARCH("INDIVIDUAL",SUBSTITUTE(UPPER($D1042)," ","")))),"PREMIUM FREE",""))))</f>
        <v/>
      </c>
    </row>
    <row r="1043">
      <c r="AC1043">
        <f>IF($C1043="","",IF(COUNTIF('Códigos Santander (ref)'!$A$2:$A$79,$C1043)&gt;0,"SANTANDER",IF(COUNTIF('Códigos Itaú (ref)'!$A$2:$A$44,$C1043)&gt;0,"ITAU",IF(AND(TRIM(UPPER($I1043))="CONTRATUAL",ISNUMBER(SEARCH("INDIVIDUAL",SUBSTITUTE(UPPER($D1043)," ","")))),"PREMIUM FREE",""))))</f>
        <v/>
      </c>
    </row>
    <row r="1044">
      <c r="AC1044">
        <f>IF($C1044="","",IF(COUNTIF('Códigos Santander (ref)'!$A$2:$A$79,$C1044)&gt;0,"SANTANDER",IF(COUNTIF('Códigos Itaú (ref)'!$A$2:$A$44,$C1044)&gt;0,"ITAU",IF(AND(TRIM(UPPER($I1044))="CONTRATUAL",ISNUMBER(SEARCH("INDIVIDUAL",SUBSTITUTE(UPPER($D1044)," ","")))),"PREMIUM FREE",""))))</f>
        <v/>
      </c>
    </row>
    <row r="1045">
      <c r="AC1045">
        <f>IF($C1045="","",IF(COUNTIF('Códigos Santander (ref)'!$A$2:$A$79,$C1045)&gt;0,"SANTANDER",IF(COUNTIF('Códigos Itaú (ref)'!$A$2:$A$44,$C1045)&gt;0,"ITAU",IF(AND(TRIM(UPPER($I1045))="CONTRATUAL",ISNUMBER(SEARCH("INDIVIDUAL",SUBSTITUTE(UPPER($D1045)," ","")))),"PREMIUM FREE",""))))</f>
        <v/>
      </c>
    </row>
    <row r="1046">
      <c r="AC1046">
        <f>IF($C1046="","",IF(COUNTIF('Códigos Santander (ref)'!$A$2:$A$79,$C1046)&gt;0,"SANTANDER",IF(COUNTIF('Códigos Itaú (ref)'!$A$2:$A$44,$C1046)&gt;0,"ITAU",IF(AND(TRIM(UPPER($I1046))="CONTRATUAL",ISNUMBER(SEARCH("INDIVIDUAL",SUBSTITUTE(UPPER($D1046)," ","")))),"PREMIUM FREE",""))))</f>
        <v/>
      </c>
    </row>
    <row r="1047">
      <c r="AC1047">
        <f>IF($C1047="","",IF(COUNTIF('Códigos Santander (ref)'!$A$2:$A$79,$C1047)&gt;0,"SANTANDER",IF(COUNTIF('Códigos Itaú (ref)'!$A$2:$A$44,$C1047)&gt;0,"ITAU",IF(AND(TRIM(UPPER($I1047))="CONTRATUAL",ISNUMBER(SEARCH("INDIVIDUAL",SUBSTITUTE(UPPER($D1047)," ","")))),"PREMIUM FREE",""))))</f>
        <v/>
      </c>
    </row>
    <row r="1048">
      <c r="AC1048">
        <f>IF($C1048="","",IF(COUNTIF('Códigos Santander (ref)'!$A$2:$A$79,$C1048)&gt;0,"SANTANDER",IF(COUNTIF('Códigos Itaú (ref)'!$A$2:$A$44,$C1048)&gt;0,"ITAU",IF(AND(TRIM(UPPER($I1048))="CONTRATUAL",ISNUMBER(SEARCH("INDIVIDUAL",SUBSTITUTE(UPPER($D1048)," ","")))),"PREMIUM FREE",""))))</f>
        <v/>
      </c>
    </row>
    <row r="1049">
      <c r="AC1049">
        <f>IF($C1049="","",IF(COUNTIF('Códigos Santander (ref)'!$A$2:$A$79,$C1049)&gt;0,"SANTANDER",IF(COUNTIF('Códigos Itaú (ref)'!$A$2:$A$44,$C1049)&gt;0,"ITAU",IF(AND(TRIM(UPPER($I1049))="CONTRATUAL",ISNUMBER(SEARCH("INDIVIDUAL",SUBSTITUTE(UPPER($D1049)," ","")))),"PREMIUM FREE",""))))</f>
        <v/>
      </c>
    </row>
    <row r="1050">
      <c r="AC1050">
        <f>IF($C1050="","",IF(COUNTIF('Códigos Santander (ref)'!$A$2:$A$79,$C1050)&gt;0,"SANTANDER",IF(COUNTIF('Códigos Itaú (ref)'!$A$2:$A$44,$C1050)&gt;0,"ITAU",IF(AND(TRIM(UPPER($I1050))="CONTRATUAL",ISNUMBER(SEARCH("INDIVIDUAL",SUBSTITUTE(UPPER($D1050)," ","")))),"PREMIUM FREE",""))))</f>
        <v/>
      </c>
    </row>
    <row r="1051">
      <c r="AC1051">
        <f>IF($C1051="","",IF(COUNTIF('Códigos Santander (ref)'!$A$2:$A$79,$C1051)&gt;0,"SANTANDER",IF(COUNTIF('Códigos Itaú (ref)'!$A$2:$A$44,$C1051)&gt;0,"ITAU",IF(AND(TRIM(UPPER($I1051))="CONTRATUAL",ISNUMBER(SEARCH("INDIVIDUAL",SUBSTITUTE(UPPER($D1051)," ","")))),"PREMIUM FREE",""))))</f>
        <v/>
      </c>
    </row>
    <row r="1052">
      <c r="AC1052">
        <f>IF($C1052="","",IF(COUNTIF('Códigos Santander (ref)'!$A$2:$A$79,$C1052)&gt;0,"SANTANDER",IF(COUNTIF('Códigos Itaú (ref)'!$A$2:$A$44,$C1052)&gt;0,"ITAU",IF(AND(TRIM(UPPER($I1052))="CONTRATUAL",ISNUMBER(SEARCH("INDIVIDUAL",SUBSTITUTE(UPPER($D1052)," ","")))),"PREMIUM FREE",""))))</f>
        <v/>
      </c>
    </row>
    <row r="1053">
      <c r="AC1053">
        <f>IF($C1053="","",IF(COUNTIF('Códigos Santander (ref)'!$A$2:$A$79,$C1053)&gt;0,"SANTANDER",IF(COUNTIF('Códigos Itaú (ref)'!$A$2:$A$44,$C1053)&gt;0,"ITAU",IF(AND(TRIM(UPPER($I1053))="CONTRATUAL",ISNUMBER(SEARCH("INDIVIDUAL",SUBSTITUTE(UPPER($D1053)," ","")))),"PREMIUM FREE",""))))</f>
        <v/>
      </c>
    </row>
    <row r="1054">
      <c r="AC1054">
        <f>IF($C1054="","",IF(COUNTIF('Códigos Santander (ref)'!$A$2:$A$79,$C1054)&gt;0,"SANTANDER",IF(COUNTIF('Códigos Itaú (ref)'!$A$2:$A$44,$C1054)&gt;0,"ITAU",IF(AND(TRIM(UPPER($I1054))="CONTRATUAL",ISNUMBER(SEARCH("INDIVIDUAL",SUBSTITUTE(UPPER($D1054)," ","")))),"PREMIUM FREE",""))))</f>
        <v/>
      </c>
    </row>
    <row r="1055">
      <c r="AC1055">
        <f>IF($C1055="","",IF(COUNTIF('Códigos Santander (ref)'!$A$2:$A$79,$C1055)&gt;0,"SANTANDER",IF(COUNTIF('Códigos Itaú (ref)'!$A$2:$A$44,$C1055)&gt;0,"ITAU",IF(AND(TRIM(UPPER($I1055))="CONTRATUAL",ISNUMBER(SEARCH("INDIVIDUAL",SUBSTITUTE(UPPER($D1055)," ","")))),"PREMIUM FREE",""))))</f>
        <v/>
      </c>
    </row>
    <row r="1056">
      <c r="AC1056">
        <f>IF($C1056="","",IF(COUNTIF('Códigos Santander (ref)'!$A$2:$A$79,$C1056)&gt;0,"SANTANDER",IF(COUNTIF('Códigos Itaú (ref)'!$A$2:$A$44,$C1056)&gt;0,"ITAU",IF(AND(TRIM(UPPER($I1056))="CONTRATUAL",ISNUMBER(SEARCH("INDIVIDUAL",SUBSTITUTE(UPPER($D1056)," ","")))),"PREMIUM FREE",""))))</f>
        <v/>
      </c>
    </row>
    <row r="1057">
      <c r="AC1057">
        <f>IF($C1057="","",IF(COUNTIF('Códigos Santander (ref)'!$A$2:$A$79,$C1057)&gt;0,"SANTANDER",IF(COUNTIF('Códigos Itaú (ref)'!$A$2:$A$44,$C1057)&gt;0,"ITAU",IF(AND(TRIM(UPPER($I1057))="CONTRATUAL",ISNUMBER(SEARCH("INDIVIDUAL",SUBSTITUTE(UPPER($D1057)," ","")))),"PREMIUM FREE",""))))</f>
        <v/>
      </c>
    </row>
    <row r="1058">
      <c r="AC1058">
        <f>IF($C1058="","",IF(COUNTIF('Códigos Santander (ref)'!$A$2:$A$79,$C1058)&gt;0,"SANTANDER",IF(COUNTIF('Códigos Itaú (ref)'!$A$2:$A$44,$C1058)&gt;0,"ITAU",IF(AND(TRIM(UPPER($I1058))="CONTRATUAL",ISNUMBER(SEARCH("INDIVIDUAL",SUBSTITUTE(UPPER($D1058)," ","")))),"PREMIUM FREE",""))))</f>
        <v/>
      </c>
    </row>
    <row r="1059">
      <c r="AC1059">
        <f>IF($C1059="","",IF(COUNTIF('Códigos Santander (ref)'!$A$2:$A$79,$C1059)&gt;0,"SANTANDER",IF(COUNTIF('Códigos Itaú (ref)'!$A$2:$A$44,$C1059)&gt;0,"ITAU",IF(AND(TRIM(UPPER($I1059))="CONTRATUAL",ISNUMBER(SEARCH("INDIVIDUAL",SUBSTITUTE(UPPER($D1059)," ","")))),"PREMIUM FREE",""))))</f>
        <v/>
      </c>
    </row>
    <row r="1060">
      <c r="AC1060">
        <f>IF($C1060="","",IF(COUNTIF('Códigos Santander (ref)'!$A$2:$A$79,$C1060)&gt;0,"SANTANDER",IF(COUNTIF('Códigos Itaú (ref)'!$A$2:$A$44,$C1060)&gt;0,"ITAU",IF(AND(TRIM(UPPER($I1060))="CONTRATUAL",ISNUMBER(SEARCH("INDIVIDUAL",SUBSTITUTE(UPPER($D1060)," ","")))),"PREMIUM FREE",""))))</f>
        <v/>
      </c>
    </row>
    <row r="1061">
      <c r="AC1061">
        <f>IF($C1061="","",IF(COUNTIF('Códigos Santander (ref)'!$A$2:$A$79,$C1061)&gt;0,"SANTANDER",IF(COUNTIF('Códigos Itaú (ref)'!$A$2:$A$44,$C1061)&gt;0,"ITAU",IF(AND(TRIM(UPPER($I1061))="CONTRATUAL",ISNUMBER(SEARCH("INDIVIDUAL",SUBSTITUTE(UPPER($D1061)," ","")))),"PREMIUM FREE",""))))</f>
        <v/>
      </c>
    </row>
    <row r="1062">
      <c r="AC1062">
        <f>IF($C1062="","",IF(COUNTIF('Códigos Santander (ref)'!$A$2:$A$79,$C1062)&gt;0,"SANTANDER",IF(COUNTIF('Códigos Itaú (ref)'!$A$2:$A$44,$C1062)&gt;0,"ITAU",IF(AND(TRIM(UPPER($I1062))="CONTRATUAL",ISNUMBER(SEARCH("INDIVIDUAL",SUBSTITUTE(UPPER($D1062)," ","")))),"PREMIUM FREE",""))))</f>
        <v/>
      </c>
    </row>
    <row r="1063">
      <c r="AC1063">
        <f>IF($C1063="","",IF(COUNTIF('Códigos Santander (ref)'!$A$2:$A$79,$C1063)&gt;0,"SANTANDER",IF(COUNTIF('Códigos Itaú (ref)'!$A$2:$A$44,$C1063)&gt;0,"ITAU",IF(AND(TRIM(UPPER($I1063))="CONTRATUAL",ISNUMBER(SEARCH("INDIVIDUAL",SUBSTITUTE(UPPER($D1063)," ","")))),"PREMIUM FREE",""))))</f>
        <v/>
      </c>
    </row>
    <row r="1064">
      <c r="AC1064">
        <f>IF($C1064="","",IF(COUNTIF('Códigos Santander (ref)'!$A$2:$A$79,$C1064)&gt;0,"SANTANDER",IF(COUNTIF('Códigos Itaú (ref)'!$A$2:$A$44,$C1064)&gt;0,"ITAU",IF(AND(TRIM(UPPER($I1064))="CONTRATUAL",ISNUMBER(SEARCH("INDIVIDUAL",SUBSTITUTE(UPPER($D1064)," ","")))),"PREMIUM FREE",""))))</f>
        <v/>
      </c>
    </row>
    <row r="1065">
      <c r="AC1065">
        <f>IF($C1065="","",IF(COUNTIF('Códigos Santander (ref)'!$A$2:$A$79,$C1065)&gt;0,"SANTANDER",IF(COUNTIF('Códigos Itaú (ref)'!$A$2:$A$44,$C1065)&gt;0,"ITAU",IF(AND(TRIM(UPPER($I1065))="CONTRATUAL",ISNUMBER(SEARCH("INDIVIDUAL",SUBSTITUTE(UPPER($D1065)," ","")))),"PREMIUM FREE",""))))</f>
        <v/>
      </c>
    </row>
    <row r="1066">
      <c r="AC1066">
        <f>IF($C1066="","",IF(COUNTIF('Códigos Santander (ref)'!$A$2:$A$79,$C1066)&gt;0,"SANTANDER",IF(COUNTIF('Códigos Itaú (ref)'!$A$2:$A$44,$C1066)&gt;0,"ITAU",IF(AND(TRIM(UPPER($I1066))="CONTRATUAL",ISNUMBER(SEARCH("INDIVIDUAL",SUBSTITUTE(UPPER($D1066)," ","")))),"PREMIUM FREE",""))))</f>
        <v/>
      </c>
    </row>
    <row r="1067">
      <c r="AC1067">
        <f>IF($C1067="","",IF(COUNTIF('Códigos Santander (ref)'!$A$2:$A$79,$C1067)&gt;0,"SANTANDER",IF(COUNTIF('Códigos Itaú (ref)'!$A$2:$A$44,$C1067)&gt;0,"ITAU",IF(AND(TRIM(UPPER($I1067))="CONTRATUAL",ISNUMBER(SEARCH("INDIVIDUAL",SUBSTITUTE(UPPER($D1067)," ","")))),"PREMIUM FREE",""))))</f>
        <v/>
      </c>
    </row>
    <row r="1068">
      <c r="AC1068">
        <f>IF($C1068="","",IF(COUNTIF('Códigos Santander (ref)'!$A$2:$A$79,$C1068)&gt;0,"SANTANDER",IF(COUNTIF('Códigos Itaú (ref)'!$A$2:$A$44,$C1068)&gt;0,"ITAU",IF(AND(TRIM(UPPER($I1068))="CONTRATUAL",ISNUMBER(SEARCH("INDIVIDUAL",SUBSTITUTE(UPPER($D1068)," ","")))),"PREMIUM FREE",""))))</f>
        <v/>
      </c>
    </row>
    <row r="1069">
      <c r="AC1069">
        <f>IF($C1069="","",IF(COUNTIF('Códigos Santander (ref)'!$A$2:$A$79,$C1069)&gt;0,"SANTANDER",IF(COUNTIF('Códigos Itaú (ref)'!$A$2:$A$44,$C1069)&gt;0,"ITAU",IF(AND(TRIM(UPPER($I1069))="CONTRATUAL",ISNUMBER(SEARCH("INDIVIDUAL",SUBSTITUTE(UPPER($D1069)," ","")))),"PREMIUM FREE",""))))</f>
        <v/>
      </c>
    </row>
    <row r="1070">
      <c r="AC1070">
        <f>IF($C1070="","",IF(COUNTIF('Códigos Santander (ref)'!$A$2:$A$79,$C1070)&gt;0,"SANTANDER",IF(COUNTIF('Códigos Itaú (ref)'!$A$2:$A$44,$C1070)&gt;0,"ITAU",IF(AND(TRIM(UPPER($I1070))="CONTRATUAL",ISNUMBER(SEARCH("INDIVIDUAL",SUBSTITUTE(UPPER($D1070)," ","")))),"PREMIUM FREE",""))))</f>
        <v/>
      </c>
    </row>
    <row r="1071">
      <c r="AC1071">
        <f>IF($C1071="","",IF(COUNTIF('Códigos Santander (ref)'!$A$2:$A$79,$C1071)&gt;0,"SANTANDER",IF(COUNTIF('Códigos Itaú (ref)'!$A$2:$A$44,$C1071)&gt;0,"ITAU",IF(AND(TRIM(UPPER($I1071))="CONTRATUAL",ISNUMBER(SEARCH("INDIVIDUAL",SUBSTITUTE(UPPER($D1071)," ","")))),"PREMIUM FREE",""))))</f>
        <v/>
      </c>
    </row>
    <row r="1072">
      <c r="AC1072">
        <f>IF($C1072="","",IF(COUNTIF('Códigos Santander (ref)'!$A$2:$A$79,$C1072)&gt;0,"SANTANDER",IF(COUNTIF('Códigos Itaú (ref)'!$A$2:$A$44,$C1072)&gt;0,"ITAU",IF(AND(TRIM(UPPER($I1072))="CONTRATUAL",ISNUMBER(SEARCH("INDIVIDUAL",SUBSTITUTE(UPPER($D1072)," ","")))),"PREMIUM FREE",""))))</f>
        <v/>
      </c>
    </row>
    <row r="1073">
      <c r="AC1073">
        <f>IF($C1073="","",IF(COUNTIF('Códigos Santander (ref)'!$A$2:$A$79,$C1073)&gt;0,"SANTANDER",IF(COUNTIF('Códigos Itaú (ref)'!$A$2:$A$44,$C1073)&gt;0,"ITAU",IF(AND(TRIM(UPPER($I1073))="CONTRATUAL",ISNUMBER(SEARCH("INDIVIDUAL",SUBSTITUTE(UPPER($D1073)," ","")))),"PREMIUM FREE",""))))</f>
        <v/>
      </c>
    </row>
    <row r="1074">
      <c r="AC1074">
        <f>IF($C1074="","",IF(COUNTIF('Códigos Santander (ref)'!$A$2:$A$79,$C1074)&gt;0,"SANTANDER",IF(COUNTIF('Códigos Itaú (ref)'!$A$2:$A$44,$C1074)&gt;0,"ITAU",IF(AND(TRIM(UPPER($I1074))="CONTRATUAL",ISNUMBER(SEARCH("INDIVIDUAL",SUBSTITUTE(UPPER($D1074)," ","")))),"PREMIUM FREE",""))))</f>
        <v/>
      </c>
    </row>
    <row r="1075">
      <c r="AC1075">
        <f>IF($C1075="","",IF(COUNTIF('Códigos Santander (ref)'!$A$2:$A$79,$C1075)&gt;0,"SANTANDER",IF(COUNTIF('Códigos Itaú (ref)'!$A$2:$A$44,$C1075)&gt;0,"ITAU",IF(AND(TRIM(UPPER($I1075))="CONTRATUAL",ISNUMBER(SEARCH("INDIVIDUAL",SUBSTITUTE(UPPER($D1075)," ","")))),"PREMIUM FREE",""))))</f>
        <v/>
      </c>
    </row>
    <row r="1076">
      <c r="AC1076">
        <f>IF($C1076="","",IF(COUNTIF('Códigos Santander (ref)'!$A$2:$A$79,$C1076)&gt;0,"SANTANDER",IF(COUNTIF('Códigos Itaú (ref)'!$A$2:$A$44,$C1076)&gt;0,"ITAU",IF(AND(TRIM(UPPER($I1076))="CONTRATUAL",ISNUMBER(SEARCH("INDIVIDUAL",SUBSTITUTE(UPPER($D1076)," ","")))),"PREMIUM FREE",""))))</f>
        <v/>
      </c>
    </row>
    <row r="1077">
      <c r="AC1077">
        <f>IF($C1077="","",IF(COUNTIF('Códigos Santander (ref)'!$A$2:$A$79,$C1077)&gt;0,"SANTANDER",IF(COUNTIF('Códigos Itaú (ref)'!$A$2:$A$44,$C1077)&gt;0,"ITAU",IF(AND(TRIM(UPPER($I1077))="CONTRATUAL",ISNUMBER(SEARCH("INDIVIDUAL",SUBSTITUTE(UPPER($D1077)," ","")))),"PREMIUM FREE",""))))</f>
        <v/>
      </c>
    </row>
    <row r="1078">
      <c r="AC1078">
        <f>IF($C1078="","",IF(COUNTIF('Códigos Santander (ref)'!$A$2:$A$79,$C1078)&gt;0,"SANTANDER",IF(COUNTIF('Códigos Itaú (ref)'!$A$2:$A$44,$C1078)&gt;0,"ITAU",IF(AND(TRIM(UPPER($I1078))="CONTRATUAL",ISNUMBER(SEARCH("INDIVIDUAL",SUBSTITUTE(UPPER($D1078)," ","")))),"PREMIUM FREE",""))))</f>
        <v/>
      </c>
    </row>
    <row r="1079">
      <c r="AC1079">
        <f>IF($C1079="","",IF(COUNTIF('Códigos Santander (ref)'!$A$2:$A$79,$C1079)&gt;0,"SANTANDER",IF(COUNTIF('Códigos Itaú (ref)'!$A$2:$A$44,$C1079)&gt;0,"ITAU",IF(AND(TRIM(UPPER($I1079))="CONTRATUAL",ISNUMBER(SEARCH("INDIVIDUAL",SUBSTITUTE(UPPER($D1079)," ","")))),"PREMIUM FREE",""))))</f>
        <v/>
      </c>
    </row>
    <row r="1080">
      <c r="AC1080">
        <f>IF($C1080="","",IF(COUNTIF('Códigos Santander (ref)'!$A$2:$A$79,$C1080)&gt;0,"SANTANDER",IF(COUNTIF('Códigos Itaú (ref)'!$A$2:$A$44,$C1080)&gt;0,"ITAU",IF(AND(TRIM(UPPER($I1080))="CONTRATUAL",ISNUMBER(SEARCH("INDIVIDUAL",SUBSTITUTE(UPPER($D1080)," ","")))),"PREMIUM FREE",""))))</f>
        <v/>
      </c>
    </row>
    <row r="1081">
      <c r="AC1081">
        <f>IF($C1081="","",IF(COUNTIF('Códigos Santander (ref)'!$A$2:$A$79,$C1081)&gt;0,"SANTANDER",IF(COUNTIF('Códigos Itaú (ref)'!$A$2:$A$44,$C1081)&gt;0,"ITAU",IF(AND(TRIM(UPPER($I1081))="CONTRATUAL",ISNUMBER(SEARCH("INDIVIDUAL",SUBSTITUTE(UPPER($D1081)," ","")))),"PREMIUM FREE",""))))</f>
        <v/>
      </c>
    </row>
    <row r="1082">
      <c r="AC1082">
        <f>IF($C1082="","",IF(COUNTIF('Códigos Santander (ref)'!$A$2:$A$79,$C1082)&gt;0,"SANTANDER",IF(COUNTIF('Códigos Itaú (ref)'!$A$2:$A$44,$C1082)&gt;0,"ITAU",IF(AND(TRIM(UPPER($I1082))="CONTRATUAL",ISNUMBER(SEARCH("INDIVIDUAL",SUBSTITUTE(UPPER($D1082)," ","")))),"PREMIUM FREE",""))))</f>
        <v/>
      </c>
    </row>
    <row r="1083">
      <c r="AC1083">
        <f>IF($C1083="","",IF(COUNTIF('Códigos Santander (ref)'!$A$2:$A$79,$C1083)&gt;0,"SANTANDER",IF(COUNTIF('Códigos Itaú (ref)'!$A$2:$A$44,$C1083)&gt;0,"ITAU",IF(AND(TRIM(UPPER($I1083))="CONTRATUAL",ISNUMBER(SEARCH("INDIVIDUAL",SUBSTITUTE(UPPER($D1083)," ","")))),"PREMIUM FREE",""))))</f>
        <v/>
      </c>
    </row>
    <row r="1084">
      <c r="AC1084">
        <f>IF($C1084="","",IF(COUNTIF('Códigos Santander (ref)'!$A$2:$A$79,$C1084)&gt;0,"SANTANDER",IF(COUNTIF('Códigos Itaú (ref)'!$A$2:$A$44,$C1084)&gt;0,"ITAU",IF(AND(TRIM(UPPER($I1084))="CONTRATUAL",ISNUMBER(SEARCH("INDIVIDUAL",SUBSTITUTE(UPPER($D1084)," ","")))),"PREMIUM FREE",""))))</f>
        <v/>
      </c>
    </row>
    <row r="1085">
      <c r="AC1085">
        <f>IF($C1085="","",IF(COUNTIF('Códigos Santander (ref)'!$A$2:$A$79,$C1085)&gt;0,"SANTANDER",IF(COUNTIF('Códigos Itaú (ref)'!$A$2:$A$44,$C1085)&gt;0,"ITAU",IF(AND(TRIM(UPPER($I1085))="CONTRATUAL",ISNUMBER(SEARCH("INDIVIDUAL",SUBSTITUTE(UPPER($D1085)," ","")))),"PREMIUM FREE",""))))</f>
        <v/>
      </c>
    </row>
    <row r="1086">
      <c r="AC1086">
        <f>IF($C1086="","",IF(COUNTIF('Códigos Santander (ref)'!$A$2:$A$79,$C1086)&gt;0,"SANTANDER",IF(COUNTIF('Códigos Itaú (ref)'!$A$2:$A$44,$C1086)&gt;0,"ITAU",IF(AND(TRIM(UPPER($I1086))="CONTRATUAL",ISNUMBER(SEARCH("INDIVIDUAL",SUBSTITUTE(UPPER($D1086)," ","")))),"PREMIUM FREE",""))))</f>
        <v/>
      </c>
    </row>
    <row r="1087">
      <c r="AC1087">
        <f>IF($C1087="","",IF(COUNTIF('Códigos Santander (ref)'!$A$2:$A$79,$C1087)&gt;0,"SANTANDER",IF(COUNTIF('Códigos Itaú (ref)'!$A$2:$A$44,$C1087)&gt;0,"ITAU",IF(AND(TRIM(UPPER($I1087))="CONTRATUAL",ISNUMBER(SEARCH("INDIVIDUAL",SUBSTITUTE(UPPER($D1087)," ","")))),"PREMIUM FREE",""))))</f>
        <v/>
      </c>
    </row>
    <row r="1088">
      <c r="AC1088">
        <f>IF($C1088="","",IF(COUNTIF('Códigos Santander (ref)'!$A$2:$A$79,$C1088)&gt;0,"SANTANDER",IF(COUNTIF('Códigos Itaú (ref)'!$A$2:$A$44,$C1088)&gt;0,"ITAU",IF(AND(TRIM(UPPER($I1088))="CONTRATUAL",ISNUMBER(SEARCH("INDIVIDUAL",SUBSTITUTE(UPPER($D1088)," ","")))),"PREMIUM FREE",""))))</f>
        <v/>
      </c>
    </row>
    <row r="1089">
      <c r="AC1089">
        <f>IF($C1089="","",IF(COUNTIF('Códigos Santander (ref)'!$A$2:$A$79,$C1089)&gt;0,"SANTANDER",IF(COUNTIF('Códigos Itaú (ref)'!$A$2:$A$44,$C1089)&gt;0,"ITAU",IF(AND(TRIM(UPPER($I1089))="CONTRATUAL",ISNUMBER(SEARCH("INDIVIDUAL",SUBSTITUTE(UPPER($D1089)," ","")))),"PREMIUM FREE",""))))</f>
        <v/>
      </c>
    </row>
    <row r="1090">
      <c r="AC1090">
        <f>IF($C1090="","",IF(COUNTIF('Códigos Santander (ref)'!$A$2:$A$79,$C1090)&gt;0,"SANTANDER",IF(COUNTIF('Códigos Itaú (ref)'!$A$2:$A$44,$C1090)&gt;0,"ITAU",IF(AND(TRIM(UPPER($I1090))="CONTRATUAL",ISNUMBER(SEARCH("INDIVIDUAL",SUBSTITUTE(UPPER($D1090)," ","")))),"PREMIUM FREE",""))))</f>
        <v/>
      </c>
    </row>
    <row r="1091">
      <c r="AC1091">
        <f>IF($C1091="","",IF(COUNTIF('Códigos Santander (ref)'!$A$2:$A$79,$C1091)&gt;0,"SANTANDER",IF(COUNTIF('Códigos Itaú (ref)'!$A$2:$A$44,$C1091)&gt;0,"ITAU",IF(AND(TRIM(UPPER($I1091))="CONTRATUAL",ISNUMBER(SEARCH("INDIVIDUAL",SUBSTITUTE(UPPER($D1091)," ","")))),"PREMIUM FREE",""))))</f>
        <v/>
      </c>
    </row>
    <row r="1092">
      <c r="AC1092">
        <f>IF($C1092="","",IF(COUNTIF('Códigos Santander (ref)'!$A$2:$A$79,$C1092)&gt;0,"SANTANDER",IF(COUNTIF('Códigos Itaú (ref)'!$A$2:$A$44,$C1092)&gt;0,"ITAU",IF(AND(TRIM(UPPER($I1092))="CONTRATUAL",ISNUMBER(SEARCH("INDIVIDUAL",SUBSTITUTE(UPPER($D1092)," ","")))),"PREMIUM FREE",""))))</f>
        <v/>
      </c>
    </row>
    <row r="1093">
      <c r="AC1093">
        <f>IF($C1093="","",IF(COUNTIF('Códigos Santander (ref)'!$A$2:$A$79,$C1093)&gt;0,"SANTANDER",IF(COUNTIF('Códigos Itaú (ref)'!$A$2:$A$44,$C1093)&gt;0,"ITAU",IF(AND(TRIM(UPPER($I1093))="CONTRATUAL",ISNUMBER(SEARCH("INDIVIDUAL",SUBSTITUTE(UPPER($D1093)," ","")))),"PREMIUM FREE",""))))</f>
        <v/>
      </c>
    </row>
    <row r="1094">
      <c r="AC1094">
        <f>IF($C1094="","",IF(COUNTIF('Códigos Santander (ref)'!$A$2:$A$79,$C1094)&gt;0,"SANTANDER",IF(COUNTIF('Códigos Itaú (ref)'!$A$2:$A$44,$C1094)&gt;0,"ITAU",IF(AND(TRIM(UPPER($I1094))="CONTRATUAL",ISNUMBER(SEARCH("INDIVIDUAL",SUBSTITUTE(UPPER($D1094)," ","")))),"PREMIUM FREE",""))))</f>
        <v/>
      </c>
    </row>
    <row r="1095">
      <c r="AC1095">
        <f>IF($C1095="","",IF(COUNTIF('Códigos Santander (ref)'!$A$2:$A$79,$C1095)&gt;0,"SANTANDER",IF(COUNTIF('Códigos Itaú (ref)'!$A$2:$A$44,$C1095)&gt;0,"ITAU",IF(AND(TRIM(UPPER($I1095))="CONTRATUAL",ISNUMBER(SEARCH("INDIVIDUAL",SUBSTITUTE(UPPER($D1095)," ","")))),"PREMIUM FREE",""))))</f>
        <v/>
      </c>
    </row>
    <row r="1096">
      <c r="AC1096">
        <f>IF($C1096="","",IF(COUNTIF('Códigos Santander (ref)'!$A$2:$A$79,$C1096)&gt;0,"SANTANDER",IF(COUNTIF('Códigos Itaú (ref)'!$A$2:$A$44,$C1096)&gt;0,"ITAU",IF(AND(TRIM(UPPER($I1096))="CONTRATUAL",ISNUMBER(SEARCH("INDIVIDUAL",SUBSTITUTE(UPPER($D1096)," ","")))),"PREMIUM FREE",""))))</f>
        <v/>
      </c>
    </row>
    <row r="1097">
      <c r="AC1097">
        <f>IF($C1097="","",IF(COUNTIF('Códigos Santander (ref)'!$A$2:$A$79,$C1097)&gt;0,"SANTANDER",IF(COUNTIF('Códigos Itaú (ref)'!$A$2:$A$44,$C1097)&gt;0,"ITAU",IF(AND(TRIM(UPPER($I1097))="CONTRATUAL",ISNUMBER(SEARCH("INDIVIDUAL",SUBSTITUTE(UPPER($D1097)," ","")))),"PREMIUM FREE",""))))</f>
        <v/>
      </c>
    </row>
    <row r="1098">
      <c r="AC1098">
        <f>IF($C1098="","",IF(COUNTIF('Códigos Santander (ref)'!$A$2:$A$79,$C1098)&gt;0,"SANTANDER",IF(COUNTIF('Códigos Itaú (ref)'!$A$2:$A$44,$C1098)&gt;0,"ITAU",IF(AND(TRIM(UPPER($I1098))="CONTRATUAL",ISNUMBER(SEARCH("INDIVIDUAL",SUBSTITUTE(UPPER($D1098)," ","")))),"PREMIUM FREE",""))))</f>
        <v/>
      </c>
    </row>
    <row r="1099">
      <c r="AC1099">
        <f>IF($C1099="","",IF(COUNTIF('Códigos Santander (ref)'!$A$2:$A$79,$C1099)&gt;0,"SANTANDER",IF(COUNTIF('Códigos Itaú (ref)'!$A$2:$A$44,$C1099)&gt;0,"ITAU",IF(AND(TRIM(UPPER($I1099))="CONTRATUAL",ISNUMBER(SEARCH("INDIVIDUAL",SUBSTITUTE(UPPER($D1099)," ","")))),"PREMIUM FREE",""))))</f>
        <v/>
      </c>
    </row>
    <row r="1100">
      <c r="AC1100">
        <f>IF($C1100="","",IF(COUNTIF('Códigos Santander (ref)'!$A$2:$A$79,$C1100)&gt;0,"SANTANDER",IF(COUNTIF('Códigos Itaú (ref)'!$A$2:$A$44,$C1100)&gt;0,"ITAU",IF(AND(TRIM(UPPER($I1100))="CONTRATUAL",ISNUMBER(SEARCH("INDIVIDUAL",SUBSTITUTE(UPPER($D1100)," ","")))),"PREMIUM FREE",""))))</f>
        <v/>
      </c>
    </row>
    <row r="1101">
      <c r="AC1101">
        <f>IF($C1101="","",IF(COUNTIF('Códigos Santander (ref)'!$A$2:$A$79,$C1101)&gt;0,"SANTANDER",IF(COUNTIF('Códigos Itaú (ref)'!$A$2:$A$44,$C1101)&gt;0,"ITAU",IF(AND(TRIM(UPPER($I1101))="CONTRATUAL",ISNUMBER(SEARCH("INDIVIDUAL",SUBSTITUTE(UPPER($D1101)," ","")))),"PREMIUM FREE",""))))</f>
        <v/>
      </c>
    </row>
    <row r="1102">
      <c r="AC1102">
        <f>IF($C1102="","",IF(COUNTIF('Códigos Santander (ref)'!$A$2:$A$79,$C1102)&gt;0,"SANTANDER",IF(COUNTIF('Códigos Itaú (ref)'!$A$2:$A$44,$C1102)&gt;0,"ITAU",IF(AND(TRIM(UPPER($I1102))="CONTRATUAL",ISNUMBER(SEARCH("INDIVIDUAL",SUBSTITUTE(UPPER($D1102)," ","")))),"PREMIUM FREE",""))))</f>
        <v/>
      </c>
    </row>
    <row r="1103">
      <c r="AC1103">
        <f>IF($C1103="","",IF(COUNTIF('Códigos Santander (ref)'!$A$2:$A$79,$C1103)&gt;0,"SANTANDER",IF(COUNTIF('Códigos Itaú (ref)'!$A$2:$A$44,$C1103)&gt;0,"ITAU",IF(AND(TRIM(UPPER($I1103))="CONTRATUAL",ISNUMBER(SEARCH("INDIVIDUAL",SUBSTITUTE(UPPER($D1103)," ","")))),"PREMIUM FREE",""))))</f>
        <v/>
      </c>
    </row>
    <row r="1104">
      <c r="AC1104">
        <f>IF($C1104="","",IF(COUNTIF('Códigos Santander (ref)'!$A$2:$A$79,$C1104)&gt;0,"SANTANDER",IF(COUNTIF('Códigos Itaú (ref)'!$A$2:$A$44,$C1104)&gt;0,"ITAU",IF(AND(TRIM(UPPER($I1104))="CONTRATUAL",ISNUMBER(SEARCH("INDIVIDUAL",SUBSTITUTE(UPPER($D1104)," ","")))),"PREMIUM FREE",""))))</f>
        <v/>
      </c>
    </row>
    <row r="1105">
      <c r="AC1105">
        <f>IF($C1105="","",IF(COUNTIF('Códigos Santander (ref)'!$A$2:$A$79,$C1105)&gt;0,"SANTANDER",IF(COUNTIF('Códigos Itaú (ref)'!$A$2:$A$44,$C1105)&gt;0,"ITAU",IF(AND(TRIM(UPPER($I1105))="CONTRATUAL",ISNUMBER(SEARCH("INDIVIDUAL",SUBSTITUTE(UPPER($D1105)," ","")))),"PREMIUM FREE",""))))</f>
        <v/>
      </c>
    </row>
    <row r="1106">
      <c r="AC1106">
        <f>IF($C1106="","",IF(COUNTIF('Códigos Santander (ref)'!$A$2:$A$79,$C1106)&gt;0,"SANTANDER",IF(COUNTIF('Códigos Itaú (ref)'!$A$2:$A$44,$C1106)&gt;0,"ITAU",IF(AND(TRIM(UPPER($I1106))="CONTRATUAL",ISNUMBER(SEARCH("INDIVIDUAL",SUBSTITUTE(UPPER($D1106)," ","")))),"PREMIUM FREE",""))))</f>
        <v/>
      </c>
    </row>
    <row r="1107">
      <c r="AC1107">
        <f>IF($C1107="","",IF(COUNTIF('Códigos Santander (ref)'!$A$2:$A$79,$C1107)&gt;0,"SANTANDER",IF(COUNTIF('Códigos Itaú (ref)'!$A$2:$A$44,$C1107)&gt;0,"ITAU",IF(AND(TRIM(UPPER($I1107))="CONTRATUAL",ISNUMBER(SEARCH("INDIVIDUAL",SUBSTITUTE(UPPER($D1107)," ","")))),"PREMIUM FREE",""))))</f>
        <v/>
      </c>
    </row>
    <row r="1108">
      <c r="AC1108">
        <f>IF($C1108="","",IF(COUNTIF('Códigos Santander (ref)'!$A$2:$A$79,$C1108)&gt;0,"SANTANDER",IF(COUNTIF('Códigos Itaú (ref)'!$A$2:$A$44,$C1108)&gt;0,"ITAU",IF(AND(TRIM(UPPER($I1108))="CONTRATUAL",ISNUMBER(SEARCH("INDIVIDUAL",SUBSTITUTE(UPPER($D1108)," ","")))),"PREMIUM FREE",""))))</f>
        <v/>
      </c>
    </row>
    <row r="1109">
      <c r="AC1109">
        <f>IF($C1109="","",IF(COUNTIF('Códigos Santander (ref)'!$A$2:$A$79,$C1109)&gt;0,"SANTANDER",IF(COUNTIF('Códigos Itaú (ref)'!$A$2:$A$44,$C1109)&gt;0,"ITAU",IF(AND(TRIM(UPPER($I1109))="CONTRATUAL",ISNUMBER(SEARCH("INDIVIDUAL",SUBSTITUTE(UPPER($D1109)," ","")))),"PREMIUM FREE",""))))</f>
        <v/>
      </c>
    </row>
    <row r="1110">
      <c r="AC1110">
        <f>IF($C1110="","",IF(COUNTIF('Códigos Santander (ref)'!$A$2:$A$79,$C1110)&gt;0,"SANTANDER",IF(COUNTIF('Códigos Itaú (ref)'!$A$2:$A$44,$C1110)&gt;0,"ITAU",IF(AND(TRIM(UPPER($I1110))="CONTRATUAL",ISNUMBER(SEARCH("INDIVIDUAL",SUBSTITUTE(UPPER($D1110)," ","")))),"PREMIUM FREE",""))))</f>
        <v/>
      </c>
    </row>
    <row r="1111">
      <c r="AC1111">
        <f>IF($C1111="","",IF(COUNTIF('Códigos Santander (ref)'!$A$2:$A$79,$C1111)&gt;0,"SANTANDER",IF(COUNTIF('Códigos Itaú (ref)'!$A$2:$A$44,$C1111)&gt;0,"ITAU",IF(AND(TRIM(UPPER($I1111))="CONTRATUAL",ISNUMBER(SEARCH("INDIVIDUAL",SUBSTITUTE(UPPER($D1111)," ","")))),"PREMIUM FREE",""))))</f>
        <v/>
      </c>
    </row>
    <row r="1112">
      <c r="AC1112">
        <f>IF($C1112="","",IF(COUNTIF('Códigos Santander (ref)'!$A$2:$A$79,$C1112)&gt;0,"SANTANDER",IF(COUNTIF('Códigos Itaú (ref)'!$A$2:$A$44,$C1112)&gt;0,"ITAU",IF(AND(TRIM(UPPER($I1112))="CONTRATUAL",ISNUMBER(SEARCH("INDIVIDUAL",SUBSTITUTE(UPPER($D1112)," ","")))),"PREMIUM FREE",""))))</f>
        <v/>
      </c>
    </row>
    <row r="1113">
      <c r="AC1113">
        <f>IF($C1113="","",IF(COUNTIF('Códigos Santander (ref)'!$A$2:$A$79,$C1113)&gt;0,"SANTANDER",IF(COUNTIF('Códigos Itaú (ref)'!$A$2:$A$44,$C1113)&gt;0,"ITAU",IF(AND(TRIM(UPPER($I1113))="CONTRATUAL",ISNUMBER(SEARCH("INDIVIDUAL",SUBSTITUTE(UPPER($D1113)," ","")))),"PREMIUM FREE",""))))</f>
        <v/>
      </c>
    </row>
    <row r="1114">
      <c r="AC1114">
        <f>IF($C1114="","",IF(COUNTIF('Códigos Santander (ref)'!$A$2:$A$79,$C1114)&gt;0,"SANTANDER",IF(COUNTIF('Códigos Itaú (ref)'!$A$2:$A$44,$C1114)&gt;0,"ITAU",IF(AND(TRIM(UPPER($I1114))="CONTRATUAL",ISNUMBER(SEARCH("INDIVIDUAL",SUBSTITUTE(UPPER($D1114)," ","")))),"PREMIUM FREE",""))))</f>
        <v/>
      </c>
    </row>
    <row r="1115">
      <c r="AC1115">
        <f>IF($C1115="","",IF(COUNTIF('Códigos Santander (ref)'!$A$2:$A$79,$C1115)&gt;0,"SANTANDER",IF(COUNTIF('Códigos Itaú (ref)'!$A$2:$A$44,$C1115)&gt;0,"ITAU",IF(AND(TRIM(UPPER($I1115))="CONTRATUAL",ISNUMBER(SEARCH("INDIVIDUAL",SUBSTITUTE(UPPER($D1115)," ","")))),"PREMIUM FREE",""))))</f>
        <v/>
      </c>
    </row>
    <row r="1116">
      <c r="AC1116">
        <f>IF($C1116="","",IF(COUNTIF('Códigos Santander (ref)'!$A$2:$A$79,$C1116)&gt;0,"SANTANDER",IF(COUNTIF('Códigos Itaú (ref)'!$A$2:$A$44,$C1116)&gt;0,"ITAU",IF(AND(TRIM(UPPER($I1116))="CONTRATUAL",ISNUMBER(SEARCH("INDIVIDUAL",SUBSTITUTE(UPPER($D1116)," ","")))),"PREMIUM FREE",""))))</f>
        <v/>
      </c>
    </row>
    <row r="1117">
      <c r="AC1117">
        <f>IF($C1117="","",IF(COUNTIF('Códigos Santander (ref)'!$A$2:$A$79,$C1117)&gt;0,"SANTANDER",IF(COUNTIF('Códigos Itaú (ref)'!$A$2:$A$44,$C1117)&gt;0,"ITAU",IF(AND(TRIM(UPPER($I1117))="CONTRATUAL",ISNUMBER(SEARCH("INDIVIDUAL",SUBSTITUTE(UPPER($D1117)," ","")))),"PREMIUM FREE",""))))</f>
        <v/>
      </c>
    </row>
    <row r="1118">
      <c r="AC1118">
        <f>IF($C1118="","",IF(COUNTIF('Códigos Santander (ref)'!$A$2:$A$79,$C1118)&gt;0,"SANTANDER",IF(COUNTIF('Códigos Itaú (ref)'!$A$2:$A$44,$C1118)&gt;0,"ITAU",IF(AND(TRIM(UPPER($I1118))="CONTRATUAL",ISNUMBER(SEARCH("INDIVIDUAL",SUBSTITUTE(UPPER($D1118)," ","")))),"PREMIUM FREE",""))))</f>
        <v/>
      </c>
    </row>
    <row r="1119">
      <c r="AC1119">
        <f>IF($C1119="","",IF(COUNTIF('Códigos Santander (ref)'!$A$2:$A$79,$C1119)&gt;0,"SANTANDER",IF(COUNTIF('Códigos Itaú (ref)'!$A$2:$A$44,$C1119)&gt;0,"ITAU",IF(AND(TRIM(UPPER($I1119))="CONTRATUAL",ISNUMBER(SEARCH("INDIVIDUAL",SUBSTITUTE(UPPER($D1119)," ","")))),"PREMIUM FREE",""))))</f>
        <v/>
      </c>
    </row>
    <row r="1120">
      <c r="AC1120">
        <f>IF($C1120="","",IF(COUNTIF('Códigos Santander (ref)'!$A$2:$A$79,$C1120)&gt;0,"SANTANDER",IF(COUNTIF('Códigos Itaú (ref)'!$A$2:$A$44,$C1120)&gt;0,"ITAU",IF(AND(TRIM(UPPER($I1120))="CONTRATUAL",ISNUMBER(SEARCH("INDIVIDUAL",SUBSTITUTE(UPPER($D1120)," ","")))),"PREMIUM FREE",""))))</f>
        <v/>
      </c>
    </row>
    <row r="1121">
      <c r="AC1121">
        <f>IF($C1121="","",IF(COUNTIF('Códigos Santander (ref)'!$A$2:$A$79,$C1121)&gt;0,"SANTANDER",IF(COUNTIF('Códigos Itaú (ref)'!$A$2:$A$44,$C1121)&gt;0,"ITAU",IF(AND(TRIM(UPPER($I1121))="CONTRATUAL",ISNUMBER(SEARCH("INDIVIDUAL",SUBSTITUTE(UPPER($D1121)," ","")))),"PREMIUM FREE",""))))</f>
        <v/>
      </c>
    </row>
    <row r="1122">
      <c r="AC1122">
        <f>IF($C1122="","",IF(COUNTIF('Códigos Santander (ref)'!$A$2:$A$79,$C1122)&gt;0,"SANTANDER",IF(COUNTIF('Códigos Itaú (ref)'!$A$2:$A$44,$C1122)&gt;0,"ITAU",IF(AND(TRIM(UPPER($I1122))="CONTRATUAL",ISNUMBER(SEARCH("INDIVIDUAL",SUBSTITUTE(UPPER($D1122)," ","")))),"PREMIUM FREE",""))))</f>
        <v/>
      </c>
    </row>
    <row r="1123">
      <c r="AC1123">
        <f>IF($C1123="","",IF(COUNTIF('Códigos Santander (ref)'!$A$2:$A$79,$C1123)&gt;0,"SANTANDER",IF(COUNTIF('Códigos Itaú (ref)'!$A$2:$A$44,$C1123)&gt;0,"ITAU",IF(AND(TRIM(UPPER($I1123))="CONTRATUAL",ISNUMBER(SEARCH("INDIVIDUAL",SUBSTITUTE(UPPER($D1123)," ","")))),"PREMIUM FREE",""))))</f>
        <v/>
      </c>
    </row>
    <row r="1124">
      <c r="AC1124">
        <f>IF($C1124="","",IF(COUNTIF('Códigos Santander (ref)'!$A$2:$A$79,$C1124)&gt;0,"SANTANDER",IF(COUNTIF('Códigos Itaú (ref)'!$A$2:$A$44,$C1124)&gt;0,"ITAU",IF(AND(TRIM(UPPER($I1124))="CONTRATUAL",ISNUMBER(SEARCH("INDIVIDUAL",SUBSTITUTE(UPPER($D1124)," ","")))),"PREMIUM FREE",""))))</f>
        <v/>
      </c>
    </row>
    <row r="1125">
      <c r="AC1125">
        <f>IF($C1125="","",IF(COUNTIF('Códigos Santander (ref)'!$A$2:$A$79,$C1125)&gt;0,"SANTANDER",IF(COUNTIF('Códigos Itaú (ref)'!$A$2:$A$44,$C1125)&gt;0,"ITAU",IF(AND(TRIM(UPPER($I1125))="CONTRATUAL",ISNUMBER(SEARCH("INDIVIDUAL",SUBSTITUTE(UPPER($D1125)," ","")))),"PREMIUM FREE",""))))</f>
        <v/>
      </c>
    </row>
    <row r="1126">
      <c r="AC1126">
        <f>IF($C1126="","",IF(COUNTIF('Códigos Santander (ref)'!$A$2:$A$79,$C1126)&gt;0,"SANTANDER",IF(COUNTIF('Códigos Itaú (ref)'!$A$2:$A$44,$C1126)&gt;0,"ITAU",IF(AND(TRIM(UPPER($I1126))="CONTRATUAL",ISNUMBER(SEARCH("INDIVIDUAL",SUBSTITUTE(UPPER($D1126)," ","")))),"PREMIUM FREE",""))))</f>
        <v/>
      </c>
    </row>
    <row r="1127">
      <c r="AC1127">
        <f>IF($C1127="","",IF(COUNTIF('Códigos Santander (ref)'!$A$2:$A$79,$C1127)&gt;0,"SANTANDER",IF(COUNTIF('Códigos Itaú (ref)'!$A$2:$A$44,$C1127)&gt;0,"ITAU",IF(AND(TRIM(UPPER($I1127))="CONTRATUAL",ISNUMBER(SEARCH("INDIVIDUAL",SUBSTITUTE(UPPER($D1127)," ","")))),"PREMIUM FREE",""))))</f>
        <v/>
      </c>
    </row>
    <row r="1128">
      <c r="AC1128">
        <f>IF($C1128="","",IF(COUNTIF('Códigos Santander (ref)'!$A$2:$A$79,$C1128)&gt;0,"SANTANDER",IF(COUNTIF('Códigos Itaú (ref)'!$A$2:$A$44,$C1128)&gt;0,"ITAU",IF(AND(TRIM(UPPER($I1128))="CONTRATUAL",ISNUMBER(SEARCH("INDIVIDUAL",SUBSTITUTE(UPPER($D1128)," ","")))),"PREMIUM FREE",""))))</f>
        <v/>
      </c>
    </row>
    <row r="1129">
      <c r="AC1129">
        <f>IF($C1129="","",IF(COUNTIF('Códigos Santander (ref)'!$A$2:$A$79,$C1129)&gt;0,"SANTANDER",IF(COUNTIF('Códigos Itaú (ref)'!$A$2:$A$44,$C1129)&gt;0,"ITAU",IF(AND(TRIM(UPPER($I1129))="CONTRATUAL",ISNUMBER(SEARCH("INDIVIDUAL",SUBSTITUTE(UPPER($D1129)," ","")))),"PREMIUM FREE",""))))</f>
        <v/>
      </c>
    </row>
    <row r="1130">
      <c r="AC1130">
        <f>IF($C1130="","",IF(COUNTIF('Códigos Santander (ref)'!$A$2:$A$79,$C1130)&gt;0,"SANTANDER",IF(COUNTIF('Códigos Itaú (ref)'!$A$2:$A$44,$C1130)&gt;0,"ITAU",IF(AND(TRIM(UPPER($I1130))="CONTRATUAL",ISNUMBER(SEARCH("INDIVIDUAL",SUBSTITUTE(UPPER($D1130)," ","")))),"PREMIUM FREE",""))))</f>
        <v/>
      </c>
    </row>
    <row r="1131">
      <c r="AC1131">
        <f>IF($C1131="","",IF(COUNTIF('Códigos Santander (ref)'!$A$2:$A$79,$C1131)&gt;0,"SANTANDER",IF(COUNTIF('Códigos Itaú (ref)'!$A$2:$A$44,$C1131)&gt;0,"ITAU",IF(AND(TRIM(UPPER($I1131))="CONTRATUAL",ISNUMBER(SEARCH("INDIVIDUAL",SUBSTITUTE(UPPER($D1131)," ","")))),"PREMIUM FREE",""))))</f>
        <v/>
      </c>
    </row>
    <row r="1132">
      <c r="AC1132">
        <f>IF($C1132="","",IF(COUNTIF('Códigos Santander (ref)'!$A$2:$A$79,$C1132)&gt;0,"SANTANDER",IF(COUNTIF('Códigos Itaú (ref)'!$A$2:$A$44,$C1132)&gt;0,"ITAU",IF(AND(TRIM(UPPER($I1132))="CONTRATUAL",ISNUMBER(SEARCH("INDIVIDUAL",SUBSTITUTE(UPPER($D1132)," ","")))),"PREMIUM FREE",""))))</f>
        <v/>
      </c>
    </row>
    <row r="1133">
      <c r="AC1133">
        <f>IF($C1133="","",IF(COUNTIF('Códigos Santander (ref)'!$A$2:$A$79,$C1133)&gt;0,"SANTANDER",IF(COUNTIF('Códigos Itaú (ref)'!$A$2:$A$44,$C1133)&gt;0,"ITAU",IF(AND(TRIM(UPPER($I1133))="CONTRATUAL",ISNUMBER(SEARCH("INDIVIDUAL",SUBSTITUTE(UPPER($D1133)," ","")))),"PREMIUM FREE",""))))</f>
        <v/>
      </c>
    </row>
    <row r="1134">
      <c r="AC1134">
        <f>IF($C1134="","",IF(COUNTIF('Códigos Santander (ref)'!$A$2:$A$79,$C1134)&gt;0,"SANTANDER",IF(COUNTIF('Códigos Itaú (ref)'!$A$2:$A$44,$C1134)&gt;0,"ITAU",IF(AND(TRIM(UPPER($I1134))="CONTRATUAL",ISNUMBER(SEARCH("INDIVIDUAL",SUBSTITUTE(UPPER($D1134)," ","")))),"PREMIUM FREE",""))))</f>
        <v/>
      </c>
    </row>
    <row r="1135">
      <c r="AC1135">
        <f>IF($C1135="","",IF(COUNTIF('Códigos Santander (ref)'!$A$2:$A$79,$C1135)&gt;0,"SANTANDER",IF(COUNTIF('Códigos Itaú (ref)'!$A$2:$A$44,$C1135)&gt;0,"ITAU",IF(AND(TRIM(UPPER($I1135))="CONTRATUAL",ISNUMBER(SEARCH("INDIVIDUAL",SUBSTITUTE(UPPER($D1135)," ","")))),"PREMIUM FREE",""))))</f>
        <v/>
      </c>
    </row>
    <row r="1136">
      <c r="AC1136">
        <f>IF($C1136="","",IF(COUNTIF('Códigos Santander (ref)'!$A$2:$A$79,$C1136)&gt;0,"SANTANDER",IF(COUNTIF('Códigos Itaú (ref)'!$A$2:$A$44,$C1136)&gt;0,"ITAU",IF(AND(TRIM(UPPER($I1136))="CONTRATUAL",ISNUMBER(SEARCH("INDIVIDUAL",SUBSTITUTE(UPPER($D1136)," ","")))),"PREMIUM FREE",""))))</f>
        <v/>
      </c>
    </row>
    <row r="1137">
      <c r="AC1137">
        <f>IF($C1137="","",IF(COUNTIF('Códigos Santander (ref)'!$A$2:$A$79,$C1137)&gt;0,"SANTANDER",IF(COUNTIF('Códigos Itaú (ref)'!$A$2:$A$44,$C1137)&gt;0,"ITAU",IF(AND(TRIM(UPPER($I1137))="CONTRATUAL",ISNUMBER(SEARCH("INDIVIDUAL",SUBSTITUTE(UPPER($D1137)," ","")))),"PREMIUM FREE",""))))</f>
        <v/>
      </c>
    </row>
    <row r="1138">
      <c r="AC1138">
        <f>IF($C1138="","",IF(COUNTIF('Códigos Santander (ref)'!$A$2:$A$79,$C1138)&gt;0,"SANTANDER",IF(COUNTIF('Códigos Itaú (ref)'!$A$2:$A$44,$C1138)&gt;0,"ITAU",IF(AND(TRIM(UPPER($I1138))="CONTRATUAL",ISNUMBER(SEARCH("INDIVIDUAL",SUBSTITUTE(UPPER($D1138)," ","")))),"PREMIUM FREE",""))))</f>
        <v/>
      </c>
    </row>
    <row r="1139">
      <c r="AC1139">
        <f>IF($C1139="","",IF(COUNTIF('Códigos Santander (ref)'!$A$2:$A$79,$C1139)&gt;0,"SANTANDER",IF(COUNTIF('Códigos Itaú (ref)'!$A$2:$A$44,$C1139)&gt;0,"ITAU",IF(AND(TRIM(UPPER($I1139))="CONTRATUAL",ISNUMBER(SEARCH("INDIVIDUAL",SUBSTITUTE(UPPER($D1139)," ","")))),"PREMIUM FREE",""))))</f>
        <v/>
      </c>
    </row>
    <row r="1140">
      <c r="AC1140">
        <f>IF($C1140="","",IF(COUNTIF('Códigos Santander (ref)'!$A$2:$A$79,$C1140)&gt;0,"SANTANDER",IF(COUNTIF('Códigos Itaú (ref)'!$A$2:$A$44,$C1140)&gt;0,"ITAU",IF(AND(TRIM(UPPER($I1140))="CONTRATUAL",ISNUMBER(SEARCH("INDIVIDUAL",SUBSTITUTE(UPPER($D1140)," ","")))),"PREMIUM FREE",""))))</f>
        <v/>
      </c>
    </row>
    <row r="1141">
      <c r="AC1141">
        <f>IF($C1141="","",IF(COUNTIF('Códigos Santander (ref)'!$A$2:$A$79,$C1141)&gt;0,"SANTANDER",IF(COUNTIF('Códigos Itaú (ref)'!$A$2:$A$44,$C1141)&gt;0,"ITAU",IF(AND(TRIM(UPPER($I1141))="CONTRATUAL",ISNUMBER(SEARCH("INDIVIDUAL",SUBSTITUTE(UPPER($D1141)," ","")))),"PREMIUM FREE",""))))</f>
        <v/>
      </c>
    </row>
    <row r="1142">
      <c r="AC1142">
        <f>IF($C1142="","",IF(COUNTIF('Códigos Santander (ref)'!$A$2:$A$79,$C1142)&gt;0,"SANTANDER",IF(COUNTIF('Códigos Itaú (ref)'!$A$2:$A$44,$C1142)&gt;0,"ITAU",IF(AND(TRIM(UPPER($I1142))="CONTRATUAL",ISNUMBER(SEARCH("INDIVIDUAL",SUBSTITUTE(UPPER($D1142)," ","")))),"PREMIUM FREE",""))))</f>
        <v/>
      </c>
    </row>
    <row r="1143">
      <c r="AC1143">
        <f>IF($C1143="","",IF(COUNTIF('Códigos Santander (ref)'!$A$2:$A$79,$C1143)&gt;0,"SANTANDER",IF(COUNTIF('Códigos Itaú (ref)'!$A$2:$A$44,$C1143)&gt;0,"ITAU",IF(AND(TRIM(UPPER($I1143))="CONTRATUAL",ISNUMBER(SEARCH("INDIVIDUAL",SUBSTITUTE(UPPER($D1143)," ","")))),"PREMIUM FREE",""))))</f>
        <v/>
      </c>
    </row>
    <row r="1144">
      <c r="AC1144">
        <f>IF($C1144="","",IF(COUNTIF('Códigos Santander (ref)'!$A$2:$A$79,$C1144)&gt;0,"SANTANDER",IF(COUNTIF('Códigos Itaú (ref)'!$A$2:$A$44,$C1144)&gt;0,"ITAU",IF(AND(TRIM(UPPER($I1144))="CONTRATUAL",ISNUMBER(SEARCH("INDIVIDUAL",SUBSTITUTE(UPPER($D1144)," ","")))),"PREMIUM FREE",""))))</f>
        <v/>
      </c>
    </row>
    <row r="1145">
      <c r="AC1145">
        <f>IF($C1145="","",IF(COUNTIF('Códigos Santander (ref)'!$A$2:$A$79,$C1145)&gt;0,"SANTANDER",IF(COUNTIF('Códigos Itaú (ref)'!$A$2:$A$44,$C1145)&gt;0,"ITAU",IF(AND(TRIM(UPPER($I1145))="CONTRATUAL",ISNUMBER(SEARCH("INDIVIDUAL",SUBSTITUTE(UPPER($D1145)," ","")))),"PREMIUM FREE",""))))</f>
        <v/>
      </c>
    </row>
    <row r="1146">
      <c r="AC1146">
        <f>IF($C1146="","",IF(COUNTIF('Códigos Santander (ref)'!$A$2:$A$79,$C1146)&gt;0,"SANTANDER",IF(COUNTIF('Códigos Itaú (ref)'!$A$2:$A$44,$C1146)&gt;0,"ITAU",IF(AND(TRIM(UPPER($I1146))="CONTRATUAL",ISNUMBER(SEARCH("INDIVIDUAL",SUBSTITUTE(UPPER($D1146)," ","")))),"PREMIUM FREE",""))))</f>
        <v/>
      </c>
    </row>
    <row r="1147">
      <c r="AC1147">
        <f>IF($C1147="","",IF(COUNTIF('Códigos Santander (ref)'!$A$2:$A$79,$C1147)&gt;0,"SANTANDER",IF(COUNTIF('Códigos Itaú (ref)'!$A$2:$A$44,$C1147)&gt;0,"ITAU",IF(AND(TRIM(UPPER($I1147))="CONTRATUAL",ISNUMBER(SEARCH("INDIVIDUAL",SUBSTITUTE(UPPER($D1147)," ","")))),"PREMIUM FREE",""))))</f>
        <v/>
      </c>
    </row>
    <row r="1148">
      <c r="AC1148">
        <f>IF($C1148="","",IF(COUNTIF('Códigos Santander (ref)'!$A$2:$A$79,$C1148)&gt;0,"SANTANDER",IF(COUNTIF('Códigos Itaú (ref)'!$A$2:$A$44,$C1148)&gt;0,"ITAU",IF(AND(TRIM(UPPER($I1148))="CONTRATUAL",ISNUMBER(SEARCH("INDIVIDUAL",SUBSTITUTE(UPPER($D1148)," ","")))),"PREMIUM FREE",""))))</f>
        <v/>
      </c>
    </row>
    <row r="1149">
      <c r="AC1149">
        <f>IF($C1149="","",IF(COUNTIF('Códigos Santander (ref)'!$A$2:$A$79,$C1149)&gt;0,"SANTANDER",IF(COUNTIF('Códigos Itaú (ref)'!$A$2:$A$44,$C1149)&gt;0,"ITAU",IF(AND(TRIM(UPPER($I1149))="CONTRATUAL",ISNUMBER(SEARCH("INDIVIDUAL",SUBSTITUTE(UPPER($D1149)," ","")))),"PREMIUM FREE",""))))</f>
        <v/>
      </c>
    </row>
    <row r="1150">
      <c r="AC1150">
        <f>IF($C1150="","",IF(COUNTIF('Códigos Santander (ref)'!$A$2:$A$79,$C1150)&gt;0,"SANTANDER",IF(COUNTIF('Códigos Itaú (ref)'!$A$2:$A$44,$C1150)&gt;0,"ITAU",IF(AND(TRIM(UPPER($I1150))="CONTRATUAL",ISNUMBER(SEARCH("INDIVIDUAL",SUBSTITUTE(UPPER($D1150)," ","")))),"PREMIUM FREE",""))))</f>
        <v/>
      </c>
    </row>
    <row r="1151">
      <c r="AC1151">
        <f>IF($C1151="","",IF(COUNTIF('Códigos Santander (ref)'!$A$2:$A$79,$C1151)&gt;0,"SANTANDER",IF(COUNTIF('Códigos Itaú (ref)'!$A$2:$A$44,$C1151)&gt;0,"ITAU",IF(AND(TRIM(UPPER($I1151))="CONTRATUAL",ISNUMBER(SEARCH("INDIVIDUAL",SUBSTITUTE(UPPER($D1151)," ","")))),"PREMIUM FREE",""))))</f>
        <v/>
      </c>
    </row>
    <row r="1152">
      <c r="AC1152">
        <f>IF($C1152="","",IF(COUNTIF('Códigos Santander (ref)'!$A$2:$A$79,$C1152)&gt;0,"SANTANDER",IF(COUNTIF('Códigos Itaú (ref)'!$A$2:$A$44,$C1152)&gt;0,"ITAU",IF(AND(TRIM(UPPER($I1152))="CONTRATUAL",ISNUMBER(SEARCH("INDIVIDUAL",SUBSTITUTE(UPPER($D1152)," ","")))),"PREMIUM FREE",""))))</f>
        <v/>
      </c>
    </row>
    <row r="1153">
      <c r="AC1153">
        <f>IF($C1153="","",IF(COUNTIF('Códigos Santander (ref)'!$A$2:$A$79,$C1153)&gt;0,"SANTANDER",IF(COUNTIF('Códigos Itaú (ref)'!$A$2:$A$44,$C1153)&gt;0,"ITAU",IF(AND(TRIM(UPPER($I1153))="CONTRATUAL",ISNUMBER(SEARCH("INDIVIDUAL",SUBSTITUTE(UPPER($D1153)," ","")))),"PREMIUM FREE",""))))</f>
        <v/>
      </c>
    </row>
    <row r="1154">
      <c r="AC1154">
        <f>IF($C1154="","",IF(COUNTIF('Códigos Santander (ref)'!$A$2:$A$79,$C1154)&gt;0,"SANTANDER",IF(COUNTIF('Códigos Itaú (ref)'!$A$2:$A$44,$C1154)&gt;0,"ITAU",IF(AND(TRIM(UPPER($I1154))="CONTRATUAL",ISNUMBER(SEARCH("INDIVIDUAL",SUBSTITUTE(UPPER($D1154)," ","")))),"PREMIUM FREE",""))))</f>
        <v/>
      </c>
    </row>
    <row r="1155">
      <c r="AC1155">
        <f>IF($C1155="","",IF(COUNTIF('Códigos Santander (ref)'!$A$2:$A$79,$C1155)&gt;0,"SANTANDER",IF(COUNTIF('Códigos Itaú (ref)'!$A$2:$A$44,$C1155)&gt;0,"ITAU",IF(AND(TRIM(UPPER($I1155))="CONTRATUAL",ISNUMBER(SEARCH("INDIVIDUAL",SUBSTITUTE(UPPER($D1155)," ","")))),"PREMIUM FREE",""))))</f>
        <v/>
      </c>
    </row>
    <row r="1156">
      <c r="AC1156">
        <f>IF($C1156="","",IF(COUNTIF('Códigos Santander (ref)'!$A$2:$A$79,$C1156)&gt;0,"SANTANDER",IF(COUNTIF('Códigos Itaú (ref)'!$A$2:$A$44,$C1156)&gt;0,"ITAU",IF(AND(TRIM(UPPER($I1156))="CONTRATUAL",ISNUMBER(SEARCH("INDIVIDUAL",SUBSTITUTE(UPPER($D1156)," ","")))),"PREMIUM FREE",""))))</f>
        <v/>
      </c>
    </row>
    <row r="1157">
      <c r="AC1157">
        <f>IF($C1157="","",IF(COUNTIF('Códigos Santander (ref)'!$A$2:$A$79,$C1157)&gt;0,"SANTANDER",IF(COUNTIF('Códigos Itaú (ref)'!$A$2:$A$44,$C1157)&gt;0,"ITAU",IF(AND(TRIM(UPPER($I1157))="CONTRATUAL",ISNUMBER(SEARCH("INDIVIDUAL",SUBSTITUTE(UPPER($D1157)," ","")))),"PREMIUM FREE",""))))</f>
        <v/>
      </c>
    </row>
    <row r="1158">
      <c r="AC1158">
        <f>IF($C1158="","",IF(COUNTIF('Códigos Santander (ref)'!$A$2:$A$79,$C1158)&gt;0,"SANTANDER",IF(COUNTIF('Códigos Itaú (ref)'!$A$2:$A$44,$C1158)&gt;0,"ITAU",IF(AND(TRIM(UPPER($I1158))="CONTRATUAL",ISNUMBER(SEARCH("INDIVIDUAL",SUBSTITUTE(UPPER($D1158)," ","")))),"PREMIUM FREE",""))))</f>
        <v/>
      </c>
    </row>
    <row r="1159">
      <c r="AC1159">
        <f>IF($C1159="","",IF(COUNTIF('Códigos Santander (ref)'!$A$2:$A$79,$C1159)&gt;0,"SANTANDER",IF(COUNTIF('Códigos Itaú (ref)'!$A$2:$A$44,$C1159)&gt;0,"ITAU",IF(AND(TRIM(UPPER($I1159))="CONTRATUAL",ISNUMBER(SEARCH("INDIVIDUAL",SUBSTITUTE(UPPER($D1159)," ","")))),"PREMIUM FREE",""))))</f>
        <v/>
      </c>
    </row>
    <row r="1160">
      <c r="AC1160">
        <f>IF($C1160="","",IF(COUNTIF('Códigos Santander (ref)'!$A$2:$A$79,$C1160)&gt;0,"SANTANDER",IF(COUNTIF('Códigos Itaú (ref)'!$A$2:$A$44,$C1160)&gt;0,"ITAU",IF(AND(TRIM(UPPER($I1160))="CONTRATUAL",ISNUMBER(SEARCH("INDIVIDUAL",SUBSTITUTE(UPPER($D1160)," ","")))),"PREMIUM FREE",""))))</f>
        <v/>
      </c>
    </row>
    <row r="1161">
      <c r="AC1161">
        <f>IF($C1161="","",IF(COUNTIF('Códigos Santander (ref)'!$A$2:$A$79,$C1161)&gt;0,"SANTANDER",IF(COUNTIF('Códigos Itaú (ref)'!$A$2:$A$44,$C1161)&gt;0,"ITAU",IF(AND(TRIM(UPPER($I1161))="CONTRATUAL",ISNUMBER(SEARCH("INDIVIDUAL",SUBSTITUTE(UPPER($D1161)," ","")))),"PREMIUM FREE",""))))</f>
        <v/>
      </c>
    </row>
    <row r="1162">
      <c r="AC1162">
        <f>IF($C1162="","",IF(COUNTIF('Códigos Santander (ref)'!$A$2:$A$79,$C1162)&gt;0,"SANTANDER",IF(COUNTIF('Códigos Itaú (ref)'!$A$2:$A$44,$C1162)&gt;0,"ITAU",IF(AND(TRIM(UPPER($I1162))="CONTRATUAL",ISNUMBER(SEARCH("INDIVIDUAL",SUBSTITUTE(UPPER($D1162)," ","")))),"PREMIUM FREE",""))))</f>
        <v/>
      </c>
    </row>
    <row r="1163">
      <c r="AC1163">
        <f>IF($C1163="","",IF(COUNTIF('Códigos Santander (ref)'!$A$2:$A$79,$C1163)&gt;0,"SANTANDER",IF(COUNTIF('Códigos Itaú (ref)'!$A$2:$A$44,$C1163)&gt;0,"ITAU",IF(AND(TRIM(UPPER($I1163))="CONTRATUAL",ISNUMBER(SEARCH("INDIVIDUAL",SUBSTITUTE(UPPER($D1163)," ","")))),"PREMIUM FREE",""))))</f>
        <v/>
      </c>
    </row>
    <row r="1164">
      <c r="AC1164">
        <f>IF($C1164="","",IF(COUNTIF('Códigos Santander (ref)'!$A$2:$A$79,$C1164)&gt;0,"SANTANDER",IF(COUNTIF('Códigos Itaú (ref)'!$A$2:$A$44,$C1164)&gt;0,"ITAU",IF(AND(TRIM(UPPER($I1164))="CONTRATUAL",ISNUMBER(SEARCH("INDIVIDUAL",SUBSTITUTE(UPPER($D1164)," ","")))),"PREMIUM FREE",""))))</f>
        <v/>
      </c>
    </row>
    <row r="1165">
      <c r="AC1165">
        <f>IF($C1165="","",IF(COUNTIF('Códigos Santander (ref)'!$A$2:$A$79,$C1165)&gt;0,"SANTANDER",IF(COUNTIF('Códigos Itaú (ref)'!$A$2:$A$44,$C1165)&gt;0,"ITAU",IF(AND(TRIM(UPPER($I1165))="CONTRATUAL",ISNUMBER(SEARCH("INDIVIDUAL",SUBSTITUTE(UPPER($D1165)," ","")))),"PREMIUM FREE",""))))</f>
        <v/>
      </c>
    </row>
    <row r="1166">
      <c r="AC1166">
        <f>IF($C1166="","",IF(COUNTIF('Códigos Santander (ref)'!$A$2:$A$79,$C1166)&gt;0,"SANTANDER",IF(COUNTIF('Códigos Itaú (ref)'!$A$2:$A$44,$C1166)&gt;0,"ITAU",IF(AND(TRIM(UPPER($I1166))="CONTRATUAL",ISNUMBER(SEARCH("INDIVIDUAL",SUBSTITUTE(UPPER($D1166)," ","")))),"PREMIUM FREE",""))))</f>
        <v/>
      </c>
    </row>
    <row r="1167">
      <c r="AC1167">
        <f>IF($C1167="","",IF(COUNTIF('Códigos Santander (ref)'!$A$2:$A$79,$C1167)&gt;0,"SANTANDER",IF(COUNTIF('Códigos Itaú (ref)'!$A$2:$A$44,$C1167)&gt;0,"ITAU",IF(AND(TRIM(UPPER($I1167))="CONTRATUAL",ISNUMBER(SEARCH("INDIVIDUAL",SUBSTITUTE(UPPER($D1167)," ","")))),"PREMIUM FREE",""))))</f>
        <v/>
      </c>
    </row>
    <row r="1168">
      <c r="AC1168">
        <f>IF($C1168="","",IF(COUNTIF('Códigos Santander (ref)'!$A$2:$A$79,$C1168)&gt;0,"SANTANDER",IF(COUNTIF('Códigos Itaú (ref)'!$A$2:$A$44,$C1168)&gt;0,"ITAU",IF(AND(TRIM(UPPER($I1168))="CONTRATUAL",ISNUMBER(SEARCH("INDIVIDUAL",SUBSTITUTE(UPPER($D1168)," ","")))),"PREMIUM FREE",""))))</f>
        <v/>
      </c>
    </row>
    <row r="1169">
      <c r="AC1169">
        <f>IF($C1169="","",IF(COUNTIF('Códigos Santander (ref)'!$A$2:$A$79,$C1169)&gt;0,"SANTANDER",IF(COUNTIF('Códigos Itaú (ref)'!$A$2:$A$44,$C1169)&gt;0,"ITAU",IF(AND(TRIM(UPPER($I1169))="CONTRATUAL",ISNUMBER(SEARCH("INDIVIDUAL",SUBSTITUTE(UPPER($D1169)," ","")))),"PREMIUM FREE",""))))</f>
        <v/>
      </c>
    </row>
    <row r="1170">
      <c r="AC1170">
        <f>IF($C1170="","",IF(COUNTIF('Códigos Santander (ref)'!$A$2:$A$79,$C1170)&gt;0,"SANTANDER",IF(COUNTIF('Códigos Itaú (ref)'!$A$2:$A$44,$C1170)&gt;0,"ITAU",IF(AND(TRIM(UPPER($I1170))="CONTRATUAL",ISNUMBER(SEARCH("INDIVIDUAL",SUBSTITUTE(UPPER($D1170)," ","")))),"PREMIUM FREE",""))))</f>
        <v/>
      </c>
    </row>
    <row r="1171">
      <c r="AC1171">
        <f>IF($C1171="","",IF(COUNTIF('Códigos Santander (ref)'!$A$2:$A$79,$C1171)&gt;0,"SANTANDER",IF(COUNTIF('Códigos Itaú (ref)'!$A$2:$A$44,$C1171)&gt;0,"ITAU",IF(AND(TRIM(UPPER($I1171))="CONTRATUAL",ISNUMBER(SEARCH("INDIVIDUAL",SUBSTITUTE(UPPER($D1171)," ","")))),"PREMIUM FREE",""))))</f>
        <v/>
      </c>
    </row>
    <row r="1172">
      <c r="AC1172">
        <f>IF($C1172="","",IF(COUNTIF('Códigos Santander (ref)'!$A$2:$A$79,$C1172)&gt;0,"SANTANDER",IF(COUNTIF('Códigos Itaú (ref)'!$A$2:$A$44,$C1172)&gt;0,"ITAU",IF(AND(TRIM(UPPER($I1172))="CONTRATUAL",ISNUMBER(SEARCH("INDIVIDUAL",SUBSTITUTE(UPPER($D1172)," ","")))),"PREMIUM FREE",""))))</f>
        <v/>
      </c>
    </row>
    <row r="1173">
      <c r="AC1173">
        <f>IF($C1173="","",IF(COUNTIF('Códigos Santander (ref)'!$A$2:$A$79,$C1173)&gt;0,"SANTANDER",IF(COUNTIF('Códigos Itaú (ref)'!$A$2:$A$44,$C1173)&gt;0,"ITAU",IF(AND(TRIM(UPPER($I1173))="CONTRATUAL",ISNUMBER(SEARCH("INDIVIDUAL",SUBSTITUTE(UPPER($D1173)," ","")))),"PREMIUM FREE",""))))</f>
        <v/>
      </c>
    </row>
    <row r="1174">
      <c r="AC1174">
        <f>IF($C1174="","",IF(COUNTIF('Códigos Santander (ref)'!$A$2:$A$79,$C1174)&gt;0,"SANTANDER",IF(COUNTIF('Códigos Itaú (ref)'!$A$2:$A$44,$C1174)&gt;0,"ITAU",IF(AND(TRIM(UPPER($I1174))="CONTRATUAL",ISNUMBER(SEARCH("INDIVIDUAL",SUBSTITUTE(UPPER($D1174)," ","")))),"PREMIUM FREE",""))))</f>
        <v/>
      </c>
    </row>
    <row r="1175">
      <c r="AC1175">
        <f>IF($C1175="","",IF(COUNTIF('Códigos Santander (ref)'!$A$2:$A$79,$C1175)&gt;0,"SANTANDER",IF(COUNTIF('Códigos Itaú (ref)'!$A$2:$A$44,$C1175)&gt;0,"ITAU",IF(AND(TRIM(UPPER($I1175))="CONTRATUAL",ISNUMBER(SEARCH("INDIVIDUAL",SUBSTITUTE(UPPER($D1175)," ","")))),"PREMIUM FREE",""))))</f>
        <v/>
      </c>
    </row>
    <row r="1176">
      <c r="AC1176">
        <f>IF($C1176="","",IF(COUNTIF('Códigos Santander (ref)'!$A$2:$A$79,$C1176)&gt;0,"SANTANDER",IF(COUNTIF('Códigos Itaú (ref)'!$A$2:$A$44,$C1176)&gt;0,"ITAU",IF(AND(TRIM(UPPER($I1176))="CONTRATUAL",ISNUMBER(SEARCH("INDIVIDUAL",SUBSTITUTE(UPPER($D1176)," ","")))),"PREMIUM FREE",""))))</f>
        <v/>
      </c>
    </row>
    <row r="1177">
      <c r="AC1177">
        <f>IF($C1177="","",IF(COUNTIF('Códigos Santander (ref)'!$A$2:$A$79,$C1177)&gt;0,"SANTANDER",IF(COUNTIF('Códigos Itaú (ref)'!$A$2:$A$44,$C1177)&gt;0,"ITAU",IF(AND(TRIM(UPPER($I1177))="CONTRATUAL",ISNUMBER(SEARCH("INDIVIDUAL",SUBSTITUTE(UPPER($D1177)," ","")))),"PREMIUM FREE",""))))</f>
        <v/>
      </c>
    </row>
    <row r="1178">
      <c r="AC1178">
        <f>IF($C1178="","",IF(COUNTIF('Códigos Santander (ref)'!$A$2:$A$79,$C1178)&gt;0,"SANTANDER",IF(COUNTIF('Códigos Itaú (ref)'!$A$2:$A$44,$C1178)&gt;0,"ITAU",IF(AND(TRIM(UPPER($I1178))="CONTRATUAL",ISNUMBER(SEARCH("INDIVIDUAL",SUBSTITUTE(UPPER($D1178)," ","")))),"PREMIUM FREE",""))))</f>
        <v/>
      </c>
    </row>
    <row r="1179">
      <c r="AC1179">
        <f>IF($C1179="","",IF(COUNTIF('Códigos Santander (ref)'!$A$2:$A$79,$C1179)&gt;0,"SANTANDER",IF(COUNTIF('Códigos Itaú (ref)'!$A$2:$A$44,$C1179)&gt;0,"ITAU",IF(AND(TRIM(UPPER($I1179))="CONTRATUAL",ISNUMBER(SEARCH("INDIVIDUAL",SUBSTITUTE(UPPER($D1179)," ","")))),"PREMIUM FREE",""))))</f>
        <v/>
      </c>
    </row>
    <row r="1180">
      <c r="AC1180">
        <f>IF($C1180="","",IF(COUNTIF('Códigos Santander (ref)'!$A$2:$A$79,$C1180)&gt;0,"SANTANDER",IF(COUNTIF('Códigos Itaú (ref)'!$A$2:$A$44,$C1180)&gt;0,"ITAU",IF(AND(TRIM(UPPER($I1180))="CONTRATUAL",ISNUMBER(SEARCH("INDIVIDUAL",SUBSTITUTE(UPPER($D1180)," ","")))),"PREMIUM FREE",""))))</f>
        <v/>
      </c>
    </row>
    <row r="1181">
      <c r="AC1181">
        <f>IF($C1181="","",IF(COUNTIF('Códigos Santander (ref)'!$A$2:$A$79,$C1181)&gt;0,"SANTANDER",IF(COUNTIF('Códigos Itaú (ref)'!$A$2:$A$44,$C1181)&gt;0,"ITAU",IF(AND(TRIM(UPPER($I1181))="CONTRATUAL",ISNUMBER(SEARCH("INDIVIDUAL",SUBSTITUTE(UPPER($D1181)," ","")))),"PREMIUM FREE",""))))</f>
        <v/>
      </c>
    </row>
    <row r="1182">
      <c r="AC1182">
        <f>IF($C1182="","",IF(COUNTIF('Códigos Santander (ref)'!$A$2:$A$79,$C1182)&gt;0,"SANTANDER",IF(COUNTIF('Códigos Itaú (ref)'!$A$2:$A$44,$C1182)&gt;0,"ITAU",IF(AND(TRIM(UPPER($I1182))="CONTRATUAL",ISNUMBER(SEARCH("INDIVIDUAL",SUBSTITUTE(UPPER($D1182)," ","")))),"PREMIUM FREE",""))))</f>
        <v/>
      </c>
    </row>
    <row r="1183">
      <c r="AC1183">
        <f>IF($C1183="","",IF(COUNTIF('Códigos Santander (ref)'!$A$2:$A$79,$C1183)&gt;0,"SANTANDER",IF(COUNTIF('Códigos Itaú (ref)'!$A$2:$A$44,$C1183)&gt;0,"ITAU",IF(AND(TRIM(UPPER($I1183))="CONTRATUAL",ISNUMBER(SEARCH("INDIVIDUAL",SUBSTITUTE(UPPER($D1183)," ","")))),"PREMIUM FREE",""))))</f>
        <v/>
      </c>
    </row>
    <row r="1184">
      <c r="AC1184">
        <f>IF($C1184="","",IF(COUNTIF('Códigos Santander (ref)'!$A$2:$A$79,$C1184)&gt;0,"SANTANDER",IF(COUNTIF('Códigos Itaú (ref)'!$A$2:$A$44,$C1184)&gt;0,"ITAU",IF(AND(TRIM(UPPER($I1184))="CONTRATUAL",ISNUMBER(SEARCH("INDIVIDUAL",SUBSTITUTE(UPPER($D1184)," ","")))),"PREMIUM FREE",""))))</f>
        <v/>
      </c>
    </row>
    <row r="1185">
      <c r="AC1185">
        <f>IF($C1185="","",IF(COUNTIF('Códigos Santander (ref)'!$A$2:$A$79,$C1185)&gt;0,"SANTANDER",IF(COUNTIF('Códigos Itaú (ref)'!$A$2:$A$44,$C1185)&gt;0,"ITAU",IF(AND(TRIM(UPPER($I1185))="CONTRATUAL",ISNUMBER(SEARCH("INDIVIDUAL",SUBSTITUTE(UPPER($D1185)," ","")))),"PREMIUM FREE",""))))</f>
        <v/>
      </c>
    </row>
    <row r="1186">
      <c r="AC1186">
        <f>IF($C1186="","",IF(COUNTIF('Códigos Santander (ref)'!$A$2:$A$79,$C1186)&gt;0,"SANTANDER",IF(COUNTIF('Códigos Itaú (ref)'!$A$2:$A$44,$C1186)&gt;0,"ITAU",IF(AND(TRIM(UPPER($I1186))="CONTRATUAL",ISNUMBER(SEARCH("INDIVIDUAL",SUBSTITUTE(UPPER($D1186)," ","")))),"PREMIUM FREE",""))))</f>
        <v/>
      </c>
    </row>
    <row r="1187">
      <c r="AC1187">
        <f>IF($C1187="","",IF(COUNTIF('Códigos Santander (ref)'!$A$2:$A$79,$C1187)&gt;0,"SANTANDER",IF(COUNTIF('Códigos Itaú (ref)'!$A$2:$A$44,$C1187)&gt;0,"ITAU",IF(AND(TRIM(UPPER($I1187))="CONTRATUAL",ISNUMBER(SEARCH("INDIVIDUAL",SUBSTITUTE(UPPER($D1187)," ","")))),"PREMIUM FREE",""))))</f>
        <v/>
      </c>
    </row>
    <row r="1188">
      <c r="AC1188">
        <f>IF($C1188="","",IF(COUNTIF('Códigos Santander (ref)'!$A$2:$A$79,$C1188)&gt;0,"SANTANDER",IF(COUNTIF('Códigos Itaú (ref)'!$A$2:$A$44,$C1188)&gt;0,"ITAU",IF(AND(TRIM(UPPER($I1188))="CONTRATUAL",ISNUMBER(SEARCH("INDIVIDUAL",SUBSTITUTE(UPPER($D1188)," ","")))),"PREMIUM FREE",""))))</f>
        <v/>
      </c>
    </row>
    <row r="1189">
      <c r="AC1189">
        <f>IF($C1189="","",IF(COUNTIF('Códigos Santander (ref)'!$A$2:$A$79,$C1189)&gt;0,"SANTANDER",IF(COUNTIF('Códigos Itaú (ref)'!$A$2:$A$44,$C1189)&gt;0,"ITAU",IF(AND(TRIM(UPPER($I1189))="CONTRATUAL",ISNUMBER(SEARCH("INDIVIDUAL",SUBSTITUTE(UPPER($D1189)," ","")))),"PREMIUM FREE",""))))</f>
        <v/>
      </c>
    </row>
    <row r="1190">
      <c r="AC1190">
        <f>IF($C1190="","",IF(COUNTIF('Códigos Santander (ref)'!$A$2:$A$79,$C1190)&gt;0,"SANTANDER",IF(COUNTIF('Códigos Itaú (ref)'!$A$2:$A$44,$C1190)&gt;0,"ITAU",IF(AND(TRIM(UPPER($I1190))="CONTRATUAL",ISNUMBER(SEARCH("INDIVIDUAL",SUBSTITUTE(UPPER($D1190)," ","")))),"PREMIUM FREE",""))))</f>
        <v/>
      </c>
    </row>
    <row r="1191">
      <c r="AC1191">
        <f>IF($C1191="","",IF(COUNTIF('Códigos Santander (ref)'!$A$2:$A$79,$C1191)&gt;0,"SANTANDER",IF(COUNTIF('Códigos Itaú (ref)'!$A$2:$A$44,$C1191)&gt;0,"ITAU",IF(AND(TRIM(UPPER($I1191))="CONTRATUAL",ISNUMBER(SEARCH("INDIVIDUAL",SUBSTITUTE(UPPER($D1191)," ","")))),"PREMIUM FREE",""))))</f>
        <v/>
      </c>
    </row>
    <row r="1192">
      <c r="AC1192">
        <f>IF($C1192="","",IF(COUNTIF('Códigos Santander (ref)'!$A$2:$A$79,$C1192)&gt;0,"SANTANDER",IF(COUNTIF('Códigos Itaú (ref)'!$A$2:$A$44,$C1192)&gt;0,"ITAU",IF(AND(TRIM(UPPER($I1192))="CONTRATUAL",ISNUMBER(SEARCH("INDIVIDUAL",SUBSTITUTE(UPPER($D1192)," ","")))),"PREMIUM FREE",""))))</f>
        <v/>
      </c>
    </row>
    <row r="1193">
      <c r="AC1193">
        <f>IF($C1193="","",IF(COUNTIF('Códigos Santander (ref)'!$A$2:$A$79,$C1193)&gt;0,"SANTANDER",IF(COUNTIF('Códigos Itaú (ref)'!$A$2:$A$44,$C1193)&gt;0,"ITAU",IF(AND(TRIM(UPPER($I1193))="CONTRATUAL",ISNUMBER(SEARCH("INDIVIDUAL",SUBSTITUTE(UPPER($D1193)," ","")))),"PREMIUM FREE",""))))</f>
        <v/>
      </c>
    </row>
    <row r="1194">
      <c r="AC1194">
        <f>IF($C1194="","",IF(COUNTIF('Códigos Santander (ref)'!$A$2:$A$79,$C1194)&gt;0,"SANTANDER",IF(COUNTIF('Códigos Itaú (ref)'!$A$2:$A$44,$C1194)&gt;0,"ITAU",IF(AND(TRIM(UPPER($I1194))="CONTRATUAL",ISNUMBER(SEARCH("INDIVIDUAL",SUBSTITUTE(UPPER($D1194)," ","")))),"PREMIUM FREE",""))))</f>
        <v/>
      </c>
    </row>
    <row r="1195">
      <c r="AC1195">
        <f>IF($C1195="","",IF(COUNTIF('Códigos Santander (ref)'!$A$2:$A$79,$C1195)&gt;0,"SANTANDER",IF(COUNTIF('Códigos Itaú (ref)'!$A$2:$A$44,$C1195)&gt;0,"ITAU",IF(AND(TRIM(UPPER($I1195))="CONTRATUAL",ISNUMBER(SEARCH("INDIVIDUAL",SUBSTITUTE(UPPER($D1195)," ","")))),"PREMIUM FREE",""))))</f>
        <v/>
      </c>
    </row>
    <row r="1196">
      <c r="AC1196">
        <f>IF($C1196="","",IF(COUNTIF('Códigos Santander (ref)'!$A$2:$A$79,$C1196)&gt;0,"SANTANDER",IF(COUNTIF('Códigos Itaú (ref)'!$A$2:$A$44,$C1196)&gt;0,"ITAU",IF(AND(TRIM(UPPER($I1196))="CONTRATUAL",ISNUMBER(SEARCH("INDIVIDUAL",SUBSTITUTE(UPPER($D1196)," ","")))),"PREMIUM FREE",""))))</f>
        <v/>
      </c>
    </row>
    <row r="1197">
      <c r="AC1197">
        <f>IF($C1197="","",IF(COUNTIF('Códigos Santander (ref)'!$A$2:$A$79,$C1197)&gt;0,"SANTANDER",IF(COUNTIF('Códigos Itaú (ref)'!$A$2:$A$44,$C1197)&gt;0,"ITAU",IF(AND(TRIM(UPPER($I1197))="CONTRATUAL",ISNUMBER(SEARCH("INDIVIDUAL",SUBSTITUTE(UPPER($D1197)," ","")))),"PREMIUM FREE",""))))</f>
        <v/>
      </c>
    </row>
    <row r="1198">
      <c r="AC1198">
        <f>IF($C1198="","",IF(COUNTIF('Códigos Santander (ref)'!$A$2:$A$79,$C1198)&gt;0,"SANTANDER",IF(COUNTIF('Códigos Itaú (ref)'!$A$2:$A$44,$C1198)&gt;0,"ITAU",IF(AND(TRIM(UPPER($I1198))="CONTRATUAL",ISNUMBER(SEARCH("INDIVIDUAL",SUBSTITUTE(UPPER($D1198)," ","")))),"PREMIUM FREE",""))))</f>
        <v/>
      </c>
    </row>
    <row r="1199">
      <c r="AC1199">
        <f>IF($C1199="","",IF(COUNTIF('Códigos Santander (ref)'!$A$2:$A$79,$C1199)&gt;0,"SANTANDER",IF(COUNTIF('Códigos Itaú (ref)'!$A$2:$A$44,$C1199)&gt;0,"ITAU",IF(AND(TRIM(UPPER($I1199))="CONTRATUAL",ISNUMBER(SEARCH("INDIVIDUAL",SUBSTITUTE(UPPER($D1199)," ","")))),"PREMIUM FREE",""))))</f>
        <v/>
      </c>
    </row>
    <row r="1200">
      <c r="AC1200">
        <f>IF($C1200="","",IF(COUNTIF('Códigos Santander (ref)'!$A$2:$A$79,$C1200)&gt;0,"SANTANDER",IF(COUNTIF('Códigos Itaú (ref)'!$A$2:$A$44,$C1200)&gt;0,"ITAU",IF(AND(TRIM(UPPER($I1200))="CONTRATUAL",ISNUMBER(SEARCH("INDIVIDUAL",SUBSTITUTE(UPPER($D1200)," ","")))),"PREMIUM FREE",""))))</f>
        <v/>
      </c>
    </row>
    <row r="1201">
      <c r="AC1201">
        <f>IF($C1201="","",IF(COUNTIF('Códigos Santander (ref)'!$A$2:$A$79,$C1201)&gt;0,"SANTANDER",IF(COUNTIF('Códigos Itaú (ref)'!$A$2:$A$44,$C1201)&gt;0,"ITAU",IF(AND(TRIM(UPPER($I1201))="CONTRATUAL",ISNUMBER(SEARCH("INDIVIDUAL",SUBSTITUTE(UPPER($D1201)," ","")))),"PREMIUM FREE",""))))</f>
        <v/>
      </c>
    </row>
    <row r="1202">
      <c r="AC1202">
        <f>IF($C1202="","",IF(COUNTIF('Códigos Santander (ref)'!$A$2:$A$79,$C1202)&gt;0,"SANTANDER",IF(COUNTIF('Códigos Itaú (ref)'!$A$2:$A$44,$C1202)&gt;0,"ITAU",IF(AND(TRIM(UPPER($I1202))="CONTRATUAL",ISNUMBER(SEARCH("INDIVIDUAL",SUBSTITUTE(UPPER($D1202)," ","")))),"PREMIUM FREE",""))))</f>
        <v/>
      </c>
    </row>
    <row r="1203">
      <c r="AC1203">
        <f>IF($C1203="","",IF(COUNTIF('Códigos Santander (ref)'!$A$2:$A$79,$C1203)&gt;0,"SANTANDER",IF(COUNTIF('Códigos Itaú (ref)'!$A$2:$A$44,$C1203)&gt;0,"ITAU",IF(AND(TRIM(UPPER($I1203))="CONTRATUAL",ISNUMBER(SEARCH("INDIVIDUAL",SUBSTITUTE(UPPER($D1203)," ","")))),"PREMIUM FREE",""))))</f>
        <v/>
      </c>
    </row>
    <row r="1204">
      <c r="AC1204">
        <f>IF($C1204="","",IF(COUNTIF('Códigos Santander (ref)'!$A$2:$A$79,$C1204)&gt;0,"SANTANDER",IF(COUNTIF('Códigos Itaú (ref)'!$A$2:$A$44,$C1204)&gt;0,"ITAU",IF(AND(TRIM(UPPER($I1204))="CONTRATUAL",ISNUMBER(SEARCH("INDIVIDUAL",SUBSTITUTE(UPPER($D1204)," ","")))),"PREMIUM FREE",""))))</f>
        <v/>
      </c>
    </row>
    <row r="1205">
      <c r="AC1205">
        <f>IF($C1205="","",IF(COUNTIF('Códigos Santander (ref)'!$A$2:$A$79,$C1205)&gt;0,"SANTANDER",IF(COUNTIF('Códigos Itaú (ref)'!$A$2:$A$44,$C1205)&gt;0,"ITAU",IF(AND(TRIM(UPPER($I1205))="CONTRATUAL",ISNUMBER(SEARCH("INDIVIDUAL",SUBSTITUTE(UPPER($D1205)," ","")))),"PREMIUM FREE",""))))</f>
        <v/>
      </c>
    </row>
    <row r="1206">
      <c r="AC1206">
        <f>IF($C1206="","",IF(COUNTIF('Códigos Santander (ref)'!$A$2:$A$79,$C1206)&gt;0,"SANTANDER",IF(COUNTIF('Códigos Itaú (ref)'!$A$2:$A$44,$C1206)&gt;0,"ITAU",IF(AND(TRIM(UPPER($I1206))="CONTRATUAL",ISNUMBER(SEARCH("INDIVIDUAL",SUBSTITUTE(UPPER($D1206)," ","")))),"PREMIUM FREE",""))))</f>
        <v/>
      </c>
    </row>
    <row r="1207">
      <c r="AC1207">
        <f>IF($C1207="","",IF(COUNTIF('Códigos Santander (ref)'!$A$2:$A$79,$C1207)&gt;0,"SANTANDER",IF(COUNTIF('Códigos Itaú (ref)'!$A$2:$A$44,$C1207)&gt;0,"ITAU",IF(AND(TRIM(UPPER($I1207))="CONTRATUAL",ISNUMBER(SEARCH("INDIVIDUAL",SUBSTITUTE(UPPER($D1207)," ","")))),"PREMIUM FREE",""))))</f>
        <v/>
      </c>
    </row>
    <row r="1208">
      <c r="AC1208">
        <f>IF($C1208="","",IF(COUNTIF('Códigos Santander (ref)'!$A$2:$A$79,$C1208)&gt;0,"SANTANDER",IF(COUNTIF('Códigos Itaú (ref)'!$A$2:$A$44,$C1208)&gt;0,"ITAU",IF(AND(TRIM(UPPER($I1208))="CONTRATUAL",ISNUMBER(SEARCH("INDIVIDUAL",SUBSTITUTE(UPPER($D1208)," ","")))),"PREMIUM FREE",""))))</f>
        <v/>
      </c>
    </row>
    <row r="1209">
      <c r="AC1209">
        <f>IF($C1209="","",IF(COUNTIF('Códigos Santander (ref)'!$A$2:$A$79,$C1209)&gt;0,"SANTANDER",IF(COUNTIF('Códigos Itaú (ref)'!$A$2:$A$44,$C1209)&gt;0,"ITAU",IF(AND(TRIM(UPPER($I1209))="CONTRATUAL",ISNUMBER(SEARCH("INDIVIDUAL",SUBSTITUTE(UPPER($D1209)," ","")))),"PREMIUM FREE",""))))</f>
        <v/>
      </c>
    </row>
    <row r="1210">
      <c r="AC1210">
        <f>IF($C1210="","",IF(COUNTIF('Códigos Santander (ref)'!$A$2:$A$79,$C1210)&gt;0,"SANTANDER",IF(COUNTIF('Códigos Itaú (ref)'!$A$2:$A$44,$C1210)&gt;0,"ITAU",IF(AND(TRIM(UPPER($I1210))="CONTRATUAL",ISNUMBER(SEARCH("INDIVIDUAL",SUBSTITUTE(UPPER($D1210)," ","")))),"PREMIUM FREE",""))))</f>
        <v/>
      </c>
    </row>
    <row r="1211">
      <c r="AC1211">
        <f>IF($C1211="","",IF(COUNTIF('Códigos Santander (ref)'!$A$2:$A$79,$C1211)&gt;0,"SANTANDER",IF(COUNTIF('Códigos Itaú (ref)'!$A$2:$A$44,$C1211)&gt;0,"ITAU",IF(AND(TRIM(UPPER($I1211))="CONTRATUAL",ISNUMBER(SEARCH("INDIVIDUAL",SUBSTITUTE(UPPER($D1211)," ","")))),"PREMIUM FREE",""))))</f>
        <v/>
      </c>
    </row>
    <row r="1212">
      <c r="AC1212">
        <f>IF($C1212="","",IF(COUNTIF('Códigos Santander (ref)'!$A$2:$A$79,$C1212)&gt;0,"SANTANDER",IF(COUNTIF('Códigos Itaú (ref)'!$A$2:$A$44,$C1212)&gt;0,"ITAU",IF(AND(TRIM(UPPER($I1212))="CONTRATUAL",ISNUMBER(SEARCH("INDIVIDUAL",SUBSTITUTE(UPPER($D1212)," ","")))),"PREMIUM FREE",""))))</f>
        <v/>
      </c>
    </row>
    <row r="1213">
      <c r="AC1213">
        <f>IF($C1213="","",IF(COUNTIF('Códigos Santander (ref)'!$A$2:$A$79,$C1213)&gt;0,"SANTANDER",IF(COUNTIF('Códigos Itaú (ref)'!$A$2:$A$44,$C1213)&gt;0,"ITAU",IF(AND(TRIM(UPPER($I1213))="CONTRATUAL",ISNUMBER(SEARCH("INDIVIDUAL",SUBSTITUTE(UPPER($D1213)," ","")))),"PREMIUM FREE",""))))</f>
        <v/>
      </c>
    </row>
    <row r="1214">
      <c r="AC1214">
        <f>IF($C1214="","",IF(COUNTIF('Códigos Santander (ref)'!$A$2:$A$79,$C1214)&gt;0,"SANTANDER",IF(COUNTIF('Códigos Itaú (ref)'!$A$2:$A$44,$C1214)&gt;0,"ITAU",IF(AND(TRIM(UPPER($I1214))="CONTRATUAL",ISNUMBER(SEARCH("INDIVIDUAL",SUBSTITUTE(UPPER($D1214)," ","")))),"PREMIUM FREE",""))))</f>
        <v/>
      </c>
    </row>
    <row r="1215">
      <c r="AC1215">
        <f>IF($C1215="","",IF(COUNTIF('Códigos Santander (ref)'!$A$2:$A$79,$C1215)&gt;0,"SANTANDER",IF(COUNTIF('Códigos Itaú (ref)'!$A$2:$A$44,$C1215)&gt;0,"ITAU",IF(AND(TRIM(UPPER($I1215))="CONTRATUAL",ISNUMBER(SEARCH("INDIVIDUAL",SUBSTITUTE(UPPER($D1215)," ","")))),"PREMIUM FREE",""))))</f>
        <v/>
      </c>
    </row>
    <row r="1216">
      <c r="AC1216">
        <f>IF($C1216="","",IF(COUNTIF('Códigos Santander (ref)'!$A$2:$A$79,$C1216)&gt;0,"SANTANDER",IF(COUNTIF('Códigos Itaú (ref)'!$A$2:$A$44,$C1216)&gt;0,"ITAU",IF(AND(TRIM(UPPER($I1216))="CONTRATUAL",ISNUMBER(SEARCH("INDIVIDUAL",SUBSTITUTE(UPPER($D1216)," ","")))),"PREMIUM FREE",""))))</f>
        <v/>
      </c>
    </row>
    <row r="1217">
      <c r="AC1217">
        <f>IF($C1217="","",IF(COUNTIF('Códigos Santander (ref)'!$A$2:$A$79,$C1217)&gt;0,"SANTANDER",IF(COUNTIF('Códigos Itaú (ref)'!$A$2:$A$44,$C1217)&gt;0,"ITAU",IF(AND(TRIM(UPPER($I1217))="CONTRATUAL",ISNUMBER(SEARCH("INDIVIDUAL",SUBSTITUTE(UPPER($D1217)," ","")))),"PREMIUM FREE",""))))</f>
        <v/>
      </c>
    </row>
    <row r="1218">
      <c r="AC1218">
        <f>IF($C1218="","",IF(COUNTIF('Códigos Santander (ref)'!$A$2:$A$79,$C1218)&gt;0,"SANTANDER",IF(COUNTIF('Códigos Itaú (ref)'!$A$2:$A$44,$C1218)&gt;0,"ITAU",IF(AND(TRIM(UPPER($I1218))="CONTRATUAL",ISNUMBER(SEARCH("INDIVIDUAL",SUBSTITUTE(UPPER($D1218)," ","")))),"PREMIUM FREE",""))))</f>
        <v/>
      </c>
    </row>
    <row r="1219">
      <c r="AC1219">
        <f>IF($C1219="","",IF(COUNTIF('Códigos Santander (ref)'!$A$2:$A$79,$C1219)&gt;0,"SANTANDER",IF(COUNTIF('Códigos Itaú (ref)'!$A$2:$A$44,$C1219)&gt;0,"ITAU",IF(AND(TRIM(UPPER($I1219))="CONTRATUAL",ISNUMBER(SEARCH("INDIVIDUAL",SUBSTITUTE(UPPER($D1219)," ","")))),"PREMIUM FREE",""))))</f>
        <v/>
      </c>
    </row>
    <row r="1220">
      <c r="AC1220">
        <f>IF($C1220="","",IF(COUNTIF('Códigos Santander (ref)'!$A$2:$A$79,$C1220)&gt;0,"SANTANDER",IF(COUNTIF('Códigos Itaú (ref)'!$A$2:$A$44,$C1220)&gt;0,"ITAU",IF(AND(TRIM(UPPER($I1220))="CONTRATUAL",ISNUMBER(SEARCH("INDIVIDUAL",SUBSTITUTE(UPPER($D1220)," ","")))),"PREMIUM FREE",""))))</f>
        <v/>
      </c>
    </row>
    <row r="1221">
      <c r="AC1221">
        <f>IF($C1221="","",IF(COUNTIF('Códigos Santander (ref)'!$A$2:$A$79,$C1221)&gt;0,"SANTANDER",IF(COUNTIF('Códigos Itaú (ref)'!$A$2:$A$44,$C1221)&gt;0,"ITAU",IF(AND(TRIM(UPPER($I1221))="CONTRATUAL",ISNUMBER(SEARCH("INDIVIDUAL",SUBSTITUTE(UPPER($D1221)," ","")))),"PREMIUM FREE",""))))</f>
        <v/>
      </c>
    </row>
    <row r="1222">
      <c r="AC1222">
        <f>IF($C1222="","",IF(COUNTIF('Códigos Santander (ref)'!$A$2:$A$79,$C1222)&gt;0,"SANTANDER",IF(COUNTIF('Códigos Itaú (ref)'!$A$2:$A$44,$C1222)&gt;0,"ITAU",IF(AND(TRIM(UPPER($I1222))="CONTRATUAL",ISNUMBER(SEARCH("INDIVIDUAL",SUBSTITUTE(UPPER($D1222)," ","")))),"PREMIUM FREE",""))))</f>
        <v/>
      </c>
    </row>
    <row r="1223">
      <c r="AC1223">
        <f>IF($C1223="","",IF(COUNTIF('Códigos Santander (ref)'!$A$2:$A$79,$C1223)&gt;0,"SANTANDER",IF(COUNTIF('Códigos Itaú (ref)'!$A$2:$A$44,$C1223)&gt;0,"ITAU",IF(AND(TRIM(UPPER($I1223))="CONTRATUAL",ISNUMBER(SEARCH("INDIVIDUAL",SUBSTITUTE(UPPER($D1223)," ","")))),"PREMIUM FREE",""))))</f>
        <v/>
      </c>
    </row>
    <row r="1224">
      <c r="AC1224">
        <f>IF($C1224="","",IF(COUNTIF('Códigos Santander (ref)'!$A$2:$A$79,$C1224)&gt;0,"SANTANDER",IF(COUNTIF('Códigos Itaú (ref)'!$A$2:$A$44,$C1224)&gt;0,"ITAU",IF(AND(TRIM(UPPER($I1224))="CONTRATUAL",ISNUMBER(SEARCH("INDIVIDUAL",SUBSTITUTE(UPPER($D1224)," ","")))),"PREMIUM FREE",""))))</f>
        <v/>
      </c>
    </row>
    <row r="1225">
      <c r="AC1225">
        <f>IF($C1225="","",IF(COUNTIF('Códigos Santander (ref)'!$A$2:$A$79,$C1225)&gt;0,"SANTANDER",IF(COUNTIF('Códigos Itaú (ref)'!$A$2:$A$44,$C1225)&gt;0,"ITAU",IF(AND(TRIM(UPPER($I1225))="CONTRATUAL",ISNUMBER(SEARCH("INDIVIDUAL",SUBSTITUTE(UPPER($D1225)," ","")))),"PREMIUM FREE",""))))</f>
        <v/>
      </c>
    </row>
    <row r="1226">
      <c r="AC1226">
        <f>IF($C1226="","",IF(COUNTIF('Códigos Santander (ref)'!$A$2:$A$79,$C1226)&gt;0,"SANTANDER",IF(COUNTIF('Códigos Itaú (ref)'!$A$2:$A$44,$C1226)&gt;0,"ITAU",IF(AND(TRIM(UPPER($I1226))="CONTRATUAL",ISNUMBER(SEARCH("INDIVIDUAL",SUBSTITUTE(UPPER($D1226)," ","")))),"PREMIUM FREE",""))))</f>
        <v/>
      </c>
    </row>
    <row r="1227">
      <c r="AC1227">
        <f>IF($C1227="","",IF(COUNTIF('Códigos Santander (ref)'!$A$2:$A$79,$C1227)&gt;0,"SANTANDER",IF(COUNTIF('Códigos Itaú (ref)'!$A$2:$A$44,$C1227)&gt;0,"ITAU",IF(AND(TRIM(UPPER($I1227))="CONTRATUAL",ISNUMBER(SEARCH("INDIVIDUAL",SUBSTITUTE(UPPER($D1227)," ","")))),"PREMIUM FREE",""))))</f>
        <v/>
      </c>
    </row>
    <row r="1228">
      <c r="AC1228">
        <f>IF($C1228="","",IF(COUNTIF('Códigos Santander (ref)'!$A$2:$A$79,$C1228)&gt;0,"SANTANDER",IF(COUNTIF('Códigos Itaú (ref)'!$A$2:$A$44,$C1228)&gt;0,"ITAU",IF(AND(TRIM(UPPER($I1228))="CONTRATUAL",ISNUMBER(SEARCH("INDIVIDUAL",SUBSTITUTE(UPPER($D1228)," ","")))),"PREMIUM FREE",""))))</f>
        <v/>
      </c>
    </row>
    <row r="1229">
      <c r="AC1229">
        <f>IF($C1229="","",IF(COUNTIF('Códigos Santander (ref)'!$A$2:$A$79,$C1229)&gt;0,"SANTANDER",IF(COUNTIF('Códigos Itaú (ref)'!$A$2:$A$44,$C1229)&gt;0,"ITAU",IF(AND(TRIM(UPPER($I1229))="CONTRATUAL",ISNUMBER(SEARCH("INDIVIDUAL",SUBSTITUTE(UPPER($D1229)," ","")))),"PREMIUM FREE",""))))</f>
        <v/>
      </c>
    </row>
    <row r="1230">
      <c r="AC1230">
        <f>IF($C1230="","",IF(COUNTIF('Códigos Santander (ref)'!$A$2:$A$79,$C1230)&gt;0,"SANTANDER",IF(COUNTIF('Códigos Itaú (ref)'!$A$2:$A$44,$C1230)&gt;0,"ITAU",IF(AND(TRIM(UPPER($I1230))="CONTRATUAL",ISNUMBER(SEARCH("INDIVIDUAL",SUBSTITUTE(UPPER($D1230)," ","")))),"PREMIUM FREE",""))))</f>
        <v/>
      </c>
    </row>
    <row r="1231">
      <c r="AC1231">
        <f>IF($C1231="","",IF(COUNTIF('Códigos Santander (ref)'!$A$2:$A$79,$C1231)&gt;0,"SANTANDER",IF(COUNTIF('Códigos Itaú (ref)'!$A$2:$A$44,$C1231)&gt;0,"ITAU",IF(AND(TRIM(UPPER($I1231))="CONTRATUAL",ISNUMBER(SEARCH("INDIVIDUAL",SUBSTITUTE(UPPER($D1231)," ","")))),"PREMIUM FREE",""))))</f>
        <v/>
      </c>
    </row>
    <row r="1232">
      <c r="AC1232">
        <f>IF($C1232="","",IF(COUNTIF('Códigos Santander (ref)'!$A$2:$A$79,$C1232)&gt;0,"SANTANDER",IF(COUNTIF('Códigos Itaú (ref)'!$A$2:$A$44,$C1232)&gt;0,"ITAU",IF(AND(TRIM(UPPER($I1232))="CONTRATUAL",ISNUMBER(SEARCH("INDIVIDUAL",SUBSTITUTE(UPPER($D1232)," ","")))),"PREMIUM FREE",""))))</f>
        <v/>
      </c>
    </row>
    <row r="1233">
      <c r="AC1233">
        <f>IF($C1233="","",IF(COUNTIF('Códigos Santander (ref)'!$A$2:$A$79,$C1233)&gt;0,"SANTANDER",IF(COUNTIF('Códigos Itaú (ref)'!$A$2:$A$44,$C1233)&gt;0,"ITAU",IF(AND(TRIM(UPPER($I1233))="CONTRATUAL",ISNUMBER(SEARCH("INDIVIDUAL",SUBSTITUTE(UPPER($D1233)," ","")))),"PREMIUM FREE",""))))</f>
        <v/>
      </c>
    </row>
    <row r="1234">
      <c r="AC1234">
        <f>IF($C1234="","",IF(COUNTIF('Códigos Santander (ref)'!$A$2:$A$79,$C1234)&gt;0,"SANTANDER",IF(COUNTIF('Códigos Itaú (ref)'!$A$2:$A$44,$C1234)&gt;0,"ITAU",IF(AND(TRIM(UPPER($I1234))="CONTRATUAL",ISNUMBER(SEARCH("INDIVIDUAL",SUBSTITUTE(UPPER($D1234)," ","")))),"PREMIUM FREE",""))))</f>
        <v/>
      </c>
    </row>
    <row r="1235">
      <c r="AC1235">
        <f>IF($C1235="","",IF(COUNTIF('Códigos Santander (ref)'!$A$2:$A$79,$C1235)&gt;0,"SANTANDER",IF(COUNTIF('Códigos Itaú (ref)'!$A$2:$A$44,$C1235)&gt;0,"ITAU",IF(AND(TRIM(UPPER($I1235))="CONTRATUAL",ISNUMBER(SEARCH("INDIVIDUAL",SUBSTITUTE(UPPER($D1235)," ","")))),"PREMIUM FREE",""))))</f>
        <v/>
      </c>
    </row>
    <row r="1236">
      <c r="AC1236">
        <f>IF($C1236="","",IF(COUNTIF('Códigos Santander (ref)'!$A$2:$A$79,$C1236)&gt;0,"SANTANDER",IF(COUNTIF('Códigos Itaú (ref)'!$A$2:$A$44,$C1236)&gt;0,"ITAU",IF(AND(TRIM(UPPER($I1236))="CONTRATUAL",ISNUMBER(SEARCH("INDIVIDUAL",SUBSTITUTE(UPPER($D1236)," ","")))),"PREMIUM FREE",""))))</f>
        <v/>
      </c>
    </row>
    <row r="1237">
      <c r="AC1237">
        <f>IF($C1237="","",IF(COUNTIF('Códigos Santander (ref)'!$A$2:$A$79,$C1237)&gt;0,"SANTANDER",IF(COUNTIF('Códigos Itaú (ref)'!$A$2:$A$44,$C1237)&gt;0,"ITAU",IF(AND(TRIM(UPPER($I1237))="CONTRATUAL",ISNUMBER(SEARCH("INDIVIDUAL",SUBSTITUTE(UPPER($D1237)," ","")))),"PREMIUM FREE",""))))</f>
        <v/>
      </c>
    </row>
    <row r="1238">
      <c r="AC1238">
        <f>IF($C1238="","",IF(COUNTIF('Códigos Santander (ref)'!$A$2:$A$79,$C1238)&gt;0,"SANTANDER",IF(COUNTIF('Códigos Itaú (ref)'!$A$2:$A$44,$C1238)&gt;0,"ITAU",IF(AND(TRIM(UPPER($I1238))="CONTRATUAL",ISNUMBER(SEARCH("INDIVIDUAL",SUBSTITUTE(UPPER($D1238)," ","")))),"PREMIUM FREE",""))))</f>
        <v/>
      </c>
    </row>
    <row r="1239">
      <c r="AC1239">
        <f>IF($C1239="","",IF(COUNTIF('Códigos Santander (ref)'!$A$2:$A$79,$C1239)&gt;0,"SANTANDER",IF(COUNTIF('Códigos Itaú (ref)'!$A$2:$A$44,$C1239)&gt;0,"ITAU",IF(AND(TRIM(UPPER($I1239))="CONTRATUAL",ISNUMBER(SEARCH("INDIVIDUAL",SUBSTITUTE(UPPER($D1239)," ","")))),"PREMIUM FREE",""))))</f>
        <v/>
      </c>
    </row>
    <row r="1240">
      <c r="AC1240">
        <f>IF($C1240="","",IF(COUNTIF('Códigos Santander (ref)'!$A$2:$A$79,$C1240)&gt;0,"SANTANDER",IF(COUNTIF('Códigos Itaú (ref)'!$A$2:$A$44,$C1240)&gt;0,"ITAU",IF(AND(TRIM(UPPER($I1240))="CONTRATUAL",ISNUMBER(SEARCH("INDIVIDUAL",SUBSTITUTE(UPPER($D1240)," ","")))),"PREMIUM FREE",""))))</f>
        <v/>
      </c>
    </row>
    <row r="1241">
      <c r="AC1241">
        <f>IF($C1241="","",IF(COUNTIF('Códigos Santander (ref)'!$A$2:$A$79,$C1241)&gt;0,"SANTANDER",IF(COUNTIF('Códigos Itaú (ref)'!$A$2:$A$44,$C1241)&gt;0,"ITAU",IF(AND(TRIM(UPPER($I1241))="CONTRATUAL",ISNUMBER(SEARCH("INDIVIDUAL",SUBSTITUTE(UPPER($D1241)," ","")))),"PREMIUM FREE",""))))</f>
        <v/>
      </c>
    </row>
    <row r="1242">
      <c r="AC1242">
        <f>IF($C1242="","",IF(COUNTIF('Códigos Santander (ref)'!$A$2:$A$79,$C1242)&gt;0,"SANTANDER",IF(COUNTIF('Códigos Itaú (ref)'!$A$2:$A$44,$C1242)&gt;0,"ITAU",IF(AND(TRIM(UPPER($I1242))="CONTRATUAL",ISNUMBER(SEARCH("INDIVIDUAL",SUBSTITUTE(UPPER($D1242)," ","")))),"PREMIUM FREE",""))))</f>
        <v/>
      </c>
    </row>
    <row r="1243">
      <c r="AC1243">
        <f>IF($C1243="","",IF(COUNTIF('Códigos Santander (ref)'!$A$2:$A$79,$C1243)&gt;0,"SANTANDER",IF(COUNTIF('Códigos Itaú (ref)'!$A$2:$A$44,$C1243)&gt;0,"ITAU",IF(AND(TRIM(UPPER($I1243))="CONTRATUAL",ISNUMBER(SEARCH("INDIVIDUAL",SUBSTITUTE(UPPER($D1243)," ","")))),"PREMIUM FREE",""))))</f>
        <v/>
      </c>
    </row>
    <row r="1244">
      <c r="AC1244">
        <f>IF($C1244="","",IF(COUNTIF('Códigos Santander (ref)'!$A$2:$A$79,$C1244)&gt;0,"SANTANDER",IF(COUNTIF('Códigos Itaú (ref)'!$A$2:$A$44,$C1244)&gt;0,"ITAU",IF(AND(TRIM(UPPER($I1244))="CONTRATUAL",ISNUMBER(SEARCH("INDIVIDUAL",SUBSTITUTE(UPPER($D1244)," ","")))),"PREMIUM FREE",""))))</f>
        <v/>
      </c>
    </row>
    <row r="1245">
      <c r="AC1245">
        <f>IF($C1245="","",IF(COUNTIF('Códigos Santander (ref)'!$A$2:$A$79,$C1245)&gt;0,"SANTANDER",IF(COUNTIF('Códigos Itaú (ref)'!$A$2:$A$44,$C1245)&gt;0,"ITAU",IF(AND(TRIM(UPPER($I1245))="CONTRATUAL",ISNUMBER(SEARCH("INDIVIDUAL",SUBSTITUTE(UPPER($D1245)," ","")))),"PREMIUM FREE",""))))</f>
        <v/>
      </c>
    </row>
    <row r="1246">
      <c r="AC1246">
        <f>IF($C1246="","",IF(COUNTIF('Códigos Santander (ref)'!$A$2:$A$79,$C1246)&gt;0,"SANTANDER",IF(COUNTIF('Códigos Itaú (ref)'!$A$2:$A$44,$C1246)&gt;0,"ITAU",IF(AND(TRIM(UPPER($I1246))="CONTRATUAL",ISNUMBER(SEARCH("INDIVIDUAL",SUBSTITUTE(UPPER($D1246)," ","")))),"PREMIUM FREE",""))))</f>
        <v/>
      </c>
    </row>
    <row r="1247">
      <c r="AC1247">
        <f>IF($C1247="","",IF(COUNTIF('Códigos Santander (ref)'!$A$2:$A$79,$C1247)&gt;0,"SANTANDER",IF(COUNTIF('Códigos Itaú (ref)'!$A$2:$A$44,$C1247)&gt;0,"ITAU",IF(AND(TRIM(UPPER($I1247))="CONTRATUAL",ISNUMBER(SEARCH("INDIVIDUAL",SUBSTITUTE(UPPER($D1247)," ","")))),"PREMIUM FREE",""))))</f>
        <v/>
      </c>
    </row>
    <row r="1248">
      <c r="AC1248">
        <f>IF($C1248="","",IF(COUNTIF('Códigos Santander (ref)'!$A$2:$A$79,$C1248)&gt;0,"SANTANDER",IF(COUNTIF('Códigos Itaú (ref)'!$A$2:$A$44,$C1248)&gt;0,"ITAU",IF(AND(TRIM(UPPER($I1248))="CONTRATUAL",ISNUMBER(SEARCH("INDIVIDUAL",SUBSTITUTE(UPPER($D1248)," ","")))),"PREMIUM FREE",""))))</f>
        <v/>
      </c>
    </row>
    <row r="1249">
      <c r="AC1249">
        <f>IF($C1249="","",IF(COUNTIF('Códigos Santander (ref)'!$A$2:$A$79,$C1249)&gt;0,"SANTANDER",IF(COUNTIF('Códigos Itaú (ref)'!$A$2:$A$44,$C1249)&gt;0,"ITAU",IF(AND(TRIM(UPPER($I1249))="CONTRATUAL",ISNUMBER(SEARCH("INDIVIDUAL",SUBSTITUTE(UPPER($D1249)," ","")))),"PREMIUM FREE",""))))</f>
        <v/>
      </c>
    </row>
    <row r="1250">
      <c r="AC1250">
        <f>IF($C1250="","",IF(COUNTIF('Códigos Santander (ref)'!$A$2:$A$79,$C1250)&gt;0,"SANTANDER",IF(COUNTIF('Códigos Itaú (ref)'!$A$2:$A$44,$C1250)&gt;0,"ITAU",IF(AND(TRIM(UPPER($I1250))="CONTRATUAL",ISNUMBER(SEARCH("INDIVIDUAL",SUBSTITUTE(UPPER($D1250)," ","")))),"PREMIUM FREE",""))))</f>
        <v/>
      </c>
    </row>
    <row r="1251">
      <c r="AC1251">
        <f>IF($C1251="","",IF(COUNTIF('Códigos Santander (ref)'!$A$2:$A$79,$C1251)&gt;0,"SANTANDER",IF(COUNTIF('Códigos Itaú (ref)'!$A$2:$A$44,$C1251)&gt;0,"ITAU",IF(AND(TRIM(UPPER($I1251))="CONTRATUAL",ISNUMBER(SEARCH("INDIVIDUAL",SUBSTITUTE(UPPER($D1251)," ","")))),"PREMIUM FREE",""))))</f>
        <v/>
      </c>
    </row>
    <row r="1252">
      <c r="AC1252">
        <f>IF($C1252="","",IF(COUNTIF('Códigos Santander (ref)'!$A$2:$A$79,$C1252)&gt;0,"SANTANDER",IF(COUNTIF('Códigos Itaú (ref)'!$A$2:$A$44,$C1252)&gt;0,"ITAU",IF(AND(TRIM(UPPER($I1252))="CONTRATUAL",ISNUMBER(SEARCH("INDIVIDUAL",SUBSTITUTE(UPPER($D1252)," ","")))),"PREMIUM FREE",""))))</f>
        <v/>
      </c>
    </row>
    <row r="1253">
      <c r="AC1253">
        <f>IF($C1253="","",IF(COUNTIF('Códigos Santander (ref)'!$A$2:$A$79,$C1253)&gt;0,"SANTANDER",IF(COUNTIF('Códigos Itaú (ref)'!$A$2:$A$44,$C1253)&gt;0,"ITAU",IF(AND(TRIM(UPPER($I1253))="CONTRATUAL",ISNUMBER(SEARCH("INDIVIDUAL",SUBSTITUTE(UPPER($D1253)," ","")))),"PREMIUM FREE",""))))</f>
        <v/>
      </c>
    </row>
    <row r="1254">
      <c r="AC1254">
        <f>IF($C1254="","",IF(COUNTIF('Códigos Santander (ref)'!$A$2:$A$79,$C1254)&gt;0,"SANTANDER",IF(COUNTIF('Códigos Itaú (ref)'!$A$2:$A$44,$C1254)&gt;0,"ITAU",IF(AND(TRIM(UPPER($I1254))="CONTRATUAL",ISNUMBER(SEARCH("INDIVIDUAL",SUBSTITUTE(UPPER($D1254)," ","")))),"PREMIUM FREE",""))))</f>
        <v/>
      </c>
    </row>
    <row r="1255">
      <c r="AC1255">
        <f>IF($C1255="","",IF(COUNTIF('Códigos Santander (ref)'!$A$2:$A$79,$C1255)&gt;0,"SANTANDER",IF(COUNTIF('Códigos Itaú (ref)'!$A$2:$A$44,$C1255)&gt;0,"ITAU",IF(AND(TRIM(UPPER($I1255))="CONTRATUAL",ISNUMBER(SEARCH("INDIVIDUAL",SUBSTITUTE(UPPER($D1255)," ","")))),"PREMIUM FREE",""))))</f>
        <v/>
      </c>
    </row>
    <row r="1256">
      <c r="AC1256">
        <f>IF($C1256="","",IF(COUNTIF('Códigos Santander (ref)'!$A$2:$A$79,$C1256)&gt;0,"SANTANDER",IF(COUNTIF('Códigos Itaú (ref)'!$A$2:$A$44,$C1256)&gt;0,"ITAU",IF(AND(TRIM(UPPER($I1256))="CONTRATUAL",ISNUMBER(SEARCH("INDIVIDUAL",SUBSTITUTE(UPPER($D1256)," ","")))),"PREMIUM FREE",""))))</f>
        <v/>
      </c>
    </row>
    <row r="1257">
      <c r="AC1257">
        <f>IF($C1257="","",IF(COUNTIF('Códigos Santander (ref)'!$A$2:$A$79,$C1257)&gt;0,"SANTANDER",IF(COUNTIF('Códigos Itaú (ref)'!$A$2:$A$44,$C1257)&gt;0,"ITAU",IF(AND(TRIM(UPPER($I1257))="CONTRATUAL",ISNUMBER(SEARCH("INDIVIDUAL",SUBSTITUTE(UPPER($D1257)," ","")))),"PREMIUM FREE",""))))</f>
        <v/>
      </c>
    </row>
    <row r="1258">
      <c r="AC1258">
        <f>IF($C1258="","",IF(COUNTIF('Códigos Santander (ref)'!$A$2:$A$79,$C1258)&gt;0,"SANTANDER",IF(COUNTIF('Códigos Itaú (ref)'!$A$2:$A$44,$C1258)&gt;0,"ITAU",IF(AND(TRIM(UPPER($I1258))="CONTRATUAL",ISNUMBER(SEARCH("INDIVIDUAL",SUBSTITUTE(UPPER($D1258)," ","")))),"PREMIUM FREE",""))))</f>
        <v/>
      </c>
    </row>
    <row r="1259">
      <c r="AC1259">
        <f>IF($C1259="","",IF(COUNTIF('Códigos Santander (ref)'!$A$2:$A$79,$C1259)&gt;0,"SANTANDER",IF(COUNTIF('Códigos Itaú (ref)'!$A$2:$A$44,$C1259)&gt;0,"ITAU",IF(AND(TRIM(UPPER($I1259))="CONTRATUAL",ISNUMBER(SEARCH("INDIVIDUAL",SUBSTITUTE(UPPER($D1259)," ","")))),"PREMIUM FREE",""))))</f>
        <v/>
      </c>
    </row>
    <row r="1260">
      <c r="AC1260">
        <f>IF($C1260="","",IF(COUNTIF('Códigos Santander (ref)'!$A$2:$A$79,$C1260)&gt;0,"SANTANDER",IF(COUNTIF('Códigos Itaú (ref)'!$A$2:$A$44,$C1260)&gt;0,"ITAU",IF(AND(TRIM(UPPER($I1260))="CONTRATUAL",ISNUMBER(SEARCH("INDIVIDUAL",SUBSTITUTE(UPPER($D1260)," ","")))),"PREMIUM FREE",""))))</f>
        <v/>
      </c>
    </row>
    <row r="1261">
      <c r="AC1261">
        <f>IF($C1261="","",IF(COUNTIF('Códigos Santander (ref)'!$A$2:$A$79,$C1261)&gt;0,"SANTANDER",IF(COUNTIF('Códigos Itaú (ref)'!$A$2:$A$44,$C1261)&gt;0,"ITAU",IF(AND(TRIM(UPPER($I1261))="CONTRATUAL",ISNUMBER(SEARCH("INDIVIDUAL",SUBSTITUTE(UPPER($D1261)," ","")))),"PREMIUM FREE",""))))</f>
        <v/>
      </c>
    </row>
    <row r="1262">
      <c r="AC1262">
        <f>IF($C1262="","",IF(COUNTIF('Códigos Santander (ref)'!$A$2:$A$79,$C1262)&gt;0,"SANTANDER",IF(COUNTIF('Códigos Itaú (ref)'!$A$2:$A$44,$C1262)&gt;0,"ITAU",IF(AND(TRIM(UPPER($I1262))="CONTRATUAL",ISNUMBER(SEARCH("INDIVIDUAL",SUBSTITUTE(UPPER($D1262)," ","")))),"PREMIUM FREE",""))))</f>
        <v/>
      </c>
    </row>
    <row r="1263">
      <c r="AC1263">
        <f>IF($C1263="","",IF(COUNTIF('Códigos Santander (ref)'!$A$2:$A$79,$C1263)&gt;0,"SANTANDER",IF(COUNTIF('Códigos Itaú (ref)'!$A$2:$A$44,$C1263)&gt;0,"ITAU",IF(AND(TRIM(UPPER($I1263))="CONTRATUAL",ISNUMBER(SEARCH("INDIVIDUAL",SUBSTITUTE(UPPER($D1263)," ","")))),"PREMIUM FREE",""))))</f>
        <v/>
      </c>
    </row>
    <row r="1264">
      <c r="AC1264">
        <f>IF($C1264="","",IF(COUNTIF('Códigos Santander (ref)'!$A$2:$A$79,$C1264)&gt;0,"SANTANDER",IF(COUNTIF('Códigos Itaú (ref)'!$A$2:$A$44,$C1264)&gt;0,"ITAU",IF(AND(TRIM(UPPER($I1264))="CONTRATUAL",ISNUMBER(SEARCH("INDIVIDUAL",SUBSTITUTE(UPPER($D1264)," ","")))),"PREMIUM FREE",""))))</f>
        <v/>
      </c>
    </row>
    <row r="1265">
      <c r="AC1265">
        <f>IF($C1265="","",IF(COUNTIF('Códigos Santander (ref)'!$A$2:$A$79,$C1265)&gt;0,"SANTANDER",IF(COUNTIF('Códigos Itaú (ref)'!$A$2:$A$44,$C1265)&gt;0,"ITAU",IF(AND(TRIM(UPPER($I1265))="CONTRATUAL",ISNUMBER(SEARCH("INDIVIDUAL",SUBSTITUTE(UPPER($D1265)," ","")))),"PREMIUM FREE",""))))</f>
        <v/>
      </c>
    </row>
    <row r="1266">
      <c r="AC1266">
        <f>IF($C1266="","",IF(COUNTIF('Códigos Santander (ref)'!$A$2:$A$79,$C1266)&gt;0,"SANTANDER",IF(COUNTIF('Códigos Itaú (ref)'!$A$2:$A$44,$C1266)&gt;0,"ITAU",IF(AND(TRIM(UPPER($I1266))="CONTRATUAL",ISNUMBER(SEARCH("INDIVIDUAL",SUBSTITUTE(UPPER($D1266)," ","")))),"PREMIUM FREE",""))))</f>
        <v/>
      </c>
    </row>
    <row r="1267">
      <c r="AC1267">
        <f>IF($C1267="","",IF(COUNTIF('Códigos Santander (ref)'!$A$2:$A$79,$C1267)&gt;0,"SANTANDER",IF(COUNTIF('Códigos Itaú (ref)'!$A$2:$A$44,$C1267)&gt;0,"ITAU",IF(AND(TRIM(UPPER($I1267))="CONTRATUAL",ISNUMBER(SEARCH("INDIVIDUAL",SUBSTITUTE(UPPER($D1267)," ","")))),"PREMIUM FREE",""))))</f>
        <v/>
      </c>
    </row>
    <row r="1268">
      <c r="AC1268">
        <f>IF($C1268="","",IF(COUNTIF('Códigos Santander (ref)'!$A$2:$A$79,$C1268)&gt;0,"SANTANDER",IF(COUNTIF('Códigos Itaú (ref)'!$A$2:$A$44,$C1268)&gt;0,"ITAU",IF(AND(TRIM(UPPER($I1268))="CONTRATUAL",ISNUMBER(SEARCH("INDIVIDUAL",SUBSTITUTE(UPPER($D1268)," ","")))),"PREMIUM FREE",""))))</f>
        <v/>
      </c>
    </row>
    <row r="1269">
      <c r="AC1269">
        <f>IF($C1269="","",IF(COUNTIF('Códigos Santander (ref)'!$A$2:$A$79,$C1269)&gt;0,"SANTANDER",IF(COUNTIF('Códigos Itaú (ref)'!$A$2:$A$44,$C1269)&gt;0,"ITAU",IF(AND(TRIM(UPPER($I1269))="CONTRATUAL",ISNUMBER(SEARCH("INDIVIDUAL",SUBSTITUTE(UPPER($D1269)," ","")))),"PREMIUM FREE",""))))</f>
        <v/>
      </c>
    </row>
    <row r="1270">
      <c r="AC1270">
        <f>IF($C1270="","",IF(COUNTIF('Códigos Santander (ref)'!$A$2:$A$79,$C1270)&gt;0,"SANTANDER",IF(COUNTIF('Códigos Itaú (ref)'!$A$2:$A$44,$C1270)&gt;0,"ITAU",IF(AND(TRIM(UPPER($I1270))="CONTRATUAL",ISNUMBER(SEARCH("INDIVIDUAL",SUBSTITUTE(UPPER($D1270)," ","")))),"PREMIUM FREE",""))))</f>
        <v/>
      </c>
    </row>
    <row r="1271">
      <c r="AC1271">
        <f>IF($C1271="","",IF(COUNTIF('Códigos Santander (ref)'!$A$2:$A$79,$C1271)&gt;0,"SANTANDER",IF(COUNTIF('Códigos Itaú (ref)'!$A$2:$A$44,$C1271)&gt;0,"ITAU",IF(AND(TRIM(UPPER($I1271))="CONTRATUAL",ISNUMBER(SEARCH("INDIVIDUAL",SUBSTITUTE(UPPER($D1271)," ","")))),"PREMIUM FREE",""))))</f>
        <v/>
      </c>
    </row>
    <row r="1272">
      <c r="AC1272">
        <f>IF($C1272="","",IF(COUNTIF('Códigos Santander (ref)'!$A$2:$A$79,$C1272)&gt;0,"SANTANDER",IF(COUNTIF('Códigos Itaú (ref)'!$A$2:$A$44,$C1272)&gt;0,"ITAU",IF(AND(TRIM(UPPER($I1272))="CONTRATUAL",ISNUMBER(SEARCH("INDIVIDUAL",SUBSTITUTE(UPPER($D1272)," ","")))),"PREMIUM FREE",""))))</f>
        <v/>
      </c>
    </row>
    <row r="1273">
      <c r="AC1273">
        <f>IF($C1273="","",IF(COUNTIF('Códigos Santander (ref)'!$A$2:$A$79,$C1273)&gt;0,"SANTANDER",IF(COUNTIF('Códigos Itaú (ref)'!$A$2:$A$44,$C1273)&gt;0,"ITAU",IF(AND(TRIM(UPPER($I1273))="CONTRATUAL",ISNUMBER(SEARCH("INDIVIDUAL",SUBSTITUTE(UPPER($D1273)," ","")))),"PREMIUM FREE",""))))</f>
        <v/>
      </c>
    </row>
    <row r="1274">
      <c r="AC1274">
        <f>IF($C1274="","",IF(COUNTIF('Códigos Santander (ref)'!$A$2:$A$79,$C1274)&gt;0,"SANTANDER",IF(COUNTIF('Códigos Itaú (ref)'!$A$2:$A$44,$C1274)&gt;0,"ITAU",IF(AND(TRIM(UPPER($I1274))="CONTRATUAL",ISNUMBER(SEARCH("INDIVIDUAL",SUBSTITUTE(UPPER($D1274)," ","")))),"PREMIUM FREE",""))))</f>
        <v/>
      </c>
    </row>
    <row r="1275">
      <c r="AC1275">
        <f>IF($C1275="","",IF(COUNTIF('Códigos Santander (ref)'!$A$2:$A$79,$C1275)&gt;0,"SANTANDER",IF(COUNTIF('Códigos Itaú (ref)'!$A$2:$A$44,$C1275)&gt;0,"ITAU",IF(AND(TRIM(UPPER($I1275))="CONTRATUAL",ISNUMBER(SEARCH("INDIVIDUAL",SUBSTITUTE(UPPER($D1275)," ","")))),"PREMIUM FREE",""))))</f>
        <v/>
      </c>
    </row>
    <row r="1276">
      <c r="AC1276">
        <f>IF($C1276="","",IF(COUNTIF('Códigos Santander (ref)'!$A$2:$A$79,$C1276)&gt;0,"SANTANDER",IF(COUNTIF('Códigos Itaú (ref)'!$A$2:$A$44,$C1276)&gt;0,"ITAU",IF(AND(TRIM(UPPER($I1276))="CONTRATUAL",ISNUMBER(SEARCH("INDIVIDUAL",SUBSTITUTE(UPPER($D1276)," ","")))),"PREMIUM FREE",""))))</f>
        <v/>
      </c>
    </row>
    <row r="1277">
      <c r="AC1277">
        <f>IF($C1277="","",IF(COUNTIF('Códigos Santander (ref)'!$A$2:$A$79,$C1277)&gt;0,"SANTANDER",IF(COUNTIF('Códigos Itaú (ref)'!$A$2:$A$44,$C1277)&gt;0,"ITAU",IF(AND(TRIM(UPPER($I1277))="CONTRATUAL",ISNUMBER(SEARCH("INDIVIDUAL",SUBSTITUTE(UPPER($D1277)," ","")))),"PREMIUM FREE",""))))</f>
        <v/>
      </c>
    </row>
    <row r="1278">
      <c r="AC1278">
        <f>IF($C1278="","",IF(COUNTIF('Códigos Santander (ref)'!$A$2:$A$79,$C1278)&gt;0,"SANTANDER",IF(COUNTIF('Códigos Itaú (ref)'!$A$2:$A$44,$C1278)&gt;0,"ITAU",IF(AND(TRIM(UPPER($I1278))="CONTRATUAL",ISNUMBER(SEARCH("INDIVIDUAL",SUBSTITUTE(UPPER($D1278)," ","")))),"PREMIUM FREE",""))))</f>
        <v/>
      </c>
    </row>
    <row r="1279">
      <c r="AC1279">
        <f>IF($C1279="","",IF(COUNTIF('Códigos Santander (ref)'!$A$2:$A$79,$C1279)&gt;0,"SANTANDER",IF(COUNTIF('Códigos Itaú (ref)'!$A$2:$A$44,$C1279)&gt;0,"ITAU",IF(AND(TRIM(UPPER($I1279))="CONTRATUAL",ISNUMBER(SEARCH("INDIVIDUAL",SUBSTITUTE(UPPER($D1279)," ","")))),"PREMIUM FREE",""))))</f>
        <v/>
      </c>
    </row>
    <row r="1280">
      <c r="AC1280">
        <f>IF($C1280="","",IF(COUNTIF('Códigos Santander (ref)'!$A$2:$A$79,$C1280)&gt;0,"SANTANDER",IF(COUNTIF('Códigos Itaú (ref)'!$A$2:$A$44,$C1280)&gt;0,"ITAU",IF(AND(TRIM(UPPER($I1280))="CONTRATUAL",ISNUMBER(SEARCH("INDIVIDUAL",SUBSTITUTE(UPPER($D1280)," ","")))),"PREMIUM FREE",""))))</f>
        <v/>
      </c>
    </row>
    <row r="1281">
      <c r="AC1281">
        <f>IF($C1281="","",IF(COUNTIF('Códigos Santander (ref)'!$A$2:$A$79,$C1281)&gt;0,"SANTANDER",IF(COUNTIF('Códigos Itaú (ref)'!$A$2:$A$44,$C1281)&gt;0,"ITAU",IF(AND(TRIM(UPPER($I1281))="CONTRATUAL",ISNUMBER(SEARCH("INDIVIDUAL",SUBSTITUTE(UPPER($D1281)," ","")))),"PREMIUM FREE",""))))</f>
        <v/>
      </c>
    </row>
    <row r="1282">
      <c r="AC1282">
        <f>IF($C1282="","",IF(COUNTIF('Códigos Santander (ref)'!$A$2:$A$79,$C1282)&gt;0,"SANTANDER",IF(COUNTIF('Códigos Itaú (ref)'!$A$2:$A$44,$C1282)&gt;0,"ITAU",IF(AND(TRIM(UPPER($I1282))="CONTRATUAL",ISNUMBER(SEARCH("INDIVIDUAL",SUBSTITUTE(UPPER($D1282)," ","")))),"PREMIUM FREE",""))))</f>
        <v/>
      </c>
    </row>
    <row r="1283">
      <c r="AC1283">
        <f>IF($C1283="","",IF(COUNTIF('Códigos Santander (ref)'!$A$2:$A$79,$C1283)&gt;0,"SANTANDER",IF(COUNTIF('Códigos Itaú (ref)'!$A$2:$A$44,$C1283)&gt;0,"ITAU",IF(AND(TRIM(UPPER($I1283))="CONTRATUAL",ISNUMBER(SEARCH("INDIVIDUAL",SUBSTITUTE(UPPER($D1283)," ","")))),"PREMIUM FREE",""))))</f>
        <v/>
      </c>
    </row>
    <row r="1284">
      <c r="AC1284">
        <f>IF($C1284="","",IF(COUNTIF('Códigos Santander (ref)'!$A$2:$A$79,$C1284)&gt;0,"SANTANDER",IF(COUNTIF('Códigos Itaú (ref)'!$A$2:$A$44,$C1284)&gt;0,"ITAU",IF(AND(TRIM(UPPER($I1284))="CONTRATUAL",ISNUMBER(SEARCH("INDIVIDUAL",SUBSTITUTE(UPPER($D1284)," ","")))),"PREMIUM FREE",""))))</f>
        <v/>
      </c>
    </row>
    <row r="1285">
      <c r="AC1285">
        <f>IF($C1285="","",IF(COUNTIF('Códigos Santander (ref)'!$A$2:$A$79,$C1285)&gt;0,"SANTANDER",IF(COUNTIF('Códigos Itaú (ref)'!$A$2:$A$44,$C1285)&gt;0,"ITAU",IF(AND(TRIM(UPPER($I1285))="CONTRATUAL",ISNUMBER(SEARCH("INDIVIDUAL",SUBSTITUTE(UPPER($D1285)," ","")))),"PREMIUM FREE",""))))</f>
        <v/>
      </c>
    </row>
    <row r="1286">
      <c r="AC1286">
        <f>IF($C1286="","",IF(COUNTIF('Códigos Santander (ref)'!$A$2:$A$79,$C1286)&gt;0,"SANTANDER",IF(COUNTIF('Códigos Itaú (ref)'!$A$2:$A$44,$C1286)&gt;0,"ITAU",IF(AND(TRIM(UPPER($I1286))="CONTRATUAL",ISNUMBER(SEARCH("INDIVIDUAL",SUBSTITUTE(UPPER($D1286)," ","")))),"PREMIUM FREE",""))))</f>
        <v/>
      </c>
    </row>
    <row r="1287">
      <c r="AC1287">
        <f>IF($C1287="","",IF(COUNTIF('Códigos Santander (ref)'!$A$2:$A$79,$C1287)&gt;0,"SANTANDER",IF(COUNTIF('Códigos Itaú (ref)'!$A$2:$A$44,$C1287)&gt;0,"ITAU",IF(AND(TRIM(UPPER($I1287))="CONTRATUAL",ISNUMBER(SEARCH("INDIVIDUAL",SUBSTITUTE(UPPER($D1287)," ","")))),"PREMIUM FREE",""))))</f>
        <v/>
      </c>
    </row>
    <row r="1288">
      <c r="AC1288">
        <f>IF($C1288="","",IF(COUNTIF('Códigos Santander (ref)'!$A$2:$A$79,$C1288)&gt;0,"SANTANDER",IF(COUNTIF('Códigos Itaú (ref)'!$A$2:$A$44,$C1288)&gt;0,"ITAU",IF(AND(TRIM(UPPER($I1288))="CONTRATUAL",ISNUMBER(SEARCH("INDIVIDUAL",SUBSTITUTE(UPPER($D1288)," ","")))),"PREMIUM FREE",""))))</f>
        <v/>
      </c>
    </row>
    <row r="1289">
      <c r="AC1289">
        <f>IF($C1289="","",IF(COUNTIF('Códigos Santander (ref)'!$A$2:$A$79,$C1289)&gt;0,"SANTANDER",IF(COUNTIF('Códigos Itaú (ref)'!$A$2:$A$44,$C1289)&gt;0,"ITAU",IF(AND(TRIM(UPPER($I1289))="CONTRATUAL",ISNUMBER(SEARCH("INDIVIDUAL",SUBSTITUTE(UPPER($D1289)," ","")))),"PREMIUM FREE",""))))</f>
        <v/>
      </c>
    </row>
    <row r="1290">
      <c r="AC1290">
        <f>IF($C1290="","",IF(COUNTIF('Códigos Santander (ref)'!$A$2:$A$79,$C1290)&gt;0,"SANTANDER",IF(COUNTIF('Códigos Itaú (ref)'!$A$2:$A$44,$C1290)&gt;0,"ITAU",IF(AND(TRIM(UPPER($I1290))="CONTRATUAL",ISNUMBER(SEARCH("INDIVIDUAL",SUBSTITUTE(UPPER($D1290)," ","")))),"PREMIUM FREE",""))))</f>
        <v/>
      </c>
    </row>
    <row r="1291">
      <c r="AC1291">
        <f>IF($C1291="","",IF(COUNTIF('Códigos Santander (ref)'!$A$2:$A$79,$C1291)&gt;0,"SANTANDER",IF(COUNTIF('Códigos Itaú (ref)'!$A$2:$A$44,$C1291)&gt;0,"ITAU",IF(AND(TRIM(UPPER($I1291))="CONTRATUAL",ISNUMBER(SEARCH("INDIVIDUAL",SUBSTITUTE(UPPER($D1291)," ","")))),"PREMIUM FREE",""))))</f>
        <v/>
      </c>
    </row>
    <row r="1292">
      <c r="AC1292">
        <f>IF($C1292="","",IF(COUNTIF('Códigos Santander (ref)'!$A$2:$A$79,$C1292)&gt;0,"SANTANDER",IF(COUNTIF('Códigos Itaú (ref)'!$A$2:$A$44,$C1292)&gt;0,"ITAU",IF(AND(TRIM(UPPER($I1292))="CONTRATUAL",ISNUMBER(SEARCH("INDIVIDUAL",SUBSTITUTE(UPPER($D1292)," ","")))),"PREMIUM FREE",""))))</f>
        <v/>
      </c>
    </row>
    <row r="1293">
      <c r="AC1293">
        <f>IF($C1293="","",IF(COUNTIF('Códigos Santander (ref)'!$A$2:$A$79,$C1293)&gt;0,"SANTANDER",IF(COUNTIF('Códigos Itaú (ref)'!$A$2:$A$44,$C1293)&gt;0,"ITAU",IF(AND(TRIM(UPPER($I1293))="CONTRATUAL",ISNUMBER(SEARCH("INDIVIDUAL",SUBSTITUTE(UPPER($D1293)," ","")))),"PREMIUM FREE",""))))</f>
        <v/>
      </c>
    </row>
    <row r="1294">
      <c r="AC1294">
        <f>IF($C1294="","",IF(COUNTIF('Códigos Santander (ref)'!$A$2:$A$79,$C1294)&gt;0,"SANTANDER",IF(COUNTIF('Códigos Itaú (ref)'!$A$2:$A$44,$C1294)&gt;0,"ITAU",IF(AND(TRIM(UPPER($I1294))="CONTRATUAL",ISNUMBER(SEARCH("INDIVIDUAL",SUBSTITUTE(UPPER($D1294)," ","")))),"PREMIUM FREE",""))))</f>
        <v/>
      </c>
    </row>
    <row r="1295">
      <c r="AC1295">
        <f>IF($C1295="","",IF(COUNTIF('Códigos Santander (ref)'!$A$2:$A$79,$C1295)&gt;0,"SANTANDER",IF(COUNTIF('Códigos Itaú (ref)'!$A$2:$A$44,$C1295)&gt;0,"ITAU",IF(AND(TRIM(UPPER($I1295))="CONTRATUAL",ISNUMBER(SEARCH("INDIVIDUAL",SUBSTITUTE(UPPER($D1295)," ","")))),"PREMIUM FREE",""))))</f>
        <v/>
      </c>
    </row>
    <row r="1296">
      <c r="AC1296">
        <f>IF($C1296="","",IF(COUNTIF('Códigos Santander (ref)'!$A$2:$A$79,$C1296)&gt;0,"SANTANDER",IF(COUNTIF('Códigos Itaú (ref)'!$A$2:$A$44,$C1296)&gt;0,"ITAU",IF(AND(TRIM(UPPER($I1296))="CONTRATUAL",ISNUMBER(SEARCH("INDIVIDUAL",SUBSTITUTE(UPPER($D1296)," ","")))),"PREMIUM FREE",""))))</f>
        <v/>
      </c>
    </row>
    <row r="1297">
      <c r="AC1297">
        <f>IF($C1297="","",IF(COUNTIF('Códigos Santander (ref)'!$A$2:$A$79,$C1297)&gt;0,"SANTANDER",IF(COUNTIF('Códigos Itaú (ref)'!$A$2:$A$44,$C1297)&gt;0,"ITAU",IF(AND(TRIM(UPPER($I1297))="CONTRATUAL",ISNUMBER(SEARCH("INDIVIDUAL",SUBSTITUTE(UPPER($D1297)," ","")))),"PREMIUM FREE",""))))</f>
        <v/>
      </c>
    </row>
    <row r="1298">
      <c r="AC1298">
        <f>IF($C1298="","",IF(COUNTIF('Códigos Santander (ref)'!$A$2:$A$79,$C1298)&gt;0,"SANTANDER",IF(COUNTIF('Códigos Itaú (ref)'!$A$2:$A$44,$C1298)&gt;0,"ITAU",IF(AND(TRIM(UPPER($I1298))="CONTRATUAL",ISNUMBER(SEARCH("INDIVIDUAL",SUBSTITUTE(UPPER($D1298)," ","")))),"PREMIUM FREE",""))))</f>
        <v/>
      </c>
    </row>
    <row r="1299">
      <c r="AC1299">
        <f>IF($C1299="","",IF(COUNTIF('Códigos Santander (ref)'!$A$2:$A$79,$C1299)&gt;0,"SANTANDER",IF(COUNTIF('Códigos Itaú (ref)'!$A$2:$A$44,$C1299)&gt;0,"ITAU",IF(AND(TRIM(UPPER($I1299))="CONTRATUAL",ISNUMBER(SEARCH("INDIVIDUAL",SUBSTITUTE(UPPER($D1299)," ","")))),"PREMIUM FREE",""))))</f>
        <v/>
      </c>
    </row>
    <row r="1300">
      <c r="AC1300">
        <f>IF($C1300="","",IF(COUNTIF('Códigos Santander (ref)'!$A$2:$A$79,$C1300)&gt;0,"SANTANDER",IF(COUNTIF('Códigos Itaú (ref)'!$A$2:$A$44,$C1300)&gt;0,"ITAU",IF(AND(TRIM(UPPER($I1300))="CONTRATUAL",ISNUMBER(SEARCH("INDIVIDUAL",SUBSTITUTE(UPPER($D1300)," ","")))),"PREMIUM FREE",""))))</f>
        <v/>
      </c>
    </row>
    <row r="1301">
      <c r="AC1301">
        <f>IF($C1301="","",IF(COUNTIF('Códigos Santander (ref)'!$A$2:$A$79,$C1301)&gt;0,"SANTANDER",IF(COUNTIF('Códigos Itaú (ref)'!$A$2:$A$44,$C1301)&gt;0,"ITAU",IF(AND(TRIM(UPPER($I1301))="CONTRATUAL",ISNUMBER(SEARCH("INDIVIDUAL",SUBSTITUTE(UPPER($D1301)," ","")))),"PREMIUM FREE",""))))</f>
        <v/>
      </c>
    </row>
    <row r="1302">
      <c r="AC1302">
        <f>IF($C1302="","",IF(COUNTIF('Códigos Santander (ref)'!$A$2:$A$79,$C1302)&gt;0,"SANTANDER",IF(COUNTIF('Códigos Itaú (ref)'!$A$2:$A$44,$C1302)&gt;0,"ITAU",IF(AND(TRIM(UPPER($I1302))="CONTRATUAL",ISNUMBER(SEARCH("INDIVIDUAL",SUBSTITUTE(UPPER($D1302)," ","")))),"PREMIUM FREE",""))))</f>
        <v/>
      </c>
    </row>
    <row r="1303">
      <c r="AC1303">
        <f>IF($C1303="","",IF(COUNTIF('Códigos Santander (ref)'!$A$2:$A$79,$C1303)&gt;0,"SANTANDER",IF(COUNTIF('Códigos Itaú (ref)'!$A$2:$A$44,$C1303)&gt;0,"ITAU",IF(AND(TRIM(UPPER($I1303))="CONTRATUAL",ISNUMBER(SEARCH("INDIVIDUAL",SUBSTITUTE(UPPER($D1303)," ","")))),"PREMIUM FREE",""))))</f>
        <v/>
      </c>
    </row>
    <row r="1304">
      <c r="AC1304">
        <f>IF($C1304="","",IF(COUNTIF('Códigos Santander (ref)'!$A$2:$A$79,$C1304)&gt;0,"SANTANDER",IF(COUNTIF('Códigos Itaú (ref)'!$A$2:$A$44,$C1304)&gt;0,"ITAU",IF(AND(TRIM(UPPER($I1304))="CONTRATUAL",ISNUMBER(SEARCH("INDIVIDUAL",SUBSTITUTE(UPPER($D1304)," ","")))),"PREMIUM FREE",""))))</f>
        <v/>
      </c>
    </row>
    <row r="1305">
      <c r="AC1305">
        <f>IF($C1305="","",IF(COUNTIF('Códigos Santander (ref)'!$A$2:$A$79,$C1305)&gt;0,"SANTANDER",IF(COUNTIF('Códigos Itaú (ref)'!$A$2:$A$44,$C1305)&gt;0,"ITAU",IF(AND(TRIM(UPPER($I1305))="CONTRATUAL",ISNUMBER(SEARCH("INDIVIDUAL",SUBSTITUTE(UPPER($D1305)," ","")))),"PREMIUM FREE",""))))</f>
        <v/>
      </c>
    </row>
    <row r="1306">
      <c r="AC1306">
        <f>IF($C1306="","",IF(COUNTIF('Códigos Santander (ref)'!$A$2:$A$79,$C1306)&gt;0,"SANTANDER",IF(COUNTIF('Códigos Itaú (ref)'!$A$2:$A$44,$C1306)&gt;0,"ITAU",IF(AND(TRIM(UPPER($I1306))="CONTRATUAL",ISNUMBER(SEARCH("INDIVIDUAL",SUBSTITUTE(UPPER($D1306)," ","")))),"PREMIUM FREE",""))))</f>
        <v/>
      </c>
    </row>
    <row r="1307">
      <c r="AC1307">
        <f>IF($C1307="","",IF(COUNTIF('Códigos Santander (ref)'!$A$2:$A$79,$C1307)&gt;0,"SANTANDER",IF(COUNTIF('Códigos Itaú (ref)'!$A$2:$A$44,$C1307)&gt;0,"ITAU",IF(AND(TRIM(UPPER($I1307))="CONTRATUAL",ISNUMBER(SEARCH("INDIVIDUAL",SUBSTITUTE(UPPER($D1307)," ","")))),"PREMIUM FREE",""))))</f>
        <v/>
      </c>
    </row>
    <row r="1308">
      <c r="AC1308">
        <f>IF($C1308="","",IF(COUNTIF('Códigos Santander (ref)'!$A$2:$A$79,$C1308)&gt;0,"SANTANDER",IF(COUNTIF('Códigos Itaú (ref)'!$A$2:$A$44,$C1308)&gt;0,"ITAU",IF(AND(TRIM(UPPER($I1308))="CONTRATUAL",ISNUMBER(SEARCH("INDIVIDUAL",SUBSTITUTE(UPPER($D1308)," ","")))),"PREMIUM FREE",""))))</f>
        <v/>
      </c>
    </row>
    <row r="1309">
      <c r="AC1309">
        <f>IF($C1309="","",IF(COUNTIF('Códigos Santander (ref)'!$A$2:$A$79,$C1309)&gt;0,"SANTANDER",IF(COUNTIF('Códigos Itaú (ref)'!$A$2:$A$44,$C1309)&gt;0,"ITAU",IF(AND(TRIM(UPPER($I1309))="CONTRATUAL",ISNUMBER(SEARCH("INDIVIDUAL",SUBSTITUTE(UPPER($D1309)," ","")))),"PREMIUM FREE",""))))</f>
        <v/>
      </c>
    </row>
    <row r="1310">
      <c r="AC1310">
        <f>IF($C1310="","",IF(COUNTIF('Códigos Santander (ref)'!$A$2:$A$79,$C1310)&gt;0,"SANTANDER",IF(COUNTIF('Códigos Itaú (ref)'!$A$2:$A$44,$C1310)&gt;0,"ITAU",IF(AND(TRIM(UPPER($I1310))="CONTRATUAL",ISNUMBER(SEARCH("INDIVIDUAL",SUBSTITUTE(UPPER($D1310)," ","")))),"PREMIUM FREE",""))))</f>
        <v/>
      </c>
    </row>
    <row r="1311">
      <c r="AC1311">
        <f>IF($C1311="","",IF(COUNTIF('Códigos Santander (ref)'!$A$2:$A$79,$C1311)&gt;0,"SANTANDER",IF(COUNTIF('Códigos Itaú (ref)'!$A$2:$A$44,$C1311)&gt;0,"ITAU",IF(AND(TRIM(UPPER($I1311))="CONTRATUAL",ISNUMBER(SEARCH("INDIVIDUAL",SUBSTITUTE(UPPER($D1311)," ","")))),"PREMIUM FREE",""))))</f>
        <v/>
      </c>
    </row>
    <row r="1312">
      <c r="AC1312">
        <f>IF($C1312="","",IF(COUNTIF('Códigos Santander (ref)'!$A$2:$A$79,$C1312)&gt;0,"SANTANDER",IF(COUNTIF('Códigos Itaú (ref)'!$A$2:$A$44,$C1312)&gt;0,"ITAU",IF(AND(TRIM(UPPER($I1312))="CONTRATUAL",ISNUMBER(SEARCH("INDIVIDUAL",SUBSTITUTE(UPPER($D1312)," ","")))),"PREMIUM FREE",""))))</f>
        <v/>
      </c>
    </row>
    <row r="1313">
      <c r="AC1313">
        <f>IF($C1313="","",IF(COUNTIF('Códigos Santander (ref)'!$A$2:$A$79,$C1313)&gt;0,"SANTANDER",IF(COUNTIF('Códigos Itaú (ref)'!$A$2:$A$44,$C1313)&gt;0,"ITAU",IF(AND(TRIM(UPPER($I1313))="CONTRATUAL",ISNUMBER(SEARCH("INDIVIDUAL",SUBSTITUTE(UPPER($D1313)," ","")))),"PREMIUM FREE",""))))</f>
        <v/>
      </c>
    </row>
    <row r="1314">
      <c r="AC1314">
        <f>IF($C1314="","",IF(COUNTIF('Códigos Santander (ref)'!$A$2:$A$79,$C1314)&gt;0,"SANTANDER",IF(COUNTIF('Códigos Itaú (ref)'!$A$2:$A$44,$C1314)&gt;0,"ITAU",IF(AND(TRIM(UPPER($I1314))="CONTRATUAL",ISNUMBER(SEARCH("INDIVIDUAL",SUBSTITUTE(UPPER($D1314)," ","")))),"PREMIUM FREE",""))))</f>
        <v/>
      </c>
    </row>
    <row r="1315">
      <c r="AC1315">
        <f>IF($C1315="","",IF(COUNTIF('Códigos Santander (ref)'!$A$2:$A$79,$C1315)&gt;0,"SANTANDER",IF(COUNTIF('Códigos Itaú (ref)'!$A$2:$A$44,$C1315)&gt;0,"ITAU",IF(AND(TRIM(UPPER($I1315))="CONTRATUAL",ISNUMBER(SEARCH("INDIVIDUAL",SUBSTITUTE(UPPER($D1315)," ","")))),"PREMIUM FREE",""))))</f>
        <v/>
      </c>
    </row>
    <row r="1316">
      <c r="AC1316">
        <f>IF($C1316="","",IF(COUNTIF('Códigos Santander (ref)'!$A$2:$A$79,$C1316)&gt;0,"SANTANDER",IF(COUNTIF('Códigos Itaú (ref)'!$A$2:$A$44,$C1316)&gt;0,"ITAU",IF(AND(TRIM(UPPER($I1316))="CONTRATUAL",ISNUMBER(SEARCH("INDIVIDUAL",SUBSTITUTE(UPPER($D1316)," ","")))),"PREMIUM FREE",""))))</f>
        <v/>
      </c>
    </row>
    <row r="1317">
      <c r="AC1317">
        <f>IF($C1317="","",IF(COUNTIF('Códigos Santander (ref)'!$A$2:$A$79,$C1317)&gt;0,"SANTANDER",IF(COUNTIF('Códigos Itaú (ref)'!$A$2:$A$44,$C1317)&gt;0,"ITAU",IF(AND(TRIM(UPPER($I1317))="CONTRATUAL",ISNUMBER(SEARCH("INDIVIDUAL",SUBSTITUTE(UPPER($D1317)," ","")))),"PREMIUM FREE",""))))</f>
        <v/>
      </c>
    </row>
    <row r="1318">
      <c r="AC1318">
        <f>IF($C1318="","",IF(COUNTIF('Códigos Santander (ref)'!$A$2:$A$79,$C1318)&gt;0,"SANTANDER",IF(COUNTIF('Códigos Itaú (ref)'!$A$2:$A$44,$C1318)&gt;0,"ITAU",IF(AND(TRIM(UPPER($I1318))="CONTRATUAL",ISNUMBER(SEARCH("INDIVIDUAL",SUBSTITUTE(UPPER($D1318)," ","")))),"PREMIUM FREE",""))))</f>
        <v/>
      </c>
    </row>
    <row r="1319">
      <c r="AC1319">
        <f>IF($C1319="","",IF(COUNTIF('Códigos Santander (ref)'!$A$2:$A$79,$C1319)&gt;0,"SANTANDER",IF(COUNTIF('Códigos Itaú (ref)'!$A$2:$A$44,$C1319)&gt;0,"ITAU",IF(AND(TRIM(UPPER($I1319))="CONTRATUAL",ISNUMBER(SEARCH("INDIVIDUAL",SUBSTITUTE(UPPER($D1319)," ","")))),"PREMIUM FREE",""))))</f>
        <v/>
      </c>
    </row>
    <row r="1320">
      <c r="AC1320">
        <f>IF($C1320="","",IF(COUNTIF('Códigos Santander (ref)'!$A$2:$A$79,$C1320)&gt;0,"SANTANDER",IF(COUNTIF('Códigos Itaú (ref)'!$A$2:$A$44,$C1320)&gt;0,"ITAU",IF(AND(TRIM(UPPER($I1320))="CONTRATUAL",ISNUMBER(SEARCH("INDIVIDUAL",SUBSTITUTE(UPPER($D1320)," ","")))),"PREMIUM FREE",""))))</f>
        <v/>
      </c>
    </row>
    <row r="1321">
      <c r="AC1321">
        <f>IF($C1321="","",IF(COUNTIF('Códigos Santander (ref)'!$A$2:$A$79,$C1321)&gt;0,"SANTANDER",IF(COUNTIF('Códigos Itaú (ref)'!$A$2:$A$44,$C1321)&gt;0,"ITAU",IF(AND(TRIM(UPPER($I1321))="CONTRATUAL",ISNUMBER(SEARCH("INDIVIDUAL",SUBSTITUTE(UPPER($D1321)," ","")))),"PREMIUM FREE",""))))</f>
        <v/>
      </c>
    </row>
    <row r="1322">
      <c r="AC1322">
        <f>IF($C1322="","",IF(COUNTIF('Códigos Santander (ref)'!$A$2:$A$79,$C1322)&gt;0,"SANTANDER",IF(COUNTIF('Códigos Itaú (ref)'!$A$2:$A$44,$C1322)&gt;0,"ITAU",IF(AND(TRIM(UPPER($I1322))="CONTRATUAL",ISNUMBER(SEARCH("INDIVIDUAL",SUBSTITUTE(UPPER($D1322)," ","")))),"PREMIUM FREE",""))))</f>
        <v/>
      </c>
    </row>
    <row r="1323">
      <c r="AC1323">
        <f>IF($C1323="","",IF(COUNTIF('Códigos Santander (ref)'!$A$2:$A$79,$C1323)&gt;0,"SANTANDER",IF(COUNTIF('Códigos Itaú (ref)'!$A$2:$A$44,$C1323)&gt;0,"ITAU",IF(AND(TRIM(UPPER($I1323))="CONTRATUAL",ISNUMBER(SEARCH("INDIVIDUAL",SUBSTITUTE(UPPER($D1323)," ","")))),"PREMIUM FREE",""))))</f>
        <v/>
      </c>
    </row>
    <row r="1324">
      <c r="AC1324">
        <f>IF($C1324="","",IF(COUNTIF('Códigos Santander (ref)'!$A$2:$A$79,$C1324)&gt;0,"SANTANDER",IF(COUNTIF('Códigos Itaú (ref)'!$A$2:$A$44,$C1324)&gt;0,"ITAU",IF(AND(TRIM(UPPER($I1324))="CONTRATUAL",ISNUMBER(SEARCH("INDIVIDUAL",SUBSTITUTE(UPPER($D1324)," ","")))),"PREMIUM FREE",""))))</f>
        <v/>
      </c>
    </row>
    <row r="1325">
      <c r="AC1325">
        <f>IF($C1325="","",IF(COUNTIF('Códigos Santander (ref)'!$A$2:$A$79,$C1325)&gt;0,"SANTANDER",IF(COUNTIF('Códigos Itaú (ref)'!$A$2:$A$44,$C1325)&gt;0,"ITAU",IF(AND(TRIM(UPPER($I1325))="CONTRATUAL",ISNUMBER(SEARCH("INDIVIDUAL",SUBSTITUTE(UPPER($D1325)," ","")))),"PREMIUM FREE",""))))</f>
        <v/>
      </c>
    </row>
    <row r="1326">
      <c r="AC1326">
        <f>IF($C1326="","",IF(COUNTIF('Códigos Santander (ref)'!$A$2:$A$79,$C1326)&gt;0,"SANTANDER",IF(COUNTIF('Códigos Itaú (ref)'!$A$2:$A$44,$C1326)&gt;0,"ITAU",IF(AND(TRIM(UPPER($I1326))="CONTRATUAL",ISNUMBER(SEARCH("INDIVIDUAL",SUBSTITUTE(UPPER($D1326)," ","")))),"PREMIUM FREE",""))))</f>
        <v/>
      </c>
    </row>
    <row r="1327">
      <c r="AC1327">
        <f>IF($C1327="","",IF(COUNTIF('Códigos Santander (ref)'!$A$2:$A$79,$C1327)&gt;0,"SANTANDER",IF(COUNTIF('Códigos Itaú (ref)'!$A$2:$A$44,$C1327)&gt;0,"ITAU",IF(AND(TRIM(UPPER($I1327))="CONTRATUAL",ISNUMBER(SEARCH("INDIVIDUAL",SUBSTITUTE(UPPER($D1327)," ","")))),"PREMIUM FREE",""))))</f>
        <v/>
      </c>
    </row>
    <row r="1328">
      <c r="AC1328">
        <f>IF($C1328="","",IF(COUNTIF('Códigos Santander (ref)'!$A$2:$A$79,$C1328)&gt;0,"SANTANDER",IF(COUNTIF('Códigos Itaú (ref)'!$A$2:$A$44,$C1328)&gt;0,"ITAU",IF(AND(TRIM(UPPER($I1328))="CONTRATUAL",ISNUMBER(SEARCH("INDIVIDUAL",SUBSTITUTE(UPPER($D1328)," ","")))),"PREMIUM FREE",""))))</f>
        <v/>
      </c>
    </row>
    <row r="1329">
      <c r="AC1329">
        <f>IF($C1329="","",IF(COUNTIF('Códigos Santander (ref)'!$A$2:$A$79,$C1329)&gt;0,"SANTANDER",IF(COUNTIF('Códigos Itaú (ref)'!$A$2:$A$44,$C1329)&gt;0,"ITAU",IF(AND(TRIM(UPPER($I1329))="CONTRATUAL",ISNUMBER(SEARCH("INDIVIDUAL",SUBSTITUTE(UPPER($D1329)," ","")))),"PREMIUM FREE",""))))</f>
        <v/>
      </c>
    </row>
    <row r="1330">
      <c r="AC1330">
        <f>IF($C1330="","",IF(COUNTIF('Códigos Santander (ref)'!$A$2:$A$79,$C1330)&gt;0,"SANTANDER",IF(COUNTIF('Códigos Itaú (ref)'!$A$2:$A$44,$C1330)&gt;0,"ITAU",IF(AND(TRIM(UPPER($I1330))="CONTRATUAL",ISNUMBER(SEARCH("INDIVIDUAL",SUBSTITUTE(UPPER($D1330)," ","")))),"PREMIUM FREE",""))))</f>
        <v/>
      </c>
    </row>
    <row r="1331">
      <c r="AC1331">
        <f>IF($C1331="","",IF(COUNTIF('Códigos Santander (ref)'!$A$2:$A$79,$C1331)&gt;0,"SANTANDER",IF(COUNTIF('Códigos Itaú (ref)'!$A$2:$A$44,$C1331)&gt;0,"ITAU",IF(AND(TRIM(UPPER($I1331))="CONTRATUAL",ISNUMBER(SEARCH("INDIVIDUAL",SUBSTITUTE(UPPER($D1331)," ","")))),"PREMIUM FREE",""))))</f>
        <v/>
      </c>
    </row>
    <row r="1332">
      <c r="AC1332">
        <f>IF($C1332="","",IF(COUNTIF('Códigos Santander (ref)'!$A$2:$A$79,$C1332)&gt;0,"SANTANDER",IF(COUNTIF('Códigos Itaú (ref)'!$A$2:$A$44,$C1332)&gt;0,"ITAU",IF(AND(TRIM(UPPER($I1332))="CONTRATUAL",ISNUMBER(SEARCH("INDIVIDUAL",SUBSTITUTE(UPPER($D1332)," ","")))),"PREMIUM FREE",""))))</f>
        <v/>
      </c>
    </row>
    <row r="1333">
      <c r="AC1333">
        <f>IF($C1333="","",IF(COUNTIF('Códigos Santander (ref)'!$A$2:$A$79,$C1333)&gt;0,"SANTANDER",IF(COUNTIF('Códigos Itaú (ref)'!$A$2:$A$44,$C1333)&gt;0,"ITAU",IF(AND(TRIM(UPPER($I1333))="CONTRATUAL",ISNUMBER(SEARCH("INDIVIDUAL",SUBSTITUTE(UPPER($D1333)," ","")))),"PREMIUM FREE",""))))</f>
        <v/>
      </c>
    </row>
    <row r="1334">
      <c r="AC1334">
        <f>IF($C1334="","",IF(COUNTIF('Códigos Santander (ref)'!$A$2:$A$79,$C1334)&gt;0,"SANTANDER",IF(COUNTIF('Códigos Itaú (ref)'!$A$2:$A$44,$C1334)&gt;0,"ITAU",IF(AND(TRIM(UPPER($I1334))="CONTRATUAL",ISNUMBER(SEARCH("INDIVIDUAL",SUBSTITUTE(UPPER($D1334)," ","")))),"PREMIUM FREE",""))))</f>
        <v/>
      </c>
    </row>
    <row r="1335">
      <c r="AC1335">
        <f>IF($C1335="","",IF(COUNTIF('Códigos Santander (ref)'!$A$2:$A$79,$C1335)&gt;0,"SANTANDER",IF(COUNTIF('Códigos Itaú (ref)'!$A$2:$A$44,$C1335)&gt;0,"ITAU",IF(AND(TRIM(UPPER($I1335))="CONTRATUAL",ISNUMBER(SEARCH("INDIVIDUAL",SUBSTITUTE(UPPER($D1335)," ","")))),"PREMIUM FREE",""))))</f>
        <v/>
      </c>
    </row>
    <row r="1336">
      <c r="AC1336">
        <f>IF($C1336="","",IF(COUNTIF('Códigos Santander (ref)'!$A$2:$A$79,$C1336)&gt;0,"SANTANDER",IF(COUNTIF('Códigos Itaú (ref)'!$A$2:$A$44,$C1336)&gt;0,"ITAU",IF(AND(TRIM(UPPER($I1336))="CONTRATUAL",ISNUMBER(SEARCH("INDIVIDUAL",SUBSTITUTE(UPPER($D1336)," ","")))),"PREMIUM FREE",""))))</f>
        <v/>
      </c>
    </row>
    <row r="1337">
      <c r="AC1337">
        <f>IF($C1337="","",IF(COUNTIF('Códigos Santander (ref)'!$A$2:$A$79,$C1337)&gt;0,"SANTANDER",IF(COUNTIF('Códigos Itaú (ref)'!$A$2:$A$44,$C1337)&gt;0,"ITAU",IF(AND(TRIM(UPPER($I1337))="CONTRATUAL",ISNUMBER(SEARCH("INDIVIDUAL",SUBSTITUTE(UPPER($D1337)," ","")))),"PREMIUM FREE",""))))</f>
        <v/>
      </c>
    </row>
    <row r="1338">
      <c r="AC1338">
        <f>IF($C1338="","",IF(COUNTIF('Códigos Santander (ref)'!$A$2:$A$79,$C1338)&gt;0,"SANTANDER",IF(COUNTIF('Códigos Itaú (ref)'!$A$2:$A$44,$C1338)&gt;0,"ITAU",IF(AND(TRIM(UPPER($I1338))="CONTRATUAL",ISNUMBER(SEARCH("INDIVIDUAL",SUBSTITUTE(UPPER($D1338)," ","")))),"PREMIUM FREE",""))))</f>
        <v/>
      </c>
    </row>
    <row r="1339">
      <c r="AC1339">
        <f>IF($C1339="","",IF(COUNTIF('Códigos Santander (ref)'!$A$2:$A$79,$C1339)&gt;0,"SANTANDER",IF(COUNTIF('Códigos Itaú (ref)'!$A$2:$A$44,$C1339)&gt;0,"ITAU",IF(AND(TRIM(UPPER($I1339))="CONTRATUAL",ISNUMBER(SEARCH("INDIVIDUAL",SUBSTITUTE(UPPER($D1339)," ","")))),"PREMIUM FREE",""))))</f>
        <v/>
      </c>
    </row>
    <row r="1340">
      <c r="AC1340">
        <f>IF($C1340="","",IF(COUNTIF('Códigos Santander (ref)'!$A$2:$A$79,$C1340)&gt;0,"SANTANDER",IF(COUNTIF('Códigos Itaú (ref)'!$A$2:$A$44,$C1340)&gt;0,"ITAU",IF(AND(TRIM(UPPER($I1340))="CONTRATUAL",ISNUMBER(SEARCH("INDIVIDUAL",SUBSTITUTE(UPPER($D1340)," ","")))),"PREMIUM FREE",""))))</f>
        <v/>
      </c>
    </row>
    <row r="1341">
      <c r="AC1341">
        <f>IF($C1341="","",IF(COUNTIF('Códigos Santander (ref)'!$A$2:$A$79,$C1341)&gt;0,"SANTANDER",IF(COUNTIF('Códigos Itaú (ref)'!$A$2:$A$44,$C1341)&gt;0,"ITAU",IF(AND(TRIM(UPPER($I1341))="CONTRATUAL",ISNUMBER(SEARCH("INDIVIDUAL",SUBSTITUTE(UPPER($D1341)," ","")))),"PREMIUM FREE",""))))</f>
        <v/>
      </c>
    </row>
    <row r="1342">
      <c r="AC1342">
        <f>IF($C1342="","",IF(COUNTIF('Códigos Santander (ref)'!$A$2:$A$79,$C1342)&gt;0,"SANTANDER",IF(COUNTIF('Códigos Itaú (ref)'!$A$2:$A$44,$C1342)&gt;0,"ITAU",IF(AND(TRIM(UPPER($I1342))="CONTRATUAL",ISNUMBER(SEARCH("INDIVIDUAL",SUBSTITUTE(UPPER($D1342)," ","")))),"PREMIUM FREE",""))))</f>
        <v/>
      </c>
    </row>
    <row r="1343">
      <c r="AC1343">
        <f>IF($C1343="","",IF(COUNTIF('Códigos Santander (ref)'!$A$2:$A$79,$C1343)&gt;0,"SANTANDER",IF(COUNTIF('Códigos Itaú (ref)'!$A$2:$A$44,$C1343)&gt;0,"ITAU",IF(AND(TRIM(UPPER($I1343))="CONTRATUAL",ISNUMBER(SEARCH("INDIVIDUAL",SUBSTITUTE(UPPER($D1343)," ","")))),"PREMIUM FREE",""))))</f>
        <v/>
      </c>
    </row>
    <row r="1344">
      <c r="AC1344">
        <f>IF($C1344="","",IF(COUNTIF('Códigos Santander (ref)'!$A$2:$A$79,$C1344)&gt;0,"SANTANDER",IF(COUNTIF('Códigos Itaú (ref)'!$A$2:$A$44,$C1344)&gt;0,"ITAU",IF(AND(TRIM(UPPER($I1344))="CONTRATUAL",ISNUMBER(SEARCH("INDIVIDUAL",SUBSTITUTE(UPPER($D1344)," ","")))),"PREMIUM FREE",""))))</f>
        <v/>
      </c>
    </row>
    <row r="1345">
      <c r="AC1345">
        <f>IF($C1345="","",IF(COUNTIF('Códigos Santander (ref)'!$A$2:$A$79,$C1345)&gt;0,"SANTANDER",IF(COUNTIF('Códigos Itaú (ref)'!$A$2:$A$44,$C1345)&gt;0,"ITAU",IF(AND(TRIM(UPPER($I1345))="CONTRATUAL",ISNUMBER(SEARCH("INDIVIDUAL",SUBSTITUTE(UPPER($D1345)," ","")))),"PREMIUM FREE",""))))</f>
        <v/>
      </c>
    </row>
    <row r="1346">
      <c r="AC1346">
        <f>IF($C1346="","",IF(COUNTIF('Códigos Santander (ref)'!$A$2:$A$79,$C1346)&gt;0,"SANTANDER",IF(COUNTIF('Códigos Itaú (ref)'!$A$2:$A$44,$C1346)&gt;0,"ITAU",IF(AND(TRIM(UPPER($I1346))="CONTRATUAL",ISNUMBER(SEARCH("INDIVIDUAL",SUBSTITUTE(UPPER($D1346)," ","")))),"PREMIUM FREE",""))))</f>
        <v/>
      </c>
    </row>
    <row r="1347">
      <c r="AC1347">
        <f>IF($C1347="","",IF(COUNTIF('Códigos Santander (ref)'!$A$2:$A$79,$C1347)&gt;0,"SANTANDER",IF(COUNTIF('Códigos Itaú (ref)'!$A$2:$A$44,$C1347)&gt;0,"ITAU",IF(AND(TRIM(UPPER($I1347))="CONTRATUAL",ISNUMBER(SEARCH("INDIVIDUAL",SUBSTITUTE(UPPER($D1347)," ","")))),"PREMIUM FREE",""))))</f>
        <v/>
      </c>
    </row>
    <row r="1348">
      <c r="AC1348">
        <f>IF($C1348="","",IF(COUNTIF('Códigos Santander (ref)'!$A$2:$A$79,$C1348)&gt;0,"SANTANDER",IF(COUNTIF('Códigos Itaú (ref)'!$A$2:$A$44,$C1348)&gt;0,"ITAU",IF(AND(TRIM(UPPER($I1348))="CONTRATUAL",ISNUMBER(SEARCH("INDIVIDUAL",SUBSTITUTE(UPPER($D1348)," ","")))),"PREMIUM FREE",""))))</f>
        <v/>
      </c>
    </row>
    <row r="1349">
      <c r="AC1349">
        <f>IF($C1349="","",IF(COUNTIF('Códigos Santander (ref)'!$A$2:$A$79,$C1349)&gt;0,"SANTANDER",IF(COUNTIF('Códigos Itaú (ref)'!$A$2:$A$44,$C1349)&gt;0,"ITAU",IF(AND(TRIM(UPPER($I1349))="CONTRATUAL",ISNUMBER(SEARCH("INDIVIDUAL",SUBSTITUTE(UPPER($D1349)," ","")))),"PREMIUM FREE",""))))</f>
        <v/>
      </c>
    </row>
    <row r="1350">
      <c r="AC1350">
        <f>IF($C1350="","",IF(COUNTIF('Códigos Santander (ref)'!$A$2:$A$79,$C1350)&gt;0,"SANTANDER",IF(COUNTIF('Códigos Itaú (ref)'!$A$2:$A$44,$C1350)&gt;0,"ITAU",IF(AND(TRIM(UPPER($I1350))="CONTRATUAL",ISNUMBER(SEARCH("INDIVIDUAL",SUBSTITUTE(UPPER($D1350)," ","")))),"PREMIUM FREE",""))))</f>
        <v/>
      </c>
    </row>
    <row r="1351">
      <c r="AC1351">
        <f>IF($C1351="","",IF(COUNTIF('Códigos Santander (ref)'!$A$2:$A$79,$C1351)&gt;0,"SANTANDER",IF(COUNTIF('Códigos Itaú (ref)'!$A$2:$A$44,$C1351)&gt;0,"ITAU",IF(AND(TRIM(UPPER($I1351))="CONTRATUAL",ISNUMBER(SEARCH("INDIVIDUAL",SUBSTITUTE(UPPER($D1351)," ","")))),"PREMIUM FREE",""))))</f>
        <v/>
      </c>
    </row>
    <row r="1352">
      <c r="AC1352">
        <f>IF($C1352="","",IF(COUNTIF('Códigos Santander (ref)'!$A$2:$A$79,$C1352)&gt;0,"SANTANDER",IF(COUNTIF('Códigos Itaú (ref)'!$A$2:$A$44,$C1352)&gt;0,"ITAU",IF(AND(TRIM(UPPER($I1352))="CONTRATUAL",ISNUMBER(SEARCH("INDIVIDUAL",SUBSTITUTE(UPPER($D1352)," ","")))),"PREMIUM FREE",""))))</f>
        <v/>
      </c>
    </row>
    <row r="1353">
      <c r="AC1353">
        <f>IF($C1353="","",IF(COUNTIF('Códigos Santander (ref)'!$A$2:$A$79,$C1353)&gt;0,"SANTANDER",IF(COUNTIF('Códigos Itaú (ref)'!$A$2:$A$44,$C1353)&gt;0,"ITAU",IF(AND(TRIM(UPPER($I1353))="CONTRATUAL",ISNUMBER(SEARCH("INDIVIDUAL",SUBSTITUTE(UPPER($D1353)," ","")))),"PREMIUM FREE",""))))</f>
        <v/>
      </c>
    </row>
    <row r="1354">
      <c r="AC1354">
        <f>IF($C1354="","",IF(COUNTIF('Códigos Santander (ref)'!$A$2:$A$79,$C1354)&gt;0,"SANTANDER",IF(COUNTIF('Códigos Itaú (ref)'!$A$2:$A$44,$C1354)&gt;0,"ITAU",IF(AND(TRIM(UPPER($I1354))="CONTRATUAL",ISNUMBER(SEARCH("INDIVIDUAL",SUBSTITUTE(UPPER($D1354)," ","")))),"PREMIUM FREE",""))))</f>
        <v/>
      </c>
    </row>
    <row r="1355">
      <c r="AC1355">
        <f>IF($C1355="","",IF(COUNTIF('Códigos Santander (ref)'!$A$2:$A$79,$C1355)&gt;0,"SANTANDER",IF(COUNTIF('Códigos Itaú (ref)'!$A$2:$A$44,$C1355)&gt;0,"ITAU",IF(AND(TRIM(UPPER($I1355))="CONTRATUAL",ISNUMBER(SEARCH("INDIVIDUAL",SUBSTITUTE(UPPER($D1355)," ","")))),"PREMIUM FREE",""))))</f>
        <v/>
      </c>
    </row>
    <row r="1356">
      <c r="AC1356">
        <f>IF($C1356="","",IF(COUNTIF('Códigos Santander (ref)'!$A$2:$A$79,$C1356)&gt;0,"SANTANDER",IF(COUNTIF('Códigos Itaú (ref)'!$A$2:$A$44,$C1356)&gt;0,"ITAU",IF(AND(TRIM(UPPER($I1356))="CONTRATUAL",ISNUMBER(SEARCH("INDIVIDUAL",SUBSTITUTE(UPPER($D1356)," ","")))),"PREMIUM FREE",""))))</f>
        <v/>
      </c>
    </row>
    <row r="1357">
      <c r="AC1357">
        <f>IF($C1357="","",IF(COUNTIF('Códigos Santander (ref)'!$A$2:$A$79,$C1357)&gt;0,"SANTANDER",IF(COUNTIF('Códigos Itaú (ref)'!$A$2:$A$44,$C1357)&gt;0,"ITAU",IF(AND(TRIM(UPPER($I1357))="CONTRATUAL",ISNUMBER(SEARCH("INDIVIDUAL",SUBSTITUTE(UPPER($D1357)," ","")))),"PREMIUM FREE",""))))</f>
        <v/>
      </c>
    </row>
    <row r="1358">
      <c r="AC1358">
        <f>IF($C1358="","",IF(COUNTIF('Códigos Santander (ref)'!$A$2:$A$79,$C1358)&gt;0,"SANTANDER",IF(COUNTIF('Códigos Itaú (ref)'!$A$2:$A$44,$C1358)&gt;0,"ITAU",IF(AND(TRIM(UPPER($I1358))="CONTRATUAL",ISNUMBER(SEARCH("INDIVIDUAL",SUBSTITUTE(UPPER($D1358)," ","")))),"PREMIUM FREE",""))))</f>
        <v/>
      </c>
    </row>
    <row r="1359">
      <c r="AC1359">
        <f>IF($C1359="","",IF(COUNTIF('Códigos Santander (ref)'!$A$2:$A$79,$C1359)&gt;0,"SANTANDER",IF(COUNTIF('Códigos Itaú (ref)'!$A$2:$A$44,$C1359)&gt;0,"ITAU",IF(AND(TRIM(UPPER($I1359))="CONTRATUAL",ISNUMBER(SEARCH("INDIVIDUAL",SUBSTITUTE(UPPER($D1359)," ","")))),"PREMIUM FREE",""))))</f>
        <v/>
      </c>
    </row>
    <row r="1360">
      <c r="AC1360">
        <f>IF($C1360="","",IF(COUNTIF('Códigos Santander (ref)'!$A$2:$A$79,$C1360)&gt;0,"SANTANDER",IF(COUNTIF('Códigos Itaú (ref)'!$A$2:$A$44,$C1360)&gt;0,"ITAU",IF(AND(TRIM(UPPER($I1360))="CONTRATUAL",ISNUMBER(SEARCH("INDIVIDUAL",SUBSTITUTE(UPPER($D1360)," ","")))),"PREMIUM FREE",""))))</f>
        <v/>
      </c>
    </row>
    <row r="1361">
      <c r="AC1361">
        <f>IF($C1361="","",IF(COUNTIF('Códigos Santander (ref)'!$A$2:$A$79,$C1361)&gt;0,"SANTANDER",IF(COUNTIF('Códigos Itaú (ref)'!$A$2:$A$44,$C1361)&gt;0,"ITAU",IF(AND(TRIM(UPPER($I1361))="CONTRATUAL",ISNUMBER(SEARCH("INDIVIDUAL",SUBSTITUTE(UPPER($D1361)," ","")))),"PREMIUM FREE",""))))</f>
        <v/>
      </c>
    </row>
    <row r="1362">
      <c r="AC1362">
        <f>IF($C1362="","",IF(COUNTIF('Códigos Santander (ref)'!$A$2:$A$79,$C1362)&gt;0,"SANTANDER",IF(COUNTIF('Códigos Itaú (ref)'!$A$2:$A$44,$C1362)&gt;0,"ITAU",IF(AND(TRIM(UPPER($I1362))="CONTRATUAL",ISNUMBER(SEARCH("INDIVIDUAL",SUBSTITUTE(UPPER($D1362)," ","")))),"PREMIUM FREE",""))))</f>
        <v/>
      </c>
    </row>
    <row r="1363">
      <c r="AC1363">
        <f>IF($C1363="","",IF(COUNTIF('Códigos Santander (ref)'!$A$2:$A$79,$C1363)&gt;0,"SANTANDER",IF(COUNTIF('Códigos Itaú (ref)'!$A$2:$A$44,$C1363)&gt;0,"ITAU",IF(AND(TRIM(UPPER($I1363))="CONTRATUAL",ISNUMBER(SEARCH("INDIVIDUAL",SUBSTITUTE(UPPER($D1363)," ","")))),"PREMIUM FREE",""))))</f>
        <v/>
      </c>
    </row>
    <row r="1364">
      <c r="AC1364">
        <f>IF($C1364="","",IF(COUNTIF('Códigos Santander (ref)'!$A$2:$A$79,$C1364)&gt;0,"SANTANDER",IF(COUNTIF('Códigos Itaú (ref)'!$A$2:$A$44,$C1364)&gt;0,"ITAU",IF(AND(TRIM(UPPER($I1364))="CONTRATUAL",ISNUMBER(SEARCH("INDIVIDUAL",SUBSTITUTE(UPPER($D1364)," ","")))),"PREMIUM FREE",""))))</f>
        <v/>
      </c>
    </row>
    <row r="1365">
      <c r="AC1365">
        <f>IF($C1365="","",IF(COUNTIF('Códigos Santander (ref)'!$A$2:$A$79,$C1365)&gt;0,"SANTANDER",IF(COUNTIF('Códigos Itaú (ref)'!$A$2:$A$44,$C1365)&gt;0,"ITAU",IF(AND(TRIM(UPPER($I1365))="CONTRATUAL",ISNUMBER(SEARCH("INDIVIDUAL",SUBSTITUTE(UPPER($D1365)," ","")))),"PREMIUM FREE",""))))</f>
        <v/>
      </c>
    </row>
    <row r="1366">
      <c r="AC1366">
        <f>IF($C1366="","",IF(COUNTIF('Códigos Santander (ref)'!$A$2:$A$79,$C1366)&gt;0,"SANTANDER",IF(COUNTIF('Códigos Itaú (ref)'!$A$2:$A$44,$C1366)&gt;0,"ITAU",IF(AND(TRIM(UPPER($I1366))="CONTRATUAL",ISNUMBER(SEARCH("INDIVIDUAL",SUBSTITUTE(UPPER($D1366)," ","")))),"PREMIUM FREE",""))))</f>
        <v/>
      </c>
    </row>
    <row r="1367">
      <c r="AC1367">
        <f>IF($C1367="","",IF(COUNTIF('Códigos Santander (ref)'!$A$2:$A$79,$C1367)&gt;0,"SANTANDER",IF(COUNTIF('Códigos Itaú (ref)'!$A$2:$A$44,$C1367)&gt;0,"ITAU",IF(AND(TRIM(UPPER($I1367))="CONTRATUAL",ISNUMBER(SEARCH("INDIVIDUAL",SUBSTITUTE(UPPER($D1367)," ","")))),"PREMIUM FREE",""))))</f>
        <v/>
      </c>
    </row>
    <row r="1368">
      <c r="AC1368">
        <f>IF($C1368="","",IF(COUNTIF('Códigos Santander (ref)'!$A$2:$A$79,$C1368)&gt;0,"SANTANDER",IF(COUNTIF('Códigos Itaú (ref)'!$A$2:$A$44,$C1368)&gt;0,"ITAU",IF(AND(TRIM(UPPER($I1368))="CONTRATUAL",ISNUMBER(SEARCH("INDIVIDUAL",SUBSTITUTE(UPPER($D1368)," ","")))),"PREMIUM FREE",""))))</f>
        <v/>
      </c>
    </row>
    <row r="1369">
      <c r="AC1369">
        <f>IF($C1369="","",IF(COUNTIF('Códigos Santander (ref)'!$A$2:$A$79,$C1369)&gt;0,"SANTANDER",IF(COUNTIF('Códigos Itaú (ref)'!$A$2:$A$44,$C1369)&gt;0,"ITAU",IF(AND(TRIM(UPPER($I1369))="CONTRATUAL",ISNUMBER(SEARCH("INDIVIDUAL",SUBSTITUTE(UPPER($D1369)," ","")))),"PREMIUM FREE",""))))</f>
        <v/>
      </c>
    </row>
    <row r="1370">
      <c r="AC1370">
        <f>IF($C1370="","",IF(COUNTIF('Códigos Santander (ref)'!$A$2:$A$79,$C1370)&gt;0,"SANTANDER",IF(COUNTIF('Códigos Itaú (ref)'!$A$2:$A$44,$C1370)&gt;0,"ITAU",IF(AND(TRIM(UPPER($I1370))="CONTRATUAL",ISNUMBER(SEARCH("INDIVIDUAL",SUBSTITUTE(UPPER($D1370)," ","")))),"PREMIUM FREE",""))))</f>
        <v/>
      </c>
    </row>
    <row r="1371">
      <c r="AC1371">
        <f>IF($C1371="","",IF(COUNTIF('Códigos Santander (ref)'!$A$2:$A$79,$C1371)&gt;0,"SANTANDER",IF(COUNTIF('Códigos Itaú (ref)'!$A$2:$A$44,$C1371)&gt;0,"ITAU",IF(AND(TRIM(UPPER($I1371))="CONTRATUAL",ISNUMBER(SEARCH("INDIVIDUAL",SUBSTITUTE(UPPER($D1371)," ","")))),"PREMIUM FREE",""))))</f>
        <v/>
      </c>
    </row>
    <row r="1372">
      <c r="AC1372">
        <f>IF($C1372="","",IF(COUNTIF('Códigos Santander (ref)'!$A$2:$A$79,$C1372)&gt;0,"SANTANDER",IF(COUNTIF('Códigos Itaú (ref)'!$A$2:$A$44,$C1372)&gt;0,"ITAU",IF(AND(TRIM(UPPER($I1372))="CONTRATUAL",ISNUMBER(SEARCH("INDIVIDUAL",SUBSTITUTE(UPPER($D1372)," ","")))),"PREMIUM FREE",""))))</f>
        <v/>
      </c>
    </row>
    <row r="1373">
      <c r="AC1373">
        <f>IF($C1373="","",IF(COUNTIF('Códigos Santander (ref)'!$A$2:$A$79,$C1373)&gt;0,"SANTANDER",IF(COUNTIF('Códigos Itaú (ref)'!$A$2:$A$44,$C1373)&gt;0,"ITAU",IF(AND(TRIM(UPPER($I1373))="CONTRATUAL",ISNUMBER(SEARCH("INDIVIDUAL",SUBSTITUTE(UPPER($D1373)," ","")))),"PREMIUM FREE",""))))</f>
        <v/>
      </c>
    </row>
    <row r="1374">
      <c r="AC1374">
        <f>IF($C1374="","",IF(COUNTIF('Códigos Santander (ref)'!$A$2:$A$79,$C1374)&gt;0,"SANTANDER",IF(COUNTIF('Códigos Itaú (ref)'!$A$2:$A$44,$C1374)&gt;0,"ITAU",IF(AND(TRIM(UPPER($I1374))="CONTRATUAL",ISNUMBER(SEARCH("INDIVIDUAL",SUBSTITUTE(UPPER($D1374)," ","")))),"PREMIUM FREE",""))))</f>
        <v/>
      </c>
    </row>
    <row r="1375">
      <c r="AC1375">
        <f>IF($C1375="","",IF(COUNTIF('Códigos Santander (ref)'!$A$2:$A$79,$C1375)&gt;0,"SANTANDER",IF(COUNTIF('Códigos Itaú (ref)'!$A$2:$A$44,$C1375)&gt;0,"ITAU",IF(AND(TRIM(UPPER($I1375))="CONTRATUAL",ISNUMBER(SEARCH("INDIVIDUAL",SUBSTITUTE(UPPER($D1375)," ","")))),"PREMIUM FREE",""))))</f>
        <v/>
      </c>
    </row>
    <row r="1376">
      <c r="AC1376">
        <f>IF($C1376="","",IF(COUNTIF('Códigos Santander (ref)'!$A$2:$A$79,$C1376)&gt;0,"SANTANDER",IF(COUNTIF('Códigos Itaú (ref)'!$A$2:$A$44,$C1376)&gt;0,"ITAU",IF(AND(TRIM(UPPER($I1376))="CONTRATUAL",ISNUMBER(SEARCH("INDIVIDUAL",SUBSTITUTE(UPPER($D1376)," ","")))),"PREMIUM FREE",""))))</f>
        <v/>
      </c>
    </row>
    <row r="1377">
      <c r="AC1377">
        <f>IF($C1377="","",IF(COUNTIF('Códigos Santander (ref)'!$A$2:$A$79,$C1377)&gt;0,"SANTANDER",IF(COUNTIF('Códigos Itaú (ref)'!$A$2:$A$44,$C1377)&gt;0,"ITAU",IF(AND(TRIM(UPPER($I1377))="CONTRATUAL",ISNUMBER(SEARCH("INDIVIDUAL",SUBSTITUTE(UPPER($D1377)," ","")))),"PREMIUM FREE",""))))</f>
        <v/>
      </c>
    </row>
    <row r="1378">
      <c r="AC1378">
        <f>IF($C1378="","",IF(COUNTIF('Códigos Santander (ref)'!$A$2:$A$79,$C1378)&gt;0,"SANTANDER",IF(COUNTIF('Códigos Itaú (ref)'!$A$2:$A$44,$C1378)&gt;0,"ITAU",IF(AND(TRIM(UPPER($I1378))="CONTRATUAL",ISNUMBER(SEARCH("INDIVIDUAL",SUBSTITUTE(UPPER($D1378)," ","")))),"PREMIUM FREE",""))))</f>
        <v/>
      </c>
    </row>
    <row r="1379">
      <c r="AC1379">
        <f>IF($C1379="","",IF(COUNTIF('Códigos Santander (ref)'!$A$2:$A$79,$C1379)&gt;0,"SANTANDER",IF(COUNTIF('Códigos Itaú (ref)'!$A$2:$A$44,$C1379)&gt;0,"ITAU",IF(AND(TRIM(UPPER($I1379))="CONTRATUAL",ISNUMBER(SEARCH("INDIVIDUAL",SUBSTITUTE(UPPER($D1379)," ","")))),"PREMIUM FREE",""))))</f>
        <v/>
      </c>
    </row>
    <row r="1380">
      <c r="AC1380">
        <f>IF($C1380="","",IF(COUNTIF('Códigos Santander (ref)'!$A$2:$A$79,$C1380)&gt;0,"SANTANDER",IF(COUNTIF('Códigos Itaú (ref)'!$A$2:$A$44,$C1380)&gt;0,"ITAU",IF(AND(TRIM(UPPER($I1380))="CONTRATUAL",ISNUMBER(SEARCH("INDIVIDUAL",SUBSTITUTE(UPPER($D1380)," ","")))),"PREMIUM FREE",""))))</f>
        <v/>
      </c>
    </row>
    <row r="1381">
      <c r="AC1381">
        <f>IF($C1381="","",IF(COUNTIF('Códigos Santander (ref)'!$A$2:$A$79,$C1381)&gt;0,"SANTANDER",IF(COUNTIF('Códigos Itaú (ref)'!$A$2:$A$44,$C1381)&gt;0,"ITAU",IF(AND(TRIM(UPPER($I1381))="CONTRATUAL",ISNUMBER(SEARCH("INDIVIDUAL",SUBSTITUTE(UPPER($D1381)," ","")))),"PREMIUM FREE",""))))</f>
        <v/>
      </c>
    </row>
    <row r="1382">
      <c r="AC1382">
        <f>IF($C1382="","",IF(COUNTIF('Códigos Santander (ref)'!$A$2:$A$79,$C1382)&gt;0,"SANTANDER",IF(COUNTIF('Códigos Itaú (ref)'!$A$2:$A$44,$C1382)&gt;0,"ITAU",IF(AND(TRIM(UPPER($I1382))="CONTRATUAL",ISNUMBER(SEARCH("INDIVIDUAL",SUBSTITUTE(UPPER($D1382)," ","")))),"PREMIUM FREE",""))))</f>
        <v/>
      </c>
    </row>
    <row r="1383">
      <c r="AC1383">
        <f>IF($C1383="","",IF(COUNTIF('Códigos Santander (ref)'!$A$2:$A$79,$C1383)&gt;0,"SANTANDER",IF(COUNTIF('Códigos Itaú (ref)'!$A$2:$A$44,$C1383)&gt;0,"ITAU",IF(AND(TRIM(UPPER($I1383))="CONTRATUAL",ISNUMBER(SEARCH("INDIVIDUAL",SUBSTITUTE(UPPER($D1383)," ","")))),"PREMIUM FREE",""))))</f>
        <v/>
      </c>
    </row>
    <row r="1384">
      <c r="AC1384">
        <f>IF($C1384="","",IF(COUNTIF('Códigos Santander (ref)'!$A$2:$A$79,$C1384)&gt;0,"SANTANDER",IF(COUNTIF('Códigos Itaú (ref)'!$A$2:$A$44,$C1384)&gt;0,"ITAU",IF(AND(TRIM(UPPER($I1384))="CONTRATUAL",ISNUMBER(SEARCH("INDIVIDUAL",SUBSTITUTE(UPPER($D1384)," ","")))),"PREMIUM FREE",""))))</f>
        <v/>
      </c>
    </row>
    <row r="1385">
      <c r="AC1385">
        <f>IF($C1385="","",IF(COUNTIF('Códigos Santander (ref)'!$A$2:$A$79,$C1385)&gt;0,"SANTANDER",IF(COUNTIF('Códigos Itaú (ref)'!$A$2:$A$44,$C1385)&gt;0,"ITAU",IF(AND(TRIM(UPPER($I1385))="CONTRATUAL",ISNUMBER(SEARCH("INDIVIDUAL",SUBSTITUTE(UPPER($D1385)," ","")))),"PREMIUM FREE",""))))</f>
        <v/>
      </c>
    </row>
    <row r="1386">
      <c r="AC1386">
        <f>IF($C1386="","",IF(COUNTIF('Códigos Santander (ref)'!$A$2:$A$79,$C1386)&gt;0,"SANTANDER",IF(COUNTIF('Códigos Itaú (ref)'!$A$2:$A$44,$C1386)&gt;0,"ITAU",IF(AND(TRIM(UPPER($I1386))="CONTRATUAL",ISNUMBER(SEARCH("INDIVIDUAL",SUBSTITUTE(UPPER($D1386)," ","")))),"PREMIUM FREE",""))))</f>
        <v/>
      </c>
    </row>
    <row r="1387">
      <c r="AC1387">
        <f>IF($C1387="","",IF(COUNTIF('Códigos Santander (ref)'!$A$2:$A$79,$C1387)&gt;0,"SANTANDER",IF(COUNTIF('Códigos Itaú (ref)'!$A$2:$A$44,$C1387)&gt;0,"ITAU",IF(AND(TRIM(UPPER($I1387))="CONTRATUAL",ISNUMBER(SEARCH("INDIVIDUAL",SUBSTITUTE(UPPER($D1387)," ","")))),"PREMIUM FREE",""))))</f>
        <v/>
      </c>
    </row>
    <row r="1388">
      <c r="AC1388">
        <f>IF($C1388="","",IF(COUNTIF('Códigos Santander (ref)'!$A$2:$A$79,$C1388)&gt;0,"SANTANDER",IF(COUNTIF('Códigos Itaú (ref)'!$A$2:$A$44,$C1388)&gt;0,"ITAU",IF(AND(TRIM(UPPER($I1388))="CONTRATUAL",ISNUMBER(SEARCH("INDIVIDUAL",SUBSTITUTE(UPPER($D1388)," ","")))),"PREMIUM FREE",""))))</f>
        <v/>
      </c>
    </row>
    <row r="1389">
      <c r="AC1389">
        <f>IF($C1389="","",IF(COUNTIF('Códigos Santander (ref)'!$A$2:$A$79,$C1389)&gt;0,"SANTANDER",IF(COUNTIF('Códigos Itaú (ref)'!$A$2:$A$44,$C1389)&gt;0,"ITAU",IF(AND(TRIM(UPPER($I1389))="CONTRATUAL",ISNUMBER(SEARCH("INDIVIDUAL",SUBSTITUTE(UPPER($D1389)," ","")))),"PREMIUM FREE",""))))</f>
        <v/>
      </c>
    </row>
    <row r="1390">
      <c r="AC1390">
        <f>IF($C1390="","",IF(COUNTIF('Códigos Santander (ref)'!$A$2:$A$79,$C1390)&gt;0,"SANTANDER",IF(COUNTIF('Códigos Itaú (ref)'!$A$2:$A$44,$C1390)&gt;0,"ITAU",IF(AND(TRIM(UPPER($I1390))="CONTRATUAL",ISNUMBER(SEARCH("INDIVIDUAL",SUBSTITUTE(UPPER($D1390)," ","")))),"PREMIUM FREE",""))))</f>
        <v/>
      </c>
    </row>
    <row r="1391">
      <c r="AC1391">
        <f>IF($C1391="","",IF(COUNTIF('Códigos Santander (ref)'!$A$2:$A$79,$C1391)&gt;0,"SANTANDER",IF(COUNTIF('Códigos Itaú (ref)'!$A$2:$A$44,$C1391)&gt;0,"ITAU",IF(AND(TRIM(UPPER($I1391))="CONTRATUAL",ISNUMBER(SEARCH("INDIVIDUAL",SUBSTITUTE(UPPER($D1391)," ","")))),"PREMIUM FREE",""))))</f>
        <v/>
      </c>
    </row>
    <row r="1392">
      <c r="AC1392">
        <f>IF($C1392="","",IF(COUNTIF('Códigos Santander (ref)'!$A$2:$A$79,$C1392)&gt;0,"SANTANDER",IF(COUNTIF('Códigos Itaú (ref)'!$A$2:$A$44,$C1392)&gt;0,"ITAU",IF(AND(TRIM(UPPER($I1392))="CONTRATUAL",ISNUMBER(SEARCH("INDIVIDUAL",SUBSTITUTE(UPPER($D1392)," ","")))),"PREMIUM FREE",""))))</f>
        <v/>
      </c>
    </row>
    <row r="1393">
      <c r="AC1393">
        <f>IF($C1393="","",IF(COUNTIF('Códigos Santander (ref)'!$A$2:$A$79,$C1393)&gt;0,"SANTANDER",IF(COUNTIF('Códigos Itaú (ref)'!$A$2:$A$44,$C1393)&gt;0,"ITAU",IF(AND(TRIM(UPPER($I1393))="CONTRATUAL",ISNUMBER(SEARCH("INDIVIDUAL",SUBSTITUTE(UPPER($D1393)," ","")))),"PREMIUM FREE",""))))</f>
        <v/>
      </c>
    </row>
    <row r="1394">
      <c r="AC1394">
        <f>IF($C1394="","",IF(COUNTIF('Códigos Santander (ref)'!$A$2:$A$79,$C1394)&gt;0,"SANTANDER",IF(COUNTIF('Códigos Itaú (ref)'!$A$2:$A$44,$C1394)&gt;0,"ITAU",IF(AND(TRIM(UPPER($I1394))="CONTRATUAL",ISNUMBER(SEARCH("INDIVIDUAL",SUBSTITUTE(UPPER($D1394)," ","")))),"PREMIUM FREE",""))))</f>
        <v/>
      </c>
    </row>
    <row r="1395">
      <c r="AC1395">
        <f>IF($C1395="","",IF(COUNTIF('Códigos Santander (ref)'!$A$2:$A$79,$C1395)&gt;0,"SANTANDER",IF(COUNTIF('Códigos Itaú (ref)'!$A$2:$A$44,$C1395)&gt;0,"ITAU",IF(AND(TRIM(UPPER($I1395))="CONTRATUAL",ISNUMBER(SEARCH("INDIVIDUAL",SUBSTITUTE(UPPER($D1395)," ","")))),"PREMIUM FREE",""))))</f>
        <v/>
      </c>
    </row>
    <row r="1396">
      <c r="AC1396">
        <f>IF($C1396="","",IF(COUNTIF('Códigos Santander (ref)'!$A$2:$A$79,$C1396)&gt;0,"SANTANDER",IF(COUNTIF('Códigos Itaú (ref)'!$A$2:$A$44,$C1396)&gt;0,"ITAU",IF(AND(TRIM(UPPER($I1396))="CONTRATUAL",ISNUMBER(SEARCH("INDIVIDUAL",SUBSTITUTE(UPPER($D1396)," ","")))),"PREMIUM FREE",""))))</f>
        <v/>
      </c>
    </row>
    <row r="1397">
      <c r="AC1397">
        <f>IF($C1397="","",IF(COUNTIF('Códigos Santander (ref)'!$A$2:$A$79,$C1397)&gt;0,"SANTANDER",IF(COUNTIF('Códigos Itaú (ref)'!$A$2:$A$44,$C1397)&gt;0,"ITAU",IF(AND(TRIM(UPPER($I1397))="CONTRATUAL",ISNUMBER(SEARCH("INDIVIDUAL",SUBSTITUTE(UPPER($D1397)," ","")))),"PREMIUM FREE",""))))</f>
        <v/>
      </c>
    </row>
    <row r="1398">
      <c r="AC1398">
        <f>IF($C1398="","",IF(COUNTIF('Códigos Santander (ref)'!$A$2:$A$79,$C1398)&gt;0,"SANTANDER",IF(COUNTIF('Códigos Itaú (ref)'!$A$2:$A$44,$C1398)&gt;0,"ITAU",IF(AND(TRIM(UPPER($I1398))="CONTRATUAL",ISNUMBER(SEARCH("INDIVIDUAL",SUBSTITUTE(UPPER($D1398)," ","")))),"PREMIUM FREE",""))))</f>
        <v/>
      </c>
    </row>
    <row r="1399">
      <c r="AC1399">
        <f>IF($C1399="","",IF(COUNTIF('Códigos Santander (ref)'!$A$2:$A$79,$C1399)&gt;0,"SANTANDER",IF(COUNTIF('Códigos Itaú (ref)'!$A$2:$A$44,$C1399)&gt;0,"ITAU",IF(AND(TRIM(UPPER($I1399))="CONTRATUAL",ISNUMBER(SEARCH("INDIVIDUAL",SUBSTITUTE(UPPER($D1399)," ","")))),"PREMIUM FREE",""))))</f>
        <v/>
      </c>
    </row>
    <row r="1400">
      <c r="AC1400">
        <f>IF($C1400="","",IF(COUNTIF('Códigos Santander (ref)'!$A$2:$A$79,$C1400)&gt;0,"SANTANDER",IF(COUNTIF('Códigos Itaú (ref)'!$A$2:$A$44,$C1400)&gt;0,"ITAU",IF(AND(TRIM(UPPER($I1400))="CONTRATUAL",ISNUMBER(SEARCH("INDIVIDUAL",SUBSTITUTE(UPPER($D1400)," ","")))),"PREMIUM FREE",""))))</f>
        <v/>
      </c>
    </row>
    <row r="1401">
      <c r="AC1401">
        <f>IF($C1401="","",IF(COUNTIF('Códigos Santander (ref)'!$A$2:$A$79,$C1401)&gt;0,"SANTANDER",IF(COUNTIF('Códigos Itaú (ref)'!$A$2:$A$44,$C1401)&gt;0,"ITAU",IF(AND(TRIM(UPPER($I1401))="CONTRATUAL",ISNUMBER(SEARCH("INDIVIDUAL",SUBSTITUTE(UPPER($D1401)," ","")))),"PREMIUM FREE",""))))</f>
        <v/>
      </c>
    </row>
    <row r="1402">
      <c r="AC1402">
        <f>IF($C1402="","",IF(COUNTIF('Códigos Santander (ref)'!$A$2:$A$79,$C1402)&gt;0,"SANTANDER",IF(COUNTIF('Códigos Itaú (ref)'!$A$2:$A$44,$C1402)&gt;0,"ITAU",IF(AND(TRIM(UPPER($I1402))="CONTRATUAL",ISNUMBER(SEARCH("INDIVIDUAL",SUBSTITUTE(UPPER($D1402)," ","")))),"PREMIUM FREE",""))))</f>
        <v/>
      </c>
    </row>
    <row r="1403">
      <c r="AC1403">
        <f>IF($C1403="","",IF(COUNTIF('Códigos Santander (ref)'!$A$2:$A$79,$C1403)&gt;0,"SANTANDER",IF(COUNTIF('Códigos Itaú (ref)'!$A$2:$A$44,$C1403)&gt;0,"ITAU",IF(AND(TRIM(UPPER($I1403))="CONTRATUAL",ISNUMBER(SEARCH("INDIVIDUAL",SUBSTITUTE(UPPER($D1403)," ","")))),"PREMIUM FREE",""))))</f>
        <v/>
      </c>
    </row>
    <row r="1404">
      <c r="AC1404">
        <f>IF($C1404="","",IF(COUNTIF('Códigos Santander (ref)'!$A$2:$A$79,$C1404)&gt;0,"SANTANDER",IF(COUNTIF('Códigos Itaú (ref)'!$A$2:$A$44,$C1404)&gt;0,"ITAU",IF(AND(TRIM(UPPER($I1404))="CONTRATUAL",ISNUMBER(SEARCH("INDIVIDUAL",SUBSTITUTE(UPPER($D1404)," ","")))),"PREMIUM FREE",""))))</f>
        <v/>
      </c>
    </row>
    <row r="1405">
      <c r="AC1405">
        <f>IF($C1405="","",IF(COUNTIF('Códigos Santander (ref)'!$A$2:$A$79,$C1405)&gt;0,"SANTANDER",IF(COUNTIF('Códigos Itaú (ref)'!$A$2:$A$44,$C1405)&gt;0,"ITAU",IF(AND(TRIM(UPPER($I1405))="CONTRATUAL",ISNUMBER(SEARCH("INDIVIDUAL",SUBSTITUTE(UPPER($D1405)," ","")))),"PREMIUM FREE",""))))</f>
        <v/>
      </c>
    </row>
    <row r="1406">
      <c r="AC1406">
        <f>IF($C1406="","",IF(COUNTIF('Códigos Santander (ref)'!$A$2:$A$79,$C1406)&gt;0,"SANTANDER",IF(COUNTIF('Códigos Itaú (ref)'!$A$2:$A$44,$C1406)&gt;0,"ITAU",IF(AND(TRIM(UPPER($I1406))="CONTRATUAL",ISNUMBER(SEARCH("INDIVIDUAL",SUBSTITUTE(UPPER($D1406)," ","")))),"PREMIUM FREE",""))))</f>
        <v/>
      </c>
    </row>
    <row r="1407">
      <c r="AC1407">
        <f>IF($C1407="","",IF(COUNTIF('Códigos Santander (ref)'!$A$2:$A$79,$C1407)&gt;0,"SANTANDER",IF(COUNTIF('Códigos Itaú (ref)'!$A$2:$A$44,$C1407)&gt;0,"ITAU",IF(AND(TRIM(UPPER($I1407))="CONTRATUAL",ISNUMBER(SEARCH("INDIVIDUAL",SUBSTITUTE(UPPER($D1407)," ","")))),"PREMIUM FREE",""))))</f>
        <v/>
      </c>
    </row>
    <row r="1408">
      <c r="AC1408">
        <f>IF($C1408="","",IF(COUNTIF('Códigos Santander (ref)'!$A$2:$A$79,$C1408)&gt;0,"SANTANDER",IF(COUNTIF('Códigos Itaú (ref)'!$A$2:$A$44,$C1408)&gt;0,"ITAU",IF(AND(TRIM(UPPER($I1408))="CONTRATUAL",ISNUMBER(SEARCH("INDIVIDUAL",SUBSTITUTE(UPPER($D1408)," ","")))),"PREMIUM FREE",""))))</f>
        <v/>
      </c>
    </row>
    <row r="1409">
      <c r="AC1409">
        <f>IF($C1409="","",IF(COUNTIF('Códigos Santander (ref)'!$A$2:$A$79,$C1409)&gt;0,"SANTANDER",IF(COUNTIF('Códigos Itaú (ref)'!$A$2:$A$44,$C1409)&gt;0,"ITAU",IF(AND(TRIM(UPPER($I1409))="CONTRATUAL",ISNUMBER(SEARCH("INDIVIDUAL",SUBSTITUTE(UPPER($D1409)," ","")))),"PREMIUM FREE",""))))</f>
        <v/>
      </c>
    </row>
    <row r="1410">
      <c r="AC1410">
        <f>IF($C1410="","",IF(COUNTIF('Códigos Santander (ref)'!$A$2:$A$79,$C1410)&gt;0,"SANTANDER",IF(COUNTIF('Códigos Itaú (ref)'!$A$2:$A$44,$C1410)&gt;0,"ITAU",IF(AND(TRIM(UPPER($I1410))="CONTRATUAL",ISNUMBER(SEARCH("INDIVIDUAL",SUBSTITUTE(UPPER($D1410)," ","")))),"PREMIUM FREE",""))))</f>
        <v/>
      </c>
    </row>
    <row r="1411">
      <c r="AC1411">
        <f>IF($C1411="","",IF(COUNTIF('Códigos Santander (ref)'!$A$2:$A$79,$C1411)&gt;0,"SANTANDER",IF(COUNTIF('Códigos Itaú (ref)'!$A$2:$A$44,$C1411)&gt;0,"ITAU",IF(AND(TRIM(UPPER($I1411))="CONTRATUAL",ISNUMBER(SEARCH("INDIVIDUAL",SUBSTITUTE(UPPER($D1411)," ","")))),"PREMIUM FREE",""))))</f>
        <v/>
      </c>
    </row>
    <row r="1412">
      <c r="AC1412">
        <f>IF($C1412="","",IF(COUNTIF('Códigos Santander (ref)'!$A$2:$A$79,$C1412)&gt;0,"SANTANDER",IF(COUNTIF('Códigos Itaú (ref)'!$A$2:$A$44,$C1412)&gt;0,"ITAU",IF(AND(TRIM(UPPER($I1412))="CONTRATUAL",ISNUMBER(SEARCH("INDIVIDUAL",SUBSTITUTE(UPPER($D1412)," ","")))),"PREMIUM FREE",""))))</f>
        <v/>
      </c>
    </row>
    <row r="1413">
      <c r="AC1413">
        <f>IF($C1413="","",IF(COUNTIF('Códigos Santander (ref)'!$A$2:$A$79,$C1413)&gt;0,"SANTANDER",IF(COUNTIF('Códigos Itaú (ref)'!$A$2:$A$44,$C1413)&gt;0,"ITAU",IF(AND(TRIM(UPPER($I1413))="CONTRATUAL",ISNUMBER(SEARCH("INDIVIDUAL",SUBSTITUTE(UPPER($D1413)," ","")))),"PREMIUM FREE",""))))</f>
        <v/>
      </c>
    </row>
    <row r="1414">
      <c r="AC1414">
        <f>IF($C1414="","",IF(COUNTIF('Códigos Santander (ref)'!$A$2:$A$79,$C1414)&gt;0,"SANTANDER",IF(COUNTIF('Códigos Itaú (ref)'!$A$2:$A$44,$C1414)&gt;0,"ITAU",IF(AND(TRIM(UPPER($I1414))="CONTRATUAL",ISNUMBER(SEARCH("INDIVIDUAL",SUBSTITUTE(UPPER($D1414)," ","")))),"PREMIUM FREE",""))))</f>
        <v/>
      </c>
    </row>
    <row r="1415">
      <c r="AC1415">
        <f>IF($C1415="","",IF(COUNTIF('Códigos Santander (ref)'!$A$2:$A$79,$C1415)&gt;0,"SANTANDER",IF(COUNTIF('Códigos Itaú (ref)'!$A$2:$A$44,$C1415)&gt;0,"ITAU",IF(AND(TRIM(UPPER($I1415))="CONTRATUAL",ISNUMBER(SEARCH("INDIVIDUAL",SUBSTITUTE(UPPER($D1415)," ","")))),"PREMIUM FREE",""))))</f>
        <v/>
      </c>
    </row>
    <row r="1416">
      <c r="AC1416">
        <f>IF($C1416="","",IF(COUNTIF('Códigos Santander (ref)'!$A$2:$A$79,$C1416)&gt;0,"SANTANDER",IF(COUNTIF('Códigos Itaú (ref)'!$A$2:$A$44,$C1416)&gt;0,"ITAU",IF(AND(TRIM(UPPER($I1416))="CONTRATUAL",ISNUMBER(SEARCH("INDIVIDUAL",SUBSTITUTE(UPPER($D1416)," ","")))),"PREMIUM FREE",""))))</f>
        <v/>
      </c>
    </row>
    <row r="1417">
      <c r="AC1417">
        <f>IF($C1417="","",IF(COUNTIF('Códigos Santander (ref)'!$A$2:$A$79,$C1417)&gt;0,"SANTANDER",IF(COUNTIF('Códigos Itaú (ref)'!$A$2:$A$44,$C1417)&gt;0,"ITAU",IF(AND(TRIM(UPPER($I1417))="CONTRATUAL",ISNUMBER(SEARCH("INDIVIDUAL",SUBSTITUTE(UPPER($D1417)," ","")))),"PREMIUM FREE",""))))</f>
        <v/>
      </c>
    </row>
    <row r="1418">
      <c r="AC1418">
        <f>IF($C1418="","",IF(COUNTIF('Códigos Santander (ref)'!$A$2:$A$79,$C1418)&gt;0,"SANTANDER",IF(COUNTIF('Códigos Itaú (ref)'!$A$2:$A$44,$C1418)&gt;0,"ITAU",IF(AND(TRIM(UPPER($I1418))="CONTRATUAL",ISNUMBER(SEARCH("INDIVIDUAL",SUBSTITUTE(UPPER($D1418)," ","")))),"PREMIUM FREE",""))))</f>
        <v/>
      </c>
    </row>
    <row r="1419">
      <c r="AC1419">
        <f>IF($C1419="","",IF(COUNTIF('Códigos Santander (ref)'!$A$2:$A$79,$C1419)&gt;0,"SANTANDER",IF(COUNTIF('Códigos Itaú (ref)'!$A$2:$A$44,$C1419)&gt;0,"ITAU",IF(AND(TRIM(UPPER($I1419))="CONTRATUAL",ISNUMBER(SEARCH("INDIVIDUAL",SUBSTITUTE(UPPER($D1419)," ","")))),"PREMIUM FREE",""))))</f>
        <v/>
      </c>
    </row>
    <row r="1420">
      <c r="AC1420">
        <f>IF($C1420="","",IF(COUNTIF('Códigos Santander (ref)'!$A$2:$A$79,$C1420)&gt;0,"SANTANDER",IF(COUNTIF('Códigos Itaú (ref)'!$A$2:$A$44,$C1420)&gt;0,"ITAU",IF(AND(TRIM(UPPER($I1420))="CONTRATUAL",ISNUMBER(SEARCH("INDIVIDUAL",SUBSTITUTE(UPPER($D1420)," ","")))),"PREMIUM FREE",""))))</f>
        <v/>
      </c>
    </row>
    <row r="1421">
      <c r="AC1421">
        <f>IF($C1421="","",IF(COUNTIF('Códigos Santander (ref)'!$A$2:$A$79,$C1421)&gt;0,"SANTANDER",IF(COUNTIF('Códigos Itaú (ref)'!$A$2:$A$44,$C1421)&gt;0,"ITAU",IF(AND(TRIM(UPPER($I1421))="CONTRATUAL",ISNUMBER(SEARCH("INDIVIDUAL",SUBSTITUTE(UPPER($D1421)," ","")))),"PREMIUM FREE",""))))</f>
        <v/>
      </c>
    </row>
    <row r="1422">
      <c r="AC1422">
        <f>IF($C1422="","",IF(COUNTIF('Códigos Santander (ref)'!$A$2:$A$79,$C1422)&gt;0,"SANTANDER",IF(COUNTIF('Códigos Itaú (ref)'!$A$2:$A$44,$C1422)&gt;0,"ITAU",IF(AND(TRIM(UPPER($I1422))="CONTRATUAL",ISNUMBER(SEARCH("INDIVIDUAL",SUBSTITUTE(UPPER($D1422)," ","")))),"PREMIUM FREE",""))))</f>
        <v/>
      </c>
    </row>
    <row r="1423">
      <c r="AC1423">
        <f>IF($C1423="","",IF(COUNTIF('Códigos Santander (ref)'!$A$2:$A$79,$C1423)&gt;0,"SANTANDER",IF(COUNTIF('Códigos Itaú (ref)'!$A$2:$A$44,$C1423)&gt;0,"ITAU",IF(AND(TRIM(UPPER($I1423))="CONTRATUAL",ISNUMBER(SEARCH("INDIVIDUAL",SUBSTITUTE(UPPER($D1423)," ","")))),"PREMIUM FREE",""))))</f>
        <v/>
      </c>
    </row>
    <row r="1424">
      <c r="AC1424">
        <f>IF($C1424="","",IF(COUNTIF('Códigos Santander (ref)'!$A$2:$A$79,$C1424)&gt;0,"SANTANDER",IF(COUNTIF('Códigos Itaú (ref)'!$A$2:$A$44,$C1424)&gt;0,"ITAU",IF(AND(TRIM(UPPER($I1424))="CONTRATUAL",ISNUMBER(SEARCH("INDIVIDUAL",SUBSTITUTE(UPPER($D1424)," ","")))),"PREMIUM FREE",""))))</f>
        <v/>
      </c>
    </row>
    <row r="1425">
      <c r="AC1425">
        <f>IF($C1425="","",IF(COUNTIF('Códigos Santander (ref)'!$A$2:$A$79,$C1425)&gt;0,"SANTANDER",IF(COUNTIF('Códigos Itaú (ref)'!$A$2:$A$44,$C1425)&gt;0,"ITAU",IF(AND(TRIM(UPPER($I1425))="CONTRATUAL",ISNUMBER(SEARCH("INDIVIDUAL",SUBSTITUTE(UPPER($D1425)," ","")))),"PREMIUM FREE",""))))</f>
        <v/>
      </c>
    </row>
    <row r="1426">
      <c r="AC1426">
        <f>IF($C1426="","",IF(COUNTIF('Códigos Santander (ref)'!$A$2:$A$79,$C1426)&gt;0,"SANTANDER",IF(COUNTIF('Códigos Itaú (ref)'!$A$2:$A$44,$C1426)&gt;0,"ITAU",IF(AND(TRIM(UPPER($I1426))="CONTRATUAL",ISNUMBER(SEARCH("INDIVIDUAL",SUBSTITUTE(UPPER($D1426)," ","")))),"PREMIUM FREE",""))))</f>
        <v/>
      </c>
    </row>
    <row r="1427">
      <c r="AC1427">
        <f>IF($C1427="","",IF(COUNTIF('Códigos Santander (ref)'!$A$2:$A$79,$C1427)&gt;0,"SANTANDER",IF(COUNTIF('Códigos Itaú (ref)'!$A$2:$A$44,$C1427)&gt;0,"ITAU",IF(AND(TRIM(UPPER($I1427))="CONTRATUAL",ISNUMBER(SEARCH("INDIVIDUAL",SUBSTITUTE(UPPER($D1427)," ","")))),"PREMIUM FREE",""))))</f>
        <v/>
      </c>
    </row>
    <row r="1428">
      <c r="AC1428">
        <f>IF($C1428="","",IF(COUNTIF('Códigos Santander (ref)'!$A$2:$A$79,$C1428)&gt;0,"SANTANDER",IF(COUNTIF('Códigos Itaú (ref)'!$A$2:$A$44,$C1428)&gt;0,"ITAU",IF(AND(TRIM(UPPER($I1428))="CONTRATUAL",ISNUMBER(SEARCH("INDIVIDUAL",SUBSTITUTE(UPPER($D1428)," ","")))),"PREMIUM FREE",""))))</f>
        <v/>
      </c>
    </row>
    <row r="1429">
      <c r="AC1429">
        <f>IF($C1429="","",IF(COUNTIF('Códigos Santander (ref)'!$A$2:$A$79,$C1429)&gt;0,"SANTANDER",IF(COUNTIF('Códigos Itaú (ref)'!$A$2:$A$44,$C1429)&gt;0,"ITAU",IF(AND(TRIM(UPPER($I1429))="CONTRATUAL",ISNUMBER(SEARCH("INDIVIDUAL",SUBSTITUTE(UPPER($D1429)," ","")))),"PREMIUM FREE",""))))</f>
        <v/>
      </c>
    </row>
    <row r="1430">
      <c r="AC1430">
        <f>IF($C1430="","",IF(COUNTIF('Códigos Santander (ref)'!$A$2:$A$79,$C1430)&gt;0,"SANTANDER",IF(COUNTIF('Códigos Itaú (ref)'!$A$2:$A$44,$C1430)&gt;0,"ITAU",IF(AND(TRIM(UPPER($I1430))="CONTRATUAL",ISNUMBER(SEARCH("INDIVIDUAL",SUBSTITUTE(UPPER($D1430)," ","")))),"PREMIUM FREE",""))))</f>
        <v/>
      </c>
    </row>
    <row r="1431">
      <c r="AC1431">
        <f>IF($C1431="","",IF(COUNTIF('Códigos Santander (ref)'!$A$2:$A$79,$C1431)&gt;0,"SANTANDER",IF(COUNTIF('Códigos Itaú (ref)'!$A$2:$A$44,$C1431)&gt;0,"ITAU",IF(AND(TRIM(UPPER($I1431))="CONTRATUAL",ISNUMBER(SEARCH("INDIVIDUAL",SUBSTITUTE(UPPER($D1431)," ","")))),"PREMIUM FREE",""))))</f>
        <v/>
      </c>
    </row>
    <row r="1432">
      <c r="AC1432">
        <f>IF($C1432="","",IF(COUNTIF('Códigos Santander (ref)'!$A$2:$A$79,$C1432)&gt;0,"SANTANDER",IF(COUNTIF('Códigos Itaú (ref)'!$A$2:$A$44,$C1432)&gt;0,"ITAU",IF(AND(TRIM(UPPER($I1432))="CONTRATUAL",ISNUMBER(SEARCH("INDIVIDUAL",SUBSTITUTE(UPPER($D1432)," ","")))),"PREMIUM FREE",""))))</f>
        <v/>
      </c>
    </row>
    <row r="1433">
      <c r="AC1433">
        <f>IF($C1433="","",IF(COUNTIF('Códigos Santander (ref)'!$A$2:$A$79,$C1433)&gt;0,"SANTANDER",IF(COUNTIF('Códigos Itaú (ref)'!$A$2:$A$44,$C1433)&gt;0,"ITAU",IF(AND(TRIM(UPPER($I1433))="CONTRATUAL",ISNUMBER(SEARCH("INDIVIDUAL",SUBSTITUTE(UPPER($D1433)," ","")))),"PREMIUM FREE",""))))</f>
        <v/>
      </c>
    </row>
    <row r="1434">
      <c r="AC1434">
        <f>IF($C1434="","",IF(COUNTIF('Códigos Santander (ref)'!$A$2:$A$79,$C1434)&gt;0,"SANTANDER",IF(COUNTIF('Códigos Itaú (ref)'!$A$2:$A$44,$C1434)&gt;0,"ITAU",IF(AND(TRIM(UPPER($I1434))="CONTRATUAL",ISNUMBER(SEARCH("INDIVIDUAL",SUBSTITUTE(UPPER($D1434)," ","")))),"PREMIUM FREE",""))))</f>
        <v/>
      </c>
    </row>
    <row r="1435">
      <c r="AC1435">
        <f>IF($C1435="","",IF(COUNTIF('Códigos Santander (ref)'!$A$2:$A$79,$C1435)&gt;0,"SANTANDER",IF(COUNTIF('Códigos Itaú (ref)'!$A$2:$A$44,$C1435)&gt;0,"ITAU",IF(AND(TRIM(UPPER($I1435))="CONTRATUAL",ISNUMBER(SEARCH("INDIVIDUAL",SUBSTITUTE(UPPER($D1435)," ","")))),"PREMIUM FREE",""))))</f>
        <v/>
      </c>
    </row>
    <row r="1436">
      <c r="AC1436">
        <f>IF($C1436="","",IF(COUNTIF('Códigos Santander (ref)'!$A$2:$A$79,$C1436)&gt;0,"SANTANDER",IF(COUNTIF('Códigos Itaú (ref)'!$A$2:$A$44,$C1436)&gt;0,"ITAU",IF(AND(TRIM(UPPER($I1436))="CONTRATUAL",ISNUMBER(SEARCH("INDIVIDUAL",SUBSTITUTE(UPPER($D1436)," ","")))),"PREMIUM FREE",""))))</f>
        <v/>
      </c>
    </row>
    <row r="1437">
      <c r="AC1437">
        <f>IF($C1437="","",IF(COUNTIF('Códigos Santander (ref)'!$A$2:$A$79,$C1437)&gt;0,"SANTANDER",IF(COUNTIF('Códigos Itaú (ref)'!$A$2:$A$44,$C1437)&gt;0,"ITAU",IF(AND(TRIM(UPPER($I1437))="CONTRATUAL",ISNUMBER(SEARCH("INDIVIDUAL",SUBSTITUTE(UPPER($D1437)," ","")))),"PREMIUM FREE",""))))</f>
        <v/>
      </c>
    </row>
    <row r="1438">
      <c r="AC1438">
        <f>IF($C1438="","",IF(COUNTIF('Códigos Santander (ref)'!$A$2:$A$79,$C1438)&gt;0,"SANTANDER",IF(COUNTIF('Códigos Itaú (ref)'!$A$2:$A$44,$C1438)&gt;0,"ITAU",IF(AND(TRIM(UPPER($I1438))="CONTRATUAL",ISNUMBER(SEARCH("INDIVIDUAL",SUBSTITUTE(UPPER($D1438)," ","")))),"PREMIUM FREE",""))))</f>
        <v/>
      </c>
    </row>
    <row r="1439">
      <c r="AC1439">
        <f>IF($C1439="","",IF(COUNTIF('Códigos Santander (ref)'!$A$2:$A$79,$C1439)&gt;0,"SANTANDER",IF(COUNTIF('Códigos Itaú (ref)'!$A$2:$A$44,$C1439)&gt;0,"ITAU",IF(AND(TRIM(UPPER($I1439))="CONTRATUAL",ISNUMBER(SEARCH("INDIVIDUAL",SUBSTITUTE(UPPER($D1439)," ","")))),"PREMIUM FREE",""))))</f>
        <v/>
      </c>
    </row>
    <row r="1440">
      <c r="AC1440">
        <f>IF($C1440="","",IF(COUNTIF('Códigos Santander (ref)'!$A$2:$A$79,$C1440)&gt;0,"SANTANDER",IF(COUNTIF('Códigos Itaú (ref)'!$A$2:$A$44,$C1440)&gt;0,"ITAU",IF(AND(TRIM(UPPER($I1440))="CONTRATUAL",ISNUMBER(SEARCH("INDIVIDUAL",SUBSTITUTE(UPPER($D1440)," ","")))),"PREMIUM FREE",""))))</f>
        <v/>
      </c>
    </row>
    <row r="1441">
      <c r="AC1441">
        <f>IF($C1441="","",IF(COUNTIF('Códigos Santander (ref)'!$A$2:$A$79,$C1441)&gt;0,"SANTANDER",IF(COUNTIF('Códigos Itaú (ref)'!$A$2:$A$44,$C1441)&gt;0,"ITAU",IF(AND(TRIM(UPPER($I1441))="CONTRATUAL",ISNUMBER(SEARCH("INDIVIDUAL",SUBSTITUTE(UPPER($D1441)," ","")))),"PREMIUM FREE",""))))</f>
        <v/>
      </c>
    </row>
    <row r="1442">
      <c r="AC1442">
        <f>IF($C1442="","",IF(COUNTIF('Códigos Santander (ref)'!$A$2:$A$79,$C1442)&gt;0,"SANTANDER",IF(COUNTIF('Códigos Itaú (ref)'!$A$2:$A$44,$C1442)&gt;0,"ITAU",IF(AND(TRIM(UPPER($I1442))="CONTRATUAL",ISNUMBER(SEARCH("INDIVIDUAL",SUBSTITUTE(UPPER($D1442)," ","")))),"PREMIUM FREE",""))))</f>
        <v/>
      </c>
    </row>
    <row r="1443">
      <c r="AC1443">
        <f>IF($C1443="","",IF(COUNTIF('Códigos Santander (ref)'!$A$2:$A$79,$C1443)&gt;0,"SANTANDER",IF(COUNTIF('Códigos Itaú (ref)'!$A$2:$A$44,$C1443)&gt;0,"ITAU",IF(AND(TRIM(UPPER($I1443))="CONTRATUAL",ISNUMBER(SEARCH("INDIVIDUAL",SUBSTITUTE(UPPER($D1443)," ","")))),"PREMIUM FREE",""))))</f>
        <v/>
      </c>
    </row>
    <row r="1444">
      <c r="AC1444">
        <f>IF($C1444="","",IF(COUNTIF('Códigos Santander (ref)'!$A$2:$A$79,$C1444)&gt;0,"SANTANDER",IF(COUNTIF('Códigos Itaú (ref)'!$A$2:$A$44,$C1444)&gt;0,"ITAU",IF(AND(TRIM(UPPER($I1444))="CONTRATUAL",ISNUMBER(SEARCH("INDIVIDUAL",SUBSTITUTE(UPPER($D1444)," ","")))),"PREMIUM FREE",""))))</f>
        <v/>
      </c>
    </row>
    <row r="1445">
      <c r="AC1445">
        <f>IF($C1445="","",IF(COUNTIF('Códigos Santander (ref)'!$A$2:$A$79,$C1445)&gt;0,"SANTANDER",IF(COUNTIF('Códigos Itaú (ref)'!$A$2:$A$44,$C1445)&gt;0,"ITAU",IF(AND(TRIM(UPPER($I1445))="CONTRATUAL",ISNUMBER(SEARCH("INDIVIDUAL",SUBSTITUTE(UPPER($D1445)," ","")))),"PREMIUM FREE",""))))</f>
        <v/>
      </c>
    </row>
    <row r="1446">
      <c r="AC1446">
        <f>IF($C1446="","",IF(COUNTIF('Códigos Santander (ref)'!$A$2:$A$79,$C1446)&gt;0,"SANTANDER",IF(COUNTIF('Códigos Itaú (ref)'!$A$2:$A$44,$C1446)&gt;0,"ITAU",IF(AND(TRIM(UPPER($I1446))="CONTRATUAL",ISNUMBER(SEARCH("INDIVIDUAL",SUBSTITUTE(UPPER($D1446)," ","")))),"PREMIUM FREE",""))))</f>
        <v/>
      </c>
    </row>
    <row r="1447">
      <c r="AC1447">
        <f>IF($C1447="","",IF(COUNTIF('Códigos Santander (ref)'!$A$2:$A$79,$C1447)&gt;0,"SANTANDER",IF(COUNTIF('Códigos Itaú (ref)'!$A$2:$A$44,$C1447)&gt;0,"ITAU",IF(AND(TRIM(UPPER($I1447))="CONTRATUAL",ISNUMBER(SEARCH("INDIVIDUAL",SUBSTITUTE(UPPER($D1447)," ","")))),"PREMIUM FREE",""))))</f>
        <v/>
      </c>
    </row>
    <row r="1448">
      <c r="AC1448">
        <f>IF($C1448="","",IF(COUNTIF('Códigos Santander (ref)'!$A$2:$A$79,$C1448)&gt;0,"SANTANDER",IF(COUNTIF('Códigos Itaú (ref)'!$A$2:$A$44,$C1448)&gt;0,"ITAU",IF(AND(TRIM(UPPER($I1448))="CONTRATUAL",ISNUMBER(SEARCH("INDIVIDUAL",SUBSTITUTE(UPPER($D1448)," ","")))),"PREMIUM FREE",""))))</f>
        <v/>
      </c>
    </row>
    <row r="1449">
      <c r="AC1449">
        <f>IF($C1449="","",IF(COUNTIF('Códigos Santander (ref)'!$A$2:$A$79,$C1449)&gt;0,"SANTANDER",IF(COUNTIF('Códigos Itaú (ref)'!$A$2:$A$44,$C1449)&gt;0,"ITAU",IF(AND(TRIM(UPPER($I1449))="CONTRATUAL",ISNUMBER(SEARCH("INDIVIDUAL",SUBSTITUTE(UPPER($D1449)," ","")))),"PREMIUM FREE",""))))</f>
        <v/>
      </c>
    </row>
    <row r="1450">
      <c r="AC1450">
        <f>IF($C1450="","",IF(COUNTIF('Códigos Santander (ref)'!$A$2:$A$79,$C1450)&gt;0,"SANTANDER",IF(COUNTIF('Códigos Itaú (ref)'!$A$2:$A$44,$C1450)&gt;0,"ITAU",IF(AND(TRIM(UPPER($I1450))="CONTRATUAL",ISNUMBER(SEARCH("INDIVIDUAL",SUBSTITUTE(UPPER($D1450)," ","")))),"PREMIUM FREE",""))))</f>
        <v/>
      </c>
    </row>
    <row r="1451">
      <c r="AC1451">
        <f>IF($C1451="","",IF(COUNTIF('Códigos Santander (ref)'!$A$2:$A$79,$C1451)&gt;0,"SANTANDER",IF(COUNTIF('Códigos Itaú (ref)'!$A$2:$A$44,$C1451)&gt;0,"ITAU",IF(AND(TRIM(UPPER($I1451))="CONTRATUAL",ISNUMBER(SEARCH("INDIVIDUAL",SUBSTITUTE(UPPER($D1451)," ","")))),"PREMIUM FREE",""))))</f>
        <v/>
      </c>
    </row>
    <row r="1452">
      <c r="AC1452">
        <f>IF($C1452="","",IF(COUNTIF('Códigos Santander (ref)'!$A$2:$A$79,$C1452)&gt;0,"SANTANDER",IF(COUNTIF('Códigos Itaú (ref)'!$A$2:$A$44,$C1452)&gt;0,"ITAU",IF(AND(TRIM(UPPER($I1452))="CONTRATUAL",ISNUMBER(SEARCH("INDIVIDUAL",SUBSTITUTE(UPPER($D1452)," ","")))),"PREMIUM FREE",""))))</f>
        <v/>
      </c>
    </row>
    <row r="1453">
      <c r="AC1453">
        <f>IF($C1453="","",IF(COUNTIF('Códigos Santander (ref)'!$A$2:$A$79,$C1453)&gt;0,"SANTANDER",IF(COUNTIF('Códigos Itaú (ref)'!$A$2:$A$44,$C1453)&gt;0,"ITAU",IF(AND(TRIM(UPPER($I1453))="CONTRATUAL",ISNUMBER(SEARCH("INDIVIDUAL",SUBSTITUTE(UPPER($D1453)," ","")))),"PREMIUM FREE",""))))</f>
        <v/>
      </c>
    </row>
    <row r="1454">
      <c r="AC1454">
        <f>IF($C1454="","",IF(COUNTIF('Códigos Santander (ref)'!$A$2:$A$79,$C1454)&gt;0,"SANTANDER",IF(COUNTIF('Códigos Itaú (ref)'!$A$2:$A$44,$C1454)&gt;0,"ITAU",IF(AND(TRIM(UPPER($I1454))="CONTRATUAL",ISNUMBER(SEARCH("INDIVIDUAL",SUBSTITUTE(UPPER($D1454)," ","")))),"PREMIUM FREE",""))))</f>
        <v/>
      </c>
    </row>
    <row r="1455">
      <c r="AC1455">
        <f>IF($C1455="","",IF(COUNTIF('Códigos Santander (ref)'!$A$2:$A$79,$C1455)&gt;0,"SANTANDER",IF(COUNTIF('Códigos Itaú (ref)'!$A$2:$A$44,$C1455)&gt;0,"ITAU",IF(AND(TRIM(UPPER($I1455))="CONTRATUAL",ISNUMBER(SEARCH("INDIVIDUAL",SUBSTITUTE(UPPER($D1455)," ","")))),"PREMIUM FREE",""))))</f>
        <v/>
      </c>
    </row>
    <row r="1456">
      <c r="AC1456">
        <f>IF($C1456="","",IF(COUNTIF('Códigos Santander (ref)'!$A$2:$A$79,$C1456)&gt;0,"SANTANDER",IF(COUNTIF('Códigos Itaú (ref)'!$A$2:$A$44,$C1456)&gt;0,"ITAU",IF(AND(TRIM(UPPER($I1456))="CONTRATUAL",ISNUMBER(SEARCH("INDIVIDUAL",SUBSTITUTE(UPPER($D1456)," ","")))),"PREMIUM FREE",""))))</f>
        <v/>
      </c>
    </row>
    <row r="1457">
      <c r="AC1457">
        <f>IF($C1457="","",IF(COUNTIF('Códigos Santander (ref)'!$A$2:$A$79,$C1457)&gt;0,"SANTANDER",IF(COUNTIF('Códigos Itaú (ref)'!$A$2:$A$44,$C1457)&gt;0,"ITAU",IF(AND(TRIM(UPPER($I1457))="CONTRATUAL",ISNUMBER(SEARCH("INDIVIDUAL",SUBSTITUTE(UPPER($D1457)," ","")))),"PREMIUM FREE",""))))</f>
        <v/>
      </c>
    </row>
    <row r="1458">
      <c r="AC1458">
        <f>IF($C1458="","",IF(COUNTIF('Códigos Santander (ref)'!$A$2:$A$79,$C1458)&gt;0,"SANTANDER",IF(COUNTIF('Códigos Itaú (ref)'!$A$2:$A$44,$C1458)&gt;0,"ITAU",IF(AND(TRIM(UPPER($I1458))="CONTRATUAL",ISNUMBER(SEARCH("INDIVIDUAL",SUBSTITUTE(UPPER($D1458)," ","")))),"PREMIUM FREE",""))))</f>
        <v/>
      </c>
    </row>
    <row r="1459">
      <c r="AC1459">
        <f>IF($C1459="","",IF(COUNTIF('Códigos Santander (ref)'!$A$2:$A$79,$C1459)&gt;0,"SANTANDER",IF(COUNTIF('Códigos Itaú (ref)'!$A$2:$A$44,$C1459)&gt;0,"ITAU",IF(AND(TRIM(UPPER($I1459))="CONTRATUAL",ISNUMBER(SEARCH("INDIVIDUAL",SUBSTITUTE(UPPER($D1459)," ","")))),"PREMIUM FREE",""))))</f>
        <v/>
      </c>
    </row>
    <row r="1460">
      <c r="AC1460">
        <f>IF($C1460="","",IF(COUNTIF('Códigos Santander (ref)'!$A$2:$A$79,$C1460)&gt;0,"SANTANDER",IF(COUNTIF('Códigos Itaú (ref)'!$A$2:$A$44,$C1460)&gt;0,"ITAU",IF(AND(TRIM(UPPER($I1460))="CONTRATUAL",ISNUMBER(SEARCH("INDIVIDUAL",SUBSTITUTE(UPPER($D1460)," ","")))),"PREMIUM FREE",""))))</f>
        <v/>
      </c>
    </row>
    <row r="1461">
      <c r="AC1461">
        <f>IF($C1461="","",IF(COUNTIF('Códigos Santander (ref)'!$A$2:$A$79,$C1461)&gt;0,"SANTANDER",IF(COUNTIF('Códigos Itaú (ref)'!$A$2:$A$44,$C1461)&gt;0,"ITAU",IF(AND(TRIM(UPPER($I1461))="CONTRATUAL",ISNUMBER(SEARCH("INDIVIDUAL",SUBSTITUTE(UPPER($D1461)," ","")))),"PREMIUM FREE",""))))</f>
        <v/>
      </c>
    </row>
    <row r="1462">
      <c r="AC1462">
        <f>IF($C1462="","",IF(COUNTIF('Códigos Santander (ref)'!$A$2:$A$79,$C1462)&gt;0,"SANTANDER",IF(COUNTIF('Códigos Itaú (ref)'!$A$2:$A$44,$C1462)&gt;0,"ITAU",IF(AND(TRIM(UPPER($I1462))="CONTRATUAL",ISNUMBER(SEARCH("INDIVIDUAL",SUBSTITUTE(UPPER($D1462)," ","")))),"PREMIUM FREE",""))))</f>
        <v/>
      </c>
    </row>
    <row r="1463">
      <c r="AC1463">
        <f>IF($C1463="","",IF(COUNTIF('Códigos Santander (ref)'!$A$2:$A$79,$C1463)&gt;0,"SANTANDER",IF(COUNTIF('Códigos Itaú (ref)'!$A$2:$A$44,$C1463)&gt;0,"ITAU",IF(AND(TRIM(UPPER($I1463))="CONTRATUAL",ISNUMBER(SEARCH("INDIVIDUAL",SUBSTITUTE(UPPER($D1463)," ","")))),"PREMIUM FREE",""))))</f>
        <v/>
      </c>
    </row>
    <row r="1464">
      <c r="AC1464">
        <f>IF($C1464="","",IF(COUNTIF('Códigos Santander (ref)'!$A$2:$A$79,$C1464)&gt;0,"SANTANDER",IF(COUNTIF('Códigos Itaú (ref)'!$A$2:$A$44,$C1464)&gt;0,"ITAU",IF(AND(TRIM(UPPER($I1464))="CONTRATUAL",ISNUMBER(SEARCH("INDIVIDUAL",SUBSTITUTE(UPPER($D1464)," ","")))),"PREMIUM FREE",""))))</f>
        <v/>
      </c>
    </row>
    <row r="1465">
      <c r="AC1465">
        <f>IF($C1465="","",IF(COUNTIF('Códigos Santander (ref)'!$A$2:$A$79,$C1465)&gt;0,"SANTANDER",IF(COUNTIF('Códigos Itaú (ref)'!$A$2:$A$44,$C1465)&gt;0,"ITAU",IF(AND(TRIM(UPPER($I1465))="CONTRATUAL",ISNUMBER(SEARCH("INDIVIDUAL",SUBSTITUTE(UPPER($D1465)," ","")))),"PREMIUM FREE",""))))</f>
        <v/>
      </c>
    </row>
    <row r="1466">
      <c r="AC1466">
        <f>IF($C1466="","",IF(COUNTIF('Códigos Santander (ref)'!$A$2:$A$79,$C1466)&gt;0,"SANTANDER",IF(COUNTIF('Códigos Itaú (ref)'!$A$2:$A$44,$C1466)&gt;0,"ITAU",IF(AND(TRIM(UPPER($I1466))="CONTRATUAL",ISNUMBER(SEARCH("INDIVIDUAL",SUBSTITUTE(UPPER($D1466)," ","")))),"PREMIUM FREE",""))))</f>
        <v/>
      </c>
    </row>
    <row r="1467">
      <c r="AC1467">
        <f>IF($C1467="","",IF(COUNTIF('Códigos Santander (ref)'!$A$2:$A$79,$C1467)&gt;0,"SANTANDER",IF(COUNTIF('Códigos Itaú (ref)'!$A$2:$A$44,$C1467)&gt;0,"ITAU",IF(AND(TRIM(UPPER($I1467))="CONTRATUAL",ISNUMBER(SEARCH("INDIVIDUAL",SUBSTITUTE(UPPER($D1467)," ","")))),"PREMIUM FREE",""))))</f>
        <v/>
      </c>
    </row>
    <row r="1468">
      <c r="AC1468">
        <f>IF($C1468="","",IF(COUNTIF('Códigos Santander (ref)'!$A$2:$A$79,$C1468)&gt;0,"SANTANDER",IF(COUNTIF('Códigos Itaú (ref)'!$A$2:$A$44,$C1468)&gt;0,"ITAU",IF(AND(TRIM(UPPER($I1468))="CONTRATUAL",ISNUMBER(SEARCH("INDIVIDUAL",SUBSTITUTE(UPPER($D1468)," ","")))),"PREMIUM FREE",""))))</f>
        <v/>
      </c>
    </row>
    <row r="1469">
      <c r="AC1469">
        <f>IF($C1469="","",IF(COUNTIF('Códigos Santander (ref)'!$A$2:$A$79,$C1469)&gt;0,"SANTANDER",IF(COUNTIF('Códigos Itaú (ref)'!$A$2:$A$44,$C1469)&gt;0,"ITAU",IF(AND(TRIM(UPPER($I1469))="CONTRATUAL",ISNUMBER(SEARCH("INDIVIDUAL",SUBSTITUTE(UPPER($D1469)," ","")))),"PREMIUM FREE",""))))</f>
        <v/>
      </c>
    </row>
    <row r="1470">
      <c r="AC1470">
        <f>IF($C1470="","",IF(COUNTIF('Códigos Santander (ref)'!$A$2:$A$79,$C1470)&gt;0,"SANTANDER",IF(COUNTIF('Códigos Itaú (ref)'!$A$2:$A$44,$C1470)&gt;0,"ITAU",IF(AND(TRIM(UPPER($I1470))="CONTRATUAL",ISNUMBER(SEARCH("INDIVIDUAL",SUBSTITUTE(UPPER($D1470)," ","")))),"PREMIUM FREE",""))))</f>
        <v/>
      </c>
    </row>
    <row r="1471">
      <c r="AC1471">
        <f>IF($C1471="","",IF(COUNTIF('Códigos Santander (ref)'!$A$2:$A$79,$C1471)&gt;0,"SANTANDER",IF(COUNTIF('Códigos Itaú (ref)'!$A$2:$A$44,$C1471)&gt;0,"ITAU",IF(AND(TRIM(UPPER($I1471))="CONTRATUAL",ISNUMBER(SEARCH("INDIVIDUAL",SUBSTITUTE(UPPER($D1471)," ","")))),"PREMIUM FREE",""))))</f>
        <v/>
      </c>
    </row>
    <row r="1472">
      <c r="AC1472">
        <f>IF($C1472="","",IF(COUNTIF('Códigos Santander (ref)'!$A$2:$A$79,$C1472)&gt;0,"SANTANDER",IF(COUNTIF('Códigos Itaú (ref)'!$A$2:$A$44,$C1472)&gt;0,"ITAU",IF(AND(TRIM(UPPER($I1472))="CONTRATUAL",ISNUMBER(SEARCH("INDIVIDUAL",SUBSTITUTE(UPPER($D1472)," ","")))),"PREMIUM FREE",""))))</f>
        <v/>
      </c>
    </row>
    <row r="1473">
      <c r="AC1473">
        <f>IF($C1473="","",IF(COUNTIF('Códigos Santander (ref)'!$A$2:$A$79,$C1473)&gt;0,"SANTANDER",IF(COUNTIF('Códigos Itaú (ref)'!$A$2:$A$44,$C1473)&gt;0,"ITAU",IF(AND(TRIM(UPPER($I1473))="CONTRATUAL",ISNUMBER(SEARCH("INDIVIDUAL",SUBSTITUTE(UPPER($D1473)," ","")))),"PREMIUM FREE",""))))</f>
        <v/>
      </c>
    </row>
    <row r="1474">
      <c r="AC1474">
        <f>IF($C1474="","",IF(COUNTIF('Códigos Santander (ref)'!$A$2:$A$79,$C1474)&gt;0,"SANTANDER",IF(COUNTIF('Códigos Itaú (ref)'!$A$2:$A$44,$C1474)&gt;0,"ITAU",IF(AND(TRIM(UPPER($I1474))="CONTRATUAL",ISNUMBER(SEARCH("INDIVIDUAL",SUBSTITUTE(UPPER($D1474)," ","")))),"PREMIUM FREE",""))))</f>
        <v/>
      </c>
    </row>
    <row r="1475">
      <c r="AC1475">
        <f>IF($C1475="","",IF(COUNTIF('Códigos Santander (ref)'!$A$2:$A$79,$C1475)&gt;0,"SANTANDER",IF(COUNTIF('Códigos Itaú (ref)'!$A$2:$A$44,$C1475)&gt;0,"ITAU",IF(AND(TRIM(UPPER($I1475))="CONTRATUAL",ISNUMBER(SEARCH("INDIVIDUAL",SUBSTITUTE(UPPER($D1475)," ","")))),"PREMIUM FREE",""))))</f>
        <v/>
      </c>
    </row>
    <row r="1476">
      <c r="AC1476">
        <f>IF($C1476="","",IF(COUNTIF('Códigos Santander (ref)'!$A$2:$A$79,$C1476)&gt;0,"SANTANDER",IF(COUNTIF('Códigos Itaú (ref)'!$A$2:$A$44,$C1476)&gt;0,"ITAU",IF(AND(TRIM(UPPER($I1476))="CONTRATUAL",ISNUMBER(SEARCH("INDIVIDUAL",SUBSTITUTE(UPPER($D1476)," ","")))),"PREMIUM FREE",""))))</f>
        <v/>
      </c>
    </row>
    <row r="1477">
      <c r="AC1477">
        <f>IF($C1477="","",IF(COUNTIF('Códigos Santander (ref)'!$A$2:$A$79,$C1477)&gt;0,"SANTANDER",IF(COUNTIF('Códigos Itaú (ref)'!$A$2:$A$44,$C1477)&gt;0,"ITAU",IF(AND(TRIM(UPPER($I1477))="CONTRATUAL",ISNUMBER(SEARCH("INDIVIDUAL",SUBSTITUTE(UPPER($D1477)," ","")))),"PREMIUM FREE",""))))</f>
        <v/>
      </c>
    </row>
    <row r="1478">
      <c r="AC1478">
        <f>IF($C1478="","",IF(COUNTIF('Códigos Santander (ref)'!$A$2:$A$79,$C1478)&gt;0,"SANTANDER",IF(COUNTIF('Códigos Itaú (ref)'!$A$2:$A$44,$C1478)&gt;0,"ITAU",IF(AND(TRIM(UPPER($I1478))="CONTRATUAL",ISNUMBER(SEARCH("INDIVIDUAL",SUBSTITUTE(UPPER($D1478)," ","")))),"PREMIUM FREE",""))))</f>
        <v/>
      </c>
    </row>
    <row r="1479">
      <c r="AC1479">
        <f>IF($C1479="","",IF(COUNTIF('Códigos Santander (ref)'!$A$2:$A$79,$C1479)&gt;0,"SANTANDER",IF(COUNTIF('Códigos Itaú (ref)'!$A$2:$A$44,$C1479)&gt;0,"ITAU",IF(AND(TRIM(UPPER($I1479))="CONTRATUAL",ISNUMBER(SEARCH("INDIVIDUAL",SUBSTITUTE(UPPER($D1479)," ","")))),"PREMIUM FREE",""))))</f>
        <v/>
      </c>
    </row>
    <row r="1480">
      <c r="AC1480">
        <f>IF($C1480="","",IF(COUNTIF('Códigos Santander (ref)'!$A$2:$A$79,$C1480)&gt;0,"SANTANDER",IF(COUNTIF('Códigos Itaú (ref)'!$A$2:$A$44,$C1480)&gt;0,"ITAU",IF(AND(TRIM(UPPER($I1480))="CONTRATUAL",ISNUMBER(SEARCH("INDIVIDUAL",SUBSTITUTE(UPPER($D1480)," ","")))),"PREMIUM FREE",""))))</f>
        <v/>
      </c>
    </row>
    <row r="1481">
      <c r="AC1481">
        <f>IF($C1481="","",IF(COUNTIF('Códigos Santander (ref)'!$A$2:$A$79,$C1481)&gt;0,"SANTANDER",IF(COUNTIF('Códigos Itaú (ref)'!$A$2:$A$44,$C1481)&gt;0,"ITAU",IF(AND(TRIM(UPPER($I1481))="CONTRATUAL",ISNUMBER(SEARCH("INDIVIDUAL",SUBSTITUTE(UPPER($D1481)," ","")))),"PREMIUM FREE",""))))</f>
        <v/>
      </c>
    </row>
    <row r="1482">
      <c r="AC1482">
        <f>IF($C1482="","",IF(COUNTIF('Códigos Santander (ref)'!$A$2:$A$79,$C1482)&gt;0,"SANTANDER",IF(COUNTIF('Códigos Itaú (ref)'!$A$2:$A$44,$C1482)&gt;0,"ITAU",IF(AND(TRIM(UPPER($I1482))="CONTRATUAL",ISNUMBER(SEARCH("INDIVIDUAL",SUBSTITUTE(UPPER($D1482)," ","")))),"PREMIUM FREE",""))))</f>
        <v/>
      </c>
    </row>
    <row r="1483">
      <c r="AC1483">
        <f>IF($C1483="","",IF(COUNTIF('Códigos Santander (ref)'!$A$2:$A$79,$C1483)&gt;0,"SANTANDER",IF(COUNTIF('Códigos Itaú (ref)'!$A$2:$A$44,$C1483)&gt;0,"ITAU",IF(AND(TRIM(UPPER($I1483))="CONTRATUAL",ISNUMBER(SEARCH("INDIVIDUAL",SUBSTITUTE(UPPER($D1483)," ","")))),"PREMIUM FREE",""))))</f>
        <v/>
      </c>
    </row>
    <row r="1484">
      <c r="AC1484">
        <f>IF($C1484="","",IF(COUNTIF('Códigos Santander (ref)'!$A$2:$A$79,$C1484)&gt;0,"SANTANDER",IF(COUNTIF('Códigos Itaú (ref)'!$A$2:$A$44,$C1484)&gt;0,"ITAU",IF(AND(TRIM(UPPER($I1484))="CONTRATUAL",ISNUMBER(SEARCH("INDIVIDUAL",SUBSTITUTE(UPPER($D1484)," ","")))),"PREMIUM FREE",""))))</f>
        <v/>
      </c>
    </row>
    <row r="1485">
      <c r="AC1485">
        <f>IF($C1485="","",IF(COUNTIF('Códigos Santander (ref)'!$A$2:$A$79,$C1485)&gt;0,"SANTANDER",IF(COUNTIF('Códigos Itaú (ref)'!$A$2:$A$44,$C1485)&gt;0,"ITAU",IF(AND(TRIM(UPPER($I1485))="CONTRATUAL",ISNUMBER(SEARCH("INDIVIDUAL",SUBSTITUTE(UPPER($D1485)," ","")))),"PREMIUM FREE",""))))</f>
        <v/>
      </c>
    </row>
    <row r="1486">
      <c r="AC1486">
        <f>IF($C1486="","",IF(COUNTIF('Códigos Santander (ref)'!$A$2:$A$79,$C1486)&gt;0,"SANTANDER",IF(COUNTIF('Códigos Itaú (ref)'!$A$2:$A$44,$C1486)&gt;0,"ITAU",IF(AND(TRIM(UPPER($I1486))="CONTRATUAL",ISNUMBER(SEARCH("INDIVIDUAL",SUBSTITUTE(UPPER($D1486)," ","")))),"PREMIUM FREE",""))))</f>
        <v/>
      </c>
    </row>
    <row r="1487">
      <c r="AC1487">
        <f>IF($C1487="","",IF(COUNTIF('Códigos Santander (ref)'!$A$2:$A$79,$C1487)&gt;0,"SANTANDER",IF(COUNTIF('Códigos Itaú (ref)'!$A$2:$A$44,$C1487)&gt;0,"ITAU",IF(AND(TRIM(UPPER($I1487))="CONTRATUAL",ISNUMBER(SEARCH("INDIVIDUAL",SUBSTITUTE(UPPER($D1487)," ","")))),"PREMIUM FREE",""))))</f>
        <v/>
      </c>
    </row>
    <row r="1488">
      <c r="AC1488">
        <f>IF($C1488="","",IF(COUNTIF('Códigos Santander (ref)'!$A$2:$A$79,$C1488)&gt;0,"SANTANDER",IF(COUNTIF('Códigos Itaú (ref)'!$A$2:$A$44,$C1488)&gt;0,"ITAU",IF(AND(TRIM(UPPER($I1488))="CONTRATUAL",ISNUMBER(SEARCH("INDIVIDUAL",SUBSTITUTE(UPPER($D1488)," ","")))),"PREMIUM FREE",""))))</f>
        <v/>
      </c>
    </row>
    <row r="1489">
      <c r="AC1489">
        <f>IF($C1489="","",IF(COUNTIF('Códigos Santander (ref)'!$A$2:$A$79,$C1489)&gt;0,"SANTANDER",IF(COUNTIF('Códigos Itaú (ref)'!$A$2:$A$44,$C1489)&gt;0,"ITAU",IF(AND(TRIM(UPPER($I1489))="CONTRATUAL",ISNUMBER(SEARCH("INDIVIDUAL",SUBSTITUTE(UPPER($D1489)," ","")))),"PREMIUM FREE",""))))</f>
        <v/>
      </c>
    </row>
    <row r="1490">
      <c r="AC1490">
        <f>IF($C1490="","",IF(COUNTIF('Códigos Santander (ref)'!$A$2:$A$79,$C1490)&gt;0,"SANTANDER",IF(COUNTIF('Códigos Itaú (ref)'!$A$2:$A$44,$C1490)&gt;0,"ITAU",IF(AND(TRIM(UPPER($I1490))="CONTRATUAL",ISNUMBER(SEARCH("INDIVIDUAL",SUBSTITUTE(UPPER($D1490)," ","")))),"PREMIUM FREE",""))))</f>
        <v/>
      </c>
    </row>
    <row r="1491">
      <c r="AC1491">
        <f>IF($C1491="","",IF(COUNTIF('Códigos Santander (ref)'!$A$2:$A$79,$C1491)&gt;0,"SANTANDER",IF(COUNTIF('Códigos Itaú (ref)'!$A$2:$A$44,$C1491)&gt;0,"ITAU",IF(AND(TRIM(UPPER($I1491))="CONTRATUAL",ISNUMBER(SEARCH("INDIVIDUAL",SUBSTITUTE(UPPER($D1491)," ","")))),"PREMIUM FREE",""))))</f>
        <v/>
      </c>
    </row>
    <row r="1492">
      <c r="AC1492">
        <f>IF($C1492="","",IF(COUNTIF('Códigos Santander (ref)'!$A$2:$A$79,$C1492)&gt;0,"SANTANDER",IF(COUNTIF('Códigos Itaú (ref)'!$A$2:$A$44,$C1492)&gt;0,"ITAU",IF(AND(TRIM(UPPER($I1492))="CONTRATUAL",ISNUMBER(SEARCH("INDIVIDUAL",SUBSTITUTE(UPPER($D1492)," ","")))),"PREMIUM FREE",""))))</f>
        <v/>
      </c>
    </row>
    <row r="1493">
      <c r="AC1493">
        <f>IF($C1493="","",IF(COUNTIF('Códigos Santander (ref)'!$A$2:$A$79,$C1493)&gt;0,"SANTANDER",IF(COUNTIF('Códigos Itaú (ref)'!$A$2:$A$44,$C1493)&gt;0,"ITAU",IF(AND(TRIM(UPPER($I1493))="CONTRATUAL",ISNUMBER(SEARCH("INDIVIDUAL",SUBSTITUTE(UPPER($D1493)," ","")))),"PREMIUM FREE",""))))</f>
        <v/>
      </c>
    </row>
    <row r="1494">
      <c r="AC1494">
        <f>IF($C1494="","",IF(COUNTIF('Códigos Santander (ref)'!$A$2:$A$79,$C1494)&gt;0,"SANTANDER",IF(COUNTIF('Códigos Itaú (ref)'!$A$2:$A$44,$C1494)&gt;0,"ITAU",IF(AND(TRIM(UPPER($I1494))="CONTRATUAL",ISNUMBER(SEARCH("INDIVIDUAL",SUBSTITUTE(UPPER($D1494)," ","")))),"PREMIUM FREE",""))))</f>
        <v/>
      </c>
    </row>
    <row r="1495">
      <c r="AC1495">
        <f>IF($C1495="","",IF(COUNTIF('Códigos Santander (ref)'!$A$2:$A$79,$C1495)&gt;0,"SANTANDER",IF(COUNTIF('Códigos Itaú (ref)'!$A$2:$A$44,$C1495)&gt;0,"ITAU",IF(AND(TRIM(UPPER($I1495))="CONTRATUAL",ISNUMBER(SEARCH("INDIVIDUAL",SUBSTITUTE(UPPER($D1495)," ","")))),"PREMIUM FREE",""))))</f>
        <v/>
      </c>
    </row>
    <row r="1496">
      <c r="AC1496">
        <f>IF($C1496="","",IF(COUNTIF('Códigos Santander (ref)'!$A$2:$A$79,$C1496)&gt;0,"SANTANDER",IF(COUNTIF('Códigos Itaú (ref)'!$A$2:$A$44,$C1496)&gt;0,"ITAU",IF(AND(TRIM(UPPER($I1496))="CONTRATUAL",ISNUMBER(SEARCH("INDIVIDUAL",SUBSTITUTE(UPPER($D1496)," ","")))),"PREMIUM FREE",""))))</f>
        <v/>
      </c>
    </row>
    <row r="1497">
      <c r="AC1497">
        <f>IF($C1497="","",IF(COUNTIF('Códigos Santander (ref)'!$A$2:$A$79,$C1497)&gt;0,"SANTANDER",IF(COUNTIF('Códigos Itaú (ref)'!$A$2:$A$44,$C1497)&gt;0,"ITAU",IF(AND(TRIM(UPPER($I1497))="CONTRATUAL",ISNUMBER(SEARCH("INDIVIDUAL",SUBSTITUTE(UPPER($D1497)," ","")))),"PREMIUM FREE",""))))</f>
        <v/>
      </c>
    </row>
    <row r="1498">
      <c r="AC1498">
        <f>IF($C1498="","",IF(COUNTIF('Códigos Santander (ref)'!$A$2:$A$79,$C1498)&gt;0,"SANTANDER",IF(COUNTIF('Códigos Itaú (ref)'!$A$2:$A$44,$C1498)&gt;0,"ITAU",IF(AND(TRIM(UPPER($I1498))="CONTRATUAL",ISNUMBER(SEARCH("INDIVIDUAL",SUBSTITUTE(UPPER($D1498)," ","")))),"PREMIUM FREE",""))))</f>
        <v/>
      </c>
    </row>
    <row r="1499">
      <c r="AC1499">
        <f>IF($C1499="","",IF(COUNTIF('Códigos Santander (ref)'!$A$2:$A$79,$C1499)&gt;0,"SANTANDER",IF(COUNTIF('Códigos Itaú (ref)'!$A$2:$A$44,$C1499)&gt;0,"ITAU",IF(AND(TRIM(UPPER($I1499))="CONTRATUAL",ISNUMBER(SEARCH("INDIVIDUAL",SUBSTITUTE(UPPER($D1499)," ","")))),"PREMIUM FREE",""))))</f>
        <v/>
      </c>
    </row>
    <row r="1500">
      <c r="AC1500">
        <f>IF($C1500="","",IF(COUNTIF('Códigos Santander (ref)'!$A$2:$A$79,$C1500)&gt;0,"SANTANDER",IF(COUNTIF('Códigos Itaú (ref)'!$A$2:$A$44,$C1500)&gt;0,"ITAU",IF(AND(TRIM(UPPER($I1500))="CONTRATUAL",ISNUMBER(SEARCH("INDIVIDUAL",SUBSTITUTE(UPPER($D1500)," ","")))),"PREMIUM FREE",""))))</f>
        <v/>
      </c>
    </row>
    <row r="1501">
      <c r="AC1501">
        <f>IF($C1501="","",IF(COUNTIF('Códigos Santander (ref)'!$A$2:$A$79,$C1501)&gt;0,"SANTANDER",IF(COUNTIF('Códigos Itaú (ref)'!$A$2:$A$44,$C1501)&gt;0,"ITAU",IF(AND(TRIM(UPPER($I1501))="CONTRATUAL",ISNUMBER(SEARCH("INDIVIDUAL",SUBSTITUTE(UPPER($D1501)," ","")))),"PREMIUM FREE",""))))</f>
        <v/>
      </c>
    </row>
    <row r="1502">
      <c r="AC1502">
        <f>IF($C1502="","",IF(COUNTIF('Códigos Santander (ref)'!$A$2:$A$79,$C1502)&gt;0,"SANTANDER",IF(COUNTIF('Códigos Itaú (ref)'!$A$2:$A$44,$C1502)&gt;0,"ITAU",IF(AND(TRIM(UPPER($I1502))="CONTRATUAL",ISNUMBER(SEARCH("INDIVIDUAL",SUBSTITUTE(UPPER($D1502)," ","")))),"PREMIUM FREE",""))))</f>
        <v/>
      </c>
    </row>
    <row r="1503">
      <c r="AC1503">
        <f>IF($C1503="","",IF(COUNTIF('Códigos Santander (ref)'!$A$2:$A$79,$C1503)&gt;0,"SANTANDER",IF(COUNTIF('Códigos Itaú (ref)'!$A$2:$A$44,$C1503)&gt;0,"ITAU",IF(AND(TRIM(UPPER($I1503))="CONTRATUAL",ISNUMBER(SEARCH("INDIVIDUAL",SUBSTITUTE(UPPER($D1503)," ","")))),"PREMIUM FREE",""))))</f>
        <v/>
      </c>
    </row>
    <row r="1504">
      <c r="AC1504">
        <f>IF($C1504="","",IF(COUNTIF('Códigos Santander (ref)'!$A$2:$A$79,$C1504)&gt;0,"SANTANDER",IF(COUNTIF('Códigos Itaú (ref)'!$A$2:$A$44,$C1504)&gt;0,"ITAU",IF(AND(TRIM(UPPER($I1504))="CONTRATUAL",ISNUMBER(SEARCH("INDIVIDUAL",SUBSTITUTE(UPPER($D1504)," ","")))),"PREMIUM FREE",""))))</f>
        <v/>
      </c>
    </row>
    <row r="1505">
      <c r="AC1505">
        <f>IF($C1505="","",IF(COUNTIF('Códigos Santander (ref)'!$A$2:$A$79,$C1505)&gt;0,"SANTANDER",IF(COUNTIF('Códigos Itaú (ref)'!$A$2:$A$44,$C1505)&gt;0,"ITAU",IF(AND(TRIM(UPPER($I1505))="CONTRATUAL",ISNUMBER(SEARCH("INDIVIDUAL",SUBSTITUTE(UPPER($D1505)," ","")))),"PREMIUM FREE",""))))</f>
        <v/>
      </c>
    </row>
    <row r="1506">
      <c r="AC1506">
        <f>IF($C1506="","",IF(COUNTIF('Códigos Santander (ref)'!$A$2:$A$79,$C1506)&gt;0,"SANTANDER",IF(COUNTIF('Códigos Itaú (ref)'!$A$2:$A$44,$C1506)&gt;0,"ITAU",IF(AND(TRIM(UPPER($I1506))="CONTRATUAL",ISNUMBER(SEARCH("INDIVIDUAL",SUBSTITUTE(UPPER($D1506)," ","")))),"PREMIUM FREE",""))))</f>
        <v/>
      </c>
    </row>
    <row r="1507">
      <c r="AC1507">
        <f>IF($C1507="","",IF(COUNTIF('Códigos Santander (ref)'!$A$2:$A$79,$C1507)&gt;0,"SANTANDER",IF(COUNTIF('Códigos Itaú (ref)'!$A$2:$A$44,$C1507)&gt;0,"ITAU",IF(AND(TRIM(UPPER($I1507))="CONTRATUAL",ISNUMBER(SEARCH("INDIVIDUAL",SUBSTITUTE(UPPER($D1507)," ","")))),"PREMIUM FREE",""))))</f>
        <v/>
      </c>
    </row>
    <row r="1508">
      <c r="AC1508">
        <f>IF($C1508="","",IF(COUNTIF('Códigos Santander (ref)'!$A$2:$A$79,$C1508)&gt;0,"SANTANDER",IF(COUNTIF('Códigos Itaú (ref)'!$A$2:$A$44,$C1508)&gt;0,"ITAU",IF(AND(TRIM(UPPER($I1508))="CONTRATUAL",ISNUMBER(SEARCH("INDIVIDUAL",SUBSTITUTE(UPPER($D1508)," ","")))),"PREMIUM FREE",""))))</f>
        <v/>
      </c>
    </row>
    <row r="1509">
      <c r="AC1509">
        <f>IF($C1509="","",IF(COUNTIF('Códigos Santander (ref)'!$A$2:$A$79,$C1509)&gt;0,"SANTANDER",IF(COUNTIF('Códigos Itaú (ref)'!$A$2:$A$44,$C1509)&gt;0,"ITAU",IF(AND(TRIM(UPPER($I1509))="CONTRATUAL",ISNUMBER(SEARCH("INDIVIDUAL",SUBSTITUTE(UPPER($D1509)," ","")))),"PREMIUM FREE",""))))</f>
        <v/>
      </c>
    </row>
    <row r="1510">
      <c r="AC1510">
        <f>IF($C1510="","",IF(COUNTIF('Códigos Santander (ref)'!$A$2:$A$79,$C1510)&gt;0,"SANTANDER",IF(COUNTIF('Códigos Itaú (ref)'!$A$2:$A$44,$C1510)&gt;0,"ITAU",IF(AND(TRIM(UPPER($I1510))="CONTRATUAL",ISNUMBER(SEARCH("INDIVIDUAL",SUBSTITUTE(UPPER($D1510)," ","")))),"PREMIUM FREE",""))))</f>
        <v/>
      </c>
    </row>
    <row r="1511">
      <c r="AC1511">
        <f>IF($C1511="","",IF(COUNTIF('Códigos Santander (ref)'!$A$2:$A$79,$C1511)&gt;0,"SANTANDER",IF(COUNTIF('Códigos Itaú (ref)'!$A$2:$A$44,$C1511)&gt;0,"ITAU",IF(AND(TRIM(UPPER($I1511))="CONTRATUAL",ISNUMBER(SEARCH("INDIVIDUAL",SUBSTITUTE(UPPER($D1511)," ","")))),"PREMIUM FREE",""))))</f>
        <v/>
      </c>
    </row>
    <row r="1512">
      <c r="AC1512">
        <f>IF($C1512="","",IF(COUNTIF('Códigos Santander (ref)'!$A$2:$A$79,$C1512)&gt;0,"SANTANDER",IF(COUNTIF('Códigos Itaú (ref)'!$A$2:$A$44,$C1512)&gt;0,"ITAU",IF(AND(TRIM(UPPER($I1512))="CONTRATUAL",ISNUMBER(SEARCH("INDIVIDUAL",SUBSTITUTE(UPPER($D1512)," ","")))),"PREMIUM FREE",""))))</f>
        <v/>
      </c>
    </row>
    <row r="1513">
      <c r="AC1513">
        <f>IF($C1513="","",IF(COUNTIF('Códigos Santander (ref)'!$A$2:$A$79,$C1513)&gt;0,"SANTANDER",IF(COUNTIF('Códigos Itaú (ref)'!$A$2:$A$44,$C1513)&gt;0,"ITAU",IF(AND(TRIM(UPPER($I1513))="CONTRATUAL",ISNUMBER(SEARCH("INDIVIDUAL",SUBSTITUTE(UPPER($D1513)," ","")))),"PREMIUM FREE",""))))</f>
        <v/>
      </c>
    </row>
    <row r="1514">
      <c r="AC1514">
        <f>IF($C1514="","",IF(COUNTIF('Códigos Santander (ref)'!$A$2:$A$79,$C1514)&gt;0,"SANTANDER",IF(COUNTIF('Códigos Itaú (ref)'!$A$2:$A$44,$C1514)&gt;0,"ITAU",IF(AND(TRIM(UPPER($I1514))="CONTRATUAL",ISNUMBER(SEARCH("INDIVIDUAL",SUBSTITUTE(UPPER($D1514)," ","")))),"PREMIUM FREE",""))))</f>
        <v/>
      </c>
    </row>
    <row r="1515">
      <c r="AC1515">
        <f>IF($C1515="","",IF(COUNTIF('Códigos Santander (ref)'!$A$2:$A$79,$C1515)&gt;0,"SANTANDER",IF(COUNTIF('Códigos Itaú (ref)'!$A$2:$A$44,$C1515)&gt;0,"ITAU",IF(AND(TRIM(UPPER($I1515))="CONTRATUAL",ISNUMBER(SEARCH("INDIVIDUAL",SUBSTITUTE(UPPER($D1515)," ","")))),"PREMIUM FREE",""))))</f>
        <v/>
      </c>
    </row>
    <row r="1516">
      <c r="AC1516">
        <f>IF($C1516="","",IF(COUNTIF('Códigos Santander (ref)'!$A$2:$A$79,$C1516)&gt;0,"SANTANDER",IF(COUNTIF('Códigos Itaú (ref)'!$A$2:$A$44,$C1516)&gt;0,"ITAU",IF(AND(TRIM(UPPER($I1516))="CONTRATUAL",ISNUMBER(SEARCH("INDIVIDUAL",SUBSTITUTE(UPPER($D1516)," ","")))),"PREMIUM FREE",""))))</f>
        <v/>
      </c>
    </row>
    <row r="1517">
      <c r="AC1517">
        <f>IF($C1517="","",IF(COUNTIF('Códigos Santander (ref)'!$A$2:$A$79,$C1517)&gt;0,"SANTANDER",IF(COUNTIF('Códigos Itaú (ref)'!$A$2:$A$44,$C1517)&gt;0,"ITAU",IF(AND(TRIM(UPPER($I1517))="CONTRATUAL",ISNUMBER(SEARCH("INDIVIDUAL",SUBSTITUTE(UPPER($D1517)," ","")))),"PREMIUM FREE",""))))</f>
        <v/>
      </c>
    </row>
    <row r="1518">
      <c r="AC1518">
        <f>IF($C1518="","",IF(COUNTIF('Códigos Santander (ref)'!$A$2:$A$79,$C1518)&gt;0,"SANTANDER",IF(COUNTIF('Códigos Itaú (ref)'!$A$2:$A$44,$C1518)&gt;0,"ITAU",IF(AND(TRIM(UPPER($I1518))="CONTRATUAL",ISNUMBER(SEARCH("INDIVIDUAL",SUBSTITUTE(UPPER($D1518)," ","")))),"PREMIUM FREE",""))))</f>
        <v/>
      </c>
    </row>
    <row r="1519">
      <c r="AC1519">
        <f>IF($C1519="","",IF(COUNTIF('Códigos Santander (ref)'!$A$2:$A$79,$C1519)&gt;0,"SANTANDER",IF(COUNTIF('Códigos Itaú (ref)'!$A$2:$A$44,$C1519)&gt;0,"ITAU",IF(AND(TRIM(UPPER($I1519))="CONTRATUAL",ISNUMBER(SEARCH("INDIVIDUAL",SUBSTITUTE(UPPER($D1519)," ","")))),"PREMIUM FREE",""))))</f>
        <v/>
      </c>
    </row>
    <row r="1520">
      <c r="AC1520">
        <f>IF($C1520="","",IF(COUNTIF('Códigos Santander (ref)'!$A$2:$A$79,$C1520)&gt;0,"SANTANDER",IF(COUNTIF('Códigos Itaú (ref)'!$A$2:$A$44,$C1520)&gt;0,"ITAU",IF(AND(TRIM(UPPER($I1520))="CONTRATUAL",ISNUMBER(SEARCH("INDIVIDUAL",SUBSTITUTE(UPPER($D1520)," ","")))),"PREMIUM FREE",""))))</f>
        <v/>
      </c>
    </row>
    <row r="1521">
      <c r="AC1521">
        <f>IF($C1521="","",IF(COUNTIF('Códigos Santander (ref)'!$A$2:$A$79,$C1521)&gt;0,"SANTANDER",IF(COUNTIF('Códigos Itaú (ref)'!$A$2:$A$44,$C1521)&gt;0,"ITAU",IF(AND(TRIM(UPPER($I1521))="CONTRATUAL",ISNUMBER(SEARCH("INDIVIDUAL",SUBSTITUTE(UPPER($D1521)," ","")))),"PREMIUM FREE",""))))</f>
        <v/>
      </c>
    </row>
    <row r="1522">
      <c r="AC1522">
        <f>IF($C1522="","",IF(COUNTIF('Códigos Santander (ref)'!$A$2:$A$79,$C1522)&gt;0,"SANTANDER",IF(COUNTIF('Códigos Itaú (ref)'!$A$2:$A$44,$C1522)&gt;0,"ITAU",IF(AND(TRIM(UPPER($I1522))="CONTRATUAL",ISNUMBER(SEARCH("INDIVIDUAL",SUBSTITUTE(UPPER($D1522)," ","")))),"PREMIUM FREE",""))))</f>
        <v/>
      </c>
    </row>
    <row r="1523">
      <c r="AC1523">
        <f>IF($C1523="","",IF(COUNTIF('Códigos Santander (ref)'!$A$2:$A$79,$C1523)&gt;0,"SANTANDER",IF(COUNTIF('Códigos Itaú (ref)'!$A$2:$A$44,$C1523)&gt;0,"ITAU",IF(AND(TRIM(UPPER($I1523))="CONTRATUAL",ISNUMBER(SEARCH("INDIVIDUAL",SUBSTITUTE(UPPER($D1523)," ","")))),"PREMIUM FREE",""))))</f>
        <v/>
      </c>
    </row>
    <row r="1524">
      <c r="AC1524">
        <f>IF($C1524="","",IF(COUNTIF('Códigos Santander (ref)'!$A$2:$A$79,$C1524)&gt;0,"SANTANDER",IF(COUNTIF('Códigos Itaú (ref)'!$A$2:$A$44,$C1524)&gt;0,"ITAU",IF(AND(TRIM(UPPER($I1524))="CONTRATUAL",ISNUMBER(SEARCH("INDIVIDUAL",SUBSTITUTE(UPPER($D1524)," ","")))),"PREMIUM FREE",""))))</f>
        <v/>
      </c>
    </row>
    <row r="1525">
      <c r="AC1525">
        <f>IF($C1525="","",IF(COUNTIF('Códigos Santander (ref)'!$A$2:$A$79,$C1525)&gt;0,"SANTANDER",IF(COUNTIF('Códigos Itaú (ref)'!$A$2:$A$44,$C1525)&gt;0,"ITAU",IF(AND(TRIM(UPPER($I1525))="CONTRATUAL",ISNUMBER(SEARCH("INDIVIDUAL",SUBSTITUTE(UPPER($D1525)," ","")))),"PREMIUM FREE",""))))</f>
        <v/>
      </c>
    </row>
    <row r="1526">
      <c r="AC1526">
        <f>IF($C1526="","",IF(COUNTIF('Códigos Santander (ref)'!$A$2:$A$79,$C1526)&gt;0,"SANTANDER",IF(COUNTIF('Códigos Itaú (ref)'!$A$2:$A$44,$C1526)&gt;0,"ITAU",IF(AND(TRIM(UPPER($I1526))="CONTRATUAL",ISNUMBER(SEARCH("INDIVIDUAL",SUBSTITUTE(UPPER($D1526)," ","")))),"PREMIUM FREE",""))))</f>
        <v/>
      </c>
    </row>
    <row r="1527">
      <c r="AC1527">
        <f>IF($C1527="","",IF(COUNTIF('Códigos Santander (ref)'!$A$2:$A$79,$C1527)&gt;0,"SANTANDER",IF(COUNTIF('Códigos Itaú (ref)'!$A$2:$A$44,$C1527)&gt;0,"ITAU",IF(AND(TRIM(UPPER($I1527))="CONTRATUAL",ISNUMBER(SEARCH("INDIVIDUAL",SUBSTITUTE(UPPER($D1527)," ","")))),"PREMIUM FREE",""))))</f>
        <v/>
      </c>
    </row>
    <row r="1528">
      <c r="AC1528">
        <f>IF($C1528="","",IF(COUNTIF('Códigos Santander (ref)'!$A$2:$A$79,$C1528)&gt;0,"SANTANDER",IF(COUNTIF('Códigos Itaú (ref)'!$A$2:$A$44,$C1528)&gt;0,"ITAU",IF(AND(TRIM(UPPER($I1528))="CONTRATUAL",ISNUMBER(SEARCH("INDIVIDUAL",SUBSTITUTE(UPPER($D1528)," ","")))),"PREMIUM FREE",""))))</f>
        <v/>
      </c>
    </row>
    <row r="1529">
      <c r="AC1529">
        <f>IF($C1529="","",IF(COUNTIF('Códigos Santander (ref)'!$A$2:$A$79,$C1529)&gt;0,"SANTANDER",IF(COUNTIF('Códigos Itaú (ref)'!$A$2:$A$44,$C1529)&gt;0,"ITAU",IF(AND(TRIM(UPPER($I1529))="CONTRATUAL",ISNUMBER(SEARCH("INDIVIDUAL",SUBSTITUTE(UPPER($D1529)," ","")))),"PREMIUM FREE",""))))</f>
        <v/>
      </c>
    </row>
    <row r="1530">
      <c r="AC1530">
        <f>IF($C1530="","",IF(COUNTIF('Códigos Santander (ref)'!$A$2:$A$79,$C1530)&gt;0,"SANTANDER",IF(COUNTIF('Códigos Itaú (ref)'!$A$2:$A$44,$C1530)&gt;0,"ITAU",IF(AND(TRIM(UPPER($I1530))="CONTRATUAL",ISNUMBER(SEARCH("INDIVIDUAL",SUBSTITUTE(UPPER($D1530)," ","")))),"PREMIUM FREE",""))))</f>
        <v/>
      </c>
    </row>
    <row r="1531">
      <c r="AC1531">
        <f>IF($C1531="","",IF(COUNTIF('Códigos Santander (ref)'!$A$2:$A$79,$C1531)&gt;0,"SANTANDER",IF(COUNTIF('Códigos Itaú (ref)'!$A$2:$A$44,$C1531)&gt;0,"ITAU",IF(AND(TRIM(UPPER($I1531))="CONTRATUAL",ISNUMBER(SEARCH("INDIVIDUAL",SUBSTITUTE(UPPER($D1531)," ","")))),"PREMIUM FREE",""))))</f>
        <v/>
      </c>
    </row>
    <row r="1532">
      <c r="AC1532">
        <f>IF($C1532="","",IF(COUNTIF('Códigos Santander (ref)'!$A$2:$A$79,$C1532)&gt;0,"SANTANDER",IF(COUNTIF('Códigos Itaú (ref)'!$A$2:$A$44,$C1532)&gt;0,"ITAU",IF(AND(TRIM(UPPER($I1532))="CONTRATUAL",ISNUMBER(SEARCH("INDIVIDUAL",SUBSTITUTE(UPPER($D1532)," ","")))),"PREMIUM FREE",""))))</f>
        <v/>
      </c>
    </row>
    <row r="1533">
      <c r="AC1533">
        <f>IF($C1533="","",IF(COUNTIF('Códigos Santander (ref)'!$A$2:$A$79,$C1533)&gt;0,"SANTANDER",IF(COUNTIF('Códigos Itaú (ref)'!$A$2:$A$44,$C1533)&gt;0,"ITAU",IF(AND(TRIM(UPPER($I1533))="CONTRATUAL",ISNUMBER(SEARCH("INDIVIDUAL",SUBSTITUTE(UPPER($D1533)," ","")))),"PREMIUM FREE",""))))</f>
        <v/>
      </c>
    </row>
    <row r="1534">
      <c r="AC1534">
        <f>IF($C1534="","",IF(COUNTIF('Códigos Santander (ref)'!$A$2:$A$79,$C1534)&gt;0,"SANTANDER",IF(COUNTIF('Códigos Itaú (ref)'!$A$2:$A$44,$C1534)&gt;0,"ITAU",IF(AND(TRIM(UPPER($I1534))="CONTRATUAL",ISNUMBER(SEARCH("INDIVIDUAL",SUBSTITUTE(UPPER($D1534)," ","")))),"PREMIUM FREE",""))))</f>
        <v/>
      </c>
    </row>
    <row r="1535">
      <c r="AC1535">
        <f>IF($C1535="","",IF(COUNTIF('Códigos Santander (ref)'!$A$2:$A$79,$C1535)&gt;0,"SANTANDER",IF(COUNTIF('Códigos Itaú (ref)'!$A$2:$A$44,$C1535)&gt;0,"ITAU",IF(AND(TRIM(UPPER($I1535))="CONTRATUAL",ISNUMBER(SEARCH("INDIVIDUAL",SUBSTITUTE(UPPER($D1535)," ","")))),"PREMIUM FREE",""))))</f>
        <v/>
      </c>
    </row>
    <row r="1536">
      <c r="AC1536">
        <f>IF($C1536="","",IF(COUNTIF('Códigos Santander (ref)'!$A$2:$A$79,$C1536)&gt;0,"SANTANDER",IF(COUNTIF('Códigos Itaú (ref)'!$A$2:$A$44,$C1536)&gt;0,"ITAU",IF(AND(TRIM(UPPER($I1536))="CONTRATUAL",ISNUMBER(SEARCH("INDIVIDUAL",SUBSTITUTE(UPPER($D1536)," ","")))),"PREMIUM FREE",""))))</f>
        <v/>
      </c>
    </row>
    <row r="1537">
      <c r="AC1537">
        <f>IF($C1537="","",IF(COUNTIF('Códigos Santander (ref)'!$A$2:$A$79,$C1537)&gt;0,"SANTANDER",IF(COUNTIF('Códigos Itaú (ref)'!$A$2:$A$44,$C1537)&gt;0,"ITAU",IF(AND(TRIM(UPPER($I1537))="CONTRATUAL",ISNUMBER(SEARCH("INDIVIDUAL",SUBSTITUTE(UPPER($D1537)," ","")))),"PREMIUM FREE",""))))</f>
        <v/>
      </c>
    </row>
    <row r="1538">
      <c r="AC1538">
        <f>IF($C1538="","",IF(COUNTIF('Códigos Santander (ref)'!$A$2:$A$79,$C1538)&gt;0,"SANTANDER",IF(COUNTIF('Códigos Itaú (ref)'!$A$2:$A$44,$C1538)&gt;0,"ITAU",IF(AND(TRIM(UPPER($I1538))="CONTRATUAL",ISNUMBER(SEARCH("INDIVIDUAL",SUBSTITUTE(UPPER($D1538)," ","")))),"PREMIUM FREE",""))))</f>
        <v/>
      </c>
    </row>
    <row r="1539">
      <c r="AC1539">
        <f>IF($C1539="","",IF(COUNTIF('Códigos Santander (ref)'!$A$2:$A$79,$C1539)&gt;0,"SANTANDER",IF(COUNTIF('Códigos Itaú (ref)'!$A$2:$A$44,$C1539)&gt;0,"ITAU",IF(AND(TRIM(UPPER($I1539))="CONTRATUAL",ISNUMBER(SEARCH("INDIVIDUAL",SUBSTITUTE(UPPER($D1539)," ","")))),"PREMIUM FREE",""))))</f>
        <v/>
      </c>
    </row>
    <row r="1540">
      <c r="AC1540">
        <f>IF($C1540="","",IF(COUNTIF('Códigos Santander (ref)'!$A$2:$A$79,$C1540)&gt;0,"SANTANDER",IF(COUNTIF('Códigos Itaú (ref)'!$A$2:$A$44,$C1540)&gt;0,"ITAU",IF(AND(TRIM(UPPER($I1540))="CONTRATUAL",ISNUMBER(SEARCH("INDIVIDUAL",SUBSTITUTE(UPPER($D1540)," ","")))),"PREMIUM FREE",""))))</f>
        <v/>
      </c>
    </row>
    <row r="1541">
      <c r="AC1541">
        <f>IF($C1541="","",IF(COUNTIF('Códigos Santander (ref)'!$A$2:$A$79,$C1541)&gt;0,"SANTANDER",IF(COUNTIF('Códigos Itaú (ref)'!$A$2:$A$44,$C1541)&gt;0,"ITAU",IF(AND(TRIM(UPPER($I1541))="CONTRATUAL",ISNUMBER(SEARCH("INDIVIDUAL",SUBSTITUTE(UPPER($D1541)," ","")))),"PREMIUM FREE",""))))</f>
        <v/>
      </c>
    </row>
    <row r="1542">
      <c r="AC1542">
        <f>IF($C1542="","",IF(COUNTIF('Códigos Santander (ref)'!$A$2:$A$79,$C1542)&gt;0,"SANTANDER",IF(COUNTIF('Códigos Itaú (ref)'!$A$2:$A$44,$C1542)&gt;0,"ITAU",IF(AND(TRIM(UPPER($I1542))="CONTRATUAL",ISNUMBER(SEARCH("INDIVIDUAL",SUBSTITUTE(UPPER($D1542)," ","")))),"PREMIUM FREE",""))))</f>
        <v/>
      </c>
    </row>
    <row r="1543">
      <c r="AC1543">
        <f>IF($C1543="","",IF(COUNTIF('Códigos Santander (ref)'!$A$2:$A$79,$C1543)&gt;0,"SANTANDER",IF(COUNTIF('Códigos Itaú (ref)'!$A$2:$A$44,$C1543)&gt;0,"ITAU",IF(AND(TRIM(UPPER($I1543))="CONTRATUAL",ISNUMBER(SEARCH("INDIVIDUAL",SUBSTITUTE(UPPER($D1543)," ","")))),"PREMIUM FREE",""))))</f>
        <v/>
      </c>
    </row>
    <row r="1544">
      <c r="AC1544">
        <f>IF($C1544="","",IF(COUNTIF('Códigos Santander (ref)'!$A$2:$A$79,$C1544)&gt;0,"SANTANDER",IF(COUNTIF('Códigos Itaú (ref)'!$A$2:$A$44,$C1544)&gt;0,"ITAU",IF(AND(TRIM(UPPER($I1544))="CONTRATUAL",ISNUMBER(SEARCH("INDIVIDUAL",SUBSTITUTE(UPPER($D1544)," ","")))),"PREMIUM FREE",""))))</f>
        <v/>
      </c>
    </row>
    <row r="1545">
      <c r="AC1545">
        <f>IF($C1545="","",IF(COUNTIF('Códigos Santander (ref)'!$A$2:$A$79,$C1545)&gt;0,"SANTANDER",IF(COUNTIF('Códigos Itaú (ref)'!$A$2:$A$44,$C1545)&gt;0,"ITAU",IF(AND(TRIM(UPPER($I1545))="CONTRATUAL",ISNUMBER(SEARCH("INDIVIDUAL",SUBSTITUTE(UPPER($D1545)," ","")))),"PREMIUM FREE",""))))</f>
        <v/>
      </c>
    </row>
    <row r="1546">
      <c r="AC1546">
        <f>IF($C1546="","",IF(COUNTIF('Códigos Santander (ref)'!$A$2:$A$79,$C1546)&gt;0,"SANTANDER",IF(COUNTIF('Códigos Itaú (ref)'!$A$2:$A$44,$C1546)&gt;0,"ITAU",IF(AND(TRIM(UPPER($I1546))="CONTRATUAL",ISNUMBER(SEARCH("INDIVIDUAL",SUBSTITUTE(UPPER($D1546)," ","")))),"PREMIUM FREE",""))))</f>
        <v/>
      </c>
    </row>
    <row r="1547">
      <c r="AC1547">
        <f>IF($C1547="","",IF(COUNTIF('Códigos Santander (ref)'!$A$2:$A$79,$C1547)&gt;0,"SANTANDER",IF(COUNTIF('Códigos Itaú (ref)'!$A$2:$A$44,$C1547)&gt;0,"ITAU",IF(AND(TRIM(UPPER($I1547))="CONTRATUAL",ISNUMBER(SEARCH("INDIVIDUAL",SUBSTITUTE(UPPER($D1547)," ","")))),"PREMIUM FREE",""))))</f>
        <v/>
      </c>
    </row>
    <row r="1548">
      <c r="AC1548">
        <f>IF($C1548="","",IF(COUNTIF('Códigos Santander (ref)'!$A$2:$A$79,$C1548)&gt;0,"SANTANDER",IF(COUNTIF('Códigos Itaú (ref)'!$A$2:$A$44,$C1548)&gt;0,"ITAU",IF(AND(TRIM(UPPER($I1548))="CONTRATUAL",ISNUMBER(SEARCH("INDIVIDUAL",SUBSTITUTE(UPPER($D1548)," ","")))),"PREMIUM FREE",""))))</f>
        <v/>
      </c>
    </row>
    <row r="1549">
      <c r="AC1549">
        <f>IF($C1549="","",IF(COUNTIF('Códigos Santander (ref)'!$A$2:$A$79,$C1549)&gt;0,"SANTANDER",IF(COUNTIF('Códigos Itaú (ref)'!$A$2:$A$44,$C1549)&gt;0,"ITAU",IF(AND(TRIM(UPPER($I1549))="CONTRATUAL",ISNUMBER(SEARCH("INDIVIDUAL",SUBSTITUTE(UPPER($D1549)," ","")))),"PREMIUM FREE",""))))</f>
        <v/>
      </c>
    </row>
    <row r="1550">
      <c r="AC1550">
        <f>IF($C1550="","",IF(COUNTIF('Códigos Santander (ref)'!$A$2:$A$79,$C1550)&gt;0,"SANTANDER",IF(COUNTIF('Códigos Itaú (ref)'!$A$2:$A$44,$C1550)&gt;0,"ITAU",IF(AND(TRIM(UPPER($I1550))="CONTRATUAL",ISNUMBER(SEARCH("INDIVIDUAL",SUBSTITUTE(UPPER($D1550)," ","")))),"PREMIUM FREE",""))))</f>
        <v/>
      </c>
    </row>
    <row r="1551">
      <c r="AC1551">
        <f>IF($C1551="","",IF(COUNTIF('Códigos Santander (ref)'!$A$2:$A$79,$C1551)&gt;0,"SANTANDER",IF(COUNTIF('Códigos Itaú (ref)'!$A$2:$A$44,$C1551)&gt;0,"ITAU",IF(AND(TRIM(UPPER($I1551))="CONTRATUAL",ISNUMBER(SEARCH("INDIVIDUAL",SUBSTITUTE(UPPER($D1551)," ","")))),"PREMIUM FREE",""))))</f>
        <v/>
      </c>
    </row>
    <row r="1552">
      <c r="AC1552">
        <f>IF($C1552="","",IF(COUNTIF('Códigos Santander (ref)'!$A$2:$A$79,$C1552)&gt;0,"SANTANDER",IF(COUNTIF('Códigos Itaú (ref)'!$A$2:$A$44,$C1552)&gt;0,"ITAU",IF(AND(TRIM(UPPER($I1552))="CONTRATUAL",ISNUMBER(SEARCH("INDIVIDUAL",SUBSTITUTE(UPPER($D1552)," ","")))),"PREMIUM FREE",""))))</f>
        <v/>
      </c>
    </row>
    <row r="1553">
      <c r="AC1553">
        <f>IF($C1553="","",IF(COUNTIF('Códigos Santander (ref)'!$A$2:$A$79,$C1553)&gt;0,"SANTANDER",IF(COUNTIF('Códigos Itaú (ref)'!$A$2:$A$44,$C1553)&gt;0,"ITAU",IF(AND(TRIM(UPPER($I1553))="CONTRATUAL",ISNUMBER(SEARCH("INDIVIDUAL",SUBSTITUTE(UPPER($D1553)," ","")))),"PREMIUM FREE",""))))</f>
        <v/>
      </c>
    </row>
    <row r="1554">
      <c r="AC1554">
        <f>IF($C1554="","",IF(COUNTIF('Códigos Santander (ref)'!$A$2:$A$79,$C1554)&gt;0,"SANTANDER",IF(COUNTIF('Códigos Itaú (ref)'!$A$2:$A$44,$C1554)&gt;0,"ITAU",IF(AND(TRIM(UPPER($I1554))="CONTRATUAL",ISNUMBER(SEARCH("INDIVIDUAL",SUBSTITUTE(UPPER($D1554)," ","")))),"PREMIUM FREE",""))))</f>
        <v/>
      </c>
    </row>
    <row r="1555">
      <c r="AC1555">
        <f>IF($C1555="","",IF(COUNTIF('Códigos Santander (ref)'!$A$2:$A$79,$C1555)&gt;0,"SANTANDER",IF(COUNTIF('Códigos Itaú (ref)'!$A$2:$A$44,$C1555)&gt;0,"ITAU",IF(AND(TRIM(UPPER($I1555))="CONTRATUAL",ISNUMBER(SEARCH("INDIVIDUAL",SUBSTITUTE(UPPER($D1555)," ","")))),"PREMIUM FREE",""))))</f>
        <v/>
      </c>
    </row>
    <row r="1556">
      <c r="AC1556">
        <f>IF($C1556="","",IF(COUNTIF('Códigos Santander (ref)'!$A$2:$A$79,$C1556)&gt;0,"SANTANDER",IF(COUNTIF('Códigos Itaú (ref)'!$A$2:$A$44,$C1556)&gt;0,"ITAU",IF(AND(TRIM(UPPER($I1556))="CONTRATUAL",ISNUMBER(SEARCH("INDIVIDUAL",SUBSTITUTE(UPPER($D1556)," ","")))),"PREMIUM FREE",""))))</f>
        <v/>
      </c>
    </row>
    <row r="1557">
      <c r="AC1557">
        <f>IF($C1557="","",IF(COUNTIF('Códigos Santander (ref)'!$A$2:$A$79,$C1557)&gt;0,"SANTANDER",IF(COUNTIF('Códigos Itaú (ref)'!$A$2:$A$44,$C1557)&gt;0,"ITAU",IF(AND(TRIM(UPPER($I1557))="CONTRATUAL",ISNUMBER(SEARCH("INDIVIDUAL",SUBSTITUTE(UPPER($D1557)," ","")))),"PREMIUM FREE",""))))</f>
        <v/>
      </c>
    </row>
    <row r="1558">
      <c r="AC1558">
        <f>IF($C1558="","",IF(COUNTIF('Códigos Santander (ref)'!$A$2:$A$79,$C1558)&gt;0,"SANTANDER",IF(COUNTIF('Códigos Itaú (ref)'!$A$2:$A$44,$C1558)&gt;0,"ITAU",IF(AND(TRIM(UPPER($I1558))="CONTRATUAL",ISNUMBER(SEARCH("INDIVIDUAL",SUBSTITUTE(UPPER($D1558)," ","")))),"PREMIUM FREE",""))))</f>
        <v/>
      </c>
    </row>
    <row r="1559">
      <c r="AC1559">
        <f>IF($C1559="","",IF(COUNTIF('Códigos Santander (ref)'!$A$2:$A$79,$C1559)&gt;0,"SANTANDER",IF(COUNTIF('Códigos Itaú (ref)'!$A$2:$A$44,$C1559)&gt;0,"ITAU",IF(AND(TRIM(UPPER($I1559))="CONTRATUAL",ISNUMBER(SEARCH("INDIVIDUAL",SUBSTITUTE(UPPER($D1559)," ","")))),"PREMIUM FREE",""))))</f>
        <v/>
      </c>
    </row>
    <row r="1560">
      <c r="AC1560">
        <f>IF($C1560="","",IF(COUNTIF('Códigos Santander (ref)'!$A$2:$A$79,$C1560)&gt;0,"SANTANDER",IF(COUNTIF('Códigos Itaú (ref)'!$A$2:$A$44,$C1560)&gt;0,"ITAU",IF(AND(TRIM(UPPER($I1560))="CONTRATUAL",ISNUMBER(SEARCH("INDIVIDUAL",SUBSTITUTE(UPPER($D1560)," ","")))),"PREMIUM FREE",""))))</f>
        <v/>
      </c>
    </row>
    <row r="1561">
      <c r="AC1561">
        <f>IF($C1561="","",IF(COUNTIF('Códigos Santander (ref)'!$A$2:$A$79,$C1561)&gt;0,"SANTANDER",IF(COUNTIF('Códigos Itaú (ref)'!$A$2:$A$44,$C1561)&gt;0,"ITAU",IF(AND(TRIM(UPPER($I1561))="CONTRATUAL",ISNUMBER(SEARCH("INDIVIDUAL",SUBSTITUTE(UPPER($D1561)," ","")))),"PREMIUM FREE",""))))</f>
        <v/>
      </c>
    </row>
    <row r="1562">
      <c r="AC1562">
        <f>IF($C1562="","",IF(COUNTIF('Códigos Santander (ref)'!$A$2:$A$79,$C1562)&gt;0,"SANTANDER",IF(COUNTIF('Códigos Itaú (ref)'!$A$2:$A$44,$C1562)&gt;0,"ITAU",IF(AND(TRIM(UPPER($I1562))="CONTRATUAL",ISNUMBER(SEARCH("INDIVIDUAL",SUBSTITUTE(UPPER($D1562)," ","")))),"PREMIUM FREE",""))))</f>
        <v/>
      </c>
    </row>
    <row r="1563">
      <c r="AC1563">
        <f>IF($C1563="","",IF(COUNTIF('Códigos Santander (ref)'!$A$2:$A$79,$C1563)&gt;0,"SANTANDER",IF(COUNTIF('Códigos Itaú (ref)'!$A$2:$A$44,$C1563)&gt;0,"ITAU",IF(AND(TRIM(UPPER($I1563))="CONTRATUAL",ISNUMBER(SEARCH("INDIVIDUAL",SUBSTITUTE(UPPER($D1563)," ","")))),"PREMIUM FREE",""))))</f>
        <v/>
      </c>
    </row>
    <row r="1564">
      <c r="AC1564">
        <f>IF($C1564="","",IF(COUNTIF('Códigos Santander (ref)'!$A$2:$A$79,$C1564)&gt;0,"SANTANDER",IF(COUNTIF('Códigos Itaú (ref)'!$A$2:$A$44,$C1564)&gt;0,"ITAU",IF(AND(TRIM(UPPER($I1564))="CONTRATUAL",ISNUMBER(SEARCH("INDIVIDUAL",SUBSTITUTE(UPPER($D1564)," ","")))),"PREMIUM FREE",""))))</f>
        <v/>
      </c>
    </row>
    <row r="1565">
      <c r="AC1565">
        <f>IF($C1565="","",IF(COUNTIF('Códigos Santander (ref)'!$A$2:$A$79,$C1565)&gt;0,"SANTANDER",IF(COUNTIF('Códigos Itaú (ref)'!$A$2:$A$44,$C1565)&gt;0,"ITAU",IF(AND(TRIM(UPPER($I1565))="CONTRATUAL",ISNUMBER(SEARCH("INDIVIDUAL",SUBSTITUTE(UPPER($D1565)," ","")))),"PREMIUM FREE",""))))</f>
        <v/>
      </c>
    </row>
    <row r="1566">
      <c r="AC1566">
        <f>IF($C1566="","",IF(COUNTIF('Códigos Santander (ref)'!$A$2:$A$79,$C1566)&gt;0,"SANTANDER",IF(COUNTIF('Códigos Itaú (ref)'!$A$2:$A$44,$C1566)&gt;0,"ITAU",IF(AND(TRIM(UPPER($I1566))="CONTRATUAL",ISNUMBER(SEARCH("INDIVIDUAL",SUBSTITUTE(UPPER($D1566)," ","")))),"PREMIUM FREE",""))))</f>
        <v/>
      </c>
    </row>
    <row r="1567">
      <c r="AC1567">
        <f>IF($C1567="","",IF(COUNTIF('Códigos Santander (ref)'!$A$2:$A$79,$C1567)&gt;0,"SANTANDER",IF(COUNTIF('Códigos Itaú (ref)'!$A$2:$A$44,$C1567)&gt;0,"ITAU",IF(AND(TRIM(UPPER($I1567))="CONTRATUAL",ISNUMBER(SEARCH("INDIVIDUAL",SUBSTITUTE(UPPER($D1567)," ","")))),"PREMIUM FREE",""))))</f>
        <v/>
      </c>
    </row>
    <row r="1568">
      <c r="AC1568">
        <f>IF($C1568="","",IF(COUNTIF('Códigos Santander (ref)'!$A$2:$A$79,$C1568)&gt;0,"SANTANDER",IF(COUNTIF('Códigos Itaú (ref)'!$A$2:$A$44,$C1568)&gt;0,"ITAU",IF(AND(TRIM(UPPER($I1568))="CONTRATUAL",ISNUMBER(SEARCH("INDIVIDUAL",SUBSTITUTE(UPPER($D1568)," ","")))),"PREMIUM FREE",""))))</f>
        <v/>
      </c>
    </row>
    <row r="1569">
      <c r="AC1569">
        <f>IF($C1569="","",IF(COUNTIF('Códigos Santander (ref)'!$A$2:$A$79,$C1569)&gt;0,"SANTANDER",IF(COUNTIF('Códigos Itaú (ref)'!$A$2:$A$44,$C1569)&gt;0,"ITAU",IF(AND(TRIM(UPPER($I1569))="CONTRATUAL",ISNUMBER(SEARCH("INDIVIDUAL",SUBSTITUTE(UPPER($D1569)," ","")))),"PREMIUM FREE",""))))</f>
        <v/>
      </c>
    </row>
    <row r="1570">
      <c r="AC1570">
        <f>IF($C1570="","",IF(COUNTIF('Códigos Santander (ref)'!$A$2:$A$79,$C1570)&gt;0,"SANTANDER",IF(COUNTIF('Códigos Itaú (ref)'!$A$2:$A$44,$C1570)&gt;0,"ITAU",IF(AND(TRIM(UPPER($I1570))="CONTRATUAL",ISNUMBER(SEARCH("INDIVIDUAL",SUBSTITUTE(UPPER($D1570)," ","")))),"PREMIUM FREE",""))))</f>
        <v/>
      </c>
    </row>
    <row r="1571">
      <c r="AC1571">
        <f>IF($C1571="","",IF(COUNTIF('Códigos Santander (ref)'!$A$2:$A$79,$C1571)&gt;0,"SANTANDER",IF(COUNTIF('Códigos Itaú (ref)'!$A$2:$A$44,$C1571)&gt;0,"ITAU",IF(AND(TRIM(UPPER($I1571))="CONTRATUAL",ISNUMBER(SEARCH("INDIVIDUAL",SUBSTITUTE(UPPER($D1571)," ","")))),"PREMIUM FREE",""))))</f>
        <v/>
      </c>
    </row>
    <row r="1572">
      <c r="AC1572">
        <f>IF($C1572="","",IF(COUNTIF('Códigos Santander (ref)'!$A$2:$A$79,$C1572)&gt;0,"SANTANDER",IF(COUNTIF('Códigos Itaú (ref)'!$A$2:$A$44,$C1572)&gt;0,"ITAU",IF(AND(TRIM(UPPER($I1572))="CONTRATUAL",ISNUMBER(SEARCH("INDIVIDUAL",SUBSTITUTE(UPPER($D1572)," ","")))),"PREMIUM FREE",""))))</f>
        <v/>
      </c>
    </row>
    <row r="1573">
      <c r="AC1573">
        <f>IF($C1573="","",IF(COUNTIF('Códigos Santander (ref)'!$A$2:$A$79,$C1573)&gt;0,"SANTANDER",IF(COUNTIF('Códigos Itaú (ref)'!$A$2:$A$44,$C1573)&gt;0,"ITAU",IF(AND(TRIM(UPPER($I1573))="CONTRATUAL",ISNUMBER(SEARCH("INDIVIDUAL",SUBSTITUTE(UPPER($D1573)," ","")))),"PREMIUM FREE",""))))</f>
        <v/>
      </c>
    </row>
    <row r="1574">
      <c r="AC1574">
        <f>IF($C1574="","",IF(COUNTIF('Códigos Santander (ref)'!$A$2:$A$79,$C1574)&gt;0,"SANTANDER",IF(COUNTIF('Códigos Itaú (ref)'!$A$2:$A$44,$C1574)&gt;0,"ITAU",IF(AND(TRIM(UPPER($I1574))="CONTRATUAL",ISNUMBER(SEARCH("INDIVIDUAL",SUBSTITUTE(UPPER($D1574)," ","")))),"PREMIUM FREE",""))))</f>
        <v/>
      </c>
    </row>
    <row r="1575">
      <c r="AC1575">
        <f>IF($C1575="","",IF(COUNTIF('Códigos Santander (ref)'!$A$2:$A$79,$C1575)&gt;0,"SANTANDER",IF(COUNTIF('Códigos Itaú (ref)'!$A$2:$A$44,$C1575)&gt;0,"ITAU",IF(AND(TRIM(UPPER($I1575))="CONTRATUAL",ISNUMBER(SEARCH("INDIVIDUAL",SUBSTITUTE(UPPER($D1575)," ","")))),"PREMIUM FREE",""))))</f>
        <v/>
      </c>
    </row>
    <row r="1576">
      <c r="AC1576">
        <f>IF($C1576="","",IF(COUNTIF('Códigos Santander (ref)'!$A$2:$A$79,$C1576)&gt;0,"SANTANDER",IF(COUNTIF('Códigos Itaú (ref)'!$A$2:$A$44,$C1576)&gt;0,"ITAU",IF(AND(TRIM(UPPER($I1576))="CONTRATUAL",ISNUMBER(SEARCH("INDIVIDUAL",SUBSTITUTE(UPPER($D1576)," ","")))),"PREMIUM FREE",""))))</f>
        <v/>
      </c>
    </row>
    <row r="1577">
      <c r="AC1577">
        <f>IF($C1577="","",IF(COUNTIF('Códigos Santander (ref)'!$A$2:$A$79,$C1577)&gt;0,"SANTANDER",IF(COUNTIF('Códigos Itaú (ref)'!$A$2:$A$44,$C1577)&gt;0,"ITAU",IF(AND(TRIM(UPPER($I1577))="CONTRATUAL",ISNUMBER(SEARCH("INDIVIDUAL",SUBSTITUTE(UPPER($D1577)," ","")))),"PREMIUM FREE",""))))</f>
        <v/>
      </c>
    </row>
    <row r="1578">
      <c r="AC1578">
        <f>IF($C1578="","",IF(COUNTIF('Códigos Santander (ref)'!$A$2:$A$79,$C1578)&gt;0,"SANTANDER",IF(COUNTIF('Códigos Itaú (ref)'!$A$2:$A$44,$C1578)&gt;0,"ITAU",IF(AND(TRIM(UPPER($I1578))="CONTRATUAL",ISNUMBER(SEARCH("INDIVIDUAL",SUBSTITUTE(UPPER($D1578)," ","")))),"PREMIUM FREE",""))))</f>
        <v/>
      </c>
    </row>
    <row r="1579">
      <c r="AC1579">
        <f>IF($C1579="","",IF(COUNTIF('Códigos Santander (ref)'!$A$2:$A$79,$C1579)&gt;0,"SANTANDER",IF(COUNTIF('Códigos Itaú (ref)'!$A$2:$A$44,$C1579)&gt;0,"ITAU",IF(AND(TRIM(UPPER($I1579))="CONTRATUAL",ISNUMBER(SEARCH("INDIVIDUAL",SUBSTITUTE(UPPER($D1579)," ","")))),"PREMIUM FREE",""))))</f>
        <v/>
      </c>
    </row>
    <row r="1580">
      <c r="AC1580">
        <f>IF($C1580="","",IF(COUNTIF('Códigos Santander (ref)'!$A$2:$A$79,$C1580)&gt;0,"SANTANDER",IF(COUNTIF('Códigos Itaú (ref)'!$A$2:$A$44,$C1580)&gt;0,"ITAU",IF(AND(TRIM(UPPER($I1580))="CONTRATUAL",ISNUMBER(SEARCH("INDIVIDUAL",SUBSTITUTE(UPPER($D1580)," ","")))),"PREMIUM FREE",""))))</f>
        <v/>
      </c>
    </row>
    <row r="1581">
      <c r="AC1581">
        <f>IF($C1581="","",IF(COUNTIF('Códigos Santander (ref)'!$A$2:$A$79,$C1581)&gt;0,"SANTANDER",IF(COUNTIF('Códigos Itaú (ref)'!$A$2:$A$44,$C1581)&gt;0,"ITAU",IF(AND(TRIM(UPPER($I1581))="CONTRATUAL",ISNUMBER(SEARCH("INDIVIDUAL",SUBSTITUTE(UPPER($D1581)," ","")))),"PREMIUM FREE",""))))</f>
        <v/>
      </c>
    </row>
    <row r="1582">
      <c r="AC1582">
        <f>IF($C1582="","",IF(COUNTIF('Códigos Santander (ref)'!$A$2:$A$79,$C1582)&gt;0,"SANTANDER",IF(COUNTIF('Códigos Itaú (ref)'!$A$2:$A$44,$C1582)&gt;0,"ITAU",IF(AND(TRIM(UPPER($I1582))="CONTRATUAL",ISNUMBER(SEARCH("INDIVIDUAL",SUBSTITUTE(UPPER($D1582)," ","")))),"PREMIUM FREE",""))))</f>
        <v/>
      </c>
    </row>
    <row r="1583">
      <c r="AC1583">
        <f>IF($C1583="","",IF(COUNTIF('Códigos Santander (ref)'!$A$2:$A$79,$C1583)&gt;0,"SANTANDER",IF(COUNTIF('Códigos Itaú (ref)'!$A$2:$A$44,$C1583)&gt;0,"ITAU",IF(AND(TRIM(UPPER($I1583))="CONTRATUAL",ISNUMBER(SEARCH("INDIVIDUAL",SUBSTITUTE(UPPER($D1583)," ","")))),"PREMIUM FREE",""))))</f>
        <v/>
      </c>
    </row>
    <row r="1584">
      <c r="AC1584">
        <f>IF($C1584="","",IF(COUNTIF('Códigos Santander (ref)'!$A$2:$A$79,$C1584)&gt;0,"SANTANDER",IF(COUNTIF('Códigos Itaú (ref)'!$A$2:$A$44,$C1584)&gt;0,"ITAU",IF(AND(TRIM(UPPER($I1584))="CONTRATUAL",ISNUMBER(SEARCH("INDIVIDUAL",SUBSTITUTE(UPPER($D1584)," ","")))),"PREMIUM FREE",""))))</f>
        <v/>
      </c>
    </row>
    <row r="1585">
      <c r="AC1585">
        <f>IF($C1585="","",IF(COUNTIF('Códigos Santander (ref)'!$A$2:$A$79,$C1585)&gt;0,"SANTANDER",IF(COUNTIF('Códigos Itaú (ref)'!$A$2:$A$44,$C1585)&gt;0,"ITAU",IF(AND(TRIM(UPPER($I1585))="CONTRATUAL",ISNUMBER(SEARCH("INDIVIDUAL",SUBSTITUTE(UPPER($D1585)," ","")))),"PREMIUM FREE",""))))</f>
        <v/>
      </c>
    </row>
    <row r="1586">
      <c r="AC1586">
        <f>IF($C1586="","",IF(COUNTIF('Códigos Santander (ref)'!$A$2:$A$79,$C1586)&gt;0,"SANTANDER",IF(COUNTIF('Códigos Itaú (ref)'!$A$2:$A$44,$C1586)&gt;0,"ITAU",IF(AND(TRIM(UPPER($I1586))="CONTRATUAL",ISNUMBER(SEARCH("INDIVIDUAL",SUBSTITUTE(UPPER($D1586)," ","")))),"PREMIUM FREE",""))))</f>
        <v/>
      </c>
    </row>
    <row r="1587">
      <c r="AC1587">
        <f>IF($C1587="","",IF(COUNTIF('Códigos Santander (ref)'!$A$2:$A$79,$C1587)&gt;0,"SANTANDER",IF(COUNTIF('Códigos Itaú (ref)'!$A$2:$A$44,$C1587)&gt;0,"ITAU",IF(AND(TRIM(UPPER($I1587))="CONTRATUAL",ISNUMBER(SEARCH("INDIVIDUAL",SUBSTITUTE(UPPER($D1587)," ","")))),"PREMIUM FREE",""))))</f>
        <v/>
      </c>
    </row>
    <row r="1588">
      <c r="AC1588">
        <f>IF($C1588="","",IF(COUNTIF('Códigos Santander (ref)'!$A$2:$A$79,$C1588)&gt;0,"SANTANDER",IF(COUNTIF('Códigos Itaú (ref)'!$A$2:$A$44,$C1588)&gt;0,"ITAU",IF(AND(TRIM(UPPER($I1588))="CONTRATUAL",ISNUMBER(SEARCH("INDIVIDUAL",SUBSTITUTE(UPPER($D1588)," ","")))),"PREMIUM FREE",""))))</f>
        <v/>
      </c>
    </row>
    <row r="1589">
      <c r="AC1589">
        <f>IF($C1589="","",IF(COUNTIF('Códigos Santander (ref)'!$A$2:$A$79,$C1589)&gt;0,"SANTANDER",IF(COUNTIF('Códigos Itaú (ref)'!$A$2:$A$44,$C1589)&gt;0,"ITAU",IF(AND(TRIM(UPPER($I1589))="CONTRATUAL",ISNUMBER(SEARCH("INDIVIDUAL",SUBSTITUTE(UPPER($D1589)," ","")))),"PREMIUM FREE",""))))</f>
        <v/>
      </c>
    </row>
    <row r="1590">
      <c r="AC1590">
        <f>IF($C1590="","",IF(COUNTIF('Códigos Santander (ref)'!$A$2:$A$79,$C1590)&gt;0,"SANTANDER",IF(COUNTIF('Códigos Itaú (ref)'!$A$2:$A$44,$C1590)&gt;0,"ITAU",IF(AND(TRIM(UPPER($I1590))="CONTRATUAL",ISNUMBER(SEARCH("INDIVIDUAL",SUBSTITUTE(UPPER($D1590)," ","")))),"PREMIUM FREE",""))))</f>
        <v/>
      </c>
    </row>
    <row r="1591">
      <c r="AC1591">
        <f>IF($C1591="","",IF(COUNTIF('Códigos Santander (ref)'!$A$2:$A$79,$C1591)&gt;0,"SANTANDER",IF(COUNTIF('Códigos Itaú (ref)'!$A$2:$A$44,$C1591)&gt;0,"ITAU",IF(AND(TRIM(UPPER($I1591))="CONTRATUAL",ISNUMBER(SEARCH("INDIVIDUAL",SUBSTITUTE(UPPER($D1591)," ","")))),"PREMIUM FREE",""))))</f>
        <v/>
      </c>
    </row>
    <row r="1592">
      <c r="AC1592">
        <f>IF($C1592="","",IF(COUNTIF('Códigos Santander (ref)'!$A$2:$A$79,$C1592)&gt;0,"SANTANDER",IF(COUNTIF('Códigos Itaú (ref)'!$A$2:$A$44,$C1592)&gt;0,"ITAU",IF(AND(TRIM(UPPER($I1592))="CONTRATUAL",ISNUMBER(SEARCH("INDIVIDUAL",SUBSTITUTE(UPPER($D1592)," ","")))),"PREMIUM FREE",""))))</f>
        <v/>
      </c>
    </row>
    <row r="1593">
      <c r="AC1593">
        <f>IF($C1593="","",IF(COUNTIF('Códigos Santander (ref)'!$A$2:$A$79,$C1593)&gt;0,"SANTANDER",IF(COUNTIF('Códigos Itaú (ref)'!$A$2:$A$44,$C1593)&gt;0,"ITAU",IF(AND(TRIM(UPPER($I1593))="CONTRATUAL",ISNUMBER(SEARCH("INDIVIDUAL",SUBSTITUTE(UPPER($D1593)," ","")))),"PREMIUM FREE",""))))</f>
        <v/>
      </c>
    </row>
    <row r="1594">
      <c r="AC1594">
        <f>IF($C1594="","",IF(COUNTIF('Códigos Santander (ref)'!$A$2:$A$79,$C1594)&gt;0,"SANTANDER",IF(COUNTIF('Códigos Itaú (ref)'!$A$2:$A$44,$C1594)&gt;0,"ITAU",IF(AND(TRIM(UPPER($I1594))="CONTRATUAL",ISNUMBER(SEARCH("INDIVIDUAL",SUBSTITUTE(UPPER($D1594)," ","")))),"PREMIUM FREE",""))))</f>
        <v/>
      </c>
    </row>
    <row r="1595">
      <c r="AC1595">
        <f>IF($C1595="","",IF(COUNTIF('Códigos Santander (ref)'!$A$2:$A$79,$C1595)&gt;0,"SANTANDER",IF(COUNTIF('Códigos Itaú (ref)'!$A$2:$A$44,$C1595)&gt;0,"ITAU",IF(AND(TRIM(UPPER($I1595))="CONTRATUAL",ISNUMBER(SEARCH("INDIVIDUAL",SUBSTITUTE(UPPER($D1595)," ","")))),"PREMIUM FREE",""))))</f>
        <v/>
      </c>
    </row>
    <row r="1596">
      <c r="AC1596">
        <f>IF($C1596="","",IF(COUNTIF('Códigos Santander (ref)'!$A$2:$A$79,$C1596)&gt;0,"SANTANDER",IF(COUNTIF('Códigos Itaú (ref)'!$A$2:$A$44,$C1596)&gt;0,"ITAU",IF(AND(TRIM(UPPER($I1596))="CONTRATUAL",ISNUMBER(SEARCH("INDIVIDUAL",SUBSTITUTE(UPPER($D1596)," ","")))),"PREMIUM FREE",""))))</f>
        <v/>
      </c>
    </row>
    <row r="1597">
      <c r="AC1597">
        <f>IF($C1597="","",IF(COUNTIF('Códigos Santander (ref)'!$A$2:$A$79,$C1597)&gt;0,"SANTANDER",IF(COUNTIF('Códigos Itaú (ref)'!$A$2:$A$44,$C1597)&gt;0,"ITAU",IF(AND(TRIM(UPPER($I1597))="CONTRATUAL",ISNUMBER(SEARCH("INDIVIDUAL",SUBSTITUTE(UPPER($D1597)," ","")))),"PREMIUM FREE",""))))</f>
        <v/>
      </c>
    </row>
    <row r="1598">
      <c r="AC1598">
        <f>IF($C1598="","",IF(COUNTIF('Códigos Santander (ref)'!$A$2:$A$79,$C1598)&gt;0,"SANTANDER",IF(COUNTIF('Códigos Itaú (ref)'!$A$2:$A$44,$C1598)&gt;0,"ITAU",IF(AND(TRIM(UPPER($I1598))="CONTRATUAL",ISNUMBER(SEARCH("INDIVIDUAL",SUBSTITUTE(UPPER($D1598)," ","")))),"PREMIUM FREE",""))))</f>
        <v/>
      </c>
    </row>
    <row r="1599">
      <c r="AC1599">
        <f>IF($C1599="","",IF(COUNTIF('Códigos Santander (ref)'!$A$2:$A$79,$C1599)&gt;0,"SANTANDER",IF(COUNTIF('Códigos Itaú (ref)'!$A$2:$A$44,$C1599)&gt;0,"ITAU",IF(AND(TRIM(UPPER($I1599))="CONTRATUAL",ISNUMBER(SEARCH("INDIVIDUAL",SUBSTITUTE(UPPER($D1599)," ","")))),"PREMIUM FREE",""))))</f>
        <v/>
      </c>
    </row>
    <row r="1600">
      <c r="AC1600">
        <f>IF($C1600="","",IF(COUNTIF('Códigos Santander (ref)'!$A$2:$A$79,$C1600)&gt;0,"SANTANDER",IF(COUNTIF('Códigos Itaú (ref)'!$A$2:$A$44,$C1600)&gt;0,"ITAU",IF(AND(TRIM(UPPER($I1600))="CONTRATUAL",ISNUMBER(SEARCH("INDIVIDUAL",SUBSTITUTE(UPPER($D1600)," ","")))),"PREMIUM FREE",""))))</f>
        <v/>
      </c>
    </row>
    <row r="1601">
      <c r="AC1601">
        <f>IF($C1601="","",IF(COUNTIF('Códigos Santander (ref)'!$A$2:$A$79,$C1601)&gt;0,"SANTANDER",IF(COUNTIF('Códigos Itaú (ref)'!$A$2:$A$44,$C1601)&gt;0,"ITAU",IF(AND(TRIM(UPPER($I1601))="CONTRATUAL",ISNUMBER(SEARCH("INDIVIDUAL",SUBSTITUTE(UPPER($D1601)," ","")))),"PREMIUM FREE",""))))</f>
        <v/>
      </c>
    </row>
    <row r="1602">
      <c r="AC1602">
        <f>IF($C1602="","",IF(COUNTIF('Códigos Santander (ref)'!$A$2:$A$79,$C1602)&gt;0,"SANTANDER",IF(COUNTIF('Códigos Itaú (ref)'!$A$2:$A$44,$C1602)&gt;0,"ITAU",IF(AND(TRIM(UPPER($I1602))="CONTRATUAL",ISNUMBER(SEARCH("INDIVIDUAL",SUBSTITUTE(UPPER($D1602)," ","")))),"PREMIUM FREE",""))))</f>
        <v/>
      </c>
    </row>
    <row r="1603">
      <c r="AC1603">
        <f>IF($C1603="","",IF(COUNTIF('Códigos Santander (ref)'!$A$2:$A$79,$C1603)&gt;0,"SANTANDER",IF(COUNTIF('Códigos Itaú (ref)'!$A$2:$A$44,$C1603)&gt;0,"ITAU",IF(AND(TRIM(UPPER($I1603))="CONTRATUAL",ISNUMBER(SEARCH("INDIVIDUAL",SUBSTITUTE(UPPER($D1603)," ","")))),"PREMIUM FREE",""))))</f>
        <v/>
      </c>
    </row>
    <row r="1604">
      <c r="AC1604">
        <f>IF($C1604="","",IF(COUNTIF('Códigos Santander (ref)'!$A$2:$A$79,$C1604)&gt;0,"SANTANDER",IF(COUNTIF('Códigos Itaú (ref)'!$A$2:$A$44,$C1604)&gt;0,"ITAU",IF(AND(TRIM(UPPER($I1604))="CONTRATUAL",ISNUMBER(SEARCH("INDIVIDUAL",SUBSTITUTE(UPPER($D1604)," ","")))),"PREMIUM FREE",""))))</f>
        <v/>
      </c>
    </row>
    <row r="1605">
      <c r="AC1605">
        <f>IF($C1605="","",IF(COUNTIF('Códigos Santander (ref)'!$A$2:$A$79,$C1605)&gt;0,"SANTANDER",IF(COUNTIF('Códigos Itaú (ref)'!$A$2:$A$44,$C1605)&gt;0,"ITAU",IF(AND(TRIM(UPPER($I1605))="CONTRATUAL",ISNUMBER(SEARCH("INDIVIDUAL",SUBSTITUTE(UPPER($D1605)," ","")))),"PREMIUM FREE",""))))</f>
        <v/>
      </c>
    </row>
    <row r="1606">
      <c r="AC1606">
        <f>IF($C1606="","",IF(COUNTIF('Códigos Santander (ref)'!$A$2:$A$79,$C1606)&gt;0,"SANTANDER",IF(COUNTIF('Códigos Itaú (ref)'!$A$2:$A$44,$C1606)&gt;0,"ITAU",IF(AND(TRIM(UPPER($I1606))="CONTRATUAL",ISNUMBER(SEARCH("INDIVIDUAL",SUBSTITUTE(UPPER($D1606)," ","")))),"PREMIUM FREE",""))))</f>
        <v/>
      </c>
    </row>
    <row r="1607">
      <c r="AC1607">
        <f>IF($C1607="","",IF(COUNTIF('Códigos Santander (ref)'!$A$2:$A$79,$C1607)&gt;0,"SANTANDER",IF(COUNTIF('Códigos Itaú (ref)'!$A$2:$A$44,$C1607)&gt;0,"ITAU",IF(AND(TRIM(UPPER($I1607))="CONTRATUAL",ISNUMBER(SEARCH("INDIVIDUAL",SUBSTITUTE(UPPER($D1607)," ","")))),"PREMIUM FREE",""))))</f>
        <v/>
      </c>
    </row>
    <row r="1608">
      <c r="AC1608">
        <f>IF($C1608="","",IF(COUNTIF('Códigos Santander (ref)'!$A$2:$A$79,$C1608)&gt;0,"SANTANDER",IF(COUNTIF('Códigos Itaú (ref)'!$A$2:$A$44,$C1608)&gt;0,"ITAU",IF(AND(TRIM(UPPER($I1608))="CONTRATUAL",ISNUMBER(SEARCH("INDIVIDUAL",SUBSTITUTE(UPPER($D1608)," ","")))),"PREMIUM FREE",""))))</f>
        <v/>
      </c>
    </row>
    <row r="1609">
      <c r="AC1609">
        <f>IF($C1609="","",IF(COUNTIF('Códigos Santander (ref)'!$A$2:$A$79,$C1609)&gt;0,"SANTANDER",IF(COUNTIF('Códigos Itaú (ref)'!$A$2:$A$44,$C1609)&gt;0,"ITAU",IF(AND(TRIM(UPPER($I1609))="CONTRATUAL",ISNUMBER(SEARCH("INDIVIDUAL",SUBSTITUTE(UPPER($D1609)," ","")))),"PREMIUM FREE",""))))</f>
        <v/>
      </c>
    </row>
    <row r="1610">
      <c r="AC1610">
        <f>IF($C1610="","",IF(COUNTIF('Códigos Santander (ref)'!$A$2:$A$79,$C1610)&gt;0,"SANTANDER",IF(COUNTIF('Códigos Itaú (ref)'!$A$2:$A$44,$C1610)&gt;0,"ITAU",IF(AND(TRIM(UPPER($I1610))="CONTRATUAL",ISNUMBER(SEARCH("INDIVIDUAL",SUBSTITUTE(UPPER($D1610)," ","")))),"PREMIUM FREE",""))))</f>
        <v/>
      </c>
    </row>
    <row r="1611">
      <c r="AC1611">
        <f>IF($C1611="","",IF(COUNTIF('Códigos Santander (ref)'!$A$2:$A$79,$C1611)&gt;0,"SANTANDER",IF(COUNTIF('Códigos Itaú (ref)'!$A$2:$A$44,$C1611)&gt;0,"ITAU",IF(AND(TRIM(UPPER($I1611))="CONTRATUAL",ISNUMBER(SEARCH("INDIVIDUAL",SUBSTITUTE(UPPER($D1611)," ","")))),"PREMIUM FREE",""))))</f>
        <v/>
      </c>
    </row>
    <row r="1612">
      <c r="AC1612">
        <f>IF($C1612="","",IF(COUNTIF('Códigos Santander (ref)'!$A$2:$A$79,$C1612)&gt;0,"SANTANDER",IF(COUNTIF('Códigos Itaú (ref)'!$A$2:$A$44,$C1612)&gt;0,"ITAU",IF(AND(TRIM(UPPER($I1612))="CONTRATUAL",ISNUMBER(SEARCH("INDIVIDUAL",SUBSTITUTE(UPPER($D1612)," ","")))),"PREMIUM FREE",""))))</f>
        <v/>
      </c>
    </row>
    <row r="1613">
      <c r="AC1613">
        <f>IF($C1613="","",IF(COUNTIF('Códigos Santander (ref)'!$A$2:$A$79,$C1613)&gt;0,"SANTANDER",IF(COUNTIF('Códigos Itaú (ref)'!$A$2:$A$44,$C1613)&gt;0,"ITAU",IF(AND(TRIM(UPPER($I1613))="CONTRATUAL",ISNUMBER(SEARCH("INDIVIDUAL",SUBSTITUTE(UPPER($D1613)," ","")))),"PREMIUM FREE",""))))</f>
        <v/>
      </c>
    </row>
    <row r="1614">
      <c r="AC1614">
        <f>IF($C1614="","",IF(COUNTIF('Códigos Santander (ref)'!$A$2:$A$79,$C1614)&gt;0,"SANTANDER",IF(COUNTIF('Códigos Itaú (ref)'!$A$2:$A$44,$C1614)&gt;0,"ITAU",IF(AND(TRIM(UPPER($I1614))="CONTRATUAL",ISNUMBER(SEARCH("INDIVIDUAL",SUBSTITUTE(UPPER($D1614)," ","")))),"PREMIUM FREE",""))))</f>
        <v/>
      </c>
    </row>
    <row r="1615">
      <c r="AC1615">
        <f>IF($C1615="","",IF(COUNTIF('Códigos Santander (ref)'!$A$2:$A$79,$C1615)&gt;0,"SANTANDER",IF(COUNTIF('Códigos Itaú (ref)'!$A$2:$A$44,$C1615)&gt;0,"ITAU",IF(AND(TRIM(UPPER($I1615))="CONTRATUAL",ISNUMBER(SEARCH("INDIVIDUAL",SUBSTITUTE(UPPER($D1615)," ","")))),"PREMIUM FREE",""))))</f>
        <v/>
      </c>
    </row>
    <row r="1616">
      <c r="AC1616">
        <f>IF($C1616="","",IF(COUNTIF('Códigos Santander (ref)'!$A$2:$A$79,$C1616)&gt;0,"SANTANDER",IF(COUNTIF('Códigos Itaú (ref)'!$A$2:$A$44,$C1616)&gt;0,"ITAU",IF(AND(TRIM(UPPER($I1616))="CONTRATUAL",ISNUMBER(SEARCH("INDIVIDUAL",SUBSTITUTE(UPPER($D1616)," ","")))),"PREMIUM FREE",""))))</f>
        <v/>
      </c>
    </row>
    <row r="1617">
      <c r="AC1617">
        <f>IF($C1617="","",IF(COUNTIF('Códigos Santander (ref)'!$A$2:$A$79,$C1617)&gt;0,"SANTANDER",IF(COUNTIF('Códigos Itaú (ref)'!$A$2:$A$44,$C1617)&gt;0,"ITAU",IF(AND(TRIM(UPPER($I1617))="CONTRATUAL",ISNUMBER(SEARCH("INDIVIDUAL",SUBSTITUTE(UPPER($D1617)," ","")))),"PREMIUM FREE",""))))</f>
        <v/>
      </c>
    </row>
    <row r="1618">
      <c r="AC1618">
        <f>IF($C1618="","",IF(COUNTIF('Códigos Santander (ref)'!$A$2:$A$79,$C1618)&gt;0,"SANTANDER",IF(COUNTIF('Códigos Itaú (ref)'!$A$2:$A$44,$C1618)&gt;0,"ITAU",IF(AND(TRIM(UPPER($I1618))="CONTRATUAL",ISNUMBER(SEARCH("INDIVIDUAL",SUBSTITUTE(UPPER($D1618)," ","")))),"PREMIUM FREE",""))))</f>
        <v/>
      </c>
    </row>
    <row r="1619">
      <c r="AC1619">
        <f>IF($C1619="","",IF(COUNTIF('Códigos Santander (ref)'!$A$2:$A$79,$C1619)&gt;0,"SANTANDER",IF(COUNTIF('Códigos Itaú (ref)'!$A$2:$A$44,$C1619)&gt;0,"ITAU",IF(AND(TRIM(UPPER($I1619))="CONTRATUAL",ISNUMBER(SEARCH("INDIVIDUAL",SUBSTITUTE(UPPER($D1619)," ","")))),"PREMIUM FREE",""))))</f>
        <v/>
      </c>
    </row>
    <row r="1620">
      <c r="AC1620">
        <f>IF($C1620="","",IF(COUNTIF('Códigos Santander (ref)'!$A$2:$A$79,$C1620)&gt;0,"SANTANDER",IF(COUNTIF('Códigos Itaú (ref)'!$A$2:$A$44,$C1620)&gt;0,"ITAU",IF(AND(TRIM(UPPER($I1620))="CONTRATUAL",ISNUMBER(SEARCH("INDIVIDUAL",SUBSTITUTE(UPPER($D1620)," ","")))),"PREMIUM FREE",""))))</f>
        <v/>
      </c>
    </row>
    <row r="1621">
      <c r="AC1621">
        <f>IF($C1621="","",IF(COUNTIF('Códigos Santander (ref)'!$A$2:$A$79,$C1621)&gt;0,"SANTANDER",IF(COUNTIF('Códigos Itaú (ref)'!$A$2:$A$44,$C1621)&gt;0,"ITAU",IF(AND(TRIM(UPPER($I1621))="CONTRATUAL",ISNUMBER(SEARCH("INDIVIDUAL",SUBSTITUTE(UPPER($D1621)," ","")))),"PREMIUM FREE",""))))</f>
        <v/>
      </c>
    </row>
    <row r="1622">
      <c r="AC1622">
        <f>IF($C1622="","",IF(COUNTIF('Códigos Santander (ref)'!$A$2:$A$79,$C1622)&gt;0,"SANTANDER",IF(COUNTIF('Códigos Itaú (ref)'!$A$2:$A$44,$C1622)&gt;0,"ITAU",IF(AND(TRIM(UPPER($I1622))="CONTRATUAL",ISNUMBER(SEARCH("INDIVIDUAL",SUBSTITUTE(UPPER($D1622)," ","")))),"PREMIUM FREE",""))))</f>
        <v/>
      </c>
    </row>
    <row r="1623">
      <c r="AC1623">
        <f>IF($C1623="","",IF(COUNTIF('Códigos Santander (ref)'!$A$2:$A$79,$C1623)&gt;0,"SANTANDER",IF(COUNTIF('Códigos Itaú (ref)'!$A$2:$A$44,$C1623)&gt;0,"ITAU",IF(AND(TRIM(UPPER($I1623))="CONTRATUAL",ISNUMBER(SEARCH("INDIVIDUAL",SUBSTITUTE(UPPER($D1623)," ","")))),"PREMIUM FREE",""))))</f>
        <v/>
      </c>
    </row>
    <row r="1624">
      <c r="AC1624">
        <f>IF($C1624="","",IF(COUNTIF('Códigos Santander (ref)'!$A$2:$A$79,$C1624)&gt;0,"SANTANDER",IF(COUNTIF('Códigos Itaú (ref)'!$A$2:$A$44,$C1624)&gt;0,"ITAU",IF(AND(TRIM(UPPER($I1624))="CONTRATUAL",ISNUMBER(SEARCH("INDIVIDUAL",SUBSTITUTE(UPPER($D1624)," ","")))),"PREMIUM FREE",""))))</f>
        <v/>
      </c>
    </row>
    <row r="1625">
      <c r="AC1625">
        <f>IF($C1625="","",IF(COUNTIF('Códigos Santander (ref)'!$A$2:$A$79,$C1625)&gt;0,"SANTANDER",IF(COUNTIF('Códigos Itaú (ref)'!$A$2:$A$44,$C1625)&gt;0,"ITAU",IF(AND(TRIM(UPPER($I1625))="CONTRATUAL",ISNUMBER(SEARCH("INDIVIDUAL",SUBSTITUTE(UPPER($D1625)," ","")))),"PREMIUM FREE",""))))</f>
        <v/>
      </c>
    </row>
    <row r="1626">
      <c r="AC1626">
        <f>IF($C1626="","",IF(COUNTIF('Códigos Santander (ref)'!$A$2:$A$79,$C1626)&gt;0,"SANTANDER",IF(COUNTIF('Códigos Itaú (ref)'!$A$2:$A$44,$C1626)&gt;0,"ITAU",IF(AND(TRIM(UPPER($I1626))="CONTRATUAL",ISNUMBER(SEARCH("INDIVIDUAL",SUBSTITUTE(UPPER($D1626)," ","")))),"PREMIUM FREE",""))))</f>
        <v/>
      </c>
    </row>
    <row r="1627">
      <c r="AC1627">
        <f>IF($C1627="","",IF(COUNTIF('Códigos Santander (ref)'!$A$2:$A$79,$C1627)&gt;0,"SANTANDER",IF(COUNTIF('Códigos Itaú (ref)'!$A$2:$A$44,$C1627)&gt;0,"ITAU",IF(AND(TRIM(UPPER($I1627))="CONTRATUAL",ISNUMBER(SEARCH("INDIVIDUAL",SUBSTITUTE(UPPER($D1627)," ","")))),"PREMIUM FREE",""))))</f>
        <v/>
      </c>
    </row>
    <row r="1628">
      <c r="AC1628">
        <f>IF($C1628="","",IF(COUNTIF('Códigos Santander (ref)'!$A$2:$A$79,$C1628)&gt;0,"SANTANDER",IF(COUNTIF('Códigos Itaú (ref)'!$A$2:$A$44,$C1628)&gt;0,"ITAU",IF(AND(TRIM(UPPER($I1628))="CONTRATUAL",ISNUMBER(SEARCH("INDIVIDUAL",SUBSTITUTE(UPPER($D1628)," ","")))),"PREMIUM FREE",""))))</f>
        <v/>
      </c>
    </row>
    <row r="1629">
      <c r="AC1629">
        <f>IF($C1629="","",IF(COUNTIF('Códigos Santander (ref)'!$A$2:$A$79,$C1629)&gt;0,"SANTANDER",IF(COUNTIF('Códigos Itaú (ref)'!$A$2:$A$44,$C1629)&gt;0,"ITAU",IF(AND(TRIM(UPPER($I1629))="CONTRATUAL",ISNUMBER(SEARCH("INDIVIDUAL",SUBSTITUTE(UPPER($D1629)," ","")))),"PREMIUM FREE",""))))</f>
        <v/>
      </c>
    </row>
    <row r="1630">
      <c r="AC1630">
        <f>IF($C1630="","",IF(COUNTIF('Códigos Santander (ref)'!$A$2:$A$79,$C1630)&gt;0,"SANTANDER",IF(COUNTIF('Códigos Itaú (ref)'!$A$2:$A$44,$C1630)&gt;0,"ITAU",IF(AND(TRIM(UPPER($I1630))="CONTRATUAL",ISNUMBER(SEARCH("INDIVIDUAL",SUBSTITUTE(UPPER($D1630)," ","")))),"PREMIUM FREE",""))))</f>
        <v/>
      </c>
    </row>
    <row r="1631">
      <c r="AC1631">
        <f>IF($C1631="","",IF(COUNTIF('Códigos Santander (ref)'!$A$2:$A$79,$C1631)&gt;0,"SANTANDER",IF(COUNTIF('Códigos Itaú (ref)'!$A$2:$A$44,$C1631)&gt;0,"ITAU",IF(AND(TRIM(UPPER($I1631))="CONTRATUAL",ISNUMBER(SEARCH("INDIVIDUAL",SUBSTITUTE(UPPER($D1631)," ","")))),"PREMIUM FREE",""))))</f>
        <v/>
      </c>
    </row>
    <row r="1632">
      <c r="AC1632">
        <f>IF($C1632="","",IF(COUNTIF('Códigos Santander (ref)'!$A$2:$A$79,$C1632)&gt;0,"SANTANDER",IF(COUNTIF('Códigos Itaú (ref)'!$A$2:$A$44,$C1632)&gt;0,"ITAU",IF(AND(TRIM(UPPER($I1632))="CONTRATUAL",ISNUMBER(SEARCH("INDIVIDUAL",SUBSTITUTE(UPPER($D1632)," ","")))),"PREMIUM FREE",""))))</f>
        <v/>
      </c>
    </row>
    <row r="1633">
      <c r="AC1633">
        <f>IF($C1633="","",IF(COUNTIF('Códigos Santander (ref)'!$A$2:$A$79,$C1633)&gt;0,"SANTANDER",IF(COUNTIF('Códigos Itaú (ref)'!$A$2:$A$44,$C1633)&gt;0,"ITAU",IF(AND(TRIM(UPPER($I1633))="CONTRATUAL",ISNUMBER(SEARCH("INDIVIDUAL",SUBSTITUTE(UPPER($D1633)," ","")))),"PREMIUM FREE",""))))</f>
        <v/>
      </c>
    </row>
    <row r="1634">
      <c r="AC1634">
        <f>IF($C1634="","",IF(COUNTIF('Códigos Santander (ref)'!$A$2:$A$79,$C1634)&gt;0,"SANTANDER",IF(COUNTIF('Códigos Itaú (ref)'!$A$2:$A$44,$C1634)&gt;0,"ITAU",IF(AND(TRIM(UPPER($I1634))="CONTRATUAL",ISNUMBER(SEARCH("INDIVIDUAL",SUBSTITUTE(UPPER($D1634)," ","")))),"PREMIUM FREE",""))))</f>
        <v/>
      </c>
    </row>
    <row r="1635">
      <c r="AC1635">
        <f>IF($C1635="","",IF(COUNTIF('Códigos Santander (ref)'!$A$2:$A$79,$C1635)&gt;0,"SANTANDER",IF(COUNTIF('Códigos Itaú (ref)'!$A$2:$A$44,$C1635)&gt;0,"ITAU",IF(AND(TRIM(UPPER($I1635))="CONTRATUAL",ISNUMBER(SEARCH("INDIVIDUAL",SUBSTITUTE(UPPER($D1635)," ","")))),"PREMIUM FREE",""))))</f>
        <v/>
      </c>
    </row>
    <row r="1636">
      <c r="AC1636">
        <f>IF($C1636="","",IF(COUNTIF('Códigos Santander (ref)'!$A$2:$A$79,$C1636)&gt;0,"SANTANDER",IF(COUNTIF('Códigos Itaú (ref)'!$A$2:$A$44,$C1636)&gt;0,"ITAU",IF(AND(TRIM(UPPER($I1636))="CONTRATUAL",ISNUMBER(SEARCH("INDIVIDUAL",SUBSTITUTE(UPPER($D1636)," ","")))),"PREMIUM FREE",""))))</f>
        <v/>
      </c>
    </row>
    <row r="1637">
      <c r="AC1637">
        <f>IF($C1637="","",IF(COUNTIF('Códigos Santander (ref)'!$A$2:$A$79,$C1637)&gt;0,"SANTANDER",IF(COUNTIF('Códigos Itaú (ref)'!$A$2:$A$44,$C1637)&gt;0,"ITAU",IF(AND(TRIM(UPPER($I1637))="CONTRATUAL",ISNUMBER(SEARCH("INDIVIDUAL",SUBSTITUTE(UPPER($D1637)," ","")))),"PREMIUM FREE",""))))</f>
        <v/>
      </c>
    </row>
    <row r="1638">
      <c r="AC1638">
        <f>IF($C1638="","",IF(COUNTIF('Códigos Santander (ref)'!$A$2:$A$79,$C1638)&gt;0,"SANTANDER",IF(COUNTIF('Códigos Itaú (ref)'!$A$2:$A$44,$C1638)&gt;0,"ITAU",IF(AND(TRIM(UPPER($I1638))="CONTRATUAL",ISNUMBER(SEARCH("INDIVIDUAL",SUBSTITUTE(UPPER($D1638)," ","")))),"PREMIUM FREE",""))))</f>
        <v/>
      </c>
    </row>
    <row r="1639">
      <c r="AC1639">
        <f>IF($C1639="","",IF(COUNTIF('Códigos Santander (ref)'!$A$2:$A$79,$C1639)&gt;0,"SANTANDER",IF(COUNTIF('Códigos Itaú (ref)'!$A$2:$A$44,$C1639)&gt;0,"ITAU",IF(AND(TRIM(UPPER($I1639))="CONTRATUAL",ISNUMBER(SEARCH("INDIVIDUAL",SUBSTITUTE(UPPER($D1639)," ","")))),"PREMIUM FREE",""))))</f>
        <v/>
      </c>
    </row>
    <row r="1640">
      <c r="AC1640">
        <f>IF($C1640="","",IF(COUNTIF('Códigos Santander (ref)'!$A$2:$A$79,$C1640)&gt;0,"SANTANDER",IF(COUNTIF('Códigos Itaú (ref)'!$A$2:$A$44,$C1640)&gt;0,"ITAU",IF(AND(TRIM(UPPER($I1640))="CONTRATUAL",ISNUMBER(SEARCH("INDIVIDUAL",SUBSTITUTE(UPPER($D1640)," ","")))),"PREMIUM FREE",""))))</f>
        <v/>
      </c>
    </row>
    <row r="1641">
      <c r="AC1641">
        <f>IF($C1641="","",IF(COUNTIF('Códigos Santander (ref)'!$A$2:$A$79,$C1641)&gt;0,"SANTANDER",IF(COUNTIF('Códigos Itaú (ref)'!$A$2:$A$44,$C1641)&gt;0,"ITAU",IF(AND(TRIM(UPPER($I1641))="CONTRATUAL",ISNUMBER(SEARCH("INDIVIDUAL",SUBSTITUTE(UPPER($D1641)," ","")))),"PREMIUM FREE",""))))</f>
        <v/>
      </c>
    </row>
    <row r="1642">
      <c r="AC1642">
        <f>IF($C1642="","",IF(COUNTIF('Códigos Santander (ref)'!$A$2:$A$79,$C1642)&gt;0,"SANTANDER",IF(COUNTIF('Códigos Itaú (ref)'!$A$2:$A$44,$C1642)&gt;0,"ITAU",IF(AND(TRIM(UPPER($I1642))="CONTRATUAL",ISNUMBER(SEARCH("INDIVIDUAL",SUBSTITUTE(UPPER($D1642)," ","")))),"PREMIUM FREE",""))))</f>
        <v/>
      </c>
    </row>
    <row r="1643">
      <c r="AC1643">
        <f>IF($C1643="","",IF(COUNTIF('Códigos Santander (ref)'!$A$2:$A$79,$C1643)&gt;0,"SANTANDER",IF(COUNTIF('Códigos Itaú (ref)'!$A$2:$A$44,$C1643)&gt;0,"ITAU",IF(AND(TRIM(UPPER($I1643))="CONTRATUAL",ISNUMBER(SEARCH("INDIVIDUAL",SUBSTITUTE(UPPER($D1643)," ","")))),"PREMIUM FREE",""))))</f>
        <v/>
      </c>
    </row>
    <row r="1644">
      <c r="AC1644">
        <f>IF($C1644="","",IF(COUNTIF('Códigos Santander (ref)'!$A$2:$A$79,$C1644)&gt;0,"SANTANDER",IF(COUNTIF('Códigos Itaú (ref)'!$A$2:$A$44,$C1644)&gt;0,"ITAU",IF(AND(TRIM(UPPER($I1644))="CONTRATUAL",ISNUMBER(SEARCH("INDIVIDUAL",SUBSTITUTE(UPPER($D1644)," ","")))),"PREMIUM FREE",""))))</f>
        <v/>
      </c>
    </row>
    <row r="1645">
      <c r="AC1645">
        <f>IF($C1645="","",IF(COUNTIF('Códigos Santander (ref)'!$A$2:$A$79,$C1645)&gt;0,"SANTANDER",IF(COUNTIF('Códigos Itaú (ref)'!$A$2:$A$44,$C1645)&gt;0,"ITAU",IF(AND(TRIM(UPPER($I1645))="CONTRATUAL",ISNUMBER(SEARCH("INDIVIDUAL",SUBSTITUTE(UPPER($D1645)," ","")))),"PREMIUM FREE",""))))</f>
        <v/>
      </c>
    </row>
    <row r="1646">
      <c r="AC1646">
        <f>IF($C1646="","",IF(COUNTIF('Códigos Santander (ref)'!$A$2:$A$79,$C1646)&gt;0,"SANTANDER",IF(COUNTIF('Códigos Itaú (ref)'!$A$2:$A$44,$C1646)&gt;0,"ITAU",IF(AND(TRIM(UPPER($I1646))="CONTRATUAL",ISNUMBER(SEARCH("INDIVIDUAL",SUBSTITUTE(UPPER($D1646)," ","")))),"PREMIUM FREE",""))))</f>
        <v/>
      </c>
    </row>
    <row r="1647">
      <c r="AC1647">
        <f>IF($C1647="","",IF(COUNTIF('Códigos Santander (ref)'!$A$2:$A$79,$C1647)&gt;0,"SANTANDER",IF(COUNTIF('Códigos Itaú (ref)'!$A$2:$A$44,$C1647)&gt;0,"ITAU",IF(AND(TRIM(UPPER($I1647))="CONTRATUAL",ISNUMBER(SEARCH("INDIVIDUAL",SUBSTITUTE(UPPER($D1647)," ","")))),"PREMIUM FREE",""))))</f>
        <v/>
      </c>
    </row>
    <row r="1648">
      <c r="AC1648">
        <f>IF($C1648="","",IF(COUNTIF('Códigos Santander (ref)'!$A$2:$A$79,$C1648)&gt;0,"SANTANDER",IF(COUNTIF('Códigos Itaú (ref)'!$A$2:$A$44,$C1648)&gt;0,"ITAU",IF(AND(TRIM(UPPER($I1648))="CONTRATUAL",ISNUMBER(SEARCH("INDIVIDUAL",SUBSTITUTE(UPPER($D1648)," ","")))),"PREMIUM FREE",""))))</f>
        <v/>
      </c>
    </row>
    <row r="1649">
      <c r="AC1649">
        <f>IF($C1649="","",IF(COUNTIF('Códigos Santander (ref)'!$A$2:$A$79,$C1649)&gt;0,"SANTANDER",IF(COUNTIF('Códigos Itaú (ref)'!$A$2:$A$44,$C1649)&gt;0,"ITAU",IF(AND(TRIM(UPPER($I1649))="CONTRATUAL",ISNUMBER(SEARCH("INDIVIDUAL",SUBSTITUTE(UPPER($D1649)," ","")))),"PREMIUM FREE",""))))</f>
        <v/>
      </c>
    </row>
    <row r="1650">
      <c r="AC1650">
        <f>IF($C1650="","",IF(COUNTIF('Códigos Santander (ref)'!$A$2:$A$79,$C1650)&gt;0,"SANTANDER",IF(COUNTIF('Códigos Itaú (ref)'!$A$2:$A$44,$C1650)&gt;0,"ITAU",IF(AND(TRIM(UPPER($I1650))="CONTRATUAL",ISNUMBER(SEARCH("INDIVIDUAL",SUBSTITUTE(UPPER($D1650)," ","")))),"PREMIUM FREE",""))))</f>
        <v/>
      </c>
    </row>
    <row r="1651">
      <c r="AC1651">
        <f>IF($C1651="","",IF(COUNTIF('Códigos Santander (ref)'!$A$2:$A$79,$C1651)&gt;0,"SANTANDER",IF(COUNTIF('Códigos Itaú (ref)'!$A$2:$A$44,$C1651)&gt;0,"ITAU",IF(AND(TRIM(UPPER($I1651))="CONTRATUAL",ISNUMBER(SEARCH("INDIVIDUAL",SUBSTITUTE(UPPER($D1651)," ","")))),"PREMIUM FREE",""))))</f>
        <v/>
      </c>
    </row>
    <row r="1652">
      <c r="AC1652">
        <f>IF($C1652="","",IF(COUNTIF('Códigos Santander (ref)'!$A$2:$A$79,$C1652)&gt;0,"SANTANDER",IF(COUNTIF('Códigos Itaú (ref)'!$A$2:$A$44,$C1652)&gt;0,"ITAU",IF(AND(TRIM(UPPER($I1652))="CONTRATUAL",ISNUMBER(SEARCH("INDIVIDUAL",SUBSTITUTE(UPPER($D1652)," ","")))),"PREMIUM FREE",""))))</f>
        <v/>
      </c>
    </row>
    <row r="1653">
      <c r="AC1653">
        <f>IF($C1653="","",IF(COUNTIF('Códigos Santander (ref)'!$A$2:$A$79,$C1653)&gt;0,"SANTANDER",IF(COUNTIF('Códigos Itaú (ref)'!$A$2:$A$44,$C1653)&gt;0,"ITAU",IF(AND(TRIM(UPPER($I1653))="CONTRATUAL",ISNUMBER(SEARCH("INDIVIDUAL",SUBSTITUTE(UPPER($D1653)," ","")))),"PREMIUM FREE",""))))</f>
        <v/>
      </c>
    </row>
    <row r="1654">
      <c r="AC1654">
        <f>IF($C1654="","",IF(COUNTIF('Códigos Santander (ref)'!$A$2:$A$79,$C1654)&gt;0,"SANTANDER",IF(COUNTIF('Códigos Itaú (ref)'!$A$2:$A$44,$C1654)&gt;0,"ITAU",IF(AND(TRIM(UPPER($I1654))="CONTRATUAL",ISNUMBER(SEARCH("INDIVIDUAL",SUBSTITUTE(UPPER($D1654)," ","")))),"PREMIUM FREE",""))))</f>
        <v/>
      </c>
    </row>
    <row r="1655">
      <c r="AC1655">
        <f>IF($C1655="","",IF(COUNTIF('Códigos Santander (ref)'!$A$2:$A$79,$C1655)&gt;0,"SANTANDER",IF(COUNTIF('Códigos Itaú (ref)'!$A$2:$A$44,$C1655)&gt;0,"ITAU",IF(AND(TRIM(UPPER($I1655))="CONTRATUAL",ISNUMBER(SEARCH("INDIVIDUAL",SUBSTITUTE(UPPER($D1655)," ","")))),"PREMIUM FREE",""))))</f>
        <v/>
      </c>
    </row>
    <row r="1656">
      <c r="AC1656">
        <f>IF($C1656="","",IF(COUNTIF('Códigos Santander (ref)'!$A$2:$A$79,$C1656)&gt;0,"SANTANDER",IF(COUNTIF('Códigos Itaú (ref)'!$A$2:$A$44,$C1656)&gt;0,"ITAU",IF(AND(TRIM(UPPER($I1656))="CONTRATUAL",ISNUMBER(SEARCH("INDIVIDUAL",SUBSTITUTE(UPPER($D1656)," ","")))),"PREMIUM FREE",""))))</f>
        <v/>
      </c>
    </row>
    <row r="1657">
      <c r="AC1657">
        <f>IF($C1657="","",IF(COUNTIF('Códigos Santander (ref)'!$A$2:$A$79,$C1657)&gt;0,"SANTANDER",IF(COUNTIF('Códigos Itaú (ref)'!$A$2:$A$44,$C1657)&gt;0,"ITAU",IF(AND(TRIM(UPPER($I1657))="CONTRATUAL",ISNUMBER(SEARCH("INDIVIDUAL",SUBSTITUTE(UPPER($D1657)," ","")))),"PREMIUM FREE",""))))</f>
        <v/>
      </c>
    </row>
    <row r="1658">
      <c r="AC1658">
        <f>IF($C1658="","",IF(COUNTIF('Códigos Santander (ref)'!$A$2:$A$79,$C1658)&gt;0,"SANTANDER",IF(COUNTIF('Códigos Itaú (ref)'!$A$2:$A$44,$C1658)&gt;0,"ITAU",IF(AND(TRIM(UPPER($I1658))="CONTRATUAL",ISNUMBER(SEARCH("INDIVIDUAL",SUBSTITUTE(UPPER($D1658)," ","")))),"PREMIUM FREE",""))))</f>
        <v/>
      </c>
    </row>
    <row r="1659">
      <c r="AC1659">
        <f>IF($C1659="","",IF(COUNTIF('Códigos Santander (ref)'!$A$2:$A$79,$C1659)&gt;0,"SANTANDER",IF(COUNTIF('Códigos Itaú (ref)'!$A$2:$A$44,$C1659)&gt;0,"ITAU",IF(AND(TRIM(UPPER($I1659))="CONTRATUAL",ISNUMBER(SEARCH("INDIVIDUAL",SUBSTITUTE(UPPER($D1659)," ","")))),"PREMIUM FREE",""))))</f>
        <v/>
      </c>
    </row>
    <row r="1660">
      <c r="AC1660">
        <f>IF($C1660="","",IF(COUNTIF('Códigos Santander (ref)'!$A$2:$A$79,$C1660)&gt;0,"SANTANDER",IF(COUNTIF('Códigos Itaú (ref)'!$A$2:$A$44,$C1660)&gt;0,"ITAU",IF(AND(TRIM(UPPER($I1660))="CONTRATUAL",ISNUMBER(SEARCH("INDIVIDUAL",SUBSTITUTE(UPPER($D1660)," ","")))),"PREMIUM FREE",""))))</f>
        <v/>
      </c>
    </row>
    <row r="1661">
      <c r="AC1661">
        <f>IF($C1661="","",IF(COUNTIF('Códigos Santander (ref)'!$A$2:$A$79,$C1661)&gt;0,"SANTANDER",IF(COUNTIF('Códigos Itaú (ref)'!$A$2:$A$44,$C1661)&gt;0,"ITAU",IF(AND(TRIM(UPPER($I1661))="CONTRATUAL",ISNUMBER(SEARCH("INDIVIDUAL",SUBSTITUTE(UPPER($D1661)," ","")))),"PREMIUM FREE",""))))</f>
        <v/>
      </c>
    </row>
    <row r="1662">
      <c r="AC1662">
        <f>IF($C1662="","",IF(COUNTIF('Códigos Santander (ref)'!$A$2:$A$79,$C1662)&gt;0,"SANTANDER",IF(COUNTIF('Códigos Itaú (ref)'!$A$2:$A$44,$C1662)&gt;0,"ITAU",IF(AND(TRIM(UPPER($I1662))="CONTRATUAL",ISNUMBER(SEARCH("INDIVIDUAL",SUBSTITUTE(UPPER($D1662)," ","")))),"PREMIUM FREE",""))))</f>
        <v/>
      </c>
    </row>
    <row r="1663">
      <c r="AC1663">
        <f>IF($C1663="","",IF(COUNTIF('Códigos Santander (ref)'!$A$2:$A$79,$C1663)&gt;0,"SANTANDER",IF(COUNTIF('Códigos Itaú (ref)'!$A$2:$A$44,$C1663)&gt;0,"ITAU",IF(AND(TRIM(UPPER($I1663))="CONTRATUAL",ISNUMBER(SEARCH("INDIVIDUAL",SUBSTITUTE(UPPER($D1663)," ","")))),"PREMIUM FREE",""))))</f>
        <v/>
      </c>
    </row>
    <row r="1664">
      <c r="AC1664">
        <f>IF($C1664="","",IF(COUNTIF('Códigos Santander (ref)'!$A$2:$A$79,$C1664)&gt;0,"SANTANDER",IF(COUNTIF('Códigos Itaú (ref)'!$A$2:$A$44,$C1664)&gt;0,"ITAU",IF(AND(TRIM(UPPER($I1664))="CONTRATUAL",ISNUMBER(SEARCH("INDIVIDUAL",SUBSTITUTE(UPPER($D1664)," ","")))),"PREMIUM FREE",""))))</f>
        <v/>
      </c>
    </row>
    <row r="1665">
      <c r="AC1665">
        <f>IF($C1665="","",IF(COUNTIF('Códigos Santander (ref)'!$A$2:$A$79,$C1665)&gt;0,"SANTANDER",IF(COUNTIF('Códigos Itaú (ref)'!$A$2:$A$44,$C1665)&gt;0,"ITAU",IF(AND(TRIM(UPPER($I1665))="CONTRATUAL",ISNUMBER(SEARCH("INDIVIDUAL",SUBSTITUTE(UPPER($D1665)," ","")))),"PREMIUM FREE",""))))</f>
        <v/>
      </c>
    </row>
    <row r="1666">
      <c r="AC1666">
        <f>IF($C1666="","",IF(COUNTIF('Códigos Santander (ref)'!$A$2:$A$79,$C1666)&gt;0,"SANTANDER",IF(COUNTIF('Códigos Itaú (ref)'!$A$2:$A$44,$C1666)&gt;0,"ITAU",IF(AND(TRIM(UPPER($I1666))="CONTRATUAL",ISNUMBER(SEARCH("INDIVIDUAL",SUBSTITUTE(UPPER($D1666)," ","")))),"PREMIUM FREE",""))))</f>
        <v/>
      </c>
    </row>
    <row r="1667">
      <c r="AC1667">
        <f>IF($C1667="","",IF(COUNTIF('Códigos Santander (ref)'!$A$2:$A$79,$C1667)&gt;0,"SANTANDER",IF(COUNTIF('Códigos Itaú (ref)'!$A$2:$A$44,$C1667)&gt;0,"ITAU",IF(AND(TRIM(UPPER($I1667))="CONTRATUAL",ISNUMBER(SEARCH("INDIVIDUAL",SUBSTITUTE(UPPER($D1667)," ","")))),"PREMIUM FREE",""))))</f>
        <v/>
      </c>
    </row>
    <row r="1668">
      <c r="AC1668">
        <f>IF($C1668="","",IF(COUNTIF('Códigos Santander (ref)'!$A$2:$A$79,$C1668)&gt;0,"SANTANDER",IF(COUNTIF('Códigos Itaú (ref)'!$A$2:$A$44,$C1668)&gt;0,"ITAU",IF(AND(TRIM(UPPER($I1668))="CONTRATUAL",ISNUMBER(SEARCH("INDIVIDUAL",SUBSTITUTE(UPPER($D1668)," ","")))),"PREMIUM FREE",""))))</f>
        <v/>
      </c>
    </row>
    <row r="1669">
      <c r="AC1669">
        <f>IF($C1669="","",IF(COUNTIF('Códigos Santander (ref)'!$A$2:$A$79,$C1669)&gt;0,"SANTANDER",IF(COUNTIF('Códigos Itaú (ref)'!$A$2:$A$44,$C1669)&gt;0,"ITAU",IF(AND(TRIM(UPPER($I1669))="CONTRATUAL",ISNUMBER(SEARCH("INDIVIDUAL",SUBSTITUTE(UPPER($D1669)," ","")))),"PREMIUM FREE",""))))</f>
        <v/>
      </c>
    </row>
    <row r="1670">
      <c r="AC1670">
        <f>IF($C1670="","",IF(COUNTIF('Códigos Santander (ref)'!$A$2:$A$79,$C1670)&gt;0,"SANTANDER",IF(COUNTIF('Códigos Itaú (ref)'!$A$2:$A$44,$C1670)&gt;0,"ITAU",IF(AND(TRIM(UPPER($I1670))="CONTRATUAL",ISNUMBER(SEARCH("INDIVIDUAL",SUBSTITUTE(UPPER($D1670)," ","")))),"PREMIUM FREE",""))))</f>
        <v/>
      </c>
    </row>
    <row r="1671">
      <c r="AC1671">
        <f>IF($C1671="","",IF(COUNTIF('Códigos Santander (ref)'!$A$2:$A$79,$C1671)&gt;0,"SANTANDER",IF(COUNTIF('Códigos Itaú (ref)'!$A$2:$A$44,$C1671)&gt;0,"ITAU",IF(AND(TRIM(UPPER($I1671))="CONTRATUAL",ISNUMBER(SEARCH("INDIVIDUAL",SUBSTITUTE(UPPER($D1671)," ","")))),"PREMIUM FREE",""))))</f>
        <v/>
      </c>
    </row>
    <row r="1672">
      <c r="AC1672">
        <f>IF($C1672="","",IF(COUNTIF('Códigos Santander (ref)'!$A$2:$A$79,$C1672)&gt;0,"SANTANDER",IF(COUNTIF('Códigos Itaú (ref)'!$A$2:$A$44,$C1672)&gt;0,"ITAU",IF(AND(TRIM(UPPER($I1672))="CONTRATUAL",ISNUMBER(SEARCH("INDIVIDUAL",SUBSTITUTE(UPPER($D1672)," ","")))),"PREMIUM FREE",""))))</f>
        <v/>
      </c>
    </row>
    <row r="1673">
      <c r="AC1673">
        <f>IF($C1673="","",IF(COUNTIF('Códigos Santander (ref)'!$A$2:$A$79,$C1673)&gt;0,"SANTANDER",IF(COUNTIF('Códigos Itaú (ref)'!$A$2:$A$44,$C1673)&gt;0,"ITAU",IF(AND(TRIM(UPPER($I1673))="CONTRATUAL",ISNUMBER(SEARCH("INDIVIDUAL",SUBSTITUTE(UPPER($D1673)," ","")))),"PREMIUM FREE",""))))</f>
        <v/>
      </c>
    </row>
    <row r="1674">
      <c r="AC1674">
        <f>IF($C1674="","",IF(COUNTIF('Códigos Santander (ref)'!$A$2:$A$79,$C1674)&gt;0,"SANTANDER",IF(COUNTIF('Códigos Itaú (ref)'!$A$2:$A$44,$C1674)&gt;0,"ITAU",IF(AND(TRIM(UPPER($I1674))="CONTRATUAL",ISNUMBER(SEARCH("INDIVIDUAL",SUBSTITUTE(UPPER($D1674)," ","")))),"PREMIUM FREE",""))))</f>
        <v/>
      </c>
    </row>
    <row r="1675">
      <c r="AC1675">
        <f>IF($C1675="","",IF(COUNTIF('Códigos Santander (ref)'!$A$2:$A$79,$C1675)&gt;0,"SANTANDER",IF(COUNTIF('Códigos Itaú (ref)'!$A$2:$A$44,$C1675)&gt;0,"ITAU",IF(AND(TRIM(UPPER($I1675))="CONTRATUAL",ISNUMBER(SEARCH("INDIVIDUAL",SUBSTITUTE(UPPER($D1675)," ","")))),"PREMIUM FREE",""))))</f>
        <v/>
      </c>
    </row>
    <row r="1676">
      <c r="AC1676">
        <f>IF($C1676="","",IF(COUNTIF('Códigos Santander (ref)'!$A$2:$A$79,$C1676)&gt;0,"SANTANDER",IF(COUNTIF('Códigos Itaú (ref)'!$A$2:$A$44,$C1676)&gt;0,"ITAU",IF(AND(TRIM(UPPER($I1676))="CONTRATUAL",ISNUMBER(SEARCH("INDIVIDUAL",SUBSTITUTE(UPPER($D1676)," ","")))),"PREMIUM FREE",""))))</f>
        <v/>
      </c>
    </row>
    <row r="1677">
      <c r="AC1677">
        <f>IF($C1677="","",IF(COUNTIF('Códigos Santander (ref)'!$A$2:$A$79,$C1677)&gt;0,"SANTANDER",IF(COUNTIF('Códigos Itaú (ref)'!$A$2:$A$44,$C1677)&gt;0,"ITAU",IF(AND(TRIM(UPPER($I1677))="CONTRATUAL",ISNUMBER(SEARCH("INDIVIDUAL",SUBSTITUTE(UPPER($D1677)," ","")))),"PREMIUM FREE",""))))</f>
        <v/>
      </c>
    </row>
    <row r="1678">
      <c r="AC1678">
        <f>IF($C1678="","",IF(COUNTIF('Códigos Santander (ref)'!$A$2:$A$79,$C1678)&gt;0,"SANTANDER",IF(COUNTIF('Códigos Itaú (ref)'!$A$2:$A$44,$C1678)&gt;0,"ITAU",IF(AND(TRIM(UPPER($I1678))="CONTRATUAL",ISNUMBER(SEARCH("INDIVIDUAL",SUBSTITUTE(UPPER($D1678)," ","")))),"PREMIUM FREE",""))))</f>
        <v/>
      </c>
    </row>
    <row r="1679">
      <c r="AC1679">
        <f>IF($C1679="","",IF(COUNTIF('Códigos Santander (ref)'!$A$2:$A$79,$C1679)&gt;0,"SANTANDER",IF(COUNTIF('Códigos Itaú (ref)'!$A$2:$A$44,$C1679)&gt;0,"ITAU",IF(AND(TRIM(UPPER($I1679))="CONTRATUAL",ISNUMBER(SEARCH("INDIVIDUAL",SUBSTITUTE(UPPER($D1679)," ","")))),"PREMIUM FREE",""))))</f>
        <v/>
      </c>
    </row>
    <row r="1680">
      <c r="AC1680">
        <f>IF($C1680="","",IF(COUNTIF('Códigos Santander (ref)'!$A$2:$A$79,$C1680)&gt;0,"SANTANDER",IF(COUNTIF('Códigos Itaú (ref)'!$A$2:$A$44,$C1680)&gt;0,"ITAU",IF(AND(TRIM(UPPER($I1680))="CONTRATUAL",ISNUMBER(SEARCH("INDIVIDUAL",SUBSTITUTE(UPPER($D1680)," ","")))),"PREMIUM FREE",""))))</f>
        <v/>
      </c>
    </row>
    <row r="1681">
      <c r="AC1681">
        <f>IF($C1681="","",IF(COUNTIF('Códigos Santander (ref)'!$A$2:$A$79,$C1681)&gt;0,"SANTANDER",IF(COUNTIF('Códigos Itaú (ref)'!$A$2:$A$44,$C1681)&gt;0,"ITAU",IF(AND(TRIM(UPPER($I1681))="CONTRATUAL",ISNUMBER(SEARCH("INDIVIDUAL",SUBSTITUTE(UPPER($D1681)," ","")))),"PREMIUM FREE",""))))</f>
        <v/>
      </c>
    </row>
    <row r="1682">
      <c r="AC1682">
        <f>IF($C1682="","",IF(COUNTIF('Códigos Santander (ref)'!$A$2:$A$79,$C1682)&gt;0,"SANTANDER",IF(COUNTIF('Códigos Itaú (ref)'!$A$2:$A$44,$C1682)&gt;0,"ITAU",IF(AND(TRIM(UPPER($I1682))="CONTRATUAL",ISNUMBER(SEARCH("INDIVIDUAL",SUBSTITUTE(UPPER($D1682)," ","")))),"PREMIUM FREE",""))))</f>
        <v/>
      </c>
    </row>
    <row r="1683">
      <c r="AC1683">
        <f>IF($C1683="","",IF(COUNTIF('Códigos Santander (ref)'!$A$2:$A$79,$C1683)&gt;0,"SANTANDER",IF(COUNTIF('Códigos Itaú (ref)'!$A$2:$A$44,$C1683)&gt;0,"ITAU",IF(AND(TRIM(UPPER($I1683))="CONTRATUAL",ISNUMBER(SEARCH("INDIVIDUAL",SUBSTITUTE(UPPER($D1683)," ","")))),"PREMIUM FREE",""))))</f>
        <v/>
      </c>
    </row>
    <row r="1684">
      <c r="AC1684">
        <f>IF($C1684="","",IF(COUNTIF('Códigos Santander (ref)'!$A$2:$A$79,$C1684)&gt;0,"SANTANDER",IF(COUNTIF('Códigos Itaú (ref)'!$A$2:$A$44,$C1684)&gt;0,"ITAU",IF(AND(TRIM(UPPER($I1684))="CONTRATUAL",ISNUMBER(SEARCH("INDIVIDUAL",SUBSTITUTE(UPPER($D1684)," ","")))),"PREMIUM FREE",""))))</f>
        <v/>
      </c>
    </row>
    <row r="1685">
      <c r="AC1685">
        <f>IF($C1685="","",IF(COUNTIF('Códigos Santander (ref)'!$A$2:$A$79,$C1685)&gt;0,"SANTANDER",IF(COUNTIF('Códigos Itaú (ref)'!$A$2:$A$44,$C1685)&gt;0,"ITAU",IF(AND(TRIM(UPPER($I1685))="CONTRATUAL",ISNUMBER(SEARCH("INDIVIDUAL",SUBSTITUTE(UPPER($D1685)," ","")))),"PREMIUM FREE",""))))</f>
        <v/>
      </c>
    </row>
    <row r="1686">
      <c r="AC1686">
        <f>IF($C1686="","",IF(COUNTIF('Códigos Santander (ref)'!$A$2:$A$79,$C1686)&gt;0,"SANTANDER",IF(COUNTIF('Códigos Itaú (ref)'!$A$2:$A$44,$C1686)&gt;0,"ITAU",IF(AND(TRIM(UPPER($I1686))="CONTRATUAL",ISNUMBER(SEARCH("INDIVIDUAL",SUBSTITUTE(UPPER($D1686)," ","")))),"PREMIUM FREE",""))))</f>
        <v/>
      </c>
    </row>
    <row r="1687">
      <c r="AC1687">
        <f>IF($C1687="","",IF(COUNTIF('Códigos Santander (ref)'!$A$2:$A$79,$C1687)&gt;0,"SANTANDER",IF(COUNTIF('Códigos Itaú (ref)'!$A$2:$A$44,$C1687)&gt;0,"ITAU",IF(AND(TRIM(UPPER($I1687))="CONTRATUAL",ISNUMBER(SEARCH("INDIVIDUAL",SUBSTITUTE(UPPER($D1687)," ","")))),"PREMIUM FREE",""))))</f>
        <v/>
      </c>
    </row>
    <row r="1688">
      <c r="AC1688">
        <f>IF($C1688="","",IF(COUNTIF('Códigos Santander (ref)'!$A$2:$A$79,$C1688)&gt;0,"SANTANDER",IF(COUNTIF('Códigos Itaú (ref)'!$A$2:$A$44,$C1688)&gt;0,"ITAU",IF(AND(TRIM(UPPER($I1688))="CONTRATUAL",ISNUMBER(SEARCH("INDIVIDUAL",SUBSTITUTE(UPPER($D1688)," ","")))),"PREMIUM FREE",""))))</f>
        <v/>
      </c>
    </row>
    <row r="1689">
      <c r="AC1689">
        <f>IF($C1689="","",IF(COUNTIF('Códigos Santander (ref)'!$A$2:$A$79,$C1689)&gt;0,"SANTANDER",IF(COUNTIF('Códigos Itaú (ref)'!$A$2:$A$44,$C1689)&gt;0,"ITAU",IF(AND(TRIM(UPPER($I1689))="CONTRATUAL",ISNUMBER(SEARCH("INDIVIDUAL",SUBSTITUTE(UPPER($D1689)," ","")))),"PREMIUM FREE",""))))</f>
        <v/>
      </c>
    </row>
    <row r="1690">
      <c r="AC1690">
        <f>IF($C1690="","",IF(COUNTIF('Códigos Santander (ref)'!$A$2:$A$79,$C1690)&gt;0,"SANTANDER",IF(COUNTIF('Códigos Itaú (ref)'!$A$2:$A$44,$C1690)&gt;0,"ITAU",IF(AND(TRIM(UPPER($I1690))="CONTRATUAL",ISNUMBER(SEARCH("INDIVIDUAL",SUBSTITUTE(UPPER($D1690)," ","")))),"PREMIUM FREE",""))))</f>
        <v/>
      </c>
    </row>
    <row r="1691">
      <c r="AC1691">
        <f>IF($C1691="","",IF(COUNTIF('Códigos Santander (ref)'!$A$2:$A$79,$C1691)&gt;0,"SANTANDER",IF(COUNTIF('Códigos Itaú (ref)'!$A$2:$A$44,$C1691)&gt;0,"ITAU",IF(AND(TRIM(UPPER($I1691))="CONTRATUAL",ISNUMBER(SEARCH("INDIVIDUAL",SUBSTITUTE(UPPER($D1691)," ","")))),"PREMIUM FREE",""))))</f>
        <v/>
      </c>
    </row>
    <row r="1692">
      <c r="AC1692">
        <f>IF($C1692="","",IF(COUNTIF('Códigos Santander (ref)'!$A$2:$A$79,$C1692)&gt;0,"SANTANDER",IF(COUNTIF('Códigos Itaú (ref)'!$A$2:$A$44,$C1692)&gt;0,"ITAU",IF(AND(TRIM(UPPER($I1692))="CONTRATUAL",ISNUMBER(SEARCH("INDIVIDUAL",SUBSTITUTE(UPPER($D1692)," ","")))),"PREMIUM FREE",""))))</f>
        <v/>
      </c>
    </row>
    <row r="1693">
      <c r="AC1693">
        <f>IF($C1693="","",IF(COUNTIF('Códigos Santander (ref)'!$A$2:$A$79,$C1693)&gt;0,"SANTANDER",IF(COUNTIF('Códigos Itaú (ref)'!$A$2:$A$44,$C1693)&gt;0,"ITAU",IF(AND(TRIM(UPPER($I1693))="CONTRATUAL",ISNUMBER(SEARCH("INDIVIDUAL",SUBSTITUTE(UPPER($D1693)," ","")))),"PREMIUM FREE",""))))</f>
        <v/>
      </c>
    </row>
    <row r="1694">
      <c r="AC1694">
        <f>IF($C1694="","",IF(COUNTIF('Códigos Santander (ref)'!$A$2:$A$79,$C1694)&gt;0,"SANTANDER",IF(COUNTIF('Códigos Itaú (ref)'!$A$2:$A$44,$C1694)&gt;0,"ITAU",IF(AND(TRIM(UPPER($I1694))="CONTRATUAL",ISNUMBER(SEARCH("INDIVIDUAL",SUBSTITUTE(UPPER($D1694)," ","")))),"PREMIUM FREE",""))))</f>
        <v/>
      </c>
    </row>
    <row r="1695">
      <c r="AC1695">
        <f>IF($C1695="","",IF(COUNTIF('Códigos Santander (ref)'!$A$2:$A$79,$C1695)&gt;0,"SANTANDER",IF(COUNTIF('Códigos Itaú (ref)'!$A$2:$A$44,$C1695)&gt;0,"ITAU",IF(AND(TRIM(UPPER($I1695))="CONTRATUAL",ISNUMBER(SEARCH("INDIVIDUAL",SUBSTITUTE(UPPER($D1695)," ","")))),"PREMIUM FREE",""))))</f>
        <v/>
      </c>
    </row>
    <row r="1696">
      <c r="AC1696">
        <f>IF($C1696="","",IF(COUNTIF('Códigos Santander (ref)'!$A$2:$A$79,$C1696)&gt;0,"SANTANDER",IF(COUNTIF('Códigos Itaú (ref)'!$A$2:$A$44,$C1696)&gt;0,"ITAU",IF(AND(TRIM(UPPER($I1696))="CONTRATUAL",ISNUMBER(SEARCH("INDIVIDUAL",SUBSTITUTE(UPPER($D1696)," ","")))),"PREMIUM FREE",""))))</f>
        <v/>
      </c>
    </row>
    <row r="1697">
      <c r="AC1697">
        <f>IF($C1697="","",IF(COUNTIF('Códigos Santander (ref)'!$A$2:$A$79,$C1697)&gt;0,"SANTANDER",IF(COUNTIF('Códigos Itaú (ref)'!$A$2:$A$44,$C1697)&gt;0,"ITAU",IF(AND(TRIM(UPPER($I1697))="CONTRATUAL",ISNUMBER(SEARCH("INDIVIDUAL",SUBSTITUTE(UPPER($D1697)," ","")))),"PREMIUM FREE",""))))</f>
        <v/>
      </c>
    </row>
    <row r="1698">
      <c r="AC1698">
        <f>IF($C1698="","",IF(COUNTIF('Códigos Santander (ref)'!$A$2:$A$79,$C1698)&gt;0,"SANTANDER",IF(COUNTIF('Códigos Itaú (ref)'!$A$2:$A$44,$C1698)&gt;0,"ITAU",IF(AND(TRIM(UPPER($I1698))="CONTRATUAL",ISNUMBER(SEARCH("INDIVIDUAL",SUBSTITUTE(UPPER($D1698)," ","")))),"PREMIUM FREE",""))))</f>
        <v/>
      </c>
    </row>
    <row r="1699">
      <c r="AC1699">
        <f>IF($C1699="","",IF(COUNTIF('Códigos Santander (ref)'!$A$2:$A$79,$C1699)&gt;0,"SANTANDER",IF(COUNTIF('Códigos Itaú (ref)'!$A$2:$A$44,$C1699)&gt;0,"ITAU",IF(AND(TRIM(UPPER($I1699))="CONTRATUAL",ISNUMBER(SEARCH("INDIVIDUAL",SUBSTITUTE(UPPER($D1699)," ","")))),"PREMIUM FREE",""))))</f>
        <v/>
      </c>
    </row>
    <row r="1700">
      <c r="AC1700">
        <f>IF($C1700="","",IF(COUNTIF('Códigos Santander (ref)'!$A$2:$A$79,$C1700)&gt;0,"SANTANDER",IF(COUNTIF('Códigos Itaú (ref)'!$A$2:$A$44,$C1700)&gt;0,"ITAU",IF(AND(TRIM(UPPER($I1700))="CONTRATUAL",ISNUMBER(SEARCH("INDIVIDUAL",SUBSTITUTE(UPPER($D1700)," ","")))),"PREMIUM FREE",""))))</f>
        <v/>
      </c>
    </row>
    <row r="1701">
      <c r="AC1701">
        <f>IF($C1701="","",IF(COUNTIF('Códigos Santander (ref)'!$A$2:$A$79,$C1701)&gt;0,"SANTANDER",IF(COUNTIF('Códigos Itaú (ref)'!$A$2:$A$44,$C1701)&gt;0,"ITAU",IF(AND(TRIM(UPPER($I1701))="CONTRATUAL",ISNUMBER(SEARCH("INDIVIDUAL",SUBSTITUTE(UPPER($D1701)," ","")))),"PREMIUM FREE",""))))</f>
        <v/>
      </c>
    </row>
    <row r="1702">
      <c r="AC1702">
        <f>IF($C1702="","",IF(COUNTIF('Códigos Santander (ref)'!$A$2:$A$79,$C1702)&gt;0,"SANTANDER",IF(COUNTIF('Códigos Itaú (ref)'!$A$2:$A$44,$C1702)&gt;0,"ITAU",IF(AND(TRIM(UPPER($I1702))="CONTRATUAL",ISNUMBER(SEARCH("INDIVIDUAL",SUBSTITUTE(UPPER($D1702)," ","")))),"PREMIUM FREE",""))))</f>
        <v/>
      </c>
    </row>
    <row r="1703">
      <c r="AC1703">
        <f>IF($C1703="","",IF(COUNTIF('Códigos Santander (ref)'!$A$2:$A$79,$C1703)&gt;0,"SANTANDER",IF(COUNTIF('Códigos Itaú (ref)'!$A$2:$A$44,$C1703)&gt;0,"ITAU",IF(AND(TRIM(UPPER($I1703))="CONTRATUAL",ISNUMBER(SEARCH("INDIVIDUAL",SUBSTITUTE(UPPER($D1703)," ","")))),"PREMIUM FREE",""))))</f>
        <v/>
      </c>
    </row>
    <row r="1704">
      <c r="AC1704">
        <f>IF($C1704="","",IF(COUNTIF('Códigos Santander (ref)'!$A$2:$A$79,$C1704)&gt;0,"SANTANDER",IF(COUNTIF('Códigos Itaú (ref)'!$A$2:$A$44,$C1704)&gt;0,"ITAU",IF(AND(TRIM(UPPER($I1704))="CONTRATUAL",ISNUMBER(SEARCH("INDIVIDUAL",SUBSTITUTE(UPPER($D1704)," ","")))),"PREMIUM FREE",""))))</f>
        <v/>
      </c>
    </row>
    <row r="1705">
      <c r="AC1705">
        <f>IF($C1705="","",IF(COUNTIF('Códigos Santander (ref)'!$A$2:$A$79,$C1705)&gt;0,"SANTANDER",IF(COUNTIF('Códigos Itaú (ref)'!$A$2:$A$44,$C1705)&gt;0,"ITAU",IF(AND(TRIM(UPPER($I1705))="CONTRATUAL",ISNUMBER(SEARCH("INDIVIDUAL",SUBSTITUTE(UPPER($D1705)," ","")))),"PREMIUM FREE",""))))</f>
        <v/>
      </c>
    </row>
    <row r="1706">
      <c r="AC1706">
        <f>IF($C1706="","",IF(COUNTIF('Códigos Santander (ref)'!$A$2:$A$79,$C1706)&gt;0,"SANTANDER",IF(COUNTIF('Códigos Itaú (ref)'!$A$2:$A$44,$C1706)&gt;0,"ITAU",IF(AND(TRIM(UPPER($I1706))="CONTRATUAL",ISNUMBER(SEARCH("INDIVIDUAL",SUBSTITUTE(UPPER($D1706)," ","")))),"PREMIUM FREE",""))))</f>
        <v/>
      </c>
    </row>
    <row r="1707">
      <c r="AC1707">
        <f>IF($C1707="","",IF(COUNTIF('Códigos Santander (ref)'!$A$2:$A$79,$C1707)&gt;0,"SANTANDER",IF(COUNTIF('Códigos Itaú (ref)'!$A$2:$A$44,$C1707)&gt;0,"ITAU",IF(AND(TRIM(UPPER($I1707))="CONTRATUAL",ISNUMBER(SEARCH("INDIVIDUAL",SUBSTITUTE(UPPER($D1707)," ","")))),"PREMIUM FREE",""))))</f>
        <v/>
      </c>
    </row>
    <row r="1708">
      <c r="AC1708">
        <f>IF($C1708="","",IF(COUNTIF('Códigos Santander (ref)'!$A$2:$A$79,$C1708)&gt;0,"SANTANDER",IF(COUNTIF('Códigos Itaú (ref)'!$A$2:$A$44,$C1708)&gt;0,"ITAU",IF(AND(TRIM(UPPER($I1708))="CONTRATUAL",ISNUMBER(SEARCH("INDIVIDUAL",SUBSTITUTE(UPPER($D1708)," ","")))),"PREMIUM FREE",""))))</f>
        <v/>
      </c>
    </row>
    <row r="1709">
      <c r="AC1709">
        <f>IF($C1709="","",IF(COUNTIF('Códigos Santander (ref)'!$A$2:$A$79,$C1709)&gt;0,"SANTANDER",IF(COUNTIF('Códigos Itaú (ref)'!$A$2:$A$44,$C1709)&gt;0,"ITAU",IF(AND(TRIM(UPPER($I1709))="CONTRATUAL",ISNUMBER(SEARCH("INDIVIDUAL",SUBSTITUTE(UPPER($D1709)," ","")))),"PREMIUM FREE",""))))</f>
        <v/>
      </c>
    </row>
    <row r="1710">
      <c r="AC1710">
        <f>IF($C1710="","",IF(COUNTIF('Códigos Santander (ref)'!$A$2:$A$79,$C1710)&gt;0,"SANTANDER",IF(COUNTIF('Códigos Itaú (ref)'!$A$2:$A$44,$C1710)&gt;0,"ITAU",IF(AND(TRIM(UPPER($I1710))="CONTRATUAL",ISNUMBER(SEARCH("INDIVIDUAL",SUBSTITUTE(UPPER($D1710)," ","")))),"PREMIUM FREE",""))))</f>
        <v/>
      </c>
    </row>
    <row r="1711">
      <c r="AC1711">
        <f>IF($C1711="","",IF(COUNTIF('Códigos Santander (ref)'!$A$2:$A$79,$C1711)&gt;0,"SANTANDER",IF(COUNTIF('Códigos Itaú (ref)'!$A$2:$A$44,$C1711)&gt;0,"ITAU",IF(AND(TRIM(UPPER($I1711))="CONTRATUAL",ISNUMBER(SEARCH("INDIVIDUAL",SUBSTITUTE(UPPER($D1711)," ","")))),"PREMIUM FREE",""))))</f>
        <v/>
      </c>
    </row>
    <row r="1712">
      <c r="AC1712">
        <f>IF($C1712="","",IF(COUNTIF('Códigos Santander (ref)'!$A$2:$A$79,$C1712)&gt;0,"SANTANDER",IF(COUNTIF('Códigos Itaú (ref)'!$A$2:$A$44,$C1712)&gt;0,"ITAU",IF(AND(TRIM(UPPER($I1712))="CONTRATUAL",ISNUMBER(SEARCH("INDIVIDUAL",SUBSTITUTE(UPPER($D1712)," ","")))),"PREMIUM FREE",""))))</f>
        <v/>
      </c>
    </row>
    <row r="1713">
      <c r="AC1713">
        <f>IF($C1713="","",IF(COUNTIF('Códigos Santander (ref)'!$A$2:$A$79,$C1713)&gt;0,"SANTANDER",IF(COUNTIF('Códigos Itaú (ref)'!$A$2:$A$44,$C1713)&gt;0,"ITAU",IF(AND(TRIM(UPPER($I1713))="CONTRATUAL",ISNUMBER(SEARCH("INDIVIDUAL",SUBSTITUTE(UPPER($D1713)," ","")))),"PREMIUM FREE",""))))</f>
        <v/>
      </c>
    </row>
    <row r="1714">
      <c r="AC1714">
        <f>IF($C1714="","",IF(COUNTIF('Códigos Santander (ref)'!$A$2:$A$79,$C1714)&gt;0,"SANTANDER",IF(COUNTIF('Códigos Itaú (ref)'!$A$2:$A$44,$C1714)&gt;0,"ITAU",IF(AND(TRIM(UPPER($I1714))="CONTRATUAL",ISNUMBER(SEARCH("INDIVIDUAL",SUBSTITUTE(UPPER($D1714)," ","")))),"PREMIUM FREE",""))))</f>
        <v/>
      </c>
    </row>
    <row r="1715">
      <c r="AC1715">
        <f>IF($C1715="","",IF(COUNTIF('Códigos Santander (ref)'!$A$2:$A$79,$C1715)&gt;0,"SANTANDER",IF(COUNTIF('Códigos Itaú (ref)'!$A$2:$A$44,$C1715)&gt;0,"ITAU",IF(AND(TRIM(UPPER($I1715))="CONTRATUAL",ISNUMBER(SEARCH("INDIVIDUAL",SUBSTITUTE(UPPER($D1715)," ","")))),"PREMIUM FREE",""))))</f>
        <v/>
      </c>
    </row>
    <row r="1716">
      <c r="AC1716">
        <f>IF($C1716="","",IF(COUNTIF('Códigos Santander (ref)'!$A$2:$A$79,$C1716)&gt;0,"SANTANDER",IF(COUNTIF('Códigos Itaú (ref)'!$A$2:$A$44,$C1716)&gt;0,"ITAU",IF(AND(TRIM(UPPER($I1716))="CONTRATUAL",ISNUMBER(SEARCH("INDIVIDUAL",SUBSTITUTE(UPPER($D1716)," ","")))),"PREMIUM FREE",""))))</f>
        <v/>
      </c>
    </row>
    <row r="1717">
      <c r="AC1717">
        <f>IF($C1717="","",IF(COUNTIF('Códigos Santander (ref)'!$A$2:$A$79,$C1717)&gt;0,"SANTANDER",IF(COUNTIF('Códigos Itaú (ref)'!$A$2:$A$44,$C1717)&gt;0,"ITAU",IF(AND(TRIM(UPPER($I1717))="CONTRATUAL",ISNUMBER(SEARCH("INDIVIDUAL",SUBSTITUTE(UPPER($D1717)," ","")))),"PREMIUM FREE",""))))</f>
        <v/>
      </c>
    </row>
    <row r="1718">
      <c r="AC1718">
        <f>IF($C1718="","",IF(COUNTIF('Códigos Santander (ref)'!$A$2:$A$79,$C1718)&gt;0,"SANTANDER",IF(COUNTIF('Códigos Itaú (ref)'!$A$2:$A$44,$C1718)&gt;0,"ITAU",IF(AND(TRIM(UPPER($I1718))="CONTRATUAL",ISNUMBER(SEARCH("INDIVIDUAL",SUBSTITUTE(UPPER($D1718)," ","")))),"PREMIUM FREE",""))))</f>
        <v/>
      </c>
    </row>
    <row r="1719">
      <c r="AC1719">
        <f>IF($C1719="","",IF(COUNTIF('Códigos Santander (ref)'!$A$2:$A$79,$C1719)&gt;0,"SANTANDER",IF(COUNTIF('Códigos Itaú (ref)'!$A$2:$A$44,$C1719)&gt;0,"ITAU",IF(AND(TRIM(UPPER($I1719))="CONTRATUAL",ISNUMBER(SEARCH("INDIVIDUAL",SUBSTITUTE(UPPER($D1719)," ","")))),"PREMIUM FREE",""))))</f>
        <v/>
      </c>
    </row>
    <row r="1720">
      <c r="AC1720">
        <f>IF($C1720="","",IF(COUNTIF('Códigos Santander (ref)'!$A$2:$A$79,$C1720)&gt;0,"SANTANDER",IF(COUNTIF('Códigos Itaú (ref)'!$A$2:$A$44,$C1720)&gt;0,"ITAU",IF(AND(TRIM(UPPER($I1720))="CONTRATUAL",ISNUMBER(SEARCH("INDIVIDUAL",SUBSTITUTE(UPPER($D1720)," ","")))),"PREMIUM FREE",""))))</f>
        <v/>
      </c>
    </row>
    <row r="1721">
      <c r="AC1721">
        <f>IF($C1721="","",IF(COUNTIF('Códigos Santander (ref)'!$A$2:$A$79,$C1721)&gt;0,"SANTANDER",IF(COUNTIF('Códigos Itaú (ref)'!$A$2:$A$44,$C1721)&gt;0,"ITAU",IF(AND(TRIM(UPPER($I1721))="CONTRATUAL",ISNUMBER(SEARCH("INDIVIDUAL",SUBSTITUTE(UPPER($D1721)," ","")))),"PREMIUM FREE",""))))</f>
        <v/>
      </c>
    </row>
    <row r="1722">
      <c r="AC1722">
        <f>IF($C1722="","",IF(COUNTIF('Códigos Santander (ref)'!$A$2:$A$79,$C1722)&gt;0,"SANTANDER",IF(COUNTIF('Códigos Itaú (ref)'!$A$2:$A$44,$C1722)&gt;0,"ITAU",IF(AND(TRIM(UPPER($I1722))="CONTRATUAL",ISNUMBER(SEARCH("INDIVIDUAL",SUBSTITUTE(UPPER($D1722)," ","")))),"PREMIUM FREE",""))))</f>
        <v/>
      </c>
    </row>
    <row r="1723">
      <c r="AC1723">
        <f>IF($C1723="","",IF(COUNTIF('Códigos Santander (ref)'!$A$2:$A$79,$C1723)&gt;0,"SANTANDER",IF(COUNTIF('Códigos Itaú (ref)'!$A$2:$A$44,$C1723)&gt;0,"ITAU",IF(AND(TRIM(UPPER($I1723))="CONTRATUAL",ISNUMBER(SEARCH("INDIVIDUAL",SUBSTITUTE(UPPER($D1723)," ","")))),"PREMIUM FREE",""))))</f>
        <v/>
      </c>
    </row>
    <row r="1724">
      <c r="AC1724">
        <f>IF($C1724="","",IF(COUNTIF('Códigos Santander (ref)'!$A$2:$A$79,$C1724)&gt;0,"SANTANDER",IF(COUNTIF('Códigos Itaú (ref)'!$A$2:$A$44,$C1724)&gt;0,"ITAU",IF(AND(TRIM(UPPER($I1724))="CONTRATUAL",ISNUMBER(SEARCH("INDIVIDUAL",SUBSTITUTE(UPPER($D1724)," ","")))),"PREMIUM FREE",""))))</f>
        <v/>
      </c>
    </row>
    <row r="1725">
      <c r="AC1725">
        <f>IF($C1725="","",IF(COUNTIF('Códigos Santander (ref)'!$A$2:$A$79,$C1725)&gt;0,"SANTANDER",IF(COUNTIF('Códigos Itaú (ref)'!$A$2:$A$44,$C1725)&gt;0,"ITAU",IF(AND(TRIM(UPPER($I1725))="CONTRATUAL",ISNUMBER(SEARCH("INDIVIDUAL",SUBSTITUTE(UPPER($D1725)," ","")))),"PREMIUM FREE",""))))</f>
        <v/>
      </c>
    </row>
    <row r="1726">
      <c r="AC1726">
        <f>IF($C1726="","",IF(COUNTIF('Códigos Santander (ref)'!$A$2:$A$79,$C1726)&gt;0,"SANTANDER",IF(COUNTIF('Códigos Itaú (ref)'!$A$2:$A$44,$C1726)&gt;0,"ITAU",IF(AND(TRIM(UPPER($I1726))="CONTRATUAL",ISNUMBER(SEARCH("INDIVIDUAL",SUBSTITUTE(UPPER($D1726)," ","")))),"PREMIUM FREE",""))))</f>
        <v/>
      </c>
    </row>
    <row r="1727">
      <c r="AC1727">
        <f>IF($C1727="","",IF(COUNTIF('Códigos Santander (ref)'!$A$2:$A$79,$C1727)&gt;0,"SANTANDER",IF(COUNTIF('Códigos Itaú (ref)'!$A$2:$A$44,$C1727)&gt;0,"ITAU",IF(AND(TRIM(UPPER($I1727))="CONTRATUAL",ISNUMBER(SEARCH("INDIVIDUAL",SUBSTITUTE(UPPER($D1727)," ","")))),"PREMIUM FREE",""))))</f>
        <v/>
      </c>
    </row>
    <row r="1728">
      <c r="AC1728">
        <f>IF($C1728="","",IF(COUNTIF('Códigos Santander (ref)'!$A$2:$A$79,$C1728)&gt;0,"SANTANDER",IF(COUNTIF('Códigos Itaú (ref)'!$A$2:$A$44,$C1728)&gt;0,"ITAU",IF(AND(TRIM(UPPER($I1728))="CONTRATUAL",ISNUMBER(SEARCH("INDIVIDUAL",SUBSTITUTE(UPPER($D1728)," ","")))),"PREMIUM FREE",""))))</f>
        <v/>
      </c>
    </row>
    <row r="1729">
      <c r="AC1729">
        <f>IF($C1729="","",IF(COUNTIF('Códigos Santander (ref)'!$A$2:$A$79,$C1729)&gt;0,"SANTANDER",IF(COUNTIF('Códigos Itaú (ref)'!$A$2:$A$44,$C1729)&gt;0,"ITAU",IF(AND(TRIM(UPPER($I1729))="CONTRATUAL",ISNUMBER(SEARCH("INDIVIDUAL",SUBSTITUTE(UPPER($D1729)," ","")))),"PREMIUM FREE",""))))</f>
        <v/>
      </c>
    </row>
    <row r="1730">
      <c r="AC1730">
        <f>IF($C1730="","",IF(COUNTIF('Códigos Santander (ref)'!$A$2:$A$79,$C1730)&gt;0,"SANTANDER",IF(COUNTIF('Códigos Itaú (ref)'!$A$2:$A$44,$C1730)&gt;0,"ITAU",IF(AND(TRIM(UPPER($I1730))="CONTRATUAL",ISNUMBER(SEARCH("INDIVIDUAL",SUBSTITUTE(UPPER($D1730)," ","")))),"PREMIUM FREE",""))))</f>
        <v/>
      </c>
    </row>
    <row r="1731">
      <c r="AC1731">
        <f>IF($C1731="","",IF(COUNTIF('Códigos Santander (ref)'!$A$2:$A$79,$C1731)&gt;0,"SANTANDER",IF(COUNTIF('Códigos Itaú (ref)'!$A$2:$A$44,$C1731)&gt;0,"ITAU",IF(AND(TRIM(UPPER($I1731))="CONTRATUAL",ISNUMBER(SEARCH("INDIVIDUAL",SUBSTITUTE(UPPER($D1731)," ","")))),"PREMIUM FREE",""))))</f>
        <v/>
      </c>
    </row>
    <row r="1732">
      <c r="AC1732">
        <f>IF($C1732="","",IF(COUNTIF('Códigos Santander (ref)'!$A$2:$A$79,$C1732)&gt;0,"SANTANDER",IF(COUNTIF('Códigos Itaú (ref)'!$A$2:$A$44,$C1732)&gt;0,"ITAU",IF(AND(TRIM(UPPER($I1732))="CONTRATUAL",ISNUMBER(SEARCH("INDIVIDUAL",SUBSTITUTE(UPPER($D1732)," ","")))),"PREMIUM FREE",""))))</f>
        <v/>
      </c>
    </row>
    <row r="1733">
      <c r="AC1733">
        <f>IF($C1733="","",IF(COUNTIF('Códigos Santander (ref)'!$A$2:$A$79,$C1733)&gt;0,"SANTANDER",IF(COUNTIF('Códigos Itaú (ref)'!$A$2:$A$44,$C1733)&gt;0,"ITAU",IF(AND(TRIM(UPPER($I1733))="CONTRATUAL",ISNUMBER(SEARCH("INDIVIDUAL",SUBSTITUTE(UPPER($D1733)," ","")))),"PREMIUM FREE",""))))</f>
        <v/>
      </c>
    </row>
    <row r="1734">
      <c r="AC1734">
        <f>IF($C1734="","",IF(COUNTIF('Códigos Santander (ref)'!$A$2:$A$79,$C1734)&gt;0,"SANTANDER",IF(COUNTIF('Códigos Itaú (ref)'!$A$2:$A$44,$C1734)&gt;0,"ITAU",IF(AND(TRIM(UPPER($I1734))="CONTRATUAL",ISNUMBER(SEARCH("INDIVIDUAL",SUBSTITUTE(UPPER($D1734)," ","")))),"PREMIUM FREE",""))))</f>
        <v/>
      </c>
    </row>
    <row r="1735">
      <c r="AC1735">
        <f>IF($C1735="","",IF(COUNTIF('Códigos Santander (ref)'!$A$2:$A$79,$C1735)&gt;0,"SANTANDER",IF(COUNTIF('Códigos Itaú (ref)'!$A$2:$A$44,$C1735)&gt;0,"ITAU",IF(AND(TRIM(UPPER($I1735))="CONTRATUAL",ISNUMBER(SEARCH("INDIVIDUAL",SUBSTITUTE(UPPER($D1735)," ","")))),"PREMIUM FREE",""))))</f>
        <v/>
      </c>
    </row>
    <row r="1736">
      <c r="AC1736">
        <f>IF($C1736="","",IF(COUNTIF('Códigos Santander (ref)'!$A$2:$A$79,$C1736)&gt;0,"SANTANDER",IF(COUNTIF('Códigos Itaú (ref)'!$A$2:$A$44,$C1736)&gt;0,"ITAU",IF(AND(TRIM(UPPER($I1736))="CONTRATUAL",ISNUMBER(SEARCH("INDIVIDUAL",SUBSTITUTE(UPPER($D1736)," ","")))),"PREMIUM FREE",""))))</f>
        <v/>
      </c>
    </row>
    <row r="1737">
      <c r="AC1737">
        <f>IF($C1737="","",IF(COUNTIF('Códigos Santander (ref)'!$A$2:$A$79,$C1737)&gt;0,"SANTANDER",IF(COUNTIF('Códigos Itaú (ref)'!$A$2:$A$44,$C1737)&gt;0,"ITAU",IF(AND(TRIM(UPPER($I1737))="CONTRATUAL",ISNUMBER(SEARCH("INDIVIDUAL",SUBSTITUTE(UPPER($D1737)," ","")))),"PREMIUM FREE",""))))</f>
        <v/>
      </c>
    </row>
    <row r="1738">
      <c r="AC1738">
        <f>IF($C1738="","",IF(COUNTIF('Códigos Santander (ref)'!$A$2:$A$79,$C1738)&gt;0,"SANTANDER",IF(COUNTIF('Códigos Itaú (ref)'!$A$2:$A$44,$C1738)&gt;0,"ITAU",IF(AND(TRIM(UPPER($I1738))="CONTRATUAL",ISNUMBER(SEARCH("INDIVIDUAL",SUBSTITUTE(UPPER($D1738)," ","")))),"PREMIUM FREE",""))))</f>
        <v/>
      </c>
    </row>
    <row r="1739">
      <c r="AC1739">
        <f>IF($C1739="","",IF(COUNTIF('Códigos Santander (ref)'!$A$2:$A$79,$C1739)&gt;0,"SANTANDER",IF(COUNTIF('Códigos Itaú (ref)'!$A$2:$A$44,$C1739)&gt;0,"ITAU",IF(AND(TRIM(UPPER($I1739))="CONTRATUAL",ISNUMBER(SEARCH("INDIVIDUAL",SUBSTITUTE(UPPER($D1739)," ","")))),"PREMIUM FREE",""))))</f>
        <v/>
      </c>
    </row>
    <row r="1740">
      <c r="AC1740">
        <f>IF($C1740="","",IF(COUNTIF('Códigos Santander (ref)'!$A$2:$A$79,$C1740)&gt;0,"SANTANDER",IF(COUNTIF('Códigos Itaú (ref)'!$A$2:$A$44,$C1740)&gt;0,"ITAU",IF(AND(TRIM(UPPER($I1740))="CONTRATUAL",ISNUMBER(SEARCH("INDIVIDUAL",SUBSTITUTE(UPPER($D1740)," ","")))),"PREMIUM FREE",""))))</f>
        <v/>
      </c>
    </row>
    <row r="1741">
      <c r="AC1741">
        <f>IF($C1741="","",IF(COUNTIF('Códigos Santander (ref)'!$A$2:$A$79,$C1741)&gt;0,"SANTANDER",IF(COUNTIF('Códigos Itaú (ref)'!$A$2:$A$44,$C1741)&gt;0,"ITAU",IF(AND(TRIM(UPPER($I1741))="CONTRATUAL",ISNUMBER(SEARCH("INDIVIDUAL",SUBSTITUTE(UPPER($D1741)," ","")))),"PREMIUM FREE",""))))</f>
        <v/>
      </c>
    </row>
    <row r="1742">
      <c r="AC1742">
        <f>IF($C1742="","",IF(COUNTIF('Códigos Santander (ref)'!$A$2:$A$79,$C1742)&gt;0,"SANTANDER",IF(COUNTIF('Códigos Itaú (ref)'!$A$2:$A$44,$C1742)&gt;0,"ITAU",IF(AND(TRIM(UPPER($I1742))="CONTRATUAL",ISNUMBER(SEARCH("INDIVIDUAL",SUBSTITUTE(UPPER($D1742)," ","")))),"PREMIUM FREE",""))))</f>
        <v/>
      </c>
    </row>
    <row r="1743">
      <c r="AC1743">
        <f>IF($C1743="","",IF(COUNTIF('Códigos Santander (ref)'!$A$2:$A$79,$C1743)&gt;0,"SANTANDER",IF(COUNTIF('Códigos Itaú (ref)'!$A$2:$A$44,$C1743)&gt;0,"ITAU",IF(AND(TRIM(UPPER($I1743))="CONTRATUAL",ISNUMBER(SEARCH("INDIVIDUAL",SUBSTITUTE(UPPER($D1743)," ","")))),"PREMIUM FREE",""))))</f>
        <v/>
      </c>
    </row>
    <row r="1744">
      <c r="AC1744">
        <f>IF($C1744="","",IF(COUNTIF('Códigos Santander (ref)'!$A$2:$A$79,$C1744)&gt;0,"SANTANDER",IF(COUNTIF('Códigos Itaú (ref)'!$A$2:$A$44,$C1744)&gt;0,"ITAU",IF(AND(TRIM(UPPER($I1744))="CONTRATUAL",ISNUMBER(SEARCH("INDIVIDUAL",SUBSTITUTE(UPPER($D1744)," ","")))),"PREMIUM FREE",""))))</f>
        <v/>
      </c>
    </row>
    <row r="1745">
      <c r="AC1745">
        <f>IF($C1745="","",IF(COUNTIF('Códigos Santander (ref)'!$A$2:$A$79,$C1745)&gt;0,"SANTANDER",IF(COUNTIF('Códigos Itaú (ref)'!$A$2:$A$44,$C1745)&gt;0,"ITAU",IF(AND(TRIM(UPPER($I1745))="CONTRATUAL",ISNUMBER(SEARCH("INDIVIDUAL",SUBSTITUTE(UPPER($D1745)," ","")))),"PREMIUM FREE",""))))</f>
        <v/>
      </c>
    </row>
    <row r="1746">
      <c r="AC1746">
        <f>IF($C1746="","",IF(COUNTIF('Códigos Santander (ref)'!$A$2:$A$79,$C1746)&gt;0,"SANTANDER",IF(COUNTIF('Códigos Itaú (ref)'!$A$2:$A$44,$C1746)&gt;0,"ITAU",IF(AND(TRIM(UPPER($I1746))="CONTRATUAL",ISNUMBER(SEARCH("INDIVIDUAL",SUBSTITUTE(UPPER($D1746)," ","")))),"PREMIUM FREE",""))))</f>
        <v/>
      </c>
    </row>
    <row r="1747">
      <c r="AC1747">
        <f>IF($C1747="","",IF(COUNTIF('Códigos Santander (ref)'!$A$2:$A$79,$C1747)&gt;0,"SANTANDER",IF(COUNTIF('Códigos Itaú (ref)'!$A$2:$A$44,$C1747)&gt;0,"ITAU",IF(AND(TRIM(UPPER($I1747))="CONTRATUAL",ISNUMBER(SEARCH("INDIVIDUAL",SUBSTITUTE(UPPER($D1747)," ","")))),"PREMIUM FREE",""))))</f>
        <v/>
      </c>
    </row>
    <row r="1748">
      <c r="AC1748">
        <f>IF($C1748="","",IF(COUNTIF('Códigos Santander (ref)'!$A$2:$A$79,$C1748)&gt;0,"SANTANDER",IF(COUNTIF('Códigos Itaú (ref)'!$A$2:$A$44,$C1748)&gt;0,"ITAU",IF(AND(TRIM(UPPER($I1748))="CONTRATUAL",ISNUMBER(SEARCH("INDIVIDUAL",SUBSTITUTE(UPPER($D1748)," ","")))),"PREMIUM FREE",""))))</f>
        <v/>
      </c>
    </row>
    <row r="1749">
      <c r="AC1749">
        <f>IF($C1749="","",IF(COUNTIF('Códigos Santander (ref)'!$A$2:$A$79,$C1749)&gt;0,"SANTANDER",IF(COUNTIF('Códigos Itaú (ref)'!$A$2:$A$44,$C1749)&gt;0,"ITAU",IF(AND(TRIM(UPPER($I1749))="CONTRATUAL",ISNUMBER(SEARCH("INDIVIDUAL",SUBSTITUTE(UPPER($D1749)," ","")))),"PREMIUM FREE",""))))</f>
        <v/>
      </c>
    </row>
    <row r="1750">
      <c r="AC1750">
        <f>IF($C1750="","",IF(COUNTIF('Códigos Santander (ref)'!$A$2:$A$79,$C1750)&gt;0,"SANTANDER",IF(COUNTIF('Códigos Itaú (ref)'!$A$2:$A$44,$C1750)&gt;0,"ITAU",IF(AND(TRIM(UPPER($I1750))="CONTRATUAL",ISNUMBER(SEARCH("INDIVIDUAL",SUBSTITUTE(UPPER($D1750)," ","")))),"PREMIUM FREE",""))))</f>
        <v/>
      </c>
    </row>
    <row r="1751">
      <c r="AC1751">
        <f>IF($C1751="","",IF(COUNTIF('Códigos Santander (ref)'!$A$2:$A$79,$C1751)&gt;0,"SANTANDER",IF(COUNTIF('Códigos Itaú (ref)'!$A$2:$A$44,$C1751)&gt;0,"ITAU",IF(AND(TRIM(UPPER($I1751))="CONTRATUAL",ISNUMBER(SEARCH("INDIVIDUAL",SUBSTITUTE(UPPER($D1751)," ","")))),"PREMIUM FREE",""))))</f>
        <v/>
      </c>
    </row>
    <row r="1752">
      <c r="AC1752">
        <f>IF($C1752="","",IF(COUNTIF('Códigos Santander (ref)'!$A$2:$A$79,$C1752)&gt;0,"SANTANDER",IF(COUNTIF('Códigos Itaú (ref)'!$A$2:$A$44,$C1752)&gt;0,"ITAU",IF(AND(TRIM(UPPER($I1752))="CONTRATUAL",ISNUMBER(SEARCH("INDIVIDUAL",SUBSTITUTE(UPPER($D1752)," ","")))),"PREMIUM FREE",""))))</f>
        <v/>
      </c>
    </row>
    <row r="1753">
      <c r="AC1753">
        <f>IF($C1753="","",IF(COUNTIF('Códigos Santander (ref)'!$A$2:$A$79,$C1753)&gt;0,"SANTANDER",IF(COUNTIF('Códigos Itaú (ref)'!$A$2:$A$44,$C1753)&gt;0,"ITAU",IF(AND(TRIM(UPPER($I1753))="CONTRATUAL",ISNUMBER(SEARCH("INDIVIDUAL",SUBSTITUTE(UPPER($D1753)," ","")))),"PREMIUM FREE",""))))</f>
        <v/>
      </c>
    </row>
    <row r="1754">
      <c r="AC1754">
        <f>IF($C1754="","",IF(COUNTIF('Códigos Santander (ref)'!$A$2:$A$79,$C1754)&gt;0,"SANTANDER",IF(COUNTIF('Códigos Itaú (ref)'!$A$2:$A$44,$C1754)&gt;0,"ITAU",IF(AND(TRIM(UPPER($I1754))="CONTRATUAL",ISNUMBER(SEARCH("INDIVIDUAL",SUBSTITUTE(UPPER($D1754)," ","")))),"PREMIUM FREE",""))))</f>
        <v/>
      </c>
    </row>
    <row r="1755">
      <c r="AC1755">
        <f>IF($C1755="","",IF(COUNTIF('Códigos Santander (ref)'!$A$2:$A$79,$C1755)&gt;0,"SANTANDER",IF(COUNTIF('Códigos Itaú (ref)'!$A$2:$A$44,$C1755)&gt;0,"ITAU",IF(AND(TRIM(UPPER($I1755))="CONTRATUAL",ISNUMBER(SEARCH("INDIVIDUAL",SUBSTITUTE(UPPER($D1755)," ","")))),"PREMIUM FREE",""))))</f>
        <v/>
      </c>
    </row>
    <row r="1756">
      <c r="AC1756">
        <f>IF($C1756="","",IF(COUNTIF('Códigos Santander (ref)'!$A$2:$A$79,$C1756)&gt;0,"SANTANDER",IF(COUNTIF('Códigos Itaú (ref)'!$A$2:$A$44,$C1756)&gt;0,"ITAU",IF(AND(TRIM(UPPER($I1756))="CONTRATUAL",ISNUMBER(SEARCH("INDIVIDUAL",SUBSTITUTE(UPPER($D1756)," ","")))),"PREMIUM FREE",""))))</f>
        <v/>
      </c>
    </row>
    <row r="1757">
      <c r="AC1757">
        <f>IF($C1757="","",IF(COUNTIF('Códigos Santander (ref)'!$A$2:$A$79,$C1757)&gt;0,"SANTANDER",IF(COUNTIF('Códigos Itaú (ref)'!$A$2:$A$44,$C1757)&gt;0,"ITAU",IF(AND(TRIM(UPPER($I1757))="CONTRATUAL",ISNUMBER(SEARCH("INDIVIDUAL",SUBSTITUTE(UPPER($D1757)," ","")))),"PREMIUM FREE",""))))</f>
        <v/>
      </c>
    </row>
    <row r="1758">
      <c r="AC1758">
        <f>IF($C1758="","",IF(COUNTIF('Códigos Santander (ref)'!$A$2:$A$79,$C1758)&gt;0,"SANTANDER",IF(COUNTIF('Códigos Itaú (ref)'!$A$2:$A$44,$C1758)&gt;0,"ITAU",IF(AND(TRIM(UPPER($I1758))="CONTRATUAL",ISNUMBER(SEARCH("INDIVIDUAL",SUBSTITUTE(UPPER($D1758)," ","")))),"PREMIUM FREE",""))))</f>
        <v/>
      </c>
    </row>
    <row r="1759">
      <c r="AC1759">
        <f>IF($C1759="","",IF(COUNTIF('Códigos Santander (ref)'!$A$2:$A$79,$C1759)&gt;0,"SANTANDER",IF(COUNTIF('Códigos Itaú (ref)'!$A$2:$A$44,$C1759)&gt;0,"ITAU",IF(AND(TRIM(UPPER($I1759))="CONTRATUAL",ISNUMBER(SEARCH("INDIVIDUAL",SUBSTITUTE(UPPER($D1759)," ","")))),"PREMIUM FREE",""))))</f>
        <v/>
      </c>
    </row>
    <row r="1760">
      <c r="AC1760">
        <f>IF($C1760="","",IF(COUNTIF('Códigos Santander (ref)'!$A$2:$A$79,$C1760)&gt;0,"SANTANDER",IF(COUNTIF('Códigos Itaú (ref)'!$A$2:$A$44,$C1760)&gt;0,"ITAU",IF(AND(TRIM(UPPER($I1760))="CONTRATUAL",ISNUMBER(SEARCH("INDIVIDUAL",SUBSTITUTE(UPPER($D1760)," ","")))),"PREMIUM FREE",""))))</f>
        <v/>
      </c>
    </row>
    <row r="1761">
      <c r="AC1761">
        <f>IF($C1761="","",IF(COUNTIF('Códigos Santander (ref)'!$A$2:$A$79,$C1761)&gt;0,"SANTANDER",IF(COUNTIF('Códigos Itaú (ref)'!$A$2:$A$44,$C1761)&gt;0,"ITAU",IF(AND(TRIM(UPPER($I1761))="CONTRATUAL",ISNUMBER(SEARCH("INDIVIDUAL",SUBSTITUTE(UPPER($D1761)," ","")))),"PREMIUM FREE",""))))</f>
        <v/>
      </c>
    </row>
    <row r="1762">
      <c r="AC1762">
        <f>IF($C1762="","",IF(COUNTIF('Códigos Santander (ref)'!$A$2:$A$79,$C1762)&gt;0,"SANTANDER",IF(COUNTIF('Códigos Itaú (ref)'!$A$2:$A$44,$C1762)&gt;0,"ITAU",IF(AND(TRIM(UPPER($I1762))="CONTRATUAL",ISNUMBER(SEARCH("INDIVIDUAL",SUBSTITUTE(UPPER($D1762)," ","")))),"PREMIUM FREE",""))))</f>
        <v/>
      </c>
    </row>
    <row r="1763">
      <c r="AC1763">
        <f>IF($C1763="","",IF(COUNTIF('Códigos Santander (ref)'!$A$2:$A$79,$C1763)&gt;0,"SANTANDER",IF(COUNTIF('Códigos Itaú (ref)'!$A$2:$A$44,$C1763)&gt;0,"ITAU",IF(AND(TRIM(UPPER($I1763))="CONTRATUAL",ISNUMBER(SEARCH("INDIVIDUAL",SUBSTITUTE(UPPER($D1763)," ","")))),"PREMIUM FREE",""))))</f>
        <v/>
      </c>
    </row>
    <row r="1764">
      <c r="AC1764">
        <f>IF($C1764="","",IF(COUNTIF('Códigos Santander (ref)'!$A$2:$A$79,$C1764)&gt;0,"SANTANDER",IF(COUNTIF('Códigos Itaú (ref)'!$A$2:$A$44,$C1764)&gt;0,"ITAU",IF(AND(TRIM(UPPER($I1764))="CONTRATUAL",ISNUMBER(SEARCH("INDIVIDUAL",SUBSTITUTE(UPPER($D1764)," ","")))),"PREMIUM FREE",""))))</f>
        <v/>
      </c>
    </row>
    <row r="1765">
      <c r="AC1765">
        <f>IF($C1765="","",IF(COUNTIF('Códigos Santander (ref)'!$A$2:$A$79,$C1765)&gt;0,"SANTANDER",IF(COUNTIF('Códigos Itaú (ref)'!$A$2:$A$44,$C1765)&gt;0,"ITAU",IF(AND(TRIM(UPPER($I1765))="CONTRATUAL",ISNUMBER(SEARCH("INDIVIDUAL",SUBSTITUTE(UPPER($D1765)," ","")))),"PREMIUM FREE",""))))</f>
        <v/>
      </c>
    </row>
    <row r="1766">
      <c r="AC1766">
        <f>IF($C1766="","",IF(COUNTIF('Códigos Santander (ref)'!$A$2:$A$79,$C1766)&gt;0,"SANTANDER",IF(COUNTIF('Códigos Itaú (ref)'!$A$2:$A$44,$C1766)&gt;0,"ITAU",IF(AND(TRIM(UPPER($I1766))="CONTRATUAL",ISNUMBER(SEARCH("INDIVIDUAL",SUBSTITUTE(UPPER($D1766)," ","")))),"PREMIUM FREE",""))))</f>
        <v/>
      </c>
    </row>
    <row r="1767">
      <c r="AC1767">
        <f>IF($C1767="","",IF(COUNTIF('Códigos Santander (ref)'!$A$2:$A$79,$C1767)&gt;0,"SANTANDER",IF(COUNTIF('Códigos Itaú (ref)'!$A$2:$A$44,$C1767)&gt;0,"ITAU",IF(AND(TRIM(UPPER($I1767))="CONTRATUAL",ISNUMBER(SEARCH("INDIVIDUAL",SUBSTITUTE(UPPER($D1767)," ","")))),"PREMIUM FREE",""))))</f>
        <v/>
      </c>
    </row>
    <row r="1768">
      <c r="AC1768">
        <f>IF($C1768="","",IF(COUNTIF('Códigos Santander (ref)'!$A$2:$A$79,$C1768)&gt;0,"SANTANDER",IF(COUNTIF('Códigos Itaú (ref)'!$A$2:$A$44,$C1768)&gt;0,"ITAU",IF(AND(TRIM(UPPER($I1768))="CONTRATUAL",ISNUMBER(SEARCH("INDIVIDUAL",SUBSTITUTE(UPPER($D1768)," ","")))),"PREMIUM FREE",""))))</f>
        <v/>
      </c>
    </row>
    <row r="1769">
      <c r="AC1769">
        <f>IF($C1769="","",IF(COUNTIF('Códigos Santander (ref)'!$A$2:$A$79,$C1769)&gt;0,"SANTANDER",IF(COUNTIF('Códigos Itaú (ref)'!$A$2:$A$44,$C1769)&gt;0,"ITAU",IF(AND(TRIM(UPPER($I1769))="CONTRATUAL",ISNUMBER(SEARCH("INDIVIDUAL",SUBSTITUTE(UPPER($D1769)," ","")))),"PREMIUM FREE",""))))</f>
        <v/>
      </c>
    </row>
    <row r="1770">
      <c r="AC1770">
        <f>IF($C1770="","",IF(COUNTIF('Códigos Santander (ref)'!$A$2:$A$79,$C1770)&gt;0,"SANTANDER",IF(COUNTIF('Códigos Itaú (ref)'!$A$2:$A$44,$C1770)&gt;0,"ITAU",IF(AND(TRIM(UPPER($I1770))="CONTRATUAL",ISNUMBER(SEARCH("INDIVIDUAL",SUBSTITUTE(UPPER($D1770)," ","")))),"PREMIUM FREE",""))))</f>
        <v/>
      </c>
    </row>
    <row r="1771">
      <c r="AC1771">
        <f>IF($C1771="","",IF(COUNTIF('Códigos Santander (ref)'!$A$2:$A$79,$C1771)&gt;0,"SANTANDER",IF(COUNTIF('Códigos Itaú (ref)'!$A$2:$A$44,$C1771)&gt;0,"ITAU",IF(AND(TRIM(UPPER($I1771))="CONTRATUAL",ISNUMBER(SEARCH("INDIVIDUAL",SUBSTITUTE(UPPER($D1771)," ","")))),"PREMIUM FREE",""))))</f>
        <v/>
      </c>
    </row>
    <row r="1772">
      <c r="AC1772">
        <f>IF($C1772="","",IF(COUNTIF('Códigos Santander (ref)'!$A$2:$A$79,$C1772)&gt;0,"SANTANDER",IF(COUNTIF('Códigos Itaú (ref)'!$A$2:$A$44,$C1772)&gt;0,"ITAU",IF(AND(TRIM(UPPER($I1772))="CONTRATUAL",ISNUMBER(SEARCH("INDIVIDUAL",SUBSTITUTE(UPPER($D1772)," ","")))),"PREMIUM FREE",""))))</f>
        <v/>
      </c>
    </row>
    <row r="1773">
      <c r="AC1773">
        <f>IF($C1773="","",IF(COUNTIF('Códigos Santander (ref)'!$A$2:$A$79,$C1773)&gt;0,"SANTANDER",IF(COUNTIF('Códigos Itaú (ref)'!$A$2:$A$44,$C1773)&gt;0,"ITAU",IF(AND(TRIM(UPPER($I1773))="CONTRATUAL",ISNUMBER(SEARCH("INDIVIDUAL",SUBSTITUTE(UPPER($D1773)," ","")))),"PREMIUM FREE",""))))</f>
        <v/>
      </c>
    </row>
    <row r="1774">
      <c r="AC1774">
        <f>IF($C1774="","",IF(COUNTIF('Códigos Santander (ref)'!$A$2:$A$79,$C1774)&gt;0,"SANTANDER",IF(COUNTIF('Códigos Itaú (ref)'!$A$2:$A$44,$C1774)&gt;0,"ITAU",IF(AND(TRIM(UPPER($I1774))="CONTRATUAL",ISNUMBER(SEARCH("INDIVIDUAL",SUBSTITUTE(UPPER($D1774)," ","")))),"PREMIUM FREE",""))))</f>
        <v/>
      </c>
    </row>
    <row r="1775">
      <c r="AC1775">
        <f>IF($C1775="","",IF(COUNTIF('Códigos Santander (ref)'!$A$2:$A$79,$C1775)&gt;0,"SANTANDER",IF(COUNTIF('Códigos Itaú (ref)'!$A$2:$A$44,$C1775)&gt;0,"ITAU",IF(AND(TRIM(UPPER($I1775))="CONTRATUAL",ISNUMBER(SEARCH("INDIVIDUAL",SUBSTITUTE(UPPER($D1775)," ","")))),"PREMIUM FREE",""))))</f>
        <v/>
      </c>
    </row>
    <row r="1776">
      <c r="AC1776">
        <f>IF($C1776="","",IF(COUNTIF('Códigos Santander (ref)'!$A$2:$A$79,$C1776)&gt;0,"SANTANDER",IF(COUNTIF('Códigos Itaú (ref)'!$A$2:$A$44,$C1776)&gt;0,"ITAU",IF(AND(TRIM(UPPER($I1776))="CONTRATUAL",ISNUMBER(SEARCH("INDIVIDUAL",SUBSTITUTE(UPPER($D1776)," ","")))),"PREMIUM FREE",""))))</f>
        <v/>
      </c>
    </row>
    <row r="1777">
      <c r="AC1777">
        <f>IF($C1777="","",IF(COUNTIF('Códigos Santander (ref)'!$A$2:$A$79,$C1777)&gt;0,"SANTANDER",IF(COUNTIF('Códigos Itaú (ref)'!$A$2:$A$44,$C1777)&gt;0,"ITAU",IF(AND(TRIM(UPPER($I1777))="CONTRATUAL",ISNUMBER(SEARCH("INDIVIDUAL",SUBSTITUTE(UPPER($D1777)," ","")))),"PREMIUM FREE",""))))</f>
        <v/>
      </c>
    </row>
    <row r="1778">
      <c r="AC1778">
        <f>IF($C1778="","",IF(COUNTIF('Códigos Santander (ref)'!$A$2:$A$79,$C1778)&gt;0,"SANTANDER",IF(COUNTIF('Códigos Itaú (ref)'!$A$2:$A$44,$C1778)&gt;0,"ITAU",IF(AND(TRIM(UPPER($I1778))="CONTRATUAL",ISNUMBER(SEARCH("INDIVIDUAL",SUBSTITUTE(UPPER($D1778)," ","")))),"PREMIUM FREE",""))))</f>
        <v/>
      </c>
    </row>
    <row r="1779">
      <c r="AC1779">
        <f>IF($C1779="","",IF(COUNTIF('Códigos Santander (ref)'!$A$2:$A$79,$C1779)&gt;0,"SANTANDER",IF(COUNTIF('Códigos Itaú (ref)'!$A$2:$A$44,$C1779)&gt;0,"ITAU",IF(AND(TRIM(UPPER($I1779))="CONTRATUAL",ISNUMBER(SEARCH("INDIVIDUAL",SUBSTITUTE(UPPER($D1779)," ","")))),"PREMIUM FREE",""))))</f>
        <v/>
      </c>
    </row>
    <row r="1780">
      <c r="AC1780">
        <f>IF($C1780="","",IF(COUNTIF('Códigos Santander (ref)'!$A$2:$A$79,$C1780)&gt;0,"SANTANDER",IF(COUNTIF('Códigos Itaú (ref)'!$A$2:$A$44,$C1780)&gt;0,"ITAU",IF(AND(TRIM(UPPER($I1780))="CONTRATUAL",ISNUMBER(SEARCH("INDIVIDUAL",SUBSTITUTE(UPPER($D1780)," ","")))),"PREMIUM FREE",""))))</f>
        <v/>
      </c>
    </row>
    <row r="1781">
      <c r="AC1781">
        <f>IF($C1781="","",IF(COUNTIF('Códigos Santander (ref)'!$A$2:$A$79,$C1781)&gt;0,"SANTANDER",IF(COUNTIF('Códigos Itaú (ref)'!$A$2:$A$44,$C1781)&gt;0,"ITAU",IF(AND(TRIM(UPPER($I1781))="CONTRATUAL",ISNUMBER(SEARCH("INDIVIDUAL",SUBSTITUTE(UPPER($D1781)," ","")))),"PREMIUM FREE",""))))</f>
        <v/>
      </c>
    </row>
    <row r="1782">
      <c r="AC1782">
        <f>IF($C1782="","",IF(COUNTIF('Códigos Santander (ref)'!$A$2:$A$79,$C1782)&gt;0,"SANTANDER",IF(COUNTIF('Códigos Itaú (ref)'!$A$2:$A$44,$C1782)&gt;0,"ITAU",IF(AND(TRIM(UPPER($I1782))="CONTRATUAL",ISNUMBER(SEARCH("INDIVIDUAL",SUBSTITUTE(UPPER($D1782)," ","")))),"PREMIUM FREE",""))))</f>
        <v/>
      </c>
    </row>
    <row r="1783">
      <c r="AC1783">
        <f>IF($C1783="","",IF(COUNTIF('Códigos Santander (ref)'!$A$2:$A$79,$C1783)&gt;0,"SANTANDER",IF(COUNTIF('Códigos Itaú (ref)'!$A$2:$A$44,$C1783)&gt;0,"ITAU",IF(AND(TRIM(UPPER($I1783))="CONTRATUAL",ISNUMBER(SEARCH("INDIVIDUAL",SUBSTITUTE(UPPER($D1783)," ","")))),"PREMIUM FREE",""))))</f>
        <v/>
      </c>
    </row>
    <row r="1784">
      <c r="AC1784">
        <f>IF($C1784="","",IF(COUNTIF('Códigos Santander (ref)'!$A$2:$A$79,$C1784)&gt;0,"SANTANDER",IF(COUNTIF('Códigos Itaú (ref)'!$A$2:$A$44,$C1784)&gt;0,"ITAU",IF(AND(TRIM(UPPER($I1784))="CONTRATUAL",ISNUMBER(SEARCH("INDIVIDUAL",SUBSTITUTE(UPPER($D1784)," ","")))),"PREMIUM FREE",""))))</f>
        <v/>
      </c>
    </row>
    <row r="1785">
      <c r="AC1785">
        <f>IF($C1785="","",IF(COUNTIF('Códigos Santander (ref)'!$A$2:$A$79,$C1785)&gt;0,"SANTANDER",IF(COUNTIF('Códigos Itaú (ref)'!$A$2:$A$44,$C1785)&gt;0,"ITAU",IF(AND(TRIM(UPPER($I1785))="CONTRATUAL",ISNUMBER(SEARCH("INDIVIDUAL",SUBSTITUTE(UPPER($D1785)," ","")))),"PREMIUM FREE",""))))</f>
        <v/>
      </c>
    </row>
    <row r="1786">
      <c r="AC1786">
        <f>IF($C1786="","",IF(COUNTIF('Códigos Santander (ref)'!$A$2:$A$79,$C1786)&gt;0,"SANTANDER",IF(COUNTIF('Códigos Itaú (ref)'!$A$2:$A$44,$C1786)&gt;0,"ITAU",IF(AND(TRIM(UPPER($I1786))="CONTRATUAL",ISNUMBER(SEARCH("INDIVIDUAL",SUBSTITUTE(UPPER($D1786)," ","")))),"PREMIUM FREE",""))))</f>
        <v/>
      </c>
    </row>
    <row r="1787">
      <c r="AC1787">
        <f>IF($C1787="","",IF(COUNTIF('Códigos Santander (ref)'!$A$2:$A$79,$C1787)&gt;0,"SANTANDER",IF(COUNTIF('Códigos Itaú (ref)'!$A$2:$A$44,$C1787)&gt;0,"ITAU",IF(AND(TRIM(UPPER($I1787))="CONTRATUAL",ISNUMBER(SEARCH("INDIVIDUAL",SUBSTITUTE(UPPER($D1787)," ","")))),"PREMIUM FREE",""))))</f>
        <v/>
      </c>
    </row>
    <row r="1788">
      <c r="AC1788">
        <f>IF($C1788="","",IF(COUNTIF('Códigos Santander (ref)'!$A$2:$A$79,$C1788)&gt;0,"SANTANDER",IF(COUNTIF('Códigos Itaú (ref)'!$A$2:$A$44,$C1788)&gt;0,"ITAU",IF(AND(TRIM(UPPER($I1788))="CONTRATUAL",ISNUMBER(SEARCH("INDIVIDUAL",SUBSTITUTE(UPPER($D1788)," ","")))),"PREMIUM FREE",""))))</f>
        <v/>
      </c>
    </row>
    <row r="1789">
      <c r="AC1789">
        <f>IF($C1789="","",IF(COUNTIF('Códigos Santander (ref)'!$A$2:$A$79,$C1789)&gt;0,"SANTANDER",IF(COUNTIF('Códigos Itaú (ref)'!$A$2:$A$44,$C1789)&gt;0,"ITAU",IF(AND(TRIM(UPPER($I1789))="CONTRATUAL",ISNUMBER(SEARCH("INDIVIDUAL",SUBSTITUTE(UPPER($D1789)," ","")))),"PREMIUM FREE",""))))</f>
        <v/>
      </c>
    </row>
    <row r="1790">
      <c r="AC1790">
        <f>IF($C1790="","",IF(COUNTIF('Códigos Santander (ref)'!$A$2:$A$79,$C1790)&gt;0,"SANTANDER",IF(COUNTIF('Códigos Itaú (ref)'!$A$2:$A$44,$C1790)&gt;0,"ITAU",IF(AND(TRIM(UPPER($I1790))="CONTRATUAL",ISNUMBER(SEARCH("INDIVIDUAL",SUBSTITUTE(UPPER($D1790)," ","")))),"PREMIUM FREE",""))))</f>
        <v/>
      </c>
    </row>
    <row r="1791">
      <c r="AC1791">
        <f>IF($C1791="","",IF(COUNTIF('Códigos Santander (ref)'!$A$2:$A$79,$C1791)&gt;0,"SANTANDER",IF(COUNTIF('Códigos Itaú (ref)'!$A$2:$A$44,$C1791)&gt;0,"ITAU",IF(AND(TRIM(UPPER($I1791))="CONTRATUAL",ISNUMBER(SEARCH("INDIVIDUAL",SUBSTITUTE(UPPER($D1791)," ","")))),"PREMIUM FREE",""))))</f>
        <v/>
      </c>
    </row>
    <row r="1792">
      <c r="AC1792">
        <f>IF($C1792="","",IF(COUNTIF('Códigos Santander (ref)'!$A$2:$A$79,$C1792)&gt;0,"SANTANDER",IF(COUNTIF('Códigos Itaú (ref)'!$A$2:$A$44,$C1792)&gt;0,"ITAU",IF(AND(TRIM(UPPER($I1792))="CONTRATUAL",ISNUMBER(SEARCH("INDIVIDUAL",SUBSTITUTE(UPPER($D1792)," ","")))),"PREMIUM FREE",""))))</f>
        <v/>
      </c>
    </row>
    <row r="1793">
      <c r="AC1793">
        <f>IF($C1793="","",IF(COUNTIF('Códigos Santander (ref)'!$A$2:$A$79,$C1793)&gt;0,"SANTANDER",IF(COUNTIF('Códigos Itaú (ref)'!$A$2:$A$44,$C1793)&gt;0,"ITAU",IF(AND(TRIM(UPPER($I1793))="CONTRATUAL",ISNUMBER(SEARCH("INDIVIDUAL",SUBSTITUTE(UPPER($D1793)," ","")))),"PREMIUM FREE",""))))</f>
        <v/>
      </c>
    </row>
    <row r="1794">
      <c r="AC1794">
        <f>IF($C1794="","",IF(COUNTIF('Códigos Santander (ref)'!$A$2:$A$79,$C1794)&gt;0,"SANTANDER",IF(COUNTIF('Códigos Itaú (ref)'!$A$2:$A$44,$C1794)&gt;0,"ITAU",IF(AND(TRIM(UPPER($I1794))="CONTRATUAL",ISNUMBER(SEARCH("INDIVIDUAL",SUBSTITUTE(UPPER($D1794)," ","")))),"PREMIUM FREE",""))))</f>
        <v/>
      </c>
    </row>
    <row r="1795">
      <c r="AC1795">
        <f>IF($C1795="","",IF(COUNTIF('Códigos Santander (ref)'!$A$2:$A$79,$C1795)&gt;0,"SANTANDER",IF(COUNTIF('Códigos Itaú (ref)'!$A$2:$A$44,$C1795)&gt;0,"ITAU",IF(AND(TRIM(UPPER($I1795))="CONTRATUAL",ISNUMBER(SEARCH("INDIVIDUAL",SUBSTITUTE(UPPER($D1795)," ","")))),"PREMIUM FREE",""))))</f>
        <v/>
      </c>
    </row>
    <row r="1796">
      <c r="AC1796">
        <f>IF($C1796="","",IF(COUNTIF('Códigos Santander (ref)'!$A$2:$A$79,$C1796)&gt;0,"SANTANDER",IF(COUNTIF('Códigos Itaú (ref)'!$A$2:$A$44,$C1796)&gt;0,"ITAU",IF(AND(TRIM(UPPER($I1796))="CONTRATUAL",ISNUMBER(SEARCH("INDIVIDUAL",SUBSTITUTE(UPPER($D1796)," ","")))),"PREMIUM FREE",""))))</f>
        <v/>
      </c>
    </row>
    <row r="1797">
      <c r="AC1797">
        <f>IF($C1797="","",IF(COUNTIF('Códigos Santander (ref)'!$A$2:$A$79,$C1797)&gt;0,"SANTANDER",IF(COUNTIF('Códigos Itaú (ref)'!$A$2:$A$44,$C1797)&gt;0,"ITAU",IF(AND(TRIM(UPPER($I1797))="CONTRATUAL",ISNUMBER(SEARCH("INDIVIDUAL",SUBSTITUTE(UPPER($D1797)," ","")))),"PREMIUM FREE",""))))</f>
        <v/>
      </c>
    </row>
    <row r="1798">
      <c r="AC1798">
        <f>IF($C1798="","",IF(COUNTIF('Códigos Santander (ref)'!$A$2:$A$79,$C1798)&gt;0,"SANTANDER",IF(COUNTIF('Códigos Itaú (ref)'!$A$2:$A$44,$C1798)&gt;0,"ITAU",IF(AND(TRIM(UPPER($I1798))="CONTRATUAL",ISNUMBER(SEARCH("INDIVIDUAL",SUBSTITUTE(UPPER($D1798)," ","")))),"PREMIUM FREE",""))))</f>
        <v/>
      </c>
    </row>
    <row r="1799">
      <c r="AC1799">
        <f>IF($C1799="","",IF(COUNTIF('Códigos Santander (ref)'!$A$2:$A$79,$C1799)&gt;0,"SANTANDER",IF(COUNTIF('Códigos Itaú (ref)'!$A$2:$A$44,$C1799)&gt;0,"ITAU",IF(AND(TRIM(UPPER($I1799))="CONTRATUAL",ISNUMBER(SEARCH("INDIVIDUAL",SUBSTITUTE(UPPER($D1799)," ","")))),"PREMIUM FREE",""))))</f>
        <v/>
      </c>
    </row>
    <row r="1800">
      <c r="AC1800">
        <f>IF($C1800="","",IF(COUNTIF('Códigos Santander (ref)'!$A$2:$A$79,$C1800)&gt;0,"SANTANDER",IF(COUNTIF('Códigos Itaú (ref)'!$A$2:$A$44,$C1800)&gt;0,"ITAU",IF(AND(TRIM(UPPER($I1800))="CONTRATUAL",ISNUMBER(SEARCH("INDIVIDUAL",SUBSTITUTE(UPPER($D1800)," ","")))),"PREMIUM FREE",""))))</f>
        <v/>
      </c>
    </row>
    <row r="1801">
      <c r="AC1801">
        <f>IF($C1801="","",IF(COUNTIF('Códigos Santander (ref)'!$A$2:$A$79,$C1801)&gt;0,"SANTANDER",IF(COUNTIF('Códigos Itaú (ref)'!$A$2:$A$44,$C1801)&gt;0,"ITAU",IF(AND(TRIM(UPPER($I1801))="CONTRATUAL",ISNUMBER(SEARCH("INDIVIDUAL",SUBSTITUTE(UPPER($D1801)," ","")))),"PREMIUM FREE",""))))</f>
        <v/>
      </c>
    </row>
    <row r="1802">
      <c r="AC1802">
        <f>IF($C1802="","",IF(COUNTIF('Códigos Santander (ref)'!$A$2:$A$79,$C1802)&gt;0,"SANTANDER",IF(COUNTIF('Códigos Itaú (ref)'!$A$2:$A$44,$C1802)&gt;0,"ITAU",IF(AND(TRIM(UPPER($I1802))="CONTRATUAL",ISNUMBER(SEARCH("INDIVIDUAL",SUBSTITUTE(UPPER($D1802)," ","")))),"PREMIUM FREE",""))))</f>
        <v/>
      </c>
    </row>
    <row r="1803">
      <c r="AC1803">
        <f>IF($C1803="","",IF(COUNTIF('Códigos Santander (ref)'!$A$2:$A$79,$C1803)&gt;0,"SANTANDER",IF(COUNTIF('Códigos Itaú (ref)'!$A$2:$A$44,$C1803)&gt;0,"ITAU",IF(AND(TRIM(UPPER($I1803))="CONTRATUAL",ISNUMBER(SEARCH("INDIVIDUAL",SUBSTITUTE(UPPER($D1803)," ","")))),"PREMIUM FREE",""))))</f>
        <v/>
      </c>
    </row>
    <row r="1804">
      <c r="AC1804">
        <f>IF($C1804="","",IF(COUNTIF('Códigos Santander (ref)'!$A$2:$A$79,$C1804)&gt;0,"SANTANDER",IF(COUNTIF('Códigos Itaú (ref)'!$A$2:$A$44,$C1804)&gt;0,"ITAU",IF(AND(TRIM(UPPER($I1804))="CONTRATUAL",ISNUMBER(SEARCH("INDIVIDUAL",SUBSTITUTE(UPPER($D1804)," ","")))),"PREMIUM FREE",""))))</f>
        <v/>
      </c>
    </row>
    <row r="1805">
      <c r="AC1805">
        <f>IF($C1805="","",IF(COUNTIF('Códigos Santander (ref)'!$A$2:$A$79,$C1805)&gt;0,"SANTANDER",IF(COUNTIF('Códigos Itaú (ref)'!$A$2:$A$44,$C1805)&gt;0,"ITAU",IF(AND(TRIM(UPPER($I1805))="CONTRATUAL",ISNUMBER(SEARCH("INDIVIDUAL",SUBSTITUTE(UPPER($D1805)," ","")))),"PREMIUM FREE",""))))</f>
        <v/>
      </c>
    </row>
    <row r="1806">
      <c r="AC1806">
        <f>IF($C1806="","",IF(COUNTIF('Códigos Santander (ref)'!$A$2:$A$79,$C1806)&gt;0,"SANTANDER",IF(COUNTIF('Códigos Itaú (ref)'!$A$2:$A$44,$C1806)&gt;0,"ITAU",IF(AND(TRIM(UPPER($I1806))="CONTRATUAL",ISNUMBER(SEARCH("INDIVIDUAL",SUBSTITUTE(UPPER($D1806)," ","")))),"PREMIUM FREE",""))))</f>
        <v/>
      </c>
    </row>
    <row r="1807">
      <c r="AC1807">
        <f>IF($C1807="","",IF(COUNTIF('Códigos Santander (ref)'!$A$2:$A$79,$C1807)&gt;0,"SANTANDER",IF(COUNTIF('Códigos Itaú (ref)'!$A$2:$A$44,$C1807)&gt;0,"ITAU",IF(AND(TRIM(UPPER($I1807))="CONTRATUAL",ISNUMBER(SEARCH("INDIVIDUAL",SUBSTITUTE(UPPER($D1807)," ","")))),"PREMIUM FREE",""))))</f>
        <v/>
      </c>
    </row>
    <row r="1808">
      <c r="AC1808">
        <f>IF($C1808="","",IF(COUNTIF('Códigos Santander (ref)'!$A$2:$A$79,$C1808)&gt;0,"SANTANDER",IF(COUNTIF('Códigos Itaú (ref)'!$A$2:$A$44,$C1808)&gt;0,"ITAU",IF(AND(TRIM(UPPER($I1808))="CONTRATUAL",ISNUMBER(SEARCH("INDIVIDUAL",SUBSTITUTE(UPPER($D1808)," ","")))),"PREMIUM FREE",""))))</f>
        <v/>
      </c>
    </row>
    <row r="1809">
      <c r="AC1809">
        <f>IF($C1809="","",IF(COUNTIF('Códigos Santander (ref)'!$A$2:$A$79,$C1809)&gt;0,"SANTANDER",IF(COUNTIF('Códigos Itaú (ref)'!$A$2:$A$44,$C1809)&gt;0,"ITAU",IF(AND(TRIM(UPPER($I1809))="CONTRATUAL",ISNUMBER(SEARCH("INDIVIDUAL",SUBSTITUTE(UPPER($D1809)," ","")))),"PREMIUM FREE",""))))</f>
        <v/>
      </c>
    </row>
    <row r="1810">
      <c r="AC1810">
        <f>IF($C1810="","",IF(COUNTIF('Códigos Santander (ref)'!$A$2:$A$79,$C1810)&gt;0,"SANTANDER",IF(COUNTIF('Códigos Itaú (ref)'!$A$2:$A$44,$C1810)&gt;0,"ITAU",IF(AND(TRIM(UPPER($I1810))="CONTRATUAL",ISNUMBER(SEARCH("INDIVIDUAL",SUBSTITUTE(UPPER($D1810)," ","")))),"PREMIUM FREE",""))))</f>
        <v/>
      </c>
    </row>
    <row r="1811">
      <c r="AC1811">
        <f>IF($C1811="","",IF(COUNTIF('Códigos Santander (ref)'!$A$2:$A$79,$C1811)&gt;0,"SANTANDER",IF(COUNTIF('Códigos Itaú (ref)'!$A$2:$A$44,$C1811)&gt;0,"ITAU",IF(AND(TRIM(UPPER($I1811))="CONTRATUAL",ISNUMBER(SEARCH("INDIVIDUAL",SUBSTITUTE(UPPER($D1811)," ","")))),"PREMIUM FREE",""))))</f>
        <v/>
      </c>
    </row>
    <row r="1812">
      <c r="AC1812">
        <f>IF($C1812="","",IF(COUNTIF('Códigos Santander (ref)'!$A$2:$A$79,$C1812)&gt;0,"SANTANDER",IF(COUNTIF('Códigos Itaú (ref)'!$A$2:$A$44,$C1812)&gt;0,"ITAU",IF(AND(TRIM(UPPER($I1812))="CONTRATUAL",ISNUMBER(SEARCH("INDIVIDUAL",SUBSTITUTE(UPPER($D1812)," ","")))),"PREMIUM FREE",""))))</f>
        <v/>
      </c>
    </row>
    <row r="1813">
      <c r="AC1813">
        <f>IF($C1813="","",IF(COUNTIF('Códigos Santander (ref)'!$A$2:$A$79,$C1813)&gt;0,"SANTANDER",IF(COUNTIF('Códigos Itaú (ref)'!$A$2:$A$44,$C1813)&gt;0,"ITAU",IF(AND(TRIM(UPPER($I1813))="CONTRATUAL",ISNUMBER(SEARCH("INDIVIDUAL",SUBSTITUTE(UPPER($D1813)," ","")))),"PREMIUM FREE",""))))</f>
        <v/>
      </c>
    </row>
    <row r="1814">
      <c r="AC1814">
        <f>IF($C1814="","",IF(COUNTIF('Códigos Santander (ref)'!$A$2:$A$79,$C1814)&gt;0,"SANTANDER",IF(COUNTIF('Códigos Itaú (ref)'!$A$2:$A$44,$C1814)&gt;0,"ITAU",IF(AND(TRIM(UPPER($I1814))="CONTRATUAL",ISNUMBER(SEARCH("INDIVIDUAL",SUBSTITUTE(UPPER($D1814)," ","")))),"PREMIUM FREE",""))))</f>
        <v/>
      </c>
    </row>
    <row r="1815">
      <c r="AC1815">
        <f>IF($C1815="","",IF(COUNTIF('Códigos Santander (ref)'!$A$2:$A$79,$C1815)&gt;0,"SANTANDER",IF(COUNTIF('Códigos Itaú (ref)'!$A$2:$A$44,$C1815)&gt;0,"ITAU",IF(AND(TRIM(UPPER($I1815))="CONTRATUAL",ISNUMBER(SEARCH("INDIVIDUAL",SUBSTITUTE(UPPER($D1815)," ","")))),"PREMIUM FREE",""))))</f>
        <v/>
      </c>
    </row>
    <row r="1816">
      <c r="AC1816">
        <f>IF($C1816="","",IF(COUNTIF('Códigos Santander (ref)'!$A$2:$A$79,$C1816)&gt;0,"SANTANDER",IF(COUNTIF('Códigos Itaú (ref)'!$A$2:$A$44,$C1816)&gt;0,"ITAU",IF(AND(TRIM(UPPER($I1816))="CONTRATUAL",ISNUMBER(SEARCH("INDIVIDUAL",SUBSTITUTE(UPPER($D1816)," ","")))),"PREMIUM FREE",""))))</f>
        <v/>
      </c>
    </row>
    <row r="1817">
      <c r="AC1817">
        <f>IF($C1817="","",IF(COUNTIF('Códigos Santander (ref)'!$A$2:$A$79,$C1817)&gt;0,"SANTANDER",IF(COUNTIF('Códigos Itaú (ref)'!$A$2:$A$44,$C1817)&gt;0,"ITAU",IF(AND(TRIM(UPPER($I1817))="CONTRATUAL",ISNUMBER(SEARCH("INDIVIDUAL",SUBSTITUTE(UPPER($D1817)," ","")))),"PREMIUM FREE",""))))</f>
        <v/>
      </c>
    </row>
    <row r="1818">
      <c r="AC1818">
        <f>IF($C1818="","",IF(COUNTIF('Códigos Santander (ref)'!$A$2:$A$79,$C1818)&gt;0,"SANTANDER",IF(COUNTIF('Códigos Itaú (ref)'!$A$2:$A$44,$C1818)&gt;0,"ITAU",IF(AND(TRIM(UPPER($I1818))="CONTRATUAL",ISNUMBER(SEARCH("INDIVIDUAL",SUBSTITUTE(UPPER($D1818)," ","")))),"PREMIUM FREE",""))))</f>
        <v/>
      </c>
    </row>
    <row r="1819">
      <c r="AC1819">
        <f>IF($C1819="","",IF(COUNTIF('Códigos Santander (ref)'!$A$2:$A$79,$C1819)&gt;0,"SANTANDER",IF(COUNTIF('Códigos Itaú (ref)'!$A$2:$A$44,$C1819)&gt;0,"ITAU",IF(AND(TRIM(UPPER($I1819))="CONTRATUAL",ISNUMBER(SEARCH("INDIVIDUAL",SUBSTITUTE(UPPER($D1819)," ","")))),"PREMIUM FREE",""))))</f>
        <v/>
      </c>
    </row>
    <row r="1820">
      <c r="AC1820">
        <f>IF($C1820="","",IF(COUNTIF('Códigos Santander (ref)'!$A$2:$A$79,$C1820)&gt;0,"SANTANDER",IF(COUNTIF('Códigos Itaú (ref)'!$A$2:$A$44,$C1820)&gt;0,"ITAU",IF(AND(TRIM(UPPER($I1820))="CONTRATUAL",ISNUMBER(SEARCH("INDIVIDUAL",SUBSTITUTE(UPPER($D1820)," ","")))),"PREMIUM FREE",""))))</f>
        <v/>
      </c>
    </row>
    <row r="1821">
      <c r="AC1821">
        <f>IF($C1821="","",IF(COUNTIF('Códigos Santander (ref)'!$A$2:$A$79,$C1821)&gt;0,"SANTANDER",IF(COUNTIF('Códigos Itaú (ref)'!$A$2:$A$44,$C1821)&gt;0,"ITAU",IF(AND(TRIM(UPPER($I1821))="CONTRATUAL",ISNUMBER(SEARCH("INDIVIDUAL",SUBSTITUTE(UPPER($D1821)," ","")))),"PREMIUM FREE",""))))</f>
        <v/>
      </c>
    </row>
    <row r="1822">
      <c r="AC1822">
        <f>IF($C1822="","",IF(COUNTIF('Códigos Santander (ref)'!$A$2:$A$79,$C1822)&gt;0,"SANTANDER",IF(COUNTIF('Códigos Itaú (ref)'!$A$2:$A$44,$C1822)&gt;0,"ITAU",IF(AND(TRIM(UPPER($I1822))="CONTRATUAL",ISNUMBER(SEARCH("INDIVIDUAL",SUBSTITUTE(UPPER($D1822)," ","")))),"PREMIUM FREE",""))))</f>
        <v/>
      </c>
    </row>
    <row r="1823">
      <c r="AC1823">
        <f>IF($C1823="","",IF(COUNTIF('Códigos Santander (ref)'!$A$2:$A$79,$C1823)&gt;0,"SANTANDER",IF(COUNTIF('Códigos Itaú (ref)'!$A$2:$A$44,$C1823)&gt;0,"ITAU",IF(AND(TRIM(UPPER($I1823))="CONTRATUAL",ISNUMBER(SEARCH("INDIVIDUAL",SUBSTITUTE(UPPER($D1823)," ","")))),"PREMIUM FREE",""))))</f>
        <v/>
      </c>
    </row>
    <row r="1824">
      <c r="AC1824">
        <f>IF($C1824="","",IF(COUNTIF('Códigos Santander (ref)'!$A$2:$A$79,$C1824)&gt;0,"SANTANDER",IF(COUNTIF('Códigos Itaú (ref)'!$A$2:$A$44,$C1824)&gt;0,"ITAU",IF(AND(TRIM(UPPER($I1824))="CONTRATUAL",ISNUMBER(SEARCH("INDIVIDUAL",SUBSTITUTE(UPPER($D1824)," ","")))),"PREMIUM FREE",""))))</f>
        <v/>
      </c>
    </row>
    <row r="1825">
      <c r="AC1825">
        <f>IF($C1825="","",IF(COUNTIF('Códigos Santander (ref)'!$A$2:$A$79,$C1825)&gt;0,"SANTANDER",IF(COUNTIF('Códigos Itaú (ref)'!$A$2:$A$44,$C1825)&gt;0,"ITAU",IF(AND(TRIM(UPPER($I1825))="CONTRATUAL",ISNUMBER(SEARCH("INDIVIDUAL",SUBSTITUTE(UPPER($D1825)," ","")))),"PREMIUM FREE",""))))</f>
        <v/>
      </c>
    </row>
    <row r="1826">
      <c r="AC1826">
        <f>IF($C1826="","",IF(COUNTIF('Códigos Santander (ref)'!$A$2:$A$79,$C1826)&gt;0,"SANTANDER",IF(COUNTIF('Códigos Itaú (ref)'!$A$2:$A$44,$C1826)&gt;0,"ITAU",IF(AND(TRIM(UPPER($I1826))="CONTRATUAL",ISNUMBER(SEARCH("INDIVIDUAL",SUBSTITUTE(UPPER($D1826)," ","")))),"PREMIUM FREE",""))))</f>
        <v/>
      </c>
    </row>
    <row r="1827">
      <c r="AC1827">
        <f>IF($C1827="","",IF(COUNTIF('Códigos Santander (ref)'!$A$2:$A$79,$C1827)&gt;0,"SANTANDER",IF(COUNTIF('Códigos Itaú (ref)'!$A$2:$A$44,$C1827)&gt;0,"ITAU",IF(AND(TRIM(UPPER($I1827))="CONTRATUAL",ISNUMBER(SEARCH("INDIVIDUAL",SUBSTITUTE(UPPER($D1827)," ","")))),"PREMIUM FREE",""))))</f>
        <v/>
      </c>
    </row>
    <row r="1828">
      <c r="AC1828">
        <f>IF($C1828="","",IF(COUNTIF('Códigos Santander (ref)'!$A$2:$A$79,$C1828)&gt;0,"SANTANDER",IF(COUNTIF('Códigos Itaú (ref)'!$A$2:$A$44,$C1828)&gt;0,"ITAU",IF(AND(TRIM(UPPER($I1828))="CONTRATUAL",ISNUMBER(SEARCH("INDIVIDUAL",SUBSTITUTE(UPPER($D1828)," ","")))),"PREMIUM FREE",""))))</f>
        <v/>
      </c>
    </row>
    <row r="1829">
      <c r="AC1829">
        <f>IF($C1829="","",IF(COUNTIF('Códigos Santander (ref)'!$A$2:$A$79,$C1829)&gt;0,"SANTANDER",IF(COUNTIF('Códigos Itaú (ref)'!$A$2:$A$44,$C1829)&gt;0,"ITAU",IF(AND(TRIM(UPPER($I1829))="CONTRATUAL",ISNUMBER(SEARCH("INDIVIDUAL",SUBSTITUTE(UPPER($D1829)," ","")))),"PREMIUM FREE",""))))</f>
        <v/>
      </c>
    </row>
    <row r="1830">
      <c r="AC1830">
        <f>IF($C1830="","",IF(COUNTIF('Códigos Santander (ref)'!$A$2:$A$79,$C1830)&gt;0,"SANTANDER",IF(COUNTIF('Códigos Itaú (ref)'!$A$2:$A$44,$C1830)&gt;0,"ITAU",IF(AND(TRIM(UPPER($I1830))="CONTRATUAL",ISNUMBER(SEARCH("INDIVIDUAL",SUBSTITUTE(UPPER($D1830)," ","")))),"PREMIUM FREE",""))))</f>
        <v/>
      </c>
    </row>
    <row r="1831">
      <c r="AC1831">
        <f>IF($C1831="","",IF(COUNTIF('Códigos Santander (ref)'!$A$2:$A$79,$C1831)&gt;0,"SANTANDER",IF(COUNTIF('Códigos Itaú (ref)'!$A$2:$A$44,$C1831)&gt;0,"ITAU",IF(AND(TRIM(UPPER($I1831))="CONTRATUAL",ISNUMBER(SEARCH("INDIVIDUAL",SUBSTITUTE(UPPER($D1831)," ","")))),"PREMIUM FREE",""))))</f>
        <v/>
      </c>
    </row>
    <row r="1832">
      <c r="AC1832">
        <f>IF($C1832="","",IF(COUNTIF('Códigos Santander (ref)'!$A$2:$A$79,$C1832)&gt;0,"SANTANDER",IF(COUNTIF('Códigos Itaú (ref)'!$A$2:$A$44,$C1832)&gt;0,"ITAU",IF(AND(TRIM(UPPER($I1832))="CONTRATUAL",ISNUMBER(SEARCH("INDIVIDUAL",SUBSTITUTE(UPPER($D1832)," ","")))),"PREMIUM FREE",""))))</f>
        <v/>
      </c>
    </row>
    <row r="1833">
      <c r="AC1833">
        <f>IF($C1833="","",IF(COUNTIF('Códigos Santander (ref)'!$A$2:$A$79,$C1833)&gt;0,"SANTANDER",IF(COUNTIF('Códigos Itaú (ref)'!$A$2:$A$44,$C1833)&gt;0,"ITAU",IF(AND(TRIM(UPPER($I1833))="CONTRATUAL",ISNUMBER(SEARCH("INDIVIDUAL",SUBSTITUTE(UPPER($D1833)," ","")))),"PREMIUM FREE",""))))</f>
        <v/>
      </c>
    </row>
    <row r="1834">
      <c r="AC1834">
        <f>IF($C1834="","",IF(COUNTIF('Códigos Santander (ref)'!$A$2:$A$79,$C1834)&gt;0,"SANTANDER",IF(COUNTIF('Códigos Itaú (ref)'!$A$2:$A$44,$C1834)&gt;0,"ITAU",IF(AND(TRIM(UPPER($I1834))="CONTRATUAL",ISNUMBER(SEARCH("INDIVIDUAL",SUBSTITUTE(UPPER($D1834)," ","")))),"PREMIUM FREE",""))))</f>
        <v/>
      </c>
    </row>
    <row r="1835">
      <c r="AC1835">
        <f>IF($C1835="","",IF(COUNTIF('Códigos Santander (ref)'!$A$2:$A$79,$C1835)&gt;0,"SANTANDER",IF(COUNTIF('Códigos Itaú (ref)'!$A$2:$A$44,$C1835)&gt;0,"ITAU",IF(AND(TRIM(UPPER($I1835))="CONTRATUAL",ISNUMBER(SEARCH("INDIVIDUAL",SUBSTITUTE(UPPER($D1835)," ","")))),"PREMIUM FREE",""))))</f>
        <v/>
      </c>
    </row>
    <row r="1836">
      <c r="AC1836">
        <f>IF($C1836="","",IF(COUNTIF('Códigos Santander (ref)'!$A$2:$A$79,$C1836)&gt;0,"SANTANDER",IF(COUNTIF('Códigos Itaú (ref)'!$A$2:$A$44,$C1836)&gt;0,"ITAU",IF(AND(TRIM(UPPER($I1836))="CONTRATUAL",ISNUMBER(SEARCH("INDIVIDUAL",SUBSTITUTE(UPPER($D1836)," ","")))),"PREMIUM FREE",""))))</f>
        <v/>
      </c>
    </row>
    <row r="1837">
      <c r="AC1837">
        <f>IF($C1837="","",IF(COUNTIF('Códigos Santander (ref)'!$A$2:$A$79,$C1837)&gt;0,"SANTANDER",IF(COUNTIF('Códigos Itaú (ref)'!$A$2:$A$44,$C1837)&gt;0,"ITAU",IF(AND(TRIM(UPPER($I1837))="CONTRATUAL",ISNUMBER(SEARCH("INDIVIDUAL",SUBSTITUTE(UPPER($D1837)," ","")))),"PREMIUM FREE",""))))</f>
        <v/>
      </c>
    </row>
    <row r="1838">
      <c r="AC1838">
        <f>IF($C1838="","",IF(COUNTIF('Códigos Santander (ref)'!$A$2:$A$79,$C1838)&gt;0,"SANTANDER",IF(COUNTIF('Códigos Itaú (ref)'!$A$2:$A$44,$C1838)&gt;0,"ITAU",IF(AND(TRIM(UPPER($I1838))="CONTRATUAL",ISNUMBER(SEARCH("INDIVIDUAL",SUBSTITUTE(UPPER($D1838)," ","")))),"PREMIUM FREE",""))))</f>
        <v/>
      </c>
    </row>
    <row r="1839">
      <c r="AC1839">
        <f>IF($C1839="","",IF(COUNTIF('Códigos Santander (ref)'!$A$2:$A$79,$C1839)&gt;0,"SANTANDER",IF(COUNTIF('Códigos Itaú (ref)'!$A$2:$A$44,$C1839)&gt;0,"ITAU",IF(AND(TRIM(UPPER($I1839))="CONTRATUAL",ISNUMBER(SEARCH("INDIVIDUAL",SUBSTITUTE(UPPER($D1839)," ","")))),"PREMIUM FREE",""))))</f>
        <v/>
      </c>
    </row>
    <row r="1840">
      <c r="AC1840">
        <f>IF($C1840="","",IF(COUNTIF('Códigos Santander (ref)'!$A$2:$A$79,$C1840)&gt;0,"SANTANDER",IF(COUNTIF('Códigos Itaú (ref)'!$A$2:$A$44,$C1840)&gt;0,"ITAU",IF(AND(TRIM(UPPER($I1840))="CONTRATUAL",ISNUMBER(SEARCH("INDIVIDUAL",SUBSTITUTE(UPPER($D1840)," ","")))),"PREMIUM FREE",""))))</f>
        <v/>
      </c>
    </row>
    <row r="1841">
      <c r="AC1841">
        <f>IF($C1841="","",IF(COUNTIF('Códigos Santander (ref)'!$A$2:$A$79,$C1841)&gt;0,"SANTANDER",IF(COUNTIF('Códigos Itaú (ref)'!$A$2:$A$44,$C1841)&gt;0,"ITAU",IF(AND(TRIM(UPPER($I1841))="CONTRATUAL",ISNUMBER(SEARCH("INDIVIDUAL",SUBSTITUTE(UPPER($D1841)," ","")))),"PREMIUM FREE",""))))</f>
        <v/>
      </c>
    </row>
    <row r="1842">
      <c r="AC1842">
        <f>IF($C1842="","",IF(COUNTIF('Códigos Santander (ref)'!$A$2:$A$79,$C1842)&gt;0,"SANTANDER",IF(COUNTIF('Códigos Itaú (ref)'!$A$2:$A$44,$C1842)&gt;0,"ITAU",IF(AND(TRIM(UPPER($I1842))="CONTRATUAL",ISNUMBER(SEARCH("INDIVIDUAL",SUBSTITUTE(UPPER($D1842)," ","")))),"PREMIUM FREE",""))))</f>
        <v/>
      </c>
    </row>
    <row r="1843">
      <c r="AC1843">
        <f>IF($C1843="","",IF(COUNTIF('Códigos Santander (ref)'!$A$2:$A$79,$C1843)&gt;0,"SANTANDER",IF(COUNTIF('Códigos Itaú (ref)'!$A$2:$A$44,$C1843)&gt;0,"ITAU",IF(AND(TRIM(UPPER($I1843))="CONTRATUAL",ISNUMBER(SEARCH("INDIVIDUAL",SUBSTITUTE(UPPER($D1843)," ","")))),"PREMIUM FREE",""))))</f>
        <v/>
      </c>
    </row>
    <row r="1844">
      <c r="AC1844">
        <f>IF($C1844="","",IF(COUNTIF('Códigos Santander (ref)'!$A$2:$A$79,$C1844)&gt;0,"SANTANDER",IF(COUNTIF('Códigos Itaú (ref)'!$A$2:$A$44,$C1844)&gt;0,"ITAU",IF(AND(TRIM(UPPER($I1844))="CONTRATUAL",ISNUMBER(SEARCH("INDIVIDUAL",SUBSTITUTE(UPPER($D1844)," ","")))),"PREMIUM FREE",""))))</f>
        <v/>
      </c>
    </row>
    <row r="1845">
      <c r="AC1845">
        <f>IF($C1845="","",IF(COUNTIF('Códigos Santander (ref)'!$A$2:$A$79,$C1845)&gt;0,"SANTANDER",IF(COUNTIF('Códigos Itaú (ref)'!$A$2:$A$44,$C1845)&gt;0,"ITAU",IF(AND(TRIM(UPPER($I1845))="CONTRATUAL",ISNUMBER(SEARCH("INDIVIDUAL",SUBSTITUTE(UPPER($D1845)," ","")))),"PREMIUM FREE",""))))</f>
        <v/>
      </c>
    </row>
    <row r="1846">
      <c r="AC1846">
        <f>IF($C1846="","",IF(COUNTIF('Códigos Santander (ref)'!$A$2:$A$79,$C1846)&gt;0,"SANTANDER",IF(COUNTIF('Códigos Itaú (ref)'!$A$2:$A$44,$C1846)&gt;0,"ITAU",IF(AND(TRIM(UPPER($I1846))="CONTRATUAL",ISNUMBER(SEARCH("INDIVIDUAL",SUBSTITUTE(UPPER($D1846)," ","")))),"PREMIUM FREE",""))))</f>
        <v/>
      </c>
    </row>
    <row r="1847">
      <c r="AC1847">
        <f>IF($C1847="","",IF(COUNTIF('Códigos Santander (ref)'!$A$2:$A$79,$C1847)&gt;0,"SANTANDER",IF(COUNTIF('Códigos Itaú (ref)'!$A$2:$A$44,$C1847)&gt;0,"ITAU",IF(AND(TRIM(UPPER($I1847))="CONTRATUAL",ISNUMBER(SEARCH("INDIVIDUAL",SUBSTITUTE(UPPER($D1847)," ","")))),"PREMIUM FREE",""))))</f>
        <v/>
      </c>
    </row>
    <row r="1848">
      <c r="AC1848">
        <f>IF($C1848="","",IF(COUNTIF('Códigos Santander (ref)'!$A$2:$A$79,$C1848)&gt;0,"SANTANDER",IF(COUNTIF('Códigos Itaú (ref)'!$A$2:$A$44,$C1848)&gt;0,"ITAU",IF(AND(TRIM(UPPER($I1848))="CONTRATUAL",ISNUMBER(SEARCH("INDIVIDUAL",SUBSTITUTE(UPPER($D1848)," ","")))),"PREMIUM FREE",""))))</f>
        <v/>
      </c>
    </row>
    <row r="1849">
      <c r="AC1849">
        <f>IF($C1849="","",IF(COUNTIF('Códigos Santander (ref)'!$A$2:$A$79,$C1849)&gt;0,"SANTANDER",IF(COUNTIF('Códigos Itaú (ref)'!$A$2:$A$44,$C1849)&gt;0,"ITAU",IF(AND(TRIM(UPPER($I1849))="CONTRATUAL",ISNUMBER(SEARCH("INDIVIDUAL",SUBSTITUTE(UPPER($D1849)," ","")))),"PREMIUM FREE",""))))</f>
        <v/>
      </c>
    </row>
    <row r="1850">
      <c r="AC1850">
        <f>IF($C1850="","",IF(COUNTIF('Códigos Santander (ref)'!$A$2:$A$79,$C1850)&gt;0,"SANTANDER",IF(COUNTIF('Códigos Itaú (ref)'!$A$2:$A$44,$C1850)&gt;0,"ITAU",IF(AND(TRIM(UPPER($I1850))="CONTRATUAL",ISNUMBER(SEARCH("INDIVIDUAL",SUBSTITUTE(UPPER($D1850)," ","")))),"PREMIUM FREE",""))))</f>
        <v/>
      </c>
    </row>
    <row r="1851">
      <c r="AC1851">
        <f>IF($C1851="","",IF(COUNTIF('Códigos Santander (ref)'!$A$2:$A$79,$C1851)&gt;0,"SANTANDER",IF(COUNTIF('Códigos Itaú (ref)'!$A$2:$A$44,$C1851)&gt;0,"ITAU",IF(AND(TRIM(UPPER($I1851))="CONTRATUAL",ISNUMBER(SEARCH("INDIVIDUAL",SUBSTITUTE(UPPER($D1851)," ","")))),"PREMIUM FREE",""))))</f>
        <v/>
      </c>
    </row>
    <row r="1852">
      <c r="AC1852">
        <f>IF($C1852="","",IF(COUNTIF('Códigos Santander (ref)'!$A$2:$A$79,$C1852)&gt;0,"SANTANDER",IF(COUNTIF('Códigos Itaú (ref)'!$A$2:$A$44,$C1852)&gt;0,"ITAU",IF(AND(TRIM(UPPER($I1852))="CONTRATUAL",ISNUMBER(SEARCH("INDIVIDUAL",SUBSTITUTE(UPPER($D1852)," ","")))),"PREMIUM FREE",""))))</f>
        <v/>
      </c>
    </row>
    <row r="1853">
      <c r="AC1853">
        <f>IF($C1853="","",IF(COUNTIF('Códigos Santander (ref)'!$A$2:$A$79,$C1853)&gt;0,"SANTANDER",IF(COUNTIF('Códigos Itaú (ref)'!$A$2:$A$44,$C1853)&gt;0,"ITAU",IF(AND(TRIM(UPPER($I1853))="CONTRATUAL",ISNUMBER(SEARCH("INDIVIDUAL",SUBSTITUTE(UPPER($D1853)," ","")))),"PREMIUM FREE",""))))</f>
        <v/>
      </c>
    </row>
    <row r="1854">
      <c r="AC1854">
        <f>IF($C1854="","",IF(COUNTIF('Códigos Santander (ref)'!$A$2:$A$79,$C1854)&gt;0,"SANTANDER",IF(COUNTIF('Códigos Itaú (ref)'!$A$2:$A$44,$C1854)&gt;0,"ITAU",IF(AND(TRIM(UPPER($I1854))="CONTRATUAL",ISNUMBER(SEARCH("INDIVIDUAL",SUBSTITUTE(UPPER($D1854)," ","")))),"PREMIUM FREE",""))))</f>
        <v/>
      </c>
    </row>
    <row r="1855">
      <c r="AC1855">
        <f>IF($C1855="","",IF(COUNTIF('Códigos Santander (ref)'!$A$2:$A$79,$C1855)&gt;0,"SANTANDER",IF(COUNTIF('Códigos Itaú (ref)'!$A$2:$A$44,$C1855)&gt;0,"ITAU",IF(AND(TRIM(UPPER($I1855))="CONTRATUAL",ISNUMBER(SEARCH("INDIVIDUAL",SUBSTITUTE(UPPER($D1855)," ","")))),"PREMIUM FREE",""))))</f>
        <v/>
      </c>
    </row>
    <row r="1856">
      <c r="AC1856">
        <f>IF($C1856="","",IF(COUNTIF('Códigos Santander (ref)'!$A$2:$A$79,$C1856)&gt;0,"SANTANDER",IF(COUNTIF('Códigos Itaú (ref)'!$A$2:$A$44,$C1856)&gt;0,"ITAU",IF(AND(TRIM(UPPER($I1856))="CONTRATUAL",ISNUMBER(SEARCH("INDIVIDUAL",SUBSTITUTE(UPPER($D1856)," ","")))),"PREMIUM FREE",""))))</f>
        <v/>
      </c>
    </row>
    <row r="1857">
      <c r="AC1857">
        <f>IF($C1857="","",IF(COUNTIF('Códigos Santander (ref)'!$A$2:$A$79,$C1857)&gt;0,"SANTANDER",IF(COUNTIF('Códigos Itaú (ref)'!$A$2:$A$44,$C1857)&gt;0,"ITAU",IF(AND(TRIM(UPPER($I1857))="CONTRATUAL",ISNUMBER(SEARCH("INDIVIDUAL",SUBSTITUTE(UPPER($D1857)," ","")))),"PREMIUM FREE",""))))</f>
        <v/>
      </c>
    </row>
    <row r="1858">
      <c r="AC1858">
        <f>IF($C1858="","",IF(COUNTIF('Códigos Santander (ref)'!$A$2:$A$79,$C1858)&gt;0,"SANTANDER",IF(COUNTIF('Códigos Itaú (ref)'!$A$2:$A$44,$C1858)&gt;0,"ITAU",IF(AND(TRIM(UPPER($I1858))="CONTRATUAL",ISNUMBER(SEARCH("INDIVIDUAL",SUBSTITUTE(UPPER($D1858)," ","")))),"PREMIUM FREE",""))))</f>
        <v/>
      </c>
    </row>
    <row r="1859">
      <c r="AC1859">
        <f>IF($C1859="","",IF(COUNTIF('Códigos Santander (ref)'!$A$2:$A$79,$C1859)&gt;0,"SANTANDER",IF(COUNTIF('Códigos Itaú (ref)'!$A$2:$A$44,$C1859)&gt;0,"ITAU",IF(AND(TRIM(UPPER($I1859))="CONTRATUAL",ISNUMBER(SEARCH("INDIVIDUAL",SUBSTITUTE(UPPER($D1859)," ","")))),"PREMIUM FREE",""))))</f>
        <v/>
      </c>
    </row>
    <row r="1860">
      <c r="AC1860">
        <f>IF($C1860="","",IF(COUNTIF('Códigos Santander (ref)'!$A$2:$A$79,$C1860)&gt;0,"SANTANDER",IF(COUNTIF('Códigos Itaú (ref)'!$A$2:$A$44,$C1860)&gt;0,"ITAU",IF(AND(TRIM(UPPER($I1860))="CONTRATUAL",ISNUMBER(SEARCH("INDIVIDUAL",SUBSTITUTE(UPPER($D1860)," ","")))),"PREMIUM FREE",""))))</f>
        <v/>
      </c>
    </row>
    <row r="1861">
      <c r="AC1861">
        <f>IF($C1861="","",IF(COUNTIF('Códigos Santander (ref)'!$A$2:$A$79,$C1861)&gt;0,"SANTANDER",IF(COUNTIF('Códigos Itaú (ref)'!$A$2:$A$44,$C1861)&gt;0,"ITAU",IF(AND(TRIM(UPPER($I1861))="CONTRATUAL",ISNUMBER(SEARCH("INDIVIDUAL",SUBSTITUTE(UPPER($D1861)," ","")))),"PREMIUM FREE",""))))</f>
        <v/>
      </c>
    </row>
    <row r="1862">
      <c r="AC1862">
        <f>IF($C1862="","",IF(COUNTIF('Códigos Santander (ref)'!$A$2:$A$79,$C1862)&gt;0,"SANTANDER",IF(COUNTIF('Códigos Itaú (ref)'!$A$2:$A$44,$C1862)&gt;0,"ITAU",IF(AND(TRIM(UPPER($I1862))="CONTRATUAL",ISNUMBER(SEARCH("INDIVIDUAL",SUBSTITUTE(UPPER($D1862)," ","")))),"PREMIUM FREE",""))))</f>
        <v/>
      </c>
    </row>
    <row r="1863">
      <c r="AC1863">
        <f>IF($C1863="","",IF(COUNTIF('Códigos Santander (ref)'!$A$2:$A$79,$C1863)&gt;0,"SANTANDER",IF(COUNTIF('Códigos Itaú (ref)'!$A$2:$A$44,$C1863)&gt;0,"ITAU",IF(AND(TRIM(UPPER($I1863))="CONTRATUAL",ISNUMBER(SEARCH("INDIVIDUAL",SUBSTITUTE(UPPER($D1863)," ","")))),"PREMIUM FREE",""))))</f>
        <v/>
      </c>
    </row>
    <row r="1864">
      <c r="AC1864">
        <f>IF($C1864="","",IF(COUNTIF('Códigos Santander (ref)'!$A$2:$A$79,$C1864)&gt;0,"SANTANDER",IF(COUNTIF('Códigos Itaú (ref)'!$A$2:$A$44,$C1864)&gt;0,"ITAU",IF(AND(TRIM(UPPER($I1864))="CONTRATUAL",ISNUMBER(SEARCH("INDIVIDUAL",SUBSTITUTE(UPPER($D1864)," ","")))),"PREMIUM FREE",""))))</f>
        <v/>
      </c>
    </row>
    <row r="1865">
      <c r="AC1865">
        <f>IF($C1865="","",IF(COUNTIF('Códigos Santander (ref)'!$A$2:$A$79,$C1865)&gt;0,"SANTANDER",IF(COUNTIF('Códigos Itaú (ref)'!$A$2:$A$44,$C1865)&gt;0,"ITAU",IF(AND(TRIM(UPPER($I1865))="CONTRATUAL",ISNUMBER(SEARCH("INDIVIDUAL",SUBSTITUTE(UPPER($D1865)," ","")))),"PREMIUM FREE",""))))</f>
        <v/>
      </c>
    </row>
    <row r="1866">
      <c r="AC1866">
        <f>IF($C1866="","",IF(COUNTIF('Códigos Santander (ref)'!$A$2:$A$79,$C1866)&gt;0,"SANTANDER",IF(COUNTIF('Códigos Itaú (ref)'!$A$2:$A$44,$C1866)&gt;0,"ITAU",IF(AND(TRIM(UPPER($I1866))="CONTRATUAL",ISNUMBER(SEARCH("INDIVIDUAL",SUBSTITUTE(UPPER($D1866)," ","")))),"PREMIUM FREE",""))))</f>
        <v/>
      </c>
    </row>
    <row r="1867">
      <c r="AC1867">
        <f>IF($C1867="","",IF(COUNTIF('Códigos Santander (ref)'!$A$2:$A$79,$C1867)&gt;0,"SANTANDER",IF(COUNTIF('Códigos Itaú (ref)'!$A$2:$A$44,$C1867)&gt;0,"ITAU",IF(AND(TRIM(UPPER($I1867))="CONTRATUAL",ISNUMBER(SEARCH("INDIVIDUAL",SUBSTITUTE(UPPER($D1867)," ","")))),"PREMIUM FREE",""))))</f>
        <v/>
      </c>
    </row>
    <row r="1868">
      <c r="AC1868">
        <f>IF($C1868="","",IF(COUNTIF('Códigos Santander (ref)'!$A$2:$A$79,$C1868)&gt;0,"SANTANDER",IF(COUNTIF('Códigos Itaú (ref)'!$A$2:$A$44,$C1868)&gt;0,"ITAU",IF(AND(TRIM(UPPER($I1868))="CONTRATUAL",ISNUMBER(SEARCH("INDIVIDUAL",SUBSTITUTE(UPPER($D1868)," ","")))),"PREMIUM FREE",""))))</f>
        <v/>
      </c>
    </row>
    <row r="1869">
      <c r="AC1869">
        <f>IF($C1869="","",IF(COUNTIF('Códigos Santander (ref)'!$A$2:$A$79,$C1869)&gt;0,"SANTANDER",IF(COUNTIF('Códigos Itaú (ref)'!$A$2:$A$44,$C1869)&gt;0,"ITAU",IF(AND(TRIM(UPPER($I1869))="CONTRATUAL",ISNUMBER(SEARCH("INDIVIDUAL",SUBSTITUTE(UPPER($D1869)," ","")))),"PREMIUM FREE",""))))</f>
        <v/>
      </c>
    </row>
    <row r="1870">
      <c r="AC1870">
        <f>IF($C1870="","",IF(COUNTIF('Códigos Santander (ref)'!$A$2:$A$79,$C1870)&gt;0,"SANTANDER",IF(COUNTIF('Códigos Itaú (ref)'!$A$2:$A$44,$C1870)&gt;0,"ITAU",IF(AND(TRIM(UPPER($I1870))="CONTRATUAL",ISNUMBER(SEARCH("INDIVIDUAL",SUBSTITUTE(UPPER($D1870)," ","")))),"PREMIUM FREE",""))))</f>
        <v/>
      </c>
    </row>
    <row r="1871">
      <c r="AC1871">
        <f>IF($C1871="","",IF(COUNTIF('Códigos Santander (ref)'!$A$2:$A$79,$C1871)&gt;0,"SANTANDER",IF(COUNTIF('Códigos Itaú (ref)'!$A$2:$A$44,$C1871)&gt;0,"ITAU",IF(AND(TRIM(UPPER($I1871))="CONTRATUAL",ISNUMBER(SEARCH("INDIVIDUAL",SUBSTITUTE(UPPER($D1871)," ","")))),"PREMIUM FREE",""))))</f>
        <v/>
      </c>
    </row>
    <row r="1872">
      <c r="AC1872">
        <f>IF($C1872="","",IF(COUNTIF('Códigos Santander (ref)'!$A$2:$A$79,$C1872)&gt;0,"SANTANDER",IF(COUNTIF('Códigos Itaú (ref)'!$A$2:$A$44,$C1872)&gt;0,"ITAU",IF(AND(TRIM(UPPER($I1872))="CONTRATUAL",ISNUMBER(SEARCH("INDIVIDUAL",SUBSTITUTE(UPPER($D1872)," ","")))),"PREMIUM FREE",""))))</f>
        <v/>
      </c>
    </row>
    <row r="1873">
      <c r="AC1873">
        <f>IF($C1873="","",IF(COUNTIF('Códigos Santander (ref)'!$A$2:$A$79,$C1873)&gt;0,"SANTANDER",IF(COUNTIF('Códigos Itaú (ref)'!$A$2:$A$44,$C1873)&gt;0,"ITAU",IF(AND(TRIM(UPPER($I1873))="CONTRATUAL",ISNUMBER(SEARCH("INDIVIDUAL",SUBSTITUTE(UPPER($D1873)," ","")))),"PREMIUM FREE",""))))</f>
        <v/>
      </c>
    </row>
    <row r="1874">
      <c r="AC1874">
        <f>IF($C1874="","",IF(COUNTIF('Códigos Santander (ref)'!$A$2:$A$79,$C1874)&gt;0,"SANTANDER",IF(COUNTIF('Códigos Itaú (ref)'!$A$2:$A$44,$C1874)&gt;0,"ITAU",IF(AND(TRIM(UPPER($I1874))="CONTRATUAL",ISNUMBER(SEARCH("INDIVIDUAL",SUBSTITUTE(UPPER($D1874)," ","")))),"PREMIUM FREE",""))))</f>
        <v/>
      </c>
    </row>
    <row r="1875">
      <c r="AC1875">
        <f>IF($C1875="","",IF(COUNTIF('Códigos Santander (ref)'!$A$2:$A$79,$C1875)&gt;0,"SANTANDER",IF(COUNTIF('Códigos Itaú (ref)'!$A$2:$A$44,$C1875)&gt;0,"ITAU",IF(AND(TRIM(UPPER($I1875))="CONTRATUAL",ISNUMBER(SEARCH("INDIVIDUAL",SUBSTITUTE(UPPER($D1875)," ","")))),"PREMIUM FREE",""))))</f>
        <v/>
      </c>
    </row>
    <row r="1876">
      <c r="AC1876">
        <f>IF($C1876="","",IF(COUNTIF('Códigos Santander (ref)'!$A$2:$A$79,$C1876)&gt;0,"SANTANDER",IF(COUNTIF('Códigos Itaú (ref)'!$A$2:$A$44,$C1876)&gt;0,"ITAU",IF(AND(TRIM(UPPER($I1876))="CONTRATUAL",ISNUMBER(SEARCH("INDIVIDUAL",SUBSTITUTE(UPPER($D1876)," ","")))),"PREMIUM FREE",""))))</f>
        <v/>
      </c>
    </row>
    <row r="1877">
      <c r="AC1877">
        <f>IF($C1877="","",IF(COUNTIF('Códigos Santander (ref)'!$A$2:$A$79,$C1877)&gt;0,"SANTANDER",IF(COUNTIF('Códigos Itaú (ref)'!$A$2:$A$44,$C1877)&gt;0,"ITAU",IF(AND(TRIM(UPPER($I1877))="CONTRATUAL",ISNUMBER(SEARCH("INDIVIDUAL",SUBSTITUTE(UPPER($D1877)," ","")))),"PREMIUM FREE",""))))</f>
        <v/>
      </c>
    </row>
    <row r="1878">
      <c r="AC1878">
        <f>IF($C1878="","",IF(COUNTIF('Códigos Santander (ref)'!$A$2:$A$79,$C1878)&gt;0,"SANTANDER",IF(COUNTIF('Códigos Itaú (ref)'!$A$2:$A$44,$C1878)&gt;0,"ITAU",IF(AND(TRIM(UPPER($I1878))="CONTRATUAL",ISNUMBER(SEARCH("INDIVIDUAL",SUBSTITUTE(UPPER($D1878)," ","")))),"PREMIUM FREE",""))))</f>
        <v/>
      </c>
    </row>
    <row r="1879">
      <c r="AC1879">
        <f>IF($C1879="","",IF(COUNTIF('Códigos Santander (ref)'!$A$2:$A$79,$C1879)&gt;0,"SANTANDER",IF(COUNTIF('Códigos Itaú (ref)'!$A$2:$A$44,$C1879)&gt;0,"ITAU",IF(AND(TRIM(UPPER($I1879))="CONTRATUAL",ISNUMBER(SEARCH("INDIVIDUAL",SUBSTITUTE(UPPER($D1879)," ","")))),"PREMIUM FREE",""))))</f>
        <v/>
      </c>
    </row>
    <row r="1880">
      <c r="AC1880">
        <f>IF($C1880="","",IF(COUNTIF('Códigos Santander (ref)'!$A$2:$A$79,$C1880)&gt;0,"SANTANDER",IF(COUNTIF('Códigos Itaú (ref)'!$A$2:$A$44,$C1880)&gt;0,"ITAU",IF(AND(TRIM(UPPER($I1880))="CONTRATUAL",ISNUMBER(SEARCH("INDIVIDUAL",SUBSTITUTE(UPPER($D1880)," ","")))),"PREMIUM FREE",""))))</f>
        <v/>
      </c>
    </row>
    <row r="1881">
      <c r="AC1881">
        <f>IF($C1881="","",IF(COUNTIF('Códigos Santander (ref)'!$A$2:$A$79,$C1881)&gt;0,"SANTANDER",IF(COUNTIF('Códigos Itaú (ref)'!$A$2:$A$44,$C1881)&gt;0,"ITAU",IF(AND(TRIM(UPPER($I1881))="CONTRATUAL",ISNUMBER(SEARCH("INDIVIDUAL",SUBSTITUTE(UPPER($D1881)," ","")))),"PREMIUM FREE",""))))</f>
        <v/>
      </c>
    </row>
    <row r="1882">
      <c r="AC1882">
        <f>IF($C1882="","",IF(COUNTIF('Códigos Santander (ref)'!$A$2:$A$79,$C1882)&gt;0,"SANTANDER",IF(COUNTIF('Códigos Itaú (ref)'!$A$2:$A$44,$C1882)&gt;0,"ITAU",IF(AND(TRIM(UPPER($I1882))="CONTRATUAL",ISNUMBER(SEARCH("INDIVIDUAL",SUBSTITUTE(UPPER($D1882)," ","")))),"PREMIUM FREE",""))))</f>
        <v/>
      </c>
    </row>
    <row r="1883">
      <c r="AC1883">
        <f>IF($C1883="","",IF(COUNTIF('Códigos Santander (ref)'!$A$2:$A$79,$C1883)&gt;0,"SANTANDER",IF(COUNTIF('Códigos Itaú (ref)'!$A$2:$A$44,$C1883)&gt;0,"ITAU",IF(AND(TRIM(UPPER($I1883))="CONTRATUAL",ISNUMBER(SEARCH("INDIVIDUAL",SUBSTITUTE(UPPER($D1883)," ","")))),"PREMIUM FREE",""))))</f>
        <v/>
      </c>
    </row>
    <row r="1884">
      <c r="AC1884">
        <f>IF($C1884="","",IF(COUNTIF('Códigos Santander (ref)'!$A$2:$A$79,$C1884)&gt;0,"SANTANDER",IF(COUNTIF('Códigos Itaú (ref)'!$A$2:$A$44,$C1884)&gt;0,"ITAU",IF(AND(TRIM(UPPER($I1884))="CONTRATUAL",ISNUMBER(SEARCH("INDIVIDUAL",SUBSTITUTE(UPPER($D1884)," ","")))),"PREMIUM FREE",""))))</f>
        <v/>
      </c>
    </row>
    <row r="1885">
      <c r="AC1885">
        <f>IF($C1885="","",IF(COUNTIF('Códigos Santander (ref)'!$A$2:$A$79,$C1885)&gt;0,"SANTANDER",IF(COUNTIF('Códigos Itaú (ref)'!$A$2:$A$44,$C1885)&gt;0,"ITAU",IF(AND(TRIM(UPPER($I1885))="CONTRATUAL",ISNUMBER(SEARCH("INDIVIDUAL",SUBSTITUTE(UPPER($D1885)," ","")))),"PREMIUM FREE",""))))</f>
        <v/>
      </c>
    </row>
    <row r="1886">
      <c r="AC1886">
        <f>IF($C1886="","",IF(COUNTIF('Códigos Santander (ref)'!$A$2:$A$79,$C1886)&gt;0,"SANTANDER",IF(COUNTIF('Códigos Itaú (ref)'!$A$2:$A$44,$C1886)&gt;0,"ITAU",IF(AND(TRIM(UPPER($I1886))="CONTRATUAL",ISNUMBER(SEARCH("INDIVIDUAL",SUBSTITUTE(UPPER($D1886)," ","")))),"PREMIUM FREE",""))))</f>
        <v/>
      </c>
    </row>
    <row r="1887">
      <c r="AC1887">
        <f>IF($C1887="","",IF(COUNTIF('Códigos Santander (ref)'!$A$2:$A$79,$C1887)&gt;0,"SANTANDER",IF(COUNTIF('Códigos Itaú (ref)'!$A$2:$A$44,$C1887)&gt;0,"ITAU",IF(AND(TRIM(UPPER($I1887))="CONTRATUAL",ISNUMBER(SEARCH("INDIVIDUAL",SUBSTITUTE(UPPER($D1887)," ","")))),"PREMIUM FREE",""))))</f>
        <v/>
      </c>
    </row>
    <row r="1888">
      <c r="AC1888">
        <f>IF($C1888="","",IF(COUNTIF('Códigos Santander (ref)'!$A$2:$A$79,$C1888)&gt;0,"SANTANDER",IF(COUNTIF('Códigos Itaú (ref)'!$A$2:$A$44,$C1888)&gt;0,"ITAU",IF(AND(TRIM(UPPER($I1888))="CONTRATUAL",ISNUMBER(SEARCH("INDIVIDUAL",SUBSTITUTE(UPPER($D1888)," ","")))),"PREMIUM FREE",""))))</f>
        <v/>
      </c>
    </row>
    <row r="1889">
      <c r="AC1889">
        <f>IF($C1889="","",IF(COUNTIF('Códigos Santander (ref)'!$A$2:$A$79,$C1889)&gt;0,"SANTANDER",IF(COUNTIF('Códigos Itaú (ref)'!$A$2:$A$44,$C1889)&gt;0,"ITAU",IF(AND(TRIM(UPPER($I1889))="CONTRATUAL",ISNUMBER(SEARCH("INDIVIDUAL",SUBSTITUTE(UPPER($D1889)," ","")))),"PREMIUM FREE",""))))</f>
        <v/>
      </c>
    </row>
    <row r="1890">
      <c r="AC1890">
        <f>IF($C1890="","",IF(COUNTIF('Códigos Santander (ref)'!$A$2:$A$79,$C1890)&gt;0,"SANTANDER",IF(COUNTIF('Códigos Itaú (ref)'!$A$2:$A$44,$C1890)&gt;0,"ITAU",IF(AND(TRIM(UPPER($I1890))="CONTRATUAL",ISNUMBER(SEARCH("INDIVIDUAL",SUBSTITUTE(UPPER($D1890)," ","")))),"PREMIUM FREE",""))))</f>
        <v/>
      </c>
    </row>
    <row r="1891">
      <c r="AC1891">
        <f>IF($C1891="","",IF(COUNTIF('Códigos Santander (ref)'!$A$2:$A$79,$C1891)&gt;0,"SANTANDER",IF(COUNTIF('Códigos Itaú (ref)'!$A$2:$A$44,$C1891)&gt;0,"ITAU",IF(AND(TRIM(UPPER($I1891))="CONTRATUAL",ISNUMBER(SEARCH("INDIVIDUAL",SUBSTITUTE(UPPER($D1891)," ","")))),"PREMIUM FREE",""))))</f>
        <v/>
      </c>
    </row>
    <row r="1892">
      <c r="AC1892">
        <f>IF($C1892="","",IF(COUNTIF('Códigos Santander (ref)'!$A$2:$A$79,$C1892)&gt;0,"SANTANDER",IF(COUNTIF('Códigos Itaú (ref)'!$A$2:$A$44,$C1892)&gt;0,"ITAU",IF(AND(TRIM(UPPER($I1892))="CONTRATUAL",ISNUMBER(SEARCH("INDIVIDUAL",SUBSTITUTE(UPPER($D1892)," ","")))),"PREMIUM FREE",""))))</f>
        <v/>
      </c>
    </row>
    <row r="1893">
      <c r="AC1893">
        <f>IF($C1893="","",IF(COUNTIF('Códigos Santander (ref)'!$A$2:$A$79,$C1893)&gt;0,"SANTANDER",IF(COUNTIF('Códigos Itaú (ref)'!$A$2:$A$44,$C1893)&gt;0,"ITAU",IF(AND(TRIM(UPPER($I1893))="CONTRATUAL",ISNUMBER(SEARCH("INDIVIDUAL",SUBSTITUTE(UPPER($D1893)," ","")))),"PREMIUM FREE",""))))</f>
        <v/>
      </c>
    </row>
    <row r="1894">
      <c r="AC1894">
        <f>IF($C1894="","",IF(COUNTIF('Códigos Santander (ref)'!$A$2:$A$79,$C1894)&gt;0,"SANTANDER",IF(COUNTIF('Códigos Itaú (ref)'!$A$2:$A$44,$C1894)&gt;0,"ITAU",IF(AND(TRIM(UPPER($I1894))="CONTRATUAL",ISNUMBER(SEARCH("INDIVIDUAL",SUBSTITUTE(UPPER($D1894)," ","")))),"PREMIUM FREE",""))))</f>
        <v/>
      </c>
    </row>
    <row r="1895">
      <c r="AC1895">
        <f>IF($C1895="","",IF(COUNTIF('Códigos Santander (ref)'!$A$2:$A$79,$C1895)&gt;0,"SANTANDER",IF(COUNTIF('Códigos Itaú (ref)'!$A$2:$A$44,$C1895)&gt;0,"ITAU",IF(AND(TRIM(UPPER($I1895))="CONTRATUAL",ISNUMBER(SEARCH("INDIVIDUAL",SUBSTITUTE(UPPER($D1895)," ","")))),"PREMIUM FREE",""))))</f>
        <v/>
      </c>
    </row>
    <row r="1896">
      <c r="AC1896">
        <f>IF($C1896="","",IF(COUNTIF('Códigos Santander (ref)'!$A$2:$A$79,$C1896)&gt;0,"SANTANDER",IF(COUNTIF('Códigos Itaú (ref)'!$A$2:$A$44,$C1896)&gt;0,"ITAU",IF(AND(TRIM(UPPER($I1896))="CONTRATUAL",ISNUMBER(SEARCH("INDIVIDUAL",SUBSTITUTE(UPPER($D1896)," ","")))),"PREMIUM FREE",""))))</f>
        <v/>
      </c>
    </row>
    <row r="1897">
      <c r="AC1897">
        <f>IF($C1897="","",IF(COUNTIF('Códigos Santander (ref)'!$A$2:$A$79,$C1897)&gt;0,"SANTANDER",IF(COUNTIF('Códigos Itaú (ref)'!$A$2:$A$44,$C1897)&gt;0,"ITAU",IF(AND(TRIM(UPPER($I1897))="CONTRATUAL",ISNUMBER(SEARCH("INDIVIDUAL",SUBSTITUTE(UPPER($D1897)," ","")))),"PREMIUM FREE",""))))</f>
        <v/>
      </c>
    </row>
    <row r="1898">
      <c r="AC1898">
        <f>IF($C1898="","",IF(COUNTIF('Códigos Santander (ref)'!$A$2:$A$79,$C1898)&gt;0,"SANTANDER",IF(COUNTIF('Códigos Itaú (ref)'!$A$2:$A$44,$C1898)&gt;0,"ITAU",IF(AND(TRIM(UPPER($I1898))="CONTRATUAL",ISNUMBER(SEARCH("INDIVIDUAL",SUBSTITUTE(UPPER($D1898)," ","")))),"PREMIUM FREE",""))))</f>
        <v/>
      </c>
    </row>
    <row r="1899">
      <c r="AC1899">
        <f>IF($C1899="","",IF(COUNTIF('Códigos Santander (ref)'!$A$2:$A$79,$C1899)&gt;0,"SANTANDER",IF(COUNTIF('Códigos Itaú (ref)'!$A$2:$A$44,$C1899)&gt;0,"ITAU",IF(AND(TRIM(UPPER($I1899))="CONTRATUAL",ISNUMBER(SEARCH("INDIVIDUAL",SUBSTITUTE(UPPER($D1899)," ","")))),"PREMIUM FREE",""))))</f>
        <v/>
      </c>
    </row>
    <row r="1900">
      <c r="AC1900">
        <f>IF($C1900="","",IF(COUNTIF('Códigos Santander (ref)'!$A$2:$A$79,$C1900)&gt;0,"SANTANDER",IF(COUNTIF('Códigos Itaú (ref)'!$A$2:$A$44,$C1900)&gt;0,"ITAU",IF(AND(TRIM(UPPER($I1900))="CONTRATUAL",ISNUMBER(SEARCH("INDIVIDUAL",SUBSTITUTE(UPPER($D1900)," ","")))),"PREMIUM FREE",""))))</f>
        <v/>
      </c>
    </row>
    <row r="1901">
      <c r="AC1901">
        <f>IF($C1901="","",IF(COUNTIF('Códigos Santander (ref)'!$A$2:$A$79,$C1901)&gt;0,"SANTANDER",IF(COUNTIF('Códigos Itaú (ref)'!$A$2:$A$44,$C1901)&gt;0,"ITAU",IF(AND(TRIM(UPPER($I1901))="CONTRATUAL",ISNUMBER(SEARCH("INDIVIDUAL",SUBSTITUTE(UPPER($D1901)," ","")))),"PREMIUM FREE",""))))</f>
        <v/>
      </c>
    </row>
    <row r="1902">
      <c r="AC1902">
        <f>IF($C1902="","",IF(COUNTIF('Códigos Santander (ref)'!$A$2:$A$79,$C1902)&gt;0,"SANTANDER",IF(COUNTIF('Códigos Itaú (ref)'!$A$2:$A$44,$C1902)&gt;0,"ITAU",IF(AND(TRIM(UPPER($I1902))="CONTRATUAL",ISNUMBER(SEARCH("INDIVIDUAL",SUBSTITUTE(UPPER($D1902)," ","")))),"PREMIUM FREE",""))))</f>
        <v/>
      </c>
    </row>
    <row r="1903">
      <c r="AC1903">
        <f>IF($C1903="","",IF(COUNTIF('Códigos Santander (ref)'!$A$2:$A$79,$C1903)&gt;0,"SANTANDER",IF(COUNTIF('Códigos Itaú (ref)'!$A$2:$A$44,$C1903)&gt;0,"ITAU",IF(AND(TRIM(UPPER($I1903))="CONTRATUAL",ISNUMBER(SEARCH("INDIVIDUAL",SUBSTITUTE(UPPER($D1903)," ","")))),"PREMIUM FREE",""))))</f>
        <v/>
      </c>
    </row>
    <row r="1904">
      <c r="AC1904">
        <f>IF($C1904="","",IF(COUNTIF('Códigos Santander (ref)'!$A$2:$A$79,$C1904)&gt;0,"SANTANDER",IF(COUNTIF('Códigos Itaú (ref)'!$A$2:$A$44,$C1904)&gt;0,"ITAU",IF(AND(TRIM(UPPER($I1904))="CONTRATUAL",ISNUMBER(SEARCH("INDIVIDUAL",SUBSTITUTE(UPPER($D1904)," ","")))),"PREMIUM FREE",""))))</f>
        <v/>
      </c>
    </row>
    <row r="1905">
      <c r="AC1905">
        <f>IF($C1905="","",IF(COUNTIF('Códigos Santander (ref)'!$A$2:$A$79,$C1905)&gt;0,"SANTANDER",IF(COUNTIF('Códigos Itaú (ref)'!$A$2:$A$44,$C1905)&gt;0,"ITAU",IF(AND(TRIM(UPPER($I1905))="CONTRATUAL",ISNUMBER(SEARCH("INDIVIDUAL",SUBSTITUTE(UPPER($D1905)," ","")))),"PREMIUM FREE",""))))</f>
        <v/>
      </c>
    </row>
    <row r="1906">
      <c r="AC1906">
        <f>IF($C1906="","",IF(COUNTIF('Códigos Santander (ref)'!$A$2:$A$79,$C1906)&gt;0,"SANTANDER",IF(COUNTIF('Códigos Itaú (ref)'!$A$2:$A$44,$C1906)&gt;0,"ITAU",IF(AND(TRIM(UPPER($I1906))="CONTRATUAL",ISNUMBER(SEARCH("INDIVIDUAL",SUBSTITUTE(UPPER($D1906)," ","")))),"PREMIUM FREE",""))))</f>
        <v/>
      </c>
    </row>
    <row r="1907">
      <c r="AC1907">
        <f>IF($C1907="","",IF(COUNTIF('Códigos Santander (ref)'!$A$2:$A$79,$C1907)&gt;0,"SANTANDER",IF(COUNTIF('Códigos Itaú (ref)'!$A$2:$A$44,$C1907)&gt;0,"ITAU",IF(AND(TRIM(UPPER($I1907))="CONTRATUAL",ISNUMBER(SEARCH("INDIVIDUAL",SUBSTITUTE(UPPER($D1907)," ","")))),"PREMIUM FREE",""))))</f>
        <v/>
      </c>
    </row>
    <row r="1908">
      <c r="AC1908">
        <f>IF($C1908="","",IF(COUNTIF('Códigos Santander (ref)'!$A$2:$A$79,$C1908)&gt;0,"SANTANDER",IF(COUNTIF('Códigos Itaú (ref)'!$A$2:$A$44,$C1908)&gt;0,"ITAU",IF(AND(TRIM(UPPER($I1908))="CONTRATUAL",ISNUMBER(SEARCH("INDIVIDUAL",SUBSTITUTE(UPPER($D1908)," ","")))),"PREMIUM FREE",""))))</f>
        <v/>
      </c>
    </row>
    <row r="1909">
      <c r="AC1909">
        <f>IF($C1909="","",IF(COUNTIF('Códigos Santander (ref)'!$A$2:$A$79,$C1909)&gt;0,"SANTANDER",IF(COUNTIF('Códigos Itaú (ref)'!$A$2:$A$44,$C1909)&gt;0,"ITAU",IF(AND(TRIM(UPPER($I1909))="CONTRATUAL",ISNUMBER(SEARCH("INDIVIDUAL",SUBSTITUTE(UPPER($D1909)," ","")))),"PREMIUM FREE",""))))</f>
        <v/>
      </c>
    </row>
    <row r="1910">
      <c r="AC1910">
        <f>IF($C1910="","",IF(COUNTIF('Códigos Santander (ref)'!$A$2:$A$79,$C1910)&gt;0,"SANTANDER",IF(COUNTIF('Códigos Itaú (ref)'!$A$2:$A$44,$C1910)&gt;0,"ITAU",IF(AND(TRIM(UPPER($I1910))="CONTRATUAL",ISNUMBER(SEARCH("INDIVIDUAL",SUBSTITUTE(UPPER($D1910)," ","")))),"PREMIUM FREE",""))))</f>
        <v/>
      </c>
    </row>
    <row r="1911">
      <c r="AC1911">
        <f>IF($C1911="","",IF(COUNTIF('Códigos Santander (ref)'!$A$2:$A$79,$C1911)&gt;0,"SANTANDER",IF(COUNTIF('Códigos Itaú (ref)'!$A$2:$A$44,$C1911)&gt;0,"ITAU",IF(AND(TRIM(UPPER($I1911))="CONTRATUAL",ISNUMBER(SEARCH("INDIVIDUAL",SUBSTITUTE(UPPER($D1911)," ","")))),"PREMIUM FREE",""))))</f>
        <v/>
      </c>
    </row>
    <row r="1912">
      <c r="AC1912">
        <f>IF($C1912="","",IF(COUNTIF('Códigos Santander (ref)'!$A$2:$A$79,$C1912)&gt;0,"SANTANDER",IF(COUNTIF('Códigos Itaú (ref)'!$A$2:$A$44,$C1912)&gt;0,"ITAU",IF(AND(TRIM(UPPER($I1912))="CONTRATUAL",ISNUMBER(SEARCH("INDIVIDUAL",SUBSTITUTE(UPPER($D1912)," ","")))),"PREMIUM FREE",""))))</f>
        <v/>
      </c>
    </row>
    <row r="1913">
      <c r="AC1913">
        <f>IF($C1913="","",IF(COUNTIF('Códigos Santander (ref)'!$A$2:$A$79,$C1913)&gt;0,"SANTANDER",IF(COUNTIF('Códigos Itaú (ref)'!$A$2:$A$44,$C1913)&gt;0,"ITAU",IF(AND(TRIM(UPPER($I1913))="CONTRATUAL",ISNUMBER(SEARCH("INDIVIDUAL",SUBSTITUTE(UPPER($D1913)," ","")))),"PREMIUM FREE",""))))</f>
        <v/>
      </c>
    </row>
    <row r="1914">
      <c r="AC1914">
        <f>IF($C1914="","",IF(COUNTIF('Códigos Santander (ref)'!$A$2:$A$79,$C1914)&gt;0,"SANTANDER",IF(COUNTIF('Códigos Itaú (ref)'!$A$2:$A$44,$C1914)&gt;0,"ITAU",IF(AND(TRIM(UPPER($I1914))="CONTRATUAL",ISNUMBER(SEARCH("INDIVIDUAL",SUBSTITUTE(UPPER($D1914)," ","")))),"PREMIUM FREE",""))))</f>
        <v/>
      </c>
    </row>
    <row r="1915">
      <c r="AC1915">
        <f>IF($C1915="","",IF(COUNTIF('Códigos Santander (ref)'!$A$2:$A$79,$C1915)&gt;0,"SANTANDER",IF(COUNTIF('Códigos Itaú (ref)'!$A$2:$A$44,$C1915)&gt;0,"ITAU",IF(AND(TRIM(UPPER($I1915))="CONTRATUAL",ISNUMBER(SEARCH("INDIVIDUAL",SUBSTITUTE(UPPER($D1915)," ","")))),"PREMIUM FREE",""))))</f>
        <v/>
      </c>
    </row>
    <row r="1916">
      <c r="AC1916">
        <f>IF($C1916="","",IF(COUNTIF('Códigos Santander (ref)'!$A$2:$A$79,$C1916)&gt;0,"SANTANDER",IF(COUNTIF('Códigos Itaú (ref)'!$A$2:$A$44,$C1916)&gt;0,"ITAU",IF(AND(TRIM(UPPER($I1916))="CONTRATUAL",ISNUMBER(SEARCH("INDIVIDUAL",SUBSTITUTE(UPPER($D1916)," ","")))),"PREMIUM FREE",""))))</f>
        <v/>
      </c>
    </row>
    <row r="1917">
      <c r="AC1917">
        <f>IF($C1917="","",IF(COUNTIF('Códigos Santander (ref)'!$A$2:$A$79,$C1917)&gt;0,"SANTANDER",IF(COUNTIF('Códigos Itaú (ref)'!$A$2:$A$44,$C1917)&gt;0,"ITAU",IF(AND(TRIM(UPPER($I1917))="CONTRATUAL",ISNUMBER(SEARCH("INDIVIDUAL",SUBSTITUTE(UPPER($D1917)," ","")))),"PREMIUM FREE",""))))</f>
        <v/>
      </c>
    </row>
    <row r="1918">
      <c r="AC1918">
        <f>IF($C1918="","",IF(COUNTIF('Códigos Santander (ref)'!$A$2:$A$79,$C1918)&gt;0,"SANTANDER",IF(COUNTIF('Códigos Itaú (ref)'!$A$2:$A$44,$C1918)&gt;0,"ITAU",IF(AND(TRIM(UPPER($I1918))="CONTRATUAL",ISNUMBER(SEARCH("INDIVIDUAL",SUBSTITUTE(UPPER($D1918)," ","")))),"PREMIUM FREE",""))))</f>
        <v/>
      </c>
    </row>
    <row r="1919">
      <c r="AC1919">
        <f>IF($C1919="","",IF(COUNTIF('Códigos Santander (ref)'!$A$2:$A$79,$C1919)&gt;0,"SANTANDER",IF(COUNTIF('Códigos Itaú (ref)'!$A$2:$A$44,$C1919)&gt;0,"ITAU",IF(AND(TRIM(UPPER($I1919))="CONTRATUAL",ISNUMBER(SEARCH("INDIVIDUAL",SUBSTITUTE(UPPER($D1919)," ","")))),"PREMIUM FREE",""))))</f>
        <v/>
      </c>
    </row>
    <row r="1920">
      <c r="AC1920">
        <f>IF($C1920="","",IF(COUNTIF('Códigos Santander (ref)'!$A$2:$A$79,$C1920)&gt;0,"SANTANDER",IF(COUNTIF('Códigos Itaú (ref)'!$A$2:$A$44,$C1920)&gt;0,"ITAU",IF(AND(TRIM(UPPER($I1920))="CONTRATUAL",ISNUMBER(SEARCH("INDIVIDUAL",SUBSTITUTE(UPPER($D1920)," ","")))),"PREMIUM FREE",""))))</f>
        <v/>
      </c>
    </row>
    <row r="1921">
      <c r="AC1921">
        <f>IF($C1921="","",IF(COUNTIF('Códigos Santander (ref)'!$A$2:$A$79,$C1921)&gt;0,"SANTANDER",IF(COUNTIF('Códigos Itaú (ref)'!$A$2:$A$44,$C1921)&gt;0,"ITAU",IF(AND(TRIM(UPPER($I1921))="CONTRATUAL",ISNUMBER(SEARCH("INDIVIDUAL",SUBSTITUTE(UPPER($D1921)," ","")))),"PREMIUM FREE",""))))</f>
        <v/>
      </c>
    </row>
    <row r="1922">
      <c r="AC1922">
        <f>IF($C1922="","",IF(COUNTIF('Códigos Santander (ref)'!$A$2:$A$79,$C1922)&gt;0,"SANTANDER",IF(COUNTIF('Códigos Itaú (ref)'!$A$2:$A$44,$C1922)&gt;0,"ITAU",IF(AND(TRIM(UPPER($I1922))="CONTRATUAL",ISNUMBER(SEARCH("INDIVIDUAL",SUBSTITUTE(UPPER($D1922)," ","")))),"PREMIUM FREE",""))))</f>
        <v/>
      </c>
    </row>
    <row r="1923">
      <c r="AC1923">
        <f>IF($C1923="","",IF(COUNTIF('Códigos Santander (ref)'!$A$2:$A$79,$C1923)&gt;0,"SANTANDER",IF(COUNTIF('Códigos Itaú (ref)'!$A$2:$A$44,$C1923)&gt;0,"ITAU",IF(AND(TRIM(UPPER($I1923))="CONTRATUAL",ISNUMBER(SEARCH("INDIVIDUAL",SUBSTITUTE(UPPER($D1923)," ","")))),"PREMIUM FREE",""))))</f>
        <v/>
      </c>
    </row>
    <row r="1924">
      <c r="AC1924">
        <f>IF($C1924="","",IF(COUNTIF('Códigos Santander (ref)'!$A$2:$A$79,$C1924)&gt;0,"SANTANDER",IF(COUNTIF('Códigos Itaú (ref)'!$A$2:$A$44,$C1924)&gt;0,"ITAU",IF(AND(TRIM(UPPER($I1924))="CONTRATUAL",ISNUMBER(SEARCH("INDIVIDUAL",SUBSTITUTE(UPPER($D1924)," ","")))),"PREMIUM FREE",""))))</f>
        <v/>
      </c>
    </row>
    <row r="1925">
      <c r="AC1925">
        <f>IF($C1925="","",IF(COUNTIF('Códigos Santander (ref)'!$A$2:$A$79,$C1925)&gt;0,"SANTANDER",IF(COUNTIF('Códigos Itaú (ref)'!$A$2:$A$44,$C1925)&gt;0,"ITAU",IF(AND(TRIM(UPPER($I1925))="CONTRATUAL",ISNUMBER(SEARCH("INDIVIDUAL",SUBSTITUTE(UPPER($D1925)," ","")))),"PREMIUM FREE",""))))</f>
        <v/>
      </c>
    </row>
    <row r="1926">
      <c r="AC1926">
        <f>IF($C1926="","",IF(COUNTIF('Códigos Santander (ref)'!$A$2:$A$79,$C1926)&gt;0,"SANTANDER",IF(COUNTIF('Códigos Itaú (ref)'!$A$2:$A$44,$C1926)&gt;0,"ITAU",IF(AND(TRIM(UPPER($I1926))="CONTRATUAL",ISNUMBER(SEARCH("INDIVIDUAL",SUBSTITUTE(UPPER($D1926)," ","")))),"PREMIUM FREE",""))))</f>
        <v/>
      </c>
    </row>
    <row r="1927">
      <c r="AC1927">
        <f>IF($C1927="","",IF(COUNTIF('Códigos Santander (ref)'!$A$2:$A$79,$C1927)&gt;0,"SANTANDER",IF(COUNTIF('Códigos Itaú (ref)'!$A$2:$A$44,$C1927)&gt;0,"ITAU",IF(AND(TRIM(UPPER($I1927))="CONTRATUAL",ISNUMBER(SEARCH("INDIVIDUAL",SUBSTITUTE(UPPER($D1927)," ","")))),"PREMIUM FREE",""))))</f>
        <v/>
      </c>
    </row>
    <row r="1928">
      <c r="AC1928">
        <f>IF($C1928="","",IF(COUNTIF('Códigos Santander (ref)'!$A$2:$A$79,$C1928)&gt;0,"SANTANDER",IF(COUNTIF('Códigos Itaú (ref)'!$A$2:$A$44,$C1928)&gt;0,"ITAU",IF(AND(TRIM(UPPER($I1928))="CONTRATUAL",ISNUMBER(SEARCH("INDIVIDUAL",SUBSTITUTE(UPPER($D1928)," ","")))),"PREMIUM FREE",""))))</f>
        <v/>
      </c>
    </row>
    <row r="1929">
      <c r="AC1929">
        <f>IF($C1929="","",IF(COUNTIF('Códigos Santander (ref)'!$A$2:$A$79,$C1929)&gt;0,"SANTANDER",IF(COUNTIF('Códigos Itaú (ref)'!$A$2:$A$44,$C1929)&gt;0,"ITAU",IF(AND(TRIM(UPPER($I1929))="CONTRATUAL",ISNUMBER(SEARCH("INDIVIDUAL",SUBSTITUTE(UPPER($D1929)," ","")))),"PREMIUM FREE",""))))</f>
        <v/>
      </c>
    </row>
    <row r="1930">
      <c r="AC1930">
        <f>IF($C1930="","",IF(COUNTIF('Códigos Santander (ref)'!$A$2:$A$79,$C1930)&gt;0,"SANTANDER",IF(COUNTIF('Códigos Itaú (ref)'!$A$2:$A$44,$C1930)&gt;0,"ITAU",IF(AND(TRIM(UPPER($I1930))="CONTRATUAL",ISNUMBER(SEARCH("INDIVIDUAL",SUBSTITUTE(UPPER($D1930)," ","")))),"PREMIUM FREE",""))))</f>
        <v/>
      </c>
    </row>
    <row r="1931">
      <c r="AC1931">
        <f>IF($C1931="","",IF(COUNTIF('Códigos Santander (ref)'!$A$2:$A$79,$C1931)&gt;0,"SANTANDER",IF(COUNTIF('Códigos Itaú (ref)'!$A$2:$A$44,$C1931)&gt;0,"ITAU",IF(AND(TRIM(UPPER($I1931))="CONTRATUAL",ISNUMBER(SEARCH("INDIVIDUAL",SUBSTITUTE(UPPER($D1931)," ","")))),"PREMIUM FREE",""))))</f>
        <v/>
      </c>
    </row>
    <row r="1932">
      <c r="AC1932">
        <f>IF($C1932="","",IF(COUNTIF('Códigos Santander (ref)'!$A$2:$A$79,$C1932)&gt;0,"SANTANDER",IF(COUNTIF('Códigos Itaú (ref)'!$A$2:$A$44,$C1932)&gt;0,"ITAU",IF(AND(TRIM(UPPER($I1932))="CONTRATUAL",ISNUMBER(SEARCH("INDIVIDUAL",SUBSTITUTE(UPPER($D1932)," ","")))),"PREMIUM FREE",""))))</f>
        <v/>
      </c>
    </row>
    <row r="1933">
      <c r="AC1933">
        <f>IF($C1933="","",IF(COUNTIF('Códigos Santander (ref)'!$A$2:$A$79,$C1933)&gt;0,"SANTANDER",IF(COUNTIF('Códigos Itaú (ref)'!$A$2:$A$44,$C1933)&gt;0,"ITAU",IF(AND(TRIM(UPPER($I1933))="CONTRATUAL",ISNUMBER(SEARCH("INDIVIDUAL",SUBSTITUTE(UPPER($D1933)," ","")))),"PREMIUM FREE",""))))</f>
        <v/>
      </c>
    </row>
    <row r="1934">
      <c r="AC1934">
        <f>IF($C1934="","",IF(COUNTIF('Códigos Santander (ref)'!$A$2:$A$79,$C1934)&gt;0,"SANTANDER",IF(COUNTIF('Códigos Itaú (ref)'!$A$2:$A$44,$C1934)&gt;0,"ITAU",IF(AND(TRIM(UPPER($I1934))="CONTRATUAL",ISNUMBER(SEARCH("INDIVIDUAL",SUBSTITUTE(UPPER($D1934)," ","")))),"PREMIUM FREE",""))))</f>
        <v/>
      </c>
    </row>
    <row r="1935">
      <c r="AC1935">
        <f>IF($C1935="","",IF(COUNTIF('Códigos Santander (ref)'!$A$2:$A$79,$C1935)&gt;0,"SANTANDER",IF(COUNTIF('Códigos Itaú (ref)'!$A$2:$A$44,$C1935)&gt;0,"ITAU",IF(AND(TRIM(UPPER($I1935))="CONTRATUAL",ISNUMBER(SEARCH("INDIVIDUAL",SUBSTITUTE(UPPER($D1935)," ","")))),"PREMIUM FREE",""))))</f>
        <v/>
      </c>
    </row>
    <row r="1936">
      <c r="AC1936">
        <f>IF($C1936="","",IF(COUNTIF('Códigos Santander (ref)'!$A$2:$A$79,$C1936)&gt;0,"SANTANDER",IF(COUNTIF('Códigos Itaú (ref)'!$A$2:$A$44,$C1936)&gt;0,"ITAU",IF(AND(TRIM(UPPER($I1936))="CONTRATUAL",ISNUMBER(SEARCH("INDIVIDUAL",SUBSTITUTE(UPPER($D1936)," ","")))),"PREMIUM FREE",""))))</f>
        <v/>
      </c>
    </row>
    <row r="1937">
      <c r="AC1937">
        <f>IF($C1937="","",IF(COUNTIF('Códigos Santander (ref)'!$A$2:$A$79,$C1937)&gt;0,"SANTANDER",IF(COUNTIF('Códigos Itaú (ref)'!$A$2:$A$44,$C1937)&gt;0,"ITAU",IF(AND(TRIM(UPPER($I1937))="CONTRATUAL",ISNUMBER(SEARCH("INDIVIDUAL",SUBSTITUTE(UPPER($D1937)," ","")))),"PREMIUM FREE",""))))</f>
        <v/>
      </c>
    </row>
    <row r="1938">
      <c r="AC1938">
        <f>IF($C1938="","",IF(COUNTIF('Códigos Santander (ref)'!$A$2:$A$79,$C1938)&gt;0,"SANTANDER",IF(COUNTIF('Códigos Itaú (ref)'!$A$2:$A$44,$C1938)&gt;0,"ITAU",IF(AND(TRIM(UPPER($I1938))="CONTRATUAL",ISNUMBER(SEARCH("INDIVIDUAL",SUBSTITUTE(UPPER($D1938)," ","")))),"PREMIUM FREE",""))))</f>
        <v/>
      </c>
    </row>
    <row r="1939">
      <c r="AC1939">
        <f>IF($C1939="","",IF(COUNTIF('Códigos Santander (ref)'!$A$2:$A$79,$C1939)&gt;0,"SANTANDER",IF(COUNTIF('Códigos Itaú (ref)'!$A$2:$A$44,$C1939)&gt;0,"ITAU",IF(AND(TRIM(UPPER($I1939))="CONTRATUAL",ISNUMBER(SEARCH("INDIVIDUAL",SUBSTITUTE(UPPER($D1939)," ","")))),"PREMIUM FREE",""))))</f>
        <v/>
      </c>
    </row>
    <row r="1940">
      <c r="AC1940">
        <f>IF($C1940="","",IF(COUNTIF('Códigos Santander (ref)'!$A$2:$A$79,$C1940)&gt;0,"SANTANDER",IF(COUNTIF('Códigos Itaú (ref)'!$A$2:$A$44,$C1940)&gt;0,"ITAU",IF(AND(TRIM(UPPER($I1940))="CONTRATUAL",ISNUMBER(SEARCH("INDIVIDUAL",SUBSTITUTE(UPPER($D1940)," ","")))),"PREMIUM FREE",""))))</f>
        <v/>
      </c>
    </row>
    <row r="1941">
      <c r="AC1941">
        <f>IF($C1941="","",IF(COUNTIF('Códigos Santander (ref)'!$A$2:$A$79,$C1941)&gt;0,"SANTANDER",IF(COUNTIF('Códigos Itaú (ref)'!$A$2:$A$44,$C1941)&gt;0,"ITAU",IF(AND(TRIM(UPPER($I1941))="CONTRATUAL",ISNUMBER(SEARCH("INDIVIDUAL",SUBSTITUTE(UPPER($D1941)," ","")))),"PREMIUM FREE",""))))</f>
        <v/>
      </c>
    </row>
    <row r="1942">
      <c r="AC1942">
        <f>IF($C1942="","",IF(COUNTIF('Códigos Santander (ref)'!$A$2:$A$79,$C1942)&gt;0,"SANTANDER",IF(COUNTIF('Códigos Itaú (ref)'!$A$2:$A$44,$C1942)&gt;0,"ITAU",IF(AND(TRIM(UPPER($I1942))="CONTRATUAL",ISNUMBER(SEARCH("INDIVIDUAL",SUBSTITUTE(UPPER($D1942)," ","")))),"PREMIUM FREE",""))))</f>
        <v/>
      </c>
    </row>
    <row r="1943">
      <c r="AC1943">
        <f>IF($C1943="","",IF(COUNTIF('Códigos Santander (ref)'!$A$2:$A$79,$C1943)&gt;0,"SANTANDER",IF(COUNTIF('Códigos Itaú (ref)'!$A$2:$A$44,$C1943)&gt;0,"ITAU",IF(AND(TRIM(UPPER($I1943))="CONTRATUAL",ISNUMBER(SEARCH("INDIVIDUAL",SUBSTITUTE(UPPER($D1943)," ","")))),"PREMIUM FREE",""))))</f>
        <v/>
      </c>
    </row>
    <row r="1944">
      <c r="AC1944">
        <f>IF($C1944="","",IF(COUNTIF('Códigos Santander (ref)'!$A$2:$A$79,$C1944)&gt;0,"SANTANDER",IF(COUNTIF('Códigos Itaú (ref)'!$A$2:$A$44,$C1944)&gt;0,"ITAU",IF(AND(TRIM(UPPER($I1944))="CONTRATUAL",ISNUMBER(SEARCH("INDIVIDUAL",SUBSTITUTE(UPPER($D1944)," ","")))),"PREMIUM FREE",""))))</f>
        <v/>
      </c>
    </row>
    <row r="1945">
      <c r="AC1945">
        <f>IF($C1945="","",IF(COUNTIF('Códigos Santander (ref)'!$A$2:$A$79,$C1945)&gt;0,"SANTANDER",IF(COUNTIF('Códigos Itaú (ref)'!$A$2:$A$44,$C1945)&gt;0,"ITAU",IF(AND(TRIM(UPPER($I1945))="CONTRATUAL",ISNUMBER(SEARCH("INDIVIDUAL",SUBSTITUTE(UPPER($D1945)," ","")))),"PREMIUM FREE",""))))</f>
        <v/>
      </c>
    </row>
    <row r="1946">
      <c r="AC1946">
        <f>IF($C1946="","",IF(COUNTIF('Códigos Santander (ref)'!$A$2:$A$79,$C1946)&gt;0,"SANTANDER",IF(COUNTIF('Códigos Itaú (ref)'!$A$2:$A$44,$C1946)&gt;0,"ITAU",IF(AND(TRIM(UPPER($I1946))="CONTRATUAL",ISNUMBER(SEARCH("INDIVIDUAL",SUBSTITUTE(UPPER($D1946)," ","")))),"PREMIUM FREE",""))))</f>
        <v/>
      </c>
    </row>
    <row r="1947">
      <c r="AC1947">
        <f>IF($C1947="","",IF(COUNTIF('Códigos Santander (ref)'!$A$2:$A$79,$C1947)&gt;0,"SANTANDER",IF(COUNTIF('Códigos Itaú (ref)'!$A$2:$A$44,$C1947)&gt;0,"ITAU",IF(AND(TRIM(UPPER($I1947))="CONTRATUAL",ISNUMBER(SEARCH("INDIVIDUAL",SUBSTITUTE(UPPER($D1947)," ","")))),"PREMIUM FREE",""))))</f>
        <v/>
      </c>
    </row>
    <row r="1948">
      <c r="AC1948">
        <f>IF($C1948="","",IF(COUNTIF('Códigos Santander (ref)'!$A$2:$A$79,$C1948)&gt;0,"SANTANDER",IF(COUNTIF('Códigos Itaú (ref)'!$A$2:$A$44,$C1948)&gt;0,"ITAU",IF(AND(TRIM(UPPER($I1948))="CONTRATUAL",ISNUMBER(SEARCH("INDIVIDUAL",SUBSTITUTE(UPPER($D1948)," ","")))),"PREMIUM FREE",""))))</f>
        <v/>
      </c>
    </row>
    <row r="1949">
      <c r="AC1949">
        <f>IF($C1949="","",IF(COUNTIF('Códigos Santander (ref)'!$A$2:$A$79,$C1949)&gt;0,"SANTANDER",IF(COUNTIF('Códigos Itaú (ref)'!$A$2:$A$44,$C1949)&gt;0,"ITAU",IF(AND(TRIM(UPPER($I1949))="CONTRATUAL",ISNUMBER(SEARCH("INDIVIDUAL",SUBSTITUTE(UPPER($D1949)," ","")))),"PREMIUM FREE",""))))</f>
        <v/>
      </c>
    </row>
    <row r="1950">
      <c r="AC1950">
        <f>IF($C1950="","",IF(COUNTIF('Códigos Santander (ref)'!$A$2:$A$79,$C1950)&gt;0,"SANTANDER",IF(COUNTIF('Códigos Itaú (ref)'!$A$2:$A$44,$C1950)&gt;0,"ITAU",IF(AND(TRIM(UPPER($I1950))="CONTRATUAL",ISNUMBER(SEARCH("INDIVIDUAL",SUBSTITUTE(UPPER($D1950)," ","")))),"PREMIUM FREE",""))))</f>
        <v/>
      </c>
    </row>
    <row r="1951">
      <c r="AC1951">
        <f>IF($C1951="","",IF(COUNTIF('Códigos Santander (ref)'!$A$2:$A$79,$C1951)&gt;0,"SANTANDER",IF(COUNTIF('Códigos Itaú (ref)'!$A$2:$A$44,$C1951)&gt;0,"ITAU",IF(AND(TRIM(UPPER($I1951))="CONTRATUAL",ISNUMBER(SEARCH("INDIVIDUAL",SUBSTITUTE(UPPER($D1951)," ","")))),"PREMIUM FREE",""))))</f>
        <v/>
      </c>
    </row>
    <row r="1952">
      <c r="AC1952">
        <f>IF($C1952="","",IF(COUNTIF('Códigos Santander (ref)'!$A$2:$A$79,$C1952)&gt;0,"SANTANDER",IF(COUNTIF('Códigos Itaú (ref)'!$A$2:$A$44,$C1952)&gt;0,"ITAU",IF(AND(TRIM(UPPER($I1952))="CONTRATUAL",ISNUMBER(SEARCH("INDIVIDUAL",SUBSTITUTE(UPPER($D1952)," ","")))),"PREMIUM FREE",""))))</f>
        <v/>
      </c>
    </row>
    <row r="1953">
      <c r="AC1953">
        <f>IF($C1953="","",IF(COUNTIF('Códigos Santander (ref)'!$A$2:$A$79,$C1953)&gt;0,"SANTANDER",IF(COUNTIF('Códigos Itaú (ref)'!$A$2:$A$44,$C1953)&gt;0,"ITAU",IF(AND(TRIM(UPPER($I1953))="CONTRATUAL",ISNUMBER(SEARCH("INDIVIDUAL",SUBSTITUTE(UPPER($D1953)," ","")))),"PREMIUM FREE",""))))</f>
        <v/>
      </c>
    </row>
    <row r="1954">
      <c r="AC1954">
        <f>IF($C1954="","",IF(COUNTIF('Códigos Santander (ref)'!$A$2:$A$79,$C1954)&gt;0,"SANTANDER",IF(COUNTIF('Códigos Itaú (ref)'!$A$2:$A$44,$C1954)&gt;0,"ITAU",IF(AND(TRIM(UPPER($I1954))="CONTRATUAL",ISNUMBER(SEARCH("INDIVIDUAL",SUBSTITUTE(UPPER($D1954)," ","")))),"PREMIUM FREE",""))))</f>
        <v/>
      </c>
    </row>
    <row r="1955">
      <c r="AC1955">
        <f>IF($C1955="","",IF(COUNTIF('Códigos Santander (ref)'!$A$2:$A$79,$C1955)&gt;0,"SANTANDER",IF(COUNTIF('Códigos Itaú (ref)'!$A$2:$A$44,$C1955)&gt;0,"ITAU",IF(AND(TRIM(UPPER($I1955))="CONTRATUAL",ISNUMBER(SEARCH("INDIVIDUAL",SUBSTITUTE(UPPER($D1955)," ","")))),"PREMIUM FREE",""))))</f>
        <v/>
      </c>
    </row>
    <row r="1956">
      <c r="AC1956">
        <f>IF($C1956="","",IF(COUNTIF('Códigos Santander (ref)'!$A$2:$A$79,$C1956)&gt;0,"SANTANDER",IF(COUNTIF('Códigos Itaú (ref)'!$A$2:$A$44,$C1956)&gt;0,"ITAU",IF(AND(TRIM(UPPER($I1956))="CONTRATUAL",ISNUMBER(SEARCH("INDIVIDUAL",SUBSTITUTE(UPPER($D1956)," ","")))),"PREMIUM FREE",""))))</f>
        <v/>
      </c>
    </row>
    <row r="1957">
      <c r="AC1957">
        <f>IF($C1957="","",IF(COUNTIF('Códigos Santander (ref)'!$A$2:$A$79,$C1957)&gt;0,"SANTANDER",IF(COUNTIF('Códigos Itaú (ref)'!$A$2:$A$44,$C1957)&gt;0,"ITAU",IF(AND(TRIM(UPPER($I1957))="CONTRATUAL",ISNUMBER(SEARCH("INDIVIDUAL",SUBSTITUTE(UPPER($D1957)," ","")))),"PREMIUM FREE",""))))</f>
        <v/>
      </c>
    </row>
    <row r="1958">
      <c r="AC1958">
        <f>IF($C1958="","",IF(COUNTIF('Códigos Santander (ref)'!$A$2:$A$79,$C1958)&gt;0,"SANTANDER",IF(COUNTIF('Códigos Itaú (ref)'!$A$2:$A$44,$C1958)&gt;0,"ITAU",IF(AND(TRIM(UPPER($I1958))="CONTRATUAL",ISNUMBER(SEARCH("INDIVIDUAL",SUBSTITUTE(UPPER($D1958)," ","")))),"PREMIUM FREE",""))))</f>
        <v/>
      </c>
    </row>
    <row r="1959">
      <c r="AC1959">
        <f>IF($C1959="","",IF(COUNTIF('Códigos Santander (ref)'!$A$2:$A$79,$C1959)&gt;0,"SANTANDER",IF(COUNTIF('Códigos Itaú (ref)'!$A$2:$A$44,$C1959)&gt;0,"ITAU",IF(AND(TRIM(UPPER($I1959))="CONTRATUAL",ISNUMBER(SEARCH("INDIVIDUAL",SUBSTITUTE(UPPER($D1959)," ","")))),"PREMIUM FREE",""))))</f>
        <v/>
      </c>
    </row>
    <row r="1960">
      <c r="AC1960">
        <f>IF($C1960="","",IF(COUNTIF('Códigos Santander (ref)'!$A$2:$A$79,$C1960)&gt;0,"SANTANDER",IF(COUNTIF('Códigos Itaú (ref)'!$A$2:$A$44,$C1960)&gt;0,"ITAU",IF(AND(TRIM(UPPER($I1960))="CONTRATUAL",ISNUMBER(SEARCH("INDIVIDUAL",SUBSTITUTE(UPPER($D1960)," ","")))),"PREMIUM FREE",""))))</f>
        <v/>
      </c>
    </row>
    <row r="1961">
      <c r="AC1961">
        <f>IF($C1961="","",IF(COUNTIF('Códigos Santander (ref)'!$A$2:$A$79,$C1961)&gt;0,"SANTANDER",IF(COUNTIF('Códigos Itaú (ref)'!$A$2:$A$44,$C1961)&gt;0,"ITAU",IF(AND(TRIM(UPPER($I1961))="CONTRATUAL",ISNUMBER(SEARCH("INDIVIDUAL",SUBSTITUTE(UPPER($D1961)," ","")))),"PREMIUM FREE",""))))</f>
        <v/>
      </c>
    </row>
    <row r="1962">
      <c r="AC1962">
        <f>IF($C1962="","",IF(COUNTIF('Códigos Santander (ref)'!$A$2:$A$79,$C1962)&gt;0,"SANTANDER",IF(COUNTIF('Códigos Itaú (ref)'!$A$2:$A$44,$C1962)&gt;0,"ITAU",IF(AND(TRIM(UPPER($I1962))="CONTRATUAL",ISNUMBER(SEARCH("INDIVIDUAL",SUBSTITUTE(UPPER($D1962)," ","")))),"PREMIUM FREE",""))))</f>
        <v/>
      </c>
    </row>
    <row r="1963">
      <c r="AC1963">
        <f>IF($C1963="","",IF(COUNTIF('Códigos Santander (ref)'!$A$2:$A$79,$C1963)&gt;0,"SANTANDER",IF(COUNTIF('Códigos Itaú (ref)'!$A$2:$A$44,$C1963)&gt;0,"ITAU",IF(AND(TRIM(UPPER($I1963))="CONTRATUAL",ISNUMBER(SEARCH("INDIVIDUAL",SUBSTITUTE(UPPER($D1963)," ","")))),"PREMIUM FREE",""))))</f>
        <v/>
      </c>
    </row>
    <row r="1964">
      <c r="AC1964">
        <f>IF($C1964="","",IF(COUNTIF('Códigos Santander (ref)'!$A$2:$A$79,$C1964)&gt;0,"SANTANDER",IF(COUNTIF('Códigos Itaú (ref)'!$A$2:$A$44,$C1964)&gt;0,"ITAU",IF(AND(TRIM(UPPER($I1964))="CONTRATUAL",ISNUMBER(SEARCH("INDIVIDUAL",SUBSTITUTE(UPPER($D1964)," ","")))),"PREMIUM FREE",""))))</f>
        <v/>
      </c>
    </row>
    <row r="1965">
      <c r="AC1965">
        <f>IF($C1965="","",IF(COUNTIF('Códigos Santander (ref)'!$A$2:$A$79,$C1965)&gt;0,"SANTANDER",IF(COUNTIF('Códigos Itaú (ref)'!$A$2:$A$44,$C1965)&gt;0,"ITAU",IF(AND(TRIM(UPPER($I1965))="CONTRATUAL",ISNUMBER(SEARCH("INDIVIDUAL",SUBSTITUTE(UPPER($D1965)," ","")))),"PREMIUM FREE",""))))</f>
        <v/>
      </c>
    </row>
    <row r="1966">
      <c r="AC1966">
        <f>IF($C1966="","",IF(COUNTIF('Códigos Santander (ref)'!$A$2:$A$79,$C1966)&gt;0,"SANTANDER",IF(COUNTIF('Códigos Itaú (ref)'!$A$2:$A$44,$C1966)&gt;0,"ITAU",IF(AND(TRIM(UPPER($I1966))="CONTRATUAL",ISNUMBER(SEARCH("INDIVIDUAL",SUBSTITUTE(UPPER($D1966)," ","")))),"PREMIUM FREE",""))))</f>
        <v/>
      </c>
    </row>
    <row r="1967">
      <c r="AC1967">
        <f>IF($C1967="","",IF(COUNTIF('Códigos Santander (ref)'!$A$2:$A$79,$C1967)&gt;0,"SANTANDER",IF(COUNTIF('Códigos Itaú (ref)'!$A$2:$A$44,$C1967)&gt;0,"ITAU",IF(AND(TRIM(UPPER($I1967))="CONTRATUAL",ISNUMBER(SEARCH("INDIVIDUAL",SUBSTITUTE(UPPER($D1967)," ","")))),"PREMIUM FREE",""))))</f>
        <v/>
      </c>
    </row>
    <row r="1968">
      <c r="AC1968">
        <f>IF($C1968="","",IF(COUNTIF('Códigos Santander (ref)'!$A$2:$A$79,$C1968)&gt;0,"SANTANDER",IF(COUNTIF('Códigos Itaú (ref)'!$A$2:$A$44,$C1968)&gt;0,"ITAU",IF(AND(TRIM(UPPER($I1968))="CONTRATUAL",ISNUMBER(SEARCH("INDIVIDUAL",SUBSTITUTE(UPPER($D1968)," ","")))),"PREMIUM FREE",""))))</f>
        <v/>
      </c>
    </row>
    <row r="1969">
      <c r="AC1969">
        <f>IF($C1969="","",IF(COUNTIF('Códigos Santander (ref)'!$A$2:$A$79,$C1969)&gt;0,"SANTANDER",IF(COUNTIF('Códigos Itaú (ref)'!$A$2:$A$44,$C1969)&gt;0,"ITAU",IF(AND(TRIM(UPPER($I1969))="CONTRATUAL",ISNUMBER(SEARCH("INDIVIDUAL",SUBSTITUTE(UPPER($D1969)," ","")))),"PREMIUM FREE",""))))</f>
        <v/>
      </c>
    </row>
    <row r="1970">
      <c r="AC1970">
        <f>IF($C1970="","",IF(COUNTIF('Códigos Santander (ref)'!$A$2:$A$79,$C1970)&gt;0,"SANTANDER",IF(COUNTIF('Códigos Itaú (ref)'!$A$2:$A$44,$C1970)&gt;0,"ITAU",IF(AND(TRIM(UPPER($I1970))="CONTRATUAL",ISNUMBER(SEARCH("INDIVIDUAL",SUBSTITUTE(UPPER($D1970)," ","")))),"PREMIUM FREE",""))))</f>
        <v/>
      </c>
    </row>
    <row r="1971">
      <c r="AC1971">
        <f>IF($C1971="","",IF(COUNTIF('Códigos Santander (ref)'!$A$2:$A$79,$C1971)&gt;0,"SANTANDER",IF(COUNTIF('Códigos Itaú (ref)'!$A$2:$A$44,$C1971)&gt;0,"ITAU",IF(AND(TRIM(UPPER($I1971))="CONTRATUAL",ISNUMBER(SEARCH("INDIVIDUAL",SUBSTITUTE(UPPER($D1971)," ","")))),"PREMIUM FREE",""))))</f>
        <v/>
      </c>
    </row>
    <row r="1972">
      <c r="AC1972">
        <f>IF($C1972="","",IF(COUNTIF('Códigos Santander (ref)'!$A$2:$A$79,$C1972)&gt;0,"SANTANDER",IF(COUNTIF('Códigos Itaú (ref)'!$A$2:$A$44,$C1972)&gt;0,"ITAU",IF(AND(TRIM(UPPER($I1972))="CONTRATUAL",ISNUMBER(SEARCH("INDIVIDUAL",SUBSTITUTE(UPPER($D1972)," ","")))),"PREMIUM FREE",""))))</f>
        <v/>
      </c>
    </row>
    <row r="1973">
      <c r="AC1973">
        <f>IF($C1973="","",IF(COUNTIF('Códigos Santander (ref)'!$A$2:$A$79,$C1973)&gt;0,"SANTANDER",IF(COUNTIF('Códigos Itaú (ref)'!$A$2:$A$44,$C1973)&gt;0,"ITAU",IF(AND(TRIM(UPPER($I1973))="CONTRATUAL",ISNUMBER(SEARCH("INDIVIDUAL",SUBSTITUTE(UPPER($D1973)," ","")))),"PREMIUM FREE",""))))</f>
        <v/>
      </c>
    </row>
    <row r="1974">
      <c r="AC1974">
        <f>IF($C1974="","",IF(COUNTIF('Códigos Santander (ref)'!$A$2:$A$79,$C1974)&gt;0,"SANTANDER",IF(COUNTIF('Códigos Itaú (ref)'!$A$2:$A$44,$C1974)&gt;0,"ITAU",IF(AND(TRIM(UPPER($I1974))="CONTRATUAL",ISNUMBER(SEARCH("INDIVIDUAL",SUBSTITUTE(UPPER($D1974)," ","")))),"PREMIUM FREE",""))))</f>
        <v/>
      </c>
    </row>
    <row r="1975">
      <c r="AC1975">
        <f>IF($C1975="","",IF(COUNTIF('Códigos Santander (ref)'!$A$2:$A$79,$C1975)&gt;0,"SANTANDER",IF(COUNTIF('Códigos Itaú (ref)'!$A$2:$A$44,$C1975)&gt;0,"ITAU",IF(AND(TRIM(UPPER($I1975))="CONTRATUAL",ISNUMBER(SEARCH("INDIVIDUAL",SUBSTITUTE(UPPER($D1975)," ","")))),"PREMIUM FREE",""))))</f>
        <v/>
      </c>
    </row>
    <row r="1976">
      <c r="AC1976">
        <f>IF($C1976="","",IF(COUNTIF('Códigos Santander (ref)'!$A$2:$A$79,$C1976)&gt;0,"SANTANDER",IF(COUNTIF('Códigos Itaú (ref)'!$A$2:$A$44,$C1976)&gt;0,"ITAU",IF(AND(TRIM(UPPER($I1976))="CONTRATUAL",ISNUMBER(SEARCH("INDIVIDUAL",SUBSTITUTE(UPPER($D1976)," ","")))),"PREMIUM FREE",""))))</f>
        <v/>
      </c>
    </row>
    <row r="1977">
      <c r="AC1977">
        <f>IF($C1977="","",IF(COUNTIF('Códigos Santander (ref)'!$A$2:$A$79,$C1977)&gt;0,"SANTANDER",IF(COUNTIF('Códigos Itaú (ref)'!$A$2:$A$44,$C1977)&gt;0,"ITAU",IF(AND(TRIM(UPPER($I1977))="CONTRATUAL",ISNUMBER(SEARCH("INDIVIDUAL",SUBSTITUTE(UPPER($D1977)," ","")))),"PREMIUM FREE",""))))</f>
        <v/>
      </c>
    </row>
    <row r="1978">
      <c r="AC1978">
        <f>IF($C1978="","",IF(COUNTIF('Códigos Santander (ref)'!$A$2:$A$79,$C1978)&gt;0,"SANTANDER",IF(COUNTIF('Códigos Itaú (ref)'!$A$2:$A$44,$C1978)&gt;0,"ITAU",IF(AND(TRIM(UPPER($I1978))="CONTRATUAL",ISNUMBER(SEARCH("INDIVIDUAL",SUBSTITUTE(UPPER($D1978)," ","")))),"PREMIUM FREE",""))))</f>
        <v/>
      </c>
    </row>
    <row r="1979">
      <c r="AC1979">
        <f>IF($C1979="","",IF(COUNTIF('Códigos Santander (ref)'!$A$2:$A$79,$C1979)&gt;0,"SANTANDER",IF(COUNTIF('Códigos Itaú (ref)'!$A$2:$A$44,$C1979)&gt;0,"ITAU",IF(AND(TRIM(UPPER($I1979))="CONTRATUAL",ISNUMBER(SEARCH("INDIVIDUAL",SUBSTITUTE(UPPER($D1979)," ","")))),"PREMIUM FREE",""))))</f>
        <v/>
      </c>
    </row>
    <row r="1980">
      <c r="AC1980">
        <f>IF($C1980="","",IF(COUNTIF('Códigos Santander (ref)'!$A$2:$A$79,$C1980)&gt;0,"SANTANDER",IF(COUNTIF('Códigos Itaú (ref)'!$A$2:$A$44,$C1980)&gt;0,"ITAU",IF(AND(TRIM(UPPER($I1980))="CONTRATUAL",ISNUMBER(SEARCH("INDIVIDUAL",SUBSTITUTE(UPPER($D1980)," ","")))),"PREMIUM FREE",""))))</f>
        <v/>
      </c>
    </row>
    <row r="1981">
      <c r="AC1981">
        <f>IF($C1981="","",IF(COUNTIF('Códigos Santander (ref)'!$A$2:$A$79,$C1981)&gt;0,"SANTANDER",IF(COUNTIF('Códigos Itaú (ref)'!$A$2:$A$44,$C1981)&gt;0,"ITAU",IF(AND(TRIM(UPPER($I1981))="CONTRATUAL",ISNUMBER(SEARCH("INDIVIDUAL",SUBSTITUTE(UPPER($D1981)," ","")))),"PREMIUM FREE",""))))</f>
        <v/>
      </c>
    </row>
    <row r="1982">
      <c r="AC1982">
        <f>IF($C1982="","",IF(COUNTIF('Códigos Santander (ref)'!$A$2:$A$79,$C1982)&gt;0,"SANTANDER",IF(COUNTIF('Códigos Itaú (ref)'!$A$2:$A$44,$C1982)&gt;0,"ITAU",IF(AND(TRIM(UPPER($I1982))="CONTRATUAL",ISNUMBER(SEARCH("INDIVIDUAL",SUBSTITUTE(UPPER($D1982)," ","")))),"PREMIUM FREE",""))))</f>
        <v/>
      </c>
    </row>
    <row r="1983">
      <c r="AC1983">
        <f>IF($C1983="","",IF(COUNTIF('Códigos Santander (ref)'!$A$2:$A$79,$C1983)&gt;0,"SANTANDER",IF(COUNTIF('Códigos Itaú (ref)'!$A$2:$A$44,$C1983)&gt;0,"ITAU",IF(AND(TRIM(UPPER($I1983))="CONTRATUAL",ISNUMBER(SEARCH("INDIVIDUAL",SUBSTITUTE(UPPER($D1983)," ","")))),"PREMIUM FREE",""))))</f>
        <v/>
      </c>
    </row>
    <row r="1984">
      <c r="AC1984">
        <f>IF($C1984="","",IF(COUNTIF('Códigos Santander (ref)'!$A$2:$A$79,$C1984)&gt;0,"SANTANDER",IF(COUNTIF('Códigos Itaú (ref)'!$A$2:$A$44,$C1984)&gt;0,"ITAU",IF(AND(TRIM(UPPER($I1984))="CONTRATUAL",ISNUMBER(SEARCH("INDIVIDUAL",SUBSTITUTE(UPPER($D1984)," ","")))),"PREMIUM FREE",""))))</f>
        <v/>
      </c>
    </row>
    <row r="1985">
      <c r="AC1985">
        <f>IF($C1985="","",IF(COUNTIF('Códigos Santander (ref)'!$A$2:$A$79,$C1985)&gt;0,"SANTANDER",IF(COUNTIF('Códigos Itaú (ref)'!$A$2:$A$44,$C1985)&gt;0,"ITAU",IF(AND(TRIM(UPPER($I1985))="CONTRATUAL",ISNUMBER(SEARCH("INDIVIDUAL",SUBSTITUTE(UPPER($D1985)," ","")))),"PREMIUM FREE",""))))</f>
        <v/>
      </c>
    </row>
    <row r="1986">
      <c r="AC1986">
        <f>IF($C1986="","",IF(COUNTIF('Códigos Santander (ref)'!$A$2:$A$79,$C1986)&gt;0,"SANTANDER",IF(COUNTIF('Códigos Itaú (ref)'!$A$2:$A$44,$C1986)&gt;0,"ITAU",IF(AND(TRIM(UPPER($I1986))="CONTRATUAL",ISNUMBER(SEARCH("INDIVIDUAL",SUBSTITUTE(UPPER($D1986)," ","")))),"PREMIUM FREE",""))))</f>
        <v/>
      </c>
    </row>
    <row r="1987">
      <c r="AC1987">
        <f>IF($C1987="","",IF(COUNTIF('Códigos Santander (ref)'!$A$2:$A$79,$C1987)&gt;0,"SANTANDER",IF(COUNTIF('Códigos Itaú (ref)'!$A$2:$A$44,$C1987)&gt;0,"ITAU",IF(AND(TRIM(UPPER($I1987))="CONTRATUAL",ISNUMBER(SEARCH("INDIVIDUAL",SUBSTITUTE(UPPER($D1987)," ","")))),"PREMIUM FREE",""))))</f>
        <v/>
      </c>
    </row>
    <row r="1988">
      <c r="AC1988">
        <f>IF($C1988="","",IF(COUNTIF('Códigos Santander (ref)'!$A$2:$A$79,$C1988)&gt;0,"SANTANDER",IF(COUNTIF('Códigos Itaú (ref)'!$A$2:$A$44,$C1988)&gt;0,"ITAU",IF(AND(TRIM(UPPER($I1988))="CONTRATUAL",ISNUMBER(SEARCH("INDIVIDUAL",SUBSTITUTE(UPPER($D1988)," ","")))),"PREMIUM FREE",""))))</f>
        <v/>
      </c>
    </row>
    <row r="1989">
      <c r="AC1989">
        <f>IF($C1989="","",IF(COUNTIF('Códigos Santander (ref)'!$A$2:$A$79,$C1989)&gt;0,"SANTANDER",IF(COUNTIF('Códigos Itaú (ref)'!$A$2:$A$44,$C1989)&gt;0,"ITAU",IF(AND(TRIM(UPPER($I1989))="CONTRATUAL",ISNUMBER(SEARCH("INDIVIDUAL",SUBSTITUTE(UPPER($D1989)," ","")))),"PREMIUM FREE",""))))</f>
        <v/>
      </c>
    </row>
    <row r="1990">
      <c r="AC1990">
        <f>IF($C1990="","",IF(COUNTIF('Códigos Santander (ref)'!$A$2:$A$79,$C1990)&gt;0,"SANTANDER",IF(COUNTIF('Códigos Itaú (ref)'!$A$2:$A$44,$C1990)&gt;0,"ITAU",IF(AND(TRIM(UPPER($I1990))="CONTRATUAL",ISNUMBER(SEARCH("INDIVIDUAL",SUBSTITUTE(UPPER($D1990)," ","")))),"PREMIUM FREE",""))))</f>
        <v/>
      </c>
    </row>
    <row r="1991">
      <c r="AC1991">
        <f>IF($C1991="","",IF(COUNTIF('Códigos Santander (ref)'!$A$2:$A$79,$C1991)&gt;0,"SANTANDER",IF(COUNTIF('Códigos Itaú (ref)'!$A$2:$A$44,$C1991)&gt;0,"ITAU",IF(AND(TRIM(UPPER($I1991))="CONTRATUAL",ISNUMBER(SEARCH("INDIVIDUAL",SUBSTITUTE(UPPER($D1991)," ","")))),"PREMIUM FREE",""))))</f>
        <v/>
      </c>
    </row>
    <row r="1992">
      <c r="AC1992">
        <f>IF($C1992="","",IF(COUNTIF('Códigos Santander (ref)'!$A$2:$A$79,$C1992)&gt;0,"SANTANDER",IF(COUNTIF('Códigos Itaú (ref)'!$A$2:$A$44,$C1992)&gt;0,"ITAU",IF(AND(TRIM(UPPER($I1992))="CONTRATUAL",ISNUMBER(SEARCH("INDIVIDUAL",SUBSTITUTE(UPPER($D1992)," ","")))),"PREMIUM FREE",""))))</f>
        <v/>
      </c>
    </row>
    <row r="1993">
      <c r="AC1993">
        <f>IF($C1993="","",IF(COUNTIF('Códigos Santander (ref)'!$A$2:$A$79,$C1993)&gt;0,"SANTANDER",IF(COUNTIF('Códigos Itaú (ref)'!$A$2:$A$44,$C1993)&gt;0,"ITAU",IF(AND(TRIM(UPPER($I1993))="CONTRATUAL",ISNUMBER(SEARCH("INDIVIDUAL",SUBSTITUTE(UPPER($D1993)," ","")))),"PREMIUM FREE",""))))</f>
        <v/>
      </c>
    </row>
    <row r="1994">
      <c r="AC1994">
        <f>IF($C1994="","",IF(COUNTIF('Códigos Santander (ref)'!$A$2:$A$79,$C1994)&gt;0,"SANTANDER",IF(COUNTIF('Códigos Itaú (ref)'!$A$2:$A$44,$C1994)&gt;0,"ITAU",IF(AND(TRIM(UPPER($I1994))="CONTRATUAL",ISNUMBER(SEARCH("INDIVIDUAL",SUBSTITUTE(UPPER($D1994)," ","")))),"PREMIUM FREE",""))))</f>
        <v/>
      </c>
    </row>
    <row r="1995">
      <c r="AC1995">
        <f>IF($C1995="","",IF(COUNTIF('Códigos Santander (ref)'!$A$2:$A$79,$C1995)&gt;0,"SANTANDER",IF(COUNTIF('Códigos Itaú (ref)'!$A$2:$A$44,$C1995)&gt;0,"ITAU",IF(AND(TRIM(UPPER($I1995))="CONTRATUAL",ISNUMBER(SEARCH("INDIVIDUAL",SUBSTITUTE(UPPER($D1995)," ","")))),"PREMIUM FREE",""))))</f>
        <v/>
      </c>
    </row>
    <row r="1996">
      <c r="AC1996">
        <f>IF($C1996="","",IF(COUNTIF('Códigos Santander (ref)'!$A$2:$A$79,$C1996)&gt;0,"SANTANDER",IF(COUNTIF('Códigos Itaú (ref)'!$A$2:$A$44,$C1996)&gt;0,"ITAU",IF(AND(TRIM(UPPER($I1996))="CONTRATUAL",ISNUMBER(SEARCH("INDIVIDUAL",SUBSTITUTE(UPPER($D1996)," ","")))),"PREMIUM FREE",""))))</f>
        <v/>
      </c>
    </row>
    <row r="1997">
      <c r="AC1997">
        <f>IF($C1997="","",IF(COUNTIF('Códigos Santander (ref)'!$A$2:$A$79,$C1997)&gt;0,"SANTANDER",IF(COUNTIF('Códigos Itaú (ref)'!$A$2:$A$44,$C1997)&gt;0,"ITAU",IF(AND(TRIM(UPPER($I1997))="CONTRATUAL",ISNUMBER(SEARCH("INDIVIDUAL",SUBSTITUTE(UPPER($D1997)," ","")))),"PREMIUM FREE",""))))</f>
        <v/>
      </c>
    </row>
    <row r="1998">
      <c r="AC1998">
        <f>IF($C1998="","",IF(COUNTIF('Códigos Santander (ref)'!$A$2:$A$79,$C1998)&gt;0,"SANTANDER",IF(COUNTIF('Códigos Itaú (ref)'!$A$2:$A$44,$C1998)&gt;0,"ITAU",IF(AND(TRIM(UPPER($I1998))="CONTRATUAL",ISNUMBER(SEARCH("INDIVIDUAL",SUBSTITUTE(UPPER($D1998)," ","")))),"PREMIUM FREE",""))))</f>
        <v/>
      </c>
    </row>
    <row r="1999">
      <c r="AC1999">
        <f>IF($C1999="","",IF(COUNTIF('Códigos Santander (ref)'!$A$2:$A$79,$C1999)&gt;0,"SANTANDER",IF(COUNTIF('Códigos Itaú (ref)'!$A$2:$A$44,$C1999)&gt;0,"ITAU",IF(AND(TRIM(UPPER($I1999))="CONTRATUAL",ISNUMBER(SEARCH("INDIVIDUAL",SUBSTITUTE(UPPER($D1999)," ","")))),"PREMIUM FREE",""))))</f>
        <v/>
      </c>
    </row>
    <row r="2000">
      <c r="AC2000">
        <f>IF($C2000="","",IF(COUNTIF('Códigos Santander (ref)'!$A$2:$A$79,$C2000)&gt;0,"SANTANDER",IF(COUNTIF('Códigos Itaú (ref)'!$A$2:$A$44,$C2000)&gt;0,"ITAU",IF(AND(TRIM(UPPER($I2000))="CONTRATUAL",ISNUMBER(SEARCH("INDIVIDUAL",SUBSTITUTE(UPPER($D2000)," ","")))),"PREMIUM FREE",""))))</f>
        <v/>
      </c>
    </row>
    <row r="2001">
      <c r="AC2001">
        <f>IF($C2001="","",IF(COUNTIF('Códigos Santander (ref)'!$A$2:$A$79,$C2001)&gt;0,"SANTANDER",IF(COUNTIF('Códigos Itaú (ref)'!$A$2:$A$44,$C2001)&gt;0,"ITAU",IF(AND(TRIM(UPPER($I2001))="CONTRATUAL",ISNUMBER(SEARCH("INDIVIDUAL",SUBSTITUTE(UPPER($D2001)," ","")))),"PREMIUM FREE",""))))</f>
        <v/>
      </c>
    </row>
    <row r="2002">
      <c r="AC2002">
        <f>IF($C2002="","",IF(COUNTIF('Códigos Santander (ref)'!$A$2:$A$79,$C2002)&gt;0,"SANTANDER",IF(COUNTIF('Códigos Itaú (ref)'!$A$2:$A$44,$C2002)&gt;0,"ITAU",IF(AND(TRIM(UPPER($I2002))="CONTRATUAL",ISNUMBER(SEARCH("INDIVIDUAL",SUBSTITUTE(UPPER($D2002)," ","")))),"PREMIUM FREE",""))))</f>
        <v/>
      </c>
    </row>
    <row r="2003">
      <c r="AC2003">
        <f>IF($C2003="","",IF(COUNTIF('Códigos Santander (ref)'!$A$2:$A$79,$C2003)&gt;0,"SANTANDER",IF(COUNTIF('Códigos Itaú (ref)'!$A$2:$A$44,$C2003)&gt;0,"ITAU",IF(AND(TRIM(UPPER($I2003))="CONTRATUAL",ISNUMBER(SEARCH("INDIVIDUAL",SUBSTITUTE(UPPER($D2003)," ","")))),"PREMIUM FREE",""))))</f>
        <v/>
      </c>
    </row>
    <row r="2004">
      <c r="AC2004">
        <f>IF($C2004="","",IF(COUNTIF('Códigos Santander (ref)'!$A$2:$A$79,$C2004)&gt;0,"SANTANDER",IF(COUNTIF('Códigos Itaú (ref)'!$A$2:$A$44,$C2004)&gt;0,"ITAU",IF(AND(TRIM(UPPER($I2004))="CONTRATUAL",ISNUMBER(SEARCH("INDIVIDUAL",SUBSTITUTE(UPPER($D2004)," ","")))),"PREMIUM FREE",""))))</f>
        <v/>
      </c>
    </row>
    <row r="2005">
      <c r="AC2005">
        <f>IF($C2005="","",IF(COUNTIF('Códigos Santander (ref)'!$A$2:$A$79,$C2005)&gt;0,"SANTANDER",IF(COUNTIF('Códigos Itaú (ref)'!$A$2:$A$44,$C2005)&gt;0,"ITAU",IF(AND(TRIM(UPPER($I2005))="CONTRATUAL",ISNUMBER(SEARCH("INDIVIDUAL",SUBSTITUTE(UPPER($D2005)," ","")))),"PREMIUM FREE",""))))</f>
        <v/>
      </c>
    </row>
    <row r="2006">
      <c r="AC2006">
        <f>IF($C2006="","",IF(COUNTIF('Códigos Santander (ref)'!$A$2:$A$79,$C2006)&gt;0,"SANTANDER",IF(COUNTIF('Códigos Itaú (ref)'!$A$2:$A$44,$C2006)&gt;0,"ITAU",IF(AND(TRIM(UPPER($I2006))="CONTRATUAL",ISNUMBER(SEARCH("INDIVIDUAL",SUBSTITUTE(UPPER($D2006)," ","")))),"PREMIUM FREE",""))))</f>
        <v/>
      </c>
    </row>
    <row r="2007">
      <c r="AC2007">
        <f>IF($C2007="","",IF(COUNTIF('Códigos Santander (ref)'!$A$2:$A$79,$C2007)&gt;0,"SANTANDER",IF(COUNTIF('Códigos Itaú (ref)'!$A$2:$A$44,$C2007)&gt;0,"ITAU",IF(AND(TRIM(UPPER($I2007))="CONTRATUAL",ISNUMBER(SEARCH("INDIVIDUAL",SUBSTITUTE(UPPER($D2007)," ","")))),"PREMIUM FREE",""))))</f>
        <v/>
      </c>
    </row>
    <row r="2008">
      <c r="AC2008">
        <f>IF($C2008="","",IF(COUNTIF('Códigos Santander (ref)'!$A$2:$A$79,$C2008)&gt;0,"SANTANDER",IF(COUNTIF('Códigos Itaú (ref)'!$A$2:$A$44,$C2008)&gt;0,"ITAU",IF(AND(TRIM(UPPER($I2008))="CONTRATUAL",ISNUMBER(SEARCH("INDIVIDUAL",SUBSTITUTE(UPPER($D2008)," ","")))),"PREMIUM FREE",""))))</f>
        <v/>
      </c>
    </row>
    <row r="2009">
      <c r="AC2009">
        <f>IF($C2009="","",IF(COUNTIF('Códigos Santander (ref)'!$A$2:$A$79,$C2009)&gt;0,"SANTANDER",IF(COUNTIF('Códigos Itaú (ref)'!$A$2:$A$44,$C2009)&gt;0,"ITAU",IF(AND(TRIM(UPPER($I2009))="CONTRATUAL",ISNUMBER(SEARCH("INDIVIDUAL",SUBSTITUTE(UPPER($D2009)," ","")))),"PREMIUM FREE",""))))</f>
        <v/>
      </c>
    </row>
    <row r="2010">
      <c r="AC2010">
        <f>IF($C2010="","",IF(COUNTIF('Códigos Santander (ref)'!$A$2:$A$79,$C2010)&gt;0,"SANTANDER",IF(COUNTIF('Códigos Itaú (ref)'!$A$2:$A$44,$C2010)&gt;0,"ITAU",IF(AND(TRIM(UPPER($I2010))="CONTRATUAL",ISNUMBER(SEARCH("INDIVIDUAL",SUBSTITUTE(UPPER($D2010)," ","")))),"PREMIUM FREE",""))))</f>
        <v/>
      </c>
    </row>
    <row r="2011">
      <c r="AC2011">
        <f>IF($C2011="","",IF(COUNTIF('Códigos Santander (ref)'!$A$2:$A$79,$C2011)&gt;0,"SANTANDER",IF(COUNTIF('Códigos Itaú (ref)'!$A$2:$A$44,$C2011)&gt;0,"ITAU",IF(AND(TRIM(UPPER($I2011))="CONTRATUAL",ISNUMBER(SEARCH("INDIVIDUAL",SUBSTITUTE(UPPER($D2011)," ","")))),"PREMIUM FREE",""))))</f>
        <v/>
      </c>
    </row>
    <row r="2012">
      <c r="AC2012">
        <f>IF($C2012="","",IF(COUNTIF('Códigos Santander (ref)'!$A$2:$A$79,$C2012)&gt;0,"SANTANDER",IF(COUNTIF('Códigos Itaú (ref)'!$A$2:$A$44,$C2012)&gt;0,"ITAU",IF(AND(TRIM(UPPER($I2012))="CONTRATUAL",ISNUMBER(SEARCH("INDIVIDUAL",SUBSTITUTE(UPPER($D2012)," ","")))),"PREMIUM FREE",""))))</f>
        <v/>
      </c>
    </row>
    <row r="2013">
      <c r="AC2013">
        <f>IF($C2013="","",IF(COUNTIF('Códigos Santander (ref)'!$A$2:$A$79,$C2013)&gt;0,"SANTANDER",IF(COUNTIF('Códigos Itaú (ref)'!$A$2:$A$44,$C2013)&gt;0,"ITAU",IF(AND(TRIM(UPPER($I2013))="CONTRATUAL",ISNUMBER(SEARCH("INDIVIDUAL",SUBSTITUTE(UPPER($D2013)," ","")))),"PREMIUM FREE",""))))</f>
        <v/>
      </c>
    </row>
    <row r="2014">
      <c r="AC2014">
        <f>IF($C2014="","",IF(COUNTIF('Códigos Santander (ref)'!$A$2:$A$79,$C2014)&gt;0,"SANTANDER",IF(COUNTIF('Códigos Itaú (ref)'!$A$2:$A$44,$C2014)&gt;0,"ITAU",IF(AND(TRIM(UPPER($I2014))="CONTRATUAL",ISNUMBER(SEARCH("INDIVIDUAL",SUBSTITUTE(UPPER($D2014)," ","")))),"PREMIUM FREE",""))))</f>
        <v/>
      </c>
    </row>
    <row r="2015">
      <c r="AC2015">
        <f>IF($C2015="","",IF(COUNTIF('Códigos Santander (ref)'!$A$2:$A$79,$C2015)&gt;0,"SANTANDER",IF(COUNTIF('Códigos Itaú (ref)'!$A$2:$A$44,$C2015)&gt;0,"ITAU",IF(AND(TRIM(UPPER($I2015))="CONTRATUAL",ISNUMBER(SEARCH("INDIVIDUAL",SUBSTITUTE(UPPER($D2015)," ","")))),"PREMIUM FREE",""))))</f>
        <v/>
      </c>
    </row>
    <row r="2016">
      <c r="AC2016">
        <f>IF($C2016="","",IF(COUNTIF('Códigos Santander (ref)'!$A$2:$A$79,$C2016)&gt;0,"SANTANDER",IF(COUNTIF('Códigos Itaú (ref)'!$A$2:$A$44,$C2016)&gt;0,"ITAU",IF(AND(TRIM(UPPER($I2016))="CONTRATUAL",ISNUMBER(SEARCH("INDIVIDUAL",SUBSTITUTE(UPPER($D2016)," ","")))),"PREMIUM FREE",""))))</f>
        <v/>
      </c>
    </row>
    <row r="2017">
      <c r="AC2017">
        <f>IF($C2017="","",IF(COUNTIF('Códigos Santander (ref)'!$A$2:$A$79,$C2017)&gt;0,"SANTANDER",IF(COUNTIF('Códigos Itaú (ref)'!$A$2:$A$44,$C2017)&gt;0,"ITAU",IF(AND(TRIM(UPPER($I2017))="CONTRATUAL",ISNUMBER(SEARCH("INDIVIDUAL",SUBSTITUTE(UPPER($D2017)," ","")))),"PREMIUM FREE",""))))</f>
        <v/>
      </c>
    </row>
    <row r="2018">
      <c r="AC2018">
        <f>IF($C2018="","",IF(COUNTIF('Códigos Santander (ref)'!$A$2:$A$79,$C2018)&gt;0,"SANTANDER",IF(COUNTIF('Códigos Itaú (ref)'!$A$2:$A$44,$C2018)&gt;0,"ITAU",IF(AND(TRIM(UPPER($I2018))="CONTRATUAL",ISNUMBER(SEARCH("INDIVIDUAL",SUBSTITUTE(UPPER($D2018)," ","")))),"PREMIUM FREE",""))))</f>
        <v/>
      </c>
    </row>
    <row r="2019">
      <c r="AC2019">
        <f>IF($C2019="","",IF(COUNTIF('Códigos Santander (ref)'!$A$2:$A$79,$C2019)&gt;0,"SANTANDER",IF(COUNTIF('Códigos Itaú (ref)'!$A$2:$A$44,$C2019)&gt;0,"ITAU",IF(AND(TRIM(UPPER($I2019))="CONTRATUAL",ISNUMBER(SEARCH("INDIVIDUAL",SUBSTITUTE(UPPER($D2019)," ","")))),"PREMIUM FREE",""))))</f>
        <v/>
      </c>
    </row>
    <row r="2020">
      <c r="AC2020">
        <f>IF($C2020="","",IF(COUNTIF('Códigos Santander (ref)'!$A$2:$A$79,$C2020)&gt;0,"SANTANDER",IF(COUNTIF('Códigos Itaú (ref)'!$A$2:$A$44,$C2020)&gt;0,"ITAU",IF(AND(TRIM(UPPER($I2020))="CONTRATUAL",ISNUMBER(SEARCH("INDIVIDUAL",SUBSTITUTE(UPPER($D2020)," ","")))),"PREMIUM FREE",""))))</f>
        <v/>
      </c>
    </row>
    <row r="2021">
      <c r="AC2021">
        <f>IF($C2021="","",IF(COUNTIF('Códigos Santander (ref)'!$A$2:$A$79,$C2021)&gt;0,"SANTANDER",IF(COUNTIF('Códigos Itaú (ref)'!$A$2:$A$44,$C2021)&gt;0,"ITAU",IF(AND(TRIM(UPPER($I2021))="CONTRATUAL",ISNUMBER(SEARCH("INDIVIDUAL",SUBSTITUTE(UPPER($D2021)," ","")))),"PREMIUM FREE",""))))</f>
        <v/>
      </c>
    </row>
    <row r="2022">
      <c r="AC2022">
        <f>IF($C2022="","",IF(COUNTIF('Códigos Santander (ref)'!$A$2:$A$79,$C2022)&gt;0,"SANTANDER",IF(COUNTIF('Códigos Itaú (ref)'!$A$2:$A$44,$C2022)&gt;0,"ITAU",IF(AND(TRIM(UPPER($I2022))="CONTRATUAL",ISNUMBER(SEARCH("INDIVIDUAL",SUBSTITUTE(UPPER($D2022)," ","")))),"PREMIUM FREE",""))))</f>
        <v/>
      </c>
    </row>
    <row r="2023">
      <c r="AC2023">
        <f>IF($C2023="","",IF(COUNTIF('Códigos Santander (ref)'!$A$2:$A$79,$C2023)&gt;0,"SANTANDER",IF(COUNTIF('Códigos Itaú (ref)'!$A$2:$A$44,$C2023)&gt;0,"ITAU",IF(AND(TRIM(UPPER($I2023))="CONTRATUAL",ISNUMBER(SEARCH("INDIVIDUAL",SUBSTITUTE(UPPER($D2023)," ","")))),"PREMIUM FREE",""))))</f>
        <v/>
      </c>
    </row>
    <row r="2024">
      <c r="AC2024">
        <f>IF($C2024="","",IF(COUNTIF('Códigos Santander (ref)'!$A$2:$A$79,$C2024)&gt;0,"SANTANDER",IF(COUNTIF('Códigos Itaú (ref)'!$A$2:$A$44,$C2024)&gt;0,"ITAU",IF(AND(TRIM(UPPER($I2024))="CONTRATUAL",ISNUMBER(SEARCH("INDIVIDUAL",SUBSTITUTE(UPPER($D2024)," ","")))),"PREMIUM FREE",""))))</f>
        <v/>
      </c>
    </row>
    <row r="2025">
      <c r="AC2025">
        <f>IF($C2025="","",IF(COUNTIF('Códigos Santander (ref)'!$A$2:$A$79,$C2025)&gt;0,"SANTANDER",IF(COUNTIF('Códigos Itaú (ref)'!$A$2:$A$44,$C2025)&gt;0,"ITAU",IF(AND(TRIM(UPPER($I2025))="CONTRATUAL",ISNUMBER(SEARCH("INDIVIDUAL",SUBSTITUTE(UPPER($D2025)," ","")))),"PREMIUM FREE",""))))</f>
        <v/>
      </c>
    </row>
    <row r="2026">
      <c r="AC2026">
        <f>IF($C2026="","",IF(COUNTIF('Códigos Santander (ref)'!$A$2:$A$79,$C2026)&gt;0,"SANTANDER",IF(COUNTIF('Códigos Itaú (ref)'!$A$2:$A$44,$C2026)&gt;0,"ITAU",IF(AND(TRIM(UPPER($I2026))="CONTRATUAL",ISNUMBER(SEARCH("INDIVIDUAL",SUBSTITUTE(UPPER($D2026)," ","")))),"PREMIUM FREE",""))))</f>
        <v/>
      </c>
    </row>
    <row r="2027">
      <c r="AC2027">
        <f>IF($C2027="","",IF(COUNTIF('Códigos Santander (ref)'!$A$2:$A$79,$C2027)&gt;0,"SANTANDER",IF(COUNTIF('Códigos Itaú (ref)'!$A$2:$A$44,$C2027)&gt;0,"ITAU",IF(AND(TRIM(UPPER($I2027))="CONTRATUAL",ISNUMBER(SEARCH("INDIVIDUAL",SUBSTITUTE(UPPER($D2027)," ","")))),"PREMIUM FREE",""))))</f>
        <v/>
      </c>
    </row>
    <row r="2028">
      <c r="AC2028">
        <f>IF($C2028="","",IF(COUNTIF('Códigos Santander (ref)'!$A$2:$A$79,$C2028)&gt;0,"SANTANDER",IF(COUNTIF('Códigos Itaú (ref)'!$A$2:$A$44,$C2028)&gt;0,"ITAU",IF(AND(TRIM(UPPER($I2028))="CONTRATUAL",ISNUMBER(SEARCH("INDIVIDUAL",SUBSTITUTE(UPPER($D2028)," ","")))),"PREMIUM FREE",""))))</f>
        <v/>
      </c>
    </row>
    <row r="2029">
      <c r="AC2029">
        <f>IF($C2029="","",IF(COUNTIF('Códigos Santander (ref)'!$A$2:$A$79,$C2029)&gt;0,"SANTANDER",IF(COUNTIF('Códigos Itaú (ref)'!$A$2:$A$44,$C2029)&gt;0,"ITAU",IF(AND(TRIM(UPPER($I2029))="CONTRATUAL",ISNUMBER(SEARCH("INDIVIDUAL",SUBSTITUTE(UPPER($D2029)," ","")))),"PREMIUM FREE",""))))</f>
        <v/>
      </c>
    </row>
    <row r="2030">
      <c r="AC2030">
        <f>IF($C2030="","",IF(COUNTIF('Códigos Santander (ref)'!$A$2:$A$79,$C2030)&gt;0,"SANTANDER",IF(COUNTIF('Códigos Itaú (ref)'!$A$2:$A$44,$C2030)&gt;0,"ITAU",IF(AND(TRIM(UPPER($I2030))="CONTRATUAL",ISNUMBER(SEARCH("INDIVIDUAL",SUBSTITUTE(UPPER($D2030)," ","")))),"PREMIUM FREE",""))))</f>
        <v/>
      </c>
    </row>
    <row r="2031">
      <c r="AC2031">
        <f>IF($C2031="","",IF(COUNTIF('Códigos Santander (ref)'!$A$2:$A$79,$C2031)&gt;0,"SANTANDER",IF(COUNTIF('Códigos Itaú (ref)'!$A$2:$A$44,$C2031)&gt;0,"ITAU",IF(AND(TRIM(UPPER($I2031))="CONTRATUAL",ISNUMBER(SEARCH("INDIVIDUAL",SUBSTITUTE(UPPER($D2031)," ","")))),"PREMIUM FREE",""))))</f>
        <v/>
      </c>
    </row>
    <row r="2032">
      <c r="AC2032">
        <f>IF($C2032="","",IF(COUNTIF('Códigos Santander (ref)'!$A$2:$A$79,$C2032)&gt;0,"SANTANDER",IF(COUNTIF('Códigos Itaú (ref)'!$A$2:$A$44,$C2032)&gt;0,"ITAU",IF(AND(TRIM(UPPER($I2032))="CONTRATUAL",ISNUMBER(SEARCH("INDIVIDUAL",SUBSTITUTE(UPPER($D2032)," ","")))),"PREMIUM FREE",""))))</f>
        <v/>
      </c>
    </row>
    <row r="2033">
      <c r="AC2033">
        <f>IF($C2033="","",IF(COUNTIF('Códigos Santander (ref)'!$A$2:$A$79,$C2033)&gt;0,"SANTANDER",IF(COUNTIF('Códigos Itaú (ref)'!$A$2:$A$44,$C2033)&gt;0,"ITAU",IF(AND(TRIM(UPPER($I2033))="CONTRATUAL",ISNUMBER(SEARCH("INDIVIDUAL",SUBSTITUTE(UPPER($D2033)," ","")))),"PREMIUM FREE",""))))</f>
        <v/>
      </c>
    </row>
    <row r="2034">
      <c r="AC2034">
        <f>IF($C2034="","",IF(COUNTIF('Códigos Santander (ref)'!$A$2:$A$79,$C2034)&gt;0,"SANTANDER",IF(COUNTIF('Códigos Itaú (ref)'!$A$2:$A$44,$C2034)&gt;0,"ITAU",IF(AND(TRIM(UPPER($I2034))="CONTRATUAL",ISNUMBER(SEARCH("INDIVIDUAL",SUBSTITUTE(UPPER($D2034)," ","")))),"PREMIUM FREE",""))))</f>
        <v/>
      </c>
    </row>
    <row r="2035">
      <c r="AC2035">
        <f>IF($C2035="","",IF(COUNTIF('Códigos Santander (ref)'!$A$2:$A$79,$C2035)&gt;0,"SANTANDER",IF(COUNTIF('Códigos Itaú (ref)'!$A$2:$A$44,$C2035)&gt;0,"ITAU",IF(AND(TRIM(UPPER($I2035))="CONTRATUAL",ISNUMBER(SEARCH("INDIVIDUAL",SUBSTITUTE(UPPER($D2035)," ","")))),"PREMIUM FREE",""))))</f>
        <v/>
      </c>
    </row>
    <row r="2036">
      <c r="AC2036">
        <f>IF($C2036="","",IF(COUNTIF('Códigos Santander (ref)'!$A$2:$A$79,$C2036)&gt;0,"SANTANDER",IF(COUNTIF('Códigos Itaú (ref)'!$A$2:$A$44,$C2036)&gt;0,"ITAU",IF(AND(TRIM(UPPER($I2036))="CONTRATUAL",ISNUMBER(SEARCH("INDIVIDUAL",SUBSTITUTE(UPPER($D2036)," ","")))),"PREMIUM FREE",""))))</f>
        <v/>
      </c>
    </row>
    <row r="2037">
      <c r="AC2037">
        <f>IF($C2037="","",IF(COUNTIF('Códigos Santander (ref)'!$A$2:$A$79,$C2037)&gt;0,"SANTANDER",IF(COUNTIF('Códigos Itaú (ref)'!$A$2:$A$44,$C2037)&gt;0,"ITAU",IF(AND(TRIM(UPPER($I2037))="CONTRATUAL",ISNUMBER(SEARCH("INDIVIDUAL",SUBSTITUTE(UPPER($D2037)," ","")))),"PREMIUM FREE",""))))</f>
        <v/>
      </c>
    </row>
    <row r="2038">
      <c r="AC2038">
        <f>IF($C2038="","",IF(COUNTIF('Códigos Santander (ref)'!$A$2:$A$79,$C2038)&gt;0,"SANTANDER",IF(COUNTIF('Códigos Itaú (ref)'!$A$2:$A$44,$C2038)&gt;0,"ITAU",IF(AND(TRIM(UPPER($I2038))="CONTRATUAL",ISNUMBER(SEARCH("INDIVIDUAL",SUBSTITUTE(UPPER($D2038)," ","")))),"PREMIUM FREE",""))))</f>
        <v/>
      </c>
    </row>
    <row r="2039">
      <c r="AC2039">
        <f>IF($C2039="","",IF(COUNTIF('Códigos Santander (ref)'!$A$2:$A$79,$C2039)&gt;0,"SANTANDER",IF(COUNTIF('Códigos Itaú (ref)'!$A$2:$A$44,$C2039)&gt;0,"ITAU",IF(AND(TRIM(UPPER($I2039))="CONTRATUAL",ISNUMBER(SEARCH("INDIVIDUAL",SUBSTITUTE(UPPER($D2039)," ","")))),"PREMIUM FREE",""))))</f>
        <v/>
      </c>
    </row>
    <row r="2040">
      <c r="AC2040">
        <f>IF($C2040="","",IF(COUNTIF('Códigos Santander (ref)'!$A$2:$A$79,$C2040)&gt;0,"SANTANDER",IF(COUNTIF('Códigos Itaú (ref)'!$A$2:$A$44,$C2040)&gt;0,"ITAU",IF(AND(TRIM(UPPER($I2040))="CONTRATUAL",ISNUMBER(SEARCH("INDIVIDUAL",SUBSTITUTE(UPPER($D2040)," ","")))),"PREMIUM FREE",""))))</f>
        <v/>
      </c>
    </row>
    <row r="2041">
      <c r="AC2041">
        <f>IF($C2041="","",IF(COUNTIF('Códigos Santander (ref)'!$A$2:$A$79,$C2041)&gt;0,"SANTANDER",IF(COUNTIF('Códigos Itaú (ref)'!$A$2:$A$44,$C2041)&gt;0,"ITAU",IF(AND(TRIM(UPPER($I2041))="CONTRATUAL",ISNUMBER(SEARCH("INDIVIDUAL",SUBSTITUTE(UPPER($D2041)," ","")))),"PREMIUM FREE",""))))</f>
        <v/>
      </c>
    </row>
    <row r="2042">
      <c r="AC2042">
        <f>IF($C2042="","",IF(COUNTIF('Códigos Santander (ref)'!$A$2:$A$79,$C2042)&gt;0,"SANTANDER",IF(COUNTIF('Códigos Itaú (ref)'!$A$2:$A$44,$C2042)&gt;0,"ITAU",IF(AND(TRIM(UPPER($I2042))="CONTRATUAL",ISNUMBER(SEARCH("INDIVIDUAL",SUBSTITUTE(UPPER($D2042)," ","")))),"PREMIUM FREE",""))))</f>
        <v/>
      </c>
    </row>
    <row r="2043">
      <c r="AC2043">
        <f>IF($C2043="","",IF(COUNTIF('Códigos Santander (ref)'!$A$2:$A$79,$C2043)&gt;0,"SANTANDER",IF(COUNTIF('Códigos Itaú (ref)'!$A$2:$A$44,$C2043)&gt;0,"ITAU",IF(AND(TRIM(UPPER($I2043))="CONTRATUAL",ISNUMBER(SEARCH("INDIVIDUAL",SUBSTITUTE(UPPER($D2043)," ","")))),"PREMIUM FREE",""))))</f>
        <v/>
      </c>
    </row>
    <row r="2044">
      <c r="AC2044">
        <f>IF($C2044="","",IF(COUNTIF('Códigos Santander (ref)'!$A$2:$A$79,$C2044)&gt;0,"SANTANDER",IF(COUNTIF('Códigos Itaú (ref)'!$A$2:$A$44,$C2044)&gt;0,"ITAU",IF(AND(TRIM(UPPER($I2044))="CONTRATUAL",ISNUMBER(SEARCH("INDIVIDUAL",SUBSTITUTE(UPPER($D2044)," ","")))),"PREMIUM FREE",""))))</f>
        <v/>
      </c>
    </row>
    <row r="2045">
      <c r="AC2045">
        <f>IF($C2045="","",IF(COUNTIF('Códigos Santander (ref)'!$A$2:$A$79,$C2045)&gt;0,"SANTANDER",IF(COUNTIF('Códigos Itaú (ref)'!$A$2:$A$44,$C2045)&gt;0,"ITAU",IF(AND(TRIM(UPPER($I2045))="CONTRATUAL",ISNUMBER(SEARCH("INDIVIDUAL",SUBSTITUTE(UPPER($D2045)," ","")))),"PREMIUM FREE",""))))</f>
        <v/>
      </c>
    </row>
    <row r="2046">
      <c r="AC2046">
        <f>IF($C2046="","",IF(COUNTIF('Códigos Santander (ref)'!$A$2:$A$79,$C2046)&gt;0,"SANTANDER",IF(COUNTIF('Códigos Itaú (ref)'!$A$2:$A$44,$C2046)&gt;0,"ITAU",IF(AND(TRIM(UPPER($I2046))="CONTRATUAL",ISNUMBER(SEARCH("INDIVIDUAL",SUBSTITUTE(UPPER($D2046)," ","")))),"PREMIUM FREE",""))))</f>
        <v/>
      </c>
    </row>
    <row r="2047">
      <c r="AC2047">
        <f>IF($C2047="","",IF(COUNTIF('Códigos Santander (ref)'!$A$2:$A$79,$C2047)&gt;0,"SANTANDER",IF(COUNTIF('Códigos Itaú (ref)'!$A$2:$A$44,$C2047)&gt;0,"ITAU",IF(AND(TRIM(UPPER($I2047))="CONTRATUAL",ISNUMBER(SEARCH("INDIVIDUAL",SUBSTITUTE(UPPER($D2047)," ","")))),"PREMIUM FREE",""))))</f>
        <v/>
      </c>
    </row>
    <row r="2048">
      <c r="AC2048">
        <f>IF($C2048="","",IF(COUNTIF('Códigos Santander (ref)'!$A$2:$A$79,$C2048)&gt;0,"SANTANDER",IF(COUNTIF('Códigos Itaú (ref)'!$A$2:$A$44,$C2048)&gt;0,"ITAU",IF(AND(TRIM(UPPER($I2048))="CONTRATUAL",ISNUMBER(SEARCH("INDIVIDUAL",SUBSTITUTE(UPPER($D2048)," ","")))),"PREMIUM FREE",""))))</f>
        <v/>
      </c>
    </row>
    <row r="2049">
      <c r="AC2049">
        <f>IF($C2049="","",IF(COUNTIF('Códigos Santander (ref)'!$A$2:$A$79,$C2049)&gt;0,"SANTANDER",IF(COUNTIF('Códigos Itaú (ref)'!$A$2:$A$44,$C2049)&gt;0,"ITAU",IF(AND(TRIM(UPPER($I2049))="CONTRATUAL",ISNUMBER(SEARCH("INDIVIDUAL",SUBSTITUTE(UPPER($D2049)," ","")))),"PREMIUM FREE",""))))</f>
        <v/>
      </c>
    </row>
    <row r="2050">
      <c r="AC2050">
        <f>IF($C2050="","",IF(COUNTIF('Códigos Santander (ref)'!$A$2:$A$79,$C2050)&gt;0,"SANTANDER",IF(COUNTIF('Códigos Itaú (ref)'!$A$2:$A$44,$C2050)&gt;0,"ITAU",IF(AND(TRIM(UPPER($I2050))="CONTRATUAL",ISNUMBER(SEARCH("INDIVIDUAL",SUBSTITUTE(UPPER($D2050)," ","")))),"PREMIUM FREE",""))))</f>
        <v/>
      </c>
    </row>
    <row r="2051">
      <c r="AC2051">
        <f>IF($C2051="","",IF(COUNTIF('Códigos Santander (ref)'!$A$2:$A$79,$C2051)&gt;0,"SANTANDER",IF(COUNTIF('Códigos Itaú (ref)'!$A$2:$A$44,$C2051)&gt;0,"ITAU",IF(AND(TRIM(UPPER($I2051))="CONTRATUAL",ISNUMBER(SEARCH("INDIVIDUAL",SUBSTITUTE(UPPER($D2051)," ","")))),"PREMIUM FREE",""))))</f>
        <v/>
      </c>
    </row>
    <row r="2052">
      <c r="AC2052">
        <f>IF($C2052="","",IF(COUNTIF('Códigos Santander (ref)'!$A$2:$A$79,$C2052)&gt;0,"SANTANDER",IF(COUNTIF('Códigos Itaú (ref)'!$A$2:$A$44,$C2052)&gt;0,"ITAU",IF(AND(TRIM(UPPER($I2052))="CONTRATUAL",ISNUMBER(SEARCH("INDIVIDUAL",SUBSTITUTE(UPPER($D2052)," ","")))),"PREMIUM FREE",""))))</f>
        <v/>
      </c>
    </row>
    <row r="2053">
      <c r="AC2053">
        <f>IF($C2053="","",IF(COUNTIF('Códigos Santander (ref)'!$A$2:$A$79,$C2053)&gt;0,"SANTANDER",IF(COUNTIF('Códigos Itaú (ref)'!$A$2:$A$44,$C2053)&gt;0,"ITAU",IF(AND(TRIM(UPPER($I2053))="CONTRATUAL",ISNUMBER(SEARCH("INDIVIDUAL",SUBSTITUTE(UPPER($D2053)," ","")))),"PREMIUM FREE",""))))</f>
        <v/>
      </c>
    </row>
    <row r="2054">
      <c r="AC2054">
        <f>IF($C2054="","",IF(COUNTIF('Códigos Santander (ref)'!$A$2:$A$79,$C2054)&gt;0,"SANTANDER",IF(COUNTIF('Códigos Itaú (ref)'!$A$2:$A$44,$C2054)&gt;0,"ITAU",IF(AND(TRIM(UPPER($I2054))="CONTRATUAL",ISNUMBER(SEARCH("INDIVIDUAL",SUBSTITUTE(UPPER($D2054)," ","")))),"PREMIUM FREE",""))))</f>
        <v/>
      </c>
    </row>
    <row r="2055">
      <c r="AC2055">
        <f>IF($C2055="","",IF(COUNTIF('Códigos Santander (ref)'!$A$2:$A$79,$C2055)&gt;0,"SANTANDER",IF(COUNTIF('Códigos Itaú (ref)'!$A$2:$A$44,$C2055)&gt;0,"ITAU",IF(AND(TRIM(UPPER($I2055))="CONTRATUAL",ISNUMBER(SEARCH("INDIVIDUAL",SUBSTITUTE(UPPER($D2055)," ","")))),"PREMIUM FREE",""))))</f>
        <v/>
      </c>
    </row>
    <row r="2056">
      <c r="AC2056">
        <f>IF($C2056="","",IF(COUNTIF('Códigos Santander (ref)'!$A$2:$A$79,$C2056)&gt;0,"SANTANDER",IF(COUNTIF('Códigos Itaú (ref)'!$A$2:$A$44,$C2056)&gt;0,"ITAU",IF(AND(TRIM(UPPER($I2056))="CONTRATUAL",ISNUMBER(SEARCH("INDIVIDUAL",SUBSTITUTE(UPPER($D2056)," ","")))),"PREMIUM FREE",""))))</f>
        <v/>
      </c>
    </row>
    <row r="2057">
      <c r="AC2057">
        <f>IF($C2057="","",IF(COUNTIF('Códigos Santander (ref)'!$A$2:$A$79,$C2057)&gt;0,"SANTANDER",IF(COUNTIF('Códigos Itaú (ref)'!$A$2:$A$44,$C2057)&gt;0,"ITAU",IF(AND(TRIM(UPPER($I2057))="CONTRATUAL",ISNUMBER(SEARCH("INDIVIDUAL",SUBSTITUTE(UPPER($D2057)," ","")))),"PREMIUM FREE",""))))</f>
        <v/>
      </c>
    </row>
    <row r="2058">
      <c r="AC2058">
        <f>IF($C2058="","",IF(COUNTIF('Códigos Santander (ref)'!$A$2:$A$79,$C2058)&gt;0,"SANTANDER",IF(COUNTIF('Códigos Itaú (ref)'!$A$2:$A$44,$C2058)&gt;0,"ITAU",IF(AND(TRIM(UPPER($I2058))="CONTRATUAL",ISNUMBER(SEARCH("INDIVIDUAL",SUBSTITUTE(UPPER($D2058)," ","")))),"PREMIUM FREE",""))))</f>
        <v/>
      </c>
    </row>
    <row r="2059">
      <c r="AC2059">
        <f>IF($C2059="","",IF(COUNTIF('Códigos Santander (ref)'!$A$2:$A$79,$C2059)&gt;0,"SANTANDER",IF(COUNTIF('Códigos Itaú (ref)'!$A$2:$A$44,$C2059)&gt;0,"ITAU",IF(AND(TRIM(UPPER($I2059))="CONTRATUAL",ISNUMBER(SEARCH("INDIVIDUAL",SUBSTITUTE(UPPER($D2059)," ","")))),"PREMIUM FREE",""))))</f>
        <v/>
      </c>
    </row>
    <row r="2060">
      <c r="AC2060">
        <f>IF($C2060="","",IF(COUNTIF('Códigos Santander (ref)'!$A$2:$A$79,$C2060)&gt;0,"SANTANDER",IF(COUNTIF('Códigos Itaú (ref)'!$A$2:$A$44,$C2060)&gt;0,"ITAU",IF(AND(TRIM(UPPER($I2060))="CONTRATUAL",ISNUMBER(SEARCH("INDIVIDUAL",SUBSTITUTE(UPPER($D2060)," ","")))),"PREMIUM FREE",""))))</f>
        <v/>
      </c>
    </row>
    <row r="2061">
      <c r="AC2061">
        <f>IF($C2061="","",IF(COUNTIF('Códigos Santander (ref)'!$A$2:$A$79,$C2061)&gt;0,"SANTANDER",IF(COUNTIF('Códigos Itaú (ref)'!$A$2:$A$44,$C2061)&gt;0,"ITAU",IF(AND(TRIM(UPPER($I2061))="CONTRATUAL",ISNUMBER(SEARCH("INDIVIDUAL",SUBSTITUTE(UPPER($D2061)," ","")))),"PREMIUM FREE",""))))</f>
        <v/>
      </c>
    </row>
    <row r="2062">
      <c r="AC2062">
        <f>IF($C2062="","",IF(COUNTIF('Códigos Santander (ref)'!$A$2:$A$79,$C2062)&gt;0,"SANTANDER",IF(COUNTIF('Códigos Itaú (ref)'!$A$2:$A$44,$C2062)&gt;0,"ITAU",IF(AND(TRIM(UPPER($I2062))="CONTRATUAL",ISNUMBER(SEARCH("INDIVIDUAL",SUBSTITUTE(UPPER($D2062)," ","")))),"PREMIUM FREE",""))))</f>
        <v/>
      </c>
    </row>
    <row r="2063">
      <c r="AC2063">
        <f>IF($C2063="","",IF(COUNTIF('Códigos Santander (ref)'!$A$2:$A$79,$C2063)&gt;0,"SANTANDER",IF(COUNTIF('Códigos Itaú (ref)'!$A$2:$A$44,$C2063)&gt;0,"ITAU",IF(AND(TRIM(UPPER($I2063))="CONTRATUAL",ISNUMBER(SEARCH("INDIVIDUAL",SUBSTITUTE(UPPER($D2063)," ","")))),"PREMIUM FREE",""))))</f>
        <v/>
      </c>
    </row>
    <row r="2064">
      <c r="AC2064">
        <f>IF($C2064="","",IF(COUNTIF('Códigos Santander (ref)'!$A$2:$A$79,$C2064)&gt;0,"SANTANDER",IF(COUNTIF('Códigos Itaú (ref)'!$A$2:$A$44,$C2064)&gt;0,"ITAU",IF(AND(TRIM(UPPER($I2064))="CONTRATUAL",ISNUMBER(SEARCH("INDIVIDUAL",SUBSTITUTE(UPPER($D2064)," ","")))),"PREMIUM FREE",""))))</f>
        <v/>
      </c>
    </row>
    <row r="2065">
      <c r="AC2065">
        <f>IF($C2065="","",IF(COUNTIF('Códigos Santander (ref)'!$A$2:$A$79,$C2065)&gt;0,"SANTANDER",IF(COUNTIF('Códigos Itaú (ref)'!$A$2:$A$44,$C2065)&gt;0,"ITAU",IF(AND(TRIM(UPPER($I2065))="CONTRATUAL",ISNUMBER(SEARCH("INDIVIDUAL",SUBSTITUTE(UPPER($D2065)," ","")))),"PREMIUM FREE",""))))</f>
        <v/>
      </c>
    </row>
    <row r="2066">
      <c r="AC2066">
        <f>IF($C2066="","",IF(COUNTIF('Códigos Santander (ref)'!$A$2:$A$79,$C2066)&gt;0,"SANTANDER",IF(COUNTIF('Códigos Itaú (ref)'!$A$2:$A$44,$C2066)&gt;0,"ITAU",IF(AND(TRIM(UPPER($I2066))="CONTRATUAL",ISNUMBER(SEARCH("INDIVIDUAL",SUBSTITUTE(UPPER($D2066)," ","")))),"PREMIUM FREE",""))))</f>
        <v/>
      </c>
    </row>
    <row r="2067">
      <c r="AC2067">
        <f>IF($C2067="","",IF(COUNTIF('Códigos Santander (ref)'!$A$2:$A$79,$C2067)&gt;0,"SANTANDER",IF(COUNTIF('Códigos Itaú (ref)'!$A$2:$A$44,$C2067)&gt;0,"ITAU",IF(AND(TRIM(UPPER($I2067))="CONTRATUAL",ISNUMBER(SEARCH("INDIVIDUAL",SUBSTITUTE(UPPER($D2067)," ","")))),"PREMIUM FREE",""))))</f>
        <v/>
      </c>
    </row>
    <row r="2068">
      <c r="AC2068">
        <f>IF($C2068="","",IF(COUNTIF('Códigos Santander (ref)'!$A$2:$A$79,$C2068)&gt;0,"SANTANDER",IF(COUNTIF('Códigos Itaú (ref)'!$A$2:$A$44,$C2068)&gt;0,"ITAU",IF(AND(TRIM(UPPER($I2068))="CONTRATUAL",ISNUMBER(SEARCH("INDIVIDUAL",SUBSTITUTE(UPPER($D2068)," ","")))),"PREMIUM FREE",""))))</f>
        <v/>
      </c>
    </row>
    <row r="2069">
      <c r="AC2069">
        <f>IF($C2069="","",IF(COUNTIF('Códigos Santander (ref)'!$A$2:$A$79,$C2069)&gt;0,"SANTANDER",IF(COUNTIF('Códigos Itaú (ref)'!$A$2:$A$44,$C2069)&gt;0,"ITAU",IF(AND(TRIM(UPPER($I2069))="CONTRATUAL",ISNUMBER(SEARCH("INDIVIDUAL",SUBSTITUTE(UPPER($D2069)," ","")))),"PREMIUM FREE",""))))</f>
        <v/>
      </c>
    </row>
    <row r="2070">
      <c r="AC2070">
        <f>IF($C2070="","",IF(COUNTIF('Códigos Santander (ref)'!$A$2:$A$79,$C2070)&gt;0,"SANTANDER",IF(COUNTIF('Códigos Itaú (ref)'!$A$2:$A$44,$C2070)&gt;0,"ITAU",IF(AND(TRIM(UPPER($I2070))="CONTRATUAL",ISNUMBER(SEARCH("INDIVIDUAL",SUBSTITUTE(UPPER($D2070)," ","")))),"PREMIUM FREE",""))))</f>
        <v/>
      </c>
    </row>
    <row r="2071">
      <c r="AC2071">
        <f>IF($C2071="","",IF(COUNTIF('Códigos Santander (ref)'!$A$2:$A$79,$C2071)&gt;0,"SANTANDER",IF(COUNTIF('Códigos Itaú (ref)'!$A$2:$A$44,$C2071)&gt;0,"ITAU",IF(AND(TRIM(UPPER($I2071))="CONTRATUAL",ISNUMBER(SEARCH("INDIVIDUAL",SUBSTITUTE(UPPER($D2071)," ","")))),"PREMIUM FREE",""))))</f>
        <v/>
      </c>
    </row>
    <row r="2072">
      <c r="AC2072">
        <f>IF($C2072="","",IF(COUNTIF('Códigos Santander (ref)'!$A$2:$A$79,$C2072)&gt;0,"SANTANDER",IF(COUNTIF('Códigos Itaú (ref)'!$A$2:$A$44,$C2072)&gt;0,"ITAU",IF(AND(TRIM(UPPER($I2072))="CONTRATUAL",ISNUMBER(SEARCH("INDIVIDUAL",SUBSTITUTE(UPPER($D2072)," ","")))),"PREMIUM FREE",""))))</f>
        <v/>
      </c>
    </row>
    <row r="2073">
      <c r="AC2073">
        <f>IF($C2073="","",IF(COUNTIF('Códigos Santander (ref)'!$A$2:$A$79,$C2073)&gt;0,"SANTANDER",IF(COUNTIF('Códigos Itaú (ref)'!$A$2:$A$44,$C2073)&gt;0,"ITAU",IF(AND(TRIM(UPPER($I2073))="CONTRATUAL",ISNUMBER(SEARCH("INDIVIDUAL",SUBSTITUTE(UPPER($D2073)," ","")))),"PREMIUM FREE",""))))</f>
        <v/>
      </c>
    </row>
    <row r="2074">
      <c r="AC2074">
        <f>IF($C2074="","",IF(COUNTIF('Códigos Santander (ref)'!$A$2:$A$79,$C2074)&gt;0,"SANTANDER",IF(COUNTIF('Códigos Itaú (ref)'!$A$2:$A$44,$C2074)&gt;0,"ITAU",IF(AND(TRIM(UPPER($I2074))="CONTRATUAL",ISNUMBER(SEARCH("INDIVIDUAL",SUBSTITUTE(UPPER($D2074)," ","")))),"PREMIUM FREE",""))))</f>
        <v/>
      </c>
    </row>
    <row r="2075">
      <c r="AC2075">
        <f>IF($C2075="","",IF(COUNTIF('Códigos Santander (ref)'!$A$2:$A$79,$C2075)&gt;0,"SANTANDER",IF(COUNTIF('Códigos Itaú (ref)'!$A$2:$A$44,$C2075)&gt;0,"ITAU",IF(AND(TRIM(UPPER($I2075))="CONTRATUAL",ISNUMBER(SEARCH("INDIVIDUAL",SUBSTITUTE(UPPER($D2075)," ","")))),"PREMIUM FREE",""))))</f>
        <v/>
      </c>
    </row>
    <row r="2076">
      <c r="AC2076">
        <f>IF($C2076="","",IF(COUNTIF('Códigos Santander (ref)'!$A$2:$A$79,$C2076)&gt;0,"SANTANDER",IF(COUNTIF('Códigos Itaú (ref)'!$A$2:$A$44,$C2076)&gt;0,"ITAU",IF(AND(TRIM(UPPER($I2076))="CONTRATUAL",ISNUMBER(SEARCH("INDIVIDUAL",SUBSTITUTE(UPPER($D2076)," ","")))),"PREMIUM FREE",""))))</f>
        <v/>
      </c>
    </row>
    <row r="2077">
      <c r="AC2077">
        <f>IF($C2077="","",IF(COUNTIF('Códigos Santander (ref)'!$A$2:$A$79,$C2077)&gt;0,"SANTANDER",IF(COUNTIF('Códigos Itaú (ref)'!$A$2:$A$44,$C2077)&gt;0,"ITAU",IF(AND(TRIM(UPPER($I2077))="CONTRATUAL",ISNUMBER(SEARCH("INDIVIDUAL",SUBSTITUTE(UPPER($D2077)," ","")))),"PREMIUM FREE",""))))</f>
        <v/>
      </c>
    </row>
    <row r="2078">
      <c r="AC2078">
        <f>IF($C2078="","",IF(COUNTIF('Códigos Santander (ref)'!$A$2:$A$79,$C2078)&gt;0,"SANTANDER",IF(COUNTIF('Códigos Itaú (ref)'!$A$2:$A$44,$C2078)&gt;0,"ITAU",IF(AND(TRIM(UPPER($I2078))="CONTRATUAL",ISNUMBER(SEARCH("INDIVIDUAL",SUBSTITUTE(UPPER($D2078)," ","")))),"PREMIUM FREE",""))))</f>
        <v/>
      </c>
    </row>
    <row r="2079">
      <c r="AC2079">
        <f>IF($C2079="","",IF(COUNTIF('Códigos Santander (ref)'!$A$2:$A$79,$C2079)&gt;0,"SANTANDER",IF(COUNTIF('Códigos Itaú (ref)'!$A$2:$A$44,$C2079)&gt;0,"ITAU",IF(AND(TRIM(UPPER($I2079))="CONTRATUAL",ISNUMBER(SEARCH("INDIVIDUAL",SUBSTITUTE(UPPER($D2079)," ","")))),"PREMIUM FREE",""))))</f>
        <v/>
      </c>
    </row>
    <row r="2080">
      <c r="AC2080">
        <f>IF($C2080="","",IF(COUNTIF('Códigos Santander (ref)'!$A$2:$A$79,$C2080)&gt;0,"SANTANDER",IF(COUNTIF('Códigos Itaú (ref)'!$A$2:$A$44,$C2080)&gt;0,"ITAU",IF(AND(TRIM(UPPER($I2080))="CONTRATUAL",ISNUMBER(SEARCH("INDIVIDUAL",SUBSTITUTE(UPPER($D2080)," ","")))),"PREMIUM FREE",""))))</f>
        <v/>
      </c>
    </row>
    <row r="2081">
      <c r="AC2081">
        <f>IF($C2081="","",IF(COUNTIF('Códigos Santander (ref)'!$A$2:$A$79,$C2081)&gt;0,"SANTANDER",IF(COUNTIF('Códigos Itaú (ref)'!$A$2:$A$44,$C2081)&gt;0,"ITAU",IF(AND(TRIM(UPPER($I2081))="CONTRATUAL",ISNUMBER(SEARCH("INDIVIDUAL",SUBSTITUTE(UPPER($D2081)," ","")))),"PREMIUM FREE",""))))</f>
        <v/>
      </c>
    </row>
    <row r="2082">
      <c r="AC2082">
        <f>IF($C2082="","",IF(COUNTIF('Códigos Santander (ref)'!$A$2:$A$79,$C2082)&gt;0,"SANTANDER",IF(COUNTIF('Códigos Itaú (ref)'!$A$2:$A$44,$C2082)&gt;0,"ITAU",IF(AND(TRIM(UPPER($I2082))="CONTRATUAL",ISNUMBER(SEARCH("INDIVIDUAL",SUBSTITUTE(UPPER($D2082)," ","")))),"PREMIUM FREE",""))))</f>
        <v/>
      </c>
    </row>
    <row r="2083">
      <c r="AC2083">
        <f>IF($C2083="","",IF(COUNTIF('Códigos Santander (ref)'!$A$2:$A$79,$C2083)&gt;0,"SANTANDER",IF(COUNTIF('Códigos Itaú (ref)'!$A$2:$A$44,$C2083)&gt;0,"ITAU",IF(AND(TRIM(UPPER($I2083))="CONTRATUAL",ISNUMBER(SEARCH("INDIVIDUAL",SUBSTITUTE(UPPER($D2083)," ","")))),"PREMIUM FREE",""))))</f>
        <v/>
      </c>
    </row>
    <row r="2084">
      <c r="AC2084">
        <f>IF($C2084="","",IF(COUNTIF('Códigos Santander (ref)'!$A$2:$A$79,$C2084)&gt;0,"SANTANDER",IF(COUNTIF('Códigos Itaú (ref)'!$A$2:$A$44,$C2084)&gt;0,"ITAU",IF(AND(TRIM(UPPER($I2084))="CONTRATUAL",ISNUMBER(SEARCH("INDIVIDUAL",SUBSTITUTE(UPPER($D2084)," ","")))),"PREMIUM FREE",""))))</f>
        <v/>
      </c>
    </row>
    <row r="2085">
      <c r="AC2085">
        <f>IF($C2085="","",IF(COUNTIF('Códigos Santander (ref)'!$A$2:$A$79,$C2085)&gt;0,"SANTANDER",IF(COUNTIF('Códigos Itaú (ref)'!$A$2:$A$44,$C2085)&gt;0,"ITAU",IF(AND(TRIM(UPPER($I2085))="CONTRATUAL",ISNUMBER(SEARCH("INDIVIDUAL",SUBSTITUTE(UPPER($D2085)," ","")))),"PREMIUM FREE",""))))</f>
        <v/>
      </c>
    </row>
    <row r="2086">
      <c r="AC2086">
        <f>IF($C2086="","",IF(COUNTIF('Códigos Santander (ref)'!$A$2:$A$79,$C2086)&gt;0,"SANTANDER",IF(COUNTIF('Códigos Itaú (ref)'!$A$2:$A$44,$C2086)&gt;0,"ITAU",IF(AND(TRIM(UPPER($I2086))="CONTRATUAL",ISNUMBER(SEARCH("INDIVIDUAL",SUBSTITUTE(UPPER($D2086)," ","")))),"PREMIUM FREE",""))))</f>
        <v/>
      </c>
    </row>
    <row r="2087">
      <c r="AC2087">
        <f>IF($C2087="","",IF(COUNTIF('Códigos Santander (ref)'!$A$2:$A$79,$C2087)&gt;0,"SANTANDER",IF(COUNTIF('Códigos Itaú (ref)'!$A$2:$A$44,$C2087)&gt;0,"ITAU",IF(AND(TRIM(UPPER($I2087))="CONTRATUAL",ISNUMBER(SEARCH("INDIVIDUAL",SUBSTITUTE(UPPER($D2087)," ","")))),"PREMIUM FREE",""))))</f>
        <v/>
      </c>
    </row>
    <row r="2088">
      <c r="AC2088">
        <f>IF($C2088="","",IF(COUNTIF('Códigos Santander (ref)'!$A$2:$A$79,$C2088)&gt;0,"SANTANDER",IF(COUNTIF('Códigos Itaú (ref)'!$A$2:$A$44,$C2088)&gt;0,"ITAU",IF(AND(TRIM(UPPER($I2088))="CONTRATUAL",ISNUMBER(SEARCH("INDIVIDUAL",SUBSTITUTE(UPPER($D2088)," ","")))),"PREMIUM FREE",""))))</f>
        <v/>
      </c>
    </row>
    <row r="2089">
      <c r="AC2089">
        <f>IF($C2089="","",IF(COUNTIF('Códigos Santander (ref)'!$A$2:$A$79,$C2089)&gt;0,"SANTANDER",IF(COUNTIF('Códigos Itaú (ref)'!$A$2:$A$44,$C2089)&gt;0,"ITAU",IF(AND(TRIM(UPPER($I2089))="CONTRATUAL",ISNUMBER(SEARCH("INDIVIDUAL",SUBSTITUTE(UPPER($D2089)," ","")))),"PREMIUM FREE",""))))</f>
        <v/>
      </c>
    </row>
    <row r="2090">
      <c r="AC2090">
        <f>IF($C2090="","",IF(COUNTIF('Códigos Santander (ref)'!$A$2:$A$79,$C2090)&gt;0,"SANTANDER",IF(COUNTIF('Códigos Itaú (ref)'!$A$2:$A$44,$C2090)&gt;0,"ITAU",IF(AND(TRIM(UPPER($I2090))="CONTRATUAL",ISNUMBER(SEARCH("INDIVIDUAL",SUBSTITUTE(UPPER($D2090)," ","")))),"PREMIUM FREE",""))))</f>
        <v/>
      </c>
    </row>
    <row r="2091">
      <c r="AC2091">
        <f>IF($C2091="","",IF(COUNTIF('Códigos Santander (ref)'!$A$2:$A$79,$C2091)&gt;0,"SANTANDER",IF(COUNTIF('Códigos Itaú (ref)'!$A$2:$A$44,$C2091)&gt;0,"ITAU",IF(AND(TRIM(UPPER($I2091))="CONTRATUAL",ISNUMBER(SEARCH("INDIVIDUAL",SUBSTITUTE(UPPER($D2091)," ","")))),"PREMIUM FREE",""))))</f>
        <v/>
      </c>
    </row>
    <row r="2092">
      <c r="AC2092">
        <f>IF($C2092="","",IF(COUNTIF('Códigos Santander (ref)'!$A$2:$A$79,$C2092)&gt;0,"SANTANDER",IF(COUNTIF('Códigos Itaú (ref)'!$A$2:$A$44,$C2092)&gt;0,"ITAU",IF(AND(TRIM(UPPER($I2092))="CONTRATUAL",ISNUMBER(SEARCH("INDIVIDUAL",SUBSTITUTE(UPPER($D2092)," ","")))),"PREMIUM FREE",""))))</f>
        <v/>
      </c>
    </row>
    <row r="2093">
      <c r="AC2093">
        <f>IF($C2093="","",IF(COUNTIF('Códigos Santander (ref)'!$A$2:$A$79,$C2093)&gt;0,"SANTANDER",IF(COUNTIF('Códigos Itaú (ref)'!$A$2:$A$44,$C2093)&gt;0,"ITAU",IF(AND(TRIM(UPPER($I2093))="CONTRATUAL",ISNUMBER(SEARCH("INDIVIDUAL",SUBSTITUTE(UPPER($D2093)," ","")))),"PREMIUM FREE",""))))</f>
        <v/>
      </c>
    </row>
    <row r="2094">
      <c r="AC2094">
        <f>IF($C2094="","",IF(COUNTIF('Códigos Santander (ref)'!$A$2:$A$79,$C2094)&gt;0,"SANTANDER",IF(COUNTIF('Códigos Itaú (ref)'!$A$2:$A$44,$C2094)&gt;0,"ITAU",IF(AND(TRIM(UPPER($I2094))="CONTRATUAL",ISNUMBER(SEARCH("INDIVIDUAL",SUBSTITUTE(UPPER($D2094)," ","")))),"PREMIUM FREE",""))))</f>
        <v/>
      </c>
    </row>
    <row r="2095">
      <c r="AC2095">
        <f>IF($C2095="","",IF(COUNTIF('Códigos Santander (ref)'!$A$2:$A$79,$C2095)&gt;0,"SANTANDER",IF(COUNTIF('Códigos Itaú (ref)'!$A$2:$A$44,$C2095)&gt;0,"ITAU",IF(AND(TRIM(UPPER($I2095))="CONTRATUAL",ISNUMBER(SEARCH("INDIVIDUAL",SUBSTITUTE(UPPER($D2095)," ","")))),"PREMIUM FREE",""))))</f>
        <v/>
      </c>
    </row>
    <row r="2096">
      <c r="AC2096">
        <f>IF($C2096="","",IF(COUNTIF('Códigos Santander (ref)'!$A$2:$A$79,$C2096)&gt;0,"SANTANDER",IF(COUNTIF('Códigos Itaú (ref)'!$A$2:$A$44,$C2096)&gt;0,"ITAU",IF(AND(TRIM(UPPER($I2096))="CONTRATUAL",ISNUMBER(SEARCH("INDIVIDUAL",SUBSTITUTE(UPPER($D2096)," ","")))),"PREMIUM FREE",""))))</f>
        <v/>
      </c>
    </row>
    <row r="2097">
      <c r="AC2097">
        <f>IF($C2097="","",IF(COUNTIF('Códigos Santander (ref)'!$A$2:$A$79,$C2097)&gt;0,"SANTANDER",IF(COUNTIF('Códigos Itaú (ref)'!$A$2:$A$44,$C2097)&gt;0,"ITAU",IF(AND(TRIM(UPPER($I2097))="CONTRATUAL",ISNUMBER(SEARCH("INDIVIDUAL",SUBSTITUTE(UPPER($D2097)," ","")))),"PREMIUM FREE",""))))</f>
        <v/>
      </c>
    </row>
    <row r="2098">
      <c r="AC2098">
        <f>IF($C2098="","",IF(COUNTIF('Códigos Santander (ref)'!$A$2:$A$79,$C2098)&gt;0,"SANTANDER",IF(COUNTIF('Códigos Itaú (ref)'!$A$2:$A$44,$C2098)&gt;0,"ITAU",IF(AND(TRIM(UPPER($I2098))="CONTRATUAL",ISNUMBER(SEARCH("INDIVIDUAL",SUBSTITUTE(UPPER($D2098)," ","")))),"PREMIUM FREE",""))))</f>
        <v/>
      </c>
    </row>
    <row r="2099">
      <c r="AC2099">
        <f>IF($C2099="","",IF(COUNTIF('Códigos Santander (ref)'!$A$2:$A$79,$C2099)&gt;0,"SANTANDER",IF(COUNTIF('Códigos Itaú (ref)'!$A$2:$A$44,$C2099)&gt;0,"ITAU",IF(AND(TRIM(UPPER($I2099))="CONTRATUAL",ISNUMBER(SEARCH("INDIVIDUAL",SUBSTITUTE(UPPER($D2099)," ","")))),"PREMIUM FREE",""))))</f>
        <v/>
      </c>
    </row>
    <row r="2100">
      <c r="AC2100">
        <f>IF($C2100="","",IF(COUNTIF('Códigos Santander (ref)'!$A$2:$A$79,$C2100)&gt;0,"SANTANDER",IF(COUNTIF('Códigos Itaú (ref)'!$A$2:$A$44,$C2100)&gt;0,"ITAU",IF(AND(TRIM(UPPER($I2100))="CONTRATUAL",ISNUMBER(SEARCH("INDIVIDUAL",SUBSTITUTE(UPPER($D2100)," ","")))),"PREMIUM FREE",""))))</f>
        <v/>
      </c>
    </row>
    <row r="2101">
      <c r="AC2101">
        <f>IF($C2101="","",IF(COUNTIF('Códigos Santander (ref)'!$A$2:$A$79,$C2101)&gt;0,"SANTANDER",IF(COUNTIF('Códigos Itaú (ref)'!$A$2:$A$44,$C2101)&gt;0,"ITAU",IF(AND(TRIM(UPPER($I2101))="CONTRATUAL",ISNUMBER(SEARCH("INDIVIDUAL",SUBSTITUTE(UPPER($D2101)," ","")))),"PREMIUM FREE",""))))</f>
        <v/>
      </c>
    </row>
    <row r="2102">
      <c r="AC2102">
        <f>IF($C2102="","",IF(COUNTIF('Códigos Santander (ref)'!$A$2:$A$79,$C2102)&gt;0,"SANTANDER",IF(COUNTIF('Códigos Itaú (ref)'!$A$2:$A$44,$C2102)&gt;0,"ITAU",IF(AND(TRIM(UPPER($I2102))="CONTRATUAL",ISNUMBER(SEARCH("INDIVIDUAL",SUBSTITUTE(UPPER($D2102)," ","")))),"PREMIUM FREE",""))))</f>
        <v/>
      </c>
    </row>
    <row r="2103">
      <c r="AC2103">
        <f>IF($C2103="","",IF(COUNTIF('Códigos Santander (ref)'!$A$2:$A$79,$C2103)&gt;0,"SANTANDER",IF(COUNTIF('Códigos Itaú (ref)'!$A$2:$A$44,$C2103)&gt;0,"ITAU",IF(AND(TRIM(UPPER($I2103))="CONTRATUAL",ISNUMBER(SEARCH("INDIVIDUAL",SUBSTITUTE(UPPER($D2103)," ","")))),"PREMIUM FREE",""))))</f>
        <v/>
      </c>
    </row>
    <row r="2104">
      <c r="AC2104">
        <f>IF($C2104="","",IF(COUNTIF('Códigos Santander (ref)'!$A$2:$A$79,$C2104)&gt;0,"SANTANDER",IF(COUNTIF('Códigos Itaú (ref)'!$A$2:$A$44,$C2104)&gt;0,"ITAU",IF(AND(TRIM(UPPER($I2104))="CONTRATUAL",ISNUMBER(SEARCH("INDIVIDUAL",SUBSTITUTE(UPPER($D2104)," ","")))),"PREMIUM FREE",""))))</f>
        <v/>
      </c>
    </row>
    <row r="2105">
      <c r="AC2105">
        <f>IF($C2105="","",IF(COUNTIF('Códigos Santander (ref)'!$A$2:$A$79,$C2105)&gt;0,"SANTANDER",IF(COUNTIF('Códigos Itaú (ref)'!$A$2:$A$44,$C2105)&gt;0,"ITAU",IF(AND(TRIM(UPPER($I2105))="CONTRATUAL",ISNUMBER(SEARCH("INDIVIDUAL",SUBSTITUTE(UPPER($D2105)," ","")))),"PREMIUM FREE",""))))</f>
        <v/>
      </c>
    </row>
    <row r="2106">
      <c r="AC2106">
        <f>IF($C2106="","",IF(COUNTIF('Códigos Santander (ref)'!$A$2:$A$79,$C2106)&gt;0,"SANTANDER",IF(COUNTIF('Códigos Itaú (ref)'!$A$2:$A$44,$C2106)&gt;0,"ITAU",IF(AND(TRIM(UPPER($I2106))="CONTRATUAL",ISNUMBER(SEARCH("INDIVIDUAL",SUBSTITUTE(UPPER($D2106)," ","")))),"PREMIUM FREE",""))))</f>
        <v/>
      </c>
    </row>
    <row r="2107">
      <c r="AC2107">
        <f>IF($C2107="","",IF(COUNTIF('Códigos Santander (ref)'!$A$2:$A$79,$C2107)&gt;0,"SANTANDER",IF(COUNTIF('Códigos Itaú (ref)'!$A$2:$A$44,$C2107)&gt;0,"ITAU",IF(AND(TRIM(UPPER($I2107))="CONTRATUAL",ISNUMBER(SEARCH("INDIVIDUAL",SUBSTITUTE(UPPER($D2107)," ","")))),"PREMIUM FREE",""))))</f>
        <v/>
      </c>
    </row>
    <row r="2108">
      <c r="AC2108">
        <f>IF($C2108="","",IF(COUNTIF('Códigos Santander (ref)'!$A$2:$A$79,$C2108)&gt;0,"SANTANDER",IF(COUNTIF('Códigos Itaú (ref)'!$A$2:$A$44,$C2108)&gt;0,"ITAU",IF(AND(TRIM(UPPER($I2108))="CONTRATUAL",ISNUMBER(SEARCH("INDIVIDUAL",SUBSTITUTE(UPPER($D2108)," ","")))),"PREMIUM FREE",""))))</f>
        <v/>
      </c>
    </row>
    <row r="2109">
      <c r="AC2109">
        <f>IF($C2109="","",IF(COUNTIF('Códigos Santander (ref)'!$A$2:$A$79,$C2109)&gt;0,"SANTANDER",IF(COUNTIF('Códigos Itaú (ref)'!$A$2:$A$44,$C2109)&gt;0,"ITAU",IF(AND(TRIM(UPPER($I2109))="CONTRATUAL",ISNUMBER(SEARCH("INDIVIDUAL",SUBSTITUTE(UPPER($D2109)," ","")))),"PREMIUM FREE",""))))</f>
        <v/>
      </c>
    </row>
    <row r="2110">
      <c r="AC2110">
        <f>IF($C2110="","",IF(COUNTIF('Códigos Santander (ref)'!$A$2:$A$79,$C2110)&gt;0,"SANTANDER",IF(COUNTIF('Códigos Itaú (ref)'!$A$2:$A$44,$C2110)&gt;0,"ITAU",IF(AND(TRIM(UPPER($I2110))="CONTRATUAL",ISNUMBER(SEARCH("INDIVIDUAL",SUBSTITUTE(UPPER($D2110)," ","")))),"PREMIUM FREE",""))))</f>
        <v/>
      </c>
    </row>
    <row r="2111">
      <c r="AC2111">
        <f>IF($C2111="","",IF(COUNTIF('Códigos Santander (ref)'!$A$2:$A$79,$C2111)&gt;0,"SANTANDER",IF(COUNTIF('Códigos Itaú (ref)'!$A$2:$A$44,$C2111)&gt;0,"ITAU",IF(AND(TRIM(UPPER($I2111))="CONTRATUAL",ISNUMBER(SEARCH("INDIVIDUAL",SUBSTITUTE(UPPER($D2111)," ","")))),"PREMIUM FREE",""))))</f>
        <v/>
      </c>
    </row>
    <row r="2112">
      <c r="AC2112">
        <f>IF($C2112="","",IF(COUNTIF('Códigos Santander (ref)'!$A$2:$A$79,$C2112)&gt;0,"SANTANDER",IF(COUNTIF('Códigos Itaú (ref)'!$A$2:$A$44,$C2112)&gt;0,"ITAU",IF(AND(TRIM(UPPER($I2112))="CONTRATUAL",ISNUMBER(SEARCH("INDIVIDUAL",SUBSTITUTE(UPPER($D2112)," ","")))),"PREMIUM FREE",""))))</f>
        <v/>
      </c>
    </row>
    <row r="2113">
      <c r="AC2113">
        <f>IF($C2113="","",IF(COUNTIF('Códigos Santander (ref)'!$A$2:$A$79,$C2113)&gt;0,"SANTANDER",IF(COUNTIF('Códigos Itaú (ref)'!$A$2:$A$44,$C2113)&gt;0,"ITAU",IF(AND(TRIM(UPPER($I2113))="CONTRATUAL",ISNUMBER(SEARCH("INDIVIDUAL",SUBSTITUTE(UPPER($D2113)," ","")))),"PREMIUM FREE",""))))</f>
        <v/>
      </c>
    </row>
    <row r="2114">
      <c r="AC2114">
        <f>IF($C2114="","",IF(COUNTIF('Códigos Santander (ref)'!$A$2:$A$79,$C2114)&gt;0,"SANTANDER",IF(COUNTIF('Códigos Itaú (ref)'!$A$2:$A$44,$C2114)&gt;0,"ITAU",IF(AND(TRIM(UPPER($I2114))="CONTRATUAL",ISNUMBER(SEARCH("INDIVIDUAL",SUBSTITUTE(UPPER($D2114)," ","")))),"PREMIUM FREE",""))))</f>
        <v/>
      </c>
    </row>
    <row r="2115">
      <c r="AC2115">
        <f>IF($C2115="","",IF(COUNTIF('Códigos Santander (ref)'!$A$2:$A$79,$C2115)&gt;0,"SANTANDER",IF(COUNTIF('Códigos Itaú (ref)'!$A$2:$A$44,$C2115)&gt;0,"ITAU",IF(AND(TRIM(UPPER($I2115))="CONTRATUAL",ISNUMBER(SEARCH("INDIVIDUAL",SUBSTITUTE(UPPER($D2115)," ","")))),"PREMIUM FREE",""))))</f>
        <v/>
      </c>
    </row>
    <row r="2116">
      <c r="AC2116">
        <f>IF($C2116="","",IF(COUNTIF('Códigos Santander (ref)'!$A$2:$A$79,$C2116)&gt;0,"SANTANDER",IF(COUNTIF('Códigos Itaú (ref)'!$A$2:$A$44,$C2116)&gt;0,"ITAU",IF(AND(TRIM(UPPER($I2116))="CONTRATUAL",ISNUMBER(SEARCH("INDIVIDUAL",SUBSTITUTE(UPPER($D2116)," ","")))),"PREMIUM FREE",""))))</f>
        <v/>
      </c>
    </row>
    <row r="2117">
      <c r="AC2117">
        <f>IF($C2117="","",IF(COUNTIF('Códigos Santander (ref)'!$A$2:$A$79,$C2117)&gt;0,"SANTANDER",IF(COUNTIF('Códigos Itaú (ref)'!$A$2:$A$44,$C2117)&gt;0,"ITAU",IF(AND(TRIM(UPPER($I2117))="CONTRATUAL",ISNUMBER(SEARCH("INDIVIDUAL",SUBSTITUTE(UPPER($D2117)," ","")))),"PREMIUM FREE",""))))</f>
        <v/>
      </c>
    </row>
    <row r="2118">
      <c r="AC2118">
        <f>IF($C2118="","",IF(COUNTIF('Códigos Santander (ref)'!$A$2:$A$79,$C2118)&gt;0,"SANTANDER",IF(COUNTIF('Códigos Itaú (ref)'!$A$2:$A$44,$C2118)&gt;0,"ITAU",IF(AND(TRIM(UPPER($I2118))="CONTRATUAL",ISNUMBER(SEARCH("INDIVIDUAL",SUBSTITUTE(UPPER($D2118)," ","")))),"PREMIUM FREE",""))))</f>
        <v/>
      </c>
    </row>
    <row r="2119">
      <c r="AC2119">
        <f>IF($C2119="","",IF(COUNTIF('Códigos Santander (ref)'!$A$2:$A$79,$C2119)&gt;0,"SANTANDER",IF(COUNTIF('Códigos Itaú (ref)'!$A$2:$A$44,$C2119)&gt;0,"ITAU",IF(AND(TRIM(UPPER($I2119))="CONTRATUAL",ISNUMBER(SEARCH("INDIVIDUAL",SUBSTITUTE(UPPER($D2119)," ","")))),"PREMIUM FREE",""))))</f>
        <v/>
      </c>
    </row>
    <row r="2120">
      <c r="AC2120">
        <f>IF($C2120="","",IF(COUNTIF('Códigos Santander (ref)'!$A$2:$A$79,$C2120)&gt;0,"SANTANDER",IF(COUNTIF('Códigos Itaú (ref)'!$A$2:$A$44,$C2120)&gt;0,"ITAU",IF(AND(TRIM(UPPER($I2120))="CONTRATUAL",ISNUMBER(SEARCH("INDIVIDUAL",SUBSTITUTE(UPPER($D2120)," ","")))),"PREMIUM FREE",""))))</f>
        <v/>
      </c>
    </row>
    <row r="2121">
      <c r="AC2121">
        <f>IF($C2121="","",IF(COUNTIF('Códigos Santander (ref)'!$A$2:$A$79,$C2121)&gt;0,"SANTANDER",IF(COUNTIF('Códigos Itaú (ref)'!$A$2:$A$44,$C2121)&gt;0,"ITAU",IF(AND(TRIM(UPPER($I2121))="CONTRATUAL",ISNUMBER(SEARCH("INDIVIDUAL",SUBSTITUTE(UPPER($D2121)," ","")))),"PREMIUM FREE",""))))</f>
        <v/>
      </c>
    </row>
    <row r="2122">
      <c r="AC2122">
        <f>IF($C2122="","",IF(COUNTIF('Códigos Santander (ref)'!$A$2:$A$79,$C2122)&gt;0,"SANTANDER",IF(COUNTIF('Códigos Itaú (ref)'!$A$2:$A$44,$C2122)&gt;0,"ITAU",IF(AND(TRIM(UPPER($I2122))="CONTRATUAL",ISNUMBER(SEARCH("INDIVIDUAL",SUBSTITUTE(UPPER($D2122)," ","")))),"PREMIUM FREE",""))))</f>
        <v/>
      </c>
    </row>
    <row r="2123">
      <c r="AC2123">
        <f>IF($C2123="","",IF(COUNTIF('Códigos Santander (ref)'!$A$2:$A$79,$C2123)&gt;0,"SANTANDER",IF(COUNTIF('Códigos Itaú (ref)'!$A$2:$A$44,$C2123)&gt;0,"ITAU",IF(AND(TRIM(UPPER($I2123))="CONTRATUAL",ISNUMBER(SEARCH("INDIVIDUAL",SUBSTITUTE(UPPER($D2123)," ","")))),"PREMIUM FREE",""))))</f>
        <v/>
      </c>
    </row>
    <row r="2124">
      <c r="AC2124">
        <f>IF($C2124="","",IF(COUNTIF('Códigos Santander (ref)'!$A$2:$A$79,$C2124)&gt;0,"SANTANDER",IF(COUNTIF('Códigos Itaú (ref)'!$A$2:$A$44,$C2124)&gt;0,"ITAU",IF(AND(TRIM(UPPER($I2124))="CONTRATUAL",ISNUMBER(SEARCH("INDIVIDUAL",SUBSTITUTE(UPPER($D2124)," ","")))),"PREMIUM FREE",""))))</f>
        <v/>
      </c>
    </row>
    <row r="2125">
      <c r="AC2125">
        <f>IF($C2125="","",IF(COUNTIF('Códigos Santander (ref)'!$A$2:$A$79,$C2125)&gt;0,"SANTANDER",IF(COUNTIF('Códigos Itaú (ref)'!$A$2:$A$44,$C2125)&gt;0,"ITAU",IF(AND(TRIM(UPPER($I2125))="CONTRATUAL",ISNUMBER(SEARCH("INDIVIDUAL",SUBSTITUTE(UPPER($D2125)," ","")))),"PREMIUM FREE",""))))</f>
        <v/>
      </c>
    </row>
    <row r="2126">
      <c r="AC2126">
        <f>IF($C2126="","",IF(COUNTIF('Códigos Santander (ref)'!$A$2:$A$79,$C2126)&gt;0,"SANTANDER",IF(COUNTIF('Códigos Itaú (ref)'!$A$2:$A$44,$C2126)&gt;0,"ITAU",IF(AND(TRIM(UPPER($I2126))="CONTRATUAL",ISNUMBER(SEARCH("INDIVIDUAL",SUBSTITUTE(UPPER($D2126)," ","")))),"PREMIUM FREE",""))))</f>
        <v/>
      </c>
    </row>
    <row r="2127">
      <c r="AC2127">
        <f>IF($C2127="","",IF(COUNTIF('Códigos Santander (ref)'!$A$2:$A$79,$C2127)&gt;0,"SANTANDER",IF(COUNTIF('Códigos Itaú (ref)'!$A$2:$A$44,$C2127)&gt;0,"ITAU",IF(AND(TRIM(UPPER($I2127))="CONTRATUAL",ISNUMBER(SEARCH("INDIVIDUAL",SUBSTITUTE(UPPER($D2127)," ","")))),"PREMIUM FREE",""))))</f>
        <v/>
      </c>
    </row>
    <row r="2128">
      <c r="AC2128">
        <f>IF($C2128="","",IF(COUNTIF('Códigos Santander (ref)'!$A$2:$A$79,$C2128)&gt;0,"SANTANDER",IF(COUNTIF('Códigos Itaú (ref)'!$A$2:$A$44,$C2128)&gt;0,"ITAU",IF(AND(TRIM(UPPER($I2128))="CONTRATUAL",ISNUMBER(SEARCH("INDIVIDUAL",SUBSTITUTE(UPPER($D2128)," ","")))),"PREMIUM FREE",""))))</f>
        <v/>
      </c>
    </row>
    <row r="2129">
      <c r="AC2129">
        <f>IF($C2129="","",IF(COUNTIF('Códigos Santander (ref)'!$A$2:$A$79,$C2129)&gt;0,"SANTANDER",IF(COUNTIF('Códigos Itaú (ref)'!$A$2:$A$44,$C2129)&gt;0,"ITAU",IF(AND(TRIM(UPPER($I2129))="CONTRATUAL",ISNUMBER(SEARCH("INDIVIDUAL",SUBSTITUTE(UPPER($D2129)," ","")))),"PREMIUM FREE",""))))</f>
        <v/>
      </c>
    </row>
    <row r="2130">
      <c r="AC2130">
        <f>IF($C2130="","",IF(COUNTIF('Códigos Santander (ref)'!$A$2:$A$79,$C2130)&gt;0,"SANTANDER",IF(COUNTIF('Códigos Itaú (ref)'!$A$2:$A$44,$C2130)&gt;0,"ITAU",IF(AND(TRIM(UPPER($I2130))="CONTRATUAL",ISNUMBER(SEARCH("INDIVIDUAL",SUBSTITUTE(UPPER($D2130)," ","")))),"PREMIUM FREE",""))))</f>
        <v/>
      </c>
    </row>
    <row r="2131">
      <c r="AC2131">
        <f>IF($C2131="","",IF(COUNTIF('Códigos Santander (ref)'!$A$2:$A$79,$C2131)&gt;0,"SANTANDER",IF(COUNTIF('Códigos Itaú (ref)'!$A$2:$A$44,$C2131)&gt;0,"ITAU",IF(AND(TRIM(UPPER($I2131))="CONTRATUAL",ISNUMBER(SEARCH("INDIVIDUAL",SUBSTITUTE(UPPER($D2131)," ","")))),"PREMIUM FREE",""))))</f>
        <v/>
      </c>
    </row>
    <row r="2132">
      <c r="AC2132">
        <f>IF($C2132="","",IF(COUNTIF('Códigos Santander (ref)'!$A$2:$A$79,$C2132)&gt;0,"SANTANDER",IF(COUNTIF('Códigos Itaú (ref)'!$A$2:$A$44,$C2132)&gt;0,"ITAU",IF(AND(TRIM(UPPER($I2132))="CONTRATUAL",ISNUMBER(SEARCH("INDIVIDUAL",SUBSTITUTE(UPPER($D2132)," ","")))),"PREMIUM FREE",""))))</f>
        <v/>
      </c>
    </row>
    <row r="2133">
      <c r="AC2133">
        <f>IF($C2133="","",IF(COUNTIF('Códigos Santander (ref)'!$A$2:$A$79,$C2133)&gt;0,"SANTANDER",IF(COUNTIF('Códigos Itaú (ref)'!$A$2:$A$44,$C2133)&gt;0,"ITAU",IF(AND(TRIM(UPPER($I2133))="CONTRATUAL",ISNUMBER(SEARCH("INDIVIDUAL",SUBSTITUTE(UPPER($D2133)," ","")))),"PREMIUM FREE",""))))</f>
        <v/>
      </c>
    </row>
    <row r="2134">
      <c r="AC2134">
        <f>IF($C2134="","",IF(COUNTIF('Códigos Santander (ref)'!$A$2:$A$79,$C2134)&gt;0,"SANTANDER",IF(COUNTIF('Códigos Itaú (ref)'!$A$2:$A$44,$C2134)&gt;0,"ITAU",IF(AND(TRIM(UPPER($I2134))="CONTRATUAL",ISNUMBER(SEARCH("INDIVIDUAL",SUBSTITUTE(UPPER($D2134)," ","")))),"PREMIUM FREE",""))))</f>
        <v/>
      </c>
    </row>
    <row r="2135">
      <c r="AC2135">
        <f>IF($C2135="","",IF(COUNTIF('Códigos Santander (ref)'!$A$2:$A$79,$C2135)&gt;0,"SANTANDER",IF(COUNTIF('Códigos Itaú (ref)'!$A$2:$A$44,$C2135)&gt;0,"ITAU",IF(AND(TRIM(UPPER($I2135))="CONTRATUAL",ISNUMBER(SEARCH("INDIVIDUAL",SUBSTITUTE(UPPER($D2135)," ","")))),"PREMIUM FREE",""))))</f>
        <v/>
      </c>
    </row>
    <row r="2136">
      <c r="AC2136">
        <f>IF($C2136="","",IF(COUNTIF('Códigos Santander (ref)'!$A$2:$A$79,$C2136)&gt;0,"SANTANDER",IF(COUNTIF('Códigos Itaú (ref)'!$A$2:$A$44,$C2136)&gt;0,"ITAU",IF(AND(TRIM(UPPER($I2136))="CONTRATUAL",ISNUMBER(SEARCH("INDIVIDUAL",SUBSTITUTE(UPPER($D2136)," ","")))),"PREMIUM FREE",""))))</f>
        <v/>
      </c>
    </row>
    <row r="2137">
      <c r="AC2137">
        <f>IF($C2137="","",IF(COUNTIF('Códigos Santander (ref)'!$A$2:$A$79,$C2137)&gt;0,"SANTANDER",IF(COUNTIF('Códigos Itaú (ref)'!$A$2:$A$44,$C2137)&gt;0,"ITAU",IF(AND(TRIM(UPPER($I2137))="CONTRATUAL",ISNUMBER(SEARCH("INDIVIDUAL",SUBSTITUTE(UPPER($D2137)," ","")))),"PREMIUM FREE",""))))</f>
        <v/>
      </c>
    </row>
    <row r="2138">
      <c r="AC2138">
        <f>IF($C2138="","",IF(COUNTIF('Códigos Santander (ref)'!$A$2:$A$79,$C2138)&gt;0,"SANTANDER",IF(COUNTIF('Códigos Itaú (ref)'!$A$2:$A$44,$C2138)&gt;0,"ITAU",IF(AND(TRIM(UPPER($I2138))="CONTRATUAL",ISNUMBER(SEARCH("INDIVIDUAL",SUBSTITUTE(UPPER($D2138)," ","")))),"PREMIUM FREE",""))))</f>
        <v/>
      </c>
    </row>
    <row r="2139">
      <c r="AC2139">
        <f>IF($C2139="","",IF(COUNTIF('Códigos Santander (ref)'!$A$2:$A$79,$C2139)&gt;0,"SANTANDER",IF(COUNTIF('Códigos Itaú (ref)'!$A$2:$A$44,$C2139)&gt;0,"ITAU",IF(AND(TRIM(UPPER($I2139))="CONTRATUAL",ISNUMBER(SEARCH("INDIVIDUAL",SUBSTITUTE(UPPER($D2139)," ","")))),"PREMIUM FREE",""))))</f>
        <v/>
      </c>
    </row>
    <row r="2140">
      <c r="AC2140">
        <f>IF($C2140="","",IF(COUNTIF('Códigos Santander (ref)'!$A$2:$A$79,$C2140)&gt;0,"SANTANDER",IF(COUNTIF('Códigos Itaú (ref)'!$A$2:$A$44,$C2140)&gt;0,"ITAU",IF(AND(TRIM(UPPER($I2140))="CONTRATUAL",ISNUMBER(SEARCH("INDIVIDUAL",SUBSTITUTE(UPPER($D2140)," ","")))),"PREMIUM FREE",""))))</f>
        <v/>
      </c>
    </row>
    <row r="2141">
      <c r="AC2141">
        <f>IF($C2141="","",IF(COUNTIF('Códigos Santander (ref)'!$A$2:$A$79,$C2141)&gt;0,"SANTANDER",IF(COUNTIF('Códigos Itaú (ref)'!$A$2:$A$44,$C2141)&gt;0,"ITAU",IF(AND(TRIM(UPPER($I2141))="CONTRATUAL",ISNUMBER(SEARCH("INDIVIDUAL",SUBSTITUTE(UPPER($D2141)," ","")))),"PREMIUM FREE",""))))</f>
        <v/>
      </c>
    </row>
    <row r="2142">
      <c r="AC2142">
        <f>IF($C2142="","",IF(COUNTIF('Códigos Santander (ref)'!$A$2:$A$79,$C2142)&gt;0,"SANTANDER",IF(COUNTIF('Códigos Itaú (ref)'!$A$2:$A$44,$C2142)&gt;0,"ITAU",IF(AND(TRIM(UPPER($I2142))="CONTRATUAL",ISNUMBER(SEARCH("INDIVIDUAL",SUBSTITUTE(UPPER($D2142)," ","")))),"PREMIUM FREE",""))))</f>
        <v/>
      </c>
    </row>
    <row r="2143">
      <c r="AC2143">
        <f>IF($C2143="","",IF(COUNTIF('Códigos Santander (ref)'!$A$2:$A$79,$C2143)&gt;0,"SANTANDER",IF(COUNTIF('Códigos Itaú (ref)'!$A$2:$A$44,$C2143)&gt;0,"ITAU",IF(AND(TRIM(UPPER($I2143))="CONTRATUAL",ISNUMBER(SEARCH("INDIVIDUAL",SUBSTITUTE(UPPER($D2143)," ","")))),"PREMIUM FREE",""))))</f>
        <v/>
      </c>
    </row>
    <row r="2144">
      <c r="AC2144">
        <f>IF($C2144="","",IF(COUNTIF('Códigos Santander (ref)'!$A$2:$A$79,$C2144)&gt;0,"SANTANDER",IF(COUNTIF('Códigos Itaú (ref)'!$A$2:$A$44,$C2144)&gt;0,"ITAU",IF(AND(TRIM(UPPER($I2144))="CONTRATUAL",ISNUMBER(SEARCH("INDIVIDUAL",SUBSTITUTE(UPPER($D2144)," ","")))),"PREMIUM FREE",""))))</f>
        <v/>
      </c>
    </row>
    <row r="2145">
      <c r="AC2145">
        <f>IF($C2145="","",IF(COUNTIF('Códigos Santander (ref)'!$A$2:$A$79,$C2145)&gt;0,"SANTANDER",IF(COUNTIF('Códigos Itaú (ref)'!$A$2:$A$44,$C2145)&gt;0,"ITAU",IF(AND(TRIM(UPPER($I2145))="CONTRATUAL",ISNUMBER(SEARCH("INDIVIDUAL",SUBSTITUTE(UPPER($D2145)," ","")))),"PREMIUM FREE",""))))</f>
        <v/>
      </c>
    </row>
    <row r="2146">
      <c r="AC2146">
        <f>IF($C2146="","",IF(COUNTIF('Códigos Santander (ref)'!$A$2:$A$79,$C2146)&gt;0,"SANTANDER",IF(COUNTIF('Códigos Itaú (ref)'!$A$2:$A$44,$C2146)&gt;0,"ITAU",IF(AND(TRIM(UPPER($I2146))="CONTRATUAL",ISNUMBER(SEARCH("INDIVIDUAL",SUBSTITUTE(UPPER($D2146)," ","")))),"PREMIUM FREE",""))))</f>
        <v/>
      </c>
    </row>
    <row r="2147">
      <c r="AC2147">
        <f>IF($C2147="","",IF(COUNTIF('Códigos Santander (ref)'!$A$2:$A$79,$C2147)&gt;0,"SANTANDER",IF(COUNTIF('Códigos Itaú (ref)'!$A$2:$A$44,$C2147)&gt;0,"ITAU",IF(AND(TRIM(UPPER($I2147))="CONTRATUAL",ISNUMBER(SEARCH("INDIVIDUAL",SUBSTITUTE(UPPER($D2147)," ","")))),"PREMIUM FREE",""))))</f>
        <v/>
      </c>
    </row>
    <row r="2148">
      <c r="AC2148">
        <f>IF($C2148="","",IF(COUNTIF('Códigos Santander (ref)'!$A$2:$A$79,$C2148)&gt;0,"SANTANDER",IF(COUNTIF('Códigos Itaú (ref)'!$A$2:$A$44,$C2148)&gt;0,"ITAU",IF(AND(TRIM(UPPER($I2148))="CONTRATUAL",ISNUMBER(SEARCH("INDIVIDUAL",SUBSTITUTE(UPPER($D2148)," ","")))),"PREMIUM FREE",""))))</f>
        <v/>
      </c>
    </row>
    <row r="2149">
      <c r="AC2149">
        <f>IF($C2149="","",IF(COUNTIF('Códigos Santander (ref)'!$A$2:$A$79,$C2149)&gt;0,"SANTANDER",IF(COUNTIF('Códigos Itaú (ref)'!$A$2:$A$44,$C2149)&gt;0,"ITAU",IF(AND(TRIM(UPPER($I2149))="CONTRATUAL",ISNUMBER(SEARCH("INDIVIDUAL",SUBSTITUTE(UPPER($D2149)," ","")))),"PREMIUM FREE",""))))</f>
        <v/>
      </c>
    </row>
    <row r="2150">
      <c r="AC2150">
        <f>IF($C2150="","",IF(COUNTIF('Códigos Santander (ref)'!$A$2:$A$79,$C2150)&gt;0,"SANTANDER",IF(COUNTIF('Códigos Itaú (ref)'!$A$2:$A$44,$C2150)&gt;0,"ITAU",IF(AND(TRIM(UPPER($I2150))="CONTRATUAL",ISNUMBER(SEARCH("INDIVIDUAL",SUBSTITUTE(UPPER($D2150)," ","")))),"PREMIUM FREE",""))))</f>
        <v/>
      </c>
    </row>
    <row r="2151">
      <c r="AC2151">
        <f>IF($C2151="","",IF(COUNTIF('Códigos Santander (ref)'!$A$2:$A$79,$C2151)&gt;0,"SANTANDER",IF(COUNTIF('Códigos Itaú (ref)'!$A$2:$A$44,$C2151)&gt;0,"ITAU",IF(AND(TRIM(UPPER($I2151))="CONTRATUAL",ISNUMBER(SEARCH("INDIVIDUAL",SUBSTITUTE(UPPER($D2151)," ","")))),"PREMIUM FREE",""))))</f>
        <v/>
      </c>
    </row>
    <row r="2152">
      <c r="AC2152">
        <f>IF($C2152="","",IF(COUNTIF('Códigos Santander (ref)'!$A$2:$A$79,$C2152)&gt;0,"SANTANDER",IF(COUNTIF('Códigos Itaú (ref)'!$A$2:$A$44,$C2152)&gt;0,"ITAU",IF(AND(TRIM(UPPER($I2152))="CONTRATUAL",ISNUMBER(SEARCH("INDIVIDUAL",SUBSTITUTE(UPPER($D2152)," ","")))),"PREMIUM FREE",""))))</f>
        <v/>
      </c>
    </row>
    <row r="2153">
      <c r="AC2153">
        <f>IF($C2153="","",IF(COUNTIF('Códigos Santander (ref)'!$A$2:$A$79,$C2153)&gt;0,"SANTANDER",IF(COUNTIF('Códigos Itaú (ref)'!$A$2:$A$44,$C2153)&gt;0,"ITAU",IF(AND(TRIM(UPPER($I2153))="CONTRATUAL",ISNUMBER(SEARCH("INDIVIDUAL",SUBSTITUTE(UPPER($D2153)," ","")))),"PREMIUM FREE",""))))</f>
        <v/>
      </c>
    </row>
    <row r="2154">
      <c r="AC2154">
        <f>IF($C2154="","",IF(COUNTIF('Códigos Santander (ref)'!$A$2:$A$79,$C2154)&gt;0,"SANTANDER",IF(COUNTIF('Códigos Itaú (ref)'!$A$2:$A$44,$C2154)&gt;0,"ITAU",IF(AND(TRIM(UPPER($I2154))="CONTRATUAL",ISNUMBER(SEARCH("INDIVIDUAL",SUBSTITUTE(UPPER($D2154)," ","")))),"PREMIUM FREE",""))))</f>
        <v/>
      </c>
    </row>
    <row r="2155">
      <c r="AC2155">
        <f>IF($C2155="","",IF(COUNTIF('Códigos Santander (ref)'!$A$2:$A$79,$C2155)&gt;0,"SANTANDER",IF(COUNTIF('Códigos Itaú (ref)'!$A$2:$A$44,$C2155)&gt;0,"ITAU",IF(AND(TRIM(UPPER($I2155))="CONTRATUAL",ISNUMBER(SEARCH("INDIVIDUAL",SUBSTITUTE(UPPER($D2155)," ","")))),"PREMIUM FREE",""))))</f>
        <v/>
      </c>
    </row>
    <row r="2156">
      <c r="AC2156">
        <f>IF($C2156="","",IF(COUNTIF('Códigos Santander (ref)'!$A$2:$A$79,$C2156)&gt;0,"SANTANDER",IF(COUNTIF('Códigos Itaú (ref)'!$A$2:$A$44,$C2156)&gt;0,"ITAU",IF(AND(TRIM(UPPER($I2156))="CONTRATUAL",ISNUMBER(SEARCH("INDIVIDUAL",SUBSTITUTE(UPPER($D2156)," ","")))),"PREMIUM FREE",""))))</f>
        <v/>
      </c>
    </row>
    <row r="2157">
      <c r="AC2157">
        <f>IF($C2157="","",IF(COUNTIF('Códigos Santander (ref)'!$A$2:$A$79,$C2157)&gt;0,"SANTANDER",IF(COUNTIF('Códigos Itaú (ref)'!$A$2:$A$44,$C2157)&gt;0,"ITAU",IF(AND(TRIM(UPPER($I2157))="CONTRATUAL",ISNUMBER(SEARCH("INDIVIDUAL",SUBSTITUTE(UPPER($D2157)," ","")))),"PREMIUM FREE",""))))</f>
        <v/>
      </c>
    </row>
    <row r="2158">
      <c r="AC2158">
        <f>IF($C2158="","",IF(COUNTIF('Códigos Santander (ref)'!$A$2:$A$79,$C2158)&gt;0,"SANTANDER",IF(COUNTIF('Códigos Itaú (ref)'!$A$2:$A$44,$C2158)&gt;0,"ITAU",IF(AND(TRIM(UPPER($I2158))="CONTRATUAL",ISNUMBER(SEARCH("INDIVIDUAL",SUBSTITUTE(UPPER($D2158)," ","")))),"PREMIUM FREE",""))))</f>
        <v/>
      </c>
    </row>
    <row r="2159">
      <c r="AC2159">
        <f>IF($C2159="","",IF(COUNTIF('Códigos Santander (ref)'!$A$2:$A$79,$C2159)&gt;0,"SANTANDER",IF(COUNTIF('Códigos Itaú (ref)'!$A$2:$A$44,$C2159)&gt;0,"ITAU",IF(AND(TRIM(UPPER($I2159))="CONTRATUAL",ISNUMBER(SEARCH("INDIVIDUAL",SUBSTITUTE(UPPER($D2159)," ","")))),"PREMIUM FREE",""))))</f>
        <v/>
      </c>
    </row>
    <row r="2160">
      <c r="AC2160">
        <f>IF($C2160="","",IF(COUNTIF('Códigos Santander (ref)'!$A$2:$A$79,$C2160)&gt;0,"SANTANDER",IF(COUNTIF('Códigos Itaú (ref)'!$A$2:$A$44,$C2160)&gt;0,"ITAU",IF(AND(TRIM(UPPER($I2160))="CONTRATUAL",ISNUMBER(SEARCH("INDIVIDUAL",SUBSTITUTE(UPPER($D2160)," ","")))),"PREMIUM FREE",""))))</f>
        <v/>
      </c>
    </row>
    <row r="2161">
      <c r="AC2161">
        <f>IF($C2161="","",IF(COUNTIF('Códigos Santander (ref)'!$A$2:$A$79,$C2161)&gt;0,"SANTANDER",IF(COUNTIF('Códigos Itaú (ref)'!$A$2:$A$44,$C2161)&gt;0,"ITAU",IF(AND(TRIM(UPPER($I2161))="CONTRATUAL",ISNUMBER(SEARCH("INDIVIDUAL",SUBSTITUTE(UPPER($D2161)," ","")))),"PREMIUM FREE",""))))</f>
        <v/>
      </c>
    </row>
    <row r="2162">
      <c r="AC2162">
        <f>IF($C2162="","",IF(COUNTIF('Códigos Santander (ref)'!$A$2:$A$79,$C2162)&gt;0,"SANTANDER",IF(COUNTIF('Códigos Itaú (ref)'!$A$2:$A$44,$C2162)&gt;0,"ITAU",IF(AND(TRIM(UPPER($I2162))="CONTRATUAL",ISNUMBER(SEARCH("INDIVIDUAL",SUBSTITUTE(UPPER($D2162)," ","")))),"PREMIUM FREE",""))))</f>
        <v/>
      </c>
    </row>
    <row r="2163">
      <c r="AC2163">
        <f>IF($C2163="","",IF(COUNTIF('Códigos Santander (ref)'!$A$2:$A$79,$C2163)&gt;0,"SANTANDER",IF(COUNTIF('Códigos Itaú (ref)'!$A$2:$A$44,$C2163)&gt;0,"ITAU",IF(AND(TRIM(UPPER($I2163))="CONTRATUAL",ISNUMBER(SEARCH("INDIVIDUAL",SUBSTITUTE(UPPER($D2163)," ","")))),"PREMIUM FREE",""))))</f>
        <v/>
      </c>
    </row>
    <row r="2164">
      <c r="AC2164">
        <f>IF($C2164="","",IF(COUNTIF('Códigos Santander (ref)'!$A$2:$A$79,$C2164)&gt;0,"SANTANDER",IF(COUNTIF('Códigos Itaú (ref)'!$A$2:$A$44,$C2164)&gt;0,"ITAU",IF(AND(TRIM(UPPER($I2164))="CONTRATUAL",ISNUMBER(SEARCH("INDIVIDUAL",SUBSTITUTE(UPPER($D2164)," ","")))),"PREMIUM FREE",""))))</f>
        <v/>
      </c>
    </row>
    <row r="2165">
      <c r="AC2165">
        <f>IF($C2165="","",IF(COUNTIF('Códigos Santander (ref)'!$A$2:$A$79,$C2165)&gt;0,"SANTANDER",IF(COUNTIF('Códigos Itaú (ref)'!$A$2:$A$44,$C2165)&gt;0,"ITAU",IF(AND(TRIM(UPPER($I2165))="CONTRATUAL",ISNUMBER(SEARCH("INDIVIDUAL",SUBSTITUTE(UPPER($D2165)," ","")))),"PREMIUM FREE",""))))</f>
        <v/>
      </c>
    </row>
    <row r="2166">
      <c r="AC2166">
        <f>IF($C2166="","",IF(COUNTIF('Códigos Santander (ref)'!$A$2:$A$79,$C2166)&gt;0,"SANTANDER",IF(COUNTIF('Códigos Itaú (ref)'!$A$2:$A$44,$C2166)&gt;0,"ITAU",IF(AND(TRIM(UPPER($I2166))="CONTRATUAL",ISNUMBER(SEARCH("INDIVIDUAL",SUBSTITUTE(UPPER($D2166)," ","")))),"PREMIUM FREE",""))))</f>
        <v/>
      </c>
    </row>
    <row r="2167">
      <c r="AC2167">
        <f>IF($C2167="","",IF(COUNTIF('Códigos Santander (ref)'!$A$2:$A$79,$C2167)&gt;0,"SANTANDER",IF(COUNTIF('Códigos Itaú (ref)'!$A$2:$A$44,$C2167)&gt;0,"ITAU",IF(AND(TRIM(UPPER($I2167))="CONTRATUAL",ISNUMBER(SEARCH("INDIVIDUAL",SUBSTITUTE(UPPER($D2167)," ","")))),"PREMIUM FREE",""))))</f>
        <v/>
      </c>
    </row>
    <row r="2168">
      <c r="AC2168">
        <f>IF($C2168="","",IF(COUNTIF('Códigos Santander (ref)'!$A$2:$A$79,$C2168)&gt;0,"SANTANDER",IF(COUNTIF('Códigos Itaú (ref)'!$A$2:$A$44,$C2168)&gt;0,"ITAU",IF(AND(TRIM(UPPER($I2168))="CONTRATUAL",ISNUMBER(SEARCH("INDIVIDUAL",SUBSTITUTE(UPPER($D2168)," ","")))),"PREMIUM FREE",""))))</f>
        <v/>
      </c>
    </row>
    <row r="2169">
      <c r="AC2169">
        <f>IF($C2169="","",IF(COUNTIF('Códigos Santander (ref)'!$A$2:$A$79,$C2169)&gt;0,"SANTANDER",IF(COUNTIF('Códigos Itaú (ref)'!$A$2:$A$44,$C2169)&gt;0,"ITAU",IF(AND(TRIM(UPPER($I2169))="CONTRATUAL",ISNUMBER(SEARCH("INDIVIDUAL",SUBSTITUTE(UPPER($D2169)," ","")))),"PREMIUM FREE",""))))</f>
        <v/>
      </c>
    </row>
    <row r="2170">
      <c r="AC2170">
        <f>IF($C2170="","",IF(COUNTIF('Códigos Santander (ref)'!$A$2:$A$79,$C2170)&gt;0,"SANTANDER",IF(COUNTIF('Códigos Itaú (ref)'!$A$2:$A$44,$C2170)&gt;0,"ITAU",IF(AND(TRIM(UPPER($I2170))="CONTRATUAL",ISNUMBER(SEARCH("INDIVIDUAL",SUBSTITUTE(UPPER($D2170)," ","")))),"PREMIUM FREE",""))))</f>
        <v/>
      </c>
    </row>
    <row r="2171">
      <c r="AC2171">
        <f>IF($C2171="","",IF(COUNTIF('Códigos Santander (ref)'!$A$2:$A$79,$C2171)&gt;0,"SANTANDER",IF(COUNTIF('Códigos Itaú (ref)'!$A$2:$A$44,$C2171)&gt;0,"ITAU",IF(AND(TRIM(UPPER($I2171))="CONTRATUAL",ISNUMBER(SEARCH("INDIVIDUAL",SUBSTITUTE(UPPER($D2171)," ","")))),"PREMIUM FREE",""))))</f>
        <v/>
      </c>
    </row>
    <row r="2172">
      <c r="AC2172">
        <f>IF($C2172="","",IF(COUNTIF('Códigos Santander (ref)'!$A$2:$A$79,$C2172)&gt;0,"SANTANDER",IF(COUNTIF('Códigos Itaú (ref)'!$A$2:$A$44,$C2172)&gt;0,"ITAU",IF(AND(TRIM(UPPER($I2172))="CONTRATUAL",ISNUMBER(SEARCH("INDIVIDUAL",SUBSTITUTE(UPPER($D2172)," ","")))),"PREMIUM FREE",""))))</f>
        <v/>
      </c>
    </row>
    <row r="2173">
      <c r="AC2173">
        <f>IF($C2173="","",IF(COUNTIF('Códigos Santander (ref)'!$A$2:$A$79,$C2173)&gt;0,"SANTANDER",IF(COUNTIF('Códigos Itaú (ref)'!$A$2:$A$44,$C2173)&gt;0,"ITAU",IF(AND(TRIM(UPPER($I2173))="CONTRATUAL",ISNUMBER(SEARCH("INDIVIDUAL",SUBSTITUTE(UPPER($D2173)," ","")))),"PREMIUM FREE",""))))</f>
        <v/>
      </c>
    </row>
    <row r="2174">
      <c r="AC2174">
        <f>IF($C2174="","",IF(COUNTIF('Códigos Santander (ref)'!$A$2:$A$79,$C2174)&gt;0,"SANTANDER",IF(COUNTIF('Códigos Itaú (ref)'!$A$2:$A$44,$C2174)&gt;0,"ITAU",IF(AND(TRIM(UPPER($I2174))="CONTRATUAL",ISNUMBER(SEARCH("INDIVIDUAL",SUBSTITUTE(UPPER($D2174)," ","")))),"PREMIUM FREE",""))))</f>
        <v/>
      </c>
    </row>
    <row r="2175">
      <c r="AC2175">
        <f>IF($C2175="","",IF(COUNTIF('Códigos Santander (ref)'!$A$2:$A$79,$C2175)&gt;0,"SANTANDER",IF(COUNTIF('Códigos Itaú (ref)'!$A$2:$A$44,$C2175)&gt;0,"ITAU",IF(AND(TRIM(UPPER($I2175))="CONTRATUAL",ISNUMBER(SEARCH("INDIVIDUAL",SUBSTITUTE(UPPER($D2175)," ","")))),"PREMIUM FREE",""))))</f>
        <v/>
      </c>
    </row>
    <row r="2176">
      <c r="AC2176">
        <f>IF($C2176="","",IF(COUNTIF('Códigos Santander (ref)'!$A$2:$A$79,$C2176)&gt;0,"SANTANDER",IF(COUNTIF('Códigos Itaú (ref)'!$A$2:$A$44,$C2176)&gt;0,"ITAU",IF(AND(TRIM(UPPER($I2176))="CONTRATUAL",ISNUMBER(SEARCH("INDIVIDUAL",SUBSTITUTE(UPPER($D2176)," ","")))),"PREMIUM FREE",""))))</f>
        <v/>
      </c>
    </row>
    <row r="2177">
      <c r="AC2177">
        <f>IF($C2177="","",IF(COUNTIF('Códigos Santander (ref)'!$A$2:$A$79,$C2177)&gt;0,"SANTANDER",IF(COUNTIF('Códigos Itaú (ref)'!$A$2:$A$44,$C2177)&gt;0,"ITAU",IF(AND(TRIM(UPPER($I2177))="CONTRATUAL",ISNUMBER(SEARCH("INDIVIDUAL",SUBSTITUTE(UPPER($D2177)," ","")))),"PREMIUM FREE",""))))</f>
        <v/>
      </c>
    </row>
    <row r="2178">
      <c r="AC2178">
        <f>IF($C2178="","",IF(COUNTIF('Códigos Santander (ref)'!$A$2:$A$79,$C2178)&gt;0,"SANTANDER",IF(COUNTIF('Códigos Itaú (ref)'!$A$2:$A$44,$C2178)&gt;0,"ITAU",IF(AND(TRIM(UPPER($I2178))="CONTRATUAL",ISNUMBER(SEARCH("INDIVIDUAL",SUBSTITUTE(UPPER($D2178)," ","")))),"PREMIUM FREE",""))))</f>
        <v/>
      </c>
    </row>
    <row r="2179">
      <c r="AC2179">
        <f>IF($C2179="","",IF(COUNTIF('Códigos Santander (ref)'!$A$2:$A$79,$C2179)&gt;0,"SANTANDER",IF(COUNTIF('Códigos Itaú (ref)'!$A$2:$A$44,$C2179)&gt;0,"ITAU",IF(AND(TRIM(UPPER($I2179))="CONTRATUAL",ISNUMBER(SEARCH("INDIVIDUAL",SUBSTITUTE(UPPER($D2179)," ","")))),"PREMIUM FREE",""))))</f>
        <v/>
      </c>
    </row>
    <row r="2180">
      <c r="AC2180">
        <f>IF($C2180="","",IF(COUNTIF('Códigos Santander (ref)'!$A$2:$A$79,$C2180)&gt;0,"SANTANDER",IF(COUNTIF('Códigos Itaú (ref)'!$A$2:$A$44,$C2180)&gt;0,"ITAU",IF(AND(TRIM(UPPER($I2180))="CONTRATUAL",ISNUMBER(SEARCH("INDIVIDUAL",SUBSTITUTE(UPPER($D2180)," ","")))),"PREMIUM FREE",""))))</f>
        <v/>
      </c>
    </row>
    <row r="2181">
      <c r="AC2181">
        <f>IF($C2181="","",IF(COUNTIF('Códigos Santander (ref)'!$A$2:$A$79,$C2181)&gt;0,"SANTANDER",IF(COUNTIF('Códigos Itaú (ref)'!$A$2:$A$44,$C2181)&gt;0,"ITAU",IF(AND(TRIM(UPPER($I2181))="CONTRATUAL",ISNUMBER(SEARCH("INDIVIDUAL",SUBSTITUTE(UPPER($D2181)," ","")))),"PREMIUM FREE",""))))</f>
        <v/>
      </c>
    </row>
    <row r="2182">
      <c r="AC2182">
        <f>IF($C2182="","",IF(COUNTIF('Códigos Santander (ref)'!$A$2:$A$79,$C2182)&gt;0,"SANTANDER",IF(COUNTIF('Códigos Itaú (ref)'!$A$2:$A$44,$C2182)&gt;0,"ITAU",IF(AND(TRIM(UPPER($I2182))="CONTRATUAL",ISNUMBER(SEARCH("INDIVIDUAL",SUBSTITUTE(UPPER($D2182)," ","")))),"PREMIUM FREE",""))))</f>
        <v/>
      </c>
    </row>
    <row r="2183">
      <c r="AC2183">
        <f>IF($C2183="","",IF(COUNTIF('Códigos Santander (ref)'!$A$2:$A$79,$C2183)&gt;0,"SANTANDER",IF(COUNTIF('Códigos Itaú (ref)'!$A$2:$A$44,$C2183)&gt;0,"ITAU",IF(AND(TRIM(UPPER($I2183))="CONTRATUAL",ISNUMBER(SEARCH("INDIVIDUAL",SUBSTITUTE(UPPER($D2183)," ","")))),"PREMIUM FREE",""))))</f>
        <v/>
      </c>
    </row>
    <row r="2184">
      <c r="AC2184">
        <f>IF($C2184="","",IF(COUNTIF('Códigos Santander (ref)'!$A$2:$A$79,$C2184)&gt;0,"SANTANDER",IF(COUNTIF('Códigos Itaú (ref)'!$A$2:$A$44,$C2184)&gt;0,"ITAU",IF(AND(TRIM(UPPER($I2184))="CONTRATUAL",ISNUMBER(SEARCH("INDIVIDUAL",SUBSTITUTE(UPPER($D2184)," ","")))),"PREMIUM FREE",""))))</f>
        <v/>
      </c>
    </row>
    <row r="2185">
      <c r="AC2185">
        <f>IF($C2185="","",IF(COUNTIF('Códigos Santander (ref)'!$A$2:$A$79,$C2185)&gt;0,"SANTANDER",IF(COUNTIF('Códigos Itaú (ref)'!$A$2:$A$44,$C2185)&gt;0,"ITAU",IF(AND(TRIM(UPPER($I2185))="CONTRATUAL",ISNUMBER(SEARCH("INDIVIDUAL",SUBSTITUTE(UPPER($D2185)," ","")))),"PREMIUM FREE",""))))</f>
        <v/>
      </c>
    </row>
    <row r="2186">
      <c r="AC2186">
        <f>IF($C2186="","",IF(COUNTIF('Códigos Santander (ref)'!$A$2:$A$79,$C2186)&gt;0,"SANTANDER",IF(COUNTIF('Códigos Itaú (ref)'!$A$2:$A$44,$C2186)&gt;0,"ITAU",IF(AND(TRIM(UPPER($I2186))="CONTRATUAL",ISNUMBER(SEARCH("INDIVIDUAL",SUBSTITUTE(UPPER($D2186)," ","")))),"PREMIUM FREE",""))))</f>
        <v/>
      </c>
    </row>
    <row r="2187">
      <c r="AC2187">
        <f>IF($C2187="","",IF(COUNTIF('Códigos Santander (ref)'!$A$2:$A$79,$C2187)&gt;0,"SANTANDER",IF(COUNTIF('Códigos Itaú (ref)'!$A$2:$A$44,$C2187)&gt;0,"ITAU",IF(AND(TRIM(UPPER($I2187))="CONTRATUAL",ISNUMBER(SEARCH("INDIVIDUAL",SUBSTITUTE(UPPER($D2187)," ","")))),"PREMIUM FREE",""))))</f>
        <v/>
      </c>
    </row>
    <row r="2188">
      <c r="AC2188">
        <f>IF($C2188="","",IF(COUNTIF('Códigos Santander (ref)'!$A$2:$A$79,$C2188)&gt;0,"SANTANDER",IF(COUNTIF('Códigos Itaú (ref)'!$A$2:$A$44,$C2188)&gt;0,"ITAU",IF(AND(TRIM(UPPER($I2188))="CONTRATUAL",ISNUMBER(SEARCH("INDIVIDUAL",SUBSTITUTE(UPPER($D2188)," ","")))),"PREMIUM FREE",""))))</f>
        <v/>
      </c>
    </row>
    <row r="2189">
      <c r="AC2189">
        <f>IF($C2189="","",IF(COUNTIF('Códigos Santander (ref)'!$A$2:$A$79,$C2189)&gt;0,"SANTANDER",IF(COUNTIF('Códigos Itaú (ref)'!$A$2:$A$44,$C2189)&gt;0,"ITAU",IF(AND(TRIM(UPPER($I2189))="CONTRATUAL",ISNUMBER(SEARCH("INDIVIDUAL",SUBSTITUTE(UPPER($D2189)," ","")))),"PREMIUM FREE",""))))</f>
        <v/>
      </c>
    </row>
    <row r="2190">
      <c r="AC2190">
        <f>IF($C2190="","",IF(COUNTIF('Códigos Santander (ref)'!$A$2:$A$79,$C2190)&gt;0,"SANTANDER",IF(COUNTIF('Códigos Itaú (ref)'!$A$2:$A$44,$C2190)&gt;0,"ITAU",IF(AND(TRIM(UPPER($I2190))="CONTRATUAL",ISNUMBER(SEARCH("INDIVIDUAL",SUBSTITUTE(UPPER($D2190)," ","")))),"PREMIUM FREE",""))))</f>
        <v/>
      </c>
    </row>
    <row r="2191">
      <c r="AC2191">
        <f>IF($C2191="","",IF(COUNTIF('Códigos Santander (ref)'!$A$2:$A$79,$C2191)&gt;0,"SANTANDER",IF(COUNTIF('Códigos Itaú (ref)'!$A$2:$A$44,$C2191)&gt;0,"ITAU",IF(AND(TRIM(UPPER($I2191))="CONTRATUAL",ISNUMBER(SEARCH("INDIVIDUAL",SUBSTITUTE(UPPER($D2191)," ","")))),"PREMIUM FREE",""))))</f>
        <v/>
      </c>
    </row>
    <row r="2192">
      <c r="AC2192">
        <f>IF($C2192="","",IF(COUNTIF('Códigos Santander (ref)'!$A$2:$A$79,$C2192)&gt;0,"SANTANDER",IF(COUNTIF('Códigos Itaú (ref)'!$A$2:$A$44,$C2192)&gt;0,"ITAU",IF(AND(TRIM(UPPER($I2192))="CONTRATUAL",ISNUMBER(SEARCH("INDIVIDUAL",SUBSTITUTE(UPPER($D2192)," ","")))),"PREMIUM FREE",""))))</f>
        <v/>
      </c>
    </row>
    <row r="2193">
      <c r="AC2193">
        <f>IF($C2193="","",IF(COUNTIF('Códigos Santander (ref)'!$A$2:$A$79,$C2193)&gt;0,"SANTANDER",IF(COUNTIF('Códigos Itaú (ref)'!$A$2:$A$44,$C2193)&gt;0,"ITAU",IF(AND(TRIM(UPPER($I2193))="CONTRATUAL",ISNUMBER(SEARCH("INDIVIDUAL",SUBSTITUTE(UPPER($D2193)," ","")))),"PREMIUM FREE",""))))</f>
        <v/>
      </c>
    </row>
    <row r="2194">
      <c r="AC2194">
        <f>IF($C2194="","",IF(COUNTIF('Códigos Santander (ref)'!$A$2:$A$79,$C2194)&gt;0,"SANTANDER",IF(COUNTIF('Códigos Itaú (ref)'!$A$2:$A$44,$C2194)&gt;0,"ITAU",IF(AND(TRIM(UPPER($I2194))="CONTRATUAL",ISNUMBER(SEARCH("INDIVIDUAL",SUBSTITUTE(UPPER($D2194)," ","")))),"PREMIUM FREE",""))))</f>
        <v/>
      </c>
    </row>
    <row r="2195">
      <c r="AC2195">
        <f>IF($C2195="","",IF(COUNTIF('Códigos Santander (ref)'!$A$2:$A$79,$C2195)&gt;0,"SANTANDER",IF(COUNTIF('Códigos Itaú (ref)'!$A$2:$A$44,$C2195)&gt;0,"ITAU",IF(AND(TRIM(UPPER($I2195))="CONTRATUAL",ISNUMBER(SEARCH("INDIVIDUAL",SUBSTITUTE(UPPER($D2195)," ","")))),"PREMIUM FREE",""))))</f>
        <v/>
      </c>
    </row>
    <row r="2196">
      <c r="AC2196">
        <f>IF($C2196="","",IF(COUNTIF('Códigos Santander (ref)'!$A$2:$A$79,$C2196)&gt;0,"SANTANDER",IF(COUNTIF('Códigos Itaú (ref)'!$A$2:$A$44,$C2196)&gt;0,"ITAU",IF(AND(TRIM(UPPER($I2196))="CONTRATUAL",ISNUMBER(SEARCH("INDIVIDUAL",SUBSTITUTE(UPPER($D2196)," ","")))),"PREMIUM FREE",""))))</f>
        <v/>
      </c>
    </row>
    <row r="2197">
      <c r="AC2197">
        <f>IF($C2197="","",IF(COUNTIF('Códigos Santander (ref)'!$A$2:$A$79,$C2197)&gt;0,"SANTANDER",IF(COUNTIF('Códigos Itaú (ref)'!$A$2:$A$44,$C2197)&gt;0,"ITAU",IF(AND(TRIM(UPPER($I2197))="CONTRATUAL",ISNUMBER(SEARCH("INDIVIDUAL",SUBSTITUTE(UPPER($D2197)," ","")))),"PREMIUM FREE",""))))</f>
        <v/>
      </c>
    </row>
    <row r="2198">
      <c r="AC2198">
        <f>IF($C2198="","",IF(COUNTIF('Códigos Santander (ref)'!$A$2:$A$79,$C2198)&gt;0,"SANTANDER",IF(COUNTIF('Códigos Itaú (ref)'!$A$2:$A$44,$C2198)&gt;0,"ITAU",IF(AND(TRIM(UPPER($I2198))="CONTRATUAL",ISNUMBER(SEARCH("INDIVIDUAL",SUBSTITUTE(UPPER($D2198)," ","")))),"PREMIUM FREE",""))))</f>
        <v/>
      </c>
    </row>
    <row r="2199">
      <c r="AC2199">
        <f>IF($C2199="","",IF(COUNTIF('Códigos Santander (ref)'!$A$2:$A$79,$C2199)&gt;0,"SANTANDER",IF(COUNTIF('Códigos Itaú (ref)'!$A$2:$A$44,$C2199)&gt;0,"ITAU",IF(AND(TRIM(UPPER($I2199))="CONTRATUAL",ISNUMBER(SEARCH("INDIVIDUAL",SUBSTITUTE(UPPER($D2199)," ","")))),"PREMIUM FREE",""))))</f>
        <v/>
      </c>
    </row>
    <row r="2200">
      <c r="AC2200">
        <f>IF($C2200="","",IF(COUNTIF('Códigos Santander (ref)'!$A$2:$A$79,$C2200)&gt;0,"SANTANDER",IF(COUNTIF('Códigos Itaú (ref)'!$A$2:$A$44,$C2200)&gt;0,"ITAU",IF(AND(TRIM(UPPER($I2200))="CONTRATUAL",ISNUMBER(SEARCH("INDIVIDUAL",SUBSTITUTE(UPPER($D2200)," ","")))),"PREMIUM FREE",""))))</f>
        <v/>
      </c>
    </row>
    <row r="2201">
      <c r="AC2201">
        <f>IF($C2201="","",IF(COUNTIF('Códigos Santander (ref)'!$A$2:$A$79,$C2201)&gt;0,"SANTANDER",IF(COUNTIF('Códigos Itaú (ref)'!$A$2:$A$44,$C2201)&gt;0,"ITAU",IF(AND(TRIM(UPPER($I2201))="CONTRATUAL",ISNUMBER(SEARCH("INDIVIDUAL",SUBSTITUTE(UPPER($D2201)," ","")))),"PREMIUM FREE",""))))</f>
        <v/>
      </c>
    </row>
    <row r="2202">
      <c r="AC2202">
        <f>IF($C2202="","",IF(COUNTIF('Códigos Santander (ref)'!$A$2:$A$79,$C2202)&gt;0,"SANTANDER",IF(COUNTIF('Códigos Itaú (ref)'!$A$2:$A$44,$C2202)&gt;0,"ITAU",IF(AND(TRIM(UPPER($I2202))="CONTRATUAL",ISNUMBER(SEARCH("INDIVIDUAL",SUBSTITUTE(UPPER($D2202)," ","")))),"PREMIUM FREE",""))))</f>
        <v/>
      </c>
    </row>
    <row r="2203">
      <c r="AC2203">
        <f>IF($C2203="","",IF(COUNTIF('Códigos Santander (ref)'!$A$2:$A$79,$C2203)&gt;0,"SANTANDER",IF(COUNTIF('Códigos Itaú (ref)'!$A$2:$A$44,$C2203)&gt;0,"ITAU",IF(AND(TRIM(UPPER($I2203))="CONTRATUAL",ISNUMBER(SEARCH("INDIVIDUAL",SUBSTITUTE(UPPER($D2203)," ","")))),"PREMIUM FREE",""))))</f>
        <v/>
      </c>
    </row>
    <row r="2204">
      <c r="AC2204">
        <f>IF($C2204="","",IF(COUNTIF('Códigos Santander (ref)'!$A$2:$A$79,$C2204)&gt;0,"SANTANDER",IF(COUNTIF('Códigos Itaú (ref)'!$A$2:$A$44,$C2204)&gt;0,"ITAU",IF(AND(TRIM(UPPER($I2204))="CONTRATUAL",ISNUMBER(SEARCH("INDIVIDUAL",SUBSTITUTE(UPPER($D2204)," ","")))),"PREMIUM FREE",""))))</f>
        <v/>
      </c>
    </row>
    <row r="2205">
      <c r="AC2205">
        <f>IF($C2205="","",IF(COUNTIF('Códigos Santander (ref)'!$A$2:$A$79,$C2205)&gt;0,"SANTANDER",IF(COUNTIF('Códigos Itaú (ref)'!$A$2:$A$44,$C2205)&gt;0,"ITAU",IF(AND(TRIM(UPPER($I2205))="CONTRATUAL",ISNUMBER(SEARCH("INDIVIDUAL",SUBSTITUTE(UPPER($D2205)," ","")))),"PREMIUM FREE",""))))</f>
        <v/>
      </c>
    </row>
    <row r="2206">
      <c r="AC2206">
        <f>IF($C2206="","",IF(COUNTIF('Códigos Santander (ref)'!$A$2:$A$79,$C2206)&gt;0,"SANTANDER",IF(COUNTIF('Códigos Itaú (ref)'!$A$2:$A$44,$C2206)&gt;0,"ITAU",IF(AND(TRIM(UPPER($I2206))="CONTRATUAL",ISNUMBER(SEARCH("INDIVIDUAL",SUBSTITUTE(UPPER($D2206)," ","")))),"PREMIUM FREE",""))))</f>
        <v/>
      </c>
    </row>
    <row r="2207">
      <c r="AC2207">
        <f>IF($C2207="","",IF(COUNTIF('Códigos Santander (ref)'!$A$2:$A$79,$C2207)&gt;0,"SANTANDER",IF(COUNTIF('Códigos Itaú (ref)'!$A$2:$A$44,$C2207)&gt;0,"ITAU",IF(AND(TRIM(UPPER($I2207))="CONTRATUAL",ISNUMBER(SEARCH("INDIVIDUAL",SUBSTITUTE(UPPER($D2207)," ","")))),"PREMIUM FREE",""))))</f>
        <v/>
      </c>
    </row>
    <row r="2208">
      <c r="AC2208">
        <f>IF($C2208="","",IF(COUNTIF('Códigos Santander (ref)'!$A$2:$A$79,$C2208)&gt;0,"SANTANDER",IF(COUNTIF('Códigos Itaú (ref)'!$A$2:$A$44,$C2208)&gt;0,"ITAU",IF(AND(TRIM(UPPER($I2208))="CONTRATUAL",ISNUMBER(SEARCH("INDIVIDUAL",SUBSTITUTE(UPPER($D2208)," ","")))),"PREMIUM FREE",""))))</f>
        <v/>
      </c>
    </row>
    <row r="2209">
      <c r="AC2209">
        <f>IF($C2209="","",IF(COUNTIF('Códigos Santander (ref)'!$A$2:$A$79,$C2209)&gt;0,"SANTANDER",IF(COUNTIF('Códigos Itaú (ref)'!$A$2:$A$44,$C2209)&gt;0,"ITAU",IF(AND(TRIM(UPPER($I2209))="CONTRATUAL",ISNUMBER(SEARCH("INDIVIDUAL",SUBSTITUTE(UPPER($D2209)," ","")))),"PREMIUM FREE",""))))</f>
        <v/>
      </c>
    </row>
    <row r="2210">
      <c r="AC2210">
        <f>IF($C2210="","",IF(COUNTIF('Códigos Santander (ref)'!$A$2:$A$79,$C2210)&gt;0,"SANTANDER",IF(COUNTIF('Códigos Itaú (ref)'!$A$2:$A$44,$C2210)&gt;0,"ITAU",IF(AND(TRIM(UPPER($I2210))="CONTRATUAL",ISNUMBER(SEARCH("INDIVIDUAL",SUBSTITUTE(UPPER($D2210)," ","")))),"PREMIUM FREE",""))))</f>
        <v/>
      </c>
    </row>
    <row r="2211">
      <c r="AC2211">
        <f>IF($C2211="","",IF(COUNTIF('Códigos Santander (ref)'!$A$2:$A$79,$C2211)&gt;0,"SANTANDER",IF(COUNTIF('Códigos Itaú (ref)'!$A$2:$A$44,$C2211)&gt;0,"ITAU",IF(AND(TRIM(UPPER($I2211))="CONTRATUAL",ISNUMBER(SEARCH("INDIVIDUAL",SUBSTITUTE(UPPER($D2211)," ","")))),"PREMIUM FREE",""))))</f>
        <v/>
      </c>
    </row>
    <row r="2212">
      <c r="AC2212">
        <f>IF($C2212="","",IF(COUNTIF('Códigos Santander (ref)'!$A$2:$A$79,$C2212)&gt;0,"SANTANDER",IF(COUNTIF('Códigos Itaú (ref)'!$A$2:$A$44,$C2212)&gt;0,"ITAU",IF(AND(TRIM(UPPER($I2212))="CONTRATUAL",ISNUMBER(SEARCH("INDIVIDUAL",SUBSTITUTE(UPPER($D2212)," ","")))),"PREMIUM FREE",""))))</f>
        <v/>
      </c>
    </row>
    <row r="2213">
      <c r="AC2213">
        <f>IF($C2213="","",IF(COUNTIF('Códigos Santander (ref)'!$A$2:$A$79,$C2213)&gt;0,"SANTANDER",IF(COUNTIF('Códigos Itaú (ref)'!$A$2:$A$44,$C2213)&gt;0,"ITAU",IF(AND(TRIM(UPPER($I2213))="CONTRATUAL",ISNUMBER(SEARCH("INDIVIDUAL",SUBSTITUTE(UPPER($D2213)," ","")))),"PREMIUM FREE",""))))</f>
        <v/>
      </c>
    </row>
    <row r="2214">
      <c r="AC2214">
        <f>IF($C2214="","",IF(COUNTIF('Códigos Santander (ref)'!$A$2:$A$79,$C2214)&gt;0,"SANTANDER",IF(COUNTIF('Códigos Itaú (ref)'!$A$2:$A$44,$C2214)&gt;0,"ITAU",IF(AND(TRIM(UPPER($I2214))="CONTRATUAL",ISNUMBER(SEARCH("INDIVIDUAL",SUBSTITUTE(UPPER($D2214)," ","")))),"PREMIUM FREE",""))))</f>
        <v/>
      </c>
    </row>
    <row r="2215">
      <c r="AC2215">
        <f>IF($C2215="","",IF(COUNTIF('Códigos Santander (ref)'!$A$2:$A$79,$C2215)&gt;0,"SANTANDER",IF(COUNTIF('Códigos Itaú (ref)'!$A$2:$A$44,$C2215)&gt;0,"ITAU",IF(AND(TRIM(UPPER($I2215))="CONTRATUAL",ISNUMBER(SEARCH("INDIVIDUAL",SUBSTITUTE(UPPER($D2215)," ","")))),"PREMIUM FREE",""))))</f>
        <v/>
      </c>
    </row>
    <row r="2216">
      <c r="AC2216">
        <f>IF($C2216="","",IF(COUNTIF('Códigos Santander (ref)'!$A$2:$A$79,$C2216)&gt;0,"SANTANDER",IF(COUNTIF('Códigos Itaú (ref)'!$A$2:$A$44,$C2216)&gt;0,"ITAU",IF(AND(TRIM(UPPER($I2216))="CONTRATUAL",ISNUMBER(SEARCH("INDIVIDUAL",SUBSTITUTE(UPPER($D2216)," ","")))),"PREMIUM FREE",""))))</f>
        <v/>
      </c>
    </row>
    <row r="2217">
      <c r="AC2217">
        <f>IF($C2217="","",IF(COUNTIF('Códigos Santander (ref)'!$A$2:$A$79,$C2217)&gt;0,"SANTANDER",IF(COUNTIF('Códigos Itaú (ref)'!$A$2:$A$44,$C2217)&gt;0,"ITAU",IF(AND(TRIM(UPPER($I2217))="CONTRATUAL",ISNUMBER(SEARCH("INDIVIDUAL",SUBSTITUTE(UPPER($D2217)," ","")))),"PREMIUM FREE",""))))</f>
        <v/>
      </c>
    </row>
    <row r="2218">
      <c r="AC2218">
        <f>IF($C2218="","",IF(COUNTIF('Códigos Santander (ref)'!$A$2:$A$79,$C2218)&gt;0,"SANTANDER",IF(COUNTIF('Códigos Itaú (ref)'!$A$2:$A$44,$C2218)&gt;0,"ITAU",IF(AND(TRIM(UPPER($I2218))="CONTRATUAL",ISNUMBER(SEARCH("INDIVIDUAL",SUBSTITUTE(UPPER($D2218)," ","")))),"PREMIUM FREE",""))))</f>
        <v/>
      </c>
    </row>
    <row r="2219">
      <c r="AC2219">
        <f>IF($C2219="","",IF(COUNTIF('Códigos Santander (ref)'!$A$2:$A$79,$C2219)&gt;0,"SANTANDER",IF(COUNTIF('Códigos Itaú (ref)'!$A$2:$A$44,$C2219)&gt;0,"ITAU",IF(AND(TRIM(UPPER($I2219))="CONTRATUAL",ISNUMBER(SEARCH("INDIVIDUAL",SUBSTITUTE(UPPER($D2219)," ","")))),"PREMIUM FREE",""))))</f>
        <v/>
      </c>
    </row>
    <row r="2220">
      <c r="AC2220">
        <f>IF($C2220="","",IF(COUNTIF('Códigos Santander (ref)'!$A$2:$A$79,$C2220)&gt;0,"SANTANDER",IF(COUNTIF('Códigos Itaú (ref)'!$A$2:$A$44,$C2220)&gt;0,"ITAU",IF(AND(TRIM(UPPER($I2220))="CONTRATUAL",ISNUMBER(SEARCH("INDIVIDUAL",SUBSTITUTE(UPPER($D2220)," ","")))),"PREMIUM FREE",""))))</f>
        <v/>
      </c>
    </row>
    <row r="2221">
      <c r="AC2221">
        <f>IF($C2221="","",IF(COUNTIF('Códigos Santander (ref)'!$A$2:$A$79,$C2221)&gt;0,"SANTANDER",IF(COUNTIF('Códigos Itaú (ref)'!$A$2:$A$44,$C2221)&gt;0,"ITAU",IF(AND(TRIM(UPPER($I2221))="CONTRATUAL",ISNUMBER(SEARCH("INDIVIDUAL",SUBSTITUTE(UPPER($D2221)," ","")))),"PREMIUM FREE",""))))</f>
        <v/>
      </c>
    </row>
    <row r="2222">
      <c r="AC2222">
        <f>IF($C2222="","",IF(COUNTIF('Códigos Santander (ref)'!$A$2:$A$79,$C2222)&gt;0,"SANTANDER",IF(COUNTIF('Códigos Itaú (ref)'!$A$2:$A$44,$C2222)&gt;0,"ITAU",IF(AND(TRIM(UPPER($I2222))="CONTRATUAL",ISNUMBER(SEARCH("INDIVIDUAL",SUBSTITUTE(UPPER($D2222)," ","")))),"PREMIUM FREE",""))))</f>
        <v/>
      </c>
    </row>
    <row r="2223">
      <c r="AC2223">
        <f>IF($C2223="","",IF(COUNTIF('Códigos Santander (ref)'!$A$2:$A$79,$C2223)&gt;0,"SANTANDER",IF(COUNTIF('Códigos Itaú (ref)'!$A$2:$A$44,$C2223)&gt;0,"ITAU",IF(AND(TRIM(UPPER($I2223))="CONTRATUAL",ISNUMBER(SEARCH("INDIVIDUAL",SUBSTITUTE(UPPER($D2223)," ","")))),"PREMIUM FREE",""))))</f>
        <v/>
      </c>
    </row>
    <row r="2224">
      <c r="AC2224">
        <f>IF($C2224="","",IF(COUNTIF('Códigos Santander (ref)'!$A$2:$A$79,$C2224)&gt;0,"SANTANDER",IF(COUNTIF('Códigos Itaú (ref)'!$A$2:$A$44,$C2224)&gt;0,"ITAU",IF(AND(TRIM(UPPER($I2224))="CONTRATUAL",ISNUMBER(SEARCH("INDIVIDUAL",SUBSTITUTE(UPPER($D2224)," ","")))),"PREMIUM FREE",""))))</f>
        <v/>
      </c>
    </row>
    <row r="2225">
      <c r="AC2225">
        <f>IF($C2225="","",IF(COUNTIF('Códigos Santander (ref)'!$A$2:$A$79,$C2225)&gt;0,"SANTANDER",IF(COUNTIF('Códigos Itaú (ref)'!$A$2:$A$44,$C2225)&gt;0,"ITAU",IF(AND(TRIM(UPPER($I2225))="CONTRATUAL",ISNUMBER(SEARCH("INDIVIDUAL",SUBSTITUTE(UPPER($D2225)," ","")))),"PREMIUM FREE",""))))</f>
        <v/>
      </c>
    </row>
    <row r="2226">
      <c r="AC2226">
        <f>IF($C2226="","",IF(COUNTIF('Códigos Santander (ref)'!$A$2:$A$79,$C2226)&gt;0,"SANTANDER",IF(COUNTIF('Códigos Itaú (ref)'!$A$2:$A$44,$C2226)&gt;0,"ITAU",IF(AND(TRIM(UPPER($I2226))="CONTRATUAL",ISNUMBER(SEARCH("INDIVIDUAL",SUBSTITUTE(UPPER($D2226)," ","")))),"PREMIUM FREE",""))))</f>
        <v/>
      </c>
    </row>
    <row r="2227">
      <c r="AC2227">
        <f>IF($C2227="","",IF(COUNTIF('Códigos Santander (ref)'!$A$2:$A$79,$C2227)&gt;0,"SANTANDER",IF(COUNTIF('Códigos Itaú (ref)'!$A$2:$A$44,$C2227)&gt;0,"ITAU",IF(AND(TRIM(UPPER($I2227))="CONTRATUAL",ISNUMBER(SEARCH("INDIVIDUAL",SUBSTITUTE(UPPER($D2227)," ","")))),"PREMIUM FREE",""))))</f>
        <v/>
      </c>
    </row>
    <row r="2228">
      <c r="AC2228">
        <f>IF($C2228="","",IF(COUNTIF('Códigos Santander (ref)'!$A$2:$A$79,$C2228)&gt;0,"SANTANDER",IF(COUNTIF('Códigos Itaú (ref)'!$A$2:$A$44,$C2228)&gt;0,"ITAU",IF(AND(TRIM(UPPER($I2228))="CONTRATUAL",ISNUMBER(SEARCH("INDIVIDUAL",SUBSTITUTE(UPPER($D2228)," ","")))),"PREMIUM FREE",""))))</f>
        <v/>
      </c>
    </row>
    <row r="2229">
      <c r="AC2229">
        <f>IF($C2229="","",IF(COUNTIF('Códigos Santander (ref)'!$A$2:$A$79,$C2229)&gt;0,"SANTANDER",IF(COUNTIF('Códigos Itaú (ref)'!$A$2:$A$44,$C2229)&gt;0,"ITAU",IF(AND(TRIM(UPPER($I2229))="CONTRATUAL",ISNUMBER(SEARCH("INDIVIDUAL",SUBSTITUTE(UPPER($D2229)," ","")))),"PREMIUM FREE",""))))</f>
        <v/>
      </c>
    </row>
    <row r="2230">
      <c r="AC2230">
        <f>IF($C2230="","",IF(COUNTIF('Códigos Santander (ref)'!$A$2:$A$79,$C2230)&gt;0,"SANTANDER",IF(COUNTIF('Códigos Itaú (ref)'!$A$2:$A$44,$C2230)&gt;0,"ITAU",IF(AND(TRIM(UPPER($I2230))="CONTRATUAL",ISNUMBER(SEARCH("INDIVIDUAL",SUBSTITUTE(UPPER($D2230)," ","")))),"PREMIUM FREE",""))))</f>
        <v/>
      </c>
    </row>
    <row r="2231">
      <c r="AC2231">
        <f>IF($C2231="","",IF(COUNTIF('Códigos Santander (ref)'!$A$2:$A$79,$C2231)&gt;0,"SANTANDER",IF(COUNTIF('Códigos Itaú (ref)'!$A$2:$A$44,$C2231)&gt;0,"ITAU",IF(AND(TRIM(UPPER($I2231))="CONTRATUAL",ISNUMBER(SEARCH("INDIVIDUAL",SUBSTITUTE(UPPER($D2231)," ","")))),"PREMIUM FREE",""))))</f>
        <v/>
      </c>
    </row>
    <row r="2232">
      <c r="AC2232">
        <f>IF($C2232="","",IF(COUNTIF('Códigos Santander (ref)'!$A$2:$A$79,$C2232)&gt;0,"SANTANDER",IF(COUNTIF('Códigos Itaú (ref)'!$A$2:$A$44,$C2232)&gt;0,"ITAU",IF(AND(TRIM(UPPER($I2232))="CONTRATUAL",ISNUMBER(SEARCH("INDIVIDUAL",SUBSTITUTE(UPPER($D2232)," ","")))),"PREMIUM FREE",""))))</f>
        <v/>
      </c>
    </row>
    <row r="2233">
      <c r="AC2233">
        <f>IF($C2233="","",IF(COUNTIF('Códigos Santander (ref)'!$A$2:$A$79,$C2233)&gt;0,"SANTANDER",IF(COUNTIF('Códigos Itaú (ref)'!$A$2:$A$44,$C2233)&gt;0,"ITAU",IF(AND(TRIM(UPPER($I2233))="CONTRATUAL",ISNUMBER(SEARCH("INDIVIDUAL",SUBSTITUTE(UPPER($D2233)," ","")))),"PREMIUM FREE",""))))</f>
        <v/>
      </c>
    </row>
    <row r="2234">
      <c r="AC2234">
        <f>IF($C2234="","",IF(COUNTIF('Códigos Santander (ref)'!$A$2:$A$79,$C2234)&gt;0,"SANTANDER",IF(COUNTIF('Códigos Itaú (ref)'!$A$2:$A$44,$C2234)&gt;0,"ITAU",IF(AND(TRIM(UPPER($I2234))="CONTRATUAL",ISNUMBER(SEARCH("INDIVIDUAL",SUBSTITUTE(UPPER($D2234)," ","")))),"PREMIUM FREE",""))))</f>
        <v/>
      </c>
    </row>
    <row r="2235">
      <c r="AC2235">
        <f>IF($C2235="","",IF(COUNTIF('Códigos Santander (ref)'!$A$2:$A$79,$C2235)&gt;0,"SANTANDER",IF(COUNTIF('Códigos Itaú (ref)'!$A$2:$A$44,$C2235)&gt;0,"ITAU",IF(AND(TRIM(UPPER($I2235))="CONTRATUAL",ISNUMBER(SEARCH("INDIVIDUAL",SUBSTITUTE(UPPER($D2235)," ","")))),"PREMIUM FREE",""))))</f>
        <v/>
      </c>
    </row>
    <row r="2236">
      <c r="AC2236">
        <f>IF($C2236="","",IF(COUNTIF('Códigos Santander (ref)'!$A$2:$A$79,$C2236)&gt;0,"SANTANDER",IF(COUNTIF('Códigos Itaú (ref)'!$A$2:$A$44,$C2236)&gt;0,"ITAU",IF(AND(TRIM(UPPER($I2236))="CONTRATUAL",ISNUMBER(SEARCH("INDIVIDUAL",SUBSTITUTE(UPPER($D2236)," ","")))),"PREMIUM FREE",""))))</f>
        <v/>
      </c>
    </row>
    <row r="2237">
      <c r="AC2237">
        <f>IF($C2237="","",IF(COUNTIF('Códigos Santander (ref)'!$A$2:$A$79,$C2237)&gt;0,"SANTANDER",IF(COUNTIF('Códigos Itaú (ref)'!$A$2:$A$44,$C2237)&gt;0,"ITAU",IF(AND(TRIM(UPPER($I2237))="CONTRATUAL",ISNUMBER(SEARCH("INDIVIDUAL",SUBSTITUTE(UPPER($D2237)," ","")))),"PREMIUM FREE",""))))</f>
        <v/>
      </c>
    </row>
    <row r="2238">
      <c r="AC2238">
        <f>IF($C2238="","",IF(COUNTIF('Códigos Santander (ref)'!$A$2:$A$79,$C2238)&gt;0,"SANTANDER",IF(COUNTIF('Códigos Itaú (ref)'!$A$2:$A$44,$C2238)&gt;0,"ITAU",IF(AND(TRIM(UPPER($I2238))="CONTRATUAL",ISNUMBER(SEARCH("INDIVIDUAL",SUBSTITUTE(UPPER($D2238)," ","")))),"PREMIUM FREE",""))))</f>
        <v/>
      </c>
    </row>
    <row r="2239">
      <c r="AC2239">
        <f>IF($C2239="","",IF(COUNTIF('Códigos Santander (ref)'!$A$2:$A$79,$C2239)&gt;0,"SANTANDER",IF(COUNTIF('Códigos Itaú (ref)'!$A$2:$A$44,$C2239)&gt;0,"ITAU",IF(AND(TRIM(UPPER($I2239))="CONTRATUAL",ISNUMBER(SEARCH("INDIVIDUAL",SUBSTITUTE(UPPER($D2239)," ","")))),"PREMIUM FREE",""))))</f>
        <v/>
      </c>
    </row>
    <row r="2240">
      <c r="AC2240">
        <f>IF($C2240="","",IF(COUNTIF('Códigos Santander (ref)'!$A$2:$A$79,$C2240)&gt;0,"SANTANDER",IF(COUNTIF('Códigos Itaú (ref)'!$A$2:$A$44,$C2240)&gt;0,"ITAU",IF(AND(TRIM(UPPER($I2240))="CONTRATUAL",ISNUMBER(SEARCH("INDIVIDUAL",SUBSTITUTE(UPPER($D2240)," ","")))),"PREMIUM FREE",""))))</f>
        <v/>
      </c>
    </row>
    <row r="2241">
      <c r="AC2241">
        <f>IF($C2241="","",IF(COUNTIF('Códigos Santander (ref)'!$A$2:$A$79,$C2241)&gt;0,"SANTANDER",IF(COUNTIF('Códigos Itaú (ref)'!$A$2:$A$44,$C2241)&gt;0,"ITAU",IF(AND(TRIM(UPPER($I2241))="CONTRATUAL",ISNUMBER(SEARCH("INDIVIDUAL",SUBSTITUTE(UPPER($D2241)," ","")))),"PREMIUM FREE",""))))</f>
        <v/>
      </c>
    </row>
    <row r="2242">
      <c r="AC2242">
        <f>IF($C2242="","",IF(COUNTIF('Códigos Santander (ref)'!$A$2:$A$79,$C2242)&gt;0,"SANTANDER",IF(COUNTIF('Códigos Itaú (ref)'!$A$2:$A$44,$C2242)&gt;0,"ITAU",IF(AND(TRIM(UPPER($I2242))="CONTRATUAL",ISNUMBER(SEARCH("INDIVIDUAL",SUBSTITUTE(UPPER($D2242)," ","")))),"PREMIUM FREE",""))))</f>
        <v/>
      </c>
    </row>
    <row r="2243">
      <c r="AC2243">
        <f>IF($C2243="","",IF(COUNTIF('Códigos Santander (ref)'!$A$2:$A$79,$C2243)&gt;0,"SANTANDER",IF(COUNTIF('Códigos Itaú (ref)'!$A$2:$A$44,$C2243)&gt;0,"ITAU",IF(AND(TRIM(UPPER($I2243))="CONTRATUAL",ISNUMBER(SEARCH("INDIVIDUAL",SUBSTITUTE(UPPER($D2243)," ","")))),"PREMIUM FREE",""))))</f>
        <v/>
      </c>
    </row>
    <row r="2244">
      <c r="AC2244">
        <f>IF($C2244="","",IF(COUNTIF('Códigos Santander (ref)'!$A$2:$A$79,$C2244)&gt;0,"SANTANDER",IF(COUNTIF('Códigos Itaú (ref)'!$A$2:$A$44,$C2244)&gt;0,"ITAU",IF(AND(TRIM(UPPER($I2244))="CONTRATUAL",ISNUMBER(SEARCH("INDIVIDUAL",SUBSTITUTE(UPPER($D2244)," ","")))),"PREMIUM FREE",""))))</f>
        <v/>
      </c>
    </row>
    <row r="2245">
      <c r="AC2245">
        <f>IF($C2245="","",IF(COUNTIF('Códigos Santander (ref)'!$A$2:$A$79,$C2245)&gt;0,"SANTANDER",IF(COUNTIF('Códigos Itaú (ref)'!$A$2:$A$44,$C2245)&gt;0,"ITAU",IF(AND(TRIM(UPPER($I2245))="CONTRATUAL",ISNUMBER(SEARCH("INDIVIDUAL",SUBSTITUTE(UPPER($D2245)," ","")))),"PREMIUM FREE",""))))</f>
        <v/>
      </c>
    </row>
    <row r="2246">
      <c r="AC2246">
        <f>IF($C2246="","",IF(COUNTIF('Códigos Santander (ref)'!$A$2:$A$79,$C2246)&gt;0,"SANTANDER",IF(COUNTIF('Códigos Itaú (ref)'!$A$2:$A$44,$C2246)&gt;0,"ITAU",IF(AND(TRIM(UPPER($I2246))="CONTRATUAL",ISNUMBER(SEARCH("INDIVIDUAL",SUBSTITUTE(UPPER($D2246)," ","")))),"PREMIUM FREE",""))))</f>
        <v/>
      </c>
    </row>
    <row r="2247">
      <c r="AC2247">
        <f>IF($C2247="","",IF(COUNTIF('Códigos Santander (ref)'!$A$2:$A$79,$C2247)&gt;0,"SANTANDER",IF(COUNTIF('Códigos Itaú (ref)'!$A$2:$A$44,$C2247)&gt;0,"ITAU",IF(AND(TRIM(UPPER($I2247))="CONTRATUAL",ISNUMBER(SEARCH("INDIVIDUAL",SUBSTITUTE(UPPER($D2247)," ","")))),"PREMIUM FREE",""))))</f>
        <v/>
      </c>
    </row>
    <row r="2248">
      <c r="AC2248">
        <f>IF($C2248="","",IF(COUNTIF('Códigos Santander (ref)'!$A$2:$A$79,$C2248)&gt;0,"SANTANDER",IF(COUNTIF('Códigos Itaú (ref)'!$A$2:$A$44,$C2248)&gt;0,"ITAU",IF(AND(TRIM(UPPER($I2248))="CONTRATUAL",ISNUMBER(SEARCH("INDIVIDUAL",SUBSTITUTE(UPPER($D2248)," ","")))),"PREMIUM FREE",""))))</f>
        <v/>
      </c>
    </row>
    <row r="2249">
      <c r="AC2249">
        <f>IF($C2249="","",IF(COUNTIF('Códigos Santander (ref)'!$A$2:$A$79,$C2249)&gt;0,"SANTANDER",IF(COUNTIF('Códigos Itaú (ref)'!$A$2:$A$44,$C2249)&gt;0,"ITAU",IF(AND(TRIM(UPPER($I2249))="CONTRATUAL",ISNUMBER(SEARCH("INDIVIDUAL",SUBSTITUTE(UPPER($D2249)," ","")))),"PREMIUM FREE",""))))</f>
        <v/>
      </c>
    </row>
    <row r="2250">
      <c r="AC2250">
        <f>IF($C2250="","",IF(COUNTIF('Códigos Santander (ref)'!$A$2:$A$79,$C2250)&gt;0,"SANTANDER",IF(COUNTIF('Códigos Itaú (ref)'!$A$2:$A$44,$C2250)&gt;0,"ITAU",IF(AND(TRIM(UPPER($I2250))="CONTRATUAL",ISNUMBER(SEARCH("INDIVIDUAL",SUBSTITUTE(UPPER($D2250)," ","")))),"PREMIUM FREE",""))))</f>
        <v/>
      </c>
    </row>
    <row r="2251">
      <c r="AC2251">
        <f>IF($C2251="","",IF(COUNTIF('Códigos Santander (ref)'!$A$2:$A$79,$C2251)&gt;0,"SANTANDER",IF(COUNTIF('Códigos Itaú (ref)'!$A$2:$A$44,$C2251)&gt;0,"ITAU",IF(AND(TRIM(UPPER($I2251))="CONTRATUAL",ISNUMBER(SEARCH("INDIVIDUAL",SUBSTITUTE(UPPER($D2251)," ","")))),"PREMIUM FREE",""))))</f>
        <v/>
      </c>
    </row>
    <row r="2252">
      <c r="AC2252">
        <f>IF($C2252="","",IF(COUNTIF('Códigos Santander (ref)'!$A$2:$A$79,$C2252)&gt;0,"SANTANDER",IF(COUNTIF('Códigos Itaú (ref)'!$A$2:$A$44,$C2252)&gt;0,"ITAU",IF(AND(TRIM(UPPER($I2252))="CONTRATUAL",ISNUMBER(SEARCH("INDIVIDUAL",SUBSTITUTE(UPPER($D2252)," ","")))),"PREMIUM FREE",""))))</f>
        <v/>
      </c>
    </row>
    <row r="2253">
      <c r="AC2253">
        <f>IF($C2253="","",IF(COUNTIF('Códigos Santander (ref)'!$A$2:$A$79,$C2253)&gt;0,"SANTANDER",IF(COUNTIF('Códigos Itaú (ref)'!$A$2:$A$44,$C2253)&gt;0,"ITAU",IF(AND(TRIM(UPPER($I2253))="CONTRATUAL",ISNUMBER(SEARCH("INDIVIDUAL",SUBSTITUTE(UPPER($D2253)," ","")))),"PREMIUM FREE",""))))</f>
        <v/>
      </c>
    </row>
    <row r="2254">
      <c r="AC2254">
        <f>IF($C2254="","",IF(COUNTIF('Códigos Santander (ref)'!$A$2:$A$79,$C2254)&gt;0,"SANTANDER",IF(COUNTIF('Códigos Itaú (ref)'!$A$2:$A$44,$C2254)&gt;0,"ITAU",IF(AND(TRIM(UPPER($I2254))="CONTRATUAL",ISNUMBER(SEARCH("INDIVIDUAL",SUBSTITUTE(UPPER($D2254)," ","")))),"PREMIUM FREE",""))))</f>
        <v/>
      </c>
    </row>
    <row r="2255">
      <c r="AC2255">
        <f>IF($C2255="","",IF(COUNTIF('Códigos Santander (ref)'!$A$2:$A$79,$C2255)&gt;0,"SANTANDER",IF(COUNTIF('Códigos Itaú (ref)'!$A$2:$A$44,$C2255)&gt;0,"ITAU",IF(AND(TRIM(UPPER($I2255))="CONTRATUAL",ISNUMBER(SEARCH("INDIVIDUAL",SUBSTITUTE(UPPER($D2255)," ","")))),"PREMIUM FREE",""))))</f>
        <v/>
      </c>
    </row>
    <row r="2256">
      <c r="AC2256">
        <f>IF($C2256="","",IF(COUNTIF('Códigos Santander (ref)'!$A$2:$A$79,$C2256)&gt;0,"SANTANDER",IF(COUNTIF('Códigos Itaú (ref)'!$A$2:$A$44,$C2256)&gt;0,"ITAU",IF(AND(TRIM(UPPER($I2256))="CONTRATUAL",ISNUMBER(SEARCH("INDIVIDUAL",SUBSTITUTE(UPPER($D2256)," ","")))),"PREMIUM FREE",""))))</f>
        <v/>
      </c>
    </row>
    <row r="2257">
      <c r="AC2257">
        <f>IF($C2257="","",IF(COUNTIF('Códigos Santander (ref)'!$A$2:$A$79,$C2257)&gt;0,"SANTANDER",IF(COUNTIF('Códigos Itaú (ref)'!$A$2:$A$44,$C2257)&gt;0,"ITAU",IF(AND(TRIM(UPPER($I2257))="CONTRATUAL",ISNUMBER(SEARCH("INDIVIDUAL",SUBSTITUTE(UPPER($D2257)," ","")))),"PREMIUM FREE",""))))</f>
        <v/>
      </c>
    </row>
    <row r="2258">
      <c r="AC2258">
        <f>IF($C2258="","",IF(COUNTIF('Códigos Santander (ref)'!$A$2:$A$79,$C2258)&gt;0,"SANTANDER",IF(COUNTIF('Códigos Itaú (ref)'!$A$2:$A$44,$C2258)&gt;0,"ITAU",IF(AND(TRIM(UPPER($I2258))="CONTRATUAL",ISNUMBER(SEARCH("INDIVIDUAL",SUBSTITUTE(UPPER($D2258)," ","")))),"PREMIUM FREE",""))))</f>
        <v/>
      </c>
    </row>
    <row r="2259">
      <c r="AC2259">
        <f>IF($C2259="","",IF(COUNTIF('Códigos Santander (ref)'!$A$2:$A$79,$C2259)&gt;0,"SANTANDER",IF(COUNTIF('Códigos Itaú (ref)'!$A$2:$A$44,$C2259)&gt;0,"ITAU",IF(AND(TRIM(UPPER($I2259))="CONTRATUAL",ISNUMBER(SEARCH("INDIVIDUAL",SUBSTITUTE(UPPER($D2259)," ","")))),"PREMIUM FREE",""))))</f>
        <v/>
      </c>
    </row>
    <row r="2260">
      <c r="AC2260">
        <f>IF($C2260="","",IF(COUNTIF('Códigos Santander (ref)'!$A$2:$A$79,$C2260)&gt;0,"SANTANDER",IF(COUNTIF('Códigos Itaú (ref)'!$A$2:$A$44,$C2260)&gt;0,"ITAU",IF(AND(TRIM(UPPER($I2260))="CONTRATUAL",ISNUMBER(SEARCH("INDIVIDUAL",SUBSTITUTE(UPPER($D2260)," ","")))),"PREMIUM FREE",""))))</f>
        <v/>
      </c>
    </row>
    <row r="2261">
      <c r="AC2261">
        <f>IF($C2261="","",IF(COUNTIF('Códigos Santander (ref)'!$A$2:$A$79,$C2261)&gt;0,"SANTANDER",IF(COUNTIF('Códigos Itaú (ref)'!$A$2:$A$44,$C2261)&gt;0,"ITAU",IF(AND(TRIM(UPPER($I2261))="CONTRATUAL",ISNUMBER(SEARCH("INDIVIDUAL",SUBSTITUTE(UPPER($D2261)," ","")))),"PREMIUM FREE",""))))</f>
        <v/>
      </c>
    </row>
    <row r="2262">
      <c r="AC2262">
        <f>IF($C2262="","",IF(COUNTIF('Códigos Santander (ref)'!$A$2:$A$79,$C2262)&gt;0,"SANTANDER",IF(COUNTIF('Códigos Itaú (ref)'!$A$2:$A$44,$C2262)&gt;0,"ITAU",IF(AND(TRIM(UPPER($I2262))="CONTRATUAL",ISNUMBER(SEARCH("INDIVIDUAL",SUBSTITUTE(UPPER($D2262)," ","")))),"PREMIUM FREE",""))))</f>
        <v/>
      </c>
    </row>
    <row r="2263">
      <c r="AC2263">
        <f>IF($C2263="","",IF(COUNTIF('Códigos Santander (ref)'!$A$2:$A$79,$C2263)&gt;0,"SANTANDER",IF(COUNTIF('Códigos Itaú (ref)'!$A$2:$A$44,$C2263)&gt;0,"ITAU",IF(AND(TRIM(UPPER($I2263))="CONTRATUAL",ISNUMBER(SEARCH("INDIVIDUAL",SUBSTITUTE(UPPER($D2263)," ","")))),"PREMIUM FREE",""))))</f>
        <v/>
      </c>
    </row>
    <row r="2264">
      <c r="AC2264">
        <f>IF($C2264="","",IF(COUNTIF('Códigos Santander (ref)'!$A$2:$A$79,$C2264)&gt;0,"SANTANDER",IF(COUNTIF('Códigos Itaú (ref)'!$A$2:$A$44,$C2264)&gt;0,"ITAU",IF(AND(TRIM(UPPER($I2264))="CONTRATUAL",ISNUMBER(SEARCH("INDIVIDUAL",SUBSTITUTE(UPPER($D2264)," ","")))),"PREMIUM FREE",""))))</f>
        <v/>
      </c>
    </row>
    <row r="2265">
      <c r="AC2265">
        <f>IF($C2265="","",IF(COUNTIF('Códigos Santander (ref)'!$A$2:$A$79,$C2265)&gt;0,"SANTANDER",IF(COUNTIF('Códigos Itaú (ref)'!$A$2:$A$44,$C2265)&gt;0,"ITAU",IF(AND(TRIM(UPPER($I2265))="CONTRATUAL",ISNUMBER(SEARCH("INDIVIDUAL",SUBSTITUTE(UPPER($D2265)," ","")))),"PREMIUM FREE",""))))</f>
        <v/>
      </c>
    </row>
    <row r="2266">
      <c r="AC2266">
        <f>IF($C2266="","",IF(COUNTIF('Códigos Santander (ref)'!$A$2:$A$79,$C2266)&gt;0,"SANTANDER",IF(COUNTIF('Códigos Itaú (ref)'!$A$2:$A$44,$C2266)&gt;0,"ITAU",IF(AND(TRIM(UPPER($I2266))="CONTRATUAL",ISNUMBER(SEARCH("INDIVIDUAL",SUBSTITUTE(UPPER($D2266)," ","")))),"PREMIUM FREE",""))))</f>
        <v/>
      </c>
    </row>
    <row r="2267">
      <c r="AC2267">
        <f>IF($C2267="","",IF(COUNTIF('Códigos Santander (ref)'!$A$2:$A$79,$C2267)&gt;0,"SANTANDER",IF(COUNTIF('Códigos Itaú (ref)'!$A$2:$A$44,$C2267)&gt;0,"ITAU",IF(AND(TRIM(UPPER($I2267))="CONTRATUAL",ISNUMBER(SEARCH("INDIVIDUAL",SUBSTITUTE(UPPER($D2267)," ","")))),"PREMIUM FREE",""))))</f>
        <v/>
      </c>
    </row>
    <row r="2268">
      <c r="AC2268">
        <f>IF($C2268="","",IF(COUNTIF('Códigos Santander (ref)'!$A$2:$A$79,$C2268)&gt;0,"SANTANDER",IF(COUNTIF('Códigos Itaú (ref)'!$A$2:$A$44,$C2268)&gt;0,"ITAU",IF(AND(TRIM(UPPER($I2268))="CONTRATUAL",ISNUMBER(SEARCH("INDIVIDUAL",SUBSTITUTE(UPPER($D2268)," ","")))),"PREMIUM FREE",""))))</f>
        <v/>
      </c>
    </row>
    <row r="2269">
      <c r="AC2269">
        <f>IF($C2269="","",IF(COUNTIF('Códigos Santander (ref)'!$A$2:$A$79,$C2269)&gt;0,"SANTANDER",IF(COUNTIF('Códigos Itaú (ref)'!$A$2:$A$44,$C2269)&gt;0,"ITAU",IF(AND(TRIM(UPPER($I2269))="CONTRATUAL",ISNUMBER(SEARCH("INDIVIDUAL",SUBSTITUTE(UPPER($D2269)," ","")))),"PREMIUM FREE",""))))</f>
        <v/>
      </c>
    </row>
    <row r="2270">
      <c r="AC2270">
        <f>IF($C2270="","",IF(COUNTIF('Códigos Santander (ref)'!$A$2:$A$79,$C2270)&gt;0,"SANTANDER",IF(COUNTIF('Códigos Itaú (ref)'!$A$2:$A$44,$C2270)&gt;0,"ITAU",IF(AND(TRIM(UPPER($I2270))="CONTRATUAL",ISNUMBER(SEARCH("INDIVIDUAL",SUBSTITUTE(UPPER($D2270)," ","")))),"PREMIUM FREE",""))))</f>
        <v/>
      </c>
    </row>
    <row r="2271">
      <c r="AC2271">
        <f>IF($C2271="","",IF(COUNTIF('Códigos Santander (ref)'!$A$2:$A$79,$C2271)&gt;0,"SANTANDER",IF(COUNTIF('Códigos Itaú (ref)'!$A$2:$A$44,$C2271)&gt;0,"ITAU",IF(AND(TRIM(UPPER($I2271))="CONTRATUAL",ISNUMBER(SEARCH("INDIVIDUAL",SUBSTITUTE(UPPER($D2271)," ","")))),"PREMIUM FREE",""))))</f>
        <v/>
      </c>
    </row>
    <row r="2272">
      <c r="AC2272">
        <f>IF($C2272="","",IF(COUNTIF('Códigos Santander (ref)'!$A$2:$A$79,$C2272)&gt;0,"SANTANDER",IF(COUNTIF('Códigos Itaú (ref)'!$A$2:$A$44,$C2272)&gt;0,"ITAU",IF(AND(TRIM(UPPER($I2272))="CONTRATUAL",ISNUMBER(SEARCH("INDIVIDUAL",SUBSTITUTE(UPPER($D2272)," ","")))),"PREMIUM FREE",""))))</f>
        <v/>
      </c>
    </row>
    <row r="2273">
      <c r="AC2273">
        <f>IF($C2273="","",IF(COUNTIF('Códigos Santander (ref)'!$A$2:$A$79,$C2273)&gt;0,"SANTANDER",IF(COUNTIF('Códigos Itaú (ref)'!$A$2:$A$44,$C2273)&gt;0,"ITAU",IF(AND(TRIM(UPPER($I2273))="CONTRATUAL",ISNUMBER(SEARCH("INDIVIDUAL",SUBSTITUTE(UPPER($D2273)," ","")))),"PREMIUM FREE",""))))</f>
        <v/>
      </c>
    </row>
    <row r="2274">
      <c r="AC2274">
        <f>IF($C2274="","",IF(COUNTIF('Códigos Santander (ref)'!$A$2:$A$79,$C2274)&gt;0,"SANTANDER",IF(COUNTIF('Códigos Itaú (ref)'!$A$2:$A$44,$C2274)&gt;0,"ITAU",IF(AND(TRIM(UPPER($I2274))="CONTRATUAL",ISNUMBER(SEARCH("INDIVIDUAL",SUBSTITUTE(UPPER($D2274)," ","")))),"PREMIUM FREE",""))))</f>
        <v/>
      </c>
    </row>
    <row r="2275">
      <c r="AC2275">
        <f>IF($C2275="","",IF(COUNTIF('Códigos Santander (ref)'!$A$2:$A$79,$C2275)&gt;0,"SANTANDER",IF(COUNTIF('Códigos Itaú (ref)'!$A$2:$A$44,$C2275)&gt;0,"ITAU",IF(AND(TRIM(UPPER($I2275))="CONTRATUAL",ISNUMBER(SEARCH("INDIVIDUAL",SUBSTITUTE(UPPER($D2275)," ","")))),"PREMIUM FREE",""))))</f>
        <v/>
      </c>
    </row>
    <row r="2276">
      <c r="AC2276">
        <f>IF($C2276="","",IF(COUNTIF('Códigos Santander (ref)'!$A$2:$A$79,$C2276)&gt;0,"SANTANDER",IF(COUNTIF('Códigos Itaú (ref)'!$A$2:$A$44,$C2276)&gt;0,"ITAU",IF(AND(TRIM(UPPER($I2276))="CONTRATUAL",ISNUMBER(SEARCH("INDIVIDUAL",SUBSTITUTE(UPPER($D2276)," ","")))),"PREMIUM FREE",""))))</f>
        <v/>
      </c>
    </row>
    <row r="2277">
      <c r="AC2277">
        <f>IF($C2277="","",IF(COUNTIF('Códigos Santander (ref)'!$A$2:$A$79,$C2277)&gt;0,"SANTANDER",IF(COUNTIF('Códigos Itaú (ref)'!$A$2:$A$44,$C2277)&gt;0,"ITAU",IF(AND(TRIM(UPPER($I2277))="CONTRATUAL",ISNUMBER(SEARCH("INDIVIDUAL",SUBSTITUTE(UPPER($D2277)," ","")))),"PREMIUM FREE",""))))</f>
        <v/>
      </c>
    </row>
    <row r="2278">
      <c r="AC2278">
        <f>IF($C2278="","",IF(COUNTIF('Códigos Santander (ref)'!$A$2:$A$79,$C2278)&gt;0,"SANTANDER",IF(COUNTIF('Códigos Itaú (ref)'!$A$2:$A$44,$C2278)&gt;0,"ITAU",IF(AND(TRIM(UPPER($I2278))="CONTRATUAL",ISNUMBER(SEARCH("INDIVIDUAL",SUBSTITUTE(UPPER($D2278)," ","")))),"PREMIUM FREE",""))))</f>
        <v/>
      </c>
    </row>
    <row r="2279">
      <c r="AC2279">
        <f>IF($C2279="","",IF(COUNTIF('Códigos Santander (ref)'!$A$2:$A$79,$C2279)&gt;0,"SANTANDER",IF(COUNTIF('Códigos Itaú (ref)'!$A$2:$A$44,$C2279)&gt;0,"ITAU",IF(AND(TRIM(UPPER($I2279))="CONTRATUAL",ISNUMBER(SEARCH("INDIVIDUAL",SUBSTITUTE(UPPER($D2279)," ","")))),"PREMIUM FREE",""))))</f>
        <v/>
      </c>
    </row>
    <row r="2280">
      <c r="AC2280">
        <f>IF($C2280="","",IF(COUNTIF('Códigos Santander (ref)'!$A$2:$A$79,$C2280)&gt;0,"SANTANDER",IF(COUNTIF('Códigos Itaú (ref)'!$A$2:$A$44,$C2280)&gt;0,"ITAU",IF(AND(TRIM(UPPER($I2280))="CONTRATUAL",ISNUMBER(SEARCH("INDIVIDUAL",SUBSTITUTE(UPPER($D2280)," ","")))),"PREMIUM FREE",""))))</f>
        <v/>
      </c>
    </row>
    <row r="2281">
      <c r="AC2281">
        <f>IF($C2281="","",IF(COUNTIF('Códigos Santander (ref)'!$A$2:$A$79,$C2281)&gt;0,"SANTANDER",IF(COUNTIF('Códigos Itaú (ref)'!$A$2:$A$44,$C2281)&gt;0,"ITAU",IF(AND(TRIM(UPPER($I2281))="CONTRATUAL",ISNUMBER(SEARCH("INDIVIDUAL",SUBSTITUTE(UPPER($D2281)," ","")))),"PREMIUM FREE",""))))</f>
        <v/>
      </c>
    </row>
    <row r="2282">
      <c r="AC2282">
        <f>IF($C2282="","",IF(COUNTIF('Códigos Santander (ref)'!$A$2:$A$79,$C2282)&gt;0,"SANTANDER",IF(COUNTIF('Códigos Itaú (ref)'!$A$2:$A$44,$C2282)&gt;0,"ITAU",IF(AND(TRIM(UPPER($I2282))="CONTRATUAL",ISNUMBER(SEARCH("INDIVIDUAL",SUBSTITUTE(UPPER($D2282)," ","")))),"PREMIUM FREE",""))))</f>
        <v/>
      </c>
    </row>
    <row r="2283">
      <c r="AC2283">
        <f>IF($C2283="","",IF(COUNTIF('Códigos Santander (ref)'!$A$2:$A$79,$C2283)&gt;0,"SANTANDER",IF(COUNTIF('Códigos Itaú (ref)'!$A$2:$A$44,$C2283)&gt;0,"ITAU",IF(AND(TRIM(UPPER($I2283))="CONTRATUAL",ISNUMBER(SEARCH("INDIVIDUAL",SUBSTITUTE(UPPER($D2283)," ","")))),"PREMIUM FREE",""))))</f>
        <v/>
      </c>
    </row>
    <row r="2284">
      <c r="AC2284">
        <f>IF($C2284="","",IF(COUNTIF('Códigos Santander (ref)'!$A$2:$A$79,$C2284)&gt;0,"SANTANDER",IF(COUNTIF('Códigos Itaú (ref)'!$A$2:$A$44,$C2284)&gt;0,"ITAU",IF(AND(TRIM(UPPER($I2284))="CONTRATUAL",ISNUMBER(SEARCH("INDIVIDUAL",SUBSTITUTE(UPPER($D2284)," ","")))),"PREMIUM FREE",""))))</f>
        <v/>
      </c>
    </row>
    <row r="2285">
      <c r="AC2285">
        <f>IF($C2285="","",IF(COUNTIF('Códigos Santander (ref)'!$A$2:$A$79,$C2285)&gt;0,"SANTANDER",IF(COUNTIF('Códigos Itaú (ref)'!$A$2:$A$44,$C2285)&gt;0,"ITAU",IF(AND(TRIM(UPPER($I2285))="CONTRATUAL",ISNUMBER(SEARCH("INDIVIDUAL",SUBSTITUTE(UPPER($D2285)," ","")))),"PREMIUM FREE",""))))</f>
        <v/>
      </c>
    </row>
    <row r="2286">
      <c r="AC2286">
        <f>IF($C2286="","",IF(COUNTIF('Códigos Santander (ref)'!$A$2:$A$79,$C2286)&gt;0,"SANTANDER",IF(COUNTIF('Códigos Itaú (ref)'!$A$2:$A$44,$C2286)&gt;0,"ITAU",IF(AND(TRIM(UPPER($I2286))="CONTRATUAL",ISNUMBER(SEARCH("INDIVIDUAL",SUBSTITUTE(UPPER($D2286)," ","")))),"PREMIUM FREE",""))))</f>
        <v/>
      </c>
    </row>
    <row r="2287">
      <c r="AC2287">
        <f>IF($C2287="","",IF(COUNTIF('Códigos Santander (ref)'!$A$2:$A$79,$C2287)&gt;0,"SANTANDER",IF(COUNTIF('Códigos Itaú (ref)'!$A$2:$A$44,$C2287)&gt;0,"ITAU",IF(AND(TRIM(UPPER($I2287))="CONTRATUAL",ISNUMBER(SEARCH("INDIVIDUAL",SUBSTITUTE(UPPER($D2287)," ","")))),"PREMIUM FREE",""))))</f>
        <v/>
      </c>
    </row>
    <row r="2288">
      <c r="AC2288">
        <f>IF($C2288="","",IF(COUNTIF('Códigos Santander (ref)'!$A$2:$A$79,$C2288)&gt;0,"SANTANDER",IF(COUNTIF('Códigos Itaú (ref)'!$A$2:$A$44,$C2288)&gt;0,"ITAU",IF(AND(TRIM(UPPER($I2288))="CONTRATUAL",ISNUMBER(SEARCH("INDIVIDUAL",SUBSTITUTE(UPPER($D2288)," ","")))),"PREMIUM FREE",""))))</f>
        <v/>
      </c>
    </row>
    <row r="2289">
      <c r="AC2289">
        <f>IF($C2289="","",IF(COUNTIF('Códigos Santander (ref)'!$A$2:$A$79,$C2289)&gt;0,"SANTANDER",IF(COUNTIF('Códigos Itaú (ref)'!$A$2:$A$44,$C2289)&gt;0,"ITAU",IF(AND(TRIM(UPPER($I2289))="CONTRATUAL",ISNUMBER(SEARCH("INDIVIDUAL",SUBSTITUTE(UPPER($D2289)," ","")))),"PREMIUM FREE",""))))</f>
        <v/>
      </c>
    </row>
    <row r="2290">
      <c r="AC2290">
        <f>IF($C2290="","",IF(COUNTIF('Códigos Santander (ref)'!$A$2:$A$79,$C2290)&gt;0,"SANTANDER",IF(COUNTIF('Códigos Itaú (ref)'!$A$2:$A$44,$C2290)&gt;0,"ITAU",IF(AND(TRIM(UPPER($I2290))="CONTRATUAL",ISNUMBER(SEARCH("INDIVIDUAL",SUBSTITUTE(UPPER($D2290)," ","")))),"PREMIUM FREE",""))))</f>
        <v/>
      </c>
    </row>
    <row r="2291">
      <c r="AC2291">
        <f>IF($C2291="","",IF(COUNTIF('Códigos Santander (ref)'!$A$2:$A$79,$C2291)&gt;0,"SANTANDER",IF(COUNTIF('Códigos Itaú (ref)'!$A$2:$A$44,$C2291)&gt;0,"ITAU",IF(AND(TRIM(UPPER($I2291))="CONTRATUAL",ISNUMBER(SEARCH("INDIVIDUAL",SUBSTITUTE(UPPER($D2291)," ","")))),"PREMIUM FREE",""))))</f>
        <v/>
      </c>
    </row>
    <row r="2292">
      <c r="AC2292">
        <f>IF($C2292="","",IF(COUNTIF('Códigos Santander (ref)'!$A$2:$A$79,$C2292)&gt;0,"SANTANDER",IF(COUNTIF('Códigos Itaú (ref)'!$A$2:$A$44,$C2292)&gt;0,"ITAU",IF(AND(TRIM(UPPER($I2292))="CONTRATUAL",ISNUMBER(SEARCH("INDIVIDUAL",SUBSTITUTE(UPPER($D2292)," ","")))),"PREMIUM FREE",""))))</f>
        <v/>
      </c>
    </row>
    <row r="2293">
      <c r="AC2293">
        <f>IF($C2293="","",IF(COUNTIF('Códigos Santander (ref)'!$A$2:$A$79,$C2293)&gt;0,"SANTANDER",IF(COUNTIF('Códigos Itaú (ref)'!$A$2:$A$44,$C2293)&gt;0,"ITAU",IF(AND(TRIM(UPPER($I2293))="CONTRATUAL",ISNUMBER(SEARCH("INDIVIDUAL",SUBSTITUTE(UPPER($D2293)," ","")))),"PREMIUM FREE",""))))</f>
        <v/>
      </c>
    </row>
    <row r="2294">
      <c r="AC2294">
        <f>IF($C2294="","",IF(COUNTIF('Códigos Santander (ref)'!$A$2:$A$79,$C2294)&gt;0,"SANTANDER",IF(COUNTIF('Códigos Itaú (ref)'!$A$2:$A$44,$C2294)&gt;0,"ITAU",IF(AND(TRIM(UPPER($I2294))="CONTRATUAL",ISNUMBER(SEARCH("INDIVIDUAL",SUBSTITUTE(UPPER($D2294)," ","")))),"PREMIUM FREE",""))))</f>
        <v/>
      </c>
    </row>
    <row r="2295">
      <c r="AC2295">
        <f>IF($C2295="","",IF(COUNTIF('Códigos Santander (ref)'!$A$2:$A$79,$C2295)&gt;0,"SANTANDER",IF(COUNTIF('Códigos Itaú (ref)'!$A$2:$A$44,$C2295)&gt;0,"ITAU",IF(AND(TRIM(UPPER($I2295))="CONTRATUAL",ISNUMBER(SEARCH("INDIVIDUAL",SUBSTITUTE(UPPER($D2295)," ","")))),"PREMIUM FREE",""))))</f>
        <v/>
      </c>
    </row>
    <row r="2296">
      <c r="AC2296">
        <f>IF($C2296="","",IF(COUNTIF('Códigos Santander (ref)'!$A$2:$A$79,$C2296)&gt;0,"SANTANDER",IF(COUNTIF('Códigos Itaú (ref)'!$A$2:$A$44,$C2296)&gt;0,"ITAU",IF(AND(TRIM(UPPER($I2296))="CONTRATUAL",ISNUMBER(SEARCH("INDIVIDUAL",SUBSTITUTE(UPPER($D2296)," ","")))),"PREMIUM FREE",""))))</f>
        <v/>
      </c>
    </row>
    <row r="2297">
      <c r="AC2297">
        <f>IF($C2297="","",IF(COUNTIF('Códigos Santander (ref)'!$A$2:$A$79,$C2297)&gt;0,"SANTANDER",IF(COUNTIF('Códigos Itaú (ref)'!$A$2:$A$44,$C2297)&gt;0,"ITAU",IF(AND(TRIM(UPPER($I2297))="CONTRATUAL",ISNUMBER(SEARCH("INDIVIDUAL",SUBSTITUTE(UPPER($D2297)," ","")))),"PREMIUM FREE",""))))</f>
        <v/>
      </c>
    </row>
    <row r="2298">
      <c r="AC2298">
        <f>IF($C2298="","",IF(COUNTIF('Códigos Santander (ref)'!$A$2:$A$79,$C2298)&gt;0,"SANTANDER",IF(COUNTIF('Códigos Itaú (ref)'!$A$2:$A$44,$C2298)&gt;0,"ITAU",IF(AND(TRIM(UPPER($I2298))="CONTRATUAL",ISNUMBER(SEARCH("INDIVIDUAL",SUBSTITUTE(UPPER($D2298)," ","")))),"PREMIUM FREE",""))))</f>
        <v/>
      </c>
    </row>
    <row r="2299">
      <c r="AC2299">
        <f>IF($C2299="","",IF(COUNTIF('Códigos Santander (ref)'!$A$2:$A$79,$C2299)&gt;0,"SANTANDER",IF(COUNTIF('Códigos Itaú (ref)'!$A$2:$A$44,$C2299)&gt;0,"ITAU",IF(AND(TRIM(UPPER($I2299))="CONTRATUAL",ISNUMBER(SEARCH("INDIVIDUAL",SUBSTITUTE(UPPER($D2299)," ","")))),"PREMIUM FREE",""))))</f>
        <v/>
      </c>
    </row>
    <row r="2300">
      <c r="AC2300">
        <f>IF($C2300="","",IF(COUNTIF('Códigos Santander (ref)'!$A$2:$A$79,$C2300)&gt;0,"SANTANDER",IF(COUNTIF('Códigos Itaú (ref)'!$A$2:$A$44,$C2300)&gt;0,"ITAU",IF(AND(TRIM(UPPER($I2300))="CONTRATUAL",ISNUMBER(SEARCH("INDIVIDUAL",SUBSTITUTE(UPPER($D2300)," ","")))),"PREMIUM FREE",""))))</f>
        <v/>
      </c>
    </row>
    <row r="2301">
      <c r="AC2301">
        <f>IF($C2301="","",IF(COUNTIF('Códigos Santander (ref)'!$A$2:$A$79,$C2301)&gt;0,"SANTANDER",IF(COUNTIF('Códigos Itaú (ref)'!$A$2:$A$44,$C2301)&gt;0,"ITAU",IF(AND(TRIM(UPPER($I2301))="CONTRATUAL",ISNUMBER(SEARCH("INDIVIDUAL",SUBSTITUTE(UPPER($D2301)," ","")))),"PREMIUM FREE",""))))</f>
        <v/>
      </c>
    </row>
    <row r="2302">
      <c r="AC2302">
        <f>IF($C2302="","",IF(COUNTIF('Códigos Santander (ref)'!$A$2:$A$79,$C2302)&gt;0,"SANTANDER",IF(COUNTIF('Códigos Itaú (ref)'!$A$2:$A$44,$C2302)&gt;0,"ITAU",IF(AND(TRIM(UPPER($I2302))="CONTRATUAL",ISNUMBER(SEARCH("INDIVIDUAL",SUBSTITUTE(UPPER($D2302)," ","")))),"PREMIUM FREE",""))))</f>
        <v/>
      </c>
    </row>
    <row r="2303">
      <c r="AC2303">
        <f>IF($C2303="","",IF(COUNTIF('Códigos Santander (ref)'!$A$2:$A$79,$C2303)&gt;0,"SANTANDER",IF(COUNTIF('Códigos Itaú (ref)'!$A$2:$A$44,$C2303)&gt;0,"ITAU",IF(AND(TRIM(UPPER($I2303))="CONTRATUAL",ISNUMBER(SEARCH("INDIVIDUAL",SUBSTITUTE(UPPER($D2303)," ","")))),"PREMIUM FREE",""))))</f>
        <v/>
      </c>
    </row>
    <row r="2304">
      <c r="AC2304">
        <f>IF($C2304="","",IF(COUNTIF('Códigos Santander (ref)'!$A$2:$A$79,$C2304)&gt;0,"SANTANDER",IF(COUNTIF('Códigos Itaú (ref)'!$A$2:$A$44,$C2304)&gt;0,"ITAU",IF(AND(TRIM(UPPER($I2304))="CONTRATUAL",ISNUMBER(SEARCH("INDIVIDUAL",SUBSTITUTE(UPPER($D2304)," ","")))),"PREMIUM FREE",""))))</f>
        <v/>
      </c>
    </row>
    <row r="2305">
      <c r="AC2305">
        <f>IF($C2305="","",IF(COUNTIF('Códigos Santander (ref)'!$A$2:$A$79,$C2305)&gt;0,"SANTANDER",IF(COUNTIF('Códigos Itaú (ref)'!$A$2:$A$44,$C2305)&gt;0,"ITAU",IF(AND(TRIM(UPPER($I2305))="CONTRATUAL",ISNUMBER(SEARCH("INDIVIDUAL",SUBSTITUTE(UPPER($D2305)," ","")))),"PREMIUM FREE",""))))</f>
        <v/>
      </c>
    </row>
    <row r="2306">
      <c r="AC2306">
        <f>IF($C2306="","",IF(COUNTIF('Códigos Santander (ref)'!$A$2:$A$79,$C2306)&gt;0,"SANTANDER",IF(COUNTIF('Códigos Itaú (ref)'!$A$2:$A$44,$C2306)&gt;0,"ITAU",IF(AND(TRIM(UPPER($I2306))="CONTRATUAL",ISNUMBER(SEARCH("INDIVIDUAL",SUBSTITUTE(UPPER($D2306)," ","")))),"PREMIUM FREE",""))))</f>
        <v/>
      </c>
    </row>
    <row r="2307">
      <c r="AC2307">
        <f>IF($C2307="","",IF(COUNTIF('Códigos Santander (ref)'!$A$2:$A$79,$C2307)&gt;0,"SANTANDER",IF(COUNTIF('Códigos Itaú (ref)'!$A$2:$A$44,$C2307)&gt;0,"ITAU",IF(AND(TRIM(UPPER($I2307))="CONTRATUAL",ISNUMBER(SEARCH("INDIVIDUAL",SUBSTITUTE(UPPER($D2307)," ","")))),"PREMIUM FREE",""))))</f>
        <v/>
      </c>
    </row>
    <row r="2308">
      <c r="AC2308">
        <f>IF($C2308="","",IF(COUNTIF('Códigos Santander (ref)'!$A$2:$A$79,$C2308)&gt;0,"SANTANDER",IF(COUNTIF('Códigos Itaú (ref)'!$A$2:$A$44,$C2308)&gt;0,"ITAU",IF(AND(TRIM(UPPER($I2308))="CONTRATUAL",ISNUMBER(SEARCH("INDIVIDUAL",SUBSTITUTE(UPPER($D2308)," ","")))),"PREMIUM FREE",""))))</f>
        <v/>
      </c>
    </row>
    <row r="2309">
      <c r="AC2309">
        <f>IF($C2309="","",IF(COUNTIF('Códigos Santander (ref)'!$A$2:$A$79,$C2309)&gt;0,"SANTANDER",IF(COUNTIF('Códigos Itaú (ref)'!$A$2:$A$44,$C2309)&gt;0,"ITAU",IF(AND(TRIM(UPPER($I2309))="CONTRATUAL",ISNUMBER(SEARCH("INDIVIDUAL",SUBSTITUTE(UPPER($D2309)," ","")))),"PREMIUM FREE",""))))</f>
        <v/>
      </c>
    </row>
    <row r="2310">
      <c r="AC2310">
        <f>IF($C2310="","",IF(COUNTIF('Códigos Santander (ref)'!$A$2:$A$79,$C2310)&gt;0,"SANTANDER",IF(COUNTIF('Códigos Itaú (ref)'!$A$2:$A$44,$C2310)&gt;0,"ITAU",IF(AND(TRIM(UPPER($I2310))="CONTRATUAL",ISNUMBER(SEARCH("INDIVIDUAL",SUBSTITUTE(UPPER($D2310)," ","")))),"PREMIUM FREE",""))))</f>
        <v/>
      </c>
    </row>
    <row r="2311">
      <c r="AC2311">
        <f>IF($C2311="","",IF(COUNTIF('Códigos Santander (ref)'!$A$2:$A$79,$C2311)&gt;0,"SANTANDER",IF(COUNTIF('Códigos Itaú (ref)'!$A$2:$A$44,$C2311)&gt;0,"ITAU",IF(AND(TRIM(UPPER($I2311))="CONTRATUAL",ISNUMBER(SEARCH("INDIVIDUAL",SUBSTITUTE(UPPER($D2311)," ","")))),"PREMIUM FREE",""))))</f>
        <v/>
      </c>
    </row>
    <row r="2312">
      <c r="AC2312">
        <f>IF($C2312="","",IF(COUNTIF('Códigos Santander (ref)'!$A$2:$A$79,$C2312)&gt;0,"SANTANDER",IF(COUNTIF('Códigos Itaú (ref)'!$A$2:$A$44,$C2312)&gt;0,"ITAU",IF(AND(TRIM(UPPER($I2312))="CONTRATUAL",ISNUMBER(SEARCH("INDIVIDUAL",SUBSTITUTE(UPPER($D2312)," ","")))),"PREMIUM FREE",""))))</f>
        <v/>
      </c>
    </row>
    <row r="2313">
      <c r="AC2313">
        <f>IF($C2313="","",IF(COUNTIF('Códigos Santander (ref)'!$A$2:$A$79,$C2313)&gt;0,"SANTANDER",IF(COUNTIF('Códigos Itaú (ref)'!$A$2:$A$44,$C2313)&gt;0,"ITAU",IF(AND(TRIM(UPPER($I2313))="CONTRATUAL",ISNUMBER(SEARCH("INDIVIDUAL",SUBSTITUTE(UPPER($D2313)," ","")))),"PREMIUM FREE",""))))</f>
        <v/>
      </c>
    </row>
    <row r="2314">
      <c r="AC2314">
        <f>IF($C2314="","",IF(COUNTIF('Códigos Santander (ref)'!$A$2:$A$79,$C2314)&gt;0,"SANTANDER",IF(COUNTIF('Códigos Itaú (ref)'!$A$2:$A$44,$C2314)&gt;0,"ITAU",IF(AND(TRIM(UPPER($I2314))="CONTRATUAL",ISNUMBER(SEARCH("INDIVIDUAL",SUBSTITUTE(UPPER($D2314)," ","")))),"PREMIUM FREE",""))))</f>
        <v/>
      </c>
    </row>
    <row r="2315">
      <c r="AC2315">
        <f>IF($C2315="","",IF(COUNTIF('Códigos Santander (ref)'!$A$2:$A$79,$C2315)&gt;0,"SANTANDER",IF(COUNTIF('Códigos Itaú (ref)'!$A$2:$A$44,$C2315)&gt;0,"ITAU",IF(AND(TRIM(UPPER($I2315))="CONTRATUAL",ISNUMBER(SEARCH("INDIVIDUAL",SUBSTITUTE(UPPER($D2315)," ","")))),"PREMIUM FREE",""))))</f>
        <v/>
      </c>
    </row>
    <row r="2316">
      <c r="AC2316">
        <f>IF($C2316="","",IF(COUNTIF('Códigos Santander (ref)'!$A$2:$A$79,$C2316)&gt;0,"SANTANDER",IF(COUNTIF('Códigos Itaú (ref)'!$A$2:$A$44,$C2316)&gt;0,"ITAU",IF(AND(TRIM(UPPER($I2316))="CONTRATUAL",ISNUMBER(SEARCH("INDIVIDUAL",SUBSTITUTE(UPPER($D2316)," ","")))),"PREMIUM FREE",""))))</f>
        <v/>
      </c>
    </row>
    <row r="2317">
      <c r="AC2317">
        <f>IF($C2317="","",IF(COUNTIF('Códigos Santander (ref)'!$A$2:$A$79,$C2317)&gt;0,"SANTANDER",IF(COUNTIF('Códigos Itaú (ref)'!$A$2:$A$44,$C2317)&gt;0,"ITAU",IF(AND(TRIM(UPPER($I2317))="CONTRATUAL",ISNUMBER(SEARCH("INDIVIDUAL",SUBSTITUTE(UPPER($D2317)," ","")))),"PREMIUM FREE",""))))</f>
        <v/>
      </c>
    </row>
    <row r="2318">
      <c r="AC2318">
        <f>IF($C2318="","",IF(COUNTIF('Códigos Santander (ref)'!$A$2:$A$79,$C2318)&gt;0,"SANTANDER",IF(COUNTIF('Códigos Itaú (ref)'!$A$2:$A$44,$C2318)&gt;0,"ITAU",IF(AND(TRIM(UPPER($I2318))="CONTRATUAL",ISNUMBER(SEARCH("INDIVIDUAL",SUBSTITUTE(UPPER($D2318)," ","")))),"PREMIUM FREE",""))))</f>
        <v/>
      </c>
    </row>
    <row r="2319">
      <c r="AC2319">
        <f>IF($C2319="","",IF(COUNTIF('Códigos Santander (ref)'!$A$2:$A$79,$C2319)&gt;0,"SANTANDER",IF(COUNTIF('Códigos Itaú (ref)'!$A$2:$A$44,$C2319)&gt;0,"ITAU",IF(AND(TRIM(UPPER($I2319))="CONTRATUAL",ISNUMBER(SEARCH("INDIVIDUAL",SUBSTITUTE(UPPER($D2319)," ","")))),"PREMIUM FREE",""))))</f>
        <v/>
      </c>
    </row>
    <row r="2320">
      <c r="AC2320">
        <f>IF($C2320="","",IF(COUNTIF('Códigos Santander (ref)'!$A$2:$A$79,$C2320)&gt;0,"SANTANDER",IF(COUNTIF('Códigos Itaú (ref)'!$A$2:$A$44,$C2320)&gt;0,"ITAU",IF(AND(TRIM(UPPER($I2320))="CONTRATUAL",ISNUMBER(SEARCH("INDIVIDUAL",SUBSTITUTE(UPPER($D2320)," ","")))),"PREMIUM FREE",""))))</f>
        <v/>
      </c>
    </row>
    <row r="2321">
      <c r="AC2321">
        <f>IF($C2321="","",IF(COUNTIF('Códigos Santander (ref)'!$A$2:$A$79,$C2321)&gt;0,"SANTANDER",IF(COUNTIF('Códigos Itaú (ref)'!$A$2:$A$44,$C2321)&gt;0,"ITAU",IF(AND(TRIM(UPPER($I2321))="CONTRATUAL",ISNUMBER(SEARCH("INDIVIDUAL",SUBSTITUTE(UPPER($D2321)," ","")))),"PREMIUM FREE",""))))</f>
        <v/>
      </c>
    </row>
    <row r="2322">
      <c r="AC2322">
        <f>IF($C2322="","",IF(COUNTIF('Códigos Santander (ref)'!$A$2:$A$79,$C2322)&gt;0,"SANTANDER",IF(COUNTIF('Códigos Itaú (ref)'!$A$2:$A$44,$C2322)&gt;0,"ITAU",IF(AND(TRIM(UPPER($I2322))="CONTRATUAL",ISNUMBER(SEARCH("INDIVIDUAL",SUBSTITUTE(UPPER($D2322)," ","")))),"PREMIUM FREE",""))))</f>
        <v/>
      </c>
    </row>
    <row r="2323">
      <c r="AC2323">
        <f>IF($C2323="","",IF(COUNTIF('Códigos Santander (ref)'!$A$2:$A$79,$C2323)&gt;0,"SANTANDER",IF(COUNTIF('Códigos Itaú (ref)'!$A$2:$A$44,$C2323)&gt;0,"ITAU",IF(AND(TRIM(UPPER($I2323))="CONTRATUAL",ISNUMBER(SEARCH("INDIVIDUAL",SUBSTITUTE(UPPER($D2323)," ","")))),"PREMIUM FREE",""))))</f>
        <v/>
      </c>
    </row>
    <row r="2324">
      <c r="AC2324">
        <f>IF($C2324="","",IF(COUNTIF('Códigos Santander (ref)'!$A$2:$A$79,$C2324)&gt;0,"SANTANDER",IF(COUNTIF('Códigos Itaú (ref)'!$A$2:$A$44,$C2324)&gt;0,"ITAU",IF(AND(TRIM(UPPER($I2324))="CONTRATUAL",ISNUMBER(SEARCH("INDIVIDUAL",SUBSTITUTE(UPPER($D2324)," ","")))),"PREMIUM FREE",""))))</f>
        <v/>
      </c>
    </row>
    <row r="2325">
      <c r="AC2325">
        <f>IF($C2325="","",IF(COUNTIF('Códigos Santander (ref)'!$A$2:$A$79,$C2325)&gt;0,"SANTANDER",IF(COUNTIF('Códigos Itaú (ref)'!$A$2:$A$44,$C2325)&gt;0,"ITAU",IF(AND(TRIM(UPPER($I2325))="CONTRATUAL",ISNUMBER(SEARCH("INDIVIDUAL",SUBSTITUTE(UPPER($D2325)," ","")))),"PREMIUM FREE",""))))</f>
        <v/>
      </c>
    </row>
    <row r="2326">
      <c r="AC2326">
        <f>IF($C2326="","",IF(COUNTIF('Códigos Santander (ref)'!$A$2:$A$79,$C2326)&gt;0,"SANTANDER",IF(COUNTIF('Códigos Itaú (ref)'!$A$2:$A$44,$C2326)&gt;0,"ITAU",IF(AND(TRIM(UPPER($I2326))="CONTRATUAL",ISNUMBER(SEARCH("INDIVIDUAL",SUBSTITUTE(UPPER($D2326)," ","")))),"PREMIUM FREE",""))))</f>
        <v/>
      </c>
    </row>
    <row r="2327">
      <c r="AC2327">
        <f>IF($C2327="","",IF(COUNTIF('Códigos Santander (ref)'!$A$2:$A$79,$C2327)&gt;0,"SANTANDER",IF(COUNTIF('Códigos Itaú (ref)'!$A$2:$A$44,$C2327)&gt;0,"ITAU",IF(AND(TRIM(UPPER($I2327))="CONTRATUAL",ISNUMBER(SEARCH("INDIVIDUAL",SUBSTITUTE(UPPER($D2327)," ","")))),"PREMIUM FREE",""))))</f>
        <v/>
      </c>
    </row>
    <row r="2328">
      <c r="AC2328">
        <f>IF($C2328="","",IF(COUNTIF('Códigos Santander (ref)'!$A$2:$A$79,$C2328)&gt;0,"SANTANDER",IF(COUNTIF('Códigos Itaú (ref)'!$A$2:$A$44,$C2328)&gt;0,"ITAU",IF(AND(TRIM(UPPER($I2328))="CONTRATUAL",ISNUMBER(SEARCH("INDIVIDUAL",SUBSTITUTE(UPPER($D2328)," ","")))),"PREMIUM FREE",""))))</f>
        <v/>
      </c>
    </row>
    <row r="2329">
      <c r="AC2329">
        <f>IF($C2329="","",IF(COUNTIF('Códigos Santander (ref)'!$A$2:$A$79,$C2329)&gt;0,"SANTANDER",IF(COUNTIF('Códigos Itaú (ref)'!$A$2:$A$44,$C2329)&gt;0,"ITAU",IF(AND(TRIM(UPPER($I2329))="CONTRATUAL",ISNUMBER(SEARCH("INDIVIDUAL",SUBSTITUTE(UPPER($D2329)," ","")))),"PREMIUM FREE",""))))</f>
        <v/>
      </c>
    </row>
    <row r="2330">
      <c r="AC2330">
        <f>IF($C2330="","",IF(COUNTIF('Códigos Santander (ref)'!$A$2:$A$79,$C2330)&gt;0,"SANTANDER",IF(COUNTIF('Códigos Itaú (ref)'!$A$2:$A$44,$C2330)&gt;0,"ITAU",IF(AND(TRIM(UPPER($I2330))="CONTRATUAL",ISNUMBER(SEARCH("INDIVIDUAL",SUBSTITUTE(UPPER($D2330)," ","")))),"PREMIUM FREE",""))))</f>
        <v/>
      </c>
    </row>
    <row r="2331">
      <c r="AC2331">
        <f>IF($C2331="","",IF(COUNTIF('Códigos Santander (ref)'!$A$2:$A$79,$C2331)&gt;0,"SANTANDER",IF(COUNTIF('Códigos Itaú (ref)'!$A$2:$A$44,$C2331)&gt;0,"ITAU",IF(AND(TRIM(UPPER($I2331))="CONTRATUAL",ISNUMBER(SEARCH("INDIVIDUAL",SUBSTITUTE(UPPER($D2331)," ","")))),"PREMIUM FREE",""))))</f>
        <v/>
      </c>
    </row>
    <row r="2332">
      <c r="AC2332">
        <f>IF($C2332="","",IF(COUNTIF('Códigos Santander (ref)'!$A$2:$A$79,$C2332)&gt;0,"SANTANDER",IF(COUNTIF('Códigos Itaú (ref)'!$A$2:$A$44,$C2332)&gt;0,"ITAU",IF(AND(TRIM(UPPER($I2332))="CONTRATUAL",ISNUMBER(SEARCH("INDIVIDUAL",SUBSTITUTE(UPPER($D2332)," ","")))),"PREMIUM FREE",""))))</f>
        <v/>
      </c>
    </row>
    <row r="2333">
      <c r="AC2333">
        <f>IF($C2333="","",IF(COUNTIF('Códigos Santander (ref)'!$A$2:$A$79,$C2333)&gt;0,"SANTANDER",IF(COUNTIF('Códigos Itaú (ref)'!$A$2:$A$44,$C2333)&gt;0,"ITAU",IF(AND(TRIM(UPPER($I2333))="CONTRATUAL",ISNUMBER(SEARCH("INDIVIDUAL",SUBSTITUTE(UPPER($D2333)," ","")))),"PREMIUM FREE",""))))</f>
        <v/>
      </c>
    </row>
    <row r="2334">
      <c r="AC2334">
        <f>IF($C2334="","",IF(COUNTIF('Códigos Santander (ref)'!$A$2:$A$79,$C2334)&gt;0,"SANTANDER",IF(COUNTIF('Códigos Itaú (ref)'!$A$2:$A$44,$C2334)&gt;0,"ITAU",IF(AND(TRIM(UPPER($I2334))="CONTRATUAL",ISNUMBER(SEARCH("INDIVIDUAL",SUBSTITUTE(UPPER($D2334)," ","")))),"PREMIUM FREE",""))))</f>
        <v/>
      </c>
    </row>
    <row r="2335">
      <c r="AC2335">
        <f>IF($C2335="","",IF(COUNTIF('Códigos Santander (ref)'!$A$2:$A$79,$C2335)&gt;0,"SANTANDER",IF(COUNTIF('Códigos Itaú (ref)'!$A$2:$A$44,$C2335)&gt;0,"ITAU",IF(AND(TRIM(UPPER($I2335))="CONTRATUAL",ISNUMBER(SEARCH("INDIVIDUAL",SUBSTITUTE(UPPER($D2335)," ","")))),"PREMIUM FREE",""))))</f>
        <v/>
      </c>
    </row>
    <row r="2336">
      <c r="AC2336">
        <f>IF($C2336="","",IF(COUNTIF('Códigos Santander (ref)'!$A$2:$A$79,$C2336)&gt;0,"SANTANDER",IF(COUNTIF('Códigos Itaú (ref)'!$A$2:$A$44,$C2336)&gt;0,"ITAU",IF(AND(TRIM(UPPER($I2336))="CONTRATUAL",ISNUMBER(SEARCH("INDIVIDUAL",SUBSTITUTE(UPPER($D2336)," ","")))),"PREMIUM FREE",""))))</f>
        <v/>
      </c>
    </row>
    <row r="2337">
      <c r="AC2337">
        <f>IF($C2337="","",IF(COUNTIF('Códigos Santander (ref)'!$A$2:$A$79,$C2337)&gt;0,"SANTANDER",IF(COUNTIF('Códigos Itaú (ref)'!$A$2:$A$44,$C2337)&gt;0,"ITAU",IF(AND(TRIM(UPPER($I2337))="CONTRATUAL",ISNUMBER(SEARCH("INDIVIDUAL",SUBSTITUTE(UPPER($D2337)," ","")))),"PREMIUM FREE",""))))</f>
        <v/>
      </c>
    </row>
    <row r="2338">
      <c r="AC2338">
        <f>IF($C2338="","",IF(COUNTIF('Códigos Santander (ref)'!$A$2:$A$79,$C2338)&gt;0,"SANTANDER",IF(COUNTIF('Códigos Itaú (ref)'!$A$2:$A$44,$C2338)&gt;0,"ITAU",IF(AND(TRIM(UPPER($I2338))="CONTRATUAL",ISNUMBER(SEARCH("INDIVIDUAL",SUBSTITUTE(UPPER($D2338)," ","")))),"PREMIUM FREE",""))))</f>
        <v/>
      </c>
    </row>
    <row r="2339">
      <c r="AC2339">
        <f>IF($C2339="","",IF(COUNTIF('Códigos Santander (ref)'!$A$2:$A$79,$C2339)&gt;0,"SANTANDER",IF(COUNTIF('Códigos Itaú (ref)'!$A$2:$A$44,$C2339)&gt;0,"ITAU",IF(AND(TRIM(UPPER($I2339))="CONTRATUAL",ISNUMBER(SEARCH("INDIVIDUAL",SUBSTITUTE(UPPER($D2339)," ","")))),"PREMIUM FREE",""))))</f>
        <v/>
      </c>
    </row>
    <row r="2340">
      <c r="AC2340">
        <f>IF($C2340="","",IF(COUNTIF('Códigos Santander (ref)'!$A$2:$A$79,$C2340)&gt;0,"SANTANDER",IF(COUNTIF('Códigos Itaú (ref)'!$A$2:$A$44,$C2340)&gt;0,"ITAU",IF(AND(TRIM(UPPER($I2340))="CONTRATUAL",ISNUMBER(SEARCH("INDIVIDUAL",SUBSTITUTE(UPPER($D2340)," ","")))),"PREMIUM FREE",""))))</f>
        <v/>
      </c>
    </row>
    <row r="2341">
      <c r="AC2341">
        <f>IF($C2341="","",IF(COUNTIF('Códigos Santander (ref)'!$A$2:$A$79,$C2341)&gt;0,"SANTANDER",IF(COUNTIF('Códigos Itaú (ref)'!$A$2:$A$44,$C2341)&gt;0,"ITAU",IF(AND(TRIM(UPPER($I2341))="CONTRATUAL",ISNUMBER(SEARCH("INDIVIDUAL",SUBSTITUTE(UPPER($D2341)," ","")))),"PREMIUM FREE",""))))</f>
        <v/>
      </c>
    </row>
    <row r="2342">
      <c r="AC2342">
        <f>IF($C2342="","",IF(COUNTIF('Códigos Santander (ref)'!$A$2:$A$79,$C2342)&gt;0,"SANTANDER",IF(COUNTIF('Códigos Itaú (ref)'!$A$2:$A$44,$C2342)&gt;0,"ITAU",IF(AND(TRIM(UPPER($I2342))="CONTRATUAL",ISNUMBER(SEARCH("INDIVIDUAL",SUBSTITUTE(UPPER($D2342)," ","")))),"PREMIUM FREE",""))))</f>
        <v/>
      </c>
    </row>
    <row r="2343">
      <c r="AC2343">
        <f>IF($C2343="","",IF(COUNTIF('Códigos Santander (ref)'!$A$2:$A$79,$C2343)&gt;0,"SANTANDER",IF(COUNTIF('Códigos Itaú (ref)'!$A$2:$A$44,$C2343)&gt;0,"ITAU",IF(AND(TRIM(UPPER($I2343))="CONTRATUAL",ISNUMBER(SEARCH("INDIVIDUAL",SUBSTITUTE(UPPER($D2343)," ","")))),"PREMIUM FREE",""))))</f>
        <v/>
      </c>
    </row>
    <row r="2344">
      <c r="AC2344">
        <f>IF($C2344="","",IF(COUNTIF('Códigos Santander (ref)'!$A$2:$A$79,$C2344)&gt;0,"SANTANDER",IF(COUNTIF('Códigos Itaú (ref)'!$A$2:$A$44,$C2344)&gt;0,"ITAU",IF(AND(TRIM(UPPER($I2344))="CONTRATUAL",ISNUMBER(SEARCH("INDIVIDUAL",SUBSTITUTE(UPPER($D2344)," ","")))),"PREMIUM FREE",""))))</f>
        <v/>
      </c>
    </row>
    <row r="2345">
      <c r="AC2345">
        <f>IF($C2345="","",IF(COUNTIF('Códigos Santander (ref)'!$A$2:$A$79,$C2345)&gt;0,"SANTANDER",IF(COUNTIF('Códigos Itaú (ref)'!$A$2:$A$44,$C2345)&gt;0,"ITAU",IF(AND(TRIM(UPPER($I2345))="CONTRATUAL",ISNUMBER(SEARCH("INDIVIDUAL",SUBSTITUTE(UPPER($D2345)," ","")))),"PREMIUM FREE",""))))</f>
        <v/>
      </c>
    </row>
    <row r="2346">
      <c r="AC2346">
        <f>IF($C2346="","",IF(COUNTIF('Códigos Santander (ref)'!$A$2:$A$79,$C2346)&gt;0,"SANTANDER",IF(COUNTIF('Códigos Itaú (ref)'!$A$2:$A$44,$C2346)&gt;0,"ITAU",IF(AND(TRIM(UPPER($I2346))="CONTRATUAL",ISNUMBER(SEARCH("INDIVIDUAL",SUBSTITUTE(UPPER($D2346)," ","")))),"PREMIUM FREE",""))))</f>
        <v/>
      </c>
    </row>
    <row r="2347">
      <c r="AC2347">
        <f>IF($C2347="","",IF(COUNTIF('Códigos Santander (ref)'!$A$2:$A$79,$C2347)&gt;0,"SANTANDER",IF(COUNTIF('Códigos Itaú (ref)'!$A$2:$A$44,$C2347)&gt;0,"ITAU",IF(AND(TRIM(UPPER($I2347))="CONTRATUAL",ISNUMBER(SEARCH("INDIVIDUAL",SUBSTITUTE(UPPER($D2347)," ","")))),"PREMIUM FREE",""))))</f>
        <v/>
      </c>
    </row>
    <row r="2348">
      <c r="AC2348">
        <f>IF($C2348="","",IF(COUNTIF('Códigos Santander (ref)'!$A$2:$A$79,$C2348)&gt;0,"SANTANDER",IF(COUNTIF('Códigos Itaú (ref)'!$A$2:$A$44,$C2348)&gt;0,"ITAU",IF(AND(TRIM(UPPER($I2348))="CONTRATUAL",ISNUMBER(SEARCH("INDIVIDUAL",SUBSTITUTE(UPPER($D2348)," ","")))),"PREMIUM FREE",""))))</f>
        <v/>
      </c>
    </row>
    <row r="2349">
      <c r="AC2349">
        <f>IF($C2349="","",IF(COUNTIF('Códigos Santander (ref)'!$A$2:$A$79,$C2349)&gt;0,"SANTANDER",IF(COUNTIF('Códigos Itaú (ref)'!$A$2:$A$44,$C2349)&gt;0,"ITAU",IF(AND(TRIM(UPPER($I2349))="CONTRATUAL",ISNUMBER(SEARCH("INDIVIDUAL",SUBSTITUTE(UPPER($D2349)," ","")))),"PREMIUM FREE",""))))</f>
        <v/>
      </c>
    </row>
    <row r="2350">
      <c r="AC2350">
        <f>IF($C2350="","",IF(COUNTIF('Códigos Santander (ref)'!$A$2:$A$79,$C2350)&gt;0,"SANTANDER",IF(COUNTIF('Códigos Itaú (ref)'!$A$2:$A$44,$C2350)&gt;0,"ITAU",IF(AND(TRIM(UPPER($I2350))="CONTRATUAL",ISNUMBER(SEARCH("INDIVIDUAL",SUBSTITUTE(UPPER($D2350)," ","")))),"PREMIUM FREE",""))))</f>
        <v/>
      </c>
    </row>
    <row r="2351">
      <c r="AC2351">
        <f>IF($C2351="","",IF(COUNTIF('Códigos Santander (ref)'!$A$2:$A$79,$C2351)&gt;0,"SANTANDER",IF(COUNTIF('Códigos Itaú (ref)'!$A$2:$A$44,$C2351)&gt;0,"ITAU",IF(AND(TRIM(UPPER($I2351))="CONTRATUAL",ISNUMBER(SEARCH("INDIVIDUAL",SUBSTITUTE(UPPER($D2351)," ","")))),"PREMIUM FREE",""))))</f>
        <v/>
      </c>
    </row>
    <row r="2352">
      <c r="AC2352">
        <f>IF($C2352="","",IF(COUNTIF('Códigos Santander (ref)'!$A$2:$A$79,$C2352)&gt;0,"SANTANDER",IF(COUNTIF('Códigos Itaú (ref)'!$A$2:$A$44,$C2352)&gt;0,"ITAU",IF(AND(TRIM(UPPER($I2352))="CONTRATUAL",ISNUMBER(SEARCH("INDIVIDUAL",SUBSTITUTE(UPPER($D2352)," ","")))),"PREMIUM FREE",""))))</f>
        <v/>
      </c>
    </row>
    <row r="2353">
      <c r="AC2353">
        <f>IF($C2353="","",IF(COUNTIF('Códigos Santander (ref)'!$A$2:$A$79,$C2353)&gt;0,"SANTANDER",IF(COUNTIF('Códigos Itaú (ref)'!$A$2:$A$44,$C2353)&gt;0,"ITAU",IF(AND(TRIM(UPPER($I2353))="CONTRATUAL",ISNUMBER(SEARCH("INDIVIDUAL",SUBSTITUTE(UPPER($D2353)," ","")))),"PREMIUM FREE",""))))</f>
        <v/>
      </c>
    </row>
    <row r="2354">
      <c r="AC2354">
        <f>IF($C2354="","",IF(COUNTIF('Códigos Santander (ref)'!$A$2:$A$79,$C2354)&gt;0,"SANTANDER",IF(COUNTIF('Códigos Itaú (ref)'!$A$2:$A$44,$C2354)&gt;0,"ITAU",IF(AND(TRIM(UPPER($I2354))="CONTRATUAL",ISNUMBER(SEARCH("INDIVIDUAL",SUBSTITUTE(UPPER($D2354)," ","")))),"PREMIUM FREE",""))))</f>
        <v/>
      </c>
    </row>
    <row r="2355">
      <c r="AC2355">
        <f>IF($C2355="","",IF(COUNTIF('Códigos Santander (ref)'!$A$2:$A$79,$C2355)&gt;0,"SANTANDER",IF(COUNTIF('Códigos Itaú (ref)'!$A$2:$A$44,$C2355)&gt;0,"ITAU",IF(AND(TRIM(UPPER($I2355))="CONTRATUAL",ISNUMBER(SEARCH("INDIVIDUAL",SUBSTITUTE(UPPER($D2355)," ","")))),"PREMIUM FREE",""))))</f>
        <v/>
      </c>
    </row>
    <row r="2356">
      <c r="AC2356">
        <f>IF($C2356="","",IF(COUNTIF('Códigos Santander (ref)'!$A$2:$A$79,$C2356)&gt;0,"SANTANDER",IF(COUNTIF('Códigos Itaú (ref)'!$A$2:$A$44,$C2356)&gt;0,"ITAU",IF(AND(TRIM(UPPER($I2356))="CONTRATUAL",ISNUMBER(SEARCH("INDIVIDUAL",SUBSTITUTE(UPPER($D2356)," ","")))),"PREMIUM FREE",""))))</f>
        <v/>
      </c>
    </row>
    <row r="2357">
      <c r="AC2357">
        <f>IF($C2357="","",IF(COUNTIF('Códigos Santander (ref)'!$A$2:$A$79,$C2357)&gt;0,"SANTANDER",IF(COUNTIF('Códigos Itaú (ref)'!$A$2:$A$44,$C2357)&gt;0,"ITAU",IF(AND(TRIM(UPPER($I2357))="CONTRATUAL",ISNUMBER(SEARCH("INDIVIDUAL",SUBSTITUTE(UPPER($D2357)," ","")))),"PREMIUM FREE",""))))</f>
        <v/>
      </c>
    </row>
    <row r="2358">
      <c r="AC2358">
        <f>IF($C2358="","",IF(COUNTIF('Códigos Santander (ref)'!$A$2:$A$79,$C2358)&gt;0,"SANTANDER",IF(COUNTIF('Códigos Itaú (ref)'!$A$2:$A$44,$C2358)&gt;0,"ITAU",IF(AND(TRIM(UPPER($I2358))="CONTRATUAL",ISNUMBER(SEARCH("INDIVIDUAL",SUBSTITUTE(UPPER($D2358)," ","")))),"PREMIUM FREE",""))))</f>
        <v/>
      </c>
    </row>
    <row r="2359">
      <c r="AC2359">
        <f>IF($C2359="","",IF(COUNTIF('Códigos Santander (ref)'!$A$2:$A$79,$C2359)&gt;0,"SANTANDER",IF(COUNTIF('Códigos Itaú (ref)'!$A$2:$A$44,$C2359)&gt;0,"ITAU",IF(AND(TRIM(UPPER($I2359))="CONTRATUAL",ISNUMBER(SEARCH("INDIVIDUAL",SUBSTITUTE(UPPER($D2359)," ","")))),"PREMIUM FREE",""))))</f>
        <v/>
      </c>
    </row>
    <row r="2360">
      <c r="AC2360">
        <f>IF($C2360="","",IF(COUNTIF('Códigos Santander (ref)'!$A$2:$A$79,$C2360)&gt;0,"SANTANDER",IF(COUNTIF('Códigos Itaú (ref)'!$A$2:$A$44,$C2360)&gt;0,"ITAU",IF(AND(TRIM(UPPER($I2360))="CONTRATUAL",ISNUMBER(SEARCH("INDIVIDUAL",SUBSTITUTE(UPPER($D2360)," ","")))),"PREMIUM FREE",""))))</f>
        <v/>
      </c>
    </row>
    <row r="2361">
      <c r="AC2361">
        <f>IF($C2361="","",IF(COUNTIF('Códigos Santander (ref)'!$A$2:$A$79,$C2361)&gt;0,"SANTANDER",IF(COUNTIF('Códigos Itaú (ref)'!$A$2:$A$44,$C2361)&gt;0,"ITAU",IF(AND(TRIM(UPPER($I2361))="CONTRATUAL",ISNUMBER(SEARCH("INDIVIDUAL",SUBSTITUTE(UPPER($D2361)," ","")))),"PREMIUM FREE",""))))</f>
        <v/>
      </c>
    </row>
    <row r="2362">
      <c r="AC2362">
        <f>IF($C2362="","",IF(COUNTIF('Códigos Santander (ref)'!$A$2:$A$79,$C2362)&gt;0,"SANTANDER",IF(COUNTIF('Códigos Itaú (ref)'!$A$2:$A$44,$C2362)&gt;0,"ITAU",IF(AND(TRIM(UPPER($I2362))="CONTRATUAL",ISNUMBER(SEARCH("INDIVIDUAL",SUBSTITUTE(UPPER($D2362)," ","")))),"PREMIUM FREE",""))))</f>
        <v/>
      </c>
    </row>
    <row r="2363">
      <c r="AC2363">
        <f>IF($C2363="","",IF(COUNTIF('Códigos Santander (ref)'!$A$2:$A$79,$C2363)&gt;0,"SANTANDER",IF(COUNTIF('Códigos Itaú (ref)'!$A$2:$A$44,$C2363)&gt;0,"ITAU",IF(AND(TRIM(UPPER($I2363))="CONTRATUAL",ISNUMBER(SEARCH("INDIVIDUAL",SUBSTITUTE(UPPER($D2363)," ","")))),"PREMIUM FREE",""))))</f>
        <v/>
      </c>
    </row>
    <row r="2364">
      <c r="AC2364">
        <f>IF($C2364="","",IF(COUNTIF('Códigos Santander (ref)'!$A$2:$A$79,$C2364)&gt;0,"SANTANDER",IF(COUNTIF('Códigos Itaú (ref)'!$A$2:$A$44,$C2364)&gt;0,"ITAU",IF(AND(TRIM(UPPER($I2364))="CONTRATUAL",ISNUMBER(SEARCH("INDIVIDUAL",SUBSTITUTE(UPPER($D2364)," ","")))),"PREMIUM FREE",""))))</f>
        <v/>
      </c>
    </row>
    <row r="2365">
      <c r="AC2365">
        <f>IF($C2365="","",IF(COUNTIF('Códigos Santander (ref)'!$A$2:$A$79,$C2365)&gt;0,"SANTANDER",IF(COUNTIF('Códigos Itaú (ref)'!$A$2:$A$44,$C2365)&gt;0,"ITAU",IF(AND(TRIM(UPPER($I2365))="CONTRATUAL",ISNUMBER(SEARCH("INDIVIDUAL",SUBSTITUTE(UPPER($D2365)," ","")))),"PREMIUM FREE",""))))</f>
        <v/>
      </c>
    </row>
    <row r="2366">
      <c r="AC2366">
        <f>IF($C2366="","",IF(COUNTIF('Códigos Santander (ref)'!$A$2:$A$79,$C2366)&gt;0,"SANTANDER",IF(COUNTIF('Códigos Itaú (ref)'!$A$2:$A$44,$C2366)&gt;0,"ITAU",IF(AND(TRIM(UPPER($I2366))="CONTRATUAL",ISNUMBER(SEARCH("INDIVIDUAL",SUBSTITUTE(UPPER($D2366)," ","")))),"PREMIUM FREE",""))))</f>
        <v/>
      </c>
    </row>
    <row r="2367">
      <c r="AC2367">
        <f>IF($C2367="","",IF(COUNTIF('Códigos Santander (ref)'!$A$2:$A$79,$C2367)&gt;0,"SANTANDER",IF(COUNTIF('Códigos Itaú (ref)'!$A$2:$A$44,$C2367)&gt;0,"ITAU",IF(AND(TRIM(UPPER($I2367))="CONTRATUAL",ISNUMBER(SEARCH("INDIVIDUAL",SUBSTITUTE(UPPER($D2367)," ","")))),"PREMIUM FREE",""))))</f>
        <v/>
      </c>
    </row>
    <row r="2368">
      <c r="AC2368">
        <f>IF($C2368="","",IF(COUNTIF('Códigos Santander (ref)'!$A$2:$A$79,$C2368)&gt;0,"SANTANDER",IF(COUNTIF('Códigos Itaú (ref)'!$A$2:$A$44,$C2368)&gt;0,"ITAU",IF(AND(TRIM(UPPER($I2368))="CONTRATUAL",ISNUMBER(SEARCH("INDIVIDUAL",SUBSTITUTE(UPPER($D2368)," ","")))),"PREMIUM FREE",""))))</f>
        <v/>
      </c>
    </row>
    <row r="2369">
      <c r="AC2369">
        <f>IF($C2369="","",IF(COUNTIF('Códigos Santander (ref)'!$A$2:$A$79,$C2369)&gt;0,"SANTANDER",IF(COUNTIF('Códigos Itaú (ref)'!$A$2:$A$44,$C2369)&gt;0,"ITAU",IF(AND(TRIM(UPPER($I2369))="CONTRATUAL",ISNUMBER(SEARCH("INDIVIDUAL",SUBSTITUTE(UPPER($D2369)," ","")))),"PREMIUM FREE",""))))</f>
        <v/>
      </c>
    </row>
    <row r="2370">
      <c r="AC2370">
        <f>IF($C2370="","",IF(COUNTIF('Códigos Santander (ref)'!$A$2:$A$79,$C2370)&gt;0,"SANTANDER",IF(COUNTIF('Códigos Itaú (ref)'!$A$2:$A$44,$C2370)&gt;0,"ITAU",IF(AND(TRIM(UPPER($I2370))="CONTRATUAL",ISNUMBER(SEARCH("INDIVIDUAL",SUBSTITUTE(UPPER($D2370)," ","")))),"PREMIUM FREE",""))))</f>
        <v/>
      </c>
    </row>
    <row r="2371">
      <c r="AC2371">
        <f>IF($C2371="","",IF(COUNTIF('Códigos Santander (ref)'!$A$2:$A$79,$C2371)&gt;0,"SANTANDER",IF(COUNTIF('Códigos Itaú (ref)'!$A$2:$A$44,$C2371)&gt;0,"ITAU",IF(AND(TRIM(UPPER($I2371))="CONTRATUAL",ISNUMBER(SEARCH("INDIVIDUAL",SUBSTITUTE(UPPER($D2371)," ","")))),"PREMIUM FREE",""))))</f>
        <v/>
      </c>
    </row>
    <row r="2372">
      <c r="AC2372">
        <f>IF($C2372="","",IF(COUNTIF('Códigos Santander (ref)'!$A$2:$A$79,$C2372)&gt;0,"SANTANDER",IF(COUNTIF('Códigos Itaú (ref)'!$A$2:$A$44,$C2372)&gt;0,"ITAU",IF(AND(TRIM(UPPER($I2372))="CONTRATUAL",ISNUMBER(SEARCH("INDIVIDUAL",SUBSTITUTE(UPPER($D2372)," ","")))),"PREMIUM FREE",""))))</f>
        <v/>
      </c>
    </row>
    <row r="2373">
      <c r="AC2373">
        <f>IF($C2373="","",IF(COUNTIF('Códigos Santander (ref)'!$A$2:$A$79,$C2373)&gt;0,"SANTANDER",IF(COUNTIF('Códigos Itaú (ref)'!$A$2:$A$44,$C2373)&gt;0,"ITAU",IF(AND(TRIM(UPPER($I2373))="CONTRATUAL",ISNUMBER(SEARCH("INDIVIDUAL",SUBSTITUTE(UPPER($D2373)," ","")))),"PREMIUM FREE",""))))</f>
        <v/>
      </c>
    </row>
    <row r="2374">
      <c r="AC2374">
        <f>IF($C2374="","",IF(COUNTIF('Códigos Santander (ref)'!$A$2:$A$79,$C2374)&gt;0,"SANTANDER",IF(COUNTIF('Códigos Itaú (ref)'!$A$2:$A$44,$C2374)&gt;0,"ITAU",IF(AND(TRIM(UPPER($I2374))="CONTRATUAL",ISNUMBER(SEARCH("INDIVIDUAL",SUBSTITUTE(UPPER($D2374)," ","")))),"PREMIUM FREE",""))))</f>
        <v/>
      </c>
    </row>
    <row r="2375">
      <c r="AC2375">
        <f>IF($C2375="","",IF(COUNTIF('Códigos Santander (ref)'!$A$2:$A$79,$C2375)&gt;0,"SANTANDER",IF(COUNTIF('Códigos Itaú (ref)'!$A$2:$A$44,$C2375)&gt;0,"ITAU",IF(AND(TRIM(UPPER($I2375))="CONTRATUAL",ISNUMBER(SEARCH("INDIVIDUAL",SUBSTITUTE(UPPER($D2375)," ","")))),"PREMIUM FREE",""))))</f>
        <v/>
      </c>
    </row>
    <row r="2376">
      <c r="AC2376">
        <f>IF($C2376="","",IF(COUNTIF('Códigos Santander (ref)'!$A$2:$A$79,$C2376)&gt;0,"SANTANDER",IF(COUNTIF('Códigos Itaú (ref)'!$A$2:$A$44,$C2376)&gt;0,"ITAU",IF(AND(TRIM(UPPER($I2376))="CONTRATUAL",ISNUMBER(SEARCH("INDIVIDUAL",SUBSTITUTE(UPPER($D2376)," ","")))),"PREMIUM FREE",""))))</f>
        <v/>
      </c>
    </row>
    <row r="2377">
      <c r="AC2377">
        <f>IF($C2377="","",IF(COUNTIF('Códigos Santander (ref)'!$A$2:$A$79,$C2377)&gt;0,"SANTANDER",IF(COUNTIF('Códigos Itaú (ref)'!$A$2:$A$44,$C2377)&gt;0,"ITAU",IF(AND(TRIM(UPPER($I2377))="CONTRATUAL",ISNUMBER(SEARCH("INDIVIDUAL",SUBSTITUTE(UPPER($D2377)," ","")))),"PREMIUM FREE",""))))</f>
        <v/>
      </c>
    </row>
    <row r="2378">
      <c r="AC2378">
        <f>IF($C2378="","",IF(COUNTIF('Códigos Santander (ref)'!$A$2:$A$79,$C2378)&gt;0,"SANTANDER",IF(COUNTIF('Códigos Itaú (ref)'!$A$2:$A$44,$C2378)&gt;0,"ITAU",IF(AND(TRIM(UPPER($I2378))="CONTRATUAL",ISNUMBER(SEARCH("INDIVIDUAL",SUBSTITUTE(UPPER($D2378)," ","")))),"PREMIUM FREE",""))))</f>
        <v/>
      </c>
    </row>
    <row r="2379">
      <c r="AC2379">
        <f>IF($C2379="","",IF(COUNTIF('Códigos Santander (ref)'!$A$2:$A$79,$C2379)&gt;0,"SANTANDER",IF(COUNTIF('Códigos Itaú (ref)'!$A$2:$A$44,$C2379)&gt;0,"ITAU",IF(AND(TRIM(UPPER($I2379))="CONTRATUAL",ISNUMBER(SEARCH("INDIVIDUAL",SUBSTITUTE(UPPER($D2379)," ","")))),"PREMIUM FREE",""))))</f>
        <v/>
      </c>
    </row>
    <row r="2380">
      <c r="AC2380">
        <f>IF($C2380="","",IF(COUNTIF('Códigos Santander (ref)'!$A$2:$A$79,$C2380)&gt;0,"SANTANDER",IF(COUNTIF('Códigos Itaú (ref)'!$A$2:$A$44,$C2380)&gt;0,"ITAU",IF(AND(TRIM(UPPER($I2380))="CONTRATUAL",ISNUMBER(SEARCH("INDIVIDUAL",SUBSTITUTE(UPPER($D2380)," ","")))),"PREMIUM FREE",""))))</f>
        <v/>
      </c>
    </row>
    <row r="2381">
      <c r="AC2381">
        <f>IF($C2381="","",IF(COUNTIF('Códigos Santander (ref)'!$A$2:$A$79,$C2381)&gt;0,"SANTANDER",IF(COUNTIF('Códigos Itaú (ref)'!$A$2:$A$44,$C2381)&gt;0,"ITAU",IF(AND(TRIM(UPPER($I2381))="CONTRATUAL",ISNUMBER(SEARCH("INDIVIDUAL",SUBSTITUTE(UPPER($D2381)," ","")))),"PREMIUM FREE",""))))</f>
        <v/>
      </c>
    </row>
    <row r="2382">
      <c r="AC2382">
        <f>IF($C2382="","",IF(COUNTIF('Códigos Santander (ref)'!$A$2:$A$79,$C2382)&gt;0,"SANTANDER",IF(COUNTIF('Códigos Itaú (ref)'!$A$2:$A$44,$C2382)&gt;0,"ITAU",IF(AND(TRIM(UPPER($I2382))="CONTRATUAL",ISNUMBER(SEARCH("INDIVIDUAL",SUBSTITUTE(UPPER($D2382)," ","")))),"PREMIUM FREE",""))))</f>
        <v/>
      </c>
    </row>
    <row r="2383">
      <c r="AC2383">
        <f>IF($C2383="","",IF(COUNTIF('Códigos Santander (ref)'!$A$2:$A$79,$C2383)&gt;0,"SANTANDER",IF(COUNTIF('Códigos Itaú (ref)'!$A$2:$A$44,$C2383)&gt;0,"ITAU",IF(AND(TRIM(UPPER($I2383))="CONTRATUAL",ISNUMBER(SEARCH("INDIVIDUAL",SUBSTITUTE(UPPER($D2383)," ","")))),"PREMIUM FREE",""))))</f>
        <v/>
      </c>
    </row>
    <row r="2384">
      <c r="AC2384">
        <f>IF($C2384="","",IF(COUNTIF('Códigos Santander (ref)'!$A$2:$A$79,$C2384)&gt;0,"SANTANDER",IF(COUNTIF('Códigos Itaú (ref)'!$A$2:$A$44,$C2384)&gt;0,"ITAU",IF(AND(TRIM(UPPER($I2384))="CONTRATUAL",ISNUMBER(SEARCH("INDIVIDUAL",SUBSTITUTE(UPPER($D2384)," ","")))),"PREMIUM FREE",""))))</f>
        <v/>
      </c>
    </row>
    <row r="2385">
      <c r="AC2385">
        <f>IF($C2385="","",IF(COUNTIF('Códigos Santander (ref)'!$A$2:$A$79,$C2385)&gt;0,"SANTANDER",IF(COUNTIF('Códigos Itaú (ref)'!$A$2:$A$44,$C2385)&gt;0,"ITAU",IF(AND(TRIM(UPPER($I2385))="CONTRATUAL",ISNUMBER(SEARCH("INDIVIDUAL",SUBSTITUTE(UPPER($D2385)," ","")))),"PREMIUM FREE",""))))</f>
        <v/>
      </c>
    </row>
    <row r="2386">
      <c r="AC2386">
        <f>IF($C2386="","",IF(COUNTIF('Códigos Santander (ref)'!$A$2:$A$79,$C2386)&gt;0,"SANTANDER",IF(COUNTIF('Códigos Itaú (ref)'!$A$2:$A$44,$C2386)&gt;0,"ITAU",IF(AND(TRIM(UPPER($I2386))="CONTRATUAL",ISNUMBER(SEARCH("INDIVIDUAL",SUBSTITUTE(UPPER($D2386)," ","")))),"PREMIUM FREE",""))))</f>
        <v/>
      </c>
    </row>
    <row r="2387">
      <c r="AC2387">
        <f>IF($C2387="","",IF(COUNTIF('Códigos Santander (ref)'!$A$2:$A$79,$C2387)&gt;0,"SANTANDER",IF(COUNTIF('Códigos Itaú (ref)'!$A$2:$A$44,$C2387)&gt;0,"ITAU",IF(AND(TRIM(UPPER($I2387))="CONTRATUAL",ISNUMBER(SEARCH("INDIVIDUAL",SUBSTITUTE(UPPER($D2387)," ","")))),"PREMIUM FREE",""))))</f>
        <v/>
      </c>
    </row>
    <row r="2388">
      <c r="AC2388">
        <f>IF($C2388="","",IF(COUNTIF('Códigos Santander (ref)'!$A$2:$A$79,$C2388)&gt;0,"SANTANDER",IF(COUNTIF('Códigos Itaú (ref)'!$A$2:$A$44,$C2388)&gt;0,"ITAU",IF(AND(TRIM(UPPER($I2388))="CONTRATUAL",ISNUMBER(SEARCH("INDIVIDUAL",SUBSTITUTE(UPPER($D2388)," ","")))),"PREMIUM FREE",""))))</f>
        <v/>
      </c>
    </row>
    <row r="2389">
      <c r="AC2389">
        <f>IF($C2389="","",IF(COUNTIF('Códigos Santander (ref)'!$A$2:$A$79,$C2389)&gt;0,"SANTANDER",IF(COUNTIF('Códigos Itaú (ref)'!$A$2:$A$44,$C2389)&gt;0,"ITAU",IF(AND(TRIM(UPPER($I2389))="CONTRATUAL",ISNUMBER(SEARCH("INDIVIDUAL",SUBSTITUTE(UPPER($D2389)," ","")))),"PREMIUM FREE",""))))</f>
        <v/>
      </c>
    </row>
    <row r="2390">
      <c r="AC2390">
        <f>IF($C2390="","",IF(COUNTIF('Códigos Santander (ref)'!$A$2:$A$79,$C2390)&gt;0,"SANTANDER",IF(COUNTIF('Códigos Itaú (ref)'!$A$2:$A$44,$C2390)&gt;0,"ITAU",IF(AND(TRIM(UPPER($I2390))="CONTRATUAL",ISNUMBER(SEARCH("INDIVIDUAL",SUBSTITUTE(UPPER($D2390)," ","")))),"PREMIUM FREE",""))))</f>
        <v/>
      </c>
    </row>
    <row r="2391">
      <c r="AC2391">
        <f>IF($C2391="","",IF(COUNTIF('Códigos Santander (ref)'!$A$2:$A$79,$C2391)&gt;0,"SANTANDER",IF(COUNTIF('Códigos Itaú (ref)'!$A$2:$A$44,$C2391)&gt;0,"ITAU",IF(AND(TRIM(UPPER($I2391))="CONTRATUAL",ISNUMBER(SEARCH("INDIVIDUAL",SUBSTITUTE(UPPER($D2391)," ","")))),"PREMIUM FREE",""))))</f>
        <v/>
      </c>
    </row>
    <row r="2392">
      <c r="AC2392">
        <f>IF($C2392="","",IF(COUNTIF('Códigos Santander (ref)'!$A$2:$A$79,$C2392)&gt;0,"SANTANDER",IF(COUNTIF('Códigos Itaú (ref)'!$A$2:$A$44,$C2392)&gt;0,"ITAU",IF(AND(TRIM(UPPER($I2392))="CONTRATUAL",ISNUMBER(SEARCH("INDIVIDUAL",SUBSTITUTE(UPPER($D2392)," ","")))),"PREMIUM FREE",""))))</f>
        <v/>
      </c>
    </row>
    <row r="2393">
      <c r="AC2393">
        <f>IF($C2393="","",IF(COUNTIF('Códigos Santander (ref)'!$A$2:$A$79,$C2393)&gt;0,"SANTANDER",IF(COUNTIF('Códigos Itaú (ref)'!$A$2:$A$44,$C2393)&gt;0,"ITAU",IF(AND(TRIM(UPPER($I2393))="CONTRATUAL",ISNUMBER(SEARCH("INDIVIDUAL",SUBSTITUTE(UPPER($D2393)," ","")))),"PREMIUM FREE",""))))</f>
        <v/>
      </c>
    </row>
    <row r="2394">
      <c r="AC2394">
        <f>IF($C2394="","",IF(COUNTIF('Códigos Santander (ref)'!$A$2:$A$79,$C2394)&gt;0,"SANTANDER",IF(COUNTIF('Códigos Itaú (ref)'!$A$2:$A$44,$C2394)&gt;0,"ITAU",IF(AND(TRIM(UPPER($I2394))="CONTRATUAL",ISNUMBER(SEARCH("INDIVIDUAL",SUBSTITUTE(UPPER($D2394)," ","")))),"PREMIUM FREE",""))))</f>
        <v/>
      </c>
    </row>
    <row r="2395">
      <c r="AC2395">
        <f>IF($C2395="","",IF(COUNTIF('Códigos Santander (ref)'!$A$2:$A$79,$C2395)&gt;0,"SANTANDER",IF(COUNTIF('Códigos Itaú (ref)'!$A$2:$A$44,$C2395)&gt;0,"ITAU",IF(AND(TRIM(UPPER($I2395))="CONTRATUAL",ISNUMBER(SEARCH("INDIVIDUAL",SUBSTITUTE(UPPER($D2395)," ","")))),"PREMIUM FREE",""))))</f>
        <v/>
      </c>
    </row>
    <row r="2396">
      <c r="AC2396">
        <f>IF($C2396="","",IF(COUNTIF('Códigos Santander (ref)'!$A$2:$A$79,$C2396)&gt;0,"SANTANDER",IF(COUNTIF('Códigos Itaú (ref)'!$A$2:$A$44,$C2396)&gt;0,"ITAU",IF(AND(TRIM(UPPER($I2396))="CONTRATUAL",ISNUMBER(SEARCH("INDIVIDUAL",SUBSTITUTE(UPPER($D2396)," ","")))),"PREMIUM FREE",""))))</f>
        <v/>
      </c>
    </row>
    <row r="2397">
      <c r="AC2397">
        <f>IF($C2397="","",IF(COUNTIF('Códigos Santander (ref)'!$A$2:$A$79,$C2397)&gt;0,"SANTANDER",IF(COUNTIF('Códigos Itaú (ref)'!$A$2:$A$44,$C2397)&gt;0,"ITAU",IF(AND(TRIM(UPPER($I2397))="CONTRATUAL",ISNUMBER(SEARCH("INDIVIDUAL",SUBSTITUTE(UPPER($D2397)," ","")))),"PREMIUM FREE",""))))</f>
        <v/>
      </c>
    </row>
    <row r="2398">
      <c r="AC2398">
        <f>IF($C2398="","",IF(COUNTIF('Códigos Santander (ref)'!$A$2:$A$79,$C2398)&gt;0,"SANTANDER",IF(COUNTIF('Códigos Itaú (ref)'!$A$2:$A$44,$C2398)&gt;0,"ITAU",IF(AND(TRIM(UPPER($I2398))="CONTRATUAL",ISNUMBER(SEARCH("INDIVIDUAL",SUBSTITUTE(UPPER($D2398)," ","")))),"PREMIUM FREE",""))))</f>
        <v/>
      </c>
    </row>
    <row r="2399">
      <c r="AC2399">
        <f>IF($C2399="","",IF(COUNTIF('Códigos Santander (ref)'!$A$2:$A$79,$C2399)&gt;0,"SANTANDER",IF(COUNTIF('Códigos Itaú (ref)'!$A$2:$A$44,$C2399)&gt;0,"ITAU",IF(AND(TRIM(UPPER($I2399))="CONTRATUAL",ISNUMBER(SEARCH("INDIVIDUAL",SUBSTITUTE(UPPER($D2399)," ","")))),"PREMIUM FREE",""))))</f>
        <v/>
      </c>
    </row>
    <row r="2400">
      <c r="AC2400">
        <f>IF($C2400="","",IF(COUNTIF('Códigos Santander (ref)'!$A$2:$A$79,$C2400)&gt;0,"SANTANDER",IF(COUNTIF('Códigos Itaú (ref)'!$A$2:$A$44,$C2400)&gt;0,"ITAU",IF(AND(TRIM(UPPER($I2400))="CONTRATUAL",ISNUMBER(SEARCH("INDIVIDUAL",SUBSTITUTE(UPPER($D2400)," ","")))),"PREMIUM FREE",""))))</f>
        <v/>
      </c>
    </row>
    <row r="2401">
      <c r="AC2401">
        <f>IF($C2401="","",IF(COUNTIF('Códigos Santander (ref)'!$A$2:$A$79,$C2401)&gt;0,"SANTANDER",IF(COUNTIF('Códigos Itaú (ref)'!$A$2:$A$44,$C2401)&gt;0,"ITAU",IF(AND(TRIM(UPPER($I2401))="CONTRATUAL",ISNUMBER(SEARCH("INDIVIDUAL",SUBSTITUTE(UPPER($D2401)," ","")))),"PREMIUM FREE",""))))</f>
        <v/>
      </c>
    </row>
    <row r="2402">
      <c r="AC2402">
        <f>IF($C2402="","",IF(COUNTIF('Códigos Santander (ref)'!$A$2:$A$79,$C2402)&gt;0,"SANTANDER",IF(COUNTIF('Códigos Itaú (ref)'!$A$2:$A$44,$C2402)&gt;0,"ITAU",IF(AND(TRIM(UPPER($I2402))="CONTRATUAL",ISNUMBER(SEARCH("INDIVIDUAL",SUBSTITUTE(UPPER($D2402)," ","")))),"PREMIUM FREE",""))))</f>
        <v/>
      </c>
    </row>
    <row r="2403">
      <c r="AC2403">
        <f>IF($C2403="","",IF(COUNTIF('Códigos Santander (ref)'!$A$2:$A$79,$C2403)&gt;0,"SANTANDER",IF(COUNTIF('Códigos Itaú (ref)'!$A$2:$A$44,$C2403)&gt;0,"ITAU",IF(AND(TRIM(UPPER($I2403))="CONTRATUAL",ISNUMBER(SEARCH("INDIVIDUAL",SUBSTITUTE(UPPER($D2403)," ","")))),"PREMIUM FREE",""))))</f>
        <v/>
      </c>
    </row>
    <row r="2404">
      <c r="AC2404">
        <f>IF($C2404="","",IF(COUNTIF('Códigos Santander (ref)'!$A$2:$A$79,$C2404)&gt;0,"SANTANDER",IF(COUNTIF('Códigos Itaú (ref)'!$A$2:$A$44,$C2404)&gt;0,"ITAU",IF(AND(TRIM(UPPER($I2404))="CONTRATUAL",ISNUMBER(SEARCH("INDIVIDUAL",SUBSTITUTE(UPPER($D2404)," ","")))),"PREMIUM FREE",""))))</f>
        <v/>
      </c>
    </row>
    <row r="2405">
      <c r="AC2405">
        <f>IF($C2405="","",IF(COUNTIF('Códigos Santander (ref)'!$A$2:$A$79,$C2405)&gt;0,"SANTANDER",IF(COUNTIF('Códigos Itaú (ref)'!$A$2:$A$44,$C2405)&gt;0,"ITAU",IF(AND(TRIM(UPPER($I2405))="CONTRATUAL",ISNUMBER(SEARCH("INDIVIDUAL",SUBSTITUTE(UPPER($D2405)," ","")))),"PREMIUM FREE",""))))</f>
        <v/>
      </c>
    </row>
    <row r="2406">
      <c r="AC2406">
        <f>IF($C2406="","",IF(COUNTIF('Códigos Santander (ref)'!$A$2:$A$79,$C2406)&gt;0,"SANTANDER",IF(COUNTIF('Códigos Itaú (ref)'!$A$2:$A$44,$C2406)&gt;0,"ITAU",IF(AND(TRIM(UPPER($I2406))="CONTRATUAL",ISNUMBER(SEARCH("INDIVIDUAL",SUBSTITUTE(UPPER($D2406)," ","")))),"PREMIUM FREE",""))))</f>
        <v/>
      </c>
    </row>
    <row r="2407">
      <c r="AC2407">
        <f>IF($C2407="","",IF(COUNTIF('Códigos Santander (ref)'!$A$2:$A$79,$C2407)&gt;0,"SANTANDER",IF(COUNTIF('Códigos Itaú (ref)'!$A$2:$A$44,$C2407)&gt;0,"ITAU",IF(AND(TRIM(UPPER($I2407))="CONTRATUAL",ISNUMBER(SEARCH("INDIVIDUAL",SUBSTITUTE(UPPER($D2407)," ","")))),"PREMIUM FREE",""))))</f>
        <v/>
      </c>
    </row>
    <row r="2408">
      <c r="AC2408">
        <f>IF($C2408="","",IF(COUNTIF('Códigos Santander (ref)'!$A$2:$A$79,$C2408)&gt;0,"SANTANDER",IF(COUNTIF('Códigos Itaú (ref)'!$A$2:$A$44,$C2408)&gt;0,"ITAU",IF(AND(TRIM(UPPER($I2408))="CONTRATUAL",ISNUMBER(SEARCH("INDIVIDUAL",SUBSTITUTE(UPPER($D2408)," ","")))),"PREMIUM FREE",""))))</f>
        <v/>
      </c>
    </row>
    <row r="2409">
      <c r="AC2409">
        <f>IF($C2409="","",IF(COUNTIF('Códigos Santander (ref)'!$A$2:$A$79,$C2409)&gt;0,"SANTANDER",IF(COUNTIF('Códigos Itaú (ref)'!$A$2:$A$44,$C2409)&gt;0,"ITAU",IF(AND(TRIM(UPPER($I2409))="CONTRATUAL",ISNUMBER(SEARCH("INDIVIDUAL",SUBSTITUTE(UPPER($D2409)," ","")))),"PREMIUM FREE",""))))</f>
        <v/>
      </c>
    </row>
    <row r="2410">
      <c r="AC2410">
        <f>IF($C2410="","",IF(COUNTIF('Códigos Santander (ref)'!$A$2:$A$79,$C2410)&gt;0,"SANTANDER",IF(COUNTIF('Códigos Itaú (ref)'!$A$2:$A$44,$C2410)&gt;0,"ITAU",IF(AND(TRIM(UPPER($I2410))="CONTRATUAL",ISNUMBER(SEARCH("INDIVIDUAL",SUBSTITUTE(UPPER($D2410)," ","")))),"PREMIUM FREE",""))))</f>
        <v/>
      </c>
    </row>
    <row r="2411">
      <c r="AC2411">
        <f>IF($C2411="","",IF(COUNTIF('Códigos Santander (ref)'!$A$2:$A$79,$C2411)&gt;0,"SANTANDER",IF(COUNTIF('Códigos Itaú (ref)'!$A$2:$A$44,$C2411)&gt;0,"ITAU",IF(AND(TRIM(UPPER($I2411))="CONTRATUAL",ISNUMBER(SEARCH("INDIVIDUAL",SUBSTITUTE(UPPER($D2411)," ","")))),"PREMIUM FREE",""))))</f>
        <v/>
      </c>
    </row>
    <row r="2412">
      <c r="AC2412">
        <f>IF($C2412="","",IF(COUNTIF('Códigos Santander (ref)'!$A$2:$A$79,$C2412)&gt;0,"SANTANDER",IF(COUNTIF('Códigos Itaú (ref)'!$A$2:$A$44,$C2412)&gt;0,"ITAU",IF(AND(TRIM(UPPER($I2412))="CONTRATUAL",ISNUMBER(SEARCH("INDIVIDUAL",SUBSTITUTE(UPPER($D2412)," ","")))),"PREMIUM FREE",""))))</f>
        <v/>
      </c>
    </row>
    <row r="2413">
      <c r="AC2413">
        <f>IF($C2413="","",IF(COUNTIF('Códigos Santander (ref)'!$A$2:$A$79,$C2413)&gt;0,"SANTANDER",IF(COUNTIF('Códigos Itaú (ref)'!$A$2:$A$44,$C2413)&gt;0,"ITAU",IF(AND(TRIM(UPPER($I2413))="CONTRATUAL",ISNUMBER(SEARCH("INDIVIDUAL",SUBSTITUTE(UPPER($D2413)," ","")))),"PREMIUM FREE",""))))</f>
        <v/>
      </c>
    </row>
    <row r="2414">
      <c r="AC2414">
        <f>IF($C2414="","",IF(COUNTIF('Códigos Santander (ref)'!$A$2:$A$79,$C2414)&gt;0,"SANTANDER",IF(COUNTIF('Códigos Itaú (ref)'!$A$2:$A$44,$C2414)&gt;0,"ITAU",IF(AND(TRIM(UPPER($I2414))="CONTRATUAL",ISNUMBER(SEARCH("INDIVIDUAL",SUBSTITUTE(UPPER($D2414)," ","")))),"PREMIUM FREE",""))))</f>
        <v/>
      </c>
    </row>
    <row r="2415">
      <c r="AC2415">
        <f>IF($C2415="","",IF(COUNTIF('Códigos Santander (ref)'!$A$2:$A$79,$C2415)&gt;0,"SANTANDER",IF(COUNTIF('Códigos Itaú (ref)'!$A$2:$A$44,$C2415)&gt;0,"ITAU",IF(AND(TRIM(UPPER($I2415))="CONTRATUAL",ISNUMBER(SEARCH("INDIVIDUAL",SUBSTITUTE(UPPER($D2415)," ","")))),"PREMIUM FREE",""))))</f>
        <v/>
      </c>
    </row>
    <row r="2416">
      <c r="AC2416">
        <f>IF($C2416="","",IF(COUNTIF('Códigos Santander (ref)'!$A$2:$A$79,$C2416)&gt;0,"SANTANDER",IF(COUNTIF('Códigos Itaú (ref)'!$A$2:$A$44,$C2416)&gt;0,"ITAU",IF(AND(TRIM(UPPER($I2416))="CONTRATUAL",ISNUMBER(SEARCH("INDIVIDUAL",SUBSTITUTE(UPPER($D2416)," ","")))),"PREMIUM FREE",""))))</f>
        <v/>
      </c>
    </row>
    <row r="2417">
      <c r="AC2417">
        <f>IF($C2417="","",IF(COUNTIF('Códigos Santander (ref)'!$A$2:$A$79,$C2417)&gt;0,"SANTANDER",IF(COUNTIF('Códigos Itaú (ref)'!$A$2:$A$44,$C2417)&gt;0,"ITAU",IF(AND(TRIM(UPPER($I2417))="CONTRATUAL",ISNUMBER(SEARCH("INDIVIDUAL",SUBSTITUTE(UPPER($D2417)," ","")))),"PREMIUM FREE",""))))</f>
        <v/>
      </c>
    </row>
    <row r="2418">
      <c r="AC2418">
        <f>IF($C2418="","",IF(COUNTIF('Códigos Santander (ref)'!$A$2:$A$79,$C2418)&gt;0,"SANTANDER",IF(COUNTIF('Códigos Itaú (ref)'!$A$2:$A$44,$C2418)&gt;0,"ITAU",IF(AND(TRIM(UPPER($I2418))="CONTRATUAL",ISNUMBER(SEARCH("INDIVIDUAL",SUBSTITUTE(UPPER($D2418)," ","")))),"PREMIUM FREE",""))))</f>
        <v/>
      </c>
    </row>
    <row r="2419">
      <c r="AC2419">
        <f>IF($C2419="","",IF(COUNTIF('Códigos Santander (ref)'!$A$2:$A$79,$C2419)&gt;0,"SANTANDER",IF(COUNTIF('Códigos Itaú (ref)'!$A$2:$A$44,$C2419)&gt;0,"ITAU",IF(AND(TRIM(UPPER($I2419))="CONTRATUAL",ISNUMBER(SEARCH("INDIVIDUAL",SUBSTITUTE(UPPER($D2419)," ","")))),"PREMIUM FREE",""))))</f>
        <v/>
      </c>
    </row>
    <row r="2420">
      <c r="AC2420">
        <f>IF($C2420="","",IF(COUNTIF('Códigos Santander (ref)'!$A$2:$A$79,$C2420)&gt;0,"SANTANDER",IF(COUNTIF('Códigos Itaú (ref)'!$A$2:$A$44,$C2420)&gt;0,"ITAU",IF(AND(TRIM(UPPER($I2420))="CONTRATUAL",ISNUMBER(SEARCH("INDIVIDUAL",SUBSTITUTE(UPPER($D2420)," ","")))),"PREMIUM FREE",""))))</f>
        <v/>
      </c>
    </row>
    <row r="2421">
      <c r="AC2421">
        <f>IF($C2421="","",IF(COUNTIF('Códigos Santander (ref)'!$A$2:$A$79,$C2421)&gt;0,"SANTANDER",IF(COUNTIF('Códigos Itaú (ref)'!$A$2:$A$44,$C2421)&gt;0,"ITAU",IF(AND(TRIM(UPPER($I2421))="CONTRATUAL",ISNUMBER(SEARCH("INDIVIDUAL",SUBSTITUTE(UPPER($D2421)," ","")))),"PREMIUM FREE",""))))</f>
        <v/>
      </c>
    </row>
    <row r="2422">
      <c r="AC2422">
        <f>IF($C2422="","",IF(COUNTIF('Códigos Santander (ref)'!$A$2:$A$79,$C2422)&gt;0,"SANTANDER",IF(COUNTIF('Códigos Itaú (ref)'!$A$2:$A$44,$C2422)&gt;0,"ITAU",IF(AND(TRIM(UPPER($I2422))="CONTRATUAL",ISNUMBER(SEARCH("INDIVIDUAL",SUBSTITUTE(UPPER($D2422)," ","")))),"PREMIUM FREE",""))))</f>
        <v/>
      </c>
    </row>
    <row r="2423">
      <c r="AC2423">
        <f>IF($C2423="","",IF(COUNTIF('Códigos Santander (ref)'!$A$2:$A$79,$C2423)&gt;0,"SANTANDER",IF(COUNTIF('Códigos Itaú (ref)'!$A$2:$A$44,$C2423)&gt;0,"ITAU",IF(AND(TRIM(UPPER($I2423))="CONTRATUAL",ISNUMBER(SEARCH("INDIVIDUAL",SUBSTITUTE(UPPER($D2423)," ","")))),"PREMIUM FREE",""))))</f>
        <v/>
      </c>
    </row>
    <row r="2424">
      <c r="AC2424">
        <f>IF($C2424="","",IF(COUNTIF('Códigos Santander (ref)'!$A$2:$A$79,$C2424)&gt;0,"SANTANDER",IF(COUNTIF('Códigos Itaú (ref)'!$A$2:$A$44,$C2424)&gt;0,"ITAU",IF(AND(TRIM(UPPER($I2424))="CONTRATUAL",ISNUMBER(SEARCH("INDIVIDUAL",SUBSTITUTE(UPPER($D2424)," ","")))),"PREMIUM FREE",""))))</f>
        <v/>
      </c>
    </row>
    <row r="2425">
      <c r="AC2425">
        <f>IF($C2425="","",IF(COUNTIF('Códigos Santander (ref)'!$A$2:$A$79,$C2425)&gt;0,"SANTANDER",IF(COUNTIF('Códigos Itaú (ref)'!$A$2:$A$44,$C2425)&gt;0,"ITAU",IF(AND(TRIM(UPPER($I2425))="CONTRATUAL",ISNUMBER(SEARCH("INDIVIDUAL",SUBSTITUTE(UPPER($D2425)," ","")))),"PREMIUM FREE",""))))</f>
        <v/>
      </c>
    </row>
    <row r="2426">
      <c r="AC2426">
        <f>IF($C2426="","",IF(COUNTIF('Códigos Santander (ref)'!$A$2:$A$79,$C2426)&gt;0,"SANTANDER",IF(COUNTIF('Códigos Itaú (ref)'!$A$2:$A$44,$C2426)&gt;0,"ITAU",IF(AND(TRIM(UPPER($I2426))="CONTRATUAL",ISNUMBER(SEARCH("INDIVIDUAL",SUBSTITUTE(UPPER($D2426)," ","")))),"PREMIUM FREE",""))))</f>
        <v/>
      </c>
    </row>
    <row r="2427">
      <c r="AC2427">
        <f>IF($C2427="","",IF(COUNTIF('Códigos Santander (ref)'!$A$2:$A$79,$C2427)&gt;0,"SANTANDER",IF(COUNTIF('Códigos Itaú (ref)'!$A$2:$A$44,$C2427)&gt;0,"ITAU",IF(AND(TRIM(UPPER($I2427))="CONTRATUAL",ISNUMBER(SEARCH("INDIVIDUAL",SUBSTITUTE(UPPER($D2427)," ","")))),"PREMIUM FREE",""))))</f>
        <v/>
      </c>
    </row>
    <row r="2428">
      <c r="AC2428">
        <f>IF($C2428="","",IF(COUNTIF('Códigos Santander (ref)'!$A$2:$A$79,$C2428)&gt;0,"SANTANDER",IF(COUNTIF('Códigos Itaú (ref)'!$A$2:$A$44,$C2428)&gt;0,"ITAU",IF(AND(TRIM(UPPER($I2428))="CONTRATUAL",ISNUMBER(SEARCH("INDIVIDUAL",SUBSTITUTE(UPPER($D2428)," ","")))),"PREMIUM FREE",""))))</f>
        <v/>
      </c>
    </row>
    <row r="2429">
      <c r="AC2429">
        <f>IF($C2429="","",IF(COUNTIF('Códigos Santander (ref)'!$A$2:$A$79,$C2429)&gt;0,"SANTANDER",IF(COUNTIF('Códigos Itaú (ref)'!$A$2:$A$44,$C2429)&gt;0,"ITAU",IF(AND(TRIM(UPPER($I2429))="CONTRATUAL",ISNUMBER(SEARCH("INDIVIDUAL",SUBSTITUTE(UPPER($D2429)," ","")))),"PREMIUM FREE",""))))</f>
        <v/>
      </c>
    </row>
    <row r="2430">
      <c r="AC2430">
        <f>IF($C2430="","",IF(COUNTIF('Códigos Santander (ref)'!$A$2:$A$79,$C2430)&gt;0,"SANTANDER",IF(COUNTIF('Códigos Itaú (ref)'!$A$2:$A$44,$C2430)&gt;0,"ITAU",IF(AND(TRIM(UPPER($I2430))="CONTRATUAL",ISNUMBER(SEARCH("INDIVIDUAL",SUBSTITUTE(UPPER($D2430)," ","")))),"PREMIUM FREE",""))))</f>
        <v/>
      </c>
    </row>
    <row r="2431">
      <c r="AC2431">
        <f>IF($C2431="","",IF(COUNTIF('Códigos Santander (ref)'!$A$2:$A$79,$C2431)&gt;0,"SANTANDER",IF(COUNTIF('Códigos Itaú (ref)'!$A$2:$A$44,$C2431)&gt;0,"ITAU",IF(AND(TRIM(UPPER($I2431))="CONTRATUAL",ISNUMBER(SEARCH("INDIVIDUAL",SUBSTITUTE(UPPER($D2431)," ","")))),"PREMIUM FREE",""))))</f>
        <v/>
      </c>
    </row>
    <row r="2432">
      <c r="AC2432">
        <f>IF($C2432="","",IF(COUNTIF('Códigos Santander (ref)'!$A$2:$A$79,$C2432)&gt;0,"SANTANDER",IF(COUNTIF('Códigos Itaú (ref)'!$A$2:$A$44,$C2432)&gt;0,"ITAU",IF(AND(TRIM(UPPER($I2432))="CONTRATUAL",ISNUMBER(SEARCH("INDIVIDUAL",SUBSTITUTE(UPPER($D2432)," ","")))),"PREMIUM FREE",""))))</f>
        <v/>
      </c>
    </row>
    <row r="2433">
      <c r="AC2433">
        <f>IF($C2433="","",IF(COUNTIF('Códigos Santander (ref)'!$A$2:$A$79,$C2433)&gt;0,"SANTANDER",IF(COUNTIF('Códigos Itaú (ref)'!$A$2:$A$44,$C2433)&gt;0,"ITAU",IF(AND(TRIM(UPPER($I2433))="CONTRATUAL",ISNUMBER(SEARCH("INDIVIDUAL",SUBSTITUTE(UPPER($D2433)," ","")))),"PREMIUM FREE",""))))</f>
        <v/>
      </c>
    </row>
    <row r="2434">
      <c r="AC2434">
        <f>IF($C2434="","",IF(COUNTIF('Códigos Santander (ref)'!$A$2:$A$79,$C2434)&gt;0,"SANTANDER",IF(COUNTIF('Códigos Itaú (ref)'!$A$2:$A$44,$C2434)&gt;0,"ITAU",IF(AND(TRIM(UPPER($I2434))="CONTRATUAL",ISNUMBER(SEARCH("INDIVIDUAL",SUBSTITUTE(UPPER($D2434)," ","")))),"PREMIUM FREE",""))))</f>
        <v/>
      </c>
    </row>
    <row r="2435">
      <c r="AC2435">
        <f>IF($C2435="","",IF(COUNTIF('Códigos Santander (ref)'!$A$2:$A$79,$C2435)&gt;0,"SANTANDER",IF(COUNTIF('Códigos Itaú (ref)'!$A$2:$A$44,$C2435)&gt;0,"ITAU",IF(AND(TRIM(UPPER($I2435))="CONTRATUAL",ISNUMBER(SEARCH("INDIVIDUAL",SUBSTITUTE(UPPER($D2435)," ","")))),"PREMIUM FREE",""))))</f>
        <v/>
      </c>
    </row>
    <row r="2436">
      <c r="AC2436">
        <f>IF($C2436="","",IF(COUNTIF('Códigos Santander (ref)'!$A$2:$A$79,$C2436)&gt;0,"SANTANDER",IF(COUNTIF('Códigos Itaú (ref)'!$A$2:$A$44,$C2436)&gt;0,"ITAU",IF(AND(TRIM(UPPER($I2436))="CONTRATUAL",ISNUMBER(SEARCH("INDIVIDUAL",SUBSTITUTE(UPPER($D2436)," ","")))),"PREMIUM FREE",""))))</f>
        <v/>
      </c>
    </row>
    <row r="2437">
      <c r="AC2437">
        <f>IF($C2437="","",IF(COUNTIF('Códigos Santander (ref)'!$A$2:$A$79,$C2437)&gt;0,"SANTANDER",IF(COUNTIF('Códigos Itaú (ref)'!$A$2:$A$44,$C2437)&gt;0,"ITAU",IF(AND(TRIM(UPPER($I2437))="CONTRATUAL",ISNUMBER(SEARCH("INDIVIDUAL",SUBSTITUTE(UPPER($D2437)," ","")))),"PREMIUM FREE",""))))</f>
        <v/>
      </c>
    </row>
    <row r="2438">
      <c r="AC2438">
        <f>IF($C2438="","",IF(COUNTIF('Códigos Santander (ref)'!$A$2:$A$79,$C2438)&gt;0,"SANTANDER",IF(COUNTIF('Códigos Itaú (ref)'!$A$2:$A$44,$C2438)&gt;0,"ITAU",IF(AND(TRIM(UPPER($I2438))="CONTRATUAL",ISNUMBER(SEARCH("INDIVIDUAL",SUBSTITUTE(UPPER($D2438)," ","")))),"PREMIUM FREE",""))))</f>
        <v/>
      </c>
    </row>
    <row r="2439">
      <c r="AC2439">
        <f>IF($C2439="","",IF(COUNTIF('Códigos Santander (ref)'!$A$2:$A$79,$C2439)&gt;0,"SANTANDER",IF(COUNTIF('Códigos Itaú (ref)'!$A$2:$A$44,$C2439)&gt;0,"ITAU",IF(AND(TRIM(UPPER($I2439))="CONTRATUAL",ISNUMBER(SEARCH("INDIVIDUAL",SUBSTITUTE(UPPER($D2439)," ","")))),"PREMIUM FREE",""))))</f>
        <v/>
      </c>
    </row>
    <row r="2440">
      <c r="AC2440">
        <f>IF($C2440="","",IF(COUNTIF('Códigos Santander (ref)'!$A$2:$A$79,$C2440)&gt;0,"SANTANDER",IF(COUNTIF('Códigos Itaú (ref)'!$A$2:$A$44,$C2440)&gt;0,"ITAU",IF(AND(TRIM(UPPER($I2440))="CONTRATUAL",ISNUMBER(SEARCH("INDIVIDUAL",SUBSTITUTE(UPPER($D2440)," ","")))),"PREMIUM FREE",""))))</f>
        <v/>
      </c>
    </row>
    <row r="2441">
      <c r="AC2441">
        <f>IF($C2441="","",IF(COUNTIF('Códigos Santander (ref)'!$A$2:$A$79,$C2441)&gt;0,"SANTANDER",IF(COUNTIF('Códigos Itaú (ref)'!$A$2:$A$44,$C2441)&gt;0,"ITAU",IF(AND(TRIM(UPPER($I2441))="CONTRATUAL",ISNUMBER(SEARCH("INDIVIDUAL",SUBSTITUTE(UPPER($D2441)," ","")))),"PREMIUM FREE",""))))</f>
        <v/>
      </c>
    </row>
    <row r="2442">
      <c r="AC2442">
        <f>IF($C2442="","",IF(COUNTIF('Códigos Santander (ref)'!$A$2:$A$79,$C2442)&gt;0,"SANTANDER",IF(COUNTIF('Códigos Itaú (ref)'!$A$2:$A$44,$C2442)&gt;0,"ITAU",IF(AND(TRIM(UPPER($I2442))="CONTRATUAL",ISNUMBER(SEARCH("INDIVIDUAL",SUBSTITUTE(UPPER($D2442)," ","")))),"PREMIUM FREE",""))))</f>
        <v/>
      </c>
    </row>
    <row r="2443">
      <c r="AC2443">
        <f>IF($C2443="","",IF(COUNTIF('Códigos Santander (ref)'!$A$2:$A$79,$C2443)&gt;0,"SANTANDER",IF(COUNTIF('Códigos Itaú (ref)'!$A$2:$A$44,$C2443)&gt;0,"ITAU",IF(AND(TRIM(UPPER($I2443))="CONTRATUAL",ISNUMBER(SEARCH("INDIVIDUAL",SUBSTITUTE(UPPER($D2443)," ","")))),"PREMIUM FREE",""))))</f>
        <v/>
      </c>
    </row>
    <row r="2444">
      <c r="AC2444">
        <f>IF($C2444="","",IF(COUNTIF('Códigos Santander (ref)'!$A$2:$A$79,$C2444)&gt;0,"SANTANDER",IF(COUNTIF('Códigos Itaú (ref)'!$A$2:$A$44,$C2444)&gt;0,"ITAU",IF(AND(TRIM(UPPER($I2444))="CONTRATUAL",ISNUMBER(SEARCH("INDIVIDUAL",SUBSTITUTE(UPPER($D2444)," ","")))),"PREMIUM FREE",""))))</f>
        <v/>
      </c>
    </row>
    <row r="2445">
      <c r="AC2445">
        <f>IF($C2445="","",IF(COUNTIF('Códigos Santander (ref)'!$A$2:$A$79,$C2445)&gt;0,"SANTANDER",IF(COUNTIF('Códigos Itaú (ref)'!$A$2:$A$44,$C2445)&gt;0,"ITAU",IF(AND(TRIM(UPPER($I2445))="CONTRATUAL",ISNUMBER(SEARCH("INDIVIDUAL",SUBSTITUTE(UPPER($D2445)," ","")))),"PREMIUM FREE",""))))</f>
        <v/>
      </c>
    </row>
    <row r="2446">
      <c r="AC2446">
        <f>IF($C2446="","",IF(COUNTIF('Códigos Santander (ref)'!$A$2:$A$79,$C2446)&gt;0,"SANTANDER",IF(COUNTIF('Códigos Itaú (ref)'!$A$2:$A$44,$C2446)&gt;0,"ITAU",IF(AND(TRIM(UPPER($I2446))="CONTRATUAL",ISNUMBER(SEARCH("INDIVIDUAL",SUBSTITUTE(UPPER($D2446)," ","")))),"PREMIUM FREE",""))))</f>
        <v/>
      </c>
    </row>
    <row r="2447">
      <c r="AC2447">
        <f>IF($C2447="","",IF(COUNTIF('Códigos Santander (ref)'!$A$2:$A$79,$C2447)&gt;0,"SANTANDER",IF(COUNTIF('Códigos Itaú (ref)'!$A$2:$A$44,$C2447)&gt;0,"ITAU",IF(AND(TRIM(UPPER($I2447))="CONTRATUAL",ISNUMBER(SEARCH("INDIVIDUAL",SUBSTITUTE(UPPER($D2447)," ","")))),"PREMIUM FREE",""))))</f>
        <v/>
      </c>
    </row>
    <row r="2448">
      <c r="AC2448">
        <f>IF($C2448="","",IF(COUNTIF('Códigos Santander (ref)'!$A$2:$A$79,$C2448)&gt;0,"SANTANDER",IF(COUNTIF('Códigos Itaú (ref)'!$A$2:$A$44,$C2448)&gt;0,"ITAU",IF(AND(TRIM(UPPER($I2448))="CONTRATUAL",ISNUMBER(SEARCH("INDIVIDUAL",SUBSTITUTE(UPPER($D2448)," ","")))),"PREMIUM FREE",""))))</f>
        <v/>
      </c>
    </row>
    <row r="2449">
      <c r="AC2449">
        <f>IF($C2449="","",IF(COUNTIF('Códigos Santander (ref)'!$A$2:$A$79,$C2449)&gt;0,"SANTANDER",IF(COUNTIF('Códigos Itaú (ref)'!$A$2:$A$44,$C2449)&gt;0,"ITAU",IF(AND(TRIM(UPPER($I2449))="CONTRATUAL",ISNUMBER(SEARCH("INDIVIDUAL",SUBSTITUTE(UPPER($D2449)," ","")))),"PREMIUM FREE",""))))</f>
        <v/>
      </c>
    </row>
    <row r="2450">
      <c r="AC2450">
        <f>IF($C2450="","",IF(COUNTIF('Códigos Santander (ref)'!$A$2:$A$79,$C2450)&gt;0,"SANTANDER",IF(COUNTIF('Códigos Itaú (ref)'!$A$2:$A$44,$C2450)&gt;0,"ITAU",IF(AND(TRIM(UPPER($I2450))="CONTRATUAL",ISNUMBER(SEARCH("INDIVIDUAL",SUBSTITUTE(UPPER($D2450)," ","")))),"PREMIUM FREE",""))))</f>
        <v/>
      </c>
    </row>
    <row r="2451">
      <c r="AC2451">
        <f>IF($C2451="","",IF(COUNTIF('Códigos Santander (ref)'!$A$2:$A$79,$C2451)&gt;0,"SANTANDER",IF(COUNTIF('Códigos Itaú (ref)'!$A$2:$A$44,$C2451)&gt;0,"ITAU",IF(AND(TRIM(UPPER($I2451))="CONTRATUAL",ISNUMBER(SEARCH("INDIVIDUAL",SUBSTITUTE(UPPER($D2451)," ","")))),"PREMIUM FREE",""))))</f>
        <v/>
      </c>
    </row>
    <row r="2452">
      <c r="AC2452">
        <f>IF($C2452="","",IF(COUNTIF('Códigos Santander (ref)'!$A$2:$A$79,$C2452)&gt;0,"SANTANDER",IF(COUNTIF('Códigos Itaú (ref)'!$A$2:$A$44,$C2452)&gt;0,"ITAU",IF(AND(TRIM(UPPER($I2452))="CONTRATUAL",ISNUMBER(SEARCH("INDIVIDUAL",SUBSTITUTE(UPPER($D2452)," ","")))),"PREMIUM FREE",""))))</f>
        <v/>
      </c>
    </row>
    <row r="2453">
      <c r="AC2453">
        <f>IF($C2453="","",IF(COUNTIF('Códigos Santander (ref)'!$A$2:$A$79,$C2453)&gt;0,"SANTANDER",IF(COUNTIF('Códigos Itaú (ref)'!$A$2:$A$44,$C2453)&gt;0,"ITAU",IF(AND(TRIM(UPPER($I2453))="CONTRATUAL",ISNUMBER(SEARCH("INDIVIDUAL",SUBSTITUTE(UPPER($D2453)," ","")))),"PREMIUM FREE",""))))</f>
        <v/>
      </c>
    </row>
    <row r="2454">
      <c r="AC2454">
        <f>IF($C2454="","",IF(COUNTIF('Códigos Santander (ref)'!$A$2:$A$79,$C2454)&gt;0,"SANTANDER",IF(COUNTIF('Códigos Itaú (ref)'!$A$2:$A$44,$C2454)&gt;0,"ITAU",IF(AND(TRIM(UPPER($I2454))="CONTRATUAL",ISNUMBER(SEARCH("INDIVIDUAL",SUBSTITUTE(UPPER($D2454)," ","")))),"PREMIUM FREE",""))))</f>
        <v/>
      </c>
    </row>
    <row r="2455">
      <c r="AC2455">
        <f>IF($C2455="","",IF(COUNTIF('Códigos Santander (ref)'!$A$2:$A$79,$C2455)&gt;0,"SANTANDER",IF(COUNTIF('Códigos Itaú (ref)'!$A$2:$A$44,$C2455)&gt;0,"ITAU",IF(AND(TRIM(UPPER($I2455))="CONTRATUAL",ISNUMBER(SEARCH("INDIVIDUAL",SUBSTITUTE(UPPER($D2455)," ","")))),"PREMIUM FREE",""))))</f>
        <v/>
      </c>
    </row>
    <row r="2456">
      <c r="AC2456">
        <f>IF($C2456="","",IF(COUNTIF('Códigos Santander (ref)'!$A$2:$A$79,$C2456)&gt;0,"SANTANDER",IF(COUNTIF('Códigos Itaú (ref)'!$A$2:$A$44,$C2456)&gt;0,"ITAU",IF(AND(TRIM(UPPER($I2456))="CONTRATUAL",ISNUMBER(SEARCH("INDIVIDUAL",SUBSTITUTE(UPPER($D2456)," ","")))),"PREMIUM FREE",""))))</f>
        <v/>
      </c>
    </row>
    <row r="2457">
      <c r="AC2457">
        <f>IF($C2457="","",IF(COUNTIF('Códigos Santander (ref)'!$A$2:$A$79,$C2457)&gt;0,"SANTANDER",IF(COUNTIF('Códigos Itaú (ref)'!$A$2:$A$44,$C2457)&gt;0,"ITAU",IF(AND(TRIM(UPPER($I2457))="CONTRATUAL",ISNUMBER(SEARCH("INDIVIDUAL",SUBSTITUTE(UPPER($D2457)," ","")))),"PREMIUM FREE",""))))</f>
        <v/>
      </c>
    </row>
    <row r="2458">
      <c r="AC2458">
        <f>IF($C2458="","",IF(COUNTIF('Códigos Santander (ref)'!$A$2:$A$79,$C2458)&gt;0,"SANTANDER",IF(COUNTIF('Códigos Itaú (ref)'!$A$2:$A$44,$C2458)&gt;0,"ITAU",IF(AND(TRIM(UPPER($I2458))="CONTRATUAL",ISNUMBER(SEARCH("INDIVIDUAL",SUBSTITUTE(UPPER($D2458)," ","")))),"PREMIUM FREE",""))))</f>
        <v/>
      </c>
    </row>
    <row r="2459">
      <c r="AC2459">
        <f>IF($C2459="","",IF(COUNTIF('Códigos Santander (ref)'!$A$2:$A$79,$C2459)&gt;0,"SANTANDER",IF(COUNTIF('Códigos Itaú (ref)'!$A$2:$A$44,$C2459)&gt;0,"ITAU",IF(AND(TRIM(UPPER($I2459))="CONTRATUAL",ISNUMBER(SEARCH("INDIVIDUAL",SUBSTITUTE(UPPER($D2459)," ","")))),"PREMIUM FREE",""))))</f>
        <v/>
      </c>
    </row>
    <row r="2460">
      <c r="AC2460">
        <f>IF($C2460="","",IF(COUNTIF('Códigos Santander (ref)'!$A$2:$A$79,$C2460)&gt;0,"SANTANDER",IF(COUNTIF('Códigos Itaú (ref)'!$A$2:$A$44,$C2460)&gt;0,"ITAU",IF(AND(TRIM(UPPER($I2460))="CONTRATUAL",ISNUMBER(SEARCH("INDIVIDUAL",SUBSTITUTE(UPPER($D2460)," ","")))),"PREMIUM FREE",""))))</f>
        <v/>
      </c>
    </row>
    <row r="2461">
      <c r="AC2461">
        <f>IF($C2461="","",IF(COUNTIF('Códigos Santander (ref)'!$A$2:$A$79,$C2461)&gt;0,"SANTANDER",IF(COUNTIF('Códigos Itaú (ref)'!$A$2:$A$44,$C2461)&gt;0,"ITAU",IF(AND(TRIM(UPPER($I2461))="CONTRATUAL",ISNUMBER(SEARCH("INDIVIDUAL",SUBSTITUTE(UPPER($D2461)," ","")))),"PREMIUM FREE",""))))</f>
        <v/>
      </c>
    </row>
    <row r="2462">
      <c r="AC2462">
        <f>IF($C2462="","",IF(COUNTIF('Códigos Santander (ref)'!$A$2:$A$79,$C2462)&gt;0,"SANTANDER",IF(COUNTIF('Códigos Itaú (ref)'!$A$2:$A$44,$C2462)&gt;0,"ITAU",IF(AND(TRIM(UPPER($I2462))="CONTRATUAL",ISNUMBER(SEARCH("INDIVIDUAL",SUBSTITUTE(UPPER($D2462)," ","")))),"PREMIUM FREE",""))))</f>
        <v/>
      </c>
    </row>
    <row r="2463">
      <c r="AC2463">
        <f>IF($C2463="","",IF(COUNTIF('Códigos Santander (ref)'!$A$2:$A$79,$C2463)&gt;0,"SANTANDER",IF(COUNTIF('Códigos Itaú (ref)'!$A$2:$A$44,$C2463)&gt;0,"ITAU",IF(AND(TRIM(UPPER($I2463))="CONTRATUAL",ISNUMBER(SEARCH("INDIVIDUAL",SUBSTITUTE(UPPER($D2463)," ","")))),"PREMIUM FREE",""))))</f>
        <v/>
      </c>
    </row>
    <row r="2464">
      <c r="AC2464">
        <f>IF($C2464="","",IF(COUNTIF('Códigos Santander (ref)'!$A$2:$A$79,$C2464)&gt;0,"SANTANDER",IF(COUNTIF('Códigos Itaú (ref)'!$A$2:$A$44,$C2464)&gt;0,"ITAU",IF(AND(TRIM(UPPER($I2464))="CONTRATUAL",ISNUMBER(SEARCH("INDIVIDUAL",SUBSTITUTE(UPPER($D2464)," ","")))),"PREMIUM FREE",""))))</f>
        <v/>
      </c>
    </row>
    <row r="2465">
      <c r="AC2465">
        <f>IF($C2465="","",IF(COUNTIF('Códigos Santander (ref)'!$A$2:$A$79,$C2465)&gt;0,"SANTANDER",IF(COUNTIF('Códigos Itaú (ref)'!$A$2:$A$44,$C2465)&gt;0,"ITAU",IF(AND(TRIM(UPPER($I2465))="CONTRATUAL",ISNUMBER(SEARCH("INDIVIDUAL",SUBSTITUTE(UPPER($D2465)," ","")))),"PREMIUM FREE",""))))</f>
        <v/>
      </c>
    </row>
    <row r="2466">
      <c r="AC2466">
        <f>IF($C2466="","",IF(COUNTIF('Códigos Santander (ref)'!$A$2:$A$79,$C2466)&gt;0,"SANTANDER",IF(COUNTIF('Códigos Itaú (ref)'!$A$2:$A$44,$C2466)&gt;0,"ITAU",IF(AND(TRIM(UPPER($I2466))="CONTRATUAL",ISNUMBER(SEARCH("INDIVIDUAL",SUBSTITUTE(UPPER($D2466)," ","")))),"PREMIUM FREE",""))))</f>
        <v/>
      </c>
    </row>
    <row r="2467">
      <c r="AC2467">
        <f>IF($C2467="","",IF(COUNTIF('Códigos Santander (ref)'!$A$2:$A$79,$C2467)&gt;0,"SANTANDER",IF(COUNTIF('Códigos Itaú (ref)'!$A$2:$A$44,$C2467)&gt;0,"ITAU",IF(AND(TRIM(UPPER($I2467))="CONTRATUAL",ISNUMBER(SEARCH("INDIVIDUAL",SUBSTITUTE(UPPER($D2467)," ","")))),"PREMIUM FREE",""))))</f>
        <v/>
      </c>
    </row>
    <row r="2468">
      <c r="AC2468">
        <f>IF($C2468="","",IF(COUNTIF('Códigos Santander (ref)'!$A$2:$A$79,$C2468)&gt;0,"SANTANDER",IF(COUNTIF('Códigos Itaú (ref)'!$A$2:$A$44,$C2468)&gt;0,"ITAU",IF(AND(TRIM(UPPER($I2468))="CONTRATUAL",ISNUMBER(SEARCH("INDIVIDUAL",SUBSTITUTE(UPPER($D2468)," ","")))),"PREMIUM FREE",""))))</f>
        <v/>
      </c>
    </row>
    <row r="2469">
      <c r="AC2469">
        <f>IF($C2469="","",IF(COUNTIF('Códigos Santander (ref)'!$A$2:$A$79,$C2469)&gt;0,"SANTANDER",IF(COUNTIF('Códigos Itaú (ref)'!$A$2:$A$44,$C2469)&gt;0,"ITAU",IF(AND(TRIM(UPPER($I2469))="CONTRATUAL",ISNUMBER(SEARCH("INDIVIDUAL",SUBSTITUTE(UPPER($D2469)," ","")))),"PREMIUM FREE",""))))</f>
        <v/>
      </c>
    </row>
    <row r="2470">
      <c r="AC2470">
        <f>IF($C2470="","",IF(COUNTIF('Códigos Santander (ref)'!$A$2:$A$79,$C2470)&gt;0,"SANTANDER",IF(COUNTIF('Códigos Itaú (ref)'!$A$2:$A$44,$C2470)&gt;0,"ITAU",IF(AND(TRIM(UPPER($I2470))="CONTRATUAL",ISNUMBER(SEARCH("INDIVIDUAL",SUBSTITUTE(UPPER($D2470)," ","")))),"PREMIUM FREE",""))))</f>
        <v/>
      </c>
    </row>
    <row r="2471">
      <c r="AC2471">
        <f>IF($C2471="","",IF(COUNTIF('Códigos Santander (ref)'!$A$2:$A$79,$C2471)&gt;0,"SANTANDER",IF(COUNTIF('Códigos Itaú (ref)'!$A$2:$A$44,$C2471)&gt;0,"ITAU",IF(AND(TRIM(UPPER($I2471))="CONTRATUAL",ISNUMBER(SEARCH("INDIVIDUAL",SUBSTITUTE(UPPER($D2471)," ","")))),"PREMIUM FREE",""))))</f>
        <v/>
      </c>
    </row>
    <row r="2472">
      <c r="AC2472">
        <f>IF($C2472="","",IF(COUNTIF('Códigos Santander (ref)'!$A$2:$A$79,$C2472)&gt;0,"SANTANDER",IF(COUNTIF('Códigos Itaú (ref)'!$A$2:$A$44,$C2472)&gt;0,"ITAU",IF(AND(TRIM(UPPER($I2472))="CONTRATUAL",ISNUMBER(SEARCH("INDIVIDUAL",SUBSTITUTE(UPPER($D2472)," ","")))),"PREMIUM FREE",""))))</f>
        <v/>
      </c>
    </row>
    <row r="2473">
      <c r="AC2473">
        <f>IF($C2473="","",IF(COUNTIF('Códigos Santander (ref)'!$A$2:$A$79,$C2473)&gt;0,"SANTANDER",IF(COUNTIF('Códigos Itaú (ref)'!$A$2:$A$44,$C2473)&gt;0,"ITAU",IF(AND(TRIM(UPPER($I2473))="CONTRATUAL",ISNUMBER(SEARCH("INDIVIDUAL",SUBSTITUTE(UPPER($D2473)," ","")))),"PREMIUM FREE",""))))</f>
        <v/>
      </c>
    </row>
    <row r="2474">
      <c r="AC2474">
        <f>IF($C2474="","",IF(COUNTIF('Códigos Santander (ref)'!$A$2:$A$79,$C2474)&gt;0,"SANTANDER",IF(COUNTIF('Códigos Itaú (ref)'!$A$2:$A$44,$C2474)&gt;0,"ITAU",IF(AND(TRIM(UPPER($I2474))="CONTRATUAL",ISNUMBER(SEARCH("INDIVIDUAL",SUBSTITUTE(UPPER($D2474)," ","")))),"PREMIUM FREE",""))))</f>
        <v/>
      </c>
    </row>
    <row r="2475">
      <c r="AC2475">
        <f>IF($C2475="","",IF(COUNTIF('Códigos Santander (ref)'!$A$2:$A$79,$C2475)&gt;0,"SANTANDER",IF(COUNTIF('Códigos Itaú (ref)'!$A$2:$A$44,$C2475)&gt;0,"ITAU",IF(AND(TRIM(UPPER($I2475))="CONTRATUAL",ISNUMBER(SEARCH("INDIVIDUAL",SUBSTITUTE(UPPER($D2475)," ","")))),"PREMIUM FREE",""))))</f>
        <v/>
      </c>
    </row>
    <row r="2476">
      <c r="AC2476">
        <f>IF($C2476="","",IF(COUNTIF('Códigos Santander (ref)'!$A$2:$A$79,$C2476)&gt;0,"SANTANDER",IF(COUNTIF('Códigos Itaú (ref)'!$A$2:$A$44,$C2476)&gt;0,"ITAU",IF(AND(TRIM(UPPER($I2476))="CONTRATUAL",ISNUMBER(SEARCH("INDIVIDUAL",SUBSTITUTE(UPPER($D2476)," ","")))),"PREMIUM FREE",""))))</f>
        <v/>
      </c>
    </row>
    <row r="2477">
      <c r="AC2477">
        <f>IF($C2477="","",IF(COUNTIF('Códigos Santander (ref)'!$A$2:$A$79,$C2477)&gt;0,"SANTANDER",IF(COUNTIF('Códigos Itaú (ref)'!$A$2:$A$44,$C2477)&gt;0,"ITAU",IF(AND(TRIM(UPPER($I2477))="CONTRATUAL",ISNUMBER(SEARCH("INDIVIDUAL",SUBSTITUTE(UPPER($D2477)," ","")))),"PREMIUM FREE",""))))</f>
        <v/>
      </c>
    </row>
    <row r="2478">
      <c r="AC2478">
        <f>IF($C2478="","",IF(COUNTIF('Códigos Santander (ref)'!$A$2:$A$79,$C2478)&gt;0,"SANTANDER",IF(COUNTIF('Códigos Itaú (ref)'!$A$2:$A$44,$C2478)&gt;0,"ITAU",IF(AND(TRIM(UPPER($I2478))="CONTRATUAL",ISNUMBER(SEARCH("INDIVIDUAL",SUBSTITUTE(UPPER($D2478)," ","")))),"PREMIUM FREE",""))))</f>
        <v/>
      </c>
    </row>
    <row r="2479">
      <c r="AC2479">
        <f>IF($C2479="","",IF(COUNTIF('Códigos Santander (ref)'!$A$2:$A$79,$C2479)&gt;0,"SANTANDER",IF(COUNTIF('Códigos Itaú (ref)'!$A$2:$A$44,$C2479)&gt;0,"ITAU",IF(AND(TRIM(UPPER($I2479))="CONTRATUAL",ISNUMBER(SEARCH("INDIVIDUAL",SUBSTITUTE(UPPER($D2479)," ","")))),"PREMIUM FREE",""))))</f>
        <v/>
      </c>
    </row>
    <row r="2480">
      <c r="AC2480">
        <f>IF($C2480="","",IF(COUNTIF('Códigos Santander (ref)'!$A$2:$A$79,$C2480)&gt;0,"SANTANDER",IF(COUNTIF('Códigos Itaú (ref)'!$A$2:$A$44,$C2480)&gt;0,"ITAU",IF(AND(TRIM(UPPER($I2480))="CONTRATUAL",ISNUMBER(SEARCH("INDIVIDUAL",SUBSTITUTE(UPPER($D2480)," ","")))),"PREMIUM FREE",""))))</f>
        <v/>
      </c>
    </row>
    <row r="2481">
      <c r="AC2481">
        <f>IF($C2481="","",IF(COUNTIF('Códigos Santander (ref)'!$A$2:$A$79,$C2481)&gt;0,"SANTANDER",IF(COUNTIF('Códigos Itaú (ref)'!$A$2:$A$44,$C2481)&gt;0,"ITAU",IF(AND(TRIM(UPPER($I2481))="CONTRATUAL",ISNUMBER(SEARCH("INDIVIDUAL",SUBSTITUTE(UPPER($D2481)," ","")))),"PREMIUM FREE",""))))</f>
        <v/>
      </c>
    </row>
    <row r="2482">
      <c r="AC2482">
        <f>IF($C2482="","",IF(COUNTIF('Códigos Santander (ref)'!$A$2:$A$79,$C2482)&gt;0,"SANTANDER",IF(COUNTIF('Códigos Itaú (ref)'!$A$2:$A$44,$C2482)&gt;0,"ITAU",IF(AND(TRIM(UPPER($I2482))="CONTRATUAL",ISNUMBER(SEARCH("INDIVIDUAL",SUBSTITUTE(UPPER($D2482)," ","")))),"PREMIUM FREE",""))))</f>
        <v/>
      </c>
    </row>
    <row r="2483">
      <c r="AC2483">
        <f>IF($C2483="","",IF(COUNTIF('Códigos Santander (ref)'!$A$2:$A$79,$C2483)&gt;0,"SANTANDER",IF(COUNTIF('Códigos Itaú (ref)'!$A$2:$A$44,$C2483)&gt;0,"ITAU",IF(AND(TRIM(UPPER($I2483))="CONTRATUAL",ISNUMBER(SEARCH("INDIVIDUAL",SUBSTITUTE(UPPER($D2483)," ","")))),"PREMIUM FREE",""))))</f>
        <v/>
      </c>
    </row>
    <row r="2484">
      <c r="AC2484">
        <f>IF($C2484="","",IF(COUNTIF('Códigos Santander (ref)'!$A$2:$A$79,$C2484)&gt;0,"SANTANDER",IF(COUNTIF('Códigos Itaú (ref)'!$A$2:$A$44,$C2484)&gt;0,"ITAU",IF(AND(TRIM(UPPER($I2484))="CONTRATUAL",ISNUMBER(SEARCH("INDIVIDUAL",SUBSTITUTE(UPPER($D2484)," ","")))),"PREMIUM FREE",""))))</f>
        <v/>
      </c>
    </row>
    <row r="2485">
      <c r="AC2485">
        <f>IF($C2485="","",IF(COUNTIF('Códigos Santander (ref)'!$A$2:$A$79,$C2485)&gt;0,"SANTANDER",IF(COUNTIF('Códigos Itaú (ref)'!$A$2:$A$44,$C2485)&gt;0,"ITAU",IF(AND(TRIM(UPPER($I2485))="CONTRATUAL",ISNUMBER(SEARCH("INDIVIDUAL",SUBSTITUTE(UPPER($D2485)," ","")))),"PREMIUM FREE",""))))</f>
        <v/>
      </c>
    </row>
    <row r="2486">
      <c r="AC2486">
        <f>IF($C2486="","",IF(COUNTIF('Códigos Santander (ref)'!$A$2:$A$79,$C2486)&gt;0,"SANTANDER",IF(COUNTIF('Códigos Itaú (ref)'!$A$2:$A$44,$C2486)&gt;0,"ITAU",IF(AND(TRIM(UPPER($I2486))="CONTRATUAL",ISNUMBER(SEARCH("INDIVIDUAL",SUBSTITUTE(UPPER($D2486)," ","")))),"PREMIUM FREE",""))))</f>
        <v/>
      </c>
    </row>
    <row r="2487">
      <c r="AC2487">
        <f>IF($C2487="","",IF(COUNTIF('Códigos Santander (ref)'!$A$2:$A$79,$C2487)&gt;0,"SANTANDER",IF(COUNTIF('Códigos Itaú (ref)'!$A$2:$A$44,$C2487)&gt;0,"ITAU",IF(AND(TRIM(UPPER($I2487))="CONTRATUAL",ISNUMBER(SEARCH("INDIVIDUAL",SUBSTITUTE(UPPER($D2487)," ","")))),"PREMIUM FREE",""))))</f>
        <v/>
      </c>
    </row>
    <row r="2488">
      <c r="AC2488">
        <f>IF($C2488="","",IF(COUNTIF('Códigos Santander (ref)'!$A$2:$A$79,$C2488)&gt;0,"SANTANDER",IF(COUNTIF('Códigos Itaú (ref)'!$A$2:$A$44,$C2488)&gt;0,"ITAU",IF(AND(TRIM(UPPER($I2488))="CONTRATUAL",ISNUMBER(SEARCH("INDIVIDUAL",SUBSTITUTE(UPPER($D2488)," ","")))),"PREMIUM FREE",""))))</f>
        <v/>
      </c>
    </row>
    <row r="2489">
      <c r="AC2489">
        <f>IF($C2489="","",IF(COUNTIF('Códigos Santander (ref)'!$A$2:$A$79,$C2489)&gt;0,"SANTANDER",IF(COUNTIF('Códigos Itaú (ref)'!$A$2:$A$44,$C2489)&gt;0,"ITAU",IF(AND(TRIM(UPPER($I2489))="CONTRATUAL",ISNUMBER(SEARCH("INDIVIDUAL",SUBSTITUTE(UPPER($D2489)," ","")))),"PREMIUM FREE",""))))</f>
        <v/>
      </c>
    </row>
    <row r="2490">
      <c r="AC2490">
        <f>IF($C2490="","",IF(COUNTIF('Códigos Santander (ref)'!$A$2:$A$79,$C2490)&gt;0,"SANTANDER",IF(COUNTIF('Códigos Itaú (ref)'!$A$2:$A$44,$C2490)&gt;0,"ITAU",IF(AND(TRIM(UPPER($I2490))="CONTRATUAL",ISNUMBER(SEARCH("INDIVIDUAL",SUBSTITUTE(UPPER($D2490)," ","")))),"PREMIUM FREE",""))))</f>
        <v/>
      </c>
    </row>
    <row r="2491">
      <c r="AC2491">
        <f>IF($C2491="","",IF(COUNTIF('Códigos Santander (ref)'!$A$2:$A$79,$C2491)&gt;0,"SANTANDER",IF(COUNTIF('Códigos Itaú (ref)'!$A$2:$A$44,$C2491)&gt;0,"ITAU",IF(AND(TRIM(UPPER($I2491))="CONTRATUAL",ISNUMBER(SEARCH("INDIVIDUAL",SUBSTITUTE(UPPER($D2491)," ","")))),"PREMIUM FREE",""))))</f>
        <v/>
      </c>
    </row>
    <row r="2492">
      <c r="AC2492">
        <f>IF($C2492="","",IF(COUNTIF('Códigos Santander (ref)'!$A$2:$A$79,$C2492)&gt;0,"SANTANDER",IF(COUNTIF('Códigos Itaú (ref)'!$A$2:$A$44,$C2492)&gt;0,"ITAU",IF(AND(TRIM(UPPER($I2492))="CONTRATUAL",ISNUMBER(SEARCH("INDIVIDUAL",SUBSTITUTE(UPPER($D2492)," ","")))),"PREMIUM FREE",""))))</f>
        <v/>
      </c>
    </row>
    <row r="2493">
      <c r="AC2493">
        <f>IF($C2493="","",IF(COUNTIF('Códigos Santander (ref)'!$A$2:$A$79,$C2493)&gt;0,"SANTANDER",IF(COUNTIF('Códigos Itaú (ref)'!$A$2:$A$44,$C2493)&gt;0,"ITAU",IF(AND(TRIM(UPPER($I2493))="CONTRATUAL",ISNUMBER(SEARCH("INDIVIDUAL",SUBSTITUTE(UPPER($D2493)," ","")))),"PREMIUM FREE",""))))</f>
        <v/>
      </c>
    </row>
    <row r="2494">
      <c r="AC2494">
        <f>IF($C2494="","",IF(COUNTIF('Códigos Santander (ref)'!$A$2:$A$79,$C2494)&gt;0,"SANTANDER",IF(COUNTIF('Códigos Itaú (ref)'!$A$2:$A$44,$C2494)&gt;0,"ITAU",IF(AND(TRIM(UPPER($I2494))="CONTRATUAL",ISNUMBER(SEARCH("INDIVIDUAL",SUBSTITUTE(UPPER($D2494)," ","")))),"PREMIUM FREE",""))))</f>
        <v/>
      </c>
    </row>
    <row r="2495">
      <c r="AC2495">
        <f>IF($C2495="","",IF(COUNTIF('Códigos Santander (ref)'!$A$2:$A$79,$C2495)&gt;0,"SANTANDER",IF(COUNTIF('Códigos Itaú (ref)'!$A$2:$A$44,$C2495)&gt;0,"ITAU",IF(AND(TRIM(UPPER($I2495))="CONTRATUAL",ISNUMBER(SEARCH("INDIVIDUAL",SUBSTITUTE(UPPER($D2495)," ","")))),"PREMIUM FREE",""))))</f>
        <v/>
      </c>
    </row>
    <row r="2496">
      <c r="AC2496">
        <f>IF($C2496="","",IF(COUNTIF('Códigos Santander (ref)'!$A$2:$A$79,$C2496)&gt;0,"SANTANDER",IF(COUNTIF('Códigos Itaú (ref)'!$A$2:$A$44,$C2496)&gt;0,"ITAU",IF(AND(TRIM(UPPER($I2496))="CONTRATUAL",ISNUMBER(SEARCH("INDIVIDUAL",SUBSTITUTE(UPPER($D2496)," ","")))),"PREMIUM FREE",""))))</f>
        <v/>
      </c>
    </row>
    <row r="2497">
      <c r="AC2497">
        <f>IF($C2497="","",IF(COUNTIF('Códigos Santander (ref)'!$A$2:$A$79,$C2497)&gt;0,"SANTANDER",IF(COUNTIF('Códigos Itaú (ref)'!$A$2:$A$44,$C2497)&gt;0,"ITAU",IF(AND(TRIM(UPPER($I2497))="CONTRATUAL",ISNUMBER(SEARCH("INDIVIDUAL",SUBSTITUTE(UPPER($D2497)," ","")))),"PREMIUM FREE",""))))</f>
        <v/>
      </c>
    </row>
    <row r="2498">
      <c r="AC2498">
        <f>IF($C2498="","",IF(COUNTIF('Códigos Santander (ref)'!$A$2:$A$79,$C2498)&gt;0,"SANTANDER",IF(COUNTIF('Códigos Itaú (ref)'!$A$2:$A$44,$C2498)&gt;0,"ITAU",IF(AND(TRIM(UPPER($I2498))="CONTRATUAL",ISNUMBER(SEARCH("INDIVIDUAL",SUBSTITUTE(UPPER($D2498)," ","")))),"PREMIUM FREE",""))))</f>
        <v/>
      </c>
    </row>
    <row r="2499">
      <c r="AC2499">
        <f>IF($C2499="","",IF(COUNTIF('Códigos Santander (ref)'!$A$2:$A$79,$C2499)&gt;0,"SANTANDER",IF(COUNTIF('Códigos Itaú (ref)'!$A$2:$A$44,$C2499)&gt;0,"ITAU",IF(AND(TRIM(UPPER($I2499))="CONTRATUAL",ISNUMBER(SEARCH("INDIVIDUAL",SUBSTITUTE(UPPER($D2499)," ","")))),"PREMIUM FREE",""))))</f>
        <v/>
      </c>
    </row>
    <row r="2500">
      <c r="AC2500">
        <f>IF($C2500="","",IF(COUNTIF('Códigos Santander (ref)'!$A$2:$A$79,$C2500)&gt;0,"SANTANDER",IF(COUNTIF('Códigos Itaú (ref)'!$A$2:$A$44,$C2500)&gt;0,"ITAU",IF(AND(TRIM(UPPER($I2500))="CONTRATUAL",ISNUMBER(SEARCH("INDIVIDUAL",SUBSTITUTE(UPPER($D2500)," ","")))),"PREMIUM FREE",""))))</f>
        <v/>
      </c>
    </row>
    <row r="2501">
      <c r="AC2501">
        <f>IF($C2501="","",IF(COUNTIF('Códigos Santander (ref)'!$A$2:$A$79,$C2501)&gt;0,"SANTANDER",IF(COUNTIF('Códigos Itaú (ref)'!$A$2:$A$44,$C2501)&gt;0,"ITAU",IF(AND(TRIM(UPPER($I2501))="CONTRATUAL",ISNUMBER(SEARCH("INDIVIDUAL",SUBSTITUTE(UPPER($D2501)," ","")))),"PREMIUM FREE",""))))</f>
        <v/>
      </c>
    </row>
    <row r="2502">
      <c r="AC2502">
        <f>IF($C2502="","",IF(COUNTIF('Códigos Santander (ref)'!$A$2:$A$79,$C2502)&gt;0,"SANTANDER",IF(COUNTIF('Códigos Itaú (ref)'!$A$2:$A$44,$C2502)&gt;0,"ITAU",IF(AND(TRIM(UPPER($I2502))="CONTRATUAL",ISNUMBER(SEARCH("INDIVIDUAL",SUBSTITUTE(UPPER($D2502)," ","")))),"PREMIUM FREE",""))))</f>
        <v/>
      </c>
    </row>
    <row r="2503">
      <c r="AC2503">
        <f>IF($C2503="","",IF(COUNTIF('Códigos Santander (ref)'!$A$2:$A$79,$C2503)&gt;0,"SANTANDER",IF(COUNTIF('Códigos Itaú (ref)'!$A$2:$A$44,$C2503)&gt;0,"ITAU",IF(AND(TRIM(UPPER($I2503))="CONTRATUAL",ISNUMBER(SEARCH("INDIVIDUAL",SUBSTITUTE(UPPER($D2503)," ","")))),"PREMIUM FREE",""))))</f>
        <v/>
      </c>
    </row>
    <row r="2504">
      <c r="AC2504">
        <f>IF($C2504="","",IF(COUNTIF('Códigos Santander (ref)'!$A$2:$A$79,$C2504)&gt;0,"SANTANDER",IF(COUNTIF('Códigos Itaú (ref)'!$A$2:$A$44,$C2504)&gt;0,"ITAU",IF(AND(TRIM(UPPER($I2504))="CONTRATUAL",ISNUMBER(SEARCH("INDIVIDUAL",SUBSTITUTE(UPPER($D2504)," ","")))),"PREMIUM FREE",""))))</f>
        <v/>
      </c>
    </row>
    <row r="2505">
      <c r="AC2505">
        <f>IF($C2505="","",IF(COUNTIF('Códigos Santander (ref)'!$A$2:$A$79,$C2505)&gt;0,"SANTANDER",IF(COUNTIF('Códigos Itaú (ref)'!$A$2:$A$44,$C2505)&gt;0,"ITAU",IF(AND(TRIM(UPPER($I2505))="CONTRATUAL",ISNUMBER(SEARCH("INDIVIDUAL",SUBSTITUTE(UPPER($D2505)," ","")))),"PREMIUM FREE",""))))</f>
        <v/>
      </c>
    </row>
    <row r="2506">
      <c r="AC2506">
        <f>IF($C2506="","",IF(COUNTIF('Códigos Santander (ref)'!$A$2:$A$79,$C2506)&gt;0,"SANTANDER",IF(COUNTIF('Códigos Itaú (ref)'!$A$2:$A$44,$C2506)&gt;0,"ITAU",IF(AND(TRIM(UPPER($I2506))="CONTRATUAL",ISNUMBER(SEARCH("INDIVIDUAL",SUBSTITUTE(UPPER($D2506)," ","")))),"PREMIUM FREE",""))))</f>
        <v/>
      </c>
    </row>
    <row r="2507">
      <c r="AC2507">
        <f>IF($C2507="","",IF(COUNTIF('Códigos Santander (ref)'!$A$2:$A$79,$C2507)&gt;0,"SANTANDER",IF(COUNTIF('Códigos Itaú (ref)'!$A$2:$A$44,$C2507)&gt;0,"ITAU",IF(AND(TRIM(UPPER($I2507))="CONTRATUAL",ISNUMBER(SEARCH("INDIVIDUAL",SUBSTITUTE(UPPER($D2507)," ","")))),"PREMIUM FREE",""))))</f>
        <v/>
      </c>
    </row>
    <row r="2508">
      <c r="AC2508">
        <f>IF($C2508="","",IF(COUNTIF('Códigos Santander (ref)'!$A$2:$A$79,$C2508)&gt;0,"SANTANDER",IF(COUNTIF('Códigos Itaú (ref)'!$A$2:$A$44,$C2508)&gt;0,"ITAU",IF(AND(TRIM(UPPER($I2508))="CONTRATUAL",ISNUMBER(SEARCH("INDIVIDUAL",SUBSTITUTE(UPPER($D2508)," ","")))),"PREMIUM FREE",""))))</f>
        <v/>
      </c>
    </row>
    <row r="2509">
      <c r="AC2509">
        <f>IF($C2509="","",IF(COUNTIF('Códigos Santander (ref)'!$A$2:$A$79,$C2509)&gt;0,"SANTANDER",IF(COUNTIF('Códigos Itaú (ref)'!$A$2:$A$44,$C2509)&gt;0,"ITAU",IF(AND(TRIM(UPPER($I2509))="CONTRATUAL",ISNUMBER(SEARCH("INDIVIDUAL",SUBSTITUTE(UPPER($D2509)," ","")))),"PREMIUM FREE",""))))</f>
        <v/>
      </c>
    </row>
    <row r="2510">
      <c r="AC2510">
        <f>IF($C2510="","",IF(COUNTIF('Códigos Santander (ref)'!$A$2:$A$79,$C2510)&gt;0,"SANTANDER",IF(COUNTIF('Códigos Itaú (ref)'!$A$2:$A$44,$C2510)&gt;0,"ITAU",IF(AND(TRIM(UPPER($I2510))="CONTRATUAL",ISNUMBER(SEARCH("INDIVIDUAL",SUBSTITUTE(UPPER($D2510)," ","")))),"PREMIUM FREE",""))))</f>
        <v/>
      </c>
    </row>
    <row r="2511">
      <c r="AC2511">
        <f>IF($C2511="","",IF(COUNTIF('Códigos Santander (ref)'!$A$2:$A$79,$C2511)&gt;0,"SANTANDER",IF(COUNTIF('Códigos Itaú (ref)'!$A$2:$A$44,$C2511)&gt;0,"ITAU",IF(AND(TRIM(UPPER($I2511))="CONTRATUAL",ISNUMBER(SEARCH("INDIVIDUAL",SUBSTITUTE(UPPER($D2511)," ","")))),"PREMIUM FREE",""))))</f>
        <v/>
      </c>
    </row>
    <row r="2512">
      <c r="AC2512">
        <f>IF($C2512="","",IF(COUNTIF('Códigos Santander (ref)'!$A$2:$A$79,$C2512)&gt;0,"SANTANDER",IF(COUNTIF('Códigos Itaú (ref)'!$A$2:$A$44,$C2512)&gt;0,"ITAU",IF(AND(TRIM(UPPER($I2512))="CONTRATUAL",ISNUMBER(SEARCH("INDIVIDUAL",SUBSTITUTE(UPPER($D2512)," ","")))),"PREMIUM FREE",""))))</f>
        <v/>
      </c>
    </row>
    <row r="2513">
      <c r="AC2513">
        <f>IF($C2513="","",IF(COUNTIF('Códigos Santander (ref)'!$A$2:$A$79,$C2513)&gt;0,"SANTANDER",IF(COUNTIF('Códigos Itaú (ref)'!$A$2:$A$44,$C2513)&gt;0,"ITAU",IF(AND(TRIM(UPPER($I2513))="CONTRATUAL",ISNUMBER(SEARCH("INDIVIDUAL",SUBSTITUTE(UPPER($D2513)," ","")))),"PREMIUM FREE",""))))</f>
        <v/>
      </c>
    </row>
    <row r="2514">
      <c r="AC2514">
        <f>IF($C2514="","",IF(COUNTIF('Códigos Santander (ref)'!$A$2:$A$79,$C2514)&gt;0,"SANTANDER",IF(COUNTIF('Códigos Itaú (ref)'!$A$2:$A$44,$C2514)&gt;0,"ITAU",IF(AND(TRIM(UPPER($I2514))="CONTRATUAL",ISNUMBER(SEARCH("INDIVIDUAL",SUBSTITUTE(UPPER($D2514)," ","")))),"PREMIUM FREE",""))))</f>
        <v/>
      </c>
    </row>
    <row r="2515">
      <c r="AC2515">
        <f>IF($C2515="","",IF(COUNTIF('Códigos Santander (ref)'!$A$2:$A$79,$C2515)&gt;0,"SANTANDER",IF(COUNTIF('Códigos Itaú (ref)'!$A$2:$A$44,$C2515)&gt;0,"ITAU",IF(AND(TRIM(UPPER($I2515))="CONTRATUAL",ISNUMBER(SEARCH("INDIVIDUAL",SUBSTITUTE(UPPER($D2515)," ","")))),"PREMIUM FREE",""))))</f>
        <v/>
      </c>
    </row>
    <row r="2516">
      <c r="AC2516">
        <f>IF($C2516="","",IF(COUNTIF('Códigos Santander (ref)'!$A$2:$A$79,$C2516)&gt;0,"SANTANDER",IF(COUNTIF('Códigos Itaú (ref)'!$A$2:$A$44,$C2516)&gt;0,"ITAU",IF(AND(TRIM(UPPER($I2516))="CONTRATUAL",ISNUMBER(SEARCH("INDIVIDUAL",SUBSTITUTE(UPPER($D2516)," ","")))),"PREMIUM FREE",""))))</f>
        <v/>
      </c>
    </row>
    <row r="2517">
      <c r="AC2517">
        <f>IF($C2517="","",IF(COUNTIF('Códigos Santander (ref)'!$A$2:$A$79,$C2517)&gt;0,"SANTANDER",IF(COUNTIF('Códigos Itaú (ref)'!$A$2:$A$44,$C2517)&gt;0,"ITAU",IF(AND(TRIM(UPPER($I2517))="CONTRATUAL",ISNUMBER(SEARCH("INDIVIDUAL",SUBSTITUTE(UPPER($D2517)," ","")))),"PREMIUM FREE",""))))</f>
        <v/>
      </c>
    </row>
    <row r="2518">
      <c r="AC2518">
        <f>IF($C2518="","",IF(COUNTIF('Códigos Santander (ref)'!$A$2:$A$79,$C2518)&gt;0,"SANTANDER",IF(COUNTIF('Códigos Itaú (ref)'!$A$2:$A$44,$C2518)&gt;0,"ITAU",IF(AND(TRIM(UPPER($I2518))="CONTRATUAL",ISNUMBER(SEARCH("INDIVIDUAL",SUBSTITUTE(UPPER($D2518)," ","")))),"PREMIUM FREE",""))))</f>
        <v/>
      </c>
    </row>
    <row r="2519">
      <c r="AC2519">
        <f>IF($C2519="","",IF(COUNTIF('Códigos Santander (ref)'!$A$2:$A$79,$C2519)&gt;0,"SANTANDER",IF(COUNTIF('Códigos Itaú (ref)'!$A$2:$A$44,$C2519)&gt;0,"ITAU",IF(AND(TRIM(UPPER($I2519))="CONTRATUAL",ISNUMBER(SEARCH("INDIVIDUAL",SUBSTITUTE(UPPER($D2519)," ","")))),"PREMIUM FREE",""))))</f>
        <v/>
      </c>
    </row>
    <row r="2520">
      <c r="AC2520">
        <f>IF($C2520="","",IF(COUNTIF('Códigos Santander (ref)'!$A$2:$A$79,$C2520)&gt;0,"SANTANDER",IF(COUNTIF('Códigos Itaú (ref)'!$A$2:$A$44,$C2520)&gt;0,"ITAU",IF(AND(TRIM(UPPER($I2520))="CONTRATUAL",ISNUMBER(SEARCH("INDIVIDUAL",SUBSTITUTE(UPPER($D2520)," ","")))),"PREMIUM FREE",""))))</f>
        <v/>
      </c>
    </row>
    <row r="2521">
      <c r="AC2521">
        <f>IF($C2521="","",IF(COUNTIF('Códigos Santander (ref)'!$A$2:$A$79,$C2521)&gt;0,"SANTANDER",IF(COUNTIF('Códigos Itaú (ref)'!$A$2:$A$44,$C2521)&gt;0,"ITAU",IF(AND(TRIM(UPPER($I2521))="CONTRATUAL",ISNUMBER(SEARCH("INDIVIDUAL",SUBSTITUTE(UPPER($D2521)," ","")))),"PREMIUM FREE",""))))</f>
        <v/>
      </c>
    </row>
    <row r="2522">
      <c r="AC2522">
        <f>IF($C2522="","",IF(COUNTIF('Códigos Santander (ref)'!$A$2:$A$79,$C2522)&gt;0,"SANTANDER",IF(COUNTIF('Códigos Itaú (ref)'!$A$2:$A$44,$C2522)&gt;0,"ITAU",IF(AND(TRIM(UPPER($I2522))="CONTRATUAL",ISNUMBER(SEARCH("INDIVIDUAL",SUBSTITUTE(UPPER($D2522)," ","")))),"PREMIUM FREE",""))))</f>
        <v/>
      </c>
    </row>
    <row r="2523">
      <c r="AC2523">
        <f>IF($C2523="","",IF(COUNTIF('Códigos Santander (ref)'!$A$2:$A$79,$C2523)&gt;0,"SANTANDER",IF(COUNTIF('Códigos Itaú (ref)'!$A$2:$A$44,$C2523)&gt;0,"ITAU",IF(AND(TRIM(UPPER($I2523))="CONTRATUAL",ISNUMBER(SEARCH("INDIVIDUAL",SUBSTITUTE(UPPER($D2523)," ","")))),"PREMIUM FREE",""))))</f>
        <v/>
      </c>
    </row>
    <row r="2524">
      <c r="AC2524">
        <f>IF($C2524="","",IF(COUNTIF('Códigos Santander (ref)'!$A$2:$A$79,$C2524)&gt;0,"SANTANDER",IF(COUNTIF('Códigos Itaú (ref)'!$A$2:$A$44,$C2524)&gt;0,"ITAU",IF(AND(TRIM(UPPER($I2524))="CONTRATUAL",ISNUMBER(SEARCH("INDIVIDUAL",SUBSTITUTE(UPPER($D2524)," ","")))),"PREMIUM FREE",""))))</f>
        <v/>
      </c>
    </row>
    <row r="2525">
      <c r="AC2525">
        <f>IF($C2525="","",IF(COUNTIF('Códigos Santander (ref)'!$A$2:$A$79,$C2525)&gt;0,"SANTANDER",IF(COUNTIF('Códigos Itaú (ref)'!$A$2:$A$44,$C2525)&gt;0,"ITAU",IF(AND(TRIM(UPPER($I2525))="CONTRATUAL",ISNUMBER(SEARCH("INDIVIDUAL",SUBSTITUTE(UPPER($D2525)," ","")))),"PREMIUM FREE",""))))</f>
        <v/>
      </c>
    </row>
    <row r="2526">
      <c r="AC2526">
        <f>IF($C2526="","",IF(COUNTIF('Códigos Santander (ref)'!$A$2:$A$79,$C2526)&gt;0,"SANTANDER",IF(COUNTIF('Códigos Itaú (ref)'!$A$2:$A$44,$C2526)&gt;0,"ITAU",IF(AND(TRIM(UPPER($I2526))="CONTRATUAL",ISNUMBER(SEARCH("INDIVIDUAL",SUBSTITUTE(UPPER($D2526)," ","")))),"PREMIUM FREE",""))))</f>
        <v/>
      </c>
    </row>
    <row r="2527">
      <c r="AC2527">
        <f>IF($C2527="","",IF(COUNTIF('Códigos Santander (ref)'!$A$2:$A$79,$C2527)&gt;0,"SANTANDER",IF(COUNTIF('Códigos Itaú (ref)'!$A$2:$A$44,$C2527)&gt;0,"ITAU",IF(AND(TRIM(UPPER($I2527))="CONTRATUAL",ISNUMBER(SEARCH("INDIVIDUAL",SUBSTITUTE(UPPER($D2527)," ","")))),"PREMIUM FREE",""))))</f>
        <v/>
      </c>
    </row>
    <row r="2528">
      <c r="AC2528">
        <f>IF($C2528="","",IF(COUNTIF('Códigos Santander (ref)'!$A$2:$A$79,$C2528)&gt;0,"SANTANDER",IF(COUNTIF('Códigos Itaú (ref)'!$A$2:$A$44,$C2528)&gt;0,"ITAU",IF(AND(TRIM(UPPER($I2528))="CONTRATUAL",ISNUMBER(SEARCH("INDIVIDUAL",SUBSTITUTE(UPPER($D2528)," ","")))),"PREMIUM FREE",""))))</f>
        <v/>
      </c>
    </row>
    <row r="2529">
      <c r="AC2529">
        <f>IF($C2529="","",IF(COUNTIF('Códigos Santander (ref)'!$A$2:$A$79,$C2529)&gt;0,"SANTANDER",IF(COUNTIF('Códigos Itaú (ref)'!$A$2:$A$44,$C2529)&gt;0,"ITAU",IF(AND(TRIM(UPPER($I2529))="CONTRATUAL",ISNUMBER(SEARCH("INDIVIDUAL",SUBSTITUTE(UPPER($D2529)," ","")))),"PREMIUM FREE",""))))</f>
        <v/>
      </c>
    </row>
    <row r="2530">
      <c r="AC2530">
        <f>IF($C2530="","",IF(COUNTIF('Códigos Santander (ref)'!$A$2:$A$79,$C2530)&gt;0,"SANTANDER",IF(COUNTIF('Códigos Itaú (ref)'!$A$2:$A$44,$C2530)&gt;0,"ITAU",IF(AND(TRIM(UPPER($I2530))="CONTRATUAL",ISNUMBER(SEARCH("INDIVIDUAL",SUBSTITUTE(UPPER($D2530)," ","")))),"PREMIUM FREE",""))))</f>
        <v/>
      </c>
    </row>
    <row r="2531">
      <c r="AC2531">
        <f>IF($C2531="","",IF(COUNTIF('Códigos Santander (ref)'!$A$2:$A$79,$C2531)&gt;0,"SANTANDER",IF(COUNTIF('Códigos Itaú (ref)'!$A$2:$A$44,$C2531)&gt;0,"ITAU",IF(AND(TRIM(UPPER($I2531))="CONTRATUAL",ISNUMBER(SEARCH("INDIVIDUAL",SUBSTITUTE(UPPER($D2531)," ","")))),"PREMIUM FREE",""))))</f>
        <v/>
      </c>
    </row>
    <row r="2532">
      <c r="AC2532">
        <f>IF($C2532="","",IF(COUNTIF('Códigos Santander (ref)'!$A$2:$A$79,$C2532)&gt;0,"SANTANDER",IF(COUNTIF('Códigos Itaú (ref)'!$A$2:$A$44,$C2532)&gt;0,"ITAU",IF(AND(TRIM(UPPER($I2532))="CONTRATUAL",ISNUMBER(SEARCH("INDIVIDUAL",SUBSTITUTE(UPPER($D2532)," ","")))),"PREMIUM FREE",""))))</f>
        <v/>
      </c>
    </row>
    <row r="2533">
      <c r="AC2533">
        <f>IF($C2533="","",IF(COUNTIF('Códigos Santander (ref)'!$A$2:$A$79,$C2533)&gt;0,"SANTANDER",IF(COUNTIF('Códigos Itaú (ref)'!$A$2:$A$44,$C2533)&gt;0,"ITAU",IF(AND(TRIM(UPPER($I2533))="CONTRATUAL",ISNUMBER(SEARCH("INDIVIDUAL",SUBSTITUTE(UPPER($D2533)," ","")))),"PREMIUM FREE",""))))</f>
        <v/>
      </c>
    </row>
    <row r="2534">
      <c r="AC2534">
        <f>IF($C2534="","",IF(COUNTIF('Códigos Santander (ref)'!$A$2:$A$79,$C2534)&gt;0,"SANTANDER",IF(COUNTIF('Códigos Itaú (ref)'!$A$2:$A$44,$C2534)&gt;0,"ITAU",IF(AND(TRIM(UPPER($I2534))="CONTRATUAL",ISNUMBER(SEARCH("INDIVIDUAL",SUBSTITUTE(UPPER($D2534)," ","")))),"PREMIUM FREE",""))))</f>
        <v/>
      </c>
    </row>
    <row r="2535">
      <c r="AC2535">
        <f>IF($C2535="","",IF(COUNTIF('Códigos Santander (ref)'!$A$2:$A$79,$C2535)&gt;0,"SANTANDER",IF(COUNTIF('Códigos Itaú (ref)'!$A$2:$A$44,$C2535)&gt;0,"ITAU",IF(AND(TRIM(UPPER($I2535))="CONTRATUAL",ISNUMBER(SEARCH("INDIVIDUAL",SUBSTITUTE(UPPER($D2535)," ","")))),"PREMIUM FREE",""))))</f>
        <v/>
      </c>
    </row>
    <row r="2536">
      <c r="AC2536">
        <f>IF($C2536="","",IF(COUNTIF('Códigos Santander (ref)'!$A$2:$A$79,$C2536)&gt;0,"SANTANDER",IF(COUNTIF('Códigos Itaú (ref)'!$A$2:$A$44,$C2536)&gt;0,"ITAU",IF(AND(TRIM(UPPER($I2536))="CONTRATUAL",ISNUMBER(SEARCH("INDIVIDUAL",SUBSTITUTE(UPPER($D2536)," ","")))),"PREMIUM FREE",""))))</f>
        <v/>
      </c>
    </row>
    <row r="2537">
      <c r="AC2537">
        <f>IF($C2537="","",IF(COUNTIF('Códigos Santander (ref)'!$A$2:$A$79,$C2537)&gt;0,"SANTANDER",IF(COUNTIF('Códigos Itaú (ref)'!$A$2:$A$44,$C2537)&gt;0,"ITAU",IF(AND(TRIM(UPPER($I2537))="CONTRATUAL",ISNUMBER(SEARCH("INDIVIDUAL",SUBSTITUTE(UPPER($D2537)," ","")))),"PREMIUM FREE",""))))</f>
        <v/>
      </c>
    </row>
    <row r="2538">
      <c r="AC2538">
        <f>IF($C2538="","",IF(COUNTIF('Códigos Santander (ref)'!$A$2:$A$79,$C2538)&gt;0,"SANTANDER",IF(COUNTIF('Códigos Itaú (ref)'!$A$2:$A$44,$C2538)&gt;0,"ITAU",IF(AND(TRIM(UPPER($I2538))="CONTRATUAL",ISNUMBER(SEARCH("INDIVIDUAL",SUBSTITUTE(UPPER($D2538)," ","")))),"PREMIUM FREE",""))))</f>
        <v/>
      </c>
    </row>
    <row r="2539">
      <c r="AC2539">
        <f>IF($C2539="","",IF(COUNTIF('Códigos Santander (ref)'!$A$2:$A$79,$C2539)&gt;0,"SANTANDER",IF(COUNTIF('Códigos Itaú (ref)'!$A$2:$A$44,$C2539)&gt;0,"ITAU",IF(AND(TRIM(UPPER($I2539))="CONTRATUAL",ISNUMBER(SEARCH("INDIVIDUAL",SUBSTITUTE(UPPER($D2539)," ","")))),"PREMIUM FREE",""))))</f>
        <v/>
      </c>
    </row>
    <row r="2540">
      <c r="AC2540">
        <f>IF($C2540="","",IF(COUNTIF('Códigos Santander (ref)'!$A$2:$A$79,$C2540)&gt;0,"SANTANDER",IF(COUNTIF('Códigos Itaú (ref)'!$A$2:$A$44,$C2540)&gt;0,"ITAU",IF(AND(TRIM(UPPER($I2540))="CONTRATUAL",ISNUMBER(SEARCH("INDIVIDUAL",SUBSTITUTE(UPPER($D2540)," ","")))),"PREMIUM FREE",""))))</f>
        <v/>
      </c>
    </row>
    <row r="2541">
      <c r="AC2541">
        <f>IF($C2541="","",IF(COUNTIF('Códigos Santander (ref)'!$A$2:$A$79,$C2541)&gt;0,"SANTANDER",IF(COUNTIF('Códigos Itaú (ref)'!$A$2:$A$44,$C2541)&gt;0,"ITAU",IF(AND(TRIM(UPPER($I2541))="CONTRATUAL",ISNUMBER(SEARCH("INDIVIDUAL",SUBSTITUTE(UPPER($D2541)," ","")))),"PREMIUM FREE",""))))</f>
        <v/>
      </c>
    </row>
    <row r="2542">
      <c r="AC2542">
        <f>IF($C2542="","",IF(COUNTIF('Códigos Santander (ref)'!$A$2:$A$79,$C2542)&gt;0,"SANTANDER",IF(COUNTIF('Códigos Itaú (ref)'!$A$2:$A$44,$C2542)&gt;0,"ITAU",IF(AND(TRIM(UPPER($I2542))="CONTRATUAL",ISNUMBER(SEARCH("INDIVIDUAL",SUBSTITUTE(UPPER($D2542)," ","")))),"PREMIUM FREE",""))))</f>
        <v/>
      </c>
    </row>
    <row r="2543">
      <c r="AC2543">
        <f>IF($C2543="","",IF(COUNTIF('Códigos Santander (ref)'!$A$2:$A$79,$C2543)&gt;0,"SANTANDER",IF(COUNTIF('Códigos Itaú (ref)'!$A$2:$A$44,$C2543)&gt;0,"ITAU",IF(AND(TRIM(UPPER($I2543))="CONTRATUAL",ISNUMBER(SEARCH("INDIVIDUAL",SUBSTITUTE(UPPER($D2543)," ","")))),"PREMIUM FREE",""))))</f>
        <v/>
      </c>
    </row>
    <row r="2544">
      <c r="AC2544">
        <f>IF($C2544="","",IF(COUNTIF('Códigos Santander (ref)'!$A$2:$A$79,$C2544)&gt;0,"SANTANDER",IF(COUNTIF('Códigos Itaú (ref)'!$A$2:$A$44,$C2544)&gt;0,"ITAU",IF(AND(TRIM(UPPER($I2544))="CONTRATUAL",ISNUMBER(SEARCH("INDIVIDUAL",SUBSTITUTE(UPPER($D2544)," ","")))),"PREMIUM FREE",""))))</f>
        <v/>
      </c>
    </row>
    <row r="2545">
      <c r="AC2545">
        <f>IF($C2545="","",IF(COUNTIF('Códigos Santander (ref)'!$A$2:$A$79,$C2545)&gt;0,"SANTANDER",IF(COUNTIF('Códigos Itaú (ref)'!$A$2:$A$44,$C2545)&gt;0,"ITAU",IF(AND(TRIM(UPPER($I2545))="CONTRATUAL",ISNUMBER(SEARCH("INDIVIDUAL",SUBSTITUTE(UPPER($D2545)," ","")))),"PREMIUM FREE",""))))</f>
        <v/>
      </c>
    </row>
    <row r="2546">
      <c r="AC2546">
        <f>IF($C2546="","",IF(COUNTIF('Códigos Santander (ref)'!$A$2:$A$79,$C2546)&gt;0,"SANTANDER",IF(COUNTIF('Códigos Itaú (ref)'!$A$2:$A$44,$C2546)&gt;0,"ITAU",IF(AND(TRIM(UPPER($I2546))="CONTRATUAL",ISNUMBER(SEARCH("INDIVIDUAL",SUBSTITUTE(UPPER($D2546)," ","")))),"PREMIUM FREE",""))))</f>
        <v/>
      </c>
    </row>
    <row r="2547">
      <c r="AC2547">
        <f>IF($C2547="","",IF(COUNTIF('Códigos Santander (ref)'!$A$2:$A$79,$C2547)&gt;0,"SANTANDER",IF(COUNTIF('Códigos Itaú (ref)'!$A$2:$A$44,$C2547)&gt;0,"ITAU",IF(AND(TRIM(UPPER($I2547))="CONTRATUAL",ISNUMBER(SEARCH("INDIVIDUAL",SUBSTITUTE(UPPER($D2547)," ","")))),"PREMIUM FREE",""))))</f>
        <v/>
      </c>
    </row>
    <row r="2548">
      <c r="AC2548">
        <f>IF($C2548="","",IF(COUNTIF('Códigos Santander (ref)'!$A$2:$A$79,$C2548)&gt;0,"SANTANDER",IF(COUNTIF('Códigos Itaú (ref)'!$A$2:$A$44,$C2548)&gt;0,"ITAU",IF(AND(TRIM(UPPER($I2548))="CONTRATUAL",ISNUMBER(SEARCH("INDIVIDUAL",SUBSTITUTE(UPPER($D2548)," ","")))),"PREMIUM FREE",""))))</f>
        <v/>
      </c>
    </row>
    <row r="2549">
      <c r="AC2549">
        <f>IF($C2549="","",IF(COUNTIF('Códigos Santander (ref)'!$A$2:$A$79,$C2549)&gt;0,"SANTANDER",IF(COUNTIF('Códigos Itaú (ref)'!$A$2:$A$44,$C2549)&gt;0,"ITAU",IF(AND(TRIM(UPPER($I2549))="CONTRATUAL",ISNUMBER(SEARCH("INDIVIDUAL",SUBSTITUTE(UPPER($D2549)," ","")))),"PREMIUM FREE",""))))</f>
        <v/>
      </c>
    </row>
    <row r="2550">
      <c r="AC2550">
        <f>IF($C2550="","",IF(COUNTIF('Códigos Santander (ref)'!$A$2:$A$79,$C2550)&gt;0,"SANTANDER",IF(COUNTIF('Códigos Itaú (ref)'!$A$2:$A$44,$C2550)&gt;0,"ITAU",IF(AND(TRIM(UPPER($I2550))="CONTRATUAL",ISNUMBER(SEARCH("INDIVIDUAL",SUBSTITUTE(UPPER($D2550)," ","")))),"PREMIUM FREE",""))))</f>
        <v/>
      </c>
    </row>
    <row r="2551">
      <c r="AC2551">
        <f>IF($C2551="","",IF(COUNTIF('Códigos Santander (ref)'!$A$2:$A$79,$C2551)&gt;0,"SANTANDER",IF(COUNTIF('Códigos Itaú (ref)'!$A$2:$A$44,$C2551)&gt;0,"ITAU",IF(AND(TRIM(UPPER($I2551))="CONTRATUAL",ISNUMBER(SEARCH("INDIVIDUAL",SUBSTITUTE(UPPER($D2551)," ","")))),"PREMIUM FREE",""))))</f>
        <v/>
      </c>
    </row>
    <row r="2552">
      <c r="AC2552">
        <f>IF($C2552="","",IF(COUNTIF('Códigos Santander (ref)'!$A$2:$A$79,$C2552)&gt;0,"SANTANDER",IF(COUNTIF('Códigos Itaú (ref)'!$A$2:$A$44,$C2552)&gt;0,"ITAU",IF(AND(TRIM(UPPER($I2552))="CONTRATUAL",ISNUMBER(SEARCH("INDIVIDUAL",SUBSTITUTE(UPPER($D2552)," ","")))),"PREMIUM FREE",""))))</f>
        <v/>
      </c>
    </row>
    <row r="2553">
      <c r="AC2553">
        <f>IF($C2553="","",IF(COUNTIF('Códigos Santander (ref)'!$A$2:$A$79,$C2553)&gt;0,"SANTANDER",IF(COUNTIF('Códigos Itaú (ref)'!$A$2:$A$44,$C2553)&gt;0,"ITAU",IF(AND(TRIM(UPPER($I2553))="CONTRATUAL",ISNUMBER(SEARCH("INDIVIDUAL",SUBSTITUTE(UPPER($D2553)," ","")))),"PREMIUM FREE",""))))</f>
        <v/>
      </c>
    </row>
    <row r="2554">
      <c r="AC2554">
        <f>IF($C2554="","",IF(COUNTIF('Códigos Santander (ref)'!$A$2:$A$79,$C2554)&gt;0,"SANTANDER",IF(COUNTIF('Códigos Itaú (ref)'!$A$2:$A$44,$C2554)&gt;0,"ITAU",IF(AND(TRIM(UPPER($I2554))="CONTRATUAL",ISNUMBER(SEARCH("INDIVIDUAL",SUBSTITUTE(UPPER($D2554)," ","")))),"PREMIUM FREE",""))))</f>
        <v/>
      </c>
    </row>
    <row r="2555">
      <c r="AC2555">
        <f>IF($C2555="","",IF(COUNTIF('Códigos Santander (ref)'!$A$2:$A$79,$C2555)&gt;0,"SANTANDER",IF(COUNTIF('Códigos Itaú (ref)'!$A$2:$A$44,$C2555)&gt;0,"ITAU",IF(AND(TRIM(UPPER($I2555))="CONTRATUAL",ISNUMBER(SEARCH("INDIVIDUAL",SUBSTITUTE(UPPER($D2555)," ","")))),"PREMIUM FREE",""))))</f>
        <v/>
      </c>
    </row>
    <row r="2556">
      <c r="AC2556">
        <f>IF($C2556="","",IF(COUNTIF('Códigos Santander (ref)'!$A$2:$A$79,$C2556)&gt;0,"SANTANDER",IF(COUNTIF('Códigos Itaú (ref)'!$A$2:$A$44,$C2556)&gt;0,"ITAU",IF(AND(TRIM(UPPER($I2556))="CONTRATUAL",ISNUMBER(SEARCH("INDIVIDUAL",SUBSTITUTE(UPPER($D2556)," ","")))),"PREMIUM FREE",""))))</f>
        <v/>
      </c>
    </row>
    <row r="2557">
      <c r="AC2557">
        <f>IF($C2557="","",IF(COUNTIF('Códigos Santander (ref)'!$A$2:$A$79,$C2557)&gt;0,"SANTANDER",IF(COUNTIF('Códigos Itaú (ref)'!$A$2:$A$44,$C2557)&gt;0,"ITAU",IF(AND(TRIM(UPPER($I2557))="CONTRATUAL",ISNUMBER(SEARCH("INDIVIDUAL",SUBSTITUTE(UPPER($D2557)," ","")))),"PREMIUM FREE",""))))</f>
        <v/>
      </c>
    </row>
    <row r="2558">
      <c r="AC2558">
        <f>IF($C2558="","",IF(COUNTIF('Códigos Santander (ref)'!$A$2:$A$79,$C2558)&gt;0,"SANTANDER",IF(COUNTIF('Códigos Itaú (ref)'!$A$2:$A$44,$C2558)&gt;0,"ITAU",IF(AND(TRIM(UPPER($I2558))="CONTRATUAL",ISNUMBER(SEARCH("INDIVIDUAL",SUBSTITUTE(UPPER($D2558)," ","")))),"PREMIUM FREE",""))))</f>
        <v/>
      </c>
    </row>
    <row r="2559">
      <c r="AC2559">
        <f>IF($C2559="","",IF(COUNTIF('Códigos Santander (ref)'!$A$2:$A$79,$C2559)&gt;0,"SANTANDER",IF(COUNTIF('Códigos Itaú (ref)'!$A$2:$A$44,$C2559)&gt;0,"ITAU",IF(AND(TRIM(UPPER($I2559))="CONTRATUAL",ISNUMBER(SEARCH("INDIVIDUAL",SUBSTITUTE(UPPER($D2559)," ","")))),"PREMIUM FREE",""))))</f>
        <v/>
      </c>
    </row>
    <row r="2560">
      <c r="AC2560">
        <f>IF($C2560="","",IF(COUNTIF('Códigos Santander (ref)'!$A$2:$A$79,$C2560)&gt;0,"SANTANDER",IF(COUNTIF('Códigos Itaú (ref)'!$A$2:$A$44,$C2560)&gt;0,"ITAU",IF(AND(TRIM(UPPER($I2560))="CONTRATUAL",ISNUMBER(SEARCH("INDIVIDUAL",SUBSTITUTE(UPPER($D2560)," ","")))),"PREMIUM FREE",""))))</f>
        <v/>
      </c>
    </row>
    <row r="2561">
      <c r="AC2561">
        <f>IF($C2561="","",IF(COUNTIF('Códigos Santander (ref)'!$A$2:$A$79,$C2561)&gt;0,"SANTANDER",IF(COUNTIF('Códigos Itaú (ref)'!$A$2:$A$44,$C2561)&gt;0,"ITAU",IF(AND(TRIM(UPPER($I2561))="CONTRATUAL",ISNUMBER(SEARCH("INDIVIDUAL",SUBSTITUTE(UPPER($D2561)," ","")))),"PREMIUM FREE",""))))</f>
        <v/>
      </c>
    </row>
    <row r="2562">
      <c r="AC2562">
        <f>IF($C2562="","",IF(COUNTIF('Códigos Santander (ref)'!$A$2:$A$79,$C2562)&gt;0,"SANTANDER",IF(COUNTIF('Códigos Itaú (ref)'!$A$2:$A$44,$C2562)&gt;0,"ITAU",IF(AND(TRIM(UPPER($I2562))="CONTRATUAL",ISNUMBER(SEARCH("INDIVIDUAL",SUBSTITUTE(UPPER($D2562)," ","")))),"PREMIUM FREE",""))))</f>
        <v/>
      </c>
    </row>
    <row r="2563">
      <c r="AC2563">
        <f>IF($C2563="","",IF(COUNTIF('Códigos Santander (ref)'!$A$2:$A$79,$C2563)&gt;0,"SANTANDER",IF(COUNTIF('Códigos Itaú (ref)'!$A$2:$A$44,$C2563)&gt;0,"ITAU",IF(AND(TRIM(UPPER($I2563))="CONTRATUAL",ISNUMBER(SEARCH("INDIVIDUAL",SUBSTITUTE(UPPER($D2563)," ","")))),"PREMIUM FREE",""))))</f>
        <v/>
      </c>
    </row>
    <row r="2564">
      <c r="AC2564">
        <f>IF($C2564="","",IF(COUNTIF('Códigos Santander (ref)'!$A$2:$A$79,$C2564)&gt;0,"SANTANDER",IF(COUNTIF('Códigos Itaú (ref)'!$A$2:$A$44,$C2564)&gt;0,"ITAU",IF(AND(TRIM(UPPER($I2564))="CONTRATUAL",ISNUMBER(SEARCH("INDIVIDUAL",SUBSTITUTE(UPPER($D2564)," ","")))),"PREMIUM FREE",""))))</f>
        <v/>
      </c>
    </row>
    <row r="2565">
      <c r="AC2565">
        <f>IF($C2565="","",IF(COUNTIF('Códigos Santander (ref)'!$A$2:$A$79,$C2565)&gt;0,"SANTANDER",IF(COUNTIF('Códigos Itaú (ref)'!$A$2:$A$44,$C2565)&gt;0,"ITAU",IF(AND(TRIM(UPPER($I2565))="CONTRATUAL",ISNUMBER(SEARCH("INDIVIDUAL",SUBSTITUTE(UPPER($D2565)," ","")))),"PREMIUM FREE",""))))</f>
        <v/>
      </c>
    </row>
    <row r="2566">
      <c r="AC2566">
        <f>IF($C2566="","",IF(COUNTIF('Códigos Santander (ref)'!$A$2:$A$79,$C2566)&gt;0,"SANTANDER",IF(COUNTIF('Códigos Itaú (ref)'!$A$2:$A$44,$C2566)&gt;0,"ITAU",IF(AND(TRIM(UPPER($I2566))="CONTRATUAL",ISNUMBER(SEARCH("INDIVIDUAL",SUBSTITUTE(UPPER($D2566)," ","")))),"PREMIUM FREE",""))))</f>
        <v/>
      </c>
    </row>
    <row r="2567">
      <c r="AC2567">
        <f>IF($C2567="","",IF(COUNTIF('Códigos Santander (ref)'!$A$2:$A$79,$C2567)&gt;0,"SANTANDER",IF(COUNTIF('Códigos Itaú (ref)'!$A$2:$A$44,$C2567)&gt;0,"ITAU",IF(AND(TRIM(UPPER($I2567))="CONTRATUAL",ISNUMBER(SEARCH("INDIVIDUAL",SUBSTITUTE(UPPER($D2567)," ","")))),"PREMIUM FREE",""))))</f>
        <v/>
      </c>
    </row>
    <row r="2568">
      <c r="AC2568">
        <f>IF($C2568="","",IF(COUNTIF('Códigos Santander (ref)'!$A$2:$A$79,$C2568)&gt;0,"SANTANDER",IF(COUNTIF('Códigos Itaú (ref)'!$A$2:$A$44,$C2568)&gt;0,"ITAU",IF(AND(TRIM(UPPER($I2568))="CONTRATUAL",ISNUMBER(SEARCH("INDIVIDUAL",SUBSTITUTE(UPPER($D2568)," ","")))),"PREMIUM FREE",""))))</f>
        <v/>
      </c>
    </row>
    <row r="2569">
      <c r="AC2569">
        <f>IF($C2569="","",IF(COUNTIF('Códigos Santander (ref)'!$A$2:$A$79,$C2569)&gt;0,"SANTANDER",IF(COUNTIF('Códigos Itaú (ref)'!$A$2:$A$44,$C2569)&gt;0,"ITAU",IF(AND(TRIM(UPPER($I2569))="CONTRATUAL",ISNUMBER(SEARCH("INDIVIDUAL",SUBSTITUTE(UPPER($D2569)," ","")))),"PREMIUM FREE",""))))</f>
        <v/>
      </c>
    </row>
    <row r="2570">
      <c r="AC2570">
        <f>IF($C2570="","",IF(COUNTIF('Códigos Santander (ref)'!$A$2:$A$79,$C2570)&gt;0,"SANTANDER",IF(COUNTIF('Códigos Itaú (ref)'!$A$2:$A$44,$C2570)&gt;0,"ITAU",IF(AND(TRIM(UPPER($I2570))="CONTRATUAL",ISNUMBER(SEARCH("INDIVIDUAL",SUBSTITUTE(UPPER($D2570)," ","")))),"PREMIUM FREE",""))))</f>
        <v/>
      </c>
    </row>
    <row r="2571">
      <c r="AC2571">
        <f>IF($C2571="","",IF(COUNTIF('Códigos Santander (ref)'!$A$2:$A$79,$C2571)&gt;0,"SANTANDER",IF(COUNTIF('Códigos Itaú (ref)'!$A$2:$A$44,$C2571)&gt;0,"ITAU",IF(AND(TRIM(UPPER($I2571))="CONTRATUAL",ISNUMBER(SEARCH("INDIVIDUAL",SUBSTITUTE(UPPER($D2571)," ","")))),"PREMIUM FREE",""))))</f>
        <v/>
      </c>
    </row>
    <row r="2572">
      <c r="AC2572">
        <f>IF($C2572="","",IF(COUNTIF('Códigos Santander (ref)'!$A$2:$A$79,$C2572)&gt;0,"SANTANDER",IF(COUNTIF('Códigos Itaú (ref)'!$A$2:$A$44,$C2572)&gt;0,"ITAU",IF(AND(TRIM(UPPER($I2572))="CONTRATUAL",ISNUMBER(SEARCH("INDIVIDUAL",SUBSTITUTE(UPPER($D2572)," ","")))),"PREMIUM FREE",""))))</f>
        <v/>
      </c>
    </row>
    <row r="2573">
      <c r="AC2573">
        <f>IF($C2573="","",IF(COUNTIF('Códigos Santander (ref)'!$A$2:$A$79,$C2573)&gt;0,"SANTANDER",IF(COUNTIF('Códigos Itaú (ref)'!$A$2:$A$44,$C2573)&gt;0,"ITAU",IF(AND(TRIM(UPPER($I2573))="CONTRATUAL",ISNUMBER(SEARCH("INDIVIDUAL",SUBSTITUTE(UPPER($D2573)," ","")))),"PREMIUM FREE",""))))</f>
        <v/>
      </c>
    </row>
    <row r="2574">
      <c r="AC2574">
        <f>IF($C2574="","",IF(COUNTIF('Códigos Santander (ref)'!$A$2:$A$79,$C2574)&gt;0,"SANTANDER",IF(COUNTIF('Códigos Itaú (ref)'!$A$2:$A$44,$C2574)&gt;0,"ITAU",IF(AND(TRIM(UPPER($I2574))="CONTRATUAL",ISNUMBER(SEARCH("INDIVIDUAL",SUBSTITUTE(UPPER($D2574)," ","")))),"PREMIUM FREE",""))))</f>
        <v/>
      </c>
    </row>
    <row r="2575">
      <c r="AC2575">
        <f>IF($C2575="","",IF(COUNTIF('Códigos Santander (ref)'!$A$2:$A$79,$C2575)&gt;0,"SANTANDER",IF(COUNTIF('Códigos Itaú (ref)'!$A$2:$A$44,$C2575)&gt;0,"ITAU",IF(AND(TRIM(UPPER($I2575))="CONTRATUAL",ISNUMBER(SEARCH("INDIVIDUAL",SUBSTITUTE(UPPER($D2575)," ","")))),"PREMIUM FREE",""))))</f>
        <v/>
      </c>
    </row>
    <row r="2576">
      <c r="AC2576">
        <f>IF($C2576="","",IF(COUNTIF('Códigos Santander (ref)'!$A$2:$A$79,$C2576)&gt;0,"SANTANDER",IF(COUNTIF('Códigos Itaú (ref)'!$A$2:$A$44,$C2576)&gt;0,"ITAU",IF(AND(TRIM(UPPER($I2576))="CONTRATUAL",ISNUMBER(SEARCH("INDIVIDUAL",SUBSTITUTE(UPPER($D2576)," ","")))),"PREMIUM FREE",""))))</f>
        <v/>
      </c>
    </row>
    <row r="2577">
      <c r="AC2577">
        <f>IF($C2577="","",IF(COUNTIF('Códigos Santander (ref)'!$A$2:$A$79,$C2577)&gt;0,"SANTANDER",IF(COUNTIF('Códigos Itaú (ref)'!$A$2:$A$44,$C2577)&gt;0,"ITAU",IF(AND(TRIM(UPPER($I2577))="CONTRATUAL",ISNUMBER(SEARCH("INDIVIDUAL",SUBSTITUTE(UPPER($D2577)," ","")))),"PREMIUM FREE",""))))</f>
        <v/>
      </c>
    </row>
    <row r="2578">
      <c r="AC2578">
        <f>IF($C2578="","",IF(COUNTIF('Códigos Santander (ref)'!$A$2:$A$79,$C2578)&gt;0,"SANTANDER",IF(COUNTIF('Códigos Itaú (ref)'!$A$2:$A$44,$C2578)&gt;0,"ITAU",IF(AND(TRIM(UPPER($I2578))="CONTRATUAL",ISNUMBER(SEARCH("INDIVIDUAL",SUBSTITUTE(UPPER($D2578)," ","")))),"PREMIUM FREE",""))))</f>
        <v/>
      </c>
    </row>
    <row r="2579">
      <c r="AC2579">
        <f>IF($C2579="","",IF(COUNTIF('Códigos Santander (ref)'!$A$2:$A$79,$C2579)&gt;0,"SANTANDER",IF(COUNTIF('Códigos Itaú (ref)'!$A$2:$A$44,$C2579)&gt;0,"ITAU",IF(AND(TRIM(UPPER($I2579))="CONTRATUAL",ISNUMBER(SEARCH("INDIVIDUAL",SUBSTITUTE(UPPER($D2579)," ","")))),"PREMIUM FREE",""))))</f>
        <v/>
      </c>
    </row>
    <row r="2580">
      <c r="AC2580">
        <f>IF($C2580="","",IF(COUNTIF('Códigos Santander (ref)'!$A$2:$A$79,$C2580)&gt;0,"SANTANDER",IF(COUNTIF('Códigos Itaú (ref)'!$A$2:$A$44,$C2580)&gt;0,"ITAU",IF(AND(TRIM(UPPER($I2580))="CONTRATUAL",ISNUMBER(SEARCH("INDIVIDUAL",SUBSTITUTE(UPPER($D2580)," ","")))),"PREMIUM FREE",""))))</f>
        <v/>
      </c>
    </row>
    <row r="2581">
      <c r="AC2581">
        <f>IF($C2581="","",IF(COUNTIF('Códigos Santander (ref)'!$A$2:$A$79,$C2581)&gt;0,"SANTANDER",IF(COUNTIF('Códigos Itaú (ref)'!$A$2:$A$44,$C2581)&gt;0,"ITAU",IF(AND(TRIM(UPPER($I2581))="CONTRATUAL",ISNUMBER(SEARCH("INDIVIDUAL",SUBSTITUTE(UPPER($D2581)," ","")))),"PREMIUM FREE",""))))</f>
        <v/>
      </c>
    </row>
    <row r="2582">
      <c r="AC2582">
        <f>IF($C2582="","",IF(COUNTIF('Códigos Santander (ref)'!$A$2:$A$79,$C2582)&gt;0,"SANTANDER",IF(COUNTIF('Códigos Itaú (ref)'!$A$2:$A$44,$C2582)&gt;0,"ITAU",IF(AND(TRIM(UPPER($I2582))="CONTRATUAL",ISNUMBER(SEARCH("INDIVIDUAL",SUBSTITUTE(UPPER($D2582)," ","")))),"PREMIUM FREE",""))))</f>
        <v/>
      </c>
    </row>
    <row r="2583">
      <c r="AC2583">
        <f>IF($C2583="","",IF(COUNTIF('Códigos Santander (ref)'!$A$2:$A$79,$C2583)&gt;0,"SANTANDER",IF(COUNTIF('Códigos Itaú (ref)'!$A$2:$A$44,$C2583)&gt;0,"ITAU",IF(AND(TRIM(UPPER($I2583))="CONTRATUAL",ISNUMBER(SEARCH("INDIVIDUAL",SUBSTITUTE(UPPER($D2583)," ","")))),"PREMIUM FREE",""))))</f>
        <v/>
      </c>
    </row>
    <row r="2584">
      <c r="AC2584">
        <f>IF($C2584="","",IF(COUNTIF('Códigos Santander (ref)'!$A$2:$A$79,$C2584)&gt;0,"SANTANDER",IF(COUNTIF('Códigos Itaú (ref)'!$A$2:$A$44,$C2584)&gt;0,"ITAU",IF(AND(TRIM(UPPER($I2584))="CONTRATUAL",ISNUMBER(SEARCH("INDIVIDUAL",SUBSTITUTE(UPPER($D2584)," ","")))),"PREMIUM FREE",""))))</f>
        <v/>
      </c>
    </row>
    <row r="2585">
      <c r="AC2585">
        <f>IF($C2585="","",IF(COUNTIF('Códigos Santander (ref)'!$A$2:$A$79,$C2585)&gt;0,"SANTANDER",IF(COUNTIF('Códigos Itaú (ref)'!$A$2:$A$44,$C2585)&gt;0,"ITAU",IF(AND(TRIM(UPPER($I2585))="CONTRATUAL",ISNUMBER(SEARCH("INDIVIDUAL",SUBSTITUTE(UPPER($D2585)," ","")))),"PREMIUM FREE",""))))</f>
        <v/>
      </c>
    </row>
    <row r="2586">
      <c r="AC2586">
        <f>IF($C2586="","",IF(COUNTIF('Códigos Santander (ref)'!$A$2:$A$79,$C2586)&gt;0,"SANTANDER",IF(COUNTIF('Códigos Itaú (ref)'!$A$2:$A$44,$C2586)&gt;0,"ITAU",IF(AND(TRIM(UPPER($I2586))="CONTRATUAL",ISNUMBER(SEARCH("INDIVIDUAL",SUBSTITUTE(UPPER($D2586)," ","")))),"PREMIUM FREE",""))))</f>
        <v/>
      </c>
    </row>
    <row r="2587">
      <c r="AC2587">
        <f>IF($C2587="","",IF(COUNTIF('Códigos Santander (ref)'!$A$2:$A$79,$C2587)&gt;0,"SANTANDER",IF(COUNTIF('Códigos Itaú (ref)'!$A$2:$A$44,$C2587)&gt;0,"ITAU",IF(AND(TRIM(UPPER($I2587))="CONTRATUAL",ISNUMBER(SEARCH("INDIVIDUAL",SUBSTITUTE(UPPER($D2587)," ","")))),"PREMIUM FREE",""))))</f>
        <v/>
      </c>
    </row>
    <row r="2588">
      <c r="AC2588">
        <f>IF($C2588="","",IF(COUNTIF('Códigos Santander (ref)'!$A$2:$A$79,$C2588)&gt;0,"SANTANDER",IF(COUNTIF('Códigos Itaú (ref)'!$A$2:$A$44,$C2588)&gt;0,"ITAU",IF(AND(TRIM(UPPER($I2588))="CONTRATUAL",ISNUMBER(SEARCH("INDIVIDUAL",SUBSTITUTE(UPPER($D2588)," ","")))),"PREMIUM FREE",""))))</f>
        <v/>
      </c>
    </row>
    <row r="2589">
      <c r="AC2589">
        <f>IF($C2589="","",IF(COUNTIF('Códigos Santander (ref)'!$A$2:$A$79,$C2589)&gt;0,"SANTANDER",IF(COUNTIF('Códigos Itaú (ref)'!$A$2:$A$44,$C2589)&gt;0,"ITAU",IF(AND(TRIM(UPPER($I2589))="CONTRATUAL",ISNUMBER(SEARCH("INDIVIDUAL",SUBSTITUTE(UPPER($D2589)," ","")))),"PREMIUM FREE",""))))</f>
        <v/>
      </c>
    </row>
    <row r="2590">
      <c r="AC2590">
        <f>IF($C2590="","",IF(COUNTIF('Códigos Santander (ref)'!$A$2:$A$79,$C2590)&gt;0,"SANTANDER",IF(COUNTIF('Códigos Itaú (ref)'!$A$2:$A$44,$C2590)&gt;0,"ITAU",IF(AND(TRIM(UPPER($I2590))="CONTRATUAL",ISNUMBER(SEARCH("INDIVIDUAL",SUBSTITUTE(UPPER($D2590)," ","")))),"PREMIUM FREE",""))))</f>
        <v/>
      </c>
    </row>
    <row r="2591">
      <c r="AC2591">
        <f>IF($C2591="","",IF(COUNTIF('Códigos Santander (ref)'!$A$2:$A$79,$C2591)&gt;0,"SANTANDER",IF(COUNTIF('Códigos Itaú (ref)'!$A$2:$A$44,$C2591)&gt;0,"ITAU",IF(AND(TRIM(UPPER($I2591))="CONTRATUAL",ISNUMBER(SEARCH("INDIVIDUAL",SUBSTITUTE(UPPER($D2591)," ","")))),"PREMIUM FREE",""))))</f>
        <v/>
      </c>
    </row>
    <row r="2592">
      <c r="AC2592">
        <f>IF($C2592="","",IF(COUNTIF('Códigos Santander (ref)'!$A$2:$A$79,$C2592)&gt;0,"SANTANDER",IF(COUNTIF('Códigos Itaú (ref)'!$A$2:$A$44,$C2592)&gt;0,"ITAU",IF(AND(TRIM(UPPER($I2592))="CONTRATUAL",ISNUMBER(SEARCH("INDIVIDUAL",SUBSTITUTE(UPPER($D2592)," ","")))),"PREMIUM FREE",""))))</f>
        <v/>
      </c>
    </row>
    <row r="2593">
      <c r="AC2593">
        <f>IF($C2593="","",IF(COUNTIF('Códigos Santander (ref)'!$A$2:$A$79,$C2593)&gt;0,"SANTANDER",IF(COUNTIF('Códigos Itaú (ref)'!$A$2:$A$44,$C2593)&gt;0,"ITAU",IF(AND(TRIM(UPPER($I2593))="CONTRATUAL",ISNUMBER(SEARCH("INDIVIDUAL",SUBSTITUTE(UPPER($D2593)," ","")))),"PREMIUM FREE",""))))</f>
        <v/>
      </c>
    </row>
    <row r="2594">
      <c r="AC2594">
        <f>IF($C2594="","",IF(COUNTIF('Códigos Santander (ref)'!$A$2:$A$79,$C2594)&gt;0,"SANTANDER",IF(COUNTIF('Códigos Itaú (ref)'!$A$2:$A$44,$C2594)&gt;0,"ITAU",IF(AND(TRIM(UPPER($I2594))="CONTRATUAL",ISNUMBER(SEARCH("INDIVIDUAL",SUBSTITUTE(UPPER($D2594)," ","")))),"PREMIUM FREE",""))))</f>
        <v/>
      </c>
    </row>
    <row r="2595">
      <c r="AC2595">
        <f>IF($C2595="","",IF(COUNTIF('Códigos Santander (ref)'!$A$2:$A$79,$C2595)&gt;0,"SANTANDER",IF(COUNTIF('Códigos Itaú (ref)'!$A$2:$A$44,$C2595)&gt;0,"ITAU",IF(AND(TRIM(UPPER($I2595))="CONTRATUAL",ISNUMBER(SEARCH("INDIVIDUAL",SUBSTITUTE(UPPER($D2595)," ","")))),"PREMIUM FREE",""))))</f>
        <v/>
      </c>
    </row>
    <row r="2596">
      <c r="AC2596">
        <f>IF($C2596="","",IF(COUNTIF('Códigos Santander (ref)'!$A$2:$A$79,$C2596)&gt;0,"SANTANDER",IF(COUNTIF('Códigos Itaú (ref)'!$A$2:$A$44,$C2596)&gt;0,"ITAU",IF(AND(TRIM(UPPER($I2596))="CONTRATUAL",ISNUMBER(SEARCH("INDIVIDUAL",SUBSTITUTE(UPPER($D2596)," ","")))),"PREMIUM FREE",""))))</f>
        <v/>
      </c>
    </row>
    <row r="2597">
      <c r="AC2597">
        <f>IF($C2597="","",IF(COUNTIF('Códigos Santander (ref)'!$A$2:$A$79,$C2597)&gt;0,"SANTANDER",IF(COUNTIF('Códigos Itaú (ref)'!$A$2:$A$44,$C2597)&gt;0,"ITAU",IF(AND(TRIM(UPPER($I2597))="CONTRATUAL",ISNUMBER(SEARCH("INDIVIDUAL",SUBSTITUTE(UPPER($D2597)," ","")))),"PREMIUM FREE",""))))</f>
        <v/>
      </c>
    </row>
    <row r="2598">
      <c r="AC2598">
        <f>IF($C2598="","",IF(COUNTIF('Códigos Santander (ref)'!$A$2:$A$79,$C2598)&gt;0,"SANTANDER",IF(COUNTIF('Códigos Itaú (ref)'!$A$2:$A$44,$C2598)&gt;0,"ITAU",IF(AND(TRIM(UPPER($I2598))="CONTRATUAL",ISNUMBER(SEARCH("INDIVIDUAL",SUBSTITUTE(UPPER($D2598)," ","")))),"PREMIUM FREE",""))))</f>
        <v/>
      </c>
    </row>
    <row r="2599">
      <c r="AC2599">
        <f>IF($C2599="","",IF(COUNTIF('Códigos Santander (ref)'!$A$2:$A$79,$C2599)&gt;0,"SANTANDER",IF(COUNTIF('Códigos Itaú (ref)'!$A$2:$A$44,$C2599)&gt;0,"ITAU",IF(AND(TRIM(UPPER($I2599))="CONTRATUAL",ISNUMBER(SEARCH("INDIVIDUAL",SUBSTITUTE(UPPER($D2599)," ","")))),"PREMIUM FREE",""))))</f>
        <v/>
      </c>
    </row>
    <row r="2600">
      <c r="AC2600">
        <f>IF($C2600="","",IF(COUNTIF('Códigos Santander (ref)'!$A$2:$A$79,$C2600)&gt;0,"SANTANDER",IF(COUNTIF('Códigos Itaú (ref)'!$A$2:$A$44,$C2600)&gt;0,"ITAU",IF(AND(TRIM(UPPER($I2600))="CONTRATUAL",ISNUMBER(SEARCH("INDIVIDUAL",SUBSTITUTE(UPPER($D2600)," ","")))),"PREMIUM FREE",""))))</f>
        <v/>
      </c>
    </row>
    <row r="2601">
      <c r="AC2601">
        <f>IF($C2601="","",IF(COUNTIF('Códigos Santander (ref)'!$A$2:$A$79,$C2601)&gt;0,"SANTANDER",IF(COUNTIF('Códigos Itaú (ref)'!$A$2:$A$44,$C2601)&gt;0,"ITAU",IF(AND(TRIM(UPPER($I2601))="CONTRATUAL",ISNUMBER(SEARCH("INDIVIDUAL",SUBSTITUTE(UPPER($D2601)," ","")))),"PREMIUM FREE",""))))</f>
        <v/>
      </c>
    </row>
    <row r="2602">
      <c r="AC2602">
        <f>IF($C2602="","",IF(COUNTIF('Códigos Santander (ref)'!$A$2:$A$79,$C2602)&gt;0,"SANTANDER",IF(COUNTIF('Códigos Itaú (ref)'!$A$2:$A$44,$C2602)&gt;0,"ITAU",IF(AND(TRIM(UPPER($I2602))="CONTRATUAL",ISNUMBER(SEARCH("INDIVIDUAL",SUBSTITUTE(UPPER($D2602)," ","")))),"PREMIUM FREE",""))))</f>
        <v/>
      </c>
    </row>
    <row r="2603">
      <c r="AC2603">
        <f>IF($C2603="","",IF(COUNTIF('Códigos Santander (ref)'!$A$2:$A$79,$C2603)&gt;0,"SANTANDER",IF(COUNTIF('Códigos Itaú (ref)'!$A$2:$A$44,$C2603)&gt;0,"ITAU",IF(AND(TRIM(UPPER($I2603))="CONTRATUAL",ISNUMBER(SEARCH("INDIVIDUAL",SUBSTITUTE(UPPER($D2603)," ","")))),"PREMIUM FREE",""))))</f>
        <v/>
      </c>
    </row>
    <row r="2604">
      <c r="AC2604">
        <f>IF($C2604="","",IF(COUNTIF('Códigos Santander (ref)'!$A$2:$A$79,$C2604)&gt;0,"SANTANDER",IF(COUNTIF('Códigos Itaú (ref)'!$A$2:$A$44,$C2604)&gt;0,"ITAU",IF(AND(TRIM(UPPER($I2604))="CONTRATUAL",ISNUMBER(SEARCH("INDIVIDUAL",SUBSTITUTE(UPPER($D2604)," ","")))),"PREMIUM FREE",""))))</f>
        <v/>
      </c>
    </row>
    <row r="2605">
      <c r="AC2605">
        <f>IF($C2605="","",IF(COUNTIF('Códigos Santander (ref)'!$A$2:$A$79,$C2605)&gt;0,"SANTANDER",IF(COUNTIF('Códigos Itaú (ref)'!$A$2:$A$44,$C2605)&gt;0,"ITAU",IF(AND(TRIM(UPPER($I2605))="CONTRATUAL",ISNUMBER(SEARCH("INDIVIDUAL",SUBSTITUTE(UPPER($D2605)," ","")))),"PREMIUM FREE",""))))</f>
        <v/>
      </c>
    </row>
    <row r="2606">
      <c r="AC2606">
        <f>IF($C2606="","",IF(COUNTIF('Códigos Santander (ref)'!$A$2:$A$79,$C2606)&gt;0,"SANTANDER",IF(COUNTIF('Códigos Itaú (ref)'!$A$2:$A$44,$C2606)&gt;0,"ITAU",IF(AND(TRIM(UPPER($I2606))="CONTRATUAL",ISNUMBER(SEARCH("INDIVIDUAL",SUBSTITUTE(UPPER($D2606)," ","")))),"PREMIUM FREE",""))))</f>
        <v/>
      </c>
    </row>
    <row r="2607">
      <c r="AC2607">
        <f>IF($C2607="","",IF(COUNTIF('Códigos Santander (ref)'!$A$2:$A$79,$C2607)&gt;0,"SANTANDER",IF(COUNTIF('Códigos Itaú (ref)'!$A$2:$A$44,$C2607)&gt;0,"ITAU",IF(AND(TRIM(UPPER($I2607))="CONTRATUAL",ISNUMBER(SEARCH("INDIVIDUAL",SUBSTITUTE(UPPER($D2607)," ","")))),"PREMIUM FREE",""))))</f>
        <v/>
      </c>
    </row>
    <row r="2608">
      <c r="AC2608">
        <f>IF($C2608="","",IF(COUNTIF('Códigos Santander (ref)'!$A$2:$A$79,$C2608)&gt;0,"SANTANDER",IF(COUNTIF('Códigos Itaú (ref)'!$A$2:$A$44,$C2608)&gt;0,"ITAU",IF(AND(TRIM(UPPER($I2608))="CONTRATUAL",ISNUMBER(SEARCH("INDIVIDUAL",SUBSTITUTE(UPPER($D2608)," ","")))),"PREMIUM FREE",""))))</f>
        <v/>
      </c>
    </row>
    <row r="2609">
      <c r="AC2609">
        <f>IF($C2609="","",IF(COUNTIF('Códigos Santander (ref)'!$A$2:$A$79,$C2609)&gt;0,"SANTANDER",IF(COUNTIF('Códigos Itaú (ref)'!$A$2:$A$44,$C2609)&gt;0,"ITAU",IF(AND(TRIM(UPPER($I2609))="CONTRATUAL",ISNUMBER(SEARCH("INDIVIDUAL",SUBSTITUTE(UPPER($D2609)," ","")))),"PREMIUM FREE",""))))</f>
        <v/>
      </c>
    </row>
    <row r="2610">
      <c r="AC2610">
        <f>IF($C2610="","",IF(COUNTIF('Códigos Santander (ref)'!$A$2:$A$79,$C2610)&gt;0,"SANTANDER",IF(COUNTIF('Códigos Itaú (ref)'!$A$2:$A$44,$C2610)&gt;0,"ITAU",IF(AND(TRIM(UPPER($I2610))="CONTRATUAL",ISNUMBER(SEARCH("INDIVIDUAL",SUBSTITUTE(UPPER($D2610)," ","")))),"PREMIUM FREE",""))))</f>
        <v/>
      </c>
    </row>
    <row r="2611">
      <c r="AC2611">
        <f>IF($C2611="","",IF(COUNTIF('Códigos Santander (ref)'!$A$2:$A$79,$C2611)&gt;0,"SANTANDER",IF(COUNTIF('Códigos Itaú (ref)'!$A$2:$A$44,$C2611)&gt;0,"ITAU",IF(AND(TRIM(UPPER($I2611))="CONTRATUAL",ISNUMBER(SEARCH("INDIVIDUAL",SUBSTITUTE(UPPER($D2611)," ","")))),"PREMIUM FREE",""))))</f>
        <v/>
      </c>
    </row>
    <row r="2612">
      <c r="AC2612">
        <f>IF($C2612="","",IF(COUNTIF('Códigos Santander (ref)'!$A$2:$A$79,$C2612)&gt;0,"SANTANDER",IF(COUNTIF('Códigos Itaú (ref)'!$A$2:$A$44,$C2612)&gt;0,"ITAU",IF(AND(TRIM(UPPER($I2612))="CONTRATUAL",ISNUMBER(SEARCH("INDIVIDUAL",SUBSTITUTE(UPPER($D2612)," ","")))),"PREMIUM FREE",""))))</f>
        <v/>
      </c>
    </row>
    <row r="2613">
      <c r="AC2613">
        <f>IF($C2613="","",IF(COUNTIF('Códigos Santander (ref)'!$A$2:$A$79,$C2613)&gt;0,"SANTANDER",IF(COUNTIF('Códigos Itaú (ref)'!$A$2:$A$44,$C2613)&gt;0,"ITAU",IF(AND(TRIM(UPPER($I2613))="CONTRATUAL",ISNUMBER(SEARCH("INDIVIDUAL",SUBSTITUTE(UPPER($D2613)," ","")))),"PREMIUM FREE",""))))</f>
        <v/>
      </c>
    </row>
    <row r="2614">
      <c r="AC2614">
        <f>IF($C2614="","",IF(COUNTIF('Códigos Santander (ref)'!$A$2:$A$79,$C2614)&gt;0,"SANTANDER",IF(COUNTIF('Códigos Itaú (ref)'!$A$2:$A$44,$C2614)&gt;0,"ITAU",IF(AND(TRIM(UPPER($I2614))="CONTRATUAL",ISNUMBER(SEARCH("INDIVIDUAL",SUBSTITUTE(UPPER($D2614)," ","")))),"PREMIUM FREE",""))))</f>
        <v/>
      </c>
    </row>
    <row r="2615">
      <c r="AC2615">
        <f>IF($C2615="","",IF(COUNTIF('Códigos Santander (ref)'!$A$2:$A$79,$C2615)&gt;0,"SANTANDER",IF(COUNTIF('Códigos Itaú (ref)'!$A$2:$A$44,$C2615)&gt;0,"ITAU",IF(AND(TRIM(UPPER($I2615))="CONTRATUAL",ISNUMBER(SEARCH("INDIVIDUAL",SUBSTITUTE(UPPER($D2615)," ","")))),"PREMIUM FREE",""))))</f>
        <v/>
      </c>
    </row>
    <row r="2616">
      <c r="AC2616">
        <f>IF($C2616="","",IF(COUNTIF('Códigos Santander (ref)'!$A$2:$A$79,$C2616)&gt;0,"SANTANDER",IF(COUNTIF('Códigos Itaú (ref)'!$A$2:$A$44,$C2616)&gt;0,"ITAU",IF(AND(TRIM(UPPER($I2616))="CONTRATUAL",ISNUMBER(SEARCH("INDIVIDUAL",SUBSTITUTE(UPPER($D2616)," ","")))),"PREMIUM FREE",""))))</f>
        <v/>
      </c>
    </row>
    <row r="2617">
      <c r="AC2617">
        <f>IF($C2617="","",IF(COUNTIF('Códigos Santander (ref)'!$A$2:$A$79,$C2617)&gt;0,"SANTANDER",IF(COUNTIF('Códigos Itaú (ref)'!$A$2:$A$44,$C2617)&gt;0,"ITAU",IF(AND(TRIM(UPPER($I2617))="CONTRATUAL",ISNUMBER(SEARCH("INDIVIDUAL",SUBSTITUTE(UPPER($D2617)," ","")))),"PREMIUM FREE",""))))</f>
        <v/>
      </c>
    </row>
    <row r="2618">
      <c r="AC2618">
        <f>IF($C2618="","",IF(COUNTIF('Códigos Santander (ref)'!$A$2:$A$79,$C2618)&gt;0,"SANTANDER",IF(COUNTIF('Códigos Itaú (ref)'!$A$2:$A$44,$C2618)&gt;0,"ITAU",IF(AND(TRIM(UPPER($I2618))="CONTRATUAL",ISNUMBER(SEARCH("INDIVIDUAL",SUBSTITUTE(UPPER($D2618)," ","")))),"PREMIUM FREE",""))))</f>
        <v/>
      </c>
    </row>
    <row r="2619">
      <c r="AC2619">
        <f>IF($C2619="","",IF(COUNTIF('Códigos Santander (ref)'!$A$2:$A$79,$C2619)&gt;0,"SANTANDER",IF(COUNTIF('Códigos Itaú (ref)'!$A$2:$A$44,$C2619)&gt;0,"ITAU",IF(AND(TRIM(UPPER($I2619))="CONTRATUAL",ISNUMBER(SEARCH("INDIVIDUAL",SUBSTITUTE(UPPER($D2619)," ","")))),"PREMIUM FREE",""))))</f>
        <v/>
      </c>
    </row>
    <row r="2620">
      <c r="AC2620">
        <f>IF($C2620="","",IF(COUNTIF('Códigos Santander (ref)'!$A$2:$A$79,$C2620)&gt;0,"SANTANDER",IF(COUNTIF('Códigos Itaú (ref)'!$A$2:$A$44,$C2620)&gt;0,"ITAU",IF(AND(TRIM(UPPER($I2620))="CONTRATUAL",ISNUMBER(SEARCH("INDIVIDUAL",SUBSTITUTE(UPPER($D2620)," ","")))),"PREMIUM FREE",""))))</f>
        <v/>
      </c>
    </row>
    <row r="2621">
      <c r="AC2621">
        <f>IF($C2621="","",IF(COUNTIF('Códigos Santander (ref)'!$A$2:$A$79,$C2621)&gt;0,"SANTANDER",IF(COUNTIF('Códigos Itaú (ref)'!$A$2:$A$44,$C2621)&gt;0,"ITAU",IF(AND(TRIM(UPPER($I2621))="CONTRATUAL",ISNUMBER(SEARCH("INDIVIDUAL",SUBSTITUTE(UPPER($D2621)," ","")))),"PREMIUM FREE",""))))</f>
        <v/>
      </c>
    </row>
    <row r="2622">
      <c r="AC2622">
        <f>IF($C2622="","",IF(COUNTIF('Códigos Santander (ref)'!$A$2:$A$79,$C2622)&gt;0,"SANTANDER",IF(COUNTIF('Códigos Itaú (ref)'!$A$2:$A$44,$C2622)&gt;0,"ITAU",IF(AND(TRIM(UPPER($I2622))="CONTRATUAL",ISNUMBER(SEARCH("INDIVIDUAL",SUBSTITUTE(UPPER($D2622)," ","")))),"PREMIUM FREE",""))))</f>
        <v/>
      </c>
    </row>
    <row r="2623">
      <c r="AC2623">
        <f>IF($C2623="","",IF(COUNTIF('Códigos Santander (ref)'!$A$2:$A$79,$C2623)&gt;0,"SANTANDER",IF(COUNTIF('Códigos Itaú (ref)'!$A$2:$A$44,$C2623)&gt;0,"ITAU",IF(AND(TRIM(UPPER($I2623))="CONTRATUAL",ISNUMBER(SEARCH("INDIVIDUAL",SUBSTITUTE(UPPER($D2623)," ","")))),"PREMIUM FREE",""))))</f>
        <v/>
      </c>
    </row>
    <row r="2624">
      <c r="AC2624">
        <f>IF($C2624="","",IF(COUNTIF('Códigos Santander (ref)'!$A$2:$A$79,$C2624)&gt;0,"SANTANDER",IF(COUNTIF('Códigos Itaú (ref)'!$A$2:$A$44,$C2624)&gt;0,"ITAU",IF(AND(TRIM(UPPER($I2624))="CONTRATUAL",ISNUMBER(SEARCH("INDIVIDUAL",SUBSTITUTE(UPPER($D2624)," ","")))),"PREMIUM FREE",""))))</f>
        <v/>
      </c>
    </row>
    <row r="2625">
      <c r="AC2625">
        <f>IF($C2625="","",IF(COUNTIF('Códigos Santander (ref)'!$A$2:$A$79,$C2625)&gt;0,"SANTANDER",IF(COUNTIF('Códigos Itaú (ref)'!$A$2:$A$44,$C2625)&gt;0,"ITAU",IF(AND(TRIM(UPPER($I2625))="CONTRATUAL",ISNUMBER(SEARCH("INDIVIDUAL",SUBSTITUTE(UPPER($D2625)," ","")))),"PREMIUM FREE",""))))</f>
        <v/>
      </c>
    </row>
    <row r="2626">
      <c r="AC2626">
        <f>IF($C2626="","",IF(COUNTIF('Códigos Santander (ref)'!$A$2:$A$79,$C2626)&gt;0,"SANTANDER",IF(COUNTIF('Códigos Itaú (ref)'!$A$2:$A$44,$C2626)&gt;0,"ITAU",IF(AND(TRIM(UPPER($I2626))="CONTRATUAL",ISNUMBER(SEARCH("INDIVIDUAL",SUBSTITUTE(UPPER($D2626)," ","")))),"PREMIUM FREE",""))))</f>
        <v/>
      </c>
    </row>
    <row r="2627">
      <c r="AC2627">
        <f>IF($C2627="","",IF(COUNTIF('Códigos Santander (ref)'!$A$2:$A$79,$C2627)&gt;0,"SANTANDER",IF(COUNTIF('Códigos Itaú (ref)'!$A$2:$A$44,$C2627)&gt;0,"ITAU",IF(AND(TRIM(UPPER($I2627))="CONTRATUAL",ISNUMBER(SEARCH("INDIVIDUAL",SUBSTITUTE(UPPER($D2627)," ","")))),"PREMIUM FREE",""))))</f>
        <v/>
      </c>
    </row>
    <row r="2628">
      <c r="AC2628">
        <f>IF($C2628="","",IF(COUNTIF('Códigos Santander (ref)'!$A$2:$A$79,$C2628)&gt;0,"SANTANDER",IF(COUNTIF('Códigos Itaú (ref)'!$A$2:$A$44,$C2628)&gt;0,"ITAU",IF(AND(TRIM(UPPER($I2628))="CONTRATUAL",ISNUMBER(SEARCH("INDIVIDUAL",SUBSTITUTE(UPPER($D2628)," ","")))),"PREMIUM FREE",""))))</f>
        <v/>
      </c>
    </row>
    <row r="2629">
      <c r="AC2629">
        <f>IF($C2629="","",IF(COUNTIF('Códigos Santander (ref)'!$A$2:$A$79,$C2629)&gt;0,"SANTANDER",IF(COUNTIF('Códigos Itaú (ref)'!$A$2:$A$44,$C2629)&gt;0,"ITAU",IF(AND(TRIM(UPPER($I2629))="CONTRATUAL",ISNUMBER(SEARCH("INDIVIDUAL",SUBSTITUTE(UPPER($D2629)," ","")))),"PREMIUM FREE",""))))</f>
        <v/>
      </c>
    </row>
    <row r="2630">
      <c r="AC2630">
        <f>IF($C2630="","",IF(COUNTIF('Códigos Santander (ref)'!$A$2:$A$79,$C2630)&gt;0,"SANTANDER",IF(COUNTIF('Códigos Itaú (ref)'!$A$2:$A$44,$C2630)&gt;0,"ITAU",IF(AND(TRIM(UPPER($I2630))="CONTRATUAL",ISNUMBER(SEARCH("INDIVIDUAL",SUBSTITUTE(UPPER($D2630)," ","")))),"PREMIUM FREE",""))))</f>
        <v/>
      </c>
    </row>
    <row r="2631">
      <c r="AC2631">
        <f>IF($C2631="","",IF(COUNTIF('Códigos Santander (ref)'!$A$2:$A$79,$C2631)&gt;0,"SANTANDER",IF(COUNTIF('Códigos Itaú (ref)'!$A$2:$A$44,$C2631)&gt;0,"ITAU",IF(AND(TRIM(UPPER($I2631))="CONTRATUAL",ISNUMBER(SEARCH("INDIVIDUAL",SUBSTITUTE(UPPER($D2631)," ","")))),"PREMIUM FREE",""))))</f>
        <v/>
      </c>
    </row>
    <row r="2632">
      <c r="AC2632">
        <f>IF($C2632="","",IF(COUNTIF('Códigos Santander (ref)'!$A$2:$A$79,$C2632)&gt;0,"SANTANDER",IF(COUNTIF('Códigos Itaú (ref)'!$A$2:$A$44,$C2632)&gt;0,"ITAU",IF(AND(TRIM(UPPER($I2632))="CONTRATUAL",ISNUMBER(SEARCH("INDIVIDUAL",SUBSTITUTE(UPPER($D2632)," ","")))),"PREMIUM FREE",""))))</f>
        <v/>
      </c>
    </row>
    <row r="2633">
      <c r="AC2633">
        <f>IF($C2633="","",IF(COUNTIF('Códigos Santander (ref)'!$A$2:$A$79,$C2633)&gt;0,"SANTANDER",IF(COUNTIF('Códigos Itaú (ref)'!$A$2:$A$44,$C2633)&gt;0,"ITAU",IF(AND(TRIM(UPPER($I2633))="CONTRATUAL",ISNUMBER(SEARCH("INDIVIDUAL",SUBSTITUTE(UPPER($D2633)," ","")))),"PREMIUM FREE",""))))</f>
        <v/>
      </c>
    </row>
    <row r="2634">
      <c r="AC2634">
        <f>IF($C2634="","",IF(COUNTIF('Códigos Santander (ref)'!$A$2:$A$79,$C2634)&gt;0,"SANTANDER",IF(COUNTIF('Códigos Itaú (ref)'!$A$2:$A$44,$C2634)&gt;0,"ITAU",IF(AND(TRIM(UPPER($I2634))="CONTRATUAL",ISNUMBER(SEARCH("INDIVIDUAL",SUBSTITUTE(UPPER($D2634)," ","")))),"PREMIUM FREE",""))))</f>
        <v/>
      </c>
    </row>
    <row r="2635">
      <c r="AC2635">
        <f>IF($C2635="","",IF(COUNTIF('Códigos Santander (ref)'!$A$2:$A$79,$C2635)&gt;0,"SANTANDER",IF(COUNTIF('Códigos Itaú (ref)'!$A$2:$A$44,$C2635)&gt;0,"ITAU",IF(AND(TRIM(UPPER($I2635))="CONTRATUAL",ISNUMBER(SEARCH("INDIVIDUAL",SUBSTITUTE(UPPER($D2635)," ","")))),"PREMIUM FREE",""))))</f>
        <v/>
      </c>
    </row>
    <row r="2636">
      <c r="AC2636">
        <f>IF($C2636="","",IF(COUNTIF('Códigos Santander (ref)'!$A$2:$A$79,$C2636)&gt;0,"SANTANDER",IF(COUNTIF('Códigos Itaú (ref)'!$A$2:$A$44,$C2636)&gt;0,"ITAU",IF(AND(TRIM(UPPER($I2636))="CONTRATUAL",ISNUMBER(SEARCH("INDIVIDUAL",SUBSTITUTE(UPPER($D2636)," ","")))),"PREMIUM FREE",""))))</f>
        <v/>
      </c>
    </row>
    <row r="2637">
      <c r="AC2637">
        <f>IF($C2637="","",IF(COUNTIF('Códigos Santander (ref)'!$A$2:$A$79,$C2637)&gt;0,"SANTANDER",IF(COUNTIF('Códigos Itaú (ref)'!$A$2:$A$44,$C2637)&gt;0,"ITAU",IF(AND(TRIM(UPPER($I2637))="CONTRATUAL",ISNUMBER(SEARCH("INDIVIDUAL",SUBSTITUTE(UPPER($D2637)," ","")))),"PREMIUM FREE",""))))</f>
        <v/>
      </c>
    </row>
    <row r="2638">
      <c r="AC2638">
        <f>IF($C2638="","",IF(COUNTIF('Códigos Santander (ref)'!$A$2:$A$79,$C2638)&gt;0,"SANTANDER",IF(COUNTIF('Códigos Itaú (ref)'!$A$2:$A$44,$C2638)&gt;0,"ITAU",IF(AND(TRIM(UPPER($I2638))="CONTRATUAL",ISNUMBER(SEARCH("INDIVIDUAL",SUBSTITUTE(UPPER($D2638)," ","")))),"PREMIUM FREE",""))))</f>
        <v/>
      </c>
    </row>
    <row r="2639">
      <c r="AC2639">
        <f>IF($C2639="","",IF(COUNTIF('Códigos Santander (ref)'!$A$2:$A$79,$C2639)&gt;0,"SANTANDER",IF(COUNTIF('Códigos Itaú (ref)'!$A$2:$A$44,$C2639)&gt;0,"ITAU",IF(AND(TRIM(UPPER($I2639))="CONTRATUAL",ISNUMBER(SEARCH("INDIVIDUAL",SUBSTITUTE(UPPER($D2639)," ","")))),"PREMIUM FREE",""))))</f>
        <v/>
      </c>
    </row>
    <row r="2640">
      <c r="AC2640">
        <f>IF($C2640="","",IF(COUNTIF('Códigos Santander (ref)'!$A$2:$A$79,$C2640)&gt;0,"SANTANDER",IF(COUNTIF('Códigos Itaú (ref)'!$A$2:$A$44,$C2640)&gt;0,"ITAU",IF(AND(TRIM(UPPER($I2640))="CONTRATUAL",ISNUMBER(SEARCH("INDIVIDUAL",SUBSTITUTE(UPPER($D2640)," ","")))),"PREMIUM FREE",""))))</f>
        <v/>
      </c>
    </row>
    <row r="2641">
      <c r="AC2641">
        <f>IF($C2641="","",IF(COUNTIF('Códigos Santander (ref)'!$A$2:$A$79,$C2641)&gt;0,"SANTANDER",IF(COUNTIF('Códigos Itaú (ref)'!$A$2:$A$44,$C2641)&gt;0,"ITAU",IF(AND(TRIM(UPPER($I2641))="CONTRATUAL",ISNUMBER(SEARCH("INDIVIDUAL",SUBSTITUTE(UPPER($D2641)," ","")))),"PREMIUM FREE",""))))</f>
        <v/>
      </c>
    </row>
    <row r="2642">
      <c r="AC2642">
        <f>IF($C2642="","",IF(COUNTIF('Códigos Santander (ref)'!$A$2:$A$79,$C2642)&gt;0,"SANTANDER",IF(COUNTIF('Códigos Itaú (ref)'!$A$2:$A$44,$C2642)&gt;0,"ITAU",IF(AND(TRIM(UPPER($I2642))="CONTRATUAL",ISNUMBER(SEARCH("INDIVIDUAL",SUBSTITUTE(UPPER($D2642)," ","")))),"PREMIUM FREE",""))))</f>
        <v/>
      </c>
    </row>
    <row r="2643">
      <c r="AC2643">
        <f>IF($C2643="","",IF(COUNTIF('Códigos Santander (ref)'!$A$2:$A$79,$C2643)&gt;0,"SANTANDER",IF(COUNTIF('Códigos Itaú (ref)'!$A$2:$A$44,$C2643)&gt;0,"ITAU",IF(AND(TRIM(UPPER($I2643))="CONTRATUAL",ISNUMBER(SEARCH("INDIVIDUAL",SUBSTITUTE(UPPER($D2643)," ","")))),"PREMIUM FREE",""))))</f>
        <v/>
      </c>
    </row>
    <row r="2644">
      <c r="AC2644">
        <f>IF($C2644="","",IF(COUNTIF('Códigos Santander (ref)'!$A$2:$A$79,$C2644)&gt;0,"SANTANDER",IF(COUNTIF('Códigos Itaú (ref)'!$A$2:$A$44,$C2644)&gt;0,"ITAU",IF(AND(TRIM(UPPER($I2644))="CONTRATUAL",ISNUMBER(SEARCH("INDIVIDUAL",SUBSTITUTE(UPPER($D2644)," ","")))),"PREMIUM FREE",""))))</f>
        <v/>
      </c>
    </row>
    <row r="2645">
      <c r="AC2645">
        <f>IF($C2645="","",IF(COUNTIF('Códigos Santander (ref)'!$A$2:$A$79,$C2645)&gt;0,"SANTANDER",IF(COUNTIF('Códigos Itaú (ref)'!$A$2:$A$44,$C2645)&gt;0,"ITAU",IF(AND(TRIM(UPPER($I2645))="CONTRATUAL",ISNUMBER(SEARCH("INDIVIDUAL",SUBSTITUTE(UPPER($D2645)," ","")))),"PREMIUM FREE",""))))</f>
        <v/>
      </c>
    </row>
    <row r="2646">
      <c r="AC2646">
        <f>IF($C2646="","",IF(COUNTIF('Códigos Santander (ref)'!$A$2:$A$79,$C2646)&gt;0,"SANTANDER",IF(COUNTIF('Códigos Itaú (ref)'!$A$2:$A$44,$C2646)&gt;0,"ITAU",IF(AND(TRIM(UPPER($I2646))="CONTRATUAL",ISNUMBER(SEARCH("INDIVIDUAL",SUBSTITUTE(UPPER($D2646)," ","")))),"PREMIUM FREE",""))))</f>
        <v/>
      </c>
    </row>
    <row r="2647">
      <c r="AC2647">
        <f>IF($C2647="","",IF(COUNTIF('Códigos Santander (ref)'!$A$2:$A$79,$C2647)&gt;0,"SANTANDER",IF(COUNTIF('Códigos Itaú (ref)'!$A$2:$A$44,$C2647)&gt;0,"ITAU",IF(AND(TRIM(UPPER($I2647))="CONTRATUAL",ISNUMBER(SEARCH("INDIVIDUAL",SUBSTITUTE(UPPER($D2647)," ","")))),"PREMIUM FREE",""))))</f>
        <v/>
      </c>
    </row>
    <row r="2648">
      <c r="AC2648">
        <f>IF($C2648="","",IF(COUNTIF('Códigos Santander (ref)'!$A$2:$A$79,$C2648)&gt;0,"SANTANDER",IF(COUNTIF('Códigos Itaú (ref)'!$A$2:$A$44,$C2648)&gt;0,"ITAU",IF(AND(TRIM(UPPER($I2648))="CONTRATUAL",ISNUMBER(SEARCH("INDIVIDUAL",SUBSTITUTE(UPPER($D2648)," ","")))),"PREMIUM FREE",""))))</f>
        <v/>
      </c>
    </row>
    <row r="2649">
      <c r="AC2649">
        <f>IF($C2649="","",IF(COUNTIF('Códigos Santander (ref)'!$A$2:$A$79,$C2649)&gt;0,"SANTANDER",IF(COUNTIF('Códigos Itaú (ref)'!$A$2:$A$44,$C2649)&gt;0,"ITAU",IF(AND(TRIM(UPPER($I2649))="CONTRATUAL",ISNUMBER(SEARCH("INDIVIDUAL",SUBSTITUTE(UPPER($D2649)," ","")))),"PREMIUM FREE",""))))</f>
        <v/>
      </c>
    </row>
    <row r="2650">
      <c r="AC2650">
        <f>IF($C2650="","",IF(COUNTIF('Códigos Santander (ref)'!$A$2:$A$79,$C2650)&gt;0,"SANTANDER",IF(COUNTIF('Códigos Itaú (ref)'!$A$2:$A$44,$C2650)&gt;0,"ITAU",IF(AND(TRIM(UPPER($I2650))="CONTRATUAL",ISNUMBER(SEARCH("INDIVIDUAL",SUBSTITUTE(UPPER($D2650)," ","")))),"PREMIUM FREE",""))))</f>
        <v/>
      </c>
    </row>
    <row r="2651">
      <c r="AC2651">
        <f>IF($C2651="","",IF(COUNTIF('Códigos Santander (ref)'!$A$2:$A$79,$C2651)&gt;0,"SANTANDER",IF(COUNTIF('Códigos Itaú (ref)'!$A$2:$A$44,$C2651)&gt;0,"ITAU",IF(AND(TRIM(UPPER($I2651))="CONTRATUAL",ISNUMBER(SEARCH("INDIVIDUAL",SUBSTITUTE(UPPER($D2651)," ","")))),"PREMIUM FREE",""))))</f>
        <v/>
      </c>
    </row>
    <row r="2652">
      <c r="AC2652">
        <f>IF($C2652="","",IF(COUNTIF('Códigos Santander (ref)'!$A$2:$A$79,$C2652)&gt;0,"SANTANDER",IF(COUNTIF('Códigos Itaú (ref)'!$A$2:$A$44,$C2652)&gt;0,"ITAU",IF(AND(TRIM(UPPER($I2652))="CONTRATUAL",ISNUMBER(SEARCH("INDIVIDUAL",SUBSTITUTE(UPPER($D2652)," ","")))),"PREMIUM FREE",""))))</f>
        <v/>
      </c>
    </row>
    <row r="2653">
      <c r="AC2653">
        <f>IF($C2653="","",IF(COUNTIF('Códigos Santander (ref)'!$A$2:$A$79,$C2653)&gt;0,"SANTANDER",IF(COUNTIF('Códigos Itaú (ref)'!$A$2:$A$44,$C2653)&gt;0,"ITAU",IF(AND(TRIM(UPPER($I2653))="CONTRATUAL",ISNUMBER(SEARCH("INDIVIDUAL",SUBSTITUTE(UPPER($D2653)," ","")))),"PREMIUM FREE",""))))</f>
        <v/>
      </c>
    </row>
    <row r="2654">
      <c r="AC2654">
        <f>IF($C2654="","",IF(COUNTIF('Códigos Santander (ref)'!$A$2:$A$79,$C2654)&gt;0,"SANTANDER",IF(COUNTIF('Códigos Itaú (ref)'!$A$2:$A$44,$C2654)&gt;0,"ITAU",IF(AND(TRIM(UPPER($I2654))="CONTRATUAL",ISNUMBER(SEARCH("INDIVIDUAL",SUBSTITUTE(UPPER($D2654)," ","")))),"PREMIUM FREE",""))))</f>
        <v/>
      </c>
    </row>
    <row r="2655">
      <c r="AC2655">
        <f>IF($C2655="","",IF(COUNTIF('Códigos Santander (ref)'!$A$2:$A$79,$C2655)&gt;0,"SANTANDER",IF(COUNTIF('Códigos Itaú (ref)'!$A$2:$A$44,$C2655)&gt;0,"ITAU",IF(AND(TRIM(UPPER($I2655))="CONTRATUAL",ISNUMBER(SEARCH("INDIVIDUAL",SUBSTITUTE(UPPER($D2655)," ","")))),"PREMIUM FREE",""))))</f>
        <v/>
      </c>
    </row>
    <row r="2656">
      <c r="AC2656">
        <f>IF($C2656="","",IF(COUNTIF('Códigos Santander (ref)'!$A$2:$A$79,$C2656)&gt;0,"SANTANDER",IF(COUNTIF('Códigos Itaú (ref)'!$A$2:$A$44,$C2656)&gt;0,"ITAU",IF(AND(TRIM(UPPER($I2656))="CONTRATUAL",ISNUMBER(SEARCH("INDIVIDUAL",SUBSTITUTE(UPPER($D2656)," ","")))),"PREMIUM FREE",""))))</f>
        <v/>
      </c>
    </row>
    <row r="2657">
      <c r="AC2657">
        <f>IF($C2657="","",IF(COUNTIF('Códigos Santander (ref)'!$A$2:$A$79,$C2657)&gt;0,"SANTANDER",IF(COUNTIF('Códigos Itaú (ref)'!$A$2:$A$44,$C2657)&gt;0,"ITAU",IF(AND(TRIM(UPPER($I2657))="CONTRATUAL",ISNUMBER(SEARCH("INDIVIDUAL",SUBSTITUTE(UPPER($D2657)," ","")))),"PREMIUM FREE",""))))</f>
        <v/>
      </c>
    </row>
    <row r="2658">
      <c r="AC2658">
        <f>IF($C2658="","",IF(COUNTIF('Códigos Santander (ref)'!$A$2:$A$79,$C2658)&gt;0,"SANTANDER",IF(COUNTIF('Códigos Itaú (ref)'!$A$2:$A$44,$C2658)&gt;0,"ITAU",IF(AND(TRIM(UPPER($I2658))="CONTRATUAL",ISNUMBER(SEARCH("INDIVIDUAL",SUBSTITUTE(UPPER($D2658)," ","")))),"PREMIUM FREE",""))))</f>
        <v/>
      </c>
    </row>
    <row r="2659">
      <c r="AC2659">
        <f>IF($C2659="","",IF(COUNTIF('Códigos Santander (ref)'!$A$2:$A$79,$C2659)&gt;0,"SANTANDER",IF(COUNTIF('Códigos Itaú (ref)'!$A$2:$A$44,$C2659)&gt;0,"ITAU",IF(AND(TRIM(UPPER($I2659))="CONTRATUAL",ISNUMBER(SEARCH("INDIVIDUAL",SUBSTITUTE(UPPER($D2659)," ","")))),"PREMIUM FREE",""))))</f>
        <v/>
      </c>
    </row>
    <row r="2660">
      <c r="AC2660">
        <f>IF($C2660="","",IF(COUNTIF('Códigos Santander (ref)'!$A$2:$A$79,$C2660)&gt;0,"SANTANDER",IF(COUNTIF('Códigos Itaú (ref)'!$A$2:$A$44,$C2660)&gt;0,"ITAU",IF(AND(TRIM(UPPER($I2660))="CONTRATUAL",ISNUMBER(SEARCH("INDIVIDUAL",SUBSTITUTE(UPPER($D2660)," ","")))),"PREMIUM FREE",""))))</f>
        <v/>
      </c>
    </row>
    <row r="2661">
      <c r="AC2661">
        <f>IF($C2661="","",IF(COUNTIF('Códigos Santander (ref)'!$A$2:$A$79,$C2661)&gt;0,"SANTANDER",IF(COUNTIF('Códigos Itaú (ref)'!$A$2:$A$44,$C2661)&gt;0,"ITAU",IF(AND(TRIM(UPPER($I2661))="CONTRATUAL",ISNUMBER(SEARCH("INDIVIDUAL",SUBSTITUTE(UPPER($D2661)," ","")))),"PREMIUM FREE",""))))</f>
        <v/>
      </c>
    </row>
    <row r="2662">
      <c r="AC2662">
        <f>IF($C2662="","",IF(COUNTIF('Códigos Santander (ref)'!$A$2:$A$79,$C2662)&gt;0,"SANTANDER",IF(COUNTIF('Códigos Itaú (ref)'!$A$2:$A$44,$C2662)&gt;0,"ITAU",IF(AND(TRIM(UPPER($I2662))="CONTRATUAL",ISNUMBER(SEARCH("INDIVIDUAL",SUBSTITUTE(UPPER($D2662)," ","")))),"PREMIUM FREE",""))))</f>
        <v/>
      </c>
    </row>
    <row r="2663">
      <c r="AC2663">
        <f>IF($C2663="","",IF(COUNTIF('Códigos Santander (ref)'!$A$2:$A$79,$C2663)&gt;0,"SANTANDER",IF(COUNTIF('Códigos Itaú (ref)'!$A$2:$A$44,$C2663)&gt;0,"ITAU",IF(AND(TRIM(UPPER($I2663))="CONTRATUAL",ISNUMBER(SEARCH("INDIVIDUAL",SUBSTITUTE(UPPER($D2663)," ","")))),"PREMIUM FREE",""))))</f>
        <v/>
      </c>
    </row>
    <row r="2664">
      <c r="AC2664">
        <f>IF($C2664="","",IF(COUNTIF('Códigos Santander (ref)'!$A$2:$A$79,$C2664)&gt;0,"SANTANDER",IF(COUNTIF('Códigos Itaú (ref)'!$A$2:$A$44,$C2664)&gt;0,"ITAU",IF(AND(TRIM(UPPER($I2664))="CONTRATUAL",ISNUMBER(SEARCH("INDIVIDUAL",SUBSTITUTE(UPPER($D2664)," ","")))),"PREMIUM FREE",""))))</f>
        <v/>
      </c>
    </row>
    <row r="2665">
      <c r="AC2665">
        <f>IF($C2665="","",IF(COUNTIF('Códigos Santander (ref)'!$A$2:$A$79,$C2665)&gt;0,"SANTANDER",IF(COUNTIF('Códigos Itaú (ref)'!$A$2:$A$44,$C2665)&gt;0,"ITAU",IF(AND(TRIM(UPPER($I2665))="CONTRATUAL",ISNUMBER(SEARCH("INDIVIDUAL",SUBSTITUTE(UPPER($D2665)," ","")))),"PREMIUM FREE",""))))</f>
        <v/>
      </c>
    </row>
    <row r="2666">
      <c r="AC2666">
        <f>IF($C2666="","",IF(COUNTIF('Códigos Santander (ref)'!$A$2:$A$79,$C2666)&gt;0,"SANTANDER",IF(COUNTIF('Códigos Itaú (ref)'!$A$2:$A$44,$C2666)&gt;0,"ITAU",IF(AND(TRIM(UPPER($I2666))="CONTRATUAL",ISNUMBER(SEARCH("INDIVIDUAL",SUBSTITUTE(UPPER($D2666)," ","")))),"PREMIUM FREE",""))))</f>
        <v/>
      </c>
    </row>
    <row r="2667">
      <c r="AC2667">
        <f>IF($C2667="","",IF(COUNTIF('Códigos Santander (ref)'!$A$2:$A$79,$C2667)&gt;0,"SANTANDER",IF(COUNTIF('Códigos Itaú (ref)'!$A$2:$A$44,$C2667)&gt;0,"ITAU",IF(AND(TRIM(UPPER($I2667))="CONTRATUAL",ISNUMBER(SEARCH("INDIVIDUAL",SUBSTITUTE(UPPER($D2667)," ","")))),"PREMIUM FREE",""))))</f>
        <v/>
      </c>
    </row>
    <row r="2668">
      <c r="AC2668">
        <f>IF($C2668="","",IF(COUNTIF('Códigos Santander (ref)'!$A$2:$A$79,$C2668)&gt;0,"SANTANDER",IF(COUNTIF('Códigos Itaú (ref)'!$A$2:$A$44,$C2668)&gt;0,"ITAU",IF(AND(TRIM(UPPER($I2668))="CONTRATUAL",ISNUMBER(SEARCH("INDIVIDUAL",SUBSTITUTE(UPPER($D2668)," ","")))),"PREMIUM FREE",""))))</f>
        <v/>
      </c>
    </row>
    <row r="2669">
      <c r="AC2669">
        <f>IF($C2669="","",IF(COUNTIF('Códigos Santander (ref)'!$A$2:$A$79,$C2669)&gt;0,"SANTANDER",IF(COUNTIF('Códigos Itaú (ref)'!$A$2:$A$44,$C2669)&gt;0,"ITAU",IF(AND(TRIM(UPPER($I2669))="CONTRATUAL",ISNUMBER(SEARCH("INDIVIDUAL",SUBSTITUTE(UPPER($D2669)," ","")))),"PREMIUM FREE",""))))</f>
        <v/>
      </c>
    </row>
    <row r="2670">
      <c r="AC2670">
        <f>IF($C2670="","",IF(COUNTIF('Códigos Santander (ref)'!$A$2:$A$79,$C2670)&gt;0,"SANTANDER",IF(COUNTIF('Códigos Itaú (ref)'!$A$2:$A$44,$C2670)&gt;0,"ITAU",IF(AND(TRIM(UPPER($I2670))="CONTRATUAL",ISNUMBER(SEARCH("INDIVIDUAL",SUBSTITUTE(UPPER($D2670)," ","")))),"PREMIUM FREE",""))))</f>
        <v/>
      </c>
    </row>
    <row r="2671">
      <c r="AC2671">
        <f>IF($C2671="","",IF(COUNTIF('Códigos Santander (ref)'!$A$2:$A$79,$C2671)&gt;0,"SANTANDER",IF(COUNTIF('Códigos Itaú (ref)'!$A$2:$A$44,$C2671)&gt;0,"ITAU",IF(AND(TRIM(UPPER($I2671))="CONTRATUAL",ISNUMBER(SEARCH("INDIVIDUAL",SUBSTITUTE(UPPER($D2671)," ","")))),"PREMIUM FREE",""))))</f>
        <v/>
      </c>
    </row>
    <row r="2672">
      <c r="AC2672">
        <f>IF($C2672="","",IF(COUNTIF('Códigos Santander (ref)'!$A$2:$A$79,$C2672)&gt;0,"SANTANDER",IF(COUNTIF('Códigos Itaú (ref)'!$A$2:$A$44,$C2672)&gt;0,"ITAU",IF(AND(TRIM(UPPER($I2672))="CONTRATUAL",ISNUMBER(SEARCH("INDIVIDUAL",SUBSTITUTE(UPPER($D2672)," ","")))),"PREMIUM FREE",""))))</f>
        <v/>
      </c>
    </row>
    <row r="2673">
      <c r="AC2673">
        <f>IF($C2673="","",IF(COUNTIF('Códigos Santander (ref)'!$A$2:$A$79,$C2673)&gt;0,"SANTANDER",IF(COUNTIF('Códigos Itaú (ref)'!$A$2:$A$44,$C2673)&gt;0,"ITAU",IF(AND(TRIM(UPPER($I2673))="CONTRATUAL",ISNUMBER(SEARCH("INDIVIDUAL",SUBSTITUTE(UPPER($D2673)," ","")))),"PREMIUM FREE",""))))</f>
        <v/>
      </c>
    </row>
    <row r="2674">
      <c r="AC2674">
        <f>IF($C2674="","",IF(COUNTIF('Códigos Santander (ref)'!$A$2:$A$79,$C2674)&gt;0,"SANTANDER",IF(COUNTIF('Códigos Itaú (ref)'!$A$2:$A$44,$C2674)&gt;0,"ITAU",IF(AND(TRIM(UPPER($I2674))="CONTRATUAL",ISNUMBER(SEARCH("INDIVIDUAL",SUBSTITUTE(UPPER($D2674)," ","")))),"PREMIUM FREE",""))))</f>
        <v/>
      </c>
    </row>
    <row r="2675">
      <c r="AC2675">
        <f>IF($C2675="","",IF(COUNTIF('Códigos Santander (ref)'!$A$2:$A$79,$C2675)&gt;0,"SANTANDER",IF(COUNTIF('Códigos Itaú (ref)'!$A$2:$A$44,$C2675)&gt;0,"ITAU",IF(AND(TRIM(UPPER($I2675))="CONTRATUAL",ISNUMBER(SEARCH("INDIVIDUAL",SUBSTITUTE(UPPER($D2675)," ","")))),"PREMIUM FREE",""))))</f>
        <v/>
      </c>
    </row>
    <row r="2676">
      <c r="AC2676">
        <f>IF($C2676="","",IF(COUNTIF('Códigos Santander (ref)'!$A$2:$A$79,$C2676)&gt;0,"SANTANDER",IF(COUNTIF('Códigos Itaú (ref)'!$A$2:$A$44,$C2676)&gt;0,"ITAU",IF(AND(TRIM(UPPER($I2676))="CONTRATUAL",ISNUMBER(SEARCH("INDIVIDUAL",SUBSTITUTE(UPPER($D2676)," ","")))),"PREMIUM FREE",""))))</f>
        <v/>
      </c>
    </row>
    <row r="2677">
      <c r="AC2677">
        <f>IF($C2677="","",IF(COUNTIF('Códigos Santander (ref)'!$A$2:$A$79,$C2677)&gt;0,"SANTANDER",IF(COUNTIF('Códigos Itaú (ref)'!$A$2:$A$44,$C2677)&gt;0,"ITAU",IF(AND(TRIM(UPPER($I2677))="CONTRATUAL",ISNUMBER(SEARCH("INDIVIDUAL",SUBSTITUTE(UPPER($D2677)," ","")))),"PREMIUM FREE",""))))</f>
        <v/>
      </c>
    </row>
    <row r="2678">
      <c r="AC2678">
        <f>IF($C2678="","",IF(COUNTIF('Códigos Santander (ref)'!$A$2:$A$79,$C2678)&gt;0,"SANTANDER",IF(COUNTIF('Códigos Itaú (ref)'!$A$2:$A$44,$C2678)&gt;0,"ITAU",IF(AND(TRIM(UPPER($I2678))="CONTRATUAL",ISNUMBER(SEARCH("INDIVIDUAL",SUBSTITUTE(UPPER($D2678)," ","")))),"PREMIUM FREE",""))))</f>
        <v/>
      </c>
    </row>
    <row r="2679">
      <c r="AC2679">
        <f>IF($C2679="","",IF(COUNTIF('Códigos Santander (ref)'!$A$2:$A$79,$C2679)&gt;0,"SANTANDER",IF(COUNTIF('Códigos Itaú (ref)'!$A$2:$A$44,$C2679)&gt;0,"ITAU",IF(AND(TRIM(UPPER($I2679))="CONTRATUAL",ISNUMBER(SEARCH("INDIVIDUAL",SUBSTITUTE(UPPER($D2679)," ","")))),"PREMIUM FREE",""))))</f>
        <v/>
      </c>
    </row>
    <row r="2680">
      <c r="AC2680">
        <f>IF($C2680="","",IF(COUNTIF('Códigos Santander (ref)'!$A$2:$A$79,$C2680)&gt;0,"SANTANDER",IF(COUNTIF('Códigos Itaú (ref)'!$A$2:$A$44,$C2680)&gt;0,"ITAU",IF(AND(TRIM(UPPER($I2680))="CONTRATUAL",ISNUMBER(SEARCH("INDIVIDUAL",SUBSTITUTE(UPPER($D2680)," ","")))),"PREMIUM FREE",""))))</f>
        <v/>
      </c>
    </row>
    <row r="2681">
      <c r="AC2681">
        <f>IF($C2681="","",IF(COUNTIF('Códigos Santander (ref)'!$A$2:$A$79,$C2681)&gt;0,"SANTANDER",IF(COUNTIF('Códigos Itaú (ref)'!$A$2:$A$44,$C2681)&gt;0,"ITAU",IF(AND(TRIM(UPPER($I2681))="CONTRATUAL",ISNUMBER(SEARCH("INDIVIDUAL",SUBSTITUTE(UPPER($D2681)," ","")))),"PREMIUM FREE",""))))</f>
        <v/>
      </c>
    </row>
    <row r="2682">
      <c r="AC2682">
        <f>IF($C2682="","",IF(COUNTIF('Códigos Santander (ref)'!$A$2:$A$79,$C2682)&gt;0,"SANTANDER",IF(COUNTIF('Códigos Itaú (ref)'!$A$2:$A$44,$C2682)&gt;0,"ITAU",IF(AND(TRIM(UPPER($I2682))="CONTRATUAL",ISNUMBER(SEARCH("INDIVIDUAL",SUBSTITUTE(UPPER($D2682)," ","")))),"PREMIUM FREE",""))))</f>
        <v/>
      </c>
    </row>
    <row r="2683">
      <c r="AC2683">
        <f>IF($C2683="","",IF(COUNTIF('Códigos Santander (ref)'!$A$2:$A$79,$C2683)&gt;0,"SANTANDER",IF(COUNTIF('Códigos Itaú (ref)'!$A$2:$A$44,$C2683)&gt;0,"ITAU",IF(AND(TRIM(UPPER($I2683))="CONTRATUAL",ISNUMBER(SEARCH("INDIVIDUAL",SUBSTITUTE(UPPER($D2683)," ","")))),"PREMIUM FREE",""))))</f>
        <v/>
      </c>
    </row>
    <row r="2684">
      <c r="AC2684">
        <f>IF($C2684="","",IF(COUNTIF('Códigos Santander (ref)'!$A$2:$A$79,$C2684)&gt;0,"SANTANDER",IF(COUNTIF('Códigos Itaú (ref)'!$A$2:$A$44,$C2684)&gt;0,"ITAU",IF(AND(TRIM(UPPER($I2684))="CONTRATUAL",ISNUMBER(SEARCH("INDIVIDUAL",SUBSTITUTE(UPPER($D2684)," ","")))),"PREMIUM FREE",""))))</f>
        <v/>
      </c>
    </row>
    <row r="2685">
      <c r="AC2685">
        <f>IF($C2685="","",IF(COUNTIF('Códigos Santander (ref)'!$A$2:$A$79,$C2685)&gt;0,"SANTANDER",IF(COUNTIF('Códigos Itaú (ref)'!$A$2:$A$44,$C2685)&gt;0,"ITAU",IF(AND(TRIM(UPPER($I2685))="CONTRATUAL",ISNUMBER(SEARCH("INDIVIDUAL",SUBSTITUTE(UPPER($D2685)," ","")))),"PREMIUM FREE",""))))</f>
        <v/>
      </c>
    </row>
    <row r="2686">
      <c r="AC2686">
        <f>IF($C2686="","",IF(COUNTIF('Códigos Santander (ref)'!$A$2:$A$79,$C2686)&gt;0,"SANTANDER",IF(COUNTIF('Códigos Itaú (ref)'!$A$2:$A$44,$C2686)&gt;0,"ITAU",IF(AND(TRIM(UPPER($I2686))="CONTRATUAL",ISNUMBER(SEARCH("INDIVIDUAL",SUBSTITUTE(UPPER($D2686)," ","")))),"PREMIUM FREE",""))))</f>
        <v/>
      </c>
    </row>
    <row r="2687">
      <c r="AC2687">
        <f>IF($C2687="","",IF(COUNTIF('Códigos Santander (ref)'!$A$2:$A$79,$C2687)&gt;0,"SANTANDER",IF(COUNTIF('Códigos Itaú (ref)'!$A$2:$A$44,$C2687)&gt;0,"ITAU",IF(AND(TRIM(UPPER($I2687))="CONTRATUAL",ISNUMBER(SEARCH("INDIVIDUAL",SUBSTITUTE(UPPER($D2687)," ","")))),"PREMIUM FREE",""))))</f>
        <v/>
      </c>
    </row>
    <row r="2688">
      <c r="AC2688">
        <f>IF($C2688="","",IF(COUNTIF('Códigos Santander (ref)'!$A$2:$A$79,$C2688)&gt;0,"SANTANDER",IF(COUNTIF('Códigos Itaú (ref)'!$A$2:$A$44,$C2688)&gt;0,"ITAU",IF(AND(TRIM(UPPER($I2688))="CONTRATUAL",ISNUMBER(SEARCH("INDIVIDUAL",SUBSTITUTE(UPPER($D2688)," ","")))),"PREMIUM FREE",""))))</f>
        <v/>
      </c>
    </row>
    <row r="2689">
      <c r="AC2689">
        <f>IF($C2689="","",IF(COUNTIF('Códigos Santander (ref)'!$A$2:$A$79,$C2689)&gt;0,"SANTANDER",IF(COUNTIF('Códigos Itaú (ref)'!$A$2:$A$44,$C2689)&gt;0,"ITAU",IF(AND(TRIM(UPPER($I2689))="CONTRATUAL",ISNUMBER(SEARCH("INDIVIDUAL",SUBSTITUTE(UPPER($D2689)," ","")))),"PREMIUM FREE",""))))</f>
        <v/>
      </c>
    </row>
    <row r="2690">
      <c r="AC2690">
        <f>IF($C2690="","",IF(COUNTIF('Códigos Santander (ref)'!$A$2:$A$79,$C2690)&gt;0,"SANTANDER",IF(COUNTIF('Códigos Itaú (ref)'!$A$2:$A$44,$C2690)&gt;0,"ITAU",IF(AND(TRIM(UPPER($I2690))="CONTRATUAL",ISNUMBER(SEARCH("INDIVIDUAL",SUBSTITUTE(UPPER($D2690)," ","")))),"PREMIUM FREE",""))))</f>
        <v/>
      </c>
    </row>
    <row r="2691">
      <c r="AC2691">
        <f>IF($C2691="","",IF(COUNTIF('Códigos Santander (ref)'!$A$2:$A$79,$C2691)&gt;0,"SANTANDER",IF(COUNTIF('Códigos Itaú (ref)'!$A$2:$A$44,$C2691)&gt;0,"ITAU",IF(AND(TRIM(UPPER($I2691))="CONTRATUAL",ISNUMBER(SEARCH("INDIVIDUAL",SUBSTITUTE(UPPER($D2691)," ","")))),"PREMIUM FREE",""))))</f>
        <v/>
      </c>
    </row>
    <row r="2692">
      <c r="AC2692">
        <f>IF($C2692="","",IF(COUNTIF('Códigos Santander (ref)'!$A$2:$A$79,$C2692)&gt;0,"SANTANDER",IF(COUNTIF('Códigos Itaú (ref)'!$A$2:$A$44,$C2692)&gt;0,"ITAU",IF(AND(TRIM(UPPER($I2692))="CONTRATUAL",ISNUMBER(SEARCH("INDIVIDUAL",SUBSTITUTE(UPPER($D2692)," ","")))),"PREMIUM FREE",""))))</f>
        <v/>
      </c>
    </row>
    <row r="2693">
      <c r="AC2693">
        <f>IF($C2693="","",IF(COUNTIF('Códigos Santander (ref)'!$A$2:$A$79,$C2693)&gt;0,"SANTANDER",IF(COUNTIF('Códigos Itaú (ref)'!$A$2:$A$44,$C2693)&gt;0,"ITAU",IF(AND(TRIM(UPPER($I2693))="CONTRATUAL",ISNUMBER(SEARCH("INDIVIDUAL",SUBSTITUTE(UPPER($D2693)," ","")))),"PREMIUM FREE",""))))</f>
        <v/>
      </c>
    </row>
    <row r="2694">
      <c r="AC2694">
        <f>IF($C2694="","",IF(COUNTIF('Códigos Santander (ref)'!$A$2:$A$79,$C2694)&gt;0,"SANTANDER",IF(COUNTIF('Códigos Itaú (ref)'!$A$2:$A$44,$C2694)&gt;0,"ITAU",IF(AND(TRIM(UPPER($I2694))="CONTRATUAL",ISNUMBER(SEARCH("INDIVIDUAL",SUBSTITUTE(UPPER($D2694)," ","")))),"PREMIUM FREE",""))))</f>
        <v/>
      </c>
    </row>
    <row r="2695">
      <c r="AC2695">
        <f>IF($C2695="","",IF(COUNTIF('Códigos Santander (ref)'!$A$2:$A$79,$C2695)&gt;0,"SANTANDER",IF(COUNTIF('Códigos Itaú (ref)'!$A$2:$A$44,$C2695)&gt;0,"ITAU",IF(AND(TRIM(UPPER($I2695))="CONTRATUAL",ISNUMBER(SEARCH("INDIVIDUAL",SUBSTITUTE(UPPER($D2695)," ","")))),"PREMIUM FREE",""))))</f>
        <v/>
      </c>
    </row>
    <row r="2696">
      <c r="AC2696">
        <f>IF($C2696="","",IF(COUNTIF('Códigos Santander (ref)'!$A$2:$A$79,$C2696)&gt;0,"SANTANDER",IF(COUNTIF('Códigos Itaú (ref)'!$A$2:$A$44,$C2696)&gt;0,"ITAU",IF(AND(TRIM(UPPER($I2696))="CONTRATUAL",ISNUMBER(SEARCH("INDIVIDUAL",SUBSTITUTE(UPPER($D2696)," ","")))),"PREMIUM FREE",""))))</f>
        <v/>
      </c>
    </row>
    <row r="2697">
      <c r="AC2697">
        <f>IF($C2697="","",IF(COUNTIF('Códigos Santander (ref)'!$A$2:$A$79,$C2697)&gt;0,"SANTANDER",IF(COUNTIF('Códigos Itaú (ref)'!$A$2:$A$44,$C2697)&gt;0,"ITAU",IF(AND(TRIM(UPPER($I2697))="CONTRATUAL",ISNUMBER(SEARCH("INDIVIDUAL",SUBSTITUTE(UPPER($D2697)," ","")))),"PREMIUM FREE",""))))</f>
        <v/>
      </c>
    </row>
    <row r="2698">
      <c r="AC2698">
        <f>IF($C2698="","",IF(COUNTIF('Códigos Santander (ref)'!$A$2:$A$79,$C2698)&gt;0,"SANTANDER",IF(COUNTIF('Códigos Itaú (ref)'!$A$2:$A$44,$C2698)&gt;0,"ITAU",IF(AND(TRIM(UPPER($I2698))="CONTRATUAL",ISNUMBER(SEARCH("INDIVIDUAL",SUBSTITUTE(UPPER($D2698)," ","")))),"PREMIUM FREE",""))))</f>
        <v/>
      </c>
    </row>
    <row r="2699">
      <c r="AC2699">
        <f>IF($C2699="","",IF(COUNTIF('Códigos Santander (ref)'!$A$2:$A$79,$C2699)&gt;0,"SANTANDER",IF(COUNTIF('Códigos Itaú (ref)'!$A$2:$A$44,$C2699)&gt;0,"ITAU",IF(AND(TRIM(UPPER($I2699))="CONTRATUAL",ISNUMBER(SEARCH("INDIVIDUAL",SUBSTITUTE(UPPER($D2699)," ","")))),"PREMIUM FREE",""))))</f>
        <v/>
      </c>
    </row>
    <row r="2700">
      <c r="AC2700">
        <f>IF($C2700="","",IF(COUNTIF('Códigos Santander (ref)'!$A$2:$A$79,$C2700)&gt;0,"SANTANDER",IF(COUNTIF('Códigos Itaú (ref)'!$A$2:$A$44,$C2700)&gt;0,"ITAU",IF(AND(TRIM(UPPER($I2700))="CONTRATUAL",ISNUMBER(SEARCH("INDIVIDUAL",SUBSTITUTE(UPPER($D2700)," ","")))),"PREMIUM FREE",""))))</f>
        <v/>
      </c>
    </row>
    <row r="2701">
      <c r="AC2701">
        <f>IF($C2701="","",IF(COUNTIF('Códigos Santander (ref)'!$A$2:$A$79,$C2701)&gt;0,"SANTANDER",IF(COUNTIF('Códigos Itaú (ref)'!$A$2:$A$44,$C2701)&gt;0,"ITAU",IF(AND(TRIM(UPPER($I2701))="CONTRATUAL",ISNUMBER(SEARCH("INDIVIDUAL",SUBSTITUTE(UPPER($D2701)," ","")))),"PREMIUM FREE",""))))</f>
        <v/>
      </c>
    </row>
    <row r="2702">
      <c r="AC2702">
        <f>IF($C2702="","",IF(COUNTIF('Códigos Santander (ref)'!$A$2:$A$79,$C2702)&gt;0,"SANTANDER",IF(COUNTIF('Códigos Itaú (ref)'!$A$2:$A$44,$C2702)&gt;0,"ITAU",IF(AND(TRIM(UPPER($I2702))="CONTRATUAL",ISNUMBER(SEARCH("INDIVIDUAL",SUBSTITUTE(UPPER($D2702)," ","")))),"PREMIUM FREE",""))))</f>
        <v/>
      </c>
    </row>
    <row r="2703">
      <c r="AC2703">
        <f>IF($C2703="","",IF(COUNTIF('Códigos Santander (ref)'!$A$2:$A$79,$C2703)&gt;0,"SANTANDER",IF(COUNTIF('Códigos Itaú (ref)'!$A$2:$A$44,$C2703)&gt;0,"ITAU",IF(AND(TRIM(UPPER($I2703))="CONTRATUAL",ISNUMBER(SEARCH("INDIVIDUAL",SUBSTITUTE(UPPER($D2703)," ","")))),"PREMIUM FREE",""))))</f>
        <v/>
      </c>
    </row>
    <row r="2704">
      <c r="AC2704">
        <f>IF($C2704="","",IF(COUNTIF('Códigos Santander (ref)'!$A$2:$A$79,$C2704)&gt;0,"SANTANDER",IF(COUNTIF('Códigos Itaú (ref)'!$A$2:$A$44,$C2704)&gt;0,"ITAU",IF(AND(TRIM(UPPER($I2704))="CONTRATUAL",ISNUMBER(SEARCH("INDIVIDUAL",SUBSTITUTE(UPPER($D2704)," ","")))),"PREMIUM FREE",""))))</f>
        <v/>
      </c>
    </row>
    <row r="2705">
      <c r="AC2705">
        <f>IF($C2705="","",IF(COUNTIF('Códigos Santander (ref)'!$A$2:$A$79,$C2705)&gt;0,"SANTANDER",IF(COUNTIF('Códigos Itaú (ref)'!$A$2:$A$44,$C2705)&gt;0,"ITAU",IF(AND(TRIM(UPPER($I2705))="CONTRATUAL",ISNUMBER(SEARCH("INDIVIDUAL",SUBSTITUTE(UPPER($D2705)," ","")))),"PREMIUM FREE",""))))</f>
        <v/>
      </c>
    </row>
    <row r="2706">
      <c r="AC2706">
        <f>IF($C2706="","",IF(COUNTIF('Códigos Santander (ref)'!$A$2:$A$79,$C2706)&gt;0,"SANTANDER",IF(COUNTIF('Códigos Itaú (ref)'!$A$2:$A$44,$C2706)&gt;0,"ITAU",IF(AND(TRIM(UPPER($I2706))="CONTRATUAL",ISNUMBER(SEARCH("INDIVIDUAL",SUBSTITUTE(UPPER($D2706)," ","")))),"PREMIUM FREE",""))))</f>
        <v/>
      </c>
    </row>
    <row r="2707">
      <c r="AC2707">
        <f>IF($C2707="","",IF(COUNTIF('Códigos Santander (ref)'!$A$2:$A$79,$C2707)&gt;0,"SANTANDER",IF(COUNTIF('Códigos Itaú (ref)'!$A$2:$A$44,$C2707)&gt;0,"ITAU",IF(AND(TRIM(UPPER($I2707))="CONTRATUAL",ISNUMBER(SEARCH("INDIVIDUAL",SUBSTITUTE(UPPER($D2707)," ","")))),"PREMIUM FREE",""))))</f>
        <v/>
      </c>
    </row>
    <row r="2708">
      <c r="AC2708">
        <f>IF($C2708="","",IF(COUNTIF('Códigos Santander (ref)'!$A$2:$A$79,$C2708)&gt;0,"SANTANDER",IF(COUNTIF('Códigos Itaú (ref)'!$A$2:$A$44,$C2708)&gt;0,"ITAU",IF(AND(TRIM(UPPER($I2708))="CONTRATUAL",ISNUMBER(SEARCH("INDIVIDUAL",SUBSTITUTE(UPPER($D2708)," ","")))),"PREMIUM FREE",""))))</f>
        <v/>
      </c>
    </row>
    <row r="2709">
      <c r="AC2709">
        <f>IF($C2709="","",IF(COUNTIF('Códigos Santander (ref)'!$A$2:$A$79,$C2709)&gt;0,"SANTANDER",IF(COUNTIF('Códigos Itaú (ref)'!$A$2:$A$44,$C2709)&gt;0,"ITAU",IF(AND(TRIM(UPPER($I2709))="CONTRATUAL",ISNUMBER(SEARCH("INDIVIDUAL",SUBSTITUTE(UPPER($D2709)," ","")))),"PREMIUM FREE",""))))</f>
        <v/>
      </c>
    </row>
    <row r="2710">
      <c r="AC2710">
        <f>IF($C2710="","",IF(COUNTIF('Códigos Santander (ref)'!$A$2:$A$79,$C2710)&gt;0,"SANTANDER",IF(COUNTIF('Códigos Itaú (ref)'!$A$2:$A$44,$C2710)&gt;0,"ITAU",IF(AND(TRIM(UPPER($I2710))="CONTRATUAL",ISNUMBER(SEARCH("INDIVIDUAL",SUBSTITUTE(UPPER($D2710)," ","")))),"PREMIUM FREE",""))))</f>
        <v/>
      </c>
    </row>
    <row r="2711">
      <c r="AC2711">
        <f>IF($C2711="","",IF(COUNTIF('Códigos Santander (ref)'!$A$2:$A$79,$C2711)&gt;0,"SANTANDER",IF(COUNTIF('Códigos Itaú (ref)'!$A$2:$A$44,$C2711)&gt;0,"ITAU",IF(AND(TRIM(UPPER($I2711))="CONTRATUAL",ISNUMBER(SEARCH("INDIVIDUAL",SUBSTITUTE(UPPER($D2711)," ","")))),"PREMIUM FREE",""))))</f>
        <v/>
      </c>
    </row>
    <row r="2712">
      <c r="AC2712">
        <f>IF($C2712="","",IF(COUNTIF('Códigos Santander (ref)'!$A$2:$A$79,$C2712)&gt;0,"SANTANDER",IF(COUNTIF('Códigos Itaú (ref)'!$A$2:$A$44,$C2712)&gt;0,"ITAU",IF(AND(TRIM(UPPER($I2712))="CONTRATUAL",ISNUMBER(SEARCH("INDIVIDUAL",SUBSTITUTE(UPPER($D2712)," ","")))),"PREMIUM FREE",""))))</f>
        <v/>
      </c>
    </row>
    <row r="2713">
      <c r="AC2713">
        <f>IF($C2713="","",IF(COUNTIF('Códigos Santander (ref)'!$A$2:$A$79,$C2713)&gt;0,"SANTANDER",IF(COUNTIF('Códigos Itaú (ref)'!$A$2:$A$44,$C2713)&gt;0,"ITAU",IF(AND(TRIM(UPPER($I2713))="CONTRATUAL",ISNUMBER(SEARCH("INDIVIDUAL",SUBSTITUTE(UPPER($D2713)," ","")))),"PREMIUM FREE",""))))</f>
        <v/>
      </c>
    </row>
    <row r="2714">
      <c r="AC2714">
        <f>IF($C2714="","",IF(COUNTIF('Códigos Santander (ref)'!$A$2:$A$79,$C2714)&gt;0,"SANTANDER",IF(COUNTIF('Códigos Itaú (ref)'!$A$2:$A$44,$C2714)&gt;0,"ITAU",IF(AND(TRIM(UPPER($I2714))="CONTRATUAL",ISNUMBER(SEARCH("INDIVIDUAL",SUBSTITUTE(UPPER($D2714)," ","")))),"PREMIUM FREE",""))))</f>
        <v/>
      </c>
    </row>
    <row r="2715">
      <c r="AC2715">
        <f>IF($C2715="","",IF(COUNTIF('Códigos Santander (ref)'!$A$2:$A$79,$C2715)&gt;0,"SANTANDER",IF(COUNTIF('Códigos Itaú (ref)'!$A$2:$A$44,$C2715)&gt;0,"ITAU",IF(AND(TRIM(UPPER($I2715))="CONTRATUAL",ISNUMBER(SEARCH("INDIVIDUAL",SUBSTITUTE(UPPER($D2715)," ","")))),"PREMIUM FREE",""))))</f>
        <v/>
      </c>
    </row>
    <row r="2716">
      <c r="AC2716">
        <f>IF($C2716="","",IF(COUNTIF('Códigos Santander (ref)'!$A$2:$A$79,$C2716)&gt;0,"SANTANDER",IF(COUNTIF('Códigos Itaú (ref)'!$A$2:$A$44,$C2716)&gt;0,"ITAU",IF(AND(TRIM(UPPER($I2716))="CONTRATUAL",ISNUMBER(SEARCH("INDIVIDUAL",SUBSTITUTE(UPPER($D2716)," ","")))),"PREMIUM FREE",""))))</f>
        <v/>
      </c>
    </row>
    <row r="2717">
      <c r="AC2717">
        <f>IF($C2717="","",IF(COUNTIF('Códigos Santander (ref)'!$A$2:$A$79,$C2717)&gt;0,"SANTANDER",IF(COUNTIF('Códigos Itaú (ref)'!$A$2:$A$44,$C2717)&gt;0,"ITAU",IF(AND(TRIM(UPPER($I2717))="CONTRATUAL",ISNUMBER(SEARCH("INDIVIDUAL",SUBSTITUTE(UPPER($D2717)," ","")))),"PREMIUM FREE",""))))</f>
        <v/>
      </c>
    </row>
    <row r="2718">
      <c r="AC2718">
        <f>IF($C2718="","",IF(COUNTIF('Códigos Santander (ref)'!$A$2:$A$79,$C2718)&gt;0,"SANTANDER",IF(COUNTIF('Códigos Itaú (ref)'!$A$2:$A$44,$C2718)&gt;0,"ITAU",IF(AND(TRIM(UPPER($I2718))="CONTRATUAL",ISNUMBER(SEARCH("INDIVIDUAL",SUBSTITUTE(UPPER($D2718)," ","")))),"PREMIUM FREE",""))))</f>
        <v/>
      </c>
    </row>
    <row r="2719">
      <c r="AC2719">
        <f>IF($C2719="","",IF(COUNTIF('Códigos Santander (ref)'!$A$2:$A$79,$C2719)&gt;0,"SANTANDER",IF(COUNTIF('Códigos Itaú (ref)'!$A$2:$A$44,$C2719)&gt;0,"ITAU",IF(AND(TRIM(UPPER($I2719))="CONTRATUAL",ISNUMBER(SEARCH("INDIVIDUAL",SUBSTITUTE(UPPER($D2719)," ","")))),"PREMIUM FREE",""))))</f>
        <v/>
      </c>
    </row>
    <row r="2720">
      <c r="AC2720">
        <f>IF($C2720="","",IF(COUNTIF('Códigos Santander (ref)'!$A$2:$A$79,$C2720)&gt;0,"SANTANDER",IF(COUNTIF('Códigos Itaú (ref)'!$A$2:$A$44,$C2720)&gt;0,"ITAU",IF(AND(TRIM(UPPER($I2720))="CONTRATUAL",ISNUMBER(SEARCH("INDIVIDUAL",SUBSTITUTE(UPPER($D2720)," ","")))),"PREMIUM FREE",""))))</f>
        <v/>
      </c>
    </row>
    <row r="2721">
      <c r="AC2721">
        <f>IF($C2721="","",IF(COUNTIF('Códigos Santander (ref)'!$A$2:$A$79,$C2721)&gt;0,"SANTANDER",IF(COUNTIF('Códigos Itaú (ref)'!$A$2:$A$44,$C2721)&gt;0,"ITAU",IF(AND(TRIM(UPPER($I2721))="CONTRATUAL",ISNUMBER(SEARCH("INDIVIDUAL",SUBSTITUTE(UPPER($D2721)," ","")))),"PREMIUM FREE",""))))</f>
        <v/>
      </c>
    </row>
    <row r="2722">
      <c r="AC2722">
        <f>IF($C2722="","",IF(COUNTIF('Códigos Santander (ref)'!$A$2:$A$79,$C2722)&gt;0,"SANTANDER",IF(COUNTIF('Códigos Itaú (ref)'!$A$2:$A$44,$C2722)&gt;0,"ITAU",IF(AND(TRIM(UPPER($I2722))="CONTRATUAL",ISNUMBER(SEARCH("INDIVIDUAL",SUBSTITUTE(UPPER($D2722)," ","")))),"PREMIUM FREE",""))))</f>
        <v/>
      </c>
    </row>
    <row r="2723">
      <c r="AC2723">
        <f>IF($C2723="","",IF(COUNTIF('Códigos Santander (ref)'!$A$2:$A$79,$C2723)&gt;0,"SANTANDER",IF(COUNTIF('Códigos Itaú (ref)'!$A$2:$A$44,$C2723)&gt;0,"ITAU",IF(AND(TRIM(UPPER($I2723))="CONTRATUAL",ISNUMBER(SEARCH("INDIVIDUAL",SUBSTITUTE(UPPER($D2723)," ","")))),"PREMIUM FREE",""))))</f>
        <v/>
      </c>
    </row>
    <row r="2724">
      <c r="AC2724">
        <f>IF($C2724="","",IF(COUNTIF('Códigos Santander (ref)'!$A$2:$A$79,$C2724)&gt;0,"SANTANDER",IF(COUNTIF('Códigos Itaú (ref)'!$A$2:$A$44,$C2724)&gt;0,"ITAU",IF(AND(TRIM(UPPER($I2724))="CONTRATUAL",ISNUMBER(SEARCH("INDIVIDUAL",SUBSTITUTE(UPPER($D2724)," ","")))),"PREMIUM FREE",""))))</f>
        <v/>
      </c>
    </row>
    <row r="2725">
      <c r="AC2725">
        <f>IF($C2725="","",IF(COUNTIF('Códigos Santander (ref)'!$A$2:$A$79,$C2725)&gt;0,"SANTANDER",IF(COUNTIF('Códigos Itaú (ref)'!$A$2:$A$44,$C2725)&gt;0,"ITAU",IF(AND(TRIM(UPPER($I2725))="CONTRATUAL",ISNUMBER(SEARCH("INDIVIDUAL",SUBSTITUTE(UPPER($D2725)," ","")))),"PREMIUM FREE",""))))</f>
        <v/>
      </c>
    </row>
    <row r="2726">
      <c r="AC2726">
        <f>IF($C2726="","",IF(COUNTIF('Códigos Santander (ref)'!$A$2:$A$79,$C2726)&gt;0,"SANTANDER",IF(COUNTIF('Códigos Itaú (ref)'!$A$2:$A$44,$C2726)&gt;0,"ITAU",IF(AND(TRIM(UPPER($I2726))="CONTRATUAL",ISNUMBER(SEARCH("INDIVIDUAL",SUBSTITUTE(UPPER($D2726)," ","")))),"PREMIUM FREE",""))))</f>
        <v/>
      </c>
    </row>
    <row r="2727">
      <c r="AC2727">
        <f>IF($C2727="","",IF(COUNTIF('Códigos Santander (ref)'!$A$2:$A$79,$C2727)&gt;0,"SANTANDER",IF(COUNTIF('Códigos Itaú (ref)'!$A$2:$A$44,$C2727)&gt;0,"ITAU",IF(AND(TRIM(UPPER($I2727))="CONTRATUAL",ISNUMBER(SEARCH("INDIVIDUAL",SUBSTITUTE(UPPER($D2727)," ","")))),"PREMIUM FREE",""))))</f>
        <v/>
      </c>
    </row>
    <row r="2728">
      <c r="AC2728">
        <f>IF($C2728="","",IF(COUNTIF('Códigos Santander (ref)'!$A$2:$A$79,$C2728)&gt;0,"SANTANDER",IF(COUNTIF('Códigos Itaú (ref)'!$A$2:$A$44,$C2728)&gt;0,"ITAU",IF(AND(TRIM(UPPER($I2728))="CONTRATUAL",ISNUMBER(SEARCH("INDIVIDUAL",SUBSTITUTE(UPPER($D2728)," ","")))),"PREMIUM FREE",""))))</f>
        <v/>
      </c>
    </row>
    <row r="2729">
      <c r="AC2729">
        <f>IF($C2729="","",IF(COUNTIF('Códigos Santander (ref)'!$A$2:$A$79,$C2729)&gt;0,"SANTANDER",IF(COUNTIF('Códigos Itaú (ref)'!$A$2:$A$44,$C2729)&gt;0,"ITAU",IF(AND(TRIM(UPPER($I2729))="CONTRATUAL",ISNUMBER(SEARCH("INDIVIDUAL",SUBSTITUTE(UPPER($D2729)," ","")))),"PREMIUM FREE",""))))</f>
        <v/>
      </c>
    </row>
    <row r="2730">
      <c r="AC2730">
        <f>IF($C2730="","",IF(COUNTIF('Códigos Santander (ref)'!$A$2:$A$79,$C2730)&gt;0,"SANTANDER",IF(COUNTIF('Códigos Itaú (ref)'!$A$2:$A$44,$C2730)&gt;0,"ITAU",IF(AND(TRIM(UPPER($I2730))="CONTRATUAL",ISNUMBER(SEARCH("INDIVIDUAL",SUBSTITUTE(UPPER($D2730)," ","")))),"PREMIUM FREE",""))))</f>
        <v/>
      </c>
    </row>
    <row r="2731">
      <c r="AC2731">
        <f>IF($C2731="","",IF(COUNTIF('Códigos Santander (ref)'!$A$2:$A$79,$C2731)&gt;0,"SANTANDER",IF(COUNTIF('Códigos Itaú (ref)'!$A$2:$A$44,$C2731)&gt;0,"ITAU",IF(AND(TRIM(UPPER($I2731))="CONTRATUAL",ISNUMBER(SEARCH("INDIVIDUAL",SUBSTITUTE(UPPER($D2731)," ","")))),"PREMIUM FREE",""))))</f>
        <v/>
      </c>
    </row>
    <row r="2732">
      <c r="AC2732">
        <f>IF($C2732="","",IF(COUNTIF('Códigos Santander (ref)'!$A$2:$A$79,$C2732)&gt;0,"SANTANDER",IF(COUNTIF('Códigos Itaú (ref)'!$A$2:$A$44,$C2732)&gt;0,"ITAU",IF(AND(TRIM(UPPER($I2732))="CONTRATUAL",ISNUMBER(SEARCH("INDIVIDUAL",SUBSTITUTE(UPPER($D2732)," ","")))),"PREMIUM FREE",""))))</f>
        <v/>
      </c>
    </row>
    <row r="2733">
      <c r="AC2733">
        <f>IF($C2733="","",IF(COUNTIF('Códigos Santander (ref)'!$A$2:$A$79,$C2733)&gt;0,"SANTANDER",IF(COUNTIF('Códigos Itaú (ref)'!$A$2:$A$44,$C2733)&gt;0,"ITAU",IF(AND(TRIM(UPPER($I2733))="CONTRATUAL",ISNUMBER(SEARCH("INDIVIDUAL",SUBSTITUTE(UPPER($D2733)," ","")))),"PREMIUM FREE",""))))</f>
        <v/>
      </c>
    </row>
    <row r="2734">
      <c r="AC2734">
        <f>IF($C2734="","",IF(COUNTIF('Códigos Santander (ref)'!$A$2:$A$79,$C2734)&gt;0,"SANTANDER",IF(COUNTIF('Códigos Itaú (ref)'!$A$2:$A$44,$C2734)&gt;0,"ITAU",IF(AND(TRIM(UPPER($I2734))="CONTRATUAL",ISNUMBER(SEARCH("INDIVIDUAL",SUBSTITUTE(UPPER($D2734)," ","")))),"PREMIUM FREE",""))))</f>
        <v/>
      </c>
    </row>
    <row r="2735">
      <c r="AC2735">
        <f>IF($C2735="","",IF(COUNTIF('Códigos Santander (ref)'!$A$2:$A$79,$C2735)&gt;0,"SANTANDER",IF(COUNTIF('Códigos Itaú (ref)'!$A$2:$A$44,$C2735)&gt;0,"ITAU",IF(AND(TRIM(UPPER($I2735))="CONTRATUAL",ISNUMBER(SEARCH("INDIVIDUAL",SUBSTITUTE(UPPER($D2735)," ","")))),"PREMIUM FREE",""))))</f>
        <v/>
      </c>
    </row>
    <row r="2736">
      <c r="AC2736">
        <f>IF($C2736="","",IF(COUNTIF('Códigos Santander (ref)'!$A$2:$A$79,$C2736)&gt;0,"SANTANDER",IF(COUNTIF('Códigos Itaú (ref)'!$A$2:$A$44,$C2736)&gt;0,"ITAU",IF(AND(TRIM(UPPER($I2736))="CONTRATUAL",ISNUMBER(SEARCH("INDIVIDUAL",SUBSTITUTE(UPPER($D2736)," ","")))),"PREMIUM FREE",""))))</f>
        <v/>
      </c>
    </row>
    <row r="2737">
      <c r="AC2737">
        <f>IF($C2737="","",IF(COUNTIF('Códigos Santander (ref)'!$A$2:$A$79,$C2737)&gt;0,"SANTANDER",IF(COUNTIF('Códigos Itaú (ref)'!$A$2:$A$44,$C2737)&gt;0,"ITAU",IF(AND(TRIM(UPPER($I2737))="CONTRATUAL",ISNUMBER(SEARCH("INDIVIDUAL",SUBSTITUTE(UPPER($D2737)," ","")))),"PREMIUM FREE",""))))</f>
        <v/>
      </c>
    </row>
    <row r="2738">
      <c r="AC2738">
        <f>IF($C2738="","",IF(COUNTIF('Códigos Santander (ref)'!$A$2:$A$79,$C2738)&gt;0,"SANTANDER",IF(COUNTIF('Códigos Itaú (ref)'!$A$2:$A$44,$C2738)&gt;0,"ITAU",IF(AND(TRIM(UPPER($I2738))="CONTRATUAL",ISNUMBER(SEARCH("INDIVIDUAL",SUBSTITUTE(UPPER($D2738)," ","")))),"PREMIUM FREE",""))))</f>
        <v/>
      </c>
    </row>
    <row r="2739">
      <c r="AC2739">
        <f>IF($C2739="","",IF(COUNTIF('Códigos Santander (ref)'!$A$2:$A$79,$C2739)&gt;0,"SANTANDER",IF(COUNTIF('Códigos Itaú (ref)'!$A$2:$A$44,$C2739)&gt;0,"ITAU",IF(AND(TRIM(UPPER($I2739))="CONTRATUAL",ISNUMBER(SEARCH("INDIVIDUAL",SUBSTITUTE(UPPER($D2739)," ","")))),"PREMIUM FREE",""))))</f>
        <v/>
      </c>
    </row>
    <row r="2740">
      <c r="AC2740">
        <f>IF($C2740="","",IF(COUNTIF('Códigos Santander (ref)'!$A$2:$A$79,$C2740)&gt;0,"SANTANDER",IF(COUNTIF('Códigos Itaú (ref)'!$A$2:$A$44,$C2740)&gt;0,"ITAU",IF(AND(TRIM(UPPER($I2740))="CONTRATUAL",ISNUMBER(SEARCH("INDIVIDUAL",SUBSTITUTE(UPPER($D2740)," ","")))),"PREMIUM FREE",""))))</f>
        <v/>
      </c>
    </row>
    <row r="2741">
      <c r="AC2741">
        <f>IF($C2741="","",IF(COUNTIF('Códigos Santander (ref)'!$A$2:$A$79,$C2741)&gt;0,"SANTANDER",IF(COUNTIF('Códigos Itaú (ref)'!$A$2:$A$44,$C2741)&gt;0,"ITAU",IF(AND(TRIM(UPPER($I2741))="CONTRATUAL",ISNUMBER(SEARCH("INDIVIDUAL",SUBSTITUTE(UPPER($D2741)," ","")))),"PREMIUM FREE",""))))</f>
        <v/>
      </c>
    </row>
    <row r="2742">
      <c r="AC2742">
        <f>IF($C2742="","",IF(COUNTIF('Códigos Santander (ref)'!$A$2:$A$79,$C2742)&gt;0,"SANTANDER",IF(COUNTIF('Códigos Itaú (ref)'!$A$2:$A$44,$C2742)&gt;0,"ITAU",IF(AND(TRIM(UPPER($I2742))="CONTRATUAL",ISNUMBER(SEARCH("INDIVIDUAL",SUBSTITUTE(UPPER($D2742)," ","")))),"PREMIUM FREE",""))))</f>
        <v/>
      </c>
    </row>
    <row r="2743">
      <c r="AC2743">
        <f>IF($C2743="","",IF(COUNTIF('Códigos Santander (ref)'!$A$2:$A$79,$C2743)&gt;0,"SANTANDER",IF(COUNTIF('Códigos Itaú (ref)'!$A$2:$A$44,$C2743)&gt;0,"ITAU",IF(AND(TRIM(UPPER($I2743))="CONTRATUAL",ISNUMBER(SEARCH("INDIVIDUAL",SUBSTITUTE(UPPER($D2743)," ","")))),"PREMIUM FREE",""))))</f>
        <v/>
      </c>
    </row>
    <row r="2744">
      <c r="AC2744">
        <f>IF($C2744="","",IF(COUNTIF('Códigos Santander (ref)'!$A$2:$A$79,$C2744)&gt;0,"SANTANDER",IF(COUNTIF('Códigos Itaú (ref)'!$A$2:$A$44,$C2744)&gt;0,"ITAU",IF(AND(TRIM(UPPER($I2744))="CONTRATUAL",ISNUMBER(SEARCH("INDIVIDUAL",SUBSTITUTE(UPPER($D2744)," ","")))),"PREMIUM FREE",""))))</f>
        <v/>
      </c>
    </row>
    <row r="2745">
      <c r="AC2745">
        <f>IF($C2745="","",IF(COUNTIF('Códigos Santander (ref)'!$A$2:$A$79,$C2745)&gt;0,"SANTANDER",IF(COUNTIF('Códigos Itaú (ref)'!$A$2:$A$44,$C2745)&gt;0,"ITAU",IF(AND(TRIM(UPPER($I2745))="CONTRATUAL",ISNUMBER(SEARCH("INDIVIDUAL",SUBSTITUTE(UPPER($D2745)," ","")))),"PREMIUM FREE",""))))</f>
        <v/>
      </c>
    </row>
    <row r="2746">
      <c r="AC2746">
        <f>IF($C2746="","",IF(COUNTIF('Códigos Santander (ref)'!$A$2:$A$79,$C2746)&gt;0,"SANTANDER",IF(COUNTIF('Códigos Itaú (ref)'!$A$2:$A$44,$C2746)&gt;0,"ITAU",IF(AND(TRIM(UPPER($I2746))="CONTRATUAL",ISNUMBER(SEARCH("INDIVIDUAL",SUBSTITUTE(UPPER($D2746)," ","")))),"PREMIUM FREE",""))))</f>
        <v/>
      </c>
    </row>
    <row r="2747">
      <c r="AC2747">
        <f>IF($C2747="","",IF(COUNTIF('Códigos Santander (ref)'!$A$2:$A$79,$C2747)&gt;0,"SANTANDER",IF(COUNTIF('Códigos Itaú (ref)'!$A$2:$A$44,$C2747)&gt;0,"ITAU",IF(AND(TRIM(UPPER($I2747))="CONTRATUAL",ISNUMBER(SEARCH("INDIVIDUAL",SUBSTITUTE(UPPER($D2747)," ","")))),"PREMIUM FREE",""))))</f>
        <v/>
      </c>
    </row>
    <row r="2748">
      <c r="AC2748">
        <f>IF($C2748="","",IF(COUNTIF('Códigos Santander (ref)'!$A$2:$A$79,$C2748)&gt;0,"SANTANDER",IF(COUNTIF('Códigos Itaú (ref)'!$A$2:$A$44,$C2748)&gt;0,"ITAU",IF(AND(TRIM(UPPER($I2748))="CONTRATUAL",ISNUMBER(SEARCH("INDIVIDUAL",SUBSTITUTE(UPPER($D2748)," ","")))),"PREMIUM FREE",""))))</f>
        <v/>
      </c>
    </row>
    <row r="2749">
      <c r="AC2749">
        <f>IF($C2749="","",IF(COUNTIF('Códigos Santander (ref)'!$A$2:$A$79,$C2749)&gt;0,"SANTANDER",IF(COUNTIF('Códigos Itaú (ref)'!$A$2:$A$44,$C2749)&gt;0,"ITAU",IF(AND(TRIM(UPPER($I2749))="CONTRATUAL",ISNUMBER(SEARCH("INDIVIDUAL",SUBSTITUTE(UPPER($D2749)," ","")))),"PREMIUM FREE",""))))</f>
        <v/>
      </c>
    </row>
    <row r="2750">
      <c r="AC2750">
        <f>IF($C2750="","",IF(COUNTIF('Códigos Santander (ref)'!$A$2:$A$79,$C2750)&gt;0,"SANTANDER",IF(COUNTIF('Códigos Itaú (ref)'!$A$2:$A$44,$C2750)&gt;0,"ITAU",IF(AND(TRIM(UPPER($I2750))="CONTRATUAL",ISNUMBER(SEARCH("INDIVIDUAL",SUBSTITUTE(UPPER($D2750)," ","")))),"PREMIUM FREE",""))))</f>
        <v/>
      </c>
    </row>
    <row r="2751">
      <c r="AC2751">
        <f>IF($C2751="","",IF(COUNTIF('Códigos Santander (ref)'!$A$2:$A$79,$C2751)&gt;0,"SANTANDER",IF(COUNTIF('Códigos Itaú (ref)'!$A$2:$A$44,$C2751)&gt;0,"ITAU",IF(AND(TRIM(UPPER($I2751))="CONTRATUAL",ISNUMBER(SEARCH("INDIVIDUAL",SUBSTITUTE(UPPER($D2751)," ","")))),"PREMIUM FREE",""))))</f>
        <v/>
      </c>
    </row>
    <row r="2752">
      <c r="AC2752">
        <f>IF($C2752="","",IF(COUNTIF('Códigos Santander (ref)'!$A$2:$A$79,$C2752)&gt;0,"SANTANDER",IF(COUNTIF('Códigos Itaú (ref)'!$A$2:$A$44,$C2752)&gt;0,"ITAU",IF(AND(TRIM(UPPER($I2752))="CONTRATUAL",ISNUMBER(SEARCH("INDIVIDUAL",SUBSTITUTE(UPPER($D2752)," ","")))),"PREMIUM FREE",""))))</f>
        <v/>
      </c>
    </row>
    <row r="2753">
      <c r="AC2753">
        <f>IF($C2753="","",IF(COUNTIF('Códigos Santander (ref)'!$A$2:$A$79,$C2753)&gt;0,"SANTANDER",IF(COUNTIF('Códigos Itaú (ref)'!$A$2:$A$44,$C2753)&gt;0,"ITAU",IF(AND(TRIM(UPPER($I2753))="CONTRATUAL",ISNUMBER(SEARCH("INDIVIDUAL",SUBSTITUTE(UPPER($D2753)," ","")))),"PREMIUM FREE",""))))</f>
        <v/>
      </c>
    </row>
    <row r="2754">
      <c r="AC2754">
        <f>IF($C2754="","",IF(COUNTIF('Códigos Santander (ref)'!$A$2:$A$79,$C2754)&gt;0,"SANTANDER",IF(COUNTIF('Códigos Itaú (ref)'!$A$2:$A$44,$C2754)&gt;0,"ITAU",IF(AND(TRIM(UPPER($I2754))="CONTRATUAL",ISNUMBER(SEARCH("INDIVIDUAL",SUBSTITUTE(UPPER($D2754)," ","")))),"PREMIUM FREE",""))))</f>
        <v/>
      </c>
    </row>
    <row r="2755">
      <c r="AC2755">
        <f>IF($C2755="","",IF(COUNTIF('Códigos Santander (ref)'!$A$2:$A$79,$C2755)&gt;0,"SANTANDER",IF(COUNTIF('Códigos Itaú (ref)'!$A$2:$A$44,$C2755)&gt;0,"ITAU",IF(AND(TRIM(UPPER($I2755))="CONTRATUAL",ISNUMBER(SEARCH("INDIVIDUAL",SUBSTITUTE(UPPER($D2755)," ","")))),"PREMIUM FREE",""))))</f>
        <v/>
      </c>
    </row>
    <row r="2756">
      <c r="AC2756">
        <f>IF($C2756="","",IF(COUNTIF('Códigos Santander (ref)'!$A$2:$A$79,$C2756)&gt;0,"SANTANDER",IF(COUNTIF('Códigos Itaú (ref)'!$A$2:$A$44,$C2756)&gt;0,"ITAU",IF(AND(TRIM(UPPER($I2756))="CONTRATUAL",ISNUMBER(SEARCH("INDIVIDUAL",SUBSTITUTE(UPPER($D2756)," ","")))),"PREMIUM FREE",""))))</f>
        <v/>
      </c>
    </row>
    <row r="2757">
      <c r="AC2757">
        <f>IF($C2757="","",IF(COUNTIF('Códigos Santander (ref)'!$A$2:$A$79,$C2757)&gt;0,"SANTANDER",IF(COUNTIF('Códigos Itaú (ref)'!$A$2:$A$44,$C2757)&gt;0,"ITAU",IF(AND(TRIM(UPPER($I2757))="CONTRATUAL",ISNUMBER(SEARCH("INDIVIDUAL",SUBSTITUTE(UPPER($D2757)," ","")))),"PREMIUM FREE",""))))</f>
        <v/>
      </c>
    </row>
    <row r="2758">
      <c r="AC2758">
        <f>IF($C2758="","",IF(COUNTIF('Códigos Santander (ref)'!$A$2:$A$79,$C2758)&gt;0,"SANTANDER",IF(COUNTIF('Códigos Itaú (ref)'!$A$2:$A$44,$C2758)&gt;0,"ITAU",IF(AND(TRIM(UPPER($I2758))="CONTRATUAL",ISNUMBER(SEARCH("INDIVIDUAL",SUBSTITUTE(UPPER($D2758)," ","")))),"PREMIUM FREE",""))))</f>
        <v/>
      </c>
    </row>
    <row r="2759">
      <c r="AC2759">
        <f>IF($C2759="","",IF(COUNTIF('Códigos Santander (ref)'!$A$2:$A$79,$C2759)&gt;0,"SANTANDER",IF(COUNTIF('Códigos Itaú (ref)'!$A$2:$A$44,$C2759)&gt;0,"ITAU",IF(AND(TRIM(UPPER($I2759))="CONTRATUAL",ISNUMBER(SEARCH("INDIVIDUAL",SUBSTITUTE(UPPER($D2759)," ","")))),"PREMIUM FREE",""))))</f>
        <v/>
      </c>
    </row>
    <row r="2760">
      <c r="AC2760">
        <f>IF($C2760="","",IF(COUNTIF('Códigos Santander (ref)'!$A$2:$A$79,$C2760)&gt;0,"SANTANDER",IF(COUNTIF('Códigos Itaú (ref)'!$A$2:$A$44,$C2760)&gt;0,"ITAU",IF(AND(TRIM(UPPER($I2760))="CONTRATUAL",ISNUMBER(SEARCH("INDIVIDUAL",SUBSTITUTE(UPPER($D2760)," ","")))),"PREMIUM FREE",""))))</f>
        <v/>
      </c>
    </row>
    <row r="2761">
      <c r="AC2761">
        <f>IF($C2761="","",IF(COUNTIF('Códigos Santander (ref)'!$A$2:$A$79,$C2761)&gt;0,"SANTANDER",IF(COUNTIF('Códigos Itaú (ref)'!$A$2:$A$44,$C2761)&gt;0,"ITAU",IF(AND(TRIM(UPPER($I2761))="CONTRATUAL",ISNUMBER(SEARCH("INDIVIDUAL",SUBSTITUTE(UPPER($D2761)," ","")))),"PREMIUM FREE",""))))</f>
        <v/>
      </c>
    </row>
    <row r="2762">
      <c r="AC2762">
        <f>IF($C2762="","",IF(COUNTIF('Códigos Santander (ref)'!$A$2:$A$79,$C2762)&gt;0,"SANTANDER",IF(COUNTIF('Códigos Itaú (ref)'!$A$2:$A$44,$C2762)&gt;0,"ITAU",IF(AND(TRIM(UPPER($I2762))="CONTRATUAL",ISNUMBER(SEARCH("INDIVIDUAL",SUBSTITUTE(UPPER($D2762)," ","")))),"PREMIUM FREE",""))))</f>
        <v/>
      </c>
    </row>
    <row r="2763">
      <c r="AC2763">
        <f>IF($C2763="","",IF(COUNTIF('Códigos Santander (ref)'!$A$2:$A$79,$C2763)&gt;0,"SANTANDER",IF(COUNTIF('Códigos Itaú (ref)'!$A$2:$A$44,$C2763)&gt;0,"ITAU",IF(AND(TRIM(UPPER($I2763))="CONTRATUAL",ISNUMBER(SEARCH("INDIVIDUAL",SUBSTITUTE(UPPER($D2763)," ","")))),"PREMIUM FREE",""))))</f>
        <v/>
      </c>
    </row>
    <row r="2764">
      <c r="AC2764">
        <f>IF($C2764="","",IF(COUNTIF('Códigos Santander (ref)'!$A$2:$A$79,$C2764)&gt;0,"SANTANDER",IF(COUNTIF('Códigos Itaú (ref)'!$A$2:$A$44,$C2764)&gt;0,"ITAU",IF(AND(TRIM(UPPER($I2764))="CONTRATUAL",ISNUMBER(SEARCH("INDIVIDUAL",SUBSTITUTE(UPPER($D2764)," ","")))),"PREMIUM FREE",""))))</f>
        <v/>
      </c>
    </row>
    <row r="2765">
      <c r="AC2765">
        <f>IF($C2765="","",IF(COUNTIF('Códigos Santander (ref)'!$A$2:$A$79,$C2765)&gt;0,"SANTANDER",IF(COUNTIF('Códigos Itaú (ref)'!$A$2:$A$44,$C2765)&gt;0,"ITAU",IF(AND(TRIM(UPPER($I2765))="CONTRATUAL",ISNUMBER(SEARCH("INDIVIDUAL",SUBSTITUTE(UPPER($D2765)," ","")))),"PREMIUM FREE",""))))</f>
        <v/>
      </c>
    </row>
    <row r="2766">
      <c r="AC2766">
        <f>IF($C2766="","",IF(COUNTIF('Códigos Santander (ref)'!$A$2:$A$79,$C2766)&gt;0,"SANTANDER",IF(COUNTIF('Códigos Itaú (ref)'!$A$2:$A$44,$C2766)&gt;0,"ITAU",IF(AND(TRIM(UPPER($I2766))="CONTRATUAL",ISNUMBER(SEARCH("INDIVIDUAL",SUBSTITUTE(UPPER($D2766)," ","")))),"PREMIUM FREE",""))))</f>
        <v/>
      </c>
    </row>
    <row r="2767">
      <c r="AC2767">
        <f>IF($C2767="","",IF(COUNTIF('Códigos Santander (ref)'!$A$2:$A$79,$C2767)&gt;0,"SANTANDER",IF(COUNTIF('Códigos Itaú (ref)'!$A$2:$A$44,$C2767)&gt;0,"ITAU",IF(AND(TRIM(UPPER($I2767))="CONTRATUAL",ISNUMBER(SEARCH("INDIVIDUAL",SUBSTITUTE(UPPER($D2767)," ","")))),"PREMIUM FREE",""))))</f>
        <v/>
      </c>
    </row>
    <row r="2768">
      <c r="AC2768">
        <f>IF($C2768="","",IF(COUNTIF('Códigos Santander (ref)'!$A$2:$A$79,$C2768)&gt;0,"SANTANDER",IF(COUNTIF('Códigos Itaú (ref)'!$A$2:$A$44,$C2768)&gt;0,"ITAU",IF(AND(TRIM(UPPER($I2768))="CONTRATUAL",ISNUMBER(SEARCH("INDIVIDUAL",SUBSTITUTE(UPPER($D2768)," ","")))),"PREMIUM FREE",""))))</f>
        <v/>
      </c>
    </row>
    <row r="2769">
      <c r="AC2769">
        <f>IF($C2769="","",IF(COUNTIF('Códigos Santander (ref)'!$A$2:$A$79,$C2769)&gt;0,"SANTANDER",IF(COUNTIF('Códigos Itaú (ref)'!$A$2:$A$44,$C2769)&gt;0,"ITAU",IF(AND(TRIM(UPPER($I2769))="CONTRATUAL",ISNUMBER(SEARCH("INDIVIDUAL",SUBSTITUTE(UPPER($D2769)," ","")))),"PREMIUM FREE",""))))</f>
        <v/>
      </c>
    </row>
    <row r="2770">
      <c r="AC2770">
        <f>IF($C2770="","",IF(COUNTIF('Códigos Santander (ref)'!$A$2:$A$79,$C2770)&gt;0,"SANTANDER",IF(COUNTIF('Códigos Itaú (ref)'!$A$2:$A$44,$C2770)&gt;0,"ITAU",IF(AND(TRIM(UPPER($I2770))="CONTRATUAL",ISNUMBER(SEARCH("INDIVIDUAL",SUBSTITUTE(UPPER($D2770)," ","")))),"PREMIUM FREE",""))))</f>
        <v/>
      </c>
    </row>
    <row r="2771">
      <c r="AC2771">
        <f>IF($C2771="","",IF(COUNTIF('Códigos Santander (ref)'!$A$2:$A$79,$C2771)&gt;0,"SANTANDER",IF(COUNTIF('Códigos Itaú (ref)'!$A$2:$A$44,$C2771)&gt;0,"ITAU",IF(AND(TRIM(UPPER($I2771))="CONTRATUAL",ISNUMBER(SEARCH("INDIVIDUAL",SUBSTITUTE(UPPER($D2771)," ","")))),"PREMIUM FREE",""))))</f>
        <v/>
      </c>
    </row>
    <row r="2772">
      <c r="AC2772">
        <f>IF($C2772="","",IF(COUNTIF('Códigos Santander (ref)'!$A$2:$A$79,$C2772)&gt;0,"SANTANDER",IF(COUNTIF('Códigos Itaú (ref)'!$A$2:$A$44,$C2772)&gt;0,"ITAU",IF(AND(TRIM(UPPER($I2772))="CONTRATUAL",ISNUMBER(SEARCH("INDIVIDUAL",SUBSTITUTE(UPPER($D2772)," ","")))),"PREMIUM FREE",""))))</f>
        <v/>
      </c>
    </row>
    <row r="2773">
      <c r="AC2773">
        <f>IF($C2773="","",IF(COUNTIF('Códigos Santander (ref)'!$A$2:$A$79,$C2773)&gt;0,"SANTANDER",IF(COUNTIF('Códigos Itaú (ref)'!$A$2:$A$44,$C2773)&gt;0,"ITAU",IF(AND(TRIM(UPPER($I2773))="CONTRATUAL",ISNUMBER(SEARCH("INDIVIDUAL",SUBSTITUTE(UPPER($D2773)," ","")))),"PREMIUM FREE",""))))</f>
        <v/>
      </c>
    </row>
    <row r="2774">
      <c r="AC2774">
        <f>IF($C2774="","",IF(COUNTIF('Códigos Santander (ref)'!$A$2:$A$79,$C2774)&gt;0,"SANTANDER",IF(COUNTIF('Códigos Itaú (ref)'!$A$2:$A$44,$C2774)&gt;0,"ITAU",IF(AND(TRIM(UPPER($I2774))="CONTRATUAL",ISNUMBER(SEARCH("INDIVIDUAL",SUBSTITUTE(UPPER($D2774)," ","")))),"PREMIUM FREE",""))))</f>
        <v/>
      </c>
    </row>
    <row r="2775">
      <c r="AC2775">
        <f>IF($C2775="","",IF(COUNTIF('Códigos Santander (ref)'!$A$2:$A$79,$C2775)&gt;0,"SANTANDER",IF(COUNTIF('Códigos Itaú (ref)'!$A$2:$A$44,$C2775)&gt;0,"ITAU",IF(AND(TRIM(UPPER($I2775))="CONTRATUAL",ISNUMBER(SEARCH("INDIVIDUAL",SUBSTITUTE(UPPER($D2775)," ","")))),"PREMIUM FREE",""))))</f>
        <v/>
      </c>
    </row>
    <row r="2776">
      <c r="AC2776">
        <f>IF($C2776="","",IF(COUNTIF('Códigos Santander (ref)'!$A$2:$A$79,$C2776)&gt;0,"SANTANDER",IF(COUNTIF('Códigos Itaú (ref)'!$A$2:$A$44,$C2776)&gt;0,"ITAU",IF(AND(TRIM(UPPER($I2776))="CONTRATUAL",ISNUMBER(SEARCH("INDIVIDUAL",SUBSTITUTE(UPPER($D2776)," ","")))),"PREMIUM FREE",""))))</f>
        <v/>
      </c>
    </row>
    <row r="2777">
      <c r="AC2777">
        <f>IF($C2777="","",IF(COUNTIF('Códigos Santander (ref)'!$A$2:$A$79,$C2777)&gt;0,"SANTANDER",IF(COUNTIF('Códigos Itaú (ref)'!$A$2:$A$44,$C2777)&gt;0,"ITAU",IF(AND(TRIM(UPPER($I2777))="CONTRATUAL",ISNUMBER(SEARCH("INDIVIDUAL",SUBSTITUTE(UPPER($D2777)," ","")))),"PREMIUM FREE",""))))</f>
        <v/>
      </c>
    </row>
    <row r="2778">
      <c r="AC2778">
        <f>IF($C2778="","",IF(COUNTIF('Códigos Santander (ref)'!$A$2:$A$79,$C2778)&gt;0,"SANTANDER",IF(COUNTIF('Códigos Itaú (ref)'!$A$2:$A$44,$C2778)&gt;0,"ITAU",IF(AND(TRIM(UPPER($I2778))="CONTRATUAL",ISNUMBER(SEARCH("INDIVIDUAL",SUBSTITUTE(UPPER($D2778)," ","")))),"PREMIUM FREE",""))))</f>
        <v/>
      </c>
    </row>
    <row r="2779">
      <c r="AC2779">
        <f>IF($C2779="","",IF(COUNTIF('Códigos Santander (ref)'!$A$2:$A$79,$C2779)&gt;0,"SANTANDER",IF(COUNTIF('Códigos Itaú (ref)'!$A$2:$A$44,$C2779)&gt;0,"ITAU",IF(AND(TRIM(UPPER($I2779))="CONTRATUAL",ISNUMBER(SEARCH("INDIVIDUAL",SUBSTITUTE(UPPER($D2779)," ","")))),"PREMIUM FREE",""))))</f>
        <v/>
      </c>
    </row>
    <row r="2780">
      <c r="AC2780">
        <f>IF($C2780="","",IF(COUNTIF('Códigos Santander (ref)'!$A$2:$A$79,$C2780)&gt;0,"SANTANDER",IF(COUNTIF('Códigos Itaú (ref)'!$A$2:$A$44,$C2780)&gt;0,"ITAU",IF(AND(TRIM(UPPER($I2780))="CONTRATUAL",ISNUMBER(SEARCH("INDIVIDUAL",SUBSTITUTE(UPPER($D2780)," ","")))),"PREMIUM FREE",""))))</f>
        <v/>
      </c>
    </row>
    <row r="2781">
      <c r="AC2781">
        <f>IF($C2781="","",IF(COUNTIF('Códigos Santander (ref)'!$A$2:$A$79,$C2781)&gt;0,"SANTANDER",IF(COUNTIF('Códigos Itaú (ref)'!$A$2:$A$44,$C2781)&gt;0,"ITAU",IF(AND(TRIM(UPPER($I2781))="CONTRATUAL",ISNUMBER(SEARCH("INDIVIDUAL",SUBSTITUTE(UPPER($D2781)," ","")))),"PREMIUM FREE",""))))</f>
        <v/>
      </c>
    </row>
    <row r="2782">
      <c r="AC2782">
        <f>IF($C2782="","",IF(COUNTIF('Códigos Santander (ref)'!$A$2:$A$79,$C2782)&gt;0,"SANTANDER",IF(COUNTIF('Códigos Itaú (ref)'!$A$2:$A$44,$C2782)&gt;0,"ITAU",IF(AND(TRIM(UPPER($I2782))="CONTRATUAL",ISNUMBER(SEARCH("INDIVIDUAL",SUBSTITUTE(UPPER($D2782)," ","")))),"PREMIUM FREE",""))))</f>
        <v/>
      </c>
    </row>
    <row r="2783">
      <c r="AC2783">
        <f>IF($C2783="","",IF(COUNTIF('Códigos Santander (ref)'!$A$2:$A$79,$C2783)&gt;0,"SANTANDER",IF(COUNTIF('Códigos Itaú (ref)'!$A$2:$A$44,$C2783)&gt;0,"ITAU",IF(AND(TRIM(UPPER($I2783))="CONTRATUAL",ISNUMBER(SEARCH("INDIVIDUAL",SUBSTITUTE(UPPER($D2783)," ","")))),"PREMIUM FREE",""))))</f>
        <v/>
      </c>
    </row>
    <row r="2784">
      <c r="AC2784">
        <f>IF($C2784="","",IF(COUNTIF('Códigos Santander (ref)'!$A$2:$A$79,$C2784)&gt;0,"SANTANDER",IF(COUNTIF('Códigos Itaú (ref)'!$A$2:$A$44,$C2784)&gt;0,"ITAU",IF(AND(TRIM(UPPER($I2784))="CONTRATUAL",ISNUMBER(SEARCH("INDIVIDUAL",SUBSTITUTE(UPPER($D2784)," ","")))),"PREMIUM FREE",""))))</f>
        <v/>
      </c>
    </row>
    <row r="2785">
      <c r="AC2785">
        <f>IF($C2785="","",IF(COUNTIF('Códigos Santander (ref)'!$A$2:$A$79,$C2785)&gt;0,"SANTANDER",IF(COUNTIF('Códigos Itaú (ref)'!$A$2:$A$44,$C2785)&gt;0,"ITAU",IF(AND(TRIM(UPPER($I2785))="CONTRATUAL",ISNUMBER(SEARCH("INDIVIDUAL",SUBSTITUTE(UPPER($D2785)," ","")))),"PREMIUM FREE",""))))</f>
        <v/>
      </c>
    </row>
    <row r="2786">
      <c r="AC2786">
        <f>IF($C2786="","",IF(COUNTIF('Códigos Santander (ref)'!$A$2:$A$79,$C2786)&gt;0,"SANTANDER",IF(COUNTIF('Códigos Itaú (ref)'!$A$2:$A$44,$C2786)&gt;0,"ITAU",IF(AND(TRIM(UPPER($I2786))="CONTRATUAL",ISNUMBER(SEARCH("INDIVIDUAL",SUBSTITUTE(UPPER($D2786)," ","")))),"PREMIUM FREE",""))))</f>
        <v/>
      </c>
    </row>
    <row r="2787">
      <c r="AC2787">
        <f>IF($C2787="","",IF(COUNTIF('Códigos Santander (ref)'!$A$2:$A$79,$C2787)&gt;0,"SANTANDER",IF(COUNTIF('Códigos Itaú (ref)'!$A$2:$A$44,$C2787)&gt;0,"ITAU",IF(AND(TRIM(UPPER($I2787))="CONTRATUAL",ISNUMBER(SEARCH("INDIVIDUAL",SUBSTITUTE(UPPER($D2787)," ","")))),"PREMIUM FREE",""))))</f>
        <v/>
      </c>
    </row>
    <row r="2788">
      <c r="AC2788">
        <f>IF($C2788="","",IF(COUNTIF('Códigos Santander (ref)'!$A$2:$A$79,$C2788)&gt;0,"SANTANDER",IF(COUNTIF('Códigos Itaú (ref)'!$A$2:$A$44,$C2788)&gt;0,"ITAU",IF(AND(TRIM(UPPER($I2788))="CONTRATUAL",ISNUMBER(SEARCH("INDIVIDUAL",SUBSTITUTE(UPPER($D2788)," ","")))),"PREMIUM FREE",""))))</f>
        <v/>
      </c>
    </row>
    <row r="2789">
      <c r="AC2789">
        <f>IF($C2789="","",IF(COUNTIF('Códigos Santander (ref)'!$A$2:$A$79,$C2789)&gt;0,"SANTANDER",IF(COUNTIF('Códigos Itaú (ref)'!$A$2:$A$44,$C2789)&gt;0,"ITAU",IF(AND(TRIM(UPPER($I2789))="CONTRATUAL",ISNUMBER(SEARCH("INDIVIDUAL",SUBSTITUTE(UPPER($D2789)," ","")))),"PREMIUM FREE",""))))</f>
        <v/>
      </c>
    </row>
    <row r="2790">
      <c r="AC2790">
        <f>IF($C2790="","",IF(COUNTIF('Códigos Santander (ref)'!$A$2:$A$79,$C2790)&gt;0,"SANTANDER",IF(COUNTIF('Códigos Itaú (ref)'!$A$2:$A$44,$C2790)&gt;0,"ITAU",IF(AND(TRIM(UPPER($I2790))="CONTRATUAL",ISNUMBER(SEARCH("INDIVIDUAL",SUBSTITUTE(UPPER($D2790)," ","")))),"PREMIUM FREE",""))))</f>
        <v/>
      </c>
    </row>
    <row r="2791">
      <c r="AC2791">
        <f>IF($C2791="","",IF(COUNTIF('Códigos Santander (ref)'!$A$2:$A$79,$C2791)&gt;0,"SANTANDER",IF(COUNTIF('Códigos Itaú (ref)'!$A$2:$A$44,$C2791)&gt;0,"ITAU",IF(AND(TRIM(UPPER($I2791))="CONTRATUAL",ISNUMBER(SEARCH("INDIVIDUAL",SUBSTITUTE(UPPER($D2791)," ","")))),"PREMIUM FREE",""))))</f>
        <v/>
      </c>
    </row>
    <row r="2792">
      <c r="AC2792">
        <f>IF($C2792="","",IF(COUNTIF('Códigos Santander (ref)'!$A$2:$A$79,$C2792)&gt;0,"SANTANDER",IF(COUNTIF('Códigos Itaú (ref)'!$A$2:$A$44,$C2792)&gt;0,"ITAU",IF(AND(TRIM(UPPER($I2792))="CONTRATUAL",ISNUMBER(SEARCH("INDIVIDUAL",SUBSTITUTE(UPPER($D2792)," ","")))),"PREMIUM FREE",""))))</f>
        <v/>
      </c>
    </row>
    <row r="2793">
      <c r="AC2793">
        <f>IF($C2793="","",IF(COUNTIF('Códigos Santander (ref)'!$A$2:$A$79,$C2793)&gt;0,"SANTANDER",IF(COUNTIF('Códigos Itaú (ref)'!$A$2:$A$44,$C2793)&gt;0,"ITAU",IF(AND(TRIM(UPPER($I2793))="CONTRATUAL",ISNUMBER(SEARCH("INDIVIDUAL",SUBSTITUTE(UPPER($D2793)," ","")))),"PREMIUM FREE",""))))</f>
        <v/>
      </c>
    </row>
    <row r="2794">
      <c r="AC2794">
        <f>IF($C2794="","",IF(COUNTIF('Códigos Santander (ref)'!$A$2:$A$79,$C2794)&gt;0,"SANTANDER",IF(COUNTIF('Códigos Itaú (ref)'!$A$2:$A$44,$C2794)&gt;0,"ITAU",IF(AND(TRIM(UPPER($I2794))="CONTRATUAL",ISNUMBER(SEARCH("INDIVIDUAL",SUBSTITUTE(UPPER($D2794)," ","")))),"PREMIUM FREE",""))))</f>
        <v/>
      </c>
    </row>
    <row r="2795">
      <c r="AC2795">
        <f>IF($C2795="","",IF(COUNTIF('Códigos Santander (ref)'!$A$2:$A$79,$C2795)&gt;0,"SANTANDER",IF(COUNTIF('Códigos Itaú (ref)'!$A$2:$A$44,$C2795)&gt;0,"ITAU",IF(AND(TRIM(UPPER($I2795))="CONTRATUAL",ISNUMBER(SEARCH("INDIVIDUAL",SUBSTITUTE(UPPER($D2795)," ","")))),"PREMIUM FREE",""))))</f>
        <v/>
      </c>
    </row>
    <row r="2796">
      <c r="AC2796">
        <f>IF($C2796="","",IF(COUNTIF('Códigos Santander (ref)'!$A$2:$A$79,$C2796)&gt;0,"SANTANDER",IF(COUNTIF('Códigos Itaú (ref)'!$A$2:$A$44,$C2796)&gt;0,"ITAU",IF(AND(TRIM(UPPER($I2796))="CONTRATUAL",ISNUMBER(SEARCH("INDIVIDUAL",SUBSTITUTE(UPPER($D2796)," ","")))),"PREMIUM FREE",""))))</f>
        <v/>
      </c>
    </row>
    <row r="2797">
      <c r="AC2797">
        <f>IF($C2797="","",IF(COUNTIF('Códigos Santander (ref)'!$A$2:$A$79,$C2797)&gt;0,"SANTANDER",IF(COUNTIF('Códigos Itaú (ref)'!$A$2:$A$44,$C2797)&gt;0,"ITAU",IF(AND(TRIM(UPPER($I2797))="CONTRATUAL",ISNUMBER(SEARCH("INDIVIDUAL",SUBSTITUTE(UPPER($D2797)," ","")))),"PREMIUM FREE",""))))</f>
        <v/>
      </c>
    </row>
    <row r="2798">
      <c r="AC2798">
        <f>IF($C2798="","",IF(COUNTIF('Códigos Santander (ref)'!$A$2:$A$79,$C2798)&gt;0,"SANTANDER",IF(COUNTIF('Códigos Itaú (ref)'!$A$2:$A$44,$C2798)&gt;0,"ITAU",IF(AND(TRIM(UPPER($I2798))="CONTRATUAL",ISNUMBER(SEARCH("INDIVIDUAL",SUBSTITUTE(UPPER($D2798)," ","")))),"PREMIUM FREE",""))))</f>
        <v/>
      </c>
    </row>
    <row r="2799">
      <c r="AC2799">
        <f>IF($C2799="","",IF(COUNTIF('Códigos Santander (ref)'!$A$2:$A$79,$C2799)&gt;0,"SANTANDER",IF(COUNTIF('Códigos Itaú (ref)'!$A$2:$A$44,$C2799)&gt;0,"ITAU",IF(AND(TRIM(UPPER($I2799))="CONTRATUAL",ISNUMBER(SEARCH("INDIVIDUAL",SUBSTITUTE(UPPER($D2799)," ","")))),"PREMIUM FREE",""))))</f>
        <v/>
      </c>
    </row>
    <row r="2800">
      <c r="AC2800">
        <f>IF($C2800="","",IF(COUNTIF('Códigos Santander (ref)'!$A$2:$A$79,$C2800)&gt;0,"SANTANDER",IF(COUNTIF('Códigos Itaú (ref)'!$A$2:$A$44,$C2800)&gt;0,"ITAU",IF(AND(TRIM(UPPER($I2800))="CONTRATUAL",ISNUMBER(SEARCH("INDIVIDUAL",SUBSTITUTE(UPPER($D2800)," ","")))),"PREMIUM FREE",""))))</f>
        <v/>
      </c>
    </row>
    <row r="2801">
      <c r="AC2801">
        <f>IF($C2801="","",IF(COUNTIF('Códigos Santander (ref)'!$A$2:$A$79,$C2801)&gt;0,"SANTANDER",IF(COUNTIF('Códigos Itaú (ref)'!$A$2:$A$44,$C2801)&gt;0,"ITAU",IF(AND(TRIM(UPPER($I2801))="CONTRATUAL",ISNUMBER(SEARCH("INDIVIDUAL",SUBSTITUTE(UPPER($D2801)," ","")))),"PREMIUM FREE",""))))</f>
        <v/>
      </c>
    </row>
    <row r="2802">
      <c r="AC2802">
        <f>IF($C2802="","",IF(COUNTIF('Códigos Santander (ref)'!$A$2:$A$79,$C2802)&gt;0,"SANTANDER",IF(COUNTIF('Códigos Itaú (ref)'!$A$2:$A$44,$C2802)&gt;0,"ITAU",IF(AND(TRIM(UPPER($I2802))="CONTRATUAL",ISNUMBER(SEARCH("INDIVIDUAL",SUBSTITUTE(UPPER($D2802)," ","")))),"PREMIUM FREE",""))))</f>
        <v/>
      </c>
    </row>
    <row r="2803">
      <c r="AC2803">
        <f>IF($C2803="","",IF(COUNTIF('Códigos Santander (ref)'!$A$2:$A$79,$C2803)&gt;0,"SANTANDER",IF(COUNTIF('Códigos Itaú (ref)'!$A$2:$A$44,$C2803)&gt;0,"ITAU",IF(AND(TRIM(UPPER($I2803))="CONTRATUAL",ISNUMBER(SEARCH("INDIVIDUAL",SUBSTITUTE(UPPER($D2803)," ","")))),"PREMIUM FREE",""))))</f>
        <v/>
      </c>
    </row>
    <row r="2804">
      <c r="AC2804">
        <f>IF($C2804="","",IF(COUNTIF('Códigos Santander (ref)'!$A$2:$A$79,$C2804)&gt;0,"SANTANDER",IF(COUNTIF('Códigos Itaú (ref)'!$A$2:$A$44,$C2804)&gt;0,"ITAU",IF(AND(TRIM(UPPER($I2804))="CONTRATUAL",ISNUMBER(SEARCH("INDIVIDUAL",SUBSTITUTE(UPPER($D2804)," ","")))),"PREMIUM FREE",""))))</f>
        <v/>
      </c>
    </row>
    <row r="2805">
      <c r="AC2805">
        <f>IF($C2805="","",IF(COUNTIF('Códigos Santander (ref)'!$A$2:$A$79,$C2805)&gt;0,"SANTANDER",IF(COUNTIF('Códigos Itaú (ref)'!$A$2:$A$44,$C2805)&gt;0,"ITAU",IF(AND(TRIM(UPPER($I2805))="CONTRATUAL",ISNUMBER(SEARCH("INDIVIDUAL",SUBSTITUTE(UPPER($D2805)," ","")))),"PREMIUM FREE",""))))</f>
        <v/>
      </c>
    </row>
    <row r="2806">
      <c r="AC2806">
        <f>IF($C2806="","",IF(COUNTIF('Códigos Santander (ref)'!$A$2:$A$79,$C2806)&gt;0,"SANTANDER",IF(COUNTIF('Códigos Itaú (ref)'!$A$2:$A$44,$C2806)&gt;0,"ITAU",IF(AND(TRIM(UPPER($I2806))="CONTRATUAL",ISNUMBER(SEARCH("INDIVIDUAL",SUBSTITUTE(UPPER($D2806)," ","")))),"PREMIUM FREE",""))))</f>
        <v/>
      </c>
    </row>
    <row r="2807">
      <c r="AC2807">
        <f>IF($C2807="","",IF(COUNTIF('Códigos Santander (ref)'!$A$2:$A$79,$C2807)&gt;0,"SANTANDER",IF(COUNTIF('Códigos Itaú (ref)'!$A$2:$A$44,$C2807)&gt;0,"ITAU",IF(AND(TRIM(UPPER($I2807))="CONTRATUAL",ISNUMBER(SEARCH("INDIVIDUAL",SUBSTITUTE(UPPER($D2807)," ","")))),"PREMIUM FREE",""))))</f>
        <v/>
      </c>
    </row>
    <row r="2808">
      <c r="AC2808">
        <f>IF($C2808="","",IF(COUNTIF('Códigos Santander (ref)'!$A$2:$A$79,$C2808)&gt;0,"SANTANDER",IF(COUNTIF('Códigos Itaú (ref)'!$A$2:$A$44,$C2808)&gt;0,"ITAU",IF(AND(TRIM(UPPER($I2808))="CONTRATUAL",ISNUMBER(SEARCH("INDIVIDUAL",SUBSTITUTE(UPPER($D2808)," ","")))),"PREMIUM FREE",""))))</f>
        <v/>
      </c>
    </row>
    <row r="2809">
      <c r="AC2809">
        <f>IF($C2809="","",IF(COUNTIF('Códigos Santander (ref)'!$A$2:$A$79,$C2809)&gt;0,"SANTANDER",IF(COUNTIF('Códigos Itaú (ref)'!$A$2:$A$44,$C2809)&gt;0,"ITAU",IF(AND(TRIM(UPPER($I2809))="CONTRATUAL",ISNUMBER(SEARCH("INDIVIDUAL",SUBSTITUTE(UPPER($D2809)," ","")))),"PREMIUM FREE",""))))</f>
        <v/>
      </c>
    </row>
    <row r="2810">
      <c r="AC2810">
        <f>IF($C2810="","",IF(COUNTIF('Códigos Santander (ref)'!$A$2:$A$79,$C2810)&gt;0,"SANTANDER",IF(COUNTIF('Códigos Itaú (ref)'!$A$2:$A$44,$C2810)&gt;0,"ITAU",IF(AND(TRIM(UPPER($I2810))="CONTRATUAL",ISNUMBER(SEARCH("INDIVIDUAL",SUBSTITUTE(UPPER($D2810)," ","")))),"PREMIUM FREE",""))))</f>
        <v/>
      </c>
    </row>
    <row r="2811">
      <c r="AC2811">
        <f>IF($C2811="","",IF(COUNTIF('Códigos Santander (ref)'!$A$2:$A$79,$C2811)&gt;0,"SANTANDER",IF(COUNTIF('Códigos Itaú (ref)'!$A$2:$A$44,$C2811)&gt;0,"ITAU",IF(AND(TRIM(UPPER($I2811))="CONTRATUAL",ISNUMBER(SEARCH("INDIVIDUAL",SUBSTITUTE(UPPER($D2811)," ","")))),"PREMIUM FREE",""))))</f>
        <v/>
      </c>
    </row>
    <row r="2812">
      <c r="AC2812">
        <f>IF($C2812="","",IF(COUNTIF('Códigos Santander (ref)'!$A$2:$A$79,$C2812)&gt;0,"SANTANDER",IF(COUNTIF('Códigos Itaú (ref)'!$A$2:$A$44,$C2812)&gt;0,"ITAU",IF(AND(TRIM(UPPER($I2812))="CONTRATUAL",ISNUMBER(SEARCH("INDIVIDUAL",SUBSTITUTE(UPPER($D2812)," ","")))),"PREMIUM FREE",""))))</f>
        <v/>
      </c>
    </row>
    <row r="2813">
      <c r="AC2813">
        <f>IF($C2813="","",IF(COUNTIF('Códigos Santander (ref)'!$A$2:$A$79,$C2813)&gt;0,"SANTANDER",IF(COUNTIF('Códigos Itaú (ref)'!$A$2:$A$44,$C2813)&gt;0,"ITAU",IF(AND(TRIM(UPPER($I2813))="CONTRATUAL",ISNUMBER(SEARCH("INDIVIDUAL",SUBSTITUTE(UPPER($D2813)," ","")))),"PREMIUM FREE",""))))</f>
        <v/>
      </c>
    </row>
    <row r="2814">
      <c r="AC2814">
        <f>IF($C2814="","",IF(COUNTIF('Códigos Santander (ref)'!$A$2:$A$79,$C2814)&gt;0,"SANTANDER",IF(COUNTIF('Códigos Itaú (ref)'!$A$2:$A$44,$C2814)&gt;0,"ITAU",IF(AND(TRIM(UPPER($I2814))="CONTRATUAL",ISNUMBER(SEARCH("INDIVIDUAL",SUBSTITUTE(UPPER($D2814)," ","")))),"PREMIUM FREE",""))))</f>
        <v/>
      </c>
    </row>
    <row r="2815">
      <c r="AC2815">
        <f>IF($C2815="","",IF(COUNTIF('Códigos Santander (ref)'!$A$2:$A$79,$C2815)&gt;0,"SANTANDER",IF(COUNTIF('Códigos Itaú (ref)'!$A$2:$A$44,$C2815)&gt;0,"ITAU",IF(AND(TRIM(UPPER($I2815))="CONTRATUAL",ISNUMBER(SEARCH("INDIVIDUAL",SUBSTITUTE(UPPER($D2815)," ","")))),"PREMIUM FREE",""))))</f>
        <v/>
      </c>
    </row>
    <row r="2816">
      <c r="AC2816">
        <f>IF($C2816="","",IF(COUNTIF('Códigos Santander (ref)'!$A$2:$A$79,$C2816)&gt;0,"SANTANDER",IF(COUNTIF('Códigos Itaú (ref)'!$A$2:$A$44,$C2816)&gt;0,"ITAU",IF(AND(TRIM(UPPER($I2816))="CONTRATUAL",ISNUMBER(SEARCH("INDIVIDUAL",SUBSTITUTE(UPPER($D2816)," ","")))),"PREMIUM FREE",""))))</f>
        <v/>
      </c>
    </row>
    <row r="2817">
      <c r="AC2817">
        <f>IF($C2817="","",IF(COUNTIF('Códigos Santander (ref)'!$A$2:$A$79,$C2817)&gt;0,"SANTANDER",IF(COUNTIF('Códigos Itaú (ref)'!$A$2:$A$44,$C2817)&gt;0,"ITAU",IF(AND(TRIM(UPPER($I2817))="CONTRATUAL",ISNUMBER(SEARCH("INDIVIDUAL",SUBSTITUTE(UPPER($D2817)," ","")))),"PREMIUM FREE",""))))</f>
        <v/>
      </c>
    </row>
    <row r="2818">
      <c r="AC2818">
        <f>IF($C2818="","",IF(COUNTIF('Códigos Santander (ref)'!$A$2:$A$79,$C2818)&gt;0,"SANTANDER",IF(COUNTIF('Códigos Itaú (ref)'!$A$2:$A$44,$C2818)&gt;0,"ITAU",IF(AND(TRIM(UPPER($I2818))="CONTRATUAL",ISNUMBER(SEARCH("INDIVIDUAL",SUBSTITUTE(UPPER($D2818)," ","")))),"PREMIUM FREE",""))))</f>
        <v/>
      </c>
    </row>
    <row r="2819">
      <c r="AC2819">
        <f>IF($C2819="","",IF(COUNTIF('Códigos Santander (ref)'!$A$2:$A$79,$C2819)&gt;0,"SANTANDER",IF(COUNTIF('Códigos Itaú (ref)'!$A$2:$A$44,$C2819)&gt;0,"ITAU",IF(AND(TRIM(UPPER($I2819))="CONTRATUAL",ISNUMBER(SEARCH("INDIVIDUAL",SUBSTITUTE(UPPER($D2819)," ","")))),"PREMIUM FREE",""))))</f>
        <v/>
      </c>
    </row>
    <row r="2820">
      <c r="AC2820">
        <f>IF($C2820="","",IF(COUNTIF('Códigos Santander (ref)'!$A$2:$A$79,$C2820)&gt;0,"SANTANDER",IF(COUNTIF('Códigos Itaú (ref)'!$A$2:$A$44,$C2820)&gt;0,"ITAU",IF(AND(TRIM(UPPER($I2820))="CONTRATUAL",ISNUMBER(SEARCH("INDIVIDUAL",SUBSTITUTE(UPPER($D2820)," ","")))),"PREMIUM FREE",""))))</f>
        <v/>
      </c>
    </row>
    <row r="2821">
      <c r="AC2821">
        <f>IF($C2821="","",IF(COUNTIF('Códigos Santander (ref)'!$A$2:$A$79,$C2821)&gt;0,"SANTANDER",IF(COUNTIF('Códigos Itaú (ref)'!$A$2:$A$44,$C2821)&gt;0,"ITAU",IF(AND(TRIM(UPPER($I2821))="CONTRATUAL",ISNUMBER(SEARCH("INDIVIDUAL",SUBSTITUTE(UPPER($D2821)," ","")))),"PREMIUM FREE",""))))</f>
        <v/>
      </c>
    </row>
    <row r="2822">
      <c r="AC2822">
        <f>IF($C2822="","",IF(COUNTIF('Códigos Santander (ref)'!$A$2:$A$79,$C2822)&gt;0,"SANTANDER",IF(COUNTIF('Códigos Itaú (ref)'!$A$2:$A$44,$C2822)&gt;0,"ITAU",IF(AND(TRIM(UPPER($I2822))="CONTRATUAL",ISNUMBER(SEARCH("INDIVIDUAL",SUBSTITUTE(UPPER($D2822)," ","")))),"PREMIUM FREE",""))))</f>
        <v/>
      </c>
    </row>
    <row r="2823">
      <c r="AC2823">
        <f>IF($C2823="","",IF(COUNTIF('Códigos Santander (ref)'!$A$2:$A$79,$C2823)&gt;0,"SANTANDER",IF(COUNTIF('Códigos Itaú (ref)'!$A$2:$A$44,$C2823)&gt;0,"ITAU",IF(AND(TRIM(UPPER($I2823))="CONTRATUAL",ISNUMBER(SEARCH("INDIVIDUAL",SUBSTITUTE(UPPER($D2823)," ","")))),"PREMIUM FREE",""))))</f>
        <v/>
      </c>
    </row>
    <row r="2824">
      <c r="AC2824">
        <f>IF($C2824="","",IF(COUNTIF('Códigos Santander (ref)'!$A$2:$A$79,$C2824)&gt;0,"SANTANDER",IF(COUNTIF('Códigos Itaú (ref)'!$A$2:$A$44,$C2824)&gt;0,"ITAU",IF(AND(TRIM(UPPER($I2824))="CONTRATUAL",ISNUMBER(SEARCH("INDIVIDUAL",SUBSTITUTE(UPPER($D2824)," ","")))),"PREMIUM FREE",""))))</f>
        <v/>
      </c>
    </row>
    <row r="2825">
      <c r="AC2825">
        <f>IF($C2825="","",IF(COUNTIF('Códigos Santander (ref)'!$A$2:$A$79,$C2825)&gt;0,"SANTANDER",IF(COUNTIF('Códigos Itaú (ref)'!$A$2:$A$44,$C2825)&gt;0,"ITAU",IF(AND(TRIM(UPPER($I2825))="CONTRATUAL",ISNUMBER(SEARCH("INDIVIDUAL",SUBSTITUTE(UPPER($D2825)," ","")))),"PREMIUM FREE",""))))</f>
        <v/>
      </c>
    </row>
    <row r="2826">
      <c r="AC2826">
        <f>IF($C2826="","",IF(COUNTIF('Códigos Santander (ref)'!$A$2:$A$79,$C2826)&gt;0,"SANTANDER",IF(COUNTIF('Códigos Itaú (ref)'!$A$2:$A$44,$C2826)&gt;0,"ITAU",IF(AND(TRIM(UPPER($I2826))="CONTRATUAL",ISNUMBER(SEARCH("INDIVIDUAL",SUBSTITUTE(UPPER($D2826)," ","")))),"PREMIUM FREE",""))))</f>
        <v/>
      </c>
    </row>
    <row r="2827">
      <c r="AC2827">
        <f>IF($C2827="","",IF(COUNTIF('Códigos Santander (ref)'!$A$2:$A$79,$C2827)&gt;0,"SANTANDER",IF(COUNTIF('Códigos Itaú (ref)'!$A$2:$A$44,$C2827)&gt;0,"ITAU",IF(AND(TRIM(UPPER($I2827))="CONTRATUAL",ISNUMBER(SEARCH("INDIVIDUAL",SUBSTITUTE(UPPER($D2827)," ","")))),"PREMIUM FREE",""))))</f>
        <v/>
      </c>
    </row>
    <row r="2828">
      <c r="AC2828">
        <f>IF($C2828="","",IF(COUNTIF('Códigos Santander (ref)'!$A$2:$A$79,$C2828)&gt;0,"SANTANDER",IF(COUNTIF('Códigos Itaú (ref)'!$A$2:$A$44,$C2828)&gt;0,"ITAU",IF(AND(TRIM(UPPER($I2828))="CONTRATUAL",ISNUMBER(SEARCH("INDIVIDUAL",SUBSTITUTE(UPPER($D2828)," ","")))),"PREMIUM FREE",""))))</f>
        <v/>
      </c>
    </row>
    <row r="2829">
      <c r="AC2829">
        <f>IF($C2829="","",IF(COUNTIF('Códigos Santander (ref)'!$A$2:$A$79,$C2829)&gt;0,"SANTANDER",IF(COUNTIF('Códigos Itaú (ref)'!$A$2:$A$44,$C2829)&gt;0,"ITAU",IF(AND(TRIM(UPPER($I2829))="CONTRATUAL",ISNUMBER(SEARCH("INDIVIDUAL",SUBSTITUTE(UPPER($D2829)," ","")))),"PREMIUM FREE",""))))</f>
        <v/>
      </c>
    </row>
    <row r="2830">
      <c r="AC2830">
        <f>IF($C2830="","",IF(COUNTIF('Códigos Santander (ref)'!$A$2:$A$79,$C2830)&gt;0,"SANTANDER",IF(COUNTIF('Códigos Itaú (ref)'!$A$2:$A$44,$C2830)&gt;0,"ITAU",IF(AND(TRIM(UPPER($I2830))="CONTRATUAL",ISNUMBER(SEARCH("INDIVIDUAL",SUBSTITUTE(UPPER($D2830)," ","")))),"PREMIUM FREE",""))))</f>
        <v/>
      </c>
    </row>
    <row r="2831">
      <c r="AC2831">
        <f>IF($C2831="","",IF(COUNTIF('Códigos Santander (ref)'!$A$2:$A$79,$C2831)&gt;0,"SANTANDER",IF(COUNTIF('Códigos Itaú (ref)'!$A$2:$A$44,$C2831)&gt;0,"ITAU",IF(AND(TRIM(UPPER($I2831))="CONTRATUAL",ISNUMBER(SEARCH("INDIVIDUAL",SUBSTITUTE(UPPER($D2831)," ","")))),"PREMIUM FREE",""))))</f>
        <v/>
      </c>
    </row>
    <row r="2832">
      <c r="AC2832">
        <f>IF($C2832="","",IF(COUNTIF('Códigos Santander (ref)'!$A$2:$A$79,$C2832)&gt;0,"SANTANDER",IF(COUNTIF('Códigos Itaú (ref)'!$A$2:$A$44,$C2832)&gt;0,"ITAU",IF(AND(TRIM(UPPER($I2832))="CONTRATUAL",ISNUMBER(SEARCH("INDIVIDUAL",SUBSTITUTE(UPPER($D2832)," ","")))),"PREMIUM FREE",""))))</f>
        <v/>
      </c>
    </row>
    <row r="2833">
      <c r="AC2833">
        <f>IF($C2833="","",IF(COUNTIF('Códigos Santander (ref)'!$A$2:$A$79,$C2833)&gt;0,"SANTANDER",IF(COUNTIF('Códigos Itaú (ref)'!$A$2:$A$44,$C2833)&gt;0,"ITAU",IF(AND(TRIM(UPPER($I2833))="CONTRATUAL",ISNUMBER(SEARCH("INDIVIDUAL",SUBSTITUTE(UPPER($D2833)," ","")))),"PREMIUM FREE",""))))</f>
        <v/>
      </c>
    </row>
    <row r="2834">
      <c r="AC2834">
        <f>IF($C2834="","",IF(COUNTIF('Códigos Santander (ref)'!$A$2:$A$79,$C2834)&gt;0,"SANTANDER",IF(COUNTIF('Códigos Itaú (ref)'!$A$2:$A$44,$C2834)&gt;0,"ITAU",IF(AND(TRIM(UPPER($I2834))="CONTRATUAL",ISNUMBER(SEARCH("INDIVIDUAL",SUBSTITUTE(UPPER($D2834)," ","")))),"PREMIUM FREE",""))))</f>
        <v/>
      </c>
    </row>
    <row r="2835">
      <c r="AC2835">
        <f>IF($C2835="","",IF(COUNTIF('Códigos Santander (ref)'!$A$2:$A$79,$C2835)&gt;0,"SANTANDER",IF(COUNTIF('Códigos Itaú (ref)'!$A$2:$A$44,$C2835)&gt;0,"ITAU",IF(AND(TRIM(UPPER($I2835))="CONTRATUAL",ISNUMBER(SEARCH("INDIVIDUAL",SUBSTITUTE(UPPER($D2835)," ","")))),"PREMIUM FREE",""))))</f>
        <v/>
      </c>
    </row>
    <row r="2836">
      <c r="AC2836">
        <f>IF($C2836="","",IF(COUNTIF('Códigos Santander (ref)'!$A$2:$A$79,$C2836)&gt;0,"SANTANDER",IF(COUNTIF('Códigos Itaú (ref)'!$A$2:$A$44,$C2836)&gt;0,"ITAU",IF(AND(TRIM(UPPER($I2836))="CONTRATUAL",ISNUMBER(SEARCH("INDIVIDUAL",SUBSTITUTE(UPPER($D2836)," ","")))),"PREMIUM FREE",""))))</f>
        <v/>
      </c>
    </row>
    <row r="2837">
      <c r="AC2837">
        <f>IF($C2837="","",IF(COUNTIF('Códigos Santander (ref)'!$A$2:$A$79,$C2837)&gt;0,"SANTANDER",IF(COUNTIF('Códigos Itaú (ref)'!$A$2:$A$44,$C2837)&gt;0,"ITAU",IF(AND(TRIM(UPPER($I2837))="CONTRATUAL",ISNUMBER(SEARCH("INDIVIDUAL",SUBSTITUTE(UPPER($D2837)," ","")))),"PREMIUM FREE",""))))</f>
        <v/>
      </c>
    </row>
    <row r="2838">
      <c r="AC2838">
        <f>IF($C2838="","",IF(COUNTIF('Códigos Santander (ref)'!$A$2:$A$79,$C2838)&gt;0,"SANTANDER",IF(COUNTIF('Códigos Itaú (ref)'!$A$2:$A$44,$C2838)&gt;0,"ITAU",IF(AND(TRIM(UPPER($I2838))="CONTRATUAL",ISNUMBER(SEARCH("INDIVIDUAL",SUBSTITUTE(UPPER($D2838)," ","")))),"PREMIUM FREE",""))))</f>
        <v/>
      </c>
    </row>
    <row r="2839">
      <c r="AC2839">
        <f>IF($C2839="","",IF(COUNTIF('Códigos Santander (ref)'!$A$2:$A$79,$C2839)&gt;0,"SANTANDER",IF(COUNTIF('Códigos Itaú (ref)'!$A$2:$A$44,$C2839)&gt;0,"ITAU",IF(AND(TRIM(UPPER($I2839))="CONTRATUAL",ISNUMBER(SEARCH("INDIVIDUAL",SUBSTITUTE(UPPER($D2839)," ","")))),"PREMIUM FREE",""))))</f>
        <v/>
      </c>
    </row>
    <row r="2840">
      <c r="AC2840">
        <f>IF($C2840="","",IF(COUNTIF('Códigos Santander (ref)'!$A$2:$A$79,$C2840)&gt;0,"SANTANDER",IF(COUNTIF('Códigos Itaú (ref)'!$A$2:$A$44,$C2840)&gt;0,"ITAU",IF(AND(TRIM(UPPER($I2840))="CONTRATUAL",ISNUMBER(SEARCH("INDIVIDUAL",SUBSTITUTE(UPPER($D2840)," ","")))),"PREMIUM FREE",""))))</f>
        <v/>
      </c>
    </row>
    <row r="2841">
      <c r="AC2841">
        <f>IF($C2841="","",IF(COUNTIF('Códigos Santander (ref)'!$A$2:$A$79,$C2841)&gt;0,"SANTANDER",IF(COUNTIF('Códigos Itaú (ref)'!$A$2:$A$44,$C2841)&gt;0,"ITAU",IF(AND(TRIM(UPPER($I2841))="CONTRATUAL",ISNUMBER(SEARCH("INDIVIDUAL",SUBSTITUTE(UPPER($D2841)," ","")))),"PREMIUM FREE",""))))</f>
        <v/>
      </c>
    </row>
    <row r="2842">
      <c r="AC2842">
        <f>IF($C2842="","",IF(COUNTIF('Códigos Santander (ref)'!$A$2:$A$79,$C2842)&gt;0,"SANTANDER",IF(COUNTIF('Códigos Itaú (ref)'!$A$2:$A$44,$C2842)&gt;0,"ITAU",IF(AND(TRIM(UPPER($I2842))="CONTRATUAL",ISNUMBER(SEARCH("INDIVIDUAL",SUBSTITUTE(UPPER($D2842)," ","")))),"PREMIUM FREE",""))))</f>
        <v/>
      </c>
    </row>
    <row r="2843">
      <c r="AC2843">
        <f>IF($C2843="","",IF(COUNTIF('Códigos Santander (ref)'!$A$2:$A$79,$C2843)&gt;0,"SANTANDER",IF(COUNTIF('Códigos Itaú (ref)'!$A$2:$A$44,$C2843)&gt;0,"ITAU",IF(AND(TRIM(UPPER($I2843))="CONTRATUAL",ISNUMBER(SEARCH("INDIVIDUAL",SUBSTITUTE(UPPER($D2843)," ","")))),"PREMIUM FREE",""))))</f>
        <v/>
      </c>
    </row>
    <row r="2844">
      <c r="AC2844">
        <f>IF($C2844="","",IF(COUNTIF('Códigos Santander (ref)'!$A$2:$A$79,$C2844)&gt;0,"SANTANDER",IF(COUNTIF('Códigos Itaú (ref)'!$A$2:$A$44,$C2844)&gt;0,"ITAU",IF(AND(TRIM(UPPER($I2844))="CONTRATUAL",ISNUMBER(SEARCH("INDIVIDUAL",SUBSTITUTE(UPPER($D2844)," ","")))),"PREMIUM FREE",""))))</f>
        <v/>
      </c>
    </row>
    <row r="2845">
      <c r="AC2845">
        <f>IF($C2845="","",IF(COUNTIF('Códigos Santander (ref)'!$A$2:$A$79,$C2845)&gt;0,"SANTANDER",IF(COUNTIF('Códigos Itaú (ref)'!$A$2:$A$44,$C2845)&gt;0,"ITAU",IF(AND(TRIM(UPPER($I2845))="CONTRATUAL",ISNUMBER(SEARCH("INDIVIDUAL",SUBSTITUTE(UPPER($D2845)," ","")))),"PREMIUM FREE",""))))</f>
        <v/>
      </c>
    </row>
    <row r="2846">
      <c r="AC2846">
        <f>IF($C2846="","",IF(COUNTIF('Códigos Santander (ref)'!$A$2:$A$79,$C2846)&gt;0,"SANTANDER",IF(COUNTIF('Códigos Itaú (ref)'!$A$2:$A$44,$C2846)&gt;0,"ITAU",IF(AND(TRIM(UPPER($I2846))="CONTRATUAL",ISNUMBER(SEARCH("INDIVIDUAL",SUBSTITUTE(UPPER($D2846)," ","")))),"PREMIUM FREE",""))))</f>
        <v/>
      </c>
    </row>
    <row r="2847">
      <c r="AC2847">
        <f>IF($C2847="","",IF(COUNTIF('Códigos Santander (ref)'!$A$2:$A$79,$C2847)&gt;0,"SANTANDER",IF(COUNTIF('Códigos Itaú (ref)'!$A$2:$A$44,$C2847)&gt;0,"ITAU",IF(AND(TRIM(UPPER($I2847))="CONTRATUAL",ISNUMBER(SEARCH("INDIVIDUAL",SUBSTITUTE(UPPER($D2847)," ","")))),"PREMIUM FREE",""))))</f>
        <v/>
      </c>
    </row>
    <row r="2848">
      <c r="AC2848">
        <f>IF($C2848="","",IF(COUNTIF('Códigos Santander (ref)'!$A$2:$A$79,$C2848)&gt;0,"SANTANDER",IF(COUNTIF('Códigos Itaú (ref)'!$A$2:$A$44,$C2848)&gt;0,"ITAU",IF(AND(TRIM(UPPER($I2848))="CONTRATUAL",ISNUMBER(SEARCH("INDIVIDUAL",SUBSTITUTE(UPPER($D2848)," ","")))),"PREMIUM FREE",""))))</f>
        <v/>
      </c>
    </row>
    <row r="2849">
      <c r="AC2849">
        <f>IF($C2849="","",IF(COUNTIF('Códigos Santander (ref)'!$A$2:$A$79,$C2849)&gt;0,"SANTANDER",IF(COUNTIF('Códigos Itaú (ref)'!$A$2:$A$44,$C2849)&gt;0,"ITAU",IF(AND(TRIM(UPPER($I2849))="CONTRATUAL",ISNUMBER(SEARCH("INDIVIDUAL",SUBSTITUTE(UPPER($D2849)," ","")))),"PREMIUM FREE",""))))</f>
        <v/>
      </c>
    </row>
    <row r="2850">
      <c r="AC2850">
        <f>IF($C2850="","",IF(COUNTIF('Códigos Santander (ref)'!$A$2:$A$79,$C2850)&gt;0,"SANTANDER",IF(COUNTIF('Códigos Itaú (ref)'!$A$2:$A$44,$C2850)&gt;0,"ITAU",IF(AND(TRIM(UPPER($I2850))="CONTRATUAL",ISNUMBER(SEARCH("INDIVIDUAL",SUBSTITUTE(UPPER($D2850)," ","")))),"PREMIUM FREE",""))))</f>
        <v/>
      </c>
    </row>
    <row r="2851">
      <c r="AC2851">
        <f>IF($C2851="","",IF(COUNTIF('Códigos Santander (ref)'!$A$2:$A$79,$C2851)&gt;0,"SANTANDER",IF(COUNTIF('Códigos Itaú (ref)'!$A$2:$A$44,$C2851)&gt;0,"ITAU",IF(AND(TRIM(UPPER($I2851))="CONTRATUAL",ISNUMBER(SEARCH("INDIVIDUAL",SUBSTITUTE(UPPER($D2851)," ","")))),"PREMIUM FREE",""))))</f>
        <v/>
      </c>
    </row>
    <row r="2852">
      <c r="AC2852">
        <f>IF($C2852="","",IF(COUNTIF('Códigos Santander (ref)'!$A$2:$A$79,$C2852)&gt;0,"SANTANDER",IF(COUNTIF('Códigos Itaú (ref)'!$A$2:$A$44,$C2852)&gt;0,"ITAU",IF(AND(TRIM(UPPER($I2852))="CONTRATUAL",ISNUMBER(SEARCH("INDIVIDUAL",SUBSTITUTE(UPPER($D2852)," ","")))),"PREMIUM FREE",""))))</f>
        <v/>
      </c>
    </row>
    <row r="2853">
      <c r="AC2853">
        <f>IF($C2853="","",IF(COUNTIF('Códigos Santander (ref)'!$A$2:$A$79,$C2853)&gt;0,"SANTANDER",IF(COUNTIF('Códigos Itaú (ref)'!$A$2:$A$44,$C2853)&gt;0,"ITAU",IF(AND(TRIM(UPPER($I2853))="CONTRATUAL",ISNUMBER(SEARCH("INDIVIDUAL",SUBSTITUTE(UPPER($D2853)," ","")))),"PREMIUM FREE",""))))</f>
        <v/>
      </c>
    </row>
    <row r="2854">
      <c r="AC2854">
        <f>IF($C2854="","",IF(COUNTIF('Códigos Santander (ref)'!$A$2:$A$79,$C2854)&gt;0,"SANTANDER",IF(COUNTIF('Códigos Itaú (ref)'!$A$2:$A$44,$C2854)&gt;0,"ITAU",IF(AND(TRIM(UPPER($I2854))="CONTRATUAL",ISNUMBER(SEARCH("INDIVIDUAL",SUBSTITUTE(UPPER($D2854)," ","")))),"PREMIUM FREE",""))))</f>
        <v/>
      </c>
    </row>
    <row r="2855">
      <c r="AC2855">
        <f>IF($C2855="","",IF(COUNTIF('Códigos Santander (ref)'!$A$2:$A$79,$C2855)&gt;0,"SANTANDER",IF(COUNTIF('Códigos Itaú (ref)'!$A$2:$A$44,$C2855)&gt;0,"ITAU",IF(AND(TRIM(UPPER($I2855))="CONTRATUAL",ISNUMBER(SEARCH("INDIVIDUAL",SUBSTITUTE(UPPER($D2855)," ","")))),"PREMIUM FREE",""))))</f>
        <v/>
      </c>
    </row>
    <row r="2856">
      <c r="AC2856">
        <f>IF($C2856="","",IF(COUNTIF('Códigos Santander (ref)'!$A$2:$A$79,$C2856)&gt;0,"SANTANDER",IF(COUNTIF('Códigos Itaú (ref)'!$A$2:$A$44,$C2856)&gt;0,"ITAU",IF(AND(TRIM(UPPER($I2856))="CONTRATUAL",ISNUMBER(SEARCH("INDIVIDUAL",SUBSTITUTE(UPPER($D2856)," ","")))),"PREMIUM FREE",""))))</f>
        <v/>
      </c>
    </row>
    <row r="2857">
      <c r="AC2857">
        <f>IF($C2857="","",IF(COUNTIF('Códigos Santander (ref)'!$A$2:$A$79,$C2857)&gt;0,"SANTANDER",IF(COUNTIF('Códigos Itaú (ref)'!$A$2:$A$44,$C2857)&gt;0,"ITAU",IF(AND(TRIM(UPPER($I2857))="CONTRATUAL",ISNUMBER(SEARCH("INDIVIDUAL",SUBSTITUTE(UPPER($D2857)," ","")))),"PREMIUM FREE",""))))</f>
        <v/>
      </c>
    </row>
    <row r="2858">
      <c r="AC2858">
        <f>IF($C2858="","",IF(COUNTIF('Códigos Santander (ref)'!$A$2:$A$79,$C2858)&gt;0,"SANTANDER",IF(COUNTIF('Códigos Itaú (ref)'!$A$2:$A$44,$C2858)&gt;0,"ITAU",IF(AND(TRIM(UPPER($I2858))="CONTRATUAL",ISNUMBER(SEARCH("INDIVIDUAL",SUBSTITUTE(UPPER($D2858)," ","")))),"PREMIUM FREE",""))))</f>
        <v/>
      </c>
    </row>
    <row r="2859">
      <c r="AC2859">
        <f>IF($C2859="","",IF(COUNTIF('Códigos Santander (ref)'!$A$2:$A$79,$C2859)&gt;0,"SANTANDER",IF(COUNTIF('Códigos Itaú (ref)'!$A$2:$A$44,$C2859)&gt;0,"ITAU",IF(AND(TRIM(UPPER($I2859))="CONTRATUAL",ISNUMBER(SEARCH("INDIVIDUAL",SUBSTITUTE(UPPER($D2859)," ","")))),"PREMIUM FREE",""))))</f>
        <v/>
      </c>
    </row>
    <row r="2860">
      <c r="AC2860">
        <f>IF($C2860="","",IF(COUNTIF('Códigos Santander (ref)'!$A$2:$A$79,$C2860)&gt;0,"SANTANDER",IF(COUNTIF('Códigos Itaú (ref)'!$A$2:$A$44,$C2860)&gt;0,"ITAU",IF(AND(TRIM(UPPER($I2860))="CONTRATUAL",ISNUMBER(SEARCH("INDIVIDUAL",SUBSTITUTE(UPPER($D2860)," ","")))),"PREMIUM FREE",""))))</f>
        <v/>
      </c>
    </row>
    <row r="2861">
      <c r="AC2861">
        <f>IF($C2861="","",IF(COUNTIF('Códigos Santander (ref)'!$A$2:$A$79,$C2861)&gt;0,"SANTANDER",IF(COUNTIF('Códigos Itaú (ref)'!$A$2:$A$44,$C2861)&gt;0,"ITAU",IF(AND(TRIM(UPPER($I2861))="CONTRATUAL",ISNUMBER(SEARCH("INDIVIDUAL",SUBSTITUTE(UPPER($D2861)," ","")))),"PREMIUM FREE",""))))</f>
        <v/>
      </c>
    </row>
    <row r="2862">
      <c r="AC2862">
        <f>IF($C2862="","",IF(COUNTIF('Códigos Santander (ref)'!$A$2:$A$79,$C2862)&gt;0,"SANTANDER",IF(COUNTIF('Códigos Itaú (ref)'!$A$2:$A$44,$C2862)&gt;0,"ITAU",IF(AND(TRIM(UPPER($I2862))="CONTRATUAL",ISNUMBER(SEARCH("INDIVIDUAL",SUBSTITUTE(UPPER($D2862)," ","")))),"PREMIUM FREE",""))))</f>
        <v/>
      </c>
    </row>
    <row r="2863">
      <c r="AC2863">
        <f>IF($C2863="","",IF(COUNTIF('Códigos Santander (ref)'!$A$2:$A$79,$C2863)&gt;0,"SANTANDER",IF(COUNTIF('Códigos Itaú (ref)'!$A$2:$A$44,$C2863)&gt;0,"ITAU",IF(AND(TRIM(UPPER($I2863))="CONTRATUAL",ISNUMBER(SEARCH("INDIVIDUAL",SUBSTITUTE(UPPER($D2863)," ","")))),"PREMIUM FREE",""))))</f>
        <v/>
      </c>
    </row>
    <row r="2864">
      <c r="AC2864">
        <f>IF($C2864="","",IF(COUNTIF('Códigos Santander (ref)'!$A$2:$A$79,$C2864)&gt;0,"SANTANDER",IF(COUNTIF('Códigos Itaú (ref)'!$A$2:$A$44,$C2864)&gt;0,"ITAU",IF(AND(TRIM(UPPER($I2864))="CONTRATUAL",ISNUMBER(SEARCH("INDIVIDUAL",SUBSTITUTE(UPPER($D2864)," ","")))),"PREMIUM FREE",""))))</f>
        <v/>
      </c>
    </row>
    <row r="2865">
      <c r="AC2865">
        <f>IF($C2865="","",IF(COUNTIF('Códigos Santander (ref)'!$A$2:$A$79,$C2865)&gt;0,"SANTANDER",IF(COUNTIF('Códigos Itaú (ref)'!$A$2:$A$44,$C2865)&gt;0,"ITAU",IF(AND(TRIM(UPPER($I2865))="CONTRATUAL",ISNUMBER(SEARCH("INDIVIDUAL",SUBSTITUTE(UPPER($D2865)," ","")))),"PREMIUM FREE",""))))</f>
        <v/>
      </c>
    </row>
    <row r="2866">
      <c r="AC2866">
        <f>IF($C2866="","",IF(COUNTIF('Códigos Santander (ref)'!$A$2:$A$79,$C2866)&gt;0,"SANTANDER",IF(COUNTIF('Códigos Itaú (ref)'!$A$2:$A$44,$C2866)&gt;0,"ITAU",IF(AND(TRIM(UPPER($I2866))="CONTRATUAL",ISNUMBER(SEARCH("INDIVIDUAL",SUBSTITUTE(UPPER($D2866)," ","")))),"PREMIUM FREE",""))))</f>
        <v/>
      </c>
    </row>
    <row r="2867">
      <c r="AC2867">
        <f>IF($C2867="","",IF(COUNTIF('Códigos Santander (ref)'!$A$2:$A$79,$C2867)&gt;0,"SANTANDER",IF(COUNTIF('Códigos Itaú (ref)'!$A$2:$A$44,$C2867)&gt;0,"ITAU",IF(AND(TRIM(UPPER($I2867))="CONTRATUAL",ISNUMBER(SEARCH("INDIVIDUAL",SUBSTITUTE(UPPER($D2867)," ","")))),"PREMIUM FREE",""))))</f>
        <v/>
      </c>
    </row>
    <row r="2868">
      <c r="AC2868">
        <f>IF($C2868="","",IF(COUNTIF('Códigos Santander (ref)'!$A$2:$A$79,$C2868)&gt;0,"SANTANDER",IF(COUNTIF('Códigos Itaú (ref)'!$A$2:$A$44,$C2868)&gt;0,"ITAU",IF(AND(TRIM(UPPER($I2868))="CONTRATUAL",ISNUMBER(SEARCH("INDIVIDUAL",SUBSTITUTE(UPPER($D2868)," ","")))),"PREMIUM FREE",""))))</f>
        <v/>
      </c>
    </row>
    <row r="2869">
      <c r="AC2869">
        <f>IF($C2869="","",IF(COUNTIF('Códigos Santander (ref)'!$A$2:$A$79,$C2869)&gt;0,"SANTANDER",IF(COUNTIF('Códigos Itaú (ref)'!$A$2:$A$44,$C2869)&gt;0,"ITAU",IF(AND(TRIM(UPPER($I2869))="CONTRATUAL",ISNUMBER(SEARCH("INDIVIDUAL",SUBSTITUTE(UPPER($D2869)," ","")))),"PREMIUM FREE",""))))</f>
        <v/>
      </c>
    </row>
    <row r="2870">
      <c r="AC2870">
        <f>IF($C2870="","",IF(COUNTIF('Códigos Santander (ref)'!$A$2:$A$79,$C2870)&gt;0,"SANTANDER",IF(COUNTIF('Códigos Itaú (ref)'!$A$2:$A$44,$C2870)&gt;0,"ITAU",IF(AND(TRIM(UPPER($I2870))="CONTRATUAL",ISNUMBER(SEARCH("INDIVIDUAL",SUBSTITUTE(UPPER($D2870)," ","")))),"PREMIUM FREE",""))))</f>
        <v/>
      </c>
    </row>
    <row r="2871">
      <c r="AC2871">
        <f>IF($C2871="","",IF(COUNTIF('Códigos Santander (ref)'!$A$2:$A$79,$C2871)&gt;0,"SANTANDER",IF(COUNTIF('Códigos Itaú (ref)'!$A$2:$A$44,$C2871)&gt;0,"ITAU",IF(AND(TRIM(UPPER($I2871))="CONTRATUAL",ISNUMBER(SEARCH("INDIVIDUAL",SUBSTITUTE(UPPER($D2871)," ","")))),"PREMIUM FREE",""))))</f>
        <v/>
      </c>
    </row>
    <row r="2872">
      <c r="AC2872">
        <f>IF($C2872="","",IF(COUNTIF('Códigos Santander (ref)'!$A$2:$A$79,$C2872)&gt;0,"SANTANDER",IF(COUNTIF('Códigos Itaú (ref)'!$A$2:$A$44,$C2872)&gt;0,"ITAU",IF(AND(TRIM(UPPER($I2872))="CONTRATUAL",ISNUMBER(SEARCH("INDIVIDUAL",SUBSTITUTE(UPPER($D2872)," ","")))),"PREMIUM FREE",""))))</f>
        <v/>
      </c>
    </row>
    <row r="2873">
      <c r="AC2873">
        <f>IF($C2873="","",IF(COUNTIF('Códigos Santander (ref)'!$A$2:$A$79,$C2873)&gt;0,"SANTANDER",IF(COUNTIF('Códigos Itaú (ref)'!$A$2:$A$44,$C2873)&gt;0,"ITAU",IF(AND(TRIM(UPPER($I2873))="CONTRATUAL",ISNUMBER(SEARCH("INDIVIDUAL",SUBSTITUTE(UPPER($D2873)," ","")))),"PREMIUM FREE",""))))</f>
        <v/>
      </c>
    </row>
    <row r="2874">
      <c r="AC2874">
        <f>IF($C2874="","",IF(COUNTIF('Códigos Santander (ref)'!$A$2:$A$79,$C2874)&gt;0,"SANTANDER",IF(COUNTIF('Códigos Itaú (ref)'!$A$2:$A$44,$C2874)&gt;0,"ITAU",IF(AND(TRIM(UPPER($I2874))="CONTRATUAL",ISNUMBER(SEARCH("INDIVIDUAL",SUBSTITUTE(UPPER($D2874)," ","")))),"PREMIUM FREE",""))))</f>
        <v/>
      </c>
    </row>
    <row r="2875">
      <c r="AC2875">
        <f>IF($C2875="","",IF(COUNTIF('Códigos Santander (ref)'!$A$2:$A$79,$C2875)&gt;0,"SANTANDER",IF(COUNTIF('Códigos Itaú (ref)'!$A$2:$A$44,$C2875)&gt;0,"ITAU",IF(AND(TRIM(UPPER($I2875))="CONTRATUAL",ISNUMBER(SEARCH("INDIVIDUAL",SUBSTITUTE(UPPER($D2875)," ","")))),"PREMIUM FREE",""))))</f>
        <v/>
      </c>
    </row>
    <row r="2876">
      <c r="AC2876">
        <f>IF($C2876="","",IF(COUNTIF('Códigos Santander (ref)'!$A$2:$A$79,$C2876)&gt;0,"SANTANDER",IF(COUNTIF('Códigos Itaú (ref)'!$A$2:$A$44,$C2876)&gt;0,"ITAU",IF(AND(TRIM(UPPER($I2876))="CONTRATUAL",ISNUMBER(SEARCH("INDIVIDUAL",SUBSTITUTE(UPPER($D2876)," ","")))),"PREMIUM FREE",""))))</f>
        <v/>
      </c>
    </row>
    <row r="2877">
      <c r="AC2877">
        <f>IF($C2877="","",IF(COUNTIF('Códigos Santander (ref)'!$A$2:$A$79,$C2877)&gt;0,"SANTANDER",IF(COUNTIF('Códigos Itaú (ref)'!$A$2:$A$44,$C2877)&gt;0,"ITAU",IF(AND(TRIM(UPPER($I2877))="CONTRATUAL",ISNUMBER(SEARCH("INDIVIDUAL",SUBSTITUTE(UPPER($D2877)," ","")))),"PREMIUM FREE",""))))</f>
        <v/>
      </c>
    </row>
    <row r="2878">
      <c r="AC2878">
        <f>IF($C2878="","",IF(COUNTIF('Códigos Santander (ref)'!$A$2:$A$79,$C2878)&gt;0,"SANTANDER",IF(COUNTIF('Códigos Itaú (ref)'!$A$2:$A$44,$C2878)&gt;0,"ITAU",IF(AND(TRIM(UPPER($I2878))="CONTRATUAL",ISNUMBER(SEARCH("INDIVIDUAL",SUBSTITUTE(UPPER($D2878)," ","")))),"PREMIUM FREE",""))))</f>
        <v/>
      </c>
    </row>
    <row r="2879">
      <c r="AC2879">
        <f>IF($C2879="","",IF(COUNTIF('Códigos Santander (ref)'!$A$2:$A$79,$C2879)&gt;0,"SANTANDER",IF(COUNTIF('Códigos Itaú (ref)'!$A$2:$A$44,$C2879)&gt;0,"ITAU",IF(AND(TRIM(UPPER($I2879))="CONTRATUAL",ISNUMBER(SEARCH("INDIVIDUAL",SUBSTITUTE(UPPER($D2879)," ","")))),"PREMIUM FREE",""))))</f>
        <v/>
      </c>
    </row>
    <row r="2880">
      <c r="AC2880">
        <f>IF($C2880="","",IF(COUNTIF('Códigos Santander (ref)'!$A$2:$A$79,$C2880)&gt;0,"SANTANDER",IF(COUNTIF('Códigos Itaú (ref)'!$A$2:$A$44,$C2880)&gt;0,"ITAU",IF(AND(TRIM(UPPER($I2880))="CONTRATUAL",ISNUMBER(SEARCH("INDIVIDUAL",SUBSTITUTE(UPPER($D2880)," ","")))),"PREMIUM FREE",""))))</f>
        <v/>
      </c>
    </row>
    <row r="2881">
      <c r="AC2881">
        <f>IF($C2881="","",IF(COUNTIF('Códigos Santander (ref)'!$A$2:$A$79,$C2881)&gt;0,"SANTANDER",IF(COUNTIF('Códigos Itaú (ref)'!$A$2:$A$44,$C2881)&gt;0,"ITAU",IF(AND(TRIM(UPPER($I2881))="CONTRATUAL",ISNUMBER(SEARCH("INDIVIDUAL",SUBSTITUTE(UPPER($D2881)," ","")))),"PREMIUM FREE",""))))</f>
        <v/>
      </c>
    </row>
    <row r="2882">
      <c r="AC2882">
        <f>IF($C2882="","",IF(COUNTIF('Códigos Santander (ref)'!$A$2:$A$79,$C2882)&gt;0,"SANTANDER",IF(COUNTIF('Códigos Itaú (ref)'!$A$2:$A$44,$C2882)&gt;0,"ITAU",IF(AND(TRIM(UPPER($I2882))="CONTRATUAL",ISNUMBER(SEARCH("INDIVIDUAL",SUBSTITUTE(UPPER($D2882)," ","")))),"PREMIUM FREE",""))))</f>
        <v/>
      </c>
    </row>
    <row r="2883">
      <c r="AC2883">
        <f>IF($C2883="","",IF(COUNTIF('Códigos Santander (ref)'!$A$2:$A$79,$C2883)&gt;0,"SANTANDER",IF(COUNTIF('Códigos Itaú (ref)'!$A$2:$A$44,$C2883)&gt;0,"ITAU",IF(AND(TRIM(UPPER($I2883))="CONTRATUAL",ISNUMBER(SEARCH("INDIVIDUAL",SUBSTITUTE(UPPER($D2883)," ","")))),"PREMIUM FREE",""))))</f>
        <v/>
      </c>
    </row>
    <row r="2884">
      <c r="AC2884">
        <f>IF($C2884="","",IF(COUNTIF('Códigos Santander (ref)'!$A$2:$A$79,$C2884)&gt;0,"SANTANDER",IF(COUNTIF('Códigos Itaú (ref)'!$A$2:$A$44,$C2884)&gt;0,"ITAU",IF(AND(TRIM(UPPER($I2884))="CONTRATUAL",ISNUMBER(SEARCH("INDIVIDUAL",SUBSTITUTE(UPPER($D2884)," ","")))),"PREMIUM FREE",""))))</f>
        <v/>
      </c>
    </row>
    <row r="2885">
      <c r="AC2885">
        <f>IF($C2885="","",IF(COUNTIF('Códigos Santander (ref)'!$A$2:$A$79,$C2885)&gt;0,"SANTANDER",IF(COUNTIF('Códigos Itaú (ref)'!$A$2:$A$44,$C2885)&gt;0,"ITAU",IF(AND(TRIM(UPPER($I2885))="CONTRATUAL",ISNUMBER(SEARCH("INDIVIDUAL",SUBSTITUTE(UPPER($D2885)," ","")))),"PREMIUM FREE",""))))</f>
        <v/>
      </c>
    </row>
    <row r="2886">
      <c r="AC2886">
        <f>IF($C2886="","",IF(COUNTIF('Códigos Santander (ref)'!$A$2:$A$79,$C2886)&gt;0,"SANTANDER",IF(COUNTIF('Códigos Itaú (ref)'!$A$2:$A$44,$C2886)&gt;0,"ITAU",IF(AND(TRIM(UPPER($I2886))="CONTRATUAL",ISNUMBER(SEARCH("INDIVIDUAL",SUBSTITUTE(UPPER($D2886)," ","")))),"PREMIUM FREE",""))))</f>
        <v/>
      </c>
    </row>
    <row r="2887">
      <c r="AC2887">
        <f>IF($C2887="","",IF(COUNTIF('Códigos Santander (ref)'!$A$2:$A$79,$C2887)&gt;0,"SANTANDER",IF(COUNTIF('Códigos Itaú (ref)'!$A$2:$A$44,$C2887)&gt;0,"ITAU",IF(AND(TRIM(UPPER($I2887))="CONTRATUAL",ISNUMBER(SEARCH("INDIVIDUAL",SUBSTITUTE(UPPER($D2887)," ","")))),"PREMIUM FREE",""))))</f>
        <v/>
      </c>
    </row>
    <row r="2888">
      <c r="AC2888">
        <f>IF($C2888="","",IF(COUNTIF('Códigos Santander (ref)'!$A$2:$A$79,$C2888)&gt;0,"SANTANDER",IF(COUNTIF('Códigos Itaú (ref)'!$A$2:$A$44,$C2888)&gt;0,"ITAU",IF(AND(TRIM(UPPER($I2888))="CONTRATUAL",ISNUMBER(SEARCH("INDIVIDUAL",SUBSTITUTE(UPPER($D2888)," ","")))),"PREMIUM FREE",""))))</f>
        <v/>
      </c>
    </row>
    <row r="2889">
      <c r="AC2889">
        <f>IF($C2889="","",IF(COUNTIF('Códigos Santander (ref)'!$A$2:$A$79,$C2889)&gt;0,"SANTANDER",IF(COUNTIF('Códigos Itaú (ref)'!$A$2:$A$44,$C2889)&gt;0,"ITAU",IF(AND(TRIM(UPPER($I2889))="CONTRATUAL",ISNUMBER(SEARCH("INDIVIDUAL",SUBSTITUTE(UPPER($D2889)," ","")))),"PREMIUM FREE",""))))</f>
        <v/>
      </c>
    </row>
    <row r="2890">
      <c r="AC2890">
        <f>IF($C2890="","",IF(COUNTIF('Códigos Santander (ref)'!$A$2:$A$79,$C2890)&gt;0,"SANTANDER",IF(COUNTIF('Códigos Itaú (ref)'!$A$2:$A$44,$C2890)&gt;0,"ITAU",IF(AND(TRIM(UPPER($I2890))="CONTRATUAL",ISNUMBER(SEARCH("INDIVIDUAL",SUBSTITUTE(UPPER($D2890)," ","")))),"PREMIUM FREE",""))))</f>
        <v/>
      </c>
    </row>
    <row r="2891">
      <c r="AC2891">
        <f>IF($C2891="","",IF(COUNTIF('Códigos Santander (ref)'!$A$2:$A$79,$C2891)&gt;0,"SANTANDER",IF(COUNTIF('Códigos Itaú (ref)'!$A$2:$A$44,$C2891)&gt;0,"ITAU",IF(AND(TRIM(UPPER($I2891))="CONTRATUAL",ISNUMBER(SEARCH("INDIVIDUAL",SUBSTITUTE(UPPER($D2891)," ","")))),"PREMIUM FREE",""))))</f>
        <v/>
      </c>
    </row>
    <row r="2892">
      <c r="AC2892">
        <f>IF($C2892="","",IF(COUNTIF('Códigos Santander (ref)'!$A$2:$A$79,$C2892)&gt;0,"SANTANDER",IF(COUNTIF('Códigos Itaú (ref)'!$A$2:$A$44,$C2892)&gt;0,"ITAU",IF(AND(TRIM(UPPER($I2892))="CONTRATUAL",ISNUMBER(SEARCH("INDIVIDUAL",SUBSTITUTE(UPPER($D2892)," ","")))),"PREMIUM FREE",""))))</f>
        <v/>
      </c>
    </row>
    <row r="2893">
      <c r="AC2893">
        <f>IF($C2893="","",IF(COUNTIF('Códigos Santander (ref)'!$A$2:$A$79,$C2893)&gt;0,"SANTANDER",IF(COUNTIF('Códigos Itaú (ref)'!$A$2:$A$44,$C2893)&gt;0,"ITAU",IF(AND(TRIM(UPPER($I2893))="CONTRATUAL",ISNUMBER(SEARCH("INDIVIDUAL",SUBSTITUTE(UPPER($D2893)," ","")))),"PREMIUM FREE",""))))</f>
        <v/>
      </c>
    </row>
    <row r="2894">
      <c r="AC2894">
        <f>IF($C2894="","",IF(COUNTIF('Códigos Santander (ref)'!$A$2:$A$79,$C2894)&gt;0,"SANTANDER",IF(COUNTIF('Códigos Itaú (ref)'!$A$2:$A$44,$C2894)&gt;0,"ITAU",IF(AND(TRIM(UPPER($I2894))="CONTRATUAL",ISNUMBER(SEARCH("INDIVIDUAL",SUBSTITUTE(UPPER($D2894)," ","")))),"PREMIUM FREE",""))))</f>
        <v/>
      </c>
    </row>
    <row r="2895">
      <c r="AC2895">
        <f>IF($C2895="","",IF(COUNTIF('Códigos Santander (ref)'!$A$2:$A$79,$C2895)&gt;0,"SANTANDER",IF(COUNTIF('Códigos Itaú (ref)'!$A$2:$A$44,$C2895)&gt;0,"ITAU",IF(AND(TRIM(UPPER($I2895))="CONTRATUAL",ISNUMBER(SEARCH("INDIVIDUAL",SUBSTITUTE(UPPER($D2895)," ","")))),"PREMIUM FREE",""))))</f>
        <v/>
      </c>
    </row>
    <row r="2896">
      <c r="AC2896">
        <f>IF($C2896="","",IF(COUNTIF('Códigos Santander (ref)'!$A$2:$A$79,$C2896)&gt;0,"SANTANDER",IF(COUNTIF('Códigos Itaú (ref)'!$A$2:$A$44,$C2896)&gt;0,"ITAU",IF(AND(TRIM(UPPER($I2896))="CONTRATUAL",ISNUMBER(SEARCH("INDIVIDUAL",SUBSTITUTE(UPPER($D2896)," ","")))),"PREMIUM FREE",""))))</f>
        <v/>
      </c>
    </row>
    <row r="2897">
      <c r="AC2897">
        <f>IF($C2897="","",IF(COUNTIF('Códigos Santander (ref)'!$A$2:$A$79,$C2897)&gt;0,"SANTANDER",IF(COUNTIF('Códigos Itaú (ref)'!$A$2:$A$44,$C2897)&gt;0,"ITAU",IF(AND(TRIM(UPPER($I2897))="CONTRATUAL",ISNUMBER(SEARCH("INDIVIDUAL",SUBSTITUTE(UPPER($D2897)," ","")))),"PREMIUM FREE",""))))</f>
        <v/>
      </c>
    </row>
    <row r="2898">
      <c r="AC2898">
        <f>IF($C2898="","",IF(COUNTIF('Códigos Santander (ref)'!$A$2:$A$79,$C2898)&gt;0,"SANTANDER",IF(COUNTIF('Códigos Itaú (ref)'!$A$2:$A$44,$C2898)&gt;0,"ITAU",IF(AND(TRIM(UPPER($I2898))="CONTRATUAL",ISNUMBER(SEARCH("INDIVIDUAL",SUBSTITUTE(UPPER($D2898)," ","")))),"PREMIUM FREE",""))))</f>
        <v/>
      </c>
    </row>
    <row r="2899">
      <c r="AC2899">
        <f>IF($C2899="","",IF(COUNTIF('Códigos Santander (ref)'!$A$2:$A$79,$C2899)&gt;0,"SANTANDER",IF(COUNTIF('Códigos Itaú (ref)'!$A$2:$A$44,$C2899)&gt;0,"ITAU",IF(AND(TRIM(UPPER($I2899))="CONTRATUAL",ISNUMBER(SEARCH("INDIVIDUAL",SUBSTITUTE(UPPER($D2899)," ","")))),"PREMIUM FREE",""))))</f>
        <v/>
      </c>
    </row>
    <row r="2900">
      <c r="AC2900">
        <f>IF($C2900="","",IF(COUNTIF('Códigos Santander (ref)'!$A$2:$A$79,$C2900)&gt;0,"SANTANDER",IF(COUNTIF('Códigos Itaú (ref)'!$A$2:$A$44,$C2900)&gt;0,"ITAU",IF(AND(TRIM(UPPER($I2900))="CONTRATUAL",ISNUMBER(SEARCH("INDIVIDUAL",SUBSTITUTE(UPPER($D2900)," ","")))),"PREMIUM FREE",""))))</f>
        <v/>
      </c>
    </row>
    <row r="2901">
      <c r="AC2901">
        <f>IF($C2901="","",IF(COUNTIF('Códigos Santander (ref)'!$A$2:$A$79,$C2901)&gt;0,"SANTANDER",IF(COUNTIF('Códigos Itaú (ref)'!$A$2:$A$44,$C2901)&gt;0,"ITAU",IF(AND(TRIM(UPPER($I2901))="CONTRATUAL",ISNUMBER(SEARCH("INDIVIDUAL",SUBSTITUTE(UPPER($D2901)," ","")))),"PREMIUM FREE",""))))</f>
        <v/>
      </c>
    </row>
    <row r="2902">
      <c r="AC2902">
        <f>IF($C2902="","",IF(COUNTIF('Códigos Santander (ref)'!$A$2:$A$79,$C2902)&gt;0,"SANTANDER",IF(COUNTIF('Códigos Itaú (ref)'!$A$2:$A$44,$C2902)&gt;0,"ITAU",IF(AND(TRIM(UPPER($I2902))="CONTRATUAL",ISNUMBER(SEARCH("INDIVIDUAL",SUBSTITUTE(UPPER($D2902)," ","")))),"PREMIUM FREE",""))))</f>
        <v/>
      </c>
    </row>
    <row r="2903">
      <c r="AC2903">
        <f>IF($C2903="","",IF(COUNTIF('Códigos Santander (ref)'!$A$2:$A$79,$C2903)&gt;0,"SANTANDER",IF(COUNTIF('Códigos Itaú (ref)'!$A$2:$A$44,$C2903)&gt;0,"ITAU",IF(AND(TRIM(UPPER($I2903))="CONTRATUAL",ISNUMBER(SEARCH("INDIVIDUAL",SUBSTITUTE(UPPER($D2903)," ","")))),"PREMIUM FREE",""))))</f>
        <v/>
      </c>
    </row>
    <row r="2904">
      <c r="AC2904">
        <f>IF($C2904="","",IF(COUNTIF('Códigos Santander (ref)'!$A$2:$A$79,$C2904)&gt;0,"SANTANDER",IF(COUNTIF('Códigos Itaú (ref)'!$A$2:$A$44,$C2904)&gt;0,"ITAU",IF(AND(TRIM(UPPER($I2904))="CONTRATUAL",ISNUMBER(SEARCH("INDIVIDUAL",SUBSTITUTE(UPPER($D2904)," ","")))),"PREMIUM FREE",""))))</f>
        <v/>
      </c>
    </row>
    <row r="2905">
      <c r="AC2905">
        <f>IF($C2905="","",IF(COUNTIF('Códigos Santander (ref)'!$A$2:$A$79,$C2905)&gt;0,"SANTANDER",IF(COUNTIF('Códigos Itaú (ref)'!$A$2:$A$44,$C2905)&gt;0,"ITAU",IF(AND(TRIM(UPPER($I2905))="CONTRATUAL",ISNUMBER(SEARCH("INDIVIDUAL",SUBSTITUTE(UPPER($D2905)," ","")))),"PREMIUM FREE",""))))</f>
        <v/>
      </c>
    </row>
    <row r="2906">
      <c r="AC2906">
        <f>IF($C2906="","",IF(COUNTIF('Códigos Santander (ref)'!$A$2:$A$79,$C2906)&gt;0,"SANTANDER",IF(COUNTIF('Códigos Itaú (ref)'!$A$2:$A$44,$C2906)&gt;0,"ITAU",IF(AND(TRIM(UPPER($I2906))="CONTRATUAL",ISNUMBER(SEARCH("INDIVIDUAL",SUBSTITUTE(UPPER($D2906)," ","")))),"PREMIUM FREE",""))))</f>
        <v/>
      </c>
    </row>
    <row r="2907">
      <c r="AC2907">
        <f>IF($C2907="","",IF(COUNTIF('Códigos Santander (ref)'!$A$2:$A$79,$C2907)&gt;0,"SANTANDER",IF(COUNTIF('Códigos Itaú (ref)'!$A$2:$A$44,$C2907)&gt;0,"ITAU",IF(AND(TRIM(UPPER($I2907))="CONTRATUAL",ISNUMBER(SEARCH("INDIVIDUAL",SUBSTITUTE(UPPER($D2907)," ","")))),"PREMIUM FREE",""))))</f>
        <v/>
      </c>
    </row>
    <row r="2908">
      <c r="AC2908">
        <f>IF($C2908="","",IF(COUNTIF('Códigos Santander (ref)'!$A$2:$A$79,$C2908)&gt;0,"SANTANDER",IF(COUNTIF('Códigos Itaú (ref)'!$A$2:$A$44,$C2908)&gt;0,"ITAU",IF(AND(TRIM(UPPER($I2908))="CONTRATUAL",ISNUMBER(SEARCH("INDIVIDUAL",SUBSTITUTE(UPPER($D2908)," ","")))),"PREMIUM FREE",""))))</f>
        <v/>
      </c>
    </row>
    <row r="2909">
      <c r="AC2909">
        <f>IF($C2909="","",IF(COUNTIF('Códigos Santander (ref)'!$A$2:$A$79,$C2909)&gt;0,"SANTANDER",IF(COUNTIF('Códigos Itaú (ref)'!$A$2:$A$44,$C2909)&gt;0,"ITAU",IF(AND(TRIM(UPPER($I2909))="CONTRATUAL",ISNUMBER(SEARCH("INDIVIDUAL",SUBSTITUTE(UPPER($D2909)," ","")))),"PREMIUM FREE",""))))</f>
        <v/>
      </c>
    </row>
    <row r="2910">
      <c r="AC2910">
        <f>IF($C2910="","",IF(COUNTIF('Códigos Santander (ref)'!$A$2:$A$79,$C2910)&gt;0,"SANTANDER",IF(COUNTIF('Códigos Itaú (ref)'!$A$2:$A$44,$C2910)&gt;0,"ITAU",IF(AND(TRIM(UPPER($I2910))="CONTRATUAL",ISNUMBER(SEARCH("INDIVIDUAL",SUBSTITUTE(UPPER($D2910)," ","")))),"PREMIUM FREE",""))))</f>
        <v/>
      </c>
    </row>
    <row r="2911">
      <c r="AC2911">
        <f>IF($C2911="","",IF(COUNTIF('Códigos Santander (ref)'!$A$2:$A$79,$C2911)&gt;0,"SANTANDER",IF(COUNTIF('Códigos Itaú (ref)'!$A$2:$A$44,$C2911)&gt;0,"ITAU",IF(AND(TRIM(UPPER($I2911))="CONTRATUAL",ISNUMBER(SEARCH("INDIVIDUAL",SUBSTITUTE(UPPER($D2911)," ","")))),"PREMIUM FREE",""))))</f>
        <v/>
      </c>
    </row>
    <row r="2912">
      <c r="AC2912">
        <f>IF($C2912="","",IF(COUNTIF('Códigos Santander (ref)'!$A$2:$A$79,$C2912)&gt;0,"SANTANDER",IF(COUNTIF('Códigos Itaú (ref)'!$A$2:$A$44,$C2912)&gt;0,"ITAU",IF(AND(TRIM(UPPER($I2912))="CONTRATUAL",ISNUMBER(SEARCH("INDIVIDUAL",SUBSTITUTE(UPPER($D2912)," ","")))),"PREMIUM FREE",""))))</f>
        <v/>
      </c>
    </row>
    <row r="2913">
      <c r="AC2913">
        <f>IF($C2913="","",IF(COUNTIF('Códigos Santander (ref)'!$A$2:$A$79,$C2913)&gt;0,"SANTANDER",IF(COUNTIF('Códigos Itaú (ref)'!$A$2:$A$44,$C2913)&gt;0,"ITAU",IF(AND(TRIM(UPPER($I2913))="CONTRATUAL",ISNUMBER(SEARCH("INDIVIDUAL",SUBSTITUTE(UPPER($D2913)," ","")))),"PREMIUM FREE",""))))</f>
        <v/>
      </c>
    </row>
    <row r="2914">
      <c r="AC2914">
        <f>IF($C2914="","",IF(COUNTIF('Códigos Santander (ref)'!$A$2:$A$79,$C2914)&gt;0,"SANTANDER",IF(COUNTIF('Códigos Itaú (ref)'!$A$2:$A$44,$C2914)&gt;0,"ITAU",IF(AND(TRIM(UPPER($I2914))="CONTRATUAL",ISNUMBER(SEARCH("INDIVIDUAL",SUBSTITUTE(UPPER($D2914)," ","")))),"PREMIUM FREE",""))))</f>
        <v/>
      </c>
    </row>
    <row r="2915">
      <c r="AC2915">
        <f>IF($C2915="","",IF(COUNTIF('Códigos Santander (ref)'!$A$2:$A$79,$C2915)&gt;0,"SANTANDER",IF(COUNTIF('Códigos Itaú (ref)'!$A$2:$A$44,$C2915)&gt;0,"ITAU",IF(AND(TRIM(UPPER($I2915))="CONTRATUAL",ISNUMBER(SEARCH("INDIVIDUAL",SUBSTITUTE(UPPER($D2915)," ","")))),"PREMIUM FREE",""))))</f>
        <v/>
      </c>
    </row>
    <row r="2916">
      <c r="AC2916">
        <f>IF($C2916="","",IF(COUNTIF('Códigos Santander (ref)'!$A$2:$A$79,$C2916)&gt;0,"SANTANDER",IF(COUNTIF('Códigos Itaú (ref)'!$A$2:$A$44,$C2916)&gt;0,"ITAU",IF(AND(TRIM(UPPER($I2916))="CONTRATUAL",ISNUMBER(SEARCH("INDIVIDUAL",SUBSTITUTE(UPPER($D2916)," ","")))),"PREMIUM FREE",""))))</f>
        <v/>
      </c>
    </row>
    <row r="2917">
      <c r="AC2917">
        <f>IF($C2917="","",IF(COUNTIF('Códigos Santander (ref)'!$A$2:$A$79,$C2917)&gt;0,"SANTANDER",IF(COUNTIF('Códigos Itaú (ref)'!$A$2:$A$44,$C2917)&gt;0,"ITAU",IF(AND(TRIM(UPPER($I2917))="CONTRATUAL",ISNUMBER(SEARCH("INDIVIDUAL",SUBSTITUTE(UPPER($D2917)," ","")))),"PREMIUM FREE",""))))</f>
        <v/>
      </c>
    </row>
    <row r="2918">
      <c r="AC2918">
        <f>IF($C2918="","",IF(COUNTIF('Códigos Santander (ref)'!$A$2:$A$79,$C2918)&gt;0,"SANTANDER",IF(COUNTIF('Códigos Itaú (ref)'!$A$2:$A$44,$C2918)&gt;0,"ITAU",IF(AND(TRIM(UPPER($I2918))="CONTRATUAL",ISNUMBER(SEARCH("INDIVIDUAL",SUBSTITUTE(UPPER($D2918)," ","")))),"PREMIUM FREE",""))))</f>
        <v/>
      </c>
    </row>
    <row r="2919">
      <c r="AC2919">
        <f>IF($C2919="","",IF(COUNTIF('Códigos Santander (ref)'!$A$2:$A$79,$C2919)&gt;0,"SANTANDER",IF(COUNTIF('Códigos Itaú (ref)'!$A$2:$A$44,$C2919)&gt;0,"ITAU",IF(AND(TRIM(UPPER($I2919))="CONTRATUAL",ISNUMBER(SEARCH("INDIVIDUAL",SUBSTITUTE(UPPER($D2919)," ","")))),"PREMIUM FREE",""))))</f>
        <v/>
      </c>
    </row>
    <row r="2920">
      <c r="AC2920">
        <f>IF($C2920="","",IF(COUNTIF('Códigos Santander (ref)'!$A$2:$A$79,$C2920)&gt;0,"SANTANDER",IF(COUNTIF('Códigos Itaú (ref)'!$A$2:$A$44,$C2920)&gt;0,"ITAU",IF(AND(TRIM(UPPER($I2920))="CONTRATUAL",ISNUMBER(SEARCH("INDIVIDUAL",SUBSTITUTE(UPPER($D2920)," ","")))),"PREMIUM FREE",""))))</f>
        <v/>
      </c>
    </row>
    <row r="2921">
      <c r="AC2921">
        <f>IF($C2921="","",IF(COUNTIF('Códigos Santander (ref)'!$A$2:$A$79,$C2921)&gt;0,"SANTANDER",IF(COUNTIF('Códigos Itaú (ref)'!$A$2:$A$44,$C2921)&gt;0,"ITAU",IF(AND(TRIM(UPPER($I2921))="CONTRATUAL",ISNUMBER(SEARCH("INDIVIDUAL",SUBSTITUTE(UPPER($D2921)," ","")))),"PREMIUM FREE",""))))</f>
        <v/>
      </c>
    </row>
    <row r="2922">
      <c r="AC2922">
        <f>IF($C2922="","",IF(COUNTIF('Códigos Santander (ref)'!$A$2:$A$79,$C2922)&gt;0,"SANTANDER",IF(COUNTIF('Códigos Itaú (ref)'!$A$2:$A$44,$C2922)&gt;0,"ITAU",IF(AND(TRIM(UPPER($I2922))="CONTRATUAL",ISNUMBER(SEARCH("INDIVIDUAL",SUBSTITUTE(UPPER($D2922)," ","")))),"PREMIUM FREE",""))))</f>
        <v/>
      </c>
    </row>
    <row r="2923">
      <c r="AC2923">
        <f>IF($C2923="","",IF(COUNTIF('Códigos Santander (ref)'!$A$2:$A$79,$C2923)&gt;0,"SANTANDER",IF(COUNTIF('Códigos Itaú (ref)'!$A$2:$A$44,$C2923)&gt;0,"ITAU",IF(AND(TRIM(UPPER($I2923))="CONTRATUAL",ISNUMBER(SEARCH("INDIVIDUAL",SUBSTITUTE(UPPER($D2923)," ","")))),"PREMIUM FREE",""))))</f>
        <v/>
      </c>
    </row>
    <row r="2924">
      <c r="AC2924">
        <f>IF($C2924="","",IF(COUNTIF('Códigos Santander (ref)'!$A$2:$A$79,$C2924)&gt;0,"SANTANDER",IF(COUNTIF('Códigos Itaú (ref)'!$A$2:$A$44,$C2924)&gt;0,"ITAU",IF(AND(TRIM(UPPER($I2924))="CONTRATUAL",ISNUMBER(SEARCH("INDIVIDUAL",SUBSTITUTE(UPPER($D2924)," ","")))),"PREMIUM FREE",""))))</f>
        <v/>
      </c>
    </row>
    <row r="2925">
      <c r="AC2925">
        <f>IF($C2925="","",IF(COUNTIF('Códigos Santander (ref)'!$A$2:$A$79,$C2925)&gt;0,"SANTANDER",IF(COUNTIF('Códigos Itaú (ref)'!$A$2:$A$44,$C2925)&gt;0,"ITAU",IF(AND(TRIM(UPPER($I2925))="CONTRATUAL",ISNUMBER(SEARCH("INDIVIDUAL",SUBSTITUTE(UPPER($D2925)," ","")))),"PREMIUM FREE",""))))</f>
        <v/>
      </c>
    </row>
    <row r="2926">
      <c r="AC2926">
        <f>IF($C2926="","",IF(COUNTIF('Códigos Santander (ref)'!$A$2:$A$79,$C2926)&gt;0,"SANTANDER",IF(COUNTIF('Códigos Itaú (ref)'!$A$2:$A$44,$C2926)&gt;0,"ITAU",IF(AND(TRIM(UPPER($I2926))="CONTRATUAL",ISNUMBER(SEARCH("INDIVIDUAL",SUBSTITUTE(UPPER($D2926)," ","")))),"PREMIUM FREE",""))))</f>
        <v/>
      </c>
    </row>
    <row r="2927">
      <c r="AC2927">
        <f>IF($C2927="","",IF(COUNTIF('Códigos Santander (ref)'!$A$2:$A$79,$C2927)&gt;0,"SANTANDER",IF(COUNTIF('Códigos Itaú (ref)'!$A$2:$A$44,$C2927)&gt;0,"ITAU",IF(AND(TRIM(UPPER($I2927))="CONTRATUAL",ISNUMBER(SEARCH("INDIVIDUAL",SUBSTITUTE(UPPER($D2927)," ","")))),"PREMIUM FREE",""))))</f>
        <v/>
      </c>
    </row>
    <row r="2928">
      <c r="AC2928">
        <f>IF($C2928="","",IF(COUNTIF('Códigos Santander (ref)'!$A$2:$A$79,$C2928)&gt;0,"SANTANDER",IF(COUNTIF('Códigos Itaú (ref)'!$A$2:$A$44,$C2928)&gt;0,"ITAU",IF(AND(TRIM(UPPER($I2928))="CONTRATUAL",ISNUMBER(SEARCH("INDIVIDUAL",SUBSTITUTE(UPPER($D2928)," ","")))),"PREMIUM FREE",""))))</f>
        <v/>
      </c>
    </row>
    <row r="2929">
      <c r="AC2929">
        <f>IF($C2929="","",IF(COUNTIF('Códigos Santander (ref)'!$A$2:$A$79,$C2929)&gt;0,"SANTANDER",IF(COUNTIF('Códigos Itaú (ref)'!$A$2:$A$44,$C2929)&gt;0,"ITAU",IF(AND(TRIM(UPPER($I2929))="CONTRATUAL",ISNUMBER(SEARCH("INDIVIDUAL",SUBSTITUTE(UPPER($D2929)," ","")))),"PREMIUM FREE",""))))</f>
        <v/>
      </c>
    </row>
    <row r="2930">
      <c r="AC2930">
        <f>IF($C2930="","",IF(COUNTIF('Códigos Santander (ref)'!$A$2:$A$79,$C2930)&gt;0,"SANTANDER",IF(COUNTIF('Códigos Itaú (ref)'!$A$2:$A$44,$C2930)&gt;0,"ITAU",IF(AND(TRIM(UPPER($I2930))="CONTRATUAL",ISNUMBER(SEARCH("INDIVIDUAL",SUBSTITUTE(UPPER($D2930)," ","")))),"PREMIUM FREE",""))))</f>
        <v/>
      </c>
    </row>
    <row r="2931">
      <c r="AC2931">
        <f>IF($C2931="","",IF(COUNTIF('Códigos Santander (ref)'!$A$2:$A$79,$C2931)&gt;0,"SANTANDER",IF(COUNTIF('Códigos Itaú (ref)'!$A$2:$A$44,$C2931)&gt;0,"ITAU",IF(AND(TRIM(UPPER($I2931))="CONTRATUAL",ISNUMBER(SEARCH("INDIVIDUAL",SUBSTITUTE(UPPER($D2931)," ","")))),"PREMIUM FREE",""))))</f>
        <v/>
      </c>
    </row>
    <row r="2932">
      <c r="AC2932">
        <f>IF($C2932="","",IF(COUNTIF('Códigos Santander (ref)'!$A$2:$A$79,$C2932)&gt;0,"SANTANDER",IF(COUNTIF('Códigos Itaú (ref)'!$A$2:$A$44,$C2932)&gt;0,"ITAU",IF(AND(TRIM(UPPER($I2932))="CONTRATUAL",ISNUMBER(SEARCH("INDIVIDUAL",SUBSTITUTE(UPPER($D2932)," ","")))),"PREMIUM FREE",""))))</f>
        <v/>
      </c>
    </row>
    <row r="2933">
      <c r="AC2933">
        <f>IF($C2933="","",IF(COUNTIF('Códigos Santander (ref)'!$A$2:$A$79,$C2933)&gt;0,"SANTANDER",IF(COUNTIF('Códigos Itaú (ref)'!$A$2:$A$44,$C2933)&gt;0,"ITAU",IF(AND(TRIM(UPPER($I2933))="CONTRATUAL",ISNUMBER(SEARCH("INDIVIDUAL",SUBSTITUTE(UPPER($D2933)," ","")))),"PREMIUM FREE",""))))</f>
        <v/>
      </c>
    </row>
    <row r="2934">
      <c r="AC2934">
        <f>IF($C2934="","",IF(COUNTIF('Códigos Santander (ref)'!$A$2:$A$79,$C2934)&gt;0,"SANTANDER",IF(COUNTIF('Códigos Itaú (ref)'!$A$2:$A$44,$C2934)&gt;0,"ITAU",IF(AND(TRIM(UPPER($I2934))="CONTRATUAL",ISNUMBER(SEARCH("INDIVIDUAL",SUBSTITUTE(UPPER($D2934)," ","")))),"PREMIUM FREE",""))))</f>
        <v/>
      </c>
    </row>
    <row r="2935">
      <c r="AC2935">
        <f>IF($C2935="","",IF(COUNTIF('Códigos Santander (ref)'!$A$2:$A$79,$C2935)&gt;0,"SANTANDER",IF(COUNTIF('Códigos Itaú (ref)'!$A$2:$A$44,$C2935)&gt;0,"ITAU",IF(AND(TRIM(UPPER($I2935))="CONTRATUAL",ISNUMBER(SEARCH("INDIVIDUAL",SUBSTITUTE(UPPER($D2935)," ","")))),"PREMIUM FREE",""))))</f>
        <v/>
      </c>
    </row>
    <row r="2936">
      <c r="AC2936">
        <f>IF($C2936="","",IF(COUNTIF('Códigos Santander (ref)'!$A$2:$A$79,$C2936)&gt;0,"SANTANDER",IF(COUNTIF('Códigos Itaú (ref)'!$A$2:$A$44,$C2936)&gt;0,"ITAU",IF(AND(TRIM(UPPER($I2936))="CONTRATUAL",ISNUMBER(SEARCH("INDIVIDUAL",SUBSTITUTE(UPPER($D2936)," ","")))),"PREMIUM FREE",""))))</f>
        <v/>
      </c>
    </row>
    <row r="2937">
      <c r="AC2937">
        <f>IF($C2937="","",IF(COUNTIF('Códigos Santander (ref)'!$A$2:$A$79,$C2937)&gt;0,"SANTANDER",IF(COUNTIF('Códigos Itaú (ref)'!$A$2:$A$44,$C2937)&gt;0,"ITAU",IF(AND(TRIM(UPPER($I2937))="CONTRATUAL",ISNUMBER(SEARCH("INDIVIDUAL",SUBSTITUTE(UPPER($D2937)," ","")))),"PREMIUM FREE",""))))</f>
        <v/>
      </c>
    </row>
    <row r="2938">
      <c r="AC2938">
        <f>IF($C2938="","",IF(COUNTIF('Códigos Santander (ref)'!$A$2:$A$79,$C2938)&gt;0,"SANTANDER",IF(COUNTIF('Códigos Itaú (ref)'!$A$2:$A$44,$C2938)&gt;0,"ITAU",IF(AND(TRIM(UPPER($I2938))="CONTRATUAL",ISNUMBER(SEARCH("INDIVIDUAL",SUBSTITUTE(UPPER($D2938)," ","")))),"PREMIUM FREE",""))))</f>
        <v/>
      </c>
    </row>
    <row r="2939">
      <c r="AC2939">
        <f>IF($C2939="","",IF(COUNTIF('Códigos Santander (ref)'!$A$2:$A$79,$C2939)&gt;0,"SANTANDER",IF(COUNTIF('Códigos Itaú (ref)'!$A$2:$A$44,$C2939)&gt;0,"ITAU",IF(AND(TRIM(UPPER($I2939))="CONTRATUAL",ISNUMBER(SEARCH("INDIVIDUAL",SUBSTITUTE(UPPER($D2939)," ","")))),"PREMIUM FREE",""))))</f>
        <v/>
      </c>
    </row>
    <row r="2940">
      <c r="AC2940">
        <f>IF($C2940="","",IF(COUNTIF('Códigos Santander (ref)'!$A$2:$A$79,$C2940)&gt;0,"SANTANDER",IF(COUNTIF('Códigos Itaú (ref)'!$A$2:$A$44,$C2940)&gt;0,"ITAU",IF(AND(TRIM(UPPER($I2940))="CONTRATUAL",ISNUMBER(SEARCH("INDIVIDUAL",SUBSTITUTE(UPPER($D2940)," ","")))),"PREMIUM FREE",""))))</f>
        <v/>
      </c>
    </row>
    <row r="2941">
      <c r="AC2941">
        <f>IF($C2941="","",IF(COUNTIF('Códigos Santander (ref)'!$A$2:$A$79,$C2941)&gt;0,"SANTANDER",IF(COUNTIF('Códigos Itaú (ref)'!$A$2:$A$44,$C2941)&gt;0,"ITAU",IF(AND(TRIM(UPPER($I2941))="CONTRATUAL",ISNUMBER(SEARCH("INDIVIDUAL",SUBSTITUTE(UPPER($D2941)," ","")))),"PREMIUM FREE",""))))</f>
        <v/>
      </c>
    </row>
    <row r="2942">
      <c r="AC2942">
        <f>IF($C2942="","",IF(COUNTIF('Códigos Santander (ref)'!$A$2:$A$79,$C2942)&gt;0,"SANTANDER",IF(COUNTIF('Códigos Itaú (ref)'!$A$2:$A$44,$C2942)&gt;0,"ITAU",IF(AND(TRIM(UPPER($I2942))="CONTRATUAL",ISNUMBER(SEARCH("INDIVIDUAL",SUBSTITUTE(UPPER($D2942)," ","")))),"PREMIUM FREE",""))))</f>
        <v/>
      </c>
    </row>
    <row r="2943">
      <c r="AC2943">
        <f>IF($C2943="","",IF(COUNTIF('Códigos Santander (ref)'!$A$2:$A$79,$C2943)&gt;0,"SANTANDER",IF(COUNTIF('Códigos Itaú (ref)'!$A$2:$A$44,$C2943)&gt;0,"ITAU",IF(AND(TRIM(UPPER($I2943))="CONTRATUAL",ISNUMBER(SEARCH("INDIVIDUAL",SUBSTITUTE(UPPER($D2943)," ","")))),"PREMIUM FREE",""))))</f>
        <v/>
      </c>
    </row>
    <row r="2944">
      <c r="AC2944">
        <f>IF($C2944="","",IF(COUNTIF('Códigos Santander (ref)'!$A$2:$A$79,$C2944)&gt;0,"SANTANDER",IF(COUNTIF('Códigos Itaú (ref)'!$A$2:$A$44,$C2944)&gt;0,"ITAU",IF(AND(TRIM(UPPER($I2944))="CONTRATUAL",ISNUMBER(SEARCH("INDIVIDUAL",SUBSTITUTE(UPPER($D2944)," ","")))),"PREMIUM FREE",""))))</f>
        <v/>
      </c>
    </row>
    <row r="2945">
      <c r="AC2945">
        <f>IF($C2945="","",IF(COUNTIF('Códigos Santander (ref)'!$A$2:$A$79,$C2945)&gt;0,"SANTANDER",IF(COUNTIF('Códigos Itaú (ref)'!$A$2:$A$44,$C2945)&gt;0,"ITAU",IF(AND(TRIM(UPPER($I2945))="CONTRATUAL",ISNUMBER(SEARCH("INDIVIDUAL",SUBSTITUTE(UPPER($D2945)," ","")))),"PREMIUM FREE",""))))</f>
        <v/>
      </c>
    </row>
    <row r="2946">
      <c r="AC2946">
        <f>IF($C2946="","",IF(COUNTIF('Códigos Santander (ref)'!$A$2:$A$79,$C2946)&gt;0,"SANTANDER",IF(COUNTIF('Códigos Itaú (ref)'!$A$2:$A$44,$C2946)&gt;0,"ITAU",IF(AND(TRIM(UPPER($I2946))="CONTRATUAL",ISNUMBER(SEARCH("INDIVIDUAL",SUBSTITUTE(UPPER($D2946)," ","")))),"PREMIUM FREE",""))))</f>
        <v/>
      </c>
    </row>
    <row r="2947">
      <c r="AC2947">
        <f>IF($C2947="","",IF(COUNTIF('Códigos Santander (ref)'!$A$2:$A$79,$C2947)&gt;0,"SANTANDER",IF(COUNTIF('Códigos Itaú (ref)'!$A$2:$A$44,$C2947)&gt;0,"ITAU",IF(AND(TRIM(UPPER($I2947))="CONTRATUAL",ISNUMBER(SEARCH("INDIVIDUAL",SUBSTITUTE(UPPER($D2947)," ","")))),"PREMIUM FREE",""))))</f>
        <v/>
      </c>
    </row>
    <row r="2948">
      <c r="AC2948">
        <f>IF($C2948="","",IF(COUNTIF('Códigos Santander (ref)'!$A$2:$A$79,$C2948)&gt;0,"SANTANDER",IF(COUNTIF('Códigos Itaú (ref)'!$A$2:$A$44,$C2948)&gt;0,"ITAU",IF(AND(TRIM(UPPER($I2948))="CONTRATUAL",ISNUMBER(SEARCH("INDIVIDUAL",SUBSTITUTE(UPPER($D2948)," ","")))),"PREMIUM FREE",""))))</f>
        <v/>
      </c>
    </row>
    <row r="2949">
      <c r="AC2949">
        <f>IF($C2949="","",IF(COUNTIF('Códigos Santander (ref)'!$A$2:$A$79,$C2949)&gt;0,"SANTANDER",IF(COUNTIF('Códigos Itaú (ref)'!$A$2:$A$44,$C2949)&gt;0,"ITAU",IF(AND(TRIM(UPPER($I2949))="CONTRATUAL",ISNUMBER(SEARCH("INDIVIDUAL",SUBSTITUTE(UPPER($D2949)," ","")))),"PREMIUM FREE",""))))</f>
        <v/>
      </c>
    </row>
    <row r="2950">
      <c r="AC2950">
        <f>IF($C2950="","",IF(COUNTIF('Códigos Santander (ref)'!$A$2:$A$79,$C2950)&gt;0,"SANTANDER",IF(COUNTIF('Códigos Itaú (ref)'!$A$2:$A$44,$C2950)&gt;0,"ITAU",IF(AND(TRIM(UPPER($I2950))="CONTRATUAL",ISNUMBER(SEARCH("INDIVIDUAL",SUBSTITUTE(UPPER($D2950)," ","")))),"PREMIUM FREE",""))))</f>
        <v/>
      </c>
    </row>
    <row r="2951">
      <c r="AC2951">
        <f>IF($C2951="","",IF(COUNTIF('Códigos Santander (ref)'!$A$2:$A$79,$C2951)&gt;0,"SANTANDER",IF(COUNTIF('Códigos Itaú (ref)'!$A$2:$A$44,$C2951)&gt;0,"ITAU",IF(AND(TRIM(UPPER($I2951))="CONTRATUAL",ISNUMBER(SEARCH("INDIVIDUAL",SUBSTITUTE(UPPER($D2951)," ","")))),"PREMIUM FREE",""))))</f>
        <v/>
      </c>
    </row>
    <row r="2952">
      <c r="AC2952">
        <f>IF($C2952="","",IF(COUNTIF('Códigos Santander (ref)'!$A$2:$A$79,$C2952)&gt;0,"SANTANDER",IF(COUNTIF('Códigos Itaú (ref)'!$A$2:$A$44,$C2952)&gt;0,"ITAU",IF(AND(TRIM(UPPER($I2952))="CONTRATUAL",ISNUMBER(SEARCH("INDIVIDUAL",SUBSTITUTE(UPPER($D2952)," ","")))),"PREMIUM FREE",""))))</f>
        <v/>
      </c>
    </row>
    <row r="2953">
      <c r="AC2953">
        <f>IF($C2953="","",IF(COUNTIF('Códigos Santander (ref)'!$A$2:$A$79,$C2953)&gt;0,"SANTANDER",IF(COUNTIF('Códigos Itaú (ref)'!$A$2:$A$44,$C2953)&gt;0,"ITAU",IF(AND(TRIM(UPPER($I2953))="CONTRATUAL",ISNUMBER(SEARCH("INDIVIDUAL",SUBSTITUTE(UPPER($D2953)," ","")))),"PREMIUM FREE",""))))</f>
        <v/>
      </c>
    </row>
    <row r="2954">
      <c r="AC2954">
        <f>IF($C2954="","",IF(COUNTIF('Códigos Santander (ref)'!$A$2:$A$79,$C2954)&gt;0,"SANTANDER",IF(COUNTIF('Códigos Itaú (ref)'!$A$2:$A$44,$C2954)&gt;0,"ITAU",IF(AND(TRIM(UPPER($I2954))="CONTRATUAL",ISNUMBER(SEARCH("INDIVIDUAL",SUBSTITUTE(UPPER($D2954)," ","")))),"PREMIUM FREE",""))))</f>
        <v/>
      </c>
    </row>
    <row r="2955">
      <c r="AC2955">
        <f>IF($C2955="","",IF(COUNTIF('Códigos Santander (ref)'!$A$2:$A$79,$C2955)&gt;0,"SANTANDER",IF(COUNTIF('Códigos Itaú (ref)'!$A$2:$A$44,$C2955)&gt;0,"ITAU",IF(AND(TRIM(UPPER($I2955))="CONTRATUAL",ISNUMBER(SEARCH("INDIVIDUAL",SUBSTITUTE(UPPER($D2955)," ","")))),"PREMIUM FREE",""))))</f>
        <v/>
      </c>
    </row>
    <row r="2956">
      <c r="AC2956">
        <f>IF($C2956="","",IF(COUNTIF('Códigos Santander (ref)'!$A$2:$A$79,$C2956)&gt;0,"SANTANDER",IF(COUNTIF('Códigos Itaú (ref)'!$A$2:$A$44,$C2956)&gt;0,"ITAU",IF(AND(TRIM(UPPER($I2956))="CONTRATUAL",ISNUMBER(SEARCH("INDIVIDUAL",SUBSTITUTE(UPPER($D2956)," ","")))),"PREMIUM FREE",""))))</f>
        <v/>
      </c>
    </row>
    <row r="2957">
      <c r="AC2957">
        <f>IF($C2957="","",IF(COUNTIF('Códigos Santander (ref)'!$A$2:$A$79,$C2957)&gt;0,"SANTANDER",IF(COUNTIF('Códigos Itaú (ref)'!$A$2:$A$44,$C2957)&gt;0,"ITAU",IF(AND(TRIM(UPPER($I2957))="CONTRATUAL",ISNUMBER(SEARCH("INDIVIDUAL",SUBSTITUTE(UPPER($D2957)," ","")))),"PREMIUM FREE",""))))</f>
        <v/>
      </c>
    </row>
    <row r="2958">
      <c r="AC2958">
        <f>IF($C2958="","",IF(COUNTIF('Códigos Santander (ref)'!$A$2:$A$79,$C2958)&gt;0,"SANTANDER",IF(COUNTIF('Códigos Itaú (ref)'!$A$2:$A$44,$C2958)&gt;0,"ITAU",IF(AND(TRIM(UPPER($I2958))="CONTRATUAL",ISNUMBER(SEARCH("INDIVIDUAL",SUBSTITUTE(UPPER($D2958)," ","")))),"PREMIUM FREE",""))))</f>
        <v/>
      </c>
    </row>
    <row r="2959">
      <c r="AC2959">
        <f>IF($C2959="","",IF(COUNTIF('Códigos Santander (ref)'!$A$2:$A$79,$C2959)&gt;0,"SANTANDER",IF(COUNTIF('Códigos Itaú (ref)'!$A$2:$A$44,$C2959)&gt;0,"ITAU",IF(AND(TRIM(UPPER($I2959))="CONTRATUAL",ISNUMBER(SEARCH("INDIVIDUAL",SUBSTITUTE(UPPER($D2959)," ","")))),"PREMIUM FREE",""))))</f>
        <v/>
      </c>
    </row>
    <row r="2960">
      <c r="AC2960">
        <f>IF($C2960="","",IF(COUNTIF('Códigos Santander (ref)'!$A$2:$A$79,$C2960)&gt;0,"SANTANDER",IF(COUNTIF('Códigos Itaú (ref)'!$A$2:$A$44,$C2960)&gt;0,"ITAU",IF(AND(TRIM(UPPER($I2960))="CONTRATUAL",ISNUMBER(SEARCH("INDIVIDUAL",SUBSTITUTE(UPPER($D2960)," ","")))),"PREMIUM FREE",""))))</f>
        <v/>
      </c>
    </row>
    <row r="2961">
      <c r="AC2961">
        <f>IF($C2961="","",IF(COUNTIF('Códigos Santander (ref)'!$A$2:$A$79,$C2961)&gt;0,"SANTANDER",IF(COUNTIF('Códigos Itaú (ref)'!$A$2:$A$44,$C2961)&gt;0,"ITAU",IF(AND(TRIM(UPPER($I2961))="CONTRATUAL",ISNUMBER(SEARCH("INDIVIDUAL",SUBSTITUTE(UPPER($D2961)," ","")))),"PREMIUM FREE",""))))</f>
        <v/>
      </c>
    </row>
    <row r="2962">
      <c r="AC2962">
        <f>IF($C2962="","",IF(COUNTIF('Códigos Santander (ref)'!$A$2:$A$79,$C2962)&gt;0,"SANTANDER",IF(COUNTIF('Códigos Itaú (ref)'!$A$2:$A$44,$C2962)&gt;0,"ITAU",IF(AND(TRIM(UPPER($I2962))="CONTRATUAL",ISNUMBER(SEARCH("INDIVIDUAL",SUBSTITUTE(UPPER($D2962)," ","")))),"PREMIUM FREE",""))))</f>
        <v/>
      </c>
    </row>
    <row r="2963">
      <c r="AC2963">
        <f>IF($C2963="","",IF(COUNTIF('Códigos Santander (ref)'!$A$2:$A$79,$C2963)&gt;0,"SANTANDER",IF(COUNTIF('Códigos Itaú (ref)'!$A$2:$A$44,$C2963)&gt;0,"ITAU",IF(AND(TRIM(UPPER($I2963))="CONTRATUAL",ISNUMBER(SEARCH("INDIVIDUAL",SUBSTITUTE(UPPER($D2963)," ","")))),"PREMIUM FREE",""))))</f>
        <v/>
      </c>
    </row>
    <row r="2964">
      <c r="AC2964">
        <f>IF($C2964="","",IF(COUNTIF('Códigos Santander (ref)'!$A$2:$A$79,$C2964)&gt;0,"SANTANDER",IF(COUNTIF('Códigos Itaú (ref)'!$A$2:$A$44,$C2964)&gt;0,"ITAU",IF(AND(TRIM(UPPER($I2964))="CONTRATUAL",ISNUMBER(SEARCH("INDIVIDUAL",SUBSTITUTE(UPPER($D2964)," ","")))),"PREMIUM FREE",""))))</f>
        <v/>
      </c>
    </row>
    <row r="2965">
      <c r="AC2965">
        <f>IF($C2965="","",IF(COUNTIF('Códigos Santander (ref)'!$A$2:$A$79,$C2965)&gt;0,"SANTANDER",IF(COUNTIF('Códigos Itaú (ref)'!$A$2:$A$44,$C2965)&gt;0,"ITAU",IF(AND(TRIM(UPPER($I2965))="CONTRATUAL",ISNUMBER(SEARCH("INDIVIDUAL",SUBSTITUTE(UPPER($D2965)," ","")))),"PREMIUM FREE",""))))</f>
        <v/>
      </c>
    </row>
    <row r="2966">
      <c r="AC2966">
        <f>IF($C2966="","",IF(COUNTIF('Códigos Santander (ref)'!$A$2:$A$79,$C2966)&gt;0,"SANTANDER",IF(COUNTIF('Códigos Itaú (ref)'!$A$2:$A$44,$C2966)&gt;0,"ITAU",IF(AND(TRIM(UPPER($I2966))="CONTRATUAL",ISNUMBER(SEARCH("INDIVIDUAL",SUBSTITUTE(UPPER($D2966)," ","")))),"PREMIUM FREE",""))))</f>
        <v/>
      </c>
    </row>
    <row r="2967">
      <c r="AC2967">
        <f>IF($C2967="","",IF(COUNTIF('Códigos Santander (ref)'!$A$2:$A$79,$C2967)&gt;0,"SANTANDER",IF(COUNTIF('Códigos Itaú (ref)'!$A$2:$A$44,$C2967)&gt;0,"ITAU",IF(AND(TRIM(UPPER($I2967))="CONTRATUAL",ISNUMBER(SEARCH("INDIVIDUAL",SUBSTITUTE(UPPER($D2967)," ","")))),"PREMIUM FREE",""))))</f>
        <v/>
      </c>
    </row>
    <row r="2968">
      <c r="AC2968">
        <f>IF($C2968="","",IF(COUNTIF('Códigos Santander (ref)'!$A$2:$A$79,$C2968)&gt;0,"SANTANDER",IF(COUNTIF('Códigos Itaú (ref)'!$A$2:$A$44,$C2968)&gt;0,"ITAU",IF(AND(TRIM(UPPER($I2968))="CONTRATUAL",ISNUMBER(SEARCH("INDIVIDUAL",SUBSTITUTE(UPPER($D2968)," ","")))),"PREMIUM FREE",""))))</f>
        <v/>
      </c>
    </row>
    <row r="2969">
      <c r="AC2969">
        <f>IF($C2969="","",IF(COUNTIF('Códigos Santander (ref)'!$A$2:$A$79,$C2969)&gt;0,"SANTANDER",IF(COUNTIF('Códigos Itaú (ref)'!$A$2:$A$44,$C2969)&gt;0,"ITAU",IF(AND(TRIM(UPPER($I2969))="CONTRATUAL",ISNUMBER(SEARCH("INDIVIDUAL",SUBSTITUTE(UPPER($D2969)," ","")))),"PREMIUM FREE",""))))</f>
        <v/>
      </c>
    </row>
    <row r="2970">
      <c r="AC2970">
        <f>IF($C2970="","",IF(COUNTIF('Códigos Santander (ref)'!$A$2:$A$79,$C2970)&gt;0,"SANTANDER",IF(COUNTIF('Códigos Itaú (ref)'!$A$2:$A$44,$C2970)&gt;0,"ITAU",IF(AND(TRIM(UPPER($I2970))="CONTRATUAL",ISNUMBER(SEARCH("INDIVIDUAL",SUBSTITUTE(UPPER($D2970)," ","")))),"PREMIUM FREE",""))))</f>
        <v/>
      </c>
    </row>
    <row r="2971">
      <c r="AC2971">
        <f>IF($C2971="","",IF(COUNTIF('Códigos Santander (ref)'!$A$2:$A$79,$C2971)&gt;0,"SANTANDER",IF(COUNTIF('Códigos Itaú (ref)'!$A$2:$A$44,$C2971)&gt;0,"ITAU",IF(AND(TRIM(UPPER($I2971))="CONTRATUAL",ISNUMBER(SEARCH("INDIVIDUAL",SUBSTITUTE(UPPER($D2971)," ","")))),"PREMIUM FREE",""))))</f>
        <v/>
      </c>
    </row>
    <row r="2972">
      <c r="AC2972">
        <f>IF($C2972="","",IF(COUNTIF('Códigos Santander (ref)'!$A$2:$A$79,$C2972)&gt;0,"SANTANDER",IF(COUNTIF('Códigos Itaú (ref)'!$A$2:$A$44,$C2972)&gt;0,"ITAU",IF(AND(TRIM(UPPER($I2972))="CONTRATUAL",ISNUMBER(SEARCH("INDIVIDUAL",SUBSTITUTE(UPPER($D2972)," ","")))),"PREMIUM FREE",""))))</f>
        <v/>
      </c>
    </row>
    <row r="2973">
      <c r="AC2973">
        <f>IF($C2973="","",IF(COUNTIF('Códigos Santander (ref)'!$A$2:$A$79,$C2973)&gt;0,"SANTANDER",IF(COUNTIF('Códigos Itaú (ref)'!$A$2:$A$44,$C2973)&gt;0,"ITAU",IF(AND(TRIM(UPPER($I2973))="CONTRATUAL",ISNUMBER(SEARCH("INDIVIDUAL",SUBSTITUTE(UPPER($D2973)," ","")))),"PREMIUM FREE",""))))</f>
        <v/>
      </c>
    </row>
    <row r="2974">
      <c r="AC2974">
        <f>IF($C2974="","",IF(COUNTIF('Códigos Santander (ref)'!$A$2:$A$79,$C2974)&gt;0,"SANTANDER",IF(COUNTIF('Códigos Itaú (ref)'!$A$2:$A$44,$C2974)&gt;0,"ITAU",IF(AND(TRIM(UPPER($I2974))="CONTRATUAL",ISNUMBER(SEARCH("INDIVIDUAL",SUBSTITUTE(UPPER($D2974)," ","")))),"PREMIUM FREE",""))))</f>
        <v/>
      </c>
    </row>
    <row r="2975">
      <c r="AC2975">
        <f>IF($C2975="","",IF(COUNTIF('Códigos Santander (ref)'!$A$2:$A$79,$C2975)&gt;0,"SANTANDER",IF(COUNTIF('Códigos Itaú (ref)'!$A$2:$A$44,$C2975)&gt;0,"ITAU",IF(AND(TRIM(UPPER($I2975))="CONTRATUAL",ISNUMBER(SEARCH("INDIVIDUAL",SUBSTITUTE(UPPER($D2975)," ","")))),"PREMIUM FREE",""))))</f>
        <v/>
      </c>
    </row>
    <row r="2976">
      <c r="AC2976">
        <f>IF($C2976="","",IF(COUNTIF('Códigos Santander (ref)'!$A$2:$A$79,$C2976)&gt;0,"SANTANDER",IF(COUNTIF('Códigos Itaú (ref)'!$A$2:$A$44,$C2976)&gt;0,"ITAU",IF(AND(TRIM(UPPER($I2976))="CONTRATUAL",ISNUMBER(SEARCH("INDIVIDUAL",SUBSTITUTE(UPPER($D2976)," ","")))),"PREMIUM FREE",""))))</f>
        <v/>
      </c>
    </row>
    <row r="2977">
      <c r="AC2977">
        <f>IF($C2977="","",IF(COUNTIF('Códigos Santander (ref)'!$A$2:$A$79,$C2977)&gt;0,"SANTANDER",IF(COUNTIF('Códigos Itaú (ref)'!$A$2:$A$44,$C2977)&gt;0,"ITAU",IF(AND(TRIM(UPPER($I2977))="CONTRATUAL",ISNUMBER(SEARCH("INDIVIDUAL",SUBSTITUTE(UPPER($D2977)," ","")))),"PREMIUM FREE",""))))</f>
        <v/>
      </c>
    </row>
    <row r="2978">
      <c r="AC2978">
        <f>IF($C2978="","",IF(COUNTIF('Códigos Santander (ref)'!$A$2:$A$79,$C2978)&gt;0,"SANTANDER",IF(COUNTIF('Códigos Itaú (ref)'!$A$2:$A$44,$C2978)&gt;0,"ITAU",IF(AND(TRIM(UPPER($I2978))="CONTRATUAL",ISNUMBER(SEARCH("INDIVIDUAL",SUBSTITUTE(UPPER($D2978)," ","")))),"PREMIUM FREE",""))))</f>
        <v/>
      </c>
    </row>
    <row r="2979">
      <c r="AC2979">
        <f>IF($C2979="","",IF(COUNTIF('Códigos Santander (ref)'!$A$2:$A$79,$C2979)&gt;0,"SANTANDER",IF(COUNTIF('Códigos Itaú (ref)'!$A$2:$A$44,$C2979)&gt;0,"ITAU",IF(AND(TRIM(UPPER($I2979))="CONTRATUAL",ISNUMBER(SEARCH("INDIVIDUAL",SUBSTITUTE(UPPER($D2979)," ","")))),"PREMIUM FREE",""))))</f>
        <v/>
      </c>
    </row>
    <row r="2980">
      <c r="AC2980">
        <f>IF($C2980="","",IF(COUNTIF('Códigos Santander (ref)'!$A$2:$A$79,$C2980)&gt;0,"SANTANDER",IF(COUNTIF('Códigos Itaú (ref)'!$A$2:$A$44,$C2980)&gt;0,"ITAU",IF(AND(TRIM(UPPER($I2980))="CONTRATUAL",ISNUMBER(SEARCH("INDIVIDUAL",SUBSTITUTE(UPPER($D2980)," ","")))),"PREMIUM FREE",""))))</f>
        <v/>
      </c>
    </row>
    <row r="2981">
      <c r="AC2981">
        <f>IF($C2981="","",IF(COUNTIF('Códigos Santander (ref)'!$A$2:$A$79,$C2981)&gt;0,"SANTANDER",IF(COUNTIF('Códigos Itaú (ref)'!$A$2:$A$44,$C2981)&gt;0,"ITAU",IF(AND(TRIM(UPPER($I2981))="CONTRATUAL",ISNUMBER(SEARCH("INDIVIDUAL",SUBSTITUTE(UPPER($D2981)," ","")))),"PREMIUM FREE",""))))</f>
        <v/>
      </c>
    </row>
    <row r="2982">
      <c r="AC2982">
        <f>IF($C2982="","",IF(COUNTIF('Códigos Santander (ref)'!$A$2:$A$79,$C2982)&gt;0,"SANTANDER",IF(COUNTIF('Códigos Itaú (ref)'!$A$2:$A$44,$C2982)&gt;0,"ITAU",IF(AND(TRIM(UPPER($I2982))="CONTRATUAL",ISNUMBER(SEARCH("INDIVIDUAL",SUBSTITUTE(UPPER($D2982)," ","")))),"PREMIUM FREE",""))))</f>
        <v/>
      </c>
    </row>
    <row r="2983">
      <c r="AC2983">
        <f>IF($C2983="","",IF(COUNTIF('Códigos Santander (ref)'!$A$2:$A$79,$C2983)&gt;0,"SANTANDER",IF(COUNTIF('Códigos Itaú (ref)'!$A$2:$A$44,$C2983)&gt;0,"ITAU",IF(AND(TRIM(UPPER($I2983))="CONTRATUAL",ISNUMBER(SEARCH("INDIVIDUAL",SUBSTITUTE(UPPER($D2983)," ","")))),"PREMIUM FREE",""))))</f>
        <v/>
      </c>
    </row>
    <row r="2984">
      <c r="AC2984">
        <f>IF($C2984="","",IF(COUNTIF('Códigos Santander (ref)'!$A$2:$A$79,$C2984)&gt;0,"SANTANDER",IF(COUNTIF('Códigos Itaú (ref)'!$A$2:$A$44,$C2984)&gt;0,"ITAU",IF(AND(TRIM(UPPER($I2984))="CONTRATUAL",ISNUMBER(SEARCH("INDIVIDUAL",SUBSTITUTE(UPPER($D2984)," ","")))),"PREMIUM FREE",""))))</f>
        <v/>
      </c>
    </row>
    <row r="2985">
      <c r="AC2985">
        <f>IF($C2985="","",IF(COUNTIF('Códigos Santander (ref)'!$A$2:$A$79,$C2985)&gt;0,"SANTANDER",IF(COUNTIF('Códigos Itaú (ref)'!$A$2:$A$44,$C2985)&gt;0,"ITAU",IF(AND(TRIM(UPPER($I2985))="CONTRATUAL",ISNUMBER(SEARCH("INDIVIDUAL",SUBSTITUTE(UPPER($D2985)," ","")))),"PREMIUM FREE",""))))</f>
        <v/>
      </c>
    </row>
    <row r="2986">
      <c r="AC2986">
        <f>IF($C2986="","",IF(COUNTIF('Códigos Santander (ref)'!$A$2:$A$79,$C2986)&gt;0,"SANTANDER",IF(COUNTIF('Códigos Itaú (ref)'!$A$2:$A$44,$C2986)&gt;0,"ITAU",IF(AND(TRIM(UPPER($I2986))="CONTRATUAL",ISNUMBER(SEARCH("INDIVIDUAL",SUBSTITUTE(UPPER($D2986)," ","")))),"PREMIUM FREE",""))))</f>
        <v/>
      </c>
    </row>
    <row r="2987">
      <c r="AC2987">
        <f>IF($C2987="","",IF(COUNTIF('Códigos Santander (ref)'!$A$2:$A$79,$C2987)&gt;0,"SANTANDER",IF(COUNTIF('Códigos Itaú (ref)'!$A$2:$A$44,$C2987)&gt;0,"ITAU",IF(AND(TRIM(UPPER($I2987))="CONTRATUAL",ISNUMBER(SEARCH("INDIVIDUAL",SUBSTITUTE(UPPER($D2987)," ","")))),"PREMIUM FREE",""))))</f>
        <v/>
      </c>
    </row>
    <row r="2988">
      <c r="AC2988">
        <f>IF($C2988="","",IF(COUNTIF('Códigos Santander (ref)'!$A$2:$A$79,$C2988)&gt;0,"SANTANDER",IF(COUNTIF('Códigos Itaú (ref)'!$A$2:$A$44,$C2988)&gt;0,"ITAU",IF(AND(TRIM(UPPER($I2988))="CONTRATUAL",ISNUMBER(SEARCH("INDIVIDUAL",SUBSTITUTE(UPPER($D2988)," ","")))),"PREMIUM FREE",""))))</f>
        <v/>
      </c>
    </row>
    <row r="2989">
      <c r="AC2989">
        <f>IF($C2989="","",IF(COUNTIF('Códigos Santander (ref)'!$A$2:$A$79,$C2989)&gt;0,"SANTANDER",IF(COUNTIF('Códigos Itaú (ref)'!$A$2:$A$44,$C2989)&gt;0,"ITAU",IF(AND(TRIM(UPPER($I2989))="CONTRATUAL",ISNUMBER(SEARCH("INDIVIDUAL",SUBSTITUTE(UPPER($D2989)," ","")))),"PREMIUM FREE",""))))</f>
        <v/>
      </c>
    </row>
    <row r="2990">
      <c r="AC2990">
        <f>IF($C2990="","",IF(COUNTIF('Códigos Santander (ref)'!$A$2:$A$79,$C2990)&gt;0,"SANTANDER",IF(COUNTIF('Códigos Itaú (ref)'!$A$2:$A$44,$C2990)&gt;0,"ITAU",IF(AND(TRIM(UPPER($I2990))="CONTRATUAL",ISNUMBER(SEARCH("INDIVIDUAL",SUBSTITUTE(UPPER($D2990)," ","")))),"PREMIUM FREE",""))))</f>
        <v/>
      </c>
    </row>
    <row r="2991">
      <c r="AC2991">
        <f>IF($C2991="","",IF(COUNTIF('Códigos Santander (ref)'!$A$2:$A$79,$C2991)&gt;0,"SANTANDER",IF(COUNTIF('Códigos Itaú (ref)'!$A$2:$A$44,$C2991)&gt;0,"ITAU",IF(AND(TRIM(UPPER($I2991))="CONTRATUAL",ISNUMBER(SEARCH("INDIVIDUAL",SUBSTITUTE(UPPER($D2991)," ","")))),"PREMIUM FREE",""))))</f>
        <v/>
      </c>
    </row>
    <row r="2992">
      <c r="AC2992">
        <f>IF($C2992="","",IF(COUNTIF('Códigos Santander (ref)'!$A$2:$A$79,$C2992)&gt;0,"SANTANDER",IF(COUNTIF('Códigos Itaú (ref)'!$A$2:$A$44,$C2992)&gt;0,"ITAU",IF(AND(TRIM(UPPER($I2992))="CONTRATUAL",ISNUMBER(SEARCH("INDIVIDUAL",SUBSTITUTE(UPPER($D2992)," ","")))),"PREMIUM FREE",""))))</f>
        <v/>
      </c>
    </row>
    <row r="2993">
      <c r="AC2993">
        <f>IF($C2993="","",IF(COUNTIF('Códigos Santander (ref)'!$A$2:$A$79,$C2993)&gt;0,"SANTANDER",IF(COUNTIF('Códigos Itaú (ref)'!$A$2:$A$44,$C2993)&gt;0,"ITAU",IF(AND(TRIM(UPPER($I2993))="CONTRATUAL",ISNUMBER(SEARCH("INDIVIDUAL",SUBSTITUTE(UPPER($D2993)," ","")))),"PREMIUM FREE",""))))</f>
        <v/>
      </c>
    </row>
    <row r="2994">
      <c r="AC2994">
        <f>IF($C2994="","",IF(COUNTIF('Códigos Santander (ref)'!$A$2:$A$79,$C2994)&gt;0,"SANTANDER",IF(COUNTIF('Códigos Itaú (ref)'!$A$2:$A$44,$C2994)&gt;0,"ITAU",IF(AND(TRIM(UPPER($I2994))="CONTRATUAL",ISNUMBER(SEARCH("INDIVIDUAL",SUBSTITUTE(UPPER($D2994)," ","")))),"PREMIUM FREE",""))))</f>
        <v/>
      </c>
    </row>
    <row r="2995">
      <c r="AC2995">
        <f>IF($C2995="","",IF(COUNTIF('Códigos Santander (ref)'!$A$2:$A$79,$C2995)&gt;0,"SANTANDER",IF(COUNTIF('Códigos Itaú (ref)'!$A$2:$A$44,$C2995)&gt;0,"ITAU",IF(AND(TRIM(UPPER($I2995))="CONTRATUAL",ISNUMBER(SEARCH("INDIVIDUAL",SUBSTITUTE(UPPER($D2995)," ","")))),"PREMIUM FREE",""))))</f>
        <v/>
      </c>
    </row>
    <row r="2996">
      <c r="AC2996">
        <f>IF($C2996="","",IF(COUNTIF('Códigos Santander (ref)'!$A$2:$A$79,$C2996)&gt;0,"SANTANDER",IF(COUNTIF('Códigos Itaú (ref)'!$A$2:$A$44,$C2996)&gt;0,"ITAU",IF(AND(TRIM(UPPER($I2996))="CONTRATUAL",ISNUMBER(SEARCH("INDIVIDUAL",SUBSTITUTE(UPPER($D2996)," ","")))),"PREMIUM FREE",""))))</f>
        <v/>
      </c>
    </row>
    <row r="2997">
      <c r="AC2997">
        <f>IF($C2997="","",IF(COUNTIF('Códigos Santander (ref)'!$A$2:$A$79,$C2997)&gt;0,"SANTANDER",IF(COUNTIF('Códigos Itaú (ref)'!$A$2:$A$44,$C2997)&gt;0,"ITAU",IF(AND(TRIM(UPPER($I2997))="CONTRATUAL",ISNUMBER(SEARCH("INDIVIDUAL",SUBSTITUTE(UPPER($D2997)," ","")))),"PREMIUM FREE",""))))</f>
        <v/>
      </c>
    </row>
    <row r="2998">
      <c r="AC2998">
        <f>IF($C2998="","",IF(COUNTIF('Códigos Santander (ref)'!$A$2:$A$79,$C2998)&gt;0,"SANTANDER",IF(COUNTIF('Códigos Itaú (ref)'!$A$2:$A$44,$C2998)&gt;0,"ITAU",IF(AND(TRIM(UPPER($I2998))="CONTRATUAL",ISNUMBER(SEARCH("INDIVIDUAL",SUBSTITUTE(UPPER($D2998)," ","")))),"PREMIUM FREE",""))))</f>
        <v/>
      </c>
    </row>
    <row r="2999">
      <c r="AC2999">
        <f>IF($C2999="","",IF(COUNTIF('Códigos Santander (ref)'!$A$2:$A$79,$C2999)&gt;0,"SANTANDER",IF(COUNTIF('Códigos Itaú (ref)'!$A$2:$A$44,$C2999)&gt;0,"ITAU",IF(AND(TRIM(UPPER($I2999))="CONTRATUAL",ISNUMBER(SEARCH("INDIVIDUAL",SUBSTITUTE(UPPER($D2999)," ","")))),"PREMIUM FREE",""))))</f>
        <v/>
      </c>
    </row>
    <row r="3000">
      <c r="AC3000">
        <f>IF($C3000="","",IF(COUNTIF('Códigos Santander (ref)'!$A$2:$A$79,$C3000)&gt;0,"SANTANDER",IF(COUNTIF('Códigos Itaú (ref)'!$A$2:$A$44,$C3000)&gt;0,"ITAU",IF(AND(TRIM(UPPER($I3000))="CONTRATUAL",ISNUMBER(SEARCH("INDIVIDUAL",SUBSTITUTE(UPPER($D3000)," ","")))),"PREMIUM FREE",""))))</f>
        <v/>
      </c>
    </row>
    <row r="3001">
      <c r="AC3001">
        <f>IF($C3001="","",IF(COUNTIF('Códigos Santander (ref)'!$A$2:$A$79,$C3001)&gt;0,"SANTANDER",IF(COUNTIF('Códigos Itaú (ref)'!$A$2:$A$44,$C3001)&gt;0,"ITAU",IF(AND(TRIM(UPPER($I3001))="CONTRATUAL",ISNUMBER(SEARCH("INDIVIDUAL",SUBSTITUTE(UPPER($D3001)," ","")))),"PREMIUM FREE",""))))</f>
        <v/>
      </c>
    </row>
    <row r="3002">
      <c r="AC3002">
        <f>IF($C3002="","",IF(COUNTIF('Códigos Santander (ref)'!$A$2:$A$79,$C3002)&gt;0,"SANTANDER",IF(COUNTIF('Códigos Itaú (ref)'!$A$2:$A$44,$C3002)&gt;0,"ITAU",IF(AND(TRIM(UPPER($I3002))="CONTRATUAL",ISNUMBER(SEARCH("INDIVIDUAL",SUBSTITUTE(UPPER($D3002)," ","")))),"PREMIUM FREE",""))))</f>
        <v/>
      </c>
    </row>
    <row r="3003">
      <c r="AC3003">
        <f>IF($C3003="","",IF(COUNTIF('Códigos Santander (ref)'!$A$2:$A$79,$C3003)&gt;0,"SANTANDER",IF(COUNTIF('Códigos Itaú (ref)'!$A$2:$A$44,$C3003)&gt;0,"ITAU",IF(AND(TRIM(UPPER($I3003))="CONTRATUAL",ISNUMBER(SEARCH("INDIVIDUAL",SUBSTITUTE(UPPER($D3003)," ","")))),"PREMIUM FREE",""))))</f>
        <v/>
      </c>
    </row>
    <row r="3004">
      <c r="AC3004">
        <f>IF($C3004="","",IF(COUNTIF('Códigos Santander (ref)'!$A$2:$A$79,$C3004)&gt;0,"SANTANDER",IF(COUNTIF('Códigos Itaú (ref)'!$A$2:$A$44,$C3004)&gt;0,"ITAU",IF(AND(TRIM(UPPER($I3004))="CONTRATUAL",ISNUMBER(SEARCH("INDIVIDUAL",SUBSTITUTE(UPPER($D3004)," ","")))),"PREMIUM FREE",""))))</f>
        <v/>
      </c>
    </row>
    <row r="3005">
      <c r="AC3005">
        <f>IF($C3005="","",IF(COUNTIF('Códigos Santander (ref)'!$A$2:$A$79,$C3005)&gt;0,"SANTANDER",IF(COUNTIF('Códigos Itaú (ref)'!$A$2:$A$44,$C3005)&gt;0,"ITAU",IF(AND(TRIM(UPPER($I3005))="CONTRATUAL",ISNUMBER(SEARCH("INDIVIDUAL",SUBSTITUTE(UPPER($D3005)," ","")))),"PREMIUM FREE",""))))</f>
        <v/>
      </c>
    </row>
    <row r="3006">
      <c r="AC3006">
        <f>IF($C3006="","",IF(COUNTIF('Códigos Santander (ref)'!$A$2:$A$79,$C3006)&gt;0,"SANTANDER",IF(COUNTIF('Códigos Itaú (ref)'!$A$2:$A$44,$C3006)&gt;0,"ITAU",IF(AND(TRIM(UPPER($I3006))="CONTRATUAL",ISNUMBER(SEARCH("INDIVIDUAL",SUBSTITUTE(UPPER($D3006)," ","")))),"PREMIUM FREE",""))))</f>
        <v/>
      </c>
    </row>
    <row r="3007">
      <c r="AC3007">
        <f>IF($C3007="","",IF(COUNTIF('Códigos Santander (ref)'!$A$2:$A$79,$C3007)&gt;0,"SANTANDER",IF(COUNTIF('Códigos Itaú (ref)'!$A$2:$A$44,$C3007)&gt;0,"ITAU",IF(AND(TRIM(UPPER($I3007))="CONTRATUAL",ISNUMBER(SEARCH("INDIVIDUAL",SUBSTITUTE(UPPER($D3007)," ","")))),"PREMIUM FREE",""))))</f>
        <v/>
      </c>
    </row>
    <row r="3008">
      <c r="AC3008">
        <f>IF($C3008="","",IF(COUNTIF('Códigos Santander (ref)'!$A$2:$A$79,$C3008)&gt;0,"SANTANDER",IF(COUNTIF('Códigos Itaú (ref)'!$A$2:$A$44,$C3008)&gt;0,"ITAU",IF(AND(TRIM(UPPER($I3008))="CONTRATUAL",ISNUMBER(SEARCH("INDIVIDUAL",SUBSTITUTE(UPPER($D3008)," ","")))),"PREMIUM FREE",""))))</f>
        <v/>
      </c>
    </row>
    <row r="3009">
      <c r="AC3009">
        <f>IF($C3009="","",IF(COUNTIF('Códigos Santander (ref)'!$A$2:$A$79,$C3009)&gt;0,"SANTANDER",IF(COUNTIF('Códigos Itaú (ref)'!$A$2:$A$44,$C3009)&gt;0,"ITAU",IF(AND(TRIM(UPPER($I3009))="CONTRATUAL",ISNUMBER(SEARCH("INDIVIDUAL",SUBSTITUTE(UPPER($D3009)," ","")))),"PREMIUM FREE",""))))</f>
        <v/>
      </c>
    </row>
    <row r="3010">
      <c r="AC3010">
        <f>IF($C3010="","",IF(COUNTIF('Códigos Santander (ref)'!$A$2:$A$79,$C3010)&gt;0,"SANTANDER",IF(COUNTIF('Códigos Itaú (ref)'!$A$2:$A$44,$C3010)&gt;0,"ITAU",IF(AND(TRIM(UPPER($I3010))="CONTRATUAL",ISNUMBER(SEARCH("INDIVIDUAL",SUBSTITUTE(UPPER($D3010)," ","")))),"PREMIUM FREE",""))))</f>
        <v/>
      </c>
    </row>
    <row r="3011">
      <c r="AC3011">
        <f>IF($C3011="","",IF(COUNTIF('Códigos Santander (ref)'!$A$2:$A$79,$C3011)&gt;0,"SANTANDER",IF(COUNTIF('Códigos Itaú (ref)'!$A$2:$A$44,$C3011)&gt;0,"ITAU",IF(AND(TRIM(UPPER($I3011))="CONTRATUAL",ISNUMBER(SEARCH("INDIVIDUAL",SUBSTITUTE(UPPER($D3011)," ","")))),"PREMIUM FREE",""))))</f>
        <v/>
      </c>
    </row>
    <row r="3012">
      <c r="AC3012">
        <f>IF($C3012="","",IF(COUNTIF('Códigos Santander (ref)'!$A$2:$A$79,$C3012)&gt;0,"SANTANDER",IF(COUNTIF('Códigos Itaú (ref)'!$A$2:$A$44,$C3012)&gt;0,"ITAU",IF(AND(TRIM(UPPER($I3012))="CONTRATUAL",ISNUMBER(SEARCH("INDIVIDUAL",SUBSTITUTE(UPPER($D3012)," ","")))),"PREMIUM FREE",""))))</f>
        <v/>
      </c>
    </row>
    <row r="3013">
      <c r="AC3013">
        <f>IF($C3013="","",IF(COUNTIF('Códigos Santander (ref)'!$A$2:$A$79,$C3013)&gt;0,"SANTANDER",IF(COUNTIF('Códigos Itaú (ref)'!$A$2:$A$44,$C3013)&gt;0,"ITAU",IF(AND(TRIM(UPPER($I3013))="CONTRATUAL",ISNUMBER(SEARCH("INDIVIDUAL",SUBSTITUTE(UPPER($D3013)," ","")))),"PREMIUM FREE",""))))</f>
        <v/>
      </c>
    </row>
    <row r="3014">
      <c r="AC3014">
        <f>IF($C3014="","",IF(COUNTIF('Códigos Santander (ref)'!$A$2:$A$79,$C3014)&gt;0,"SANTANDER",IF(COUNTIF('Códigos Itaú (ref)'!$A$2:$A$44,$C3014)&gt;0,"ITAU",IF(AND(TRIM(UPPER($I3014))="CONTRATUAL",ISNUMBER(SEARCH("INDIVIDUAL",SUBSTITUTE(UPPER($D3014)," ","")))),"PREMIUM FREE",""))))</f>
        <v/>
      </c>
    </row>
    <row r="3015">
      <c r="AC3015">
        <f>IF($C3015="","",IF(COUNTIF('Códigos Santander (ref)'!$A$2:$A$79,$C3015)&gt;0,"SANTANDER",IF(COUNTIF('Códigos Itaú (ref)'!$A$2:$A$44,$C3015)&gt;0,"ITAU",IF(AND(TRIM(UPPER($I3015))="CONTRATUAL",ISNUMBER(SEARCH("INDIVIDUAL",SUBSTITUTE(UPPER($D3015)," ","")))),"PREMIUM FREE",""))))</f>
        <v/>
      </c>
    </row>
    <row r="3016">
      <c r="AC3016">
        <f>IF($C3016="","",IF(COUNTIF('Códigos Santander (ref)'!$A$2:$A$79,$C3016)&gt;0,"SANTANDER",IF(COUNTIF('Códigos Itaú (ref)'!$A$2:$A$44,$C3016)&gt;0,"ITAU",IF(AND(TRIM(UPPER($I3016))="CONTRATUAL",ISNUMBER(SEARCH("INDIVIDUAL",SUBSTITUTE(UPPER($D3016)," ","")))),"PREMIUM FREE",""))))</f>
        <v/>
      </c>
    </row>
    <row r="3017">
      <c r="AC3017">
        <f>IF($C3017="","",IF(COUNTIF('Códigos Santander (ref)'!$A$2:$A$79,$C3017)&gt;0,"SANTANDER",IF(COUNTIF('Códigos Itaú (ref)'!$A$2:$A$44,$C3017)&gt;0,"ITAU",IF(AND(TRIM(UPPER($I3017))="CONTRATUAL",ISNUMBER(SEARCH("INDIVIDUAL",SUBSTITUTE(UPPER($D3017)," ","")))),"PREMIUM FREE",""))))</f>
        <v/>
      </c>
    </row>
    <row r="3018">
      <c r="AC3018">
        <f>IF($C3018="","",IF(COUNTIF('Códigos Santander (ref)'!$A$2:$A$79,$C3018)&gt;0,"SANTANDER",IF(COUNTIF('Códigos Itaú (ref)'!$A$2:$A$44,$C3018)&gt;0,"ITAU",IF(AND(TRIM(UPPER($I3018))="CONTRATUAL",ISNUMBER(SEARCH("INDIVIDUAL",SUBSTITUTE(UPPER($D3018)," ","")))),"PREMIUM FREE",""))))</f>
        <v/>
      </c>
    </row>
    <row r="3019">
      <c r="AC3019">
        <f>IF($C3019="","",IF(COUNTIF('Códigos Santander (ref)'!$A$2:$A$79,$C3019)&gt;0,"SANTANDER",IF(COUNTIF('Códigos Itaú (ref)'!$A$2:$A$44,$C3019)&gt;0,"ITAU",IF(AND(TRIM(UPPER($I3019))="CONTRATUAL",ISNUMBER(SEARCH("INDIVIDUAL",SUBSTITUTE(UPPER($D3019)," ","")))),"PREMIUM FREE",""))))</f>
        <v/>
      </c>
    </row>
    <row r="3020">
      <c r="AC3020">
        <f>IF($C3020="","",IF(COUNTIF('Códigos Santander (ref)'!$A$2:$A$79,$C3020)&gt;0,"SANTANDER",IF(COUNTIF('Códigos Itaú (ref)'!$A$2:$A$44,$C3020)&gt;0,"ITAU",IF(AND(TRIM(UPPER($I3020))="CONTRATUAL",ISNUMBER(SEARCH("INDIVIDUAL",SUBSTITUTE(UPPER($D3020)," ","")))),"PREMIUM FREE",""))))</f>
        <v/>
      </c>
    </row>
    <row r="3021">
      <c r="AC3021">
        <f>IF($C3021="","",IF(COUNTIF('Códigos Santander (ref)'!$A$2:$A$79,$C3021)&gt;0,"SANTANDER",IF(COUNTIF('Códigos Itaú (ref)'!$A$2:$A$44,$C3021)&gt;0,"ITAU",IF(AND(TRIM(UPPER($I3021))="CONTRATUAL",ISNUMBER(SEARCH("INDIVIDUAL",SUBSTITUTE(UPPER($D3021)," ","")))),"PREMIUM FREE",""))))</f>
        <v/>
      </c>
    </row>
    <row r="3022">
      <c r="AC3022">
        <f>IF($C3022="","",IF(COUNTIF('Códigos Santander (ref)'!$A$2:$A$79,$C3022)&gt;0,"SANTANDER",IF(COUNTIF('Códigos Itaú (ref)'!$A$2:$A$44,$C3022)&gt;0,"ITAU",IF(AND(TRIM(UPPER($I3022))="CONTRATUAL",ISNUMBER(SEARCH("INDIVIDUAL",SUBSTITUTE(UPPER($D3022)," ","")))),"PREMIUM FREE",""))))</f>
        <v/>
      </c>
    </row>
    <row r="3023">
      <c r="AC3023">
        <f>IF($C3023="","",IF(COUNTIF('Códigos Santander (ref)'!$A$2:$A$79,$C3023)&gt;0,"SANTANDER",IF(COUNTIF('Códigos Itaú (ref)'!$A$2:$A$44,$C3023)&gt;0,"ITAU",IF(AND(TRIM(UPPER($I3023))="CONTRATUAL",ISNUMBER(SEARCH("INDIVIDUAL",SUBSTITUTE(UPPER($D3023)," ","")))),"PREMIUM FREE",""))))</f>
        <v/>
      </c>
    </row>
    <row r="3024">
      <c r="AC3024">
        <f>IF($C3024="","",IF(COUNTIF('Códigos Santander (ref)'!$A$2:$A$79,$C3024)&gt;0,"SANTANDER",IF(COUNTIF('Códigos Itaú (ref)'!$A$2:$A$44,$C3024)&gt;0,"ITAU",IF(AND(TRIM(UPPER($I3024))="CONTRATUAL",ISNUMBER(SEARCH("INDIVIDUAL",SUBSTITUTE(UPPER($D3024)," ","")))),"PREMIUM FREE",""))))</f>
        <v/>
      </c>
    </row>
    <row r="3025">
      <c r="AC3025">
        <f>IF($C3025="","",IF(COUNTIF('Códigos Santander (ref)'!$A$2:$A$79,$C3025)&gt;0,"SANTANDER",IF(COUNTIF('Códigos Itaú (ref)'!$A$2:$A$44,$C3025)&gt;0,"ITAU",IF(AND(TRIM(UPPER($I3025))="CONTRATUAL",ISNUMBER(SEARCH("INDIVIDUAL",SUBSTITUTE(UPPER($D3025)," ","")))),"PREMIUM FREE",""))))</f>
        <v/>
      </c>
    </row>
    <row r="3026">
      <c r="AC3026">
        <f>IF($C3026="","",IF(COUNTIF('Códigos Santander (ref)'!$A$2:$A$79,$C3026)&gt;0,"SANTANDER",IF(COUNTIF('Códigos Itaú (ref)'!$A$2:$A$44,$C3026)&gt;0,"ITAU",IF(AND(TRIM(UPPER($I3026))="CONTRATUAL",ISNUMBER(SEARCH("INDIVIDUAL",SUBSTITUTE(UPPER($D3026)," ","")))),"PREMIUM FREE",""))))</f>
        <v/>
      </c>
    </row>
    <row r="3027">
      <c r="AC3027">
        <f>IF($C3027="","",IF(COUNTIF('Códigos Santander (ref)'!$A$2:$A$79,$C3027)&gt;0,"SANTANDER",IF(COUNTIF('Códigos Itaú (ref)'!$A$2:$A$44,$C3027)&gt;0,"ITAU",IF(AND(TRIM(UPPER($I3027))="CONTRATUAL",ISNUMBER(SEARCH("INDIVIDUAL",SUBSTITUTE(UPPER($D3027)," ","")))),"PREMIUM FREE",""))))</f>
        <v/>
      </c>
    </row>
    <row r="3028">
      <c r="AC3028">
        <f>IF($C3028="","",IF(COUNTIF('Códigos Santander (ref)'!$A$2:$A$79,$C3028)&gt;0,"SANTANDER",IF(COUNTIF('Códigos Itaú (ref)'!$A$2:$A$44,$C3028)&gt;0,"ITAU",IF(AND(TRIM(UPPER($I3028))="CONTRATUAL",ISNUMBER(SEARCH("INDIVIDUAL",SUBSTITUTE(UPPER($D3028)," ","")))),"PREMIUM FREE",""))))</f>
        <v/>
      </c>
    </row>
    <row r="3029">
      <c r="AC3029">
        <f>IF($C3029="","",IF(COUNTIF('Códigos Santander (ref)'!$A$2:$A$79,$C3029)&gt;0,"SANTANDER",IF(COUNTIF('Códigos Itaú (ref)'!$A$2:$A$44,$C3029)&gt;0,"ITAU",IF(AND(TRIM(UPPER($I3029))="CONTRATUAL",ISNUMBER(SEARCH("INDIVIDUAL",SUBSTITUTE(UPPER($D3029)," ","")))),"PREMIUM FREE",""))))</f>
        <v/>
      </c>
    </row>
    <row r="3030">
      <c r="AC3030">
        <f>IF($C3030="","",IF(COUNTIF('Códigos Santander (ref)'!$A$2:$A$79,$C3030)&gt;0,"SANTANDER",IF(COUNTIF('Códigos Itaú (ref)'!$A$2:$A$44,$C3030)&gt;0,"ITAU",IF(AND(TRIM(UPPER($I3030))="CONTRATUAL",ISNUMBER(SEARCH("INDIVIDUAL",SUBSTITUTE(UPPER($D3030)," ","")))),"PREMIUM FREE",""))))</f>
        <v/>
      </c>
    </row>
    <row r="3031">
      <c r="AC3031">
        <f>IF($C3031="","",IF(COUNTIF('Códigos Santander (ref)'!$A$2:$A$79,$C3031)&gt;0,"SANTANDER",IF(COUNTIF('Códigos Itaú (ref)'!$A$2:$A$44,$C3031)&gt;0,"ITAU",IF(AND(TRIM(UPPER($I3031))="CONTRATUAL",ISNUMBER(SEARCH("INDIVIDUAL",SUBSTITUTE(UPPER($D3031)," ","")))),"PREMIUM FREE",""))))</f>
        <v/>
      </c>
    </row>
    <row r="3032">
      <c r="AC3032">
        <f>IF($C3032="","",IF(COUNTIF('Códigos Santander (ref)'!$A$2:$A$79,$C3032)&gt;0,"SANTANDER",IF(COUNTIF('Códigos Itaú (ref)'!$A$2:$A$44,$C3032)&gt;0,"ITAU",IF(AND(TRIM(UPPER($I3032))="CONTRATUAL",ISNUMBER(SEARCH("INDIVIDUAL",SUBSTITUTE(UPPER($D3032)," ","")))),"PREMIUM FREE",""))))</f>
        <v/>
      </c>
    </row>
    <row r="3033">
      <c r="AC3033">
        <f>IF($C3033="","",IF(COUNTIF('Códigos Santander (ref)'!$A$2:$A$79,$C3033)&gt;0,"SANTANDER",IF(COUNTIF('Códigos Itaú (ref)'!$A$2:$A$44,$C3033)&gt;0,"ITAU",IF(AND(TRIM(UPPER($I3033))="CONTRATUAL",ISNUMBER(SEARCH("INDIVIDUAL",SUBSTITUTE(UPPER($D3033)," ","")))),"PREMIUM FREE",""))))</f>
        <v/>
      </c>
    </row>
    <row r="3034">
      <c r="AC3034">
        <f>IF($C3034="","",IF(COUNTIF('Códigos Santander (ref)'!$A$2:$A$79,$C3034)&gt;0,"SANTANDER",IF(COUNTIF('Códigos Itaú (ref)'!$A$2:$A$44,$C3034)&gt;0,"ITAU",IF(AND(TRIM(UPPER($I3034))="CONTRATUAL",ISNUMBER(SEARCH("INDIVIDUAL",SUBSTITUTE(UPPER($D3034)," ","")))),"PREMIUM FREE",""))))</f>
        <v/>
      </c>
    </row>
    <row r="3035">
      <c r="AC3035">
        <f>IF($C3035="","",IF(COUNTIF('Códigos Santander (ref)'!$A$2:$A$79,$C3035)&gt;0,"SANTANDER",IF(COUNTIF('Códigos Itaú (ref)'!$A$2:$A$44,$C3035)&gt;0,"ITAU",IF(AND(TRIM(UPPER($I3035))="CONTRATUAL",ISNUMBER(SEARCH("INDIVIDUAL",SUBSTITUTE(UPPER($D3035)," ","")))),"PREMIUM FREE",""))))</f>
        <v/>
      </c>
    </row>
    <row r="3036">
      <c r="AC3036">
        <f>IF($C3036="","",IF(COUNTIF('Códigos Santander (ref)'!$A$2:$A$79,$C3036)&gt;0,"SANTANDER",IF(COUNTIF('Códigos Itaú (ref)'!$A$2:$A$44,$C3036)&gt;0,"ITAU",IF(AND(TRIM(UPPER($I3036))="CONTRATUAL",ISNUMBER(SEARCH("INDIVIDUAL",SUBSTITUTE(UPPER($D3036)," ","")))),"PREMIUM FREE",""))))</f>
        <v/>
      </c>
    </row>
    <row r="3037">
      <c r="AC3037">
        <f>IF($C3037="","",IF(COUNTIF('Códigos Santander (ref)'!$A$2:$A$79,$C3037)&gt;0,"SANTANDER",IF(COUNTIF('Códigos Itaú (ref)'!$A$2:$A$44,$C3037)&gt;0,"ITAU",IF(AND(TRIM(UPPER($I3037))="CONTRATUAL",ISNUMBER(SEARCH("INDIVIDUAL",SUBSTITUTE(UPPER($D3037)," ","")))),"PREMIUM FREE",""))))</f>
        <v/>
      </c>
    </row>
    <row r="3038">
      <c r="AC3038">
        <f>IF($C3038="","",IF(COUNTIF('Códigos Santander (ref)'!$A$2:$A$79,$C3038)&gt;0,"SANTANDER",IF(COUNTIF('Códigos Itaú (ref)'!$A$2:$A$44,$C3038)&gt;0,"ITAU",IF(AND(TRIM(UPPER($I3038))="CONTRATUAL",ISNUMBER(SEARCH("INDIVIDUAL",SUBSTITUTE(UPPER($D3038)," ","")))),"PREMIUM FREE",""))))</f>
        <v/>
      </c>
    </row>
    <row r="3039">
      <c r="AC3039">
        <f>IF($C3039="","",IF(COUNTIF('Códigos Santander (ref)'!$A$2:$A$79,$C3039)&gt;0,"SANTANDER",IF(COUNTIF('Códigos Itaú (ref)'!$A$2:$A$44,$C3039)&gt;0,"ITAU",IF(AND(TRIM(UPPER($I3039))="CONTRATUAL",ISNUMBER(SEARCH("INDIVIDUAL",SUBSTITUTE(UPPER($D3039)," ","")))),"PREMIUM FREE",""))))</f>
        <v/>
      </c>
    </row>
    <row r="3040">
      <c r="AC3040">
        <f>IF($C3040="","",IF(COUNTIF('Códigos Santander (ref)'!$A$2:$A$79,$C3040)&gt;0,"SANTANDER",IF(COUNTIF('Códigos Itaú (ref)'!$A$2:$A$44,$C3040)&gt;0,"ITAU",IF(AND(TRIM(UPPER($I3040))="CONTRATUAL",ISNUMBER(SEARCH("INDIVIDUAL",SUBSTITUTE(UPPER($D3040)," ","")))),"PREMIUM FREE",""))))</f>
        <v/>
      </c>
    </row>
    <row r="3041">
      <c r="AC3041">
        <f>IF($C3041="","",IF(COUNTIF('Códigos Santander (ref)'!$A$2:$A$79,$C3041)&gt;0,"SANTANDER",IF(COUNTIF('Códigos Itaú (ref)'!$A$2:$A$44,$C3041)&gt;0,"ITAU",IF(AND(TRIM(UPPER($I3041))="CONTRATUAL",ISNUMBER(SEARCH("INDIVIDUAL",SUBSTITUTE(UPPER($D3041)," ","")))),"PREMIUM FREE",""))))</f>
        <v/>
      </c>
    </row>
    <row r="3042">
      <c r="AC3042">
        <f>IF($C3042="","",IF(COUNTIF('Códigos Santander (ref)'!$A$2:$A$79,$C3042)&gt;0,"SANTANDER",IF(COUNTIF('Códigos Itaú (ref)'!$A$2:$A$44,$C3042)&gt;0,"ITAU",IF(AND(TRIM(UPPER($I3042))="CONTRATUAL",ISNUMBER(SEARCH("INDIVIDUAL",SUBSTITUTE(UPPER($D3042)," ","")))),"PREMIUM FREE",""))))</f>
        <v/>
      </c>
    </row>
    <row r="3043">
      <c r="AC3043">
        <f>IF($C3043="","",IF(COUNTIF('Códigos Santander (ref)'!$A$2:$A$79,$C3043)&gt;0,"SANTANDER",IF(COUNTIF('Códigos Itaú (ref)'!$A$2:$A$44,$C3043)&gt;0,"ITAU",IF(AND(TRIM(UPPER($I3043))="CONTRATUAL",ISNUMBER(SEARCH("INDIVIDUAL",SUBSTITUTE(UPPER($D3043)," ","")))),"PREMIUM FREE",""))))</f>
        <v/>
      </c>
    </row>
    <row r="3044">
      <c r="AC3044">
        <f>IF($C3044="","",IF(COUNTIF('Códigos Santander (ref)'!$A$2:$A$79,$C3044)&gt;0,"SANTANDER",IF(COUNTIF('Códigos Itaú (ref)'!$A$2:$A$44,$C3044)&gt;0,"ITAU",IF(AND(TRIM(UPPER($I3044))="CONTRATUAL",ISNUMBER(SEARCH("INDIVIDUAL",SUBSTITUTE(UPPER($D3044)," ","")))),"PREMIUM FREE",""))))</f>
        <v/>
      </c>
    </row>
    <row r="3045">
      <c r="AC3045">
        <f>IF($C3045="","",IF(COUNTIF('Códigos Santander (ref)'!$A$2:$A$79,$C3045)&gt;0,"SANTANDER",IF(COUNTIF('Códigos Itaú (ref)'!$A$2:$A$44,$C3045)&gt;0,"ITAU",IF(AND(TRIM(UPPER($I3045))="CONTRATUAL",ISNUMBER(SEARCH("INDIVIDUAL",SUBSTITUTE(UPPER($D3045)," ","")))),"PREMIUM FREE",""))))</f>
        <v/>
      </c>
    </row>
    <row r="3046">
      <c r="AC3046">
        <f>IF($C3046="","",IF(COUNTIF('Códigos Santander (ref)'!$A$2:$A$79,$C3046)&gt;0,"SANTANDER",IF(COUNTIF('Códigos Itaú (ref)'!$A$2:$A$44,$C3046)&gt;0,"ITAU",IF(AND(TRIM(UPPER($I3046))="CONTRATUAL",ISNUMBER(SEARCH("INDIVIDUAL",SUBSTITUTE(UPPER($D3046)," ","")))),"PREMIUM FREE",""))))</f>
        <v/>
      </c>
    </row>
    <row r="3047">
      <c r="AC3047">
        <f>IF($C3047="","",IF(COUNTIF('Códigos Santander (ref)'!$A$2:$A$79,$C3047)&gt;0,"SANTANDER",IF(COUNTIF('Códigos Itaú (ref)'!$A$2:$A$44,$C3047)&gt;0,"ITAU",IF(AND(TRIM(UPPER($I3047))="CONTRATUAL",ISNUMBER(SEARCH("INDIVIDUAL",SUBSTITUTE(UPPER($D3047)," ","")))),"PREMIUM FREE",""))))</f>
        <v/>
      </c>
    </row>
    <row r="3048">
      <c r="AC3048">
        <f>IF($C3048="","",IF(COUNTIF('Códigos Santander (ref)'!$A$2:$A$79,$C3048)&gt;0,"SANTANDER",IF(COUNTIF('Códigos Itaú (ref)'!$A$2:$A$44,$C3048)&gt;0,"ITAU",IF(AND(TRIM(UPPER($I3048))="CONTRATUAL",ISNUMBER(SEARCH("INDIVIDUAL",SUBSTITUTE(UPPER($D3048)," ","")))),"PREMIUM FREE",""))))</f>
        <v/>
      </c>
    </row>
    <row r="3049">
      <c r="AC3049">
        <f>IF($C3049="","",IF(COUNTIF('Códigos Santander (ref)'!$A$2:$A$79,$C3049)&gt;0,"SANTANDER",IF(COUNTIF('Códigos Itaú (ref)'!$A$2:$A$44,$C3049)&gt;0,"ITAU",IF(AND(TRIM(UPPER($I3049))="CONTRATUAL",ISNUMBER(SEARCH("INDIVIDUAL",SUBSTITUTE(UPPER($D3049)," ","")))),"PREMIUM FREE",""))))</f>
        <v/>
      </c>
    </row>
    <row r="3050">
      <c r="AC3050">
        <f>IF($C3050="","",IF(COUNTIF('Códigos Santander (ref)'!$A$2:$A$79,$C3050)&gt;0,"SANTANDER",IF(COUNTIF('Códigos Itaú (ref)'!$A$2:$A$44,$C3050)&gt;0,"ITAU",IF(AND(TRIM(UPPER($I3050))="CONTRATUAL",ISNUMBER(SEARCH("INDIVIDUAL",SUBSTITUTE(UPPER($D3050)," ","")))),"PREMIUM FREE",""))))</f>
        <v/>
      </c>
    </row>
    <row r="3051">
      <c r="AC3051">
        <f>IF($C3051="","",IF(COUNTIF('Códigos Santander (ref)'!$A$2:$A$79,$C3051)&gt;0,"SANTANDER",IF(COUNTIF('Códigos Itaú (ref)'!$A$2:$A$44,$C3051)&gt;0,"ITAU",IF(AND(TRIM(UPPER($I3051))="CONTRATUAL",ISNUMBER(SEARCH("INDIVIDUAL",SUBSTITUTE(UPPER($D3051)," ","")))),"PREMIUM FREE",""))))</f>
        <v/>
      </c>
    </row>
    <row r="3052">
      <c r="AC3052">
        <f>IF($C3052="","",IF(COUNTIF('Códigos Santander (ref)'!$A$2:$A$79,$C3052)&gt;0,"SANTANDER",IF(COUNTIF('Códigos Itaú (ref)'!$A$2:$A$44,$C3052)&gt;0,"ITAU",IF(AND(TRIM(UPPER($I3052))="CONTRATUAL",ISNUMBER(SEARCH("INDIVIDUAL",SUBSTITUTE(UPPER($D3052)," ","")))),"PREMIUM FREE",""))))</f>
        <v/>
      </c>
    </row>
    <row r="3053">
      <c r="AC3053">
        <f>IF($C3053="","",IF(COUNTIF('Códigos Santander (ref)'!$A$2:$A$79,$C3053)&gt;0,"SANTANDER",IF(COUNTIF('Códigos Itaú (ref)'!$A$2:$A$44,$C3053)&gt;0,"ITAU",IF(AND(TRIM(UPPER($I3053))="CONTRATUAL",ISNUMBER(SEARCH("INDIVIDUAL",SUBSTITUTE(UPPER($D3053)," ","")))),"PREMIUM FREE",""))))</f>
        <v/>
      </c>
    </row>
    <row r="3054">
      <c r="AC3054">
        <f>IF($C3054="","",IF(COUNTIF('Códigos Santander (ref)'!$A$2:$A$79,$C3054)&gt;0,"SANTANDER",IF(COUNTIF('Códigos Itaú (ref)'!$A$2:$A$44,$C3054)&gt;0,"ITAU",IF(AND(TRIM(UPPER($I3054))="CONTRATUAL",ISNUMBER(SEARCH("INDIVIDUAL",SUBSTITUTE(UPPER($D3054)," ","")))),"PREMIUM FREE",""))))</f>
        <v/>
      </c>
    </row>
    <row r="3055">
      <c r="AC3055">
        <f>IF($C3055="","",IF(COUNTIF('Códigos Santander (ref)'!$A$2:$A$79,$C3055)&gt;0,"SANTANDER",IF(COUNTIF('Códigos Itaú (ref)'!$A$2:$A$44,$C3055)&gt;0,"ITAU",IF(AND(TRIM(UPPER($I3055))="CONTRATUAL",ISNUMBER(SEARCH("INDIVIDUAL",SUBSTITUTE(UPPER($D3055)," ","")))),"PREMIUM FREE",""))))</f>
        <v/>
      </c>
    </row>
    <row r="3056">
      <c r="AC3056">
        <f>IF($C3056="","",IF(COUNTIF('Códigos Santander (ref)'!$A$2:$A$79,$C3056)&gt;0,"SANTANDER",IF(COUNTIF('Códigos Itaú (ref)'!$A$2:$A$44,$C3056)&gt;0,"ITAU",IF(AND(TRIM(UPPER($I3056))="CONTRATUAL",ISNUMBER(SEARCH("INDIVIDUAL",SUBSTITUTE(UPPER($D3056)," ","")))),"PREMIUM FREE",""))))</f>
        <v/>
      </c>
    </row>
    <row r="3057">
      <c r="AC3057">
        <f>IF($C3057="","",IF(COUNTIF('Códigos Santander (ref)'!$A$2:$A$79,$C3057)&gt;0,"SANTANDER",IF(COUNTIF('Códigos Itaú (ref)'!$A$2:$A$44,$C3057)&gt;0,"ITAU",IF(AND(TRIM(UPPER($I3057))="CONTRATUAL",ISNUMBER(SEARCH("INDIVIDUAL",SUBSTITUTE(UPPER($D3057)," ","")))),"PREMIUM FREE",""))))</f>
        <v/>
      </c>
    </row>
    <row r="3058">
      <c r="AC3058">
        <f>IF($C3058="","",IF(COUNTIF('Códigos Santander (ref)'!$A$2:$A$79,$C3058)&gt;0,"SANTANDER",IF(COUNTIF('Códigos Itaú (ref)'!$A$2:$A$44,$C3058)&gt;0,"ITAU",IF(AND(TRIM(UPPER($I3058))="CONTRATUAL",ISNUMBER(SEARCH("INDIVIDUAL",SUBSTITUTE(UPPER($D3058)," ","")))),"PREMIUM FREE",""))))</f>
        <v/>
      </c>
    </row>
    <row r="3059">
      <c r="AC3059">
        <f>IF($C3059="","",IF(COUNTIF('Códigos Santander (ref)'!$A$2:$A$79,$C3059)&gt;0,"SANTANDER",IF(COUNTIF('Códigos Itaú (ref)'!$A$2:$A$44,$C3059)&gt;0,"ITAU",IF(AND(TRIM(UPPER($I3059))="CONTRATUAL",ISNUMBER(SEARCH("INDIVIDUAL",SUBSTITUTE(UPPER($D3059)," ","")))),"PREMIUM FREE",""))))</f>
        <v/>
      </c>
    </row>
    <row r="3060">
      <c r="AC3060">
        <f>IF($C3060="","",IF(COUNTIF('Códigos Santander (ref)'!$A$2:$A$79,$C3060)&gt;0,"SANTANDER",IF(COUNTIF('Códigos Itaú (ref)'!$A$2:$A$44,$C3060)&gt;0,"ITAU",IF(AND(TRIM(UPPER($I3060))="CONTRATUAL",ISNUMBER(SEARCH("INDIVIDUAL",SUBSTITUTE(UPPER($D3060)," ","")))),"PREMIUM FREE",""))))</f>
        <v/>
      </c>
    </row>
    <row r="3061">
      <c r="AC3061">
        <f>IF($C3061="","",IF(COUNTIF('Códigos Santander (ref)'!$A$2:$A$79,$C3061)&gt;0,"SANTANDER",IF(COUNTIF('Códigos Itaú (ref)'!$A$2:$A$44,$C3061)&gt;0,"ITAU",IF(AND(TRIM(UPPER($I3061))="CONTRATUAL",ISNUMBER(SEARCH("INDIVIDUAL",SUBSTITUTE(UPPER($D3061)," ","")))),"PREMIUM FREE",""))))</f>
        <v/>
      </c>
    </row>
    <row r="3062">
      <c r="AC3062">
        <f>IF($C3062="","",IF(COUNTIF('Códigos Santander (ref)'!$A$2:$A$79,$C3062)&gt;0,"SANTANDER",IF(COUNTIF('Códigos Itaú (ref)'!$A$2:$A$44,$C3062)&gt;0,"ITAU",IF(AND(TRIM(UPPER($I3062))="CONTRATUAL",ISNUMBER(SEARCH("INDIVIDUAL",SUBSTITUTE(UPPER($D3062)," ","")))),"PREMIUM FREE",""))))</f>
        <v/>
      </c>
    </row>
    <row r="3063">
      <c r="AC3063">
        <f>IF($C3063="","",IF(COUNTIF('Códigos Santander (ref)'!$A$2:$A$79,$C3063)&gt;0,"SANTANDER",IF(COUNTIF('Códigos Itaú (ref)'!$A$2:$A$44,$C3063)&gt;0,"ITAU",IF(AND(TRIM(UPPER($I3063))="CONTRATUAL",ISNUMBER(SEARCH("INDIVIDUAL",SUBSTITUTE(UPPER($D3063)," ","")))),"PREMIUM FREE",""))))</f>
        <v/>
      </c>
    </row>
    <row r="3064">
      <c r="AC3064">
        <f>IF($C3064="","",IF(COUNTIF('Códigos Santander (ref)'!$A$2:$A$79,$C3064)&gt;0,"SANTANDER",IF(COUNTIF('Códigos Itaú (ref)'!$A$2:$A$44,$C3064)&gt;0,"ITAU",IF(AND(TRIM(UPPER($I3064))="CONTRATUAL",ISNUMBER(SEARCH("INDIVIDUAL",SUBSTITUTE(UPPER($D3064)," ","")))),"PREMIUM FREE",""))))</f>
        <v/>
      </c>
    </row>
    <row r="3065">
      <c r="AC3065">
        <f>IF($C3065="","",IF(COUNTIF('Códigos Santander (ref)'!$A$2:$A$79,$C3065)&gt;0,"SANTANDER",IF(COUNTIF('Códigos Itaú (ref)'!$A$2:$A$44,$C3065)&gt;0,"ITAU",IF(AND(TRIM(UPPER($I3065))="CONTRATUAL",ISNUMBER(SEARCH("INDIVIDUAL",SUBSTITUTE(UPPER($D3065)," ","")))),"PREMIUM FREE",""))))</f>
        <v/>
      </c>
    </row>
    <row r="3066">
      <c r="AC3066">
        <f>IF($C3066="","",IF(COUNTIF('Códigos Santander (ref)'!$A$2:$A$79,$C3066)&gt;0,"SANTANDER",IF(COUNTIF('Códigos Itaú (ref)'!$A$2:$A$44,$C3066)&gt;0,"ITAU",IF(AND(TRIM(UPPER($I3066))="CONTRATUAL",ISNUMBER(SEARCH("INDIVIDUAL",SUBSTITUTE(UPPER($D3066)," ","")))),"PREMIUM FREE",""))))</f>
        <v/>
      </c>
    </row>
    <row r="3067">
      <c r="AC3067">
        <f>IF($C3067="","",IF(COUNTIF('Códigos Santander (ref)'!$A$2:$A$79,$C3067)&gt;0,"SANTANDER",IF(COUNTIF('Códigos Itaú (ref)'!$A$2:$A$44,$C3067)&gt;0,"ITAU",IF(AND(TRIM(UPPER($I3067))="CONTRATUAL",ISNUMBER(SEARCH("INDIVIDUAL",SUBSTITUTE(UPPER($D3067)," ","")))),"PREMIUM FREE",""))))</f>
        <v/>
      </c>
    </row>
    <row r="3068">
      <c r="AC3068">
        <f>IF($C3068="","",IF(COUNTIF('Códigos Santander (ref)'!$A$2:$A$79,$C3068)&gt;0,"SANTANDER",IF(COUNTIF('Códigos Itaú (ref)'!$A$2:$A$44,$C3068)&gt;0,"ITAU",IF(AND(TRIM(UPPER($I3068))="CONTRATUAL",ISNUMBER(SEARCH("INDIVIDUAL",SUBSTITUTE(UPPER($D3068)," ","")))),"PREMIUM FREE",""))))</f>
        <v/>
      </c>
    </row>
    <row r="3069">
      <c r="AC3069">
        <f>IF($C3069="","",IF(COUNTIF('Códigos Santander (ref)'!$A$2:$A$79,$C3069)&gt;0,"SANTANDER",IF(COUNTIF('Códigos Itaú (ref)'!$A$2:$A$44,$C3069)&gt;0,"ITAU",IF(AND(TRIM(UPPER($I3069))="CONTRATUAL",ISNUMBER(SEARCH("INDIVIDUAL",SUBSTITUTE(UPPER($D3069)," ","")))),"PREMIUM FREE",""))))</f>
        <v/>
      </c>
    </row>
    <row r="3070">
      <c r="AC3070">
        <f>IF($C3070="","",IF(COUNTIF('Códigos Santander (ref)'!$A$2:$A$79,$C3070)&gt;0,"SANTANDER",IF(COUNTIF('Códigos Itaú (ref)'!$A$2:$A$44,$C3070)&gt;0,"ITAU",IF(AND(TRIM(UPPER($I3070))="CONTRATUAL",ISNUMBER(SEARCH("INDIVIDUAL",SUBSTITUTE(UPPER($D3070)," ","")))),"PREMIUM FREE",""))))</f>
        <v/>
      </c>
    </row>
    <row r="3071">
      <c r="AC3071">
        <f>IF($C3071="","",IF(COUNTIF('Códigos Santander (ref)'!$A$2:$A$79,$C3071)&gt;0,"SANTANDER",IF(COUNTIF('Códigos Itaú (ref)'!$A$2:$A$44,$C3071)&gt;0,"ITAU",IF(AND(TRIM(UPPER($I3071))="CONTRATUAL",ISNUMBER(SEARCH("INDIVIDUAL",SUBSTITUTE(UPPER($D3071)," ","")))),"PREMIUM FREE",""))))</f>
        <v/>
      </c>
    </row>
    <row r="3072">
      <c r="AC3072">
        <f>IF($C3072="","",IF(COUNTIF('Códigos Santander (ref)'!$A$2:$A$79,$C3072)&gt;0,"SANTANDER",IF(COUNTIF('Códigos Itaú (ref)'!$A$2:$A$44,$C3072)&gt;0,"ITAU",IF(AND(TRIM(UPPER($I3072))="CONTRATUAL",ISNUMBER(SEARCH("INDIVIDUAL",SUBSTITUTE(UPPER($D3072)," ","")))),"PREMIUM FREE",""))))</f>
        <v/>
      </c>
    </row>
    <row r="3073">
      <c r="AC3073">
        <f>IF($C3073="","",IF(COUNTIF('Códigos Santander (ref)'!$A$2:$A$79,$C3073)&gt;0,"SANTANDER",IF(COUNTIF('Códigos Itaú (ref)'!$A$2:$A$44,$C3073)&gt;0,"ITAU",IF(AND(TRIM(UPPER($I3073))="CONTRATUAL",ISNUMBER(SEARCH("INDIVIDUAL",SUBSTITUTE(UPPER($D3073)," ","")))),"PREMIUM FREE",""))))</f>
        <v/>
      </c>
    </row>
    <row r="3074">
      <c r="AC3074">
        <f>IF($C3074="","",IF(COUNTIF('Códigos Santander (ref)'!$A$2:$A$79,$C3074)&gt;0,"SANTANDER",IF(COUNTIF('Códigos Itaú (ref)'!$A$2:$A$44,$C3074)&gt;0,"ITAU",IF(AND(TRIM(UPPER($I3074))="CONTRATUAL",ISNUMBER(SEARCH("INDIVIDUAL",SUBSTITUTE(UPPER($D3074)," ","")))),"PREMIUM FREE",""))))</f>
        <v/>
      </c>
    </row>
    <row r="3075">
      <c r="AC3075">
        <f>IF($C3075="","",IF(COUNTIF('Códigos Santander (ref)'!$A$2:$A$79,$C3075)&gt;0,"SANTANDER",IF(COUNTIF('Códigos Itaú (ref)'!$A$2:$A$44,$C3075)&gt;0,"ITAU",IF(AND(TRIM(UPPER($I3075))="CONTRATUAL",ISNUMBER(SEARCH("INDIVIDUAL",SUBSTITUTE(UPPER($D3075)," ","")))),"PREMIUM FREE",""))))</f>
        <v/>
      </c>
    </row>
    <row r="3076">
      <c r="AC3076">
        <f>IF($C3076="","",IF(COUNTIF('Códigos Santander (ref)'!$A$2:$A$79,$C3076)&gt;0,"SANTANDER",IF(COUNTIF('Códigos Itaú (ref)'!$A$2:$A$44,$C3076)&gt;0,"ITAU",IF(AND(TRIM(UPPER($I3076))="CONTRATUAL",ISNUMBER(SEARCH("INDIVIDUAL",SUBSTITUTE(UPPER($D3076)," ","")))),"PREMIUM FREE",""))))</f>
        <v/>
      </c>
    </row>
    <row r="3077">
      <c r="AC3077">
        <f>IF($C3077="","",IF(COUNTIF('Códigos Santander (ref)'!$A$2:$A$79,$C3077)&gt;0,"SANTANDER",IF(COUNTIF('Códigos Itaú (ref)'!$A$2:$A$44,$C3077)&gt;0,"ITAU",IF(AND(TRIM(UPPER($I3077))="CONTRATUAL",ISNUMBER(SEARCH("INDIVIDUAL",SUBSTITUTE(UPPER($D3077)," ","")))),"PREMIUM FREE",""))))</f>
        <v/>
      </c>
    </row>
    <row r="3078">
      <c r="AC3078">
        <f>IF($C3078="","",IF(COUNTIF('Códigos Santander (ref)'!$A$2:$A$79,$C3078)&gt;0,"SANTANDER",IF(COUNTIF('Códigos Itaú (ref)'!$A$2:$A$44,$C3078)&gt;0,"ITAU",IF(AND(TRIM(UPPER($I3078))="CONTRATUAL",ISNUMBER(SEARCH("INDIVIDUAL",SUBSTITUTE(UPPER($D3078)," ","")))),"PREMIUM FREE",""))))</f>
        <v/>
      </c>
    </row>
    <row r="3079">
      <c r="AC3079">
        <f>IF($C3079="","",IF(COUNTIF('Códigos Santander (ref)'!$A$2:$A$79,$C3079)&gt;0,"SANTANDER",IF(COUNTIF('Códigos Itaú (ref)'!$A$2:$A$44,$C3079)&gt;0,"ITAU",IF(AND(TRIM(UPPER($I3079))="CONTRATUAL",ISNUMBER(SEARCH("INDIVIDUAL",SUBSTITUTE(UPPER($D3079)," ","")))),"PREMIUM FREE",""))))</f>
        <v/>
      </c>
    </row>
    <row r="3080">
      <c r="AC3080">
        <f>IF($C3080="","",IF(COUNTIF('Códigos Santander (ref)'!$A$2:$A$79,$C3080)&gt;0,"SANTANDER",IF(COUNTIF('Códigos Itaú (ref)'!$A$2:$A$44,$C3080)&gt;0,"ITAU",IF(AND(TRIM(UPPER($I3080))="CONTRATUAL",ISNUMBER(SEARCH("INDIVIDUAL",SUBSTITUTE(UPPER($D3080)," ","")))),"PREMIUM FREE",""))))</f>
        <v/>
      </c>
    </row>
    <row r="3081">
      <c r="AC3081">
        <f>IF($C3081="","",IF(COUNTIF('Códigos Santander (ref)'!$A$2:$A$79,$C3081)&gt;0,"SANTANDER",IF(COUNTIF('Códigos Itaú (ref)'!$A$2:$A$44,$C3081)&gt;0,"ITAU",IF(AND(TRIM(UPPER($I3081))="CONTRATUAL",ISNUMBER(SEARCH("INDIVIDUAL",SUBSTITUTE(UPPER($D3081)," ","")))),"PREMIUM FREE",""))))</f>
        <v/>
      </c>
    </row>
    <row r="3082">
      <c r="AC3082">
        <f>IF($C3082="","",IF(COUNTIF('Códigos Santander (ref)'!$A$2:$A$79,$C3082)&gt;0,"SANTANDER",IF(COUNTIF('Códigos Itaú (ref)'!$A$2:$A$44,$C3082)&gt;0,"ITAU",IF(AND(TRIM(UPPER($I3082))="CONTRATUAL",ISNUMBER(SEARCH("INDIVIDUAL",SUBSTITUTE(UPPER($D3082)," ","")))),"PREMIUM FREE",""))))</f>
        <v/>
      </c>
    </row>
    <row r="3083">
      <c r="AC3083">
        <f>IF($C3083="","",IF(COUNTIF('Códigos Santander (ref)'!$A$2:$A$79,$C3083)&gt;0,"SANTANDER",IF(COUNTIF('Códigos Itaú (ref)'!$A$2:$A$44,$C3083)&gt;0,"ITAU",IF(AND(TRIM(UPPER($I3083))="CONTRATUAL",ISNUMBER(SEARCH("INDIVIDUAL",SUBSTITUTE(UPPER($D3083)," ","")))),"PREMIUM FREE",""))))</f>
        <v/>
      </c>
    </row>
    <row r="3084">
      <c r="AC3084">
        <f>IF($C3084="","",IF(COUNTIF('Códigos Santander (ref)'!$A$2:$A$79,$C3084)&gt;0,"SANTANDER",IF(COUNTIF('Códigos Itaú (ref)'!$A$2:$A$44,$C3084)&gt;0,"ITAU",IF(AND(TRIM(UPPER($I3084))="CONTRATUAL",ISNUMBER(SEARCH("INDIVIDUAL",SUBSTITUTE(UPPER($D3084)," ","")))),"PREMIUM FREE",""))))</f>
        <v/>
      </c>
    </row>
    <row r="3085">
      <c r="AC3085">
        <f>IF($C3085="","",IF(COUNTIF('Códigos Santander (ref)'!$A$2:$A$79,$C3085)&gt;0,"SANTANDER",IF(COUNTIF('Códigos Itaú (ref)'!$A$2:$A$44,$C3085)&gt;0,"ITAU",IF(AND(TRIM(UPPER($I3085))="CONTRATUAL",ISNUMBER(SEARCH("INDIVIDUAL",SUBSTITUTE(UPPER($D3085)," ","")))),"PREMIUM FREE",""))))</f>
        <v/>
      </c>
    </row>
    <row r="3086">
      <c r="AC3086">
        <f>IF($C3086="","",IF(COUNTIF('Códigos Santander (ref)'!$A$2:$A$79,$C3086)&gt;0,"SANTANDER",IF(COUNTIF('Códigos Itaú (ref)'!$A$2:$A$44,$C3086)&gt;0,"ITAU",IF(AND(TRIM(UPPER($I3086))="CONTRATUAL",ISNUMBER(SEARCH("INDIVIDUAL",SUBSTITUTE(UPPER($D3086)," ","")))),"PREMIUM FREE",""))))</f>
        <v/>
      </c>
    </row>
    <row r="3087">
      <c r="AC3087">
        <f>IF($C3087="","",IF(COUNTIF('Códigos Santander (ref)'!$A$2:$A$79,$C3087)&gt;0,"SANTANDER",IF(COUNTIF('Códigos Itaú (ref)'!$A$2:$A$44,$C3087)&gt;0,"ITAU",IF(AND(TRIM(UPPER($I3087))="CONTRATUAL",ISNUMBER(SEARCH("INDIVIDUAL",SUBSTITUTE(UPPER($D3087)," ","")))),"PREMIUM FREE",""))))</f>
        <v/>
      </c>
    </row>
    <row r="3088">
      <c r="AC3088">
        <f>IF($C3088="","",IF(COUNTIF('Códigos Santander (ref)'!$A$2:$A$79,$C3088)&gt;0,"SANTANDER",IF(COUNTIF('Códigos Itaú (ref)'!$A$2:$A$44,$C3088)&gt;0,"ITAU",IF(AND(TRIM(UPPER($I3088))="CONTRATUAL",ISNUMBER(SEARCH("INDIVIDUAL",SUBSTITUTE(UPPER($D3088)," ","")))),"PREMIUM FREE",""))))</f>
        <v/>
      </c>
    </row>
    <row r="3089">
      <c r="AC3089">
        <f>IF($C3089="","",IF(COUNTIF('Códigos Santander (ref)'!$A$2:$A$79,$C3089)&gt;0,"SANTANDER",IF(COUNTIF('Códigos Itaú (ref)'!$A$2:$A$44,$C3089)&gt;0,"ITAU",IF(AND(TRIM(UPPER($I3089))="CONTRATUAL",ISNUMBER(SEARCH("INDIVIDUAL",SUBSTITUTE(UPPER($D3089)," ","")))),"PREMIUM FREE",""))))</f>
        <v/>
      </c>
    </row>
    <row r="3090">
      <c r="AC3090">
        <f>IF($C3090="","",IF(COUNTIF('Códigos Santander (ref)'!$A$2:$A$79,$C3090)&gt;0,"SANTANDER",IF(COUNTIF('Códigos Itaú (ref)'!$A$2:$A$44,$C3090)&gt;0,"ITAU",IF(AND(TRIM(UPPER($I3090))="CONTRATUAL",ISNUMBER(SEARCH("INDIVIDUAL",SUBSTITUTE(UPPER($D3090)," ","")))),"PREMIUM FREE",""))))</f>
        <v/>
      </c>
    </row>
    <row r="3091">
      <c r="AC3091">
        <f>IF($C3091="","",IF(COUNTIF('Códigos Santander (ref)'!$A$2:$A$79,$C3091)&gt;0,"SANTANDER",IF(COUNTIF('Códigos Itaú (ref)'!$A$2:$A$44,$C3091)&gt;0,"ITAU",IF(AND(TRIM(UPPER($I3091))="CONTRATUAL",ISNUMBER(SEARCH("INDIVIDUAL",SUBSTITUTE(UPPER($D3091)," ","")))),"PREMIUM FREE",""))))</f>
        <v/>
      </c>
    </row>
    <row r="3092">
      <c r="AC3092">
        <f>IF($C3092="","",IF(COUNTIF('Códigos Santander (ref)'!$A$2:$A$79,$C3092)&gt;0,"SANTANDER",IF(COUNTIF('Códigos Itaú (ref)'!$A$2:$A$44,$C3092)&gt;0,"ITAU",IF(AND(TRIM(UPPER($I3092))="CONTRATUAL",ISNUMBER(SEARCH("INDIVIDUAL",SUBSTITUTE(UPPER($D3092)," ","")))),"PREMIUM FREE",""))))</f>
        <v/>
      </c>
    </row>
    <row r="3093">
      <c r="AC3093">
        <f>IF($C3093="","",IF(COUNTIF('Códigos Santander (ref)'!$A$2:$A$79,$C3093)&gt;0,"SANTANDER",IF(COUNTIF('Códigos Itaú (ref)'!$A$2:$A$44,$C3093)&gt;0,"ITAU",IF(AND(TRIM(UPPER($I3093))="CONTRATUAL",ISNUMBER(SEARCH("INDIVIDUAL",SUBSTITUTE(UPPER($D3093)," ","")))),"PREMIUM FREE",""))))</f>
        <v/>
      </c>
    </row>
    <row r="3094">
      <c r="AC3094">
        <f>IF($C3094="","",IF(COUNTIF('Códigos Santander (ref)'!$A$2:$A$79,$C3094)&gt;0,"SANTANDER",IF(COUNTIF('Códigos Itaú (ref)'!$A$2:$A$44,$C3094)&gt;0,"ITAU",IF(AND(TRIM(UPPER($I3094))="CONTRATUAL",ISNUMBER(SEARCH("INDIVIDUAL",SUBSTITUTE(UPPER($D3094)," ","")))),"PREMIUM FREE",""))))</f>
        <v/>
      </c>
    </row>
    <row r="3095">
      <c r="AC3095">
        <f>IF($C3095="","",IF(COUNTIF('Códigos Santander (ref)'!$A$2:$A$79,$C3095)&gt;0,"SANTANDER",IF(COUNTIF('Códigos Itaú (ref)'!$A$2:$A$44,$C3095)&gt;0,"ITAU",IF(AND(TRIM(UPPER($I3095))="CONTRATUAL",ISNUMBER(SEARCH("INDIVIDUAL",SUBSTITUTE(UPPER($D3095)," ","")))),"PREMIUM FREE",""))))</f>
        <v/>
      </c>
    </row>
    <row r="3096">
      <c r="AC3096">
        <f>IF($C3096="","",IF(COUNTIF('Códigos Santander (ref)'!$A$2:$A$79,$C3096)&gt;0,"SANTANDER",IF(COUNTIF('Códigos Itaú (ref)'!$A$2:$A$44,$C3096)&gt;0,"ITAU",IF(AND(TRIM(UPPER($I3096))="CONTRATUAL",ISNUMBER(SEARCH("INDIVIDUAL",SUBSTITUTE(UPPER($D3096)," ","")))),"PREMIUM FREE",""))))</f>
        <v/>
      </c>
    </row>
    <row r="3097">
      <c r="AC3097">
        <f>IF($C3097="","",IF(COUNTIF('Códigos Santander (ref)'!$A$2:$A$79,$C3097)&gt;0,"SANTANDER",IF(COUNTIF('Códigos Itaú (ref)'!$A$2:$A$44,$C3097)&gt;0,"ITAU",IF(AND(TRIM(UPPER($I3097))="CONTRATUAL",ISNUMBER(SEARCH("INDIVIDUAL",SUBSTITUTE(UPPER($D3097)," ","")))),"PREMIUM FREE",""))))</f>
        <v/>
      </c>
    </row>
    <row r="3098">
      <c r="AC3098">
        <f>IF($C3098="","",IF(COUNTIF('Códigos Santander (ref)'!$A$2:$A$79,$C3098)&gt;0,"SANTANDER",IF(COUNTIF('Códigos Itaú (ref)'!$A$2:$A$44,$C3098)&gt;0,"ITAU",IF(AND(TRIM(UPPER($I3098))="CONTRATUAL",ISNUMBER(SEARCH("INDIVIDUAL",SUBSTITUTE(UPPER($D3098)," ","")))),"PREMIUM FREE",""))))</f>
        <v/>
      </c>
    </row>
    <row r="3099">
      <c r="AC3099">
        <f>IF($C3099="","",IF(COUNTIF('Códigos Santander (ref)'!$A$2:$A$79,$C3099)&gt;0,"SANTANDER",IF(COUNTIF('Códigos Itaú (ref)'!$A$2:$A$44,$C3099)&gt;0,"ITAU",IF(AND(TRIM(UPPER($I3099))="CONTRATUAL",ISNUMBER(SEARCH("INDIVIDUAL",SUBSTITUTE(UPPER($D3099)," ","")))),"PREMIUM FREE",""))))</f>
        <v/>
      </c>
    </row>
    <row r="3100">
      <c r="AC3100">
        <f>IF($C3100="","",IF(COUNTIF('Códigos Santander (ref)'!$A$2:$A$79,$C3100)&gt;0,"SANTANDER",IF(COUNTIF('Códigos Itaú (ref)'!$A$2:$A$44,$C3100)&gt;0,"ITAU",IF(AND(TRIM(UPPER($I3100))="CONTRATUAL",ISNUMBER(SEARCH("INDIVIDUAL",SUBSTITUTE(UPPER($D3100)," ","")))),"PREMIUM FREE",""))))</f>
        <v/>
      </c>
    </row>
    <row r="3101">
      <c r="AC3101">
        <f>IF($C3101="","",IF(COUNTIF('Códigos Santander (ref)'!$A$2:$A$79,$C3101)&gt;0,"SANTANDER",IF(COUNTIF('Códigos Itaú (ref)'!$A$2:$A$44,$C3101)&gt;0,"ITAU",IF(AND(TRIM(UPPER($I3101))="CONTRATUAL",ISNUMBER(SEARCH("INDIVIDUAL",SUBSTITUTE(UPPER($D3101)," ","")))),"PREMIUM FREE",""))))</f>
        <v/>
      </c>
    </row>
    <row r="3102">
      <c r="AC3102">
        <f>IF($C3102="","",IF(COUNTIF('Códigos Santander (ref)'!$A$2:$A$79,$C3102)&gt;0,"SANTANDER",IF(COUNTIF('Códigos Itaú (ref)'!$A$2:$A$44,$C3102)&gt;0,"ITAU",IF(AND(TRIM(UPPER($I3102))="CONTRATUAL",ISNUMBER(SEARCH("INDIVIDUAL",SUBSTITUTE(UPPER($D3102)," ","")))),"PREMIUM FREE",""))))</f>
        <v/>
      </c>
    </row>
    <row r="3103">
      <c r="AC3103">
        <f>IF($C3103="","",IF(COUNTIF('Códigos Santander (ref)'!$A$2:$A$79,$C3103)&gt;0,"SANTANDER",IF(COUNTIF('Códigos Itaú (ref)'!$A$2:$A$44,$C3103)&gt;0,"ITAU",IF(AND(TRIM(UPPER($I3103))="CONTRATUAL",ISNUMBER(SEARCH("INDIVIDUAL",SUBSTITUTE(UPPER($D3103)," ","")))),"PREMIUM FREE",""))))</f>
        <v/>
      </c>
    </row>
    <row r="3104">
      <c r="AC3104">
        <f>IF($C3104="","",IF(COUNTIF('Códigos Santander (ref)'!$A$2:$A$79,$C3104)&gt;0,"SANTANDER",IF(COUNTIF('Códigos Itaú (ref)'!$A$2:$A$44,$C3104)&gt;0,"ITAU",IF(AND(TRIM(UPPER($I3104))="CONTRATUAL",ISNUMBER(SEARCH("INDIVIDUAL",SUBSTITUTE(UPPER($D3104)," ","")))),"PREMIUM FREE",""))))</f>
        <v/>
      </c>
    </row>
    <row r="3105">
      <c r="AC3105">
        <f>IF($C3105="","",IF(COUNTIF('Códigos Santander (ref)'!$A$2:$A$79,$C3105)&gt;0,"SANTANDER",IF(COUNTIF('Códigos Itaú (ref)'!$A$2:$A$44,$C3105)&gt;0,"ITAU",IF(AND(TRIM(UPPER($I3105))="CONTRATUAL",ISNUMBER(SEARCH("INDIVIDUAL",SUBSTITUTE(UPPER($D3105)," ","")))),"PREMIUM FREE",""))))</f>
        <v/>
      </c>
    </row>
    <row r="3106">
      <c r="AC3106">
        <f>IF($C3106="","",IF(COUNTIF('Códigos Santander (ref)'!$A$2:$A$79,$C3106)&gt;0,"SANTANDER",IF(COUNTIF('Códigos Itaú (ref)'!$A$2:$A$44,$C3106)&gt;0,"ITAU",IF(AND(TRIM(UPPER($I3106))="CONTRATUAL",ISNUMBER(SEARCH("INDIVIDUAL",SUBSTITUTE(UPPER($D3106)," ","")))),"PREMIUM FREE",""))))</f>
        <v/>
      </c>
    </row>
    <row r="3107">
      <c r="AC3107">
        <f>IF($C3107="","",IF(COUNTIF('Códigos Santander (ref)'!$A$2:$A$79,$C3107)&gt;0,"SANTANDER",IF(COUNTIF('Códigos Itaú (ref)'!$A$2:$A$44,$C3107)&gt;0,"ITAU",IF(AND(TRIM(UPPER($I3107))="CONTRATUAL",ISNUMBER(SEARCH("INDIVIDUAL",SUBSTITUTE(UPPER($D3107)," ","")))),"PREMIUM FREE",""))))</f>
        <v/>
      </c>
    </row>
    <row r="3108">
      <c r="AC3108">
        <f>IF($C3108="","",IF(COUNTIF('Códigos Santander (ref)'!$A$2:$A$79,$C3108)&gt;0,"SANTANDER",IF(COUNTIF('Códigos Itaú (ref)'!$A$2:$A$44,$C3108)&gt;0,"ITAU",IF(AND(TRIM(UPPER($I3108))="CONTRATUAL",ISNUMBER(SEARCH("INDIVIDUAL",SUBSTITUTE(UPPER($D3108)," ","")))),"PREMIUM FREE",""))))</f>
        <v/>
      </c>
    </row>
    <row r="3109">
      <c r="AC3109">
        <f>IF($C3109="","",IF(COUNTIF('Códigos Santander (ref)'!$A$2:$A$79,$C3109)&gt;0,"SANTANDER",IF(COUNTIF('Códigos Itaú (ref)'!$A$2:$A$44,$C3109)&gt;0,"ITAU",IF(AND(TRIM(UPPER($I3109))="CONTRATUAL",ISNUMBER(SEARCH("INDIVIDUAL",SUBSTITUTE(UPPER($D3109)," ","")))),"PREMIUM FREE",""))))</f>
        <v/>
      </c>
    </row>
    <row r="3110">
      <c r="AC3110">
        <f>IF($C3110="","",IF(COUNTIF('Códigos Santander (ref)'!$A$2:$A$79,$C3110)&gt;0,"SANTANDER",IF(COUNTIF('Códigos Itaú (ref)'!$A$2:$A$44,$C3110)&gt;0,"ITAU",IF(AND(TRIM(UPPER($I3110))="CONTRATUAL",ISNUMBER(SEARCH("INDIVIDUAL",SUBSTITUTE(UPPER($D3110)," ","")))),"PREMIUM FREE",""))))</f>
        <v/>
      </c>
    </row>
    <row r="3111">
      <c r="AC3111">
        <f>IF($C3111="","",IF(COUNTIF('Códigos Santander (ref)'!$A$2:$A$79,$C3111)&gt;0,"SANTANDER",IF(COUNTIF('Códigos Itaú (ref)'!$A$2:$A$44,$C3111)&gt;0,"ITAU",IF(AND(TRIM(UPPER($I3111))="CONTRATUAL",ISNUMBER(SEARCH("INDIVIDUAL",SUBSTITUTE(UPPER($D3111)," ","")))),"PREMIUM FREE",""))))</f>
        <v/>
      </c>
    </row>
    <row r="3112">
      <c r="AC3112">
        <f>IF($C3112="","",IF(COUNTIF('Códigos Santander (ref)'!$A$2:$A$79,$C3112)&gt;0,"SANTANDER",IF(COUNTIF('Códigos Itaú (ref)'!$A$2:$A$44,$C3112)&gt;0,"ITAU",IF(AND(TRIM(UPPER($I3112))="CONTRATUAL",ISNUMBER(SEARCH("INDIVIDUAL",SUBSTITUTE(UPPER($D3112)," ","")))),"PREMIUM FREE",""))))</f>
        <v/>
      </c>
    </row>
    <row r="3113">
      <c r="AC3113">
        <f>IF($C3113="","",IF(COUNTIF('Códigos Santander (ref)'!$A$2:$A$79,$C3113)&gt;0,"SANTANDER",IF(COUNTIF('Códigos Itaú (ref)'!$A$2:$A$44,$C3113)&gt;0,"ITAU",IF(AND(TRIM(UPPER($I3113))="CONTRATUAL",ISNUMBER(SEARCH("INDIVIDUAL",SUBSTITUTE(UPPER($D3113)," ","")))),"PREMIUM FREE",""))))</f>
        <v/>
      </c>
    </row>
    <row r="3114">
      <c r="AC3114">
        <f>IF($C3114="","",IF(COUNTIF('Códigos Santander (ref)'!$A$2:$A$79,$C3114)&gt;0,"SANTANDER",IF(COUNTIF('Códigos Itaú (ref)'!$A$2:$A$44,$C3114)&gt;0,"ITAU",IF(AND(TRIM(UPPER($I3114))="CONTRATUAL",ISNUMBER(SEARCH("INDIVIDUAL",SUBSTITUTE(UPPER($D3114)," ","")))),"PREMIUM FREE",""))))</f>
        <v/>
      </c>
    </row>
    <row r="3115">
      <c r="AC3115">
        <f>IF($C3115="","",IF(COUNTIF('Códigos Santander (ref)'!$A$2:$A$79,$C3115)&gt;0,"SANTANDER",IF(COUNTIF('Códigos Itaú (ref)'!$A$2:$A$44,$C3115)&gt;0,"ITAU",IF(AND(TRIM(UPPER($I3115))="CONTRATUAL",ISNUMBER(SEARCH("INDIVIDUAL",SUBSTITUTE(UPPER($D3115)," ","")))),"PREMIUM FREE",""))))</f>
        <v/>
      </c>
    </row>
    <row r="3116">
      <c r="AC3116">
        <f>IF($C3116="","",IF(COUNTIF('Códigos Santander (ref)'!$A$2:$A$79,$C3116)&gt;0,"SANTANDER",IF(COUNTIF('Códigos Itaú (ref)'!$A$2:$A$44,$C3116)&gt;0,"ITAU",IF(AND(TRIM(UPPER($I3116))="CONTRATUAL",ISNUMBER(SEARCH("INDIVIDUAL",SUBSTITUTE(UPPER($D3116)," ","")))),"PREMIUM FREE",""))))</f>
        <v/>
      </c>
    </row>
    <row r="3117">
      <c r="AC3117">
        <f>IF($C3117="","",IF(COUNTIF('Códigos Santander (ref)'!$A$2:$A$79,$C3117)&gt;0,"SANTANDER",IF(COUNTIF('Códigos Itaú (ref)'!$A$2:$A$44,$C3117)&gt;0,"ITAU",IF(AND(TRIM(UPPER($I3117))="CONTRATUAL",ISNUMBER(SEARCH("INDIVIDUAL",SUBSTITUTE(UPPER($D3117)," ","")))),"PREMIUM FREE",""))))</f>
        <v/>
      </c>
    </row>
    <row r="3118">
      <c r="AC3118">
        <f>IF($C3118="","",IF(COUNTIF('Códigos Santander (ref)'!$A$2:$A$79,$C3118)&gt;0,"SANTANDER",IF(COUNTIF('Códigos Itaú (ref)'!$A$2:$A$44,$C3118)&gt;0,"ITAU",IF(AND(TRIM(UPPER($I3118))="CONTRATUAL",ISNUMBER(SEARCH("INDIVIDUAL",SUBSTITUTE(UPPER($D3118)," ","")))),"PREMIUM FREE",""))))</f>
        <v/>
      </c>
    </row>
    <row r="3119">
      <c r="AC3119">
        <f>IF($C3119="","",IF(COUNTIF('Códigos Santander (ref)'!$A$2:$A$79,$C3119)&gt;0,"SANTANDER",IF(COUNTIF('Códigos Itaú (ref)'!$A$2:$A$44,$C3119)&gt;0,"ITAU",IF(AND(TRIM(UPPER($I3119))="CONTRATUAL",ISNUMBER(SEARCH("INDIVIDUAL",SUBSTITUTE(UPPER($D3119)," ","")))),"PREMIUM FREE",""))))</f>
        <v/>
      </c>
    </row>
    <row r="3120">
      <c r="AC3120">
        <f>IF($C3120="","",IF(COUNTIF('Códigos Santander (ref)'!$A$2:$A$79,$C3120)&gt;0,"SANTANDER",IF(COUNTIF('Códigos Itaú (ref)'!$A$2:$A$44,$C3120)&gt;0,"ITAU",IF(AND(TRIM(UPPER($I3120))="CONTRATUAL",ISNUMBER(SEARCH("INDIVIDUAL",SUBSTITUTE(UPPER($D3120)," ","")))),"PREMIUM FREE",""))))</f>
        <v/>
      </c>
    </row>
    <row r="3121">
      <c r="AC3121">
        <f>IF($C3121="","",IF(COUNTIF('Códigos Santander (ref)'!$A$2:$A$79,$C3121)&gt;0,"SANTANDER",IF(COUNTIF('Códigos Itaú (ref)'!$A$2:$A$44,$C3121)&gt;0,"ITAU",IF(AND(TRIM(UPPER($I3121))="CONTRATUAL",ISNUMBER(SEARCH("INDIVIDUAL",SUBSTITUTE(UPPER($D3121)," ","")))),"PREMIUM FREE",""))))</f>
        <v/>
      </c>
    </row>
    <row r="3122">
      <c r="AC3122">
        <f>IF($C3122="","",IF(COUNTIF('Códigos Santander (ref)'!$A$2:$A$79,$C3122)&gt;0,"SANTANDER",IF(COUNTIF('Códigos Itaú (ref)'!$A$2:$A$44,$C3122)&gt;0,"ITAU",IF(AND(TRIM(UPPER($I3122))="CONTRATUAL",ISNUMBER(SEARCH("INDIVIDUAL",SUBSTITUTE(UPPER($D3122)," ","")))),"PREMIUM FREE",""))))</f>
        <v/>
      </c>
    </row>
    <row r="3123">
      <c r="AC3123">
        <f>IF($C3123="","",IF(COUNTIF('Códigos Santander (ref)'!$A$2:$A$79,$C3123)&gt;0,"SANTANDER",IF(COUNTIF('Códigos Itaú (ref)'!$A$2:$A$44,$C3123)&gt;0,"ITAU",IF(AND(TRIM(UPPER($I3123))="CONTRATUAL",ISNUMBER(SEARCH("INDIVIDUAL",SUBSTITUTE(UPPER($D3123)," ","")))),"PREMIUM FREE",""))))</f>
        <v/>
      </c>
    </row>
    <row r="3124">
      <c r="AC3124">
        <f>IF($C3124="","",IF(COUNTIF('Códigos Santander (ref)'!$A$2:$A$79,$C3124)&gt;0,"SANTANDER",IF(COUNTIF('Códigos Itaú (ref)'!$A$2:$A$44,$C3124)&gt;0,"ITAU",IF(AND(TRIM(UPPER($I3124))="CONTRATUAL",ISNUMBER(SEARCH("INDIVIDUAL",SUBSTITUTE(UPPER($D3124)," ","")))),"PREMIUM FREE",""))))</f>
        <v/>
      </c>
    </row>
    <row r="3125">
      <c r="AC3125">
        <f>IF($C3125="","",IF(COUNTIF('Códigos Santander (ref)'!$A$2:$A$79,$C3125)&gt;0,"SANTANDER",IF(COUNTIF('Códigos Itaú (ref)'!$A$2:$A$44,$C3125)&gt;0,"ITAU",IF(AND(TRIM(UPPER($I3125))="CONTRATUAL",ISNUMBER(SEARCH("INDIVIDUAL",SUBSTITUTE(UPPER($D3125)," ","")))),"PREMIUM FREE",""))))</f>
        <v/>
      </c>
    </row>
    <row r="3126">
      <c r="AC3126">
        <f>IF($C3126="","",IF(COUNTIF('Códigos Santander (ref)'!$A$2:$A$79,$C3126)&gt;0,"SANTANDER",IF(COUNTIF('Códigos Itaú (ref)'!$A$2:$A$44,$C3126)&gt;0,"ITAU",IF(AND(TRIM(UPPER($I3126))="CONTRATUAL",ISNUMBER(SEARCH("INDIVIDUAL",SUBSTITUTE(UPPER($D3126)," ","")))),"PREMIUM FREE",""))))</f>
        <v/>
      </c>
    </row>
    <row r="3127">
      <c r="AC3127">
        <f>IF($C3127="","",IF(COUNTIF('Códigos Santander (ref)'!$A$2:$A$79,$C3127)&gt;0,"SANTANDER",IF(COUNTIF('Códigos Itaú (ref)'!$A$2:$A$44,$C3127)&gt;0,"ITAU",IF(AND(TRIM(UPPER($I3127))="CONTRATUAL",ISNUMBER(SEARCH("INDIVIDUAL",SUBSTITUTE(UPPER($D3127)," ","")))),"PREMIUM FREE",""))))</f>
        <v/>
      </c>
    </row>
    <row r="3128">
      <c r="AC3128">
        <f>IF($C3128="","",IF(COUNTIF('Códigos Santander (ref)'!$A$2:$A$79,$C3128)&gt;0,"SANTANDER",IF(COUNTIF('Códigos Itaú (ref)'!$A$2:$A$44,$C3128)&gt;0,"ITAU",IF(AND(TRIM(UPPER($I3128))="CONTRATUAL",ISNUMBER(SEARCH("INDIVIDUAL",SUBSTITUTE(UPPER($D3128)," ","")))),"PREMIUM FREE",""))))</f>
        <v/>
      </c>
    </row>
    <row r="3129">
      <c r="AC3129">
        <f>IF($C3129="","",IF(COUNTIF('Códigos Santander (ref)'!$A$2:$A$79,$C3129)&gt;0,"SANTANDER",IF(COUNTIF('Códigos Itaú (ref)'!$A$2:$A$44,$C3129)&gt;0,"ITAU",IF(AND(TRIM(UPPER($I3129))="CONTRATUAL",ISNUMBER(SEARCH("INDIVIDUAL",SUBSTITUTE(UPPER($D3129)," ","")))),"PREMIUM FREE",""))))</f>
        <v/>
      </c>
    </row>
    <row r="3130">
      <c r="AC3130">
        <f>IF($C3130="","",IF(COUNTIF('Códigos Santander (ref)'!$A$2:$A$79,$C3130)&gt;0,"SANTANDER",IF(COUNTIF('Códigos Itaú (ref)'!$A$2:$A$44,$C3130)&gt;0,"ITAU",IF(AND(TRIM(UPPER($I3130))="CONTRATUAL",ISNUMBER(SEARCH("INDIVIDUAL",SUBSTITUTE(UPPER($D3130)," ","")))),"PREMIUM FREE",""))))</f>
        <v/>
      </c>
    </row>
    <row r="3131">
      <c r="AC3131">
        <f>IF($C3131="","",IF(COUNTIF('Códigos Santander (ref)'!$A$2:$A$79,$C3131)&gt;0,"SANTANDER",IF(COUNTIF('Códigos Itaú (ref)'!$A$2:$A$44,$C3131)&gt;0,"ITAU",IF(AND(TRIM(UPPER($I3131))="CONTRATUAL",ISNUMBER(SEARCH("INDIVIDUAL",SUBSTITUTE(UPPER($D3131)," ","")))),"PREMIUM FREE",""))))</f>
        <v/>
      </c>
    </row>
    <row r="3132">
      <c r="AC3132">
        <f>IF($C3132="","",IF(COUNTIF('Códigos Santander (ref)'!$A$2:$A$79,$C3132)&gt;0,"SANTANDER",IF(COUNTIF('Códigos Itaú (ref)'!$A$2:$A$44,$C3132)&gt;0,"ITAU",IF(AND(TRIM(UPPER($I3132))="CONTRATUAL",ISNUMBER(SEARCH("INDIVIDUAL",SUBSTITUTE(UPPER($D3132)," ","")))),"PREMIUM FREE",""))))</f>
        <v/>
      </c>
    </row>
    <row r="3133">
      <c r="AC3133">
        <f>IF($C3133="","",IF(COUNTIF('Códigos Santander (ref)'!$A$2:$A$79,$C3133)&gt;0,"SANTANDER",IF(COUNTIF('Códigos Itaú (ref)'!$A$2:$A$44,$C3133)&gt;0,"ITAU",IF(AND(TRIM(UPPER($I3133))="CONTRATUAL",ISNUMBER(SEARCH("INDIVIDUAL",SUBSTITUTE(UPPER($D3133)," ","")))),"PREMIUM FREE",""))))</f>
        <v/>
      </c>
    </row>
    <row r="3134">
      <c r="AC3134">
        <f>IF($C3134="","",IF(COUNTIF('Códigos Santander (ref)'!$A$2:$A$79,$C3134)&gt;0,"SANTANDER",IF(COUNTIF('Códigos Itaú (ref)'!$A$2:$A$44,$C3134)&gt;0,"ITAU",IF(AND(TRIM(UPPER($I3134))="CONTRATUAL",ISNUMBER(SEARCH("INDIVIDUAL",SUBSTITUTE(UPPER($D3134)," ","")))),"PREMIUM FREE",""))))</f>
        <v/>
      </c>
    </row>
    <row r="3135">
      <c r="AC3135">
        <f>IF($C3135="","",IF(COUNTIF('Códigos Santander (ref)'!$A$2:$A$79,$C3135)&gt;0,"SANTANDER",IF(COUNTIF('Códigos Itaú (ref)'!$A$2:$A$44,$C3135)&gt;0,"ITAU",IF(AND(TRIM(UPPER($I3135))="CONTRATUAL",ISNUMBER(SEARCH("INDIVIDUAL",SUBSTITUTE(UPPER($D3135)," ","")))),"PREMIUM FREE",""))))</f>
        <v/>
      </c>
    </row>
    <row r="3136">
      <c r="AC3136">
        <f>IF($C3136="","",IF(COUNTIF('Códigos Santander (ref)'!$A$2:$A$79,$C3136)&gt;0,"SANTANDER",IF(COUNTIF('Códigos Itaú (ref)'!$A$2:$A$44,$C3136)&gt;0,"ITAU",IF(AND(TRIM(UPPER($I3136))="CONTRATUAL",ISNUMBER(SEARCH("INDIVIDUAL",SUBSTITUTE(UPPER($D3136)," ","")))),"PREMIUM FREE",""))))</f>
        <v/>
      </c>
    </row>
    <row r="3137">
      <c r="AC3137">
        <f>IF($C3137="","",IF(COUNTIF('Códigos Santander (ref)'!$A$2:$A$79,$C3137)&gt;0,"SANTANDER",IF(COUNTIF('Códigos Itaú (ref)'!$A$2:$A$44,$C3137)&gt;0,"ITAU",IF(AND(TRIM(UPPER($I3137))="CONTRATUAL",ISNUMBER(SEARCH("INDIVIDUAL",SUBSTITUTE(UPPER($D3137)," ","")))),"PREMIUM FREE",""))))</f>
        <v/>
      </c>
    </row>
    <row r="3138">
      <c r="AC3138">
        <f>IF($C3138="","",IF(COUNTIF('Códigos Santander (ref)'!$A$2:$A$79,$C3138)&gt;0,"SANTANDER",IF(COUNTIF('Códigos Itaú (ref)'!$A$2:$A$44,$C3138)&gt;0,"ITAU",IF(AND(TRIM(UPPER($I3138))="CONTRATUAL",ISNUMBER(SEARCH("INDIVIDUAL",SUBSTITUTE(UPPER($D3138)," ","")))),"PREMIUM FREE",""))))</f>
        <v/>
      </c>
    </row>
    <row r="3139">
      <c r="AC3139">
        <f>IF($C3139="","",IF(COUNTIF('Códigos Santander (ref)'!$A$2:$A$79,$C3139)&gt;0,"SANTANDER",IF(COUNTIF('Códigos Itaú (ref)'!$A$2:$A$44,$C3139)&gt;0,"ITAU",IF(AND(TRIM(UPPER($I3139))="CONTRATUAL",ISNUMBER(SEARCH("INDIVIDUAL",SUBSTITUTE(UPPER($D3139)," ","")))),"PREMIUM FREE",""))))</f>
        <v/>
      </c>
    </row>
    <row r="3140">
      <c r="AC3140">
        <f>IF($C3140="","",IF(COUNTIF('Códigos Santander (ref)'!$A$2:$A$79,$C3140)&gt;0,"SANTANDER",IF(COUNTIF('Códigos Itaú (ref)'!$A$2:$A$44,$C3140)&gt;0,"ITAU",IF(AND(TRIM(UPPER($I3140))="CONTRATUAL",ISNUMBER(SEARCH("INDIVIDUAL",SUBSTITUTE(UPPER($D3140)," ","")))),"PREMIUM FREE",""))))</f>
        <v/>
      </c>
    </row>
    <row r="3141">
      <c r="AC3141">
        <f>IF($C3141="","",IF(COUNTIF('Códigos Santander (ref)'!$A$2:$A$79,$C3141)&gt;0,"SANTANDER",IF(COUNTIF('Códigos Itaú (ref)'!$A$2:$A$44,$C3141)&gt;0,"ITAU",IF(AND(TRIM(UPPER($I3141))="CONTRATUAL",ISNUMBER(SEARCH("INDIVIDUAL",SUBSTITUTE(UPPER($D3141)," ","")))),"PREMIUM FREE",""))))</f>
        <v/>
      </c>
    </row>
    <row r="3142">
      <c r="AC3142">
        <f>IF($C3142="","",IF(COUNTIF('Códigos Santander (ref)'!$A$2:$A$79,$C3142)&gt;0,"SANTANDER",IF(COUNTIF('Códigos Itaú (ref)'!$A$2:$A$44,$C3142)&gt;0,"ITAU",IF(AND(TRIM(UPPER($I3142))="CONTRATUAL",ISNUMBER(SEARCH("INDIVIDUAL",SUBSTITUTE(UPPER($D3142)," ","")))),"PREMIUM FREE",""))))</f>
        <v/>
      </c>
    </row>
    <row r="3143">
      <c r="AC3143">
        <f>IF($C3143="","",IF(COUNTIF('Códigos Santander (ref)'!$A$2:$A$79,$C3143)&gt;0,"SANTANDER",IF(COUNTIF('Códigos Itaú (ref)'!$A$2:$A$44,$C3143)&gt;0,"ITAU",IF(AND(TRIM(UPPER($I3143))="CONTRATUAL",ISNUMBER(SEARCH("INDIVIDUAL",SUBSTITUTE(UPPER($D3143)," ","")))),"PREMIUM FREE",""))))</f>
        <v/>
      </c>
    </row>
    <row r="3144">
      <c r="AC3144">
        <f>IF($C3144="","",IF(COUNTIF('Códigos Santander (ref)'!$A$2:$A$79,$C3144)&gt;0,"SANTANDER",IF(COUNTIF('Códigos Itaú (ref)'!$A$2:$A$44,$C3144)&gt;0,"ITAU",IF(AND(TRIM(UPPER($I3144))="CONTRATUAL",ISNUMBER(SEARCH("INDIVIDUAL",SUBSTITUTE(UPPER($D3144)," ","")))),"PREMIUM FREE",""))))</f>
        <v/>
      </c>
    </row>
    <row r="3145">
      <c r="AC3145">
        <f>IF($C3145="","",IF(COUNTIF('Códigos Santander (ref)'!$A$2:$A$79,$C3145)&gt;0,"SANTANDER",IF(COUNTIF('Códigos Itaú (ref)'!$A$2:$A$44,$C3145)&gt;0,"ITAU",IF(AND(TRIM(UPPER($I3145))="CONTRATUAL",ISNUMBER(SEARCH("INDIVIDUAL",SUBSTITUTE(UPPER($D3145)," ","")))),"PREMIUM FREE",""))))</f>
        <v/>
      </c>
    </row>
    <row r="3146">
      <c r="AC3146">
        <f>IF($C3146="","",IF(COUNTIF('Códigos Santander (ref)'!$A$2:$A$79,$C3146)&gt;0,"SANTANDER",IF(COUNTIF('Códigos Itaú (ref)'!$A$2:$A$44,$C3146)&gt;0,"ITAU",IF(AND(TRIM(UPPER($I3146))="CONTRATUAL",ISNUMBER(SEARCH("INDIVIDUAL",SUBSTITUTE(UPPER($D3146)," ","")))),"PREMIUM FREE",""))))</f>
        <v/>
      </c>
    </row>
    <row r="3147">
      <c r="AC3147">
        <f>IF($C3147="","",IF(COUNTIF('Códigos Santander (ref)'!$A$2:$A$79,$C3147)&gt;0,"SANTANDER",IF(COUNTIF('Códigos Itaú (ref)'!$A$2:$A$44,$C3147)&gt;0,"ITAU",IF(AND(TRIM(UPPER($I3147))="CONTRATUAL",ISNUMBER(SEARCH("INDIVIDUAL",SUBSTITUTE(UPPER($D3147)," ","")))),"PREMIUM FREE",""))))</f>
        <v/>
      </c>
    </row>
    <row r="3148">
      <c r="AC3148">
        <f>IF($C3148="","",IF(COUNTIF('Códigos Santander (ref)'!$A$2:$A$79,$C3148)&gt;0,"SANTANDER",IF(COUNTIF('Códigos Itaú (ref)'!$A$2:$A$44,$C3148)&gt;0,"ITAU",IF(AND(TRIM(UPPER($I3148))="CONTRATUAL",ISNUMBER(SEARCH("INDIVIDUAL",SUBSTITUTE(UPPER($D3148)," ","")))),"PREMIUM FREE",""))))</f>
        <v/>
      </c>
    </row>
    <row r="3149">
      <c r="AC3149">
        <f>IF($C3149="","",IF(COUNTIF('Códigos Santander (ref)'!$A$2:$A$79,$C3149)&gt;0,"SANTANDER",IF(COUNTIF('Códigos Itaú (ref)'!$A$2:$A$44,$C3149)&gt;0,"ITAU",IF(AND(TRIM(UPPER($I3149))="CONTRATUAL",ISNUMBER(SEARCH("INDIVIDUAL",SUBSTITUTE(UPPER($D3149)," ","")))),"PREMIUM FREE",""))))</f>
        <v/>
      </c>
    </row>
    <row r="3150">
      <c r="AC3150">
        <f>IF($C3150="","",IF(COUNTIF('Códigos Santander (ref)'!$A$2:$A$79,$C3150)&gt;0,"SANTANDER",IF(COUNTIF('Códigos Itaú (ref)'!$A$2:$A$44,$C3150)&gt;0,"ITAU",IF(AND(TRIM(UPPER($I3150))="CONTRATUAL",ISNUMBER(SEARCH("INDIVIDUAL",SUBSTITUTE(UPPER($D3150)," ","")))),"PREMIUM FREE",""))))</f>
        <v/>
      </c>
    </row>
    <row r="3151">
      <c r="AC3151">
        <f>IF($C3151="","",IF(COUNTIF('Códigos Santander (ref)'!$A$2:$A$79,$C3151)&gt;0,"SANTANDER",IF(COUNTIF('Códigos Itaú (ref)'!$A$2:$A$44,$C3151)&gt;0,"ITAU",IF(AND(TRIM(UPPER($I3151))="CONTRATUAL",ISNUMBER(SEARCH("INDIVIDUAL",SUBSTITUTE(UPPER($D3151)," ","")))),"PREMIUM FREE",""))))</f>
        <v/>
      </c>
    </row>
    <row r="3152">
      <c r="AC3152">
        <f>IF($C3152="","",IF(COUNTIF('Códigos Santander (ref)'!$A$2:$A$79,$C3152)&gt;0,"SANTANDER",IF(COUNTIF('Códigos Itaú (ref)'!$A$2:$A$44,$C3152)&gt;0,"ITAU",IF(AND(TRIM(UPPER($I3152))="CONTRATUAL",ISNUMBER(SEARCH("INDIVIDUAL",SUBSTITUTE(UPPER($D3152)," ","")))),"PREMIUM FREE",""))))</f>
        <v/>
      </c>
    </row>
    <row r="3153">
      <c r="AC3153">
        <f>IF($C3153="","",IF(COUNTIF('Códigos Santander (ref)'!$A$2:$A$79,$C3153)&gt;0,"SANTANDER",IF(COUNTIF('Códigos Itaú (ref)'!$A$2:$A$44,$C3153)&gt;0,"ITAU",IF(AND(TRIM(UPPER($I3153))="CONTRATUAL",ISNUMBER(SEARCH("INDIVIDUAL",SUBSTITUTE(UPPER($D3153)," ","")))),"PREMIUM FREE",""))))</f>
        <v/>
      </c>
    </row>
    <row r="3154">
      <c r="AC3154">
        <f>IF($C3154="","",IF(COUNTIF('Códigos Santander (ref)'!$A$2:$A$79,$C3154)&gt;0,"SANTANDER",IF(COUNTIF('Códigos Itaú (ref)'!$A$2:$A$44,$C3154)&gt;0,"ITAU",IF(AND(TRIM(UPPER($I3154))="CONTRATUAL",ISNUMBER(SEARCH("INDIVIDUAL",SUBSTITUTE(UPPER($D3154)," ","")))),"PREMIUM FREE",""))))</f>
        <v/>
      </c>
    </row>
    <row r="3155">
      <c r="AC3155">
        <f>IF($C3155="","",IF(COUNTIF('Códigos Santander (ref)'!$A$2:$A$79,$C3155)&gt;0,"SANTANDER",IF(COUNTIF('Códigos Itaú (ref)'!$A$2:$A$44,$C3155)&gt;0,"ITAU",IF(AND(TRIM(UPPER($I3155))="CONTRATUAL",ISNUMBER(SEARCH("INDIVIDUAL",SUBSTITUTE(UPPER($D3155)," ","")))),"PREMIUM FREE",""))))</f>
        <v/>
      </c>
    </row>
    <row r="3156">
      <c r="AC3156">
        <f>IF($C3156="","",IF(COUNTIF('Códigos Santander (ref)'!$A$2:$A$79,$C3156)&gt;0,"SANTANDER",IF(COUNTIF('Códigos Itaú (ref)'!$A$2:$A$44,$C3156)&gt;0,"ITAU",IF(AND(TRIM(UPPER($I3156))="CONTRATUAL",ISNUMBER(SEARCH("INDIVIDUAL",SUBSTITUTE(UPPER($D3156)," ","")))),"PREMIUM FREE",""))))</f>
        <v/>
      </c>
    </row>
    <row r="3157">
      <c r="AC3157">
        <f>IF($C3157="","",IF(COUNTIF('Códigos Santander (ref)'!$A$2:$A$79,$C3157)&gt;0,"SANTANDER",IF(COUNTIF('Códigos Itaú (ref)'!$A$2:$A$44,$C3157)&gt;0,"ITAU",IF(AND(TRIM(UPPER($I3157))="CONTRATUAL",ISNUMBER(SEARCH("INDIVIDUAL",SUBSTITUTE(UPPER($D3157)," ","")))),"PREMIUM FREE",""))))</f>
        <v/>
      </c>
    </row>
    <row r="3158">
      <c r="AC3158">
        <f>IF($C3158="","",IF(COUNTIF('Códigos Santander (ref)'!$A$2:$A$79,$C3158)&gt;0,"SANTANDER",IF(COUNTIF('Códigos Itaú (ref)'!$A$2:$A$44,$C3158)&gt;0,"ITAU",IF(AND(TRIM(UPPER($I3158))="CONTRATUAL",ISNUMBER(SEARCH("INDIVIDUAL",SUBSTITUTE(UPPER($D3158)," ","")))),"PREMIUM FREE",""))))</f>
        <v/>
      </c>
    </row>
    <row r="3159">
      <c r="AC3159">
        <f>IF($C3159="","",IF(COUNTIF('Códigos Santander (ref)'!$A$2:$A$79,$C3159)&gt;0,"SANTANDER",IF(COUNTIF('Códigos Itaú (ref)'!$A$2:$A$44,$C3159)&gt;0,"ITAU",IF(AND(TRIM(UPPER($I3159))="CONTRATUAL",ISNUMBER(SEARCH("INDIVIDUAL",SUBSTITUTE(UPPER($D3159)," ","")))),"PREMIUM FREE",""))))</f>
        <v/>
      </c>
    </row>
    <row r="3160">
      <c r="AC3160">
        <f>IF($C3160="","",IF(COUNTIF('Códigos Santander (ref)'!$A$2:$A$79,$C3160)&gt;0,"SANTANDER",IF(COUNTIF('Códigos Itaú (ref)'!$A$2:$A$44,$C3160)&gt;0,"ITAU",IF(AND(TRIM(UPPER($I3160))="CONTRATUAL",ISNUMBER(SEARCH("INDIVIDUAL",SUBSTITUTE(UPPER($D3160)," ","")))),"PREMIUM FREE",""))))</f>
        <v/>
      </c>
    </row>
    <row r="3161">
      <c r="AC3161">
        <f>IF($C3161="","",IF(COUNTIF('Códigos Santander (ref)'!$A$2:$A$79,$C3161)&gt;0,"SANTANDER",IF(COUNTIF('Códigos Itaú (ref)'!$A$2:$A$44,$C3161)&gt;0,"ITAU",IF(AND(TRIM(UPPER($I3161))="CONTRATUAL",ISNUMBER(SEARCH("INDIVIDUAL",SUBSTITUTE(UPPER($D3161)," ","")))),"PREMIUM FREE",""))))</f>
        <v/>
      </c>
    </row>
    <row r="3162">
      <c r="AC3162">
        <f>IF($C3162="","",IF(COUNTIF('Códigos Santander (ref)'!$A$2:$A$79,$C3162)&gt;0,"SANTANDER",IF(COUNTIF('Códigos Itaú (ref)'!$A$2:$A$44,$C3162)&gt;0,"ITAU",IF(AND(TRIM(UPPER($I3162))="CONTRATUAL",ISNUMBER(SEARCH("INDIVIDUAL",SUBSTITUTE(UPPER($D3162)," ","")))),"PREMIUM FREE",""))))</f>
        <v/>
      </c>
    </row>
    <row r="3163">
      <c r="AC3163">
        <f>IF($C3163="","",IF(COUNTIF('Códigos Santander (ref)'!$A$2:$A$79,$C3163)&gt;0,"SANTANDER",IF(COUNTIF('Códigos Itaú (ref)'!$A$2:$A$44,$C3163)&gt;0,"ITAU",IF(AND(TRIM(UPPER($I3163))="CONTRATUAL",ISNUMBER(SEARCH("INDIVIDUAL",SUBSTITUTE(UPPER($D3163)," ","")))),"PREMIUM FREE",""))))</f>
        <v/>
      </c>
    </row>
    <row r="3164">
      <c r="AC3164">
        <f>IF($C3164="","",IF(COUNTIF('Códigos Santander (ref)'!$A$2:$A$79,$C3164)&gt;0,"SANTANDER",IF(COUNTIF('Códigos Itaú (ref)'!$A$2:$A$44,$C3164)&gt;0,"ITAU",IF(AND(TRIM(UPPER($I3164))="CONTRATUAL",ISNUMBER(SEARCH("INDIVIDUAL",SUBSTITUTE(UPPER($D3164)," ","")))),"PREMIUM FREE",""))))</f>
        <v/>
      </c>
    </row>
    <row r="3165">
      <c r="AC3165">
        <f>IF($C3165="","",IF(COUNTIF('Códigos Santander (ref)'!$A$2:$A$79,$C3165)&gt;0,"SANTANDER",IF(COUNTIF('Códigos Itaú (ref)'!$A$2:$A$44,$C3165)&gt;0,"ITAU",IF(AND(TRIM(UPPER($I3165))="CONTRATUAL",ISNUMBER(SEARCH("INDIVIDUAL",SUBSTITUTE(UPPER($D3165)," ","")))),"PREMIUM FREE",""))))</f>
        <v/>
      </c>
    </row>
    <row r="3166">
      <c r="AC3166">
        <f>IF($C3166="","",IF(COUNTIF('Códigos Santander (ref)'!$A$2:$A$79,$C3166)&gt;0,"SANTANDER",IF(COUNTIF('Códigos Itaú (ref)'!$A$2:$A$44,$C3166)&gt;0,"ITAU",IF(AND(TRIM(UPPER($I3166))="CONTRATUAL",ISNUMBER(SEARCH("INDIVIDUAL",SUBSTITUTE(UPPER($D3166)," ","")))),"PREMIUM FREE",""))))</f>
        <v/>
      </c>
    </row>
    <row r="3167">
      <c r="AC3167">
        <f>IF($C3167="","",IF(COUNTIF('Códigos Santander (ref)'!$A$2:$A$79,$C3167)&gt;0,"SANTANDER",IF(COUNTIF('Códigos Itaú (ref)'!$A$2:$A$44,$C3167)&gt;0,"ITAU",IF(AND(TRIM(UPPER($I3167))="CONTRATUAL",ISNUMBER(SEARCH("INDIVIDUAL",SUBSTITUTE(UPPER($D3167)," ","")))),"PREMIUM FREE",""))))</f>
        <v/>
      </c>
    </row>
    <row r="3168">
      <c r="AC3168">
        <f>IF($C3168="","",IF(COUNTIF('Códigos Santander (ref)'!$A$2:$A$79,$C3168)&gt;0,"SANTANDER",IF(COUNTIF('Códigos Itaú (ref)'!$A$2:$A$44,$C3168)&gt;0,"ITAU",IF(AND(TRIM(UPPER($I3168))="CONTRATUAL",ISNUMBER(SEARCH("INDIVIDUAL",SUBSTITUTE(UPPER($D3168)," ","")))),"PREMIUM FREE",""))))</f>
        <v/>
      </c>
    </row>
    <row r="3169">
      <c r="AC3169">
        <f>IF($C3169="","",IF(COUNTIF('Códigos Santander (ref)'!$A$2:$A$79,$C3169)&gt;0,"SANTANDER",IF(COUNTIF('Códigos Itaú (ref)'!$A$2:$A$44,$C3169)&gt;0,"ITAU",IF(AND(TRIM(UPPER($I3169))="CONTRATUAL",ISNUMBER(SEARCH("INDIVIDUAL",SUBSTITUTE(UPPER($D3169)," ","")))),"PREMIUM FREE",""))))</f>
        <v/>
      </c>
    </row>
    <row r="3170">
      <c r="AC3170">
        <f>IF($C3170="","",IF(COUNTIF('Códigos Santander (ref)'!$A$2:$A$79,$C3170)&gt;0,"SANTANDER",IF(COUNTIF('Códigos Itaú (ref)'!$A$2:$A$44,$C3170)&gt;0,"ITAU",IF(AND(TRIM(UPPER($I3170))="CONTRATUAL",ISNUMBER(SEARCH("INDIVIDUAL",SUBSTITUTE(UPPER($D3170)," ","")))),"PREMIUM FREE",""))))</f>
        <v/>
      </c>
    </row>
    <row r="3171">
      <c r="AC3171">
        <f>IF($C3171="","",IF(COUNTIF('Códigos Santander (ref)'!$A$2:$A$79,$C3171)&gt;0,"SANTANDER",IF(COUNTIF('Códigos Itaú (ref)'!$A$2:$A$44,$C3171)&gt;0,"ITAU",IF(AND(TRIM(UPPER($I3171))="CONTRATUAL",ISNUMBER(SEARCH("INDIVIDUAL",SUBSTITUTE(UPPER($D3171)," ","")))),"PREMIUM FREE",""))))</f>
        <v/>
      </c>
    </row>
    <row r="3172">
      <c r="AC3172">
        <f>IF($C3172="","",IF(COUNTIF('Códigos Santander (ref)'!$A$2:$A$79,$C3172)&gt;0,"SANTANDER",IF(COUNTIF('Códigos Itaú (ref)'!$A$2:$A$44,$C3172)&gt;0,"ITAU",IF(AND(TRIM(UPPER($I3172))="CONTRATUAL",ISNUMBER(SEARCH("INDIVIDUAL",SUBSTITUTE(UPPER($D3172)," ","")))),"PREMIUM FREE",""))))</f>
        <v/>
      </c>
    </row>
    <row r="3173">
      <c r="AC3173">
        <f>IF($C3173="","",IF(COUNTIF('Códigos Santander (ref)'!$A$2:$A$79,$C3173)&gt;0,"SANTANDER",IF(COUNTIF('Códigos Itaú (ref)'!$A$2:$A$44,$C3173)&gt;0,"ITAU",IF(AND(TRIM(UPPER($I3173))="CONTRATUAL",ISNUMBER(SEARCH("INDIVIDUAL",SUBSTITUTE(UPPER($D3173)," ","")))),"PREMIUM FREE",""))))</f>
        <v/>
      </c>
    </row>
    <row r="3174">
      <c r="AC3174">
        <f>IF($C3174="","",IF(COUNTIF('Códigos Santander (ref)'!$A$2:$A$79,$C3174)&gt;0,"SANTANDER",IF(COUNTIF('Códigos Itaú (ref)'!$A$2:$A$44,$C3174)&gt;0,"ITAU",IF(AND(TRIM(UPPER($I3174))="CONTRATUAL",ISNUMBER(SEARCH("INDIVIDUAL",SUBSTITUTE(UPPER($D3174)," ","")))),"PREMIUM FREE",""))))</f>
        <v/>
      </c>
    </row>
    <row r="3175">
      <c r="AC3175">
        <f>IF($C3175="","",IF(COUNTIF('Códigos Santander (ref)'!$A$2:$A$79,$C3175)&gt;0,"SANTANDER",IF(COUNTIF('Códigos Itaú (ref)'!$A$2:$A$44,$C3175)&gt;0,"ITAU",IF(AND(TRIM(UPPER($I3175))="CONTRATUAL",ISNUMBER(SEARCH("INDIVIDUAL",SUBSTITUTE(UPPER($D3175)," ","")))),"PREMIUM FREE",""))))</f>
        <v/>
      </c>
    </row>
    <row r="3176">
      <c r="AC3176">
        <f>IF($C3176="","",IF(COUNTIF('Códigos Santander (ref)'!$A$2:$A$79,$C3176)&gt;0,"SANTANDER",IF(COUNTIF('Códigos Itaú (ref)'!$A$2:$A$44,$C3176)&gt;0,"ITAU",IF(AND(TRIM(UPPER($I3176))="CONTRATUAL",ISNUMBER(SEARCH("INDIVIDUAL",SUBSTITUTE(UPPER($D3176)," ","")))),"PREMIUM FREE",""))))</f>
        <v/>
      </c>
    </row>
    <row r="3177">
      <c r="AC3177">
        <f>IF($C3177="","",IF(COUNTIF('Códigos Santander (ref)'!$A$2:$A$79,$C3177)&gt;0,"SANTANDER",IF(COUNTIF('Códigos Itaú (ref)'!$A$2:$A$44,$C3177)&gt;0,"ITAU",IF(AND(TRIM(UPPER($I3177))="CONTRATUAL",ISNUMBER(SEARCH("INDIVIDUAL",SUBSTITUTE(UPPER($D3177)," ","")))),"PREMIUM FREE",""))))</f>
        <v/>
      </c>
    </row>
    <row r="3178">
      <c r="AC3178">
        <f>IF($C3178="","",IF(COUNTIF('Códigos Santander (ref)'!$A$2:$A$79,$C3178)&gt;0,"SANTANDER",IF(COUNTIF('Códigos Itaú (ref)'!$A$2:$A$44,$C3178)&gt;0,"ITAU",IF(AND(TRIM(UPPER($I3178))="CONTRATUAL",ISNUMBER(SEARCH("INDIVIDUAL",SUBSTITUTE(UPPER($D3178)," ","")))),"PREMIUM FREE",""))))</f>
        <v/>
      </c>
    </row>
    <row r="3179">
      <c r="AC3179">
        <f>IF($C3179="","",IF(COUNTIF('Códigos Santander (ref)'!$A$2:$A$79,$C3179)&gt;0,"SANTANDER",IF(COUNTIF('Códigos Itaú (ref)'!$A$2:$A$44,$C3179)&gt;0,"ITAU",IF(AND(TRIM(UPPER($I3179))="CONTRATUAL",ISNUMBER(SEARCH("INDIVIDUAL",SUBSTITUTE(UPPER($D3179)," ","")))),"PREMIUM FREE",""))))</f>
        <v/>
      </c>
    </row>
    <row r="3180">
      <c r="AC3180">
        <f>IF($C3180="","",IF(COUNTIF('Códigos Santander (ref)'!$A$2:$A$79,$C3180)&gt;0,"SANTANDER",IF(COUNTIF('Códigos Itaú (ref)'!$A$2:$A$44,$C3180)&gt;0,"ITAU",IF(AND(TRIM(UPPER($I3180))="CONTRATUAL",ISNUMBER(SEARCH("INDIVIDUAL",SUBSTITUTE(UPPER($D3180)," ","")))),"PREMIUM FREE",""))))</f>
        <v/>
      </c>
    </row>
    <row r="3181">
      <c r="AC3181">
        <f>IF($C3181="","",IF(COUNTIF('Códigos Santander (ref)'!$A$2:$A$79,$C3181)&gt;0,"SANTANDER",IF(COUNTIF('Códigos Itaú (ref)'!$A$2:$A$44,$C3181)&gt;0,"ITAU",IF(AND(TRIM(UPPER($I3181))="CONTRATUAL",ISNUMBER(SEARCH("INDIVIDUAL",SUBSTITUTE(UPPER($D3181)," ","")))),"PREMIUM FREE",""))))</f>
        <v/>
      </c>
    </row>
    <row r="3182">
      <c r="AC3182">
        <f>IF($C3182="","",IF(COUNTIF('Códigos Santander (ref)'!$A$2:$A$79,$C3182)&gt;0,"SANTANDER",IF(COUNTIF('Códigos Itaú (ref)'!$A$2:$A$44,$C3182)&gt;0,"ITAU",IF(AND(TRIM(UPPER($I3182))="CONTRATUAL",ISNUMBER(SEARCH("INDIVIDUAL",SUBSTITUTE(UPPER($D3182)," ","")))),"PREMIUM FREE",""))))</f>
        <v/>
      </c>
    </row>
    <row r="3183">
      <c r="AC3183">
        <f>IF($C3183="","",IF(COUNTIF('Códigos Santander (ref)'!$A$2:$A$79,$C3183)&gt;0,"SANTANDER",IF(COUNTIF('Códigos Itaú (ref)'!$A$2:$A$44,$C3183)&gt;0,"ITAU",IF(AND(TRIM(UPPER($I3183))="CONTRATUAL",ISNUMBER(SEARCH("INDIVIDUAL",SUBSTITUTE(UPPER($D3183)," ","")))),"PREMIUM FREE",""))))</f>
        <v/>
      </c>
    </row>
    <row r="3184">
      <c r="AC3184">
        <f>IF($C3184="","",IF(COUNTIF('Códigos Santander (ref)'!$A$2:$A$79,$C3184)&gt;0,"SANTANDER",IF(COUNTIF('Códigos Itaú (ref)'!$A$2:$A$44,$C3184)&gt;0,"ITAU",IF(AND(TRIM(UPPER($I3184))="CONTRATUAL",ISNUMBER(SEARCH("INDIVIDUAL",SUBSTITUTE(UPPER($D3184)," ","")))),"PREMIUM FREE",""))))</f>
        <v/>
      </c>
    </row>
    <row r="3185">
      <c r="AC3185">
        <f>IF($C3185="","",IF(COUNTIF('Códigos Santander (ref)'!$A$2:$A$79,$C3185)&gt;0,"SANTANDER",IF(COUNTIF('Códigos Itaú (ref)'!$A$2:$A$44,$C3185)&gt;0,"ITAU",IF(AND(TRIM(UPPER($I3185))="CONTRATUAL",ISNUMBER(SEARCH("INDIVIDUAL",SUBSTITUTE(UPPER($D3185)," ","")))),"PREMIUM FREE",""))))</f>
        <v/>
      </c>
    </row>
    <row r="3186">
      <c r="AC3186">
        <f>IF($C3186="","",IF(COUNTIF('Códigos Santander (ref)'!$A$2:$A$79,$C3186)&gt;0,"SANTANDER",IF(COUNTIF('Códigos Itaú (ref)'!$A$2:$A$44,$C3186)&gt;0,"ITAU",IF(AND(TRIM(UPPER($I3186))="CONTRATUAL",ISNUMBER(SEARCH("INDIVIDUAL",SUBSTITUTE(UPPER($D3186)," ","")))),"PREMIUM FREE",""))))</f>
        <v/>
      </c>
    </row>
    <row r="3187">
      <c r="AC3187">
        <f>IF($C3187="","",IF(COUNTIF('Códigos Santander (ref)'!$A$2:$A$79,$C3187)&gt;0,"SANTANDER",IF(COUNTIF('Códigos Itaú (ref)'!$A$2:$A$44,$C3187)&gt;0,"ITAU",IF(AND(TRIM(UPPER($I3187))="CONTRATUAL",ISNUMBER(SEARCH("INDIVIDUAL",SUBSTITUTE(UPPER($D3187)," ","")))),"PREMIUM FREE",""))))</f>
        <v/>
      </c>
    </row>
    <row r="3188">
      <c r="AC3188">
        <f>IF($C3188="","",IF(COUNTIF('Códigos Santander (ref)'!$A$2:$A$79,$C3188)&gt;0,"SANTANDER",IF(COUNTIF('Códigos Itaú (ref)'!$A$2:$A$44,$C3188)&gt;0,"ITAU",IF(AND(TRIM(UPPER($I3188))="CONTRATUAL",ISNUMBER(SEARCH("INDIVIDUAL",SUBSTITUTE(UPPER($D3188)," ","")))),"PREMIUM FREE",""))))</f>
        <v/>
      </c>
    </row>
    <row r="3189">
      <c r="AC3189">
        <f>IF($C3189="","",IF(COUNTIF('Códigos Santander (ref)'!$A$2:$A$79,$C3189)&gt;0,"SANTANDER",IF(COUNTIF('Códigos Itaú (ref)'!$A$2:$A$44,$C3189)&gt;0,"ITAU",IF(AND(TRIM(UPPER($I3189))="CONTRATUAL",ISNUMBER(SEARCH("INDIVIDUAL",SUBSTITUTE(UPPER($D3189)," ","")))),"PREMIUM FREE",""))))</f>
        <v/>
      </c>
    </row>
    <row r="3190">
      <c r="AC3190">
        <f>IF($C3190="","",IF(COUNTIF('Códigos Santander (ref)'!$A$2:$A$79,$C3190)&gt;0,"SANTANDER",IF(COUNTIF('Códigos Itaú (ref)'!$A$2:$A$44,$C3190)&gt;0,"ITAU",IF(AND(TRIM(UPPER($I3190))="CONTRATUAL",ISNUMBER(SEARCH("INDIVIDUAL",SUBSTITUTE(UPPER($D3190)," ","")))),"PREMIUM FREE",""))))</f>
        <v/>
      </c>
    </row>
    <row r="3191">
      <c r="AC3191">
        <f>IF($C3191="","",IF(COUNTIF('Códigos Santander (ref)'!$A$2:$A$79,$C3191)&gt;0,"SANTANDER",IF(COUNTIF('Códigos Itaú (ref)'!$A$2:$A$44,$C3191)&gt;0,"ITAU",IF(AND(TRIM(UPPER($I3191))="CONTRATUAL",ISNUMBER(SEARCH("INDIVIDUAL",SUBSTITUTE(UPPER($D3191)," ","")))),"PREMIUM FREE",""))))</f>
        <v/>
      </c>
    </row>
    <row r="3192">
      <c r="AC3192">
        <f>IF($C3192="","",IF(COUNTIF('Códigos Santander (ref)'!$A$2:$A$79,$C3192)&gt;0,"SANTANDER",IF(COUNTIF('Códigos Itaú (ref)'!$A$2:$A$44,$C3192)&gt;0,"ITAU",IF(AND(TRIM(UPPER($I3192))="CONTRATUAL",ISNUMBER(SEARCH("INDIVIDUAL",SUBSTITUTE(UPPER($D3192)," ","")))),"PREMIUM FREE",""))))</f>
        <v/>
      </c>
    </row>
    <row r="3193">
      <c r="AC3193">
        <f>IF($C3193="","",IF(COUNTIF('Códigos Santander (ref)'!$A$2:$A$79,$C3193)&gt;0,"SANTANDER",IF(COUNTIF('Códigos Itaú (ref)'!$A$2:$A$44,$C3193)&gt;0,"ITAU",IF(AND(TRIM(UPPER($I3193))="CONTRATUAL",ISNUMBER(SEARCH("INDIVIDUAL",SUBSTITUTE(UPPER($D3193)," ","")))),"PREMIUM FREE",""))))</f>
        <v/>
      </c>
    </row>
    <row r="3194">
      <c r="AC3194">
        <f>IF($C3194="","",IF(COUNTIF('Códigos Santander (ref)'!$A$2:$A$79,$C3194)&gt;0,"SANTANDER",IF(COUNTIF('Códigos Itaú (ref)'!$A$2:$A$44,$C3194)&gt;0,"ITAU",IF(AND(TRIM(UPPER($I3194))="CONTRATUAL",ISNUMBER(SEARCH("INDIVIDUAL",SUBSTITUTE(UPPER($D3194)," ","")))),"PREMIUM FREE",""))))</f>
        <v/>
      </c>
    </row>
    <row r="3195">
      <c r="AC3195">
        <f>IF($C3195="","",IF(COUNTIF('Códigos Santander (ref)'!$A$2:$A$79,$C3195)&gt;0,"SANTANDER",IF(COUNTIF('Códigos Itaú (ref)'!$A$2:$A$44,$C3195)&gt;0,"ITAU",IF(AND(TRIM(UPPER($I3195))="CONTRATUAL",ISNUMBER(SEARCH("INDIVIDUAL",SUBSTITUTE(UPPER($D3195)," ","")))),"PREMIUM FREE",""))))</f>
        <v/>
      </c>
    </row>
    <row r="3196">
      <c r="AC3196">
        <f>IF($C3196="","",IF(COUNTIF('Códigos Santander (ref)'!$A$2:$A$79,$C3196)&gt;0,"SANTANDER",IF(COUNTIF('Códigos Itaú (ref)'!$A$2:$A$44,$C3196)&gt;0,"ITAU",IF(AND(TRIM(UPPER($I3196))="CONTRATUAL",ISNUMBER(SEARCH("INDIVIDUAL",SUBSTITUTE(UPPER($D3196)," ","")))),"PREMIUM FREE",""))))</f>
        <v/>
      </c>
    </row>
    <row r="3197">
      <c r="AC3197">
        <f>IF($C3197="","",IF(COUNTIF('Códigos Santander (ref)'!$A$2:$A$79,$C3197)&gt;0,"SANTANDER",IF(COUNTIF('Códigos Itaú (ref)'!$A$2:$A$44,$C3197)&gt;0,"ITAU",IF(AND(TRIM(UPPER($I3197))="CONTRATUAL",ISNUMBER(SEARCH("INDIVIDUAL",SUBSTITUTE(UPPER($D3197)," ","")))),"PREMIUM FREE",""))))</f>
        <v/>
      </c>
    </row>
    <row r="3198">
      <c r="AC3198">
        <f>IF($C3198="","",IF(COUNTIF('Códigos Santander (ref)'!$A$2:$A$79,$C3198)&gt;0,"SANTANDER",IF(COUNTIF('Códigos Itaú (ref)'!$A$2:$A$44,$C3198)&gt;0,"ITAU",IF(AND(TRIM(UPPER($I3198))="CONTRATUAL",ISNUMBER(SEARCH("INDIVIDUAL",SUBSTITUTE(UPPER($D3198)," ","")))),"PREMIUM FREE",""))))</f>
        <v/>
      </c>
    </row>
    <row r="3199">
      <c r="AC3199">
        <f>IF($C3199="","",IF(COUNTIF('Códigos Santander (ref)'!$A$2:$A$79,$C3199)&gt;0,"SANTANDER",IF(COUNTIF('Códigos Itaú (ref)'!$A$2:$A$44,$C3199)&gt;0,"ITAU",IF(AND(TRIM(UPPER($I3199))="CONTRATUAL",ISNUMBER(SEARCH("INDIVIDUAL",SUBSTITUTE(UPPER($D3199)," ","")))),"PREMIUM FREE",""))))</f>
        <v/>
      </c>
    </row>
    <row r="3200">
      <c r="AC3200">
        <f>IF($C3200="","",IF(COUNTIF('Códigos Santander (ref)'!$A$2:$A$79,$C3200)&gt;0,"SANTANDER",IF(COUNTIF('Códigos Itaú (ref)'!$A$2:$A$44,$C3200)&gt;0,"ITAU",IF(AND(TRIM(UPPER($I3200))="CONTRATUAL",ISNUMBER(SEARCH("INDIVIDUAL",SUBSTITUTE(UPPER($D3200)," ","")))),"PREMIUM FREE",""))))</f>
        <v/>
      </c>
    </row>
    <row r="3201">
      <c r="AC3201">
        <f>IF($C3201="","",IF(COUNTIF('Códigos Santander (ref)'!$A$2:$A$79,$C3201)&gt;0,"SANTANDER",IF(COUNTIF('Códigos Itaú (ref)'!$A$2:$A$44,$C3201)&gt;0,"ITAU",IF(AND(TRIM(UPPER($I3201))="CONTRATUAL",ISNUMBER(SEARCH("INDIVIDUAL",SUBSTITUTE(UPPER($D3201)," ","")))),"PREMIUM FREE",""))))</f>
        <v/>
      </c>
    </row>
    <row r="3202">
      <c r="AC3202">
        <f>IF($C3202="","",IF(COUNTIF('Códigos Santander (ref)'!$A$2:$A$79,$C3202)&gt;0,"SANTANDER",IF(COUNTIF('Códigos Itaú (ref)'!$A$2:$A$44,$C3202)&gt;0,"ITAU",IF(AND(TRIM(UPPER($I3202))="CONTRATUAL",ISNUMBER(SEARCH("INDIVIDUAL",SUBSTITUTE(UPPER($D3202)," ","")))),"PREMIUM FREE",""))))</f>
        <v/>
      </c>
    </row>
    <row r="3203">
      <c r="AC3203">
        <f>IF($C3203="","",IF(COUNTIF('Códigos Santander (ref)'!$A$2:$A$79,$C3203)&gt;0,"SANTANDER",IF(COUNTIF('Códigos Itaú (ref)'!$A$2:$A$44,$C3203)&gt;0,"ITAU",IF(AND(TRIM(UPPER($I3203))="CONTRATUAL",ISNUMBER(SEARCH("INDIVIDUAL",SUBSTITUTE(UPPER($D3203)," ","")))),"PREMIUM FREE",""))))</f>
        <v/>
      </c>
    </row>
    <row r="3204">
      <c r="AC3204">
        <f>IF($C3204="","",IF(COUNTIF('Códigos Santander (ref)'!$A$2:$A$79,$C3204)&gt;0,"SANTANDER",IF(COUNTIF('Códigos Itaú (ref)'!$A$2:$A$44,$C3204)&gt;0,"ITAU",IF(AND(TRIM(UPPER($I3204))="CONTRATUAL",ISNUMBER(SEARCH("INDIVIDUAL",SUBSTITUTE(UPPER($D3204)," ","")))),"PREMIUM FREE",""))))</f>
        <v/>
      </c>
    </row>
    <row r="3205">
      <c r="AC3205">
        <f>IF($C3205="","",IF(COUNTIF('Códigos Santander (ref)'!$A$2:$A$79,$C3205)&gt;0,"SANTANDER",IF(COUNTIF('Códigos Itaú (ref)'!$A$2:$A$44,$C3205)&gt;0,"ITAU",IF(AND(TRIM(UPPER($I3205))="CONTRATUAL",ISNUMBER(SEARCH("INDIVIDUAL",SUBSTITUTE(UPPER($D3205)," ","")))),"PREMIUM FREE",""))))</f>
        <v/>
      </c>
    </row>
    <row r="3206">
      <c r="AC3206">
        <f>IF($C3206="","",IF(COUNTIF('Códigos Santander (ref)'!$A$2:$A$79,$C3206)&gt;0,"SANTANDER",IF(COUNTIF('Códigos Itaú (ref)'!$A$2:$A$44,$C3206)&gt;0,"ITAU",IF(AND(TRIM(UPPER($I3206))="CONTRATUAL",ISNUMBER(SEARCH("INDIVIDUAL",SUBSTITUTE(UPPER($D3206)," ","")))),"PREMIUM FREE",""))))</f>
        <v/>
      </c>
    </row>
    <row r="3207">
      <c r="AC3207">
        <f>IF($C3207="","",IF(COUNTIF('Códigos Santander (ref)'!$A$2:$A$79,$C3207)&gt;0,"SANTANDER",IF(COUNTIF('Códigos Itaú (ref)'!$A$2:$A$44,$C3207)&gt;0,"ITAU",IF(AND(TRIM(UPPER($I3207))="CONTRATUAL",ISNUMBER(SEARCH("INDIVIDUAL",SUBSTITUTE(UPPER($D3207)," ","")))),"PREMIUM FREE",""))))</f>
        <v/>
      </c>
    </row>
    <row r="3208">
      <c r="AC3208">
        <f>IF($C3208="","",IF(COUNTIF('Códigos Santander (ref)'!$A$2:$A$79,$C3208)&gt;0,"SANTANDER",IF(COUNTIF('Códigos Itaú (ref)'!$A$2:$A$44,$C3208)&gt;0,"ITAU",IF(AND(TRIM(UPPER($I3208))="CONTRATUAL",ISNUMBER(SEARCH("INDIVIDUAL",SUBSTITUTE(UPPER($D3208)," ","")))),"PREMIUM FREE",""))))</f>
        <v/>
      </c>
    </row>
    <row r="3209">
      <c r="AC3209">
        <f>IF($C3209="","",IF(COUNTIF('Códigos Santander (ref)'!$A$2:$A$79,$C3209)&gt;0,"SANTANDER",IF(COUNTIF('Códigos Itaú (ref)'!$A$2:$A$44,$C3209)&gt;0,"ITAU",IF(AND(TRIM(UPPER($I3209))="CONTRATUAL",ISNUMBER(SEARCH("INDIVIDUAL",SUBSTITUTE(UPPER($D3209)," ","")))),"PREMIUM FREE",""))))</f>
        <v/>
      </c>
    </row>
    <row r="3210">
      <c r="AC3210">
        <f>IF($C3210="","",IF(COUNTIF('Códigos Santander (ref)'!$A$2:$A$79,$C3210)&gt;0,"SANTANDER",IF(COUNTIF('Códigos Itaú (ref)'!$A$2:$A$44,$C3210)&gt;0,"ITAU",IF(AND(TRIM(UPPER($I3210))="CONTRATUAL",ISNUMBER(SEARCH("INDIVIDUAL",SUBSTITUTE(UPPER($D3210)," ","")))),"PREMIUM FREE",""))))</f>
        <v/>
      </c>
    </row>
    <row r="3211">
      <c r="AC3211">
        <f>IF($C3211="","",IF(COUNTIF('Códigos Santander (ref)'!$A$2:$A$79,$C3211)&gt;0,"SANTANDER",IF(COUNTIF('Códigos Itaú (ref)'!$A$2:$A$44,$C3211)&gt;0,"ITAU",IF(AND(TRIM(UPPER($I3211))="CONTRATUAL",ISNUMBER(SEARCH("INDIVIDUAL",SUBSTITUTE(UPPER($D3211)," ","")))),"PREMIUM FREE",""))))</f>
        <v/>
      </c>
    </row>
    <row r="3212">
      <c r="AC3212">
        <f>IF($C3212="","",IF(COUNTIF('Códigos Santander (ref)'!$A$2:$A$79,$C3212)&gt;0,"SANTANDER",IF(COUNTIF('Códigos Itaú (ref)'!$A$2:$A$44,$C3212)&gt;0,"ITAU",IF(AND(TRIM(UPPER($I3212))="CONTRATUAL",ISNUMBER(SEARCH("INDIVIDUAL",SUBSTITUTE(UPPER($D3212)," ","")))),"PREMIUM FREE",""))))</f>
        <v/>
      </c>
    </row>
    <row r="3213">
      <c r="AC3213">
        <f>IF($C3213="","",IF(COUNTIF('Códigos Santander (ref)'!$A$2:$A$79,$C3213)&gt;0,"SANTANDER",IF(COUNTIF('Códigos Itaú (ref)'!$A$2:$A$44,$C3213)&gt;0,"ITAU",IF(AND(TRIM(UPPER($I3213))="CONTRATUAL",ISNUMBER(SEARCH("INDIVIDUAL",SUBSTITUTE(UPPER($D3213)," ","")))),"PREMIUM FREE",""))))</f>
        <v/>
      </c>
    </row>
    <row r="3214">
      <c r="AC3214">
        <f>IF($C3214="","",IF(COUNTIF('Códigos Santander (ref)'!$A$2:$A$79,$C3214)&gt;0,"SANTANDER",IF(COUNTIF('Códigos Itaú (ref)'!$A$2:$A$44,$C3214)&gt;0,"ITAU",IF(AND(TRIM(UPPER($I3214))="CONTRATUAL",ISNUMBER(SEARCH("INDIVIDUAL",SUBSTITUTE(UPPER($D3214)," ","")))),"PREMIUM FREE",""))))</f>
        <v/>
      </c>
    </row>
    <row r="3215">
      <c r="AC3215">
        <f>IF($C3215="","",IF(COUNTIF('Códigos Santander (ref)'!$A$2:$A$79,$C3215)&gt;0,"SANTANDER",IF(COUNTIF('Códigos Itaú (ref)'!$A$2:$A$44,$C3215)&gt;0,"ITAU",IF(AND(TRIM(UPPER($I3215))="CONTRATUAL",ISNUMBER(SEARCH("INDIVIDUAL",SUBSTITUTE(UPPER($D3215)," ","")))),"PREMIUM FREE",""))))</f>
        <v/>
      </c>
    </row>
    <row r="3216">
      <c r="AC3216">
        <f>IF($C3216="","",IF(COUNTIF('Códigos Santander (ref)'!$A$2:$A$79,$C3216)&gt;0,"SANTANDER",IF(COUNTIF('Códigos Itaú (ref)'!$A$2:$A$44,$C3216)&gt;0,"ITAU",IF(AND(TRIM(UPPER($I3216))="CONTRATUAL",ISNUMBER(SEARCH("INDIVIDUAL",SUBSTITUTE(UPPER($D3216)," ","")))),"PREMIUM FREE",""))))</f>
        <v/>
      </c>
    </row>
    <row r="3217">
      <c r="AC3217">
        <f>IF($C3217="","",IF(COUNTIF('Códigos Santander (ref)'!$A$2:$A$79,$C3217)&gt;0,"SANTANDER",IF(COUNTIF('Códigos Itaú (ref)'!$A$2:$A$44,$C3217)&gt;0,"ITAU",IF(AND(TRIM(UPPER($I3217))="CONTRATUAL",ISNUMBER(SEARCH("INDIVIDUAL",SUBSTITUTE(UPPER($D3217)," ","")))),"PREMIUM FREE",""))))</f>
        <v/>
      </c>
    </row>
    <row r="3218">
      <c r="AC3218">
        <f>IF($C3218="","",IF(COUNTIF('Códigos Santander (ref)'!$A$2:$A$79,$C3218)&gt;0,"SANTANDER",IF(COUNTIF('Códigos Itaú (ref)'!$A$2:$A$44,$C3218)&gt;0,"ITAU",IF(AND(TRIM(UPPER($I3218))="CONTRATUAL",ISNUMBER(SEARCH("INDIVIDUAL",SUBSTITUTE(UPPER($D3218)," ","")))),"PREMIUM FREE",""))))</f>
        <v/>
      </c>
    </row>
    <row r="3219">
      <c r="AC3219">
        <f>IF($C3219="","",IF(COUNTIF('Códigos Santander (ref)'!$A$2:$A$79,$C3219)&gt;0,"SANTANDER",IF(COUNTIF('Códigos Itaú (ref)'!$A$2:$A$44,$C3219)&gt;0,"ITAU",IF(AND(TRIM(UPPER($I3219))="CONTRATUAL",ISNUMBER(SEARCH("INDIVIDUAL",SUBSTITUTE(UPPER($D3219)," ","")))),"PREMIUM FREE",""))))</f>
        <v/>
      </c>
    </row>
    <row r="3220">
      <c r="AC3220">
        <f>IF($C3220="","",IF(COUNTIF('Códigos Santander (ref)'!$A$2:$A$79,$C3220)&gt;0,"SANTANDER",IF(COUNTIF('Códigos Itaú (ref)'!$A$2:$A$44,$C3220)&gt;0,"ITAU",IF(AND(TRIM(UPPER($I3220))="CONTRATUAL",ISNUMBER(SEARCH("INDIVIDUAL",SUBSTITUTE(UPPER($D3220)," ","")))),"PREMIUM FREE",""))))</f>
        <v/>
      </c>
    </row>
    <row r="3221">
      <c r="AC3221">
        <f>IF($C3221="","",IF(COUNTIF('Códigos Santander (ref)'!$A$2:$A$79,$C3221)&gt;0,"SANTANDER",IF(COUNTIF('Códigos Itaú (ref)'!$A$2:$A$44,$C3221)&gt;0,"ITAU",IF(AND(TRIM(UPPER($I3221))="CONTRATUAL",ISNUMBER(SEARCH("INDIVIDUAL",SUBSTITUTE(UPPER($D3221)," ","")))),"PREMIUM FREE",""))))</f>
        <v/>
      </c>
    </row>
    <row r="3222">
      <c r="AC3222">
        <f>IF($C3222="","",IF(COUNTIF('Códigos Santander (ref)'!$A$2:$A$79,$C3222)&gt;0,"SANTANDER",IF(COUNTIF('Códigos Itaú (ref)'!$A$2:$A$44,$C3222)&gt;0,"ITAU",IF(AND(TRIM(UPPER($I3222))="CONTRATUAL",ISNUMBER(SEARCH("INDIVIDUAL",SUBSTITUTE(UPPER($D3222)," ","")))),"PREMIUM FREE",""))))</f>
        <v/>
      </c>
    </row>
    <row r="3223">
      <c r="AC3223">
        <f>IF($C3223="","",IF(COUNTIF('Códigos Santander (ref)'!$A$2:$A$79,$C3223)&gt;0,"SANTANDER",IF(COUNTIF('Códigos Itaú (ref)'!$A$2:$A$44,$C3223)&gt;0,"ITAU",IF(AND(TRIM(UPPER($I3223))="CONTRATUAL",ISNUMBER(SEARCH("INDIVIDUAL",SUBSTITUTE(UPPER($D3223)," ","")))),"PREMIUM FREE",""))))</f>
        <v/>
      </c>
    </row>
    <row r="3224">
      <c r="AC3224">
        <f>IF($C3224="","",IF(COUNTIF('Códigos Santander (ref)'!$A$2:$A$79,$C3224)&gt;0,"SANTANDER",IF(COUNTIF('Códigos Itaú (ref)'!$A$2:$A$44,$C3224)&gt;0,"ITAU",IF(AND(TRIM(UPPER($I3224))="CONTRATUAL",ISNUMBER(SEARCH("INDIVIDUAL",SUBSTITUTE(UPPER($D3224)," ","")))),"PREMIUM FREE",""))))</f>
        <v/>
      </c>
    </row>
    <row r="3225">
      <c r="AC3225">
        <f>IF($C3225="","",IF(COUNTIF('Códigos Santander (ref)'!$A$2:$A$79,$C3225)&gt;0,"SANTANDER",IF(COUNTIF('Códigos Itaú (ref)'!$A$2:$A$44,$C3225)&gt;0,"ITAU",IF(AND(TRIM(UPPER($I3225))="CONTRATUAL",ISNUMBER(SEARCH("INDIVIDUAL",SUBSTITUTE(UPPER($D3225)," ","")))),"PREMIUM FREE",""))))</f>
        <v/>
      </c>
    </row>
    <row r="3226">
      <c r="AC3226">
        <f>IF($C3226="","",IF(COUNTIF('Códigos Santander (ref)'!$A$2:$A$79,$C3226)&gt;0,"SANTANDER",IF(COUNTIF('Códigos Itaú (ref)'!$A$2:$A$44,$C3226)&gt;0,"ITAU",IF(AND(TRIM(UPPER($I3226))="CONTRATUAL",ISNUMBER(SEARCH("INDIVIDUAL",SUBSTITUTE(UPPER($D3226)," ","")))),"PREMIUM FREE",""))))</f>
        <v/>
      </c>
    </row>
    <row r="3227">
      <c r="AC3227">
        <f>IF($C3227="","",IF(COUNTIF('Códigos Santander (ref)'!$A$2:$A$79,$C3227)&gt;0,"SANTANDER",IF(COUNTIF('Códigos Itaú (ref)'!$A$2:$A$44,$C3227)&gt;0,"ITAU",IF(AND(TRIM(UPPER($I3227))="CONTRATUAL",ISNUMBER(SEARCH("INDIVIDUAL",SUBSTITUTE(UPPER($D3227)," ","")))),"PREMIUM FREE",""))))</f>
        <v/>
      </c>
    </row>
    <row r="3228">
      <c r="AC3228">
        <f>IF($C3228="","",IF(COUNTIF('Códigos Santander (ref)'!$A$2:$A$79,$C3228)&gt;0,"SANTANDER",IF(COUNTIF('Códigos Itaú (ref)'!$A$2:$A$44,$C3228)&gt;0,"ITAU",IF(AND(TRIM(UPPER($I3228))="CONTRATUAL",ISNUMBER(SEARCH("INDIVIDUAL",SUBSTITUTE(UPPER($D3228)," ","")))),"PREMIUM FREE",""))))</f>
        <v/>
      </c>
    </row>
    <row r="3229">
      <c r="AC3229">
        <f>IF($C3229="","",IF(COUNTIF('Códigos Santander (ref)'!$A$2:$A$79,$C3229)&gt;0,"SANTANDER",IF(COUNTIF('Códigos Itaú (ref)'!$A$2:$A$44,$C3229)&gt;0,"ITAU",IF(AND(TRIM(UPPER($I3229))="CONTRATUAL",ISNUMBER(SEARCH("INDIVIDUAL",SUBSTITUTE(UPPER($D3229)," ","")))),"PREMIUM FREE",""))))</f>
        <v/>
      </c>
    </row>
    <row r="3230">
      <c r="AC3230">
        <f>IF($C3230="","",IF(COUNTIF('Códigos Santander (ref)'!$A$2:$A$79,$C3230)&gt;0,"SANTANDER",IF(COUNTIF('Códigos Itaú (ref)'!$A$2:$A$44,$C3230)&gt;0,"ITAU",IF(AND(TRIM(UPPER($I3230))="CONTRATUAL",ISNUMBER(SEARCH("INDIVIDUAL",SUBSTITUTE(UPPER($D3230)," ","")))),"PREMIUM FREE",""))))</f>
        <v/>
      </c>
    </row>
    <row r="3231">
      <c r="AC3231">
        <f>IF($C3231="","",IF(COUNTIF('Códigos Santander (ref)'!$A$2:$A$79,$C3231)&gt;0,"SANTANDER",IF(COUNTIF('Códigos Itaú (ref)'!$A$2:$A$44,$C3231)&gt;0,"ITAU",IF(AND(TRIM(UPPER($I3231))="CONTRATUAL",ISNUMBER(SEARCH("INDIVIDUAL",SUBSTITUTE(UPPER($D3231)," ","")))),"PREMIUM FREE",""))))</f>
        <v/>
      </c>
    </row>
    <row r="3232">
      <c r="AC3232">
        <f>IF($C3232="","",IF(COUNTIF('Códigos Santander (ref)'!$A$2:$A$79,$C3232)&gt;0,"SANTANDER",IF(COUNTIF('Códigos Itaú (ref)'!$A$2:$A$44,$C3232)&gt;0,"ITAU",IF(AND(TRIM(UPPER($I3232))="CONTRATUAL",ISNUMBER(SEARCH("INDIVIDUAL",SUBSTITUTE(UPPER($D3232)," ","")))),"PREMIUM FREE",""))))</f>
        <v/>
      </c>
    </row>
    <row r="3233">
      <c r="AC3233">
        <f>IF($C3233="","",IF(COUNTIF('Códigos Santander (ref)'!$A$2:$A$79,$C3233)&gt;0,"SANTANDER",IF(COUNTIF('Códigos Itaú (ref)'!$A$2:$A$44,$C3233)&gt;0,"ITAU",IF(AND(TRIM(UPPER($I3233))="CONTRATUAL",ISNUMBER(SEARCH("INDIVIDUAL",SUBSTITUTE(UPPER($D3233)," ","")))),"PREMIUM FREE",""))))</f>
        <v/>
      </c>
    </row>
    <row r="3234">
      <c r="AC3234">
        <f>IF($C3234="","",IF(COUNTIF('Códigos Santander (ref)'!$A$2:$A$79,$C3234)&gt;0,"SANTANDER",IF(COUNTIF('Códigos Itaú (ref)'!$A$2:$A$44,$C3234)&gt;0,"ITAU",IF(AND(TRIM(UPPER($I3234))="CONTRATUAL",ISNUMBER(SEARCH("INDIVIDUAL",SUBSTITUTE(UPPER($D3234)," ","")))),"PREMIUM FREE",""))))</f>
        <v/>
      </c>
    </row>
    <row r="3235">
      <c r="AC3235">
        <f>IF($C3235="","",IF(COUNTIF('Códigos Santander (ref)'!$A$2:$A$79,$C3235)&gt;0,"SANTANDER",IF(COUNTIF('Códigos Itaú (ref)'!$A$2:$A$44,$C3235)&gt;0,"ITAU",IF(AND(TRIM(UPPER($I3235))="CONTRATUAL",ISNUMBER(SEARCH("INDIVIDUAL",SUBSTITUTE(UPPER($D3235)," ","")))),"PREMIUM FREE",""))))</f>
        <v/>
      </c>
    </row>
    <row r="3236">
      <c r="AC3236">
        <f>IF($C3236="","",IF(COUNTIF('Códigos Santander (ref)'!$A$2:$A$79,$C3236)&gt;0,"SANTANDER",IF(COUNTIF('Códigos Itaú (ref)'!$A$2:$A$44,$C3236)&gt;0,"ITAU",IF(AND(TRIM(UPPER($I3236))="CONTRATUAL",ISNUMBER(SEARCH("INDIVIDUAL",SUBSTITUTE(UPPER($D3236)," ","")))),"PREMIUM FREE",""))))</f>
        <v/>
      </c>
    </row>
    <row r="3237">
      <c r="AC3237">
        <f>IF($C3237="","",IF(COUNTIF('Códigos Santander (ref)'!$A$2:$A$79,$C3237)&gt;0,"SANTANDER",IF(COUNTIF('Códigos Itaú (ref)'!$A$2:$A$44,$C3237)&gt;0,"ITAU",IF(AND(TRIM(UPPER($I3237))="CONTRATUAL",ISNUMBER(SEARCH("INDIVIDUAL",SUBSTITUTE(UPPER($D3237)," ","")))),"PREMIUM FREE",""))))</f>
        <v/>
      </c>
    </row>
    <row r="3238">
      <c r="AC3238">
        <f>IF($C3238="","",IF(COUNTIF('Códigos Santander (ref)'!$A$2:$A$79,$C3238)&gt;0,"SANTANDER",IF(COUNTIF('Códigos Itaú (ref)'!$A$2:$A$44,$C3238)&gt;0,"ITAU",IF(AND(TRIM(UPPER($I3238))="CONTRATUAL",ISNUMBER(SEARCH("INDIVIDUAL",SUBSTITUTE(UPPER($D3238)," ","")))),"PREMIUM FREE",""))))</f>
        <v/>
      </c>
    </row>
    <row r="3239">
      <c r="AC3239">
        <f>IF($C3239="","",IF(COUNTIF('Códigos Santander (ref)'!$A$2:$A$79,$C3239)&gt;0,"SANTANDER",IF(COUNTIF('Códigos Itaú (ref)'!$A$2:$A$44,$C3239)&gt;0,"ITAU",IF(AND(TRIM(UPPER($I3239))="CONTRATUAL",ISNUMBER(SEARCH("INDIVIDUAL",SUBSTITUTE(UPPER($D3239)," ","")))),"PREMIUM FREE",""))))</f>
        <v/>
      </c>
    </row>
    <row r="3240">
      <c r="AC3240">
        <f>IF($C3240="","",IF(COUNTIF('Códigos Santander (ref)'!$A$2:$A$79,$C3240)&gt;0,"SANTANDER",IF(COUNTIF('Códigos Itaú (ref)'!$A$2:$A$44,$C3240)&gt;0,"ITAU",IF(AND(TRIM(UPPER($I3240))="CONTRATUAL",ISNUMBER(SEARCH("INDIVIDUAL",SUBSTITUTE(UPPER($D3240)," ","")))),"PREMIUM FREE",""))))</f>
        <v/>
      </c>
    </row>
    <row r="3241">
      <c r="AC3241">
        <f>IF($C3241="","",IF(COUNTIF('Códigos Santander (ref)'!$A$2:$A$79,$C3241)&gt;0,"SANTANDER",IF(COUNTIF('Códigos Itaú (ref)'!$A$2:$A$44,$C3241)&gt;0,"ITAU",IF(AND(TRIM(UPPER($I3241))="CONTRATUAL",ISNUMBER(SEARCH("INDIVIDUAL",SUBSTITUTE(UPPER($D3241)," ","")))),"PREMIUM FREE",""))))</f>
        <v/>
      </c>
    </row>
    <row r="3242">
      <c r="AC3242">
        <f>IF($C3242="","",IF(COUNTIF('Códigos Santander (ref)'!$A$2:$A$79,$C3242)&gt;0,"SANTANDER",IF(COUNTIF('Códigos Itaú (ref)'!$A$2:$A$44,$C3242)&gt;0,"ITAU",IF(AND(TRIM(UPPER($I3242))="CONTRATUAL",ISNUMBER(SEARCH("INDIVIDUAL",SUBSTITUTE(UPPER($D3242)," ","")))),"PREMIUM FREE",""))))</f>
        <v/>
      </c>
    </row>
    <row r="3243">
      <c r="AC3243">
        <f>IF($C3243="","",IF(COUNTIF('Códigos Santander (ref)'!$A$2:$A$79,$C3243)&gt;0,"SANTANDER",IF(COUNTIF('Códigos Itaú (ref)'!$A$2:$A$44,$C3243)&gt;0,"ITAU",IF(AND(TRIM(UPPER($I3243))="CONTRATUAL",ISNUMBER(SEARCH("INDIVIDUAL",SUBSTITUTE(UPPER($D3243)," ","")))),"PREMIUM FREE",""))))</f>
        <v/>
      </c>
    </row>
    <row r="3244">
      <c r="AC3244">
        <f>IF($C3244="","",IF(COUNTIF('Códigos Santander (ref)'!$A$2:$A$79,$C3244)&gt;0,"SANTANDER",IF(COUNTIF('Códigos Itaú (ref)'!$A$2:$A$44,$C3244)&gt;0,"ITAU",IF(AND(TRIM(UPPER($I3244))="CONTRATUAL",ISNUMBER(SEARCH("INDIVIDUAL",SUBSTITUTE(UPPER($D3244)," ","")))),"PREMIUM FREE",""))))</f>
        <v/>
      </c>
    </row>
    <row r="3245">
      <c r="AC3245">
        <f>IF($C3245="","",IF(COUNTIF('Códigos Santander (ref)'!$A$2:$A$79,$C3245)&gt;0,"SANTANDER",IF(COUNTIF('Códigos Itaú (ref)'!$A$2:$A$44,$C3245)&gt;0,"ITAU",IF(AND(TRIM(UPPER($I3245))="CONTRATUAL",ISNUMBER(SEARCH("INDIVIDUAL",SUBSTITUTE(UPPER($D3245)," ","")))),"PREMIUM FREE",""))))</f>
        <v/>
      </c>
    </row>
    <row r="3246">
      <c r="AC3246">
        <f>IF($C3246="","",IF(COUNTIF('Códigos Santander (ref)'!$A$2:$A$79,$C3246)&gt;0,"SANTANDER",IF(COUNTIF('Códigos Itaú (ref)'!$A$2:$A$44,$C3246)&gt;0,"ITAU",IF(AND(TRIM(UPPER($I3246))="CONTRATUAL",ISNUMBER(SEARCH("INDIVIDUAL",SUBSTITUTE(UPPER($D3246)," ","")))),"PREMIUM FREE",""))))</f>
        <v/>
      </c>
    </row>
    <row r="3247">
      <c r="AC3247">
        <f>IF($C3247="","",IF(COUNTIF('Códigos Santander (ref)'!$A$2:$A$79,$C3247)&gt;0,"SANTANDER",IF(COUNTIF('Códigos Itaú (ref)'!$A$2:$A$44,$C3247)&gt;0,"ITAU",IF(AND(TRIM(UPPER($I3247))="CONTRATUAL",ISNUMBER(SEARCH("INDIVIDUAL",SUBSTITUTE(UPPER($D3247)," ","")))),"PREMIUM FREE",""))))</f>
        <v/>
      </c>
    </row>
    <row r="3248">
      <c r="AC3248">
        <f>IF($C3248="","",IF(COUNTIF('Códigos Santander (ref)'!$A$2:$A$79,$C3248)&gt;0,"SANTANDER",IF(COUNTIF('Códigos Itaú (ref)'!$A$2:$A$44,$C3248)&gt;0,"ITAU",IF(AND(TRIM(UPPER($I3248))="CONTRATUAL",ISNUMBER(SEARCH("INDIVIDUAL",SUBSTITUTE(UPPER($D3248)," ","")))),"PREMIUM FREE",""))))</f>
        <v/>
      </c>
    </row>
    <row r="3249">
      <c r="AC3249">
        <f>IF($C3249="","",IF(COUNTIF('Códigos Santander (ref)'!$A$2:$A$79,$C3249)&gt;0,"SANTANDER",IF(COUNTIF('Códigos Itaú (ref)'!$A$2:$A$44,$C3249)&gt;0,"ITAU",IF(AND(TRIM(UPPER($I3249))="CONTRATUAL",ISNUMBER(SEARCH("INDIVIDUAL",SUBSTITUTE(UPPER($D3249)," ","")))),"PREMIUM FREE",""))))</f>
        <v/>
      </c>
    </row>
    <row r="3250">
      <c r="AC3250">
        <f>IF($C3250="","",IF(COUNTIF('Códigos Santander (ref)'!$A$2:$A$79,$C3250)&gt;0,"SANTANDER",IF(COUNTIF('Códigos Itaú (ref)'!$A$2:$A$44,$C3250)&gt;0,"ITAU",IF(AND(TRIM(UPPER($I3250))="CONTRATUAL",ISNUMBER(SEARCH("INDIVIDUAL",SUBSTITUTE(UPPER($D3250)," ","")))),"PREMIUM FREE",""))))</f>
        <v/>
      </c>
    </row>
    <row r="3251">
      <c r="AC3251">
        <f>IF($C3251="","",IF(COUNTIF('Códigos Santander (ref)'!$A$2:$A$79,$C3251)&gt;0,"SANTANDER",IF(COUNTIF('Códigos Itaú (ref)'!$A$2:$A$44,$C3251)&gt;0,"ITAU",IF(AND(TRIM(UPPER($I3251))="CONTRATUAL",ISNUMBER(SEARCH("INDIVIDUAL",SUBSTITUTE(UPPER($D3251)," ","")))),"PREMIUM FREE",""))))</f>
        <v/>
      </c>
    </row>
    <row r="3252">
      <c r="AC3252">
        <f>IF($C3252="","",IF(COUNTIF('Códigos Santander (ref)'!$A$2:$A$79,$C3252)&gt;0,"SANTANDER",IF(COUNTIF('Códigos Itaú (ref)'!$A$2:$A$44,$C3252)&gt;0,"ITAU",IF(AND(TRIM(UPPER($I3252))="CONTRATUAL",ISNUMBER(SEARCH("INDIVIDUAL",SUBSTITUTE(UPPER($D3252)," ","")))),"PREMIUM FREE",""))))</f>
        <v/>
      </c>
    </row>
    <row r="3253">
      <c r="AC3253">
        <f>IF($C3253="","",IF(COUNTIF('Códigos Santander (ref)'!$A$2:$A$79,$C3253)&gt;0,"SANTANDER",IF(COUNTIF('Códigos Itaú (ref)'!$A$2:$A$44,$C3253)&gt;0,"ITAU",IF(AND(TRIM(UPPER($I3253))="CONTRATUAL",ISNUMBER(SEARCH("INDIVIDUAL",SUBSTITUTE(UPPER($D3253)," ","")))),"PREMIUM FREE",""))))</f>
        <v/>
      </c>
    </row>
    <row r="3254">
      <c r="AC3254">
        <f>IF($C3254="","",IF(COUNTIF('Códigos Santander (ref)'!$A$2:$A$79,$C3254)&gt;0,"SANTANDER",IF(COUNTIF('Códigos Itaú (ref)'!$A$2:$A$44,$C3254)&gt;0,"ITAU",IF(AND(TRIM(UPPER($I3254))="CONTRATUAL",ISNUMBER(SEARCH("INDIVIDUAL",SUBSTITUTE(UPPER($D3254)," ","")))),"PREMIUM FREE",""))))</f>
        <v/>
      </c>
    </row>
    <row r="3255">
      <c r="AC3255">
        <f>IF($C3255="","",IF(COUNTIF('Códigos Santander (ref)'!$A$2:$A$79,$C3255)&gt;0,"SANTANDER",IF(COUNTIF('Códigos Itaú (ref)'!$A$2:$A$44,$C3255)&gt;0,"ITAU",IF(AND(TRIM(UPPER($I3255))="CONTRATUAL",ISNUMBER(SEARCH("INDIVIDUAL",SUBSTITUTE(UPPER($D3255)," ","")))),"PREMIUM FREE",""))))</f>
        <v/>
      </c>
    </row>
    <row r="3256">
      <c r="AC3256">
        <f>IF($C3256="","",IF(COUNTIF('Códigos Santander (ref)'!$A$2:$A$79,$C3256)&gt;0,"SANTANDER",IF(COUNTIF('Códigos Itaú (ref)'!$A$2:$A$44,$C3256)&gt;0,"ITAU",IF(AND(TRIM(UPPER($I3256))="CONTRATUAL",ISNUMBER(SEARCH("INDIVIDUAL",SUBSTITUTE(UPPER($D3256)," ","")))),"PREMIUM FREE",""))))</f>
        <v/>
      </c>
    </row>
    <row r="3257">
      <c r="AC3257">
        <f>IF($C3257="","",IF(COUNTIF('Códigos Santander (ref)'!$A$2:$A$79,$C3257)&gt;0,"SANTANDER",IF(COUNTIF('Códigos Itaú (ref)'!$A$2:$A$44,$C3257)&gt;0,"ITAU",IF(AND(TRIM(UPPER($I3257))="CONTRATUAL",ISNUMBER(SEARCH("INDIVIDUAL",SUBSTITUTE(UPPER($D3257)," ","")))),"PREMIUM FREE",""))))</f>
        <v/>
      </c>
    </row>
    <row r="3258">
      <c r="AC3258">
        <f>IF($C3258="","",IF(COUNTIF('Códigos Santander (ref)'!$A$2:$A$79,$C3258)&gt;0,"SANTANDER",IF(COUNTIF('Códigos Itaú (ref)'!$A$2:$A$44,$C3258)&gt;0,"ITAU",IF(AND(TRIM(UPPER($I3258))="CONTRATUAL",ISNUMBER(SEARCH("INDIVIDUAL",SUBSTITUTE(UPPER($D3258)," ","")))),"PREMIUM FREE",""))))</f>
        <v/>
      </c>
    </row>
    <row r="3259">
      <c r="AC3259">
        <f>IF($C3259="","",IF(COUNTIF('Códigos Santander (ref)'!$A$2:$A$79,$C3259)&gt;0,"SANTANDER",IF(COUNTIF('Códigos Itaú (ref)'!$A$2:$A$44,$C3259)&gt;0,"ITAU",IF(AND(TRIM(UPPER($I3259))="CONTRATUAL",ISNUMBER(SEARCH("INDIVIDUAL",SUBSTITUTE(UPPER($D3259)," ","")))),"PREMIUM FREE",""))))</f>
        <v/>
      </c>
    </row>
    <row r="3260">
      <c r="AC3260">
        <f>IF($C3260="","",IF(COUNTIF('Códigos Santander (ref)'!$A$2:$A$79,$C3260)&gt;0,"SANTANDER",IF(COUNTIF('Códigos Itaú (ref)'!$A$2:$A$44,$C3260)&gt;0,"ITAU",IF(AND(TRIM(UPPER($I3260))="CONTRATUAL",ISNUMBER(SEARCH("INDIVIDUAL",SUBSTITUTE(UPPER($D3260)," ","")))),"PREMIUM FREE",""))))</f>
        <v/>
      </c>
    </row>
    <row r="3261">
      <c r="AC3261">
        <f>IF($C3261="","",IF(COUNTIF('Códigos Santander (ref)'!$A$2:$A$79,$C3261)&gt;0,"SANTANDER",IF(COUNTIF('Códigos Itaú (ref)'!$A$2:$A$44,$C3261)&gt;0,"ITAU",IF(AND(TRIM(UPPER($I3261))="CONTRATUAL",ISNUMBER(SEARCH("INDIVIDUAL",SUBSTITUTE(UPPER($D3261)," ","")))),"PREMIUM FREE",""))))</f>
        <v/>
      </c>
    </row>
    <row r="3262">
      <c r="AC3262">
        <f>IF($C3262="","",IF(COUNTIF('Códigos Santander (ref)'!$A$2:$A$79,$C3262)&gt;0,"SANTANDER",IF(COUNTIF('Códigos Itaú (ref)'!$A$2:$A$44,$C3262)&gt;0,"ITAU",IF(AND(TRIM(UPPER($I3262))="CONTRATUAL",ISNUMBER(SEARCH("INDIVIDUAL",SUBSTITUTE(UPPER($D3262)," ","")))),"PREMIUM FREE",""))))</f>
        <v/>
      </c>
    </row>
    <row r="3263">
      <c r="AC3263">
        <f>IF($C3263="","",IF(COUNTIF('Códigos Santander (ref)'!$A$2:$A$79,$C3263)&gt;0,"SANTANDER",IF(COUNTIF('Códigos Itaú (ref)'!$A$2:$A$44,$C3263)&gt;0,"ITAU",IF(AND(TRIM(UPPER($I3263))="CONTRATUAL",ISNUMBER(SEARCH("INDIVIDUAL",SUBSTITUTE(UPPER($D3263)," ","")))),"PREMIUM FREE",""))))</f>
        <v/>
      </c>
    </row>
    <row r="3264">
      <c r="AC3264">
        <f>IF($C3264="","",IF(COUNTIF('Códigos Santander (ref)'!$A$2:$A$79,$C3264)&gt;0,"SANTANDER",IF(COUNTIF('Códigos Itaú (ref)'!$A$2:$A$44,$C3264)&gt;0,"ITAU",IF(AND(TRIM(UPPER($I3264))="CONTRATUAL",ISNUMBER(SEARCH("INDIVIDUAL",SUBSTITUTE(UPPER($D3264)," ","")))),"PREMIUM FREE",""))))</f>
        <v/>
      </c>
    </row>
    <row r="3265">
      <c r="AC3265">
        <f>IF($C3265="","",IF(COUNTIF('Códigos Santander (ref)'!$A$2:$A$79,$C3265)&gt;0,"SANTANDER",IF(COUNTIF('Códigos Itaú (ref)'!$A$2:$A$44,$C3265)&gt;0,"ITAU",IF(AND(TRIM(UPPER($I3265))="CONTRATUAL",ISNUMBER(SEARCH("INDIVIDUAL",SUBSTITUTE(UPPER($D3265)," ","")))),"PREMIUM FREE",""))))</f>
        <v/>
      </c>
    </row>
    <row r="3266">
      <c r="AC3266">
        <f>IF($C3266="","",IF(COUNTIF('Códigos Santander (ref)'!$A$2:$A$79,$C3266)&gt;0,"SANTANDER",IF(COUNTIF('Códigos Itaú (ref)'!$A$2:$A$44,$C3266)&gt;0,"ITAU",IF(AND(TRIM(UPPER($I3266))="CONTRATUAL",ISNUMBER(SEARCH("INDIVIDUAL",SUBSTITUTE(UPPER($D3266)," ","")))),"PREMIUM FREE",""))))</f>
        <v/>
      </c>
    </row>
    <row r="3267">
      <c r="AC3267">
        <f>IF($C3267="","",IF(COUNTIF('Códigos Santander (ref)'!$A$2:$A$79,$C3267)&gt;0,"SANTANDER",IF(COUNTIF('Códigos Itaú (ref)'!$A$2:$A$44,$C3267)&gt;0,"ITAU",IF(AND(TRIM(UPPER($I3267))="CONTRATUAL",ISNUMBER(SEARCH("INDIVIDUAL",SUBSTITUTE(UPPER($D3267)," ","")))),"PREMIUM FREE",""))))</f>
        <v/>
      </c>
    </row>
    <row r="3268">
      <c r="AC3268">
        <f>IF($C3268="","",IF(COUNTIF('Códigos Santander (ref)'!$A$2:$A$79,$C3268)&gt;0,"SANTANDER",IF(COUNTIF('Códigos Itaú (ref)'!$A$2:$A$44,$C3268)&gt;0,"ITAU",IF(AND(TRIM(UPPER($I3268))="CONTRATUAL",ISNUMBER(SEARCH("INDIVIDUAL",SUBSTITUTE(UPPER($D3268)," ","")))),"PREMIUM FREE",""))))</f>
        <v/>
      </c>
    </row>
    <row r="3269">
      <c r="AC3269">
        <f>IF($C3269="","",IF(COUNTIF('Códigos Santander (ref)'!$A$2:$A$79,$C3269)&gt;0,"SANTANDER",IF(COUNTIF('Códigos Itaú (ref)'!$A$2:$A$44,$C3269)&gt;0,"ITAU",IF(AND(TRIM(UPPER($I3269))="CONTRATUAL",ISNUMBER(SEARCH("INDIVIDUAL",SUBSTITUTE(UPPER($D3269)," ","")))),"PREMIUM FREE",""))))</f>
        <v/>
      </c>
    </row>
    <row r="3270">
      <c r="AC3270">
        <f>IF($C3270="","",IF(COUNTIF('Códigos Santander (ref)'!$A$2:$A$79,$C3270)&gt;0,"SANTANDER",IF(COUNTIF('Códigos Itaú (ref)'!$A$2:$A$44,$C3270)&gt;0,"ITAU",IF(AND(TRIM(UPPER($I3270))="CONTRATUAL",ISNUMBER(SEARCH("INDIVIDUAL",SUBSTITUTE(UPPER($D3270)," ","")))),"PREMIUM FREE",""))))</f>
        <v/>
      </c>
    </row>
    <row r="3271">
      <c r="AC3271">
        <f>IF($C3271="","",IF(COUNTIF('Códigos Santander (ref)'!$A$2:$A$79,$C3271)&gt;0,"SANTANDER",IF(COUNTIF('Códigos Itaú (ref)'!$A$2:$A$44,$C3271)&gt;0,"ITAU",IF(AND(TRIM(UPPER($I3271))="CONTRATUAL",ISNUMBER(SEARCH("INDIVIDUAL",SUBSTITUTE(UPPER($D3271)," ","")))),"PREMIUM FREE",""))))</f>
        <v/>
      </c>
    </row>
    <row r="3272">
      <c r="AC3272">
        <f>IF($C3272="","",IF(COUNTIF('Códigos Santander (ref)'!$A$2:$A$79,$C3272)&gt;0,"SANTANDER",IF(COUNTIF('Códigos Itaú (ref)'!$A$2:$A$44,$C3272)&gt;0,"ITAU",IF(AND(TRIM(UPPER($I3272))="CONTRATUAL",ISNUMBER(SEARCH("INDIVIDUAL",SUBSTITUTE(UPPER($D3272)," ","")))),"PREMIUM FREE",""))))</f>
        <v/>
      </c>
    </row>
    <row r="3273">
      <c r="AC3273">
        <f>IF($C3273="","",IF(COUNTIF('Códigos Santander (ref)'!$A$2:$A$79,$C3273)&gt;0,"SANTANDER",IF(COUNTIF('Códigos Itaú (ref)'!$A$2:$A$44,$C3273)&gt;0,"ITAU",IF(AND(TRIM(UPPER($I3273))="CONTRATUAL",ISNUMBER(SEARCH("INDIVIDUAL",SUBSTITUTE(UPPER($D3273)," ","")))),"PREMIUM FREE",""))))</f>
        <v/>
      </c>
    </row>
    <row r="3274">
      <c r="AC3274">
        <f>IF($C3274="","",IF(COUNTIF('Códigos Santander (ref)'!$A$2:$A$79,$C3274)&gt;0,"SANTANDER",IF(COUNTIF('Códigos Itaú (ref)'!$A$2:$A$44,$C3274)&gt;0,"ITAU",IF(AND(TRIM(UPPER($I3274))="CONTRATUAL",ISNUMBER(SEARCH("INDIVIDUAL",SUBSTITUTE(UPPER($D3274)," ","")))),"PREMIUM FREE",""))))</f>
        <v/>
      </c>
    </row>
    <row r="3275">
      <c r="AC3275">
        <f>IF($C3275="","",IF(COUNTIF('Códigos Santander (ref)'!$A$2:$A$79,$C3275)&gt;0,"SANTANDER",IF(COUNTIF('Códigos Itaú (ref)'!$A$2:$A$44,$C3275)&gt;0,"ITAU",IF(AND(TRIM(UPPER($I3275))="CONTRATUAL",ISNUMBER(SEARCH("INDIVIDUAL",SUBSTITUTE(UPPER($D3275)," ","")))),"PREMIUM FREE",""))))</f>
        <v/>
      </c>
    </row>
    <row r="3276">
      <c r="AC3276">
        <f>IF($C3276="","",IF(COUNTIF('Códigos Santander (ref)'!$A$2:$A$79,$C3276)&gt;0,"SANTANDER",IF(COUNTIF('Códigos Itaú (ref)'!$A$2:$A$44,$C3276)&gt;0,"ITAU",IF(AND(TRIM(UPPER($I3276))="CONTRATUAL",ISNUMBER(SEARCH("INDIVIDUAL",SUBSTITUTE(UPPER($D3276)," ","")))),"PREMIUM FREE",""))))</f>
        <v/>
      </c>
    </row>
    <row r="3277">
      <c r="AC3277">
        <f>IF($C3277="","",IF(COUNTIF('Códigos Santander (ref)'!$A$2:$A$79,$C3277)&gt;0,"SANTANDER",IF(COUNTIF('Códigos Itaú (ref)'!$A$2:$A$44,$C3277)&gt;0,"ITAU",IF(AND(TRIM(UPPER($I3277))="CONTRATUAL",ISNUMBER(SEARCH("INDIVIDUAL",SUBSTITUTE(UPPER($D3277)," ","")))),"PREMIUM FREE",""))))</f>
        <v/>
      </c>
    </row>
    <row r="3278">
      <c r="AC3278">
        <f>IF($C3278="","",IF(COUNTIF('Códigos Santander (ref)'!$A$2:$A$79,$C3278)&gt;0,"SANTANDER",IF(COUNTIF('Códigos Itaú (ref)'!$A$2:$A$44,$C3278)&gt;0,"ITAU",IF(AND(TRIM(UPPER($I3278))="CONTRATUAL",ISNUMBER(SEARCH("INDIVIDUAL",SUBSTITUTE(UPPER($D3278)," ","")))),"PREMIUM FREE",""))))</f>
        <v/>
      </c>
    </row>
    <row r="3279">
      <c r="AC3279">
        <f>IF($C3279="","",IF(COUNTIF('Códigos Santander (ref)'!$A$2:$A$79,$C3279)&gt;0,"SANTANDER",IF(COUNTIF('Códigos Itaú (ref)'!$A$2:$A$44,$C3279)&gt;0,"ITAU",IF(AND(TRIM(UPPER($I3279))="CONTRATUAL",ISNUMBER(SEARCH("INDIVIDUAL",SUBSTITUTE(UPPER($D3279)," ","")))),"PREMIUM FREE",""))))</f>
        <v/>
      </c>
    </row>
    <row r="3280">
      <c r="AC3280">
        <f>IF($C3280="","",IF(COUNTIF('Códigos Santander (ref)'!$A$2:$A$79,$C3280)&gt;0,"SANTANDER",IF(COUNTIF('Códigos Itaú (ref)'!$A$2:$A$44,$C3280)&gt;0,"ITAU",IF(AND(TRIM(UPPER($I3280))="CONTRATUAL",ISNUMBER(SEARCH("INDIVIDUAL",SUBSTITUTE(UPPER($D3280)," ","")))),"PREMIUM FREE",""))))</f>
        <v/>
      </c>
    </row>
    <row r="3281">
      <c r="AC3281">
        <f>IF($C3281="","",IF(COUNTIF('Códigos Santander (ref)'!$A$2:$A$79,$C3281)&gt;0,"SANTANDER",IF(COUNTIF('Códigos Itaú (ref)'!$A$2:$A$44,$C3281)&gt;0,"ITAU",IF(AND(TRIM(UPPER($I3281))="CONTRATUAL",ISNUMBER(SEARCH("INDIVIDUAL",SUBSTITUTE(UPPER($D3281)," ","")))),"PREMIUM FREE",""))))</f>
        <v/>
      </c>
    </row>
    <row r="3282">
      <c r="AC3282">
        <f>IF($C3282="","",IF(COUNTIF('Códigos Santander (ref)'!$A$2:$A$79,$C3282)&gt;0,"SANTANDER",IF(COUNTIF('Códigos Itaú (ref)'!$A$2:$A$44,$C3282)&gt;0,"ITAU",IF(AND(TRIM(UPPER($I3282))="CONTRATUAL",ISNUMBER(SEARCH("INDIVIDUAL",SUBSTITUTE(UPPER($D3282)," ","")))),"PREMIUM FREE",""))))</f>
        <v/>
      </c>
    </row>
    <row r="3283">
      <c r="AC3283">
        <f>IF($C3283="","",IF(COUNTIF('Códigos Santander (ref)'!$A$2:$A$79,$C3283)&gt;0,"SANTANDER",IF(COUNTIF('Códigos Itaú (ref)'!$A$2:$A$44,$C3283)&gt;0,"ITAU",IF(AND(TRIM(UPPER($I3283))="CONTRATUAL",ISNUMBER(SEARCH("INDIVIDUAL",SUBSTITUTE(UPPER($D3283)," ","")))),"PREMIUM FREE",""))))</f>
        <v/>
      </c>
    </row>
    <row r="3284">
      <c r="AC3284">
        <f>IF($C3284="","",IF(COUNTIF('Códigos Santander (ref)'!$A$2:$A$79,$C3284)&gt;0,"SANTANDER",IF(COUNTIF('Códigos Itaú (ref)'!$A$2:$A$44,$C3284)&gt;0,"ITAU",IF(AND(TRIM(UPPER($I3284))="CONTRATUAL",ISNUMBER(SEARCH("INDIVIDUAL",SUBSTITUTE(UPPER($D3284)," ","")))),"PREMIUM FREE",""))))</f>
        <v/>
      </c>
    </row>
    <row r="3285">
      <c r="AC3285">
        <f>IF($C3285="","",IF(COUNTIF('Códigos Santander (ref)'!$A$2:$A$79,$C3285)&gt;0,"SANTANDER",IF(COUNTIF('Códigos Itaú (ref)'!$A$2:$A$44,$C3285)&gt;0,"ITAU",IF(AND(TRIM(UPPER($I3285))="CONTRATUAL",ISNUMBER(SEARCH("INDIVIDUAL",SUBSTITUTE(UPPER($D3285)," ","")))),"PREMIUM FREE",""))))</f>
        <v/>
      </c>
    </row>
    <row r="3286">
      <c r="AC3286">
        <f>IF($C3286="","",IF(COUNTIF('Códigos Santander (ref)'!$A$2:$A$79,$C3286)&gt;0,"SANTANDER",IF(COUNTIF('Códigos Itaú (ref)'!$A$2:$A$44,$C3286)&gt;0,"ITAU",IF(AND(TRIM(UPPER($I3286))="CONTRATUAL",ISNUMBER(SEARCH("INDIVIDUAL",SUBSTITUTE(UPPER($D3286)," ","")))),"PREMIUM FREE",""))))</f>
        <v/>
      </c>
    </row>
    <row r="3287">
      <c r="AC3287">
        <f>IF($C3287="","",IF(COUNTIF('Códigos Santander (ref)'!$A$2:$A$79,$C3287)&gt;0,"SANTANDER",IF(COUNTIF('Códigos Itaú (ref)'!$A$2:$A$44,$C3287)&gt;0,"ITAU",IF(AND(TRIM(UPPER($I3287))="CONTRATUAL",ISNUMBER(SEARCH("INDIVIDUAL",SUBSTITUTE(UPPER($D3287)," ","")))),"PREMIUM FREE",""))))</f>
        <v/>
      </c>
    </row>
    <row r="3288">
      <c r="AC3288">
        <f>IF($C3288="","",IF(COUNTIF('Códigos Santander (ref)'!$A$2:$A$79,$C3288)&gt;0,"SANTANDER",IF(COUNTIF('Códigos Itaú (ref)'!$A$2:$A$44,$C3288)&gt;0,"ITAU",IF(AND(TRIM(UPPER($I3288))="CONTRATUAL",ISNUMBER(SEARCH("INDIVIDUAL",SUBSTITUTE(UPPER($D3288)," ","")))),"PREMIUM FREE",""))))</f>
        <v/>
      </c>
    </row>
    <row r="3289">
      <c r="AC3289">
        <f>IF($C3289="","",IF(COUNTIF('Códigos Santander (ref)'!$A$2:$A$79,$C3289)&gt;0,"SANTANDER",IF(COUNTIF('Códigos Itaú (ref)'!$A$2:$A$44,$C3289)&gt;0,"ITAU",IF(AND(TRIM(UPPER($I3289))="CONTRATUAL",ISNUMBER(SEARCH("INDIVIDUAL",SUBSTITUTE(UPPER($D3289)," ","")))),"PREMIUM FREE",""))))</f>
        <v/>
      </c>
    </row>
    <row r="3290">
      <c r="AC3290">
        <f>IF($C3290="","",IF(COUNTIF('Códigos Santander (ref)'!$A$2:$A$79,$C3290)&gt;0,"SANTANDER",IF(COUNTIF('Códigos Itaú (ref)'!$A$2:$A$44,$C3290)&gt;0,"ITAU",IF(AND(TRIM(UPPER($I3290))="CONTRATUAL",ISNUMBER(SEARCH("INDIVIDUAL",SUBSTITUTE(UPPER($D3290)," ","")))),"PREMIUM FREE",""))))</f>
        <v/>
      </c>
    </row>
    <row r="3291">
      <c r="AC3291">
        <f>IF($C3291="","",IF(COUNTIF('Códigos Santander (ref)'!$A$2:$A$79,$C3291)&gt;0,"SANTANDER",IF(COUNTIF('Códigos Itaú (ref)'!$A$2:$A$44,$C3291)&gt;0,"ITAU",IF(AND(TRIM(UPPER($I3291))="CONTRATUAL",ISNUMBER(SEARCH("INDIVIDUAL",SUBSTITUTE(UPPER($D3291)," ","")))),"PREMIUM FREE",""))))</f>
        <v/>
      </c>
    </row>
    <row r="3292">
      <c r="AC3292">
        <f>IF($C3292="","",IF(COUNTIF('Códigos Santander (ref)'!$A$2:$A$79,$C3292)&gt;0,"SANTANDER",IF(COUNTIF('Códigos Itaú (ref)'!$A$2:$A$44,$C3292)&gt;0,"ITAU",IF(AND(TRIM(UPPER($I3292))="CONTRATUAL",ISNUMBER(SEARCH("INDIVIDUAL",SUBSTITUTE(UPPER($D3292)," ","")))),"PREMIUM FREE",""))))</f>
        <v/>
      </c>
    </row>
    <row r="3293">
      <c r="AC3293">
        <f>IF($C3293="","",IF(COUNTIF('Códigos Santander (ref)'!$A$2:$A$79,$C3293)&gt;0,"SANTANDER",IF(COUNTIF('Códigos Itaú (ref)'!$A$2:$A$44,$C3293)&gt;0,"ITAU",IF(AND(TRIM(UPPER($I3293))="CONTRATUAL",ISNUMBER(SEARCH("INDIVIDUAL",SUBSTITUTE(UPPER($D3293)," ","")))),"PREMIUM FREE",""))))</f>
        <v/>
      </c>
    </row>
    <row r="3294">
      <c r="AC3294">
        <f>IF($C3294="","",IF(COUNTIF('Códigos Santander (ref)'!$A$2:$A$79,$C3294)&gt;0,"SANTANDER",IF(COUNTIF('Códigos Itaú (ref)'!$A$2:$A$44,$C3294)&gt;0,"ITAU",IF(AND(TRIM(UPPER($I3294))="CONTRATUAL",ISNUMBER(SEARCH("INDIVIDUAL",SUBSTITUTE(UPPER($D3294)," ","")))),"PREMIUM FREE",""))))</f>
        <v/>
      </c>
    </row>
    <row r="3295">
      <c r="AC3295">
        <f>IF($C3295="","",IF(COUNTIF('Códigos Santander (ref)'!$A$2:$A$79,$C3295)&gt;0,"SANTANDER",IF(COUNTIF('Códigos Itaú (ref)'!$A$2:$A$44,$C3295)&gt;0,"ITAU",IF(AND(TRIM(UPPER($I3295))="CONTRATUAL",ISNUMBER(SEARCH("INDIVIDUAL",SUBSTITUTE(UPPER($D3295)," ","")))),"PREMIUM FREE",""))))</f>
        <v/>
      </c>
    </row>
    <row r="3296">
      <c r="AC3296">
        <f>IF($C3296="","",IF(COUNTIF('Códigos Santander (ref)'!$A$2:$A$79,$C3296)&gt;0,"SANTANDER",IF(COUNTIF('Códigos Itaú (ref)'!$A$2:$A$44,$C3296)&gt;0,"ITAU",IF(AND(TRIM(UPPER($I3296))="CONTRATUAL",ISNUMBER(SEARCH("INDIVIDUAL",SUBSTITUTE(UPPER($D3296)," ","")))),"PREMIUM FREE",""))))</f>
        <v/>
      </c>
    </row>
    <row r="3297">
      <c r="AC3297">
        <f>IF($C3297="","",IF(COUNTIF('Códigos Santander (ref)'!$A$2:$A$79,$C3297)&gt;0,"SANTANDER",IF(COUNTIF('Códigos Itaú (ref)'!$A$2:$A$44,$C3297)&gt;0,"ITAU",IF(AND(TRIM(UPPER($I3297))="CONTRATUAL",ISNUMBER(SEARCH("INDIVIDUAL",SUBSTITUTE(UPPER($D3297)," ","")))),"PREMIUM FREE",""))))</f>
        <v/>
      </c>
    </row>
    <row r="3298">
      <c r="AC3298">
        <f>IF($C3298="","",IF(COUNTIF('Códigos Santander (ref)'!$A$2:$A$79,$C3298)&gt;0,"SANTANDER",IF(COUNTIF('Códigos Itaú (ref)'!$A$2:$A$44,$C3298)&gt;0,"ITAU",IF(AND(TRIM(UPPER($I3298))="CONTRATUAL",ISNUMBER(SEARCH("INDIVIDUAL",SUBSTITUTE(UPPER($D3298)," ","")))),"PREMIUM FREE",""))))</f>
        <v/>
      </c>
    </row>
    <row r="3299">
      <c r="AC3299">
        <f>IF($C3299="","",IF(COUNTIF('Códigos Santander (ref)'!$A$2:$A$79,$C3299)&gt;0,"SANTANDER",IF(COUNTIF('Códigos Itaú (ref)'!$A$2:$A$44,$C3299)&gt;0,"ITAU",IF(AND(TRIM(UPPER($I3299))="CONTRATUAL",ISNUMBER(SEARCH("INDIVIDUAL",SUBSTITUTE(UPPER($D3299)," ","")))),"PREMIUM FREE",""))))</f>
        <v/>
      </c>
    </row>
    <row r="3300">
      <c r="AC3300">
        <f>IF($C3300="","",IF(COUNTIF('Códigos Santander (ref)'!$A$2:$A$79,$C3300)&gt;0,"SANTANDER",IF(COUNTIF('Códigos Itaú (ref)'!$A$2:$A$44,$C3300)&gt;0,"ITAU",IF(AND(TRIM(UPPER($I3300))="CONTRATUAL",ISNUMBER(SEARCH("INDIVIDUAL",SUBSTITUTE(UPPER($D3300)," ","")))),"PREMIUM FREE",""))))</f>
        <v/>
      </c>
    </row>
    <row r="3301">
      <c r="AC3301">
        <f>IF($C3301="","",IF(COUNTIF('Códigos Santander (ref)'!$A$2:$A$79,$C3301)&gt;0,"SANTANDER",IF(COUNTIF('Códigos Itaú (ref)'!$A$2:$A$44,$C3301)&gt;0,"ITAU",IF(AND(TRIM(UPPER($I3301))="CONTRATUAL",ISNUMBER(SEARCH("INDIVIDUAL",SUBSTITUTE(UPPER($D3301)," ","")))),"PREMIUM FREE",""))))</f>
        <v/>
      </c>
    </row>
    <row r="3302">
      <c r="AC3302">
        <f>IF($C3302="","",IF(COUNTIF('Códigos Santander (ref)'!$A$2:$A$79,$C3302)&gt;0,"SANTANDER",IF(COUNTIF('Códigos Itaú (ref)'!$A$2:$A$44,$C3302)&gt;0,"ITAU",IF(AND(TRIM(UPPER($I3302))="CONTRATUAL",ISNUMBER(SEARCH("INDIVIDUAL",SUBSTITUTE(UPPER($D3302)," ","")))),"PREMIUM FREE",""))))</f>
        <v/>
      </c>
    </row>
    <row r="3303">
      <c r="AC3303">
        <f>IF($C3303="","",IF(COUNTIF('Códigos Santander (ref)'!$A$2:$A$79,$C3303)&gt;0,"SANTANDER",IF(COUNTIF('Códigos Itaú (ref)'!$A$2:$A$44,$C3303)&gt;0,"ITAU",IF(AND(TRIM(UPPER($I3303))="CONTRATUAL",ISNUMBER(SEARCH("INDIVIDUAL",SUBSTITUTE(UPPER($D3303)," ","")))),"PREMIUM FREE",""))))</f>
        <v/>
      </c>
    </row>
    <row r="3304">
      <c r="AC3304">
        <f>IF($C3304="","",IF(COUNTIF('Códigos Santander (ref)'!$A$2:$A$79,$C3304)&gt;0,"SANTANDER",IF(COUNTIF('Códigos Itaú (ref)'!$A$2:$A$44,$C3304)&gt;0,"ITAU",IF(AND(TRIM(UPPER($I3304))="CONTRATUAL",ISNUMBER(SEARCH("INDIVIDUAL",SUBSTITUTE(UPPER($D3304)," ","")))),"PREMIUM FREE",""))))</f>
        <v/>
      </c>
    </row>
    <row r="3305">
      <c r="AC3305">
        <f>IF($C3305="","",IF(COUNTIF('Códigos Santander (ref)'!$A$2:$A$79,$C3305)&gt;0,"SANTANDER",IF(COUNTIF('Códigos Itaú (ref)'!$A$2:$A$44,$C3305)&gt;0,"ITAU",IF(AND(TRIM(UPPER($I3305))="CONTRATUAL",ISNUMBER(SEARCH("INDIVIDUAL",SUBSTITUTE(UPPER($D3305)," ","")))),"PREMIUM FREE",""))))</f>
        <v/>
      </c>
    </row>
    <row r="3306">
      <c r="AC3306">
        <f>IF($C3306="","",IF(COUNTIF('Códigos Santander (ref)'!$A$2:$A$79,$C3306)&gt;0,"SANTANDER",IF(COUNTIF('Códigos Itaú (ref)'!$A$2:$A$44,$C3306)&gt;0,"ITAU",IF(AND(TRIM(UPPER($I3306))="CONTRATUAL",ISNUMBER(SEARCH("INDIVIDUAL",SUBSTITUTE(UPPER($D3306)," ","")))),"PREMIUM FREE",""))))</f>
        <v/>
      </c>
    </row>
    <row r="3307">
      <c r="AC3307">
        <f>IF($C3307="","",IF(COUNTIF('Códigos Santander (ref)'!$A$2:$A$79,$C3307)&gt;0,"SANTANDER",IF(COUNTIF('Códigos Itaú (ref)'!$A$2:$A$44,$C3307)&gt;0,"ITAU",IF(AND(TRIM(UPPER($I3307))="CONTRATUAL",ISNUMBER(SEARCH("INDIVIDUAL",SUBSTITUTE(UPPER($D3307)," ","")))),"PREMIUM FREE",""))))</f>
        <v/>
      </c>
    </row>
    <row r="3308">
      <c r="AC3308">
        <f>IF($C3308="","",IF(COUNTIF('Códigos Santander (ref)'!$A$2:$A$79,$C3308)&gt;0,"SANTANDER",IF(COUNTIF('Códigos Itaú (ref)'!$A$2:$A$44,$C3308)&gt;0,"ITAU",IF(AND(TRIM(UPPER($I3308))="CONTRATUAL",ISNUMBER(SEARCH("INDIVIDUAL",SUBSTITUTE(UPPER($D3308)," ","")))),"PREMIUM FREE",""))))</f>
        <v/>
      </c>
    </row>
    <row r="3309">
      <c r="AC3309">
        <f>IF($C3309="","",IF(COUNTIF('Códigos Santander (ref)'!$A$2:$A$79,$C3309)&gt;0,"SANTANDER",IF(COUNTIF('Códigos Itaú (ref)'!$A$2:$A$44,$C3309)&gt;0,"ITAU",IF(AND(TRIM(UPPER($I3309))="CONTRATUAL",ISNUMBER(SEARCH("INDIVIDUAL",SUBSTITUTE(UPPER($D3309)," ","")))),"PREMIUM FREE",""))))</f>
        <v/>
      </c>
    </row>
    <row r="3310">
      <c r="AC3310">
        <f>IF($C3310="","",IF(COUNTIF('Códigos Santander (ref)'!$A$2:$A$79,$C3310)&gt;0,"SANTANDER",IF(COUNTIF('Códigos Itaú (ref)'!$A$2:$A$44,$C3310)&gt;0,"ITAU",IF(AND(TRIM(UPPER($I3310))="CONTRATUAL",ISNUMBER(SEARCH("INDIVIDUAL",SUBSTITUTE(UPPER($D3310)," ","")))),"PREMIUM FREE",""))))</f>
        <v/>
      </c>
    </row>
    <row r="3311">
      <c r="AC3311">
        <f>IF($C3311="","",IF(COUNTIF('Códigos Santander (ref)'!$A$2:$A$79,$C3311)&gt;0,"SANTANDER",IF(COUNTIF('Códigos Itaú (ref)'!$A$2:$A$44,$C3311)&gt;0,"ITAU",IF(AND(TRIM(UPPER($I3311))="CONTRATUAL",ISNUMBER(SEARCH("INDIVIDUAL",SUBSTITUTE(UPPER($D3311)," ","")))),"PREMIUM FREE",""))))</f>
        <v/>
      </c>
    </row>
    <row r="3312">
      <c r="AC3312">
        <f>IF($C3312="","",IF(COUNTIF('Códigos Santander (ref)'!$A$2:$A$79,$C3312)&gt;0,"SANTANDER",IF(COUNTIF('Códigos Itaú (ref)'!$A$2:$A$44,$C3312)&gt;0,"ITAU",IF(AND(TRIM(UPPER($I3312))="CONTRATUAL",ISNUMBER(SEARCH("INDIVIDUAL",SUBSTITUTE(UPPER($D3312)," ","")))),"PREMIUM FREE",""))))</f>
        <v/>
      </c>
    </row>
    <row r="3313">
      <c r="AC3313">
        <f>IF($C3313="","",IF(COUNTIF('Códigos Santander (ref)'!$A$2:$A$79,$C3313)&gt;0,"SANTANDER",IF(COUNTIF('Códigos Itaú (ref)'!$A$2:$A$44,$C3313)&gt;0,"ITAU",IF(AND(TRIM(UPPER($I3313))="CONTRATUAL",ISNUMBER(SEARCH("INDIVIDUAL",SUBSTITUTE(UPPER($D3313)," ","")))),"PREMIUM FREE",""))))</f>
        <v/>
      </c>
    </row>
    <row r="3314">
      <c r="AC3314">
        <f>IF($C3314="","",IF(COUNTIF('Códigos Santander (ref)'!$A$2:$A$79,$C3314)&gt;0,"SANTANDER",IF(COUNTIF('Códigos Itaú (ref)'!$A$2:$A$44,$C3314)&gt;0,"ITAU",IF(AND(TRIM(UPPER($I3314))="CONTRATUAL",ISNUMBER(SEARCH("INDIVIDUAL",SUBSTITUTE(UPPER($D3314)," ","")))),"PREMIUM FREE",""))))</f>
        <v/>
      </c>
    </row>
    <row r="3315">
      <c r="AC3315">
        <f>IF($C3315="","",IF(COUNTIF('Códigos Santander (ref)'!$A$2:$A$79,$C3315)&gt;0,"SANTANDER",IF(COUNTIF('Códigos Itaú (ref)'!$A$2:$A$44,$C3315)&gt;0,"ITAU",IF(AND(TRIM(UPPER($I3315))="CONTRATUAL",ISNUMBER(SEARCH("INDIVIDUAL",SUBSTITUTE(UPPER($D3315)," ","")))),"PREMIUM FREE",""))))</f>
        <v/>
      </c>
    </row>
    <row r="3316">
      <c r="AC3316">
        <f>IF($C3316="","",IF(COUNTIF('Códigos Santander (ref)'!$A$2:$A$79,$C3316)&gt;0,"SANTANDER",IF(COUNTIF('Códigos Itaú (ref)'!$A$2:$A$44,$C3316)&gt;0,"ITAU",IF(AND(TRIM(UPPER($I3316))="CONTRATUAL",ISNUMBER(SEARCH("INDIVIDUAL",SUBSTITUTE(UPPER($D3316)," ","")))),"PREMIUM FREE",""))))</f>
        <v/>
      </c>
    </row>
    <row r="3317">
      <c r="AC3317">
        <f>IF($C3317="","",IF(COUNTIF('Códigos Santander (ref)'!$A$2:$A$79,$C3317)&gt;0,"SANTANDER",IF(COUNTIF('Códigos Itaú (ref)'!$A$2:$A$44,$C3317)&gt;0,"ITAU",IF(AND(TRIM(UPPER($I3317))="CONTRATUAL",ISNUMBER(SEARCH("INDIVIDUAL",SUBSTITUTE(UPPER($D3317)," ","")))),"PREMIUM FREE",""))))</f>
        <v/>
      </c>
    </row>
    <row r="3318">
      <c r="AC3318">
        <f>IF($C3318="","",IF(COUNTIF('Códigos Santander (ref)'!$A$2:$A$79,$C3318)&gt;0,"SANTANDER",IF(COUNTIF('Códigos Itaú (ref)'!$A$2:$A$44,$C3318)&gt;0,"ITAU",IF(AND(TRIM(UPPER($I3318))="CONTRATUAL",ISNUMBER(SEARCH("INDIVIDUAL",SUBSTITUTE(UPPER($D3318)," ","")))),"PREMIUM FREE",""))))</f>
        <v/>
      </c>
    </row>
    <row r="3319">
      <c r="AC3319">
        <f>IF($C3319="","",IF(COUNTIF('Códigos Santander (ref)'!$A$2:$A$79,$C3319)&gt;0,"SANTANDER",IF(COUNTIF('Códigos Itaú (ref)'!$A$2:$A$44,$C3319)&gt;0,"ITAU",IF(AND(TRIM(UPPER($I3319))="CONTRATUAL",ISNUMBER(SEARCH("INDIVIDUAL",SUBSTITUTE(UPPER($D3319)," ","")))),"PREMIUM FREE",""))))</f>
        <v/>
      </c>
    </row>
    <row r="3320">
      <c r="AC3320">
        <f>IF($C3320="","",IF(COUNTIF('Códigos Santander (ref)'!$A$2:$A$79,$C3320)&gt;0,"SANTANDER",IF(COUNTIF('Códigos Itaú (ref)'!$A$2:$A$44,$C3320)&gt;0,"ITAU",IF(AND(TRIM(UPPER($I3320))="CONTRATUAL",ISNUMBER(SEARCH("INDIVIDUAL",SUBSTITUTE(UPPER($D3320)," ","")))),"PREMIUM FREE",""))))</f>
        <v/>
      </c>
    </row>
    <row r="3321">
      <c r="AC3321">
        <f>IF($C3321="","",IF(COUNTIF('Códigos Santander (ref)'!$A$2:$A$79,$C3321)&gt;0,"SANTANDER",IF(COUNTIF('Códigos Itaú (ref)'!$A$2:$A$44,$C3321)&gt;0,"ITAU",IF(AND(TRIM(UPPER($I3321))="CONTRATUAL",ISNUMBER(SEARCH("INDIVIDUAL",SUBSTITUTE(UPPER($D3321)," ","")))),"PREMIUM FREE",""))))</f>
        <v/>
      </c>
    </row>
    <row r="3322">
      <c r="AC3322">
        <f>IF($C3322="","",IF(COUNTIF('Códigos Santander (ref)'!$A$2:$A$79,$C3322)&gt;0,"SANTANDER",IF(COUNTIF('Códigos Itaú (ref)'!$A$2:$A$44,$C3322)&gt;0,"ITAU",IF(AND(TRIM(UPPER($I3322))="CONTRATUAL",ISNUMBER(SEARCH("INDIVIDUAL",SUBSTITUTE(UPPER($D3322)," ","")))),"PREMIUM FREE",""))))</f>
        <v/>
      </c>
    </row>
    <row r="3323">
      <c r="AC3323">
        <f>IF($C3323="","",IF(COUNTIF('Códigos Santander (ref)'!$A$2:$A$79,$C3323)&gt;0,"SANTANDER",IF(COUNTIF('Códigos Itaú (ref)'!$A$2:$A$44,$C3323)&gt;0,"ITAU",IF(AND(TRIM(UPPER($I3323))="CONTRATUAL",ISNUMBER(SEARCH("INDIVIDUAL",SUBSTITUTE(UPPER($D3323)," ","")))),"PREMIUM FREE",""))))</f>
        <v/>
      </c>
    </row>
    <row r="3324">
      <c r="AC3324">
        <f>IF($C3324="","",IF(COUNTIF('Códigos Santander (ref)'!$A$2:$A$79,$C3324)&gt;0,"SANTANDER",IF(COUNTIF('Códigos Itaú (ref)'!$A$2:$A$44,$C3324)&gt;0,"ITAU",IF(AND(TRIM(UPPER($I3324))="CONTRATUAL",ISNUMBER(SEARCH("INDIVIDUAL",SUBSTITUTE(UPPER($D3324)," ","")))),"PREMIUM FREE",""))))</f>
        <v/>
      </c>
    </row>
    <row r="3325">
      <c r="AC3325">
        <f>IF($C3325="","",IF(COUNTIF('Códigos Santander (ref)'!$A$2:$A$79,$C3325)&gt;0,"SANTANDER",IF(COUNTIF('Códigos Itaú (ref)'!$A$2:$A$44,$C3325)&gt;0,"ITAU",IF(AND(TRIM(UPPER($I3325))="CONTRATUAL",ISNUMBER(SEARCH("INDIVIDUAL",SUBSTITUTE(UPPER($D3325)," ","")))),"PREMIUM FREE",""))))</f>
        <v/>
      </c>
    </row>
    <row r="3326">
      <c r="AC3326">
        <f>IF($C3326="","",IF(COUNTIF('Códigos Santander (ref)'!$A$2:$A$79,$C3326)&gt;0,"SANTANDER",IF(COUNTIF('Códigos Itaú (ref)'!$A$2:$A$44,$C3326)&gt;0,"ITAU",IF(AND(TRIM(UPPER($I3326))="CONTRATUAL",ISNUMBER(SEARCH("INDIVIDUAL",SUBSTITUTE(UPPER($D3326)," ","")))),"PREMIUM FREE",""))))</f>
        <v/>
      </c>
    </row>
    <row r="3327">
      <c r="AC3327">
        <f>IF($C3327="","",IF(COUNTIF('Códigos Santander (ref)'!$A$2:$A$79,$C3327)&gt;0,"SANTANDER",IF(COUNTIF('Códigos Itaú (ref)'!$A$2:$A$44,$C3327)&gt;0,"ITAU",IF(AND(TRIM(UPPER($I3327))="CONTRATUAL",ISNUMBER(SEARCH("INDIVIDUAL",SUBSTITUTE(UPPER($D3327)," ","")))),"PREMIUM FREE",""))))</f>
        <v/>
      </c>
    </row>
    <row r="3328">
      <c r="AC3328">
        <f>IF($C3328="","",IF(COUNTIF('Códigos Santander (ref)'!$A$2:$A$79,$C3328)&gt;0,"SANTANDER",IF(COUNTIF('Códigos Itaú (ref)'!$A$2:$A$44,$C3328)&gt;0,"ITAU",IF(AND(TRIM(UPPER($I3328))="CONTRATUAL",ISNUMBER(SEARCH("INDIVIDUAL",SUBSTITUTE(UPPER($D3328)," ","")))),"PREMIUM FREE",""))))</f>
        <v/>
      </c>
    </row>
    <row r="3329">
      <c r="AC3329">
        <f>IF($C3329="","",IF(COUNTIF('Códigos Santander (ref)'!$A$2:$A$79,$C3329)&gt;0,"SANTANDER",IF(COUNTIF('Códigos Itaú (ref)'!$A$2:$A$44,$C3329)&gt;0,"ITAU",IF(AND(TRIM(UPPER($I3329))="CONTRATUAL",ISNUMBER(SEARCH("INDIVIDUAL",SUBSTITUTE(UPPER($D3329)," ","")))),"PREMIUM FREE",""))))</f>
        <v/>
      </c>
    </row>
    <row r="3330">
      <c r="AC3330">
        <f>IF($C3330="","",IF(COUNTIF('Códigos Santander (ref)'!$A$2:$A$79,$C3330)&gt;0,"SANTANDER",IF(COUNTIF('Códigos Itaú (ref)'!$A$2:$A$44,$C3330)&gt;0,"ITAU",IF(AND(TRIM(UPPER($I3330))="CONTRATUAL",ISNUMBER(SEARCH("INDIVIDUAL",SUBSTITUTE(UPPER($D3330)," ","")))),"PREMIUM FREE",""))))</f>
        <v/>
      </c>
    </row>
    <row r="3331">
      <c r="AC3331">
        <f>IF($C3331="","",IF(COUNTIF('Códigos Santander (ref)'!$A$2:$A$79,$C3331)&gt;0,"SANTANDER",IF(COUNTIF('Códigos Itaú (ref)'!$A$2:$A$44,$C3331)&gt;0,"ITAU",IF(AND(TRIM(UPPER($I3331))="CONTRATUAL",ISNUMBER(SEARCH("INDIVIDUAL",SUBSTITUTE(UPPER($D3331)," ","")))),"PREMIUM FREE",""))))</f>
        <v/>
      </c>
    </row>
    <row r="3332">
      <c r="AC3332">
        <f>IF($C3332="","",IF(COUNTIF('Códigos Santander (ref)'!$A$2:$A$79,$C3332)&gt;0,"SANTANDER",IF(COUNTIF('Códigos Itaú (ref)'!$A$2:$A$44,$C3332)&gt;0,"ITAU",IF(AND(TRIM(UPPER($I3332))="CONTRATUAL",ISNUMBER(SEARCH("INDIVIDUAL",SUBSTITUTE(UPPER($D3332)," ","")))),"PREMIUM FREE",""))))</f>
        <v/>
      </c>
    </row>
    <row r="3333">
      <c r="AC3333">
        <f>IF($C3333="","",IF(COUNTIF('Códigos Santander (ref)'!$A$2:$A$79,$C3333)&gt;0,"SANTANDER",IF(COUNTIF('Códigos Itaú (ref)'!$A$2:$A$44,$C3333)&gt;0,"ITAU",IF(AND(TRIM(UPPER($I3333))="CONTRATUAL",ISNUMBER(SEARCH("INDIVIDUAL",SUBSTITUTE(UPPER($D3333)," ","")))),"PREMIUM FREE",""))))</f>
        <v/>
      </c>
    </row>
    <row r="3334">
      <c r="AC3334">
        <f>IF($C3334="","",IF(COUNTIF('Códigos Santander (ref)'!$A$2:$A$79,$C3334)&gt;0,"SANTANDER",IF(COUNTIF('Códigos Itaú (ref)'!$A$2:$A$44,$C3334)&gt;0,"ITAU",IF(AND(TRIM(UPPER($I3334))="CONTRATUAL",ISNUMBER(SEARCH("INDIVIDUAL",SUBSTITUTE(UPPER($D3334)," ","")))),"PREMIUM FREE",""))))</f>
        <v/>
      </c>
    </row>
    <row r="3335">
      <c r="AC3335">
        <f>IF($C3335="","",IF(COUNTIF('Códigos Santander (ref)'!$A$2:$A$79,$C3335)&gt;0,"SANTANDER",IF(COUNTIF('Códigos Itaú (ref)'!$A$2:$A$44,$C3335)&gt;0,"ITAU",IF(AND(TRIM(UPPER($I3335))="CONTRATUAL",ISNUMBER(SEARCH("INDIVIDUAL",SUBSTITUTE(UPPER($D3335)," ","")))),"PREMIUM FREE",""))))</f>
        <v/>
      </c>
    </row>
    <row r="3336">
      <c r="AC3336">
        <f>IF($C3336="","",IF(COUNTIF('Códigos Santander (ref)'!$A$2:$A$79,$C3336)&gt;0,"SANTANDER",IF(COUNTIF('Códigos Itaú (ref)'!$A$2:$A$44,$C3336)&gt;0,"ITAU",IF(AND(TRIM(UPPER($I3336))="CONTRATUAL",ISNUMBER(SEARCH("INDIVIDUAL",SUBSTITUTE(UPPER($D3336)," ","")))),"PREMIUM FREE",""))))</f>
        <v/>
      </c>
    </row>
    <row r="3337">
      <c r="AC3337">
        <f>IF($C3337="","",IF(COUNTIF('Códigos Santander (ref)'!$A$2:$A$79,$C3337)&gt;0,"SANTANDER",IF(COUNTIF('Códigos Itaú (ref)'!$A$2:$A$44,$C3337)&gt;0,"ITAU",IF(AND(TRIM(UPPER($I3337))="CONTRATUAL",ISNUMBER(SEARCH("INDIVIDUAL",SUBSTITUTE(UPPER($D3337)," ","")))),"PREMIUM FREE",""))))</f>
        <v/>
      </c>
    </row>
    <row r="3338">
      <c r="AC3338">
        <f>IF($C3338="","",IF(COUNTIF('Códigos Santander (ref)'!$A$2:$A$79,$C3338)&gt;0,"SANTANDER",IF(COUNTIF('Códigos Itaú (ref)'!$A$2:$A$44,$C3338)&gt;0,"ITAU",IF(AND(TRIM(UPPER($I3338))="CONTRATUAL",ISNUMBER(SEARCH("INDIVIDUAL",SUBSTITUTE(UPPER($D3338)," ","")))),"PREMIUM FREE",""))))</f>
        <v/>
      </c>
    </row>
    <row r="3339">
      <c r="AC3339">
        <f>IF($C3339="","",IF(COUNTIF('Códigos Santander (ref)'!$A$2:$A$79,$C3339)&gt;0,"SANTANDER",IF(COUNTIF('Códigos Itaú (ref)'!$A$2:$A$44,$C3339)&gt;0,"ITAU",IF(AND(TRIM(UPPER($I3339))="CONTRATUAL",ISNUMBER(SEARCH("INDIVIDUAL",SUBSTITUTE(UPPER($D3339)," ","")))),"PREMIUM FREE",""))))</f>
        <v/>
      </c>
    </row>
    <row r="3340">
      <c r="AC3340">
        <f>IF($C3340="","",IF(COUNTIF('Códigos Santander (ref)'!$A$2:$A$79,$C3340)&gt;0,"SANTANDER",IF(COUNTIF('Códigos Itaú (ref)'!$A$2:$A$44,$C3340)&gt;0,"ITAU",IF(AND(TRIM(UPPER($I3340))="CONTRATUAL",ISNUMBER(SEARCH("INDIVIDUAL",SUBSTITUTE(UPPER($D3340)," ","")))),"PREMIUM FREE",""))))</f>
        <v/>
      </c>
    </row>
    <row r="3341">
      <c r="AC3341">
        <f>IF($C3341="","",IF(COUNTIF('Códigos Santander (ref)'!$A$2:$A$79,$C3341)&gt;0,"SANTANDER",IF(COUNTIF('Códigos Itaú (ref)'!$A$2:$A$44,$C3341)&gt;0,"ITAU",IF(AND(TRIM(UPPER($I3341))="CONTRATUAL",ISNUMBER(SEARCH("INDIVIDUAL",SUBSTITUTE(UPPER($D3341)," ","")))),"PREMIUM FREE",""))))</f>
        <v/>
      </c>
    </row>
    <row r="3342">
      <c r="AC3342">
        <f>IF($C3342="","",IF(COUNTIF('Códigos Santander (ref)'!$A$2:$A$79,$C3342)&gt;0,"SANTANDER",IF(COUNTIF('Códigos Itaú (ref)'!$A$2:$A$44,$C3342)&gt;0,"ITAU",IF(AND(TRIM(UPPER($I3342))="CONTRATUAL",ISNUMBER(SEARCH("INDIVIDUAL",SUBSTITUTE(UPPER($D3342)," ","")))),"PREMIUM FREE",""))))</f>
        <v/>
      </c>
    </row>
    <row r="3343">
      <c r="AC3343">
        <f>IF($C3343="","",IF(COUNTIF('Códigos Santander (ref)'!$A$2:$A$79,$C3343)&gt;0,"SANTANDER",IF(COUNTIF('Códigos Itaú (ref)'!$A$2:$A$44,$C3343)&gt;0,"ITAU",IF(AND(TRIM(UPPER($I3343))="CONTRATUAL",ISNUMBER(SEARCH("INDIVIDUAL",SUBSTITUTE(UPPER($D3343)," ","")))),"PREMIUM FREE",""))))</f>
        <v/>
      </c>
    </row>
    <row r="3344">
      <c r="AC3344">
        <f>IF($C3344="","",IF(COUNTIF('Códigos Santander (ref)'!$A$2:$A$79,$C3344)&gt;0,"SANTANDER",IF(COUNTIF('Códigos Itaú (ref)'!$A$2:$A$44,$C3344)&gt;0,"ITAU",IF(AND(TRIM(UPPER($I3344))="CONTRATUAL",ISNUMBER(SEARCH("INDIVIDUAL",SUBSTITUTE(UPPER($D3344)," ","")))),"PREMIUM FREE",""))))</f>
        <v/>
      </c>
    </row>
    <row r="3345">
      <c r="AC3345">
        <f>IF($C3345="","",IF(COUNTIF('Códigos Santander (ref)'!$A$2:$A$79,$C3345)&gt;0,"SANTANDER",IF(COUNTIF('Códigos Itaú (ref)'!$A$2:$A$44,$C3345)&gt;0,"ITAU",IF(AND(TRIM(UPPER($I3345))="CONTRATUAL",ISNUMBER(SEARCH("INDIVIDUAL",SUBSTITUTE(UPPER($D3345)," ","")))),"PREMIUM FREE",""))))</f>
        <v/>
      </c>
    </row>
    <row r="3346">
      <c r="AC3346">
        <f>IF($C3346="","",IF(COUNTIF('Códigos Santander (ref)'!$A$2:$A$79,$C3346)&gt;0,"SANTANDER",IF(COUNTIF('Códigos Itaú (ref)'!$A$2:$A$44,$C3346)&gt;0,"ITAU",IF(AND(TRIM(UPPER($I3346))="CONTRATUAL",ISNUMBER(SEARCH("INDIVIDUAL",SUBSTITUTE(UPPER($D3346)," ","")))),"PREMIUM FREE",""))))</f>
        <v/>
      </c>
    </row>
    <row r="3347">
      <c r="AC3347">
        <f>IF($C3347="","",IF(COUNTIF('Códigos Santander (ref)'!$A$2:$A$79,$C3347)&gt;0,"SANTANDER",IF(COUNTIF('Códigos Itaú (ref)'!$A$2:$A$44,$C3347)&gt;0,"ITAU",IF(AND(TRIM(UPPER($I3347))="CONTRATUAL",ISNUMBER(SEARCH("INDIVIDUAL",SUBSTITUTE(UPPER($D3347)," ","")))),"PREMIUM FREE",""))))</f>
        <v/>
      </c>
    </row>
    <row r="3348">
      <c r="AC3348">
        <f>IF($C3348="","",IF(COUNTIF('Códigos Santander (ref)'!$A$2:$A$79,$C3348)&gt;0,"SANTANDER",IF(COUNTIF('Códigos Itaú (ref)'!$A$2:$A$44,$C3348)&gt;0,"ITAU",IF(AND(TRIM(UPPER($I3348))="CONTRATUAL",ISNUMBER(SEARCH("INDIVIDUAL",SUBSTITUTE(UPPER($D3348)," ","")))),"PREMIUM FREE",""))))</f>
        <v/>
      </c>
    </row>
    <row r="3349">
      <c r="AC3349">
        <f>IF($C3349="","",IF(COUNTIF('Códigos Santander (ref)'!$A$2:$A$79,$C3349)&gt;0,"SANTANDER",IF(COUNTIF('Códigos Itaú (ref)'!$A$2:$A$44,$C3349)&gt;0,"ITAU",IF(AND(TRIM(UPPER($I3349))="CONTRATUAL",ISNUMBER(SEARCH("INDIVIDUAL",SUBSTITUTE(UPPER($D3349)," ","")))),"PREMIUM FREE",""))))</f>
        <v/>
      </c>
    </row>
    <row r="3350">
      <c r="AC3350">
        <f>IF($C3350="","",IF(COUNTIF('Códigos Santander (ref)'!$A$2:$A$79,$C3350)&gt;0,"SANTANDER",IF(COUNTIF('Códigos Itaú (ref)'!$A$2:$A$44,$C3350)&gt;0,"ITAU",IF(AND(TRIM(UPPER($I3350))="CONTRATUAL",ISNUMBER(SEARCH("INDIVIDUAL",SUBSTITUTE(UPPER($D3350)," ","")))),"PREMIUM FREE",""))))</f>
        <v/>
      </c>
    </row>
    <row r="3351">
      <c r="AC3351">
        <f>IF($C3351="","",IF(COUNTIF('Códigos Santander (ref)'!$A$2:$A$79,$C3351)&gt;0,"SANTANDER",IF(COUNTIF('Códigos Itaú (ref)'!$A$2:$A$44,$C3351)&gt;0,"ITAU",IF(AND(TRIM(UPPER($I3351))="CONTRATUAL",ISNUMBER(SEARCH("INDIVIDUAL",SUBSTITUTE(UPPER($D3351)," ","")))),"PREMIUM FREE",""))))</f>
        <v/>
      </c>
    </row>
    <row r="3352">
      <c r="AC3352">
        <f>IF($C3352="","",IF(COUNTIF('Códigos Santander (ref)'!$A$2:$A$79,$C3352)&gt;0,"SANTANDER",IF(COUNTIF('Códigos Itaú (ref)'!$A$2:$A$44,$C3352)&gt;0,"ITAU",IF(AND(TRIM(UPPER($I3352))="CONTRATUAL",ISNUMBER(SEARCH("INDIVIDUAL",SUBSTITUTE(UPPER($D3352)," ","")))),"PREMIUM FREE",""))))</f>
        <v/>
      </c>
    </row>
    <row r="3353">
      <c r="AC3353">
        <f>IF($C3353="","",IF(COUNTIF('Códigos Santander (ref)'!$A$2:$A$79,$C3353)&gt;0,"SANTANDER",IF(COUNTIF('Códigos Itaú (ref)'!$A$2:$A$44,$C3353)&gt;0,"ITAU",IF(AND(TRIM(UPPER($I3353))="CONTRATUAL",ISNUMBER(SEARCH("INDIVIDUAL",SUBSTITUTE(UPPER($D3353)," ","")))),"PREMIUM FREE",""))))</f>
        <v/>
      </c>
    </row>
    <row r="3354">
      <c r="AC3354">
        <f>IF($C3354="","",IF(COUNTIF('Códigos Santander (ref)'!$A$2:$A$79,$C3354)&gt;0,"SANTANDER",IF(COUNTIF('Códigos Itaú (ref)'!$A$2:$A$44,$C3354)&gt;0,"ITAU",IF(AND(TRIM(UPPER($I3354))="CONTRATUAL",ISNUMBER(SEARCH("INDIVIDUAL",SUBSTITUTE(UPPER($D3354)," ","")))),"PREMIUM FREE",""))))</f>
        <v/>
      </c>
    </row>
    <row r="3355">
      <c r="AC3355">
        <f>IF($C3355="","",IF(COUNTIF('Códigos Santander (ref)'!$A$2:$A$79,$C3355)&gt;0,"SANTANDER",IF(COUNTIF('Códigos Itaú (ref)'!$A$2:$A$44,$C3355)&gt;0,"ITAU",IF(AND(TRIM(UPPER($I3355))="CONTRATUAL",ISNUMBER(SEARCH("INDIVIDUAL",SUBSTITUTE(UPPER($D3355)," ","")))),"PREMIUM FREE",""))))</f>
        <v/>
      </c>
    </row>
    <row r="3356">
      <c r="AC3356">
        <f>IF($C3356="","",IF(COUNTIF('Códigos Santander (ref)'!$A$2:$A$79,$C3356)&gt;0,"SANTANDER",IF(COUNTIF('Códigos Itaú (ref)'!$A$2:$A$44,$C3356)&gt;0,"ITAU",IF(AND(TRIM(UPPER($I3356))="CONTRATUAL",ISNUMBER(SEARCH("INDIVIDUAL",SUBSTITUTE(UPPER($D3356)," ","")))),"PREMIUM FREE",""))))</f>
        <v/>
      </c>
    </row>
    <row r="3357">
      <c r="AC3357">
        <f>IF($C3357="","",IF(COUNTIF('Códigos Santander (ref)'!$A$2:$A$79,$C3357)&gt;0,"SANTANDER",IF(COUNTIF('Códigos Itaú (ref)'!$A$2:$A$44,$C3357)&gt;0,"ITAU",IF(AND(TRIM(UPPER($I3357))="CONTRATUAL",ISNUMBER(SEARCH("INDIVIDUAL",SUBSTITUTE(UPPER($D3357)," ","")))),"PREMIUM FREE",""))))</f>
        <v/>
      </c>
    </row>
    <row r="3358">
      <c r="AC3358">
        <f>IF($C3358="","",IF(COUNTIF('Códigos Santander (ref)'!$A$2:$A$79,$C3358)&gt;0,"SANTANDER",IF(COUNTIF('Códigos Itaú (ref)'!$A$2:$A$44,$C3358)&gt;0,"ITAU",IF(AND(TRIM(UPPER($I3358))="CONTRATUAL",ISNUMBER(SEARCH("INDIVIDUAL",SUBSTITUTE(UPPER($D3358)," ","")))),"PREMIUM FREE",""))))</f>
        <v/>
      </c>
    </row>
    <row r="3359">
      <c r="AC3359">
        <f>IF($C3359="","",IF(COUNTIF('Códigos Santander (ref)'!$A$2:$A$79,$C3359)&gt;0,"SANTANDER",IF(COUNTIF('Códigos Itaú (ref)'!$A$2:$A$44,$C3359)&gt;0,"ITAU",IF(AND(TRIM(UPPER($I3359))="CONTRATUAL",ISNUMBER(SEARCH("INDIVIDUAL",SUBSTITUTE(UPPER($D3359)," ","")))),"PREMIUM FREE",""))))</f>
        <v/>
      </c>
    </row>
    <row r="3360">
      <c r="AC3360">
        <f>IF($C3360="","",IF(COUNTIF('Códigos Santander (ref)'!$A$2:$A$79,$C3360)&gt;0,"SANTANDER",IF(COUNTIF('Códigos Itaú (ref)'!$A$2:$A$44,$C3360)&gt;0,"ITAU",IF(AND(TRIM(UPPER($I3360))="CONTRATUAL",ISNUMBER(SEARCH("INDIVIDUAL",SUBSTITUTE(UPPER($D3360)," ","")))),"PREMIUM FREE",""))))</f>
        <v/>
      </c>
    </row>
    <row r="3361">
      <c r="AC3361">
        <f>IF($C3361="","",IF(COUNTIF('Códigos Santander (ref)'!$A$2:$A$79,$C3361)&gt;0,"SANTANDER",IF(COUNTIF('Códigos Itaú (ref)'!$A$2:$A$44,$C3361)&gt;0,"ITAU",IF(AND(TRIM(UPPER($I3361))="CONTRATUAL",ISNUMBER(SEARCH("INDIVIDUAL",SUBSTITUTE(UPPER($D3361)," ","")))),"PREMIUM FREE",""))))</f>
        <v/>
      </c>
    </row>
    <row r="3362">
      <c r="AC3362">
        <f>IF($C3362="","",IF(COUNTIF('Códigos Santander (ref)'!$A$2:$A$79,$C3362)&gt;0,"SANTANDER",IF(COUNTIF('Códigos Itaú (ref)'!$A$2:$A$44,$C3362)&gt;0,"ITAU",IF(AND(TRIM(UPPER($I3362))="CONTRATUAL",ISNUMBER(SEARCH("INDIVIDUAL",SUBSTITUTE(UPPER($D3362)," ","")))),"PREMIUM FREE",""))))</f>
        <v/>
      </c>
    </row>
    <row r="3363">
      <c r="AC3363">
        <f>IF($C3363="","",IF(COUNTIF('Códigos Santander (ref)'!$A$2:$A$79,$C3363)&gt;0,"SANTANDER",IF(COUNTIF('Códigos Itaú (ref)'!$A$2:$A$44,$C3363)&gt;0,"ITAU",IF(AND(TRIM(UPPER($I3363))="CONTRATUAL",ISNUMBER(SEARCH("INDIVIDUAL",SUBSTITUTE(UPPER($D3363)," ","")))),"PREMIUM FREE",""))))</f>
        <v/>
      </c>
    </row>
    <row r="3364">
      <c r="AC3364">
        <f>IF($C3364="","",IF(COUNTIF('Códigos Santander (ref)'!$A$2:$A$79,$C3364)&gt;0,"SANTANDER",IF(COUNTIF('Códigos Itaú (ref)'!$A$2:$A$44,$C3364)&gt;0,"ITAU",IF(AND(TRIM(UPPER($I3364))="CONTRATUAL",ISNUMBER(SEARCH("INDIVIDUAL",SUBSTITUTE(UPPER($D3364)," ","")))),"PREMIUM FREE",""))))</f>
        <v/>
      </c>
    </row>
    <row r="3365">
      <c r="AC3365">
        <f>IF($C3365="","",IF(COUNTIF('Códigos Santander (ref)'!$A$2:$A$79,$C3365)&gt;0,"SANTANDER",IF(COUNTIF('Códigos Itaú (ref)'!$A$2:$A$44,$C3365)&gt;0,"ITAU",IF(AND(TRIM(UPPER($I3365))="CONTRATUAL",ISNUMBER(SEARCH("INDIVIDUAL",SUBSTITUTE(UPPER($D3365)," ","")))),"PREMIUM FREE",""))))</f>
        <v/>
      </c>
    </row>
    <row r="3366">
      <c r="AC3366">
        <f>IF($C3366="","",IF(COUNTIF('Códigos Santander (ref)'!$A$2:$A$79,$C3366)&gt;0,"SANTANDER",IF(COUNTIF('Códigos Itaú (ref)'!$A$2:$A$44,$C3366)&gt;0,"ITAU",IF(AND(TRIM(UPPER($I3366))="CONTRATUAL",ISNUMBER(SEARCH("INDIVIDUAL",SUBSTITUTE(UPPER($D3366)," ","")))),"PREMIUM FREE",""))))</f>
        <v/>
      </c>
    </row>
    <row r="3367">
      <c r="AC3367">
        <f>IF($C3367="","",IF(COUNTIF('Códigos Santander (ref)'!$A$2:$A$79,$C3367)&gt;0,"SANTANDER",IF(COUNTIF('Códigos Itaú (ref)'!$A$2:$A$44,$C3367)&gt;0,"ITAU",IF(AND(TRIM(UPPER($I3367))="CONTRATUAL",ISNUMBER(SEARCH("INDIVIDUAL",SUBSTITUTE(UPPER($D3367)," ","")))),"PREMIUM FREE",""))))</f>
        <v/>
      </c>
    </row>
    <row r="3368">
      <c r="AC3368">
        <f>IF($C3368="","",IF(COUNTIF('Códigos Santander (ref)'!$A$2:$A$79,$C3368)&gt;0,"SANTANDER",IF(COUNTIF('Códigos Itaú (ref)'!$A$2:$A$44,$C3368)&gt;0,"ITAU",IF(AND(TRIM(UPPER($I3368))="CONTRATUAL",ISNUMBER(SEARCH("INDIVIDUAL",SUBSTITUTE(UPPER($D3368)," ","")))),"PREMIUM FREE",""))))</f>
        <v/>
      </c>
    </row>
    <row r="3369">
      <c r="AC3369">
        <f>IF($C3369="","",IF(COUNTIF('Códigos Santander (ref)'!$A$2:$A$79,$C3369)&gt;0,"SANTANDER",IF(COUNTIF('Códigos Itaú (ref)'!$A$2:$A$44,$C3369)&gt;0,"ITAU",IF(AND(TRIM(UPPER($I3369))="CONTRATUAL",ISNUMBER(SEARCH("INDIVIDUAL",SUBSTITUTE(UPPER($D3369)," ","")))),"PREMIUM FREE",""))))</f>
        <v/>
      </c>
    </row>
    <row r="3370">
      <c r="AC3370">
        <f>IF($C3370="","",IF(COUNTIF('Códigos Santander (ref)'!$A$2:$A$79,$C3370)&gt;0,"SANTANDER",IF(COUNTIF('Códigos Itaú (ref)'!$A$2:$A$44,$C3370)&gt;0,"ITAU",IF(AND(TRIM(UPPER($I3370))="CONTRATUAL",ISNUMBER(SEARCH("INDIVIDUAL",SUBSTITUTE(UPPER($D3370)," ","")))),"PREMIUM FREE",""))))</f>
        <v/>
      </c>
    </row>
    <row r="3371">
      <c r="AC3371">
        <f>IF($C3371="","",IF(COUNTIF('Códigos Santander (ref)'!$A$2:$A$79,$C3371)&gt;0,"SANTANDER",IF(COUNTIF('Códigos Itaú (ref)'!$A$2:$A$44,$C3371)&gt;0,"ITAU",IF(AND(TRIM(UPPER($I3371))="CONTRATUAL",ISNUMBER(SEARCH("INDIVIDUAL",SUBSTITUTE(UPPER($D3371)," ","")))),"PREMIUM FREE",""))))</f>
        <v/>
      </c>
    </row>
    <row r="3372">
      <c r="AC3372">
        <f>IF($C3372="","",IF(COUNTIF('Códigos Santander (ref)'!$A$2:$A$79,$C3372)&gt;0,"SANTANDER",IF(COUNTIF('Códigos Itaú (ref)'!$A$2:$A$44,$C3372)&gt;0,"ITAU",IF(AND(TRIM(UPPER($I3372))="CONTRATUAL",ISNUMBER(SEARCH("INDIVIDUAL",SUBSTITUTE(UPPER($D3372)," ","")))),"PREMIUM FREE",""))))</f>
        <v/>
      </c>
    </row>
    <row r="3373">
      <c r="AC3373">
        <f>IF($C3373="","",IF(COUNTIF('Códigos Santander (ref)'!$A$2:$A$79,$C3373)&gt;0,"SANTANDER",IF(COUNTIF('Códigos Itaú (ref)'!$A$2:$A$44,$C3373)&gt;0,"ITAU",IF(AND(TRIM(UPPER($I3373))="CONTRATUAL",ISNUMBER(SEARCH("INDIVIDUAL",SUBSTITUTE(UPPER($D3373)," ","")))),"PREMIUM FREE",""))))</f>
        <v/>
      </c>
    </row>
    <row r="3374">
      <c r="AC3374">
        <f>IF($C3374="","",IF(COUNTIF('Códigos Santander (ref)'!$A$2:$A$79,$C3374)&gt;0,"SANTANDER",IF(COUNTIF('Códigos Itaú (ref)'!$A$2:$A$44,$C3374)&gt;0,"ITAU",IF(AND(TRIM(UPPER($I3374))="CONTRATUAL",ISNUMBER(SEARCH("INDIVIDUAL",SUBSTITUTE(UPPER($D3374)," ","")))),"PREMIUM FREE",""))))</f>
        <v/>
      </c>
    </row>
    <row r="3375">
      <c r="AC3375">
        <f>IF($C3375="","",IF(COUNTIF('Códigos Santander (ref)'!$A$2:$A$79,$C3375)&gt;0,"SANTANDER",IF(COUNTIF('Códigos Itaú (ref)'!$A$2:$A$44,$C3375)&gt;0,"ITAU",IF(AND(TRIM(UPPER($I3375))="CONTRATUAL",ISNUMBER(SEARCH("INDIVIDUAL",SUBSTITUTE(UPPER($D3375)," ","")))),"PREMIUM FREE",""))))</f>
        <v/>
      </c>
    </row>
    <row r="3376">
      <c r="AC3376">
        <f>IF($C3376="","",IF(COUNTIF('Códigos Santander (ref)'!$A$2:$A$79,$C3376)&gt;0,"SANTANDER",IF(COUNTIF('Códigos Itaú (ref)'!$A$2:$A$44,$C3376)&gt;0,"ITAU",IF(AND(TRIM(UPPER($I3376))="CONTRATUAL",ISNUMBER(SEARCH("INDIVIDUAL",SUBSTITUTE(UPPER($D3376)," ","")))),"PREMIUM FREE",""))))</f>
        <v/>
      </c>
    </row>
    <row r="3377">
      <c r="AC3377">
        <f>IF($C3377="","",IF(COUNTIF('Códigos Santander (ref)'!$A$2:$A$79,$C3377)&gt;0,"SANTANDER",IF(COUNTIF('Códigos Itaú (ref)'!$A$2:$A$44,$C3377)&gt;0,"ITAU",IF(AND(TRIM(UPPER($I3377))="CONTRATUAL",ISNUMBER(SEARCH("INDIVIDUAL",SUBSTITUTE(UPPER($D3377)," ","")))),"PREMIUM FREE",""))))</f>
        <v/>
      </c>
    </row>
    <row r="3378">
      <c r="AC3378">
        <f>IF($C3378="","",IF(COUNTIF('Códigos Santander (ref)'!$A$2:$A$79,$C3378)&gt;0,"SANTANDER",IF(COUNTIF('Códigos Itaú (ref)'!$A$2:$A$44,$C3378)&gt;0,"ITAU",IF(AND(TRIM(UPPER($I3378))="CONTRATUAL",ISNUMBER(SEARCH("INDIVIDUAL",SUBSTITUTE(UPPER($D3378)," ","")))),"PREMIUM FREE",""))))</f>
        <v/>
      </c>
    </row>
    <row r="3379">
      <c r="AC3379">
        <f>IF($C3379="","",IF(COUNTIF('Códigos Santander (ref)'!$A$2:$A$79,$C3379)&gt;0,"SANTANDER",IF(COUNTIF('Códigos Itaú (ref)'!$A$2:$A$44,$C3379)&gt;0,"ITAU",IF(AND(TRIM(UPPER($I3379))="CONTRATUAL",ISNUMBER(SEARCH("INDIVIDUAL",SUBSTITUTE(UPPER($D3379)," ","")))),"PREMIUM FREE",""))))</f>
        <v/>
      </c>
    </row>
    <row r="3380">
      <c r="AC3380">
        <f>IF($C3380="","",IF(COUNTIF('Códigos Santander (ref)'!$A$2:$A$79,$C3380)&gt;0,"SANTANDER",IF(COUNTIF('Códigos Itaú (ref)'!$A$2:$A$44,$C3380)&gt;0,"ITAU",IF(AND(TRIM(UPPER($I3380))="CONTRATUAL",ISNUMBER(SEARCH("INDIVIDUAL",SUBSTITUTE(UPPER($D3380)," ","")))),"PREMIUM FREE",""))))</f>
        <v/>
      </c>
    </row>
    <row r="3381">
      <c r="AC3381">
        <f>IF($C3381="","",IF(COUNTIF('Códigos Santander (ref)'!$A$2:$A$79,$C3381)&gt;0,"SANTANDER",IF(COUNTIF('Códigos Itaú (ref)'!$A$2:$A$44,$C3381)&gt;0,"ITAU",IF(AND(TRIM(UPPER($I3381))="CONTRATUAL",ISNUMBER(SEARCH("INDIVIDUAL",SUBSTITUTE(UPPER($D3381)," ","")))),"PREMIUM FREE",""))))</f>
        <v/>
      </c>
    </row>
    <row r="3382">
      <c r="AC3382">
        <f>IF($C3382="","",IF(COUNTIF('Códigos Santander (ref)'!$A$2:$A$79,$C3382)&gt;0,"SANTANDER",IF(COUNTIF('Códigos Itaú (ref)'!$A$2:$A$44,$C3382)&gt;0,"ITAU",IF(AND(TRIM(UPPER($I3382))="CONTRATUAL",ISNUMBER(SEARCH("INDIVIDUAL",SUBSTITUTE(UPPER($D3382)," ","")))),"PREMIUM FREE",""))))</f>
        <v/>
      </c>
    </row>
    <row r="3383">
      <c r="AC3383">
        <f>IF($C3383="","",IF(COUNTIF('Códigos Santander (ref)'!$A$2:$A$79,$C3383)&gt;0,"SANTANDER",IF(COUNTIF('Códigos Itaú (ref)'!$A$2:$A$44,$C3383)&gt;0,"ITAU",IF(AND(TRIM(UPPER($I3383))="CONTRATUAL",ISNUMBER(SEARCH("INDIVIDUAL",SUBSTITUTE(UPPER($D3383)," ","")))),"PREMIUM FREE",""))))</f>
        <v/>
      </c>
    </row>
    <row r="3384">
      <c r="AC3384">
        <f>IF($C3384="","",IF(COUNTIF('Códigos Santander (ref)'!$A$2:$A$79,$C3384)&gt;0,"SANTANDER",IF(COUNTIF('Códigos Itaú (ref)'!$A$2:$A$44,$C3384)&gt;0,"ITAU",IF(AND(TRIM(UPPER($I3384))="CONTRATUAL",ISNUMBER(SEARCH("INDIVIDUAL",SUBSTITUTE(UPPER($D3384)," ","")))),"PREMIUM FREE",""))))</f>
        <v/>
      </c>
    </row>
    <row r="3385">
      <c r="AC3385">
        <f>IF($C3385="","",IF(COUNTIF('Códigos Santander (ref)'!$A$2:$A$79,$C3385)&gt;0,"SANTANDER",IF(COUNTIF('Códigos Itaú (ref)'!$A$2:$A$44,$C3385)&gt;0,"ITAU",IF(AND(TRIM(UPPER($I3385))="CONTRATUAL",ISNUMBER(SEARCH("INDIVIDUAL",SUBSTITUTE(UPPER($D3385)," ","")))),"PREMIUM FREE",""))))</f>
        <v/>
      </c>
    </row>
    <row r="3386">
      <c r="AC3386">
        <f>IF($C3386="","",IF(COUNTIF('Códigos Santander (ref)'!$A$2:$A$79,$C3386)&gt;0,"SANTANDER",IF(COUNTIF('Códigos Itaú (ref)'!$A$2:$A$44,$C3386)&gt;0,"ITAU",IF(AND(TRIM(UPPER($I3386))="CONTRATUAL",ISNUMBER(SEARCH("INDIVIDUAL",SUBSTITUTE(UPPER($D3386)," ","")))),"PREMIUM FREE",""))))</f>
        <v/>
      </c>
    </row>
    <row r="3387">
      <c r="AC3387">
        <f>IF($C3387="","",IF(COUNTIF('Códigos Santander (ref)'!$A$2:$A$79,$C3387)&gt;0,"SANTANDER",IF(COUNTIF('Códigos Itaú (ref)'!$A$2:$A$44,$C3387)&gt;0,"ITAU",IF(AND(TRIM(UPPER($I3387))="CONTRATUAL",ISNUMBER(SEARCH("INDIVIDUAL",SUBSTITUTE(UPPER($D3387)," ","")))),"PREMIUM FREE",""))))</f>
        <v/>
      </c>
    </row>
    <row r="3388">
      <c r="AC3388">
        <f>IF($C3388="","",IF(COUNTIF('Códigos Santander (ref)'!$A$2:$A$79,$C3388)&gt;0,"SANTANDER",IF(COUNTIF('Códigos Itaú (ref)'!$A$2:$A$44,$C3388)&gt;0,"ITAU",IF(AND(TRIM(UPPER($I3388))="CONTRATUAL",ISNUMBER(SEARCH("INDIVIDUAL",SUBSTITUTE(UPPER($D3388)," ","")))),"PREMIUM FREE",""))))</f>
        <v/>
      </c>
    </row>
    <row r="3389">
      <c r="AC3389">
        <f>IF($C3389="","",IF(COUNTIF('Códigos Santander (ref)'!$A$2:$A$79,$C3389)&gt;0,"SANTANDER",IF(COUNTIF('Códigos Itaú (ref)'!$A$2:$A$44,$C3389)&gt;0,"ITAU",IF(AND(TRIM(UPPER($I3389))="CONTRATUAL",ISNUMBER(SEARCH("INDIVIDUAL",SUBSTITUTE(UPPER($D3389)," ","")))),"PREMIUM FREE",""))))</f>
        <v/>
      </c>
    </row>
    <row r="3390">
      <c r="AC3390">
        <f>IF($C3390="","",IF(COUNTIF('Códigos Santander (ref)'!$A$2:$A$79,$C3390)&gt;0,"SANTANDER",IF(COUNTIF('Códigos Itaú (ref)'!$A$2:$A$44,$C3390)&gt;0,"ITAU",IF(AND(TRIM(UPPER($I3390))="CONTRATUAL",ISNUMBER(SEARCH("INDIVIDUAL",SUBSTITUTE(UPPER($D3390)," ","")))),"PREMIUM FREE",""))))</f>
        <v/>
      </c>
    </row>
    <row r="3391">
      <c r="AC3391">
        <f>IF($C3391="","",IF(COUNTIF('Códigos Santander (ref)'!$A$2:$A$79,$C3391)&gt;0,"SANTANDER",IF(COUNTIF('Códigos Itaú (ref)'!$A$2:$A$44,$C3391)&gt;0,"ITAU",IF(AND(TRIM(UPPER($I3391))="CONTRATUAL",ISNUMBER(SEARCH("INDIVIDUAL",SUBSTITUTE(UPPER($D3391)," ","")))),"PREMIUM FREE",""))))</f>
        <v/>
      </c>
    </row>
    <row r="3392">
      <c r="AC3392">
        <f>IF($C3392="","",IF(COUNTIF('Códigos Santander (ref)'!$A$2:$A$79,$C3392)&gt;0,"SANTANDER",IF(COUNTIF('Códigos Itaú (ref)'!$A$2:$A$44,$C3392)&gt;0,"ITAU",IF(AND(TRIM(UPPER($I3392))="CONTRATUAL",ISNUMBER(SEARCH("INDIVIDUAL",SUBSTITUTE(UPPER($D3392)," ","")))),"PREMIUM FREE",""))))</f>
        <v/>
      </c>
    </row>
    <row r="3393">
      <c r="AC3393">
        <f>IF($C3393="","",IF(COUNTIF('Códigos Santander (ref)'!$A$2:$A$79,$C3393)&gt;0,"SANTANDER",IF(COUNTIF('Códigos Itaú (ref)'!$A$2:$A$44,$C3393)&gt;0,"ITAU",IF(AND(TRIM(UPPER($I3393))="CONTRATUAL",ISNUMBER(SEARCH("INDIVIDUAL",SUBSTITUTE(UPPER($D3393)," ","")))),"PREMIUM FREE",""))))</f>
        <v/>
      </c>
    </row>
    <row r="3394">
      <c r="AC3394">
        <f>IF($C3394="","",IF(COUNTIF('Códigos Santander (ref)'!$A$2:$A$79,$C3394)&gt;0,"SANTANDER",IF(COUNTIF('Códigos Itaú (ref)'!$A$2:$A$44,$C3394)&gt;0,"ITAU",IF(AND(TRIM(UPPER($I3394))="CONTRATUAL",ISNUMBER(SEARCH("INDIVIDUAL",SUBSTITUTE(UPPER($D3394)," ","")))),"PREMIUM FREE",""))))</f>
        <v/>
      </c>
    </row>
    <row r="3395">
      <c r="AC3395">
        <f>IF($C3395="","",IF(COUNTIF('Códigos Santander (ref)'!$A$2:$A$79,$C3395)&gt;0,"SANTANDER",IF(COUNTIF('Códigos Itaú (ref)'!$A$2:$A$44,$C3395)&gt;0,"ITAU",IF(AND(TRIM(UPPER($I3395))="CONTRATUAL",ISNUMBER(SEARCH("INDIVIDUAL",SUBSTITUTE(UPPER($D3395)," ","")))),"PREMIUM FREE",""))))</f>
        <v/>
      </c>
    </row>
    <row r="3396">
      <c r="AC3396">
        <f>IF($C3396="","",IF(COUNTIF('Códigos Santander (ref)'!$A$2:$A$79,$C3396)&gt;0,"SANTANDER",IF(COUNTIF('Códigos Itaú (ref)'!$A$2:$A$44,$C3396)&gt;0,"ITAU",IF(AND(TRIM(UPPER($I3396))="CONTRATUAL",ISNUMBER(SEARCH("INDIVIDUAL",SUBSTITUTE(UPPER($D3396)," ","")))),"PREMIUM FREE",""))))</f>
        <v/>
      </c>
    </row>
    <row r="3397">
      <c r="AC3397">
        <f>IF($C3397="","",IF(COUNTIF('Códigos Santander (ref)'!$A$2:$A$79,$C3397)&gt;0,"SANTANDER",IF(COUNTIF('Códigos Itaú (ref)'!$A$2:$A$44,$C3397)&gt;0,"ITAU",IF(AND(TRIM(UPPER($I3397))="CONTRATUAL",ISNUMBER(SEARCH("INDIVIDUAL",SUBSTITUTE(UPPER($D3397)," ","")))),"PREMIUM FREE",""))))</f>
        <v/>
      </c>
    </row>
    <row r="3398">
      <c r="AC3398">
        <f>IF($C3398="","",IF(COUNTIF('Códigos Santander (ref)'!$A$2:$A$79,$C3398)&gt;0,"SANTANDER",IF(COUNTIF('Códigos Itaú (ref)'!$A$2:$A$44,$C3398)&gt;0,"ITAU",IF(AND(TRIM(UPPER($I3398))="CONTRATUAL",ISNUMBER(SEARCH("INDIVIDUAL",SUBSTITUTE(UPPER($D3398)," ","")))),"PREMIUM FREE",""))))</f>
        <v/>
      </c>
    </row>
    <row r="3399">
      <c r="AC3399">
        <f>IF($C3399="","",IF(COUNTIF('Códigos Santander (ref)'!$A$2:$A$79,$C3399)&gt;0,"SANTANDER",IF(COUNTIF('Códigos Itaú (ref)'!$A$2:$A$44,$C3399)&gt;0,"ITAU",IF(AND(TRIM(UPPER($I3399))="CONTRATUAL",ISNUMBER(SEARCH("INDIVIDUAL",SUBSTITUTE(UPPER($D3399)," ","")))),"PREMIUM FREE",""))))</f>
        <v/>
      </c>
    </row>
    <row r="3400">
      <c r="AC3400">
        <f>IF($C3400="","",IF(COUNTIF('Códigos Santander (ref)'!$A$2:$A$79,$C3400)&gt;0,"SANTANDER",IF(COUNTIF('Códigos Itaú (ref)'!$A$2:$A$44,$C3400)&gt;0,"ITAU",IF(AND(TRIM(UPPER($I3400))="CONTRATUAL",ISNUMBER(SEARCH("INDIVIDUAL",SUBSTITUTE(UPPER($D3400)," ","")))),"PREMIUM FREE",""))))</f>
        <v/>
      </c>
    </row>
    <row r="3401">
      <c r="AC3401">
        <f>IF($C3401="","",IF(COUNTIF('Códigos Santander (ref)'!$A$2:$A$79,$C3401)&gt;0,"SANTANDER",IF(COUNTIF('Códigos Itaú (ref)'!$A$2:$A$44,$C3401)&gt;0,"ITAU",IF(AND(TRIM(UPPER($I3401))="CONTRATUAL",ISNUMBER(SEARCH("INDIVIDUAL",SUBSTITUTE(UPPER($D3401)," ","")))),"PREMIUM FREE",""))))</f>
        <v/>
      </c>
    </row>
    <row r="3402">
      <c r="AC3402">
        <f>IF($C3402="","",IF(COUNTIF('Códigos Santander (ref)'!$A$2:$A$79,$C3402)&gt;0,"SANTANDER",IF(COUNTIF('Códigos Itaú (ref)'!$A$2:$A$44,$C3402)&gt;0,"ITAU",IF(AND(TRIM(UPPER($I3402))="CONTRATUAL",ISNUMBER(SEARCH("INDIVIDUAL",SUBSTITUTE(UPPER($D3402)," ","")))),"PREMIUM FREE",""))))</f>
        <v/>
      </c>
    </row>
    <row r="3403">
      <c r="AC3403">
        <f>IF($C3403="","",IF(COUNTIF('Códigos Santander (ref)'!$A$2:$A$79,$C3403)&gt;0,"SANTANDER",IF(COUNTIF('Códigos Itaú (ref)'!$A$2:$A$44,$C3403)&gt;0,"ITAU",IF(AND(TRIM(UPPER($I3403))="CONTRATUAL",ISNUMBER(SEARCH("INDIVIDUAL",SUBSTITUTE(UPPER($D3403)," ","")))),"PREMIUM FREE",""))))</f>
        <v/>
      </c>
    </row>
    <row r="3404">
      <c r="AC3404">
        <f>IF($C3404="","",IF(COUNTIF('Códigos Santander (ref)'!$A$2:$A$79,$C3404)&gt;0,"SANTANDER",IF(COUNTIF('Códigos Itaú (ref)'!$A$2:$A$44,$C3404)&gt;0,"ITAU",IF(AND(TRIM(UPPER($I3404))="CONTRATUAL",ISNUMBER(SEARCH("INDIVIDUAL",SUBSTITUTE(UPPER($D3404)," ","")))),"PREMIUM FREE",""))))</f>
        <v/>
      </c>
    </row>
    <row r="3405">
      <c r="AC3405">
        <f>IF($C3405="","",IF(COUNTIF('Códigos Santander (ref)'!$A$2:$A$79,$C3405)&gt;0,"SANTANDER",IF(COUNTIF('Códigos Itaú (ref)'!$A$2:$A$44,$C3405)&gt;0,"ITAU",IF(AND(TRIM(UPPER($I3405))="CONTRATUAL",ISNUMBER(SEARCH("INDIVIDUAL",SUBSTITUTE(UPPER($D3405)," ","")))),"PREMIUM FREE",""))))</f>
        <v/>
      </c>
    </row>
    <row r="3406">
      <c r="AC3406">
        <f>IF($C3406="","",IF(COUNTIF('Códigos Santander (ref)'!$A$2:$A$79,$C3406)&gt;0,"SANTANDER",IF(COUNTIF('Códigos Itaú (ref)'!$A$2:$A$44,$C3406)&gt;0,"ITAU",IF(AND(TRIM(UPPER($I3406))="CONTRATUAL",ISNUMBER(SEARCH("INDIVIDUAL",SUBSTITUTE(UPPER($D3406)," ","")))),"PREMIUM FREE",""))))</f>
        <v/>
      </c>
    </row>
    <row r="3407">
      <c r="AC3407">
        <f>IF($C3407="","",IF(COUNTIF('Códigos Santander (ref)'!$A$2:$A$79,$C3407)&gt;0,"SANTANDER",IF(COUNTIF('Códigos Itaú (ref)'!$A$2:$A$44,$C3407)&gt;0,"ITAU",IF(AND(TRIM(UPPER($I3407))="CONTRATUAL",ISNUMBER(SEARCH("INDIVIDUAL",SUBSTITUTE(UPPER($D3407)," ","")))),"PREMIUM FREE",""))))</f>
        <v/>
      </c>
    </row>
    <row r="3408">
      <c r="AC3408">
        <f>IF($C3408="","",IF(COUNTIF('Códigos Santander (ref)'!$A$2:$A$79,$C3408)&gt;0,"SANTANDER",IF(COUNTIF('Códigos Itaú (ref)'!$A$2:$A$44,$C3408)&gt;0,"ITAU",IF(AND(TRIM(UPPER($I3408))="CONTRATUAL",ISNUMBER(SEARCH("INDIVIDUAL",SUBSTITUTE(UPPER($D3408)," ","")))),"PREMIUM FREE",""))))</f>
        <v/>
      </c>
    </row>
    <row r="3409">
      <c r="AC3409">
        <f>IF($C3409="","",IF(COUNTIF('Códigos Santander (ref)'!$A$2:$A$79,$C3409)&gt;0,"SANTANDER",IF(COUNTIF('Códigos Itaú (ref)'!$A$2:$A$44,$C3409)&gt;0,"ITAU",IF(AND(TRIM(UPPER($I3409))="CONTRATUAL",ISNUMBER(SEARCH("INDIVIDUAL",SUBSTITUTE(UPPER($D3409)," ","")))),"PREMIUM FREE",""))))</f>
        <v/>
      </c>
    </row>
    <row r="3410">
      <c r="AC3410">
        <f>IF($C3410="","",IF(COUNTIF('Códigos Santander (ref)'!$A$2:$A$79,$C3410)&gt;0,"SANTANDER",IF(COUNTIF('Códigos Itaú (ref)'!$A$2:$A$44,$C3410)&gt;0,"ITAU",IF(AND(TRIM(UPPER($I3410))="CONTRATUAL",ISNUMBER(SEARCH("INDIVIDUAL",SUBSTITUTE(UPPER($D3410)," ","")))),"PREMIUM FREE",""))))</f>
        <v/>
      </c>
    </row>
    <row r="3411">
      <c r="AC3411">
        <f>IF($C3411="","",IF(COUNTIF('Códigos Santander (ref)'!$A$2:$A$79,$C3411)&gt;0,"SANTANDER",IF(COUNTIF('Códigos Itaú (ref)'!$A$2:$A$44,$C3411)&gt;0,"ITAU",IF(AND(TRIM(UPPER($I3411))="CONTRATUAL",ISNUMBER(SEARCH("INDIVIDUAL",SUBSTITUTE(UPPER($D3411)," ","")))),"PREMIUM FREE",""))))</f>
        <v/>
      </c>
    </row>
    <row r="3412">
      <c r="AC3412">
        <f>IF($C3412="","",IF(COUNTIF('Códigos Santander (ref)'!$A$2:$A$79,$C3412)&gt;0,"SANTANDER",IF(COUNTIF('Códigos Itaú (ref)'!$A$2:$A$44,$C3412)&gt;0,"ITAU",IF(AND(TRIM(UPPER($I3412))="CONTRATUAL",ISNUMBER(SEARCH("INDIVIDUAL",SUBSTITUTE(UPPER($D3412)," ","")))),"PREMIUM FREE",""))))</f>
        <v/>
      </c>
    </row>
    <row r="3413">
      <c r="AC3413">
        <f>IF($C3413="","",IF(COUNTIF('Códigos Santander (ref)'!$A$2:$A$79,$C3413)&gt;0,"SANTANDER",IF(COUNTIF('Códigos Itaú (ref)'!$A$2:$A$44,$C3413)&gt;0,"ITAU",IF(AND(TRIM(UPPER($I3413))="CONTRATUAL",ISNUMBER(SEARCH("INDIVIDUAL",SUBSTITUTE(UPPER($D3413)," ","")))),"PREMIUM FREE",""))))</f>
        <v/>
      </c>
    </row>
    <row r="3414">
      <c r="AC3414">
        <f>IF($C3414="","",IF(COUNTIF('Códigos Santander (ref)'!$A$2:$A$79,$C3414)&gt;0,"SANTANDER",IF(COUNTIF('Códigos Itaú (ref)'!$A$2:$A$44,$C3414)&gt;0,"ITAU",IF(AND(TRIM(UPPER($I3414))="CONTRATUAL",ISNUMBER(SEARCH("INDIVIDUAL",SUBSTITUTE(UPPER($D3414)," ","")))),"PREMIUM FREE",""))))</f>
        <v/>
      </c>
    </row>
    <row r="3415">
      <c r="AC3415">
        <f>IF($C3415="","",IF(COUNTIF('Códigos Santander (ref)'!$A$2:$A$79,$C3415)&gt;0,"SANTANDER",IF(COUNTIF('Códigos Itaú (ref)'!$A$2:$A$44,$C3415)&gt;0,"ITAU",IF(AND(TRIM(UPPER($I3415))="CONTRATUAL",ISNUMBER(SEARCH("INDIVIDUAL",SUBSTITUTE(UPPER($D3415)," ","")))),"PREMIUM FREE",""))))</f>
        <v/>
      </c>
    </row>
    <row r="3416">
      <c r="AC3416">
        <f>IF($C3416="","",IF(COUNTIF('Códigos Santander (ref)'!$A$2:$A$79,$C3416)&gt;0,"SANTANDER",IF(COUNTIF('Códigos Itaú (ref)'!$A$2:$A$44,$C3416)&gt;0,"ITAU",IF(AND(TRIM(UPPER($I3416))="CONTRATUAL",ISNUMBER(SEARCH("INDIVIDUAL",SUBSTITUTE(UPPER($D3416)," ","")))),"PREMIUM FREE",""))))</f>
        <v/>
      </c>
    </row>
    <row r="3417">
      <c r="AC3417">
        <f>IF($C3417="","",IF(COUNTIF('Códigos Santander (ref)'!$A$2:$A$79,$C3417)&gt;0,"SANTANDER",IF(COUNTIF('Códigos Itaú (ref)'!$A$2:$A$44,$C3417)&gt;0,"ITAU",IF(AND(TRIM(UPPER($I3417))="CONTRATUAL",ISNUMBER(SEARCH("INDIVIDUAL",SUBSTITUTE(UPPER($D3417)," ","")))),"PREMIUM FREE",""))))</f>
        <v/>
      </c>
    </row>
    <row r="3418">
      <c r="AC3418">
        <f>IF($C3418="","",IF(COUNTIF('Códigos Santander (ref)'!$A$2:$A$79,$C3418)&gt;0,"SANTANDER",IF(COUNTIF('Códigos Itaú (ref)'!$A$2:$A$44,$C3418)&gt;0,"ITAU",IF(AND(TRIM(UPPER($I3418))="CONTRATUAL",ISNUMBER(SEARCH("INDIVIDUAL",SUBSTITUTE(UPPER($D3418)," ","")))),"PREMIUM FREE",""))))</f>
        <v/>
      </c>
    </row>
    <row r="3419">
      <c r="AC3419">
        <f>IF($C3419="","",IF(COUNTIF('Códigos Santander (ref)'!$A$2:$A$79,$C3419)&gt;0,"SANTANDER",IF(COUNTIF('Códigos Itaú (ref)'!$A$2:$A$44,$C3419)&gt;0,"ITAU",IF(AND(TRIM(UPPER($I3419))="CONTRATUAL",ISNUMBER(SEARCH("INDIVIDUAL",SUBSTITUTE(UPPER($D3419)," ","")))),"PREMIUM FREE",""))))</f>
        <v/>
      </c>
    </row>
    <row r="3420">
      <c r="AC3420">
        <f>IF($C3420="","",IF(COUNTIF('Códigos Santander (ref)'!$A$2:$A$79,$C3420)&gt;0,"SANTANDER",IF(COUNTIF('Códigos Itaú (ref)'!$A$2:$A$44,$C3420)&gt;0,"ITAU",IF(AND(TRIM(UPPER($I3420))="CONTRATUAL",ISNUMBER(SEARCH("INDIVIDUAL",SUBSTITUTE(UPPER($D3420)," ","")))),"PREMIUM FREE",""))))</f>
        <v/>
      </c>
    </row>
    <row r="3421">
      <c r="AC3421">
        <f>IF($C3421="","",IF(COUNTIF('Códigos Santander (ref)'!$A$2:$A$79,$C3421)&gt;0,"SANTANDER",IF(COUNTIF('Códigos Itaú (ref)'!$A$2:$A$44,$C3421)&gt;0,"ITAU",IF(AND(TRIM(UPPER($I3421))="CONTRATUAL",ISNUMBER(SEARCH("INDIVIDUAL",SUBSTITUTE(UPPER($D3421)," ","")))),"PREMIUM FREE",""))))</f>
        <v/>
      </c>
    </row>
    <row r="3422">
      <c r="AC3422">
        <f>IF($C3422="","",IF(COUNTIF('Códigos Santander (ref)'!$A$2:$A$79,$C3422)&gt;0,"SANTANDER",IF(COUNTIF('Códigos Itaú (ref)'!$A$2:$A$44,$C3422)&gt;0,"ITAU",IF(AND(TRIM(UPPER($I3422))="CONTRATUAL",ISNUMBER(SEARCH("INDIVIDUAL",SUBSTITUTE(UPPER($D3422)," ","")))),"PREMIUM FREE",""))))</f>
        <v/>
      </c>
    </row>
    <row r="3423">
      <c r="AC3423">
        <f>IF($C3423="","",IF(COUNTIF('Códigos Santander (ref)'!$A$2:$A$79,$C3423)&gt;0,"SANTANDER",IF(COUNTIF('Códigos Itaú (ref)'!$A$2:$A$44,$C3423)&gt;0,"ITAU",IF(AND(TRIM(UPPER($I3423))="CONTRATUAL",ISNUMBER(SEARCH("INDIVIDUAL",SUBSTITUTE(UPPER($D3423)," ","")))),"PREMIUM FREE",""))))</f>
        <v/>
      </c>
    </row>
    <row r="3424">
      <c r="AC3424">
        <f>IF($C3424="","",IF(COUNTIF('Códigos Santander (ref)'!$A$2:$A$79,$C3424)&gt;0,"SANTANDER",IF(COUNTIF('Códigos Itaú (ref)'!$A$2:$A$44,$C3424)&gt;0,"ITAU",IF(AND(TRIM(UPPER($I3424))="CONTRATUAL",ISNUMBER(SEARCH("INDIVIDUAL",SUBSTITUTE(UPPER($D3424)," ","")))),"PREMIUM FREE",""))))</f>
        <v/>
      </c>
    </row>
    <row r="3425">
      <c r="AC3425">
        <f>IF($C3425="","",IF(COUNTIF('Códigos Santander (ref)'!$A$2:$A$79,$C3425)&gt;0,"SANTANDER",IF(COUNTIF('Códigos Itaú (ref)'!$A$2:$A$44,$C3425)&gt;0,"ITAU",IF(AND(TRIM(UPPER($I3425))="CONTRATUAL",ISNUMBER(SEARCH("INDIVIDUAL",SUBSTITUTE(UPPER($D3425)," ","")))),"PREMIUM FREE",""))))</f>
        <v/>
      </c>
    </row>
    <row r="3426">
      <c r="AC3426">
        <f>IF($C3426="","",IF(COUNTIF('Códigos Santander (ref)'!$A$2:$A$79,$C3426)&gt;0,"SANTANDER",IF(COUNTIF('Códigos Itaú (ref)'!$A$2:$A$44,$C3426)&gt;0,"ITAU",IF(AND(TRIM(UPPER($I3426))="CONTRATUAL",ISNUMBER(SEARCH("INDIVIDUAL",SUBSTITUTE(UPPER($D3426)," ","")))),"PREMIUM FREE",""))))</f>
        <v/>
      </c>
    </row>
    <row r="3427">
      <c r="AC3427">
        <f>IF($C3427="","",IF(COUNTIF('Códigos Santander (ref)'!$A$2:$A$79,$C3427)&gt;0,"SANTANDER",IF(COUNTIF('Códigos Itaú (ref)'!$A$2:$A$44,$C3427)&gt;0,"ITAU",IF(AND(TRIM(UPPER($I3427))="CONTRATUAL",ISNUMBER(SEARCH("INDIVIDUAL",SUBSTITUTE(UPPER($D3427)," ","")))),"PREMIUM FREE",""))))</f>
        <v/>
      </c>
    </row>
    <row r="3428">
      <c r="AC3428">
        <f>IF($C3428="","",IF(COUNTIF('Códigos Santander (ref)'!$A$2:$A$79,$C3428)&gt;0,"SANTANDER",IF(COUNTIF('Códigos Itaú (ref)'!$A$2:$A$44,$C3428)&gt;0,"ITAU",IF(AND(TRIM(UPPER($I3428))="CONTRATUAL",ISNUMBER(SEARCH("INDIVIDUAL",SUBSTITUTE(UPPER($D3428)," ","")))),"PREMIUM FREE",""))))</f>
        <v/>
      </c>
    </row>
    <row r="3429">
      <c r="AC3429">
        <f>IF($C3429="","",IF(COUNTIF('Códigos Santander (ref)'!$A$2:$A$79,$C3429)&gt;0,"SANTANDER",IF(COUNTIF('Códigos Itaú (ref)'!$A$2:$A$44,$C3429)&gt;0,"ITAU",IF(AND(TRIM(UPPER($I3429))="CONTRATUAL",ISNUMBER(SEARCH("INDIVIDUAL",SUBSTITUTE(UPPER($D3429)," ","")))),"PREMIUM FREE",""))))</f>
        <v/>
      </c>
    </row>
    <row r="3430">
      <c r="AC3430">
        <f>IF($C3430="","",IF(COUNTIF('Códigos Santander (ref)'!$A$2:$A$79,$C3430)&gt;0,"SANTANDER",IF(COUNTIF('Códigos Itaú (ref)'!$A$2:$A$44,$C3430)&gt;0,"ITAU",IF(AND(TRIM(UPPER($I3430))="CONTRATUAL",ISNUMBER(SEARCH("INDIVIDUAL",SUBSTITUTE(UPPER($D3430)," ","")))),"PREMIUM FREE",""))))</f>
        <v/>
      </c>
    </row>
    <row r="3431">
      <c r="AC3431">
        <f>IF($C3431="","",IF(COUNTIF('Códigos Santander (ref)'!$A$2:$A$79,$C3431)&gt;0,"SANTANDER",IF(COUNTIF('Códigos Itaú (ref)'!$A$2:$A$44,$C3431)&gt;0,"ITAU",IF(AND(TRIM(UPPER($I3431))="CONTRATUAL",ISNUMBER(SEARCH("INDIVIDUAL",SUBSTITUTE(UPPER($D3431)," ","")))),"PREMIUM FREE",""))))</f>
        <v/>
      </c>
    </row>
    <row r="3432">
      <c r="AC3432">
        <f>IF($C3432="","",IF(COUNTIF('Códigos Santander (ref)'!$A$2:$A$79,$C3432)&gt;0,"SANTANDER",IF(COUNTIF('Códigos Itaú (ref)'!$A$2:$A$44,$C3432)&gt;0,"ITAU",IF(AND(TRIM(UPPER($I3432))="CONTRATUAL",ISNUMBER(SEARCH("INDIVIDUAL",SUBSTITUTE(UPPER($D3432)," ","")))),"PREMIUM FREE",""))))</f>
        <v/>
      </c>
    </row>
    <row r="3433">
      <c r="AC3433">
        <f>IF($C3433="","",IF(COUNTIF('Códigos Santander (ref)'!$A$2:$A$79,$C3433)&gt;0,"SANTANDER",IF(COUNTIF('Códigos Itaú (ref)'!$A$2:$A$44,$C3433)&gt;0,"ITAU",IF(AND(TRIM(UPPER($I3433))="CONTRATUAL",ISNUMBER(SEARCH("INDIVIDUAL",SUBSTITUTE(UPPER($D3433)," ","")))),"PREMIUM FREE",""))))</f>
        <v/>
      </c>
    </row>
    <row r="3434">
      <c r="AC3434">
        <f>IF($C3434="","",IF(COUNTIF('Códigos Santander (ref)'!$A$2:$A$79,$C3434)&gt;0,"SANTANDER",IF(COUNTIF('Códigos Itaú (ref)'!$A$2:$A$44,$C3434)&gt;0,"ITAU",IF(AND(TRIM(UPPER($I3434))="CONTRATUAL",ISNUMBER(SEARCH("INDIVIDUAL",SUBSTITUTE(UPPER($D3434)," ","")))),"PREMIUM FREE",""))))</f>
        <v/>
      </c>
    </row>
    <row r="3435">
      <c r="AC3435">
        <f>IF($C3435="","",IF(COUNTIF('Códigos Santander (ref)'!$A$2:$A$79,$C3435)&gt;0,"SANTANDER",IF(COUNTIF('Códigos Itaú (ref)'!$A$2:$A$44,$C3435)&gt;0,"ITAU",IF(AND(TRIM(UPPER($I3435))="CONTRATUAL",ISNUMBER(SEARCH("INDIVIDUAL",SUBSTITUTE(UPPER($D3435)," ","")))),"PREMIUM FREE",""))))</f>
        <v/>
      </c>
    </row>
    <row r="3436">
      <c r="AC3436">
        <f>IF($C3436="","",IF(COUNTIF('Códigos Santander (ref)'!$A$2:$A$79,$C3436)&gt;0,"SANTANDER",IF(COUNTIF('Códigos Itaú (ref)'!$A$2:$A$44,$C3436)&gt;0,"ITAU",IF(AND(TRIM(UPPER($I3436))="CONTRATUAL",ISNUMBER(SEARCH("INDIVIDUAL",SUBSTITUTE(UPPER($D3436)," ","")))),"PREMIUM FREE",""))))</f>
        <v/>
      </c>
    </row>
    <row r="3437">
      <c r="AC3437">
        <f>IF($C3437="","",IF(COUNTIF('Códigos Santander (ref)'!$A$2:$A$79,$C3437)&gt;0,"SANTANDER",IF(COUNTIF('Códigos Itaú (ref)'!$A$2:$A$44,$C3437)&gt;0,"ITAU",IF(AND(TRIM(UPPER($I3437))="CONTRATUAL",ISNUMBER(SEARCH("INDIVIDUAL",SUBSTITUTE(UPPER($D3437)," ","")))),"PREMIUM FREE",""))))</f>
        <v/>
      </c>
    </row>
    <row r="3438">
      <c r="AC3438">
        <f>IF($C3438="","",IF(COUNTIF('Códigos Santander (ref)'!$A$2:$A$79,$C3438)&gt;0,"SANTANDER",IF(COUNTIF('Códigos Itaú (ref)'!$A$2:$A$44,$C3438)&gt;0,"ITAU",IF(AND(TRIM(UPPER($I3438))="CONTRATUAL",ISNUMBER(SEARCH("INDIVIDUAL",SUBSTITUTE(UPPER($D3438)," ","")))),"PREMIUM FREE",""))))</f>
        <v/>
      </c>
    </row>
    <row r="3439">
      <c r="AC3439">
        <f>IF($C3439="","",IF(COUNTIF('Códigos Santander (ref)'!$A$2:$A$79,$C3439)&gt;0,"SANTANDER",IF(COUNTIF('Códigos Itaú (ref)'!$A$2:$A$44,$C3439)&gt;0,"ITAU",IF(AND(TRIM(UPPER($I3439))="CONTRATUAL",ISNUMBER(SEARCH("INDIVIDUAL",SUBSTITUTE(UPPER($D3439)," ","")))),"PREMIUM FREE",""))))</f>
        <v/>
      </c>
    </row>
    <row r="3440">
      <c r="AC3440">
        <f>IF($C3440="","",IF(COUNTIF('Códigos Santander (ref)'!$A$2:$A$79,$C3440)&gt;0,"SANTANDER",IF(COUNTIF('Códigos Itaú (ref)'!$A$2:$A$44,$C3440)&gt;0,"ITAU",IF(AND(TRIM(UPPER($I3440))="CONTRATUAL",ISNUMBER(SEARCH("INDIVIDUAL",SUBSTITUTE(UPPER($D3440)," ","")))),"PREMIUM FREE",""))))</f>
        <v/>
      </c>
    </row>
    <row r="3441">
      <c r="AC3441">
        <f>IF($C3441="","",IF(COUNTIF('Códigos Santander (ref)'!$A$2:$A$79,$C3441)&gt;0,"SANTANDER",IF(COUNTIF('Códigos Itaú (ref)'!$A$2:$A$44,$C3441)&gt;0,"ITAU",IF(AND(TRIM(UPPER($I3441))="CONTRATUAL",ISNUMBER(SEARCH("INDIVIDUAL",SUBSTITUTE(UPPER($D3441)," ","")))),"PREMIUM FREE",""))))</f>
        <v/>
      </c>
    </row>
    <row r="3442">
      <c r="AC3442">
        <f>IF($C3442="","",IF(COUNTIF('Códigos Santander (ref)'!$A$2:$A$79,$C3442)&gt;0,"SANTANDER",IF(COUNTIF('Códigos Itaú (ref)'!$A$2:$A$44,$C3442)&gt;0,"ITAU",IF(AND(TRIM(UPPER($I3442))="CONTRATUAL",ISNUMBER(SEARCH("INDIVIDUAL",SUBSTITUTE(UPPER($D3442)," ","")))),"PREMIUM FREE",""))))</f>
        <v/>
      </c>
    </row>
    <row r="3443">
      <c r="AC3443">
        <f>IF($C3443="","",IF(COUNTIF('Códigos Santander (ref)'!$A$2:$A$79,$C3443)&gt;0,"SANTANDER",IF(COUNTIF('Códigos Itaú (ref)'!$A$2:$A$44,$C3443)&gt;0,"ITAU",IF(AND(TRIM(UPPER($I3443))="CONTRATUAL",ISNUMBER(SEARCH("INDIVIDUAL",SUBSTITUTE(UPPER($D3443)," ","")))),"PREMIUM FREE",""))))</f>
        <v/>
      </c>
    </row>
    <row r="3444">
      <c r="AC3444">
        <f>IF($C3444="","",IF(COUNTIF('Códigos Santander (ref)'!$A$2:$A$79,$C3444)&gt;0,"SANTANDER",IF(COUNTIF('Códigos Itaú (ref)'!$A$2:$A$44,$C3444)&gt;0,"ITAU",IF(AND(TRIM(UPPER($I3444))="CONTRATUAL",ISNUMBER(SEARCH("INDIVIDUAL",SUBSTITUTE(UPPER($D3444)," ","")))),"PREMIUM FREE",""))))</f>
        <v/>
      </c>
    </row>
    <row r="3445">
      <c r="AC3445">
        <f>IF($C3445="","",IF(COUNTIF('Códigos Santander (ref)'!$A$2:$A$79,$C3445)&gt;0,"SANTANDER",IF(COUNTIF('Códigos Itaú (ref)'!$A$2:$A$44,$C3445)&gt;0,"ITAU",IF(AND(TRIM(UPPER($I3445))="CONTRATUAL",ISNUMBER(SEARCH("INDIVIDUAL",SUBSTITUTE(UPPER($D3445)," ","")))),"PREMIUM FREE",""))))</f>
        <v/>
      </c>
    </row>
    <row r="3446">
      <c r="AC3446">
        <f>IF($C3446="","",IF(COUNTIF('Códigos Santander (ref)'!$A$2:$A$79,$C3446)&gt;0,"SANTANDER",IF(COUNTIF('Códigos Itaú (ref)'!$A$2:$A$44,$C3446)&gt;0,"ITAU",IF(AND(TRIM(UPPER($I3446))="CONTRATUAL",ISNUMBER(SEARCH("INDIVIDUAL",SUBSTITUTE(UPPER($D3446)," ","")))),"PREMIUM FREE",""))))</f>
        <v/>
      </c>
    </row>
    <row r="3447">
      <c r="AC3447">
        <f>IF($C3447="","",IF(COUNTIF('Códigos Santander (ref)'!$A$2:$A$79,$C3447)&gt;0,"SANTANDER",IF(COUNTIF('Códigos Itaú (ref)'!$A$2:$A$44,$C3447)&gt;0,"ITAU",IF(AND(TRIM(UPPER($I3447))="CONTRATUAL",ISNUMBER(SEARCH("INDIVIDUAL",SUBSTITUTE(UPPER($D3447)," ","")))),"PREMIUM FREE",""))))</f>
        <v/>
      </c>
    </row>
    <row r="3448">
      <c r="AC3448">
        <f>IF($C3448="","",IF(COUNTIF('Códigos Santander (ref)'!$A$2:$A$79,$C3448)&gt;0,"SANTANDER",IF(COUNTIF('Códigos Itaú (ref)'!$A$2:$A$44,$C3448)&gt;0,"ITAU",IF(AND(TRIM(UPPER($I3448))="CONTRATUAL",ISNUMBER(SEARCH("INDIVIDUAL",SUBSTITUTE(UPPER($D3448)," ","")))),"PREMIUM FREE",""))))</f>
        <v/>
      </c>
    </row>
    <row r="3449">
      <c r="AC3449">
        <f>IF($C3449="","",IF(COUNTIF('Códigos Santander (ref)'!$A$2:$A$79,$C3449)&gt;0,"SANTANDER",IF(COUNTIF('Códigos Itaú (ref)'!$A$2:$A$44,$C3449)&gt;0,"ITAU",IF(AND(TRIM(UPPER($I3449))="CONTRATUAL",ISNUMBER(SEARCH("INDIVIDUAL",SUBSTITUTE(UPPER($D3449)," ","")))),"PREMIUM FREE",""))))</f>
        <v/>
      </c>
    </row>
    <row r="3450">
      <c r="AC3450">
        <f>IF($C3450="","",IF(COUNTIF('Códigos Santander (ref)'!$A$2:$A$79,$C3450)&gt;0,"SANTANDER",IF(COUNTIF('Códigos Itaú (ref)'!$A$2:$A$44,$C3450)&gt;0,"ITAU",IF(AND(TRIM(UPPER($I3450))="CONTRATUAL",ISNUMBER(SEARCH("INDIVIDUAL",SUBSTITUTE(UPPER($D3450)," ","")))),"PREMIUM FREE",""))))</f>
        <v/>
      </c>
    </row>
    <row r="3451">
      <c r="AC3451">
        <f>IF($C3451="","",IF(COUNTIF('Códigos Santander (ref)'!$A$2:$A$79,$C3451)&gt;0,"SANTANDER",IF(COUNTIF('Códigos Itaú (ref)'!$A$2:$A$44,$C3451)&gt;0,"ITAU",IF(AND(TRIM(UPPER($I3451))="CONTRATUAL",ISNUMBER(SEARCH("INDIVIDUAL",SUBSTITUTE(UPPER($D3451)," ","")))),"PREMIUM FREE",""))))</f>
        <v/>
      </c>
    </row>
    <row r="3452">
      <c r="AC3452">
        <f>IF($C3452="","",IF(COUNTIF('Códigos Santander (ref)'!$A$2:$A$79,$C3452)&gt;0,"SANTANDER",IF(COUNTIF('Códigos Itaú (ref)'!$A$2:$A$44,$C3452)&gt;0,"ITAU",IF(AND(TRIM(UPPER($I3452))="CONTRATUAL",ISNUMBER(SEARCH("INDIVIDUAL",SUBSTITUTE(UPPER($D3452)," ","")))),"PREMIUM FREE",""))))</f>
        <v/>
      </c>
    </row>
    <row r="3453">
      <c r="AC3453">
        <f>IF($C3453="","",IF(COUNTIF('Códigos Santander (ref)'!$A$2:$A$79,$C3453)&gt;0,"SANTANDER",IF(COUNTIF('Códigos Itaú (ref)'!$A$2:$A$44,$C3453)&gt;0,"ITAU",IF(AND(TRIM(UPPER($I3453))="CONTRATUAL",ISNUMBER(SEARCH("INDIVIDUAL",SUBSTITUTE(UPPER($D3453)," ","")))),"PREMIUM FREE",""))))</f>
        <v/>
      </c>
    </row>
    <row r="3454">
      <c r="AC3454">
        <f>IF($C3454="","",IF(COUNTIF('Códigos Santander (ref)'!$A$2:$A$79,$C3454)&gt;0,"SANTANDER",IF(COUNTIF('Códigos Itaú (ref)'!$A$2:$A$44,$C3454)&gt;0,"ITAU",IF(AND(TRIM(UPPER($I3454))="CONTRATUAL",ISNUMBER(SEARCH("INDIVIDUAL",SUBSTITUTE(UPPER($D3454)," ","")))),"PREMIUM FREE",""))))</f>
        <v/>
      </c>
    </row>
    <row r="3455">
      <c r="AC3455">
        <f>IF($C3455="","",IF(COUNTIF('Códigos Santander (ref)'!$A$2:$A$79,$C3455)&gt;0,"SANTANDER",IF(COUNTIF('Códigos Itaú (ref)'!$A$2:$A$44,$C3455)&gt;0,"ITAU",IF(AND(TRIM(UPPER($I3455))="CONTRATUAL",ISNUMBER(SEARCH("INDIVIDUAL",SUBSTITUTE(UPPER($D3455)," ","")))),"PREMIUM FREE",""))))</f>
        <v/>
      </c>
    </row>
    <row r="3456">
      <c r="AC3456">
        <f>IF($C3456="","",IF(COUNTIF('Códigos Santander (ref)'!$A$2:$A$79,$C3456)&gt;0,"SANTANDER",IF(COUNTIF('Códigos Itaú (ref)'!$A$2:$A$44,$C3456)&gt;0,"ITAU",IF(AND(TRIM(UPPER($I3456))="CONTRATUAL",ISNUMBER(SEARCH("INDIVIDUAL",SUBSTITUTE(UPPER($D3456)," ","")))),"PREMIUM FREE",""))))</f>
        <v/>
      </c>
    </row>
    <row r="3457">
      <c r="AC3457">
        <f>IF($C3457="","",IF(COUNTIF('Códigos Santander (ref)'!$A$2:$A$79,$C3457)&gt;0,"SANTANDER",IF(COUNTIF('Códigos Itaú (ref)'!$A$2:$A$44,$C3457)&gt;0,"ITAU",IF(AND(TRIM(UPPER($I3457))="CONTRATUAL",ISNUMBER(SEARCH("INDIVIDUAL",SUBSTITUTE(UPPER($D3457)," ","")))),"PREMIUM FREE",""))))</f>
        <v/>
      </c>
    </row>
    <row r="3458">
      <c r="AC3458">
        <f>IF($C3458="","",IF(COUNTIF('Códigos Santander (ref)'!$A$2:$A$79,$C3458)&gt;0,"SANTANDER",IF(COUNTIF('Códigos Itaú (ref)'!$A$2:$A$44,$C3458)&gt;0,"ITAU",IF(AND(TRIM(UPPER($I3458))="CONTRATUAL",ISNUMBER(SEARCH("INDIVIDUAL",SUBSTITUTE(UPPER($D3458)," ","")))),"PREMIUM FREE",""))))</f>
        <v/>
      </c>
    </row>
    <row r="3459">
      <c r="AC3459">
        <f>IF($C3459="","",IF(COUNTIF('Códigos Santander (ref)'!$A$2:$A$79,$C3459)&gt;0,"SANTANDER",IF(COUNTIF('Códigos Itaú (ref)'!$A$2:$A$44,$C3459)&gt;0,"ITAU",IF(AND(TRIM(UPPER($I3459))="CONTRATUAL",ISNUMBER(SEARCH("INDIVIDUAL",SUBSTITUTE(UPPER($D3459)," ","")))),"PREMIUM FREE",""))))</f>
        <v/>
      </c>
    </row>
    <row r="3460">
      <c r="AC3460">
        <f>IF($C3460="","",IF(COUNTIF('Códigos Santander (ref)'!$A$2:$A$79,$C3460)&gt;0,"SANTANDER",IF(COUNTIF('Códigos Itaú (ref)'!$A$2:$A$44,$C3460)&gt;0,"ITAU",IF(AND(TRIM(UPPER($I3460))="CONTRATUAL",ISNUMBER(SEARCH("INDIVIDUAL",SUBSTITUTE(UPPER($D3460)," ","")))),"PREMIUM FREE",""))))</f>
        <v/>
      </c>
    </row>
    <row r="3461">
      <c r="AC3461">
        <f>IF($C3461="","",IF(COUNTIF('Códigos Santander (ref)'!$A$2:$A$79,$C3461)&gt;0,"SANTANDER",IF(COUNTIF('Códigos Itaú (ref)'!$A$2:$A$44,$C3461)&gt;0,"ITAU",IF(AND(TRIM(UPPER($I3461))="CONTRATUAL",ISNUMBER(SEARCH("INDIVIDUAL",SUBSTITUTE(UPPER($D3461)," ","")))),"PREMIUM FREE",""))))</f>
        <v/>
      </c>
    </row>
    <row r="3462">
      <c r="AC3462">
        <f>IF($C3462="","",IF(COUNTIF('Códigos Santander (ref)'!$A$2:$A$79,$C3462)&gt;0,"SANTANDER",IF(COUNTIF('Códigos Itaú (ref)'!$A$2:$A$44,$C3462)&gt;0,"ITAU",IF(AND(TRIM(UPPER($I3462))="CONTRATUAL",ISNUMBER(SEARCH("INDIVIDUAL",SUBSTITUTE(UPPER($D3462)," ","")))),"PREMIUM FREE",""))))</f>
        <v/>
      </c>
    </row>
    <row r="3463">
      <c r="AC3463">
        <f>IF($C3463="","",IF(COUNTIF('Códigos Santander (ref)'!$A$2:$A$79,$C3463)&gt;0,"SANTANDER",IF(COUNTIF('Códigos Itaú (ref)'!$A$2:$A$44,$C3463)&gt;0,"ITAU",IF(AND(TRIM(UPPER($I3463))="CONTRATUAL",ISNUMBER(SEARCH("INDIVIDUAL",SUBSTITUTE(UPPER($D3463)," ","")))),"PREMIUM FREE",""))))</f>
        <v/>
      </c>
    </row>
    <row r="3464">
      <c r="AC3464">
        <f>IF($C3464="","",IF(COUNTIF('Códigos Santander (ref)'!$A$2:$A$79,$C3464)&gt;0,"SANTANDER",IF(COUNTIF('Códigos Itaú (ref)'!$A$2:$A$44,$C3464)&gt;0,"ITAU",IF(AND(TRIM(UPPER($I3464))="CONTRATUAL",ISNUMBER(SEARCH("INDIVIDUAL",SUBSTITUTE(UPPER($D3464)," ","")))),"PREMIUM FREE",""))))</f>
        <v/>
      </c>
    </row>
    <row r="3465">
      <c r="AC3465">
        <f>IF($C3465="","",IF(COUNTIF('Códigos Santander (ref)'!$A$2:$A$79,$C3465)&gt;0,"SANTANDER",IF(COUNTIF('Códigos Itaú (ref)'!$A$2:$A$44,$C3465)&gt;0,"ITAU",IF(AND(TRIM(UPPER($I3465))="CONTRATUAL",ISNUMBER(SEARCH("INDIVIDUAL",SUBSTITUTE(UPPER($D3465)," ","")))),"PREMIUM FREE",""))))</f>
        <v/>
      </c>
    </row>
    <row r="3466">
      <c r="AC3466">
        <f>IF($C3466="","",IF(COUNTIF('Códigos Santander (ref)'!$A$2:$A$79,$C3466)&gt;0,"SANTANDER",IF(COUNTIF('Códigos Itaú (ref)'!$A$2:$A$44,$C3466)&gt;0,"ITAU",IF(AND(TRIM(UPPER($I3466))="CONTRATUAL",ISNUMBER(SEARCH("INDIVIDUAL",SUBSTITUTE(UPPER($D3466)," ","")))),"PREMIUM FREE",""))))</f>
        <v/>
      </c>
    </row>
    <row r="3467">
      <c r="AC3467">
        <f>IF($C3467="","",IF(COUNTIF('Códigos Santander (ref)'!$A$2:$A$79,$C3467)&gt;0,"SANTANDER",IF(COUNTIF('Códigos Itaú (ref)'!$A$2:$A$44,$C3467)&gt;0,"ITAU",IF(AND(TRIM(UPPER($I3467))="CONTRATUAL",ISNUMBER(SEARCH("INDIVIDUAL",SUBSTITUTE(UPPER($D3467)," ","")))),"PREMIUM FREE",""))))</f>
        <v/>
      </c>
    </row>
    <row r="3468">
      <c r="AC3468">
        <f>IF($C3468="","",IF(COUNTIF('Códigos Santander (ref)'!$A$2:$A$79,$C3468)&gt;0,"SANTANDER",IF(COUNTIF('Códigos Itaú (ref)'!$A$2:$A$44,$C3468)&gt;0,"ITAU",IF(AND(TRIM(UPPER($I3468))="CONTRATUAL",ISNUMBER(SEARCH("INDIVIDUAL",SUBSTITUTE(UPPER($D3468)," ","")))),"PREMIUM FREE",""))))</f>
        <v/>
      </c>
    </row>
    <row r="3469">
      <c r="AC3469">
        <f>IF($C3469="","",IF(COUNTIF('Códigos Santander (ref)'!$A$2:$A$79,$C3469)&gt;0,"SANTANDER",IF(COUNTIF('Códigos Itaú (ref)'!$A$2:$A$44,$C3469)&gt;0,"ITAU",IF(AND(TRIM(UPPER($I3469))="CONTRATUAL",ISNUMBER(SEARCH("INDIVIDUAL",SUBSTITUTE(UPPER($D3469)," ","")))),"PREMIUM FREE",""))))</f>
        <v/>
      </c>
    </row>
    <row r="3470">
      <c r="AC3470">
        <f>IF($C3470="","",IF(COUNTIF('Códigos Santander (ref)'!$A$2:$A$79,$C3470)&gt;0,"SANTANDER",IF(COUNTIF('Códigos Itaú (ref)'!$A$2:$A$44,$C3470)&gt;0,"ITAU",IF(AND(TRIM(UPPER($I3470))="CONTRATUAL",ISNUMBER(SEARCH("INDIVIDUAL",SUBSTITUTE(UPPER($D3470)," ","")))),"PREMIUM FREE",""))))</f>
        <v/>
      </c>
    </row>
    <row r="3471">
      <c r="AC3471">
        <f>IF($C3471="","",IF(COUNTIF('Códigos Santander (ref)'!$A$2:$A$79,$C3471)&gt;0,"SANTANDER",IF(COUNTIF('Códigos Itaú (ref)'!$A$2:$A$44,$C3471)&gt;0,"ITAU",IF(AND(TRIM(UPPER($I3471))="CONTRATUAL",ISNUMBER(SEARCH("INDIVIDUAL",SUBSTITUTE(UPPER($D3471)," ","")))),"PREMIUM FREE",""))))</f>
        <v/>
      </c>
    </row>
    <row r="3472">
      <c r="AC3472">
        <f>IF($C3472="","",IF(COUNTIF('Códigos Santander (ref)'!$A$2:$A$79,$C3472)&gt;0,"SANTANDER",IF(COUNTIF('Códigos Itaú (ref)'!$A$2:$A$44,$C3472)&gt;0,"ITAU",IF(AND(TRIM(UPPER($I3472))="CONTRATUAL",ISNUMBER(SEARCH("INDIVIDUAL",SUBSTITUTE(UPPER($D3472)," ","")))),"PREMIUM FREE",""))))</f>
        <v/>
      </c>
    </row>
    <row r="3473">
      <c r="AC3473">
        <f>IF($C3473="","",IF(COUNTIF('Códigos Santander (ref)'!$A$2:$A$79,$C3473)&gt;0,"SANTANDER",IF(COUNTIF('Códigos Itaú (ref)'!$A$2:$A$44,$C3473)&gt;0,"ITAU",IF(AND(TRIM(UPPER($I3473))="CONTRATUAL",ISNUMBER(SEARCH("INDIVIDUAL",SUBSTITUTE(UPPER($D3473)," ","")))),"PREMIUM FREE",""))))</f>
        <v/>
      </c>
    </row>
    <row r="3474">
      <c r="AC3474">
        <f>IF($C3474="","",IF(COUNTIF('Códigos Santander (ref)'!$A$2:$A$79,$C3474)&gt;0,"SANTANDER",IF(COUNTIF('Códigos Itaú (ref)'!$A$2:$A$44,$C3474)&gt;0,"ITAU",IF(AND(TRIM(UPPER($I3474))="CONTRATUAL",ISNUMBER(SEARCH("INDIVIDUAL",SUBSTITUTE(UPPER($D3474)," ","")))),"PREMIUM FREE",""))))</f>
        <v/>
      </c>
    </row>
    <row r="3475">
      <c r="AC3475">
        <f>IF($C3475="","",IF(COUNTIF('Códigos Santander (ref)'!$A$2:$A$79,$C3475)&gt;0,"SANTANDER",IF(COUNTIF('Códigos Itaú (ref)'!$A$2:$A$44,$C3475)&gt;0,"ITAU",IF(AND(TRIM(UPPER($I3475))="CONTRATUAL",ISNUMBER(SEARCH("INDIVIDUAL",SUBSTITUTE(UPPER($D3475)," ","")))),"PREMIUM FREE",""))))</f>
        <v/>
      </c>
    </row>
    <row r="3476">
      <c r="AC3476">
        <f>IF($C3476="","",IF(COUNTIF('Códigos Santander (ref)'!$A$2:$A$79,$C3476)&gt;0,"SANTANDER",IF(COUNTIF('Códigos Itaú (ref)'!$A$2:$A$44,$C3476)&gt;0,"ITAU",IF(AND(TRIM(UPPER($I3476))="CONTRATUAL",ISNUMBER(SEARCH("INDIVIDUAL",SUBSTITUTE(UPPER($D3476)," ","")))),"PREMIUM FREE",""))))</f>
        <v/>
      </c>
    </row>
    <row r="3477">
      <c r="AC3477">
        <f>IF($C3477="","",IF(COUNTIF('Códigos Santander (ref)'!$A$2:$A$79,$C3477)&gt;0,"SANTANDER",IF(COUNTIF('Códigos Itaú (ref)'!$A$2:$A$44,$C3477)&gt;0,"ITAU",IF(AND(TRIM(UPPER($I3477))="CONTRATUAL",ISNUMBER(SEARCH("INDIVIDUAL",SUBSTITUTE(UPPER($D3477)," ","")))),"PREMIUM FREE",""))))</f>
        <v/>
      </c>
    </row>
    <row r="3478">
      <c r="AC3478">
        <f>IF($C3478="","",IF(COUNTIF('Códigos Santander (ref)'!$A$2:$A$79,$C3478)&gt;0,"SANTANDER",IF(COUNTIF('Códigos Itaú (ref)'!$A$2:$A$44,$C3478)&gt;0,"ITAU",IF(AND(TRIM(UPPER($I3478))="CONTRATUAL",ISNUMBER(SEARCH("INDIVIDUAL",SUBSTITUTE(UPPER($D3478)," ","")))),"PREMIUM FREE",""))))</f>
        <v/>
      </c>
    </row>
    <row r="3479">
      <c r="AC3479">
        <f>IF($C3479="","",IF(COUNTIF('Códigos Santander (ref)'!$A$2:$A$79,$C3479)&gt;0,"SANTANDER",IF(COUNTIF('Códigos Itaú (ref)'!$A$2:$A$44,$C3479)&gt;0,"ITAU",IF(AND(TRIM(UPPER($I3479))="CONTRATUAL",ISNUMBER(SEARCH("INDIVIDUAL",SUBSTITUTE(UPPER($D3479)," ","")))),"PREMIUM FREE",""))))</f>
        <v/>
      </c>
    </row>
    <row r="3480">
      <c r="AC3480">
        <f>IF($C3480="","",IF(COUNTIF('Códigos Santander (ref)'!$A$2:$A$79,$C3480)&gt;0,"SANTANDER",IF(COUNTIF('Códigos Itaú (ref)'!$A$2:$A$44,$C3480)&gt;0,"ITAU",IF(AND(TRIM(UPPER($I3480))="CONTRATUAL",ISNUMBER(SEARCH("INDIVIDUAL",SUBSTITUTE(UPPER($D3480)," ","")))),"PREMIUM FREE",""))))</f>
        <v/>
      </c>
    </row>
    <row r="3481">
      <c r="AC3481">
        <f>IF($C3481="","",IF(COUNTIF('Códigos Santander (ref)'!$A$2:$A$79,$C3481)&gt;0,"SANTANDER",IF(COUNTIF('Códigos Itaú (ref)'!$A$2:$A$44,$C3481)&gt;0,"ITAU",IF(AND(TRIM(UPPER($I3481))="CONTRATUAL",ISNUMBER(SEARCH("INDIVIDUAL",SUBSTITUTE(UPPER($D3481)," ","")))),"PREMIUM FREE",""))))</f>
        <v/>
      </c>
    </row>
    <row r="3482">
      <c r="AC3482">
        <f>IF($C3482="","",IF(COUNTIF('Códigos Santander (ref)'!$A$2:$A$79,$C3482)&gt;0,"SANTANDER",IF(COUNTIF('Códigos Itaú (ref)'!$A$2:$A$44,$C3482)&gt;0,"ITAU",IF(AND(TRIM(UPPER($I3482))="CONTRATUAL",ISNUMBER(SEARCH("INDIVIDUAL",SUBSTITUTE(UPPER($D3482)," ","")))),"PREMIUM FREE",""))))</f>
        <v/>
      </c>
    </row>
    <row r="3483">
      <c r="AC3483">
        <f>IF($C3483="","",IF(COUNTIF('Códigos Santander (ref)'!$A$2:$A$79,$C3483)&gt;0,"SANTANDER",IF(COUNTIF('Códigos Itaú (ref)'!$A$2:$A$44,$C3483)&gt;0,"ITAU",IF(AND(TRIM(UPPER($I3483))="CONTRATUAL",ISNUMBER(SEARCH("INDIVIDUAL",SUBSTITUTE(UPPER($D3483)," ","")))),"PREMIUM FREE",""))))</f>
        <v/>
      </c>
    </row>
    <row r="3484">
      <c r="AC3484">
        <f>IF($C3484="","",IF(COUNTIF('Códigos Santander (ref)'!$A$2:$A$79,$C3484)&gt;0,"SANTANDER",IF(COUNTIF('Códigos Itaú (ref)'!$A$2:$A$44,$C3484)&gt;0,"ITAU",IF(AND(TRIM(UPPER($I3484))="CONTRATUAL",ISNUMBER(SEARCH("INDIVIDUAL",SUBSTITUTE(UPPER($D3484)," ","")))),"PREMIUM FREE",""))))</f>
        <v/>
      </c>
    </row>
    <row r="3485">
      <c r="AC3485">
        <f>IF($C3485="","",IF(COUNTIF('Códigos Santander (ref)'!$A$2:$A$79,$C3485)&gt;0,"SANTANDER",IF(COUNTIF('Códigos Itaú (ref)'!$A$2:$A$44,$C3485)&gt;0,"ITAU",IF(AND(TRIM(UPPER($I3485))="CONTRATUAL",ISNUMBER(SEARCH("INDIVIDUAL",SUBSTITUTE(UPPER($D3485)," ","")))),"PREMIUM FREE",""))))</f>
        <v/>
      </c>
    </row>
    <row r="3486">
      <c r="AC3486">
        <f>IF($C3486="","",IF(COUNTIF('Códigos Santander (ref)'!$A$2:$A$79,$C3486)&gt;0,"SANTANDER",IF(COUNTIF('Códigos Itaú (ref)'!$A$2:$A$44,$C3486)&gt;0,"ITAU",IF(AND(TRIM(UPPER($I3486))="CONTRATUAL",ISNUMBER(SEARCH("INDIVIDUAL",SUBSTITUTE(UPPER($D3486)," ","")))),"PREMIUM FREE",""))))</f>
        <v/>
      </c>
    </row>
    <row r="3487">
      <c r="AC3487">
        <f>IF($C3487="","",IF(COUNTIF('Códigos Santander (ref)'!$A$2:$A$79,$C3487)&gt;0,"SANTANDER",IF(COUNTIF('Códigos Itaú (ref)'!$A$2:$A$44,$C3487)&gt;0,"ITAU",IF(AND(TRIM(UPPER($I3487))="CONTRATUAL",ISNUMBER(SEARCH("INDIVIDUAL",SUBSTITUTE(UPPER($D3487)," ","")))),"PREMIUM FREE",""))))</f>
        <v/>
      </c>
    </row>
    <row r="3488">
      <c r="AC3488">
        <f>IF($C3488="","",IF(COUNTIF('Códigos Santander (ref)'!$A$2:$A$79,$C3488)&gt;0,"SANTANDER",IF(COUNTIF('Códigos Itaú (ref)'!$A$2:$A$44,$C3488)&gt;0,"ITAU",IF(AND(TRIM(UPPER($I3488))="CONTRATUAL",ISNUMBER(SEARCH("INDIVIDUAL",SUBSTITUTE(UPPER($D3488)," ","")))),"PREMIUM FREE",""))))</f>
        <v/>
      </c>
    </row>
    <row r="3489">
      <c r="AC3489">
        <f>IF($C3489="","",IF(COUNTIF('Códigos Santander (ref)'!$A$2:$A$79,$C3489)&gt;0,"SANTANDER",IF(COUNTIF('Códigos Itaú (ref)'!$A$2:$A$44,$C3489)&gt;0,"ITAU",IF(AND(TRIM(UPPER($I3489))="CONTRATUAL",ISNUMBER(SEARCH("INDIVIDUAL",SUBSTITUTE(UPPER($D3489)," ","")))),"PREMIUM FREE",""))))</f>
        <v/>
      </c>
    </row>
    <row r="3490">
      <c r="AC3490">
        <f>IF($C3490="","",IF(COUNTIF('Códigos Santander (ref)'!$A$2:$A$79,$C3490)&gt;0,"SANTANDER",IF(COUNTIF('Códigos Itaú (ref)'!$A$2:$A$44,$C3490)&gt;0,"ITAU",IF(AND(TRIM(UPPER($I3490))="CONTRATUAL",ISNUMBER(SEARCH("INDIVIDUAL",SUBSTITUTE(UPPER($D3490)," ","")))),"PREMIUM FREE",""))))</f>
        <v/>
      </c>
    </row>
    <row r="3491">
      <c r="AC3491">
        <f>IF($C3491="","",IF(COUNTIF('Códigos Santander (ref)'!$A$2:$A$79,$C3491)&gt;0,"SANTANDER",IF(COUNTIF('Códigos Itaú (ref)'!$A$2:$A$44,$C3491)&gt;0,"ITAU",IF(AND(TRIM(UPPER($I3491))="CONTRATUAL",ISNUMBER(SEARCH("INDIVIDUAL",SUBSTITUTE(UPPER($D3491)," ","")))),"PREMIUM FREE",""))))</f>
        <v/>
      </c>
    </row>
    <row r="3492">
      <c r="AC3492">
        <f>IF($C3492="","",IF(COUNTIF('Códigos Santander (ref)'!$A$2:$A$79,$C3492)&gt;0,"SANTANDER",IF(COUNTIF('Códigos Itaú (ref)'!$A$2:$A$44,$C3492)&gt;0,"ITAU",IF(AND(TRIM(UPPER($I3492))="CONTRATUAL",ISNUMBER(SEARCH("INDIVIDUAL",SUBSTITUTE(UPPER($D3492)," ","")))),"PREMIUM FREE",""))))</f>
        <v/>
      </c>
    </row>
    <row r="3493">
      <c r="AC3493">
        <f>IF($C3493="","",IF(COUNTIF('Códigos Santander (ref)'!$A$2:$A$79,$C3493)&gt;0,"SANTANDER",IF(COUNTIF('Códigos Itaú (ref)'!$A$2:$A$44,$C3493)&gt;0,"ITAU",IF(AND(TRIM(UPPER($I3493))="CONTRATUAL",ISNUMBER(SEARCH("INDIVIDUAL",SUBSTITUTE(UPPER($D3493)," ","")))),"PREMIUM FREE",""))))</f>
        <v/>
      </c>
    </row>
    <row r="3494">
      <c r="AC3494">
        <f>IF($C3494="","",IF(COUNTIF('Códigos Santander (ref)'!$A$2:$A$79,$C3494)&gt;0,"SANTANDER",IF(COUNTIF('Códigos Itaú (ref)'!$A$2:$A$44,$C3494)&gt;0,"ITAU",IF(AND(TRIM(UPPER($I3494))="CONTRATUAL",ISNUMBER(SEARCH("INDIVIDUAL",SUBSTITUTE(UPPER($D3494)," ","")))),"PREMIUM FREE",""))))</f>
        <v/>
      </c>
    </row>
    <row r="3495">
      <c r="AC3495">
        <f>IF($C3495="","",IF(COUNTIF('Códigos Santander (ref)'!$A$2:$A$79,$C3495)&gt;0,"SANTANDER",IF(COUNTIF('Códigos Itaú (ref)'!$A$2:$A$44,$C3495)&gt;0,"ITAU",IF(AND(TRIM(UPPER($I3495))="CONTRATUAL",ISNUMBER(SEARCH("INDIVIDUAL",SUBSTITUTE(UPPER($D3495)," ","")))),"PREMIUM FREE",""))))</f>
        <v/>
      </c>
    </row>
    <row r="3496">
      <c r="AC3496">
        <f>IF($C3496="","",IF(COUNTIF('Códigos Santander (ref)'!$A$2:$A$79,$C3496)&gt;0,"SANTANDER",IF(COUNTIF('Códigos Itaú (ref)'!$A$2:$A$44,$C3496)&gt;0,"ITAU",IF(AND(TRIM(UPPER($I3496))="CONTRATUAL",ISNUMBER(SEARCH("INDIVIDUAL",SUBSTITUTE(UPPER($D3496)," ","")))),"PREMIUM FREE",""))))</f>
        <v/>
      </c>
    </row>
    <row r="3497">
      <c r="AC3497">
        <f>IF($C3497="","",IF(COUNTIF('Códigos Santander (ref)'!$A$2:$A$79,$C3497)&gt;0,"SANTANDER",IF(COUNTIF('Códigos Itaú (ref)'!$A$2:$A$44,$C3497)&gt;0,"ITAU",IF(AND(TRIM(UPPER($I3497))="CONTRATUAL",ISNUMBER(SEARCH("INDIVIDUAL",SUBSTITUTE(UPPER($D3497)," ","")))),"PREMIUM FREE",""))))</f>
        <v/>
      </c>
    </row>
    <row r="3498">
      <c r="AC3498">
        <f>IF($C3498="","",IF(COUNTIF('Códigos Santander (ref)'!$A$2:$A$79,$C3498)&gt;0,"SANTANDER",IF(COUNTIF('Códigos Itaú (ref)'!$A$2:$A$44,$C3498)&gt;0,"ITAU",IF(AND(TRIM(UPPER($I3498))="CONTRATUAL",ISNUMBER(SEARCH("INDIVIDUAL",SUBSTITUTE(UPPER($D3498)," ","")))),"PREMIUM FREE",""))))</f>
        <v/>
      </c>
    </row>
    <row r="3499">
      <c r="AC3499">
        <f>IF($C3499="","",IF(COUNTIF('Códigos Santander (ref)'!$A$2:$A$79,$C3499)&gt;0,"SANTANDER",IF(COUNTIF('Códigos Itaú (ref)'!$A$2:$A$44,$C3499)&gt;0,"ITAU",IF(AND(TRIM(UPPER($I3499))="CONTRATUAL",ISNUMBER(SEARCH("INDIVIDUAL",SUBSTITUTE(UPPER($D3499)," ","")))),"PREMIUM FREE",""))))</f>
        <v/>
      </c>
    </row>
    <row r="3500">
      <c r="AC3500">
        <f>IF($C3500="","",IF(COUNTIF('Códigos Santander (ref)'!$A$2:$A$79,$C3500)&gt;0,"SANTANDER",IF(COUNTIF('Códigos Itaú (ref)'!$A$2:$A$44,$C3500)&gt;0,"ITAU",IF(AND(TRIM(UPPER($I3500))="CONTRATUAL",ISNUMBER(SEARCH("INDIVIDUAL",SUBSTITUTE(UPPER($D3500)," ","")))),"PREMIUM FREE",""))))</f>
        <v/>
      </c>
    </row>
    <row r="3501">
      <c r="AC3501">
        <f>IF($C3501="","",IF(COUNTIF('Códigos Santander (ref)'!$A$2:$A$79,$C3501)&gt;0,"SANTANDER",IF(COUNTIF('Códigos Itaú (ref)'!$A$2:$A$44,$C3501)&gt;0,"ITAU",IF(AND(TRIM(UPPER($I3501))="CONTRATUAL",ISNUMBER(SEARCH("INDIVIDUAL",SUBSTITUTE(UPPER($D3501)," ","")))),"PREMIUM FREE",""))))</f>
        <v/>
      </c>
    </row>
    <row r="3502">
      <c r="AC3502">
        <f>IF($C3502="","",IF(COUNTIF('Códigos Santander (ref)'!$A$2:$A$79,$C3502)&gt;0,"SANTANDER",IF(COUNTIF('Códigos Itaú (ref)'!$A$2:$A$44,$C3502)&gt;0,"ITAU",IF(AND(TRIM(UPPER($I3502))="CONTRATUAL",ISNUMBER(SEARCH("INDIVIDUAL",SUBSTITUTE(UPPER($D3502)," ","")))),"PREMIUM FREE",""))))</f>
        <v/>
      </c>
    </row>
    <row r="3503">
      <c r="AC3503">
        <f>IF($C3503="","",IF(COUNTIF('Códigos Santander (ref)'!$A$2:$A$79,$C3503)&gt;0,"SANTANDER",IF(COUNTIF('Códigos Itaú (ref)'!$A$2:$A$44,$C3503)&gt;0,"ITAU",IF(AND(TRIM(UPPER($I3503))="CONTRATUAL",ISNUMBER(SEARCH("INDIVIDUAL",SUBSTITUTE(UPPER($D3503)," ","")))),"PREMIUM FREE",""))))</f>
        <v/>
      </c>
    </row>
    <row r="3504">
      <c r="AC3504">
        <f>IF($C3504="","",IF(COUNTIF('Códigos Santander (ref)'!$A$2:$A$79,$C3504)&gt;0,"SANTANDER",IF(COUNTIF('Códigos Itaú (ref)'!$A$2:$A$44,$C3504)&gt;0,"ITAU",IF(AND(TRIM(UPPER($I3504))="CONTRATUAL",ISNUMBER(SEARCH("INDIVIDUAL",SUBSTITUTE(UPPER($D3504)," ","")))),"PREMIUM FREE",""))))</f>
        <v/>
      </c>
    </row>
    <row r="3505">
      <c r="AC3505">
        <f>IF($C3505="","",IF(COUNTIF('Códigos Santander (ref)'!$A$2:$A$79,$C3505)&gt;0,"SANTANDER",IF(COUNTIF('Códigos Itaú (ref)'!$A$2:$A$44,$C3505)&gt;0,"ITAU",IF(AND(TRIM(UPPER($I3505))="CONTRATUAL",ISNUMBER(SEARCH("INDIVIDUAL",SUBSTITUTE(UPPER($D3505)," ","")))),"PREMIUM FREE",""))))</f>
        <v/>
      </c>
    </row>
    <row r="3506">
      <c r="AC3506">
        <f>IF($C3506="","",IF(COUNTIF('Códigos Santander (ref)'!$A$2:$A$79,$C3506)&gt;0,"SANTANDER",IF(COUNTIF('Códigos Itaú (ref)'!$A$2:$A$44,$C3506)&gt;0,"ITAU",IF(AND(TRIM(UPPER($I3506))="CONTRATUAL",ISNUMBER(SEARCH("INDIVIDUAL",SUBSTITUTE(UPPER($D3506)," ","")))),"PREMIUM FREE",""))))</f>
        <v/>
      </c>
    </row>
    <row r="3507">
      <c r="AC3507">
        <f>IF($C3507="","",IF(COUNTIF('Códigos Santander (ref)'!$A$2:$A$79,$C3507)&gt;0,"SANTANDER",IF(COUNTIF('Códigos Itaú (ref)'!$A$2:$A$44,$C3507)&gt;0,"ITAU",IF(AND(TRIM(UPPER($I3507))="CONTRATUAL",ISNUMBER(SEARCH("INDIVIDUAL",SUBSTITUTE(UPPER($D3507)," ","")))),"PREMIUM FREE",""))))</f>
        <v/>
      </c>
    </row>
    <row r="3508">
      <c r="AC3508">
        <f>IF($C3508="","",IF(COUNTIF('Códigos Santander (ref)'!$A$2:$A$79,$C3508)&gt;0,"SANTANDER",IF(COUNTIF('Códigos Itaú (ref)'!$A$2:$A$44,$C3508)&gt;0,"ITAU",IF(AND(TRIM(UPPER($I3508))="CONTRATUAL",ISNUMBER(SEARCH("INDIVIDUAL",SUBSTITUTE(UPPER($D3508)," ","")))),"PREMIUM FREE",""))))</f>
        <v/>
      </c>
    </row>
    <row r="3509">
      <c r="AC3509">
        <f>IF($C3509="","",IF(COUNTIF('Códigos Santander (ref)'!$A$2:$A$79,$C3509)&gt;0,"SANTANDER",IF(COUNTIF('Códigos Itaú (ref)'!$A$2:$A$44,$C3509)&gt;0,"ITAU",IF(AND(TRIM(UPPER($I3509))="CONTRATUAL",ISNUMBER(SEARCH("INDIVIDUAL",SUBSTITUTE(UPPER($D3509)," ","")))),"PREMIUM FREE",""))))</f>
        <v/>
      </c>
    </row>
    <row r="3510">
      <c r="AC3510">
        <f>IF($C3510="","",IF(COUNTIF('Códigos Santander (ref)'!$A$2:$A$79,$C3510)&gt;0,"SANTANDER",IF(COUNTIF('Códigos Itaú (ref)'!$A$2:$A$44,$C3510)&gt;0,"ITAU",IF(AND(TRIM(UPPER($I3510))="CONTRATUAL",ISNUMBER(SEARCH("INDIVIDUAL",SUBSTITUTE(UPPER($D3510)," ","")))),"PREMIUM FREE",""))))</f>
        <v/>
      </c>
    </row>
    <row r="3511">
      <c r="AC3511">
        <f>IF($C3511="","",IF(COUNTIF('Códigos Santander (ref)'!$A$2:$A$79,$C3511)&gt;0,"SANTANDER",IF(COUNTIF('Códigos Itaú (ref)'!$A$2:$A$44,$C3511)&gt;0,"ITAU",IF(AND(TRIM(UPPER($I3511))="CONTRATUAL",ISNUMBER(SEARCH("INDIVIDUAL",SUBSTITUTE(UPPER($D3511)," ","")))),"PREMIUM FREE",""))))</f>
        <v/>
      </c>
    </row>
    <row r="3512">
      <c r="AC3512">
        <f>IF($C3512="","",IF(COUNTIF('Códigos Santander (ref)'!$A$2:$A$79,$C3512)&gt;0,"SANTANDER",IF(COUNTIF('Códigos Itaú (ref)'!$A$2:$A$44,$C3512)&gt;0,"ITAU",IF(AND(TRIM(UPPER($I3512))="CONTRATUAL",ISNUMBER(SEARCH("INDIVIDUAL",SUBSTITUTE(UPPER($D3512)," ","")))),"PREMIUM FREE",""))))</f>
        <v/>
      </c>
    </row>
    <row r="3513">
      <c r="AC3513">
        <f>IF($C3513="","",IF(COUNTIF('Códigos Santander (ref)'!$A$2:$A$79,$C3513)&gt;0,"SANTANDER",IF(COUNTIF('Códigos Itaú (ref)'!$A$2:$A$44,$C3513)&gt;0,"ITAU",IF(AND(TRIM(UPPER($I3513))="CONTRATUAL",ISNUMBER(SEARCH("INDIVIDUAL",SUBSTITUTE(UPPER($D3513)," ","")))),"PREMIUM FREE",""))))</f>
        <v/>
      </c>
    </row>
    <row r="3514">
      <c r="AC3514">
        <f>IF($C3514="","",IF(COUNTIF('Códigos Santander (ref)'!$A$2:$A$79,$C3514)&gt;0,"SANTANDER",IF(COUNTIF('Códigos Itaú (ref)'!$A$2:$A$44,$C3514)&gt;0,"ITAU",IF(AND(TRIM(UPPER($I3514))="CONTRATUAL",ISNUMBER(SEARCH("INDIVIDUAL",SUBSTITUTE(UPPER($D3514)," ","")))),"PREMIUM FREE",""))))</f>
        <v/>
      </c>
    </row>
    <row r="3515">
      <c r="AC3515">
        <f>IF($C3515="","",IF(COUNTIF('Códigos Santander (ref)'!$A$2:$A$79,$C3515)&gt;0,"SANTANDER",IF(COUNTIF('Códigos Itaú (ref)'!$A$2:$A$44,$C3515)&gt;0,"ITAU",IF(AND(TRIM(UPPER($I3515))="CONTRATUAL",ISNUMBER(SEARCH("INDIVIDUAL",SUBSTITUTE(UPPER($D3515)," ","")))),"PREMIUM FREE",""))))</f>
        <v/>
      </c>
    </row>
    <row r="3516">
      <c r="AC3516">
        <f>IF($C3516="","",IF(COUNTIF('Códigos Santander (ref)'!$A$2:$A$79,$C3516)&gt;0,"SANTANDER",IF(COUNTIF('Códigos Itaú (ref)'!$A$2:$A$44,$C3516)&gt;0,"ITAU",IF(AND(TRIM(UPPER($I3516))="CONTRATUAL",ISNUMBER(SEARCH("INDIVIDUAL",SUBSTITUTE(UPPER($D3516)," ","")))),"PREMIUM FREE",""))))</f>
        <v/>
      </c>
    </row>
    <row r="3517">
      <c r="AC3517">
        <f>IF($C3517="","",IF(COUNTIF('Códigos Santander (ref)'!$A$2:$A$79,$C3517)&gt;0,"SANTANDER",IF(COUNTIF('Códigos Itaú (ref)'!$A$2:$A$44,$C3517)&gt;0,"ITAU",IF(AND(TRIM(UPPER($I3517))="CONTRATUAL",ISNUMBER(SEARCH("INDIVIDUAL",SUBSTITUTE(UPPER($D3517)," ","")))),"PREMIUM FREE",""))))</f>
        <v/>
      </c>
    </row>
    <row r="3518">
      <c r="AC3518">
        <f>IF($C3518="","",IF(COUNTIF('Códigos Santander (ref)'!$A$2:$A$79,$C3518)&gt;0,"SANTANDER",IF(COUNTIF('Códigos Itaú (ref)'!$A$2:$A$44,$C3518)&gt;0,"ITAU",IF(AND(TRIM(UPPER($I3518))="CONTRATUAL",ISNUMBER(SEARCH("INDIVIDUAL",SUBSTITUTE(UPPER($D3518)," ","")))),"PREMIUM FREE",""))))</f>
        <v/>
      </c>
    </row>
    <row r="3519">
      <c r="AC3519">
        <f>IF($C3519="","",IF(COUNTIF('Códigos Santander (ref)'!$A$2:$A$79,$C3519)&gt;0,"SANTANDER",IF(COUNTIF('Códigos Itaú (ref)'!$A$2:$A$44,$C3519)&gt;0,"ITAU",IF(AND(TRIM(UPPER($I3519))="CONTRATUAL",ISNUMBER(SEARCH("INDIVIDUAL",SUBSTITUTE(UPPER($D3519)," ","")))),"PREMIUM FREE",""))))</f>
        <v/>
      </c>
    </row>
    <row r="3520">
      <c r="AC3520">
        <f>IF($C3520="","",IF(COUNTIF('Códigos Santander (ref)'!$A$2:$A$79,$C3520)&gt;0,"SANTANDER",IF(COUNTIF('Códigos Itaú (ref)'!$A$2:$A$44,$C3520)&gt;0,"ITAU",IF(AND(TRIM(UPPER($I3520))="CONTRATUAL",ISNUMBER(SEARCH("INDIVIDUAL",SUBSTITUTE(UPPER($D3520)," ","")))),"PREMIUM FREE",""))))</f>
        <v/>
      </c>
    </row>
    <row r="3521">
      <c r="AC3521">
        <f>IF($C3521="","",IF(COUNTIF('Códigos Santander (ref)'!$A$2:$A$79,$C3521)&gt;0,"SANTANDER",IF(COUNTIF('Códigos Itaú (ref)'!$A$2:$A$44,$C3521)&gt;0,"ITAU",IF(AND(TRIM(UPPER($I3521))="CONTRATUAL",ISNUMBER(SEARCH("INDIVIDUAL",SUBSTITUTE(UPPER($D3521)," ","")))),"PREMIUM FREE",""))))</f>
        <v/>
      </c>
    </row>
    <row r="3522">
      <c r="AC3522">
        <f>IF($C3522="","",IF(COUNTIF('Códigos Santander (ref)'!$A$2:$A$79,$C3522)&gt;0,"SANTANDER",IF(COUNTIF('Códigos Itaú (ref)'!$A$2:$A$44,$C3522)&gt;0,"ITAU",IF(AND(TRIM(UPPER($I3522))="CONTRATUAL",ISNUMBER(SEARCH("INDIVIDUAL",SUBSTITUTE(UPPER($D3522)," ","")))),"PREMIUM FREE",""))))</f>
        <v/>
      </c>
    </row>
    <row r="3523">
      <c r="AC3523">
        <f>IF($C3523="","",IF(COUNTIF('Códigos Santander (ref)'!$A$2:$A$79,$C3523)&gt;0,"SANTANDER",IF(COUNTIF('Códigos Itaú (ref)'!$A$2:$A$44,$C3523)&gt;0,"ITAU",IF(AND(TRIM(UPPER($I3523))="CONTRATUAL",ISNUMBER(SEARCH("INDIVIDUAL",SUBSTITUTE(UPPER($D3523)," ","")))),"PREMIUM FREE",""))))</f>
        <v/>
      </c>
    </row>
    <row r="3524">
      <c r="AC3524">
        <f>IF($C3524="","",IF(COUNTIF('Códigos Santander (ref)'!$A$2:$A$79,$C3524)&gt;0,"SANTANDER",IF(COUNTIF('Códigos Itaú (ref)'!$A$2:$A$44,$C3524)&gt;0,"ITAU",IF(AND(TRIM(UPPER($I3524))="CONTRATUAL",ISNUMBER(SEARCH("INDIVIDUAL",SUBSTITUTE(UPPER($D3524)," ","")))),"PREMIUM FREE",""))))</f>
        <v/>
      </c>
    </row>
    <row r="3525">
      <c r="AC3525">
        <f>IF($C3525="","",IF(COUNTIF('Códigos Santander (ref)'!$A$2:$A$79,$C3525)&gt;0,"SANTANDER",IF(COUNTIF('Códigos Itaú (ref)'!$A$2:$A$44,$C3525)&gt;0,"ITAU",IF(AND(TRIM(UPPER($I3525))="CONTRATUAL",ISNUMBER(SEARCH("INDIVIDUAL",SUBSTITUTE(UPPER($D3525)," ","")))),"PREMIUM FREE",""))))</f>
        <v/>
      </c>
    </row>
    <row r="3526">
      <c r="AC3526">
        <f>IF($C3526="","",IF(COUNTIF('Códigos Santander (ref)'!$A$2:$A$79,$C3526)&gt;0,"SANTANDER",IF(COUNTIF('Códigos Itaú (ref)'!$A$2:$A$44,$C3526)&gt;0,"ITAU",IF(AND(TRIM(UPPER($I3526))="CONTRATUAL",ISNUMBER(SEARCH("INDIVIDUAL",SUBSTITUTE(UPPER($D3526)," ","")))),"PREMIUM FREE",""))))</f>
        <v/>
      </c>
    </row>
    <row r="3527">
      <c r="AC3527">
        <f>IF($C3527="","",IF(COUNTIF('Códigos Santander (ref)'!$A$2:$A$79,$C3527)&gt;0,"SANTANDER",IF(COUNTIF('Códigos Itaú (ref)'!$A$2:$A$44,$C3527)&gt;0,"ITAU",IF(AND(TRIM(UPPER($I3527))="CONTRATUAL",ISNUMBER(SEARCH("INDIVIDUAL",SUBSTITUTE(UPPER($D3527)," ","")))),"PREMIUM FREE",""))))</f>
        <v/>
      </c>
    </row>
    <row r="3528">
      <c r="AC3528">
        <f>IF($C3528="","",IF(COUNTIF('Códigos Santander (ref)'!$A$2:$A$79,$C3528)&gt;0,"SANTANDER",IF(COUNTIF('Códigos Itaú (ref)'!$A$2:$A$44,$C3528)&gt;0,"ITAU",IF(AND(TRIM(UPPER($I3528))="CONTRATUAL",ISNUMBER(SEARCH("INDIVIDUAL",SUBSTITUTE(UPPER($D3528)," ","")))),"PREMIUM FREE",""))))</f>
        <v/>
      </c>
    </row>
    <row r="3529">
      <c r="AC3529">
        <f>IF($C3529="","",IF(COUNTIF('Códigos Santander (ref)'!$A$2:$A$79,$C3529)&gt;0,"SANTANDER",IF(COUNTIF('Códigos Itaú (ref)'!$A$2:$A$44,$C3529)&gt;0,"ITAU",IF(AND(TRIM(UPPER($I3529))="CONTRATUAL",ISNUMBER(SEARCH("INDIVIDUAL",SUBSTITUTE(UPPER($D3529)," ","")))),"PREMIUM FREE",""))))</f>
        <v/>
      </c>
    </row>
    <row r="3530">
      <c r="AC3530">
        <f>IF($C3530="","",IF(COUNTIF('Códigos Santander (ref)'!$A$2:$A$79,$C3530)&gt;0,"SANTANDER",IF(COUNTIF('Códigos Itaú (ref)'!$A$2:$A$44,$C3530)&gt;0,"ITAU",IF(AND(TRIM(UPPER($I3530))="CONTRATUAL",ISNUMBER(SEARCH("INDIVIDUAL",SUBSTITUTE(UPPER($D3530)," ","")))),"PREMIUM FREE",""))))</f>
        <v/>
      </c>
    </row>
    <row r="3531">
      <c r="AC3531">
        <f>IF($C3531="","",IF(COUNTIF('Códigos Santander (ref)'!$A$2:$A$79,$C3531)&gt;0,"SANTANDER",IF(COUNTIF('Códigos Itaú (ref)'!$A$2:$A$44,$C3531)&gt;0,"ITAU",IF(AND(TRIM(UPPER($I3531))="CONTRATUAL",ISNUMBER(SEARCH("INDIVIDUAL",SUBSTITUTE(UPPER($D3531)," ","")))),"PREMIUM FREE",""))))</f>
        <v/>
      </c>
    </row>
    <row r="3532">
      <c r="AC3532">
        <f>IF($C3532="","",IF(COUNTIF('Códigos Santander (ref)'!$A$2:$A$79,$C3532)&gt;0,"SANTANDER",IF(COUNTIF('Códigos Itaú (ref)'!$A$2:$A$44,$C3532)&gt;0,"ITAU",IF(AND(TRIM(UPPER($I3532))="CONTRATUAL",ISNUMBER(SEARCH("INDIVIDUAL",SUBSTITUTE(UPPER($D3532)," ","")))),"PREMIUM FREE",""))))</f>
        <v/>
      </c>
    </row>
    <row r="3533">
      <c r="AC3533">
        <f>IF($C3533="","",IF(COUNTIF('Códigos Santander (ref)'!$A$2:$A$79,$C3533)&gt;0,"SANTANDER",IF(COUNTIF('Códigos Itaú (ref)'!$A$2:$A$44,$C3533)&gt;0,"ITAU",IF(AND(TRIM(UPPER($I3533))="CONTRATUAL",ISNUMBER(SEARCH("INDIVIDUAL",SUBSTITUTE(UPPER($D3533)," ","")))),"PREMIUM FREE",""))))</f>
        <v/>
      </c>
    </row>
    <row r="3534">
      <c r="AC3534">
        <f>IF($C3534="","",IF(COUNTIF('Códigos Santander (ref)'!$A$2:$A$79,$C3534)&gt;0,"SANTANDER",IF(COUNTIF('Códigos Itaú (ref)'!$A$2:$A$44,$C3534)&gt;0,"ITAU",IF(AND(TRIM(UPPER($I3534))="CONTRATUAL",ISNUMBER(SEARCH("INDIVIDUAL",SUBSTITUTE(UPPER($D3534)," ","")))),"PREMIUM FREE",""))))</f>
        <v/>
      </c>
    </row>
    <row r="3535">
      <c r="AC3535">
        <f>IF($C3535="","",IF(COUNTIF('Códigos Santander (ref)'!$A$2:$A$79,$C3535)&gt;0,"SANTANDER",IF(COUNTIF('Códigos Itaú (ref)'!$A$2:$A$44,$C3535)&gt;0,"ITAU",IF(AND(TRIM(UPPER($I3535))="CONTRATUAL",ISNUMBER(SEARCH("INDIVIDUAL",SUBSTITUTE(UPPER($D3535)," ","")))),"PREMIUM FREE",""))))</f>
        <v/>
      </c>
    </row>
    <row r="3536">
      <c r="AC3536">
        <f>IF($C3536="","",IF(COUNTIF('Códigos Santander (ref)'!$A$2:$A$79,$C3536)&gt;0,"SANTANDER",IF(COUNTIF('Códigos Itaú (ref)'!$A$2:$A$44,$C3536)&gt;0,"ITAU",IF(AND(TRIM(UPPER($I3536))="CONTRATUAL",ISNUMBER(SEARCH("INDIVIDUAL",SUBSTITUTE(UPPER($D3536)," ","")))),"PREMIUM FREE",""))))</f>
        <v/>
      </c>
    </row>
    <row r="3537">
      <c r="AC3537">
        <f>IF($C3537="","",IF(COUNTIF('Códigos Santander (ref)'!$A$2:$A$79,$C3537)&gt;0,"SANTANDER",IF(COUNTIF('Códigos Itaú (ref)'!$A$2:$A$44,$C3537)&gt;0,"ITAU",IF(AND(TRIM(UPPER($I3537))="CONTRATUAL",ISNUMBER(SEARCH("INDIVIDUAL",SUBSTITUTE(UPPER($D3537)," ","")))),"PREMIUM FREE",""))))</f>
        <v/>
      </c>
    </row>
    <row r="3538">
      <c r="AC3538">
        <f>IF($C3538="","",IF(COUNTIF('Códigos Santander (ref)'!$A$2:$A$79,$C3538)&gt;0,"SANTANDER",IF(COUNTIF('Códigos Itaú (ref)'!$A$2:$A$44,$C3538)&gt;0,"ITAU",IF(AND(TRIM(UPPER($I3538))="CONTRATUAL",ISNUMBER(SEARCH("INDIVIDUAL",SUBSTITUTE(UPPER($D3538)," ","")))),"PREMIUM FREE",""))))</f>
        <v/>
      </c>
    </row>
    <row r="3539">
      <c r="AC3539">
        <f>IF($C3539="","",IF(COUNTIF('Códigos Santander (ref)'!$A$2:$A$79,$C3539)&gt;0,"SANTANDER",IF(COUNTIF('Códigos Itaú (ref)'!$A$2:$A$44,$C3539)&gt;0,"ITAU",IF(AND(TRIM(UPPER($I3539))="CONTRATUAL",ISNUMBER(SEARCH("INDIVIDUAL",SUBSTITUTE(UPPER($D3539)," ","")))),"PREMIUM FREE",""))))</f>
        <v/>
      </c>
    </row>
    <row r="3540">
      <c r="AC3540">
        <f>IF($C3540="","",IF(COUNTIF('Códigos Santander (ref)'!$A$2:$A$79,$C3540)&gt;0,"SANTANDER",IF(COUNTIF('Códigos Itaú (ref)'!$A$2:$A$44,$C3540)&gt;0,"ITAU",IF(AND(TRIM(UPPER($I3540))="CONTRATUAL",ISNUMBER(SEARCH("INDIVIDUAL",SUBSTITUTE(UPPER($D3540)," ","")))),"PREMIUM FREE",""))))</f>
        <v/>
      </c>
    </row>
    <row r="3541">
      <c r="AC3541">
        <f>IF($C3541="","",IF(COUNTIF('Códigos Santander (ref)'!$A$2:$A$79,$C3541)&gt;0,"SANTANDER",IF(COUNTIF('Códigos Itaú (ref)'!$A$2:$A$44,$C3541)&gt;0,"ITAU",IF(AND(TRIM(UPPER($I3541))="CONTRATUAL",ISNUMBER(SEARCH("INDIVIDUAL",SUBSTITUTE(UPPER($D3541)," ","")))),"PREMIUM FREE",""))))</f>
        <v/>
      </c>
    </row>
    <row r="3542">
      <c r="AC3542">
        <f>IF($C3542="","",IF(COUNTIF('Códigos Santander (ref)'!$A$2:$A$79,$C3542)&gt;0,"SANTANDER",IF(COUNTIF('Códigos Itaú (ref)'!$A$2:$A$44,$C3542)&gt;0,"ITAU",IF(AND(TRIM(UPPER($I3542))="CONTRATUAL",ISNUMBER(SEARCH("INDIVIDUAL",SUBSTITUTE(UPPER($D3542)," ","")))),"PREMIUM FREE",""))))</f>
        <v/>
      </c>
    </row>
    <row r="3543">
      <c r="AC3543">
        <f>IF($C3543="","",IF(COUNTIF('Códigos Santander (ref)'!$A$2:$A$79,$C3543)&gt;0,"SANTANDER",IF(COUNTIF('Códigos Itaú (ref)'!$A$2:$A$44,$C3543)&gt;0,"ITAU",IF(AND(TRIM(UPPER($I3543))="CONTRATUAL",ISNUMBER(SEARCH("INDIVIDUAL",SUBSTITUTE(UPPER($D3543)," ","")))),"PREMIUM FREE",""))))</f>
        <v/>
      </c>
    </row>
    <row r="3544">
      <c r="AC3544">
        <f>IF($C3544="","",IF(COUNTIF('Códigos Santander (ref)'!$A$2:$A$79,$C3544)&gt;0,"SANTANDER",IF(COUNTIF('Códigos Itaú (ref)'!$A$2:$A$44,$C3544)&gt;0,"ITAU",IF(AND(TRIM(UPPER($I3544))="CONTRATUAL",ISNUMBER(SEARCH("INDIVIDUAL",SUBSTITUTE(UPPER($D3544)," ","")))),"PREMIUM FREE",""))))</f>
        <v/>
      </c>
    </row>
    <row r="3545">
      <c r="AC3545">
        <f>IF($C3545="","",IF(COUNTIF('Códigos Santander (ref)'!$A$2:$A$79,$C3545)&gt;0,"SANTANDER",IF(COUNTIF('Códigos Itaú (ref)'!$A$2:$A$44,$C3545)&gt;0,"ITAU",IF(AND(TRIM(UPPER($I3545))="CONTRATUAL",ISNUMBER(SEARCH("INDIVIDUAL",SUBSTITUTE(UPPER($D3545)," ","")))),"PREMIUM FREE",""))))</f>
        <v/>
      </c>
    </row>
    <row r="3546">
      <c r="AC3546">
        <f>IF($C3546="","",IF(COUNTIF('Códigos Santander (ref)'!$A$2:$A$79,$C3546)&gt;0,"SANTANDER",IF(COUNTIF('Códigos Itaú (ref)'!$A$2:$A$44,$C3546)&gt;0,"ITAU",IF(AND(TRIM(UPPER($I3546))="CONTRATUAL",ISNUMBER(SEARCH("INDIVIDUAL",SUBSTITUTE(UPPER($D3546)," ","")))),"PREMIUM FREE",""))))</f>
        <v/>
      </c>
    </row>
    <row r="3547">
      <c r="AC3547">
        <f>IF($C3547="","",IF(COUNTIF('Códigos Santander (ref)'!$A$2:$A$79,$C3547)&gt;0,"SANTANDER",IF(COUNTIF('Códigos Itaú (ref)'!$A$2:$A$44,$C3547)&gt;0,"ITAU",IF(AND(TRIM(UPPER($I3547))="CONTRATUAL",ISNUMBER(SEARCH("INDIVIDUAL",SUBSTITUTE(UPPER($D3547)," ","")))),"PREMIUM FREE",""))))</f>
        <v/>
      </c>
    </row>
    <row r="3548">
      <c r="AC3548">
        <f>IF($C3548="","",IF(COUNTIF('Códigos Santander (ref)'!$A$2:$A$79,$C3548)&gt;0,"SANTANDER",IF(COUNTIF('Códigos Itaú (ref)'!$A$2:$A$44,$C3548)&gt;0,"ITAU",IF(AND(TRIM(UPPER($I3548))="CONTRATUAL",ISNUMBER(SEARCH("INDIVIDUAL",SUBSTITUTE(UPPER($D3548)," ","")))),"PREMIUM FREE",""))))</f>
        <v/>
      </c>
    </row>
    <row r="3549">
      <c r="AC3549">
        <f>IF($C3549="","",IF(COUNTIF('Códigos Santander (ref)'!$A$2:$A$79,$C3549)&gt;0,"SANTANDER",IF(COUNTIF('Códigos Itaú (ref)'!$A$2:$A$44,$C3549)&gt;0,"ITAU",IF(AND(TRIM(UPPER($I3549))="CONTRATUAL",ISNUMBER(SEARCH("INDIVIDUAL",SUBSTITUTE(UPPER($D3549)," ","")))),"PREMIUM FREE",""))))</f>
        <v/>
      </c>
    </row>
    <row r="3550">
      <c r="AC3550">
        <f>IF($C3550="","",IF(COUNTIF('Códigos Santander (ref)'!$A$2:$A$79,$C3550)&gt;0,"SANTANDER",IF(COUNTIF('Códigos Itaú (ref)'!$A$2:$A$44,$C3550)&gt;0,"ITAU",IF(AND(TRIM(UPPER($I3550))="CONTRATUAL",ISNUMBER(SEARCH("INDIVIDUAL",SUBSTITUTE(UPPER($D3550)," ","")))),"PREMIUM FREE",""))))</f>
        <v/>
      </c>
    </row>
    <row r="3551">
      <c r="AC3551">
        <f>IF($C3551="","",IF(COUNTIF('Códigos Santander (ref)'!$A$2:$A$79,$C3551)&gt;0,"SANTANDER",IF(COUNTIF('Códigos Itaú (ref)'!$A$2:$A$44,$C3551)&gt;0,"ITAU",IF(AND(TRIM(UPPER($I3551))="CONTRATUAL",ISNUMBER(SEARCH("INDIVIDUAL",SUBSTITUTE(UPPER($D3551)," ","")))),"PREMIUM FREE",""))))</f>
        <v/>
      </c>
    </row>
    <row r="3552">
      <c r="AC3552">
        <f>IF($C3552="","",IF(COUNTIF('Códigos Santander (ref)'!$A$2:$A$79,$C3552)&gt;0,"SANTANDER",IF(COUNTIF('Códigos Itaú (ref)'!$A$2:$A$44,$C3552)&gt;0,"ITAU",IF(AND(TRIM(UPPER($I3552))="CONTRATUAL",ISNUMBER(SEARCH("INDIVIDUAL",SUBSTITUTE(UPPER($D3552)," ","")))),"PREMIUM FREE",""))))</f>
        <v/>
      </c>
    </row>
    <row r="3553">
      <c r="AC3553">
        <f>IF($C3553="","",IF(COUNTIF('Códigos Santander (ref)'!$A$2:$A$79,$C3553)&gt;0,"SANTANDER",IF(COUNTIF('Códigos Itaú (ref)'!$A$2:$A$44,$C3553)&gt;0,"ITAU",IF(AND(TRIM(UPPER($I3553))="CONTRATUAL",ISNUMBER(SEARCH("INDIVIDUAL",SUBSTITUTE(UPPER($D3553)," ","")))),"PREMIUM FREE",""))))</f>
        <v/>
      </c>
    </row>
    <row r="3554">
      <c r="AC3554">
        <f>IF($C3554="","",IF(COUNTIF('Códigos Santander (ref)'!$A$2:$A$79,$C3554)&gt;0,"SANTANDER",IF(COUNTIF('Códigos Itaú (ref)'!$A$2:$A$44,$C3554)&gt;0,"ITAU",IF(AND(TRIM(UPPER($I3554))="CONTRATUAL",ISNUMBER(SEARCH("INDIVIDUAL",SUBSTITUTE(UPPER($D3554)," ","")))),"PREMIUM FREE",""))))</f>
        <v/>
      </c>
    </row>
    <row r="3555">
      <c r="AC3555">
        <f>IF($C3555="","",IF(COUNTIF('Códigos Santander (ref)'!$A$2:$A$79,$C3555)&gt;0,"SANTANDER",IF(COUNTIF('Códigos Itaú (ref)'!$A$2:$A$44,$C3555)&gt;0,"ITAU",IF(AND(TRIM(UPPER($I3555))="CONTRATUAL",ISNUMBER(SEARCH("INDIVIDUAL",SUBSTITUTE(UPPER($D3555)," ","")))),"PREMIUM FREE",""))))</f>
        <v/>
      </c>
    </row>
    <row r="3556">
      <c r="AC3556">
        <f>IF($C3556="","",IF(COUNTIF('Códigos Santander (ref)'!$A$2:$A$79,$C3556)&gt;0,"SANTANDER",IF(COUNTIF('Códigos Itaú (ref)'!$A$2:$A$44,$C3556)&gt;0,"ITAU",IF(AND(TRIM(UPPER($I3556))="CONTRATUAL",ISNUMBER(SEARCH("INDIVIDUAL",SUBSTITUTE(UPPER($D3556)," ","")))),"PREMIUM FREE",""))))</f>
        <v/>
      </c>
    </row>
    <row r="3557">
      <c r="AC3557">
        <f>IF($C3557="","",IF(COUNTIF('Códigos Santander (ref)'!$A$2:$A$79,$C3557)&gt;0,"SANTANDER",IF(COUNTIF('Códigos Itaú (ref)'!$A$2:$A$44,$C3557)&gt;0,"ITAU",IF(AND(TRIM(UPPER($I3557))="CONTRATUAL",ISNUMBER(SEARCH("INDIVIDUAL",SUBSTITUTE(UPPER($D3557)," ","")))),"PREMIUM FREE",""))))</f>
        <v/>
      </c>
    </row>
    <row r="3558">
      <c r="AC3558">
        <f>IF($C3558="","",IF(COUNTIF('Códigos Santander (ref)'!$A$2:$A$79,$C3558)&gt;0,"SANTANDER",IF(COUNTIF('Códigos Itaú (ref)'!$A$2:$A$44,$C3558)&gt;0,"ITAU",IF(AND(TRIM(UPPER($I3558))="CONTRATUAL",ISNUMBER(SEARCH("INDIVIDUAL",SUBSTITUTE(UPPER($D3558)," ","")))),"PREMIUM FREE",""))))</f>
        <v/>
      </c>
    </row>
    <row r="3559">
      <c r="AC3559">
        <f>IF($C3559="","",IF(COUNTIF('Códigos Santander (ref)'!$A$2:$A$79,$C3559)&gt;0,"SANTANDER",IF(COUNTIF('Códigos Itaú (ref)'!$A$2:$A$44,$C3559)&gt;0,"ITAU",IF(AND(TRIM(UPPER($I3559))="CONTRATUAL",ISNUMBER(SEARCH("INDIVIDUAL",SUBSTITUTE(UPPER($D3559)," ","")))),"PREMIUM FREE",""))))</f>
        <v/>
      </c>
    </row>
    <row r="3560">
      <c r="AC3560">
        <f>IF($C3560="","",IF(COUNTIF('Códigos Santander (ref)'!$A$2:$A$79,$C3560)&gt;0,"SANTANDER",IF(COUNTIF('Códigos Itaú (ref)'!$A$2:$A$44,$C3560)&gt;0,"ITAU",IF(AND(TRIM(UPPER($I3560))="CONTRATUAL",ISNUMBER(SEARCH("INDIVIDUAL",SUBSTITUTE(UPPER($D3560)," ","")))),"PREMIUM FREE",""))))</f>
        <v/>
      </c>
    </row>
    <row r="3561">
      <c r="AC3561">
        <f>IF($C3561="","",IF(COUNTIF('Códigos Santander (ref)'!$A$2:$A$79,$C3561)&gt;0,"SANTANDER",IF(COUNTIF('Códigos Itaú (ref)'!$A$2:$A$44,$C3561)&gt;0,"ITAU",IF(AND(TRIM(UPPER($I3561))="CONTRATUAL",ISNUMBER(SEARCH("INDIVIDUAL",SUBSTITUTE(UPPER($D3561)," ","")))),"PREMIUM FREE",""))))</f>
        <v/>
      </c>
    </row>
    <row r="3562">
      <c r="AC3562">
        <f>IF($C3562="","",IF(COUNTIF('Códigos Santander (ref)'!$A$2:$A$79,$C3562)&gt;0,"SANTANDER",IF(COUNTIF('Códigos Itaú (ref)'!$A$2:$A$44,$C3562)&gt;0,"ITAU",IF(AND(TRIM(UPPER($I3562))="CONTRATUAL",ISNUMBER(SEARCH("INDIVIDUAL",SUBSTITUTE(UPPER($D3562)," ","")))),"PREMIUM FREE",""))))</f>
        <v/>
      </c>
    </row>
    <row r="3563">
      <c r="AC3563">
        <f>IF($C3563="","",IF(COUNTIF('Códigos Santander (ref)'!$A$2:$A$79,$C3563)&gt;0,"SANTANDER",IF(COUNTIF('Códigos Itaú (ref)'!$A$2:$A$44,$C3563)&gt;0,"ITAU",IF(AND(TRIM(UPPER($I3563))="CONTRATUAL",ISNUMBER(SEARCH("INDIVIDUAL",SUBSTITUTE(UPPER($D3563)," ","")))),"PREMIUM FREE",""))))</f>
        <v/>
      </c>
    </row>
    <row r="3564">
      <c r="AC3564">
        <f>IF($C3564="","",IF(COUNTIF('Códigos Santander (ref)'!$A$2:$A$79,$C3564)&gt;0,"SANTANDER",IF(COUNTIF('Códigos Itaú (ref)'!$A$2:$A$44,$C3564)&gt;0,"ITAU",IF(AND(TRIM(UPPER($I3564))="CONTRATUAL",ISNUMBER(SEARCH("INDIVIDUAL",SUBSTITUTE(UPPER($D3564)," ","")))),"PREMIUM FREE",""))))</f>
        <v/>
      </c>
    </row>
    <row r="3565">
      <c r="AC3565">
        <f>IF($C3565="","",IF(COUNTIF('Códigos Santander (ref)'!$A$2:$A$79,$C3565)&gt;0,"SANTANDER",IF(COUNTIF('Códigos Itaú (ref)'!$A$2:$A$44,$C3565)&gt;0,"ITAU",IF(AND(TRIM(UPPER($I3565))="CONTRATUAL",ISNUMBER(SEARCH("INDIVIDUAL",SUBSTITUTE(UPPER($D3565)," ","")))),"PREMIUM FREE",""))))</f>
        <v/>
      </c>
    </row>
    <row r="3566">
      <c r="AC3566">
        <f>IF($C3566="","",IF(COUNTIF('Códigos Santander (ref)'!$A$2:$A$79,$C3566)&gt;0,"SANTANDER",IF(COUNTIF('Códigos Itaú (ref)'!$A$2:$A$44,$C3566)&gt;0,"ITAU",IF(AND(TRIM(UPPER($I3566))="CONTRATUAL",ISNUMBER(SEARCH("INDIVIDUAL",SUBSTITUTE(UPPER($D3566)," ","")))),"PREMIUM FREE",""))))</f>
        <v/>
      </c>
    </row>
    <row r="3567">
      <c r="AC3567">
        <f>IF($C3567="","",IF(COUNTIF('Códigos Santander (ref)'!$A$2:$A$79,$C3567)&gt;0,"SANTANDER",IF(COUNTIF('Códigos Itaú (ref)'!$A$2:$A$44,$C3567)&gt;0,"ITAU",IF(AND(TRIM(UPPER($I3567))="CONTRATUAL",ISNUMBER(SEARCH("INDIVIDUAL",SUBSTITUTE(UPPER($D3567)," ","")))),"PREMIUM FREE",""))))</f>
        <v/>
      </c>
    </row>
    <row r="3568">
      <c r="AC3568">
        <f>IF($C3568="","",IF(COUNTIF('Códigos Santander (ref)'!$A$2:$A$79,$C3568)&gt;0,"SANTANDER",IF(COUNTIF('Códigos Itaú (ref)'!$A$2:$A$44,$C3568)&gt;0,"ITAU",IF(AND(TRIM(UPPER($I3568))="CONTRATUAL",ISNUMBER(SEARCH("INDIVIDUAL",SUBSTITUTE(UPPER($D3568)," ","")))),"PREMIUM FREE",""))))</f>
        <v/>
      </c>
    </row>
    <row r="3569">
      <c r="AC3569">
        <f>IF($C3569="","",IF(COUNTIF('Códigos Santander (ref)'!$A$2:$A$79,$C3569)&gt;0,"SANTANDER",IF(COUNTIF('Códigos Itaú (ref)'!$A$2:$A$44,$C3569)&gt;0,"ITAU",IF(AND(TRIM(UPPER($I3569))="CONTRATUAL",ISNUMBER(SEARCH("INDIVIDUAL",SUBSTITUTE(UPPER($D3569)," ","")))),"PREMIUM FREE",""))))</f>
        <v/>
      </c>
    </row>
    <row r="3570">
      <c r="AC3570">
        <f>IF($C3570="","",IF(COUNTIF('Códigos Santander (ref)'!$A$2:$A$79,$C3570)&gt;0,"SANTANDER",IF(COUNTIF('Códigos Itaú (ref)'!$A$2:$A$44,$C3570)&gt;0,"ITAU",IF(AND(TRIM(UPPER($I3570))="CONTRATUAL",ISNUMBER(SEARCH("INDIVIDUAL",SUBSTITUTE(UPPER($D3570)," ","")))),"PREMIUM FREE",""))))</f>
        <v/>
      </c>
    </row>
    <row r="3571">
      <c r="AC3571">
        <f>IF($C3571="","",IF(COUNTIF('Códigos Santander (ref)'!$A$2:$A$79,$C3571)&gt;0,"SANTANDER",IF(COUNTIF('Códigos Itaú (ref)'!$A$2:$A$44,$C3571)&gt;0,"ITAU",IF(AND(TRIM(UPPER($I3571))="CONTRATUAL",ISNUMBER(SEARCH("INDIVIDUAL",SUBSTITUTE(UPPER($D3571)," ","")))),"PREMIUM FREE",""))))</f>
        <v/>
      </c>
    </row>
    <row r="3572">
      <c r="AC3572">
        <f>IF($C3572="","",IF(COUNTIF('Códigos Santander (ref)'!$A$2:$A$79,$C3572)&gt;0,"SANTANDER",IF(COUNTIF('Códigos Itaú (ref)'!$A$2:$A$44,$C3572)&gt;0,"ITAU",IF(AND(TRIM(UPPER($I3572))="CONTRATUAL",ISNUMBER(SEARCH("INDIVIDUAL",SUBSTITUTE(UPPER($D3572)," ","")))),"PREMIUM FREE",""))))</f>
        <v/>
      </c>
    </row>
    <row r="3573">
      <c r="AC3573">
        <f>IF($C3573="","",IF(COUNTIF('Códigos Santander (ref)'!$A$2:$A$79,$C3573)&gt;0,"SANTANDER",IF(COUNTIF('Códigos Itaú (ref)'!$A$2:$A$44,$C3573)&gt;0,"ITAU",IF(AND(TRIM(UPPER($I3573))="CONTRATUAL",ISNUMBER(SEARCH("INDIVIDUAL",SUBSTITUTE(UPPER($D3573)," ","")))),"PREMIUM FREE",""))))</f>
        <v/>
      </c>
    </row>
    <row r="3574">
      <c r="AC3574">
        <f>IF($C3574="","",IF(COUNTIF('Códigos Santander (ref)'!$A$2:$A$79,$C3574)&gt;0,"SANTANDER",IF(COUNTIF('Códigos Itaú (ref)'!$A$2:$A$44,$C3574)&gt;0,"ITAU",IF(AND(TRIM(UPPER($I3574))="CONTRATUAL",ISNUMBER(SEARCH("INDIVIDUAL",SUBSTITUTE(UPPER($D3574)," ","")))),"PREMIUM FREE",""))))</f>
        <v/>
      </c>
    </row>
    <row r="3575">
      <c r="AC3575">
        <f>IF($C3575="","",IF(COUNTIF('Códigos Santander (ref)'!$A$2:$A$79,$C3575)&gt;0,"SANTANDER",IF(COUNTIF('Códigos Itaú (ref)'!$A$2:$A$44,$C3575)&gt;0,"ITAU",IF(AND(TRIM(UPPER($I3575))="CONTRATUAL",ISNUMBER(SEARCH("INDIVIDUAL",SUBSTITUTE(UPPER($D3575)," ","")))),"PREMIUM FREE",""))))</f>
        <v/>
      </c>
    </row>
    <row r="3576">
      <c r="AC3576">
        <f>IF($C3576="","",IF(COUNTIF('Códigos Santander (ref)'!$A$2:$A$79,$C3576)&gt;0,"SANTANDER",IF(COUNTIF('Códigos Itaú (ref)'!$A$2:$A$44,$C3576)&gt;0,"ITAU",IF(AND(TRIM(UPPER($I3576))="CONTRATUAL",ISNUMBER(SEARCH("INDIVIDUAL",SUBSTITUTE(UPPER($D3576)," ","")))),"PREMIUM FREE",""))))</f>
        <v/>
      </c>
    </row>
    <row r="3577">
      <c r="AC3577">
        <f>IF($C3577="","",IF(COUNTIF('Códigos Santander (ref)'!$A$2:$A$79,$C3577)&gt;0,"SANTANDER",IF(COUNTIF('Códigos Itaú (ref)'!$A$2:$A$44,$C3577)&gt;0,"ITAU",IF(AND(TRIM(UPPER($I3577))="CONTRATUAL",ISNUMBER(SEARCH("INDIVIDUAL",SUBSTITUTE(UPPER($D3577)," ","")))),"PREMIUM FREE",""))))</f>
        <v/>
      </c>
    </row>
    <row r="3578">
      <c r="AC3578">
        <f>IF($C3578="","",IF(COUNTIF('Códigos Santander (ref)'!$A$2:$A$79,$C3578)&gt;0,"SANTANDER",IF(COUNTIF('Códigos Itaú (ref)'!$A$2:$A$44,$C3578)&gt;0,"ITAU",IF(AND(TRIM(UPPER($I3578))="CONTRATUAL",ISNUMBER(SEARCH("INDIVIDUAL",SUBSTITUTE(UPPER($D3578)," ","")))),"PREMIUM FREE",""))))</f>
        <v/>
      </c>
    </row>
    <row r="3579">
      <c r="AC3579">
        <f>IF($C3579="","",IF(COUNTIF('Códigos Santander (ref)'!$A$2:$A$79,$C3579)&gt;0,"SANTANDER",IF(COUNTIF('Códigos Itaú (ref)'!$A$2:$A$44,$C3579)&gt;0,"ITAU",IF(AND(TRIM(UPPER($I3579))="CONTRATUAL",ISNUMBER(SEARCH("INDIVIDUAL",SUBSTITUTE(UPPER($D3579)," ","")))),"PREMIUM FREE",""))))</f>
        <v/>
      </c>
    </row>
    <row r="3580">
      <c r="AC3580">
        <f>IF($C3580="","",IF(COUNTIF('Códigos Santander (ref)'!$A$2:$A$79,$C3580)&gt;0,"SANTANDER",IF(COUNTIF('Códigos Itaú (ref)'!$A$2:$A$44,$C3580)&gt;0,"ITAU",IF(AND(TRIM(UPPER($I3580))="CONTRATUAL",ISNUMBER(SEARCH("INDIVIDUAL",SUBSTITUTE(UPPER($D3580)," ","")))),"PREMIUM FREE",""))))</f>
        <v/>
      </c>
    </row>
    <row r="3581">
      <c r="AC3581">
        <f>IF($C3581="","",IF(COUNTIF('Códigos Santander (ref)'!$A$2:$A$79,$C3581)&gt;0,"SANTANDER",IF(COUNTIF('Códigos Itaú (ref)'!$A$2:$A$44,$C3581)&gt;0,"ITAU",IF(AND(TRIM(UPPER($I3581))="CONTRATUAL",ISNUMBER(SEARCH("INDIVIDUAL",SUBSTITUTE(UPPER($D3581)," ","")))),"PREMIUM FREE",""))))</f>
        <v/>
      </c>
    </row>
    <row r="3582">
      <c r="AC3582">
        <f>IF($C3582="","",IF(COUNTIF('Códigos Santander (ref)'!$A$2:$A$79,$C3582)&gt;0,"SANTANDER",IF(COUNTIF('Códigos Itaú (ref)'!$A$2:$A$44,$C3582)&gt;0,"ITAU",IF(AND(TRIM(UPPER($I3582))="CONTRATUAL",ISNUMBER(SEARCH("INDIVIDUAL",SUBSTITUTE(UPPER($D3582)," ","")))),"PREMIUM FREE",""))))</f>
        <v/>
      </c>
    </row>
    <row r="3583">
      <c r="AC3583">
        <f>IF($C3583="","",IF(COUNTIF('Códigos Santander (ref)'!$A$2:$A$79,$C3583)&gt;0,"SANTANDER",IF(COUNTIF('Códigos Itaú (ref)'!$A$2:$A$44,$C3583)&gt;0,"ITAU",IF(AND(TRIM(UPPER($I3583))="CONTRATUAL",ISNUMBER(SEARCH("INDIVIDUAL",SUBSTITUTE(UPPER($D3583)," ","")))),"PREMIUM FREE",""))))</f>
        <v/>
      </c>
    </row>
    <row r="3584">
      <c r="AC3584">
        <f>IF($C3584="","",IF(COUNTIF('Códigos Santander (ref)'!$A$2:$A$79,$C3584)&gt;0,"SANTANDER",IF(COUNTIF('Códigos Itaú (ref)'!$A$2:$A$44,$C3584)&gt;0,"ITAU",IF(AND(TRIM(UPPER($I3584))="CONTRATUAL",ISNUMBER(SEARCH("INDIVIDUAL",SUBSTITUTE(UPPER($D3584)," ","")))),"PREMIUM FREE",""))))</f>
        <v/>
      </c>
    </row>
    <row r="3585">
      <c r="AC3585">
        <f>IF($C3585="","",IF(COUNTIF('Códigos Santander (ref)'!$A$2:$A$79,$C3585)&gt;0,"SANTANDER",IF(COUNTIF('Códigos Itaú (ref)'!$A$2:$A$44,$C3585)&gt;0,"ITAU",IF(AND(TRIM(UPPER($I3585))="CONTRATUAL",ISNUMBER(SEARCH("INDIVIDUAL",SUBSTITUTE(UPPER($D3585)," ","")))),"PREMIUM FREE",""))))</f>
        <v/>
      </c>
    </row>
    <row r="3586">
      <c r="AC3586">
        <f>IF($C3586="","",IF(COUNTIF('Códigos Santander (ref)'!$A$2:$A$79,$C3586)&gt;0,"SANTANDER",IF(COUNTIF('Códigos Itaú (ref)'!$A$2:$A$44,$C3586)&gt;0,"ITAU",IF(AND(TRIM(UPPER($I3586))="CONTRATUAL",ISNUMBER(SEARCH("INDIVIDUAL",SUBSTITUTE(UPPER($D3586)," ","")))),"PREMIUM FREE",""))))</f>
        <v/>
      </c>
    </row>
    <row r="3587">
      <c r="AC3587">
        <f>IF($C3587="","",IF(COUNTIF('Códigos Santander (ref)'!$A$2:$A$79,$C3587)&gt;0,"SANTANDER",IF(COUNTIF('Códigos Itaú (ref)'!$A$2:$A$44,$C3587)&gt;0,"ITAU",IF(AND(TRIM(UPPER($I3587))="CONTRATUAL",ISNUMBER(SEARCH("INDIVIDUAL",SUBSTITUTE(UPPER($D3587)," ","")))),"PREMIUM FREE",""))))</f>
        <v/>
      </c>
    </row>
    <row r="3588">
      <c r="AC3588">
        <f>IF($C3588="","",IF(COUNTIF('Códigos Santander (ref)'!$A$2:$A$79,$C3588)&gt;0,"SANTANDER",IF(COUNTIF('Códigos Itaú (ref)'!$A$2:$A$44,$C3588)&gt;0,"ITAU",IF(AND(TRIM(UPPER($I3588))="CONTRATUAL",ISNUMBER(SEARCH("INDIVIDUAL",SUBSTITUTE(UPPER($D3588)," ","")))),"PREMIUM FREE",""))))</f>
        <v/>
      </c>
    </row>
    <row r="3589">
      <c r="AC3589">
        <f>IF($C3589="","",IF(COUNTIF('Códigos Santander (ref)'!$A$2:$A$79,$C3589)&gt;0,"SANTANDER",IF(COUNTIF('Códigos Itaú (ref)'!$A$2:$A$44,$C3589)&gt;0,"ITAU",IF(AND(TRIM(UPPER($I3589))="CONTRATUAL",ISNUMBER(SEARCH("INDIVIDUAL",SUBSTITUTE(UPPER($D3589)," ","")))),"PREMIUM FREE",""))))</f>
        <v/>
      </c>
    </row>
    <row r="3590">
      <c r="AC3590">
        <f>IF($C3590="","",IF(COUNTIF('Códigos Santander (ref)'!$A$2:$A$79,$C3590)&gt;0,"SANTANDER",IF(COUNTIF('Códigos Itaú (ref)'!$A$2:$A$44,$C3590)&gt;0,"ITAU",IF(AND(TRIM(UPPER($I3590))="CONTRATUAL",ISNUMBER(SEARCH("INDIVIDUAL",SUBSTITUTE(UPPER($D3590)," ","")))),"PREMIUM FREE",""))))</f>
        <v/>
      </c>
    </row>
    <row r="3591">
      <c r="AC3591">
        <f>IF($C3591="","",IF(COUNTIF('Códigos Santander (ref)'!$A$2:$A$79,$C3591)&gt;0,"SANTANDER",IF(COUNTIF('Códigos Itaú (ref)'!$A$2:$A$44,$C3591)&gt;0,"ITAU",IF(AND(TRIM(UPPER($I3591))="CONTRATUAL",ISNUMBER(SEARCH("INDIVIDUAL",SUBSTITUTE(UPPER($D3591)," ","")))),"PREMIUM FREE",""))))</f>
        <v/>
      </c>
    </row>
    <row r="3592">
      <c r="AC3592">
        <f>IF($C3592="","",IF(COUNTIF('Códigos Santander (ref)'!$A$2:$A$79,$C3592)&gt;0,"SANTANDER",IF(COUNTIF('Códigos Itaú (ref)'!$A$2:$A$44,$C3592)&gt;0,"ITAU",IF(AND(TRIM(UPPER($I3592))="CONTRATUAL",ISNUMBER(SEARCH("INDIVIDUAL",SUBSTITUTE(UPPER($D3592)," ","")))),"PREMIUM FREE",""))))</f>
        <v/>
      </c>
    </row>
    <row r="3593">
      <c r="AC3593">
        <f>IF($C3593="","",IF(COUNTIF('Códigos Santander (ref)'!$A$2:$A$79,$C3593)&gt;0,"SANTANDER",IF(COUNTIF('Códigos Itaú (ref)'!$A$2:$A$44,$C3593)&gt;0,"ITAU",IF(AND(TRIM(UPPER($I3593))="CONTRATUAL",ISNUMBER(SEARCH("INDIVIDUAL",SUBSTITUTE(UPPER($D3593)," ","")))),"PREMIUM FREE",""))))</f>
        <v/>
      </c>
    </row>
    <row r="3594">
      <c r="AC3594">
        <f>IF($C3594="","",IF(COUNTIF('Códigos Santander (ref)'!$A$2:$A$79,$C3594)&gt;0,"SANTANDER",IF(COUNTIF('Códigos Itaú (ref)'!$A$2:$A$44,$C3594)&gt;0,"ITAU",IF(AND(TRIM(UPPER($I3594))="CONTRATUAL",ISNUMBER(SEARCH("INDIVIDUAL",SUBSTITUTE(UPPER($D3594)," ","")))),"PREMIUM FREE",""))))</f>
        <v/>
      </c>
    </row>
    <row r="3595">
      <c r="AC3595">
        <f>IF($C3595="","",IF(COUNTIF('Códigos Santander (ref)'!$A$2:$A$79,$C3595)&gt;0,"SANTANDER",IF(COUNTIF('Códigos Itaú (ref)'!$A$2:$A$44,$C3595)&gt;0,"ITAU",IF(AND(TRIM(UPPER($I3595))="CONTRATUAL",ISNUMBER(SEARCH("INDIVIDUAL",SUBSTITUTE(UPPER($D3595)," ","")))),"PREMIUM FREE",""))))</f>
        <v/>
      </c>
    </row>
    <row r="3596">
      <c r="AC3596">
        <f>IF($C3596="","",IF(COUNTIF('Códigos Santander (ref)'!$A$2:$A$79,$C3596)&gt;0,"SANTANDER",IF(COUNTIF('Códigos Itaú (ref)'!$A$2:$A$44,$C3596)&gt;0,"ITAU",IF(AND(TRIM(UPPER($I3596))="CONTRATUAL",ISNUMBER(SEARCH("INDIVIDUAL",SUBSTITUTE(UPPER($D3596)," ","")))),"PREMIUM FREE",""))))</f>
        <v/>
      </c>
    </row>
    <row r="3597">
      <c r="AC3597">
        <f>IF($C3597="","",IF(COUNTIF('Códigos Santander (ref)'!$A$2:$A$79,$C3597)&gt;0,"SANTANDER",IF(COUNTIF('Códigos Itaú (ref)'!$A$2:$A$44,$C3597)&gt;0,"ITAU",IF(AND(TRIM(UPPER($I3597))="CONTRATUAL",ISNUMBER(SEARCH("INDIVIDUAL",SUBSTITUTE(UPPER($D3597)," ","")))),"PREMIUM FREE",""))))</f>
        <v/>
      </c>
    </row>
    <row r="3598">
      <c r="AC3598">
        <f>IF($C3598="","",IF(COUNTIF('Códigos Santander (ref)'!$A$2:$A$79,$C3598)&gt;0,"SANTANDER",IF(COUNTIF('Códigos Itaú (ref)'!$A$2:$A$44,$C3598)&gt;0,"ITAU",IF(AND(TRIM(UPPER($I3598))="CONTRATUAL",ISNUMBER(SEARCH("INDIVIDUAL",SUBSTITUTE(UPPER($D3598)," ","")))),"PREMIUM FREE",""))))</f>
        <v/>
      </c>
    </row>
    <row r="3599">
      <c r="AC3599">
        <f>IF($C3599="","",IF(COUNTIF('Códigos Santander (ref)'!$A$2:$A$79,$C3599)&gt;0,"SANTANDER",IF(COUNTIF('Códigos Itaú (ref)'!$A$2:$A$44,$C3599)&gt;0,"ITAU",IF(AND(TRIM(UPPER($I3599))="CONTRATUAL",ISNUMBER(SEARCH("INDIVIDUAL",SUBSTITUTE(UPPER($D3599)," ","")))),"PREMIUM FREE",""))))</f>
        <v/>
      </c>
    </row>
    <row r="3600">
      <c r="AC3600">
        <f>IF($C3600="","",IF(COUNTIF('Códigos Santander (ref)'!$A$2:$A$79,$C3600)&gt;0,"SANTANDER",IF(COUNTIF('Códigos Itaú (ref)'!$A$2:$A$44,$C3600)&gt;0,"ITAU",IF(AND(TRIM(UPPER($I3600))="CONTRATUAL",ISNUMBER(SEARCH("INDIVIDUAL",SUBSTITUTE(UPPER($D3600)," ","")))),"PREMIUM FREE",""))))</f>
        <v/>
      </c>
    </row>
    <row r="3601">
      <c r="AC3601">
        <f>IF($C3601="","",IF(COUNTIF('Códigos Santander (ref)'!$A$2:$A$79,$C3601)&gt;0,"SANTANDER",IF(COUNTIF('Códigos Itaú (ref)'!$A$2:$A$44,$C3601)&gt;0,"ITAU",IF(AND(TRIM(UPPER($I3601))="CONTRATUAL",ISNUMBER(SEARCH("INDIVIDUAL",SUBSTITUTE(UPPER($D3601)," ","")))),"PREMIUM FREE",""))))</f>
        <v/>
      </c>
    </row>
    <row r="3602">
      <c r="AC3602">
        <f>IF($C3602="","",IF(COUNTIF('Códigos Santander (ref)'!$A$2:$A$79,$C3602)&gt;0,"SANTANDER",IF(COUNTIF('Códigos Itaú (ref)'!$A$2:$A$44,$C3602)&gt;0,"ITAU",IF(AND(TRIM(UPPER($I3602))="CONTRATUAL",ISNUMBER(SEARCH("INDIVIDUAL",SUBSTITUTE(UPPER($D3602)," ","")))),"PREMIUM FREE",""))))</f>
        <v/>
      </c>
    </row>
    <row r="3603">
      <c r="AC3603">
        <f>IF($C3603="","",IF(COUNTIF('Códigos Santander (ref)'!$A$2:$A$79,$C3603)&gt;0,"SANTANDER",IF(COUNTIF('Códigos Itaú (ref)'!$A$2:$A$44,$C3603)&gt;0,"ITAU",IF(AND(TRIM(UPPER($I3603))="CONTRATUAL",ISNUMBER(SEARCH("INDIVIDUAL",SUBSTITUTE(UPPER($D3603)," ","")))),"PREMIUM FREE",""))))</f>
        <v/>
      </c>
    </row>
    <row r="3604">
      <c r="AC3604">
        <f>IF($C3604="","",IF(COUNTIF('Códigos Santander (ref)'!$A$2:$A$79,$C3604)&gt;0,"SANTANDER",IF(COUNTIF('Códigos Itaú (ref)'!$A$2:$A$44,$C3604)&gt;0,"ITAU",IF(AND(TRIM(UPPER($I3604))="CONTRATUAL",ISNUMBER(SEARCH("INDIVIDUAL",SUBSTITUTE(UPPER($D3604)," ","")))),"PREMIUM FREE",""))))</f>
        <v/>
      </c>
    </row>
    <row r="3605">
      <c r="AC3605">
        <f>IF($C3605="","",IF(COUNTIF('Códigos Santander (ref)'!$A$2:$A$79,$C3605)&gt;0,"SANTANDER",IF(COUNTIF('Códigos Itaú (ref)'!$A$2:$A$44,$C3605)&gt;0,"ITAU",IF(AND(TRIM(UPPER($I3605))="CONTRATUAL",ISNUMBER(SEARCH("INDIVIDUAL",SUBSTITUTE(UPPER($D3605)," ","")))),"PREMIUM FREE",""))))</f>
        <v/>
      </c>
    </row>
    <row r="3606">
      <c r="AC3606">
        <f>IF($C3606="","",IF(COUNTIF('Códigos Santander (ref)'!$A$2:$A$79,$C3606)&gt;0,"SANTANDER",IF(COUNTIF('Códigos Itaú (ref)'!$A$2:$A$44,$C3606)&gt;0,"ITAU",IF(AND(TRIM(UPPER($I3606))="CONTRATUAL",ISNUMBER(SEARCH("INDIVIDUAL",SUBSTITUTE(UPPER($D3606)," ","")))),"PREMIUM FREE",""))))</f>
        <v/>
      </c>
    </row>
    <row r="3607">
      <c r="AC3607">
        <f>IF($C3607="","",IF(COUNTIF('Códigos Santander (ref)'!$A$2:$A$79,$C3607)&gt;0,"SANTANDER",IF(COUNTIF('Códigos Itaú (ref)'!$A$2:$A$44,$C3607)&gt;0,"ITAU",IF(AND(TRIM(UPPER($I3607))="CONTRATUAL",ISNUMBER(SEARCH("INDIVIDUAL",SUBSTITUTE(UPPER($D3607)," ","")))),"PREMIUM FREE",""))))</f>
        <v/>
      </c>
    </row>
    <row r="3608">
      <c r="AC3608">
        <f>IF($C3608="","",IF(COUNTIF('Códigos Santander (ref)'!$A$2:$A$79,$C3608)&gt;0,"SANTANDER",IF(COUNTIF('Códigos Itaú (ref)'!$A$2:$A$44,$C3608)&gt;0,"ITAU",IF(AND(TRIM(UPPER($I3608))="CONTRATUAL",ISNUMBER(SEARCH("INDIVIDUAL",SUBSTITUTE(UPPER($D3608)," ","")))),"PREMIUM FREE",""))))</f>
        <v/>
      </c>
    </row>
    <row r="3609">
      <c r="AC3609">
        <f>IF($C3609="","",IF(COUNTIF('Códigos Santander (ref)'!$A$2:$A$79,$C3609)&gt;0,"SANTANDER",IF(COUNTIF('Códigos Itaú (ref)'!$A$2:$A$44,$C3609)&gt;0,"ITAU",IF(AND(TRIM(UPPER($I3609))="CONTRATUAL",ISNUMBER(SEARCH("INDIVIDUAL",SUBSTITUTE(UPPER($D3609)," ","")))),"PREMIUM FREE",""))))</f>
        <v/>
      </c>
    </row>
    <row r="3610">
      <c r="AC3610">
        <f>IF($C3610="","",IF(COUNTIF('Códigos Santander (ref)'!$A$2:$A$79,$C3610)&gt;0,"SANTANDER",IF(COUNTIF('Códigos Itaú (ref)'!$A$2:$A$44,$C3610)&gt;0,"ITAU",IF(AND(TRIM(UPPER($I3610))="CONTRATUAL",ISNUMBER(SEARCH("INDIVIDUAL",SUBSTITUTE(UPPER($D3610)," ","")))),"PREMIUM FREE",""))))</f>
        <v/>
      </c>
    </row>
    <row r="3611">
      <c r="AC3611">
        <f>IF($C3611="","",IF(COUNTIF('Códigos Santander (ref)'!$A$2:$A$79,$C3611)&gt;0,"SANTANDER",IF(COUNTIF('Códigos Itaú (ref)'!$A$2:$A$44,$C3611)&gt;0,"ITAU",IF(AND(TRIM(UPPER($I3611))="CONTRATUAL",ISNUMBER(SEARCH("INDIVIDUAL",SUBSTITUTE(UPPER($D3611)," ","")))),"PREMIUM FREE",""))))</f>
        <v/>
      </c>
    </row>
    <row r="3612">
      <c r="AC3612">
        <f>IF($C3612="","",IF(COUNTIF('Códigos Santander (ref)'!$A$2:$A$79,$C3612)&gt;0,"SANTANDER",IF(COUNTIF('Códigos Itaú (ref)'!$A$2:$A$44,$C3612)&gt;0,"ITAU",IF(AND(TRIM(UPPER($I3612))="CONTRATUAL",ISNUMBER(SEARCH("INDIVIDUAL",SUBSTITUTE(UPPER($D3612)," ","")))),"PREMIUM FREE",""))))</f>
        <v/>
      </c>
    </row>
    <row r="3613">
      <c r="AC3613">
        <f>IF($C3613="","",IF(COUNTIF('Códigos Santander (ref)'!$A$2:$A$79,$C3613)&gt;0,"SANTANDER",IF(COUNTIF('Códigos Itaú (ref)'!$A$2:$A$44,$C3613)&gt;0,"ITAU",IF(AND(TRIM(UPPER($I3613))="CONTRATUAL",ISNUMBER(SEARCH("INDIVIDUAL",SUBSTITUTE(UPPER($D3613)," ","")))),"PREMIUM FREE",""))))</f>
        <v/>
      </c>
    </row>
    <row r="3614">
      <c r="AC3614">
        <f>IF($C3614="","",IF(COUNTIF('Códigos Santander (ref)'!$A$2:$A$79,$C3614)&gt;0,"SANTANDER",IF(COUNTIF('Códigos Itaú (ref)'!$A$2:$A$44,$C3614)&gt;0,"ITAU",IF(AND(TRIM(UPPER($I3614))="CONTRATUAL",ISNUMBER(SEARCH("INDIVIDUAL",SUBSTITUTE(UPPER($D3614)," ","")))),"PREMIUM FREE",""))))</f>
        <v/>
      </c>
    </row>
    <row r="3615">
      <c r="AC3615">
        <f>IF($C3615="","",IF(COUNTIF('Códigos Santander (ref)'!$A$2:$A$79,$C3615)&gt;0,"SANTANDER",IF(COUNTIF('Códigos Itaú (ref)'!$A$2:$A$44,$C3615)&gt;0,"ITAU",IF(AND(TRIM(UPPER($I3615))="CONTRATUAL",ISNUMBER(SEARCH("INDIVIDUAL",SUBSTITUTE(UPPER($D3615)," ","")))),"PREMIUM FREE",""))))</f>
        <v/>
      </c>
    </row>
    <row r="3616">
      <c r="AC3616">
        <f>IF($C3616="","",IF(COUNTIF('Códigos Santander (ref)'!$A$2:$A$79,$C3616)&gt;0,"SANTANDER",IF(COUNTIF('Códigos Itaú (ref)'!$A$2:$A$44,$C3616)&gt;0,"ITAU",IF(AND(TRIM(UPPER($I3616))="CONTRATUAL",ISNUMBER(SEARCH("INDIVIDUAL",SUBSTITUTE(UPPER($D3616)," ","")))),"PREMIUM FREE",""))))</f>
        <v/>
      </c>
    </row>
    <row r="3617">
      <c r="AC3617">
        <f>IF($C3617="","",IF(COUNTIF('Códigos Santander (ref)'!$A$2:$A$79,$C3617)&gt;0,"SANTANDER",IF(COUNTIF('Códigos Itaú (ref)'!$A$2:$A$44,$C3617)&gt;0,"ITAU",IF(AND(TRIM(UPPER($I3617))="CONTRATUAL",ISNUMBER(SEARCH("INDIVIDUAL",SUBSTITUTE(UPPER($D3617)," ","")))),"PREMIUM FREE",""))))</f>
        <v/>
      </c>
    </row>
    <row r="3618">
      <c r="AC3618">
        <f>IF($C3618="","",IF(COUNTIF('Códigos Santander (ref)'!$A$2:$A$79,$C3618)&gt;0,"SANTANDER",IF(COUNTIF('Códigos Itaú (ref)'!$A$2:$A$44,$C3618)&gt;0,"ITAU",IF(AND(TRIM(UPPER($I3618))="CONTRATUAL",ISNUMBER(SEARCH("INDIVIDUAL",SUBSTITUTE(UPPER($D3618)," ","")))),"PREMIUM FREE",""))))</f>
        <v/>
      </c>
    </row>
    <row r="3619">
      <c r="AC3619">
        <f>IF($C3619="","",IF(COUNTIF('Códigos Santander (ref)'!$A$2:$A$79,$C3619)&gt;0,"SANTANDER",IF(COUNTIF('Códigos Itaú (ref)'!$A$2:$A$44,$C3619)&gt;0,"ITAU",IF(AND(TRIM(UPPER($I3619))="CONTRATUAL",ISNUMBER(SEARCH("INDIVIDUAL",SUBSTITUTE(UPPER($D3619)," ","")))),"PREMIUM FREE",""))))</f>
        <v/>
      </c>
    </row>
    <row r="3620">
      <c r="AC3620">
        <f>IF($C3620="","",IF(COUNTIF('Códigos Santander (ref)'!$A$2:$A$79,$C3620)&gt;0,"SANTANDER",IF(COUNTIF('Códigos Itaú (ref)'!$A$2:$A$44,$C3620)&gt;0,"ITAU",IF(AND(TRIM(UPPER($I3620))="CONTRATUAL",ISNUMBER(SEARCH("INDIVIDUAL",SUBSTITUTE(UPPER($D3620)," ","")))),"PREMIUM FREE",""))))</f>
        <v/>
      </c>
    </row>
    <row r="3621">
      <c r="AC3621">
        <f>IF($C3621="","",IF(COUNTIF('Códigos Santander (ref)'!$A$2:$A$79,$C3621)&gt;0,"SANTANDER",IF(COUNTIF('Códigos Itaú (ref)'!$A$2:$A$44,$C3621)&gt;0,"ITAU",IF(AND(TRIM(UPPER($I3621))="CONTRATUAL",ISNUMBER(SEARCH("INDIVIDUAL",SUBSTITUTE(UPPER($D3621)," ","")))),"PREMIUM FREE",""))))</f>
        <v/>
      </c>
    </row>
    <row r="3622">
      <c r="AC3622">
        <f>IF($C3622="","",IF(COUNTIF('Códigos Santander (ref)'!$A$2:$A$79,$C3622)&gt;0,"SANTANDER",IF(COUNTIF('Códigos Itaú (ref)'!$A$2:$A$44,$C3622)&gt;0,"ITAU",IF(AND(TRIM(UPPER($I3622))="CONTRATUAL",ISNUMBER(SEARCH("INDIVIDUAL",SUBSTITUTE(UPPER($D3622)," ","")))),"PREMIUM FREE",""))))</f>
        <v/>
      </c>
    </row>
    <row r="3623">
      <c r="AC3623">
        <f>IF($C3623="","",IF(COUNTIF('Códigos Santander (ref)'!$A$2:$A$79,$C3623)&gt;0,"SANTANDER",IF(COUNTIF('Códigos Itaú (ref)'!$A$2:$A$44,$C3623)&gt;0,"ITAU",IF(AND(TRIM(UPPER($I3623))="CONTRATUAL",ISNUMBER(SEARCH("INDIVIDUAL",SUBSTITUTE(UPPER($D3623)," ","")))),"PREMIUM FREE",""))))</f>
        <v/>
      </c>
    </row>
    <row r="3624">
      <c r="AC3624">
        <f>IF($C3624="","",IF(COUNTIF('Códigos Santander (ref)'!$A$2:$A$79,$C3624)&gt;0,"SANTANDER",IF(COUNTIF('Códigos Itaú (ref)'!$A$2:$A$44,$C3624)&gt;0,"ITAU",IF(AND(TRIM(UPPER($I3624))="CONTRATUAL",ISNUMBER(SEARCH("INDIVIDUAL",SUBSTITUTE(UPPER($D3624)," ","")))),"PREMIUM FREE",""))))</f>
        <v/>
      </c>
    </row>
    <row r="3625">
      <c r="AC3625">
        <f>IF($C3625="","",IF(COUNTIF('Códigos Santander (ref)'!$A$2:$A$79,$C3625)&gt;0,"SANTANDER",IF(COUNTIF('Códigos Itaú (ref)'!$A$2:$A$44,$C3625)&gt;0,"ITAU",IF(AND(TRIM(UPPER($I3625))="CONTRATUAL",ISNUMBER(SEARCH("INDIVIDUAL",SUBSTITUTE(UPPER($D3625)," ","")))),"PREMIUM FREE",""))))</f>
        <v/>
      </c>
    </row>
    <row r="3626">
      <c r="AC3626">
        <f>IF($C3626="","",IF(COUNTIF('Códigos Santander (ref)'!$A$2:$A$79,$C3626)&gt;0,"SANTANDER",IF(COUNTIF('Códigos Itaú (ref)'!$A$2:$A$44,$C3626)&gt;0,"ITAU",IF(AND(TRIM(UPPER($I3626))="CONTRATUAL",ISNUMBER(SEARCH("INDIVIDUAL",SUBSTITUTE(UPPER($D3626)," ","")))),"PREMIUM FREE",""))))</f>
        <v/>
      </c>
    </row>
    <row r="3627">
      <c r="AC3627">
        <f>IF($C3627="","",IF(COUNTIF('Códigos Santander (ref)'!$A$2:$A$79,$C3627)&gt;0,"SANTANDER",IF(COUNTIF('Códigos Itaú (ref)'!$A$2:$A$44,$C3627)&gt;0,"ITAU",IF(AND(TRIM(UPPER($I3627))="CONTRATUAL",ISNUMBER(SEARCH("INDIVIDUAL",SUBSTITUTE(UPPER($D3627)," ","")))),"PREMIUM FREE",""))))</f>
        <v/>
      </c>
    </row>
    <row r="3628">
      <c r="AC3628">
        <f>IF($C3628="","",IF(COUNTIF('Códigos Santander (ref)'!$A$2:$A$79,$C3628)&gt;0,"SANTANDER",IF(COUNTIF('Códigos Itaú (ref)'!$A$2:$A$44,$C3628)&gt;0,"ITAU",IF(AND(TRIM(UPPER($I3628))="CONTRATUAL",ISNUMBER(SEARCH("INDIVIDUAL",SUBSTITUTE(UPPER($D3628)," ","")))),"PREMIUM FREE",""))))</f>
        <v/>
      </c>
    </row>
    <row r="3629">
      <c r="AC3629">
        <f>IF($C3629="","",IF(COUNTIF('Códigos Santander (ref)'!$A$2:$A$79,$C3629)&gt;0,"SANTANDER",IF(COUNTIF('Códigos Itaú (ref)'!$A$2:$A$44,$C3629)&gt;0,"ITAU",IF(AND(TRIM(UPPER($I3629))="CONTRATUAL",ISNUMBER(SEARCH("INDIVIDUAL",SUBSTITUTE(UPPER($D3629)," ","")))),"PREMIUM FREE",""))))</f>
        <v/>
      </c>
    </row>
    <row r="3630">
      <c r="AC3630">
        <f>IF($C3630="","",IF(COUNTIF('Códigos Santander (ref)'!$A$2:$A$79,$C3630)&gt;0,"SANTANDER",IF(COUNTIF('Códigos Itaú (ref)'!$A$2:$A$44,$C3630)&gt;0,"ITAU",IF(AND(TRIM(UPPER($I3630))="CONTRATUAL",ISNUMBER(SEARCH("INDIVIDUAL",SUBSTITUTE(UPPER($D3630)," ","")))),"PREMIUM FREE",""))))</f>
        <v/>
      </c>
    </row>
    <row r="3631">
      <c r="AC3631">
        <f>IF($C3631="","",IF(COUNTIF('Códigos Santander (ref)'!$A$2:$A$79,$C3631)&gt;0,"SANTANDER",IF(COUNTIF('Códigos Itaú (ref)'!$A$2:$A$44,$C3631)&gt;0,"ITAU",IF(AND(TRIM(UPPER($I3631))="CONTRATUAL",ISNUMBER(SEARCH("INDIVIDUAL",SUBSTITUTE(UPPER($D3631)," ","")))),"PREMIUM FREE",""))))</f>
        <v/>
      </c>
    </row>
    <row r="3632">
      <c r="AC3632">
        <f>IF($C3632="","",IF(COUNTIF('Códigos Santander (ref)'!$A$2:$A$79,$C3632)&gt;0,"SANTANDER",IF(COUNTIF('Códigos Itaú (ref)'!$A$2:$A$44,$C3632)&gt;0,"ITAU",IF(AND(TRIM(UPPER($I3632))="CONTRATUAL",ISNUMBER(SEARCH("INDIVIDUAL",SUBSTITUTE(UPPER($D3632)," ","")))),"PREMIUM FREE",""))))</f>
        <v/>
      </c>
    </row>
    <row r="3633">
      <c r="AC3633">
        <f>IF($C3633="","",IF(COUNTIF('Códigos Santander (ref)'!$A$2:$A$79,$C3633)&gt;0,"SANTANDER",IF(COUNTIF('Códigos Itaú (ref)'!$A$2:$A$44,$C3633)&gt;0,"ITAU",IF(AND(TRIM(UPPER($I3633))="CONTRATUAL",ISNUMBER(SEARCH("INDIVIDUAL",SUBSTITUTE(UPPER($D3633)," ","")))),"PREMIUM FREE",""))))</f>
        <v/>
      </c>
    </row>
    <row r="3634">
      <c r="AC3634">
        <f>IF($C3634="","",IF(COUNTIF('Códigos Santander (ref)'!$A$2:$A$79,$C3634)&gt;0,"SANTANDER",IF(COUNTIF('Códigos Itaú (ref)'!$A$2:$A$44,$C3634)&gt;0,"ITAU",IF(AND(TRIM(UPPER($I3634))="CONTRATUAL",ISNUMBER(SEARCH("INDIVIDUAL",SUBSTITUTE(UPPER($D3634)," ","")))),"PREMIUM FREE",""))))</f>
        <v/>
      </c>
    </row>
    <row r="3635">
      <c r="AC3635">
        <f>IF($C3635="","",IF(COUNTIF('Códigos Santander (ref)'!$A$2:$A$79,$C3635)&gt;0,"SANTANDER",IF(COUNTIF('Códigos Itaú (ref)'!$A$2:$A$44,$C3635)&gt;0,"ITAU",IF(AND(TRIM(UPPER($I3635))="CONTRATUAL",ISNUMBER(SEARCH("INDIVIDUAL",SUBSTITUTE(UPPER($D3635)," ","")))),"PREMIUM FREE",""))))</f>
        <v/>
      </c>
    </row>
    <row r="3636">
      <c r="AC3636">
        <f>IF($C3636="","",IF(COUNTIF('Códigos Santander (ref)'!$A$2:$A$79,$C3636)&gt;0,"SANTANDER",IF(COUNTIF('Códigos Itaú (ref)'!$A$2:$A$44,$C3636)&gt;0,"ITAU",IF(AND(TRIM(UPPER($I3636))="CONTRATUAL",ISNUMBER(SEARCH("INDIVIDUAL",SUBSTITUTE(UPPER($D3636)," ","")))),"PREMIUM FREE",""))))</f>
        <v/>
      </c>
    </row>
    <row r="3637">
      <c r="AC3637">
        <f>IF($C3637="","",IF(COUNTIF('Códigos Santander (ref)'!$A$2:$A$79,$C3637)&gt;0,"SANTANDER",IF(COUNTIF('Códigos Itaú (ref)'!$A$2:$A$44,$C3637)&gt;0,"ITAU",IF(AND(TRIM(UPPER($I3637))="CONTRATUAL",ISNUMBER(SEARCH("INDIVIDUAL",SUBSTITUTE(UPPER($D3637)," ","")))),"PREMIUM FREE",""))))</f>
        <v/>
      </c>
    </row>
    <row r="3638">
      <c r="AC3638">
        <f>IF($C3638="","",IF(COUNTIF('Códigos Santander (ref)'!$A$2:$A$79,$C3638)&gt;0,"SANTANDER",IF(COUNTIF('Códigos Itaú (ref)'!$A$2:$A$44,$C3638)&gt;0,"ITAU",IF(AND(TRIM(UPPER($I3638))="CONTRATUAL",ISNUMBER(SEARCH("INDIVIDUAL",SUBSTITUTE(UPPER($D3638)," ","")))),"PREMIUM FREE",""))))</f>
        <v/>
      </c>
    </row>
    <row r="3639">
      <c r="AC3639">
        <f>IF($C3639="","",IF(COUNTIF('Códigos Santander (ref)'!$A$2:$A$79,$C3639)&gt;0,"SANTANDER",IF(COUNTIF('Códigos Itaú (ref)'!$A$2:$A$44,$C3639)&gt;0,"ITAU",IF(AND(TRIM(UPPER($I3639))="CONTRATUAL",ISNUMBER(SEARCH("INDIVIDUAL",SUBSTITUTE(UPPER($D3639)," ","")))),"PREMIUM FREE",""))))</f>
        <v/>
      </c>
    </row>
    <row r="3640">
      <c r="AC3640">
        <f>IF($C3640="","",IF(COUNTIF('Códigos Santander (ref)'!$A$2:$A$79,$C3640)&gt;0,"SANTANDER",IF(COUNTIF('Códigos Itaú (ref)'!$A$2:$A$44,$C3640)&gt;0,"ITAU",IF(AND(TRIM(UPPER($I3640))="CONTRATUAL",ISNUMBER(SEARCH("INDIVIDUAL",SUBSTITUTE(UPPER($D3640)," ","")))),"PREMIUM FREE",""))))</f>
        <v/>
      </c>
    </row>
    <row r="3641">
      <c r="AC3641">
        <f>IF($C3641="","",IF(COUNTIF('Códigos Santander (ref)'!$A$2:$A$79,$C3641)&gt;0,"SANTANDER",IF(COUNTIF('Códigos Itaú (ref)'!$A$2:$A$44,$C3641)&gt;0,"ITAU",IF(AND(TRIM(UPPER($I3641))="CONTRATUAL",ISNUMBER(SEARCH("INDIVIDUAL",SUBSTITUTE(UPPER($D3641)," ","")))),"PREMIUM FREE",""))))</f>
        <v/>
      </c>
    </row>
    <row r="3642">
      <c r="AC3642">
        <f>IF($C3642="","",IF(COUNTIF('Códigos Santander (ref)'!$A$2:$A$79,$C3642)&gt;0,"SANTANDER",IF(COUNTIF('Códigos Itaú (ref)'!$A$2:$A$44,$C3642)&gt;0,"ITAU",IF(AND(TRIM(UPPER($I3642))="CONTRATUAL",ISNUMBER(SEARCH("INDIVIDUAL",SUBSTITUTE(UPPER($D3642)," ","")))),"PREMIUM FREE",""))))</f>
        <v/>
      </c>
    </row>
    <row r="3643">
      <c r="AC3643">
        <f>IF($C3643="","",IF(COUNTIF('Códigos Santander (ref)'!$A$2:$A$79,$C3643)&gt;0,"SANTANDER",IF(COUNTIF('Códigos Itaú (ref)'!$A$2:$A$44,$C3643)&gt;0,"ITAU",IF(AND(TRIM(UPPER($I3643))="CONTRATUAL",ISNUMBER(SEARCH("INDIVIDUAL",SUBSTITUTE(UPPER($D3643)," ","")))),"PREMIUM FREE",""))))</f>
        <v/>
      </c>
    </row>
    <row r="3644">
      <c r="AC3644">
        <f>IF($C3644="","",IF(COUNTIF('Códigos Santander (ref)'!$A$2:$A$79,$C3644)&gt;0,"SANTANDER",IF(COUNTIF('Códigos Itaú (ref)'!$A$2:$A$44,$C3644)&gt;0,"ITAU",IF(AND(TRIM(UPPER($I3644))="CONTRATUAL",ISNUMBER(SEARCH("INDIVIDUAL",SUBSTITUTE(UPPER($D3644)," ","")))),"PREMIUM FREE",""))))</f>
        <v/>
      </c>
    </row>
    <row r="3645">
      <c r="AC3645">
        <f>IF($C3645="","",IF(COUNTIF('Códigos Santander (ref)'!$A$2:$A$79,$C3645)&gt;0,"SANTANDER",IF(COUNTIF('Códigos Itaú (ref)'!$A$2:$A$44,$C3645)&gt;0,"ITAU",IF(AND(TRIM(UPPER($I3645))="CONTRATUAL",ISNUMBER(SEARCH("INDIVIDUAL",SUBSTITUTE(UPPER($D3645)," ","")))),"PREMIUM FREE",""))))</f>
        <v/>
      </c>
    </row>
    <row r="3646">
      <c r="AC3646">
        <f>IF($C3646="","",IF(COUNTIF('Códigos Santander (ref)'!$A$2:$A$79,$C3646)&gt;0,"SANTANDER",IF(COUNTIF('Códigos Itaú (ref)'!$A$2:$A$44,$C3646)&gt;0,"ITAU",IF(AND(TRIM(UPPER($I3646))="CONTRATUAL",ISNUMBER(SEARCH("INDIVIDUAL",SUBSTITUTE(UPPER($D3646)," ","")))),"PREMIUM FREE",""))))</f>
        <v/>
      </c>
    </row>
    <row r="3647">
      <c r="AC3647">
        <f>IF($C3647="","",IF(COUNTIF('Códigos Santander (ref)'!$A$2:$A$79,$C3647)&gt;0,"SANTANDER",IF(COUNTIF('Códigos Itaú (ref)'!$A$2:$A$44,$C3647)&gt;0,"ITAU",IF(AND(TRIM(UPPER($I3647))="CONTRATUAL",ISNUMBER(SEARCH("INDIVIDUAL",SUBSTITUTE(UPPER($D3647)," ","")))),"PREMIUM FREE",""))))</f>
        <v/>
      </c>
    </row>
    <row r="3648">
      <c r="AC3648">
        <f>IF($C3648="","",IF(COUNTIF('Códigos Santander (ref)'!$A$2:$A$79,$C3648)&gt;0,"SANTANDER",IF(COUNTIF('Códigos Itaú (ref)'!$A$2:$A$44,$C3648)&gt;0,"ITAU",IF(AND(TRIM(UPPER($I3648))="CONTRATUAL",ISNUMBER(SEARCH("INDIVIDUAL",SUBSTITUTE(UPPER($D3648)," ","")))),"PREMIUM FREE",""))))</f>
        <v/>
      </c>
    </row>
    <row r="3649">
      <c r="AC3649">
        <f>IF($C3649="","",IF(COUNTIF('Códigos Santander (ref)'!$A$2:$A$79,$C3649)&gt;0,"SANTANDER",IF(COUNTIF('Códigos Itaú (ref)'!$A$2:$A$44,$C3649)&gt;0,"ITAU",IF(AND(TRIM(UPPER($I3649))="CONTRATUAL",ISNUMBER(SEARCH("INDIVIDUAL",SUBSTITUTE(UPPER($D3649)," ","")))),"PREMIUM FREE",""))))</f>
        <v/>
      </c>
    </row>
    <row r="3650">
      <c r="AC3650">
        <f>IF($C3650="","",IF(COUNTIF('Códigos Santander (ref)'!$A$2:$A$79,$C3650)&gt;0,"SANTANDER",IF(COUNTIF('Códigos Itaú (ref)'!$A$2:$A$44,$C3650)&gt;0,"ITAU",IF(AND(TRIM(UPPER($I3650))="CONTRATUAL",ISNUMBER(SEARCH("INDIVIDUAL",SUBSTITUTE(UPPER($D3650)," ","")))),"PREMIUM FREE",""))))</f>
        <v/>
      </c>
    </row>
    <row r="3651">
      <c r="AC3651">
        <f>IF($C3651="","",IF(COUNTIF('Códigos Santander (ref)'!$A$2:$A$79,$C3651)&gt;0,"SANTANDER",IF(COUNTIF('Códigos Itaú (ref)'!$A$2:$A$44,$C3651)&gt;0,"ITAU",IF(AND(TRIM(UPPER($I3651))="CONTRATUAL",ISNUMBER(SEARCH("INDIVIDUAL",SUBSTITUTE(UPPER($D3651)," ","")))),"PREMIUM FREE",""))))</f>
        <v/>
      </c>
    </row>
    <row r="3652">
      <c r="AC3652">
        <f>IF($C3652="","",IF(COUNTIF('Códigos Santander (ref)'!$A$2:$A$79,$C3652)&gt;0,"SANTANDER",IF(COUNTIF('Códigos Itaú (ref)'!$A$2:$A$44,$C3652)&gt;0,"ITAU",IF(AND(TRIM(UPPER($I3652))="CONTRATUAL",ISNUMBER(SEARCH("INDIVIDUAL",SUBSTITUTE(UPPER($D3652)," ","")))),"PREMIUM FREE",""))))</f>
        <v/>
      </c>
    </row>
    <row r="3653">
      <c r="AC3653">
        <f>IF($C3653="","",IF(COUNTIF('Códigos Santander (ref)'!$A$2:$A$79,$C3653)&gt;0,"SANTANDER",IF(COUNTIF('Códigos Itaú (ref)'!$A$2:$A$44,$C3653)&gt;0,"ITAU",IF(AND(TRIM(UPPER($I3653))="CONTRATUAL",ISNUMBER(SEARCH("INDIVIDUAL",SUBSTITUTE(UPPER($D3653)," ","")))),"PREMIUM FREE",""))))</f>
        <v/>
      </c>
    </row>
    <row r="3654">
      <c r="AC3654">
        <f>IF($C3654="","",IF(COUNTIF('Códigos Santander (ref)'!$A$2:$A$79,$C3654)&gt;0,"SANTANDER",IF(COUNTIF('Códigos Itaú (ref)'!$A$2:$A$44,$C3654)&gt;0,"ITAU",IF(AND(TRIM(UPPER($I3654))="CONTRATUAL",ISNUMBER(SEARCH("INDIVIDUAL",SUBSTITUTE(UPPER($D3654)," ","")))),"PREMIUM FREE",""))))</f>
        <v/>
      </c>
    </row>
    <row r="3655">
      <c r="AC3655">
        <f>IF($C3655="","",IF(COUNTIF('Códigos Santander (ref)'!$A$2:$A$79,$C3655)&gt;0,"SANTANDER",IF(COUNTIF('Códigos Itaú (ref)'!$A$2:$A$44,$C3655)&gt;0,"ITAU",IF(AND(TRIM(UPPER($I3655))="CONTRATUAL",ISNUMBER(SEARCH("INDIVIDUAL",SUBSTITUTE(UPPER($D3655)," ","")))),"PREMIUM FREE",""))))</f>
        <v/>
      </c>
    </row>
    <row r="3656">
      <c r="AC3656">
        <f>IF($C3656="","",IF(COUNTIF('Códigos Santander (ref)'!$A$2:$A$79,$C3656)&gt;0,"SANTANDER",IF(COUNTIF('Códigos Itaú (ref)'!$A$2:$A$44,$C3656)&gt;0,"ITAU",IF(AND(TRIM(UPPER($I3656))="CONTRATUAL",ISNUMBER(SEARCH("INDIVIDUAL",SUBSTITUTE(UPPER($D3656)," ","")))),"PREMIUM FREE",""))))</f>
        <v/>
      </c>
    </row>
    <row r="3657">
      <c r="AC3657">
        <f>IF($C3657="","",IF(COUNTIF('Códigos Santander (ref)'!$A$2:$A$79,$C3657)&gt;0,"SANTANDER",IF(COUNTIF('Códigos Itaú (ref)'!$A$2:$A$44,$C3657)&gt;0,"ITAU",IF(AND(TRIM(UPPER($I3657))="CONTRATUAL",ISNUMBER(SEARCH("INDIVIDUAL",SUBSTITUTE(UPPER($D3657)," ","")))),"PREMIUM FREE",""))))</f>
        <v/>
      </c>
    </row>
    <row r="3658">
      <c r="AC3658">
        <f>IF($C3658="","",IF(COUNTIF('Códigos Santander (ref)'!$A$2:$A$79,$C3658)&gt;0,"SANTANDER",IF(COUNTIF('Códigos Itaú (ref)'!$A$2:$A$44,$C3658)&gt;0,"ITAU",IF(AND(TRIM(UPPER($I3658))="CONTRATUAL",ISNUMBER(SEARCH("INDIVIDUAL",SUBSTITUTE(UPPER($D3658)," ","")))),"PREMIUM FREE",""))))</f>
        <v/>
      </c>
    </row>
    <row r="3659">
      <c r="AC3659">
        <f>IF($C3659="","",IF(COUNTIF('Códigos Santander (ref)'!$A$2:$A$79,$C3659)&gt;0,"SANTANDER",IF(COUNTIF('Códigos Itaú (ref)'!$A$2:$A$44,$C3659)&gt;0,"ITAU",IF(AND(TRIM(UPPER($I3659))="CONTRATUAL",ISNUMBER(SEARCH("INDIVIDUAL",SUBSTITUTE(UPPER($D3659)," ","")))),"PREMIUM FREE",""))))</f>
        <v/>
      </c>
    </row>
    <row r="3660">
      <c r="AC3660">
        <f>IF($C3660="","",IF(COUNTIF('Códigos Santander (ref)'!$A$2:$A$79,$C3660)&gt;0,"SANTANDER",IF(COUNTIF('Códigos Itaú (ref)'!$A$2:$A$44,$C3660)&gt;0,"ITAU",IF(AND(TRIM(UPPER($I3660))="CONTRATUAL",ISNUMBER(SEARCH("INDIVIDUAL",SUBSTITUTE(UPPER($D3660)," ","")))),"PREMIUM FREE",""))))</f>
        <v/>
      </c>
    </row>
    <row r="3661">
      <c r="AC3661">
        <f>IF($C3661="","",IF(COUNTIF('Códigos Santander (ref)'!$A$2:$A$79,$C3661)&gt;0,"SANTANDER",IF(COUNTIF('Códigos Itaú (ref)'!$A$2:$A$44,$C3661)&gt;0,"ITAU",IF(AND(TRIM(UPPER($I3661))="CONTRATUAL",ISNUMBER(SEARCH("INDIVIDUAL",SUBSTITUTE(UPPER($D3661)," ","")))),"PREMIUM FREE",""))))</f>
        <v/>
      </c>
    </row>
    <row r="3662">
      <c r="AC3662">
        <f>IF($C3662="","",IF(COUNTIF('Códigos Santander (ref)'!$A$2:$A$79,$C3662)&gt;0,"SANTANDER",IF(COUNTIF('Códigos Itaú (ref)'!$A$2:$A$44,$C3662)&gt;0,"ITAU",IF(AND(TRIM(UPPER($I3662))="CONTRATUAL",ISNUMBER(SEARCH("INDIVIDUAL",SUBSTITUTE(UPPER($D3662)," ","")))),"PREMIUM FREE",""))))</f>
        <v/>
      </c>
    </row>
    <row r="3663">
      <c r="AC3663">
        <f>IF($C3663="","",IF(COUNTIF('Códigos Santander (ref)'!$A$2:$A$79,$C3663)&gt;0,"SANTANDER",IF(COUNTIF('Códigos Itaú (ref)'!$A$2:$A$44,$C3663)&gt;0,"ITAU",IF(AND(TRIM(UPPER($I3663))="CONTRATUAL",ISNUMBER(SEARCH("INDIVIDUAL",SUBSTITUTE(UPPER($D3663)," ","")))),"PREMIUM FREE",""))))</f>
        <v/>
      </c>
    </row>
    <row r="3664">
      <c r="AC3664">
        <f>IF($C3664="","",IF(COUNTIF('Códigos Santander (ref)'!$A$2:$A$79,$C3664)&gt;0,"SANTANDER",IF(COUNTIF('Códigos Itaú (ref)'!$A$2:$A$44,$C3664)&gt;0,"ITAU",IF(AND(TRIM(UPPER($I3664))="CONTRATUAL",ISNUMBER(SEARCH("INDIVIDUAL",SUBSTITUTE(UPPER($D3664)," ","")))),"PREMIUM FREE",""))))</f>
        <v/>
      </c>
    </row>
    <row r="3665">
      <c r="AC3665">
        <f>IF($C3665="","",IF(COUNTIF('Códigos Santander (ref)'!$A$2:$A$79,$C3665)&gt;0,"SANTANDER",IF(COUNTIF('Códigos Itaú (ref)'!$A$2:$A$44,$C3665)&gt;0,"ITAU",IF(AND(TRIM(UPPER($I3665))="CONTRATUAL",ISNUMBER(SEARCH("INDIVIDUAL",SUBSTITUTE(UPPER($D3665)," ","")))),"PREMIUM FREE",""))))</f>
        <v/>
      </c>
    </row>
    <row r="3666">
      <c r="AC3666">
        <f>IF($C3666="","",IF(COUNTIF('Códigos Santander (ref)'!$A$2:$A$79,$C3666)&gt;0,"SANTANDER",IF(COUNTIF('Códigos Itaú (ref)'!$A$2:$A$44,$C3666)&gt;0,"ITAU",IF(AND(TRIM(UPPER($I3666))="CONTRATUAL",ISNUMBER(SEARCH("INDIVIDUAL",SUBSTITUTE(UPPER($D3666)," ","")))),"PREMIUM FREE",""))))</f>
        <v/>
      </c>
    </row>
    <row r="3667">
      <c r="AC3667">
        <f>IF($C3667="","",IF(COUNTIF('Códigos Santander (ref)'!$A$2:$A$79,$C3667)&gt;0,"SANTANDER",IF(COUNTIF('Códigos Itaú (ref)'!$A$2:$A$44,$C3667)&gt;0,"ITAU",IF(AND(TRIM(UPPER($I3667))="CONTRATUAL",ISNUMBER(SEARCH("INDIVIDUAL",SUBSTITUTE(UPPER($D3667)," ","")))),"PREMIUM FREE",""))))</f>
        <v/>
      </c>
    </row>
    <row r="3668">
      <c r="AC3668">
        <f>IF($C3668="","",IF(COUNTIF('Códigos Santander (ref)'!$A$2:$A$79,$C3668)&gt;0,"SANTANDER",IF(COUNTIF('Códigos Itaú (ref)'!$A$2:$A$44,$C3668)&gt;0,"ITAU",IF(AND(TRIM(UPPER($I3668))="CONTRATUAL",ISNUMBER(SEARCH("INDIVIDUAL",SUBSTITUTE(UPPER($D3668)," ","")))),"PREMIUM FREE",""))))</f>
        <v/>
      </c>
    </row>
    <row r="3669">
      <c r="AC3669">
        <f>IF($C3669="","",IF(COUNTIF('Códigos Santander (ref)'!$A$2:$A$79,$C3669)&gt;0,"SANTANDER",IF(COUNTIF('Códigos Itaú (ref)'!$A$2:$A$44,$C3669)&gt;0,"ITAU",IF(AND(TRIM(UPPER($I3669))="CONTRATUAL",ISNUMBER(SEARCH("INDIVIDUAL",SUBSTITUTE(UPPER($D3669)," ","")))),"PREMIUM FREE",""))))</f>
        <v/>
      </c>
    </row>
    <row r="3670">
      <c r="AC3670">
        <f>IF($C3670="","",IF(COUNTIF('Códigos Santander (ref)'!$A$2:$A$79,$C3670)&gt;0,"SANTANDER",IF(COUNTIF('Códigos Itaú (ref)'!$A$2:$A$44,$C3670)&gt;0,"ITAU",IF(AND(TRIM(UPPER($I3670))="CONTRATUAL",ISNUMBER(SEARCH("INDIVIDUAL",SUBSTITUTE(UPPER($D3670)," ","")))),"PREMIUM FREE",""))))</f>
        <v/>
      </c>
    </row>
    <row r="3671">
      <c r="AC3671">
        <f>IF($C3671="","",IF(COUNTIF('Códigos Santander (ref)'!$A$2:$A$79,$C3671)&gt;0,"SANTANDER",IF(COUNTIF('Códigos Itaú (ref)'!$A$2:$A$44,$C3671)&gt;0,"ITAU",IF(AND(TRIM(UPPER($I3671))="CONTRATUAL",ISNUMBER(SEARCH("INDIVIDUAL",SUBSTITUTE(UPPER($D3671)," ","")))),"PREMIUM FREE",""))))</f>
        <v/>
      </c>
    </row>
    <row r="3672">
      <c r="AC3672">
        <f>IF($C3672="","",IF(COUNTIF('Códigos Santander (ref)'!$A$2:$A$79,$C3672)&gt;0,"SANTANDER",IF(COUNTIF('Códigos Itaú (ref)'!$A$2:$A$44,$C3672)&gt;0,"ITAU",IF(AND(TRIM(UPPER($I3672))="CONTRATUAL",ISNUMBER(SEARCH("INDIVIDUAL",SUBSTITUTE(UPPER($D3672)," ","")))),"PREMIUM FREE",""))))</f>
        <v/>
      </c>
    </row>
    <row r="3673">
      <c r="AC3673">
        <f>IF($C3673="","",IF(COUNTIF('Códigos Santander (ref)'!$A$2:$A$79,$C3673)&gt;0,"SANTANDER",IF(COUNTIF('Códigos Itaú (ref)'!$A$2:$A$44,$C3673)&gt;0,"ITAU",IF(AND(TRIM(UPPER($I3673))="CONTRATUAL",ISNUMBER(SEARCH("INDIVIDUAL",SUBSTITUTE(UPPER($D3673)," ","")))),"PREMIUM FREE",""))))</f>
        <v/>
      </c>
    </row>
    <row r="3674">
      <c r="AC3674">
        <f>IF($C3674="","",IF(COUNTIF('Códigos Santander (ref)'!$A$2:$A$79,$C3674)&gt;0,"SANTANDER",IF(COUNTIF('Códigos Itaú (ref)'!$A$2:$A$44,$C3674)&gt;0,"ITAU",IF(AND(TRIM(UPPER($I3674))="CONTRATUAL",ISNUMBER(SEARCH("INDIVIDUAL",SUBSTITUTE(UPPER($D3674)," ","")))),"PREMIUM FREE",""))))</f>
        <v/>
      </c>
    </row>
    <row r="3675">
      <c r="AC3675">
        <f>IF($C3675="","",IF(COUNTIF('Códigos Santander (ref)'!$A$2:$A$79,$C3675)&gt;0,"SANTANDER",IF(COUNTIF('Códigos Itaú (ref)'!$A$2:$A$44,$C3675)&gt;0,"ITAU",IF(AND(TRIM(UPPER($I3675))="CONTRATUAL",ISNUMBER(SEARCH("INDIVIDUAL",SUBSTITUTE(UPPER($D3675)," ","")))),"PREMIUM FREE",""))))</f>
        <v/>
      </c>
    </row>
    <row r="3676">
      <c r="AC3676">
        <f>IF($C3676="","",IF(COUNTIF('Códigos Santander (ref)'!$A$2:$A$79,$C3676)&gt;0,"SANTANDER",IF(COUNTIF('Códigos Itaú (ref)'!$A$2:$A$44,$C3676)&gt;0,"ITAU",IF(AND(TRIM(UPPER($I3676))="CONTRATUAL",ISNUMBER(SEARCH("INDIVIDUAL",SUBSTITUTE(UPPER($D3676)," ","")))),"PREMIUM FREE",""))))</f>
        <v/>
      </c>
    </row>
    <row r="3677">
      <c r="AC3677">
        <f>IF($C3677="","",IF(COUNTIF('Códigos Santander (ref)'!$A$2:$A$79,$C3677)&gt;0,"SANTANDER",IF(COUNTIF('Códigos Itaú (ref)'!$A$2:$A$44,$C3677)&gt;0,"ITAU",IF(AND(TRIM(UPPER($I3677))="CONTRATUAL",ISNUMBER(SEARCH("INDIVIDUAL",SUBSTITUTE(UPPER($D3677)," ","")))),"PREMIUM FREE",""))))</f>
        <v/>
      </c>
    </row>
    <row r="3678">
      <c r="AC3678">
        <f>IF($C3678="","",IF(COUNTIF('Códigos Santander (ref)'!$A$2:$A$79,$C3678)&gt;0,"SANTANDER",IF(COUNTIF('Códigos Itaú (ref)'!$A$2:$A$44,$C3678)&gt;0,"ITAU",IF(AND(TRIM(UPPER($I3678))="CONTRATUAL",ISNUMBER(SEARCH("INDIVIDUAL",SUBSTITUTE(UPPER($D3678)," ","")))),"PREMIUM FREE",""))))</f>
        <v/>
      </c>
    </row>
    <row r="3679">
      <c r="AC3679">
        <f>IF($C3679="","",IF(COUNTIF('Códigos Santander (ref)'!$A$2:$A$79,$C3679)&gt;0,"SANTANDER",IF(COUNTIF('Códigos Itaú (ref)'!$A$2:$A$44,$C3679)&gt;0,"ITAU",IF(AND(TRIM(UPPER($I3679))="CONTRATUAL",ISNUMBER(SEARCH("INDIVIDUAL",SUBSTITUTE(UPPER($D3679)," ","")))),"PREMIUM FREE",""))))</f>
        <v/>
      </c>
    </row>
    <row r="3680">
      <c r="AC3680">
        <f>IF($C3680="","",IF(COUNTIF('Códigos Santander (ref)'!$A$2:$A$79,$C3680)&gt;0,"SANTANDER",IF(COUNTIF('Códigos Itaú (ref)'!$A$2:$A$44,$C3680)&gt;0,"ITAU",IF(AND(TRIM(UPPER($I3680))="CONTRATUAL",ISNUMBER(SEARCH("INDIVIDUAL",SUBSTITUTE(UPPER($D3680)," ","")))),"PREMIUM FREE",""))))</f>
        <v/>
      </c>
    </row>
    <row r="3681">
      <c r="AC3681">
        <f>IF($C3681="","",IF(COUNTIF('Códigos Santander (ref)'!$A$2:$A$79,$C3681)&gt;0,"SANTANDER",IF(COUNTIF('Códigos Itaú (ref)'!$A$2:$A$44,$C3681)&gt;0,"ITAU",IF(AND(TRIM(UPPER($I3681))="CONTRATUAL",ISNUMBER(SEARCH("INDIVIDUAL",SUBSTITUTE(UPPER($D3681)," ","")))),"PREMIUM FREE",""))))</f>
        <v/>
      </c>
    </row>
    <row r="3682">
      <c r="AC3682">
        <f>IF($C3682="","",IF(COUNTIF('Códigos Santander (ref)'!$A$2:$A$79,$C3682)&gt;0,"SANTANDER",IF(COUNTIF('Códigos Itaú (ref)'!$A$2:$A$44,$C3682)&gt;0,"ITAU",IF(AND(TRIM(UPPER($I3682))="CONTRATUAL",ISNUMBER(SEARCH("INDIVIDUAL",SUBSTITUTE(UPPER($D3682)," ","")))),"PREMIUM FREE",""))))</f>
        <v/>
      </c>
    </row>
    <row r="3683">
      <c r="AC3683">
        <f>IF($C3683="","",IF(COUNTIF('Códigos Santander (ref)'!$A$2:$A$79,$C3683)&gt;0,"SANTANDER",IF(COUNTIF('Códigos Itaú (ref)'!$A$2:$A$44,$C3683)&gt;0,"ITAU",IF(AND(TRIM(UPPER($I3683))="CONTRATUAL",ISNUMBER(SEARCH("INDIVIDUAL",SUBSTITUTE(UPPER($D3683)," ","")))),"PREMIUM FREE",""))))</f>
        <v/>
      </c>
    </row>
    <row r="3684">
      <c r="AC3684">
        <f>IF($C3684="","",IF(COUNTIF('Códigos Santander (ref)'!$A$2:$A$79,$C3684)&gt;0,"SANTANDER",IF(COUNTIF('Códigos Itaú (ref)'!$A$2:$A$44,$C3684)&gt;0,"ITAU",IF(AND(TRIM(UPPER($I3684))="CONTRATUAL",ISNUMBER(SEARCH("INDIVIDUAL",SUBSTITUTE(UPPER($D3684)," ","")))),"PREMIUM FREE",""))))</f>
        <v/>
      </c>
    </row>
    <row r="3685">
      <c r="AC3685">
        <f>IF($C3685="","",IF(COUNTIF('Códigos Santander (ref)'!$A$2:$A$79,$C3685)&gt;0,"SANTANDER",IF(COUNTIF('Códigos Itaú (ref)'!$A$2:$A$44,$C3685)&gt;0,"ITAU",IF(AND(TRIM(UPPER($I3685))="CONTRATUAL",ISNUMBER(SEARCH("INDIVIDUAL",SUBSTITUTE(UPPER($D3685)," ","")))),"PREMIUM FREE",""))))</f>
        <v/>
      </c>
    </row>
    <row r="3686">
      <c r="AC3686">
        <f>IF($C3686="","",IF(COUNTIF('Códigos Santander (ref)'!$A$2:$A$79,$C3686)&gt;0,"SANTANDER",IF(COUNTIF('Códigos Itaú (ref)'!$A$2:$A$44,$C3686)&gt;0,"ITAU",IF(AND(TRIM(UPPER($I3686))="CONTRATUAL",ISNUMBER(SEARCH("INDIVIDUAL",SUBSTITUTE(UPPER($D3686)," ","")))),"PREMIUM FREE",""))))</f>
        <v/>
      </c>
    </row>
    <row r="3687">
      <c r="AC3687">
        <f>IF($C3687="","",IF(COUNTIF('Códigos Santander (ref)'!$A$2:$A$79,$C3687)&gt;0,"SANTANDER",IF(COUNTIF('Códigos Itaú (ref)'!$A$2:$A$44,$C3687)&gt;0,"ITAU",IF(AND(TRIM(UPPER($I3687))="CONTRATUAL",ISNUMBER(SEARCH("INDIVIDUAL",SUBSTITUTE(UPPER($D3687)," ","")))),"PREMIUM FREE",""))))</f>
        <v/>
      </c>
    </row>
    <row r="3688">
      <c r="AC3688">
        <f>IF($C3688="","",IF(COUNTIF('Códigos Santander (ref)'!$A$2:$A$79,$C3688)&gt;0,"SANTANDER",IF(COUNTIF('Códigos Itaú (ref)'!$A$2:$A$44,$C3688)&gt;0,"ITAU",IF(AND(TRIM(UPPER($I3688))="CONTRATUAL",ISNUMBER(SEARCH("INDIVIDUAL",SUBSTITUTE(UPPER($D3688)," ","")))),"PREMIUM FREE",""))))</f>
        <v/>
      </c>
    </row>
    <row r="3689">
      <c r="AC3689">
        <f>IF($C3689="","",IF(COUNTIF('Códigos Santander (ref)'!$A$2:$A$79,$C3689)&gt;0,"SANTANDER",IF(COUNTIF('Códigos Itaú (ref)'!$A$2:$A$44,$C3689)&gt;0,"ITAU",IF(AND(TRIM(UPPER($I3689))="CONTRATUAL",ISNUMBER(SEARCH("INDIVIDUAL",SUBSTITUTE(UPPER($D3689)," ","")))),"PREMIUM FREE",""))))</f>
        <v/>
      </c>
    </row>
    <row r="3690">
      <c r="AC3690">
        <f>IF($C3690="","",IF(COUNTIF('Códigos Santander (ref)'!$A$2:$A$79,$C3690)&gt;0,"SANTANDER",IF(COUNTIF('Códigos Itaú (ref)'!$A$2:$A$44,$C3690)&gt;0,"ITAU",IF(AND(TRIM(UPPER($I3690))="CONTRATUAL",ISNUMBER(SEARCH("INDIVIDUAL",SUBSTITUTE(UPPER($D3690)," ","")))),"PREMIUM FREE",""))))</f>
        <v/>
      </c>
    </row>
    <row r="3691">
      <c r="AC3691">
        <f>IF($C3691="","",IF(COUNTIF('Códigos Santander (ref)'!$A$2:$A$79,$C3691)&gt;0,"SANTANDER",IF(COUNTIF('Códigos Itaú (ref)'!$A$2:$A$44,$C3691)&gt;0,"ITAU",IF(AND(TRIM(UPPER($I3691))="CONTRATUAL",ISNUMBER(SEARCH("INDIVIDUAL",SUBSTITUTE(UPPER($D3691)," ","")))),"PREMIUM FREE",""))))</f>
        <v/>
      </c>
    </row>
    <row r="3692">
      <c r="AC3692">
        <f>IF($C3692="","",IF(COUNTIF('Códigos Santander (ref)'!$A$2:$A$79,$C3692)&gt;0,"SANTANDER",IF(COUNTIF('Códigos Itaú (ref)'!$A$2:$A$44,$C3692)&gt;0,"ITAU",IF(AND(TRIM(UPPER($I3692))="CONTRATUAL",ISNUMBER(SEARCH("INDIVIDUAL",SUBSTITUTE(UPPER($D3692)," ","")))),"PREMIUM FREE",""))))</f>
        <v/>
      </c>
    </row>
    <row r="3693">
      <c r="AC3693">
        <f>IF($C3693="","",IF(COUNTIF('Códigos Santander (ref)'!$A$2:$A$79,$C3693)&gt;0,"SANTANDER",IF(COUNTIF('Códigos Itaú (ref)'!$A$2:$A$44,$C3693)&gt;0,"ITAU",IF(AND(TRIM(UPPER($I3693))="CONTRATUAL",ISNUMBER(SEARCH("INDIVIDUAL",SUBSTITUTE(UPPER($D3693)," ","")))),"PREMIUM FREE",""))))</f>
        <v/>
      </c>
    </row>
    <row r="3694">
      <c r="AC3694">
        <f>IF($C3694="","",IF(COUNTIF('Códigos Santander (ref)'!$A$2:$A$79,$C3694)&gt;0,"SANTANDER",IF(COUNTIF('Códigos Itaú (ref)'!$A$2:$A$44,$C3694)&gt;0,"ITAU",IF(AND(TRIM(UPPER($I3694))="CONTRATUAL",ISNUMBER(SEARCH("INDIVIDUAL",SUBSTITUTE(UPPER($D3694)," ","")))),"PREMIUM FREE",""))))</f>
        <v/>
      </c>
    </row>
    <row r="3695">
      <c r="AC3695">
        <f>IF($C3695="","",IF(COUNTIF('Códigos Santander (ref)'!$A$2:$A$79,$C3695)&gt;0,"SANTANDER",IF(COUNTIF('Códigos Itaú (ref)'!$A$2:$A$44,$C3695)&gt;0,"ITAU",IF(AND(TRIM(UPPER($I3695))="CONTRATUAL",ISNUMBER(SEARCH("INDIVIDUAL",SUBSTITUTE(UPPER($D3695)," ","")))),"PREMIUM FREE",""))))</f>
        <v/>
      </c>
    </row>
    <row r="3696">
      <c r="AC3696">
        <f>IF($C3696="","",IF(COUNTIF('Códigos Santander (ref)'!$A$2:$A$79,$C3696)&gt;0,"SANTANDER",IF(COUNTIF('Códigos Itaú (ref)'!$A$2:$A$44,$C3696)&gt;0,"ITAU",IF(AND(TRIM(UPPER($I3696))="CONTRATUAL",ISNUMBER(SEARCH("INDIVIDUAL",SUBSTITUTE(UPPER($D3696)," ","")))),"PREMIUM FREE",""))))</f>
        <v/>
      </c>
    </row>
    <row r="3697">
      <c r="AC3697">
        <f>IF($C3697="","",IF(COUNTIF('Códigos Santander (ref)'!$A$2:$A$79,$C3697)&gt;0,"SANTANDER",IF(COUNTIF('Códigos Itaú (ref)'!$A$2:$A$44,$C3697)&gt;0,"ITAU",IF(AND(TRIM(UPPER($I3697))="CONTRATUAL",ISNUMBER(SEARCH("INDIVIDUAL",SUBSTITUTE(UPPER($D3697)," ","")))),"PREMIUM FREE",""))))</f>
        <v/>
      </c>
    </row>
    <row r="3698">
      <c r="AC3698">
        <f>IF($C3698="","",IF(COUNTIF('Códigos Santander (ref)'!$A$2:$A$79,$C3698)&gt;0,"SANTANDER",IF(COUNTIF('Códigos Itaú (ref)'!$A$2:$A$44,$C3698)&gt;0,"ITAU",IF(AND(TRIM(UPPER($I3698))="CONTRATUAL",ISNUMBER(SEARCH("INDIVIDUAL",SUBSTITUTE(UPPER($D3698)," ","")))),"PREMIUM FREE",""))))</f>
        <v/>
      </c>
    </row>
    <row r="3699">
      <c r="AC3699">
        <f>IF($C3699="","",IF(COUNTIF('Códigos Santander (ref)'!$A$2:$A$79,$C3699)&gt;0,"SANTANDER",IF(COUNTIF('Códigos Itaú (ref)'!$A$2:$A$44,$C3699)&gt;0,"ITAU",IF(AND(TRIM(UPPER($I3699))="CONTRATUAL",ISNUMBER(SEARCH("INDIVIDUAL",SUBSTITUTE(UPPER($D3699)," ","")))),"PREMIUM FREE",""))))</f>
        <v/>
      </c>
    </row>
    <row r="3700">
      <c r="AC3700">
        <f>IF($C3700="","",IF(COUNTIF('Códigos Santander (ref)'!$A$2:$A$79,$C3700)&gt;0,"SANTANDER",IF(COUNTIF('Códigos Itaú (ref)'!$A$2:$A$44,$C3700)&gt;0,"ITAU",IF(AND(TRIM(UPPER($I3700))="CONTRATUAL",ISNUMBER(SEARCH("INDIVIDUAL",SUBSTITUTE(UPPER($D3700)," ","")))),"PREMIUM FREE",""))))</f>
        <v/>
      </c>
    </row>
    <row r="3701">
      <c r="AC3701">
        <f>IF($C3701="","",IF(COUNTIF('Códigos Santander (ref)'!$A$2:$A$79,$C3701)&gt;0,"SANTANDER",IF(COUNTIF('Códigos Itaú (ref)'!$A$2:$A$44,$C3701)&gt;0,"ITAU",IF(AND(TRIM(UPPER($I3701))="CONTRATUAL",ISNUMBER(SEARCH("INDIVIDUAL",SUBSTITUTE(UPPER($D3701)," ","")))),"PREMIUM FREE",""))))</f>
        <v/>
      </c>
    </row>
    <row r="3702">
      <c r="AC3702">
        <f>IF($C3702="","",IF(COUNTIF('Códigos Santander (ref)'!$A$2:$A$79,$C3702)&gt;0,"SANTANDER",IF(COUNTIF('Códigos Itaú (ref)'!$A$2:$A$44,$C3702)&gt;0,"ITAU",IF(AND(TRIM(UPPER($I3702))="CONTRATUAL",ISNUMBER(SEARCH("INDIVIDUAL",SUBSTITUTE(UPPER($D3702)," ","")))),"PREMIUM FREE",""))))</f>
        <v/>
      </c>
    </row>
    <row r="3703">
      <c r="AC3703">
        <f>IF($C3703="","",IF(COUNTIF('Códigos Santander (ref)'!$A$2:$A$79,$C3703)&gt;0,"SANTANDER",IF(COUNTIF('Códigos Itaú (ref)'!$A$2:$A$44,$C3703)&gt;0,"ITAU",IF(AND(TRIM(UPPER($I3703))="CONTRATUAL",ISNUMBER(SEARCH("INDIVIDUAL",SUBSTITUTE(UPPER($D3703)," ","")))),"PREMIUM FREE",""))))</f>
        <v/>
      </c>
    </row>
    <row r="3704">
      <c r="AC3704">
        <f>IF($C3704="","",IF(COUNTIF('Códigos Santander (ref)'!$A$2:$A$79,$C3704)&gt;0,"SANTANDER",IF(COUNTIF('Códigos Itaú (ref)'!$A$2:$A$44,$C3704)&gt;0,"ITAU",IF(AND(TRIM(UPPER($I3704))="CONTRATUAL",ISNUMBER(SEARCH("INDIVIDUAL",SUBSTITUTE(UPPER($D3704)," ","")))),"PREMIUM FREE",""))))</f>
        <v/>
      </c>
    </row>
    <row r="3705">
      <c r="AC3705">
        <f>IF($C3705="","",IF(COUNTIF('Códigos Santander (ref)'!$A$2:$A$79,$C3705)&gt;0,"SANTANDER",IF(COUNTIF('Códigos Itaú (ref)'!$A$2:$A$44,$C3705)&gt;0,"ITAU",IF(AND(TRIM(UPPER($I3705))="CONTRATUAL",ISNUMBER(SEARCH("INDIVIDUAL",SUBSTITUTE(UPPER($D3705)," ","")))),"PREMIUM FREE",""))))</f>
        <v/>
      </c>
    </row>
    <row r="3706">
      <c r="AC3706">
        <f>IF($C3706="","",IF(COUNTIF('Códigos Santander (ref)'!$A$2:$A$79,$C3706)&gt;0,"SANTANDER",IF(COUNTIF('Códigos Itaú (ref)'!$A$2:$A$44,$C3706)&gt;0,"ITAU",IF(AND(TRIM(UPPER($I3706))="CONTRATUAL",ISNUMBER(SEARCH("INDIVIDUAL",SUBSTITUTE(UPPER($D3706)," ","")))),"PREMIUM FREE",""))))</f>
        <v/>
      </c>
    </row>
    <row r="3707">
      <c r="AC3707">
        <f>IF($C3707="","",IF(COUNTIF('Códigos Santander (ref)'!$A$2:$A$79,$C3707)&gt;0,"SANTANDER",IF(COUNTIF('Códigos Itaú (ref)'!$A$2:$A$44,$C3707)&gt;0,"ITAU",IF(AND(TRIM(UPPER($I3707))="CONTRATUAL",ISNUMBER(SEARCH("INDIVIDUAL",SUBSTITUTE(UPPER($D3707)," ","")))),"PREMIUM FREE",""))))</f>
        <v/>
      </c>
    </row>
    <row r="3708">
      <c r="AC3708">
        <f>IF($C3708="","",IF(COUNTIF('Códigos Santander (ref)'!$A$2:$A$79,$C3708)&gt;0,"SANTANDER",IF(COUNTIF('Códigos Itaú (ref)'!$A$2:$A$44,$C3708)&gt;0,"ITAU",IF(AND(TRIM(UPPER($I3708))="CONTRATUAL",ISNUMBER(SEARCH("INDIVIDUAL",SUBSTITUTE(UPPER($D3708)," ","")))),"PREMIUM FREE",""))))</f>
        <v/>
      </c>
    </row>
    <row r="3709">
      <c r="AC3709">
        <f>IF($C3709="","",IF(COUNTIF('Códigos Santander (ref)'!$A$2:$A$79,$C3709)&gt;0,"SANTANDER",IF(COUNTIF('Códigos Itaú (ref)'!$A$2:$A$44,$C3709)&gt;0,"ITAU",IF(AND(TRIM(UPPER($I3709))="CONTRATUAL",ISNUMBER(SEARCH("INDIVIDUAL",SUBSTITUTE(UPPER($D3709)," ","")))),"PREMIUM FREE",""))))</f>
        <v/>
      </c>
    </row>
    <row r="3710">
      <c r="AC3710">
        <f>IF($C3710="","",IF(COUNTIF('Códigos Santander (ref)'!$A$2:$A$79,$C3710)&gt;0,"SANTANDER",IF(COUNTIF('Códigos Itaú (ref)'!$A$2:$A$44,$C3710)&gt;0,"ITAU",IF(AND(TRIM(UPPER($I3710))="CONTRATUAL",ISNUMBER(SEARCH("INDIVIDUAL",SUBSTITUTE(UPPER($D3710)," ","")))),"PREMIUM FREE",""))))</f>
        <v/>
      </c>
    </row>
    <row r="3711">
      <c r="AC3711">
        <f>IF($C3711="","",IF(COUNTIF('Códigos Santander (ref)'!$A$2:$A$79,$C3711)&gt;0,"SANTANDER",IF(COUNTIF('Códigos Itaú (ref)'!$A$2:$A$44,$C3711)&gt;0,"ITAU",IF(AND(TRIM(UPPER($I3711))="CONTRATUAL",ISNUMBER(SEARCH("INDIVIDUAL",SUBSTITUTE(UPPER($D3711)," ","")))),"PREMIUM FREE",""))))</f>
        <v/>
      </c>
    </row>
    <row r="3712">
      <c r="AC3712">
        <f>IF($C3712="","",IF(COUNTIF('Códigos Santander (ref)'!$A$2:$A$79,$C3712)&gt;0,"SANTANDER",IF(COUNTIF('Códigos Itaú (ref)'!$A$2:$A$44,$C3712)&gt;0,"ITAU",IF(AND(TRIM(UPPER($I3712))="CONTRATUAL",ISNUMBER(SEARCH("INDIVIDUAL",SUBSTITUTE(UPPER($D3712)," ","")))),"PREMIUM FREE",""))))</f>
        <v/>
      </c>
    </row>
    <row r="3713">
      <c r="AC3713">
        <f>IF($C3713="","",IF(COUNTIF('Códigos Santander (ref)'!$A$2:$A$79,$C3713)&gt;0,"SANTANDER",IF(COUNTIF('Códigos Itaú (ref)'!$A$2:$A$44,$C3713)&gt;0,"ITAU",IF(AND(TRIM(UPPER($I3713))="CONTRATUAL",ISNUMBER(SEARCH("INDIVIDUAL",SUBSTITUTE(UPPER($D3713)," ","")))),"PREMIUM FREE",""))))</f>
        <v/>
      </c>
    </row>
    <row r="3714">
      <c r="AC3714">
        <f>IF($C3714="","",IF(COUNTIF('Códigos Santander (ref)'!$A$2:$A$79,$C3714)&gt;0,"SANTANDER",IF(COUNTIF('Códigos Itaú (ref)'!$A$2:$A$44,$C3714)&gt;0,"ITAU",IF(AND(TRIM(UPPER($I3714))="CONTRATUAL",ISNUMBER(SEARCH("INDIVIDUAL",SUBSTITUTE(UPPER($D3714)," ","")))),"PREMIUM FREE",""))))</f>
        <v/>
      </c>
    </row>
    <row r="3715">
      <c r="AC3715">
        <f>IF($C3715="","",IF(COUNTIF('Códigos Santander (ref)'!$A$2:$A$79,$C3715)&gt;0,"SANTANDER",IF(COUNTIF('Códigos Itaú (ref)'!$A$2:$A$44,$C3715)&gt;0,"ITAU",IF(AND(TRIM(UPPER($I3715))="CONTRATUAL",ISNUMBER(SEARCH("INDIVIDUAL",SUBSTITUTE(UPPER($D3715)," ","")))),"PREMIUM FREE",""))))</f>
        <v/>
      </c>
    </row>
    <row r="3716">
      <c r="AC3716">
        <f>IF($C3716="","",IF(COUNTIF('Códigos Santander (ref)'!$A$2:$A$79,$C3716)&gt;0,"SANTANDER",IF(COUNTIF('Códigos Itaú (ref)'!$A$2:$A$44,$C3716)&gt;0,"ITAU",IF(AND(TRIM(UPPER($I3716))="CONTRATUAL",ISNUMBER(SEARCH("INDIVIDUAL",SUBSTITUTE(UPPER($D3716)," ","")))),"PREMIUM FREE",""))))</f>
        <v/>
      </c>
    </row>
    <row r="3717">
      <c r="AC3717">
        <f>IF($C3717="","",IF(COUNTIF('Códigos Santander (ref)'!$A$2:$A$79,$C3717)&gt;0,"SANTANDER",IF(COUNTIF('Códigos Itaú (ref)'!$A$2:$A$44,$C3717)&gt;0,"ITAU",IF(AND(TRIM(UPPER($I3717))="CONTRATUAL",ISNUMBER(SEARCH("INDIVIDUAL",SUBSTITUTE(UPPER($D3717)," ","")))),"PREMIUM FREE",""))))</f>
        <v/>
      </c>
    </row>
    <row r="3718">
      <c r="AC3718">
        <f>IF($C3718="","",IF(COUNTIF('Códigos Santander (ref)'!$A$2:$A$79,$C3718)&gt;0,"SANTANDER",IF(COUNTIF('Códigos Itaú (ref)'!$A$2:$A$44,$C3718)&gt;0,"ITAU",IF(AND(TRIM(UPPER($I3718))="CONTRATUAL",ISNUMBER(SEARCH("INDIVIDUAL",SUBSTITUTE(UPPER($D3718)," ","")))),"PREMIUM FREE",""))))</f>
        <v/>
      </c>
    </row>
    <row r="3719">
      <c r="AC3719">
        <f>IF($C3719="","",IF(COUNTIF('Códigos Santander (ref)'!$A$2:$A$79,$C3719)&gt;0,"SANTANDER",IF(COUNTIF('Códigos Itaú (ref)'!$A$2:$A$44,$C3719)&gt;0,"ITAU",IF(AND(TRIM(UPPER($I3719))="CONTRATUAL",ISNUMBER(SEARCH("INDIVIDUAL",SUBSTITUTE(UPPER($D3719)," ","")))),"PREMIUM FREE",""))))</f>
        <v/>
      </c>
    </row>
    <row r="3720">
      <c r="AC3720">
        <f>IF($C3720="","",IF(COUNTIF('Códigos Santander (ref)'!$A$2:$A$79,$C3720)&gt;0,"SANTANDER",IF(COUNTIF('Códigos Itaú (ref)'!$A$2:$A$44,$C3720)&gt;0,"ITAU",IF(AND(TRIM(UPPER($I3720))="CONTRATUAL",ISNUMBER(SEARCH("INDIVIDUAL",SUBSTITUTE(UPPER($D3720)," ","")))),"PREMIUM FREE",""))))</f>
        <v/>
      </c>
    </row>
    <row r="3721">
      <c r="AC3721">
        <f>IF($C3721="","",IF(COUNTIF('Códigos Santander (ref)'!$A$2:$A$79,$C3721)&gt;0,"SANTANDER",IF(COUNTIF('Códigos Itaú (ref)'!$A$2:$A$44,$C3721)&gt;0,"ITAU",IF(AND(TRIM(UPPER($I3721))="CONTRATUAL",ISNUMBER(SEARCH("INDIVIDUAL",SUBSTITUTE(UPPER($D3721)," ","")))),"PREMIUM FREE",""))))</f>
        <v/>
      </c>
    </row>
    <row r="3722">
      <c r="AC3722">
        <f>IF($C3722="","",IF(COUNTIF('Códigos Santander (ref)'!$A$2:$A$79,$C3722)&gt;0,"SANTANDER",IF(COUNTIF('Códigos Itaú (ref)'!$A$2:$A$44,$C3722)&gt;0,"ITAU",IF(AND(TRIM(UPPER($I3722))="CONTRATUAL",ISNUMBER(SEARCH("INDIVIDUAL",SUBSTITUTE(UPPER($D3722)," ","")))),"PREMIUM FREE",""))))</f>
        <v/>
      </c>
    </row>
    <row r="3723">
      <c r="AC3723">
        <f>IF($C3723="","",IF(COUNTIF('Códigos Santander (ref)'!$A$2:$A$79,$C3723)&gt;0,"SANTANDER",IF(COUNTIF('Códigos Itaú (ref)'!$A$2:$A$44,$C3723)&gt;0,"ITAU",IF(AND(TRIM(UPPER($I3723))="CONTRATUAL",ISNUMBER(SEARCH("INDIVIDUAL",SUBSTITUTE(UPPER($D3723)," ","")))),"PREMIUM FREE",""))))</f>
        <v/>
      </c>
    </row>
    <row r="3724">
      <c r="AC3724">
        <f>IF($C3724="","",IF(COUNTIF('Códigos Santander (ref)'!$A$2:$A$79,$C3724)&gt;0,"SANTANDER",IF(COUNTIF('Códigos Itaú (ref)'!$A$2:$A$44,$C3724)&gt;0,"ITAU",IF(AND(TRIM(UPPER($I3724))="CONTRATUAL",ISNUMBER(SEARCH("INDIVIDUAL",SUBSTITUTE(UPPER($D3724)," ","")))),"PREMIUM FREE",""))))</f>
        <v/>
      </c>
    </row>
    <row r="3725">
      <c r="AC3725">
        <f>IF($C3725="","",IF(COUNTIF('Códigos Santander (ref)'!$A$2:$A$79,$C3725)&gt;0,"SANTANDER",IF(COUNTIF('Códigos Itaú (ref)'!$A$2:$A$44,$C3725)&gt;0,"ITAU",IF(AND(TRIM(UPPER($I3725))="CONTRATUAL",ISNUMBER(SEARCH("INDIVIDUAL",SUBSTITUTE(UPPER($D3725)," ","")))),"PREMIUM FREE",""))))</f>
        <v/>
      </c>
    </row>
    <row r="3726">
      <c r="AC3726">
        <f>IF($C3726="","",IF(COUNTIF('Códigos Santander (ref)'!$A$2:$A$79,$C3726)&gt;0,"SANTANDER",IF(COUNTIF('Códigos Itaú (ref)'!$A$2:$A$44,$C3726)&gt;0,"ITAU",IF(AND(TRIM(UPPER($I3726))="CONTRATUAL",ISNUMBER(SEARCH("INDIVIDUAL",SUBSTITUTE(UPPER($D3726)," ","")))),"PREMIUM FREE",""))))</f>
        <v/>
      </c>
    </row>
    <row r="3727">
      <c r="AC3727">
        <f>IF($C3727="","",IF(COUNTIF('Códigos Santander (ref)'!$A$2:$A$79,$C3727)&gt;0,"SANTANDER",IF(COUNTIF('Códigos Itaú (ref)'!$A$2:$A$44,$C3727)&gt;0,"ITAU",IF(AND(TRIM(UPPER($I3727))="CONTRATUAL",ISNUMBER(SEARCH("INDIVIDUAL",SUBSTITUTE(UPPER($D3727)," ","")))),"PREMIUM FREE",""))))</f>
        <v/>
      </c>
    </row>
    <row r="3728">
      <c r="AC3728">
        <f>IF($C3728="","",IF(COUNTIF('Códigos Santander (ref)'!$A$2:$A$79,$C3728)&gt;0,"SANTANDER",IF(COUNTIF('Códigos Itaú (ref)'!$A$2:$A$44,$C3728)&gt;0,"ITAU",IF(AND(TRIM(UPPER($I3728))="CONTRATUAL",ISNUMBER(SEARCH("INDIVIDUAL",SUBSTITUTE(UPPER($D3728)," ","")))),"PREMIUM FREE",""))))</f>
        <v/>
      </c>
    </row>
    <row r="3729">
      <c r="AC3729">
        <f>IF($C3729="","",IF(COUNTIF('Códigos Santander (ref)'!$A$2:$A$79,$C3729)&gt;0,"SANTANDER",IF(COUNTIF('Códigos Itaú (ref)'!$A$2:$A$44,$C3729)&gt;0,"ITAU",IF(AND(TRIM(UPPER($I3729))="CONTRATUAL",ISNUMBER(SEARCH("INDIVIDUAL",SUBSTITUTE(UPPER($D3729)," ","")))),"PREMIUM FREE",""))))</f>
        <v/>
      </c>
    </row>
    <row r="3730">
      <c r="AC3730">
        <f>IF($C3730="","",IF(COUNTIF('Códigos Santander (ref)'!$A$2:$A$79,$C3730)&gt;0,"SANTANDER",IF(COUNTIF('Códigos Itaú (ref)'!$A$2:$A$44,$C3730)&gt;0,"ITAU",IF(AND(TRIM(UPPER($I3730))="CONTRATUAL",ISNUMBER(SEARCH("INDIVIDUAL",SUBSTITUTE(UPPER($D3730)," ","")))),"PREMIUM FREE",""))))</f>
        <v/>
      </c>
    </row>
    <row r="3731">
      <c r="AC3731">
        <f>IF($C3731="","",IF(COUNTIF('Códigos Santander (ref)'!$A$2:$A$79,$C3731)&gt;0,"SANTANDER",IF(COUNTIF('Códigos Itaú (ref)'!$A$2:$A$44,$C3731)&gt;0,"ITAU",IF(AND(TRIM(UPPER($I3731))="CONTRATUAL",ISNUMBER(SEARCH("INDIVIDUAL",SUBSTITUTE(UPPER($D3731)," ","")))),"PREMIUM FREE",""))))</f>
        <v/>
      </c>
    </row>
    <row r="3732">
      <c r="AC3732">
        <f>IF($C3732="","",IF(COUNTIF('Códigos Santander (ref)'!$A$2:$A$79,$C3732)&gt;0,"SANTANDER",IF(COUNTIF('Códigos Itaú (ref)'!$A$2:$A$44,$C3732)&gt;0,"ITAU",IF(AND(TRIM(UPPER($I3732))="CONTRATUAL",ISNUMBER(SEARCH("INDIVIDUAL",SUBSTITUTE(UPPER($D3732)," ","")))),"PREMIUM FREE",""))))</f>
        <v/>
      </c>
    </row>
    <row r="3733">
      <c r="AC3733">
        <f>IF($C3733="","",IF(COUNTIF('Códigos Santander (ref)'!$A$2:$A$79,$C3733)&gt;0,"SANTANDER",IF(COUNTIF('Códigos Itaú (ref)'!$A$2:$A$44,$C3733)&gt;0,"ITAU",IF(AND(TRIM(UPPER($I3733))="CONTRATUAL",ISNUMBER(SEARCH("INDIVIDUAL",SUBSTITUTE(UPPER($D3733)," ","")))),"PREMIUM FREE",""))))</f>
        <v/>
      </c>
    </row>
    <row r="3734">
      <c r="AC3734">
        <f>IF($C3734="","",IF(COUNTIF('Códigos Santander (ref)'!$A$2:$A$79,$C3734)&gt;0,"SANTANDER",IF(COUNTIF('Códigos Itaú (ref)'!$A$2:$A$44,$C3734)&gt;0,"ITAU",IF(AND(TRIM(UPPER($I3734))="CONTRATUAL",ISNUMBER(SEARCH("INDIVIDUAL",SUBSTITUTE(UPPER($D3734)," ","")))),"PREMIUM FREE",""))))</f>
        <v/>
      </c>
    </row>
    <row r="3735">
      <c r="AC3735">
        <f>IF($C3735="","",IF(COUNTIF('Códigos Santander (ref)'!$A$2:$A$79,$C3735)&gt;0,"SANTANDER",IF(COUNTIF('Códigos Itaú (ref)'!$A$2:$A$44,$C3735)&gt;0,"ITAU",IF(AND(TRIM(UPPER($I3735))="CONTRATUAL",ISNUMBER(SEARCH("INDIVIDUAL",SUBSTITUTE(UPPER($D3735)," ","")))),"PREMIUM FREE",""))))</f>
        <v/>
      </c>
    </row>
    <row r="3736">
      <c r="AC3736">
        <f>IF($C3736="","",IF(COUNTIF('Códigos Santander (ref)'!$A$2:$A$79,$C3736)&gt;0,"SANTANDER",IF(COUNTIF('Códigos Itaú (ref)'!$A$2:$A$44,$C3736)&gt;0,"ITAU",IF(AND(TRIM(UPPER($I3736))="CONTRATUAL",ISNUMBER(SEARCH("INDIVIDUAL",SUBSTITUTE(UPPER($D3736)," ","")))),"PREMIUM FREE",""))))</f>
        <v/>
      </c>
    </row>
    <row r="3737">
      <c r="AC3737">
        <f>IF($C3737="","",IF(COUNTIF('Códigos Santander (ref)'!$A$2:$A$79,$C3737)&gt;0,"SANTANDER",IF(COUNTIF('Códigos Itaú (ref)'!$A$2:$A$44,$C3737)&gt;0,"ITAU",IF(AND(TRIM(UPPER($I3737))="CONTRATUAL",ISNUMBER(SEARCH("INDIVIDUAL",SUBSTITUTE(UPPER($D3737)," ","")))),"PREMIUM FREE",""))))</f>
        <v/>
      </c>
    </row>
    <row r="3738">
      <c r="AC3738">
        <f>IF($C3738="","",IF(COUNTIF('Códigos Santander (ref)'!$A$2:$A$79,$C3738)&gt;0,"SANTANDER",IF(COUNTIF('Códigos Itaú (ref)'!$A$2:$A$44,$C3738)&gt;0,"ITAU",IF(AND(TRIM(UPPER($I3738))="CONTRATUAL",ISNUMBER(SEARCH("INDIVIDUAL",SUBSTITUTE(UPPER($D3738)," ","")))),"PREMIUM FREE",""))))</f>
        <v/>
      </c>
    </row>
    <row r="3739">
      <c r="AC3739">
        <f>IF($C3739="","",IF(COUNTIF('Códigos Santander (ref)'!$A$2:$A$79,$C3739)&gt;0,"SANTANDER",IF(COUNTIF('Códigos Itaú (ref)'!$A$2:$A$44,$C3739)&gt;0,"ITAU",IF(AND(TRIM(UPPER($I3739))="CONTRATUAL",ISNUMBER(SEARCH("INDIVIDUAL",SUBSTITUTE(UPPER($D3739)," ","")))),"PREMIUM FREE",""))))</f>
        <v/>
      </c>
    </row>
    <row r="3740">
      <c r="AC3740">
        <f>IF($C3740="","",IF(COUNTIF('Códigos Santander (ref)'!$A$2:$A$79,$C3740)&gt;0,"SANTANDER",IF(COUNTIF('Códigos Itaú (ref)'!$A$2:$A$44,$C3740)&gt;0,"ITAU",IF(AND(TRIM(UPPER($I3740))="CONTRATUAL",ISNUMBER(SEARCH("INDIVIDUAL",SUBSTITUTE(UPPER($D3740)," ","")))),"PREMIUM FREE",""))))</f>
        <v/>
      </c>
    </row>
    <row r="3741">
      <c r="AC3741">
        <f>IF($C3741="","",IF(COUNTIF('Códigos Santander (ref)'!$A$2:$A$79,$C3741)&gt;0,"SANTANDER",IF(COUNTIF('Códigos Itaú (ref)'!$A$2:$A$44,$C3741)&gt;0,"ITAU",IF(AND(TRIM(UPPER($I3741))="CONTRATUAL",ISNUMBER(SEARCH("INDIVIDUAL",SUBSTITUTE(UPPER($D3741)," ","")))),"PREMIUM FREE",""))))</f>
        <v/>
      </c>
    </row>
    <row r="3742">
      <c r="AC3742">
        <f>IF($C3742="","",IF(COUNTIF('Códigos Santander (ref)'!$A$2:$A$79,$C3742)&gt;0,"SANTANDER",IF(COUNTIF('Códigos Itaú (ref)'!$A$2:$A$44,$C3742)&gt;0,"ITAU",IF(AND(TRIM(UPPER($I3742))="CONTRATUAL",ISNUMBER(SEARCH("INDIVIDUAL",SUBSTITUTE(UPPER($D3742)," ","")))),"PREMIUM FREE",""))))</f>
        <v/>
      </c>
    </row>
    <row r="3743">
      <c r="AC3743">
        <f>IF($C3743="","",IF(COUNTIF('Códigos Santander (ref)'!$A$2:$A$79,$C3743)&gt;0,"SANTANDER",IF(COUNTIF('Códigos Itaú (ref)'!$A$2:$A$44,$C3743)&gt;0,"ITAU",IF(AND(TRIM(UPPER($I3743))="CONTRATUAL",ISNUMBER(SEARCH("INDIVIDUAL",SUBSTITUTE(UPPER($D3743)," ","")))),"PREMIUM FREE",""))))</f>
        <v/>
      </c>
    </row>
    <row r="3744">
      <c r="AC3744">
        <f>IF($C3744="","",IF(COUNTIF('Códigos Santander (ref)'!$A$2:$A$79,$C3744)&gt;0,"SANTANDER",IF(COUNTIF('Códigos Itaú (ref)'!$A$2:$A$44,$C3744)&gt;0,"ITAU",IF(AND(TRIM(UPPER($I3744))="CONTRATUAL",ISNUMBER(SEARCH("INDIVIDUAL",SUBSTITUTE(UPPER($D3744)," ","")))),"PREMIUM FREE",""))))</f>
        <v/>
      </c>
    </row>
    <row r="3745">
      <c r="AC3745">
        <f>IF($C3745="","",IF(COUNTIF('Códigos Santander (ref)'!$A$2:$A$79,$C3745)&gt;0,"SANTANDER",IF(COUNTIF('Códigos Itaú (ref)'!$A$2:$A$44,$C3745)&gt;0,"ITAU",IF(AND(TRIM(UPPER($I3745))="CONTRATUAL",ISNUMBER(SEARCH("INDIVIDUAL",SUBSTITUTE(UPPER($D3745)," ","")))),"PREMIUM FREE",""))))</f>
        <v/>
      </c>
    </row>
    <row r="3746">
      <c r="AC3746">
        <f>IF($C3746="","",IF(COUNTIF('Códigos Santander (ref)'!$A$2:$A$79,$C3746)&gt;0,"SANTANDER",IF(COUNTIF('Códigos Itaú (ref)'!$A$2:$A$44,$C3746)&gt;0,"ITAU",IF(AND(TRIM(UPPER($I3746))="CONTRATUAL",ISNUMBER(SEARCH("INDIVIDUAL",SUBSTITUTE(UPPER($D3746)," ","")))),"PREMIUM FREE",""))))</f>
        <v/>
      </c>
    </row>
    <row r="3747">
      <c r="AC3747">
        <f>IF($C3747="","",IF(COUNTIF('Códigos Santander (ref)'!$A$2:$A$79,$C3747)&gt;0,"SANTANDER",IF(COUNTIF('Códigos Itaú (ref)'!$A$2:$A$44,$C3747)&gt;0,"ITAU",IF(AND(TRIM(UPPER($I3747))="CONTRATUAL",ISNUMBER(SEARCH("INDIVIDUAL",SUBSTITUTE(UPPER($D3747)," ","")))),"PREMIUM FREE",""))))</f>
        <v/>
      </c>
    </row>
    <row r="3748">
      <c r="AC3748">
        <f>IF($C3748="","",IF(COUNTIF('Códigos Santander (ref)'!$A$2:$A$79,$C3748)&gt;0,"SANTANDER",IF(COUNTIF('Códigos Itaú (ref)'!$A$2:$A$44,$C3748)&gt;0,"ITAU",IF(AND(TRIM(UPPER($I3748))="CONTRATUAL",ISNUMBER(SEARCH("INDIVIDUAL",SUBSTITUTE(UPPER($D3748)," ","")))),"PREMIUM FREE",""))))</f>
        <v/>
      </c>
    </row>
    <row r="3749">
      <c r="AC3749">
        <f>IF($C3749="","",IF(COUNTIF('Códigos Santander (ref)'!$A$2:$A$79,$C3749)&gt;0,"SANTANDER",IF(COUNTIF('Códigos Itaú (ref)'!$A$2:$A$44,$C3749)&gt;0,"ITAU",IF(AND(TRIM(UPPER($I3749))="CONTRATUAL",ISNUMBER(SEARCH("INDIVIDUAL",SUBSTITUTE(UPPER($D3749)," ","")))),"PREMIUM FREE",""))))</f>
        <v/>
      </c>
    </row>
    <row r="3750">
      <c r="AC3750">
        <f>IF($C3750="","",IF(COUNTIF('Códigos Santander (ref)'!$A$2:$A$79,$C3750)&gt;0,"SANTANDER",IF(COUNTIF('Códigos Itaú (ref)'!$A$2:$A$44,$C3750)&gt;0,"ITAU",IF(AND(TRIM(UPPER($I3750))="CONTRATUAL",ISNUMBER(SEARCH("INDIVIDUAL",SUBSTITUTE(UPPER($D3750)," ","")))),"PREMIUM FREE",""))))</f>
        <v/>
      </c>
    </row>
    <row r="3751">
      <c r="AC3751">
        <f>IF($C3751="","",IF(COUNTIF('Códigos Santander (ref)'!$A$2:$A$79,$C3751)&gt;0,"SANTANDER",IF(COUNTIF('Códigos Itaú (ref)'!$A$2:$A$44,$C3751)&gt;0,"ITAU",IF(AND(TRIM(UPPER($I3751))="CONTRATUAL",ISNUMBER(SEARCH("INDIVIDUAL",SUBSTITUTE(UPPER($D3751)," ","")))),"PREMIUM FREE",""))))</f>
        <v/>
      </c>
    </row>
    <row r="3752">
      <c r="AC3752">
        <f>IF($C3752="","",IF(COUNTIF('Códigos Santander (ref)'!$A$2:$A$79,$C3752)&gt;0,"SANTANDER",IF(COUNTIF('Códigos Itaú (ref)'!$A$2:$A$44,$C3752)&gt;0,"ITAU",IF(AND(TRIM(UPPER($I3752))="CONTRATUAL",ISNUMBER(SEARCH("INDIVIDUAL",SUBSTITUTE(UPPER($D3752)," ","")))),"PREMIUM FREE",""))))</f>
        <v/>
      </c>
    </row>
    <row r="3753">
      <c r="AC3753">
        <f>IF($C3753="","",IF(COUNTIF('Códigos Santander (ref)'!$A$2:$A$79,$C3753)&gt;0,"SANTANDER",IF(COUNTIF('Códigos Itaú (ref)'!$A$2:$A$44,$C3753)&gt;0,"ITAU",IF(AND(TRIM(UPPER($I3753))="CONTRATUAL",ISNUMBER(SEARCH("INDIVIDUAL",SUBSTITUTE(UPPER($D3753)," ","")))),"PREMIUM FREE",""))))</f>
        <v/>
      </c>
    </row>
    <row r="3754">
      <c r="AC3754">
        <f>IF($C3754="","",IF(COUNTIF('Códigos Santander (ref)'!$A$2:$A$79,$C3754)&gt;0,"SANTANDER",IF(COUNTIF('Códigos Itaú (ref)'!$A$2:$A$44,$C3754)&gt;0,"ITAU",IF(AND(TRIM(UPPER($I3754))="CONTRATUAL",ISNUMBER(SEARCH("INDIVIDUAL",SUBSTITUTE(UPPER($D3754)," ","")))),"PREMIUM FREE",""))))</f>
        <v/>
      </c>
    </row>
    <row r="3755">
      <c r="AC3755">
        <f>IF($C3755="","",IF(COUNTIF('Códigos Santander (ref)'!$A$2:$A$79,$C3755)&gt;0,"SANTANDER",IF(COUNTIF('Códigos Itaú (ref)'!$A$2:$A$44,$C3755)&gt;0,"ITAU",IF(AND(TRIM(UPPER($I3755))="CONTRATUAL",ISNUMBER(SEARCH("INDIVIDUAL",SUBSTITUTE(UPPER($D3755)," ","")))),"PREMIUM FREE",""))))</f>
        <v/>
      </c>
    </row>
    <row r="3756">
      <c r="AC3756">
        <f>IF($C3756="","",IF(COUNTIF('Códigos Santander (ref)'!$A$2:$A$79,$C3756)&gt;0,"SANTANDER",IF(COUNTIF('Códigos Itaú (ref)'!$A$2:$A$44,$C3756)&gt;0,"ITAU",IF(AND(TRIM(UPPER($I3756))="CONTRATUAL",ISNUMBER(SEARCH("INDIVIDUAL",SUBSTITUTE(UPPER($D3756)," ","")))),"PREMIUM FREE",""))))</f>
        <v/>
      </c>
    </row>
    <row r="3757">
      <c r="AC3757">
        <f>IF($C3757="","",IF(COUNTIF('Códigos Santander (ref)'!$A$2:$A$79,$C3757)&gt;0,"SANTANDER",IF(COUNTIF('Códigos Itaú (ref)'!$A$2:$A$44,$C3757)&gt;0,"ITAU",IF(AND(TRIM(UPPER($I3757))="CONTRATUAL",ISNUMBER(SEARCH("INDIVIDUAL",SUBSTITUTE(UPPER($D3757)," ","")))),"PREMIUM FREE",""))))</f>
        <v/>
      </c>
    </row>
    <row r="3758">
      <c r="AC3758">
        <f>IF($C3758="","",IF(COUNTIF('Códigos Santander (ref)'!$A$2:$A$79,$C3758)&gt;0,"SANTANDER",IF(COUNTIF('Códigos Itaú (ref)'!$A$2:$A$44,$C3758)&gt;0,"ITAU",IF(AND(TRIM(UPPER($I3758))="CONTRATUAL",ISNUMBER(SEARCH("INDIVIDUAL",SUBSTITUTE(UPPER($D3758)," ","")))),"PREMIUM FREE",""))))</f>
        <v/>
      </c>
    </row>
    <row r="3759">
      <c r="AC3759">
        <f>IF($C3759="","",IF(COUNTIF('Códigos Santander (ref)'!$A$2:$A$79,$C3759)&gt;0,"SANTANDER",IF(COUNTIF('Códigos Itaú (ref)'!$A$2:$A$44,$C3759)&gt;0,"ITAU",IF(AND(TRIM(UPPER($I3759))="CONTRATUAL",ISNUMBER(SEARCH("INDIVIDUAL",SUBSTITUTE(UPPER($D3759)," ","")))),"PREMIUM FREE",""))))</f>
        <v/>
      </c>
    </row>
    <row r="3760">
      <c r="AC3760">
        <f>IF($C3760="","",IF(COUNTIF('Códigos Santander (ref)'!$A$2:$A$79,$C3760)&gt;0,"SANTANDER",IF(COUNTIF('Códigos Itaú (ref)'!$A$2:$A$44,$C3760)&gt;0,"ITAU",IF(AND(TRIM(UPPER($I3760))="CONTRATUAL",ISNUMBER(SEARCH("INDIVIDUAL",SUBSTITUTE(UPPER($D3760)," ","")))),"PREMIUM FREE",""))))</f>
        <v/>
      </c>
    </row>
    <row r="3761">
      <c r="AC3761">
        <f>IF($C3761="","",IF(COUNTIF('Códigos Santander (ref)'!$A$2:$A$79,$C3761)&gt;0,"SANTANDER",IF(COUNTIF('Códigos Itaú (ref)'!$A$2:$A$44,$C3761)&gt;0,"ITAU",IF(AND(TRIM(UPPER($I3761))="CONTRATUAL",ISNUMBER(SEARCH("INDIVIDUAL",SUBSTITUTE(UPPER($D3761)," ","")))),"PREMIUM FREE",""))))</f>
        <v/>
      </c>
    </row>
    <row r="3762">
      <c r="AC3762">
        <f>IF($C3762="","",IF(COUNTIF('Códigos Santander (ref)'!$A$2:$A$79,$C3762)&gt;0,"SANTANDER",IF(COUNTIF('Códigos Itaú (ref)'!$A$2:$A$44,$C3762)&gt;0,"ITAU",IF(AND(TRIM(UPPER($I3762))="CONTRATUAL",ISNUMBER(SEARCH("INDIVIDUAL",SUBSTITUTE(UPPER($D3762)," ","")))),"PREMIUM FREE",""))))</f>
        <v/>
      </c>
    </row>
    <row r="3763">
      <c r="AC3763">
        <f>IF($C3763="","",IF(COUNTIF('Códigos Santander (ref)'!$A$2:$A$79,$C3763)&gt;0,"SANTANDER",IF(COUNTIF('Códigos Itaú (ref)'!$A$2:$A$44,$C3763)&gt;0,"ITAU",IF(AND(TRIM(UPPER($I3763))="CONTRATUAL",ISNUMBER(SEARCH("INDIVIDUAL",SUBSTITUTE(UPPER($D3763)," ","")))),"PREMIUM FREE",""))))</f>
        <v/>
      </c>
    </row>
    <row r="3764">
      <c r="AC3764">
        <f>IF($C3764="","",IF(COUNTIF('Códigos Santander (ref)'!$A$2:$A$79,$C3764)&gt;0,"SANTANDER",IF(COUNTIF('Códigos Itaú (ref)'!$A$2:$A$44,$C3764)&gt;0,"ITAU",IF(AND(TRIM(UPPER($I3764))="CONTRATUAL",ISNUMBER(SEARCH("INDIVIDUAL",SUBSTITUTE(UPPER($D3764)," ","")))),"PREMIUM FREE",""))))</f>
        <v/>
      </c>
    </row>
    <row r="3765">
      <c r="AC3765">
        <f>IF($C3765="","",IF(COUNTIF('Códigos Santander (ref)'!$A$2:$A$79,$C3765)&gt;0,"SANTANDER",IF(COUNTIF('Códigos Itaú (ref)'!$A$2:$A$44,$C3765)&gt;0,"ITAU",IF(AND(TRIM(UPPER($I3765))="CONTRATUAL",ISNUMBER(SEARCH("INDIVIDUAL",SUBSTITUTE(UPPER($D3765)," ","")))),"PREMIUM FREE",""))))</f>
        <v/>
      </c>
    </row>
    <row r="3766">
      <c r="AC3766">
        <f>IF($C3766="","",IF(COUNTIF('Códigos Santander (ref)'!$A$2:$A$79,$C3766)&gt;0,"SANTANDER",IF(COUNTIF('Códigos Itaú (ref)'!$A$2:$A$44,$C3766)&gt;0,"ITAU",IF(AND(TRIM(UPPER($I3766))="CONTRATUAL",ISNUMBER(SEARCH("INDIVIDUAL",SUBSTITUTE(UPPER($D3766)," ","")))),"PREMIUM FREE",""))))</f>
        <v/>
      </c>
    </row>
    <row r="3767">
      <c r="AC3767">
        <f>IF($C3767="","",IF(COUNTIF('Códigos Santander (ref)'!$A$2:$A$79,$C3767)&gt;0,"SANTANDER",IF(COUNTIF('Códigos Itaú (ref)'!$A$2:$A$44,$C3767)&gt;0,"ITAU",IF(AND(TRIM(UPPER($I3767))="CONTRATUAL",ISNUMBER(SEARCH("INDIVIDUAL",SUBSTITUTE(UPPER($D3767)," ","")))),"PREMIUM FREE",""))))</f>
        <v/>
      </c>
    </row>
    <row r="3768">
      <c r="AC3768">
        <f>IF($C3768="","",IF(COUNTIF('Códigos Santander (ref)'!$A$2:$A$79,$C3768)&gt;0,"SANTANDER",IF(COUNTIF('Códigos Itaú (ref)'!$A$2:$A$44,$C3768)&gt;0,"ITAU",IF(AND(TRIM(UPPER($I3768))="CONTRATUAL",ISNUMBER(SEARCH("INDIVIDUAL",SUBSTITUTE(UPPER($D3768)," ","")))),"PREMIUM FREE",""))))</f>
        <v/>
      </c>
    </row>
    <row r="3769">
      <c r="AC3769">
        <f>IF($C3769="","",IF(COUNTIF('Códigos Santander (ref)'!$A$2:$A$79,$C3769)&gt;0,"SANTANDER",IF(COUNTIF('Códigos Itaú (ref)'!$A$2:$A$44,$C3769)&gt;0,"ITAU",IF(AND(TRIM(UPPER($I3769))="CONTRATUAL",ISNUMBER(SEARCH("INDIVIDUAL",SUBSTITUTE(UPPER($D3769)," ","")))),"PREMIUM FREE",""))))</f>
        <v/>
      </c>
    </row>
    <row r="3770">
      <c r="AC3770">
        <f>IF($C3770="","",IF(COUNTIF('Códigos Santander (ref)'!$A$2:$A$79,$C3770)&gt;0,"SANTANDER",IF(COUNTIF('Códigos Itaú (ref)'!$A$2:$A$44,$C3770)&gt;0,"ITAU",IF(AND(TRIM(UPPER($I3770))="CONTRATUAL",ISNUMBER(SEARCH("INDIVIDUAL",SUBSTITUTE(UPPER($D3770)," ","")))),"PREMIUM FREE",""))))</f>
        <v/>
      </c>
    </row>
    <row r="3771">
      <c r="AC3771">
        <f>IF($C3771="","",IF(COUNTIF('Códigos Santander (ref)'!$A$2:$A$79,$C3771)&gt;0,"SANTANDER",IF(COUNTIF('Códigos Itaú (ref)'!$A$2:$A$44,$C3771)&gt;0,"ITAU",IF(AND(TRIM(UPPER($I3771))="CONTRATUAL",ISNUMBER(SEARCH("INDIVIDUAL",SUBSTITUTE(UPPER($D3771)," ","")))),"PREMIUM FREE",""))))</f>
        <v/>
      </c>
    </row>
    <row r="3772">
      <c r="AC3772">
        <f>IF($C3772="","",IF(COUNTIF('Códigos Santander (ref)'!$A$2:$A$79,$C3772)&gt;0,"SANTANDER",IF(COUNTIF('Códigos Itaú (ref)'!$A$2:$A$44,$C3772)&gt;0,"ITAU",IF(AND(TRIM(UPPER($I3772))="CONTRATUAL",ISNUMBER(SEARCH("INDIVIDUAL",SUBSTITUTE(UPPER($D3772)," ","")))),"PREMIUM FREE",""))))</f>
        <v/>
      </c>
    </row>
    <row r="3773">
      <c r="AC3773">
        <f>IF($C3773="","",IF(COUNTIF('Códigos Santander (ref)'!$A$2:$A$79,$C3773)&gt;0,"SANTANDER",IF(COUNTIF('Códigos Itaú (ref)'!$A$2:$A$44,$C3773)&gt;0,"ITAU",IF(AND(TRIM(UPPER($I3773))="CONTRATUAL",ISNUMBER(SEARCH("INDIVIDUAL",SUBSTITUTE(UPPER($D3773)," ","")))),"PREMIUM FREE",""))))</f>
        <v/>
      </c>
    </row>
    <row r="3774">
      <c r="AC3774">
        <f>IF($C3774="","",IF(COUNTIF('Códigos Santander (ref)'!$A$2:$A$79,$C3774)&gt;0,"SANTANDER",IF(COUNTIF('Códigos Itaú (ref)'!$A$2:$A$44,$C3774)&gt;0,"ITAU",IF(AND(TRIM(UPPER($I3774))="CONTRATUAL",ISNUMBER(SEARCH("INDIVIDUAL",SUBSTITUTE(UPPER($D3774)," ","")))),"PREMIUM FREE",""))))</f>
        <v/>
      </c>
    </row>
    <row r="3775">
      <c r="AC3775">
        <f>IF($C3775="","",IF(COUNTIF('Códigos Santander (ref)'!$A$2:$A$79,$C3775)&gt;0,"SANTANDER",IF(COUNTIF('Códigos Itaú (ref)'!$A$2:$A$44,$C3775)&gt;0,"ITAU",IF(AND(TRIM(UPPER($I3775))="CONTRATUAL",ISNUMBER(SEARCH("INDIVIDUAL",SUBSTITUTE(UPPER($D3775)," ","")))),"PREMIUM FREE",""))))</f>
        <v/>
      </c>
    </row>
    <row r="3776">
      <c r="AC3776">
        <f>IF($C3776="","",IF(COUNTIF('Códigos Santander (ref)'!$A$2:$A$79,$C3776)&gt;0,"SANTANDER",IF(COUNTIF('Códigos Itaú (ref)'!$A$2:$A$44,$C3776)&gt;0,"ITAU",IF(AND(TRIM(UPPER($I3776))="CONTRATUAL",ISNUMBER(SEARCH("INDIVIDUAL",SUBSTITUTE(UPPER($D3776)," ","")))),"PREMIUM FREE",""))))</f>
        <v/>
      </c>
    </row>
    <row r="3777">
      <c r="AC3777">
        <f>IF($C3777="","",IF(COUNTIF('Códigos Santander (ref)'!$A$2:$A$79,$C3777)&gt;0,"SANTANDER",IF(COUNTIF('Códigos Itaú (ref)'!$A$2:$A$44,$C3777)&gt;0,"ITAU",IF(AND(TRIM(UPPER($I3777))="CONTRATUAL",ISNUMBER(SEARCH("INDIVIDUAL",SUBSTITUTE(UPPER($D3777)," ","")))),"PREMIUM FREE",""))))</f>
        <v/>
      </c>
    </row>
    <row r="3778">
      <c r="AC3778">
        <f>IF($C3778="","",IF(COUNTIF('Códigos Santander (ref)'!$A$2:$A$79,$C3778)&gt;0,"SANTANDER",IF(COUNTIF('Códigos Itaú (ref)'!$A$2:$A$44,$C3778)&gt;0,"ITAU",IF(AND(TRIM(UPPER($I3778))="CONTRATUAL",ISNUMBER(SEARCH("INDIVIDUAL",SUBSTITUTE(UPPER($D3778)," ","")))),"PREMIUM FREE",""))))</f>
        <v/>
      </c>
    </row>
    <row r="3779">
      <c r="AC3779">
        <f>IF($C3779="","",IF(COUNTIF('Códigos Santander (ref)'!$A$2:$A$79,$C3779)&gt;0,"SANTANDER",IF(COUNTIF('Códigos Itaú (ref)'!$A$2:$A$44,$C3779)&gt;0,"ITAU",IF(AND(TRIM(UPPER($I3779))="CONTRATUAL",ISNUMBER(SEARCH("INDIVIDUAL",SUBSTITUTE(UPPER($D3779)," ","")))),"PREMIUM FREE",""))))</f>
        <v/>
      </c>
    </row>
    <row r="3780">
      <c r="AC3780">
        <f>IF($C3780="","",IF(COUNTIF('Códigos Santander (ref)'!$A$2:$A$79,$C3780)&gt;0,"SANTANDER",IF(COUNTIF('Códigos Itaú (ref)'!$A$2:$A$44,$C3780)&gt;0,"ITAU",IF(AND(TRIM(UPPER($I3780))="CONTRATUAL",ISNUMBER(SEARCH("INDIVIDUAL",SUBSTITUTE(UPPER($D3780)," ","")))),"PREMIUM FREE",""))))</f>
        <v/>
      </c>
    </row>
    <row r="3781">
      <c r="AC3781">
        <f>IF($C3781="","",IF(COUNTIF('Códigos Santander (ref)'!$A$2:$A$79,$C3781)&gt;0,"SANTANDER",IF(COUNTIF('Códigos Itaú (ref)'!$A$2:$A$44,$C3781)&gt;0,"ITAU",IF(AND(TRIM(UPPER($I3781))="CONTRATUAL",ISNUMBER(SEARCH("INDIVIDUAL",SUBSTITUTE(UPPER($D3781)," ","")))),"PREMIUM FREE",""))))</f>
        <v/>
      </c>
    </row>
    <row r="3782">
      <c r="AC3782">
        <f>IF($C3782="","",IF(COUNTIF('Códigos Santander (ref)'!$A$2:$A$79,$C3782)&gt;0,"SANTANDER",IF(COUNTIF('Códigos Itaú (ref)'!$A$2:$A$44,$C3782)&gt;0,"ITAU",IF(AND(TRIM(UPPER($I3782))="CONTRATUAL",ISNUMBER(SEARCH("INDIVIDUAL",SUBSTITUTE(UPPER($D3782)," ","")))),"PREMIUM FREE",""))))</f>
        <v/>
      </c>
    </row>
    <row r="3783">
      <c r="AC3783">
        <f>IF($C3783="","",IF(COUNTIF('Códigos Santander (ref)'!$A$2:$A$79,$C3783)&gt;0,"SANTANDER",IF(COUNTIF('Códigos Itaú (ref)'!$A$2:$A$44,$C3783)&gt;0,"ITAU",IF(AND(TRIM(UPPER($I3783))="CONTRATUAL",ISNUMBER(SEARCH("INDIVIDUAL",SUBSTITUTE(UPPER($D3783)," ","")))),"PREMIUM FREE",""))))</f>
        <v/>
      </c>
    </row>
    <row r="3784">
      <c r="AC3784">
        <f>IF($C3784="","",IF(COUNTIF('Códigos Santander (ref)'!$A$2:$A$79,$C3784)&gt;0,"SANTANDER",IF(COUNTIF('Códigos Itaú (ref)'!$A$2:$A$44,$C3784)&gt;0,"ITAU",IF(AND(TRIM(UPPER($I3784))="CONTRATUAL",ISNUMBER(SEARCH("INDIVIDUAL",SUBSTITUTE(UPPER($D3784)," ","")))),"PREMIUM FREE",""))))</f>
        <v/>
      </c>
    </row>
    <row r="3785">
      <c r="AC3785">
        <f>IF($C3785="","",IF(COUNTIF('Códigos Santander (ref)'!$A$2:$A$79,$C3785)&gt;0,"SANTANDER",IF(COUNTIF('Códigos Itaú (ref)'!$A$2:$A$44,$C3785)&gt;0,"ITAU",IF(AND(TRIM(UPPER($I3785))="CONTRATUAL",ISNUMBER(SEARCH("INDIVIDUAL",SUBSTITUTE(UPPER($D3785)," ","")))),"PREMIUM FREE",""))))</f>
        <v/>
      </c>
    </row>
    <row r="3786">
      <c r="AC3786">
        <f>IF($C3786="","",IF(COUNTIF('Códigos Santander (ref)'!$A$2:$A$79,$C3786)&gt;0,"SANTANDER",IF(COUNTIF('Códigos Itaú (ref)'!$A$2:$A$44,$C3786)&gt;0,"ITAU",IF(AND(TRIM(UPPER($I3786))="CONTRATUAL",ISNUMBER(SEARCH("INDIVIDUAL",SUBSTITUTE(UPPER($D3786)," ","")))),"PREMIUM FREE",""))))</f>
        <v/>
      </c>
    </row>
    <row r="3787">
      <c r="AC3787">
        <f>IF($C3787="","",IF(COUNTIF('Códigos Santander (ref)'!$A$2:$A$79,$C3787)&gt;0,"SANTANDER",IF(COUNTIF('Códigos Itaú (ref)'!$A$2:$A$44,$C3787)&gt;0,"ITAU",IF(AND(TRIM(UPPER($I3787))="CONTRATUAL",ISNUMBER(SEARCH("INDIVIDUAL",SUBSTITUTE(UPPER($D3787)," ","")))),"PREMIUM FREE",""))))</f>
        <v/>
      </c>
    </row>
    <row r="3788">
      <c r="AC3788">
        <f>IF($C3788="","",IF(COUNTIF('Códigos Santander (ref)'!$A$2:$A$79,$C3788)&gt;0,"SANTANDER",IF(COUNTIF('Códigos Itaú (ref)'!$A$2:$A$44,$C3788)&gt;0,"ITAU",IF(AND(TRIM(UPPER($I3788))="CONTRATUAL",ISNUMBER(SEARCH("INDIVIDUAL",SUBSTITUTE(UPPER($D3788)," ","")))),"PREMIUM FREE",""))))</f>
        <v/>
      </c>
    </row>
    <row r="3789">
      <c r="AC3789">
        <f>IF($C3789="","",IF(COUNTIF('Códigos Santander (ref)'!$A$2:$A$79,$C3789)&gt;0,"SANTANDER",IF(COUNTIF('Códigos Itaú (ref)'!$A$2:$A$44,$C3789)&gt;0,"ITAU",IF(AND(TRIM(UPPER($I3789))="CONTRATUAL",ISNUMBER(SEARCH("INDIVIDUAL",SUBSTITUTE(UPPER($D3789)," ","")))),"PREMIUM FREE",""))))</f>
        <v/>
      </c>
    </row>
    <row r="3790">
      <c r="AC3790">
        <f>IF($C3790="","",IF(COUNTIF('Códigos Santander (ref)'!$A$2:$A$79,$C3790)&gt;0,"SANTANDER",IF(COUNTIF('Códigos Itaú (ref)'!$A$2:$A$44,$C3790)&gt;0,"ITAU",IF(AND(TRIM(UPPER($I3790))="CONTRATUAL",ISNUMBER(SEARCH("INDIVIDUAL",SUBSTITUTE(UPPER($D3790)," ","")))),"PREMIUM FREE",""))))</f>
        <v/>
      </c>
    </row>
    <row r="3791">
      <c r="AC3791">
        <f>IF($C3791="","",IF(COUNTIF('Códigos Santander (ref)'!$A$2:$A$79,$C3791)&gt;0,"SANTANDER",IF(COUNTIF('Códigos Itaú (ref)'!$A$2:$A$44,$C3791)&gt;0,"ITAU",IF(AND(TRIM(UPPER($I3791))="CONTRATUAL",ISNUMBER(SEARCH("INDIVIDUAL",SUBSTITUTE(UPPER($D3791)," ","")))),"PREMIUM FREE",""))))</f>
        <v/>
      </c>
    </row>
    <row r="3792">
      <c r="AC3792">
        <f>IF($C3792="","",IF(COUNTIF('Códigos Santander (ref)'!$A$2:$A$79,$C3792)&gt;0,"SANTANDER",IF(COUNTIF('Códigos Itaú (ref)'!$A$2:$A$44,$C3792)&gt;0,"ITAU",IF(AND(TRIM(UPPER($I3792))="CONTRATUAL",ISNUMBER(SEARCH("INDIVIDUAL",SUBSTITUTE(UPPER($D3792)," ","")))),"PREMIUM FREE",""))))</f>
        <v/>
      </c>
    </row>
    <row r="3793">
      <c r="AC3793">
        <f>IF($C3793="","",IF(COUNTIF('Códigos Santander (ref)'!$A$2:$A$79,$C3793)&gt;0,"SANTANDER",IF(COUNTIF('Códigos Itaú (ref)'!$A$2:$A$44,$C3793)&gt;0,"ITAU",IF(AND(TRIM(UPPER($I3793))="CONTRATUAL",ISNUMBER(SEARCH("INDIVIDUAL",SUBSTITUTE(UPPER($D3793)," ","")))),"PREMIUM FREE",""))))</f>
        <v/>
      </c>
    </row>
    <row r="3794">
      <c r="AC3794">
        <f>IF($C3794="","",IF(COUNTIF('Códigos Santander (ref)'!$A$2:$A$79,$C3794)&gt;0,"SANTANDER",IF(COUNTIF('Códigos Itaú (ref)'!$A$2:$A$44,$C3794)&gt;0,"ITAU",IF(AND(TRIM(UPPER($I3794))="CONTRATUAL",ISNUMBER(SEARCH("INDIVIDUAL",SUBSTITUTE(UPPER($D3794)," ","")))),"PREMIUM FREE",""))))</f>
        <v/>
      </c>
    </row>
    <row r="3795">
      <c r="AC3795">
        <f>IF($C3795="","",IF(COUNTIF('Códigos Santander (ref)'!$A$2:$A$79,$C3795)&gt;0,"SANTANDER",IF(COUNTIF('Códigos Itaú (ref)'!$A$2:$A$44,$C3795)&gt;0,"ITAU",IF(AND(TRIM(UPPER($I3795))="CONTRATUAL",ISNUMBER(SEARCH("INDIVIDUAL",SUBSTITUTE(UPPER($D3795)," ","")))),"PREMIUM FREE",""))))</f>
        <v/>
      </c>
    </row>
    <row r="3796">
      <c r="AC3796">
        <f>IF($C3796="","",IF(COUNTIF('Códigos Santander (ref)'!$A$2:$A$79,$C3796)&gt;0,"SANTANDER",IF(COUNTIF('Códigos Itaú (ref)'!$A$2:$A$44,$C3796)&gt;0,"ITAU",IF(AND(TRIM(UPPER($I3796))="CONTRATUAL",ISNUMBER(SEARCH("INDIVIDUAL",SUBSTITUTE(UPPER($D3796)," ","")))),"PREMIUM FREE",""))))</f>
        <v/>
      </c>
    </row>
    <row r="3797">
      <c r="AC3797">
        <f>IF($C3797="","",IF(COUNTIF('Códigos Santander (ref)'!$A$2:$A$79,$C3797)&gt;0,"SANTANDER",IF(COUNTIF('Códigos Itaú (ref)'!$A$2:$A$44,$C3797)&gt;0,"ITAU",IF(AND(TRIM(UPPER($I3797))="CONTRATUAL",ISNUMBER(SEARCH("INDIVIDUAL",SUBSTITUTE(UPPER($D3797)," ","")))),"PREMIUM FREE",""))))</f>
        <v/>
      </c>
    </row>
    <row r="3798">
      <c r="AC3798">
        <f>IF($C3798="","",IF(COUNTIF('Códigos Santander (ref)'!$A$2:$A$79,$C3798)&gt;0,"SANTANDER",IF(COUNTIF('Códigos Itaú (ref)'!$A$2:$A$44,$C3798)&gt;0,"ITAU",IF(AND(TRIM(UPPER($I3798))="CONTRATUAL",ISNUMBER(SEARCH("INDIVIDUAL",SUBSTITUTE(UPPER($D3798)," ","")))),"PREMIUM FREE",""))))</f>
        <v/>
      </c>
    </row>
    <row r="3799">
      <c r="AC3799">
        <f>IF($C3799="","",IF(COUNTIF('Códigos Santander (ref)'!$A$2:$A$79,$C3799)&gt;0,"SANTANDER",IF(COUNTIF('Códigos Itaú (ref)'!$A$2:$A$44,$C3799)&gt;0,"ITAU",IF(AND(TRIM(UPPER($I3799))="CONTRATUAL",ISNUMBER(SEARCH("INDIVIDUAL",SUBSTITUTE(UPPER($D3799)," ","")))),"PREMIUM FREE",""))))</f>
        <v/>
      </c>
    </row>
    <row r="3800">
      <c r="AC3800">
        <f>IF($C3800="","",IF(COUNTIF('Códigos Santander (ref)'!$A$2:$A$79,$C3800)&gt;0,"SANTANDER",IF(COUNTIF('Códigos Itaú (ref)'!$A$2:$A$44,$C3800)&gt;0,"ITAU",IF(AND(TRIM(UPPER($I3800))="CONTRATUAL",ISNUMBER(SEARCH("INDIVIDUAL",SUBSTITUTE(UPPER($D3800)," ","")))),"PREMIUM FREE",""))))</f>
        <v/>
      </c>
    </row>
    <row r="3801">
      <c r="AC3801">
        <f>IF($C3801="","",IF(COUNTIF('Códigos Santander (ref)'!$A$2:$A$79,$C3801)&gt;0,"SANTANDER",IF(COUNTIF('Códigos Itaú (ref)'!$A$2:$A$44,$C3801)&gt;0,"ITAU",IF(AND(TRIM(UPPER($I3801))="CONTRATUAL",ISNUMBER(SEARCH("INDIVIDUAL",SUBSTITUTE(UPPER($D3801)," ","")))),"PREMIUM FREE",""))))</f>
        <v/>
      </c>
    </row>
    <row r="3802">
      <c r="AC3802">
        <f>IF($C3802="","",IF(COUNTIF('Códigos Santander (ref)'!$A$2:$A$79,$C3802)&gt;0,"SANTANDER",IF(COUNTIF('Códigos Itaú (ref)'!$A$2:$A$44,$C3802)&gt;0,"ITAU",IF(AND(TRIM(UPPER($I3802))="CONTRATUAL",ISNUMBER(SEARCH("INDIVIDUAL",SUBSTITUTE(UPPER($D3802)," ","")))),"PREMIUM FREE",""))))</f>
        <v/>
      </c>
    </row>
    <row r="3803">
      <c r="AC3803">
        <f>IF($C3803="","",IF(COUNTIF('Códigos Santander (ref)'!$A$2:$A$79,$C3803)&gt;0,"SANTANDER",IF(COUNTIF('Códigos Itaú (ref)'!$A$2:$A$44,$C3803)&gt;0,"ITAU",IF(AND(TRIM(UPPER($I3803))="CONTRATUAL",ISNUMBER(SEARCH("INDIVIDUAL",SUBSTITUTE(UPPER($D3803)," ","")))),"PREMIUM FREE",""))))</f>
        <v/>
      </c>
    </row>
    <row r="3804">
      <c r="AC3804">
        <f>IF($C3804="","",IF(COUNTIF('Códigos Santander (ref)'!$A$2:$A$79,$C3804)&gt;0,"SANTANDER",IF(COUNTIF('Códigos Itaú (ref)'!$A$2:$A$44,$C3804)&gt;0,"ITAU",IF(AND(TRIM(UPPER($I3804))="CONTRATUAL",ISNUMBER(SEARCH("INDIVIDUAL",SUBSTITUTE(UPPER($D3804)," ","")))),"PREMIUM FREE",""))))</f>
        <v/>
      </c>
    </row>
    <row r="3805">
      <c r="AC3805">
        <f>IF($C3805="","",IF(COUNTIF('Códigos Santander (ref)'!$A$2:$A$79,$C3805)&gt;0,"SANTANDER",IF(COUNTIF('Códigos Itaú (ref)'!$A$2:$A$44,$C3805)&gt;0,"ITAU",IF(AND(TRIM(UPPER($I3805))="CONTRATUAL",ISNUMBER(SEARCH("INDIVIDUAL",SUBSTITUTE(UPPER($D3805)," ","")))),"PREMIUM FREE",""))))</f>
        <v/>
      </c>
    </row>
    <row r="3806">
      <c r="AC3806">
        <f>IF($C3806="","",IF(COUNTIF('Códigos Santander (ref)'!$A$2:$A$79,$C3806)&gt;0,"SANTANDER",IF(COUNTIF('Códigos Itaú (ref)'!$A$2:$A$44,$C3806)&gt;0,"ITAU",IF(AND(TRIM(UPPER($I3806))="CONTRATUAL",ISNUMBER(SEARCH("INDIVIDUAL",SUBSTITUTE(UPPER($D3806)," ","")))),"PREMIUM FREE",""))))</f>
        <v/>
      </c>
    </row>
    <row r="3807">
      <c r="AC3807">
        <f>IF($C3807="","",IF(COUNTIF('Códigos Santander (ref)'!$A$2:$A$79,$C3807)&gt;0,"SANTANDER",IF(COUNTIF('Códigos Itaú (ref)'!$A$2:$A$44,$C3807)&gt;0,"ITAU",IF(AND(TRIM(UPPER($I3807))="CONTRATUAL",ISNUMBER(SEARCH("INDIVIDUAL",SUBSTITUTE(UPPER($D3807)," ","")))),"PREMIUM FREE",""))))</f>
        <v/>
      </c>
    </row>
    <row r="3808">
      <c r="AC3808">
        <f>IF($C3808="","",IF(COUNTIF('Códigos Santander (ref)'!$A$2:$A$79,$C3808)&gt;0,"SANTANDER",IF(COUNTIF('Códigos Itaú (ref)'!$A$2:$A$44,$C3808)&gt;0,"ITAU",IF(AND(TRIM(UPPER($I3808))="CONTRATUAL",ISNUMBER(SEARCH("INDIVIDUAL",SUBSTITUTE(UPPER($D3808)," ","")))),"PREMIUM FREE",""))))</f>
        <v/>
      </c>
    </row>
    <row r="3809">
      <c r="AC3809">
        <f>IF($C3809="","",IF(COUNTIF('Códigos Santander (ref)'!$A$2:$A$79,$C3809)&gt;0,"SANTANDER",IF(COUNTIF('Códigos Itaú (ref)'!$A$2:$A$44,$C3809)&gt;0,"ITAU",IF(AND(TRIM(UPPER($I3809))="CONTRATUAL",ISNUMBER(SEARCH("INDIVIDUAL",SUBSTITUTE(UPPER($D3809)," ","")))),"PREMIUM FREE",""))))</f>
        <v/>
      </c>
    </row>
    <row r="3810">
      <c r="AC3810">
        <f>IF($C3810="","",IF(COUNTIF('Códigos Santander (ref)'!$A$2:$A$79,$C3810)&gt;0,"SANTANDER",IF(COUNTIF('Códigos Itaú (ref)'!$A$2:$A$44,$C3810)&gt;0,"ITAU",IF(AND(TRIM(UPPER($I3810))="CONTRATUAL",ISNUMBER(SEARCH("INDIVIDUAL",SUBSTITUTE(UPPER($D3810)," ","")))),"PREMIUM FREE",""))))</f>
        <v/>
      </c>
    </row>
    <row r="3811">
      <c r="AC3811">
        <f>IF($C3811="","",IF(COUNTIF('Códigos Santander (ref)'!$A$2:$A$79,$C3811)&gt;0,"SANTANDER",IF(COUNTIF('Códigos Itaú (ref)'!$A$2:$A$44,$C3811)&gt;0,"ITAU",IF(AND(TRIM(UPPER($I3811))="CONTRATUAL",ISNUMBER(SEARCH("INDIVIDUAL",SUBSTITUTE(UPPER($D3811)," ","")))),"PREMIUM FREE",""))))</f>
        <v/>
      </c>
    </row>
    <row r="3812">
      <c r="AC3812">
        <f>IF($C3812="","",IF(COUNTIF('Códigos Santander (ref)'!$A$2:$A$79,$C3812)&gt;0,"SANTANDER",IF(COUNTIF('Códigos Itaú (ref)'!$A$2:$A$44,$C3812)&gt;0,"ITAU",IF(AND(TRIM(UPPER($I3812))="CONTRATUAL",ISNUMBER(SEARCH("INDIVIDUAL",SUBSTITUTE(UPPER($D3812)," ","")))),"PREMIUM FREE",""))))</f>
        <v/>
      </c>
    </row>
    <row r="3813">
      <c r="AC3813">
        <f>IF($C3813="","",IF(COUNTIF('Códigos Santander (ref)'!$A$2:$A$79,$C3813)&gt;0,"SANTANDER",IF(COUNTIF('Códigos Itaú (ref)'!$A$2:$A$44,$C3813)&gt;0,"ITAU",IF(AND(TRIM(UPPER($I3813))="CONTRATUAL",ISNUMBER(SEARCH("INDIVIDUAL",SUBSTITUTE(UPPER($D3813)," ","")))),"PREMIUM FREE",""))))</f>
        <v/>
      </c>
    </row>
    <row r="3814">
      <c r="AC3814">
        <f>IF($C3814="","",IF(COUNTIF('Códigos Santander (ref)'!$A$2:$A$79,$C3814)&gt;0,"SANTANDER",IF(COUNTIF('Códigos Itaú (ref)'!$A$2:$A$44,$C3814)&gt;0,"ITAU",IF(AND(TRIM(UPPER($I3814))="CONTRATUAL",ISNUMBER(SEARCH("INDIVIDUAL",SUBSTITUTE(UPPER($D3814)," ","")))),"PREMIUM FREE",""))))</f>
        <v/>
      </c>
    </row>
    <row r="3815">
      <c r="AC3815">
        <f>IF($C3815="","",IF(COUNTIF('Códigos Santander (ref)'!$A$2:$A$79,$C3815)&gt;0,"SANTANDER",IF(COUNTIF('Códigos Itaú (ref)'!$A$2:$A$44,$C3815)&gt;0,"ITAU",IF(AND(TRIM(UPPER($I3815))="CONTRATUAL",ISNUMBER(SEARCH("INDIVIDUAL",SUBSTITUTE(UPPER($D3815)," ","")))),"PREMIUM FREE",""))))</f>
        <v/>
      </c>
    </row>
    <row r="3816">
      <c r="AC3816">
        <f>IF($C3816="","",IF(COUNTIF('Códigos Santander (ref)'!$A$2:$A$79,$C3816)&gt;0,"SANTANDER",IF(COUNTIF('Códigos Itaú (ref)'!$A$2:$A$44,$C3816)&gt;0,"ITAU",IF(AND(TRIM(UPPER($I3816))="CONTRATUAL",ISNUMBER(SEARCH("INDIVIDUAL",SUBSTITUTE(UPPER($D3816)," ","")))),"PREMIUM FREE",""))))</f>
        <v/>
      </c>
    </row>
    <row r="3817">
      <c r="AC3817">
        <f>IF($C3817="","",IF(COUNTIF('Códigos Santander (ref)'!$A$2:$A$79,$C3817)&gt;0,"SANTANDER",IF(COUNTIF('Códigos Itaú (ref)'!$A$2:$A$44,$C3817)&gt;0,"ITAU",IF(AND(TRIM(UPPER($I3817))="CONTRATUAL",ISNUMBER(SEARCH("INDIVIDUAL",SUBSTITUTE(UPPER($D3817)," ","")))),"PREMIUM FREE",""))))</f>
        <v/>
      </c>
    </row>
    <row r="3818">
      <c r="AC3818">
        <f>IF($C3818="","",IF(COUNTIF('Códigos Santander (ref)'!$A$2:$A$79,$C3818)&gt;0,"SANTANDER",IF(COUNTIF('Códigos Itaú (ref)'!$A$2:$A$44,$C3818)&gt;0,"ITAU",IF(AND(TRIM(UPPER($I3818))="CONTRATUAL",ISNUMBER(SEARCH("INDIVIDUAL",SUBSTITUTE(UPPER($D3818)," ","")))),"PREMIUM FREE",""))))</f>
        <v/>
      </c>
    </row>
    <row r="3819">
      <c r="AC3819">
        <f>IF($C3819="","",IF(COUNTIF('Códigos Santander (ref)'!$A$2:$A$79,$C3819)&gt;0,"SANTANDER",IF(COUNTIF('Códigos Itaú (ref)'!$A$2:$A$44,$C3819)&gt;0,"ITAU",IF(AND(TRIM(UPPER($I3819))="CONTRATUAL",ISNUMBER(SEARCH("INDIVIDUAL",SUBSTITUTE(UPPER($D3819)," ","")))),"PREMIUM FREE",""))))</f>
        <v/>
      </c>
    </row>
    <row r="3820">
      <c r="AC3820">
        <f>IF($C3820="","",IF(COUNTIF('Códigos Santander (ref)'!$A$2:$A$79,$C3820)&gt;0,"SANTANDER",IF(COUNTIF('Códigos Itaú (ref)'!$A$2:$A$44,$C3820)&gt;0,"ITAU",IF(AND(TRIM(UPPER($I3820))="CONTRATUAL",ISNUMBER(SEARCH("INDIVIDUAL",SUBSTITUTE(UPPER($D3820)," ","")))),"PREMIUM FREE",""))))</f>
        <v/>
      </c>
    </row>
    <row r="3821">
      <c r="AC3821">
        <f>IF($C3821="","",IF(COUNTIF('Códigos Santander (ref)'!$A$2:$A$79,$C3821)&gt;0,"SANTANDER",IF(COUNTIF('Códigos Itaú (ref)'!$A$2:$A$44,$C3821)&gt;0,"ITAU",IF(AND(TRIM(UPPER($I3821))="CONTRATUAL",ISNUMBER(SEARCH("INDIVIDUAL",SUBSTITUTE(UPPER($D3821)," ","")))),"PREMIUM FREE",""))))</f>
        <v/>
      </c>
    </row>
    <row r="3822">
      <c r="AC3822">
        <f>IF($C3822="","",IF(COUNTIF('Códigos Santander (ref)'!$A$2:$A$79,$C3822)&gt;0,"SANTANDER",IF(COUNTIF('Códigos Itaú (ref)'!$A$2:$A$44,$C3822)&gt;0,"ITAU",IF(AND(TRIM(UPPER($I3822))="CONTRATUAL",ISNUMBER(SEARCH("INDIVIDUAL",SUBSTITUTE(UPPER($D3822)," ","")))),"PREMIUM FREE",""))))</f>
        <v/>
      </c>
    </row>
    <row r="3823">
      <c r="AC3823">
        <f>IF($C3823="","",IF(COUNTIF('Códigos Santander (ref)'!$A$2:$A$79,$C3823)&gt;0,"SANTANDER",IF(COUNTIF('Códigos Itaú (ref)'!$A$2:$A$44,$C3823)&gt;0,"ITAU",IF(AND(TRIM(UPPER($I3823))="CONTRATUAL",ISNUMBER(SEARCH("INDIVIDUAL",SUBSTITUTE(UPPER($D3823)," ","")))),"PREMIUM FREE",""))))</f>
        <v/>
      </c>
    </row>
    <row r="3824">
      <c r="AC3824">
        <f>IF($C3824="","",IF(COUNTIF('Códigos Santander (ref)'!$A$2:$A$79,$C3824)&gt;0,"SANTANDER",IF(COUNTIF('Códigos Itaú (ref)'!$A$2:$A$44,$C3824)&gt;0,"ITAU",IF(AND(TRIM(UPPER($I3824))="CONTRATUAL",ISNUMBER(SEARCH("INDIVIDUAL",SUBSTITUTE(UPPER($D3824)," ","")))),"PREMIUM FREE",""))))</f>
        <v/>
      </c>
    </row>
    <row r="3825">
      <c r="AC3825">
        <f>IF($C3825="","",IF(COUNTIF('Códigos Santander (ref)'!$A$2:$A$79,$C3825)&gt;0,"SANTANDER",IF(COUNTIF('Códigos Itaú (ref)'!$A$2:$A$44,$C3825)&gt;0,"ITAU",IF(AND(TRIM(UPPER($I3825))="CONTRATUAL",ISNUMBER(SEARCH("INDIVIDUAL",SUBSTITUTE(UPPER($D3825)," ","")))),"PREMIUM FREE",""))))</f>
        <v/>
      </c>
    </row>
    <row r="3826">
      <c r="AC3826">
        <f>IF($C3826="","",IF(COUNTIF('Códigos Santander (ref)'!$A$2:$A$79,$C3826)&gt;0,"SANTANDER",IF(COUNTIF('Códigos Itaú (ref)'!$A$2:$A$44,$C3826)&gt;0,"ITAU",IF(AND(TRIM(UPPER($I3826))="CONTRATUAL",ISNUMBER(SEARCH("INDIVIDUAL",SUBSTITUTE(UPPER($D3826)," ","")))),"PREMIUM FREE",""))))</f>
        <v/>
      </c>
    </row>
    <row r="3827">
      <c r="AC3827">
        <f>IF($C3827="","",IF(COUNTIF('Códigos Santander (ref)'!$A$2:$A$79,$C3827)&gt;0,"SANTANDER",IF(COUNTIF('Códigos Itaú (ref)'!$A$2:$A$44,$C3827)&gt;0,"ITAU",IF(AND(TRIM(UPPER($I3827))="CONTRATUAL",ISNUMBER(SEARCH("INDIVIDUAL",SUBSTITUTE(UPPER($D3827)," ","")))),"PREMIUM FREE",""))))</f>
        <v/>
      </c>
    </row>
    <row r="3828">
      <c r="AC3828">
        <f>IF($C3828="","",IF(COUNTIF('Códigos Santander (ref)'!$A$2:$A$79,$C3828)&gt;0,"SANTANDER",IF(COUNTIF('Códigos Itaú (ref)'!$A$2:$A$44,$C3828)&gt;0,"ITAU",IF(AND(TRIM(UPPER($I3828))="CONTRATUAL",ISNUMBER(SEARCH("INDIVIDUAL",SUBSTITUTE(UPPER($D3828)," ","")))),"PREMIUM FREE",""))))</f>
        <v/>
      </c>
    </row>
    <row r="3829">
      <c r="AC3829">
        <f>IF($C3829="","",IF(COUNTIF('Códigos Santander (ref)'!$A$2:$A$79,$C3829)&gt;0,"SANTANDER",IF(COUNTIF('Códigos Itaú (ref)'!$A$2:$A$44,$C3829)&gt;0,"ITAU",IF(AND(TRIM(UPPER($I3829))="CONTRATUAL",ISNUMBER(SEARCH("INDIVIDUAL",SUBSTITUTE(UPPER($D3829)," ","")))),"PREMIUM FREE",""))))</f>
        <v/>
      </c>
    </row>
    <row r="3830">
      <c r="AC3830">
        <f>IF($C3830="","",IF(COUNTIF('Códigos Santander (ref)'!$A$2:$A$79,$C3830)&gt;0,"SANTANDER",IF(COUNTIF('Códigos Itaú (ref)'!$A$2:$A$44,$C3830)&gt;0,"ITAU",IF(AND(TRIM(UPPER($I3830))="CONTRATUAL",ISNUMBER(SEARCH("INDIVIDUAL",SUBSTITUTE(UPPER($D3830)," ","")))),"PREMIUM FREE",""))))</f>
        <v/>
      </c>
    </row>
    <row r="3831">
      <c r="AC3831">
        <f>IF($C3831="","",IF(COUNTIF('Códigos Santander (ref)'!$A$2:$A$79,$C3831)&gt;0,"SANTANDER",IF(COUNTIF('Códigos Itaú (ref)'!$A$2:$A$44,$C3831)&gt;0,"ITAU",IF(AND(TRIM(UPPER($I3831))="CONTRATUAL",ISNUMBER(SEARCH("INDIVIDUAL",SUBSTITUTE(UPPER($D3831)," ","")))),"PREMIUM FREE",""))))</f>
        <v/>
      </c>
    </row>
    <row r="3832">
      <c r="AC3832">
        <f>IF($C3832="","",IF(COUNTIF('Códigos Santander (ref)'!$A$2:$A$79,$C3832)&gt;0,"SANTANDER",IF(COUNTIF('Códigos Itaú (ref)'!$A$2:$A$44,$C3832)&gt;0,"ITAU",IF(AND(TRIM(UPPER($I3832))="CONTRATUAL",ISNUMBER(SEARCH("INDIVIDUAL",SUBSTITUTE(UPPER($D3832)," ","")))),"PREMIUM FREE",""))))</f>
        <v/>
      </c>
    </row>
    <row r="3833">
      <c r="AC3833">
        <f>IF($C3833="","",IF(COUNTIF('Códigos Santander (ref)'!$A$2:$A$79,$C3833)&gt;0,"SANTANDER",IF(COUNTIF('Códigos Itaú (ref)'!$A$2:$A$44,$C3833)&gt;0,"ITAU",IF(AND(TRIM(UPPER($I3833))="CONTRATUAL",ISNUMBER(SEARCH("INDIVIDUAL",SUBSTITUTE(UPPER($D3833)," ","")))),"PREMIUM FREE",""))))</f>
        <v/>
      </c>
    </row>
    <row r="3834">
      <c r="AC3834">
        <f>IF($C3834="","",IF(COUNTIF('Códigos Santander (ref)'!$A$2:$A$79,$C3834)&gt;0,"SANTANDER",IF(COUNTIF('Códigos Itaú (ref)'!$A$2:$A$44,$C3834)&gt;0,"ITAU",IF(AND(TRIM(UPPER($I3834))="CONTRATUAL",ISNUMBER(SEARCH("INDIVIDUAL",SUBSTITUTE(UPPER($D3834)," ","")))),"PREMIUM FREE",""))))</f>
        <v/>
      </c>
    </row>
    <row r="3835">
      <c r="AC3835">
        <f>IF($C3835="","",IF(COUNTIF('Códigos Santander (ref)'!$A$2:$A$79,$C3835)&gt;0,"SANTANDER",IF(COUNTIF('Códigos Itaú (ref)'!$A$2:$A$44,$C3835)&gt;0,"ITAU",IF(AND(TRIM(UPPER($I3835))="CONTRATUAL",ISNUMBER(SEARCH("INDIVIDUAL",SUBSTITUTE(UPPER($D3835)," ","")))),"PREMIUM FREE",""))))</f>
        <v/>
      </c>
    </row>
    <row r="3836">
      <c r="AC3836">
        <f>IF($C3836="","",IF(COUNTIF('Códigos Santander (ref)'!$A$2:$A$79,$C3836)&gt;0,"SANTANDER",IF(COUNTIF('Códigos Itaú (ref)'!$A$2:$A$44,$C3836)&gt;0,"ITAU",IF(AND(TRIM(UPPER($I3836))="CONTRATUAL",ISNUMBER(SEARCH("INDIVIDUAL",SUBSTITUTE(UPPER($D3836)," ","")))),"PREMIUM FREE",""))))</f>
        <v/>
      </c>
    </row>
    <row r="3837">
      <c r="AC3837">
        <f>IF($C3837="","",IF(COUNTIF('Códigos Santander (ref)'!$A$2:$A$79,$C3837)&gt;0,"SANTANDER",IF(COUNTIF('Códigos Itaú (ref)'!$A$2:$A$44,$C3837)&gt;0,"ITAU",IF(AND(TRIM(UPPER($I3837))="CONTRATUAL",ISNUMBER(SEARCH("INDIVIDUAL",SUBSTITUTE(UPPER($D3837)," ","")))),"PREMIUM FREE",""))))</f>
        <v/>
      </c>
    </row>
    <row r="3838">
      <c r="AC3838">
        <f>IF($C3838="","",IF(COUNTIF('Códigos Santander (ref)'!$A$2:$A$79,$C3838)&gt;0,"SANTANDER",IF(COUNTIF('Códigos Itaú (ref)'!$A$2:$A$44,$C3838)&gt;0,"ITAU",IF(AND(TRIM(UPPER($I3838))="CONTRATUAL",ISNUMBER(SEARCH("INDIVIDUAL",SUBSTITUTE(UPPER($D3838)," ","")))),"PREMIUM FREE",""))))</f>
        <v/>
      </c>
    </row>
    <row r="3839">
      <c r="AC3839">
        <f>IF($C3839="","",IF(COUNTIF('Códigos Santander (ref)'!$A$2:$A$79,$C3839)&gt;0,"SANTANDER",IF(COUNTIF('Códigos Itaú (ref)'!$A$2:$A$44,$C3839)&gt;0,"ITAU",IF(AND(TRIM(UPPER($I3839))="CONTRATUAL",ISNUMBER(SEARCH("INDIVIDUAL",SUBSTITUTE(UPPER($D3839)," ","")))),"PREMIUM FREE",""))))</f>
        <v/>
      </c>
    </row>
    <row r="3840">
      <c r="AC3840">
        <f>IF($C3840="","",IF(COUNTIF('Códigos Santander (ref)'!$A$2:$A$79,$C3840)&gt;0,"SANTANDER",IF(COUNTIF('Códigos Itaú (ref)'!$A$2:$A$44,$C3840)&gt;0,"ITAU",IF(AND(TRIM(UPPER($I3840))="CONTRATUAL",ISNUMBER(SEARCH("INDIVIDUAL",SUBSTITUTE(UPPER($D3840)," ","")))),"PREMIUM FREE",""))))</f>
        <v/>
      </c>
    </row>
    <row r="3841">
      <c r="AC3841">
        <f>IF($C3841="","",IF(COUNTIF('Códigos Santander (ref)'!$A$2:$A$79,$C3841)&gt;0,"SANTANDER",IF(COUNTIF('Códigos Itaú (ref)'!$A$2:$A$44,$C3841)&gt;0,"ITAU",IF(AND(TRIM(UPPER($I3841))="CONTRATUAL",ISNUMBER(SEARCH("INDIVIDUAL",SUBSTITUTE(UPPER($D3841)," ","")))),"PREMIUM FREE",""))))</f>
        <v/>
      </c>
    </row>
    <row r="3842">
      <c r="AC3842">
        <f>IF($C3842="","",IF(COUNTIF('Códigos Santander (ref)'!$A$2:$A$79,$C3842)&gt;0,"SANTANDER",IF(COUNTIF('Códigos Itaú (ref)'!$A$2:$A$44,$C3842)&gt;0,"ITAU",IF(AND(TRIM(UPPER($I3842))="CONTRATUAL",ISNUMBER(SEARCH("INDIVIDUAL",SUBSTITUTE(UPPER($D3842)," ","")))),"PREMIUM FREE",""))))</f>
        <v/>
      </c>
    </row>
    <row r="3843">
      <c r="AC3843">
        <f>IF($C3843="","",IF(COUNTIF('Códigos Santander (ref)'!$A$2:$A$79,$C3843)&gt;0,"SANTANDER",IF(COUNTIF('Códigos Itaú (ref)'!$A$2:$A$44,$C3843)&gt;0,"ITAU",IF(AND(TRIM(UPPER($I3843))="CONTRATUAL",ISNUMBER(SEARCH("INDIVIDUAL",SUBSTITUTE(UPPER($D3843)," ","")))),"PREMIUM FREE",""))))</f>
        <v/>
      </c>
    </row>
    <row r="3844">
      <c r="AC3844">
        <f>IF($C3844="","",IF(COUNTIF('Códigos Santander (ref)'!$A$2:$A$79,$C3844)&gt;0,"SANTANDER",IF(COUNTIF('Códigos Itaú (ref)'!$A$2:$A$44,$C3844)&gt;0,"ITAU",IF(AND(TRIM(UPPER($I3844))="CONTRATUAL",ISNUMBER(SEARCH("INDIVIDUAL",SUBSTITUTE(UPPER($D3844)," ","")))),"PREMIUM FREE",""))))</f>
        <v/>
      </c>
    </row>
    <row r="3845">
      <c r="AC3845">
        <f>IF($C3845="","",IF(COUNTIF('Códigos Santander (ref)'!$A$2:$A$79,$C3845)&gt;0,"SANTANDER",IF(COUNTIF('Códigos Itaú (ref)'!$A$2:$A$44,$C3845)&gt;0,"ITAU",IF(AND(TRIM(UPPER($I3845))="CONTRATUAL",ISNUMBER(SEARCH("INDIVIDUAL",SUBSTITUTE(UPPER($D3845)," ","")))),"PREMIUM FREE",""))))</f>
        <v/>
      </c>
    </row>
    <row r="3846">
      <c r="AC3846">
        <f>IF($C3846="","",IF(COUNTIF('Códigos Santander (ref)'!$A$2:$A$79,$C3846)&gt;0,"SANTANDER",IF(COUNTIF('Códigos Itaú (ref)'!$A$2:$A$44,$C3846)&gt;0,"ITAU",IF(AND(TRIM(UPPER($I3846))="CONTRATUAL",ISNUMBER(SEARCH("INDIVIDUAL",SUBSTITUTE(UPPER($D3846)," ","")))),"PREMIUM FREE",""))))</f>
        <v/>
      </c>
    </row>
    <row r="3847">
      <c r="AC3847">
        <f>IF($C3847="","",IF(COUNTIF('Códigos Santander (ref)'!$A$2:$A$79,$C3847)&gt;0,"SANTANDER",IF(COUNTIF('Códigos Itaú (ref)'!$A$2:$A$44,$C3847)&gt;0,"ITAU",IF(AND(TRIM(UPPER($I3847))="CONTRATUAL",ISNUMBER(SEARCH("INDIVIDUAL",SUBSTITUTE(UPPER($D3847)," ","")))),"PREMIUM FREE",""))))</f>
        <v/>
      </c>
    </row>
    <row r="3848">
      <c r="AC3848">
        <f>IF($C3848="","",IF(COUNTIF('Códigos Santander (ref)'!$A$2:$A$79,$C3848)&gt;0,"SANTANDER",IF(COUNTIF('Códigos Itaú (ref)'!$A$2:$A$44,$C3848)&gt;0,"ITAU",IF(AND(TRIM(UPPER($I3848))="CONTRATUAL",ISNUMBER(SEARCH("INDIVIDUAL",SUBSTITUTE(UPPER($D3848)," ","")))),"PREMIUM FREE",""))))</f>
        <v/>
      </c>
    </row>
    <row r="3849">
      <c r="AC3849">
        <f>IF($C3849="","",IF(COUNTIF('Códigos Santander (ref)'!$A$2:$A$79,$C3849)&gt;0,"SANTANDER",IF(COUNTIF('Códigos Itaú (ref)'!$A$2:$A$44,$C3849)&gt;0,"ITAU",IF(AND(TRIM(UPPER($I3849))="CONTRATUAL",ISNUMBER(SEARCH("INDIVIDUAL",SUBSTITUTE(UPPER($D3849)," ","")))),"PREMIUM FREE",""))))</f>
        <v/>
      </c>
    </row>
    <row r="3850">
      <c r="AC3850">
        <f>IF($C3850="","",IF(COUNTIF('Códigos Santander (ref)'!$A$2:$A$79,$C3850)&gt;0,"SANTANDER",IF(COUNTIF('Códigos Itaú (ref)'!$A$2:$A$44,$C3850)&gt;0,"ITAU",IF(AND(TRIM(UPPER($I3850))="CONTRATUAL",ISNUMBER(SEARCH("INDIVIDUAL",SUBSTITUTE(UPPER($D3850)," ","")))),"PREMIUM FREE",""))))</f>
        <v/>
      </c>
    </row>
    <row r="3851">
      <c r="AC3851">
        <f>IF($C3851="","",IF(COUNTIF('Códigos Santander (ref)'!$A$2:$A$79,$C3851)&gt;0,"SANTANDER",IF(COUNTIF('Códigos Itaú (ref)'!$A$2:$A$44,$C3851)&gt;0,"ITAU",IF(AND(TRIM(UPPER($I3851))="CONTRATUAL",ISNUMBER(SEARCH("INDIVIDUAL",SUBSTITUTE(UPPER($D3851)," ","")))),"PREMIUM FREE",""))))</f>
        <v/>
      </c>
    </row>
    <row r="3852">
      <c r="AC3852">
        <f>IF($C3852="","",IF(COUNTIF('Códigos Santander (ref)'!$A$2:$A$79,$C3852)&gt;0,"SANTANDER",IF(COUNTIF('Códigos Itaú (ref)'!$A$2:$A$44,$C3852)&gt;0,"ITAU",IF(AND(TRIM(UPPER($I3852))="CONTRATUAL",ISNUMBER(SEARCH("INDIVIDUAL",SUBSTITUTE(UPPER($D3852)," ","")))),"PREMIUM FREE",""))))</f>
        <v/>
      </c>
    </row>
    <row r="3853">
      <c r="AC3853">
        <f>IF($C3853="","",IF(COUNTIF('Códigos Santander (ref)'!$A$2:$A$79,$C3853)&gt;0,"SANTANDER",IF(COUNTIF('Códigos Itaú (ref)'!$A$2:$A$44,$C3853)&gt;0,"ITAU",IF(AND(TRIM(UPPER($I3853))="CONTRATUAL",ISNUMBER(SEARCH("INDIVIDUAL",SUBSTITUTE(UPPER($D3853)," ","")))),"PREMIUM FREE",""))))</f>
        <v/>
      </c>
    </row>
    <row r="3854">
      <c r="AC3854">
        <f>IF($C3854="","",IF(COUNTIF('Códigos Santander (ref)'!$A$2:$A$79,$C3854)&gt;0,"SANTANDER",IF(COUNTIF('Códigos Itaú (ref)'!$A$2:$A$44,$C3854)&gt;0,"ITAU",IF(AND(TRIM(UPPER($I3854))="CONTRATUAL",ISNUMBER(SEARCH("INDIVIDUAL",SUBSTITUTE(UPPER($D3854)," ","")))),"PREMIUM FREE",""))))</f>
        <v/>
      </c>
    </row>
    <row r="3855">
      <c r="AC3855">
        <f>IF($C3855="","",IF(COUNTIF('Códigos Santander (ref)'!$A$2:$A$79,$C3855)&gt;0,"SANTANDER",IF(COUNTIF('Códigos Itaú (ref)'!$A$2:$A$44,$C3855)&gt;0,"ITAU",IF(AND(TRIM(UPPER($I3855))="CONTRATUAL",ISNUMBER(SEARCH("INDIVIDUAL",SUBSTITUTE(UPPER($D3855)," ","")))),"PREMIUM FREE",""))))</f>
        <v/>
      </c>
    </row>
    <row r="3856">
      <c r="AC3856">
        <f>IF($C3856="","",IF(COUNTIF('Códigos Santander (ref)'!$A$2:$A$79,$C3856)&gt;0,"SANTANDER",IF(COUNTIF('Códigos Itaú (ref)'!$A$2:$A$44,$C3856)&gt;0,"ITAU",IF(AND(TRIM(UPPER($I3856))="CONTRATUAL",ISNUMBER(SEARCH("INDIVIDUAL",SUBSTITUTE(UPPER($D3856)," ","")))),"PREMIUM FREE",""))))</f>
        <v/>
      </c>
    </row>
    <row r="3857">
      <c r="AC3857">
        <f>IF($C3857="","",IF(COUNTIF('Códigos Santander (ref)'!$A$2:$A$79,$C3857)&gt;0,"SANTANDER",IF(COUNTIF('Códigos Itaú (ref)'!$A$2:$A$44,$C3857)&gt;0,"ITAU",IF(AND(TRIM(UPPER($I3857))="CONTRATUAL",ISNUMBER(SEARCH("INDIVIDUAL",SUBSTITUTE(UPPER($D3857)," ","")))),"PREMIUM FREE",""))))</f>
        <v/>
      </c>
    </row>
    <row r="3858">
      <c r="AC3858">
        <f>IF($C3858="","",IF(COUNTIF('Códigos Santander (ref)'!$A$2:$A$79,$C3858)&gt;0,"SANTANDER",IF(COUNTIF('Códigos Itaú (ref)'!$A$2:$A$44,$C3858)&gt;0,"ITAU",IF(AND(TRIM(UPPER($I3858))="CONTRATUAL",ISNUMBER(SEARCH("INDIVIDUAL",SUBSTITUTE(UPPER($D3858)," ","")))),"PREMIUM FREE",""))))</f>
        <v/>
      </c>
    </row>
    <row r="3859">
      <c r="AC3859">
        <f>IF($C3859="","",IF(COUNTIF('Códigos Santander (ref)'!$A$2:$A$79,$C3859)&gt;0,"SANTANDER",IF(COUNTIF('Códigos Itaú (ref)'!$A$2:$A$44,$C3859)&gt;0,"ITAU",IF(AND(TRIM(UPPER($I3859))="CONTRATUAL",ISNUMBER(SEARCH("INDIVIDUAL",SUBSTITUTE(UPPER($D3859)," ","")))),"PREMIUM FREE",""))))</f>
        <v/>
      </c>
    </row>
    <row r="3860">
      <c r="AC3860">
        <f>IF($C3860="","",IF(COUNTIF('Códigos Santander (ref)'!$A$2:$A$79,$C3860)&gt;0,"SANTANDER",IF(COUNTIF('Códigos Itaú (ref)'!$A$2:$A$44,$C3860)&gt;0,"ITAU",IF(AND(TRIM(UPPER($I3860))="CONTRATUAL",ISNUMBER(SEARCH("INDIVIDUAL",SUBSTITUTE(UPPER($D3860)," ","")))),"PREMIUM FREE",""))))</f>
        <v/>
      </c>
    </row>
    <row r="3861">
      <c r="AC3861">
        <f>IF($C3861="","",IF(COUNTIF('Códigos Santander (ref)'!$A$2:$A$79,$C3861)&gt;0,"SANTANDER",IF(COUNTIF('Códigos Itaú (ref)'!$A$2:$A$44,$C3861)&gt;0,"ITAU",IF(AND(TRIM(UPPER($I3861))="CONTRATUAL",ISNUMBER(SEARCH("INDIVIDUAL",SUBSTITUTE(UPPER($D3861)," ","")))),"PREMIUM FREE",""))))</f>
        <v/>
      </c>
    </row>
    <row r="3862">
      <c r="AC3862">
        <f>IF($C3862="","",IF(COUNTIF('Códigos Santander (ref)'!$A$2:$A$79,$C3862)&gt;0,"SANTANDER",IF(COUNTIF('Códigos Itaú (ref)'!$A$2:$A$44,$C3862)&gt;0,"ITAU",IF(AND(TRIM(UPPER($I3862))="CONTRATUAL",ISNUMBER(SEARCH("INDIVIDUAL",SUBSTITUTE(UPPER($D3862)," ","")))),"PREMIUM FREE",""))))</f>
        <v/>
      </c>
    </row>
    <row r="3863">
      <c r="AC3863">
        <f>IF($C3863="","",IF(COUNTIF('Códigos Santander (ref)'!$A$2:$A$79,$C3863)&gt;0,"SANTANDER",IF(COUNTIF('Códigos Itaú (ref)'!$A$2:$A$44,$C3863)&gt;0,"ITAU",IF(AND(TRIM(UPPER($I3863))="CONTRATUAL",ISNUMBER(SEARCH("INDIVIDUAL",SUBSTITUTE(UPPER($D3863)," ","")))),"PREMIUM FREE",""))))</f>
        <v/>
      </c>
    </row>
    <row r="3864">
      <c r="AC3864">
        <f>IF($C3864="","",IF(COUNTIF('Códigos Santander (ref)'!$A$2:$A$79,$C3864)&gt;0,"SANTANDER",IF(COUNTIF('Códigos Itaú (ref)'!$A$2:$A$44,$C3864)&gt;0,"ITAU",IF(AND(TRIM(UPPER($I3864))="CONTRATUAL",ISNUMBER(SEARCH("INDIVIDUAL",SUBSTITUTE(UPPER($D3864)," ","")))),"PREMIUM FREE",""))))</f>
        <v/>
      </c>
    </row>
    <row r="3865">
      <c r="AC3865">
        <f>IF($C3865="","",IF(COUNTIF('Códigos Santander (ref)'!$A$2:$A$79,$C3865)&gt;0,"SANTANDER",IF(COUNTIF('Códigos Itaú (ref)'!$A$2:$A$44,$C3865)&gt;0,"ITAU",IF(AND(TRIM(UPPER($I3865))="CONTRATUAL",ISNUMBER(SEARCH("INDIVIDUAL",SUBSTITUTE(UPPER($D3865)," ","")))),"PREMIUM FREE",""))))</f>
        <v/>
      </c>
    </row>
    <row r="3866">
      <c r="AC3866">
        <f>IF($C3866="","",IF(COUNTIF('Códigos Santander (ref)'!$A$2:$A$79,$C3866)&gt;0,"SANTANDER",IF(COUNTIF('Códigos Itaú (ref)'!$A$2:$A$44,$C3866)&gt;0,"ITAU",IF(AND(TRIM(UPPER($I3866))="CONTRATUAL",ISNUMBER(SEARCH("INDIVIDUAL",SUBSTITUTE(UPPER($D3866)," ","")))),"PREMIUM FREE",""))))</f>
        <v/>
      </c>
    </row>
    <row r="3867">
      <c r="AC3867">
        <f>IF($C3867="","",IF(COUNTIF('Códigos Santander (ref)'!$A$2:$A$79,$C3867)&gt;0,"SANTANDER",IF(COUNTIF('Códigos Itaú (ref)'!$A$2:$A$44,$C3867)&gt;0,"ITAU",IF(AND(TRIM(UPPER($I3867))="CONTRATUAL",ISNUMBER(SEARCH("INDIVIDUAL",SUBSTITUTE(UPPER($D3867)," ","")))),"PREMIUM FREE",""))))</f>
        <v/>
      </c>
    </row>
    <row r="3868">
      <c r="AC3868">
        <f>IF($C3868="","",IF(COUNTIF('Códigos Santander (ref)'!$A$2:$A$79,$C3868)&gt;0,"SANTANDER",IF(COUNTIF('Códigos Itaú (ref)'!$A$2:$A$44,$C3868)&gt;0,"ITAU",IF(AND(TRIM(UPPER($I3868))="CONTRATUAL",ISNUMBER(SEARCH("INDIVIDUAL",SUBSTITUTE(UPPER($D3868)," ","")))),"PREMIUM FREE",""))))</f>
        <v/>
      </c>
    </row>
    <row r="3869">
      <c r="AC3869">
        <f>IF($C3869="","",IF(COUNTIF('Códigos Santander (ref)'!$A$2:$A$79,$C3869)&gt;0,"SANTANDER",IF(COUNTIF('Códigos Itaú (ref)'!$A$2:$A$44,$C3869)&gt;0,"ITAU",IF(AND(TRIM(UPPER($I3869))="CONTRATUAL",ISNUMBER(SEARCH("INDIVIDUAL",SUBSTITUTE(UPPER($D3869)," ","")))),"PREMIUM FREE",""))))</f>
        <v/>
      </c>
    </row>
    <row r="3870">
      <c r="AC3870">
        <f>IF($C3870="","",IF(COUNTIF('Códigos Santander (ref)'!$A$2:$A$79,$C3870)&gt;0,"SANTANDER",IF(COUNTIF('Códigos Itaú (ref)'!$A$2:$A$44,$C3870)&gt;0,"ITAU",IF(AND(TRIM(UPPER($I3870))="CONTRATUAL",ISNUMBER(SEARCH("INDIVIDUAL",SUBSTITUTE(UPPER($D3870)," ","")))),"PREMIUM FREE",""))))</f>
        <v/>
      </c>
    </row>
    <row r="3871">
      <c r="AC3871">
        <f>IF($C3871="","",IF(COUNTIF('Códigos Santander (ref)'!$A$2:$A$79,$C3871)&gt;0,"SANTANDER",IF(COUNTIF('Códigos Itaú (ref)'!$A$2:$A$44,$C3871)&gt;0,"ITAU",IF(AND(TRIM(UPPER($I3871))="CONTRATUAL",ISNUMBER(SEARCH("INDIVIDUAL",SUBSTITUTE(UPPER($D3871)," ","")))),"PREMIUM FREE",""))))</f>
        <v/>
      </c>
    </row>
    <row r="3872">
      <c r="AC3872">
        <f>IF($C3872="","",IF(COUNTIF('Códigos Santander (ref)'!$A$2:$A$79,$C3872)&gt;0,"SANTANDER",IF(COUNTIF('Códigos Itaú (ref)'!$A$2:$A$44,$C3872)&gt;0,"ITAU",IF(AND(TRIM(UPPER($I3872))="CONTRATUAL",ISNUMBER(SEARCH("INDIVIDUAL",SUBSTITUTE(UPPER($D3872)," ","")))),"PREMIUM FREE",""))))</f>
        <v/>
      </c>
    </row>
    <row r="3873">
      <c r="AC3873">
        <f>IF($C3873="","",IF(COUNTIF('Códigos Santander (ref)'!$A$2:$A$79,$C3873)&gt;0,"SANTANDER",IF(COUNTIF('Códigos Itaú (ref)'!$A$2:$A$44,$C3873)&gt;0,"ITAU",IF(AND(TRIM(UPPER($I3873))="CONTRATUAL",ISNUMBER(SEARCH("INDIVIDUAL",SUBSTITUTE(UPPER($D3873)," ","")))),"PREMIUM FREE",""))))</f>
        <v/>
      </c>
    </row>
    <row r="3874">
      <c r="AC3874">
        <f>IF($C3874="","",IF(COUNTIF('Códigos Santander (ref)'!$A$2:$A$79,$C3874)&gt;0,"SANTANDER",IF(COUNTIF('Códigos Itaú (ref)'!$A$2:$A$44,$C3874)&gt;0,"ITAU",IF(AND(TRIM(UPPER($I3874))="CONTRATUAL",ISNUMBER(SEARCH("INDIVIDUAL",SUBSTITUTE(UPPER($D3874)," ","")))),"PREMIUM FREE",""))))</f>
        <v/>
      </c>
    </row>
    <row r="3875">
      <c r="AC3875">
        <f>IF($C3875="","",IF(COUNTIF('Códigos Santander (ref)'!$A$2:$A$79,$C3875)&gt;0,"SANTANDER",IF(COUNTIF('Códigos Itaú (ref)'!$A$2:$A$44,$C3875)&gt;0,"ITAU",IF(AND(TRIM(UPPER($I3875))="CONTRATUAL",ISNUMBER(SEARCH("INDIVIDUAL",SUBSTITUTE(UPPER($D3875)," ","")))),"PREMIUM FREE",""))))</f>
        <v/>
      </c>
    </row>
    <row r="3876">
      <c r="AC3876">
        <f>IF($C3876="","",IF(COUNTIF('Códigos Santander (ref)'!$A$2:$A$79,$C3876)&gt;0,"SANTANDER",IF(COUNTIF('Códigos Itaú (ref)'!$A$2:$A$44,$C3876)&gt;0,"ITAU",IF(AND(TRIM(UPPER($I3876))="CONTRATUAL",ISNUMBER(SEARCH("INDIVIDUAL",SUBSTITUTE(UPPER($D3876)," ","")))),"PREMIUM FREE",""))))</f>
        <v/>
      </c>
    </row>
    <row r="3877">
      <c r="AC3877">
        <f>IF($C3877="","",IF(COUNTIF('Códigos Santander (ref)'!$A$2:$A$79,$C3877)&gt;0,"SANTANDER",IF(COUNTIF('Códigos Itaú (ref)'!$A$2:$A$44,$C3877)&gt;0,"ITAU",IF(AND(TRIM(UPPER($I3877))="CONTRATUAL",ISNUMBER(SEARCH("INDIVIDUAL",SUBSTITUTE(UPPER($D3877)," ","")))),"PREMIUM FREE",""))))</f>
        <v/>
      </c>
    </row>
    <row r="3878">
      <c r="AC3878">
        <f>IF($C3878="","",IF(COUNTIF('Códigos Santander (ref)'!$A$2:$A$79,$C3878)&gt;0,"SANTANDER",IF(COUNTIF('Códigos Itaú (ref)'!$A$2:$A$44,$C3878)&gt;0,"ITAU",IF(AND(TRIM(UPPER($I3878))="CONTRATUAL",ISNUMBER(SEARCH("INDIVIDUAL",SUBSTITUTE(UPPER($D3878)," ","")))),"PREMIUM FREE",""))))</f>
        <v/>
      </c>
    </row>
    <row r="3879">
      <c r="AC3879">
        <f>IF($C3879="","",IF(COUNTIF('Códigos Santander (ref)'!$A$2:$A$79,$C3879)&gt;0,"SANTANDER",IF(COUNTIF('Códigos Itaú (ref)'!$A$2:$A$44,$C3879)&gt;0,"ITAU",IF(AND(TRIM(UPPER($I3879))="CONTRATUAL",ISNUMBER(SEARCH("INDIVIDUAL",SUBSTITUTE(UPPER($D3879)," ","")))),"PREMIUM FREE",""))))</f>
        <v/>
      </c>
    </row>
    <row r="3880">
      <c r="AC3880">
        <f>IF($C3880="","",IF(COUNTIF('Códigos Santander (ref)'!$A$2:$A$79,$C3880)&gt;0,"SANTANDER",IF(COUNTIF('Códigos Itaú (ref)'!$A$2:$A$44,$C3880)&gt;0,"ITAU",IF(AND(TRIM(UPPER($I3880))="CONTRATUAL",ISNUMBER(SEARCH("INDIVIDUAL",SUBSTITUTE(UPPER($D3880)," ","")))),"PREMIUM FREE",""))))</f>
        <v/>
      </c>
    </row>
    <row r="3881">
      <c r="AC3881">
        <f>IF($C3881="","",IF(COUNTIF('Códigos Santander (ref)'!$A$2:$A$79,$C3881)&gt;0,"SANTANDER",IF(COUNTIF('Códigos Itaú (ref)'!$A$2:$A$44,$C3881)&gt;0,"ITAU",IF(AND(TRIM(UPPER($I3881))="CONTRATUAL",ISNUMBER(SEARCH("INDIVIDUAL",SUBSTITUTE(UPPER($D3881)," ","")))),"PREMIUM FREE",""))))</f>
        <v/>
      </c>
    </row>
    <row r="3882">
      <c r="AC3882">
        <f>IF($C3882="","",IF(COUNTIF('Códigos Santander (ref)'!$A$2:$A$79,$C3882)&gt;0,"SANTANDER",IF(COUNTIF('Códigos Itaú (ref)'!$A$2:$A$44,$C3882)&gt;0,"ITAU",IF(AND(TRIM(UPPER($I3882))="CONTRATUAL",ISNUMBER(SEARCH("INDIVIDUAL",SUBSTITUTE(UPPER($D3882)," ","")))),"PREMIUM FREE",""))))</f>
        <v/>
      </c>
    </row>
    <row r="3883">
      <c r="AC3883">
        <f>IF($C3883="","",IF(COUNTIF('Códigos Santander (ref)'!$A$2:$A$79,$C3883)&gt;0,"SANTANDER",IF(COUNTIF('Códigos Itaú (ref)'!$A$2:$A$44,$C3883)&gt;0,"ITAU",IF(AND(TRIM(UPPER($I3883))="CONTRATUAL",ISNUMBER(SEARCH("INDIVIDUAL",SUBSTITUTE(UPPER($D3883)," ","")))),"PREMIUM FREE",""))))</f>
        <v/>
      </c>
    </row>
    <row r="3884">
      <c r="AC3884">
        <f>IF($C3884="","",IF(COUNTIF('Códigos Santander (ref)'!$A$2:$A$79,$C3884)&gt;0,"SANTANDER",IF(COUNTIF('Códigos Itaú (ref)'!$A$2:$A$44,$C3884)&gt;0,"ITAU",IF(AND(TRIM(UPPER($I3884))="CONTRATUAL",ISNUMBER(SEARCH("INDIVIDUAL",SUBSTITUTE(UPPER($D3884)," ","")))),"PREMIUM FREE",""))))</f>
        <v/>
      </c>
    </row>
    <row r="3885">
      <c r="AC3885">
        <f>IF($C3885="","",IF(COUNTIF('Códigos Santander (ref)'!$A$2:$A$79,$C3885)&gt;0,"SANTANDER",IF(COUNTIF('Códigos Itaú (ref)'!$A$2:$A$44,$C3885)&gt;0,"ITAU",IF(AND(TRIM(UPPER($I3885))="CONTRATUAL",ISNUMBER(SEARCH("INDIVIDUAL",SUBSTITUTE(UPPER($D3885)," ","")))),"PREMIUM FREE",""))))</f>
        <v/>
      </c>
    </row>
    <row r="3886">
      <c r="AC3886">
        <f>IF($C3886="","",IF(COUNTIF('Códigos Santander (ref)'!$A$2:$A$79,$C3886)&gt;0,"SANTANDER",IF(COUNTIF('Códigos Itaú (ref)'!$A$2:$A$44,$C3886)&gt;0,"ITAU",IF(AND(TRIM(UPPER($I3886))="CONTRATUAL",ISNUMBER(SEARCH("INDIVIDUAL",SUBSTITUTE(UPPER($D3886)," ","")))),"PREMIUM FREE",""))))</f>
        <v/>
      </c>
    </row>
    <row r="3887">
      <c r="AC3887">
        <f>IF($C3887="","",IF(COUNTIF('Códigos Santander (ref)'!$A$2:$A$79,$C3887)&gt;0,"SANTANDER",IF(COUNTIF('Códigos Itaú (ref)'!$A$2:$A$44,$C3887)&gt;0,"ITAU",IF(AND(TRIM(UPPER($I3887))="CONTRATUAL",ISNUMBER(SEARCH("INDIVIDUAL",SUBSTITUTE(UPPER($D3887)," ","")))),"PREMIUM FREE",""))))</f>
        <v/>
      </c>
    </row>
    <row r="3888">
      <c r="AC3888">
        <f>IF($C3888="","",IF(COUNTIF('Códigos Santander (ref)'!$A$2:$A$79,$C3888)&gt;0,"SANTANDER",IF(COUNTIF('Códigos Itaú (ref)'!$A$2:$A$44,$C3888)&gt;0,"ITAU",IF(AND(TRIM(UPPER($I3888))="CONTRATUAL",ISNUMBER(SEARCH("INDIVIDUAL",SUBSTITUTE(UPPER($D3888)," ","")))),"PREMIUM FREE",""))))</f>
        <v/>
      </c>
    </row>
    <row r="3889">
      <c r="AC3889">
        <f>IF($C3889="","",IF(COUNTIF('Códigos Santander (ref)'!$A$2:$A$79,$C3889)&gt;0,"SANTANDER",IF(COUNTIF('Códigos Itaú (ref)'!$A$2:$A$44,$C3889)&gt;0,"ITAU",IF(AND(TRIM(UPPER($I3889))="CONTRATUAL",ISNUMBER(SEARCH("INDIVIDUAL",SUBSTITUTE(UPPER($D3889)," ","")))),"PREMIUM FREE",""))))</f>
        <v/>
      </c>
    </row>
    <row r="3890">
      <c r="AC3890">
        <f>IF($C3890="","",IF(COUNTIF('Códigos Santander (ref)'!$A$2:$A$79,$C3890)&gt;0,"SANTANDER",IF(COUNTIF('Códigos Itaú (ref)'!$A$2:$A$44,$C3890)&gt;0,"ITAU",IF(AND(TRIM(UPPER($I3890))="CONTRATUAL",ISNUMBER(SEARCH("INDIVIDUAL",SUBSTITUTE(UPPER($D3890)," ","")))),"PREMIUM FREE",""))))</f>
        <v/>
      </c>
    </row>
    <row r="3891">
      <c r="AC3891">
        <f>IF($C3891="","",IF(COUNTIF('Códigos Santander (ref)'!$A$2:$A$79,$C3891)&gt;0,"SANTANDER",IF(COUNTIF('Códigos Itaú (ref)'!$A$2:$A$44,$C3891)&gt;0,"ITAU",IF(AND(TRIM(UPPER($I3891))="CONTRATUAL",ISNUMBER(SEARCH("INDIVIDUAL",SUBSTITUTE(UPPER($D3891)," ","")))),"PREMIUM FREE",""))))</f>
        <v/>
      </c>
    </row>
    <row r="3892">
      <c r="AC3892">
        <f>IF($C3892="","",IF(COUNTIF('Códigos Santander (ref)'!$A$2:$A$79,$C3892)&gt;0,"SANTANDER",IF(COUNTIF('Códigos Itaú (ref)'!$A$2:$A$44,$C3892)&gt;0,"ITAU",IF(AND(TRIM(UPPER($I3892))="CONTRATUAL",ISNUMBER(SEARCH("INDIVIDUAL",SUBSTITUTE(UPPER($D3892)," ","")))),"PREMIUM FREE",""))))</f>
        <v/>
      </c>
    </row>
    <row r="3893">
      <c r="AC3893">
        <f>IF($C3893="","",IF(COUNTIF('Códigos Santander (ref)'!$A$2:$A$79,$C3893)&gt;0,"SANTANDER",IF(COUNTIF('Códigos Itaú (ref)'!$A$2:$A$44,$C3893)&gt;0,"ITAU",IF(AND(TRIM(UPPER($I3893))="CONTRATUAL",ISNUMBER(SEARCH("INDIVIDUAL",SUBSTITUTE(UPPER($D3893)," ","")))),"PREMIUM FREE",""))))</f>
        <v/>
      </c>
    </row>
    <row r="3894">
      <c r="AC3894">
        <f>IF($C3894="","",IF(COUNTIF('Códigos Santander (ref)'!$A$2:$A$79,$C3894)&gt;0,"SANTANDER",IF(COUNTIF('Códigos Itaú (ref)'!$A$2:$A$44,$C3894)&gt;0,"ITAU",IF(AND(TRIM(UPPER($I3894))="CONTRATUAL",ISNUMBER(SEARCH("INDIVIDUAL",SUBSTITUTE(UPPER($D3894)," ","")))),"PREMIUM FREE",""))))</f>
        <v/>
      </c>
    </row>
    <row r="3895">
      <c r="AC3895">
        <f>IF($C3895="","",IF(COUNTIF('Códigos Santander (ref)'!$A$2:$A$79,$C3895)&gt;0,"SANTANDER",IF(COUNTIF('Códigos Itaú (ref)'!$A$2:$A$44,$C3895)&gt;0,"ITAU",IF(AND(TRIM(UPPER($I3895))="CONTRATUAL",ISNUMBER(SEARCH("INDIVIDUAL",SUBSTITUTE(UPPER($D3895)," ","")))),"PREMIUM FREE",""))))</f>
        <v/>
      </c>
    </row>
    <row r="3896">
      <c r="AC3896">
        <f>IF($C3896="","",IF(COUNTIF('Códigos Santander (ref)'!$A$2:$A$79,$C3896)&gt;0,"SANTANDER",IF(COUNTIF('Códigos Itaú (ref)'!$A$2:$A$44,$C3896)&gt;0,"ITAU",IF(AND(TRIM(UPPER($I3896))="CONTRATUAL",ISNUMBER(SEARCH("INDIVIDUAL",SUBSTITUTE(UPPER($D3896)," ","")))),"PREMIUM FREE",""))))</f>
        <v/>
      </c>
    </row>
    <row r="3897">
      <c r="AC3897">
        <f>IF($C3897="","",IF(COUNTIF('Códigos Santander (ref)'!$A$2:$A$79,$C3897)&gt;0,"SANTANDER",IF(COUNTIF('Códigos Itaú (ref)'!$A$2:$A$44,$C3897)&gt;0,"ITAU",IF(AND(TRIM(UPPER($I3897))="CONTRATUAL",ISNUMBER(SEARCH("INDIVIDUAL",SUBSTITUTE(UPPER($D3897)," ","")))),"PREMIUM FREE",""))))</f>
        <v/>
      </c>
    </row>
    <row r="3898">
      <c r="AC3898">
        <f>IF($C3898="","",IF(COUNTIF('Códigos Santander (ref)'!$A$2:$A$79,$C3898)&gt;0,"SANTANDER",IF(COUNTIF('Códigos Itaú (ref)'!$A$2:$A$44,$C3898)&gt;0,"ITAU",IF(AND(TRIM(UPPER($I3898))="CONTRATUAL",ISNUMBER(SEARCH("INDIVIDUAL",SUBSTITUTE(UPPER($D3898)," ","")))),"PREMIUM FREE",""))))</f>
        <v/>
      </c>
    </row>
    <row r="3899">
      <c r="AC3899">
        <f>IF($C3899="","",IF(COUNTIF('Códigos Santander (ref)'!$A$2:$A$79,$C3899)&gt;0,"SANTANDER",IF(COUNTIF('Códigos Itaú (ref)'!$A$2:$A$44,$C3899)&gt;0,"ITAU",IF(AND(TRIM(UPPER($I3899))="CONTRATUAL",ISNUMBER(SEARCH("INDIVIDUAL",SUBSTITUTE(UPPER($D3899)," ","")))),"PREMIUM FREE",""))))</f>
        <v/>
      </c>
    </row>
    <row r="3900">
      <c r="AC3900">
        <f>IF($C3900="","",IF(COUNTIF('Códigos Santander (ref)'!$A$2:$A$79,$C3900)&gt;0,"SANTANDER",IF(COUNTIF('Códigos Itaú (ref)'!$A$2:$A$44,$C3900)&gt;0,"ITAU",IF(AND(TRIM(UPPER($I3900))="CONTRATUAL",ISNUMBER(SEARCH("INDIVIDUAL",SUBSTITUTE(UPPER($D3900)," ","")))),"PREMIUM FREE",""))))</f>
        <v/>
      </c>
    </row>
    <row r="3901">
      <c r="AC3901">
        <f>IF($C3901="","",IF(COUNTIF('Códigos Santander (ref)'!$A$2:$A$79,$C3901)&gt;0,"SANTANDER",IF(COUNTIF('Códigos Itaú (ref)'!$A$2:$A$44,$C3901)&gt;0,"ITAU",IF(AND(TRIM(UPPER($I3901))="CONTRATUAL",ISNUMBER(SEARCH("INDIVIDUAL",SUBSTITUTE(UPPER($D3901)," ","")))),"PREMIUM FREE",""))))</f>
        <v/>
      </c>
    </row>
    <row r="3902">
      <c r="AC3902">
        <f>IF($C3902="","",IF(COUNTIF('Códigos Santander (ref)'!$A$2:$A$79,$C3902)&gt;0,"SANTANDER",IF(COUNTIF('Códigos Itaú (ref)'!$A$2:$A$44,$C3902)&gt;0,"ITAU",IF(AND(TRIM(UPPER($I3902))="CONTRATUAL",ISNUMBER(SEARCH("INDIVIDUAL",SUBSTITUTE(UPPER($D3902)," ","")))),"PREMIUM FREE",""))))</f>
        <v/>
      </c>
    </row>
    <row r="3903">
      <c r="AC3903">
        <f>IF($C3903="","",IF(COUNTIF('Códigos Santander (ref)'!$A$2:$A$79,$C3903)&gt;0,"SANTANDER",IF(COUNTIF('Códigos Itaú (ref)'!$A$2:$A$44,$C3903)&gt;0,"ITAU",IF(AND(TRIM(UPPER($I3903))="CONTRATUAL",ISNUMBER(SEARCH("INDIVIDUAL",SUBSTITUTE(UPPER($D3903)," ","")))),"PREMIUM FREE",""))))</f>
        <v/>
      </c>
    </row>
    <row r="3904">
      <c r="AC3904">
        <f>IF($C3904="","",IF(COUNTIF('Códigos Santander (ref)'!$A$2:$A$79,$C3904)&gt;0,"SANTANDER",IF(COUNTIF('Códigos Itaú (ref)'!$A$2:$A$44,$C3904)&gt;0,"ITAU",IF(AND(TRIM(UPPER($I3904))="CONTRATUAL",ISNUMBER(SEARCH("INDIVIDUAL",SUBSTITUTE(UPPER($D3904)," ","")))),"PREMIUM FREE",""))))</f>
        <v/>
      </c>
    </row>
    <row r="3905">
      <c r="AC3905">
        <f>IF($C3905="","",IF(COUNTIF('Códigos Santander (ref)'!$A$2:$A$79,$C3905)&gt;0,"SANTANDER",IF(COUNTIF('Códigos Itaú (ref)'!$A$2:$A$44,$C3905)&gt;0,"ITAU",IF(AND(TRIM(UPPER($I3905))="CONTRATUAL",ISNUMBER(SEARCH("INDIVIDUAL",SUBSTITUTE(UPPER($D3905)," ","")))),"PREMIUM FREE",""))))</f>
        <v/>
      </c>
    </row>
    <row r="3906">
      <c r="AC3906">
        <f>IF($C3906="","",IF(COUNTIF('Códigos Santander (ref)'!$A$2:$A$79,$C3906)&gt;0,"SANTANDER",IF(COUNTIF('Códigos Itaú (ref)'!$A$2:$A$44,$C3906)&gt;0,"ITAU",IF(AND(TRIM(UPPER($I3906))="CONTRATUAL",ISNUMBER(SEARCH("INDIVIDUAL",SUBSTITUTE(UPPER($D3906)," ","")))),"PREMIUM FREE",""))))</f>
        <v/>
      </c>
    </row>
    <row r="3907">
      <c r="AC3907">
        <f>IF($C3907="","",IF(COUNTIF('Códigos Santander (ref)'!$A$2:$A$79,$C3907)&gt;0,"SANTANDER",IF(COUNTIF('Códigos Itaú (ref)'!$A$2:$A$44,$C3907)&gt;0,"ITAU",IF(AND(TRIM(UPPER($I3907))="CONTRATUAL",ISNUMBER(SEARCH("INDIVIDUAL",SUBSTITUTE(UPPER($D3907)," ","")))),"PREMIUM FREE",""))))</f>
        <v/>
      </c>
    </row>
    <row r="3908">
      <c r="AC3908">
        <f>IF($C3908="","",IF(COUNTIF('Códigos Santander (ref)'!$A$2:$A$79,$C3908)&gt;0,"SANTANDER",IF(COUNTIF('Códigos Itaú (ref)'!$A$2:$A$44,$C3908)&gt;0,"ITAU",IF(AND(TRIM(UPPER($I3908))="CONTRATUAL",ISNUMBER(SEARCH("INDIVIDUAL",SUBSTITUTE(UPPER($D3908)," ","")))),"PREMIUM FREE",""))))</f>
        <v/>
      </c>
    </row>
    <row r="3909">
      <c r="AC3909">
        <f>IF($C3909="","",IF(COUNTIF('Códigos Santander (ref)'!$A$2:$A$79,$C3909)&gt;0,"SANTANDER",IF(COUNTIF('Códigos Itaú (ref)'!$A$2:$A$44,$C3909)&gt;0,"ITAU",IF(AND(TRIM(UPPER($I3909))="CONTRATUAL",ISNUMBER(SEARCH("INDIVIDUAL",SUBSTITUTE(UPPER($D3909)," ","")))),"PREMIUM FREE",""))))</f>
        <v/>
      </c>
    </row>
    <row r="3910">
      <c r="AC3910">
        <f>IF($C3910="","",IF(COUNTIF('Códigos Santander (ref)'!$A$2:$A$79,$C3910)&gt;0,"SANTANDER",IF(COUNTIF('Códigos Itaú (ref)'!$A$2:$A$44,$C3910)&gt;0,"ITAU",IF(AND(TRIM(UPPER($I3910))="CONTRATUAL",ISNUMBER(SEARCH("INDIVIDUAL",SUBSTITUTE(UPPER($D3910)," ","")))),"PREMIUM FREE",""))))</f>
        <v/>
      </c>
    </row>
    <row r="3911">
      <c r="AC3911">
        <f>IF($C3911="","",IF(COUNTIF('Códigos Santander (ref)'!$A$2:$A$79,$C3911)&gt;0,"SANTANDER",IF(COUNTIF('Códigos Itaú (ref)'!$A$2:$A$44,$C3911)&gt;0,"ITAU",IF(AND(TRIM(UPPER($I3911))="CONTRATUAL",ISNUMBER(SEARCH("INDIVIDUAL",SUBSTITUTE(UPPER($D3911)," ","")))),"PREMIUM FREE",""))))</f>
        <v/>
      </c>
    </row>
    <row r="3912">
      <c r="AC3912">
        <f>IF($C3912="","",IF(COUNTIF('Códigos Santander (ref)'!$A$2:$A$79,$C3912)&gt;0,"SANTANDER",IF(COUNTIF('Códigos Itaú (ref)'!$A$2:$A$44,$C3912)&gt;0,"ITAU",IF(AND(TRIM(UPPER($I3912))="CONTRATUAL",ISNUMBER(SEARCH("INDIVIDUAL",SUBSTITUTE(UPPER($D3912)," ","")))),"PREMIUM FREE",""))))</f>
        <v/>
      </c>
    </row>
    <row r="3913">
      <c r="AC3913">
        <f>IF($C3913="","",IF(COUNTIF('Códigos Santander (ref)'!$A$2:$A$79,$C3913)&gt;0,"SANTANDER",IF(COUNTIF('Códigos Itaú (ref)'!$A$2:$A$44,$C3913)&gt;0,"ITAU",IF(AND(TRIM(UPPER($I3913))="CONTRATUAL",ISNUMBER(SEARCH("INDIVIDUAL",SUBSTITUTE(UPPER($D3913)," ","")))),"PREMIUM FREE",""))))</f>
        <v/>
      </c>
    </row>
    <row r="3914">
      <c r="AC3914">
        <f>IF($C3914="","",IF(COUNTIF('Códigos Santander (ref)'!$A$2:$A$79,$C3914)&gt;0,"SANTANDER",IF(COUNTIF('Códigos Itaú (ref)'!$A$2:$A$44,$C3914)&gt;0,"ITAU",IF(AND(TRIM(UPPER($I3914))="CONTRATUAL",ISNUMBER(SEARCH("INDIVIDUAL",SUBSTITUTE(UPPER($D3914)," ","")))),"PREMIUM FREE",""))))</f>
        <v/>
      </c>
    </row>
    <row r="3915">
      <c r="AC3915">
        <f>IF($C3915="","",IF(COUNTIF('Códigos Santander (ref)'!$A$2:$A$79,$C3915)&gt;0,"SANTANDER",IF(COUNTIF('Códigos Itaú (ref)'!$A$2:$A$44,$C3915)&gt;0,"ITAU",IF(AND(TRIM(UPPER($I3915))="CONTRATUAL",ISNUMBER(SEARCH("INDIVIDUAL",SUBSTITUTE(UPPER($D3915)," ","")))),"PREMIUM FREE",""))))</f>
        <v/>
      </c>
    </row>
    <row r="3916">
      <c r="AC3916">
        <f>IF($C3916="","",IF(COUNTIF('Códigos Santander (ref)'!$A$2:$A$79,$C3916)&gt;0,"SANTANDER",IF(COUNTIF('Códigos Itaú (ref)'!$A$2:$A$44,$C3916)&gt;0,"ITAU",IF(AND(TRIM(UPPER($I3916))="CONTRATUAL",ISNUMBER(SEARCH("INDIVIDUAL",SUBSTITUTE(UPPER($D3916)," ","")))),"PREMIUM FREE",""))))</f>
        <v/>
      </c>
    </row>
    <row r="3917">
      <c r="AC3917">
        <f>IF($C3917="","",IF(COUNTIF('Códigos Santander (ref)'!$A$2:$A$79,$C3917)&gt;0,"SANTANDER",IF(COUNTIF('Códigos Itaú (ref)'!$A$2:$A$44,$C3917)&gt;0,"ITAU",IF(AND(TRIM(UPPER($I3917))="CONTRATUAL",ISNUMBER(SEARCH("INDIVIDUAL",SUBSTITUTE(UPPER($D3917)," ","")))),"PREMIUM FREE",""))))</f>
        <v/>
      </c>
    </row>
    <row r="3918">
      <c r="AC3918">
        <f>IF($C3918="","",IF(COUNTIF('Códigos Santander (ref)'!$A$2:$A$79,$C3918)&gt;0,"SANTANDER",IF(COUNTIF('Códigos Itaú (ref)'!$A$2:$A$44,$C3918)&gt;0,"ITAU",IF(AND(TRIM(UPPER($I3918))="CONTRATUAL",ISNUMBER(SEARCH("INDIVIDUAL",SUBSTITUTE(UPPER($D3918)," ","")))),"PREMIUM FREE",""))))</f>
        <v/>
      </c>
    </row>
    <row r="3919">
      <c r="AC3919">
        <f>IF($C3919="","",IF(COUNTIF('Códigos Santander (ref)'!$A$2:$A$79,$C3919)&gt;0,"SANTANDER",IF(COUNTIF('Códigos Itaú (ref)'!$A$2:$A$44,$C3919)&gt;0,"ITAU",IF(AND(TRIM(UPPER($I3919))="CONTRATUAL",ISNUMBER(SEARCH("INDIVIDUAL",SUBSTITUTE(UPPER($D3919)," ","")))),"PREMIUM FREE",""))))</f>
        <v/>
      </c>
    </row>
    <row r="3920">
      <c r="AC3920">
        <f>IF($C3920="","",IF(COUNTIF('Códigos Santander (ref)'!$A$2:$A$79,$C3920)&gt;0,"SANTANDER",IF(COUNTIF('Códigos Itaú (ref)'!$A$2:$A$44,$C3920)&gt;0,"ITAU",IF(AND(TRIM(UPPER($I3920))="CONTRATUAL",ISNUMBER(SEARCH("INDIVIDUAL",SUBSTITUTE(UPPER($D3920)," ","")))),"PREMIUM FREE",""))))</f>
        <v/>
      </c>
    </row>
    <row r="3921">
      <c r="AC3921">
        <f>IF($C3921="","",IF(COUNTIF('Códigos Santander (ref)'!$A$2:$A$79,$C3921)&gt;0,"SANTANDER",IF(COUNTIF('Códigos Itaú (ref)'!$A$2:$A$44,$C3921)&gt;0,"ITAU",IF(AND(TRIM(UPPER($I3921))="CONTRATUAL",ISNUMBER(SEARCH("INDIVIDUAL",SUBSTITUTE(UPPER($D3921)," ","")))),"PREMIUM FREE",""))))</f>
        <v/>
      </c>
    </row>
    <row r="3922">
      <c r="AC3922">
        <f>IF($C3922="","",IF(COUNTIF('Códigos Santander (ref)'!$A$2:$A$79,$C3922)&gt;0,"SANTANDER",IF(COUNTIF('Códigos Itaú (ref)'!$A$2:$A$44,$C3922)&gt;0,"ITAU",IF(AND(TRIM(UPPER($I3922))="CONTRATUAL",ISNUMBER(SEARCH("INDIVIDUAL",SUBSTITUTE(UPPER($D3922)," ","")))),"PREMIUM FREE",""))))</f>
        <v/>
      </c>
    </row>
    <row r="3923">
      <c r="AC3923">
        <f>IF($C3923="","",IF(COUNTIF('Códigos Santander (ref)'!$A$2:$A$79,$C3923)&gt;0,"SANTANDER",IF(COUNTIF('Códigos Itaú (ref)'!$A$2:$A$44,$C3923)&gt;0,"ITAU",IF(AND(TRIM(UPPER($I3923))="CONTRATUAL",ISNUMBER(SEARCH("INDIVIDUAL",SUBSTITUTE(UPPER($D3923)," ","")))),"PREMIUM FREE",""))))</f>
        <v/>
      </c>
    </row>
    <row r="3924">
      <c r="AC3924">
        <f>IF($C3924="","",IF(COUNTIF('Códigos Santander (ref)'!$A$2:$A$79,$C3924)&gt;0,"SANTANDER",IF(COUNTIF('Códigos Itaú (ref)'!$A$2:$A$44,$C3924)&gt;0,"ITAU",IF(AND(TRIM(UPPER($I3924))="CONTRATUAL",ISNUMBER(SEARCH("INDIVIDUAL",SUBSTITUTE(UPPER($D3924)," ","")))),"PREMIUM FREE",""))))</f>
        <v/>
      </c>
    </row>
    <row r="3925">
      <c r="AC3925">
        <f>IF($C3925="","",IF(COUNTIF('Códigos Santander (ref)'!$A$2:$A$79,$C3925)&gt;0,"SANTANDER",IF(COUNTIF('Códigos Itaú (ref)'!$A$2:$A$44,$C3925)&gt;0,"ITAU",IF(AND(TRIM(UPPER($I3925))="CONTRATUAL",ISNUMBER(SEARCH("INDIVIDUAL",SUBSTITUTE(UPPER($D3925)," ","")))),"PREMIUM FREE",""))))</f>
        <v/>
      </c>
    </row>
    <row r="3926">
      <c r="AC3926">
        <f>IF($C3926="","",IF(COUNTIF('Códigos Santander (ref)'!$A$2:$A$79,$C3926)&gt;0,"SANTANDER",IF(COUNTIF('Códigos Itaú (ref)'!$A$2:$A$44,$C3926)&gt;0,"ITAU",IF(AND(TRIM(UPPER($I3926))="CONTRATUAL",ISNUMBER(SEARCH("INDIVIDUAL",SUBSTITUTE(UPPER($D3926)," ","")))),"PREMIUM FREE",""))))</f>
        <v/>
      </c>
    </row>
    <row r="3927">
      <c r="AC3927">
        <f>IF($C3927="","",IF(COUNTIF('Códigos Santander (ref)'!$A$2:$A$79,$C3927)&gt;0,"SANTANDER",IF(COUNTIF('Códigos Itaú (ref)'!$A$2:$A$44,$C3927)&gt;0,"ITAU",IF(AND(TRIM(UPPER($I3927))="CONTRATUAL",ISNUMBER(SEARCH("INDIVIDUAL",SUBSTITUTE(UPPER($D3927)," ","")))),"PREMIUM FREE",""))))</f>
        <v/>
      </c>
    </row>
    <row r="3928">
      <c r="AC3928">
        <f>IF($C3928="","",IF(COUNTIF('Códigos Santander (ref)'!$A$2:$A$79,$C3928)&gt;0,"SANTANDER",IF(COUNTIF('Códigos Itaú (ref)'!$A$2:$A$44,$C3928)&gt;0,"ITAU",IF(AND(TRIM(UPPER($I3928))="CONTRATUAL",ISNUMBER(SEARCH("INDIVIDUAL",SUBSTITUTE(UPPER($D3928)," ","")))),"PREMIUM FREE",""))))</f>
        <v/>
      </c>
    </row>
    <row r="3929">
      <c r="AC3929">
        <f>IF($C3929="","",IF(COUNTIF('Códigos Santander (ref)'!$A$2:$A$79,$C3929)&gt;0,"SANTANDER",IF(COUNTIF('Códigos Itaú (ref)'!$A$2:$A$44,$C3929)&gt;0,"ITAU",IF(AND(TRIM(UPPER($I3929))="CONTRATUAL",ISNUMBER(SEARCH("INDIVIDUAL",SUBSTITUTE(UPPER($D3929)," ","")))),"PREMIUM FREE",""))))</f>
        <v/>
      </c>
    </row>
    <row r="3930">
      <c r="AC3930">
        <f>IF($C3930="","",IF(COUNTIF('Códigos Santander (ref)'!$A$2:$A$79,$C3930)&gt;0,"SANTANDER",IF(COUNTIF('Códigos Itaú (ref)'!$A$2:$A$44,$C3930)&gt;0,"ITAU",IF(AND(TRIM(UPPER($I3930))="CONTRATUAL",ISNUMBER(SEARCH("INDIVIDUAL",SUBSTITUTE(UPPER($D3930)," ","")))),"PREMIUM FREE",""))))</f>
        <v/>
      </c>
    </row>
    <row r="3931">
      <c r="AC3931">
        <f>IF($C3931="","",IF(COUNTIF('Códigos Santander (ref)'!$A$2:$A$79,$C3931)&gt;0,"SANTANDER",IF(COUNTIF('Códigos Itaú (ref)'!$A$2:$A$44,$C3931)&gt;0,"ITAU",IF(AND(TRIM(UPPER($I3931))="CONTRATUAL",ISNUMBER(SEARCH("INDIVIDUAL",SUBSTITUTE(UPPER($D3931)," ","")))),"PREMIUM FREE",""))))</f>
        <v/>
      </c>
    </row>
    <row r="3932">
      <c r="AC3932">
        <f>IF($C3932="","",IF(COUNTIF('Códigos Santander (ref)'!$A$2:$A$79,$C3932)&gt;0,"SANTANDER",IF(COUNTIF('Códigos Itaú (ref)'!$A$2:$A$44,$C3932)&gt;0,"ITAU",IF(AND(TRIM(UPPER($I3932))="CONTRATUAL",ISNUMBER(SEARCH("INDIVIDUAL",SUBSTITUTE(UPPER($D3932)," ","")))),"PREMIUM FREE",""))))</f>
        <v/>
      </c>
    </row>
    <row r="3933">
      <c r="AC3933">
        <f>IF($C3933="","",IF(COUNTIF('Códigos Santander (ref)'!$A$2:$A$79,$C3933)&gt;0,"SANTANDER",IF(COUNTIF('Códigos Itaú (ref)'!$A$2:$A$44,$C3933)&gt;0,"ITAU",IF(AND(TRIM(UPPER($I3933))="CONTRATUAL",ISNUMBER(SEARCH("INDIVIDUAL",SUBSTITUTE(UPPER($D3933)," ","")))),"PREMIUM FREE",""))))</f>
        <v/>
      </c>
    </row>
    <row r="3934">
      <c r="AC3934">
        <f>IF($C3934="","",IF(COUNTIF('Códigos Santander (ref)'!$A$2:$A$79,$C3934)&gt;0,"SANTANDER",IF(COUNTIF('Códigos Itaú (ref)'!$A$2:$A$44,$C3934)&gt;0,"ITAU",IF(AND(TRIM(UPPER($I3934))="CONTRATUAL",ISNUMBER(SEARCH("INDIVIDUAL",SUBSTITUTE(UPPER($D3934)," ","")))),"PREMIUM FREE",""))))</f>
        <v/>
      </c>
    </row>
    <row r="3935">
      <c r="AC3935">
        <f>IF($C3935="","",IF(COUNTIF('Códigos Santander (ref)'!$A$2:$A$79,$C3935)&gt;0,"SANTANDER",IF(COUNTIF('Códigos Itaú (ref)'!$A$2:$A$44,$C3935)&gt;0,"ITAU",IF(AND(TRIM(UPPER($I3935))="CONTRATUAL",ISNUMBER(SEARCH("INDIVIDUAL",SUBSTITUTE(UPPER($D3935)," ","")))),"PREMIUM FREE",""))))</f>
        <v/>
      </c>
    </row>
    <row r="3936">
      <c r="AC3936">
        <f>IF($C3936="","",IF(COUNTIF('Códigos Santander (ref)'!$A$2:$A$79,$C3936)&gt;0,"SANTANDER",IF(COUNTIF('Códigos Itaú (ref)'!$A$2:$A$44,$C3936)&gt;0,"ITAU",IF(AND(TRIM(UPPER($I3936))="CONTRATUAL",ISNUMBER(SEARCH("INDIVIDUAL",SUBSTITUTE(UPPER($D3936)," ","")))),"PREMIUM FREE",""))))</f>
        <v/>
      </c>
    </row>
    <row r="3937">
      <c r="AC3937">
        <f>IF($C3937="","",IF(COUNTIF('Códigos Santander (ref)'!$A$2:$A$79,$C3937)&gt;0,"SANTANDER",IF(COUNTIF('Códigos Itaú (ref)'!$A$2:$A$44,$C3937)&gt;0,"ITAU",IF(AND(TRIM(UPPER($I3937))="CONTRATUAL",ISNUMBER(SEARCH("INDIVIDUAL",SUBSTITUTE(UPPER($D3937)," ","")))),"PREMIUM FREE",""))))</f>
        <v/>
      </c>
    </row>
    <row r="3938">
      <c r="AC3938">
        <f>IF($C3938="","",IF(COUNTIF('Códigos Santander (ref)'!$A$2:$A$79,$C3938)&gt;0,"SANTANDER",IF(COUNTIF('Códigos Itaú (ref)'!$A$2:$A$44,$C3938)&gt;0,"ITAU",IF(AND(TRIM(UPPER($I3938))="CONTRATUAL",ISNUMBER(SEARCH("INDIVIDUAL",SUBSTITUTE(UPPER($D3938)," ","")))),"PREMIUM FREE",""))))</f>
        <v/>
      </c>
    </row>
    <row r="3939">
      <c r="AC3939">
        <f>IF($C3939="","",IF(COUNTIF('Códigos Santander (ref)'!$A$2:$A$79,$C3939)&gt;0,"SANTANDER",IF(COUNTIF('Códigos Itaú (ref)'!$A$2:$A$44,$C3939)&gt;0,"ITAU",IF(AND(TRIM(UPPER($I3939))="CONTRATUAL",ISNUMBER(SEARCH("INDIVIDUAL",SUBSTITUTE(UPPER($D3939)," ","")))),"PREMIUM FREE",""))))</f>
        <v/>
      </c>
    </row>
    <row r="3940">
      <c r="AC3940">
        <f>IF($C3940="","",IF(COUNTIF('Códigos Santander (ref)'!$A$2:$A$79,$C3940)&gt;0,"SANTANDER",IF(COUNTIF('Códigos Itaú (ref)'!$A$2:$A$44,$C3940)&gt;0,"ITAU",IF(AND(TRIM(UPPER($I3940))="CONTRATUAL",ISNUMBER(SEARCH("INDIVIDUAL",SUBSTITUTE(UPPER($D3940)," ","")))),"PREMIUM FREE",""))))</f>
        <v/>
      </c>
    </row>
    <row r="3941">
      <c r="AC3941">
        <f>IF($C3941="","",IF(COUNTIF('Códigos Santander (ref)'!$A$2:$A$79,$C3941)&gt;0,"SANTANDER",IF(COUNTIF('Códigos Itaú (ref)'!$A$2:$A$44,$C3941)&gt;0,"ITAU",IF(AND(TRIM(UPPER($I3941))="CONTRATUAL",ISNUMBER(SEARCH("INDIVIDUAL",SUBSTITUTE(UPPER($D3941)," ","")))),"PREMIUM FREE",""))))</f>
        <v/>
      </c>
    </row>
    <row r="3942">
      <c r="AC3942">
        <f>IF($C3942="","",IF(COUNTIF('Códigos Santander (ref)'!$A$2:$A$79,$C3942)&gt;0,"SANTANDER",IF(COUNTIF('Códigos Itaú (ref)'!$A$2:$A$44,$C3942)&gt;0,"ITAU",IF(AND(TRIM(UPPER($I3942))="CONTRATUAL",ISNUMBER(SEARCH("INDIVIDUAL",SUBSTITUTE(UPPER($D3942)," ","")))),"PREMIUM FREE",""))))</f>
        <v/>
      </c>
    </row>
    <row r="3943">
      <c r="AC3943">
        <f>IF($C3943="","",IF(COUNTIF('Códigos Santander (ref)'!$A$2:$A$79,$C3943)&gt;0,"SANTANDER",IF(COUNTIF('Códigos Itaú (ref)'!$A$2:$A$44,$C3943)&gt;0,"ITAU",IF(AND(TRIM(UPPER($I3943))="CONTRATUAL",ISNUMBER(SEARCH("INDIVIDUAL",SUBSTITUTE(UPPER($D3943)," ","")))),"PREMIUM FREE",""))))</f>
        <v/>
      </c>
    </row>
    <row r="3944">
      <c r="AC3944">
        <f>IF($C3944="","",IF(COUNTIF('Códigos Santander (ref)'!$A$2:$A$79,$C3944)&gt;0,"SANTANDER",IF(COUNTIF('Códigos Itaú (ref)'!$A$2:$A$44,$C3944)&gt;0,"ITAU",IF(AND(TRIM(UPPER($I3944))="CONTRATUAL",ISNUMBER(SEARCH("INDIVIDUAL",SUBSTITUTE(UPPER($D3944)," ","")))),"PREMIUM FREE",""))))</f>
        <v/>
      </c>
    </row>
    <row r="3945">
      <c r="AC3945">
        <f>IF($C3945="","",IF(COUNTIF('Códigos Santander (ref)'!$A$2:$A$79,$C3945)&gt;0,"SANTANDER",IF(COUNTIF('Códigos Itaú (ref)'!$A$2:$A$44,$C3945)&gt;0,"ITAU",IF(AND(TRIM(UPPER($I3945))="CONTRATUAL",ISNUMBER(SEARCH("INDIVIDUAL",SUBSTITUTE(UPPER($D3945)," ","")))),"PREMIUM FREE",""))))</f>
        <v/>
      </c>
    </row>
    <row r="3946">
      <c r="AC3946">
        <f>IF($C3946="","",IF(COUNTIF('Códigos Santander (ref)'!$A$2:$A$79,$C3946)&gt;0,"SANTANDER",IF(COUNTIF('Códigos Itaú (ref)'!$A$2:$A$44,$C3946)&gt;0,"ITAU",IF(AND(TRIM(UPPER($I3946))="CONTRATUAL",ISNUMBER(SEARCH("INDIVIDUAL",SUBSTITUTE(UPPER($D3946)," ","")))),"PREMIUM FREE",""))))</f>
        <v/>
      </c>
    </row>
    <row r="3947">
      <c r="AC3947">
        <f>IF($C3947="","",IF(COUNTIF('Códigos Santander (ref)'!$A$2:$A$79,$C3947)&gt;0,"SANTANDER",IF(COUNTIF('Códigos Itaú (ref)'!$A$2:$A$44,$C3947)&gt;0,"ITAU",IF(AND(TRIM(UPPER($I3947))="CONTRATUAL",ISNUMBER(SEARCH("INDIVIDUAL",SUBSTITUTE(UPPER($D3947)," ","")))),"PREMIUM FREE",""))))</f>
        <v/>
      </c>
    </row>
    <row r="3948">
      <c r="AC3948">
        <f>IF($C3948="","",IF(COUNTIF('Códigos Santander (ref)'!$A$2:$A$79,$C3948)&gt;0,"SANTANDER",IF(COUNTIF('Códigos Itaú (ref)'!$A$2:$A$44,$C3948)&gt;0,"ITAU",IF(AND(TRIM(UPPER($I3948))="CONTRATUAL",ISNUMBER(SEARCH("INDIVIDUAL",SUBSTITUTE(UPPER($D3948)," ","")))),"PREMIUM FREE",""))))</f>
        <v/>
      </c>
    </row>
    <row r="3949">
      <c r="AC3949">
        <f>IF($C3949="","",IF(COUNTIF('Códigos Santander (ref)'!$A$2:$A$79,$C3949)&gt;0,"SANTANDER",IF(COUNTIF('Códigos Itaú (ref)'!$A$2:$A$44,$C3949)&gt;0,"ITAU",IF(AND(TRIM(UPPER($I3949))="CONTRATUAL",ISNUMBER(SEARCH("INDIVIDUAL",SUBSTITUTE(UPPER($D3949)," ","")))),"PREMIUM FREE",""))))</f>
        <v/>
      </c>
    </row>
    <row r="3950">
      <c r="AC3950">
        <f>IF($C3950="","",IF(COUNTIF('Códigos Santander (ref)'!$A$2:$A$79,$C3950)&gt;0,"SANTANDER",IF(COUNTIF('Códigos Itaú (ref)'!$A$2:$A$44,$C3950)&gt;0,"ITAU",IF(AND(TRIM(UPPER($I3950))="CONTRATUAL",ISNUMBER(SEARCH("INDIVIDUAL",SUBSTITUTE(UPPER($D3950)," ","")))),"PREMIUM FREE",""))))</f>
        <v/>
      </c>
    </row>
    <row r="3951">
      <c r="AC3951">
        <f>IF($C3951="","",IF(COUNTIF('Códigos Santander (ref)'!$A$2:$A$79,$C3951)&gt;0,"SANTANDER",IF(COUNTIF('Códigos Itaú (ref)'!$A$2:$A$44,$C3951)&gt;0,"ITAU",IF(AND(TRIM(UPPER($I3951))="CONTRATUAL",ISNUMBER(SEARCH("INDIVIDUAL",SUBSTITUTE(UPPER($D3951)," ","")))),"PREMIUM FREE",""))))</f>
        <v/>
      </c>
    </row>
    <row r="3952">
      <c r="AC3952">
        <f>IF($C3952="","",IF(COUNTIF('Códigos Santander (ref)'!$A$2:$A$79,$C3952)&gt;0,"SANTANDER",IF(COUNTIF('Códigos Itaú (ref)'!$A$2:$A$44,$C3952)&gt;0,"ITAU",IF(AND(TRIM(UPPER($I3952))="CONTRATUAL",ISNUMBER(SEARCH("INDIVIDUAL",SUBSTITUTE(UPPER($D3952)," ","")))),"PREMIUM FREE",""))))</f>
        <v/>
      </c>
    </row>
    <row r="3953">
      <c r="AC3953">
        <f>IF($C3953="","",IF(COUNTIF('Códigos Santander (ref)'!$A$2:$A$79,$C3953)&gt;0,"SANTANDER",IF(COUNTIF('Códigos Itaú (ref)'!$A$2:$A$44,$C3953)&gt;0,"ITAU",IF(AND(TRIM(UPPER($I3953))="CONTRATUAL",ISNUMBER(SEARCH("INDIVIDUAL",SUBSTITUTE(UPPER($D3953)," ","")))),"PREMIUM FREE",""))))</f>
        <v/>
      </c>
    </row>
    <row r="3954">
      <c r="AC3954">
        <f>IF($C3954="","",IF(COUNTIF('Códigos Santander (ref)'!$A$2:$A$79,$C3954)&gt;0,"SANTANDER",IF(COUNTIF('Códigos Itaú (ref)'!$A$2:$A$44,$C3954)&gt;0,"ITAU",IF(AND(TRIM(UPPER($I3954))="CONTRATUAL",ISNUMBER(SEARCH("INDIVIDUAL",SUBSTITUTE(UPPER($D3954)," ","")))),"PREMIUM FREE",""))))</f>
        <v/>
      </c>
    </row>
    <row r="3955">
      <c r="AC3955">
        <f>IF($C3955="","",IF(COUNTIF('Códigos Santander (ref)'!$A$2:$A$79,$C3955)&gt;0,"SANTANDER",IF(COUNTIF('Códigos Itaú (ref)'!$A$2:$A$44,$C3955)&gt;0,"ITAU",IF(AND(TRIM(UPPER($I3955))="CONTRATUAL",ISNUMBER(SEARCH("INDIVIDUAL",SUBSTITUTE(UPPER($D3955)," ","")))),"PREMIUM FREE",""))))</f>
        <v/>
      </c>
    </row>
    <row r="3956">
      <c r="AC3956">
        <f>IF($C3956="","",IF(COUNTIF('Códigos Santander (ref)'!$A$2:$A$79,$C3956)&gt;0,"SANTANDER",IF(COUNTIF('Códigos Itaú (ref)'!$A$2:$A$44,$C3956)&gt;0,"ITAU",IF(AND(TRIM(UPPER($I3956))="CONTRATUAL",ISNUMBER(SEARCH("INDIVIDUAL",SUBSTITUTE(UPPER($D3956)," ","")))),"PREMIUM FREE",""))))</f>
        <v/>
      </c>
    </row>
    <row r="3957">
      <c r="AC3957">
        <f>IF($C3957="","",IF(COUNTIF('Códigos Santander (ref)'!$A$2:$A$79,$C3957)&gt;0,"SANTANDER",IF(COUNTIF('Códigos Itaú (ref)'!$A$2:$A$44,$C3957)&gt;0,"ITAU",IF(AND(TRIM(UPPER($I3957))="CONTRATUAL",ISNUMBER(SEARCH("INDIVIDUAL",SUBSTITUTE(UPPER($D3957)," ","")))),"PREMIUM FREE",""))))</f>
        <v/>
      </c>
    </row>
    <row r="3958">
      <c r="AC3958">
        <f>IF($C3958="","",IF(COUNTIF('Códigos Santander (ref)'!$A$2:$A$79,$C3958)&gt;0,"SANTANDER",IF(COUNTIF('Códigos Itaú (ref)'!$A$2:$A$44,$C3958)&gt;0,"ITAU",IF(AND(TRIM(UPPER($I3958))="CONTRATUAL",ISNUMBER(SEARCH("INDIVIDUAL",SUBSTITUTE(UPPER($D3958)," ","")))),"PREMIUM FREE",""))))</f>
        <v/>
      </c>
    </row>
    <row r="3959">
      <c r="AC3959">
        <f>IF($C3959="","",IF(COUNTIF('Códigos Santander (ref)'!$A$2:$A$79,$C3959)&gt;0,"SANTANDER",IF(COUNTIF('Códigos Itaú (ref)'!$A$2:$A$44,$C3959)&gt;0,"ITAU",IF(AND(TRIM(UPPER($I3959))="CONTRATUAL",ISNUMBER(SEARCH("INDIVIDUAL",SUBSTITUTE(UPPER($D3959)," ","")))),"PREMIUM FREE",""))))</f>
        <v/>
      </c>
    </row>
    <row r="3960">
      <c r="AC3960">
        <f>IF($C3960="","",IF(COUNTIF('Códigos Santander (ref)'!$A$2:$A$79,$C3960)&gt;0,"SANTANDER",IF(COUNTIF('Códigos Itaú (ref)'!$A$2:$A$44,$C3960)&gt;0,"ITAU",IF(AND(TRIM(UPPER($I3960))="CONTRATUAL",ISNUMBER(SEARCH("INDIVIDUAL",SUBSTITUTE(UPPER($D3960)," ","")))),"PREMIUM FREE",""))))</f>
        <v/>
      </c>
    </row>
    <row r="3961">
      <c r="AC3961">
        <f>IF($C3961="","",IF(COUNTIF('Códigos Santander (ref)'!$A$2:$A$79,$C3961)&gt;0,"SANTANDER",IF(COUNTIF('Códigos Itaú (ref)'!$A$2:$A$44,$C3961)&gt;0,"ITAU",IF(AND(TRIM(UPPER($I3961))="CONTRATUAL",ISNUMBER(SEARCH("INDIVIDUAL",SUBSTITUTE(UPPER($D3961)," ","")))),"PREMIUM FREE",""))))</f>
        <v/>
      </c>
    </row>
    <row r="3962">
      <c r="AC3962">
        <f>IF($C3962="","",IF(COUNTIF('Códigos Santander (ref)'!$A$2:$A$79,$C3962)&gt;0,"SANTANDER",IF(COUNTIF('Códigos Itaú (ref)'!$A$2:$A$44,$C3962)&gt;0,"ITAU",IF(AND(TRIM(UPPER($I3962))="CONTRATUAL",ISNUMBER(SEARCH("INDIVIDUAL",SUBSTITUTE(UPPER($D3962)," ","")))),"PREMIUM FREE",""))))</f>
        <v/>
      </c>
    </row>
    <row r="3963">
      <c r="AC3963">
        <f>IF($C3963="","",IF(COUNTIF('Códigos Santander (ref)'!$A$2:$A$79,$C3963)&gt;0,"SANTANDER",IF(COUNTIF('Códigos Itaú (ref)'!$A$2:$A$44,$C3963)&gt;0,"ITAU",IF(AND(TRIM(UPPER($I3963))="CONTRATUAL",ISNUMBER(SEARCH("INDIVIDUAL",SUBSTITUTE(UPPER($D3963)," ","")))),"PREMIUM FREE",""))))</f>
        <v/>
      </c>
    </row>
    <row r="3964">
      <c r="AC3964">
        <f>IF($C3964="","",IF(COUNTIF('Códigos Santander (ref)'!$A$2:$A$79,$C3964)&gt;0,"SANTANDER",IF(COUNTIF('Códigos Itaú (ref)'!$A$2:$A$44,$C3964)&gt;0,"ITAU",IF(AND(TRIM(UPPER($I3964))="CONTRATUAL",ISNUMBER(SEARCH("INDIVIDUAL",SUBSTITUTE(UPPER($D3964)," ","")))),"PREMIUM FREE",""))))</f>
        <v/>
      </c>
    </row>
    <row r="3965">
      <c r="AC3965">
        <f>IF($C3965="","",IF(COUNTIF('Códigos Santander (ref)'!$A$2:$A$79,$C3965)&gt;0,"SANTANDER",IF(COUNTIF('Códigos Itaú (ref)'!$A$2:$A$44,$C3965)&gt;0,"ITAU",IF(AND(TRIM(UPPER($I3965))="CONTRATUAL",ISNUMBER(SEARCH("INDIVIDUAL",SUBSTITUTE(UPPER($D3965)," ","")))),"PREMIUM FREE",""))))</f>
        <v/>
      </c>
    </row>
    <row r="3966">
      <c r="AC3966">
        <f>IF($C3966="","",IF(COUNTIF('Códigos Santander (ref)'!$A$2:$A$79,$C3966)&gt;0,"SANTANDER",IF(COUNTIF('Códigos Itaú (ref)'!$A$2:$A$44,$C3966)&gt;0,"ITAU",IF(AND(TRIM(UPPER($I3966))="CONTRATUAL",ISNUMBER(SEARCH("INDIVIDUAL",SUBSTITUTE(UPPER($D3966)," ","")))),"PREMIUM FREE",""))))</f>
        <v/>
      </c>
    </row>
    <row r="3967">
      <c r="AC3967">
        <f>IF($C3967="","",IF(COUNTIF('Códigos Santander (ref)'!$A$2:$A$79,$C3967)&gt;0,"SANTANDER",IF(COUNTIF('Códigos Itaú (ref)'!$A$2:$A$44,$C3967)&gt;0,"ITAU",IF(AND(TRIM(UPPER($I3967))="CONTRATUAL",ISNUMBER(SEARCH("INDIVIDUAL",SUBSTITUTE(UPPER($D3967)," ","")))),"PREMIUM FREE",""))))</f>
        <v/>
      </c>
    </row>
    <row r="3968">
      <c r="AC3968">
        <f>IF($C3968="","",IF(COUNTIF('Códigos Santander (ref)'!$A$2:$A$79,$C3968)&gt;0,"SANTANDER",IF(COUNTIF('Códigos Itaú (ref)'!$A$2:$A$44,$C3968)&gt;0,"ITAU",IF(AND(TRIM(UPPER($I3968))="CONTRATUAL",ISNUMBER(SEARCH("INDIVIDUAL",SUBSTITUTE(UPPER($D3968)," ","")))),"PREMIUM FREE",""))))</f>
        <v/>
      </c>
    </row>
    <row r="3969">
      <c r="AC3969">
        <f>IF($C3969="","",IF(COUNTIF('Códigos Santander (ref)'!$A$2:$A$79,$C3969)&gt;0,"SANTANDER",IF(COUNTIF('Códigos Itaú (ref)'!$A$2:$A$44,$C3969)&gt;0,"ITAU",IF(AND(TRIM(UPPER($I3969))="CONTRATUAL",ISNUMBER(SEARCH("INDIVIDUAL",SUBSTITUTE(UPPER($D3969)," ","")))),"PREMIUM FREE",""))))</f>
        <v/>
      </c>
    </row>
    <row r="3970">
      <c r="AC3970">
        <f>IF($C3970="","",IF(COUNTIF('Códigos Santander (ref)'!$A$2:$A$79,$C3970)&gt;0,"SANTANDER",IF(COUNTIF('Códigos Itaú (ref)'!$A$2:$A$44,$C3970)&gt;0,"ITAU",IF(AND(TRIM(UPPER($I3970))="CONTRATUAL",ISNUMBER(SEARCH("INDIVIDUAL",SUBSTITUTE(UPPER($D3970)," ","")))),"PREMIUM FREE",""))))</f>
        <v/>
      </c>
    </row>
    <row r="3971">
      <c r="AC3971">
        <f>IF($C3971="","",IF(COUNTIF('Códigos Santander (ref)'!$A$2:$A$79,$C3971)&gt;0,"SANTANDER",IF(COUNTIF('Códigos Itaú (ref)'!$A$2:$A$44,$C3971)&gt;0,"ITAU",IF(AND(TRIM(UPPER($I3971))="CONTRATUAL",ISNUMBER(SEARCH("INDIVIDUAL",SUBSTITUTE(UPPER($D3971)," ","")))),"PREMIUM FREE",""))))</f>
        <v/>
      </c>
    </row>
    <row r="3972">
      <c r="AC3972">
        <f>IF($C3972="","",IF(COUNTIF('Códigos Santander (ref)'!$A$2:$A$79,$C3972)&gt;0,"SANTANDER",IF(COUNTIF('Códigos Itaú (ref)'!$A$2:$A$44,$C3972)&gt;0,"ITAU",IF(AND(TRIM(UPPER($I3972))="CONTRATUAL",ISNUMBER(SEARCH("INDIVIDUAL",SUBSTITUTE(UPPER($D3972)," ","")))),"PREMIUM FREE",""))))</f>
        <v/>
      </c>
    </row>
    <row r="3973">
      <c r="AC3973">
        <f>IF($C3973="","",IF(COUNTIF('Códigos Santander (ref)'!$A$2:$A$79,$C3973)&gt;0,"SANTANDER",IF(COUNTIF('Códigos Itaú (ref)'!$A$2:$A$44,$C3973)&gt;0,"ITAU",IF(AND(TRIM(UPPER($I3973))="CONTRATUAL",ISNUMBER(SEARCH("INDIVIDUAL",SUBSTITUTE(UPPER($D3973)," ","")))),"PREMIUM FREE",""))))</f>
        <v/>
      </c>
    </row>
    <row r="3974">
      <c r="AC3974">
        <f>IF($C3974="","",IF(COUNTIF('Códigos Santander (ref)'!$A$2:$A$79,$C3974)&gt;0,"SANTANDER",IF(COUNTIF('Códigos Itaú (ref)'!$A$2:$A$44,$C3974)&gt;0,"ITAU",IF(AND(TRIM(UPPER($I3974))="CONTRATUAL",ISNUMBER(SEARCH("INDIVIDUAL",SUBSTITUTE(UPPER($D3974)," ","")))),"PREMIUM FREE",""))))</f>
        <v/>
      </c>
    </row>
    <row r="3975">
      <c r="AC3975">
        <f>IF($C3975="","",IF(COUNTIF('Códigos Santander (ref)'!$A$2:$A$79,$C3975)&gt;0,"SANTANDER",IF(COUNTIF('Códigos Itaú (ref)'!$A$2:$A$44,$C3975)&gt;0,"ITAU",IF(AND(TRIM(UPPER($I3975))="CONTRATUAL",ISNUMBER(SEARCH("INDIVIDUAL",SUBSTITUTE(UPPER($D3975)," ","")))),"PREMIUM FREE",""))))</f>
        <v/>
      </c>
    </row>
    <row r="3976">
      <c r="AC3976">
        <f>IF($C3976="","",IF(COUNTIF('Códigos Santander (ref)'!$A$2:$A$79,$C3976)&gt;0,"SANTANDER",IF(COUNTIF('Códigos Itaú (ref)'!$A$2:$A$44,$C3976)&gt;0,"ITAU",IF(AND(TRIM(UPPER($I3976))="CONTRATUAL",ISNUMBER(SEARCH("INDIVIDUAL",SUBSTITUTE(UPPER($D3976)," ","")))),"PREMIUM FREE",""))))</f>
        <v/>
      </c>
    </row>
    <row r="3977">
      <c r="AC3977">
        <f>IF($C3977="","",IF(COUNTIF('Códigos Santander (ref)'!$A$2:$A$79,$C3977)&gt;0,"SANTANDER",IF(COUNTIF('Códigos Itaú (ref)'!$A$2:$A$44,$C3977)&gt;0,"ITAU",IF(AND(TRIM(UPPER($I3977))="CONTRATUAL",ISNUMBER(SEARCH("INDIVIDUAL",SUBSTITUTE(UPPER($D3977)," ","")))),"PREMIUM FREE",""))))</f>
        <v/>
      </c>
    </row>
    <row r="3978">
      <c r="AC3978">
        <f>IF($C3978="","",IF(COUNTIF('Códigos Santander (ref)'!$A$2:$A$79,$C3978)&gt;0,"SANTANDER",IF(COUNTIF('Códigos Itaú (ref)'!$A$2:$A$44,$C3978)&gt;0,"ITAU",IF(AND(TRIM(UPPER($I3978))="CONTRATUAL",ISNUMBER(SEARCH("INDIVIDUAL",SUBSTITUTE(UPPER($D3978)," ","")))),"PREMIUM FREE",""))))</f>
        <v/>
      </c>
    </row>
    <row r="3979">
      <c r="AC3979">
        <f>IF($C3979="","",IF(COUNTIF('Códigos Santander (ref)'!$A$2:$A$79,$C3979)&gt;0,"SANTANDER",IF(COUNTIF('Códigos Itaú (ref)'!$A$2:$A$44,$C3979)&gt;0,"ITAU",IF(AND(TRIM(UPPER($I3979))="CONTRATUAL",ISNUMBER(SEARCH("INDIVIDUAL",SUBSTITUTE(UPPER($D3979)," ","")))),"PREMIUM FREE",""))))</f>
        <v/>
      </c>
    </row>
    <row r="3980">
      <c r="AC3980">
        <f>IF($C3980="","",IF(COUNTIF('Códigos Santander (ref)'!$A$2:$A$79,$C3980)&gt;0,"SANTANDER",IF(COUNTIF('Códigos Itaú (ref)'!$A$2:$A$44,$C3980)&gt;0,"ITAU",IF(AND(TRIM(UPPER($I3980))="CONTRATUAL",ISNUMBER(SEARCH("INDIVIDUAL",SUBSTITUTE(UPPER($D3980)," ","")))),"PREMIUM FREE",""))))</f>
        <v/>
      </c>
    </row>
    <row r="3981">
      <c r="AC3981">
        <f>IF($C3981="","",IF(COUNTIF('Códigos Santander (ref)'!$A$2:$A$79,$C3981)&gt;0,"SANTANDER",IF(COUNTIF('Códigos Itaú (ref)'!$A$2:$A$44,$C3981)&gt;0,"ITAU",IF(AND(TRIM(UPPER($I3981))="CONTRATUAL",ISNUMBER(SEARCH("INDIVIDUAL",SUBSTITUTE(UPPER($D3981)," ","")))),"PREMIUM FREE",""))))</f>
        <v/>
      </c>
    </row>
    <row r="3982">
      <c r="AC3982">
        <f>IF($C3982="","",IF(COUNTIF('Códigos Santander (ref)'!$A$2:$A$79,$C3982)&gt;0,"SANTANDER",IF(COUNTIF('Códigos Itaú (ref)'!$A$2:$A$44,$C3982)&gt;0,"ITAU",IF(AND(TRIM(UPPER($I3982))="CONTRATUAL",ISNUMBER(SEARCH("INDIVIDUAL",SUBSTITUTE(UPPER($D3982)," ","")))),"PREMIUM FREE",""))))</f>
        <v/>
      </c>
    </row>
    <row r="3983">
      <c r="AC3983">
        <f>IF($C3983="","",IF(COUNTIF('Códigos Santander (ref)'!$A$2:$A$79,$C3983)&gt;0,"SANTANDER",IF(COUNTIF('Códigos Itaú (ref)'!$A$2:$A$44,$C3983)&gt;0,"ITAU",IF(AND(TRIM(UPPER($I3983))="CONTRATUAL",ISNUMBER(SEARCH("INDIVIDUAL",SUBSTITUTE(UPPER($D3983)," ","")))),"PREMIUM FREE",""))))</f>
        <v/>
      </c>
    </row>
    <row r="3984">
      <c r="AC3984">
        <f>IF($C3984="","",IF(COUNTIF('Códigos Santander (ref)'!$A$2:$A$79,$C3984)&gt;0,"SANTANDER",IF(COUNTIF('Códigos Itaú (ref)'!$A$2:$A$44,$C3984)&gt;0,"ITAU",IF(AND(TRIM(UPPER($I3984))="CONTRATUAL",ISNUMBER(SEARCH("INDIVIDUAL",SUBSTITUTE(UPPER($D3984)," ","")))),"PREMIUM FREE",""))))</f>
        <v/>
      </c>
    </row>
    <row r="3985">
      <c r="AC3985">
        <f>IF($C3985="","",IF(COUNTIF('Códigos Santander (ref)'!$A$2:$A$79,$C3985)&gt;0,"SANTANDER",IF(COUNTIF('Códigos Itaú (ref)'!$A$2:$A$44,$C3985)&gt;0,"ITAU",IF(AND(TRIM(UPPER($I3985))="CONTRATUAL",ISNUMBER(SEARCH("INDIVIDUAL",SUBSTITUTE(UPPER($D3985)," ","")))),"PREMIUM FREE",""))))</f>
        <v/>
      </c>
    </row>
    <row r="3986">
      <c r="AC3986">
        <f>IF($C3986="","",IF(COUNTIF('Códigos Santander (ref)'!$A$2:$A$79,$C3986)&gt;0,"SANTANDER",IF(COUNTIF('Códigos Itaú (ref)'!$A$2:$A$44,$C3986)&gt;0,"ITAU",IF(AND(TRIM(UPPER($I3986))="CONTRATUAL",ISNUMBER(SEARCH("INDIVIDUAL",SUBSTITUTE(UPPER($D3986)," ","")))),"PREMIUM FREE",""))))</f>
        <v/>
      </c>
    </row>
    <row r="3987">
      <c r="AC3987">
        <f>IF($C3987="","",IF(COUNTIF('Códigos Santander (ref)'!$A$2:$A$79,$C3987)&gt;0,"SANTANDER",IF(COUNTIF('Códigos Itaú (ref)'!$A$2:$A$44,$C3987)&gt;0,"ITAU",IF(AND(TRIM(UPPER($I3987))="CONTRATUAL",ISNUMBER(SEARCH("INDIVIDUAL",SUBSTITUTE(UPPER($D3987)," ","")))),"PREMIUM FREE",""))))</f>
        <v/>
      </c>
    </row>
    <row r="3988">
      <c r="AC3988">
        <f>IF($C3988="","",IF(COUNTIF('Códigos Santander (ref)'!$A$2:$A$79,$C3988)&gt;0,"SANTANDER",IF(COUNTIF('Códigos Itaú (ref)'!$A$2:$A$44,$C3988)&gt;0,"ITAU",IF(AND(TRIM(UPPER($I3988))="CONTRATUAL",ISNUMBER(SEARCH("INDIVIDUAL",SUBSTITUTE(UPPER($D3988)," ","")))),"PREMIUM FREE",""))))</f>
        <v/>
      </c>
    </row>
    <row r="3989">
      <c r="AC3989">
        <f>IF($C3989="","",IF(COUNTIF('Códigos Santander (ref)'!$A$2:$A$79,$C3989)&gt;0,"SANTANDER",IF(COUNTIF('Códigos Itaú (ref)'!$A$2:$A$44,$C3989)&gt;0,"ITAU",IF(AND(TRIM(UPPER($I3989))="CONTRATUAL",ISNUMBER(SEARCH("INDIVIDUAL",SUBSTITUTE(UPPER($D3989)," ","")))),"PREMIUM FREE",""))))</f>
        <v/>
      </c>
    </row>
    <row r="3990">
      <c r="AC3990">
        <f>IF($C3990="","",IF(COUNTIF('Códigos Santander (ref)'!$A$2:$A$79,$C3990)&gt;0,"SANTANDER",IF(COUNTIF('Códigos Itaú (ref)'!$A$2:$A$44,$C3990)&gt;0,"ITAU",IF(AND(TRIM(UPPER($I3990))="CONTRATUAL",ISNUMBER(SEARCH("INDIVIDUAL",SUBSTITUTE(UPPER($D3990)," ","")))),"PREMIUM FREE",""))))</f>
        <v/>
      </c>
    </row>
    <row r="3991">
      <c r="AC3991">
        <f>IF($C3991="","",IF(COUNTIF('Códigos Santander (ref)'!$A$2:$A$79,$C3991)&gt;0,"SANTANDER",IF(COUNTIF('Códigos Itaú (ref)'!$A$2:$A$44,$C3991)&gt;0,"ITAU",IF(AND(TRIM(UPPER($I3991))="CONTRATUAL",ISNUMBER(SEARCH("INDIVIDUAL",SUBSTITUTE(UPPER($D3991)," ","")))),"PREMIUM FREE",""))))</f>
        <v/>
      </c>
    </row>
    <row r="3992">
      <c r="AC3992">
        <f>IF($C3992="","",IF(COUNTIF('Códigos Santander (ref)'!$A$2:$A$79,$C3992)&gt;0,"SANTANDER",IF(COUNTIF('Códigos Itaú (ref)'!$A$2:$A$44,$C3992)&gt;0,"ITAU",IF(AND(TRIM(UPPER($I3992))="CONTRATUAL",ISNUMBER(SEARCH("INDIVIDUAL",SUBSTITUTE(UPPER($D3992)," ","")))),"PREMIUM FREE",""))))</f>
        <v/>
      </c>
    </row>
    <row r="3993">
      <c r="AC3993">
        <f>IF($C3993="","",IF(COUNTIF('Códigos Santander (ref)'!$A$2:$A$79,$C3993)&gt;0,"SANTANDER",IF(COUNTIF('Códigos Itaú (ref)'!$A$2:$A$44,$C3993)&gt;0,"ITAU",IF(AND(TRIM(UPPER($I3993))="CONTRATUAL",ISNUMBER(SEARCH("INDIVIDUAL",SUBSTITUTE(UPPER($D3993)," ","")))),"PREMIUM FREE",""))))</f>
        <v/>
      </c>
    </row>
    <row r="3994">
      <c r="AC3994">
        <f>IF($C3994="","",IF(COUNTIF('Códigos Santander (ref)'!$A$2:$A$79,$C3994)&gt;0,"SANTANDER",IF(COUNTIF('Códigos Itaú (ref)'!$A$2:$A$44,$C3994)&gt;0,"ITAU",IF(AND(TRIM(UPPER($I3994))="CONTRATUAL",ISNUMBER(SEARCH("INDIVIDUAL",SUBSTITUTE(UPPER($D3994)," ","")))),"PREMIUM FREE",""))))</f>
        <v/>
      </c>
    </row>
    <row r="3995">
      <c r="AC3995">
        <f>IF($C3995="","",IF(COUNTIF('Códigos Santander (ref)'!$A$2:$A$79,$C3995)&gt;0,"SANTANDER",IF(COUNTIF('Códigos Itaú (ref)'!$A$2:$A$44,$C3995)&gt;0,"ITAU",IF(AND(TRIM(UPPER($I3995))="CONTRATUAL",ISNUMBER(SEARCH("INDIVIDUAL",SUBSTITUTE(UPPER($D3995)," ","")))),"PREMIUM FREE",""))))</f>
        <v/>
      </c>
    </row>
    <row r="3996">
      <c r="AC3996">
        <f>IF($C3996="","",IF(COUNTIF('Códigos Santander (ref)'!$A$2:$A$79,$C3996)&gt;0,"SANTANDER",IF(COUNTIF('Códigos Itaú (ref)'!$A$2:$A$44,$C3996)&gt;0,"ITAU",IF(AND(TRIM(UPPER($I3996))="CONTRATUAL",ISNUMBER(SEARCH("INDIVIDUAL",SUBSTITUTE(UPPER($D3996)," ","")))),"PREMIUM FREE",""))))</f>
        <v/>
      </c>
    </row>
    <row r="3997">
      <c r="AC3997">
        <f>IF($C3997="","",IF(COUNTIF('Códigos Santander (ref)'!$A$2:$A$79,$C3997)&gt;0,"SANTANDER",IF(COUNTIF('Códigos Itaú (ref)'!$A$2:$A$44,$C3997)&gt;0,"ITAU",IF(AND(TRIM(UPPER($I3997))="CONTRATUAL",ISNUMBER(SEARCH("INDIVIDUAL",SUBSTITUTE(UPPER($D3997)," ","")))),"PREMIUM FREE",""))))</f>
        <v/>
      </c>
    </row>
    <row r="3998">
      <c r="AC3998">
        <f>IF($C3998="","",IF(COUNTIF('Códigos Santander (ref)'!$A$2:$A$79,$C3998)&gt;0,"SANTANDER",IF(COUNTIF('Códigos Itaú (ref)'!$A$2:$A$44,$C3998)&gt;0,"ITAU",IF(AND(TRIM(UPPER($I3998))="CONTRATUAL",ISNUMBER(SEARCH("INDIVIDUAL",SUBSTITUTE(UPPER($D3998)," ","")))),"PREMIUM FREE",""))))</f>
        <v/>
      </c>
    </row>
    <row r="3999">
      <c r="AC3999">
        <f>IF($C3999="","",IF(COUNTIF('Códigos Santander (ref)'!$A$2:$A$79,$C3999)&gt;0,"SANTANDER",IF(COUNTIF('Códigos Itaú (ref)'!$A$2:$A$44,$C3999)&gt;0,"ITAU",IF(AND(TRIM(UPPER($I3999))="CONTRATUAL",ISNUMBER(SEARCH("INDIVIDUAL",SUBSTITUTE(UPPER($D3999)," ","")))),"PREMIUM FREE",""))))</f>
        <v/>
      </c>
    </row>
    <row r="4000">
      <c r="AC4000">
        <f>IF($C4000="","",IF(COUNTIF('Códigos Santander (ref)'!$A$2:$A$79,$C4000)&gt;0,"SANTANDER",IF(COUNTIF('Códigos Itaú (ref)'!$A$2:$A$44,$C4000)&gt;0,"ITAU",IF(AND(TRIM(UPPER($I4000))="CONTRATUAL",ISNUMBER(SEARCH("INDIVIDUAL",SUBSTITUTE(UPPER($D4000)," ","")))),"PREMIUM FREE",""))))</f>
        <v/>
      </c>
    </row>
    <row r="4001">
      <c r="AC4001">
        <f>IF($C4001="","",IF(COUNTIF('Códigos Santander (ref)'!$A$2:$A$79,$C4001)&gt;0,"SANTANDER",IF(COUNTIF('Códigos Itaú (ref)'!$A$2:$A$44,$C4001)&gt;0,"ITAU",IF(AND(TRIM(UPPER($I4001))="CONTRATUAL",ISNUMBER(SEARCH("INDIVIDUAL",SUBSTITUTE(UPPER($D4001)," ","")))),"PREMIUM FREE",""))))</f>
        <v/>
      </c>
    </row>
    <row r="4002">
      <c r="AC4002">
        <f>IF($C4002="","",IF(COUNTIF('Códigos Santander (ref)'!$A$2:$A$79,$C4002)&gt;0,"SANTANDER",IF(COUNTIF('Códigos Itaú (ref)'!$A$2:$A$44,$C4002)&gt;0,"ITAU",IF(AND(TRIM(UPPER($I4002))="CONTRATUAL",ISNUMBER(SEARCH("INDIVIDUAL",SUBSTITUTE(UPPER($D4002)," ","")))),"PREMIUM FREE",""))))</f>
        <v/>
      </c>
    </row>
    <row r="4003">
      <c r="AC4003">
        <f>IF($C4003="","",IF(COUNTIF('Códigos Santander (ref)'!$A$2:$A$79,$C4003)&gt;0,"SANTANDER",IF(COUNTIF('Códigos Itaú (ref)'!$A$2:$A$44,$C4003)&gt;0,"ITAU",IF(AND(TRIM(UPPER($I4003))="CONTRATUAL",ISNUMBER(SEARCH("INDIVIDUAL",SUBSTITUTE(UPPER($D4003)," ","")))),"PREMIUM FREE",""))))</f>
        <v/>
      </c>
    </row>
    <row r="4004">
      <c r="AC4004">
        <f>IF($C4004="","",IF(COUNTIF('Códigos Santander (ref)'!$A$2:$A$79,$C4004)&gt;0,"SANTANDER",IF(COUNTIF('Códigos Itaú (ref)'!$A$2:$A$44,$C4004)&gt;0,"ITAU",IF(AND(TRIM(UPPER($I4004))="CONTRATUAL",ISNUMBER(SEARCH("INDIVIDUAL",SUBSTITUTE(UPPER($D4004)," ","")))),"PREMIUM FREE",""))))</f>
        <v/>
      </c>
    </row>
    <row r="4005">
      <c r="AC4005">
        <f>IF($C4005="","",IF(COUNTIF('Códigos Santander (ref)'!$A$2:$A$79,$C4005)&gt;0,"SANTANDER",IF(COUNTIF('Códigos Itaú (ref)'!$A$2:$A$44,$C4005)&gt;0,"ITAU",IF(AND(TRIM(UPPER($I4005))="CONTRATUAL",ISNUMBER(SEARCH("INDIVIDUAL",SUBSTITUTE(UPPER($D4005)," ","")))),"PREMIUM FREE",""))))</f>
        <v/>
      </c>
    </row>
    <row r="4006">
      <c r="AC4006">
        <f>IF($C4006="","",IF(COUNTIF('Códigos Santander (ref)'!$A$2:$A$79,$C4006)&gt;0,"SANTANDER",IF(COUNTIF('Códigos Itaú (ref)'!$A$2:$A$44,$C4006)&gt;0,"ITAU",IF(AND(TRIM(UPPER($I4006))="CONTRATUAL",ISNUMBER(SEARCH("INDIVIDUAL",SUBSTITUTE(UPPER($D4006)," ","")))),"PREMIUM FREE",""))))</f>
        <v/>
      </c>
    </row>
    <row r="4007">
      <c r="AC4007">
        <f>IF($C4007="","",IF(COUNTIF('Códigos Santander (ref)'!$A$2:$A$79,$C4007)&gt;0,"SANTANDER",IF(COUNTIF('Códigos Itaú (ref)'!$A$2:$A$44,$C4007)&gt;0,"ITAU",IF(AND(TRIM(UPPER($I4007))="CONTRATUAL",ISNUMBER(SEARCH("INDIVIDUAL",SUBSTITUTE(UPPER($D4007)," ","")))),"PREMIUM FREE",""))))</f>
        <v/>
      </c>
    </row>
    <row r="4008">
      <c r="AC4008">
        <f>IF($C4008="","",IF(COUNTIF('Códigos Santander (ref)'!$A$2:$A$79,$C4008)&gt;0,"SANTANDER",IF(COUNTIF('Códigos Itaú (ref)'!$A$2:$A$44,$C4008)&gt;0,"ITAU",IF(AND(TRIM(UPPER($I4008))="CONTRATUAL",ISNUMBER(SEARCH("INDIVIDUAL",SUBSTITUTE(UPPER($D4008)," ","")))),"PREMIUM FREE",""))))</f>
        <v/>
      </c>
    </row>
    <row r="4009">
      <c r="AC4009">
        <f>IF($C4009="","",IF(COUNTIF('Códigos Santander (ref)'!$A$2:$A$79,$C4009)&gt;0,"SANTANDER",IF(COUNTIF('Códigos Itaú (ref)'!$A$2:$A$44,$C4009)&gt;0,"ITAU",IF(AND(TRIM(UPPER($I4009))="CONTRATUAL",ISNUMBER(SEARCH("INDIVIDUAL",SUBSTITUTE(UPPER($D4009)," ","")))),"PREMIUM FREE",""))))</f>
        <v/>
      </c>
    </row>
    <row r="4010">
      <c r="AC4010">
        <f>IF($C4010="","",IF(COUNTIF('Códigos Santander (ref)'!$A$2:$A$79,$C4010)&gt;0,"SANTANDER",IF(COUNTIF('Códigos Itaú (ref)'!$A$2:$A$44,$C4010)&gt;0,"ITAU",IF(AND(TRIM(UPPER($I4010))="CONTRATUAL",ISNUMBER(SEARCH("INDIVIDUAL",SUBSTITUTE(UPPER($D4010)," ","")))),"PREMIUM FREE",""))))</f>
        <v/>
      </c>
    </row>
    <row r="4011">
      <c r="AC4011">
        <f>IF($C4011="","",IF(COUNTIF('Códigos Santander (ref)'!$A$2:$A$79,$C4011)&gt;0,"SANTANDER",IF(COUNTIF('Códigos Itaú (ref)'!$A$2:$A$44,$C4011)&gt;0,"ITAU",IF(AND(TRIM(UPPER($I4011))="CONTRATUAL",ISNUMBER(SEARCH("INDIVIDUAL",SUBSTITUTE(UPPER($D4011)," ","")))),"PREMIUM FREE",""))))</f>
        <v/>
      </c>
    </row>
    <row r="4012">
      <c r="AC4012">
        <f>IF($C4012="","",IF(COUNTIF('Códigos Santander (ref)'!$A$2:$A$79,$C4012)&gt;0,"SANTANDER",IF(COUNTIF('Códigos Itaú (ref)'!$A$2:$A$44,$C4012)&gt;0,"ITAU",IF(AND(TRIM(UPPER($I4012))="CONTRATUAL",ISNUMBER(SEARCH("INDIVIDUAL",SUBSTITUTE(UPPER($D4012)," ","")))),"PREMIUM FREE",""))))</f>
        <v/>
      </c>
    </row>
    <row r="4013">
      <c r="AC4013">
        <f>IF($C4013="","",IF(COUNTIF('Códigos Santander (ref)'!$A$2:$A$79,$C4013)&gt;0,"SANTANDER",IF(COUNTIF('Códigos Itaú (ref)'!$A$2:$A$44,$C4013)&gt;0,"ITAU",IF(AND(TRIM(UPPER($I4013))="CONTRATUAL",ISNUMBER(SEARCH("INDIVIDUAL",SUBSTITUTE(UPPER($D4013)," ","")))),"PREMIUM FREE",""))))</f>
        <v/>
      </c>
    </row>
    <row r="4014">
      <c r="AC4014">
        <f>IF($C4014="","",IF(COUNTIF('Códigos Santander (ref)'!$A$2:$A$79,$C4014)&gt;0,"SANTANDER",IF(COUNTIF('Códigos Itaú (ref)'!$A$2:$A$44,$C4014)&gt;0,"ITAU",IF(AND(TRIM(UPPER($I4014))="CONTRATUAL",ISNUMBER(SEARCH("INDIVIDUAL",SUBSTITUTE(UPPER($D4014)," ","")))),"PREMIUM FREE",""))))</f>
        <v/>
      </c>
    </row>
    <row r="4015">
      <c r="AC4015">
        <f>IF($C4015="","",IF(COUNTIF('Códigos Santander (ref)'!$A$2:$A$79,$C4015)&gt;0,"SANTANDER",IF(COUNTIF('Códigos Itaú (ref)'!$A$2:$A$44,$C4015)&gt;0,"ITAU",IF(AND(TRIM(UPPER($I4015))="CONTRATUAL",ISNUMBER(SEARCH("INDIVIDUAL",SUBSTITUTE(UPPER($D4015)," ","")))),"PREMIUM FREE",""))))</f>
        <v/>
      </c>
    </row>
    <row r="4016">
      <c r="AC4016">
        <f>IF($C4016="","",IF(COUNTIF('Códigos Santander (ref)'!$A$2:$A$79,$C4016)&gt;0,"SANTANDER",IF(COUNTIF('Códigos Itaú (ref)'!$A$2:$A$44,$C4016)&gt;0,"ITAU",IF(AND(TRIM(UPPER($I4016))="CONTRATUAL",ISNUMBER(SEARCH("INDIVIDUAL",SUBSTITUTE(UPPER($D4016)," ","")))),"PREMIUM FREE",""))))</f>
        <v/>
      </c>
    </row>
    <row r="4017">
      <c r="AC4017">
        <f>IF($C4017="","",IF(COUNTIF('Códigos Santander (ref)'!$A$2:$A$79,$C4017)&gt;0,"SANTANDER",IF(COUNTIF('Códigos Itaú (ref)'!$A$2:$A$44,$C4017)&gt;0,"ITAU",IF(AND(TRIM(UPPER($I4017))="CONTRATUAL",ISNUMBER(SEARCH("INDIVIDUAL",SUBSTITUTE(UPPER($D4017)," ","")))),"PREMIUM FREE",""))))</f>
        <v/>
      </c>
    </row>
    <row r="4018">
      <c r="AC4018">
        <f>IF($C4018="","",IF(COUNTIF('Códigos Santander (ref)'!$A$2:$A$79,$C4018)&gt;0,"SANTANDER",IF(COUNTIF('Códigos Itaú (ref)'!$A$2:$A$44,$C4018)&gt;0,"ITAU",IF(AND(TRIM(UPPER($I4018))="CONTRATUAL",ISNUMBER(SEARCH("INDIVIDUAL",SUBSTITUTE(UPPER($D4018)," ","")))),"PREMIUM FREE",""))))</f>
        <v/>
      </c>
    </row>
    <row r="4019">
      <c r="AC4019">
        <f>IF($C4019="","",IF(COUNTIF('Códigos Santander (ref)'!$A$2:$A$79,$C4019)&gt;0,"SANTANDER",IF(COUNTIF('Códigos Itaú (ref)'!$A$2:$A$44,$C4019)&gt;0,"ITAU",IF(AND(TRIM(UPPER($I4019))="CONTRATUAL",ISNUMBER(SEARCH("INDIVIDUAL",SUBSTITUTE(UPPER($D4019)," ","")))),"PREMIUM FREE",""))))</f>
        <v/>
      </c>
    </row>
    <row r="4020">
      <c r="AC4020">
        <f>IF($C4020="","",IF(COUNTIF('Códigos Santander (ref)'!$A$2:$A$79,$C4020)&gt;0,"SANTANDER",IF(COUNTIF('Códigos Itaú (ref)'!$A$2:$A$44,$C4020)&gt;0,"ITAU",IF(AND(TRIM(UPPER($I4020))="CONTRATUAL",ISNUMBER(SEARCH("INDIVIDUAL",SUBSTITUTE(UPPER($D4020)," ","")))),"PREMIUM FREE",""))))</f>
        <v/>
      </c>
    </row>
    <row r="4021">
      <c r="AC4021">
        <f>IF($C4021="","",IF(COUNTIF('Códigos Santander (ref)'!$A$2:$A$79,$C4021)&gt;0,"SANTANDER",IF(COUNTIF('Códigos Itaú (ref)'!$A$2:$A$44,$C4021)&gt;0,"ITAU",IF(AND(TRIM(UPPER($I4021))="CONTRATUAL",ISNUMBER(SEARCH("INDIVIDUAL",SUBSTITUTE(UPPER($D4021)," ","")))),"PREMIUM FREE",""))))</f>
        <v/>
      </c>
    </row>
    <row r="4022">
      <c r="AC4022">
        <f>IF($C4022="","",IF(COUNTIF('Códigos Santander (ref)'!$A$2:$A$79,$C4022)&gt;0,"SANTANDER",IF(COUNTIF('Códigos Itaú (ref)'!$A$2:$A$44,$C4022)&gt;0,"ITAU",IF(AND(TRIM(UPPER($I4022))="CONTRATUAL",ISNUMBER(SEARCH("INDIVIDUAL",SUBSTITUTE(UPPER($D4022)," ","")))),"PREMIUM FREE",""))))</f>
        <v/>
      </c>
    </row>
    <row r="4023">
      <c r="AC4023">
        <f>IF($C4023="","",IF(COUNTIF('Códigos Santander (ref)'!$A$2:$A$79,$C4023)&gt;0,"SANTANDER",IF(COUNTIF('Códigos Itaú (ref)'!$A$2:$A$44,$C4023)&gt;0,"ITAU",IF(AND(TRIM(UPPER($I4023))="CONTRATUAL",ISNUMBER(SEARCH("INDIVIDUAL",SUBSTITUTE(UPPER($D4023)," ","")))),"PREMIUM FREE",""))))</f>
        <v/>
      </c>
    </row>
    <row r="4024">
      <c r="AC4024">
        <f>IF($C4024="","",IF(COUNTIF('Códigos Santander (ref)'!$A$2:$A$79,$C4024)&gt;0,"SANTANDER",IF(COUNTIF('Códigos Itaú (ref)'!$A$2:$A$44,$C4024)&gt;0,"ITAU",IF(AND(TRIM(UPPER($I4024))="CONTRATUAL",ISNUMBER(SEARCH("INDIVIDUAL",SUBSTITUTE(UPPER($D4024)," ","")))),"PREMIUM FREE",""))))</f>
        <v/>
      </c>
    </row>
    <row r="4025">
      <c r="AC4025">
        <f>IF($C4025="","",IF(COUNTIF('Códigos Santander (ref)'!$A$2:$A$79,$C4025)&gt;0,"SANTANDER",IF(COUNTIF('Códigos Itaú (ref)'!$A$2:$A$44,$C4025)&gt;0,"ITAU",IF(AND(TRIM(UPPER($I4025))="CONTRATUAL",ISNUMBER(SEARCH("INDIVIDUAL",SUBSTITUTE(UPPER($D4025)," ","")))),"PREMIUM FREE",""))))</f>
        <v/>
      </c>
    </row>
    <row r="4026">
      <c r="AC4026">
        <f>IF($C4026="","",IF(COUNTIF('Códigos Santander (ref)'!$A$2:$A$79,$C4026)&gt;0,"SANTANDER",IF(COUNTIF('Códigos Itaú (ref)'!$A$2:$A$44,$C4026)&gt;0,"ITAU",IF(AND(TRIM(UPPER($I4026))="CONTRATUAL",ISNUMBER(SEARCH("INDIVIDUAL",SUBSTITUTE(UPPER($D4026)," ","")))),"PREMIUM FREE",""))))</f>
        <v/>
      </c>
    </row>
    <row r="4027">
      <c r="AC4027">
        <f>IF($C4027="","",IF(COUNTIF('Códigos Santander (ref)'!$A$2:$A$79,$C4027)&gt;0,"SANTANDER",IF(COUNTIF('Códigos Itaú (ref)'!$A$2:$A$44,$C4027)&gt;0,"ITAU",IF(AND(TRIM(UPPER($I4027))="CONTRATUAL",ISNUMBER(SEARCH("INDIVIDUAL",SUBSTITUTE(UPPER($D4027)," ","")))),"PREMIUM FREE",""))))</f>
        <v/>
      </c>
    </row>
    <row r="4028">
      <c r="AC4028">
        <f>IF($C4028="","",IF(COUNTIF('Códigos Santander (ref)'!$A$2:$A$79,$C4028)&gt;0,"SANTANDER",IF(COUNTIF('Códigos Itaú (ref)'!$A$2:$A$44,$C4028)&gt;0,"ITAU",IF(AND(TRIM(UPPER($I4028))="CONTRATUAL",ISNUMBER(SEARCH("INDIVIDUAL",SUBSTITUTE(UPPER($D4028)," ","")))),"PREMIUM FREE",""))))</f>
        <v/>
      </c>
    </row>
    <row r="4029">
      <c r="AC4029">
        <f>IF($C4029="","",IF(COUNTIF('Códigos Santander (ref)'!$A$2:$A$79,$C4029)&gt;0,"SANTANDER",IF(COUNTIF('Códigos Itaú (ref)'!$A$2:$A$44,$C4029)&gt;0,"ITAU",IF(AND(TRIM(UPPER($I4029))="CONTRATUAL",ISNUMBER(SEARCH("INDIVIDUAL",SUBSTITUTE(UPPER($D4029)," ","")))),"PREMIUM FREE",""))))</f>
        <v/>
      </c>
    </row>
    <row r="4030">
      <c r="AC4030">
        <f>IF($C4030="","",IF(COUNTIF('Códigos Santander (ref)'!$A$2:$A$79,$C4030)&gt;0,"SANTANDER",IF(COUNTIF('Códigos Itaú (ref)'!$A$2:$A$44,$C4030)&gt;0,"ITAU",IF(AND(TRIM(UPPER($I4030))="CONTRATUAL",ISNUMBER(SEARCH("INDIVIDUAL",SUBSTITUTE(UPPER($D4030)," ","")))),"PREMIUM FREE",""))))</f>
        <v/>
      </c>
    </row>
    <row r="4031">
      <c r="AC4031">
        <f>IF($C4031="","",IF(COUNTIF('Códigos Santander (ref)'!$A$2:$A$79,$C4031)&gt;0,"SANTANDER",IF(COUNTIF('Códigos Itaú (ref)'!$A$2:$A$44,$C4031)&gt;0,"ITAU",IF(AND(TRIM(UPPER($I4031))="CONTRATUAL",ISNUMBER(SEARCH("INDIVIDUAL",SUBSTITUTE(UPPER($D4031)," ","")))),"PREMIUM FREE",""))))</f>
        <v/>
      </c>
    </row>
    <row r="4032">
      <c r="AC4032">
        <f>IF($C4032="","",IF(COUNTIF('Códigos Santander (ref)'!$A$2:$A$79,$C4032)&gt;0,"SANTANDER",IF(COUNTIF('Códigos Itaú (ref)'!$A$2:$A$44,$C4032)&gt;0,"ITAU",IF(AND(TRIM(UPPER($I4032))="CONTRATUAL",ISNUMBER(SEARCH("INDIVIDUAL",SUBSTITUTE(UPPER($D4032)," ","")))),"PREMIUM FREE",""))))</f>
        <v/>
      </c>
    </row>
    <row r="4033">
      <c r="AC4033">
        <f>IF($C4033="","",IF(COUNTIF('Códigos Santander (ref)'!$A$2:$A$79,$C4033)&gt;0,"SANTANDER",IF(COUNTIF('Códigos Itaú (ref)'!$A$2:$A$44,$C4033)&gt;0,"ITAU",IF(AND(TRIM(UPPER($I4033))="CONTRATUAL",ISNUMBER(SEARCH("INDIVIDUAL",SUBSTITUTE(UPPER($D4033)," ","")))),"PREMIUM FREE",""))))</f>
        <v/>
      </c>
    </row>
    <row r="4034">
      <c r="AC4034">
        <f>IF($C4034="","",IF(COUNTIF('Códigos Santander (ref)'!$A$2:$A$79,$C4034)&gt;0,"SANTANDER",IF(COUNTIF('Códigos Itaú (ref)'!$A$2:$A$44,$C4034)&gt;0,"ITAU",IF(AND(TRIM(UPPER($I4034))="CONTRATUAL",ISNUMBER(SEARCH("INDIVIDUAL",SUBSTITUTE(UPPER($D4034)," ","")))),"PREMIUM FREE",""))))</f>
        <v/>
      </c>
    </row>
    <row r="4035">
      <c r="AC4035">
        <f>IF($C4035="","",IF(COUNTIF('Códigos Santander (ref)'!$A$2:$A$79,$C4035)&gt;0,"SANTANDER",IF(COUNTIF('Códigos Itaú (ref)'!$A$2:$A$44,$C4035)&gt;0,"ITAU",IF(AND(TRIM(UPPER($I4035))="CONTRATUAL",ISNUMBER(SEARCH("INDIVIDUAL",SUBSTITUTE(UPPER($D4035)," ","")))),"PREMIUM FREE",""))))</f>
        <v/>
      </c>
    </row>
    <row r="4036">
      <c r="AC4036">
        <f>IF($C4036="","",IF(COUNTIF('Códigos Santander (ref)'!$A$2:$A$79,$C4036)&gt;0,"SANTANDER",IF(COUNTIF('Códigos Itaú (ref)'!$A$2:$A$44,$C4036)&gt;0,"ITAU",IF(AND(TRIM(UPPER($I4036))="CONTRATUAL",ISNUMBER(SEARCH("INDIVIDUAL",SUBSTITUTE(UPPER($D4036)," ","")))),"PREMIUM FREE",""))))</f>
        <v/>
      </c>
    </row>
    <row r="4037">
      <c r="AC4037">
        <f>IF($C4037="","",IF(COUNTIF('Códigos Santander (ref)'!$A$2:$A$79,$C4037)&gt;0,"SANTANDER",IF(COUNTIF('Códigos Itaú (ref)'!$A$2:$A$44,$C4037)&gt;0,"ITAU",IF(AND(TRIM(UPPER($I4037))="CONTRATUAL",ISNUMBER(SEARCH("INDIVIDUAL",SUBSTITUTE(UPPER($D4037)," ","")))),"PREMIUM FREE",""))))</f>
        <v/>
      </c>
    </row>
    <row r="4038">
      <c r="AC4038">
        <f>IF($C4038="","",IF(COUNTIF('Códigos Santander (ref)'!$A$2:$A$79,$C4038)&gt;0,"SANTANDER",IF(COUNTIF('Códigos Itaú (ref)'!$A$2:$A$44,$C4038)&gt;0,"ITAU",IF(AND(TRIM(UPPER($I4038))="CONTRATUAL",ISNUMBER(SEARCH("INDIVIDUAL",SUBSTITUTE(UPPER($D4038)," ","")))),"PREMIUM FREE",""))))</f>
        <v/>
      </c>
    </row>
    <row r="4039">
      <c r="AC4039">
        <f>IF($C4039="","",IF(COUNTIF('Códigos Santander (ref)'!$A$2:$A$79,$C4039)&gt;0,"SANTANDER",IF(COUNTIF('Códigos Itaú (ref)'!$A$2:$A$44,$C4039)&gt;0,"ITAU",IF(AND(TRIM(UPPER($I4039))="CONTRATUAL",ISNUMBER(SEARCH("INDIVIDUAL",SUBSTITUTE(UPPER($D4039)," ","")))),"PREMIUM FREE",""))))</f>
        <v/>
      </c>
    </row>
    <row r="4040">
      <c r="AC4040">
        <f>IF($C4040="","",IF(COUNTIF('Códigos Santander (ref)'!$A$2:$A$79,$C4040)&gt;0,"SANTANDER",IF(COUNTIF('Códigos Itaú (ref)'!$A$2:$A$44,$C4040)&gt;0,"ITAU",IF(AND(TRIM(UPPER($I4040))="CONTRATUAL",ISNUMBER(SEARCH("INDIVIDUAL",SUBSTITUTE(UPPER($D4040)," ","")))),"PREMIUM FREE",""))))</f>
        <v/>
      </c>
    </row>
    <row r="4041">
      <c r="AC4041">
        <f>IF($C4041="","",IF(COUNTIF('Códigos Santander (ref)'!$A$2:$A$79,$C4041)&gt;0,"SANTANDER",IF(COUNTIF('Códigos Itaú (ref)'!$A$2:$A$44,$C4041)&gt;0,"ITAU",IF(AND(TRIM(UPPER($I4041))="CONTRATUAL",ISNUMBER(SEARCH("INDIVIDUAL",SUBSTITUTE(UPPER($D4041)," ","")))),"PREMIUM FREE",""))))</f>
        <v/>
      </c>
    </row>
    <row r="4042">
      <c r="AC4042">
        <f>IF($C4042="","",IF(COUNTIF('Códigos Santander (ref)'!$A$2:$A$79,$C4042)&gt;0,"SANTANDER",IF(COUNTIF('Códigos Itaú (ref)'!$A$2:$A$44,$C4042)&gt;0,"ITAU",IF(AND(TRIM(UPPER($I4042))="CONTRATUAL",ISNUMBER(SEARCH("INDIVIDUAL",SUBSTITUTE(UPPER($D4042)," ","")))),"PREMIUM FREE",""))))</f>
        <v/>
      </c>
    </row>
    <row r="4043">
      <c r="AC4043">
        <f>IF($C4043="","",IF(COUNTIF('Códigos Santander (ref)'!$A$2:$A$79,$C4043)&gt;0,"SANTANDER",IF(COUNTIF('Códigos Itaú (ref)'!$A$2:$A$44,$C4043)&gt;0,"ITAU",IF(AND(TRIM(UPPER($I4043))="CONTRATUAL",ISNUMBER(SEARCH("INDIVIDUAL",SUBSTITUTE(UPPER($D4043)," ","")))),"PREMIUM FREE",""))))</f>
        <v/>
      </c>
    </row>
    <row r="4044">
      <c r="AC4044">
        <f>IF($C4044="","",IF(COUNTIF('Códigos Santander (ref)'!$A$2:$A$79,$C4044)&gt;0,"SANTANDER",IF(COUNTIF('Códigos Itaú (ref)'!$A$2:$A$44,$C4044)&gt;0,"ITAU",IF(AND(TRIM(UPPER($I4044))="CONTRATUAL",ISNUMBER(SEARCH("INDIVIDUAL",SUBSTITUTE(UPPER($D4044)," ","")))),"PREMIUM FREE",""))))</f>
        <v/>
      </c>
    </row>
    <row r="4045">
      <c r="AC4045">
        <f>IF($C4045="","",IF(COUNTIF('Códigos Santander (ref)'!$A$2:$A$79,$C4045)&gt;0,"SANTANDER",IF(COUNTIF('Códigos Itaú (ref)'!$A$2:$A$44,$C4045)&gt;0,"ITAU",IF(AND(TRIM(UPPER($I4045))="CONTRATUAL",ISNUMBER(SEARCH("INDIVIDUAL",SUBSTITUTE(UPPER($D4045)," ","")))),"PREMIUM FREE",""))))</f>
        <v/>
      </c>
    </row>
    <row r="4046">
      <c r="AC4046">
        <f>IF($C4046="","",IF(COUNTIF('Códigos Santander (ref)'!$A$2:$A$79,$C4046)&gt;0,"SANTANDER",IF(COUNTIF('Códigos Itaú (ref)'!$A$2:$A$44,$C4046)&gt;0,"ITAU",IF(AND(TRIM(UPPER($I4046))="CONTRATUAL",ISNUMBER(SEARCH("INDIVIDUAL",SUBSTITUTE(UPPER($D4046)," ","")))),"PREMIUM FREE",""))))</f>
        <v/>
      </c>
    </row>
    <row r="4047">
      <c r="AC4047">
        <f>IF($C4047="","",IF(COUNTIF('Códigos Santander (ref)'!$A$2:$A$79,$C4047)&gt;0,"SANTANDER",IF(COUNTIF('Códigos Itaú (ref)'!$A$2:$A$44,$C4047)&gt;0,"ITAU",IF(AND(TRIM(UPPER($I4047))="CONTRATUAL",ISNUMBER(SEARCH("INDIVIDUAL",SUBSTITUTE(UPPER($D4047)," ","")))),"PREMIUM FREE",""))))</f>
        <v/>
      </c>
    </row>
    <row r="4048">
      <c r="AC4048">
        <f>IF($C4048="","",IF(COUNTIF('Códigos Santander (ref)'!$A$2:$A$79,$C4048)&gt;0,"SANTANDER",IF(COUNTIF('Códigos Itaú (ref)'!$A$2:$A$44,$C4048)&gt;0,"ITAU",IF(AND(TRIM(UPPER($I4048))="CONTRATUAL",ISNUMBER(SEARCH("INDIVIDUAL",SUBSTITUTE(UPPER($D4048)," ","")))),"PREMIUM FREE",""))))</f>
        <v/>
      </c>
    </row>
    <row r="4049">
      <c r="AC4049">
        <f>IF($C4049="","",IF(COUNTIF('Códigos Santander (ref)'!$A$2:$A$79,$C4049)&gt;0,"SANTANDER",IF(COUNTIF('Códigos Itaú (ref)'!$A$2:$A$44,$C4049)&gt;0,"ITAU",IF(AND(TRIM(UPPER($I4049))="CONTRATUAL",ISNUMBER(SEARCH("INDIVIDUAL",SUBSTITUTE(UPPER($D4049)," ","")))),"PREMIUM FREE",""))))</f>
        <v/>
      </c>
    </row>
    <row r="4050">
      <c r="AC4050">
        <f>IF($C4050="","",IF(COUNTIF('Códigos Santander (ref)'!$A$2:$A$79,$C4050)&gt;0,"SANTANDER",IF(COUNTIF('Códigos Itaú (ref)'!$A$2:$A$44,$C4050)&gt;0,"ITAU",IF(AND(TRIM(UPPER($I4050))="CONTRATUAL",ISNUMBER(SEARCH("INDIVIDUAL",SUBSTITUTE(UPPER($D4050)," ","")))),"PREMIUM FREE",""))))</f>
        <v/>
      </c>
    </row>
    <row r="4051">
      <c r="AC4051">
        <f>IF($C4051="","",IF(COUNTIF('Códigos Santander (ref)'!$A$2:$A$79,$C4051)&gt;0,"SANTANDER",IF(COUNTIF('Códigos Itaú (ref)'!$A$2:$A$44,$C4051)&gt;0,"ITAU",IF(AND(TRIM(UPPER($I4051))="CONTRATUAL",ISNUMBER(SEARCH("INDIVIDUAL",SUBSTITUTE(UPPER($D4051)," ","")))),"PREMIUM FREE",""))))</f>
        <v/>
      </c>
    </row>
    <row r="4052">
      <c r="AC4052">
        <f>IF($C4052="","",IF(COUNTIF('Códigos Santander (ref)'!$A$2:$A$79,$C4052)&gt;0,"SANTANDER",IF(COUNTIF('Códigos Itaú (ref)'!$A$2:$A$44,$C4052)&gt;0,"ITAU",IF(AND(TRIM(UPPER($I4052))="CONTRATUAL",ISNUMBER(SEARCH("INDIVIDUAL",SUBSTITUTE(UPPER($D4052)," ","")))),"PREMIUM FREE",""))))</f>
        <v/>
      </c>
    </row>
    <row r="4053">
      <c r="AC4053">
        <f>IF($C4053="","",IF(COUNTIF('Códigos Santander (ref)'!$A$2:$A$79,$C4053)&gt;0,"SANTANDER",IF(COUNTIF('Códigos Itaú (ref)'!$A$2:$A$44,$C4053)&gt;0,"ITAU",IF(AND(TRIM(UPPER($I4053))="CONTRATUAL",ISNUMBER(SEARCH("INDIVIDUAL",SUBSTITUTE(UPPER($D4053)," ","")))),"PREMIUM FREE",""))))</f>
        <v/>
      </c>
    </row>
    <row r="4054">
      <c r="AC4054">
        <f>IF($C4054="","",IF(COUNTIF('Códigos Santander (ref)'!$A$2:$A$79,$C4054)&gt;0,"SANTANDER",IF(COUNTIF('Códigos Itaú (ref)'!$A$2:$A$44,$C4054)&gt;0,"ITAU",IF(AND(TRIM(UPPER($I4054))="CONTRATUAL",ISNUMBER(SEARCH("INDIVIDUAL",SUBSTITUTE(UPPER($D4054)," ","")))),"PREMIUM FREE",""))))</f>
        <v/>
      </c>
    </row>
    <row r="4055">
      <c r="AC4055">
        <f>IF($C4055="","",IF(COUNTIF('Códigos Santander (ref)'!$A$2:$A$79,$C4055)&gt;0,"SANTANDER",IF(COUNTIF('Códigos Itaú (ref)'!$A$2:$A$44,$C4055)&gt;0,"ITAU",IF(AND(TRIM(UPPER($I4055))="CONTRATUAL",ISNUMBER(SEARCH("INDIVIDUAL",SUBSTITUTE(UPPER($D4055)," ","")))),"PREMIUM FREE",""))))</f>
        <v/>
      </c>
    </row>
    <row r="4056">
      <c r="AC4056">
        <f>IF($C4056="","",IF(COUNTIF('Códigos Santander (ref)'!$A$2:$A$79,$C4056)&gt;0,"SANTANDER",IF(COUNTIF('Códigos Itaú (ref)'!$A$2:$A$44,$C4056)&gt;0,"ITAU",IF(AND(TRIM(UPPER($I4056))="CONTRATUAL",ISNUMBER(SEARCH("INDIVIDUAL",SUBSTITUTE(UPPER($D4056)," ","")))),"PREMIUM FREE",""))))</f>
        <v/>
      </c>
    </row>
    <row r="4057">
      <c r="AC4057">
        <f>IF($C4057="","",IF(COUNTIF('Códigos Santander (ref)'!$A$2:$A$79,$C4057)&gt;0,"SANTANDER",IF(COUNTIF('Códigos Itaú (ref)'!$A$2:$A$44,$C4057)&gt;0,"ITAU",IF(AND(TRIM(UPPER($I4057))="CONTRATUAL",ISNUMBER(SEARCH("INDIVIDUAL",SUBSTITUTE(UPPER($D4057)," ","")))),"PREMIUM FREE",""))))</f>
        <v/>
      </c>
    </row>
    <row r="4058">
      <c r="AC4058">
        <f>IF($C4058="","",IF(COUNTIF('Códigos Santander (ref)'!$A$2:$A$79,$C4058)&gt;0,"SANTANDER",IF(COUNTIF('Códigos Itaú (ref)'!$A$2:$A$44,$C4058)&gt;0,"ITAU",IF(AND(TRIM(UPPER($I4058))="CONTRATUAL",ISNUMBER(SEARCH("INDIVIDUAL",SUBSTITUTE(UPPER($D4058)," ","")))),"PREMIUM FREE",""))))</f>
        <v/>
      </c>
    </row>
    <row r="4059">
      <c r="AC4059">
        <f>IF($C4059="","",IF(COUNTIF('Códigos Santander (ref)'!$A$2:$A$79,$C4059)&gt;0,"SANTANDER",IF(COUNTIF('Códigos Itaú (ref)'!$A$2:$A$44,$C4059)&gt;0,"ITAU",IF(AND(TRIM(UPPER($I4059))="CONTRATUAL",ISNUMBER(SEARCH("INDIVIDUAL",SUBSTITUTE(UPPER($D4059)," ","")))),"PREMIUM FREE",""))))</f>
        <v/>
      </c>
    </row>
    <row r="4060">
      <c r="AC4060">
        <f>IF($C4060="","",IF(COUNTIF('Códigos Santander (ref)'!$A$2:$A$79,$C4060)&gt;0,"SANTANDER",IF(COUNTIF('Códigos Itaú (ref)'!$A$2:$A$44,$C4060)&gt;0,"ITAU",IF(AND(TRIM(UPPER($I4060))="CONTRATUAL",ISNUMBER(SEARCH("INDIVIDUAL",SUBSTITUTE(UPPER($D4060)," ","")))),"PREMIUM FREE",""))))</f>
        <v/>
      </c>
    </row>
    <row r="4061">
      <c r="AC4061">
        <f>IF($C4061="","",IF(COUNTIF('Códigos Santander (ref)'!$A$2:$A$79,$C4061)&gt;0,"SANTANDER",IF(COUNTIF('Códigos Itaú (ref)'!$A$2:$A$44,$C4061)&gt;0,"ITAU",IF(AND(TRIM(UPPER($I4061))="CONTRATUAL",ISNUMBER(SEARCH("INDIVIDUAL",SUBSTITUTE(UPPER($D4061)," ","")))),"PREMIUM FREE",""))))</f>
        <v/>
      </c>
    </row>
    <row r="4062">
      <c r="AC4062">
        <f>IF($C4062="","",IF(COUNTIF('Códigos Santander (ref)'!$A$2:$A$79,$C4062)&gt;0,"SANTANDER",IF(COUNTIF('Códigos Itaú (ref)'!$A$2:$A$44,$C4062)&gt;0,"ITAU",IF(AND(TRIM(UPPER($I4062))="CONTRATUAL",ISNUMBER(SEARCH("INDIVIDUAL",SUBSTITUTE(UPPER($D4062)," ","")))),"PREMIUM FREE",""))))</f>
        <v/>
      </c>
    </row>
    <row r="4063">
      <c r="AC4063">
        <f>IF($C4063="","",IF(COUNTIF('Códigos Santander (ref)'!$A$2:$A$79,$C4063)&gt;0,"SANTANDER",IF(COUNTIF('Códigos Itaú (ref)'!$A$2:$A$44,$C4063)&gt;0,"ITAU",IF(AND(TRIM(UPPER($I4063))="CONTRATUAL",ISNUMBER(SEARCH("INDIVIDUAL",SUBSTITUTE(UPPER($D4063)," ","")))),"PREMIUM FREE",""))))</f>
        <v/>
      </c>
    </row>
    <row r="4064">
      <c r="AC4064">
        <f>IF($C4064="","",IF(COUNTIF('Códigos Santander (ref)'!$A$2:$A$79,$C4064)&gt;0,"SANTANDER",IF(COUNTIF('Códigos Itaú (ref)'!$A$2:$A$44,$C4064)&gt;0,"ITAU",IF(AND(TRIM(UPPER($I4064))="CONTRATUAL",ISNUMBER(SEARCH("INDIVIDUAL",SUBSTITUTE(UPPER($D4064)," ","")))),"PREMIUM FREE",""))))</f>
        <v/>
      </c>
    </row>
    <row r="4065">
      <c r="AC4065">
        <f>IF($C4065="","",IF(COUNTIF('Códigos Santander (ref)'!$A$2:$A$79,$C4065)&gt;0,"SANTANDER",IF(COUNTIF('Códigos Itaú (ref)'!$A$2:$A$44,$C4065)&gt;0,"ITAU",IF(AND(TRIM(UPPER($I4065))="CONTRATUAL",ISNUMBER(SEARCH("INDIVIDUAL",SUBSTITUTE(UPPER($D4065)," ","")))),"PREMIUM FREE",""))))</f>
        <v/>
      </c>
    </row>
    <row r="4066">
      <c r="AC4066">
        <f>IF($C4066="","",IF(COUNTIF('Códigos Santander (ref)'!$A$2:$A$79,$C4066)&gt;0,"SANTANDER",IF(COUNTIF('Códigos Itaú (ref)'!$A$2:$A$44,$C4066)&gt;0,"ITAU",IF(AND(TRIM(UPPER($I4066))="CONTRATUAL",ISNUMBER(SEARCH("INDIVIDUAL",SUBSTITUTE(UPPER($D4066)," ","")))),"PREMIUM FREE",""))))</f>
        <v/>
      </c>
    </row>
    <row r="4067">
      <c r="AC4067">
        <f>IF($C4067="","",IF(COUNTIF('Códigos Santander (ref)'!$A$2:$A$79,$C4067)&gt;0,"SANTANDER",IF(COUNTIF('Códigos Itaú (ref)'!$A$2:$A$44,$C4067)&gt;0,"ITAU",IF(AND(TRIM(UPPER($I4067))="CONTRATUAL",ISNUMBER(SEARCH("INDIVIDUAL",SUBSTITUTE(UPPER($D4067)," ","")))),"PREMIUM FREE",""))))</f>
        <v/>
      </c>
    </row>
    <row r="4068">
      <c r="AC4068">
        <f>IF($C4068="","",IF(COUNTIF('Códigos Santander (ref)'!$A$2:$A$79,$C4068)&gt;0,"SANTANDER",IF(COUNTIF('Códigos Itaú (ref)'!$A$2:$A$44,$C4068)&gt;0,"ITAU",IF(AND(TRIM(UPPER($I4068))="CONTRATUAL",ISNUMBER(SEARCH("INDIVIDUAL",SUBSTITUTE(UPPER($D4068)," ","")))),"PREMIUM FREE",""))))</f>
        <v/>
      </c>
    </row>
    <row r="4069">
      <c r="AC4069">
        <f>IF($C4069="","",IF(COUNTIF('Códigos Santander (ref)'!$A$2:$A$79,$C4069)&gt;0,"SANTANDER",IF(COUNTIF('Códigos Itaú (ref)'!$A$2:$A$44,$C4069)&gt;0,"ITAU",IF(AND(TRIM(UPPER($I4069))="CONTRATUAL",ISNUMBER(SEARCH("INDIVIDUAL",SUBSTITUTE(UPPER($D4069)," ","")))),"PREMIUM FREE",""))))</f>
        <v/>
      </c>
    </row>
    <row r="4070">
      <c r="AC4070">
        <f>IF($C4070="","",IF(COUNTIF('Códigos Santander (ref)'!$A$2:$A$79,$C4070)&gt;0,"SANTANDER",IF(COUNTIF('Códigos Itaú (ref)'!$A$2:$A$44,$C4070)&gt;0,"ITAU",IF(AND(TRIM(UPPER($I4070))="CONTRATUAL",ISNUMBER(SEARCH("INDIVIDUAL",SUBSTITUTE(UPPER($D4070)," ","")))),"PREMIUM FREE",""))))</f>
        <v/>
      </c>
    </row>
    <row r="4071">
      <c r="AC4071">
        <f>IF($C4071="","",IF(COUNTIF('Códigos Santander (ref)'!$A$2:$A$79,$C4071)&gt;0,"SANTANDER",IF(COUNTIF('Códigos Itaú (ref)'!$A$2:$A$44,$C4071)&gt;0,"ITAU",IF(AND(TRIM(UPPER($I4071))="CONTRATUAL",ISNUMBER(SEARCH("INDIVIDUAL",SUBSTITUTE(UPPER($D4071)," ","")))),"PREMIUM FREE",""))))</f>
        <v/>
      </c>
    </row>
    <row r="4072">
      <c r="AC4072">
        <f>IF($C4072="","",IF(COUNTIF('Códigos Santander (ref)'!$A$2:$A$79,$C4072)&gt;0,"SANTANDER",IF(COUNTIF('Códigos Itaú (ref)'!$A$2:$A$44,$C4072)&gt;0,"ITAU",IF(AND(TRIM(UPPER($I4072))="CONTRATUAL",ISNUMBER(SEARCH("INDIVIDUAL",SUBSTITUTE(UPPER($D4072)," ","")))),"PREMIUM FREE",""))))</f>
        <v/>
      </c>
    </row>
    <row r="4073">
      <c r="AC4073">
        <f>IF($C4073="","",IF(COUNTIF('Códigos Santander (ref)'!$A$2:$A$79,$C4073)&gt;0,"SANTANDER",IF(COUNTIF('Códigos Itaú (ref)'!$A$2:$A$44,$C4073)&gt;0,"ITAU",IF(AND(TRIM(UPPER($I4073))="CONTRATUAL",ISNUMBER(SEARCH("INDIVIDUAL",SUBSTITUTE(UPPER($D4073)," ","")))),"PREMIUM FREE",""))))</f>
        <v/>
      </c>
    </row>
    <row r="4074">
      <c r="AC4074">
        <f>IF($C4074="","",IF(COUNTIF('Códigos Santander (ref)'!$A$2:$A$79,$C4074)&gt;0,"SANTANDER",IF(COUNTIF('Códigos Itaú (ref)'!$A$2:$A$44,$C4074)&gt;0,"ITAU",IF(AND(TRIM(UPPER($I4074))="CONTRATUAL",ISNUMBER(SEARCH("INDIVIDUAL",SUBSTITUTE(UPPER($D4074)," ","")))),"PREMIUM FREE",""))))</f>
        <v/>
      </c>
    </row>
    <row r="4075">
      <c r="AC4075">
        <f>IF($C4075="","",IF(COUNTIF('Códigos Santander (ref)'!$A$2:$A$79,$C4075)&gt;0,"SANTANDER",IF(COUNTIF('Códigos Itaú (ref)'!$A$2:$A$44,$C4075)&gt;0,"ITAU",IF(AND(TRIM(UPPER($I4075))="CONTRATUAL",ISNUMBER(SEARCH("INDIVIDUAL",SUBSTITUTE(UPPER($D4075)," ","")))),"PREMIUM FREE",""))))</f>
        <v/>
      </c>
    </row>
    <row r="4076">
      <c r="AC4076">
        <f>IF($C4076="","",IF(COUNTIF('Códigos Santander (ref)'!$A$2:$A$79,$C4076)&gt;0,"SANTANDER",IF(COUNTIF('Códigos Itaú (ref)'!$A$2:$A$44,$C4076)&gt;0,"ITAU",IF(AND(TRIM(UPPER($I4076))="CONTRATUAL",ISNUMBER(SEARCH("INDIVIDUAL",SUBSTITUTE(UPPER($D4076)," ","")))),"PREMIUM FREE",""))))</f>
        <v/>
      </c>
    </row>
    <row r="4077">
      <c r="AC4077">
        <f>IF($C4077="","",IF(COUNTIF('Códigos Santander (ref)'!$A$2:$A$79,$C4077)&gt;0,"SANTANDER",IF(COUNTIF('Códigos Itaú (ref)'!$A$2:$A$44,$C4077)&gt;0,"ITAU",IF(AND(TRIM(UPPER($I4077))="CONTRATUAL",ISNUMBER(SEARCH("INDIVIDUAL",SUBSTITUTE(UPPER($D4077)," ","")))),"PREMIUM FREE",""))))</f>
        <v/>
      </c>
    </row>
    <row r="4078">
      <c r="AC4078">
        <f>IF($C4078="","",IF(COUNTIF('Códigos Santander (ref)'!$A$2:$A$79,$C4078)&gt;0,"SANTANDER",IF(COUNTIF('Códigos Itaú (ref)'!$A$2:$A$44,$C4078)&gt;0,"ITAU",IF(AND(TRIM(UPPER($I4078))="CONTRATUAL",ISNUMBER(SEARCH("INDIVIDUAL",SUBSTITUTE(UPPER($D4078)," ","")))),"PREMIUM FREE",""))))</f>
        <v/>
      </c>
    </row>
    <row r="4079">
      <c r="AC4079">
        <f>IF($C4079="","",IF(COUNTIF('Códigos Santander (ref)'!$A$2:$A$79,$C4079)&gt;0,"SANTANDER",IF(COUNTIF('Códigos Itaú (ref)'!$A$2:$A$44,$C4079)&gt;0,"ITAU",IF(AND(TRIM(UPPER($I4079))="CONTRATUAL",ISNUMBER(SEARCH("INDIVIDUAL",SUBSTITUTE(UPPER($D4079)," ","")))),"PREMIUM FREE",""))))</f>
        <v/>
      </c>
    </row>
    <row r="4080">
      <c r="AC4080">
        <f>IF($C4080="","",IF(COUNTIF('Códigos Santander (ref)'!$A$2:$A$79,$C4080)&gt;0,"SANTANDER",IF(COUNTIF('Códigos Itaú (ref)'!$A$2:$A$44,$C4080)&gt;0,"ITAU",IF(AND(TRIM(UPPER($I4080))="CONTRATUAL",ISNUMBER(SEARCH("INDIVIDUAL",SUBSTITUTE(UPPER($D4080)," ","")))),"PREMIUM FREE",""))))</f>
        <v/>
      </c>
    </row>
    <row r="4081">
      <c r="AC4081">
        <f>IF($C4081="","",IF(COUNTIF('Códigos Santander (ref)'!$A$2:$A$79,$C4081)&gt;0,"SANTANDER",IF(COUNTIF('Códigos Itaú (ref)'!$A$2:$A$44,$C4081)&gt;0,"ITAU",IF(AND(TRIM(UPPER($I4081))="CONTRATUAL",ISNUMBER(SEARCH("INDIVIDUAL",SUBSTITUTE(UPPER($D4081)," ","")))),"PREMIUM FREE",""))))</f>
        <v/>
      </c>
    </row>
    <row r="4082">
      <c r="AC4082">
        <f>IF($C4082="","",IF(COUNTIF('Códigos Santander (ref)'!$A$2:$A$79,$C4082)&gt;0,"SANTANDER",IF(COUNTIF('Códigos Itaú (ref)'!$A$2:$A$44,$C4082)&gt;0,"ITAU",IF(AND(TRIM(UPPER($I4082))="CONTRATUAL",ISNUMBER(SEARCH("INDIVIDUAL",SUBSTITUTE(UPPER($D4082)," ","")))),"PREMIUM FREE",""))))</f>
        <v/>
      </c>
    </row>
    <row r="4083">
      <c r="AC4083">
        <f>IF($C4083="","",IF(COUNTIF('Códigos Santander (ref)'!$A$2:$A$79,$C4083)&gt;0,"SANTANDER",IF(COUNTIF('Códigos Itaú (ref)'!$A$2:$A$44,$C4083)&gt;0,"ITAU",IF(AND(TRIM(UPPER($I4083))="CONTRATUAL",ISNUMBER(SEARCH("INDIVIDUAL",SUBSTITUTE(UPPER($D4083)," ","")))),"PREMIUM FREE",""))))</f>
        <v/>
      </c>
    </row>
    <row r="4084">
      <c r="AC4084">
        <f>IF($C4084="","",IF(COUNTIF('Códigos Santander (ref)'!$A$2:$A$79,$C4084)&gt;0,"SANTANDER",IF(COUNTIF('Códigos Itaú (ref)'!$A$2:$A$44,$C4084)&gt;0,"ITAU",IF(AND(TRIM(UPPER($I4084))="CONTRATUAL",ISNUMBER(SEARCH("INDIVIDUAL",SUBSTITUTE(UPPER($D4084)," ","")))),"PREMIUM FREE",""))))</f>
        <v/>
      </c>
    </row>
    <row r="4085">
      <c r="AC4085">
        <f>IF($C4085="","",IF(COUNTIF('Códigos Santander (ref)'!$A$2:$A$79,$C4085)&gt;0,"SANTANDER",IF(COUNTIF('Códigos Itaú (ref)'!$A$2:$A$44,$C4085)&gt;0,"ITAU",IF(AND(TRIM(UPPER($I4085))="CONTRATUAL",ISNUMBER(SEARCH("INDIVIDUAL",SUBSTITUTE(UPPER($D4085)," ","")))),"PREMIUM FREE",""))))</f>
        <v/>
      </c>
    </row>
    <row r="4086">
      <c r="AC4086">
        <f>IF($C4086="","",IF(COUNTIF('Códigos Santander (ref)'!$A$2:$A$79,$C4086)&gt;0,"SANTANDER",IF(COUNTIF('Códigos Itaú (ref)'!$A$2:$A$44,$C4086)&gt;0,"ITAU",IF(AND(TRIM(UPPER($I4086))="CONTRATUAL",ISNUMBER(SEARCH("INDIVIDUAL",SUBSTITUTE(UPPER($D4086)," ","")))),"PREMIUM FREE",""))))</f>
        <v/>
      </c>
    </row>
    <row r="4087">
      <c r="AC4087">
        <f>IF($C4087="","",IF(COUNTIF('Códigos Santander (ref)'!$A$2:$A$79,$C4087)&gt;0,"SANTANDER",IF(COUNTIF('Códigos Itaú (ref)'!$A$2:$A$44,$C4087)&gt;0,"ITAU",IF(AND(TRIM(UPPER($I4087))="CONTRATUAL",ISNUMBER(SEARCH("INDIVIDUAL",SUBSTITUTE(UPPER($D4087)," ","")))),"PREMIUM FREE",""))))</f>
        <v/>
      </c>
    </row>
    <row r="4088">
      <c r="AC4088">
        <f>IF($C4088="","",IF(COUNTIF('Códigos Santander (ref)'!$A$2:$A$79,$C4088)&gt;0,"SANTANDER",IF(COUNTIF('Códigos Itaú (ref)'!$A$2:$A$44,$C4088)&gt;0,"ITAU",IF(AND(TRIM(UPPER($I4088))="CONTRATUAL",ISNUMBER(SEARCH("INDIVIDUAL",SUBSTITUTE(UPPER($D4088)," ","")))),"PREMIUM FREE",""))))</f>
        <v/>
      </c>
    </row>
    <row r="4089">
      <c r="AC4089">
        <f>IF($C4089="","",IF(COUNTIF('Códigos Santander (ref)'!$A$2:$A$79,$C4089)&gt;0,"SANTANDER",IF(COUNTIF('Códigos Itaú (ref)'!$A$2:$A$44,$C4089)&gt;0,"ITAU",IF(AND(TRIM(UPPER($I4089))="CONTRATUAL",ISNUMBER(SEARCH("INDIVIDUAL",SUBSTITUTE(UPPER($D4089)," ","")))),"PREMIUM FREE",""))))</f>
        <v/>
      </c>
    </row>
    <row r="4090">
      <c r="AC4090">
        <f>IF($C4090="","",IF(COUNTIF('Códigos Santander (ref)'!$A$2:$A$79,$C4090)&gt;0,"SANTANDER",IF(COUNTIF('Códigos Itaú (ref)'!$A$2:$A$44,$C4090)&gt;0,"ITAU",IF(AND(TRIM(UPPER($I4090))="CONTRATUAL",ISNUMBER(SEARCH("INDIVIDUAL",SUBSTITUTE(UPPER($D4090)," ","")))),"PREMIUM FREE",""))))</f>
        <v/>
      </c>
    </row>
    <row r="4091">
      <c r="AC4091">
        <f>IF($C4091="","",IF(COUNTIF('Códigos Santander (ref)'!$A$2:$A$79,$C4091)&gt;0,"SANTANDER",IF(COUNTIF('Códigos Itaú (ref)'!$A$2:$A$44,$C4091)&gt;0,"ITAU",IF(AND(TRIM(UPPER($I4091))="CONTRATUAL",ISNUMBER(SEARCH("INDIVIDUAL",SUBSTITUTE(UPPER($D4091)," ","")))),"PREMIUM FREE",""))))</f>
        <v/>
      </c>
    </row>
    <row r="4092">
      <c r="AC4092">
        <f>IF($C4092="","",IF(COUNTIF('Códigos Santander (ref)'!$A$2:$A$79,$C4092)&gt;0,"SANTANDER",IF(COUNTIF('Códigos Itaú (ref)'!$A$2:$A$44,$C4092)&gt;0,"ITAU",IF(AND(TRIM(UPPER($I4092))="CONTRATUAL",ISNUMBER(SEARCH("INDIVIDUAL",SUBSTITUTE(UPPER($D4092)," ","")))),"PREMIUM FREE",""))))</f>
        <v/>
      </c>
    </row>
    <row r="4093">
      <c r="AC4093">
        <f>IF($C4093="","",IF(COUNTIF('Códigos Santander (ref)'!$A$2:$A$79,$C4093)&gt;0,"SANTANDER",IF(COUNTIF('Códigos Itaú (ref)'!$A$2:$A$44,$C4093)&gt;0,"ITAU",IF(AND(TRIM(UPPER($I4093))="CONTRATUAL",ISNUMBER(SEARCH("INDIVIDUAL",SUBSTITUTE(UPPER($D4093)," ","")))),"PREMIUM FREE",""))))</f>
        <v/>
      </c>
    </row>
    <row r="4094">
      <c r="AC4094">
        <f>IF($C4094="","",IF(COUNTIF('Códigos Santander (ref)'!$A$2:$A$79,$C4094)&gt;0,"SANTANDER",IF(COUNTIF('Códigos Itaú (ref)'!$A$2:$A$44,$C4094)&gt;0,"ITAU",IF(AND(TRIM(UPPER($I4094))="CONTRATUAL",ISNUMBER(SEARCH("INDIVIDUAL",SUBSTITUTE(UPPER($D4094)," ","")))),"PREMIUM FREE",""))))</f>
        <v/>
      </c>
    </row>
    <row r="4095">
      <c r="AC4095">
        <f>IF($C4095="","",IF(COUNTIF('Códigos Santander (ref)'!$A$2:$A$79,$C4095)&gt;0,"SANTANDER",IF(COUNTIF('Códigos Itaú (ref)'!$A$2:$A$44,$C4095)&gt;0,"ITAU",IF(AND(TRIM(UPPER($I4095))="CONTRATUAL",ISNUMBER(SEARCH("INDIVIDUAL",SUBSTITUTE(UPPER($D4095)," ","")))),"PREMIUM FREE",""))))</f>
        <v/>
      </c>
    </row>
    <row r="4096">
      <c r="AC4096">
        <f>IF($C4096="","",IF(COUNTIF('Códigos Santander (ref)'!$A$2:$A$79,$C4096)&gt;0,"SANTANDER",IF(COUNTIF('Códigos Itaú (ref)'!$A$2:$A$44,$C4096)&gt;0,"ITAU",IF(AND(TRIM(UPPER($I4096))="CONTRATUAL",ISNUMBER(SEARCH("INDIVIDUAL",SUBSTITUTE(UPPER($D4096)," ","")))),"PREMIUM FREE",""))))</f>
        <v/>
      </c>
    </row>
    <row r="4097">
      <c r="AC4097">
        <f>IF($C4097="","",IF(COUNTIF('Códigos Santander (ref)'!$A$2:$A$79,$C4097)&gt;0,"SANTANDER",IF(COUNTIF('Códigos Itaú (ref)'!$A$2:$A$44,$C4097)&gt;0,"ITAU",IF(AND(TRIM(UPPER($I4097))="CONTRATUAL",ISNUMBER(SEARCH("INDIVIDUAL",SUBSTITUTE(UPPER($D4097)," ","")))),"PREMIUM FREE",""))))</f>
        <v/>
      </c>
    </row>
    <row r="4098">
      <c r="AC4098">
        <f>IF($C4098="","",IF(COUNTIF('Códigos Santander (ref)'!$A$2:$A$79,$C4098)&gt;0,"SANTANDER",IF(COUNTIF('Códigos Itaú (ref)'!$A$2:$A$44,$C4098)&gt;0,"ITAU",IF(AND(TRIM(UPPER($I4098))="CONTRATUAL",ISNUMBER(SEARCH("INDIVIDUAL",SUBSTITUTE(UPPER($D4098)," ","")))),"PREMIUM FREE",""))))</f>
        <v/>
      </c>
    </row>
    <row r="4099">
      <c r="AC4099">
        <f>IF($C4099="","",IF(COUNTIF('Códigos Santander (ref)'!$A$2:$A$79,$C4099)&gt;0,"SANTANDER",IF(COUNTIF('Códigos Itaú (ref)'!$A$2:$A$44,$C4099)&gt;0,"ITAU",IF(AND(TRIM(UPPER($I4099))="CONTRATUAL",ISNUMBER(SEARCH("INDIVIDUAL",SUBSTITUTE(UPPER($D4099)," ","")))),"PREMIUM FREE",""))))</f>
        <v/>
      </c>
    </row>
    <row r="4100">
      <c r="AC4100">
        <f>IF($C4100="","",IF(COUNTIF('Códigos Santander (ref)'!$A$2:$A$79,$C4100)&gt;0,"SANTANDER",IF(COUNTIF('Códigos Itaú (ref)'!$A$2:$A$44,$C4100)&gt;0,"ITAU",IF(AND(TRIM(UPPER($I4100))="CONTRATUAL",ISNUMBER(SEARCH("INDIVIDUAL",SUBSTITUTE(UPPER($D4100)," ","")))),"PREMIUM FREE",""))))</f>
        <v/>
      </c>
    </row>
    <row r="4101">
      <c r="AC4101">
        <f>IF($C4101="","",IF(COUNTIF('Códigos Santander (ref)'!$A$2:$A$79,$C4101)&gt;0,"SANTANDER",IF(COUNTIF('Códigos Itaú (ref)'!$A$2:$A$44,$C4101)&gt;0,"ITAU",IF(AND(TRIM(UPPER($I4101))="CONTRATUAL",ISNUMBER(SEARCH("INDIVIDUAL",SUBSTITUTE(UPPER($D4101)," ","")))),"PREMIUM FREE",""))))</f>
        <v/>
      </c>
    </row>
    <row r="4102">
      <c r="AC4102">
        <f>IF($C4102="","",IF(COUNTIF('Códigos Santander (ref)'!$A$2:$A$79,$C4102)&gt;0,"SANTANDER",IF(COUNTIF('Códigos Itaú (ref)'!$A$2:$A$44,$C4102)&gt;0,"ITAU",IF(AND(TRIM(UPPER($I4102))="CONTRATUAL",ISNUMBER(SEARCH("INDIVIDUAL",SUBSTITUTE(UPPER($D4102)," ","")))),"PREMIUM FREE",""))))</f>
        <v/>
      </c>
    </row>
    <row r="4103">
      <c r="AC4103">
        <f>IF($C4103="","",IF(COUNTIF('Códigos Santander (ref)'!$A$2:$A$79,$C4103)&gt;0,"SANTANDER",IF(COUNTIF('Códigos Itaú (ref)'!$A$2:$A$44,$C4103)&gt;0,"ITAU",IF(AND(TRIM(UPPER($I4103))="CONTRATUAL",ISNUMBER(SEARCH("INDIVIDUAL",SUBSTITUTE(UPPER($D4103)," ","")))),"PREMIUM FREE",""))))</f>
        <v/>
      </c>
    </row>
    <row r="4104">
      <c r="AC4104">
        <f>IF($C4104="","",IF(COUNTIF('Códigos Santander (ref)'!$A$2:$A$79,$C4104)&gt;0,"SANTANDER",IF(COUNTIF('Códigos Itaú (ref)'!$A$2:$A$44,$C4104)&gt;0,"ITAU",IF(AND(TRIM(UPPER($I4104))="CONTRATUAL",ISNUMBER(SEARCH("INDIVIDUAL",SUBSTITUTE(UPPER($D4104)," ","")))),"PREMIUM FREE",""))))</f>
        <v/>
      </c>
    </row>
    <row r="4105">
      <c r="AC4105">
        <f>IF($C4105="","",IF(COUNTIF('Códigos Santander (ref)'!$A$2:$A$79,$C4105)&gt;0,"SANTANDER",IF(COUNTIF('Códigos Itaú (ref)'!$A$2:$A$44,$C4105)&gt;0,"ITAU",IF(AND(TRIM(UPPER($I4105))="CONTRATUAL",ISNUMBER(SEARCH("INDIVIDUAL",SUBSTITUTE(UPPER($D4105)," ","")))),"PREMIUM FREE",""))))</f>
        <v/>
      </c>
    </row>
    <row r="4106">
      <c r="AC4106">
        <f>IF($C4106="","",IF(COUNTIF('Códigos Santander (ref)'!$A$2:$A$79,$C4106)&gt;0,"SANTANDER",IF(COUNTIF('Códigos Itaú (ref)'!$A$2:$A$44,$C4106)&gt;0,"ITAU",IF(AND(TRIM(UPPER($I4106))="CONTRATUAL",ISNUMBER(SEARCH("INDIVIDUAL",SUBSTITUTE(UPPER($D4106)," ","")))),"PREMIUM FREE",""))))</f>
        <v/>
      </c>
    </row>
    <row r="4107">
      <c r="AC4107">
        <f>IF($C4107="","",IF(COUNTIF('Códigos Santander (ref)'!$A$2:$A$79,$C4107)&gt;0,"SANTANDER",IF(COUNTIF('Códigos Itaú (ref)'!$A$2:$A$44,$C4107)&gt;0,"ITAU",IF(AND(TRIM(UPPER($I4107))="CONTRATUAL",ISNUMBER(SEARCH("INDIVIDUAL",SUBSTITUTE(UPPER($D4107)," ","")))),"PREMIUM FREE",""))))</f>
        <v/>
      </c>
    </row>
    <row r="4108">
      <c r="AC4108">
        <f>IF($C4108="","",IF(COUNTIF('Códigos Santander (ref)'!$A$2:$A$79,$C4108)&gt;0,"SANTANDER",IF(COUNTIF('Códigos Itaú (ref)'!$A$2:$A$44,$C4108)&gt;0,"ITAU",IF(AND(TRIM(UPPER($I4108))="CONTRATUAL",ISNUMBER(SEARCH("INDIVIDUAL",SUBSTITUTE(UPPER($D4108)," ","")))),"PREMIUM FREE",""))))</f>
        <v/>
      </c>
    </row>
    <row r="4109">
      <c r="AC4109">
        <f>IF($C4109="","",IF(COUNTIF('Códigos Santander (ref)'!$A$2:$A$79,$C4109)&gt;0,"SANTANDER",IF(COUNTIF('Códigos Itaú (ref)'!$A$2:$A$44,$C4109)&gt;0,"ITAU",IF(AND(TRIM(UPPER($I4109))="CONTRATUAL",ISNUMBER(SEARCH("INDIVIDUAL",SUBSTITUTE(UPPER($D4109)," ","")))),"PREMIUM FREE",""))))</f>
        <v/>
      </c>
    </row>
    <row r="4110">
      <c r="AC4110">
        <f>IF($C4110="","",IF(COUNTIF('Códigos Santander (ref)'!$A$2:$A$79,$C4110)&gt;0,"SANTANDER",IF(COUNTIF('Códigos Itaú (ref)'!$A$2:$A$44,$C4110)&gt;0,"ITAU",IF(AND(TRIM(UPPER($I4110))="CONTRATUAL",ISNUMBER(SEARCH("INDIVIDUAL",SUBSTITUTE(UPPER($D4110)," ","")))),"PREMIUM FREE",""))))</f>
        <v/>
      </c>
    </row>
    <row r="4111">
      <c r="AC4111">
        <f>IF($C4111="","",IF(COUNTIF('Códigos Santander (ref)'!$A$2:$A$79,$C4111)&gt;0,"SANTANDER",IF(COUNTIF('Códigos Itaú (ref)'!$A$2:$A$44,$C4111)&gt;0,"ITAU",IF(AND(TRIM(UPPER($I4111))="CONTRATUAL",ISNUMBER(SEARCH("INDIVIDUAL",SUBSTITUTE(UPPER($D4111)," ","")))),"PREMIUM FREE",""))))</f>
        <v/>
      </c>
    </row>
    <row r="4112">
      <c r="AC4112">
        <f>IF($C4112="","",IF(COUNTIF('Códigos Santander (ref)'!$A$2:$A$79,$C4112)&gt;0,"SANTANDER",IF(COUNTIF('Códigos Itaú (ref)'!$A$2:$A$44,$C4112)&gt;0,"ITAU",IF(AND(TRIM(UPPER($I4112))="CONTRATUAL",ISNUMBER(SEARCH("INDIVIDUAL",SUBSTITUTE(UPPER($D4112)," ","")))),"PREMIUM FREE",""))))</f>
        <v/>
      </c>
    </row>
    <row r="4113">
      <c r="AC4113">
        <f>IF($C4113="","",IF(COUNTIF('Códigos Santander (ref)'!$A$2:$A$79,$C4113)&gt;0,"SANTANDER",IF(COUNTIF('Códigos Itaú (ref)'!$A$2:$A$44,$C4113)&gt;0,"ITAU",IF(AND(TRIM(UPPER($I4113))="CONTRATUAL",ISNUMBER(SEARCH("INDIVIDUAL",SUBSTITUTE(UPPER($D4113)," ","")))),"PREMIUM FREE",""))))</f>
        <v/>
      </c>
    </row>
    <row r="4114">
      <c r="AC4114">
        <f>IF($C4114="","",IF(COUNTIF('Códigos Santander (ref)'!$A$2:$A$79,$C4114)&gt;0,"SANTANDER",IF(COUNTIF('Códigos Itaú (ref)'!$A$2:$A$44,$C4114)&gt;0,"ITAU",IF(AND(TRIM(UPPER($I4114))="CONTRATUAL",ISNUMBER(SEARCH("INDIVIDUAL",SUBSTITUTE(UPPER($D4114)," ","")))),"PREMIUM FREE",""))))</f>
        <v/>
      </c>
    </row>
    <row r="4115">
      <c r="AC4115">
        <f>IF($C4115="","",IF(COUNTIF('Códigos Santander (ref)'!$A$2:$A$79,$C4115)&gt;0,"SANTANDER",IF(COUNTIF('Códigos Itaú (ref)'!$A$2:$A$44,$C4115)&gt;0,"ITAU",IF(AND(TRIM(UPPER($I4115))="CONTRATUAL",ISNUMBER(SEARCH("INDIVIDUAL",SUBSTITUTE(UPPER($D4115)," ","")))),"PREMIUM FREE",""))))</f>
        <v/>
      </c>
    </row>
    <row r="4116">
      <c r="AC4116">
        <f>IF($C4116="","",IF(COUNTIF('Códigos Santander (ref)'!$A$2:$A$79,$C4116)&gt;0,"SANTANDER",IF(COUNTIF('Códigos Itaú (ref)'!$A$2:$A$44,$C4116)&gt;0,"ITAU",IF(AND(TRIM(UPPER($I4116))="CONTRATUAL",ISNUMBER(SEARCH("INDIVIDUAL",SUBSTITUTE(UPPER($D4116)," ","")))),"PREMIUM FREE",""))))</f>
        <v/>
      </c>
    </row>
    <row r="4117">
      <c r="AC4117">
        <f>IF($C4117="","",IF(COUNTIF('Códigos Santander (ref)'!$A$2:$A$79,$C4117)&gt;0,"SANTANDER",IF(COUNTIF('Códigos Itaú (ref)'!$A$2:$A$44,$C4117)&gt;0,"ITAU",IF(AND(TRIM(UPPER($I4117))="CONTRATUAL",ISNUMBER(SEARCH("INDIVIDUAL",SUBSTITUTE(UPPER($D4117)," ","")))),"PREMIUM FREE",""))))</f>
        <v/>
      </c>
    </row>
    <row r="4118">
      <c r="AC4118">
        <f>IF($C4118="","",IF(COUNTIF('Códigos Santander (ref)'!$A$2:$A$79,$C4118)&gt;0,"SANTANDER",IF(COUNTIF('Códigos Itaú (ref)'!$A$2:$A$44,$C4118)&gt;0,"ITAU",IF(AND(TRIM(UPPER($I4118))="CONTRATUAL",ISNUMBER(SEARCH("INDIVIDUAL",SUBSTITUTE(UPPER($D4118)," ","")))),"PREMIUM FREE",""))))</f>
        <v/>
      </c>
    </row>
    <row r="4119">
      <c r="AC4119">
        <f>IF($C4119="","",IF(COUNTIF('Códigos Santander (ref)'!$A$2:$A$79,$C4119)&gt;0,"SANTANDER",IF(COUNTIF('Códigos Itaú (ref)'!$A$2:$A$44,$C4119)&gt;0,"ITAU",IF(AND(TRIM(UPPER($I4119))="CONTRATUAL",ISNUMBER(SEARCH("INDIVIDUAL",SUBSTITUTE(UPPER($D4119)," ","")))),"PREMIUM FREE",""))))</f>
        <v/>
      </c>
    </row>
    <row r="4120">
      <c r="AC4120">
        <f>IF($C4120="","",IF(COUNTIF('Códigos Santander (ref)'!$A$2:$A$79,$C4120)&gt;0,"SANTANDER",IF(COUNTIF('Códigos Itaú (ref)'!$A$2:$A$44,$C4120)&gt;0,"ITAU",IF(AND(TRIM(UPPER($I4120))="CONTRATUAL",ISNUMBER(SEARCH("INDIVIDUAL",SUBSTITUTE(UPPER($D4120)," ","")))),"PREMIUM FREE",""))))</f>
        <v/>
      </c>
    </row>
    <row r="4121">
      <c r="AC4121">
        <f>IF($C4121="","",IF(COUNTIF('Códigos Santander (ref)'!$A$2:$A$79,$C4121)&gt;0,"SANTANDER",IF(COUNTIF('Códigos Itaú (ref)'!$A$2:$A$44,$C4121)&gt;0,"ITAU",IF(AND(TRIM(UPPER($I4121))="CONTRATUAL",ISNUMBER(SEARCH("INDIVIDUAL",SUBSTITUTE(UPPER($D4121)," ","")))),"PREMIUM FREE",""))))</f>
        <v/>
      </c>
    </row>
    <row r="4122">
      <c r="AC4122">
        <f>IF($C4122="","",IF(COUNTIF('Códigos Santander (ref)'!$A$2:$A$79,$C4122)&gt;0,"SANTANDER",IF(COUNTIF('Códigos Itaú (ref)'!$A$2:$A$44,$C4122)&gt;0,"ITAU",IF(AND(TRIM(UPPER($I4122))="CONTRATUAL",ISNUMBER(SEARCH("INDIVIDUAL",SUBSTITUTE(UPPER($D4122)," ","")))),"PREMIUM FREE",""))))</f>
        <v/>
      </c>
    </row>
    <row r="4123">
      <c r="AC4123">
        <f>IF($C4123="","",IF(COUNTIF('Códigos Santander (ref)'!$A$2:$A$79,$C4123)&gt;0,"SANTANDER",IF(COUNTIF('Códigos Itaú (ref)'!$A$2:$A$44,$C4123)&gt;0,"ITAU",IF(AND(TRIM(UPPER($I4123))="CONTRATUAL",ISNUMBER(SEARCH("INDIVIDUAL",SUBSTITUTE(UPPER($D4123)," ","")))),"PREMIUM FREE",""))))</f>
        <v/>
      </c>
    </row>
    <row r="4124">
      <c r="AC4124">
        <f>IF($C4124="","",IF(COUNTIF('Códigos Santander (ref)'!$A$2:$A$79,$C4124)&gt;0,"SANTANDER",IF(COUNTIF('Códigos Itaú (ref)'!$A$2:$A$44,$C4124)&gt;0,"ITAU",IF(AND(TRIM(UPPER($I4124))="CONTRATUAL",ISNUMBER(SEARCH("INDIVIDUAL",SUBSTITUTE(UPPER($D4124)," ","")))),"PREMIUM FREE",""))))</f>
        <v/>
      </c>
    </row>
    <row r="4125">
      <c r="AC4125">
        <f>IF($C4125="","",IF(COUNTIF('Códigos Santander (ref)'!$A$2:$A$79,$C4125)&gt;0,"SANTANDER",IF(COUNTIF('Códigos Itaú (ref)'!$A$2:$A$44,$C4125)&gt;0,"ITAU",IF(AND(TRIM(UPPER($I4125))="CONTRATUAL",ISNUMBER(SEARCH("INDIVIDUAL",SUBSTITUTE(UPPER($D4125)," ","")))),"PREMIUM FREE",""))))</f>
        <v/>
      </c>
    </row>
    <row r="4126">
      <c r="AC4126">
        <f>IF($C4126="","",IF(COUNTIF('Códigos Santander (ref)'!$A$2:$A$79,$C4126)&gt;0,"SANTANDER",IF(COUNTIF('Códigos Itaú (ref)'!$A$2:$A$44,$C4126)&gt;0,"ITAU",IF(AND(TRIM(UPPER($I4126))="CONTRATUAL",ISNUMBER(SEARCH("INDIVIDUAL",SUBSTITUTE(UPPER($D4126)," ","")))),"PREMIUM FREE",""))))</f>
        <v/>
      </c>
    </row>
    <row r="4127">
      <c r="AC4127">
        <f>IF($C4127="","",IF(COUNTIF('Códigos Santander (ref)'!$A$2:$A$79,$C4127)&gt;0,"SANTANDER",IF(COUNTIF('Códigos Itaú (ref)'!$A$2:$A$44,$C4127)&gt;0,"ITAU",IF(AND(TRIM(UPPER($I4127))="CONTRATUAL",ISNUMBER(SEARCH("INDIVIDUAL",SUBSTITUTE(UPPER($D4127)," ","")))),"PREMIUM FREE",""))))</f>
        <v/>
      </c>
    </row>
    <row r="4128">
      <c r="AC4128">
        <f>IF($C4128="","",IF(COUNTIF('Códigos Santander (ref)'!$A$2:$A$79,$C4128)&gt;0,"SANTANDER",IF(COUNTIF('Códigos Itaú (ref)'!$A$2:$A$44,$C4128)&gt;0,"ITAU",IF(AND(TRIM(UPPER($I4128))="CONTRATUAL",ISNUMBER(SEARCH("INDIVIDUAL",SUBSTITUTE(UPPER($D4128)," ","")))),"PREMIUM FREE",""))))</f>
        <v/>
      </c>
    </row>
    <row r="4129">
      <c r="AC4129">
        <f>IF($C4129="","",IF(COUNTIF('Códigos Santander (ref)'!$A$2:$A$79,$C4129)&gt;0,"SANTANDER",IF(COUNTIF('Códigos Itaú (ref)'!$A$2:$A$44,$C4129)&gt;0,"ITAU",IF(AND(TRIM(UPPER($I4129))="CONTRATUAL",ISNUMBER(SEARCH("INDIVIDUAL",SUBSTITUTE(UPPER($D4129)," ","")))),"PREMIUM FREE",""))))</f>
        <v/>
      </c>
    </row>
    <row r="4130">
      <c r="AC4130">
        <f>IF($C4130="","",IF(COUNTIF('Códigos Santander (ref)'!$A$2:$A$79,$C4130)&gt;0,"SANTANDER",IF(COUNTIF('Códigos Itaú (ref)'!$A$2:$A$44,$C4130)&gt;0,"ITAU",IF(AND(TRIM(UPPER($I4130))="CONTRATUAL",ISNUMBER(SEARCH("INDIVIDUAL",SUBSTITUTE(UPPER($D4130)," ","")))),"PREMIUM FREE",""))))</f>
        <v/>
      </c>
    </row>
    <row r="4131">
      <c r="AC4131">
        <f>IF($C4131="","",IF(COUNTIF('Códigos Santander (ref)'!$A$2:$A$79,$C4131)&gt;0,"SANTANDER",IF(COUNTIF('Códigos Itaú (ref)'!$A$2:$A$44,$C4131)&gt;0,"ITAU",IF(AND(TRIM(UPPER($I4131))="CONTRATUAL",ISNUMBER(SEARCH("INDIVIDUAL",SUBSTITUTE(UPPER($D4131)," ","")))),"PREMIUM FREE",""))))</f>
        <v/>
      </c>
    </row>
    <row r="4132">
      <c r="AC4132">
        <f>IF($C4132="","",IF(COUNTIF('Códigos Santander (ref)'!$A$2:$A$79,$C4132)&gt;0,"SANTANDER",IF(COUNTIF('Códigos Itaú (ref)'!$A$2:$A$44,$C4132)&gt;0,"ITAU",IF(AND(TRIM(UPPER($I4132))="CONTRATUAL",ISNUMBER(SEARCH("INDIVIDUAL",SUBSTITUTE(UPPER($D4132)," ","")))),"PREMIUM FREE",""))))</f>
        <v/>
      </c>
    </row>
    <row r="4133">
      <c r="AC4133">
        <f>IF($C4133="","",IF(COUNTIF('Códigos Santander (ref)'!$A$2:$A$79,$C4133)&gt;0,"SANTANDER",IF(COUNTIF('Códigos Itaú (ref)'!$A$2:$A$44,$C4133)&gt;0,"ITAU",IF(AND(TRIM(UPPER($I4133))="CONTRATUAL",ISNUMBER(SEARCH("INDIVIDUAL",SUBSTITUTE(UPPER($D4133)," ","")))),"PREMIUM FREE",""))))</f>
        <v/>
      </c>
    </row>
    <row r="4134">
      <c r="AC4134">
        <f>IF($C4134="","",IF(COUNTIF('Códigos Santander (ref)'!$A$2:$A$79,$C4134)&gt;0,"SANTANDER",IF(COUNTIF('Códigos Itaú (ref)'!$A$2:$A$44,$C4134)&gt;0,"ITAU",IF(AND(TRIM(UPPER($I4134))="CONTRATUAL",ISNUMBER(SEARCH("INDIVIDUAL",SUBSTITUTE(UPPER($D4134)," ","")))),"PREMIUM FREE",""))))</f>
        <v/>
      </c>
    </row>
    <row r="4135">
      <c r="AC4135">
        <f>IF($C4135="","",IF(COUNTIF('Códigos Santander (ref)'!$A$2:$A$79,$C4135)&gt;0,"SANTANDER",IF(COUNTIF('Códigos Itaú (ref)'!$A$2:$A$44,$C4135)&gt;0,"ITAU",IF(AND(TRIM(UPPER($I4135))="CONTRATUAL",ISNUMBER(SEARCH("INDIVIDUAL",SUBSTITUTE(UPPER($D4135)," ","")))),"PREMIUM FREE",""))))</f>
        <v/>
      </c>
    </row>
    <row r="4136">
      <c r="AC4136">
        <f>IF($C4136="","",IF(COUNTIF('Códigos Santander (ref)'!$A$2:$A$79,$C4136)&gt;0,"SANTANDER",IF(COUNTIF('Códigos Itaú (ref)'!$A$2:$A$44,$C4136)&gt;0,"ITAU",IF(AND(TRIM(UPPER($I4136))="CONTRATUAL",ISNUMBER(SEARCH("INDIVIDUAL",SUBSTITUTE(UPPER($D4136)," ","")))),"PREMIUM FREE",""))))</f>
        <v/>
      </c>
    </row>
    <row r="4137">
      <c r="AC4137">
        <f>IF($C4137="","",IF(COUNTIF('Códigos Santander (ref)'!$A$2:$A$79,$C4137)&gt;0,"SANTANDER",IF(COUNTIF('Códigos Itaú (ref)'!$A$2:$A$44,$C4137)&gt;0,"ITAU",IF(AND(TRIM(UPPER($I4137))="CONTRATUAL",ISNUMBER(SEARCH("INDIVIDUAL",SUBSTITUTE(UPPER($D4137)," ","")))),"PREMIUM FREE",""))))</f>
        <v/>
      </c>
    </row>
    <row r="4138">
      <c r="AC4138">
        <f>IF($C4138="","",IF(COUNTIF('Códigos Santander (ref)'!$A$2:$A$79,$C4138)&gt;0,"SANTANDER",IF(COUNTIF('Códigos Itaú (ref)'!$A$2:$A$44,$C4138)&gt;0,"ITAU",IF(AND(TRIM(UPPER($I4138))="CONTRATUAL",ISNUMBER(SEARCH("INDIVIDUAL",SUBSTITUTE(UPPER($D4138)," ","")))),"PREMIUM FREE",""))))</f>
        <v/>
      </c>
    </row>
    <row r="4139">
      <c r="AC4139">
        <f>IF($C4139="","",IF(COUNTIF('Códigos Santander (ref)'!$A$2:$A$79,$C4139)&gt;0,"SANTANDER",IF(COUNTIF('Códigos Itaú (ref)'!$A$2:$A$44,$C4139)&gt;0,"ITAU",IF(AND(TRIM(UPPER($I4139))="CONTRATUAL",ISNUMBER(SEARCH("INDIVIDUAL",SUBSTITUTE(UPPER($D4139)," ","")))),"PREMIUM FREE",""))))</f>
        <v/>
      </c>
    </row>
    <row r="4140">
      <c r="AC4140">
        <f>IF($C4140="","",IF(COUNTIF('Códigos Santander (ref)'!$A$2:$A$79,$C4140)&gt;0,"SANTANDER",IF(COUNTIF('Códigos Itaú (ref)'!$A$2:$A$44,$C4140)&gt;0,"ITAU",IF(AND(TRIM(UPPER($I4140))="CONTRATUAL",ISNUMBER(SEARCH("INDIVIDUAL",SUBSTITUTE(UPPER($D4140)," ","")))),"PREMIUM FREE",""))))</f>
        <v/>
      </c>
    </row>
    <row r="4141">
      <c r="AC4141">
        <f>IF($C4141="","",IF(COUNTIF('Códigos Santander (ref)'!$A$2:$A$79,$C4141)&gt;0,"SANTANDER",IF(COUNTIF('Códigos Itaú (ref)'!$A$2:$A$44,$C4141)&gt;0,"ITAU",IF(AND(TRIM(UPPER($I4141))="CONTRATUAL",ISNUMBER(SEARCH("INDIVIDUAL",SUBSTITUTE(UPPER($D4141)," ","")))),"PREMIUM FREE",""))))</f>
        <v/>
      </c>
    </row>
    <row r="4142">
      <c r="AC4142">
        <f>IF($C4142="","",IF(COUNTIF('Códigos Santander (ref)'!$A$2:$A$79,$C4142)&gt;0,"SANTANDER",IF(COUNTIF('Códigos Itaú (ref)'!$A$2:$A$44,$C4142)&gt;0,"ITAU",IF(AND(TRIM(UPPER($I4142))="CONTRATUAL",ISNUMBER(SEARCH("INDIVIDUAL",SUBSTITUTE(UPPER($D4142)," ","")))),"PREMIUM FREE",""))))</f>
        <v/>
      </c>
    </row>
    <row r="4143">
      <c r="AC4143">
        <f>IF($C4143="","",IF(COUNTIF('Códigos Santander (ref)'!$A$2:$A$79,$C4143)&gt;0,"SANTANDER",IF(COUNTIF('Códigos Itaú (ref)'!$A$2:$A$44,$C4143)&gt;0,"ITAU",IF(AND(TRIM(UPPER($I4143))="CONTRATUAL",ISNUMBER(SEARCH("INDIVIDUAL",SUBSTITUTE(UPPER($D4143)," ","")))),"PREMIUM FREE",""))))</f>
        <v/>
      </c>
    </row>
    <row r="4144">
      <c r="AC4144">
        <f>IF($C4144="","",IF(COUNTIF('Códigos Santander (ref)'!$A$2:$A$79,$C4144)&gt;0,"SANTANDER",IF(COUNTIF('Códigos Itaú (ref)'!$A$2:$A$44,$C4144)&gt;0,"ITAU",IF(AND(TRIM(UPPER($I4144))="CONTRATUAL",ISNUMBER(SEARCH("INDIVIDUAL",SUBSTITUTE(UPPER($D4144)," ","")))),"PREMIUM FREE",""))))</f>
        <v/>
      </c>
    </row>
    <row r="4145">
      <c r="AC4145">
        <f>IF($C4145="","",IF(COUNTIF('Códigos Santander (ref)'!$A$2:$A$79,$C4145)&gt;0,"SANTANDER",IF(COUNTIF('Códigos Itaú (ref)'!$A$2:$A$44,$C4145)&gt;0,"ITAU",IF(AND(TRIM(UPPER($I4145))="CONTRATUAL",ISNUMBER(SEARCH("INDIVIDUAL",SUBSTITUTE(UPPER($D4145)," ","")))),"PREMIUM FREE",""))))</f>
        <v/>
      </c>
    </row>
    <row r="4146">
      <c r="AC4146">
        <f>IF($C4146="","",IF(COUNTIF('Códigos Santander (ref)'!$A$2:$A$79,$C4146)&gt;0,"SANTANDER",IF(COUNTIF('Códigos Itaú (ref)'!$A$2:$A$44,$C4146)&gt;0,"ITAU",IF(AND(TRIM(UPPER($I4146))="CONTRATUAL",ISNUMBER(SEARCH("INDIVIDUAL",SUBSTITUTE(UPPER($D4146)," ","")))),"PREMIUM FREE",""))))</f>
        <v/>
      </c>
    </row>
    <row r="4147">
      <c r="AC4147">
        <f>IF($C4147="","",IF(COUNTIF('Códigos Santander (ref)'!$A$2:$A$79,$C4147)&gt;0,"SANTANDER",IF(COUNTIF('Códigos Itaú (ref)'!$A$2:$A$44,$C4147)&gt;0,"ITAU",IF(AND(TRIM(UPPER($I4147))="CONTRATUAL",ISNUMBER(SEARCH("INDIVIDUAL",SUBSTITUTE(UPPER($D4147)," ","")))),"PREMIUM FREE",""))))</f>
        <v/>
      </c>
    </row>
    <row r="4148">
      <c r="AC4148">
        <f>IF($C4148="","",IF(COUNTIF('Códigos Santander (ref)'!$A$2:$A$79,$C4148)&gt;0,"SANTANDER",IF(COUNTIF('Códigos Itaú (ref)'!$A$2:$A$44,$C4148)&gt;0,"ITAU",IF(AND(TRIM(UPPER($I4148))="CONTRATUAL",ISNUMBER(SEARCH("INDIVIDUAL",SUBSTITUTE(UPPER($D4148)," ","")))),"PREMIUM FREE",""))))</f>
        <v/>
      </c>
    </row>
    <row r="4149">
      <c r="AC4149">
        <f>IF($C4149="","",IF(COUNTIF('Códigos Santander (ref)'!$A$2:$A$79,$C4149)&gt;0,"SANTANDER",IF(COUNTIF('Códigos Itaú (ref)'!$A$2:$A$44,$C4149)&gt;0,"ITAU",IF(AND(TRIM(UPPER($I4149))="CONTRATUAL",ISNUMBER(SEARCH("INDIVIDUAL",SUBSTITUTE(UPPER($D4149)," ","")))),"PREMIUM FREE",""))))</f>
        <v/>
      </c>
    </row>
    <row r="4150">
      <c r="AC4150">
        <f>IF($C4150="","",IF(COUNTIF('Códigos Santander (ref)'!$A$2:$A$79,$C4150)&gt;0,"SANTANDER",IF(COUNTIF('Códigos Itaú (ref)'!$A$2:$A$44,$C4150)&gt;0,"ITAU",IF(AND(TRIM(UPPER($I4150))="CONTRATUAL",ISNUMBER(SEARCH("INDIVIDUAL",SUBSTITUTE(UPPER($D4150)," ","")))),"PREMIUM FREE",""))))</f>
        <v/>
      </c>
    </row>
    <row r="4151">
      <c r="AC4151">
        <f>IF($C4151="","",IF(COUNTIF('Códigos Santander (ref)'!$A$2:$A$79,$C4151)&gt;0,"SANTANDER",IF(COUNTIF('Códigos Itaú (ref)'!$A$2:$A$44,$C4151)&gt;0,"ITAU",IF(AND(TRIM(UPPER($I4151))="CONTRATUAL",ISNUMBER(SEARCH("INDIVIDUAL",SUBSTITUTE(UPPER($D4151)," ","")))),"PREMIUM FREE",""))))</f>
        <v/>
      </c>
    </row>
    <row r="4152">
      <c r="AC4152">
        <f>IF($C4152="","",IF(COUNTIF('Códigos Santander (ref)'!$A$2:$A$79,$C4152)&gt;0,"SANTANDER",IF(COUNTIF('Códigos Itaú (ref)'!$A$2:$A$44,$C4152)&gt;0,"ITAU",IF(AND(TRIM(UPPER($I4152))="CONTRATUAL",ISNUMBER(SEARCH("INDIVIDUAL",SUBSTITUTE(UPPER($D4152)," ","")))),"PREMIUM FREE",""))))</f>
        <v/>
      </c>
    </row>
    <row r="4153">
      <c r="AC4153">
        <f>IF($C4153="","",IF(COUNTIF('Códigos Santander (ref)'!$A$2:$A$79,$C4153)&gt;0,"SANTANDER",IF(COUNTIF('Códigos Itaú (ref)'!$A$2:$A$44,$C4153)&gt;0,"ITAU",IF(AND(TRIM(UPPER($I4153))="CONTRATUAL",ISNUMBER(SEARCH("INDIVIDUAL",SUBSTITUTE(UPPER($D4153)," ","")))),"PREMIUM FREE",""))))</f>
        <v/>
      </c>
    </row>
    <row r="4154">
      <c r="AC4154">
        <f>IF($C4154="","",IF(COUNTIF('Códigos Santander (ref)'!$A$2:$A$79,$C4154)&gt;0,"SANTANDER",IF(COUNTIF('Códigos Itaú (ref)'!$A$2:$A$44,$C4154)&gt;0,"ITAU",IF(AND(TRIM(UPPER($I4154))="CONTRATUAL",ISNUMBER(SEARCH("INDIVIDUAL",SUBSTITUTE(UPPER($D4154)," ","")))),"PREMIUM FREE",""))))</f>
        <v/>
      </c>
    </row>
    <row r="4155">
      <c r="AC4155">
        <f>IF($C4155="","",IF(COUNTIF('Códigos Santander (ref)'!$A$2:$A$79,$C4155)&gt;0,"SANTANDER",IF(COUNTIF('Códigos Itaú (ref)'!$A$2:$A$44,$C4155)&gt;0,"ITAU",IF(AND(TRIM(UPPER($I4155))="CONTRATUAL",ISNUMBER(SEARCH("INDIVIDUAL",SUBSTITUTE(UPPER($D4155)," ","")))),"PREMIUM FREE",""))))</f>
        <v/>
      </c>
    </row>
    <row r="4156">
      <c r="AC4156">
        <f>IF($C4156="","",IF(COUNTIF('Códigos Santander (ref)'!$A$2:$A$79,$C4156)&gt;0,"SANTANDER",IF(COUNTIF('Códigos Itaú (ref)'!$A$2:$A$44,$C4156)&gt;0,"ITAU",IF(AND(TRIM(UPPER($I4156))="CONTRATUAL",ISNUMBER(SEARCH("INDIVIDUAL",SUBSTITUTE(UPPER($D4156)," ","")))),"PREMIUM FREE",""))))</f>
        <v/>
      </c>
    </row>
    <row r="4157">
      <c r="AC4157">
        <f>IF($C4157="","",IF(COUNTIF('Códigos Santander (ref)'!$A$2:$A$79,$C4157)&gt;0,"SANTANDER",IF(COUNTIF('Códigos Itaú (ref)'!$A$2:$A$44,$C4157)&gt;0,"ITAU",IF(AND(TRIM(UPPER($I4157))="CONTRATUAL",ISNUMBER(SEARCH("INDIVIDUAL",SUBSTITUTE(UPPER($D4157)," ","")))),"PREMIUM FREE",""))))</f>
        <v/>
      </c>
    </row>
    <row r="4158">
      <c r="AC4158">
        <f>IF($C4158="","",IF(COUNTIF('Códigos Santander (ref)'!$A$2:$A$79,$C4158)&gt;0,"SANTANDER",IF(COUNTIF('Códigos Itaú (ref)'!$A$2:$A$44,$C4158)&gt;0,"ITAU",IF(AND(TRIM(UPPER($I4158))="CONTRATUAL",ISNUMBER(SEARCH("INDIVIDUAL",SUBSTITUTE(UPPER($D4158)," ","")))),"PREMIUM FREE",""))))</f>
        <v/>
      </c>
    </row>
    <row r="4159">
      <c r="AC4159">
        <f>IF($C4159="","",IF(COUNTIF('Códigos Santander (ref)'!$A$2:$A$79,$C4159)&gt;0,"SANTANDER",IF(COUNTIF('Códigos Itaú (ref)'!$A$2:$A$44,$C4159)&gt;0,"ITAU",IF(AND(TRIM(UPPER($I4159))="CONTRATUAL",ISNUMBER(SEARCH("INDIVIDUAL",SUBSTITUTE(UPPER($D4159)," ","")))),"PREMIUM FREE",""))))</f>
        <v/>
      </c>
    </row>
    <row r="4160">
      <c r="AC4160">
        <f>IF($C4160="","",IF(COUNTIF('Códigos Santander (ref)'!$A$2:$A$79,$C4160)&gt;0,"SANTANDER",IF(COUNTIF('Códigos Itaú (ref)'!$A$2:$A$44,$C4160)&gt;0,"ITAU",IF(AND(TRIM(UPPER($I4160))="CONTRATUAL",ISNUMBER(SEARCH("INDIVIDUAL",SUBSTITUTE(UPPER($D4160)," ","")))),"PREMIUM FREE",""))))</f>
        <v/>
      </c>
    </row>
    <row r="4161">
      <c r="AC4161">
        <f>IF($C4161="","",IF(COUNTIF('Códigos Santander (ref)'!$A$2:$A$79,$C4161)&gt;0,"SANTANDER",IF(COUNTIF('Códigos Itaú (ref)'!$A$2:$A$44,$C4161)&gt;0,"ITAU",IF(AND(TRIM(UPPER($I4161))="CONTRATUAL",ISNUMBER(SEARCH("INDIVIDUAL",SUBSTITUTE(UPPER($D4161)," ","")))),"PREMIUM FREE",""))))</f>
        <v/>
      </c>
    </row>
    <row r="4162">
      <c r="AC4162">
        <f>IF($C4162="","",IF(COUNTIF('Códigos Santander (ref)'!$A$2:$A$79,$C4162)&gt;0,"SANTANDER",IF(COUNTIF('Códigos Itaú (ref)'!$A$2:$A$44,$C4162)&gt;0,"ITAU",IF(AND(TRIM(UPPER($I4162))="CONTRATUAL",ISNUMBER(SEARCH("INDIVIDUAL",SUBSTITUTE(UPPER($D4162)," ","")))),"PREMIUM FREE",""))))</f>
        <v/>
      </c>
    </row>
    <row r="4163">
      <c r="AC4163">
        <f>IF($C4163="","",IF(COUNTIF('Códigos Santander (ref)'!$A$2:$A$79,$C4163)&gt;0,"SANTANDER",IF(COUNTIF('Códigos Itaú (ref)'!$A$2:$A$44,$C4163)&gt;0,"ITAU",IF(AND(TRIM(UPPER($I4163))="CONTRATUAL",ISNUMBER(SEARCH("INDIVIDUAL",SUBSTITUTE(UPPER($D4163)," ","")))),"PREMIUM FREE",""))))</f>
        <v/>
      </c>
    </row>
    <row r="4164">
      <c r="AC4164">
        <f>IF($C4164="","",IF(COUNTIF('Códigos Santander (ref)'!$A$2:$A$79,$C4164)&gt;0,"SANTANDER",IF(COUNTIF('Códigos Itaú (ref)'!$A$2:$A$44,$C4164)&gt;0,"ITAU",IF(AND(TRIM(UPPER($I4164))="CONTRATUAL",ISNUMBER(SEARCH("INDIVIDUAL",SUBSTITUTE(UPPER($D4164)," ","")))),"PREMIUM FREE",""))))</f>
        <v/>
      </c>
    </row>
    <row r="4165">
      <c r="AC4165">
        <f>IF($C4165="","",IF(COUNTIF('Códigos Santander (ref)'!$A$2:$A$79,$C4165)&gt;0,"SANTANDER",IF(COUNTIF('Códigos Itaú (ref)'!$A$2:$A$44,$C4165)&gt;0,"ITAU",IF(AND(TRIM(UPPER($I4165))="CONTRATUAL",ISNUMBER(SEARCH("INDIVIDUAL",SUBSTITUTE(UPPER($D4165)," ","")))),"PREMIUM FREE",""))))</f>
        <v/>
      </c>
    </row>
    <row r="4166">
      <c r="AC4166">
        <f>IF($C4166="","",IF(COUNTIF('Códigos Santander (ref)'!$A$2:$A$79,$C4166)&gt;0,"SANTANDER",IF(COUNTIF('Códigos Itaú (ref)'!$A$2:$A$44,$C4166)&gt;0,"ITAU",IF(AND(TRIM(UPPER($I4166))="CONTRATUAL",ISNUMBER(SEARCH("INDIVIDUAL",SUBSTITUTE(UPPER($D4166)," ","")))),"PREMIUM FREE",""))))</f>
        <v/>
      </c>
    </row>
    <row r="4167">
      <c r="AC4167">
        <f>IF($C4167="","",IF(COUNTIF('Códigos Santander (ref)'!$A$2:$A$79,$C4167)&gt;0,"SANTANDER",IF(COUNTIF('Códigos Itaú (ref)'!$A$2:$A$44,$C4167)&gt;0,"ITAU",IF(AND(TRIM(UPPER($I4167))="CONTRATUAL",ISNUMBER(SEARCH("INDIVIDUAL",SUBSTITUTE(UPPER($D4167)," ","")))),"PREMIUM FREE",""))))</f>
        <v/>
      </c>
    </row>
    <row r="4168">
      <c r="AC4168">
        <f>IF($C4168="","",IF(COUNTIF('Códigos Santander (ref)'!$A$2:$A$79,$C4168)&gt;0,"SANTANDER",IF(COUNTIF('Códigos Itaú (ref)'!$A$2:$A$44,$C4168)&gt;0,"ITAU",IF(AND(TRIM(UPPER($I4168))="CONTRATUAL",ISNUMBER(SEARCH("INDIVIDUAL",SUBSTITUTE(UPPER($D4168)," ","")))),"PREMIUM FREE",""))))</f>
        <v/>
      </c>
    </row>
    <row r="4169">
      <c r="AC4169">
        <f>IF($C4169="","",IF(COUNTIF('Códigos Santander (ref)'!$A$2:$A$79,$C4169)&gt;0,"SANTANDER",IF(COUNTIF('Códigos Itaú (ref)'!$A$2:$A$44,$C4169)&gt;0,"ITAU",IF(AND(TRIM(UPPER($I4169))="CONTRATUAL",ISNUMBER(SEARCH("INDIVIDUAL",SUBSTITUTE(UPPER($D4169)," ","")))),"PREMIUM FREE",""))))</f>
        <v/>
      </c>
    </row>
    <row r="4170">
      <c r="AC4170">
        <f>IF($C4170="","",IF(COUNTIF('Códigos Santander (ref)'!$A$2:$A$79,$C4170)&gt;0,"SANTANDER",IF(COUNTIF('Códigos Itaú (ref)'!$A$2:$A$44,$C4170)&gt;0,"ITAU",IF(AND(TRIM(UPPER($I4170))="CONTRATUAL",ISNUMBER(SEARCH("INDIVIDUAL",SUBSTITUTE(UPPER($D4170)," ","")))),"PREMIUM FREE",""))))</f>
        <v/>
      </c>
    </row>
    <row r="4171">
      <c r="AC4171">
        <f>IF($C4171="","",IF(COUNTIF('Códigos Santander (ref)'!$A$2:$A$79,$C4171)&gt;0,"SANTANDER",IF(COUNTIF('Códigos Itaú (ref)'!$A$2:$A$44,$C4171)&gt;0,"ITAU",IF(AND(TRIM(UPPER($I4171))="CONTRATUAL",ISNUMBER(SEARCH("INDIVIDUAL",SUBSTITUTE(UPPER($D4171)," ","")))),"PREMIUM FREE",""))))</f>
        <v/>
      </c>
    </row>
    <row r="4172">
      <c r="AC4172">
        <f>IF($C4172="","",IF(COUNTIF('Códigos Santander (ref)'!$A$2:$A$79,$C4172)&gt;0,"SANTANDER",IF(COUNTIF('Códigos Itaú (ref)'!$A$2:$A$44,$C4172)&gt;0,"ITAU",IF(AND(TRIM(UPPER($I4172))="CONTRATUAL",ISNUMBER(SEARCH("INDIVIDUAL",SUBSTITUTE(UPPER($D4172)," ","")))),"PREMIUM FREE",""))))</f>
        <v/>
      </c>
    </row>
    <row r="4173">
      <c r="AC4173">
        <f>IF($C4173="","",IF(COUNTIF('Códigos Santander (ref)'!$A$2:$A$79,$C4173)&gt;0,"SANTANDER",IF(COUNTIF('Códigos Itaú (ref)'!$A$2:$A$44,$C4173)&gt;0,"ITAU",IF(AND(TRIM(UPPER($I4173))="CONTRATUAL",ISNUMBER(SEARCH("INDIVIDUAL",SUBSTITUTE(UPPER($D4173)," ","")))),"PREMIUM FREE",""))))</f>
        <v/>
      </c>
    </row>
    <row r="4174">
      <c r="AC4174">
        <f>IF($C4174="","",IF(COUNTIF('Códigos Santander (ref)'!$A$2:$A$79,$C4174)&gt;0,"SANTANDER",IF(COUNTIF('Códigos Itaú (ref)'!$A$2:$A$44,$C4174)&gt;0,"ITAU",IF(AND(TRIM(UPPER($I4174))="CONTRATUAL",ISNUMBER(SEARCH("INDIVIDUAL",SUBSTITUTE(UPPER($D4174)," ","")))),"PREMIUM FREE",""))))</f>
        <v/>
      </c>
    </row>
    <row r="4175">
      <c r="AC4175">
        <f>IF($C4175="","",IF(COUNTIF('Códigos Santander (ref)'!$A$2:$A$79,$C4175)&gt;0,"SANTANDER",IF(COUNTIF('Códigos Itaú (ref)'!$A$2:$A$44,$C4175)&gt;0,"ITAU",IF(AND(TRIM(UPPER($I4175))="CONTRATUAL",ISNUMBER(SEARCH("INDIVIDUAL",SUBSTITUTE(UPPER($D4175)," ","")))),"PREMIUM FREE",""))))</f>
        <v/>
      </c>
    </row>
    <row r="4176">
      <c r="AC4176">
        <f>IF($C4176="","",IF(COUNTIF('Códigos Santander (ref)'!$A$2:$A$79,$C4176)&gt;0,"SANTANDER",IF(COUNTIF('Códigos Itaú (ref)'!$A$2:$A$44,$C4176)&gt;0,"ITAU",IF(AND(TRIM(UPPER($I4176))="CONTRATUAL",ISNUMBER(SEARCH("INDIVIDUAL",SUBSTITUTE(UPPER($D4176)," ","")))),"PREMIUM FREE",""))))</f>
        <v/>
      </c>
    </row>
    <row r="4177">
      <c r="AC4177">
        <f>IF($C4177="","",IF(COUNTIF('Códigos Santander (ref)'!$A$2:$A$79,$C4177)&gt;0,"SANTANDER",IF(COUNTIF('Códigos Itaú (ref)'!$A$2:$A$44,$C4177)&gt;0,"ITAU",IF(AND(TRIM(UPPER($I4177))="CONTRATUAL",ISNUMBER(SEARCH("INDIVIDUAL",SUBSTITUTE(UPPER($D4177)," ","")))),"PREMIUM FREE",""))))</f>
        <v/>
      </c>
    </row>
    <row r="4178">
      <c r="AC4178">
        <f>IF($C4178="","",IF(COUNTIF('Códigos Santander (ref)'!$A$2:$A$79,$C4178)&gt;0,"SANTANDER",IF(COUNTIF('Códigos Itaú (ref)'!$A$2:$A$44,$C4178)&gt;0,"ITAU",IF(AND(TRIM(UPPER($I4178))="CONTRATUAL",ISNUMBER(SEARCH("INDIVIDUAL",SUBSTITUTE(UPPER($D4178)," ","")))),"PREMIUM FREE",""))))</f>
        <v/>
      </c>
    </row>
    <row r="4179">
      <c r="AC4179">
        <f>IF($C4179="","",IF(COUNTIF('Códigos Santander (ref)'!$A$2:$A$79,$C4179)&gt;0,"SANTANDER",IF(COUNTIF('Códigos Itaú (ref)'!$A$2:$A$44,$C4179)&gt;0,"ITAU",IF(AND(TRIM(UPPER($I4179))="CONTRATUAL",ISNUMBER(SEARCH("INDIVIDUAL",SUBSTITUTE(UPPER($D4179)," ","")))),"PREMIUM FREE",""))))</f>
        <v/>
      </c>
    </row>
    <row r="4180">
      <c r="AC4180">
        <f>IF($C4180="","",IF(COUNTIF('Códigos Santander (ref)'!$A$2:$A$79,$C4180)&gt;0,"SANTANDER",IF(COUNTIF('Códigos Itaú (ref)'!$A$2:$A$44,$C4180)&gt;0,"ITAU",IF(AND(TRIM(UPPER($I4180))="CONTRATUAL",ISNUMBER(SEARCH("INDIVIDUAL",SUBSTITUTE(UPPER($D4180)," ","")))),"PREMIUM FREE",""))))</f>
        <v/>
      </c>
    </row>
    <row r="4181">
      <c r="AC4181">
        <f>IF($C4181="","",IF(COUNTIF('Códigos Santander (ref)'!$A$2:$A$79,$C4181)&gt;0,"SANTANDER",IF(COUNTIF('Códigos Itaú (ref)'!$A$2:$A$44,$C4181)&gt;0,"ITAU",IF(AND(TRIM(UPPER($I4181))="CONTRATUAL",ISNUMBER(SEARCH("INDIVIDUAL",SUBSTITUTE(UPPER($D4181)," ","")))),"PREMIUM FREE",""))))</f>
        <v/>
      </c>
    </row>
    <row r="4182">
      <c r="AC4182">
        <f>IF($C4182="","",IF(COUNTIF('Códigos Santander (ref)'!$A$2:$A$79,$C4182)&gt;0,"SANTANDER",IF(COUNTIF('Códigos Itaú (ref)'!$A$2:$A$44,$C4182)&gt;0,"ITAU",IF(AND(TRIM(UPPER($I4182))="CONTRATUAL",ISNUMBER(SEARCH("INDIVIDUAL",SUBSTITUTE(UPPER($D4182)," ","")))),"PREMIUM FREE",""))))</f>
        <v/>
      </c>
    </row>
    <row r="4183">
      <c r="AC4183">
        <f>IF($C4183="","",IF(COUNTIF('Códigos Santander (ref)'!$A$2:$A$79,$C4183)&gt;0,"SANTANDER",IF(COUNTIF('Códigos Itaú (ref)'!$A$2:$A$44,$C4183)&gt;0,"ITAU",IF(AND(TRIM(UPPER($I4183))="CONTRATUAL",ISNUMBER(SEARCH("INDIVIDUAL",SUBSTITUTE(UPPER($D4183)," ","")))),"PREMIUM FREE",""))))</f>
        <v/>
      </c>
    </row>
    <row r="4184">
      <c r="AC4184">
        <f>IF($C4184="","",IF(COUNTIF('Códigos Santander (ref)'!$A$2:$A$79,$C4184)&gt;0,"SANTANDER",IF(COUNTIF('Códigos Itaú (ref)'!$A$2:$A$44,$C4184)&gt;0,"ITAU",IF(AND(TRIM(UPPER($I4184))="CONTRATUAL",ISNUMBER(SEARCH("INDIVIDUAL",SUBSTITUTE(UPPER($D4184)," ","")))),"PREMIUM FREE",""))))</f>
        <v/>
      </c>
    </row>
    <row r="4185">
      <c r="AC4185">
        <f>IF($C4185="","",IF(COUNTIF('Códigos Santander (ref)'!$A$2:$A$79,$C4185)&gt;0,"SANTANDER",IF(COUNTIF('Códigos Itaú (ref)'!$A$2:$A$44,$C4185)&gt;0,"ITAU",IF(AND(TRIM(UPPER($I4185))="CONTRATUAL",ISNUMBER(SEARCH("INDIVIDUAL",SUBSTITUTE(UPPER($D4185)," ","")))),"PREMIUM FREE",""))))</f>
        <v/>
      </c>
    </row>
    <row r="4186">
      <c r="AC4186">
        <f>IF($C4186="","",IF(COUNTIF('Códigos Santander (ref)'!$A$2:$A$79,$C4186)&gt;0,"SANTANDER",IF(COUNTIF('Códigos Itaú (ref)'!$A$2:$A$44,$C4186)&gt;0,"ITAU",IF(AND(TRIM(UPPER($I4186))="CONTRATUAL",ISNUMBER(SEARCH("INDIVIDUAL",SUBSTITUTE(UPPER($D4186)," ","")))),"PREMIUM FREE",""))))</f>
        <v/>
      </c>
    </row>
    <row r="4187">
      <c r="AC4187">
        <f>IF($C4187="","",IF(COUNTIF('Códigos Santander (ref)'!$A$2:$A$79,$C4187)&gt;0,"SANTANDER",IF(COUNTIF('Códigos Itaú (ref)'!$A$2:$A$44,$C4187)&gt;0,"ITAU",IF(AND(TRIM(UPPER($I4187))="CONTRATUAL",ISNUMBER(SEARCH("INDIVIDUAL",SUBSTITUTE(UPPER($D4187)," ","")))),"PREMIUM FREE",""))))</f>
        <v/>
      </c>
    </row>
    <row r="4188">
      <c r="AC4188">
        <f>IF($C4188="","",IF(COUNTIF('Códigos Santander (ref)'!$A$2:$A$79,$C4188)&gt;0,"SANTANDER",IF(COUNTIF('Códigos Itaú (ref)'!$A$2:$A$44,$C4188)&gt;0,"ITAU",IF(AND(TRIM(UPPER($I4188))="CONTRATUAL",ISNUMBER(SEARCH("INDIVIDUAL",SUBSTITUTE(UPPER($D4188)," ","")))),"PREMIUM FREE",""))))</f>
        <v/>
      </c>
    </row>
    <row r="4189">
      <c r="AC4189">
        <f>IF($C4189="","",IF(COUNTIF('Códigos Santander (ref)'!$A$2:$A$79,$C4189)&gt;0,"SANTANDER",IF(COUNTIF('Códigos Itaú (ref)'!$A$2:$A$44,$C4189)&gt;0,"ITAU",IF(AND(TRIM(UPPER($I4189))="CONTRATUAL",ISNUMBER(SEARCH("INDIVIDUAL",SUBSTITUTE(UPPER($D4189)," ","")))),"PREMIUM FREE",""))))</f>
        <v/>
      </c>
    </row>
    <row r="4190">
      <c r="AC4190">
        <f>IF($C4190="","",IF(COUNTIF('Códigos Santander (ref)'!$A$2:$A$79,$C4190)&gt;0,"SANTANDER",IF(COUNTIF('Códigos Itaú (ref)'!$A$2:$A$44,$C4190)&gt;0,"ITAU",IF(AND(TRIM(UPPER($I4190))="CONTRATUAL",ISNUMBER(SEARCH("INDIVIDUAL",SUBSTITUTE(UPPER($D4190)," ","")))),"PREMIUM FREE",""))))</f>
        <v/>
      </c>
    </row>
    <row r="4191">
      <c r="AC4191">
        <f>IF($C4191="","",IF(COUNTIF('Códigos Santander (ref)'!$A$2:$A$79,$C4191)&gt;0,"SANTANDER",IF(COUNTIF('Códigos Itaú (ref)'!$A$2:$A$44,$C4191)&gt;0,"ITAU",IF(AND(TRIM(UPPER($I4191))="CONTRATUAL",ISNUMBER(SEARCH("INDIVIDUAL",SUBSTITUTE(UPPER($D4191)," ","")))),"PREMIUM FREE",""))))</f>
        <v/>
      </c>
    </row>
    <row r="4192">
      <c r="AC4192">
        <f>IF($C4192="","",IF(COUNTIF('Códigos Santander (ref)'!$A$2:$A$79,$C4192)&gt;0,"SANTANDER",IF(COUNTIF('Códigos Itaú (ref)'!$A$2:$A$44,$C4192)&gt;0,"ITAU",IF(AND(TRIM(UPPER($I4192))="CONTRATUAL",ISNUMBER(SEARCH("INDIVIDUAL",SUBSTITUTE(UPPER($D4192)," ","")))),"PREMIUM FREE",""))))</f>
        <v/>
      </c>
    </row>
    <row r="4193">
      <c r="AC4193">
        <f>IF($C4193="","",IF(COUNTIF('Códigos Santander (ref)'!$A$2:$A$79,$C4193)&gt;0,"SANTANDER",IF(COUNTIF('Códigos Itaú (ref)'!$A$2:$A$44,$C4193)&gt;0,"ITAU",IF(AND(TRIM(UPPER($I4193))="CONTRATUAL",ISNUMBER(SEARCH("INDIVIDUAL",SUBSTITUTE(UPPER($D4193)," ","")))),"PREMIUM FREE",""))))</f>
        <v/>
      </c>
    </row>
    <row r="4194">
      <c r="AC4194">
        <f>IF($C4194="","",IF(COUNTIF('Códigos Santander (ref)'!$A$2:$A$79,$C4194)&gt;0,"SANTANDER",IF(COUNTIF('Códigos Itaú (ref)'!$A$2:$A$44,$C4194)&gt;0,"ITAU",IF(AND(TRIM(UPPER($I4194))="CONTRATUAL",ISNUMBER(SEARCH("INDIVIDUAL",SUBSTITUTE(UPPER($D4194)," ","")))),"PREMIUM FREE",""))))</f>
        <v/>
      </c>
    </row>
    <row r="4195">
      <c r="AC4195">
        <f>IF($C4195="","",IF(COUNTIF('Códigos Santander (ref)'!$A$2:$A$79,$C4195)&gt;0,"SANTANDER",IF(COUNTIF('Códigos Itaú (ref)'!$A$2:$A$44,$C4195)&gt;0,"ITAU",IF(AND(TRIM(UPPER($I4195))="CONTRATUAL",ISNUMBER(SEARCH("INDIVIDUAL",SUBSTITUTE(UPPER($D4195)," ","")))),"PREMIUM FREE",""))))</f>
        <v/>
      </c>
    </row>
    <row r="4196">
      <c r="AC4196">
        <f>IF($C4196="","",IF(COUNTIF('Códigos Santander (ref)'!$A$2:$A$79,$C4196)&gt;0,"SANTANDER",IF(COUNTIF('Códigos Itaú (ref)'!$A$2:$A$44,$C4196)&gt;0,"ITAU",IF(AND(TRIM(UPPER($I4196))="CONTRATUAL",ISNUMBER(SEARCH("INDIVIDUAL",SUBSTITUTE(UPPER($D4196)," ","")))),"PREMIUM FREE",""))))</f>
        <v/>
      </c>
    </row>
    <row r="4197">
      <c r="AC4197">
        <f>IF($C4197="","",IF(COUNTIF('Códigos Santander (ref)'!$A$2:$A$79,$C4197)&gt;0,"SANTANDER",IF(COUNTIF('Códigos Itaú (ref)'!$A$2:$A$44,$C4197)&gt;0,"ITAU",IF(AND(TRIM(UPPER($I4197))="CONTRATUAL",ISNUMBER(SEARCH("INDIVIDUAL",SUBSTITUTE(UPPER($D4197)," ","")))),"PREMIUM FREE",""))))</f>
        <v/>
      </c>
    </row>
    <row r="4198">
      <c r="AC4198">
        <f>IF($C4198="","",IF(COUNTIF('Códigos Santander (ref)'!$A$2:$A$79,$C4198)&gt;0,"SANTANDER",IF(COUNTIF('Códigos Itaú (ref)'!$A$2:$A$44,$C4198)&gt;0,"ITAU",IF(AND(TRIM(UPPER($I4198))="CONTRATUAL",ISNUMBER(SEARCH("INDIVIDUAL",SUBSTITUTE(UPPER($D4198)," ","")))),"PREMIUM FREE",""))))</f>
        <v/>
      </c>
    </row>
    <row r="4199">
      <c r="AC4199">
        <f>IF($C4199="","",IF(COUNTIF('Códigos Santander (ref)'!$A$2:$A$79,$C4199)&gt;0,"SANTANDER",IF(COUNTIF('Códigos Itaú (ref)'!$A$2:$A$44,$C4199)&gt;0,"ITAU",IF(AND(TRIM(UPPER($I4199))="CONTRATUAL",ISNUMBER(SEARCH("INDIVIDUAL",SUBSTITUTE(UPPER($D4199)," ","")))),"PREMIUM FREE",""))))</f>
        <v/>
      </c>
    </row>
    <row r="4200">
      <c r="AC4200">
        <f>IF($C4200="","",IF(COUNTIF('Códigos Santander (ref)'!$A$2:$A$79,$C4200)&gt;0,"SANTANDER",IF(COUNTIF('Códigos Itaú (ref)'!$A$2:$A$44,$C4200)&gt;0,"ITAU",IF(AND(TRIM(UPPER($I4200))="CONTRATUAL",ISNUMBER(SEARCH("INDIVIDUAL",SUBSTITUTE(UPPER($D4200)," ","")))),"PREMIUM FREE",""))))</f>
        <v/>
      </c>
    </row>
    <row r="4201">
      <c r="AC4201">
        <f>IF($C4201="","",IF(COUNTIF('Códigos Santander (ref)'!$A$2:$A$79,$C4201)&gt;0,"SANTANDER",IF(COUNTIF('Códigos Itaú (ref)'!$A$2:$A$44,$C4201)&gt;0,"ITAU",IF(AND(TRIM(UPPER($I4201))="CONTRATUAL",ISNUMBER(SEARCH("INDIVIDUAL",SUBSTITUTE(UPPER($D4201)," ","")))),"PREMIUM FREE",""))))</f>
        <v/>
      </c>
    </row>
    <row r="4202">
      <c r="AC4202">
        <f>IF($C4202="","",IF(COUNTIF('Códigos Santander (ref)'!$A$2:$A$79,$C4202)&gt;0,"SANTANDER",IF(COUNTIF('Códigos Itaú (ref)'!$A$2:$A$44,$C4202)&gt;0,"ITAU",IF(AND(TRIM(UPPER($I4202))="CONTRATUAL",ISNUMBER(SEARCH("INDIVIDUAL",SUBSTITUTE(UPPER($D4202)," ","")))),"PREMIUM FREE",""))))</f>
        <v/>
      </c>
    </row>
    <row r="4203">
      <c r="AC4203">
        <f>IF($C4203="","",IF(COUNTIF('Códigos Santander (ref)'!$A$2:$A$79,$C4203)&gt;0,"SANTANDER",IF(COUNTIF('Códigos Itaú (ref)'!$A$2:$A$44,$C4203)&gt;0,"ITAU",IF(AND(TRIM(UPPER($I4203))="CONTRATUAL",ISNUMBER(SEARCH("INDIVIDUAL",SUBSTITUTE(UPPER($D4203)," ","")))),"PREMIUM FREE",""))))</f>
        <v/>
      </c>
    </row>
    <row r="4204">
      <c r="AC4204">
        <f>IF($C4204="","",IF(COUNTIF('Códigos Santander (ref)'!$A$2:$A$79,$C4204)&gt;0,"SANTANDER",IF(COUNTIF('Códigos Itaú (ref)'!$A$2:$A$44,$C4204)&gt;0,"ITAU",IF(AND(TRIM(UPPER($I4204))="CONTRATUAL",ISNUMBER(SEARCH("INDIVIDUAL",SUBSTITUTE(UPPER($D4204)," ","")))),"PREMIUM FREE",""))))</f>
        <v/>
      </c>
    </row>
    <row r="4205">
      <c r="AC4205">
        <f>IF($C4205="","",IF(COUNTIF('Códigos Santander (ref)'!$A$2:$A$79,$C4205)&gt;0,"SANTANDER",IF(COUNTIF('Códigos Itaú (ref)'!$A$2:$A$44,$C4205)&gt;0,"ITAU",IF(AND(TRIM(UPPER($I4205))="CONTRATUAL",ISNUMBER(SEARCH("INDIVIDUAL",SUBSTITUTE(UPPER($D4205)," ","")))),"PREMIUM FREE",""))))</f>
        <v/>
      </c>
    </row>
    <row r="4206">
      <c r="AC4206">
        <f>IF($C4206="","",IF(COUNTIF('Códigos Santander (ref)'!$A$2:$A$79,$C4206)&gt;0,"SANTANDER",IF(COUNTIF('Códigos Itaú (ref)'!$A$2:$A$44,$C4206)&gt;0,"ITAU",IF(AND(TRIM(UPPER($I4206))="CONTRATUAL",ISNUMBER(SEARCH("INDIVIDUAL",SUBSTITUTE(UPPER($D4206)," ","")))),"PREMIUM FREE",""))))</f>
        <v/>
      </c>
    </row>
    <row r="4207">
      <c r="AC4207">
        <f>IF($C4207="","",IF(COUNTIF('Códigos Santander (ref)'!$A$2:$A$79,$C4207)&gt;0,"SANTANDER",IF(COUNTIF('Códigos Itaú (ref)'!$A$2:$A$44,$C4207)&gt;0,"ITAU",IF(AND(TRIM(UPPER($I4207))="CONTRATUAL",ISNUMBER(SEARCH("INDIVIDUAL",SUBSTITUTE(UPPER($D4207)," ","")))),"PREMIUM FREE",""))))</f>
        <v/>
      </c>
    </row>
    <row r="4208">
      <c r="AC4208">
        <f>IF($C4208="","",IF(COUNTIF('Códigos Santander (ref)'!$A$2:$A$79,$C4208)&gt;0,"SANTANDER",IF(COUNTIF('Códigos Itaú (ref)'!$A$2:$A$44,$C4208)&gt;0,"ITAU",IF(AND(TRIM(UPPER($I4208))="CONTRATUAL",ISNUMBER(SEARCH("INDIVIDUAL",SUBSTITUTE(UPPER($D4208)," ","")))),"PREMIUM FREE",""))))</f>
        <v/>
      </c>
    </row>
    <row r="4209">
      <c r="AC4209">
        <f>IF($C4209="","",IF(COUNTIF('Códigos Santander (ref)'!$A$2:$A$79,$C4209)&gt;0,"SANTANDER",IF(COUNTIF('Códigos Itaú (ref)'!$A$2:$A$44,$C4209)&gt;0,"ITAU",IF(AND(TRIM(UPPER($I4209))="CONTRATUAL",ISNUMBER(SEARCH("INDIVIDUAL",SUBSTITUTE(UPPER($D4209)," ","")))),"PREMIUM FREE",""))))</f>
        <v/>
      </c>
    </row>
    <row r="4210">
      <c r="AC4210">
        <f>IF($C4210="","",IF(COUNTIF('Códigos Santander (ref)'!$A$2:$A$79,$C4210)&gt;0,"SANTANDER",IF(COUNTIF('Códigos Itaú (ref)'!$A$2:$A$44,$C4210)&gt;0,"ITAU",IF(AND(TRIM(UPPER($I4210))="CONTRATUAL",ISNUMBER(SEARCH("INDIVIDUAL",SUBSTITUTE(UPPER($D4210)," ","")))),"PREMIUM FREE",""))))</f>
        <v/>
      </c>
    </row>
    <row r="4211">
      <c r="AC4211">
        <f>IF($C4211="","",IF(COUNTIF('Códigos Santander (ref)'!$A$2:$A$79,$C4211)&gt;0,"SANTANDER",IF(COUNTIF('Códigos Itaú (ref)'!$A$2:$A$44,$C4211)&gt;0,"ITAU",IF(AND(TRIM(UPPER($I4211))="CONTRATUAL",ISNUMBER(SEARCH("INDIVIDUAL",SUBSTITUTE(UPPER($D4211)," ","")))),"PREMIUM FREE",""))))</f>
        <v/>
      </c>
    </row>
    <row r="4212">
      <c r="AC4212">
        <f>IF($C4212="","",IF(COUNTIF('Códigos Santander (ref)'!$A$2:$A$79,$C4212)&gt;0,"SANTANDER",IF(COUNTIF('Códigos Itaú (ref)'!$A$2:$A$44,$C4212)&gt;0,"ITAU",IF(AND(TRIM(UPPER($I4212))="CONTRATUAL",ISNUMBER(SEARCH("INDIVIDUAL",SUBSTITUTE(UPPER($D4212)," ","")))),"PREMIUM FREE",""))))</f>
        <v/>
      </c>
    </row>
    <row r="4213">
      <c r="AC4213">
        <f>IF($C4213="","",IF(COUNTIF('Códigos Santander (ref)'!$A$2:$A$79,$C4213)&gt;0,"SANTANDER",IF(COUNTIF('Códigos Itaú (ref)'!$A$2:$A$44,$C4213)&gt;0,"ITAU",IF(AND(TRIM(UPPER($I4213))="CONTRATUAL",ISNUMBER(SEARCH("INDIVIDUAL",SUBSTITUTE(UPPER($D4213)," ","")))),"PREMIUM FREE",""))))</f>
        <v/>
      </c>
    </row>
    <row r="4214">
      <c r="AC4214">
        <f>IF($C4214="","",IF(COUNTIF('Códigos Santander (ref)'!$A$2:$A$79,$C4214)&gt;0,"SANTANDER",IF(COUNTIF('Códigos Itaú (ref)'!$A$2:$A$44,$C4214)&gt;0,"ITAU",IF(AND(TRIM(UPPER($I4214))="CONTRATUAL",ISNUMBER(SEARCH("INDIVIDUAL",SUBSTITUTE(UPPER($D4214)," ","")))),"PREMIUM FREE",""))))</f>
        <v/>
      </c>
    </row>
    <row r="4215">
      <c r="AC4215">
        <f>IF($C4215="","",IF(COUNTIF('Códigos Santander (ref)'!$A$2:$A$79,$C4215)&gt;0,"SANTANDER",IF(COUNTIF('Códigos Itaú (ref)'!$A$2:$A$44,$C4215)&gt;0,"ITAU",IF(AND(TRIM(UPPER($I4215))="CONTRATUAL",ISNUMBER(SEARCH("INDIVIDUAL",SUBSTITUTE(UPPER($D4215)," ","")))),"PREMIUM FREE",""))))</f>
        <v/>
      </c>
    </row>
    <row r="4216">
      <c r="AC4216">
        <f>IF($C4216="","",IF(COUNTIF('Códigos Santander (ref)'!$A$2:$A$79,$C4216)&gt;0,"SANTANDER",IF(COUNTIF('Códigos Itaú (ref)'!$A$2:$A$44,$C4216)&gt;0,"ITAU",IF(AND(TRIM(UPPER($I4216))="CONTRATUAL",ISNUMBER(SEARCH("INDIVIDUAL",SUBSTITUTE(UPPER($D4216)," ","")))),"PREMIUM FREE",""))))</f>
        <v/>
      </c>
    </row>
    <row r="4217">
      <c r="AC4217">
        <f>IF($C4217="","",IF(COUNTIF('Códigos Santander (ref)'!$A$2:$A$79,$C4217)&gt;0,"SANTANDER",IF(COUNTIF('Códigos Itaú (ref)'!$A$2:$A$44,$C4217)&gt;0,"ITAU",IF(AND(TRIM(UPPER($I4217))="CONTRATUAL",ISNUMBER(SEARCH("INDIVIDUAL",SUBSTITUTE(UPPER($D4217)," ","")))),"PREMIUM FREE",""))))</f>
        <v/>
      </c>
    </row>
    <row r="4218">
      <c r="AC4218">
        <f>IF($C4218="","",IF(COUNTIF('Códigos Santander (ref)'!$A$2:$A$79,$C4218)&gt;0,"SANTANDER",IF(COUNTIF('Códigos Itaú (ref)'!$A$2:$A$44,$C4218)&gt;0,"ITAU",IF(AND(TRIM(UPPER($I4218))="CONTRATUAL",ISNUMBER(SEARCH("INDIVIDUAL",SUBSTITUTE(UPPER($D4218)," ","")))),"PREMIUM FREE",""))))</f>
        <v/>
      </c>
    </row>
    <row r="4219">
      <c r="AC4219">
        <f>IF($C4219="","",IF(COUNTIF('Códigos Santander (ref)'!$A$2:$A$79,$C4219)&gt;0,"SANTANDER",IF(COUNTIF('Códigos Itaú (ref)'!$A$2:$A$44,$C4219)&gt;0,"ITAU",IF(AND(TRIM(UPPER($I4219))="CONTRATUAL",ISNUMBER(SEARCH("INDIVIDUAL",SUBSTITUTE(UPPER($D4219)," ","")))),"PREMIUM FREE",""))))</f>
        <v/>
      </c>
    </row>
    <row r="4220">
      <c r="AC4220">
        <f>IF($C4220="","",IF(COUNTIF('Códigos Santander (ref)'!$A$2:$A$79,$C4220)&gt;0,"SANTANDER",IF(COUNTIF('Códigos Itaú (ref)'!$A$2:$A$44,$C4220)&gt;0,"ITAU",IF(AND(TRIM(UPPER($I4220))="CONTRATUAL",ISNUMBER(SEARCH("INDIVIDUAL",SUBSTITUTE(UPPER($D4220)," ","")))),"PREMIUM FREE",""))))</f>
        <v/>
      </c>
    </row>
    <row r="4221">
      <c r="AC4221">
        <f>IF($C4221="","",IF(COUNTIF('Códigos Santander (ref)'!$A$2:$A$79,$C4221)&gt;0,"SANTANDER",IF(COUNTIF('Códigos Itaú (ref)'!$A$2:$A$44,$C4221)&gt;0,"ITAU",IF(AND(TRIM(UPPER($I4221))="CONTRATUAL",ISNUMBER(SEARCH("INDIVIDUAL",SUBSTITUTE(UPPER($D4221)," ","")))),"PREMIUM FREE",""))))</f>
        <v/>
      </c>
    </row>
    <row r="4222">
      <c r="AC4222">
        <f>IF($C4222="","",IF(COUNTIF('Códigos Santander (ref)'!$A$2:$A$79,$C4222)&gt;0,"SANTANDER",IF(COUNTIF('Códigos Itaú (ref)'!$A$2:$A$44,$C4222)&gt;0,"ITAU",IF(AND(TRIM(UPPER($I4222))="CONTRATUAL",ISNUMBER(SEARCH("INDIVIDUAL",SUBSTITUTE(UPPER($D4222)," ","")))),"PREMIUM FREE",""))))</f>
        <v/>
      </c>
    </row>
    <row r="4223">
      <c r="AC4223">
        <f>IF($C4223="","",IF(COUNTIF('Códigos Santander (ref)'!$A$2:$A$79,$C4223)&gt;0,"SANTANDER",IF(COUNTIF('Códigos Itaú (ref)'!$A$2:$A$44,$C4223)&gt;0,"ITAU",IF(AND(TRIM(UPPER($I4223))="CONTRATUAL",ISNUMBER(SEARCH("INDIVIDUAL",SUBSTITUTE(UPPER($D4223)," ","")))),"PREMIUM FREE",""))))</f>
        <v/>
      </c>
    </row>
    <row r="4224">
      <c r="AC4224">
        <f>IF($C4224="","",IF(COUNTIF('Códigos Santander (ref)'!$A$2:$A$79,$C4224)&gt;0,"SANTANDER",IF(COUNTIF('Códigos Itaú (ref)'!$A$2:$A$44,$C4224)&gt;0,"ITAU",IF(AND(TRIM(UPPER($I4224))="CONTRATUAL",ISNUMBER(SEARCH("INDIVIDUAL",SUBSTITUTE(UPPER($D4224)," ","")))),"PREMIUM FREE",""))))</f>
        <v/>
      </c>
    </row>
    <row r="4225">
      <c r="AC4225">
        <f>IF($C4225="","",IF(COUNTIF('Códigos Santander (ref)'!$A$2:$A$79,$C4225)&gt;0,"SANTANDER",IF(COUNTIF('Códigos Itaú (ref)'!$A$2:$A$44,$C4225)&gt;0,"ITAU",IF(AND(TRIM(UPPER($I4225))="CONTRATUAL",ISNUMBER(SEARCH("INDIVIDUAL",SUBSTITUTE(UPPER($D4225)," ","")))),"PREMIUM FREE",""))))</f>
        <v/>
      </c>
    </row>
    <row r="4226">
      <c r="AC4226">
        <f>IF($C4226="","",IF(COUNTIF('Códigos Santander (ref)'!$A$2:$A$79,$C4226)&gt;0,"SANTANDER",IF(COUNTIF('Códigos Itaú (ref)'!$A$2:$A$44,$C4226)&gt;0,"ITAU",IF(AND(TRIM(UPPER($I4226))="CONTRATUAL",ISNUMBER(SEARCH("INDIVIDUAL",SUBSTITUTE(UPPER($D4226)," ","")))),"PREMIUM FREE",""))))</f>
        <v/>
      </c>
    </row>
    <row r="4227">
      <c r="AC4227">
        <f>IF($C4227="","",IF(COUNTIF('Códigos Santander (ref)'!$A$2:$A$79,$C4227)&gt;0,"SANTANDER",IF(COUNTIF('Códigos Itaú (ref)'!$A$2:$A$44,$C4227)&gt;0,"ITAU",IF(AND(TRIM(UPPER($I4227))="CONTRATUAL",ISNUMBER(SEARCH("INDIVIDUAL",SUBSTITUTE(UPPER($D4227)," ","")))),"PREMIUM FREE",""))))</f>
        <v/>
      </c>
    </row>
    <row r="4228">
      <c r="AC4228">
        <f>IF($C4228="","",IF(COUNTIF('Códigos Santander (ref)'!$A$2:$A$79,$C4228)&gt;0,"SANTANDER",IF(COUNTIF('Códigos Itaú (ref)'!$A$2:$A$44,$C4228)&gt;0,"ITAU",IF(AND(TRIM(UPPER($I4228))="CONTRATUAL",ISNUMBER(SEARCH("INDIVIDUAL",SUBSTITUTE(UPPER($D4228)," ","")))),"PREMIUM FREE",""))))</f>
        <v/>
      </c>
    </row>
    <row r="4229">
      <c r="AC4229">
        <f>IF($C4229="","",IF(COUNTIF('Códigos Santander (ref)'!$A$2:$A$79,$C4229)&gt;0,"SANTANDER",IF(COUNTIF('Códigos Itaú (ref)'!$A$2:$A$44,$C4229)&gt;0,"ITAU",IF(AND(TRIM(UPPER($I4229))="CONTRATUAL",ISNUMBER(SEARCH("INDIVIDUAL",SUBSTITUTE(UPPER($D4229)," ","")))),"PREMIUM FREE",""))))</f>
        <v/>
      </c>
    </row>
    <row r="4230">
      <c r="AC4230">
        <f>IF($C4230="","",IF(COUNTIF('Códigos Santander (ref)'!$A$2:$A$79,$C4230)&gt;0,"SANTANDER",IF(COUNTIF('Códigos Itaú (ref)'!$A$2:$A$44,$C4230)&gt;0,"ITAU",IF(AND(TRIM(UPPER($I4230))="CONTRATUAL",ISNUMBER(SEARCH("INDIVIDUAL",SUBSTITUTE(UPPER($D4230)," ","")))),"PREMIUM FREE",""))))</f>
        <v/>
      </c>
    </row>
    <row r="4231">
      <c r="AC4231">
        <f>IF($C4231="","",IF(COUNTIF('Códigos Santander (ref)'!$A$2:$A$79,$C4231)&gt;0,"SANTANDER",IF(COUNTIF('Códigos Itaú (ref)'!$A$2:$A$44,$C4231)&gt;0,"ITAU",IF(AND(TRIM(UPPER($I4231))="CONTRATUAL",ISNUMBER(SEARCH("INDIVIDUAL",SUBSTITUTE(UPPER($D4231)," ","")))),"PREMIUM FREE",""))))</f>
        <v/>
      </c>
    </row>
    <row r="4232">
      <c r="AC4232">
        <f>IF($C4232="","",IF(COUNTIF('Códigos Santander (ref)'!$A$2:$A$79,$C4232)&gt;0,"SANTANDER",IF(COUNTIF('Códigos Itaú (ref)'!$A$2:$A$44,$C4232)&gt;0,"ITAU",IF(AND(TRIM(UPPER($I4232))="CONTRATUAL",ISNUMBER(SEARCH("INDIVIDUAL",SUBSTITUTE(UPPER($D4232)," ","")))),"PREMIUM FREE",""))))</f>
        <v/>
      </c>
    </row>
    <row r="4233">
      <c r="AC4233">
        <f>IF($C4233="","",IF(COUNTIF('Códigos Santander (ref)'!$A$2:$A$79,$C4233)&gt;0,"SANTANDER",IF(COUNTIF('Códigos Itaú (ref)'!$A$2:$A$44,$C4233)&gt;0,"ITAU",IF(AND(TRIM(UPPER($I4233))="CONTRATUAL",ISNUMBER(SEARCH("INDIVIDUAL",SUBSTITUTE(UPPER($D4233)," ","")))),"PREMIUM FREE",""))))</f>
        <v/>
      </c>
    </row>
    <row r="4234">
      <c r="AC4234">
        <f>IF($C4234="","",IF(COUNTIF('Códigos Santander (ref)'!$A$2:$A$79,$C4234)&gt;0,"SANTANDER",IF(COUNTIF('Códigos Itaú (ref)'!$A$2:$A$44,$C4234)&gt;0,"ITAU",IF(AND(TRIM(UPPER($I4234))="CONTRATUAL",ISNUMBER(SEARCH("INDIVIDUAL",SUBSTITUTE(UPPER($D4234)," ","")))),"PREMIUM FREE",""))))</f>
        <v/>
      </c>
    </row>
    <row r="4235">
      <c r="AC4235">
        <f>IF($C4235="","",IF(COUNTIF('Códigos Santander (ref)'!$A$2:$A$79,$C4235)&gt;0,"SANTANDER",IF(COUNTIF('Códigos Itaú (ref)'!$A$2:$A$44,$C4235)&gt;0,"ITAU",IF(AND(TRIM(UPPER($I4235))="CONTRATUAL",ISNUMBER(SEARCH("INDIVIDUAL",SUBSTITUTE(UPPER($D4235)," ","")))),"PREMIUM FREE",""))))</f>
        <v/>
      </c>
    </row>
    <row r="4236">
      <c r="AC4236">
        <f>IF($C4236="","",IF(COUNTIF('Códigos Santander (ref)'!$A$2:$A$79,$C4236)&gt;0,"SANTANDER",IF(COUNTIF('Códigos Itaú (ref)'!$A$2:$A$44,$C4236)&gt;0,"ITAU",IF(AND(TRIM(UPPER($I4236))="CONTRATUAL",ISNUMBER(SEARCH("INDIVIDUAL",SUBSTITUTE(UPPER($D4236)," ","")))),"PREMIUM FREE",""))))</f>
        <v/>
      </c>
    </row>
    <row r="4237">
      <c r="AC4237">
        <f>IF($C4237="","",IF(COUNTIF('Códigos Santander (ref)'!$A$2:$A$79,$C4237)&gt;0,"SANTANDER",IF(COUNTIF('Códigos Itaú (ref)'!$A$2:$A$44,$C4237)&gt;0,"ITAU",IF(AND(TRIM(UPPER($I4237))="CONTRATUAL",ISNUMBER(SEARCH("INDIVIDUAL",SUBSTITUTE(UPPER($D4237)," ","")))),"PREMIUM FREE",""))))</f>
        <v/>
      </c>
    </row>
    <row r="4238">
      <c r="AC4238">
        <f>IF($C4238="","",IF(COUNTIF('Códigos Santander (ref)'!$A$2:$A$79,$C4238)&gt;0,"SANTANDER",IF(COUNTIF('Códigos Itaú (ref)'!$A$2:$A$44,$C4238)&gt;0,"ITAU",IF(AND(TRIM(UPPER($I4238))="CONTRATUAL",ISNUMBER(SEARCH("INDIVIDUAL",SUBSTITUTE(UPPER($D4238)," ","")))),"PREMIUM FREE",""))))</f>
        <v/>
      </c>
    </row>
    <row r="4239">
      <c r="AC4239">
        <f>IF($C4239="","",IF(COUNTIF('Códigos Santander (ref)'!$A$2:$A$79,$C4239)&gt;0,"SANTANDER",IF(COUNTIF('Códigos Itaú (ref)'!$A$2:$A$44,$C4239)&gt;0,"ITAU",IF(AND(TRIM(UPPER($I4239))="CONTRATUAL",ISNUMBER(SEARCH("INDIVIDUAL",SUBSTITUTE(UPPER($D4239)," ","")))),"PREMIUM FREE",""))))</f>
        <v/>
      </c>
    </row>
    <row r="4240">
      <c r="AC4240">
        <f>IF($C4240="","",IF(COUNTIF('Códigos Santander (ref)'!$A$2:$A$79,$C4240)&gt;0,"SANTANDER",IF(COUNTIF('Códigos Itaú (ref)'!$A$2:$A$44,$C4240)&gt;0,"ITAU",IF(AND(TRIM(UPPER($I4240))="CONTRATUAL",ISNUMBER(SEARCH("INDIVIDUAL",SUBSTITUTE(UPPER($D4240)," ","")))),"PREMIUM FREE",""))))</f>
        <v/>
      </c>
    </row>
    <row r="4241">
      <c r="AC4241">
        <f>IF($C4241="","",IF(COUNTIF('Códigos Santander (ref)'!$A$2:$A$79,$C4241)&gt;0,"SANTANDER",IF(COUNTIF('Códigos Itaú (ref)'!$A$2:$A$44,$C4241)&gt;0,"ITAU",IF(AND(TRIM(UPPER($I4241))="CONTRATUAL",ISNUMBER(SEARCH("INDIVIDUAL",SUBSTITUTE(UPPER($D4241)," ","")))),"PREMIUM FREE",""))))</f>
        <v/>
      </c>
    </row>
    <row r="4242">
      <c r="AC4242">
        <f>IF($C4242="","",IF(COUNTIF('Códigos Santander (ref)'!$A$2:$A$79,$C4242)&gt;0,"SANTANDER",IF(COUNTIF('Códigos Itaú (ref)'!$A$2:$A$44,$C4242)&gt;0,"ITAU",IF(AND(TRIM(UPPER($I4242))="CONTRATUAL",ISNUMBER(SEARCH("INDIVIDUAL",SUBSTITUTE(UPPER($D4242)," ","")))),"PREMIUM FREE",""))))</f>
        <v/>
      </c>
    </row>
    <row r="4243">
      <c r="AC4243">
        <f>IF($C4243="","",IF(COUNTIF('Códigos Santander (ref)'!$A$2:$A$79,$C4243)&gt;0,"SANTANDER",IF(COUNTIF('Códigos Itaú (ref)'!$A$2:$A$44,$C4243)&gt;0,"ITAU",IF(AND(TRIM(UPPER($I4243))="CONTRATUAL",ISNUMBER(SEARCH("INDIVIDUAL",SUBSTITUTE(UPPER($D4243)," ","")))),"PREMIUM FREE",""))))</f>
        <v/>
      </c>
    </row>
    <row r="4244">
      <c r="AC4244">
        <f>IF($C4244="","",IF(COUNTIF('Códigos Santander (ref)'!$A$2:$A$79,$C4244)&gt;0,"SANTANDER",IF(COUNTIF('Códigos Itaú (ref)'!$A$2:$A$44,$C4244)&gt;0,"ITAU",IF(AND(TRIM(UPPER($I4244))="CONTRATUAL",ISNUMBER(SEARCH("INDIVIDUAL",SUBSTITUTE(UPPER($D4244)," ","")))),"PREMIUM FREE",""))))</f>
        <v/>
      </c>
    </row>
    <row r="4245">
      <c r="AC4245">
        <f>IF($C4245="","",IF(COUNTIF('Códigos Santander (ref)'!$A$2:$A$79,$C4245)&gt;0,"SANTANDER",IF(COUNTIF('Códigos Itaú (ref)'!$A$2:$A$44,$C4245)&gt;0,"ITAU",IF(AND(TRIM(UPPER($I4245))="CONTRATUAL",ISNUMBER(SEARCH("INDIVIDUAL",SUBSTITUTE(UPPER($D4245)," ","")))),"PREMIUM FREE",""))))</f>
        <v/>
      </c>
    </row>
    <row r="4246">
      <c r="AC4246">
        <f>IF($C4246="","",IF(COUNTIF('Códigos Santander (ref)'!$A$2:$A$79,$C4246)&gt;0,"SANTANDER",IF(COUNTIF('Códigos Itaú (ref)'!$A$2:$A$44,$C4246)&gt;0,"ITAU",IF(AND(TRIM(UPPER($I4246))="CONTRATUAL",ISNUMBER(SEARCH("INDIVIDUAL",SUBSTITUTE(UPPER($D4246)," ","")))),"PREMIUM FREE",""))))</f>
        <v/>
      </c>
    </row>
    <row r="4247">
      <c r="AC4247">
        <f>IF($C4247="","",IF(COUNTIF('Códigos Santander (ref)'!$A$2:$A$79,$C4247)&gt;0,"SANTANDER",IF(COUNTIF('Códigos Itaú (ref)'!$A$2:$A$44,$C4247)&gt;0,"ITAU",IF(AND(TRIM(UPPER($I4247))="CONTRATUAL",ISNUMBER(SEARCH("INDIVIDUAL",SUBSTITUTE(UPPER($D4247)," ","")))),"PREMIUM FREE",""))))</f>
        <v/>
      </c>
    </row>
    <row r="4248">
      <c r="AC4248">
        <f>IF($C4248="","",IF(COUNTIF('Códigos Santander (ref)'!$A$2:$A$79,$C4248)&gt;0,"SANTANDER",IF(COUNTIF('Códigos Itaú (ref)'!$A$2:$A$44,$C4248)&gt;0,"ITAU",IF(AND(TRIM(UPPER($I4248))="CONTRATUAL",ISNUMBER(SEARCH("INDIVIDUAL",SUBSTITUTE(UPPER($D4248)," ","")))),"PREMIUM FREE",""))))</f>
        <v/>
      </c>
    </row>
    <row r="4249">
      <c r="AC4249">
        <f>IF($C4249="","",IF(COUNTIF('Códigos Santander (ref)'!$A$2:$A$79,$C4249)&gt;0,"SANTANDER",IF(COUNTIF('Códigos Itaú (ref)'!$A$2:$A$44,$C4249)&gt;0,"ITAU",IF(AND(TRIM(UPPER($I4249))="CONTRATUAL",ISNUMBER(SEARCH("INDIVIDUAL",SUBSTITUTE(UPPER($D4249)," ","")))),"PREMIUM FREE",""))))</f>
        <v/>
      </c>
    </row>
    <row r="4250">
      <c r="AC4250">
        <f>IF($C4250="","",IF(COUNTIF('Códigos Santander (ref)'!$A$2:$A$79,$C4250)&gt;0,"SANTANDER",IF(COUNTIF('Códigos Itaú (ref)'!$A$2:$A$44,$C4250)&gt;0,"ITAU",IF(AND(TRIM(UPPER($I4250))="CONTRATUAL",ISNUMBER(SEARCH("INDIVIDUAL",SUBSTITUTE(UPPER($D4250)," ","")))),"PREMIUM FREE",""))))</f>
        <v/>
      </c>
    </row>
    <row r="4251">
      <c r="AC4251">
        <f>IF($C4251="","",IF(COUNTIF('Códigos Santander (ref)'!$A$2:$A$79,$C4251)&gt;0,"SANTANDER",IF(COUNTIF('Códigos Itaú (ref)'!$A$2:$A$44,$C4251)&gt;0,"ITAU",IF(AND(TRIM(UPPER($I4251))="CONTRATUAL",ISNUMBER(SEARCH("INDIVIDUAL",SUBSTITUTE(UPPER($D4251)," ","")))),"PREMIUM FREE",""))))</f>
        <v/>
      </c>
    </row>
    <row r="4252">
      <c r="AC4252">
        <f>IF($C4252="","",IF(COUNTIF('Códigos Santander (ref)'!$A$2:$A$79,$C4252)&gt;0,"SANTANDER",IF(COUNTIF('Códigos Itaú (ref)'!$A$2:$A$44,$C4252)&gt;0,"ITAU",IF(AND(TRIM(UPPER($I4252))="CONTRATUAL",ISNUMBER(SEARCH("INDIVIDUAL",SUBSTITUTE(UPPER($D4252)," ","")))),"PREMIUM FREE",""))))</f>
        <v/>
      </c>
    </row>
    <row r="4253">
      <c r="AC4253">
        <f>IF($C4253="","",IF(COUNTIF('Códigos Santander (ref)'!$A$2:$A$79,$C4253)&gt;0,"SANTANDER",IF(COUNTIF('Códigos Itaú (ref)'!$A$2:$A$44,$C4253)&gt;0,"ITAU",IF(AND(TRIM(UPPER($I4253))="CONTRATUAL",ISNUMBER(SEARCH("INDIVIDUAL",SUBSTITUTE(UPPER($D4253)," ","")))),"PREMIUM FREE",""))))</f>
        <v/>
      </c>
    </row>
    <row r="4254">
      <c r="AC4254">
        <f>IF($C4254="","",IF(COUNTIF('Códigos Santander (ref)'!$A$2:$A$79,$C4254)&gt;0,"SANTANDER",IF(COUNTIF('Códigos Itaú (ref)'!$A$2:$A$44,$C4254)&gt;0,"ITAU",IF(AND(TRIM(UPPER($I4254))="CONTRATUAL",ISNUMBER(SEARCH("INDIVIDUAL",SUBSTITUTE(UPPER($D4254)," ","")))),"PREMIUM FREE",""))))</f>
        <v/>
      </c>
    </row>
    <row r="4255">
      <c r="AC4255">
        <f>IF($C4255="","",IF(COUNTIF('Códigos Santander (ref)'!$A$2:$A$79,$C4255)&gt;0,"SANTANDER",IF(COUNTIF('Códigos Itaú (ref)'!$A$2:$A$44,$C4255)&gt;0,"ITAU",IF(AND(TRIM(UPPER($I4255))="CONTRATUAL",ISNUMBER(SEARCH("INDIVIDUAL",SUBSTITUTE(UPPER($D4255)," ","")))),"PREMIUM FREE",""))))</f>
        <v/>
      </c>
    </row>
    <row r="4256">
      <c r="AC4256">
        <f>IF($C4256="","",IF(COUNTIF('Códigos Santander (ref)'!$A$2:$A$79,$C4256)&gt;0,"SANTANDER",IF(COUNTIF('Códigos Itaú (ref)'!$A$2:$A$44,$C4256)&gt;0,"ITAU",IF(AND(TRIM(UPPER($I4256))="CONTRATUAL",ISNUMBER(SEARCH("INDIVIDUAL",SUBSTITUTE(UPPER($D4256)," ","")))),"PREMIUM FREE",""))))</f>
        <v/>
      </c>
    </row>
    <row r="4257">
      <c r="AC4257">
        <f>IF($C4257="","",IF(COUNTIF('Códigos Santander (ref)'!$A$2:$A$79,$C4257)&gt;0,"SANTANDER",IF(COUNTIF('Códigos Itaú (ref)'!$A$2:$A$44,$C4257)&gt;0,"ITAU",IF(AND(TRIM(UPPER($I4257))="CONTRATUAL",ISNUMBER(SEARCH("INDIVIDUAL",SUBSTITUTE(UPPER($D4257)," ","")))),"PREMIUM FREE",""))))</f>
        <v/>
      </c>
    </row>
    <row r="4258">
      <c r="AC4258">
        <f>IF($C4258="","",IF(COUNTIF('Códigos Santander (ref)'!$A$2:$A$79,$C4258)&gt;0,"SANTANDER",IF(COUNTIF('Códigos Itaú (ref)'!$A$2:$A$44,$C4258)&gt;0,"ITAU",IF(AND(TRIM(UPPER($I4258))="CONTRATUAL",ISNUMBER(SEARCH("INDIVIDUAL",SUBSTITUTE(UPPER($D4258)," ","")))),"PREMIUM FREE",""))))</f>
        <v/>
      </c>
    </row>
    <row r="4259">
      <c r="AC4259">
        <f>IF($C4259="","",IF(COUNTIF('Códigos Santander (ref)'!$A$2:$A$79,$C4259)&gt;0,"SANTANDER",IF(COUNTIF('Códigos Itaú (ref)'!$A$2:$A$44,$C4259)&gt;0,"ITAU",IF(AND(TRIM(UPPER($I4259))="CONTRATUAL",ISNUMBER(SEARCH("INDIVIDUAL",SUBSTITUTE(UPPER($D4259)," ","")))),"PREMIUM FREE",""))))</f>
        <v/>
      </c>
    </row>
    <row r="4260">
      <c r="AC4260">
        <f>IF($C4260="","",IF(COUNTIF('Códigos Santander (ref)'!$A$2:$A$79,$C4260)&gt;0,"SANTANDER",IF(COUNTIF('Códigos Itaú (ref)'!$A$2:$A$44,$C4260)&gt;0,"ITAU",IF(AND(TRIM(UPPER($I4260))="CONTRATUAL",ISNUMBER(SEARCH("INDIVIDUAL",SUBSTITUTE(UPPER($D4260)," ","")))),"PREMIUM FREE",""))))</f>
        <v/>
      </c>
    </row>
    <row r="4261">
      <c r="AC4261">
        <f>IF($C4261="","",IF(COUNTIF('Códigos Santander (ref)'!$A$2:$A$79,$C4261)&gt;0,"SANTANDER",IF(COUNTIF('Códigos Itaú (ref)'!$A$2:$A$44,$C4261)&gt;0,"ITAU",IF(AND(TRIM(UPPER($I4261))="CONTRATUAL",ISNUMBER(SEARCH("INDIVIDUAL",SUBSTITUTE(UPPER($D4261)," ","")))),"PREMIUM FREE",""))))</f>
        <v/>
      </c>
    </row>
    <row r="4262">
      <c r="AC4262">
        <f>IF($C4262="","",IF(COUNTIF('Códigos Santander (ref)'!$A$2:$A$79,$C4262)&gt;0,"SANTANDER",IF(COUNTIF('Códigos Itaú (ref)'!$A$2:$A$44,$C4262)&gt;0,"ITAU",IF(AND(TRIM(UPPER($I4262))="CONTRATUAL",ISNUMBER(SEARCH("INDIVIDUAL",SUBSTITUTE(UPPER($D4262)," ","")))),"PREMIUM FREE",""))))</f>
        <v/>
      </c>
    </row>
    <row r="4263">
      <c r="AC4263">
        <f>IF($C4263="","",IF(COUNTIF('Códigos Santander (ref)'!$A$2:$A$79,$C4263)&gt;0,"SANTANDER",IF(COUNTIF('Códigos Itaú (ref)'!$A$2:$A$44,$C4263)&gt;0,"ITAU",IF(AND(TRIM(UPPER($I4263))="CONTRATUAL",ISNUMBER(SEARCH("INDIVIDUAL",SUBSTITUTE(UPPER($D4263)," ","")))),"PREMIUM FREE",""))))</f>
        <v/>
      </c>
    </row>
    <row r="4264">
      <c r="AC4264">
        <f>IF($C4264="","",IF(COUNTIF('Códigos Santander (ref)'!$A$2:$A$79,$C4264)&gt;0,"SANTANDER",IF(COUNTIF('Códigos Itaú (ref)'!$A$2:$A$44,$C4264)&gt;0,"ITAU",IF(AND(TRIM(UPPER($I4264))="CONTRATUAL",ISNUMBER(SEARCH("INDIVIDUAL",SUBSTITUTE(UPPER($D4264)," ","")))),"PREMIUM FREE",""))))</f>
        <v/>
      </c>
    </row>
    <row r="4265">
      <c r="AC4265">
        <f>IF($C4265="","",IF(COUNTIF('Códigos Santander (ref)'!$A$2:$A$79,$C4265)&gt;0,"SANTANDER",IF(COUNTIF('Códigos Itaú (ref)'!$A$2:$A$44,$C4265)&gt;0,"ITAU",IF(AND(TRIM(UPPER($I4265))="CONTRATUAL",ISNUMBER(SEARCH("INDIVIDUAL",SUBSTITUTE(UPPER($D4265)," ","")))),"PREMIUM FREE",""))))</f>
        <v/>
      </c>
    </row>
    <row r="4266">
      <c r="AC4266">
        <f>IF($C4266="","",IF(COUNTIF('Códigos Santander (ref)'!$A$2:$A$79,$C4266)&gt;0,"SANTANDER",IF(COUNTIF('Códigos Itaú (ref)'!$A$2:$A$44,$C4266)&gt;0,"ITAU",IF(AND(TRIM(UPPER($I4266))="CONTRATUAL",ISNUMBER(SEARCH("INDIVIDUAL",SUBSTITUTE(UPPER($D4266)," ","")))),"PREMIUM FREE",""))))</f>
        <v/>
      </c>
    </row>
    <row r="4267">
      <c r="AC4267">
        <f>IF($C4267="","",IF(COUNTIF('Códigos Santander (ref)'!$A$2:$A$79,$C4267)&gt;0,"SANTANDER",IF(COUNTIF('Códigos Itaú (ref)'!$A$2:$A$44,$C4267)&gt;0,"ITAU",IF(AND(TRIM(UPPER($I4267))="CONTRATUAL",ISNUMBER(SEARCH("INDIVIDUAL",SUBSTITUTE(UPPER($D4267)," ","")))),"PREMIUM FREE",""))))</f>
        <v/>
      </c>
    </row>
    <row r="4268">
      <c r="AC4268">
        <f>IF($C4268="","",IF(COUNTIF('Códigos Santander (ref)'!$A$2:$A$79,$C4268)&gt;0,"SANTANDER",IF(COUNTIF('Códigos Itaú (ref)'!$A$2:$A$44,$C4268)&gt;0,"ITAU",IF(AND(TRIM(UPPER($I4268))="CONTRATUAL",ISNUMBER(SEARCH("INDIVIDUAL",SUBSTITUTE(UPPER($D4268)," ","")))),"PREMIUM FREE",""))))</f>
        <v/>
      </c>
    </row>
    <row r="4269">
      <c r="AC4269">
        <f>IF($C4269="","",IF(COUNTIF('Códigos Santander (ref)'!$A$2:$A$79,$C4269)&gt;0,"SANTANDER",IF(COUNTIF('Códigos Itaú (ref)'!$A$2:$A$44,$C4269)&gt;0,"ITAU",IF(AND(TRIM(UPPER($I4269))="CONTRATUAL",ISNUMBER(SEARCH("INDIVIDUAL",SUBSTITUTE(UPPER($D4269)," ","")))),"PREMIUM FREE",""))))</f>
        <v/>
      </c>
    </row>
    <row r="4270">
      <c r="AC4270">
        <f>IF($C4270="","",IF(COUNTIF('Códigos Santander (ref)'!$A$2:$A$79,$C4270)&gt;0,"SANTANDER",IF(COUNTIF('Códigos Itaú (ref)'!$A$2:$A$44,$C4270)&gt;0,"ITAU",IF(AND(TRIM(UPPER($I4270))="CONTRATUAL",ISNUMBER(SEARCH("INDIVIDUAL",SUBSTITUTE(UPPER($D4270)," ","")))),"PREMIUM FREE",""))))</f>
        <v/>
      </c>
    </row>
    <row r="4271">
      <c r="AC4271">
        <f>IF($C4271="","",IF(COUNTIF('Códigos Santander (ref)'!$A$2:$A$79,$C4271)&gt;0,"SANTANDER",IF(COUNTIF('Códigos Itaú (ref)'!$A$2:$A$44,$C4271)&gt;0,"ITAU",IF(AND(TRIM(UPPER($I4271))="CONTRATUAL",ISNUMBER(SEARCH("INDIVIDUAL",SUBSTITUTE(UPPER($D4271)," ","")))),"PREMIUM FREE",""))))</f>
        <v/>
      </c>
    </row>
    <row r="4272">
      <c r="AC4272">
        <f>IF($C4272="","",IF(COUNTIF('Códigos Santander (ref)'!$A$2:$A$79,$C4272)&gt;0,"SANTANDER",IF(COUNTIF('Códigos Itaú (ref)'!$A$2:$A$44,$C4272)&gt;0,"ITAU",IF(AND(TRIM(UPPER($I4272))="CONTRATUAL",ISNUMBER(SEARCH("INDIVIDUAL",SUBSTITUTE(UPPER($D4272)," ","")))),"PREMIUM FREE",""))))</f>
        <v/>
      </c>
    </row>
    <row r="4273">
      <c r="AC4273">
        <f>IF($C4273="","",IF(COUNTIF('Códigos Santander (ref)'!$A$2:$A$79,$C4273)&gt;0,"SANTANDER",IF(COUNTIF('Códigos Itaú (ref)'!$A$2:$A$44,$C4273)&gt;0,"ITAU",IF(AND(TRIM(UPPER($I4273))="CONTRATUAL",ISNUMBER(SEARCH("INDIVIDUAL",SUBSTITUTE(UPPER($D4273)," ","")))),"PREMIUM FREE",""))))</f>
        <v/>
      </c>
    </row>
    <row r="4274">
      <c r="AC4274">
        <f>IF($C4274="","",IF(COUNTIF('Códigos Santander (ref)'!$A$2:$A$79,$C4274)&gt;0,"SANTANDER",IF(COUNTIF('Códigos Itaú (ref)'!$A$2:$A$44,$C4274)&gt;0,"ITAU",IF(AND(TRIM(UPPER($I4274))="CONTRATUAL",ISNUMBER(SEARCH("INDIVIDUAL",SUBSTITUTE(UPPER($D4274)," ","")))),"PREMIUM FREE",""))))</f>
        <v/>
      </c>
    </row>
    <row r="4275">
      <c r="AC4275">
        <f>IF($C4275="","",IF(COUNTIF('Códigos Santander (ref)'!$A$2:$A$79,$C4275)&gt;0,"SANTANDER",IF(COUNTIF('Códigos Itaú (ref)'!$A$2:$A$44,$C4275)&gt;0,"ITAU",IF(AND(TRIM(UPPER($I4275))="CONTRATUAL",ISNUMBER(SEARCH("INDIVIDUAL",SUBSTITUTE(UPPER($D4275)," ","")))),"PREMIUM FREE",""))))</f>
        <v/>
      </c>
    </row>
    <row r="4276">
      <c r="AC4276">
        <f>IF($C4276="","",IF(COUNTIF('Códigos Santander (ref)'!$A$2:$A$79,$C4276)&gt;0,"SANTANDER",IF(COUNTIF('Códigos Itaú (ref)'!$A$2:$A$44,$C4276)&gt;0,"ITAU",IF(AND(TRIM(UPPER($I4276))="CONTRATUAL",ISNUMBER(SEARCH("INDIVIDUAL",SUBSTITUTE(UPPER($D4276)," ","")))),"PREMIUM FREE",""))))</f>
        <v/>
      </c>
    </row>
    <row r="4277">
      <c r="AC4277">
        <f>IF($C4277="","",IF(COUNTIF('Códigos Santander (ref)'!$A$2:$A$79,$C4277)&gt;0,"SANTANDER",IF(COUNTIF('Códigos Itaú (ref)'!$A$2:$A$44,$C4277)&gt;0,"ITAU",IF(AND(TRIM(UPPER($I4277))="CONTRATUAL",ISNUMBER(SEARCH("INDIVIDUAL",SUBSTITUTE(UPPER($D4277)," ","")))),"PREMIUM FREE",""))))</f>
        <v/>
      </c>
    </row>
    <row r="4278">
      <c r="AC4278">
        <f>IF($C4278="","",IF(COUNTIF('Códigos Santander (ref)'!$A$2:$A$79,$C4278)&gt;0,"SANTANDER",IF(COUNTIF('Códigos Itaú (ref)'!$A$2:$A$44,$C4278)&gt;0,"ITAU",IF(AND(TRIM(UPPER($I4278))="CONTRATUAL",ISNUMBER(SEARCH("INDIVIDUAL",SUBSTITUTE(UPPER($D4278)," ","")))),"PREMIUM FREE",""))))</f>
        <v/>
      </c>
    </row>
    <row r="4279">
      <c r="AC4279">
        <f>IF($C4279="","",IF(COUNTIF('Códigos Santander (ref)'!$A$2:$A$79,$C4279)&gt;0,"SANTANDER",IF(COUNTIF('Códigos Itaú (ref)'!$A$2:$A$44,$C4279)&gt;0,"ITAU",IF(AND(TRIM(UPPER($I4279))="CONTRATUAL",ISNUMBER(SEARCH("INDIVIDUAL",SUBSTITUTE(UPPER($D4279)," ","")))),"PREMIUM FREE",""))))</f>
        <v/>
      </c>
    </row>
    <row r="4280">
      <c r="AC4280">
        <f>IF($C4280="","",IF(COUNTIF('Códigos Santander (ref)'!$A$2:$A$79,$C4280)&gt;0,"SANTANDER",IF(COUNTIF('Códigos Itaú (ref)'!$A$2:$A$44,$C4280)&gt;0,"ITAU",IF(AND(TRIM(UPPER($I4280))="CONTRATUAL",ISNUMBER(SEARCH("INDIVIDUAL",SUBSTITUTE(UPPER($D4280)," ","")))),"PREMIUM FREE",""))))</f>
        <v/>
      </c>
    </row>
    <row r="4281">
      <c r="AC4281">
        <f>IF($C4281="","",IF(COUNTIF('Códigos Santander (ref)'!$A$2:$A$79,$C4281)&gt;0,"SANTANDER",IF(COUNTIF('Códigos Itaú (ref)'!$A$2:$A$44,$C4281)&gt;0,"ITAU",IF(AND(TRIM(UPPER($I4281))="CONTRATUAL",ISNUMBER(SEARCH("INDIVIDUAL",SUBSTITUTE(UPPER($D4281)," ","")))),"PREMIUM FREE",""))))</f>
        <v/>
      </c>
    </row>
    <row r="4282">
      <c r="AC4282">
        <f>IF($C4282="","",IF(COUNTIF('Códigos Santander (ref)'!$A$2:$A$79,$C4282)&gt;0,"SANTANDER",IF(COUNTIF('Códigos Itaú (ref)'!$A$2:$A$44,$C4282)&gt;0,"ITAU",IF(AND(TRIM(UPPER($I4282))="CONTRATUAL",ISNUMBER(SEARCH("INDIVIDUAL",SUBSTITUTE(UPPER($D4282)," ","")))),"PREMIUM FREE",""))))</f>
        <v/>
      </c>
    </row>
    <row r="4283">
      <c r="AC4283">
        <f>IF($C4283="","",IF(COUNTIF('Códigos Santander (ref)'!$A$2:$A$79,$C4283)&gt;0,"SANTANDER",IF(COUNTIF('Códigos Itaú (ref)'!$A$2:$A$44,$C4283)&gt;0,"ITAU",IF(AND(TRIM(UPPER($I4283))="CONTRATUAL",ISNUMBER(SEARCH("INDIVIDUAL",SUBSTITUTE(UPPER($D4283)," ","")))),"PREMIUM FREE",""))))</f>
        <v/>
      </c>
    </row>
    <row r="4284">
      <c r="AC4284">
        <f>IF($C4284="","",IF(COUNTIF('Códigos Santander (ref)'!$A$2:$A$79,$C4284)&gt;0,"SANTANDER",IF(COUNTIF('Códigos Itaú (ref)'!$A$2:$A$44,$C4284)&gt;0,"ITAU",IF(AND(TRIM(UPPER($I4284))="CONTRATUAL",ISNUMBER(SEARCH("INDIVIDUAL",SUBSTITUTE(UPPER($D4284)," ","")))),"PREMIUM FREE",""))))</f>
        <v/>
      </c>
    </row>
    <row r="4285">
      <c r="AC4285">
        <f>IF($C4285="","",IF(COUNTIF('Códigos Santander (ref)'!$A$2:$A$79,$C4285)&gt;0,"SANTANDER",IF(COUNTIF('Códigos Itaú (ref)'!$A$2:$A$44,$C4285)&gt;0,"ITAU",IF(AND(TRIM(UPPER($I4285))="CONTRATUAL",ISNUMBER(SEARCH("INDIVIDUAL",SUBSTITUTE(UPPER($D4285)," ","")))),"PREMIUM FREE",""))))</f>
        <v/>
      </c>
    </row>
    <row r="4286">
      <c r="AC4286">
        <f>IF($C4286="","",IF(COUNTIF('Códigos Santander (ref)'!$A$2:$A$79,$C4286)&gt;0,"SANTANDER",IF(COUNTIF('Códigos Itaú (ref)'!$A$2:$A$44,$C4286)&gt;0,"ITAU",IF(AND(TRIM(UPPER($I4286))="CONTRATUAL",ISNUMBER(SEARCH("INDIVIDUAL",SUBSTITUTE(UPPER($D4286)," ","")))),"PREMIUM FREE",""))))</f>
        <v/>
      </c>
    </row>
    <row r="4287">
      <c r="AC4287">
        <f>IF($C4287="","",IF(COUNTIF('Códigos Santander (ref)'!$A$2:$A$79,$C4287)&gt;0,"SANTANDER",IF(COUNTIF('Códigos Itaú (ref)'!$A$2:$A$44,$C4287)&gt;0,"ITAU",IF(AND(TRIM(UPPER($I4287))="CONTRATUAL",ISNUMBER(SEARCH("INDIVIDUAL",SUBSTITUTE(UPPER($D4287)," ","")))),"PREMIUM FREE",""))))</f>
        <v/>
      </c>
    </row>
    <row r="4288">
      <c r="AC4288">
        <f>IF($C4288="","",IF(COUNTIF('Códigos Santander (ref)'!$A$2:$A$79,$C4288)&gt;0,"SANTANDER",IF(COUNTIF('Códigos Itaú (ref)'!$A$2:$A$44,$C4288)&gt;0,"ITAU",IF(AND(TRIM(UPPER($I4288))="CONTRATUAL",ISNUMBER(SEARCH("INDIVIDUAL",SUBSTITUTE(UPPER($D4288)," ","")))),"PREMIUM FREE",""))))</f>
        <v/>
      </c>
    </row>
    <row r="4289">
      <c r="AC4289">
        <f>IF($C4289="","",IF(COUNTIF('Códigos Santander (ref)'!$A$2:$A$79,$C4289)&gt;0,"SANTANDER",IF(COUNTIF('Códigos Itaú (ref)'!$A$2:$A$44,$C4289)&gt;0,"ITAU",IF(AND(TRIM(UPPER($I4289))="CONTRATUAL",ISNUMBER(SEARCH("INDIVIDUAL",SUBSTITUTE(UPPER($D4289)," ","")))),"PREMIUM FREE",""))))</f>
        <v/>
      </c>
    </row>
    <row r="4290">
      <c r="AC4290">
        <f>IF($C4290="","",IF(COUNTIF('Códigos Santander (ref)'!$A$2:$A$79,$C4290)&gt;0,"SANTANDER",IF(COUNTIF('Códigos Itaú (ref)'!$A$2:$A$44,$C4290)&gt;0,"ITAU",IF(AND(TRIM(UPPER($I4290))="CONTRATUAL",ISNUMBER(SEARCH("INDIVIDUAL",SUBSTITUTE(UPPER($D4290)," ","")))),"PREMIUM FREE",""))))</f>
        <v/>
      </c>
    </row>
    <row r="4291">
      <c r="AC4291">
        <f>IF($C4291="","",IF(COUNTIF('Códigos Santander (ref)'!$A$2:$A$79,$C4291)&gt;0,"SANTANDER",IF(COUNTIF('Códigos Itaú (ref)'!$A$2:$A$44,$C4291)&gt;0,"ITAU",IF(AND(TRIM(UPPER($I4291))="CONTRATUAL",ISNUMBER(SEARCH("INDIVIDUAL",SUBSTITUTE(UPPER($D4291)," ","")))),"PREMIUM FREE",""))))</f>
        <v/>
      </c>
    </row>
    <row r="4292">
      <c r="AC4292">
        <f>IF($C4292="","",IF(COUNTIF('Códigos Santander (ref)'!$A$2:$A$79,$C4292)&gt;0,"SANTANDER",IF(COUNTIF('Códigos Itaú (ref)'!$A$2:$A$44,$C4292)&gt;0,"ITAU",IF(AND(TRIM(UPPER($I4292))="CONTRATUAL",ISNUMBER(SEARCH("INDIVIDUAL",SUBSTITUTE(UPPER($D4292)," ","")))),"PREMIUM FREE",""))))</f>
        <v/>
      </c>
    </row>
    <row r="4293">
      <c r="AC4293">
        <f>IF($C4293="","",IF(COUNTIF('Códigos Santander (ref)'!$A$2:$A$79,$C4293)&gt;0,"SANTANDER",IF(COUNTIF('Códigos Itaú (ref)'!$A$2:$A$44,$C4293)&gt;0,"ITAU",IF(AND(TRIM(UPPER($I4293))="CONTRATUAL",ISNUMBER(SEARCH("INDIVIDUAL",SUBSTITUTE(UPPER($D4293)," ","")))),"PREMIUM FREE",""))))</f>
        <v/>
      </c>
    </row>
    <row r="4294">
      <c r="AC4294">
        <f>IF($C4294="","",IF(COUNTIF('Códigos Santander (ref)'!$A$2:$A$79,$C4294)&gt;0,"SANTANDER",IF(COUNTIF('Códigos Itaú (ref)'!$A$2:$A$44,$C4294)&gt;0,"ITAU",IF(AND(TRIM(UPPER($I4294))="CONTRATUAL",ISNUMBER(SEARCH("INDIVIDUAL",SUBSTITUTE(UPPER($D4294)," ","")))),"PREMIUM FREE",""))))</f>
        <v/>
      </c>
    </row>
    <row r="4295">
      <c r="AC4295">
        <f>IF($C4295="","",IF(COUNTIF('Códigos Santander (ref)'!$A$2:$A$79,$C4295)&gt;0,"SANTANDER",IF(COUNTIF('Códigos Itaú (ref)'!$A$2:$A$44,$C4295)&gt;0,"ITAU",IF(AND(TRIM(UPPER($I4295))="CONTRATUAL",ISNUMBER(SEARCH("INDIVIDUAL",SUBSTITUTE(UPPER($D4295)," ","")))),"PREMIUM FREE",""))))</f>
        <v/>
      </c>
    </row>
    <row r="4296">
      <c r="AC4296">
        <f>IF($C4296="","",IF(COUNTIF('Códigos Santander (ref)'!$A$2:$A$79,$C4296)&gt;0,"SANTANDER",IF(COUNTIF('Códigos Itaú (ref)'!$A$2:$A$44,$C4296)&gt;0,"ITAU",IF(AND(TRIM(UPPER($I4296))="CONTRATUAL",ISNUMBER(SEARCH("INDIVIDUAL",SUBSTITUTE(UPPER($D4296)," ","")))),"PREMIUM FREE",""))))</f>
        <v/>
      </c>
    </row>
    <row r="4297">
      <c r="AC4297">
        <f>IF($C4297="","",IF(COUNTIF('Códigos Santander (ref)'!$A$2:$A$79,$C4297)&gt;0,"SANTANDER",IF(COUNTIF('Códigos Itaú (ref)'!$A$2:$A$44,$C4297)&gt;0,"ITAU",IF(AND(TRIM(UPPER($I4297))="CONTRATUAL",ISNUMBER(SEARCH("INDIVIDUAL",SUBSTITUTE(UPPER($D4297)," ","")))),"PREMIUM FREE",""))))</f>
        <v/>
      </c>
    </row>
    <row r="4298">
      <c r="AC4298">
        <f>IF($C4298="","",IF(COUNTIF('Códigos Santander (ref)'!$A$2:$A$79,$C4298)&gt;0,"SANTANDER",IF(COUNTIF('Códigos Itaú (ref)'!$A$2:$A$44,$C4298)&gt;0,"ITAU",IF(AND(TRIM(UPPER($I4298))="CONTRATUAL",ISNUMBER(SEARCH("INDIVIDUAL",SUBSTITUTE(UPPER($D4298)," ","")))),"PREMIUM FREE",""))))</f>
        <v/>
      </c>
    </row>
    <row r="4299">
      <c r="AC4299">
        <f>IF($C4299="","",IF(COUNTIF('Códigos Santander (ref)'!$A$2:$A$79,$C4299)&gt;0,"SANTANDER",IF(COUNTIF('Códigos Itaú (ref)'!$A$2:$A$44,$C4299)&gt;0,"ITAU",IF(AND(TRIM(UPPER($I4299))="CONTRATUAL",ISNUMBER(SEARCH("INDIVIDUAL",SUBSTITUTE(UPPER($D4299)," ","")))),"PREMIUM FREE",""))))</f>
        <v/>
      </c>
    </row>
    <row r="4300">
      <c r="AC4300">
        <f>IF($C4300="","",IF(COUNTIF('Códigos Santander (ref)'!$A$2:$A$79,$C4300)&gt;0,"SANTANDER",IF(COUNTIF('Códigos Itaú (ref)'!$A$2:$A$44,$C4300)&gt;0,"ITAU",IF(AND(TRIM(UPPER($I4300))="CONTRATUAL",ISNUMBER(SEARCH("INDIVIDUAL",SUBSTITUTE(UPPER($D4300)," ","")))),"PREMIUM FREE",""))))</f>
        <v/>
      </c>
    </row>
    <row r="4301">
      <c r="AC4301">
        <f>IF($C4301="","",IF(COUNTIF('Códigos Santander (ref)'!$A$2:$A$79,$C4301)&gt;0,"SANTANDER",IF(COUNTIF('Códigos Itaú (ref)'!$A$2:$A$44,$C4301)&gt;0,"ITAU",IF(AND(TRIM(UPPER($I4301))="CONTRATUAL",ISNUMBER(SEARCH("INDIVIDUAL",SUBSTITUTE(UPPER($D4301)," ","")))),"PREMIUM FREE",""))))</f>
        <v/>
      </c>
    </row>
    <row r="4302">
      <c r="AC4302">
        <f>IF($C4302="","",IF(COUNTIF('Códigos Santander (ref)'!$A$2:$A$79,$C4302)&gt;0,"SANTANDER",IF(COUNTIF('Códigos Itaú (ref)'!$A$2:$A$44,$C4302)&gt;0,"ITAU",IF(AND(TRIM(UPPER($I4302))="CONTRATUAL",ISNUMBER(SEARCH("INDIVIDUAL",SUBSTITUTE(UPPER($D4302)," ","")))),"PREMIUM FREE",""))))</f>
        <v/>
      </c>
    </row>
    <row r="4303">
      <c r="AC4303">
        <f>IF($C4303="","",IF(COUNTIF('Códigos Santander (ref)'!$A$2:$A$79,$C4303)&gt;0,"SANTANDER",IF(COUNTIF('Códigos Itaú (ref)'!$A$2:$A$44,$C4303)&gt;0,"ITAU",IF(AND(TRIM(UPPER($I4303))="CONTRATUAL",ISNUMBER(SEARCH("INDIVIDUAL",SUBSTITUTE(UPPER($D4303)," ","")))),"PREMIUM FREE",""))))</f>
        <v/>
      </c>
    </row>
    <row r="4304">
      <c r="AC4304">
        <f>IF($C4304="","",IF(COUNTIF('Códigos Santander (ref)'!$A$2:$A$79,$C4304)&gt;0,"SANTANDER",IF(COUNTIF('Códigos Itaú (ref)'!$A$2:$A$44,$C4304)&gt;0,"ITAU",IF(AND(TRIM(UPPER($I4304))="CONTRATUAL",ISNUMBER(SEARCH("INDIVIDUAL",SUBSTITUTE(UPPER($D4304)," ","")))),"PREMIUM FREE",""))))</f>
        <v/>
      </c>
    </row>
    <row r="4305">
      <c r="AC4305">
        <f>IF($C4305="","",IF(COUNTIF('Códigos Santander (ref)'!$A$2:$A$79,$C4305)&gt;0,"SANTANDER",IF(COUNTIF('Códigos Itaú (ref)'!$A$2:$A$44,$C4305)&gt;0,"ITAU",IF(AND(TRIM(UPPER($I4305))="CONTRATUAL",ISNUMBER(SEARCH("INDIVIDUAL",SUBSTITUTE(UPPER($D4305)," ","")))),"PREMIUM FREE",""))))</f>
        <v/>
      </c>
    </row>
    <row r="4306">
      <c r="AC4306">
        <f>IF($C4306="","",IF(COUNTIF('Códigos Santander (ref)'!$A$2:$A$79,$C4306)&gt;0,"SANTANDER",IF(COUNTIF('Códigos Itaú (ref)'!$A$2:$A$44,$C4306)&gt;0,"ITAU",IF(AND(TRIM(UPPER($I4306))="CONTRATUAL",ISNUMBER(SEARCH("INDIVIDUAL",SUBSTITUTE(UPPER($D4306)," ","")))),"PREMIUM FREE",""))))</f>
        <v/>
      </c>
    </row>
    <row r="4307">
      <c r="AC4307">
        <f>IF($C4307="","",IF(COUNTIF('Códigos Santander (ref)'!$A$2:$A$79,$C4307)&gt;0,"SANTANDER",IF(COUNTIF('Códigos Itaú (ref)'!$A$2:$A$44,$C4307)&gt;0,"ITAU",IF(AND(TRIM(UPPER($I4307))="CONTRATUAL",ISNUMBER(SEARCH("INDIVIDUAL",SUBSTITUTE(UPPER($D4307)," ","")))),"PREMIUM FREE",""))))</f>
        <v/>
      </c>
    </row>
    <row r="4308">
      <c r="AC4308">
        <f>IF($C4308="","",IF(COUNTIF('Códigos Santander (ref)'!$A$2:$A$79,$C4308)&gt;0,"SANTANDER",IF(COUNTIF('Códigos Itaú (ref)'!$A$2:$A$44,$C4308)&gt;0,"ITAU",IF(AND(TRIM(UPPER($I4308))="CONTRATUAL",ISNUMBER(SEARCH("INDIVIDUAL",SUBSTITUTE(UPPER($D4308)," ","")))),"PREMIUM FREE",""))))</f>
        <v/>
      </c>
    </row>
    <row r="4309">
      <c r="AC4309">
        <f>IF($C4309="","",IF(COUNTIF('Códigos Santander (ref)'!$A$2:$A$79,$C4309)&gt;0,"SANTANDER",IF(COUNTIF('Códigos Itaú (ref)'!$A$2:$A$44,$C4309)&gt;0,"ITAU",IF(AND(TRIM(UPPER($I4309))="CONTRATUAL",ISNUMBER(SEARCH("INDIVIDUAL",SUBSTITUTE(UPPER($D4309)," ","")))),"PREMIUM FREE",""))))</f>
        <v/>
      </c>
    </row>
    <row r="4310">
      <c r="AC4310">
        <f>IF($C4310="","",IF(COUNTIF('Códigos Santander (ref)'!$A$2:$A$79,$C4310)&gt;0,"SANTANDER",IF(COUNTIF('Códigos Itaú (ref)'!$A$2:$A$44,$C4310)&gt;0,"ITAU",IF(AND(TRIM(UPPER($I4310))="CONTRATUAL",ISNUMBER(SEARCH("INDIVIDUAL",SUBSTITUTE(UPPER($D4310)," ","")))),"PREMIUM FREE",""))))</f>
        <v/>
      </c>
    </row>
    <row r="4311">
      <c r="AC4311">
        <f>IF($C4311="","",IF(COUNTIF('Códigos Santander (ref)'!$A$2:$A$79,$C4311)&gt;0,"SANTANDER",IF(COUNTIF('Códigos Itaú (ref)'!$A$2:$A$44,$C4311)&gt;0,"ITAU",IF(AND(TRIM(UPPER($I4311))="CONTRATUAL",ISNUMBER(SEARCH("INDIVIDUAL",SUBSTITUTE(UPPER($D4311)," ","")))),"PREMIUM FREE",""))))</f>
        <v/>
      </c>
    </row>
    <row r="4312">
      <c r="AC4312">
        <f>IF($C4312="","",IF(COUNTIF('Códigos Santander (ref)'!$A$2:$A$79,$C4312)&gt;0,"SANTANDER",IF(COUNTIF('Códigos Itaú (ref)'!$A$2:$A$44,$C4312)&gt;0,"ITAU",IF(AND(TRIM(UPPER($I4312))="CONTRATUAL",ISNUMBER(SEARCH("INDIVIDUAL",SUBSTITUTE(UPPER($D4312)," ","")))),"PREMIUM FREE",""))))</f>
        <v/>
      </c>
    </row>
    <row r="4313">
      <c r="AC4313">
        <f>IF($C4313="","",IF(COUNTIF('Códigos Santander (ref)'!$A$2:$A$79,$C4313)&gt;0,"SANTANDER",IF(COUNTIF('Códigos Itaú (ref)'!$A$2:$A$44,$C4313)&gt;0,"ITAU",IF(AND(TRIM(UPPER($I4313))="CONTRATUAL",ISNUMBER(SEARCH("INDIVIDUAL",SUBSTITUTE(UPPER($D4313)," ","")))),"PREMIUM FREE",""))))</f>
        <v/>
      </c>
    </row>
    <row r="4314">
      <c r="AC4314">
        <f>IF($C4314="","",IF(COUNTIF('Códigos Santander (ref)'!$A$2:$A$79,$C4314)&gt;0,"SANTANDER",IF(COUNTIF('Códigos Itaú (ref)'!$A$2:$A$44,$C4314)&gt;0,"ITAU",IF(AND(TRIM(UPPER($I4314))="CONTRATUAL",ISNUMBER(SEARCH("INDIVIDUAL",SUBSTITUTE(UPPER($D4314)," ","")))),"PREMIUM FREE",""))))</f>
        <v/>
      </c>
    </row>
    <row r="4315">
      <c r="AC4315">
        <f>IF($C4315="","",IF(COUNTIF('Códigos Santander (ref)'!$A$2:$A$79,$C4315)&gt;0,"SANTANDER",IF(COUNTIF('Códigos Itaú (ref)'!$A$2:$A$44,$C4315)&gt;0,"ITAU",IF(AND(TRIM(UPPER($I4315))="CONTRATUAL",ISNUMBER(SEARCH("INDIVIDUAL",SUBSTITUTE(UPPER($D4315)," ","")))),"PREMIUM FREE",""))))</f>
        <v/>
      </c>
    </row>
    <row r="4316">
      <c r="AC4316">
        <f>IF($C4316="","",IF(COUNTIF('Códigos Santander (ref)'!$A$2:$A$79,$C4316)&gt;0,"SANTANDER",IF(COUNTIF('Códigos Itaú (ref)'!$A$2:$A$44,$C4316)&gt;0,"ITAU",IF(AND(TRIM(UPPER($I4316))="CONTRATUAL",ISNUMBER(SEARCH("INDIVIDUAL",SUBSTITUTE(UPPER($D4316)," ","")))),"PREMIUM FREE",""))))</f>
        <v/>
      </c>
    </row>
    <row r="4317">
      <c r="AC4317">
        <f>IF($C4317="","",IF(COUNTIF('Códigos Santander (ref)'!$A$2:$A$79,$C4317)&gt;0,"SANTANDER",IF(COUNTIF('Códigos Itaú (ref)'!$A$2:$A$44,$C4317)&gt;0,"ITAU",IF(AND(TRIM(UPPER($I4317))="CONTRATUAL",ISNUMBER(SEARCH("INDIVIDUAL",SUBSTITUTE(UPPER($D4317)," ","")))),"PREMIUM FREE",""))))</f>
        <v/>
      </c>
    </row>
    <row r="4318">
      <c r="AC4318">
        <f>IF($C4318="","",IF(COUNTIF('Códigos Santander (ref)'!$A$2:$A$79,$C4318)&gt;0,"SANTANDER",IF(COUNTIF('Códigos Itaú (ref)'!$A$2:$A$44,$C4318)&gt;0,"ITAU",IF(AND(TRIM(UPPER($I4318))="CONTRATUAL",ISNUMBER(SEARCH("INDIVIDUAL",SUBSTITUTE(UPPER($D4318)," ","")))),"PREMIUM FREE",""))))</f>
        <v/>
      </c>
    </row>
    <row r="4319">
      <c r="AC4319">
        <f>IF($C4319="","",IF(COUNTIF('Códigos Santander (ref)'!$A$2:$A$79,$C4319)&gt;0,"SANTANDER",IF(COUNTIF('Códigos Itaú (ref)'!$A$2:$A$44,$C4319)&gt;0,"ITAU",IF(AND(TRIM(UPPER($I4319))="CONTRATUAL",ISNUMBER(SEARCH("INDIVIDUAL",SUBSTITUTE(UPPER($D4319)," ","")))),"PREMIUM FREE",""))))</f>
        <v/>
      </c>
    </row>
    <row r="4320">
      <c r="AC4320">
        <f>IF($C4320="","",IF(COUNTIF('Códigos Santander (ref)'!$A$2:$A$79,$C4320)&gt;0,"SANTANDER",IF(COUNTIF('Códigos Itaú (ref)'!$A$2:$A$44,$C4320)&gt;0,"ITAU",IF(AND(TRIM(UPPER($I4320))="CONTRATUAL",ISNUMBER(SEARCH("INDIVIDUAL",SUBSTITUTE(UPPER($D4320)," ","")))),"PREMIUM FREE",""))))</f>
        <v/>
      </c>
    </row>
    <row r="4321">
      <c r="AC4321">
        <f>IF($C4321="","",IF(COUNTIF('Códigos Santander (ref)'!$A$2:$A$79,$C4321)&gt;0,"SANTANDER",IF(COUNTIF('Códigos Itaú (ref)'!$A$2:$A$44,$C4321)&gt;0,"ITAU",IF(AND(TRIM(UPPER($I4321))="CONTRATUAL",ISNUMBER(SEARCH("INDIVIDUAL",SUBSTITUTE(UPPER($D4321)," ","")))),"PREMIUM FREE",""))))</f>
        <v/>
      </c>
    </row>
    <row r="4322">
      <c r="AC4322">
        <f>IF($C4322="","",IF(COUNTIF('Códigos Santander (ref)'!$A$2:$A$79,$C4322)&gt;0,"SANTANDER",IF(COUNTIF('Códigos Itaú (ref)'!$A$2:$A$44,$C4322)&gt;0,"ITAU",IF(AND(TRIM(UPPER($I4322))="CONTRATUAL",ISNUMBER(SEARCH("INDIVIDUAL",SUBSTITUTE(UPPER($D4322)," ","")))),"PREMIUM FREE",""))))</f>
        <v/>
      </c>
    </row>
    <row r="4323">
      <c r="AC4323">
        <f>IF($C4323="","",IF(COUNTIF('Códigos Santander (ref)'!$A$2:$A$79,$C4323)&gt;0,"SANTANDER",IF(COUNTIF('Códigos Itaú (ref)'!$A$2:$A$44,$C4323)&gt;0,"ITAU",IF(AND(TRIM(UPPER($I4323))="CONTRATUAL",ISNUMBER(SEARCH("INDIVIDUAL",SUBSTITUTE(UPPER($D4323)," ","")))),"PREMIUM FREE",""))))</f>
        <v/>
      </c>
    </row>
    <row r="4324">
      <c r="AC4324">
        <f>IF($C4324="","",IF(COUNTIF('Códigos Santander (ref)'!$A$2:$A$79,$C4324)&gt;0,"SANTANDER",IF(COUNTIF('Códigos Itaú (ref)'!$A$2:$A$44,$C4324)&gt;0,"ITAU",IF(AND(TRIM(UPPER($I4324))="CONTRATUAL",ISNUMBER(SEARCH("INDIVIDUAL",SUBSTITUTE(UPPER($D4324)," ","")))),"PREMIUM FREE",""))))</f>
        <v/>
      </c>
    </row>
    <row r="4325">
      <c r="AC4325">
        <f>IF($C4325="","",IF(COUNTIF('Códigos Santander (ref)'!$A$2:$A$79,$C4325)&gt;0,"SANTANDER",IF(COUNTIF('Códigos Itaú (ref)'!$A$2:$A$44,$C4325)&gt;0,"ITAU",IF(AND(TRIM(UPPER($I4325))="CONTRATUAL",ISNUMBER(SEARCH("INDIVIDUAL",SUBSTITUTE(UPPER($D4325)," ","")))),"PREMIUM FREE",""))))</f>
        <v/>
      </c>
    </row>
    <row r="4326">
      <c r="AC4326">
        <f>IF($C4326="","",IF(COUNTIF('Códigos Santander (ref)'!$A$2:$A$79,$C4326)&gt;0,"SANTANDER",IF(COUNTIF('Códigos Itaú (ref)'!$A$2:$A$44,$C4326)&gt;0,"ITAU",IF(AND(TRIM(UPPER($I4326))="CONTRATUAL",ISNUMBER(SEARCH("INDIVIDUAL",SUBSTITUTE(UPPER($D4326)," ","")))),"PREMIUM FREE",""))))</f>
        <v/>
      </c>
    </row>
    <row r="4327">
      <c r="AC4327">
        <f>IF($C4327="","",IF(COUNTIF('Códigos Santander (ref)'!$A$2:$A$79,$C4327)&gt;0,"SANTANDER",IF(COUNTIF('Códigos Itaú (ref)'!$A$2:$A$44,$C4327)&gt;0,"ITAU",IF(AND(TRIM(UPPER($I4327))="CONTRATUAL",ISNUMBER(SEARCH("INDIVIDUAL",SUBSTITUTE(UPPER($D4327)," ","")))),"PREMIUM FREE",""))))</f>
        <v/>
      </c>
    </row>
    <row r="4328">
      <c r="AC4328">
        <f>IF($C4328="","",IF(COUNTIF('Códigos Santander (ref)'!$A$2:$A$79,$C4328)&gt;0,"SANTANDER",IF(COUNTIF('Códigos Itaú (ref)'!$A$2:$A$44,$C4328)&gt;0,"ITAU",IF(AND(TRIM(UPPER($I4328))="CONTRATUAL",ISNUMBER(SEARCH("INDIVIDUAL",SUBSTITUTE(UPPER($D4328)," ","")))),"PREMIUM FREE",""))))</f>
        <v/>
      </c>
    </row>
    <row r="4329">
      <c r="AC4329">
        <f>IF($C4329="","",IF(COUNTIF('Códigos Santander (ref)'!$A$2:$A$79,$C4329)&gt;0,"SANTANDER",IF(COUNTIF('Códigos Itaú (ref)'!$A$2:$A$44,$C4329)&gt;0,"ITAU",IF(AND(TRIM(UPPER($I4329))="CONTRATUAL",ISNUMBER(SEARCH("INDIVIDUAL",SUBSTITUTE(UPPER($D4329)," ","")))),"PREMIUM FREE",""))))</f>
        <v/>
      </c>
    </row>
    <row r="4330">
      <c r="AC4330">
        <f>IF($C4330="","",IF(COUNTIF('Códigos Santander (ref)'!$A$2:$A$79,$C4330)&gt;0,"SANTANDER",IF(COUNTIF('Códigos Itaú (ref)'!$A$2:$A$44,$C4330)&gt;0,"ITAU",IF(AND(TRIM(UPPER($I4330))="CONTRATUAL",ISNUMBER(SEARCH("INDIVIDUAL",SUBSTITUTE(UPPER($D4330)," ","")))),"PREMIUM FREE",""))))</f>
        <v/>
      </c>
    </row>
    <row r="4331">
      <c r="AC4331">
        <f>IF($C4331="","",IF(COUNTIF('Códigos Santander (ref)'!$A$2:$A$79,$C4331)&gt;0,"SANTANDER",IF(COUNTIF('Códigos Itaú (ref)'!$A$2:$A$44,$C4331)&gt;0,"ITAU",IF(AND(TRIM(UPPER($I4331))="CONTRATUAL",ISNUMBER(SEARCH("INDIVIDUAL",SUBSTITUTE(UPPER($D4331)," ","")))),"PREMIUM FREE",""))))</f>
        <v/>
      </c>
    </row>
    <row r="4332">
      <c r="AC4332">
        <f>IF($C4332="","",IF(COUNTIF('Códigos Santander (ref)'!$A$2:$A$79,$C4332)&gt;0,"SANTANDER",IF(COUNTIF('Códigos Itaú (ref)'!$A$2:$A$44,$C4332)&gt;0,"ITAU",IF(AND(TRIM(UPPER($I4332))="CONTRATUAL",ISNUMBER(SEARCH("INDIVIDUAL",SUBSTITUTE(UPPER($D4332)," ","")))),"PREMIUM FREE",""))))</f>
        <v/>
      </c>
    </row>
    <row r="4333">
      <c r="AC4333">
        <f>IF($C4333="","",IF(COUNTIF('Códigos Santander (ref)'!$A$2:$A$79,$C4333)&gt;0,"SANTANDER",IF(COUNTIF('Códigos Itaú (ref)'!$A$2:$A$44,$C4333)&gt;0,"ITAU",IF(AND(TRIM(UPPER($I4333))="CONTRATUAL",ISNUMBER(SEARCH("INDIVIDUAL",SUBSTITUTE(UPPER($D4333)," ","")))),"PREMIUM FREE",""))))</f>
        <v/>
      </c>
    </row>
    <row r="4334">
      <c r="AC4334">
        <f>IF($C4334="","",IF(COUNTIF('Códigos Santander (ref)'!$A$2:$A$79,$C4334)&gt;0,"SANTANDER",IF(COUNTIF('Códigos Itaú (ref)'!$A$2:$A$44,$C4334)&gt;0,"ITAU",IF(AND(TRIM(UPPER($I4334))="CONTRATUAL",ISNUMBER(SEARCH("INDIVIDUAL",SUBSTITUTE(UPPER($D4334)," ","")))),"PREMIUM FREE",""))))</f>
        <v/>
      </c>
    </row>
    <row r="4335">
      <c r="AC4335">
        <f>IF($C4335="","",IF(COUNTIF('Códigos Santander (ref)'!$A$2:$A$79,$C4335)&gt;0,"SANTANDER",IF(COUNTIF('Códigos Itaú (ref)'!$A$2:$A$44,$C4335)&gt;0,"ITAU",IF(AND(TRIM(UPPER($I4335))="CONTRATUAL",ISNUMBER(SEARCH("INDIVIDUAL",SUBSTITUTE(UPPER($D4335)," ","")))),"PREMIUM FREE",""))))</f>
        <v/>
      </c>
    </row>
    <row r="4336">
      <c r="AC4336">
        <f>IF($C4336="","",IF(COUNTIF('Códigos Santander (ref)'!$A$2:$A$79,$C4336)&gt;0,"SANTANDER",IF(COUNTIF('Códigos Itaú (ref)'!$A$2:$A$44,$C4336)&gt;0,"ITAU",IF(AND(TRIM(UPPER($I4336))="CONTRATUAL",ISNUMBER(SEARCH("INDIVIDUAL",SUBSTITUTE(UPPER($D4336)," ","")))),"PREMIUM FREE",""))))</f>
        <v/>
      </c>
    </row>
    <row r="4337">
      <c r="AC4337">
        <f>IF($C4337="","",IF(COUNTIF('Códigos Santander (ref)'!$A$2:$A$79,$C4337)&gt;0,"SANTANDER",IF(COUNTIF('Códigos Itaú (ref)'!$A$2:$A$44,$C4337)&gt;0,"ITAU",IF(AND(TRIM(UPPER($I4337))="CONTRATUAL",ISNUMBER(SEARCH("INDIVIDUAL",SUBSTITUTE(UPPER($D4337)," ","")))),"PREMIUM FREE",""))))</f>
        <v/>
      </c>
    </row>
    <row r="4338">
      <c r="AC4338">
        <f>IF($C4338="","",IF(COUNTIF('Códigos Santander (ref)'!$A$2:$A$79,$C4338)&gt;0,"SANTANDER",IF(COUNTIF('Códigos Itaú (ref)'!$A$2:$A$44,$C4338)&gt;0,"ITAU",IF(AND(TRIM(UPPER($I4338))="CONTRATUAL",ISNUMBER(SEARCH("INDIVIDUAL",SUBSTITUTE(UPPER($D4338)," ","")))),"PREMIUM FREE",""))))</f>
        <v/>
      </c>
    </row>
    <row r="4339">
      <c r="AC4339">
        <f>IF($C4339="","",IF(COUNTIF('Códigos Santander (ref)'!$A$2:$A$79,$C4339)&gt;0,"SANTANDER",IF(COUNTIF('Códigos Itaú (ref)'!$A$2:$A$44,$C4339)&gt;0,"ITAU",IF(AND(TRIM(UPPER($I4339))="CONTRATUAL",ISNUMBER(SEARCH("INDIVIDUAL",SUBSTITUTE(UPPER($D4339)," ","")))),"PREMIUM FREE",""))))</f>
        <v/>
      </c>
    </row>
    <row r="4340">
      <c r="AC4340">
        <f>IF($C4340="","",IF(COUNTIF('Códigos Santander (ref)'!$A$2:$A$79,$C4340)&gt;0,"SANTANDER",IF(COUNTIF('Códigos Itaú (ref)'!$A$2:$A$44,$C4340)&gt;0,"ITAU",IF(AND(TRIM(UPPER($I4340))="CONTRATUAL",ISNUMBER(SEARCH("INDIVIDUAL",SUBSTITUTE(UPPER($D4340)," ","")))),"PREMIUM FREE",""))))</f>
        <v/>
      </c>
    </row>
    <row r="4341">
      <c r="AC4341">
        <f>IF($C4341="","",IF(COUNTIF('Códigos Santander (ref)'!$A$2:$A$79,$C4341)&gt;0,"SANTANDER",IF(COUNTIF('Códigos Itaú (ref)'!$A$2:$A$44,$C4341)&gt;0,"ITAU",IF(AND(TRIM(UPPER($I4341))="CONTRATUAL",ISNUMBER(SEARCH("INDIVIDUAL",SUBSTITUTE(UPPER($D4341)," ","")))),"PREMIUM FREE",""))))</f>
        <v/>
      </c>
    </row>
    <row r="4342">
      <c r="AC4342">
        <f>IF($C4342="","",IF(COUNTIF('Códigos Santander (ref)'!$A$2:$A$79,$C4342)&gt;0,"SANTANDER",IF(COUNTIF('Códigos Itaú (ref)'!$A$2:$A$44,$C4342)&gt;0,"ITAU",IF(AND(TRIM(UPPER($I4342))="CONTRATUAL",ISNUMBER(SEARCH("INDIVIDUAL",SUBSTITUTE(UPPER($D4342)," ","")))),"PREMIUM FREE",""))))</f>
        <v/>
      </c>
    </row>
    <row r="4343">
      <c r="AC4343">
        <f>IF($C4343="","",IF(COUNTIF('Códigos Santander (ref)'!$A$2:$A$79,$C4343)&gt;0,"SANTANDER",IF(COUNTIF('Códigos Itaú (ref)'!$A$2:$A$44,$C4343)&gt;0,"ITAU",IF(AND(TRIM(UPPER($I4343))="CONTRATUAL",ISNUMBER(SEARCH("INDIVIDUAL",SUBSTITUTE(UPPER($D4343)," ","")))),"PREMIUM FREE",""))))</f>
        <v/>
      </c>
    </row>
    <row r="4344">
      <c r="AC4344">
        <f>IF($C4344="","",IF(COUNTIF('Códigos Santander (ref)'!$A$2:$A$79,$C4344)&gt;0,"SANTANDER",IF(COUNTIF('Códigos Itaú (ref)'!$A$2:$A$44,$C4344)&gt;0,"ITAU",IF(AND(TRIM(UPPER($I4344))="CONTRATUAL",ISNUMBER(SEARCH("INDIVIDUAL",SUBSTITUTE(UPPER($D4344)," ","")))),"PREMIUM FREE",""))))</f>
        <v/>
      </c>
    </row>
    <row r="4345">
      <c r="AC4345">
        <f>IF($C4345="","",IF(COUNTIF('Códigos Santander (ref)'!$A$2:$A$79,$C4345)&gt;0,"SANTANDER",IF(COUNTIF('Códigos Itaú (ref)'!$A$2:$A$44,$C4345)&gt;0,"ITAU",IF(AND(TRIM(UPPER($I4345))="CONTRATUAL",ISNUMBER(SEARCH("INDIVIDUAL",SUBSTITUTE(UPPER($D4345)," ","")))),"PREMIUM FREE",""))))</f>
        <v/>
      </c>
    </row>
    <row r="4346">
      <c r="AC4346">
        <f>IF($C4346="","",IF(COUNTIF('Códigos Santander (ref)'!$A$2:$A$79,$C4346)&gt;0,"SANTANDER",IF(COUNTIF('Códigos Itaú (ref)'!$A$2:$A$44,$C4346)&gt;0,"ITAU",IF(AND(TRIM(UPPER($I4346))="CONTRATUAL",ISNUMBER(SEARCH("INDIVIDUAL",SUBSTITUTE(UPPER($D4346)," ","")))),"PREMIUM FREE",""))))</f>
        <v/>
      </c>
    </row>
    <row r="4347">
      <c r="AC4347">
        <f>IF($C4347="","",IF(COUNTIF('Códigos Santander (ref)'!$A$2:$A$79,$C4347)&gt;0,"SANTANDER",IF(COUNTIF('Códigos Itaú (ref)'!$A$2:$A$44,$C4347)&gt;0,"ITAU",IF(AND(TRIM(UPPER($I4347))="CONTRATUAL",ISNUMBER(SEARCH("INDIVIDUAL",SUBSTITUTE(UPPER($D4347)," ","")))),"PREMIUM FREE",""))))</f>
        <v/>
      </c>
    </row>
    <row r="4348">
      <c r="AC4348">
        <f>IF($C4348="","",IF(COUNTIF('Códigos Santander (ref)'!$A$2:$A$79,$C4348)&gt;0,"SANTANDER",IF(COUNTIF('Códigos Itaú (ref)'!$A$2:$A$44,$C4348)&gt;0,"ITAU",IF(AND(TRIM(UPPER($I4348))="CONTRATUAL",ISNUMBER(SEARCH("INDIVIDUAL",SUBSTITUTE(UPPER($D4348)," ","")))),"PREMIUM FREE",""))))</f>
        <v/>
      </c>
    </row>
    <row r="4349">
      <c r="AC4349">
        <f>IF($C4349="","",IF(COUNTIF('Códigos Santander (ref)'!$A$2:$A$79,$C4349)&gt;0,"SANTANDER",IF(COUNTIF('Códigos Itaú (ref)'!$A$2:$A$44,$C4349)&gt;0,"ITAU",IF(AND(TRIM(UPPER($I4349))="CONTRATUAL",ISNUMBER(SEARCH("INDIVIDUAL",SUBSTITUTE(UPPER($D4349)," ","")))),"PREMIUM FREE",""))))</f>
        <v/>
      </c>
    </row>
    <row r="4350">
      <c r="AC4350">
        <f>IF($C4350="","",IF(COUNTIF('Códigos Santander (ref)'!$A$2:$A$79,$C4350)&gt;0,"SANTANDER",IF(COUNTIF('Códigos Itaú (ref)'!$A$2:$A$44,$C4350)&gt;0,"ITAU",IF(AND(TRIM(UPPER($I4350))="CONTRATUAL",ISNUMBER(SEARCH("INDIVIDUAL",SUBSTITUTE(UPPER($D4350)," ","")))),"PREMIUM FREE",""))))</f>
        <v/>
      </c>
    </row>
    <row r="4351">
      <c r="AC4351">
        <f>IF($C4351="","",IF(COUNTIF('Códigos Santander (ref)'!$A$2:$A$79,$C4351)&gt;0,"SANTANDER",IF(COUNTIF('Códigos Itaú (ref)'!$A$2:$A$44,$C4351)&gt;0,"ITAU",IF(AND(TRIM(UPPER($I4351))="CONTRATUAL",ISNUMBER(SEARCH("INDIVIDUAL",SUBSTITUTE(UPPER($D4351)," ","")))),"PREMIUM FREE",""))))</f>
        <v/>
      </c>
    </row>
    <row r="4352">
      <c r="AC4352">
        <f>IF($C4352="","",IF(COUNTIF('Códigos Santander (ref)'!$A$2:$A$79,$C4352)&gt;0,"SANTANDER",IF(COUNTIF('Códigos Itaú (ref)'!$A$2:$A$44,$C4352)&gt;0,"ITAU",IF(AND(TRIM(UPPER($I4352))="CONTRATUAL",ISNUMBER(SEARCH("INDIVIDUAL",SUBSTITUTE(UPPER($D4352)," ","")))),"PREMIUM FREE",""))))</f>
        <v/>
      </c>
    </row>
    <row r="4353">
      <c r="AC4353">
        <f>IF($C4353="","",IF(COUNTIF('Códigos Santander (ref)'!$A$2:$A$79,$C4353)&gt;0,"SANTANDER",IF(COUNTIF('Códigos Itaú (ref)'!$A$2:$A$44,$C4353)&gt;0,"ITAU",IF(AND(TRIM(UPPER($I4353))="CONTRATUAL",ISNUMBER(SEARCH("INDIVIDUAL",SUBSTITUTE(UPPER($D4353)," ","")))),"PREMIUM FREE",""))))</f>
        <v/>
      </c>
    </row>
    <row r="4354">
      <c r="AC4354">
        <f>IF($C4354="","",IF(COUNTIF('Códigos Santander (ref)'!$A$2:$A$79,$C4354)&gt;0,"SANTANDER",IF(COUNTIF('Códigos Itaú (ref)'!$A$2:$A$44,$C4354)&gt;0,"ITAU",IF(AND(TRIM(UPPER($I4354))="CONTRATUAL",ISNUMBER(SEARCH("INDIVIDUAL",SUBSTITUTE(UPPER($D4354)," ","")))),"PREMIUM FREE",""))))</f>
        <v/>
      </c>
    </row>
    <row r="4355">
      <c r="AC4355">
        <f>IF($C4355="","",IF(COUNTIF('Códigos Santander (ref)'!$A$2:$A$79,$C4355)&gt;0,"SANTANDER",IF(COUNTIF('Códigos Itaú (ref)'!$A$2:$A$44,$C4355)&gt;0,"ITAU",IF(AND(TRIM(UPPER($I4355))="CONTRATUAL",ISNUMBER(SEARCH("INDIVIDUAL",SUBSTITUTE(UPPER($D4355)," ","")))),"PREMIUM FREE",""))))</f>
        <v/>
      </c>
    </row>
    <row r="4356">
      <c r="AC4356">
        <f>IF($C4356="","",IF(COUNTIF('Códigos Santander (ref)'!$A$2:$A$79,$C4356)&gt;0,"SANTANDER",IF(COUNTIF('Códigos Itaú (ref)'!$A$2:$A$44,$C4356)&gt;0,"ITAU",IF(AND(TRIM(UPPER($I4356))="CONTRATUAL",ISNUMBER(SEARCH("INDIVIDUAL",SUBSTITUTE(UPPER($D4356)," ","")))),"PREMIUM FREE",""))))</f>
        <v/>
      </c>
    </row>
    <row r="4357">
      <c r="AC4357">
        <f>IF($C4357="","",IF(COUNTIF('Códigos Santander (ref)'!$A$2:$A$79,$C4357)&gt;0,"SANTANDER",IF(COUNTIF('Códigos Itaú (ref)'!$A$2:$A$44,$C4357)&gt;0,"ITAU",IF(AND(TRIM(UPPER($I4357))="CONTRATUAL",ISNUMBER(SEARCH("INDIVIDUAL",SUBSTITUTE(UPPER($D4357)," ","")))),"PREMIUM FREE",""))))</f>
        <v/>
      </c>
    </row>
    <row r="4358">
      <c r="AC4358">
        <f>IF($C4358="","",IF(COUNTIF('Códigos Santander (ref)'!$A$2:$A$79,$C4358)&gt;0,"SANTANDER",IF(COUNTIF('Códigos Itaú (ref)'!$A$2:$A$44,$C4358)&gt;0,"ITAU",IF(AND(TRIM(UPPER($I4358))="CONTRATUAL",ISNUMBER(SEARCH("INDIVIDUAL",SUBSTITUTE(UPPER($D4358)," ","")))),"PREMIUM FREE",""))))</f>
        <v/>
      </c>
    </row>
    <row r="4359">
      <c r="AC4359">
        <f>IF($C4359="","",IF(COUNTIF('Códigos Santander (ref)'!$A$2:$A$79,$C4359)&gt;0,"SANTANDER",IF(COUNTIF('Códigos Itaú (ref)'!$A$2:$A$44,$C4359)&gt;0,"ITAU",IF(AND(TRIM(UPPER($I4359))="CONTRATUAL",ISNUMBER(SEARCH("INDIVIDUAL",SUBSTITUTE(UPPER($D4359)," ","")))),"PREMIUM FREE",""))))</f>
        <v/>
      </c>
    </row>
    <row r="4360">
      <c r="AC4360">
        <f>IF($C4360="","",IF(COUNTIF('Códigos Santander (ref)'!$A$2:$A$79,$C4360)&gt;0,"SANTANDER",IF(COUNTIF('Códigos Itaú (ref)'!$A$2:$A$44,$C4360)&gt;0,"ITAU",IF(AND(TRIM(UPPER($I4360))="CONTRATUAL",ISNUMBER(SEARCH("INDIVIDUAL",SUBSTITUTE(UPPER($D4360)," ","")))),"PREMIUM FREE",""))))</f>
        <v/>
      </c>
    </row>
    <row r="4361">
      <c r="AC4361">
        <f>IF($C4361="","",IF(COUNTIF('Códigos Santander (ref)'!$A$2:$A$79,$C4361)&gt;0,"SANTANDER",IF(COUNTIF('Códigos Itaú (ref)'!$A$2:$A$44,$C4361)&gt;0,"ITAU",IF(AND(TRIM(UPPER($I4361))="CONTRATUAL",ISNUMBER(SEARCH("INDIVIDUAL",SUBSTITUTE(UPPER($D4361)," ","")))),"PREMIUM FREE",""))))</f>
        <v/>
      </c>
    </row>
    <row r="4362">
      <c r="AC4362">
        <f>IF($C4362="","",IF(COUNTIF('Códigos Santander (ref)'!$A$2:$A$79,$C4362)&gt;0,"SANTANDER",IF(COUNTIF('Códigos Itaú (ref)'!$A$2:$A$44,$C4362)&gt;0,"ITAU",IF(AND(TRIM(UPPER($I4362))="CONTRATUAL",ISNUMBER(SEARCH("INDIVIDUAL",SUBSTITUTE(UPPER($D4362)," ","")))),"PREMIUM FREE",""))))</f>
        <v/>
      </c>
    </row>
    <row r="4363">
      <c r="AC4363">
        <f>IF($C4363="","",IF(COUNTIF('Códigos Santander (ref)'!$A$2:$A$79,$C4363)&gt;0,"SANTANDER",IF(COUNTIF('Códigos Itaú (ref)'!$A$2:$A$44,$C4363)&gt;0,"ITAU",IF(AND(TRIM(UPPER($I4363))="CONTRATUAL",ISNUMBER(SEARCH("INDIVIDUAL",SUBSTITUTE(UPPER($D4363)," ","")))),"PREMIUM FREE",""))))</f>
        <v/>
      </c>
    </row>
    <row r="4364">
      <c r="AC4364">
        <f>IF($C4364="","",IF(COUNTIF('Códigos Santander (ref)'!$A$2:$A$79,$C4364)&gt;0,"SANTANDER",IF(COUNTIF('Códigos Itaú (ref)'!$A$2:$A$44,$C4364)&gt;0,"ITAU",IF(AND(TRIM(UPPER($I4364))="CONTRATUAL",ISNUMBER(SEARCH("INDIVIDUAL",SUBSTITUTE(UPPER($D4364)," ","")))),"PREMIUM FREE",""))))</f>
        <v/>
      </c>
    </row>
    <row r="4365">
      <c r="AC4365">
        <f>IF($C4365="","",IF(COUNTIF('Códigos Santander (ref)'!$A$2:$A$79,$C4365)&gt;0,"SANTANDER",IF(COUNTIF('Códigos Itaú (ref)'!$A$2:$A$44,$C4365)&gt;0,"ITAU",IF(AND(TRIM(UPPER($I4365))="CONTRATUAL",ISNUMBER(SEARCH("INDIVIDUAL",SUBSTITUTE(UPPER($D4365)," ","")))),"PREMIUM FREE",""))))</f>
        <v/>
      </c>
    </row>
    <row r="4366">
      <c r="AC4366">
        <f>IF($C4366="","",IF(COUNTIF('Códigos Santander (ref)'!$A$2:$A$79,$C4366)&gt;0,"SANTANDER",IF(COUNTIF('Códigos Itaú (ref)'!$A$2:$A$44,$C4366)&gt;0,"ITAU",IF(AND(TRIM(UPPER($I4366))="CONTRATUAL",ISNUMBER(SEARCH("INDIVIDUAL",SUBSTITUTE(UPPER($D4366)," ","")))),"PREMIUM FREE",""))))</f>
        <v/>
      </c>
    </row>
    <row r="4367">
      <c r="AC4367">
        <f>IF($C4367="","",IF(COUNTIF('Códigos Santander (ref)'!$A$2:$A$79,$C4367)&gt;0,"SANTANDER",IF(COUNTIF('Códigos Itaú (ref)'!$A$2:$A$44,$C4367)&gt;0,"ITAU",IF(AND(TRIM(UPPER($I4367))="CONTRATUAL",ISNUMBER(SEARCH("INDIVIDUAL",SUBSTITUTE(UPPER($D4367)," ","")))),"PREMIUM FREE",""))))</f>
        <v/>
      </c>
    </row>
    <row r="4368">
      <c r="AC4368">
        <f>IF($C4368="","",IF(COUNTIF('Códigos Santander (ref)'!$A$2:$A$79,$C4368)&gt;0,"SANTANDER",IF(COUNTIF('Códigos Itaú (ref)'!$A$2:$A$44,$C4368)&gt;0,"ITAU",IF(AND(TRIM(UPPER($I4368))="CONTRATUAL",ISNUMBER(SEARCH("INDIVIDUAL",SUBSTITUTE(UPPER($D4368)," ","")))),"PREMIUM FREE",""))))</f>
        <v/>
      </c>
    </row>
    <row r="4369">
      <c r="AC4369">
        <f>IF($C4369="","",IF(COUNTIF('Códigos Santander (ref)'!$A$2:$A$79,$C4369)&gt;0,"SANTANDER",IF(COUNTIF('Códigos Itaú (ref)'!$A$2:$A$44,$C4369)&gt;0,"ITAU",IF(AND(TRIM(UPPER($I4369))="CONTRATUAL",ISNUMBER(SEARCH("INDIVIDUAL",SUBSTITUTE(UPPER($D4369)," ","")))),"PREMIUM FREE",""))))</f>
        <v/>
      </c>
    </row>
    <row r="4370">
      <c r="AC4370">
        <f>IF($C4370="","",IF(COUNTIF('Códigos Santander (ref)'!$A$2:$A$79,$C4370)&gt;0,"SANTANDER",IF(COUNTIF('Códigos Itaú (ref)'!$A$2:$A$44,$C4370)&gt;0,"ITAU",IF(AND(TRIM(UPPER($I4370))="CONTRATUAL",ISNUMBER(SEARCH("INDIVIDUAL",SUBSTITUTE(UPPER($D4370)," ","")))),"PREMIUM FREE",""))))</f>
        <v/>
      </c>
    </row>
    <row r="4371">
      <c r="AC4371">
        <f>IF($C4371="","",IF(COUNTIF('Códigos Santander (ref)'!$A$2:$A$79,$C4371)&gt;0,"SANTANDER",IF(COUNTIF('Códigos Itaú (ref)'!$A$2:$A$44,$C4371)&gt;0,"ITAU",IF(AND(TRIM(UPPER($I4371))="CONTRATUAL",ISNUMBER(SEARCH("INDIVIDUAL",SUBSTITUTE(UPPER($D4371)," ","")))),"PREMIUM FREE",""))))</f>
        <v/>
      </c>
    </row>
    <row r="4372">
      <c r="AC4372">
        <f>IF($C4372="","",IF(COUNTIF('Códigos Santander (ref)'!$A$2:$A$79,$C4372)&gt;0,"SANTANDER",IF(COUNTIF('Códigos Itaú (ref)'!$A$2:$A$44,$C4372)&gt;0,"ITAU",IF(AND(TRIM(UPPER($I4372))="CONTRATUAL",ISNUMBER(SEARCH("INDIVIDUAL",SUBSTITUTE(UPPER($D4372)," ","")))),"PREMIUM FREE",""))))</f>
        <v/>
      </c>
    </row>
    <row r="4373">
      <c r="AC4373">
        <f>IF($C4373="","",IF(COUNTIF('Códigos Santander (ref)'!$A$2:$A$79,$C4373)&gt;0,"SANTANDER",IF(COUNTIF('Códigos Itaú (ref)'!$A$2:$A$44,$C4373)&gt;0,"ITAU",IF(AND(TRIM(UPPER($I4373))="CONTRATUAL",ISNUMBER(SEARCH("INDIVIDUAL",SUBSTITUTE(UPPER($D4373)," ","")))),"PREMIUM FREE",""))))</f>
        <v/>
      </c>
    </row>
    <row r="4374">
      <c r="AC4374">
        <f>IF($C4374="","",IF(COUNTIF('Códigos Santander (ref)'!$A$2:$A$79,$C4374)&gt;0,"SANTANDER",IF(COUNTIF('Códigos Itaú (ref)'!$A$2:$A$44,$C4374)&gt;0,"ITAU",IF(AND(TRIM(UPPER($I4374))="CONTRATUAL",ISNUMBER(SEARCH("INDIVIDUAL",SUBSTITUTE(UPPER($D4374)," ","")))),"PREMIUM FREE",""))))</f>
        <v/>
      </c>
    </row>
    <row r="4375">
      <c r="AC4375">
        <f>IF($C4375="","",IF(COUNTIF('Códigos Santander (ref)'!$A$2:$A$79,$C4375)&gt;0,"SANTANDER",IF(COUNTIF('Códigos Itaú (ref)'!$A$2:$A$44,$C4375)&gt;0,"ITAU",IF(AND(TRIM(UPPER($I4375))="CONTRATUAL",ISNUMBER(SEARCH("INDIVIDUAL",SUBSTITUTE(UPPER($D4375)," ","")))),"PREMIUM FREE",""))))</f>
        <v/>
      </c>
    </row>
    <row r="4376">
      <c r="AC4376">
        <f>IF($C4376="","",IF(COUNTIF('Códigos Santander (ref)'!$A$2:$A$79,$C4376)&gt;0,"SANTANDER",IF(COUNTIF('Códigos Itaú (ref)'!$A$2:$A$44,$C4376)&gt;0,"ITAU",IF(AND(TRIM(UPPER($I4376))="CONTRATUAL",ISNUMBER(SEARCH("INDIVIDUAL",SUBSTITUTE(UPPER($D4376)," ","")))),"PREMIUM FREE",""))))</f>
        <v/>
      </c>
    </row>
    <row r="4377">
      <c r="AC4377">
        <f>IF($C4377="","",IF(COUNTIF('Códigos Santander (ref)'!$A$2:$A$79,$C4377)&gt;0,"SANTANDER",IF(COUNTIF('Códigos Itaú (ref)'!$A$2:$A$44,$C4377)&gt;0,"ITAU",IF(AND(TRIM(UPPER($I4377))="CONTRATUAL",ISNUMBER(SEARCH("INDIVIDUAL",SUBSTITUTE(UPPER($D4377)," ","")))),"PREMIUM FREE",""))))</f>
        <v/>
      </c>
    </row>
    <row r="4378">
      <c r="AC4378">
        <f>IF($C4378="","",IF(COUNTIF('Códigos Santander (ref)'!$A$2:$A$79,$C4378)&gt;0,"SANTANDER",IF(COUNTIF('Códigos Itaú (ref)'!$A$2:$A$44,$C4378)&gt;0,"ITAU",IF(AND(TRIM(UPPER($I4378))="CONTRATUAL",ISNUMBER(SEARCH("INDIVIDUAL",SUBSTITUTE(UPPER($D4378)," ","")))),"PREMIUM FREE",""))))</f>
        <v/>
      </c>
    </row>
    <row r="4379">
      <c r="AC4379">
        <f>IF($C4379="","",IF(COUNTIF('Códigos Santander (ref)'!$A$2:$A$79,$C4379)&gt;0,"SANTANDER",IF(COUNTIF('Códigos Itaú (ref)'!$A$2:$A$44,$C4379)&gt;0,"ITAU",IF(AND(TRIM(UPPER($I4379))="CONTRATUAL",ISNUMBER(SEARCH("INDIVIDUAL",SUBSTITUTE(UPPER($D4379)," ","")))),"PREMIUM FREE",""))))</f>
        <v/>
      </c>
    </row>
    <row r="4380">
      <c r="AC4380">
        <f>IF($C4380="","",IF(COUNTIF('Códigos Santander (ref)'!$A$2:$A$79,$C4380)&gt;0,"SANTANDER",IF(COUNTIF('Códigos Itaú (ref)'!$A$2:$A$44,$C4380)&gt;0,"ITAU",IF(AND(TRIM(UPPER($I4380))="CONTRATUAL",ISNUMBER(SEARCH("INDIVIDUAL",SUBSTITUTE(UPPER($D4380)," ","")))),"PREMIUM FREE",""))))</f>
        <v/>
      </c>
    </row>
    <row r="4381">
      <c r="AC4381">
        <f>IF($C4381="","",IF(COUNTIF('Códigos Santander (ref)'!$A$2:$A$79,$C4381)&gt;0,"SANTANDER",IF(COUNTIF('Códigos Itaú (ref)'!$A$2:$A$44,$C4381)&gt;0,"ITAU",IF(AND(TRIM(UPPER($I4381))="CONTRATUAL",ISNUMBER(SEARCH("INDIVIDUAL",SUBSTITUTE(UPPER($D4381)," ","")))),"PREMIUM FREE",""))))</f>
        <v/>
      </c>
    </row>
    <row r="4382">
      <c r="AC4382">
        <f>IF($C4382="","",IF(COUNTIF('Códigos Santander (ref)'!$A$2:$A$79,$C4382)&gt;0,"SANTANDER",IF(COUNTIF('Códigos Itaú (ref)'!$A$2:$A$44,$C4382)&gt;0,"ITAU",IF(AND(TRIM(UPPER($I4382))="CONTRATUAL",ISNUMBER(SEARCH("INDIVIDUAL",SUBSTITUTE(UPPER($D4382)," ","")))),"PREMIUM FREE",""))))</f>
        <v/>
      </c>
    </row>
    <row r="4383">
      <c r="AC4383">
        <f>IF($C4383="","",IF(COUNTIF('Códigos Santander (ref)'!$A$2:$A$79,$C4383)&gt;0,"SANTANDER",IF(COUNTIF('Códigos Itaú (ref)'!$A$2:$A$44,$C4383)&gt;0,"ITAU",IF(AND(TRIM(UPPER($I4383))="CONTRATUAL",ISNUMBER(SEARCH("INDIVIDUAL",SUBSTITUTE(UPPER($D4383)," ","")))),"PREMIUM FREE",""))))</f>
        <v/>
      </c>
    </row>
    <row r="4384">
      <c r="AC4384">
        <f>IF($C4384="","",IF(COUNTIF('Códigos Santander (ref)'!$A$2:$A$79,$C4384)&gt;0,"SANTANDER",IF(COUNTIF('Códigos Itaú (ref)'!$A$2:$A$44,$C4384)&gt;0,"ITAU",IF(AND(TRIM(UPPER($I4384))="CONTRATUAL",ISNUMBER(SEARCH("INDIVIDUAL",SUBSTITUTE(UPPER($D4384)," ","")))),"PREMIUM FREE",""))))</f>
        <v/>
      </c>
    </row>
    <row r="4385">
      <c r="AC4385">
        <f>IF($C4385="","",IF(COUNTIF('Códigos Santander (ref)'!$A$2:$A$79,$C4385)&gt;0,"SANTANDER",IF(COUNTIF('Códigos Itaú (ref)'!$A$2:$A$44,$C4385)&gt;0,"ITAU",IF(AND(TRIM(UPPER($I4385))="CONTRATUAL",ISNUMBER(SEARCH("INDIVIDUAL",SUBSTITUTE(UPPER($D4385)," ","")))),"PREMIUM FREE",""))))</f>
        <v/>
      </c>
    </row>
    <row r="4386">
      <c r="AC4386">
        <f>IF($C4386="","",IF(COUNTIF('Códigos Santander (ref)'!$A$2:$A$79,$C4386)&gt;0,"SANTANDER",IF(COUNTIF('Códigos Itaú (ref)'!$A$2:$A$44,$C4386)&gt;0,"ITAU",IF(AND(TRIM(UPPER($I4386))="CONTRATUAL",ISNUMBER(SEARCH("INDIVIDUAL",SUBSTITUTE(UPPER($D4386)," ","")))),"PREMIUM FREE",""))))</f>
        <v/>
      </c>
    </row>
    <row r="4387">
      <c r="AC4387">
        <f>IF($C4387="","",IF(COUNTIF('Códigos Santander (ref)'!$A$2:$A$79,$C4387)&gt;0,"SANTANDER",IF(COUNTIF('Códigos Itaú (ref)'!$A$2:$A$44,$C4387)&gt;0,"ITAU",IF(AND(TRIM(UPPER($I4387))="CONTRATUAL",ISNUMBER(SEARCH("INDIVIDUAL",SUBSTITUTE(UPPER($D4387)," ","")))),"PREMIUM FREE",""))))</f>
        <v/>
      </c>
    </row>
    <row r="4388">
      <c r="AC4388">
        <f>IF($C4388="","",IF(COUNTIF('Códigos Santander (ref)'!$A$2:$A$79,$C4388)&gt;0,"SANTANDER",IF(COUNTIF('Códigos Itaú (ref)'!$A$2:$A$44,$C4388)&gt;0,"ITAU",IF(AND(TRIM(UPPER($I4388))="CONTRATUAL",ISNUMBER(SEARCH("INDIVIDUAL",SUBSTITUTE(UPPER($D4388)," ","")))),"PREMIUM FREE",""))))</f>
        <v/>
      </c>
    </row>
    <row r="4389">
      <c r="AC4389">
        <f>IF($C4389="","",IF(COUNTIF('Códigos Santander (ref)'!$A$2:$A$79,$C4389)&gt;0,"SANTANDER",IF(COUNTIF('Códigos Itaú (ref)'!$A$2:$A$44,$C4389)&gt;0,"ITAU",IF(AND(TRIM(UPPER($I4389))="CONTRATUAL",ISNUMBER(SEARCH("INDIVIDUAL",SUBSTITUTE(UPPER($D4389)," ","")))),"PREMIUM FREE",""))))</f>
        <v/>
      </c>
    </row>
    <row r="4390">
      <c r="AC4390">
        <f>IF($C4390="","",IF(COUNTIF('Códigos Santander (ref)'!$A$2:$A$79,$C4390)&gt;0,"SANTANDER",IF(COUNTIF('Códigos Itaú (ref)'!$A$2:$A$44,$C4390)&gt;0,"ITAU",IF(AND(TRIM(UPPER($I4390))="CONTRATUAL",ISNUMBER(SEARCH("INDIVIDUAL",SUBSTITUTE(UPPER($D4390)," ","")))),"PREMIUM FREE",""))))</f>
        <v/>
      </c>
    </row>
    <row r="4391">
      <c r="AC4391">
        <f>IF($C4391="","",IF(COUNTIF('Códigos Santander (ref)'!$A$2:$A$79,$C4391)&gt;0,"SANTANDER",IF(COUNTIF('Códigos Itaú (ref)'!$A$2:$A$44,$C4391)&gt;0,"ITAU",IF(AND(TRIM(UPPER($I4391))="CONTRATUAL",ISNUMBER(SEARCH("INDIVIDUAL",SUBSTITUTE(UPPER($D4391)," ","")))),"PREMIUM FREE",""))))</f>
        <v/>
      </c>
    </row>
    <row r="4392">
      <c r="AC4392">
        <f>IF($C4392="","",IF(COUNTIF('Códigos Santander (ref)'!$A$2:$A$79,$C4392)&gt;0,"SANTANDER",IF(COUNTIF('Códigos Itaú (ref)'!$A$2:$A$44,$C4392)&gt;0,"ITAU",IF(AND(TRIM(UPPER($I4392))="CONTRATUAL",ISNUMBER(SEARCH("INDIVIDUAL",SUBSTITUTE(UPPER($D4392)," ","")))),"PREMIUM FREE",""))))</f>
        <v/>
      </c>
    </row>
    <row r="4393">
      <c r="AC4393">
        <f>IF($C4393="","",IF(COUNTIF('Códigos Santander (ref)'!$A$2:$A$79,$C4393)&gt;0,"SANTANDER",IF(COUNTIF('Códigos Itaú (ref)'!$A$2:$A$44,$C4393)&gt;0,"ITAU",IF(AND(TRIM(UPPER($I4393))="CONTRATUAL",ISNUMBER(SEARCH("INDIVIDUAL",SUBSTITUTE(UPPER($D4393)," ","")))),"PREMIUM FREE",""))))</f>
        <v/>
      </c>
    </row>
    <row r="4394">
      <c r="AC4394">
        <f>IF($C4394="","",IF(COUNTIF('Códigos Santander (ref)'!$A$2:$A$79,$C4394)&gt;0,"SANTANDER",IF(COUNTIF('Códigos Itaú (ref)'!$A$2:$A$44,$C4394)&gt;0,"ITAU",IF(AND(TRIM(UPPER($I4394))="CONTRATUAL",ISNUMBER(SEARCH("INDIVIDUAL",SUBSTITUTE(UPPER($D4394)," ","")))),"PREMIUM FREE",""))))</f>
        <v/>
      </c>
    </row>
    <row r="4395">
      <c r="AC4395">
        <f>IF($C4395="","",IF(COUNTIF('Códigos Santander (ref)'!$A$2:$A$79,$C4395)&gt;0,"SANTANDER",IF(COUNTIF('Códigos Itaú (ref)'!$A$2:$A$44,$C4395)&gt;0,"ITAU",IF(AND(TRIM(UPPER($I4395))="CONTRATUAL",ISNUMBER(SEARCH("INDIVIDUAL",SUBSTITUTE(UPPER($D4395)," ","")))),"PREMIUM FREE",""))))</f>
        <v/>
      </c>
    </row>
    <row r="4396">
      <c r="AC4396">
        <f>IF($C4396="","",IF(COUNTIF('Códigos Santander (ref)'!$A$2:$A$79,$C4396)&gt;0,"SANTANDER",IF(COUNTIF('Códigos Itaú (ref)'!$A$2:$A$44,$C4396)&gt;0,"ITAU",IF(AND(TRIM(UPPER($I4396))="CONTRATUAL",ISNUMBER(SEARCH("INDIVIDUAL",SUBSTITUTE(UPPER($D4396)," ","")))),"PREMIUM FREE",""))))</f>
        <v/>
      </c>
    </row>
    <row r="4397">
      <c r="AC4397">
        <f>IF($C4397="","",IF(COUNTIF('Códigos Santander (ref)'!$A$2:$A$79,$C4397)&gt;0,"SANTANDER",IF(COUNTIF('Códigos Itaú (ref)'!$A$2:$A$44,$C4397)&gt;0,"ITAU",IF(AND(TRIM(UPPER($I4397))="CONTRATUAL",ISNUMBER(SEARCH("INDIVIDUAL",SUBSTITUTE(UPPER($D4397)," ","")))),"PREMIUM FREE",""))))</f>
        <v/>
      </c>
    </row>
    <row r="4398">
      <c r="AC4398">
        <f>IF($C4398="","",IF(COUNTIF('Códigos Santander (ref)'!$A$2:$A$79,$C4398)&gt;0,"SANTANDER",IF(COUNTIF('Códigos Itaú (ref)'!$A$2:$A$44,$C4398)&gt;0,"ITAU",IF(AND(TRIM(UPPER($I4398))="CONTRATUAL",ISNUMBER(SEARCH("INDIVIDUAL",SUBSTITUTE(UPPER($D4398)," ","")))),"PREMIUM FREE",""))))</f>
        <v/>
      </c>
    </row>
    <row r="4399">
      <c r="AC4399">
        <f>IF($C4399="","",IF(COUNTIF('Códigos Santander (ref)'!$A$2:$A$79,$C4399)&gt;0,"SANTANDER",IF(COUNTIF('Códigos Itaú (ref)'!$A$2:$A$44,$C4399)&gt;0,"ITAU",IF(AND(TRIM(UPPER($I4399))="CONTRATUAL",ISNUMBER(SEARCH("INDIVIDUAL",SUBSTITUTE(UPPER($D4399)," ","")))),"PREMIUM FREE",""))))</f>
        <v/>
      </c>
    </row>
    <row r="4400">
      <c r="AC4400">
        <f>IF($C4400="","",IF(COUNTIF('Códigos Santander (ref)'!$A$2:$A$79,$C4400)&gt;0,"SANTANDER",IF(COUNTIF('Códigos Itaú (ref)'!$A$2:$A$44,$C4400)&gt;0,"ITAU",IF(AND(TRIM(UPPER($I4400))="CONTRATUAL",ISNUMBER(SEARCH("INDIVIDUAL",SUBSTITUTE(UPPER($D4400)," ","")))),"PREMIUM FREE",""))))</f>
        <v/>
      </c>
    </row>
    <row r="4401">
      <c r="AC4401">
        <f>IF($C4401="","",IF(COUNTIF('Códigos Santander (ref)'!$A$2:$A$79,$C4401)&gt;0,"SANTANDER",IF(COUNTIF('Códigos Itaú (ref)'!$A$2:$A$44,$C4401)&gt;0,"ITAU",IF(AND(TRIM(UPPER($I4401))="CONTRATUAL",ISNUMBER(SEARCH("INDIVIDUAL",SUBSTITUTE(UPPER($D4401)," ","")))),"PREMIUM FREE",""))))</f>
        <v/>
      </c>
    </row>
    <row r="4402">
      <c r="AC4402">
        <f>IF($C4402="","",IF(COUNTIF('Códigos Santander (ref)'!$A$2:$A$79,$C4402)&gt;0,"SANTANDER",IF(COUNTIF('Códigos Itaú (ref)'!$A$2:$A$44,$C4402)&gt;0,"ITAU",IF(AND(TRIM(UPPER($I4402))="CONTRATUAL",ISNUMBER(SEARCH("INDIVIDUAL",SUBSTITUTE(UPPER($D4402)," ","")))),"PREMIUM FREE",""))))</f>
        <v/>
      </c>
    </row>
    <row r="4403">
      <c r="AC4403">
        <f>IF($C4403="","",IF(COUNTIF('Códigos Santander (ref)'!$A$2:$A$79,$C4403)&gt;0,"SANTANDER",IF(COUNTIF('Códigos Itaú (ref)'!$A$2:$A$44,$C4403)&gt;0,"ITAU",IF(AND(TRIM(UPPER($I4403))="CONTRATUAL",ISNUMBER(SEARCH("INDIVIDUAL",SUBSTITUTE(UPPER($D4403)," ","")))),"PREMIUM FREE",""))))</f>
        <v/>
      </c>
    </row>
    <row r="4404">
      <c r="AC4404">
        <f>IF($C4404="","",IF(COUNTIF('Códigos Santander (ref)'!$A$2:$A$79,$C4404)&gt;0,"SANTANDER",IF(COUNTIF('Códigos Itaú (ref)'!$A$2:$A$44,$C4404)&gt;0,"ITAU",IF(AND(TRIM(UPPER($I4404))="CONTRATUAL",ISNUMBER(SEARCH("INDIVIDUAL",SUBSTITUTE(UPPER($D4404)," ","")))),"PREMIUM FREE",""))))</f>
        <v/>
      </c>
    </row>
    <row r="4405">
      <c r="AC4405">
        <f>IF($C4405="","",IF(COUNTIF('Códigos Santander (ref)'!$A$2:$A$79,$C4405)&gt;0,"SANTANDER",IF(COUNTIF('Códigos Itaú (ref)'!$A$2:$A$44,$C4405)&gt;0,"ITAU",IF(AND(TRIM(UPPER($I4405))="CONTRATUAL",ISNUMBER(SEARCH("INDIVIDUAL",SUBSTITUTE(UPPER($D4405)," ","")))),"PREMIUM FREE",""))))</f>
        <v/>
      </c>
    </row>
    <row r="4406">
      <c r="AC4406">
        <f>IF($C4406="","",IF(COUNTIF('Códigos Santander (ref)'!$A$2:$A$79,$C4406)&gt;0,"SANTANDER",IF(COUNTIF('Códigos Itaú (ref)'!$A$2:$A$44,$C4406)&gt;0,"ITAU",IF(AND(TRIM(UPPER($I4406))="CONTRATUAL",ISNUMBER(SEARCH("INDIVIDUAL",SUBSTITUTE(UPPER($D4406)," ","")))),"PREMIUM FREE",""))))</f>
        <v/>
      </c>
    </row>
    <row r="4407">
      <c r="AC4407">
        <f>IF($C4407="","",IF(COUNTIF('Códigos Santander (ref)'!$A$2:$A$79,$C4407)&gt;0,"SANTANDER",IF(COUNTIF('Códigos Itaú (ref)'!$A$2:$A$44,$C4407)&gt;0,"ITAU",IF(AND(TRIM(UPPER($I4407))="CONTRATUAL",ISNUMBER(SEARCH("INDIVIDUAL",SUBSTITUTE(UPPER($D4407)," ","")))),"PREMIUM FREE",""))))</f>
        <v/>
      </c>
    </row>
    <row r="4408">
      <c r="AC4408">
        <f>IF($C4408="","",IF(COUNTIF('Códigos Santander (ref)'!$A$2:$A$79,$C4408)&gt;0,"SANTANDER",IF(COUNTIF('Códigos Itaú (ref)'!$A$2:$A$44,$C4408)&gt;0,"ITAU",IF(AND(TRIM(UPPER($I4408))="CONTRATUAL",ISNUMBER(SEARCH("INDIVIDUAL",SUBSTITUTE(UPPER($D4408)," ","")))),"PREMIUM FREE",""))))</f>
        <v/>
      </c>
    </row>
    <row r="4409">
      <c r="AC4409">
        <f>IF($C4409="","",IF(COUNTIF('Códigos Santander (ref)'!$A$2:$A$79,$C4409)&gt;0,"SANTANDER",IF(COUNTIF('Códigos Itaú (ref)'!$A$2:$A$44,$C4409)&gt;0,"ITAU",IF(AND(TRIM(UPPER($I4409))="CONTRATUAL",ISNUMBER(SEARCH("INDIVIDUAL",SUBSTITUTE(UPPER($D4409)," ","")))),"PREMIUM FREE",""))))</f>
        <v/>
      </c>
    </row>
    <row r="4410">
      <c r="AC4410">
        <f>IF($C4410="","",IF(COUNTIF('Códigos Santander (ref)'!$A$2:$A$79,$C4410)&gt;0,"SANTANDER",IF(COUNTIF('Códigos Itaú (ref)'!$A$2:$A$44,$C4410)&gt;0,"ITAU",IF(AND(TRIM(UPPER($I4410))="CONTRATUAL",ISNUMBER(SEARCH("INDIVIDUAL",SUBSTITUTE(UPPER($D4410)," ","")))),"PREMIUM FREE",""))))</f>
        <v/>
      </c>
    </row>
    <row r="4411">
      <c r="AC4411">
        <f>IF($C4411="","",IF(COUNTIF('Códigos Santander (ref)'!$A$2:$A$79,$C4411)&gt;0,"SANTANDER",IF(COUNTIF('Códigos Itaú (ref)'!$A$2:$A$44,$C4411)&gt;0,"ITAU",IF(AND(TRIM(UPPER($I4411))="CONTRATUAL",ISNUMBER(SEARCH("INDIVIDUAL",SUBSTITUTE(UPPER($D4411)," ","")))),"PREMIUM FREE",""))))</f>
        <v/>
      </c>
    </row>
    <row r="4412">
      <c r="AC4412">
        <f>IF($C4412="","",IF(COUNTIF('Códigos Santander (ref)'!$A$2:$A$79,$C4412)&gt;0,"SANTANDER",IF(COUNTIF('Códigos Itaú (ref)'!$A$2:$A$44,$C4412)&gt;0,"ITAU",IF(AND(TRIM(UPPER($I4412))="CONTRATUAL",ISNUMBER(SEARCH("INDIVIDUAL",SUBSTITUTE(UPPER($D4412)," ","")))),"PREMIUM FREE",""))))</f>
        <v/>
      </c>
    </row>
    <row r="4413">
      <c r="AC4413">
        <f>IF($C4413="","",IF(COUNTIF('Códigos Santander (ref)'!$A$2:$A$79,$C4413)&gt;0,"SANTANDER",IF(COUNTIF('Códigos Itaú (ref)'!$A$2:$A$44,$C4413)&gt;0,"ITAU",IF(AND(TRIM(UPPER($I4413))="CONTRATUAL",ISNUMBER(SEARCH("INDIVIDUAL",SUBSTITUTE(UPPER($D4413)," ","")))),"PREMIUM FREE",""))))</f>
        <v/>
      </c>
    </row>
    <row r="4414">
      <c r="AC4414">
        <f>IF($C4414="","",IF(COUNTIF('Códigos Santander (ref)'!$A$2:$A$79,$C4414)&gt;0,"SANTANDER",IF(COUNTIF('Códigos Itaú (ref)'!$A$2:$A$44,$C4414)&gt;0,"ITAU",IF(AND(TRIM(UPPER($I4414))="CONTRATUAL",ISNUMBER(SEARCH("INDIVIDUAL",SUBSTITUTE(UPPER($D4414)," ","")))),"PREMIUM FREE",""))))</f>
        <v/>
      </c>
    </row>
    <row r="4415">
      <c r="AC4415">
        <f>IF($C4415="","",IF(COUNTIF('Códigos Santander (ref)'!$A$2:$A$79,$C4415)&gt;0,"SANTANDER",IF(COUNTIF('Códigos Itaú (ref)'!$A$2:$A$44,$C4415)&gt;0,"ITAU",IF(AND(TRIM(UPPER($I4415))="CONTRATUAL",ISNUMBER(SEARCH("INDIVIDUAL",SUBSTITUTE(UPPER($D4415)," ","")))),"PREMIUM FREE",""))))</f>
        <v/>
      </c>
    </row>
    <row r="4416">
      <c r="AC4416">
        <f>IF($C4416="","",IF(COUNTIF('Códigos Santander (ref)'!$A$2:$A$79,$C4416)&gt;0,"SANTANDER",IF(COUNTIF('Códigos Itaú (ref)'!$A$2:$A$44,$C4416)&gt;0,"ITAU",IF(AND(TRIM(UPPER($I4416))="CONTRATUAL",ISNUMBER(SEARCH("INDIVIDUAL",SUBSTITUTE(UPPER($D4416)," ","")))),"PREMIUM FREE",""))))</f>
        <v/>
      </c>
    </row>
    <row r="4417">
      <c r="AC4417">
        <f>IF($C4417="","",IF(COUNTIF('Códigos Santander (ref)'!$A$2:$A$79,$C4417)&gt;0,"SANTANDER",IF(COUNTIF('Códigos Itaú (ref)'!$A$2:$A$44,$C4417)&gt;0,"ITAU",IF(AND(TRIM(UPPER($I4417))="CONTRATUAL",ISNUMBER(SEARCH("INDIVIDUAL",SUBSTITUTE(UPPER($D4417)," ","")))),"PREMIUM FREE",""))))</f>
        <v/>
      </c>
    </row>
    <row r="4418">
      <c r="AC4418">
        <f>IF($C4418="","",IF(COUNTIF('Códigos Santander (ref)'!$A$2:$A$79,$C4418)&gt;0,"SANTANDER",IF(COUNTIF('Códigos Itaú (ref)'!$A$2:$A$44,$C4418)&gt;0,"ITAU",IF(AND(TRIM(UPPER($I4418))="CONTRATUAL",ISNUMBER(SEARCH("INDIVIDUAL",SUBSTITUTE(UPPER($D4418)," ","")))),"PREMIUM FREE",""))))</f>
        <v/>
      </c>
    </row>
    <row r="4419">
      <c r="AC4419">
        <f>IF($C4419="","",IF(COUNTIF('Códigos Santander (ref)'!$A$2:$A$79,$C4419)&gt;0,"SANTANDER",IF(COUNTIF('Códigos Itaú (ref)'!$A$2:$A$44,$C4419)&gt;0,"ITAU",IF(AND(TRIM(UPPER($I4419))="CONTRATUAL",ISNUMBER(SEARCH("INDIVIDUAL",SUBSTITUTE(UPPER($D4419)," ","")))),"PREMIUM FREE",""))))</f>
        <v/>
      </c>
    </row>
    <row r="4420">
      <c r="AC4420">
        <f>IF($C4420="","",IF(COUNTIF('Códigos Santander (ref)'!$A$2:$A$79,$C4420)&gt;0,"SANTANDER",IF(COUNTIF('Códigos Itaú (ref)'!$A$2:$A$44,$C4420)&gt;0,"ITAU",IF(AND(TRIM(UPPER($I4420))="CONTRATUAL",ISNUMBER(SEARCH("INDIVIDUAL",SUBSTITUTE(UPPER($D4420)," ","")))),"PREMIUM FREE",""))))</f>
        <v/>
      </c>
    </row>
    <row r="4421">
      <c r="AC4421">
        <f>IF($C4421="","",IF(COUNTIF('Códigos Santander (ref)'!$A$2:$A$79,$C4421)&gt;0,"SANTANDER",IF(COUNTIF('Códigos Itaú (ref)'!$A$2:$A$44,$C4421)&gt;0,"ITAU",IF(AND(TRIM(UPPER($I4421))="CONTRATUAL",ISNUMBER(SEARCH("INDIVIDUAL",SUBSTITUTE(UPPER($D4421)," ","")))),"PREMIUM FREE",""))))</f>
        <v/>
      </c>
    </row>
    <row r="4422">
      <c r="AC4422">
        <f>IF($C4422="","",IF(COUNTIF('Códigos Santander (ref)'!$A$2:$A$79,$C4422)&gt;0,"SANTANDER",IF(COUNTIF('Códigos Itaú (ref)'!$A$2:$A$44,$C4422)&gt;0,"ITAU",IF(AND(TRIM(UPPER($I4422))="CONTRATUAL",ISNUMBER(SEARCH("INDIVIDUAL",SUBSTITUTE(UPPER($D4422)," ","")))),"PREMIUM FREE",""))))</f>
        <v/>
      </c>
    </row>
    <row r="4423">
      <c r="AC4423">
        <f>IF($C4423="","",IF(COUNTIF('Códigos Santander (ref)'!$A$2:$A$79,$C4423)&gt;0,"SANTANDER",IF(COUNTIF('Códigos Itaú (ref)'!$A$2:$A$44,$C4423)&gt;0,"ITAU",IF(AND(TRIM(UPPER($I4423))="CONTRATUAL",ISNUMBER(SEARCH("INDIVIDUAL",SUBSTITUTE(UPPER($D4423)," ","")))),"PREMIUM FREE",""))))</f>
        <v/>
      </c>
    </row>
    <row r="4424">
      <c r="AC4424">
        <f>IF($C4424="","",IF(COUNTIF('Códigos Santander (ref)'!$A$2:$A$79,$C4424)&gt;0,"SANTANDER",IF(COUNTIF('Códigos Itaú (ref)'!$A$2:$A$44,$C4424)&gt;0,"ITAU",IF(AND(TRIM(UPPER($I4424))="CONTRATUAL",ISNUMBER(SEARCH("INDIVIDUAL",SUBSTITUTE(UPPER($D4424)," ","")))),"PREMIUM FREE",""))))</f>
        <v/>
      </c>
    </row>
    <row r="4425">
      <c r="AC4425">
        <f>IF($C4425="","",IF(COUNTIF('Códigos Santander (ref)'!$A$2:$A$79,$C4425)&gt;0,"SANTANDER",IF(COUNTIF('Códigos Itaú (ref)'!$A$2:$A$44,$C4425)&gt;0,"ITAU",IF(AND(TRIM(UPPER($I4425))="CONTRATUAL",ISNUMBER(SEARCH("INDIVIDUAL",SUBSTITUTE(UPPER($D4425)," ","")))),"PREMIUM FREE",""))))</f>
        <v/>
      </c>
    </row>
    <row r="4426">
      <c r="AC4426">
        <f>IF($C4426="","",IF(COUNTIF('Códigos Santander (ref)'!$A$2:$A$79,$C4426)&gt;0,"SANTANDER",IF(COUNTIF('Códigos Itaú (ref)'!$A$2:$A$44,$C4426)&gt;0,"ITAU",IF(AND(TRIM(UPPER($I4426))="CONTRATUAL",ISNUMBER(SEARCH("INDIVIDUAL",SUBSTITUTE(UPPER($D4426)," ","")))),"PREMIUM FREE",""))))</f>
        <v/>
      </c>
    </row>
    <row r="4427">
      <c r="AC4427">
        <f>IF($C4427="","",IF(COUNTIF('Códigos Santander (ref)'!$A$2:$A$79,$C4427)&gt;0,"SANTANDER",IF(COUNTIF('Códigos Itaú (ref)'!$A$2:$A$44,$C4427)&gt;0,"ITAU",IF(AND(TRIM(UPPER($I4427))="CONTRATUAL",ISNUMBER(SEARCH("INDIVIDUAL",SUBSTITUTE(UPPER($D4427)," ","")))),"PREMIUM FREE",""))))</f>
        <v/>
      </c>
    </row>
    <row r="4428">
      <c r="AC4428">
        <f>IF($C4428="","",IF(COUNTIF('Códigos Santander (ref)'!$A$2:$A$79,$C4428)&gt;0,"SANTANDER",IF(COUNTIF('Códigos Itaú (ref)'!$A$2:$A$44,$C4428)&gt;0,"ITAU",IF(AND(TRIM(UPPER($I4428))="CONTRATUAL",ISNUMBER(SEARCH("INDIVIDUAL",SUBSTITUTE(UPPER($D4428)," ","")))),"PREMIUM FREE",""))))</f>
        <v/>
      </c>
    </row>
    <row r="4429">
      <c r="AC4429">
        <f>IF($C4429="","",IF(COUNTIF('Códigos Santander (ref)'!$A$2:$A$79,$C4429)&gt;0,"SANTANDER",IF(COUNTIF('Códigos Itaú (ref)'!$A$2:$A$44,$C4429)&gt;0,"ITAU",IF(AND(TRIM(UPPER($I4429))="CONTRATUAL",ISNUMBER(SEARCH("INDIVIDUAL",SUBSTITUTE(UPPER($D4429)," ","")))),"PREMIUM FREE",""))))</f>
        <v/>
      </c>
    </row>
    <row r="4430">
      <c r="AC4430">
        <f>IF($C4430="","",IF(COUNTIF('Códigos Santander (ref)'!$A$2:$A$79,$C4430)&gt;0,"SANTANDER",IF(COUNTIF('Códigos Itaú (ref)'!$A$2:$A$44,$C4430)&gt;0,"ITAU",IF(AND(TRIM(UPPER($I4430))="CONTRATUAL",ISNUMBER(SEARCH("INDIVIDUAL",SUBSTITUTE(UPPER($D4430)," ","")))),"PREMIUM FREE",""))))</f>
        <v/>
      </c>
    </row>
    <row r="4431">
      <c r="AC4431">
        <f>IF($C4431="","",IF(COUNTIF('Códigos Santander (ref)'!$A$2:$A$79,$C4431)&gt;0,"SANTANDER",IF(COUNTIF('Códigos Itaú (ref)'!$A$2:$A$44,$C4431)&gt;0,"ITAU",IF(AND(TRIM(UPPER($I4431))="CONTRATUAL",ISNUMBER(SEARCH("INDIVIDUAL",SUBSTITUTE(UPPER($D4431)," ","")))),"PREMIUM FREE",""))))</f>
        <v/>
      </c>
    </row>
    <row r="4432">
      <c r="AC4432">
        <f>IF($C4432="","",IF(COUNTIF('Códigos Santander (ref)'!$A$2:$A$79,$C4432)&gt;0,"SANTANDER",IF(COUNTIF('Códigos Itaú (ref)'!$A$2:$A$44,$C4432)&gt;0,"ITAU",IF(AND(TRIM(UPPER($I4432))="CONTRATUAL",ISNUMBER(SEARCH("INDIVIDUAL",SUBSTITUTE(UPPER($D4432)," ","")))),"PREMIUM FREE",""))))</f>
        <v/>
      </c>
    </row>
    <row r="4433">
      <c r="AC4433">
        <f>IF($C4433="","",IF(COUNTIF('Códigos Santander (ref)'!$A$2:$A$79,$C4433)&gt;0,"SANTANDER",IF(COUNTIF('Códigos Itaú (ref)'!$A$2:$A$44,$C4433)&gt;0,"ITAU",IF(AND(TRIM(UPPER($I4433))="CONTRATUAL",ISNUMBER(SEARCH("INDIVIDUAL",SUBSTITUTE(UPPER($D4433)," ","")))),"PREMIUM FREE",""))))</f>
        <v/>
      </c>
    </row>
    <row r="4434">
      <c r="AC4434">
        <f>IF($C4434="","",IF(COUNTIF('Códigos Santander (ref)'!$A$2:$A$79,$C4434)&gt;0,"SANTANDER",IF(COUNTIF('Códigos Itaú (ref)'!$A$2:$A$44,$C4434)&gt;0,"ITAU",IF(AND(TRIM(UPPER($I4434))="CONTRATUAL",ISNUMBER(SEARCH("INDIVIDUAL",SUBSTITUTE(UPPER($D4434)," ","")))),"PREMIUM FREE",""))))</f>
        <v/>
      </c>
    </row>
    <row r="4435">
      <c r="AC4435">
        <f>IF($C4435="","",IF(COUNTIF('Códigos Santander (ref)'!$A$2:$A$79,$C4435)&gt;0,"SANTANDER",IF(COUNTIF('Códigos Itaú (ref)'!$A$2:$A$44,$C4435)&gt;0,"ITAU",IF(AND(TRIM(UPPER($I4435))="CONTRATUAL",ISNUMBER(SEARCH("INDIVIDUAL",SUBSTITUTE(UPPER($D4435)," ","")))),"PREMIUM FREE",""))))</f>
        <v/>
      </c>
    </row>
    <row r="4436">
      <c r="AC4436">
        <f>IF($C4436="","",IF(COUNTIF('Códigos Santander (ref)'!$A$2:$A$79,$C4436)&gt;0,"SANTANDER",IF(COUNTIF('Códigos Itaú (ref)'!$A$2:$A$44,$C4436)&gt;0,"ITAU",IF(AND(TRIM(UPPER($I4436))="CONTRATUAL",ISNUMBER(SEARCH("INDIVIDUAL",SUBSTITUTE(UPPER($D4436)," ","")))),"PREMIUM FREE",""))))</f>
        <v/>
      </c>
    </row>
    <row r="4437">
      <c r="AC4437">
        <f>IF($C4437="","",IF(COUNTIF('Códigos Santander (ref)'!$A$2:$A$79,$C4437)&gt;0,"SANTANDER",IF(COUNTIF('Códigos Itaú (ref)'!$A$2:$A$44,$C4437)&gt;0,"ITAU",IF(AND(TRIM(UPPER($I4437))="CONTRATUAL",ISNUMBER(SEARCH("INDIVIDUAL",SUBSTITUTE(UPPER($D4437)," ","")))),"PREMIUM FREE",""))))</f>
        <v/>
      </c>
    </row>
    <row r="4438">
      <c r="AC4438">
        <f>IF($C4438="","",IF(COUNTIF('Códigos Santander (ref)'!$A$2:$A$79,$C4438)&gt;0,"SANTANDER",IF(COUNTIF('Códigos Itaú (ref)'!$A$2:$A$44,$C4438)&gt;0,"ITAU",IF(AND(TRIM(UPPER($I4438))="CONTRATUAL",ISNUMBER(SEARCH("INDIVIDUAL",SUBSTITUTE(UPPER($D4438)," ","")))),"PREMIUM FREE",""))))</f>
        <v/>
      </c>
    </row>
    <row r="4439">
      <c r="AC4439">
        <f>IF($C4439="","",IF(COUNTIF('Códigos Santander (ref)'!$A$2:$A$79,$C4439)&gt;0,"SANTANDER",IF(COUNTIF('Códigos Itaú (ref)'!$A$2:$A$44,$C4439)&gt;0,"ITAU",IF(AND(TRIM(UPPER($I4439))="CONTRATUAL",ISNUMBER(SEARCH("INDIVIDUAL",SUBSTITUTE(UPPER($D4439)," ","")))),"PREMIUM FREE",""))))</f>
        <v/>
      </c>
    </row>
    <row r="4440">
      <c r="AC4440">
        <f>IF($C4440="","",IF(COUNTIF('Códigos Santander (ref)'!$A$2:$A$79,$C4440)&gt;0,"SANTANDER",IF(COUNTIF('Códigos Itaú (ref)'!$A$2:$A$44,$C4440)&gt;0,"ITAU",IF(AND(TRIM(UPPER($I4440))="CONTRATUAL",ISNUMBER(SEARCH("INDIVIDUAL",SUBSTITUTE(UPPER($D4440)," ","")))),"PREMIUM FREE",""))))</f>
        <v/>
      </c>
    </row>
    <row r="4441">
      <c r="AC4441">
        <f>IF($C4441="","",IF(COUNTIF('Códigos Santander (ref)'!$A$2:$A$79,$C4441)&gt;0,"SANTANDER",IF(COUNTIF('Códigos Itaú (ref)'!$A$2:$A$44,$C4441)&gt;0,"ITAU",IF(AND(TRIM(UPPER($I4441))="CONTRATUAL",ISNUMBER(SEARCH("INDIVIDUAL",SUBSTITUTE(UPPER($D4441)," ","")))),"PREMIUM FREE",""))))</f>
        <v/>
      </c>
    </row>
    <row r="4442">
      <c r="AC4442">
        <f>IF($C4442="","",IF(COUNTIF('Códigos Santander (ref)'!$A$2:$A$79,$C4442)&gt;0,"SANTANDER",IF(COUNTIF('Códigos Itaú (ref)'!$A$2:$A$44,$C4442)&gt;0,"ITAU",IF(AND(TRIM(UPPER($I4442))="CONTRATUAL",ISNUMBER(SEARCH("INDIVIDUAL",SUBSTITUTE(UPPER($D4442)," ","")))),"PREMIUM FREE",""))))</f>
        <v/>
      </c>
    </row>
    <row r="4443">
      <c r="AC4443">
        <f>IF($C4443="","",IF(COUNTIF('Códigos Santander (ref)'!$A$2:$A$79,$C4443)&gt;0,"SANTANDER",IF(COUNTIF('Códigos Itaú (ref)'!$A$2:$A$44,$C4443)&gt;0,"ITAU",IF(AND(TRIM(UPPER($I4443))="CONTRATUAL",ISNUMBER(SEARCH("INDIVIDUAL",SUBSTITUTE(UPPER($D4443)," ","")))),"PREMIUM FREE",""))))</f>
        <v/>
      </c>
    </row>
    <row r="4444">
      <c r="AC4444">
        <f>IF($C4444="","",IF(COUNTIF('Códigos Santander (ref)'!$A$2:$A$79,$C4444)&gt;0,"SANTANDER",IF(COUNTIF('Códigos Itaú (ref)'!$A$2:$A$44,$C4444)&gt;0,"ITAU",IF(AND(TRIM(UPPER($I4444))="CONTRATUAL",ISNUMBER(SEARCH("INDIVIDUAL",SUBSTITUTE(UPPER($D4444)," ","")))),"PREMIUM FREE",""))))</f>
        <v/>
      </c>
    </row>
    <row r="4445">
      <c r="AC4445">
        <f>IF($C4445="","",IF(COUNTIF('Códigos Santander (ref)'!$A$2:$A$79,$C4445)&gt;0,"SANTANDER",IF(COUNTIF('Códigos Itaú (ref)'!$A$2:$A$44,$C4445)&gt;0,"ITAU",IF(AND(TRIM(UPPER($I4445))="CONTRATUAL",ISNUMBER(SEARCH("INDIVIDUAL",SUBSTITUTE(UPPER($D4445)," ","")))),"PREMIUM FREE",""))))</f>
        <v/>
      </c>
    </row>
    <row r="4446">
      <c r="AC4446">
        <f>IF($C4446="","",IF(COUNTIF('Códigos Santander (ref)'!$A$2:$A$79,$C4446)&gt;0,"SANTANDER",IF(COUNTIF('Códigos Itaú (ref)'!$A$2:$A$44,$C4446)&gt;0,"ITAU",IF(AND(TRIM(UPPER($I4446))="CONTRATUAL",ISNUMBER(SEARCH("INDIVIDUAL",SUBSTITUTE(UPPER($D4446)," ","")))),"PREMIUM FREE",""))))</f>
        <v/>
      </c>
    </row>
    <row r="4447">
      <c r="AC4447">
        <f>IF($C4447="","",IF(COUNTIF('Códigos Santander (ref)'!$A$2:$A$79,$C4447)&gt;0,"SANTANDER",IF(COUNTIF('Códigos Itaú (ref)'!$A$2:$A$44,$C4447)&gt;0,"ITAU",IF(AND(TRIM(UPPER($I4447))="CONTRATUAL",ISNUMBER(SEARCH("INDIVIDUAL",SUBSTITUTE(UPPER($D4447)," ","")))),"PREMIUM FREE",""))))</f>
        <v/>
      </c>
    </row>
    <row r="4448">
      <c r="AC4448">
        <f>IF($C4448="","",IF(COUNTIF('Códigos Santander (ref)'!$A$2:$A$79,$C4448)&gt;0,"SANTANDER",IF(COUNTIF('Códigos Itaú (ref)'!$A$2:$A$44,$C4448)&gt;0,"ITAU",IF(AND(TRIM(UPPER($I4448))="CONTRATUAL",ISNUMBER(SEARCH("INDIVIDUAL",SUBSTITUTE(UPPER($D4448)," ","")))),"PREMIUM FREE",""))))</f>
        <v/>
      </c>
    </row>
    <row r="4449">
      <c r="AC4449">
        <f>IF($C4449="","",IF(COUNTIF('Códigos Santander (ref)'!$A$2:$A$79,$C4449)&gt;0,"SANTANDER",IF(COUNTIF('Códigos Itaú (ref)'!$A$2:$A$44,$C4449)&gt;0,"ITAU",IF(AND(TRIM(UPPER($I4449))="CONTRATUAL",ISNUMBER(SEARCH("INDIVIDUAL",SUBSTITUTE(UPPER($D4449)," ","")))),"PREMIUM FREE",""))))</f>
        <v/>
      </c>
    </row>
    <row r="4450">
      <c r="AC4450">
        <f>IF($C4450="","",IF(COUNTIF('Códigos Santander (ref)'!$A$2:$A$79,$C4450)&gt;0,"SANTANDER",IF(COUNTIF('Códigos Itaú (ref)'!$A$2:$A$44,$C4450)&gt;0,"ITAU",IF(AND(TRIM(UPPER($I4450))="CONTRATUAL",ISNUMBER(SEARCH("INDIVIDUAL",SUBSTITUTE(UPPER($D4450)," ","")))),"PREMIUM FREE",""))))</f>
        <v/>
      </c>
    </row>
    <row r="4451">
      <c r="AC4451">
        <f>IF($C4451="","",IF(COUNTIF('Códigos Santander (ref)'!$A$2:$A$79,$C4451)&gt;0,"SANTANDER",IF(COUNTIF('Códigos Itaú (ref)'!$A$2:$A$44,$C4451)&gt;0,"ITAU",IF(AND(TRIM(UPPER($I4451))="CONTRATUAL",ISNUMBER(SEARCH("INDIVIDUAL",SUBSTITUTE(UPPER($D4451)," ","")))),"PREMIUM FREE",""))))</f>
        <v/>
      </c>
    </row>
    <row r="4452">
      <c r="AC4452">
        <f>IF($C4452="","",IF(COUNTIF('Códigos Santander (ref)'!$A$2:$A$79,$C4452)&gt;0,"SANTANDER",IF(COUNTIF('Códigos Itaú (ref)'!$A$2:$A$44,$C4452)&gt;0,"ITAU",IF(AND(TRIM(UPPER($I4452))="CONTRATUAL",ISNUMBER(SEARCH("INDIVIDUAL",SUBSTITUTE(UPPER($D4452)," ","")))),"PREMIUM FREE",""))))</f>
        <v/>
      </c>
    </row>
    <row r="4453">
      <c r="AC4453">
        <f>IF($C4453="","",IF(COUNTIF('Códigos Santander (ref)'!$A$2:$A$79,$C4453)&gt;0,"SANTANDER",IF(COUNTIF('Códigos Itaú (ref)'!$A$2:$A$44,$C4453)&gt;0,"ITAU",IF(AND(TRIM(UPPER($I4453))="CONTRATUAL",ISNUMBER(SEARCH("INDIVIDUAL",SUBSTITUTE(UPPER($D4453)," ","")))),"PREMIUM FREE",""))))</f>
        <v/>
      </c>
    </row>
    <row r="4454">
      <c r="AC4454">
        <f>IF($C4454="","",IF(COUNTIF('Códigos Santander (ref)'!$A$2:$A$79,$C4454)&gt;0,"SANTANDER",IF(COUNTIF('Códigos Itaú (ref)'!$A$2:$A$44,$C4454)&gt;0,"ITAU",IF(AND(TRIM(UPPER($I4454))="CONTRATUAL",ISNUMBER(SEARCH("INDIVIDUAL",SUBSTITUTE(UPPER($D4454)," ","")))),"PREMIUM FREE",""))))</f>
        <v/>
      </c>
    </row>
    <row r="4455">
      <c r="AC4455">
        <f>IF($C4455="","",IF(COUNTIF('Códigos Santander (ref)'!$A$2:$A$79,$C4455)&gt;0,"SANTANDER",IF(COUNTIF('Códigos Itaú (ref)'!$A$2:$A$44,$C4455)&gt;0,"ITAU",IF(AND(TRIM(UPPER($I4455))="CONTRATUAL",ISNUMBER(SEARCH("INDIVIDUAL",SUBSTITUTE(UPPER($D4455)," ","")))),"PREMIUM FREE",""))))</f>
        <v/>
      </c>
    </row>
    <row r="4456">
      <c r="AC4456">
        <f>IF($C4456="","",IF(COUNTIF('Códigos Santander (ref)'!$A$2:$A$79,$C4456)&gt;0,"SANTANDER",IF(COUNTIF('Códigos Itaú (ref)'!$A$2:$A$44,$C4456)&gt;0,"ITAU",IF(AND(TRIM(UPPER($I4456))="CONTRATUAL",ISNUMBER(SEARCH("INDIVIDUAL",SUBSTITUTE(UPPER($D4456)," ","")))),"PREMIUM FREE",""))))</f>
        <v/>
      </c>
    </row>
    <row r="4457">
      <c r="AC4457">
        <f>IF($C4457="","",IF(COUNTIF('Códigos Santander (ref)'!$A$2:$A$79,$C4457)&gt;0,"SANTANDER",IF(COUNTIF('Códigos Itaú (ref)'!$A$2:$A$44,$C4457)&gt;0,"ITAU",IF(AND(TRIM(UPPER($I4457))="CONTRATUAL",ISNUMBER(SEARCH("INDIVIDUAL",SUBSTITUTE(UPPER($D4457)," ","")))),"PREMIUM FREE",""))))</f>
        <v/>
      </c>
    </row>
    <row r="4458">
      <c r="AC4458">
        <f>IF($C4458="","",IF(COUNTIF('Códigos Santander (ref)'!$A$2:$A$79,$C4458)&gt;0,"SANTANDER",IF(COUNTIF('Códigos Itaú (ref)'!$A$2:$A$44,$C4458)&gt;0,"ITAU",IF(AND(TRIM(UPPER($I4458))="CONTRATUAL",ISNUMBER(SEARCH("INDIVIDUAL",SUBSTITUTE(UPPER($D4458)," ","")))),"PREMIUM FREE",""))))</f>
        <v/>
      </c>
    </row>
    <row r="4459">
      <c r="AC4459">
        <f>IF($C4459="","",IF(COUNTIF('Códigos Santander (ref)'!$A$2:$A$79,$C4459)&gt;0,"SANTANDER",IF(COUNTIF('Códigos Itaú (ref)'!$A$2:$A$44,$C4459)&gt;0,"ITAU",IF(AND(TRIM(UPPER($I4459))="CONTRATUAL",ISNUMBER(SEARCH("INDIVIDUAL",SUBSTITUTE(UPPER($D4459)," ","")))),"PREMIUM FREE",""))))</f>
        <v/>
      </c>
    </row>
    <row r="4460">
      <c r="AC4460">
        <f>IF($C4460="","",IF(COUNTIF('Códigos Santander (ref)'!$A$2:$A$79,$C4460)&gt;0,"SANTANDER",IF(COUNTIF('Códigos Itaú (ref)'!$A$2:$A$44,$C4460)&gt;0,"ITAU",IF(AND(TRIM(UPPER($I4460))="CONTRATUAL",ISNUMBER(SEARCH("INDIVIDUAL",SUBSTITUTE(UPPER($D4460)," ","")))),"PREMIUM FREE",""))))</f>
        <v/>
      </c>
    </row>
    <row r="4461">
      <c r="AC4461">
        <f>IF($C4461="","",IF(COUNTIF('Códigos Santander (ref)'!$A$2:$A$79,$C4461)&gt;0,"SANTANDER",IF(COUNTIF('Códigos Itaú (ref)'!$A$2:$A$44,$C4461)&gt;0,"ITAU",IF(AND(TRIM(UPPER($I4461))="CONTRATUAL",ISNUMBER(SEARCH("INDIVIDUAL",SUBSTITUTE(UPPER($D4461)," ","")))),"PREMIUM FREE",""))))</f>
        <v/>
      </c>
    </row>
    <row r="4462">
      <c r="AC4462">
        <f>IF($C4462="","",IF(COUNTIF('Códigos Santander (ref)'!$A$2:$A$79,$C4462)&gt;0,"SANTANDER",IF(COUNTIF('Códigos Itaú (ref)'!$A$2:$A$44,$C4462)&gt;0,"ITAU",IF(AND(TRIM(UPPER($I4462))="CONTRATUAL",ISNUMBER(SEARCH("INDIVIDUAL",SUBSTITUTE(UPPER($D4462)," ","")))),"PREMIUM FREE",""))))</f>
        <v/>
      </c>
    </row>
    <row r="4463">
      <c r="AC4463">
        <f>IF($C4463="","",IF(COUNTIF('Códigos Santander (ref)'!$A$2:$A$79,$C4463)&gt;0,"SANTANDER",IF(COUNTIF('Códigos Itaú (ref)'!$A$2:$A$44,$C4463)&gt;0,"ITAU",IF(AND(TRIM(UPPER($I4463))="CONTRATUAL",ISNUMBER(SEARCH("INDIVIDUAL",SUBSTITUTE(UPPER($D4463)," ","")))),"PREMIUM FREE",""))))</f>
        <v/>
      </c>
    </row>
    <row r="4464">
      <c r="AC4464">
        <f>IF($C4464="","",IF(COUNTIF('Códigos Santander (ref)'!$A$2:$A$79,$C4464)&gt;0,"SANTANDER",IF(COUNTIF('Códigos Itaú (ref)'!$A$2:$A$44,$C4464)&gt;0,"ITAU",IF(AND(TRIM(UPPER($I4464))="CONTRATUAL",ISNUMBER(SEARCH("INDIVIDUAL",SUBSTITUTE(UPPER($D4464)," ","")))),"PREMIUM FREE",""))))</f>
        <v/>
      </c>
    </row>
    <row r="4465">
      <c r="AC4465">
        <f>IF($C4465="","",IF(COUNTIF('Códigos Santander (ref)'!$A$2:$A$79,$C4465)&gt;0,"SANTANDER",IF(COUNTIF('Códigos Itaú (ref)'!$A$2:$A$44,$C4465)&gt;0,"ITAU",IF(AND(TRIM(UPPER($I4465))="CONTRATUAL",ISNUMBER(SEARCH("INDIVIDUAL",SUBSTITUTE(UPPER($D4465)," ","")))),"PREMIUM FREE",""))))</f>
        <v/>
      </c>
    </row>
    <row r="4466">
      <c r="AC4466">
        <f>IF($C4466="","",IF(COUNTIF('Códigos Santander (ref)'!$A$2:$A$79,$C4466)&gt;0,"SANTANDER",IF(COUNTIF('Códigos Itaú (ref)'!$A$2:$A$44,$C4466)&gt;0,"ITAU",IF(AND(TRIM(UPPER($I4466))="CONTRATUAL",ISNUMBER(SEARCH("INDIVIDUAL",SUBSTITUTE(UPPER($D4466)," ","")))),"PREMIUM FREE",""))))</f>
        <v/>
      </c>
    </row>
    <row r="4467">
      <c r="AC4467">
        <f>IF($C4467="","",IF(COUNTIF('Códigos Santander (ref)'!$A$2:$A$79,$C4467)&gt;0,"SANTANDER",IF(COUNTIF('Códigos Itaú (ref)'!$A$2:$A$44,$C4467)&gt;0,"ITAU",IF(AND(TRIM(UPPER($I4467))="CONTRATUAL",ISNUMBER(SEARCH("INDIVIDUAL",SUBSTITUTE(UPPER($D4467)," ","")))),"PREMIUM FREE",""))))</f>
        <v/>
      </c>
    </row>
    <row r="4468">
      <c r="AC4468">
        <f>IF($C4468="","",IF(COUNTIF('Códigos Santander (ref)'!$A$2:$A$79,$C4468)&gt;0,"SANTANDER",IF(COUNTIF('Códigos Itaú (ref)'!$A$2:$A$44,$C4468)&gt;0,"ITAU",IF(AND(TRIM(UPPER($I4468))="CONTRATUAL",ISNUMBER(SEARCH("INDIVIDUAL",SUBSTITUTE(UPPER($D4468)," ","")))),"PREMIUM FREE",""))))</f>
        <v/>
      </c>
    </row>
    <row r="4469">
      <c r="AC4469">
        <f>IF($C4469="","",IF(COUNTIF('Códigos Santander (ref)'!$A$2:$A$79,$C4469)&gt;0,"SANTANDER",IF(COUNTIF('Códigos Itaú (ref)'!$A$2:$A$44,$C4469)&gt;0,"ITAU",IF(AND(TRIM(UPPER($I4469))="CONTRATUAL",ISNUMBER(SEARCH("INDIVIDUAL",SUBSTITUTE(UPPER($D4469)," ","")))),"PREMIUM FREE",""))))</f>
        <v/>
      </c>
    </row>
    <row r="4470">
      <c r="AC4470">
        <f>IF($C4470="","",IF(COUNTIF('Códigos Santander (ref)'!$A$2:$A$79,$C4470)&gt;0,"SANTANDER",IF(COUNTIF('Códigos Itaú (ref)'!$A$2:$A$44,$C4470)&gt;0,"ITAU",IF(AND(TRIM(UPPER($I4470))="CONTRATUAL",ISNUMBER(SEARCH("INDIVIDUAL",SUBSTITUTE(UPPER($D4470)," ","")))),"PREMIUM FREE",""))))</f>
        <v/>
      </c>
    </row>
    <row r="4471">
      <c r="AC4471">
        <f>IF($C4471="","",IF(COUNTIF('Códigos Santander (ref)'!$A$2:$A$79,$C4471)&gt;0,"SANTANDER",IF(COUNTIF('Códigos Itaú (ref)'!$A$2:$A$44,$C4471)&gt;0,"ITAU",IF(AND(TRIM(UPPER($I4471))="CONTRATUAL",ISNUMBER(SEARCH("INDIVIDUAL",SUBSTITUTE(UPPER($D4471)," ","")))),"PREMIUM FREE",""))))</f>
        <v/>
      </c>
    </row>
    <row r="4472">
      <c r="AC4472">
        <f>IF($C4472="","",IF(COUNTIF('Códigos Santander (ref)'!$A$2:$A$79,$C4472)&gt;0,"SANTANDER",IF(COUNTIF('Códigos Itaú (ref)'!$A$2:$A$44,$C4472)&gt;0,"ITAU",IF(AND(TRIM(UPPER($I4472))="CONTRATUAL",ISNUMBER(SEARCH("INDIVIDUAL",SUBSTITUTE(UPPER($D4472)," ","")))),"PREMIUM FREE",""))))</f>
        <v/>
      </c>
    </row>
    <row r="4473">
      <c r="AC4473">
        <f>IF($C4473="","",IF(COUNTIF('Códigos Santander (ref)'!$A$2:$A$79,$C4473)&gt;0,"SANTANDER",IF(COUNTIF('Códigos Itaú (ref)'!$A$2:$A$44,$C4473)&gt;0,"ITAU",IF(AND(TRIM(UPPER($I4473))="CONTRATUAL",ISNUMBER(SEARCH("INDIVIDUAL",SUBSTITUTE(UPPER($D4473)," ","")))),"PREMIUM FREE",""))))</f>
        <v/>
      </c>
    </row>
    <row r="4474">
      <c r="AC4474">
        <f>IF($C4474="","",IF(COUNTIF('Códigos Santander (ref)'!$A$2:$A$79,$C4474)&gt;0,"SANTANDER",IF(COUNTIF('Códigos Itaú (ref)'!$A$2:$A$44,$C4474)&gt;0,"ITAU",IF(AND(TRIM(UPPER($I4474))="CONTRATUAL",ISNUMBER(SEARCH("INDIVIDUAL",SUBSTITUTE(UPPER($D4474)," ","")))),"PREMIUM FREE",""))))</f>
        <v/>
      </c>
    </row>
    <row r="4475">
      <c r="AC4475">
        <f>IF($C4475="","",IF(COUNTIF('Códigos Santander (ref)'!$A$2:$A$79,$C4475)&gt;0,"SANTANDER",IF(COUNTIF('Códigos Itaú (ref)'!$A$2:$A$44,$C4475)&gt;0,"ITAU",IF(AND(TRIM(UPPER($I4475))="CONTRATUAL",ISNUMBER(SEARCH("INDIVIDUAL",SUBSTITUTE(UPPER($D4475)," ","")))),"PREMIUM FREE",""))))</f>
        <v/>
      </c>
    </row>
    <row r="4476">
      <c r="AC4476">
        <f>IF($C4476="","",IF(COUNTIF('Códigos Santander (ref)'!$A$2:$A$79,$C4476)&gt;0,"SANTANDER",IF(COUNTIF('Códigos Itaú (ref)'!$A$2:$A$44,$C4476)&gt;0,"ITAU",IF(AND(TRIM(UPPER($I4476))="CONTRATUAL",ISNUMBER(SEARCH("INDIVIDUAL",SUBSTITUTE(UPPER($D4476)," ","")))),"PREMIUM FREE",""))))</f>
        <v/>
      </c>
    </row>
    <row r="4477">
      <c r="AC4477">
        <f>IF($C4477="","",IF(COUNTIF('Códigos Santander (ref)'!$A$2:$A$79,$C4477)&gt;0,"SANTANDER",IF(COUNTIF('Códigos Itaú (ref)'!$A$2:$A$44,$C4477)&gt;0,"ITAU",IF(AND(TRIM(UPPER($I4477))="CONTRATUAL",ISNUMBER(SEARCH("INDIVIDUAL",SUBSTITUTE(UPPER($D4477)," ","")))),"PREMIUM FREE",""))))</f>
        <v/>
      </c>
    </row>
    <row r="4478">
      <c r="AC4478">
        <f>IF($C4478="","",IF(COUNTIF('Códigos Santander (ref)'!$A$2:$A$79,$C4478)&gt;0,"SANTANDER",IF(COUNTIF('Códigos Itaú (ref)'!$A$2:$A$44,$C4478)&gt;0,"ITAU",IF(AND(TRIM(UPPER($I4478))="CONTRATUAL",ISNUMBER(SEARCH("INDIVIDUAL",SUBSTITUTE(UPPER($D4478)," ","")))),"PREMIUM FREE",""))))</f>
        <v/>
      </c>
    </row>
    <row r="4479">
      <c r="AC4479">
        <f>IF($C4479="","",IF(COUNTIF('Códigos Santander (ref)'!$A$2:$A$79,$C4479)&gt;0,"SANTANDER",IF(COUNTIF('Códigos Itaú (ref)'!$A$2:$A$44,$C4479)&gt;0,"ITAU",IF(AND(TRIM(UPPER($I4479))="CONTRATUAL",ISNUMBER(SEARCH("INDIVIDUAL",SUBSTITUTE(UPPER($D4479)," ","")))),"PREMIUM FREE",""))))</f>
        <v/>
      </c>
    </row>
    <row r="4480">
      <c r="AC4480">
        <f>IF($C4480="","",IF(COUNTIF('Códigos Santander (ref)'!$A$2:$A$79,$C4480)&gt;0,"SANTANDER",IF(COUNTIF('Códigos Itaú (ref)'!$A$2:$A$44,$C4480)&gt;0,"ITAU",IF(AND(TRIM(UPPER($I4480))="CONTRATUAL",ISNUMBER(SEARCH("INDIVIDUAL",SUBSTITUTE(UPPER($D4480)," ","")))),"PREMIUM FREE",""))))</f>
        <v/>
      </c>
    </row>
    <row r="4481">
      <c r="AC4481">
        <f>IF($C4481="","",IF(COUNTIF('Códigos Santander (ref)'!$A$2:$A$79,$C4481)&gt;0,"SANTANDER",IF(COUNTIF('Códigos Itaú (ref)'!$A$2:$A$44,$C4481)&gt;0,"ITAU",IF(AND(TRIM(UPPER($I4481))="CONTRATUAL",ISNUMBER(SEARCH("INDIVIDUAL",SUBSTITUTE(UPPER($D4481)," ","")))),"PREMIUM FREE",""))))</f>
        <v/>
      </c>
    </row>
    <row r="4482">
      <c r="AC4482">
        <f>IF($C4482="","",IF(COUNTIF('Códigos Santander (ref)'!$A$2:$A$79,$C4482)&gt;0,"SANTANDER",IF(COUNTIF('Códigos Itaú (ref)'!$A$2:$A$44,$C4482)&gt;0,"ITAU",IF(AND(TRIM(UPPER($I4482))="CONTRATUAL",ISNUMBER(SEARCH("INDIVIDUAL",SUBSTITUTE(UPPER($D4482)," ","")))),"PREMIUM FREE",""))))</f>
        <v/>
      </c>
    </row>
    <row r="4483">
      <c r="AC4483">
        <f>IF($C4483="","",IF(COUNTIF('Códigos Santander (ref)'!$A$2:$A$79,$C4483)&gt;0,"SANTANDER",IF(COUNTIF('Códigos Itaú (ref)'!$A$2:$A$44,$C4483)&gt;0,"ITAU",IF(AND(TRIM(UPPER($I4483))="CONTRATUAL",ISNUMBER(SEARCH("INDIVIDUAL",SUBSTITUTE(UPPER($D4483)," ","")))),"PREMIUM FREE",""))))</f>
        <v/>
      </c>
    </row>
    <row r="4484">
      <c r="AC4484">
        <f>IF($C4484="","",IF(COUNTIF('Códigos Santander (ref)'!$A$2:$A$79,$C4484)&gt;0,"SANTANDER",IF(COUNTIF('Códigos Itaú (ref)'!$A$2:$A$44,$C4484)&gt;0,"ITAU",IF(AND(TRIM(UPPER($I4484))="CONTRATUAL",ISNUMBER(SEARCH("INDIVIDUAL",SUBSTITUTE(UPPER($D4484)," ","")))),"PREMIUM FREE",""))))</f>
        <v/>
      </c>
    </row>
    <row r="4485">
      <c r="AC4485">
        <f>IF($C4485="","",IF(COUNTIF('Códigos Santander (ref)'!$A$2:$A$79,$C4485)&gt;0,"SANTANDER",IF(COUNTIF('Códigos Itaú (ref)'!$A$2:$A$44,$C4485)&gt;0,"ITAU",IF(AND(TRIM(UPPER($I4485))="CONTRATUAL",ISNUMBER(SEARCH("INDIVIDUAL",SUBSTITUTE(UPPER($D4485)," ","")))),"PREMIUM FREE",""))))</f>
        <v/>
      </c>
    </row>
    <row r="4486">
      <c r="AC4486">
        <f>IF($C4486="","",IF(COUNTIF('Códigos Santander (ref)'!$A$2:$A$79,$C4486)&gt;0,"SANTANDER",IF(COUNTIF('Códigos Itaú (ref)'!$A$2:$A$44,$C4486)&gt;0,"ITAU",IF(AND(TRIM(UPPER($I4486))="CONTRATUAL",ISNUMBER(SEARCH("INDIVIDUAL",SUBSTITUTE(UPPER($D4486)," ","")))),"PREMIUM FREE",""))))</f>
        <v/>
      </c>
    </row>
    <row r="4487">
      <c r="AC4487">
        <f>IF($C4487="","",IF(COUNTIF('Códigos Santander (ref)'!$A$2:$A$79,$C4487)&gt;0,"SANTANDER",IF(COUNTIF('Códigos Itaú (ref)'!$A$2:$A$44,$C4487)&gt;0,"ITAU",IF(AND(TRIM(UPPER($I4487))="CONTRATUAL",ISNUMBER(SEARCH("INDIVIDUAL",SUBSTITUTE(UPPER($D4487)," ","")))),"PREMIUM FREE",""))))</f>
        <v/>
      </c>
    </row>
    <row r="4488">
      <c r="AC4488">
        <f>IF($C4488="","",IF(COUNTIF('Códigos Santander (ref)'!$A$2:$A$79,$C4488)&gt;0,"SANTANDER",IF(COUNTIF('Códigos Itaú (ref)'!$A$2:$A$44,$C4488)&gt;0,"ITAU",IF(AND(TRIM(UPPER($I4488))="CONTRATUAL",ISNUMBER(SEARCH("INDIVIDUAL",SUBSTITUTE(UPPER($D4488)," ","")))),"PREMIUM FREE",""))))</f>
        <v/>
      </c>
    </row>
    <row r="4489">
      <c r="AC4489">
        <f>IF($C4489="","",IF(COUNTIF('Códigos Santander (ref)'!$A$2:$A$79,$C4489)&gt;0,"SANTANDER",IF(COUNTIF('Códigos Itaú (ref)'!$A$2:$A$44,$C4489)&gt;0,"ITAU",IF(AND(TRIM(UPPER($I4489))="CONTRATUAL",ISNUMBER(SEARCH("INDIVIDUAL",SUBSTITUTE(UPPER($D4489)," ","")))),"PREMIUM FREE",""))))</f>
        <v/>
      </c>
    </row>
    <row r="4490">
      <c r="AC4490">
        <f>IF($C4490="","",IF(COUNTIF('Códigos Santander (ref)'!$A$2:$A$79,$C4490)&gt;0,"SANTANDER",IF(COUNTIF('Códigos Itaú (ref)'!$A$2:$A$44,$C4490)&gt;0,"ITAU",IF(AND(TRIM(UPPER($I4490))="CONTRATUAL",ISNUMBER(SEARCH("INDIVIDUAL",SUBSTITUTE(UPPER($D4490)," ","")))),"PREMIUM FREE",""))))</f>
        <v/>
      </c>
    </row>
    <row r="4491">
      <c r="AC4491">
        <f>IF($C4491="","",IF(COUNTIF('Códigos Santander (ref)'!$A$2:$A$79,$C4491)&gt;0,"SANTANDER",IF(COUNTIF('Códigos Itaú (ref)'!$A$2:$A$44,$C4491)&gt;0,"ITAU",IF(AND(TRIM(UPPER($I4491))="CONTRATUAL",ISNUMBER(SEARCH("INDIVIDUAL",SUBSTITUTE(UPPER($D4491)," ","")))),"PREMIUM FREE",""))))</f>
        <v/>
      </c>
    </row>
    <row r="4492">
      <c r="AC4492">
        <f>IF($C4492="","",IF(COUNTIF('Códigos Santander (ref)'!$A$2:$A$79,$C4492)&gt;0,"SANTANDER",IF(COUNTIF('Códigos Itaú (ref)'!$A$2:$A$44,$C4492)&gt;0,"ITAU",IF(AND(TRIM(UPPER($I4492))="CONTRATUAL",ISNUMBER(SEARCH("INDIVIDUAL",SUBSTITUTE(UPPER($D4492)," ","")))),"PREMIUM FREE",""))))</f>
        <v/>
      </c>
    </row>
    <row r="4493">
      <c r="AC4493">
        <f>IF($C4493="","",IF(COUNTIF('Códigos Santander (ref)'!$A$2:$A$79,$C4493)&gt;0,"SANTANDER",IF(COUNTIF('Códigos Itaú (ref)'!$A$2:$A$44,$C4493)&gt;0,"ITAU",IF(AND(TRIM(UPPER($I4493))="CONTRATUAL",ISNUMBER(SEARCH("INDIVIDUAL",SUBSTITUTE(UPPER($D4493)," ","")))),"PREMIUM FREE",""))))</f>
        <v/>
      </c>
    </row>
    <row r="4494">
      <c r="AC4494">
        <f>IF($C4494="","",IF(COUNTIF('Códigos Santander (ref)'!$A$2:$A$79,$C4494)&gt;0,"SANTANDER",IF(COUNTIF('Códigos Itaú (ref)'!$A$2:$A$44,$C4494)&gt;0,"ITAU",IF(AND(TRIM(UPPER($I4494))="CONTRATUAL",ISNUMBER(SEARCH("INDIVIDUAL",SUBSTITUTE(UPPER($D4494)," ","")))),"PREMIUM FREE",""))))</f>
        <v/>
      </c>
    </row>
    <row r="4495">
      <c r="AC4495">
        <f>IF($C4495="","",IF(COUNTIF('Códigos Santander (ref)'!$A$2:$A$79,$C4495)&gt;0,"SANTANDER",IF(COUNTIF('Códigos Itaú (ref)'!$A$2:$A$44,$C4495)&gt;0,"ITAU",IF(AND(TRIM(UPPER($I4495))="CONTRATUAL",ISNUMBER(SEARCH("INDIVIDUAL",SUBSTITUTE(UPPER($D4495)," ","")))),"PREMIUM FREE",""))))</f>
        <v/>
      </c>
    </row>
    <row r="4496">
      <c r="AC4496">
        <f>IF($C4496="","",IF(COUNTIF('Códigos Santander (ref)'!$A$2:$A$79,$C4496)&gt;0,"SANTANDER",IF(COUNTIF('Códigos Itaú (ref)'!$A$2:$A$44,$C4496)&gt;0,"ITAU",IF(AND(TRIM(UPPER($I4496))="CONTRATUAL",ISNUMBER(SEARCH("INDIVIDUAL",SUBSTITUTE(UPPER($D4496)," ","")))),"PREMIUM FREE",""))))</f>
        <v/>
      </c>
    </row>
    <row r="4497">
      <c r="AC4497">
        <f>IF($C4497="","",IF(COUNTIF('Códigos Santander (ref)'!$A$2:$A$79,$C4497)&gt;0,"SANTANDER",IF(COUNTIF('Códigos Itaú (ref)'!$A$2:$A$44,$C4497)&gt;0,"ITAU",IF(AND(TRIM(UPPER($I4497))="CONTRATUAL",ISNUMBER(SEARCH("INDIVIDUAL",SUBSTITUTE(UPPER($D4497)," ","")))),"PREMIUM FREE",""))))</f>
        <v/>
      </c>
    </row>
    <row r="4498">
      <c r="AC4498">
        <f>IF($C4498="","",IF(COUNTIF('Códigos Santander (ref)'!$A$2:$A$79,$C4498)&gt;0,"SANTANDER",IF(COUNTIF('Códigos Itaú (ref)'!$A$2:$A$44,$C4498)&gt;0,"ITAU",IF(AND(TRIM(UPPER($I4498))="CONTRATUAL",ISNUMBER(SEARCH("INDIVIDUAL",SUBSTITUTE(UPPER($D4498)," ","")))),"PREMIUM FREE",""))))</f>
        <v/>
      </c>
    </row>
    <row r="4499">
      <c r="AC4499">
        <f>IF($C4499="","",IF(COUNTIF('Códigos Santander (ref)'!$A$2:$A$79,$C4499)&gt;0,"SANTANDER",IF(COUNTIF('Códigos Itaú (ref)'!$A$2:$A$44,$C4499)&gt;0,"ITAU",IF(AND(TRIM(UPPER($I4499))="CONTRATUAL",ISNUMBER(SEARCH("INDIVIDUAL",SUBSTITUTE(UPPER($D4499)," ","")))),"PREMIUM FREE",""))))</f>
        <v/>
      </c>
    </row>
    <row r="4500">
      <c r="AC4500">
        <f>IF($C4500="","",IF(COUNTIF('Códigos Santander (ref)'!$A$2:$A$79,$C4500)&gt;0,"SANTANDER",IF(COUNTIF('Códigos Itaú (ref)'!$A$2:$A$44,$C4500)&gt;0,"ITAU",IF(AND(TRIM(UPPER($I4500))="CONTRATUAL",ISNUMBER(SEARCH("INDIVIDUAL",SUBSTITUTE(UPPER($D4500)," ","")))),"PREMIUM FREE",""))))</f>
        <v/>
      </c>
    </row>
    <row r="4501">
      <c r="AC4501">
        <f>IF($C4501="","",IF(COUNTIF('Códigos Santander (ref)'!$A$2:$A$79,$C4501)&gt;0,"SANTANDER",IF(COUNTIF('Códigos Itaú (ref)'!$A$2:$A$44,$C4501)&gt;0,"ITAU",IF(AND(TRIM(UPPER($I4501))="CONTRATUAL",ISNUMBER(SEARCH("INDIVIDUAL",SUBSTITUTE(UPPER($D4501)," ","")))),"PREMIUM FREE",""))))</f>
        <v/>
      </c>
    </row>
    <row r="4502">
      <c r="AC4502">
        <f>IF($C4502="","",IF(COUNTIF('Códigos Santander (ref)'!$A$2:$A$79,$C4502)&gt;0,"SANTANDER",IF(COUNTIF('Códigos Itaú (ref)'!$A$2:$A$44,$C4502)&gt;0,"ITAU",IF(AND(TRIM(UPPER($I4502))="CONTRATUAL",ISNUMBER(SEARCH("INDIVIDUAL",SUBSTITUTE(UPPER($D4502)," ","")))),"PREMIUM FREE",""))))</f>
        <v/>
      </c>
    </row>
    <row r="4503">
      <c r="AC4503">
        <f>IF($C4503="","",IF(COUNTIF('Códigos Santander (ref)'!$A$2:$A$79,$C4503)&gt;0,"SANTANDER",IF(COUNTIF('Códigos Itaú (ref)'!$A$2:$A$44,$C4503)&gt;0,"ITAU",IF(AND(TRIM(UPPER($I4503))="CONTRATUAL",ISNUMBER(SEARCH("INDIVIDUAL",SUBSTITUTE(UPPER($D4503)," ","")))),"PREMIUM FREE",""))))</f>
        <v/>
      </c>
    </row>
    <row r="4504">
      <c r="AC4504">
        <f>IF($C4504="","",IF(COUNTIF('Códigos Santander (ref)'!$A$2:$A$79,$C4504)&gt;0,"SANTANDER",IF(COUNTIF('Códigos Itaú (ref)'!$A$2:$A$44,$C4504)&gt;0,"ITAU",IF(AND(TRIM(UPPER($I4504))="CONTRATUAL",ISNUMBER(SEARCH("INDIVIDUAL",SUBSTITUTE(UPPER($D4504)," ","")))),"PREMIUM FREE",""))))</f>
        <v/>
      </c>
    </row>
    <row r="4505">
      <c r="AC4505">
        <f>IF($C4505="","",IF(COUNTIF('Códigos Santander (ref)'!$A$2:$A$79,$C4505)&gt;0,"SANTANDER",IF(COUNTIF('Códigos Itaú (ref)'!$A$2:$A$44,$C4505)&gt;0,"ITAU",IF(AND(TRIM(UPPER($I4505))="CONTRATUAL",ISNUMBER(SEARCH("INDIVIDUAL",SUBSTITUTE(UPPER($D4505)," ","")))),"PREMIUM FREE",""))))</f>
        <v/>
      </c>
    </row>
    <row r="4506">
      <c r="AC4506">
        <f>IF($C4506="","",IF(COUNTIF('Códigos Santander (ref)'!$A$2:$A$79,$C4506)&gt;0,"SANTANDER",IF(COUNTIF('Códigos Itaú (ref)'!$A$2:$A$44,$C4506)&gt;0,"ITAU",IF(AND(TRIM(UPPER($I4506))="CONTRATUAL",ISNUMBER(SEARCH("INDIVIDUAL",SUBSTITUTE(UPPER($D4506)," ","")))),"PREMIUM FREE",""))))</f>
        <v/>
      </c>
    </row>
    <row r="4507">
      <c r="AC4507">
        <f>IF($C4507="","",IF(COUNTIF('Códigos Santander (ref)'!$A$2:$A$79,$C4507)&gt;0,"SANTANDER",IF(COUNTIF('Códigos Itaú (ref)'!$A$2:$A$44,$C4507)&gt;0,"ITAU",IF(AND(TRIM(UPPER($I4507))="CONTRATUAL",ISNUMBER(SEARCH("INDIVIDUAL",SUBSTITUTE(UPPER($D4507)," ","")))),"PREMIUM FREE",""))))</f>
        <v/>
      </c>
    </row>
    <row r="4508">
      <c r="AC4508">
        <f>IF($C4508="","",IF(COUNTIF('Códigos Santander (ref)'!$A$2:$A$79,$C4508)&gt;0,"SANTANDER",IF(COUNTIF('Códigos Itaú (ref)'!$A$2:$A$44,$C4508)&gt;0,"ITAU",IF(AND(TRIM(UPPER($I4508))="CONTRATUAL",ISNUMBER(SEARCH("INDIVIDUAL",SUBSTITUTE(UPPER($D4508)," ","")))),"PREMIUM FREE",""))))</f>
        <v/>
      </c>
    </row>
    <row r="4509">
      <c r="AC4509">
        <f>IF($C4509="","",IF(COUNTIF('Códigos Santander (ref)'!$A$2:$A$79,$C4509)&gt;0,"SANTANDER",IF(COUNTIF('Códigos Itaú (ref)'!$A$2:$A$44,$C4509)&gt;0,"ITAU",IF(AND(TRIM(UPPER($I4509))="CONTRATUAL",ISNUMBER(SEARCH("INDIVIDUAL",SUBSTITUTE(UPPER($D4509)," ","")))),"PREMIUM FREE",""))))</f>
        <v/>
      </c>
    </row>
    <row r="4510">
      <c r="AC4510">
        <f>IF($C4510="","",IF(COUNTIF('Códigos Santander (ref)'!$A$2:$A$79,$C4510)&gt;0,"SANTANDER",IF(COUNTIF('Códigos Itaú (ref)'!$A$2:$A$44,$C4510)&gt;0,"ITAU",IF(AND(TRIM(UPPER($I4510))="CONTRATUAL",ISNUMBER(SEARCH("INDIVIDUAL",SUBSTITUTE(UPPER($D4510)," ","")))),"PREMIUM FREE",""))))</f>
        <v/>
      </c>
    </row>
    <row r="4511">
      <c r="AC4511">
        <f>IF($C4511="","",IF(COUNTIF('Códigos Santander (ref)'!$A$2:$A$79,$C4511)&gt;0,"SANTANDER",IF(COUNTIF('Códigos Itaú (ref)'!$A$2:$A$44,$C4511)&gt;0,"ITAU",IF(AND(TRIM(UPPER($I4511))="CONTRATUAL",ISNUMBER(SEARCH("INDIVIDUAL",SUBSTITUTE(UPPER($D4511)," ","")))),"PREMIUM FREE",""))))</f>
        <v/>
      </c>
    </row>
    <row r="4512">
      <c r="AC4512">
        <f>IF($C4512="","",IF(COUNTIF('Códigos Santander (ref)'!$A$2:$A$79,$C4512)&gt;0,"SANTANDER",IF(COUNTIF('Códigos Itaú (ref)'!$A$2:$A$44,$C4512)&gt;0,"ITAU",IF(AND(TRIM(UPPER($I4512))="CONTRATUAL",ISNUMBER(SEARCH("INDIVIDUAL",SUBSTITUTE(UPPER($D4512)," ","")))),"PREMIUM FREE",""))))</f>
        <v/>
      </c>
    </row>
    <row r="4513">
      <c r="AC4513">
        <f>IF($C4513="","",IF(COUNTIF('Códigos Santander (ref)'!$A$2:$A$79,$C4513)&gt;0,"SANTANDER",IF(COUNTIF('Códigos Itaú (ref)'!$A$2:$A$44,$C4513)&gt;0,"ITAU",IF(AND(TRIM(UPPER($I4513))="CONTRATUAL",ISNUMBER(SEARCH("INDIVIDUAL",SUBSTITUTE(UPPER($D4513)," ","")))),"PREMIUM FREE",""))))</f>
        <v/>
      </c>
    </row>
    <row r="4514">
      <c r="AC4514">
        <f>IF($C4514="","",IF(COUNTIF('Códigos Santander (ref)'!$A$2:$A$79,$C4514)&gt;0,"SANTANDER",IF(COUNTIF('Códigos Itaú (ref)'!$A$2:$A$44,$C4514)&gt;0,"ITAU",IF(AND(TRIM(UPPER($I4514))="CONTRATUAL",ISNUMBER(SEARCH("INDIVIDUAL",SUBSTITUTE(UPPER($D4514)," ","")))),"PREMIUM FREE",""))))</f>
        <v/>
      </c>
    </row>
    <row r="4515">
      <c r="AC4515">
        <f>IF($C4515="","",IF(COUNTIF('Códigos Santander (ref)'!$A$2:$A$79,$C4515)&gt;0,"SANTANDER",IF(COUNTIF('Códigos Itaú (ref)'!$A$2:$A$44,$C4515)&gt;0,"ITAU",IF(AND(TRIM(UPPER($I4515))="CONTRATUAL",ISNUMBER(SEARCH("INDIVIDUAL",SUBSTITUTE(UPPER($D4515)," ","")))),"PREMIUM FREE",""))))</f>
        <v/>
      </c>
    </row>
    <row r="4516">
      <c r="AC4516">
        <f>IF($C4516="","",IF(COUNTIF('Códigos Santander (ref)'!$A$2:$A$79,$C4516)&gt;0,"SANTANDER",IF(COUNTIF('Códigos Itaú (ref)'!$A$2:$A$44,$C4516)&gt;0,"ITAU",IF(AND(TRIM(UPPER($I4516))="CONTRATUAL",ISNUMBER(SEARCH("INDIVIDUAL",SUBSTITUTE(UPPER($D4516)," ","")))),"PREMIUM FREE",""))))</f>
        <v/>
      </c>
    </row>
    <row r="4517">
      <c r="AC4517">
        <f>IF($C4517="","",IF(COUNTIF('Códigos Santander (ref)'!$A$2:$A$79,$C4517)&gt;0,"SANTANDER",IF(COUNTIF('Códigos Itaú (ref)'!$A$2:$A$44,$C4517)&gt;0,"ITAU",IF(AND(TRIM(UPPER($I4517))="CONTRATUAL",ISNUMBER(SEARCH("INDIVIDUAL",SUBSTITUTE(UPPER($D4517)," ","")))),"PREMIUM FREE",""))))</f>
        <v/>
      </c>
    </row>
    <row r="4518">
      <c r="AC4518">
        <f>IF($C4518="","",IF(COUNTIF('Códigos Santander (ref)'!$A$2:$A$79,$C4518)&gt;0,"SANTANDER",IF(COUNTIF('Códigos Itaú (ref)'!$A$2:$A$44,$C4518)&gt;0,"ITAU",IF(AND(TRIM(UPPER($I4518))="CONTRATUAL",ISNUMBER(SEARCH("INDIVIDUAL",SUBSTITUTE(UPPER($D4518)," ","")))),"PREMIUM FREE",""))))</f>
        <v/>
      </c>
    </row>
    <row r="4519">
      <c r="AC4519">
        <f>IF($C4519="","",IF(COUNTIF('Códigos Santander (ref)'!$A$2:$A$79,$C4519)&gt;0,"SANTANDER",IF(COUNTIF('Códigos Itaú (ref)'!$A$2:$A$44,$C4519)&gt;0,"ITAU",IF(AND(TRIM(UPPER($I4519))="CONTRATUAL",ISNUMBER(SEARCH("INDIVIDUAL",SUBSTITUTE(UPPER($D4519)," ","")))),"PREMIUM FREE",""))))</f>
        <v/>
      </c>
    </row>
    <row r="4520">
      <c r="AC4520">
        <f>IF($C4520="","",IF(COUNTIF('Códigos Santander (ref)'!$A$2:$A$79,$C4520)&gt;0,"SANTANDER",IF(COUNTIF('Códigos Itaú (ref)'!$A$2:$A$44,$C4520)&gt;0,"ITAU",IF(AND(TRIM(UPPER($I4520))="CONTRATUAL",ISNUMBER(SEARCH("INDIVIDUAL",SUBSTITUTE(UPPER($D4520)," ","")))),"PREMIUM FREE",""))))</f>
        <v/>
      </c>
    </row>
    <row r="4521">
      <c r="AC4521">
        <f>IF($C4521="","",IF(COUNTIF('Códigos Santander (ref)'!$A$2:$A$79,$C4521)&gt;0,"SANTANDER",IF(COUNTIF('Códigos Itaú (ref)'!$A$2:$A$44,$C4521)&gt;0,"ITAU",IF(AND(TRIM(UPPER($I4521))="CONTRATUAL",ISNUMBER(SEARCH("INDIVIDUAL",SUBSTITUTE(UPPER($D4521)," ","")))),"PREMIUM FREE",""))))</f>
        <v/>
      </c>
    </row>
    <row r="4522">
      <c r="AC4522">
        <f>IF($C4522="","",IF(COUNTIF('Códigos Santander (ref)'!$A$2:$A$79,$C4522)&gt;0,"SANTANDER",IF(COUNTIF('Códigos Itaú (ref)'!$A$2:$A$44,$C4522)&gt;0,"ITAU",IF(AND(TRIM(UPPER($I4522))="CONTRATUAL",ISNUMBER(SEARCH("INDIVIDUAL",SUBSTITUTE(UPPER($D4522)," ","")))),"PREMIUM FREE",""))))</f>
        <v/>
      </c>
    </row>
    <row r="4523">
      <c r="AC4523">
        <f>IF($C4523="","",IF(COUNTIF('Códigos Santander (ref)'!$A$2:$A$79,$C4523)&gt;0,"SANTANDER",IF(COUNTIF('Códigos Itaú (ref)'!$A$2:$A$44,$C4523)&gt;0,"ITAU",IF(AND(TRIM(UPPER($I4523))="CONTRATUAL",ISNUMBER(SEARCH("INDIVIDUAL",SUBSTITUTE(UPPER($D4523)," ","")))),"PREMIUM FREE",""))))</f>
        <v/>
      </c>
    </row>
    <row r="4524">
      <c r="AC4524">
        <f>IF($C4524="","",IF(COUNTIF('Códigos Santander (ref)'!$A$2:$A$79,$C4524)&gt;0,"SANTANDER",IF(COUNTIF('Códigos Itaú (ref)'!$A$2:$A$44,$C4524)&gt;0,"ITAU",IF(AND(TRIM(UPPER($I4524))="CONTRATUAL",ISNUMBER(SEARCH("INDIVIDUAL",SUBSTITUTE(UPPER($D4524)," ","")))),"PREMIUM FREE",""))))</f>
        <v/>
      </c>
    </row>
    <row r="4525">
      <c r="AC4525">
        <f>IF($C4525="","",IF(COUNTIF('Códigos Santander (ref)'!$A$2:$A$79,$C4525)&gt;0,"SANTANDER",IF(COUNTIF('Códigos Itaú (ref)'!$A$2:$A$44,$C4525)&gt;0,"ITAU",IF(AND(TRIM(UPPER($I4525))="CONTRATUAL",ISNUMBER(SEARCH("INDIVIDUAL",SUBSTITUTE(UPPER($D4525)," ","")))),"PREMIUM FREE",""))))</f>
        <v/>
      </c>
    </row>
    <row r="4526">
      <c r="AC4526">
        <f>IF($C4526="","",IF(COUNTIF('Códigos Santander (ref)'!$A$2:$A$79,$C4526)&gt;0,"SANTANDER",IF(COUNTIF('Códigos Itaú (ref)'!$A$2:$A$44,$C4526)&gt;0,"ITAU",IF(AND(TRIM(UPPER($I4526))="CONTRATUAL",ISNUMBER(SEARCH("INDIVIDUAL",SUBSTITUTE(UPPER($D4526)," ","")))),"PREMIUM FREE",""))))</f>
        <v/>
      </c>
    </row>
    <row r="4527">
      <c r="AC4527">
        <f>IF($C4527="","",IF(COUNTIF('Códigos Santander (ref)'!$A$2:$A$79,$C4527)&gt;0,"SANTANDER",IF(COUNTIF('Códigos Itaú (ref)'!$A$2:$A$44,$C4527)&gt;0,"ITAU",IF(AND(TRIM(UPPER($I4527))="CONTRATUAL",ISNUMBER(SEARCH("INDIVIDUAL",SUBSTITUTE(UPPER($D4527)," ","")))),"PREMIUM FREE",""))))</f>
        <v/>
      </c>
    </row>
    <row r="4528">
      <c r="AC4528">
        <f>IF($C4528="","",IF(COUNTIF('Códigos Santander (ref)'!$A$2:$A$79,$C4528)&gt;0,"SANTANDER",IF(COUNTIF('Códigos Itaú (ref)'!$A$2:$A$44,$C4528)&gt;0,"ITAU",IF(AND(TRIM(UPPER($I4528))="CONTRATUAL",ISNUMBER(SEARCH("INDIVIDUAL",SUBSTITUTE(UPPER($D4528)," ","")))),"PREMIUM FREE",""))))</f>
        <v/>
      </c>
    </row>
    <row r="4529">
      <c r="AC4529">
        <f>IF($C4529="","",IF(COUNTIF('Códigos Santander (ref)'!$A$2:$A$79,$C4529)&gt;0,"SANTANDER",IF(COUNTIF('Códigos Itaú (ref)'!$A$2:$A$44,$C4529)&gt;0,"ITAU",IF(AND(TRIM(UPPER($I4529))="CONTRATUAL",ISNUMBER(SEARCH("INDIVIDUAL",SUBSTITUTE(UPPER($D4529)," ","")))),"PREMIUM FREE",""))))</f>
        <v/>
      </c>
    </row>
    <row r="4530">
      <c r="AC4530">
        <f>IF($C4530="","",IF(COUNTIF('Códigos Santander (ref)'!$A$2:$A$79,$C4530)&gt;0,"SANTANDER",IF(COUNTIF('Códigos Itaú (ref)'!$A$2:$A$44,$C4530)&gt;0,"ITAU",IF(AND(TRIM(UPPER($I4530))="CONTRATUAL",ISNUMBER(SEARCH("INDIVIDUAL",SUBSTITUTE(UPPER($D4530)," ","")))),"PREMIUM FREE",""))))</f>
        <v/>
      </c>
    </row>
    <row r="4531">
      <c r="AC4531">
        <f>IF($C4531="","",IF(COUNTIF('Códigos Santander (ref)'!$A$2:$A$79,$C4531)&gt;0,"SANTANDER",IF(COUNTIF('Códigos Itaú (ref)'!$A$2:$A$44,$C4531)&gt;0,"ITAU",IF(AND(TRIM(UPPER($I4531))="CONTRATUAL",ISNUMBER(SEARCH("INDIVIDUAL",SUBSTITUTE(UPPER($D4531)," ","")))),"PREMIUM FREE",""))))</f>
        <v/>
      </c>
    </row>
    <row r="4532">
      <c r="AC4532">
        <f>IF($C4532="","",IF(COUNTIF('Códigos Santander (ref)'!$A$2:$A$79,$C4532)&gt;0,"SANTANDER",IF(COUNTIF('Códigos Itaú (ref)'!$A$2:$A$44,$C4532)&gt;0,"ITAU",IF(AND(TRIM(UPPER($I4532))="CONTRATUAL",ISNUMBER(SEARCH("INDIVIDUAL",SUBSTITUTE(UPPER($D4532)," ","")))),"PREMIUM FREE",""))))</f>
        <v/>
      </c>
    </row>
    <row r="4533">
      <c r="AC4533">
        <f>IF($C4533="","",IF(COUNTIF('Códigos Santander (ref)'!$A$2:$A$79,$C4533)&gt;0,"SANTANDER",IF(COUNTIF('Códigos Itaú (ref)'!$A$2:$A$44,$C4533)&gt;0,"ITAU",IF(AND(TRIM(UPPER($I4533))="CONTRATUAL",ISNUMBER(SEARCH("INDIVIDUAL",SUBSTITUTE(UPPER($D4533)," ","")))),"PREMIUM FREE",""))))</f>
        <v/>
      </c>
    </row>
    <row r="4534">
      <c r="AC4534">
        <f>IF($C4534="","",IF(COUNTIF('Códigos Santander (ref)'!$A$2:$A$79,$C4534)&gt;0,"SANTANDER",IF(COUNTIF('Códigos Itaú (ref)'!$A$2:$A$44,$C4534)&gt;0,"ITAU",IF(AND(TRIM(UPPER($I4534))="CONTRATUAL",ISNUMBER(SEARCH("INDIVIDUAL",SUBSTITUTE(UPPER($D4534)," ","")))),"PREMIUM FREE",""))))</f>
        <v/>
      </c>
    </row>
    <row r="4535">
      <c r="AC4535">
        <f>IF($C4535="","",IF(COUNTIF('Códigos Santander (ref)'!$A$2:$A$79,$C4535)&gt;0,"SANTANDER",IF(COUNTIF('Códigos Itaú (ref)'!$A$2:$A$44,$C4535)&gt;0,"ITAU",IF(AND(TRIM(UPPER($I4535))="CONTRATUAL",ISNUMBER(SEARCH("INDIVIDUAL",SUBSTITUTE(UPPER($D4535)," ","")))),"PREMIUM FREE",""))))</f>
        <v/>
      </c>
    </row>
    <row r="4536">
      <c r="AC4536">
        <f>IF($C4536="","",IF(COUNTIF('Códigos Santander (ref)'!$A$2:$A$79,$C4536)&gt;0,"SANTANDER",IF(COUNTIF('Códigos Itaú (ref)'!$A$2:$A$44,$C4536)&gt;0,"ITAU",IF(AND(TRIM(UPPER($I4536))="CONTRATUAL",ISNUMBER(SEARCH("INDIVIDUAL",SUBSTITUTE(UPPER($D4536)," ","")))),"PREMIUM FREE",""))))</f>
        <v/>
      </c>
    </row>
    <row r="4537">
      <c r="AC4537">
        <f>IF($C4537="","",IF(COUNTIF('Códigos Santander (ref)'!$A$2:$A$79,$C4537)&gt;0,"SANTANDER",IF(COUNTIF('Códigos Itaú (ref)'!$A$2:$A$44,$C4537)&gt;0,"ITAU",IF(AND(TRIM(UPPER($I4537))="CONTRATUAL",ISNUMBER(SEARCH("INDIVIDUAL",SUBSTITUTE(UPPER($D4537)," ","")))),"PREMIUM FREE",""))))</f>
        <v/>
      </c>
    </row>
    <row r="4538">
      <c r="AC4538">
        <f>IF($C4538="","",IF(COUNTIF('Códigos Santander (ref)'!$A$2:$A$79,$C4538)&gt;0,"SANTANDER",IF(COUNTIF('Códigos Itaú (ref)'!$A$2:$A$44,$C4538)&gt;0,"ITAU",IF(AND(TRIM(UPPER($I4538))="CONTRATUAL",ISNUMBER(SEARCH("INDIVIDUAL",SUBSTITUTE(UPPER($D4538)," ","")))),"PREMIUM FREE",""))))</f>
        <v/>
      </c>
    </row>
    <row r="4539">
      <c r="AC4539">
        <f>IF($C4539="","",IF(COUNTIF('Códigos Santander (ref)'!$A$2:$A$79,$C4539)&gt;0,"SANTANDER",IF(COUNTIF('Códigos Itaú (ref)'!$A$2:$A$44,$C4539)&gt;0,"ITAU",IF(AND(TRIM(UPPER($I4539))="CONTRATUAL",ISNUMBER(SEARCH("INDIVIDUAL",SUBSTITUTE(UPPER($D4539)," ","")))),"PREMIUM FREE",""))))</f>
        <v/>
      </c>
    </row>
    <row r="4540">
      <c r="AC4540">
        <f>IF($C4540="","",IF(COUNTIF('Códigos Santander (ref)'!$A$2:$A$79,$C4540)&gt;0,"SANTANDER",IF(COUNTIF('Códigos Itaú (ref)'!$A$2:$A$44,$C4540)&gt;0,"ITAU",IF(AND(TRIM(UPPER($I4540))="CONTRATUAL",ISNUMBER(SEARCH("INDIVIDUAL",SUBSTITUTE(UPPER($D4540)," ","")))),"PREMIUM FREE",""))))</f>
        <v/>
      </c>
    </row>
    <row r="4541">
      <c r="AC4541">
        <f>IF($C4541="","",IF(COUNTIF('Códigos Santander (ref)'!$A$2:$A$79,$C4541)&gt;0,"SANTANDER",IF(COUNTIF('Códigos Itaú (ref)'!$A$2:$A$44,$C4541)&gt;0,"ITAU",IF(AND(TRIM(UPPER($I4541))="CONTRATUAL",ISNUMBER(SEARCH("INDIVIDUAL",SUBSTITUTE(UPPER($D4541)," ","")))),"PREMIUM FREE",""))))</f>
        <v/>
      </c>
    </row>
    <row r="4542">
      <c r="AC4542">
        <f>IF($C4542="","",IF(COUNTIF('Códigos Santander (ref)'!$A$2:$A$79,$C4542)&gt;0,"SANTANDER",IF(COUNTIF('Códigos Itaú (ref)'!$A$2:$A$44,$C4542)&gt;0,"ITAU",IF(AND(TRIM(UPPER($I4542))="CONTRATUAL",ISNUMBER(SEARCH("INDIVIDUAL",SUBSTITUTE(UPPER($D4542)," ","")))),"PREMIUM FREE",""))))</f>
        <v/>
      </c>
    </row>
    <row r="4543">
      <c r="AC4543">
        <f>IF($C4543="","",IF(COUNTIF('Códigos Santander (ref)'!$A$2:$A$79,$C4543)&gt;0,"SANTANDER",IF(COUNTIF('Códigos Itaú (ref)'!$A$2:$A$44,$C4543)&gt;0,"ITAU",IF(AND(TRIM(UPPER($I4543))="CONTRATUAL",ISNUMBER(SEARCH("INDIVIDUAL",SUBSTITUTE(UPPER($D4543)," ","")))),"PREMIUM FREE",""))))</f>
        <v/>
      </c>
    </row>
    <row r="4544">
      <c r="AC4544">
        <f>IF($C4544="","",IF(COUNTIF('Códigos Santander (ref)'!$A$2:$A$79,$C4544)&gt;0,"SANTANDER",IF(COUNTIF('Códigos Itaú (ref)'!$A$2:$A$44,$C4544)&gt;0,"ITAU",IF(AND(TRIM(UPPER($I4544))="CONTRATUAL",ISNUMBER(SEARCH("INDIVIDUAL",SUBSTITUTE(UPPER($D4544)," ","")))),"PREMIUM FREE",""))))</f>
        <v/>
      </c>
    </row>
    <row r="4545">
      <c r="AC4545">
        <f>IF($C4545="","",IF(COUNTIF('Códigos Santander (ref)'!$A$2:$A$79,$C4545)&gt;0,"SANTANDER",IF(COUNTIF('Códigos Itaú (ref)'!$A$2:$A$44,$C4545)&gt;0,"ITAU",IF(AND(TRIM(UPPER($I4545))="CONTRATUAL",ISNUMBER(SEARCH("INDIVIDUAL",SUBSTITUTE(UPPER($D4545)," ","")))),"PREMIUM FREE",""))))</f>
        <v/>
      </c>
    </row>
    <row r="4546">
      <c r="AC4546">
        <f>IF($C4546="","",IF(COUNTIF('Códigos Santander (ref)'!$A$2:$A$79,$C4546)&gt;0,"SANTANDER",IF(COUNTIF('Códigos Itaú (ref)'!$A$2:$A$44,$C4546)&gt;0,"ITAU",IF(AND(TRIM(UPPER($I4546))="CONTRATUAL",ISNUMBER(SEARCH("INDIVIDUAL",SUBSTITUTE(UPPER($D4546)," ","")))),"PREMIUM FREE",""))))</f>
        <v/>
      </c>
    </row>
    <row r="4547">
      <c r="AC4547">
        <f>IF($C4547="","",IF(COUNTIF('Códigos Santander (ref)'!$A$2:$A$79,$C4547)&gt;0,"SANTANDER",IF(COUNTIF('Códigos Itaú (ref)'!$A$2:$A$44,$C4547)&gt;0,"ITAU",IF(AND(TRIM(UPPER($I4547))="CONTRATUAL",ISNUMBER(SEARCH("INDIVIDUAL",SUBSTITUTE(UPPER($D4547)," ","")))),"PREMIUM FREE",""))))</f>
        <v/>
      </c>
    </row>
    <row r="4548">
      <c r="AC4548">
        <f>IF($C4548="","",IF(COUNTIF('Códigos Santander (ref)'!$A$2:$A$79,$C4548)&gt;0,"SANTANDER",IF(COUNTIF('Códigos Itaú (ref)'!$A$2:$A$44,$C4548)&gt;0,"ITAU",IF(AND(TRIM(UPPER($I4548))="CONTRATUAL",ISNUMBER(SEARCH("INDIVIDUAL",SUBSTITUTE(UPPER($D4548)," ","")))),"PREMIUM FREE",""))))</f>
        <v/>
      </c>
    </row>
    <row r="4549">
      <c r="AC4549">
        <f>IF($C4549="","",IF(COUNTIF('Códigos Santander (ref)'!$A$2:$A$79,$C4549)&gt;0,"SANTANDER",IF(COUNTIF('Códigos Itaú (ref)'!$A$2:$A$44,$C4549)&gt;0,"ITAU",IF(AND(TRIM(UPPER($I4549))="CONTRATUAL",ISNUMBER(SEARCH("INDIVIDUAL",SUBSTITUTE(UPPER($D4549)," ","")))),"PREMIUM FREE",""))))</f>
        <v/>
      </c>
    </row>
    <row r="4550">
      <c r="AC4550">
        <f>IF($C4550="","",IF(COUNTIF('Códigos Santander (ref)'!$A$2:$A$79,$C4550)&gt;0,"SANTANDER",IF(COUNTIF('Códigos Itaú (ref)'!$A$2:$A$44,$C4550)&gt;0,"ITAU",IF(AND(TRIM(UPPER($I4550))="CONTRATUAL",ISNUMBER(SEARCH("INDIVIDUAL",SUBSTITUTE(UPPER($D4550)," ","")))),"PREMIUM FREE",""))))</f>
        <v/>
      </c>
    </row>
    <row r="4551">
      <c r="AC4551">
        <f>IF($C4551="","",IF(COUNTIF('Códigos Santander (ref)'!$A$2:$A$79,$C4551)&gt;0,"SANTANDER",IF(COUNTIF('Códigos Itaú (ref)'!$A$2:$A$44,$C4551)&gt;0,"ITAU",IF(AND(TRIM(UPPER($I4551))="CONTRATUAL",ISNUMBER(SEARCH("INDIVIDUAL",SUBSTITUTE(UPPER($D4551)," ","")))),"PREMIUM FREE",""))))</f>
        <v/>
      </c>
    </row>
    <row r="4552">
      <c r="AC4552">
        <f>IF($C4552="","",IF(COUNTIF('Códigos Santander (ref)'!$A$2:$A$79,$C4552)&gt;0,"SANTANDER",IF(COUNTIF('Códigos Itaú (ref)'!$A$2:$A$44,$C4552)&gt;0,"ITAU",IF(AND(TRIM(UPPER($I4552))="CONTRATUAL",ISNUMBER(SEARCH("INDIVIDUAL",SUBSTITUTE(UPPER($D4552)," ","")))),"PREMIUM FREE",""))))</f>
        <v/>
      </c>
    </row>
    <row r="4553">
      <c r="AC4553">
        <f>IF($C4553="","",IF(COUNTIF('Códigos Santander (ref)'!$A$2:$A$79,$C4553)&gt;0,"SANTANDER",IF(COUNTIF('Códigos Itaú (ref)'!$A$2:$A$44,$C4553)&gt;0,"ITAU",IF(AND(TRIM(UPPER($I4553))="CONTRATUAL",ISNUMBER(SEARCH("INDIVIDUAL",SUBSTITUTE(UPPER($D4553)," ","")))),"PREMIUM FREE",""))))</f>
        <v/>
      </c>
    </row>
    <row r="4554">
      <c r="AC4554">
        <f>IF($C4554="","",IF(COUNTIF('Códigos Santander (ref)'!$A$2:$A$79,$C4554)&gt;0,"SANTANDER",IF(COUNTIF('Códigos Itaú (ref)'!$A$2:$A$44,$C4554)&gt;0,"ITAU",IF(AND(TRIM(UPPER($I4554))="CONTRATUAL",ISNUMBER(SEARCH("INDIVIDUAL",SUBSTITUTE(UPPER($D4554)," ","")))),"PREMIUM FREE",""))))</f>
        <v/>
      </c>
    </row>
    <row r="4555">
      <c r="AC4555">
        <f>IF($C4555="","",IF(COUNTIF('Códigos Santander (ref)'!$A$2:$A$79,$C4555)&gt;0,"SANTANDER",IF(COUNTIF('Códigos Itaú (ref)'!$A$2:$A$44,$C4555)&gt;0,"ITAU",IF(AND(TRIM(UPPER($I4555))="CONTRATUAL",ISNUMBER(SEARCH("INDIVIDUAL",SUBSTITUTE(UPPER($D4555)," ","")))),"PREMIUM FREE",""))))</f>
        <v/>
      </c>
    </row>
    <row r="4556">
      <c r="AC4556">
        <f>IF($C4556="","",IF(COUNTIF('Códigos Santander (ref)'!$A$2:$A$79,$C4556)&gt;0,"SANTANDER",IF(COUNTIF('Códigos Itaú (ref)'!$A$2:$A$44,$C4556)&gt;0,"ITAU",IF(AND(TRIM(UPPER($I4556))="CONTRATUAL",ISNUMBER(SEARCH("INDIVIDUAL",SUBSTITUTE(UPPER($D4556)," ","")))),"PREMIUM FREE",""))))</f>
        <v/>
      </c>
    </row>
    <row r="4557">
      <c r="AC4557">
        <f>IF($C4557="","",IF(COUNTIF('Códigos Santander (ref)'!$A$2:$A$79,$C4557)&gt;0,"SANTANDER",IF(COUNTIF('Códigos Itaú (ref)'!$A$2:$A$44,$C4557)&gt;0,"ITAU",IF(AND(TRIM(UPPER($I4557))="CONTRATUAL",ISNUMBER(SEARCH("INDIVIDUAL",SUBSTITUTE(UPPER($D4557)," ","")))),"PREMIUM FREE",""))))</f>
        <v/>
      </c>
    </row>
    <row r="4558">
      <c r="AC4558">
        <f>IF($C4558="","",IF(COUNTIF('Códigos Santander (ref)'!$A$2:$A$79,$C4558)&gt;0,"SANTANDER",IF(COUNTIF('Códigos Itaú (ref)'!$A$2:$A$44,$C4558)&gt;0,"ITAU",IF(AND(TRIM(UPPER($I4558))="CONTRATUAL",ISNUMBER(SEARCH("INDIVIDUAL",SUBSTITUTE(UPPER($D4558)," ","")))),"PREMIUM FREE",""))))</f>
        <v/>
      </c>
    </row>
    <row r="4559">
      <c r="AC4559">
        <f>IF($C4559="","",IF(COUNTIF('Códigos Santander (ref)'!$A$2:$A$79,$C4559)&gt;0,"SANTANDER",IF(COUNTIF('Códigos Itaú (ref)'!$A$2:$A$44,$C4559)&gt;0,"ITAU",IF(AND(TRIM(UPPER($I4559))="CONTRATUAL",ISNUMBER(SEARCH("INDIVIDUAL",SUBSTITUTE(UPPER($D4559)," ","")))),"PREMIUM FREE",""))))</f>
        <v/>
      </c>
    </row>
    <row r="4560">
      <c r="AC4560">
        <f>IF($C4560="","",IF(COUNTIF('Códigos Santander (ref)'!$A$2:$A$79,$C4560)&gt;0,"SANTANDER",IF(COUNTIF('Códigos Itaú (ref)'!$A$2:$A$44,$C4560)&gt;0,"ITAU",IF(AND(TRIM(UPPER($I4560))="CONTRATUAL",ISNUMBER(SEARCH("INDIVIDUAL",SUBSTITUTE(UPPER($D4560)," ","")))),"PREMIUM FREE",""))))</f>
        <v/>
      </c>
    </row>
    <row r="4561">
      <c r="AC4561">
        <f>IF($C4561="","",IF(COUNTIF('Códigos Santander (ref)'!$A$2:$A$79,$C4561)&gt;0,"SANTANDER",IF(COUNTIF('Códigos Itaú (ref)'!$A$2:$A$44,$C4561)&gt;0,"ITAU",IF(AND(TRIM(UPPER($I4561))="CONTRATUAL",ISNUMBER(SEARCH("INDIVIDUAL",SUBSTITUTE(UPPER($D4561)," ","")))),"PREMIUM FREE",""))))</f>
        <v/>
      </c>
    </row>
    <row r="4562">
      <c r="AC4562">
        <f>IF($C4562="","",IF(COUNTIF('Códigos Santander (ref)'!$A$2:$A$79,$C4562)&gt;0,"SANTANDER",IF(COUNTIF('Códigos Itaú (ref)'!$A$2:$A$44,$C4562)&gt;0,"ITAU",IF(AND(TRIM(UPPER($I4562))="CONTRATUAL",ISNUMBER(SEARCH("INDIVIDUAL",SUBSTITUTE(UPPER($D4562)," ","")))),"PREMIUM FREE",""))))</f>
        <v/>
      </c>
    </row>
    <row r="4563">
      <c r="AC4563">
        <f>IF($C4563="","",IF(COUNTIF('Códigos Santander (ref)'!$A$2:$A$79,$C4563)&gt;0,"SANTANDER",IF(COUNTIF('Códigos Itaú (ref)'!$A$2:$A$44,$C4563)&gt;0,"ITAU",IF(AND(TRIM(UPPER($I4563))="CONTRATUAL",ISNUMBER(SEARCH("INDIVIDUAL",SUBSTITUTE(UPPER($D4563)," ","")))),"PREMIUM FREE",""))))</f>
        <v/>
      </c>
    </row>
    <row r="4564">
      <c r="AC4564">
        <f>IF($C4564="","",IF(COUNTIF('Códigos Santander (ref)'!$A$2:$A$79,$C4564)&gt;0,"SANTANDER",IF(COUNTIF('Códigos Itaú (ref)'!$A$2:$A$44,$C4564)&gt;0,"ITAU",IF(AND(TRIM(UPPER($I4564))="CONTRATUAL",ISNUMBER(SEARCH("INDIVIDUAL",SUBSTITUTE(UPPER($D4564)," ","")))),"PREMIUM FREE",""))))</f>
        <v/>
      </c>
    </row>
    <row r="4565">
      <c r="AC4565">
        <f>IF($C4565="","",IF(COUNTIF('Códigos Santander (ref)'!$A$2:$A$79,$C4565)&gt;0,"SANTANDER",IF(COUNTIF('Códigos Itaú (ref)'!$A$2:$A$44,$C4565)&gt;0,"ITAU",IF(AND(TRIM(UPPER($I4565))="CONTRATUAL",ISNUMBER(SEARCH("INDIVIDUAL",SUBSTITUTE(UPPER($D4565)," ","")))),"PREMIUM FREE",""))))</f>
        <v/>
      </c>
    </row>
    <row r="4566">
      <c r="AC4566">
        <f>IF($C4566="","",IF(COUNTIF('Códigos Santander (ref)'!$A$2:$A$79,$C4566)&gt;0,"SANTANDER",IF(COUNTIF('Códigos Itaú (ref)'!$A$2:$A$44,$C4566)&gt;0,"ITAU",IF(AND(TRIM(UPPER($I4566))="CONTRATUAL",ISNUMBER(SEARCH("INDIVIDUAL",SUBSTITUTE(UPPER($D4566)," ","")))),"PREMIUM FREE",""))))</f>
        <v/>
      </c>
    </row>
    <row r="4567">
      <c r="AC4567">
        <f>IF($C4567="","",IF(COUNTIF('Códigos Santander (ref)'!$A$2:$A$79,$C4567)&gt;0,"SANTANDER",IF(COUNTIF('Códigos Itaú (ref)'!$A$2:$A$44,$C4567)&gt;0,"ITAU",IF(AND(TRIM(UPPER($I4567))="CONTRATUAL",ISNUMBER(SEARCH("INDIVIDUAL",SUBSTITUTE(UPPER($D4567)," ","")))),"PREMIUM FREE",""))))</f>
        <v/>
      </c>
    </row>
    <row r="4568">
      <c r="AC4568">
        <f>IF($C4568="","",IF(COUNTIF('Códigos Santander (ref)'!$A$2:$A$79,$C4568)&gt;0,"SANTANDER",IF(COUNTIF('Códigos Itaú (ref)'!$A$2:$A$44,$C4568)&gt;0,"ITAU",IF(AND(TRIM(UPPER($I4568))="CONTRATUAL",ISNUMBER(SEARCH("INDIVIDUAL",SUBSTITUTE(UPPER($D4568)," ","")))),"PREMIUM FREE",""))))</f>
        <v/>
      </c>
    </row>
    <row r="4569">
      <c r="AC4569">
        <f>IF($C4569="","",IF(COUNTIF('Códigos Santander (ref)'!$A$2:$A$79,$C4569)&gt;0,"SANTANDER",IF(COUNTIF('Códigos Itaú (ref)'!$A$2:$A$44,$C4569)&gt;0,"ITAU",IF(AND(TRIM(UPPER($I4569))="CONTRATUAL",ISNUMBER(SEARCH("INDIVIDUAL",SUBSTITUTE(UPPER($D4569)," ","")))),"PREMIUM FREE",""))))</f>
        <v/>
      </c>
    </row>
    <row r="4570">
      <c r="AC4570">
        <f>IF($C4570="","",IF(COUNTIF('Códigos Santander (ref)'!$A$2:$A$79,$C4570)&gt;0,"SANTANDER",IF(COUNTIF('Códigos Itaú (ref)'!$A$2:$A$44,$C4570)&gt;0,"ITAU",IF(AND(TRIM(UPPER($I4570))="CONTRATUAL",ISNUMBER(SEARCH("INDIVIDUAL",SUBSTITUTE(UPPER($D4570)," ","")))),"PREMIUM FREE",""))))</f>
        <v/>
      </c>
    </row>
    <row r="4571">
      <c r="AC4571">
        <f>IF($C4571="","",IF(COUNTIF('Códigos Santander (ref)'!$A$2:$A$79,$C4571)&gt;0,"SANTANDER",IF(COUNTIF('Códigos Itaú (ref)'!$A$2:$A$44,$C4571)&gt;0,"ITAU",IF(AND(TRIM(UPPER($I4571))="CONTRATUAL",ISNUMBER(SEARCH("INDIVIDUAL",SUBSTITUTE(UPPER($D4571)," ","")))),"PREMIUM FREE",""))))</f>
        <v/>
      </c>
    </row>
    <row r="4572">
      <c r="AC4572">
        <f>IF($C4572="","",IF(COUNTIF('Códigos Santander (ref)'!$A$2:$A$79,$C4572)&gt;0,"SANTANDER",IF(COUNTIF('Códigos Itaú (ref)'!$A$2:$A$44,$C4572)&gt;0,"ITAU",IF(AND(TRIM(UPPER($I4572))="CONTRATUAL",ISNUMBER(SEARCH("INDIVIDUAL",SUBSTITUTE(UPPER($D4572)," ","")))),"PREMIUM FREE",""))))</f>
        <v/>
      </c>
    </row>
    <row r="4573">
      <c r="AC4573">
        <f>IF($C4573="","",IF(COUNTIF('Códigos Santander (ref)'!$A$2:$A$79,$C4573)&gt;0,"SANTANDER",IF(COUNTIF('Códigos Itaú (ref)'!$A$2:$A$44,$C4573)&gt;0,"ITAU",IF(AND(TRIM(UPPER($I4573))="CONTRATUAL",ISNUMBER(SEARCH("INDIVIDUAL",SUBSTITUTE(UPPER($D4573)," ","")))),"PREMIUM FREE",""))))</f>
        <v/>
      </c>
    </row>
    <row r="4574">
      <c r="AC4574">
        <f>IF($C4574="","",IF(COUNTIF('Códigos Santander (ref)'!$A$2:$A$79,$C4574)&gt;0,"SANTANDER",IF(COUNTIF('Códigos Itaú (ref)'!$A$2:$A$44,$C4574)&gt;0,"ITAU",IF(AND(TRIM(UPPER($I4574))="CONTRATUAL",ISNUMBER(SEARCH("INDIVIDUAL",SUBSTITUTE(UPPER($D4574)," ","")))),"PREMIUM FREE",""))))</f>
        <v/>
      </c>
    </row>
    <row r="4575">
      <c r="AC4575">
        <f>IF($C4575="","",IF(COUNTIF('Códigos Santander (ref)'!$A$2:$A$79,$C4575)&gt;0,"SANTANDER",IF(COUNTIF('Códigos Itaú (ref)'!$A$2:$A$44,$C4575)&gt;0,"ITAU",IF(AND(TRIM(UPPER($I4575))="CONTRATUAL",ISNUMBER(SEARCH("INDIVIDUAL",SUBSTITUTE(UPPER($D4575)," ","")))),"PREMIUM FREE",""))))</f>
        <v/>
      </c>
    </row>
    <row r="4576">
      <c r="AC4576">
        <f>IF($C4576="","",IF(COUNTIF('Códigos Santander (ref)'!$A$2:$A$79,$C4576)&gt;0,"SANTANDER",IF(COUNTIF('Códigos Itaú (ref)'!$A$2:$A$44,$C4576)&gt;0,"ITAU",IF(AND(TRIM(UPPER($I4576))="CONTRATUAL",ISNUMBER(SEARCH("INDIVIDUAL",SUBSTITUTE(UPPER($D4576)," ","")))),"PREMIUM FREE",""))))</f>
        <v/>
      </c>
    </row>
    <row r="4577">
      <c r="AC4577">
        <f>IF($C4577="","",IF(COUNTIF('Códigos Santander (ref)'!$A$2:$A$79,$C4577)&gt;0,"SANTANDER",IF(COUNTIF('Códigos Itaú (ref)'!$A$2:$A$44,$C4577)&gt;0,"ITAU",IF(AND(TRIM(UPPER($I4577))="CONTRATUAL",ISNUMBER(SEARCH("INDIVIDUAL",SUBSTITUTE(UPPER($D4577)," ","")))),"PREMIUM FREE",""))))</f>
        <v/>
      </c>
    </row>
    <row r="4578">
      <c r="AC4578">
        <f>IF($C4578="","",IF(COUNTIF('Códigos Santander (ref)'!$A$2:$A$79,$C4578)&gt;0,"SANTANDER",IF(COUNTIF('Códigos Itaú (ref)'!$A$2:$A$44,$C4578)&gt;0,"ITAU",IF(AND(TRIM(UPPER($I4578))="CONTRATUAL",ISNUMBER(SEARCH("INDIVIDUAL",SUBSTITUTE(UPPER($D4578)," ","")))),"PREMIUM FREE",""))))</f>
        <v/>
      </c>
    </row>
    <row r="4579">
      <c r="AC4579">
        <f>IF($C4579="","",IF(COUNTIF('Códigos Santander (ref)'!$A$2:$A$79,$C4579)&gt;0,"SANTANDER",IF(COUNTIF('Códigos Itaú (ref)'!$A$2:$A$44,$C4579)&gt;0,"ITAU",IF(AND(TRIM(UPPER($I4579))="CONTRATUAL",ISNUMBER(SEARCH("INDIVIDUAL",SUBSTITUTE(UPPER($D4579)," ","")))),"PREMIUM FREE",""))))</f>
        <v/>
      </c>
    </row>
    <row r="4580">
      <c r="AC4580">
        <f>IF($C4580="","",IF(COUNTIF('Códigos Santander (ref)'!$A$2:$A$79,$C4580)&gt;0,"SANTANDER",IF(COUNTIF('Códigos Itaú (ref)'!$A$2:$A$44,$C4580)&gt;0,"ITAU",IF(AND(TRIM(UPPER($I4580))="CONTRATUAL",ISNUMBER(SEARCH("INDIVIDUAL",SUBSTITUTE(UPPER($D4580)," ","")))),"PREMIUM FREE",""))))</f>
        <v/>
      </c>
    </row>
    <row r="4581">
      <c r="AC4581">
        <f>IF($C4581="","",IF(COUNTIF('Códigos Santander (ref)'!$A$2:$A$79,$C4581)&gt;0,"SANTANDER",IF(COUNTIF('Códigos Itaú (ref)'!$A$2:$A$44,$C4581)&gt;0,"ITAU",IF(AND(TRIM(UPPER($I4581))="CONTRATUAL",ISNUMBER(SEARCH("INDIVIDUAL",SUBSTITUTE(UPPER($D4581)," ","")))),"PREMIUM FREE",""))))</f>
        <v/>
      </c>
    </row>
    <row r="4582">
      <c r="AC4582">
        <f>IF($C4582="","",IF(COUNTIF('Códigos Santander (ref)'!$A$2:$A$79,$C4582)&gt;0,"SANTANDER",IF(COUNTIF('Códigos Itaú (ref)'!$A$2:$A$44,$C4582)&gt;0,"ITAU",IF(AND(TRIM(UPPER($I4582))="CONTRATUAL",ISNUMBER(SEARCH("INDIVIDUAL",SUBSTITUTE(UPPER($D4582)," ","")))),"PREMIUM FREE",""))))</f>
        <v/>
      </c>
    </row>
    <row r="4583">
      <c r="AC4583">
        <f>IF($C4583="","",IF(COUNTIF('Códigos Santander (ref)'!$A$2:$A$79,$C4583)&gt;0,"SANTANDER",IF(COUNTIF('Códigos Itaú (ref)'!$A$2:$A$44,$C4583)&gt;0,"ITAU",IF(AND(TRIM(UPPER($I4583))="CONTRATUAL",ISNUMBER(SEARCH("INDIVIDUAL",SUBSTITUTE(UPPER($D4583)," ","")))),"PREMIUM FREE",""))))</f>
        <v/>
      </c>
    </row>
    <row r="4584">
      <c r="AC4584">
        <f>IF($C4584="","",IF(COUNTIF('Códigos Santander (ref)'!$A$2:$A$79,$C4584)&gt;0,"SANTANDER",IF(COUNTIF('Códigos Itaú (ref)'!$A$2:$A$44,$C4584)&gt;0,"ITAU",IF(AND(TRIM(UPPER($I4584))="CONTRATUAL",ISNUMBER(SEARCH("INDIVIDUAL",SUBSTITUTE(UPPER($D4584)," ","")))),"PREMIUM FREE",""))))</f>
        <v/>
      </c>
    </row>
    <row r="4585">
      <c r="AC4585">
        <f>IF($C4585="","",IF(COUNTIF('Códigos Santander (ref)'!$A$2:$A$79,$C4585)&gt;0,"SANTANDER",IF(COUNTIF('Códigos Itaú (ref)'!$A$2:$A$44,$C4585)&gt;0,"ITAU",IF(AND(TRIM(UPPER($I4585))="CONTRATUAL",ISNUMBER(SEARCH("INDIVIDUAL",SUBSTITUTE(UPPER($D4585)," ","")))),"PREMIUM FREE",""))))</f>
        <v/>
      </c>
    </row>
    <row r="4586">
      <c r="AC4586">
        <f>IF($C4586="","",IF(COUNTIF('Códigos Santander (ref)'!$A$2:$A$79,$C4586)&gt;0,"SANTANDER",IF(COUNTIF('Códigos Itaú (ref)'!$A$2:$A$44,$C4586)&gt;0,"ITAU",IF(AND(TRIM(UPPER($I4586))="CONTRATUAL",ISNUMBER(SEARCH("INDIVIDUAL",SUBSTITUTE(UPPER($D4586)," ","")))),"PREMIUM FREE",""))))</f>
        <v/>
      </c>
    </row>
    <row r="4587">
      <c r="AC4587">
        <f>IF($C4587="","",IF(COUNTIF('Códigos Santander (ref)'!$A$2:$A$79,$C4587)&gt;0,"SANTANDER",IF(COUNTIF('Códigos Itaú (ref)'!$A$2:$A$44,$C4587)&gt;0,"ITAU",IF(AND(TRIM(UPPER($I4587))="CONTRATUAL",ISNUMBER(SEARCH("INDIVIDUAL",SUBSTITUTE(UPPER($D4587)," ","")))),"PREMIUM FREE",""))))</f>
        <v/>
      </c>
    </row>
    <row r="4588">
      <c r="AC4588">
        <f>IF($C4588="","",IF(COUNTIF('Códigos Santander (ref)'!$A$2:$A$79,$C4588)&gt;0,"SANTANDER",IF(COUNTIF('Códigos Itaú (ref)'!$A$2:$A$44,$C4588)&gt;0,"ITAU",IF(AND(TRIM(UPPER($I4588))="CONTRATUAL",ISNUMBER(SEARCH("INDIVIDUAL",SUBSTITUTE(UPPER($D4588)," ","")))),"PREMIUM FREE",""))))</f>
        <v/>
      </c>
    </row>
    <row r="4589">
      <c r="AC4589">
        <f>IF($C4589="","",IF(COUNTIF('Códigos Santander (ref)'!$A$2:$A$79,$C4589)&gt;0,"SANTANDER",IF(COUNTIF('Códigos Itaú (ref)'!$A$2:$A$44,$C4589)&gt;0,"ITAU",IF(AND(TRIM(UPPER($I4589))="CONTRATUAL",ISNUMBER(SEARCH("INDIVIDUAL",SUBSTITUTE(UPPER($D4589)," ","")))),"PREMIUM FREE",""))))</f>
        <v/>
      </c>
    </row>
    <row r="4590">
      <c r="AC4590">
        <f>IF($C4590="","",IF(COUNTIF('Códigos Santander (ref)'!$A$2:$A$79,$C4590)&gt;0,"SANTANDER",IF(COUNTIF('Códigos Itaú (ref)'!$A$2:$A$44,$C4590)&gt;0,"ITAU",IF(AND(TRIM(UPPER($I4590))="CONTRATUAL",ISNUMBER(SEARCH("INDIVIDUAL",SUBSTITUTE(UPPER($D4590)," ","")))),"PREMIUM FREE",""))))</f>
        <v/>
      </c>
    </row>
    <row r="4591">
      <c r="AC4591">
        <f>IF($C4591="","",IF(COUNTIF('Códigos Santander (ref)'!$A$2:$A$79,$C4591)&gt;0,"SANTANDER",IF(COUNTIF('Códigos Itaú (ref)'!$A$2:$A$44,$C4591)&gt;0,"ITAU",IF(AND(TRIM(UPPER($I4591))="CONTRATUAL",ISNUMBER(SEARCH("INDIVIDUAL",SUBSTITUTE(UPPER($D4591)," ","")))),"PREMIUM FREE",""))))</f>
        <v/>
      </c>
    </row>
    <row r="4592">
      <c r="AC4592">
        <f>IF($C4592="","",IF(COUNTIF('Códigos Santander (ref)'!$A$2:$A$79,$C4592)&gt;0,"SANTANDER",IF(COUNTIF('Códigos Itaú (ref)'!$A$2:$A$44,$C4592)&gt;0,"ITAU",IF(AND(TRIM(UPPER($I4592))="CONTRATUAL",ISNUMBER(SEARCH("INDIVIDUAL",SUBSTITUTE(UPPER($D4592)," ","")))),"PREMIUM FREE",""))))</f>
        <v/>
      </c>
    </row>
    <row r="4593">
      <c r="AC4593">
        <f>IF($C4593="","",IF(COUNTIF('Códigos Santander (ref)'!$A$2:$A$79,$C4593)&gt;0,"SANTANDER",IF(COUNTIF('Códigos Itaú (ref)'!$A$2:$A$44,$C4593)&gt;0,"ITAU",IF(AND(TRIM(UPPER($I4593))="CONTRATUAL",ISNUMBER(SEARCH("INDIVIDUAL",SUBSTITUTE(UPPER($D4593)," ","")))),"PREMIUM FREE",""))))</f>
        <v/>
      </c>
    </row>
    <row r="4594">
      <c r="AC4594">
        <f>IF($C4594="","",IF(COUNTIF('Códigos Santander (ref)'!$A$2:$A$79,$C4594)&gt;0,"SANTANDER",IF(COUNTIF('Códigos Itaú (ref)'!$A$2:$A$44,$C4594)&gt;0,"ITAU",IF(AND(TRIM(UPPER($I4594))="CONTRATUAL",ISNUMBER(SEARCH("INDIVIDUAL",SUBSTITUTE(UPPER($D4594)," ","")))),"PREMIUM FREE",""))))</f>
        <v/>
      </c>
    </row>
    <row r="4595">
      <c r="AC4595">
        <f>IF($C4595="","",IF(COUNTIF('Códigos Santander (ref)'!$A$2:$A$79,$C4595)&gt;0,"SANTANDER",IF(COUNTIF('Códigos Itaú (ref)'!$A$2:$A$44,$C4595)&gt;0,"ITAU",IF(AND(TRIM(UPPER($I4595))="CONTRATUAL",ISNUMBER(SEARCH("INDIVIDUAL",SUBSTITUTE(UPPER($D4595)," ","")))),"PREMIUM FREE",""))))</f>
        <v/>
      </c>
    </row>
    <row r="4596">
      <c r="AC4596">
        <f>IF($C4596="","",IF(COUNTIF('Códigos Santander (ref)'!$A$2:$A$79,$C4596)&gt;0,"SANTANDER",IF(COUNTIF('Códigos Itaú (ref)'!$A$2:$A$44,$C4596)&gt;0,"ITAU",IF(AND(TRIM(UPPER($I4596))="CONTRATUAL",ISNUMBER(SEARCH("INDIVIDUAL",SUBSTITUTE(UPPER($D4596)," ","")))),"PREMIUM FREE",""))))</f>
        <v/>
      </c>
    </row>
    <row r="4597">
      <c r="AC4597">
        <f>IF($C4597="","",IF(COUNTIF('Códigos Santander (ref)'!$A$2:$A$79,$C4597)&gt;0,"SANTANDER",IF(COUNTIF('Códigos Itaú (ref)'!$A$2:$A$44,$C4597)&gt;0,"ITAU",IF(AND(TRIM(UPPER($I4597))="CONTRATUAL",ISNUMBER(SEARCH("INDIVIDUAL",SUBSTITUTE(UPPER($D4597)," ","")))),"PREMIUM FREE",""))))</f>
        <v/>
      </c>
    </row>
    <row r="4598">
      <c r="AC4598">
        <f>IF($C4598="","",IF(COUNTIF('Códigos Santander (ref)'!$A$2:$A$79,$C4598)&gt;0,"SANTANDER",IF(COUNTIF('Códigos Itaú (ref)'!$A$2:$A$44,$C4598)&gt;0,"ITAU",IF(AND(TRIM(UPPER($I4598))="CONTRATUAL",ISNUMBER(SEARCH("INDIVIDUAL",SUBSTITUTE(UPPER($D4598)," ","")))),"PREMIUM FREE",""))))</f>
        <v/>
      </c>
    </row>
    <row r="4599">
      <c r="AC4599">
        <f>IF($C4599="","",IF(COUNTIF('Códigos Santander (ref)'!$A$2:$A$79,$C4599)&gt;0,"SANTANDER",IF(COUNTIF('Códigos Itaú (ref)'!$A$2:$A$44,$C4599)&gt;0,"ITAU",IF(AND(TRIM(UPPER($I4599))="CONTRATUAL",ISNUMBER(SEARCH("INDIVIDUAL",SUBSTITUTE(UPPER($D4599)," ","")))),"PREMIUM FREE",""))))</f>
        <v/>
      </c>
    </row>
    <row r="4600">
      <c r="AC4600">
        <f>IF($C4600="","",IF(COUNTIF('Códigos Santander (ref)'!$A$2:$A$79,$C4600)&gt;0,"SANTANDER",IF(COUNTIF('Códigos Itaú (ref)'!$A$2:$A$44,$C4600)&gt;0,"ITAU",IF(AND(TRIM(UPPER($I4600))="CONTRATUAL",ISNUMBER(SEARCH("INDIVIDUAL",SUBSTITUTE(UPPER($D4600)," ","")))),"PREMIUM FREE",""))))</f>
        <v/>
      </c>
    </row>
    <row r="4601">
      <c r="AC4601">
        <f>IF($C4601="","",IF(COUNTIF('Códigos Santander (ref)'!$A$2:$A$79,$C4601)&gt;0,"SANTANDER",IF(COUNTIF('Códigos Itaú (ref)'!$A$2:$A$44,$C4601)&gt;0,"ITAU",IF(AND(TRIM(UPPER($I4601))="CONTRATUAL",ISNUMBER(SEARCH("INDIVIDUAL",SUBSTITUTE(UPPER($D4601)," ","")))),"PREMIUM FREE",""))))</f>
        <v/>
      </c>
    </row>
    <row r="4602">
      <c r="AC4602">
        <f>IF($C4602="","",IF(COUNTIF('Códigos Santander (ref)'!$A$2:$A$79,$C4602)&gt;0,"SANTANDER",IF(COUNTIF('Códigos Itaú (ref)'!$A$2:$A$44,$C4602)&gt;0,"ITAU",IF(AND(TRIM(UPPER($I4602))="CONTRATUAL",ISNUMBER(SEARCH("INDIVIDUAL",SUBSTITUTE(UPPER($D4602)," ","")))),"PREMIUM FREE",""))))</f>
        <v/>
      </c>
    </row>
    <row r="4603">
      <c r="AC4603">
        <f>IF($C4603="","",IF(COUNTIF('Códigos Santander (ref)'!$A$2:$A$79,$C4603)&gt;0,"SANTANDER",IF(COUNTIF('Códigos Itaú (ref)'!$A$2:$A$44,$C4603)&gt;0,"ITAU",IF(AND(TRIM(UPPER($I4603))="CONTRATUAL",ISNUMBER(SEARCH("INDIVIDUAL",SUBSTITUTE(UPPER($D4603)," ","")))),"PREMIUM FREE",""))))</f>
        <v/>
      </c>
    </row>
    <row r="4604">
      <c r="AC4604">
        <f>IF($C4604="","",IF(COUNTIF('Códigos Santander (ref)'!$A$2:$A$79,$C4604)&gt;0,"SANTANDER",IF(COUNTIF('Códigos Itaú (ref)'!$A$2:$A$44,$C4604)&gt;0,"ITAU",IF(AND(TRIM(UPPER($I4604))="CONTRATUAL",ISNUMBER(SEARCH("INDIVIDUAL",SUBSTITUTE(UPPER($D4604)," ","")))),"PREMIUM FREE",""))))</f>
        <v/>
      </c>
    </row>
    <row r="4605">
      <c r="AC4605">
        <f>IF($C4605="","",IF(COUNTIF('Códigos Santander (ref)'!$A$2:$A$79,$C4605)&gt;0,"SANTANDER",IF(COUNTIF('Códigos Itaú (ref)'!$A$2:$A$44,$C4605)&gt;0,"ITAU",IF(AND(TRIM(UPPER($I4605))="CONTRATUAL",ISNUMBER(SEARCH("INDIVIDUAL",SUBSTITUTE(UPPER($D4605)," ","")))),"PREMIUM FREE",""))))</f>
        <v/>
      </c>
    </row>
    <row r="4606">
      <c r="AC4606">
        <f>IF($C4606="","",IF(COUNTIF('Códigos Santander (ref)'!$A$2:$A$79,$C4606)&gt;0,"SANTANDER",IF(COUNTIF('Códigos Itaú (ref)'!$A$2:$A$44,$C4606)&gt;0,"ITAU",IF(AND(TRIM(UPPER($I4606))="CONTRATUAL",ISNUMBER(SEARCH("INDIVIDUAL",SUBSTITUTE(UPPER($D4606)," ","")))),"PREMIUM FREE",""))))</f>
        <v/>
      </c>
    </row>
    <row r="4607">
      <c r="AC4607">
        <f>IF($C4607="","",IF(COUNTIF('Códigos Santander (ref)'!$A$2:$A$79,$C4607)&gt;0,"SANTANDER",IF(COUNTIF('Códigos Itaú (ref)'!$A$2:$A$44,$C4607)&gt;0,"ITAU",IF(AND(TRIM(UPPER($I4607))="CONTRATUAL",ISNUMBER(SEARCH("INDIVIDUAL",SUBSTITUTE(UPPER($D4607)," ","")))),"PREMIUM FREE",""))))</f>
        <v/>
      </c>
    </row>
    <row r="4608">
      <c r="AC4608">
        <f>IF($C4608="","",IF(COUNTIF('Códigos Santander (ref)'!$A$2:$A$79,$C4608)&gt;0,"SANTANDER",IF(COUNTIF('Códigos Itaú (ref)'!$A$2:$A$44,$C4608)&gt;0,"ITAU",IF(AND(TRIM(UPPER($I4608))="CONTRATUAL",ISNUMBER(SEARCH("INDIVIDUAL",SUBSTITUTE(UPPER($D4608)," ","")))),"PREMIUM FREE",""))))</f>
        <v/>
      </c>
    </row>
    <row r="4609">
      <c r="AC4609">
        <f>IF($C4609="","",IF(COUNTIF('Códigos Santander (ref)'!$A$2:$A$79,$C4609)&gt;0,"SANTANDER",IF(COUNTIF('Códigos Itaú (ref)'!$A$2:$A$44,$C4609)&gt;0,"ITAU",IF(AND(TRIM(UPPER($I4609))="CONTRATUAL",ISNUMBER(SEARCH("INDIVIDUAL",SUBSTITUTE(UPPER($D4609)," ","")))),"PREMIUM FREE",""))))</f>
        <v/>
      </c>
    </row>
    <row r="4610">
      <c r="AC4610">
        <f>IF($C4610="","",IF(COUNTIF('Códigos Santander (ref)'!$A$2:$A$79,$C4610)&gt;0,"SANTANDER",IF(COUNTIF('Códigos Itaú (ref)'!$A$2:$A$44,$C4610)&gt;0,"ITAU",IF(AND(TRIM(UPPER($I4610))="CONTRATUAL",ISNUMBER(SEARCH("INDIVIDUAL",SUBSTITUTE(UPPER($D4610)," ","")))),"PREMIUM FREE",""))))</f>
        <v/>
      </c>
    </row>
    <row r="4611">
      <c r="AC4611">
        <f>IF($C4611="","",IF(COUNTIF('Códigos Santander (ref)'!$A$2:$A$79,$C4611)&gt;0,"SANTANDER",IF(COUNTIF('Códigos Itaú (ref)'!$A$2:$A$44,$C4611)&gt;0,"ITAU",IF(AND(TRIM(UPPER($I4611))="CONTRATUAL",ISNUMBER(SEARCH("INDIVIDUAL",SUBSTITUTE(UPPER($D4611)," ","")))),"PREMIUM FREE",""))))</f>
        <v/>
      </c>
    </row>
    <row r="4612">
      <c r="AC4612">
        <f>IF($C4612="","",IF(COUNTIF('Códigos Santander (ref)'!$A$2:$A$79,$C4612)&gt;0,"SANTANDER",IF(COUNTIF('Códigos Itaú (ref)'!$A$2:$A$44,$C4612)&gt;0,"ITAU",IF(AND(TRIM(UPPER($I4612))="CONTRATUAL",ISNUMBER(SEARCH("INDIVIDUAL",SUBSTITUTE(UPPER($D4612)," ","")))),"PREMIUM FREE",""))))</f>
        <v/>
      </c>
    </row>
    <row r="4613">
      <c r="AC4613">
        <f>IF($C4613="","",IF(COUNTIF('Códigos Santander (ref)'!$A$2:$A$79,$C4613)&gt;0,"SANTANDER",IF(COUNTIF('Códigos Itaú (ref)'!$A$2:$A$44,$C4613)&gt;0,"ITAU",IF(AND(TRIM(UPPER($I4613))="CONTRATUAL",ISNUMBER(SEARCH("INDIVIDUAL",SUBSTITUTE(UPPER($D4613)," ","")))),"PREMIUM FREE",""))))</f>
        <v/>
      </c>
    </row>
    <row r="4614">
      <c r="AC4614">
        <f>IF($C4614="","",IF(COUNTIF('Códigos Santander (ref)'!$A$2:$A$79,$C4614)&gt;0,"SANTANDER",IF(COUNTIF('Códigos Itaú (ref)'!$A$2:$A$44,$C4614)&gt;0,"ITAU",IF(AND(TRIM(UPPER($I4614))="CONTRATUAL",ISNUMBER(SEARCH("INDIVIDUAL",SUBSTITUTE(UPPER($D4614)," ","")))),"PREMIUM FREE",""))))</f>
        <v/>
      </c>
    </row>
    <row r="4615">
      <c r="AC4615">
        <f>IF($C4615="","",IF(COUNTIF('Códigos Santander (ref)'!$A$2:$A$79,$C4615)&gt;0,"SANTANDER",IF(COUNTIF('Códigos Itaú (ref)'!$A$2:$A$44,$C4615)&gt;0,"ITAU",IF(AND(TRIM(UPPER($I4615))="CONTRATUAL",ISNUMBER(SEARCH("INDIVIDUAL",SUBSTITUTE(UPPER($D4615)," ","")))),"PREMIUM FREE",""))))</f>
        <v/>
      </c>
    </row>
    <row r="4616">
      <c r="AC4616">
        <f>IF($C4616="","",IF(COUNTIF('Códigos Santander (ref)'!$A$2:$A$79,$C4616)&gt;0,"SANTANDER",IF(COUNTIF('Códigos Itaú (ref)'!$A$2:$A$44,$C4616)&gt;0,"ITAU",IF(AND(TRIM(UPPER($I4616))="CONTRATUAL",ISNUMBER(SEARCH("INDIVIDUAL",SUBSTITUTE(UPPER($D4616)," ","")))),"PREMIUM FREE",""))))</f>
        <v/>
      </c>
    </row>
    <row r="4617">
      <c r="AC4617">
        <f>IF($C4617="","",IF(COUNTIF('Códigos Santander (ref)'!$A$2:$A$79,$C4617)&gt;0,"SANTANDER",IF(COUNTIF('Códigos Itaú (ref)'!$A$2:$A$44,$C4617)&gt;0,"ITAU",IF(AND(TRIM(UPPER($I4617))="CONTRATUAL",ISNUMBER(SEARCH("INDIVIDUAL",SUBSTITUTE(UPPER($D4617)," ","")))),"PREMIUM FREE",""))))</f>
        <v/>
      </c>
    </row>
    <row r="4618">
      <c r="AC4618">
        <f>IF($C4618="","",IF(COUNTIF('Códigos Santander (ref)'!$A$2:$A$79,$C4618)&gt;0,"SANTANDER",IF(COUNTIF('Códigos Itaú (ref)'!$A$2:$A$44,$C4618)&gt;0,"ITAU",IF(AND(TRIM(UPPER($I4618))="CONTRATUAL",ISNUMBER(SEARCH("INDIVIDUAL",SUBSTITUTE(UPPER($D4618)," ","")))),"PREMIUM FREE",""))))</f>
        <v/>
      </c>
    </row>
    <row r="4619">
      <c r="AC4619">
        <f>IF($C4619="","",IF(COUNTIF('Códigos Santander (ref)'!$A$2:$A$79,$C4619)&gt;0,"SANTANDER",IF(COUNTIF('Códigos Itaú (ref)'!$A$2:$A$44,$C4619)&gt;0,"ITAU",IF(AND(TRIM(UPPER($I4619))="CONTRATUAL",ISNUMBER(SEARCH("INDIVIDUAL",SUBSTITUTE(UPPER($D4619)," ","")))),"PREMIUM FREE",""))))</f>
        <v/>
      </c>
    </row>
    <row r="4620">
      <c r="AC4620">
        <f>IF($C4620="","",IF(COUNTIF('Códigos Santander (ref)'!$A$2:$A$79,$C4620)&gt;0,"SANTANDER",IF(COUNTIF('Códigos Itaú (ref)'!$A$2:$A$44,$C4620)&gt;0,"ITAU",IF(AND(TRIM(UPPER($I4620))="CONTRATUAL",ISNUMBER(SEARCH("INDIVIDUAL",SUBSTITUTE(UPPER($D4620)," ","")))),"PREMIUM FREE",""))))</f>
        <v/>
      </c>
    </row>
    <row r="4621">
      <c r="AC4621">
        <f>IF($C4621="","",IF(COUNTIF('Códigos Santander (ref)'!$A$2:$A$79,$C4621)&gt;0,"SANTANDER",IF(COUNTIF('Códigos Itaú (ref)'!$A$2:$A$44,$C4621)&gt;0,"ITAU",IF(AND(TRIM(UPPER($I4621))="CONTRATUAL",ISNUMBER(SEARCH("INDIVIDUAL",SUBSTITUTE(UPPER($D4621)," ","")))),"PREMIUM FREE",""))))</f>
        <v/>
      </c>
    </row>
    <row r="4622">
      <c r="AC4622">
        <f>IF($C4622="","",IF(COUNTIF('Códigos Santander (ref)'!$A$2:$A$79,$C4622)&gt;0,"SANTANDER",IF(COUNTIF('Códigos Itaú (ref)'!$A$2:$A$44,$C4622)&gt;0,"ITAU",IF(AND(TRIM(UPPER($I4622))="CONTRATUAL",ISNUMBER(SEARCH("INDIVIDUAL",SUBSTITUTE(UPPER($D4622)," ","")))),"PREMIUM FREE",""))))</f>
        <v/>
      </c>
    </row>
    <row r="4623">
      <c r="AC4623">
        <f>IF($C4623="","",IF(COUNTIF('Códigos Santander (ref)'!$A$2:$A$79,$C4623)&gt;0,"SANTANDER",IF(COUNTIF('Códigos Itaú (ref)'!$A$2:$A$44,$C4623)&gt;0,"ITAU",IF(AND(TRIM(UPPER($I4623))="CONTRATUAL",ISNUMBER(SEARCH("INDIVIDUAL",SUBSTITUTE(UPPER($D4623)," ","")))),"PREMIUM FREE",""))))</f>
        <v/>
      </c>
    </row>
    <row r="4624">
      <c r="AC4624">
        <f>IF($C4624="","",IF(COUNTIF('Códigos Santander (ref)'!$A$2:$A$79,$C4624)&gt;0,"SANTANDER",IF(COUNTIF('Códigos Itaú (ref)'!$A$2:$A$44,$C4624)&gt;0,"ITAU",IF(AND(TRIM(UPPER($I4624))="CONTRATUAL",ISNUMBER(SEARCH("INDIVIDUAL",SUBSTITUTE(UPPER($D4624)," ","")))),"PREMIUM FREE",""))))</f>
        <v/>
      </c>
    </row>
    <row r="4625">
      <c r="AC4625">
        <f>IF($C4625="","",IF(COUNTIF('Códigos Santander (ref)'!$A$2:$A$79,$C4625)&gt;0,"SANTANDER",IF(COUNTIF('Códigos Itaú (ref)'!$A$2:$A$44,$C4625)&gt;0,"ITAU",IF(AND(TRIM(UPPER($I4625))="CONTRATUAL",ISNUMBER(SEARCH("INDIVIDUAL",SUBSTITUTE(UPPER($D4625)," ","")))),"PREMIUM FREE",""))))</f>
        <v/>
      </c>
    </row>
    <row r="4626">
      <c r="AC4626">
        <f>IF($C4626="","",IF(COUNTIF('Códigos Santander (ref)'!$A$2:$A$79,$C4626)&gt;0,"SANTANDER",IF(COUNTIF('Códigos Itaú (ref)'!$A$2:$A$44,$C4626)&gt;0,"ITAU",IF(AND(TRIM(UPPER($I4626))="CONTRATUAL",ISNUMBER(SEARCH("INDIVIDUAL",SUBSTITUTE(UPPER($D4626)," ","")))),"PREMIUM FREE",""))))</f>
        <v/>
      </c>
    </row>
    <row r="4627">
      <c r="AC4627">
        <f>IF($C4627="","",IF(COUNTIF('Códigos Santander (ref)'!$A$2:$A$79,$C4627)&gt;0,"SANTANDER",IF(COUNTIF('Códigos Itaú (ref)'!$A$2:$A$44,$C4627)&gt;0,"ITAU",IF(AND(TRIM(UPPER($I4627))="CONTRATUAL",ISNUMBER(SEARCH("INDIVIDUAL",SUBSTITUTE(UPPER($D4627)," ","")))),"PREMIUM FREE",""))))</f>
        <v/>
      </c>
    </row>
    <row r="4628">
      <c r="AC4628">
        <f>IF($C4628="","",IF(COUNTIF('Códigos Santander (ref)'!$A$2:$A$79,$C4628)&gt;0,"SANTANDER",IF(COUNTIF('Códigos Itaú (ref)'!$A$2:$A$44,$C4628)&gt;0,"ITAU",IF(AND(TRIM(UPPER($I4628))="CONTRATUAL",ISNUMBER(SEARCH("INDIVIDUAL",SUBSTITUTE(UPPER($D4628)," ","")))),"PREMIUM FREE",""))))</f>
        <v/>
      </c>
    </row>
    <row r="4629">
      <c r="AC4629">
        <f>IF($C4629="","",IF(COUNTIF('Códigos Santander (ref)'!$A$2:$A$79,$C4629)&gt;0,"SANTANDER",IF(COUNTIF('Códigos Itaú (ref)'!$A$2:$A$44,$C4629)&gt;0,"ITAU",IF(AND(TRIM(UPPER($I4629))="CONTRATUAL",ISNUMBER(SEARCH("INDIVIDUAL",SUBSTITUTE(UPPER($D4629)," ","")))),"PREMIUM FREE",""))))</f>
        <v/>
      </c>
    </row>
    <row r="4630">
      <c r="AC4630">
        <f>IF($C4630="","",IF(COUNTIF('Códigos Santander (ref)'!$A$2:$A$79,$C4630)&gt;0,"SANTANDER",IF(COUNTIF('Códigos Itaú (ref)'!$A$2:$A$44,$C4630)&gt;0,"ITAU",IF(AND(TRIM(UPPER($I4630))="CONTRATUAL",ISNUMBER(SEARCH("INDIVIDUAL",SUBSTITUTE(UPPER($D4630)," ","")))),"PREMIUM FREE",""))))</f>
        <v/>
      </c>
    </row>
    <row r="4631">
      <c r="AC4631">
        <f>IF($C4631="","",IF(COUNTIF('Códigos Santander (ref)'!$A$2:$A$79,$C4631)&gt;0,"SANTANDER",IF(COUNTIF('Códigos Itaú (ref)'!$A$2:$A$44,$C4631)&gt;0,"ITAU",IF(AND(TRIM(UPPER($I4631))="CONTRATUAL",ISNUMBER(SEARCH("INDIVIDUAL",SUBSTITUTE(UPPER($D4631)," ","")))),"PREMIUM FREE",""))))</f>
        <v/>
      </c>
    </row>
    <row r="4632">
      <c r="AC4632">
        <f>IF($C4632="","",IF(COUNTIF('Códigos Santander (ref)'!$A$2:$A$79,$C4632)&gt;0,"SANTANDER",IF(COUNTIF('Códigos Itaú (ref)'!$A$2:$A$44,$C4632)&gt;0,"ITAU",IF(AND(TRIM(UPPER($I4632))="CONTRATUAL",ISNUMBER(SEARCH("INDIVIDUAL",SUBSTITUTE(UPPER($D4632)," ","")))),"PREMIUM FREE",""))))</f>
        <v/>
      </c>
    </row>
    <row r="4633">
      <c r="AC4633">
        <f>IF($C4633="","",IF(COUNTIF('Códigos Santander (ref)'!$A$2:$A$79,$C4633)&gt;0,"SANTANDER",IF(COUNTIF('Códigos Itaú (ref)'!$A$2:$A$44,$C4633)&gt;0,"ITAU",IF(AND(TRIM(UPPER($I4633))="CONTRATUAL",ISNUMBER(SEARCH("INDIVIDUAL",SUBSTITUTE(UPPER($D4633)," ","")))),"PREMIUM FREE",""))))</f>
        <v/>
      </c>
    </row>
    <row r="4634">
      <c r="AC4634">
        <f>IF($C4634="","",IF(COUNTIF('Códigos Santander (ref)'!$A$2:$A$79,$C4634)&gt;0,"SANTANDER",IF(COUNTIF('Códigos Itaú (ref)'!$A$2:$A$44,$C4634)&gt;0,"ITAU",IF(AND(TRIM(UPPER($I4634))="CONTRATUAL",ISNUMBER(SEARCH("INDIVIDUAL",SUBSTITUTE(UPPER($D4634)," ","")))),"PREMIUM FREE",""))))</f>
        <v/>
      </c>
    </row>
    <row r="4635">
      <c r="AC4635">
        <f>IF($C4635="","",IF(COUNTIF('Códigos Santander (ref)'!$A$2:$A$79,$C4635)&gt;0,"SANTANDER",IF(COUNTIF('Códigos Itaú (ref)'!$A$2:$A$44,$C4635)&gt;0,"ITAU",IF(AND(TRIM(UPPER($I4635))="CONTRATUAL",ISNUMBER(SEARCH("INDIVIDUAL",SUBSTITUTE(UPPER($D4635)," ","")))),"PREMIUM FREE",""))))</f>
        <v/>
      </c>
    </row>
    <row r="4636">
      <c r="AC4636">
        <f>IF($C4636="","",IF(COUNTIF('Códigos Santander (ref)'!$A$2:$A$79,$C4636)&gt;0,"SANTANDER",IF(COUNTIF('Códigos Itaú (ref)'!$A$2:$A$44,$C4636)&gt;0,"ITAU",IF(AND(TRIM(UPPER($I4636))="CONTRATUAL",ISNUMBER(SEARCH("INDIVIDUAL",SUBSTITUTE(UPPER($D4636)," ","")))),"PREMIUM FREE",""))))</f>
        <v/>
      </c>
    </row>
    <row r="4637">
      <c r="AC4637">
        <f>IF($C4637="","",IF(COUNTIF('Códigos Santander (ref)'!$A$2:$A$79,$C4637)&gt;0,"SANTANDER",IF(COUNTIF('Códigos Itaú (ref)'!$A$2:$A$44,$C4637)&gt;0,"ITAU",IF(AND(TRIM(UPPER($I4637))="CONTRATUAL",ISNUMBER(SEARCH("INDIVIDUAL",SUBSTITUTE(UPPER($D4637)," ","")))),"PREMIUM FREE",""))))</f>
        <v/>
      </c>
    </row>
    <row r="4638">
      <c r="AC4638">
        <f>IF($C4638="","",IF(COUNTIF('Códigos Santander (ref)'!$A$2:$A$79,$C4638)&gt;0,"SANTANDER",IF(COUNTIF('Códigos Itaú (ref)'!$A$2:$A$44,$C4638)&gt;0,"ITAU",IF(AND(TRIM(UPPER($I4638))="CONTRATUAL",ISNUMBER(SEARCH("INDIVIDUAL",SUBSTITUTE(UPPER($D4638)," ","")))),"PREMIUM FREE",""))))</f>
        <v/>
      </c>
    </row>
    <row r="4639">
      <c r="AC4639">
        <f>IF($C4639="","",IF(COUNTIF('Códigos Santander (ref)'!$A$2:$A$79,$C4639)&gt;0,"SANTANDER",IF(COUNTIF('Códigos Itaú (ref)'!$A$2:$A$44,$C4639)&gt;0,"ITAU",IF(AND(TRIM(UPPER($I4639))="CONTRATUAL",ISNUMBER(SEARCH("INDIVIDUAL",SUBSTITUTE(UPPER($D4639)," ","")))),"PREMIUM FREE",""))))</f>
        <v/>
      </c>
    </row>
    <row r="4640">
      <c r="AC4640">
        <f>IF($C4640="","",IF(COUNTIF('Códigos Santander (ref)'!$A$2:$A$79,$C4640)&gt;0,"SANTANDER",IF(COUNTIF('Códigos Itaú (ref)'!$A$2:$A$44,$C4640)&gt;0,"ITAU",IF(AND(TRIM(UPPER($I4640))="CONTRATUAL",ISNUMBER(SEARCH("INDIVIDUAL",SUBSTITUTE(UPPER($D4640)," ","")))),"PREMIUM FREE",""))))</f>
        <v/>
      </c>
    </row>
    <row r="4641">
      <c r="AC4641">
        <f>IF($C4641="","",IF(COUNTIF('Códigos Santander (ref)'!$A$2:$A$79,$C4641)&gt;0,"SANTANDER",IF(COUNTIF('Códigos Itaú (ref)'!$A$2:$A$44,$C4641)&gt;0,"ITAU",IF(AND(TRIM(UPPER($I4641))="CONTRATUAL",ISNUMBER(SEARCH("INDIVIDUAL",SUBSTITUTE(UPPER($D4641)," ","")))),"PREMIUM FREE",""))))</f>
        <v/>
      </c>
    </row>
    <row r="4642">
      <c r="AC4642">
        <f>IF($C4642="","",IF(COUNTIF('Códigos Santander (ref)'!$A$2:$A$79,$C4642)&gt;0,"SANTANDER",IF(COUNTIF('Códigos Itaú (ref)'!$A$2:$A$44,$C4642)&gt;0,"ITAU",IF(AND(TRIM(UPPER($I4642))="CONTRATUAL",ISNUMBER(SEARCH("INDIVIDUAL",SUBSTITUTE(UPPER($D4642)," ","")))),"PREMIUM FREE",""))))</f>
        <v/>
      </c>
    </row>
    <row r="4643">
      <c r="AC4643">
        <f>IF($C4643="","",IF(COUNTIF('Códigos Santander (ref)'!$A$2:$A$79,$C4643)&gt;0,"SANTANDER",IF(COUNTIF('Códigos Itaú (ref)'!$A$2:$A$44,$C4643)&gt;0,"ITAU",IF(AND(TRIM(UPPER($I4643))="CONTRATUAL",ISNUMBER(SEARCH("INDIVIDUAL",SUBSTITUTE(UPPER($D4643)," ","")))),"PREMIUM FREE",""))))</f>
        <v/>
      </c>
    </row>
    <row r="4644">
      <c r="AC4644">
        <f>IF($C4644="","",IF(COUNTIF('Códigos Santander (ref)'!$A$2:$A$79,$C4644)&gt;0,"SANTANDER",IF(COUNTIF('Códigos Itaú (ref)'!$A$2:$A$44,$C4644)&gt;0,"ITAU",IF(AND(TRIM(UPPER($I4644))="CONTRATUAL",ISNUMBER(SEARCH("INDIVIDUAL",SUBSTITUTE(UPPER($D4644)," ","")))),"PREMIUM FREE",""))))</f>
        <v/>
      </c>
    </row>
    <row r="4645">
      <c r="AC4645">
        <f>IF($C4645="","",IF(COUNTIF('Códigos Santander (ref)'!$A$2:$A$79,$C4645)&gt;0,"SANTANDER",IF(COUNTIF('Códigos Itaú (ref)'!$A$2:$A$44,$C4645)&gt;0,"ITAU",IF(AND(TRIM(UPPER($I4645))="CONTRATUAL",ISNUMBER(SEARCH("INDIVIDUAL",SUBSTITUTE(UPPER($D4645)," ","")))),"PREMIUM FREE",""))))</f>
        <v/>
      </c>
    </row>
    <row r="4646">
      <c r="AC4646">
        <f>IF($C4646="","",IF(COUNTIF('Códigos Santander (ref)'!$A$2:$A$79,$C4646)&gt;0,"SANTANDER",IF(COUNTIF('Códigos Itaú (ref)'!$A$2:$A$44,$C4646)&gt;0,"ITAU",IF(AND(TRIM(UPPER($I4646))="CONTRATUAL",ISNUMBER(SEARCH("INDIVIDUAL",SUBSTITUTE(UPPER($D4646)," ","")))),"PREMIUM FREE",""))))</f>
        <v/>
      </c>
    </row>
    <row r="4647">
      <c r="AC4647">
        <f>IF($C4647="","",IF(COUNTIF('Códigos Santander (ref)'!$A$2:$A$79,$C4647)&gt;0,"SANTANDER",IF(COUNTIF('Códigos Itaú (ref)'!$A$2:$A$44,$C4647)&gt;0,"ITAU",IF(AND(TRIM(UPPER($I4647))="CONTRATUAL",ISNUMBER(SEARCH("INDIVIDUAL",SUBSTITUTE(UPPER($D4647)," ","")))),"PREMIUM FREE",""))))</f>
        <v/>
      </c>
    </row>
    <row r="4648">
      <c r="AC4648">
        <f>IF($C4648="","",IF(COUNTIF('Códigos Santander (ref)'!$A$2:$A$79,$C4648)&gt;0,"SANTANDER",IF(COUNTIF('Códigos Itaú (ref)'!$A$2:$A$44,$C4648)&gt;0,"ITAU",IF(AND(TRIM(UPPER($I4648))="CONTRATUAL",ISNUMBER(SEARCH("INDIVIDUAL",SUBSTITUTE(UPPER($D4648)," ","")))),"PREMIUM FREE",""))))</f>
        <v/>
      </c>
    </row>
    <row r="4649">
      <c r="AC4649">
        <f>IF($C4649="","",IF(COUNTIF('Códigos Santander (ref)'!$A$2:$A$79,$C4649)&gt;0,"SANTANDER",IF(COUNTIF('Códigos Itaú (ref)'!$A$2:$A$44,$C4649)&gt;0,"ITAU",IF(AND(TRIM(UPPER($I4649))="CONTRATUAL",ISNUMBER(SEARCH("INDIVIDUAL",SUBSTITUTE(UPPER($D4649)," ","")))),"PREMIUM FREE",""))))</f>
        <v/>
      </c>
    </row>
    <row r="4650">
      <c r="AC4650">
        <f>IF($C4650="","",IF(COUNTIF('Códigos Santander (ref)'!$A$2:$A$79,$C4650)&gt;0,"SANTANDER",IF(COUNTIF('Códigos Itaú (ref)'!$A$2:$A$44,$C4650)&gt;0,"ITAU",IF(AND(TRIM(UPPER($I4650))="CONTRATUAL",ISNUMBER(SEARCH("INDIVIDUAL",SUBSTITUTE(UPPER($D4650)," ","")))),"PREMIUM FREE",""))))</f>
        <v/>
      </c>
    </row>
    <row r="4651">
      <c r="AC4651">
        <f>IF($C4651="","",IF(COUNTIF('Códigos Santander (ref)'!$A$2:$A$79,$C4651)&gt;0,"SANTANDER",IF(COUNTIF('Códigos Itaú (ref)'!$A$2:$A$44,$C4651)&gt;0,"ITAU",IF(AND(TRIM(UPPER($I4651))="CONTRATUAL",ISNUMBER(SEARCH("INDIVIDUAL",SUBSTITUTE(UPPER($D4651)," ","")))),"PREMIUM FREE",""))))</f>
        <v/>
      </c>
    </row>
    <row r="4652">
      <c r="AC4652">
        <f>IF($C4652="","",IF(COUNTIF('Códigos Santander (ref)'!$A$2:$A$79,$C4652)&gt;0,"SANTANDER",IF(COUNTIF('Códigos Itaú (ref)'!$A$2:$A$44,$C4652)&gt;0,"ITAU",IF(AND(TRIM(UPPER($I4652))="CONTRATUAL",ISNUMBER(SEARCH("INDIVIDUAL",SUBSTITUTE(UPPER($D4652)," ","")))),"PREMIUM FREE",""))))</f>
        <v/>
      </c>
    </row>
    <row r="4653">
      <c r="AC4653">
        <f>IF($C4653="","",IF(COUNTIF('Códigos Santander (ref)'!$A$2:$A$79,$C4653)&gt;0,"SANTANDER",IF(COUNTIF('Códigos Itaú (ref)'!$A$2:$A$44,$C4653)&gt;0,"ITAU",IF(AND(TRIM(UPPER($I4653))="CONTRATUAL",ISNUMBER(SEARCH("INDIVIDUAL",SUBSTITUTE(UPPER($D4653)," ","")))),"PREMIUM FREE",""))))</f>
        <v/>
      </c>
    </row>
    <row r="4654">
      <c r="AC4654">
        <f>IF($C4654="","",IF(COUNTIF('Códigos Santander (ref)'!$A$2:$A$79,$C4654)&gt;0,"SANTANDER",IF(COUNTIF('Códigos Itaú (ref)'!$A$2:$A$44,$C4654)&gt;0,"ITAU",IF(AND(TRIM(UPPER($I4654))="CONTRATUAL",ISNUMBER(SEARCH("INDIVIDUAL",SUBSTITUTE(UPPER($D4654)," ","")))),"PREMIUM FREE",""))))</f>
        <v/>
      </c>
    </row>
    <row r="4655">
      <c r="AC4655">
        <f>IF($C4655="","",IF(COUNTIF('Códigos Santander (ref)'!$A$2:$A$79,$C4655)&gt;0,"SANTANDER",IF(COUNTIF('Códigos Itaú (ref)'!$A$2:$A$44,$C4655)&gt;0,"ITAU",IF(AND(TRIM(UPPER($I4655))="CONTRATUAL",ISNUMBER(SEARCH("INDIVIDUAL",SUBSTITUTE(UPPER($D4655)," ","")))),"PREMIUM FREE",""))))</f>
        <v/>
      </c>
    </row>
    <row r="4656">
      <c r="AC4656">
        <f>IF($C4656="","",IF(COUNTIF('Códigos Santander (ref)'!$A$2:$A$79,$C4656)&gt;0,"SANTANDER",IF(COUNTIF('Códigos Itaú (ref)'!$A$2:$A$44,$C4656)&gt;0,"ITAU",IF(AND(TRIM(UPPER($I4656))="CONTRATUAL",ISNUMBER(SEARCH("INDIVIDUAL",SUBSTITUTE(UPPER($D4656)," ","")))),"PREMIUM FREE",""))))</f>
        <v/>
      </c>
    </row>
    <row r="4657">
      <c r="AC4657">
        <f>IF($C4657="","",IF(COUNTIF('Códigos Santander (ref)'!$A$2:$A$79,$C4657)&gt;0,"SANTANDER",IF(COUNTIF('Códigos Itaú (ref)'!$A$2:$A$44,$C4657)&gt;0,"ITAU",IF(AND(TRIM(UPPER($I4657))="CONTRATUAL",ISNUMBER(SEARCH("INDIVIDUAL",SUBSTITUTE(UPPER($D4657)," ","")))),"PREMIUM FREE",""))))</f>
        <v/>
      </c>
    </row>
    <row r="4658">
      <c r="AC4658">
        <f>IF($C4658="","",IF(COUNTIF('Códigos Santander (ref)'!$A$2:$A$79,$C4658)&gt;0,"SANTANDER",IF(COUNTIF('Códigos Itaú (ref)'!$A$2:$A$44,$C4658)&gt;0,"ITAU",IF(AND(TRIM(UPPER($I4658))="CONTRATUAL",ISNUMBER(SEARCH("INDIVIDUAL",SUBSTITUTE(UPPER($D4658)," ","")))),"PREMIUM FREE",""))))</f>
        <v/>
      </c>
    </row>
    <row r="4659">
      <c r="AC4659">
        <f>IF($C4659="","",IF(COUNTIF('Códigos Santander (ref)'!$A$2:$A$79,$C4659)&gt;0,"SANTANDER",IF(COUNTIF('Códigos Itaú (ref)'!$A$2:$A$44,$C4659)&gt;0,"ITAU",IF(AND(TRIM(UPPER($I4659))="CONTRATUAL",ISNUMBER(SEARCH("INDIVIDUAL",SUBSTITUTE(UPPER($D4659)," ","")))),"PREMIUM FREE",""))))</f>
        <v/>
      </c>
    </row>
    <row r="4660">
      <c r="AC4660">
        <f>IF($C4660="","",IF(COUNTIF('Códigos Santander (ref)'!$A$2:$A$79,$C4660)&gt;0,"SANTANDER",IF(COUNTIF('Códigos Itaú (ref)'!$A$2:$A$44,$C4660)&gt;0,"ITAU",IF(AND(TRIM(UPPER($I4660))="CONTRATUAL",ISNUMBER(SEARCH("INDIVIDUAL",SUBSTITUTE(UPPER($D4660)," ","")))),"PREMIUM FREE",""))))</f>
        <v/>
      </c>
    </row>
    <row r="4661">
      <c r="AC4661">
        <f>IF($C4661="","",IF(COUNTIF('Códigos Santander (ref)'!$A$2:$A$79,$C4661)&gt;0,"SANTANDER",IF(COUNTIF('Códigos Itaú (ref)'!$A$2:$A$44,$C4661)&gt;0,"ITAU",IF(AND(TRIM(UPPER($I4661))="CONTRATUAL",ISNUMBER(SEARCH("INDIVIDUAL",SUBSTITUTE(UPPER($D4661)," ","")))),"PREMIUM FREE",""))))</f>
        <v/>
      </c>
    </row>
    <row r="4662">
      <c r="AC4662">
        <f>IF($C4662="","",IF(COUNTIF('Códigos Santander (ref)'!$A$2:$A$79,$C4662)&gt;0,"SANTANDER",IF(COUNTIF('Códigos Itaú (ref)'!$A$2:$A$44,$C4662)&gt;0,"ITAU",IF(AND(TRIM(UPPER($I4662))="CONTRATUAL",ISNUMBER(SEARCH("INDIVIDUAL",SUBSTITUTE(UPPER($D4662)," ","")))),"PREMIUM FREE",""))))</f>
        <v/>
      </c>
    </row>
    <row r="4663">
      <c r="AC4663">
        <f>IF($C4663="","",IF(COUNTIF('Códigos Santander (ref)'!$A$2:$A$79,$C4663)&gt;0,"SANTANDER",IF(COUNTIF('Códigos Itaú (ref)'!$A$2:$A$44,$C4663)&gt;0,"ITAU",IF(AND(TRIM(UPPER($I4663))="CONTRATUAL",ISNUMBER(SEARCH("INDIVIDUAL",SUBSTITUTE(UPPER($D4663)," ","")))),"PREMIUM FREE",""))))</f>
        <v/>
      </c>
    </row>
    <row r="4664">
      <c r="AC4664">
        <f>IF($C4664="","",IF(COUNTIF('Códigos Santander (ref)'!$A$2:$A$79,$C4664)&gt;0,"SANTANDER",IF(COUNTIF('Códigos Itaú (ref)'!$A$2:$A$44,$C4664)&gt;0,"ITAU",IF(AND(TRIM(UPPER($I4664))="CONTRATUAL",ISNUMBER(SEARCH("INDIVIDUAL",SUBSTITUTE(UPPER($D4664)," ","")))),"PREMIUM FREE",""))))</f>
        <v/>
      </c>
    </row>
    <row r="4665">
      <c r="AC4665">
        <f>IF($C4665="","",IF(COUNTIF('Códigos Santander (ref)'!$A$2:$A$79,$C4665)&gt;0,"SANTANDER",IF(COUNTIF('Códigos Itaú (ref)'!$A$2:$A$44,$C4665)&gt;0,"ITAU",IF(AND(TRIM(UPPER($I4665))="CONTRATUAL",ISNUMBER(SEARCH("INDIVIDUAL",SUBSTITUTE(UPPER($D4665)," ","")))),"PREMIUM FREE",""))))</f>
        <v/>
      </c>
    </row>
    <row r="4666">
      <c r="AC4666">
        <f>IF($C4666="","",IF(COUNTIF('Códigos Santander (ref)'!$A$2:$A$79,$C4666)&gt;0,"SANTANDER",IF(COUNTIF('Códigos Itaú (ref)'!$A$2:$A$44,$C4666)&gt;0,"ITAU",IF(AND(TRIM(UPPER($I4666))="CONTRATUAL",ISNUMBER(SEARCH("INDIVIDUAL",SUBSTITUTE(UPPER($D4666)," ","")))),"PREMIUM FREE",""))))</f>
        <v/>
      </c>
    </row>
    <row r="4667">
      <c r="AC4667">
        <f>IF($C4667="","",IF(COUNTIF('Códigos Santander (ref)'!$A$2:$A$79,$C4667)&gt;0,"SANTANDER",IF(COUNTIF('Códigos Itaú (ref)'!$A$2:$A$44,$C4667)&gt;0,"ITAU",IF(AND(TRIM(UPPER($I4667))="CONTRATUAL",ISNUMBER(SEARCH("INDIVIDUAL",SUBSTITUTE(UPPER($D4667)," ","")))),"PREMIUM FREE",""))))</f>
        <v/>
      </c>
    </row>
    <row r="4668">
      <c r="AC4668">
        <f>IF($C4668="","",IF(COUNTIF('Códigos Santander (ref)'!$A$2:$A$79,$C4668)&gt;0,"SANTANDER",IF(COUNTIF('Códigos Itaú (ref)'!$A$2:$A$44,$C4668)&gt;0,"ITAU",IF(AND(TRIM(UPPER($I4668))="CONTRATUAL",ISNUMBER(SEARCH("INDIVIDUAL",SUBSTITUTE(UPPER($D4668)," ","")))),"PREMIUM FREE",""))))</f>
        <v/>
      </c>
    </row>
    <row r="4669">
      <c r="AC4669">
        <f>IF($C4669="","",IF(COUNTIF('Códigos Santander (ref)'!$A$2:$A$79,$C4669)&gt;0,"SANTANDER",IF(COUNTIF('Códigos Itaú (ref)'!$A$2:$A$44,$C4669)&gt;0,"ITAU",IF(AND(TRIM(UPPER($I4669))="CONTRATUAL",ISNUMBER(SEARCH("INDIVIDUAL",SUBSTITUTE(UPPER($D4669)," ","")))),"PREMIUM FREE",""))))</f>
        <v/>
      </c>
    </row>
    <row r="4670">
      <c r="AC4670">
        <f>IF($C4670="","",IF(COUNTIF('Códigos Santander (ref)'!$A$2:$A$79,$C4670)&gt;0,"SANTANDER",IF(COUNTIF('Códigos Itaú (ref)'!$A$2:$A$44,$C4670)&gt;0,"ITAU",IF(AND(TRIM(UPPER($I4670))="CONTRATUAL",ISNUMBER(SEARCH("INDIVIDUAL",SUBSTITUTE(UPPER($D4670)," ","")))),"PREMIUM FREE",""))))</f>
        <v/>
      </c>
    </row>
    <row r="4671">
      <c r="AC4671">
        <f>IF($C4671="","",IF(COUNTIF('Códigos Santander (ref)'!$A$2:$A$79,$C4671)&gt;0,"SANTANDER",IF(COUNTIF('Códigos Itaú (ref)'!$A$2:$A$44,$C4671)&gt;0,"ITAU",IF(AND(TRIM(UPPER($I4671))="CONTRATUAL",ISNUMBER(SEARCH("INDIVIDUAL",SUBSTITUTE(UPPER($D4671)," ","")))),"PREMIUM FREE",""))))</f>
        <v/>
      </c>
    </row>
    <row r="4672">
      <c r="AC4672">
        <f>IF($C4672="","",IF(COUNTIF('Códigos Santander (ref)'!$A$2:$A$79,$C4672)&gt;0,"SANTANDER",IF(COUNTIF('Códigos Itaú (ref)'!$A$2:$A$44,$C4672)&gt;0,"ITAU",IF(AND(TRIM(UPPER($I4672))="CONTRATUAL",ISNUMBER(SEARCH("INDIVIDUAL",SUBSTITUTE(UPPER($D4672)," ","")))),"PREMIUM FREE",""))))</f>
        <v/>
      </c>
    </row>
    <row r="4673">
      <c r="AC4673">
        <f>IF($C4673="","",IF(COUNTIF('Códigos Santander (ref)'!$A$2:$A$79,$C4673)&gt;0,"SANTANDER",IF(COUNTIF('Códigos Itaú (ref)'!$A$2:$A$44,$C4673)&gt;0,"ITAU",IF(AND(TRIM(UPPER($I4673))="CONTRATUAL",ISNUMBER(SEARCH("INDIVIDUAL",SUBSTITUTE(UPPER($D4673)," ","")))),"PREMIUM FREE",""))))</f>
        <v/>
      </c>
    </row>
    <row r="4674">
      <c r="AC4674">
        <f>IF($C4674="","",IF(COUNTIF('Códigos Santander (ref)'!$A$2:$A$79,$C4674)&gt;0,"SANTANDER",IF(COUNTIF('Códigos Itaú (ref)'!$A$2:$A$44,$C4674)&gt;0,"ITAU",IF(AND(TRIM(UPPER($I4674))="CONTRATUAL",ISNUMBER(SEARCH("INDIVIDUAL",SUBSTITUTE(UPPER($D4674)," ","")))),"PREMIUM FREE",""))))</f>
        <v/>
      </c>
    </row>
    <row r="4675">
      <c r="AC4675">
        <f>IF($C4675="","",IF(COUNTIF('Códigos Santander (ref)'!$A$2:$A$79,$C4675)&gt;0,"SANTANDER",IF(COUNTIF('Códigos Itaú (ref)'!$A$2:$A$44,$C4675)&gt;0,"ITAU",IF(AND(TRIM(UPPER($I4675))="CONTRATUAL",ISNUMBER(SEARCH("INDIVIDUAL",SUBSTITUTE(UPPER($D4675)," ","")))),"PREMIUM FREE",""))))</f>
        <v/>
      </c>
    </row>
    <row r="4676">
      <c r="AC4676">
        <f>IF($C4676="","",IF(COUNTIF('Códigos Santander (ref)'!$A$2:$A$79,$C4676)&gt;0,"SANTANDER",IF(COUNTIF('Códigos Itaú (ref)'!$A$2:$A$44,$C4676)&gt;0,"ITAU",IF(AND(TRIM(UPPER($I4676))="CONTRATUAL",ISNUMBER(SEARCH("INDIVIDUAL",SUBSTITUTE(UPPER($D4676)," ","")))),"PREMIUM FREE",""))))</f>
        <v/>
      </c>
    </row>
    <row r="4677">
      <c r="AC4677">
        <f>IF($C4677="","",IF(COUNTIF('Códigos Santander (ref)'!$A$2:$A$79,$C4677)&gt;0,"SANTANDER",IF(COUNTIF('Códigos Itaú (ref)'!$A$2:$A$44,$C4677)&gt;0,"ITAU",IF(AND(TRIM(UPPER($I4677))="CONTRATUAL",ISNUMBER(SEARCH("INDIVIDUAL",SUBSTITUTE(UPPER($D4677)," ","")))),"PREMIUM FREE",""))))</f>
        <v/>
      </c>
    </row>
    <row r="4678">
      <c r="AC4678">
        <f>IF($C4678="","",IF(COUNTIF('Códigos Santander (ref)'!$A$2:$A$79,$C4678)&gt;0,"SANTANDER",IF(COUNTIF('Códigos Itaú (ref)'!$A$2:$A$44,$C4678)&gt;0,"ITAU",IF(AND(TRIM(UPPER($I4678))="CONTRATUAL",ISNUMBER(SEARCH("INDIVIDUAL",SUBSTITUTE(UPPER($D4678)," ","")))),"PREMIUM FREE",""))))</f>
        <v/>
      </c>
    </row>
    <row r="4679">
      <c r="AC4679">
        <f>IF($C4679="","",IF(COUNTIF('Códigos Santander (ref)'!$A$2:$A$79,$C4679)&gt;0,"SANTANDER",IF(COUNTIF('Códigos Itaú (ref)'!$A$2:$A$44,$C4679)&gt;0,"ITAU",IF(AND(TRIM(UPPER($I4679))="CONTRATUAL",ISNUMBER(SEARCH("INDIVIDUAL",SUBSTITUTE(UPPER($D4679)," ","")))),"PREMIUM FREE",""))))</f>
        <v/>
      </c>
    </row>
    <row r="4680">
      <c r="AC4680">
        <f>IF($C4680="","",IF(COUNTIF('Códigos Santander (ref)'!$A$2:$A$79,$C4680)&gt;0,"SANTANDER",IF(COUNTIF('Códigos Itaú (ref)'!$A$2:$A$44,$C4680)&gt;0,"ITAU",IF(AND(TRIM(UPPER($I4680))="CONTRATUAL",ISNUMBER(SEARCH("INDIVIDUAL",SUBSTITUTE(UPPER($D4680)," ","")))),"PREMIUM FREE",""))))</f>
        <v/>
      </c>
    </row>
    <row r="4681">
      <c r="AC4681">
        <f>IF($C4681="","",IF(COUNTIF('Códigos Santander (ref)'!$A$2:$A$79,$C4681)&gt;0,"SANTANDER",IF(COUNTIF('Códigos Itaú (ref)'!$A$2:$A$44,$C4681)&gt;0,"ITAU",IF(AND(TRIM(UPPER($I4681))="CONTRATUAL",ISNUMBER(SEARCH("INDIVIDUAL",SUBSTITUTE(UPPER($D4681)," ","")))),"PREMIUM FREE",""))))</f>
        <v/>
      </c>
    </row>
    <row r="4682">
      <c r="AC4682">
        <f>IF($C4682="","",IF(COUNTIF('Códigos Santander (ref)'!$A$2:$A$79,$C4682)&gt;0,"SANTANDER",IF(COUNTIF('Códigos Itaú (ref)'!$A$2:$A$44,$C4682)&gt;0,"ITAU",IF(AND(TRIM(UPPER($I4682))="CONTRATUAL",ISNUMBER(SEARCH("INDIVIDUAL",SUBSTITUTE(UPPER($D4682)," ","")))),"PREMIUM FREE",""))))</f>
        <v/>
      </c>
    </row>
    <row r="4683">
      <c r="AC4683">
        <f>IF($C4683="","",IF(COUNTIF('Códigos Santander (ref)'!$A$2:$A$79,$C4683)&gt;0,"SANTANDER",IF(COUNTIF('Códigos Itaú (ref)'!$A$2:$A$44,$C4683)&gt;0,"ITAU",IF(AND(TRIM(UPPER($I4683))="CONTRATUAL",ISNUMBER(SEARCH("INDIVIDUAL",SUBSTITUTE(UPPER($D4683)," ","")))),"PREMIUM FREE",""))))</f>
        <v/>
      </c>
    </row>
    <row r="4684">
      <c r="AC4684">
        <f>IF($C4684="","",IF(COUNTIF('Códigos Santander (ref)'!$A$2:$A$79,$C4684)&gt;0,"SANTANDER",IF(COUNTIF('Códigos Itaú (ref)'!$A$2:$A$44,$C4684)&gt;0,"ITAU",IF(AND(TRIM(UPPER($I4684))="CONTRATUAL",ISNUMBER(SEARCH("INDIVIDUAL",SUBSTITUTE(UPPER($D4684)," ","")))),"PREMIUM FREE",""))))</f>
        <v/>
      </c>
    </row>
    <row r="4685">
      <c r="AC4685">
        <f>IF($C4685="","",IF(COUNTIF('Códigos Santander (ref)'!$A$2:$A$79,$C4685)&gt;0,"SANTANDER",IF(COUNTIF('Códigos Itaú (ref)'!$A$2:$A$44,$C4685)&gt;0,"ITAU",IF(AND(TRIM(UPPER($I4685))="CONTRATUAL",ISNUMBER(SEARCH("INDIVIDUAL",SUBSTITUTE(UPPER($D4685)," ","")))),"PREMIUM FREE",""))))</f>
        <v/>
      </c>
    </row>
    <row r="4686">
      <c r="AC4686">
        <f>IF($C4686="","",IF(COUNTIF('Códigos Santander (ref)'!$A$2:$A$79,$C4686)&gt;0,"SANTANDER",IF(COUNTIF('Códigos Itaú (ref)'!$A$2:$A$44,$C4686)&gt;0,"ITAU",IF(AND(TRIM(UPPER($I4686))="CONTRATUAL",ISNUMBER(SEARCH("INDIVIDUAL",SUBSTITUTE(UPPER($D4686)," ","")))),"PREMIUM FREE",""))))</f>
        <v/>
      </c>
    </row>
    <row r="4687">
      <c r="AC4687">
        <f>IF($C4687="","",IF(COUNTIF('Códigos Santander (ref)'!$A$2:$A$79,$C4687)&gt;0,"SANTANDER",IF(COUNTIF('Códigos Itaú (ref)'!$A$2:$A$44,$C4687)&gt;0,"ITAU",IF(AND(TRIM(UPPER($I4687))="CONTRATUAL",ISNUMBER(SEARCH("INDIVIDUAL",SUBSTITUTE(UPPER($D4687)," ","")))),"PREMIUM FREE",""))))</f>
        <v/>
      </c>
    </row>
    <row r="4688">
      <c r="AC4688">
        <f>IF($C4688="","",IF(COUNTIF('Códigos Santander (ref)'!$A$2:$A$79,$C4688)&gt;0,"SANTANDER",IF(COUNTIF('Códigos Itaú (ref)'!$A$2:$A$44,$C4688)&gt;0,"ITAU",IF(AND(TRIM(UPPER($I4688))="CONTRATUAL",ISNUMBER(SEARCH("INDIVIDUAL",SUBSTITUTE(UPPER($D4688)," ","")))),"PREMIUM FREE",""))))</f>
        <v/>
      </c>
    </row>
    <row r="4689">
      <c r="AC4689">
        <f>IF($C4689="","",IF(COUNTIF('Códigos Santander (ref)'!$A$2:$A$79,$C4689)&gt;0,"SANTANDER",IF(COUNTIF('Códigos Itaú (ref)'!$A$2:$A$44,$C4689)&gt;0,"ITAU",IF(AND(TRIM(UPPER($I4689))="CONTRATUAL",ISNUMBER(SEARCH("INDIVIDUAL",SUBSTITUTE(UPPER($D4689)," ","")))),"PREMIUM FREE",""))))</f>
        <v/>
      </c>
    </row>
    <row r="4690">
      <c r="AC4690">
        <f>IF($C4690="","",IF(COUNTIF('Códigos Santander (ref)'!$A$2:$A$79,$C4690)&gt;0,"SANTANDER",IF(COUNTIF('Códigos Itaú (ref)'!$A$2:$A$44,$C4690)&gt;0,"ITAU",IF(AND(TRIM(UPPER($I4690))="CONTRATUAL",ISNUMBER(SEARCH("INDIVIDUAL",SUBSTITUTE(UPPER($D4690)," ","")))),"PREMIUM FREE",""))))</f>
        <v/>
      </c>
    </row>
    <row r="4691">
      <c r="AC4691">
        <f>IF($C4691="","",IF(COUNTIF('Códigos Santander (ref)'!$A$2:$A$79,$C4691)&gt;0,"SANTANDER",IF(COUNTIF('Códigos Itaú (ref)'!$A$2:$A$44,$C4691)&gt;0,"ITAU",IF(AND(TRIM(UPPER($I4691))="CONTRATUAL",ISNUMBER(SEARCH("INDIVIDUAL",SUBSTITUTE(UPPER($D4691)," ","")))),"PREMIUM FREE",""))))</f>
        <v/>
      </c>
    </row>
    <row r="4692">
      <c r="AC4692">
        <f>IF($C4692="","",IF(COUNTIF('Códigos Santander (ref)'!$A$2:$A$79,$C4692)&gt;0,"SANTANDER",IF(COUNTIF('Códigos Itaú (ref)'!$A$2:$A$44,$C4692)&gt;0,"ITAU",IF(AND(TRIM(UPPER($I4692))="CONTRATUAL",ISNUMBER(SEARCH("INDIVIDUAL",SUBSTITUTE(UPPER($D4692)," ","")))),"PREMIUM FREE",""))))</f>
        <v/>
      </c>
    </row>
    <row r="4693">
      <c r="AC4693">
        <f>IF($C4693="","",IF(COUNTIF('Códigos Santander (ref)'!$A$2:$A$79,$C4693)&gt;0,"SANTANDER",IF(COUNTIF('Códigos Itaú (ref)'!$A$2:$A$44,$C4693)&gt;0,"ITAU",IF(AND(TRIM(UPPER($I4693))="CONTRATUAL",ISNUMBER(SEARCH("INDIVIDUAL",SUBSTITUTE(UPPER($D4693)," ","")))),"PREMIUM FREE",""))))</f>
        <v/>
      </c>
    </row>
    <row r="4694">
      <c r="AC4694">
        <f>IF($C4694="","",IF(COUNTIF('Códigos Santander (ref)'!$A$2:$A$79,$C4694)&gt;0,"SANTANDER",IF(COUNTIF('Códigos Itaú (ref)'!$A$2:$A$44,$C4694)&gt;0,"ITAU",IF(AND(TRIM(UPPER($I4694))="CONTRATUAL",ISNUMBER(SEARCH("INDIVIDUAL",SUBSTITUTE(UPPER($D4694)," ","")))),"PREMIUM FREE",""))))</f>
        <v/>
      </c>
    </row>
    <row r="4695">
      <c r="AC4695">
        <f>IF($C4695="","",IF(COUNTIF('Códigos Santander (ref)'!$A$2:$A$79,$C4695)&gt;0,"SANTANDER",IF(COUNTIF('Códigos Itaú (ref)'!$A$2:$A$44,$C4695)&gt;0,"ITAU",IF(AND(TRIM(UPPER($I4695))="CONTRATUAL",ISNUMBER(SEARCH("INDIVIDUAL",SUBSTITUTE(UPPER($D4695)," ","")))),"PREMIUM FREE",""))))</f>
        <v/>
      </c>
    </row>
    <row r="4696">
      <c r="AC4696">
        <f>IF($C4696="","",IF(COUNTIF('Códigos Santander (ref)'!$A$2:$A$79,$C4696)&gt;0,"SANTANDER",IF(COUNTIF('Códigos Itaú (ref)'!$A$2:$A$44,$C4696)&gt;0,"ITAU",IF(AND(TRIM(UPPER($I4696))="CONTRATUAL",ISNUMBER(SEARCH("INDIVIDUAL",SUBSTITUTE(UPPER($D4696)," ","")))),"PREMIUM FREE",""))))</f>
        <v/>
      </c>
    </row>
    <row r="4697">
      <c r="AC4697">
        <f>IF($C4697="","",IF(COUNTIF('Códigos Santander (ref)'!$A$2:$A$79,$C4697)&gt;0,"SANTANDER",IF(COUNTIF('Códigos Itaú (ref)'!$A$2:$A$44,$C4697)&gt;0,"ITAU",IF(AND(TRIM(UPPER($I4697))="CONTRATUAL",ISNUMBER(SEARCH("INDIVIDUAL",SUBSTITUTE(UPPER($D4697)," ","")))),"PREMIUM FREE",""))))</f>
        <v/>
      </c>
    </row>
    <row r="4698">
      <c r="AC4698">
        <f>IF($C4698="","",IF(COUNTIF('Códigos Santander (ref)'!$A$2:$A$79,$C4698)&gt;0,"SANTANDER",IF(COUNTIF('Códigos Itaú (ref)'!$A$2:$A$44,$C4698)&gt;0,"ITAU",IF(AND(TRIM(UPPER($I4698))="CONTRATUAL",ISNUMBER(SEARCH("INDIVIDUAL",SUBSTITUTE(UPPER($D4698)," ","")))),"PREMIUM FREE",""))))</f>
        <v/>
      </c>
    </row>
    <row r="4699">
      <c r="AC4699">
        <f>IF($C4699="","",IF(COUNTIF('Códigos Santander (ref)'!$A$2:$A$79,$C4699)&gt;0,"SANTANDER",IF(COUNTIF('Códigos Itaú (ref)'!$A$2:$A$44,$C4699)&gt;0,"ITAU",IF(AND(TRIM(UPPER($I4699))="CONTRATUAL",ISNUMBER(SEARCH("INDIVIDUAL",SUBSTITUTE(UPPER($D4699)," ","")))),"PREMIUM FREE",""))))</f>
        <v/>
      </c>
    </row>
    <row r="4700">
      <c r="AC4700">
        <f>IF($C4700="","",IF(COUNTIF('Códigos Santander (ref)'!$A$2:$A$79,$C4700)&gt;0,"SANTANDER",IF(COUNTIF('Códigos Itaú (ref)'!$A$2:$A$44,$C4700)&gt;0,"ITAU",IF(AND(TRIM(UPPER($I4700))="CONTRATUAL",ISNUMBER(SEARCH("INDIVIDUAL",SUBSTITUTE(UPPER($D4700)," ","")))),"PREMIUM FREE",""))))</f>
        <v/>
      </c>
    </row>
    <row r="4701">
      <c r="AC4701">
        <f>IF($C4701="","",IF(COUNTIF('Códigos Santander (ref)'!$A$2:$A$79,$C4701)&gt;0,"SANTANDER",IF(COUNTIF('Códigos Itaú (ref)'!$A$2:$A$44,$C4701)&gt;0,"ITAU",IF(AND(TRIM(UPPER($I4701))="CONTRATUAL",ISNUMBER(SEARCH("INDIVIDUAL",SUBSTITUTE(UPPER($D4701)," ","")))),"PREMIUM FREE",""))))</f>
        <v/>
      </c>
    </row>
    <row r="4702">
      <c r="AC4702">
        <f>IF($C4702="","",IF(COUNTIF('Códigos Santander (ref)'!$A$2:$A$79,$C4702)&gt;0,"SANTANDER",IF(COUNTIF('Códigos Itaú (ref)'!$A$2:$A$44,$C4702)&gt;0,"ITAU",IF(AND(TRIM(UPPER($I4702))="CONTRATUAL",ISNUMBER(SEARCH("INDIVIDUAL",SUBSTITUTE(UPPER($D4702)," ","")))),"PREMIUM FREE",""))))</f>
        <v/>
      </c>
    </row>
    <row r="4703">
      <c r="AC4703">
        <f>IF($C4703="","",IF(COUNTIF('Códigos Santander (ref)'!$A$2:$A$79,$C4703)&gt;0,"SANTANDER",IF(COUNTIF('Códigos Itaú (ref)'!$A$2:$A$44,$C4703)&gt;0,"ITAU",IF(AND(TRIM(UPPER($I4703))="CONTRATUAL",ISNUMBER(SEARCH("INDIVIDUAL",SUBSTITUTE(UPPER($D4703)," ","")))),"PREMIUM FREE",""))))</f>
        <v/>
      </c>
    </row>
    <row r="4704">
      <c r="AC4704">
        <f>IF($C4704="","",IF(COUNTIF('Códigos Santander (ref)'!$A$2:$A$79,$C4704)&gt;0,"SANTANDER",IF(COUNTIF('Códigos Itaú (ref)'!$A$2:$A$44,$C4704)&gt;0,"ITAU",IF(AND(TRIM(UPPER($I4704))="CONTRATUAL",ISNUMBER(SEARCH("INDIVIDUAL",SUBSTITUTE(UPPER($D4704)," ","")))),"PREMIUM FREE",""))))</f>
        <v/>
      </c>
    </row>
    <row r="4705">
      <c r="AC4705">
        <f>IF($C4705="","",IF(COUNTIF('Códigos Santander (ref)'!$A$2:$A$79,$C4705)&gt;0,"SANTANDER",IF(COUNTIF('Códigos Itaú (ref)'!$A$2:$A$44,$C4705)&gt;0,"ITAU",IF(AND(TRIM(UPPER($I4705))="CONTRATUAL",ISNUMBER(SEARCH("INDIVIDUAL",SUBSTITUTE(UPPER($D4705)," ","")))),"PREMIUM FREE",""))))</f>
        <v/>
      </c>
    </row>
    <row r="4706">
      <c r="AC4706">
        <f>IF($C4706="","",IF(COUNTIF('Códigos Santander (ref)'!$A$2:$A$79,$C4706)&gt;0,"SANTANDER",IF(COUNTIF('Códigos Itaú (ref)'!$A$2:$A$44,$C4706)&gt;0,"ITAU",IF(AND(TRIM(UPPER($I4706))="CONTRATUAL",ISNUMBER(SEARCH("INDIVIDUAL",SUBSTITUTE(UPPER($D4706)," ","")))),"PREMIUM FREE",""))))</f>
        <v/>
      </c>
    </row>
    <row r="4707">
      <c r="AC4707">
        <f>IF($C4707="","",IF(COUNTIF('Códigos Santander (ref)'!$A$2:$A$79,$C4707)&gt;0,"SANTANDER",IF(COUNTIF('Códigos Itaú (ref)'!$A$2:$A$44,$C4707)&gt;0,"ITAU",IF(AND(TRIM(UPPER($I4707))="CONTRATUAL",ISNUMBER(SEARCH("INDIVIDUAL",SUBSTITUTE(UPPER($D4707)," ","")))),"PREMIUM FREE",""))))</f>
        <v/>
      </c>
    </row>
    <row r="4708">
      <c r="AC4708">
        <f>IF($C4708="","",IF(COUNTIF('Códigos Santander (ref)'!$A$2:$A$79,$C4708)&gt;0,"SANTANDER",IF(COUNTIF('Códigos Itaú (ref)'!$A$2:$A$44,$C4708)&gt;0,"ITAU",IF(AND(TRIM(UPPER($I4708))="CONTRATUAL",ISNUMBER(SEARCH("INDIVIDUAL",SUBSTITUTE(UPPER($D4708)," ","")))),"PREMIUM FREE",""))))</f>
        <v/>
      </c>
    </row>
    <row r="4709">
      <c r="AC4709">
        <f>IF($C4709="","",IF(COUNTIF('Códigos Santander (ref)'!$A$2:$A$79,$C4709)&gt;0,"SANTANDER",IF(COUNTIF('Códigos Itaú (ref)'!$A$2:$A$44,$C4709)&gt;0,"ITAU",IF(AND(TRIM(UPPER($I4709))="CONTRATUAL",ISNUMBER(SEARCH("INDIVIDUAL",SUBSTITUTE(UPPER($D4709)," ","")))),"PREMIUM FREE",""))))</f>
        <v/>
      </c>
    </row>
    <row r="4710">
      <c r="AC4710">
        <f>IF($C4710="","",IF(COUNTIF('Códigos Santander (ref)'!$A$2:$A$79,$C4710)&gt;0,"SANTANDER",IF(COUNTIF('Códigos Itaú (ref)'!$A$2:$A$44,$C4710)&gt;0,"ITAU",IF(AND(TRIM(UPPER($I4710))="CONTRATUAL",ISNUMBER(SEARCH("INDIVIDUAL",SUBSTITUTE(UPPER($D4710)," ","")))),"PREMIUM FREE",""))))</f>
        <v/>
      </c>
    </row>
    <row r="4711">
      <c r="AC4711">
        <f>IF($C4711="","",IF(COUNTIF('Códigos Santander (ref)'!$A$2:$A$79,$C4711)&gt;0,"SANTANDER",IF(COUNTIF('Códigos Itaú (ref)'!$A$2:$A$44,$C4711)&gt;0,"ITAU",IF(AND(TRIM(UPPER($I4711))="CONTRATUAL",ISNUMBER(SEARCH("INDIVIDUAL",SUBSTITUTE(UPPER($D4711)," ","")))),"PREMIUM FREE",""))))</f>
        <v/>
      </c>
    </row>
    <row r="4712">
      <c r="AC4712">
        <f>IF($C4712="","",IF(COUNTIF('Códigos Santander (ref)'!$A$2:$A$79,$C4712)&gt;0,"SANTANDER",IF(COUNTIF('Códigos Itaú (ref)'!$A$2:$A$44,$C4712)&gt;0,"ITAU",IF(AND(TRIM(UPPER($I4712))="CONTRATUAL",ISNUMBER(SEARCH("INDIVIDUAL",SUBSTITUTE(UPPER($D4712)," ","")))),"PREMIUM FREE",""))))</f>
        <v/>
      </c>
    </row>
    <row r="4713">
      <c r="AC4713">
        <f>IF($C4713="","",IF(COUNTIF('Códigos Santander (ref)'!$A$2:$A$79,$C4713)&gt;0,"SANTANDER",IF(COUNTIF('Códigos Itaú (ref)'!$A$2:$A$44,$C4713)&gt;0,"ITAU",IF(AND(TRIM(UPPER($I4713))="CONTRATUAL",ISNUMBER(SEARCH("INDIVIDUAL",SUBSTITUTE(UPPER($D4713)," ","")))),"PREMIUM FREE",""))))</f>
        <v/>
      </c>
    </row>
    <row r="4714">
      <c r="AC4714">
        <f>IF($C4714="","",IF(COUNTIF('Códigos Santander (ref)'!$A$2:$A$79,$C4714)&gt;0,"SANTANDER",IF(COUNTIF('Códigos Itaú (ref)'!$A$2:$A$44,$C4714)&gt;0,"ITAU",IF(AND(TRIM(UPPER($I4714))="CONTRATUAL",ISNUMBER(SEARCH("INDIVIDUAL",SUBSTITUTE(UPPER($D4714)," ","")))),"PREMIUM FREE",""))))</f>
        <v/>
      </c>
    </row>
    <row r="4715">
      <c r="AC4715">
        <f>IF($C4715="","",IF(COUNTIF('Códigos Santander (ref)'!$A$2:$A$79,$C4715)&gt;0,"SANTANDER",IF(COUNTIF('Códigos Itaú (ref)'!$A$2:$A$44,$C4715)&gt;0,"ITAU",IF(AND(TRIM(UPPER($I4715))="CONTRATUAL",ISNUMBER(SEARCH("INDIVIDUAL",SUBSTITUTE(UPPER($D4715)," ","")))),"PREMIUM FREE",""))))</f>
        <v/>
      </c>
    </row>
    <row r="4716">
      <c r="AC4716">
        <f>IF($C4716="","",IF(COUNTIF('Códigos Santander (ref)'!$A$2:$A$79,$C4716)&gt;0,"SANTANDER",IF(COUNTIF('Códigos Itaú (ref)'!$A$2:$A$44,$C4716)&gt;0,"ITAU",IF(AND(TRIM(UPPER($I4716))="CONTRATUAL",ISNUMBER(SEARCH("INDIVIDUAL",SUBSTITUTE(UPPER($D4716)," ","")))),"PREMIUM FREE",""))))</f>
        <v/>
      </c>
    </row>
    <row r="4717">
      <c r="AC4717">
        <f>IF($C4717="","",IF(COUNTIF('Códigos Santander (ref)'!$A$2:$A$79,$C4717)&gt;0,"SANTANDER",IF(COUNTIF('Códigos Itaú (ref)'!$A$2:$A$44,$C4717)&gt;0,"ITAU",IF(AND(TRIM(UPPER($I4717))="CONTRATUAL",ISNUMBER(SEARCH("INDIVIDUAL",SUBSTITUTE(UPPER($D4717)," ","")))),"PREMIUM FREE",""))))</f>
        <v/>
      </c>
    </row>
    <row r="4718">
      <c r="AC4718">
        <f>IF($C4718="","",IF(COUNTIF('Códigos Santander (ref)'!$A$2:$A$79,$C4718)&gt;0,"SANTANDER",IF(COUNTIF('Códigos Itaú (ref)'!$A$2:$A$44,$C4718)&gt;0,"ITAU",IF(AND(TRIM(UPPER($I4718))="CONTRATUAL",ISNUMBER(SEARCH("INDIVIDUAL",SUBSTITUTE(UPPER($D4718)," ","")))),"PREMIUM FREE",""))))</f>
        <v/>
      </c>
    </row>
    <row r="4719">
      <c r="AC4719">
        <f>IF($C4719="","",IF(COUNTIF('Códigos Santander (ref)'!$A$2:$A$79,$C4719)&gt;0,"SANTANDER",IF(COUNTIF('Códigos Itaú (ref)'!$A$2:$A$44,$C4719)&gt;0,"ITAU",IF(AND(TRIM(UPPER($I4719))="CONTRATUAL",ISNUMBER(SEARCH("INDIVIDUAL",SUBSTITUTE(UPPER($D4719)," ","")))),"PREMIUM FREE",""))))</f>
        <v/>
      </c>
    </row>
    <row r="4720">
      <c r="AC4720">
        <f>IF($C4720="","",IF(COUNTIF('Códigos Santander (ref)'!$A$2:$A$79,$C4720)&gt;0,"SANTANDER",IF(COUNTIF('Códigos Itaú (ref)'!$A$2:$A$44,$C4720)&gt;0,"ITAU",IF(AND(TRIM(UPPER($I4720))="CONTRATUAL",ISNUMBER(SEARCH("INDIVIDUAL",SUBSTITUTE(UPPER($D4720)," ","")))),"PREMIUM FREE",""))))</f>
        <v/>
      </c>
    </row>
    <row r="4721">
      <c r="AC4721">
        <f>IF($C4721="","",IF(COUNTIF('Códigos Santander (ref)'!$A$2:$A$79,$C4721)&gt;0,"SANTANDER",IF(COUNTIF('Códigos Itaú (ref)'!$A$2:$A$44,$C4721)&gt;0,"ITAU",IF(AND(TRIM(UPPER($I4721))="CONTRATUAL",ISNUMBER(SEARCH("INDIVIDUAL",SUBSTITUTE(UPPER($D4721)," ","")))),"PREMIUM FREE",""))))</f>
        <v/>
      </c>
    </row>
    <row r="4722">
      <c r="AC4722">
        <f>IF($C4722="","",IF(COUNTIF('Códigos Santander (ref)'!$A$2:$A$79,$C4722)&gt;0,"SANTANDER",IF(COUNTIF('Códigos Itaú (ref)'!$A$2:$A$44,$C4722)&gt;0,"ITAU",IF(AND(TRIM(UPPER($I4722))="CONTRATUAL",ISNUMBER(SEARCH("INDIVIDUAL",SUBSTITUTE(UPPER($D4722)," ","")))),"PREMIUM FREE",""))))</f>
        <v/>
      </c>
    </row>
    <row r="4723">
      <c r="AC4723">
        <f>IF($C4723="","",IF(COUNTIF('Códigos Santander (ref)'!$A$2:$A$79,$C4723)&gt;0,"SANTANDER",IF(COUNTIF('Códigos Itaú (ref)'!$A$2:$A$44,$C4723)&gt;0,"ITAU",IF(AND(TRIM(UPPER($I4723))="CONTRATUAL",ISNUMBER(SEARCH("INDIVIDUAL",SUBSTITUTE(UPPER($D4723)," ","")))),"PREMIUM FREE",""))))</f>
        <v/>
      </c>
    </row>
    <row r="4724">
      <c r="AC4724">
        <f>IF($C4724="","",IF(COUNTIF('Códigos Santander (ref)'!$A$2:$A$79,$C4724)&gt;0,"SANTANDER",IF(COUNTIF('Códigos Itaú (ref)'!$A$2:$A$44,$C4724)&gt;0,"ITAU",IF(AND(TRIM(UPPER($I4724))="CONTRATUAL",ISNUMBER(SEARCH("INDIVIDUAL",SUBSTITUTE(UPPER($D4724)," ","")))),"PREMIUM FREE",""))))</f>
        <v/>
      </c>
    </row>
    <row r="4725">
      <c r="AC4725">
        <f>IF($C4725="","",IF(COUNTIF('Códigos Santander (ref)'!$A$2:$A$79,$C4725)&gt;0,"SANTANDER",IF(COUNTIF('Códigos Itaú (ref)'!$A$2:$A$44,$C4725)&gt;0,"ITAU",IF(AND(TRIM(UPPER($I4725))="CONTRATUAL",ISNUMBER(SEARCH("INDIVIDUAL",SUBSTITUTE(UPPER($D4725)," ","")))),"PREMIUM FREE",""))))</f>
        <v/>
      </c>
    </row>
    <row r="4726">
      <c r="AC4726">
        <f>IF($C4726="","",IF(COUNTIF('Códigos Santander (ref)'!$A$2:$A$79,$C4726)&gt;0,"SANTANDER",IF(COUNTIF('Códigos Itaú (ref)'!$A$2:$A$44,$C4726)&gt;0,"ITAU",IF(AND(TRIM(UPPER($I4726))="CONTRATUAL",ISNUMBER(SEARCH("INDIVIDUAL",SUBSTITUTE(UPPER($D4726)," ","")))),"PREMIUM FREE",""))))</f>
        <v/>
      </c>
    </row>
    <row r="4727">
      <c r="AC4727">
        <f>IF($C4727="","",IF(COUNTIF('Códigos Santander (ref)'!$A$2:$A$79,$C4727)&gt;0,"SANTANDER",IF(COUNTIF('Códigos Itaú (ref)'!$A$2:$A$44,$C4727)&gt;0,"ITAU",IF(AND(TRIM(UPPER($I4727))="CONTRATUAL",ISNUMBER(SEARCH("INDIVIDUAL",SUBSTITUTE(UPPER($D4727)," ","")))),"PREMIUM FREE",""))))</f>
        <v/>
      </c>
    </row>
    <row r="4728">
      <c r="AC4728">
        <f>IF($C4728="","",IF(COUNTIF('Códigos Santander (ref)'!$A$2:$A$79,$C4728)&gt;0,"SANTANDER",IF(COUNTIF('Códigos Itaú (ref)'!$A$2:$A$44,$C4728)&gt;0,"ITAU",IF(AND(TRIM(UPPER($I4728))="CONTRATUAL",ISNUMBER(SEARCH("INDIVIDUAL",SUBSTITUTE(UPPER($D4728)," ","")))),"PREMIUM FREE",""))))</f>
        <v/>
      </c>
    </row>
    <row r="4729">
      <c r="AC4729">
        <f>IF($C4729="","",IF(COUNTIF('Códigos Santander (ref)'!$A$2:$A$79,$C4729)&gt;0,"SANTANDER",IF(COUNTIF('Códigos Itaú (ref)'!$A$2:$A$44,$C4729)&gt;0,"ITAU",IF(AND(TRIM(UPPER($I4729))="CONTRATUAL",ISNUMBER(SEARCH("INDIVIDUAL",SUBSTITUTE(UPPER($D4729)," ","")))),"PREMIUM FREE",""))))</f>
        <v/>
      </c>
    </row>
    <row r="4730">
      <c r="AC4730">
        <f>IF($C4730="","",IF(COUNTIF('Códigos Santander (ref)'!$A$2:$A$79,$C4730)&gt;0,"SANTANDER",IF(COUNTIF('Códigos Itaú (ref)'!$A$2:$A$44,$C4730)&gt;0,"ITAU",IF(AND(TRIM(UPPER($I4730))="CONTRATUAL",ISNUMBER(SEARCH("INDIVIDUAL",SUBSTITUTE(UPPER($D4730)," ","")))),"PREMIUM FREE",""))))</f>
        <v/>
      </c>
    </row>
    <row r="4731">
      <c r="AC4731">
        <f>IF($C4731="","",IF(COUNTIF('Códigos Santander (ref)'!$A$2:$A$79,$C4731)&gt;0,"SANTANDER",IF(COUNTIF('Códigos Itaú (ref)'!$A$2:$A$44,$C4731)&gt;0,"ITAU",IF(AND(TRIM(UPPER($I4731))="CONTRATUAL",ISNUMBER(SEARCH("INDIVIDUAL",SUBSTITUTE(UPPER($D4731)," ","")))),"PREMIUM FREE",""))))</f>
        <v/>
      </c>
    </row>
    <row r="4732">
      <c r="AC4732">
        <f>IF($C4732="","",IF(COUNTIF('Códigos Santander (ref)'!$A$2:$A$79,$C4732)&gt;0,"SANTANDER",IF(COUNTIF('Códigos Itaú (ref)'!$A$2:$A$44,$C4732)&gt;0,"ITAU",IF(AND(TRIM(UPPER($I4732))="CONTRATUAL",ISNUMBER(SEARCH("INDIVIDUAL",SUBSTITUTE(UPPER($D4732)," ","")))),"PREMIUM FREE",""))))</f>
        <v/>
      </c>
    </row>
    <row r="4733">
      <c r="AC4733">
        <f>IF($C4733="","",IF(COUNTIF('Códigos Santander (ref)'!$A$2:$A$79,$C4733)&gt;0,"SANTANDER",IF(COUNTIF('Códigos Itaú (ref)'!$A$2:$A$44,$C4733)&gt;0,"ITAU",IF(AND(TRIM(UPPER($I4733))="CONTRATUAL",ISNUMBER(SEARCH("INDIVIDUAL",SUBSTITUTE(UPPER($D4733)," ","")))),"PREMIUM FREE",""))))</f>
        <v/>
      </c>
    </row>
    <row r="4734">
      <c r="AC4734">
        <f>IF($C4734="","",IF(COUNTIF('Códigos Santander (ref)'!$A$2:$A$79,$C4734)&gt;0,"SANTANDER",IF(COUNTIF('Códigos Itaú (ref)'!$A$2:$A$44,$C4734)&gt;0,"ITAU",IF(AND(TRIM(UPPER($I4734))="CONTRATUAL",ISNUMBER(SEARCH("INDIVIDUAL",SUBSTITUTE(UPPER($D4734)," ","")))),"PREMIUM FREE",""))))</f>
        <v/>
      </c>
    </row>
    <row r="4735">
      <c r="AC4735">
        <f>IF($C4735="","",IF(COUNTIF('Códigos Santander (ref)'!$A$2:$A$79,$C4735)&gt;0,"SANTANDER",IF(COUNTIF('Códigos Itaú (ref)'!$A$2:$A$44,$C4735)&gt;0,"ITAU",IF(AND(TRIM(UPPER($I4735))="CONTRATUAL",ISNUMBER(SEARCH("INDIVIDUAL",SUBSTITUTE(UPPER($D4735)," ","")))),"PREMIUM FREE",""))))</f>
        <v/>
      </c>
    </row>
    <row r="4736">
      <c r="AC4736">
        <f>IF($C4736="","",IF(COUNTIF('Códigos Santander (ref)'!$A$2:$A$79,$C4736)&gt;0,"SANTANDER",IF(COUNTIF('Códigos Itaú (ref)'!$A$2:$A$44,$C4736)&gt;0,"ITAU",IF(AND(TRIM(UPPER($I4736))="CONTRATUAL",ISNUMBER(SEARCH("INDIVIDUAL",SUBSTITUTE(UPPER($D4736)," ","")))),"PREMIUM FREE",""))))</f>
        <v/>
      </c>
    </row>
    <row r="4737">
      <c r="AC4737">
        <f>IF($C4737="","",IF(COUNTIF('Códigos Santander (ref)'!$A$2:$A$79,$C4737)&gt;0,"SANTANDER",IF(COUNTIF('Códigos Itaú (ref)'!$A$2:$A$44,$C4737)&gt;0,"ITAU",IF(AND(TRIM(UPPER($I4737))="CONTRATUAL",ISNUMBER(SEARCH("INDIVIDUAL",SUBSTITUTE(UPPER($D4737)," ","")))),"PREMIUM FREE",""))))</f>
        <v/>
      </c>
    </row>
    <row r="4738">
      <c r="AC4738">
        <f>IF($C4738="","",IF(COUNTIF('Códigos Santander (ref)'!$A$2:$A$79,$C4738)&gt;0,"SANTANDER",IF(COUNTIF('Códigos Itaú (ref)'!$A$2:$A$44,$C4738)&gt;0,"ITAU",IF(AND(TRIM(UPPER($I4738))="CONTRATUAL",ISNUMBER(SEARCH("INDIVIDUAL",SUBSTITUTE(UPPER($D4738)," ","")))),"PREMIUM FREE",""))))</f>
        <v/>
      </c>
    </row>
    <row r="4739">
      <c r="AC4739">
        <f>IF($C4739="","",IF(COUNTIF('Códigos Santander (ref)'!$A$2:$A$79,$C4739)&gt;0,"SANTANDER",IF(COUNTIF('Códigos Itaú (ref)'!$A$2:$A$44,$C4739)&gt;0,"ITAU",IF(AND(TRIM(UPPER($I4739))="CONTRATUAL",ISNUMBER(SEARCH("INDIVIDUAL",SUBSTITUTE(UPPER($D4739)," ","")))),"PREMIUM FREE",""))))</f>
        <v/>
      </c>
    </row>
    <row r="4740">
      <c r="AC4740">
        <f>IF($C4740="","",IF(COUNTIF('Códigos Santander (ref)'!$A$2:$A$79,$C4740)&gt;0,"SANTANDER",IF(COUNTIF('Códigos Itaú (ref)'!$A$2:$A$44,$C4740)&gt;0,"ITAU",IF(AND(TRIM(UPPER($I4740))="CONTRATUAL",ISNUMBER(SEARCH("INDIVIDUAL",SUBSTITUTE(UPPER($D4740)," ","")))),"PREMIUM FREE",""))))</f>
        <v/>
      </c>
    </row>
    <row r="4741">
      <c r="AC4741">
        <f>IF($C4741="","",IF(COUNTIF('Códigos Santander (ref)'!$A$2:$A$79,$C4741)&gt;0,"SANTANDER",IF(COUNTIF('Códigos Itaú (ref)'!$A$2:$A$44,$C4741)&gt;0,"ITAU",IF(AND(TRIM(UPPER($I4741))="CONTRATUAL",ISNUMBER(SEARCH("INDIVIDUAL",SUBSTITUTE(UPPER($D4741)," ","")))),"PREMIUM FREE",""))))</f>
        <v/>
      </c>
    </row>
    <row r="4742">
      <c r="AC4742">
        <f>IF($C4742="","",IF(COUNTIF('Códigos Santander (ref)'!$A$2:$A$79,$C4742)&gt;0,"SANTANDER",IF(COUNTIF('Códigos Itaú (ref)'!$A$2:$A$44,$C4742)&gt;0,"ITAU",IF(AND(TRIM(UPPER($I4742))="CONTRATUAL",ISNUMBER(SEARCH("INDIVIDUAL",SUBSTITUTE(UPPER($D4742)," ","")))),"PREMIUM FREE",""))))</f>
        <v/>
      </c>
    </row>
    <row r="4743">
      <c r="AC4743">
        <f>IF($C4743="","",IF(COUNTIF('Códigos Santander (ref)'!$A$2:$A$79,$C4743)&gt;0,"SANTANDER",IF(COUNTIF('Códigos Itaú (ref)'!$A$2:$A$44,$C4743)&gt;0,"ITAU",IF(AND(TRIM(UPPER($I4743))="CONTRATUAL",ISNUMBER(SEARCH("INDIVIDUAL",SUBSTITUTE(UPPER($D4743)," ","")))),"PREMIUM FREE",""))))</f>
        <v/>
      </c>
    </row>
    <row r="4744">
      <c r="AC4744">
        <f>IF($C4744="","",IF(COUNTIF('Códigos Santander (ref)'!$A$2:$A$79,$C4744)&gt;0,"SANTANDER",IF(COUNTIF('Códigos Itaú (ref)'!$A$2:$A$44,$C4744)&gt;0,"ITAU",IF(AND(TRIM(UPPER($I4744))="CONTRATUAL",ISNUMBER(SEARCH("INDIVIDUAL",SUBSTITUTE(UPPER($D4744)," ","")))),"PREMIUM FREE",""))))</f>
        <v/>
      </c>
    </row>
    <row r="4745">
      <c r="AC4745">
        <f>IF($C4745="","",IF(COUNTIF('Códigos Santander (ref)'!$A$2:$A$79,$C4745)&gt;0,"SANTANDER",IF(COUNTIF('Códigos Itaú (ref)'!$A$2:$A$44,$C4745)&gt;0,"ITAU",IF(AND(TRIM(UPPER($I4745))="CONTRATUAL",ISNUMBER(SEARCH("INDIVIDUAL",SUBSTITUTE(UPPER($D4745)," ","")))),"PREMIUM FREE",""))))</f>
        <v/>
      </c>
    </row>
    <row r="4746">
      <c r="AC4746">
        <f>IF($C4746="","",IF(COUNTIF('Códigos Santander (ref)'!$A$2:$A$79,$C4746)&gt;0,"SANTANDER",IF(COUNTIF('Códigos Itaú (ref)'!$A$2:$A$44,$C4746)&gt;0,"ITAU",IF(AND(TRIM(UPPER($I4746))="CONTRATUAL",ISNUMBER(SEARCH("INDIVIDUAL",SUBSTITUTE(UPPER($D4746)," ","")))),"PREMIUM FREE",""))))</f>
        <v/>
      </c>
    </row>
    <row r="4747">
      <c r="AC4747">
        <f>IF($C4747="","",IF(COUNTIF('Códigos Santander (ref)'!$A$2:$A$79,$C4747)&gt;0,"SANTANDER",IF(COUNTIF('Códigos Itaú (ref)'!$A$2:$A$44,$C4747)&gt;0,"ITAU",IF(AND(TRIM(UPPER($I4747))="CONTRATUAL",ISNUMBER(SEARCH("INDIVIDUAL",SUBSTITUTE(UPPER($D4747)," ","")))),"PREMIUM FREE",""))))</f>
        <v/>
      </c>
    </row>
    <row r="4748">
      <c r="AC4748">
        <f>IF($C4748="","",IF(COUNTIF('Códigos Santander (ref)'!$A$2:$A$79,$C4748)&gt;0,"SANTANDER",IF(COUNTIF('Códigos Itaú (ref)'!$A$2:$A$44,$C4748)&gt;0,"ITAU",IF(AND(TRIM(UPPER($I4748))="CONTRATUAL",ISNUMBER(SEARCH("INDIVIDUAL",SUBSTITUTE(UPPER($D4748)," ","")))),"PREMIUM FREE",""))))</f>
        <v/>
      </c>
    </row>
    <row r="4749">
      <c r="AC4749">
        <f>IF($C4749="","",IF(COUNTIF('Códigos Santander (ref)'!$A$2:$A$79,$C4749)&gt;0,"SANTANDER",IF(COUNTIF('Códigos Itaú (ref)'!$A$2:$A$44,$C4749)&gt;0,"ITAU",IF(AND(TRIM(UPPER($I4749))="CONTRATUAL",ISNUMBER(SEARCH("INDIVIDUAL",SUBSTITUTE(UPPER($D4749)," ","")))),"PREMIUM FREE",""))))</f>
        <v/>
      </c>
    </row>
    <row r="4750">
      <c r="AC4750">
        <f>IF($C4750="","",IF(COUNTIF('Códigos Santander (ref)'!$A$2:$A$79,$C4750)&gt;0,"SANTANDER",IF(COUNTIF('Códigos Itaú (ref)'!$A$2:$A$44,$C4750)&gt;0,"ITAU",IF(AND(TRIM(UPPER($I4750))="CONTRATUAL",ISNUMBER(SEARCH("INDIVIDUAL",SUBSTITUTE(UPPER($D4750)," ","")))),"PREMIUM FREE",""))))</f>
        <v/>
      </c>
    </row>
    <row r="4751">
      <c r="AC4751">
        <f>IF($C4751="","",IF(COUNTIF('Códigos Santander (ref)'!$A$2:$A$79,$C4751)&gt;0,"SANTANDER",IF(COUNTIF('Códigos Itaú (ref)'!$A$2:$A$44,$C4751)&gt;0,"ITAU",IF(AND(TRIM(UPPER($I4751))="CONTRATUAL",ISNUMBER(SEARCH("INDIVIDUAL",SUBSTITUTE(UPPER($D4751)," ","")))),"PREMIUM FREE",""))))</f>
        <v/>
      </c>
    </row>
    <row r="4752">
      <c r="AC4752">
        <f>IF($C4752="","",IF(COUNTIF('Códigos Santander (ref)'!$A$2:$A$79,$C4752)&gt;0,"SANTANDER",IF(COUNTIF('Códigos Itaú (ref)'!$A$2:$A$44,$C4752)&gt;0,"ITAU",IF(AND(TRIM(UPPER($I4752))="CONTRATUAL",ISNUMBER(SEARCH("INDIVIDUAL",SUBSTITUTE(UPPER($D4752)," ","")))),"PREMIUM FREE",""))))</f>
        <v/>
      </c>
    </row>
    <row r="4753">
      <c r="AC4753">
        <f>IF($C4753="","",IF(COUNTIF('Códigos Santander (ref)'!$A$2:$A$79,$C4753)&gt;0,"SANTANDER",IF(COUNTIF('Códigos Itaú (ref)'!$A$2:$A$44,$C4753)&gt;0,"ITAU",IF(AND(TRIM(UPPER($I4753))="CONTRATUAL",ISNUMBER(SEARCH("INDIVIDUAL",SUBSTITUTE(UPPER($D4753)," ","")))),"PREMIUM FREE",""))))</f>
        <v/>
      </c>
    </row>
    <row r="4754">
      <c r="AC4754">
        <f>IF($C4754="","",IF(COUNTIF('Códigos Santander (ref)'!$A$2:$A$79,$C4754)&gt;0,"SANTANDER",IF(COUNTIF('Códigos Itaú (ref)'!$A$2:$A$44,$C4754)&gt;0,"ITAU",IF(AND(TRIM(UPPER($I4754))="CONTRATUAL",ISNUMBER(SEARCH("INDIVIDUAL",SUBSTITUTE(UPPER($D4754)," ","")))),"PREMIUM FREE",""))))</f>
        <v/>
      </c>
    </row>
    <row r="4755">
      <c r="AC4755">
        <f>IF($C4755="","",IF(COUNTIF('Códigos Santander (ref)'!$A$2:$A$79,$C4755)&gt;0,"SANTANDER",IF(COUNTIF('Códigos Itaú (ref)'!$A$2:$A$44,$C4755)&gt;0,"ITAU",IF(AND(TRIM(UPPER($I4755))="CONTRATUAL",ISNUMBER(SEARCH("INDIVIDUAL",SUBSTITUTE(UPPER($D4755)," ","")))),"PREMIUM FREE",""))))</f>
        <v/>
      </c>
    </row>
    <row r="4756">
      <c r="AC4756">
        <f>IF($C4756="","",IF(COUNTIF('Códigos Santander (ref)'!$A$2:$A$79,$C4756)&gt;0,"SANTANDER",IF(COUNTIF('Códigos Itaú (ref)'!$A$2:$A$44,$C4756)&gt;0,"ITAU",IF(AND(TRIM(UPPER($I4756))="CONTRATUAL",ISNUMBER(SEARCH("INDIVIDUAL",SUBSTITUTE(UPPER($D4756)," ","")))),"PREMIUM FREE",""))))</f>
        <v/>
      </c>
    </row>
    <row r="4757">
      <c r="AC4757">
        <f>IF($C4757="","",IF(COUNTIF('Códigos Santander (ref)'!$A$2:$A$79,$C4757)&gt;0,"SANTANDER",IF(COUNTIF('Códigos Itaú (ref)'!$A$2:$A$44,$C4757)&gt;0,"ITAU",IF(AND(TRIM(UPPER($I4757))="CONTRATUAL",ISNUMBER(SEARCH("INDIVIDUAL",SUBSTITUTE(UPPER($D4757)," ","")))),"PREMIUM FREE",""))))</f>
        <v/>
      </c>
    </row>
    <row r="4758">
      <c r="AC4758">
        <f>IF($C4758="","",IF(COUNTIF('Códigos Santander (ref)'!$A$2:$A$79,$C4758)&gt;0,"SANTANDER",IF(COUNTIF('Códigos Itaú (ref)'!$A$2:$A$44,$C4758)&gt;0,"ITAU",IF(AND(TRIM(UPPER($I4758))="CONTRATUAL",ISNUMBER(SEARCH("INDIVIDUAL",SUBSTITUTE(UPPER($D4758)," ","")))),"PREMIUM FREE",""))))</f>
        <v/>
      </c>
    </row>
    <row r="4759">
      <c r="AC4759">
        <f>IF($C4759="","",IF(COUNTIF('Códigos Santander (ref)'!$A$2:$A$79,$C4759)&gt;0,"SANTANDER",IF(COUNTIF('Códigos Itaú (ref)'!$A$2:$A$44,$C4759)&gt;0,"ITAU",IF(AND(TRIM(UPPER($I4759))="CONTRATUAL",ISNUMBER(SEARCH("INDIVIDUAL",SUBSTITUTE(UPPER($D4759)," ","")))),"PREMIUM FREE",""))))</f>
        <v/>
      </c>
    </row>
    <row r="4760">
      <c r="AC4760">
        <f>IF($C4760="","",IF(COUNTIF('Códigos Santander (ref)'!$A$2:$A$79,$C4760)&gt;0,"SANTANDER",IF(COUNTIF('Códigos Itaú (ref)'!$A$2:$A$44,$C4760)&gt;0,"ITAU",IF(AND(TRIM(UPPER($I4760))="CONTRATUAL",ISNUMBER(SEARCH("INDIVIDUAL",SUBSTITUTE(UPPER($D4760)," ","")))),"PREMIUM FREE",""))))</f>
        <v/>
      </c>
    </row>
    <row r="4761">
      <c r="AC4761">
        <f>IF($C4761="","",IF(COUNTIF('Códigos Santander (ref)'!$A$2:$A$79,$C4761)&gt;0,"SANTANDER",IF(COUNTIF('Códigos Itaú (ref)'!$A$2:$A$44,$C4761)&gt;0,"ITAU",IF(AND(TRIM(UPPER($I4761))="CONTRATUAL",ISNUMBER(SEARCH("INDIVIDUAL",SUBSTITUTE(UPPER($D4761)," ","")))),"PREMIUM FREE",""))))</f>
        <v/>
      </c>
    </row>
    <row r="4762">
      <c r="AC4762">
        <f>IF($C4762="","",IF(COUNTIF('Códigos Santander (ref)'!$A$2:$A$79,$C4762)&gt;0,"SANTANDER",IF(COUNTIF('Códigos Itaú (ref)'!$A$2:$A$44,$C4762)&gt;0,"ITAU",IF(AND(TRIM(UPPER($I4762))="CONTRATUAL",ISNUMBER(SEARCH("INDIVIDUAL",SUBSTITUTE(UPPER($D4762)," ","")))),"PREMIUM FREE",""))))</f>
        <v/>
      </c>
    </row>
    <row r="4763">
      <c r="AC4763">
        <f>IF($C4763="","",IF(COUNTIF('Códigos Santander (ref)'!$A$2:$A$79,$C4763)&gt;0,"SANTANDER",IF(COUNTIF('Códigos Itaú (ref)'!$A$2:$A$44,$C4763)&gt;0,"ITAU",IF(AND(TRIM(UPPER($I4763))="CONTRATUAL",ISNUMBER(SEARCH("INDIVIDUAL",SUBSTITUTE(UPPER($D4763)," ","")))),"PREMIUM FREE",""))))</f>
        <v/>
      </c>
    </row>
    <row r="4764">
      <c r="AC4764">
        <f>IF($C4764="","",IF(COUNTIF('Códigos Santander (ref)'!$A$2:$A$79,$C4764)&gt;0,"SANTANDER",IF(COUNTIF('Códigos Itaú (ref)'!$A$2:$A$44,$C4764)&gt;0,"ITAU",IF(AND(TRIM(UPPER($I4764))="CONTRATUAL",ISNUMBER(SEARCH("INDIVIDUAL",SUBSTITUTE(UPPER($D4764)," ","")))),"PREMIUM FREE",""))))</f>
        <v/>
      </c>
    </row>
    <row r="4765">
      <c r="AC4765">
        <f>IF($C4765="","",IF(COUNTIF('Códigos Santander (ref)'!$A$2:$A$79,$C4765)&gt;0,"SANTANDER",IF(COUNTIF('Códigos Itaú (ref)'!$A$2:$A$44,$C4765)&gt;0,"ITAU",IF(AND(TRIM(UPPER($I4765))="CONTRATUAL",ISNUMBER(SEARCH("INDIVIDUAL",SUBSTITUTE(UPPER($D4765)," ","")))),"PREMIUM FREE",""))))</f>
        <v/>
      </c>
    </row>
    <row r="4766">
      <c r="AC4766">
        <f>IF($C4766="","",IF(COUNTIF('Códigos Santander (ref)'!$A$2:$A$79,$C4766)&gt;0,"SANTANDER",IF(COUNTIF('Códigos Itaú (ref)'!$A$2:$A$44,$C4766)&gt;0,"ITAU",IF(AND(TRIM(UPPER($I4766))="CONTRATUAL",ISNUMBER(SEARCH("INDIVIDUAL",SUBSTITUTE(UPPER($D4766)," ","")))),"PREMIUM FREE",""))))</f>
        <v/>
      </c>
    </row>
    <row r="4767">
      <c r="AC4767">
        <f>IF($C4767="","",IF(COUNTIF('Códigos Santander (ref)'!$A$2:$A$79,$C4767)&gt;0,"SANTANDER",IF(COUNTIF('Códigos Itaú (ref)'!$A$2:$A$44,$C4767)&gt;0,"ITAU",IF(AND(TRIM(UPPER($I4767))="CONTRATUAL",ISNUMBER(SEARCH("INDIVIDUAL",SUBSTITUTE(UPPER($D4767)," ","")))),"PREMIUM FREE",""))))</f>
        <v/>
      </c>
    </row>
    <row r="4768">
      <c r="AC4768">
        <f>IF($C4768="","",IF(COUNTIF('Códigos Santander (ref)'!$A$2:$A$79,$C4768)&gt;0,"SANTANDER",IF(COUNTIF('Códigos Itaú (ref)'!$A$2:$A$44,$C4768)&gt;0,"ITAU",IF(AND(TRIM(UPPER($I4768))="CONTRATUAL",ISNUMBER(SEARCH("INDIVIDUAL",SUBSTITUTE(UPPER($D4768)," ","")))),"PREMIUM FREE",""))))</f>
        <v/>
      </c>
    </row>
    <row r="4769">
      <c r="AC4769">
        <f>IF($C4769="","",IF(COUNTIF('Códigos Santander (ref)'!$A$2:$A$79,$C4769)&gt;0,"SANTANDER",IF(COUNTIF('Códigos Itaú (ref)'!$A$2:$A$44,$C4769)&gt;0,"ITAU",IF(AND(TRIM(UPPER($I4769))="CONTRATUAL",ISNUMBER(SEARCH("INDIVIDUAL",SUBSTITUTE(UPPER($D4769)," ","")))),"PREMIUM FREE",""))))</f>
        <v/>
      </c>
    </row>
    <row r="4770">
      <c r="AC4770">
        <f>IF($C4770="","",IF(COUNTIF('Códigos Santander (ref)'!$A$2:$A$79,$C4770)&gt;0,"SANTANDER",IF(COUNTIF('Códigos Itaú (ref)'!$A$2:$A$44,$C4770)&gt;0,"ITAU",IF(AND(TRIM(UPPER($I4770))="CONTRATUAL",ISNUMBER(SEARCH("INDIVIDUAL",SUBSTITUTE(UPPER($D4770)," ","")))),"PREMIUM FREE",""))))</f>
        <v/>
      </c>
    </row>
    <row r="4771">
      <c r="AC4771">
        <f>IF($C4771="","",IF(COUNTIF('Códigos Santander (ref)'!$A$2:$A$79,$C4771)&gt;0,"SANTANDER",IF(COUNTIF('Códigos Itaú (ref)'!$A$2:$A$44,$C4771)&gt;0,"ITAU",IF(AND(TRIM(UPPER($I4771))="CONTRATUAL",ISNUMBER(SEARCH("INDIVIDUAL",SUBSTITUTE(UPPER($D4771)," ","")))),"PREMIUM FREE",""))))</f>
        <v/>
      </c>
    </row>
    <row r="4772">
      <c r="AC4772">
        <f>IF($C4772="","",IF(COUNTIF('Códigos Santander (ref)'!$A$2:$A$79,$C4772)&gt;0,"SANTANDER",IF(COUNTIF('Códigos Itaú (ref)'!$A$2:$A$44,$C4772)&gt;0,"ITAU",IF(AND(TRIM(UPPER($I4772))="CONTRATUAL",ISNUMBER(SEARCH("INDIVIDUAL",SUBSTITUTE(UPPER($D4772)," ","")))),"PREMIUM FREE",""))))</f>
        <v/>
      </c>
    </row>
    <row r="4773">
      <c r="AC4773">
        <f>IF($C4773="","",IF(COUNTIF('Códigos Santander (ref)'!$A$2:$A$79,$C4773)&gt;0,"SANTANDER",IF(COUNTIF('Códigos Itaú (ref)'!$A$2:$A$44,$C4773)&gt;0,"ITAU",IF(AND(TRIM(UPPER($I4773))="CONTRATUAL",ISNUMBER(SEARCH("INDIVIDUAL",SUBSTITUTE(UPPER($D4773)," ","")))),"PREMIUM FREE",""))))</f>
        <v/>
      </c>
    </row>
    <row r="4774">
      <c r="AC4774">
        <f>IF($C4774="","",IF(COUNTIF('Códigos Santander (ref)'!$A$2:$A$79,$C4774)&gt;0,"SANTANDER",IF(COUNTIF('Códigos Itaú (ref)'!$A$2:$A$44,$C4774)&gt;0,"ITAU",IF(AND(TRIM(UPPER($I4774))="CONTRATUAL",ISNUMBER(SEARCH("INDIVIDUAL",SUBSTITUTE(UPPER($D4774)," ","")))),"PREMIUM FREE",""))))</f>
        <v/>
      </c>
    </row>
    <row r="4775">
      <c r="AC4775">
        <f>IF($C4775="","",IF(COUNTIF('Códigos Santander (ref)'!$A$2:$A$79,$C4775)&gt;0,"SANTANDER",IF(COUNTIF('Códigos Itaú (ref)'!$A$2:$A$44,$C4775)&gt;0,"ITAU",IF(AND(TRIM(UPPER($I4775))="CONTRATUAL",ISNUMBER(SEARCH("INDIVIDUAL",SUBSTITUTE(UPPER($D4775)," ","")))),"PREMIUM FREE",""))))</f>
        <v/>
      </c>
    </row>
    <row r="4776">
      <c r="AC4776">
        <f>IF($C4776="","",IF(COUNTIF('Códigos Santander (ref)'!$A$2:$A$79,$C4776)&gt;0,"SANTANDER",IF(COUNTIF('Códigos Itaú (ref)'!$A$2:$A$44,$C4776)&gt;0,"ITAU",IF(AND(TRIM(UPPER($I4776))="CONTRATUAL",ISNUMBER(SEARCH("INDIVIDUAL",SUBSTITUTE(UPPER($D4776)," ","")))),"PREMIUM FREE",""))))</f>
        <v/>
      </c>
    </row>
    <row r="4777">
      <c r="AC4777">
        <f>IF($C4777="","",IF(COUNTIF('Códigos Santander (ref)'!$A$2:$A$79,$C4777)&gt;0,"SANTANDER",IF(COUNTIF('Códigos Itaú (ref)'!$A$2:$A$44,$C4777)&gt;0,"ITAU",IF(AND(TRIM(UPPER($I4777))="CONTRATUAL",ISNUMBER(SEARCH("INDIVIDUAL",SUBSTITUTE(UPPER($D4777)," ","")))),"PREMIUM FREE",""))))</f>
        <v/>
      </c>
    </row>
    <row r="4778">
      <c r="AC4778">
        <f>IF($C4778="","",IF(COUNTIF('Códigos Santander (ref)'!$A$2:$A$79,$C4778)&gt;0,"SANTANDER",IF(COUNTIF('Códigos Itaú (ref)'!$A$2:$A$44,$C4778)&gt;0,"ITAU",IF(AND(TRIM(UPPER($I4778))="CONTRATUAL",ISNUMBER(SEARCH("INDIVIDUAL",SUBSTITUTE(UPPER($D4778)," ","")))),"PREMIUM FREE",""))))</f>
        <v/>
      </c>
    </row>
    <row r="4779">
      <c r="AC4779">
        <f>IF($C4779="","",IF(COUNTIF('Códigos Santander (ref)'!$A$2:$A$79,$C4779)&gt;0,"SANTANDER",IF(COUNTIF('Códigos Itaú (ref)'!$A$2:$A$44,$C4779)&gt;0,"ITAU",IF(AND(TRIM(UPPER($I4779))="CONTRATUAL",ISNUMBER(SEARCH("INDIVIDUAL",SUBSTITUTE(UPPER($D4779)," ","")))),"PREMIUM FREE",""))))</f>
        <v/>
      </c>
    </row>
    <row r="4780">
      <c r="AC4780">
        <f>IF($C4780="","",IF(COUNTIF('Códigos Santander (ref)'!$A$2:$A$79,$C4780)&gt;0,"SANTANDER",IF(COUNTIF('Códigos Itaú (ref)'!$A$2:$A$44,$C4780)&gt;0,"ITAU",IF(AND(TRIM(UPPER($I4780))="CONTRATUAL",ISNUMBER(SEARCH("INDIVIDUAL",SUBSTITUTE(UPPER($D4780)," ","")))),"PREMIUM FREE",""))))</f>
        <v/>
      </c>
    </row>
    <row r="4781">
      <c r="AC4781">
        <f>IF($C4781="","",IF(COUNTIF('Códigos Santander (ref)'!$A$2:$A$79,$C4781)&gt;0,"SANTANDER",IF(COUNTIF('Códigos Itaú (ref)'!$A$2:$A$44,$C4781)&gt;0,"ITAU",IF(AND(TRIM(UPPER($I4781))="CONTRATUAL",ISNUMBER(SEARCH("INDIVIDUAL",SUBSTITUTE(UPPER($D4781)," ","")))),"PREMIUM FREE",""))))</f>
        <v/>
      </c>
    </row>
    <row r="4782">
      <c r="AC4782">
        <f>IF($C4782="","",IF(COUNTIF('Códigos Santander (ref)'!$A$2:$A$79,$C4782)&gt;0,"SANTANDER",IF(COUNTIF('Códigos Itaú (ref)'!$A$2:$A$44,$C4782)&gt;0,"ITAU",IF(AND(TRIM(UPPER($I4782))="CONTRATUAL",ISNUMBER(SEARCH("INDIVIDUAL",SUBSTITUTE(UPPER($D4782)," ","")))),"PREMIUM FREE",""))))</f>
        <v/>
      </c>
    </row>
    <row r="4783">
      <c r="AC4783">
        <f>IF($C4783="","",IF(COUNTIF('Códigos Santander (ref)'!$A$2:$A$79,$C4783)&gt;0,"SANTANDER",IF(COUNTIF('Códigos Itaú (ref)'!$A$2:$A$44,$C4783)&gt;0,"ITAU",IF(AND(TRIM(UPPER($I4783))="CONTRATUAL",ISNUMBER(SEARCH("INDIVIDUAL",SUBSTITUTE(UPPER($D4783)," ","")))),"PREMIUM FREE",""))))</f>
        <v/>
      </c>
    </row>
    <row r="4784">
      <c r="AC4784">
        <f>IF($C4784="","",IF(COUNTIF('Códigos Santander (ref)'!$A$2:$A$79,$C4784)&gt;0,"SANTANDER",IF(COUNTIF('Códigos Itaú (ref)'!$A$2:$A$44,$C4784)&gt;0,"ITAU",IF(AND(TRIM(UPPER($I4784))="CONTRATUAL",ISNUMBER(SEARCH("INDIVIDUAL",SUBSTITUTE(UPPER($D4784)," ","")))),"PREMIUM FREE",""))))</f>
        <v/>
      </c>
    </row>
    <row r="4785">
      <c r="AC4785">
        <f>IF($C4785="","",IF(COUNTIF('Códigos Santander (ref)'!$A$2:$A$79,$C4785)&gt;0,"SANTANDER",IF(COUNTIF('Códigos Itaú (ref)'!$A$2:$A$44,$C4785)&gt;0,"ITAU",IF(AND(TRIM(UPPER($I4785))="CONTRATUAL",ISNUMBER(SEARCH("INDIVIDUAL",SUBSTITUTE(UPPER($D4785)," ","")))),"PREMIUM FREE",""))))</f>
        <v/>
      </c>
    </row>
    <row r="4786">
      <c r="AC4786">
        <f>IF($C4786="","",IF(COUNTIF('Códigos Santander (ref)'!$A$2:$A$79,$C4786)&gt;0,"SANTANDER",IF(COUNTIF('Códigos Itaú (ref)'!$A$2:$A$44,$C4786)&gt;0,"ITAU",IF(AND(TRIM(UPPER($I4786))="CONTRATUAL",ISNUMBER(SEARCH("INDIVIDUAL",SUBSTITUTE(UPPER($D4786)," ","")))),"PREMIUM FREE",""))))</f>
        <v/>
      </c>
    </row>
    <row r="4787">
      <c r="AC4787">
        <f>IF($C4787="","",IF(COUNTIF('Códigos Santander (ref)'!$A$2:$A$79,$C4787)&gt;0,"SANTANDER",IF(COUNTIF('Códigos Itaú (ref)'!$A$2:$A$44,$C4787)&gt;0,"ITAU",IF(AND(TRIM(UPPER($I4787))="CONTRATUAL",ISNUMBER(SEARCH("INDIVIDUAL",SUBSTITUTE(UPPER($D4787)," ","")))),"PREMIUM FREE",""))))</f>
        <v/>
      </c>
    </row>
    <row r="4788">
      <c r="AC4788">
        <f>IF($C4788="","",IF(COUNTIF('Códigos Santander (ref)'!$A$2:$A$79,$C4788)&gt;0,"SANTANDER",IF(COUNTIF('Códigos Itaú (ref)'!$A$2:$A$44,$C4788)&gt;0,"ITAU",IF(AND(TRIM(UPPER($I4788))="CONTRATUAL",ISNUMBER(SEARCH("INDIVIDUAL",SUBSTITUTE(UPPER($D4788)," ","")))),"PREMIUM FREE",""))))</f>
        <v/>
      </c>
    </row>
    <row r="4789">
      <c r="AC4789">
        <f>IF($C4789="","",IF(COUNTIF('Códigos Santander (ref)'!$A$2:$A$79,$C4789)&gt;0,"SANTANDER",IF(COUNTIF('Códigos Itaú (ref)'!$A$2:$A$44,$C4789)&gt;0,"ITAU",IF(AND(TRIM(UPPER($I4789))="CONTRATUAL",ISNUMBER(SEARCH("INDIVIDUAL",SUBSTITUTE(UPPER($D4789)," ","")))),"PREMIUM FREE",""))))</f>
        <v/>
      </c>
    </row>
    <row r="4790">
      <c r="AC4790">
        <f>IF($C4790="","",IF(COUNTIF('Códigos Santander (ref)'!$A$2:$A$79,$C4790)&gt;0,"SANTANDER",IF(COUNTIF('Códigos Itaú (ref)'!$A$2:$A$44,$C4790)&gt;0,"ITAU",IF(AND(TRIM(UPPER($I4790))="CONTRATUAL",ISNUMBER(SEARCH("INDIVIDUAL",SUBSTITUTE(UPPER($D4790)," ","")))),"PREMIUM FREE",""))))</f>
        <v/>
      </c>
    </row>
    <row r="4791">
      <c r="AC4791">
        <f>IF($C4791="","",IF(COUNTIF('Códigos Santander (ref)'!$A$2:$A$79,$C4791)&gt;0,"SANTANDER",IF(COUNTIF('Códigos Itaú (ref)'!$A$2:$A$44,$C4791)&gt;0,"ITAU",IF(AND(TRIM(UPPER($I4791))="CONTRATUAL",ISNUMBER(SEARCH("INDIVIDUAL",SUBSTITUTE(UPPER($D4791)," ","")))),"PREMIUM FREE",""))))</f>
        <v/>
      </c>
    </row>
    <row r="4792">
      <c r="AC4792">
        <f>IF($C4792="","",IF(COUNTIF('Códigos Santander (ref)'!$A$2:$A$79,$C4792)&gt;0,"SANTANDER",IF(COUNTIF('Códigos Itaú (ref)'!$A$2:$A$44,$C4792)&gt;0,"ITAU",IF(AND(TRIM(UPPER($I4792))="CONTRATUAL",ISNUMBER(SEARCH("INDIVIDUAL",SUBSTITUTE(UPPER($D4792)," ","")))),"PREMIUM FREE",""))))</f>
        <v/>
      </c>
    </row>
    <row r="4793">
      <c r="AC4793">
        <f>IF($C4793="","",IF(COUNTIF('Códigos Santander (ref)'!$A$2:$A$79,$C4793)&gt;0,"SANTANDER",IF(COUNTIF('Códigos Itaú (ref)'!$A$2:$A$44,$C4793)&gt;0,"ITAU",IF(AND(TRIM(UPPER($I4793))="CONTRATUAL",ISNUMBER(SEARCH("INDIVIDUAL",SUBSTITUTE(UPPER($D4793)," ","")))),"PREMIUM FREE",""))))</f>
        <v/>
      </c>
    </row>
    <row r="4794">
      <c r="AC4794">
        <f>IF($C4794="","",IF(COUNTIF('Códigos Santander (ref)'!$A$2:$A$79,$C4794)&gt;0,"SANTANDER",IF(COUNTIF('Códigos Itaú (ref)'!$A$2:$A$44,$C4794)&gt;0,"ITAU",IF(AND(TRIM(UPPER($I4794))="CONTRATUAL",ISNUMBER(SEARCH("INDIVIDUAL",SUBSTITUTE(UPPER($D4794)," ","")))),"PREMIUM FREE",""))))</f>
        <v/>
      </c>
    </row>
    <row r="4795">
      <c r="AC4795">
        <f>IF($C4795="","",IF(COUNTIF('Códigos Santander (ref)'!$A$2:$A$79,$C4795)&gt;0,"SANTANDER",IF(COUNTIF('Códigos Itaú (ref)'!$A$2:$A$44,$C4795)&gt;0,"ITAU",IF(AND(TRIM(UPPER($I4795))="CONTRATUAL",ISNUMBER(SEARCH("INDIVIDUAL",SUBSTITUTE(UPPER($D4795)," ","")))),"PREMIUM FREE",""))))</f>
        <v/>
      </c>
    </row>
    <row r="4796">
      <c r="AC4796">
        <f>IF($C4796="","",IF(COUNTIF('Códigos Santander (ref)'!$A$2:$A$79,$C4796)&gt;0,"SANTANDER",IF(COUNTIF('Códigos Itaú (ref)'!$A$2:$A$44,$C4796)&gt;0,"ITAU",IF(AND(TRIM(UPPER($I4796))="CONTRATUAL",ISNUMBER(SEARCH("INDIVIDUAL",SUBSTITUTE(UPPER($D4796)," ","")))),"PREMIUM FREE",""))))</f>
        <v/>
      </c>
    </row>
    <row r="4797">
      <c r="AC4797">
        <f>IF($C4797="","",IF(COUNTIF('Códigos Santander (ref)'!$A$2:$A$79,$C4797)&gt;0,"SANTANDER",IF(COUNTIF('Códigos Itaú (ref)'!$A$2:$A$44,$C4797)&gt;0,"ITAU",IF(AND(TRIM(UPPER($I4797))="CONTRATUAL",ISNUMBER(SEARCH("INDIVIDUAL",SUBSTITUTE(UPPER($D4797)," ","")))),"PREMIUM FREE",""))))</f>
        <v/>
      </c>
    </row>
    <row r="4798">
      <c r="AC4798">
        <f>IF($C4798="","",IF(COUNTIF('Códigos Santander (ref)'!$A$2:$A$79,$C4798)&gt;0,"SANTANDER",IF(COUNTIF('Códigos Itaú (ref)'!$A$2:$A$44,$C4798)&gt;0,"ITAU",IF(AND(TRIM(UPPER($I4798))="CONTRATUAL",ISNUMBER(SEARCH("INDIVIDUAL",SUBSTITUTE(UPPER($D4798)," ","")))),"PREMIUM FREE",""))))</f>
        <v/>
      </c>
    </row>
    <row r="4799">
      <c r="AC4799">
        <f>IF($C4799="","",IF(COUNTIF('Códigos Santander (ref)'!$A$2:$A$79,$C4799)&gt;0,"SANTANDER",IF(COUNTIF('Códigos Itaú (ref)'!$A$2:$A$44,$C4799)&gt;0,"ITAU",IF(AND(TRIM(UPPER($I4799))="CONTRATUAL",ISNUMBER(SEARCH("INDIVIDUAL",SUBSTITUTE(UPPER($D4799)," ","")))),"PREMIUM FREE",""))))</f>
        <v/>
      </c>
    </row>
    <row r="4800">
      <c r="AC4800">
        <f>IF($C4800="","",IF(COUNTIF('Códigos Santander (ref)'!$A$2:$A$79,$C4800)&gt;0,"SANTANDER",IF(COUNTIF('Códigos Itaú (ref)'!$A$2:$A$44,$C4800)&gt;0,"ITAU",IF(AND(TRIM(UPPER($I4800))="CONTRATUAL",ISNUMBER(SEARCH("INDIVIDUAL",SUBSTITUTE(UPPER($D4800)," ","")))),"PREMIUM FREE",""))))</f>
        <v/>
      </c>
    </row>
    <row r="4801">
      <c r="AC4801">
        <f>IF($C4801="","",IF(COUNTIF('Códigos Santander (ref)'!$A$2:$A$79,$C4801)&gt;0,"SANTANDER",IF(COUNTIF('Códigos Itaú (ref)'!$A$2:$A$44,$C4801)&gt;0,"ITAU",IF(AND(TRIM(UPPER($I4801))="CONTRATUAL",ISNUMBER(SEARCH("INDIVIDUAL",SUBSTITUTE(UPPER($D4801)," ","")))),"PREMIUM FREE",""))))</f>
        <v/>
      </c>
    </row>
    <row r="4802">
      <c r="AC4802">
        <f>IF($C4802="","",IF(COUNTIF('Códigos Santander (ref)'!$A$2:$A$79,$C4802)&gt;0,"SANTANDER",IF(COUNTIF('Códigos Itaú (ref)'!$A$2:$A$44,$C4802)&gt;0,"ITAU",IF(AND(TRIM(UPPER($I4802))="CONTRATUAL",ISNUMBER(SEARCH("INDIVIDUAL",SUBSTITUTE(UPPER($D4802)," ","")))),"PREMIUM FREE",""))))</f>
        <v/>
      </c>
    </row>
    <row r="4803">
      <c r="AC4803">
        <f>IF($C4803="","",IF(COUNTIF('Códigos Santander (ref)'!$A$2:$A$79,$C4803)&gt;0,"SANTANDER",IF(COUNTIF('Códigos Itaú (ref)'!$A$2:$A$44,$C4803)&gt;0,"ITAU",IF(AND(TRIM(UPPER($I4803))="CONTRATUAL",ISNUMBER(SEARCH("INDIVIDUAL",SUBSTITUTE(UPPER($D4803)," ","")))),"PREMIUM FREE",""))))</f>
        <v/>
      </c>
    </row>
    <row r="4804">
      <c r="AC4804">
        <f>IF($C4804="","",IF(COUNTIF('Códigos Santander (ref)'!$A$2:$A$79,$C4804)&gt;0,"SANTANDER",IF(COUNTIF('Códigos Itaú (ref)'!$A$2:$A$44,$C4804)&gt;0,"ITAU",IF(AND(TRIM(UPPER($I4804))="CONTRATUAL",ISNUMBER(SEARCH("INDIVIDUAL",SUBSTITUTE(UPPER($D4804)," ","")))),"PREMIUM FREE",""))))</f>
        <v/>
      </c>
    </row>
    <row r="4805">
      <c r="AC4805">
        <f>IF($C4805="","",IF(COUNTIF('Códigos Santander (ref)'!$A$2:$A$79,$C4805)&gt;0,"SANTANDER",IF(COUNTIF('Códigos Itaú (ref)'!$A$2:$A$44,$C4805)&gt;0,"ITAU",IF(AND(TRIM(UPPER($I4805))="CONTRATUAL",ISNUMBER(SEARCH("INDIVIDUAL",SUBSTITUTE(UPPER($D4805)," ","")))),"PREMIUM FREE",""))))</f>
        <v/>
      </c>
    </row>
    <row r="4806">
      <c r="AC4806">
        <f>IF($C4806="","",IF(COUNTIF('Códigos Santander (ref)'!$A$2:$A$79,$C4806)&gt;0,"SANTANDER",IF(COUNTIF('Códigos Itaú (ref)'!$A$2:$A$44,$C4806)&gt;0,"ITAU",IF(AND(TRIM(UPPER($I4806))="CONTRATUAL",ISNUMBER(SEARCH("INDIVIDUAL",SUBSTITUTE(UPPER($D4806)," ","")))),"PREMIUM FREE",""))))</f>
        <v/>
      </c>
    </row>
    <row r="4807">
      <c r="AC4807">
        <f>IF($C4807="","",IF(COUNTIF('Códigos Santander (ref)'!$A$2:$A$79,$C4807)&gt;0,"SANTANDER",IF(COUNTIF('Códigos Itaú (ref)'!$A$2:$A$44,$C4807)&gt;0,"ITAU",IF(AND(TRIM(UPPER($I4807))="CONTRATUAL",ISNUMBER(SEARCH("INDIVIDUAL",SUBSTITUTE(UPPER($D4807)," ","")))),"PREMIUM FREE",""))))</f>
        <v/>
      </c>
    </row>
    <row r="4808">
      <c r="AC4808">
        <f>IF($C4808="","",IF(COUNTIF('Códigos Santander (ref)'!$A$2:$A$79,$C4808)&gt;0,"SANTANDER",IF(COUNTIF('Códigos Itaú (ref)'!$A$2:$A$44,$C4808)&gt;0,"ITAU",IF(AND(TRIM(UPPER($I4808))="CONTRATUAL",ISNUMBER(SEARCH("INDIVIDUAL",SUBSTITUTE(UPPER($D4808)," ","")))),"PREMIUM FREE",""))))</f>
        <v/>
      </c>
    </row>
    <row r="4809">
      <c r="AC4809">
        <f>IF($C4809="","",IF(COUNTIF('Códigos Santander (ref)'!$A$2:$A$79,$C4809)&gt;0,"SANTANDER",IF(COUNTIF('Códigos Itaú (ref)'!$A$2:$A$44,$C4809)&gt;0,"ITAU",IF(AND(TRIM(UPPER($I4809))="CONTRATUAL",ISNUMBER(SEARCH("INDIVIDUAL",SUBSTITUTE(UPPER($D4809)," ","")))),"PREMIUM FREE",""))))</f>
        <v/>
      </c>
    </row>
    <row r="4810">
      <c r="AC4810">
        <f>IF($C4810="","",IF(COUNTIF('Códigos Santander (ref)'!$A$2:$A$79,$C4810)&gt;0,"SANTANDER",IF(COUNTIF('Códigos Itaú (ref)'!$A$2:$A$44,$C4810)&gt;0,"ITAU",IF(AND(TRIM(UPPER($I4810))="CONTRATUAL",ISNUMBER(SEARCH("INDIVIDUAL",SUBSTITUTE(UPPER($D4810)," ","")))),"PREMIUM FREE",""))))</f>
        <v/>
      </c>
    </row>
    <row r="4811">
      <c r="AC4811">
        <f>IF($C4811="","",IF(COUNTIF('Códigos Santander (ref)'!$A$2:$A$79,$C4811)&gt;0,"SANTANDER",IF(COUNTIF('Códigos Itaú (ref)'!$A$2:$A$44,$C4811)&gt;0,"ITAU",IF(AND(TRIM(UPPER($I4811))="CONTRATUAL",ISNUMBER(SEARCH("INDIVIDUAL",SUBSTITUTE(UPPER($D4811)," ","")))),"PREMIUM FREE",""))))</f>
        <v/>
      </c>
    </row>
    <row r="4812">
      <c r="AC4812">
        <f>IF($C4812="","",IF(COUNTIF('Códigos Santander (ref)'!$A$2:$A$79,$C4812)&gt;0,"SANTANDER",IF(COUNTIF('Códigos Itaú (ref)'!$A$2:$A$44,$C4812)&gt;0,"ITAU",IF(AND(TRIM(UPPER($I4812))="CONTRATUAL",ISNUMBER(SEARCH("INDIVIDUAL",SUBSTITUTE(UPPER($D4812)," ","")))),"PREMIUM FREE",""))))</f>
        <v/>
      </c>
    </row>
    <row r="4813">
      <c r="AC4813">
        <f>IF($C4813="","",IF(COUNTIF('Códigos Santander (ref)'!$A$2:$A$79,$C4813)&gt;0,"SANTANDER",IF(COUNTIF('Códigos Itaú (ref)'!$A$2:$A$44,$C4813)&gt;0,"ITAU",IF(AND(TRIM(UPPER($I4813))="CONTRATUAL",ISNUMBER(SEARCH("INDIVIDUAL",SUBSTITUTE(UPPER($D4813)," ","")))),"PREMIUM FREE",""))))</f>
        <v/>
      </c>
    </row>
    <row r="4814">
      <c r="AC4814">
        <f>IF($C4814="","",IF(COUNTIF('Códigos Santander (ref)'!$A$2:$A$79,$C4814)&gt;0,"SANTANDER",IF(COUNTIF('Códigos Itaú (ref)'!$A$2:$A$44,$C4814)&gt;0,"ITAU",IF(AND(TRIM(UPPER($I4814))="CONTRATUAL",ISNUMBER(SEARCH("INDIVIDUAL",SUBSTITUTE(UPPER($D4814)," ","")))),"PREMIUM FREE",""))))</f>
        <v/>
      </c>
    </row>
    <row r="4815">
      <c r="AC4815">
        <f>IF($C4815="","",IF(COUNTIF('Códigos Santander (ref)'!$A$2:$A$79,$C4815)&gt;0,"SANTANDER",IF(COUNTIF('Códigos Itaú (ref)'!$A$2:$A$44,$C4815)&gt;0,"ITAU",IF(AND(TRIM(UPPER($I4815))="CONTRATUAL",ISNUMBER(SEARCH("INDIVIDUAL",SUBSTITUTE(UPPER($D4815)," ","")))),"PREMIUM FREE",""))))</f>
        <v/>
      </c>
    </row>
    <row r="4816">
      <c r="AC4816">
        <f>IF($C4816="","",IF(COUNTIF('Códigos Santander (ref)'!$A$2:$A$79,$C4816)&gt;0,"SANTANDER",IF(COUNTIF('Códigos Itaú (ref)'!$A$2:$A$44,$C4816)&gt;0,"ITAU",IF(AND(TRIM(UPPER($I4816))="CONTRATUAL",ISNUMBER(SEARCH("INDIVIDUAL",SUBSTITUTE(UPPER($D4816)," ","")))),"PREMIUM FREE",""))))</f>
        <v/>
      </c>
    </row>
    <row r="4817">
      <c r="AC4817">
        <f>IF($C4817="","",IF(COUNTIF('Códigos Santander (ref)'!$A$2:$A$79,$C4817)&gt;0,"SANTANDER",IF(COUNTIF('Códigos Itaú (ref)'!$A$2:$A$44,$C4817)&gt;0,"ITAU",IF(AND(TRIM(UPPER($I4817))="CONTRATUAL",ISNUMBER(SEARCH("INDIVIDUAL",SUBSTITUTE(UPPER($D4817)," ","")))),"PREMIUM FREE",""))))</f>
        <v/>
      </c>
    </row>
    <row r="4818">
      <c r="AC4818">
        <f>IF($C4818="","",IF(COUNTIF('Códigos Santander (ref)'!$A$2:$A$79,$C4818)&gt;0,"SANTANDER",IF(COUNTIF('Códigos Itaú (ref)'!$A$2:$A$44,$C4818)&gt;0,"ITAU",IF(AND(TRIM(UPPER($I4818))="CONTRATUAL",ISNUMBER(SEARCH("INDIVIDUAL",SUBSTITUTE(UPPER($D4818)," ","")))),"PREMIUM FREE",""))))</f>
        <v/>
      </c>
    </row>
    <row r="4819">
      <c r="AC4819">
        <f>IF($C4819="","",IF(COUNTIF('Códigos Santander (ref)'!$A$2:$A$79,$C4819)&gt;0,"SANTANDER",IF(COUNTIF('Códigos Itaú (ref)'!$A$2:$A$44,$C4819)&gt;0,"ITAU",IF(AND(TRIM(UPPER($I4819))="CONTRATUAL",ISNUMBER(SEARCH("INDIVIDUAL",SUBSTITUTE(UPPER($D4819)," ","")))),"PREMIUM FREE",""))))</f>
        <v/>
      </c>
    </row>
    <row r="4820">
      <c r="AC4820">
        <f>IF($C4820="","",IF(COUNTIF('Códigos Santander (ref)'!$A$2:$A$79,$C4820)&gt;0,"SANTANDER",IF(COUNTIF('Códigos Itaú (ref)'!$A$2:$A$44,$C4820)&gt;0,"ITAU",IF(AND(TRIM(UPPER($I4820))="CONTRATUAL",ISNUMBER(SEARCH("INDIVIDUAL",SUBSTITUTE(UPPER($D4820)," ","")))),"PREMIUM FREE",""))))</f>
        <v/>
      </c>
    </row>
    <row r="4821">
      <c r="AC4821">
        <f>IF($C4821="","",IF(COUNTIF('Códigos Santander (ref)'!$A$2:$A$79,$C4821)&gt;0,"SANTANDER",IF(COUNTIF('Códigos Itaú (ref)'!$A$2:$A$44,$C4821)&gt;0,"ITAU",IF(AND(TRIM(UPPER($I4821))="CONTRATUAL",ISNUMBER(SEARCH("INDIVIDUAL",SUBSTITUTE(UPPER($D4821)," ","")))),"PREMIUM FREE",""))))</f>
        <v/>
      </c>
    </row>
    <row r="4822">
      <c r="AC4822">
        <f>IF($C4822="","",IF(COUNTIF('Códigos Santander (ref)'!$A$2:$A$79,$C4822)&gt;0,"SANTANDER",IF(COUNTIF('Códigos Itaú (ref)'!$A$2:$A$44,$C4822)&gt;0,"ITAU",IF(AND(TRIM(UPPER($I4822))="CONTRATUAL",ISNUMBER(SEARCH("INDIVIDUAL",SUBSTITUTE(UPPER($D4822)," ","")))),"PREMIUM FREE",""))))</f>
        <v/>
      </c>
    </row>
    <row r="4823">
      <c r="AC4823">
        <f>IF($C4823="","",IF(COUNTIF('Códigos Santander (ref)'!$A$2:$A$79,$C4823)&gt;0,"SANTANDER",IF(COUNTIF('Códigos Itaú (ref)'!$A$2:$A$44,$C4823)&gt;0,"ITAU",IF(AND(TRIM(UPPER($I4823))="CONTRATUAL",ISNUMBER(SEARCH("INDIVIDUAL",SUBSTITUTE(UPPER($D4823)," ","")))),"PREMIUM FREE",""))))</f>
        <v/>
      </c>
    </row>
    <row r="4824">
      <c r="AC4824">
        <f>IF($C4824="","",IF(COUNTIF('Códigos Santander (ref)'!$A$2:$A$79,$C4824)&gt;0,"SANTANDER",IF(COUNTIF('Códigos Itaú (ref)'!$A$2:$A$44,$C4824)&gt;0,"ITAU",IF(AND(TRIM(UPPER($I4824))="CONTRATUAL",ISNUMBER(SEARCH("INDIVIDUAL",SUBSTITUTE(UPPER($D4824)," ","")))),"PREMIUM FREE",""))))</f>
        <v/>
      </c>
    </row>
    <row r="4825">
      <c r="AC4825">
        <f>IF($C4825="","",IF(COUNTIF('Códigos Santander (ref)'!$A$2:$A$79,$C4825)&gt;0,"SANTANDER",IF(COUNTIF('Códigos Itaú (ref)'!$A$2:$A$44,$C4825)&gt;0,"ITAU",IF(AND(TRIM(UPPER($I4825))="CONTRATUAL",ISNUMBER(SEARCH("INDIVIDUAL",SUBSTITUTE(UPPER($D4825)," ","")))),"PREMIUM FREE",""))))</f>
        <v/>
      </c>
    </row>
    <row r="4826">
      <c r="AC4826">
        <f>IF($C4826="","",IF(COUNTIF('Códigos Santander (ref)'!$A$2:$A$79,$C4826)&gt;0,"SANTANDER",IF(COUNTIF('Códigos Itaú (ref)'!$A$2:$A$44,$C4826)&gt;0,"ITAU",IF(AND(TRIM(UPPER($I4826))="CONTRATUAL",ISNUMBER(SEARCH("INDIVIDUAL",SUBSTITUTE(UPPER($D4826)," ","")))),"PREMIUM FREE",""))))</f>
        <v/>
      </c>
    </row>
    <row r="4827">
      <c r="AC4827">
        <f>IF($C4827="","",IF(COUNTIF('Códigos Santander (ref)'!$A$2:$A$79,$C4827)&gt;0,"SANTANDER",IF(COUNTIF('Códigos Itaú (ref)'!$A$2:$A$44,$C4827)&gt;0,"ITAU",IF(AND(TRIM(UPPER($I4827))="CONTRATUAL",ISNUMBER(SEARCH("INDIVIDUAL",SUBSTITUTE(UPPER($D4827)," ","")))),"PREMIUM FREE",""))))</f>
        <v/>
      </c>
    </row>
    <row r="4828">
      <c r="AC4828">
        <f>IF($C4828="","",IF(COUNTIF('Códigos Santander (ref)'!$A$2:$A$79,$C4828)&gt;0,"SANTANDER",IF(COUNTIF('Códigos Itaú (ref)'!$A$2:$A$44,$C4828)&gt;0,"ITAU",IF(AND(TRIM(UPPER($I4828))="CONTRATUAL",ISNUMBER(SEARCH("INDIVIDUAL",SUBSTITUTE(UPPER($D4828)," ","")))),"PREMIUM FREE",""))))</f>
        <v/>
      </c>
    </row>
    <row r="4829">
      <c r="AC4829">
        <f>IF($C4829="","",IF(COUNTIF('Códigos Santander (ref)'!$A$2:$A$79,$C4829)&gt;0,"SANTANDER",IF(COUNTIF('Códigos Itaú (ref)'!$A$2:$A$44,$C4829)&gt;0,"ITAU",IF(AND(TRIM(UPPER($I4829))="CONTRATUAL",ISNUMBER(SEARCH("INDIVIDUAL",SUBSTITUTE(UPPER($D4829)," ","")))),"PREMIUM FREE",""))))</f>
        <v/>
      </c>
    </row>
    <row r="4830">
      <c r="AC4830">
        <f>IF($C4830="","",IF(COUNTIF('Códigos Santander (ref)'!$A$2:$A$79,$C4830)&gt;0,"SANTANDER",IF(COUNTIF('Códigos Itaú (ref)'!$A$2:$A$44,$C4830)&gt;0,"ITAU",IF(AND(TRIM(UPPER($I4830))="CONTRATUAL",ISNUMBER(SEARCH("INDIVIDUAL",SUBSTITUTE(UPPER($D4830)," ","")))),"PREMIUM FREE",""))))</f>
        <v/>
      </c>
    </row>
    <row r="4831">
      <c r="AC4831">
        <f>IF($C4831="","",IF(COUNTIF('Códigos Santander (ref)'!$A$2:$A$79,$C4831)&gt;0,"SANTANDER",IF(COUNTIF('Códigos Itaú (ref)'!$A$2:$A$44,$C4831)&gt;0,"ITAU",IF(AND(TRIM(UPPER($I4831))="CONTRATUAL",ISNUMBER(SEARCH("INDIVIDUAL",SUBSTITUTE(UPPER($D4831)," ","")))),"PREMIUM FREE",""))))</f>
        <v/>
      </c>
    </row>
    <row r="4832">
      <c r="AC4832">
        <f>IF($C4832="","",IF(COUNTIF('Códigos Santander (ref)'!$A$2:$A$79,$C4832)&gt;0,"SANTANDER",IF(COUNTIF('Códigos Itaú (ref)'!$A$2:$A$44,$C4832)&gt;0,"ITAU",IF(AND(TRIM(UPPER($I4832))="CONTRATUAL",ISNUMBER(SEARCH("INDIVIDUAL",SUBSTITUTE(UPPER($D4832)," ","")))),"PREMIUM FREE",""))))</f>
        <v/>
      </c>
    </row>
    <row r="4833">
      <c r="AC4833">
        <f>IF($C4833="","",IF(COUNTIF('Códigos Santander (ref)'!$A$2:$A$79,$C4833)&gt;0,"SANTANDER",IF(COUNTIF('Códigos Itaú (ref)'!$A$2:$A$44,$C4833)&gt;0,"ITAU",IF(AND(TRIM(UPPER($I4833))="CONTRATUAL",ISNUMBER(SEARCH("INDIVIDUAL",SUBSTITUTE(UPPER($D4833)," ","")))),"PREMIUM FREE",""))))</f>
        <v/>
      </c>
    </row>
    <row r="4834">
      <c r="AC4834">
        <f>IF($C4834="","",IF(COUNTIF('Códigos Santander (ref)'!$A$2:$A$79,$C4834)&gt;0,"SANTANDER",IF(COUNTIF('Códigos Itaú (ref)'!$A$2:$A$44,$C4834)&gt;0,"ITAU",IF(AND(TRIM(UPPER($I4834))="CONTRATUAL",ISNUMBER(SEARCH("INDIVIDUAL",SUBSTITUTE(UPPER($D4834)," ","")))),"PREMIUM FREE",""))))</f>
        <v/>
      </c>
    </row>
    <row r="4835">
      <c r="AC4835">
        <f>IF($C4835="","",IF(COUNTIF('Códigos Santander (ref)'!$A$2:$A$79,$C4835)&gt;0,"SANTANDER",IF(COUNTIF('Códigos Itaú (ref)'!$A$2:$A$44,$C4835)&gt;0,"ITAU",IF(AND(TRIM(UPPER($I4835))="CONTRATUAL",ISNUMBER(SEARCH("INDIVIDUAL",SUBSTITUTE(UPPER($D4835)," ","")))),"PREMIUM FREE",""))))</f>
        <v/>
      </c>
    </row>
    <row r="4836">
      <c r="AC4836">
        <f>IF($C4836="","",IF(COUNTIF('Códigos Santander (ref)'!$A$2:$A$79,$C4836)&gt;0,"SANTANDER",IF(COUNTIF('Códigos Itaú (ref)'!$A$2:$A$44,$C4836)&gt;0,"ITAU",IF(AND(TRIM(UPPER($I4836))="CONTRATUAL",ISNUMBER(SEARCH("INDIVIDUAL",SUBSTITUTE(UPPER($D4836)," ","")))),"PREMIUM FREE",""))))</f>
        <v/>
      </c>
    </row>
    <row r="4837">
      <c r="AC4837">
        <f>IF($C4837="","",IF(COUNTIF('Códigos Santander (ref)'!$A$2:$A$79,$C4837)&gt;0,"SANTANDER",IF(COUNTIF('Códigos Itaú (ref)'!$A$2:$A$44,$C4837)&gt;0,"ITAU",IF(AND(TRIM(UPPER($I4837))="CONTRATUAL",ISNUMBER(SEARCH("INDIVIDUAL",SUBSTITUTE(UPPER($D4837)," ","")))),"PREMIUM FREE",""))))</f>
        <v/>
      </c>
    </row>
    <row r="4838">
      <c r="AC4838">
        <f>IF($C4838="","",IF(COUNTIF('Códigos Santander (ref)'!$A$2:$A$79,$C4838)&gt;0,"SANTANDER",IF(COUNTIF('Códigos Itaú (ref)'!$A$2:$A$44,$C4838)&gt;0,"ITAU",IF(AND(TRIM(UPPER($I4838))="CONTRATUAL",ISNUMBER(SEARCH("INDIVIDUAL",SUBSTITUTE(UPPER($D4838)," ","")))),"PREMIUM FREE",""))))</f>
        <v/>
      </c>
    </row>
    <row r="4839">
      <c r="AC4839">
        <f>IF($C4839="","",IF(COUNTIF('Códigos Santander (ref)'!$A$2:$A$79,$C4839)&gt;0,"SANTANDER",IF(COUNTIF('Códigos Itaú (ref)'!$A$2:$A$44,$C4839)&gt;0,"ITAU",IF(AND(TRIM(UPPER($I4839))="CONTRATUAL",ISNUMBER(SEARCH("INDIVIDUAL",SUBSTITUTE(UPPER($D4839)," ","")))),"PREMIUM FREE",""))))</f>
        <v/>
      </c>
    </row>
    <row r="4840">
      <c r="AC4840">
        <f>IF($C4840="","",IF(COUNTIF('Códigos Santander (ref)'!$A$2:$A$79,$C4840)&gt;0,"SANTANDER",IF(COUNTIF('Códigos Itaú (ref)'!$A$2:$A$44,$C4840)&gt;0,"ITAU",IF(AND(TRIM(UPPER($I4840))="CONTRATUAL",ISNUMBER(SEARCH("INDIVIDUAL",SUBSTITUTE(UPPER($D4840)," ","")))),"PREMIUM FREE",""))))</f>
        <v/>
      </c>
    </row>
    <row r="4841">
      <c r="AC4841">
        <f>IF($C4841="","",IF(COUNTIF('Códigos Santander (ref)'!$A$2:$A$79,$C4841)&gt;0,"SANTANDER",IF(COUNTIF('Códigos Itaú (ref)'!$A$2:$A$44,$C4841)&gt;0,"ITAU",IF(AND(TRIM(UPPER($I4841))="CONTRATUAL",ISNUMBER(SEARCH("INDIVIDUAL",SUBSTITUTE(UPPER($D4841)," ","")))),"PREMIUM FREE",""))))</f>
        <v/>
      </c>
    </row>
    <row r="4842">
      <c r="AC4842">
        <f>IF($C4842="","",IF(COUNTIF('Códigos Santander (ref)'!$A$2:$A$79,$C4842)&gt;0,"SANTANDER",IF(COUNTIF('Códigos Itaú (ref)'!$A$2:$A$44,$C4842)&gt;0,"ITAU",IF(AND(TRIM(UPPER($I4842))="CONTRATUAL",ISNUMBER(SEARCH("INDIVIDUAL",SUBSTITUTE(UPPER($D4842)," ","")))),"PREMIUM FREE",""))))</f>
        <v/>
      </c>
    </row>
    <row r="4843">
      <c r="AC4843">
        <f>IF($C4843="","",IF(COUNTIF('Códigos Santander (ref)'!$A$2:$A$79,$C4843)&gt;0,"SANTANDER",IF(COUNTIF('Códigos Itaú (ref)'!$A$2:$A$44,$C4843)&gt;0,"ITAU",IF(AND(TRIM(UPPER($I4843))="CONTRATUAL",ISNUMBER(SEARCH("INDIVIDUAL",SUBSTITUTE(UPPER($D4843)," ","")))),"PREMIUM FREE",""))))</f>
        <v/>
      </c>
    </row>
    <row r="4844">
      <c r="AC4844">
        <f>IF($C4844="","",IF(COUNTIF('Códigos Santander (ref)'!$A$2:$A$79,$C4844)&gt;0,"SANTANDER",IF(COUNTIF('Códigos Itaú (ref)'!$A$2:$A$44,$C4844)&gt;0,"ITAU",IF(AND(TRIM(UPPER($I4844))="CONTRATUAL",ISNUMBER(SEARCH("INDIVIDUAL",SUBSTITUTE(UPPER($D4844)," ","")))),"PREMIUM FREE",""))))</f>
        <v/>
      </c>
    </row>
    <row r="4845">
      <c r="AC4845">
        <f>IF($C4845="","",IF(COUNTIF('Códigos Santander (ref)'!$A$2:$A$79,$C4845)&gt;0,"SANTANDER",IF(COUNTIF('Códigos Itaú (ref)'!$A$2:$A$44,$C4845)&gt;0,"ITAU",IF(AND(TRIM(UPPER($I4845))="CONTRATUAL",ISNUMBER(SEARCH("INDIVIDUAL",SUBSTITUTE(UPPER($D4845)," ","")))),"PREMIUM FREE",""))))</f>
        <v/>
      </c>
    </row>
    <row r="4846">
      <c r="AC4846">
        <f>IF($C4846="","",IF(COUNTIF('Códigos Santander (ref)'!$A$2:$A$79,$C4846)&gt;0,"SANTANDER",IF(COUNTIF('Códigos Itaú (ref)'!$A$2:$A$44,$C4846)&gt;0,"ITAU",IF(AND(TRIM(UPPER($I4846))="CONTRATUAL",ISNUMBER(SEARCH("INDIVIDUAL",SUBSTITUTE(UPPER($D4846)," ","")))),"PREMIUM FREE",""))))</f>
        <v/>
      </c>
    </row>
    <row r="4847">
      <c r="AC4847">
        <f>IF($C4847="","",IF(COUNTIF('Códigos Santander (ref)'!$A$2:$A$79,$C4847)&gt;0,"SANTANDER",IF(COUNTIF('Códigos Itaú (ref)'!$A$2:$A$44,$C4847)&gt;0,"ITAU",IF(AND(TRIM(UPPER($I4847))="CONTRATUAL",ISNUMBER(SEARCH("INDIVIDUAL",SUBSTITUTE(UPPER($D4847)," ","")))),"PREMIUM FREE",""))))</f>
        <v/>
      </c>
    </row>
    <row r="4848">
      <c r="AC4848">
        <f>IF($C4848="","",IF(COUNTIF('Códigos Santander (ref)'!$A$2:$A$79,$C4848)&gt;0,"SANTANDER",IF(COUNTIF('Códigos Itaú (ref)'!$A$2:$A$44,$C4848)&gt;0,"ITAU",IF(AND(TRIM(UPPER($I4848))="CONTRATUAL",ISNUMBER(SEARCH("INDIVIDUAL",SUBSTITUTE(UPPER($D4848)," ","")))),"PREMIUM FREE",""))))</f>
        <v/>
      </c>
    </row>
    <row r="4849">
      <c r="AC4849">
        <f>IF($C4849="","",IF(COUNTIF('Códigos Santander (ref)'!$A$2:$A$79,$C4849)&gt;0,"SANTANDER",IF(COUNTIF('Códigos Itaú (ref)'!$A$2:$A$44,$C4849)&gt;0,"ITAU",IF(AND(TRIM(UPPER($I4849))="CONTRATUAL",ISNUMBER(SEARCH("INDIVIDUAL",SUBSTITUTE(UPPER($D4849)," ","")))),"PREMIUM FREE",""))))</f>
        <v/>
      </c>
    </row>
    <row r="4850">
      <c r="AC4850">
        <f>IF($C4850="","",IF(COUNTIF('Códigos Santander (ref)'!$A$2:$A$79,$C4850)&gt;0,"SANTANDER",IF(COUNTIF('Códigos Itaú (ref)'!$A$2:$A$44,$C4850)&gt;0,"ITAU",IF(AND(TRIM(UPPER($I4850))="CONTRATUAL",ISNUMBER(SEARCH("INDIVIDUAL",SUBSTITUTE(UPPER($D4850)," ","")))),"PREMIUM FREE",""))))</f>
        <v/>
      </c>
    </row>
    <row r="4851">
      <c r="AC4851">
        <f>IF($C4851="","",IF(COUNTIF('Códigos Santander (ref)'!$A$2:$A$79,$C4851)&gt;0,"SANTANDER",IF(COUNTIF('Códigos Itaú (ref)'!$A$2:$A$44,$C4851)&gt;0,"ITAU",IF(AND(TRIM(UPPER($I4851))="CONTRATUAL",ISNUMBER(SEARCH("INDIVIDUAL",SUBSTITUTE(UPPER($D4851)," ","")))),"PREMIUM FREE",""))))</f>
        <v/>
      </c>
    </row>
    <row r="4852">
      <c r="AC4852">
        <f>IF($C4852="","",IF(COUNTIF('Códigos Santander (ref)'!$A$2:$A$79,$C4852)&gt;0,"SANTANDER",IF(COUNTIF('Códigos Itaú (ref)'!$A$2:$A$44,$C4852)&gt;0,"ITAU",IF(AND(TRIM(UPPER($I4852))="CONTRATUAL",ISNUMBER(SEARCH("INDIVIDUAL",SUBSTITUTE(UPPER($D4852)," ","")))),"PREMIUM FREE",""))))</f>
        <v/>
      </c>
    </row>
    <row r="4853">
      <c r="AC4853">
        <f>IF($C4853="","",IF(COUNTIF('Códigos Santander (ref)'!$A$2:$A$79,$C4853)&gt;0,"SANTANDER",IF(COUNTIF('Códigos Itaú (ref)'!$A$2:$A$44,$C4853)&gt;0,"ITAU",IF(AND(TRIM(UPPER($I4853))="CONTRATUAL",ISNUMBER(SEARCH("INDIVIDUAL",SUBSTITUTE(UPPER($D4853)," ","")))),"PREMIUM FREE",""))))</f>
        <v/>
      </c>
    </row>
    <row r="4854">
      <c r="AC4854">
        <f>IF($C4854="","",IF(COUNTIF('Códigos Santander (ref)'!$A$2:$A$79,$C4854)&gt;0,"SANTANDER",IF(COUNTIF('Códigos Itaú (ref)'!$A$2:$A$44,$C4854)&gt;0,"ITAU",IF(AND(TRIM(UPPER($I4854))="CONTRATUAL",ISNUMBER(SEARCH("INDIVIDUAL",SUBSTITUTE(UPPER($D4854)," ","")))),"PREMIUM FREE",""))))</f>
        <v/>
      </c>
    </row>
    <row r="4855">
      <c r="AC4855">
        <f>IF($C4855="","",IF(COUNTIF('Códigos Santander (ref)'!$A$2:$A$79,$C4855)&gt;0,"SANTANDER",IF(COUNTIF('Códigos Itaú (ref)'!$A$2:$A$44,$C4855)&gt;0,"ITAU",IF(AND(TRIM(UPPER($I4855))="CONTRATUAL",ISNUMBER(SEARCH("INDIVIDUAL",SUBSTITUTE(UPPER($D4855)," ","")))),"PREMIUM FREE",""))))</f>
        <v/>
      </c>
    </row>
    <row r="4856">
      <c r="AC4856">
        <f>IF($C4856="","",IF(COUNTIF('Códigos Santander (ref)'!$A$2:$A$79,$C4856)&gt;0,"SANTANDER",IF(COUNTIF('Códigos Itaú (ref)'!$A$2:$A$44,$C4856)&gt;0,"ITAU",IF(AND(TRIM(UPPER($I4856))="CONTRATUAL",ISNUMBER(SEARCH("INDIVIDUAL",SUBSTITUTE(UPPER($D4856)," ","")))),"PREMIUM FREE",""))))</f>
        <v/>
      </c>
    </row>
    <row r="4857">
      <c r="AC4857">
        <f>IF($C4857="","",IF(COUNTIF('Códigos Santander (ref)'!$A$2:$A$79,$C4857)&gt;0,"SANTANDER",IF(COUNTIF('Códigos Itaú (ref)'!$A$2:$A$44,$C4857)&gt;0,"ITAU",IF(AND(TRIM(UPPER($I4857))="CONTRATUAL",ISNUMBER(SEARCH("INDIVIDUAL",SUBSTITUTE(UPPER($D4857)," ","")))),"PREMIUM FREE",""))))</f>
        <v/>
      </c>
    </row>
    <row r="4858">
      <c r="AC4858">
        <f>IF($C4858="","",IF(COUNTIF('Códigos Santander (ref)'!$A$2:$A$79,$C4858)&gt;0,"SANTANDER",IF(COUNTIF('Códigos Itaú (ref)'!$A$2:$A$44,$C4858)&gt;0,"ITAU",IF(AND(TRIM(UPPER($I4858))="CONTRATUAL",ISNUMBER(SEARCH("INDIVIDUAL",SUBSTITUTE(UPPER($D4858)," ","")))),"PREMIUM FREE",""))))</f>
        <v/>
      </c>
    </row>
    <row r="4859">
      <c r="AC4859">
        <f>IF($C4859="","",IF(COUNTIF('Códigos Santander (ref)'!$A$2:$A$79,$C4859)&gt;0,"SANTANDER",IF(COUNTIF('Códigos Itaú (ref)'!$A$2:$A$44,$C4859)&gt;0,"ITAU",IF(AND(TRIM(UPPER($I4859))="CONTRATUAL",ISNUMBER(SEARCH("INDIVIDUAL",SUBSTITUTE(UPPER($D4859)," ","")))),"PREMIUM FREE",""))))</f>
        <v/>
      </c>
    </row>
    <row r="4860">
      <c r="AC4860">
        <f>IF($C4860="","",IF(COUNTIF('Códigos Santander (ref)'!$A$2:$A$79,$C4860)&gt;0,"SANTANDER",IF(COUNTIF('Códigos Itaú (ref)'!$A$2:$A$44,$C4860)&gt;0,"ITAU",IF(AND(TRIM(UPPER($I4860))="CONTRATUAL",ISNUMBER(SEARCH("INDIVIDUAL",SUBSTITUTE(UPPER($D4860)," ","")))),"PREMIUM FREE",""))))</f>
        <v/>
      </c>
    </row>
    <row r="4861">
      <c r="AC4861">
        <f>IF($C4861="","",IF(COUNTIF('Códigos Santander (ref)'!$A$2:$A$79,$C4861)&gt;0,"SANTANDER",IF(COUNTIF('Códigos Itaú (ref)'!$A$2:$A$44,$C4861)&gt;0,"ITAU",IF(AND(TRIM(UPPER($I4861))="CONTRATUAL",ISNUMBER(SEARCH("INDIVIDUAL",SUBSTITUTE(UPPER($D4861)," ","")))),"PREMIUM FREE",""))))</f>
        <v/>
      </c>
    </row>
    <row r="4862">
      <c r="AC4862">
        <f>IF($C4862="","",IF(COUNTIF('Códigos Santander (ref)'!$A$2:$A$79,$C4862)&gt;0,"SANTANDER",IF(COUNTIF('Códigos Itaú (ref)'!$A$2:$A$44,$C4862)&gt;0,"ITAU",IF(AND(TRIM(UPPER($I4862))="CONTRATUAL",ISNUMBER(SEARCH("INDIVIDUAL",SUBSTITUTE(UPPER($D4862)," ","")))),"PREMIUM FREE",""))))</f>
        <v/>
      </c>
    </row>
    <row r="4863">
      <c r="AC4863">
        <f>IF($C4863="","",IF(COUNTIF('Códigos Santander (ref)'!$A$2:$A$79,$C4863)&gt;0,"SANTANDER",IF(COUNTIF('Códigos Itaú (ref)'!$A$2:$A$44,$C4863)&gt;0,"ITAU",IF(AND(TRIM(UPPER($I4863))="CONTRATUAL",ISNUMBER(SEARCH("INDIVIDUAL",SUBSTITUTE(UPPER($D4863)," ","")))),"PREMIUM FREE",""))))</f>
        <v/>
      </c>
    </row>
    <row r="4864">
      <c r="AC4864">
        <f>IF($C4864="","",IF(COUNTIF('Códigos Santander (ref)'!$A$2:$A$79,$C4864)&gt;0,"SANTANDER",IF(COUNTIF('Códigos Itaú (ref)'!$A$2:$A$44,$C4864)&gt;0,"ITAU",IF(AND(TRIM(UPPER($I4864))="CONTRATUAL",ISNUMBER(SEARCH("INDIVIDUAL",SUBSTITUTE(UPPER($D4864)," ","")))),"PREMIUM FREE",""))))</f>
        <v/>
      </c>
    </row>
    <row r="4865">
      <c r="AC4865">
        <f>IF($C4865="","",IF(COUNTIF('Códigos Santander (ref)'!$A$2:$A$79,$C4865)&gt;0,"SANTANDER",IF(COUNTIF('Códigos Itaú (ref)'!$A$2:$A$44,$C4865)&gt;0,"ITAU",IF(AND(TRIM(UPPER($I4865))="CONTRATUAL",ISNUMBER(SEARCH("INDIVIDUAL",SUBSTITUTE(UPPER($D4865)," ","")))),"PREMIUM FREE",""))))</f>
        <v/>
      </c>
    </row>
    <row r="4866">
      <c r="AC4866">
        <f>IF($C4866="","",IF(COUNTIF('Códigos Santander (ref)'!$A$2:$A$79,$C4866)&gt;0,"SANTANDER",IF(COUNTIF('Códigos Itaú (ref)'!$A$2:$A$44,$C4866)&gt;0,"ITAU",IF(AND(TRIM(UPPER($I4866))="CONTRATUAL",ISNUMBER(SEARCH("INDIVIDUAL",SUBSTITUTE(UPPER($D4866)," ","")))),"PREMIUM FREE",""))))</f>
        <v/>
      </c>
    </row>
    <row r="4867">
      <c r="AC4867">
        <f>IF($C4867="","",IF(COUNTIF('Códigos Santander (ref)'!$A$2:$A$79,$C4867)&gt;0,"SANTANDER",IF(COUNTIF('Códigos Itaú (ref)'!$A$2:$A$44,$C4867)&gt;0,"ITAU",IF(AND(TRIM(UPPER($I4867))="CONTRATUAL",ISNUMBER(SEARCH("INDIVIDUAL",SUBSTITUTE(UPPER($D4867)," ","")))),"PREMIUM FREE",""))))</f>
        <v/>
      </c>
    </row>
    <row r="4868">
      <c r="AC4868">
        <f>IF($C4868="","",IF(COUNTIF('Códigos Santander (ref)'!$A$2:$A$79,$C4868)&gt;0,"SANTANDER",IF(COUNTIF('Códigos Itaú (ref)'!$A$2:$A$44,$C4868)&gt;0,"ITAU",IF(AND(TRIM(UPPER($I4868))="CONTRATUAL",ISNUMBER(SEARCH("INDIVIDUAL",SUBSTITUTE(UPPER($D4868)," ","")))),"PREMIUM FREE",""))))</f>
        <v/>
      </c>
    </row>
    <row r="4869">
      <c r="AC4869">
        <f>IF($C4869="","",IF(COUNTIF('Códigos Santander (ref)'!$A$2:$A$79,$C4869)&gt;0,"SANTANDER",IF(COUNTIF('Códigos Itaú (ref)'!$A$2:$A$44,$C4869)&gt;0,"ITAU",IF(AND(TRIM(UPPER($I4869))="CONTRATUAL",ISNUMBER(SEARCH("INDIVIDUAL",SUBSTITUTE(UPPER($D4869)," ","")))),"PREMIUM FREE",""))))</f>
        <v/>
      </c>
    </row>
    <row r="4870">
      <c r="AC4870">
        <f>IF($C4870="","",IF(COUNTIF('Códigos Santander (ref)'!$A$2:$A$79,$C4870)&gt;0,"SANTANDER",IF(COUNTIF('Códigos Itaú (ref)'!$A$2:$A$44,$C4870)&gt;0,"ITAU",IF(AND(TRIM(UPPER($I4870))="CONTRATUAL",ISNUMBER(SEARCH("INDIVIDUAL",SUBSTITUTE(UPPER($D4870)," ","")))),"PREMIUM FREE",""))))</f>
        <v/>
      </c>
    </row>
    <row r="4871">
      <c r="AC4871">
        <f>IF($C4871="","",IF(COUNTIF('Códigos Santander (ref)'!$A$2:$A$79,$C4871)&gt;0,"SANTANDER",IF(COUNTIF('Códigos Itaú (ref)'!$A$2:$A$44,$C4871)&gt;0,"ITAU",IF(AND(TRIM(UPPER($I4871))="CONTRATUAL",ISNUMBER(SEARCH("INDIVIDUAL",SUBSTITUTE(UPPER($D4871)," ","")))),"PREMIUM FREE",""))))</f>
        <v/>
      </c>
    </row>
    <row r="4872">
      <c r="AC4872">
        <f>IF($C4872="","",IF(COUNTIF('Códigos Santander (ref)'!$A$2:$A$79,$C4872)&gt;0,"SANTANDER",IF(COUNTIF('Códigos Itaú (ref)'!$A$2:$A$44,$C4872)&gt;0,"ITAU",IF(AND(TRIM(UPPER($I4872))="CONTRATUAL",ISNUMBER(SEARCH("INDIVIDUAL",SUBSTITUTE(UPPER($D4872)," ","")))),"PREMIUM FREE",""))))</f>
        <v/>
      </c>
    </row>
    <row r="4873">
      <c r="AC4873">
        <f>IF($C4873="","",IF(COUNTIF('Códigos Santander (ref)'!$A$2:$A$79,$C4873)&gt;0,"SANTANDER",IF(COUNTIF('Códigos Itaú (ref)'!$A$2:$A$44,$C4873)&gt;0,"ITAU",IF(AND(TRIM(UPPER($I4873))="CONTRATUAL",ISNUMBER(SEARCH("INDIVIDUAL",SUBSTITUTE(UPPER($D4873)," ","")))),"PREMIUM FREE",""))))</f>
        <v/>
      </c>
    </row>
    <row r="4874">
      <c r="AC4874">
        <f>IF($C4874="","",IF(COUNTIF('Códigos Santander (ref)'!$A$2:$A$79,$C4874)&gt;0,"SANTANDER",IF(COUNTIF('Códigos Itaú (ref)'!$A$2:$A$44,$C4874)&gt;0,"ITAU",IF(AND(TRIM(UPPER($I4874))="CONTRATUAL",ISNUMBER(SEARCH("INDIVIDUAL",SUBSTITUTE(UPPER($D4874)," ","")))),"PREMIUM FREE",""))))</f>
        <v/>
      </c>
    </row>
    <row r="4875">
      <c r="AC4875">
        <f>IF($C4875="","",IF(COUNTIF('Códigos Santander (ref)'!$A$2:$A$79,$C4875)&gt;0,"SANTANDER",IF(COUNTIF('Códigos Itaú (ref)'!$A$2:$A$44,$C4875)&gt;0,"ITAU",IF(AND(TRIM(UPPER($I4875))="CONTRATUAL",ISNUMBER(SEARCH("INDIVIDUAL",SUBSTITUTE(UPPER($D4875)," ","")))),"PREMIUM FREE",""))))</f>
        <v/>
      </c>
    </row>
    <row r="4876">
      <c r="AC4876">
        <f>IF($C4876="","",IF(COUNTIF('Códigos Santander (ref)'!$A$2:$A$79,$C4876)&gt;0,"SANTANDER",IF(COUNTIF('Códigos Itaú (ref)'!$A$2:$A$44,$C4876)&gt;0,"ITAU",IF(AND(TRIM(UPPER($I4876))="CONTRATUAL",ISNUMBER(SEARCH("INDIVIDUAL",SUBSTITUTE(UPPER($D4876)," ","")))),"PREMIUM FREE",""))))</f>
        <v/>
      </c>
    </row>
    <row r="4877">
      <c r="AC4877">
        <f>IF($C4877="","",IF(COUNTIF('Códigos Santander (ref)'!$A$2:$A$79,$C4877)&gt;0,"SANTANDER",IF(COUNTIF('Códigos Itaú (ref)'!$A$2:$A$44,$C4877)&gt;0,"ITAU",IF(AND(TRIM(UPPER($I4877))="CONTRATUAL",ISNUMBER(SEARCH("INDIVIDUAL",SUBSTITUTE(UPPER($D4877)," ","")))),"PREMIUM FREE",""))))</f>
        <v/>
      </c>
    </row>
    <row r="4878">
      <c r="AC4878">
        <f>IF($C4878="","",IF(COUNTIF('Códigos Santander (ref)'!$A$2:$A$79,$C4878)&gt;0,"SANTANDER",IF(COUNTIF('Códigos Itaú (ref)'!$A$2:$A$44,$C4878)&gt;0,"ITAU",IF(AND(TRIM(UPPER($I4878))="CONTRATUAL",ISNUMBER(SEARCH("INDIVIDUAL",SUBSTITUTE(UPPER($D4878)," ","")))),"PREMIUM FREE",""))))</f>
        <v/>
      </c>
    </row>
    <row r="4879">
      <c r="AC4879">
        <f>IF($C4879="","",IF(COUNTIF('Códigos Santander (ref)'!$A$2:$A$79,$C4879)&gt;0,"SANTANDER",IF(COUNTIF('Códigos Itaú (ref)'!$A$2:$A$44,$C4879)&gt;0,"ITAU",IF(AND(TRIM(UPPER($I4879))="CONTRATUAL",ISNUMBER(SEARCH("INDIVIDUAL",SUBSTITUTE(UPPER($D4879)," ","")))),"PREMIUM FREE",""))))</f>
        <v/>
      </c>
    </row>
    <row r="4880">
      <c r="AC4880">
        <f>IF($C4880="","",IF(COUNTIF('Códigos Santander (ref)'!$A$2:$A$79,$C4880)&gt;0,"SANTANDER",IF(COUNTIF('Códigos Itaú (ref)'!$A$2:$A$44,$C4880)&gt;0,"ITAU",IF(AND(TRIM(UPPER($I4880))="CONTRATUAL",ISNUMBER(SEARCH("INDIVIDUAL",SUBSTITUTE(UPPER($D4880)," ","")))),"PREMIUM FREE",""))))</f>
        <v/>
      </c>
    </row>
    <row r="4881">
      <c r="AC4881">
        <f>IF($C4881="","",IF(COUNTIF('Códigos Santander (ref)'!$A$2:$A$79,$C4881)&gt;0,"SANTANDER",IF(COUNTIF('Códigos Itaú (ref)'!$A$2:$A$44,$C4881)&gt;0,"ITAU",IF(AND(TRIM(UPPER($I4881))="CONTRATUAL",ISNUMBER(SEARCH("INDIVIDUAL",SUBSTITUTE(UPPER($D4881)," ","")))),"PREMIUM FREE",""))))</f>
        <v/>
      </c>
    </row>
    <row r="4882">
      <c r="AC4882">
        <f>IF($C4882="","",IF(COUNTIF('Códigos Santander (ref)'!$A$2:$A$79,$C4882)&gt;0,"SANTANDER",IF(COUNTIF('Códigos Itaú (ref)'!$A$2:$A$44,$C4882)&gt;0,"ITAU",IF(AND(TRIM(UPPER($I4882))="CONTRATUAL",ISNUMBER(SEARCH("INDIVIDUAL",SUBSTITUTE(UPPER($D4882)," ","")))),"PREMIUM FREE",""))))</f>
        <v/>
      </c>
    </row>
    <row r="4883">
      <c r="AC4883">
        <f>IF($C4883="","",IF(COUNTIF('Códigos Santander (ref)'!$A$2:$A$79,$C4883)&gt;0,"SANTANDER",IF(COUNTIF('Códigos Itaú (ref)'!$A$2:$A$44,$C4883)&gt;0,"ITAU",IF(AND(TRIM(UPPER($I4883))="CONTRATUAL",ISNUMBER(SEARCH("INDIVIDUAL",SUBSTITUTE(UPPER($D4883)," ","")))),"PREMIUM FREE",""))))</f>
        <v/>
      </c>
    </row>
    <row r="4884">
      <c r="AC4884">
        <f>IF($C4884="","",IF(COUNTIF('Códigos Santander (ref)'!$A$2:$A$79,$C4884)&gt;0,"SANTANDER",IF(COUNTIF('Códigos Itaú (ref)'!$A$2:$A$44,$C4884)&gt;0,"ITAU",IF(AND(TRIM(UPPER($I4884))="CONTRATUAL",ISNUMBER(SEARCH("INDIVIDUAL",SUBSTITUTE(UPPER($D4884)," ","")))),"PREMIUM FREE",""))))</f>
        <v/>
      </c>
    </row>
    <row r="4885">
      <c r="AC4885">
        <f>IF($C4885="","",IF(COUNTIF('Códigos Santander (ref)'!$A$2:$A$79,$C4885)&gt;0,"SANTANDER",IF(COUNTIF('Códigos Itaú (ref)'!$A$2:$A$44,$C4885)&gt;0,"ITAU",IF(AND(TRIM(UPPER($I4885))="CONTRATUAL",ISNUMBER(SEARCH("INDIVIDUAL",SUBSTITUTE(UPPER($D4885)," ","")))),"PREMIUM FREE",""))))</f>
        <v/>
      </c>
    </row>
    <row r="4886">
      <c r="AC4886">
        <f>IF($C4886="","",IF(COUNTIF('Códigos Santander (ref)'!$A$2:$A$79,$C4886)&gt;0,"SANTANDER",IF(COUNTIF('Códigos Itaú (ref)'!$A$2:$A$44,$C4886)&gt;0,"ITAU",IF(AND(TRIM(UPPER($I4886))="CONTRATUAL",ISNUMBER(SEARCH("INDIVIDUAL",SUBSTITUTE(UPPER($D4886)," ","")))),"PREMIUM FREE",""))))</f>
        <v/>
      </c>
    </row>
    <row r="4887">
      <c r="AC4887">
        <f>IF($C4887="","",IF(COUNTIF('Códigos Santander (ref)'!$A$2:$A$79,$C4887)&gt;0,"SANTANDER",IF(COUNTIF('Códigos Itaú (ref)'!$A$2:$A$44,$C4887)&gt;0,"ITAU",IF(AND(TRIM(UPPER($I4887))="CONTRATUAL",ISNUMBER(SEARCH("INDIVIDUAL",SUBSTITUTE(UPPER($D4887)," ","")))),"PREMIUM FREE",""))))</f>
        <v/>
      </c>
    </row>
    <row r="4888">
      <c r="AC4888">
        <f>IF($C4888="","",IF(COUNTIF('Códigos Santander (ref)'!$A$2:$A$79,$C4888)&gt;0,"SANTANDER",IF(COUNTIF('Códigos Itaú (ref)'!$A$2:$A$44,$C4888)&gt;0,"ITAU",IF(AND(TRIM(UPPER($I4888))="CONTRATUAL",ISNUMBER(SEARCH("INDIVIDUAL",SUBSTITUTE(UPPER($D4888)," ","")))),"PREMIUM FREE",""))))</f>
        <v/>
      </c>
    </row>
    <row r="4889">
      <c r="AC4889">
        <f>IF($C4889="","",IF(COUNTIF('Códigos Santander (ref)'!$A$2:$A$79,$C4889)&gt;0,"SANTANDER",IF(COUNTIF('Códigos Itaú (ref)'!$A$2:$A$44,$C4889)&gt;0,"ITAU",IF(AND(TRIM(UPPER($I4889))="CONTRATUAL",ISNUMBER(SEARCH("INDIVIDUAL",SUBSTITUTE(UPPER($D4889)," ","")))),"PREMIUM FREE",""))))</f>
        <v/>
      </c>
    </row>
    <row r="4890">
      <c r="AC4890">
        <f>IF($C4890="","",IF(COUNTIF('Códigos Santander (ref)'!$A$2:$A$79,$C4890)&gt;0,"SANTANDER",IF(COUNTIF('Códigos Itaú (ref)'!$A$2:$A$44,$C4890)&gt;0,"ITAU",IF(AND(TRIM(UPPER($I4890))="CONTRATUAL",ISNUMBER(SEARCH("INDIVIDUAL",SUBSTITUTE(UPPER($D4890)," ","")))),"PREMIUM FREE",""))))</f>
        <v/>
      </c>
    </row>
    <row r="4891">
      <c r="AC4891">
        <f>IF($C4891="","",IF(COUNTIF('Códigos Santander (ref)'!$A$2:$A$79,$C4891)&gt;0,"SANTANDER",IF(COUNTIF('Códigos Itaú (ref)'!$A$2:$A$44,$C4891)&gt;0,"ITAU",IF(AND(TRIM(UPPER($I4891))="CONTRATUAL",ISNUMBER(SEARCH("INDIVIDUAL",SUBSTITUTE(UPPER($D4891)," ","")))),"PREMIUM FREE",""))))</f>
        <v/>
      </c>
    </row>
    <row r="4892">
      <c r="AC4892">
        <f>IF($C4892="","",IF(COUNTIF('Códigos Santander (ref)'!$A$2:$A$79,$C4892)&gt;0,"SANTANDER",IF(COUNTIF('Códigos Itaú (ref)'!$A$2:$A$44,$C4892)&gt;0,"ITAU",IF(AND(TRIM(UPPER($I4892))="CONTRATUAL",ISNUMBER(SEARCH("INDIVIDUAL",SUBSTITUTE(UPPER($D4892)," ","")))),"PREMIUM FREE",""))))</f>
        <v/>
      </c>
    </row>
    <row r="4893">
      <c r="AC4893">
        <f>IF($C4893="","",IF(COUNTIF('Códigos Santander (ref)'!$A$2:$A$79,$C4893)&gt;0,"SANTANDER",IF(COUNTIF('Códigos Itaú (ref)'!$A$2:$A$44,$C4893)&gt;0,"ITAU",IF(AND(TRIM(UPPER($I4893))="CONTRATUAL",ISNUMBER(SEARCH("INDIVIDUAL",SUBSTITUTE(UPPER($D4893)," ","")))),"PREMIUM FREE",""))))</f>
        <v/>
      </c>
    </row>
    <row r="4894">
      <c r="AC4894">
        <f>IF($C4894="","",IF(COUNTIF('Códigos Santander (ref)'!$A$2:$A$79,$C4894)&gt;0,"SANTANDER",IF(COUNTIF('Códigos Itaú (ref)'!$A$2:$A$44,$C4894)&gt;0,"ITAU",IF(AND(TRIM(UPPER($I4894))="CONTRATUAL",ISNUMBER(SEARCH("INDIVIDUAL",SUBSTITUTE(UPPER($D4894)," ","")))),"PREMIUM FREE",""))))</f>
        <v/>
      </c>
    </row>
    <row r="4895">
      <c r="AC4895">
        <f>IF($C4895="","",IF(COUNTIF('Códigos Santander (ref)'!$A$2:$A$79,$C4895)&gt;0,"SANTANDER",IF(COUNTIF('Códigos Itaú (ref)'!$A$2:$A$44,$C4895)&gt;0,"ITAU",IF(AND(TRIM(UPPER($I4895))="CONTRATUAL",ISNUMBER(SEARCH("INDIVIDUAL",SUBSTITUTE(UPPER($D4895)," ","")))),"PREMIUM FREE",""))))</f>
        <v/>
      </c>
    </row>
    <row r="4896">
      <c r="AC4896">
        <f>IF($C4896="","",IF(COUNTIF('Códigos Santander (ref)'!$A$2:$A$79,$C4896)&gt;0,"SANTANDER",IF(COUNTIF('Códigos Itaú (ref)'!$A$2:$A$44,$C4896)&gt;0,"ITAU",IF(AND(TRIM(UPPER($I4896))="CONTRATUAL",ISNUMBER(SEARCH("INDIVIDUAL",SUBSTITUTE(UPPER($D4896)," ","")))),"PREMIUM FREE",""))))</f>
        <v/>
      </c>
    </row>
    <row r="4897">
      <c r="AC4897">
        <f>IF($C4897="","",IF(COUNTIF('Códigos Santander (ref)'!$A$2:$A$79,$C4897)&gt;0,"SANTANDER",IF(COUNTIF('Códigos Itaú (ref)'!$A$2:$A$44,$C4897)&gt;0,"ITAU",IF(AND(TRIM(UPPER($I4897))="CONTRATUAL",ISNUMBER(SEARCH("INDIVIDUAL",SUBSTITUTE(UPPER($D4897)," ","")))),"PREMIUM FREE",""))))</f>
        <v/>
      </c>
    </row>
    <row r="4898">
      <c r="AC4898">
        <f>IF($C4898="","",IF(COUNTIF('Códigos Santander (ref)'!$A$2:$A$79,$C4898)&gt;0,"SANTANDER",IF(COUNTIF('Códigos Itaú (ref)'!$A$2:$A$44,$C4898)&gt;0,"ITAU",IF(AND(TRIM(UPPER($I4898))="CONTRATUAL",ISNUMBER(SEARCH("INDIVIDUAL",SUBSTITUTE(UPPER($D4898)," ","")))),"PREMIUM FREE",""))))</f>
        <v/>
      </c>
    </row>
    <row r="4899">
      <c r="AC4899">
        <f>IF($C4899="","",IF(COUNTIF('Códigos Santander (ref)'!$A$2:$A$79,$C4899)&gt;0,"SANTANDER",IF(COUNTIF('Códigos Itaú (ref)'!$A$2:$A$44,$C4899)&gt;0,"ITAU",IF(AND(TRIM(UPPER($I4899))="CONTRATUAL",ISNUMBER(SEARCH("INDIVIDUAL",SUBSTITUTE(UPPER($D4899)," ","")))),"PREMIUM FREE",""))))</f>
        <v/>
      </c>
    </row>
    <row r="4900">
      <c r="AC4900">
        <f>IF($C4900="","",IF(COUNTIF('Códigos Santander (ref)'!$A$2:$A$79,$C4900)&gt;0,"SANTANDER",IF(COUNTIF('Códigos Itaú (ref)'!$A$2:$A$44,$C4900)&gt;0,"ITAU",IF(AND(TRIM(UPPER($I4900))="CONTRATUAL",ISNUMBER(SEARCH("INDIVIDUAL",SUBSTITUTE(UPPER($D4900)," ","")))),"PREMIUM FREE",""))))</f>
        <v/>
      </c>
    </row>
    <row r="4901">
      <c r="AC4901">
        <f>IF($C4901="","",IF(COUNTIF('Códigos Santander (ref)'!$A$2:$A$79,$C4901)&gt;0,"SANTANDER",IF(COUNTIF('Códigos Itaú (ref)'!$A$2:$A$44,$C4901)&gt;0,"ITAU",IF(AND(TRIM(UPPER($I4901))="CONTRATUAL",ISNUMBER(SEARCH("INDIVIDUAL",SUBSTITUTE(UPPER($D4901)," ","")))),"PREMIUM FREE",""))))</f>
        <v/>
      </c>
    </row>
    <row r="4902">
      <c r="AC4902">
        <f>IF($C4902="","",IF(COUNTIF('Códigos Santander (ref)'!$A$2:$A$79,$C4902)&gt;0,"SANTANDER",IF(COUNTIF('Códigos Itaú (ref)'!$A$2:$A$44,$C4902)&gt;0,"ITAU",IF(AND(TRIM(UPPER($I4902))="CONTRATUAL",ISNUMBER(SEARCH("INDIVIDUAL",SUBSTITUTE(UPPER($D4902)," ","")))),"PREMIUM FREE",""))))</f>
        <v/>
      </c>
    </row>
    <row r="4903">
      <c r="AC4903">
        <f>IF($C4903="","",IF(COUNTIF('Códigos Santander (ref)'!$A$2:$A$79,$C4903)&gt;0,"SANTANDER",IF(COUNTIF('Códigos Itaú (ref)'!$A$2:$A$44,$C4903)&gt;0,"ITAU",IF(AND(TRIM(UPPER($I4903))="CONTRATUAL",ISNUMBER(SEARCH("INDIVIDUAL",SUBSTITUTE(UPPER($D4903)," ","")))),"PREMIUM FREE",""))))</f>
        <v/>
      </c>
    </row>
    <row r="4904">
      <c r="AC4904">
        <f>IF($C4904="","",IF(COUNTIF('Códigos Santander (ref)'!$A$2:$A$79,$C4904)&gt;0,"SANTANDER",IF(COUNTIF('Códigos Itaú (ref)'!$A$2:$A$44,$C4904)&gt;0,"ITAU",IF(AND(TRIM(UPPER($I4904))="CONTRATUAL",ISNUMBER(SEARCH("INDIVIDUAL",SUBSTITUTE(UPPER($D4904)," ","")))),"PREMIUM FREE",""))))</f>
        <v/>
      </c>
    </row>
    <row r="4905">
      <c r="AC4905">
        <f>IF($C4905="","",IF(COUNTIF('Códigos Santander (ref)'!$A$2:$A$79,$C4905)&gt;0,"SANTANDER",IF(COUNTIF('Códigos Itaú (ref)'!$A$2:$A$44,$C4905)&gt;0,"ITAU",IF(AND(TRIM(UPPER($I4905))="CONTRATUAL",ISNUMBER(SEARCH("INDIVIDUAL",SUBSTITUTE(UPPER($D4905)," ","")))),"PREMIUM FREE",""))))</f>
        <v/>
      </c>
    </row>
    <row r="4906">
      <c r="AC4906">
        <f>IF($C4906="","",IF(COUNTIF('Códigos Santander (ref)'!$A$2:$A$79,$C4906)&gt;0,"SANTANDER",IF(COUNTIF('Códigos Itaú (ref)'!$A$2:$A$44,$C4906)&gt;0,"ITAU",IF(AND(TRIM(UPPER($I4906))="CONTRATUAL",ISNUMBER(SEARCH("INDIVIDUAL",SUBSTITUTE(UPPER($D4906)," ","")))),"PREMIUM FREE",""))))</f>
        <v/>
      </c>
    </row>
    <row r="4907">
      <c r="AC4907">
        <f>IF($C4907="","",IF(COUNTIF('Códigos Santander (ref)'!$A$2:$A$79,$C4907)&gt;0,"SANTANDER",IF(COUNTIF('Códigos Itaú (ref)'!$A$2:$A$44,$C4907)&gt;0,"ITAU",IF(AND(TRIM(UPPER($I4907))="CONTRATUAL",ISNUMBER(SEARCH("INDIVIDUAL",SUBSTITUTE(UPPER($D4907)," ","")))),"PREMIUM FREE",""))))</f>
        <v/>
      </c>
    </row>
    <row r="4908">
      <c r="AC4908">
        <f>IF($C4908="","",IF(COUNTIF('Códigos Santander (ref)'!$A$2:$A$79,$C4908)&gt;0,"SANTANDER",IF(COUNTIF('Códigos Itaú (ref)'!$A$2:$A$44,$C4908)&gt;0,"ITAU",IF(AND(TRIM(UPPER($I4908))="CONTRATUAL",ISNUMBER(SEARCH("INDIVIDUAL",SUBSTITUTE(UPPER($D4908)," ","")))),"PREMIUM FREE",""))))</f>
        <v/>
      </c>
    </row>
    <row r="4909">
      <c r="AC4909">
        <f>IF($C4909="","",IF(COUNTIF('Códigos Santander (ref)'!$A$2:$A$79,$C4909)&gt;0,"SANTANDER",IF(COUNTIF('Códigos Itaú (ref)'!$A$2:$A$44,$C4909)&gt;0,"ITAU",IF(AND(TRIM(UPPER($I4909))="CONTRATUAL",ISNUMBER(SEARCH("INDIVIDUAL",SUBSTITUTE(UPPER($D4909)," ","")))),"PREMIUM FREE",""))))</f>
        <v/>
      </c>
    </row>
    <row r="4910">
      <c r="AC4910">
        <f>IF($C4910="","",IF(COUNTIF('Códigos Santander (ref)'!$A$2:$A$79,$C4910)&gt;0,"SANTANDER",IF(COUNTIF('Códigos Itaú (ref)'!$A$2:$A$44,$C4910)&gt;0,"ITAU",IF(AND(TRIM(UPPER($I4910))="CONTRATUAL",ISNUMBER(SEARCH("INDIVIDUAL",SUBSTITUTE(UPPER($D4910)," ","")))),"PREMIUM FREE",""))))</f>
        <v/>
      </c>
    </row>
    <row r="4911">
      <c r="AC4911">
        <f>IF($C4911="","",IF(COUNTIF('Códigos Santander (ref)'!$A$2:$A$79,$C4911)&gt;0,"SANTANDER",IF(COUNTIF('Códigos Itaú (ref)'!$A$2:$A$44,$C4911)&gt;0,"ITAU",IF(AND(TRIM(UPPER($I4911))="CONTRATUAL",ISNUMBER(SEARCH("INDIVIDUAL",SUBSTITUTE(UPPER($D4911)," ","")))),"PREMIUM FREE",""))))</f>
        <v/>
      </c>
    </row>
    <row r="4912">
      <c r="AC4912">
        <f>IF($C4912="","",IF(COUNTIF('Códigos Santander (ref)'!$A$2:$A$79,$C4912)&gt;0,"SANTANDER",IF(COUNTIF('Códigos Itaú (ref)'!$A$2:$A$44,$C4912)&gt;0,"ITAU",IF(AND(TRIM(UPPER($I4912))="CONTRATUAL",ISNUMBER(SEARCH("INDIVIDUAL",SUBSTITUTE(UPPER($D4912)," ","")))),"PREMIUM FREE",""))))</f>
        <v/>
      </c>
    </row>
    <row r="4913">
      <c r="AC4913">
        <f>IF($C4913="","",IF(COUNTIF('Códigos Santander (ref)'!$A$2:$A$79,$C4913)&gt;0,"SANTANDER",IF(COUNTIF('Códigos Itaú (ref)'!$A$2:$A$44,$C4913)&gt;0,"ITAU",IF(AND(TRIM(UPPER($I4913))="CONTRATUAL",ISNUMBER(SEARCH("INDIVIDUAL",SUBSTITUTE(UPPER($D4913)," ","")))),"PREMIUM FREE",""))))</f>
        <v/>
      </c>
    </row>
    <row r="4914">
      <c r="AC4914">
        <f>IF($C4914="","",IF(COUNTIF('Códigos Santander (ref)'!$A$2:$A$79,$C4914)&gt;0,"SANTANDER",IF(COUNTIF('Códigos Itaú (ref)'!$A$2:$A$44,$C4914)&gt;0,"ITAU",IF(AND(TRIM(UPPER($I4914))="CONTRATUAL",ISNUMBER(SEARCH("INDIVIDUAL",SUBSTITUTE(UPPER($D4914)," ","")))),"PREMIUM FREE",""))))</f>
        <v/>
      </c>
    </row>
    <row r="4915">
      <c r="AC4915">
        <f>IF($C4915="","",IF(COUNTIF('Códigos Santander (ref)'!$A$2:$A$79,$C4915)&gt;0,"SANTANDER",IF(COUNTIF('Códigos Itaú (ref)'!$A$2:$A$44,$C4915)&gt;0,"ITAU",IF(AND(TRIM(UPPER($I4915))="CONTRATUAL",ISNUMBER(SEARCH("INDIVIDUAL",SUBSTITUTE(UPPER($D4915)," ","")))),"PREMIUM FREE",""))))</f>
        <v/>
      </c>
    </row>
    <row r="4916">
      <c r="AC4916">
        <f>IF($C4916="","",IF(COUNTIF('Códigos Santander (ref)'!$A$2:$A$79,$C4916)&gt;0,"SANTANDER",IF(COUNTIF('Códigos Itaú (ref)'!$A$2:$A$44,$C4916)&gt;0,"ITAU",IF(AND(TRIM(UPPER($I4916))="CONTRATUAL",ISNUMBER(SEARCH("INDIVIDUAL",SUBSTITUTE(UPPER($D4916)," ","")))),"PREMIUM FREE",""))))</f>
        <v/>
      </c>
    </row>
    <row r="4917">
      <c r="AC4917">
        <f>IF($C4917="","",IF(COUNTIF('Códigos Santander (ref)'!$A$2:$A$79,$C4917)&gt;0,"SANTANDER",IF(COUNTIF('Códigos Itaú (ref)'!$A$2:$A$44,$C4917)&gt;0,"ITAU",IF(AND(TRIM(UPPER($I4917))="CONTRATUAL",ISNUMBER(SEARCH("INDIVIDUAL",SUBSTITUTE(UPPER($D4917)," ","")))),"PREMIUM FREE",""))))</f>
        <v/>
      </c>
    </row>
    <row r="4918">
      <c r="AC4918">
        <f>IF($C4918="","",IF(COUNTIF('Códigos Santander (ref)'!$A$2:$A$79,$C4918)&gt;0,"SANTANDER",IF(COUNTIF('Códigos Itaú (ref)'!$A$2:$A$44,$C4918)&gt;0,"ITAU",IF(AND(TRIM(UPPER($I4918))="CONTRATUAL",ISNUMBER(SEARCH("INDIVIDUAL",SUBSTITUTE(UPPER($D4918)," ","")))),"PREMIUM FREE",""))))</f>
        <v/>
      </c>
    </row>
    <row r="4919">
      <c r="AC4919">
        <f>IF($C4919="","",IF(COUNTIF('Códigos Santander (ref)'!$A$2:$A$79,$C4919)&gt;0,"SANTANDER",IF(COUNTIF('Códigos Itaú (ref)'!$A$2:$A$44,$C4919)&gt;0,"ITAU",IF(AND(TRIM(UPPER($I4919))="CONTRATUAL",ISNUMBER(SEARCH("INDIVIDUAL",SUBSTITUTE(UPPER($D4919)," ","")))),"PREMIUM FREE",""))))</f>
        <v/>
      </c>
    </row>
    <row r="4920">
      <c r="AC4920">
        <f>IF($C4920="","",IF(COUNTIF('Códigos Santander (ref)'!$A$2:$A$79,$C4920)&gt;0,"SANTANDER",IF(COUNTIF('Códigos Itaú (ref)'!$A$2:$A$44,$C4920)&gt;0,"ITAU",IF(AND(TRIM(UPPER($I4920))="CONTRATUAL",ISNUMBER(SEARCH("INDIVIDUAL",SUBSTITUTE(UPPER($D4920)," ","")))),"PREMIUM FREE",""))))</f>
        <v/>
      </c>
    </row>
    <row r="4921">
      <c r="AC4921">
        <f>IF($C4921="","",IF(COUNTIF('Códigos Santander (ref)'!$A$2:$A$79,$C4921)&gt;0,"SANTANDER",IF(COUNTIF('Códigos Itaú (ref)'!$A$2:$A$44,$C4921)&gt;0,"ITAU",IF(AND(TRIM(UPPER($I4921))="CONTRATUAL",ISNUMBER(SEARCH("INDIVIDUAL",SUBSTITUTE(UPPER($D4921)," ","")))),"PREMIUM FREE",""))))</f>
        <v/>
      </c>
    </row>
    <row r="4922">
      <c r="AC4922">
        <f>IF($C4922="","",IF(COUNTIF('Códigos Santander (ref)'!$A$2:$A$79,$C4922)&gt;0,"SANTANDER",IF(COUNTIF('Códigos Itaú (ref)'!$A$2:$A$44,$C4922)&gt;0,"ITAU",IF(AND(TRIM(UPPER($I4922))="CONTRATUAL",ISNUMBER(SEARCH("INDIVIDUAL",SUBSTITUTE(UPPER($D4922)," ","")))),"PREMIUM FREE",""))))</f>
        <v/>
      </c>
    </row>
    <row r="4923">
      <c r="AC4923">
        <f>IF($C4923="","",IF(COUNTIF('Códigos Santander (ref)'!$A$2:$A$79,$C4923)&gt;0,"SANTANDER",IF(COUNTIF('Códigos Itaú (ref)'!$A$2:$A$44,$C4923)&gt;0,"ITAU",IF(AND(TRIM(UPPER($I4923))="CONTRATUAL",ISNUMBER(SEARCH("INDIVIDUAL",SUBSTITUTE(UPPER($D4923)," ","")))),"PREMIUM FREE",""))))</f>
        <v/>
      </c>
    </row>
    <row r="4924">
      <c r="AC4924">
        <f>IF($C4924="","",IF(COUNTIF('Códigos Santander (ref)'!$A$2:$A$79,$C4924)&gt;0,"SANTANDER",IF(COUNTIF('Códigos Itaú (ref)'!$A$2:$A$44,$C4924)&gt;0,"ITAU",IF(AND(TRIM(UPPER($I4924))="CONTRATUAL",ISNUMBER(SEARCH("INDIVIDUAL",SUBSTITUTE(UPPER($D4924)," ","")))),"PREMIUM FREE",""))))</f>
        <v/>
      </c>
    </row>
    <row r="4925">
      <c r="AC4925">
        <f>IF($C4925="","",IF(COUNTIF('Códigos Santander (ref)'!$A$2:$A$79,$C4925)&gt;0,"SANTANDER",IF(COUNTIF('Códigos Itaú (ref)'!$A$2:$A$44,$C4925)&gt;0,"ITAU",IF(AND(TRIM(UPPER($I4925))="CONTRATUAL",ISNUMBER(SEARCH("INDIVIDUAL",SUBSTITUTE(UPPER($D4925)," ","")))),"PREMIUM FREE",""))))</f>
        <v/>
      </c>
    </row>
    <row r="4926">
      <c r="AC4926">
        <f>IF($C4926="","",IF(COUNTIF('Códigos Santander (ref)'!$A$2:$A$79,$C4926)&gt;0,"SANTANDER",IF(COUNTIF('Códigos Itaú (ref)'!$A$2:$A$44,$C4926)&gt;0,"ITAU",IF(AND(TRIM(UPPER($I4926))="CONTRATUAL",ISNUMBER(SEARCH("INDIVIDUAL",SUBSTITUTE(UPPER($D4926)," ","")))),"PREMIUM FREE",""))))</f>
        <v/>
      </c>
    </row>
    <row r="4927">
      <c r="AC4927">
        <f>IF($C4927="","",IF(COUNTIF('Códigos Santander (ref)'!$A$2:$A$79,$C4927)&gt;0,"SANTANDER",IF(COUNTIF('Códigos Itaú (ref)'!$A$2:$A$44,$C4927)&gt;0,"ITAU",IF(AND(TRIM(UPPER($I4927))="CONTRATUAL",ISNUMBER(SEARCH("INDIVIDUAL",SUBSTITUTE(UPPER($D4927)," ","")))),"PREMIUM FREE",""))))</f>
        <v/>
      </c>
    </row>
    <row r="4928">
      <c r="AC4928">
        <f>IF($C4928="","",IF(COUNTIF('Códigos Santander (ref)'!$A$2:$A$79,$C4928)&gt;0,"SANTANDER",IF(COUNTIF('Códigos Itaú (ref)'!$A$2:$A$44,$C4928)&gt;0,"ITAU",IF(AND(TRIM(UPPER($I4928))="CONTRATUAL",ISNUMBER(SEARCH("INDIVIDUAL",SUBSTITUTE(UPPER($D4928)," ","")))),"PREMIUM FREE",""))))</f>
        <v/>
      </c>
    </row>
    <row r="4929">
      <c r="AC4929">
        <f>IF($C4929="","",IF(COUNTIF('Códigos Santander (ref)'!$A$2:$A$79,$C4929)&gt;0,"SANTANDER",IF(COUNTIF('Códigos Itaú (ref)'!$A$2:$A$44,$C4929)&gt;0,"ITAU",IF(AND(TRIM(UPPER($I4929))="CONTRATUAL",ISNUMBER(SEARCH("INDIVIDUAL",SUBSTITUTE(UPPER($D4929)," ","")))),"PREMIUM FREE",""))))</f>
        <v/>
      </c>
    </row>
    <row r="4930">
      <c r="AC4930">
        <f>IF($C4930="","",IF(COUNTIF('Códigos Santander (ref)'!$A$2:$A$79,$C4930)&gt;0,"SANTANDER",IF(COUNTIF('Códigos Itaú (ref)'!$A$2:$A$44,$C4930)&gt;0,"ITAU",IF(AND(TRIM(UPPER($I4930))="CONTRATUAL",ISNUMBER(SEARCH("INDIVIDUAL",SUBSTITUTE(UPPER($D4930)," ","")))),"PREMIUM FREE",""))))</f>
        <v/>
      </c>
    </row>
    <row r="4931">
      <c r="AC4931">
        <f>IF($C4931="","",IF(COUNTIF('Códigos Santander (ref)'!$A$2:$A$79,$C4931)&gt;0,"SANTANDER",IF(COUNTIF('Códigos Itaú (ref)'!$A$2:$A$44,$C4931)&gt;0,"ITAU",IF(AND(TRIM(UPPER($I4931))="CONTRATUAL",ISNUMBER(SEARCH("INDIVIDUAL",SUBSTITUTE(UPPER($D4931)," ","")))),"PREMIUM FREE",""))))</f>
        <v/>
      </c>
    </row>
    <row r="4932">
      <c r="AC4932">
        <f>IF($C4932="","",IF(COUNTIF('Códigos Santander (ref)'!$A$2:$A$79,$C4932)&gt;0,"SANTANDER",IF(COUNTIF('Códigos Itaú (ref)'!$A$2:$A$44,$C4932)&gt;0,"ITAU",IF(AND(TRIM(UPPER($I4932))="CONTRATUAL",ISNUMBER(SEARCH("INDIVIDUAL",SUBSTITUTE(UPPER($D4932)," ","")))),"PREMIUM FREE",""))))</f>
        <v/>
      </c>
    </row>
    <row r="4933">
      <c r="AC4933">
        <f>IF($C4933="","",IF(COUNTIF('Códigos Santander (ref)'!$A$2:$A$79,$C4933)&gt;0,"SANTANDER",IF(COUNTIF('Códigos Itaú (ref)'!$A$2:$A$44,$C4933)&gt;0,"ITAU",IF(AND(TRIM(UPPER($I4933))="CONTRATUAL",ISNUMBER(SEARCH("INDIVIDUAL",SUBSTITUTE(UPPER($D4933)," ","")))),"PREMIUM FREE",""))))</f>
        <v/>
      </c>
    </row>
    <row r="4934">
      <c r="AC4934">
        <f>IF($C4934="","",IF(COUNTIF('Códigos Santander (ref)'!$A$2:$A$79,$C4934)&gt;0,"SANTANDER",IF(COUNTIF('Códigos Itaú (ref)'!$A$2:$A$44,$C4934)&gt;0,"ITAU",IF(AND(TRIM(UPPER($I4934))="CONTRATUAL",ISNUMBER(SEARCH("INDIVIDUAL",SUBSTITUTE(UPPER($D4934)," ","")))),"PREMIUM FREE",""))))</f>
        <v/>
      </c>
    </row>
    <row r="4935">
      <c r="AC4935">
        <f>IF($C4935="","",IF(COUNTIF('Códigos Santander (ref)'!$A$2:$A$79,$C4935)&gt;0,"SANTANDER",IF(COUNTIF('Códigos Itaú (ref)'!$A$2:$A$44,$C4935)&gt;0,"ITAU",IF(AND(TRIM(UPPER($I4935))="CONTRATUAL",ISNUMBER(SEARCH("INDIVIDUAL",SUBSTITUTE(UPPER($D4935)," ","")))),"PREMIUM FREE",""))))</f>
        <v/>
      </c>
    </row>
    <row r="4936">
      <c r="AC4936">
        <f>IF($C4936="","",IF(COUNTIF('Códigos Santander (ref)'!$A$2:$A$79,$C4936)&gt;0,"SANTANDER",IF(COUNTIF('Códigos Itaú (ref)'!$A$2:$A$44,$C4936)&gt;0,"ITAU",IF(AND(TRIM(UPPER($I4936))="CONTRATUAL",ISNUMBER(SEARCH("INDIVIDUAL",SUBSTITUTE(UPPER($D4936)," ","")))),"PREMIUM FREE",""))))</f>
        <v/>
      </c>
    </row>
    <row r="4937">
      <c r="AC4937">
        <f>IF($C4937="","",IF(COUNTIF('Códigos Santander (ref)'!$A$2:$A$79,$C4937)&gt;0,"SANTANDER",IF(COUNTIF('Códigos Itaú (ref)'!$A$2:$A$44,$C4937)&gt;0,"ITAU",IF(AND(TRIM(UPPER($I4937))="CONTRATUAL",ISNUMBER(SEARCH("INDIVIDUAL",SUBSTITUTE(UPPER($D4937)," ","")))),"PREMIUM FREE",""))))</f>
        <v/>
      </c>
    </row>
    <row r="4938">
      <c r="AC4938">
        <f>IF($C4938="","",IF(COUNTIF('Códigos Santander (ref)'!$A$2:$A$79,$C4938)&gt;0,"SANTANDER",IF(COUNTIF('Códigos Itaú (ref)'!$A$2:$A$44,$C4938)&gt;0,"ITAU",IF(AND(TRIM(UPPER($I4938))="CONTRATUAL",ISNUMBER(SEARCH("INDIVIDUAL",SUBSTITUTE(UPPER($D4938)," ","")))),"PREMIUM FREE",""))))</f>
        <v/>
      </c>
    </row>
    <row r="4939">
      <c r="AC4939">
        <f>IF($C4939="","",IF(COUNTIF('Códigos Santander (ref)'!$A$2:$A$79,$C4939)&gt;0,"SANTANDER",IF(COUNTIF('Códigos Itaú (ref)'!$A$2:$A$44,$C4939)&gt;0,"ITAU",IF(AND(TRIM(UPPER($I4939))="CONTRATUAL",ISNUMBER(SEARCH("INDIVIDUAL",SUBSTITUTE(UPPER($D4939)," ","")))),"PREMIUM FREE",""))))</f>
        <v/>
      </c>
    </row>
    <row r="4940">
      <c r="AC4940">
        <f>IF($C4940="","",IF(COUNTIF('Códigos Santander (ref)'!$A$2:$A$79,$C4940)&gt;0,"SANTANDER",IF(COUNTIF('Códigos Itaú (ref)'!$A$2:$A$44,$C4940)&gt;0,"ITAU",IF(AND(TRIM(UPPER($I4940))="CONTRATUAL",ISNUMBER(SEARCH("INDIVIDUAL",SUBSTITUTE(UPPER($D4940)," ","")))),"PREMIUM FREE",""))))</f>
        <v/>
      </c>
    </row>
    <row r="4941">
      <c r="AC4941">
        <f>IF($C4941="","",IF(COUNTIF('Códigos Santander (ref)'!$A$2:$A$79,$C4941)&gt;0,"SANTANDER",IF(COUNTIF('Códigos Itaú (ref)'!$A$2:$A$44,$C4941)&gt;0,"ITAU",IF(AND(TRIM(UPPER($I4941))="CONTRATUAL",ISNUMBER(SEARCH("INDIVIDUAL",SUBSTITUTE(UPPER($D4941)," ","")))),"PREMIUM FREE",""))))</f>
        <v/>
      </c>
    </row>
    <row r="4942">
      <c r="AC4942">
        <f>IF($C4942="","",IF(COUNTIF('Códigos Santander (ref)'!$A$2:$A$79,$C4942)&gt;0,"SANTANDER",IF(COUNTIF('Códigos Itaú (ref)'!$A$2:$A$44,$C4942)&gt;0,"ITAU",IF(AND(TRIM(UPPER($I4942))="CONTRATUAL",ISNUMBER(SEARCH("INDIVIDUAL",SUBSTITUTE(UPPER($D4942)," ","")))),"PREMIUM FREE",""))))</f>
        <v/>
      </c>
    </row>
    <row r="4943">
      <c r="AC4943">
        <f>IF($C4943="","",IF(COUNTIF('Códigos Santander (ref)'!$A$2:$A$79,$C4943)&gt;0,"SANTANDER",IF(COUNTIF('Códigos Itaú (ref)'!$A$2:$A$44,$C4943)&gt;0,"ITAU",IF(AND(TRIM(UPPER($I4943))="CONTRATUAL",ISNUMBER(SEARCH("INDIVIDUAL",SUBSTITUTE(UPPER($D4943)," ","")))),"PREMIUM FREE",""))))</f>
        <v/>
      </c>
    </row>
    <row r="4944">
      <c r="AC4944">
        <f>IF($C4944="","",IF(COUNTIF('Códigos Santander (ref)'!$A$2:$A$79,$C4944)&gt;0,"SANTANDER",IF(COUNTIF('Códigos Itaú (ref)'!$A$2:$A$44,$C4944)&gt;0,"ITAU",IF(AND(TRIM(UPPER($I4944))="CONTRATUAL",ISNUMBER(SEARCH("INDIVIDUAL",SUBSTITUTE(UPPER($D4944)," ","")))),"PREMIUM FREE",""))))</f>
        <v/>
      </c>
    </row>
    <row r="4945">
      <c r="AC4945">
        <f>IF($C4945="","",IF(COUNTIF('Códigos Santander (ref)'!$A$2:$A$79,$C4945)&gt;0,"SANTANDER",IF(COUNTIF('Códigos Itaú (ref)'!$A$2:$A$44,$C4945)&gt;0,"ITAU",IF(AND(TRIM(UPPER($I4945))="CONTRATUAL",ISNUMBER(SEARCH("INDIVIDUAL",SUBSTITUTE(UPPER($D4945)," ","")))),"PREMIUM FREE",""))))</f>
        <v/>
      </c>
    </row>
    <row r="4946">
      <c r="AC4946">
        <f>IF($C4946="","",IF(COUNTIF('Códigos Santander (ref)'!$A$2:$A$79,$C4946)&gt;0,"SANTANDER",IF(COUNTIF('Códigos Itaú (ref)'!$A$2:$A$44,$C4946)&gt;0,"ITAU",IF(AND(TRIM(UPPER($I4946))="CONTRATUAL",ISNUMBER(SEARCH("INDIVIDUAL",SUBSTITUTE(UPPER($D4946)," ","")))),"PREMIUM FREE",""))))</f>
        <v/>
      </c>
    </row>
    <row r="4947">
      <c r="AC4947">
        <f>IF($C4947="","",IF(COUNTIF('Códigos Santander (ref)'!$A$2:$A$79,$C4947)&gt;0,"SANTANDER",IF(COUNTIF('Códigos Itaú (ref)'!$A$2:$A$44,$C4947)&gt;0,"ITAU",IF(AND(TRIM(UPPER($I4947))="CONTRATUAL",ISNUMBER(SEARCH("INDIVIDUAL",SUBSTITUTE(UPPER($D4947)," ","")))),"PREMIUM FREE",""))))</f>
        <v/>
      </c>
    </row>
    <row r="4948">
      <c r="AC4948">
        <f>IF($C4948="","",IF(COUNTIF('Códigos Santander (ref)'!$A$2:$A$79,$C4948)&gt;0,"SANTANDER",IF(COUNTIF('Códigos Itaú (ref)'!$A$2:$A$44,$C4948)&gt;0,"ITAU",IF(AND(TRIM(UPPER($I4948))="CONTRATUAL",ISNUMBER(SEARCH("INDIVIDUAL",SUBSTITUTE(UPPER($D4948)," ","")))),"PREMIUM FREE",""))))</f>
        <v/>
      </c>
    </row>
    <row r="4949">
      <c r="AC4949">
        <f>IF($C4949="","",IF(COUNTIF('Códigos Santander (ref)'!$A$2:$A$79,$C4949)&gt;0,"SANTANDER",IF(COUNTIF('Códigos Itaú (ref)'!$A$2:$A$44,$C4949)&gt;0,"ITAU",IF(AND(TRIM(UPPER($I4949))="CONTRATUAL",ISNUMBER(SEARCH("INDIVIDUAL",SUBSTITUTE(UPPER($D4949)," ","")))),"PREMIUM FREE",""))))</f>
        <v/>
      </c>
    </row>
    <row r="4950">
      <c r="AC4950">
        <f>IF($C4950="","",IF(COUNTIF('Códigos Santander (ref)'!$A$2:$A$79,$C4950)&gt;0,"SANTANDER",IF(COUNTIF('Códigos Itaú (ref)'!$A$2:$A$44,$C4950)&gt;0,"ITAU",IF(AND(TRIM(UPPER($I4950))="CONTRATUAL",ISNUMBER(SEARCH("INDIVIDUAL",SUBSTITUTE(UPPER($D4950)," ","")))),"PREMIUM FREE",""))))</f>
        <v/>
      </c>
    </row>
    <row r="4951">
      <c r="AC4951">
        <f>IF($C4951="","",IF(COUNTIF('Códigos Santander (ref)'!$A$2:$A$79,$C4951)&gt;0,"SANTANDER",IF(COUNTIF('Códigos Itaú (ref)'!$A$2:$A$44,$C4951)&gt;0,"ITAU",IF(AND(TRIM(UPPER($I4951))="CONTRATUAL",ISNUMBER(SEARCH("INDIVIDUAL",SUBSTITUTE(UPPER($D4951)," ","")))),"PREMIUM FREE",""))))</f>
        <v/>
      </c>
    </row>
    <row r="4952">
      <c r="AC4952">
        <f>IF($C4952="","",IF(COUNTIF('Códigos Santander (ref)'!$A$2:$A$79,$C4952)&gt;0,"SANTANDER",IF(COUNTIF('Códigos Itaú (ref)'!$A$2:$A$44,$C4952)&gt;0,"ITAU",IF(AND(TRIM(UPPER($I4952))="CONTRATUAL",ISNUMBER(SEARCH("INDIVIDUAL",SUBSTITUTE(UPPER($D4952)," ","")))),"PREMIUM FREE",""))))</f>
        <v/>
      </c>
    </row>
    <row r="4953">
      <c r="AC4953">
        <f>IF($C4953="","",IF(COUNTIF('Códigos Santander (ref)'!$A$2:$A$79,$C4953)&gt;0,"SANTANDER",IF(COUNTIF('Códigos Itaú (ref)'!$A$2:$A$44,$C4953)&gt;0,"ITAU",IF(AND(TRIM(UPPER($I4953))="CONTRATUAL",ISNUMBER(SEARCH("INDIVIDUAL",SUBSTITUTE(UPPER($D4953)," ","")))),"PREMIUM FREE",""))))</f>
        <v/>
      </c>
    </row>
    <row r="4954">
      <c r="AC4954">
        <f>IF($C4954="","",IF(COUNTIF('Códigos Santander (ref)'!$A$2:$A$79,$C4954)&gt;0,"SANTANDER",IF(COUNTIF('Códigos Itaú (ref)'!$A$2:$A$44,$C4954)&gt;0,"ITAU",IF(AND(TRIM(UPPER($I4954))="CONTRATUAL",ISNUMBER(SEARCH("INDIVIDUAL",SUBSTITUTE(UPPER($D4954)," ","")))),"PREMIUM FREE",""))))</f>
        <v/>
      </c>
    </row>
    <row r="4955">
      <c r="AC4955">
        <f>IF($C4955="","",IF(COUNTIF('Códigos Santander (ref)'!$A$2:$A$79,$C4955)&gt;0,"SANTANDER",IF(COUNTIF('Códigos Itaú (ref)'!$A$2:$A$44,$C4955)&gt;0,"ITAU",IF(AND(TRIM(UPPER($I4955))="CONTRATUAL",ISNUMBER(SEARCH("INDIVIDUAL",SUBSTITUTE(UPPER($D4955)," ","")))),"PREMIUM FREE",""))))</f>
        <v/>
      </c>
    </row>
    <row r="4956">
      <c r="AC4956">
        <f>IF($C4956="","",IF(COUNTIF('Códigos Santander (ref)'!$A$2:$A$79,$C4956)&gt;0,"SANTANDER",IF(COUNTIF('Códigos Itaú (ref)'!$A$2:$A$44,$C4956)&gt;0,"ITAU",IF(AND(TRIM(UPPER($I4956))="CONTRATUAL",ISNUMBER(SEARCH("INDIVIDUAL",SUBSTITUTE(UPPER($D4956)," ","")))),"PREMIUM FREE",""))))</f>
        <v/>
      </c>
    </row>
    <row r="4957">
      <c r="AC4957">
        <f>IF($C4957="","",IF(COUNTIF('Códigos Santander (ref)'!$A$2:$A$79,$C4957)&gt;0,"SANTANDER",IF(COUNTIF('Códigos Itaú (ref)'!$A$2:$A$44,$C4957)&gt;0,"ITAU",IF(AND(TRIM(UPPER($I4957))="CONTRATUAL",ISNUMBER(SEARCH("INDIVIDUAL",SUBSTITUTE(UPPER($D4957)," ","")))),"PREMIUM FREE",""))))</f>
        <v/>
      </c>
    </row>
    <row r="4958">
      <c r="AC4958">
        <f>IF($C4958="","",IF(COUNTIF('Códigos Santander (ref)'!$A$2:$A$79,$C4958)&gt;0,"SANTANDER",IF(COUNTIF('Códigos Itaú (ref)'!$A$2:$A$44,$C4958)&gt;0,"ITAU",IF(AND(TRIM(UPPER($I4958))="CONTRATUAL",ISNUMBER(SEARCH("INDIVIDUAL",SUBSTITUTE(UPPER($D4958)," ","")))),"PREMIUM FREE",""))))</f>
        <v/>
      </c>
    </row>
    <row r="4959">
      <c r="AC4959">
        <f>IF($C4959="","",IF(COUNTIF('Códigos Santander (ref)'!$A$2:$A$79,$C4959)&gt;0,"SANTANDER",IF(COUNTIF('Códigos Itaú (ref)'!$A$2:$A$44,$C4959)&gt;0,"ITAU",IF(AND(TRIM(UPPER($I4959))="CONTRATUAL",ISNUMBER(SEARCH("INDIVIDUAL",SUBSTITUTE(UPPER($D4959)," ","")))),"PREMIUM FREE",""))))</f>
        <v/>
      </c>
    </row>
    <row r="4960">
      <c r="AC4960">
        <f>IF($C4960="","",IF(COUNTIF('Códigos Santander (ref)'!$A$2:$A$79,$C4960)&gt;0,"SANTANDER",IF(COUNTIF('Códigos Itaú (ref)'!$A$2:$A$44,$C4960)&gt;0,"ITAU",IF(AND(TRIM(UPPER($I4960))="CONTRATUAL",ISNUMBER(SEARCH("INDIVIDUAL",SUBSTITUTE(UPPER($D4960)," ","")))),"PREMIUM FREE",""))))</f>
        <v/>
      </c>
    </row>
    <row r="4961">
      <c r="AC4961">
        <f>IF($C4961="","",IF(COUNTIF('Códigos Santander (ref)'!$A$2:$A$79,$C4961)&gt;0,"SANTANDER",IF(COUNTIF('Códigos Itaú (ref)'!$A$2:$A$44,$C4961)&gt;0,"ITAU",IF(AND(TRIM(UPPER($I4961))="CONTRATUAL",ISNUMBER(SEARCH("INDIVIDUAL",SUBSTITUTE(UPPER($D4961)," ","")))),"PREMIUM FREE",""))))</f>
        <v/>
      </c>
    </row>
    <row r="4962">
      <c r="AC4962">
        <f>IF($C4962="","",IF(COUNTIF('Códigos Santander (ref)'!$A$2:$A$79,$C4962)&gt;0,"SANTANDER",IF(COUNTIF('Códigos Itaú (ref)'!$A$2:$A$44,$C4962)&gt;0,"ITAU",IF(AND(TRIM(UPPER($I4962))="CONTRATUAL",ISNUMBER(SEARCH("INDIVIDUAL",SUBSTITUTE(UPPER($D4962)," ","")))),"PREMIUM FREE",""))))</f>
        <v/>
      </c>
    </row>
    <row r="4963">
      <c r="AC4963">
        <f>IF($C4963="","",IF(COUNTIF('Códigos Santander (ref)'!$A$2:$A$79,$C4963)&gt;0,"SANTANDER",IF(COUNTIF('Códigos Itaú (ref)'!$A$2:$A$44,$C4963)&gt;0,"ITAU",IF(AND(TRIM(UPPER($I4963))="CONTRATUAL",ISNUMBER(SEARCH("INDIVIDUAL",SUBSTITUTE(UPPER($D4963)," ","")))),"PREMIUM FREE",""))))</f>
        <v/>
      </c>
    </row>
    <row r="4964">
      <c r="AC4964">
        <f>IF($C4964="","",IF(COUNTIF('Códigos Santander (ref)'!$A$2:$A$79,$C4964)&gt;0,"SANTANDER",IF(COUNTIF('Códigos Itaú (ref)'!$A$2:$A$44,$C4964)&gt;0,"ITAU",IF(AND(TRIM(UPPER($I4964))="CONTRATUAL",ISNUMBER(SEARCH("INDIVIDUAL",SUBSTITUTE(UPPER($D4964)," ","")))),"PREMIUM FREE",""))))</f>
        <v/>
      </c>
    </row>
    <row r="4965">
      <c r="AC4965">
        <f>IF($C4965="","",IF(COUNTIF('Códigos Santander (ref)'!$A$2:$A$79,$C4965)&gt;0,"SANTANDER",IF(COUNTIF('Códigos Itaú (ref)'!$A$2:$A$44,$C4965)&gt;0,"ITAU",IF(AND(TRIM(UPPER($I4965))="CONTRATUAL",ISNUMBER(SEARCH("INDIVIDUAL",SUBSTITUTE(UPPER($D4965)," ","")))),"PREMIUM FREE",""))))</f>
        <v/>
      </c>
    </row>
    <row r="4966">
      <c r="AC4966">
        <f>IF($C4966="","",IF(COUNTIF('Códigos Santander (ref)'!$A$2:$A$79,$C4966)&gt;0,"SANTANDER",IF(COUNTIF('Códigos Itaú (ref)'!$A$2:$A$44,$C4966)&gt;0,"ITAU",IF(AND(TRIM(UPPER($I4966))="CONTRATUAL",ISNUMBER(SEARCH("INDIVIDUAL",SUBSTITUTE(UPPER($D4966)," ","")))),"PREMIUM FREE",""))))</f>
        <v/>
      </c>
    </row>
    <row r="4967">
      <c r="AC4967">
        <f>IF($C4967="","",IF(COUNTIF('Códigos Santander (ref)'!$A$2:$A$79,$C4967)&gt;0,"SANTANDER",IF(COUNTIF('Códigos Itaú (ref)'!$A$2:$A$44,$C4967)&gt;0,"ITAU",IF(AND(TRIM(UPPER($I4967))="CONTRATUAL",ISNUMBER(SEARCH("INDIVIDUAL",SUBSTITUTE(UPPER($D4967)," ","")))),"PREMIUM FREE",""))))</f>
        <v/>
      </c>
    </row>
    <row r="4968">
      <c r="AC4968">
        <f>IF($C4968="","",IF(COUNTIF('Códigos Santander (ref)'!$A$2:$A$79,$C4968)&gt;0,"SANTANDER",IF(COUNTIF('Códigos Itaú (ref)'!$A$2:$A$44,$C4968)&gt;0,"ITAU",IF(AND(TRIM(UPPER($I4968))="CONTRATUAL",ISNUMBER(SEARCH("INDIVIDUAL",SUBSTITUTE(UPPER($D4968)," ","")))),"PREMIUM FREE",""))))</f>
        <v/>
      </c>
    </row>
    <row r="4969">
      <c r="AC4969">
        <f>IF($C4969="","",IF(COUNTIF('Códigos Santander (ref)'!$A$2:$A$79,$C4969)&gt;0,"SANTANDER",IF(COUNTIF('Códigos Itaú (ref)'!$A$2:$A$44,$C4969)&gt;0,"ITAU",IF(AND(TRIM(UPPER($I4969))="CONTRATUAL",ISNUMBER(SEARCH("INDIVIDUAL",SUBSTITUTE(UPPER($D4969)," ","")))),"PREMIUM FREE",""))))</f>
        <v/>
      </c>
    </row>
    <row r="4970">
      <c r="AC4970">
        <f>IF($C4970="","",IF(COUNTIF('Códigos Santander (ref)'!$A$2:$A$79,$C4970)&gt;0,"SANTANDER",IF(COUNTIF('Códigos Itaú (ref)'!$A$2:$A$44,$C4970)&gt;0,"ITAU",IF(AND(TRIM(UPPER($I4970))="CONTRATUAL",ISNUMBER(SEARCH("INDIVIDUAL",SUBSTITUTE(UPPER($D4970)," ","")))),"PREMIUM FREE",""))))</f>
        <v/>
      </c>
    </row>
    <row r="4971">
      <c r="AC4971">
        <f>IF($C4971="","",IF(COUNTIF('Códigos Santander (ref)'!$A$2:$A$79,$C4971)&gt;0,"SANTANDER",IF(COUNTIF('Códigos Itaú (ref)'!$A$2:$A$44,$C4971)&gt;0,"ITAU",IF(AND(TRIM(UPPER($I4971))="CONTRATUAL",ISNUMBER(SEARCH("INDIVIDUAL",SUBSTITUTE(UPPER($D4971)," ","")))),"PREMIUM FREE",""))))</f>
        <v/>
      </c>
    </row>
    <row r="4972">
      <c r="AC4972">
        <f>IF($C4972="","",IF(COUNTIF('Códigos Santander (ref)'!$A$2:$A$79,$C4972)&gt;0,"SANTANDER",IF(COUNTIF('Códigos Itaú (ref)'!$A$2:$A$44,$C4972)&gt;0,"ITAU",IF(AND(TRIM(UPPER($I4972))="CONTRATUAL",ISNUMBER(SEARCH("INDIVIDUAL",SUBSTITUTE(UPPER($D4972)," ","")))),"PREMIUM FREE",""))))</f>
        <v/>
      </c>
    </row>
    <row r="4973">
      <c r="AC4973">
        <f>IF($C4973="","",IF(COUNTIF('Códigos Santander (ref)'!$A$2:$A$79,$C4973)&gt;0,"SANTANDER",IF(COUNTIF('Códigos Itaú (ref)'!$A$2:$A$44,$C4973)&gt;0,"ITAU",IF(AND(TRIM(UPPER($I4973))="CONTRATUAL",ISNUMBER(SEARCH("INDIVIDUAL",SUBSTITUTE(UPPER($D4973)," ","")))),"PREMIUM FREE",""))))</f>
        <v/>
      </c>
    </row>
    <row r="4974">
      <c r="AC4974">
        <f>IF($C4974="","",IF(COUNTIF('Códigos Santander (ref)'!$A$2:$A$79,$C4974)&gt;0,"SANTANDER",IF(COUNTIF('Códigos Itaú (ref)'!$A$2:$A$44,$C4974)&gt;0,"ITAU",IF(AND(TRIM(UPPER($I4974))="CONTRATUAL",ISNUMBER(SEARCH("INDIVIDUAL",SUBSTITUTE(UPPER($D4974)," ","")))),"PREMIUM FREE",""))))</f>
        <v/>
      </c>
    </row>
    <row r="4975">
      <c r="AC4975">
        <f>IF($C4975="","",IF(COUNTIF('Códigos Santander (ref)'!$A$2:$A$79,$C4975)&gt;0,"SANTANDER",IF(COUNTIF('Códigos Itaú (ref)'!$A$2:$A$44,$C4975)&gt;0,"ITAU",IF(AND(TRIM(UPPER($I4975))="CONTRATUAL",ISNUMBER(SEARCH("INDIVIDUAL",SUBSTITUTE(UPPER($D4975)," ","")))),"PREMIUM FREE",""))))</f>
        <v/>
      </c>
    </row>
    <row r="4976">
      <c r="AC4976">
        <f>IF($C4976="","",IF(COUNTIF('Códigos Santander (ref)'!$A$2:$A$79,$C4976)&gt;0,"SANTANDER",IF(COUNTIF('Códigos Itaú (ref)'!$A$2:$A$44,$C4976)&gt;0,"ITAU",IF(AND(TRIM(UPPER($I4976))="CONTRATUAL",ISNUMBER(SEARCH("INDIVIDUAL",SUBSTITUTE(UPPER($D4976)," ","")))),"PREMIUM FREE",""))))</f>
        <v/>
      </c>
    </row>
    <row r="4977">
      <c r="AC4977">
        <f>IF($C4977="","",IF(COUNTIF('Códigos Santander (ref)'!$A$2:$A$79,$C4977)&gt;0,"SANTANDER",IF(COUNTIF('Códigos Itaú (ref)'!$A$2:$A$44,$C4977)&gt;0,"ITAU",IF(AND(TRIM(UPPER($I4977))="CONTRATUAL",ISNUMBER(SEARCH("INDIVIDUAL",SUBSTITUTE(UPPER($D4977)," ","")))),"PREMIUM FREE",""))))</f>
        <v/>
      </c>
    </row>
    <row r="4978">
      <c r="AC4978">
        <f>IF($C4978="","",IF(COUNTIF('Códigos Santander (ref)'!$A$2:$A$79,$C4978)&gt;0,"SANTANDER",IF(COUNTIF('Códigos Itaú (ref)'!$A$2:$A$44,$C4978)&gt;0,"ITAU",IF(AND(TRIM(UPPER($I4978))="CONTRATUAL",ISNUMBER(SEARCH("INDIVIDUAL",SUBSTITUTE(UPPER($D4978)," ","")))),"PREMIUM FREE",""))))</f>
        <v/>
      </c>
    </row>
    <row r="4979">
      <c r="AC4979">
        <f>IF($C4979="","",IF(COUNTIF('Códigos Santander (ref)'!$A$2:$A$79,$C4979)&gt;0,"SANTANDER",IF(COUNTIF('Códigos Itaú (ref)'!$A$2:$A$44,$C4979)&gt;0,"ITAU",IF(AND(TRIM(UPPER($I4979))="CONTRATUAL",ISNUMBER(SEARCH("INDIVIDUAL",SUBSTITUTE(UPPER($D4979)," ","")))),"PREMIUM FREE",""))))</f>
        <v/>
      </c>
    </row>
    <row r="4980">
      <c r="AC4980">
        <f>IF($C4980="","",IF(COUNTIF('Códigos Santander (ref)'!$A$2:$A$79,$C4980)&gt;0,"SANTANDER",IF(COUNTIF('Códigos Itaú (ref)'!$A$2:$A$44,$C4980)&gt;0,"ITAU",IF(AND(TRIM(UPPER($I4980))="CONTRATUAL",ISNUMBER(SEARCH("INDIVIDUAL",SUBSTITUTE(UPPER($D4980)," ","")))),"PREMIUM FREE",""))))</f>
        <v/>
      </c>
    </row>
    <row r="4981">
      <c r="AC4981">
        <f>IF($C4981="","",IF(COUNTIF('Códigos Santander (ref)'!$A$2:$A$79,$C4981)&gt;0,"SANTANDER",IF(COUNTIF('Códigos Itaú (ref)'!$A$2:$A$44,$C4981)&gt;0,"ITAU",IF(AND(TRIM(UPPER($I4981))="CONTRATUAL",ISNUMBER(SEARCH("INDIVIDUAL",SUBSTITUTE(UPPER($D4981)," ","")))),"PREMIUM FREE",""))))</f>
        <v/>
      </c>
    </row>
    <row r="4982">
      <c r="AC4982">
        <f>IF($C4982="","",IF(COUNTIF('Códigos Santander (ref)'!$A$2:$A$79,$C4982)&gt;0,"SANTANDER",IF(COUNTIF('Códigos Itaú (ref)'!$A$2:$A$44,$C4982)&gt;0,"ITAU",IF(AND(TRIM(UPPER($I4982))="CONTRATUAL",ISNUMBER(SEARCH("INDIVIDUAL",SUBSTITUTE(UPPER($D4982)," ","")))),"PREMIUM FREE",""))))</f>
        <v/>
      </c>
    </row>
    <row r="4983">
      <c r="AC4983">
        <f>IF($C4983="","",IF(COUNTIF('Códigos Santander (ref)'!$A$2:$A$79,$C4983)&gt;0,"SANTANDER",IF(COUNTIF('Códigos Itaú (ref)'!$A$2:$A$44,$C4983)&gt;0,"ITAU",IF(AND(TRIM(UPPER($I4983))="CONTRATUAL",ISNUMBER(SEARCH("INDIVIDUAL",SUBSTITUTE(UPPER($D4983)," ","")))),"PREMIUM FREE",""))))</f>
        <v/>
      </c>
    </row>
    <row r="4984">
      <c r="AC4984">
        <f>IF($C4984="","",IF(COUNTIF('Códigos Santander (ref)'!$A$2:$A$79,$C4984)&gt;0,"SANTANDER",IF(COUNTIF('Códigos Itaú (ref)'!$A$2:$A$44,$C4984)&gt;0,"ITAU",IF(AND(TRIM(UPPER($I4984))="CONTRATUAL",ISNUMBER(SEARCH("INDIVIDUAL",SUBSTITUTE(UPPER($D4984)," ","")))),"PREMIUM FREE",""))))</f>
        <v/>
      </c>
    </row>
    <row r="4985">
      <c r="AC4985">
        <f>IF($C4985="","",IF(COUNTIF('Códigos Santander (ref)'!$A$2:$A$79,$C4985)&gt;0,"SANTANDER",IF(COUNTIF('Códigos Itaú (ref)'!$A$2:$A$44,$C4985)&gt;0,"ITAU",IF(AND(TRIM(UPPER($I4985))="CONTRATUAL",ISNUMBER(SEARCH("INDIVIDUAL",SUBSTITUTE(UPPER($D4985)," ","")))),"PREMIUM FREE",""))))</f>
        <v/>
      </c>
    </row>
    <row r="4986">
      <c r="AC4986">
        <f>IF($C4986="","",IF(COUNTIF('Códigos Santander (ref)'!$A$2:$A$79,$C4986)&gt;0,"SANTANDER",IF(COUNTIF('Códigos Itaú (ref)'!$A$2:$A$44,$C4986)&gt;0,"ITAU",IF(AND(TRIM(UPPER($I4986))="CONTRATUAL",ISNUMBER(SEARCH("INDIVIDUAL",SUBSTITUTE(UPPER($D4986)," ","")))),"PREMIUM FREE",""))))</f>
        <v/>
      </c>
    </row>
    <row r="4987">
      <c r="AC4987">
        <f>IF($C4987="","",IF(COUNTIF('Códigos Santander (ref)'!$A$2:$A$79,$C4987)&gt;0,"SANTANDER",IF(COUNTIF('Códigos Itaú (ref)'!$A$2:$A$44,$C4987)&gt;0,"ITAU",IF(AND(TRIM(UPPER($I4987))="CONTRATUAL",ISNUMBER(SEARCH("INDIVIDUAL",SUBSTITUTE(UPPER($D4987)," ","")))),"PREMIUM FREE",""))))</f>
        <v/>
      </c>
    </row>
    <row r="4988">
      <c r="AC4988">
        <f>IF($C4988="","",IF(COUNTIF('Códigos Santander (ref)'!$A$2:$A$79,$C4988)&gt;0,"SANTANDER",IF(COUNTIF('Códigos Itaú (ref)'!$A$2:$A$44,$C4988)&gt;0,"ITAU",IF(AND(TRIM(UPPER($I4988))="CONTRATUAL",ISNUMBER(SEARCH("INDIVIDUAL",SUBSTITUTE(UPPER($D4988)," ","")))),"PREMIUM FREE",""))))</f>
        <v/>
      </c>
    </row>
    <row r="4989">
      <c r="AC4989">
        <f>IF($C4989="","",IF(COUNTIF('Códigos Santander (ref)'!$A$2:$A$79,$C4989)&gt;0,"SANTANDER",IF(COUNTIF('Códigos Itaú (ref)'!$A$2:$A$44,$C4989)&gt;0,"ITAU",IF(AND(TRIM(UPPER($I4989))="CONTRATUAL",ISNUMBER(SEARCH("INDIVIDUAL",SUBSTITUTE(UPPER($D4989)," ","")))),"PREMIUM FREE",""))))</f>
        <v/>
      </c>
    </row>
    <row r="4990">
      <c r="AC4990">
        <f>IF($C4990="","",IF(COUNTIF('Códigos Santander (ref)'!$A$2:$A$79,$C4990)&gt;0,"SANTANDER",IF(COUNTIF('Códigos Itaú (ref)'!$A$2:$A$44,$C4990)&gt;0,"ITAU",IF(AND(TRIM(UPPER($I4990))="CONTRATUAL",ISNUMBER(SEARCH("INDIVIDUAL",SUBSTITUTE(UPPER($D4990)," ","")))),"PREMIUM FREE",""))))</f>
        <v/>
      </c>
    </row>
    <row r="4991">
      <c r="AC4991">
        <f>IF($C4991="","",IF(COUNTIF('Códigos Santander (ref)'!$A$2:$A$79,$C4991)&gt;0,"SANTANDER",IF(COUNTIF('Códigos Itaú (ref)'!$A$2:$A$44,$C4991)&gt;0,"ITAU",IF(AND(TRIM(UPPER($I4991))="CONTRATUAL",ISNUMBER(SEARCH("INDIVIDUAL",SUBSTITUTE(UPPER($D4991)," ","")))),"PREMIUM FREE",""))))</f>
        <v/>
      </c>
    </row>
    <row r="4992">
      <c r="AC4992">
        <f>IF($C4992="","",IF(COUNTIF('Códigos Santander (ref)'!$A$2:$A$79,$C4992)&gt;0,"SANTANDER",IF(COUNTIF('Códigos Itaú (ref)'!$A$2:$A$44,$C4992)&gt;0,"ITAU",IF(AND(TRIM(UPPER($I4992))="CONTRATUAL",ISNUMBER(SEARCH("INDIVIDUAL",SUBSTITUTE(UPPER($D4992)," ","")))),"PREMIUM FREE",""))))</f>
        <v/>
      </c>
    </row>
    <row r="4993">
      <c r="AC4993">
        <f>IF($C4993="","",IF(COUNTIF('Códigos Santander (ref)'!$A$2:$A$79,$C4993)&gt;0,"SANTANDER",IF(COUNTIF('Códigos Itaú (ref)'!$A$2:$A$44,$C4993)&gt;0,"ITAU",IF(AND(TRIM(UPPER($I4993))="CONTRATUAL",ISNUMBER(SEARCH("INDIVIDUAL",SUBSTITUTE(UPPER($D4993)," ","")))),"PREMIUM FREE",""))))</f>
        <v/>
      </c>
    </row>
    <row r="4994">
      <c r="AC4994">
        <f>IF($C4994="","",IF(COUNTIF('Códigos Santander (ref)'!$A$2:$A$79,$C4994)&gt;0,"SANTANDER",IF(COUNTIF('Códigos Itaú (ref)'!$A$2:$A$44,$C4994)&gt;0,"ITAU",IF(AND(TRIM(UPPER($I4994))="CONTRATUAL",ISNUMBER(SEARCH("INDIVIDUAL",SUBSTITUTE(UPPER($D4994)," ","")))),"PREMIUM FREE",""))))</f>
        <v/>
      </c>
    </row>
    <row r="4995">
      <c r="AC4995">
        <f>IF($C4995="","",IF(COUNTIF('Códigos Santander (ref)'!$A$2:$A$79,$C4995)&gt;0,"SANTANDER",IF(COUNTIF('Códigos Itaú (ref)'!$A$2:$A$44,$C4995)&gt;0,"ITAU",IF(AND(TRIM(UPPER($I4995))="CONTRATUAL",ISNUMBER(SEARCH("INDIVIDUAL",SUBSTITUTE(UPPER($D4995)," ","")))),"PREMIUM FREE",""))))</f>
        <v/>
      </c>
    </row>
    <row r="4996">
      <c r="AC4996">
        <f>IF($C4996="","",IF(COUNTIF('Códigos Santander (ref)'!$A$2:$A$79,$C4996)&gt;0,"SANTANDER",IF(COUNTIF('Códigos Itaú (ref)'!$A$2:$A$44,$C4996)&gt;0,"ITAU",IF(AND(TRIM(UPPER($I4996))="CONTRATUAL",ISNUMBER(SEARCH("INDIVIDUAL",SUBSTITUTE(UPPER($D4996)," ","")))),"PREMIUM FREE",""))))</f>
        <v/>
      </c>
    </row>
    <row r="4997">
      <c r="AC4997">
        <f>IF($C4997="","",IF(COUNTIF('Códigos Santander (ref)'!$A$2:$A$79,$C4997)&gt;0,"SANTANDER",IF(COUNTIF('Códigos Itaú (ref)'!$A$2:$A$44,$C4997)&gt;0,"ITAU",IF(AND(TRIM(UPPER($I4997))="CONTRATUAL",ISNUMBER(SEARCH("INDIVIDUAL",SUBSTITUTE(UPPER($D4997)," ","")))),"PREMIUM FREE",""))))</f>
        <v/>
      </c>
    </row>
    <row r="4998">
      <c r="AC4998">
        <f>IF($C4998="","",IF(COUNTIF('Códigos Santander (ref)'!$A$2:$A$79,$C4998)&gt;0,"SANTANDER",IF(COUNTIF('Códigos Itaú (ref)'!$A$2:$A$44,$C4998)&gt;0,"ITAU",IF(AND(TRIM(UPPER($I4998))="CONTRATUAL",ISNUMBER(SEARCH("INDIVIDUAL",SUBSTITUTE(UPPER($D4998)," ","")))),"PREMIUM FREE",""))))</f>
        <v/>
      </c>
    </row>
    <row r="4999">
      <c r="AC4999">
        <f>IF($C4999="","",IF(COUNTIF('Códigos Santander (ref)'!$A$2:$A$79,$C4999)&gt;0,"SANTANDER",IF(COUNTIF('Códigos Itaú (ref)'!$A$2:$A$44,$C4999)&gt;0,"ITAU",IF(AND(TRIM(UPPER($I4999))="CONTRATUAL",ISNUMBER(SEARCH("INDIVIDUAL",SUBSTITUTE(UPPER($D4999)," ","")))),"PREMIUM FREE",""))))</f>
        <v/>
      </c>
    </row>
    <row r="5000">
      <c r="AC5000">
        <f>IF($C5000="","",IF(COUNTIF('Códigos Santander (ref)'!$A$2:$A$79,$C5000)&gt;0,"SANTANDER",IF(COUNTIF('Códigos Itaú (ref)'!$A$2:$A$44,$C5000)&gt;0,"ITAU",IF(AND(TRIM(UPPER($I5000))="CONTRATUAL",ISNUMBER(SEARCH("INDIVIDUAL",SUBSTITUTE(UPPER($D5000)," ","")))),"PREMIUM FREE",""))))</f>
        <v/>
      </c>
    </row>
  </sheetData>
  <autoFilter ref="A1:Z218"/>
  <dataValidations count="5">
    <dataValidation sqref="B1:B30 B33:B40 B43:B51 B60:B115 B116:B162 B164:B252 S114" showDropDown="0" showInputMessage="1" showErrorMessage="1" allowBlank="1">
      <formula1>0</formula1>
      <formula2>0</formula2>
    </dataValidation>
    <dataValidation sqref="A1:A42 A43:A1252 B41" showDropDown="0" showInputMessage="1" showErrorMessage="1" allowBlank="1" type="list">
      <formula1>"TELA,LECOM,EMAIL,SAC,NIP,RA,OUVIDORIA,PROCON"</formula1>
      <formula2>0</formula2>
    </dataValidation>
    <dataValidation sqref="N1:N1252" showDropDown="0" showInputMessage="1" showErrorMessage="1" allowBlank="1" type="list">
      <formula1>"CIBELY,SERGIANA,MARINA,VITORIA"</formula1>
      <formula2>0</formula2>
    </dataValidation>
    <dataValidation sqref="T1:T1252" showDropDown="0" showInputMessage="1" showErrorMessage="1" allowBlank="1" type="list">
      <formula1>"5 DIAS ÚTEIS,7 DIAS CORRIDOS,8 DIAS ÚTEIS,10 DIAS CORRIDOS,30 DIAS CORRIDOS"</formula1>
      <formula2>0</formula2>
    </dataValidation>
    <dataValidation sqref="I1:I1252" showDropDown="0" showInputMessage="1" showErrorMessage="1" allowBlank="1" type="list">
      <formula1>"CONTRATUAL,INSUFICIÊNCIA DE REDE,COBRANÇA INDEVIDA,DESLOCAMENTO,PÓS PAGAMENTO,ERRO DE SISTEMA/INFORMAÇÃO,NEG. ATEND. REDE"</formula1>
      <formula2>0</formula2>
    </dataValidation>
  </dataValidations>
  <pageMargins left="0.7" right="0.7" top="0.75" bottom="0.75" header="0.3" footer="0.3"/>
  <pageSetup orientation="portrait" paperSize="9" horizontalDpi="300" verticalDpi="300"/>
  <headerFooter>
    <oddHeader>&amp;C&amp;"Aptos,Regular"&amp;1 &amp;Kff0000 PÚBLICO#_x000d_</oddHeader>
    <oddFooter>&amp;C&amp;"Aptos,Regular"&amp;10 &amp;Kff0000_x000d_# PÚBLICO</oddFooter>
    <evenHeader/>
    <evenFooter/>
    <firstHeader/>
    <firstFooter/>
  </headerFooter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M5000"/>
  <sheetViews>
    <sheetView topLeftCell="U1" zoomScaleNormal="100" workbookViewId="0">
      <pane ySplit="1" topLeftCell="O88" activePane="bottomLeft" state="frozen"/>
      <selection pane="bottomLeft" activeCell="B68" sqref="B68"/>
      <selection activeCell="D114" sqref="D114"/>
    </sheetView>
  </sheetViews>
  <sheetFormatPr baseColWidth="8" defaultColWidth="8.7109375" defaultRowHeight="15"/>
  <cols>
    <col width="16.7109375" customWidth="1" min="2" max="2"/>
    <col width="18.28515625" customWidth="1" min="3" max="3"/>
    <col width="50.85546875" customWidth="1" min="4" max="4"/>
    <col width="25.5703125" customWidth="1" min="5" max="5"/>
    <col width="25.7109375" customWidth="1" min="6" max="6"/>
    <col width="20.140625" customWidth="1" min="7" max="7"/>
    <col width="18.28515625" customWidth="1" min="8" max="8"/>
    <col width="29.28515625" customWidth="1" min="9" max="9"/>
    <col width="24.5703125" customWidth="1" min="10" max="10"/>
    <col width="81" customWidth="1" min="11" max="11"/>
    <col width="24.28515625" customWidth="1" min="12" max="12"/>
    <col width="17.85546875" customWidth="1" min="13" max="13"/>
    <col width="27" customWidth="1" min="14" max="14"/>
    <col width="20.140625" customWidth="1" min="15" max="15"/>
    <col width="28" customWidth="1" min="16" max="16"/>
    <col width="28.140625" customWidth="1" min="17" max="17"/>
    <col width="30" customWidth="1" min="18" max="18"/>
    <col width="19.85546875" customWidth="1" min="19" max="19"/>
    <col width="24.42578125" customWidth="1" min="20" max="20"/>
    <col width="20.85546875" customWidth="1" min="21" max="21"/>
    <col width="17.7109375" customWidth="1" min="22" max="22"/>
    <col width="24.7109375" customWidth="1" min="23" max="23"/>
    <col width="27.140625" customWidth="1" min="24" max="25"/>
    <col width="97" customWidth="1" min="26" max="26"/>
    <col width="29.28515625" customWidth="1" min="27" max="27"/>
    <col width="22" customWidth="1" min="29" max="29"/>
  </cols>
  <sheetData>
    <row r="1" ht="15" customHeight="1">
      <c r="A1" s="146" t="inlineStr">
        <is>
          <t>CANAL</t>
        </is>
      </c>
      <c r="B1" s="146" t="inlineStr">
        <is>
          <t xml:space="preserve">N° SOLICITAÇÃO </t>
        </is>
      </c>
      <c r="C1" s="197" t="inlineStr">
        <is>
          <t>CÓD. EMPRESA</t>
        </is>
      </c>
      <c r="D1" s="146" t="inlineStr">
        <is>
          <t>EMPRESA</t>
        </is>
      </c>
      <c r="E1" s="197" t="inlineStr">
        <is>
          <t>CPF TITULAR</t>
        </is>
      </c>
      <c r="F1" s="146" t="inlineStr">
        <is>
          <t>COD. DO BENEFICIÁRIO</t>
        </is>
      </c>
      <c r="G1" s="198" t="inlineStr">
        <is>
          <t>VALOR SOLICITADO</t>
        </is>
      </c>
      <c r="H1" s="198" t="inlineStr">
        <is>
          <t>VALOR PAGO</t>
        </is>
      </c>
      <c r="I1" s="197" t="inlineStr">
        <is>
          <t>MOTIVO</t>
        </is>
      </c>
      <c r="J1" s="146" t="inlineStr">
        <is>
          <t xml:space="preserve">CPF/CNPJ DENTISTA </t>
        </is>
      </c>
      <c r="K1" s="146" t="inlineStr">
        <is>
          <t>NOME PRESTADOR DE SERVIÇO</t>
        </is>
      </c>
      <c r="L1" s="146" t="inlineStr">
        <is>
          <t>CIDADE PRESTADOR</t>
        </is>
      </c>
      <c r="M1" s="146" t="inlineStr">
        <is>
          <t>UF PRESTADOR</t>
        </is>
      </c>
      <c r="N1" s="146" t="inlineStr">
        <is>
          <t>AUDITOR</t>
        </is>
      </c>
      <c r="O1" s="146" t="inlineStr">
        <is>
          <t>ASTREIN</t>
        </is>
      </c>
      <c r="P1" s="149" t="inlineStr">
        <is>
          <t>DT SOLICITAÇÃO ASTREIN</t>
        </is>
      </c>
      <c r="Q1" s="149" t="inlineStr">
        <is>
          <t>DT LIBERAÇÃO ASTREIN</t>
        </is>
      </c>
      <c r="R1" s="146" t="inlineStr">
        <is>
          <t>STATUS DA SOLICITAÇÃO</t>
        </is>
      </c>
      <c r="S1" s="146" t="inlineStr">
        <is>
          <t>PROCESSO</t>
        </is>
      </c>
      <c r="T1" s="146" t="inlineStr">
        <is>
          <t>PRAZO CONTRATUAL</t>
        </is>
      </c>
      <c r="U1" s="149" t="inlineStr">
        <is>
          <t>DT AUDITORIA</t>
        </is>
      </c>
      <c r="V1" s="149" t="inlineStr">
        <is>
          <t>DT APROVAÇÃO</t>
        </is>
      </c>
      <c r="W1" s="149" t="inlineStr">
        <is>
          <t>DT PRAZO CONTRATUAL</t>
        </is>
      </c>
      <c r="X1" s="149" t="inlineStr">
        <is>
          <t>DATA DE PAGAMENTO SAP</t>
        </is>
      </c>
      <c r="Y1" s="393" t="inlineStr">
        <is>
          <t>PRAZO CONTRATUAL</t>
        </is>
      </c>
      <c r="Z1" s="255" t="inlineStr">
        <is>
          <t>OBS</t>
        </is>
      </c>
      <c r="AA1" s="146" t="inlineStr">
        <is>
          <t>TIPO DO ERRO INTERNO</t>
        </is>
      </c>
      <c r="AB1" s="150" t="n"/>
      <c r="AC1" s="495" t="inlineStr">
        <is>
          <t>SEGMENTO (auxiliar automático)</t>
        </is>
      </c>
      <c r="AD1" s="150" t="n"/>
      <c r="AE1" s="150" t="n"/>
      <c r="AF1" s="150" t="n"/>
      <c r="AG1" s="150" t="n"/>
      <c r="AH1" s="150" t="n"/>
      <c r="AI1" s="150" t="n"/>
      <c r="AJ1" s="150" t="n"/>
      <c r="AK1" s="150" t="n"/>
      <c r="AL1" s="150" t="n"/>
      <c r="AM1" s="150" t="n"/>
      <c r="AN1" s="150" t="n"/>
      <c r="AO1" s="150" t="n"/>
      <c r="AP1" s="150" t="n"/>
      <c r="AQ1" s="150" t="n"/>
      <c r="AR1" s="150" t="n"/>
      <c r="AS1" s="150" t="n"/>
      <c r="AT1" s="150" t="n"/>
      <c r="AU1" s="150" t="n"/>
      <c r="AV1" s="150" t="n"/>
      <c r="AW1" s="150" t="n"/>
      <c r="AX1" s="150" t="n"/>
      <c r="AY1" s="150" t="n"/>
      <c r="AZ1" s="150" t="n"/>
      <c r="BA1" s="150" t="n"/>
      <c r="BB1" s="150" t="n"/>
      <c r="BC1" s="150" t="n"/>
      <c r="BD1" s="150" t="n"/>
      <c r="BE1" s="150" t="n"/>
      <c r="BF1" s="150" t="n"/>
      <c r="BG1" s="150" t="n"/>
      <c r="BH1" s="150" t="n"/>
      <c r="BI1" s="150" t="n"/>
      <c r="BJ1" s="150" t="n"/>
      <c r="BK1" s="150" t="n"/>
      <c r="BL1" s="150" t="n"/>
      <c r="BM1" s="150" t="n"/>
      <c r="BN1" s="150" t="n"/>
      <c r="BO1" s="150" t="n"/>
      <c r="BP1" s="150" t="n"/>
      <c r="BQ1" s="150" t="n"/>
      <c r="BR1" s="150" t="n"/>
      <c r="BS1" s="150" t="n"/>
      <c r="BT1" s="150" t="n"/>
      <c r="BU1" s="150" t="n"/>
      <c r="BV1" s="150" t="n"/>
      <c r="BW1" s="150" t="n"/>
      <c r="BX1" s="150" t="n"/>
      <c r="BY1" s="150" t="n"/>
      <c r="BZ1" s="150" t="n"/>
      <c r="CA1" s="150" t="n"/>
      <c r="CB1" s="150" t="n"/>
      <c r="CC1" s="150" t="n"/>
      <c r="CD1" s="150" t="n"/>
      <c r="CE1" s="150" t="n"/>
      <c r="CF1" s="150" t="n"/>
      <c r="CG1" s="150" t="n"/>
      <c r="CH1" s="150" t="n"/>
      <c r="CI1" s="150" t="n"/>
      <c r="CJ1" s="150" t="n"/>
      <c r="CK1" s="150" t="n"/>
      <c r="CL1" s="150" t="n"/>
      <c r="CM1" s="150" t="n"/>
    </row>
    <row r="2" ht="15" customFormat="1" customHeight="1" s="45">
      <c r="A2" s="105" t="inlineStr">
        <is>
          <t>TELA</t>
        </is>
      </c>
      <c r="B2" s="105" t="n">
        <v>57969</v>
      </c>
      <c r="C2" s="105" t="inlineStr">
        <is>
          <t>0M1CA</t>
        </is>
      </c>
      <c r="D2" s="105" t="inlineStr">
        <is>
          <t>CARREFOUR COMERCIO E INDUSTRIA LTDA</t>
        </is>
      </c>
      <c r="E2" s="105" t="n">
        <v>1173568166</v>
      </c>
      <c r="F2" s="124" t="inlineStr">
        <is>
          <t>0M1CA006896006</t>
        </is>
      </c>
      <c r="G2" s="153" t="n">
        <v>680</v>
      </c>
      <c r="H2" s="153" t="n">
        <v>51</v>
      </c>
      <c r="I2" s="105" t="inlineStr">
        <is>
          <t>CONTRATUAL</t>
        </is>
      </c>
      <c r="J2" s="124" t="n">
        <v>33895815000135</v>
      </c>
      <c r="K2" s="105" t="inlineStr">
        <is>
          <t>BARRELLA SERVIÇOS ODONTOLOGICOS LTDA</t>
        </is>
      </c>
      <c r="L2" s="105" t="inlineStr">
        <is>
          <t>SÃO PAULO</t>
        </is>
      </c>
      <c r="M2" s="105" t="inlineStr">
        <is>
          <t>SP</t>
        </is>
      </c>
      <c r="N2" s="187" t="inlineStr">
        <is>
          <t>MARINA</t>
        </is>
      </c>
      <c r="O2" s="202" t="n">
        <v>572118</v>
      </c>
      <c r="P2" s="257" t="n">
        <v>46231</v>
      </c>
      <c r="Q2" s="157" t="n">
        <v>46237</v>
      </c>
      <c r="R2" s="256" t="inlineStr">
        <is>
          <t>AUTORIZADO PAGAMENTO</t>
        </is>
      </c>
      <c r="S2" s="152" t="n">
        <v>8202659888</v>
      </c>
      <c r="T2" s="202" t="inlineStr">
        <is>
          <t>8 DIAS ÚTEIS</t>
        </is>
      </c>
      <c r="U2" s="257" t="n">
        <v>46231</v>
      </c>
      <c r="V2" s="157" t="n">
        <v>46237</v>
      </c>
      <c r="W2" s="157" t="n">
        <v>46247</v>
      </c>
      <c r="X2" s="157" t="n">
        <v>46241</v>
      </c>
      <c r="Y2" s="258">
        <f>IF(AND(X2&lt;&gt;"",W2&lt;&gt;""),IF(X2&lt;=W2,"SIM","NÃO"),"")</f>
        <v/>
      </c>
      <c r="Z2" s="152" t="n"/>
      <c r="AA2" s="193" t="n"/>
      <c r="AC2">
        <f>IF($C2="","",IF(COUNTIF('Códigos Santander (ref)'!$A$2:$A$79,$C2)&gt;0,"SANTANDER",IF(COUNTIF('Códigos Itaú (ref)'!$A$2:$A$44,$C2)&gt;0,"ITAU",IF(AND(TRIM(UPPER($I2))="CONTRATUAL",ISNUMBER(SEARCH("INDIVIDUAL",SUBSTITUTE(UPPER($D2)," ","")))),"PREMIUM FREE",""))))</f>
        <v/>
      </c>
    </row>
    <row r="3" ht="15" customFormat="1" customHeight="1" s="45">
      <c r="A3" s="105" t="inlineStr">
        <is>
          <t>TELA</t>
        </is>
      </c>
      <c r="B3" s="411" t="n">
        <v>57962</v>
      </c>
      <c r="C3" s="105" t="inlineStr">
        <is>
          <t>1RUH3</t>
        </is>
      </c>
      <c r="D3" s="105" t="inlineStr">
        <is>
          <t>BANCO SANTANDER BRASIL SA</t>
        </is>
      </c>
      <c r="E3" s="105" t="n">
        <v>33834429856</v>
      </c>
      <c r="F3" s="105" t="inlineStr">
        <is>
          <t>1RUH3034779019</t>
        </is>
      </c>
      <c r="G3" s="153" t="n">
        <v>650</v>
      </c>
      <c r="H3" s="153" t="n">
        <v>103.9</v>
      </c>
      <c r="I3" s="105" t="inlineStr">
        <is>
          <t>CONTRATUAL</t>
        </is>
      </c>
      <c r="J3" s="124" t="n">
        <v>30489710840</v>
      </c>
      <c r="K3" s="105" t="inlineStr">
        <is>
          <t>EDUARDO PRETOLA</t>
        </is>
      </c>
      <c r="L3" s="105" t="inlineStr">
        <is>
          <t>SÃO PAULO</t>
        </is>
      </c>
      <c r="M3" s="105" t="inlineStr">
        <is>
          <t>SP</t>
        </is>
      </c>
      <c r="N3" s="187" t="inlineStr">
        <is>
          <t>MARINA</t>
        </is>
      </c>
      <c r="O3" s="203" t="n">
        <v>573566</v>
      </c>
      <c r="P3" s="257" t="n">
        <v>46238</v>
      </c>
      <c r="Q3" s="157" t="n">
        <v>46262</v>
      </c>
      <c r="R3" s="256" t="inlineStr">
        <is>
          <t>AUTORIZADO PAGAMENTO</t>
        </is>
      </c>
      <c r="S3" s="152" t="n">
        <v>8202660574</v>
      </c>
      <c r="T3" s="202" t="inlineStr">
        <is>
          <t>5 DIAS ÚTEIS</t>
        </is>
      </c>
      <c r="U3" s="257" t="n">
        <v>46231</v>
      </c>
      <c r="V3" s="157" t="n">
        <v>46262</v>
      </c>
      <c r="W3" s="157" t="n">
        <v>46269</v>
      </c>
      <c r="X3" s="157" t="n">
        <v>46267</v>
      </c>
      <c r="Y3" s="258">
        <f>IF(AND(X3&lt;&gt;"",W3&lt;&gt;""),IF(X3&lt;=W3,"SIM","NÃO"),"")</f>
        <v/>
      </c>
      <c r="Z3" s="152" t="inlineStr">
        <is>
          <t>ASTREIN REPROVADO. AGUARDAR NOVA LIBERAÇÃO.</t>
        </is>
      </c>
      <c r="AA3" s="193" t="n"/>
      <c r="AC3">
        <f>IF($C3="","",IF(COUNTIF('Códigos Santander (ref)'!$A$2:$A$79,$C3)&gt;0,"SANTANDER",IF(COUNTIF('Códigos Itaú (ref)'!$A$2:$A$44,$C3)&gt;0,"ITAU",IF(AND(TRIM(UPPER($I3))="CONTRATUAL",ISNUMBER(SEARCH("INDIVIDUAL",SUBSTITUTE(UPPER($D3)," ","")))),"PREMIUM FREE",""))))</f>
        <v/>
      </c>
    </row>
    <row r="4" ht="15" customFormat="1" customHeight="1" s="45">
      <c r="A4" s="105" t="inlineStr">
        <is>
          <t>SAC</t>
        </is>
      </c>
      <c r="B4" s="105" t="n">
        <v>58056</v>
      </c>
      <c r="C4" s="105" t="inlineStr">
        <is>
          <t>0M1KF</t>
        </is>
      </c>
      <c r="D4" s="105" t="inlineStr">
        <is>
          <t>GRUPO CASAS BAHIA S.A.</t>
        </is>
      </c>
      <c r="E4" s="105" t="n">
        <v>35637758859</v>
      </c>
      <c r="F4" s="105" t="inlineStr">
        <is>
          <t>0M1KF006046002</t>
        </is>
      </c>
      <c r="G4" s="153" t="n">
        <v>250</v>
      </c>
      <c r="H4" s="153" t="n">
        <v>250</v>
      </c>
      <c r="I4" s="105" t="inlineStr">
        <is>
          <t>INSUFICIÊNCIA DE REDE</t>
        </is>
      </c>
      <c r="J4" s="124" t="n">
        <v>53567821000170</v>
      </c>
      <c r="K4" s="105" t="inlineStr">
        <is>
          <t>CRONOS ODONTOLOGIA LTDA</t>
        </is>
      </c>
      <c r="L4" s="105" t="inlineStr">
        <is>
          <t>ITAPEVA</t>
        </is>
      </c>
      <c r="M4" s="105" t="inlineStr">
        <is>
          <t>SP</t>
        </is>
      </c>
      <c r="N4" s="187" t="inlineStr">
        <is>
          <t>SERGIANA</t>
        </is>
      </c>
      <c r="O4" s="202" t="n">
        <v>572313</v>
      </c>
      <c r="P4" s="257" t="n">
        <v>46232</v>
      </c>
      <c r="Q4" s="157" t="n">
        <v>46238</v>
      </c>
      <c r="R4" s="256" t="inlineStr">
        <is>
          <t>AUTORIZADO PAGAMENTO</t>
        </is>
      </c>
      <c r="S4" s="152" t="n">
        <v>8202659954</v>
      </c>
      <c r="T4" s="202" t="inlineStr">
        <is>
          <t>30 DIAS CORRIDOS</t>
        </is>
      </c>
      <c r="U4" s="257" t="n">
        <v>46232</v>
      </c>
      <c r="V4" s="157" t="n">
        <v>46238</v>
      </c>
      <c r="W4" s="157" t="n">
        <v>46269</v>
      </c>
      <c r="X4" s="157" t="n">
        <v>46244</v>
      </c>
      <c r="Y4" s="258">
        <f>IF(AND(X4&lt;&gt;"",W4&lt;&gt;""),IF(X4&lt;=W4,"SIM","NÃO"),"")</f>
        <v/>
      </c>
      <c r="Z4" s="152" t="n"/>
      <c r="AA4" s="193" t="n"/>
      <c r="AC4">
        <f>IF($C4="","",IF(COUNTIF('Códigos Santander (ref)'!$A$2:$A$79,$C4)&gt;0,"SANTANDER",IF(COUNTIF('Códigos Itaú (ref)'!$A$2:$A$44,$C4)&gt;0,"ITAU",IF(AND(TRIM(UPPER($I4))="CONTRATUAL",ISNUMBER(SEARCH("INDIVIDUAL",SUBSTITUTE(UPPER($D4)," ","")))),"PREMIUM FREE",""))))</f>
        <v/>
      </c>
    </row>
    <row r="5" ht="15" customFormat="1" customHeight="1" s="45">
      <c r="A5" s="105" t="inlineStr">
        <is>
          <t>SAC</t>
        </is>
      </c>
      <c r="B5" s="105" t="n">
        <v>58103</v>
      </c>
      <c r="C5" s="105" t="inlineStr">
        <is>
          <t>0M1KF</t>
        </is>
      </c>
      <c r="D5" s="105" t="inlineStr">
        <is>
          <t>GRUPO CASAS BAHIA S.A.</t>
        </is>
      </c>
      <c r="E5" s="105" t="n">
        <v>35637758859</v>
      </c>
      <c r="F5" s="105" t="inlineStr">
        <is>
          <t>0M1KF006046029</t>
        </is>
      </c>
      <c r="G5" s="153" t="n">
        <v>450</v>
      </c>
      <c r="H5" s="153" t="n">
        <v>450</v>
      </c>
      <c r="I5" s="105" t="inlineStr">
        <is>
          <t>INSUFICIÊNCIA DE REDE</t>
        </is>
      </c>
      <c r="J5" s="124" t="n">
        <v>53567821000170</v>
      </c>
      <c r="K5" s="105" t="inlineStr">
        <is>
          <t>CRONOS ODONTOLOGIA LTDA</t>
        </is>
      </c>
      <c r="L5" s="105" t="inlineStr">
        <is>
          <t>ITAPEVA</t>
        </is>
      </c>
      <c r="M5" s="105" t="inlineStr">
        <is>
          <t>SP</t>
        </is>
      </c>
      <c r="N5" s="187" t="inlineStr">
        <is>
          <t>SERGIANA</t>
        </is>
      </c>
      <c r="O5" s="202" t="n">
        <v>572313</v>
      </c>
      <c r="P5" s="257" t="n">
        <v>46232</v>
      </c>
      <c r="Q5" s="157" t="n">
        <v>46238</v>
      </c>
      <c r="R5" s="256" t="inlineStr">
        <is>
          <t>AUTORIZADO PAGAMENTO</t>
        </is>
      </c>
      <c r="S5" s="152" t="n">
        <v>8202659955</v>
      </c>
      <c r="T5" s="202" t="inlineStr">
        <is>
          <t>30 DIAS CORRIDOS</t>
        </is>
      </c>
      <c r="U5" s="257" t="n">
        <v>46232</v>
      </c>
      <c r="V5" s="157" t="n">
        <v>46238</v>
      </c>
      <c r="W5" s="157" t="n">
        <v>46269</v>
      </c>
      <c r="X5" s="157" t="n">
        <v>46244</v>
      </c>
      <c r="Y5" s="258">
        <f>IF(AND(X5&lt;&gt;"",W5&lt;&gt;""),IF(X5&lt;=W5,"SIM","NÃO"),"")</f>
        <v/>
      </c>
      <c r="Z5" s="152" t="n"/>
      <c r="AA5" s="193" t="n"/>
      <c r="AC5">
        <f>IF($C5="","",IF(COUNTIF('Códigos Santander (ref)'!$A$2:$A$79,$C5)&gt;0,"SANTANDER",IF(COUNTIF('Códigos Itaú (ref)'!$A$2:$A$44,$C5)&gt;0,"ITAU",IF(AND(TRIM(UPPER($I5))="CONTRATUAL",ISNUMBER(SEARCH("INDIVIDUAL",SUBSTITUTE(UPPER($D5)," ","")))),"PREMIUM FREE",""))))</f>
        <v/>
      </c>
    </row>
    <row r="6" ht="15" customFormat="1" customHeight="1" s="45">
      <c r="A6" s="105" t="inlineStr">
        <is>
          <t>SAC</t>
        </is>
      </c>
      <c r="B6" s="105" t="n">
        <v>58193</v>
      </c>
      <c r="C6" s="105" t="inlineStr">
        <is>
          <t>0M1KF</t>
        </is>
      </c>
      <c r="D6" s="105" t="inlineStr">
        <is>
          <t>GRUPO CASAS BAHIA S.A.</t>
        </is>
      </c>
      <c r="E6" s="105" t="n">
        <v>35637758859</v>
      </c>
      <c r="F6" s="105" t="inlineStr">
        <is>
          <t>0M1KF006046037</t>
        </is>
      </c>
      <c r="G6" s="153" t="n">
        <v>450</v>
      </c>
      <c r="H6" s="153" t="n">
        <v>450</v>
      </c>
      <c r="I6" s="105" t="inlineStr">
        <is>
          <t>INSUFICIÊNCIA DE REDE</t>
        </is>
      </c>
      <c r="J6" s="124" t="n">
        <v>53567821000170</v>
      </c>
      <c r="K6" s="105" t="inlineStr">
        <is>
          <t>CRONOS ODONTOLOGIA LTDA</t>
        </is>
      </c>
      <c r="L6" s="105" t="inlineStr">
        <is>
          <t>ITAPEVA</t>
        </is>
      </c>
      <c r="M6" s="105" t="inlineStr">
        <is>
          <t>SP</t>
        </is>
      </c>
      <c r="N6" s="187" t="inlineStr">
        <is>
          <t>SERGIANA</t>
        </is>
      </c>
      <c r="O6" s="202" t="n">
        <v>572313</v>
      </c>
      <c r="P6" s="257" t="n">
        <v>46232</v>
      </c>
      <c r="Q6" s="157" t="n">
        <v>46238</v>
      </c>
      <c r="R6" s="256" t="inlineStr">
        <is>
          <t>AUTORIZADO PAGAMENTO</t>
        </is>
      </c>
      <c r="S6" s="152" t="n">
        <v>8202659956</v>
      </c>
      <c r="T6" s="202" t="inlineStr">
        <is>
          <t>30 DIAS CORRIDOS</t>
        </is>
      </c>
      <c r="U6" s="257" t="n">
        <v>46232</v>
      </c>
      <c r="V6" s="157" t="n">
        <v>46238</v>
      </c>
      <c r="W6" s="157" t="n">
        <v>46269</v>
      </c>
      <c r="X6" s="157" t="n">
        <v>46244</v>
      </c>
      <c r="Y6" s="258">
        <f>IF(AND(X6&lt;&gt;"",W6&lt;&gt;""),IF(X6&lt;=W6,"SIM","NÃO"),"")</f>
        <v/>
      </c>
      <c r="Z6" s="152" t="n"/>
      <c r="AA6" s="193" t="n"/>
      <c r="AC6">
        <f>IF($C6="","",IF(COUNTIF('Códigos Santander (ref)'!$A$2:$A$79,$C6)&gt;0,"SANTANDER",IF(COUNTIF('Códigos Itaú (ref)'!$A$2:$A$44,$C6)&gt;0,"ITAU",IF(AND(TRIM(UPPER($I6))="CONTRATUAL",ISNUMBER(SEARCH("INDIVIDUAL",SUBSTITUTE(UPPER($D6)," ","")))),"PREMIUM FREE",""))))</f>
        <v/>
      </c>
    </row>
    <row r="7" ht="15" customFormat="1" customHeight="1" s="45">
      <c r="A7" s="105" t="inlineStr">
        <is>
          <t>TELA</t>
        </is>
      </c>
      <c r="B7" s="206" t="n">
        <v>58090</v>
      </c>
      <c r="C7" s="105" t="inlineStr">
        <is>
          <t>1RU51</t>
        </is>
      </c>
      <c r="D7" s="105" t="inlineStr">
        <is>
          <t>BANCO SANTANDER BRASIL SA</t>
        </is>
      </c>
      <c r="E7" s="105" t="n">
        <v>10122746830</v>
      </c>
      <c r="F7" s="105" t="inlineStr">
        <is>
          <t>1RU51000233021</t>
        </is>
      </c>
      <c r="G7" s="153" t="n">
        <v>80</v>
      </c>
      <c r="H7" s="153" t="n">
        <v>80</v>
      </c>
      <c r="I7" s="105" t="inlineStr">
        <is>
          <t>COBRANÇA INDEVIDA</t>
        </is>
      </c>
      <c r="J7" s="124" t="n">
        <v>2713759000228</v>
      </c>
      <c r="K7" s="105" t="inlineStr">
        <is>
          <t>CEROG CENT ESPEC EM RADIOL ODONT DE GUARULHOS LTDA</t>
        </is>
      </c>
      <c r="L7" s="105" t="inlineStr">
        <is>
          <t>GUARULHOS</t>
        </is>
      </c>
      <c r="M7" s="105" t="inlineStr">
        <is>
          <t>SP</t>
        </is>
      </c>
      <c r="N7" s="187" t="inlineStr">
        <is>
          <t>SERGIANA</t>
        </is>
      </c>
      <c r="O7" s="202" t="n">
        <v>572445</v>
      </c>
      <c r="P7" s="257" t="n">
        <v>46232</v>
      </c>
      <c r="Q7" s="157" t="n">
        <v>46238</v>
      </c>
      <c r="R7" s="256" t="inlineStr">
        <is>
          <t>AUTORIZADO PAGAMENTO</t>
        </is>
      </c>
      <c r="S7" s="152" t="n">
        <v>8202659957</v>
      </c>
      <c r="T7" s="202" t="inlineStr">
        <is>
          <t>5 DIAS ÚTEIS</t>
        </is>
      </c>
      <c r="U7" s="257" t="n">
        <v>46232</v>
      </c>
      <c r="V7" s="157" t="n">
        <v>46238</v>
      </c>
      <c r="W7" s="157" t="n">
        <v>46245</v>
      </c>
      <c r="X7" s="157" t="n">
        <v>46241</v>
      </c>
      <c r="Y7" s="258">
        <f>IF(AND(X7&lt;&gt;"",W7&lt;&gt;""),IF(X7&lt;=W7,"SIM","NÃO"),"")</f>
        <v/>
      </c>
      <c r="Z7" s="152" t="n"/>
      <c r="AA7" s="193" t="n"/>
      <c r="AC7">
        <f>IF($C7="","",IF(COUNTIF('Códigos Santander (ref)'!$A$2:$A$79,$C7)&gt;0,"SANTANDER",IF(COUNTIF('Códigos Itaú (ref)'!$A$2:$A$44,$C7)&gt;0,"ITAU",IF(AND(TRIM(UPPER($I7))="CONTRATUAL",ISNUMBER(SEARCH("INDIVIDUAL",SUBSTITUTE(UPPER($D7)," ","")))),"PREMIUM FREE",""))))</f>
        <v/>
      </c>
    </row>
    <row r="8" ht="15" customFormat="1" customHeight="1" s="45">
      <c r="A8" s="105" t="inlineStr">
        <is>
          <t>TELA</t>
        </is>
      </c>
      <c r="B8" s="206" t="n">
        <v>58312</v>
      </c>
      <c r="C8" s="105" t="inlineStr">
        <is>
          <t>1RUH3</t>
        </is>
      </c>
      <c r="D8" s="105" t="inlineStr">
        <is>
          <t>BANCO SANTANDER BRASIL SA</t>
        </is>
      </c>
      <c r="E8" s="105" t="n">
        <v>37678673892</v>
      </c>
      <c r="F8" s="105" t="inlineStr">
        <is>
          <t>1RUH3017018005</t>
        </is>
      </c>
      <c r="G8" s="153" t="n">
        <v>3265.31</v>
      </c>
      <c r="H8" s="153" t="n">
        <v>102.08</v>
      </c>
      <c r="I8" s="105" t="inlineStr">
        <is>
          <t>CONTRATUAL</t>
        </is>
      </c>
      <c r="J8" s="124" t="n">
        <v>49949777000196</v>
      </c>
      <c r="K8" s="105" t="inlineStr">
        <is>
          <t>KATIA TEIXEIRA BARROS ODONTOLOGIA LTDA</t>
        </is>
      </c>
      <c r="L8" s="105" t="inlineStr">
        <is>
          <t>MAUA</t>
        </is>
      </c>
      <c r="M8" s="105" t="inlineStr">
        <is>
          <t>SP</t>
        </is>
      </c>
      <c r="N8" s="187" t="inlineStr">
        <is>
          <t>MARINA</t>
        </is>
      </c>
      <c r="O8" s="202" t="n">
        <v>572515</v>
      </c>
      <c r="P8" s="257" t="n">
        <v>46232</v>
      </c>
      <c r="Q8" s="157" t="n">
        <v>46238</v>
      </c>
      <c r="R8" s="256" t="inlineStr">
        <is>
          <t>AUTORIZADO PAGAMENTO</t>
        </is>
      </c>
      <c r="S8" s="152" t="n">
        <v>8202659958</v>
      </c>
      <c r="T8" s="202" t="inlineStr">
        <is>
          <t>5 DIAS ÚTEIS</t>
        </is>
      </c>
      <c r="U8" s="257" t="n">
        <v>46232</v>
      </c>
      <c r="V8" s="157" t="n">
        <v>46238</v>
      </c>
      <c r="W8" s="157" t="n">
        <v>46245</v>
      </c>
      <c r="X8" s="157" t="n">
        <v>46241</v>
      </c>
      <c r="Y8" s="258">
        <f>IF(AND(X8&lt;&gt;"",W8&lt;&gt;""),IF(X8&lt;=W8,"SIM","NÃO"),"")</f>
        <v/>
      </c>
      <c r="Z8" s="152" t="n"/>
      <c r="AA8" s="193" t="n"/>
      <c r="AC8">
        <f>IF($C8="","",IF(COUNTIF('Códigos Santander (ref)'!$A$2:$A$79,$C8)&gt;0,"SANTANDER",IF(COUNTIF('Códigos Itaú (ref)'!$A$2:$A$44,$C8)&gt;0,"ITAU",IF(AND(TRIM(UPPER($I8))="CONTRATUAL",ISNUMBER(SEARCH("INDIVIDUAL",SUBSTITUTE(UPPER($D8)," ","")))),"PREMIUM FREE",""))))</f>
        <v/>
      </c>
    </row>
    <row r="9" ht="15" customFormat="1" customHeight="1" s="45">
      <c r="A9" s="105" t="inlineStr">
        <is>
          <t>SAC</t>
        </is>
      </c>
      <c r="B9" s="206" t="n">
        <v>58330</v>
      </c>
      <c r="C9" s="105" t="inlineStr">
        <is>
          <t>1RSLN</t>
        </is>
      </c>
      <c r="D9" s="105" t="inlineStr">
        <is>
          <t>ITAU UNIBANCO SA</t>
        </is>
      </c>
      <c r="E9" s="105" t="n">
        <v>93995032168</v>
      </c>
      <c r="F9" s="105" t="inlineStr">
        <is>
          <t>1RSLN017450004</t>
        </is>
      </c>
      <c r="G9" s="153" t="n">
        <v>50.88</v>
      </c>
      <c r="H9" s="153" t="n">
        <v>50.88</v>
      </c>
      <c r="I9" s="105" t="inlineStr">
        <is>
          <t>CONTRATUAL</t>
        </is>
      </c>
      <c r="J9" s="124" t="n">
        <v>3628122000204</v>
      </c>
      <c r="K9" s="105" t="inlineStr">
        <is>
          <t>CLINICA DE RADIOLOGIA ODONTOLOGICA FENELON LTDA</t>
        </is>
      </c>
      <c r="L9" s="105" t="inlineStr">
        <is>
          <t>BRASILIA</t>
        </is>
      </c>
      <c r="M9" s="105" t="inlineStr">
        <is>
          <t>DF</t>
        </is>
      </c>
      <c r="N9" s="187" t="inlineStr">
        <is>
          <t>SERGIANA</t>
        </is>
      </c>
      <c r="O9" s="162" t="n">
        <v>572564</v>
      </c>
      <c r="P9" s="257" t="n">
        <v>46232</v>
      </c>
      <c r="Q9" s="157" t="n">
        <v>46238</v>
      </c>
      <c r="R9" s="256" t="inlineStr">
        <is>
          <t>AUTORIZADO PAGAMENTO</t>
        </is>
      </c>
      <c r="S9" s="152" t="n">
        <v>8202659959</v>
      </c>
      <c r="T9" s="202" t="inlineStr">
        <is>
          <t>5 DIAS ÚTEIS</t>
        </is>
      </c>
      <c r="U9" s="257" t="n">
        <v>46232</v>
      </c>
      <c r="V9" s="157" t="n">
        <v>46238</v>
      </c>
      <c r="W9" s="157" t="n">
        <v>46245</v>
      </c>
      <c r="X9" s="157" t="n">
        <v>46241</v>
      </c>
      <c r="Y9" s="258">
        <f>IF(AND(X9&lt;&gt;"",W9&lt;&gt;""),IF(X9&lt;=W9,"SIM","NÃO"),"")</f>
        <v/>
      </c>
      <c r="Z9" s="152" t="n"/>
      <c r="AA9" s="193" t="n"/>
      <c r="AC9">
        <f>IF($C9="","",IF(COUNTIF('Códigos Santander (ref)'!$A$2:$A$79,$C9)&gt;0,"SANTANDER",IF(COUNTIF('Códigos Itaú (ref)'!$A$2:$A$44,$C9)&gt;0,"ITAU",IF(AND(TRIM(UPPER($I9))="CONTRATUAL",ISNUMBER(SEARCH("INDIVIDUAL",SUBSTITUTE(UPPER($D9)," ","")))),"PREMIUM FREE",""))))</f>
        <v/>
      </c>
    </row>
    <row r="10" ht="15" customFormat="1" customHeight="1" s="45">
      <c r="A10" s="105" t="inlineStr">
        <is>
          <t>SAC</t>
        </is>
      </c>
      <c r="B10" s="206" t="n">
        <v>58216</v>
      </c>
      <c r="C10" s="105" t="inlineStr">
        <is>
          <t>1RSLN</t>
        </is>
      </c>
      <c r="D10" s="105" t="inlineStr">
        <is>
          <t>ITAU UNIBANCO SA</t>
        </is>
      </c>
      <c r="E10" s="105" t="n">
        <v>93995032168</v>
      </c>
      <c r="F10" s="105" t="inlineStr">
        <is>
          <t>1RSLN017450004</t>
        </is>
      </c>
      <c r="G10" s="153" t="n">
        <v>188.27</v>
      </c>
      <c r="H10" s="153" t="n">
        <v>50.88</v>
      </c>
      <c r="I10" s="105" t="inlineStr">
        <is>
          <t>CONTRATUAL</t>
        </is>
      </c>
      <c r="J10" s="124" t="n">
        <v>3628122000891</v>
      </c>
      <c r="K10" s="105" t="inlineStr">
        <is>
          <t>CLINICA DE RADIOLOGIA ODONTOLOGICA FENELON LTDA</t>
        </is>
      </c>
      <c r="L10" s="105" t="inlineStr">
        <is>
          <t>BRASILIA</t>
        </is>
      </c>
      <c r="M10" s="105" t="inlineStr">
        <is>
          <t>DF</t>
        </is>
      </c>
      <c r="N10" s="187" t="inlineStr">
        <is>
          <t>SERGIANA</t>
        </is>
      </c>
      <c r="O10" s="162" t="n">
        <v>572564</v>
      </c>
      <c r="P10" s="257" t="n">
        <v>46232</v>
      </c>
      <c r="Q10" s="157" t="n">
        <v>46238</v>
      </c>
      <c r="R10" s="256" t="inlineStr">
        <is>
          <t>AUTORIZADO PAGAMENTO</t>
        </is>
      </c>
      <c r="S10" s="152" t="n">
        <v>8202659960</v>
      </c>
      <c r="T10" s="202" t="inlineStr">
        <is>
          <t>5 DIAS ÚTEIS</t>
        </is>
      </c>
      <c r="U10" s="257" t="n">
        <v>46232</v>
      </c>
      <c r="V10" s="157" t="n">
        <v>46238</v>
      </c>
      <c r="W10" s="157" t="n">
        <v>46245</v>
      </c>
      <c r="X10" s="157" t="n">
        <v>46241</v>
      </c>
      <c r="Y10" s="258">
        <f>IF(AND(X10&lt;&gt;"",W10&lt;&gt;""),IF(X10&lt;=W10,"SIM","NÃO"),"")</f>
        <v/>
      </c>
      <c r="Z10" s="152" t="n"/>
      <c r="AA10" s="193" t="n"/>
      <c r="AC10">
        <f>IF($C10="","",IF(COUNTIF('Códigos Santander (ref)'!$A$2:$A$79,$C10)&gt;0,"SANTANDER",IF(COUNTIF('Códigos Itaú (ref)'!$A$2:$A$44,$C10)&gt;0,"ITAU",IF(AND(TRIM(UPPER($I10))="CONTRATUAL",ISNUMBER(SEARCH("INDIVIDUAL",SUBSTITUTE(UPPER($D10)," ","")))),"PREMIUM FREE",""))))</f>
        <v/>
      </c>
    </row>
    <row r="11" ht="15" customFormat="1" customHeight="1" s="45">
      <c r="A11" s="105" t="inlineStr">
        <is>
          <t>NIP</t>
        </is>
      </c>
      <c r="B11" s="206" t="n">
        <v>58331</v>
      </c>
      <c r="C11" s="105" t="inlineStr">
        <is>
          <t>Q4J1C</t>
        </is>
      </c>
      <c r="D11" s="105" t="inlineStr">
        <is>
          <t>PRIME FORMULAS LTDA</t>
        </is>
      </c>
      <c r="E11" s="105" t="n">
        <v>39496081843</v>
      </c>
      <c r="F11" s="105" t="inlineStr">
        <is>
          <t>Q4J1C000016004</t>
        </is>
      </c>
      <c r="G11" s="153" t="n">
        <v>350</v>
      </c>
      <c r="H11" s="153" t="n">
        <v>350</v>
      </c>
      <c r="I11" s="105" t="inlineStr">
        <is>
          <t>ERRO DE SISTEMA/INFORMAÇÃO</t>
        </is>
      </c>
      <c r="J11" s="124" t="n">
        <v>31924796805</v>
      </c>
      <c r="K11" s="105" t="inlineStr">
        <is>
          <t>NATALIA FERREIRA BARROS</t>
        </is>
      </c>
      <c r="L11" s="105" t="inlineStr">
        <is>
          <t>SÃO PAULO</t>
        </is>
      </c>
      <c r="M11" s="105" t="inlineStr">
        <is>
          <t>SP</t>
        </is>
      </c>
      <c r="N11" s="187" t="inlineStr">
        <is>
          <t>SERGIANA</t>
        </is>
      </c>
      <c r="O11" s="202" t="n">
        <v>572643</v>
      </c>
      <c r="P11" s="257" t="n">
        <v>46233</v>
      </c>
      <c r="Q11" s="257" t="n">
        <v>46239</v>
      </c>
      <c r="R11" s="256" t="inlineStr">
        <is>
          <t>AUTORIZADO PAGAMENTO</t>
        </is>
      </c>
      <c r="S11" s="152" t="n">
        <v>8202660055</v>
      </c>
      <c r="T11" s="202" t="inlineStr">
        <is>
          <t>30 DIAS CORRIDOS</t>
        </is>
      </c>
      <c r="U11" s="257" t="n">
        <v>46233</v>
      </c>
      <c r="V11" s="157" t="n">
        <v>46240</v>
      </c>
      <c r="W11" s="157" t="n">
        <v>46271</v>
      </c>
      <c r="X11" s="266" t="n">
        <v>46245</v>
      </c>
      <c r="Y11" s="258">
        <f>IF(AND(X11&lt;&gt;"",W11&lt;&gt;""),IF(X11&lt;=W11,"SIM","NÃO"),"")</f>
        <v/>
      </c>
      <c r="Z11" s="152" t="inlineStr">
        <is>
          <t>ASTREIN REPROVADO (ERRO EMAIL) AGUARDAR NOVA LIBERAÇÃO.</t>
        </is>
      </c>
      <c r="AA11" s="193" t="n"/>
      <c r="AC11">
        <f>IF($C11="","",IF(COUNTIF('Códigos Santander (ref)'!$A$2:$A$79,$C11)&gt;0,"SANTANDER",IF(COUNTIF('Códigos Itaú (ref)'!$A$2:$A$44,$C11)&gt;0,"ITAU",IF(AND(TRIM(UPPER($I11))="CONTRATUAL",ISNUMBER(SEARCH("INDIVIDUAL",SUBSTITUTE(UPPER($D11)," ","")))),"PREMIUM FREE",""))))</f>
        <v/>
      </c>
    </row>
    <row r="12" ht="15" customFormat="1" customHeight="1" s="45">
      <c r="A12" s="105" t="inlineStr">
        <is>
          <t>NIP</t>
        </is>
      </c>
      <c r="B12" s="105" t="n">
        <v>58332</v>
      </c>
      <c r="C12" s="105" t="inlineStr">
        <is>
          <t>Q4J1C</t>
        </is>
      </c>
      <c r="D12" s="105" t="inlineStr">
        <is>
          <t>PRIME FORMULAS LTDA</t>
        </is>
      </c>
      <c r="E12" s="105" t="n">
        <v>45484341</v>
      </c>
      <c r="F12" s="105" t="inlineStr">
        <is>
          <t>Q4J1C000017000</t>
        </is>
      </c>
      <c r="G12" s="153" t="n">
        <v>180</v>
      </c>
      <c r="H12" s="153" t="n">
        <v>180</v>
      </c>
      <c r="I12" s="105" t="inlineStr">
        <is>
          <t>ERRO DE SISTEMA/INFORMAÇÃO</t>
        </is>
      </c>
      <c r="J12" s="124" t="n">
        <v>46663612867</v>
      </c>
      <c r="K12" s="105" t="inlineStr">
        <is>
          <t>ISABELLA ROCHA MOURA</t>
        </is>
      </c>
      <c r="L12" s="105" t="inlineStr">
        <is>
          <t>SÃO PAULO</t>
        </is>
      </c>
      <c r="M12" s="105" t="inlineStr">
        <is>
          <t>SP</t>
        </is>
      </c>
      <c r="N12" s="187" t="inlineStr">
        <is>
          <t>SERGIANA</t>
        </is>
      </c>
      <c r="O12" s="202" t="n">
        <v>572675</v>
      </c>
      <c r="P12" s="257" t="n">
        <v>46233</v>
      </c>
      <c r="Q12" s="257" t="n">
        <v>46239</v>
      </c>
      <c r="R12" s="256" t="inlineStr">
        <is>
          <t>AUTORIZADO PAGAMENTO</t>
        </is>
      </c>
      <c r="S12" s="152" t="n">
        <v>8202660056</v>
      </c>
      <c r="T12" s="202" t="inlineStr">
        <is>
          <t>30 DIAS CORRIDOS</t>
        </is>
      </c>
      <c r="U12" s="257" t="n">
        <v>46233</v>
      </c>
      <c r="V12" s="157" t="n">
        <v>46240</v>
      </c>
      <c r="W12" s="157" t="n">
        <v>46271</v>
      </c>
      <c r="X12" s="266" t="n">
        <v>46245</v>
      </c>
      <c r="Y12" s="258">
        <f>IF(AND(X12&lt;&gt;"",W12&lt;&gt;""),IF(X12&lt;=W12,"SIM","NÃO"),"")</f>
        <v/>
      </c>
      <c r="Z12" s="121" t="n"/>
      <c r="AA12" s="203" t="n"/>
      <c r="AC12">
        <f>IF($C12="","",IF(COUNTIF('Códigos Santander (ref)'!$A$2:$A$79,$C12)&gt;0,"SANTANDER",IF(COUNTIF('Códigos Itaú (ref)'!$A$2:$A$44,$C12)&gt;0,"ITAU",IF(AND(TRIM(UPPER($I12))="CONTRATUAL",ISNUMBER(SEARCH("INDIVIDUAL",SUBSTITUTE(UPPER($D12)," ","")))),"PREMIUM FREE",""))))</f>
        <v/>
      </c>
    </row>
    <row r="13" ht="15" customFormat="1" customHeight="1" s="45">
      <c r="A13" s="105" t="inlineStr">
        <is>
          <t>TELA</t>
        </is>
      </c>
      <c r="B13" s="105" t="n">
        <v>57961</v>
      </c>
      <c r="C13" s="105" t="n">
        <v>60300</v>
      </c>
      <c r="D13" s="105" t="inlineStr">
        <is>
          <t>INDIVIDUAL</t>
        </is>
      </c>
      <c r="E13" s="105" t="n">
        <v>53412770310</v>
      </c>
      <c r="F13" s="124" t="n">
        <v>60300566861011</v>
      </c>
      <c r="G13" s="153" t="n">
        <v>194</v>
      </c>
      <c r="H13" s="153" t="n">
        <v>194</v>
      </c>
      <c r="I13" s="105" t="inlineStr">
        <is>
          <t>CONTRATUAL</t>
        </is>
      </c>
      <c r="J13" s="124" t="n">
        <v>16918321000100</v>
      </c>
      <c r="K13" s="105" t="inlineStr">
        <is>
          <t>LABOROCHA FILHO LABORATÓRIO DE PATOLOGIA</t>
        </is>
      </c>
      <c r="L13" s="105" t="inlineStr">
        <is>
          <t>FORTALEZA</t>
        </is>
      </c>
      <c r="M13" s="105" t="inlineStr">
        <is>
          <t>CE</t>
        </is>
      </c>
      <c r="N13" s="187" t="inlineStr">
        <is>
          <t>SERGIANA</t>
        </is>
      </c>
      <c r="O13" s="162" t="n">
        <v>572808</v>
      </c>
      <c r="P13" s="257" t="n">
        <v>46233</v>
      </c>
      <c r="Q13" s="257" t="n">
        <v>46239</v>
      </c>
      <c r="R13" s="256" t="inlineStr">
        <is>
          <t>AUTORIZADO PAGAMENTO</t>
        </is>
      </c>
      <c r="S13" s="269" t="n">
        <v>8202660225</v>
      </c>
      <c r="T13" s="202" t="inlineStr">
        <is>
          <t>30 DIAS CORRIDOS</t>
        </is>
      </c>
      <c r="U13" s="257" t="n">
        <v>46233</v>
      </c>
      <c r="V13" s="157" t="n">
        <v>46248</v>
      </c>
      <c r="W13" s="157" t="n">
        <v>46279</v>
      </c>
      <c r="X13" s="157" t="n">
        <v>46255</v>
      </c>
      <c r="Y13" s="258">
        <f>IF(AND(X13&lt;&gt;"",W13&lt;&gt;""),IF(X13&lt;=W13,"SIM","NÃO"),"")</f>
        <v/>
      </c>
      <c r="Z13" s="105" t="n"/>
      <c r="AA13" s="193" t="n"/>
      <c r="AC13">
        <f>IF($C13="","",IF(COUNTIF('Códigos Santander (ref)'!$A$2:$A$79,$C13)&gt;0,"SANTANDER",IF(COUNTIF('Códigos Itaú (ref)'!$A$2:$A$44,$C13)&gt;0,"ITAU",IF(AND(TRIM(UPPER($I13))="CONTRATUAL",ISNUMBER(SEARCH("INDIVIDUAL",SUBSTITUTE(UPPER($D13)," ","")))),"PREMIUM FREE",""))))</f>
        <v/>
      </c>
    </row>
    <row r="14" ht="15" customFormat="1" customHeight="1" s="45">
      <c r="A14" s="105" t="inlineStr">
        <is>
          <t>TELA</t>
        </is>
      </c>
      <c r="B14" s="105" t="n">
        <v>58310</v>
      </c>
      <c r="C14" s="105" t="inlineStr">
        <is>
          <t>1RUGZ</t>
        </is>
      </c>
      <c r="D14" s="105" t="inlineStr">
        <is>
          <t>SX TOOLS SOLUC SERV COMPARTILHADOS LTDA</t>
        </is>
      </c>
      <c r="E14" s="105" t="n">
        <v>34827418837</v>
      </c>
      <c r="F14" s="105" t="inlineStr">
        <is>
          <t>1RUGZ002462001</t>
        </is>
      </c>
      <c r="G14" s="153" t="n">
        <v>3167.07</v>
      </c>
      <c r="H14" s="153" t="n">
        <v>1248.8</v>
      </c>
      <c r="I14" s="105" t="inlineStr">
        <is>
          <t>CONTRATUAL</t>
        </is>
      </c>
      <c r="J14" s="124" t="n">
        <v>42516091000162</v>
      </c>
      <c r="K14" s="105" t="inlineStr">
        <is>
          <t>MARLEY ODONTOLOGIA LTDA</t>
        </is>
      </c>
      <c r="L14" s="105" t="inlineStr">
        <is>
          <t>SÃO PAULO</t>
        </is>
      </c>
      <c r="M14" s="105" t="inlineStr">
        <is>
          <t>SP</t>
        </is>
      </c>
      <c r="N14" s="187" t="inlineStr">
        <is>
          <t>MARINA</t>
        </is>
      </c>
      <c r="O14" s="162" t="n">
        <v>572826</v>
      </c>
      <c r="P14" s="257" t="n">
        <v>46233</v>
      </c>
      <c r="Q14" s="257" t="n">
        <v>46239</v>
      </c>
      <c r="R14" s="256" t="inlineStr">
        <is>
          <t>AUTORIZADO PAGAMENTO</t>
        </is>
      </c>
      <c r="S14" s="152" t="n">
        <v>8202660057</v>
      </c>
      <c r="T14" s="202" t="inlineStr">
        <is>
          <t>5 DIAS ÚTEIS</t>
        </is>
      </c>
      <c r="U14" s="257" t="n">
        <v>46233</v>
      </c>
      <c r="V14" s="279" t="n">
        <v>46240</v>
      </c>
      <c r="W14" s="279" t="n">
        <v>46247</v>
      </c>
      <c r="X14" s="266" t="n">
        <v>46245</v>
      </c>
      <c r="Y14" s="258">
        <f>IF(AND(X14&lt;&gt;"",W14&lt;&gt;""),IF(X14&lt;=W14,"SIM","NÃO"),"")</f>
        <v/>
      </c>
      <c r="Z14" s="105" t="n"/>
      <c r="AA14" s="193" t="n"/>
      <c r="AC14">
        <f>IF($C14="","",IF(COUNTIF('Códigos Santander (ref)'!$A$2:$A$79,$C14)&gt;0,"SANTANDER",IF(COUNTIF('Códigos Itaú (ref)'!$A$2:$A$44,$C14)&gt;0,"ITAU",IF(AND(TRIM(UPPER($I14))="CONTRATUAL",ISNUMBER(SEARCH("INDIVIDUAL",SUBSTITUTE(UPPER($D14)," ","")))),"PREMIUM FREE",""))))</f>
        <v/>
      </c>
    </row>
    <row r="15" ht="15" customFormat="1" customHeight="1" s="45">
      <c r="A15" s="108" t="inlineStr">
        <is>
          <t>TELA</t>
        </is>
      </c>
      <c r="B15" s="108" t="n">
        <v>58277</v>
      </c>
      <c r="C15" s="108" t="inlineStr">
        <is>
          <t>S21FQ</t>
        </is>
      </c>
      <c r="D15" s="108" t="inlineStr">
        <is>
          <t>SANTANDER SERVICOS DIGITAIS BRASIL LTDA</t>
        </is>
      </c>
      <c r="E15" s="108" t="n">
        <v>15597936867</v>
      </c>
      <c r="F15" s="108" t="inlineStr">
        <is>
          <t>S21FQ000046027</t>
        </is>
      </c>
      <c r="G15" s="231" t="n">
        <v>160</v>
      </c>
      <c r="H15" s="231" t="n">
        <v>160</v>
      </c>
      <c r="I15" s="108" t="inlineStr">
        <is>
          <t>CONTRATUAL</t>
        </is>
      </c>
      <c r="J15" s="106" t="n">
        <v>8040735890</v>
      </c>
      <c r="K15" s="108" t="inlineStr">
        <is>
          <t>AMAURI CARVALHO DE MORAIS</t>
        </is>
      </c>
      <c r="L15" s="108" t="inlineStr">
        <is>
          <t>SÃO PAULO</t>
        </is>
      </c>
      <c r="M15" s="108" t="inlineStr">
        <is>
          <t>SP</t>
        </is>
      </c>
      <c r="N15" s="202" t="inlineStr">
        <is>
          <t>SERGIANA</t>
        </is>
      </c>
      <c r="O15" s="202" t="inlineStr">
        <is>
          <t>JA POSSUI</t>
        </is>
      </c>
      <c r="P15" s="279" t="n"/>
      <c r="Q15" s="279" t="n"/>
      <c r="R15" s="256" t="inlineStr">
        <is>
          <t>AUTORIZADO PAGAMENTO</t>
        </is>
      </c>
      <c r="S15" s="121" t="n">
        <v>8202659881</v>
      </c>
      <c r="T15" s="202" t="inlineStr">
        <is>
          <t>5 DIAS ÚTEIS</t>
        </is>
      </c>
      <c r="U15" s="280" t="n">
        <v>46237</v>
      </c>
      <c r="V15" s="279" t="n">
        <v>46237</v>
      </c>
      <c r="W15" s="279" t="n">
        <v>46244</v>
      </c>
      <c r="X15" s="279" t="n">
        <v>46241</v>
      </c>
      <c r="Y15" s="258">
        <f>IF(AND(X15&lt;&gt;"",W15&lt;&gt;""),IF(X15&lt;=W15,"SIM","NÃO"),"")</f>
        <v/>
      </c>
      <c r="Z15" s="281" t="n"/>
      <c r="AA15" s="282" t="n"/>
      <c r="AC15">
        <f>IF($C15="","",IF(COUNTIF('Códigos Santander (ref)'!$A$2:$A$79,$C15)&gt;0,"SANTANDER",IF(COUNTIF('Códigos Itaú (ref)'!$A$2:$A$44,$C15)&gt;0,"ITAU",IF(AND(TRIM(UPPER($I15))="CONTRATUAL",ISNUMBER(SEARCH("INDIVIDUAL",SUBSTITUTE(UPPER($D15)," ","")))),"PREMIUM FREE",""))))</f>
        <v/>
      </c>
    </row>
    <row r="16" ht="15" customFormat="1" customHeight="1" s="45">
      <c r="A16" s="108" t="inlineStr">
        <is>
          <t>TELA</t>
        </is>
      </c>
      <c r="B16" s="108" t="n">
        <v>57032</v>
      </c>
      <c r="C16" s="108" t="inlineStr">
        <is>
          <t>1RT73</t>
        </is>
      </c>
      <c r="D16" s="108" t="inlineStr">
        <is>
          <t>ITAU CORRETORA DE SEGUROS S A</t>
        </is>
      </c>
      <c r="E16" s="108" t="n">
        <v>42918000884</v>
      </c>
      <c r="F16" s="108" t="inlineStr">
        <is>
          <t>1RT73000110000</t>
        </is>
      </c>
      <c r="G16" s="231" t="n">
        <v>3800</v>
      </c>
      <c r="H16" s="231" t="n">
        <v>2688</v>
      </c>
      <c r="I16" s="108" t="inlineStr">
        <is>
          <t>CONTRATUAL</t>
        </is>
      </c>
      <c r="J16" s="106" t="n">
        <v>54029993000153</v>
      </c>
      <c r="K16" s="108" t="inlineStr">
        <is>
          <t>COY CENTRO ODONTOLOGICO YOSHIKAZU YAMADA LTDA</t>
        </is>
      </c>
      <c r="L16" s="108" t="inlineStr">
        <is>
          <t>SÃO PAULO</t>
        </is>
      </c>
      <c r="M16" s="108" t="inlineStr">
        <is>
          <t>SP</t>
        </is>
      </c>
      <c r="N16" s="202" t="inlineStr">
        <is>
          <t>MARINA</t>
        </is>
      </c>
      <c r="O16" s="202" t="inlineStr">
        <is>
          <t>JA POSSUI</t>
        </is>
      </c>
      <c r="P16" s="279" t="n"/>
      <c r="Q16" s="279" t="n"/>
      <c r="R16" s="256" t="inlineStr">
        <is>
          <t>AUTORIZADO PAGAMENTO</t>
        </is>
      </c>
      <c r="S16" s="121" t="n">
        <v>8202659884</v>
      </c>
      <c r="T16" s="202" t="inlineStr">
        <is>
          <t>5 DIAS ÚTEIS</t>
        </is>
      </c>
      <c r="U16" s="280" t="n">
        <v>46237</v>
      </c>
      <c r="V16" s="279" t="n">
        <v>46237</v>
      </c>
      <c r="W16" s="279" t="n">
        <v>46244</v>
      </c>
      <c r="X16" s="279" t="n">
        <v>46241</v>
      </c>
      <c r="Y16" s="258">
        <f>IF(AND(X16&lt;&gt;"",W16&lt;&gt;""),IF(X16&lt;=W16,"SIM","NÃO"),"")</f>
        <v/>
      </c>
      <c r="Z16" s="121" t="n"/>
      <c r="AA16" s="203" t="n"/>
      <c r="AC16">
        <f>IF($C16="","",IF(COUNTIF('Códigos Santander (ref)'!$A$2:$A$79,$C16)&gt;0,"SANTANDER",IF(COUNTIF('Códigos Itaú (ref)'!$A$2:$A$44,$C16)&gt;0,"ITAU",IF(AND(TRIM(UPPER($I16))="CONTRATUAL",ISNUMBER(SEARCH("INDIVIDUAL",SUBSTITUTE(UPPER($D16)," ","")))),"PREMIUM FREE",""))))</f>
        <v/>
      </c>
    </row>
    <row r="17" ht="15" customFormat="1" customHeight="1" s="45">
      <c r="A17" s="108" t="inlineStr">
        <is>
          <t>TELA</t>
        </is>
      </c>
      <c r="B17" s="108" t="n">
        <v>58320</v>
      </c>
      <c r="C17" s="108" t="inlineStr">
        <is>
          <t>S21FQ</t>
        </is>
      </c>
      <c r="D17" s="108" t="inlineStr">
        <is>
          <t>SANTANDER SERVICOS DIGITAIS BRASIL LTDA</t>
        </is>
      </c>
      <c r="E17" s="108" t="n">
        <v>15597936867</v>
      </c>
      <c r="F17" s="108" t="inlineStr">
        <is>
          <t>S21FQ000046019</t>
        </is>
      </c>
      <c r="G17" s="231" t="n">
        <v>160</v>
      </c>
      <c r="H17" s="231" t="n">
        <v>160</v>
      </c>
      <c r="I17" s="108" t="inlineStr">
        <is>
          <t>CONTRATUAL</t>
        </is>
      </c>
      <c r="J17" s="106" t="n">
        <v>8040735890</v>
      </c>
      <c r="K17" s="108" t="inlineStr">
        <is>
          <t>AMAURI CARVALHO DE MORAIS</t>
        </is>
      </c>
      <c r="L17" s="108" t="inlineStr">
        <is>
          <t>SÃO PAULO</t>
        </is>
      </c>
      <c r="M17" s="108" t="inlineStr">
        <is>
          <t>SP</t>
        </is>
      </c>
      <c r="N17" s="202" t="inlineStr">
        <is>
          <t>SERGIANA</t>
        </is>
      </c>
      <c r="O17" s="202" t="inlineStr">
        <is>
          <t>JA POSSUI</t>
        </is>
      </c>
      <c r="P17" s="279" t="n"/>
      <c r="Q17" s="279" t="n"/>
      <c r="R17" s="256" t="inlineStr">
        <is>
          <t>AUTORIZADO PAGAMENTO</t>
        </is>
      </c>
      <c r="S17" s="121" t="n">
        <v>8202659885</v>
      </c>
      <c r="T17" s="202" t="inlineStr">
        <is>
          <t>5 DIAS ÚTEIS</t>
        </is>
      </c>
      <c r="U17" s="280" t="n">
        <v>46237</v>
      </c>
      <c r="V17" s="279" t="n">
        <v>46237</v>
      </c>
      <c r="W17" s="279" t="n">
        <v>46244</v>
      </c>
      <c r="X17" s="279" t="n">
        <v>46241</v>
      </c>
      <c r="Y17" s="258">
        <f>IF(AND(X17&lt;&gt;"",W17&lt;&gt;""),IF(X17&lt;=W17,"SIM","NÃO"),"")</f>
        <v/>
      </c>
      <c r="Z17" s="121" t="n"/>
      <c r="AA17" s="203" t="n"/>
      <c r="AC17">
        <f>IF($C17="","",IF(COUNTIF('Códigos Santander (ref)'!$A$2:$A$79,$C17)&gt;0,"SANTANDER",IF(COUNTIF('Códigos Itaú (ref)'!$A$2:$A$44,$C17)&gt;0,"ITAU",IF(AND(TRIM(UPPER($I17))="CONTRATUAL",ISNUMBER(SEARCH("INDIVIDUAL",SUBSTITUTE(UPPER($D17)," ","")))),"PREMIUM FREE",""))))</f>
        <v/>
      </c>
    </row>
    <row r="18" ht="15" customFormat="1" customHeight="1" s="45">
      <c r="A18" s="108" t="inlineStr">
        <is>
          <t>TELA</t>
        </is>
      </c>
      <c r="B18" s="108" t="n">
        <v>58303</v>
      </c>
      <c r="C18" s="108" t="inlineStr">
        <is>
          <t>S21FQ</t>
        </is>
      </c>
      <c r="D18" s="108" t="inlineStr">
        <is>
          <t>SANTANDER SERVICOS DIGITAIS BRASIL LTDA</t>
        </is>
      </c>
      <c r="E18" s="108" t="n">
        <v>15597936867</v>
      </c>
      <c r="F18" s="108" t="inlineStr">
        <is>
          <t>S21FQ000046019</t>
        </is>
      </c>
      <c r="G18" s="231" t="n">
        <v>160</v>
      </c>
      <c r="H18" s="231" t="n">
        <v>160</v>
      </c>
      <c r="I18" s="108" t="inlineStr">
        <is>
          <t>CONTRATUAL</t>
        </is>
      </c>
      <c r="J18" s="106" t="n">
        <v>8040735890</v>
      </c>
      <c r="K18" s="108" t="inlineStr">
        <is>
          <t>AMAURI CARVALHO DE MORAIS</t>
        </is>
      </c>
      <c r="L18" s="108" t="inlineStr">
        <is>
          <t>SÃO PAULO</t>
        </is>
      </c>
      <c r="M18" s="108" t="inlineStr">
        <is>
          <t>SP</t>
        </is>
      </c>
      <c r="N18" s="202" t="inlineStr">
        <is>
          <t>SERGIANA</t>
        </is>
      </c>
      <c r="O18" s="202" t="inlineStr">
        <is>
          <t>JA POSSUI</t>
        </is>
      </c>
      <c r="P18" s="279" t="n"/>
      <c r="Q18" s="279" t="n"/>
      <c r="R18" s="256" t="inlineStr">
        <is>
          <t>AUTORIZADO PAGAMENTO</t>
        </is>
      </c>
      <c r="S18" s="121" t="n">
        <v>8202659886</v>
      </c>
      <c r="T18" s="202" t="inlineStr">
        <is>
          <t>5 DIAS ÚTEIS</t>
        </is>
      </c>
      <c r="U18" s="280" t="n">
        <v>46237</v>
      </c>
      <c r="V18" s="279" t="n">
        <v>46237</v>
      </c>
      <c r="W18" s="279" t="n">
        <v>46244</v>
      </c>
      <c r="X18" s="279" t="n">
        <v>46241</v>
      </c>
      <c r="Y18" s="258">
        <f>IF(AND(X18&lt;&gt;"",W18&lt;&gt;""),IF(X18&lt;=W18,"SIM","NÃO"),"")</f>
        <v/>
      </c>
      <c r="Z18" s="121" t="n"/>
      <c r="AA18" s="203" t="n"/>
      <c r="AC18">
        <f>IF($C18="","",IF(COUNTIF('Códigos Santander (ref)'!$A$2:$A$79,$C18)&gt;0,"SANTANDER",IF(COUNTIF('Códigos Itaú (ref)'!$A$2:$A$44,$C18)&gt;0,"ITAU",IF(AND(TRIM(UPPER($I18))="CONTRATUAL",ISNUMBER(SEARCH("INDIVIDUAL",SUBSTITUTE(UPPER($D18)," ","")))),"PREMIUM FREE",""))))</f>
        <v/>
      </c>
    </row>
    <row r="19" ht="15" customFormat="1" customHeight="1" s="45">
      <c r="A19" s="108" t="inlineStr">
        <is>
          <t>TELA</t>
        </is>
      </c>
      <c r="B19" s="108" t="n">
        <v>58322</v>
      </c>
      <c r="C19" s="108" t="inlineStr">
        <is>
          <t>1RUB1</t>
        </is>
      </c>
      <c r="D19" s="108" t="inlineStr">
        <is>
          <t>F1RST TECNOLOGIA E INOVACAO LTDA</t>
        </is>
      </c>
      <c r="E19" s="108" t="n">
        <v>70499899407</v>
      </c>
      <c r="F19" s="108" t="inlineStr">
        <is>
          <t>1RUB1000003000</t>
        </is>
      </c>
      <c r="G19" s="231" t="n">
        <v>193</v>
      </c>
      <c r="H19" s="231" t="n">
        <v>193</v>
      </c>
      <c r="I19" s="108" t="inlineStr">
        <is>
          <t>CONTRATUAL</t>
        </is>
      </c>
      <c r="J19" s="106" t="n">
        <v>1077307403</v>
      </c>
      <c r="K19" s="108" t="inlineStr">
        <is>
          <t>RAFAELA LEAO NOBRE</t>
        </is>
      </c>
      <c r="L19" s="108" t="inlineStr">
        <is>
          <t>CAMPINAS</t>
        </is>
      </c>
      <c r="M19" s="108" t="inlineStr">
        <is>
          <t>SP</t>
        </is>
      </c>
      <c r="N19" s="202" t="inlineStr">
        <is>
          <t>SERGIANA</t>
        </is>
      </c>
      <c r="O19" s="202" t="inlineStr">
        <is>
          <t>JA POSSUI</t>
        </is>
      </c>
      <c r="P19" s="279" t="n"/>
      <c r="Q19" s="279" t="n"/>
      <c r="R19" s="256" t="inlineStr">
        <is>
          <t>AUTORIZADO PAGAMENTO</t>
        </is>
      </c>
      <c r="S19" s="121" t="n">
        <v>8202659887</v>
      </c>
      <c r="T19" s="202" t="inlineStr">
        <is>
          <t>5 DIAS ÚTEIS</t>
        </is>
      </c>
      <c r="U19" s="280" t="n">
        <v>46237</v>
      </c>
      <c r="V19" s="279" t="n">
        <v>46237</v>
      </c>
      <c r="W19" s="279" t="n">
        <v>46244</v>
      </c>
      <c r="X19" s="279" t="n">
        <v>46241</v>
      </c>
      <c r="Y19" s="258">
        <f>IF(AND(X19&lt;&gt;"",W19&lt;&gt;""),IF(X19&lt;=W19,"SIM","NÃO"),"")</f>
        <v/>
      </c>
      <c r="Z19" s="121" t="n"/>
      <c r="AA19" s="203" t="n"/>
      <c r="AC19">
        <f>IF($C19="","",IF(COUNTIF('Códigos Santander (ref)'!$A$2:$A$79,$C19)&gt;0,"SANTANDER",IF(COUNTIF('Códigos Itaú (ref)'!$A$2:$A$44,$C19)&gt;0,"ITAU",IF(AND(TRIM(UPPER($I19))="CONTRATUAL",ISNUMBER(SEARCH("INDIVIDUAL",SUBSTITUTE(UPPER($D19)," ","")))),"PREMIUM FREE",""))))</f>
        <v/>
      </c>
    </row>
    <row r="20" ht="15" customFormat="1" customHeight="1" s="45">
      <c r="A20" s="108" t="inlineStr">
        <is>
          <t>TELA</t>
        </is>
      </c>
      <c r="B20" s="108" t="n">
        <v>58279</v>
      </c>
      <c r="C20" s="108" t="inlineStr">
        <is>
          <t>S21FQ</t>
        </is>
      </c>
      <c r="D20" s="108" t="inlineStr">
        <is>
          <t>SANTANDER SERVICOS DIGITAIS BRASIL LTDA</t>
        </is>
      </c>
      <c r="E20" s="108" t="n">
        <v>21400310830</v>
      </c>
      <c r="F20" s="108" t="inlineStr">
        <is>
          <t>S21FQ000899020</t>
        </is>
      </c>
      <c r="G20" s="231" t="n">
        <v>250</v>
      </c>
      <c r="H20" s="231" t="n">
        <v>212.19</v>
      </c>
      <c r="I20" s="108" t="inlineStr">
        <is>
          <t>CONTRATUAL</t>
        </is>
      </c>
      <c r="J20" s="106" t="n">
        <v>11186762896</v>
      </c>
      <c r="K20" s="108" t="inlineStr">
        <is>
          <t>ANA CLAUDIA GUIMARAES COSTA</t>
        </is>
      </c>
      <c r="L20" s="108" t="inlineStr">
        <is>
          <t>CAMPINAS</t>
        </is>
      </c>
      <c r="M20" s="108" t="inlineStr">
        <is>
          <t>SP</t>
        </is>
      </c>
      <c r="N20" s="202" t="inlineStr">
        <is>
          <t>SERGIANA</t>
        </is>
      </c>
      <c r="O20" s="202" t="inlineStr">
        <is>
          <t>JA POSSUI</t>
        </is>
      </c>
      <c r="P20" s="279" t="n"/>
      <c r="Q20" s="279" t="n"/>
      <c r="R20" s="256" t="inlineStr">
        <is>
          <t>AUTORIZADO PAGAMENTO</t>
        </is>
      </c>
      <c r="S20" s="121" t="n">
        <v>8202659893</v>
      </c>
      <c r="T20" s="202" t="inlineStr">
        <is>
          <t>5 DIAS ÚTEIS</t>
        </is>
      </c>
      <c r="U20" s="280" t="n">
        <v>46237</v>
      </c>
      <c r="V20" s="279" t="n">
        <v>46237</v>
      </c>
      <c r="W20" s="279" t="n">
        <v>46244</v>
      </c>
      <c r="X20" s="279" t="n">
        <v>46241</v>
      </c>
      <c r="Y20" s="258">
        <f>IF(AND(X20&lt;&gt;"",W20&lt;&gt;""),IF(X20&lt;=W20,"SIM","NÃO"),"")</f>
        <v/>
      </c>
      <c r="Z20" s="121" t="n"/>
      <c r="AA20" s="203" t="n"/>
      <c r="AC20">
        <f>IF($C20="","",IF(COUNTIF('Códigos Santander (ref)'!$A$2:$A$79,$C20)&gt;0,"SANTANDER",IF(COUNTIF('Códigos Itaú (ref)'!$A$2:$A$44,$C20)&gt;0,"ITAU",IF(AND(TRIM(UPPER($I20))="CONTRATUAL",ISNUMBER(SEARCH("INDIVIDUAL",SUBSTITUTE(UPPER($D20)," ","")))),"PREMIUM FREE",""))))</f>
        <v/>
      </c>
    </row>
    <row r="21" ht="15" customFormat="1" customHeight="1" s="45">
      <c r="A21" s="108" t="inlineStr">
        <is>
          <t>TELA</t>
        </is>
      </c>
      <c r="B21" s="108" t="n">
        <v>58371</v>
      </c>
      <c r="C21" s="108" t="inlineStr">
        <is>
          <t>S21FQ</t>
        </is>
      </c>
      <c r="D21" s="108" t="inlineStr">
        <is>
          <t>SANTANDER SERVICOS DIGITAIS BRASIL LTDA</t>
        </is>
      </c>
      <c r="E21" s="108" t="n">
        <v>21400310830</v>
      </c>
      <c r="F21" s="108" t="inlineStr">
        <is>
          <t>S21FQ000899011</t>
        </is>
      </c>
      <c r="G21" s="231" t="n">
        <v>300</v>
      </c>
      <c r="H21" s="231" t="n">
        <v>212.19</v>
      </c>
      <c r="I21" s="108" t="inlineStr">
        <is>
          <t>CONTRATUAL</t>
        </is>
      </c>
      <c r="J21" s="106" t="n">
        <v>11186762896</v>
      </c>
      <c r="K21" s="108" t="inlineStr">
        <is>
          <t>ANA CLAUDIA GUIMARAES COSTA</t>
        </is>
      </c>
      <c r="L21" s="108" t="inlineStr">
        <is>
          <t>CAMPINAS</t>
        </is>
      </c>
      <c r="M21" s="108" t="inlineStr">
        <is>
          <t>SP</t>
        </is>
      </c>
      <c r="N21" s="202" t="inlineStr">
        <is>
          <t>SERGIANA</t>
        </is>
      </c>
      <c r="O21" s="202" t="inlineStr">
        <is>
          <t>JA POSSUI</t>
        </is>
      </c>
      <c r="P21" s="279" t="n"/>
      <c r="Q21" s="279" t="n"/>
      <c r="R21" s="256" t="inlineStr">
        <is>
          <t>AUTORIZADO PAGAMENTO</t>
        </is>
      </c>
      <c r="S21" s="121" t="n">
        <v>8202659894</v>
      </c>
      <c r="T21" s="202" t="inlineStr">
        <is>
          <t>5 DIAS ÚTEIS</t>
        </is>
      </c>
      <c r="U21" s="280" t="n">
        <v>46237</v>
      </c>
      <c r="V21" s="279" t="n">
        <v>46237</v>
      </c>
      <c r="W21" s="279" t="n">
        <v>46244</v>
      </c>
      <c r="X21" s="279" t="n">
        <v>46241</v>
      </c>
      <c r="Y21" s="258">
        <f>IF(AND(X21&lt;&gt;"",W21&lt;&gt;""),IF(X21&lt;=W21,"SIM","NÃO"),"")</f>
        <v/>
      </c>
      <c r="Z21" s="121" t="n"/>
      <c r="AA21" s="203" t="n"/>
      <c r="AC21">
        <f>IF($C21="","",IF(COUNTIF('Códigos Santander (ref)'!$A$2:$A$79,$C21)&gt;0,"SANTANDER",IF(COUNTIF('Códigos Itaú (ref)'!$A$2:$A$44,$C21)&gt;0,"ITAU",IF(AND(TRIM(UPPER($I21))="CONTRATUAL",ISNUMBER(SEARCH("INDIVIDUAL",SUBSTITUTE(UPPER($D21)," ","")))),"PREMIUM FREE",""))))</f>
        <v/>
      </c>
    </row>
    <row r="22" ht="15" customFormat="1" customHeight="1" s="45">
      <c r="A22" s="108" t="inlineStr">
        <is>
          <t>TELA</t>
        </is>
      </c>
      <c r="B22" s="108" t="n">
        <v>58280</v>
      </c>
      <c r="C22" s="108" t="inlineStr">
        <is>
          <t>1RUH3</t>
        </is>
      </c>
      <c r="D22" s="108" t="inlineStr">
        <is>
          <t>BANCO SANTANDER BRASIL SA</t>
        </is>
      </c>
      <c r="E22" s="108" t="n">
        <v>17612779870</v>
      </c>
      <c r="F22" s="108" t="inlineStr">
        <is>
          <t>1RUH3027278000</t>
        </is>
      </c>
      <c r="G22" s="231" t="n">
        <v>180</v>
      </c>
      <c r="H22" s="231" t="n">
        <v>180</v>
      </c>
      <c r="I22" s="108" t="inlineStr">
        <is>
          <t>CONTRATUAL</t>
        </is>
      </c>
      <c r="J22" s="106" t="n">
        <v>33385768000180</v>
      </c>
      <c r="K22" s="108" t="inlineStr">
        <is>
          <t>LARA ANDREA TORELLI MARQUES SORPRESO LTDA</t>
        </is>
      </c>
      <c r="L22" s="108" t="inlineStr">
        <is>
          <t>SANTO ANDRÉ</t>
        </is>
      </c>
      <c r="M22" s="108" t="inlineStr">
        <is>
          <t>SP</t>
        </is>
      </c>
      <c r="N22" s="202" t="inlineStr">
        <is>
          <t>SERGIANA</t>
        </is>
      </c>
      <c r="O22" s="202" t="inlineStr">
        <is>
          <t>JA POSSUI</t>
        </is>
      </c>
      <c r="P22" s="279" t="n"/>
      <c r="Q22" s="279" t="n"/>
      <c r="R22" s="256" t="inlineStr">
        <is>
          <t>AUTORIZADO PAGAMENTO</t>
        </is>
      </c>
      <c r="S22" s="121" t="n">
        <v>8202659895</v>
      </c>
      <c r="T22" s="202" t="inlineStr">
        <is>
          <t>5 DIAS ÚTEIS</t>
        </is>
      </c>
      <c r="U22" s="280" t="n">
        <v>46237</v>
      </c>
      <c r="V22" s="279" t="n">
        <v>46237</v>
      </c>
      <c r="W22" s="279" t="n">
        <v>46244</v>
      </c>
      <c r="X22" s="279" t="n">
        <v>46241</v>
      </c>
      <c r="Y22" s="258">
        <f>IF(AND(X22&lt;&gt;"",W22&lt;&gt;""),IF(X22&lt;=W22,"SIM","NÃO"),"")</f>
        <v/>
      </c>
      <c r="Z22" s="121" t="n"/>
      <c r="AA22" s="203" t="n"/>
      <c r="AC22">
        <f>IF($C22="","",IF(COUNTIF('Códigos Santander (ref)'!$A$2:$A$79,$C22)&gt;0,"SANTANDER",IF(COUNTIF('Códigos Itaú (ref)'!$A$2:$A$44,$C22)&gt;0,"ITAU",IF(AND(TRIM(UPPER($I22))="CONTRATUAL",ISNUMBER(SEARCH("INDIVIDUAL",SUBSTITUTE(UPPER($D22)," ","")))),"PREMIUM FREE",""))))</f>
        <v/>
      </c>
    </row>
    <row r="23" ht="15" customFormat="1" customHeight="1" s="45">
      <c r="A23" s="108" t="inlineStr">
        <is>
          <t>TELA</t>
        </is>
      </c>
      <c r="B23" s="108" t="n">
        <v>58392</v>
      </c>
      <c r="C23" s="108" t="inlineStr">
        <is>
          <t>1RUH3</t>
        </is>
      </c>
      <c r="D23" s="108" t="inlineStr">
        <is>
          <t>BANCO SANTANDER BRASIL SA</t>
        </is>
      </c>
      <c r="E23" s="108" t="n">
        <v>17612779870</v>
      </c>
      <c r="F23" s="108" t="inlineStr">
        <is>
          <t>1RUH3027278034</t>
        </is>
      </c>
      <c r="G23" s="231" t="n">
        <v>150</v>
      </c>
      <c r="H23" s="231" t="n">
        <v>150</v>
      </c>
      <c r="I23" s="108" t="inlineStr">
        <is>
          <t>CONTRATUAL</t>
        </is>
      </c>
      <c r="J23" s="106" t="n">
        <v>33385768000180</v>
      </c>
      <c r="K23" s="108" t="inlineStr">
        <is>
          <t>LARA ANDREA TORELLI MARQUES SORPRESO LTDA</t>
        </is>
      </c>
      <c r="L23" s="108" t="inlineStr">
        <is>
          <t>SANTO ANDRÉ</t>
        </is>
      </c>
      <c r="M23" s="108" t="inlineStr">
        <is>
          <t>SP</t>
        </is>
      </c>
      <c r="N23" s="202" t="inlineStr">
        <is>
          <t>SERGIANA</t>
        </is>
      </c>
      <c r="O23" s="202" t="inlineStr">
        <is>
          <t>JA POSSUI</t>
        </is>
      </c>
      <c r="P23" s="279" t="n"/>
      <c r="Q23" s="279" t="n"/>
      <c r="R23" s="256" t="inlineStr">
        <is>
          <t>AUTORIZADO PAGAMENTO</t>
        </is>
      </c>
      <c r="S23" s="121" t="n">
        <v>8202659897</v>
      </c>
      <c r="T23" s="202" t="inlineStr">
        <is>
          <t>5 DIAS ÚTEIS</t>
        </is>
      </c>
      <c r="U23" s="280" t="n">
        <v>46237</v>
      </c>
      <c r="V23" s="279" t="n">
        <v>46237</v>
      </c>
      <c r="W23" s="279" t="n">
        <v>46244</v>
      </c>
      <c r="X23" s="279" t="n">
        <v>46241</v>
      </c>
      <c r="Y23" s="258">
        <f>IF(AND(X23&lt;&gt;"",W23&lt;&gt;""),IF(X23&lt;=W23,"SIM","NÃO"),"")</f>
        <v/>
      </c>
      <c r="Z23" s="121" t="n"/>
      <c r="AA23" s="203" t="n"/>
      <c r="AC23">
        <f>IF($C23="","",IF(COUNTIF('Códigos Santander (ref)'!$A$2:$A$79,$C23)&gt;0,"SANTANDER",IF(COUNTIF('Códigos Itaú (ref)'!$A$2:$A$44,$C23)&gt;0,"ITAU",IF(AND(TRIM(UPPER($I23))="CONTRATUAL",ISNUMBER(SEARCH("INDIVIDUAL",SUBSTITUTE(UPPER($D23)," ","")))),"PREMIUM FREE",""))))</f>
        <v/>
      </c>
    </row>
    <row r="24" ht="15" customFormat="1" customHeight="1" s="45">
      <c r="A24" s="108" t="inlineStr">
        <is>
          <t>TELA</t>
        </is>
      </c>
      <c r="B24" s="108" t="n">
        <v>58281</v>
      </c>
      <c r="C24" s="108" t="inlineStr">
        <is>
          <t>1RUH3</t>
        </is>
      </c>
      <c r="D24" s="108" t="inlineStr">
        <is>
          <t>BANCO SANTANDER BRASIL SA</t>
        </is>
      </c>
      <c r="E24" s="108" t="n">
        <v>17612779870</v>
      </c>
      <c r="F24" s="108" t="inlineStr">
        <is>
          <t>1RUH3027278026</t>
        </is>
      </c>
      <c r="G24" s="231" t="n">
        <v>180</v>
      </c>
      <c r="H24" s="231" t="n">
        <v>180</v>
      </c>
      <c r="I24" s="108" t="inlineStr">
        <is>
          <t>CONTRATUAL</t>
        </is>
      </c>
      <c r="J24" s="106" t="n">
        <v>33385768000180</v>
      </c>
      <c r="K24" s="108" t="inlineStr">
        <is>
          <t>LARA ANDREA TORELLI MARQUES SORPRESO LTDA</t>
        </is>
      </c>
      <c r="L24" s="108" t="inlineStr">
        <is>
          <t>SANTO ANDRÉ</t>
        </is>
      </c>
      <c r="M24" s="108" t="inlineStr">
        <is>
          <t>SP</t>
        </is>
      </c>
      <c r="N24" s="202" t="inlineStr">
        <is>
          <t>SERGIANA</t>
        </is>
      </c>
      <c r="O24" s="202" t="inlineStr">
        <is>
          <t>JA POSSUI</t>
        </is>
      </c>
      <c r="P24" s="279" t="n"/>
      <c r="Q24" s="279" t="n"/>
      <c r="R24" s="256" t="inlineStr">
        <is>
          <t>AUTORIZADO PAGAMENTO</t>
        </is>
      </c>
      <c r="S24" s="121" t="n">
        <v>8202659898</v>
      </c>
      <c r="T24" s="202" t="inlineStr">
        <is>
          <t>5 DIAS ÚTEIS</t>
        </is>
      </c>
      <c r="U24" s="280" t="n">
        <v>46237</v>
      </c>
      <c r="V24" s="279" t="n">
        <v>46237</v>
      </c>
      <c r="W24" s="279" t="n">
        <v>46244</v>
      </c>
      <c r="X24" s="279" t="n">
        <v>46241</v>
      </c>
      <c r="Y24" s="258">
        <f>IF(AND(X24&lt;&gt;"",W24&lt;&gt;""),IF(X24&lt;=W24,"SIM","NÃO"),"")</f>
        <v/>
      </c>
      <c r="Z24" s="121" t="n"/>
      <c r="AA24" s="203" t="n"/>
      <c r="AC24">
        <f>IF($C24="","",IF(COUNTIF('Códigos Santander (ref)'!$A$2:$A$79,$C24)&gt;0,"SANTANDER",IF(COUNTIF('Códigos Itaú (ref)'!$A$2:$A$44,$C24)&gt;0,"ITAU",IF(AND(TRIM(UPPER($I24))="CONTRATUAL",ISNUMBER(SEARCH("INDIVIDUAL",SUBSTITUTE(UPPER($D24)," ","")))),"PREMIUM FREE",""))))</f>
        <v/>
      </c>
    </row>
    <row r="25" ht="15" customFormat="1" customHeight="1" s="45">
      <c r="A25" s="108" t="inlineStr">
        <is>
          <t>TELA</t>
        </is>
      </c>
      <c r="B25" s="108" t="n">
        <v>58411</v>
      </c>
      <c r="C25" s="108" t="inlineStr">
        <is>
          <t>1RUGZ</t>
        </is>
      </c>
      <c r="D25" s="108" t="inlineStr">
        <is>
          <t>SX TOOLS SOLUC SERV COMPARTILHADOS LTDA</t>
        </is>
      </c>
      <c r="E25" s="108" t="n">
        <v>26534957833</v>
      </c>
      <c r="F25" s="108" t="inlineStr">
        <is>
          <t>1RUGZ003674010</t>
        </is>
      </c>
      <c r="G25" s="231" t="n">
        <v>300</v>
      </c>
      <c r="H25" s="231" t="n">
        <v>212.19</v>
      </c>
      <c r="I25" s="108" t="inlineStr">
        <is>
          <t>CONTRATUAL</t>
        </is>
      </c>
      <c r="J25" s="106" t="n">
        <v>21315482819</v>
      </c>
      <c r="K25" s="108" t="inlineStr">
        <is>
          <t>CRISTINA YUKA HASSYNUMA</t>
        </is>
      </c>
      <c r="L25" s="108" t="inlineStr">
        <is>
          <t>SÃO PAULO</t>
        </is>
      </c>
      <c r="M25" s="108" t="inlineStr">
        <is>
          <t>SP</t>
        </is>
      </c>
      <c r="N25" s="202" t="inlineStr">
        <is>
          <t>SERGIANA</t>
        </is>
      </c>
      <c r="O25" s="202" t="inlineStr">
        <is>
          <t>JA POSSUI</t>
        </is>
      </c>
      <c r="P25" s="279" t="n"/>
      <c r="Q25" s="279" t="n"/>
      <c r="R25" s="256" t="inlineStr">
        <is>
          <t>AUTORIZADO PAGAMENTO</t>
        </is>
      </c>
      <c r="S25" s="121" t="n">
        <v>8202659899</v>
      </c>
      <c r="T25" s="202" t="inlineStr">
        <is>
          <t>5 DIAS ÚTEIS</t>
        </is>
      </c>
      <c r="U25" s="280" t="n">
        <v>46237</v>
      </c>
      <c r="V25" s="279" t="n">
        <v>46237</v>
      </c>
      <c r="W25" s="279" t="n">
        <v>46244</v>
      </c>
      <c r="X25" s="279" t="n">
        <v>46241</v>
      </c>
      <c r="Y25" s="258">
        <f>IF(AND(X25&lt;&gt;"",W25&lt;&gt;""),IF(X25&lt;=W25,"SIM","NÃO"),"")</f>
        <v/>
      </c>
      <c r="Z25" s="121" t="n"/>
      <c r="AA25" s="203" t="n"/>
      <c r="AC25">
        <f>IF($C25="","",IF(COUNTIF('Códigos Santander (ref)'!$A$2:$A$79,$C25)&gt;0,"SANTANDER",IF(COUNTIF('Códigos Itaú (ref)'!$A$2:$A$44,$C25)&gt;0,"ITAU",IF(AND(TRIM(UPPER($I25))="CONTRATUAL",ISNUMBER(SEARCH("INDIVIDUAL",SUBSTITUTE(UPPER($D25)," ","")))),"PREMIUM FREE",""))))</f>
        <v/>
      </c>
    </row>
    <row r="26" ht="15" customFormat="1" customHeight="1" s="45">
      <c r="A26" s="108" t="inlineStr">
        <is>
          <t>TELA</t>
        </is>
      </c>
      <c r="B26" s="108" t="n">
        <v>58393</v>
      </c>
      <c r="C26" s="108" t="inlineStr">
        <is>
          <t>0KGE5</t>
        </is>
      </c>
      <c r="D26" s="108" t="inlineStr">
        <is>
          <t>BANCO SANTANDER BRASIL SA</t>
        </is>
      </c>
      <c r="E26" s="283" t="n">
        <v>35294731894</v>
      </c>
      <c r="F26" s="108" t="inlineStr">
        <is>
          <t>0KGE5226416022</t>
        </is>
      </c>
      <c r="G26" s="231" t="n">
        <v>250</v>
      </c>
      <c r="H26" s="231" t="n">
        <v>212.19</v>
      </c>
      <c r="I26" s="108" t="inlineStr">
        <is>
          <t>CONTRATUAL</t>
        </is>
      </c>
      <c r="J26" s="106" t="n">
        <v>61473217000103</v>
      </c>
      <c r="K26" s="108" t="inlineStr">
        <is>
          <t>LUMINA ODONTOLOGIA ESPECIALIZADA LTDA</t>
        </is>
      </c>
      <c r="L26" s="108" t="inlineStr">
        <is>
          <t>SÃO PAULO</t>
        </is>
      </c>
      <c r="M26" s="108" t="inlineStr">
        <is>
          <t>SP</t>
        </is>
      </c>
      <c r="N26" s="202" t="inlineStr">
        <is>
          <t>SERGIANA</t>
        </is>
      </c>
      <c r="O26" s="202" t="inlineStr">
        <is>
          <t>JA POSSUI</t>
        </is>
      </c>
      <c r="P26" s="279" t="n"/>
      <c r="Q26" s="279" t="n"/>
      <c r="R26" s="256" t="inlineStr">
        <is>
          <t>AUTORIZADO PAGAMENTO</t>
        </is>
      </c>
      <c r="S26" s="121" t="n">
        <v>8202659900</v>
      </c>
      <c r="T26" s="202" t="inlineStr">
        <is>
          <t>5 DIAS ÚTEIS</t>
        </is>
      </c>
      <c r="U26" s="280" t="n">
        <v>46237</v>
      </c>
      <c r="V26" s="279" t="n">
        <v>46237</v>
      </c>
      <c r="W26" s="279" t="n">
        <v>46244</v>
      </c>
      <c r="X26" s="279" t="n">
        <v>46241</v>
      </c>
      <c r="Y26" s="258">
        <f>IF(AND(X26&lt;&gt;"",W26&lt;&gt;""),IF(X26&lt;=W26,"SIM","NÃO"),"")</f>
        <v/>
      </c>
      <c r="Z26" s="121" t="n"/>
      <c r="AA26" s="203" t="n"/>
      <c r="AC26">
        <f>IF($C26="","",IF(COUNTIF('Códigos Santander (ref)'!$A$2:$A$79,$C26)&gt;0,"SANTANDER",IF(COUNTIF('Códigos Itaú (ref)'!$A$2:$A$44,$C26)&gt;0,"ITAU",IF(AND(TRIM(UPPER($I26))="CONTRATUAL",ISNUMBER(SEARCH("INDIVIDUAL",SUBSTITUTE(UPPER($D26)," ","")))),"PREMIUM FREE",""))))</f>
        <v/>
      </c>
    </row>
    <row r="27" ht="15" customFormat="1" customHeight="1" s="45">
      <c r="A27" s="108" t="inlineStr">
        <is>
          <t>TELA</t>
        </is>
      </c>
      <c r="B27" s="108" t="n">
        <v>58430</v>
      </c>
      <c r="C27" s="108" t="inlineStr">
        <is>
          <t>0KGE5</t>
        </is>
      </c>
      <c r="D27" s="108" t="inlineStr">
        <is>
          <t>BANCO SANTANDER BRASIL SA</t>
        </is>
      </c>
      <c r="E27" s="283" t="n">
        <v>35294731894</v>
      </c>
      <c r="F27" s="108" t="inlineStr">
        <is>
          <t>0KGE5226416030</t>
        </is>
      </c>
      <c r="G27" s="231" t="n">
        <v>250</v>
      </c>
      <c r="H27" s="231" t="n">
        <v>212.19</v>
      </c>
      <c r="I27" s="108" t="inlineStr">
        <is>
          <t>CONTRATUAL</t>
        </is>
      </c>
      <c r="J27" s="106" t="n">
        <v>61473217000103</v>
      </c>
      <c r="K27" s="108" t="inlineStr">
        <is>
          <t>LUMINA ODONTOLOGIA ESPECIALIZADA LTDA</t>
        </is>
      </c>
      <c r="L27" s="108" t="inlineStr">
        <is>
          <t>SÃO PAULO</t>
        </is>
      </c>
      <c r="M27" s="108" t="inlineStr">
        <is>
          <t>SP</t>
        </is>
      </c>
      <c r="N27" s="232" t="inlineStr">
        <is>
          <t>SERGIANA</t>
        </is>
      </c>
      <c r="O27" s="375" t="inlineStr">
        <is>
          <t>JA POSSUI</t>
        </is>
      </c>
      <c r="P27" s="280" t="n"/>
      <c r="Q27" s="279" t="n"/>
      <c r="R27" s="256" t="inlineStr">
        <is>
          <t>AUTORIZADO PAGAMENTO</t>
        </is>
      </c>
      <c r="S27" s="121" t="n">
        <v>8202659901</v>
      </c>
      <c r="T27" s="202" t="inlineStr">
        <is>
          <t>5 DIAS ÚTEIS</t>
        </is>
      </c>
      <c r="U27" s="280" t="n">
        <v>46237</v>
      </c>
      <c r="V27" s="279" t="n">
        <v>46237</v>
      </c>
      <c r="W27" s="279" t="n">
        <v>46244</v>
      </c>
      <c r="X27" s="279" t="n">
        <v>46241</v>
      </c>
      <c r="Y27" s="258">
        <f>IF(AND(X27&lt;&gt;"",W27&lt;&gt;""),IF(X27&lt;=W27,"SIM","NÃO"),"")</f>
        <v/>
      </c>
      <c r="Z27" s="121" t="n"/>
      <c r="AA27" s="203" t="n"/>
      <c r="AC27">
        <f>IF($C27="","",IF(COUNTIF('Códigos Santander (ref)'!$A$2:$A$79,$C27)&gt;0,"SANTANDER",IF(COUNTIF('Códigos Itaú (ref)'!$A$2:$A$44,$C27)&gt;0,"ITAU",IF(AND(TRIM(UPPER($I27))="CONTRATUAL",ISNUMBER(SEARCH("INDIVIDUAL",SUBSTITUTE(UPPER($D27)," ","")))),"PREMIUM FREE",""))))</f>
        <v/>
      </c>
    </row>
    <row r="28" ht="15" customFormat="1" customHeight="1" s="45">
      <c r="A28" s="108" t="inlineStr">
        <is>
          <t>TELA</t>
        </is>
      </c>
      <c r="B28" s="283" t="n">
        <v>58272</v>
      </c>
      <c r="C28" s="108" t="inlineStr">
        <is>
          <t>S21FQ</t>
        </is>
      </c>
      <c r="D28" s="108" t="inlineStr">
        <is>
          <t>SANTANDER SERVICOS DIGITAIS BRASIL LTDA</t>
        </is>
      </c>
      <c r="E28" s="108" t="n">
        <v>34539855832</v>
      </c>
      <c r="F28" s="108" t="inlineStr">
        <is>
          <t>S21FQ000878006</t>
        </is>
      </c>
      <c r="G28" s="231" t="n">
        <v>280</v>
      </c>
      <c r="H28" s="231" t="n">
        <v>192.85</v>
      </c>
      <c r="I28" s="108" t="inlineStr">
        <is>
          <t>CONTRATUAL</t>
        </is>
      </c>
      <c r="J28" s="284" t="n">
        <v>10415254000124</v>
      </c>
      <c r="K28" s="105" t="inlineStr">
        <is>
          <t>CLINICA ODONTOLOGICA PRESIDENTE COSTA E SILVA LTDA - ME</t>
        </is>
      </c>
      <c r="L28" s="109" t="inlineStr">
        <is>
          <t>PRAIA GRANDE</t>
        </is>
      </c>
      <c r="M28" s="108" t="inlineStr">
        <is>
          <t>SP</t>
        </is>
      </c>
      <c r="N28" s="232" t="inlineStr">
        <is>
          <t>SERGIANA</t>
        </is>
      </c>
      <c r="O28" s="355" t="n">
        <v>573147</v>
      </c>
      <c r="P28" s="280" t="n">
        <v>46237</v>
      </c>
      <c r="Q28" s="280" t="n">
        <v>46241</v>
      </c>
      <c r="R28" s="256" t="inlineStr">
        <is>
          <t>AUTORIZADO PAGAMENTO</t>
        </is>
      </c>
      <c r="S28" s="288" t="n">
        <v>8202659965</v>
      </c>
      <c r="T28" s="202" t="inlineStr">
        <is>
          <t>5 DIAS ÚTEIS</t>
        </is>
      </c>
      <c r="U28" s="280" t="n">
        <v>46237</v>
      </c>
      <c r="V28" s="157" t="n">
        <v>46244</v>
      </c>
      <c r="W28" s="279" t="n">
        <v>46251</v>
      </c>
      <c r="X28" s="300" t="n">
        <v>46245</v>
      </c>
      <c r="Y28" s="258">
        <f>IF(AND(X28&lt;&gt;"",W28&lt;&gt;""),IF(X28&lt;=W28,"SIM","NÃO"),"")</f>
        <v/>
      </c>
      <c r="Z28" s="121" t="inlineStr">
        <is>
          <t xml:space="preserve">SOLICITADO ALTERAÇÃO DE PD </t>
        </is>
      </c>
      <c r="AA28" s="203" t="n"/>
      <c r="AC28">
        <f>IF($C28="","",IF(COUNTIF('Códigos Santander (ref)'!$A$2:$A$79,$C28)&gt;0,"SANTANDER",IF(COUNTIF('Códigos Itaú (ref)'!$A$2:$A$44,$C28)&gt;0,"ITAU",IF(AND(TRIM(UPPER($I28))="CONTRATUAL",ISNUMBER(SEARCH("INDIVIDUAL",SUBSTITUTE(UPPER($D28)," ","")))),"PREMIUM FREE",""))))</f>
        <v/>
      </c>
    </row>
    <row r="29" ht="15" customFormat="1" customHeight="1" s="45">
      <c r="A29" s="108" t="inlineStr">
        <is>
          <t>TELA</t>
        </is>
      </c>
      <c r="B29" s="283" t="n">
        <v>56650</v>
      </c>
      <c r="C29" s="108" t="n">
        <v>60300</v>
      </c>
      <c r="D29" s="108" t="inlineStr">
        <is>
          <t>INDIVIDUAL</t>
        </is>
      </c>
      <c r="E29" s="108" t="n">
        <v>15535311677</v>
      </c>
      <c r="F29" s="106" t="n">
        <v>60300914387010</v>
      </c>
      <c r="G29" s="231" t="n">
        <v>300</v>
      </c>
      <c r="H29" s="231" t="n">
        <v>67.8</v>
      </c>
      <c r="I29" s="108" t="inlineStr">
        <is>
          <t>CONTRATUAL</t>
        </is>
      </c>
      <c r="J29" s="284" t="n">
        <v>58111645000181</v>
      </c>
      <c r="K29" s="384" t="inlineStr">
        <is>
          <t>CELIA LOGINO ODONTOLOGIA LTDA</t>
        </is>
      </c>
      <c r="L29" s="109" t="inlineStr">
        <is>
          <t>IGARAPÉ</t>
        </is>
      </c>
      <c r="M29" s="108" t="inlineStr">
        <is>
          <t>MG</t>
        </is>
      </c>
      <c r="N29" s="232" t="inlineStr">
        <is>
          <t>MARINA</t>
        </is>
      </c>
      <c r="O29" s="346" t="n">
        <v>573276</v>
      </c>
      <c r="P29" s="376" t="n">
        <v>46237</v>
      </c>
      <c r="Q29" s="157" t="n">
        <v>46259</v>
      </c>
      <c r="R29" s="256" t="inlineStr">
        <is>
          <t>AUTORIZADO PAGAMENTO</t>
        </is>
      </c>
      <c r="S29" s="288" t="n">
        <v>8202659966</v>
      </c>
      <c r="T29" s="202" t="inlineStr">
        <is>
          <t>30 DIAS CORRIDOS</t>
        </is>
      </c>
      <c r="U29" s="280" t="n">
        <v>46237</v>
      </c>
      <c r="V29" s="258" t="n">
        <v>46238</v>
      </c>
      <c r="W29" s="157" t="n">
        <v>46269</v>
      </c>
      <c r="X29" s="385" t="n">
        <v>46262</v>
      </c>
      <c r="Y29" s="258">
        <f>IF(AND(X29&lt;&gt;"",W29&lt;&gt;""),IF(X29&lt;=W29,"SIM","NÃO"),"")</f>
        <v/>
      </c>
      <c r="Z29" s="121" t="n"/>
      <c r="AA29" s="203" t="n"/>
      <c r="AC29">
        <f>IF($C29="","",IF(COUNTIF('Códigos Santander (ref)'!$A$2:$A$79,$C29)&gt;0,"SANTANDER",IF(COUNTIF('Códigos Itaú (ref)'!$A$2:$A$44,$C29)&gt;0,"ITAU",IF(AND(TRIM(UPPER($I29))="CONTRATUAL",ISNUMBER(SEARCH("INDIVIDUAL",SUBSTITUTE(UPPER($D29)," ","")))),"PREMIUM FREE",""))))</f>
        <v/>
      </c>
    </row>
    <row r="30" ht="15" customFormat="1" customHeight="1" s="45">
      <c r="A30" s="108" t="inlineStr">
        <is>
          <t>TELA</t>
        </is>
      </c>
      <c r="B30" s="108" t="n">
        <v>58372</v>
      </c>
      <c r="C30" s="108" t="inlineStr">
        <is>
          <t>1RUH3</t>
        </is>
      </c>
      <c r="D30" s="108" t="inlineStr">
        <is>
          <t>BANCO SANTANDER BRASIL SA</t>
        </is>
      </c>
      <c r="E30" s="283" t="n">
        <v>22819458807</v>
      </c>
      <c r="F30" s="108" t="inlineStr">
        <is>
          <t>1RUH3032008015</t>
        </is>
      </c>
      <c r="G30" s="231" t="n">
        <v>370</v>
      </c>
      <c r="H30" s="231" t="n">
        <v>243.88</v>
      </c>
      <c r="I30" s="108" t="inlineStr">
        <is>
          <t>CONTRATUAL</t>
        </is>
      </c>
      <c r="J30" s="124" t="n">
        <v>24870458000160</v>
      </c>
      <c r="K30" s="105" t="inlineStr">
        <is>
          <t>EDWAL LOBOSCHI</t>
        </is>
      </c>
      <c r="L30" s="108" t="inlineStr">
        <is>
          <t>SÃO PAULO</t>
        </is>
      </c>
      <c r="M30" s="108" t="inlineStr">
        <is>
          <t>SP</t>
        </is>
      </c>
      <c r="N30" s="232" t="inlineStr">
        <is>
          <t>SERGIANA</t>
        </is>
      </c>
      <c r="O30" s="346" t="inlineStr">
        <is>
          <t>JA POSSUI</t>
        </is>
      </c>
      <c r="P30" s="376" t="n"/>
      <c r="Q30" s="157" t="n"/>
      <c r="R30" s="285" t="inlineStr">
        <is>
          <t>AUTORIZADO PAGAMENTO</t>
        </is>
      </c>
      <c r="S30" s="121" t="n">
        <v>8202659967</v>
      </c>
      <c r="T30" s="202" t="inlineStr">
        <is>
          <t>5 DIAS ÚTEIS</t>
        </is>
      </c>
      <c r="U30" s="280" t="n">
        <v>46238</v>
      </c>
      <c r="V30" s="258" t="n">
        <v>46238</v>
      </c>
      <c r="W30" s="157" t="n">
        <v>46245</v>
      </c>
      <c r="X30" s="280" t="n">
        <v>46244</v>
      </c>
      <c r="Y30" s="258">
        <f>IF(AND(X30&lt;&gt;"",W30&lt;&gt;""),IF(X30&lt;=W30,"SIM","NÃO"),"")</f>
        <v/>
      </c>
      <c r="Z30" s="121" t="n"/>
      <c r="AA30" s="203" t="n"/>
      <c r="AC30">
        <f>IF($C30="","",IF(COUNTIF('Códigos Santander (ref)'!$A$2:$A$79,$C30)&gt;0,"SANTANDER",IF(COUNTIF('Códigos Itaú (ref)'!$A$2:$A$44,$C30)&gt;0,"ITAU",IF(AND(TRIM(UPPER($I30))="CONTRATUAL",ISNUMBER(SEARCH("INDIVIDUAL",SUBSTITUTE(UPPER($D30)," ","")))),"PREMIUM FREE",""))))</f>
        <v/>
      </c>
    </row>
    <row r="31" ht="15" customFormat="1" customHeight="1" s="45">
      <c r="A31" s="108" t="inlineStr">
        <is>
          <t>TELA</t>
        </is>
      </c>
      <c r="B31" s="108" t="n">
        <v>58450</v>
      </c>
      <c r="C31" s="108" t="inlineStr">
        <is>
          <t>1RUH3</t>
        </is>
      </c>
      <c r="D31" s="108" t="inlineStr">
        <is>
          <t>BANCO SANTANDER BRASIL SA</t>
        </is>
      </c>
      <c r="E31" s="283" t="n">
        <v>22819458807</v>
      </c>
      <c r="F31" s="108" t="inlineStr">
        <is>
          <t>1RUH3032008023</t>
        </is>
      </c>
      <c r="G31" s="231" t="n">
        <v>370</v>
      </c>
      <c r="H31" s="231" t="n">
        <v>173.51</v>
      </c>
      <c r="I31" s="108" t="inlineStr">
        <is>
          <t>CONTRATUAL</t>
        </is>
      </c>
      <c r="J31" s="124" t="n">
        <v>24870458000160</v>
      </c>
      <c r="K31" s="105" t="inlineStr">
        <is>
          <t>EDWAL LOBOSCHI</t>
        </is>
      </c>
      <c r="L31" s="108" t="inlineStr">
        <is>
          <t>SÃO PAULO</t>
        </is>
      </c>
      <c r="M31" s="108" t="inlineStr">
        <is>
          <t>SP</t>
        </is>
      </c>
      <c r="N31" s="232" t="inlineStr">
        <is>
          <t>SERGIANA</t>
        </is>
      </c>
      <c r="O31" s="360" t="inlineStr">
        <is>
          <t>JA POSSUI</t>
        </is>
      </c>
      <c r="P31" s="280" t="n"/>
      <c r="Q31" s="286" t="n"/>
      <c r="R31" s="256" t="inlineStr">
        <is>
          <t>AUTORIZADO PAGAMENTO</t>
        </is>
      </c>
      <c r="S31" s="121" t="n">
        <v>8202659968</v>
      </c>
      <c r="T31" s="202" t="inlineStr">
        <is>
          <t>5 DIAS ÚTEIS</t>
        </is>
      </c>
      <c r="U31" s="280" t="n">
        <v>46238</v>
      </c>
      <c r="V31" s="157" t="n">
        <v>46238</v>
      </c>
      <c r="W31" s="287" t="n">
        <v>46245</v>
      </c>
      <c r="X31" s="279" t="n">
        <v>46244</v>
      </c>
      <c r="Y31" s="258">
        <f>IF(AND(X31&lt;&gt;"",W31&lt;&gt;""),IF(X31&lt;=W31,"SIM","NÃO"),"")</f>
        <v/>
      </c>
      <c r="Z31" s="121" t="n"/>
      <c r="AA31" s="203" t="n"/>
      <c r="AC31">
        <f>IF($C31="","",IF(COUNTIF('Códigos Santander (ref)'!$A$2:$A$79,$C31)&gt;0,"SANTANDER",IF(COUNTIF('Códigos Itaú (ref)'!$A$2:$A$44,$C31)&gt;0,"ITAU",IF(AND(TRIM(UPPER($I31))="CONTRATUAL",ISNUMBER(SEARCH("INDIVIDUAL",SUBSTITUTE(UPPER($D31)," ","")))),"PREMIUM FREE",""))))</f>
        <v/>
      </c>
    </row>
    <row r="32" ht="15" customFormat="1" customHeight="1" s="45">
      <c r="A32" s="108" t="inlineStr">
        <is>
          <t>TELA</t>
        </is>
      </c>
      <c r="B32" s="108" t="n">
        <v>58102</v>
      </c>
      <c r="C32" s="108" t="n">
        <v>50700</v>
      </c>
      <c r="D32" s="108" t="inlineStr">
        <is>
          <t>INDIVIDUAL MAISODONTO</t>
        </is>
      </c>
      <c r="E32" s="108" t="n">
        <v>8150667679</v>
      </c>
      <c r="F32" s="106" t="n">
        <v>50700441898004</v>
      </c>
      <c r="G32" s="231" t="n">
        <v>1500</v>
      </c>
      <c r="H32" s="231" t="n">
        <v>22.5</v>
      </c>
      <c r="I32" s="108" t="inlineStr">
        <is>
          <t>CONTRATUAL</t>
        </is>
      </c>
      <c r="J32" s="106" t="n">
        <v>5763472000110</v>
      </c>
      <c r="K32" s="108" t="inlineStr">
        <is>
          <t>ART' DENTE LTDA</t>
        </is>
      </c>
      <c r="L32" s="108" t="inlineStr">
        <is>
          <t>BELO HORIZONTE</t>
        </is>
      </c>
      <c r="M32" s="108" t="inlineStr">
        <is>
          <t>MG</t>
        </is>
      </c>
      <c r="N32" s="202" t="inlineStr">
        <is>
          <t>SERGIANA</t>
        </is>
      </c>
      <c r="O32" s="205" t="n">
        <v>573477</v>
      </c>
      <c r="P32" s="279" t="n">
        <v>46238</v>
      </c>
      <c r="Q32" s="279" t="n">
        <v>46259</v>
      </c>
      <c r="R32" s="256" t="inlineStr">
        <is>
          <t>AUTORIZADO PAGAMENTO</t>
        </is>
      </c>
      <c r="S32" s="121" t="n">
        <v>8202660477</v>
      </c>
      <c r="T32" s="202" t="inlineStr">
        <is>
          <t>30 DIAS CORRIDOS</t>
        </is>
      </c>
      <c r="U32" s="280" t="n">
        <v>46238</v>
      </c>
      <c r="V32" s="279" t="n">
        <v>46259</v>
      </c>
      <c r="W32" s="279" t="n">
        <v>46290</v>
      </c>
      <c r="X32" s="279" t="n">
        <v>46262</v>
      </c>
      <c r="Y32" s="258">
        <f>IF(AND(X32&lt;&gt;"",W32&lt;&gt;""),IF(X32&lt;=W32,"SIM","NÃO"),"")</f>
        <v/>
      </c>
      <c r="Z32" s="121" t="n"/>
      <c r="AA32" s="203" t="n"/>
      <c r="AC32">
        <f>IF($C32="","",IF(COUNTIF('Códigos Santander (ref)'!$A$2:$A$79,$C32)&gt;0,"SANTANDER",IF(COUNTIF('Códigos Itaú (ref)'!$A$2:$A$44,$C32)&gt;0,"ITAU",IF(AND(TRIM(UPPER($I32))="CONTRATUAL",ISNUMBER(SEARCH("INDIVIDUAL",SUBSTITUTE(UPPER($D32)," ","")))),"PREMIUM FREE",""))))</f>
        <v/>
      </c>
    </row>
    <row r="33" ht="15" customFormat="1" customHeight="1" s="45">
      <c r="A33" s="108" t="inlineStr">
        <is>
          <t>TELA</t>
        </is>
      </c>
      <c r="B33" s="108" t="n">
        <v>58452</v>
      </c>
      <c r="C33" s="108" t="inlineStr">
        <is>
          <t>1RUH3</t>
        </is>
      </c>
      <c r="D33" s="108" t="inlineStr">
        <is>
          <t>BANCO SANTANDER BRASIL SA</t>
        </is>
      </c>
      <c r="E33" s="108" t="n">
        <v>33118843888</v>
      </c>
      <c r="F33" s="108" t="inlineStr">
        <is>
          <t>1RUH3032082037</t>
        </is>
      </c>
      <c r="G33" s="231" t="n">
        <v>280</v>
      </c>
      <c r="H33" s="231" t="n">
        <v>212.19</v>
      </c>
      <c r="I33" s="108" t="inlineStr">
        <is>
          <t>CONTRATUAL</t>
        </is>
      </c>
      <c r="J33" s="124" t="n">
        <v>24870458000160</v>
      </c>
      <c r="K33" s="105" t="inlineStr">
        <is>
          <t>EDWAL LOBOSCHI</t>
        </is>
      </c>
      <c r="L33" s="108" t="inlineStr">
        <is>
          <t>SÃO PAULO</t>
        </is>
      </c>
      <c r="M33" s="108" t="inlineStr">
        <is>
          <t>SP</t>
        </is>
      </c>
      <c r="N33" s="202" t="inlineStr">
        <is>
          <t>SERGIANA</t>
        </is>
      </c>
      <c r="O33" s="202" t="inlineStr">
        <is>
          <t>JA POSSUI</t>
        </is>
      </c>
      <c r="P33" s="279" t="n"/>
      <c r="Q33" s="279" t="n"/>
      <c r="R33" s="256" t="inlineStr">
        <is>
          <t>AUTORIZADO PAGAMENTO</t>
        </is>
      </c>
      <c r="S33" s="121" t="n">
        <v>8202659984</v>
      </c>
      <c r="T33" s="202" t="inlineStr">
        <is>
          <t>5 DIAS ÚTEIS</t>
        </is>
      </c>
      <c r="U33" s="280" t="n">
        <v>46238</v>
      </c>
      <c r="V33" s="279" t="n">
        <v>46239</v>
      </c>
      <c r="W33" s="279" t="n">
        <v>46246</v>
      </c>
      <c r="X33" s="279" t="n">
        <v>46244</v>
      </c>
      <c r="Y33" s="258">
        <f>IF(AND(X33&lt;&gt;"",W33&lt;&gt;""),IF(X33&lt;=W33,"SIM","NÃO"),"")</f>
        <v/>
      </c>
      <c r="Z33" s="121" t="n"/>
      <c r="AA33" s="203" t="n"/>
      <c r="AC33">
        <f>IF($C33="","",IF(COUNTIF('Códigos Santander (ref)'!$A$2:$A$79,$C33)&gt;0,"SANTANDER",IF(COUNTIF('Códigos Itaú (ref)'!$A$2:$A$44,$C33)&gt;0,"ITAU",IF(AND(TRIM(UPPER($I33))="CONTRATUAL",ISNUMBER(SEARCH("INDIVIDUAL",SUBSTITUTE(UPPER($D33)," ","")))),"PREMIUM FREE",""))))</f>
        <v/>
      </c>
    </row>
    <row r="34" ht="15" customFormat="1" customHeight="1" s="45">
      <c r="A34" s="108" t="inlineStr">
        <is>
          <t>TELA</t>
        </is>
      </c>
      <c r="B34" s="108" t="n">
        <v>58413</v>
      </c>
      <c r="C34" s="108" t="inlineStr">
        <is>
          <t>1RUH3</t>
        </is>
      </c>
      <c r="D34" s="108" t="inlineStr">
        <is>
          <t>BANCO SANTANDER BRASIL SA</t>
        </is>
      </c>
      <c r="E34" s="108" t="n">
        <v>646044702</v>
      </c>
      <c r="F34" s="108" t="inlineStr">
        <is>
          <t>1RUH3031002005</t>
        </is>
      </c>
      <c r="G34" s="231" t="n">
        <v>360</v>
      </c>
      <c r="H34" s="231" t="n">
        <v>243.88</v>
      </c>
      <c r="I34" s="108" t="inlineStr">
        <is>
          <t>CONTRATUAL</t>
        </is>
      </c>
      <c r="J34" s="124" t="n">
        <v>5187127705</v>
      </c>
      <c r="K34" s="105" t="inlineStr">
        <is>
          <t>LUCINDA MERCEDES CORDEIRO DE VASCONCELOS</t>
        </is>
      </c>
      <c r="L34" s="108" t="inlineStr">
        <is>
          <t>SÃO GONÇALO</t>
        </is>
      </c>
      <c r="M34" s="108" t="inlineStr">
        <is>
          <t>RJ</t>
        </is>
      </c>
      <c r="N34" s="202" t="inlineStr">
        <is>
          <t>SERGIANA</t>
        </is>
      </c>
      <c r="O34" s="202" t="inlineStr">
        <is>
          <t>JA POSSUI</t>
        </is>
      </c>
      <c r="P34" s="279" t="n"/>
      <c r="Q34" s="279" t="n"/>
      <c r="R34" s="256" t="inlineStr">
        <is>
          <t>AUTORIZADO PAGAMENTO</t>
        </is>
      </c>
      <c r="S34" s="121" t="n">
        <v>8202659985</v>
      </c>
      <c r="T34" s="202" t="inlineStr">
        <is>
          <t>5 DIAS ÚTEIS</t>
        </is>
      </c>
      <c r="U34" s="280" t="n">
        <v>46238</v>
      </c>
      <c r="V34" s="279" t="n">
        <v>46239</v>
      </c>
      <c r="W34" s="279" t="n">
        <v>46246</v>
      </c>
      <c r="X34" s="300" t="n">
        <v>46244</v>
      </c>
      <c r="Y34" s="258">
        <f>IF(AND(X34&lt;&gt;"",W34&lt;&gt;""),IF(X34&lt;=W34,"SIM","NÃO"),"")</f>
        <v/>
      </c>
      <c r="Z34" s="121" t="n"/>
      <c r="AA34" s="203" t="n"/>
      <c r="AC34">
        <f>IF($C34="","",IF(COUNTIF('Códigos Santander (ref)'!$A$2:$A$79,$C34)&gt;0,"SANTANDER",IF(COUNTIF('Códigos Itaú (ref)'!$A$2:$A$44,$C34)&gt;0,"ITAU",IF(AND(TRIM(UPPER($I34))="CONTRATUAL",ISNUMBER(SEARCH("INDIVIDUAL",SUBSTITUTE(UPPER($D34)," ","")))),"PREMIUM FREE",""))))</f>
        <v/>
      </c>
    </row>
    <row r="35" ht="15" customFormat="1" customHeight="1" s="45">
      <c r="A35" s="108" t="inlineStr">
        <is>
          <t>TELA</t>
        </is>
      </c>
      <c r="B35" s="108" t="n">
        <v>57581</v>
      </c>
      <c r="C35" s="108" t="inlineStr">
        <is>
          <t>1RUH3</t>
        </is>
      </c>
      <c r="D35" s="108" t="inlineStr">
        <is>
          <t>BANCO SANTANDER BRASIL SA</t>
        </is>
      </c>
      <c r="E35" s="108" t="n">
        <v>2635116776</v>
      </c>
      <c r="F35" s="108" t="inlineStr">
        <is>
          <t>1RUH3032448007</t>
        </is>
      </c>
      <c r="G35" s="231" t="n">
        <v>260</v>
      </c>
      <c r="H35" s="231" t="n">
        <v>212.19</v>
      </c>
      <c r="I35" s="108" t="inlineStr">
        <is>
          <t>CONTRATUAL</t>
        </is>
      </c>
      <c r="J35" s="106" t="n">
        <v>5950466730</v>
      </c>
      <c r="K35" s="108" t="inlineStr">
        <is>
          <t>ZULMA FLORES BLANCO QUEIROZ</t>
        </is>
      </c>
      <c r="L35" s="108" t="inlineStr">
        <is>
          <t>SÃO GONÇALO</t>
        </is>
      </c>
      <c r="M35" s="108" t="inlineStr">
        <is>
          <t>RJ</t>
        </is>
      </c>
      <c r="N35" s="202" t="inlineStr">
        <is>
          <t>SERGIANA</t>
        </is>
      </c>
      <c r="O35" s="202" t="inlineStr">
        <is>
          <t>JA POSSUI</t>
        </is>
      </c>
      <c r="P35" s="279" t="n"/>
      <c r="Q35" s="279" t="n"/>
      <c r="R35" s="256" t="inlineStr">
        <is>
          <t>AUTORIZADO PAGAMENTO</t>
        </is>
      </c>
      <c r="S35" s="121" t="n">
        <v>8202660012</v>
      </c>
      <c r="T35" s="202" t="inlineStr">
        <is>
          <t>5 DIAS ÚTEIS</t>
        </is>
      </c>
      <c r="U35" s="280" t="n">
        <v>46238</v>
      </c>
      <c r="V35" s="279" t="n">
        <v>46239</v>
      </c>
      <c r="W35" s="279" t="n">
        <v>46246</v>
      </c>
      <c r="X35" s="279" t="n">
        <v>46244</v>
      </c>
      <c r="Y35" s="258">
        <f>IF(AND(X35&lt;&gt;"",W35&lt;&gt;""),IF(X35&lt;=W35,"SIM","NÃO"),"")</f>
        <v/>
      </c>
      <c r="Z35" s="121" t="n"/>
      <c r="AA35" s="203" t="n"/>
      <c r="AC35">
        <f>IF($C35="","",IF(COUNTIF('Códigos Santander (ref)'!$A$2:$A$79,$C35)&gt;0,"SANTANDER",IF(COUNTIF('Códigos Itaú (ref)'!$A$2:$A$44,$C35)&gt;0,"ITAU",IF(AND(TRIM(UPPER($I35))="CONTRATUAL",ISNUMBER(SEARCH("INDIVIDUAL",SUBSTITUTE(UPPER($D35)," ","")))),"PREMIUM FREE",""))))</f>
        <v/>
      </c>
    </row>
    <row r="36" ht="15" customFormat="1" customHeight="1" s="45">
      <c r="A36" s="108" t="inlineStr">
        <is>
          <t>TELA</t>
        </is>
      </c>
      <c r="B36" s="108" t="n">
        <v>58335</v>
      </c>
      <c r="C36" s="108" t="inlineStr">
        <is>
          <t>1RUGZ</t>
        </is>
      </c>
      <c r="D36" s="108" t="inlineStr">
        <is>
          <t>SX TOOLS SOLUC SERV COMPARTILHADOS LTDA</t>
        </is>
      </c>
      <c r="E36" s="108" t="n">
        <v>22980143880</v>
      </c>
      <c r="F36" s="108" t="inlineStr">
        <is>
          <t>1RUGZ001772007</t>
        </is>
      </c>
      <c r="G36" s="231" t="n">
        <v>420</v>
      </c>
      <c r="H36" s="231" t="n">
        <v>192.85</v>
      </c>
      <c r="I36" s="108" t="inlineStr">
        <is>
          <t>CONTRATUAL</t>
        </is>
      </c>
      <c r="J36" s="106" t="n">
        <v>36963815860</v>
      </c>
      <c r="K36" s="108" t="inlineStr">
        <is>
          <t>CAUE ROSA DE ASSIS</t>
        </is>
      </c>
      <c r="L36" s="108" t="inlineStr">
        <is>
          <t>OSASCO</t>
        </is>
      </c>
      <c r="M36" s="108" t="inlineStr">
        <is>
          <t>SP</t>
        </is>
      </c>
      <c r="N36" s="202" t="inlineStr">
        <is>
          <t>SERGIANA</t>
        </is>
      </c>
      <c r="O36" s="202" t="inlineStr">
        <is>
          <t>JA POSSUI</t>
        </is>
      </c>
      <c r="P36" s="279" t="n"/>
      <c r="Q36" s="279" t="n"/>
      <c r="R36" s="256" t="inlineStr">
        <is>
          <t>AUTORIZADO PAGAMENTO</t>
        </is>
      </c>
      <c r="S36" s="121" t="n">
        <v>8202660013</v>
      </c>
      <c r="T36" s="202" t="inlineStr">
        <is>
          <t>5 DIAS ÚTEIS</t>
        </is>
      </c>
      <c r="U36" s="280" t="n">
        <v>46238</v>
      </c>
      <c r="V36" s="279" t="n">
        <v>46239</v>
      </c>
      <c r="W36" s="279" t="n">
        <v>46246</v>
      </c>
      <c r="X36" s="279" t="n">
        <v>46244</v>
      </c>
      <c r="Y36" s="258">
        <f>IF(AND(X36&lt;&gt;"",W36&lt;&gt;""),IF(X36&lt;=W36,"SIM","NÃO"),"")</f>
        <v/>
      </c>
      <c r="Z36" s="121" t="n"/>
      <c r="AA36" s="203" t="n"/>
      <c r="AC36">
        <f>IF($C36="","",IF(COUNTIF('Códigos Santander (ref)'!$A$2:$A$79,$C36)&gt;0,"SANTANDER",IF(COUNTIF('Códigos Itaú (ref)'!$A$2:$A$44,$C36)&gt;0,"ITAU",IF(AND(TRIM(UPPER($I36))="CONTRATUAL",ISNUMBER(SEARCH("INDIVIDUAL",SUBSTITUTE(UPPER($D36)," ","")))),"PREMIUM FREE",""))))</f>
        <v/>
      </c>
    </row>
    <row r="37" ht="15" customFormat="1" customHeight="1" s="45">
      <c r="A37" s="108" t="inlineStr">
        <is>
          <t>TELA</t>
        </is>
      </c>
      <c r="B37" s="108" t="n">
        <v>58396</v>
      </c>
      <c r="C37" s="108" t="inlineStr">
        <is>
          <t>1RU54</t>
        </is>
      </c>
      <c r="D37" s="108" t="inlineStr">
        <is>
          <t>BANCO SANTANDER BRASIL SA</t>
        </is>
      </c>
      <c r="E37" s="108" t="n">
        <v>24804827587</v>
      </c>
      <c r="F37" s="108" t="inlineStr">
        <is>
          <t>1RU54000248037</t>
        </is>
      </c>
      <c r="G37" s="231" t="n">
        <v>90</v>
      </c>
      <c r="H37" s="231" t="n">
        <v>71.81</v>
      </c>
      <c r="I37" s="108" t="inlineStr">
        <is>
          <t>CONTRATUAL</t>
        </is>
      </c>
      <c r="J37" s="106" t="n">
        <v>52270922000112</v>
      </c>
      <c r="K37" s="108" t="inlineStr">
        <is>
          <t>ODONTOLOGIA BARROS CARVALHO LTDA</t>
        </is>
      </c>
      <c r="L37" s="108" t="inlineStr">
        <is>
          <t>SALVADOR</t>
        </is>
      </c>
      <c r="M37" s="108" t="inlineStr">
        <is>
          <t>BA</t>
        </is>
      </c>
      <c r="N37" s="202" t="inlineStr">
        <is>
          <t>SERGIANA</t>
        </is>
      </c>
      <c r="O37" s="202" t="inlineStr">
        <is>
          <t>JA POSSUI</t>
        </is>
      </c>
      <c r="P37" s="279" t="n"/>
      <c r="Q37" s="279" t="n"/>
      <c r="R37" s="256" t="inlineStr">
        <is>
          <t>AUTORIZADO PAGAMENTO</t>
        </is>
      </c>
      <c r="S37" s="121" t="n">
        <v>8202660014</v>
      </c>
      <c r="T37" s="202" t="inlineStr">
        <is>
          <t>5 DIAS ÚTEIS</t>
        </is>
      </c>
      <c r="U37" s="280" t="n">
        <v>46238</v>
      </c>
      <c r="V37" s="279" t="n">
        <v>46239</v>
      </c>
      <c r="W37" s="279" t="n">
        <v>46246</v>
      </c>
      <c r="X37" s="279" t="n">
        <v>46244</v>
      </c>
      <c r="Y37" s="258">
        <f>IF(AND(X37&lt;&gt;"",W37&lt;&gt;""),IF(X37&lt;=W37,"SIM","NÃO"),"")</f>
        <v/>
      </c>
      <c r="Z37" s="121" t="n"/>
      <c r="AA37" s="203" t="n"/>
      <c r="AC37">
        <f>IF($C37="","",IF(COUNTIF('Códigos Santander (ref)'!$A$2:$A$79,$C37)&gt;0,"SANTANDER",IF(COUNTIF('Códigos Itaú (ref)'!$A$2:$A$44,$C37)&gt;0,"ITAU",IF(AND(TRIM(UPPER($I37))="CONTRATUAL",ISNUMBER(SEARCH("INDIVIDUAL",SUBSTITUTE(UPPER($D37)," ","")))),"PREMIUM FREE",""))))</f>
        <v/>
      </c>
    </row>
    <row r="38" ht="15" customFormat="1" customHeight="1" s="45">
      <c r="A38" s="108" t="inlineStr">
        <is>
          <t>TELA</t>
        </is>
      </c>
      <c r="B38" s="108" t="n">
        <v>56213</v>
      </c>
      <c r="C38" s="108" t="inlineStr">
        <is>
          <t>1RUGZ</t>
        </is>
      </c>
      <c r="D38" s="108" t="inlineStr">
        <is>
          <t>SX TOOLS SOLUC SERV COMPARTILHADOS LTDA</t>
        </is>
      </c>
      <c r="E38" s="283" t="n">
        <v>11746503629</v>
      </c>
      <c r="F38" s="108" t="inlineStr">
        <is>
          <t>1RUGZ001729012</t>
        </is>
      </c>
      <c r="G38" s="231" t="n">
        <v>750.5</v>
      </c>
      <c r="H38" s="231" t="n">
        <v>352.1</v>
      </c>
      <c r="I38" s="108" t="inlineStr">
        <is>
          <t>CONTRATUAL</t>
        </is>
      </c>
      <c r="J38" s="106" t="n">
        <v>11447452682</v>
      </c>
      <c r="K38" s="108" t="inlineStr">
        <is>
          <t>LUCAS DE VETTE ROCHA</t>
        </is>
      </c>
      <c r="L38" s="108" t="inlineStr">
        <is>
          <t>BELO HORIZONTE</t>
        </is>
      </c>
      <c r="M38" s="108" t="inlineStr">
        <is>
          <t>MG</t>
        </is>
      </c>
      <c r="N38" s="202" t="inlineStr">
        <is>
          <t>SERGIANA</t>
        </is>
      </c>
      <c r="O38" s="202" t="inlineStr">
        <is>
          <t>JA POSSUI</t>
        </is>
      </c>
      <c r="P38" s="279" t="n"/>
      <c r="Q38" s="279" t="n"/>
      <c r="R38" s="256" t="inlineStr">
        <is>
          <t>AUTORIZADO PAGAMENTO</t>
        </is>
      </c>
      <c r="S38" s="121" t="n">
        <v>8202660015</v>
      </c>
      <c r="T38" s="202" t="inlineStr">
        <is>
          <t>5 DIAS ÚTEIS</t>
        </is>
      </c>
      <c r="U38" s="280" t="n">
        <v>46239</v>
      </c>
      <c r="V38" s="279" t="n">
        <v>46239</v>
      </c>
      <c r="W38" s="279" t="n">
        <v>46246</v>
      </c>
      <c r="X38" s="279" t="n">
        <v>46244</v>
      </c>
      <c r="Y38" s="258">
        <f>IF(AND(X38&lt;&gt;"",W38&lt;&gt;""),IF(X38&lt;=W38,"SIM","NÃO"),"")</f>
        <v/>
      </c>
      <c r="Z38" s="121" t="n"/>
      <c r="AA38" s="203" t="n"/>
      <c r="AC38">
        <f>IF($C38="","",IF(COUNTIF('Códigos Santander (ref)'!$A$2:$A$79,$C38)&gt;0,"SANTANDER",IF(COUNTIF('Códigos Itaú (ref)'!$A$2:$A$44,$C38)&gt;0,"ITAU",IF(AND(TRIM(UPPER($I38))="CONTRATUAL",ISNUMBER(SEARCH("INDIVIDUAL",SUBSTITUTE(UPPER($D38)," ","")))),"PREMIUM FREE",""))))</f>
        <v/>
      </c>
    </row>
    <row r="39" ht="15" customFormat="1" customHeight="1" s="45">
      <c r="A39" s="108" t="inlineStr">
        <is>
          <t>TELA</t>
        </is>
      </c>
      <c r="B39" s="108" t="n">
        <v>58133</v>
      </c>
      <c r="C39" s="108" t="inlineStr">
        <is>
          <t>1RUGZ</t>
        </is>
      </c>
      <c r="D39" s="108" t="inlineStr">
        <is>
          <t>SX TOOLS SOLUC SERV COMPARTILHADOS LTDA</t>
        </is>
      </c>
      <c r="E39" s="283" t="n">
        <v>11746503629</v>
      </c>
      <c r="F39" s="108" t="inlineStr">
        <is>
          <t>1RUGZ001729012</t>
        </is>
      </c>
      <c r="G39" s="231" t="n">
        <v>790</v>
      </c>
      <c r="H39" s="231" t="n">
        <v>352.1</v>
      </c>
      <c r="I39" s="108" t="inlineStr">
        <is>
          <t>CONTRATUAL</t>
        </is>
      </c>
      <c r="J39" s="106" t="n">
        <v>9695068642</v>
      </c>
      <c r="K39" s="108" t="inlineStr">
        <is>
          <t>MATHEUS NATAN DA COSTA</t>
        </is>
      </c>
      <c r="L39" s="108" t="inlineStr">
        <is>
          <t>BELO HORIZONTE</t>
        </is>
      </c>
      <c r="M39" s="108" t="inlineStr">
        <is>
          <t>MG</t>
        </is>
      </c>
      <c r="N39" s="202" t="inlineStr">
        <is>
          <t>SERGIANA</t>
        </is>
      </c>
      <c r="O39" s="202" t="inlineStr">
        <is>
          <t>JA POSSUI</t>
        </is>
      </c>
      <c r="P39" s="279" t="n"/>
      <c r="Q39" s="279" t="n"/>
      <c r="R39" s="256" t="inlineStr">
        <is>
          <t>AUTORIZADO PAGAMENTO</t>
        </is>
      </c>
      <c r="S39" s="121" t="n">
        <v>8202660016</v>
      </c>
      <c r="T39" s="202" t="inlineStr">
        <is>
          <t>5 DIAS ÚTEIS</t>
        </is>
      </c>
      <c r="U39" s="280" t="n">
        <v>46239</v>
      </c>
      <c r="V39" s="279" t="n">
        <v>46239</v>
      </c>
      <c r="W39" s="279" t="n">
        <v>46246</v>
      </c>
      <c r="X39" s="279" t="n">
        <v>46244</v>
      </c>
      <c r="Y39" s="258">
        <f>IF(AND(X39&lt;&gt;"",W39&lt;&gt;""),IF(X39&lt;=W39,"SIM","NÃO"),"")</f>
        <v/>
      </c>
      <c r="Z39" s="121" t="n"/>
      <c r="AA39" s="203" t="n"/>
      <c r="AC39">
        <f>IF($C39="","",IF(COUNTIF('Códigos Santander (ref)'!$A$2:$A$79,$C39)&gt;0,"SANTANDER",IF(COUNTIF('Códigos Itaú (ref)'!$A$2:$A$44,$C39)&gt;0,"ITAU",IF(AND(TRIM(UPPER($I39))="CONTRATUAL",ISNUMBER(SEARCH("INDIVIDUAL",SUBSTITUTE(UPPER($D39)," ","")))),"PREMIUM FREE",""))))</f>
        <v/>
      </c>
    </row>
    <row r="40" ht="15" customFormat="1" customHeight="1" s="45">
      <c r="A40" s="108" t="inlineStr">
        <is>
          <t>TELA</t>
        </is>
      </c>
      <c r="B40" s="108" t="n">
        <v>58274</v>
      </c>
      <c r="C40" s="108" t="inlineStr">
        <is>
          <t>1RUH3</t>
        </is>
      </c>
      <c r="D40" s="108" t="inlineStr">
        <is>
          <t>BANCO SANTANDER BRASIL SA</t>
        </is>
      </c>
      <c r="E40" s="108" t="n">
        <v>6765488146</v>
      </c>
      <c r="F40" s="108" t="inlineStr">
        <is>
          <t>1RUH3008680019</t>
        </is>
      </c>
      <c r="G40" s="231" t="n">
        <v>190</v>
      </c>
      <c r="H40" s="231" t="n">
        <v>85.40000000000001</v>
      </c>
      <c r="I40" s="108" t="inlineStr">
        <is>
          <t>CONTRATUAL</t>
        </is>
      </c>
      <c r="J40" s="106" t="n">
        <v>58914644000175</v>
      </c>
      <c r="K40" s="108" t="inlineStr">
        <is>
          <t>VITORIA DE LIMA AMORIM</t>
        </is>
      </c>
      <c r="L40" s="108" t="inlineStr">
        <is>
          <t>COMODORO</t>
        </is>
      </c>
      <c r="M40" s="108" t="inlineStr">
        <is>
          <t>MT</t>
        </is>
      </c>
      <c r="N40" s="202" t="inlineStr">
        <is>
          <t>SERGIANA</t>
        </is>
      </c>
      <c r="O40" s="202" t="inlineStr">
        <is>
          <t>JA POSSUI</t>
        </is>
      </c>
      <c r="P40" s="279" t="n"/>
      <c r="Q40" s="279" t="n"/>
      <c r="R40" s="256" t="inlineStr">
        <is>
          <t>AUTORIZADO PAGAMENTO</t>
        </is>
      </c>
      <c r="S40" s="121" t="n">
        <v>8202660018</v>
      </c>
      <c r="T40" s="202" t="inlineStr">
        <is>
          <t>5 DIAS ÚTEIS</t>
        </is>
      </c>
      <c r="U40" s="280" t="n">
        <v>46239</v>
      </c>
      <c r="V40" s="279" t="n">
        <v>46239</v>
      </c>
      <c r="W40" s="279" t="n">
        <v>46246</v>
      </c>
      <c r="X40" s="279" t="n">
        <v>46244</v>
      </c>
      <c r="Y40" s="258">
        <f>IF(AND(X40&lt;&gt;"",W40&lt;&gt;""),IF(X40&lt;=W40,"SIM","NÃO"),"")</f>
        <v/>
      </c>
      <c r="Z40" s="121" t="n"/>
      <c r="AA40" s="203" t="n"/>
      <c r="AC40">
        <f>IF($C40="","",IF(COUNTIF('Códigos Santander (ref)'!$A$2:$A$79,$C40)&gt;0,"SANTANDER",IF(COUNTIF('Códigos Itaú (ref)'!$A$2:$A$44,$C40)&gt;0,"ITAU",IF(AND(TRIM(UPPER($I40))="CONTRATUAL",ISNUMBER(SEARCH("INDIVIDUAL",SUBSTITUTE(UPPER($D40)," ","")))),"PREMIUM FREE",""))))</f>
        <v/>
      </c>
    </row>
    <row r="41" ht="15" customFormat="1" customHeight="1" s="45">
      <c r="A41" s="108" t="inlineStr">
        <is>
          <t>TELA</t>
        </is>
      </c>
      <c r="B41" s="108" t="n">
        <v>58278</v>
      </c>
      <c r="C41" s="108" t="inlineStr">
        <is>
          <t>S21FQ</t>
        </is>
      </c>
      <c r="D41" s="108" t="inlineStr">
        <is>
          <t>SANTANDER SERVICOS DIGITAIS BRASIL LTDA</t>
        </is>
      </c>
      <c r="E41" s="283" t="n">
        <v>21400310830</v>
      </c>
      <c r="F41" s="108" t="inlineStr">
        <is>
          <t>S21FQ000899011</t>
        </is>
      </c>
      <c r="G41" s="231" t="n">
        <v>300</v>
      </c>
      <c r="H41" s="231" t="n">
        <v>212.19</v>
      </c>
      <c r="I41" s="108" t="inlineStr">
        <is>
          <t>CONTRATUAL</t>
        </is>
      </c>
      <c r="J41" s="106" t="n">
        <v>11186762896</v>
      </c>
      <c r="K41" s="108" t="inlineStr">
        <is>
          <t>ANA CLAUDIA GUIMARAES COSTA</t>
        </is>
      </c>
      <c r="L41" s="108" t="inlineStr">
        <is>
          <t>CAMPINAS</t>
        </is>
      </c>
      <c r="M41" s="108" t="inlineStr">
        <is>
          <t>SP</t>
        </is>
      </c>
      <c r="N41" s="202" t="inlineStr">
        <is>
          <t>SERGIANA</t>
        </is>
      </c>
      <c r="O41" s="202" t="inlineStr">
        <is>
          <t>JA POSSUI</t>
        </is>
      </c>
      <c r="P41" s="279" t="n"/>
      <c r="Q41" s="279" t="n"/>
      <c r="R41" s="256" t="inlineStr">
        <is>
          <t>AUTORIZADO PAGAMENTO</t>
        </is>
      </c>
      <c r="S41" s="121" t="n">
        <v>8202660032</v>
      </c>
      <c r="T41" s="202" t="inlineStr">
        <is>
          <t>5 DIAS ÚTEIS</t>
        </is>
      </c>
      <c r="U41" s="280" t="n">
        <v>46239</v>
      </c>
      <c r="V41" s="279" t="n">
        <v>46240</v>
      </c>
      <c r="W41" s="279" t="n">
        <v>46247</v>
      </c>
      <c r="X41" s="279" t="n">
        <v>46245</v>
      </c>
      <c r="Y41" s="258">
        <f>IF(AND(X41&lt;&gt;"",W41&lt;&gt;""),IF(X41&lt;=W41,"SIM","NÃO"),"")</f>
        <v/>
      </c>
      <c r="Z41" s="121" t="n"/>
      <c r="AA41" s="203" t="n"/>
      <c r="AC41">
        <f>IF($C41="","",IF(COUNTIF('Códigos Santander (ref)'!$A$2:$A$79,$C41)&gt;0,"SANTANDER",IF(COUNTIF('Códigos Itaú (ref)'!$A$2:$A$44,$C41)&gt;0,"ITAU",IF(AND(TRIM(UPPER($I41))="CONTRATUAL",ISNUMBER(SEARCH("INDIVIDUAL",SUBSTITUTE(UPPER($D41)," ","")))),"PREMIUM FREE",""))))</f>
        <v/>
      </c>
    </row>
    <row r="42" ht="15" customFormat="1" customHeight="1" s="45">
      <c r="A42" s="108" t="inlineStr">
        <is>
          <t>TELA</t>
        </is>
      </c>
      <c r="B42" s="108" t="n">
        <v>58391</v>
      </c>
      <c r="C42" s="108" t="inlineStr">
        <is>
          <t>S21FQ</t>
        </is>
      </c>
      <c r="D42" s="108" t="inlineStr">
        <is>
          <t>SANTANDER SERVICOS DIGITAIS BRASIL LTDA</t>
        </is>
      </c>
      <c r="E42" s="283" t="n">
        <v>21400310830</v>
      </c>
      <c r="F42" s="108" t="inlineStr">
        <is>
          <t>S21FQ000899020</t>
        </is>
      </c>
      <c r="G42" s="231" t="n">
        <v>250</v>
      </c>
      <c r="H42" s="231" t="n">
        <v>212.19</v>
      </c>
      <c r="I42" s="108" t="inlineStr">
        <is>
          <t>CONTRATUAL</t>
        </is>
      </c>
      <c r="J42" s="106" t="n">
        <v>11186762896</v>
      </c>
      <c r="K42" s="108" t="inlineStr">
        <is>
          <t>ANA CLAUDIA GUIMARAES COSTA</t>
        </is>
      </c>
      <c r="L42" s="108" t="inlineStr">
        <is>
          <t>CAMPINAS</t>
        </is>
      </c>
      <c r="M42" s="108" t="inlineStr">
        <is>
          <t>SP</t>
        </is>
      </c>
      <c r="N42" s="202" t="inlineStr">
        <is>
          <t>SERGIANA</t>
        </is>
      </c>
      <c r="O42" s="202" t="inlineStr">
        <is>
          <t>JA POSSUI</t>
        </is>
      </c>
      <c r="P42" s="279" t="n"/>
      <c r="Q42" s="279" t="n"/>
      <c r="R42" s="256" t="inlineStr">
        <is>
          <t>AUTORIZADO PAGAMENTO</t>
        </is>
      </c>
      <c r="S42" s="121" t="n">
        <v>8202660033</v>
      </c>
      <c r="T42" s="202" t="inlineStr">
        <is>
          <t>5 DIAS ÚTEIS</t>
        </is>
      </c>
      <c r="U42" s="280" t="n">
        <v>46239</v>
      </c>
      <c r="V42" s="279" t="n">
        <v>46240</v>
      </c>
      <c r="W42" s="279" t="n">
        <v>46247</v>
      </c>
      <c r="X42" s="279" t="n">
        <v>46245</v>
      </c>
      <c r="Y42" s="258">
        <f>IF(AND(X42&lt;&gt;"",W42&lt;&gt;""),IF(X42&lt;=W42,"SIM","NÃO"),"")</f>
        <v/>
      </c>
      <c r="Z42" s="121" t="n"/>
      <c r="AA42" s="203" t="n"/>
      <c r="AC42">
        <f>IF($C42="","",IF(COUNTIF('Códigos Santander (ref)'!$A$2:$A$79,$C42)&gt;0,"SANTANDER",IF(COUNTIF('Códigos Itaú (ref)'!$A$2:$A$44,$C42)&gt;0,"ITAU",IF(AND(TRIM(UPPER($I42))="CONTRATUAL",ISNUMBER(SEARCH("INDIVIDUAL",SUBSTITUTE(UPPER($D42)," ","")))),"PREMIUM FREE",""))))</f>
        <v/>
      </c>
    </row>
    <row r="43" ht="15" customFormat="1" customHeight="1" s="45">
      <c r="A43" s="108" t="inlineStr">
        <is>
          <t>TELA</t>
        </is>
      </c>
      <c r="B43" s="108" t="n">
        <v>58432</v>
      </c>
      <c r="C43" s="108" t="inlineStr">
        <is>
          <t>1RUH3</t>
        </is>
      </c>
      <c r="D43" s="108" t="inlineStr">
        <is>
          <t>BANCO SANTANDER BRASIL SA</t>
        </is>
      </c>
      <c r="E43" s="283" t="n">
        <v>8087812786</v>
      </c>
      <c r="F43" s="108" t="inlineStr">
        <is>
          <t>1RUH3029199026</t>
        </is>
      </c>
      <c r="G43" s="231" t="n">
        <v>260</v>
      </c>
      <c r="H43" s="231" t="n">
        <v>90.94</v>
      </c>
      <c r="I43" s="108" t="inlineStr">
        <is>
          <t>CONTRATUAL</t>
        </is>
      </c>
      <c r="J43" s="124" t="n">
        <v>229031781</v>
      </c>
      <c r="K43" s="105" t="inlineStr">
        <is>
          <t>LEONARDO LIMA BITTENCOURT</t>
        </is>
      </c>
      <c r="L43" s="108" t="inlineStr">
        <is>
          <t>SÃO GONÇALO</t>
        </is>
      </c>
      <c r="M43" s="108" t="inlineStr">
        <is>
          <t>RJ</t>
        </is>
      </c>
      <c r="N43" s="202" t="inlineStr">
        <is>
          <t>SERGIANA</t>
        </is>
      </c>
      <c r="O43" s="202" t="inlineStr">
        <is>
          <t>JA POSSUI</t>
        </is>
      </c>
      <c r="P43" s="279" t="n"/>
      <c r="Q43" s="279" t="n"/>
      <c r="R43" s="256" t="inlineStr">
        <is>
          <t>AUTORIZADO PAGAMENTO</t>
        </is>
      </c>
      <c r="S43" s="121" t="n">
        <v>8202660034</v>
      </c>
      <c r="T43" s="202" t="inlineStr">
        <is>
          <t>5 DIAS ÚTEIS</t>
        </is>
      </c>
      <c r="U43" s="280" t="n">
        <v>46239</v>
      </c>
      <c r="V43" s="279" t="n">
        <v>46240</v>
      </c>
      <c r="W43" s="279" t="n">
        <v>46247</v>
      </c>
      <c r="X43" s="279" t="n">
        <v>46245</v>
      </c>
      <c r="Y43" s="258">
        <f>IF(AND(X43&lt;&gt;"",W43&lt;&gt;""),IF(X43&lt;=W43,"SIM","NÃO"),"")</f>
        <v/>
      </c>
      <c r="Z43" s="121" t="n"/>
      <c r="AA43" s="203" t="n"/>
      <c r="AC43">
        <f>IF($C43="","",IF(COUNTIF('Códigos Santander (ref)'!$A$2:$A$79,$C43)&gt;0,"SANTANDER",IF(COUNTIF('Códigos Itaú (ref)'!$A$2:$A$44,$C43)&gt;0,"ITAU",IF(AND(TRIM(UPPER($I43))="CONTRATUAL",ISNUMBER(SEARCH("INDIVIDUAL",SUBSTITUTE(UPPER($D43)," ","")))),"PREMIUM FREE",""))))</f>
        <v/>
      </c>
    </row>
    <row r="44" ht="15" customFormat="1" customHeight="1" s="45">
      <c r="A44" s="108" t="inlineStr">
        <is>
          <t>TELA</t>
        </is>
      </c>
      <c r="B44" s="108" t="n">
        <v>58491</v>
      </c>
      <c r="C44" s="108" t="inlineStr">
        <is>
          <t>1RUH3</t>
        </is>
      </c>
      <c r="D44" s="108" t="inlineStr">
        <is>
          <t>BANCO SANTANDER BRASIL SA</t>
        </is>
      </c>
      <c r="E44" s="283" t="n">
        <v>8087812786</v>
      </c>
      <c r="F44" s="108" t="inlineStr">
        <is>
          <t>1RUH3029199026</t>
        </is>
      </c>
      <c r="G44" s="231" t="n">
        <v>260</v>
      </c>
      <c r="H44" s="231" t="n">
        <v>90.94</v>
      </c>
      <c r="I44" s="108" t="inlineStr">
        <is>
          <t>CONTRATUAL</t>
        </is>
      </c>
      <c r="J44" s="124" t="n">
        <v>229031781</v>
      </c>
      <c r="K44" s="105" t="inlineStr">
        <is>
          <t>LEONARDO LIMA BITTENCOURT</t>
        </is>
      </c>
      <c r="L44" s="108" t="inlineStr">
        <is>
          <t>SÃO GONÇALO</t>
        </is>
      </c>
      <c r="M44" s="108" t="inlineStr">
        <is>
          <t>RJ</t>
        </is>
      </c>
      <c r="N44" s="202" t="inlineStr">
        <is>
          <t>SERGIANA</t>
        </is>
      </c>
      <c r="O44" s="202" t="inlineStr">
        <is>
          <t>JA POSSUI</t>
        </is>
      </c>
      <c r="P44" s="279" t="n"/>
      <c r="Q44" s="279" t="n"/>
      <c r="R44" s="256" t="inlineStr">
        <is>
          <t>AUTORIZADO PAGAMENTO</t>
        </is>
      </c>
      <c r="S44" s="121" t="n">
        <v>8202660035</v>
      </c>
      <c r="T44" s="202" t="inlineStr">
        <is>
          <t>5 DIAS ÚTEIS</t>
        </is>
      </c>
      <c r="U44" s="280" t="n">
        <v>46239</v>
      </c>
      <c r="V44" s="279" t="n">
        <v>46240</v>
      </c>
      <c r="W44" s="279" t="n">
        <v>46247</v>
      </c>
      <c r="X44" s="279" t="n">
        <v>46245</v>
      </c>
      <c r="Y44" s="258">
        <f>IF(AND(X44&lt;&gt;"",W44&lt;&gt;""),IF(X44&lt;=W44,"SIM","NÃO"),"")</f>
        <v/>
      </c>
      <c r="Z44" s="121" t="n"/>
      <c r="AA44" s="203" t="n"/>
      <c r="AC44">
        <f>IF($C44="","",IF(COUNTIF('Códigos Santander (ref)'!$A$2:$A$79,$C44)&gt;0,"SANTANDER",IF(COUNTIF('Códigos Itaú (ref)'!$A$2:$A$44,$C44)&gt;0,"ITAU",IF(AND(TRIM(UPPER($I44))="CONTRATUAL",ISNUMBER(SEARCH("INDIVIDUAL",SUBSTITUTE(UPPER($D44)," ","")))),"PREMIUM FREE",""))))</f>
        <v/>
      </c>
    </row>
    <row r="45" ht="15" customFormat="1" customHeight="1" s="45">
      <c r="A45" s="108" t="inlineStr">
        <is>
          <t>TELA</t>
        </is>
      </c>
      <c r="B45" s="108" t="n">
        <v>58433</v>
      </c>
      <c r="C45" s="108" t="inlineStr">
        <is>
          <t>1RUH3</t>
        </is>
      </c>
      <c r="D45" s="108" t="inlineStr">
        <is>
          <t>BANCO SANTANDER BRASIL SA</t>
        </is>
      </c>
      <c r="E45" s="283" t="n">
        <v>8087812786</v>
      </c>
      <c r="F45" s="108" t="inlineStr">
        <is>
          <t>1RUH3029199026</t>
        </is>
      </c>
      <c r="G45" s="231" t="n">
        <v>260</v>
      </c>
      <c r="H45" s="231" t="n">
        <v>90.94</v>
      </c>
      <c r="I45" s="108" t="inlineStr">
        <is>
          <t>CONTRATUAL</t>
        </is>
      </c>
      <c r="J45" s="124" t="n">
        <v>229031781</v>
      </c>
      <c r="K45" s="105" t="inlineStr">
        <is>
          <t>LEONARDO LIMA BITTENCOURT</t>
        </is>
      </c>
      <c r="L45" s="108" t="inlineStr">
        <is>
          <t>SÃO GONÇALO</t>
        </is>
      </c>
      <c r="M45" s="108" t="inlineStr">
        <is>
          <t>RJ</t>
        </is>
      </c>
      <c r="N45" s="202" t="inlineStr">
        <is>
          <t>SERGIANA</t>
        </is>
      </c>
      <c r="O45" s="202" t="inlineStr">
        <is>
          <t>JA POSSUI</t>
        </is>
      </c>
      <c r="P45" s="279" t="n"/>
      <c r="Q45" s="279" t="n"/>
      <c r="R45" s="256" t="inlineStr">
        <is>
          <t>AUTORIZADO PAGAMENTO</t>
        </is>
      </c>
      <c r="S45" s="121" t="n">
        <v>8202660036</v>
      </c>
      <c r="T45" s="202" t="inlineStr">
        <is>
          <t>5 DIAS ÚTEIS</t>
        </is>
      </c>
      <c r="U45" s="280" t="n">
        <v>46239</v>
      </c>
      <c r="V45" s="279" t="n">
        <v>46240</v>
      </c>
      <c r="W45" s="279" t="n">
        <v>46247</v>
      </c>
      <c r="X45" s="279" t="n">
        <v>46245</v>
      </c>
      <c r="Y45" s="258">
        <f>IF(AND(X45&lt;&gt;"",W45&lt;&gt;""),IF(X45&lt;=W45,"SIM","NÃO"),"")</f>
        <v/>
      </c>
      <c r="Z45" s="121" t="n"/>
      <c r="AA45" s="203" t="n"/>
      <c r="AC45">
        <f>IF($C45="","",IF(COUNTIF('Códigos Santander (ref)'!$A$2:$A$79,$C45)&gt;0,"SANTANDER",IF(COUNTIF('Códigos Itaú (ref)'!$A$2:$A$44,$C45)&gt;0,"ITAU",IF(AND(TRIM(UPPER($I45))="CONTRATUAL",ISNUMBER(SEARCH("INDIVIDUAL",SUBSTITUTE(UPPER($D45)," ","")))),"PREMIUM FREE",""))))</f>
        <v/>
      </c>
    </row>
    <row r="46" ht="15" customFormat="1" customHeight="1" s="45">
      <c r="A46" s="108" t="inlineStr">
        <is>
          <t>TELA</t>
        </is>
      </c>
      <c r="B46" s="108" t="n">
        <v>58434</v>
      </c>
      <c r="C46" s="108" t="inlineStr">
        <is>
          <t>1RUH3</t>
        </is>
      </c>
      <c r="D46" s="108" t="inlineStr">
        <is>
          <t>BANCO SANTANDER BRASIL SA</t>
        </is>
      </c>
      <c r="E46" s="283" t="n">
        <v>8087812786</v>
      </c>
      <c r="F46" s="108" t="inlineStr">
        <is>
          <t>1RUH3029199026</t>
        </is>
      </c>
      <c r="G46" s="231" t="n">
        <v>260</v>
      </c>
      <c r="H46" s="231" t="n">
        <v>90.94</v>
      </c>
      <c r="I46" s="108" t="inlineStr">
        <is>
          <t>CONTRATUAL</t>
        </is>
      </c>
      <c r="J46" s="124" t="n">
        <v>229031781</v>
      </c>
      <c r="K46" s="105" t="inlineStr">
        <is>
          <t>LEONARDO LIMA BITTENCOURT</t>
        </is>
      </c>
      <c r="L46" s="108" t="inlineStr">
        <is>
          <t>SÃO GONÇALO</t>
        </is>
      </c>
      <c r="M46" s="108" t="inlineStr">
        <is>
          <t>RJ</t>
        </is>
      </c>
      <c r="N46" s="202" t="inlineStr">
        <is>
          <t>SERGIANA</t>
        </is>
      </c>
      <c r="O46" s="202" t="inlineStr">
        <is>
          <t>JA POSSUI</t>
        </is>
      </c>
      <c r="P46" s="279" t="n"/>
      <c r="Q46" s="279" t="n"/>
      <c r="R46" s="256" t="inlineStr">
        <is>
          <t>AUTORIZADO PAGAMENTO</t>
        </is>
      </c>
      <c r="S46" s="121" t="n">
        <v>8202660037</v>
      </c>
      <c r="T46" s="202" t="inlineStr">
        <is>
          <t>5 DIAS ÚTEIS</t>
        </is>
      </c>
      <c r="U46" s="280" t="n">
        <v>46239</v>
      </c>
      <c r="V46" s="279" t="n">
        <v>46240</v>
      </c>
      <c r="W46" s="279" t="n">
        <v>46247</v>
      </c>
      <c r="X46" s="279" t="n">
        <v>46245</v>
      </c>
      <c r="Y46" s="258">
        <f>IF(AND(X46&lt;&gt;"",W46&lt;&gt;""),IF(X46&lt;=W46,"SIM","NÃO"),"")</f>
        <v/>
      </c>
      <c r="Z46" s="121" t="n"/>
      <c r="AA46" s="203" t="n"/>
      <c r="AC46">
        <f>IF($C46="","",IF(COUNTIF('Códigos Santander (ref)'!$A$2:$A$79,$C46)&gt;0,"SANTANDER",IF(COUNTIF('Códigos Itaú (ref)'!$A$2:$A$44,$C46)&gt;0,"ITAU",IF(AND(TRIM(UPPER($I46))="CONTRATUAL",ISNUMBER(SEARCH("INDIVIDUAL",SUBSTITUTE(UPPER($D46)," ","")))),"PREMIUM FREE",""))))</f>
        <v/>
      </c>
    </row>
    <row r="47" ht="15" customFormat="1" customHeight="1" s="45">
      <c r="A47" s="108" t="inlineStr">
        <is>
          <t>TELA</t>
        </is>
      </c>
      <c r="B47" s="108" t="n">
        <v>58398</v>
      </c>
      <c r="C47" s="108" t="inlineStr">
        <is>
          <t>1RSX8</t>
        </is>
      </c>
      <c r="D47" s="108" t="inlineStr">
        <is>
          <t>ITAU UNIBANCO SA</t>
        </is>
      </c>
      <c r="E47" s="283" t="n">
        <v>86498584734</v>
      </c>
      <c r="F47" s="108" t="inlineStr">
        <is>
          <t>1RSX8000168009</t>
        </is>
      </c>
      <c r="G47" s="231" t="n">
        <v>450</v>
      </c>
      <c r="H47" s="231" t="n">
        <v>450</v>
      </c>
      <c r="I47" s="108" t="inlineStr">
        <is>
          <t>CONTRATUAL</t>
        </is>
      </c>
      <c r="J47" s="106" t="n">
        <v>5950466730</v>
      </c>
      <c r="K47" s="108" t="inlineStr">
        <is>
          <t>ZULMA FLORES BLANCO QUEIROZ</t>
        </is>
      </c>
      <c r="L47" s="108" t="inlineStr">
        <is>
          <t>SÃO GONÇALO</t>
        </is>
      </c>
      <c r="M47" s="108" t="inlineStr">
        <is>
          <t>RJ</t>
        </is>
      </c>
      <c r="N47" s="202" t="inlineStr">
        <is>
          <t>SERGIANA</t>
        </is>
      </c>
      <c r="O47" s="202" t="inlineStr">
        <is>
          <t>JA POSSUI</t>
        </is>
      </c>
      <c r="P47" s="279" t="n"/>
      <c r="Q47" s="279" t="n"/>
      <c r="R47" s="256" t="inlineStr">
        <is>
          <t>AUTORIZADO PAGAMENTO</t>
        </is>
      </c>
      <c r="S47" s="121" t="n">
        <v>8202660038</v>
      </c>
      <c r="T47" s="202" t="inlineStr">
        <is>
          <t>5 DIAS ÚTEIS</t>
        </is>
      </c>
      <c r="U47" s="280" t="n">
        <v>46239</v>
      </c>
      <c r="V47" s="279" t="n">
        <v>46240</v>
      </c>
      <c r="W47" s="279" t="n">
        <v>46247</v>
      </c>
      <c r="X47" s="279" t="n">
        <v>46245</v>
      </c>
      <c r="Y47" s="258">
        <f>IF(AND(X47&lt;&gt;"",W47&lt;&gt;""),IF(X47&lt;=W47,"SIM","NÃO"),"")</f>
        <v/>
      </c>
      <c r="Z47" s="121" t="n"/>
      <c r="AA47" s="203" t="n"/>
      <c r="AC47">
        <f>IF($C47="","",IF(COUNTIF('Códigos Santander (ref)'!$A$2:$A$79,$C47)&gt;0,"SANTANDER",IF(COUNTIF('Códigos Itaú (ref)'!$A$2:$A$44,$C47)&gt;0,"ITAU",IF(AND(TRIM(UPPER($I47))="CONTRATUAL",ISNUMBER(SEARCH("INDIVIDUAL",SUBSTITUTE(UPPER($D47)," ","")))),"PREMIUM FREE",""))))</f>
        <v/>
      </c>
    </row>
    <row r="48" ht="15" customFormat="1" customHeight="1" s="45">
      <c r="A48" s="108" t="inlineStr">
        <is>
          <t>TELA</t>
        </is>
      </c>
      <c r="B48" s="108" t="n">
        <v>58454</v>
      </c>
      <c r="C48" s="108" t="inlineStr">
        <is>
          <t>1RSX8</t>
        </is>
      </c>
      <c r="D48" s="108" t="inlineStr">
        <is>
          <t>ITAU UNIBANCO SA</t>
        </is>
      </c>
      <c r="E48" s="283" t="n">
        <v>86498584734</v>
      </c>
      <c r="F48" s="108" t="inlineStr">
        <is>
          <t>1RSX8000168009</t>
        </is>
      </c>
      <c r="G48" s="231" t="n">
        <v>450</v>
      </c>
      <c r="H48" s="231" t="n">
        <v>450</v>
      </c>
      <c r="I48" s="108" t="inlineStr">
        <is>
          <t>CONTRATUAL</t>
        </is>
      </c>
      <c r="J48" s="106" t="n">
        <v>5950466730</v>
      </c>
      <c r="K48" s="108" t="inlineStr">
        <is>
          <t>ZULMA FLORES BLANCO QUEIROZ</t>
        </is>
      </c>
      <c r="L48" s="108" t="inlineStr">
        <is>
          <t>SÃO GONÇALO</t>
        </is>
      </c>
      <c r="M48" s="108" t="inlineStr">
        <is>
          <t>RJ</t>
        </is>
      </c>
      <c r="N48" s="202" t="inlineStr">
        <is>
          <t>SERGIANA</t>
        </is>
      </c>
      <c r="O48" s="202" t="inlineStr">
        <is>
          <t>JA POSSUI</t>
        </is>
      </c>
      <c r="P48" s="279" t="n"/>
      <c r="Q48" s="279" t="n"/>
      <c r="R48" s="256" t="inlineStr">
        <is>
          <t>AUTORIZADO PAGAMENTO</t>
        </is>
      </c>
      <c r="S48" s="121" t="n">
        <v>8202660039</v>
      </c>
      <c r="T48" s="202" t="inlineStr">
        <is>
          <t>5 DIAS ÚTEIS</t>
        </is>
      </c>
      <c r="U48" s="280" t="n">
        <v>46239</v>
      </c>
      <c r="V48" s="279" t="n">
        <v>46240</v>
      </c>
      <c r="W48" s="279" t="n">
        <v>46247</v>
      </c>
      <c r="X48" s="279" t="n">
        <v>46245</v>
      </c>
      <c r="Y48" s="258">
        <f>IF(AND(X48&lt;&gt;"",W48&lt;&gt;""),IF(X48&lt;=W48,"SIM","NÃO"),"")</f>
        <v/>
      </c>
      <c r="Z48" s="121" t="n"/>
      <c r="AA48" s="203" t="n"/>
      <c r="AC48">
        <f>IF($C48="","",IF(COUNTIF('Códigos Santander (ref)'!$A$2:$A$79,$C48)&gt;0,"SANTANDER",IF(COUNTIF('Códigos Itaú (ref)'!$A$2:$A$44,$C48)&gt;0,"ITAU",IF(AND(TRIM(UPPER($I48))="CONTRATUAL",ISNUMBER(SEARCH("INDIVIDUAL",SUBSTITUTE(UPPER($D48)," ","")))),"PREMIUM FREE",""))))</f>
        <v/>
      </c>
    </row>
    <row r="49" ht="15" customFormat="1" customHeight="1" s="45">
      <c r="A49" s="108" t="inlineStr">
        <is>
          <t>TELA</t>
        </is>
      </c>
      <c r="B49" s="108" t="n">
        <v>58397</v>
      </c>
      <c r="C49" s="108" t="inlineStr">
        <is>
          <t>1RUH3</t>
        </is>
      </c>
      <c r="D49" s="108" t="inlineStr">
        <is>
          <t>BANCO SANTANDER BRASIL SA</t>
        </is>
      </c>
      <c r="E49" s="283" t="n">
        <v>25171683859</v>
      </c>
      <c r="F49" s="108" t="inlineStr">
        <is>
          <t>1RUH3002902028</t>
        </is>
      </c>
      <c r="G49" s="231" t="n">
        <v>700</v>
      </c>
      <c r="H49" s="231" t="n">
        <v>192.85</v>
      </c>
      <c r="I49" s="108" t="inlineStr">
        <is>
          <t>CONTRATUAL</t>
        </is>
      </c>
      <c r="J49" s="106" t="n">
        <v>44965371000183</v>
      </c>
      <c r="K49" s="108" t="inlineStr">
        <is>
          <t>ODONTOLOGIA ANA ZAQUIA LTDA</t>
        </is>
      </c>
      <c r="L49" s="108" t="inlineStr">
        <is>
          <t>SÃO PAULO</t>
        </is>
      </c>
      <c r="M49" s="108" t="inlineStr">
        <is>
          <t>SP</t>
        </is>
      </c>
      <c r="N49" s="202" t="inlineStr">
        <is>
          <t>SERGIANA</t>
        </is>
      </c>
      <c r="O49" s="202" t="inlineStr">
        <is>
          <t>JA POSSUI</t>
        </is>
      </c>
      <c r="P49" s="279" t="n"/>
      <c r="Q49" s="279" t="n"/>
      <c r="R49" s="256" t="inlineStr">
        <is>
          <t>AUTORIZADO PAGAMENTO</t>
        </is>
      </c>
      <c r="S49" s="121" t="n">
        <v>8202660063</v>
      </c>
      <c r="T49" s="202" t="inlineStr">
        <is>
          <t>5 DIAS ÚTEIS</t>
        </is>
      </c>
      <c r="U49" s="280" t="n">
        <v>46239</v>
      </c>
      <c r="V49" s="279" t="n">
        <v>46240</v>
      </c>
      <c r="W49" s="279" t="n">
        <v>46247</v>
      </c>
      <c r="X49" s="279" t="n">
        <v>46245</v>
      </c>
      <c r="Y49" s="258">
        <f>IF(AND(X49&lt;&gt;"",W49&lt;&gt;""),IF(X49&lt;=W49,"SIM","NÃO"),"")</f>
        <v/>
      </c>
      <c r="Z49" s="121" t="n"/>
      <c r="AA49" s="203" t="n"/>
      <c r="AC49">
        <f>IF($C49="","",IF(COUNTIF('Códigos Santander (ref)'!$A$2:$A$79,$C49)&gt;0,"SANTANDER",IF(COUNTIF('Códigos Itaú (ref)'!$A$2:$A$44,$C49)&gt;0,"ITAU",IF(AND(TRIM(UPPER($I49))="CONTRATUAL",ISNUMBER(SEARCH("INDIVIDUAL",SUBSTITUTE(UPPER($D49)," ","")))),"PREMIUM FREE",""))))</f>
        <v/>
      </c>
    </row>
    <row r="50" ht="15" customFormat="1" customHeight="1" s="45">
      <c r="A50" s="108" t="inlineStr">
        <is>
          <t>TELA</t>
        </is>
      </c>
      <c r="B50" s="108" t="n">
        <v>58493</v>
      </c>
      <c r="C50" s="108" t="inlineStr">
        <is>
          <t>1RUH3</t>
        </is>
      </c>
      <c r="D50" s="108" t="inlineStr">
        <is>
          <t>BANCO SANTANDER BRASIL SA</t>
        </is>
      </c>
      <c r="E50" s="283" t="n">
        <v>25171683859</v>
      </c>
      <c r="F50" s="108" t="inlineStr">
        <is>
          <t>1RUH3002902036</t>
        </is>
      </c>
      <c r="G50" s="231" t="n">
        <v>700</v>
      </c>
      <c r="H50" s="231" t="n">
        <v>192.85</v>
      </c>
      <c r="I50" s="108" t="inlineStr">
        <is>
          <t>CONTRATUAL</t>
        </is>
      </c>
      <c r="J50" s="106" t="n">
        <v>44965371000183</v>
      </c>
      <c r="K50" s="108" t="inlineStr">
        <is>
          <t>ODONTOLOGIA ANA ZAQUIA LTDA</t>
        </is>
      </c>
      <c r="L50" s="108" t="inlineStr">
        <is>
          <t>SÃO PAULO</t>
        </is>
      </c>
      <c r="M50" s="108" t="inlineStr">
        <is>
          <t>SP</t>
        </is>
      </c>
      <c r="N50" s="202" t="inlineStr">
        <is>
          <t>SERGIANA</t>
        </is>
      </c>
      <c r="O50" s="202" t="inlineStr">
        <is>
          <t>JA POSSUI</t>
        </is>
      </c>
      <c r="P50" s="279" t="n"/>
      <c r="Q50" s="279" t="n"/>
      <c r="R50" s="256" t="inlineStr">
        <is>
          <t>AUTORIZADO PAGAMENTO</t>
        </is>
      </c>
      <c r="S50" s="121" t="n">
        <v>8202660064</v>
      </c>
      <c r="T50" s="202" t="inlineStr">
        <is>
          <t>5 DIAS ÚTEIS</t>
        </is>
      </c>
      <c r="U50" s="280" t="n">
        <v>46239</v>
      </c>
      <c r="V50" s="279" t="n">
        <v>46240</v>
      </c>
      <c r="W50" s="279" t="n">
        <v>46247</v>
      </c>
      <c r="X50" s="279" t="n">
        <v>46245</v>
      </c>
      <c r="Y50" s="258">
        <f>IF(AND(X50&lt;&gt;"",W50&lt;&gt;""),IF(X50&lt;=W50,"SIM","NÃO"),"")</f>
        <v/>
      </c>
      <c r="Z50" s="121" t="n"/>
      <c r="AA50" s="203" t="n"/>
      <c r="AC50">
        <f>IF($C50="","",IF(COUNTIF('Códigos Santander (ref)'!$A$2:$A$79,$C50)&gt;0,"SANTANDER",IF(COUNTIF('Códigos Itaú (ref)'!$A$2:$A$44,$C50)&gt;0,"ITAU",IF(AND(TRIM(UPPER($I50))="CONTRATUAL",ISNUMBER(SEARCH("INDIVIDUAL",SUBSTITUTE(UPPER($D50)," ","")))),"PREMIUM FREE",""))))</f>
        <v/>
      </c>
    </row>
    <row r="51" ht="15" customFormat="1" customHeight="1" s="45">
      <c r="A51" s="108" t="inlineStr">
        <is>
          <t>TELA</t>
        </is>
      </c>
      <c r="B51" s="108" t="n">
        <v>58456</v>
      </c>
      <c r="C51" s="108" t="inlineStr">
        <is>
          <t>1RUH3</t>
        </is>
      </c>
      <c r="D51" s="108" t="inlineStr">
        <is>
          <t>BANCO SANTANDER BRASIL SA</t>
        </is>
      </c>
      <c r="E51" s="108" t="n">
        <v>3528899930</v>
      </c>
      <c r="F51" s="108" t="inlineStr">
        <is>
          <t>1RUH3000745022</t>
        </is>
      </c>
      <c r="G51" s="231" t="n">
        <v>150</v>
      </c>
      <c r="H51" s="231" t="n">
        <v>90.94</v>
      </c>
      <c r="I51" s="108" t="inlineStr">
        <is>
          <t>CONTRATUAL</t>
        </is>
      </c>
      <c r="J51" s="106" t="n">
        <v>5377690000116</v>
      </c>
      <c r="K51" s="108" t="inlineStr">
        <is>
          <t>UESU ODONTOLOGIA ESPECIALIZADA LTDA</t>
        </is>
      </c>
      <c r="L51" s="108" t="inlineStr">
        <is>
          <t>MARINGÁ</t>
        </is>
      </c>
      <c r="M51" s="108" t="inlineStr">
        <is>
          <t>SP</t>
        </is>
      </c>
      <c r="N51" s="202" t="inlineStr">
        <is>
          <t>SERGIANA</t>
        </is>
      </c>
      <c r="O51" s="202" t="inlineStr">
        <is>
          <t>JA POSSUI</t>
        </is>
      </c>
      <c r="P51" s="279" t="n"/>
      <c r="Q51" s="279" t="n"/>
      <c r="R51" s="256" t="inlineStr">
        <is>
          <t>AUTORIZADO PAGAMENTO</t>
        </is>
      </c>
      <c r="S51" s="121" t="n">
        <v>8202660065</v>
      </c>
      <c r="T51" s="202" t="inlineStr">
        <is>
          <t>5 DIAS ÚTEIS</t>
        </is>
      </c>
      <c r="U51" s="280" t="n">
        <v>46239</v>
      </c>
      <c r="V51" s="279" t="n">
        <v>46240</v>
      </c>
      <c r="W51" s="279" t="n">
        <v>46247</v>
      </c>
      <c r="X51" s="279" t="n">
        <v>46245</v>
      </c>
      <c r="Y51" s="258">
        <f>IF(AND(X51&lt;&gt;"",W51&lt;&gt;""),IF(X51&lt;=W51,"SIM","NÃO"),"")</f>
        <v/>
      </c>
      <c r="Z51" s="121" t="n"/>
      <c r="AA51" s="203" t="n"/>
      <c r="AC51">
        <f>IF($C51="","",IF(COUNTIF('Códigos Santander (ref)'!$A$2:$A$79,$C51)&gt;0,"SANTANDER",IF(COUNTIF('Códigos Itaú (ref)'!$A$2:$A$44,$C51)&gt;0,"ITAU",IF(AND(TRIM(UPPER($I51))="CONTRATUAL",ISNUMBER(SEARCH("INDIVIDUAL",SUBSTITUTE(UPPER($D51)," ","")))),"PREMIUM FREE",""))))</f>
        <v/>
      </c>
    </row>
    <row r="52" ht="15" customFormat="1" customHeight="1" s="45">
      <c r="A52" s="108" t="inlineStr">
        <is>
          <t>TELA</t>
        </is>
      </c>
      <c r="B52" s="108" t="n">
        <v>58512</v>
      </c>
      <c r="C52" s="108" t="inlineStr">
        <is>
          <t>1RUH3</t>
        </is>
      </c>
      <c r="D52" s="108" t="inlineStr">
        <is>
          <t>BANCO SANTANDER BRASIL SA</t>
        </is>
      </c>
      <c r="E52" s="108" t="n">
        <v>15705869851</v>
      </c>
      <c r="F52" s="108" t="inlineStr">
        <is>
          <t>1RUH3031666000</t>
        </is>
      </c>
      <c r="G52" s="231" t="n">
        <v>418</v>
      </c>
      <c r="H52" s="231" t="n">
        <v>243.88</v>
      </c>
      <c r="I52" s="108" t="inlineStr">
        <is>
          <t>CONTRATUAL</t>
        </is>
      </c>
      <c r="J52" s="106" t="n">
        <v>25081553816</v>
      </c>
      <c r="K52" s="108" t="inlineStr">
        <is>
          <t>HELMO RODRIGO SANCHES</t>
        </is>
      </c>
      <c r="L52" s="108" t="inlineStr">
        <is>
          <t>SÃO PAULO</t>
        </is>
      </c>
      <c r="M52" s="108" t="inlineStr">
        <is>
          <t>SP</t>
        </is>
      </c>
      <c r="N52" s="202" t="inlineStr">
        <is>
          <t>SERGIANA</t>
        </is>
      </c>
      <c r="O52" s="202" t="inlineStr">
        <is>
          <t>JA POSSUI</t>
        </is>
      </c>
      <c r="P52" s="279" t="n"/>
      <c r="Q52" s="279" t="n"/>
      <c r="R52" s="256" t="inlineStr">
        <is>
          <t>AUTORIZADO PAGAMENTO</t>
        </is>
      </c>
      <c r="S52" s="121" t="n">
        <v>8202660066</v>
      </c>
      <c r="T52" s="202" t="inlineStr">
        <is>
          <t>5 DIAS ÚTEIS</t>
        </is>
      </c>
      <c r="U52" s="280" t="n">
        <v>46239</v>
      </c>
      <c r="V52" s="279" t="n">
        <v>46240</v>
      </c>
      <c r="W52" s="279" t="n">
        <v>46247</v>
      </c>
      <c r="X52" s="279" t="n">
        <v>46245</v>
      </c>
      <c r="Y52" s="258">
        <f>IF(AND(X52&lt;&gt;"",W52&lt;&gt;""),IF(X52&lt;=W52,"SIM","NÃO"),"")</f>
        <v/>
      </c>
      <c r="Z52" s="121" t="n"/>
      <c r="AA52" s="203" t="n"/>
      <c r="AC52">
        <f>IF($C52="","",IF(COUNTIF('Códigos Santander (ref)'!$A$2:$A$79,$C52)&gt;0,"SANTANDER",IF(COUNTIF('Códigos Itaú (ref)'!$A$2:$A$44,$C52)&gt;0,"ITAU",IF(AND(TRIM(UPPER($I52))="CONTRATUAL",ISNUMBER(SEARCH("INDIVIDUAL",SUBSTITUTE(UPPER($D52)," ","")))),"PREMIUM FREE",""))))</f>
        <v/>
      </c>
    </row>
    <row r="53" ht="15" customFormat="1" customHeight="1" s="45">
      <c r="A53" s="108" t="inlineStr">
        <is>
          <t>TELA</t>
        </is>
      </c>
      <c r="B53" s="108" t="n">
        <v>58492</v>
      </c>
      <c r="C53" s="108" t="inlineStr">
        <is>
          <t>1RU54</t>
        </is>
      </c>
      <c r="D53" s="108" t="inlineStr">
        <is>
          <t>BANCO SANTANDER BRASIL SA</t>
        </is>
      </c>
      <c r="E53" s="108" t="n">
        <v>1204256888</v>
      </c>
      <c r="F53" s="108" t="inlineStr">
        <is>
          <t>1RU54000090000</t>
        </is>
      </c>
      <c r="G53" s="231" t="n">
        <v>1200</v>
      </c>
      <c r="H53" s="231" t="n">
        <v>391.95</v>
      </c>
      <c r="I53" s="108" t="inlineStr">
        <is>
          <t>CONTRATUAL</t>
        </is>
      </c>
      <c r="J53" s="106" t="n">
        <v>24870458000160</v>
      </c>
      <c r="K53" s="105" t="inlineStr">
        <is>
          <t>EDWAL LOBOSCHI</t>
        </is>
      </c>
      <c r="L53" s="108" t="inlineStr">
        <is>
          <t>SÃO PAULO</t>
        </is>
      </c>
      <c r="M53" s="108" t="inlineStr">
        <is>
          <t>SP</t>
        </is>
      </c>
      <c r="N53" s="202" t="inlineStr">
        <is>
          <t>CIBELY</t>
        </is>
      </c>
      <c r="O53" s="202" t="inlineStr">
        <is>
          <t>JA POSSUI</t>
        </is>
      </c>
      <c r="P53" s="279" t="n"/>
      <c r="Q53" s="279" t="n"/>
      <c r="R53" s="256" t="inlineStr">
        <is>
          <t>AUTORIZADO PAGAMENTO</t>
        </is>
      </c>
      <c r="S53" s="288" t="n">
        <v>8202660067</v>
      </c>
      <c r="T53" s="202" t="inlineStr">
        <is>
          <t>5 DIAS ÚTEIS</t>
        </is>
      </c>
      <c r="U53" s="280" t="n">
        <v>46240</v>
      </c>
      <c r="V53" s="279" t="n">
        <v>46240</v>
      </c>
      <c r="W53" s="279" t="n">
        <v>46247</v>
      </c>
      <c r="X53" s="279" t="n">
        <v>46246</v>
      </c>
      <c r="Y53" s="258">
        <f>IF(AND(X53&lt;&gt;"",W53&lt;&gt;""),IF(X53&lt;=W53,"SIM","NÃO"),"")</f>
        <v/>
      </c>
      <c r="Z53" s="121" t="inlineStr">
        <is>
          <t>SÓ CALCULADO</t>
        </is>
      </c>
      <c r="AA53" s="203" t="n"/>
      <c r="AC53">
        <f>IF($C53="","",IF(COUNTIF('Códigos Santander (ref)'!$A$2:$A$79,$C53)&gt;0,"SANTANDER",IF(COUNTIF('Códigos Itaú (ref)'!$A$2:$A$44,$C53)&gt;0,"ITAU",IF(AND(TRIM(UPPER($I53))="CONTRATUAL",ISNUMBER(SEARCH("INDIVIDUAL",SUBSTITUTE(UPPER($D53)," ","")))),"PREMIUM FREE",""))))</f>
        <v/>
      </c>
    </row>
    <row r="54" ht="15" customFormat="1" customHeight="1" s="45">
      <c r="A54" s="108" t="inlineStr">
        <is>
          <t>TELA</t>
        </is>
      </c>
      <c r="B54" s="108" t="n">
        <v>58514</v>
      </c>
      <c r="C54" s="108" t="inlineStr">
        <is>
          <t>1RUH3</t>
        </is>
      </c>
      <c r="D54" s="108" t="inlineStr">
        <is>
          <t>BANCO SANTANDER BRASIL SA</t>
        </is>
      </c>
      <c r="E54" s="108" t="n">
        <v>22499045884</v>
      </c>
      <c r="F54" s="108" t="inlineStr">
        <is>
          <t>1RUH3037548018</t>
        </is>
      </c>
      <c r="G54" s="231" t="n">
        <v>379.39</v>
      </c>
      <c r="H54" s="231" t="n">
        <v>208.22</v>
      </c>
      <c r="I54" s="108" t="inlineStr">
        <is>
          <t>CONTRATUAL</t>
        </is>
      </c>
      <c r="J54" s="106" t="n">
        <v>33688992000140</v>
      </c>
      <c r="K54" s="108" t="inlineStr">
        <is>
          <t>ANTONIO CARLOS CURY CHAGAS</t>
        </is>
      </c>
      <c r="L54" s="108" t="inlineStr">
        <is>
          <t>RINCÃO</t>
        </is>
      </c>
      <c r="M54" s="108" t="inlineStr">
        <is>
          <t>SP</t>
        </is>
      </c>
      <c r="N54" s="202" t="inlineStr">
        <is>
          <t>SERGIANA</t>
        </is>
      </c>
      <c r="O54" s="202" t="inlineStr">
        <is>
          <t>JA POSSUI</t>
        </is>
      </c>
      <c r="P54" s="279" t="n"/>
      <c r="Q54" s="279" t="n"/>
      <c r="R54" s="256" t="inlineStr">
        <is>
          <t>AUTORIZADO PAGAMENTO</t>
        </is>
      </c>
      <c r="S54" s="121" t="n">
        <v>8202660068</v>
      </c>
      <c r="T54" s="202" t="inlineStr">
        <is>
          <t>5 DIAS ÚTEIS</t>
        </is>
      </c>
      <c r="U54" s="280" t="n">
        <v>46240</v>
      </c>
      <c r="V54" s="279" t="n">
        <v>46240</v>
      </c>
      <c r="W54" s="279" t="n">
        <v>46247</v>
      </c>
      <c r="X54" s="279" t="n">
        <v>46245</v>
      </c>
      <c r="Y54" s="258">
        <f>IF(AND(X54&lt;&gt;"",W54&lt;&gt;""),IF(X54&lt;=W54,"SIM","NÃO"),"")</f>
        <v/>
      </c>
      <c r="Z54" s="121" t="n"/>
      <c r="AA54" s="203" t="n"/>
      <c r="AC54">
        <f>IF($C54="","",IF(COUNTIF('Códigos Santander (ref)'!$A$2:$A$79,$C54)&gt;0,"SANTANDER",IF(COUNTIF('Códigos Itaú (ref)'!$A$2:$A$44,$C54)&gt;0,"ITAU",IF(AND(TRIM(UPPER($I54))="CONTRATUAL",ISNUMBER(SEARCH("INDIVIDUAL",SUBSTITUTE(UPPER($D54)," ","")))),"PREMIUM FREE",""))))</f>
        <v/>
      </c>
    </row>
    <row r="55" ht="15" customFormat="1" customHeight="1" s="45">
      <c r="A55" s="108" t="inlineStr">
        <is>
          <t>TELA</t>
        </is>
      </c>
      <c r="B55" s="108" t="n">
        <v>58530</v>
      </c>
      <c r="C55" s="108" t="inlineStr">
        <is>
          <t>1RU51</t>
        </is>
      </c>
      <c r="D55" s="108" t="inlineStr">
        <is>
          <t>BANCO SANTANDER BRASIL SA</t>
        </is>
      </c>
      <c r="E55" s="108" t="n">
        <v>53245881720</v>
      </c>
      <c r="F55" s="108" t="inlineStr">
        <is>
          <t>1RU51000497002</t>
        </is>
      </c>
      <c r="G55" s="231" t="n">
        <v>2300</v>
      </c>
      <c r="H55" s="231" t="n">
        <v>1412.65</v>
      </c>
      <c r="I55" s="108" t="inlineStr">
        <is>
          <t>CONTRATUAL</t>
        </is>
      </c>
      <c r="J55" s="106" t="n">
        <v>72216484768</v>
      </c>
      <c r="K55" s="108" t="inlineStr">
        <is>
          <t>RUBEM RIBEIRO MAURELL</t>
        </is>
      </c>
      <c r="L55" s="108" t="inlineStr">
        <is>
          <t>RIO DE JANEIRO</t>
        </is>
      </c>
      <c r="M55" s="108" t="inlineStr">
        <is>
          <t>RJ</t>
        </is>
      </c>
      <c r="N55" s="202" t="inlineStr">
        <is>
          <t>SERGIANA</t>
        </is>
      </c>
      <c r="O55" s="202" t="inlineStr">
        <is>
          <t>JA POSSUI</t>
        </is>
      </c>
      <c r="P55" s="279" t="n"/>
      <c r="Q55" s="279" t="n"/>
      <c r="R55" s="256" t="inlineStr">
        <is>
          <t>AUTORIZADO PAGAMENTO</t>
        </is>
      </c>
      <c r="S55" s="121" t="n">
        <v>8202660069</v>
      </c>
      <c r="T55" s="202" t="inlineStr">
        <is>
          <t>5 DIAS ÚTEIS</t>
        </is>
      </c>
      <c r="U55" s="280" t="n">
        <v>46240</v>
      </c>
      <c r="V55" s="279" t="n">
        <v>46240</v>
      </c>
      <c r="W55" s="279" t="n">
        <v>46247</v>
      </c>
      <c r="X55" s="279" t="n">
        <v>46245</v>
      </c>
      <c r="Y55" s="258">
        <f>IF(AND(X55&lt;&gt;"",W55&lt;&gt;""),IF(X55&lt;=W55,"SIM","NÃO"),"")</f>
        <v/>
      </c>
      <c r="Z55" s="121" t="n"/>
      <c r="AA55" s="203" t="n"/>
      <c r="AC55">
        <f>IF($C55="","",IF(COUNTIF('Códigos Santander (ref)'!$A$2:$A$79,$C55)&gt;0,"SANTANDER",IF(COUNTIF('Códigos Itaú (ref)'!$A$2:$A$44,$C55)&gt;0,"ITAU",IF(AND(TRIM(UPPER($I55))="CONTRATUAL",ISNUMBER(SEARCH("INDIVIDUAL",SUBSTITUTE(UPPER($D55)," ","")))),"PREMIUM FREE",""))))</f>
        <v/>
      </c>
    </row>
    <row r="56" ht="15" customFormat="1" customHeight="1" s="45">
      <c r="A56" s="108" t="inlineStr">
        <is>
          <t>TELA</t>
        </is>
      </c>
      <c r="B56" s="108" t="n">
        <v>58315</v>
      </c>
      <c r="C56" s="108" t="inlineStr">
        <is>
          <t>1RSX8</t>
        </is>
      </c>
      <c r="D56" s="108" t="inlineStr">
        <is>
          <t>ITAU UNIBANCO SA</t>
        </is>
      </c>
      <c r="E56" s="108" t="n">
        <v>8335805822</v>
      </c>
      <c r="F56" s="108" t="inlineStr">
        <is>
          <t>1RSX8000127019</t>
        </is>
      </c>
      <c r="G56" s="231" t="n">
        <v>21050</v>
      </c>
      <c r="H56" s="231" t="n">
        <v>15438.98</v>
      </c>
      <c r="I56" s="108" t="inlineStr">
        <is>
          <t>CONTRATUAL</t>
        </is>
      </c>
      <c r="J56" s="106" t="n">
        <v>56171371000190</v>
      </c>
      <c r="K56" s="108" t="inlineStr">
        <is>
          <t>BRUNA THAYLA O. SOUZA LTDA</t>
        </is>
      </c>
      <c r="L56" s="108" t="inlineStr">
        <is>
          <t>SÃO PAULO</t>
        </is>
      </c>
      <c r="M56" s="108" t="inlineStr">
        <is>
          <t>SP</t>
        </is>
      </c>
      <c r="N56" s="202" t="inlineStr">
        <is>
          <t>CIBELY</t>
        </is>
      </c>
      <c r="O56" s="202" t="inlineStr">
        <is>
          <t>JA POSSUI</t>
        </is>
      </c>
      <c r="P56" s="279" t="n"/>
      <c r="Q56" s="279" t="n"/>
      <c r="R56" s="256" t="inlineStr">
        <is>
          <t>AUTORIZADO PAGAMENTO</t>
        </is>
      </c>
      <c r="S56" s="121" t="n">
        <v>8202660070</v>
      </c>
      <c r="T56" s="202" t="inlineStr">
        <is>
          <t>5 DIAS ÚTEIS</t>
        </is>
      </c>
      <c r="U56" s="280" t="n">
        <v>46240</v>
      </c>
      <c r="V56" s="279" t="n">
        <v>46240</v>
      </c>
      <c r="W56" s="279" t="n">
        <v>46247</v>
      </c>
      <c r="X56" s="279" t="n">
        <v>46245</v>
      </c>
      <c r="Y56" s="258">
        <f>IF(AND(X56&lt;&gt;"",W56&lt;&gt;""),IF(X56&lt;=W56,"SIM","NÃO"),"")</f>
        <v/>
      </c>
      <c r="Z56" s="121" t="n"/>
      <c r="AA56" s="203" t="n"/>
      <c r="AC56">
        <f>IF($C56="","",IF(COUNTIF('Códigos Santander (ref)'!$A$2:$A$79,$C56)&gt;0,"SANTANDER",IF(COUNTIF('Códigos Itaú (ref)'!$A$2:$A$44,$C56)&gt;0,"ITAU",IF(AND(TRIM(UPPER($I56))="CONTRATUAL",ISNUMBER(SEARCH("INDIVIDUAL",SUBSTITUTE(UPPER($D56)," ","")))),"PREMIUM FREE",""))))</f>
        <v/>
      </c>
    </row>
    <row r="57" ht="15" customFormat="1" customHeight="1" s="45">
      <c r="A57" s="108" t="inlineStr">
        <is>
          <t>TELA</t>
        </is>
      </c>
      <c r="B57" s="121" t="n">
        <v>58471</v>
      </c>
      <c r="C57" s="105" t="inlineStr">
        <is>
          <t>1RUH3</t>
        </is>
      </c>
      <c r="D57" s="109" t="inlineStr">
        <is>
          <t>BANCO SANTANDER BRASIL SA</t>
        </is>
      </c>
      <c r="E57" s="108" t="n">
        <v>2635116776</v>
      </c>
      <c r="F57" s="108" t="inlineStr">
        <is>
          <t>1RUH3032448007</t>
        </is>
      </c>
      <c r="G57" s="231" t="n">
        <v>900</v>
      </c>
      <c r="H57" s="231" t="n">
        <v>385</v>
      </c>
      <c r="I57" s="108" t="inlineStr">
        <is>
          <t>CONTRATUAL</t>
        </is>
      </c>
      <c r="J57" s="106" t="n">
        <v>5950466730</v>
      </c>
      <c r="K57" s="108" t="inlineStr">
        <is>
          <t>ZULMA FLORES BLANCO QUEIROZ</t>
        </is>
      </c>
      <c r="L57" s="108" t="inlineStr">
        <is>
          <t>SÃO GONÇALO</t>
        </is>
      </c>
      <c r="M57" s="108" t="inlineStr">
        <is>
          <t>RJ</t>
        </is>
      </c>
      <c r="N57" s="202" t="inlineStr">
        <is>
          <t>CIBELY</t>
        </is>
      </c>
      <c r="O57" s="202" t="inlineStr">
        <is>
          <t>JA POSSUI</t>
        </is>
      </c>
      <c r="P57" s="279" t="n"/>
      <c r="Q57" s="279" t="n"/>
      <c r="R57" s="256" t="inlineStr">
        <is>
          <t>AUTORIZADO PAGAMENTO</t>
        </is>
      </c>
      <c r="S57" s="121" t="n">
        <v>8202660094</v>
      </c>
      <c r="T57" s="202" t="inlineStr">
        <is>
          <t>5 DIAS ÚTEIS</t>
        </is>
      </c>
      <c r="U57" s="280" t="n">
        <v>46240</v>
      </c>
      <c r="V57" s="279" t="n">
        <v>46241</v>
      </c>
      <c r="W57" s="279" t="n">
        <v>46248</v>
      </c>
      <c r="X57" s="279" t="n">
        <v>46246</v>
      </c>
      <c r="Y57" s="258">
        <f>IF(AND(X57&lt;&gt;"",W57&lt;&gt;""),IF(X57&lt;=W57,"SIM","NÃO"),"")</f>
        <v/>
      </c>
      <c r="Z57" s="121" t="n"/>
      <c r="AA57" s="203" t="n"/>
      <c r="AC57">
        <f>IF($C57="","",IF(COUNTIF('Códigos Santander (ref)'!$A$2:$A$79,$C57)&gt;0,"SANTANDER",IF(COUNTIF('Códigos Itaú (ref)'!$A$2:$A$44,$C57)&gt;0,"ITAU",IF(AND(TRIM(UPPER($I57))="CONTRATUAL",ISNUMBER(SEARCH("INDIVIDUAL",SUBSTITUTE(UPPER($D57)," ","")))),"PREMIUM FREE",""))))</f>
        <v/>
      </c>
    </row>
    <row r="58" ht="15" customFormat="1" customHeight="1" s="45">
      <c r="A58" s="108" t="inlineStr">
        <is>
          <t>TELA</t>
        </is>
      </c>
      <c r="B58" s="121" t="n">
        <v>58431</v>
      </c>
      <c r="C58" s="105" t="inlineStr">
        <is>
          <t>1RUH3</t>
        </is>
      </c>
      <c r="D58" s="109" t="inlineStr">
        <is>
          <t>BANCO SANTANDER BRASIL SA</t>
        </is>
      </c>
      <c r="E58" s="108" t="n">
        <v>32967471844</v>
      </c>
      <c r="F58" s="108" t="inlineStr">
        <is>
          <t>1RUH3031922007</t>
        </is>
      </c>
      <c r="G58" s="231" t="n">
        <v>828</v>
      </c>
      <c r="H58" s="231" t="n">
        <v>394.87</v>
      </c>
      <c r="I58" s="108" t="inlineStr">
        <is>
          <t>CONTRATUAL</t>
        </is>
      </c>
      <c r="J58" s="106" t="n">
        <v>8582375808</v>
      </c>
      <c r="K58" s="108" t="inlineStr">
        <is>
          <t>MARIA APARECIDA LAROTONDA LORENZONI DOMINGUES</t>
        </is>
      </c>
      <c r="L58" s="108" t="inlineStr">
        <is>
          <t>SÃO PAULO</t>
        </is>
      </c>
      <c r="M58" s="108" t="inlineStr">
        <is>
          <t>SP</t>
        </is>
      </c>
      <c r="N58" s="202" t="inlineStr">
        <is>
          <t>SERGIANA</t>
        </is>
      </c>
      <c r="O58" s="202" t="inlineStr">
        <is>
          <t>JA POSSUI</t>
        </is>
      </c>
      <c r="P58" s="279" t="n"/>
      <c r="Q58" s="279" t="n"/>
      <c r="R58" s="256" t="inlineStr">
        <is>
          <t>AUTORIZADO PAGAMENTO</t>
        </is>
      </c>
      <c r="S58" s="121" t="n">
        <v>8202660096</v>
      </c>
      <c r="T58" s="202" t="inlineStr">
        <is>
          <t>5 DIAS ÚTEIS</t>
        </is>
      </c>
      <c r="U58" s="280" t="n">
        <v>46240</v>
      </c>
      <c r="V58" s="279" t="n">
        <v>46241</v>
      </c>
      <c r="W58" s="279" t="n">
        <v>46248</v>
      </c>
      <c r="X58" s="279" t="n">
        <v>46246</v>
      </c>
      <c r="Y58" s="258">
        <f>IF(AND(X58&lt;&gt;"",W58&lt;&gt;""),IF(X58&lt;=W58,"SIM","NÃO"),"")</f>
        <v/>
      </c>
      <c r="Z58" s="121" t="n"/>
      <c r="AA58" s="203" t="n"/>
      <c r="AC58">
        <f>IF($C58="","",IF(COUNTIF('Códigos Santander (ref)'!$A$2:$A$79,$C58)&gt;0,"SANTANDER",IF(COUNTIF('Códigos Itaú (ref)'!$A$2:$A$44,$C58)&gt;0,"ITAU",IF(AND(TRIM(UPPER($I58))="CONTRATUAL",ISNUMBER(SEARCH("INDIVIDUAL",SUBSTITUTE(UPPER($D58)," ","")))),"PREMIUM FREE",""))))</f>
        <v/>
      </c>
    </row>
    <row r="59" ht="15" customFormat="1" customHeight="1" s="45">
      <c r="A59" s="108" t="inlineStr">
        <is>
          <t>TELA</t>
        </is>
      </c>
      <c r="B59" s="108" t="n">
        <v>58476</v>
      </c>
      <c r="C59" s="323" t="inlineStr">
        <is>
          <t>1RUH3</t>
        </is>
      </c>
      <c r="D59" s="109" t="inlineStr">
        <is>
          <t>BANCO SANTANDER BRASIL SA</t>
        </is>
      </c>
      <c r="E59" s="108" t="n">
        <v>21253763852</v>
      </c>
      <c r="F59" s="108" t="inlineStr">
        <is>
          <t>1RUH3031782000</t>
        </is>
      </c>
      <c r="G59" s="231" t="n">
        <v>370</v>
      </c>
      <c r="H59" s="231" t="n">
        <v>136.78</v>
      </c>
      <c r="I59" s="108" t="inlineStr">
        <is>
          <t>CONTRATUAL</t>
        </is>
      </c>
      <c r="J59" s="106" t="n">
        <v>24870458000160</v>
      </c>
      <c r="K59" s="105" t="inlineStr">
        <is>
          <t>EDWAL LOBOSCHI</t>
        </is>
      </c>
      <c r="L59" s="108" t="inlineStr">
        <is>
          <t>SÃO PAULO</t>
        </is>
      </c>
      <c r="M59" s="108" t="inlineStr">
        <is>
          <t>SP</t>
        </is>
      </c>
      <c r="N59" s="202" t="inlineStr">
        <is>
          <t>SERGIANA</t>
        </is>
      </c>
      <c r="O59" s="202" t="inlineStr">
        <is>
          <t>JA POSSUI</t>
        </is>
      </c>
      <c r="P59" s="279" t="n"/>
      <c r="Q59" s="279" t="n"/>
      <c r="R59" s="256" t="inlineStr">
        <is>
          <t>AUTORIZADO PAGAMENTO</t>
        </is>
      </c>
      <c r="S59" s="121" t="n">
        <v>8202660122</v>
      </c>
      <c r="T59" s="202" t="inlineStr">
        <is>
          <t>5 DIAS ÚTEIS</t>
        </is>
      </c>
      <c r="U59" s="280" t="n">
        <v>46241</v>
      </c>
      <c r="V59" s="279" t="n">
        <v>46244</v>
      </c>
      <c r="W59" s="279" t="n">
        <v>46251</v>
      </c>
      <c r="X59" s="279" t="n">
        <v>46247</v>
      </c>
      <c r="Y59" s="258">
        <f>IF(AND(X59&lt;&gt;"",W59&lt;&gt;""),IF(X59&lt;=W59,"SIM","NÃO"),"")</f>
        <v/>
      </c>
      <c r="Z59" s="121" t="n"/>
      <c r="AA59" s="203" t="n"/>
      <c r="AC59">
        <f>IF($C59="","",IF(COUNTIF('Códigos Santander (ref)'!$A$2:$A$79,$C59)&gt;0,"SANTANDER",IF(COUNTIF('Códigos Itaú (ref)'!$A$2:$A$44,$C59)&gt;0,"ITAU",IF(AND(TRIM(UPPER($I59))="CONTRATUAL",ISNUMBER(SEARCH("INDIVIDUAL",SUBSTITUTE(UPPER($D59)," ","")))),"PREMIUM FREE",""))))</f>
        <v/>
      </c>
    </row>
    <row r="60" ht="15" customFormat="1" customHeight="1" s="45">
      <c r="A60" s="108" t="inlineStr">
        <is>
          <t>TELA</t>
        </is>
      </c>
      <c r="B60" s="108" t="n">
        <v>58570</v>
      </c>
      <c r="C60" s="108" t="inlineStr">
        <is>
          <t>1RSX8</t>
        </is>
      </c>
      <c r="D60" s="108" t="inlineStr">
        <is>
          <t>ITAU UNIBANCO SA</t>
        </is>
      </c>
      <c r="E60" s="108" t="n">
        <v>8335805822</v>
      </c>
      <c r="F60" s="108" t="inlineStr">
        <is>
          <t>1RSX8000127019</t>
        </is>
      </c>
      <c r="G60" s="231" t="n">
        <v>225</v>
      </c>
      <c r="H60" s="231" t="n">
        <v>225</v>
      </c>
      <c r="I60" s="108" t="inlineStr">
        <is>
          <t>CONTRATUAL</t>
        </is>
      </c>
      <c r="J60" s="106" t="n">
        <v>56171371000190</v>
      </c>
      <c r="K60" s="108" t="inlineStr">
        <is>
          <t>BRUNA THAYLA O. SOUZA LTDA</t>
        </is>
      </c>
      <c r="L60" s="108" t="inlineStr">
        <is>
          <t>SÃO PAULO</t>
        </is>
      </c>
      <c r="M60" s="108" t="inlineStr">
        <is>
          <t>SP</t>
        </is>
      </c>
      <c r="N60" s="202" t="inlineStr">
        <is>
          <t>CIBELY</t>
        </is>
      </c>
      <c r="O60" s="202" t="inlineStr">
        <is>
          <t>JA POSSUI</t>
        </is>
      </c>
      <c r="P60" s="279" t="n"/>
      <c r="Q60" s="279" t="n"/>
      <c r="R60" s="256" t="inlineStr">
        <is>
          <t>AUTORIZADO PAGAMENTO</t>
        </is>
      </c>
      <c r="S60" s="121" t="n">
        <v>8202660123</v>
      </c>
      <c r="T60" s="202" t="inlineStr">
        <is>
          <t>5 DIAS ÚTEIS</t>
        </is>
      </c>
      <c r="U60" s="280" t="n">
        <v>46241</v>
      </c>
      <c r="V60" s="279" t="n">
        <v>46244</v>
      </c>
      <c r="W60" s="279" t="n">
        <v>46251</v>
      </c>
      <c r="X60" s="279" t="n">
        <v>46247</v>
      </c>
      <c r="Y60" s="258">
        <f>IF(AND(X60&lt;&gt;"",W60&lt;&gt;""),IF(X60&lt;=W60,"SIM","NÃO"),"")</f>
        <v/>
      </c>
      <c r="Z60" s="121" t="n"/>
      <c r="AA60" s="203" t="n"/>
      <c r="AC60">
        <f>IF($C60="","",IF(COUNTIF('Códigos Santander (ref)'!$A$2:$A$79,$C60)&gt;0,"SANTANDER",IF(COUNTIF('Códigos Itaú (ref)'!$A$2:$A$44,$C60)&gt;0,"ITAU",IF(AND(TRIM(UPPER($I60))="CONTRATUAL",ISNUMBER(SEARCH("INDIVIDUAL",SUBSTITUTE(UPPER($D60)," ","")))),"PREMIUM FREE",""))))</f>
        <v/>
      </c>
    </row>
    <row r="61" ht="15" customFormat="1" customHeight="1" s="45">
      <c r="A61" s="108" t="inlineStr">
        <is>
          <t>TELA</t>
        </is>
      </c>
      <c r="B61" s="108" t="n">
        <v>58457</v>
      </c>
      <c r="C61" s="108" t="inlineStr">
        <is>
          <t>1RUB1</t>
        </is>
      </c>
      <c r="D61" s="108" t="inlineStr">
        <is>
          <t>F1RST TECNOLOGIA E INOVACAO LTDA</t>
        </is>
      </c>
      <c r="E61" s="108" t="n">
        <v>35369845840</v>
      </c>
      <c r="F61" s="108" t="inlineStr">
        <is>
          <t>1RUB1002304015</t>
        </is>
      </c>
      <c r="G61" s="231" t="n">
        <v>190</v>
      </c>
      <c r="H61" s="231" t="n">
        <v>190</v>
      </c>
      <c r="I61" s="108" t="inlineStr">
        <is>
          <t>CONTRATUAL</t>
        </is>
      </c>
      <c r="J61" s="106" t="n">
        <v>65796531000188</v>
      </c>
      <c r="K61" s="108" t="inlineStr">
        <is>
          <t>CONSULTORIO ODONTOLOGICO DRA. INGRID CRUZ LTDA</t>
        </is>
      </c>
      <c r="L61" s="108" t="inlineStr">
        <is>
          <t>SÃO PAULO</t>
        </is>
      </c>
      <c r="M61" s="108" t="inlineStr">
        <is>
          <t>SP</t>
        </is>
      </c>
      <c r="N61" s="202" t="inlineStr">
        <is>
          <t>SERGIANA</t>
        </is>
      </c>
      <c r="O61" s="202" t="inlineStr">
        <is>
          <t>JA POSSUI</t>
        </is>
      </c>
      <c r="P61" s="279" t="n"/>
      <c r="Q61" s="279" t="n"/>
      <c r="R61" s="256" t="inlineStr">
        <is>
          <t>AUTORIZADO PAGAMENTO</t>
        </is>
      </c>
      <c r="S61" s="121" t="n">
        <v>8202660125</v>
      </c>
      <c r="T61" s="202" t="inlineStr">
        <is>
          <t>5 DIAS ÚTEIS</t>
        </is>
      </c>
      <c r="U61" s="280" t="n">
        <v>46241</v>
      </c>
      <c r="V61" s="279" t="n">
        <v>46244</v>
      </c>
      <c r="W61" s="279" t="n">
        <v>46251</v>
      </c>
      <c r="X61" s="279" t="n">
        <v>46247</v>
      </c>
      <c r="Y61" s="258">
        <f>IF(AND(X61&lt;&gt;"",W61&lt;&gt;""),IF(X61&lt;=W61,"SIM","NÃO"),"")</f>
        <v/>
      </c>
      <c r="Z61" s="121" t="n"/>
      <c r="AA61" s="203" t="n"/>
      <c r="AC61">
        <f>IF($C61="","",IF(COUNTIF('Códigos Santander (ref)'!$A$2:$A$79,$C61)&gt;0,"SANTANDER",IF(COUNTIF('Códigos Itaú (ref)'!$A$2:$A$44,$C61)&gt;0,"ITAU",IF(AND(TRIM(UPPER($I61))="CONTRATUAL",ISNUMBER(SEARCH("INDIVIDUAL",SUBSTITUTE(UPPER($D61)," ","")))),"PREMIUM FREE",""))))</f>
        <v/>
      </c>
    </row>
    <row r="62" ht="15" customFormat="1" customHeight="1" s="45">
      <c r="A62" s="108" t="inlineStr">
        <is>
          <t>TELA</t>
        </is>
      </c>
      <c r="B62" s="108" t="n">
        <v>58395</v>
      </c>
      <c r="C62" s="108" t="inlineStr">
        <is>
          <t>1RU51</t>
        </is>
      </c>
      <c r="D62" s="109" t="inlineStr">
        <is>
          <t>BANCO SANTANDER BRASIL SA</t>
        </is>
      </c>
      <c r="E62" s="108" t="n">
        <v>14353053884</v>
      </c>
      <c r="F62" s="108" t="inlineStr">
        <is>
          <t>1RU51000405000</t>
        </is>
      </c>
      <c r="G62" s="231" t="n">
        <v>2100</v>
      </c>
      <c r="H62" s="231" t="n">
        <v>1313.34</v>
      </c>
      <c r="I62" s="108" t="inlineStr">
        <is>
          <t>CONTRATUAL</t>
        </is>
      </c>
      <c r="J62" s="106" t="n">
        <v>12761098811</v>
      </c>
      <c r="K62" s="108" t="inlineStr">
        <is>
          <t>MARCIA MARIA MOTA</t>
        </is>
      </c>
      <c r="L62" s="108" t="inlineStr">
        <is>
          <t>SÃO PAULO</t>
        </is>
      </c>
      <c r="M62" s="108" t="inlineStr">
        <is>
          <t>SP</t>
        </is>
      </c>
      <c r="N62" s="202" t="inlineStr">
        <is>
          <t>SERGIANA</t>
        </is>
      </c>
      <c r="O62" s="202" t="inlineStr">
        <is>
          <t>JA POSSUI</t>
        </is>
      </c>
      <c r="P62" s="279" t="n"/>
      <c r="Q62" s="279" t="n"/>
      <c r="R62" s="256" t="inlineStr">
        <is>
          <t>AUTORIZADO PAGAMENTO</t>
        </is>
      </c>
      <c r="S62" s="121" t="n">
        <v>8202660126</v>
      </c>
      <c r="T62" s="202" t="inlineStr">
        <is>
          <t>5 DIAS ÚTEIS</t>
        </is>
      </c>
      <c r="U62" s="280" t="n">
        <v>46244</v>
      </c>
      <c r="V62" s="279" t="n">
        <v>46244</v>
      </c>
      <c r="W62" s="279" t="n">
        <v>46251</v>
      </c>
      <c r="X62" s="279" t="n">
        <v>46247</v>
      </c>
      <c r="Y62" s="258">
        <f>IF(AND(X62&lt;&gt;"",W62&lt;&gt;""),IF(X62&lt;=W62,"SIM","NÃO"),"")</f>
        <v/>
      </c>
      <c r="Z62" s="121" t="n"/>
      <c r="AA62" s="203" t="n"/>
      <c r="AC62">
        <f>IF($C62="","",IF(COUNTIF('Códigos Santander (ref)'!$A$2:$A$79,$C62)&gt;0,"SANTANDER",IF(COUNTIF('Códigos Itaú (ref)'!$A$2:$A$44,$C62)&gt;0,"ITAU",IF(AND(TRIM(UPPER($I62))="CONTRATUAL",ISNUMBER(SEARCH("INDIVIDUAL",SUBSTITUTE(UPPER($D62)," ","")))),"PREMIUM FREE",""))))</f>
        <v/>
      </c>
    </row>
    <row r="63" ht="15" customFormat="1" customHeight="1" s="45">
      <c r="A63" s="108" t="inlineStr">
        <is>
          <t>TELA</t>
        </is>
      </c>
      <c r="B63" s="283" t="n">
        <v>58323</v>
      </c>
      <c r="C63" s="108" t="inlineStr">
        <is>
          <t>1RUH3</t>
        </is>
      </c>
      <c r="D63" s="109" t="inlineStr">
        <is>
          <t>BANCO SANTANDER BRASIL SA</t>
        </is>
      </c>
      <c r="E63" s="108" t="n">
        <v>5915302793</v>
      </c>
      <c r="F63" s="108" t="inlineStr">
        <is>
          <t>1RUH3012850004</t>
        </is>
      </c>
      <c r="G63" s="231" t="n">
        <v>300</v>
      </c>
      <c r="H63" s="231" t="n">
        <v>82.65000000000001</v>
      </c>
      <c r="I63" s="108" t="inlineStr">
        <is>
          <t>CONTRATUAL</t>
        </is>
      </c>
      <c r="J63" s="106" t="n">
        <v>10771684000189</v>
      </c>
      <c r="K63" s="108" t="inlineStr">
        <is>
          <t>CLINICA ODONTOLOGICA ORAL LABOR LTDA</t>
        </is>
      </c>
      <c r="L63" s="108" t="inlineStr">
        <is>
          <t>RIO DE JANEIRO</t>
        </is>
      </c>
      <c r="M63" s="108" t="inlineStr">
        <is>
          <t>RJ</t>
        </is>
      </c>
      <c r="N63" s="202" t="inlineStr">
        <is>
          <t>SERGIANA</t>
        </is>
      </c>
      <c r="O63" s="202" t="n">
        <v>574809</v>
      </c>
      <c r="P63" s="279" t="n">
        <v>46244</v>
      </c>
      <c r="Q63" s="279" t="n">
        <v>46259</v>
      </c>
      <c r="R63" s="256" t="inlineStr">
        <is>
          <t>AUTORIZADO PAGAMENTO</t>
        </is>
      </c>
      <c r="S63" s="121" t="n">
        <v>8202660476</v>
      </c>
      <c r="T63" s="202" t="inlineStr">
        <is>
          <t>5 DIAS ÚTEIS</t>
        </is>
      </c>
      <c r="U63" s="280" t="n">
        <v>46244</v>
      </c>
      <c r="V63" s="279" t="n">
        <v>46259</v>
      </c>
      <c r="W63" s="279" t="n">
        <v>46266</v>
      </c>
      <c r="X63" s="279" t="n">
        <v>46262</v>
      </c>
      <c r="Y63" s="258">
        <f>IF(AND(X63&lt;&gt;"",W63&lt;&gt;""),IF(X63&lt;=W63,"SIM","NÃO"),"")</f>
        <v/>
      </c>
      <c r="Z63" s="121" t="n"/>
      <c r="AA63" s="203" t="n"/>
      <c r="AC63">
        <f>IF($C63="","",IF(COUNTIF('Códigos Santander (ref)'!$A$2:$A$79,$C63)&gt;0,"SANTANDER",IF(COUNTIF('Códigos Itaú (ref)'!$A$2:$A$44,$C63)&gt;0,"ITAU",IF(AND(TRIM(UPPER($I63))="CONTRATUAL",ISNUMBER(SEARCH("INDIVIDUAL",SUBSTITUTE(UPPER($D63)," ","")))),"PREMIUM FREE",""))))</f>
        <v/>
      </c>
    </row>
    <row r="64" ht="15" customFormat="1" customHeight="1" s="45">
      <c r="A64" s="108" t="inlineStr">
        <is>
          <t>TELA</t>
        </is>
      </c>
      <c r="B64" s="108" t="n">
        <v>58479</v>
      </c>
      <c r="C64" s="108" t="inlineStr">
        <is>
          <t>1RUH3</t>
        </is>
      </c>
      <c r="D64" s="109" t="inlineStr">
        <is>
          <t>BANCO SANTANDER BRASIL SA</t>
        </is>
      </c>
      <c r="E64" s="108" t="n">
        <v>28402394850</v>
      </c>
      <c r="F64" s="108" t="inlineStr">
        <is>
          <t>1RUH3025891022</t>
        </is>
      </c>
      <c r="G64" s="231" t="n">
        <v>110</v>
      </c>
      <c r="H64" s="231" t="n">
        <v>110</v>
      </c>
      <c r="I64" s="108" t="inlineStr">
        <is>
          <t>CONTRATUAL</t>
        </is>
      </c>
      <c r="J64" s="106" t="n">
        <v>30952288000165</v>
      </c>
      <c r="K64" s="108" t="inlineStr">
        <is>
          <t>CLINICA ODONTOLOGICA TAKASHIMA LTDA</t>
        </is>
      </c>
      <c r="L64" s="108" t="inlineStr">
        <is>
          <t>ITAQUACETUBA</t>
        </is>
      </c>
      <c r="M64" s="108" t="inlineStr">
        <is>
          <t>SP</t>
        </is>
      </c>
      <c r="N64" s="202" t="inlineStr">
        <is>
          <t>SERGIANA</t>
        </is>
      </c>
      <c r="O64" s="202" t="inlineStr">
        <is>
          <t>JA POSSUI</t>
        </is>
      </c>
      <c r="P64" s="279" t="n"/>
      <c r="Q64" s="279" t="n"/>
      <c r="R64" s="256" t="inlineStr">
        <is>
          <t>AUTORIZADO PAGAMENTO</t>
        </is>
      </c>
      <c r="S64" s="121" t="n">
        <v>8202660129</v>
      </c>
      <c r="T64" s="202" t="inlineStr">
        <is>
          <t>5 DIAS ÚTEIS</t>
        </is>
      </c>
      <c r="U64" s="280" t="n">
        <v>46244</v>
      </c>
      <c r="V64" s="279" t="n">
        <v>46244</v>
      </c>
      <c r="W64" s="279" t="n">
        <v>46251</v>
      </c>
      <c r="X64" s="279" t="n">
        <v>46247</v>
      </c>
      <c r="Y64" s="258">
        <f>IF(AND(X64&lt;&gt;"",W64&lt;&gt;""),IF(X64&lt;=W64,"SIM","NÃO"),"")</f>
        <v/>
      </c>
      <c r="Z64" s="121" t="n"/>
      <c r="AA64" s="203" t="n"/>
      <c r="AC64">
        <f>IF($C64="","",IF(COUNTIF('Códigos Santander (ref)'!$A$2:$A$79,$C64)&gt;0,"SANTANDER",IF(COUNTIF('Códigos Itaú (ref)'!$A$2:$A$44,$C64)&gt;0,"ITAU",IF(AND(TRIM(UPPER($I64))="CONTRATUAL",ISNUMBER(SEARCH("INDIVIDUAL",SUBSTITUTE(UPPER($D64)," ","")))),"PREMIUM FREE",""))))</f>
        <v/>
      </c>
    </row>
    <row r="65" ht="15" customFormat="1" customHeight="1" s="45">
      <c r="A65" s="108" t="inlineStr">
        <is>
          <t>TELA</t>
        </is>
      </c>
      <c r="B65" s="108" t="n">
        <v>58480</v>
      </c>
      <c r="C65" s="108" t="inlineStr">
        <is>
          <t>1RUH3</t>
        </is>
      </c>
      <c r="D65" s="109" t="inlineStr">
        <is>
          <t>BANCO SANTANDER BRASIL SA</t>
        </is>
      </c>
      <c r="E65" s="108" t="n">
        <v>28402394850</v>
      </c>
      <c r="F65" s="108" t="inlineStr">
        <is>
          <t>1RUH3025891022</t>
        </is>
      </c>
      <c r="G65" s="231" t="n">
        <v>110</v>
      </c>
      <c r="H65" s="231" t="n">
        <v>110</v>
      </c>
      <c r="I65" s="108" t="inlineStr">
        <is>
          <t>CONTRATUAL</t>
        </is>
      </c>
      <c r="J65" s="106" t="n">
        <v>30952288000165</v>
      </c>
      <c r="K65" s="108" t="inlineStr">
        <is>
          <t>CLINICA ODONTOLOGICA TAKASHIMA LTDA</t>
        </is>
      </c>
      <c r="L65" s="108" t="inlineStr">
        <is>
          <t>ITAQUACETUBA</t>
        </is>
      </c>
      <c r="M65" s="108" t="inlineStr">
        <is>
          <t>SP</t>
        </is>
      </c>
      <c r="N65" s="202" t="inlineStr">
        <is>
          <t>SERGIANA</t>
        </is>
      </c>
      <c r="O65" s="202" t="inlineStr">
        <is>
          <t>JA POSSUI</t>
        </is>
      </c>
      <c r="P65" s="279" t="n"/>
      <c r="Q65" s="279" t="n"/>
      <c r="R65" s="256" t="inlineStr">
        <is>
          <t>AUTORIZADO PAGAMENTO</t>
        </is>
      </c>
      <c r="S65" s="121" t="n">
        <v>8202660130</v>
      </c>
      <c r="T65" s="202" t="inlineStr">
        <is>
          <t>5 DIAS ÚTEIS</t>
        </is>
      </c>
      <c r="U65" s="280" t="n">
        <v>46244</v>
      </c>
      <c r="V65" s="279" t="n">
        <v>46244</v>
      </c>
      <c r="W65" s="279" t="n">
        <v>46251</v>
      </c>
      <c r="X65" s="279" t="n">
        <v>46247</v>
      </c>
      <c r="Y65" s="258">
        <f>IF(AND(X65&lt;&gt;"",W65&lt;&gt;""),IF(X65&lt;=W65,"SIM","NÃO"),"")</f>
        <v/>
      </c>
      <c r="Z65" s="121" t="n"/>
      <c r="AA65" s="203" t="n"/>
      <c r="AC65">
        <f>IF($C65="","",IF(COUNTIF('Códigos Santander (ref)'!$A$2:$A$79,$C65)&gt;0,"SANTANDER",IF(COUNTIF('Códigos Itaú (ref)'!$A$2:$A$44,$C65)&gt;0,"ITAU",IF(AND(TRIM(UPPER($I65))="CONTRATUAL",ISNUMBER(SEARCH("INDIVIDUAL",SUBSTITUTE(UPPER($D65)," ","")))),"PREMIUM FREE",""))))</f>
        <v/>
      </c>
    </row>
    <row r="66" ht="15" customFormat="1" customHeight="1" s="45">
      <c r="A66" s="108" t="inlineStr">
        <is>
          <t>TELA</t>
        </is>
      </c>
      <c r="B66" s="108" t="n">
        <v>58592</v>
      </c>
      <c r="C66" s="108" t="inlineStr">
        <is>
          <t>1RUH3</t>
        </is>
      </c>
      <c r="D66" s="109" t="inlineStr">
        <is>
          <t>BANCO SANTANDER BRASIL SA</t>
        </is>
      </c>
      <c r="E66" s="108" t="n">
        <v>29338451801</v>
      </c>
      <c r="F66" s="108" t="inlineStr">
        <is>
          <t>1RUH3036641014</t>
        </is>
      </c>
      <c r="G66" s="231" t="n">
        <v>1400</v>
      </c>
      <c r="H66" s="231" t="n">
        <v>278.25</v>
      </c>
      <c r="I66" s="108" t="inlineStr">
        <is>
          <t>CONTRATUAL</t>
        </is>
      </c>
      <c r="J66" s="106" t="n">
        <v>9151147000157</v>
      </c>
      <c r="K66" s="108" t="inlineStr">
        <is>
          <t>SALUTIS CENTRO DE ESPECIALIDADES S/S LTDA</t>
        </is>
      </c>
      <c r="L66" s="108" t="inlineStr">
        <is>
          <t>SAO BERNARDO DO CAMPO</t>
        </is>
      </c>
      <c r="M66" s="108" t="inlineStr">
        <is>
          <t>SP</t>
        </is>
      </c>
      <c r="N66" s="202" t="inlineStr">
        <is>
          <t>SERGIANA</t>
        </is>
      </c>
      <c r="O66" s="202" t="inlineStr">
        <is>
          <t>JA POSSUI</t>
        </is>
      </c>
      <c r="P66" s="279" t="n"/>
      <c r="Q66" s="279" t="n"/>
      <c r="R66" s="256" t="inlineStr">
        <is>
          <t>AUTORIZADO PAGAMENTO</t>
        </is>
      </c>
      <c r="S66" s="121" t="n">
        <v>8202660150</v>
      </c>
      <c r="T66" s="202" t="inlineStr">
        <is>
          <t>5 DIAS ÚTEIS</t>
        </is>
      </c>
      <c r="U66" s="280" t="n">
        <v>46244</v>
      </c>
      <c r="V66" s="279" t="n">
        <v>46245</v>
      </c>
      <c r="W66" s="279" t="n">
        <v>46252</v>
      </c>
      <c r="X66" s="279" t="n">
        <v>46247</v>
      </c>
      <c r="Y66" s="258">
        <f>IF(AND(X66&lt;&gt;"",W66&lt;&gt;""),IF(X66&lt;=W66,"SIM","NÃO"),"")</f>
        <v/>
      </c>
      <c r="Z66" s="121" t="n"/>
      <c r="AA66" s="203" t="n"/>
      <c r="AC66">
        <f>IF($C66="","",IF(COUNTIF('Códigos Santander (ref)'!$A$2:$A$79,$C66)&gt;0,"SANTANDER",IF(COUNTIF('Códigos Itaú (ref)'!$A$2:$A$44,$C66)&gt;0,"ITAU",IF(AND(TRIM(UPPER($I66))="CONTRATUAL",ISNUMBER(SEARCH("INDIVIDUAL",SUBSTITUTE(UPPER($D66)," ","")))),"PREMIUM FREE",""))))</f>
        <v/>
      </c>
    </row>
    <row r="67" ht="15" customFormat="1" customHeight="1" s="45">
      <c r="A67" s="108" t="inlineStr">
        <is>
          <t>TELA</t>
        </is>
      </c>
      <c r="B67" s="108" t="n">
        <v>51686</v>
      </c>
      <c r="C67" s="108" t="inlineStr">
        <is>
          <t>1RUH3</t>
        </is>
      </c>
      <c r="D67" s="109" t="inlineStr">
        <is>
          <t>BANCO SANTANDER BRASIL SA</t>
        </is>
      </c>
      <c r="E67" s="108" t="n">
        <v>25655824809</v>
      </c>
      <c r="F67" s="108" t="inlineStr">
        <is>
          <t>1RUH3029720001</t>
        </is>
      </c>
      <c r="G67" s="231" t="n">
        <v>1380</v>
      </c>
      <c r="H67" s="231" t="n">
        <v>1380</v>
      </c>
      <c r="I67" s="108" t="inlineStr">
        <is>
          <t>COBRANÇA INDEVIDA</t>
        </is>
      </c>
      <c r="J67" s="106" t="n">
        <v>37867643000147</v>
      </c>
      <c r="K67" s="108" t="inlineStr">
        <is>
          <t>ROSELY O SANTOS CLINICA ODONTOLOGICA E CENTRO DE APERFEICOAMENTO E ESTUDOS.</t>
        </is>
      </c>
      <c r="L67" s="108" t="inlineStr">
        <is>
          <t>GUARULHOS</t>
        </is>
      </c>
      <c r="M67" s="108" t="inlineStr">
        <is>
          <t>SP</t>
        </is>
      </c>
      <c r="N67" s="202" t="inlineStr">
        <is>
          <t>SERGIANA</t>
        </is>
      </c>
      <c r="O67" s="202" t="n">
        <v>576855</v>
      </c>
      <c r="P67" s="279" t="n">
        <v>46252</v>
      </c>
      <c r="Q67" s="279" t="n">
        <v>46259</v>
      </c>
      <c r="R67" s="256" t="inlineStr">
        <is>
          <t>AUTORIZADO PAGAMENTO</t>
        </is>
      </c>
      <c r="S67" s="121" t="n">
        <v>8202660475</v>
      </c>
      <c r="T67" s="202" t="inlineStr">
        <is>
          <t>5 DIAS ÚTEIS</t>
        </is>
      </c>
      <c r="U67" s="280" t="n">
        <v>46244</v>
      </c>
      <c r="V67" s="279" t="n">
        <v>46259</v>
      </c>
      <c r="W67" s="279" t="n">
        <v>46266</v>
      </c>
      <c r="X67" s="279" t="n">
        <v>46262</v>
      </c>
      <c r="Y67" s="258">
        <f>IF(AND(X67&lt;&gt;"",W67&lt;&gt;""),IF(X67&lt;=W67,"SIM","NÃO"),"")</f>
        <v/>
      </c>
      <c r="Z67" s="121" t="n"/>
      <c r="AA67" s="203" t="n"/>
      <c r="AC67">
        <f>IF($C67="","",IF(COUNTIF('Códigos Santander (ref)'!$A$2:$A$79,$C67)&gt;0,"SANTANDER",IF(COUNTIF('Códigos Itaú (ref)'!$A$2:$A$44,$C67)&gt;0,"ITAU",IF(AND(TRIM(UPPER($I67))="CONTRATUAL",ISNUMBER(SEARCH("INDIVIDUAL",SUBSTITUTE(UPPER($D67)," ","")))),"PREMIUM FREE",""))))</f>
        <v/>
      </c>
    </row>
    <row r="68" ht="15" customFormat="1" customHeight="1" s="45">
      <c r="A68" s="108" t="inlineStr">
        <is>
          <t>EMAIL</t>
        </is>
      </c>
      <c r="B68" s="108" t="n">
        <v>58632</v>
      </c>
      <c r="C68" s="108" t="inlineStr">
        <is>
          <t>0LQDT</t>
        </is>
      </c>
      <c r="D68" s="109" t="inlineStr">
        <is>
          <t>ZELIA DE BARROS TRINDADE</t>
        </is>
      </c>
      <c r="E68" s="108" t="n">
        <v>6497118667</v>
      </c>
      <c r="F68" s="108" t="inlineStr">
        <is>
          <t>0LQDT000001007</t>
        </is>
      </c>
      <c r="G68" s="231" t="n">
        <v>110</v>
      </c>
      <c r="H68" s="231" t="n">
        <v>110</v>
      </c>
      <c r="I68" s="108" t="inlineStr">
        <is>
          <t>NEG. ATEND. REDE</t>
        </is>
      </c>
      <c r="J68" s="106" t="n">
        <v>2189258000103</v>
      </c>
      <c r="K68" s="108" t="inlineStr">
        <is>
          <t>CLINICA RADIOLOGICA SORE LTDA</t>
        </is>
      </c>
      <c r="L68" s="108" t="inlineStr">
        <is>
          <t>CONTAGEM</t>
        </is>
      </c>
      <c r="M68" s="108" t="inlineStr">
        <is>
          <t>MG</t>
        </is>
      </c>
      <c r="N68" s="202" t="inlineStr">
        <is>
          <t>CIBELY</t>
        </is>
      </c>
      <c r="O68" s="202" t="n">
        <v>574930</v>
      </c>
      <c r="P68" s="279" t="n">
        <v>46245</v>
      </c>
      <c r="Q68" s="345" t="n">
        <v>46259</v>
      </c>
      <c r="R68" s="256" t="inlineStr">
        <is>
          <t>AUTORIZADO PAGAMENTO</t>
        </is>
      </c>
      <c r="S68" s="121" t="n">
        <v>8202660478</v>
      </c>
      <c r="T68" s="202" t="inlineStr">
        <is>
          <t>30 DIAS CORRIDOS</t>
        </is>
      </c>
      <c r="U68" s="280" t="n">
        <v>46245</v>
      </c>
      <c r="V68" s="279" t="n">
        <v>46259</v>
      </c>
      <c r="W68" s="279" t="n">
        <v>46290</v>
      </c>
      <c r="X68" s="279" t="n">
        <v>46262</v>
      </c>
      <c r="Y68" s="258">
        <f>IF(AND(X68&lt;&gt;"",W68&lt;&gt;""),IF(X68&lt;=W68,"SIM","NÃO"),"")</f>
        <v/>
      </c>
      <c r="Z68" s="121" t="inlineStr">
        <is>
          <t>PAGAMENTO DEVOLVIDO EM 31/08/2026 E SOLICITADO ALTERAÇÃO DE PD, SOLICTAÇÃO: 580082</t>
        </is>
      </c>
      <c r="AA68" s="203" t="n"/>
      <c r="AC68">
        <f>IF($C68="","",IF(COUNTIF('Códigos Santander (ref)'!$A$2:$A$79,$C68)&gt;0,"SANTANDER",IF(COUNTIF('Códigos Itaú (ref)'!$A$2:$A$44,$C68)&gt;0,"ITAU",IF(AND(TRIM(UPPER($I68))="CONTRATUAL",ISNUMBER(SEARCH("INDIVIDUAL",SUBSTITUTE(UPPER($D68)," ","")))),"PREMIUM FREE",""))))</f>
        <v/>
      </c>
    </row>
    <row r="69" ht="15" customFormat="1" customHeight="1" s="45">
      <c r="A69" s="330" t="inlineStr">
        <is>
          <t>TELA</t>
        </is>
      </c>
      <c r="B69" s="330" t="n">
        <v>57559</v>
      </c>
      <c r="C69" s="330" t="inlineStr">
        <is>
          <t>1RUB1</t>
        </is>
      </c>
      <c r="D69" s="331" t="inlineStr">
        <is>
          <t>F1RST TECNOLOGIA E INOVACAO LTDA</t>
        </is>
      </c>
      <c r="E69" s="330" t="n">
        <v>39072456874</v>
      </c>
      <c r="F69" s="330" t="inlineStr">
        <is>
          <t>1RUB1007375000</t>
        </is>
      </c>
      <c r="G69" s="332" t="n">
        <v>2770</v>
      </c>
      <c r="H69" s="332" t="n">
        <v>60</v>
      </c>
      <c r="I69" s="330" t="inlineStr">
        <is>
          <t>CONTRATUAL</t>
        </is>
      </c>
      <c r="J69" s="333" t="n">
        <v>29755257888</v>
      </c>
      <c r="K69" s="330" t="inlineStr">
        <is>
          <t>RODRIGO E SILVA</t>
        </is>
      </c>
      <c r="L69" s="330" t="inlineStr">
        <is>
          <t>SÃO PAULO</t>
        </is>
      </c>
      <c r="M69" s="330" t="inlineStr">
        <is>
          <t>SP</t>
        </is>
      </c>
      <c r="N69" s="326" t="inlineStr">
        <is>
          <t>SERGIANA</t>
        </is>
      </c>
      <c r="O69" s="389" t="n">
        <v>576922</v>
      </c>
      <c r="P69" s="334" t="n">
        <v>46253</v>
      </c>
      <c r="Q69" s="334" t="n">
        <v>46260</v>
      </c>
      <c r="R69" s="256" t="inlineStr">
        <is>
          <t>AUTORIZADO PAGAMENTO</t>
        </is>
      </c>
      <c r="S69" s="327" t="n">
        <v>8202660517</v>
      </c>
      <c r="T69" s="326" t="inlineStr">
        <is>
          <t>5 DIAS ÚTEIS</t>
        </is>
      </c>
      <c r="U69" s="328" t="n">
        <v>46244</v>
      </c>
      <c r="V69" s="279" t="n">
        <v>46260</v>
      </c>
      <c r="W69" s="279" t="n">
        <v>46267</v>
      </c>
      <c r="X69" s="279" t="n">
        <v>46265</v>
      </c>
      <c r="Y69" s="258">
        <f>IF(AND(X69&lt;&gt;"",W69&lt;&gt;""),IF(X69&lt;=W69,"SIM","NÃO"),"")</f>
        <v/>
      </c>
      <c r="Z69" s="121" t="n"/>
      <c r="AA69" s="203" t="n"/>
      <c r="AC69">
        <f>IF($C69="","",IF(COUNTIF('Códigos Santander (ref)'!$A$2:$A$79,$C69)&gt;0,"SANTANDER",IF(COUNTIF('Códigos Itaú (ref)'!$A$2:$A$44,$C69)&gt;0,"ITAU",IF(AND(TRIM(UPPER($I69))="CONTRATUAL",ISNUMBER(SEARCH("INDIVIDUAL",SUBSTITUTE(UPPER($D69)," ","")))),"PREMIUM FREE",""))))</f>
        <v/>
      </c>
    </row>
    <row r="70" ht="15" customFormat="1" customHeight="1" s="45">
      <c r="A70" s="330" t="inlineStr">
        <is>
          <t>TELA</t>
        </is>
      </c>
      <c r="B70" s="330" t="n">
        <v>51367</v>
      </c>
      <c r="C70" s="330" t="inlineStr">
        <is>
          <t>0700G</t>
        </is>
      </c>
      <c r="D70" s="331" t="inlineStr">
        <is>
          <t>I N D I V I D U A L</t>
        </is>
      </c>
      <c r="E70" s="330" t="n">
        <v>96493526191</v>
      </c>
      <c r="F70" s="330" t="inlineStr">
        <is>
          <t>0700G040630013</t>
        </is>
      </c>
      <c r="G70" s="332" t="n">
        <v>1300</v>
      </c>
      <c r="H70" s="332" t="n">
        <v>1300</v>
      </c>
      <c r="I70" s="330" t="inlineStr">
        <is>
          <t>COBRANÇA INDEVIDA</t>
        </is>
      </c>
      <c r="J70" s="333" t="n">
        <v>33917029000191</v>
      </c>
      <c r="K70" s="330" t="inlineStr">
        <is>
          <t>IGO INSTITUTO GOIANO DE ODONTOLOGIA LTDA</t>
        </is>
      </c>
      <c r="L70" s="330" t="inlineStr">
        <is>
          <t>GOIANIA</t>
        </is>
      </c>
      <c r="M70" s="330" t="inlineStr">
        <is>
          <t>GO</t>
        </is>
      </c>
      <c r="N70" s="326" t="inlineStr">
        <is>
          <t>SERGIANA</t>
        </is>
      </c>
      <c r="O70" s="326" t="n">
        <v>575436</v>
      </c>
      <c r="P70" s="334" t="n">
        <v>46246</v>
      </c>
      <c r="Q70" s="334" t="n">
        <v>46253</v>
      </c>
      <c r="R70" s="256" t="inlineStr">
        <is>
          <t>AUTORIZADO PAGAMENTO</t>
        </is>
      </c>
      <c r="S70" s="327" t="n">
        <v>8202660349</v>
      </c>
      <c r="T70" s="326" t="inlineStr">
        <is>
          <t>30 DIAS CORRIDOS</t>
        </is>
      </c>
      <c r="U70" s="328" t="n">
        <v>46246</v>
      </c>
      <c r="V70" s="279" t="n">
        <v>46253</v>
      </c>
      <c r="W70" s="345" t="n">
        <v>46284</v>
      </c>
      <c r="X70" s="345" t="n">
        <v>46251</v>
      </c>
      <c r="Y70" s="258">
        <f>IF(AND(X70&lt;&gt;"",W70&lt;&gt;""),IF(X70&lt;=W70,"SIM","NÃO"),"")</f>
        <v/>
      </c>
      <c r="Z70" s="121" t="n"/>
      <c r="AA70" s="203" t="n"/>
      <c r="AC70">
        <f>IF($C70="","",IF(COUNTIF('Códigos Santander (ref)'!$A$2:$A$79,$C70)&gt;0,"SANTANDER",IF(COUNTIF('Códigos Itaú (ref)'!$A$2:$A$44,$C70)&gt;0,"ITAU",IF(AND(TRIM(UPPER($I70))="CONTRATUAL",ISNUMBER(SEARCH("INDIVIDUAL",SUBSTITUTE(UPPER($D70)," ","")))),"PREMIUM FREE",""))))</f>
        <v/>
      </c>
    </row>
    <row r="71" ht="15" customFormat="1" customHeight="1" s="45">
      <c r="A71" s="330" t="inlineStr">
        <is>
          <t>TELA</t>
        </is>
      </c>
      <c r="B71" s="330" t="n">
        <v>57556</v>
      </c>
      <c r="C71" s="330" t="inlineStr">
        <is>
          <t>1RUH3</t>
        </is>
      </c>
      <c r="D71" s="331" t="inlineStr">
        <is>
          <t>BANCO SANTANDER BRASIL SA</t>
        </is>
      </c>
      <c r="E71" s="330" t="n">
        <v>14686997844</v>
      </c>
      <c r="F71" s="330" t="inlineStr">
        <is>
          <t>1RUH3026914000</t>
        </is>
      </c>
      <c r="G71" s="332" t="n">
        <v>110</v>
      </c>
      <c r="H71" s="332" t="n">
        <v>70.2</v>
      </c>
      <c r="I71" s="330" t="inlineStr">
        <is>
          <t>CONTRATUAL</t>
        </is>
      </c>
      <c r="J71" s="333" t="n">
        <v>33750597871</v>
      </c>
      <c r="K71" s="330" t="inlineStr">
        <is>
          <t>ANDREZA CARDOSO VENTURA SILVA</t>
        </is>
      </c>
      <c r="L71" s="330" t="inlineStr">
        <is>
          <t>BARRETOS</t>
        </is>
      </c>
      <c r="M71" s="330" t="inlineStr">
        <is>
          <t>SP</t>
        </is>
      </c>
      <c r="N71" s="326" t="inlineStr">
        <is>
          <t>SERGIANA</t>
        </is>
      </c>
      <c r="O71" s="326" t="inlineStr">
        <is>
          <t>JA POSSUI</t>
        </is>
      </c>
      <c r="P71" s="334" t="n"/>
      <c r="Q71" s="334" t="n"/>
      <c r="R71" s="256" t="inlineStr">
        <is>
          <t>AUTORIZADO PAGAMENTO</t>
        </is>
      </c>
      <c r="S71" s="327" t="n">
        <v>8202660179</v>
      </c>
      <c r="T71" s="326" t="inlineStr">
        <is>
          <t>5 DIAS ÚTEIS</t>
        </is>
      </c>
      <c r="U71" s="328" t="n">
        <v>46246</v>
      </c>
      <c r="V71" s="279" t="n">
        <v>46246</v>
      </c>
      <c r="W71" s="279" t="n">
        <v>46253</v>
      </c>
      <c r="X71" s="279" t="n">
        <v>46251</v>
      </c>
      <c r="Y71" s="258">
        <f>IF(AND(X71&lt;&gt;"",W71&lt;&gt;""),IF(X71&lt;=W71,"SIM","NÃO"),"")</f>
        <v/>
      </c>
      <c r="Z71" s="121" t="n"/>
      <c r="AA71" s="203" t="n"/>
      <c r="AC71">
        <f>IF($C71="","",IF(COUNTIF('Códigos Santander (ref)'!$A$2:$A$79,$C71)&gt;0,"SANTANDER",IF(COUNTIF('Códigos Itaú (ref)'!$A$2:$A$44,$C71)&gt;0,"ITAU",IF(AND(TRIM(UPPER($I71))="CONTRATUAL",ISNUMBER(SEARCH("INDIVIDUAL",SUBSTITUTE(UPPER($D71)," ","")))),"PREMIUM FREE",""))))</f>
        <v/>
      </c>
    </row>
    <row r="72" ht="15" customFormat="1" customHeight="1" s="45">
      <c r="A72" s="108" t="inlineStr">
        <is>
          <t>TELA</t>
        </is>
      </c>
      <c r="B72" s="108" t="n">
        <v>58302</v>
      </c>
      <c r="C72" s="108" t="inlineStr">
        <is>
          <t>S21FQ</t>
        </is>
      </c>
      <c r="D72" s="109" t="inlineStr">
        <is>
          <t>SANTANDER SERVICOS DIGITAIS BRASIL LTDA</t>
        </is>
      </c>
      <c r="E72" s="108" t="n">
        <v>15597936867</v>
      </c>
      <c r="F72" s="108" t="inlineStr">
        <is>
          <t>S21FQ000046027</t>
        </is>
      </c>
      <c r="G72" s="231" t="n">
        <v>160</v>
      </c>
      <c r="H72" s="231" t="n">
        <v>160</v>
      </c>
      <c r="I72" s="108" t="inlineStr">
        <is>
          <t>CONTRATUAL</t>
        </is>
      </c>
      <c r="J72" s="106" t="n">
        <v>8040735890</v>
      </c>
      <c r="K72" s="108" t="inlineStr">
        <is>
          <t>AMAURI CARVALHO DE MORAIS</t>
        </is>
      </c>
      <c r="L72" s="330" t="inlineStr">
        <is>
          <t>SÃO PAULO</t>
        </is>
      </c>
      <c r="M72" s="330" t="inlineStr">
        <is>
          <t>SP</t>
        </is>
      </c>
      <c r="N72" s="329" t="inlineStr">
        <is>
          <t>SERGIANA</t>
        </is>
      </c>
      <c r="O72" s="329" t="inlineStr">
        <is>
          <t>JA POSSUI</t>
        </is>
      </c>
      <c r="P72" s="279" t="n"/>
      <c r="Q72" s="279" t="n"/>
      <c r="R72" s="256" t="inlineStr">
        <is>
          <t>AUTORIZADO PAGAMENTO</t>
        </is>
      </c>
      <c r="S72" s="121" t="n">
        <v>8202660180</v>
      </c>
      <c r="T72" s="329" t="inlineStr">
        <is>
          <t>5 DIAS ÚTEIS</t>
        </is>
      </c>
      <c r="U72" s="280" t="n">
        <v>46246</v>
      </c>
      <c r="V72" s="279" t="n">
        <v>46246</v>
      </c>
      <c r="W72" s="279" t="n">
        <v>46253</v>
      </c>
      <c r="X72" s="279" t="n">
        <v>46251</v>
      </c>
      <c r="Y72" s="258">
        <f>IF(AND(X72&lt;&gt;"",W72&lt;&gt;""),IF(X72&lt;=W72,"SIM","NÃO"),"")</f>
        <v/>
      </c>
      <c r="Z72" s="121" t="n"/>
      <c r="AA72" s="203" t="n"/>
      <c r="AC72">
        <f>IF($C72="","",IF(COUNTIF('Códigos Santander (ref)'!$A$2:$A$79,$C72)&gt;0,"SANTANDER",IF(COUNTIF('Códigos Itaú (ref)'!$A$2:$A$44,$C72)&gt;0,"ITAU",IF(AND(TRIM(UPPER($I72))="CONTRATUAL",ISNUMBER(SEARCH("INDIVIDUAL",SUBSTITUTE(UPPER($D72)," ","")))),"PREMIUM FREE",""))))</f>
        <v/>
      </c>
    </row>
    <row r="73" ht="15" customFormat="1" customHeight="1" s="45">
      <c r="A73" s="108" t="inlineStr">
        <is>
          <t>EMAIL</t>
        </is>
      </c>
      <c r="B73" s="108" t="n">
        <v>58631</v>
      </c>
      <c r="C73" s="108" t="inlineStr">
        <is>
          <t>0LQDT</t>
        </is>
      </c>
      <c r="D73" s="109" t="inlineStr">
        <is>
          <t>ZELIA DE BARROS TRINDADE</t>
        </is>
      </c>
      <c r="E73" s="108" t="n">
        <v>6497118667</v>
      </c>
      <c r="F73" s="108" t="inlineStr">
        <is>
          <t>0LQDT000001007</t>
        </is>
      </c>
      <c r="G73" s="231" t="n">
        <v>300</v>
      </c>
      <c r="H73" s="231" t="n">
        <v>300</v>
      </c>
      <c r="I73" s="108" t="inlineStr">
        <is>
          <t>NEG. ATEND. REDE</t>
        </is>
      </c>
      <c r="J73" s="106" t="n">
        <v>7338465000104</v>
      </c>
      <c r="K73" s="108" t="inlineStr">
        <is>
          <t>CLINICA DUDENTE LTDA - ME</t>
        </is>
      </c>
      <c r="L73" s="108" t="inlineStr">
        <is>
          <t>CONTAGEM</t>
        </is>
      </c>
      <c r="M73" s="108" t="inlineStr">
        <is>
          <t>MG</t>
        </is>
      </c>
      <c r="N73" s="202" t="inlineStr">
        <is>
          <t>CIBELY</t>
        </is>
      </c>
      <c r="O73" s="202" t="n">
        <v>574930</v>
      </c>
      <c r="P73" s="279" t="n">
        <v>46245</v>
      </c>
      <c r="Q73" s="345" t="n">
        <v>46259</v>
      </c>
      <c r="R73" s="256" t="inlineStr">
        <is>
          <t>AUTORIZADO PAGAMENTO</t>
        </is>
      </c>
      <c r="S73" s="121" t="n">
        <v>8202660479</v>
      </c>
      <c r="T73" s="346" t="inlineStr">
        <is>
          <t>30 DIAS CORRIDOS</t>
        </is>
      </c>
      <c r="U73" s="280" t="n">
        <v>46246</v>
      </c>
      <c r="V73" s="279" t="n">
        <v>46259</v>
      </c>
      <c r="W73" s="279" t="n">
        <v>46290</v>
      </c>
      <c r="X73" s="279" t="n">
        <v>46262</v>
      </c>
      <c r="Y73" s="258">
        <f>IF(AND(X73&lt;&gt;"",W73&lt;&gt;""),IF(X73&lt;=W73,"SIM","NÃO"),"")</f>
        <v/>
      </c>
      <c r="Z73" s="121" t="inlineStr">
        <is>
          <t>PAGAMENTO DEVOLVIDO EM 31/08/2026 E SOLICITADO ALTERAÇÃO DE PD, SOLICTAÇÃO: 580082</t>
        </is>
      </c>
      <c r="AA73" s="203" t="n"/>
      <c r="AC73">
        <f>IF($C73="","",IF(COUNTIF('Códigos Santander (ref)'!$A$2:$A$79,$C73)&gt;0,"SANTANDER",IF(COUNTIF('Códigos Itaú (ref)'!$A$2:$A$44,$C73)&gt;0,"ITAU",IF(AND(TRIM(UPPER($I73))="CONTRATUAL",ISNUMBER(SEARCH("INDIVIDUAL",SUBSTITUTE(UPPER($D73)," ","")))),"PREMIUM FREE",""))))</f>
        <v/>
      </c>
    </row>
    <row r="74" ht="15" customFormat="1" customHeight="1" s="45">
      <c r="A74" s="108" t="inlineStr">
        <is>
          <t>SAC</t>
        </is>
      </c>
      <c r="B74" s="108" t="n">
        <v>58553</v>
      </c>
      <c r="C74" s="108" t="inlineStr">
        <is>
          <t>BXNL4</t>
        </is>
      </c>
      <c r="D74" s="109" t="inlineStr">
        <is>
          <t>WELLINGTON DE LIMA GRACIANO</t>
        </is>
      </c>
      <c r="E74" s="108" t="n">
        <v>6403895974</v>
      </c>
      <c r="F74" s="108" t="inlineStr">
        <is>
          <t>BXNL4000001015</t>
        </is>
      </c>
      <c r="G74" s="231" t="n">
        <v>50</v>
      </c>
      <c r="H74" s="231" t="n">
        <v>50</v>
      </c>
      <c r="I74" s="108" t="inlineStr">
        <is>
          <t>NEG. ATEND. REDE</t>
        </is>
      </c>
      <c r="J74" s="106" t="n">
        <v>11693347000183</v>
      </c>
      <c r="K74" s="108" t="inlineStr">
        <is>
          <t>DIOR CENTER IMAGEM LTDA</t>
        </is>
      </c>
      <c r="L74" s="108" t="inlineStr">
        <is>
          <t>RIO VERDE</t>
        </is>
      </c>
      <c r="M74" s="108" t="inlineStr">
        <is>
          <t>GO</t>
        </is>
      </c>
      <c r="N74" s="202" t="inlineStr">
        <is>
          <t>CIBELY</t>
        </is>
      </c>
      <c r="O74" s="202" t="n">
        <v>575667</v>
      </c>
      <c r="P74" s="279" t="n">
        <v>46247</v>
      </c>
      <c r="Q74" s="279" t="n">
        <v>46255</v>
      </c>
      <c r="R74" s="256" t="inlineStr">
        <is>
          <t>AUTORIZADO PAGAMENTO</t>
        </is>
      </c>
      <c r="S74" s="121" t="n">
        <v>8202660409</v>
      </c>
      <c r="T74" s="205" t="inlineStr">
        <is>
          <t>30 DIAS CORRIDOS</t>
        </is>
      </c>
      <c r="U74" s="280" t="n">
        <v>46246</v>
      </c>
      <c r="V74" s="279" t="n">
        <v>46258</v>
      </c>
      <c r="W74" s="279" t="n">
        <v>46289</v>
      </c>
      <c r="X74" s="279" t="n">
        <v>46265</v>
      </c>
      <c r="Y74" s="258">
        <f>IF(AND(X74&lt;&gt;"",W74&lt;&gt;""),IF(X74&lt;=W74,"SIM","NÃO"),"")</f>
        <v/>
      </c>
      <c r="Z74" s="121" t="n"/>
      <c r="AA74" s="203" t="n"/>
      <c r="AC74">
        <f>IF($C74="","",IF(COUNTIF('Códigos Santander (ref)'!$A$2:$A$79,$C74)&gt;0,"SANTANDER",IF(COUNTIF('Códigos Itaú (ref)'!$A$2:$A$44,$C74)&gt;0,"ITAU",IF(AND(TRIM(UPPER($I74))="CONTRATUAL",ISNUMBER(SEARCH("INDIVIDUAL",SUBSTITUTE(UPPER($D74)," ","")))),"PREMIUM FREE",""))))</f>
        <v/>
      </c>
    </row>
    <row r="75" ht="15" customFormat="1" customHeight="1" s="45">
      <c r="A75" s="108" t="inlineStr">
        <is>
          <t>EMAIL</t>
        </is>
      </c>
      <c r="B75" s="108" t="n">
        <v>58750</v>
      </c>
      <c r="C75" s="108" t="inlineStr">
        <is>
          <t>1RSLN</t>
        </is>
      </c>
      <c r="D75" s="109" t="inlineStr">
        <is>
          <t>ITAU UNIBANCO SA</t>
        </is>
      </c>
      <c r="E75" s="108" t="n">
        <v>93995032168</v>
      </c>
      <c r="F75" s="108" t="inlineStr">
        <is>
          <t>1RSLN017450004</t>
        </is>
      </c>
      <c r="G75" s="231" t="n">
        <v>137.39</v>
      </c>
      <c r="H75" s="231" t="n">
        <v>137.39</v>
      </c>
      <c r="I75" s="108" t="inlineStr">
        <is>
          <t>CONTRATUAL</t>
        </is>
      </c>
      <c r="J75" s="106" t="n">
        <v>3628122000891</v>
      </c>
      <c r="K75" s="108" t="inlineStr">
        <is>
          <t>CLINICA DE RADIOLOGIA ODONTOLOGICA FENELON LTDA</t>
        </is>
      </c>
      <c r="L75" s="108" t="inlineStr">
        <is>
          <t>BRASILIA</t>
        </is>
      </c>
      <c r="M75" s="108" t="inlineStr">
        <is>
          <t>DF</t>
        </is>
      </c>
      <c r="N75" s="202" t="inlineStr">
        <is>
          <t>CIBELY</t>
        </is>
      </c>
      <c r="O75" s="202" t="inlineStr">
        <is>
          <t>JA POSSUI</t>
        </is>
      </c>
      <c r="P75" s="279" t="n"/>
      <c r="Q75" s="279" t="n"/>
      <c r="R75" s="256" t="inlineStr">
        <is>
          <t>AUTORIZADO PAGAMENTO</t>
        </is>
      </c>
      <c r="S75" s="121" t="n">
        <v>8202660198</v>
      </c>
      <c r="T75" s="202" t="inlineStr">
        <is>
          <t>5 DIAS ÚTEIS</t>
        </is>
      </c>
      <c r="U75" s="280" t="n">
        <v>46247</v>
      </c>
      <c r="V75" s="279" t="n">
        <v>46247</v>
      </c>
      <c r="W75" s="279" t="n">
        <v>46254</v>
      </c>
      <c r="X75" s="279" t="n">
        <v>46252</v>
      </c>
      <c r="Y75" s="258">
        <f>IF(AND(X75&lt;&gt;"",W75&lt;&gt;""),IF(X75&lt;=W75,"SIM","NÃO"),"")</f>
        <v/>
      </c>
      <c r="Z75" s="121" t="n"/>
      <c r="AA75" s="203" t="n"/>
      <c r="AC75">
        <f>IF($C75="","",IF(COUNTIF('Códigos Santander (ref)'!$A$2:$A$79,$C75)&gt;0,"SANTANDER",IF(COUNTIF('Códigos Itaú (ref)'!$A$2:$A$44,$C75)&gt;0,"ITAU",IF(AND(TRIM(UPPER($I75))="CONTRATUAL",ISNUMBER(SEARCH("INDIVIDUAL",SUBSTITUTE(UPPER($D75)," ","")))),"PREMIUM FREE",""))))</f>
        <v/>
      </c>
    </row>
    <row r="76" ht="15" customFormat="1" customHeight="1" s="45">
      <c r="A76" s="108" t="inlineStr">
        <is>
          <t>TELA</t>
        </is>
      </c>
      <c r="B76" s="108" t="n">
        <v>58321</v>
      </c>
      <c r="C76" s="108" t="inlineStr">
        <is>
          <t>1RUH3</t>
        </is>
      </c>
      <c r="D76" s="108" t="inlineStr">
        <is>
          <t>BANCO SANTANDER BRASIL SA</t>
        </is>
      </c>
      <c r="E76" s="108" t="n">
        <v>30895640848</v>
      </c>
      <c r="F76" s="108" t="inlineStr">
        <is>
          <t>1RUH3035661020</t>
        </is>
      </c>
      <c r="G76" s="231" t="n">
        <v>180</v>
      </c>
      <c r="H76" s="231" t="n">
        <v>180</v>
      </c>
      <c r="I76" s="108" t="inlineStr">
        <is>
          <t>CONTRATUAL</t>
        </is>
      </c>
      <c r="J76" s="106" t="n">
        <v>26020466809</v>
      </c>
      <c r="K76" s="108" t="inlineStr">
        <is>
          <t>JULIANA GUZZON BOSCHINI</t>
        </is>
      </c>
      <c r="L76" s="108" t="inlineStr">
        <is>
          <t>SÃO ROQUE</t>
        </is>
      </c>
      <c r="M76" s="108" t="inlineStr">
        <is>
          <t>SP</t>
        </is>
      </c>
      <c r="N76" s="202" t="inlineStr">
        <is>
          <t>CIBELY</t>
        </is>
      </c>
      <c r="O76" s="202" t="inlineStr">
        <is>
          <t>JA POSSUI</t>
        </is>
      </c>
      <c r="P76" s="279" t="n"/>
      <c r="Q76" s="279" t="n"/>
      <c r="R76" s="256" t="inlineStr">
        <is>
          <t>AUTORIZADO PAGAMENTO</t>
        </is>
      </c>
      <c r="S76" s="108" t="n">
        <v>8202660200</v>
      </c>
      <c r="T76" s="202" t="inlineStr">
        <is>
          <t>5 DIAS ÚTEIS</t>
        </is>
      </c>
      <c r="U76" s="279" t="n">
        <v>46247</v>
      </c>
      <c r="V76" s="345" t="n">
        <v>46247</v>
      </c>
      <c r="W76" s="345" t="n">
        <v>46254</v>
      </c>
      <c r="X76" s="279" t="n">
        <v>46252</v>
      </c>
      <c r="Y76" s="258">
        <f>IF(AND(X76&lt;&gt;"",W76&lt;&gt;""),IF(X76&lt;=W76,"SIM","NÃO"),"")</f>
        <v/>
      </c>
      <c r="Z76" s="283" t="n"/>
      <c r="AA76" s="203" t="n"/>
      <c r="AC76">
        <f>IF($C76="","",IF(COUNTIF('Códigos Santander (ref)'!$A$2:$A$79,$C76)&gt;0,"SANTANDER",IF(COUNTIF('Códigos Itaú (ref)'!$A$2:$A$44,$C76)&gt;0,"ITAU",IF(AND(TRIM(UPPER($I76))="CONTRATUAL",ISNUMBER(SEARCH("INDIVIDUAL",SUBSTITUTE(UPPER($D76)," ","")))),"PREMIUM FREE",""))))</f>
        <v/>
      </c>
    </row>
    <row r="77" ht="15" customFormat="1" customHeight="1" s="342">
      <c r="A77" s="347" t="inlineStr">
        <is>
          <t>TELA</t>
        </is>
      </c>
      <c r="B77" s="347" t="n">
        <v>56257</v>
      </c>
      <c r="C77" s="347" t="inlineStr">
        <is>
          <t>1RNXU</t>
        </is>
      </c>
      <c r="D77" s="347" t="inlineStr">
        <is>
          <t>BANCO HYUNDAI CAPITAL BRASIL S.A</t>
        </is>
      </c>
      <c r="E77" s="347" t="n">
        <v>23252720876</v>
      </c>
      <c r="F77" s="347" t="inlineStr">
        <is>
          <t>1RNXU000062006</t>
        </is>
      </c>
      <c r="G77" s="351" t="n">
        <v>900</v>
      </c>
      <c r="H77" s="351" t="n">
        <v>186.78</v>
      </c>
      <c r="I77" s="347" t="inlineStr">
        <is>
          <t>CONTRATUAL</t>
        </is>
      </c>
      <c r="J77" s="352" t="n">
        <v>29925893810</v>
      </c>
      <c r="K77" s="347" t="inlineStr">
        <is>
          <t xml:space="preserve">CARLOS EDUARDO FERNANDES </t>
        </is>
      </c>
      <c r="L77" s="347" t="inlineStr">
        <is>
          <t>SÃO PAULO</t>
        </is>
      </c>
      <c r="M77" s="347" t="inlineStr">
        <is>
          <t>SP</t>
        </is>
      </c>
      <c r="N77" s="346" t="inlineStr">
        <is>
          <t>CIBELY</t>
        </is>
      </c>
      <c r="O77" s="346" t="n">
        <v>575566</v>
      </c>
      <c r="P77" s="348" t="n">
        <v>46247</v>
      </c>
      <c r="Q77" s="348" t="n">
        <v>46253</v>
      </c>
      <c r="R77" s="256" t="inlineStr">
        <is>
          <t>AUTORIZADO PAGAMENTO</t>
        </is>
      </c>
      <c r="S77" s="347" t="n">
        <v>8202660350</v>
      </c>
      <c r="T77" s="346" t="inlineStr">
        <is>
          <t>5 DIAS ÚTEIS</t>
        </is>
      </c>
      <c r="U77" s="348" t="n">
        <v>46247</v>
      </c>
      <c r="V77" s="379" t="n">
        <v>46253</v>
      </c>
      <c r="W77" s="379" t="n">
        <v>46260</v>
      </c>
      <c r="X77" s="348" t="n">
        <v>46258</v>
      </c>
      <c r="Y77" s="258">
        <f>IF(AND(X77&lt;&gt;"",W77&lt;&gt;""),IF(X77&lt;=W77,"SIM","NÃO"),"")</f>
        <v/>
      </c>
      <c r="Z77" s="398" t="n"/>
      <c r="AA77" s="355" t="n"/>
      <c r="AC77">
        <f>IF($C77="","",IF(COUNTIF('Códigos Santander (ref)'!$A$2:$A$79,$C77)&gt;0,"SANTANDER",IF(COUNTIF('Códigos Itaú (ref)'!$A$2:$A$44,$C77)&gt;0,"ITAU",IF(AND(TRIM(UPPER($I77))="CONTRATUAL",ISNUMBER(SEARCH("INDIVIDUAL",SUBSTITUTE(UPPER($D77)," ","")))),"PREMIUM FREE",""))))</f>
        <v/>
      </c>
    </row>
    <row r="78" ht="15" customFormat="1" customHeight="1" s="342">
      <c r="A78" s="347" t="inlineStr">
        <is>
          <t>TELA</t>
        </is>
      </c>
      <c r="B78" s="347" t="n">
        <v>57541</v>
      </c>
      <c r="C78" s="347" t="inlineStr">
        <is>
          <t>1RUH3</t>
        </is>
      </c>
      <c r="D78" s="347" t="inlineStr">
        <is>
          <t>BANCO SANTANDER BRASIL SA</t>
        </is>
      </c>
      <c r="E78" s="347" t="n">
        <v>29826168823</v>
      </c>
      <c r="F78" s="347" t="inlineStr">
        <is>
          <t>1RUH3032247001</t>
        </is>
      </c>
      <c r="G78" s="351" t="n">
        <v>240</v>
      </c>
      <c r="H78" s="351" t="n">
        <v>90.94</v>
      </c>
      <c r="I78" s="347" t="inlineStr">
        <is>
          <t>CONTRATUAL</t>
        </is>
      </c>
      <c r="J78" s="352" t="n">
        <v>55648904000110</v>
      </c>
      <c r="K78" s="347" t="inlineStr">
        <is>
          <t>GABRIELA ZABEU</t>
        </is>
      </c>
      <c r="L78" s="347" t="inlineStr">
        <is>
          <t>PRAIA GRANDE</t>
        </is>
      </c>
      <c r="M78" s="347" t="inlineStr">
        <is>
          <t>SP</t>
        </is>
      </c>
      <c r="N78" s="346" t="inlineStr">
        <is>
          <t>CIBELY</t>
        </is>
      </c>
      <c r="O78" s="346" t="inlineStr">
        <is>
          <t>JA POSSUI</t>
        </is>
      </c>
      <c r="P78" s="348" t="n"/>
      <c r="Q78" s="348" t="n"/>
      <c r="R78" s="256" t="inlineStr">
        <is>
          <t>AUTORIZADO PAGAMENTO</t>
        </is>
      </c>
      <c r="S78" s="347" t="n">
        <v>8202660201</v>
      </c>
      <c r="T78" s="346" t="inlineStr">
        <is>
          <t>5 DIAS ÚTEIS</t>
        </is>
      </c>
      <c r="U78" s="350" t="n">
        <v>46247</v>
      </c>
      <c r="V78" s="349" t="n">
        <v>46247</v>
      </c>
      <c r="W78" s="349" t="n">
        <v>46254</v>
      </c>
      <c r="X78" s="388" t="n">
        <v>46252</v>
      </c>
      <c r="Y78" s="258">
        <f>IF(AND(X78&lt;&gt;"",W78&lt;&gt;""),IF(X78&lt;=W78,"SIM","NÃO"),"")</f>
        <v/>
      </c>
      <c r="Z78" s="354" t="n"/>
      <c r="AA78" s="395" t="n"/>
      <c r="AC78">
        <f>IF($C78="","",IF(COUNTIF('Códigos Santander (ref)'!$A$2:$A$79,$C78)&gt;0,"SANTANDER",IF(COUNTIF('Códigos Itaú (ref)'!$A$2:$A$44,$C78)&gt;0,"ITAU",IF(AND(TRIM(UPPER($I78))="CONTRATUAL",ISNUMBER(SEARCH("INDIVIDUAL",SUBSTITUTE(UPPER($D78)," ","")))),"PREMIUM FREE",""))))</f>
        <v/>
      </c>
    </row>
    <row r="79" ht="15" customFormat="1" customHeight="1" s="344">
      <c r="A79" s="357" t="inlineStr">
        <is>
          <t>TELA</t>
        </is>
      </c>
      <c r="B79" s="357" t="n">
        <v>58594</v>
      </c>
      <c r="C79" s="357" t="inlineStr">
        <is>
          <t>0M1R8</t>
        </is>
      </c>
      <c r="D79" s="357" t="inlineStr">
        <is>
          <t>C&amp;A MODAS S.A</t>
        </is>
      </c>
      <c r="E79" s="357" t="n">
        <v>33200348801</v>
      </c>
      <c r="F79" s="357" t="inlineStr">
        <is>
          <t>0M1R8000092002</t>
        </is>
      </c>
      <c r="G79" s="358" t="n">
        <v>300</v>
      </c>
      <c r="H79" s="358" t="n">
        <v>63</v>
      </c>
      <c r="I79" s="357" t="inlineStr">
        <is>
          <t>CONTRATUAL</t>
        </is>
      </c>
      <c r="J79" s="359" t="n">
        <v>17610839884</v>
      </c>
      <c r="K79" s="357" t="inlineStr">
        <is>
          <t>CINTIA DI TILIA ALVES DO AMARAL</t>
        </is>
      </c>
      <c r="L79" s="357" t="inlineStr">
        <is>
          <t>BARUERI</t>
        </is>
      </c>
      <c r="M79" s="347" t="inlineStr">
        <is>
          <t>SP</t>
        </is>
      </c>
      <c r="N79" s="360" t="inlineStr">
        <is>
          <t>SERGIANA</t>
        </is>
      </c>
      <c r="O79" s="346" t="inlineStr">
        <is>
          <t>JA POSSUI</t>
        </is>
      </c>
      <c r="P79" s="361" t="n"/>
      <c r="Q79" s="361" t="n"/>
      <c r="R79" s="256" t="inlineStr">
        <is>
          <t>AUTORIZADO PAGAMENTO</t>
        </is>
      </c>
      <c r="S79" s="357" t="n">
        <v>8202660237</v>
      </c>
      <c r="T79" s="360" t="inlineStr">
        <is>
          <t>10 DIAS CORRIDOS</t>
        </is>
      </c>
      <c r="U79" s="362" t="n">
        <v>46247</v>
      </c>
      <c r="V79" s="348" t="n">
        <v>46248</v>
      </c>
      <c r="W79" s="348" t="n">
        <v>46255</v>
      </c>
      <c r="X79" s="391" t="n">
        <v>46253</v>
      </c>
      <c r="Y79" s="258">
        <f>IF(AND(X79&lt;&gt;"",W79&lt;&gt;""),IF(X79&lt;=W79,"SIM","NÃO"),"")</f>
        <v/>
      </c>
      <c r="Z79" s="386" t="n"/>
      <c r="AA79" s="396" t="n"/>
      <c r="AC79">
        <f>IF($C79="","",IF(COUNTIF('Códigos Santander (ref)'!$A$2:$A$79,$C79)&gt;0,"SANTANDER",IF(COUNTIF('Códigos Itaú (ref)'!$A$2:$A$44,$C79)&gt;0,"ITAU",IF(AND(TRIM(UPPER($I79))="CONTRATUAL",ISNUMBER(SEARCH("INDIVIDUAL",SUBSTITUTE(UPPER($D79)," ","")))),"PREMIUM FREE",""))))</f>
        <v/>
      </c>
    </row>
    <row r="80" ht="15" customFormat="1" customHeight="1" s="344">
      <c r="A80" s="357" t="inlineStr">
        <is>
          <t>TELA</t>
        </is>
      </c>
      <c r="B80" s="357" t="n">
        <v>58693</v>
      </c>
      <c r="C80" s="357" t="inlineStr">
        <is>
          <t>1RUH3</t>
        </is>
      </c>
      <c r="D80" s="347" t="inlineStr">
        <is>
          <t>BANCO SANTANDER BRASIL SA</t>
        </is>
      </c>
      <c r="E80" s="357" t="n">
        <v>26447218811</v>
      </c>
      <c r="F80" s="357" t="inlineStr">
        <is>
          <t>1RUH3032093004</t>
        </is>
      </c>
      <c r="G80" s="358" t="n">
        <v>200</v>
      </c>
      <c r="H80" s="358" t="n">
        <v>200</v>
      </c>
      <c r="I80" s="357" t="inlineStr">
        <is>
          <t>CONTRATUAL</t>
        </is>
      </c>
      <c r="J80" s="359" t="n">
        <v>5389120000146</v>
      </c>
      <c r="K80" s="357" t="inlineStr">
        <is>
          <t>K N SERVICOS MEDICOS E ODONTOLOGICOS S/S LTDA</t>
        </is>
      </c>
      <c r="L80" s="357" t="inlineStr">
        <is>
          <t>JACAREÍ</t>
        </is>
      </c>
      <c r="M80" s="357" t="inlineStr">
        <is>
          <t>SP</t>
        </is>
      </c>
      <c r="N80" s="360" t="inlineStr">
        <is>
          <t>SERGIANA</t>
        </is>
      </c>
      <c r="O80" s="346" t="inlineStr">
        <is>
          <t>JA POSSUI</t>
        </is>
      </c>
      <c r="P80" s="361" t="n"/>
      <c r="Q80" s="361" t="n"/>
      <c r="R80" s="256" t="inlineStr">
        <is>
          <t>AUTORIZADO PAGAMENTO</t>
        </is>
      </c>
      <c r="S80" s="357" t="n">
        <v>8202660238</v>
      </c>
      <c r="T80" s="360" t="inlineStr">
        <is>
          <t>5 DIAS ÚTEIS</t>
        </is>
      </c>
      <c r="U80" s="361" t="n">
        <v>46247</v>
      </c>
      <c r="V80" s="349" t="n">
        <v>46248</v>
      </c>
      <c r="W80" s="349" t="n">
        <v>46255</v>
      </c>
      <c r="X80" s="362" t="n">
        <v>46253</v>
      </c>
      <c r="Y80" s="258">
        <f>IF(AND(X80&lt;&gt;"",W80&lt;&gt;""),IF(X80&lt;=W80,"SIM","NÃO"),"")</f>
        <v/>
      </c>
      <c r="Z80" s="354" t="n"/>
      <c r="AA80" s="396" t="n"/>
      <c r="AC80">
        <f>IF($C80="","",IF(COUNTIF('Códigos Santander (ref)'!$A$2:$A$79,$C80)&gt;0,"SANTANDER",IF(COUNTIF('Códigos Itaú (ref)'!$A$2:$A$44,$C80)&gt;0,"ITAU",IF(AND(TRIM(UPPER($I80))="CONTRATUAL",ISNUMBER(SEARCH("INDIVIDUAL",SUBSTITUTE(UPPER($D80)," ","")))),"PREMIUM FREE",""))))</f>
        <v/>
      </c>
    </row>
    <row r="81" ht="15" customFormat="1" customHeight="1" s="344">
      <c r="A81" s="357" t="inlineStr">
        <is>
          <t>TELA</t>
        </is>
      </c>
      <c r="B81" s="357" t="n">
        <v>58710</v>
      </c>
      <c r="C81" s="357" t="inlineStr">
        <is>
          <t>1RUH3</t>
        </is>
      </c>
      <c r="D81" s="347" t="inlineStr">
        <is>
          <t>BANCO SANTANDER BRASIL SA</t>
        </is>
      </c>
      <c r="E81" s="357" t="n">
        <v>10267159706</v>
      </c>
      <c r="F81" s="357" t="inlineStr">
        <is>
          <t>1RUH3031872018</t>
        </is>
      </c>
      <c r="G81" s="358" t="n">
        <v>260</v>
      </c>
      <c r="H81" s="358" t="n">
        <v>212.19</v>
      </c>
      <c r="I81" s="357" t="inlineStr">
        <is>
          <t>CONTRATUAL</t>
        </is>
      </c>
      <c r="J81" s="359" t="n">
        <v>5950466730</v>
      </c>
      <c r="K81" s="357" t="inlineStr">
        <is>
          <t>ZULMA FLORES BLANCO QUEIROZ</t>
        </is>
      </c>
      <c r="L81" s="357" t="inlineStr">
        <is>
          <t>SÃO GONÇALO</t>
        </is>
      </c>
      <c r="M81" s="357" t="inlineStr">
        <is>
          <t>RJ</t>
        </is>
      </c>
      <c r="N81" s="360" t="inlineStr">
        <is>
          <t>SERGIANA</t>
        </is>
      </c>
      <c r="O81" s="346" t="inlineStr">
        <is>
          <t>JA POSSUI</t>
        </is>
      </c>
      <c r="P81" s="361" t="n"/>
      <c r="Q81" s="361" t="n"/>
      <c r="R81" s="256" t="inlineStr">
        <is>
          <t>AUTORIZADO PAGAMENTO</t>
        </is>
      </c>
      <c r="S81" s="364" t="n">
        <v>8202660239</v>
      </c>
      <c r="T81" s="360" t="inlineStr">
        <is>
          <t>5 DIAS ÚTEIS</t>
        </is>
      </c>
      <c r="U81" s="361" t="n">
        <v>46247</v>
      </c>
      <c r="V81" s="349" t="n">
        <v>46248</v>
      </c>
      <c r="W81" s="349" t="n">
        <v>46255</v>
      </c>
      <c r="X81" s="362" t="n">
        <v>46253</v>
      </c>
      <c r="Y81" s="258">
        <f>IF(AND(X81&lt;&gt;"",W81&lt;&gt;""),IF(X81&lt;=W81,"SIM","NÃO"),"")</f>
        <v/>
      </c>
      <c r="Z81" s="354" t="n"/>
      <c r="AA81" s="396" t="n"/>
      <c r="AC81">
        <f>IF($C81="","",IF(COUNTIF('Códigos Santander (ref)'!$A$2:$A$79,$C81)&gt;0,"SANTANDER",IF(COUNTIF('Códigos Itaú (ref)'!$A$2:$A$44,$C81)&gt;0,"ITAU",IF(AND(TRIM(UPPER($I81))="CONTRATUAL",ISNUMBER(SEARCH("INDIVIDUAL",SUBSTITUTE(UPPER($D81)," ","")))),"PREMIUM FREE",""))))</f>
        <v/>
      </c>
    </row>
    <row r="82" ht="15" customFormat="1" customHeight="1" s="344">
      <c r="A82" s="357" t="inlineStr">
        <is>
          <t>TELA</t>
        </is>
      </c>
      <c r="B82" s="357" t="n">
        <v>58673</v>
      </c>
      <c r="C82" s="357" t="inlineStr">
        <is>
          <t>1RU51</t>
        </is>
      </c>
      <c r="D82" s="347" t="inlineStr">
        <is>
          <t>BANCO SANTANDER BRASIL SA</t>
        </is>
      </c>
      <c r="E82" s="357" t="n">
        <v>64208575700</v>
      </c>
      <c r="F82" s="357" t="inlineStr">
        <is>
          <t>1RU51000498009</t>
        </is>
      </c>
      <c r="G82" s="358" t="n">
        <v>1000</v>
      </c>
      <c r="H82" s="358" t="n">
        <v>410</v>
      </c>
      <c r="I82" s="357" t="inlineStr">
        <is>
          <t>CONTRATUAL</t>
        </is>
      </c>
      <c r="J82" s="359" t="n">
        <v>5187127705</v>
      </c>
      <c r="K82" s="357" t="inlineStr">
        <is>
          <t>LUCINDA MERCEDES CORDEIRO DE VASCONCELOS</t>
        </is>
      </c>
      <c r="L82" s="357" t="inlineStr">
        <is>
          <t>SÃO GONÇALO</t>
        </is>
      </c>
      <c r="M82" s="357" t="inlineStr">
        <is>
          <t>RJ</t>
        </is>
      </c>
      <c r="N82" s="360" t="inlineStr">
        <is>
          <t>SERGIANA</t>
        </is>
      </c>
      <c r="O82" s="346" t="inlineStr">
        <is>
          <t>JA POSSUI</t>
        </is>
      </c>
      <c r="P82" s="361" t="n"/>
      <c r="Q82" s="361" t="n"/>
      <c r="R82" s="256" t="inlineStr">
        <is>
          <t>AUTORIZADO PAGAMENTO</t>
        </is>
      </c>
      <c r="S82" s="357" t="n">
        <v>8202660240</v>
      </c>
      <c r="T82" s="360" t="inlineStr">
        <is>
          <t>5 DIAS ÚTEIS</t>
        </is>
      </c>
      <c r="U82" s="361" t="n">
        <v>46247</v>
      </c>
      <c r="V82" s="349" t="n">
        <v>46248</v>
      </c>
      <c r="W82" s="349" t="n">
        <v>46255</v>
      </c>
      <c r="X82" s="362" t="n">
        <v>46253</v>
      </c>
      <c r="Y82" s="258">
        <f>IF(AND(X82&lt;&gt;"",W82&lt;&gt;""),IF(X82&lt;=W82,"SIM","NÃO"),"")</f>
        <v/>
      </c>
      <c r="Z82" s="354" t="n"/>
      <c r="AA82" s="396" t="n"/>
      <c r="AC82">
        <f>IF($C82="","",IF(COUNTIF('Códigos Santander (ref)'!$A$2:$A$79,$C82)&gt;0,"SANTANDER",IF(COUNTIF('Códigos Itaú (ref)'!$A$2:$A$44,$C82)&gt;0,"ITAU",IF(AND(TRIM(UPPER($I82))="CONTRATUAL",ISNUMBER(SEARCH("INDIVIDUAL",SUBSTITUTE(UPPER($D82)," ","")))),"PREMIUM FREE",""))))</f>
        <v/>
      </c>
    </row>
    <row r="83" ht="15" customFormat="1" customHeight="1" s="344">
      <c r="A83" s="357" t="inlineStr">
        <is>
          <t>TELA</t>
        </is>
      </c>
      <c r="B83" s="357" t="n">
        <v>58711</v>
      </c>
      <c r="C83" s="357" t="inlineStr">
        <is>
          <t>1RUB1</t>
        </is>
      </c>
      <c r="D83" s="357" t="inlineStr">
        <is>
          <t>F1RST TECNOLOGIA E INOVACAO LTDA</t>
        </is>
      </c>
      <c r="E83" s="357" t="n">
        <v>33520466899</v>
      </c>
      <c r="F83" s="357" t="inlineStr">
        <is>
          <t>1RUB1006378021</t>
        </is>
      </c>
      <c r="G83" s="358" t="n">
        <v>350</v>
      </c>
      <c r="H83" s="358" t="n">
        <v>124.6</v>
      </c>
      <c r="I83" s="357" t="inlineStr">
        <is>
          <t>CONTRATUAL</t>
        </is>
      </c>
      <c r="J83" s="124" t="n">
        <v>24870458000160</v>
      </c>
      <c r="K83" s="105" t="inlineStr">
        <is>
          <t>EDWAL LOBOSCHI</t>
        </is>
      </c>
      <c r="L83" s="347" t="inlineStr">
        <is>
          <t>SÃO PAULO</t>
        </is>
      </c>
      <c r="M83" s="357" t="inlineStr">
        <is>
          <t>SP</t>
        </is>
      </c>
      <c r="N83" s="360" t="inlineStr">
        <is>
          <t>SERGIANA</t>
        </is>
      </c>
      <c r="O83" s="346" t="inlineStr">
        <is>
          <t>JA POSSUI</t>
        </is>
      </c>
      <c r="P83" s="361" t="n"/>
      <c r="Q83" s="361" t="n"/>
      <c r="R83" s="256" t="inlineStr">
        <is>
          <t>AUTORIZADO PAGAMENTO</t>
        </is>
      </c>
      <c r="S83" s="357" t="n">
        <v>8202660242</v>
      </c>
      <c r="T83" s="360" t="inlineStr">
        <is>
          <t>5 DIAS ÚTEIS</t>
        </is>
      </c>
      <c r="U83" s="361" t="n">
        <v>46247</v>
      </c>
      <c r="V83" s="349" t="n">
        <v>46248</v>
      </c>
      <c r="W83" s="349" t="n">
        <v>46255</v>
      </c>
      <c r="X83" s="362" t="n">
        <v>46253</v>
      </c>
      <c r="Y83" s="258">
        <f>IF(AND(X83&lt;&gt;"",W83&lt;&gt;""),IF(X83&lt;=W83,"SIM","NÃO"),"")</f>
        <v/>
      </c>
      <c r="Z83" s="354" t="n"/>
      <c r="AA83" s="396" t="n"/>
      <c r="AC83">
        <f>IF($C83="","",IF(COUNTIF('Códigos Santander (ref)'!$A$2:$A$79,$C83)&gt;0,"SANTANDER",IF(COUNTIF('Códigos Itaú (ref)'!$A$2:$A$44,$C83)&gt;0,"ITAU",IF(AND(TRIM(UPPER($I83))="CONTRATUAL",ISNUMBER(SEARCH("INDIVIDUAL",SUBSTITUTE(UPPER($D83)," ","")))),"PREMIUM FREE",""))))</f>
        <v/>
      </c>
    </row>
    <row r="84" ht="15" customFormat="1" customHeight="1" s="344">
      <c r="A84" s="357" t="inlineStr">
        <is>
          <t>TELA</t>
        </is>
      </c>
      <c r="B84" s="357" t="n">
        <v>58373</v>
      </c>
      <c r="C84" s="357" t="inlineStr">
        <is>
          <t>1RUH3</t>
        </is>
      </c>
      <c r="D84" s="347" t="inlineStr">
        <is>
          <t>BANCO SANTANDER BRASIL SA</t>
        </is>
      </c>
      <c r="E84" s="357" t="n">
        <v>646044702</v>
      </c>
      <c r="F84" s="357" t="inlineStr">
        <is>
          <t>1RUH3031002013</t>
        </is>
      </c>
      <c r="G84" s="358" t="n">
        <v>360</v>
      </c>
      <c r="H84" s="358" t="n">
        <v>243.88</v>
      </c>
      <c r="I84" s="357" t="inlineStr">
        <is>
          <t>CONTRATUAL</t>
        </is>
      </c>
      <c r="J84" s="359" t="n">
        <v>5187127705</v>
      </c>
      <c r="K84" s="357" t="inlineStr">
        <is>
          <t>LUCINDA MERCEDES CORDEIRO DE VASCONCELOS</t>
        </is>
      </c>
      <c r="L84" s="357" t="inlineStr">
        <is>
          <t>SÃO GONÇALO</t>
        </is>
      </c>
      <c r="M84" s="357" t="inlineStr">
        <is>
          <t>RJ</t>
        </is>
      </c>
      <c r="N84" s="360" t="inlineStr">
        <is>
          <t>SERGIANA</t>
        </is>
      </c>
      <c r="O84" s="346" t="inlineStr">
        <is>
          <t>JA POSSUI</t>
        </is>
      </c>
      <c r="P84" s="361" t="n"/>
      <c r="Q84" s="361" t="n"/>
      <c r="R84" s="256" t="inlineStr">
        <is>
          <t>AUTORIZADO PAGAMENTO</t>
        </is>
      </c>
      <c r="S84" s="357" t="n">
        <v>8202660243</v>
      </c>
      <c r="T84" s="360" t="inlineStr">
        <is>
          <t>5 DIAS ÚTEIS</t>
        </is>
      </c>
      <c r="U84" s="361" t="n">
        <v>46247</v>
      </c>
      <c r="V84" s="349" t="n">
        <v>46248</v>
      </c>
      <c r="W84" s="349" t="n">
        <v>46255</v>
      </c>
      <c r="X84" s="362" t="n">
        <v>46253</v>
      </c>
      <c r="Y84" s="258">
        <f>IF(AND(X84&lt;&gt;"",W84&lt;&gt;""),IF(X84&lt;=W84,"SIM","NÃO"),"")</f>
        <v/>
      </c>
      <c r="Z84" s="354" t="n"/>
      <c r="AA84" s="396" t="n"/>
      <c r="AC84">
        <f>IF($C84="","",IF(COUNTIF('Códigos Santander (ref)'!$A$2:$A$79,$C84)&gt;0,"SANTANDER",IF(COUNTIF('Códigos Itaú (ref)'!$A$2:$A$44,$C84)&gt;0,"ITAU",IF(AND(TRIM(UPPER($I84))="CONTRATUAL",ISNUMBER(SEARCH("INDIVIDUAL",SUBSTITUTE(UPPER($D84)," ","")))),"PREMIUM FREE",""))))</f>
        <v/>
      </c>
    </row>
    <row r="85" ht="15" customFormat="1" customHeight="1" s="344">
      <c r="A85" s="357" t="inlineStr">
        <is>
          <t>TELA</t>
        </is>
      </c>
      <c r="B85" s="357" t="n">
        <v>58490</v>
      </c>
      <c r="C85" s="357" t="inlineStr">
        <is>
          <t>1RUF4</t>
        </is>
      </c>
      <c r="D85" s="357" t="inlineStr">
        <is>
          <t>AYMORE CREDITO FINANCIAMENTO E INVESTIMENTO S</t>
        </is>
      </c>
      <c r="E85" s="357" t="n">
        <v>26652987830</v>
      </c>
      <c r="F85" s="357" t="inlineStr">
        <is>
          <t>1RUF4001066021</t>
        </is>
      </c>
      <c r="G85" s="358" t="n">
        <v>2500</v>
      </c>
      <c r="H85" s="358" t="n">
        <v>301.8</v>
      </c>
      <c r="I85" s="357" t="inlineStr">
        <is>
          <t>CONTRATUAL</t>
        </is>
      </c>
      <c r="J85" s="359" t="n">
        <v>10857862000199</v>
      </c>
      <c r="K85" s="357" t="inlineStr">
        <is>
          <t>RODRIGO ISHIDA ENDODONTIA EXPECIALIZADA LTDA</t>
        </is>
      </c>
      <c r="L85" s="347" t="inlineStr">
        <is>
          <t>SÃO PAULO</t>
        </is>
      </c>
      <c r="M85" s="357" t="inlineStr">
        <is>
          <t>SP</t>
        </is>
      </c>
      <c r="N85" s="365" t="inlineStr">
        <is>
          <t>SERGIANA</t>
        </is>
      </c>
      <c r="O85" s="346" t="inlineStr">
        <is>
          <t>JA POSSUI</t>
        </is>
      </c>
      <c r="P85" s="361" t="n"/>
      <c r="Q85" s="361" t="n"/>
      <c r="R85" s="256" t="inlineStr">
        <is>
          <t>AUTORIZADO PAGAMENTO</t>
        </is>
      </c>
      <c r="S85" s="357" t="n">
        <v>8202660244</v>
      </c>
      <c r="T85" s="365" t="inlineStr">
        <is>
          <t>5 DIAS ÚTEIS</t>
        </is>
      </c>
      <c r="U85" s="361" t="n">
        <v>46247</v>
      </c>
      <c r="V85" s="349" t="n">
        <v>46248</v>
      </c>
      <c r="W85" s="349" t="n">
        <v>46255</v>
      </c>
      <c r="X85" s="362" t="n">
        <v>46253</v>
      </c>
      <c r="Y85" s="258">
        <f>IF(AND(X85&lt;&gt;"",W85&lt;&gt;""),IF(X85&lt;=W85,"SIM","NÃO"),"")</f>
        <v/>
      </c>
      <c r="Z85" s="354" t="n"/>
      <c r="AA85" s="396" t="n"/>
      <c r="AC85">
        <f>IF($C85="","",IF(COUNTIF('Códigos Santander (ref)'!$A$2:$A$79,$C85)&gt;0,"SANTANDER",IF(COUNTIF('Códigos Itaú (ref)'!$A$2:$A$44,$C85)&gt;0,"ITAU",IF(AND(TRIM(UPPER($I85))="CONTRATUAL",ISNUMBER(SEARCH("INDIVIDUAL",SUBSTITUTE(UPPER($D85)," ","")))),"PREMIUM FREE",""))))</f>
        <v/>
      </c>
    </row>
    <row r="86" ht="15" customFormat="1" customHeight="1" s="356">
      <c r="A86" s="366" t="inlineStr">
        <is>
          <t>TELA</t>
        </is>
      </c>
      <c r="B86" s="366" t="n">
        <v>58552</v>
      </c>
      <c r="C86" s="366" t="inlineStr">
        <is>
          <t>1RUB1</t>
        </is>
      </c>
      <c r="D86" s="366" t="inlineStr">
        <is>
          <t>F1RST TECNOLOGIA E INOVACAO LTDA</t>
        </is>
      </c>
      <c r="E86" s="366" t="n">
        <v>33520466899</v>
      </c>
      <c r="F86" s="366" t="inlineStr">
        <is>
          <t>1RUB1006378021</t>
        </is>
      </c>
      <c r="G86" s="367" t="n">
        <v>650</v>
      </c>
      <c r="H86" s="367" t="n">
        <v>650</v>
      </c>
      <c r="I86" s="366" t="inlineStr">
        <is>
          <t>CONTRATUAL</t>
        </is>
      </c>
      <c r="J86" s="368" t="n">
        <v>46775051000196</v>
      </c>
      <c r="K86" s="366" t="inlineStr">
        <is>
          <t>INNOVA ODONTOLOGIA E ESTETICA LTDA</t>
        </is>
      </c>
      <c r="L86" s="369" t="inlineStr">
        <is>
          <t>SÃO PAULO</t>
        </is>
      </c>
      <c r="M86" s="370" t="inlineStr">
        <is>
          <t>SP</t>
        </is>
      </c>
      <c r="N86" s="346" t="inlineStr">
        <is>
          <t>SERGIANA</t>
        </is>
      </c>
      <c r="O86" s="371" t="inlineStr">
        <is>
          <t>JA POSSUI</t>
        </is>
      </c>
      <c r="P86" s="372" t="n"/>
      <c r="Q86" s="372" t="n"/>
      <c r="R86" s="256" t="inlineStr">
        <is>
          <t>AUTORIZADO PAGAMENTO</t>
        </is>
      </c>
      <c r="S86" s="370" t="n">
        <v>8202660245</v>
      </c>
      <c r="T86" s="346" t="inlineStr">
        <is>
          <t>5 DIAS ÚTEIS</t>
        </is>
      </c>
      <c r="U86" s="373" t="n">
        <v>46247</v>
      </c>
      <c r="V86" s="349" t="n">
        <v>46248</v>
      </c>
      <c r="W86" s="349" t="n">
        <v>46255</v>
      </c>
      <c r="X86" s="392" t="n">
        <v>46253</v>
      </c>
      <c r="Y86" s="258">
        <f>IF(AND(X86&lt;&gt;"",W86&lt;&gt;""),IF(X86&lt;=W86,"SIM","NÃO"),"")</f>
        <v/>
      </c>
      <c r="Z86" s="354" t="n"/>
      <c r="AA86" s="397" t="n"/>
      <c r="AC86">
        <f>IF($C86="","",IF(COUNTIF('Códigos Santander (ref)'!$A$2:$A$79,$C86)&gt;0,"SANTANDER",IF(COUNTIF('Códigos Itaú (ref)'!$A$2:$A$44,$C86)&gt;0,"ITAU",IF(AND(TRIM(UPPER($I86))="CONTRATUAL",ISNUMBER(SEARCH("INDIVIDUAL",SUBSTITUTE(UPPER($D86)," ","")))),"PREMIUM FREE",""))))</f>
        <v/>
      </c>
    </row>
    <row r="87" ht="15" customFormat="1" customHeight="1" s="342">
      <c r="A87" s="347" t="inlineStr">
        <is>
          <t>TELA</t>
        </is>
      </c>
      <c r="B87" s="347" t="n">
        <v>58458</v>
      </c>
      <c r="C87" s="347" t="inlineStr">
        <is>
          <t>1RUH3</t>
        </is>
      </c>
      <c r="D87" s="347" t="inlineStr">
        <is>
          <t>BANCO SANTANDER BRASIL SA</t>
        </is>
      </c>
      <c r="E87" s="347" t="n">
        <v>6385586464</v>
      </c>
      <c r="F87" s="347" t="inlineStr">
        <is>
          <t>1RUH3026703009</t>
        </is>
      </c>
      <c r="G87" s="351" t="n">
        <v>270</v>
      </c>
      <c r="H87" s="351" t="n">
        <v>82.65000000000001</v>
      </c>
      <c r="I87" s="347" t="inlineStr">
        <is>
          <t>CONTRATUAL</t>
        </is>
      </c>
      <c r="J87" s="352" t="n">
        <v>63796310000184</v>
      </c>
      <c r="K87" s="347" t="inlineStr">
        <is>
          <t>ALMEIDA ODONTOLOGIA LTDA</t>
        </is>
      </c>
      <c r="L87" s="347" t="inlineStr">
        <is>
          <t>PETROLINA</t>
        </is>
      </c>
      <c r="M87" s="374" t="inlineStr">
        <is>
          <t>PE</t>
        </is>
      </c>
      <c r="N87" s="346" t="inlineStr">
        <is>
          <t>SERGIANA</t>
        </is>
      </c>
      <c r="O87" s="371" t="inlineStr">
        <is>
          <t>JA POSSUI</t>
        </is>
      </c>
      <c r="P87" s="348" t="n"/>
      <c r="Q87" s="348" t="n"/>
      <c r="R87" s="256" t="inlineStr">
        <is>
          <t>AUTORIZADO PAGAMENTO</t>
        </is>
      </c>
      <c r="S87" s="374" t="n">
        <v>8202660246</v>
      </c>
      <c r="T87" s="346" t="inlineStr">
        <is>
          <t>5 DIAS ÚTEIS</t>
        </is>
      </c>
      <c r="U87" s="353" t="n">
        <v>46247</v>
      </c>
      <c r="V87" s="349" t="n">
        <v>46248</v>
      </c>
      <c r="W87" s="349" t="n">
        <v>46255</v>
      </c>
      <c r="X87" s="350" t="n">
        <v>46253</v>
      </c>
      <c r="Y87" s="258">
        <f>IF(AND(X87&lt;&gt;"",W87&lt;&gt;""),IF(X87&lt;=W87,"SIM","NÃO"),"")</f>
        <v/>
      </c>
      <c r="Z87" s="354" t="n"/>
      <c r="AA87" s="395" t="n"/>
      <c r="AC87">
        <f>IF($C87="","",IF(COUNTIF('Códigos Santander (ref)'!$A$2:$A$79,$C87)&gt;0,"SANTANDER",IF(COUNTIF('Códigos Itaú (ref)'!$A$2:$A$44,$C87)&gt;0,"ITAU",IF(AND(TRIM(UPPER($I87))="CONTRATUAL",ISNUMBER(SEARCH("INDIVIDUAL",SUBSTITUTE(UPPER($D87)," ","")))),"PREMIUM FREE",""))))</f>
        <v/>
      </c>
    </row>
    <row r="88" ht="15" customFormat="1" customHeight="1" s="342">
      <c r="A88" s="354" t="inlineStr">
        <is>
          <t>TELA</t>
        </is>
      </c>
      <c r="B88" s="347" t="n">
        <v>58694</v>
      </c>
      <c r="C88" s="347" t="inlineStr">
        <is>
          <t>4010X</t>
        </is>
      </c>
      <c r="D88" s="347" t="inlineStr">
        <is>
          <t>INDIVIDUAL</t>
        </is>
      </c>
      <c r="E88" s="347" t="n">
        <v>10490490638</v>
      </c>
      <c r="F88" s="347" t="inlineStr">
        <is>
          <t>4010X060084014</t>
        </is>
      </c>
      <c r="G88" s="351" t="n">
        <v>150</v>
      </c>
      <c r="H88" s="351" t="n">
        <v>26.4</v>
      </c>
      <c r="I88" s="347" t="inlineStr">
        <is>
          <t>CONTRATUAL</t>
        </is>
      </c>
      <c r="J88" s="352" t="n">
        <v>49130819000162</v>
      </c>
      <c r="K88" s="347" t="inlineStr">
        <is>
          <t>L.DUARTE ODONTOLOGIA LTDA</t>
        </is>
      </c>
      <c r="L88" s="347" t="inlineStr">
        <is>
          <t>SABARÁ</t>
        </is>
      </c>
      <c r="M88" s="374" t="inlineStr">
        <is>
          <t>MG</t>
        </is>
      </c>
      <c r="N88" s="346" t="inlineStr">
        <is>
          <t>SERGIANA</t>
        </is>
      </c>
      <c r="O88" s="382" t="n">
        <v>576286</v>
      </c>
      <c r="P88" s="348" t="n">
        <v>46251</v>
      </c>
      <c r="Q88" s="348" t="n">
        <v>46259</v>
      </c>
      <c r="R88" s="256" t="inlineStr">
        <is>
          <t>AUTORIZADO PAGAMENTO</t>
        </is>
      </c>
      <c r="S88" s="347" t="n">
        <v>8202660474</v>
      </c>
      <c r="T88" s="360" t="inlineStr">
        <is>
          <t>30 DIAS CORRIDOS</t>
        </is>
      </c>
      <c r="U88" s="348" t="n">
        <v>46247</v>
      </c>
      <c r="V88" s="348" t="n">
        <v>46259</v>
      </c>
      <c r="W88" s="348" t="n">
        <v>46290</v>
      </c>
      <c r="X88" s="348" t="n">
        <v>46262</v>
      </c>
      <c r="Y88" s="258">
        <f>IF(AND(X88&lt;&gt;"",W88&lt;&gt;""),IF(X88&lt;=W88,"SIM","NÃO"),"")</f>
        <v/>
      </c>
      <c r="Z88" s="354" t="n"/>
      <c r="AA88" s="395" t="n"/>
      <c r="AC88">
        <f>IF($C88="","",IF(COUNTIF('Códigos Santander (ref)'!$A$2:$A$79,$C88)&gt;0,"SANTANDER",IF(COUNTIF('Códigos Itaú (ref)'!$A$2:$A$44,$C88)&gt;0,"ITAU",IF(AND(TRIM(UPPER($I88))="CONTRATUAL",ISNUMBER(SEARCH("INDIVIDUAL",SUBSTITUTE(UPPER($D88)," ","")))),"PREMIUM FREE",""))))</f>
        <v/>
      </c>
    </row>
    <row r="89" ht="15" customFormat="1" customHeight="1" s="342">
      <c r="A89" s="347" t="inlineStr">
        <is>
          <t>TELA</t>
        </is>
      </c>
      <c r="B89" s="347" t="n">
        <v>58554</v>
      </c>
      <c r="C89" s="347" t="inlineStr">
        <is>
          <t>1RUH3</t>
        </is>
      </c>
      <c r="D89" s="347" t="inlineStr">
        <is>
          <t>BANCO SANTANDER BRASIL SA</t>
        </is>
      </c>
      <c r="E89" s="347" t="n">
        <v>7043801613</v>
      </c>
      <c r="F89" s="347" t="inlineStr">
        <is>
          <t>1RUH3001460013</t>
        </is>
      </c>
      <c r="G89" s="351" t="n">
        <v>250</v>
      </c>
      <c r="H89" s="351" t="n">
        <v>143.61</v>
      </c>
      <c r="I89" s="347" t="inlineStr">
        <is>
          <t>CONTRATUAL</t>
        </is>
      </c>
      <c r="J89" s="352" t="n">
        <v>14244902000340</v>
      </c>
      <c r="K89" s="347" t="inlineStr">
        <is>
          <t>ODONTOLOGIA DE FRIBURGO LTDA</t>
        </is>
      </c>
      <c r="L89" s="347" t="inlineStr">
        <is>
          <t>NOVA FRIBURGO</t>
        </is>
      </c>
      <c r="M89" s="347" t="inlineStr">
        <is>
          <t>RJ</t>
        </is>
      </c>
      <c r="N89" s="360" t="inlineStr">
        <is>
          <t>SERGIANA</t>
        </is>
      </c>
      <c r="O89" s="375" t="inlineStr">
        <is>
          <t>JA POSSUI</t>
        </is>
      </c>
      <c r="P89" s="348" t="n"/>
      <c r="Q89" s="348" t="n"/>
      <c r="R89" s="256" t="inlineStr">
        <is>
          <t>AUTORIZADO PAGAMENTO</t>
        </is>
      </c>
      <c r="S89" s="347" t="n">
        <v>8202660247</v>
      </c>
      <c r="T89" s="346" t="inlineStr">
        <is>
          <t>5 DIAS ÚTEIS</t>
        </is>
      </c>
      <c r="U89" s="348" t="n">
        <v>46247</v>
      </c>
      <c r="V89" s="348" t="n">
        <v>46248</v>
      </c>
      <c r="W89" s="348" t="n">
        <v>46255</v>
      </c>
      <c r="X89" s="348" t="n">
        <v>46253</v>
      </c>
      <c r="Y89" s="258">
        <f>IF(AND(X89&lt;&gt;"",W89&lt;&gt;""),IF(X89&lt;=W89,"SIM","NÃO"),"")</f>
        <v/>
      </c>
      <c r="Z89" s="363" t="n"/>
      <c r="AA89" s="355" t="n"/>
      <c r="AC89">
        <f>IF($C89="","",IF(COUNTIF('Códigos Santander (ref)'!$A$2:$A$79,$C89)&gt;0,"SANTANDER",IF(COUNTIF('Códigos Itaú (ref)'!$A$2:$A$44,$C89)&gt;0,"ITAU",IF(AND(TRIM(UPPER($I89))="CONTRATUAL",ISNUMBER(SEARCH("INDIVIDUAL",SUBSTITUTE(UPPER($D89)," ","")))),"PREMIUM FREE",""))))</f>
        <v/>
      </c>
    </row>
    <row r="90" ht="15" customFormat="1" customHeight="1" s="342">
      <c r="A90" s="347" t="inlineStr">
        <is>
          <t>TELA</t>
        </is>
      </c>
      <c r="B90" s="347" t="n">
        <v>58475</v>
      </c>
      <c r="C90" s="347" t="inlineStr">
        <is>
          <t>1RUH3</t>
        </is>
      </c>
      <c r="D90" s="347" t="inlineStr">
        <is>
          <t>BANCO SANTANDER BRASIL SA</t>
        </is>
      </c>
      <c r="E90" s="347" t="n">
        <v>2635116776</v>
      </c>
      <c r="F90" s="347" t="inlineStr">
        <is>
          <t>1RUH3032448007</t>
        </is>
      </c>
      <c r="G90" s="351" t="n">
        <v>1000</v>
      </c>
      <c r="H90" s="351" t="n">
        <v>919.36</v>
      </c>
      <c r="I90" s="347" t="inlineStr">
        <is>
          <t>CONTRATUAL</t>
        </is>
      </c>
      <c r="J90" s="359" t="n">
        <v>5950466730</v>
      </c>
      <c r="K90" s="357" t="inlineStr">
        <is>
          <t>ZULMA FLORES BLANCO QUEIROZ</t>
        </is>
      </c>
      <c r="L90" s="357" t="inlineStr">
        <is>
          <t>SÃO GONÇALO</t>
        </is>
      </c>
      <c r="M90" s="347" t="inlineStr">
        <is>
          <t>RJ</t>
        </is>
      </c>
      <c r="N90" s="346" t="inlineStr">
        <is>
          <t>SERGIANA</t>
        </is>
      </c>
      <c r="O90" s="375" t="inlineStr">
        <is>
          <t>JA POSSUI</t>
        </is>
      </c>
      <c r="P90" s="348" t="n"/>
      <c r="Q90" s="348" t="n"/>
      <c r="R90" s="256" t="inlineStr">
        <is>
          <t>AUTORIZADO PAGAMENTO</t>
        </is>
      </c>
      <c r="S90" s="347" t="n">
        <v>8202660248</v>
      </c>
      <c r="T90" s="346" t="inlineStr">
        <is>
          <t>5 DIAS ÚTEIS</t>
        </is>
      </c>
      <c r="U90" s="348" t="n">
        <v>46247</v>
      </c>
      <c r="V90" s="349" t="n">
        <v>46248</v>
      </c>
      <c r="W90" s="349" t="n">
        <v>46255</v>
      </c>
      <c r="X90" s="348" t="n">
        <v>46253</v>
      </c>
      <c r="Y90" s="258">
        <f>IF(AND(X90&lt;&gt;"",W90&lt;&gt;""),IF(X90&lt;=W90,"SIM","NÃO"),"")</f>
        <v/>
      </c>
      <c r="Z90" s="354" t="n"/>
      <c r="AA90" s="355" t="n"/>
      <c r="AC90">
        <f>IF($C90="","",IF(COUNTIF('Códigos Santander (ref)'!$A$2:$A$79,$C90)&gt;0,"SANTANDER",IF(COUNTIF('Códigos Itaú (ref)'!$A$2:$A$44,$C90)&gt;0,"ITAU",IF(AND(TRIM(UPPER($I90))="CONTRATUAL",ISNUMBER(SEARCH("INDIVIDUAL",SUBSTITUTE(UPPER($D90)," ","")))),"PREMIUM FREE",""))))</f>
        <v/>
      </c>
    </row>
    <row r="91" ht="15" customFormat="1" customHeight="1" s="342">
      <c r="A91" s="347" t="inlineStr">
        <is>
          <t>SAC</t>
        </is>
      </c>
      <c r="B91" s="347" t="n">
        <v>58652</v>
      </c>
      <c r="C91" s="347" t="inlineStr">
        <is>
          <t>0AULS</t>
        </is>
      </c>
      <c r="D91" s="347" t="inlineStr">
        <is>
          <t>SINDICATO DOS TRABES DO SERV PUBL MUN PERUIBE</t>
        </is>
      </c>
      <c r="E91" s="347" t="n">
        <v>44251251857</v>
      </c>
      <c r="F91" s="347" t="inlineStr">
        <is>
          <t>0AULS000989053</t>
        </is>
      </c>
      <c r="G91" s="351" t="n">
        <v>3900</v>
      </c>
      <c r="H91" s="351" t="n">
        <v>2300</v>
      </c>
      <c r="I91" s="347" t="inlineStr">
        <is>
          <t>INSUFICIÊNCIA DE REDE</t>
        </is>
      </c>
      <c r="J91" s="352" t="n">
        <v>36209301000177</v>
      </c>
      <c r="K91" s="347" t="inlineStr">
        <is>
          <t>LUIZA SATIKO OGURA ODONTOLOGIA</t>
        </is>
      </c>
      <c r="L91" s="347" t="inlineStr">
        <is>
          <t>PERUÍBE</t>
        </is>
      </c>
      <c r="M91" s="347" t="inlineStr">
        <is>
          <t>SP</t>
        </is>
      </c>
      <c r="N91" s="346" t="inlineStr">
        <is>
          <t>CIBELY</t>
        </is>
      </c>
      <c r="O91" s="346" t="n">
        <v>575954</v>
      </c>
      <c r="P91" s="348" t="n">
        <v>46248</v>
      </c>
      <c r="Q91" s="348" t="n">
        <v>46255</v>
      </c>
      <c r="R91" s="256" t="inlineStr">
        <is>
          <t>AUTORIZADO PAGAMENTO</t>
        </is>
      </c>
      <c r="S91" s="347" t="n">
        <v>8202660410</v>
      </c>
      <c r="T91" s="346" t="inlineStr">
        <is>
          <t>30 DIAS CORRIDOS</t>
        </is>
      </c>
      <c r="U91" s="348" t="n">
        <v>46248</v>
      </c>
      <c r="V91" s="348" t="n">
        <v>46258</v>
      </c>
      <c r="W91" s="348" t="n">
        <v>46289</v>
      </c>
      <c r="X91" s="348" t="n">
        <v>46265</v>
      </c>
      <c r="Y91" s="258">
        <f>IF(AND(X91&lt;&gt;"",W91&lt;&gt;""),IF(X91&lt;=W91,"SIM","NÃO"),"")</f>
        <v/>
      </c>
      <c r="Z91" s="354" t="n"/>
      <c r="AA91" s="355" t="n"/>
      <c r="AC91">
        <f>IF($C91="","",IF(COUNTIF('Códigos Santander (ref)'!$A$2:$A$79,$C91)&gt;0,"SANTANDER",IF(COUNTIF('Códigos Itaú (ref)'!$A$2:$A$44,$C91)&gt;0,"ITAU",IF(AND(TRIM(UPPER($I91))="CONTRATUAL",ISNUMBER(SEARCH("INDIVIDUAL",SUBSTITUTE(UPPER($D91)," ","")))),"PREMIUM FREE",""))))</f>
        <v/>
      </c>
    </row>
    <row r="92" ht="15" customFormat="1" customHeight="1" s="342">
      <c r="A92" s="347" t="inlineStr">
        <is>
          <t>TELA</t>
        </is>
      </c>
      <c r="B92" s="347" t="n">
        <v>58790</v>
      </c>
      <c r="C92" s="347" t="inlineStr">
        <is>
          <t>1RUGZ</t>
        </is>
      </c>
      <c r="D92" s="347" t="inlineStr">
        <is>
          <t>SX TOOLS SOLUC SERV COMPARTILHADOS LTDA</t>
        </is>
      </c>
      <c r="E92" s="347" t="n">
        <v>40533585821</v>
      </c>
      <c r="F92" s="347" t="inlineStr">
        <is>
          <t>1RUGZ001300008</t>
        </is>
      </c>
      <c r="G92" s="351" t="n">
        <v>340</v>
      </c>
      <c r="H92" s="351" t="n">
        <v>340</v>
      </c>
      <c r="I92" s="347" t="inlineStr">
        <is>
          <t>CONTRATUAL</t>
        </is>
      </c>
      <c r="J92" s="352" t="n">
        <v>43074054000104</v>
      </c>
      <c r="K92" s="347" t="inlineStr">
        <is>
          <t>CLINICA MAESTA ODONTOLOGIA ESPECIALIZADA LTDA</t>
        </is>
      </c>
      <c r="L92" s="347" t="inlineStr">
        <is>
          <t>PIRACICABA</t>
        </is>
      </c>
      <c r="M92" s="347" t="inlineStr">
        <is>
          <t>SP</t>
        </is>
      </c>
      <c r="N92" s="346" t="inlineStr">
        <is>
          <t>CIBELY</t>
        </is>
      </c>
      <c r="O92" s="346" t="inlineStr">
        <is>
          <t>JA POSSUI</t>
        </is>
      </c>
      <c r="P92" s="348" t="n"/>
      <c r="Q92" s="348" t="n"/>
      <c r="R92" s="256" t="inlineStr">
        <is>
          <t>AUTORIZADO PAGAMENTO</t>
        </is>
      </c>
      <c r="S92" s="347" t="n">
        <v>8202660284</v>
      </c>
      <c r="T92" s="346" t="inlineStr">
        <is>
          <t>5 DIAS ÚTEIS</t>
        </is>
      </c>
      <c r="U92" s="348" t="n">
        <v>46251</v>
      </c>
      <c r="V92" s="348" t="n">
        <v>46251</v>
      </c>
      <c r="W92" s="348" t="n">
        <v>46258</v>
      </c>
      <c r="X92" s="348" t="n">
        <v>46254</v>
      </c>
      <c r="Y92" s="258">
        <f>IF(AND(X92&lt;&gt;"",W92&lt;&gt;""),IF(X92&lt;=W92,"SIM","NÃO"),"")</f>
        <v/>
      </c>
      <c r="Z92" s="354" t="n"/>
      <c r="AA92" s="355" t="n"/>
      <c r="AC92">
        <f>IF($C92="","",IF(COUNTIF('Códigos Santander (ref)'!$A$2:$A$79,$C92)&gt;0,"SANTANDER",IF(COUNTIF('Códigos Itaú (ref)'!$A$2:$A$44,$C92)&gt;0,"ITAU",IF(AND(TRIM(UPPER($I92))="CONTRATUAL",ISNUMBER(SEARCH("INDIVIDUAL",SUBSTITUTE(UPPER($D92)," ","")))),"PREMIUM FREE",""))))</f>
        <v/>
      </c>
    </row>
    <row r="93" ht="15" customFormat="1" customHeight="1" s="342">
      <c r="A93" s="347" t="inlineStr">
        <is>
          <t>TELA</t>
        </is>
      </c>
      <c r="B93" s="347" t="n">
        <v>58830</v>
      </c>
      <c r="C93" s="347" t="inlineStr">
        <is>
          <t>1RUGZ</t>
        </is>
      </c>
      <c r="D93" s="347" t="inlineStr">
        <is>
          <t>SX TOOLS SOLUC SERV COMPARTILHADOS LTDA</t>
        </is>
      </c>
      <c r="E93" s="347" t="n">
        <v>32684403805</v>
      </c>
      <c r="F93" s="347" t="inlineStr">
        <is>
          <t>1RUGZ000755010</t>
        </is>
      </c>
      <c r="G93" s="351" t="n">
        <v>139.9</v>
      </c>
      <c r="H93" s="351" t="n">
        <v>90.94</v>
      </c>
      <c r="I93" s="347" t="inlineStr">
        <is>
          <t>CONTRATUAL</t>
        </is>
      </c>
      <c r="J93" s="352" t="n">
        <v>22339086000114</v>
      </c>
      <c r="K93" s="347" t="inlineStr">
        <is>
          <t>CEORT CLINICA ODONTOLOGICA LTDA</t>
        </is>
      </c>
      <c r="L93" s="347" t="inlineStr">
        <is>
          <t>SÃO BERNARDO DO CAMPO</t>
        </is>
      </c>
      <c r="M93" s="347" t="inlineStr">
        <is>
          <t>SP</t>
        </is>
      </c>
      <c r="N93" s="346" t="inlineStr">
        <is>
          <t>CIBELY</t>
        </is>
      </c>
      <c r="O93" s="346" t="inlineStr">
        <is>
          <t>JA POSSUI</t>
        </is>
      </c>
      <c r="P93" s="383" t="n"/>
      <c r="Q93" s="348" t="n"/>
      <c r="R93" s="256" t="inlineStr">
        <is>
          <t>AUTORIZADO PAGAMENTO</t>
        </is>
      </c>
      <c r="S93" s="347" t="n">
        <v>8202660285</v>
      </c>
      <c r="T93" s="346" t="inlineStr">
        <is>
          <t>5 DIAS ÚTEIS</t>
        </is>
      </c>
      <c r="U93" s="348" t="n">
        <v>46251</v>
      </c>
      <c r="V93" s="349" t="n">
        <v>46251</v>
      </c>
      <c r="W93" s="349" t="n">
        <v>46258</v>
      </c>
      <c r="X93" s="348" t="n">
        <v>46254</v>
      </c>
      <c r="Y93" s="258">
        <f>IF(AND(X93&lt;&gt;"",W93&lt;&gt;""),IF(X93&lt;=W93,"SIM","NÃO"),"")</f>
        <v/>
      </c>
      <c r="Z93" s="354" t="n"/>
      <c r="AA93" s="355" t="n"/>
      <c r="AC93">
        <f>IF($C93="","",IF(COUNTIF('Códigos Santander (ref)'!$A$2:$A$79,$C93)&gt;0,"SANTANDER",IF(COUNTIF('Códigos Itaú (ref)'!$A$2:$A$44,$C93)&gt;0,"ITAU",IF(AND(TRIM(UPPER($I93))="CONTRATUAL",ISNUMBER(SEARCH("INDIVIDUAL",SUBSTITUTE(UPPER($D93)," ","")))),"PREMIUM FREE",""))))</f>
        <v/>
      </c>
    </row>
    <row r="94" ht="15" customFormat="1" customHeight="1" s="342">
      <c r="A94" s="347" t="inlineStr">
        <is>
          <t>TELA</t>
        </is>
      </c>
      <c r="B94" s="354" t="n">
        <v>56141</v>
      </c>
      <c r="C94" s="347" t="inlineStr">
        <is>
          <t>1RNXU</t>
        </is>
      </c>
      <c r="D94" s="347" t="inlineStr">
        <is>
          <t>BANCO HYUNDAI CAPITAL BRASIL S.A</t>
        </is>
      </c>
      <c r="E94" s="347" t="n">
        <v>23252720876</v>
      </c>
      <c r="F94" s="347" t="inlineStr">
        <is>
          <t>1RNXU000062022</t>
        </is>
      </c>
      <c r="G94" s="351" t="n">
        <v>380</v>
      </c>
      <c r="H94" s="351" t="n">
        <v>70.47</v>
      </c>
      <c r="I94" s="347" t="inlineStr">
        <is>
          <t>CONTRATUAL</t>
        </is>
      </c>
      <c r="J94" s="352" t="n">
        <v>34250904881</v>
      </c>
      <c r="K94" s="347" t="inlineStr">
        <is>
          <t>ANA CAROLINA COSTA DA MOTA</t>
        </is>
      </c>
      <c r="L94" s="369" t="inlineStr">
        <is>
          <t>SÃO PAULO</t>
        </is>
      </c>
      <c r="M94" s="347" t="inlineStr">
        <is>
          <t>SP</t>
        </is>
      </c>
      <c r="N94" s="346" t="inlineStr">
        <is>
          <t>SERGIANA</t>
        </is>
      </c>
      <c r="O94" s="346" t="inlineStr">
        <is>
          <t>JA POSSUI</t>
        </is>
      </c>
      <c r="P94" s="348" t="n"/>
      <c r="Q94" s="348" t="n"/>
      <c r="R94" s="256" t="inlineStr">
        <is>
          <t>AUTORIZADO PAGAMENTO</t>
        </is>
      </c>
      <c r="S94" s="347" t="n">
        <v>8202660286</v>
      </c>
      <c r="T94" s="346" t="inlineStr">
        <is>
          <t>5 DIAS ÚTEIS</t>
        </is>
      </c>
      <c r="U94" s="348" t="n">
        <v>46251</v>
      </c>
      <c r="V94" s="349" t="n">
        <v>46251</v>
      </c>
      <c r="W94" s="349" t="n">
        <v>46258</v>
      </c>
      <c r="X94" s="348" t="n">
        <v>46254</v>
      </c>
      <c r="Y94" s="258">
        <f>IF(AND(X94&lt;&gt;"",W94&lt;&gt;""),IF(X94&lt;=W94,"SIM","NÃO"),"")</f>
        <v/>
      </c>
      <c r="Z94" s="354" t="n"/>
      <c r="AA94" s="355" t="n"/>
      <c r="AC94">
        <f>IF($C94="","",IF(COUNTIF('Códigos Santander (ref)'!$A$2:$A$79,$C94)&gt;0,"SANTANDER",IF(COUNTIF('Códigos Itaú (ref)'!$A$2:$A$44,$C94)&gt;0,"ITAU",IF(AND(TRIM(UPPER($I94))="CONTRATUAL",ISNUMBER(SEARCH("INDIVIDUAL",SUBSTITUTE(UPPER($D94)," ","")))),"PREMIUM FREE",""))))</f>
        <v/>
      </c>
    </row>
    <row r="95" ht="15" customFormat="1" customHeight="1" s="342">
      <c r="A95" s="347" t="inlineStr">
        <is>
          <t>TELA</t>
        </is>
      </c>
      <c r="B95" s="347" t="n">
        <v>58832</v>
      </c>
      <c r="C95" s="347" t="inlineStr">
        <is>
          <t>1RUH3</t>
        </is>
      </c>
      <c r="D95" s="347" t="inlineStr">
        <is>
          <t>BANCO SANTANDER BRASIL SA</t>
        </is>
      </c>
      <c r="E95" s="347" t="n">
        <v>25067438800</v>
      </c>
      <c r="F95" s="347" t="inlineStr">
        <is>
          <t>1RUH3030094011</t>
        </is>
      </c>
      <c r="G95" s="351" t="n">
        <v>600</v>
      </c>
      <c r="H95" s="351" t="n">
        <v>212.19</v>
      </c>
      <c r="I95" s="347" t="inlineStr">
        <is>
          <t>CONTRATUAL</t>
        </is>
      </c>
      <c r="J95" s="352" t="n">
        <v>29500005840</v>
      </c>
      <c r="K95" s="347" t="inlineStr">
        <is>
          <t>MARIANNA ARRUDA DOS REIS NETO</t>
        </is>
      </c>
      <c r="L95" s="347" t="inlineStr">
        <is>
          <t>SÃO PAULO</t>
        </is>
      </c>
      <c r="M95" s="347" t="inlineStr">
        <is>
          <t>SP</t>
        </is>
      </c>
      <c r="N95" s="346" t="inlineStr">
        <is>
          <t>CIBELY</t>
        </is>
      </c>
      <c r="O95" s="346" t="inlineStr">
        <is>
          <t>JA POSSUI</t>
        </is>
      </c>
      <c r="P95" s="348" t="n"/>
      <c r="Q95" s="348" t="n"/>
      <c r="R95" s="256" t="inlineStr">
        <is>
          <t>AUTORIZADO PAGAMENTO</t>
        </is>
      </c>
      <c r="S95" s="347" t="n">
        <v>8202660287</v>
      </c>
      <c r="T95" s="346" t="inlineStr">
        <is>
          <t>5 DIAS ÚTEIS</t>
        </is>
      </c>
      <c r="U95" s="348" t="n">
        <v>46251</v>
      </c>
      <c r="V95" s="349" t="n">
        <v>46251</v>
      </c>
      <c r="W95" s="349" t="n">
        <v>46258</v>
      </c>
      <c r="X95" s="348" t="n">
        <v>46254</v>
      </c>
      <c r="Y95" s="258">
        <f>IF(AND(X95&lt;&gt;"",W95&lt;&gt;""),IF(X95&lt;=W95,"SIM","NÃO"),"")</f>
        <v/>
      </c>
      <c r="Z95" s="354" t="n"/>
      <c r="AA95" s="355" t="n"/>
      <c r="AC95">
        <f>IF($C95="","",IF(COUNTIF('Códigos Santander (ref)'!$A$2:$A$79,$C95)&gt;0,"SANTANDER",IF(COUNTIF('Códigos Itaú (ref)'!$A$2:$A$44,$C95)&gt;0,"ITAU",IF(AND(TRIM(UPPER($I95))="CONTRATUAL",ISNUMBER(SEARCH("INDIVIDUAL",SUBSTITUTE(UPPER($D95)," ","")))),"PREMIUM FREE",""))))</f>
        <v/>
      </c>
    </row>
    <row r="96" ht="15" customFormat="1" customHeight="1" s="342">
      <c r="A96" s="347" t="inlineStr">
        <is>
          <t>SAC</t>
        </is>
      </c>
      <c r="B96" s="347" t="n">
        <v>58195</v>
      </c>
      <c r="C96" s="347" t="inlineStr">
        <is>
          <t>0B155</t>
        </is>
      </c>
      <c r="D96" s="347" t="inlineStr">
        <is>
          <t>EMPRESA DE SANEAMENTO DE MT DO SUL SASANESUL</t>
        </is>
      </c>
      <c r="E96" s="347" t="n">
        <v>7331484176</v>
      </c>
      <c r="F96" s="347" t="inlineStr">
        <is>
          <t>0B155001365002</t>
        </is>
      </c>
      <c r="G96" s="351" t="n">
        <v>120</v>
      </c>
      <c r="H96" s="351" t="n">
        <v>120</v>
      </c>
      <c r="I96" s="347" t="inlineStr">
        <is>
          <t>INSUFICIÊNCIA DE REDE</t>
        </is>
      </c>
      <c r="J96" s="352" t="n">
        <v>12321841000180</v>
      </c>
      <c r="K96" s="347" t="inlineStr">
        <is>
          <t>VALENTE - IMAGENOLOGIA, RADIOLOGIA E TOMOGRAFIA</t>
        </is>
      </c>
      <c r="L96" s="347" t="inlineStr">
        <is>
          <t>PONTA PORA</t>
        </is>
      </c>
      <c r="M96" s="347" t="inlineStr">
        <is>
          <t>MS</t>
        </is>
      </c>
      <c r="N96" s="346" t="inlineStr">
        <is>
          <t>SERGIANA</t>
        </is>
      </c>
      <c r="O96" s="346" t="n">
        <v>576754</v>
      </c>
      <c r="P96" s="348" t="n">
        <v>46252</v>
      </c>
      <c r="Q96" s="348" t="n">
        <v>46260</v>
      </c>
      <c r="R96" s="256" t="inlineStr">
        <is>
          <t>AUTORIZADO PAGAMENTO</t>
        </is>
      </c>
      <c r="S96" s="347" t="n">
        <v>8202660527</v>
      </c>
      <c r="T96" s="346" t="inlineStr">
        <is>
          <t>30 DIAS CORRIDOS</t>
        </is>
      </c>
      <c r="U96" s="348" t="n">
        <v>46251</v>
      </c>
      <c r="V96" s="348" t="n">
        <v>46261</v>
      </c>
      <c r="W96" s="348" t="n">
        <v>46292</v>
      </c>
      <c r="X96" s="348" t="n">
        <v>46269</v>
      </c>
      <c r="Y96" s="258">
        <f>IF(AND(X96&lt;&gt;"",W96&lt;&gt;""),IF(X96&lt;=W96,"SIM","NÃO"),"")</f>
        <v/>
      </c>
      <c r="Z96" s="354" t="n"/>
      <c r="AA96" s="355" t="n"/>
      <c r="AC96">
        <f>IF($C96="","",IF(COUNTIF('Códigos Santander (ref)'!$A$2:$A$79,$C96)&gt;0,"SANTANDER",IF(COUNTIF('Códigos Itaú (ref)'!$A$2:$A$44,$C96)&gt;0,"ITAU",IF(AND(TRIM(UPPER($I96))="CONTRATUAL",ISNUMBER(SEARCH("INDIVIDUAL",SUBSTITUTE(UPPER($D96)," ","")))),"PREMIUM FREE",""))))</f>
        <v/>
      </c>
    </row>
    <row r="97" ht="15" customFormat="1" customHeight="1" s="342">
      <c r="A97" s="347" t="inlineStr">
        <is>
          <t>TELA</t>
        </is>
      </c>
      <c r="B97" s="347" t="n">
        <v>58792</v>
      </c>
      <c r="C97" s="347" t="inlineStr">
        <is>
          <t>1RU54</t>
        </is>
      </c>
      <c r="D97" s="347" t="inlineStr">
        <is>
          <t>BANCO SANTANDER BRASIL SA</t>
        </is>
      </c>
      <c r="E97" s="347" t="n">
        <v>36676225972</v>
      </c>
      <c r="F97" s="347" t="inlineStr">
        <is>
          <t>1RU54000186007</t>
        </is>
      </c>
      <c r="G97" s="351" t="n">
        <v>355</v>
      </c>
      <c r="H97" s="351" t="n">
        <v>163.8</v>
      </c>
      <c r="I97" s="347" t="inlineStr">
        <is>
          <t>CONTRATUAL</t>
        </is>
      </c>
      <c r="J97" s="352" t="n">
        <v>3134382938</v>
      </c>
      <c r="K97" s="347" t="inlineStr">
        <is>
          <t>FRANCISCO MANOEL PEREIRA BOSCARDIN SOBRINHO</t>
        </is>
      </c>
      <c r="L97" s="347" t="inlineStr">
        <is>
          <t>CURITIBA</t>
        </is>
      </c>
      <c r="M97" s="347" t="inlineStr">
        <is>
          <t>PR</t>
        </is>
      </c>
      <c r="N97" s="346" t="inlineStr">
        <is>
          <t>CIBELY</t>
        </is>
      </c>
      <c r="O97" s="346" t="inlineStr">
        <is>
          <t>JA POSSUI</t>
        </is>
      </c>
      <c r="P97" s="348" t="n"/>
      <c r="Q97" s="348" t="n"/>
      <c r="R97" s="256" t="inlineStr">
        <is>
          <t>AUTORIZADO PAGAMENTO</t>
        </is>
      </c>
      <c r="S97" s="347" t="n">
        <v>8202660288</v>
      </c>
      <c r="T97" s="346" t="inlineStr">
        <is>
          <t>5 DIAS ÚTEIS</t>
        </is>
      </c>
      <c r="U97" s="348" t="n">
        <v>46251</v>
      </c>
      <c r="V97" s="349" t="n">
        <v>46251</v>
      </c>
      <c r="W97" s="349" t="n">
        <v>46258</v>
      </c>
      <c r="X97" s="348" t="n">
        <v>46254</v>
      </c>
      <c r="Y97" s="258">
        <f>IF(AND(X97&lt;&gt;"",W97&lt;&gt;""),IF(X97&lt;=W97,"SIM","NÃO"),"")</f>
        <v/>
      </c>
      <c r="Z97" s="354" t="n"/>
      <c r="AA97" s="355" t="n"/>
      <c r="AC97">
        <f>IF($C97="","",IF(COUNTIF('Códigos Santander (ref)'!$A$2:$A$79,$C97)&gt;0,"SANTANDER",IF(COUNTIF('Códigos Itaú (ref)'!$A$2:$A$44,$C97)&gt;0,"ITAU",IF(AND(TRIM(UPPER($I97))="CONTRATUAL",ISNUMBER(SEARCH("INDIVIDUAL",SUBSTITUTE(UPPER($D97)," ","")))),"PREMIUM FREE",""))))</f>
        <v/>
      </c>
    </row>
    <row r="98" ht="15" customFormat="1" customHeight="1" s="342">
      <c r="A98" s="347" t="inlineStr">
        <is>
          <t>TELA</t>
        </is>
      </c>
      <c r="B98" s="347" t="n">
        <v>58870</v>
      </c>
      <c r="C98" s="347" t="inlineStr">
        <is>
          <t>1RU54</t>
        </is>
      </c>
      <c r="D98" s="347" t="inlineStr">
        <is>
          <t>BANCO SANTANDER BRASIL SA</t>
        </is>
      </c>
      <c r="E98" s="347" t="n">
        <v>36676225972</v>
      </c>
      <c r="F98" s="347" t="inlineStr">
        <is>
          <t>1RU54000186007</t>
        </is>
      </c>
      <c r="G98" s="351" t="n">
        <v>385</v>
      </c>
      <c r="H98" s="351" t="n">
        <v>385</v>
      </c>
      <c r="I98" s="347" t="inlineStr">
        <is>
          <t>CONTRATUAL</t>
        </is>
      </c>
      <c r="J98" s="352" t="n">
        <v>1438608950</v>
      </c>
      <c r="K98" s="347" t="inlineStr">
        <is>
          <t>ALICIO DUARTE JUNIOR</t>
        </is>
      </c>
      <c r="L98" s="347" t="inlineStr">
        <is>
          <t>CURITIBA</t>
        </is>
      </c>
      <c r="M98" s="347" t="inlineStr">
        <is>
          <t>PR</t>
        </is>
      </c>
      <c r="N98" s="346" t="inlineStr">
        <is>
          <t>CIBELY</t>
        </is>
      </c>
      <c r="O98" s="346" t="inlineStr">
        <is>
          <t>JA POSSUI</t>
        </is>
      </c>
      <c r="P98" s="348" t="n"/>
      <c r="Q98" s="348" t="n"/>
      <c r="R98" s="256" t="inlineStr">
        <is>
          <t>AUTORIZADO PAGAMENTO</t>
        </is>
      </c>
      <c r="S98" s="347" t="n">
        <v>8202660289</v>
      </c>
      <c r="T98" s="346" t="inlineStr">
        <is>
          <t>5 DIAS ÚTEIS</t>
        </is>
      </c>
      <c r="U98" s="348" t="n">
        <v>46251</v>
      </c>
      <c r="V98" s="349" t="n">
        <v>46251</v>
      </c>
      <c r="W98" s="349" t="n">
        <v>46258</v>
      </c>
      <c r="X98" s="348" t="n">
        <v>46254</v>
      </c>
      <c r="Y98" s="258">
        <f>IF(AND(X98&lt;&gt;"",W98&lt;&gt;""),IF(X98&lt;=W98,"SIM","NÃO"),"")</f>
        <v/>
      </c>
      <c r="Z98" s="354" t="n"/>
      <c r="AA98" s="355" t="n"/>
      <c r="AC98">
        <f>IF($C98="","",IF(COUNTIF('Códigos Santander (ref)'!$A$2:$A$79,$C98)&gt;0,"SANTANDER",IF(COUNTIF('Códigos Itaú (ref)'!$A$2:$A$44,$C98)&gt;0,"ITAU",IF(AND(TRIM(UPPER($I98))="CONTRATUAL",ISNUMBER(SEARCH("INDIVIDUAL",SUBSTITUTE(UPPER($D98)," ","")))),"PREMIUM FREE",""))))</f>
        <v/>
      </c>
    </row>
    <row r="99" ht="15" customFormat="1" customHeight="1" s="342">
      <c r="A99" s="347" t="inlineStr">
        <is>
          <t>TELA</t>
        </is>
      </c>
      <c r="B99" s="347" t="n">
        <v>58670</v>
      </c>
      <c r="C99" s="347" t="n">
        <v>50700</v>
      </c>
      <c r="D99" s="347" t="inlineStr">
        <is>
          <t>INDIVIDUAL MAISODONTO</t>
        </is>
      </c>
      <c r="E99" s="347" t="n">
        <v>6626993780</v>
      </c>
      <c r="F99" s="352" t="n">
        <v>50700483689004</v>
      </c>
      <c r="G99" s="351" t="n">
        <v>450</v>
      </c>
      <c r="H99" s="351" t="n">
        <v>153</v>
      </c>
      <c r="I99" s="347" t="inlineStr">
        <is>
          <t>CONTRATUAL</t>
        </is>
      </c>
      <c r="J99" s="352" t="n">
        <v>33713791000156</v>
      </c>
      <c r="K99" s="347" t="inlineStr">
        <is>
          <t>CLINICA ODONTOLOGICA PECANHA LTDA</t>
        </is>
      </c>
      <c r="L99" s="347" t="inlineStr">
        <is>
          <t>PETRÓPOLIS</t>
        </is>
      </c>
      <c r="M99" s="347" t="inlineStr">
        <is>
          <t>RJ</t>
        </is>
      </c>
      <c r="N99" s="346" t="inlineStr">
        <is>
          <t>SERGIANA</t>
        </is>
      </c>
      <c r="O99" s="346" t="n">
        <v>576765</v>
      </c>
      <c r="P99" s="348" t="n">
        <v>46252</v>
      </c>
      <c r="Q99" s="348" t="n">
        <v>46259</v>
      </c>
      <c r="R99" s="256" t="inlineStr">
        <is>
          <t>AUTORIZADO PAGAMENTO</t>
        </is>
      </c>
      <c r="S99" s="347" t="n">
        <v>8202660480</v>
      </c>
      <c r="T99" s="346" t="inlineStr">
        <is>
          <t>30 DIAS CORRIDOS</t>
        </is>
      </c>
      <c r="U99" s="348" t="n">
        <v>46251</v>
      </c>
      <c r="V99" s="348" t="n">
        <v>46259</v>
      </c>
      <c r="W99" s="348" t="n">
        <v>46290</v>
      </c>
      <c r="X99" s="348" t="n">
        <v>46262</v>
      </c>
      <c r="Y99" s="258">
        <f>IF(AND(X99&lt;&gt;"",W99&lt;&gt;""),IF(X99&lt;=W99,"SIM","NÃO"),"")</f>
        <v/>
      </c>
      <c r="Z99" s="354" t="n"/>
      <c r="AA99" s="355" t="n"/>
      <c r="AC99">
        <f>IF($C99="","",IF(COUNTIF('Códigos Santander (ref)'!$A$2:$A$79,$C99)&gt;0,"SANTANDER",IF(COUNTIF('Códigos Itaú (ref)'!$A$2:$A$44,$C99)&gt;0,"ITAU",IF(AND(TRIM(UPPER($I99))="CONTRATUAL",ISNUMBER(SEARCH("INDIVIDUAL",SUBSTITUTE(UPPER($D99)," ","")))),"PREMIUM FREE",""))))</f>
        <v/>
      </c>
    </row>
    <row r="100" ht="15" customFormat="1" customHeight="1" s="342">
      <c r="A100" s="347" t="inlineStr">
        <is>
          <t>TELA</t>
        </is>
      </c>
      <c r="B100" s="347" t="n">
        <v>58314</v>
      </c>
      <c r="C100" s="347" t="n">
        <v>50700</v>
      </c>
      <c r="D100" s="347" t="inlineStr">
        <is>
          <t>INDIVIDUAL MAISODONTO</t>
        </is>
      </c>
      <c r="E100" s="347" t="n">
        <v>6626993780</v>
      </c>
      <c r="F100" s="352" t="n">
        <v>50700483689004</v>
      </c>
      <c r="G100" s="351" t="n">
        <v>200</v>
      </c>
      <c r="H100" s="351" t="n">
        <v>22.5</v>
      </c>
      <c r="I100" s="347" t="inlineStr">
        <is>
          <t>CONTRATUAL</t>
        </is>
      </c>
      <c r="J100" s="352" t="n">
        <v>11542307759</v>
      </c>
      <c r="K100" s="347" t="inlineStr">
        <is>
          <t>THAIS CECILIA MORELLI CAMPOS SERRA BRINCKMANN</t>
        </is>
      </c>
      <c r="L100" s="347" t="inlineStr">
        <is>
          <t>PETRÓPOLIS</t>
        </is>
      </c>
      <c r="M100" s="347" t="inlineStr">
        <is>
          <t>RJ</t>
        </is>
      </c>
      <c r="N100" s="346" t="inlineStr">
        <is>
          <t>SERGIANA</t>
        </is>
      </c>
      <c r="O100" s="346" t="n">
        <v>576765</v>
      </c>
      <c r="P100" s="348" t="n">
        <v>46252</v>
      </c>
      <c r="Q100" s="348" t="n">
        <v>46259</v>
      </c>
      <c r="R100" s="256" t="inlineStr">
        <is>
          <t>AUTORIZADO PAGAMENTO</t>
        </is>
      </c>
      <c r="S100" s="347" t="n">
        <v>8202660481</v>
      </c>
      <c r="T100" s="346" t="inlineStr">
        <is>
          <t>30 DIAS CORRIDOS</t>
        </is>
      </c>
      <c r="U100" s="348" t="n">
        <v>46251</v>
      </c>
      <c r="V100" s="348" t="n">
        <v>46259</v>
      </c>
      <c r="W100" s="348" t="n">
        <v>46290</v>
      </c>
      <c r="X100" s="348" t="n">
        <v>46262</v>
      </c>
      <c r="Y100" s="258">
        <f>IF(AND(X100&lt;&gt;"",W100&lt;&gt;""),IF(X100&lt;=W100,"SIM","NÃO"),"")</f>
        <v/>
      </c>
      <c r="Z100" s="354" t="n"/>
      <c r="AA100" s="355" t="n"/>
      <c r="AC100">
        <f>IF($C100="","",IF(COUNTIF('Códigos Santander (ref)'!$A$2:$A$79,$C100)&gt;0,"SANTANDER",IF(COUNTIF('Códigos Itaú (ref)'!$A$2:$A$44,$C100)&gt;0,"ITAU",IF(AND(TRIM(UPPER($I100))="CONTRATUAL",ISNUMBER(SEARCH("INDIVIDUAL",SUBSTITUTE(UPPER($D100)," ","")))),"PREMIUM FREE",""))))</f>
        <v/>
      </c>
    </row>
    <row r="101" ht="15" customFormat="1" customHeight="1" s="342">
      <c r="A101" s="347" t="inlineStr">
        <is>
          <t>TELA</t>
        </is>
      </c>
      <c r="B101" s="347" t="n">
        <v>58714</v>
      </c>
      <c r="C101" s="347" t="inlineStr">
        <is>
          <t>1RSX8</t>
        </is>
      </c>
      <c r="D101" s="347" t="inlineStr">
        <is>
          <t>ITAU UNIBANCO SA</t>
        </is>
      </c>
      <c r="E101" s="347" t="n">
        <v>86498584734</v>
      </c>
      <c r="F101" s="347" t="inlineStr">
        <is>
          <t>1RSX8000168009</t>
        </is>
      </c>
      <c r="G101" s="351" t="n">
        <v>450</v>
      </c>
      <c r="H101" s="351" t="n">
        <v>450</v>
      </c>
      <c r="I101" s="347" t="inlineStr">
        <is>
          <t>CONTRATUAL</t>
        </is>
      </c>
      <c r="J101" s="106" t="n">
        <v>5950466730</v>
      </c>
      <c r="K101" s="108" t="inlineStr">
        <is>
          <t>ZULMA FLORES BLANCO QUEIROZ</t>
        </is>
      </c>
      <c r="L101" s="347" t="inlineStr">
        <is>
          <t>SÃO GONÇALO</t>
        </is>
      </c>
      <c r="M101" s="347" t="inlineStr">
        <is>
          <t>RJ</t>
        </is>
      </c>
      <c r="N101" s="346" t="inlineStr">
        <is>
          <t>CIBELY</t>
        </is>
      </c>
      <c r="O101" s="346" t="inlineStr">
        <is>
          <t>JA POSSUI</t>
        </is>
      </c>
      <c r="P101" s="348" t="n"/>
      <c r="Q101" s="348" t="n"/>
      <c r="R101" s="256" t="inlineStr">
        <is>
          <t>AUTORIZADO PAGAMENTO</t>
        </is>
      </c>
      <c r="S101" s="347" t="n">
        <v>8202660290</v>
      </c>
      <c r="T101" s="346" t="inlineStr">
        <is>
          <t>5 DIAS ÚTEIS</t>
        </is>
      </c>
      <c r="U101" s="348" t="n">
        <v>46251</v>
      </c>
      <c r="V101" s="349" t="n">
        <v>46251</v>
      </c>
      <c r="W101" s="349" t="n">
        <v>46258</v>
      </c>
      <c r="X101" s="348" t="n">
        <v>46254</v>
      </c>
      <c r="Y101" s="258">
        <f>IF(AND(X101&lt;&gt;"",W101&lt;&gt;""),IF(X101&lt;=W101,"SIM","NÃO"),"")</f>
        <v/>
      </c>
      <c r="Z101" s="354" t="n"/>
      <c r="AA101" s="355" t="n"/>
      <c r="AC101">
        <f>IF($C101="","",IF(COUNTIF('Códigos Santander (ref)'!$A$2:$A$79,$C101)&gt;0,"SANTANDER",IF(COUNTIF('Códigos Itaú (ref)'!$A$2:$A$44,$C101)&gt;0,"ITAU",IF(AND(TRIM(UPPER($I101))="CONTRATUAL",ISNUMBER(SEARCH("INDIVIDUAL",SUBSTITUTE(UPPER($D101)," ","")))),"PREMIUM FREE",""))))</f>
        <v/>
      </c>
    </row>
    <row r="102" ht="15" customFormat="1" customHeight="1" s="342">
      <c r="A102" s="347" t="inlineStr">
        <is>
          <t>TELA</t>
        </is>
      </c>
      <c r="B102" s="347" t="n">
        <v>58595</v>
      </c>
      <c r="C102" s="347" t="inlineStr">
        <is>
          <t>0700G</t>
        </is>
      </c>
      <c r="D102" s="347" t="inlineStr">
        <is>
          <t>INDIVIDUAL</t>
        </is>
      </c>
      <c r="E102" s="347" t="n">
        <v>70528285106</v>
      </c>
      <c r="F102" s="347" t="inlineStr">
        <is>
          <t>0700G697854017</t>
        </is>
      </c>
      <c r="G102" s="351" t="n">
        <v>800</v>
      </c>
      <c r="H102" s="351" t="n">
        <v>44.1</v>
      </c>
      <c r="I102" s="347" t="inlineStr">
        <is>
          <t>CONTRATUAL</t>
        </is>
      </c>
      <c r="J102" s="352" t="n">
        <v>70851557104</v>
      </c>
      <c r="K102" s="347" t="inlineStr">
        <is>
          <t>FAYDA FARIA FAZANI</t>
        </is>
      </c>
      <c r="L102" s="347" t="inlineStr">
        <is>
          <t>SENADOR CANEDO</t>
        </is>
      </c>
      <c r="M102" s="347" t="inlineStr">
        <is>
          <t>GO</t>
        </is>
      </c>
      <c r="N102" s="346" t="inlineStr">
        <is>
          <t>SERGIANA</t>
        </is>
      </c>
      <c r="O102" s="346" t="n">
        <v>576788</v>
      </c>
      <c r="P102" s="348" t="n">
        <v>46252</v>
      </c>
      <c r="Q102" s="348" t="n">
        <v>46259</v>
      </c>
      <c r="R102" s="256" t="inlineStr">
        <is>
          <t>AUTORIZADO PAGAMENTO</t>
        </is>
      </c>
      <c r="S102" s="347" t="n">
        <v>8202660518</v>
      </c>
      <c r="T102" s="346" t="inlineStr">
        <is>
          <t>30 DIAS CORRIDOS</t>
        </is>
      </c>
      <c r="U102" s="348" t="n">
        <v>46251</v>
      </c>
      <c r="V102" s="348" t="n">
        <v>46260</v>
      </c>
      <c r="W102" s="348" t="n">
        <v>46291</v>
      </c>
      <c r="X102" s="348" t="n">
        <v>46269</v>
      </c>
      <c r="Y102" s="258">
        <f>IF(AND(X102&lt;&gt;"",W102&lt;&gt;""),IF(X102&lt;=W102,"SIM","NÃO"),"")</f>
        <v/>
      </c>
      <c r="Z102" s="354" t="n"/>
      <c r="AA102" s="355" t="n"/>
      <c r="AC102">
        <f>IF($C102="","",IF(COUNTIF('Códigos Santander (ref)'!$A$2:$A$79,$C102)&gt;0,"SANTANDER",IF(COUNTIF('Códigos Itaú (ref)'!$A$2:$A$44,$C102)&gt;0,"ITAU",IF(AND(TRIM(UPPER($I102))="CONTRATUAL",ISNUMBER(SEARCH("INDIVIDUAL",SUBSTITUTE(UPPER($D102)," ","")))),"PREMIUM FREE",""))))</f>
        <v/>
      </c>
    </row>
    <row r="103" ht="15" customFormat="1" customHeight="1" s="342">
      <c r="A103" s="347" t="inlineStr">
        <is>
          <t>TELA</t>
        </is>
      </c>
      <c r="B103" s="347" t="n">
        <v>58231</v>
      </c>
      <c r="C103" s="347" t="inlineStr">
        <is>
          <t>1RU51</t>
        </is>
      </c>
      <c r="D103" s="347" t="inlineStr">
        <is>
          <t>BANCO SANTANDER BRASIL SA</t>
        </is>
      </c>
      <c r="E103" s="347" t="n">
        <v>5636382812</v>
      </c>
      <c r="F103" s="347" t="inlineStr">
        <is>
          <t>1RU51000775002</t>
        </is>
      </c>
      <c r="G103" s="351" t="n">
        <v>3450</v>
      </c>
      <c r="H103" s="351" t="n">
        <v>1548.75</v>
      </c>
      <c r="I103" s="347" t="inlineStr">
        <is>
          <t>CONTRATUAL</t>
        </is>
      </c>
      <c r="J103" s="352" t="n">
        <v>597335869</v>
      </c>
      <c r="K103" s="347" t="inlineStr">
        <is>
          <t>DENISE CARNIELI DA SILVA MARCELINO</t>
        </is>
      </c>
      <c r="L103" s="347" t="inlineStr">
        <is>
          <t>SANTO ANDRE</t>
        </is>
      </c>
      <c r="M103" s="347" t="inlineStr">
        <is>
          <t>SP</t>
        </is>
      </c>
      <c r="N103" s="346" t="inlineStr">
        <is>
          <t>SERGIANA</t>
        </is>
      </c>
      <c r="O103" s="346" t="inlineStr">
        <is>
          <t>JA POSSUI</t>
        </is>
      </c>
      <c r="P103" s="348" t="n"/>
      <c r="Q103" s="348" t="n"/>
      <c r="R103" s="256" t="inlineStr">
        <is>
          <t>AUTORIZADO PAGAMENTO</t>
        </is>
      </c>
      <c r="S103" s="347" t="n">
        <v>8202660293</v>
      </c>
      <c r="T103" s="346" t="inlineStr">
        <is>
          <t>5 DIAS ÚTEIS</t>
        </is>
      </c>
      <c r="U103" s="348" t="n">
        <v>46251</v>
      </c>
      <c r="V103" s="348" t="n">
        <v>46251</v>
      </c>
      <c r="W103" s="348" t="n">
        <v>46258</v>
      </c>
      <c r="X103" s="348" t="n">
        <v>46254</v>
      </c>
      <c r="Y103" s="258">
        <f>IF(AND(X103&lt;&gt;"",W103&lt;&gt;""),IF(X103&lt;=W103,"SIM","NÃO"),"")</f>
        <v/>
      </c>
      <c r="Z103" s="354" t="n"/>
      <c r="AA103" s="355" t="n"/>
      <c r="AC103">
        <f>IF($C103="","",IF(COUNTIF('Códigos Santander (ref)'!$A$2:$A$79,$C103)&gt;0,"SANTANDER",IF(COUNTIF('Códigos Itaú (ref)'!$A$2:$A$44,$C103)&gt;0,"ITAU",IF(AND(TRIM(UPPER($I103))="CONTRATUAL",ISNUMBER(SEARCH("INDIVIDUAL",SUBSTITUTE(UPPER($D103)," ","")))),"PREMIUM FREE",""))))</f>
        <v/>
      </c>
    </row>
    <row r="104" ht="15" customFormat="1" customHeight="1" s="342">
      <c r="A104" s="347" t="inlineStr">
        <is>
          <t>TELA</t>
        </is>
      </c>
      <c r="B104" s="347" t="n">
        <v>57753</v>
      </c>
      <c r="C104" s="347" t="n">
        <v>50700</v>
      </c>
      <c r="D104" s="347" t="inlineStr">
        <is>
          <t>INDIVIDUAL MAISODONTO</t>
        </is>
      </c>
      <c r="E104" s="347" t="n">
        <v>38265983859</v>
      </c>
      <c r="F104" s="352" t="n">
        <v>50700478386015</v>
      </c>
      <c r="G104" s="351" t="n">
        <v>1000</v>
      </c>
      <c r="H104" s="351" t="n">
        <v>53.4</v>
      </c>
      <c r="I104" s="347" t="inlineStr">
        <is>
          <t>CONTRATUAL</t>
        </is>
      </c>
      <c r="J104" s="352" t="n">
        <v>34126765867</v>
      </c>
      <c r="K104" s="347" t="inlineStr">
        <is>
          <t>DAIANE DE MELO SILVA</t>
        </is>
      </c>
      <c r="L104" s="347" t="inlineStr">
        <is>
          <t>FRANCISCO MORATO</t>
        </is>
      </c>
      <c r="M104" s="347" t="inlineStr">
        <is>
          <t>SP</t>
        </is>
      </c>
      <c r="N104" s="346" t="inlineStr">
        <is>
          <t>SERGIANA</t>
        </is>
      </c>
      <c r="O104" s="346" t="n">
        <v>576826</v>
      </c>
      <c r="P104" s="348" t="n">
        <v>46252</v>
      </c>
      <c r="Q104" s="348" t="n">
        <v>46262</v>
      </c>
      <c r="R104" s="256" t="inlineStr">
        <is>
          <t>AUTORIZADO PAGAMENTO</t>
        </is>
      </c>
      <c r="S104" s="347" t="n">
        <v>8202660573</v>
      </c>
      <c r="T104" s="346" t="inlineStr">
        <is>
          <t>30 DIAS CORRIDOS</t>
        </is>
      </c>
      <c r="U104" s="348" t="n">
        <v>46251</v>
      </c>
      <c r="V104" s="348" t="n">
        <v>46262</v>
      </c>
      <c r="W104" s="348" t="n">
        <v>46293</v>
      </c>
      <c r="X104" s="348" t="n">
        <v>46267</v>
      </c>
      <c r="Y104" s="258">
        <f>IF(AND(X104&lt;&gt;"",W104&lt;&gt;""),IF(X104&lt;=W104,"SIM","NÃO"),"")</f>
        <v/>
      </c>
      <c r="Z104" s="354" t="n"/>
      <c r="AA104" s="355" t="n"/>
      <c r="AC104">
        <f>IF($C104="","",IF(COUNTIF('Códigos Santander (ref)'!$A$2:$A$79,$C104)&gt;0,"SANTANDER",IF(COUNTIF('Códigos Itaú (ref)'!$A$2:$A$44,$C104)&gt;0,"ITAU",IF(AND(TRIM(UPPER($I104))="CONTRATUAL",ISNUMBER(SEARCH("INDIVIDUAL",SUBSTITUTE(UPPER($D104)," ","")))),"PREMIUM FREE",""))))</f>
        <v/>
      </c>
    </row>
    <row r="105" ht="15" customFormat="1" customHeight="1" s="342">
      <c r="A105" s="347" t="inlineStr">
        <is>
          <t>TELA</t>
        </is>
      </c>
      <c r="B105" s="347" t="n">
        <v>58811</v>
      </c>
      <c r="C105" s="347" t="inlineStr">
        <is>
          <t>1RUH3</t>
        </is>
      </c>
      <c r="D105" s="347" t="inlineStr">
        <is>
          <t>BANCO SANTANDER BRASIL SA</t>
        </is>
      </c>
      <c r="E105" s="347" t="n">
        <v>15357624895</v>
      </c>
      <c r="F105" s="347" t="inlineStr">
        <is>
          <t>1RUH3021581002</t>
        </is>
      </c>
      <c r="G105" s="351" t="n">
        <v>370</v>
      </c>
      <c r="H105" s="351" t="n">
        <v>243.88</v>
      </c>
      <c r="I105" s="347" t="inlineStr">
        <is>
          <t>CONTRATUAL</t>
        </is>
      </c>
      <c r="J105" s="352" t="n">
        <v>24870458000160</v>
      </c>
      <c r="K105" s="347" t="inlineStr">
        <is>
          <t>EDWAL LOBOSCHI</t>
        </is>
      </c>
      <c r="L105" s="347" t="inlineStr">
        <is>
          <t>SÃO PAULO</t>
        </is>
      </c>
      <c r="M105" s="347" t="inlineStr">
        <is>
          <t>SP</t>
        </is>
      </c>
      <c r="N105" s="346" t="inlineStr">
        <is>
          <t>CIBELY</t>
        </is>
      </c>
      <c r="O105" s="346" t="inlineStr">
        <is>
          <t>JA POSSUI</t>
        </is>
      </c>
      <c r="P105" s="348" t="n"/>
      <c r="Q105" s="348" t="n"/>
      <c r="R105" s="256" t="inlineStr">
        <is>
          <t>AUTORIZADO PAGAMENTO</t>
        </is>
      </c>
      <c r="S105" s="347" t="n">
        <v>8202660294</v>
      </c>
      <c r="T105" s="346" t="inlineStr">
        <is>
          <t>5 DIAS ÚTEIS</t>
        </is>
      </c>
      <c r="U105" s="348" t="n">
        <v>46251</v>
      </c>
      <c r="V105" s="348" t="n">
        <v>46251</v>
      </c>
      <c r="W105" s="348" t="n">
        <v>46258</v>
      </c>
      <c r="X105" s="348" t="n">
        <v>46254</v>
      </c>
      <c r="Y105" s="258">
        <f>IF(AND(X105&lt;&gt;"",W105&lt;&gt;""),IF(X105&lt;=W105,"SIM","NÃO"),"")</f>
        <v/>
      </c>
      <c r="Z105" s="354" t="n"/>
      <c r="AA105" s="355" t="n"/>
      <c r="AC105">
        <f>IF($C105="","",IF(COUNTIF('Códigos Santander (ref)'!$A$2:$A$79,$C105)&gt;0,"SANTANDER",IF(COUNTIF('Códigos Itaú (ref)'!$A$2:$A$44,$C105)&gt;0,"ITAU",IF(AND(TRIM(UPPER($I105))="CONTRATUAL",ISNUMBER(SEARCH("INDIVIDUAL",SUBSTITUTE(UPPER($D105)," ","")))),"PREMIUM FREE",""))))</f>
        <v/>
      </c>
    </row>
    <row r="106" ht="15" customFormat="1" customHeight="1" s="342">
      <c r="A106" s="347" t="inlineStr">
        <is>
          <t>TELA</t>
        </is>
      </c>
      <c r="B106" s="347" t="n">
        <v>58591</v>
      </c>
      <c r="C106" s="347" t="inlineStr">
        <is>
          <t>0M1R8</t>
        </is>
      </c>
      <c r="D106" s="347" t="inlineStr">
        <is>
          <t>C&amp;A MODAS S.A</t>
        </is>
      </c>
      <c r="E106" s="347" t="n">
        <v>40532505875</v>
      </c>
      <c r="F106" s="347" t="inlineStr">
        <is>
          <t>0M1R8002037009</t>
        </is>
      </c>
      <c r="G106" s="351" t="n">
        <v>200</v>
      </c>
      <c r="H106" s="351" t="n">
        <v>38.25</v>
      </c>
      <c r="I106" s="347" t="inlineStr">
        <is>
          <t>CONTRATUAL</t>
        </is>
      </c>
      <c r="J106" s="352" t="n">
        <v>42048610838</v>
      </c>
      <c r="K106" s="347" t="inlineStr">
        <is>
          <t>ELLEN MARCELLO ORTIZ SILVA</t>
        </is>
      </c>
      <c r="L106" s="347" t="inlineStr">
        <is>
          <t>SALTO DE PIRAPORA</t>
        </is>
      </c>
      <c r="M106" s="347" t="inlineStr">
        <is>
          <t>SP</t>
        </is>
      </c>
      <c r="N106" s="346" t="inlineStr">
        <is>
          <t>SERGIANA</t>
        </is>
      </c>
      <c r="O106" s="355" t="n">
        <v>576923</v>
      </c>
      <c r="P106" s="348" t="n">
        <v>46253</v>
      </c>
      <c r="Q106" s="348" t="n">
        <v>46259</v>
      </c>
      <c r="R106" s="256" t="inlineStr">
        <is>
          <t>AUTORIZADO PAGAMENTO</t>
        </is>
      </c>
      <c r="S106" s="347" t="n">
        <v>8202660519</v>
      </c>
      <c r="T106" s="346" t="inlineStr">
        <is>
          <t>7 DIAS CORRIDOS</t>
        </is>
      </c>
      <c r="U106" s="348" t="n">
        <v>46251</v>
      </c>
      <c r="V106" s="348" t="n">
        <v>46260</v>
      </c>
      <c r="W106" s="348" t="n">
        <v>46267</v>
      </c>
      <c r="X106" s="348" t="n">
        <v>46265</v>
      </c>
      <c r="Y106" s="258">
        <f>IF(AND(X106&lt;&gt;"",W106&lt;&gt;""),IF(X106&lt;=W106,"SIM","NÃO"),"")</f>
        <v/>
      </c>
      <c r="Z106" s="354" t="n"/>
      <c r="AA106" s="355" t="n"/>
      <c r="AC106">
        <f>IF($C106="","",IF(COUNTIF('Códigos Santander (ref)'!$A$2:$A$79,$C106)&gt;0,"SANTANDER",IF(COUNTIF('Códigos Itaú (ref)'!$A$2:$A$44,$C106)&gt;0,"ITAU",IF(AND(TRIM(UPPER($I106))="CONTRATUAL",ISNUMBER(SEARCH("INDIVIDUAL",SUBSTITUTE(UPPER($D106)," ","")))),"PREMIUM FREE",""))))</f>
        <v/>
      </c>
    </row>
    <row r="107" ht="15" customFormat="1" customHeight="1" s="342">
      <c r="A107" s="347" t="inlineStr">
        <is>
          <t>TELA</t>
        </is>
      </c>
      <c r="B107" s="347" t="n">
        <v>58715</v>
      </c>
      <c r="C107" s="347" t="inlineStr">
        <is>
          <t>1RUH3</t>
        </is>
      </c>
      <c r="D107" s="347" t="inlineStr">
        <is>
          <t>BANCO SANTANDER BRASIL SA</t>
        </is>
      </c>
      <c r="E107" s="347" t="n">
        <v>28239531830</v>
      </c>
      <c r="F107" s="347" t="inlineStr">
        <is>
          <t>1RUH3032075014</t>
        </is>
      </c>
      <c r="G107" s="351" t="n">
        <v>370</v>
      </c>
      <c r="H107" s="351" t="n">
        <v>243.88</v>
      </c>
      <c r="I107" s="347" t="inlineStr">
        <is>
          <t>CONTRATUAL</t>
        </is>
      </c>
      <c r="J107" s="352" t="n">
        <v>24870458000160</v>
      </c>
      <c r="K107" s="347" t="inlineStr">
        <is>
          <t>EDWAL LOBOSCHI</t>
        </is>
      </c>
      <c r="L107" s="347" t="inlineStr">
        <is>
          <t>SÃO PAULO</t>
        </is>
      </c>
      <c r="M107" s="347" t="inlineStr">
        <is>
          <t>SP</t>
        </is>
      </c>
      <c r="N107" s="346" t="inlineStr">
        <is>
          <t>SERGIANA</t>
        </is>
      </c>
      <c r="O107" s="346" t="inlineStr">
        <is>
          <t>JA POSSUI</t>
        </is>
      </c>
      <c r="P107" s="348" t="n"/>
      <c r="Q107" s="348" t="n"/>
      <c r="R107" s="256" t="inlineStr">
        <is>
          <t>AUTORIZADO PAGAMENTO</t>
        </is>
      </c>
      <c r="S107" s="347" t="n">
        <v>8202660296</v>
      </c>
      <c r="T107" s="346" t="inlineStr">
        <is>
          <t>5 DIAS ÚTEIS</t>
        </is>
      </c>
      <c r="U107" s="348" t="n">
        <v>46251</v>
      </c>
      <c r="V107" s="349" t="n">
        <v>46251</v>
      </c>
      <c r="W107" s="349" t="n">
        <v>46258</v>
      </c>
      <c r="X107" s="348" t="n">
        <v>46254</v>
      </c>
      <c r="Y107" s="258">
        <f>IF(AND(X107&lt;&gt;"",W107&lt;&gt;""),IF(X107&lt;=W107,"SIM","NÃO"),"")</f>
        <v/>
      </c>
      <c r="Z107" s="354" t="n"/>
      <c r="AA107" s="355" t="n"/>
      <c r="AC107">
        <f>IF($C107="","",IF(COUNTIF('Códigos Santander (ref)'!$A$2:$A$79,$C107)&gt;0,"SANTANDER",IF(COUNTIF('Códigos Itaú (ref)'!$A$2:$A$44,$C107)&gt;0,"ITAU",IF(AND(TRIM(UPPER($I107))="CONTRATUAL",ISNUMBER(SEARCH("INDIVIDUAL",SUBSTITUTE(UPPER($D107)," ","")))),"PREMIUM FREE",""))))</f>
        <v/>
      </c>
    </row>
    <row r="108" ht="15" customFormat="1" customHeight="1" s="342">
      <c r="A108" s="347" t="inlineStr">
        <is>
          <t>TELA</t>
        </is>
      </c>
      <c r="B108" s="347" t="n">
        <v>58833</v>
      </c>
      <c r="C108" s="347" t="inlineStr">
        <is>
          <t>1RUH3</t>
        </is>
      </c>
      <c r="D108" s="347" t="inlineStr">
        <is>
          <t>BANCO SANTANDER BRASIL SA</t>
        </is>
      </c>
      <c r="E108" s="347" t="n">
        <v>2243809745</v>
      </c>
      <c r="F108" s="347" t="inlineStr">
        <is>
          <t>1RUH3040396010</t>
        </is>
      </c>
      <c r="G108" s="351" t="n">
        <v>260</v>
      </c>
      <c r="H108" s="351" t="n">
        <v>90.94</v>
      </c>
      <c r="I108" s="347" t="inlineStr">
        <is>
          <t>CONTRATUAL</t>
        </is>
      </c>
      <c r="J108" s="106" t="n">
        <v>5950466730</v>
      </c>
      <c r="K108" s="108" t="inlineStr">
        <is>
          <t>ZULMA FLORES BLANCO QUEIROZ</t>
        </is>
      </c>
      <c r="L108" s="347" t="inlineStr">
        <is>
          <t>SÃO GONÇALO</t>
        </is>
      </c>
      <c r="M108" s="347" t="inlineStr">
        <is>
          <t>RJ</t>
        </is>
      </c>
      <c r="N108" s="346" t="inlineStr">
        <is>
          <t>SERGIANA</t>
        </is>
      </c>
      <c r="O108" s="346" t="inlineStr">
        <is>
          <t>JA POSSUI</t>
        </is>
      </c>
      <c r="P108" s="348" t="n"/>
      <c r="Q108" s="348" t="n"/>
      <c r="R108" s="256" t="inlineStr">
        <is>
          <t>AUTORIZADO PAGAMENTO</t>
        </is>
      </c>
      <c r="S108" s="347" t="n">
        <v>8202660297</v>
      </c>
      <c r="T108" s="346" t="inlineStr">
        <is>
          <t>5 DIAS ÚTEIS</t>
        </is>
      </c>
      <c r="U108" s="348" t="n">
        <v>46251</v>
      </c>
      <c r="V108" s="349" t="n">
        <v>46251</v>
      </c>
      <c r="W108" s="349" t="n">
        <v>46258</v>
      </c>
      <c r="X108" s="348" t="n">
        <v>46254</v>
      </c>
      <c r="Y108" s="258">
        <f>IF(AND(X108&lt;&gt;"",W108&lt;&gt;""),IF(X108&lt;=W108,"SIM","NÃO"),"")</f>
        <v/>
      </c>
      <c r="Z108" s="354" t="n"/>
      <c r="AA108" s="355" t="n"/>
      <c r="AC108">
        <f>IF($C108="","",IF(COUNTIF('Códigos Santander (ref)'!$A$2:$A$79,$C108)&gt;0,"SANTANDER",IF(COUNTIF('Códigos Itaú (ref)'!$A$2:$A$44,$C108)&gt;0,"ITAU",IF(AND(TRIM(UPPER($I108))="CONTRATUAL",ISNUMBER(SEARCH("INDIVIDUAL",SUBSTITUTE(UPPER($D108)," ","")))),"PREMIUM FREE",""))))</f>
        <v/>
      </c>
    </row>
    <row r="109" ht="15" customFormat="1" customHeight="1" s="342">
      <c r="A109" s="347" t="inlineStr">
        <is>
          <t>TELA</t>
        </is>
      </c>
      <c r="B109" s="347" t="n">
        <v>58793</v>
      </c>
      <c r="C109" s="347" t="inlineStr">
        <is>
          <t>1RUH3</t>
        </is>
      </c>
      <c r="D109" s="347" t="inlineStr">
        <is>
          <t>BANCO SANTANDER BRASIL SA</t>
        </is>
      </c>
      <c r="E109" s="347" t="n">
        <v>2243809745</v>
      </c>
      <c r="F109" s="347" t="inlineStr">
        <is>
          <t>1RUH3040396010</t>
        </is>
      </c>
      <c r="G109" s="351" t="n">
        <v>260</v>
      </c>
      <c r="H109" s="351" t="n">
        <v>90.94</v>
      </c>
      <c r="I109" s="347" t="inlineStr">
        <is>
          <t>CONTRATUAL</t>
        </is>
      </c>
      <c r="J109" s="106" t="n">
        <v>5950466730</v>
      </c>
      <c r="K109" s="108" t="inlineStr">
        <is>
          <t>ZULMA FLORES BLANCO QUEIROZ</t>
        </is>
      </c>
      <c r="L109" s="347" t="inlineStr">
        <is>
          <t>SÃO GONÇALO</t>
        </is>
      </c>
      <c r="M109" s="347" t="inlineStr">
        <is>
          <t>RJ</t>
        </is>
      </c>
      <c r="N109" s="346" t="inlineStr">
        <is>
          <t>SERGIANA</t>
        </is>
      </c>
      <c r="O109" s="346" t="inlineStr">
        <is>
          <t>JA POSSUI</t>
        </is>
      </c>
      <c r="P109" s="348" t="n"/>
      <c r="Q109" s="348" t="n"/>
      <c r="R109" s="256" t="inlineStr">
        <is>
          <t>AUTORIZADO PAGAMENTO</t>
        </is>
      </c>
      <c r="S109" s="347" t="n">
        <v>8202660298</v>
      </c>
      <c r="T109" s="346" t="inlineStr">
        <is>
          <t>5 DIAS ÚTEIS</t>
        </is>
      </c>
      <c r="U109" s="348" t="n">
        <v>46251</v>
      </c>
      <c r="V109" s="349" t="n">
        <v>46251</v>
      </c>
      <c r="W109" s="349" t="n">
        <v>46258</v>
      </c>
      <c r="X109" s="348" t="n">
        <v>46254</v>
      </c>
      <c r="Y109" s="258">
        <f>IF(AND(X109&lt;&gt;"",W109&lt;&gt;""),IF(X109&lt;=W109,"SIM","NÃO"),"")</f>
        <v/>
      </c>
      <c r="Z109" s="354" t="n"/>
      <c r="AA109" s="355" t="n"/>
      <c r="AC109">
        <f>IF($C109="","",IF(COUNTIF('Códigos Santander (ref)'!$A$2:$A$79,$C109)&gt;0,"SANTANDER",IF(COUNTIF('Códigos Itaú (ref)'!$A$2:$A$44,$C109)&gt;0,"ITAU",IF(AND(TRIM(UPPER($I109))="CONTRATUAL",ISNUMBER(SEARCH("INDIVIDUAL",SUBSTITUTE(UPPER($D109)," ","")))),"PREMIUM FREE",""))))</f>
        <v/>
      </c>
    </row>
    <row r="110" ht="15" customFormat="1" customHeight="1" s="342">
      <c r="A110" s="347" t="inlineStr">
        <is>
          <t>TELA</t>
        </is>
      </c>
      <c r="B110" s="354" t="n">
        <v>58485</v>
      </c>
      <c r="C110" s="347" t="inlineStr">
        <is>
          <t>1RU73</t>
        </is>
      </c>
      <c r="D110" s="347" t="inlineStr">
        <is>
          <t>BANCO SANTANDER BRASIL SA</t>
        </is>
      </c>
      <c r="E110" s="347" t="n">
        <v>47607807691</v>
      </c>
      <c r="F110" s="347" t="inlineStr">
        <is>
          <t>1RU73000017019</t>
        </is>
      </c>
      <c r="G110" s="351" t="n">
        <v>400</v>
      </c>
      <c r="H110" s="351" t="n">
        <v>192.85</v>
      </c>
      <c r="I110" s="347" t="inlineStr">
        <is>
          <t>CONTRATUAL</t>
        </is>
      </c>
      <c r="J110" s="352" t="n">
        <v>5573271644</v>
      </c>
      <c r="K110" s="347" t="inlineStr">
        <is>
          <t>ERIKA FARIA DE MATOS</t>
        </is>
      </c>
      <c r="L110" s="347" t="inlineStr">
        <is>
          <t>LAVRAS</t>
        </is>
      </c>
      <c r="M110" s="347" t="inlineStr">
        <is>
          <t>MG</t>
        </is>
      </c>
      <c r="N110" s="346" t="inlineStr">
        <is>
          <t>SERGIANA</t>
        </is>
      </c>
      <c r="O110" s="346" t="inlineStr">
        <is>
          <t>JA POSSUI</t>
        </is>
      </c>
      <c r="P110" s="348" t="n"/>
      <c r="Q110" s="348" t="n"/>
      <c r="R110" s="256" t="inlineStr">
        <is>
          <t>AUTORIZADO PAGAMENTO</t>
        </is>
      </c>
      <c r="S110" s="347" t="n">
        <v>8202660310</v>
      </c>
      <c r="T110" s="346" t="inlineStr">
        <is>
          <t>5 DIAS ÚTEIS</t>
        </is>
      </c>
      <c r="U110" s="348" t="n">
        <v>46251</v>
      </c>
      <c r="V110" s="348" t="n">
        <v>46252</v>
      </c>
      <c r="W110" s="348" t="n">
        <v>46259</v>
      </c>
      <c r="X110" s="348" t="n">
        <v>46255</v>
      </c>
      <c r="Y110" s="258">
        <f>IF(AND(X110&lt;&gt;"",W110&lt;&gt;""),IF(X110&lt;=W110,"SIM","NÃO"),"")</f>
        <v/>
      </c>
      <c r="Z110" s="354" t="n"/>
      <c r="AA110" s="355" t="n"/>
      <c r="AC110">
        <f>IF($C110="","",IF(COUNTIF('Códigos Santander (ref)'!$A$2:$A$79,$C110)&gt;0,"SANTANDER",IF(COUNTIF('Códigos Itaú (ref)'!$A$2:$A$44,$C110)&gt;0,"ITAU",IF(AND(TRIM(UPPER($I110))="CONTRATUAL",ISNUMBER(SEARCH("INDIVIDUAL",SUBSTITUTE(UPPER($D110)," ","")))),"PREMIUM FREE",""))))</f>
        <v/>
      </c>
    </row>
    <row r="111" ht="15" customFormat="1" customHeight="1" s="342">
      <c r="A111" s="347" t="inlineStr">
        <is>
          <t>TELA</t>
        </is>
      </c>
      <c r="B111" s="347" t="n">
        <v>58671</v>
      </c>
      <c r="C111" s="347" t="inlineStr">
        <is>
          <t>1RU51</t>
        </is>
      </c>
      <c r="D111" s="347" t="inlineStr">
        <is>
          <t>BANCO SANTANDER BRASIL SA</t>
        </is>
      </c>
      <c r="E111" s="347" t="n">
        <v>27228673620</v>
      </c>
      <c r="F111" s="347" t="inlineStr">
        <is>
          <t>1RU51000745022</t>
        </is>
      </c>
      <c r="G111" s="351" t="n">
        <v>4000</v>
      </c>
      <c r="H111" s="351" t="n">
        <v>1551.49</v>
      </c>
      <c r="I111" s="347" t="inlineStr">
        <is>
          <t>CONTRATUAL</t>
        </is>
      </c>
      <c r="J111" s="352" t="n">
        <v>75239523649</v>
      </c>
      <c r="K111" s="347" t="inlineStr">
        <is>
          <t>PAULO FERNANDO MESQUITA DE CARVALHO</t>
        </is>
      </c>
      <c r="L111" s="347" t="inlineStr">
        <is>
          <t>TRES PONTAS</t>
        </is>
      </c>
      <c r="M111" s="347" t="inlineStr">
        <is>
          <t>MG</t>
        </is>
      </c>
      <c r="N111" s="346" t="inlineStr">
        <is>
          <t>SERGIANA</t>
        </is>
      </c>
      <c r="O111" s="355" t="n">
        <v>576924</v>
      </c>
      <c r="P111" s="348" t="n">
        <v>46253</v>
      </c>
      <c r="Q111" s="348" t="n">
        <v>46265</v>
      </c>
      <c r="R111" s="256" t="inlineStr">
        <is>
          <t>AUTORIZADO PAGAMENTO</t>
        </is>
      </c>
      <c r="S111" s="347" t="n">
        <v>8202660592</v>
      </c>
      <c r="T111" s="346" t="inlineStr">
        <is>
          <t>5 DIAS ÚTEIS</t>
        </is>
      </c>
      <c r="U111" s="348" t="n">
        <v>46251</v>
      </c>
      <c r="V111" s="348" t="n">
        <v>46265</v>
      </c>
      <c r="W111" s="348" t="n">
        <v>46273</v>
      </c>
      <c r="X111" s="348" t="n">
        <v>46267</v>
      </c>
      <c r="Y111" s="258">
        <f>IF(AND(X111&lt;&gt;"",W111&lt;&gt;""),IF(X111&lt;=W111,"SIM","NÃO"),"")</f>
        <v/>
      </c>
      <c r="Z111" s="354" t="n"/>
      <c r="AA111" s="355" t="n"/>
      <c r="AC111">
        <f>IF($C111="","",IF(COUNTIF('Códigos Santander (ref)'!$A$2:$A$79,$C111)&gt;0,"SANTANDER",IF(COUNTIF('Códigos Itaú (ref)'!$A$2:$A$44,$C111)&gt;0,"ITAU",IF(AND(TRIM(UPPER($I111))="CONTRATUAL",ISNUMBER(SEARCH("INDIVIDUAL",SUBSTITUTE(UPPER($D111)," ","")))),"PREMIUM FREE",""))))</f>
        <v/>
      </c>
    </row>
    <row r="112" ht="15" customFormat="1" customHeight="1" s="342">
      <c r="A112" s="347" t="inlineStr">
        <is>
          <t>TELA</t>
        </is>
      </c>
      <c r="B112" s="347" t="n">
        <v>58032</v>
      </c>
      <c r="C112" s="347" t="inlineStr">
        <is>
          <t>0M1CA</t>
        </is>
      </c>
      <c r="D112" s="347" t="inlineStr">
        <is>
          <t>CARREFOUR COMERCIO E INDUSTRIA LTDA</t>
        </is>
      </c>
      <c r="E112" s="347" t="n">
        <v>5850761705</v>
      </c>
      <c r="F112" s="347" t="inlineStr">
        <is>
          <t>0M1CA064765008</t>
        </is>
      </c>
      <c r="G112" s="351" t="n">
        <v>5000</v>
      </c>
      <c r="H112" s="351" t="n">
        <v>816</v>
      </c>
      <c r="I112" s="347" t="inlineStr">
        <is>
          <t>CONTRATUAL</t>
        </is>
      </c>
      <c r="J112" s="352" t="n">
        <v>8869353770</v>
      </c>
      <c r="K112" s="347" t="inlineStr">
        <is>
          <t>MARUSKA AUGUSTA ROCHA LIMA SIQUEIRA</t>
        </is>
      </c>
      <c r="L112" s="347" t="inlineStr">
        <is>
          <t>BARUERI</t>
        </is>
      </c>
      <c r="M112" s="347" t="inlineStr">
        <is>
          <t>SP</t>
        </is>
      </c>
      <c r="N112" s="346" t="inlineStr">
        <is>
          <t>SERGIANA</t>
        </is>
      </c>
      <c r="O112" s="346" t="inlineStr">
        <is>
          <t>JA POSSUI</t>
        </is>
      </c>
      <c r="P112" s="348" t="n"/>
      <c r="Q112" s="348" t="n"/>
      <c r="R112" s="256" t="inlineStr">
        <is>
          <t>AUTORIZADO PAGAMENTO</t>
        </is>
      </c>
      <c r="S112" s="347" t="n">
        <v>8202660311</v>
      </c>
      <c r="T112" s="346" t="inlineStr">
        <is>
          <t>8 DIAS ÚTEIS</t>
        </is>
      </c>
      <c r="U112" s="348" t="n">
        <v>46251</v>
      </c>
      <c r="V112" s="349" t="n">
        <v>46252</v>
      </c>
      <c r="W112" s="349" t="n">
        <v>46262</v>
      </c>
      <c r="X112" s="348" t="n">
        <v>46255</v>
      </c>
      <c r="Y112" s="258">
        <f>IF(AND(X112&lt;&gt;"",W112&lt;&gt;""),IF(X112&lt;=W112,"SIM","NÃO"),"")</f>
        <v/>
      </c>
      <c r="Z112" s="354" t="n"/>
      <c r="AA112" s="355" t="n"/>
      <c r="AC112">
        <f>IF($C112="","",IF(COUNTIF('Códigos Santander (ref)'!$A$2:$A$79,$C112)&gt;0,"SANTANDER",IF(COUNTIF('Códigos Itaú (ref)'!$A$2:$A$44,$C112)&gt;0,"ITAU",IF(AND(TRIM(UPPER($I112))="CONTRATUAL",ISNUMBER(SEARCH("INDIVIDUAL",SUBSTITUTE(UPPER($D112)," ","")))),"PREMIUM FREE",""))))</f>
        <v/>
      </c>
    </row>
    <row r="113" ht="15" customFormat="1" customHeight="1" s="342">
      <c r="A113" s="347" t="inlineStr">
        <is>
          <t>TELA</t>
        </is>
      </c>
      <c r="B113" s="404" t="n">
        <v>58814</v>
      </c>
      <c r="C113" s="347" t="inlineStr">
        <is>
          <t>1RU70</t>
        </is>
      </c>
      <c r="D113" s="347" t="inlineStr">
        <is>
          <t>SANTANDER SEC SERV BR DIST TIT VAL IMOB SA</t>
        </is>
      </c>
      <c r="E113" s="347" t="n">
        <v>6428771810</v>
      </c>
      <c r="F113" s="347" t="inlineStr">
        <is>
          <t>1RU70000002003</t>
        </is>
      </c>
      <c r="G113" s="351" t="n">
        <v>300</v>
      </c>
      <c r="H113" s="351" t="n">
        <v>192.85</v>
      </c>
      <c r="I113" s="347" t="inlineStr">
        <is>
          <t>CONTRATUAL</t>
        </is>
      </c>
      <c r="J113" s="352" t="n">
        <v>26981478811</v>
      </c>
      <c r="K113" s="347" t="inlineStr">
        <is>
          <t>ELAINE OLIVEIRA PERUCELO</t>
        </is>
      </c>
      <c r="L113" s="347" t="inlineStr">
        <is>
          <t>SÃO PAULO</t>
        </is>
      </c>
      <c r="M113" s="347" t="inlineStr">
        <is>
          <t>SP</t>
        </is>
      </c>
      <c r="N113" s="346" t="inlineStr">
        <is>
          <t>SERGIANA</t>
        </is>
      </c>
      <c r="O113" s="346" t="inlineStr">
        <is>
          <t>JA POSSUI</t>
        </is>
      </c>
      <c r="P113" s="348" t="n"/>
      <c r="Q113" s="348" t="n"/>
      <c r="R113" s="256" t="inlineStr">
        <is>
          <t>AUTORIZADO PAGAMENTO</t>
        </is>
      </c>
      <c r="S113" s="347" t="n">
        <v>8202660312</v>
      </c>
      <c r="T113" s="346" t="inlineStr">
        <is>
          <t>5 DIAS ÚTEIS</t>
        </is>
      </c>
      <c r="U113" s="348" t="n">
        <v>46252</v>
      </c>
      <c r="V113" s="349" t="n">
        <v>46252</v>
      </c>
      <c r="W113" s="349" t="n">
        <v>46259</v>
      </c>
      <c r="X113" s="342" t="n">
        <v>46261</v>
      </c>
      <c r="Y113" s="258" t="inlineStr">
        <is>
          <t>SIM</t>
        </is>
      </c>
      <c r="Z113" s="404" t="inlineStr">
        <is>
          <t>Pagamento devolvido/Aguardando benef enviar comprovante bancário, data da primeira solicitação 27/08/2026</t>
        </is>
      </c>
      <c r="AA113" s="355" t="n"/>
      <c r="AC113">
        <f>IF($C113="","",IF(COUNTIF('Códigos Santander (ref)'!$A$2:$A$79,$C113)&gt;0,"SANTANDER",IF(COUNTIF('Códigos Itaú (ref)'!$A$2:$A$44,$C113)&gt;0,"ITAU",IF(AND(TRIM(UPPER($I113))="CONTRATUAL",ISNUMBER(SEARCH("INDIVIDUAL",SUBSTITUTE(UPPER($D113)," ","")))),"PREMIUM FREE",""))))</f>
        <v/>
      </c>
    </row>
    <row r="114" ht="15" customFormat="1" customHeight="1" s="342">
      <c r="A114" s="347" t="inlineStr">
        <is>
          <t>TELA</t>
        </is>
      </c>
      <c r="B114" s="347" t="n">
        <v>58730</v>
      </c>
      <c r="C114" s="347" t="inlineStr">
        <is>
          <t>1RUH3</t>
        </is>
      </c>
      <c r="D114" s="347" t="inlineStr">
        <is>
          <t>BANCO SANTANDER BRASIL SA</t>
        </is>
      </c>
      <c r="E114" s="347" t="n">
        <v>2635116776</v>
      </c>
      <c r="F114" s="347" t="inlineStr">
        <is>
          <t>1RUH3032448015</t>
        </is>
      </c>
      <c r="G114" s="351" t="n">
        <v>260</v>
      </c>
      <c r="H114" s="351" t="n">
        <v>212.19</v>
      </c>
      <c r="I114" s="347" t="inlineStr">
        <is>
          <t>CONTRATUAL</t>
        </is>
      </c>
      <c r="J114" s="377" t="n">
        <v>5950466730</v>
      </c>
      <c r="K114" s="378" t="inlineStr">
        <is>
          <t>ZULMA FLORES BLANCO QUEIROZ</t>
        </is>
      </c>
      <c r="L114" s="347" t="inlineStr">
        <is>
          <t>SÃO GONÇALO</t>
        </is>
      </c>
      <c r="M114" s="347" t="inlineStr">
        <is>
          <t>RJ</t>
        </is>
      </c>
      <c r="N114" s="346" t="inlineStr">
        <is>
          <t>SERGIANA</t>
        </is>
      </c>
      <c r="O114" s="346" t="inlineStr">
        <is>
          <t>JA POSSUI</t>
        </is>
      </c>
      <c r="P114" s="348" t="n"/>
      <c r="Q114" s="348" t="n"/>
      <c r="R114" s="256" t="inlineStr">
        <is>
          <t>AUTORIZADO PAGAMENTO</t>
        </is>
      </c>
      <c r="S114" s="347" t="n">
        <v>8202660313</v>
      </c>
      <c r="T114" s="346" t="inlineStr">
        <is>
          <t>5 DIAS ÚTEIS</t>
        </is>
      </c>
      <c r="U114" s="348" t="n">
        <v>46252</v>
      </c>
      <c r="V114" s="349" t="n">
        <v>46252</v>
      </c>
      <c r="W114" s="349" t="n">
        <v>46259</v>
      </c>
      <c r="X114" s="348" t="n">
        <v>46255</v>
      </c>
      <c r="Y114" s="258">
        <f>IF(AND(X114&lt;&gt;"",W114&lt;&gt;""),IF(X114&lt;=W114,"SIM","NÃO"),"")</f>
        <v/>
      </c>
      <c r="Z114" s="354" t="n"/>
      <c r="AA114" s="355" t="n"/>
      <c r="AC114">
        <f>IF($C114="","",IF(COUNTIF('Códigos Santander (ref)'!$A$2:$A$79,$C114)&gt;0,"SANTANDER",IF(COUNTIF('Códigos Itaú (ref)'!$A$2:$A$44,$C114)&gt;0,"ITAU",IF(AND(TRIM(UPPER($I114))="CONTRATUAL",ISNUMBER(SEARCH("INDIVIDUAL",SUBSTITUTE(UPPER($D114)," ","")))),"PREMIUM FREE",""))))</f>
        <v/>
      </c>
    </row>
    <row r="115" ht="15" customFormat="1" customHeight="1" s="342">
      <c r="A115" s="347" t="inlineStr">
        <is>
          <t>TELA</t>
        </is>
      </c>
      <c r="B115" s="347" t="n">
        <v>58593</v>
      </c>
      <c r="C115" s="347" t="inlineStr">
        <is>
          <t>0M19C</t>
        </is>
      </c>
      <c r="D115" s="347" t="inlineStr">
        <is>
          <t>BANCO CSF SA</t>
        </is>
      </c>
      <c r="E115" s="347" t="n">
        <v>41106753836</v>
      </c>
      <c r="F115" s="347" t="inlineStr">
        <is>
          <t>0M19C000147001</t>
        </is>
      </c>
      <c r="G115" s="351" t="n">
        <v>345</v>
      </c>
      <c r="H115" s="351" t="n">
        <v>345</v>
      </c>
      <c r="I115" s="347" t="inlineStr">
        <is>
          <t>CONTRATUAL</t>
        </is>
      </c>
      <c r="J115" s="352" t="n">
        <v>26218087000161</v>
      </c>
      <c r="K115" s="347" t="inlineStr">
        <is>
          <t>CRISTINA RAMOS DA SILVA - DENTISTA- ME</t>
        </is>
      </c>
      <c r="L115" s="347" t="inlineStr">
        <is>
          <t>SÃO PAULO</t>
        </is>
      </c>
      <c r="M115" s="347" t="inlineStr">
        <is>
          <t>SP</t>
        </is>
      </c>
      <c r="N115" s="346" t="inlineStr">
        <is>
          <t>SERGIANA</t>
        </is>
      </c>
      <c r="O115" s="346" t="inlineStr">
        <is>
          <t>JA POSSUI</t>
        </is>
      </c>
      <c r="P115" s="348" t="n"/>
      <c r="Q115" s="348" t="n"/>
      <c r="R115" s="256" t="inlineStr">
        <is>
          <t>AUTORIZADO PAGAMENTO</t>
        </is>
      </c>
      <c r="S115" s="347" t="n">
        <v>8202660314</v>
      </c>
      <c r="T115" s="346" t="inlineStr">
        <is>
          <t>8 DIAS ÚTEIS</t>
        </is>
      </c>
      <c r="U115" s="348" t="n">
        <v>46252</v>
      </c>
      <c r="V115" s="349" t="n">
        <v>46252</v>
      </c>
      <c r="W115" s="349" t="n">
        <v>46262</v>
      </c>
      <c r="X115" s="348" t="n">
        <v>46255</v>
      </c>
      <c r="Y115" s="258">
        <f>IF(AND(X115&lt;&gt;"",W115&lt;&gt;""),IF(X115&lt;=W115,"SIM","NÃO"),"")</f>
        <v/>
      </c>
      <c r="Z115" s="354" t="n"/>
      <c r="AA115" s="355" t="n"/>
      <c r="AC115">
        <f>IF($C115="","",IF(COUNTIF('Códigos Santander (ref)'!$A$2:$A$79,$C115)&gt;0,"SANTANDER",IF(COUNTIF('Códigos Itaú (ref)'!$A$2:$A$44,$C115)&gt;0,"ITAU",IF(AND(TRIM(UPPER($I115))="CONTRATUAL",ISNUMBER(SEARCH("INDIVIDUAL",SUBSTITUTE(UPPER($D115)," ","")))),"PREMIUM FREE",""))))</f>
        <v/>
      </c>
    </row>
    <row r="116" ht="15" customFormat="1" customHeight="1" s="342">
      <c r="A116" s="347" t="inlineStr">
        <is>
          <t>TELA</t>
        </is>
      </c>
      <c r="B116" s="347" t="n">
        <v>58813</v>
      </c>
      <c r="C116" s="347" t="inlineStr">
        <is>
          <t>1RUGZ</t>
        </is>
      </c>
      <c r="D116" s="347" t="inlineStr">
        <is>
          <t>SX TOOLS SOLUC SERV COMPARTILHADOS LTDA</t>
        </is>
      </c>
      <c r="E116" s="347" t="n">
        <v>28776802825</v>
      </c>
      <c r="F116" s="347" t="inlineStr">
        <is>
          <t>1RUGZ002658020</t>
        </is>
      </c>
      <c r="G116" s="351" t="n">
        <v>250</v>
      </c>
      <c r="H116" s="351" t="n">
        <v>212.19</v>
      </c>
      <c r="I116" s="347" t="inlineStr">
        <is>
          <t>CONTRATUAL</t>
        </is>
      </c>
      <c r="J116" s="352" t="n">
        <v>12974178871</v>
      </c>
      <c r="K116" s="347" t="inlineStr">
        <is>
          <t>MARCIA FERNANDES SARDINHA</t>
        </is>
      </c>
      <c r="L116" s="347" t="inlineStr">
        <is>
          <t>SÃO PAULO</t>
        </is>
      </c>
      <c r="M116" s="347" t="inlineStr">
        <is>
          <t>SP</t>
        </is>
      </c>
      <c r="N116" s="346" t="inlineStr">
        <is>
          <t>SERGIANA</t>
        </is>
      </c>
      <c r="O116" s="346" t="inlineStr">
        <is>
          <t>JA POSSUI</t>
        </is>
      </c>
      <c r="P116" s="348" t="n"/>
      <c r="Q116" s="348" t="n"/>
      <c r="R116" s="256" t="inlineStr">
        <is>
          <t>AUTORIZADO PAGAMENTO</t>
        </is>
      </c>
      <c r="S116" s="347" t="n">
        <v>8202660315</v>
      </c>
      <c r="T116" s="346" t="inlineStr">
        <is>
          <t>5 DIAS ÚTEIS</t>
        </is>
      </c>
      <c r="U116" s="348" t="n">
        <v>46252</v>
      </c>
      <c r="V116" s="349" t="n">
        <v>46252</v>
      </c>
      <c r="W116" s="349" t="n">
        <v>46259</v>
      </c>
      <c r="X116" s="348" t="n">
        <v>46255</v>
      </c>
      <c r="Y116" s="258">
        <f>IF(AND(X116&lt;&gt;"",W116&lt;&gt;""),IF(X116&lt;=W116,"SIM","NÃO"),"")</f>
        <v/>
      </c>
      <c r="Z116" s="354" t="n"/>
      <c r="AA116" s="355" t="n"/>
      <c r="AC116">
        <f>IF($C116="","",IF(COUNTIF('Códigos Santander (ref)'!$A$2:$A$79,$C116)&gt;0,"SANTANDER",IF(COUNTIF('Códigos Itaú (ref)'!$A$2:$A$44,$C116)&gt;0,"ITAU",IF(AND(TRIM(UPPER($I116))="CONTRATUAL",ISNUMBER(SEARCH("INDIVIDUAL",SUBSTITUTE(UPPER($D116)," ","")))),"PREMIUM FREE",""))))</f>
        <v/>
      </c>
    </row>
    <row r="117" ht="15" customFormat="1" customHeight="1" s="342">
      <c r="A117" s="347" t="inlineStr">
        <is>
          <t>TELA</t>
        </is>
      </c>
      <c r="B117" s="347" t="n">
        <v>58840</v>
      </c>
      <c r="C117" s="347" t="inlineStr">
        <is>
          <t>1RUH3</t>
        </is>
      </c>
      <c r="D117" s="347" t="inlineStr">
        <is>
          <t>BANCO SANTANDER BRASIL SA</t>
        </is>
      </c>
      <c r="E117" s="347" t="n">
        <v>12916106855</v>
      </c>
      <c r="F117" s="347" t="inlineStr">
        <is>
          <t>1RUH3031071007</t>
        </is>
      </c>
      <c r="G117" s="351" t="n">
        <v>350</v>
      </c>
      <c r="H117" s="351" t="n">
        <v>242.85</v>
      </c>
      <c r="I117" s="347" t="inlineStr">
        <is>
          <t>CONTRATUAL</t>
        </is>
      </c>
      <c r="J117" s="352" t="n">
        <v>18505305809</v>
      </c>
      <c r="K117" s="347" t="inlineStr">
        <is>
          <t>LETICIA NOGUEIRO</t>
        </is>
      </c>
      <c r="L117" s="347" t="inlineStr">
        <is>
          <t>SÃO PAULO</t>
        </is>
      </c>
      <c r="M117" s="347" t="inlineStr">
        <is>
          <t>SP</t>
        </is>
      </c>
      <c r="N117" s="346" t="inlineStr">
        <is>
          <t>SERGIANA</t>
        </is>
      </c>
      <c r="O117" s="346" t="inlineStr">
        <is>
          <t>JA POSSUI</t>
        </is>
      </c>
      <c r="P117" s="348" t="n"/>
      <c r="Q117" s="348" t="n"/>
      <c r="R117" s="256" t="inlineStr">
        <is>
          <t>AUTORIZADO PAGAMENTO</t>
        </is>
      </c>
      <c r="S117" s="347" t="n">
        <v>8202660316</v>
      </c>
      <c r="T117" s="346" t="inlineStr">
        <is>
          <t>5 DIAS ÚTEIS</t>
        </is>
      </c>
      <c r="U117" s="348" t="n">
        <v>46252</v>
      </c>
      <c r="V117" s="349" t="n">
        <v>46252</v>
      </c>
      <c r="W117" s="349" t="n">
        <v>46259</v>
      </c>
      <c r="X117" s="348" t="n">
        <v>46255</v>
      </c>
      <c r="Y117" s="258">
        <f>IF(AND(X117&lt;&gt;"",W117&lt;&gt;""),IF(X117&lt;=W117,"SIM","NÃO"),"")</f>
        <v/>
      </c>
      <c r="Z117" s="354" t="n"/>
      <c r="AA117" s="355" t="n"/>
      <c r="AC117">
        <f>IF($C117="","",IF(COUNTIF('Códigos Santander (ref)'!$A$2:$A$79,$C117)&gt;0,"SANTANDER",IF(COUNTIF('Códigos Itaú (ref)'!$A$2:$A$44,$C117)&gt;0,"ITAU",IF(AND(TRIM(UPPER($I117))="CONTRATUAL",ISNUMBER(SEARCH("INDIVIDUAL",SUBSTITUTE(UPPER($D117)," ","")))),"PREMIUM FREE",""))))</f>
        <v/>
      </c>
    </row>
    <row r="118" ht="15" customFormat="1" customHeight="1" s="342">
      <c r="A118" s="347" t="inlineStr">
        <is>
          <t>TELA</t>
        </is>
      </c>
      <c r="B118" s="347" t="n">
        <v>58934</v>
      </c>
      <c r="C118" s="347" t="inlineStr">
        <is>
          <t>1RUH3</t>
        </is>
      </c>
      <c r="D118" s="347" t="inlineStr">
        <is>
          <t>BANCO SANTANDER BRASIL SA</t>
        </is>
      </c>
      <c r="E118" s="347" t="n">
        <v>90002763818</v>
      </c>
      <c r="F118" s="347" t="inlineStr">
        <is>
          <t>1RUH3040867005</t>
        </is>
      </c>
      <c r="G118" s="351" t="n">
        <v>110</v>
      </c>
      <c r="H118" s="351" t="n">
        <v>90.94</v>
      </c>
      <c r="I118" s="347" t="inlineStr">
        <is>
          <t>CONTRATUAL</t>
        </is>
      </c>
      <c r="J118" s="352" t="n">
        <v>45944937000153</v>
      </c>
      <c r="K118" s="347" t="inlineStr">
        <is>
          <t xml:space="preserve"> CRISTINA LIRA LOPES DE MELO</t>
        </is>
      </c>
      <c r="L118" s="347" t="inlineStr">
        <is>
          <t>SÃO PAULO</t>
        </is>
      </c>
      <c r="M118" s="347" t="inlineStr">
        <is>
          <t>SP</t>
        </is>
      </c>
      <c r="N118" s="346" t="inlineStr">
        <is>
          <t>SERGIANA</t>
        </is>
      </c>
      <c r="O118" s="346" t="inlineStr">
        <is>
          <t>JA POSSUI</t>
        </is>
      </c>
      <c r="P118" s="348" t="n"/>
      <c r="Q118" s="348" t="n"/>
      <c r="R118" s="256" t="inlineStr">
        <is>
          <t>AUTORIZADO PAGAMENTO</t>
        </is>
      </c>
      <c r="S118" s="347" t="n">
        <v>8202660339</v>
      </c>
      <c r="T118" s="346" t="inlineStr">
        <is>
          <t>5 DIAS ÚTEIS</t>
        </is>
      </c>
      <c r="U118" s="348" t="n">
        <v>46252</v>
      </c>
      <c r="V118" s="348" t="n">
        <v>46253</v>
      </c>
      <c r="W118" s="348" t="n">
        <v>46260</v>
      </c>
      <c r="X118" s="348" t="n">
        <v>46258</v>
      </c>
      <c r="Y118" s="258">
        <f>IF(AND(X118&lt;&gt;"",W118&lt;&gt;""),IF(X118&lt;=W118,"SIM","NÃO"),"")</f>
        <v/>
      </c>
      <c r="Z118" s="354" t="n"/>
      <c r="AA118" s="355" t="n"/>
      <c r="AC118">
        <f>IF($C118="","",IF(COUNTIF('Códigos Santander (ref)'!$A$2:$A$79,$C118)&gt;0,"SANTANDER",IF(COUNTIF('Códigos Itaú (ref)'!$A$2:$A$44,$C118)&gt;0,"ITAU",IF(AND(TRIM(UPPER($I118))="CONTRATUAL",ISNUMBER(SEARCH("INDIVIDUAL",SUBSTITUTE(UPPER($D118)," ","")))),"PREMIUM FREE",""))))</f>
        <v/>
      </c>
    </row>
    <row r="119" ht="15" customFormat="1" customHeight="1" s="342">
      <c r="A119" s="347" t="inlineStr">
        <is>
          <t>TELA</t>
        </is>
      </c>
      <c r="B119" s="347" t="n">
        <v>59010</v>
      </c>
      <c r="C119" s="347" t="inlineStr">
        <is>
          <t>1RUH3</t>
        </is>
      </c>
      <c r="D119" s="347" t="inlineStr">
        <is>
          <t>BANCO SANTANDER BRASIL SA</t>
        </is>
      </c>
      <c r="E119" s="347" t="n">
        <v>19533017899</v>
      </c>
      <c r="F119" s="347" t="inlineStr">
        <is>
          <t>1RUH3031969020</t>
        </is>
      </c>
      <c r="G119" s="351" t="n">
        <v>200</v>
      </c>
      <c r="H119" s="351" t="n">
        <v>200</v>
      </c>
      <c r="I119" s="347" t="inlineStr">
        <is>
          <t>CONTRATUAL</t>
        </is>
      </c>
      <c r="J119" s="352" t="n">
        <v>20609740890</v>
      </c>
      <c r="K119" s="347" t="inlineStr">
        <is>
          <t>FABIOLA DOMINGUES</t>
        </is>
      </c>
      <c r="L119" s="347" t="inlineStr">
        <is>
          <t>SÃO PAULO</t>
        </is>
      </c>
      <c r="M119" s="347" t="inlineStr">
        <is>
          <t>SP</t>
        </is>
      </c>
      <c r="N119" s="346" t="inlineStr">
        <is>
          <t>SERGIANA</t>
        </is>
      </c>
      <c r="O119" s="346" t="inlineStr">
        <is>
          <t>JA POSSUI</t>
        </is>
      </c>
      <c r="P119" s="348" t="n"/>
      <c r="Q119" s="348" t="n"/>
      <c r="R119" s="256" t="inlineStr">
        <is>
          <t>AUTORIZADO PAGAMENTO</t>
        </is>
      </c>
      <c r="S119" s="347" t="n">
        <v>8202660340</v>
      </c>
      <c r="T119" s="346" t="inlineStr">
        <is>
          <t>5 DIAS ÚTEIS</t>
        </is>
      </c>
      <c r="U119" s="348" t="n">
        <v>46252</v>
      </c>
      <c r="V119" s="348" t="n">
        <v>46253</v>
      </c>
      <c r="W119" s="348" t="n">
        <v>46260</v>
      </c>
      <c r="X119" s="348" t="n">
        <v>46258</v>
      </c>
      <c r="Y119" s="258">
        <f>IF(AND(X119&lt;&gt;"",W119&lt;&gt;""),IF(X119&lt;=W119,"SIM","NÃO"),"")</f>
        <v/>
      </c>
      <c r="Z119" s="354" t="n"/>
      <c r="AA119" s="355" t="n"/>
      <c r="AC119">
        <f>IF($C119="","",IF(COUNTIF('Códigos Santander (ref)'!$A$2:$A$79,$C119)&gt;0,"SANTANDER",IF(COUNTIF('Códigos Itaú (ref)'!$A$2:$A$44,$C119)&gt;0,"ITAU",IF(AND(TRIM(UPPER($I119))="CONTRATUAL",ISNUMBER(SEARCH("INDIVIDUAL",SUBSTITUTE(UPPER($D119)," ","")))),"PREMIUM FREE",""))))</f>
        <v/>
      </c>
    </row>
    <row r="120" ht="15" customFormat="1" customHeight="1" s="342">
      <c r="A120" s="347" t="inlineStr">
        <is>
          <t>TELA</t>
        </is>
      </c>
      <c r="B120" s="347" t="n">
        <v>58990</v>
      </c>
      <c r="C120" s="347" t="inlineStr">
        <is>
          <t>1RUH3</t>
        </is>
      </c>
      <c r="D120" s="347" t="inlineStr">
        <is>
          <t>BANCO SANTANDER BRASIL SA</t>
        </is>
      </c>
      <c r="E120" s="347" t="n">
        <v>19533017899</v>
      </c>
      <c r="F120" s="347" t="inlineStr">
        <is>
          <t>1RUH3031969020</t>
        </is>
      </c>
      <c r="G120" s="351" t="n">
        <v>350</v>
      </c>
      <c r="H120" s="351" t="n">
        <v>172.48</v>
      </c>
      <c r="I120" s="347" t="inlineStr">
        <is>
          <t>CONTRATUAL</t>
        </is>
      </c>
      <c r="J120" s="352" t="n">
        <v>20609740890</v>
      </c>
      <c r="K120" s="347" t="inlineStr">
        <is>
          <t>FABIOLA DOMINGUES</t>
        </is>
      </c>
      <c r="L120" s="347" t="inlineStr">
        <is>
          <t>SÃO PAULO</t>
        </is>
      </c>
      <c r="M120" s="347" t="inlineStr">
        <is>
          <t>SP</t>
        </is>
      </c>
      <c r="N120" s="346" t="inlineStr">
        <is>
          <t>SERGIANA</t>
        </is>
      </c>
      <c r="O120" s="346" t="inlineStr">
        <is>
          <t>JA POSSUI</t>
        </is>
      </c>
      <c r="P120" s="348" t="n"/>
      <c r="Q120" s="348" t="n"/>
      <c r="R120" s="256" t="inlineStr">
        <is>
          <t>AUTORIZADO PAGAMENTO</t>
        </is>
      </c>
      <c r="S120" s="347" t="n">
        <v>8202660341</v>
      </c>
      <c r="T120" s="346" t="inlineStr">
        <is>
          <t>5 DIAS ÚTEIS</t>
        </is>
      </c>
      <c r="U120" s="348" t="n">
        <v>46252</v>
      </c>
      <c r="V120" s="349" t="n">
        <v>46253</v>
      </c>
      <c r="W120" s="349" t="n">
        <v>46260</v>
      </c>
      <c r="X120" s="348" t="n">
        <v>46258</v>
      </c>
      <c r="Y120" s="258">
        <f>IF(AND(X120&lt;&gt;"",W120&lt;&gt;""),IF(X120&lt;=W120,"SIM","NÃO"),"")</f>
        <v/>
      </c>
      <c r="Z120" s="354" t="n"/>
      <c r="AA120" s="355" t="n"/>
      <c r="AC120">
        <f>IF($C120="","",IF(COUNTIF('Códigos Santander (ref)'!$A$2:$A$79,$C120)&gt;0,"SANTANDER",IF(COUNTIF('Códigos Itaú (ref)'!$A$2:$A$44,$C120)&gt;0,"ITAU",IF(AND(TRIM(UPPER($I120))="CONTRATUAL",ISNUMBER(SEARCH("INDIVIDUAL",SUBSTITUTE(UPPER($D120)," ","")))),"PREMIUM FREE",""))))</f>
        <v/>
      </c>
    </row>
    <row r="121" ht="15" customFormat="1" customHeight="1" s="342">
      <c r="A121" s="347" t="inlineStr">
        <is>
          <t>TELA</t>
        </is>
      </c>
      <c r="B121" s="347" t="n">
        <v>58841</v>
      </c>
      <c r="C121" s="347" t="inlineStr">
        <is>
          <t>1RUH3</t>
        </is>
      </c>
      <c r="D121" s="347" t="inlineStr">
        <is>
          <t>BANCO SANTANDER BRASIL SA</t>
        </is>
      </c>
      <c r="E121" s="347" t="n">
        <v>19533017899</v>
      </c>
      <c r="F121" s="347" t="inlineStr">
        <is>
          <t>1RUH3031969038</t>
        </is>
      </c>
      <c r="G121" s="351" t="n">
        <v>350</v>
      </c>
      <c r="H121" s="351" t="n">
        <v>172.48</v>
      </c>
      <c r="I121" s="347" t="inlineStr">
        <is>
          <t>CONTRATUAL</t>
        </is>
      </c>
      <c r="J121" s="352" t="n">
        <v>20609740890</v>
      </c>
      <c r="K121" s="347" t="inlineStr">
        <is>
          <t>FABIOLA DOMINGUES</t>
        </is>
      </c>
      <c r="L121" s="347" t="inlineStr">
        <is>
          <t>SÃO PAULO</t>
        </is>
      </c>
      <c r="M121" s="347" t="inlineStr">
        <is>
          <t>SP</t>
        </is>
      </c>
      <c r="N121" s="346" t="inlineStr">
        <is>
          <t>SERGIANA</t>
        </is>
      </c>
      <c r="O121" s="346" t="inlineStr">
        <is>
          <t>JA POSSUI</t>
        </is>
      </c>
      <c r="P121" s="348" t="n"/>
      <c r="Q121" s="348" t="n"/>
      <c r="R121" s="256" t="inlineStr">
        <is>
          <t>AUTORIZADO PAGAMENTO</t>
        </is>
      </c>
      <c r="S121" s="347" t="n">
        <v>8202660342</v>
      </c>
      <c r="T121" s="346" t="inlineStr">
        <is>
          <t>5 DIAS ÚTEIS</t>
        </is>
      </c>
      <c r="U121" s="348" t="n">
        <v>46252</v>
      </c>
      <c r="V121" s="348" t="n">
        <v>46253</v>
      </c>
      <c r="W121" s="348" t="n">
        <v>46260</v>
      </c>
      <c r="X121" s="348" t="n">
        <v>46258</v>
      </c>
      <c r="Y121" s="258">
        <f>IF(AND(X121&lt;&gt;"",W121&lt;&gt;""),IF(X121&lt;=W121,"SIM","NÃO"),"")</f>
        <v/>
      </c>
      <c r="Z121" s="354" t="n"/>
      <c r="AA121" s="355" t="n"/>
      <c r="AC121">
        <f>IF($C121="","",IF(COUNTIF('Códigos Santander (ref)'!$A$2:$A$79,$C121)&gt;0,"SANTANDER",IF(COUNTIF('Códigos Itaú (ref)'!$A$2:$A$44,$C121)&gt;0,"ITAU",IF(AND(TRIM(UPPER($I121))="CONTRATUAL",ISNUMBER(SEARCH("INDIVIDUAL",SUBSTITUTE(UPPER($D121)," ","")))),"PREMIUM FREE",""))))</f>
        <v/>
      </c>
    </row>
    <row r="122" ht="15" customFormat="1" customHeight="1" s="342">
      <c r="A122" s="347" t="inlineStr">
        <is>
          <t>TELA</t>
        </is>
      </c>
      <c r="B122" s="347" t="n">
        <v>58992</v>
      </c>
      <c r="C122" s="347" t="inlineStr">
        <is>
          <t>1RUH3</t>
        </is>
      </c>
      <c r="D122" s="347" t="inlineStr">
        <is>
          <t>BANCO SANTANDER BRASIL SA</t>
        </is>
      </c>
      <c r="E122" s="347" t="n">
        <v>19533017899</v>
      </c>
      <c r="F122" s="347" t="inlineStr">
        <is>
          <t>1RUH3031969011</t>
        </is>
      </c>
      <c r="G122" s="351" t="n">
        <v>800</v>
      </c>
      <c r="H122" s="351" t="n">
        <v>328.25</v>
      </c>
      <c r="I122" s="347" t="inlineStr">
        <is>
          <t>CONTRATUAL</t>
        </is>
      </c>
      <c r="J122" s="352" t="n">
        <v>20609740890</v>
      </c>
      <c r="K122" s="347" t="inlineStr">
        <is>
          <t>FABIOLA DOMINGUES</t>
        </is>
      </c>
      <c r="L122" s="347" t="inlineStr">
        <is>
          <t>SÃO PAULO</t>
        </is>
      </c>
      <c r="M122" s="347" t="inlineStr">
        <is>
          <t>SP</t>
        </is>
      </c>
      <c r="N122" s="346" t="inlineStr">
        <is>
          <t>SERGIANA</t>
        </is>
      </c>
      <c r="O122" s="346" t="inlineStr">
        <is>
          <t>JA POSSUI</t>
        </is>
      </c>
      <c r="P122" s="348" t="n"/>
      <c r="Q122" s="348" t="n"/>
      <c r="R122" s="256" t="inlineStr">
        <is>
          <t>AUTORIZADO PAGAMENTO</t>
        </is>
      </c>
      <c r="S122" s="347" t="n">
        <v>8202660343</v>
      </c>
      <c r="T122" s="346" t="inlineStr">
        <is>
          <t>5 DIAS ÚTEIS</t>
        </is>
      </c>
      <c r="U122" s="348" t="n">
        <v>46252</v>
      </c>
      <c r="V122" s="349" t="n">
        <v>46253</v>
      </c>
      <c r="W122" s="349" t="n">
        <v>46260</v>
      </c>
      <c r="X122" s="348" t="n">
        <v>46258</v>
      </c>
      <c r="Y122" s="258">
        <f>IF(AND(X122&lt;&gt;"",W122&lt;&gt;""),IF(X122&lt;=W122,"SIM","NÃO"),"")</f>
        <v/>
      </c>
      <c r="Z122" s="354" t="n"/>
      <c r="AA122" s="355" t="n"/>
      <c r="AC122">
        <f>IF($C122="","",IF(COUNTIF('Códigos Santander (ref)'!$A$2:$A$79,$C122)&gt;0,"SANTANDER",IF(COUNTIF('Códigos Itaú (ref)'!$A$2:$A$44,$C122)&gt;0,"ITAU",IF(AND(TRIM(UPPER($I122))="CONTRATUAL",ISNUMBER(SEARCH("INDIVIDUAL",SUBSTITUTE(UPPER($D122)," ","")))),"PREMIUM FREE",""))))</f>
        <v/>
      </c>
    </row>
    <row r="123" ht="15" customFormat="1" customHeight="1" s="342">
      <c r="A123" s="347" t="inlineStr">
        <is>
          <t>TELA</t>
        </is>
      </c>
      <c r="B123" s="347" t="n">
        <v>58031</v>
      </c>
      <c r="C123" s="347" t="inlineStr">
        <is>
          <t>0700G</t>
        </is>
      </c>
      <c r="D123" s="347" t="inlineStr">
        <is>
          <t>I N D I V I D U A L</t>
        </is>
      </c>
      <c r="E123" s="347" t="n">
        <v>60807815306</v>
      </c>
      <c r="F123" s="347" t="inlineStr">
        <is>
          <t>0700G011402016</t>
        </is>
      </c>
      <c r="G123" s="351" t="n">
        <v>407</v>
      </c>
      <c r="H123" s="351" t="n">
        <v>33.9</v>
      </c>
      <c r="I123" s="347" t="inlineStr">
        <is>
          <t>CONTRATUAL</t>
        </is>
      </c>
      <c r="J123" s="352" t="n">
        <v>38026709000139</v>
      </c>
      <c r="K123" s="347" t="inlineStr">
        <is>
          <t>ALINE MORAIS FONTES ZACARIAS LTDA</t>
        </is>
      </c>
      <c r="L123" s="347" t="inlineStr">
        <is>
          <t>FORTALEZA</t>
        </is>
      </c>
      <c r="M123" s="347" t="inlineStr">
        <is>
          <t>CE</t>
        </is>
      </c>
      <c r="N123" s="346" t="inlineStr">
        <is>
          <t>SERGIANA</t>
        </is>
      </c>
      <c r="O123" s="346" t="n">
        <v>577372</v>
      </c>
      <c r="P123" s="348" t="n">
        <v>46254</v>
      </c>
      <c r="Q123" s="348" t="n">
        <v>46260</v>
      </c>
      <c r="R123" s="256" t="inlineStr">
        <is>
          <t>AUTORIZADO PAGAMENTO</t>
        </is>
      </c>
      <c r="S123" s="347" t="n">
        <v>8202660520</v>
      </c>
      <c r="T123" s="346" t="inlineStr">
        <is>
          <t>30 DIAS CORRIDOS</t>
        </is>
      </c>
      <c r="U123" s="348" t="n">
        <v>46252</v>
      </c>
      <c r="V123" s="348" t="n">
        <v>46260</v>
      </c>
      <c r="W123" s="348" t="n">
        <v>46291</v>
      </c>
      <c r="X123" s="348" t="n">
        <v>46269</v>
      </c>
      <c r="Y123" s="258">
        <f>IF(AND(X123&lt;&gt;"",W123&lt;&gt;""),IF(X123&lt;=W123,"SIM","NÃO"),"")</f>
        <v/>
      </c>
      <c r="Z123" s="354" t="n"/>
      <c r="AA123" s="355" t="n"/>
      <c r="AC123">
        <f>IF($C123="","",IF(COUNTIF('Códigos Santander (ref)'!$A$2:$A$79,$C123)&gt;0,"SANTANDER",IF(COUNTIF('Códigos Itaú (ref)'!$A$2:$A$44,$C123)&gt;0,"ITAU",IF(AND(TRIM(UPPER($I123))="CONTRATUAL",ISNUMBER(SEARCH("INDIVIDUAL",SUBSTITUTE(UPPER($D123)," ","")))),"PREMIUM FREE",""))))</f>
        <v/>
      </c>
    </row>
    <row r="124" ht="15" customFormat="1" customHeight="1" s="342">
      <c r="A124" s="347" t="inlineStr">
        <is>
          <t>TELA</t>
        </is>
      </c>
      <c r="B124" s="386" t="n">
        <v>58912</v>
      </c>
      <c r="C124" s="347" t="inlineStr">
        <is>
          <t>1RU51</t>
        </is>
      </c>
      <c r="D124" s="347" t="inlineStr">
        <is>
          <t>BANCO SANTANDER BRASIL SA</t>
        </is>
      </c>
      <c r="E124" s="347" t="n">
        <v>14639559879</v>
      </c>
      <c r="F124" s="347" t="inlineStr">
        <is>
          <t>1RU51000308021</t>
        </is>
      </c>
      <c r="G124" s="351" t="n">
        <v>620</v>
      </c>
      <c r="H124" s="351" t="n">
        <v>243.88</v>
      </c>
      <c r="I124" s="347" t="inlineStr">
        <is>
          <t>CONTRATUAL</t>
        </is>
      </c>
      <c r="J124" s="352" t="n">
        <v>24870458000160</v>
      </c>
      <c r="K124" s="347" t="inlineStr">
        <is>
          <t>EDWAL LOBOSCHI</t>
        </is>
      </c>
      <c r="L124" s="347" t="inlineStr">
        <is>
          <t>SÃO PAULO</t>
        </is>
      </c>
      <c r="M124" s="347" t="inlineStr">
        <is>
          <t>SP</t>
        </is>
      </c>
      <c r="N124" s="346" t="inlineStr">
        <is>
          <t>SERGIANA</t>
        </is>
      </c>
      <c r="O124" s="346" t="inlineStr">
        <is>
          <t>JA POSSUI</t>
        </is>
      </c>
      <c r="P124" s="348" t="n"/>
      <c r="Q124" s="348" t="n"/>
      <c r="R124" s="256" t="inlineStr">
        <is>
          <t>AUTORIZADO PAGAMENTO</t>
        </is>
      </c>
      <c r="S124" s="347" t="n">
        <v>8202660411</v>
      </c>
      <c r="T124" s="346" t="inlineStr">
        <is>
          <t>5 DIAS ÚTEIS</t>
        </is>
      </c>
      <c r="U124" s="348" t="n">
        <v>46252</v>
      </c>
      <c r="V124" s="348" t="n">
        <v>46258</v>
      </c>
      <c r="W124" s="348" t="n">
        <v>46265</v>
      </c>
      <c r="X124" s="348" t="n">
        <v>46261</v>
      </c>
      <c r="Y124" s="258">
        <f>IF(AND(X124&lt;&gt;"",W124&lt;&gt;""),IF(X124&lt;=W124,"SIM","NÃO"),"")</f>
        <v/>
      </c>
      <c r="Z124" s="354" t="n"/>
      <c r="AA124" s="355" t="n"/>
      <c r="AC124">
        <f>IF($C124="","",IF(COUNTIF('Códigos Santander (ref)'!$A$2:$A$79,$C124)&gt;0,"SANTANDER",IF(COUNTIF('Códigos Itaú (ref)'!$A$2:$A$44,$C124)&gt;0,"ITAU",IF(AND(TRIM(UPPER($I124))="CONTRATUAL",ISNUMBER(SEARCH("INDIVIDUAL",SUBSTITUTE(UPPER($D124)," ","")))),"PREMIUM FREE",""))))</f>
        <v/>
      </c>
    </row>
    <row r="125" ht="15" customFormat="1" customHeight="1" s="342">
      <c r="A125" s="347" t="inlineStr">
        <is>
          <t>TELA</t>
        </is>
      </c>
      <c r="B125" s="347" t="n">
        <v>57354</v>
      </c>
      <c r="C125" s="347" t="inlineStr">
        <is>
          <t>0M1CA</t>
        </is>
      </c>
      <c r="D125" s="347" t="inlineStr">
        <is>
          <t>CARREFOUR COMERCIO E INDUSTRIA LTDA</t>
        </is>
      </c>
      <c r="E125" s="347" t="n">
        <v>2616218909</v>
      </c>
      <c r="F125" s="347" t="inlineStr">
        <is>
          <t>0M1CA059010029</t>
        </is>
      </c>
      <c r="G125" s="351" t="n">
        <v>150</v>
      </c>
      <c r="H125" s="351" t="n">
        <v>12</v>
      </c>
      <c r="I125" s="347" t="inlineStr">
        <is>
          <t>CONTRATUAL</t>
        </is>
      </c>
      <c r="J125" s="352" t="n">
        <v>47520998000119</v>
      </c>
      <c r="K125" s="347" t="inlineStr">
        <is>
          <t>MAYRA LE SENECHAL CLINICA ODONTOLOGICA LTDA</t>
        </is>
      </c>
      <c r="L125" s="347" t="inlineStr">
        <is>
          <t>CURITIBA</t>
        </is>
      </c>
      <c r="M125" s="347" t="inlineStr">
        <is>
          <t>PR</t>
        </is>
      </c>
      <c r="N125" s="346" t="inlineStr">
        <is>
          <t>SERGIANA</t>
        </is>
      </c>
      <c r="O125" s="346" t="n">
        <v>577383</v>
      </c>
      <c r="P125" s="348" t="n">
        <v>46254</v>
      </c>
      <c r="Q125" s="348" t="n">
        <v>46260</v>
      </c>
      <c r="R125" s="256" t="inlineStr">
        <is>
          <t>AUTORIZADO PAGAMENTO</t>
        </is>
      </c>
      <c r="S125" s="347" t="n">
        <v>8202660521</v>
      </c>
      <c r="T125" s="346" t="inlineStr">
        <is>
          <t>8 DIAS ÚTEIS</t>
        </is>
      </c>
      <c r="U125" s="348" t="n">
        <v>46253</v>
      </c>
      <c r="V125" s="348" t="n">
        <v>46260</v>
      </c>
      <c r="W125" s="348" t="n">
        <v>46272</v>
      </c>
      <c r="X125" s="348" t="n">
        <v>46269</v>
      </c>
      <c r="Y125" s="258">
        <f>IF(AND(X125&lt;&gt;"",W125&lt;&gt;""),IF(X125&lt;=W125,"SIM","NÃO"),"")</f>
        <v/>
      </c>
      <c r="Z125" s="354" t="n"/>
      <c r="AA125" s="355" t="n"/>
      <c r="AC125">
        <f>IF($C125="","",IF(COUNTIF('Códigos Santander (ref)'!$A$2:$A$79,$C125)&gt;0,"SANTANDER",IF(COUNTIF('Códigos Itaú (ref)'!$A$2:$A$44,$C125)&gt;0,"ITAU",IF(AND(TRIM(UPPER($I125))="CONTRATUAL",ISNUMBER(SEARCH("INDIVIDUAL",SUBSTITUTE(UPPER($D125)," ","")))),"PREMIUM FREE",""))))</f>
        <v/>
      </c>
    </row>
    <row r="126" ht="15" customFormat="1" customHeight="1" s="342">
      <c r="A126" s="347" t="inlineStr">
        <is>
          <t>TELA</t>
        </is>
      </c>
      <c r="B126" s="347" t="n">
        <v>57764</v>
      </c>
      <c r="C126" s="347" t="inlineStr">
        <is>
          <t>1RUH3</t>
        </is>
      </c>
      <c r="D126" s="347" t="inlineStr">
        <is>
          <t>BANCO SANTANDER BRASIL SA</t>
        </is>
      </c>
      <c r="E126" s="347" t="n">
        <v>927241595</v>
      </c>
      <c r="F126" s="347" t="inlineStr">
        <is>
          <t>1RUH3005742021</t>
        </is>
      </c>
      <c r="G126" s="351" t="n">
        <v>420</v>
      </c>
      <c r="H126" s="351" t="n">
        <v>73.98</v>
      </c>
      <c r="I126" s="347" t="inlineStr">
        <is>
          <t>CONTRATUAL</t>
        </is>
      </c>
      <c r="J126" s="352" t="n">
        <v>1445988682</v>
      </c>
      <c r="K126" s="347" t="inlineStr">
        <is>
          <t>FERNANDA MARCIA LIMA RIOS</t>
        </is>
      </c>
      <c r="L126" s="347" t="inlineStr">
        <is>
          <t>EUNÁPOLIS</t>
        </is>
      </c>
      <c r="M126" s="347" t="inlineStr">
        <is>
          <t>BA</t>
        </is>
      </c>
      <c r="N126" s="346" t="inlineStr">
        <is>
          <t>SERGIANA</t>
        </is>
      </c>
      <c r="O126" s="346" t="n">
        <v>577393</v>
      </c>
      <c r="P126" s="348" t="n">
        <v>46254</v>
      </c>
      <c r="Q126" s="348" t="n">
        <v>46260</v>
      </c>
      <c r="R126" s="256" t="inlineStr">
        <is>
          <t>AUTORIZADO PAGAMENTO</t>
        </is>
      </c>
      <c r="S126" s="347" t="n">
        <v>8202660522</v>
      </c>
      <c r="T126" s="346" t="inlineStr">
        <is>
          <t>5 DIAS ÚTEIS</t>
        </is>
      </c>
      <c r="U126" s="348" t="n">
        <v>46253</v>
      </c>
      <c r="V126" s="348" t="n">
        <v>46260</v>
      </c>
      <c r="W126" s="348" t="n">
        <v>46267</v>
      </c>
      <c r="X126" s="348" t="n">
        <v>46265</v>
      </c>
      <c r="Y126" s="258">
        <f>IF(AND(X126&lt;&gt;"",W126&lt;&gt;""),IF(X126&lt;=W126,"SIM","NÃO"),"")</f>
        <v/>
      </c>
      <c r="Z126" s="354" t="n"/>
      <c r="AA126" s="355" t="n"/>
      <c r="AC126">
        <f>IF($C126="","",IF(COUNTIF('Códigos Santander (ref)'!$A$2:$A$79,$C126)&gt;0,"SANTANDER",IF(COUNTIF('Códigos Itaú (ref)'!$A$2:$A$44,$C126)&gt;0,"ITAU",IF(AND(TRIM(UPPER($I126))="CONTRATUAL",ISNUMBER(SEARCH("INDIVIDUAL",SUBSTITUTE(UPPER($D126)," ","")))),"PREMIUM FREE",""))))</f>
        <v/>
      </c>
    </row>
    <row r="127" ht="15" customFormat="1" customHeight="1" s="342">
      <c r="A127" s="347" t="inlineStr">
        <is>
          <t>TELA</t>
        </is>
      </c>
      <c r="B127" s="347" t="n">
        <v>58455</v>
      </c>
      <c r="C127" s="347" t="inlineStr">
        <is>
          <t>1RUH3</t>
        </is>
      </c>
      <c r="D127" s="347" t="inlineStr">
        <is>
          <t>BANCO SANTANDER BRASIL SA</t>
        </is>
      </c>
      <c r="E127" s="347" t="n">
        <v>927241595</v>
      </c>
      <c r="F127" s="347" t="inlineStr">
        <is>
          <t>1RUH3005742013</t>
        </is>
      </c>
      <c r="G127" s="351" t="n">
        <v>470</v>
      </c>
      <c r="H127" s="351" t="n">
        <v>49.58</v>
      </c>
      <c r="I127" s="347" t="inlineStr">
        <is>
          <t>CONTRATUAL</t>
        </is>
      </c>
      <c r="J127" s="352" t="n">
        <v>61677699000113</v>
      </c>
      <c r="K127" s="347" t="inlineStr">
        <is>
          <t>CONSULTORIO ODONTOLOGICO LUC</t>
        </is>
      </c>
      <c r="L127" s="347" t="inlineStr">
        <is>
          <t>EUNÁPOLIS</t>
        </is>
      </c>
      <c r="M127" s="347" t="inlineStr">
        <is>
          <t>BA</t>
        </is>
      </c>
      <c r="N127" s="346" t="inlineStr">
        <is>
          <t>SERGIANA</t>
        </is>
      </c>
      <c r="O127" s="346" t="n">
        <v>577383</v>
      </c>
      <c r="P127" s="348" t="n">
        <v>46254</v>
      </c>
      <c r="Q127" s="348" t="n">
        <v>46260</v>
      </c>
      <c r="R127" s="256" t="inlineStr">
        <is>
          <t>AUTORIZADO PAGAMENTO</t>
        </is>
      </c>
      <c r="S127" s="347" t="n">
        <v>8202660523</v>
      </c>
      <c r="T127" s="346" t="inlineStr">
        <is>
          <t>5 DIAS ÚTEIS</t>
        </is>
      </c>
      <c r="U127" s="348" t="n">
        <v>46253</v>
      </c>
      <c r="V127" s="348" t="n">
        <v>46260</v>
      </c>
      <c r="W127" s="348" t="n">
        <v>46267</v>
      </c>
      <c r="X127" s="348" t="n">
        <v>46265</v>
      </c>
      <c r="Y127" s="258">
        <f>IF(AND(X127&lt;&gt;"",W127&lt;&gt;""),IF(X127&lt;=W127,"SIM","NÃO"),"")</f>
        <v/>
      </c>
      <c r="Z127" s="354" t="n"/>
      <c r="AA127" s="355" t="n"/>
      <c r="AC127">
        <f>IF($C127="","",IF(COUNTIF('Códigos Santander (ref)'!$A$2:$A$79,$C127)&gt;0,"SANTANDER",IF(COUNTIF('Códigos Itaú (ref)'!$A$2:$A$44,$C127)&gt;0,"ITAU",IF(AND(TRIM(UPPER($I127))="CONTRATUAL",ISNUMBER(SEARCH("INDIVIDUAL",SUBSTITUTE(UPPER($D127)," ","")))),"PREMIUM FREE",""))))</f>
        <v/>
      </c>
    </row>
    <row r="128" ht="15" customFormat="1" customHeight="1" s="342">
      <c r="A128" s="347" t="inlineStr">
        <is>
          <t>TELA</t>
        </is>
      </c>
      <c r="B128" s="347" t="n">
        <v>58414</v>
      </c>
      <c r="C128" s="347" t="inlineStr">
        <is>
          <t>1RUH3</t>
        </is>
      </c>
      <c r="D128" s="347" t="inlineStr">
        <is>
          <t>BANCO SANTANDER BRASIL SA</t>
        </is>
      </c>
      <c r="E128" s="347" t="n">
        <v>39792436804</v>
      </c>
      <c r="F128" s="347" t="inlineStr">
        <is>
          <t>1RUH3024247006</t>
        </is>
      </c>
      <c r="G128" s="351" t="n">
        <v>140</v>
      </c>
      <c r="H128" s="351" t="n">
        <v>140</v>
      </c>
      <c r="I128" s="347" t="inlineStr">
        <is>
          <t>COBRANÇA INDEVIDA</t>
        </is>
      </c>
      <c r="J128" s="352" t="n">
        <v>8435488000191</v>
      </c>
      <c r="K128" s="347" t="inlineStr">
        <is>
          <t>ARADOC-RADIOLOGIA ODONTOLOGICA E IMAGINOLOGIA S/S LTDA</t>
        </is>
      </c>
      <c r="L128" s="347" t="inlineStr">
        <is>
          <t>ARARAQUARA</t>
        </is>
      </c>
      <c r="M128" s="347" t="inlineStr">
        <is>
          <t>SP</t>
        </is>
      </c>
      <c r="N128" s="346" t="inlineStr">
        <is>
          <t>SERGIANA</t>
        </is>
      </c>
      <c r="O128" s="355" t="n">
        <v>577974</v>
      </c>
      <c r="P128" s="348" t="n">
        <v>46254</v>
      </c>
      <c r="Q128" s="348" t="n">
        <v>46261</v>
      </c>
      <c r="R128" s="256" t="inlineStr">
        <is>
          <t>AUTORIZADO PAGAMENTO</t>
        </is>
      </c>
      <c r="S128" s="347" t="n">
        <v>8202660542</v>
      </c>
      <c r="T128" s="346" t="inlineStr">
        <is>
          <t>5 DIAS ÚTEIS</t>
        </is>
      </c>
      <c r="U128" s="348" t="n">
        <v>46253</v>
      </c>
      <c r="V128" s="348" t="n">
        <v>46261</v>
      </c>
      <c r="W128" s="348" t="n">
        <v>46268</v>
      </c>
      <c r="X128" s="348" t="n">
        <v>46265</v>
      </c>
      <c r="Y128" s="258">
        <f>IF(AND(X128&lt;&gt;"",W128&lt;&gt;""),IF(X128&lt;=W128,"SIM","NÃO"),"")</f>
        <v/>
      </c>
      <c r="Z128" s="354" t="n"/>
      <c r="AA128" s="355" t="n"/>
      <c r="AC128">
        <f>IF($C128="","",IF(COUNTIF('Códigos Santander (ref)'!$A$2:$A$79,$C128)&gt;0,"SANTANDER",IF(COUNTIF('Códigos Itaú (ref)'!$A$2:$A$44,$C128)&gt;0,"ITAU",IF(AND(TRIM(UPPER($I128))="CONTRATUAL",ISNUMBER(SEARCH("INDIVIDUAL",SUBSTITUTE(UPPER($D128)," ","")))),"PREMIUM FREE",""))))</f>
        <v/>
      </c>
    </row>
    <row r="129" ht="15" customFormat="1" customHeight="1" s="342">
      <c r="A129" s="347" t="inlineStr">
        <is>
          <t>TELA</t>
        </is>
      </c>
      <c r="B129" s="347" t="n">
        <v>58979</v>
      </c>
      <c r="C129" s="347" t="inlineStr">
        <is>
          <t>1RBFP</t>
        </is>
      </c>
      <c r="D129" s="347" t="inlineStr">
        <is>
          <t>EM DIA SERVICOS ESPECIALIZADOS EM COBRANCAS L</t>
        </is>
      </c>
      <c r="E129" s="347" t="n">
        <v>22145988807</v>
      </c>
      <c r="F129" s="347" t="inlineStr">
        <is>
          <t>1RBFP000169005</t>
        </is>
      </c>
      <c r="G129" s="351" t="n">
        <v>110</v>
      </c>
      <c r="H129" s="351" t="n">
        <v>110</v>
      </c>
      <c r="I129" s="347" t="inlineStr">
        <is>
          <t>CONTRATUAL</t>
        </is>
      </c>
      <c r="J129" s="352" t="n">
        <v>37541578000165</v>
      </c>
      <c r="K129" s="347" t="inlineStr">
        <is>
          <t>AKABANE ODONTOLOGIA LTDA</t>
        </is>
      </c>
      <c r="L129" s="347" t="inlineStr">
        <is>
          <t>SÃO PAULO</t>
        </is>
      </c>
      <c r="M129" s="347" t="inlineStr">
        <is>
          <t>SP</t>
        </is>
      </c>
      <c r="N129" s="346" t="inlineStr">
        <is>
          <t>SERGIANA</t>
        </is>
      </c>
      <c r="O129" s="346" t="inlineStr">
        <is>
          <t>JA POSSUI</t>
        </is>
      </c>
      <c r="P129" s="348" t="n"/>
      <c r="Q129" s="348" t="n"/>
      <c r="R129" s="256" t="inlineStr">
        <is>
          <t>AUTORIZADO PAGAMENTO</t>
        </is>
      </c>
      <c r="S129" s="347" t="n">
        <v>8202660412</v>
      </c>
      <c r="T129" s="346" t="inlineStr">
        <is>
          <t>5 DIAS ÚTEIS</t>
        </is>
      </c>
      <c r="U129" s="348" t="n">
        <v>46253</v>
      </c>
      <c r="V129" s="348" t="n">
        <v>46258</v>
      </c>
      <c r="W129" s="348" t="n">
        <v>46265</v>
      </c>
      <c r="X129" s="348" t="n">
        <v>46261</v>
      </c>
      <c r="Y129" s="258">
        <f>IF(AND(X129&lt;&gt;"",W129&lt;&gt;""),IF(X129&lt;=W129,"SIM","NÃO"),"")</f>
        <v/>
      </c>
      <c r="Z129" s="354" t="n"/>
      <c r="AA129" s="355" t="n"/>
      <c r="AC129">
        <f>IF($C129="","",IF(COUNTIF('Códigos Santander (ref)'!$A$2:$A$79,$C129)&gt;0,"SANTANDER",IF(COUNTIF('Códigos Itaú (ref)'!$A$2:$A$44,$C129)&gt;0,"ITAU",IF(AND(TRIM(UPPER($I129))="CONTRATUAL",ISNUMBER(SEARCH("INDIVIDUAL",SUBSTITUTE(UPPER($D129)," ","")))),"PREMIUM FREE",""))))</f>
        <v/>
      </c>
    </row>
    <row r="130" ht="15" customFormat="1" customHeight="1" s="342">
      <c r="A130" s="347" t="inlineStr">
        <is>
          <t>TELA</t>
        </is>
      </c>
      <c r="B130" s="347" t="n">
        <v>58292</v>
      </c>
      <c r="C130" s="347" t="inlineStr">
        <is>
          <t>1RSX8</t>
        </is>
      </c>
      <c r="D130" s="347" t="inlineStr">
        <is>
          <t>ITAU UNIBANCO SA</t>
        </is>
      </c>
      <c r="E130" s="347" t="n">
        <v>692105867</v>
      </c>
      <c r="F130" s="347" t="inlineStr">
        <is>
          <t>1RSX8000417009</t>
        </is>
      </c>
      <c r="G130" s="351" t="n">
        <v>3798</v>
      </c>
      <c r="H130" s="351" t="n">
        <v>2944</v>
      </c>
      <c r="I130" s="347" t="inlineStr">
        <is>
          <t>CONTRATUAL</t>
        </is>
      </c>
      <c r="J130" s="352" t="n">
        <v>54505612000165</v>
      </c>
      <c r="K130" s="347" t="inlineStr">
        <is>
          <t>VANESSA MELLICIANO ODONTOLOGIA E EDUCACAO LTDA</t>
        </is>
      </c>
      <c r="L130" s="347" t="inlineStr">
        <is>
          <t>SÃO PAULO</t>
        </is>
      </c>
      <c r="M130" s="347" t="inlineStr">
        <is>
          <t>SP</t>
        </is>
      </c>
      <c r="N130" s="346" t="inlineStr">
        <is>
          <t>SERGIANA</t>
        </is>
      </c>
      <c r="O130" s="346" t="inlineStr">
        <is>
          <t>JA POSSUI</t>
        </is>
      </c>
      <c r="P130" s="348" t="n"/>
      <c r="Q130" s="348" t="n"/>
      <c r="R130" s="256" t="inlineStr">
        <is>
          <t>AUTORIZADO PAGAMENTO</t>
        </is>
      </c>
      <c r="S130" s="347" t="n">
        <v>8202660414</v>
      </c>
      <c r="T130" s="346" t="inlineStr">
        <is>
          <t>5 DIAS ÚTEIS</t>
        </is>
      </c>
      <c r="U130" s="348" t="n">
        <v>46253</v>
      </c>
      <c r="V130" s="348" t="n">
        <v>46258</v>
      </c>
      <c r="W130" s="348" t="n">
        <v>46265</v>
      </c>
      <c r="X130" s="348" t="n">
        <v>46261</v>
      </c>
      <c r="Y130" s="258">
        <f>IF(AND(X130&lt;&gt;"",W130&lt;&gt;""),IF(X130&lt;=W130,"SIM","NÃO"),"")</f>
        <v/>
      </c>
      <c r="Z130" s="354" t="n"/>
      <c r="AA130" s="355" t="n"/>
      <c r="AC130">
        <f>IF($C130="","",IF(COUNTIF('Códigos Santander (ref)'!$A$2:$A$79,$C130)&gt;0,"SANTANDER",IF(COUNTIF('Códigos Itaú (ref)'!$A$2:$A$44,$C130)&gt;0,"ITAU",IF(AND(TRIM(UPPER($I130))="CONTRATUAL",ISNUMBER(SEARCH("INDIVIDUAL",SUBSTITUTE(UPPER($D130)," ","")))),"PREMIUM FREE",""))))</f>
        <v/>
      </c>
    </row>
    <row r="131" ht="15" customFormat="1" customHeight="1" s="342">
      <c r="A131" s="347" t="inlineStr">
        <is>
          <t>TELA</t>
        </is>
      </c>
      <c r="B131" s="347" t="n">
        <v>52627</v>
      </c>
      <c r="C131" s="347" t="inlineStr">
        <is>
          <t>1RUH3</t>
        </is>
      </c>
      <c r="D131" s="347" t="inlineStr">
        <is>
          <t>BANCO SANTANDER BRASIL SA</t>
        </is>
      </c>
      <c r="E131" s="347" t="n">
        <v>7043801613</v>
      </c>
      <c r="F131" s="347" t="inlineStr">
        <is>
          <t>1RUH3001460013</t>
        </is>
      </c>
      <c r="G131" s="351" t="n">
        <v>700</v>
      </c>
      <c r="H131" s="351" t="n">
        <v>69.98999999999999</v>
      </c>
      <c r="I131" s="347" t="inlineStr">
        <is>
          <t>CONTRATUAL</t>
        </is>
      </c>
      <c r="J131" s="352" t="n">
        <v>52384514000191</v>
      </c>
      <c r="K131" s="347" t="inlineStr">
        <is>
          <t>SORRIZOO ODONTOLOGIA LTDA</t>
        </is>
      </c>
      <c r="L131" s="347" t="inlineStr">
        <is>
          <t>NOVA FRIBURGO</t>
        </is>
      </c>
      <c r="M131" s="347" t="inlineStr">
        <is>
          <t>RJ</t>
        </is>
      </c>
      <c r="N131" s="346" t="inlineStr">
        <is>
          <t>SERGIANA</t>
        </is>
      </c>
      <c r="O131" s="346" t="inlineStr">
        <is>
          <t>JA POSSUI</t>
        </is>
      </c>
      <c r="P131" s="348" t="n"/>
      <c r="Q131" s="348" t="n"/>
      <c r="R131" s="256" t="inlineStr">
        <is>
          <t>AUTORIZADO PAGAMENTO</t>
        </is>
      </c>
      <c r="S131" s="347" t="n">
        <v>8202660415</v>
      </c>
      <c r="T131" s="346" t="inlineStr">
        <is>
          <t>5 DIAS ÚTEIS</t>
        </is>
      </c>
      <c r="U131" s="348" t="n">
        <v>46253</v>
      </c>
      <c r="V131" s="348" t="n">
        <v>46258</v>
      </c>
      <c r="W131" s="348" t="n">
        <v>46265</v>
      </c>
      <c r="X131" s="348" t="n">
        <v>46261</v>
      </c>
      <c r="Y131" s="258">
        <f>IF(AND(X131&lt;&gt;"",W131&lt;&gt;""),IF(X131&lt;=W131,"SIM","NÃO"),"")</f>
        <v/>
      </c>
      <c r="Z131" s="354" t="n"/>
      <c r="AA131" s="355" t="n"/>
      <c r="AC131">
        <f>IF($C131="","",IF(COUNTIF('Códigos Santander (ref)'!$A$2:$A$79,$C131)&gt;0,"SANTANDER",IF(COUNTIF('Códigos Itaú (ref)'!$A$2:$A$44,$C131)&gt;0,"ITAU",IF(AND(TRIM(UPPER($I131))="CONTRATUAL",ISNUMBER(SEARCH("INDIVIDUAL",SUBSTITUTE(UPPER($D131)," ","")))),"PREMIUM FREE",""))))</f>
        <v/>
      </c>
    </row>
    <row r="132" ht="15" customFormat="1" customHeight="1" s="342">
      <c r="A132" s="347" t="inlineStr">
        <is>
          <t>SAC</t>
        </is>
      </c>
      <c r="B132" s="347" t="n">
        <v>58970</v>
      </c>
      <c r="C132" s="347" t="inlineStr">
        <is>
          <t>FCASA</t>
        </is>
      </c>
      <c r="D132" s="347" t="inlineStr">
        <is>
          <t>FUND CENTRO DE ATEND SOCIO AO ADOL</t>
        </is>
      </c>
      <c r="E132" s="347" t="n">
        <v>35433538885</v>
      </c>
      <c r="F132" s="347" t="inlineStr">
        <is>
          <t>FCASA000186007</t>
        </is>
      </c>
      <c r="G132" s="351" t="n">
        <v>650</v>
      </c>
      <c r="H132" s="351" t="n">
        <v>650</v>
      </c>
      <c r="I132" s="347" t="inlineStr">
        <is>
          <t>INSUFICIÊNCIA DE REDE</t>
        </is>
      </c>
      <c r="J132" s="352" t="n">
        <v>64900543000148</v>
      </c>
      <c r="K132" s="347" t="inlineStr">
        <is>
          <t>GUIMARAES ODONTOLOGIA ESPECIALIZADA LTDA</t>
        </is>
      </c>
      <c r="L132" s="347" t="inlineStr">
        <is>
          <t>ADAMANTINA</t>
        </is>
      </c>
      <c r="M132" s="347" t="inlineStr">
        <is>
          <t>SP</t>
        </is>
      </c>
      <c r="N132" s="346" t="inlineStr">
        <is>
          <t>SERGIANA</t>
        </is>
      </c>
      <c r="O132" s="346" t="n">
        <v>577501</v>
      </c>
      <c r="P132" s="348" t="n">
        <v>46254</v>
      </c>
      <c r="Q132" s="348" t="n">
        <v>46260</v>
      </c>
      <c r="R132" s="256" t="inlineStr">
        <is>
          <t>AUTORIZADO PAGAMENTO</t>
        </is>
      </c>
      <c r="S132" s="347" t="n">
        <v>8202660524</v>
      </c>
      <c r="T132" s="346" t="inlineStr">
        <is>
          <t>30 DIAS CORRIDOS</t>
        </is>
      </c>
      <c r="U132" s="348" t="n">
        <v>46254</v>
      </c>
      <c r="V132" s="348" t="n">
        <v>46260</v>
      </c>
      <c r="W132" s="348" t="n">
        <v>46291</v>
      </c>
      <c r="X132" s="348" t="n">
        <v>46269</v>
      </c>
      <c r="Y132" s="258">
        <f>IF(AND(X132&lt;&gt;"",W132&lt;&gt;""),IF(X132&lt;=W132,"SIM","NÃO"),"")</f>
        <v/>
      </c>
      <c r="Z132" s="354" t="n"/>
      <c r="AA132" s="355" t="n"/>
      <c r="AC132">
        <f>IF($C132="","",IF(COUNTIF('Códigos Santander (ref)'!$A$2:$A$79,$C132)&gt;0,"SANTANDER",IF(COUNTIF('Códigos Itaú (ref)'!$A$2:$A$44,$C132)&gt;0,"ITAU",IF(AND(TRIM(UPPER($I132))="CONTRATUAL",ISNUMBER(SEARCH("INDIVIDUAL",SUBSTITUTE(UPPER($D132)," ","")))),"PREMIUM FREE",""))))</f>
        <v/>
      </c>
    </row>
    <row r="133" ht="15" customFormat="1" customHeight="1" s="342">
      <c r="A133" s="347" t="inlineStr">
        <is>
          <t>TELA</t>
        </is>
      </c>
      <c r="B133" s="347" t="n">
        <v>58980</v>
      </c>
      <c r="C133" s="347" t="inlineStr">
        <is>
          <t>1RSLN</t>
        </is>
      </c>
      <c r="D133" s="347" t="inlineStr">
        <is>
          <t>ITAU UNIBANCO SA</t>
        </is>
      </c>
      <c r="E133" s="347" t="n">
        <v>42578601895</v>
      </c>
      <c r="F133" s="347" t="inlineStr">
        <is>
          <t>1RSLN006859003</t>
        </is>
      </c>
      <c r="G133" s="351" t="n">
        <v>150</v>
      </c>
      <c r="H133" s="351" t="n">
        <v>150</v>
      </c>
      <c r="I133" s="347" t="inlineStr">
        <is>
          <t>CONTRATUAL</t>
        </is>
      </c>
      <c r="J133" s="352" t="n">
        <v>45545844880</v>
      </c>
      <c r="K133" s="347" t="inlineStr">
        <is>
          <t>MARCELA PIAIA DI GIORGIO</t>
        </is>
      </c>
      <c r="L133" s="347" t="inlineStr">
        <is>
          <t>SANTO ANDRE</t>
        </is>
      </c>
      <c r="M133" s="347" t="inlineStr">
        <is>
          <t>SP</t>
        </is>
      </c>
      <c r="N133" s="346" t="inlineStr">
        <is>
          <t>SERGIANA</t>
        </is>
      </c>
      <c r="O133" s="346" t="inlineStr">
        <is>
          <t>JA POSSUI</t>
        </is>
      </c>
      <c r="P133" s="348" t="n"/>
      <c r="Q133" s="348" t="n"/>
      <c r="R133" s="256" t="inlineStr">
        <is>
          <t>AUTORIZADO PAGAMENTO</t>
        </is>
      </c>
      <c r="S133" s="347" t="n">
        <v>8202660416</v>
      </c>
      <c r="T133" s="346" t="inlineStr">
        <is>
          <t>5 DIAS ÚTEIS</t>
        </is>
      </c>
      <c r="U133" s="348" t="n">
        <v>46254</v>
      </c>
      <c r="V133" s="348" t="n">
        <v>46258</v>
      </c>
      <c r="W133" s="348" t="n">
        <v>46265</v>
      </c>
      <c r="X133" s="348" t="n">
        <v>46261</v>
      </c>
      <c r="Y133" s="258">
        <f>IF(AND(X133&lt;&gt;"",W133&lt;&gt;""),IF(X133&lt;=W133,"SIM","NÃO"),"")</f>
        <v/>
      </c>
      <c r="Z133" s="354" t="n"/>
      <c r="AA133" s="355" t="n"/>
      <c r="AC133">
        <f>IF($C133="","",IF(COUNTIF('Códigos Santander (ref)'!$A$2:$A$79,$C133)&gt;0,"SANTANDER",IF(COUNTIF('Códigos Itaú (ref)'!$A$2:$A$44,$C133)&gt;0,"ITAU",IF(AND(TRIM(UPPER($I133))="CONTRATUAL",ISNUMBER(SEARCH("INDIVIDUAL",SUBSTITUTE(UPPER($D133)," ","")))),"PREMIUM FREE",""))))</f>
        <v/>
      </c>
    </row>
    <row r="134" ht="15" customFormat="1" customHeight="1" s="342">
      <c r="A134" s="347" t="inlineStr">
        <is>
          <t>TELA</t>
        </is>
      </c>
      <c r="B134" s="347" t="n">
        <v>59050</v>
      </c>
      <c r="C134" s="347" t="inlineStr">
        <is>
          <t>1RUH3</t>
        </is>
      </c>
      <c r="D134" s="347" t="inlineStr">
        <is>
          <t>BANCO SANTANDER BRASIL SA</t>
        </is>
      </c>
      <c r="E134" s="347" t="n">
        <v>22716592802</v>
      </c>
      <c r="F134" s="347" t="inlineStr">
        <is>
          <t>1RUH3036459011</t>
        </is>
      </c>
      <c r="G134" s="351" t="n">
        <v>200</v>
      </c>
      <c r="H134" s="351" t="n">
        <v>181.88</v>
      </c>
      <c r="I134" s="347" t="inlineStr">
        <is>
          <t>CONTRATUAL</t>
        </is>
      </c>
      <c r="J134" s="352" t="n">
        <v>43661294857</v>
      </c>
      <c r="K134" s="347" t="inlineStr">
        <is>
          <t>RAYSSA DE OLIVEIRA AMORIM SOBRAL</t>
        </is>
      </c>
      <c r="L134" s="347" t="inlineStr">
        <is>
          <t>SÃO PAULO</t>
        </is>
      </c>
      <c r="M134" s="347" t="inlineStr">
        <is>
          <t>SP</t>
        </is>
      </c>
      <c r="N134" s="346" t="inlineStr">
        <is>
          <t>SERGIANA</t>
        </is>
      </c>
      <c r="O134" s="346" t="inlineStr">
        <is>
          <t>JA POSSUI</t>
        </is>
      </c>
      <c r="P134" s="348" t="n"/>
      <c r="Q134" s="348" t="n"/>
      <c r="R134" s="256" t="inlineStr">
        <is>
          <t>AUTORIZADO PAGAMENTO</t>
        </is>
      </c>
      <c r="S134" s="347" t="n">
        <v>8202660417</v>
      </c>
      <c r="T134" s="346" t="inlineStr">
        <is>
          <t>5 DIAS ÚTEIS</t>
        </is>
      </c>
      <c r="U134" s="348" t="n">
        <v>46254</v>
      </c>
      <c r="V134" s="348" t="n">
        <v>46258</v>
      </c>
      <c r="W134" s="348" t="n">
        <v>46265</v>
      </c>
      <c r="X134" s="348" t="n">
        <v>46261</v>
      </c>
      <c r="Y134" s="258">
        <f>IF(AND(X134&lt;&gt;"",W134&lt;&gt;""),IF(X134&lt;=W134,"SIM","NÃO"),"")</f>
        <v/>
      </c>
      <c r="Z134" s="354" t="n"/>
      <c r="AA134" s="355" t="n"/>
      <c r="AC134">
        <f>IF($C134="","",IF(COUNTIF('Códigos Santander (ref)'!$A$2:$A$79,$C134)&gt;0,"SANTANDER",IF(COUNTIF('Códigos Itaú (ref)'!$A$2:$A$44,$C134)&gt;0,"ITAU",IF(AND(TRIM(UPPER($I134))="CONTRATUAL",ISNUMBER(SEARCH("INDIVIDUAL",SUBSTITUTE(UPPER($D134)," ","")))),"PREMIUM FREE",""))))</f>
        <v/>
      </c>
    </row>
    <row r="135" ht="15" customFormat="1" customHeight="1" s="342">
      <c r="A135" s="347" t="inlineStr">
        <is>
          <t>TELA</t>
        </is>
      </c>
      <c r="B135" s="347" t="n">
        <v>58996</v>
      </c>
      <c r="C135" s="347" t="inlineStr">
        <is>
          <t>1RUH3</t>
        </is>
      </c>
      <c r="D135" s="347" t="inlineStr">
        <is>
          <t>BANCO SANTANDER BRASIL SA</t>
        </is>
      </c>
      <c r="E135" s="347" t="n">
        <v>2922684750</v>
      </c>
      <c r="F135" s="347" t="inlineStr">
        <is>
          <t>1RUH3036937002</t>
        </is>
      </c>
      <c r="G135" s="351" t="n">
        <v>1360</v>
      </c>
      <c r="H135" s="351" t="n">
        <v>493.08</v>
      </c>
      <c r="I135" s="347" t="inlineStr">
        <is>
          <t>CONTRATUAL</t>
        </is>
      </c>
      <c r="J135" s="352" t="n">
        <v>87988429787</v>
      </c>
      <c r="K135" s="347" t="inlineStr">
        <is>
          <t>SAMIRA AFIF AZIZ YACOUB</t>
        </is>
      </c>
      <c r="L135" s="347" t="inlineStr">
        <is>
          <t>RIO DE JANEIRO</t>
        </is>
      </c>
      <c r="M135" s="347" t="inlineStr">
        <is>
          <t>RJ</t>
        </is>
      </c>
      <c r="N135" s="346" t="inlineStr">
        <is>
          <t>SERGIANA</t>
        </is>
      </c>
      <c r="O135" s="355" t="n">
        <v>578005</v>
      </c>
      <c r="P135" s="348" t="n">
        <v>46255</v>
      </c>
      <c r="Q135" s="348" t="n">
        <v>46261</v>
      </c>
      <c r="R135" s="256" t="inlineStr">
        <is>
          <t>AUTORIZADO PAGAMENTO</t>
        </is>
      </c>
      <c r="S135" s="347" t="n">
        <v>8202660544</v>
      </c>
      <c r="T135" s="346" t="inlineStr">
        <is>
          <t>5 DIAS ÚTEIS</t>
        </is>
      </c>
      <c r="U135" s="348" t="n">
        <v>46254</v>
      </c>
      <c r="V135" s="348" t="n">
        <v>46261</v>
      </c>
      <c r="W135" s="348" t="n">
        <v>46268</v>
      </c>
      <c r="X135" s="348" t="n">
        <v>46265</v>
      </c>
      <c r="Y135" s="258">
        <f>IF(AND(X135&lt;&gt;"",W135&lt;&gt;""),IF(X135&lt;=W135,"SIM","NÃO"),"")</f>
        <v/>
      </c>
      <c r="Z135" s="354" t="n"/>
      <c r="AA135" s="355" t="n"/>
      <c r="AC135">
        <f>IF($C135="","",IF(COUNTIF('Códigos Santander (ref)'!$A$2:$A$79,$C135)&gt;0,"SANTANDER",IF(COUNTIF('Códigos Itaú (ref)'!$A$2:$A$44,$C135)&gt;0,"ITAU",IF(AND(TRIM(UPPER($I135))="CONTRATUAL",ISNUMBER(SEARCH("INDIVIDUAL",SUBSTITUTE(UPPER($D135)," ","")))),"PREMIUM FREE",""))))</f>
        <v/>
      </c>
    </row>
    <row r="136" ht="15" customFormat="1" customHeight="1" s="342">
      <c r="A136" s="347" t="inlineStr">
        <is>
          <t>TELA</t>
        </is>
      </c>
      <c r="B136" s="347" t="n">
        <v>57596</v>
      </c>
      <c r="C136" s="347" t="inlineStr">
        <is>
          <t>1RU51</t>
        </is>
      </c>
      <c r="D136" s="347" t="inlineStr">
        <is>
          <t>BANCO SANTANDER BRASIL SA</t>
        </is>
      </c>
      <c r="E136" s="347" t="n">
        <v>5636382812</v>
      </c>
      <c r="F136" s="347" t="inlineStr">
        <is>
          <t>1RU51000775002</t>
        </is>
      </c>
      <c r="G136" s="351" t="n">
        <v>3450</v>
      </c>
      <c r="H136" s="351" t="n">
        <v>1109.08</v>
      </c>
      <c r="I136" s="347" t="inlineStr">
        <is>
          <t>CONTRATUAL</t>
        </is>
      </c>
      <c r="J136" s="352" t="n">
        <v>597335869</v>
      </c>
      <c r="K136" s="347" t="inlineStr">
        <is>
          <t>DENISE CARNIELI DA SILVA MARCELINO</t>
        </is>
      </c>
      <c r="L136" s="347" t="inlineStr">
        <is>
          <t>SANTO ANDRÉ</t>
        </is>
      </c>
      <c r="M136" s="347" t="inlineStr">
        <is>
          <t>SP</t>
        </is>
      </c>
      <c r="N136" s="346" t="inlineStr">
        <is>
          <t>CIBELY</t>
        </is>
      </c>
      <c r="O136" s="346" t="inlineStr">
        <is>
          <t>JA POSSUI</t>
        </is>
      </c>
      <c r="P136" s="348" t="n"/>
      <c r="Q136" s="348" t="n"/>
      <c r="R136" s="256" t="inlineStr">
        <is>
          <t>AUTORIZADO PAGAMENTO</t>
        </is>
      </c>
      <c r="S136" s="347" t="n">
        <v>8202660418</v>
      </c>
      <c r="T136" s="346" t="inlineStr">
        <is>
          <t>5 DIAS ÚTEIS</t>
        </is>
      </c>
      <c r="U136" s="348" t="n">
        <v>46254</v>
      </c>
      <c r="V136" s="348" t="n">
        <v>46258</v>
      </c>
      <c r="W136" s="348" t="n">
        <v>46265</v>
      </c>
      <c r="X136" s="348" t="n">
        <v>46261</v>
      </c>
      <c r="Y136" s="258">
        <f>IF(AND(X136&lt;&gt;"",W136&lt;&gt;""),IF(X136&lt;=W136,"SIM","NÃO"),"")</f>
        <v/>
      </c>
      <c r="Z136" s="354" t="n"/>
      <c r="AA136" s="355" t="n"/>
      <c r="AC136">
        <f>IF($C136="","",IF(COUNTIF('Códigos Santander (ref)'!$A$2:$A$79,$C136)&gt;0,"SANTANDER",IF(COUNTIF('Códigos Itaú (ref)'!$A$2:$A$44,$C136)&gt;0,"ITAU",IF(AND(TRIM(UPPER($I136))="CONTRATUAL",ISNUMBER(SEARCH("INDIVIDUAL",SUBSTITUTE(UPPER($D136)," ","")))),"PREMIUM FREE",""))))</f>
        <v/>
      </c>
    </row>
    <row r="137" ht="15" customFormat="1" customHeight="1" s="342">
      <c r="A137" s="347" t="inlineStr">
        <is>
          <t>TELA</t>
        </is>
      </c>
      <c r="B137" s="347" t="n">
        <v>59031</v>
      </c>
      <c r="C137" s="347" t="inlineStr">
        <is>
          <t>1RUH3</t>
        </is>
      </c>
      <c r="D137" s="347" t="inlineStr">
        <is>
          <t>BANCO SANTANDER BRASIL SA</t>
        </is>
      </c>
      <c r="E137" s="347" t="n">
        <v>44204568840</v>
      </c>
      <c r="F137" s="347" t="inlineStr">
        <is>
          <t>1RUH3041792009</t>
        </is>
      </c>
      <c r="G137" s="351" t="n">
        <v>220</v>
      </c>
      <c r="H137" s="351" t="n">
        <v>212.19</v>
      </c>
      <c r="I137" s="347" t="inlineStr">
        <is>
          <t>CONTRATUAL</t>
        </is>
      </c>
      <c r="J137" s="352" t="n">
        <v>6906367846</v>
      </c>
      <c r="K137" s="347" t="inlineStr">
        <is>
          <t>MARIA HELENA MOSCARDINI</t>
        </is>
      </c>
      <c r="L137" s="347" t="inlineStr">
        <is>
          <t>SANTO ANDRE</t>
        </is>
      </c>
      <c r="M137" s="347" t="inlineStr">
        <is>
          <t>SP</t>
        </is>
      </c>
      <c r="N137" s="346" t="inlineStr">
        <is>
          <t>SERGIANA</t>
        </is>
      </c>
      <c r="O137" s="346" t="inlineStr">
        <is>
          <t>JA POSSUI</t>
        </is>
      </c>
      <c r="P137" s="348" t="n"/>
      <c r="Q137" s="348" t="n"/>
      <c r="R137" s="256" t="inlineStr">
        <is>
          <t>AUTORIZADO PAGAMENTO</t>
        </is>
      </c>
      <c r="S137" s="347" t="n">
        <v>8202660419</v>
      </c>
      <c r="T137" s="346" t="inlineStr">
        <is>
          <t>5 DIAS ÚTEIS</t>
        </is>
      </c>
      <c r="U137" s="348" t="n">
        <v>46254</v>
      </c>
      <c r="V137" s="348" t="n">
        <v>46258</v>
      </c>
      <c r="W137" s="348" t="n">
        <v>46265</v>
      </c>
      <c r="X137" s="348" t="n">
        <v>46261</v>
      </c>
      <c r="Y137" s="258">
        <f>IF(AND(X137&lt;&gt;"",W137&lt;&gt;""),IF(X137&lt;=W137,"SIM","NÃO"),"")</f>
        <v/>
      </c>
      <c r="Z137" s="354" t="n"/>
      <c r="AA137" s="355" t="n"/>
      <c r="AC137">
        <f>IF($C137="","",IF(COUNTIF('Códigos Santander (ref)'!$A$2:$A$79,$C137)&gt;0,"SANTANDER",IF(COUNTIF('Códigos Itaú (ref)'!$A$2:$A$44,$C137)&gt;0,"ITAU",IF(AND(TRIM(UPPER($I137))="CONTRATUAL",ISNUMBER(SEARCH("INDIVIDUAL",SUBSTITUTE(UPPER($D137)," ","")))),"PREMIUM FREE",""))))</f>
        <v/>
      </c>
    </row>
    <row r="138" ht="15" customFormat="1" customHeight="1" s="342">
      <c r="A138" s="347" t="inlineStr">
        <is>
          <t>TELA</t>
        </is>
      </c>
      <c r="B138" s="387" t="n">
        <v>57579</v>
      </c>
      <c r="C138" s="347" t="inlineStr">
        <is>
          <t>1RUH3</t>
        </is>
      </c>
      <c r="D138" s="347" t="inlineStr">
        <is>
          <t>BANCO SANTANDER BRASIL SA</t>
        </is>
      </c>
      <c r="E138" s="347" t="n">
        <v>8248767760</v>
      </c>
      <c r="F138" s="347" t="inlineStr">
        <is>
          <t>1RUH3019582005</t>
        </is>
      </c>
      <c r="G138" s="351" t="n">
        <v>260</v>
      </c>
      <c r="H138" s="351" t="n">
        <v>212.19</v>
      </c>
      <c r="I138" s="347" t="inlineStr">
        <is>
          <t>CONTRATUAL</t>
        </is>
      </c>
      <c r="J138" s="106" t="n">
        <v>5950466730</v>
      </c>
      <c r="K138" s="378" t="inlineStr">
        <is>
          <t>ZULMA FLORES BLANCO QUEIROZ</t>
        </is>
      </c>
      <c r="L138" s="347" t="inlineStr">
        <is>
          <t>SÃO GONÇALO</t>
        </is>
      </c>
      <c r="M138" s="347" t="inlineStr">
        <is>
          <t>RJ</t>
        </is>
      </c>
      <c r="N138" s="346" t="inlineStr">
        <is>
          <t>SERGIANA</t>
        </is>
      </c>
      <c r="O138" s="407" t="n">
        <v>578596</v>
      </c>
      <c r="P138" s="348" t="n">
        <v>46259</v>
      </c>
      <c r="Q138" s="348" t="n">
        <v>46262</v>
      </c>
      <c r="R138" s="256" t="inlineStr">
        <is>
          <t>AUTORIZADO PAGAMENTO</t>
        </is>
      </c>
      <c r="S138" s="347" t="n">
        <v>8202660576</v>
      </c>
      <c r="T138" s="346" t="inlineStr">
        <is>
          <t>5 DIAS ÚTEIS</t>
        </is>
      </c>
      <c r="U138" s="348" t="n">
        <v>46254</v>
      </c>
      <c r="V138" s="348" t="n">
        <v>46262</v>
      </c>
      <c r="W138" s="348" t="n">
        <v>46269</v>
      </c>
      <c r="X138" s="348" t="n">
        <v>46267</v>
      </c>
      <c r="Y138" s="258">
        <f>IF(AND(X138&lt;&gt;"",W138&lt;&gt;""),IF(X138&lt;=W138,"SIM","NÃO"),"")</f>
        <v/>
      </c>
      <c r="Z138" s="354" t="inlineStr">
        <is>
          <t xml:space="preserve">SOLICITADO ALTERAÇÃO DE PD </t>
        </is>
      </c>
      <c r="AA138" s="355" t="n"/>
      <c r="AC138">
        <f>IF($C138="","",IF(COUNTIF('Códigos Santander (ref)'!$A$2:$A$79,$C138)&gt;0,"SANTANDER",IF(COUNTIF('Códigos Itaú (ref)'!$A$2:$A$44,$C138)&gt;0,"ITAU",IF(AND(TRIM(UPPER($I138))="CONTRATUAL",ISNUMBER(SEARCH("INDIVIDUAL",SUBSTITUTE(UPPER($D138)," ","")))),"PREMIUM FREE",""))))</f>
        <v/>
      </c>
    </row>
    <row r="139" ht="15" customFormat="1" customHeight="1" s="342">
      <c r="A139" s="347" t="inlineStr">
        <is>
          <t>TELA</t>
        </is>
      </c>
      <c r="B139" s="387" t="n">
        <v>57973</v>
      </c>
      <c r="C139" s="347" t="inlineStr">
        <is>
          <t>1RUH3</t>
        </is>
      </c>
      <c r="D139" s="347" t="inlineStr">
        <is>
          <t>BANCO SANTANDER BRASIL SA</t>
        </is>
      </c>
      <c r="E139" s="347" t="n">
        <v>8248767760</v>
      </c>
      <c r="F139" s="347" t="inlineStr">
        <is>
          <t>1RUH3019582005</t>
        </is>
      </c>
      <c r="G139" s="351" t="n">
        <v>360</v>
      </c>
      <c r="H139" s="351" t="n">
        <v>243.88</v>
      </c>
      <c r="I139" s="347" t="inlineStr">
        <is>
          <t>CONTRATUAL</t>
        </is>
      </c>
      <c r="J139" s="352" t="n">
        <v>5187127705</v>
      </c>
      <c r="K139" s="347" t="inlineStr">
        <is>
          <t>LUCINDA MERCEDES CORDEIRO DE VASCONCELOS OLIVEIRA</t>
        </is>
      </c>
      <c r="L139" s="347" t="inlineStr">
        <is>
          <t>SÃO GONÇALO</t>
        </is>
      </c>
      <c r="M139" s="347" t="inlineStr">
        <is>
          <t>RJ</t>
        </is>
      </c>
      <c r="N139" s="346" t="inlineStr">
        <is>
          <t>SERGIANA</t>
        </is>
      </c>
      <c r="O139" s="407" t="n">
        <v>578596</v>
      </c>
      <c r="P139" s="348" t="n">
        <v>46259</v>
      </c>
      <c r="Q139" s="348" t="n">
        <v>46262</v>
      </c>
      <c r="R139" s="256" t="inlineStr">
        <is>
          <t>AUTORIZADO PAGAMENTO</t>
        </is>
      </c>
      <c r="S139" s="347" t="n">
        <v>8202660577</v>
      </c>
      <c r="T139" s="346" t="inlineStr">
        <is>
          <t>5 DIAS ÚTEIS</t>
        </is>
      </c>
      <c r="U139" s="348" t="n">
        <v>46254</v>
      </c>
      <c r="V139" s="348" t="n">
        <v>46262</v>
      </c>
      <c r="W139" s="348" t="n">
        <v>46269</v>
      </c>
      <c r="X139" s="348" t="n">
        <v>46267</v>
      </c>
      <c r="Y139" s="258">
        <f>IF(AND(X139&lt;&gt;"",W139&lt;&gt;""),IF(X139&lt;=W139,"SIM","NÃO"),"")</f>
        <v/>
      </c>
      <c r="Z139" s="354" t="n"/>
      <c r="AA139" s="355" t="n"/>
      <c r="AC139">
        <f>IF($C139="","",IF(COUNTIF('Códigos Santander (ref)'!$A$2:$A$79,$C139)&gt;0,"SANTANDER",IF(COUNTIF('Códigos Itaú (ref)'!$A$2:$A$44,$C139)&gt;0,"ITAU",IF(AND(TRIM(UPPER($I139))="CONTRATUAL",ISNUMBER(SEARCH("INDIVIDUAL",SUBSTITUTE(UPPER($D139)," ","")))),"PREMIUM FREE",""))))</f>
        <v/>
      </c>
    </row>
    <row r="140" ht="15" customFormat="1" customHeight="1" s="342">
      <c r="A140" s="347" t="inlineStr">
        <is>
          <t>TELA</t>
        </is>
      </c>
      <c r="B140" s="387" t="n">
        <v>56718</v>
      </c>
      <c r="C140" s="347" t="inlineStr">
        <is>
          <t>1RUH3</t>
        </is>
      </c>
      <c r="D140" s="347" t="inlineStr">
        <is>
          <t>BANCO SANTANDER BRASIL SA</t>
        </is>
      </c>
      <c r="E140" s="347" t="n">
        <v>8248767760</v>
      </c>
      <c r="F140" s="347" t="inlineStr">
        <is>
          <t>1RUH3019582013</t>
        </is>
      </c>
      <c r="G140" s="351" t="n">
        <v>1650</v>
      </c>
      <c r="H140" s="351" t="n">
        <v>1211.49</v>
      </c>
      <c r="I140" s="347" t="inlineStr">
        <is>
          <t>CONTRATUAL</t>
        </is>
      </c>
      <c r="J140" s="352" t="n">
        <v>5187127705</v>
      </c>
      <c r="K140" s="347" t="inlineStr">
        <is>
          <t>LUCINDA MERCEDES CORDEIRO DE VASCONCELOS OLIVEIRA</t>
        </is>
      </c>
      <c r="L140" s="347" t="inlineStr">
        <is>
          <t>SÃO GONÇALO</t>
        </is>
      </c>
      <c r="M140" s="347" t="inlineStr">
        <is>
          <t>RJ</t>
        </is>
      </c>
      <c r="N140" s="346" t="inlineStr">
        <is>
          <t>SERGIANA</t>
        </is>
      </c>
      <c r="O140" s="407" t="n">
        <v>578596</v>
      </c>
      <c r="P140" s="348" t="n">
        <v>46259</v>
      </c>
      <c r="Q140" s="348" t="n">
        <v>46262</v>
      </c>
      <c r="R140" s="256" t="inlineStr">
        <is>
          <t>AUTORIZADO PAGAMENTO</t>
        </is>
      </c>
      <c r="S140" s="347" t="n">
        <v>8202660578</v>
      </c>
      <c r="T140" s="346" t="inlineStr">
        <is>
          <t>5 DIAS ÚTEIS</t>
        </is>
      </c>
      <c r="U140" s="348" t="n">
        <v>46254</v>
      </c>
      <c r="V140" s="348" t="n">
        <v>46262</v>
      </c>
      <c r="W140" s="348" t="n">
        <v>46269</v>
      </c>
      <c r="X140" s="348" t="n">
        <v>46267</v>
      </c>
      <c r="Y140" s="258">
        <f>IF(AND(X140&lt;&gt;"",W140&lt;&gt;""),IF(X140&lt;=W140,"SIM","NÃO"),"")</f>
        <v/>
      </c>
      <c r="Z140" s="354" t="n"/>
      <c r="AA140" s="355" t="n"/>
      <c r="AC140">
        <f>IF($C140="","",IF(COUNTIF('Códigos Santander (ref)'!$A$2:$A$79,$C140)&gt;0,"SANTANDER",IF(COUNTIF('Códigos Itaú (ref)'!$A$2:$A$44,$C140)&gt;0,"ITAU",IF(AND(TRIM(UPPER($I140))="CONTRATUAL",ISNUMBER(SEARCH("INDIVIDUAL",SUBSTITUTE(UPPER($D140)," ","")))),"PREMIUM FREE",""))))</f>
        <v/>
      </c>
    </row>
    <row r="141" ht="15" customFormat="1" customHeight="1" s="342">
      <c r="A141" s="347" t="inlineStr">
        <is>
          <t>TELA</t>
        </is>
      </c>
      <c r="B141" s="354" t="n">
        <v>59035</v>
      </c>
      <c r="C141" s="347" t="inlineStr">
        <is>
          <t>1RSX8</t>
        </is>
      </c>
      <c r="D141" s="347" t="inlineStr">
        <is>
          <t>ITAU UNIBANCO SA</t>
        </is>
      </c>
      <c r="E141" s="347" t="n">
        <v>6292447820</v>
      </c>
      <c r="F141" s="347" t="inlineStr">
        <is>
          <t>1RSX8000098000</t>
        </is>
      </c>
      <c r="G141" s="351" t="n">
        <v>410</v>
      </c>
      <c r="H141" s="351" t="n">
        <v>406</v>
      </c>
      <c r="I141" s="347" t="inlineStr">
        <is>
          <t>CONTRATUAL</t>
        </is>
      </c>
      <c r="J141" s="352" t="n">
        <v>36950095864</v>
      </c>
      <c r="K141" s="347" t="inlineStr">
        <is>
          <t>DOUGLAS SEIJI OGAWA</t>
        </is>
      </c>
      <c r="L141" s="347" t="inlineStr">
        <is>
          <t>SÃO PAULO</t>
        </is>
      </c>
      <c r="M141" s="347" t="inlineStr">
        <is>
          <t>SP</t>
        </is>
      </c>
      <c r="N141" s="346" t="inlineStr">
        <is>
          <t>SERGIANA</t>
        </is>
      </c>
      <c r="O141" s="346" t="inlineStr">
        <is>
          <t>JA POSSUI</t>
        </is>
      </c>
      <c r="P141" s="348" t="n"/>
      <c r="Q141" s="348" t="n"/>
      <c r="R141" s="256" t="inlineStr">
        <is>
          <t>AUTORIZADO PAGAMENTO</t>
        </is>
      </c>
      <c r="S141" s="347" t="n">
        <v>8202660420</v>
      </c>
      <c r="T141" s="346" t="inlineStr">
        <is>
          <t>5 DIAS ÚTEIS</t>
        </is>
      </c>
      <c r="U141" s="348" t="n">
        <v>46255</v>
      </c>
      <c r="V141" s="348" t="n">
        <v>46258</v>
      </c>
      <c r="W141" s="348" t="n">
        <v>46265</v>
      </c>
      <c r="X141" s="348" t="n">
        <v>46261</v>
      </c>
      <c r="Y141" s="258">
        <f>IF(AND(X141&lt;&gt;"",W141&lt;&gt;""),IF(X141&lt;=W141,"SIM","NÃO"),"")</f>
        <v/>
      </c>
      <c r="Z141" s="354" t="n"/>
      <c r="AA141" s="355" t="n"/>
      <c r="AC141">
        <f>IF($C141="","",IF(COUNTIF('Códigos Santander (ref)'!$A$2:$A$79,$C141)&gt;0,"SANTANDER",IF(COUNTIF('Códigos Itaú (ref)'!$A$2:$A$44,$C141)&gt;0,"ITAU",IF(AND(TRIM(UPPER($I141))="CONTRATUAL",ISNUMBER(SEARCH("INDIVIDUAL",SUBSTITUTE(UPPER($D141)," ","")))),"PREMIUM FREE",""))))</f>
        <v/>
      </c>
    </row>
    <row r="142" ht="15" customFormat="1" customHeight="1" s="342">
      <c r="A142" s="347" t="inlineStr">
        <is>
          <t>TELA</t>
        </is>
      </c>
      <c r="B142" s="347" t="n">
        <v>59036</v>
      </c>
      <c r="C142" s="347" t="inlineStr">
        <is>
          <t>1RSX8</t>
        </is>
      </c>
      <c r="D142" s="347" t="inlineStr">
        <is>
          <t>ITAU UNIBANCO SA</t>
        </is>
      </c>
      <c r="E142" s="347" t="n">
        <v>6292447820</v>
      </c>
      <c r="F142" s="347" t="inlineStr">
        <is>
          <t>1RSX8000098019</t>
        </is>
      </c>
      <c r="G142" s="351" t="n">
        <v>410</v>
      </c>
      <c r="H142" s="351" t="n">
        <v>406</v>
      </c>
      <c r="I142" s="347" t="inlineStr">
        <is>
          <t>CONTRATUAL</t>
        </is>
      </c>
      <c r="J142" s="352" t="n">
        <v>36950095864</v>
      </c>
      <c r="K142" s="347" t="inlineStr">
        <is>
          <t>DOUGLAS SEIJI OGAWA</t>
        </is>
      </c>
      <c r="L142" s="347" t="inlineStr">
        <is>
          <t>SÃO PAULO</t>
        </is>
      </c>
      <c r="M142" s="347" t="inlineStr">
        <is>
          <t>SP</t>
        </is>
      </c>
      <c r="N142" s="346" t="inlineStr">
        <is>
          <t>SERGIANA</t>
        </is>
      </c>
      <c r="O142" s="346" t="inlineStr">
        <is>
          <t>JA POSSUI</t>
        </is>
      </c>
      <c r="P142" s="348" t="n"/>
      <c r="Q142" s="348" t="n"/>
      <c r="R142" s="256" t="inlineStr">
        <is>
          <t>AUTORIZADO PAGAMENTO</t>
        </is>
      </c>
      <c r="S142" s="347" t="n">
        <v>8202660421</v>
      </c>
      <c r="T142" s="346" t="inlineStr">
        <is>
          <t>5 DIAS ÚTEIS</t>
        </is>
      </c>
      <c r="U142" s="348" t="n">
        <v>46255</v>
      </c>
      <c r="V142" s="348" t="n">
        <v>46258</v>
      </c>
      <c r="W142" s="348" t="n">
        <v>46265</v>
      </c>
      <c r="X142" s="348" t="n">
        <v>46261</v>
      </c>
      <c r="Y142" s="258">
        <f>IF(AND(X142&lt;&gt;"",W142&lt;&gt;""),IF(X142&lt;=W142,"SIM","NÃO"),"")</f>
        <v/>
      </c>
      <c r="Z142" s="354" t="n"/>
      <c r="AA142" s="355" t="n"/>
      <c r="AC142">
        <f>IF($C142="","",IF(COUNTIF('Códigos Santander (ref)'!$A$2:$A$79,$C142)&gt;0,"SANTANDER",IF(COUNTIF('Códigos Itaú (ref)'!$A$2:$A$44,$C142)&gt;0,"ITAU",IF(AND(TRIM(UPPER($I142))="CONTRATUAL",ISNUMBER(SEARCH("INDIVIDUAL",SUBSTITUTE(UPPER($D142)," ","")))),"PREMIUM FREE",""))))</f>
        <v/>
      </c>
    </row>
    <row r="143" ht="15" customFormat="1" customHeight="1" s="342">
      <c r="A143" s="347" t="inlineStr">
        <is>
          <t>TELA</t>
        </is>
      </c>
      <c r="B143" s="347" t="n">
        <v>58135</v>
      </c>
      <c r="C143" s="347" t="n">
        <v>50700</v>
      </c>
      <c r="D143" s="347" t="inlineStr">
        <is>
          <t>INDIVIDUAL MAISODONTO</t>
        </is>
      </c>
      <c r="E143" s="347" t="n">
        <v>2952573344</v>
      </c>
      <c r="F143" s="352" t="n">
        <v>50700483666004</v>
      </c>
      <c r="G143" s="351" t="n">
        <v>800</v>
      </c>
      <c r="H143" s="351" t="n">
        <v>111.9</v>
      </c>
      <c r="I143" s="347" t="inlineStr">
        <is>
          <t>CONTRATUAL</t>
        </is>
      </c>
      <c r="J143" s="352" t="n">
        <v>36947524000131</v>
      </c>
      <c r="K143" s="347" t="inlineStr">
        <is>
          <t>CLINICA NANTUA ODONTOLOGIA E SAUDE LTDA</t>
        </is>
      </c>
      <c r="L143" s="347" t="inlineStr">
        <is>
          <t>QUIXADÁ</t>
        </is>
      </c>
      <c r="M143" s="347" t="inlineStr">
        <is>
          <t>CE</t>
        </is>
      </c>
      <c r="N143" s="346" t="inlineStr">
        <is>
          <t>SERGIANA</t>
        </is>
      </c>
      <c r="O143" s="346" t="n">
        <v>577946</v>
      </c>
      <c r="P143" s="348" t="n">
        <v>46255</v>
      </c>
      <c r="Q143" s="348" t="n">
        <v>46261</v>
      </c>
      <c r="R143" s="256" t="inlineStr">
        <is>
          <t>AUTORIZADO PAGAMENTO</t>
        </is>
      </c>
      <c r="S143" s="347" t="n">
        <v>8202660540</v>
      </c>
      <c r="T143" s="346" t="inlineStr">
        <is>
          <t>30 DIAS CORRIDOS</t>
        </is>
      </c>
      <c r="U143" s="348" t="n">
        <v>46255</v>
      </c>
      <c r="V143" s="348" t="n">
        <v>46261</v>
      </c>
      <c r="W143" s="348" t="n">
        <v>46292</v>
      </c>
      <c r="X143" s="348" t="n">
        <v>46269</v>
      </c>
      <c r="Y143" s="258">
        <f>IF(AND(X143&lt;&gt;"",W143&lt;&gt;""),IF(X143&lt;=W143,"SIM","NÃO"),"")</f>
        <v/>
      </c>
      <c r="Z143" s="354" t="n"/>
      <c r="AA143" s="355" t="n"/>
      <c r="AC143">
        <f>IF($C143="","",IF(COUNTIF('Códigos Santander (ref)'!$A$2:$A$79,$C143)&gt;0,"SANTANDER",IF(COUNTIF('Códigos Itaú (ref)'!$A$2:$A$44,$C143)&gt;0,"ITAU",IF(AND(TRIM(UPPER($I143))="CONTRATUAL",ISNUMBER(SEARCH("INDIVIDUAL",SUBSTITUTE(UPPER($D143)," ","")))),"PREMIUM FREE",""))))</f>
        <v/>
      </c>
    </row>
    <row r="144" ht="15" customFormat="1" customHeight="1" s="342">
      <c r="A144" s="347" t="inlineStr">
        <is>
          <t>TELA</t>
        </is>
      </c>
      <c r="B144" s="354" t="n">
        <v>59052</v>
      </c>
      <c r="C144" s="347" t="inlineStr">
        <is>
          <t>1RUGZ</t>
        </is>
      </c>
      <c r="D144" s="347" t="inlineStr">
        <is>
          <t>SX TOOLS SOLUC SERV COMPARTILHADOS LTDA</t>
        </is>
      </c>
      <c r="E144" s="347" t="n">
        <v>26534957833</v>
      </c>
      <c r="F144" s="347" t="inlineStr">
        <is>
          <t>1RUGZ003674010</t>
        </is>
      </c>
      <c r="G144" s="351" t="n">
        <v>450</v>
      </c>
      <c r="H144" s="351" t="n">
        <v>267.85</v>
      </c>
      <c r="I144" s="347" t="inlineStr">
        <is>
          <t>CONTRATUAL</t>
        </is>
      </c>
      <c r="J144" s="352" t="n">
        <v>21315482819</v>
      </c>
      <c r="K144" s="347" t="inlineStr">
        <is>
          <t>CRISTINA YUKA HASSUNUMA</t>
        </is>
      </c>
      <c r="L144" s="347" t="inlineStr">
        <is>
          <t>SÃO PAULO</t>
        </is>
      </c>
      <c r="M144" s="347" t="inlineStr">
        <is>
          <t>SP</t>
        </is>
      </c>
      <c r="N144" s="346" t="inlineStr">
        <is>
          <t>SERGIANA</t>
        </is>
      </c>
      <c r="O144" s="346" t="inlineStr">
        <is>
          <t>JA POSSUI</t>
        </is>
      </c>
      <c r="P144" s="348" t="n"/>
      <c r="Q144" s="348" t="n"/>
      <c r="R144" s="256" t="inlineStr">
        <is>
          <t>AUTORIZADO PAGAMENTO</t>
        </is>
      </c>
      <c r="S144" s="347" t="n">
        <v>8202660422</v>
      </c>
      <c r="T144" s="346" t="inlineStr">
        <is>
          <t>5 DIAS ÚTEIS</t>
        </is>
      </c>
      <c r="U144" s="348" t="n">
        <v>46255</v>
      </c>
      <c r="V144" s="348" t="n">
        <v>46258</v>
      </c>
      <c r="W144" s="348" t="n">
        <v>46265</v>
      </c>
      <c r="X144" s="348" t="n">
        <v>46261</v>
      </c>
      <c r="Y144" s="258">
        <f>IF(AND(X144&lt;&gt;"",W144&lt;&gt;""),IF(X144&lt;=W144,"SIM","NÃO"),"")</f>
        <v/>
      </c>
      <c r="Z144" s="354" t="n"/>
      <c r="AA144" s="355" t="n"/>
      <c r="AC144">
        <f>IF($C144="","",IF(COUNTIF('Códigos Santander (ref)'!$A$2:$A$79,$C144)&gt;0,"SANTANDER",IF(COUNTIF('Códigos Itaú (ref)'!$A$2:$A$44,$C144)&gt;0,"ITAU",IF(AND(TRIM(UPPER($I144))="CONTRATUAL",ISNUMBER(SEARCH("INDIVIDUAL",SUBSTITUTE(UPPER($D144)," ","")))),"PREMIUM FREE",""))))</f>
        <v/>
      </c>
    </row>
    <row r="145" ht="15" customFormat="1" customHeight="1" s="342">
      <c r="A145" s="347" t="inlineStr">
        <is>
          <t>EMAIL</t>
        </is>
      </c>
      <c r="B145" s="347" t="n">
        <v>59111</v>
      </c>
      <c r="C145" s="347" t="n">
        <v>93706</v>
      </c>
      <c r="D145" s="347" t="inlineStr">
        <is>
          <t>SENDAS DISTRIBUIDORA SA</t>
        </is>
      </c>
      <c r="E145" s="347" t="n">
        <v>6235721412</v>
      </c>
      <c r="F145" s="352" t="n">
        <v>93706000353025</v>
      </c>
      <c r="G145" s="351" t="n">
        <v>235.48</v>
      </c>
      <c r="H145" s="351" t="n">
        <v>235.48</v>
      </c>
      <c r="I145" s="347" t="inlineStr">
        <is>
          <t>DESLOCAMENTO</t>
        </is>
      </c>
      <c r="J145" s="352" t="n">
        <v>8827677000100</v>
      </c>
      <c r="K145" s="347" t="inlineStr">
        <is>
          <t>EMPRESA EXPRESSO REAL</t>
        </is>
      </c>
      <c r="L145" s="347" t="inlineStr">
        <is>
          <t>JOÃO PESSOA</t>
        </is>
      </c>
      <c r="M145" s="347" t="inlineStr">
        <is>
          <t>PB</t>
        </is>
      </c>
      <c r="N145" s="346" t="inlineStr">
        <is>
          <t>CIBELY</t>
        </is>
      </c>
      <c r="O145" s="346" t="inlineStr">
        <is>
          <t>JA POSSUI</t>
        </is>
      </c>
      <c r="P145" s="348" t="n"/>
      <c r="Q145" s="348" t="n"/>
      <c r="R145" s="256" t="inlineStr">
        <is>
          <t>AUTORIZADO PAGAMENTO</t>
        </is>
      </c>
      <c r="S145" s="347" t="n">
        <v>8202660427</v>
      </c>
      <c r="T145" s="346" t="inlineStr">
        <is>
          <t>30 DIAS CORRIDOS</t>
        </is>
      </c>
      <c r="U145" s="348" t="n">
        <v>46255</v>
      </c>
      <c r="V145" s="348" t="n">
        <v>46258</v>
      </c>
      <c r="W145" s="348" t="n">
        <v>46265</v>
      </c>
      <c r="X145" s="348" t="n">
        <v>46265</v>
      </c>
      <c r="Y145" s="258">
        <f>IF(AND(X145&lt;&gt;"",W145&lt;&gt;""),IF(X145&lt;=W145,"SIM","NÃO"),"")</f>
        <v/>
      </c>
      <c r="Z145" s="354" t="n"/>
      <c r="AA145" s="355" t="n"/>
      <c r="AC145">
        <f>IF($C145="","",IF(COUNTIF('Códigos Santander (ref)'!$A$2:$A$79,$C145)&gt;0,"SANTANDER",IF(COUNTIF('Códigos Itaú (ref)'!$A$2:$A$44,$C145)&gt;0,"ITAU",IF(AND(TRIM(UPPER($I145))="CONTRATUAL",ISNUMBER(SEARCH("INDIVIDUAL",SUBSTITUTE(UPPER($D145)," ","")))),"PREMIUM FREE",""))))</f>
        <v/>
      </c>
    </row>
    <row r="146" ht="15" customFormat="1" customHeight="1" s="342">
      <c r="A146" s="347" t="inlineStr">
        <is>
          <t>TELA</t>
        </is>
      </c>
      <c r="B146" s="347" t="n">
        <v>58057</v>
      </c>
      <c r="C146" s="347" t="inlineStr">
        <is>
          <t>1RUH3</t>
        </is>
      </c>
      <c r="D146" s="347" t="inlineStr">
        <is>
          <t>BANCO SANTANDER BRASIL SA</t>
        </is>
      </c>
      <c r="E146" s="347" t="n">
        <v>2922684750</v>
      </c>
      <c r="F146" s="347" t="inlineStr">
        <is>
          <t>1RUH3036937029</t>
        </is>
      </c>
      <c r="G146" s="351" t="n">
        <v>2230</v>
      </c>
      <c r="H146" s="351" t="n">
        <v>813.51</v>
      </c>
      <c r="I146" s="347" t="inlineStr">
        <is>
          <t>CONTRATUAL</t>
        </is>
      </c>
      <c r="J146" s="352" t="n">
        <v>2824717742</v>
      </c>
      <c r="K146" s="347" t="inlineStr">
        <is>
          <t>SORAYA YACOUB KLEUSER</t>
        </is>
      </c>
      <c r="L146" s="347" t="inlineStr">
        <is>
          <t>RIO DE JANEIRO</t>
        </is>
      </c>
      <c r="M146" s="347" t="inlineStr">
        <is>
          <t>RJ</t>
        </is>
      </c>
      <c r="N146" s="346" t="inlineStr">
        <is>
          <t>SERGIANA</t>
        </is>
      </c>
      <c r="O146" s="116" t="n">
        <v>578005</v>
      </c>
      <c r="P146" s="348" t="n">
        <v>46255</v>
      </c>
      <c r="Q146" s="348" t="n">
        <v>46261</v>
      </c>
      <c r="R146" s="256" t="inlineStr">
        <is>
          <t>AUTORIZADO PAGAMENTO</t>
        </is>
      </c>
      <c r="S146" s="347" t="n">
        <v>8202660541</v>
      </c>
      <c r="T146" s="346" t="inlineStr">
        <is>
          <t>5 DIAS ÚTEIS</t>
        </is>
      </c>
      <c r="U146" s="348" t="n">
        <v>46255</v>
      </c>
      <c r="V146" s="348" t="n">
        <v>46261</v>
      </c>
      <c r="W146" s="348" t="inlineStr">
        <is>
          <t>03/09/202</t>
        </is>
      </c>
      <c r="X146" s="348" t="n">
        <v>46265</v>
      </c>
      <c r="Y146" s="258">
        <f>IF(AND(X146&lt;&gt;"",W146&lt;&gt;""),IF(X146&lt;=W146,"SIM","NÃO"),"")</f>
        <v/>
      </c>
      <c r="Z146" s="354" t="n"/>
      <c r="AA146" s="355" t="n"/>
      <c r="AC146">
        <f>IF($C146="","",IF(COUNTIF('Códigos Santander (ref)'!$A$2:$A$79,$C146)&gt;0,"SANTANDER",IF(COUNTIF('Códigos Itaú (ref)'!$A$2:$A$44,$C146)&gt;0,"ITAU",IF(AND(TRIM(UPPER($I146))="CONTRATUAL",ISNUMBER(SEARCH("INDIVIDUAL",SUBSTITUTE(UPPER($D146)," ","")))),"PREMIUM FREE",""))))</f>
        <v/>
      </c>
    </row>
    <row r="147" ht="15" customFormat="1" customHeight="1" s="342">
      <c r="A147" s="347" t="inlineStr">
        <is>
          <t>SAC</t>
        </is>
      </c>
      <c r="B147" s="347" t="n">
        <v>58255</v>
      </c>
      <c r="C147" s="347" t="inlineStr">
        <is>
          <t>0KHLT</t>
        </is>
      </c>
      <c r="D147" s="347" t="inlineStr">
        <is>
          <t>SINDICATO DAS SECRETARIAS E DOS SECRETARIOS D</t>
        </is>
      </c>
      <c r="E147" s="347" t="n">
        <v>2602621102</v>
      </c>
      <c r="F147" s="347" t="inlineStr">
        <is>
          <t>0KHLT001876007</t>
        </is>
      </c>
      <c r="G147" s="351" t="n">
        <v>1000</v>
      </c>
      <c r="H147" s="351" t="n">
        <v>1000</v>
      </c>
      <c r="I147" s="347" t="inlineStr">
        <is>
          <t>INSUFICIÊNCIA DE REDE</t>
        </is>
      </c>
      <c r="J147" s="352" t="n">
        <v>54838606672</v>
      </c>
      <c r="K147" s="347" t="inlineStr">
        <is>
          <t>EDUARDO DE OLIVEIRA FERREIRA</t>
        </is>
      </c>
      <c r="L147" s="347" t="inlineStr">
        <is>
          <t>CALDAS NOVAS</t>
        </is>
      </c>
      <c r="M147" s="347" t="inlineStr">
        <is>
          <t>GO</t>
        </is>
      </c>
      <c r="N147" s="346" t="inlineStr">
        <is>
          <t>SERGIANA</t>
        </is>
      </c>
      <c r="O147" s="346" t="n">
        <v>578272</v>
      </c>
      <c r="P147" s="348" t="n">
        <v>46258</v>
      </c>
      <c r="Q147" s="348" t="n">
        <v>46262</v>
      </c>
      <c r="R147" s="256" t="inlineStr">
        <is>
          <t>AUTORIZADO PAGAMENTO</t>
        </is>
      </c>
      <c r="S147" s="347" t="n">
        <v>8202660564</v>
      </c>
      <c r="T147" s="346" t="inlineStr">
        <is>
          <t>30 DIAS CORRIDOS</t>
        </is>
      </c>
      <c r="U147" s="348" t="n">
        <v>46255</v>
      </c>
      <c r="V147" s="348" t="n">
        <v>46262</v>
      </c>
      <c r="W147" s="348" t="n">
        <v>46294</v>
      </c>
      <c r="X147" s="348" t="n">
        <v>46269</v>
      </c>
      <c r="Y147" s="258">
        <f>IF(AND(X147&lt;&gt;"",W147&lt;&gt;""),IF(X147&lt;=W147,"SIM","NÃO"),"")</f>
        <v/>
      </c>
      <c r="Z147" s="354" t="n"/>
      <c r="AA147" s="355" t="n"/>
      <c r="AC147">
        <f>IF($C147="","",IF(COUNTIF('Códigos Santander (ref)'!$A$2:$A$79,$C147)&gt;0,"SANTANDER",IF(COUNTIF('Códigos Itaú (ref)'!$A$2:$A$44,$C147)&gt;0,"ITAU",IF(AND(TRIM(UPPER($I147))="CONTRATUAL",ISNUMBER(SEARCH("INDIVIDUAL",SUBSTITUTE(UPPER($D147)," ","")))),"PREMIUM FREE",""))))</f>
        <v/>
      </c>
    </row>
    <row r="148" ht="15" customFormat="1" customHeight="1" s="342">
      <c r="A148" s="347" t="inlineStr">
        <is>
          <t>TELA</t>
        </is>
      </c>
      <c r="B148" s="347" t="n">
        <v>59038</v>
      </c>
      <c r="C148" s="347" t="inlineStr">
        <is>
          <t>1RUH3</t>
        </is>
      </c>
      <c r="D148" s="347" t="inlineStr">
        <is>
          <t>BANCO SANTANDER BRASIL SA</t>
        </is>
      </c>
      <c r="E148" s="347" t="n">
        <v>34153168823</v>
      </c>
      <c r="F148" s="347" t="inlineStr">
        <is>
          <t>1RUH3029503000</t>
        </is>
      </c>
      <c r="G148" s="351" t="n">
        <v>370</v>
      </c>
      <c r="H148" s="351" t="n">
        <v>243.88</v>
      </c>
      <c r="I148" s="347" t="inlineStr">
        <is>
          <t>CONTRATUAL</t>
        </is>
      </c>
      <c r="J148" s="352" t="n">
        <v>24870458000160</v>
      </c>
      <c r="K148" s="347" t="inlineStr">
        <is>
          <t>EDWAL LOBOSCHI</t>
        </is>
      </c>
      <c r="L148" s="347" t="inlineStr">
        <is>
          <t>SÃO PAULO</t>
        </is>
      </c>
      <c r="M148" s="347" t="inlineStr">
        <is>
          <t>SP</t>
        </is>
      </c>
      <c r="N148" s="346" t="inlineStr">
        <is>
          <t>SERGIANA</t>
        </is>
      </c>
      <c r="O148" s="346" t="inlineStr">
        <is>
          <t>JA POSSUI</t>
        </is>
      </c>
      <c r="P148" s="348" t="n"/>
      <c r="Q148" s="348" t="n"/>
      <c r="R148" s="256" t="inlineStr">
        <is>
          <t>AUTORIZADO PAGAMENTO</t>
        </is>
      </c>
      <c r="S148" s="347" t="n">
        <v>8202660429</v>
      </c>
      <c r="T148" s="346" t="inlineStr">
        <is>
          <t>5 DIAS ÚTEIS</t>
        </is>
      </c>
      <c r="U148" s="348" t="n">
        <v>46255</v>
      </c>
      <c r="V148" s="348" t="n">
        <v>46258</v>
      </c>
      <c r="W148" s="348" t="n">
        <v>46265</v>
      </c>
      <c r="X148" s="348" t="n">
        <v>46261</v>
      </c>
      <c r="Y148" s="258">
        <f>IF(AND(X148&lt;&gt;"",W148&lt;&gt;""),IF(X148&lt;=W148,"SIM","NÃO"),"")</f>
        <v/>
      </c>
      <c r="Z148" s="354" t="n"/>
      <c r="AA148" s="355" t="n"/>
      <c r="AC148">
        <f>IF($C148="","",IF(COUNTIF('Códigos Santander (ref)'!$A$2:$A$79,$C148)&gt;0,"SANTANDER",IF(COUNTIF('Códigos Itaú (ref)'!$A$2:$A$44,$C148)&gt;0,"ITAU",IF(AND(TRIM(UPPER($I148))="CONTRATUAL",ISNUMBER(SEARCH("INDIVIDUAL",SUBSTITUTE(UPPER($D148)," ","")))),"PREMIUM FREE",""))))</f>
        <v/>
      </c>
    </row>
    <row r="149" ht="15" customFormat="1" customHeight="1" s="342">
      <c r="A149" s="347" t="inlineStr">
        <is>
          <t>TELA</t>
        </is>
      </c>
      <c r="B149" s="347" t="n">
        <v>58298</v>
      </c>
      <c r="C149" s="347" t="inlineStr">
        <is>
          <t>4010X</t>
        </is>
      </c>
      <c r="D149" s="347" t="inlineStr">
        <is>
          <t>I N D I V I D U A L</t>
        </is>
      </c>
      <c r="E149" s="347" t="n">
        <v>10213820609</v>
      </c>
      <c r="F149" s="347" t="inlineStr">
        <is>
          <t>4010X247498010</t>
        </is>
      </c>
      <c r="G149" s="351" t="n">
        <v>1500</v>
      </c>
      <c r="H149" s="351" t="n">
        <v>44.1</v>
      </c>
      <c r="I149" s="347" t="inlineStr">
        <is>
          <t>CONTRATUAL</t>
        </is>
      </c>
      <c r="J149" s="352" t="n">
        <v>66353414000102</v>
      </c>
      <c r="K149" s="347" t="inlineStr">
        <is>
          <t>GEOVANA ANDRADE ODONTOPEDIATRIA LTDA</t>
        </is>
      </c>
      <c r="L149" s="347" t="inlineStr">
        <is>
          <t>UBERLÂNDIA</t>
        </is>
      </c>
      <c r="M149" s="347" t="inlineStr">
        <is>
          <t>MG</t>
        </is>
      </c>
      <c r="N149" s="346" t="inlineStr">
        <is>
          <t>CIBELY</t>
        </is>
      </c>
      <c r="O149" s="346" t="n">
        <v>577419</v>
      </c>
      <c r="P149" s="348" t="n">
        <v>46254</v>
      </c>
      <c r="Q149" s="348" t="n">
        <v>46260</v>
      </c>
      <c r="R149" s="256" t="inlineStr">
        <is>
          <t>AUTORIZADO PAGAMENTO</t>
        </is>
      </c>
      <c r="S149" s="347" t="n">
        <v>8202660525</v>
      </c>
      <c r="T149" s="346" t="inlineStr">
        <is>
          <t>30 DIAS CORRIDOS</t>
        </is>
      </c>
      <c r="U149" s="390" t="n">
        <v>46255</v>
      </c>
      <c r="V149" s="348" t="n">
        <v>46260</v>
      </c>
      <c r="W149" s="348" t="n">
        <v>46291</v>
      </c>
      <c r="X149" s="348" t="n">
        <v>46269</v>
      </c>
      <c r="Y149" s="258">
        <f>IF(AND(X149&lt;&gt;"",W149&lt;&gt;""),IF(X149&lt;=W149,"SIM","NÃO"),"")</f>
        <v/>
      </c>
      <c r="Z149" s="354" t="n"/>
      <c r="AA149" s="355" t="n"/>
      <c r="AC149">
        <f>IF($C149="","",IF(COUNTIF('Códigos Santander (ref)'!$A$2:$A$79,$C149)&gt;0,"SANTANDER",IF(COUNTIF('Códigos Itaú (ref)'!$A$2:$A$44,$C149)&gt;0,"ITAU",IF(AND(TRIM(UPPER($I149))="CONTRATUAL",ISNUMBER(SEARCH("INDIVIDUAL",SUBSTITUTE(UPPER($D149)," ","")))),"PREMIUM FREE",""))))</f>
        <v/>
      </c>
    </row>
    <row r="150" ht="15" customFormat="1" customHeight="1" s="342">
      <c r="A150" s="347" t="inlineStr">
        <is>
          <t>TELA</t>
        </is>
      </c>
      <c r="B150" s="347" t="n">
        <v>59055</v>
      </c>
      <c r="C150" s="347" t="inlineStr">
        <is>
          <t>1RU51</t>
        </is>
      </c>
      <c r="D150" s="347" t="inlineStr">
        <is>
          <t>BANCO SANTANDER BRASIL SA</t>
        </is>
      </c>
      <c r="E150" s="347" t="n">
        <v>3028567814</v>
      </c>
      <c r="F150" s="347" t="inlineStr">
        <is>
          <t>1RU51000471003</t>
        </is>
      </c>
      <c r="G150" s="351" t="n">
        <v>350</v>
      </c>
      <c r="H150" s="351" t="n">
        <v>312.2</v>
      </c>
      <c r="I150" s="347" t="inlineStr">
        <is>
          <t>CONTRATUAL</t>
        </is>
      </c>
      <c r="J150" s="352" t="n">
        <v>24870458000160</v>
      </c>
      <c r="K150" s="347" t="inlineStr">
        <is>
          <t>EDWAL LOBOSCHI</t>
        </is>
      </c>
      <c r="L150" s="347" t="inlineStr">
        <is>
          <t>SÃO PAULO</t>
        </is>
      </c>
      <c r="M150" s="347" t="inlineStr">
        <is>
          <t>SP</t>
        </is>
      </c>
      <c r="N150" s="346" t="inlineStr">
        <is>
          <t>SERGIANA</t>
        </is>
      </c>
      <c r="O150" s="346" t="inlineStr">
        <is>
          <t>JA POSSUI</t>
        </is>
      </c>
      <c r="P150" s="348" t="n"/>
      <c r="Q150" s="348" t="n"/>
      <c r="R150" s="256" t="inlineStr">
        <is>
          <t>AUTORIZADO PAGAMENTO</t>
        </is>
      </c>
      <c r="S150" s="347" t="n">
        <v>8202660430</v>
      </c>
      <c r="T150" s="346" t="inlineStr">
        <is>
          <t>5 DIAS ÚTEIS</t>
        </is>
      </c>
      <c r="U150" s="348" t="n">
        <v>46258</v>
      </c>
      <c r="V150" s="348" t="n">
        <v>46258</v>
      </c>
      <c r="W150" s="348" t="n">
        <v>46265</v>
      </c>
      <c r="X150" s="348" t="n">
        <v>46261</v>
      </c>
      <c r="Y150" s="258">
        <f>IF(AND(X150&lt;&gt;"",W150&lt;&gt;""),IF(X150&lt;=W150,"SIM","NÃO"),"")</f>
        <v/>
      </c>
      <c r="Z150" s="354" t="n"/>
      <c r="AA150" s="355" t="n"/>
      <c r="AC150">
        <f>IF($C150="","",IF(COUNTIF('Códigos Santander (ref)'!$A$2:$A$79,$C150)&gt;0,"SANTANDER",IF(COUNTIF('Códigos Itaú (ref)'!$A$2:$A$44,$C150)&gt;0,"ITAU",IF(AND(TRIM(UPPER($I150))="CONTRATUAL",ISNUMBER(SEARCH("INDIVIDUAL",SUBSTITUTE(UPPER($D150)," ","")))),"PREMIUM FREE",""))))</f>
        <v/>
      </c>
    </row>
    <row r="151" ht="15" customFormat="1" customHeight="1" s="342">
      <c r="A151" s="347" t="inlineStr">
        <is>
          <t>TELA</t>
        </is>
      </c>
      <c r="B151" s="347" t="n">
        <v>59040</v>
      </c>
      <c r="C151" s="347" t="inlineStr">
        <is>
          <t>1RU51</t>
        </is>
      </c>
      <c r="D151" s="347" t="inlineStr">
        <is>
          <t>BANCO SANTANDER BRASIL SA</t>
        </is>
      </c>
      <c r="E151" s="347" t="n">
        <v>3028567814</v>
      </c>
      <c r="F151" s="347" t="inlineStr">
        <is>
          <t>1RU51000471020</t>
        </is>
      </c>
      <c r="G151" s="351" t="n">
        <v>370</v>
      </c>
      <c r="H151" s="351" t="n">
        <v>243.88</v>
      </c>
      <c r="I151" s="347" t="inlineStr">
        <is>
          <t>CONTRATUAL</t>
        </is>
      </c>
      <c r="J151" s="352" t="n">
        <v>24870458000160</v>
      </c>
      <c r="K151" s="347" t="inlineStr">
        <is>
          <t>EDWAL LOBOSCHI</t>
        </is>
      </c>
      <c r="L151" s="347" t="inlineStr">
        <is>
          <t>SÃO PAULO</t>
        </is>
      </c>
      <c r="M151" s="347" t="inlineStr">
        <is>
          <t>SP</t>
        </is>
      </c>
      <c r="N151" s="346" t="inlineStr">
        <is>
          <t>SERGIANA</t>
        </is>
      </c>
      <c r="O151" s="346" t="inlineStr">
        <is>
          <t>JA POSSUI</t>
        </is>
      </c>
      <c r="P151" s="348" t="n"/>
      <c r="Q151" s="348" t="n"/>
      <c r="R151" s="256" t="inlineStr">
        <is>
          <t>AUTORIZADO PAGAMENTO</t>
        </is>
      </c>
      <c r="S151" s="347" t="n">
        <v>8202660431</v>
      </c>
      <c r="T151" s="346" t="inlineStr">
        <is>
          <t>5 DIAS ÚTEIS</t>
        </is>
      </c>
      <c r="U151" s="348" t="n">
        <v>46258</v>
      </c>
      <c r="V151" s="348" t="n">
        <v>46258</v>
      </c>
      <c r="W151" s="348" t="n">
        <v>46265</v>
      </c>
      <c r="X151" s="348" t="n">
        <v>46261</v>
      </c>
      <c r="Y151" s="258">
        <f>IF(AND(X151&lt;&gt;"",W151&lt;&gt;""),IF(X151&lt;=W151,"SIM","NÃO"),"")</f>
        <v/>
      </c>
      <c r="Z151" s="354" t="n"/>
      <c r="AA151" s="355" t="n"/>
      <c r="AC151">
        <f>IF($C151="","",IF(COUNTIF('Códigos Santander (ref)'!$A$2:$A$79,$C151)&gt;0,"SANTANDER",IF(COUNTIF('Códigos Itaú (ref)'!$A$2:$A$44,$C151)&gt;0,"ITAU",IF(AND(TRIM(UPPER($I151))="CONTRATUAL",ISNUMBER(SEARCH("INDIVIDUAL",SUBSTITUTE(UPPER($D151)," ","")))),"PREMIUM FREE",""))))</f>
        <v/>
      </c>
    </row>
    <row r="152" ht="15" customFormat="1" customHeight="1" s="342">
      <c r="A152" s="347" t="inlineStr">
        <is>
          <t>TELA</t>
        </is>
      </c>
      <c r="B152" s="347" t="n">
        <v>59018</v>
      </c>
      <c r="C152" s="347" t="inlineStr">
        <is>
          <t>1RUH3</t>
        </is>
      </c>
      <c r="D152" s="347" t="inlineStr">
        <is>
          <t>BANCO SANTANDER BRASIL SA</t>
        </is>
      </c>
      <c r="E152" s="347" t="n">
        <v>29159893893</v>
      </c>
      <c r="F152" s="347" t="inlineStr">
        <is>
          <t>1RUH3031163017</t>
        </is>
      </c>
      <c r="G152" s="351" t="n">
        <v>350</v>
      </c>
      <c r="H152" s="351" t="n">
        <v>163.8</v>
      </c>
      <c r="I152" s="347" t="inlineStr">
        <is>
          <t>CONTRATUAL</t>
        </is>
      </c>
      <c r="J152" s="352" t="n">
        <v>24870458000160</v>
      </c>
      <c r="K152" s="347" t="inlineStr">
        <is>
          <t>EDWAL LOBOSCHI</t>
        </is>
      </c>
      <c r="L152" s="347" t="inlineStr">
        <is>
          <t>SÃO PAULO</t>
        </is>
      </c>
      <c r="M152" s="347" t="inlineStr">
        <is>
          <t>SP</t>
        </is>
      </c>
      <c r="N152" s="346" t="inlineStr">
        <is>
          <t>SERGIANA</t>
        </is>
      </c>
      <c r="O152" s="346" t="inlineStr">
        <is>
          <t>JA POSSUI</t>
        </is>
      </c>
      <c r="P152" s="348" t="n"/>
      <c r="Q152" s="348" t="n"/>
      <c r="R152" s="256" t="inlineStr">
        <is>
          <t>AUTORIZADO PAGAMENTO</t>
        </is>
      </c>
      <c r="S152" s="347" t="n">
        <v>8202660432</v>
      </c>
      <c r="T152" s="346" t="inlineStr">
        <is>
          <t>5 DIAS ÚTEIS</t>
        </is>
      </c>
      <c r="U152" s="348" t="n">
        <v>46258</v>
      </c>
      <c r="V152" s="348" t="n">
        <v>46258</v>
      </c>
      <c r="W152" s="348" t="n">
        <v>46265</v>
      </c>
      <c r="X152" s="348" t="n">
        <v>46261</v>
      </c>
      <c r="Y152" s="258">
        <f>IF(AND(X152&lt;&gt;"",W152&lt;&gt;""),IF(X152&lt;=W152,"SIM","NÃO"),"")</f>
        <v/>
      </c>
      <c r="Z152" s="354" t="n"/>
      <c r="AA152" s="355" t="n"/>
      <c r="AC152">
        <f>IF($C152="","",IF(COUNTIF('Códigos Santander (ref)'!$A$2:$A$79,$C152)&gt;0,"SANTANDER",IF(COUNTIF('Códigos Itaú (ref)'!$A$2:$A$44,$C152)&gt;0,"ITAU",IF(AND(TRIM(UPPER($I152))="CONTRATUAL",ISNUMBER(SEARCH("INDIVIDUAL",SUBSTITUTE(UPPER($D152)," ","")))),"PREMIUM FREE",""))))</f>
        <v/>
      </c>
    </row>
    <row r="153" ht="15" customFormat="1" customHeight="1" s="342">
      <c r="A153" s="347" t="inlineStr">
        <is>
          <t>TELA</t>
        </is>
      </c>
      <c r="B153" s="347" t="n">
        <v>59041</v>
      </c>
      <c r="C153" s="347" t="inlineStr">
        <is>
          <t>1RUH3</t>
        </is>
      </c>
      <c r="D153" s="347" t="inlineStr">
        <is>
          <t>BANCO SANTANDER BRASIL SA</t>
        </is>
      </c>
      <c r="E153" s="347" t="n">
        <v>8087812786</v>
      </c>
      <c r="F153" s="347" t="inlineStr">
        <is>
          <t>1RUH3029199000</t>
        </is>
      </c>
      <c r="G153" s="351" t="n">
        <v>360</v>
      </c>
      <c r="H153" s="351" t="n">
        <v>104.52</v>
      </c>
      <c r="I153" s="347" t="inlineStr">
        <is>
          <t>CONTRATUAL</t>
        </is>
      </c>
      <c r="J153" s="352" t="n">
        <v>5187127705</v>
      </c>
      <c r="K153" s="347" t="inlineStr">
        <is>
          <t>LUCINDA MERCEDES CORDEIRO DE VASCONCELOS OLIVEIRA</t>
        </is>
      </c>
      <c r="L153" s="347" t="inlineStr">
        <is>
          <t>SÃO GONÇALO</t>
        </is>
      </c>
      <c r="M153" s="347" t="inlineStr">
        <is>
          <t>RJ</t>
        </is>
      </c>
      <c r="N153" s="346" t="inlineStr">
        <is>
          <t>SERGIANA</t>
        </is>
      </c>
      <c r="O153" s="346" t="inlineStr">
        <is>
          <t>JA POSSUI</t>
        </is>
      </c>
      <c r="P153" s="348" t="n"/>
      <c r="Q153" s="348" t="n"/>
      <c r="R153" s="256" t="inlineStr">
        <is>
          <t>AUTORIZADO PAGAMENTO</t>
        </is>
      </c>
      <c r="S153" s="347" t="n">
        <v>8202660433</v>
      </c>
      <c r="T153" s="346" t="inlineStr">
        <is>
          <t>5 DIAS ÚTEIS</t>
        </is>
      </c>
      <c r="U153" s="348" t="n">
        <v>46258</v>
      </c>
      <c r="V153" s="348" t="n">
        <v>46258</v>
      </c>
      <c r="W153" s="348" t="n">
        <v>46265</v>
      </c>
      <c r="X153" s="348" t="n">
        <v>46261</v>
      </c>
      <c r="Y153" s="258">
        <f>IF(AND(X153&lt;&gt;"",W153&lt;&gt;""),IF(X153&lt;=W153,"SIM","NÃO"),"")</f>
        <v/>
      </c>
      <c r="Z153" s="354" t="n"/>
      <c r="AA153" s="355" t="n"/>
      <c r="AC153">
        <f>IF($C153="","",IF(COUNTIF('Códigos Santander (ref)'!$A$2:$A$79,$C153)&gt;0,"SANTANDER",IF(COUNTIF('Códigos Itaú (ref)'!$A$2:$A$44,$C153)&gt;0,"ITAU",IF(AND(TRIM(UPPER($I153))="CONTRATUAL",ISNUMBER(SEARCH("INDIVIDUAL",SUBSTITUTE(UPPER($D153)," ","")))),"PREMIUM FREE",""))))</f>
        <v/>
      </c>
    </row>
    <row r="154" ht="15" customFormat="1" customHeight="1" s="342">
      <c r="A154" s="347" t="inlineStr">
        <is>
          <t>TELA</t>
        </is>
      </c>
      <c r="B154" s="354" t="n">
        <v>59042</v>
      </c>
      <c r="C154" s="347" t="inlineStr">
        <is>
          <t>1RUH3</t>
        </is>
      </c>
      <c r="D154" s="347" t="inlineStr">
        <is>
          <t>BANCO SANTANDER BRASIL SA</t>
        </is>
      </c>
      <c r="E154" s="347" t="n">
        <v>8087812786</v>
      </c>
      <c r="F154" s="347" t="inlineStr">
        <is>
          <t>1RUH3029199000</t>
        </is>
      </c>
      <c r="G154" s="351" t="n">
        <v>360</v>
      </c>
      <c r="H154" s="351" t="n">
        <v>104.52</v>
      </c>
      <c r="I154" s="347" t="inlineStr">
        <is>
          <t>CONTRATUAL</t>
        </is>
      </c>
      <c r="J154" s="352" t="n">
        <v>5187127705</v>
      </c>
      <c r="K154" s="347" t="inlineStr">
        <is>
          <t>LUCINDA MERCEDES CORDEIRO DE VASCONCELOS OLIVEIRA</t>
        </is>
      </c>
      <c r="L154" s="347" t="inlineStr">
        <is>
          <t>SÃO GONÇALO</t>
        </is>
      </c>
      <c r="M154" s="347" t="inlineStr">
        <is>
          <t>RJ</t>
        </is>
      </c>
      <c r="N154" s="346" t="inlineStr">
        <is>
          <t>SERGIANA</t>
        </is>
      </c>
      <c r="O154" s="346" t="inlineStr">
        <is>
          <t>JA POSSUI</t>
        </is>
      </c>
      <c r="P154" s="348" t="n"/>
      <c r="Q154" s="348" t="n"/>
      <c r="R154" s="256" t="inlineStr">
        <is>
          <t>AUTORIZADO PAGAMENTO</t>
        </is>
      </c>
      <c r="S154" s="347" t="n">
        <v>8202660434</v>
      </c>
      <c r="T154" s="346" t="inlineStr">
        <is>
          <t>5 DIAS ÚTEIS</t>
        </is>
      </c>
      <c r="U154" s="348" t="n">
        <v>46258</v>
      </c>
      <c r="V154" s="349" t="n">
        <v>46258</v>
      </c>
      <c r="W154" s="349" t="n">
        <v>46265</v>
      </c>
      <c r="X154" s="348" t="n">
        <v>46261</v>
      </c>
      <c r="Y154" s="258">
        <f>IF(AND(X154&lt;&gt;"",W154&lt;&gt;""),IF(X154&lt;=W154,"SIM","NÃO"),"")</f>
        <v/>
      </c>
      <c r="Z154" s="354" t="n"/>
      <c r="AA154" s="355" t="n"/>
      <c r="AC154">
        <f>IF($C154="","",IF(COUNTIF('Códigos Santander (ref)'!$A$2:$A$79,$C154)&gt;0,"SANTANDER",IF(COUNTIF('Códigos Itaú (ref)'!$A$2:$A$44,$C154)&gt;0,"ITAU",IF(AND(TRIM(UPPER($I154))="CONTRATUAL",ISNUMBER(SEARCH("INDIVIDUAL",SUBSTITUTE(UPPER($D154)," ","")))),"PREMIUM FREE",""))))</f>
        <v/>
      </c>
    </row>
    <row r="155" ht="15" customFormat="1" customHeight="1" s="342">
      <c r="A155" s="347" t="inlineStr">
        <is>
          <t>TELA</t>
        </is>
      </c>
      <c r="B155" s="347" t="n">
        <v>59115</v>
      </c>
      <c r="C155" s="347" t="inlineStr">
        <is>
          <t>1RUH3</t>
        </is>
      </c>
      <c r="D155" s="347" t="inlineStr">
        <is>
          <t>BANCO SANTANDER BRASIL SA</t>
        </is>
      </c>
      <c r="E155" s="347" t="n">
        <v>2243809745</v>
      </c>
      <c r="F155" s="347" t="inlineStr">
        <is>
          <t>1RUH3040396029</t>
        </is>
      </c>
      <c r="G155" s="351" t="n">
        <v>260</v>
      </c>
      <c r="H155" s="351" t="n">
        <v>90.94</v>
      </c>
      <c r="I155" s="347" t="inlineStr">
        <is>
          <t>CONTRATUAL</t>
        </is>
      </c>
      <c r="J155" s="377" t="n">
        <v>5950466730</v>
      </c>
      <c r="K155" s="378" t="inlineStr">
        <is>
          <t>ZULMA FLORES BLANCO QUEIROZ</t>
        </is>
      </c>
      <c r="L155" s="347" t="inlineStr">
        <is>
          <t>SÃO GONÇALO</t>
        </is>
      </c>
      <c r="M155" s="347" t="inlineStr">
        <is>
          <t>RJ</t>
        </is>
      </c>
      <c r="N155" s="346" t="inlineStr">
        <is>
          <t>SERGIANA</t>
        </is>
      </c>
      <c r="O155" s="346" t="inlineStr">
        <is>
          <t>JA POSSUI</t>
        </is>
      </c>
      <c r="P155" s="348" t="n"/>
      <c r="Q155" s="348" t="n"/>
      <c r="R155" s="256" t="inlineStr">
        <is>
          <t>AUTORIZADO PAGAMENTO</t>
        </is>
      </c>
      <c r="S155" s="347" t="n">
        <v>8202660435</v>
      </c>
      <c r="T155" s="346" t="inlineStr">
        <is>
          <t>5 DIAS ÚTEIS</t>
        </is>
      </c>
      <c r="U155" s="348" t="n">
        <v>46258</v>
      </c>
      <c r="V155" s="349" t="n">
        <v>46258</v>
      </c>
      <c r="W155" s="349" t="n">
        <v>46265</v>
      </c>
      <c r="X155" s="348" t="n">
        <v>46261</v>
      </c>
      <c r="Y155" s="258">
        <f>IF(AND(X155&lt;&gt;"",W155&lt;&gt;""),IF(X155&lt;=W155,"SIM","NÃO"),"")</f>
        <v/>
      </c>
      <c r="Z155" s="354" t="n"/>
      <c r="AA155" s="355" t="n"/>
      <c r="AC155">
        <f>IF($C155="","",IF(COUNTIF('Códigos Santander (ref)'!$A$2:$A$79,$C155)&gt;0,"SANTANDER",IF(COUNTIF('Códigos Itaú (ref)'!$A$2:$A$44,$C155)&gt;0,"ITAU",IF(AND(TRIM(UPPER($I155))="CONTRATUAL",ISNUMBER(SEARCH("INDIVIDUAL",SUBSTITUTE(UPPER($D155)," ","")))),"PREMIUM FREE",""))))</f>
        <v/>
      </c>
    </row>
    <row r="156" ht="15" customFormat="1" customHeight="1" s="342">
      <c r="A156" s="347" t="inlineStr">
        <is>
          <t>TELA</t>
        </is>
      </c>
      <c r="B156" s="347" t="n">
        <v>59150</v>
      </c>
      <c r="C156" s="347" t="inlineStr">
        <is>
          <t>1RUB1</t>
        </is>
      </c>
      <c r="D156" s="347" t="inlineStr">
        <is>
          <t>F1RST TECNOLOGIA E INOVACAO LTDA</t>
        </is>
      </c>
      <c r="E156" s="347" t="n">
        <v>39205005800</v>
      </c>
      <c r="F156" s="347" t="inlineStr">
        <is>
          <t>1RUB1004125010</t>
        </is>
      </c>
      <c r="G156" s="351" t="n">
        <v>160</v>
      </c>
      <c r="H156" s="351" t="n">
        <v>51.03</v>
      </c>
      <c r="I156" s="347" t="inlineStr">
        <is>
          <t>CONTRATUAL</t>
        </is>
      </c>
      <c r="J156" s="352" t="n">
        <v>47778631822</v>
      </c>
      <c r="K156" s="347" t="inlineStr">
        <is>
          <t>PALOMA MACIEL DOS SANTOS</t>
        </is>
      </c>
      <c r="L156" s="347" t="inlineStr">
        <is>
          <t>SÃO PAULO</t>
        </is>
      </c>
      <c r="M156" s="347" t="inlineStr">
        <is>
          <t>SP</t>
        </is>
      </c>
      <c r="N156" s="346" t="inlineStr">
        <is>
          <t>SERGIANA</t>
        </is>
      </c>
      <c r="O156" s="346" t="inlineStr">
        <is>
          <t>JA POSSUI</t>
        </is>
      </c>
      <c r="P156" s="348" t="n"/>
      <c r="Q156" s="348" t="n"/>
      <c r="R156" s="256" t="inlineStr">
        <is>
          <t>AUTORIZADO PAGAMENTO</t>
        </is>
      </c>
      <c r="S156" s="347" t="n">
        <v>8202660436</v>
      </c>
      <c r="T156" s="346" t="inlineStr">
        <is>
          <t>5 DIAS ÚTEIS</t>
        </is>
      </c>
      <c r="U156" s="348" t="n">
        <v>46258</v>
      </c>
      <c r="V156" s="349" t="n">
        <v>46258</v>
      </c>
      <c r="W156" s="349" t="n">
        <v>46265</v>
      </c>
      <c r="X156" s="348" t="n">
        <v>46261</v>
      </c>
      <c r="Y156" s="258">
        <f>IF(AND(X156&lt;&gt;"",W156&lt;&gt;""),IF(X156&lt;=W156,"SIM","NÃO"),"")</f>
        <v/>
      </c>
      <c r="Z156" s="354" t="n"/>
      <c r="AA156" s="355" t="n"/>
      <c r="AC156">
        <f>IF($C156="","",IF(COUNTIF('Códigos Santander (ref)'!$A$2:$A$79,$C156)&gt;0,"SANTANDER",IF(COUNTIF('Códigos Itaú (ref)'!$A$2:$A$44,$C156)&gt;0,"ITAU",IF(AND(TRIM(UPPER($I156))="CONTRATUAL",ISNUMBER(SEARCH("INDIVIDUAL",SUBSTITUTE(UPPER($D156)," ","")))),"PREMIUM FREE",""))))</f>
        <v/>
      </c>
    </row>
    <row r="157" ht="15" customFormat="1" customHeight="1" s="342">
      <c r="A157" s="347" t="inlineStr">
        <is>
          <t>TELA</t>
        </is>
      </c>
      <c r="B157" s="347" t="n">
        <v>58976</v>
      </c>
      <c r="C157" s="347" t="inlineStr">
        <is>
          <t>1RUH3</t>
        </is>
      </c>
      <c r="D157" s="347" t="inlineStr">
        <is>
          <t>BANCO SANTANDER BRASIL SA</t>
        </is>
      </c>
      <c r="E157" s="347" t="n">
        <v>13454400732</v>
      </c>
      <c r="F157" s="347" t="inlineStr">
        <is>
          <t>1RUH3015842002</t>
        </is>
      </c>
      <c r="G157" s="351" t="n">
        <v>1182.75</v>
      </c>
      <c r="H157" s="351" t="n">
        <v>465</v>
      </c>
      <c r="I157" s="347" t="inlineStr">
        <is>
          <t>CONTRATUAL</t>
        </is>
      </c>
      <c r="J157" s="352" t="n">
        <v>61960888000107</v>
      </c>
      <c r="K157" s="347" t="inlineStr">
        <is>
          <t>SJE ODONTOLOGIA LTDA</t>
        </is>
      </c>
      <c r="L157" s="347" t="inlineStr">
        <is>
          <t>VILA VELHA</t>
        </is>
      </c>
      <c r="M157" s="347" t="inlineStr">
        <is>
          <t>ES</t>
        </is>
      </c>
      <c r="N157" s="346" t="inlineStr">
        <is>
          <t>SERGIANA</t>
        </is>
      </c>
      <c r="O157" s="346" t="n">
        <v>578408</v>
      </c>
      <c r="P157" s="348" t="n">
        <v>46258</v>
      </c>
      <c r="Q157" s="348" t="n">
        <v>46261</v>
      </c>
      <c r="R157" s="256" t="inlineStr">
        <is>
          <t>AUTORIZADO PAGAMENTO</t>
        </is>
      </c>
      <c r="S157" s="347" t="n">
        <v>8202660551</v>
      </c>
      <c r="T157" s="346" t="inlineStr">
        <is>
          <t>5 DIAS ÚTEIS</t>
        </is>
      </c>
      <c r="U157" s="348" t="n">
        <v>46258</v>
      </c>
      <c r="V157" s="348" t="n">
        <v>46262</v>
      </c>
      <c r="W157" s="348" t="n">
        <v>46269</v>
      </c>
      <c r="X157" s="348" t="n">
        <v>46267</v>
      </c>
      <c r="Y157" s="258">
        <f>IF(AND(X157&lt;&gt;"",W157&lt;&gt;""),IF(X157&lt;=W157,"SIM","NÃO"),"")</f>
        <v/>
      </c>
      <c r="Z157" s="354" t="n"/>
      <c r="AA157" s="355" t="n"/>
      <c r="AC157">
        <f>IF($C157="","",IF(COUNTIF('Códigos Santander (ref)'!$A$2:$A$79,$C157)&gt;0,"SANTANDER",IF(COUNTIF('Códigos Itaú (ref)'!$A$2:$A$44,$C157)&gt;0,"ITAU",IF(AND(TRIM(UPPER($I157))="CONTRATUAL",ISNUMBER(SEARCH("INDIVIDUAL",SUBSTITUTE(UPPER($D157)," ","")))),"PREMIUM FREE",""))))</f>
        <v/>
      </c>
    </row>
    <row r="158" ht="15" customFormat="1" customHeight="1" s="342">
      <c r="A158" s="347" t="inlineStr">
        <is>
          <t>TELA</t>
        </is>
      </c>
      <c r="B158" s="387" t="n">
        <v>57560</v>
      </c>
      <c r="C158" s="347" t="n">
        <v>50700</v>
      </c>
      <c r="D158" s="347" t="inlineStr">
        <is>
          <t>INDIVIDUAL MAISODONTO</t>
        </is>
      </c>
      <c r="E158" s="347" t="n">
        <v>31437518869</v>
      </c>
      <c r="F158" s="352" t="n">
        <v>50700417716007</v>
      </c>
      <c r="G158" s="351" t="n">
        <v>239.2</v>
      </c>
      <c r="H158" s="351" t="n">
        <v>239.2</v>
      </c>
      <c r="I158" s="347" t="inlineStr">
        <is>
          <t>COBRANÇA INDEVIDA</t>
        </is>
      </c>
      <c r="J158" s="352" t="n">
        <v>47976123000126</v>
      </c>
      <c r="K158" s="347" t="inlineStr">
        <is>
          <t>ALFITARP ODONTOLOGIA LTDA</t>
        </is>
      </c>
      <c r="L158" s="347" t="inlineStr">
        <is>
          <t>RIBEIRÃO PRETO</t>
        </is>
      </c>
      <c r="M158" s="347" t="inlineStr">
        <is>
          <t>SP</t>
        </is>
      </c>
      <c r="N158" s="346" t="inlineStr">
        <is>
          <t>SERGIANA</t>
        </is>
      </c>
      <c r="O158" s="346" t="n">
        <v>578598</v>
      </c>
      <c r="P158" s="348" t="n">
        <v>46259</v>
      </c>
      <c r="Q158" s="348" t="n">
        <v>46262</v>
      </c>
      <c r="R158" s="256" t="inlineStr">
        <is>
          <t>AUTORIZADO PAGAMENTO</t>
        </is>
      </c>
      <c r="S158" s="347" t="n">
        <v>8202660575</v>
      </c>
      <c r="T158" s="346" t="inlineStr">
        <is>
          <t>30 DIAS CORRIDOS</t>
        </is>
      </c>
      <c r="U158" s="348" t="n">
        <v>46258</v>
      </c>
      <c r="V158" s="348" t="n">
        <v>46262</v>
      </c>
      <c r="W158" s="348" t="n">
        <v>46293</v>
      </c>
      <c r="X158" s="348" t="n">
        <v>46269</v>
      </c>
      <c r="Y158" s="258">
        <f>IF(AND(X158&lt;&gt;"",W158&lt;&gt;""),IF(X158&lt;=W158,"SIM","NÃO"),"")</f>
        <v/>
      </c>
      <c r="Z158" s="354" t="n"/>
      <c r="AA158" s="355" t="n"/>
      <c r="AC158">
        <f>IF($C158="","",IF(COUNTIF('Códigos Santander (ref)'!$A$2:$A$79,$C158)&gt;0,"SANTANDER",IF(COUNTIF('Códigos Itaú (ref)'!$A$2:$A$44,$C158)&gt;0,"ITAU",IF(AND(TRIM(UPPER($I158))="CONTRATUAL",ISNUMBER(SEARCH("INDIVIDUAL",SUBSTITUTE(UPPER($D158)," ","")))),"PREMIUM FREE",""))))</f>
        <v/>
      </c>
    </row>
    <row r="159" ht="15" customFormat="1" customHeight="1" s="342">
      <c r="A159" s="347" t="inlineStr">
        <is>
          <t>TELA</t>
        </is>
      </c>
      <c r="B159" s="347" t="n">
        <v>58374</v>
      </c>
      <c r="C159" s="347" t="inlineStr">
        <is>
          <t>1RSLN</t>
        </is>
      </c>
      <c r="D159" s="347" t="inlineStr">
        <is>
          <t>ITAU UNIBANCO SA</t>
        </is>
      </c>
      <c r="E159" s="347" t="n">
        <v>1010151789</v>
      </c>
      <c r="F159" s="347" t="inlineStr">
        <is>
          <t>1RSLN019627009</t>
        </is>
      </c>
      <c r="G159" s="351" t="n">
        <v>9000</v>
      </c>
      <c r="H159" s="351" t="n">
        <v>4950.02</v>
      </c>
      <c r="I159" s="347" t="inlineStr">
        <is>
          <t>CONTRATUAL</t>
        </is>
      </c>
      <c r="J159" s="352" t="n">
        <v>7319488744</v>
      </c>
      <c r="K159" s="347" t="inlineStr">
        <is>
          <t>SILVIO LAMBLET SCHUENCK RAMOS</t>
        </is>
      </c>
      <c r="L159" s="347" t="inlineStr">
        <is>
          <t xml:space="preserve">NITEROI </t>
        </is>
      </c>
      <c r="M159" s="347" t="inlineStr">
        <is>
          <t>RJ</t>
        </is>
      </c>
      <c r="N159" s="346" t="inlineStr">
        <is>
          <t>CIBELY</t>
        </is>
      </c>
      <c r="O159" s="346" t="inlineStr">
        <is>
          <t>JA POSSUI</t>
        </is>
      </c>
      <c r="P159" s="348" t="n"/>
      <c r="Q159" s="348" t="n"/>
      <c r="R159" s="256" t="inlineStr">
        <is>
          <t>AUTORIZADO PAGAMENTO</t>
        </is>
      </c>
      <c r="S159" s="347" t="n">
        <v>8202660467</v>
      </c>
      <c r="T159" s="346" t="inlineStr">
        <is>
          <t>5 DIAS ÚTEIS</t>
        </is>
      </c>
      <c r="U159" s="348" t="n">
        <v>46258</v>
      </c>
      <c r="V159" s="348" t="n">
        <v>46259</v>
      </c>
      <c r="W159" s="348" t="n">
        <v>46266</v>
      </c>
      <c r="X159" s="348" t="n">
        <v>46262</v>
      </c>
      <c r="Y159" s="258">
        <f>IF(AND(X159&lt;&gt;"",W159&lt;&gt;""),IF(X159&lt;=W159,"SIM","NÃO"),"")</f>
        <v/>
      </c>
      <c r="Z159" s="354" t="n"/>
      <c r="AA159" s="355" t="n"/>
      <c r="AC159">
        <f>IF($C159="","",IF(COUNTIF('Códigos Santander (ref)'!$A$2:$A$79,$C159)&gt;0,"SANTANDER",IF(COUNTIF('Códigos Itaú (ref)'!$A$2:$A$44,$C159)&gt;0,"ITAU",IF(AND(TRIM(UPPER($I159))="CONTRATUAL",ISNUMBER(SEARCH("INDIVIDUAL",SUBSTITUTE(UPPER($D159)," ","")))),"PREMIUM FREE",""))))</f>
        <v/>
      </c>
    </row>
    <row r="160" ht="15" customFormat="1" customHeight="1" s="342">
      <c r="A160" s="347" t="inlineStr">
        <is>
          <t>TELA</t>
        </is>
      </c>
      <c r="B160" s="347" t="n">
        <v>59210</v>
      </c>
      <c r="C160" s="347" t="inlineStr">
        <is>
          <t>1RUH3</t>
        </is>
      </c>
      <c r="D160" s="347" t="inlineStr">
        <is>
          <t>BANCO SANTANDER BRASIL SA</t>
        </is>
      </c>
      <c r="E160" s="347" t="n">
        <v>33118843888</v>
      </c>
      <c r="F160" s="347" t="inlineStr">
        <is>
          <t>1RUH3032082037</t>
        </is>
      </c>
      <c r="G160" s="351" t="n">
        <v>280</v>
      </c>
      <c r="H160" s="351" t="n">
        <v>212.19</v>
      </c>
      <c r="I160" s="347" t="inlineStr">
        <is>
          <t>CONTRATUAL</t>
        </is>
      </c>
      <c r="J160" s="352" t="n">
        <v>24870458000160</v>
      </c>
      <c r="K160" s="347" t="inlineStr">
        <is>
          <t>EDWAL LOBOSCHI</t>
        </is>
      </c>
      <c r="L160" s="347" t="inlineStr">
        <is>
          <t>SÃO PAULO</t>
        </is>
      </c>
      <c r="M160" s="347" t="inlineStr">
        <is>
          <t>SP</t>
        </is>
      </c>
      <c r="N160" s="346" t="inlineStr">
        <is>
          <t>SERGIANA</t>
        </is>
      </c>
      <c r="O160" s="346" t="inlineStr">
        <is>
          <t>JA POSSUI</t>
        </is>
      </c>
      <c r="P160" s="348" t="n"/>
      <c r="Q160" s="348" t="n"/>
      <c r="R160" s="256" t="inlineStr">
        <is>
          <t>AUTORIZADO PAGAMENTO</t>
        </is>
      </c>
      <c r="S160" s="347" t="n">
        <v>8202660468</v>
      </c>
      <c r="T160" s="346" t="inlineStr">
        <is>
          <t>5 DIAS ÚTEIS</t>
        </is>
      </c>
      <c r="U160" s="348" t="n">
        <v>46259</v>
      </c>
      <c r="V160" s="348" t="n">
        <v>46259</v>
      </c>
      <c r="W160" s="348" t="n">
        <v>46266</v>
      </c>
      <c r="X160" s="348" t="n">
        <v>46262</v>
      </c>
      <c r="Y160" s="258">
        <f>IF(AND(X160&lt;&gt;"",W160&lt;&gt;""),IF(X160&lt;=W160,"SIM","NÃO"),"")</f>
        <v/>
      </c>
      <c r="Z160" s="354" t="n"/>
      <c r="AA160" s="355" t="n"/>
      <c r="AC160">
        <f>IF($C160="","",IF(COUNTIF('Códigos Santander (ref)'!$A$2:$A$79,$C160)&gt;0,"SANTANDER",IF(COUNTIF('Códigos Itaú (ref)'!$A$2:$A$44,$C160)&gt;0,"ITAU",IF(AND(TRIM(UPPER($I160))="CONTRATUAL",ISNUMBER(SEARCH("INDIVIDUAL",SUBSTITUTE(UPPER($D160)," ","")))),"PREMIUM FREE",""))))</f>
        <v/>
      </c>
    </row>
    <row r="161" ht="15" customFormat="1" customHeight="1" s="342">
      <c r="A161" s="347" t="inlineStr">
        <is>
          <t>TELA</t>
        </is>
      </c>
      <c r="B161" s="387" t="n">
        <v>59190</v>
      </c>
      <c r="C161" s="347" t="inlineStr">
        <is>
          <t>1RSLN</t>
        </is>
      </c>
      <c r="D161" s="347" t="inlineStr">
        <is>
          <t>ITAU UNIBANCO SA</t>
        </is>
      </c>
      <c r="E161" s="347" t="n">
        <v>11435080769</v>
      </c>
      <c r="F161" s="347" t="inlineStr">
        <is>
          <t>1RSLN016080025</t>
        </is>
      </c>
      <c r="G161" s="351" t="n">
        <v>450</v>
      </c>
      <c r="H161" s="351" t="n">
        <v>450</v>
      </c>
      <c r="I161" s="347" t="inlineStr">
        <is>
          <t>CONTRATUAL</t>
        </is>
      </c>
      <c r="J161" s="124" t="n">
        <v>229031781</v>
      </c>
      <c r="K161" s="105" t="inlineStr">
        <is>
          <t>LEONARDO LIMA BITTENCOURT</t>
        </is>
      </c>
      <c r="L161" s="347" t="inlineStr">
        <is>
          <t>SÃO GONÇALO</t>
        </is>
      </c>
      <c r="M161" s="347" t="inlineStr">
        <is>
          <t>RJ</t>
        </is>
      </c>
      <c r="N161" s="346" t="inlineStr">
        <is>
          <t>SERGIANA</t>
        </is>
      </c>
      <c r="O161" s="346" t="inlineStr">
        <is>
          <t>JA POSSUI</t>
        </is>
      </c>
      <c r="P161" s="348" t="n"/>
      <c r="Q161" s="348" t="n"/>
      <c r="R161" s="256" t="inlineStr">
        <is>
          <t>AUTORIZADO PAGAMENTO</t>
        </is>
      </c>
      <c r="S161" s="347" t="n">
        <v>8202660469</v>
      </c>
      <c r="T161" s="346" t="inlineStr">
        <is>
          <t>5 DIAS ÚTEIS</t>
        </is>
      </c>
      <c r="U161" s="348" t="n">
        <v>46259</v>
      </c>
      <c r="V161" s="348" t="n">
        <v>46259</v>
      </c>
      <c r="W161" s="348" t="n">
        <v>46266</v>
      </c>
      <c r="X161" s="348" t="n">
        <v>46262</v>
      </c>
      <c r="Y161" s="258">
        <f>IF(AND(X161&lt;&gt;"",W161&lt;&gt;""),IF(X161&lt;=W161,"SIM","NÃO"),"")</f>
        <v/>
      </c>
      <c r="Z161" s="354" t="n"/>
      <c r="AA161" s="355" t="n"/>
      <c r="AC161">
        <f>IF($C161="","",IF(COUNTIF('Códigos Santander (ref)'!$A$2:$A$79,$C161)&gt;0,"SANTANDER",IF(COUNTIF('Códigos Itaú (ref)'!$A$2:$A$44,$C161)&gt;0,"ITAU",IF(AND(TRIM(UPPER($I161))="CONTRATUAL",ISNUMBER(SEARCH("INDIVIDUAL",SUBSTITUTE(UPPER($D161)," ","")))),"PREMIUM FREE",""))))</f>
        <v/>
      </c>
    </row>
    <row r="162" ht="15" customFormat="1" customHeight="1" s="342">
      <c r="A162" s="347" t="inlineStr">
        <is>
          <t>TELA</t>
        </is>
      </c>
      <c r="B162" s="387" t="n">
        <v>59171</v>
      </c>
      <c r="C162" s="347" t="inlineStr">
        <is>
          <t>1RSLN</t>
        </is>
      </c>
      <c r="D162" s="347" t="inlineStr">
        <is>
          <t>ITAU UNIBANCO SA</t>
        </is>
      </c>
      <c r="E162" s="347" t="n">
        <v>11435080769</v>
      </c>
      <c r="F162" s="347" t="inlineStr">
        <is>
          <t>1RSLN016080009</t>
        </is>
      </c>
      <c r="G162" s="351" t="n">
        <v>450</v>
      </c>
      <c r="H162" s="351" t="n">
        <v>450</v>
      </c>
      <c r="I162" s="347" t="inlineStr">
        <is>
          <t>CONTRATUAL</t>
        </is>
      </c>
      <c r="J162" s="124" t="n">
        <v>229031781</v>
      </c>
      <c r="K162" s="105" t="inlineStr">
        <is>
          <t>LEONARDO LIMA BITTENCOURT</t>
        </is>
      </c>
      <c r="L162" s="347" t="inlineStr">
        <is>
          <t>SÃO GONÇALO</t>
        </is>
      </c>
      <c r="M162" s="347" t="inlineStr">
        <is>
          <t>RJ</t>
        </is>
      </c>
      <c r="N162" s="346" t="inlineStr">
        <is>
          <t>SERGIANA</t>
        </is>
      </c>
      <c r="O162" s="346" t="inlineStr">
        <is>
          <t>JA POSSUI</t>
        </is>
      </c>
      <c r="P162" s="348" t="n"/>
      <c r="Q162" s="348" t="n"/>
      <c r="R162" s="256" t="inlineStr">
        <is>
          <t>AUTORIZADO PAGAMENTO</t>
        </is>
      </c>
      <c r="S162" s="347" t="n">
        <v>8202660470</v>
      </c>
      <c r="T162" s="346" t="inlineStr">
        <is>
          <t>5 DIAS ÚTEIS</t>
        </is>
      </c>
      <c r="U162" s="348" t="n">
        <v>46259</v>
      </c>
      <c r="V162" s="348" t="n">
        <v>46259</v>
      </c>
      <c r="W162" s="348" t="n">
        <v>46266</v>
      </c>
      <c r="X162" s="348" t="n">
        <v>46262</v>
      </c>
      <c r="Y162" s="258">
        <f>IF(AND(X162&lt;&gt;"",W162&lt;&gt;""),IF(X162&lt;=W162,"SIM","NÃO"),"")</f>
        <v/>
      </c>
      <c r="Z162" s="354" t="n"/>
      <c r="AA162" s="355" t="n"/>
      <c r="AC162">
        <f>IF($C162="","",IF(COUNTIF('Códigos Santander (ref)'!$A$2:$A$79,$C162)&gt;0,"SANTANDER",IF(COUNTIF('Códigos Itaú (ref)'!$A$2:$A$44,$C162)&gt;0,"ITAU",IF(AND(TRIM(UPPER($I162))="CONTRATUAL",ISNUMBER(SEARCH("INDIVIDUAL",SUBSTITUTE(UPPER($D162)," ","")))),"PREMIUM FREE",""))))</f>
        <v/>
      </c>
    </row>
    <row r="163" ht="15" customFormat="1" customHeight="1" s="342">
      <c r="A163" s="347" t="inlineStr">
        <is>
          <t>TELA</t>
        </is>
      </c>
      <c r="B163" s="347" t="n">
        <v>59170</v>
      </c>
      <c r="C163" s="347" t="inlineStr">
        <is>
          <t>1RUH3</t>
        </is>
      </c>
      <c r="D163" s="347" t="inlineStr">
        <is>
          <t>BANCO SANTANDER BRASIL SA</t>
        </is>
      </c>
      <c r="E163" s="347" t="n">
        <v>12864768798</v>
      </c>
      <c r="F163" s="347" t="inlineStr">
        <is>
          <t>1RUH3025688022</t>
        </is>
      </c>
      <c r="G163" s="351" t="n">
        <v>280</v>
      </c>
      <c r="H163" s="351" t="n">
        <v>212.19</v>
      </c>
      <c r="I163" s="347" t="inlineStr">
        <is>
          <t>CONTRATUAL</t>
        </is>
      </c>
      <c r="J163" s="124" t="n">
        <v>229031781</v>
      </c>
      <c r="K163" s="105" t="inlineStr">
        <is>
          <t>LEONARDO LIMA BITTENCOURT</t>
        </is>
      </c>
      <c r="L163" s="347" t="inlineStr">
        <is>
          <t>SÃO GONÇALO</t>
        </is>
      </c>
      <c r="M163" s="347" t="inlineStr">
        <is>
          <t>RJ</t>
        </is>
      </c>
      <c r="N163" s="346" t="inlineStr">
        <is>
          <t>SERGIANA</t>
        </is>
      </c>
      <c r="O163" s="346" t="inlineStr">
        <is>
          <t>JA POSSUI</t>
        </is>
      </c>
      <c r="P163" s="348" t="n"/>
      <c r="Q163" s="348" t="n"/>
      <c r="R163" s="256" t="inlineStr">
        <is>
          <t>AUTORIZADO PAGAMENTO</t>
        </is>
      </c>
      <c r="S163" s="347" t="n">
        <v>8202660471</v>
      </c>
      <c r="T163" s="346" t="inlineStr">
        <is>
          <t>5 DIAS ÚTEIS</t>
        </is>
      </c>
      <c r="U163" s="348" t="n">
        <v>46259</v>
      </c>
      <c r="V163" s="348" t="n">
        <v>46259</v>
      </c>
      <c r="W163" s="348" t="n">
        <v>46266</v>
      </c>
      <c r="X163" s="348" t="n">
        <v>46262</v>
      </c>
      <c r="Y163" s="258">
        <f>IF(AND(X163&lt;&gt;"",W163&lt;&gt;""),IF(X163&lt;=W163,"SIM","NÃO"),"")</f>
        <v/>
      </c>
      <c r="Z163" s="354" t="n"/>
      <c r="AA163" s="355" t="n"/>
      <c r="AC163">
        <f>IF($C163="","",IF(COUNTIF('Códigos Santander (ref)'!$A$2:$A$79,$C163)&gt;0,"SANTANDER",IF(COUNTIF('Códigos Itaú (ref)'!$A$2:$A$44,$C163)&gt;0,"ITAU",IF(AND(TRIM(UPPER($I163))="CONTRATUAL",ISNUMBER(SEARCH("INDIVIDUAL",SUBSTITUTE(UPPER($D163)," ","")))),"PREMIUM FREE",""))))</f>
        <v/>
      </c>
    </row>
    <row r="164" ht="15" customFormat="1" customHeight="1" s="342">
      <c r="A164" s="347" t="inlineStr">
        <is>
          <t>SAC</t>
        </is>
      </c>
      <c r="B164" s="347" t="n">
        <v>59099</v>
      </c>
      <c r="C164" s="347" t="inlineStr">
        <is>
          <t>0JMJV</t>
        </is>
      </c>
      <c r="D164" s="347" t="inlineStr">
        <is>
          <t>MITRA DIOCESANA DE COLATINA 2128</t>
        </is>
      </c>
      <c r="E164" s="347" t="n">
        <v>2284660754</v>
      </c>
      <c r="F164" s="347" t="inlineStr">
        <is>
          <t>1RMUR000023019</t>
        </is>
      </c>
      <c r="G164" s="351" t="n">
        <v>65</v>
      </c>
      <c r="H164" s="351" t="n">
        <v>65</v>
      </c>
      <c r="I164" s="347" t="inlineStr">
        <is>
          <t>COBRANÇA INDEVIDA</t>
        </is>
      </c>
      <c r="J164" s="352" t="n">
        <v>7607503000179</v>
      </c>
      <c r="K164" s="347" t="inlineStr">
        <is>
          <t>RADIORAL CLINICA DE RADIOLOGIA ODONTOLOGICA LTDA</t>
        </is>
      </c>
      <c r="L164" s="347" t="inlineStr">
        <is>
          <t>COLATINA</t>
        </is>
      </c>
      <c r="M164" s="347" t="inlineStr">
        <is>
          <t>ES</t>
        </is>
      </c>
      <c r="N164" s="346" t="inlineStr">
        <is>
          <t>SERGIANA</t>
        </is>
      </c>
      <c r="O164" s="346" t="n">
        <v>578872</v>
      </c>
      <c r="P164" s="348" t="n">
        <v>46259</v>
      </c>
      <c r="Q164" s="348" t="n">
        <v>46265</v>
      </c>
      <c r="R164" s="256" t="inlineStr">
        <is>
          <t>AUTORIZADO PAGAMENTO</t>
        </is>
      </c>
      <c r="S164" s="347" t="n">
        <v>8202660601</v>
      </c>
      <c r="T164" s="346" t="inlineStr">
        <is>
          <t>30 DIAS CORRIDOS</t>
        </is>
      </c>
      <c r="U164" s="348" t="n">
        <v>46259</v>
      </c>
      <c r="V164" s="348" t="n">
        <v>46265</v>
      </c>
      <c r="W164" s="348" t="inlineStr">
        <is>
          <t>31/09/2026</t>
        </is>
      </c>
      <c r="X164" s="348" t="n">
        <v>46269</v>
      </c>
      <c r="Y164" s="258">
        <f>IF(AND(X164&lt;&gt;"",W164&lt;&gt;""),IF(X164&lt;=W164,"SIM","NÃO"),"")</f>
        <v/>
      </c>
      <c r="Z164" s="354" t="n"/>
      <c r="AA164" s="355" t="n"/>
      <c r="AC164">
        <f>IF($C164="","",IF(COUNTIF('Códigos Santander (ref)'!$A$2:$A$79,$C164)&gt;0,"SANTANDER",IF(COUNTIF('Códigos Itaú (ref)'!$A$2:$A$44,$C164)&gt;0,"ITAU",IF(AND(TRIM(UPPER($I164))="CONTRATUAL",ISNUMBER(SEARCH("INDIVIDUAL",SUBSTITUTE(UPPER($D164)," ","")))),"PREMIUM FREE",""))))</f>
        <v/>
      </c>
    </row>
    <row r="165" ht="15" customFormat="1" customHeight="1" s="342">
      <c r="A165" s="347" t="inlineStr">
        <is>
          <t>TELA</t>
        </is>
      </c>
      <c r="B165" s="347" t="n">
        <v>59172</v>
      </c>
      <c r="C165" s="347" t="inlineStr">
        <is>
          <t>1RUH3</t>
        </is>
      </c>
      <c r="D165" s="347" t="inlineStr">
        <is>
          <t>BANCO SANTANDER BRASIL SA</t>
        </is>
      </c>
      <c r="E165" s="347" t="n">
        <v>35525360861</v>
      </c>
      <c r="F165" s="347" t="inlineStr">
        <is>
          <t>1RUH3027343006</t>
        </is>
      </c>
      <c r="G165" s="351" t="n">
        <v>370</v>
      </c>
      <c r="H165" s="351" t="n">
        <v>243.88</v>
      </c>
      <c r="I165" s="347" t="inlineStr">
        <is>
          <t>CONTRATUAL</t>
        </is>
      </c>
      <c r="J165" s="352" t="n">
        <v>24870458000160</v>
      </c>
      <c r="K165" s="347" t="inlineStr">
        <is>
          <t>EDWAL LOBOSCHI</t>
        </is>
      </c>
      <c r="L165" s="347" t="inlineStr">
        <is>
          <t>SÃO PAULO</t>
        </is>
      </c>
      <c r="M165" s="347" t="inlineStr">
        <is>
          <t>SP</t>
        </is>
      </c>
      <c r="N165" s="346" t="inlineStr">
        <is>
          <t>SERGIANA</t>
        </is>
      </c>
      <c r="O165" s="346" t="inlineStr">
        <is>
          <t>JA POSSUI</t>
        </is>
      </c>
      <c r="P165" s="348" t="n"/>
      <c r="Q165" s="348" t="n"/>
      <c r="R165" s="256" t="inlineStr">
        <is>
          <t>AUTORIZADO PAGAMENTO</t>
        </is>
      </c>
      <c r="S165" s="347" t="n">
        <v>8202660472</v>
      </c>
      <c r="T165" s="346" t="inlineStr">
        <is>
          <t>5 DIAS ÚTEIS</t>
        </is>
      </c>
      <c r="U165" s="348" t="n">
        <v>46259</v>
      </c>
      <c r="V165" s="349" t="n">
        <v>46259</v>
      </c>
      <c r="W165" s="349" t="n">
        <v>46266</v>
      </c>
      <c r="X165" s="348" t="n">
        <v>46262</v>
      </c>
      <c r="Y165" s="258">
        <f>IF(AND(X165&lt;&gt;"",W165&lt;&gt;""),IF(X165&lt;=W165,"SIM","NÃO"),"")</f>
        <v/>
      </c>
      <c r="Z165" s="354" t="n"/>
      <c r="AA165" s="355" t="n"/>
      <c r="AC165">
        <f>IF($C165="","",IF(COUNTIF('Códigos Santander (ref)'!$A$2:$A$79,$C165)&gt;0,"SANTANDER",IF(COUNTIF('Códigos Itaú (ref)'!$A$2:$A$44,$C165)&gt;0,"ITAU",IF(AND(TRIM(UPPER($I165))="CONTRATUAL",ISNUMBER(SEARCH("INDIVIDUAL",SUBSTITUTE(UPPER($D165)," ","")))),"PREMIUM FREE",""))))</f>
        <v/>
      </c>
    </row>
    <row r="166" ht="15" customFormat="1" customHeight="1" s="342">
      <c r="A166" s="347" t="inlineStr">
        <is>
          <t>TELA</t>
        </is>
      </c>
      <c r="B166" s="347" t="n">
        <v>59071</v>
      </c>
      <c r="C166" s="347" t="inlineStr">
        <is>
          <t>1RUH3</t>
        </is>
      </c>
      <c r="D166" s="347" t="inlineStr">
        <is>
          <t>BANCO SANTANDER BRASIL SA</t>
        </is>
      </c>
      <c r="E166" s="347" t="n">
        <v>26650244899</v>
      </c>
      <c r="F166" s="347" t="inlineStr">
        <is>
          <t>1RUH3009239006</t>
        </is>
      </c>
      <c r="G166" s="351" t="n">
        <v>550</v>
      </c>
      <c r="H166" s="351" t="n">
        <v>312.2</v>
      </c>
      <c r="I166" s="347" t="inlineStr">
        <is>
          <t>CONTRATUAL</t>
        </is>
      </c>
      <c r="J166" s="352" t="n">
        <v>40728600000195</v>
      </c>
      <c r="K166" s="347" t="inlineStr">
        <is>
          <t>FCODONTOLOGIA - SERVICOS ODONTOLOGICOS LTDA</t>
        </is>
      </c>
      <c r="L166" s="347" t="inlineStr">
        <is>
          <t>PIRACICABA</t>
        </is>
      </c>
      <c r="M166" s="347" t="inlineStr">
        <is>
          <t>SP</t>
        </is>
      </c>
      <c r="N166" s="346" t="inlineStr">
        <is>
          <t>SERGIANA</t>
        </is>
      </c>
      <c r="O166" s="346" t="inlineStr">
        <is>
          <t>JA POSSUI</t>
        </is>
      </c>
      <c r="P166" s="348" t="n"/>
      <c r="Q166" s="348" t="n"/>
      <c r="R166" s="256" t="inlineStr">
        <is>
          <t>AUTORIZADO PAGAMENTO</t>
        </is>
      </c>
      <c r="S166" s="347" t="n">
        <v>8202660473</v>
      </c>
      <c r="T166" s="346" t="inlineStr">
        <is>
          <t>5 DIAS ÚTEIS</t>
        </is>
      </c>
      <c r="U166" s="348" t="n">
        <v>46259</v>
      </c>
      <c r="V166" s="348" t="n">
        <v>46259</v>
      </c>
      <c r="W166" s="348" t="n">
        <v>46266</v>
      </c>
      <c r="X166" s="348" t="n">
        <v>46262</v>
      </c>
      <c r="Y166" s="258">
        <f>IF(AND(X166&lt;&gt;"",W166&lt;&gt;""),IF(X166&lt;=W166,"SIM","NÃO"),"")</f>
        <v/>
      </c>
      <c r="Z166" s="354" t="n"/>
      <c r="AA166" s="355" t="n"/>
      <c r="AC166">
        <f>IF($C166="","",IF(COUNTIF('Códigos Santander (ref)'!$A$2:$A$79,$C166)&gt;0,"SANTANDER",IF(COUNTIF('Códigos Itaú (ref)'!$A$2:$A$44,$C166)&gt;0,"ITAU",IF(AND(TRIM(UPPER($I166))="CONTRATUAL",ISNUMBER(SEARCH("INDIVIDUAL",SUBSTITUTE(UPPER($D166)," ","")))),"PREMIUM FREE",""))))</f>
        <v/>
      </c>
    </row>
    <row r="167" ht="15" customFormat="1" customHeight="1" s="342">
      <c r="A167" s="347" t="inlineStr">
        <is>
          <t>TELA</t>
        </is>
      </c>
      <c r="B167" s="347" t="n">
        <v>59192</v>
      </c>
      <c r="C167" s="347" t="inlineStr">
        <is>
          <t>1RUH3</t>
        </is>
      </c>
      <c r="D167" s="347" t="inlineStr">
        <is>
          <t>BANCO SANTANDER BRASIL SA</t>
        </is>
      </c>
      <c r="E167" s="347" t="n">
        <v>29338451801</v>
      </c>
      <c r="F167" s="347" t="inlineStr">
        <is>
          <t>1RUH3036641014</t>
        </is>
      </c>
      <c r="G167" s="351" t="n">
        <v>124.6</v>
      </c>
      <c r="H167" s="351" t="n">
        <v>124.6</v>
      </c>
      <c r="I167" s="347" t="inlineStr">
        <is>
          <t>CONTRATUAL</t>
        </is>
      </c>
      <c r="J167" s="352" t="n">
        <v>9151147000157</v>
      </c>
      <c r="K167" s="347" t="inlineStr">
        <is>
          <t>SALUTIS CENTRO DE ESPECIALIDADES S/S LTDA</t>
        </is>
      </c>
      <c r="L167" s="347" t="inlineStr">
        <is>
          <t>SAO BERNARDO DO CAMPO</t>
        </is>
      </c>
      <c r="M167" s="347" t="inlineStr">
        <is>
          <t>SP</t>
        </is>
      </c>
      <c r="N167" s="346" t="inlineStr">
        <is>
          <t>SERGIANA</t>
        </is>
      </c>
      <c r="O167" s="346" t="inlineStr">
        <is>
          <t>JA POSSUI</t>
        </is>
      </c>
      <c r="P167" s="348" t="n"/>
      <c r="Q167" s="348" t="n"/>
      <c r="R167" s="256" t="inlineStr">
        <is>
          <t>AUTORIZADO PAGAMENTO</t>
        </is>
      </c>
      <c r="S167" s="347" t="n">
        <v>8202660457</v>
      </c>
      <c r="T167" s="346" t="inlineStr">
        <is>
          <t>5 DIAS ÚTEIS</t>
        </is>
      </c>
      <c r="U167" s="348" t="n">
        <v>46259</v>
      </c>
      <c r="V167" s="348" t="n">
        <v>46259</v>
      </c>
      <c r="W167" s="348" t="n">
        <v>46266</v>
      </c>
      <c r="X167" s="348" t="n">
        <v>46262</v>
      </c>
      <c r="Y167" s="258">
        <f>IF(AND(X167&lt;&gt;"",W167&lt;&gt;""),IF(X167&lt;=W167,"SIM","NÃO"),"")</f>
        <v/>
      </c>
      <c r="Z167" s="354" t="n"/>
      <c r="AA167" s="355" t="n"/>
      <c r="AC167">
        <f>IF($C167="","",IF(COUNTIF('Códigos Santander (ref)'!$A$2:$A$79,$C167)&gt;0,"SANTANDER",IF(COUNTIF('Códigos Itaú (ref)'!$A$2:$A$44,$C167)&gt;0,"ITAU",IF(AND(TRIM(UPPER($I167))="CONTRATUAL",ISNUMBER(SEARCH("INDIVIDUAL",SUBSTITUTE(UPPER($D167)," ","")))),"PREMIUM FREE",""))))</f>
        <v/>
      </c>
    </row>
    <row r="168" ht="15" customFormat="1" customHeight="1" s="342">
      <c r="A168" s="347" t="inlineStr">
        <is>
          <t>TELA</t>
        </is>
      </c>
      <c r="B168" s="347" t="n">
        <v>58998</v>
      </c>
      <c r="C168" s="347" t="inlineStr">
        <is>
          <t>1RSLN</t>
        </is>
      </c>
      <c r="D168" s="347" t="inlineStr">
        <is>
          <t>ITAU UNIBANCO SA</t>
        </is>
      </c>
      <c r="E168" s="347" t="n">
        <v>5984684713</v>
      </c>
      <c r="F168" s="347" t="inlineStr">
        <is>
          <t>1RSLN000508004</t>
        </is>
      </c>
      <c r="G168" s="351" t="n">
        <v>285</v>
      </c>
      <c r="H168" s="351" t="n">
        <v>239</v>
      </c>
      <c r="I168" s="347" t="inlineStr">
        <is>
          <t>CONTRATUAL</t>
        </is>
      </c>
      <c r="J168" s="352" t="n">
        <v>19611105000105</v>
      </c>
      <c r="K168" s="347" t="inlineStr">
        <is>
          <t>RX5 IMAGEM ODONTOLOGICA LTDA</t>
        </is>
      </c>
      <c r="L168" s="347" t="inlineStr">
        <is>
          <t>RIO DE JANEIRO</t>
        </is>
      </c>
      <c r="M168" s="347" t="inlineStr">
        <is>
          <t>RJ</t>
        </is>
      </c>
      <c r="N168" s="346" t="inlineStr">
        <is>
          <t>SERGIANA</t>
        </is>
      </c>
      <c r="O168" s="346" t="inlineStr">
        <is>
          <t>JA POSSUI</t>
        </is>
      </c>
      <c r="P168" s="348" t="n"/>
      <c r="Q168" s="348" t="n"/>
      <c r="R168" s="256" t="inlineStr">
        <is>
          <t>AUTORIZADO PAGAMENTO</t>
        </is>
      </c>
      <c r="S168" s="347" t="n">
        <v>8202660508</v>
      </c>
      <c r="T168" s="346" t="inlineStr">
        <is>
          <t>5 DIAS ÚTEIS</t>
        </is>
      </c>
      <c r="U168" s="348" t="n">
        <v>46259</v>
      </c>
      <c r="V168" s="348" t="n">
        <v>46260</v>
      </c>
      <c r="W168" s="348" t="n">
        <v>46267</v>
      </c>
      <c r="X168" s="348" t="n">
        <v>46265</v>
      </c>
      <c r="Y168" s="258">
        <f>IF(AND(X168&lt;&gt;"",W168&lt;&gt;""),IF(X168&lt;=W168,"SIM","NÃO"),"")</f>
        <v/>
      </c>
      <c r="Z168" s="354" t="n"/>
      <c r="AA168" s="355" t="n"/>
      <c r="AC168">
        <f>IF($C168="","",IF(COUNTIF('Códigos Santander (ref)'!$A$2:$A$79,$C168)&gt;0,"SANTANDER",IF(COUNTIF('Códigos Itaú (ref)'!$A$2:$A$44,$C168)&gt;0,"ITAU",IF(AND(TRIM(UPPER($I168))="CONTRATUAL",ISNUMBER(SEARCH("INDIVIDUAL",SUBSTITUTE(UPPER($D168)," ","")))),"PREMIUM FREE",""))))</f>
        <v/>
      </c>
    </row>
    <row r="169" ht="15" customFormat="1" customHeight="1" s="342">
      <c r="A169" s="347" t="inlineStr">
        <is>
          <t>TELA</t>
        </is>
      </c>
      <c r="B169" s="387" t="n">
        <v>57421</v>
      </c>
      <c r="C169" s="347" t="inlineStr">
        <is>
          <t>1RSLN</t>
        </is>
      </c>
      <c r="D169" s="347" t="inlineStr">
        <is>
          <t>ITAU UNIBANCO SA</t>
        </is>
      </c>
      <c r="E169" s="347" t="n">
        <v>22809043817</v>
      </c>
      <c r="F169" s="347" t="inlineStr">
        <is>
          <t>1RSLN017188008</t>
        </is>
      </c>
      <c r="G169" s="351" t="n">
        <v>1400</v>
      </c>
      <c r="H169" s="351" t="n">
        <v>1400</v>
      </c>
      <c r="I169" s="347" t="inlineStr">
        <is>
          <t>CONTRATUAL</t>
        </is>
      </c>
      <c r="J169" s="352" t="n">
        <v>42677794000172</v>
      </c>
      <c r="K169" s="347" t="inlineStr">
        <is>
          <t>PAULO F. DA COSTA NETO ODONTOLOGIA LTDA</t>
        </is>
      </c>
      <c r="L169" s="347" t="inlineStr">
        <is>
          <t>SANTOS</t>
        </is>
      </c>
      <c r="M169" s="347" t="inlineStr">
        <is>
          <t>SP</t>
        </is>
      </c>
      <c r="N169" s="346" t="inlineStr">
        <is>
          <t>SERGIANA</t>
        </is>
      </c>
      <c r="O169" s="346" t="inlineStr">
        <is>
          <t>JA POSSUI</t>
        </is>
      </c>
      <c r="P169" s="348" t="n"/>
      <c r="Q169" s="348" t="n"/>
      <c r="R169" s="256" t="inlineStr">
        <is>
          <t>AUTORIZADO PAGAMENTO</t>
        </is>
      </c>
      <c r="S169" s="347" t="n">
        <v>8202660509</v>
      </c>
      <c r="T169" s="346" t="inlineStr">
        <is>
          <t>5 DIAS ÚTEIS</t>
        </is>
      </c>
      <c r="U169" s="348" t="n">
        <v>46259</v>
      </c>
      <c r="V169" s="348" t="n">
        <v>46260</v>
      </c>
      <c r="W169" s="348" t="n">
        <v>46267</v>
      </c>
      <c r="X169" s="348" t="n">
        <v>46265</v>
      </c>
      <c r="Y169" s="258">
        <f>IF(AND(X169&lt;&gt;"",W169&lt;&gt;""),IF(X169&lt;=W169,"SIM","NÃO"),"")</f>
        <v/>
      </c>
      <c r="Z169" s="354" t="n"/>
      <c r="AA169" s="355" t="n"/>
      <c r="AC169">
        <f>IF($C169="","",IF(COUNTIF('Códigos Santander (ref)'!$A$2:$A$79,$C169)&gt;0,"SANTANDER",IF(COUNTIF('Códigos Itaú (ref)'!$A$2:$A$44,$C169)&gt;0,"ITAU",IF(AND(TRIM(UPPER($I169))="CONTRATUAL",ISNUMBER(SEARCH("INDIVIDUAL",SUBSTITUTE(UPPER($D169)," ","")))),"PREMIUM FREE",""))))</f>
        <v/>
      </c>
    </row>
    <row r="170" ht="15" customFormat="1" customHeight="1" s="342">
      <c r="A170" s="347" t="inlineStr">
        <is>
          <t>TELA</t>
        </is>
      </c>
      <c r="B170" s="347" t="n">
        <v>58997</v>
      </c>
      <c r="C170" s="347" t="inlineStr">
        <is>
          <t>1RU51</t>
        </is>
      </c>
      <c r="D170" s="347" t="inlineStr">
        <is>
          <t>BANCO SANTANDER BRASIL SA</t>
        </is>
      </c>
      <c r="E170" s="347" t="n">
        <v>11278282823</v>
      </c>
      <c r="F170" s="347" t="inlineStr">
        <is>
          <t>1RU51000204005</t>
        </is>
      </c>
      <c r="G170" s="351" t="n">
        <v>831.3200000000001</v>
      </c>
      <c r="H170" s="351" t="n">
        <v>170.8</v>
      </c>
      <c r="I170" s="347" t="inlineStr">
        <is>
          <t>CONTRATUAL</t>
        </is>
      </c>
      <c r="J170" s="352" t="n">
        <v>8113213000131</v>
      </c>
      <c r="K170" s="347" t="inlineStr">
        <is>
          <t>CLINICA ODONTOLOGICA ELIZABETH MANGUINO LTDA</t>
        </is>
      </c>
      <c r="L170" s="347" t="inlineStr">
        <is>
          <t>SÃO PAULO</t>
        </is>
      </c>
      <c r="M170" s="347" t="inlineStr">
        <is>
          <t>SP</t>
        </is>
      </c>
      <c r="N170" s="346" t="inlineStr">
        <is>
          <t>SERGIANA</t>
        </is>
      </c>
      <c r="O170" s="346" t="inlineStr">
        <is>
          <t>JA POSSUI</t>
        </is>
      </c>
      <c r="P170" s="348" t="n"/>
      <c r="Q170" s="348" t="n"/>
      <c r="R170" s="256" t="inlineStr">
        <is>
          <t>AUTORIZADO PAGAMENTO</t>
        </is>
      </c>
      <c r="S170" s="347" t="n">
        <v>8202660511</v>
      </c>
      <c r="T170" s="346" t="inlineStr">
        <is>
          <t>5 DIAS ÚTEIS</t>
        </is>
      </c>
      <c r="U170" s="348" t="n">
        <v>46259</v>
      </c>
      <c r="V170" s="348" t="n">
        <v>46260</v>
      </c>
      <c r="W170" s="348" t="n">
        <v>46267</v>
      </c>
      <c r="X170" s="348" t="n">
        <v>46265</v>
      </c>
      <c r="Y170" s="258">
        <f>IF(AND(X170&lt;&gt;"",W170&lt;&gt;""),IF(X170&lt;=W170,"SIM","NÃO"),"")</f>
        <v/>
      </c>
      <c r="Z170" s="354" t="n"/>
      <c r="AA170" s="355" t="n"/>
      <c r="AC170">
        <f>IF($C170="","",IF(COUNTIF('Códigos Santander (ref)'!$A$2:$A$79,$C170)&gt;0,"SANTANDER",IF(COUNTIF('Códigos Itaú (ref)'!$A$2:$A$44,$C170)&gt;0,"ITAU",IF(AND(TRIM(UPPER($I170))="CONTRATUAL",ISNUMBER(SEARCH("INDIVIDUAL",SUBSTITUTE(UPPER($D170)," ","")))),"PREMIUM FREE",""))))</f>
        <v/>
      </c>
    </row>
    <row r="171" ht="15" customFormat="1" customHeight="1" s="342">
      <c r="A171" s="347" t="inlineStr">
        <is>
          <t>TELA</t>
        </is>
      </c>
      <c r="B171" s="347" t="n">
        <v>59176</v>
      </c>
      <c r="C171" s="347" t="inlineStr">
        <is>
          <t>1RSLN</t>
        </is>
      </c>
      <c r="D171" s="347" t="inlineStr">
        <is>
          <t>ITAU UNIBANCO SA</t>
        </is>
      </c>
      <c r="E171" s="347" t="n">
        <v>419568506</v>
      </c>
      <c r="F171" s="347" t="inlineStr">
        <is>
          <t>1RSLN017323045</t>
        </is>
      </c>
      <c r="G171" s="351" t="n">
        <v>450</v>
      </c>
      <c r="H171" s="351" t="n">
        <v>450</v>
      </c>
      <c r="I171" s="347" t="inlineStr">
        <is>
          <t>CONTRATUAL</t>
        </is>
      </c>
      <c r="J171" s="352" t="n">
        <v>23699124000102</v>
      </c>
      <c r="K171" s="347" t="inlineStr">
        <is>
          <t>DAIANA BROLL REPEKE LTDA</t>
        </is>
      </c>
      <c r="L171" s="347" t="inlineStr">
        <is>
          <t>ARACAJU</t>
        </is>
      </c>
      <c r="M171" s="347" t="inlineStr">
        <is>
          <t>SE</t>
        </is>
      </c>
      <c r="N171" s="346" t="inlineStr">
        <is>
          <t>SERGIANA</t>
        </is>
      </c>
      <c r="O171" s="346" t="inlineStr">
        <is>
          <t>JA POSSUI</t>
        </is>
      </c>
      <c r="P171" s="348" t="n"/>
      <c r="Q171" s="348" t="n"/>
      <c r="R171" s="256" t="inlineStr">
        <is>
          <t>AUTORIZADO PAGAMENTO</t>
        </is>
      </c>
      <c r="S171" s="347" t="n">
        <v>8202660512</v>
      </c>
      <c r="T171" s="346" t="inlineStr">
        <is>
          <t>5 DIAS ÚTEIS</t>
        </is>
      </c>
      <c r="U171" s="348" t="n">
        <v>46259</v>
      </c>
      <c r="V171" s="348" t="n">
        <v>46260</v>
      </c>
      <c r="W171" s="348" t="n">
        <v>46267</v>
      </c>
      <c r="X171" s="348" t="n">
        <v>46265</v>
      </c>
      <c r="Y171" s="258">
        <f>IF(AND(X171&lt;&gt;"",W171&lt;&gt;""),IF(X171&lt;=W171,"SIM","NÃO"),"")</f>
        <v/>
      </c>
      <c r="Z171" s="354" t="n"/>
      <c r="AA171" s="355" t="n"/>
      <c r="AC171">
        <f>IF($C171="","",IF(COUNTIF('Códigos Santander (ref)'!$A$2:$A$79,$C171)&gt;0,"SANTANDER",IF(COUNTIF('Códigos Itaú (ref)'!$A$2:$A$44,$C171)&gt;0,"ITAU",IF(AND(TRIM(UPPER($I171))="CONTRATUAL",ISNUMBER(SEARCH("INDIVIDUAL",SUBSTITUTE(UPPER($D171)," ","")))),"PREMIUM FREE",""))))</f>
        <v/>
      </c>
    </row>
    <row r="172" ht="15" customFormat="1" customHeight="1" s="342">
      <c r="A172" s="347" t="inlineStr">
        <is>
          <t>SAC</t>
        </is>
      </c>
      <c r="B172" s="347" t="n">
        <v>59211</v>
      </c>
      <c r="C172" s="347" t="inlineStr">
        <is>
          <t>1RB4E</t>
        </is>
      </c>
      <c r="D172" s="347" t="inlineStr">
        <is>
          <t>SIND EMP EM CONC E DIST DE VEIC AUTOMOTORES R</t>
        </is>
      </c>
      <c r="E172" s="347" t="n">
        <v>10781393779</v>
      </c>
      <c r="F172" s="347" t="inlineStr">
        <is>
          <t>1RB4E005423007</t>
        </is>
      </c>
      <c r="G172" s="351" t="n">
        <v>150</v>
      </c>
      <c r="H172" s="351" t="n">
        <v>150</v>
      </c>
      <c r="I172" s="347" t="inlineStr">
        <is>
          <t>INSUFICIÊNCIA DE REDE</t>
        </is>
      </c>
      <c r="J172" s="352" t="n">
        <v>47754087000156</v>
      </c>
      <c r="K172" s="347" t="inlineStr">
        <is>
          <t>ODONTO IMAGEM RADIOLOGIA DIGITAL 3D LTDA</t>
        </is>
      </c>
      <c r="L172" s="347" t="inlineStr">
        <is>
          <t>NOVA FRIBURGO</t>
        </is>
      </c>
      <c r="M172" s="347" t="inlineStr">
        <is>
          <t>RJ</t>
        </is>
      </c>
      <c r="N172" s="346" t="inlineStr">
        <is>
          <t>SERGIANA</t>
        </is>
      </c>
      <c r="O172" s="346" t="n">
        <v>578925</v>
      </c>
      <c r="P172" s="348" t="n">
        <v>46260</v>
      </c>
      <c r="Q172" s="348" t="n">
        <v>46265</v>
      </c>
      <c r="R172" s="256" t="inlineStr">
        <is>
          <t>AUTORIZADO PAGAMENTO</t>
        </is>
      </c>
      <c r="S172" s="347" t="n">
        <v>8202660600</v>
      </c>
      <c r="T172" s="346" t="inlineStr">
        <is>
          <t>30 DIAS CORRIDOS</t>
        </is>
      </c>
      <c r="U172" s="348" t="n">
        <v>46259</v>
      </c>
      <c r="V172" s="348" t="n">
        <v>46265</v>
      </c>
      <c r="W172" s="348" t="inlineStr">
        <is>
          <t>31/09/2026</t>
        </is>
      </c>
      <c r="X172" s="348" t="n">
        <v>46269</v>
      </c>
      <c r="Y172" s="258">
        <f>IF(AND(X172&lt;&gt;"",W172&lt;&gt;""),IF(X172&lt;=W172,"SIM","NÃO"),"")</f>
        <v/>
      </c>
      <c r="Z172" s="354" t="n"/>
      <c r="AA172" s="355" t="n"/>
      <c r="AC172">
        <f>IF($C172="","",IF(COUNTIF('Códigos Santander (ref)'!$A$2:$A$79,$C172)&gt;0,"SANTANDER",IF(COUNTIF('Códigos Itaú (ref)'!$A$2:$A$44,$C172)&gt;0,"ITAU",IF(AND(TRIM(UPPER($I172))="CONTRATUAL",ISNUMBER(SEARCH("INDIVIDUAL",SUBSTITUTE(UPPER($D172)," ","")))),"PREMIUM FREE",""))))</f>
        <v/>
      </c>
    </row>
    <row r="173" ht="15" customFormat="1" customHeight="1" s="342">
      <c r="A173" s="347" t="inlineStr">
        <is>
          <t>TELA</t>
        </is>
      </c>
      <c r="B173" s="347" t="n">
        <v>59177</v>
      </c>
      <c r="C173" s="347" t="inlineStr">
        <is>
          <t>1RUH3</t>
        </is>
      </c>
      <c r="D173" s="347" t="inlineStr">
        <is>
          <t>BANCO SANTANDER BRASIL SA</t>
        </is>
      </c>
      <c r="E173" s="347" t="n">
        <v>5132361552</v>
      </c>
      <c r="F173" s="347" t="inlineStr">
        <is>
          <t>1RUH3024374024</t>
        </is>
      </c>
      <c r="G173" s="351" t="n">
        <v>200</v>
      </c>
      <c r="H173" s="351" t="n">
        <v>21.87</v>
      </c>
      <c r="I173" s="347" t="inlineStr">
        <is>
          <t>CONTRATUAL</t>
        </is>
      </c>
      <c r="J173" s="352" t="n">
        <v>7108477505</v>
      </c>
      <c r="K173" s="347" t="inlineStr">
        <is>
          <t>AMABILE BRANDAO ALVES VALENCA</t>
        </is>
      </c>
      <c r="L173" s="347" t="inlineStr">
        <is>
          <t>LAURO DE FREITAS</t>
        </is>
      </c>
      <c r="M173" s="347" t="inlineStr">
        <is>
          <t>BA</t>
        </is>
      </c>
      <c r="N173" s="346" t="inlineStr">
        <is>
          <t>SERGIANA</t>
        </is>
      </c>
      <c r="O173" s="346" t="inlineStr">
        <is>
          <t>JA POSSUI</t>
        </is>
      </c>
      <c r="P173" s="348" t="n"/>
      <c r="Q173" s="348" t="n"/>
      <c r="R173" s="256" t="inlineStr">
        <is>
          <t>AUTORIZADO PAGAMENTO</t>
        </is>
      </c>
      <c r="S173" s="347" t="n">
        <v>8202660513</v>
      </c>
      <c r="T173" s="346" t="inlineStr">
        <is>
          <t>5 DIAS ÚTEIS</t>
        </is>
      </c>
      <c r="U173" s="348" t="n">
        <v>46260</v>
      </c>
      <c r="V173" s="348" t="n">
        <v>46260</v>
      </c>
      <c r="W173" s="348" t="n">
        <v>46267</v>
      </c>
      <c r="X173" s="348" t="n">
        <v>46265</v>
      </c>
      <c r="Y173" s="258">
        <f>IF(AND(X173&lt;&gt;"",W173&lt;&gt;""),IF(X173&lt;=W173,"SIM","NÃO"),"")</f>
        <v/>
      </c>
      <c r="Z173" s="354" t="n"/>
      <c r="AA173" s="355" t="n"/>
      <c r="AC173">
        <f>IF($C173="","",IF(COUNTIF('Códigos Santander (ref)'!$A$2:$A$79,$C173)&gt;0,"SANTANDER",IF(COUNTIF('Códigos Itaú (ref)'!$A$2:$A$44,$C173)&gt;0,"ITAU",IF(AND(TRIM(UPPER($I173))="CONTRATUAL",ISNUMBER(SEARCH("INDIVIDUAL",SUBSTITUTE(UPPER($D173)," ","")))),"PREMIUM FREE",""))))</f>
        <v/>
      </c>
    </row>
    <row r="174" ht="15" customFormat="1" customHeight="1" s="342">
      <c r="A174" s="347" t="inlineStr">
        <is>
          <t>TELA</t>
        </is>
      </c>
      <c r="B174" s="387" t="n">
        <v>59215</v>
      </c>
      <c r="C174" s="347" t="inlineStr">
        <is>
          <t>1RBNG</t>
        </is>
      </c>
      <c r="D174" s="347" t="inlineStr">
        <is>
          <t>WEBMOTORS SA</t>
        </is>
      </c>
      <c r="E174" s="347" t="n">
        <v>22639097881</v>
      </c>
      <c r="F174" s="347" t="inlineStr">
        <is>
          <t>1RBNG000438030</t>
        </is>
      </c>
      <c r="G174" s="351" t="n">
        <v>120</v>
      </c>
      <c r="H174" s="351" t="n">
        <v>120</v>
      </c>
      <c r="I174" s="347" t="inlineStr">
        <is>
          <t>CONTRATUAL</t>
        </is>
      </c>
      <c r="J174" s="352" t="n">
        <v>34549734817</v>
      </c>
      <c r="K174" s="347" t="inlineStr">
        <is>
          <t>TARSILA BEATRIZ ROCHA GONZALEZ</t>
        </is>
      </c>
      <c r="L174" s="347" t="inlineStr">
        <is>
          <t>SÃO PAULO</t>
        </is>
      </c>
      <c r="M174" s="347" t="inlineStr">
        <is>
          <t>SP</t>
        </is>
      </c>
      <c r="N174" s="346" t="inlineStr">
        <is>
          <t>SERGIANA</t>
        </is>
      </c>
      <c r="O174" s="346" t="inlineStr">
        <is>
          <t>JA POSSUI</t>
        </is>
      </c>
      <c r="P174" s="348" t="n"/>
      <c r="Q174" s="348" t="n"/>
      <c r="R174" s="256" t="inlineStr">
        <is>
          <t>AUTORIZADO PAGAMENTO</t>
        </is>
      </c>
      <c r="S174" s="347" t="n">
        <v>8202660514</v>
      </c>
      <c r="T174" s="346" t="inlineStr">
        <is>
          <t>5 DIAS ÚTEIS</t>
        </is>
      </c>
      <c r="U174" s="348" t="n">
        <v>46260</v>
      </c>
      <c r="V174" s="348" t="n">
        <v>46260</v>
      </c>
      <c r="W174" s="348" t="n">
        <v>46267</v>
      </c>
      <c r="X174" s="348" t="n">
        <v>46265</v>
      </c>
      <c r="Y174" s="258">
        <f>IF(AND(X174&lt;&gt;"",W174&lt;&gt;""),IF(X174&lt;=W174,"SIM","NÃO"),"")</f>
        <v/>
      </c>
      <c r="Z174" s="354" t="n"/>
      <c r="AA174" s="355" t="n"/>
      <c r="AC174">
        <f>IF($C174="","",IF(COUNTIF('Códigos Santander (ref)'!$A$2:$A$79,$C174)&gt;0,"SANTANDER",IF(COUNTIF('Códigos Itaú (ref)'!$A$2:$A$44,$C174)&gt;0,"ITAU",IF(AND(TRIM(UPPER($I174))="CONTRATUAL",ISNUMBER(SEARCH("INDIVIDUAL",SUBSTITUTE(UPPER($D174)," ","")))),"PREMIUM FREE",""))))</f>
        <v/>
      </c>
    </row>
    <row r="175" ht="15" customFormat="1" customHeight="1" s="342">
      <c r="A175" s="347" t="inlineStr">
        <is>
          <t>LECOM</t>
        </is>
      </c>
      <c r="B175" s="347" t="n">
        <v>59270</v>
      </c>
      <c r="C175" s="347" t="inlineStr">
        <is>
          <t>1RC8A</t>
        </is>
      </c>
      <c r="D175" s="347" t="inlineStr">
        <is>
          <t>ALBATROZ SEGURANCA E VIGILANCIA LTDA</t>
        </is>
      </c>
      <c r="E175" s="347" t="n">
        <v>13560302625</v>
      </c>
      <c r="F175" s="347" t="inlineStr">
        <is>
          <t>1RC8A000555002</t>
        </is>
      </c>
      <c r="G175" s="351" t="n">
        <v>150</v>
      </c>
      <c r="H175" s="351" t="n">
        <v>150</v>
      </c>
      <c r="I175" s="347" t="inlineStr">
        <is>
          <t>INSUFICIÊNCIA DE REDE</t>
        </is>
      </c>
      <c r="J175" s="352" t="n">
        <v>21796470000183</v>
      </c>
      <c r="K175" s="347" t="inlineStr">
        <is>
          <t>RADIOGRAPHI LTDA</t>
        </is>
      </c>
      <c r="L175" s="347" t="inlineStr">
        <is>
          <t>PIUMHI</t>
        </is>
      </c>
      <c r="M175" s="347" t="inlineStr">
        <is>
          <t>MG</t>
        </is>
      </c>
      <c r="N175" s="346" t="inlineStr">
        <is>
          <t>CIBELY</t>
        </is>
      </c>
      <c r="O175" s="346" t="inlineStr">
        <is>
          <t>JA POSSUI</t>
        </is>
      </c>
      <c r="P175" s="348" t="n"/>
      <c r="Q175" s="348" t="n"/>
      <c r="R175" s="256" t="inlineStr">
        <is>
          <t>AUTORIZADO PAGAMENTO</t>
        </is>
      </c>
      <c r="S175" s="347" t="n">
        <v>8202660515</v>
      </c>
      <c r="T175" s="346" t="inlineStr">
        <is>
          <t>30 DIAS CORRIDOS</t>
        </is>
      </c>
      <c r="U175" s="348" t="n">
        <v>46260</v>
      </c>
      <c r="V175" s="348" t="n">
        <v>46260</v>
      </c>
      <c r="W175" s="348" t="n">
        <v>46291</v>
      </c>
      <c r="X175" s="348" t="n">
        <v>46269</v>
      </c>
      <c r="Y175" s="258">
        <f>IF(AND(X175&lt;&gt;"",W175&lt;&gt;""),IF(X175&lt;=W175,"SIM","NÃO"),"")</f>
        <v/>
      </c>
      <c r="Z175" s="354" t="n"/>
      <c r="AA175" s="355" t="n"/>
      <c r="AC175">
        <f>IF($C175="","",IF(COUNTIF('Códigos Santander (ref)'!$A$2:$A$79,$C175)&gt;0,"SANTANDER",IF(COUNTIF('Códigos Itaú (ref)'!$A$2:$A$44,$C175)&gt;0,"ITAU",IF(AND(TRIM(UPPER($I175))="CONTRATUAL",ISNUMBER(SEARCH("INDIVIDUAL",SUBSTITUTE(UPPER($D175)," ","")))),"PREMIUM FREE",""))))</f>
        <v/>
      </c>
    </row>
    <row r="176" ht="15" customFormat="1" customHeight="1" s="342">
      <c r="A176" s="347" t="inlineStr">
        <is>
          <t>TELA</t>
        </is>
      </c>
      <c r="B176" s="347" t="n">
        <v>58713</v>
      </c>
      <c r="C176" s="347" t="inlineStr">
        <is>
          <t>0700G</t>
        </is>
      </c>
      <c r="D176" s="347" t="inlineStr">
        <is>
          <t>INDIVIDUAL</t>
        </is>
      </c>
      <c r="E176" s="347" t="n">
        <v>4734406871</v>
      </c>
      <c r="F176" s="347" t="inlineStr">
        <is>
          <t>0700G467625005</t>
        </is>
      </c>
      <c r="G176" s="351" t="n">
        <v>40</v>
      </c>
      <c r="H176" s="351" t="n">
        <v>40</v>
      </c>
      <c r="I176" s="347" t="inlineStr">
        <is>
          <t>COBRANÇA INDEVIDA</t>
        </is>
      </c>
      <c r="J176" s="352" t="n">
        <v>11721254000115</v>
      </c>
      <c r="K176" s="347" t="inlineStr">
        <is>
          <t>CENTRO DE DOCUMENTACAODIGITAL LTDA</t>
        </is>
      </c>
      <c r="L176" s="347" t="inlineStr">
        <is>
          <t>LIMEIRA</t>
        </is>
      </c>
      <c r="M176" s="347" t="inlineStr">
        <is>
          <t>SP</t>
        </is>
      </c>
      <c r="N176" s="346" t="inlineStr">
        <is>
          <t>SERGIANA</t>
        </is>
      </c>
      <c r="O176" s="346" t="n">
        <v>579140</v>
      </c>
      <c r="P176" s="348" t="n">
        <v>46260</v>
      </c>
      <c r="Q176" s="348" t="n">
        <v>46265</v>
      </c>
      <c r="R176" s="256" t="inlineStr">
        <is>
          <t>AUTORIZADO PAGAMENTO</t>
        </is>
      </c>
      <c r="S176" s="347" t="n">
        <v>8202660624</v>
      </c>
      <c r="T176" s="346" t="inlineStr">
        <is>
          <t>30 DIAS CORRIDOS</t>
        </is>
      </c>
      <c r="U176" s="348" t="n">
        <v>46260</v>
      </c>
      <c r="V176" s="348" t="n">
        <v>46265</v>
      </c>
      <c r="W176" s="348" t="inlineStr">
        <is>
          <t>31/09/2026</t>
        </is>
      </c>
      <c r="X176" s="348" t="n">
        <v>46269</v>
      </c>
      <c r="Y176" s="258">
        <f>IF(AND(X176&lt;&gt;"",W176&lt;&gt;""),IF(X176&lt;=W176,"SIM","NÃO"),"")</f>
        <v/>
      </c>
      <c r="Z176" s="354" t="n"/>
      <c r="AA176" s="355" t="n"/>
      <c r="AC176">
        <f>IF($C176="","",IF(COUNTIF('Códigos Santander (ref)'!$A$2:$A$79,$C176)&gt;0,"SANTANDER",IF(COUNTIF('Códigos Itaú (ref)'!$A$2:$A$44,$C176)&gt;0,"ITAU",IF(AND(TRIM(UPPER($I176))="CONTRATUAL",ISNUMBER(SEARCH("INDIVIDUAL",SUBSTITUTE(UPPER($D176)," ","")))),"PREMIUM FREE",""))))</f>
        <v/>
      </c>
    </row>
    <row r="177" ht="15" customFormat="1" customHeight="1" s="342">
      <c r="A177" s="347" t="inlineStr">
        <is>
          <t>TELA</t>
        </is>
      </c>
      <c r="B177" s="387" t="n">
        <v>59157</v>
      </c>
      <c r="C177" s="347" t="inlineStr">
        <is>
          <t>1RSLN</t>
        </is>
      </c>
      <c r="D177" s="347" t="inlineStr">
        <is>
          <t>ITAU UNIBANCO SA</t>
        </is>
      </c>
      <c r="E177" s="347" t="n">
        <v>417200757</v>
      </c>
      <c r="F177" s="347" t="inlineStr">
        <is>
          <t>1RSLN020180020</t>
        </is>
      </c>
      <c r="G177" s="351" t="n">
        <v>370</v>
      </c>
      <c r="H177" s="351" t="n">
        <v>262.8</v>
      </c>
      <c r="I177" s="347" t="inlineStr">
        <is>
          <t>CONTRATUAL</t>
        </is>
      </c>
      <c r="J177" s="352" t="n">
        <v>83768890600</v>
      </c>
      <c r="K177" s="347" t="inlineStr">
        <is>
          <t>HELLEN ROSALEE SATHELER VIDAL GUEDES</t>
        </is>
      </c>
      <c r="L177" s="347" t="inlineStr">
        <is>
          <t>NITEROI</t>
        </is>
      </c>
      <c r="M177" s="347" t="inlineStr">
        <is>
          <t>RJ</t>
        </is>
      </c>
      <c r="N177" s="346" t="inlineStr">
        <is>
          <t>SERGIANA</t>
        </is>
      </c>
      <c r="O177" s="346" t="inlineStr">
        <is>
          <t>JA POSSUI</t>
        </is>
      </c>
      <c r="P177" s="348" t="n"/>
      <c r="Q177" s="348" t="n"/>
      <c r="R177" s="256" t="inlineStr">
        <is>
          <t>AUTORIZADO PAGAMENTO</t>
        </is>
      </c>
      <c r="S177" s="347" t="n">
        <v>8202660516</v>
      </c>
      <c r="T177" s="346" t="inlineStr">
        <is>
          <t>5 DIAS ÚTEIS</t>
        </is>
      </c>
      <c r="U177" s="348" t="n">
        <v>46260</v>
      </c>
      <c r="V177" s="348" t="n">
        <v>46260</v>
      </c>
      <c r="W177" s="348" t="n">
        <v>46267</v>
      </c>
      <c r="X177" s="348" t="n">
        <v>46265</v>
      </c>
      <c r="Y177" s="258">
        <f>IF(AND(X177&lt;&gt;"",W177&lt;&gt;""),IF(X177&lt;=W177,"SIM","NÃO"),"")</f>
        <v/>
      </c>
      <c r="Z177" s="354" t="n"/>
      <c r="AA177" s="355" t="n"/>
      <c r="AC177">
        <f>IF($C177="","",IF(COUNTIF('Códigos Santander (ref)'!$A$2:$A$79,$C177)&gt;0,"SANTANDER",IF(COUNTIF('Códigos Itaú (ref)'!$A$2:$A$44,$C177)&gt;0,"ITAU",IF(AND(TRIM(UPPER($I177))="CONTRATUAL",ISNUMBER(SEARCH("INDIVIDUAL",SUBSTITUTE(UPPER($D177)," ","")))),"PREMIUM FREE",""))))</f>
        <v/>
      </c>
    </row>
    <row r="178" ht="15" customFormat="1" customHeight="1" s="342">
      <c r="A178" s="347" t="inlineStr">
        <is>
          <t>TELA</t>
        </is>
      </c>
      <c r="B178" s="347" t="n">
        <v>59178</v>
      </c>
      <c r="C178" s="347" t="inlineStr">
        <is>
          <t>1RUH3</t>
        </is>
      </c>
      <c r="D178" s="347" t="inlineStr">
        <is>
          <t>BANCO SANTANDER BRASIL SA</t>
        </is>
      </c>
      <c r="E178" s="347" t="n">
        <v>25160844805</v>
      </c>
      <c r="F178" s="347" t="inlineStr">
        <is>
          <t>1RUH3037101013</t>
        </is>
      </c>
      <c r="G178" s="351" t="n">
        <v>880</v>
      </c>
      <c r="H178" s="351" t="n">
        <v>318.68</v>
      </c>
      <c r="I178" s="347" t="inlineStr">
        <is>
          <t>CONTRATUAL</t>
        </is>
      </c>
      <c r="J178" s="352" t="n">
        <v>28649607888</v>
      </c>
      <c r="K178" s="347" t="inlineStr">
        <is>
          <t>GEISE CRISTIANE TEIXEIRA FERNANDES</t>
        </is>
      </c>
      <c r="L178" s="347" t="inlineStr">
        <is>
          <t>SÃO PAULO</t>
        </is>
      </c>
      <c r="M178" s="347" t="inlineStr">
        <is>
          <t>SP</t>
        </is>
      </c>
      <c r="N178" s="346" t="inlineStr">
        <is>
          <t>SERGIANA</t>
        </is>
      </c>
      <c r="O178" s="346" t="inlineStr">
        <is>
          <t>JA POSSUI</t>
        </is>
      </c>
      <c r="P178" s="348" t="n"/>
      <c r="Q178" s="348" t="n"/>
      <c r="R178" s="256" t="inlineStr">
        <is>
          <t>AUTORIZADO PAGAMENTO</t>
        </is>
      </c>
      <c r="S178" s="347" t="n">
        <v>8202660545</v>
      </c>
      <c r="T178" s="346" t="inlineStr">
        <is>
          <t>5 DIAS ÚTEIS</t>
        </is>
      </c>
      <c r="U178" s="348" t="n">
        <v>46260</v>
      </c>
      <c r="V178" s="348" t="n">
        <v>46261</v>
      </c>
      <c r="W178" s="348" t="n">
        <v>46268</v>
      </c>
      <c r="X178" s="348" t="n">
        <v>46265</v>
      </c>
      <c r="Y178" s="438">
        <f>IF(AND(X178&lt;&gt;"",W178&lt;&gt;""),IF(X178&lt;=W178,"SIM","NÃO"),"")</f>
        <v/>
      </c>
      <c r="Z178" s="354" t="n"/>
      <c r="AA178" s="355" t="n"/>
      <c r="AC178">
        <f>IF($C178="","",IF(COUNTIF('Códigos Santander (ref)'!$A$2:$A$79,$C178)&gt;0,"SANTANDER",IF(COUNTIF('Códigos Itaú (ref)'!$A$2:$A$44,$C178)&gt;0,"ITAU",IF(AND(TRIM(UPPER($I178))="CONTRATUAL",ISNUMBER(SEARCH("INDIVIDUAL",SUBSTITUTE(UPPER($D178)," ","")))),"PREMIUM FREE",""))))</f>
        <v/>
      </c>
    </row>
    <row r="179" ht="15" customFormat="1" customHeight="1" s="342">
      <c r="A179" s="347" t="inlineStr">
        <is>
          <t>TELA</t>
        </is>
      </c>
      <c r="B179" s="354" t="n">
        <v>58993</v>
      </c>
      <c r="C179" s="347" t="inlineStr">
        <is>
          <t>1RUH3</t>
        </is>
      </c>
      <c r="D179" s="347" t="inlineStr">
        <is>
          <t>BANCO SANTANDER BRASIL SA</t>
        </is>
      </c>
      <c r="E179" s="347" t="n">
        <v>28239531830</v>
      </c>
      <c r="F179" s="347" t="inlineStr">
        <is>
          <t>1RUH3032075006</t>
        </is>
      </c>
      <c r="G179" s="351" t="n">
        <v>1100</v>
      </c>
      <c r="H179" s="351" t="n">
        <v>688.98</v>
      </c>
      <c r="I179" s="347" t="inlineStr">
        <is>
          <t>CONTRATUAL</t>
        </is>
      </c>
      <c r="J179" s="352" t="n">
        <v>48034250000179</v>
      </c>
      <c r="K179" s="347" t="inlineStr">
        <is>
          <t>INSTITUTO DE ODONTOLOGIA DR. GALIOTTI LTDA</t>
        </is>
      </c>
      <c r="L179" s="347" t="inlineStr">
        <is>
          <t>SÃO PAULO</t>
        </is>
      </c>
      <c r="M179" s="347" t="inlineStr">
        <is>
          <t>SP</t>
        </is>
      </c>
      <c r="N179" s="346" t="inlineStr">
        <is>
          <t>SERGIANA</t>
        </is>
      </c>
      <c r="O179" s="346" t="inlineStr">
        <is>
          <t>JA POSSUI</t>
        </is>
      </c>
      <c r="P179" s="348" t="n"/>
      <c r="Q179" s="348" t="n"/>
      <c r="R179" s="256" t="inlineStr">
        <is>
          <t>AUTORIZADO PAGAMENTO</t>
        </is>
      </c>
      <c r="S179" s="347" t="n">
        <v>8202660546</v>
      </c>
      <c r="T179" s="346" t="inlineStr">
        <is>
          <t>5 DIAS ÚTEIS</t>
        </is>
      </c>
      <c r="U179" s="348" t="n">
        <v>46261</v>
      </c>
      <c r="V179" s="348" t="n">
        <v>46261</v>
      </c>
      <c r="W179" s="350" t="n">
        <v>46268</v>
      </c>
      <c r="X179" s="406" t="n">
        <v>46265</v>
      </c>
      <c r="Y179" s="349">
        <f>IF(AND(X179&lt;&gt;"",W179&lt;&gt;""),IF(X179&lt;=W179,"SIM","NÃO"),"")</f>
        <v/>
      </c>
      <c r="Z179" s="408" t="n"/>
      <c r="AA179" s="355" t="n"/>
      <c r="AC179">
        <f>IF($C179="","",IF(COUNTIF('Códigos Santander (ref)'!$A$2:$A$79,$C179)&gt;0,"SANTANDER",IF(COUNTIF('Códigos Itaú (ref)'!$A$2:$A$44,$C179)&gt;0,"ITAU",IF(AND(TRIM(UPPER($I179))="CONTRATUAL",ISNUMBER(SEARCH("INDIVIDUAL",SUBSTITUTE(UPPER($D179)," ","")))),"PREMIUM FREE",""))))</f>
        <v/>
      </c>
    </row>
    <row r="180" ht="15" customFormat="1" customHeight="1" s="342">
      <c r="A180" s="347" t="inlineStr">
        <is>
          <t>TELA</t>
        </is>
      </c>
      <c r="B180" s="347" t="n">
        <v>59290</v>
      </c>
      <c r="C180" s="347" t="inlineStr">
        <is>
          <t>1RU51</t>
        </is>
      </c>
      <c r="D180" s="347" t="inlineStr">
        <is>
          <t>BANCO SANTANDER BRASIL SA</t>
        </is>
      </c>
      <c r="E180" s="347" t="n">
        <v>11831051850</v>
      </c>
      <c r="F180" s="347" t="inlineStr">
        <is>
          <t>1RU51000680010</t>
        </is>
      </c>
      <c r="G180" s="351" t="n">
        <v>730</v>
      </c>
      <c r="H180" s="351" t="n">
        <v>318.68</v>
      </c>
      <c r="I180" s="347" t="inlineStr">
        <is>
          <t>CONTRATUAL</t>
        </is>
      </c>
      <c r="J180" s="352" t="n">
        <v>59880704000149</v>
      </c>
      <c r="K180" s="347" t="inlineStr">
        <is>
          <t>LIBURNUS ODONTOLOGIA LTDA</t>
        </is>
      </c>
      <c r="L180" s="347" t="inlineStr">
        <is>
          <t>SÃO PAULO</t>
        </is>
      </c>
      <c r="M180" s="347" t="inlineStr">
        <is>
          <t>SP</t>
        </is>
      </c>
      <c r="N180" s="346" t="inlineStr">
        <is>
          <t>SERGIANA</t>
        </is>
      </c>
      <c r="O180" s="346" t="inlineStr">
        <is>
          <t>JA POSSUI</t>
        </is>
      </c>
      <c r="P180" s="348" t="n"/>
      <c r="Q180" s="348" t="n"/>
      <c r="R180" s="256" t="inlineStr">
        <is>
          <t>AUTORIZADO PAGAMENTO</t>
        </is>
      </c>
      <c r="S180" s="347" t="n">
        <v>8202660548</v>
      </c>
      <c r="T180" s="346" t="inlineStr">
        <is>
          <t>5 DIAS ÚTEIS</t>
        </is>
      </c>
      <c r="U180" s="348" t="n">
        <v>46261</v>
      </c>
      <c r="V180" s="348" t="n">
        <v>46261</v>
      </c>
      <c r="W180" s="350" t="n">
        <v>46268</v>
      </c>
      <c r="X180" s="406" t="n">
        <v>46265</v>
      </c>
      <c r="Y180" s="349">
        <f>IF(AND(X180&lt;&gt;"",W180&lt;&gt;""),IF(X180&lt;=W180,"SIM","NÃO"),"")</f>
        <v/>
      </c>
      <c r="Z180" s="408" t="n"/>
      <c r="AA180" s="355" t="n"/>
      <c r="AC180">
        <f>IF($C180="","",IF(COUNTIF('Códigos Santander (ref)'!$A$2:$A$79,$C180)&gt;0,"SANTANDER",IF(COUNTIF('Códigos Itaú (ref)'!$A$2:$A$44,$C180)&gt;0,"ITAU",IF(AND(TRIM(UPPER($I180))="CONTRATUAL",ISNUMBER(SEARCH("INDIVIDUAL",SUBSTITUTE(UPPER($D180)," ","")))),"PREMIUM FREE",""))))</f>
        <v/>
      </c>
    </row>
    <row r="181" ht="15" customFormat="1" customHeight="1" s="342">
      <c r="A181" s="347" t="inlineStr">
        <is>
          <t>TELA</t>
        </is>
      </c>
      <c r="B181" s="347" t="n">
        <v>59179</v>
      </c>
      <c r="C181" s="347" t="inlineStr">
        <is>
          <t>1RU51</t>
        </is>
      </c>
      <c r="D181" s="347" t="inlineStr">
        <is>
          <t>BANCO SANTANDER BRASIL SA</t>
        </is>
      </c>
      <c r="E181" s="347" t="n">
        <v>11831051850</v>
      </c>
      <c r="F181" s="347" t="inlineStr">
        <is>
          <t>1RU51000680001</t>
        </is>
      </c>
      <c r="G181" s="351" t="n">
        <v>730</v>
      </c>
      <c r="H181" s="351" t="n">
        <v>318.68</v>
      </c>
      <c r="I181" s="347" t="inlineStr">
        <is>
          <t>CONTRATUAL</t>
        </is>
      </c>
      <c r="J181" s="352" t="n">
        <v>59880704000149</v>
      </c>
      <c r="K181" s="347" t="inlineStr">
        <is>
          <t>LIBURNUS ODONTOLOGIA LTDA</t>
        </is>
      </c>
      <c r="L181" s="347" t="inlineStr">
        <is>
          <t>SÃO PAULO</t>
        </is>
      </c>
      <c r="M181" s="347" t="inlineStr">
        <is>
          <t>SP</t>
        </is>
      </c>
      <c r="N181" s="346" t="inlineStr">
        <is>
          <t>SERGIANA</t>
        </is>
      </c>
      <c r="O181" s="346" t="inlineStr">
        <is>
          <t>JA POSSUI</t>
        </is>
      </c>
      <c r="P181" s="348" t="n"/>
      <c r="Q181" s="348" t="n"/>
      <c r="R181" s="256" t="inlineStr">
        <is>
          <t>AUTORIZADO PAGAMENTO</t>
        </is>
      </c>
      <c r="S181" s="347" t="n">
        <v>8202660549</v>
      </c>
      <c r="T181" s="346" t="inlineStr">
        <is>
          <t>5 DIAS ÚTEIS</t>
        </is>
      </c>
      <c r="U181" s="348" t="n">
        <v>46261</v>
      </c>
      <c r="V181" s="348" t="n">
        <v>46261</v>
      </c>
      <c r="W181" s="350" t="n">
        <v>46268</v>
      </c>
      <c r="X181" s="406" t="n">
        <v>46265</v>
      </c>
      <c r="Y181" s="349">
        <f>IF(AND(X181&lt;&gt;"",W181&lt;&gt;""),IF(X181&lt;=W181,"SIM","NÃO"),"")</f>
        <v/>
      </c>
      <c r="Z181" s="408" t="n"/>
      <c r="AA181" s="355" t="n"/>
      <c r="AC181">
        <f>IF($C181="","",IF(COUNTIF('Códigos Santander (ref)'!$A$2:$A$79,$C181)&gt;0,"SANTANDER",IF(COUNTIF('Códigos Itaú (ref)'!$A$2:$A$44,$C181)&gt;0,"ITAU",IF(AND(TRIM(UPPER($I181))="CONTRATUAL",ISNUMBER(SEARCH("INDIVIDUAL",SUBSTITUTE(UPPER($D181)," ","")))),"PREMIUM FREE",""))))</f>
        <v/>
      </c>
    </row>
    <row r="182" ht="15" customFormat="1" customHeight="1" s="342">
      <c r="A182" s="347" t="inlineStr">
        <is>
          <t>TELA</t>
        </is>
      </c>
      <c r="B182" s="347" t="n">
        <v>59180</v>
      </c>
      <c r="C182" s="347" t="inlineStr">
        <is>
          <t>1RUH3</t>
        </is>
      </c>
      <c r="D182" s="347" t="inlineStr">
        <is>
          <t>BANCO SANTANDER BRASIL SA</t>
        </is>
      </c>
      <c r="E182" s="347" t="n">
        <v>32961419875</v>
      </c>
      <c r="F182" s="347" t="inlineStr">
        <is>
          <t>1RUH3025713000</t>
        </is>
      </c>
      <c r="G182" s="351" t="n">
        <v>760</v>
      </c>
      <c r="H182" s="351" t="n">
        <v>267.6</v>
      </c>
      <c r="I182" s="347" t="inlineStr">
        <is>
          <t>CONTRATUAL</t>
        </is>
      </c>
      <c r="J182" s="352" t="n">
        <v>45119361889</v>
      </c>
      <c r="K182" s="347" t="inlineStr">
        <is>
          <t>ALINE DIAS MAIA</t>
        </is>
      </c>
      <c r="L182" s="347" t="inlineStr">
        <is>
          <t>SAO PAULO</t>
        </is>
      </c>
      <c r="M182" s="347" t="inlineStr">
        <is>
          <t>SP</t>
        </is>
      </c>
      <c r="N182" s="346" t="inlineStr">
        <is>
          <t>SERGIANA</t>
        </is>
      </c>
      <c r="O182" s="346" t="inlineStr">
        <is>
          <t>JA POSSUI</t>
        </is>
      </c>
      <c r="P182" s="348" t="n"/>
      <c r="Q182" s="348" t="n"/>
      <c r="R182" s="256" t="inlineStr">
        <is>
          <t>AUTORIZADO PAGAMENTO</t>
        </is>
      </c>
      <c r="S182" s="347" t="n">
        <v>8202660565</v>
      </c>
      <c r="T182" s="346" t="inlineStr">
        <is>
          <t>5 DIAS ÚTEIS</t>
        </is>
      </c>
      <c r="U182" s="348" t="n">
        <v>46261</v>
      </c>
      <c r="V182" s="348" t="n">
        <v>46262</v>
      </c>
      <c r="W182" s="350" t="n">
        <v>46269</v>
      </c>
      <c r="X182" s="406" t="n">
        <v>46267</v>
      </c>
      <c r="Y182" s="349">
        <f>IF(AND(X182&lt;&gt;"",W182&lt;&gt;""),IF(X182&lt;=W182,"SIM","NÃO"),"")</f>
        <v/>
      </c>
      <c r="Z182" s="408" t="n"/>
      <c r="AA182" s="355" t="n"/>
      <c r="AC182">
        <f>IF($C182="","",IF(COUNTIF('Códigos Santander (ref)'!$A$2:$A$79,$C182)&gt;0,"SANTANDER",IF(COUNTIF('Códigos Itaú (ref)'!$A$2:$A$44,$C182)&gt;0,"ITAU",IF(AND(TRIM(UPPER($I182))="CONTRATUAL",ISNUMBER(SEARCH("INDIVIDUAL",SUBSTITUTE(UPPER($D182)," ","")))),"PREMIUM FREE",""))))</f>
        <v/>
      </c>
    </row>
    <row r="183" ht="15" customFormat="1" customHeight="1" s="342">
      <c r="A183" s="347" t="inlineStr">
        <is>
          <t>TELA</t>
        </is>
      </c>
      <c r="B183" s="347" t="n">
        <v>59100</v>
      </c>
      <c r="C183" s="347" t="inlineStr">
        <is>
          <t>1RUH3</t>
        </is>
      </c>
      <c r="D183" s="347" t="inlineStr">
        <is>
          <t>BANCO SANTANDER BRASIL SA</t>
        </is>
      </c>
      <c r="E183" s="347" t="n">
        <v>23788731826</v>
      </c>
      <c r="F183" s="347" t="inlineStr">
        <is>
          <t>1RUH3017169003</t>
        </is>
      </c>
      <c r="G183" s="351" t="n">
        <v>370</v>
      </c>
      <c r="H183" s="351" t="n">
        <v>243.88</v>
      </c>
      <c r="I183" s="347" t="inlineStr">
        <is>
          <t>CONTRATUAL</t>
        </is>
      </c>
      <c r="J183" s="352" t="n">
        <v>24870458000160</v>
      </c>
      <c r="K183" s="347" t="inlineStr">
        <is>
          <t>EDWAL LOBOSCHI</t>
        </is>
      </c>
      <c r="L183" s="347" t="inlineStr">
        <is>
          <t>SAO PAULO</t>
        </is>
      </c>
      <c r="M183" s="347" t="inlineStr">
        <is>
          <t>SP</t>
        </is>
      </c>
      <c r="N183" s="346" t="inlineStr">
        <is>
          <t>SERGIANA</t>
        </is>
      </c>
      <c r="O183" s="346" t="inlineStr">
        <is>
          <t>JA POSSUI</t>
        </is>
      </c>
      <c r="P183" s="348" t="n"/>
      <c r="Q183" s="348" t="n"/>
      <c r="R183" s="256" t="inlineStr">
        <is>
          <t>AUTORIZADO PAGAMENTO</t>
        </is>
      </c>
      <c r="S183" s="347" t="n">
        <v>8202660566</v>
      </c>
      <c r="T183" s="346" t="inlineStr">
        <is>
          <t>5 DIAS ÚTEIS</t>
        </is>
      </c>
      <c r="U183" s="348" t="n">
        <v>46262</v>
      </c>
      <c r="V183" s="348" t="n">
        <v>46262</v>
      </c>
      <c r="W183" s="350" t="n">
        <v>46269</v>
      </c>
      <c r="X183" s="406" t="n">
        <v>46267</v>
      </c>
      <c r="Y183" s="349">
        <f>IF(AND(X183&lt;&gt;"",W183&lt;&gt;""),IF(X183&lt;=W183,"SIM","NÃO"),"")</f>
        <v/>
      </c>
      <c r="Z183" s="408" t="n"/>
      <c r="AA183" s="355" t="n"/>
      <c r="AC183">
        <f>IF($C183="","",IF(COUNTIF('Códigos Santander (ref)'!$A$2:$A$79,$C183)&gt;0,"SANTANDER",IF(COUNTIF('Códigos Itaú (ref)'!$A$2:$A$44,$C183)&gt;0,"ITAU",IF(AND(TRIM(UPPER($I183))="CONTRATUAL",ISNUMBER(SEARCH("INDIVIDUAL",SUBSTITUTE(UPPER($D183)," ","")))),"PREMIUM FREE",""))))</f>
        <v/>
      </c>
    </row>
    <row r="184" ht="15" customFormat="1" customHeight="1" s="342">
      <c r="A184" s="347" t="inlineStr">
        <is>
          <t>TELA</t>
        </is>
      </c>
      <c r="B184" s="347" t="n">
        <v>59292</v>
      </c>
      <c r="C184" s="347" t="inlineStr">
        <is>
          <t>1RUH3</t>
        </is>
      </c>
      <c r="D184" s="347" t="inlineStr">
        <is>
          <t>BANCO SANTANDER BRASIL SA</t>
        </is>
      </c>
      <c r="E184" s="347" t="n">
        <v>27016210898</v>
      </c>
      <c r="F184" s="347" t="inlineStr">
        <is>
          <t>1RUH3035886005</t>
        </is>
      </c>
      <c r="G184" s="351" t="n">
        <v>1850</v>
      </c>
      <c r="H184" s="351" t="n">
        <v>636.58</v>
      </c>
      <c r="I184" s="347" t="inlineStr">
        <is>
          <t>CONTRATUAL</t>
        </is>
      </c>
      <c r="J184" s="352" t="n">
        <v>40837807000106</v>
      </c>
      <c r="K184" s="347" t="inlineStr">
        <is>
          <t>SSRP ODONTOLOGIA LTDA</t>
        </is>
      </c>
      <c r="L184" s="347" t="inlineStr">
        <is>
          <t>SAO JOSE DO RIO PRETO</t>
        </is>
      </c>
      <c r="M184" s="347" t="inlineStr">
        <is>
          <t>SP</t>
        </is>
      </c>
      <c r="N184" s="346" t="inlineStr">
        <is>
          <t>SERGIANA</t>
        </is>
      </c>
      <c r="O184" s="346" t="inlineStr">
        <is>
          <t>JA POSSUI</t>
        </is>
      </c>
      <c r="P184" s="348" t="n"/>
      <c r="Q184" s="348" t="n"/>
      <c r="R184" s="256" t="inlineStr">
        <is>
          <t>AUTORIZADO PAGAMENTO</t>
        </is>
      </c>
      <c r="S184" s="347" t="n">
        <v>8202660567</v>
      </c>
      <c r="T184" s="346" t="inlineStr">
        <is>
          <t>5 DIAS ÚTEIS</t>
        </is>
      </c>
      <c r="U184" s="348" t="n">
        <v>46262</v>
      </c>
      <c r="V184" s="348" t="n">
        <v>46262</v>
      </c>
      <c r="W184" s="350" t="n">
        <v>46269</v>
      </c>
      <c r="X184" s="406" t="n">
        <v>46267</v>
      </c>
      <c r="Y184" s="349">
        <f>IF(AND(X184&lt;&gt;"",W184&lt;&gt;""),IF(X184&lt;=W184,"SIM","NÃO"),"")</f>
        <v/>
      </c>
      <c r="Z184" s="408" t="n"/>
      <c r="AA184" s="355" t="n"/>
      <c r="AC184">
        <f>IF($C184="","",IF(COUNTIF('Códigos Santander (ref)'!$A$2:$A$79,$C184)&gt;0,"SANTANDER",IF(COUNTIF('Códigos Itaú (ref)'!$A$2:$A$44,$C184)&gt;0,"ITAU",IF(AND(TRIM(UPPER($I184))="CONTRATUAL",ISNUMBER(SEARCH("INDIVIDUAL",SUBSTITUTE(UPPER($D184)," ","")))),"PREMIUM FREE",""))))</f>
        <v/>
      </c>
    </row>
    <row r="185" ht="15" customFormat="1" customHeight="1" s="342">
      <c r="A185" s="347" t="inlineStr">
        <is>
          <t>TELA</t>
        </is>
      </c>
      <c r="B185" s="347" t="n">
        <v>59350</v>
      </c>
      <c r="C185" s="347" t="inlineStr">
        <is>
          <t>1RUH3</t>
        </is>
      </c>
      <c r="D185" s="347" t="inlineStr">
        <is>
          <t>BANCO SANTANDER BRASIL SA</t>
        </is>
      </c>
      <c r="E185" s="347" t="n">
        <v>27016210898</v>
      </c>
      <c r="F185" s="347" t="inlineStr">
        <is>
          <t>1RUH3035886005</t>
        </is>
      </c>
      <c r="G185" s="351" t="n">
        <v>700</v>
      </c>
      <c r="H185" s="351" t="n">
        <v>241.08</v>
      </c>
      <c r="I185" s="347" t="inlineStr">
        <is>
          <t>CONTRATUAL</t>
        </is>
      </c>
      <c r="J185" s="352" t="n">
        <v>40837807000106</v>
      </c>
      <c r="K185" s="347" t="inlineStr">
        <is>
          <t>SSRP ODONTOLOGIA LTDA</t>
        </is>
      </c>
      <c r="L185" s="347" t="inlineStr">
        <is>
          <t>SAO JOSE DO RIO PRETO</t>
        </is>
      </c>
      <c r="M185" s="347" t="inlineStr">
        <is>
          <t>SP</t>
        </is>
      </c>
      <c r="N185" s="346" t="inlineStr">
        <is>
          <t>SERGIANA</t>
        </is>
      </c>
      <c r="O185" s="346" t="inlineStr">
        <is>
          <t>JA POSSUI</t>
        </is>
      </c>
      <c r="P185" s="348" t="n"/>
      <c r="Q185" s="348" t="n"/>
      <c r="R185" s="256" t="inlineStr">
        <is>
          <t>AUTORIZADO PAGAMENTO</t>
        </is>
      </c>
      <c r="S185" s="347" t="n">
        <v>8202660568</v>
      </c>
      <c r="T185" s="346" t="inlineStr">
        <is>
          <t>5 DIAS ÚTEIS</t>
        </is>
      </c>
      <c r="U185" s="348" t="n">
        <v>46262</v>
      </c>
      <c r="V185" s="348" t="n">
        <v>46262</v>
      </c>
      <c r="W185" s="350" t="n">
        <v>46269</v>
      </c>
      <c r="X185" s="406" t="n">
        <v>46267</v>
      </c>
      <c r="Y185" s="349">
        <f>IF(AND(X185&lt;&gt;"",W185&lt;&gt;""),IF(X185&lt;=W185,"SIM","NÃO"),"")</f>
        <v/>
      </c>
      <c r="Z185" s="408" t="n"/>
      <c r="AA185" s="355" t="n"/>
      <c r="AC185">
        <f>IF($C185="","",IF(COUNTIF('Códigos Santander (ref)'!$A$2:$A$79,$C185)&gt;0,"SANTANDER",IF(COUNTIF('Códigos Itaú (ref)'!$A$2:$A$44,$C185)&gt;0,"ITAU",IF(AND(TRIM(UPPER($I185))="CONTRATUAL",ISNUMBER(SEARCH("INDIVIDUAL",SUBSTITUTE(UPPER($D185)," ","")))),"PREMIUM FREE",""))))</f>
        <v/>
      </c>
    </row>
    <row r="186" ht="15" customFormat="1" customHeight="1" s="342">
      <c r="A186" s="347" t="inlineStr">
        <is>
          <t>TELA</t>
        </is>
      </c>
      <c r="B186" s="347" t="n">
        <v>58134</v>
      </c>
      <c r="C186" s="347" t="inlineStr">
        <is>
          <t>1RU54</t>
        </is>
      </c>
      <c r="D186" s="414" t="inlineStr">
        <is>
          <t>BANCO SANTANDER BRASIL SA</t>
        </is>
      </c>
      <c r="E186" s="347" t="n">
        <v>5296844890</v>
      </c>
      <c r="F186" s="347" t="inlineStr">
        <is>
          <t>1RU54000197017</t>
        </is>
      </c>
      <c r="G186" s="351" t="n">
        <v>370</v>
      </c>
      <c r="H186" s="351" t="n">
        <v>243.88</v>
      </c>
      <c r="I186" s="347" t="inlineStr">
        <is>
          <t>CONTRATUAL</t>
        </is>
      </c>
      <c r="J186" s="415" t="n">
        <v>24870458000160</v>
      </c>
      <c r="K186" s="414" t="inlineStr">
        <is>
          <t>EDWAL LOBOSCHI</t>
        </is>
      </c>
      <c r="L186" s="347" t="inlineStr">
        <is>
          <t>SAO PAULO</t>
        </is>
      </c>
      <c r="M186" s="347" t="inlineStr">
        <is>
          <t>SP</t>
        </is>
      </c>
      <c r="N186" s="346" t="inlineStr">
        <is>
          <t>SERGIANA</t>
        </is>
      </c>
      <c r="O186" s="346" t="inlineStr">
        <is>
          <t>JA POSSUI</t>
        </is>
      </c>
      <c r="P186" s="348" t="n"/>
      <c r="Q186" s="348" t="n"/>
      <c r="R186" s="256" t="inlineStr">
        <is>
          <t>AUTORIZADO PAGAMENTO</t>
        </is>
      </c>
      <c r="S186" s="347" t="n">
        <v>8202660609</v>
      </c>
      <c r="T186" s="346" t="inlineStr">
        <is>
          <t>5 DIAS ÚTEIS</t>
        </is>
      </c>
      <c r="U186" s="348" t="n">
        <v>46265</v>
      </c>
      <c r="V186" s="348" t="n">
        <v>46265</v>
      </c>
      <c r="W186" s="350" t="n">
        <v>46273</v>
      </c>
      <c r="X186" s="406" t="n">
        <v>46267</v>
      </c>
      <c r="Y186" s="349">
        <f>IF(AND(X186&lt;&gt;"",W186&lt;&gt;""),IF(X186&lt;=W186,"SIM","NÃO"),"")</f>
        <v/>
      </c>
      <c r="Z186" s="408" t="n"/>
      <c r="AA186" s="355" t="n"/>
      <c r="AC186">
        <f>IF($C186="","",IF(COUNTIF('Códigos Santander (ref)'!$A$2:$A$79,$C186)&gt;0,"SANTANDER",IF(COUNTIF('Códigos Itaú (ref)'!$A$2:$A$44,$C186)&gt;0,"ITAU",IF(AND(TRIM(UPPER($I186))="CONTRATUAL",ISNUMBER(SEARCH("INDIVIDUAL",SUBSTITUTE(UPPER($D186)," ","")))),"PREMIUM FREE",""))))</f>
        <v/>
      </c>
    </row>
    <row r="187" ht="15" customFormat="1" customHeight="1" s="342">
      <c r="A187" s="347" t="inlineStr">
        <is>
          <t>SAC</t>
        </is>
      </c>
      <c r="B187" s="347" t="n">
        <v>59450</v>
      </c>
      <c r="C187" s="347" t="inlineStr">
        <is>
          <t>0ICHJ</t>
        </is>
      </c>
      <c r="D187" s="347" t="inlineStr">
        <is>
          <t>PERBRAS EMPRESA BRAS DE P LTDA</t>
        </is>
      </c>
      <c r="E187" s="347" t="n">
        <v>78306485572</v>
      </c>
      <c r="F187" s="347" t="inlineStr">
        <is>
          <t>0ICHJ000258024</t>
        </is>
      </c>
      <c r="G187" s="351" t="n">
        <v>60</v>
      </c>
      <c r="H187" s="351" t="n">
        <v>60</v>
      </c>
      <c r="I187" s="347" t="inlineStr">
        <is>
          <t>COBRANÇA INDEVIDA</t>
        </is>
      </c>
      <c r="J187" s="352" t="n">
        <v>19072897000197</v>
      </c>
      <c r="K187" s="347" t="inlineStr">
        <is>
          <t>ODONTORADIO ALAGOINHAS LTDA ME</t>
        </is>
      </c>
      <c r="L187" s="347" t="inlineStr">
        <is>
          <t>ALAGOINHAS</t>
        </is>
      </c>
      <c r="M187" s="347" t="inlineStr">
        <is>
          <t>BA</t>
        </is>
      </c>
      <c r="N187" s="346" t="inlineStr">
        <is>
          <t>CIBELY</t>
        </is>
      </c>
      <c r="O187" s="346" t="inlineStr">
        <is>
          <t>JA POSSUI</t>
        </is>
      </c>
      <c r="P187" s="348" t="n"/>
      <c r="Q187" s="348" t="n"/>
      <c r="R187" s="256" t="inlineStr">
        <is>
          <t>AUTORIZADO PAGAMENTO</t>
        </is>
      </c>
      <c r="S187" s="347" t="n">
        <v>8202660618</v>
      </c>
      <c r="T187" s="346" t="inlineStr">
        <is>
          <t>30 DIAS CORRIDOS</t>
        </is>
      </c>
      <c r="U187" s="348" t="n">
        <v>46265</v>
      </c>
      <c r="V187" s="348" t="n">
        <v>46265</v>
      </c>
      <c r="W187" s="349" t="inlineStr">
        <is>
          <t>31/09/2026</t>
        </is>
      </c>
      <c r="X187" s="406" t="n">
        <v>46269</v>
      </c>
      <c r="Y187" s="349">
        <f>IF(AND(X187&lt;&gt;"",W187&lt;&gt;""),IF(X187&lt;=W187,"SIM","NÃO"),"")</f>
        <v/>
      </c>
      <c r="Z187" s="410" t="inlineStr">
        <is>
          <t>Benef com primeiro reembolso porém já com conta cadastrada no sap</t>
        </is>
      </c>
      <c r="AA187" s="355" t="n"/>
      <c r="AC187">
        <f>IF($C187="","",IF(COUNTIF('Códigos Santander (ref)'!$A$2:$A$79,$C187)&gt;0,"SANTANDER",IF(COUNTIF('Códigos Itaú (ref)'!$A$2:$A$44,$C187)&gt;0,"ITAU",IF(AND(TRIM(UPPER($I187))="CONTRATUAL",ISNUMBER(SEARCH("INDIVIDUAL",SUBSTITUTE(UPPER($D187)," ","")))),"PREMIUM FREE",""))))</f>
        <v/>
      </c>
    </row>
    <row r="188" ht="15" customFormat="1" customHeight="1" s="342">
      <c r="A188" s="347" t="inlineStr">
        <is>
          <t>TELA</t>
        </is>
      </c>
      <c r="B188" s="347" t="n">
        <v>59352</v>
      </c>
      <c r="C188" s="347" t="inlineStr">
        <is>
          <t>1RU54</t>
        </is>
      </c>
      <c r="D188" s="414" t="inlineStr">
        <is>
          <t>BANCO SANTANDER BRASIL SA</t>
        </is>
      </c>
      <c r="E188" s="347" t="n">
        <v>64911500972</v>
      </c>
      <c r="F188" s="347" t="inlineStr">
        <is>
          <t>1RU54000212016</t>
        </is>
      </c>
      <c r="G188" s="351" t="n">
        <v>300</v>
      </c>
      <c r="H188" s="351" t="n">
        <v>212.19</v>
      </c>
      <c r="I188" s="347" t="inlineStr">
        <is>
          <t>CONTRATUAL</t>
        </is>
      </c>
      <c r="J188" s="352" t="n">
        <v>6918595822</v>
      </c>
      <c r="K188" s="347" t="inlineStr">
        <is>
          <t>SANDRA TERRA GARBELLOTTO</t>
        </is>
      </c>
      <c r="L188" s="347" t="inlineStr">
        <is>
          <t>SAO PAULO</t>
        </is>
      </c>
      <c r="M188" s="347" t="inlineStr">
        <is>
          <t>SP</t>
        </is>
      </c>
      <c r="N188" s="346" t="inlineStr">
        <is>
          <t>SERGIANA</t>
        </is>
      </c>
      <c r="O188" s="346" t="inlineStr">
        <is>
          <t>JA POSSUI</t>
        </is>
      </c>
      <c r="P188" s="348" t="n"/>
      <c r="Q188" s="348" t="n"/>
      <c r="R188" s="256" t="inlineStr">
        <is>
          <t>AUTORIZADO PAGAMENTO</t>
        </is>
      </c>
      <c r="S188" s="347" t="n">
        <v>8202660611</v>
      </c>
      <c r="T188" s="346" t="inlineStr">
        <is>
          <t>5 DIAS ÚTEIS</t>
        </is>
      </c>
      <c r="U188" s="348" t="n">
        <v>46265</v>
      </c>
      <c r="V188" s="348" t="n">
        <v>46265</v>
      </c>
      <c r="W188" s="350" t="n">
        <v>46273</v>
      </c>
      <c r="X188" s="406" t="n">
        <v>46267</v>
      </c>
      <c r="Y188" s="349">
        <f>IF(AND(X188&lt;&gt;"",W188&lt;&gt;""),IF(X188&lt;=W188,"SIM","NÃO"),"")</f>
        <v/>
      </c>
      <c r="Z188" s="408" t="n"/>
      <c r="AA188" s="355" t="n"/>
      <c r="AC188">
        <f>IF($C188="","",IF(COUNTIF('Códigos Santander (ref)'!$A$2:$A$79,$C188)&gt;0,"SANTANDER",IF(COUNTIF('Códigos Itaú (ref)'!$A$2:$A$44,$C188)&gt;0,"ITAU",IF(AND(TRIM(UPPER($I188))="CONTRATUAL",ISNUMBER(SEARCH("INDIVIDUAL",SUBSTITUTE(UPPER($D188)," ","")))),"PREMIUM FREE",""))))</f>
        <v/>
      </c>
    </row>
    <row r="189" ht="15" customFormat="1" customHeight="1" s="342">
      <c r="A189" s="347" t="inlineStr">
        <is>
          <t>TELA</t>
        </is>
      </c>
      <c r="B189" s="347" t="n">
        <v>59274</v>
      </c>
      <c r="C189" s="347" t="inlineStr">
        <is>
          <t>1RUH3</t>
        </is>
      </c>
      <c r="D189" s="347" t="inlineStr">
        <is>
          <t>BANCO SANTANDER BRASIL SA</t>
        </is>
      </c>
      <c r="E189" s="347" t="n">
        <v>40306095890</v>
      </c>
      <c r="F189" s="347" t="inlineStr">
        <is>
          <t>1RUH3024322008</t>
        </is>
      </c>
      <c r="G189" s="351" t="n">
        <v>500</v>
      </c>
      <c r="H189" s="351" t="n">
        <v>210</v>
      </c>
      <c r="I189" s="347" t="inlineStr">
        <is>
          <t>CONTRATUAL</t>
        </is>
      </c>
      <c r="J189" s="415" t="n">
        <v>24870458000160</v>
      </c>
      <c r="K189" s="414" t="inlineStr">
        <is>
          <t>EDWAL LOBOSCHI</t>
        </is>
      </c>
      <c r="L189" s="347" t="inlineStr">
        <is>
          <t>SAO PAULO</t>
        </is>
      </c>
      <c r="M189" s="347" t="inlineStr">
        <is>
          <t>SP</t>
        </is>
      </c>
      <c r="N189" s="346" t="inlineStr">
        <is>
          <t>SERGIANA</t>
        </is>
      </c>
      <c r="O189" s="346" t="inlineStr">
        <is>
          <t>JA POSSUI</t>
        </is>
      </c>
      <c r="P189" s="348" t="n"/>
      <c r="Q189" s="348" t="n"/>
      <c r="R189" s="256" t="inlineStr">
        <is>
          <t>AUTORIZADO PAGAMENTO</t>
        </is>
      </c>
      <c r="S189" s="347" t="n">
        <v>8202660612</v>
      </c>
      <c r="T189" s="346" t="inlineStr">
        <is>
          <t>5 DIAS ÚTEIS</t>
        </is>
      </c>
      <c r="U189" s="348" t="n">
        <v>46265</v>
      </c>
      <c r="V189" s="348" t="n">
        <v>46265</v>
      </c>
      <c r="W189" s="350" t="n">
        <v>46273</v>
      </c>
      <c r="X189" s="406" t="n">
        <v>46267</v>
      </c>
      <c r="Y189" s="349">
        <f>IF(AND(X189&lt;&gt;"",W189&lt;&gt;""),IF(X189&lt;=W189,"SIM","NÃO"),"")</f>
        <v/>
      </c>
      <c r="Z189" s="408" t="n"/>
      <c r="AA189" s="355" t="n"/>
      <c r="AC189">
        <f>IF($C189="","",IF(COUNTIF('Códigos Santander (ref)'!$A$2:$A$79,$C189)&gt;0,"SANTANDER",IF(COUNTIF('Códigos Itaú (ref)'!$A$2:$A$44,$C189)&gt;0,"ITAU",IF(AND(TRIM(UPPER($I189))="CONTRATUAL",ISNUMBER(SEARCH("INDIVIDUAL",SUBSTITUTE(UPPER($D189)," ","")))),"PREMIUM FREE",""))))</f>
        <v/>
      </c>
    </row>
    <row r="190" ht="15" customFormat="1" customHeight="1" s="342">
      <c r="A190" s="347" t="inlineStr">
        <is>
          <t>TELA</t>
        </is>
      </c>
      <c r="B190" s="347" t="n">
        <v>59184</v>
      </c>
      <c r="C190" s="347" t="inlineStr">
        <is>
          <t>1RUH3</t>
        </is>
      </c>
      <c r="D190" s="347" t="inlineStr">
        <is>
          <t>BANCO SANTANDER BRASIL SA</t>
        </is>
      </c>
      <c r="E190" s="347" t="n">
        <v>38253965842</v>
      </c>
      <c r="F190" s="347" t="inlineStr">
        <is>
          <t>1RUH3033915008</t>
        </is>
      </c>
      <c r="G190" s="351" t="n">
        <v>370</v>
      </c>
      <c r="H190" s="351" t="n">
        <v>243.88</v>
      </c>
      <c r="I190" s="347" t="inlineStr">
        <is>
          <t>CONTRATUAL</t>
        </is>
      </c>
      <c r="J190" s="415" t="n">
        <v>24870458000160</v>
      </c>
      <c r="K190" s="414" t="inlineStr">
        <is>
          <t>EDWAL LOBOSCHI</t>
        </is>
      </c>
      <c r="L190" s="347" t="inlineStr">
        <is>
          <t>SAO PAULO</t>
        </is>
      </c>
      <c r="M190" s="347" t="inlineStr">
        <is>
          <t>SP</t>
        </is>
      </c>
      <c r="N190" s="346" t="inlineStr">
        <is>
          <t>SERGIANA</t>
        </is>
      </c>
      <c r="O190" s="346" t="inlineStr">
        <is>
          <t>JA POSSUI</t>
        </is>
      </c>
      <c r="P190" s="348" t="n"/>
      <c r="Q190" s="348" t="n"/>
      <c r="R190" s="256" t="inlineStr">
        <is>
          <t>AUTORIZADO PAGAMENTO</t>
        </is>
      </c>
      <c r="S190" s="347" t="n">
        <v>8202660613</v>
      </c>
      <c r="T190" s="346" t="inlineStr">
        <is>
          <t>5 DIAS ÚTEIS</t>
        </is>
      </c>
      <c r="U190" s="348" t="n">
        <v>46265</v>
      </c>
      <c r="V190" s="348" t="n">
        <v>46265</v>
      </c>
      <c r="W190" s="350" t="n">
        <v>46273</v>
      </c>
      <c r="X190" s="406" t="n">
        <v>46267</v>
      </c>
      <c r="Y190" s="349">
        <f>IF(AND(X190&lt;&gt;"",W190&lt;&gt;""),IF(X190&lt;=W190,"SIM","NÃO"),"")</f>
        <v/>
      </c>
      <c r="Z190" s="408" t="n"/>
      <c r="AA190" s="355" t="n"/>
      <c r="AC190">
        <f>IF($C190="","",IF(COUNTIF('Códigos Santander (ref)'!$A$2:$A$79,$C190)&gt;0,"SANTANDER",IF(COUNTIF('Códigos Itaú (ref)'!$A$2:$A$44,$C190)&gt;0,"ITAU",IF(AND(TRIM(UPPER($I190))="CONTRATUAL",ISNUMBER(SEARCH("INDIVIDUAL",SUBSTITUTE(UPPER($D190)," ","")))),"PREMIUM FREE",""))))</f>
        <v/>
      </c>
    </row>
    <row r="191" ht="15" customFormat="1" customHeight="1" s="343">
      <c r="A191" s="335" t="n"/>
      <c r="B191" s="335" t="n"/>
      <c r="C191" s="335" t="n"/>
      <c r="D191" s="335" t="n"/>
      <c r="E191" s="335" t="n"/>
      <c r="F191" s="335" t="n"/>
      <c r="G191" s="336" t="n"/>
      <c r="H191" s="336" t="n"/>
      <c r="I191" s="335" t="n"/>
      <c r="J191" s="337" t="n"/>
      <c r="K191" s="335" t="n"/>
      <c r="L191" s="335" t="n"/>
      <c r="M191" s="335" t="n"/>
      <c r="N191" s="338" t="n"/>
      <c r="O191" s="338" t="n"/>
      <c r="P191" s="339" t="n"/>
      <c r="Q191" s="339" t="n"/>
      <c r="R191" s="338" t="n"/>
      <c r="S191" s="335" t="n"/>
      <c r="T191" s="338" t="n"/>
      <c r="U191" s="339" t="n"/>
      <c r="V191" s="339" t="n"/>
      <c r="W191" s="400" t="n"/>
      <c r="X191" s="348" t="n"/>
      <c r="Y191" s="361" t="n"/>
      <c r="Z191" s="401" t="n"/>
      <c r="AA191" s="341" t="n"/>
      <c r="AB191" s="342" t="n"/>
      <c r="AC191" s="342">
        <f>IF($C191="","",IF(COUNTIF('Códigos Santander (ref)'!$A$2:$A$79,$C191)&gt;0,"SANTANDER",IF(COUNTIF('Códigos Itaú (ref)'!$A$2:$A$44,$C191)&gt;0,"ITAU",IF(AND(TRIM(UPPER($I191))="CONTRATUAL",ISNUMBER(SEARCH("INDIVIDUAL",SUBSTITUTE(UPPER($D191)," ","")))),"PREMIUM FREE",""))))</f>
        <v/>
      </c>
      <c r="AD191" s="342" t="n"/>
      <c r="AE191" s="342" t="n"/>
      <c r="AF191" s="342" t="n"/>
      <c r="AG191" s="342" t="n"/>
      <c r="AH191" s="342" t="n"/>
      <c r="AI191" s="342" t="n"/>
      <c r="AJ191" s="342" t="n"/>
      <c r="AK191" s="342" t="n"/>
      <c r="AL191" s="342" t="n"/>
      <c r="AM191" s="342" t="n"/>
      <c r="AN191" s="342" t="n"/>
      <c r="AO191" s="342" t="n"/>
      <c r="AP191" s="342" t="n"/>
      <c r="AQ191" s="342" t="n"/>
      <c r="AR191" s="342" t="n"/>
      <c r="AS191" s="342" t="n"/>
      <c r="AT191" s="342" t="n"/>
      <c r="AU191" s="342" t="n"/>
      <c r="AV191" s="342" t="n"/>
      <c r="AW191" s="342" t="n"/>
      <c r="AX191" s="342" t="n"/>
      <c r="AY191" s="342" t="n"/>
      <c r="AZ191" s="342" t="n"/>
      <c r="BA191" s="342" t="n"/>
      <c r="BB191" s="342" t="n"/>
      <c r="BC191" s="342" t="n"/>
      <c r="BD191" s="342" t="n"/>
      <c r="BE191" s="342" t="n"/>
      <c r="BF191" s="342" t="n"/>
      <c r="BG191" s="342" t="n"/>
      <c r="BH191" s="342" t="n"/>
      <c r="BI191" s="342" t="n"/>
      <c r="BJ191" s="342" t="n"/>
      <c r="BK191" s="342" t="n"/>
      <c r="BL191" s="342" t="n"/>
      <c r="BM191" s="342" t="n"/>
      <c r="BN191" s="342" t="n"/>
      <c r="BO191" s="342" t="n"/>
      <c r="BP191" s="342" t="n"/>
      <c r="BQ191" s="342" t="n"/>
      <c r="BR191" s="342" t="n"/>
      <c r="BS191" s="342" t="n"/>
      <c r="BT191" s="342" t="n"/>
      <c r="BU191" s="342" t="n"/>
      <c r="BV191" s="342" t="n"/>
      <c r="BW191" s="342" t="n"/>
      <c r="BX191" s="342" t="n"/>
      <c r="BY191" s="342" t="n"/>
      <c r="BZ191" s="342" t="n"/>
      <c r="CA191" s="342" t="n"/>
      <c r="CB191" s="342" t="n"/>
      <c r="CC191" s="342" t="n"/>
      <c r="CD191" s="342" t="n"/>
      <c r="CE191" s="342" t="n"/>
      <c r="CF191" s="342" t="n"/>
      <c r="CG191" s="342" t="n"/>
      <c r="CH191" s="342" t="n"/>
      <c r="CI191" s="342" t="n"/>
      <c r="CJ191" s="342" t="n"/>
      <c r="CK191" s="342" t="n"/>
      <c r="CL191" s="342" t="n"/>
      <c r="CM191" s="342" t="n"/>
    </row>
    <row r="192" ht="15" customFormat="1" customHeight="1" s="343">
      <c r="A192" s="335" t="n"/>
      <c r="B192" s="335" t="n"/>
      <c r="C192" s="335" t="n"/>
      <c r="D192" s="335" t="n"/>
      <c r="E192" s="335" t="n"/>
      <c r="F192" s="335" t="n"/>
      <c r="G192" s="336" t="n"/>
      <c r="H192" s="336" t="n"/>
      <c r="I192" s="335" t="n"/>
      <c r="J192" s="337" t="n"/>
      <c r="K192" s="335" t="n"/>
      <c r="L192" s="335" t="n"/>
      <c r="M192" s="335" t="n"/>
      <c r="N192" s="338" t="n"/>
      <c r="O192" s="338" t="n"/>
      <c r="P192" s="339" t="n"/>
      <c r="Q192" s="339" t="n"/>
      <c r="R192" s="338" t="n"/>
      <c r="S192" s="335" t="n"/>
      <c r="T192" s="338" t="n"/>
      <c r="U192" s="339" t="n"/>
      <c r="V192" s="339" t="n"/>
      <c r="W192" s="400" t="n"/>
      <c r="X192" s="405" t="n"/>
      <c r="Y192" s="348" t="n"/>
      <c r="Z192" s="401" t="n"/>
      <c r="AA192" s="341" t="n"/>
      <c r="AB192" s="342" t="n"/>
      <c r="AC192" s="342">
        <f>IF($C192="","",IF(COUNTIF('Códigos Santander (ref)'!$A$2:$A$79,$C192)&gt;0,"SANTANDER",IF(COUNTIF('Códigos Itaú (ref)'!$A$2:$A$44,$C192)&gt;0,"ITAU",IF(AND(TRIM(UPPER($I192))="CONTRATUAL",ISNUMBER(SEARCH("INDIVIDUAL",SUBSTITUTE(UPPER($D192)," ","")))),"PREMIUM FREE",""))))</f>
        <v/>
      </c>
      <c r="AD192" s="342" t="n"/>
      <c r="AE192" s="342" t="n"/>
      <c r="AF192" s="342" t="n"/>
      <c r="AG192" s="342" t="n"/>
      <c r="AH192" s="342" t="n"/>
      <c r="AI192" s="342" t="n"/>
      <c r="AJ192" s="342" t="n"/>
      <c r="AK192" s="342" t="n"/>
      <c r="AL192" s="342" t="n"/>
      <c r="AM192" s="342" t="n"/>
      <c r="AN192" s="342" t="n"/>
      <c r="AO192" s="342" t="n"/>
      <c r="AP192" s="342" t="n"/>
      <c r="AQ192" s="342" t="n"/>
      <c r="AR192" s="342" t="n"/>
      <c r="AS192" s="342" t="n"/>
      <c r="AT192" s="342" t="n"/>
      <c r="AU192" s="342" t="n"/>
      <c r="AV192" s="342" t="n"/>
      <c r="AW192" s="342" t="n"/>
      <c r="AX192" s="342" t="n"/>
      <c r="AY192" s="342" t="n"/>
      <c r="AZ192" s="342" t="n"/>
      <c r="BA192" s="342" t="n"/>
      <c r="BB192" s="342" t="n"/>
      <c r="BC192" s="342" t="n"/>
      <c r="BD192" s="342" t="n"/>
      <c r="BE192" s="342" t="n"/>
      <c r="BF192" s="342" t="n"/>
      <c r="BG192" s="342" t="n"/>
      <c r="BH192" s="342" t="n"/>
      <c r="BI192" s="342" t="n"/>
      <c r="BJ192" s="342" t="n"/>
      <c r="BK192" s="342" t="n"/>
      <c r="BL192" s="342" t="n"/>
      <c r="BM192" s="342" t="n"/>
      <c r="BN192" s="342" t="n"/>
      <c r="BO192" s="342" t="n"/>
      <c r="BP192" s="342" t="n"/>
      <c r="BQ192" s="342" t="n"/>
      <c r="BR192" s="342" t="n"/>
      <c r="BS192" s="342" t="n"/>
      <c r="BT192" s="342" t="n"/>
      <c r="BU192" s="342" t="n"/>
      <c r="BV192" s="342" t="n"/>
      <c r="BW192" s="342" t="n"/>
      <c r="BX192" s="342" t="n"/>
      <c r="BY192" s="342" t="n"/>
      <c r="BZ192" s="342" t="n"/>
      <c r="CA192" s="342" t="n"/>
      <c r="CB192" s="342" t="n"/>
      <c r="CC192" s="342" t="n"/>
      <c r="CD192" s="342" t="n"/>
      <c r="CE192" s="342" t="n"/>
      <c r="CF192" s="342" t="n"/>
      <c r="CG192" s="342" t="n"/>
      <c r="CH192" s="342" t="n"/>
      <c r="CI192" s="342" t="n"/>
      <c r="CJ192" s="342" t="n"/>
      <c r="CK192" s="342" t="n"/>
      <c r="CL192" s="342" t="n"/>
      <c r="CM192" s="342" t="n"/>
    </row>
    <row r="193" ht="15" customFormat="1" customHeight="1" s="343">
      <c r="A193" s="335" t="n"/>
      <c r="B193" s="335" t="n"/>
      <c r="C193" s="335" t="n"/>
      <c r="D193" s="335" t="n"/>
      <c r="E193" s="335" t="n"/>
      <c r="F193" s="335" t="n"/>
      <c r="G193" s="336" t="n"/>
      <c r="H193" s="336" t="n"/>
      <c r="I193" s="335" t="n"/>
      <c r="J193" s="337" t="n"/>
      <c r="K193" s="335" t="n"/>
      <c r="L193" s="335" t="n"/>
      <c r="M193" s="335" t="n"/>
      <c r="N193" s="338" t="n"/>
      <c r="O193" s="338" t="n"/>
      <c r="P193" s="339" t="n"/>
      <c r="Q193" s="339" t="n"/>
      <c r="R193" s="338" t="n"/>
      <c r="S193" s="335" t="n"/>
      <c r="T193" s="338" t="n"/>
      <c r="U193" s="339" t="n"/>
      <c r="V193" s="339" t="n"/>
      <c r="W193" s="400" t="n"/>
      <c r="X193" s="405" t="n"/>
      <c r="Y193" s="348" t="n"/>
      <c r="Z193" s="401" t="n"/>
      <c r="AA193" s="341" t="n"/>
      <c r="AB193" s="342" t="n"/>
      <c r="AC193" s="342">
        <f>IF($C193="","",IF(COUNTIF('Códigos Santander (ref)'!$A$2:$A$79,$C193)&gt;0,"SANTANDER",IF(COUNTIF('Códigos Itaú (ref)'!$A$2:$A$44,$C193)&gt;0,"ITAU",IF(AND(TRIM(UPPER($I193))="CONTRATUAL",ISNUMBER(SEARCH("INDIVIDUAL",SUBSTITUTE(UPPER($D193)," ","")))),"PREMIUM FREE",""))))</f>
        <v/>
      </c>
      <c r="AD193" s="342" t="n"/>
      <c r="AE193" s="342" t="n"/>
      <c r="AF193" s="342" t="n"/>
      <c r="AG193" s="342" t="n"/>
      <c r="AH193" s="342" t="n"/>
      <c r="AI193" s="342" t="n"/>
      <c r="AJ193" s="342" t="n"/>
      <c r="AK193" s="342" t="n"/>
      <c r="AL193" s="342" t="n"/>
      <c r="AM193" s="342" t="n"/>
      <c r="AN193" s="342" t="n"/>
      <c r="AO193" s="342" t="n"/>
      <c r="AP193" s="342" t="n"/>
      <c r="AQ193" s="342" t="n"/>
      <c r="AR193" s="342" t="n"/>
      <c r="AS193" s="342" t="n"/>
      <c r="AT193" s="342" t="n"/>
      <c r="AU193" s="342" t="n"/>
      <c r="AV193" s="342" t="n"/>
      <c r="AW193" s="342" t="n"/>
      <c r="AX193" s="342" t="n"/>
      <c r="AY193" s="342" t="n"/>
      <c r="AZ193" s="342" t="n"/>
      <c r="BA193" s="342" t="n"/>
      <c r="BB193" s="342" t="n"/>
      <c r="BC193" s="342" t="n"/>
      <c r="BD193" s="342" t="n"/>
      <c r="BE193" s="342" t="n"/>
      <c r="BF193" s="342" t="n"/>
      <c r="BG193" s="342" t="n"/>
      <c r="BH193" s="342" t="n"/>
      <c r="BI193" s="342" t="n"/>
      <c r="BJ193" s="342" t="n"/>
      <c r="BK193" s="342" t="n"/>
      <c r="BL193" s="342" t="n"/>
      <c r="BM193" s="342" t="n"/>
      <c r="BN193" s="342" t="n"/>
      <c r="BO193" s="342" t="n"/>
      <c r="BP193" s="342" t="n"/>
      <c r="BQ193" s="342" t="n"/>
      <c r="BR193" s="342" t="n"/>
      <c r="BS193" s="342" t="n"/>
      <c r="BT193" s="342" t="n"/>
      <c r="BU193" s="342" t="n"/>
      <c r="BV193" s="342" t="n"/>
      <c r="BW193" s="342" t="n"/>
      <c r="BX193" s="342" t="n"/>
      <c r="BY193" s="342" t="n"/>
      <c r="BZ193" s="342" t="n"/>
      <c r="CA193" s="342" t="n"/>
      <c r="CB193" s="342" t="n"/>
      <c r="CC193" s="342" t="n"/>
      <c r="CD193" s="342" t="n"/>
      <c r="CE193" s="342" t="n"/>
      <c r="CF193" s="342" t="n"/>
      <c r="CG193" s="342" t="n"/>
      <c r="CH193" s="342" t="n"/>
      <c r="CI193" s="342" t="n"/>
      <c r="CJ193" s="342" t="n"/>
      <c r="CK193" s="342" t="n"/>
      <c r="CL193" s="342" t="n"/>
      <c r="CM193" s="342" t="n"/>
    </row>
    <row r="194" ht="15" customFormat="1" customHeight="1" s="343">
      <c r="A194" s="335" t="n"/>
      <c r="B194" s="340" t="n"/>
      <c r="C194" s="335" t="n"/>
      <c r="D194" s="335" t="n"/>
      <c r="E194" s="335" t="n"/>
      <c r="F194" s="335" t="n"/>
      <c r="G194" s="336" t="n"/>
      <c r="H194" s="336" t="n"/>
      <c r="I194" s="335" t="n"/>
      <c r="J194" s="337" t="n"/>
      <c r="K194" s="335" t="n"/>
      <c r="L194" s="335" t="n"/>
      <c r="M194" s="335" t="n"/>
      <c r="N194" s="338" t="n"/>
      <c r="O194" s="338" t="n"/>
      <c r="P194" s="339" t="n"/>
      <c r="Q194" s="339" t="n"/>
      <c r="R194" s="338" t="n"/>
      <c r="S194" s="335" t="n"/>
      <c r="T194" s="338" t="n"/>
      <c r="U194" s="339" t="n"/>
      <c r="V194" s="339" t="n"/>
      <c r="W194" s="400" t="n"/>
      <c r="X194" s="400" t="n"/>
      <c r="Y194" s="348" t="n"/>
      <c r="Z194" s="401" t="n"/>
      <c r="AA194" s="341" t="n"/>
      <c r="AB194" s="342" t="n"/>
      <c r="AC194" s="342">
        <f>IF($C194="","",IF(COUNTIF('Códigos Santander (ref)'!$A$2:$A$79,$C194)&gt;0,"SANTANDER",IF(COUNTIF('Códigos Itaú (ref)'!$A$2:$A$44,$C194)&gt;0,"ITAU",IF(AND(TRIM(UPPER($I194))="CONTRATUAL",ISNUMBER(SEARCH("INDIVIDUAL",SUBSTITUTE(UPPER($D194)," ","")))),"PREMIUM FREE",""))))</f>
        <v/>
      </c>
      <c r="AD194" s="342" t="n"/>
      <c r="AE194" s="342" t="n"/>
      <c r="AF194" s="342" t="n"/>
      <c r="AG194" s="342" t="n"/>
      <c r="AH194" s="342" t="n"/>
      <c r="AI194" s="342" t="n"/>
      <c r="AJ194" s="342" t="n"/>
      <c r="AK194" s="342" t="n"/>
      <c r="AL194" s="342" t="n"/>
      <c r="AM194" s="342" t="n"/>
      <c r="AN194" s="342" t="n"/>
      <c r="AO194" s="342" t="n"/>
      <c r="AP194" s="342" t="n"/>
      <c r="AQ194" s="342" t="n"/>
      <c r="AR194" s="342" t="n"/>
      <c r="AS194" s="342" t="n"/>
      <c r="AT194" s="342" t="n"/>
      <c r="AU194" s="342" t="n"/>
      <c r="AV194" s="342" t="n"/>
      <c r="AW194" s="342" t="n"/>
      <c r="AX194" s="342" t="n"/>
      <c r="AY194" s="342" t="n"/>
      <c r="AZ194" s="342" t="n"/>
      <c r="BA194" s="342" t="n"/>
      <c r="BB194" s="342" t="n"/>
      <c r="BC194" s="342" t="n"/>
      <c r="BD194" s="342" t="n"/>
      <c r="BE194" s="342" t="n"/>
      <c r="BF194" s="342" t="n"/>
      <c r="BG194" s="342" t="n"/>
      <c r="BH194" s="342" t="n"/>
      <c r="BI194" s="342" t="n"/>
      <c r="BJ194" s="342" t="n"/>
      <c r="BK194" s="342" t="n"/>
      <c r="BL194" s="342" t="n"/>
      <c r="BM194" s="342" t="n"/>
      <c r="BN194" s="342" t="n"/>
      <c r="BO194" s="342" t="n"/>
      <c r="BP194" s="342" t="n"/>
      <c r="BQ194" s="342" t="n"/>
      <c r="BR194" s="342" t="n"/>
      <c r="BS194" s="342" t="n"/>
      <c r="BT194" s="342" t="n"/>
      <c r="BU194" s="342" t="n"/>
      <c r="BV194" s="342" t="n"/>
      <c r="BW194" s="342" t="n"/>
      <c r="BX194" s="342" t="n"/>
      <c r="BY194" s="342" t="n"/>
      <c r="BZ194" s="342" t="n"/>
      <c r="CA194" s="342" t="n"/>
      <c r="CB194" s="342" t="n"/>
      <c r="CC194" s="342" t="n"/>
      <c r="CD194" s="342" t="n"/>
      <c r="CE194" s="342" t="n"/>
      <c r="CF194" s="342" t="n"/>
      <c r="CG194" s="342" t="n"/>
      <c r="CH194" s="342" t="n"/>
      <c r="CI194" s="342" t="n"/>
      <c r="CJ194" s="342" t="n"/>
      <c r="CK194" s="342" t="n"/>
      <c r="CL194" s="342" t="n"/>
      <c r="CM194" s="342" t="n"/>
    </row>
    <row r="195" ht="15" customHeight="1">
      <c r="A195" s="240" t="n"/>
      <c r="B195" s="245" t="n"/>
      <c r="C195" s="240" t="n"/>
      <c r="D195" s="240" t="n"/>
      <c r="E195" s="240" t="n"/>
      <c r="F195" s="240" t="n"/>
      <c r="G195" s="241" t="n"/>
      <c r="H195" s="241" t="n"/>
      <c r="I195" s="240" t="n"/>
      <c r="J195" s="242" t="n"/>
      <c r="K195" s="240" t="n"/>
      <c r="L195" s="240" t="n"/>
      <c r="M195" s="240" t="n"/>
      <c r="N195" s="243" t="n"/>
      <c r="O195" s="243" t="n"/>
      <c r="P195" s="380" t="n"/>
      <c r="Q195" s="380" t="n"/>
      <c r="R195" s="243" t="n"/>
      <c r="S195" s="240" t="n"/>
      <c r="T195" s="243" t="n"/>
      <c r="U195" s="380" t="n"/>
      <c r="V195" s="380" t="n"/>
      <c r="W195" s="380" t="n"/>
      <c r="X195" s="380" t="n"/>
      <c r="Y195" s="394">
        <f>IF(AND(X195&lt;&gt;"",W195&lt;&gt;""),IF(X195&lt;=W195,"SIM","NÃO"),"")</f>
        <v/>
      </c>
      <c r="Z195" s="245" t="n"/>
      <c r="AA195" s="289" t="n"/>
      <c r="AB195" s="45" t="n"/>
      <c r="AC195" s="45">
        <f>IF($C195="","",IF(COUNTIF('Códigos Santander (ref)'!$A$2:$A$79,$C195)&gt;0,"SANTANDER",IF(COUNTIF('Códigos Itaú (ref)'!$A$2:$A$44,$C195)&gt;0,"ITAU",IF(AND(TRIM(UPPER($I195))="CONTRATUAL",ISNUMBER(SEARCH("INDIVIDUAL",SUBSTITUTE(UPPER($D195)," ","")))),"PREMIUM FREE",""))))</f>
        <v/>
      </c>
      <c r="AD195" s="45" t="n"/>
      <c r="AE195" s="45" t="n"/>
      <c r="AF195" s="45" t="n"/>
      <c r="AG195" s="45" t="n"/>
      <c r="AH195" s="45" t="n"/>
      <c r="AI195" s="45" t="n"/>
      <c r="AJ195" s="45" t="n"/>
      <c r="AK195" s="45" t="n"/>
      <c r="AL195" s="45" t="n"/>
      <c r="AM195" s="45" t="n"/>
      <c r="AN195" s="45" t="n"/>
      <c r="AO195" s="45" t="n"/>
      <c r="AP195" s="45" t="n"/>
      <c r="AQ195" s="45" t="n"/>
      <c r="AR195" s="45" t="n"/>
      <c r="AS195" s="45" t="n"/>
      <c r="AT195" s="45" t="n"/>
      <c r="AU195" s="45" t="n"/>
      <c r="AV195" s="45" t="n"/>
      <c r="AW195" s="45" t="n"/>
      <c r="AX195" s="45" t="n"/>
      <c r="AY195" s="45" t="n"/>
      <c r="AZ195" s="45" t="n"/>
      <c r="BA195" s="45" t="n"/>
      <c r="BB195" s="45" t="n"/>
      <c r="BC195" s="45" t="n"/>
      <c r="BD195" s="45" t="n"/>
      <c r="BE195" s="45" t="n"/>
      <c r="BF195" s="45" t="n"/>
      <c r="BG195" s="45" t="n"/>
      <c r="BH195" s="45" t="n"/>
      <c r="BI195" s="45" t="n"/>
      <c r="BJ195" s="45" t="n"/>
      <c r="BK195" s="45" t="n"/>
      <c r="BL195" s="45" t="n"/>
      <c r="BM195" s="45" t="n"/>
      <c r="BN195" s="45" t="n"/>
      <c r="BO195" s="45" t="n"/>
      <c r="BP195" s="45" t="n"/>
      <c r="BQ195" s="45" t="n"/>
      <c r="BR195" s="45" t="n"/>
      <c r="BS195" s="45" t="n"/>
      <c r="BT195" s="45" t="n"/>
      <c r="BU195" s="45" t="n"/>
      <c r="BV195" s="45" t="n"/>
      <c r="BW195" s="45" t="n"/>
      <c r="BX195" s="45" t="n"/>
      <c r="BY195" s="45" t="n"/>
      <c r="BZ195" s="45" t="n"/>
      <c r="CA195" s="45" t="n"/>
      <c r="CB195" s="45" t="n"/>
      <c r="CC195" s="45" t="n"/>
      <c r="CD195" s="45" t="n"/>
      <c r="CE195" s="45" t="n"/>
      <c r="CF195" s="45" t="n"/>
      <c r="CG195" s="45" t="n"/>
      <c r="CH195" s="45" t="n"/>
      <c r="CI195" s="45" t="n"/>
      <c r="CJ195" s="45" t="n"/>
      <c r="CK195" s="45" t="n"/>
      <c r="CL195" s="45" t="n"/>
      <c r="CM195" s="45" t="n"/>
    </row>
    <row r="196" ht="15" customHeight="1">
      <c r="A196" s="240" t="n"/>
      <c r="B196" s="245" t="n"/>
      <c r="C196" s="240" t="n"/>
      <c r="D196" s="240" t="n"/>
      <c r="E196" s="240" t="n"/>
      <c r="F196" s="240" t="n"/>
      <c r="G196" s="241" t="n"/>
      <c r="H196" s="241" t="n"/>
      <c r="I196" s="240" t="n"/>
      <c r="J196" s="242" t="n"/>
      <c r="K196" s="240" t="n"/>
      <c r="L196" s="240" t="n"/>
      <c r="M196" s="240" t="n"/>
      <c r="N196" s="243" t="n"/>
      <c r="O196" s="243" t="n"/>
      <c r="P196" s="380" t="n"/>
      <c r="Q196" s="380" t="n"/>
      <c r="R196" s="243" t="n"/>
      <c r="S196" s="240" t="n"/>
      <c r="T196" s="243" t="n"/>
      <c r="U196" s="380" t="n"/>
      <c r="V196" s="380" t="n"/>
      <c r="W196" s="380" t="n"/>
      <c r="X196" s="380" t="n"/>
      <c r="Y196" s="394">
        <f>IF(AND(X196&lt;&gt;"",W196&lt;&gt;""),IF(X196&lt;=W196,"SIM","NÃO"),"")</f>
        <v/>
      </c>
      <c r="Z196" s="245" t="n"/>
      <c r="AA196" s="289" t="n"/>
      <c r="AB196" s="45" t="n"/>
      <c r="AC196" s="45">
        <f>IF($C196="","",IF(COUNTIF('Códigos Santander (ref)'!$A$2:$A$79,$C196)&gt;0,"SANTANDER",IF(COUNTIF('Códigos Itaú (ref)'!$A$2:$A$44,$C196)&gt;0,"ITAU",IF(AND(TRIM(UPPER($I196))="CONTRATUAL",ISNUMBER(SEARCH("INDIVIDUAL",SUBSTITUTE(UPPER($D196)," ","")))),"PREMIUM FREE",""))))</f>
        <v/>
      </c>
      <c r="AD196" s="45" t="n"/>
      <c r="AE196" s="45" t="n"/>
      <c r="AF196" s="45" t="n"/>
      <c r="AG196" s="45" t="n"/>
      <c r="AH196" s="45" t="n"/>
      <c r="AI196" s="45" t="n"/>
      <c r="AJ196" s="45" t="n"/>
      <c r="AK196" s="45" t="n"/>
      <c r="AL196" s="45" t="n"/>
      <c r="AM196" s="45" t="n"/>
      <c r="AN196" s="45" t="n"/>
      <c r="AO196" s="45" t="n"/>
      <c r="AP196" s="45" t="n"/>
      <c r="AQ196" s="45" t="n"/>
      <c r="AR196" s="45" t="n"/>
      <c r="AS196" s="45" t="n"/>
      <c r="AT196" s="45" t="n"/>
      <c r="AU196" s="45" t="n"/>
      <c r="AV196" s="45" t="n"/>
      <c r="AW196" s="45" t="n"/>
      <c r="AX196" s="45" t="n"/>
      <c r="AY196" s="45" t="n"/>
      <c r="AZ196" s="45" t="n"/>
      <c r="BA196" s="45" t="n"/>
      <c r="BB196" s="45" t="n"/>
      <c r="BC196" s="45" t="n"/>
      <c r="BD196" s="45" t="n"/>
      <c r="BE196" s="45" t="n"/>
      <c r="BF196" s="45" t="n"/>
      <c r="BG196" s="45" t="n"/>
      <c r="BH196" s="45" t="n"/>
      <c r="BI196" s="45" t="n"/>
      <c r="BJ196" s="45" t="n"/>
      <c r="BK196" s="45" t="n"/>
      <c r="BL196" s="45" t="n"/>
      <c r="BM196" s="45" t="n"/>
      <c r="BN196" s="45" t="n"/>
      <c r="BO196" s="45" t="n"/>
      <c r="BP196" s="45" t="n"/>
      <c r="BQ196" s="45" t="n"/>
      <c r="BR196" s="45" t="n"/>
      <c r="BS196" s="45" t="n"/>
      <c r="BT196" s="45" t="n"/>
      <c r="BU196" s="45" t="n"/>
      <c r="BV196" s="45" t="n"/>
      <c r="BW196" s="45" t="n"/>
      <c r="BX196" s="45" t="n"/>
      <c r="BY196" s="45" t="n"/>
      <c r="BZ196" s="45" t="n"/>
      <c r="CA196" s="45" t="n"/>
      <c r="CB196" s="45" t="n"/>
      <c r="CC196" s="45" t="n"/>
      <c r="CD196" s="45" t="n"/>
      <c r="CE196" s="45" t="n"/>
      <c r="CF196" s="45" t="n"/>
      <c r="CG196" s="45" t="n"/>
      <c r="CH196" s="45" t="n"/>
      <c r="CI196" s="45" t="n"/>
      <c r="CJ196" s="45" t="n"/>
      <c r="CK196" s="45" t="n"/>
      <c r="CL196" s="45" t="n"/>
      <c r="CM196" s="45" t="n"/>
    </row>
    <row r="197" ht="15" customHeight="1">
      <c r="A197" s="240" t="n"/>
      <c r="B197" s="245" t="n"/>
      <c r="C197" s="240" t="n"/>
      <c r="D197" s="240" t="n"/>
      <c r="E197" s="240" t="n"/>
      <c r="F197" s="240" t="n"/>
      <c r="G197" s="241" t="n"/>
      <c r="H197" s="241" t="n"/>
      <c r="I197" s="240" t="n"/>
      <c r="J197" s="242" t="n"/>
      <c r="K197" s="240" t="n"/>
      <c r="L197" s="240" t="n"/>
      <c r="M197" s="240" t="n"/>
      <c r="N197" s="243" t="n"/>
      <c r="O197" s="243" t="n"/>
      <c r="P197" s="380" t="n"/>
      <c r="Q197" s="380" t="n"/>
      <c r="R197" s="243" t="n"/>
      <c r="S197" s="240" t="n"/>
      <c r="T197" s="243" t="n"/>
      <c r="U197" s="380" t="n"/>
      <c r="V197" s="380" t="n"/>
      <c r="W197" s="380" t="n"/>
      <c r="X197" s="380" t="n"/>
      <c r="Y197" s="394">
        <f>IF(AND(X197&lt;&gt;"",W197&lt;&gt;""),IF(X197&lt;=W197,"SIM","NÃO"),"")</f>
        <v/>
      </c>
      <c r="Z197" s="245" t="n"/>
      <c r="AA197" s="289" t="n"/>
      <c r="AB197" s="45" t="n"/>
      <c r="AC197" s="45">
        <f>IF($C197="","",IF(COUNTIF('Códigos Santander (ref)'!$A$2:$A$79,$C197)&gt;0,"SANTANDER",IF(COUNTIF('Códigos Itaú (ref)'!$A$2:$A$44,$C197)&gt;0,"ITAU",IF(AND(TRIM(UPPER($I197))="CONTRATUAL",ISNUMBER(SEARCH("INDIVIDUAL",SUBSTITUTE(UPPER($D197)," ","")))),"PREMIUM FREE",""))))</f>
        <v/>
      </c>
      <c r="AD197" s="45" t="n"/>
      <c r="AE197" s="45" t="n"/>
      <c r="AF197" s="45" t="n"/>
      <c r="AG197" s="45" t="n"/>
      <c r="AH197" s="45" t="n"/>
      <c r="AI197" s="45" t="n"/>
      <c r="AJ197" s="45" t="n"/>
      <c r="AK197" s="45" t="n"/>
      <c r="AL197" s="45" t="n"/>
      <c r="AM197" s="45" t="n"/>
      <c r="AN197" s="45" t="n"/>
      <c r="AO197" s="45" t="n"/>
      <c r="AP197" s="45" t="n"/>
      <c r="AQ197" s="45" t="n"/>
      <c r="AR197" s="45" t="n"/>
      <c r="AS197" s="45" t="n"/>
      <c r="AT197" s="45" t="n"/>
      <c r="AU197" s="45" t="n"/>
      <c r="AV197" s="45" t="n"/>
      <c r="AW197" s="45" t="n"/>
      <c r="AX197" s="45" t="n"/>
      <c r="AY197" s="45" t="n"/>
      <c r="AZ197" s="45" t="n"/>
      <c r="BA197" s="45" t="n"/>
      <c r="BB197" s="45" t="n"/>
      <c r="BC197" s="45" t="n"/>
      <c r="BD197" s="45" t="n"/>
      <c r="BE197" s="45" t="n"/>
      <c r="BF197" s="45" t="n"/>
      <c r="BG197" s="45" t="n"/>
      <c r="BH197" s="45" t="n"/>
      <c r="BI197" s="45" t="n"/>
      <c r="BJ197" s="45" t="n"/>
      <c r="BK197" s="45" t="n"/>
      <c r="BL197" s="45" t="n"/>
      <c r="BM197" s="45" t="n"/>
      <c r="BN197" s="45" t="n"/>
      <c r="BO197" s="45" t="n"/>
      <c r="BP197" s="45" t="n"/>
      <c r="BQ197" s="45" t="n"/>
      <c r="BR197" s="45" t="n"/>
      <c r="BS197" s="45" t="n"/>
      <c r="BT197" s="45" t="n"/>
      <c r="BU197" s="45" t="n"/>
      <c r="BV197" s="45" t="n"/>
      <c r="BW197" s="45" t="n"/>
      <c r="BX197" s="45" t="n"/>
      <c r="BY197" s="45" t="n"/>
      <c r="BZ197" s="45" t="n"/>
      <c r="CA197" s="45" t="n"/>
      <c r="CB197" s="45" t="n"/>
      <c r="CC197" s="45" t="n"/>
      <c r="CD197" s="45" t="n"/>
      <c r="CE197" s="45" t="n"/>
      <c r="CF197" s="45" t="n"/>
      <c r="CG197" s="45" t="n"/>
      <c r="CH197" s="45" t="n"/>
      <c r="CI197" s="45" t="n"/>
      <c r="CJ197" s="45" t="n"/>
      <c r="CK197" s="45" t="n"/>
      <c r="CL197" s="45" t="n"/>
      <c r="CM197" s="45" t="n"/>
    </row>
    <row r="198" ht="15" customHeight="1">
      <c r="A198" s="240" t="n"/>
      <c r="B198" s="245" t="n"/>
      <c r="C198" s="240" t="n"/>
      <c r="D198" s="240" t="n"/>
      <c r="E198" s="240" t="n"/>
      <c r="F198" s="240" t="n"/>
      <c r="G198" s="241" t="n"/>
      <c r="H198" s="241" t="n"/>
      <c r="I198" s="240" t="n"/>
      <c r="J198" s="242" t="n"/>
      <c r="K198" s="240" t="n"/>
      <c r="L198" s="240" t="n"/>
      <c r="M198" s="240" t="n"/>
      <c r="N198" s="243" t="n"/>
      <c r="O198" s="243" t="n"/>
      <c r="P198" s="380" t="n"/>
      <c r="Q198" s="380" t="n"/>
      <c r="R198" s="243" t="n"/>
      <c r="S198" s="240" t="n"/>
      <c r="T198" s="243" t="n"/>
      <c r="U198" s="380" t="n"/>
      <c r="V198" s="380" t="n"/>
      <c r="W198" s="380" t="n"/>
      <c r="X198" s="380" t="n"/>
      <c r="Y198" s="394">
        <f>IF(AND(X198&lt;&gt;"",W198&lt;&gt;""),IF(X198&lt;=W198,"SIM","NÃO"),"")</f>
        <v/>
      </c>
      <c r="Z198" s="245" t="n"/>
      <c r="AA198" s="289" t="n"/>
      <c r="AB198" s="45" t="n"/>
      <c r="AC198" s="45">
        <f>IF($C198="","",IF(COUNTIF('Códigos Santander (ref)'!$A$2:$A$79,$C198)&gt;0,"SANTANDER",IF(COUNTIF('Códigos Itaú (ref)'!$A$2:$A$44,$C198)&gt;0,"ITAU",IF(AND(TRIM(UPPER($I198))="CONTRATUAL",ISNUMBER(SEARCH("INDIVIDUAL",SUBSTITUTE(UPPER($D198)," ","")))),"PREMIUM FREE",""))))</f>
        <v/>
      </c>
      <c r="AD198" s="45" t="n"/>
      <c r="AE198" s="45" t="n"/>
      <c r="AF198" s="45" t="n"/>
      <c r="AG198" s="45" t="n"/>
      <c r="AH198" s="45" t="n"/>
      <c r="AI198" s="45" t="n"/>
      <c r="AJ198" s="45" t="n"/>
      <c r="AK198" s="45" t="n"/>
      <c r="AL198" s="45" t="n"/>
      <c r="AM198" s="45" t="n"/>
      <c r="AN198" s="45" t="n"/>
      <c r="AO198" s="45" t="n"/>
      <c r="AP198" s="45" t="n"/>
      <c r="AQ198" s="45" t="n"/>
      <c r="AR198" s="45" t="n"/>
      <c r="AS198" s="45" t="n"/>
      <c r="AT198" s="45" t="n"/>
      <c r="AU198" s="45" t="n"/>
      <c r="AV198" s="45" t="n"/>
      <c r="AW198" s="45" t="n"/>
      <c r="AX198" s="45" t="n"/>
      <c r="AY198" s="45" t="n"/>
      <c r="AZ198" s="45" t="n"/>
      <c r="BA198" s="45" t="n"/>
      <c r="BB198" s="45" t="n"/>
      <c r="BC198" s="45" t="n"/>
      <c r="BD198" s="45" t="n"/>
      <c r="BE198" s="45" t="n"/>
      <c r="BF198" s="45" t="n"/>
      <c r="BG198" s="45" t="n"/>
      <c r="BH198" s="45" t="n"/>
      <c r="BI198" s="45" t="n"/>
      <c r="BJ198" s="45" t="n"/>
      <c r="BK198" s="45" t="n"/>
      <c r="BL198" s="45" t="n"/>
      <c r="BM198" s="45" t="n"/>
      <c r="BN198" s="45" t="n"/>
      <c r="BO198" s="45" t="n"/>
      <c r="BP198" s="45" t="n"/>
      <c r="BQ198" s="45" t="n"/>
      <c r="BR198" s="45" t="n"/>
      <c r="BS198" s="45" t="n"/>
      <c r="BT198" s="45" t="n"/>
      <c r="BU198" s="45" t="n"/>
      <c r="BV198" s="45" t="n"/>
      <c r="BW198" s="45" t="n"/>
      <c r="BX198" s="45" t="n"/>
      <c r="BY198" s="45" t="n"/>
      <c r="BZ198" s="45" t="n"/>
      <c r="CA198" s="45" t="n"/>
      <c r="CB198" s="45" t="n"/>
      <c r="CC198" s="45" t="n"/>
      <c r="CD198" s="45" t="n"/>
      <c r="CE198" s="45" t="n"/>
      <c r="CF198" s="45" t="n"/>
      <c r="CG198" s="45" t="n"/>
      <c r="CH198" s="45" t="n"/>
      <c r="CI198" s="45" t="n"/>
      <c r="CJ198" s="45" t="n"/>
      <c r="CK198" s="45" t="n"/>
      <c r="CL198" s="45" t="n"/>
      <c r="CM198" s="45" t="n"/>
    </row>
    <row r="199" ht="15" customHeight="1">
      <c r="A199" s="245" t="n"/>
      <c r="B199" s="245" t="n"/>
      <c r="C199" s="245" t="n"/>
      <c r="D199" s="245" t="n"/>
      <c r="E199" s="245" t="n"/>
      <c r="F199" s="245" t="n"/>
      <c r="G199" s="290" t="n"/>
      <c r="H199" s="290" t="n"/>
      <c r="I199" s="245" t="n"/>
      <c r="J199" s="291" t="n"/>
      <c r="K199" s="245" t="n"/>
      <c r="L199" s="245" t="n"/>
      <c r="M199" s="245" t="n"/>
      <c r="N199" s="289" t="n"/>
      <c r="O199" s="289" t="n"/>
      <c r="P199" s="292" t="n"/>
      <c r="Q199" s="292" t="n"/>
      <c r="R199" s="289" t="n"/>
      <c r="S199" s="245" t="n"/>
      <c r="T199" s="289" t="n"/>
      <c r="U199" s="292" t="n"/>
      <c r="V199" s="292" t="n"/>
      <c r="W199" s="292" t="n"/>
      <c r="X199" s="292" t="n"/>
      <c r="Y199" s="394">
        <f>IF(AND(X199&lt;&gt;"",W199&lt;&gt;""),IF(X199&lt;=W199,"SIM","NÃO"),"")</f>
        <v/>
      </c>
      <c r="Z199" s="245" t="n"/>
      <c r="AA199" s="289" t="n"/>
      <c r="AB199" s="45" t="n"/>
      <c r="AC199" s="45">
        <f>IF($C199="","",IF(COUNTIF('Códigos Santander (ref)'!$A$2:$A$79,$C199)&gt;0,"SANTANDER",IF(COUNTIF('Códigos Itaú (ref)'!$A$2:$A$44,$C199)&gt;0,"ITAU",IF(AND(TRIM(UPPER($I199))="CONTRATUAL",ISNUMBER(SEARCH("INDIVIDUAL",SUBSTITUTE(UPPER($D199)," ","")))),"PREMIUM FREE",""))))</f>
        <v/>
      </c>
      <c r="AD199" s="45" t="n"/>
      <c r="AE199" s="45" t="n"/>
      <c r="AF199" s="45" t="n"/>
      <c r="AG199" s="45" t="n"/>
      <c r="AH199" s="45" t="n"/>
      <c r="AI199" s="45" t="n"/>
      <c r="AJ199" s="45" t="n"/>
      <c r="AK199" s="45" t="n"/>
      <c r="AL199" s="45" t="n"/>
      <c r="AM199" s="45" t="n"/>
      <c r="AN199" s="45" t="n"/>
      <c r="AO199" s="45" t="n"/>
      <c r="AP199" s="45" t="n"/>
      <c r="AQ199" s="45" t="n"/>
      <c r="AR199" s="45" t="n"/>
      <c r="AS199" s="45" t="n"/>
      <c r="AT199" s="45" t="n"/>
      <c r="AU199" s="45" t="n"/>
      <c r="AV199" s="45" t="n"/>
      <c r="AW199" s="45" t="n"/>
      <c r="AX199" s="45" t="n"/>
      <c r="AY199" s="45" t="n"/>
      <c r="AZ199" s="45" t="n"/>
      <c r="BA199" s="45" t="n"/>
      <c r="BB199" s="45" t="n"/>
      <c r="BC199" s="45" t="n"/>
      <c r="BD199" s="45" t="n"/>
      <c r="BE199" s="45" t="n"/>
      <c r="BF199" s="45" t="n"/>
      <c r="BG199" s="45" t="n"/>
      <c r="BH199" s="45" t="n"/>
      <c r="BI199" s="45" t="n"/>
      <c r="BJ199" s="45" t="n"/>
      <c r="BK199" s="45" t="n"/>
      <c r="BL199" s="45" t="n"/>
      <c r="BM199" s="45" t="n"/>
      <c r="BN199" s="45" t="n"/>
      <c r="BO199" s="45" t="n"/>
      <c r="BP199" s="45" t="n"/>
      <c r="BQ199" s="45" t="n"/>
      <c r="BR199" s="45" t="n"/>
      <c r="BS199" s="45" t="n"/>
      <c r="BT199" s="45" t="n"/>
      <c r="BU199" s="45" t="n"/>
      <c r="BV199" s="45" t="n"/>
      <c r="BW199" s="45" t="n"/>
      <c r="BX199" s="45" t="n"/>
      <c r="BY199" s="45" t="n"/>
      <c r="BZ199" s="45" t="n"/>
      <c r="CA199" s="45" t="n"/>
      <c r="CB199" s="45" t="n"/>
      <c r="CC199" s="45" t="n"/>
      <c r="CD199" s="45" t="n"/>
      <c r="CE199" s="45" t="n"/>
      <c r="CF199" s="45" t="n"/>
      <c r="CG199" s="45" t="n"/>
      <c r="CH199" s="45" t="n"/>
      <c r="CI199" s="45" t="n"/>
      <c r="CJ199" s="45" t="n"/>
      <c r="CK199" s="45" t="n"/>
      <c r="CL199" s="45" t="n"/>
      <c r="CM199" s="45" t="n"/>
    </row>
    <row r="200" ht="15" customHeight="1">
      <c r="A200" s="245" t="n"/>
      <c r="B200" s="245" t="n"/>
      <c r="C200" s="245" t="n"/>
      <c r="D200" s="245" t="n"/>
      <c r="E200" s="245" t="n"/>
      <c r="F200" s="245" t="n"/>
      <c r="G200" s="290" t="n"/>
      <c r="H200" s="290" t="n"/>
      <c r="I200" s="245" t="n"/>
      <c r="J200" s="291" t="n"/>
      <c r="K200" s="245" t="n"/>
      <c r="L200" s="245" t="n"/>
      <c r="M200" s="245" t="n"/>
      <c r="N200" s="289" t="n"/>
      <c r="O200" s="289" t="n"/>
      <c r="P200" s="292" t="n"/>
      <c r="Q200" s="292" t="n"/>
      <c r="R200" s="289" t="n"/>
      <c r="S200" s="245" t="n"/>
      <c r="T200" s="289" t="n"/>
      <c r="U200" s="292" t="n"/>
      <c r="V200" s="292" t="n"/>
      <c r="W200" s="292" t="n"/>
      <c r="X200" s="292" t="n"/>
      <c r="Y200" s="394">
        <f>IF(AND(X200&lt;&gt;"",W200&lt;&gt;""),IF(X200&lt;=W200,"SIM","NÃO"),"")</f>
        <v/>
      </c>
      <c r="Z200" s="245" t="n"/>
      <c r="AA200" s="289" t="n"/>
      <c r="AB200" s="45" t="n"/>
      <c r="AC200" s="45">
        <f>IF($C200="","",IF(COUNTIF('Códigos Santander (ref)'!$A$2:$A$79,$C200)&gt;0,"SANTANDER",IF(COUNTIF('Códigos Itaú (ref)'!$A$2:$A$44,$C200)&gt;0,"ITAU",IF(AND(TRIM(UPPER($I200))="CONTRATUAL",ISNUMBER(SEARCH("INDIVIDUAL",SUBSTITUTE(UPPER($D200)," ","")))),"PREMIUM FREE",""))))</f>
        <v/>
      </c>
      <c r="AD200" s="45" t="n"/>
      <c r="AE200" s="45" t="n"/>
      <c r="AF200" s="45" t="n"/>
      <c r="AG200" s="45" t="n"/>
      <c r="AH200" s="45" t="n"/>
      <c r="AI200" s="45" t="n"/>
      <c r="AJ200" s="45" t="n"/>
      <c r="AK200" s="45" t="n"/>
      <c r="AL200" s="45" t="n"/>
      <c r="AM200" s="45" t="n"/>
      <c r="AN200" s="45" t="n"/>
      <c r="AO200" s="45" t="n"/>
      <c r="AP200" s="45" t="n"/>
      <c r="AQ200" s="45" t="n"/>
      <c r="AR200" s="45" t="n"/>
      <c r="AS200" s="45" t="n"/>
      <c r="AT200" s="45" t="n"/>
      <c r="AU200" s="45" t="n"/>
      <c r="AV200" s="45" t="n"/>
      <c r="AW200" s="45" t="n"/>
      <c r="AX200" s="45" t="n"/>
      <c r="AY200" s="45" t="n"/>
      <c r="AZ200" s="45" t="n"/>
      <c r="BA200" s="45" t="n"/>
      <c r="BB200" s="45" t="n"/>
      <c r="BC200" s="45" t="n"/>
      <c r="BD200" s="45" t="n"/>
      <c r="BE200" s="45" t="n"/>
      <c r="BF200" s="45" t="n"/>
      <c r="BG200" s="45" t="n"/>
      <c r="BH200" s="45" t="n"/>
      <c r="BI200" s="45" t="n"/>
      <c r="BJ200" s="45" t="n"/>
      <c r="BK200" s="45" t="n"/>
      <c r="BL200" s="45" t="n"/>
      <c r="BM200" s="45" t="n"/>
      <c r="BN200" s="45" t="n"/>
      <c r="BO200" s="45" t="n"/>
      <c r="BP200" s="45" t="n"/>
      <c r="BQ200" s="45" t="n"/>
      <c r="BR200" s="45" t="n"/>
      <c r="BS200" s="45" t="n"/>
      <c r="BT200" s="45" t="n"/>
      <c r="BU200" s="45" t="n"/>
      <c r="BV200" s="45" t="n"/>
      <c r="BW200" s="45" t="n"/>
      <c r="BX200" s="45" t="n"/>
      <c r="BY200" s="45" t="n"/>
      <c r="BZ200" s="45" t="n"/>
      <c r="CA200" s="45" t="n"/>
      <c r="CB200" s="45" t="n"/>
      <c r="CC200" s="45" t="n"/>
      <c r="CD200" s="45" t="n"/>
      <c r="CE200" s="45" t="n"/>
      <c r="CF200" s="45" t="n"/>
      <c r="CG200" s="45" t="n"/>
      <c r="CH200" s="45" t="n"/>
      <c r="CI200" s="45" t="n"/>
      <c r="CJ200" s="45" t="n"/>
      <c r="CK200" s="45" t="n"/>
      <c r="CL200" s="45" t="n"/>
      <c r="CM200" s="45" t="n"/>
    </row>
    <row r="201" ht="15" customHeight="1">
      <c r="A201" s="217" t="n"/>
      <c r="B201" s="217" t="n"/>
      <c r="C201" s="217" t="n"/>
      <c r="D201" s="217" t="n"/>
      <c r="E201" s="217" t="n"/>
      <c r="F201" s="217" t="n"/>
      <c r="G201" s="293" t="n"/>
      <c r="H201" s="293" t="n"/>
      <c r="I201" s="217" t="n"/>
      <c r="J201" s="294" t="n"/>
      <c r="K201" s="217" t="n"/>
      <c r="L201" s="217" t="n"/>
      <c r="M201" s="217" t="n"/>
      <c r="N201" s="116" t="n"/>
      <c r="O201" s="116" t="n"/>
      <c r="P201" s="295" t="n"/>
      <c r="Q201" s="295" t="n"/>
      <c r="R201" s="116" t="n"/>
      <c r="S201" s="217" t="n"/>
      <c r="T201" s="116" t="n"/>
      <c r="U201" s="295" t="n"/>
      <c r="V201" s="295" t="n"/>
      <c r="W201" s="295" t="n"/>
      <c r="X201" s="295" t="n"/>
      <c r="Y201" s="394">
        <f>IF(AND(X201&lt;&gt;"",W201&lt;&gt;""),IF(X201&lt;=W201,"SIM","NÃO"),"")</f>
        <v/>
      </c>
      <c r="Z201" s="217" t="n"/>
      <c r="AA201" s="116" t="n"/>
      <c r="AB201" s="45" t="n"/>
      <c r="AC201" s="45">
        <f>IF($C201="","",IF(COUNTIF('Códigos Santander (ref)'!$A$2:$A$79,$C201)&gt;0,"SANTANDER",IF(COUNTIF('Códigos Itaú (ref)'!$A$2:$A$44,$C201)&gt;0,"ITAU",IF(AND(TRIM(UPPER($I201))="CONTRATUAL",ISNUMBER(SEARCH("INDIVIDUAL",SUBSTITUTE(UPPER($D201)," ","")))),"PREMIUM FREE",""))))</f>
        <v/>
      </c>
      <c r="AD201" s="45" t="n"/>
      <c r="AE201" s="45" t="n"/>
      <c r="AF201" s="45" t="n"/>
      <c r="AG201" s="45" t="n"/>
      <c r="AH201" s="45" t="n"/>
      <c r="AI201" s="45" t="n"/>
      <c r="AJ201" s="45" t="n"/>
      <c r="AK201" s="45" t="n"/>
      <c r="AL201" s="45" t="n"/>
      <c r="AM201" s="45" t="n"/>
      <c r="AN201" s="45" t="n"/>
      <c r="AO201" s="45" t="n"/>
      <c r="AP201" s="45" t="n"/>
      <c r="AQ201" s="45" t="n"/>
      <c r="AR201" s="45" t="n"/>
      <c r="AS201" s="45" t="n"/>
      <c r="AT201" s="45" t="n"/>
      <c r="AU201" s="45" t="n"/>
      <c r="AV201" s="45" t="n"/>
      <c r="AW201" s="45" t="n"/>
      <c r="AX201" s="45" t="n"/>
      <c r="AY201" s="45" t="n"/>
      <c r="AZ201" s="45" t="n"/>
      <c r="BA201" s="45" t="n"/>
      <c r="BB201" s="45" t="n"/>
      <c r="BC201" s="45" t="n"/>
      <c r="BD201" s="45" t="n"/>
      <c r="BE201" s="45" t="n"/>
      <c r="BF201" s="45" t="n"/>
      <c r="BG201" s="45" t="n"/>
      <c r="BH201" s="45" t="n"/>
      <c r="BI201" s="45" t="n"/>
      <c r="BJ201" s="45" t="n"/>
      <c r="BK201" s="45" t="n"/>
      <c r="BL201" s="45" t="n"/>
      <c r="BM201" s="45" t="n"/>
      <c r="BN201" s="45" t="n"/>
      <c r="BO201" s="45" t="n"/>
      <c r="BP201" s="45" t="n"/>
      <c r="BQ201" s="45" t="n"/>
      <c r="BR201" s="45" t="n"/>
      <c r="BS201" s="45" t="n"/>
      <c r="BT201" s="45" t="n"/>
      <c r="BU201" s="45" t="n"/>
      <c r="BV201" s="45" t="n"/>
      <c r="BW201" s="45" t="n"/>
      <c r="BX201" s="45" t="n"/>
      <c r="BY201" s="45" t="n"/>
      <c r="BZ201" s="45" t="n"/>
      <c r="CA201" s="45" t="n"/>
      <c r="CB201" s="45" t="n"/>
      <c r="CC201" s="45" t="n"/>
      <c r="CD201" s="45" t="n"/>
      <c r="CE201" s="45" t="n"/>
      <c r="CF201" s="45" t="n"/>
      <c r="CG201" s="45" t="n"/>
      <c r="CH201" s="45" t="n"/>
      <c r="CI201" s="45" t="n"/>
      <c r="CJ201" s="45" t="n"/>
      <c r="CK201" s="45" t="n"/>
      <c r="CL201" s="45" t="n"/>
      <c r="CM201" s="45" t="n"/>
    </row>
    <row r="202">
      <c r="Y202" s="394">
        <f>IF(AND(X202&lt;&gt;"",W202&lt;&gt;""),IF(X202&lt;=W202,"SIM","NÃO"),"")</f>
        <v/>
      </c>
      <c r="AC202">
        <f>IF($C202="","",IF(COUNTIF('Códigos Santander (ref)'!$A$2:$A$79,$C202)&gt;0,"SANTANDER",IF(COUNTIF('Códigos Itaú (ref)'!$A$2:$A$44,$C202)&gt;0,"ITAU",IF(AND(TRIM(UPPER($I202))="CONTRATUAL",ISNUMBER(SEARCH("INDIVIDUAL",SUBSTITUTE(UPPER($D202)," ","")))),"PREMIUM FREE",""))))</f>
        <v/>
      </c>
    </row>
    <row r="203">
      <c r="Y203" s="394">
        <f>IF(AND(X203&lt;&gt;"",W203&lt;&gt;""),IF(X203&lt;=W203,"SIM","NÃO"),"")</f>
        <v/>
      </c>
      <c r="AC203">
        <f>IF($C203="","",IF(COUNTIF('Códigos Santander (ref)'!$A$2:$A$79,$C203)&gt;0,"SANTANDER",IF(COUNTIF('Códigos Itaú (ref)'!$A$2:$A$44,$C203)&gt;0,"ITAU",IF(AND(TRIM(UPPER($I203))="CONTRATUAL",ISNUMBER(SEARCH("INDIVIDUAL",SUBSTITUTE(UPPER($D203)," ","")))),"PREMIUM FREE",""))))</f>
        <v/>
      </c>
    </row>
    <row r="204" ht="16.5" customHeight="1">
      <c r="S204" s="296" t="n"/>
      <c r="U204" s="296" t="n"/>
      <c r="Y204" s="394">
        <f>IF(AND(X204&lt;&gt;"",W204&lt;&gt;""),IF(X204&lt;=W204,"SIM","NÃO"),"")</f>
        <v/>
      </c>
      <c r="AC204">
        <f>IF($C204="","",IF(COUNTIF('Códigos Santander (ref)'!$A$2:$A$79,$C204)&gt;0,"SANTANDER",IF(COUNTIF('Códigos Itaú (ref)'!$A$2:$A$44,$C204)&gt;0,"ITAU",IF(AND(TRIM(UPPER($I204))="CONTRATUAL",ISNUMBER(SEARCH("INDIVIDUAL",SUBSTITUTE(UPPER($D204)," ","")))),"PREMIUM FREE",""))))</f>
        <v/>
      </c>
    </row>
    <row r="205">
      <c r="Y205" s="394">
        <f>IF(AND(X205&lt;&gt;"",W205&lt;&gt;""),IF(X205&lt;=W205,"SIM","NÃO"),"")</f>
        <v/>
      </c>
      <c r="AC205">
        <f>IF($C205="","",IF(COUNTIF('Códigos Santander (ref)'!$A$2:$A$79,$C205)&gt;0,"SANTANDER",IF(COUNTIF('Códigos Itaú (ref)'!$A$2:$A$44,$C205)&gt;0,"ITAU",IF(AND(TRIM(UPPER($I205))="CONTRATUAL",ISNUMBER(SEARCH("INDIVIDUAL",SUBSTITUTE(UPPER($D205)," ","")))),"PREMIUM FREE",""))))</f>
        <v/>
      </c>
    </row>
    <row r="206">
      <c r="Y206" s="394">
        <f>IF(AND(X206&lt;&gt;"",W206&lt;&gt;""),IF(X206&lt;=W206,"SIM","NÃO"),"")</f>
        <v/>
      </c>
      <c r="AC206">
        <f>IF($C206="","",IF(COUNTIF('Códigos Santander (ref)'!$A$2:$A$79,$C206)&gt;0,"SANTANDER",IF(COUNTIF('Códigos Itaú (ref)'!$A$2:$A$44,$C206)&gt;0,"ITAU",IF(AND(TRIM(UPPER($I206))="CONTRATUAL",ISNUMBER(SEARCH("INDIVIDUAL",SUBSTITUTE(UPPER($D206)," ","")))),"PREMIUM FREE",""))))</f>
        <v/>
      </c>
    </row>
    <row r="207">
      <c r="Y207" s="394">
        <f>IF(AND(X207&lt;&gt;"",W207&lt;&gt;""),IF(X207&lt;=W207,"SIM","NÃO"),"")</f>
        <v/>
      </c>
      <c r="AC207">
        <f>IF($C207="","",IF(COUNTIF('Códigos Santander (ref)'!$A$2:$A$79,$C207)&gt;0,"SANTANDER",IF(COUNTIF('Códigos Itaú (ref)'!$A$2:$A$44,$C207)&gt;0,"ITAU",IF(AND(TRIM(UPPER($I207))="CONTRATUAL",ISNUMBER(SEARCH("INDIVIDUAL",SUBSTITUTE(UPPER($D207)," ","")))),"PREMIUM FREE",""))))</f>
        <v/>
      </c>
    </row>
    <row r="208">
      <c r="Y208" s="394">
        <f>IF(AND(X208&lt;&gt;"",W208&lt;&gt;""),IF(X208&lt;=W208,"SIM","NÃO"),"")</f>
        <v/>
      </c>
      <c r="AC208">
        <f>IF($C208="","",IF(COUNTIF('Códigos Santander (ref)'!$A$2:$A$79,$C208)&gt;0,"SANTANDER",IF(COUNTIF('Códigos Itaú (ref)'!$A$2:$A$44,$C208)&gt;0,"ITAU",IF(AND(TRIM(UPPER($I208))="CONTRATUAL",ISNUMBER(SEARCH("INDIVIDUAL",SUBSTITUTE(UPPER($D208)," ","")))),"PREMIUM FREE",""))))</f>
        <v/>
      </c>
    </row>
    <row r="209">
      <c r="Y209" s="394">
        <f>IF(AND(X209&lt;&gt;"",W209&lt;&gt;""),IF(X209&lt;=W209,"SIM","NÃO"),"")</f>
        <v/>
      </c>
      <c r="AC209">
        <f>IF($C209="","",IF(COUNTIF('Códigos Santander (ref)'!$A$2:$A$79,$C209)&gt;0,"SANTANDER",IF(COUNTIF('Códigos Itaú (ref)'!$A$2:$A$44,$C209)&gt;0,"ITAU",IF(AND(TRIM(UPPER($I209))="CONTRATUAL",ISNUMBER(SEARCH("INDIVIDUAL",SUBSTITUTE(UPPER($D209)," ","")))),"PREMIUM FREE",""))))</f>
        <v/>
      </c>
    </row>
    <row r="210">
      <c r="Y210" s="394">
        <f>IF(AND(X210&lt;&gt;"",W210&lt;&gt;""),IF(X210&lt;=W210,"SIM","NÃO"),"")</f>
        <v/>
      </c>
      <c r="AC210">
        <f>IF($C210="","",IF(COUNTIF('Códigos Santander (ref)'!$A$2:$A$79,$C210)&gt;0,"SANTANDER",IF(COUNTIF('Códigos Itaú (ref)'!$A$2:$A$44,$C210)&gt;0,"ITAU",IF(AND(TRIM(UPPER($I210))="CONTRATUAL",ISNUMBER(SEARCH("INDIVIDUAL",SUBSTITUTE(UPPER($D210)," ","")))),"PREMIUM FREE",""))))</f>
        <v/>
      </c>
    </row>
    <row r="211">
      <c r="Y211" s="394">
        <f>IF(AND(X211&lt;&gt;"",W211&lt;&gt;""),IF(X211&lt;=W211,"SIM","NÃO"),"")</f>
        <v/>
      </c>
      <c r="AC211">
        <f>IF($C211="","",IF(COUNTIF('Códigos Santander (ref)'!$A$2:$A$79,$C211)&gt;0,"SANTANDER",IF(COUNTIF('Códigos Itaú (ref)'!$A$2:$A$44,$C211)&gt;0,"ITAU",IF(AND(TRIM(UPPER($I211))="CONTRATUAL",ISNUMBER(SEARCH("INDIVIDUAL",SUBSTITUTE(UPPER($D211)," ","")))),"PREMIUM FREE",""))))</f>
        <v/>
      </c>
    </row>
    <row r="212">
      <c r="Y212" s="394">
        <f>IF(AND(X212&lt;&gt;"",W212&lt;&gt;""),IF(X212&lt;=W212,"SIM","NÃO"),"")</f>
        <v/>
      </c>
      <c r="AC212">
        <f>IF($C212="","",IF(COUNTIF('Códigos Santander (ref)'!$A$2:$A$79,$C212)&gt;0,"SANTANDER",IF(COUNTIF('Códigos Itaú (ref)'!$A$2:$A$44,$C212)&gt;0,"ITAU",IF(AND(TRIM(UPPER($I212))="CONTRATUAL",ISNUMBER(SEARCH("INDIVIDUAL",SUBSTITUTE(UPPER($D212)," ","")))),"PREMIUM FREE",""))))</f>
        <v/>
      </c>
    </row>
    <row r="213">
      <c r="Y213" s="394">
        <f>IF(AND(X213&lt;&gt;"",W213&lt;&gt;""),IF(X213&lt;=W213,"SIM","NÃO"),"")</f>
        <v/>
      </c>
      <c r="AC213">
        <f>IF($C213="","",IF(COUNTIF('Códigos Santander (ref)'!$A$2:$A$79,$C213)&gt;0,"SANTANDER",IF(COUNTIF('Códigos Itaú (ref)'!$A$2:$A$44,$C213)&gt;0,"ITAU",IF(AND(TRIM(UPPER($I213))="CONTRATUAL",ISNUMBER(SEARCH("INDIVIDUAL",SUBSTITUTE(UPPER($D213)," ","")))),"PREMIUM FREE",""))))</f>
        <v/>
      </c>
    </row>
    <row r="214">
      <c r="Y214" s="394">
        <f>IF(AND(X214&lt;&gt;"",W214&lt;&gt;""),IF(X214&lt;=W214,"SIM","NÃO"),"")</f>
        <v/>
      </c>
      <c r="AC214">
        <f>IF($C214="","",IF(COUNTIF('Códigos Santander (ref)'!$A$2:$A$79,$C214)&gt;0,"SANTANDER",IF(COUNTIF('Códigos Itaú (ref)'!$A$2:$A$44,$C214)&gt;0,"ITAU",IF(AND(TRIM(UPPER($I214))="CONTRATUAL",ISNUMBER(SEARCH("INDIVIDUAL",SUBSTITUTE(UPPER($D214)," ","")))),"PREMIUM FREE",""))))</f>
        <v/>
      </c>
    </row>
    <row r="215">
      <c r="Y215" s="394">
        <f>IF(AND(X215&lt;&gt;"",W215&lt;&gt;""),IF(X215&lt;=W215,"SIM","NÃO"),"")</f>
        <v/>
      </c>
      <c r="AC215">
        <f>IF($C215="","",IF(COUNTIF('Códigos Santander (ref)'!$A$2:$A$79,$C215)&gt;0,"SANTANDER",IF(COUNTIF('Códigos Itaú (ref)'!$A$2:$A$44,$C215)&gt;0,"ITAU",IF(AND(TRIM(UPPER($I215))="CONTRATUAL",ISNUMBER(SEARCH("INDIVIDUAL",SUBSTITUTE(UPPER($D215)," ","")))),"PREMIUM FREE",""))))</f>
        <v/>
      </c>
    </row>
    <row r="216">
      <c r="Y216" s="394">
        <f>IF(AND(X216&lt;&gt;"",W216&lt;&gt;""),IF(X216&lt;=W216,"SIM","NÃO"),"")</f>
        <v/>
      </c>
      <c r="AC216">
        <f>IF($C216="","",IF(COUNTIF('Códigos Santander (ref)'!$A$2:$A$79,$C216)&gt;0,"SANTANDER",IF(COUNTIF('Códigos Itaú (ref)'!$A$2:$A$44,$C216)&gt;0,"ITAU",IF(AND(TRIM(UPPER($I216))="CONTRATUAL",ISNUMBER(SEARCH("INDIVIDUAL",SUBSTITUTE(UPPER($D216)," ","")))),"PREMIUM FREE",""))))</f>
        <v/>
      </c>
    </row>
    <row r="217">
      <c r="Y217" s="394">
        <f>IF(AND(X217&lt;&gt;"",W217&lt;&gt;""),IF(X217&lt;=W217,"SIM","NÃO"),"")</f>
        <v/>
      </c>
      <c r="AC217">
        <f>IF($C217="","",IF(COUNTIF('Códigos Santander (ref)'!$A$2:$A$79,$C217)&gt;0,"SANTANDER",IF(COUNTIF('Códigos Itaú (ref)'!$A$2:$A$44,$C217)&gt;0,"ITAU",IF(AND(TRIM(UPPER($I217))="CONTRATUAL",ISNUMBER(SEARCH("INDIVIDUAL",SUBSTITUTE(UPPER($D217)," ","")))),"PREMIUM FREE",""))))</f>
        <v/>
      </c>
    </row>
    <row r="218">
      <c r="Y218" s="394">
        <f>IF(AND(X218&lt;&gt;"",W218&lt;&gt;""),IF(X218&lt;=W218,"SIM","NÃO"),"")</f>
        <v/>
      </c>
      <c r="AC218">
        <f>IF($C218="","",IF(COUNTIF('Códigos Santander (ref)'!$A$2:$A$79,$C218)&gt;0,"SANTANDER",IF(COUNTIF('Códigos Itaú (ref)'!$A$2:$A$44,$C218)&gt;0,"ITAU",IF(AND(TRIM(UPPER($I218))="CONTRATUAL",ISNUMBER(SEARCH("INDIVIDUAL",SUBSTITUTE(UPPER($D218)," ","")))),"PREMIUM FREE",""))))</f>
        <v/>
      </c>
    </row>
    <row r="219">
      <c r="Y219" s="394">
        <f>IF(AND(X219&lt;&gt;"",W219&lt;&gt;""),IF(X219&lt;=W219,"SIM","NÃO"),"")</f>
        <v/>
      </c>
      <c r="AC219">
        <f>IF($C219="","",IF(COUNTIF('Códigos Santander (ref)'!$A$2:$A$79,$C219)&gt;0,"SANTANDER",IF(COUNTIF('Códigos Itaú (ref)'!$A$2:$A$44,$C219)&gt;0,"ITAU",IF(AND(TRIM(UPPER($I219))="CONTRATUAL",ISNUMBER(SEARCH("INDIVIDUAL",SUBSTITUTE(UPPER($D219)," ","")))),"PREMIUM FREE",""))))</f>
        <v/>
      </c>
    </row>
    <row r="220">
      <c r="Y220" s="394">
        <f>IF(AND(X220&lt;&gt;"",W220&lt;&gt;""),IF(X220&lt;=W220,"SIM","NÃO"),"")</f>
        <v/>
      </c>
      <c r="AC220">
        <f>IF($C220="","",IF(COUNTIF('Códigos Santander (ref)'!$A$2:$A$79,$C220)&gt;0,"SANTANDER",IF(COUNTIF('Códigos Itaú (ref)'!$A$2:$A$44,$C220)&gt;0,"ITAU",IF(AND(TRIM(UPPER($I220))="CONTRATUAL",ISNUMBER(SEARCH("INDIVIDUAL",SUBSTITUTE(UPPER($D220)," ","")))),"PREMIUM FREE",""))))</f>
        <v/>
      </c>
    </row>
    <row r="221">
      <c r="Y221" s="399">
        <f>IF(AND(X221&lt;&gt;"",W221&lt;&gt;""),IF(X221&lt;=W221,"SIM","NÃO"),"")</f>
        <v/>
      </c>
      <c r="AC221">
        <f>IF($C221="","",IF(COUNTIF('Códigos Santander (ref)'!$A$2:$A$79,$C221)&gt;0,"SANTANDER",IF(COUNTIF('Códigos Itaú (ref)'!$A$2:$A$44,$C221)&gt;0,"ITAU",IF(AND(TRIM(UPPER($I221))="CONTRATUAL",ISNUMBER(SEARCH("INDIVIDUAL",SUBSTITUTE(UPPER($D221)," ","")))),"PREMIUM FREE",""))))</f>
        <v/>
      </c>
    </row>
    <row r="222">
      <c r="Y222" s="258">
        <f>IF(AND(X222&lt;&gt;"",W222&lt;&gt;""),IF(X222&lt;=W222,"SIM","NÃO"),"")</f>
        <v/>
      </c>
      <c r="AC222">
        <f>IF($C222="","",IF(COUNTIF('Códigos Santander (ref)'!$A$2:$A$79,$C222)&gt;0,"SANTANDER",IF(COUNTIF('Códigos Itaú (ref)'!$A$2:$A$44,$C222)&gt;0,"ITAU",IF(AND(TRIM(UPPER($I222))="CONTRATUAL",ISNUMBER(SEARCH("INDIVIDUAL",SUBSTITUTE(UPPER($D222)," ","")))),"PREMIUM FREE",""))))</f>
        <v/>
      </c>
    </row>
    <row r="223">
      <c r="Y223" s="258">
        <f>IF(AND(X223&lt;&gt;"",W223&lt;&gt;""),IF(X223&lt;=W223,"SIM","NÃO"),"")</f>
        <v/>
      </c>
      <c r="AC223">
        <f>IF($C223="","",IF(COUNTIF('Códigos Santander (ref)'!$A$2:$A$79,$C223)&gt;0,"SANTANDER",IF(COUNTIF('Códigos Itaú (ref)'!$A$2:$A$44,$C223)&gt;0,"ITAU",IF(AND(TRIM(UPPER($I223))="CONTRATUAL",ISNUMBER(SEARCH("INDIVIDUAL",SUBSTITUTE(UPPER($D223)," ","")))),"PREMIUM FREE",""))))</f>
        <v/>
      </c>
    </row>
    <row r="224">
      <c r="Y224" s="258">
        <f>IF(AND(X224&lt;&gt;"",W224&lt;&gt;""),IF(X224&lt;=W224,"SIM","NÃO"),"")</f>
        <v/>
      </c>
      <c r="AC224">
        <f>IF($C224="","",IF(COUNTIF('Códigos Santander (ref)'!$A$2:$A$79,$C224)&gt;0,"SANTANDER",IF(COUNTIF('Códigos Itaú (ref)'!$A$2:$A$44,$C224)&gt;0,"ITAU",IF(AND(TRIM(UPPER($I224))="CONTRATUAL",ISNUMBER(SEARCH("INDIVIDUAL",SUBSTITUTE(UPPER($D224)," ","")))),"PREMIUM FREE",""))))</f>
        <v/>
      </c>
    </row>
    <row r="225">
      <c r="Y225" s="258">
        <f>IF(AND(X225&lt;&gt;"",W225&lt;&gt;""),IF(X225&lt;=W225,"SIM","NÃO"),"")</f>
        <v/>
      </c>
      <c r="AC225">
        <f>IF($C225="","",IF(COUNTIF('Códigos Santander (ref)'!$A$2:$A$79,$C225)&gt;0,"SANTANDER",IF(COUNTIF('Códigos Itaú (ref)'!$A$2:$A$44,$C225)&gt;0,"ITAU",IF(AND(TRIM(UPPER($I225))="CONTRATUAL",ISNUMBER(SEARCH("INDIVIDUAL",SUBSTITUTE(UPPER($D225)," ","")))),"PREMIUM FREE",""))))</f>
        <v/>
      </c>
    </row>
    <row r="226">
      <c r="Y226" s="258">
        <f>IF(AND(X226&lt;&gt;"",W226&lt;&gt;""),IF(X226&lt;=W226,"SIM","NÃO"),"")</f>
        <v/>
      </c>
      <c r="AC226">
        <f>IF($C226="","",IF(COUNTIF('Códigos Santander (ref)'!$A$2:$A$79,$C226)&gt;0,"SANTANDER",IF(COUNTIF('Códigos Itaú (ref)'!$A$2:$A$44,$C226)&gt;0,"ITAU",IF(AND(TRIM(UPPER($I226))="CONTRATUAL",ISNUMBER(SEARCH("INDIVIDUAL",SUBSTITUTE(UPPER($D226)," ","")))),"PREMIUM FREE",""))))</f>
        <v/>
      </c>
    </row>
    <row r="227">
      <c r="Y227" s="258">
        <f>IF(AND(X227&lt;&gt;"",W227&lt;&gt;""),IF(X227&lt;=W227,"SIM","NÃO"),"")</f>
        <v/>
      </c>
      <c r="AC227">
        <f>IF($C227="","",IF(COUNTIF('Códigos Santander (ref)'!$A$2:$A$79,$C227)&gt;0,"SANTANDER",IF(COUNTIF('Códigos Itaú (ref)'!$A$2:$A$44,$C227)&gt;0,"ITAU",IF(AND(TRIM(UPPER($I227))="CONTRATUAL",ISNUMBER(SEARCH("INDIVIDUAL",SUBSTITUTE(UPPER($D227)," ","")))),"PREMIUM FREE",""))))</f>
        <v/>
      </c>
    </row>
    <row r="228">
      <c r="Y228" s="258">
        <f>IF(AND(X228&lt;&gt;"",W228&lt;&gt;""),IF(X228&lt;=W228,"SIM","NÃO"),"")</f>
        <v/>
      </c>
      <c r="AC228">
        <f>IF($C228="","",IF(COUNTIF('Códigos Santander (ref)'!$A$2:$A$79,$C228)&gt;0,"SANTANDER",IF(COUNTIF('Códigos Itaú (ref)'!$A$2:$A$44,$C228)&gt;0,"ITAU",IF(AND(TRIM(UPPER($I228))="CONTRATUAL",ISNUMBER(SEARCH("INDIVIDUAL",SUBSTITUTE(UPPER($D228)," ","")))),"PREMIUM FREE",""))))</f>
        <v/>
      </c>
    </row>
    <row r="229">
      <c r="Y229" s="258">
        <f>IF(AND(X229&lt;&gt;"",W229&lt;&gt;""),IF(X229&lt;=W229,"SIM","NÃO"),"")</f>
        <v/>
      </c>
      <c r="AC229">
        <f>IF($C229="","",IF(COUNTIF('Códigos Santander (ref)'!$A$2:$A$79,$C229)&gt;0,"SANTANDER",IF(COUNTIF('Códigos Itaú (ref)'!$A$2:$A$44,$C229)&gt;0,"ITAU",IF(AND(TRIM(UPPER($I229))="CONTRATUAL",ISNUMBER(SEARCH("INDIVIDUAL",SUBSTITUTE(UPPER($D229)," ","")))),"PREMIUM FREE",""))))</f>
        <v/>
      </c>
    </row>
    <row r="230">
      <c r="Y230" s="258">
        <f>IF(AND(X230&lt;&gt;"",W230&lt;&gt;""),IF(X230&lt;=W230,"SIM","NÃO"),"")</f>
        <v/>
      </c>
      <c r="AC230">
        <f>IF($C230="","",IF(COUNTIF('Códigos Santander (ref)'!$A$2:$A$79,$C230)&gt;0,"SANTANDER",IF(COUNTIF('Códigos Itaú (ref)'!$A$2:$A$44,$C230)&gt;0,"ITAU",IF(AND(TRIM(UPPER($I230))="CONTRATUAL",ISNUMBER(SEARCH("INDIVIDUAL",SUBSTITUTE(UPPER($D230)," ","")))),"PREMIUM FREE",""))))</f>
        <v/>
      </c>
    </row>
    <row r="231">
      <c r="Y231" s="258">
        <f>IF(AND(X231&lt;&gt;"",W231&lt;&gt;""),IF(X231&lt;=W231,"SIM","NÃO"),"")</f>
        <v/>
      </c>
      <c r="AC231">
        <f>IF($C231="","",IF(COUNTIF('Códigos Santander (ref)'!$A$2:$A$79,$C231)&gt;0,"SANTANDER",IF(COUNTIF('Códigos Itaú (ref)'!$A$2:$A$44,$C231)&gt;0,"ITAU",IF(AND(TRIM(UPPER($I231))="CONTRATUAL",ISNUMBER(SEARCH("INDIVIDUAL",SUBSTITUTE(UPPER($D231)," ","")))),"PREMIUM FREE",""))))</f>
        <v/>
      </c>
    </row>
    <row r="232">
      <c r="Y232" s="258">
        <f>IF(AND(X232&lt;&gt;"",W232&lt;&gt;""),IF(X232&lt;=W232,"SIM","NÃO"),"")</f>
        <v/>
      </c>
      <c r="AC232">
        <f>IF($C232="","",IF(COUNTIF('Códigos Santander (ref)'!$A$2:$A$79,$C232)&gt;0,"SANTANDER",IF(COUNTIF('Códigos Itaú (ref)'!$A$2:$A$44,$C232)&gt;0,"ITAU",IF(AND(TRIM(UPPER($I232))="CONTRATUAL",ISNUMBER(SEARCH("INDIVIDUAL",SUBSTITUTE(UPPER($D232)," ","")))),"PREMIUM FREE",""))))</f>
        <v/>
      </c>
    </row>
    <row r="233">
      <c r="Y233" s="258">
        <f>IF(AND(X233&lt;&gt;"",W233&lt;&gt;""),IF(X233&lt;=W233,"SIM","NÃO"),"")</f>
        <v/>
      </c>
      <c r="AC233">
        <f>IF($C233="","",IF(COUNTIF('Códigos Santander (ref)'!$A$2:$A$79,$C233)&gt;0,"SANTANDER",IF(COUNTIF('Códigos Itaú (ref)'!$A$2:$A$44,$C233)&gt;0,"ITAU",IF(AND(TRIM(UPPER($I233))="CONTRATUAL",ISNUMBER(SEARCH("INDIVIDUAL",SUBSTITUTE(UPPER($D233)," ","")))),"PREMIUM FREE",""))))</f>
        <v/>
      </c>
    </row>
    <row r="234">
      <c r="Y234" s="258">
        <f>IF(AND(X234&lt;&gt;"",W234&lt;&gt;""),IF(X234&lt;=W234,"SIM","NÃO"),"")</f>
        <v/>
      </c>
      <c r="AC234">
        <f>IF($C234="","",IF(COUNTIF('Códigos Santander (ref)'!$A$2:$A$79,$C234)&gt;0,"SANTANDER",IF(COUNTIF('Códigos Itaú (ref)'!$A$2:$A$44,$C234)&gt;0,"ITAU",IF(AND(TRIM(UPPER($I234))="CONTRATUAL",ISNUMBER(SEARCH("INDIVIDUAL",SUBSTITUTE(UPPER($D234)," ","")))),"PREMIUM FREE",""))))</f>
        <v/>
      </c>
    </row>
    <row r="235">
      <c r="Y235" s="258">
        <f>IF(AND(X235&lt;&gt;"",W235&lt;&gt;""),IF(X235&lt;=W235,"SIM","NÃO"),"")</f>
        <v/>
      </c>
      <c r="AC235">
        <f>IF($C235="","",IF(COUNTIF('Códigos Santander (ref)'!$A$2:$A$79,$C235)&gt;0,"SANTANDER",IF(COUNTIF('Códigos Itaú (ref)'!$A$2:$A$44,$C235)&gt;0,"ITAU",IF(AND(TRIM(UPPER($I235))="CONTRATUAL",ISNUMBER(SEARCH("INDIVIDUAL",SUBSTITUTE(UPPER($D235)," ","")))),"PREMIUM FREE",""))))</f>
        <v/>
      </c>
    </row>
    <row r="236">
      <c r="Y236" s="258">
        <f>IF(AND(X236&lt;&gt;"",W236&lt;&gt;""),IF(X236&lt;=W236,"SIM","NÃO"),"")</f>
        <v/>
      </c>
      <c r="AC236">
        <f>IF($C236="","",IF(COUNTIF('Códigos Santander (ref)'!$A$2:$A$79,$C236)&gt;0,"SANTANDER",IF(COUNTIF('Códigos Itaú (ref)'!$A$2:$A$44,$C236)&gt;0,"ITAU",IF(AND(TRIM(UPPER($I236))="CONTRATUAL",ISNUMBER(SEARCH("INDIVIDUAL",SUBSTITUTE(UPPER($D236)," ","")))),"PREMIUM FREE",""))))</f>
        <v/>
      </c>
    </row>
    <row r="237">
      <c r="Y237" s="258">
        <f>IF(AND(X237&lt;&gt;"",W237&lt;&gt;""),IF(X237&lt;=W237,"SIM","NÃO"),"")</f>
        <v/>
      </c>
      <c r="AC237">
        <f>IF($C237="","",IF(COUNTIF('Códigos Santander (ref)'!$A$2:$A$79,$C237)&gt;0,"SANTANDER",IF(COUNTIF('Códigos Itaú (ref)'!$A$2:$A$44,$C237)&gt;0,"ITAU",IF(AND(TRIM(UPPER($I237))="CONTRATUAL",ISNUMBER(SEARCH("INDIVIDUAL",SUBSTITUTE(UPPER($D237)," ","")))),"PREMIUM FREE",""))))</f>
        <v/>
      </c>
    </row>
    <row r="238">
      <c r="Y238" s="258">
        <f>IF(AND(X238&lt;&gt;"",W238&lt;&gt;""),IF(X238&lt;=W238,"SIM","NÃO"),"")</f>
        <v/>
      </c>
      <c r="AC238">
        <f>IF($C238="","",IF(COUNTIF('Códigos Santander (ref)'!$A$2:$A$79,$C238)&gt;0,"SANTANDER",IF(COUNTIF('Códigos Itaú (ref)'!$A$2:$A$44,$C238)&gt;0,"ITAU",IF(AND(TRIM(UPPER($I238))="CONTRATUAL",ISNUMBER(SEARCH("INDIVIDUAL",SUBSTITUTE(UPPER($D238)," ","")))),"PREMIUM FREE",""))))</f>
        <v/>
      </c>
    </row>
    <row r="239">
      <c r="Y239" s="258">
        <f>IF(AND(X239&lt;&gt;"",W239&lt;&gt;""),IF(X239&lt;=W239,"SIM","NÃO"),"")</f>
        <v/>
      </c>
      <c r="AC239">
        <f>IF($C239="","",IF(COUNTIF('Códigos Santander (ref)'!$A$2:$A$79,$C239)&gt;0,"SANTANDER",IF(COUNTIF('Códigos Itaú (ref)'!$A$2:$A$44,$C239)&gt;0,"ITAU",IF(AND(TRIM(UPPER($I239))="CONTRATUAL",ISNUMBER(SEARCH("INDIVIDUAL",SUBSTITUTE(UPPER($D239)," ","")))),"PREMIUM FREE",""))))</f>
        <v/>
      </c>
    </row>
    <row r="240">
      <c r="Y240" s="258">
        <f>IF(AND(X240&lt;&gt;"",W240&lt;&gt;""),IF(X240&lt;=W240,"SIM","NÃO"),"")</f>
        <v/>
      </c>
      <c r="AC240">
        <f>IF($C240="","",IF(COUNTIF('Códigos Santander (ref)'!$A$2:$A$79,$C240)&gt;0,"SANTANDER",IF(COUNTIF('Códigos Itaú (ref)'!$A$2:$A$44,$C240)&gt;0,"ITAU",IF(AND(TRIM(UPPER($I240))="CONTRATUAL",ISNUMBER(SEARCH("INDIVIDUAL",SUBSTITUTE(UPPER($D240)," ","")))),"PREMIUM FREE",""))))</f>
        <v/>
      </c>
    </row>
    <row r="241">
      <c r="Y241" s="258">
        <f>IF(AND(X241&lt;&gt;"",W241&lt;&gt;""),IF(X241&lt;=W241,"SIM","NÃO"),"")</f>
        <v/>
      </c>
      <c r="AC241">
        <f>IF($C241="","",IF(COUNTIF('Códigos Santander (ref)'!$A$2:$A$79,$C241)&gt;0,"SANTANDER",IF(COUNTIF('Códigos Itaú (ref)'!$A$2:$A$44,$C241)&gt;0,"ITAU",IF(AND(TRIM(UPPER($I241))="CONTRATUAL",ISNUMBER(SEARCH("INDIVIDUAL",SUBSTITUTE(UPPER($D241)," ","")))),"PREMIUM FREE",""))))</f>
        <v/>
      </c>
    </row>
    <row r="242">
      <c r="Y242" s="258">
        <f>IF(AND(X242&lt;&gt;"",W242&lt;&gt;""),IF(X242&lt;=W242,"SIM","NÃO"),"")</f>
        <v/>
      </c>
      <c r="AC242">
        <f>IF($C242="","",IF(COUNTIF('Códigos Santander (ref)'!$A$2:$A$79,$C242)&gt;0,"SANTANDER",IF(COUNTIF('Códigos Itaú (ref)'!$A$2:$A$44,$C242)&gt;0,"ITAU",IF(AND(TRIM(UPPER($I242))="CONTRATUAL",ISNUMBER(SEARCH("INDIVIDUAL",SUBSTITUTE(UPPER($D242)," ","")))),"PREMIUM FREE",""))))</f>
        <v/>
      </c>
    </row>
    <row r="243">
      <c r="Y243" s="258">
        <f>IF(AND(X243&lt;&gt;"",W243&lt;&gt;""),IF(X243&lt;=W243,"SIM","NÃO"),"")</f>
        <v/>
      </c>
      <c r="AC243">
        <f>IF($C243="","",IF(COUNTIF('Códigos Santander (ref)'!$A$2:$A$79,$C243)&gt;0,"SANTANDER",IF(COUNTIF('Códigos Itaú (ref)'!$A$2:$A$44,$C243)&gt;0,"ITAU",IF(AND(TRIM(UPPER($I243))="CONTRATUAL",ISNUMBER(SEARCH("INDIVIDUAL",SUBSTITUTE(UPPER($D243)," ","")))),"PREMIUM FREE",""))))</f>
        <v/>
      </c>
    </row>
    <row r="244">
      <c r="Y244" s="258">
        <f>IF(AND(X244&lt;&gt;"",W244&lt;&gt;""),IF(X244&lt;=W244,"SIM","NÃO"),"")</f>
        <v/>
      </c>
      <c r="AC244">
        <f>IF($C244="","",IF(COUNTIF('Códigos Santander (ref)'!$A$2:$A$79,$C244)&gt;0,"SANTANDER",IF(COUNTIF('Códigos Itaú (ref)'!$A$2:$A$44,$C244)&gt;0,"ITAU",IF(AND(TRIM(UPPER($I244))="CONTRATUAL",ISNUMBER(SEARCH("INDIVIDUAL",SUBSTITUTE(UPPER($D244)," ","")))),"PREMIUM FREE",""))))</f>
        <v/>
      </c>
    </row>
    <row r="245">
      <c r="Y245" s="258">
        <f>IF(AND(X245&lt;&gt;"",W245&lt;&gt;""),IF(X245&lt;=W245,"SIM","NÃO"),"")</f>
        <v/>
      </c>
      <c r="AC245">
        <f>IF($C245="","",IF(COUNTIF('Códigos Santander (ref)'!$A$2:$A$79,$C245)&gt;0,"SANTANDER",IF(COUNTIF('Códigos Itaú (ref)'!$A$2:$A$44,$C245)&gt;0,"ITAU",IF(AND(TRIM(UPPER($I245))="CONTRATUAL",ISNUMBER(SEARCH("INDIVIDUAL",SUBSTITUTE(UPPER($D245)," ","")))),"PREMIUM FREE",""))))</f>
        <v/>
      </c>
    </row>
    <row r="246">
      <c r="Y246" s="258">
        <f>IF(AND(X246&lt;&gt;"",W246&lt;&gt;""),IF(X246&lt;=W246,"SIM","NÃO"),"")</f>
        <v/>
      </c>
      <c r="AC246">
        <f>IF($C246="","",IF(COUNTIF('Códigos Santander (ref)'!$A$2:$A$79,$C246)&gt;0,"SANTANDER",IF(COUNTIF('Códigos Itaú (ref)'!$A$2:$A$44,$C246)&gt;0,"ITAU",IF(AND(TRIM(UPPER($I246))="CONTRATUAL",ISNUMBER(SEARCH("INDIVIDUAL",SUBSTITUTE(UPPER($D246)," ","")))),"PREMIUM FREE",""))))</f>
        <v/>
      </c>
    </row>
    <row r="247">
      <c r="Y247" s="258">
        <f>IF(AND(X247&lt;&gt;"",W247&lt;&gt;""),IF(X247&lt;=W247,"SIM","NÃO"),"")</f>
        <v/>
      </c>
      <c r="AC247">
        <f>IF($C247="","",IF(COUNTIF('Códigos Santander (ref)'!$A$2:$A$79,$C247)&gt;0,"SANTANDER",IF(COUNTIF('Códigos Itaú (ref)'!$A$2:$A$44,$C247)&gt;0,"ITAU",IF(AND(TRIM(UPPER($I247))="CONTRATUAL",ISNUMBER(SEARCH("INDIVIDUAL",SUBSTITUTE(UPPER($D247)," ","")))),"PREMIUM FREE",""))))</f>
        <v/>
      </c>
    </row>
    <row r="248">
      <c r="Y248" s="258">
        <f>IF(AND(X248&lt;&gt;"",W248&lt;&gt;""),IF(X248&lt;=W248,"SIM","NÃO"),"")</f>
        <v/>
      </c>
      <c r="AC248">
        <f>IF($C248="","",IF(COUNTIF('Códigos Santander (ref)'!$A$2:$A$79,$C248)&gt;0,"SANTANDER",IF(COUNTIF('Códigos Itaú (ref)'!$A$2:$A$44,$C248)&gt;0,"ITAU",IF(AND(TRIM(UPPER($I248))="CONTRATUAL",ISNUMBER(SEARCH("INDIVIDUAL",SUBSTITUTE(UPPER($D248)," ","")))),"PREMIUM FREE",""))))</f>
        <v/>
      </c>
    </row>
    <row r="249">
      <c r="Y249" s="258">
        <f>IF(AND(X249&lt;&gt;"",W249&lt;&gt;""),IF(X249&lt;=W249,"SIM","NÃO"),"")</f>
        <v/>
      </c>
      <c r="AC249">
        <f>IF($C249="","",IF(COUNTIF('Códigos Santander (ref)'!$A$2:$A$79,$C249)&gt;0,"SANTANDER",IF(COUNTIF('Códigos Itaú (ref)'!$A$2:$A$44,$C249)&gt;0,"ITAU",IF(AND(TRIM(UPPER($I249))="CONTRATUAL",ISNUMBER(SEARCH("INDIVIDUAL",SUBSTITUTE(UPPER($D249)," ","")))),"PREMIUM FREE",""))))</f>
        <v/>
      </c>
    </row>
    <row r="250">
      <c r="Y250" s="258">
        <f>IF(AND(X250&lt;&gt;"",W250&lt;&gt;""),IF(X250&lt;=W250,"SIM","NÃO"),"")</f>
        <v/>
      </c>
      <c r="AC250">
        <f>IF($C250="","",IF(COUNTIF('Códigos Santander (ref)'!$A$2:$A$79,$C250)&gt;0,"SANTANDER",IF(COUNTIF('Códigos Itaú (ref)'!$A$2:$A$44,$C250)&gt;0,"ITAU",IF(AND(TRIM(UPPER($I250))="CONTRATUAL",ISNUMBER(SEARCH("INDIVIDUAL",SUBSTITUTE(UPPER($D250)," ","")))),"PREMIUM FREE",""))))</f>
        <v/>
      </c>
    </row>
    <row r="251">
      <c r="Y251" s="258">
        <f>IF(AND(X251&lt;&gt;"",W251&lt;&gt;""),IF(X251&lt;=W251,"SIM","NÃO"),"")</f>
        <v/>
      </c>
      <c r="AC251">
        <f>IF($C251="","",IF(COUNTIF('Códigos Santander (ref)'!$A$2:$A$79,$C251)&gt;0,"SANTANDER",IF(COUNTIF('Códigos Itaú (ref)'!$A$2:$A$44,$C251)&gt;0,"ITAU",IF(AND(TRIM(UPPER($I251))="CONTRATUAL",ISNUMBER(SEARCH("INDIVIDUAL",SUBSTITUTE(UPPER($D251)," ","")))),"PREMIUM FREE",""))))</f>
        <v/>
      </c>
    </row>
    <row r="252">
      <c r="Y252" s="258">
        <f>IF(AND(X252&lt;&gt;"",W252&lt;&gt;""),IF(X252&lt;=W252,"SIM","NÃO"),"")</f>
        <v/>
      </c>
      <c r="AC252">
        <f>IF($C252="","",IF(COUNTIF('Códigos Santander (ref)'!$A$2:$A$79,$C252)&gt;0,"SANTANDER",IF(COUNTIF('Códigos Itaú (ref)'!$A$2:$A$44,$C252)&gt;0,"ITAU",IF(AND(TRIM(UPPER($I252))="CONTRATUAL",ISNUMBER(SEARCH("INDIVIDUAL",SUBSTITUTE(UPPER($D252)," ","")))),"PREMIUM FREE",""))))</f>
        <v/>
      </c>
    </row>
    <row r="253">
      <c r="Y253" s="258">
        <f>IF(AND(X253&lt;&gt;"",W253&lt;&gt;""),IF(X253&lt;=W253,"SIM","NÃO"),"")</f>
        <v/>
      </c>
      <c r="AC253">
        <f>IF($C253="","",IF(COUNTIF('Códigos Santander (ref)'!$A$2:$A$79,$C253)&gt;0,"SANTANDER",IF(COUNTIF('Códigos Itaú (ref)'!$A$2:$A$44,$C253)&gt;0,"ITAU",IF(AND(TRIM(UPPER($I253))="CONTRATUAL",ISNUMBER(SEARCH("INDIVIDUAL",SUBSTITUTE(UPPER($D253)," ","")))),"PREMIUM FREE",""))))</f>
        <v/>
      </c>
    </row>
    <row r="254">
      <c r="Y254" s="258">
        <f>IF(AND(X254&lt;&gt;"",W254&lt;&gt;""),IF(X254&lt;=W254,"SIM","NÃO"),"")</f>
        <v/>
      </c>
      <c r="AC254">
        <f>IF($C254="","",IF(COUNTIF('Códigos Santander (ref)'!$A$2:$A$79,$C254)&gt;0,"SANTANDER",IF(COUNTIF('Códigos Itaú (ref)'!$A$2:$A$44,$C254)&gt;0,"ITAU",IF(AND(TRIM(UPPER($I254))="CONTRATUAL",ISNUMBER(SEARCH("INDIVIDUAL",SUBSTITUTE(UPPER($D254)," ","")))),"PREMIUM FREE",""))))</f>
        <v/>
      </c>
    </row>
    <row r="255">
      <c r="Y255" s="258">
        <f>IF(AND(X255&lt;&gt;"",W255&lt;&gt;""),IF(X255&lt;=W255,"SIM","NÃO"),"")</f>
        <v/>
      </c>
      <c r="AC255">
        <f>IF($C255="","",IF(COUNTIF('Códigos Santander (ref)'!$A$2:$A$79,$C255)&gt;0,"SANTANDER",IF(COUNTIF('Códigos Itaú (ref)'!$A$2:$A$44,$C255)&gt;0,"ITAU",IF(AND(TRIM(UPPER($I255))="CONTRATUAL",ISNUMBER(SEARCH("INDIVIDUAL",SUBSTITUTE(UPPER($D255)," ","")))),"PREMIUM FREE",""))))</f>
        <v/>
      </c>
    </row>
    <row r="256">
      <c r="Y256" s="258">
        <f>IF(AND(X256&lt;&gt;"",W256&lt;&gt;""),IF(X256&lt;=W256,"SIM","NÃO"),"")</f>
        <v/>
      </c>
      <c r="AC256">
        <f>IF($C256="","",IF(COUNTIF('Códigos Santander (ref)'!$A$2:$A$79,$C256)&gt;0,"SANTANDER",IF(COUNTIF('Códigos Itaú (ref)'!$A$2:$A$44,$C256)&gt;0,"ITAU",IF(AND(TRIM(UPPER($I256))="CONTRATUAL",ISNUMBER(SEARCH("INDIVIDUAL",SUBSTITUTE(UPPER($D256)," ","")))),"PREMIUM FREE",""))))</f>
        <v/>
      </c>
    </row>
    <row r="257">
      <c r="Y257" s="258">
        <f>IF(AND(X257&lt;&gt;"",W257&lt;&gt;""),IF(X257&lt;=W257,"SIM","NÃO"),"")</f>
        <v/>
      </c>
      <c r="AC257">
        <f>IF($C257="","",IF(COUNTIF('Códigos Santander (ref)'!$A$2:$A$79,$C257)&gt;0,"SANTANDER",IF(COUNTIF('Códigos Itaú (ref)'!$A$2:$A$44,$C257)&gt;0,"ITAU",IF(AND(TRIM(UPPER($I257))="CONTRATUAL",ISNUMBER(SEARCH("INDIVIDUAL",SUBSTITUTE(UPPER($D257)," ","")))),"PREMIUM FREE",""))))</f>
        <v/>
      </c>
    </row>
    <row r="258">
      <c r="Y258" s="258">
        <f>IF(AND(X258&lt;&gt;"",W258&lt;&gt;""),IF(X258&lt;=W258,"SIM","NÃO"),"")</f>
        <v/>
      </c>
      <c r="AC258">
        <f>IF($C258="","",IF(COUNTIF('Códigos Santander (ref)'!$A$2:$A$79,$C258)&gt;0,"SANTANDER",IF(COUNTIF('Códigos Itaú (ref)'!$A$2:$A$44,$C258)&gt;0,"ITAU",IF(AND(TRIM(UPPER($I258))="CONTRATUAL",ISNUMBER(SEARCH("INDIVIDUAL",SUBSTITUTE(UPPER($D258)," ","")))),"PREMIUM FREE",""))))</f>
        <v/>
      </c>
    </row>
    <row r="259">
      <c r="Y259" s="258">
        <f>IF(AND(X259&lt;&gt;"",W259&lt;&gt;""),IF(X259&lt;=W259,"SIM","NÃO"),"")</f>
        <v/>
      </c>
      <c r="AC259">
        <f>IF($C259="","",IF(COUNTIF('Códigos Santander (ref)'!$A$2:$A$79,$C259)&gt;0,"SANTANDER",IF(COUNTIF('Códigos Itaú (ref)'!$A$2:$A$44,$C259)&gt;0,"ITAU",IF(AND(TRIM(UPPER($I259))="CONTRATUAL",ISNUMBER(SEARCH("INDIVIDUAL",SUBSTITUTE(UPPER($D259)," ","")))),"PREMIUM FREE",""))))</f>
        <v/>
      </c>
    </row>
    <row r="260">
      <c r="Y260" s="258">
        <f>IF(AND(X260&lt;&gt;"",W260&lt;&gt;""),IF(X260&lt;=W260,"SIM","NÃO"),"")</f>
        <v/>
      </c>
      <c r="AC260">
        <f>IF($C260="","",IF(COUNTIF('Códigos Santander (ref)'!$A$2:$A$79,$C260)&gt;0,"SANTANDER",IF(COUNTIF('Códigos Itaú (ref)'!$A$2:$A$44,$C260)&gt;0,"ITAU",IF(AND(TRIM(UPPER($I260))="CONTRATUAL",ISNUMBER(SEARCH("INDIVIDUAL",SUBSTITUTE(UPPER($D260)," ","")))),"PREMIUM FREE",""))))</f>
        <v/>
      </c>
    </row>
    <row r="261">
      <c r="Y261" s="258">
        <f>IF(AND(X261&lt;&gt;"",W261&lt;&gt;""),IF(X261&lt;=W261,"SIM","NÃO"),"")</f>
        <v/>
      </c>
      <c r="AC261">
        <f>IF($C261="","",IF(COUNTIF('Códigos Santander (ref)'!$A$2:$A$79,$C261)&gt;0,"SANTANDER",IF(COUNTIF('Códigos Itaú (ref)'!$A$2:$A$44,$C261)&gt;0,"ITAU",IF(AND(TRIM(UPPER($I261))="CONTRATUAL",ISNUMBER(SEARCH("INDIVIDUAL",SUBSTITUTE(UPPER($D261)," ","")))),"PREMIUM FREE",""))))</f>
        <v/>
      </c>
    </row>
    <row r="262">
      <c r="Y262" s="258">
        <f>IF(AND(X262&lt;&gt;"",W262&lt;&gt;""),IF(X262&lt;=W262,"SIM","NÃO"),"")</f>
        <v/>
      </c>
      <c r="AC262">
        <f>IF($C262="","",IF(COUNTIF('Códigos Santander (ref)'!$A$2:$A$79,$C262)&gt;0,"SANTANDER",IF(COUNTIF('Códigos Itaú (ref)'!$A$2:$A$44,$C262)&gt;0,"ITAU",IF(AND(TRIM(UPPER($I262))="CONTRATUAL",ISNUMBER(SEARCH("INDIVIDUAL",SUBSTITUTE(UPPER($D262)," ","")))),"PREMIUM FREE",""))))</f>
        <v/>
      </c>
    </row>
    <row r="263">
      <c r="Y263" s="258">
        <f>IF(AND(X263&lt;&gt;"",W263&lt;&gt;""),IF(X263&lt;=W263,"SIM","NÃO"),"")</f>
        <v/>
      </c>
      <c r="AC263">
        <f>IF($C263="","",IF(COUNTIF('Códigos Santander (ref)'!$A$2:$A$79,$C263)&gt;0,"SANTANDER",IF(COUNTIF('Códigos Itaú (ref)'!$A$2:$A$44,$C263)&gt;0,"ITAU",IF(AND(TRIM(UPPER($I263))="CONTRATUAL",ISNUMBER(SEARCH("INDIVIDUAL",SUBSTITUTE(UPPER($D263)," ","")))),"PREMIUM FREE",""))))</f>
        <v/>
      </c>
    </row>
    <row r="264">
      <c r="Y264" s="258">
        <f>IF(AND(X264&lt;&gt;"",W264&lt;&gt;""),IF(X264&lt;=W264,"SIM","NÃO"),"")</f>
        <v/>
      </c>
      <c r="AC264">
        <f>IF($C264="","",IF(COUNTIF('Códigos Santander (ref)'!$A$2:$A$79,$C264)&gt;0,"SANTANDER",IF(COUNTIF('Códigos Itaú (ref)'!$A$2:$A$44,$C264)&gt;0,"ITAU",IF(AND(TRIM(UPPER($I264))="CONTRATUAL",ISNUMBER(SEARCH("INDIVIDUAL",SUBSTITUTE(UPPER($D264)," ","")))),"PREMIUM FREE",""))))</f>
        <v/>
      </c>
    </row>
    <row r="265">
      <c r="Y265" s="258">
        <f>IF(AND(X265&lt;&gt;"",W265&lt;&gt;""),IF(X265&lt;=W265,"SIM","NÃO"),"")</f>
        <v/>
      </c>
      <c r="AC265">
        <f>IF($C265="","",IF(COUNTIF('Códigos Santander (ref)'!$A$2:$A$79,$C265)&gt;0,"SANTANDER",IF(COUNTIF('Códigos Itaú (ref)'!$A$2:$A$44,$C265)&gt;0,"ITAU",IF(AND(TRIM(UPPER($I265))="CONTRATUAL",ISNUMBER(SEARCH("INDIVIDUAL",SUBSTITUTE(UPPER($D265)," ","")))),"PREMIUM FREE",""))))</f>
        <v/>
      </c>
    </row>
    <row r="266">
      <c r="Y266" s="258">
        <f>IF(AND(X266&lt;&gt;"",W266&lt;&gt;""),IF(X266&lt;=W266,"SIM","NÃO"),"")</f>
        <v/>
      </c>
      <c r="AC266">
        <f>IF($C266="","",IF(COUNTIF('Códigos Santander (ref)'!$A$2:$A$79,$C266)&gt;0,"SANTANDER",IF(COUNTIF('Códigos Itaú (ref)'!$A$2:$A$44,$C266)&gt;0,"ITAU",IF(AND(TRIM(UPPER($I266))="CONTRATUAL",ISNUMBER(SEARCH("INDIVIDUAL",SUBSTITUTE(UPPER($D266)," ","")))),"PREMIUM FREE",""))))</f>
        <v/>
      </c>
    </row>
    <row r="267">
      <c r="Y267" s="258">
        <f>IF(AND(X267&lt;&gt;"",W267&lt;&gt;""),IF(X267&lt;=W267,"SIM","NÃO"),"")</f>
        <v/>
      </c>
      <c r="AC267">
        <f>IF($C267="","",IF(COUNTIF('Códigos Santander (ref)'!$A$2:$A$79,$C267)&gt;0,"SANTANDER",IF(COUNTIF('Códigos Itaú (ref)'!$A$2:$A$44,$C267)&gt;0,"ITAU",IF(AND(TRIM(UPPER($I267))="CONTRATUAL",ISNUMBER(SEARCH("INDIVIDUAL",SUBSTITUTE(UPPER($D267)," ","")))),"PREMIUM FREE",""))))</f>
        <v/>
      </c>
    </row>
    <row r="268">
      <c r="Y268" s="258">
        <f>IF(AND(X268&lt;&gt;"",W268&lt;&gt;""),IF(X268&lt;=W268,"SIM","NÃO"),"")</f>
        <v/>
      </c>
      <c r="AC268">
        <f>IF($C268="","",IF(COUNTIF('Códigos Santander (ref)'!$A$2:$A$79,$C268)&gt;0,"SANTANDER",IF(COUNTIF('Códigos Itaú (ref)'!$A$2:$A$44,$C268)&gt;0,"ITAU",IF(AND(TRIM(UPPER($I268))="CONTRATUAL",ISNUMBER(SEARCH("INDIVIDUAL",SUBSTITUTE(UPPER($D268)," ","")))),"PREMIUM FREE",""))))</f>
        <v/>
      </c>
    </row>
    <row r="269">
      <c r="Y269" s="258">
        <f>IF(AND(X269&lt;&gt;"",W269&lt;&gt;""),IF(X269&lt;=W269,"SIM","NÃO"),"")</f>
        <v/>
      </c>
      <c r="AC269">
        <f>IF($C269="","",IF(COUNTIF('Códigos Santander (ref)'!$A$2:$A$79,$C269)&gt;0,"SANTANDER",IF(COUNTIF('Códigos Itaú (ref)'!$A$2:$A$44,$C269)&gt;0,"ITAU",IF(AND(TRIM(UPPER($I269))="CONTRATUAL",ISNUMBER(SEARCH("INDIVIDUAL",SUBSTITUTE(UPPER($D269)," ","")))),"PREMIUM FREE",""))))</f>
        <v/>
      </c>
    </row>
    <row r="270">
      <c r="Y270" s="258">
        <f>IF(AND(X270&lt;&gt;"",W270&lt;&gt;""),IF(X270&lt;=W270,"SIM","NÃO"),"")</f>
        <v/>
      </c>
      <c r="AC270">
        <f>IF($C270="","",IF(COUNTIF('Códigos Santander (ref)'!$A$2:$A$79,$C270)&gt;0,"SANTANDER",IF(COUNTIF('Códigos Itaú (ref)'!$A$2:$A$44,$C270)&gt;0,"ITAU",IF(AND(TRIM(UPPER($I270))="CONTRATUAL",ISNUMBER(SEARCH("INDIVIDUAL",SUBSTITUTE(UPPER($D270)," ","")))),"PREMIUM FREE",""))))</f>
        <v/>
      </c>
    </row>
    <row r="271">
      <c r="Y271" s="258">
        <f>IF(AND(X271&lt;&gt;"",W271&lt;&gt;""),IF(X271&lt;=W271,"SIM","NÃO"),"")</f>
        <v/>
      </c>
      <c r="AC271">
        <f>IF($C271="","",IF(COUNTIF('Códigos Santander (ref)'!$A$2:$A$79,$C271)&gt;0,"SANTANDER",IF(COUNTIF('Códigos Itaú (ref)'!$A$2:$A$44,$C271)&gt;0,"ITAU",IF(AND(TRIM(UPPER($I271))="CONTRATUAL",ISNUMBER(SEARCH("INDIVIDUAL",SUBSTITUTE(UPPER($D271)," ","")))),"PREMIUM FREE",""))))</f>
        <v/>
      </c>
    </row>
    <row r="272">
      <c r="Y272" s="258">
        <f>IF(AND(X272&lt;&gt;"",W272&lt;&gt;""),IF(X272&lt;=W272,"SIM","NÃO"),"")</f>
        <v/>
      </c>
      <c r="AC272">
        <f>IF($C272="","",IF(COUNTIF('Códigos Santander (ref)'!$A$2:$A$79,$C272)&gt;0,"SANTANDER",IF(COUNTIF('Códigos Itaú (ref)'!$A$2:$A$44,$C272)&gt;0,"ITAU",IF(AND(TRIM(UPPER($I272))="CONTRATUAL",ISNUMBER(SEARCH("INDIVIDUAL",SUBSTITUTE(UPPER($D272)," ","")))),"PREMIUM FREE",""))))</f>
        <v/>
      </c>
    </row>
    <row r="273">
      <c r="Y273" s="258">
        <f>IF(AND(X273&lt;&gt;"",W273&lt;&gt;""),IF(X273&lt;=W273,"SIM","NÃO"),"")</f>
        <v/>
      </c>
      <c r="AC273">
        <f>IF($C273="","",IF(COUNTIF('Códigos Santander (ref)'!$A$2:$A$79,$C273)&gt;0,"SANTANDER",IF(COUNTIF('Códigos Itaú (ref)'!$A$2:$A$44,$C273)&gt;0,"ITAU",IF(AND(TRIM(UPPER($I273))="CONTRATUAL",ISNUMBER(SEARCH("INDIVIDUAL",SUBSTITUTE(UPPER($D273)," ","")))),"PREMIUM FREE",""))))</f>
        <v/>
      </c>
    </row>
    <row r="274">
      <c r="Y274" s="258">
        <f>IF(AND(X274&lt;&gt;"",W274&lt;&gt;""),IF(X274&lt;=W274,"SIM","NÃO"),"")</f>
        <v/>
      </c>
      <c r="AC274">
        <f>IF($C274="","",IF(COUNTIF('Códigos Santander (ref)'!$A$2:$A$79,$C274)&gt;0,"SANTANDER",IF(COUNTIF('Códigos Itaú (ref)'!$A$2:$A$44,$C274)&gt;0,"ITAU",IF(AND(TRIM(UPPER($I274))="CONTRATUAL",ISNUMBER(SEARCH("INDIVIDUAL",SUBSTITUTE(UPPER($D274)," ","")))),"PREMIUM FREE",""))))</f>
        <v/>
      </c>
    </row>
    <row r="275">
      <c r="Y275" s="258">
        <f>IF(AND(X275&lt;&gt;"",W275&lt;&gt;""),IF(X275&lt;=W275,"SIM","NÃO"),"")</f>
        <v/>
      </c>
      <c r="AC275">
        <f>IF($C275="","",IF(COUNTIF('Códigos Santander (ref)'!$A$2:$A$79,$C275)&gt;0,"SANTANDER",IF(COUNTIF('Códigos Itaú (ref)'!$A$2:$A$44,$C275)&gt;0,"ITAU",IF(AND(TRIM(UPPER($I275))="CONTRATUAL",ISNUMBER(SEARCH("INDIVIDUAL",SUBSTITUTE(UPPER($D275)," ","")))),"PREMIUM FREE",""))))</f>
        <v/>
      </c>
    </row>
    <row r="276">
      <c r="Y276" s="258">
        <f>IF(AND(X276&lt;&gt;"",W276&lt;&gt;""),IF(X276&lt;=W276,"SIM","NÃO"),"")</f>
        <v/>
      </c>
      <c r="AC276">
        <f>IF($C276="","",IF(COUNTIF('Códigos Santander (ref)'!$A$2:$A$79,$C276)&gt;0,"SANTANDER",IF(COUNTIF('Códigos Itaú (ref)'!$A$2:$A$44,$C276)&gt;0,"ITAU",IF(AND(TRIM(UPPER($I276))="CONTRATUAL",ISNUMBER(SEARCH("INDIVIDUAL",SUBSTITUTE(UPPER($D276)," ","")))),"PREMIUM FREE",""))))</f>
        <v/>
      </c>
    </row>
    <row r="277">
      <c r="Y277" s="258">
        <f>IF(AND(X277&lt;&gt;"",W277&lt;&gt;""),IF(X277&lt;=W277,"SIM","NÃO"),"")</f>
        <v/>
      </c>
      <c r="AC277">
        <f>IF($C277="","",IF(COUNTIF('Códigos Santander (ref)'!$A$2:$A$79,$C277)&gt;0,"SANTANDER",IF(COUNTIF('Códigos Itaú (ref)'!$A$2:$A$44,$C277)&gt;0,"ITAU",IF(AND(TRIM(UPPER($I277))="CONTRATUAL",ISNUMBER(SEARCH("INDIVIDUAL",SUBSTITUTE(UPPER($D277)," ","")))),"PREMIUM FREE",""))))</f>
        <v/>
      </c>
    </row>
    <row r="278">
      <c r="Y278" s="258">
        <f>IF(AND(X278&lt;&gt;"",W278&lt;&gt;""),IF(X278&lt;=W278,"SIM","NÃO"),"")</f>
        <v/>
      </c>
      <c r="AC278">
        <f>IF($C278="","",IF(COUNTIF('Códigos Santander (ref)'!$A$2:$A$79,$C278)&gt;0,"SANTANDER",IF(COUNTIF('Códigos Itaú (ref)'!$A$2:$A$44,$C278)&gt;0,"ITAU",IF(AND(TRIM(UPPER($I278))="CONTRATUAL",ISNUMBER(SEARCH("INDIVIDUAL",SUBSTITUTE(UPPER($D278)," ","")))),"PREMIUM FREE",""))))</f>
        <v/>
      </c>
    </row>
    <row r="279">
      <c r="Y279" s="258">
        <f>IF(AND(X279&lt;&gt;"",W279&lt;&gt;""),IF(X279&lt;=W279,"SIM","NÃO"),"")</f>
        <v/>
      </c>
      <c r="AC279">
        <f>IF($C279="","",IF(COUNTIF('Códigos Santander (ref)'!$A$2:$A$79,$C279)&gt;0,"SANTANDER",IF(COUNTIF('Códigos Itaú (ref)'!$A$2:$A$44,$C279)&gt;0,"ITAU",IF(AND(TRIM(UPPER($I279))="CONTRATUAL",ISNUMBER(SEARCH("INDIVIDUAL",SUBSTITUTE(UPPER($D279)," ","")))),"PREMIUM FREE",""))))</f>
        <v/>
      </c>
    </row>
    <row r="280">
      <c r="Y280" s="258">
        <f>IF(AND(X280&lt;&gt;"",W280&lt;&gt;""),IF(X280&lt;=W280,"SIM","NÃO"),"")</f>
        <v/>
      </c>
      <c r="AC280">
        <f>IF($C280="","",IF(COUNTIF('Códigos Santander (ref)'!$A$2:$A$79,$C280)&gt;0,"SANTANDER",IF(COUNTIF('Códigos Itaú (ref)'!$A$2:$A$44,$C280)&gt;0,"ITAU",IF(AND(TRIM(UPPER($I280))="CONTRATUAL",ISNUMBER(SEARCH("INDIVIDUAL",SUBSTITUTE(UPPER($D280)," ","")))),"PREMIUM FREE",""))))</f>
        <v/>
      </c>
    </row>
    <row r="281">
      <c r="Y281" s="258">
        <f>IF(AND(X281&lt;&gt;"",W281&lt;&gt;""),IF(X281&lt;=W281,"SIM","NÃO"),"")</f>
        <v/>
      </c>
      <c r="AC281">
        <f>IF($C281="","",IF(COUNTIF('Códigos Santander (ref)'!$A$2:$A$79,$C281)&gt;0,"SANTANDER",IF(COUNTIF('Códigos Itaú (ref)'!$A$2:$A$44,$C281)&gt;0,"ITAU",IF(AND(TRIM(UPPER($I281))="CONTRATUAL",ISNUMBER(SEARCH("INDIVIDUAL",SUBSTITUTE(UPPER($D281)," ","")))),"PREMIUM FREE",""))))</f>
        <v/>
      </c>
    </row>
    <row r="282">
      <c r="Y282" s="258">
        <f>IF(AND(X282&lt;&gt;"",W282&lt;&gt;""),IF(X282&lt;=W282,"SIM","NÃO"),"")</f>
        <v/>
      </c>
      <c r="AC282">
        <f>IF($C282="","",IF(COUNTIF('Códigos Santander (ref)'!$A$2:$A$79,$C282)&gt;0,"SANTANDER",IF(COUNTIF('Códigos Itaú (ref)'!$A$2:$A$44,$C282)&gt;0,"ITAU",IF(AND(TRIM(UPPER($I282))="CONTRATUAL",ISNUMBER(SEARCH("INDIVIDUAL",SUBSTITUTE(UPPER($D282)," ","")))),"PREMIUM FREE",""))))</f>
        <v/>
      </c>
    </row>
    <row r="283" ht="15" customHeight="1">
      <c r="A283" s="46" t="n"/>
      <c r="B283" s="46" t="n"/>
      <c r="C283" s="297" t="n"/>
      <c r="D283" s="46" t="n"/>
      <c r="Y283" s="258">
        <f>IF(AND(X283&lt;&gt;"",W283&lt;&gt;""),IF(X283&lt;=W283,"SIM","NÃO"),"")</f>
        <v/>
      </c>
      <c r="AC283">
        <f>IF($C283="","",IF(COUNTIF('Códigos Santander (ref)'!$A$2:$A$79,$C283)&gt;0,"SANTANDER",IF(COUNTIF('Códigos Itaú (ref)'!$A$2:$A$44,$C283)&gt;0,"ITAU",IF(AND(TRIM(UPPER($I283))="CONTRATUAL",ISNUMBER(SEARCH("INDIVIDUAL",SUBSTITUTE(UPPER($D283)," ","")))),"PREMIUM FREE",""))))</f>
        <v/>
      </c>
    </row>
    <row r="284" ht="15" customHeight="1">
      <c r="A284" s="46" t="n"/>
      <c r="B284" s="46" t="n"/>
      <c r="C284" s="297" t="n"/>
      <c r="D284" s="46" t="n"/>
      <c r="Y284" s="258">
        <f>IF(AND(X284&lt;&gt;"",W284&lt;&gt;""),IF(X284&lt;=W284,"SIM","NÃO"),"")</f>
        <v/>
      </c>
      <c r="AC284">
        <f>IF($C284="","",IF(COUNTIF('Códigos Santander (ref)'!$A$2:$A$79,$C284)&gt;0,"SANTANDER",IF(COUNTIF('Códigos Itaú (ref)'!$A$2:$A$44,$C284)&gt;0,"ITAU",IF(AND(TRIM(UPPER($I284))="CONTRATUAL",ISNUMBER(SEARCH("INDIVIDUAL",SUBSTITUTE(UPPER($D284)," ","")))),"PREMIUM FREE",""))))</f>
        <v/>
      </c>
    </row>
    <row r="285" ht="15" customHeight="1">
      <c r="A285" s="46" t="n"/>
      <c r="B285" s="46" t="n"/>
      <c r="C285" s="297" t="n"/>
      <c r="D285" s="46" t="n"/>
      <c r="Y285" s="258">
        <f>IF(AND(X285&lt;&gt;"",W285&lt;&gt;""),IF(X285&lt;=W285,"SIM","NÃO"),"")</f>
        <v/>
      </c>
      <c r="AC285">
        <f>IF($C285="","",IF(COUNTIF('Códigos Santander (ref)'!$A$2:$A$79,$C285)&gt;0,"SANTANDER",IF(COUNTIF('Códigos Itaú (ref)'!$A$2:$A$44,$C285)&gt;0,"ITAU",IF(AND(TRIM(UPPER($I285))="CONTRATUAL",ISNUMBER(SEARCH("INDIVIDUAL",SUBSTITUTE(UPPER($D285)," ","")))),"PREMIUM FREE",""))))</f>
        <v/>
      </c>
    </row>
    <row r="286" ht="15" customHeight="1">
      <c r="A286" s="46" t="n"/>
      <c r="B286" s="46" t="n"/>
      <c r="C286" s="297" t="n"/>
      <c r="D286" s="46" t="n"/>
      <c r="Y286" s="258">
        <f>IF(AND(X286&lt;&gt;"",W286&lt;&gt;""),IF(X286&lt;=W286,"SIM","NÃO"),"")</f>
        <v/>
      </c>
      <c r="AC286">
        <f>IF($C286="","",IF(COUNTIF('Códigos Santander (ref)'!$A$2:$A$79,$C286)&gt;0,"SANTANDER",IF(COUNTIF('Códigos Itaú (ref)'!$A$2:$A$44,$C286)&gt;0,"ITAU",IF(AND(TRIM(UPPER($I286))="CONTRATUAL",ISNUMBER(SEARCH("INDIVIDUAL",SUBSTITUTE(UPPER($D286)," ","")))),"PREMIUM FREE",""))))</f>
        <v/>
      </c>
    </row>
    <row r="287">
      <c r="Y287" s="258">
        <f>IF(AND(X287&lt;&gt;"",W287&lt;&gt;""),IF(X287&lt;=W287,"SIM","NÃO"),"")</f>
        <v/>
      </c>
      <c r="AC287">
        <f>IF($C287="","",IF(COUNTIF('Códigos Santander (ref)'!$A$2:$A$79,$C287)&gt;0,"SANTANDER",IF(COUNTIF('Códigos Itaú (ref)'!$A$2:$A$44,$C287)&gt;0,"ITAU",IF(AND(TRIM(UPPER($I287))="CONTRATUAL",ISNUMBER(SEARCH("INDIVIDUAL",SUBSTITUTE(UPPER($D287)," ","")))),"PREMIUM FREE",""))))</f>
        <v/>
      </c>
    </row>
    <row r="288">
      <c r="Y288" s="258">
        <f>IF(AND(X288&lt;&gt;"",W288&lt;&gt;""),IF(X288&lt;=W288,"SIM","NÃO"),"")</f>
        <v/>
      </c>
      <c r="AC288">
        <f>IF($C288="","",IF(COUNTIF('Códigos Santander (ref)'!$A$2:$A$79,$C288)&gt;0,"SANTANDER",IF(COUNTIF('Códigos Itaú (ref)'!$A$2:$A$44,$C288)&gt;0,"ITAU",IF(AND(TRIM(UPPER($I288))="CONTRATUAL",ISNUMBER(SEARCH("INDIVIDUAL",SUBSTITUTE(UPPER($D288)," ","")))),"PREMIUM FREE",""))))</f>
        <v/>
      </c>
    </row>
    <row r="289">
      <c r="Y289" s="258">
        <f>IF(AND(X289&lt;&gt;"",W289&lt;&gt;""),IF(X289&lt;=W289,"SIM","NÃO"),"")</f>
        <v/>
      </c>
      <c r="AC289">
        <f>IF($C289="","",IF(COUNTIF('Códigos Santander (ref)'!$A$2:$A$79,$C289)&gt;0,"SANTANDER",IF(COUNTIF('Códigos Itaú (ref)'!$A$2:$A$44,$C289)&gt;0,"ITAU",IF(AND(TRIM(UPPER($I289))="CONTRATUAL",ISNUMBER(SEARCH("INDIVIDUAL",SUBSTITUTE(UPPER($D289)," ","")))),"PREMIUM FREE",""))))</f>
        <v/>
      </c>
    </row>
    <row r="290">
      <c r="Y290" s="258">
        <f>IF(AND(X290&lt;&gt;"",W290&lt;&gt;""),IF(X290&lt;=W290,"SIM","NÃO"),"")</f>
        <v/>
      </c>
      <c r="AC290">
        <f>IF($C290="","",IF(COUNTIF('Códigos Santander (ref)'!$A$2:$A$79,$C290)&gt;0,"SANTANDER",IF(COUNTIF('Códigos Itaú (ref)'!$A$2:$A$44,$C290)&gt;0,"ITAU",IF(AND(TRIM(UPPER($I290))="CONTRATUAL",ISNUMBER(SEARCH("INDIVIDUAL",SUBSTITUTE(UPPER($D290)," ","")))),"PREMIUM FREE",""))))</f>
        <v/>
      </c>
    </row>
    <row r="291">
      <c r="Y291" s="258">
        <f>IF(AND(X291&lt;&gt;"",W291&lt;&gt;""),IF(X291&lt;=W291,"SIM","NÃO"),"")</f>
        <v/>
      </c>
      <c r="AC291">
        <f>IF($C291="","",IF(COUNTIF('Códigos Santander (ref)'!$A$2:$A$79,$C291)&gt;0,"SANTANDER",IF(COUNTIF('Códigos Itaú (ref)'!$A$2:$A$44,$C291)&gt;0,"ITAU",IF(AND(TRIM(UPPER($I291))="CONTRATUAL",ISNUMBER(SEARCH("INDIVIDUAL",SUBSTITUTE(UPPER($D291)," ","")))),"PREMIUM FREE",""))))</f>
        <v/>
      </c>
    </row>
    <row r="292">
      <c r="Y292" s="258">
        <f>IF(AND(X292&lt;&gt;"",W292&lt;&gt;""),IF(X292&lt;=W292,"SIM","NÃO"),"")</f>
        <v/>
      </c>
      <c r="AC292">
        <f>IF($C292="","",IF(COUNTIF('Códigos Santander (ref)'!$A$2:$A$79,$C292)&gt;0,"SANTANDER",IF(COUNTIF('Códigos Itaú (ref)'!$A$2:$A$44,$C292)&gt;0,"ITAU",IF(AND(TRIM(UPPER($I292))="CONTRATUAL",ISNUMBER(SEARCH("INDIVIDUAL",SUBSTITUTE(UPPER($D292)," ","")))),"PREMIUM FREE",""))))</f>
        <v/>
      </c>
    </row>
    <row r="293">
      <c r="Y293" s="258">
        <f>IF(AND(X293&lt;&gt;"",W293&lt;&gt;""),IF(X293&lt;=W293,"SIM","NÃO"),"")</f>
        <v/>
      </c>
      <c r="AC293">
        <f>IF($C293="","",IF(COUNTIF('Códigos Santander (ref)'!$A$2:$A$79,$C293)&gt;0,"SANTANDER",IF(COUNTIF('Códigos Itaú (ref)'!$A$2:$A$44,$C293)&gt;0,"ITAU",IF(AND(TRIM(UPPER($I293))="CONTRATUAL",ISNUMBER(SEARCH("INDIVIDUAL",SUBSTITUTE(UPPER($D293)," ","")))),"PREMIUM FREE",""))))</f>
        <v/>
      </c>
    </row>
    <row r="294">
      <c r="Y294" s="258">
        <f>IF(AND(X294&lt;&gt;"",W294&lt;&gt;""),IF(X294&lt;=W294,"SIM","NÃO"),"")</f>
        <v/>
      </c>
      <c r="AC294">
        <f>IF($C294="","",IF(COUNTIF('Códigos Santander (ref)'!$A$2:$A$79,$C294)&gt;0,"SANTANDER",IF(COUNTIF('Códigos Itaú (ref)'!$A$2:$A$44,$C294)&gt;0,"ITAU",IF(AND(TRIM(UPPER($I294))="CONTRATUAL",ISNUMBER(SEARCH("INDIVIDUAL",SUBSTITUTE(UPPER($D294)," ","")))),"PREMIUM FREE",""))))</f>
        <v/>
      </c>
    </row>
    <row r="295">
      <c r="Y295" s="258">
        <f>IF(AND(X295&lt;&gt;"",W295&lt;&gt;""),IF(X295&lt;=W295,"SIM","NÃO"),"")</f>
        <v/>
      </c>
      <c r="AC295">
        <f>IF($C295="","",IF(COUNTIF('Códigos Santander (ref)'!$A$2:$A$79,$C295)&gt;0,"SANTANDER",IF(COUNTIF('Códigos Itaú (ref)'!$A$2:$A$44,$C295)&gt;0,"ITAU",IF(AND(TRIM(UPPER($I295))="CONTRATUAL",ISNUMBER(SEARCH("INDIVIDUAL",SUBSTITUTE(UPPER($D295)," ","")))),"PREMIUM FREE",""))))</f>
        <v/>
      </c>
    </row>
    <row r="296">
      <c r="Y296" s="258">
        <f>IF(AND(X296&lt;&gt;"",W296&lt;&gt;""),IF(X296&lt;=W296,"SIM","NÃO"),"")</f>
        <v/>
      </c>
      <c r="AC296">
        <f>IF($C296="","",IF(COUNTIF('Códigos Santander (ref)'!$A$2:$A$79,$C296)&gt;0,"SANTANDER",IF(COUNTIF('Códigos Itaú (ref)'!$A$2:$A$44,$C296)&gt;0,"ITAU",IF(AND(TRIM(UPPER($I296))="CONTRATUAL",ISNUMBER(SEARCH("INDIVIDUAL",SUBSTITUTE(UPPER($D296)," ","")))),"PREMIUM FREE",""))))</f>
        <v/>
      </c>
    </row>
    <row r="297">
      <c r="Y297" s="258">
        <f>IF(AND(X297&lt;&gt;"",W297&lt;&gt;""),IF(X297&lt;=W297,"SIM","NÃO"),"")</f>
        <v/>
      </c>
      <c r="AC297">
        <f>IF($C297="","",IF(COUNTIF('Códigos Santander (ref)'!$A$2:$A$79,$C297)&gt;0,"SANTANDER",IF(COUNTIF('Códigos Itaú (ref)'!$A$2:$A$44,$C297)&gt;0,"ITAU",IF(AND(TRIM(UPPER($I297))="CONTRATUAL",ISNUMBER(SEARCH("INDIVIDUAL",SUBSTITUTE(UPPER($D297)," ","")))),"PREMIUM FREE",""))))</f>
        <v/>
      </c>
    </row>
    <row r="298">
      <c r="Y298" s="258">
        <f>IF(AND(X298&lt;&gt;"",W298&lt;&gt;""),IF(X298&lt;=W298,"SIM","NÃO"),"")</f>
        <v/>
      </c>
      <c r="AC298">
        <f>IF($C298="","",IF(COUNTIF('Códigos Santander (ref)'!$A$2:$A$79,$C298)&gt;0,"SANTANDER",IF(COUNTIF('Códigos Itaú (ref)'!$A$2:$A$44,$C298)&gt;0,"ITAU",IF(AND(TRIM(UPPER($I298))="CONTRATUAL",ISNUMBER(SEARCH("INDIVIDUAL",SUBSTITUTE(UPPER($D298)," ","")))),"PREMIUM FREE",""))))</f>
        <v/>
      </c>
    </row>
    <row r="299">
      <c r="Y299" s="258">
        <f>IF(AND(X299&lt;&gt;"",W299&lt;&gt;""),IF(X299&lt;=W299,"SIM","NÃO"),"")</f>
        <v/>
      </c>
      <c r="AC299">
        <f>IF($C299="","",IF(COUNTIF('Códigos Santander (ref)'!$A$2:$A$79,$C299)&gt;0,"SANTANDER",IF(COUNTIF('Códigos Itaú (ref)'!$A$2:$A$44,$C299)&gt;0,"ITAU",IF(AND(TRIM(UPPER($I299))="CONTRATUAL",ISNUMBER(SEARCH("INDIVIDUAL",SUBSTITUTE(UPPER($D299)," ","")))),"PREMIUM FREE",""))))</f>
        <v/>
      </c>
    </row>
    <row r="300">
      <c r="Y300" s="258">
        <f>IF(AND(X300&lt;&gt;"",W300&lt;&gt;""),IF(X300&lt;=W300,"SIM","NÃO"),"")</f>
        <v/>
      </c>
      <c r="AC300">
        <f>IF($C300="","",IF(COUNTIF('Códigos Santander (ref)'!$A$2:$A$79,$C300)&gt;0,"SANTANDER",IF(COUNTIF('Códigos Itaú (ref)'!$A$2:$A$44,$C300)&gt;0,"ITAU",IF(AND(TRIM(UPPER($I300))="CONTRATUAL",ISNUMBER(SEARCH("INDIVIDUAL",SUBSTITUTE(UPPER($D300)," ","")))),"PREMIUM FREE",""))))</f>
        <v/>
      </c>
    </row>
    <row r="301">
      <c r="Y301" s="258">
        <f>IF(AND(X301&lt;&gt;"",W301&lt;&gt;""),IF(X301&lt;=W301,"SIM","NÃO"),"")</f>
        <v/>
      </c>
      <c r="AC301">
        <f>IF($C301="","",IF(COUNTIF('Códigos Santander (ref)'!$A$2:$A$79,$C301)&gt;0,"SANTANDER",IF(COUNTIF('Códigos Itaú (ref)'!$A$2:$A$44,$C301)&gt;0,"ITAU",IF(AND(TRIM(UPPER($I301))="CONTRATUAL",ISNUMBER(SEARCH("INDIVIDUAL",SUBSTITUTE(UPPER($D301)," ","")))),"PREMIUM FREE",""))))</f>
        <v/>
      </c>
    </row>
    <row r="302">
      <c r="Y302" s="258">
        <f>IF(AND(X302&lt;&gt;"",W302&lt;&gt;""),IF(X302&lt;=W302,"SIM","NÃO"),"")</f>
        <v/>
      </c>
      <c r="AC302">
        <f>IF($C302="","",IF(COUNTIF('Códigos Santander (ref)'!$A$2:$A$79,$C302)&gt;0,"SANTANDER",IF(COUNTIF('Códigos Itaú (ref)'!$A$2:$A$44,$C302)&gt;0,"ITAU",IF(AND(TRIM(UPPER($I302))="CONTRATUAL",ISNUMBER(SEARCH("INDIVIDUAL",SUBSTITUTE(UPPER($D302)," ","")))),"PREMIUM FREE",""))))</f>
        <v/>
      </c>
    </row>
    <row r="303">
      <c r="Y303" s="258">
        <f>IF(AND(X303&lt;&gt;"",W303&lt;&gt;""),IF(X303&lt;=W303,"SIM","NÃO"),"")</f>
        <v/>
      </c>
      <c r="AC303">
        <f>IF($C303="","",IF(COUNTIF('Códigos Santander (ref)'!$A$2:$A$79,$C303)&gt;0,"SANTANDER",IF(COUNTIF('Códigos Itaú (ref)'!$A$2:$A$44,$C303)&gt;0,"ITAU",IF(AND(TRIM(UPPER($I303))="CONTRATUAL",ISNUMBER(SEARCH("INDIVIDUAL",SUBSTITUTE(UPPER($D303)," ","")))),"PREMIUM FREE",""))))</f>
        <v/>
      </c>
    </row>
    <row r="304">
      <c r="Y304" s="258">
        <f>IF(AND(X304&lt;&gt;"",W304&lt;&gt;""),IF(X304&lt;=W304,"SIM","NÃO"),"")</f>
        <v/>
      </c>
      <c r="AC304">
        <f>IF($C304="","",IF(COUNTIF('Códigos Santander (ref)'!$A$2:$A$79,$C304)&gt;0,"SANTANDER",IF(COUNTIF('Códigos Itaú (ref)'!$A$2:$A$44,$C304)&gt;0,"ITAU",IF(AND(TRIM(UPPER($I304))="CONTRATUAL",ISNUMBER(SEARCH("INDIVIDUAL",SUBSTITUTE(UPPER($D304)," ","")))),"PREMIUM FREE",""))))</f>
        <v/>
      </c>
    </row>
    <row r="305">
      <c r="Y305" s="258">
        <f>IF(AND(X305&lt;&gt;"",W305&lt;&gt;""),IF(X305&lt;=W305,"SIM","NÃO"),"")</f>
        <v/>
      </c>
      <c r="AC305">
        <f>IF($C305="","",IF(COUNTIF('Códigos Santander (ref)'!$A$2:$A$79,$C305)&gt;0,"SANTANDER",IF(COUNTIF('Códigos Itaú (ref)'!$A$2:$A$44,$C305)&gt;0,"ITAU",IF(AND(TRIM(UPPER($I305))="CONTRATUAL",ISNUMBER(SEARCH("INDIVIDUAL",SUBSTITUTE(UPPER($D305)," ","")))),"PREMIUM FREE",""))))</f>
        <v/>
      </c>
    </row>
    <row r="306">
      <c r="Y306" s="258">
        <f>IF(AND(X306&lt;&gt;"",W306&lt;&gt;""),IF(X306&lt;=W306,"SIM","NÃO"),"")</f>
        <v/>
      </c>
      <c r="AC306">
        <f>IF($C306="","",IF(COUNTIF('Códigos Santander (ref)'!$A$2:$A$79,$C306)&gt;0,"SANTANDER",IF(COUNTIF('Códigos Itaú (ref)'!$A$2:$A$44,$C306)&gt;0,"ITAU",IF(AND(TRIM(UPPER($I306))="CONTRATUAL",ISNUMBER(SEARCH("INDIVIDUAL",SUBSTITUTE(UPPER($D306)," ","")))),"PREMIUM FREE",""))))</f>
        <v/>
      </c>
    </row>
    <row r="307">
      <c r="Y307" s="258">
        <f>IF(AND(X307&lt;&gt;"",W307&lt;&gt;""),IF(X307&lt;=W307,"SIM","NÃO"),"")</f>
        <v/>
      </c>
      <c r="AC307">
        <f>IF($C307="","",IF(COUNTIF('Códigos Santander (ref)'!$A$2:$A$79,$C307)&gt;0,"SANTANDER",IF(COUNTIF('Códigos Itaú (ref)'!$A$2:$A$44,$C307)&gt;0,"ITAU",IF(AND(TRIM(UPPER($I307))="CONTRATUAL",ISNUMBER(SEARCH("INDIVIDUAL",SUBSTITUTE(UPPER($D307)," ","")))),"PREMIUM FREE",""))))</f>
        <v/>
      </c>
    </row>
    <row r="308">
      <c r="Y308" s="258">
        <f>IF(AND(X308&lt;&gt;"",W308&lt;&gt;""),IF(X308&lt;=W308,"SIM","NÃO"),"")</f>
        <v/>
      </c>
      <c r="AC308">
        <f>IF($C308="","",IF(COUNTIF('Códigos Santander (ref)'!$A$2:$A$79,$C308)&gt;0,"SANTANDER",IF(COUNTIF('Códigos Itaú (ref)'!$A$2:$A$44,$C308)&gt;0,"ITAU",IF(AND(TRIM(UPPER($I308))="CONTRATUAL",ISNUMBER(SEARCH("INDIVIDUAL",SUBSTITUTE(UPPER($D308)," ","")))),"PREMIUM FREE",""))))</f>
        <v/>
      </c>
    </row>
    <row r="309">
      <c r="Y309" s="258">
        <f>IF(AND(X309&lt;&gt;"",W309&lt;&gt;""),IF(X309&lt;=W309,"SIM","NÃO"),"")</f>
        <v/>
      </c>
      <c r="AC309">
        <f>IF($C309="","",IF(COUNTIF('Códigos Santander (ref)'!$A$2:$A$79,$C309)&gt;0,"SANTANDER",IF(COUNTIF('Códigos Itaú (ref)'!$A$2:$A$44,$C309)&gt;0,"ITAU",IF(AND(TRIM(UPPER($I309))="CONTRATUAL",ISNUMBER(SEARCH("INDIVIDUAL",SUBSTITUTE(UPPER($D309)," ","")))),"PREMIUM FREE",""))))</f>
        <v/>
      </c>
    </row>
    <row r="310">
      <c r="Y310" s="258">
        <f>IF(AND(X310&lt;&gt;"",W310&lt;&gt;""),IF(X310&lt;=W310,"SIM","NÃO"),"")</f>
        <v/>
      </c>
      <c r="AC310">
        <f>IF($C310="","",IF(COUNTIF('Códigos Santander (ref)'!$A$2:$A$79,$C310)&gt;0,"SANTANDER",IF(COUNTIF('Códigos Itaú (ref)'!$A$2:$A$44,$C310)&gt;0,"ITAU",IF(AND(TRIM(UPPER($I310))="CONTRATUAL",ISNUMBER(SEARCH("INDIVIDUAL",SUBSTITUTE(UPPER($D310)," ","")))),"PREMIUM FREE",""))))</f>
        <v/>
      </c>
    </row>
    <row r="311">
      <c r="Y311" s="258">
        <f>IF(AND(X311&lt;&gt;"",W311&lt;&gt;""),IF(X311&lt;=W311,"SIM","NÃO"),"")</f>
        <v/>
      </c>
      <c r="AC311">
        <f>IF($C311="","",IF(COUNTIF('Códigos Santander (ref)'!$A$2:$A$79,$C311)&gt;0,"SANTANDER",IF(COUNTIF('Códigos Itaú (ref)'!$A$2:$A$44,$C311)&gt;0,"ITAU",IF(AND(TRIM(UPPER($I311))="CONTRATUAL",ISNUMBER(SEARCH("INDIVIDUAL",SUBSTITUTE(UPPER($D311)," ","")))),"PREMIUM FREE",""))))</f>
        <v/>
      </c>
    </row>
    <row r="312">
      <c r="Y312" s="258">
        <f>IF(AND(X312&lt;&gt;"",W312&lt;&gt;""),IF(X312&lt;=W312,"SIM","NÃO"),"")</f>
        <v/>
      </c>
      <c r="AC312">
        <f>IF($C312="","",IF(COUNTIF('Códigos Santander (ref)'!$A$2:$A$79,$C312)&gt;0,"SANTANDER",IF(COUNTIF('Códigos Itaú (ref)'!$A$2:$A$44,$C312)&gt;0,"ITAU",IF(AND(TRIM(UPPER($I312))="CONTRATUAL",ISNUMBER(SEARCH("INDIVIDUAL",SUBSTITUTE(UPPER($D312)," ","")))),"PREMIUM FREE",""))))</f>
        <v/>
      </c>
    </row>
    <row r="313">
      <c r="Y313" s="258">
        <f>IF(AND(X313&lt;&gt;"",W313&lt;&gt;""),IF(X313&lt;=W313,"SIM","NÃO"),"")</f>
        <v/>
      </c>
      <c r="AC313">
        <f>IF($C313="","",IF(COUNTIF('Códigos Santander (ref)'!$A$2:$A$79,$C313)&gt;0,"SANTANDER",IF(COUNTIF('Códigos Itaú (ref)'!$A$2:$A$44,$C313)&gt;0,"ITAU",IF(AND(TRIM(UPPER($I313))="CONTRATUAL",ISNUMBER(SEARCH("INDIVIDUAL",SUBSTITUTE(UPPER($D313)," ","")))),"PREMIUM FREE",""))))</f>
        <v/>
      </c>
    </row>
    <row r="314">
      <c r="Y314" s="258">
        <f>IF(AND(X314&lt;&gt;"",W314&lt;&gt;""),IF(X314&lt;=W314,"SIM","NÃO"),"")</f>
        <v/>
      </c>
      <c r="AC314">
        <f>IF($C314="","",IF(COUNTIF('Códigos Santander (ref)'!$A$2:$A$79,$C314)&gt;0,"SANTANDER",IF(COUNTIF('Códigos Itaú (ref)'!$A$2:$A$44,$C314)&gt;0,"ITAU",IF(AND(TRIM(UPPER($I314))="CONTRATUAL",ISNUMBER(SEARCH("INDIVIDUAL",SUBSTITUTE(UPPER($D314)," ","")))),"PREMIUM FREE",""))))</f>
        <v/>
      </c>
    </row>
    <row r="315">
      <c r="Y315" s="258">
        <f>IF(AND(X315&lt;&gt;"",W315&lt;&gt;""),IF(X315&lt;=W315,"SIM","NÃO"),"")</f>
        <v/>
      </c>
      <c r="AC315">
        <f>IF($C315="","",IF(COUNTIF('Códigos Santander (ref)'!$A$2:$A$79,$C315)&gt;0,"SANTANDER",IF(COUNTIF('Códigos Itaú (ref)'!$A$2:$A$44,$C315)&gt;0,"ITAU",IF(AND(TRIM(UPPER($I315))="CONTRATUAL",ISNUMBER(SEARCH("INDIVIDUAL",SUBSTITUTE(UPPER($D315)," ","")))),"PREMIUM FREE",""))))</f>
        <v/>
      </c>
    </row>
    <row r="316">
      <c r="Y316" s="258">
        <f>IF(AND(X316&lt;&gt;"",W316&lt;&gt;""),IF(X316&lt;=W316,"SIM","NÃO"),"")</f>
        <v/>
      </c>
      <c r="AC316">
        <f>IF($C316="","",IF(COUNTIF('Códigos Santander (ref)'!$A$2:$A$79,$C316)&gt;0,"SANTANDER",IF(COUNTIF('Códigos Itaú (ref)'!$A$2:$A$44,$C316)&gt;0,"ITAU",IF(AND(TRIM(UPPER($I316))="CONTRATUAL",ISNUMBER(SEARCH("INDIVIDUAL",SUBSTITUTE(UPPER($D316)," ","")))),"PREMIUM FREE",""))))</f>
        <v/>
      </c>
    </row>
    <row r="317">
      <c r="Y317" s="258">
        <f>IF(AND(X317&lt;&gt;"",W317&lt;&gt;""),IF(X317&lt;=W317,"SIM","NÃO"),"")</f>
        <v/>
      </c>
      <c r="AC317">
        <f>IF($C317="","",IF(COUNTIF('Códigos Santander (ref)'!$A$2:$A$79,$C317)&gt;0,"SANTANDER",IF(COUNTIF('Códigos Itaú (ref)'!$A$2:$A$44,$C317)&gt;0,"ITAU",IF(AND(TRIM(UPPER($I317))="CONTRATUAL",ISNUMBER(SEARCH("INDIVIDUAL",SUBSTITUTE(UPPER($D317)," ","")))),"PREMIUM FREE",""))))</f>
        <v/>
      </c>
    </row>
    <row r="318">
      <c r="Y318" s="258">
        <f>IF(AND(X318&lt;&gt;"",W318&lt;&gt;""),IF(X318&lt;=W318,"SIM","NÃO"),"")</f>
        <v/>
      </c>
      <c r="AC318">
        <f>IF($C318="","",IF(COUNTIF('Códigos Santander (ref)'!$A$2:$A$79,$C318)&gt;0,"SANTANDER",IF(COUNTIF('Códigos Itaú (ref)'!$A$2:$A$44,$C318)&gt;0,"ITAU",IF(AND(TRIM(UPPER($I318))="CONTRATUAL",ISNUMBER(SEARCH("INDIVIDUAL",SUBSTITUTE(UPPER($D318)," ","")))),"PREMIUM FREE",""))))</f>
        <v/>
      </c>
    </row>
    <row r="319">
      <c r="Y319" s="258">
        <f>IF(AND(X319&lt;&gt;"",W319&lt;&gt;""),IF(X319&lt;=W319,"SIM","NÃO"),"")</f>
        <v/>
      </c>
      <c r="AC319">
        <f>IF($C319="","",IF(COUNTIF('Códigos Santander (ref)'!$A$2:$A$79,$C319)&gt;0,"SANTANDER",IF(COUNTIF('Códigos Itaú (ref)'!$A$2:$A$44,$C319)&gt;0,"ITAU",IF(AND(TRIM(UPPER($I319))="CONTRATUAL",ISNUMBER(SEARCH("INDIVIDUAL",SUBSTITUTE(UPPER($D319)," ","")))),"PREMIUM FREE",""))))</f>
        <v/>
      </c>
    </row>
    <row r="320">
      <c r="Y320" s="258">
        <f>IF(AND(X320&lt;&gt;"",W320&lt;&gt;""),IF(X320&lt;=W320,"SIM","NÃO"),"")</f>
        <v/>
      </c>
      <c r="AC320">
        <f>IF($C320="","",IF(COUNTIF('Códigos Santander (ref)'!$A$2:$A$79,$C320)&gt;0,"SANTANDER",IF(COUNTIF('Códigos Itaú (ref)'!$A$2:$A$44,$C320)&gt;0,"ITAU",IF(AND(TRIM(UPPER($I320))="CONTRATUAL",ISNUMBER(SEARCH("INDIVIDUAL",SUBSTITUTE(UPPER($D320)," ","")))),"PREMIUM FREE",""))))</f>
        <v/>
      </c>
    </row>
    <row r="321">
      <c r="Y321" s="258">
        <f>IF(AND(X321&lt;&gt;"",W321&lt;&gt;""),IF(X321&lt;=W321,"SIM","NÃO"),"")</f>
        <v/>
      </c>
      <c r="AC321">
        <f>IF($C321="","",IF(COUNTIF('Códigos Santander (ref)'!$A$2:$A$79,$C321)&gt;0,"SANTANDER",IF(COUNTIF('Códigos Itaú (ref)'!$A$2:$A$44,$C321)&gt;0,"ITAU",IF(AND(TRIM(UPPER($I321))="CONTRATUAL",ISNUMBER(SEARCH("INDIVIDUAL",SUBSTITUTE(UPPER($D321)," ","")))),"PREMIUM FREE",""))))</f>
        <v/>
      </c>
    </row>
    <row r="322">
      <c r="Y322" s="258">
        <f>IF(AND(X322&lt;&gt;"",W322&lt;&gt;""),IF(X322&lt;=W322,"SIM","NÃO"),"")</f>
        <v/>
      </c>
      <c r="AC322">
        <f>IF($C322="","",IF(COUNTIF('Códigos Santander (ref)'!$A$2:$A$79,$C322)&gt;0,"SANTANDER",IF(COUNTIF('Códigos Itaú (ref)'!$A$2:$A$44,$C322)&gt;0,"ITAU",IF(AND(TRIM(UPPER($I322))="CONTRATUAL",ISNUMBER(SEARCH("INDIVIDUAL",SUBSTITUTE(UPPER($D322)," ","")))),"PREMIUM FREE",""))))</f>
        <v/>
      </c>
    </row>
    <row r="323">
      <c r="Y323" s="258">
        <f>IF(AND(X323&lt;&gt;"",W323&lt;&gt;""),IF(X323&lt;=W323,"SIM","NÃO"),"")</f>
        <v/>
      </c>
      <c r="AC323">
        <f>IF($C323="","",IF(COUNTIF('Códigos Santander (ref)'!$A$2:$A$79,$C323)&gt;0,"SANTANDER",IF(COUNTIF('Códigos Itaú (ref)'!$A$2:$A$44,$C323)&gt;0,"ITAU",IF(AND(TRIM(UPPER($I323))="CONTRATUAL",ISNUMBER(SEARCH("INDIVIDUAL",SUBSTITUTE(UPPER($D323)," ","")))),"PREMIUM FREE",""))))</f>
        <v/>
      </c>
    </row>
    <row r="324">
      <c r="Y324" s="258">
        <f>IF(AND(X324&lt;&gt;"",W324&lt;&gt;""),IF(X324&lt;=W324,"SIM","NÃO"),"")</f>
        <v/>
      </c>
      <c r="AC324">
        <f>IF($C324="","",IF(COUNTIF('Códigos Santander (ref)'!$A$2:$A$79,$C324)&gt;0,"SANTANDER",IF(COUNTIF('Códigos Itaú (ref)'!$A$2:$A$44,$C324)&gt;0,"ITAU",IF(AND(TRIM(UPPER($I324))="CONTRATUAL",ISNUMBER(SEARCH("INDIVIDUAL",SUBSTITUTE(UPPER($D324)," ","")))),"PREMIUM FREE",""))))</f>
        <v/>
      </c>
    </row>
    <row r="325">
      <c r="Y325" s="258">
        <f>IF(AND(X325&lt;&gt;"",W325&lt;&gt;""),IF(X325&lt;=W325,"SIM","NÃO"),"")</f>
        <v/>
      </c>
      <c r="AC325">
        <f>IF($C325="","",IF(COUNTIF('Códigos Santander (ref)'!$A$2:$A$79,$C325)&gt;0,"SANTANDER",IF(COUNTIF('Códigos Itaú (ref)'!$A$2:$A$44,$C325)&gt;0,"ITAU",IF(AND(TRIM(UPPER($I325))="CONTRATUAL",ISNUMBER(SEARCH("INDIVIDUAL",SUBSTITUTE(UPPER($D325)," ","")))),"PREMIUM FREE",""))))</f>
        <v/>
      </c>
    </row>
    <row r="326">
      <c r="Y326" s="258">
        <f>IF(AND(X326&lt;&gt;"",W326&lt;&gt;""),IF(X326&lt;=W326,"SIM","NÃO"),"")</f>
        <v/>
      </c>
      <c r="AC326">
        <f>IF($C326="","",IF(COUNTIF('Códigos Santander (ref)'!$A$2:$A$79,$C326)&gt;0,"SANTANDER",IF(COUNTIF('Códigos Itaú (ref)'!$A$2:$A$44,$C326)&gt;0,"ITAU",IF(AND(TRIM(UPPER($I326))="CONTRATUAL",ISNUMBER(SEARCH("INDIVIDUAL",SUBSTITUTE(UPPER($D326)," ","")))),"PREMIUM FREE",""))))</f>
        <v/>
      </c>
    </row>
    <row r="327">
      <c r="Y327" s="258">
        <f>IF(AND(X327&lt;&gt;"",W327&lt;&gt;""),IF(X327&lt;=W327,"SIM","NÃO"),"")</f>
        <v/>
      </c>
      <c r="AC327">
        <f>IF($C327="","",IF(COUNTIF('Códigos Santander (ref)'!$A$2:$A$79,$C327)&gt;0,"SANTANDER",IF(COUNTIF('Códigos Itaú (ref)'!$A$2:$A$44,$C327)&gt;0,"ITAU",IF(AND(TRIM(UPPER($I327))="CONTRATUAL",ISNUMBER(SEARCH("INDIVIDUAL",SUBSTITUTE(UPPER($D327)," ","")))),"PREMIUM FREE",""))))</f>
        <v/>
      </c>
    </row>
    <row r="328">
      <c r="Y328" s="258">
        <f>IF(AND(X328&lt;&gt;"",W328&lt;&gt;""),IF(X328&lt;=W328,"SIM","NÃO"),"")</f>
        <v/>
      </c>
      <c r="AC328">
        <f>IF($C328="","",IF(COUNTIF('Códigos Santander (ref)'!$A$2:$A$79,$C328)&gt;0,"SANTANDER",IF(COUNTIF('Códigos Itaú (ref)'!$A$2:$A$44,$C328)&gt;0,"ITAU",IF(AND(TRIM(UPPER($I328))="CONTRATUAL",ISNUMBER(SEARCH("INDIVIDUAL",SUBSTITUTE(UPPER($D328)," ","")))),"PREMIUM FREE",""))))</f>
        <v/>
      </c>
    </row>
    <row r="329">
      <c r="Y329" s="258">
        <f>IF(AND(X329&lt;&gt;"",W329&lt;&gt;""),IF(X329&lt;=W329,"SIM","NÃO"),"")</f>
        <v/>
      </c>
      <c r="AC329">
        <f>IF($C329="","",IF(COUNTIF('Códigos Santander (ref)'!$A$2:$A$79,$C329)&gt;0,"SANTANDER",IF(COUNTIF('Códigos Itaú (ref)'!$A$2:$A$44,$C329)&gt;0,"ITAU",IF(AND(TRIM(UPPER($I329))="CONTRATUAL",ISNUMBER(SEARCH("INDIVIDUAL",SUBSTITUTE(UPPER($D329)," ","")))),"PREMIUM FREE",""))))</f>
        <v/>
      </c>
    </row>
    <row r="330">
      <c r="Y330" s="258">
        <f>IF(AND(X330&lt;&gt;"",W330&lt;&gt;""),IF(X330&lt;=W330,"SIM","NÃO"),"")</f>
        <v/>
      </c>
      <c r="AC330">
        <f>IF($C330="","",IF(COUNTIF('Códigos Santander (ref)'!$A$2:$A$79,$C330)&gt;0,"SANTANDER",IF(COUNTIF('Códigos Itaú (ref)'!$A$2:$A$44,$C330)&gt;0,"ITAU",IF(AND(TRIM(UPPER($I330))="CONTRATUAL",ISNUMBER(SEARCH("INDIVIDUAL",SUBSTITUTE(UPPER($D330)," ","")))),"PREMIUM FREE",""))))</f>
        <v/>
      </c>
    </row>
    <row r="331">
      <c r="Y331" s="258">
        <f>IF(AND(X331&lt;&gt;"",W331&lt;&gt;""),IF(X331&lt;=W331,"SIM","NÃO"),"")</f>
        <v/>
      </c>
      <c r="AC331">
        <f>IF($C331="","",IF(COUNTIF('Códigos Santander (ref)'!$A$2:$A$79,$C331)&gt;0,"SANTANDER",IF(COUNTIF('Códigos Itaú (ref)'!$A$2:$A$44,$C331)&gt;0,"ITAU",IF(AND(TRIM(UPPER($I331))="CONTRATUAL",ISNUMBER(SEARCH("INDIVIDUAL",SUBSTITUTE(UPPER($D331)," ","")))),"PREMIUM FREE",""))))</f>
        <v/>
      </c>
    </row>
    <row r="332">
      <c r="Y332" s="258">
        <f>IF(AND(X332&lt;&gt;"",W332&lt;&gt;""),IF(X332&lt;=W332,"SIM","NÃO"),"")</f>
        <v/>
      </c>
      <c r="AC332">
        <f>IF($C332="","",IF(COUNTIF('Códigos Santander (ref)'!$A$2:$A$79,$C332)&gt;0,"SANTANDER",IF(COUNTIF('Códigos Itaú (ref)'!$A$2:$A$44,$C332)&gt;0,"ITAU",IF(AND(TRIM(UPPER($I332))="CONTRATUAL",ISNUMBER(SEARCH("INDIVIDUAL",SUBSTITUTE(UPPER($D332)," ","")))),"PREMIUM FREE",""))))</f>
        <v/>
      </c>
    </row>
    <row r="333">
      <c r="Y333" s="258">
        <f>IF(AND(X333&lt;&gt;"",W333&lt;&gt;""),IF(X333&lt;=W333,"SIM","NÃO"),"")</f>
        <v/>
      </c>
      <c r="AC333">
        <f>IF($C333="","",IF(COUNTIF('Códigos Santander (ref)'!$A$2:$A$79,$C333)&gt;0,"SANTANDER",IF(COUNTIF('Códigos Itaú (ref)'!$A$2:$A$44,$C333)&gt;0,"ITAU",IF(AND(TRIM(UPPER($I333))="CONTRATUAL",ISNUMBER(SEARCH("INDIVIDUAL",SUBSTITUTE(UPPER($D333)," ","")))),"PREMIUM FREE",""))))</f>
        <v/>
      </c>
    </row>
    <row r="334">
      <c r="Y334" s="258">
        <f>IF(AND(X334&lt;&gt;"",W334&lt;&gt;""),IF(X334&lt;=W334,"SIM","NÃO"),"")</f>
        <v/>
      </c>
      <c r="AC334">
        <f>IF($C334="","",IF(COUNTIF('Códigos Santander (ref)'!$A$2:$A$79,$C334)&gt;0,"SANTANDER",IF(COUNTIF('Códigos Itaú (ref)'!$A$2:$A$44,$C334)&gt;0,"ITAU",IF(AND(TRIM(UPPER($I334))="CONTRATUAL",ISNUMBER(SEARCH("INDIVIDUAL",SUBSTITUTE(UPPER($D334)," ","")))),"PREMIUM FREE",""))))</f>
        <v/>
      </c>
    </row>
    <row r="335">
      <c r="Y335" s="258">
        <f>IF(AND(X335&lt;&gt;"",W335&lt;&gt;""),IF(X335&lt;=W335,"SIM","NÃO"),"")</f>
        <v/>
      </c>
      <c r="AC335">
        <f>IF($C335="","",IF(COUNTIF('Códigos Santander (ref)'!$A$2:$A$79,$C335)&gt;0,"SANTANDER",IF(COUNTIF('Códigos Itaú (ref)'!$A$2:$A$44,$C335)&gt;0,"ITAU",IF(AND(TRIM(UPPER($I335))="CONTRATUAL",ISNUMBER(SEARCH("INDIVIDUAL",SUBSTITUTE(UPPER($D335)," ","")))),"PREMIUM FREE",""))))</f>
        <v/>
      </c>
    </row>
    <row r="336">
      <c r="Y336" s="258">
        <f>IF(AND(X336&lt;&gt;"",W336&lt;&gt;""),IF(X336&lt;=W336,"SIM","NÃO"),"")</f>
        <v/>
      </c>
      <c r="AC336">
        <f>IF($C336="","",IF(COUNTIF('Códigos Santander (ref)'!$A$2:$A$79,$C336)&gt;0,"SANTANDER",IF(COUNTIF('Códigos Itaú (ref)'!$A$2:$A$44,$C336)&gt;0,"ITAU",IF(AND(TRIM(UPPER($I336))="CONTRATUAL",ISNUMBER(SEARCH("INDIVIDUAL",SUBSTITUTE(UPPER($D336)," ","")))),"PREMIUM FREE",""))))</f>
        <v/>
      </c>
    </row>
    <row r="337">
      <c r="Y337" s="258">
        <f>IF(AND(X337&lt;&gt;"",W337&lt;&gt;""),IF(X337&lt;=W337,"SIM","NÃO"),"")</f>
        <v/>
      </c>
      <c r="AC337">
        <f>IF($C337="","",IF(COUNTIF('Códigos Santander (ref)'!$A$2:$A$79,$C337)&gt;0,"SANTANDER",IF(COUNTIF('Códigos Itaú (ref)'!$A$2:$A$44,$C337)&gt;0,"ITAU",IF(AND(TRIM(UPPER($I337))="CONTRATUAL",ISNUMBER(SEARCH("INDIVIDUAL",SUBSTITUTE(UPPER($D337)," ","")))),"PREMIUM FREE",""))))</f>
        <v/>
      </c>
    </row>
    <row r="338">
      <c r="Y338" s="258">
        <f>IF(AND(X338&lt;&gt;"",W338&lt;&gt;""),IF(X338&lt;=W338,"SIM","NÃO"),"")</f>
        <v/>
      </c>
      <c r="AC338">
        <f>IF($C338="","",IF(COUNTIF('Códigos Santander (ref)'!$A$2:$A$79,$C338)&gt;0,"SANTANDER",IF(COUNTIF('Códigos Itaú (ref)'!$A$2:$A$44,$C338)&gt;0,"ITAU",IF(AND(TRIM(UPPER($I338))="CONTRATUAL",ISNUMBER(SEARCH("INDIVIDUAL",SUBSTITUTE(UPPER($D338)," ","")))),"PREMIUM FREE",""))))</f>
        <v/>
      </c>
    </row>
    <row r="339">
      <c r="Y339" s="258">
        <f>IF(AND(X339&lt;&gt;"",W339&lt;&gt;""),IF(X339&lt;=W339,"SIM","NÃO"),"")</f>
        <v/>
      </c>
      <c r="AC339">
        <f>IF($C339="","",IF(COUNTIF('Códigos Santander (ref)'!$A$2:$A$79,$C339)&gt;0,"SANTANDER",IF(COUNTIF('Códigos Itaú (ref)'!$A$2:$A$44,$C339)&gt;0,"ITAU",IF(AND(TRIM(UPPER($I339))="CONTRATUAL",ISNUMBER(SEARCH("INDIVIDUAL",SUBSTITUTE(UPPER($D339)," ","")))),"PREMIUM FREE",""))))</f>
        <v/>
      </c>
    </row>
    <row r="340">
      <c r="Y340" s="258">
        <f>IF(AND(X340&lt;&gt;"",W340&lt;&gt;""),IF(X340&lt;=W340,"SIM","NÃO"),"")</f>
        <v/>
      </c>
      <c r="AC340">
        <f>IF($C340="","",IF(COUNTIF('Códigos Santander (ref)'!$A$2:$A$79,$C340)&gt;0,"SANTANDER",IF(COUNTIF('Códigos Itaú (ref)'!$A$2:$A$44,$C340)&gt;0,"ITAU",IF(AND(TRIM(UPPER($I340))="CONTRATUAL",ISNUMBER(SEARCH("INDIVIDUAL",SUBSTITUTE(UPPER($D340)," ","")))),"PREMIUM FREE",""))))</f>
        <v/>
      </c>
    </row>
    <row r="341">
      <c r="Y341" s="258">
        <f>IF(AND(X341&lt;&gt;"",W341&lt;&gt;""),IF(X341&lt;=W341,"SIM","NÃO"),"")</f>
        <v/>
      </c>
      <c r="AC341">
        <f>IF($C341="","",IF(COUNTIF('Códigos Santander (ref)'!$A$2:$A$79,$C341)&gt;0,"SANTANDER",IF(COUNTIF('Códigos Itaú (ref)'!$A$2:$A$44,$C341)&gt;0,"ITAU",IF(AND(TRIM(UPPER($I341))="CONTRATUAL",ISNUMBER(SEARCH("INDIVIDUAL",SUBSTITUTE(UPPER($D341)," ","")))),"PREMIUM FREE",""))))</f>
        <v/>
      </c>
    </row>
    <row r="342">
      <c r="Y342" s="258">
        <f>IF(AND(X342&lt;&gt;"",W342&lt;&gt;""),IF(X342&lt;=W342,"SIM","NÃO"),"")</f>
        <v/>
      </c>
      <c r="AC342">
        <f>IF($C342="","",IF(COUNTIF('Códigos Santander (ref)'!$A$2:$A$79,$C342)&gt;0,"SANTANDER",IF(COUNTIF('Códigos Itaú (ref)'!$A$2:$A$44,$C342)&gt;0,"ITAU",IF(AND(TRIM(UPPER($I342))="CONTRATUAL",ISNUMBER(SEARCH("INDIVIDUAL",SUBSTITUTE(UPPER($D342)," ","")))),"PREMIUM FREE",""))))</f>
        <v/>
      </c>
    </row>
    <row r="343">
      <c r="Y343" s="258">
        <f>IF(AND(X343&lt;&gt;"",W343&lt;&gt;""),IF(X343&lt;=W343,"SIM","NÃO"),"")</f>
        <v/>
      </c>
      <c r="AC343">
        <f>IF($C343="","",IF(COUNTIF('Códigos Santander (ref)'!$A$2:$A$79,$C343)&gt;0,"SANTANDER",IF(COUNTIF('Códigos Itaú (ref)'!$A$2:$A$44,$C343)&gt;0,"ITAU",IF(AND(TRIM(UPPER($I343))="CONTRATUAL",ISNUMBER(SEARCH("INDIVIDUAL",SUBSTITUTE(UPPER($D343)," ","")))),"PREMIUM FREE",""))))</f>
        <v/>
      </c>
    </row>
    <row r="344">
      <c r="Y344" s="258">
        <f>IF(AND(X344&lt;&gt;"",W344&lt;&gt;""),IF(X344&lt;=W344,"SIM","NÃO"),"")</f>
        <v/>
      </c>
      <c r="AC344">
        <f>IF($C344="","",IF(COUNTIF('Códigos Santander (ref)'!$A$2:$A$79,$C344)&gt;0,"SANTANDER",IF(COUNTIF('Códigos Itaú (ref)'!$A$2:$A$44,$C344)&gt;0,"ITAU",IF(AND(TRIM(UPPER($I344))="CONTRATUAL",ISNUMBER(SEARCH("INDIVIDUAL",SUBSTITUTE(UPPER($D344)," ","")))),"PREMIUM FREE",""))))</f>
        <v/>
      </c>
    </row>
    <row r="345">
      <c r="Y345" s="258">
        <f>IF(AND(X345&lt;&gt;"",W345&lt;&gt;""),IF(X345&lt;=W345,"SIM","NÃO"),"")</f>
        <v/>
      </c>
      <c r="AC345">
        <f>IF($C345="","",IF(COUNTIF('Códigos Santander (ref)'!$A$2:$A$79,$C345)&gt;0,"SANTANDER",IF(COUNTIF('Códigos Itaú (ref)'!$A$2:$A$44,$C345)&gt;0,"ITAU",IF(AND(TRIM(UPPER($I345))="CONTRATUAL",ISNUMBER(SEARCH("INDIVIDUAL",SUBSTITUTE(UPPER($D345)," ","")))),"PREMIUM FREE",""))))</f>
        <v/>
      </c>
    </row>
    <row r="346">
      <c r="Y346" s="258">
        <f>IF(AND(X346&lt;&gt;"",W346&lt;&gt;""),IF(X346&lt;=W346,"SIM","NÃO"),"")</f>
        <v/>
      </c>
      <c r="AC346">
        <f>IF($C346="","",IF(COUNTIF('Códigos Santander (ref)'!$A$2:$A$79,$C346)&gt;0,"SANTANDER",IF(COUNTIF('Códigos Itaú (ref)'!$A$2:$A$44,$C346)&gt;0,"ITAU",IF(AND(TRIM(UPPER($I346))="CONTRATUAL",ISNUMBER(SEARCH("INDIVIDUAL",SUBSTITUTE(UPPER($D346)," ","")))),"PREMIUM FREE",""))))</f>
        <v/>
      </c>
    </row>
    <row r="347">
      <c r="Y347" s="258">
        <f>IF(AND(X347&lt;&gt;"",W347&lt;&gt;""),IF(X347&lt;=W347,"SIM","NÃO"),"")</f>
        <v/>
      </c>
      <c r="AC347">
        <f>IF($C347="","",IF(COUNTIF('Códigos Santander (ref)'!$A$2:$A$79,$C347)&gt;0,"SANTANDER",IF(COUNTIF('Códigos Itaú (ref)'!$A$2:$A$44,$C347)&gt;0,"ITAU",IF(AND(TRIM(UPPER($I347))="CONTRATUAL",ISNUMBER(SEARCH("INDIVIDUAL",SUBSTITUTE(UPPER($D347)," ","")))),"PREMIUM FREE",""))))</f>
        <v/>
      </c>
    </row>
    <row r="348">
      <c r="Y348" s="258">
        <f>IF(AND(X348&lt;&gt;"",W348&lt;&gt;""),IF(X348&lt;=W348,"SIM","NÃO"),"")</f>
        <v/>
      </c>
      <c r="AC348">
        <f>IF($C348="","",IF(COUNTIF('Códigos Santander (ref)'!$A$2:$A$79,$C348)&gt;0,"SANTANDER",IF(COUNTIF('Códigos Itaú (ref)'!$A$2:$A$44,$C348)&gt;0,"ITAU",IF(AND(TRIM(UPPER($I348))="CONTRATUAL",ISNUMBER(SEARCH("INDIVIDUAL",SUBSTITUTE(UPPER($D348)," ","")))),"PREMIUM FREE",""))))</f>
        <v/>
      </c>
    </row>
    <row r="349">
      <c r="Y349" s="258">
        <f>IF(AND(X349&lt;&gt;"",W349&lt;&gt;""),IF(X349&lt;=W349,"SIM","NÃO"),"")</f>
        <v/>
      </c>
      <c r="AC349">
        <f>IF($C349="","",IF(COUNTIF('Códigos Santander (ref)'!$A$2:$A$79,$C349)&gt;0,"SANTANDER",IF(COUNTIF('Códigos Itaú (ref)'!$A$2:$A$44,$C349)&gt;0,"ITAU",IF(AND(TRIM(UPPER($I349))="CONTRATUAL",ISNUMBER(SEARCH("INDIVIDUAL",SUBSTITUTE(UPPER($D349)," ","")))),"PREMIUM FREE",""))))</f>
        <v/>
      </c>
    </row>
    <row r="350">
      <c r="Y350" s="258">
        <f>IF(AND(X350&lt;&gt;"",W350&lt;&gt;""),IF(X350&lt;=W350,"SIM","NÃO"),"")</f>
        <v/>
      </c>
      <c r="AC350">
        <f>IF($C350="","",IF(COUNTIF('Códigos Santander (ref)'!$A$2:$A$79,$C350)&gt;0,"SANTANDER",IF(COUNTIF('Códigos Itaú (ref)'!$A$2:$A$44,$C350)&gt;0,"ITAU",IF(AND(TRIM(UPPER($I350))="CONTRATUAL",ISNUMBER(SEARCH("INDIVIDUAL",SUBSTITUTE(UPPER($D350)," ","")))),"PREMIUM FREE",""))))</f>
        <v/>
      </c>
    </row>
    <row r="351">
      <c r="Y351" s="258">
        <f>IF(AND(X351&lt;&gt;"",W351&lt;&gt;""),IF(X351&lt;=W351,"SIM","NÃO"),"")</f>
        <v/>
      </c>
      <c r="AC351">
        <f>IF($C351="","",IF(COUNTIF('Códigos Santander (ref)'!$A$2:$A$79,$C351)&gt;0,"SANTANDER",IF(COUNTIF('Códigos Itaú (ref)'!$A$2:$A$44,$C351)&gt;0,"ITAU",IF(AND(TRIM(UPPER($I351))="CONTRATUAL",ISNUMBER(SEARCH("INDIVIDUAL",SUBSTITUTE(UPPER($D351)," ","")))),"PREMIUM FREE",""))))</f>
        <v/>
      </c>
    </row>
    <row r="352">
      <c r="Y352" s="258">
        <f>IF(AND(X352&lt;&gt;"",W352&lt;&gt;""),IF(X352&lt;=W352,"SIM","NÃO"),"")</f>
        <v/>
      </c>
      <c r="AC352">
        <f>IF($C352="","",IF(COUNTIF('Códigos Santander (ref)'!$A$2:$A$79,$C352)&gt;0,"SANTANDER",IF(COUNTIF('Códigos Itaú (ref)'!$A$2:$A$44,$C352)&gt;0,"ITAU",IF(AND(TRIM(UPPER($I352))="CONTRATUAL",ISNUMBER(SEARCH("INDIVIDUAL",SUBSTITUTE(UPPER($D352)," ","")))),"PREMIUM FREE",""))))</f>
        <v/>
      </c>
    </row>
    <row r="353">
      <c r="Y353" s="258">
        <f>IF(AND(X353&lt;&gt;"",W353&lt;&gt;""),IF(X353&lt;=W353,"SIM","NÃO"),"")</f>
        <v/>
      </c>
      <c r="AC353">
        <f>IF($C353="","",IF(COUNTIF('Códigos Santander (ref)'!$A$2:$A$79,$C353)&gt;0,"SANTANDER",IF(COUNTIF('Códigos Itaú (ref)'!$A$2:$A$44,$C353)&gt;0,"ITAU",IF(AND(TRIM(UPPER($I353))="CONTRATUAL",ISNUMBER(SEARCH("INDIVIDUAL",SUBSTITUTE(UPPER($D353)," ","")))),"PREMIUM FREE",""))))</f>
        <v/>
      </c>
    </row>
    <row r="354">
      <c r="Y354" s="258">
        <f>IF(AND(X354&lt;&gt;"",W354&lt;&gt;""),IF(X354&lt;=W354,"SIM","NÃO"),"")</f>
        <v/>
      </c>
      <c r="AC354">
        <f>IF($C354="","",IF(COUNTIF('Códigos Santander (ref)'!$A$2:$A$79,$C354)&gt;0,"SANTANDER",IF(COUNTIF('Códigos Itaú (ref)'!$A$2:$A$44,$C354)&gt;0,"ITAU",IF(AND(TRIM(UPPER($I354))="CONTRATUAL",ISNUMBER(SEARCH("INDIVIDUAL",SUBSTITUTE(UPPER($D354)," ","")))),"PREMIUM FREE",""))))</f>
        <v/>
      </c>
    </row>
    <row r="355">
      <c r="Y355" s="258">
        <f>IF(AND(X355&lt;&gt;"",W355&lt;&gt;""),IF(X355&lt;=W355,"SIM","NÃO"),"")</f>
        <v/>
      </c>
      <c r="AC355">
        <f>IF($C355="","",IF(COUNTIF('Códigos Santander (ref)'!$A$2:$A$79,$C355)&gt;0,"SANTANDER",IF(COUNTIF('Códigos Itaú (ref)'!$A$2:$A$44,$C355)&gt;0,"ITAU",IF(AND(TRIM(UPPER($I355))="CONTRATUAL",ISNUMBER(SEARCH("INDIVIDUAL",SUBSTITUTE(UPPER($D355)," ","")))),"PREMIUM FREE",""))))</f>
        <v/>
      </c>
    </row>
    <row r="356">
      <c r="Y356" s="258">
        <f>IF(AND(X356&lt;&gt;"",W356&lt;&gt;""),IF(X356&lt;=W356,"SIM","NÃO"),"")</f>
        <v/>
      </c>
      <c r="AC356">
        <f>IF($C356="","",IF(COUNTIF('Códigos Santander (ref)'!$A$2:$A$79,$C356)&gt;0,"SANTANDER",IF(COUNTIF('Códigos Itaú (ref)'!$A$2:$A$44,$C356)&gt;0,"ITAU",IF(AND(TRIM(UPPER($I356))="CONTRATUAL",ISNUMBER(SEARCH("INDIVIDUAL",SUBSTITUTE(UPPER($D356)," ","")))),"PREMIUM FREE",""))))</f>
        <v/>
      </c>
    </row>
    <row r="357">
      <c r="Y357" s="258">
        <f>IF(AND(X357&lt;&gt;"",W357&lt;&gt;""),IF(X357&lt;=W357,"SIM","NÃO"),"")</f>
        <v/>
      </c>
      <c r="AC357">
        <f>IF($C357="","",IF(COUNTIF('Códigos Santander (ref)'!$A$2:$A$79,$C357)&gt;0,"SANTANDER",IF(COUNTIF('Códigos Itaú (ref)'!$A$2:$A$44,$C357)&gt;0,"ITAU",IF(AND(TRIM(UPPER($I357))="CONTRATUAL",ISNUMBER(SEARCH("INDIVIDUAL",SUBSTITUTE(UPPER($D357)," ","")))),"PREMIUM FREE",""))))</f>
        <v/>
      </c>
    </row>
    <row r="358">
      <c r="Y358" s="258">
        <f>IF(AND(X358&lt;&gt;"",W358&lt;&gt;""),IF(X358&lt;=W358,"SIM","NÃO"),"")</f>
        <v/>
      </c>
      <c r="AC358">
        <f>IF($C358="","",IF(COUNTIF('Códigos Santander (ref)'!$A$2:$A$79,$C358)&gt;0,"SANTANDER",IF(COUNTIF('Códigos Itaú (ref)'!$A$2:$A$44,$C358)&gt;0,"ITAU",IF(AND(TRIM(UPPER($I358))="CONTRATUAL",ISNUMBER(SEARCH("INDIVIDUAL",SUBSTITUTE(UPPER($D358)," ","")))),"PREMIUM FREE",""))))</f>
        <v/>
      </c>
    </row>
    <row r="359">
      <c r="Y359" s="258">
        <f>IF(AND(X359&lt;&gt;"",W359&lt;&gt;""),IF(X359&lt;=W359,"SIM","NÃO"),"")</f>
        <v/>
      </c>
      <c r="AC359">
        <f>IF($C359="","",IF(COUNTIF('Códigos Santander (ref)'!$A$2:$A$79,$C359)&gt;0,"SANTANDER",IF(COUNTIF('Códigos Itaú (ref)'!$A$2:$A$44,$C359)&gt;0,"ITAU",IF(AND(TRIM(UPPER($I359))="CONTRATUAL",ISNUMBER(SEARCH("INDIVIDUAL",SUBSTITUTE(UPPER($D359)," ","")))),"PREMIUM FREE",""))))</f>
        <v/>
      </c>
    </row>
    <row r="360">
      <c r="Y360" s="258">
        <f>IF(AND(X360&lt;&gt;"",W360&lt;&gt;""),IF(X360&lt;=W360,"SIM","NÃO"),"")</f>
        <v/>
      </c>
      <c r="AC360">
        <f>IF($C360="","",IF(COUNTIF('Códigos Santander (ref)'!$A$2:$A$79,$C360)&gt;0,"SANTANDER",IF(COUNTIF('Códigos Itaú (ref)'!$A$2:$A$44,$C360)&gt;0,"ITAU",IF(AND(TRIM(UPPER($I360))="CONTRATUAL",ISNUMBER(SEARCH("INDIVIDUAL",SUBSTITUTE(UPPER($D360)," ","")))),"PREMIUM FREE",""))))</f>
        <v/>
      </c>
    </row>
    <row r="361">
      <c r="Y361" s="258">
        <f>IF(AND(X361&lt;&gt;"",W361&lt;&gt;""),IF(X361&lt;=W361,"SIM","NÃO"),"")</f>
        <v/>
      </c>
      <c r="AC361">
        <f>IF($C361="","",IF(COUNTIF('Códigos Santander (ref)'!$A$2:$A$79,$C361)&gt;0,"SANTANDER",IF(COUNTIF('Códigos Itaú (ref)'!$A$2:$A$44,$C361)&gt;0,"ITAU",IF(AND(TRIM(UPPER($I361))="CONTRATUAL",ISNUMBER(SEARCH("INDIVIDUAL",SUBSTITUTE(UPPER($D361)," ","")))),"PREMIUM FREE",""))))</f>
        <v/>
      </c>
    </row>
    <row r="362">
      <c r="Y362" s="258">
        <f>IF(AND(X362&lt;&gt;"",W362&lt;&gt;""),IF(X362&lt;=W362,"SIM","NÃO"),"")</f>
        <v/>
      </c>
      <c r="AC362">
        <f>IF($C362="","",IF(COUNTIF('Códigos Santander (ref)'!$A$2:$A$79,$C362)&gt;0,"SANTANDER",IF(COUNTIF('Códigos Itaú (ref)'!$A$2:$A$44,$C362)&gt;0,"ITAU",IF(AND(TRIM(UPPER($I362))="CONTRATUAL",ISNUMBER(SEARCH("INDIVIDUAL",SUBSTITUTE(UPPER($D362)," ","")))),"PREMIUM FREE",""))))</f>
        <v/>
      </c>
    </row>
    <row r="363">
      <c r="Y363" s="258">
        <f>IF(AND(X363&lt;&gt;"",W363&lt;&gt;""),IF(X363&lt;=W363,"SIM","NÃO"),"")</f>
        <v/>
      </c>
      <c r="AC363">
        <f>IF($C363="","",IF(COUNTIF('Códigos Santander (ref)'!$A$2:$A$79,$C363)&gt;0,"SANTANDER",IF(COUNTIF('Códigos Itaú (ref)'!$A$2:$A$44,$C363)&gt;0,"ITAU",IF(AND(TRIM(UPPER($I363))="CONTRATUAL",ISNUMBER(SEARCH("INDIVIDUAL",SUBSTITUTE(UPPER($D363)," ","")))),"PREMIUM FREE",""))))</f>
        <v/>
      </c>
    </row>
    <row r="364">
      <c r="Y364" s="258">
        <f>IF(AND(X364&lt;&gt;"",W364&lt;&gt;""),IF(X364&lt;=W364,"SIM","NÃO"),"")</f>
        <v/>
      </c>
      <c r="AC364">
        <f>IF($C364="","",IF(COUNTIF('Códigos Santander (ref)'!$A$2:$A$79,$C364)&gt;0,"SANTANDER",IF(COUNTIF('Códigos Itaú (ref)'!$A$2:$A$44,$C364)&gt;0,"ITAU",IF(AND(TRIM(UPPER($I364))="CONTRATUAL",ISNUMBER(SEARCH("INDIVIDUAL",SUBSTITUTE(UPPER($D364)," ","")))),"PREMIUM FREE",""))))</f>
        <v/>
      </c>
    </row>
    <row r="365">
      <c r="Y365" s="258">
        <f>IF(AND(X365&lt;&gt;"",W365&lt;&gt;""),IF(X365&lt;=W365,"SIM","NÃO"),"")</f>
        <v/>
      </c>
      <c r="AC365">
        <f>IF($C365="","",IF(COUNTIF('Códigos Santander (ref)'!$A$2:$A$79,$C365)&gt;0,"SANTANDER",IF(COUNTIF('Códigos Itaú (ref)'!$A$2:$A$44,$C365)&gt;0,"ITAU",IF(AND(TRIM(UPPER($I365))="CONTRATUAL",ISNUMBER(SEARCH("INDIVIDUAL",SUBSTITUTE(UPPER($D365)," ","")))),"PREMIUM FREE",""))))</f>
        <v/>
      </c>
    </row>
    <row r="366">
      <c r="Y366" s="258">
        <f>IF(AND(X366&lt;&gt;"",W366&lt;&gt;""),IF(X366&lt;=W366,"SIM","NÃO"),"")</f>
        <v/>
      </c>
      <c r="AC366">
        <f>IF($C366="","",IF(COUNTIF('Códigos Santander (ref)'!$A$2:$A$79,$C366)&gt;0,"SANTANDER",IF(COUNTIF('Códigos Itaú (ref)'!$A$2:$A$44,$C366)&gt;0,"ITAU",IF(AND(TRIM(UPPER($I366))="CONTRATUAL",ISNUMBER(SEARCH("INDIVIDUAL",SUBSTITUTE(UPPER($D366)," ","")))),"PREMIUM FREE",""))))</f>
        <v/>
      </c>
    </row>
    <row r="367">
      <c r="Y367" s="258">
        <f>IF(AND(X367&lt;&gt;"",W367&lt;&gt;""),IF(X367&lt;=W367,"SIM","NÃO"),"")</f>
        <v/>
      </c>
      <c r="AC367">
        <f>IF($C367="","",IF(COUNTIF('Códigos Santander (ref)'!$A$2:$A$79,$C367)&gt;0,"SANTANDER",IF(COUNTIF('Códigos Itaú (ref)'!$A$2:$A$44,$C367)&gt;0,"ITAU",IF(AND(TRIM(UPPER($I367))="CONTRATUAL",ISNUMBER(SEARCH("INDIVIDUAL",SUBSTITUTE(UPPER($D367)," ","")))),"PREMIUM FREE",""))))</f>
        <v/>
      </c>
    </row>
    <row r="368">
      <c r="Y368" s="258">
        <f>IF(AND(X368&lt;&gt;"",W368&lt;&gt;""),IF(X368&lt;=W368,"SIM","NÃO"),"")</f>
        <v/>
      </c>
      <c r="AC368">
        <f>IF($C368="","",IF(COUNTIF('Códigos Santander (ref)'!$A$2:$A$79,$C368)&gt;0,"SANTANDER",IF(COUNTIF('Códigos Itaú (ref)'!$A$2:$A$44,$C368)&gt;0,"ITAU",IF(AND(TRIM(UPPER($I368))="CONTRATUAL",ISNUMBER(SEARCH("INDIVIDUAL",SUBSTITUTE(UPPER($D368)," ","")))),"PREMIUM FREE",""))))</f>
        <v/>
      </c>
    </row>
    <row r="369">
      <c r="Y369" s="258">
        <f>IF(AND(X369&lt;&gt;"",W369&lt;&gt;""),IF(X369&lt;=W369,"SIM","NÃO"),"")</f>
        <v/>
      </c>
      <c r="AC369">
        <f>IF($C369="","",IF(COUNTIF('Códigos Santander (ref)'!$A$2:$A$79,$C369)&gt;0,"SANTANDER",IF(COUNTIF('Códigos Itaú (ref)'!$A$2:$A$44,$C369)&gt;0,"ITAU",IF(AND(TRIM(UPPER($I369))="CONTRATUAL",ISNUMBER(SEARCH("INDIVIDUAL",SUBSTITUTE(UPPER($D369)," ","")))),"PREMIUM FREE",""))))</f>
        <v/>
      </c>
    </row>
    <row r="370">
      <c r="Y370" s="258">
        <f>IF(AND(X370&lt;&gt;"",W370&lt;&gt;""),IF(X370&lt;=W370,"SIM","NÃO"),"")</f>
        <v/>
      </c>
      <c r="AC370">
        <f>IF($C370="","",IF(COUNTIF('Códigos Santander (ref)'!$A$2:$A$79,$C370)&gt;0,"SANTANDER",IF(COUNTIF('Códigos Itaú (ref)'!$A$2:$A$44,$C370)&gt;0,"ITAU",IF(AND(TRIM(UPPER($I370))="CONTRATUAL",ISNUMBER(SEARCH("INDIVIDUAL",SUBSTITUTE(UPPER($D370)," ","")))),"PREMIUM FREE",""))))</f>
        <v/>
      </c>
    </row>
    <row r="371">
      <c r="Y371" s="258">
        <f>IF(AND(X371&lt;&gt;"",W371&lt;&gt;""),IF(X371&lt;=W371,"SIM","NÃO"),"")</f>
        <v/>
      </c>
      <c r="AC371">
        <f>IF($C371="","",IF(COUNTIF('Códigos Santander (ref)'!$A$2:$A$79,$C371)&gt;0,"SANTANDER",IF(COUNTIF('Códigos Itaú (ref)'!$A$2:$A$44,$C371)&gt;0,"ITAU",IF(AND(TRIM(UPPER($I371))="CONTRATUAL",ISNUMBER(SEARCH("INDIVIDUAL",SUBSTITUTE(UPPER($D371)," ","")))),"PREMIUM FREE",""))))</f>
        <v/>
      </c>
    </row>
    <row r="372">
      <c r="Y372" s="258">
        <f>IF(AND(X372&lt;&gt;"",W372&lt;&gt;""),IF(X372&lt;=W372,"SIM","NÃO"),"")</f>
        <v/>
      </c>
      <c r="AC372">
        <f>IF($C372="","",IF(COUNTIF('Códigos Santander (ref)'!$A$2:$A$79,$C372)&gt;0,"SANTANDER",IF(COUNTIF('Códigos Itaú (ref)'!$A$2:$A$44,$C372)&gt;0,"ITAU",IF(AND(TRIM(UPPER($I372))="CONTRATUAL",ISNUMBER(SEARCH("INDIVIDUAL",SUBSTITUTE(UPPER($D372)," ","")))),"PREMIUM FREE",""))))</f>
        <v/>
      </c>
    </row>
    <row r="373">
      <c r="Y373" s="258">
        <f>IF(AND(X373&lt;&gt;"",W373&lt;&gt;""),IF(X373&lt;=W373,"SIM","NÃO"),"")</f>
        <v/>
      </c>
      <c r="AC373">
        <f>IF($C373="","",IF(COUNTIF('Códigos Santander (ref)'!$A$2:$A$79,$C373)&gt;0,"SANTANDER",IF(COUNTIF('Códigos Itaú (ref)'!$A$2:$A$44,$C373)&gt;0,"ITAU",IF(AND(TRIM(UPPER($I373))="CONTRATUAL",ISNUMBER(SEARCH("INDIVIDUAL",SUBSTITUTE(UPPER($D373)," ","")))),"PREMIUM FREE",""))))</f>
        <v/>
      </c>
    </row>
    <row r="374">
      <c r="Y374" s="258">
        <f>IF(AND(X374&lt;&gt;"",W374&lt;&gt;""),IF(X374&lt;=W374,"SIM","NÃO"),"")</f>
        <v/>
      </c>
      <c r="AC374">
        <f>IF($C374="","",IF(COUNTIF('Códigos Santander (ref)'!$A$2:$A$79,$C374)&gt;0,"SANTANDER",IF(COUNTIF('Códigos Itaú (ref)'!$A$2:$A$44,$C374)&gt;0,"ITAU",IF(AND(TRIM(UPPER($I374))="CONTRATUAL",ISNUMBER(SEARCH("INDIVIDUAL",SUBSTITUTE(UPPER($D374)," ","")))),"PREMIUM FREE",""))))</f>
        <v/>
      </c>
    </row>
    <row r="375">
      <c r="Y375" s="258">
        <f>IF(AND(X375&lt;&gt;"",W375&lt;&gt;""),IF(X375&lt;=W375,"SIM","NÃO"),"")</f>
        <v/>
      </c>
      <c r="AC375">
        <f>IF($C375="","",IF(COUNTIF('Códigos Santander (ref)'!$A$2:$A$79,$C375)&gt;0,"SANTANDER",IF(COUNTIF('Códigos Itaú (ref)'!$A$2:$A$44,$C375)&gt;0,"ITAU",IF(AND(TRIM(UPPER($I375))="CONTRATUAL",ISNUMBER(SEARCH("INDIVIDUAL",SUBSTITUTE(UPPER($D375)," ","")))),"PREMIUM FREE",""))))</f>
        <v/>
      </c>
    </row>
    <row r="376">
      <c r="Y376" s="258">
        <f>IF(AND(X376&lt;&gt;"",W376&lt;&gt;""),IF(X376&lt;=W376,"SIM","NÃO"),"")</f>
        <v/>
      </c>
      <c r="AC376">
        <f>IF($C376="","",IF(COUNTIF('Códigos Santander (ref)'!$A$2:$A$79,$C376)&gt;0,"SANTANDER",IF(COUNTIF('Códigos Itaú (ref)'!$A$2:$A$44,$C376)&gt;0,"ITAU",IF(AND(TRIM(UPPER($I376))="CONTRATUAL",ISNUMBER(SEARCH("INDIVIDUAL",SUBSTITUTE(UPPER($D376)," ","")))),"PREMIUM FREE",""))))</f>
        <v/>
      </c>
    </row>
    <row r="377">
      <c r="Y377" s="258">
        <f>IF(AND(X377&lt;&gt;"",W377&lt;&gt;""),IF(X377&lt;=W377,"SIM","NÃO"),"")</f>
        <v/>
      </c>
      <c r="AC377">
        <f>IF($C377="","",IF(COUNTIF('Códigos Santander (ref)'!$A$2:$A$79,$C377)&gt;0,"SANTANDER",IF(COUNTIF('Códigos Itaú (ref)'!$A$2:$A$44,$C377)&gt;0,"ITAU",IF(AND(TRIM(UPPER($I377))="CONTRATUAL",ISNUMBER(SEARCH("INDIVIDUAL",SUBSTITUTE(UPPER($D377)," ","")))),"PREMIUM FREE",""))))</f>
        <v/>
      </c>
    </row>
    <row r="378">
      <c r="Y378" s="258">
        <f>IF(AND(X378&lt;&gt;"",W378&lt;&gt;""),IF(X378&lt;=W378,"SIM","NÃO"),"")</f>
        <v/>
      </c>
      <c r="AC378">
        <f>IF($C378="","",IF(COUNTIF('Códigos Santander (ref)'!$A$2:$A$79,$C378)&gt;0,"SANTANDER",IF(COUNTIF('Códigos Itaú (ref)'!$A$2:$A$44,$C378)&gt;0,"ITAU",IF(AND(TRIM(UPPER($I378))="CONTRATUAL",ISNUMBER(SEARCH("INDIVIDUAL",SUBSTITUTE(UPPER($D378)," ","")))),"PREMIUM FREE",""))))</f>
        <v/>
      </c>
    </row>
    <row r="379">
      <c r="Y379" s="258">
        <f>IF(AND(X379&lt;&gt;"",W379&lt;&gt;""),IF(X379&lt;=W379,"SIM","NÃO"),"")</f>
        <v/>
      </c>
      <c r="AC379">
        <f>IF($C379="","",IF(COUNTIF('Códigos Santander (ref)'!$A$2:$A$79,$C379)&gt;0,"SANTANDER",IF(COUNTIF('Códigos Itaú (ref)'!$A$2:$A$44,$C379)&gt;0,"ITAU",IF(AND(TRIM(UPPER($I379))="CONTRATUAL",ISNUMBER(SEARCH("INDIVIDUAL",SUBSTITUTE(UPPER($D379)," ","")))),"PREMIUM FREE",""))))</f>
        <v/>
      </c>
    </row>
    <row r="380">
      <c r="Y380" s="258">
        <f>IF(AND(X380&lt;&gt;"",W380&lt;&gt;""),IF(X380&lt;=W380,"SIM","NÃO"),"")</f>
        <v/>
      </c>
      <c r="AC380">
        <f>IF($C380="","",IF(COUNTIF('Códigos Santander (ref)'!$A$2:$A$79,$C380)&gt;0,"SANTANDER",IF(COUNTIF('Códigos Itaú (ref)'!$A$2:$A$44,$C380)&gt;0,"ITAU",IF(AND(TRIM(UPPER($I380))="CONTRATUAL",ISNUMBER(SEARCH("INDIVIDUAL",SUBSTITUTE(UPPER($D380)," ","")))),"PREMIUM FREE",""))))</f>
        <v/>
      </c>
    </row>
    <row r="381">
      <c r="Y381" s="258">
        <f>IF(AND(X381&lt;&gt;"",W381&lt;&gt;""),IF(X381&lt;=W381,"SIM","NÃO"),"")</f>
        <v/>
      </c>
      <c r="AC381">
        <f>IF($C381="","",IF(COUNTIF('Códigos Santander (ref)'!$A$2:$A$79,$C381)&gt;0,"SANTANDER",IF(COUNTIF('Códigos Itaú (ref)'!$A$2:$A$44,$C381)&gt;0,"ITAU",IF(AND(TRIM(UPPER($I381))="CONTRATUAL",ISNUMBER(SEARCH("INDIVIDUAL",SUBSTITUTE(UPPER($D381)," ","")))),"PREMIUM FREE",""))))</f>
        <v/>
      </c>
    </row>
    <row r="382">
      <c r="Y382" s="258">
        <f>IF(AND(X382&lt;&gt;"",W382&lt;&gt;""),IF(X382&lt;=W382,"SIM","NÃO"),"")</f>
        <v/>
      </c>
      <c r="AC382">
        <f>IF($C382="","",IF(COUNTIF('Códigos Santander (ref)'!$A$2:$A$79,$C382)&gt;0,"SANTANDER",IF(COUNTIF('Códigos Itaú (ref)'!$A$2:$A$44,$C382)&gt;0,"ITAU",IF(AND(TRIM(UPPER($I382))="CONTRATUAL",ISNUMBER(SEARCH("INDIVIDUAL",SUBSTITUTE(UPPER($D382)," ","")))),"PREMIUM FREE",""))))</f>
        <v/>
      </c>
    </row>
    <row r="383">
      <c r="Y383" s="258">
        <f>IF(AND(X383&lt;&gt;"",W383&lt;&gt;""),IF(X383&lt;=W383,"SIM","NÃO"),"")</f>
        <v/>
      </c>
      <c r="AC383">
        <f>IF($C383="","",IF(COUNTIF('Códigos Santander (ref)'!$A$2:$A$79,$C383)&gt;0,"SANTANDER",IF(COUNTIF('Códigos Itaú (ref)'!$A$2:$A$44,$C383)&gt;0,"ITAU",IF(AND(TRIM(UPPER($I383))="CONTRATUAL",ISNUMBER(SEARCH("INDIVIDUAL",SUBSTITUTE(UPPER($D383)," ","")))),"PREMIUM FREE",""))))</f>
        <v/>
      </c>
    </row>
    <row r="384">
      <c r="Y384" s="258">
        <f>IF(AND(X384&lt;&gt;"",W384&lt;&gt;""),IF(X384&lt;=W384,"SIM","NÃO"),"")</f>
        <v/>
      </c>
      <c r="AC384">
        <f>IF($C384="","",IF(COUNTIF('Códigos Santander (ref)'!$A$2:$A$79,$C384)&gt;0,"SANTANDER",IF(COUNTIF('Códigos Itaú (ref)'!$A$2:$A$44,$C384)&gt;0,"ITAU",IF(AND(TRIM(UPPER($I384))="CONTRATUAL",ISNUMBER(SEARCH("INDIVIDUAL",SUBSTITUTE(UPPER($D384)," ","")))),"PREMIUM FREE",""))))</f>
        <v/>
      </c>
    </row>
    <row r="385">
      <c r="Y385" s="258">
        <f>IF(AND(X385&lt;&gt;"",W385&lt;&gt;""),IF(X385&lt;=W385,"SIM","NÃO"),"")</f>
        <v/>
      </c>
      <c r="AC385">
        <f>IF($C385="","",IF(COUNTIF('Códigos Santander (ref)'!$A$2:$A$79,$C385)&gt;0,"SANTANDER",IF(COUNTIF('Códigos Itaú (ref)'!$A$2:$A$44,$C385)&gt;0,"ITAU",IF(AND(TRIM(UPPER($I385))="CONTRATUAL",ISNUMBER(SEARCH("INDIVIDUAL",SUBSTITUTE(UPPER($D385)," ","")))),"PREMIUM FREE",""))))</f>
        <v/>
      </c>
    </row>
    <row r="386">
      <c r="Y386" s="258">
        <f>IF(AND(X386&lt;&gt;"",W386&lt;&gt;""),IF(X386&lt;=W386,"SIM","NÃO"),"")</f>
        <v/>
      </c>
      <c r="AC386">
        <f>IF($C386="","",IF(COUNTIF('Códigos Santander (ref)'!$A$2:$A$79,$C386)&gt;0,"SANTANDER",IF(COUNTIF('Códigos Itaú (ref)'!$A$2:$A$44,$C386)&gt;0,"ITAU",IF(AND(TRIM(UPPER($I386))="CONTRATUAL",ISNUMBER(SEARCH("INDIVIDUAL",SUBSTITUTE(UPPER($D386)," ","")))),"PREMIUM FREE",""))))</f>
        <v/>
      </c>
    </row>
    <row r="387">
      <c r="Y387" s="258">
        <f>IF(AND(X387&lt;&gt;"",W387&lt;&gt;""),IF(X387&lt;=W387,"SIM","NÃO"),"")</f>
        <v/>
      </c>
      <c r="AC387">
        <f>IF($C387="","",IF(COUNTIF('Códigos Santander (ref)'!$A$2:$A$79,$C387)&gt;0,"SANTANDER",IF(COUNTIF('Códigos Itaú (ref)'!$A$2:$A$44,$C387)&gt;0,"ITAU",IF(AND(TRIM(UPPER($I387))="CONTRATUAL",ISNUMBER(SEARCH("INDIVIDUAL",SUBSTITUTE(UPPER($D387)," ","")))),"PREMIUM FREE",""))))</f>
        <v/>
      </c>
    </row>
    <row r="388">
      <c r="Y388" s="258">
        <f>IF(AND(X388&lt;&gt;"",W388&lt;&gt;""),IF(X388&lt;=W388,"SIM","NÃO"),"")</f>
        <v/>
      </c>
      <c r="AC388">
        <f>IF($C388="","",IF(COUNTIF('Códigos Santander (ref)'!$A$2:$A$79,$C388)&gt;0,"SANTANDER",IF(COUNTIF('Códigos Itaú (ref)'!$A$2:$A$44,$C388)&gt;0,"ITAU",IF(AND(TRIM(UPPER($I388))="CONTRATUAL",ISNUMBER(SEARCH("INDIVIDUAL",SUBSTITUTE(UPPER($D388)," ","")))),"PREMIUM FREE",""))))</f>
        <v/>
      </c>
    </row>
    <row r="389">
      <c r="Y389" s="258">
        <f>IF(AND(X389&lt;&gt;"",W389&lt;&gt;""),IF(X389&lt;=W389,"SIM","NÃO"),"")</f>
        <v/>
      </c>
      <c r="AC389">
        <f>IF($C389="","",IF(COUNTIF('Códigos Santander (ref)'!$A$2:$A$79,$C389)&gt;0,"SANTANDER",IF(COUNTIF('Códigos Itaú (ref)'!$A$2:$A$44,$C389)&gt;0,"ITAU",IF(AND(TRIM(UPPER($I389))="CONTRATUAL",ISNUMBER(SEARCH("INDIVIDUAL",SUBSTITUTE(UPPER($D389)," ","")))),"PREMIUM FREE",""))))</f>
        <v/>
      </c>
    </row>
    <row r="390">
      <c r="Y390" s="258">
        <f>IF(AND(X390&lt;&gt;"",W390&lt;&gt;""),IF(X390&lt;=W390,"SIM","NÃO"),"")</f>
        <v/>
      </c>
      <c r="AC390">
        <f>IF($C390="","",IF(COUNTIF('Códigos Santander (ref)'!$A$2:$A$79,$C390)&gt;0,"SANTANDER",IF(COUNTIF('Códigos Itaú (ref)'!$A$2:$A$44,$C390)&gt;0,"ITAU",IF(AND(TRIM(UPPER($I390))="CONTRATUAL",ISNUMBER(SEARCH("INDIVIDUAL",SUBSTITUTE(UPPER($D390)," ","")))),"PREMIUM FREE",""))))</f>
        <v/>
      </c>
    </row>
    <row r="391">
      <c r="Y391" s="258">
        <f>IF(AND(X391&lt;&gt;"",W391&lt;&gt;""),IF(X391&lt;=W391,"SIM","NÃO"),"")</f>
        <v/>
      </c>
      <c r="AC391">
        <f>IF($C391="","",IF(COUNTIF('Códigos Santander (ref)'!$A$2:$A$79,$C391)&gt;0,"SANTANDER",IF(COUNTIF('Códigos Itaú (ref)'!$A$2:$A$44,$C391)&gt;0,"ITAU",IF(AND(TRIM(UPPER($I391))="CONTRATUAL",ISNUMBER(SEARCH("INDIVIDUAL",SUBSTITUTE(UPPER($D391)," ","")))),"PREMIUM FREE",""))))</f>
        <v/>
      </c>
    </row>
    <row r="392">
      <c r="Y392" s="258">
        <f>IF(AND(X392&lt;&gt;"",W392&lt;&gt;""),IF(X392&lt;=W392,"SIM","NÃO"),"")</f>
        <v/>
      </c>
      <c r="AC392">
        <f>IF($C392="","",IF(COUNTIF('Códigos Santander (ref)'!$A$2:$A$79,$C392)&gt;0,"SANTANDER",IF(COUNTIF('Códigos Itaú (ref)'!$A$2:$A$44,$C392)&gt;0,"ITAU",IF(AND(TRIM(UPPER($I392))="CONTRATUAL",ISNUMBER(SEARCH("INDIVIDUAL",SUBSTITUTE(UPPER($D392)," ","")))),"PREMIUM FREE",""))))</f>
        <v/>
      </c>
    </row>
    <row r="393">
      <c r="Y393" s="258">
        <f>IF(AND(X393&lt;&gt;"",W393&lt;&gt;""),IF(X393&lt;=W393,"SIM","NÃO"),"")</f>
        <v/>
      </c>
      <c r="AC393">
        <f>IF($C393="","",IF(COUNTIF('Códigos Santander (ref)'!$A$2:$A$79,$C393)&gt;0,"SANTANDER",IF(COUNTIF('Códigos Itaú (ref)'!$A$2:$A$44,$C393)&gt;0,"ITAU",IF(AND(TRIM(UPPER($I393))="CONTRATUAL",ISNUMBER(SEARCH("INDIVIDUAL",SUBSTITUTE(UPPER($D393)," ","")))),"PREMIUM FREE",""))))</f>
        <v/>
      </c>
    </row>
    <row r="394">
      <c r="Y394" s="258">
        <f>IF(AND(X394&lt;&gt;"",W394&lt;&gt;""),IF(X394&lt;=W394,"SIM","NÃO"),"")</f>
        <v/>
      </c>
      <c r="AC394">
        <f>IF($C394="","",IF(COUNTIF('Códigos Santander (ref)'!$A$2:$A$79,$C394)&gt;0,"SANTANDER",IF(COUNTIF('Códigos Itaú (ref)'!$A$2:$A$44,$C394)&gt;0,"ITAU",IF(AND(TRIM(UPPER($I394))="CONTRATUAL",ISNUMBER(SEARCH("INDIVIDUAL",SUBSTITUTE(UPPER($D394)," ","")))),"PREMIUM FREE",""))))</f>
        <v/>
      </c>
    </row>
    <row r="395">
      <c r="Y395" s="258">
        <f>IF(AND(X395&lt;&gt;"",W395&lt;&gt;""),IF(X395&lt;=W395,"SIM","NÃO"),"")</f>
        <v/>
      </c>
      <c r="AC395">
        <f>IF($C395="","",IF(COUNTIF('Códigos Santander (ref)'!$A$2:$A$79,$C395)&gt;0,"SANTANDER",IF(COUNTIF('Códigos Itaú (ref)'!$A$2:$A$44,$C395)&gt;0,"ITAU",IF(AND(TRIM(UPPER($I395))="CONTRATUAL",ISNUMBER(SEARCH("INDIVIDUAL",SUBSTITUTE(UPPER($D395)," ","")))),"PREMIUM FREE",""))))</f>
        <v/>
      </c>
    </row>
    <row r="396">
      <c r="Y396" s="258">
        <f>IF(AND(X396&lt;&gt;"",W396&lt;&gt;""),IF(X396&lt;=W396,"SIM","NÃO"),"")</f>
        <v/>
      </c>
      <c r="AC396">
        <f>IF($C396="","",IF(COUNTIF('Códigos Santander (ref)'!$A$2:$A$79,$C396)&gt;0,"SANTANDER",IF(COUNTIF('Códigos Itaú (ref)'!$A$2:$A$44,$C396)&gt;0,"ITAU",IF(AND(TRIM(UPPER($I396))="CONTRATUAL",ISNUMBER(SEARCH("INDIVIDUAL",SUBSTITUTE(UPPER($D396)," ","")))),"PREMIUM FREE",""))))</f>
        <v/>
      </c>
    </row>
    <row r="397">
      <c r="Y397" s="258">
        <f>IF(AND(X397&lt;&gt;"",W397&lt;&gt;""),IF(X397&lt;=W397,"SIM","NÃO"),"")</f>
        <v/>
      </c>
      <c r="AC397">
        <f>IF($C397="","",IF(COUNTIF('Códigos Santander (ref)'!$A$2:$A$79,$C397)&gt;0,"SANTANDER",IF(COUNTIF('Códigos Itaú (ref)'!$A$2:$A$44,$C397)&gt;0,"ITAU",IF(AND(TRIM(UPPER($I397))="CONTRATUAL",ISNUMBER(SEARCH("INDIVIDUAL",SUBSTITUTE(UPPER($D397)," ","")))),"PREMIUM FREE",""))))</f>
        <v/>
      </c>
    </row>
    <row r="398">
      <c r="Y398" s="258">
        <f>IF(AND(X398&lt;&gt;"",W398&lt;&gt;""),IF(X398&lt;=W398,"SIM","NÃO"),"")</f>
        <v/>
      </c>
      <c r="AC398">
        <f>IF($C398="","",IF(COUNTIF('Códigos Santander (ref)'!$A$2:$A$79,$C398)&gt;0,"SANTANDER",IF(COUNTIF('Códigos Itaú (ref)'!$A$2:$A$44,$C398)&gt;0,"ITAU",IF(AND(TRIM(UPPER($I398))="CONTRATUAL",ISNUMBER(SEARCH("INDIVIDUAL",SUBSTITUTE(UPPER($D398)," ","")))),"PREMIUM FREE",""))))</f>
        <v/>
      </c>
    </row>
    <row r="399">
      <c r="Y399" s="258">
        <f>IF(AND(X399&lt;&gt;"",W399&lt;&gt;""),IF(X399&lt;=W399,"SIM","NÃO"),"")</f>
        <v/>
      </c>
      <c r="AC399">
        <f>IF($C399="","",IF(COUNTIF('Códigos Santander (ref)'!$A$2:$A$79,$C399)&gt;0,"SANTANDER",IF(COUNTIF('Códigos Itaú (ref)'!$A$2:$A$44,$C399)&gt;0,"ITAU",IF(AND(TRIM(UPPER($I399))="CONTRATUAL",ISNUMBER(SEARCH("INDIVIDUAL",SUBSTITUTE(UPPER($D399)," ","")))),"PREMIUM FREE",""))))</f>
        <v/>
      </c>
    </row>
    <row r="400">
      <c r="Y400" s="258">
        <f>IF(AND(X400&lt;&gt;"",W400&lt;&gt;""),IF(X400&lt;=W400,"SIM","NÃO"),"")</f>
        <v/>
      </c>
      <c r="AC400">
        <f>IF($C400="","",IF(COUNTIF('Códigos Santander (ref)'!$A$2:$A$79,$C400)&gt;0,"SANTANDER",IF(COUNTIF('Códigos Itaú (ref)'!$A$2:$A$44,$C400)&gt;0,"ITAU",IF(AND(TRIM(UPPER($I400))="CONTRATUAL",ISNUMBER(SEARCH("INDIVIDUAL",SUBSTITUTE(UPPER($D400)," ","")))),"PREMIUM FREE",""))))</f>
        <v/>
      </c>
    </row>
    <row r="401">
      <c r="Y401" s="258">
        <f>IF(AND(X401&lt;&gt;"",W401&lt;&gt;""),IF(X401&lt;=W401,"SIM","NÃO"),"")</f>
        <v/>
      </c>
      <c r="AC401">
        <f>IF($C401="","",IF(COUNTIF('Códigos Santander (ref)'!$A$2:$A$79,$C401)&gt;0,"SANTANDER",IF(COUNTIF('Códigos Itaú (ref)'!$A$2:$A$44,$C401)&gt;0,"ITAU",IF(AND(TRIM(UPPER($I401))="CONTRATUAL",ISNUMBER(SEARCH("INDIVIDUAL",SUBSTITUTE(UPPER($D401)," ","")))),"PREMIUM FREE",""))))</f>
        <v/>
      </c>
    </row>
    <row r="402">
      <c r="Y402" s="258">
        <f>IF(AND(X402&lt;&gt;"",W402&lt;&gt;""),IF(X402&lt;=W402,"SIM","NÃO"),"")</f>
        <v/>
      </c>
      <c r="AC402">
        <f>IF($C402="","",IF(COUNTIF('Códigos Santander (ref)'!$A$2:$A$79,$C402)&gt;0,"SANTANDER",IF(COUNTIF('Códigos Itaú (ref)'!$A$2:$A$44,$C402)&gt;0,"ITAU",IF(AND(TRIM(UPPER($I402))="CONTRATUAL",ISNUMBER(SEARCH("INDIVIDUAL",SUBSTITUTE(UPPER($D402)," ","")))),"PREMIUM FREE",""))))</f>
        <v/>
      </c>
    </row>
    <row r="403">
      <c r="Y403" s="258">
        <f>IF(AND(X403&lt;&gt;"",W403&lt;&gt;""),IF(X403&lt;=W403,"SIM","NÃO"),"")</f>
        <v/>
      </c>
      <c r="AC403">
        <f>IF($C403="","",IF(COUNTIF('Códigos Santander (ref)'!$A$2:$A$79,$C403)&gt;0,"SANTANDER",IF(COUNTIF('Códigos Itaú (ref)'!$A$2:$A$44,$C403)&gt;0,"ITAU",IF(AND(TRIM(UPPER($I403))="CONTRATUAL",ISNUMBER(SEARCH("INDIVIDUAL",SUBSTITUTE(UPPER($D403)," ","")))),"PREMIUM FREE",""))))</f>
        <v/>
      </c>
    </row>
    <row r="404">
      <c r="Y404" s="258">
        <f>IF(AND(X404&lt;&gt;"",W404&lt;&gt;""),IF(X404&lt;=W404,"SIM","NÃO"),"")</f>
        <v/>
      </c>
      <c r="AC404">
        <f>IF($C404="","",IF(COUNTIF('Códigos Santander (ref)'!$A$2:$A$79,$C404)&gt;0,"SANTANDER",IF(COUNTIF('Códigos Itaú (ref)'!$A$2:$A$44,$C404)&gt;0,"ITAU",IF(AND(TRIM(UPPER($I404))="CONTRATUAL",ISNUMBER(SEARCH("INDIVIDUAL",SUBSTITUTE(UPPER($D404)," ","")))),"PREMIUM FREE",""))))</f>
        <v/>
      </c>
    </row>
    <row r="405">
      <c r="Y405" s="258">
        <f>IF(AND(X405&lt;&gt;"",W405&lt;&gt;""),IF(X405&lt;=W405,"SIM","NÃO"),"")</f>
        <v/>
      </c>
      <c r="AC405">
        <f>IF($C405="","",IF(COUNTIF('Códigos Santander (ref)'!$A$2:$A$79,$C405)&gt;0,"SANTANDER",IF(COUNTIF('Códigos Itaú (ref)'!$A$2:$A$44,$C405)&gt;0,"ITAU",IF(AND(TRIM(UPPER($I405))="CONTRATUAL",ISNUMBER(SEARCH("INDIVIDUAL",SUBSTITUTE(UPPER($D405)," ","")))),"PREMIUM FREE",""))))</f>
        <v/>
      </c>
    </row>
    <row r="406">
      <c r="Y406" s="258">
        <f>IF(AND(X406&lt;&gt;"",W406&lt;&gt;""),IF(X406&lt;=W406,"SIM","NÃO"),"")</f>
        <v/>
      </c>
      <c r="AC406">
        <f>IF($C406="","",IF(COUNTIF('Códigos Santander (ref)'!$A$2:$A$79,$C406)&gt;0,"SANTANDER",IF(COUNTIF('Códigos Itaú (ref)'!$A$2:$A$44,$C406)&gt;0,"ITAU",IF(AND(TRIM(UPPER($I406))="CONTRATUAL",ISNUMBER(SEARCH("INDIVIDUAL",SUBSTITUTE(UPPER($D406)," ","")))),"PREMIUM FREE",""))))</f>
        <v/>
      </c>
    </row>
    <row r="407">
      <c r="Y407" s="258">
        <f>IF(AND(X407&lt;&gt;"",W407&lt;&gt;""),IF(X407&lt;=W407,"SIM","NÃO"),"")</f>
        <v/>
      </c>
      <c r="AC407">
        <f>IF($C407="","",IF(COUNTIF('Códigos Santander (ref)'!$A$2:$A$79,$C407)&gt;0,"SANTANDER",IF(COUNTIF('Códigos Itaú (ref)'!$A$2:$A$44,$C407)&gt;0,"ITAU",IF(AND(TRIM(UPPER($I407))="CONTRATUAL",ISNUMBER(SEARCH("INDIVIDUAL",SUBSTITUTE(UPPER($D407)," ","")))),"PREMIUM FREE",""))))</f>
        <v/>
      </c>
    </row>
    <row r="408">
      <c r="Y408" s="258">
        <f>IF(AND(X408&lt;&gt;"",W408&lt;&gt;""),IF(X408&lt;=W408,"SIM","NÃO"),"")</f>
        <v/>
      </c>
      <c r="AC408">
        <f>IF($C408="","",IF(COUNTIF('Códigos Santander (ref)'!$A$2:$A$79,$C408)&gt;0,"SANTANDER",IF(COUNTIF('Códigos Itaú (ref)'!$A$2:$A$44,$C408)&gt;0,"ITAU",IF(AND(TRIM(UPPER($I408))="CONTRATUAL",ISNUMBER(SEARCH("INDIVIDUAL",SUBSTITUTE(UPPER($D408)," ","")))),"PREMIUM FREE",""))))</f>
        <v/>
      </c>
    </row>
    <row r="409">
      <c r="Y409" s="258">
        <f>IF(AND(X409&lt;&gt;"",W409&lt;&gt;""),IF(X409&lt;=W409,"SIM","NÃO"),"")</f>
        <v/>
      </c>
      <c r="AC409">
        <f>IF($C409="","",IF(COUNTIF('Códigos Santander (ref)'!$A$2:$A$79,$C409)&gt;0,"SANTANDER",IF(COUNTIF('Códigos Itaú (ref)'!$A$2:$A$44,$C409)&gt;0,"ITAU",IF(AND(TRIM(UPPER($I409))="CONTRATUAL",ISNUMBER(SEARCH("INDIVIDUAL",SUBSTITUTE(UPPER($D409)," ","")))),"PREMIUM FREE",""))))</f>
        <v/>
      </c>
    </row>
    <row r="410">
      <c r="Y410" s="258">
        <f>IF(AND(X410&lt;&gt;"",W410&lt;&gt;""),IF(X410&lt;=W410,"SIM","NÃO"),"")</f>
        <v/>
      </c>
      <c r="AC410">
        <f>IF($C410="","",IF(COUNTIF('Códigos Santander (ref)'!$A$2:$A$79,$C410)&gt;0,"SANTANDER",IF(COUNTIF('Códigos Itaú (ref)'!$A$2:$A$44,$C410)&gt;0,"ITAU",IF(AND(TRIM(UPPER($I410))="CONTRATUAL",ISNUMBER(SEARCH("INDIVIDUAL",SUBSTITUTE(UPPER($D410)," ","")))),"PREMIUM FREE",""))))</f>
        <v/>
      </c>
    </row>
    <row r="411">
      <c r="Y411" s="258">
        <f>IF(AND(X411&lt;&gt;"",W411&lt;&gt;""),IF(X411&lt;=W411,"SIM","NÃO"),"")</f>
        <v/>
      </c>
      <c r="AC411">
        <f>IF($C411="","",IF(COUNTIF('Códigos Santander (ref)'!$A$2:$A$79,$C411)&gt;0,"SANTANDER",IF(COUNTIF('Códigos Itaú (ref)'!$A$2:$A$44,$C411)&gt;0,"ITAU",IF(AND(TRIM(UPPER($I411))="CONTRATUAL",ISNUMBER(SEARCH("INDIVIDUAL",SUBSTITUTE(UPPER($D411)," ","")))),"PREMIUM FREE",""))))</f>
        <v/>
      </c>
    </row>
    <row r="412">
      <c r="Y412" s="258">
        <f>IF(AND(X412&lt;&gt;"",W412&lt;&gt;""),IF(X412&lt;=W412,"SIM","NÃO"),"")</f>
        <v/>
      </c>
      <c r="AC412">
        <f>IF($C412="","",IF(COUNTIF('Códigos Santander (ref)'!$A$2:$A$79,$C412)&gt;0,"SANTANDER",IF(COUNTIF('Códigos Itaú (ref)'!$A$2:$A$44,$C412)&gt;0,"ITAU",IF(AND(TRIM(UPPER($I412))="CONTRATUAL",ISNUMBER(SEARCH("INDIVIDUAL",SUBSTITUTE(UPPER($D412)," ","")))),"PREMIUM FREE",""))))</f>
        <v/>
      </c>
    </row>
    <row r="413">
      <c r="Y413" s="258">
        <f>IF(AND(X413&lt;&gt;"",W413&lt;&gt;""),IF(X413&lt;=W413,"SIM","NÃO"),"")</f>
        <v/>
      </c>
      <c r="AC413">
        <f>IF($C413="","",IF(COUNTIF('Códigos Santander (ref)'!$A$2:$A$79,$C413)&gt;0,"SANTANDER",IF(COUNTIF('Códigos Itaú (ref)'!$A$2:$A$44,$C413)&gt;0,"ITAU",IF(AND(TRIM(UPPER($I413))="CONTRATUAL",ISNUMBER(SEARCH("INDIVIDUAL",SUBSTITUTE(UPPER($D413)," ","")))),"PREMIUM FREE",""))))</f>
        <v/>
      </c>
    </row>
    <row r="414">
      <c r="Y414" s="258">
        <f>IF(AND(X414&lt;&gt;"",W414&lt;&gt;""),IF(X414&lt;=W414,"SIM","NÃO"),"")</f>
        <v/>
      </c>
      <c r="AC414">
        <f>IF($C414="","",IF(COUNTIF('Códigos Santander (ref)'!$A$2:$A$79,$C414)&gt;0,"SANTANDER",IF(COUNTIF('Códigos Itaú (ref)'!$A$2:$A$44,$C414)&gt;0,"ITAU",IF(AND(TRIM(UPPER($I414))="CONTRATUAL",ISNUMBER(SEARCH("INDIVIDUAL",SUBSTITUTE(UPPER($D414)," ","")))),"PREMIUM FREE",""))))</f>
        <v/>
      </c>
    </row>
    <row r="415">
      <c r="Y415" s="258">
        <f>IF(AND(X415&lt;&gt;"",W415&lt;&gt;""),IF(X415&lt;=W415,"SIM","NÃO"),"")</f>
        <v/>
      </c>
      <c r="AC415">
        <f>IF($C415="","",IF(COUNTIF('Códigos Santander (ref)'!$A$2:$A$79,$C415)&gt;0,"SANTANDER",IF(COUNTIF('Códigos Itaú (ref)'!$A$2:$A$44,$C415)&gt;0,"ITAU",IF(AND(TRIM(UPPER($I415))="CONTRATUAL",ISNUMBER(SEARCH("INDIVIDUAL",SUBSTITUTE(UPPER($D415)," ","")))),"PREMIUM FREE",""))))</f>
        <v/>
      </c>
    </row>
    <row r="416">
      <c r="Y416" s="258">
        <f>IF(AND(X416&lt;&gt;"",W416&lt;&gt;""),IF(X416&lt;=W416,"SIM","NÃO"),"")</f>
        <v/>
      </c>
      <c r="AC416">
        <f>IF($C416="","",IF(COUNTIF('Códigos Santander (ref)'!$A$2:$A$79,$C416)&gt;0,"SANTANDER",IF(COUNTIF('Códigos Itaú (ref)'!$A$2:$A$44,$C416)&gt;0,"ITAU",IF(AND(TRIM(UPPER($I416))="CONTRATUAL",ISNUMBER(SEARCH("INDIVIDUAL",SUBSTITUTE(UPPER($D416)," ","")))),"PREMIUM FREE",""))))</f>
        <v/>
      </c>
    </row>
    <row r="417">
      <c r="Y417" s="258">
        <f>IF(AND(X417&lt;&gt;"",W417&lt;&gt;""),IF(X417&lt;=W417,"SIM","NÃO"),"")</f>
        <v/>
      </c>
      <c r="AC417">
        <f>IF($C417="","",IF(COUNTIF('Códigos Santander (ref)'!$A$2:$A$79,$C417)&gt;0,"SANTANDER",IF(COUNTIF('Códigos Itaú (ref)'!$A$2:$A$44,$C417)&gt;0,"ITAU",IF(AND(TRIM(UPPER($I417))="CONTRATUAL",ISNUMBER(SEARCH("INDIVIDUAL",SUBSTITUTE(UPPER($D417)," ","")))),"PREMIUM FREE",""))))</f>
        <v/>
      </c>
    </row>
    <row r="418">
      <c r="Y418" s="258">
        <f>IF(AND(X418&lt;&gt;"",W418&lt;&gt;""),IF(X418&lt;=W418,"SIM","NÃO"),"")</f>
        <v/>
      </c>
      <c r="AC418">
        <f>IF($C418="","",IF(COUNTIF('Códigos Santander (ref)'!$A$2:$A$79,$C418)&gt;0,"SANTANDER",IF(COUNTIF('Códigos Itaú (ref)'!$A$2:$A$44,$C418)&gt;0,"ITAU",IF(AND(TRIM(UPPER($I418))="CONTRATUAL",ISNUMBER(SEARCH("INDIVIDUAL",SUBSTITUTE(UPPER($D418)," ","")))),"PREMIUM FREE",""))))</f>
        <v/>
      </c>
    </row>
    <row r="419">
      <c r="Y419" s="258">
        <f>IF(AND(X419&lt;&gt;"",W419&lt;&gt;""),IF(X419&lt;=W419,"SIM","NÃO"),"")</f>
        <v/>
      </c>
      <c r="AC419">
        <f>IF($C419="","",IF(COUNTIF('Códigos Santander (ref)'!$A$2:$A$79,$C419)&gt;0,"SANTANDER",IF(COUNTIF('Códigos Itaú (ref)'!$A$2:$A$44,$C419)&gt;0,"ITAU",IF(AND(TRIM(UPPER($I419))="CONTRATUAL",ISNUMBER(SEARCH("INDIVIDUAL",SUBSTITUTE(UPPER($D419)," ","")))),"PREMIUM FREE",""))))</f>
        <v/>
      </c>
    </row>
    <row r="420">
      <c r="Y420" s="258">
        <f>IF(AND(X420&lt;&gt;"",W420&lt;&gt;""),IF(X420&lt;=W420,"SIM","NÃO"),"")</f>
        <v/>
      </c>
      <c r="AC420">
        <f>IF($C420="","",IF(COUNTIF('Códigos Santander (ref)'!$A$2:$A$79,$C420)&gt;0,"SANTANDER",IF(COUNTIF('Códigos Itaú (ref)'!$A$2:$A$44,$C420)&gt;0,"ITAU",IF(AND(TRIM(UPPER($I420))="CONTRATUAL",ISNUMBER(SEARCH("INDIVIDUAL",SUBSTITUTE(UPPER($D420)," ","")))),"PREMIUM FREE",""))))</f>
        <v/>
      </c>
    </row>
    <row r="421">
      <c r="Y421" s="258">
        <f>IF(AND(X421&lt;&gt;"",W421&lt;&gt;""),IF(X421&lt;=W421,"SIM","NÃO"),"")</f>
        <v/>
      </c>
      <c r="AC421">
        <f>IF($C421="","",IF(COUNTIF('Códigos Santander (ref)'!$A$2:$A$79,$C421)&gt;0,"SANTANDER",IF(COUNTIF('Códigos Itaú (ref)'!$A$2:$A$44,$C421)&gt;0,"ITAU",IF(AND(TRIM(UPPER($I421))="CONTRATUAL",ISNUMBER(SEARCH("INDIVIDUAL",SUBSTITUTE(UPPER($D421)," ","")))),"PREMIUM FREE",""))))</f>
        <v/>
      </c>
    </row>
    <row r="422">
      <c r="Y422" s="258">
        <f>IF(AND(X422&lt;&gt;"",W422&lt;&gt;""),IF(X422&lt;=W422,"SIM","NÃO"),"")</f>
        <v/>
      </c>
      <c r="AC422">
        <f>IF($C422="","",IF(COUNTIF('Códigos Santander (ref)'!$A$2:$A$79,$C422)&gt;0,"SANTANDER",IF(COUNTIF('Códigos Itaú (ref)'!$A$2:$A$44,$C422)&gt;0,"ITAU",IF(AND(TRIM(UPPER($I422))="CONTRATUAL",ISNUMBER(SEARCH("INDIVIDUAL",SUBSTITUTE(UPPER($D422)," ","")))),"PREMIUM FREE",""))))</f>
        <v/>
      </c>
    </row>
    <row r="423">
      <c r="Y423" s="258">
        <f>IF(AND(X423&lt;&gt;"",W423&lt;&gt;""),IF(X423&lt;=W423,"SIM","NÃO"),"")</f>
        <v/>
      </c>
      <c r="AC423">
        <f>IF($C423="","",IF(COUNTIF('Códigos Santander (ref)'!$A$2:$A$79,$C423)&gt;0,"SANTANDER",IF(COUNTIF('Códigos Itaú (ref)'!$A$2:$A$44,$C423)&gt;0,"ITAU",IF(AND(TRIM(UPPER($I423))="CONTRATUAL",ISNUMBER(SEARCH("INDIVIDUAL",SUBSTITUTE(UPPER($D423)," ","")))),"PREMIUM FREE",""))))</f>
        <v/>
      </c>
    </row>
    <row r="424">
      <c r="Y424" s="258">
        <f>IF(AND(X424&lt;&gt;"",W424&lt;&gt;""),IF(X424&lt;=W424,"SIM","NÃO"),"")</f>
        <v/>
      </c>
      <c r="AC424">
        <f>IF($C424="","",IF(COUNTIF('Códigos Santander (ref)'!$A$2:$A$79,$C424)&gt;0,"SANTANDER",IF(COUNTIF('Códigos Itaú (ref)'!$A$2:$A$44,$C424)&gt;0,"ITAU",IF(AND(TRIM(UPPER($I424))="CONTRATUAL",ISNUMBER(SEARCH("INDIVIDUAL",SUBSTITUTE(UPPER($D424)," ","")))),"PREMIUM FREE",""))))</f>
        <v/>
      </c>
    </row>
    <row r="425">
      <c r="Y425" s="258">
        <f>IF(AND(X425&lt;&gt;"",W425&lt;&gt;""),IF(X425&lt;=W425,"SIM","NÃO"),"")</f>
        <v/>
      </c>
      <c r="AC425">
        <f>IF($C425="","",IF(COUNTIF('Códigos Santander (ref)'!$A$2:$A$79,$C425)&gt;0,"SANTANDER",IF(COUNTIF('Códigos Itaú (ref)'!$A$2:$A$44,$C425)&gt;0,"ITAU",IF(AND(TRIM(UPPER($I425))="CONTRATUAL",ISNUMBER(SEARCH("INDIVIDUAL",SUBSTITUTE(UPPER($D425)," ","")))),"PREMIUM FREE",""))))</f>
        <v/>
      </c>
    </row>
    <row r="426">
      <c r="Y426" s="258">
        <f>IF(AND(X426&lt;&gt;"",W426&lt;&gt;""),IF(X426&lt;=W426,"SIM","NÃO"),"")</f>
        <v/>
      </c>
      <c r="AC426">
        <f>IF($C426="","",IF(COUNTIF('Códigos Santander (ref)'!$A$2:$A$79,$C426)&gt;0,"SANTANDER",IF(COUNTIF('Códigos Itaú (ref)'!$A$2:$A$44,$C426)&gt;0,"ITAU",IF(AND(TRIM(UPPER($I426))="CONTRATUAL",ISNUMBER(SEARCH("INDIVIDUAL",SUBSTITUTE(UPPER($D426)," ","")))),"PREMIUM FREE",""))))</f>
        <v/>
      </c>
    </row>
    <row r="427">
      <c r="Y427" s="258">
        <f>IF(AND(X427&lt;&gt;"",W427&lt;&gt;""),IF(X427&lt;=W427,"SIM","NÃO"),"")</f>
        <v/>
      </c>
      <c r="AC427">
        <f>IF($C427="","",IF(COUNTIF('Códigos Santander (ref)'!$A$2:$A$79,$C427)&gt;0,"SANTANDER",IF(COUNTIF('Códigos Itaú (ref)'!$A$2:$A$44,$C427)&gt;0,"ITAU",IF(AND(TRIM(UPPER($I427))="CONTRATUAL",ISNUMBER(SEARCH("INDIVIDUAL",SUBSTITUTE(UPPER($D427)," ","")))),"PREMIUM FREE",""))))</f>
        <v/>
      </c>
    </row>
    <row r="428">
      <c r="Y428" s="258">
        <f>IF(AND(X428&lt;&gt;"",W428&lt;&gt;""),IF(X428&lt;=W428,"SIM","NÃO"),"")</f>
        <v/>
      </c>
      <c r="AC428">
        <f>IF($C428="","",IF(COUNTIF('Códigos Santander (ref)'!$A$2:$A$79,$C428)&gt;0,"SANTANDER",IF(COUNTIF('Códigos Itaú (ref)'!$A$2:$A$44,$C428)&gt;0,"ITAU",IF(AND(TRIM(UPPER($I428))="CONTRATUAL",ISNUMBER(SEARCH("INDIVIDUAL",SUBSTITUTE(UPPER($D428)," ","")))),"PREMIUM FREE",""))))</f>
        <v/>
      </c>
    </row>
    <row r="429">
      <c r="Y429" s="258">
        <f>IF(AND(X429&lt;&gt;"",W429&lt;&gt;""),IF(X429&lt;=W429,"SIM","NÃO"),"")</f>
        <v/>
      </c>
      <c r="AC429">
        <f>IF($C429="","",IF(COUNTIF('Códigos Santander (ref)'!$A$2:$A$79,$C429)&gt;0,"SANTANDER",IF(COUNTIF('Códigos Itaú (ref)'!$A$2:$A$44,$C429)&gt;0,"ITAU",IF(AND(TRIM(UPPER($I429))="CONTRATUAL",ISNUMBER(SEARCH("INDIVIDUAL",SUBSTITUTE(UPPER($D429)," ","")))),"PREMIUM FREE",""))))</f>
        <v/>
      </c>
    </row>
    <row r="430">
      <c r="Y430" s="258">
        <f>IF(AND(X430&lt;&gt;"",W430&lt;&gt;""),IF(X430&lt;=W430,"SIM","NÃO"),"")</f>
        <v/>
      </c>
      <c r="AC430">
        <f>IF($C430="","",IF(COUNTIF('Códigos Santander (ref)'!$A$2:$A$79,$C430)&gt;0,"SANTANDER",IF(COUNTIF('Códigos Itaú (ref)'!$A$2:$A$44,$C430)&gt;0,"ITAU",IF(AND(TRIM(UPPER($I430))="CONTRATUAL",ISNUMBER(SEARCH("INDIVIDUAL",SUBSTITUTE(UPPER($D430)," ","")))),"PREMIUM FREE",""))))</f>
        <v/>
      </c>
    </row>
    <row r="431">
      <c r="Y431" s="258">
        <f>IF(AND(X431&lt;&gt;"",W431&lt;&gt;""),IF(X431&lt;=W431,"SIM","NÃO"),"")</f>
        <v/>
      </c>
      <c r="AC431">
        <f>IF($C431="","",IF(COUNTIF('Códigos Santander (ref)'!$A$2:$A$79,$C431)&gt;0,"SANTANDER",IF(COUNTIF('Códigos Itaú (ref)'!$A$2:$A$44,$C431)&gt;0,"ITAU",IF(AND(TRIM(UPPER($I431))="CONTRATUAL",ISNUMBER(SEARCH("INDIVIDUAL",SUBSTITUTE(UPPER($D431)," ","")))),"PREMIUM FREE",""))))</f>
        <v/>
      </c>
    </row>
    <row r="432">
      <c r="Y432" s="258">
        <f>IF(AND(X432&lt;&gt;"",W432&lt;&gt;""),IF(X432&lt;=W432,"SIM","NÃO"),"")</f>
        <v/>
      </c>
      <c r="AC432">
        <f>IF($C432="","",IF(COUNTIF('Códigos Santander (ref)'!$A$2:$A$79,$C432)&gt;0,"SANTANDER",IF(COUNTIF('Códigos Itaú (ref)'!$A$2:$A$44,$C432)&gt;0,"ITAU",IF(AND(TRIM(UPPER($I432))="CONTRATUAL",ISNUMBER(SEARCH("INDIVIDUAL",SUBSTITUTE(UPPER($D432)," ","")))),"PREMIUM FREE",""))))</f>
        <v/>
      </c>
    </row>
    <row r="433">
      <c r="Y433" s="258">
        <f>IF(AND(X433&lt;&gt;"",W433&lt;&gt;""),IF(X433&lt;=W433,"SIM","NÃO"),"")</f>
        <v/>
      </c>
      <c r="AC433">
        <f>IF($C433="","",IF(COUNTIF('Códigos Santander (ref)'!$A$2:$A$79,$C433)&gt;0,"SANTANDER",IF(COUNTIF('Códigos Itaú (ref)'!$A$2:$A$44,$C433)&gt;0,"ITAU",IF(AND(TRIM(UPPER($I433))="CONTRATUAL",ISNUMBER(SEARCH("INDIVIDUAL",SUBSTITUTE(UPPER($D433)," ","")))),"PREMIUM FREE",""))))</f>
        <v/>
      </c>
    </row>
    <row r="434">
      <c r="Y434" s="258">
        <f>IF(AND(X434&lt;&gt;"",W434&lt;&gt;""),IF(X434&lt;=W434,"SIM","NÃO"),"")</f>
        <v/>
      </c>
      <c r="AC434">
        <f>IF($C434="","",IF(COUNTIF('Códigos Santander (ref)'!$A$2:$A$79,$C434)&gt;0,"SANTANDER",IF(COUNTIF('Códigos Itaú (ref)'!$A$2:$A$44,$C434)&gt;0,"ITAU",IF(AND(TRIM(UPPER($I434))="CONTRATUAL",ISNUMBER(SEARCH("INDIVIDUAL",SUBSTITUTE(UPPER($D434)," ","")))),"PREMIUM FREE",""))))</f>
        <v/>
      </c>
    </row>
    <row r="435">
      <c r="Y435" s="258">
        <f>IF(AND(X435&lt;&gt;"",W435&lt;&gt;""),IF(X435&lt;=W435,"SIM","NÃO"),"")</f>
        <v/>
      </c>
      <c r="AC435">
        <f>IF($C435="","",IF(COUNTIF('Códigos Santander (ref)'!$A$2:$A$79,$C435)&gt;0,"SANTANDER",IF(COUNTIF('Códigos Itaú (ref)'!$A$2:$A$44,$C435)&gt;0,"ITAU",IF(AND(TRIM(UPPER($I435))="CONTRATUAL",ISNUMBER(SEARCH("INDIVIDUAL",SUBSTITUTE(UPPER($D435)," ","")))),"PREMIUM FREE",""))))</f>
        <v/>
      </c>
    </row>
    <row r="436">
      <c r="Y436" s="258">
        <f>IF(AND(X436&lt;&gt;"",W436&lt;&gt;""),IF(X436&lt;=W436,"SIM","NÃO"),"")</f>
        <v/>
      </c>
      <c r="AC436">
        <f>IF($C436="","",IF(COUNTIF('Códigos Santander (ref)'!$A$2:$A$79,$C436)&gt;0,"SANTANDER",IF(COUNTIF('Códigos Itaú (ref)'!$A$2:$A$44,$C436)&gt;0,"ITAU",IF(AND(TRIM(UPPER($I436))="CONTRATUAL",ISNUMBER(SEARCH("INDIVIDUAL",SUBSTITUTE(UPPER($D436)," ","")))),"PREMIUM FREE",""))))</f>
        <v/>
      </c>
    </row>
    <row r="437">
      <c r="Y437" s="258">
        <f>IF(AND(X437&lt;&gt;"",W437&lt;&gt;""),IF(X437&lt;=W437,"SIM","NÃO"),"")</f>
        <v/>
      </c>
      <c r="AC437">
        <f>IF($C437="","",IF(COUNTIF('Códigos Santander (ref)'!$A$2:$A$79,$C437)&gt;0,"SANTANDER",IF(COUNTIF('Códigos Itaú (ref)'!$A$2:$A$44,$C437)&gt;0,"ITAU",IF(AND(TRIM(UPPER($I437))="CONTRATUAL",ISNUMBER(SEARCH("INDIVIDUAL",SUBSTITUTE(UPPER($D437)," ","")))),"PREMIUM FREE",""))))</f>
        <v/>
      </c>
    </row>
    <row r="438">
      <c r="Y438" s="258">
        <f>IF(AND(X438&lt;&gt;"",W438&lt;&gt;""),IF(X438&lt;=W438,"SIM","NÃO"),"")</f>
        <v/>
      </c>
      <c r="AC438">
        <f>IF($C438="","",IF(COUNTIF('Códigos Santander (ref)'!$A$2:$A$79,$C438)&gt;0,"SANTANDER",IF(COUNTIF('Códigos Itaú (ref)'!$A$2:$A$44,$C438)&gt;0,"ITAU",IF(AND(TRIM(UPPER($I438))="CONTRATUAL",ISNUMBER(SEARCH("INDIVIDUAL",SUBSTITUTE(UPPER($D438)," ","")))),"PREMIUM FREE",""))))</f>
        <v/>
      </c>
    </row>
    <row r="439">
      <c r="Y439" s="258">
        <f>IF(AND(X439&lt;&gt;"",W439&lt;&gt;""),IF(X439&lt;=W439,"SIM","NÃO"),"")</f>
        <v/>
      </c>
      <c r="AC439">
        <f>IF($C439="","",IF(COUNTIF('Códigos Santander (ref)'!$A$2:$A$79,$C439)&gt;0,"SANTANDER",IF(COUNTIF('Códigos Itaú (ref)'!$A$2:$A$44,$C439)&gt;0,"ITAU",IF(AND(TRIM(UPPER($I439))="CONTRATUAL",ISNUMBER(SEARCH("INDIVIDUAL",SUBSTITUTE(UPPER($D439)," ","")))),"PREMIUM FREE",""))))</f>
        <v/>
      </c>
    </row>
    <row r="440">
      <c r="Y440" s="258">
        <f>IF(AND(X440&lt;&gt;"",W440&lt;&gt;""),IF(X440&lt;=W440,"SIM","NÃO"),"")</f>
        <v/>
      </c>
      <c r="AC440">
        <f>IF($C440="","",IF(COUNTIF('Códigos Santander (ref)'!$A$2:$A$79,$C440)&gt;0,"SANTANDER",IF(COUNTIF('Códigos Itaú (ref)'!$A$2:$A$44,$C440)&gt;0,"ITAU",IF(AND(TRIM(UPPER($I440))="CONTRATUAL",ISNUMBER(SEARCH("INDIVIDUAL",SUBSTITUTE(UPPER($D440)," ","")))),"PREMIUM FREE",""))))</f>
        <v/>
      </c>
    </row>
    <row r="441">
      <c r="Y441" s="258">
        <f>IF(AND(X441&lt;&gt;"",W441&lt;&gt;""),IF(X441&lt;=W441,"SIM","NÃO"),"")</f>
        <v/>
      </c>
      <c r="AC441">
        <f>IF($C441="","",IF(COUNTIF('Códigos Santander (ref)'!$A$2:$A$79,$C441)&gt;0,"SANTANDER",IF(COUNTIF('Códigos Itaú (ref)'!$A$2:$A$44,$C441)&gt;0,"ITAU",IF(AND(TRIM(UPPER($I441))="CONTRATUAL",ISNUMBER(SEARCH("INDIVIDUAL",SUBSTITUTE(UPPER($D441)," ","")))),"PREMIUM FREE",""))))</f>
        <v/>
      </c>
    </row>
    <row r="442">
      <c r="Y442" s="258">
        <f>IF(AND(X442&lt;&gt;"",W442&lt;&gt;""),IF(X442&lt;=W442,"SIM","NÃO"),"")</f>
        <v/>
      </c>
      <c r="AC442">
        <f>IF($C442="","",IF(COUNTIF('Códigos Santander (ref)'!$A$2:$A$79,$C442)&gt;0,"SANTANDER",IF(COUNTIF('Códigos Itaú (ref)'!$A$2:$A$44,$C442)&gt;0,"ITAU",IF(AND(TRIM(UPPER($I442))="CONTRATUAL",ISNUMBER(SEARCH("INDIVIDUAL",SUBSTITUTE(UPPER($D442)," ","")))),"PREMIUM FREE",""))))</f>
        <v/>
      </c>
    </row>
    <row r="443">
      <c r="Y443" s="258">
        <f>IF(AND(X443&lt;&gt;"",W443&lt;&gt;""),IF(X443&lt;=W443,"SIM","NÃO"),"")</f>
        <v/>
      </c>
      <c r="AC443">
        <f>IF($C443="","",IF(COUNTIF('Códigos Santander (ref)'!$A$2:$A$79,$C443)&gt;0,"SANTANDER",IF(COUNTIF('Códigos Itaú (ref)'!$A$2:$A$44,$C443)&gt;0,"ITAU",IF(AND(TRIM(UPPER($I443))="CONTRATUAL",ISNUMBER(SEARCH("INDIVIDUAL",SUBSTITUTE(UPPER($D443)," ","")))),"PREMIUM FREE",""))))</f>
        <v/>
      </c>
    </row>
    <row r="444">
      <c r="Y444" s="258">
        <f>IF(AND(X444&lt;&gt;"",W444&lt;&gt;""),IF(X444&lt;=W444,"SIM","NÃO"),"")</f>
        <v/>
      </c>
      <c r="AC444">
        <f>IF($C444="","",IF(COUNTIF('Códigos Santander (ref)'!$A$2:$A$79,$C444)&gt;0,"SANTANDER",IF(COUNTIF('Códigos Itaú (ref)'!$A$2:$A$44,$C444)&gt;0,"ITAU",IF(AND(TRIM(UPPER($I444))="CONTRATUAL",ISNUMBER(SEARCH("INDIVIDUAL",SUBSTITUTE(UPPER($D444)," ","")))),"PREMIUM FREE",""))))</f>
        <v/>
      </c>
    </row>
    <row r="445">
      <c r="Y445" s="258">
        <f>IF(AND(X445&lt;&gt;"",W445&lt;&gt;""),IF(X445&lt;=W445,"SIM","NÃO"),"")</f>
        <v/>
      </c>
      <c r="AC445">
        <f>IF($C445="","",IF(COUNTIF('Códigos Santander (ref)'!$A$2:$A$79,$C445)&gt;0,"SANTANDER",IF(COUNTIF('Códigos Itaú (ref)'!$A$2:$A$44,$C445)&gt;0,"ITAU",IF(AND(TRIM(UPPER($I445))="CONTRATUAL",ISNUMBER(SEARCH("INDIVIDUAL",SUBSTITUTE(UPPER($D445)," ","")))),"PREMIUM FREE",""))))</f>
        <v/>
      </c>
    </row>
    <row r="446">
      <c r="Y446" s="258">
        <f>IF(AND(X446&lt;&gt;"",W446&lt;&gt;""),IF(X446&lt;=W446,"SIM","NÃO"),"")</f>
        <v/>
      </c>
      <c r="AC446">
        <f>IF($C446="","",IF(COUNTIF('Códigos Santander (ref)'!$A$2:$A$79,$C446)&gt;0,"SANTANDER",IF(COUNTIF('Códigos Itaú (ref)'!$A$2:$A$44,$C446)&gt;0,"ITAU",IF(AND(TRIM(UPPER($I446))="CONTRATUAL",ISNUMBER(SEARCH("INDIVIDUAL",SUBSTITUTE(UPPER($D446)," ","")))),"PREMIUM FREE",""))))</f>
        <v/>
      </c>
    </row>
    <row r="447">
      <c r="Y447" s="258">
        <f>IF(AND(X447&lt;&gt;"",W447&lt;&gt;""),IF(X447&lt;=W447,"SIM","NÃO"),"")</f>
        <v/>
      </c>
      <c r="AC447">
        <f>IF($C447="","",IF(COUNTIF('Códigos Santander (ref)'!$A$2:$A$79,$C447)&gt;0,"SANTANDER",IF(COUNTIF('Códigos Itaú (ref)'!$A$2:$A$44,$C447)&gt;0,"ITAU",IF(AND(TRIM(UPPER($I447))="CONTRATUAL",ISNUMBER(SEARCH("INDIVIDUAL",SUBSTITUTE(UPPER($D447)," ","")))),"PREMIUM FREE",""))))</f>
        <v/>
      </c>
    </row>
    <row r="448">
      <c r="Y448" s="258">
        <f>IF(AND(X448&lt;&gt;"",W448&lt;&gt;""),IF(X448&lt;=W448,"SIM","NÃO"),"")</f>
        <v/>
      </c>
      <c r="AC448">
        <f>IF($C448="","",IF(COUNTIF('Códigos Santander (ref)'!$A$2:$A$79,$C448)&gt;0,"SANTANDER",IF(COUNTIF('Códigos Itaú (ref)'!$A$2:$A$44,$C448)&gt;0,"ITAU",IF(AND(TRIM(UPPER($I448))="CONTRATUAL",ISNUMBER(SEARCH("INDIVIDUAL",SUBSTITUTE(UPPER($D448)," ","")))),"PREMIUM FREE",""))))</f>
        <v/>
      </c>
    </row>
    <row r="449">
      <c r="Y449" s="258">
        <f>IF(AND(X449&lt;&gt;"",W449&lt;&gt;""),IF(X449&lt;=W449,"SIM","NÃO"),"")</f>
        <v/>
      </c>
      <c r="AC449">
        <f>IF($C449="","",IF(COUNTIF('Códigos Santander (ref)'!$A$2:$A$79,$C449)&gt;0,"SANTANDER",IF(COUNTIF('Códigos Itaú (ref)'!$A$2:$A$44,$C449)&gt;0,"ITAU",IF(AND(TRIM(UPPER($I449))="CONTRATUAL",ISNUMBER(SEARCH("INDIVIDUAL",SUBSTITUTE(UPPER($D449)," ","")))),"PREMIUM FREE",""))))</f>
        <v/>
      </c>
    </row>
    <row r="450">
      <c r="Y450" s="258">
        <f>IF(AND(X450&lt;&gt;"",W450&lt;&gt;""),IF(X450&lt;=W450,"SIM","NÃO"),"")</f>
        <v/>
      </c>
      <c r="AC450">
        <f>IF($C450="","",IF(COUNTIF('Códigos Santander (ref)'!$A$2:$A$79,$C450)&gt;0,"SANTANDER",IF(COUNTIF('Códigos Itaú (ref)'!$A$2:$A$44,$C450)&gt;0,"ITAU",IF(AND(TRIM(UPPER($I450))="CONTRATUAL",ISNUMBER(SEARCH("INDIVIDUAL",SUBSTITUTE(UPPER($D450)," ","")))),"PREMIUM FREE",""))))</f>
        <v/>
      </c>
    </row>
    <row r="451">
      <c r="Y451" s="258">
        <f>IF(AND(X451&lt;&gt;"",W451&lt;&gt;""),IF(X451&lt;=W451,"SIM","NÃO"),"")</f>
        <v/>
      </c>
      <c r="AC451">
        <f>IF($C451="","",IF(COUNTIF('Códigos Santander (ref)'!$A$2:$A$79,$C451)&gt;0,"SANTANDER",IF(COUNTIF('Códigos Itaú (ref)'!$A$2:$A$44,$C451)&gt;0,"ITAU",IF(AND(TRIM(UPPER($I451))="CONTRATUAL",ISNUMBER(SEARCH("INDIVIDUAL",SUBSTITUTE(UPPER($D451)," ","")))),"PREMIUM FREE",""))))</f>
        <v/>
      </c>
    </row>
    <row r="452">
      <c r="Y452" s="258">
        <f>IF(AND(X452&lt;&gt;"",W452&lt;&gt;""),IF(X452&lt;=W452,"SIM","NÃO"),"")</f>
        <v/>
      </c>
      <c r="AC452">
        <f>IF($C452="","",IF(COUNTIF('Códigos Santander (ref)'!$A$2:$A$79,$C452)&gt;0,"SANTANDER",IF(COUNTIF('Códigos Itaú (ref)'!$A$2:$A$44,$C452)&gt;0,"ITAU",IF(AND(TRIM(UPPER($I452))="CONTRATUAL",ISNUMBER(SEARCH("INDIVIDUAL",SUBSTITUTE(UPPER($D452)," ","")))),"PREMIUM FREE",""))))</f>
        <v/>
      </c>
    </row>
    <row r="453">
      <c r="Y453" s="258">
        <f>IF(AND(X453&lt;&gt;"",W453&lt;&gt;""),IF(X453&lt;=W453,"SIM","NÃO"),"")</f>
        <v/>
      </c>
      <c r="AC453">
        <f>IF($C453="","",IF(COUNTIF('Códigos Santander (ref)'!$A$2:$A$79,$C453)&gt;0,"SANTANDER",IF(COUNTIF('Códigos Itaú (ref)'!$A$2:$A$44,$C453)&gt;0,"ITAU",IF(AND(TRIM(UPPER($I453))="CONTRATUAL",ISNUMBER(SEARCH("INDIVIDUAL",SUBSTITUTE(UPPER($D453)," ","")))),"PREMIUM FREE",""))))</f>
        <v/>
      </c>
    </row>
    <row r="454">
      <c r="Y454" s="258">
        <f>IF(AND(X454&lt;&gt;"",W454&lt;&gt;""),IF(X454&lt;=W454,"SIM","NÃO"),"")</f>
        <v/>
      </c>
      <c r="AC454">
        <f>IF($C454="","",IF(COUNTIF('Códigos Santander (ref)'!$A$2:$A$79,$C454)&gt;0,"SANTANDER",IF(COUNTIF('Códigos Itaú (ref)'!$A$2:$A$44,$C454)&gt;0,"ITAU",IF(AND(TRIM(UPPER($I454))="CONTRATUAL",ISNUMBER(SEARCH("INDIVIDUAL",SUBSTITUTE(UPPER($D454)," ","")))),"PREMIUM FREE",""))))</f>
        <v/>
      </c>
    </row>
    <row r="455">
      <c r="Y455" s="258">
        <f>IF(AND(X455&lt;&gt;"",W455&lt;&gt;""),IF(X455&lt;=W455,"SIM","NÃO"),"")</f>
        <v/>
      </c>
      <c r="AC455">
        <f>IF($C455="","",IF(COUNTIF('Códigos Santander (ref)'!$A$2:$A$79,$C455)&gt;0,"SANTANDER",IF(COUNTIF('Códigos Itaú (ref)'!$A$2:$A$44,$C455)&gt;0,"ITAU",IF(AND(TRIM(UPPER($I455))="CONTRATUAL",ISNUMBER(SEARCH("INDIVIDUAL",SUBSTITUTE(UPPER($D455)," ","")))),"PREMIUM FREE",""))))</f>
        <v/>
      </c>
    </row>
    <row r="456">
      <c r="Y456" s="258">
        <f>IF(AND(X456&lt;&gt;"",W456&lt;&gt;""),IF(X456&lt;=W456,"SIM","NÃO"),"")</f>
        <v/>
      </c>
      <c r="AC456">
        <f>IF($C456="","",IF(COUNTIF('Códigos Santander (ref)'!$A$2:$A$79,$C456)&gt;0,"SANTANDER",IF(COUNTIF('Códigos Itaú (ref)'!$A$2:$A$44,$C456)&gt;0,"ITAU",IF(AND(TRIM(UPPER($I456))="CONTRATUAL",ISNUMBER(SEARCH("INDIVIDUAL",SUBSTITUTE(UPPER($D456)," ","")))),"PREMIUM FREE",""))))</f>
        <v/>
      </c>
    </row>
    <row r="457">
      <c r="Y457" s="258">
        <f>IF(AND(X457&lt;&gt;"",W457&lt;&gt;""),IF(X457&lt;=W457,"SIM","NÃO"),"")</f>
        <v/>
      </c>
      <c r="AC457">
        <f>IF($C457="","",IF(COUNTIF('Códigos Santander (ref)'!$A$2:$A$79,$C457)&gt;0,"SANTANDER",IF(COUNTIF('Códigos Itaú (ref)'!$A$2:$A$44,$C457)&gt;0,"ITAU",IF(AND(TRIM(UPPER($I457))="CONTRATUAL",ISNUMBER(SEARCH("INDIVIDUAL",SUBSTITUTE(UPPER($D457)," ","")))),"PREMIUM FREE",""))))</f>
        <v/>
      </c>
    </row>
    <row r="458">
      <c r="Y458" s="258">
        <f>IF(AND(X458&lt;&gt;"",W458&lt;&gt;""),IF(X458&lt;=W458,"SIM","NÃO"),"")</f>
        <v/>
      </c>
      <c r="AC458">
        <f>IF($C458="","",IF(COUNTIF('Códigos Santander (ref)'!$A$2:$A$79,$C458)&gt;0,"SANTANDER",IF(COUNTIF('Códigos Itaú (ref)'!$A$2:$A$44,$C458)&gt;0,"ITAU",IF(AND(TRIM(UPPER($I458))="CONTRATUAL",ISNUMBER(SEARCH("INDIVIDUAL",SUBSTITUTE(UPPER($D458)," ","")))),"PREMIUM FREE",""))))</f>
        <v/>
      </c>
    </row>
    <row r="459">
      <c r="Y459" s="258">
        <f>IF(AND(X459&lt;&gt;"",W459&lt;&gt;""),IF(X459&lt;=W459,"SIM","NÃO"),"")</f>
        <v/>
      </c>
      <c r="AC459">
        <f>IF($C459="","",IF(COUNTIF('Códigos Santander (ref)'!$A$2:$A$79,$C459)&gt;0,"SANTANDER",IF(COUNTIF('Códigos Itaú (ref)'!$A$2:$A$44,$C459)&gt;0,"ITAU",IF(AND(TRIM(UPPER($I459))="CONTRATUAL",ISNUMBER(SEARCH("INDIVIDUAL",SUBSTITUTE(UPPER($D459)," ","")))),"PREMIUM FREE",""))))</f>
        <v/>
      </c>
    </row>
    <row r="460">
      <c r="Y460" s="258">
        <f>IF(AND(X460&lt;&gt;"",W460&lt;&gt;""),IF(X460&lt;=W460,"SIM","NÃO"),"")</f>
        <v/>
      </c>
      <c r="AC460">
        <f>IF($C460="","",IF(COUNTIF('Códigos Santander (ref)'!$A$2:$A$79,$C460)&gt;0,"SANTANDER",IF(COUNTIF('Códigos Itaú (ref)'!$A$2:$A$44,$C460)&gt;0,"ITAU",IF(AND(TRIM(UPPER($I460))="CONTRATUAL",ISNUMBER(SEARCH("INDIVIDUAL",SUBSTITUTE(UPPER($D460)," ","")))),"PREMIUM FREE",""))))</f>
        <v/>
      </c>
    </row>
    <row r="461">
      <c r="Y461" s="258">
        <f>IF(AND(X461&lt;&gt;"",W461&lt;&gt;""),IF(X461&lt;=W461,"SIM","NÃO"),"")</f>
        <v/>
      </c>
      <c r="AC461">
        <f>IF($C461="","",IF(COUNTIF('Códigos Santander (ref)'!$A$2:$A$79,$C461)&gt;0,"SANTANDER",IF(COUNTIF('Códigos Itaú (ref)'!$A$2:$A$44,$C461)&gt;0,"ITAU",IF(AND(TRIM(UPPER($I461))="CONTRATUAL",ISNUMBER(SEARCH("INDIVIDUAL",SUBSTITUTE(UPPER($D461)," ","")))),"PREMIUM FREE",""))))</f>
        <v/>
      </c>
    </row>
    <row r="462">
      <c r="Y462" s="258">
        <f>IF(AND(X462&lt;&gt;"",W462&lt;&gt;""),IF(X462&lt;=W462,"SIM","NÃO"),"")</f>
        <v/>
      </c>
      <c r="AC462">
        <f>IF($C462="","",IF(COUNTIF('Códigos Santander (ref)'!$A$2:$A$79,$C462)&gt;0,"SANTANDER",IF(COUNTIF('Códigos Itaú (ref)'!$A$2:$A$44,$C462)&gt;0,"ITAU",IF(AND(TRIM(UPPER($I462))="CONTRATUAL",ISNUMBER(SEARCH("INDIVIDUAL",SUBSTITUTE(UPPER($D462)," ","")))),"PREMIUM FREE",""))))</f>
        <v/>
      </c>
    </row>
    <row r="463">
      <c r="Y463" s="258">
        <f>IF(AND(X463&lt;&gt;"",W463&lt;&gt;""),IF(X463&lt;=W463,"SIM","NÃO"),"")</f>
        <v/>
      </c>
      <c r="AC463">
        <f>IF($C463="","",IF(COUNTIF('Códigos Santander (ref)'!$A$2:$A$79,$C463)&gt;0,"SANTANDER",IF(COUNTIF('Códigos Itaú (ref)'!$A$2:$A$44,$C463)&gt;0,"ITAU",IF(AND(TRIM(UPPER($I463))="CONTRATUAL",ISNUMBER(SEARCH("INDIVIDUAL",SUBSTITUTE(UPPER($D463)," ","")))),"PREMIUM FREE",""))))</f>
        <v/>
      </c>
    </row>
    <row r="464">
      <c r="Y464" s="258">
        <f>IF(AND(X464&lt;&gt;"",W464&lt;&gt;""),IF(X464&lt;=W464,"SIM","NÃO"),"")</f>
        <v/>
      </c>
      <c r="AC464">
        <f>IF($C464="","",IF(COUNTIF('Códigos Santander (ref)'!$A$2:$A$79,$C464)&gt;0,"SANTANDER",IF(COUNTIF('Códigos Itaú (ref)'!$A$2:$A$44,$C464)&gt;0,"ITAU",IF(AND(TRIM(UPPER($I464))="CONTRATUAL",ISNUMBER(SEARCH("INDIVIDUAL",SUBSTITUTE(UPPER($D464)," ","")))),"PREMIUM FREE",""))))</f>
        <v/>
      </c>
    </row>
    <row r="465">
      <c r="Y465" s="258">
        <f>IF(AND(X465&lt;&gt;"",W465&lt;&gt;""),IF(X465&lt;=W465,"SIM","NÃO"),"")</f>
        <v/>
      </c>
      <c r="AC465">
        <f>IF($C465="","",IF(COUNTIF('Códigos Santander (ref)'!$A$2:$A$79,$C465)&gt;0,"SANTANDER",IF(COUNTIF('Códigos Itaú (ref)'!$A$2:$A$44,$C465)&gt;0,"ITAU",IF(AND(TRIM(UPPER($I465))="CONTRATUAL",ISNUMBER(SEARCH("INDIVIDUAL",SUBSTITUTE(UPPER($D465)," ","")))),"PREMIUM FREE",""))))</f>
        <v/>
      </c>
    </row>
    <row r="466">
      <c r="Y466" s="258">
        <f>IF(AND(X466&lt;&gt;"",W466&lt;&gt;""),IF(X466&lt;=W466,"SIM","NÃO"),"")</f>
        <v/>
      </c>
      <c r="AC466">
        <f>IF($C466="","",IF(COUNTIF('Códigos Santander (ref)'!$A$2:$A$79,$C466)&gt;0,"SANTANDER",IF(COUNTIF('Códigos Itaú (ref)'!$A$2:$A$44,$C466)&gt;0,"ITAU",IF(AND(TRIM(UPPER($I466))="CONTRATUAL",ISNUMBER(SEARCH("INDIVIDUAL",SUBSTITUTE(UPPER($D466)," ","")))),"PREMIUM FREE",""))))</f>
        <v/>
      </c>
    </row>
    <row r="467">
      <c r="Y467" s="258">
        <f>IF(AND(X467&lt;&gt;"",W467&lt;&gt;""),IF(X467&lt;=W467,"SIM","NÃO"),"")</f>
        <v/>
      </c>
      <c r="AC467">
        <f>IF($C467="","",IF(COUNTIF('Códigos Santander (ref)'!$A$2:$A$79,$C467)&gt;0,"SANTANDER",IF(COUNTIF('Códigos Itaú (ref)'!$A$2:$A$44,$C467)&gt;0,"ITAU",IF(AND(TRIM(UPPER($I467))="CONTRATUAL",ISNUMBER(SEARCH("INDIVIDUAL",SUBSTITUTE(UPPER($D467)," ","")))),"PREMIUM FREE",""))))</f>
        <v/>
      </c>
    </row>
    <row r="468">
      <c r="Y468" s="258">
        <f>IF(AND(X468&lt;&gt;"",W468&lt;&gt;""),IF(X468&lt;=W468,"SIM","NÃO"),"")</f>
        <v/>
      </c>
      <c r="AC468">
        <f>IF($C468="","",IF(COUNTIF('Códigos Santander (ref)'!$A$2:$A$79,$C468)&gt;0,"SANTANDER",IF(COUNTIF('Códigos Itaú (ref)'!$A$2:$A$44,$C468)&gt;0,"ITAU",IF(AND(TRIM(UPPER($I468))="CONTRATUAL",ISNUMBER(SEARCH("INDIVIDUAL",SUBSTITUTE(UPPER($D468)," ","")))),"PREMIUM FREE",""))))</f>
        <v/>
      </c>
    </row>
    <row r="469">
      <c r="Y469" s="258">
        <f>IF(AND(X469&lt;&gt;"",W469&lt;&gt;""),IF(X469&lt;=W469,"SIM","NÃO"),"")</f>
        <v/>
      </c>
      <c r="AC469">
        <f>IF($C469="","",IF(COUNTIF('Códigos Santander (ref)'!$A$2:$A$79,$C469)&gt;0,"SANTANDER",IF(COUNTIF('Códigos Itaú (ref)'!$A$2:$A$44,$C469)&gt;0,"ITAU",IF(AND(TRIM(UPPER($I469))="CONTRATUAL",ISNUMBER(SEARCH("INDIVIDUAL",SUBSTITUTE(UPPER($D469)," ","")))),"PREMIUM FREE",""))))</f>
        <v/>
      </c>
    </row>
    <row r="470">
      <c r="Y470" s="258">
        <f>IF(AND(X470&lt;&gt;"",W470&lt;&gt;""),IF(X470&lt;=W470,"SIM","NÃO"),"")</f>
        <v/>
      </c>
      <c r="AC470">
        <f>IF($C470="","",IF(COUNTIF('Códigos Santander (ref)'!$A$2:$A$79,$C470)&gt;0,"SANTANDER",IF(COUNTIF('Códigos Itaú (ref)'!$A$2:$A$44,$C470)&gt;0,"ITAU",IF(AND(TRIM(UPPER($I470))="CONTRATUAL",ISNUMBER(SEARCH("INDIVIDUAL",SUBSTITUTE(UPPER($D470)," ","")))),"PREMIUM FREE",""))))</f>
        <v/>
      </c>
    </row>
    <row r="471">
      <c r="Y471" s="258">
        <f>IF(AND(X471&lt;&gt;"",W471&lt;&gt;""),IF(X471&lt;=W471,"SIM","NÃO"),"")</f>
        <v/>
      </c>
      <c r="AC471">
        <f>IF($C471="","",IF(COUNTIF('Códigos Santander (ref)'!$A$2:$A$79,$C471)&gt;0,"SANTANDER",IF(COUNTIF('Códigos Itaú (ref)'!$A$2:$A$44,$C471)&gt;0,"ITAU",IF(AND(TRIM(UPPER($I471))="CONTRATUAL",ISNUMBER(SEARCH("INDIVIDUAL",SUBSTITUTE(UPPER($D471)," ","")))),"PREMIUM FREE",""))))</f>
        <v/>
      </c>
    </row>
    <row r="472">
      <c r="Y472" s="258">
        <f>IF(AND(X472&lt;&gt;"",W472&lt;&gt;""),IF(X472&lt;=W472,"SIM","NÃO"),"")</f>
        <v/>
      </c>
      <c r="AC472">
        <f>IF($C472="","",IF(COUNTIF('Códigos Santander (ref)'!$A$2:$A$79,$C472)&gt;0,"SANTANDER",IF(COUNTIF('Códigos Itaú (ref)'!$A$2:$A$44,$C472)&gt;0,"ITAU",IF(AND(TRIM(UPPER($I472))="CONTRATUAL",ISNUMBER(SEARCH("INDIVIDUAL",SUBSTITUTE(UPPER($D472)," ","")))),"PREMIUM FREE",""))))</f>
        <v/>
      </c>
    </row>
    <row r="473">
      <c r="Y473" s="258">
        <f>IF(AND(X473&lt;&gt;"",W473&lt;&gt;""),IF(X473&lt;=W473,"SIM","NÃO"),"")</f>
        <v/>
      </c>
      <c r="AC473">
        <f>IF($C473="","",IF(COUNTIF('Códigos Santander (ref)'!$A$2:$A$79,$C473)&gt;0,"SANTANDER",IF(COUNTIF('Códigos Itaú (ref)'!$A$2:$A$44,$C473)&gt;0,"ITAU",IF(AND(TRIM(UPPER($I473))="CONTRATUAL",ISNUMBER(SEARCH("INDIVIDUAL",SUBSTITUTE(UPPER($D473)," ","")))),"PREMIUM FREE",""))))</f>
        <v/>
      </c>
    </row>
    <row r="474">
      <c r="Y474" s="258">
        <f>IF(AND(X474&lt;&gt;"",W474&lt;&gt;""),IF(X474&lt;=W474,"SIM","NÃO"),"")</f>
        <v/>
      </c>
      <c r="AC474">
        <f>IF($C474="","",IF(COUNTIF('Códigos Santander (ref)'!$A$2:$A$79,$C474)&gt;0,"SANTANDER",IF(COUNTIF('Códigos Itaú (ref)'!$A$2:$A$44,$C474)&gt;0,"ITAU",IF(AND(TRIM(UPPER($I474))="CONTRATUAL",ISNUMBER(SEARCH("INDIVIDUAL",SUBSTITUTE(UPPER($D474)," ","")))),"PREMIUM FREE",""))))</f>
        <v/>
      </c>
    </row>
    <row r="475">
      <c r="Y475" s="258">
        <f>IF(AND(X475&lt;&gt;"",W475&lt;&gt;""),IF(X475&lt;=W475,"SIM","NÃO"),"")</f>
        <v/>
      </c>
      <c r="AC475">
        <f>IF($C475="","",IF(COUNTIF('Códigos Santander (ref)'!$A$2:$A$79,$C475)&gt;0,"SANTANDER",IF(COUNTIF('Códigos Itaú (ref)'!$A$2:$A$44,$C475)&gt;0,"ITAU",IF(AND(TRIM(UPPER($I475))="CONTRATUAL",ISNUMBER(SEARCH("INDIVIDUAL",SUBSTITUTE(UPPER($D475)," ","")))),"PREMIUM FREE",""))))</f>
        <v/>
      </c>
    </row>
    <row r="476">
      <c r="Y476" s="258">
        <f>IF(AND(X476&lt;&gt;"",W476&lt;&gt;""),IF(X476&lt;=W476,"SIM","NÃO"),"")</f>
        <v/>
      </c>
      <c r="AC476">
        <f>IF($C476="","",IF(COUNTIF('Códigos Santander (ref)'!$A$2:$A$79,$C476)&gt;0,"SANTANDER",IF(COUNTIF('Códigos Itaú (ref)'!$A$2:$A$44,$C476)&gt;0,"ITAU",IF(AND(TRIM(UPPER($I476))="CONTRATUAL",ISNUMBER(SEARCH("INDIVIDUAL",SUBSTITUTE(UPPER($D476)," ","")))),"PREMIUM FREE",""))))</f>
        <v/>
      </c>
    </row>
    <row r="477">
      <c r="Y477" s="258">
        <f>IF(AND(X477&lt;&gt;"",W477&lt;&gt;""),IF(X477&lt;=W477,"SIM","NÃO"),"")</f>
        <v/>
      </c>
      <c r="AC477">
        <f>IF($C477="","",IF(COUNTIF('Códigos Santander (ref)'!$A$2:$A$79,$C477)&gt;0,"SANTANDER",IF(COUNTIF('Códigos Itaú (ref)'!$A$2:$A$44,$C477)&gt;0,"ITAU",IF(AND(TRIM(UPPER($I477))="CONTRATUAL",ISNUMBER(SEARCH("INDIVIDUAL",SUBSTITUTE(UPPER($D477)," ","")))),"PREMIUM FREE",""))))</f>
        <v/>
      </c>
    </row>
    <row r="478">
      <c r="Y478" s="258">
        <f>IF(AND(X478&lt;&gt;"",W478&lt;&gt;""),IF(X478&lt;=W478,"SIM","NÃO"),"")</f>
        <v/>
      </c>
      <c r="AC478">
        <f>IF($C478="","",IF(COUNTIF('Códigos Santander (ref)'!$A$2:$A$79,$C478)&gt;0,"SANTANDER",IF(COUNTIF('Códigos Itaú (ref)'!$A$2:$A$44,$C478)&gt;0,"ITAU",IF(AND(TRIM(UPPER($I478))="CONTRATUAL",ISNUMBER(SEARCH("INDIVIDUAL",SUBSTITUTE(UPPER($D478)," ","")))),"PREMIUM FREE",""))))</f>
        <v/>
      </c>
    </row>
    <row r="479">
      <c r="Y479" s="258">
        <f>IF(AND(X479&lt;&gt;"",W479&lt;&gt;""),IF(X479&lt;=W479,"SIM","NÃO"),"")</f>
        <v/>
      </c>
      <c r="AC479">
        <f>IF($C479="","",IF(COUNTIF('Códigos Santander (ref)'!$A$2:$A$79,$C479)&gt;0,"SANTANDER",IF(COUNTIF('Códigos Itaú (ref)'!$A$2:$A$44,$C479)&gt;0,"ITAU",IF(AND(TRIM(UPPER($I479))="CONTRATUAL",ISNUMBER(SEARCH("INDIVIDUAL",SUBSTITUTE(UPPER($D479)," ","")))),"PREMIUM FREE",""))))</f>
        <v/>
      </c>
    </row>
    <row r="480">
      <c r="Y480" s="258">
        <f>IF(AND(X480&lt;&gt;"",W480&lt;&gt;""),IF(X480&lt;=W480,"SIM","NÃO"),"")</f>
        <v/>
      </c>
      <c r="AC480">
        <f>IF($C480="","",IF(COUNTIF('Códigos Santander (ref)'!$A$2:$A$79,$C480)&gt;0,"SANTANDER",IF(COUNTIF('Códigos Itaú (ref)'!$A$2:$A$44,$C480)&gt;0,"ITAU",IF(AND(TRIM(UPPER($I480))="CONTRATUAL",ISNUMBER(SEARCH("INDIVIDUAL",SUBSTITUTE(UPPER($D480)," ","")))),"PREMIUM FREE",""))))</f>
        <v/>
      </c>
    </row>
    <row r="481">
      <c r="Y481" s="258">
        <f>IF(AND(X481&lt;&gt;"",W481&lt;&gt;""),IF(X481&lt;=W481,"SIM","NÃO"),"")</f>
        <v/>
      </c>
      <c r="AC481">
        <f>IF($C481="","",IF(COUNTIF('Códigos Santander (ref)'!$A$2:$A$79,$C481)&gt;0,"SANTANDER",IF(COUNTIF('Códigos Itaú (ref)'!$A$2:$A$44,$C481)&gt;0,"ITAU",IF(AND(TRIM(UPPER($I481))="CONTRATUAL",ISNUMBER(SEARCH("INDIVIDUAL",SUBSTITUTE(UPPER($D481)," ","")))),"PREMIUM FREE",""))))</f>
        <v/>
      </c>
    </row>
    <row r="482">
      <c r="Y482" s="258">
        <f>IF(AND(X482&lt;&gt;"",W482&lt;&gt;""),IF(X482&lt;=W482,"SIM","NÃO"),"")</f>
        <v/>
      </c>
      <c r="AC482">
        <f>IF($C482="","",IF(COUNTIF('Códigos Santander (ref)'!$A$2:$A$79,$C482)&gt;0,"SANTANDER",IF(COUNTIF('Códigos Itaú (ref)'!$A$2:$A$44,$C482)&gt;0,"ITAU",IF(AND(TRIM(UPPER($I482))="CONTRATUAL",ISNUMBER(SEARCH("INDIVIDUAL",SUBSTITUTE(UPPER($D482)," ","")))),"PREMIUM FREE",""))))</f>
        <v/>
      </c>
    </row>
    <row r="483">
      <c r="Y483" s="258">
        <f>IF(AND(X483&lt;&gt;"",W483&lt;&gt;""),IF(X483&lt;=W483,"SIM","NÃO"),"")</f>
        <v/>
      </c>
      <c r="AC483">
        <f>IF($C483="","",IF(COUNTIF('Códigos Santander (ref)'!$A$2:$A$79,$C483)&gt;0,"SANTANDER",IF(COUNTIF('Códigos Itaú (ref)'!$A$2:$A$44,$C483)&gt;0,"ITAU",IF(AND(TRIM(UPPER($I483))="CONTRATUAL",ISNUMBER(SEARCH("INDIVIDUAL",SUBSTITUTE(UPPER($D483)," ","")))),"PREMIUM FREE",""))))</f>
        <v/>
      </c>
    </row>
    <row r="484">
      <c r="Y484" s="258">
        <f>IF(AND(X484&lt;&gt;"",W484&lt;&gt;""),IF(X484&lt;=W484,"SIM","NÃO"),"")</f>
        <v/>
      </c>
      <c r="AC484">
        <f>IF($C484="","",IF(COUNTIF('Códigos Santander (ref)'!$A$2:$A$79,$C484)&gt;0,"SANTANDER",IF(COUNTIF('Códigos Itaú (ref)'!$A$2:$A$44,$C484)&gt;0,"ITAU",IF(AND(TRIM(UPPER($I484))="CONTRATUAL",ISNUMBER(SEARCH("INDIVIDUAL",SUBSTITUTE(UPPER($D484)," ","")))),"PREMIUM FREE",""))))</f>
        <v/>
      </c>
    </row>
    <row r="485">
      <c r="Y485" s="258">
        <f>IF(AND(X485&lt;&gt;"",W485&lt;&gt;""),IF(X485&lt;=W485,"SIM","NÃO"),"")</f>
        <v/>
      </c>
      <c r="AC485">
        <f>IF($C485="","",IF(COUNTIF('Códigos Santander (ref)'!$A$2:$A$79,$C485)&gt;0,"SANTANDER",IF(COUNTIF('Códigos Itaú (ref)'!$A$2:$A$44,$C485)&gt;0,"ITAU",IF(AND(TRIM(UPPER($I485))="CONTRATUAL",ISNUMBER(SEARCH("INDIVIDUAL",SUBSTITUTE(UPPER($D485)," ","")))),"PREMIUM FREE",""))))</f>
        <v/>
      </c>
    </row>
    <row r="486">
      <c r="Y486" s="258">
        <f>IF(AND(X486&lt;&gt;"",W486&lt;&gt;""),IF(X486&lt;=W486,"SIM","NÃO"),"")</f>
        <v/>
      </c>
      <c r="AC486">
        <f>IF($C486="","",IF(COUNTIF('Códigos Santander (ref)'!$A$2:$A$79,$C486)&gt;0,"SANTANDER",IF(COUNTIF('Códigos Itaú (ref)'!$A$2:$A$44,$C486)&gt;0,"ITAU",IF(AND(TRIM(UPPER($I486))="CONTRATUAL",ISNUMBER(SEARCH("INDIVIDUAL",SUBSTITUTE(UPPER($D486)," ","")))),"PREMIUM FREE",""))))</f>
        <v/>
      </c>
    </row>
    <row r="487">
      <c r="Y487" s="258">
        <f>IF(AND(X487&lt;&gt;"",W487&lt;&gt;""),IF(X487&lt;=W487,"SIM","NÃO"),"")</f>
        <v/>
      </c>
      <c r="AC487">
        <f>IF($C487="","",IF(COUNTIF('Códigos Santander (ref)'!$A$2:$A$79,$C487)&gt;0,"SANTANDER",IF(COUNTIF('Códigos Itaú (ref)'!$A$2:$A$44,$C487)&gt;0,"ITAU",IF(AND(TRIM(UPPER($I487))="CONTRATUAL",ISNUMBER(SEARCH("INDIVIDUAL",SUBSTITUTE(UPPER($D487)," ","")))),"PREMIUM FREE",""))))</f>
        <v/>
      </c>
    </row>
    <row r="488">
      <c r="Y488" s="258">
        <f>IF(AND(X488&lt;&gt;"",W488&lt;&gt;""),IF(X488&lt;=W488,"SIM","NÃO"),"")</f>
        <v/>
      </c>
      <c r="AC488">
        <f>IF($C488="","",IF(COUNTIF('Códigos Santander (ref)'!$A$2:$A$79,$C488)&gt;0,"SANTANDER",IF(COUNTIF('Códigos Itaú (ref)'!$A$2:$A$44,$C488)&gt;0,"ITAU",IF(AND(TRIM(UPPER($I488))="CONTRATUAL",ISNUMBER(SEARCH("INDIVIDUAL",SUBSTITUTE(UPPER($D488)," ","")))),"PREMIUM FREE",""))))</f>
        <v/>
      </c>
    </row>
    <row r="489">
      <c r="Y489" s="258">
        <f>IF(AND(X489&lt;&gt;"",W489&lt;&gt;""),IF(X489&lt;=W489,"SIM","NÃO"),"")</f>
        <v/>
      </c>
      <c r="AC489">
        <f>IF($C489="","",IF(COUNTIF('Códigos Santander (ref)'!$A$2:$A$79,$C489)&gt;0,"SANTANDER",IF(COUNTIF('Códigos Itaú (ref)'!$A$2:$A$44,$C489)&gt;0,"ITAU",IF(AND(TRIM(UPPER($I489))="CONTRATUAL",ISNUMBER(SEARCH("INDIVIDUAL",SUBSTITUTE(UPPER($D489)," ","")))),"PREMIUM FREE",""))))</f>
        <v/>
      </c>
    </row>
    <row r="490">
      <c r="Y490" s="258">
        <f>IF(AND(X490&lt;&gt;"",W490&lt;&gt;""),IF(X490&lt;=W490,"SIM","NÃO"),"")</f>
        <v/>
      </c>
      <c r="AC490">
        <f>IF($C490="","",IF(COUNTIF('Códigos Santander (ref)'!$A$2:$A$79,$C490)&gt;0,"SANTANDER",IF(COUNTIF('Códigos Itaú (ref)'!$A$2:$A$44,$C490)&gt;0,"ITAU",IF(AND(TRIM(UPPER($I490))="CONTRATUAL",ISNUMBER(SEARCH("INDIVIDUAL",SUBSTITUTE(UPPER($D490)," ","")))),"PREMIUM FREE",""))))</f>
        <v/>
      </c>
    </row>
    <row r="491">
      <c r="Y491" s="258">
        <f>IF(AND(X491&lt;&gt;"",W491&lt;&gt;""),IF(X491&lt;=W491,"SIM","NÃO"),"")</f>
        <v/>
      </c>
      <c r="AC491">
        <f>IF($C491="","",IF(COUNTIF('Códigos Santander (ref)'!$A$2:$A$79,$C491)&gt;0,"SANTANDER",IF(COUNTIF('Códigos Itaú (ref)'!$A$2:$A$44,$C491)&gt;0,"ITAU",IF(AND(TRIM(UPPER($I491))="CONTRATUAL",ISNUMBER(SEARCH("INDIVIDUAL",SUBSTITUTE(UPPER($D491)," ","")))),"PREMIUM FREE",""))))</f>
        <v/>
      </c>
    </row>
    <row r="492">
      <c r="Y492" s="258">
        <f>IF(AND(X492&lt;&gt;"",W492&lt;&gt;""),IF(X492&lt;=W492,"SIM","NÃO"),"")</f>
        <v/>
      </c>
      <c r="AC492">
        <f>IF($C492="","",IF(COUNTIF('Códigos Santander (ref)'!$A$2:$A$79,$C492)&gt;0,"SANTANDER",IF(COUNTIF('Códigos Itaú (ref)'!$A$2:$A$44,$C492)&gt;0,"ITAU",IF(AND(TRIM(UPPER($I492))="CONTRATUAL",ISNUMBER(SEARCH("INDIVIDUAL",SUBSTITUTE(UPPER($D492)," ","")))),"PREMIUM FREE",""))))</f>
        <v/>
      </c>
    </row>
    <row r="493">
      <c r="Y493" s="258">
        <f>IF(AND(X493&lt;&gt;"",W493&lt;&gt;""),IF(X493&lt;=W493,"SIM","NÃO"),"")</f>
        <v/>
      </c>
      <c r="AC493">
        <f>IF($C493="","",IF(COUNTIF('Códigos Santander (ref)'!$A$2:$A$79,$C493)&gt;0,"SANTANDER",IF(COUNTIF('Códigos Itaú (ref)'!$A$2:$A$44,$C493)&gt;0,"ITAU",IF(AND(TRIM(UPPER($I493))="CONTRATUAL",ISNUMBER(SEARCH("INDIVIDUAL",SUBSTITUTE(UPPER($D493)," ","")))),"PREMIUM FREE",""))))</f>
        <v/>
      </c>
    </row>
    <row r="494">
      <c r="Y494" s="258">
        <f>IF(AND(X494&lt;&gt;"",W494&lt;&gt;""),IF(X494&lt;=W494,"SIM","NÃO"),"")</f>
        <v/>
      </c>
      <c r="AC494">
        <f>IF($C494="","",IF(COUNTIF('Códigos Santander (ref)'!$A$2:$A$79,$C494)&gt;0,"SANTANDER",IF(COUNTIF('Códigos Itaú (ref)'!$A$2:$A$44,$C494)&gt;0,"ITAU",IF(AND(TRIM(UPPER($I494))="CONTRATUAL",ISNUMBER(SEARCH("INDIVIDUAL",SUBSTITUTE(UPPER($D494)," ","")))),"PREMIUM FREE",""))))</f>
        <v/>
      </c>
    </row>
    <row r="495">
      <c r="Y495" s="258">
        <f>IF(AND(X495&lt;&gt;"",W495&lt;&gt;""),IF(X495&lt;=W495,"SIM","NÃO"),"")</f>
        <v/>
      </c>
      <c r="AC495">
        <f>IF($C495="","",IF(COUNTIF('Códigos Santander (ref)'!$A$2:$A$79,$C495)&gt;0,"SANTANDER",IF(COUNTIF('Códigos Itaú (ref)'!$A$2:$A$44,$C495)&gt;0,"ITAU",IF(AND(TRIM(UPPER($I495))="CONTRATUAL",ISNUMBER(SEARCH("INDIVIDUAL",SUBSTITUTE(UPPER($D495)," ","")))),"PREMIUM FREE",""))))</f>
        <v/>
      </c>
    </row>
    <row r="496">
      <c r="Y496" s="258">
        <f>IF(AND(X496&lt;&gt;"",W496&lt;&gt;""),IF(X496&lt;=W496,"SIM","NÃO"),"")</f>
        <v/>
      </c>
      <c r="AC496">
        <f>IF($C496="","",IF(COUNTIF('Códigos Santander (ref)'!$A$2:$A$79,$C496)&gt;0,"SANTANDER",IF(COUNTIF('Códigos Itaú (ref)'!$A$2:$A$44,$C496)&gt;0,"ITAU",IF(AND(TRIM(UPPER($I496))="CONTRATUAL",ISNUMBER(SEARCH("INDIVIDUAL",SUBSTITUTE(UPPER($D496)," ","")))),"PREMIUM FREE",""))))</f>
        <v/>
      </c>
    </row>
    <row r="497">
      <c r="Y497" s="258">
        <f>IF(AND(X497&lt;&gt;"",W497&lt;&gt;""),IF(X497&lt;=W497,"SIM","NÃO"),"")</f>
        <v/>
      </c>
      <c r="AC497">
        <f>IF($C497="","",IF(COUNTIF('Códigos Santander (ref)'!$A$2:$A$79,$C497)&gt;0,"SANTANDER",IF(COUNTIF('Códigos Itaú (ref)'!$A$2:$A$44,$C497)&gt;0,"ITAU",IF(AND(TRIM(UPPER($I497))="CONTRATUAL",ISNUMBER(SEARCH("INDIVIDUAL",SUBSTITUTE(UPPER($D497)," ","")))),"PREMIUM FREE",""))))</f>
        <v/>
      </c>
    </row>
    <row r="498">
      <c r="Y498" s="258">
        <f>IF(AND(X498&lt;&gt;"",W498&lt;&gt;""),IF(X498&lt;=W498,"SIM","NÃO"),"")</f>
        <v/>
      </c>
      <c r="AC498">
        <f>IF($C498="","",IF(COUNTIF('Códigos Santander (ref)'!$A$2:$A$79,$C498)&gt;0,"SANTANDER",IF(COUNTIF('Códigos Itaú (ref)'!$A$2:$A$44,$C498)&gt;0,"ITAU",IF(AND(TRIM(UPPER($I498))="CONTRATUAL",ISNUMBER(SEARCH("INDIVIDUAL",SUBSTITUTE(UPPER($D498)," ","")))),"PREMIUM FREE",""))))</f>
        <v/>
      </c>
    </row>
    <row r="499">
      <c r="Y499" s="258">
        <f>IF(AND(X499&lt;&gt;"",W499&lt;&gt;""),IF(X499&lt;=W499,"SIM","NÃO"),"")</f>
        <v/>
      </c>
      <c r="AC499">
        <f>IF($C499="","",IF(COUNTIF('Códigos Santander (ref)'!$A$2:$A$79,$C499)&gt;0,"SANTANDER",IF(COUNTIF('Códigos Itaú (ref)'!$A$2:$A$44,$C499)&gt;0,"ITAU",IF(AND(TRIM(UPPER($I499))="CONTRATUAL",ISNUMBER(SEARCH("INDIVIDUAL",SUBSTITUTE(UPPER($D499)," ","")))),"PREMIUM FREE",""))))</f>
        <v/>
      </c>
    </row>
    <row r="500">
      <c r="Y500" s="258">
        <f>IF(AND(X500&lt;&gt;"",W500&lt;&gt;""),IF(X500&lt;=W500,"SIM","NÃO"),"")</f>
        <v/>
      </c>
      <c r="AC500">
        <f>IF($C500="","",IF(COUNTIF('Códigos Santander (ref)'!$A$2:$A$79,$C500)&gt;0,"SANTANDER",IF(COUNTIF('Códigos Itaú (ref)'!$A$2:$A$44,$C500)&gt;0,"ITAU",IF(AND(TRIM(UPPER($I500))="CONTRATUAL",ISNUMBER(SEARCH("INDIVIDUAL",SUBSTITUTE(UPPER($D500)," ","")))),"PREMIUM FREE",""))))</f>
        <v/>
      </c>
    </row>
    <row r="501">
      <c r="Y501" s="258">
        <f>IF(AND(X501&lt;&gt;"",W501&lt;&gt;""),IF(X501&lt;=W501,"SIM","NÃO"),"")</f>
        <v/>
      </c>
      <c r="AC501">
        <f>IF($C501="","",IF(COUNTIF('Códigos Santander (ref)'!$A$2:$A$79,$C501)&gt;0,"SANTANDER",IF(COUNTIF('Códigos Itaú (ref)'!$A$2:$A$44,$C501)&gt;0,"ITAU",IF(AND(TRIM(UPPER($I501))="CONTRATUAL",ISNUMBER(SEARCH("INDIVIDUAL",SUBSTITUTE(UPPER($D501)," ","")))),"PREMIUM FREE",""))))</f>
        <v/>
      </c>
    </row>
    <row r="502">
      <c r="Y502" s="258">
        <f>IF(AND(X502&lt;&gt;"",W502&lt;&gt;""),IF(X502&lt;=W502,"SIM","NÃO"),"")</f>
        <v/>
      </c>
      <c r="AC502">
        <f>IF($C502="","",IF(COUNTIF('Códigos Santander (ref)'!$A$2:$A$79,$C502)&gt;0,"SANTANDER",IF(COUNTIF('Códigos Itaú (ref)'!$A$2:$A$44,$C502)&gt;0,"ITAU",IF(AND(TRIM(UPPER($I502))="CONTRATUAL",ISNUMBER(SEARCH("INDIVIDUAL",SUBSTITUTE(UPPER($D502)," ","")))),"PREMIUM FREE",""))))</f>
        <v/>
      </c>
    </row>
    <row r="503">
      <c r="Y503" s="258">
        <f>IF(AND(X503&lt;&gt;"",W503&lt;&gt;""),IF(X503&lt;=W503,"SIM","NÃO"),"")</f>
        <v/>
      </c>
      <c r="AC503">
        <f>IF($C503="","",IF(COUNTIF('Códigos Santander (ref)'!$A$2:$A$79,$C503)&gt;0,"SANTANDER",IF(COUNTIF('Códigos Itaú (ref)'!$A$2:$A$44,$C503)&gt;0,"ITAU",IF(AND(TRIM(UPPER($I503))="CONTRATUAL",ISNUMBER(SEARCH("INDIVIDUAL",SUBSTITUTE(UPPER($D503)," ","")))),"PREMIUM FREE",""))))</f>
        <v/>
      </c>
    </row>
    <row r="504">
      <c r="Y504" s="258">
        <f>IF(AND(X504&lt;&gt;"",W504&lt;&gt;""),IF(X504&lt;=W504,"SIM","NÃO"),"")</f>
        <v/>
      </c>
      <c r="AC504">
        <f>IF($C504="","",IF(COUNTIF('Códigos Santander (ref)'!$A$2:$A$79,$C504)&gt;0,"SANTANDER",IF(COUNTIF('Códigos Itaú (ref)'!$A$2:$A$44,$C504)&gt;0,"ITAU",IF(AND(TRIM(UPPER($I504))="CONTRATUAL",ISNUMBER(SEARCH("INDIVIDUAL",SUBSTITUTE(UPPER($D504)," ","")))),"PREMIUM FREE",""))))</f>
        <v/>
      </c>
    </row>
    <row r="505">
      <c r="Y505" s="258">
        <f>IF(AND(X505&lt;&gt;"",W505&lt;&gt;""),IF(X505&lt;=W505,"SIM","NÃO"),"")</f>
        <v/>
      </c>
      <c r="AC505">
        <f>IF($C505="","",IF(COUNTIF('Códigos Santander (ref)'!$A$2:$A$79,$C505)&gt;0,"SANTANDER",IF(COUNTIF('Códigos Itaú (ref)'!$A$2:$A$44,$C505)&gt;0,"ITAU",IF(AND(TRIM(UPPER($I505))="CONTRATUAL",ISNUMBER(SEARCH("INDIVIDUAL",SUBSTITUTE(UPPER($D505)," ","")))),"PREMIUM FREE",""))))</f>
        <v/>
      </c>
    </row>
    <row r="506">
      <c r="Y506" s="258">
        <f>IF(AND(X506&lt;&gt;"",W506&lt;&gt;""),IF(X506&lt;=W506,"SIM","NÃO"),"")</f>
        <v/>
      </c>
      <c r="AC506">
        <f>IF($C506="","",IF(COUNTIF('Códigos Santander (ref)'!$A$2:$A$79,$C506)&gt;0,"SANTANDER",IF(COUNTIF('Códigos Itaú (ref)'!$A$2:$A$44,$C506)&gt;0,"ITAU",IF(AND(TRIM(UPPER($I506))="CONTRATUAL",ISNUMBER(SEARCH("INDIVIDUAL",SUBSTITUTE(UPPER($D506)," ","")))),"PREMIUM FREE",""))))</f>
        <v/>
      </c>
    </row>
    <row r="507">
      <c r="Y507" s="258">
        <f>IF(AND(X507&lt;&gt;"",W507&lt;&gt;""),IF(X507&lt;=W507,"SIM","NÃO"),"")</f>
        <v/>
      </c>
      <c r="AC507">
        <f>IF($C507="","",IF(COUNTIF('Códigos Santander (ref)'!$A$2:$A$79,$C507)&gt;0,"SANTANDER",IF(COUNTIF('Códigos Itaú (ref)'!$A$2:$A$44,$C507)&gt;0,"ITAU",IF(AND(TRIM(UPPER($I507))="CONTRATUAL",ISNUMBER(SEARCH("INDIVIDUAL",SUBSTITUTE(UPPER($D507)," ","")))),"PREMIUM FREE",""))))</f>
        <v/>
      </c>
    </row>
    <row r="508">
      <c r="Y508" s="258">
        <f>IF(AND(X508&lt;&gt;"",W508&lt;&gt;""),IF(X508&lt;=W508,"SIM","NÃO"),"")</f>
        <v/>
      </c>
      <c r="AC508">
        <f>IF($C508="","",IF(COUNTIF('Códigos Santander (ref)'!$A$2:$A$79,$C508)&gt;0,"SANTANDER",IF(COUNTIF('Códigos Itaú (ref)'!$A$2:$A$44,$C508)&gt;0,"ITAU",IF(AND(TRIM(UPPER($I508))="CONTRATUAL",ISNUMBER(SEARCH("INDIVIDUAL",SUBSTITUTE(UPPER($D508)," ","")))),"PREMIUM FREE",""))))</f>
        <v/>
      </c>
    </row>
    <row r="509">
      <c r="Y509" s="258">
        <f>IF(AND(X509&lt;&gt;"",W509&lt;&gt;""),IF(X509&lt;=W509,"SIM","NÃO"),"")</f>
        <v/>
      </c>
      <c r="AC509">
        <f>IF($C509="","",IF(COUNTIF('Códigos Santander (ref)'!$A$2:$A$79,$C509)&gt;0,"SANTANDER",IF(COUNTIF('Códigos Itaú (ref)'!$A$2:$A$44,$C509)&gt;0,"ITAU",IF(AND(TRIM(UPPER($I509))="CONTRATUAL",ISNUMBER(SEARCH("INDIVIDUAL",SUBSTITUTE(UPPER($D509)," ","")))),"PREMIUM FREE",""))))</f>
        <v/>
      </c>
    </row>
    <row r="510">
      <c r="Y510" s="258">
        <f>IF(AND(X510&lt;&gt;"",W510&lt;&gt;""),IF(X510&lt;=W510,"SIM","NÃO"),"")</f>
        <v/>
      </c>
      <c r="AC510">
        <f>IF($C510="","",IF(COUNTIF('Códigos Santander (ref)'!$A$2:$A$79,$C510)&gt;0,"SANTANDER",IF(COUNTIF('Códigos Itaú (ref)'!$A$2:$A$44,$C510)&gt;0,"ITAU",IF(AND(TRIM(UPPER($I510))="CONTRATUAL",ISNUMBER(SEARCH("INDIVIDUAL",SUBSTITUTE(UPPER($D510)," ","")))),"PREMIUM FREE",""))))</f>
        <v/>
      </c>
    </row>
    <row r="511">
      <c r="Y511" s="258">
        <f>IF(AND(X511&lt;&gt;"",W511&lt;&gt;""),IF(X511&lt;=W511,"SIM","NÃO"),"")</f>
        <v/>
      </c>
      <c r="AC511">
        <f>IF($C511="","",IF(COUNTIF('Códigos Santander (ref)'!$A$2:$A$79,$C511)&gt;0,"SANTANDER",IF(COUNTIF('Códigos Itaú (ref)'!$A$2:$A$44,$C511)&gt;0,"ITAU",IF(AND(TRIM(UPPER($I511))="CONTRATUAL",ISNUMBER(SEARCH("INDIVIDUAL",SUBSTITUTE(UPPER($D511)," ","")))),"PREMIUM FREE",""))))</f>
        <v/>
      </c>
    </row>
    <row r="512">
      <c r="Y512" s="258">
        <f>IF(AND(X512&lt;&gt;"",W512&lt;&gt;""),IF(X512&lt;=W512,"SIM","NÃO"),"")</f>
        <v/>
      </c>
      <c r="AC512">
        <f>IF($C512="","",IF(COUNTIF('Códigos Santander (ref)'!$A$2:$A$79,$C512)&gt;0,"SANTANDER",IF(COUNTIF('Códigos Itaú (ref)'!$A$2:$A$44,$C512)&gt;0,"ITAU",IF(AND(TRIM(UPPER($I512))="CONTRATUAL",ISNUMBER(SEARCH("INDIVIDUAL",SUBSTITUTE(UPPER($D512)," ","")))),"PREMIUM FREE",""))))</f>
        <v/>
      </c>
    </row>
    <row r="513">
      <c r="Y513" s="258">
        <f>IF(AND(X513&lt;&gt;"",W513&lt;&gt;""),IF(X513&lt;=W513,"SIM","NÃO"),"")</f>
        <v/>
      </c>
      <c r="AC513">
        <f>IF($C513="","",IF(COUNTIF('Códigos Santander (ref)'!$A$2:$A$79,$C513)&gt;0,"SANTANDER",IF(COUNTIF('Códigos Itaú (ref)'!$A$2:$A$44,$C513)&gt;0,"ITAU",IF(AND(TRIM(UPPER($I513))="CONTRATUAL",ISNUMBER(SEARCH("INDIVIDUAL",SUBSTITUTE(UPPER($D513)," ","")))),"PREMIUM FREE",""))))</f>
        <v/>
      </c>
    </row>
    <row r="514">
      <c r="Y514" s="258">
        <f>IF(AND(X514&lt;&gt;"",W514&lt;&gt;""),IF(X514&lt;=W514,"SIM","NÃO"),"")</f>
        <v/>
      </c>
      <c r="AC514">
        <f>IF($C514="","",IF(COUNTIF('Códigos Santander (ref)'!$A$2:$A$79,$C514)&gt;0,"SANTANDER",IF(COUNTIF('Códigos Itaú (ref)'!$A$2:$A$44,$C514)&gt;0,"ITAU",IF(AND(TRIM(UPPER($I514))="CONTRATUAL",ISNUMBER(SEARCH("INDIVIDUAL",SUBSTITUTE(UPPER($D514)," ","")))),"PREMIUM FREE",""))))</f>
        <v/>
      </c>
    </row>
    <row r="515">
      <c r="Y515" s="258">
        <f>IF(AND(X515&lt;&gt;"",W515&lt;&gt;""),IF(X515&lt;=W515,"SIM","NÃO"),"")</f>
        <v/>
      </c>
      <c r="AC515">
        <f>IF($C515="","",IF(COUNTIF('Códigos Santander (ref)'!$A$2:$A$79,$C515)&gt;0,"SANTANDER",IF(COUNTIF('Códigos Itaú (ref)'!$A$2:$A$44,$C515)&gt;0,"ITAU",IF(AND(TRIM(UPPER($I515))="CONTRATUAL",ISNUMBER(SEARCH("INDIVIDUAL",SUBSTITUTE(UPPER($D515)," ","")))),"PREMIUM FREE",""))))</f>
        <v/>
      </c>
    </row>
    <row r="516">
      <c r="Y516" s="258">
        <f>IF(AND(X516&lt;&gt;"",W516&lt;&gt;""),IF(X516&lt;=W516,"SIM","NÃO"),"")</f>
        <v/>
      </c>
      <c r="AC516">
        <f>IF($C516="","",IF(COUNTIF('Códigos Santander (ref)'!$A$2:$A$79,$C516)&gt;0,"SANTANDER",IF(COUNTIF('Códigos Itaú (ref)'!$A$2:$A$44,$C516)&gt;0,"ITAU",IF(AND(TRIM(UPPER($I516))="CONTRATUAL",ISNUMBER(SEARCH("INDIVIDUAL",SUBSTITUTE(UPPER($D516)," ","")))),"PREMIUM FREE",""))))</f>
        <v/>
      </c>
    </row>
    <row r="517">
      <c r="Y517" s="258">
        <f>IF(AND(X517&lt;&gt;"",W517&lt;&gt;""),IF(X517&lt;=W517,"SIM","NÃO"),"")</f>
        <v/>
      </c>
      <c r="AC517">
        <f>IF($C517="","",IF(COUNTIF('Códigos Santander (ref)'!$A$2:$A$79,$C517)&gt;0,"SANTANDER",IF(COUNTIF('Códigos Itaú (ref)'!$A$2:$A$44,$C517)&gt;0,"ITAU",IF(AND(TRIM(UPPER($I517))="CONTRATUAL",ISNUMBER(SEARCH("INDIVIDUAL",SUBSTITUTE(UPPER($D517)," ","")))),"PREMIUM FREE",""))))</f>
        <v/>
      </c>
    </row>
    <row r="518">
      <c r="Y518" s="258">
        <f>IF(AND(X518&lt;&gt;"",W518&lt;&gt;""),IF(X518&lt;=W518,"SIM","NÃO"),"")</f>
        <v/>
      </c>
      <c r="AC518">
        <f>IF($C518="","",IF(COUNTIF('Códigos Santander (ref)'!$A$2:$A$79,$C518)&gt;0,"SANTANDER",IF(COUNTIF('Códigos Itaú (ref)'!$A$2:$A$44,$C518)&gt;0,"ITAU",IF(AND(TRIM(UPPER($I518))="CONTRATUAL",ISNUMBER(SEARCH("INDIVIDUAL",SUBSTITUTE(UPPER($D518)," ","")))),"PREMIUM FREE",""))))</f>
        <v/>
      </c>
    </row>
    <row r="519">
      <c r="Y519" s="258">
        <f>IF(AND(X519&lt;&gt;"",W519&lt;&gt;""),IF(X519&lt;=W519,"SIM","NÃO"),"")</f>
        <v/>
      </c>
      <c r="AC519">
        <f>IF($C519="","",IF(COUNTIF('Códigos Santander (ref)'!$A$2:$A$79,$C519)&gt;0,"SANTANDER",IF(COUNTIF('Códigos Itaú (ref)'!$A$2:$A$44,$C519)&gt;0,"ITAU",IF(AND(TRIM(UPPER($I519))="CONTRATUAL",ISNUMBER(SEARCH("INDIVIDUAL",SUBSTITUTE(UPPER($D519)," ","")))),"PREMIUM FREE",""))))</f>
        <v/>
      </c>
    </row>
    <row r="520">
      <c r="Y520" s="258">
        <f>IF(AND(X520&lt;&gt;"",W520&lt;&gt;""),IF(X520&lt;=W520,"SIM","NÃO"),"")</f>
        <v/>
      </c>
      <c r="AC520">
        <f>IF($C520="","",IF(COUNTIF('Códigos Santander (ref)'!$A$2:$A$79,$C520)&gt;0,"SANTANDER",IF(COUNTIF('Códigos Itaú (ref)'!$A$2:$A$44,$C520)&gt;0,"ITAU",IF(AND(TRIM(UPPER($I520))="CONTRATUAL",ISNUMBER(SEARCH("INDIVIDUAL",SUBSTITUTE(UPPER($D520)," ","")))),"PREMIUM FREE",""))))</f>
        <v/>
      </c>
    </row>
    <row r="521">
      <c r="Y521" s="258">
        <f>IF(AND(X521&lt;&gt;"",W521&lt;&gt;""),IF(X521&lt;=W521,"SIM","NÃO"),"")</f>
        <v/>
      </c>
      <c r="AC521">
        <f>IF($C521="","",IF(COUNTIF('Códigos Santander (ref)'!$A$2:$A$79,$C521)&gt;0,"SANTANDER",IF(COUNTIF('Códigos Itaú (ref)'!$A$2:$A$44,$C521)&gt;0,"ITAU",IF(AND(TRIM(UPPER($I521))="CONTRATUAL",ISNUMBER(SEARCH("INDIVIDUAL",SUBSTITUTE(UPPER($D521)," ","")))),"PREMIUM FREE",""))))</f>
        <v/>
      </c>
    </row>
    <row r="522">
      <c r="Y522" s="258">
        <f>IF(AND(X522&lt;&gt;"",W522&lt;&gt;""),IF(X522&lt;=W522,"SIM","NÃO"),"")</f>
        <v/>
      </c>
      <c r="AC522">
        <f>IF($C522="","",IF(COUNTIF('Códigos Santander (ref)'!$A$2:$A$79,$C522)&gt;0,"SANTANDER",IF(COUNTIF('Códigos Itaú (ref)'!$A$2:$A$44,$C522)&gt;0,"ITAU",IF(AND(TRIM(UPPER($I522))="CONTRATUAL",ISNUMBER(SEARCH("INDIVIDUAL",SUBSTITUTE(UPPER($D522)," ","")))),"PREMIUM FREE",""))))</f>
        <v/>
      </c>
    </row>
    <row r="523">
      <c r="Y523" s="258">
        <f>IF(AND(X523&lt;&gt;"",W523&lt;&gt;""),IF(X523&lt;=W523,"SIM","NÃO"),"")</f>
        <v/>
      </c>
      <c r="AC523">
        <f>IF($C523="","",IF(COUNTIF('Códigos Santander (ref)'!$A$2:$A$79,$C523)&gt;0,"SANTANDER",IF(COUNTIF('Códigos Itaú (ref)'!$A$2:$A$44,$C523)&gt;0,"ITAU",IF(AND(TRIM(UPPER($I523))="CONTRATUAL",ISNUMBER(SEARCH("INDIVIDUAL",SUBSTITUTE(UPPER($D523)," ","")))),"PREMIUM FREE",""))))</f>
        <v/>
      </c>
    </row>
    <row r="524">
      <c r="Y524" s="258">
        <f>IF(AND(X524&lt;&gt;"",W524&lt;&gt;""),IF(X524&lt;=W524,"SIM","NÃO"),"")</f>
        <v/>
      </c>
      <c r="AC524">
        <f>IF($C524="","",IF(COUNTIF('Códigos Santander (ref)'!$A$2:$A$79,$C524)&gt;0,"SANTANDER",IF(COUNTIF('Códigos Itaú (ref)'!$A$2:$A$44,$C524)&gt;0,"ITAU",IF(AND(TRIM(UPPER($I524))="CONTRATUAL",ISNUMBER(SEARCH("INDIVIDUAL",SUBSTITUTE(UPPER($D524)," ","")))),"PREMIUM FREE",""))))</f>
        <v/>
      </c>
    </row>
    <row r="525">
      <c r="Y525" s="258">
        <f>IF(AND(X525&lt;&gt;"",W525&lt;&gt;""),IF(X525&lt;=W525,"SIM","NÃO"),"")</f>
        <v/>
      </c>
      <c r="AC525">
        <f>IF($C525="","",IF(COUNTIF('Códigos Santander (ref)'!$A$2:$A$79,$C525)&gt;0,"SANTANDER",IF(COUNTIF('Códigos Itaú (ref)'!$A$2:$A$44,$C525)&gt;0,"ITAU",IF(AND(TRIM(UPPER($I525))="CONTRATUAL",ISNUMBER(SEARCH("INDIVIDUAL",SUBSTITUTE(UPPER($D525)," ","")))),"PREMIUM FREE",""))))</f>
        <v/>
      </c>
    </row>
    <row r="526">
      <c r="Y526" s="258">
        <f>IF(AND(X526&lt;&gt;"",W526&lt;&gt;""),IF(X526&lt;=W526,"SIM","NÃO"),"")</f>
        <v/>
      </c>
      <c r="AC526">
        <f>IF($C526="","",IF(COUNTIF('Códigos Santander (ref)'!$A$2:$A$79,$C526)&gt;0,"SANTANDER",IF(COUNTIF('Códigos Itaú (ref)'!$A$2:$A$44,$C526)&gt;0,"ITAU",IF(AND(TRIM(UPPER($I526))="CONTRATUAL",ISNUMBER(SEARCH("INDIVIDUAL",SUBSTITUTE(UPPER($D526)," ","")))),"PREMIUM FREE",""))))</f>
        <v/>
      </c>
    </row>
    <row r="527">
      <c r="Y527" s="258">
        <f>IF(AND(X527&lt;&gt;"",W527&lt;&gt;""),IF(X527&lt;=W527,"SIM","NÃO"),"")</f>
        <v/>
      </c>
      <c r="AC527">
        <f>IF($C527="","",IF(COUNTIF('Códigos Santander (ref)'!$A$2:$A$79,$C527)&gt;0,"SANTANDER",IF(COUNTIF('Códigos Itaú (ref)'!$A$2:$A$44,$C527)&gt;0,"ITAU",IF(AND(TRIM(UPPER($I527))="CONTRATUAL",ISNUMBER(SEARCH("INDIVIDUAL",SUBSTITUTE(UPPER($D527)," ","")))),"PREMIUM FREE",""))))</f>
        <v/>
      </c>
    </row>
    <row r="528">
      <c r="Y528" s="258">
        <f>IF(AND(X528&lt;&gt;"",W528&lt;&gt;""),IF(X528&lt;=W528,"SIM","NÃO"),"")</f>
        <v/>
      </c>
      <c r="AC528">
        <f>IF($C528="","",IF(COUNTIF('Códigos Santander (ref)'!$A$2:$A$79,$C528)&gt;0,"SANTANDER",IF(COUNTIF('Códigos Itaú (ref)'!$A$2:$A$44,$C528)&gt;0,"ITAU",IF(AND(TRIM(UPPER($I528))="CONTRATUAL",ISNUMBER(SEARCH("INDIVIDUAL",SUBSTITUTE(UPPER($D528)," ","")))),"PREMIUM FREE",""))))</f>
        <v/>
      </c>
    </row>
    <row r="529">
      <c r="Y529" s="258">
        <f>IF(AND(X529&lt;&gt;"",W529&lt;&gt;""),IF(X529&lt;=W529,"SIM","NÃO"),"")</f>
        <v/>
      </c>
      <c r="AC529">
        <f>IF($C529="","",IF(COUNTIF('Códigos Santander (ref)'!$A$2:$A$79,$C529)&gt;0,"SANTANDER",IF(COUNTIF('Códigos Itaú (ref)'!$A$2:$A$44,$C529)&gt;0,"ITAU",IF(AND(TRIM(UPPER($I529))="CONTRATUAL",ISNUMBER(SEARCH("INDIVIDUAL",SUBSTITUTE(UPPER($D529)," ","")))),"PREMIUM FREE",""))))</f>
        <v/>
      </c>
    </row>
    <row r="530">
      <c r="Y530" s="258">
        <f>IF(AND(X530&lt;&gt;"",W530&lt;&gt;""),IF(X530&lt;=W530,"SIM","NÃO"),"")</f>
        <v/>
      </c>
      <c r="AC530">
        <f>IF($C530="","",IF(COUNTIF('Códigos Santander (ref)'!$A$2:$A$79,$C530)&gt;0,"SANTANDER",IF(COUNTIF('Códigos Itaú (ref)'!$A$2:$A$44,$C530)&gt;0,"ITAU",IF(AND(TRIM(UPPER($I530))="CONTRATUAL",ISNUMBER(SEARCH("INDIVIDUAL",SUBSTITUTE(UPPER($D530)," ","")))),"PREMIUM FREE",""))))</f>
        <v/>
      </c>
    </row>
    <row r="531">
      <c r="Y531" s="258">
        <f>IF(AND(X531&lt;&gt;"",W531&lt;&gt;""),IF(X531&lt;=W531,"SIM","NÃO"),"")</f>
        <v/>
      </c>
      <c r="AC531">
        <f>IF($C531="","",IF(COUNTIF('Códigos Santander (ref)'!$A$2:$A$79,$C531)&gt;0,"SANTANDER",IF(COUNTIF('Códigos Itaú (ref)'!$A$2:$A$44,$C531)&gt;0,"ITAU",IF(AND(TRIM(UPPER($I531))="CONTRATUAL",ISNUMBER(SEARCH("INDIVIDUAL",SUBSTITUTE(UPPER($D531)," ","")))),"PREMIUM FREE",""))))</f>
        <v/>
      </c>
    </row>
    <row r="532">
      <c r="Y532" s="258">
        <f>IF(AND(X532&lt;&gt;"",W532&lt;&gt;""),IF(X532&lt;=W532,"SIM","NÃO"),"")</f>
        <v/>
      </c>
      <c r="AC532">
        <f>IF($C532="","",IF(COUNTIF('Códigos Santander (ref)'!$A$2:$A$79,$C532)&gt;0,"SANTANDER",IF(COUNTIF('Códigos Itaú (ref)'!$A$2:$A$44,$C532)&gt;0,"ITAU",IF(AND(TRIM(UPPER($I532))="CONTRATUAL",ISNUMBER(SEARCH("INDIVIDUAL",SUBSTITUTE(UPPER($D532)," ","")))),"PREMIUM FREE",""))))</f>
        <v/>
      </c>
    </row>
    <row r="533">
      <c r="Y533" s="258">
        <f>IF(AND(X533&lt;&gt;"",W533&lt;&gt;""),IF(X533&lt;=W533,"SIM","NÃO"),"")</f>
        <v/>
      </c>
      <c r="AC533">
        <f>IF($C533="","",IF(COUNTIF('Códigos Santander (ref)'!$A$2:$A$79,$C533)&gt;0,"SANTANDER",IF(COUNTIF('Códigos Itaú (ref)'!$A$2:$A$44,$C533)&gt;0,"ITAU",IF(AND(TRIM(UPPER($I533))="CONTRATUAL",ISNUMBER(SEARCH("INDIVIDUAL",SUBSTITUTE(UPPER($D533)," ","")))),"PREMIUM FREE",""))))</f>
        <v/>
      </c>
    </row>
    <row r="534">
      <c r="Y534" s="258">
        <f>IF(AND(X534&lt;&gt;"",W534&lt;&gt;""),IF(X534&lt;=W534,"SIM","NÃO"),"")</f>
        <v/>
      </c>
      <c r="AC534">
        <f>IF($C534="","",IF(COUNTIF('Códigos Santander (ref)'!$A$2:$A$79,$C534)&gt;0,"SANTANDER",IF(COUNTIF('Códigos Itaú (ref)'!$A$2:$A$44,$C534)&gt;0,"ITAU",IF(AND(TRIM(UPPER($I534))="CONTRATUAL",ISNUMBER(SEARCH("INDIVIDUAL",SUBSTITUTE(UPPER($D534)," ","")))),"PREMIUM FREE",""))))</f>
        <v/>
      </c>
    </row>
    <row r="535">
      <c r="Y535" s="258">
        <f>IF(AND(X535&lt;&gt;"",W535&lt;&gt;""),IF(X535&lt;=W535,"SIM","NÃO"),"")</f>
        <v/>
      </c>
      <c r="AC535">
        <f>IF($C535="","",IF(COUNTIF('Códigos Santander (ref)'!$A$2:$A$79,$C535)&gt;0,"SANTANDER",IF(COUNTIF('Códigos Itaú (ref)'!$A$2:$A$44,$C535)&gt;0,"ITAU",IF(AND(TRIM(UPPER($I535))="CONTRATUAL",ISNUMBER(SEARCH("INDIVIDUAL",SUBSTITUTE(UPPER($D535)," ","")))),"PREMIUM FREE",""))))</f>
        <v/>
      </c>
    </row>
    <row r="536">
      <c r="Y536" s="258">
        <f>IF(AND(X536&lt;&gt;"",W536&lt;&gt;""),IF(X536&lt;=W536,"SIM","NÃO"),"")</f>
        <v/>
      </c>
      <c r="AC536">
        <f>IF($C536="","",IF(COUNTIF('Códigos Santander (ref)'!$A$2:$A$79,$C536)&gt;0,"SANTANDER",IF(COUNTIF('Códigos Itaú (ref)'!$A$2:$A$44,$C536)&gt;0,"ITAU",IF(AND(TRIM(UPPER($I536))="CONTRATUAL",ISNUMBER(SEARCH("INDIVIDUAL",SUBSTITUTE(UPPER($D536)," ","")))),"PREMIUM FREE",""))))</f>
        <v/>
      </c>
    </row>
    <row r="537">
      <c r="Y537" s="258">
        <f>IF(AND(X537&lt;&gt;"",W537&lt;&gt;""),IF(X537&lt;=W537,"SIM","NÃO"),"")</f>
        <v/>
      </c>
      <c r="AC537">
        <f>IF($C537="","",IF(COUNTIF('Códigos Santander (ref)'!$A$2:$A$79,$C537)&gt;0,"SANTANDER",IF(COUNTIF('Códigos Itaú (ref)'!$A$2:$A$44,$C537)&gt;0,"ITAU",IF(AND(TRIM(UPPER($I537))="CONTRATUAL",ISNUMBER(SEARCH("INDIVIDUAL",SUBSTITUTE(UPPER($D537)," ","")))),"PREMIUM FREE",""))))</f>
        <v/>
      </c>
    </row>
    <row r="538">
      <c r="Y538" s="258">
        <f>IF(AND(X538&lt;&gt;"",W538&lt;&gt;""),IF(X538&lt;=W538,"SIM","NÃO"),"")</f>
        <v/>
      </c>
      <c r="AC538">
        <f>IF($C538="","",IF(COUNTIF('Códigos Santander (ref)'!$A$2:$A$79,$C538)&gt;0,"SANTANDER",IF(COUNTIF('Códigos Itaú (ref)'!$A$2:$A$44,$C538)&gt;0,"ITAU",IF(AND(TRIM(UPPER($I538))="CONTRATUAL",ISNUMBER(SEARCH("INDIVIDUAL",SUBSTITUTE(UPPER($D538)," ","")))),"PREMIUM FREE",""))))</f>
        <v/>
      </c>
    </row>
    <row r="539">
      <c r="Y539" s="258">
        <f>IF(AND(X539&lt;&gt;"",W539&lt;&gt;""),IF(X539&lt;=W539,"SIM","NÃO"),"")</f>
        <v/>
      </c>
      <c r="AC539">
        <f>IF($C539="","",IF(COUNTIF('Códigos Santander (ref)'!$A$2:$A$79,$C539)&gt;0,"SANTANDER",IF(COUNTIF('Códigos Itaú (ref)'!$A$2:$A$44,$C539)&gt;0,"ITAU",IF(AND(TRIM(UPPER($I539))="CONTRATUAL",ISNUMBER(SEARCH("INDIVIDUAL",SUBSTITUTE(UPPER($D539)," ","")))),"PREMIUM FREE",""))))</f>
        <v/>
      </c>
    </row>
    <row r="540">
      <c r="Y540" s="258">
        <f>IF(AND(X540&lt;&gt;"",W540&lt;&gt;""),IF(X540&lt;=W540,"SIM","NÃO"),"")</f>
        <v/>
      </c>
      <c r="AC540">
        <f>IF($C540="","",IF(COUNTIF('Códigos Santander (ref)'!$A$2:$A$79,$C540)&gt;0,"SANTANDER",IF(COUNTIF('Códigos Itaú (ref)'!$A$2:$A$44,$C540)&gt;0,"ITAU",IF(AND(TRIM(UPPER($I540))="CONTRATUAL",ISNUMBER(SEARCH("INDIVIDUAL",SUBSTITUTE(UPPER($D540)," ","")))),"PREMIUM FREE",""))))</f>
        <v/>
      </c>
    </row>
    <row r="541">
      <c r="Y541" s="258">
        <f>IF(AND(X541&lt;&gt;"",W541&lt;&gt;""),IF(X541&lt;=W541,"SIM","NÃO"),"")</f>
        <v/>
      </c>
      <c r="AC541">
        <f>IF($C541="","",IF(COUNTIF('Códigos Santander (ref)'!$A$2:$A$79,$C541)&gt;0,"SANTANDER",IF(COUNTIF('Códigos Itaú (ref)'!$A$2:$A$44,$C541)&gt;0,"ITAU",IF(AND(TRIM(UPPER($I541))="CONTRATUAL",ISNUMBER(SEARCH("INDIVIDUAL",SUBSTITUTE(UPPER($D541)," ","")))),"PREMIUM FREE",""))))</f>
        <v/>
      </c>
    </row>
    <row r="542">
      <c r="Y542" s="258">
        <f>IF(AND(X542&lt;&gt;"",W542&lt;&gt;""),IF(X542&lt;=W542,"SIM","NÃO"),"")</f>
        <v/>
      </c>
      <c r="AC542">
        <f>IF($C542="","",IF(COUNTIF('Códigos Santander (ref)'!$A$2:$A$79,$C542)&gt;0,"SANTANDER",IF(COUNTIF('Códigos Itaú (ref)'!$A$2:$A$44,$C542)&gt;0,"ITAU",IF(AND(TRIM(UPPER($I542))="CONTRATUAL",ISNUMBER(SEARCH("INDIVIDUAL",SUBSTITUTE(UPPER($D542)," ","")))),"PREMIUM FREE",""))))</f>
        <v/>
      </c>
    </row>
    <row r="543">
      <c r="Y543" s="258">
        <f>IF(AND(X543&lt;&gt;"",W543&lt;&gt;""),IF(X543&lt;=W543,"SIM","NÃO"),"")</f>
        <v/>
      </c>
      <c r="AC543">
        <f>IF($C543="","",IF(COUNTIF('Códigos Santander (ref)'!$A$2:$A$79,$C543)&gt;0,"SANTANDER",IF(COUNTIF('Códigos Itaú (ref)'!$A$2:$A$44,$C543)&gt;0,"ITAU",IF(AND(TRIM(UPPER($I543))="CONTRATUAL",ISNUMBER(SEARCH("INDIVIDUAL",SUBSTITUTE(UPPER($D543)," ","")))),"PREMIUM FREE",""))))</f>
        <v/>
      </c>
    </row>
    <row r="544">
      <c r="Y544" s="258">
        <f>IF(AND(X544&lt;&gt;"",W544&lt;&gt;""),IF(X544&lt;=W544,"SIM","NÃO"),"")</f>
        <v/>
      </c>
      <c r="AC544">
        <f>IF($C544="","",IF(COUNTIF('Códigos Santander (ref)'!$A$2:$A$79,$C544)&gt;0,"SANTANDER",IF(COUNTIF('Códigos Itaú (ref)'!$A$2:$A$44,$C544)&gt;0,"ITAU",IF(AND(TRIM(UPPER($I544))="CONTRATUAL",ISNUMBER(SEARCH("INDIVIDUAL",SUBSTITUTE(UPPER($D544)," ","")))),"PREMIUM FREE",""))))</f>
        <v/>
      </c>
    </row>
    <row r="545">
      <c r="Y545" s="258">
        <f>IF(AND(X545&lt;&gt;"",W545&lt;&gt;""),IF(X545&lt;=W545,"SIM","NÃO"),"")</f>
        <v/>
      </c>
      <c r="AC545">
        <f>IF($C545="","",IF(COUNTIF('Códigos Santander (ref)'!$A$2:$A$79,$C545)&gt;0,"SANTANDER",IF(COUNTIF('Códigos Itaú (ref)'!$A$2:$A$44,$C545)&gt;0,"ITAU",IF(AND(TRIM(UPPER($I545))="CONTRATUAL",ISNUMBER(SEARCH("INDIVIDUAL",SUBSTITUTE(UPPER($D545)," ","")))),"PREMIUM FREE",""))))</f>
        <v/>
      </c>
    </row>
    <row r="546">
      <c r="Y546" s="258">
        <f>IF(AND(X546&lt;&gt;"",W546&lt;&gt;""),IF(X546&lt;=W546,"SIM","NÃO"),"")</f>
        <v/>
      </c>
      <c r="AC546">
        <f>IF($C546="","",IF(COUNTIF('Códigos Santander (ref)'!$A$2:$A$79,$C546)&gt;0,"SANTANDER",IF(COUNTIF('Códigos Itaú (ref)'!$A$2:$A$44,$C546)&gt;0,"ITAU",IF(AND(TRIM(UPPER($I546))="CONTRATUAL",ISNUMBER(SEARCH("INDIVIDUAL",SUBSTITUTE(UPPER($D546)," ","")))),"PREMIUM FREE",""))))</f>
        <v/>
      </c>
    </row>
    <row r="547">
      <c r="Y547" s="258">
        <f>IF(AND(X547&lt;&gt;"",W547&lt;&gt;""),IF(X547&lt;=W547,"SIM","NÃO"),"")</f>
        <v/>
      </c>
      <c r="AC547">
        <f>IF($C547="","",IF(COUNTIF('Códigos Santander (ref)'!$A$2:$A$79,$C547)&gt;0,"SANTANDER",IF(COUNTIF('Códigos Itaú (ref)'!$A$2:$A$44,$C547)&gt;0,"ITAU",IF(AND(TRIM(UPPER($I547))="CONTRATUAL",ISNUMBER(SEARCH("INDIVIDUAL",SUBSTITUTE(UPPER($D547)," ","")))),"PREMIUM FREE",""))))</f>
        <v/>
      </c>
    </row>
    <row r="548">
      <c r="Y548" s="258">
        <f>IF(AND(X548&lt;&gt;"",W548&lt;&gt;""),IF(X548&lt;=W548,"SIM","NÃO"),"")</f>
        <v/>
      </c>
      <c r="AC548">
        <f>IF($C548="","",IF(COUNTIF('Códigos Santander (ref)'!$A$2:$A$79,$C548)&gt;0,"SANTANDER",IF(COUNTIF('Códigos Itaú (ref)'!$A$2:$A$44,$C548)&gt;0,"ITAU",IF(AND(TRIM(UPPER($I548))="CONTRATUAL",ISNUMBER(SEARCH("INDIVIDUAL",SUBSTITUTE(UPPER($D548)," ","")))),"PREMIUM FREE",""))))</f>
        <v/>
      </c>
    </row>
    <row r="549">
      <c r="Y549" s="258">
        <f>IF(AND(X549&lt;&gt;"",W549&lt;&gt;""),IF(X549&lt;=W549,"SIM","NÃO"),"")</f>
        <v/>
      </c>
      <c r="AC549">
        <f>IF($C549="","",IF(COUNTIF('Códigos Santander (ref)'!$A$2:$A$79,$C549)&gt;0,"SANTANDER",IF(COUNTIF('Códigos Itaú (ref)'!$A$2:$A$44,$C549)&gt;0,"ITAU",IF(AND(TRIM(UPPER($I549))="CONTRATUAL",ISNUMBER(SEARCH("INDIVIDUAL",SUBSTITUTE(UPPER($D549)," ","")))),"PREMIUM FREE",""))))</f>
        <v/>
      </c>
    </row>
    <row r="550">
      <c r="Y550" s="258">
        <f>IF(AND(X550&lt;&gt;"",W550&lt;&gt;""),IF(X550&lt;=W550,"SIM","NÃO"),"")</f>
        <v/>
      </c>
      <c r="AC550">
        <f>IF($C550="","",IF(COUNTIF('Códigos Santander (ref)'!$A$2:$A$79,$C550)&gt;0,"SANTANDER",IF(COUNTIF('Códigos Itaú (ref)'!$A$2:$A$44,$C550)&gt;0,"ITAU",IF(AND(TRIM(UPPER($I550))="CONTRATUAL",ISNUMBER(SEARCH("INDIVIDUAL",SUBSTITUTE(UPPER($D550)," ","")))),"PREMIUM FREE",""))))</f>
        <v/>
      </c>
    </row>
    <row r="551">
      <c r="Y551" s="258">
        <f>IF(AND(X551&lt;&gt;"",W551&lt;&gt;""),IF(X551&lt;=W551,"SIM","NÃO"),"")</f>
        <v/>
      </c>
      <c r="AC551">
        <f>IF($C551="","",IF(COUNTIF('Códigos Santander (ref)'!$A$2:$A$79,$C551)&gt;0,"SANTANDER",IF(COUNTIF('Códigos Itaú (ref)'!$A$2:$A$44,$C551)&gt;0,"ITAU",IF(AND(TRIM(UPPER($I551))="CONTRATUAL",ISNUMBER(SEARCH("INDIVIDUAL",SUBSTITUTE(UPPER($D551)," ","")))),"PREMIUM FREE",""))))</f>
        <v/>
      </c>
    </row>
    <row r="552">
      <c r="Y552" s="258">
        <f>IF(AND(X552&lt;&gt;"",W552&lt;&gt;""),IF(X552&lt;=W552,"SIM","NÃO"),"")</f>
        <v/>
      </c>
      <c r="AC552">
        <f>IF($C552="","",IF(COUNTIF('Códigos Santander (ref)'!$A$2:$A$79,$C552)&gt;0,"SANTANDER",IF(COUNTIF('Códigos Itaú (ref)'!$A$2:$A$44,$C552)&gt;0,"ITAU",IF(AND(TRIM(UPPER($I552))="CONTRATUAL",ISNUMBER(SEARCH("INDIVIDUAL",SUBSTITUTE(UPPER($D552)," ","")))),"PREMIUM FREE",""))))</f>
        <v/>
      </c>
    </row>
    <row r="553">
      <c r="Y553" s="258">
        <f>IF(AND(X553&lt;&gt;"",W553&lt;&gt;""),IF(X553&lt;=W553,"SIM","NÃO"),"")</f>
        <v/>
      </c>
      <c r="AC553">
        <f>IF($C553="","",IF(COUNTIF('Códigos Santander (ref)'!$A$2:$A$79,$C553)&gt;0,"SANTANDER",IF(COUNTIF('Códigos Itaú (ref)'!$A$2:$A$44,$C553)&gt;0,"ITAU",IF(AND(TRIM(UPPER($I553))="CONTRATUAL",ISNUMBER(SEARCH("INDIVIDUAL",SUBSTITUTE(UPPER($D553)," ","")))),"PREMIUM FREE",""))))</f>
        <v/>
      </c>
    </row>
    <row r="554">
      <c r="Y554" s="258">
        <f>IF(AND(X554&lt;&gt;"",W554&lt;&gt;""),IF(X554&lt;=W554,"SIM","NÃO"),"")</f>
        <v/>
      </c>
      <c r="AC554">
        <f>IF($C554="","",IF(COUNTIF('Códigos Santander (ref)'!$A$2:$A$79,$C554)&gt;0,"SANTANDER",IF(COUNTIF('Códigos Itaú (ref)'!$A$2:$A$44,$C554)&gt;0,"ITAU",IF(AND(TRIM(UPPER($I554))="CONTRATUAL",ISNUMBER(SEARCH("INDIVIDUAL",SUBSTITUTE(UPPER($D554)," ","")))),"PREMIUM FREE",""))))</f>
        <v/>
      </c>
    </row>
    <row r="555">
      <c r="Y555" s="258">
        <f>IF(AND(X555&lt;&gt;"",W555&lt;&gt;""),IF(X555&lt;=W555,"SIM","NÃO"),"")</f>
        <v/>
      </c>
      <c r="AC555">
        <f>IF($C555="","",IF(COUNTIF('Códigos Santander (ref)'!$A$2:$A$79,$C555)&gt;0,"SANTANDER",IF(COUNTIF('Códigos Itaú (ref)'!$A$2:$A$44,$C555)&gt;0,"ITAU",IF(AND(TRIM(UPPER($I555))="CONTRATUAL",ISNUMBER(SEARCH("INDIVIDUAL",SUBSTITUTE(UPPER($D555)," ","")))),"PREMIUM FREE",""))))</f>
        <v/>
      </c>
    </row>
    <row r="556">
      <c r="Y556" s="258">
        <f>IF(AND(X556&lt;&gt;"",W556&lt;&gt;""),IF(X556&lt;=W556,"SIM","NÃO"),"")</f>
        <v/>
      </c>
      <c r="AC556">
        <f>IF($C556="","",IF(COUNTIF('Códigos Santander (ref)'!$A$2:$A$79,$C556)&gt;0,"SANTANDER",IF(COUNTIF('Códigos Itaú (ref)'!$A$2:$A$44,$C556)&gt;0,"ITAU",IF(AND(TRIM(UPPER($I556))="CONTRATUAL",ISNUMBER(SEARCH("INDIVIDUAL",SUBSTITUTE(UPPER($D556)," ","")))),"PREMIUM FREE",""))))</f>
        <v/>
      </c>
    </row>
    <row r="557">
      <c r="Y557" s="258">
        <f>IF(AND(X557&lt;&gt;"",W557&lt;&gt;""),IF(X557&lt;=W557,"SIM","NÃO"),"")</f>
        <v/>
      </c>
      <c r="AC557">
        <f>IF($C557="","",IF(COUNTIF('Códigos Santander (ref)'!$A$2:$A$79,$C557)&gt;0,"SANTANDER",IF(COUNTIF('Códigos Itaú (ref)'!$A$2:$A$44,$C557)&gt;0,"ITAU",IF(AND(TRIM(UPPER($I557))="CONTRATUAL",ISNUMBER(SEARCH("INDIVIDUAL",SUBSTITUTE(UPPER($D557)," ","")))),"PREMIUM FREE",""))))</f>
        <v/>
      </c>
    </row>
    <row r="558">
      <c r="Y558" s="258">
        <f>IF(AND(X558&lt;&gt;"",W558&lt;&gt;""),IF(X558&lt;=W558,"SIM","NÃO"),"")</f>
        <v/>
      </c>
      <c r="AC558">
        <f>IF($C558="","",IF(COUNTIF('Códigos Santander (ref)'!$A$2:$A$79,$C558)&gt;0,"SANTANDER",IF(COUNTIF('Códigos Itaú (ref)'!$A$2:$A$44,$C558)&gt;0,"ITAU",IF(AND(TRIM(UPPER($I558))="CONTRATUAL",ISNUMBER(SEARCH("INDIVIDUAL",SUBSTITUTE(UPPER($D558)," ","")))),"PREMIUM FREE",""))))</f>
        <v/>
      </c>
    </row>
    <row r="559">
      <c r="Y559" s="258">
        <f>IF(AND(X559&lt;&gt;"",W559&lt;&gt;""),IF(X559&lt;=W559,"SIM","NÃO"),"")</f>
        <v/>
      </c>
      <c r="AC559">
        <f>IF($C559="","",IF(COUNTIF('Códigos Santander (ref)'!$A$2:$A$79,$C559)&gt;0,"SANTANDER",IF(COUNTIF('Códigos Itaú (ref)'!$A$2:$A$44,$C559)&gt;0,"ITAU",IF(AND(TRIM(UPPER($I559))="CONTRATUAL",ISNUMBER(SEARCH("INDIVIDUAL",SUBSTITUTE(UPPER($D559)," ","")))),"PREMIUM FREE",""))))</f>
        <v/>
      </c>
    </row>
    <row r="560">
      <c r="Y560" s="258">
        <f>IF(AND(X560&lt;&gt;"",W560&lt;&gt;""),IF(X560&lt;=W560,"SIM","NÃO"),"")</f>
        <v/>
      </c>
      <c r="AC560">
        <f>IF($C560="","",IF(COUNTIF('Códigos Santander (ref)'!$A$2:$A$79,$C560)&gt;0,"SANTANDER",IF(COUNTIF('Códigos Itaú (ref)'!$A$2:$A$44,$C560)&gt;0,"ITAU",IF(AND(TRIM(UPPER($I560))="CONTRATUAL",ISNUMBER(SEARCH("INDIVIDUAL",SUBSTITUTE(UPPER($D560)," ","")))),"PREMIUM FREE",""))))</f>
        <v/>
      </c>
    </row>
    <row r="561">
      <c r="Y561" s="258">
        <f>IF(AND(X561&lt;&gt;"",W561&lt;&gt;""),IF(X561&lt;=W561,"SIM","NÃO"),"")</f>
        <v/>
      </c>
      <c r="AC561">
        <f>IF($C561="","",IF(COUNTIF('Códigos Santander (ref)'!$A$2:$A$79,$C561)&gt;0,"SANTANDER",IF(COUNTIF('Códigos Itaú (ref)'!$A$2:$A$44,$C561)&gt;0,"ITAU",IF(AND(TRIM(UPPER($I561))="CONTRATUAL",ISNUMBER(SEARCH("INDIVIDUAL",SUBSTITUTE(UPPER($D561)," ","")))),"PREMIUM FREE",""))))</f>
        <v/>
      </c>
    </row>
    <row r="562">
      <c r="Y562" s="258">
        <f>IF(AND(X562&lt;&gt;"",W562&lt;&gt;""),IF(X562&lt;=W562,"SIM","NÃO"),"")</f>
        <v/>
      </c>
      <c r="AC562">
        <f>IF($C562="","",IF(COUNTIF('Códigos Santander (ref)'!$A$2:$A$79,$C562)&gt;0,"SANTANDER",IF(COUNTIF('Códigos Itaú (ref)'!$A$2:$A$44,$C562)&gt;0,"ITAU",IF(AND(TRIM(UPPER($I562))="CONTRATUAL",ISNUMBER(SEARCH("INDIVIDUAL",SUBSTITUTE(UPPER($D562)," ","")))),"PREMIUM FREE",""))))</f>
        <v/>
      </c>
    </row>
    <row r="563">
      <c r="Y563" s="258">
        <f>IF(AND(X563&lt;&gt;"",W563&lt;&gt;""),IF(X563&lt;=W563,"SIM","NÃO"),"")</f>
        <v/>
      </c>
      <c r="AC563">
        <f>IF($C563="","",IF(COUNTIF('Códigos Santander (ref)'!$A$2:$A$79,$C563)&gt;0,"SANTANDER",IF(COUNTIF('Códigos Itaú (ref)'!$A$2:$A$44,$C563)&gt;0,"ITAU",IF(AND(TRIM(UPPER($I563))="CONTRATUAL",ISNUMBER(SEARCH("INDIVIDUAL",SUBSTITUTE(UPPER($D563)," ","")))),"PREMIUM FREE",""))))</f>
        <v/>
      </c>
    </row>
    <row r="564">
      <c r="Y564" s="258">
        <f>IF(AND(X564&lt;&gt;"",W564&lt;&gt;""),IF(X564&lt;=W564,"SIM","NÃO"),"")</f>
        <v/>
      </c>
      <c r="AC564">
        <f>IF($C564="","",IF(COUNTIF('Códigos Santander (ref)'!$A$2:$A$79,$C564)&gt;0,"SANTANDER",IF(COUNTIF('Códigos Itaú (ref)'!$A$2:$A$44,$C564)&gt;0,"ITAU",IF(AND(TRIM(UPPER($I564))="CONTRATUAL",ISNUMBER(SEARCH("INDIVIDUAL",SUBSTITUTE(UPPER($D564)," ","")))),"PREMIUM FREE",""))))</f>
        <v/>
      </c>
    </row>
    <row r="565">
      <c r="Y565" s="258">
        <f>IF(AND(X565&lt;&gt;"",W565&lt;&gt;""),IF(X565&lt;=W565,"SIM","NÃO"),"")</f>
        <v/>
      </c>
      <c r="AC565">
        <f>IF($C565="","",IF(COUNTIF('Códigos Santander (ref)'!$A$2:$A$79,$C565)&gt;0,"SANTANDER",IF(COUNTIF('Códigos Itaú (ref)'!$A$2:$A$44,$C565)&gt;0,"ITAU",IF(AND(TRIM(UPPER($I565))="CONTRATUAL",ISNUMBER(SEARCH("INDIVIDUAL",SUBSTITUTE(UPPER($D565)," ","")))),"PREMIUM FREE",""))))</f>
        <v/>
      </c>
    </row>
    <row r="566">
      <c r="Y566" s="258">
        <f>IF(AND(X566&lt;&gt;"",W566&lt;&gt;""),IF(X566&lt;=W566,"SIM","NÃO"),"")</f>
        <v/>
      </c>
      <c r="AC566">
        <f>IF($C566="","",IF(COUNTIF('Códigos Santander (ref)'!$A$2:$A$79,$C566)&gt;0,"SANTANDER",IF(COUNTIF('Códigos Itaú (ref)'!$A$2:$A$44,$C566)&gt;0,"ITAU",IF(AND(TRIM(UPPER($I566))="CONTRATUAL",ISNUMBER(SEARCH("INDIVIDUAL",SUBSTITUTE(UPPER($D566)," ","")))),"PREMIUM FREE",""))))</f>
        <v/>
      </c>
    </row>
    <row r="567">
      <c r="Y567" s="258">
        <f>IF(AND(X567&lt;&gt;"",W567&lt;&gt;""),IF(X567&lt;=W567,"SIM","NÃO"),"")</f>
        <v/>
      </c>
      <c r="AC567">
        <f>IF($C567="","",IF(COUNTIF('Códigos Santander (ref)'!$A$2:$A$79,$C567)&gt;0,"SANTANDER",IF(COUNTIF('Códigos Itaú (ref)'!$A$2:$A$44,$C567)&gt;0,"ITAU",IF(AND(TRIM(UPPER($I567))="CONTRATUAL",ISNUMBER(SEARCH("INDIVIDUAL",SUBSTITUTE(UPPER($D567)," ","")))),"PREMIUM FREE",""))))</f>
        <v/>
      </c>
    </row>
    <row r="568">
      <c r="Y568" s="258">
        <f>IF(AND(X568&lt;&gt;"",W568&lt;&gt;""),IF(X568&lt;=W568,"SIM","NÃO"),"")</f>
        <v/>
      </c>
      <c r="AC568">
        <f>IF($C568="","",IF(COUNTIF('Códigos Santander (ref)'!$A$2:$A$79,$C568)&gt;0,"SANTANDER",IF(COUNTIF('Códigos Itaú (ref)'!$A$2:$A$44,$C568)&gt;0,"ITAU",IF(AND(TRIM(UPPER($I568))="CONTRATUAL",ISNUMBER(SEARCH("INDIVIDUAL",SUBSTITUTE(UPPER($D568)," ","")))),"PREMIUM FREE",""))))</f>
        <v/>
      </c>
    </row>
    <row r="569">
      <c r="Y569" s="258">
        <f>IF(AND(X569&lt;&gt;"",W569&lt;&gt;""),IF(X569&lt;=W569,"SIM","NÃO"),"")</f>
        <v/>
      </c>
      <c r="AC569">
        <f>IF($C569="","",IF(COUNTIF('Códigos Santander (ref)'!$A$2:$A$79,$C569)&gt;0,"SANTANDER",IF(COUNTIF('Códigos Itaú (ref)'!$A$2:$A$44,$C569)&gt;0,"ITAU",IF(AND(TRIM(UPPER($I569))="CONTRATUAL",ISNUMBER(SEARCH("INDIVIDUAL",SUBSTITUTE(UPPER($D569)," ","")))),"PREMIUM FREE",""))))</f>
        <v/>
      </c>
    </row>
    <row r="570">
      <c r="Y570" s="258">
        <f>IF(AND(X570&lt;&gt;"",W570&lt;&gt;""),IF(X570&lt;=W570,"SIM","NÃO"),"")</f>
        <v/>
      </c>
      <c r="AC570">
        <f>IF($C570="","",IF(COUNTIF('Códigos Santander (ref)'!$A$2:$A$79,$C570)&gt;0,"SANTANDER",IF(COUNTIF('Códigos Itaú (ref)'!$A$2:$A$44,$C570)&gt;0,"ITAU",IF(AND(TRIM(UPPER($I570))="CONTRATUAL",ISNUMBER(SEARCH("INDIVIDUAL",SUBSTITUTE(UPPER($D570)," ","")))),"PREMIUM FREE",""))))</f>
        <v/>
      </c>
    </row>
    <row r="571">
      <c r="Y571" s="258">
        <f>IF(AND(X571&lt;&gt;"",W571&lt;&gt;""),IF(X571&lt;=W571,"SIM","NÃO"),"")</f>
        <v/>
      </c>
      <c r="AC571">
        <f>IF($C571="","",IF(COUNTIF('Códigos Santander (ref)'!$A$2:$A$79,$C571)&gt;0,"SANTANDER",IF(COUNTIF('Códigos Itaú (ref)'!$A$2:$A$44,$C571)&gt;0,"ITAU",IF(AND(TRIM(UPPER($I571))="CONTRATUAL",ISNUMBER(SEARCH("INDIVIDUAL",SUBSTITUTE(UPPER($D571)," ","")))),"PREMIUM FREE",""))))</f>
        <v/>
      </c>
    </row>
    <row r="572">
      <c r="Y572" s="258">
        <f>IF(AND(X572&lt;&gt;"",W572&lt;&gt;""),IF(X572&lt;=W572,"SIM","NÃO"),"")</f>
        <v/>
      </c>
      <c r="AC572">
        <f>IF($C572="","",IF(COUNTIF('Códigos Santander (ref)'!$A$2:$A$79,$C572)&gt;0,"SANTANDER",IF(COUNTIF('Códigos Itaú (ref)'!$A$2:$A$44,$C572)&gt;0,"ITAU",IF(AND(TRIM(UPPER($I572))="CONTRATUAL",ISNUMBER(SEARCH("INDIVIDUAL",SUBSTITUTE(UPPER($D572)," ","")))),"PREMIUM FREE",""))))</f>
        <v/>
      </c>
    </row>
    <row r="573">
      <c r="Y573" s="258">
        <f>IF(AND(X573&lt;&gt;"",W573&lt;&gt;""),IF(X573&lt;=W573,"SIM","NÃO"),"")</f>
        <v/>
      </c>
      <c r="AC573">
        <f>IF($C573="","",IF(COUNTIF('Códigos Santander (ref)'!$A$2:$A$79,$C573)&gt;0,"SANTANDER",IF(COUNTIF('Códigos Itaú (ref)'!$A$2:$A$44,$C573)&gt;0,"ITAU",IF(AND(TRIM(UPPER($I573))="CONTRATUAL",ISNUMBER(SEARCH("INDIVIDUAL",SUBSTITUTE(UPPER($D573)," ","")))),"PREMIUM FREE",""))))</f>
        <v/>
      </c>
    </row>
    <row r="574">
      <c r="Y574" s="258">
        <f>IF(AND(X574&lt;&gt;"",W574&lt;&gt;""),IF(X574&lt;=W574,"SIM","NÃO"),"")</f>
        <v/>
      </c>
      <c r="AC574">
        <f>IF($C574="","",IF(COUNTIF('Códigos Santander (ref)'!$A$2:$A$79,$C574)&gt;0,"SANTANDER",IF(COUNTIF('Códigos Itaú (ref)'!$A$2:$A$44,$C574)&gt;0,"ITAU",IF(AND(TRIM(UPPER($I574))="CONTRATUAL",ISNUMBER(SEARCH("INDIVIDUAL",SUBSTITUTE(UPPER($D574)," ","")))),"PREMIUM FREE",""))))</f>
        <v/>
      </c>
    </row>
    <row r="575">
      <c r="Y575" s="258">
        <f>IF(AND(X575&lt;&gt;"",W575&lt;&gt;""),IF(X575&lt;=W575,"SIM","NÃO"),"")</f>
        <v/>
      </c>
      <c r="AC575">
        <f>IF($C575="","",IF(COUNTIF('Códigos Santander (ref)'!$A$2:$A$79,$C575)&gt;0,"SANTANDER",IF(COUNTIF('Códigos Itaú (ref)'!$A$2:$A$44,$C575)&gt;0,"ITAU",IF(AND(TRIM(UPPER($I575))="CONTRATUAL",ISNUMBER(SEARCH("INDIVIDUAL",SUBSTITUTE(UPPER($D575)," ","")))),"PREMIUM FREE",""))))</f>
        <v/>
      </c>
    </row>
    <row r="576">
      <c r="Y576" s="258">
        <f>IF(AND(X576&lt;&gt;"",W576&lt;&gt;""),IF(X576&lt;=W576,"SIM","NÃO"),"")</f>
        <v/>
      </c>
      <c r="AC576">
        <f>IF($C576="","",IF(COUNTIF('Códigos Santander (ref)'!$A$2:$A$79,$C576)&gt;0,"SANTANDER",IF(COUNTIF('Códigos Itaú (ref)'!$A$2:$A$44,$C576)&gt;0,"ITAU",IF(AND(TRIM(UPPER($I576))="CONTRATUAL",ISNUMBER(SEARCH("INDIVIDUAL",SUBSTITUTE(UPPER($D576)," ","")))),"PREMIUM FREE",""))))</f>
        <v/>
      </c>
    </row>
    <row r="577">
      <c r="Y577" s="258">
        <f>IF(AND(X577&lt;&gt;"",W577&lt;&gt;""),IF(X577&lt;=W577,"SIM","NÃO"),"")</f>
        <v/>
      </c>
      <c r="AC577">
        <f>IF($C577="","",IF(COUNTIF('Códigos Santander (ref)'!$A$2:$A$79,$C577)&gt;0,"SANTANDER",IF(COUNTIF('Códigos Itaú (ref)'!$A$2:$A$44,$C577)&gt;0,"ITAU",IF(AND(TRIM(UPPER($I577))="CONTRATUAL",ISNUMBER(SEARCH("INDIVIDUAL",SUBSTITUTE(UPPER($D577)," ","")))),"PREMIUM FREE",""))))</f>
        <v/>
      </c>
    </row>
    <row r="578">
      <c r="Y578" s="258">
        <f>IF(AND(X578&lt;&gt;"",W578&lt;&gt;""),IF(X578&lt;=W578,"SIM","NÃO"),"")</f>
        <v/>
      </c>
      <c r="AC578">
        <f>IF($C578="","",IF(COUNTIF('Códigos Santander (ref)'!$A$2:$A$79,$C578)&gt;0,"SANTANDER",IF(COUNTIF('Códigos Itaú (ref)'!$A$2:$A$44,$C578)&gt;0,"ITAU",IF(AND(TRIM(UPPER($I578))="CONTRATUAL",ISNUMBER(SEARCH("INDIVIDUAL",SUBSTITUTE(UPPER($D578)," ","")))),"PREMIUM FREE",""))))</f>
        <v/>
      </c>
    </row>
    <row r="579">
      <c r="Y579" s="258">
        <f>IF(AND(X579&lt;&gt;"",W579&lt;&gt;""),IF(X579&lt;=W579,"SIM","NÃO"),"")</f>
        <v/>
      </c>
      <c r="AC579">
        <f>IF($C579="","",IF(COUNTIF('Códigos Santander (ref)'!$A$2:$A$79,$C579)&gt;0,"SANTANDER",IF(COUNTIF('Códigos Itaú (ref)'!$A$2:$A$44,$C579)&gt;0,"ITAU",IF(AND(TRIM(UPPER($I579))="CONTRATUAL",ISNUMBER(SEARCH("INDIVIDUAL",SUBSTITUTE(UPPER($D579)," ","")))),"PREMIUM FREE",""))))</f>
        <v/>
      </c>
    </row>
    <row r="580">
      <c r="Y580" s="258">
        <f>IF(AND(X580&lt;&gt;"",W580&lt;&gt;""),IF(X580&lt;=W580,"SIM","NÃO"),"")</f>
        <v/>
      </c>
      <c r="AC580">
        <f>IF($C580="","",IF(COUNTIF('Códigos Santander (ref)'!$A$2:$A$79,$C580)&gt;0,"SANTANDER",IF(COUNTIF('Códigos Itaú (ref)'!$A$2:$A$44,$C580)&gt;0,"ITAU",IF(AND(TRIM(UPPER($I580))="CONTRATUAL",ISNUMBER(SEARCH("INDIVIDUAL",SUBSTITUTE(UPPER($D580)," ","")))),"PREMIUM FREE",""))))</f>
        <v/>
      </c>
    </row>
    <row r="581">
      <c r="Y581" s="258">
        <f>IF(AND(X581&lt;&gt;"",W581&lt;&gt;""),IF(X581&lt;=W581,"SIM","NÃO"),"")</f>
        <v/>
      </c>
      <c r="AC581">
        <f>IF($C581="","",IF(COUNTIF('Códigos Santander (ref)'!$A$2:$A$79,$C581)&gt;0,"SANTANDER",IF(COUNTIF('Códigos Itaú (ref)'!$A$2:$A$44,$C581)&gt;0,"ITAU",IF(AND(TRIM(UPPER($I581))="CONTRATUAL",ISNUMBER(SEARCH("INDIVIDUAL",SUBSTITUTE(UPPER($D581)," ","")))),"PREMIUM FREE",""))))</f>
        <v/>
      </c>
    </row>
    <row r="582">
      <c r="Y582" s="258">
        <f>IF(AND(X582&lt;&gt;"",W582&lt;&gt;""),IF(X582&lt;=W582,"SIM","NÃO"),"")</f>
        <v/>
      </c>
      <c r="AC582">
        <f>IF($C582="","",IF(COUNTIF('Códigos Santander (ref)'!$A$2:$A$79,$C582)&gt;0,"SANTANDER",IF(COUNTIF('Códigos Itaú (ref)'!$A$2:$A$44,$C582)&gt;0,"ITAU",IF(AND(TRIM(UPPER($I582))="CONTRATUAL",ISNUMBER(SEARCH("INDIVIDUAL",SUBSTITUTE(UPPER($D582)," ","")))),"PREMIUM FREE",""))))</f>
        <v/>
      </c>
    </row>
    <row r="583">
      <c r="Y583" s="258">
        <f>IF(AND(X583&lt;&gt;"",W583&lt;&gt;""),IF(X583&lt;=W583,"SIM","NÃO"),"")</f>
        <v/>
      </c>
      <c r="AC583">
        <f>IF($C583="","",IF(COUNTIF('Códigos Santander (ref)'!$A$2:$A$79,$C583)&gt;0,"SANTANDER",IF(COUNTIF('Códigos Itaú (ref)'!$A$2:$A$44,$C583)&gt;0,"ITAU",IF(AND(TRIM(UPPER($I583))="CONTRATUAL",ISNUMBER(SEARCH("INDIVIDUAL",SUBSTITUTE(UPPER($D583)," ","")))),"PREMIUM FREE",""))))</f>
        <v/>
      </c>
    </row>
    <row r="584">
      <c r="Y584" s="258">
        <f>IF(AND(X584&lt;&gt;"",W584&lt;&gt;""),IF(X584&lt;=W584,"SIM","NÃO"),"")</f>
        <v/>
      </c>
      <c r="AC584">
        <f>IF($C584="","",IF(COUNTIF('Códigos Santander (ref)'!$A$2:$A$79,$C584)&gt;0,"SANTANDER",IF(COUNTIF('Códigos Itaú (ref)'!$A$2:$A$44,$C584)&gt;0,"ITAU",IF(AND(TRIM(UPPER($I584))="CONTRATUAL",ISNUMBER(SEARCH("INDIVIDUAL",SUBSTITUTE(UPPER($D584)," ","")))),"PREMIUM FREE",""))))</f>
        <v/>
      </c>
    </row>
    <row r="585">
      <c r="Y585" s="258">
        <f>IF(AND(X585&lt;&gt;"",W585&lt;&gt;""),IF(X585&lt;=W585,"SIM","NÃO"),"")</f>
        <v/>
      </c>
      <c r="AC585">
        <f>IF($C585="","",IF(COUNTIF('Códigos Santander (ref)'!$A$2:$A$79,$C585)&gt;0,"SANTANDER",IF(COUNTIF('Códigos Itaú (ref)'!$A$2:$A$44,$C585)&gt;0,"ITAU",IF(AND(TRIM(UPPER($I585))="CONTRATUAL",ISNUMBER(SEARCH("INDIVIDUAL",SUBSTITUTE(UPPER($D585)," ","")))),"PREMIUM FREE",""))))</f>
        <v/>
      </c>
    </row>
    <row r="586">
      <c r="Y586" s="258">
        <f>IF(AND(X586&lt;&gt;"",W586&lt;&gt;""),IF(X586&lt;=W586,"SIM","NÃO"),"")</f>
        <v/>
      </c>
      <c r="AC586">
        <f>IF($C586="","",IF(COUNTIF('Códigos Santander (ref)'!$A$2:$A$79,$C586)&gt;0,"SANTANDER",IF(COUNTIF('Códigos Itaú (ref)'!$A$2:$A$44,$C586)&gt;0,"ITAU",IF(AND(TRIM(UPPER($I586))="CONTRATUAL",ISNUMBER(SEARCH("INDIVIDUAL",SUBSTITUTE(UPPER($D586)," ","")))),"PREMIUM FREE",""))))</f>
        <v/>
      </c>
    </row>
    <row r="587">
      <c r="Y587" s="258">
        <f>IF(AND(X587&lt;&gt;"",W587&lt;&gt;""),IF(X587&lt;=W587,"SIM","NÃO"),"")</f>
        <v/>
      </c>
      <c r="AC587">
        <f>IF($C587="","",IF(COUNTIF('Códigos Santander (ref)'!$A$2:$A$79,$C587)&gt;0,"SANTANDER",IF(COUNTIF('Códigos Itaú (ref)'!$A$2:$A$44,$C587)&gt;0,"ITAU",IF(AND(TRIM(UPPER($I587))="CONTRATUAL",ISNUMBER(SEARCH("INDIVIDUAL",SUBSTITUTE(UPPER($D587)," ","")))),"PREMIUM FREE",""))))</f>
        <v/>
      </c>
    </row>
    <row r="588">
      <c r="Y588" s="258">
        <f>IF(AND(X588&lt;&gt;"",W588&lt;&gt;""),IF(X588&lt;=W588,"SIM","NÃO"),"")</f>
        <v/>
      </c>
      <c r="AC588">
        <f>IF($C588="","",IF(COUNTIF('Códigos Santander (ref)'!$A$2:$A$79,$C588)&gt;0,"SANTANDER",IF(COUNTIF('Códigos Itaú (ref)'!$A$2:$A$44,$C588)&gt;0,"ITAU",IF(AND(TRIM(UPPER($I588))="CONTRATUAL",ISNUMBER(SEARCH("INDIVIDUAL",SUBSTITUTE(UPPER($D588)," ","")))),"PREMIUM FREE",""))))</f>
        <v/>
      </c>
    </row>
    <row r="589">
      <c r="Y589" s="258">
        <f>IF(AND(X589&lt;&gt;"",W589&lt;&gt;""),IF(X589&lt;=W589,"SIM","NÃO"),"")</f>
        <v/>
      </c>
      <c r="AC589">
        <f>IF($C589="","",IF(COUNTIF('Códigos Santander (ref)'!$A$2:$A$79,$C589)&gt;0,"SANTANDER",IF(COUNTIF('Códigos Itaú (ref)'!$A$2:$A$44,$C589)&gt;0,"ITAU",IF(AND(TRIM(UPPER($I589))="CONTRATUAL",ISNUMBER(SEARCH("INDIVIDUAL",SUBSTITUTE(UPPER($D589)," ","")))),"PREMIUM FREE",""))))</f>
        <v/>
      </c>
    </row>
    <row r="590">
      <c r="Y590" s="258">
        <f>IF(AND(X590&lt;&gt;"",W590&lt;&gt;""),IF(X590&lt;=W590,"SIM","NÃO"),"")</f>
        <v/>
      </c>
      <c r="AC590">
        <f>IF($C590="","",IF(COUNTIF('Códigos Santander (ref)'!$A$2:$A$79,$C590)&gt;0,"SANTANDER",IF(COUNTIF('Códigos Itaú (ref)'!$A$2:$A$44,$C590)&gt;0,"ITAU",IF(AND(TRIM(UPPER($I590))="CONTRATUAL",ISNUMBER(SEARCH("INDIVIDUAL",SUBSTITUTE(UPPER($D590)," ","")))),"PREMIUM FREE",""))))</f>
        <v/>
      </c>
    </row>
    <row r="591">
      <c r="Y591" s="258">
        <f>IF(AND(X591&lt;&gt;"",W591&lt;&gt;""),IF(X591&lt;=W591,"SIM","NÃO"),"")</f>
        <v/>
      </c>
      <c r="AC591">
        <f>IF($C591="","",IF(COUNTIF('Códigos Santander (ref)'!$A$2:$A$79,$C591)&gt;0,"SANTANDER",IF(COUNTIF('Códigos Itaú (ref)'!$A$2:$A$44,$C591)&gt;0,"ITAU",IF(AND(TRIM(UPPER($I591))="CONTRATUAL",ISNUMBER(SEARCH("INDIVIDUAL",SUBSTITUTE(UPPER($D591)," ","")))),"PREMIUM FREE",""))))</f>
        <v/>
      </c>
    </row>
    <row r="592">
      <c r="Y592" s="258">
        <f>IF(AND(X592&lt;&gt;"",W592&lt;&gt;""),IF(X592&lt;=W592,"SIM","NÃO"),"")</f>
        <v/>
      </c>
      <c r="AC592">
        <f>IF($C592="","",IF(COUNTIF('Códigos Santander (ref)'!$A$2:$A$79,$C592)&gt;0,"SANTANDER",IF(COUNTIF('Códigos Itaú (ref)'!$A$2:$A$44,$C592)&gt;0,"ITAU",IF(AND(TRIM(UPPER($I592))="CONTRATUAL",ISNUMBER(SEARCH("INDIVIDUAL",SUBSTITUTE(UPPER($D592)," ","")))),"PREMIUM FREE",""))))</f>
        <v/>
      </c>
    </row>
    <row r="593">
      <c r="Y593" s="258">
        <f>IF(AND(X593&lt;&gt;"",W593&lt;&gt;""),IF(X593&lt;=W593,"SIM","NÃO"),"")</f>
        <v/>
      </c>
      <c r="AC593">
        <f>IF($C593="","",IF(COUNTIF('Códigos Santander (ref)'!$A$2:$A$79,$C593)&gt;0,"SANTANDER",IF(COUNTIF('Códigos Itaú (ref)'!$A$2:$A$44,$C593)&gt;0,"ITAU",IF(AND(TRIM(UPPER($I593))="CONTRATUAL",ISNUMBER(SEARCH("INDIVIDUAL",SUBSTITUTE(UPPER($D593)," ","")))),"PREMIUM FREE",""))))</f>
        <v/>
      </c>
    </row>
    <row r="594">
      <c r="Y594" s="258">
        <f>IF(AND(X594&lt;&gt;"",W594&lt;&gt;""),IF(X594&lt;=W594,"SIM","NÃO"),"")</f>
        <v/>
      </c>
      <c r="AC594">
        <f>IF($C594="","",IF(COUNTIF('Códigos Santander (ref)'!$A$2:$A$79,$C594)&gt;0,"SANTANDER",IF(COUNTIF('Códigos Itaú (ref)'!$A$2:$A$44,$C594)&gt;0,"ITAU",IF(AND(TRIM(UPPER($I594))="CONTRATUAL",ISNUMBER(SEARCH("INDIVIDUAL",SUBSTITUTE(UPPER($D594)," ","")))),"PREMIUM FREE",""))))</f>
        <v/>
      </c>
    </row>
    <row r="595">
      <c r="Y595" s="258">
        <f>IF(AND(X595&lt;&gt;"",W595&lt;&gt;""),IF(X595&lt;=W595,"SIM","NÃO"),"")</f>
        <v/>
      </c>
      <c r="AC595">
        <f>IF($C595="","",IF(COUNTIF('Códigos Santander (ref)'!$A$2:$A$79,$C595)&gt;0,"SANTANDER",IF(COUNTIF('Códigos Itaú (ref)'!$A$2:$A$44,$C595)&gt;0,"ITAU",IF(AND(TRIM(UPPER($I595))="CONTRATUAL",ISNUMBER(SEARCH("INDIVIDUAL",SUBSTITUTE(UPPER($D595)," ","")))),"PREMIUM FREE",""))))</f>
        <v/>
      </c>
    </row>
    <row r="596">
      <c r="Y596" s="258">
        <f>IF(AND(X596&lt;&gt;"",W596&lt;&gt;""),IF(X596&lt;=W596,"SIM","NÃO"),"")</f>
        <v/>
      </c>
      <c r="AC596">
        <f>IF($C596="","",IF(COUNTIF('Códigos Santander (ref)'!$A$2:$A$79,$C596)&gt;0,"SANTANDER",IF(COUNTIF('Códigos Itaú (ref)'!$A$2:$A$44,$C596)&gt;0,"ITAU",IF(AND(TRIM(UPPER($I596))="CONTRATUAL",ISNUMBER(SEARCH("INDIVIDUAL",SUBSTITUTE(UPPER($D596)," ","")))),"PREMIUM FREE",""))))</f>
        <v/>
      </c>
    </row>
    <row r="597">
      <c r="Y597" s="258">
        <f>IF(AND(X597&lt;&gt;"",W597&lt;&gt;""),IF(X597&lt;=W597,"SIM","NÃO"),"")</f>
        <v/>
      </c>
      <c r="AC597">
        <f>IF($C597="","",IF(COUNTIF('Códigos Santander (ref)'!$A$2:$A$79,$C597)&gt;0,"SANTANDER",IF(COUNTIF('Códigos Itaú (ref)'!$A$2:$A$44,$C597)&gt;0,"ITAU",IF(AND(TRIM(UPPER($I597))="CONTRATUAL",ISNUMBER(SEARCH("INDIVIDUAL",SUBSTITUTE(UPPER($D597)," ","")))),"PREMIUM FREE",""))))</f>
        <v/>
      </c>
    </row>
    <row r="598">
      <c r="Y598" s="258">
        <f>IF(AND(X598&lt;&gt;"",W598&lt;&gt;""),IF(X598&lt;=W598,"SIM","NÃO"),"")</f>
        <v/>
      </c>
      <c r="AC598">
        <f>IF($C598="","",IF(COUNTIF('Códigos Santander (ref)'!$A$2:$A$79,$C598)&gt;0,"SANTANDER",IF(COUNTIF('Códigos Itaú (ref)'!$A$2:$A$44,$C598)&gt;0,"ITAU",IF(AND(TRIM(UPPER($I598))="CONTRATUAL",ISNUMBER(SEARCH("INDIVIDUAL",SUBSTITUTE(UPPER($D598)," ","")))),"PREMIUM FREE",""))))</f>
        <v/>
      </c>
    </row>
    <row r="599">
      <c r="Y599" s="258">
        <f>IF(AND(X599&lt;&gt;"",W599&lt;&gt;""),IF(X599&lt;=W599,"SIM","NÃO"),"")</f>
        <v/>
      </c>
      <c r="AC599">
        <f>IF($C599="","",IF(COUNTIF('Códigos Santander (ref)'!$A$2:$A$79,$C599)&gt;0,"SANTANDER",IF(COUNTIF('Códigos Itaú (ref)'!$A$2:$A$44,$C599)&gt;0,"ITAU",IF(AND(TRIM(UPPER($I599))="CONTRATUAL",ISNUMBER(SEARCH("INDIVIDUAL",SUBSTITUTE(UPPER($D599)," ","")))),"PREMIUM FREE",""))))</f>
        <v/>
      </c>
    </row>
    <row r="600">
      <c r="Y600" s="258">
        <f>IF(AND(X600&lt;&gt;"",W600&lt;&gt;""),IF(X600&lt;=W600,"SIM","NÃO"),"")</f>
        <v/>
      </c>
      <c r="AC600">
        <f>IF($C600="","",IF(COUNTIF('Códigos Santander (ref)'!$A$2:$A$79,$C600)&gt;0,"SANTANDER",IF(COUNTIF('Códigos Itaú (ref)'!$A$2:$A$44,$C600)&gt;0,"ITAU",IF(AND(TRIM(UPPER($I600))="CONTRATUAL",ISNUMBER(SEARCH("INDIVIDUAL",SUBSTITUTE(UPPER($D600)," ","")))),"PREMIUM FREE",""))))</f>
        <v/>
      </c>
    </row>
    <row r="601">
      <c r="Y601" s="258">
        <f>IF(AND(X601&lt;&gt;"",W601&lt;&gt;""),IF(X601&lt;=W601,"SIM","NÃO"),"")</f>
        <v/>
      </c>
      <c r="AC601">
        <f>IF($C601="","",IF(COUNTIF('Códigos Santander (ref)'!$A$2:$A$79,$C601)&gt;0,"SANTANDER",IF(COUNTIF('Códigos Itaú (ref)'!$A$2:$A$44,$C601)&gt;0,"ITAU",IF(AND(TRIM(UPPER($I601))="CONTRATUAL",ISNUMBER(SEARCH("INDIVIDUAL",SUBSTITUTE(UPPER($D601)," ","")))),"PREMIUM FREE",""))))</f>
        <v/>
      </c>
    </row>
    <row r="602">
      <c r="Y602" s="258">
        <f>IF(AND(X602&lt;&gt;"",W602&lt;&gt;""),IF(X602&lt;=W602,"SIM","NÃO"),"")</f>
        <v/>
      </c>
      <c r="AC602">
        <f>IF($C602="","",IF(COUNTIF('Códigos Santander (ref)'!$A$2:$A$79,$C602)&gt;0,"SANTANDER",IF(COUNTIF('Códigos Itaú (ref)'!$A$2:$A$44,$C602)&gt;0,"ITAU",IF(AND(TRIM(UPPER($I602))="CONTRATUAL",ISNUMBER(SEARCH("INDIVIDUAL",SUBSTITUTE(UPPER($D602)," ","")))),"PREMIUM FREE",""))))</f>
        <v/>
      </c>
    </row>
    <row r="603">
      <c r="Y603" s="258">
        <f>IF(AND(X603&lt;&gt;"",W603&lt;&gt;""),IF(X603&lt;=W603,"SIM","NÃO"),"")</f>
        <v/>
      </c>
      <c r="AC603">
        <f>IF($C603="","",IF(COUNTIF('Códigos Santander (ref)'!$A$2:$A$79,$C603)&gt;0,"SANTANDER",IF(COUNTIF('Códigos Itaú (ref)'!$A$2:$A$44,$C603)&gt;0,"ITAU",IF(AND(TRIM(UPPER($I603))="CONTRATUAL",ISNUMBER(SEARCH("INDIVIDUAL",SUBSTITUTE(UPPER($D603)," ","")))),"PREMIUM FREE",""))))</f>
        <v/>
      </c>
    </row>
    <row r="604">
      <c r="Y604" s="258">
        <f>IF(AND(X604&lt;&gt;"",W604&lt;&gt;""),IF(X604&lt;=W604,"SIM","NÃO"),"")</f>
        <v/>
      </c>
      <c r="AC604">
        <f>IF($C604="","",IF(COUNTIF('Códigos Santander (ref)'!$A$2:$A$79,$C604)&gt;0,"SANTANDER",IF(COUNTIF('Códigos Itaú (ref)'!$A$2:$A$44,$C604)&gt;0,"ITAU",IF(AND(TRIM(UPPER($I604))="CONTRATUAL",ISNUMBER(SEARCH("INDIVIDUAL",SUBSTITUTE(UPPER($D604)," ","")))),"PREMIUM FREE",""))))</f>
        <v/>
      </c>
    </row>
    <row r="605">
      <c r="Y605" s="258">
        <f>IF(AND(X605&lt;&gt;"",W605&lt;&gt;""),IF(X605&lt;=W605,"SIM","NÃO"),"")</f>
        <v/>
      </c>
      <c r="AC605">
        <f>IF($C605="","",IF(COUNTIF('Códigos Santander (ref)'!$A$2:$A$79,$C605)&gt;0,"SANTANDER",IF(COUNTIF('Códigos Itaú (ref)'!$A$2:$A$44,$C605)&gt;0,"ITAU",IF(AND(TRIM(UPPER($I605))="CONTRATUAL",ISNUMBER(SEARCH("INDIVIDUAL",SUBSTITUTE(UPPER($D605)," ","")))),"PREMIUM FREE",""))))</f>
        <v/>
      </c>
    </row>
    <row r="606">
      <c r="Y606" s="258">
        <f>IF(AND(X606&lt;&gt;"",W606&lt;&gt;""),IF(X606&lt;=W606,"SIM","NÃO"),"")</f>
        <v/>
      </c>
      <c r="AC606">
        <f>IF($C606="","",IF(COUNTIF('Códigos Santander (ref)'!$A$2:$A$79,$C606)&gt;0,"SANTANDER",IF(COUNTIF('Códigos Itaú (ref)'!$A$2:$A$44,$C606)&gt;0,"ITAU",IF(AND(TRIM(UPPER($I606))="CONTRATUAL",ISNUMBER(SEARCH("INDIVIDUAL",SUBSTITUTE(UPPER($D606)," ","")))),"PREMIUM FREE",""))))</f>
        <v/>
      </c>
    </row>
    <row r="607">
      <c r="Y607" s="258">
        <f>IF(AND(X607&lt;&gt;"",W607&lt;&gt;""),IF(X607&lt;=W607,"SIM","NÃO"),"")</f>
        <v/>
      </c>
      <c r="AC607">
        <f>IF($C607="","",IF(COUNTIF('Códigos Santander (ref)'!$A$2:$A$79,$C607)&gt;0,"SANTANDER",IF(COUNTIF('Códigos Itaú (ref)'!$A$2:$A$44,$C607)&gt;0,"ITAU",IF(AND(TRIM(UPPER($I607))="CONTRATUAL",ISNUMBER(SEARCH("INDIVIDUAL",SUBSTITUTE(UPPER($D607)," ","")))),"PREMIUM FREE",""))))</f>
        <v/>
      </c>
    </row>
    <row r="608">
      <c r="Y608" s="258">
        <f>IF(AND(X608&lt;&gt;"",W608&lt;&gt;""),IF(X608&lt;=W608,"SIM","NÃO"),"")</f>
        <v/>
      </c>
      <c r="AC608">
        <f>IF($C608="","",IF(COUNTIF('Códigos Santander (ref)'!$A$2:$A$79,$C608)&gt;0,"SANTANDER",IF(COUNTIF('Códigos Itaú (ref)'!$A$2:$A$44,$C608)&gt;0,"ITAU",IF(AND(TRIM(UPPER($I608))="CONTRATUAL",ISNUMBER(SEARCH("INDIVIDUAL",SUBSTITUTE(UPPER($D608)," ","")))),"PREMIUM FREE",""))))</f>
        <v/>
      </c>
    </row>
    <row r="609">
      <c r="Y609" s="258">
        <f>IF(AND(X609&lt;&gt;"",W609&lt;&gt;""),IF(X609&lt;=W609,"SIM","NÃO"),"")</f>
        <v/>
      </c>
      <c r="AC609">
        <f>IF($C609="","",IF(COUNTIF('Códigos Santander (ref)'!$A$2:$A$79,$C609)&gt;0,"SANTANDER",IF(COUNTIF('Códigos Itaú (ref)'!$A$2:$A$44,$C609)&gt;0,"ITAU",IF(AND(TRIM(UPPER($I609))="CONTRATUAL",ISNUMBER(SEARCH("INDIVIDUAL",SUBSTITUTE(UPPER($D609)," ","")))),"PREMIUM FREE",""))))</f>
        <v/>
      </c>
    </row>
    <row r="610">
      <c r="Y610" s="258">
        <f>IF(AND(X610&lt;&gt;"",W610&lt;&gt;""),IF(X610&lt;=W610,"SIM","NÃO"),"")</f>
        <v/>
      </c>
      <c r="AC610">
        <f>IF($C610="","",IF(COUNTIF('Códigos Santander (ref)'!$A$2:$A$79,$C610)&gt;0,"SANTANDER",IF(COUNTIF('Códigos Itaú (ref)'!$A$2:$A$44,$C610)&gt;0,"ITAU",IF(AND(TRIM(UPPER($I610))="CONTRATUAL",ISNUMBER(SEARCH("INDIVIDUAL",SUBSTITUTE(UPPER($D610)," ","")))),"PREMIUM FREE",""))))</f>
        <v/>
      </c>
    </row>
    <row r="611">
      <c r="Y611" s="258">
        <f>IF(AND(X611&lt;&gt;"",W611&lt;&gt;""),IF(X611&lt;=W611,"SIM","NÃO"),"")</f>
        <v/>
      </c>
      <c r="AC611">
        <f>IF($C611="","",IF(COUNTIF('Códigos Santander (ref)'!$A$2:$A$79,$C611)&gt;0,"SANTANDER",IF(COUNTIF('Códigos Itaú (ref)'!$A$2:$A$44,$C611)&gt;0,"ITAU",IF(AND(TRIM(UPPER($I611))="CONTRATUAL",ISNUMBER(SEARCH("INDIVIDUAL",SUBSTITUTE(UPPER($D611)," ","")))),"PREMIUM FREE",""))))</f>
        <v/>
      </c>
    </row>
    <row r="612">
      <c r="Y612" s="258">
        <f>IF(AND(X612&lt;&gt;"",W612&lt;&gt;""),IF(X612&lt;=W612,"SIM","NÃO"),"")</f>
        <v/>
      </c>
      <c r="AC612">
        <f>IF($C612="","",IF(COUNTIF('Códigos Santander (ref)'!$A$2:$A$79,$C612)&gt;0,"SANTANDER",IF(COUNTIF('Códigos Itaú (ref)'!$A$2:$A$44,$C612)&gt;0,"ITAU",IF(AND(TRIM(UPPER($I612))="CONTRATUAL",ISNUMBER(SEARCH("INDIVIDUAL",SUBSTITUTE(UPPER($D612)," ","")))),"PREMIUM FREE",""))))</f>
        <v/>
      </c>
    </row>
    <row r="613">
      <c r="Y613" s="258">
        <f>IF(AND(X613&lt;&gt;"",W613&lt;&gt;""),IF(X613&lt;=W613,"SIM","NÃO"),"")</f>
        <v/>
      </c>
      <c r="AC613">
        <f>IF($C613="","",IF(COUNTIF('Códigos Santander (ref)'!$A$2:$A$79,$C613)&gt;0,"SANTANDER",IF(COUNTIF('Códigos Itaú (ref)'!$A$2:$A$44,$C613)&gt;0,"ITAU",IF(AND(TRIM(UPPER($I613))="CONTRATUAL",ISNUMBER(SEARCH("INDIVIDUAL",SUBSTITUTE(UPPER($D613)," ","")))),"PREMIUM FREE",""))))</f>
        <v/>
      </c>
    </row>
    <row r="614">
      <c r="Y614" s="258">
        <f>IF(AND(X614&lt;&gt;"",W614&lt;&gt;""),IF(X614&lt;=W614,"SIM","NÃO"),"")</f>
        <v/>
      </c>
      <c r="AC614">
        <f>IF($C614="","",IF(COUNTIF('Códigos Santander (ref)'!$A$2:$A$79,$C614)&gt;0,"SANTANDER",IF(COUNTIF('Códigos Itaú (ref)'!$A$2:$A$44,$C614)&gt;0,"ITAU",IF(AND(TRIM(UPPER($I614))="CONTRATUAL",ISNUMBER(SEARCH("INDIVIDUAL",SUBSTITUTE(UPPER($D614)," ","")))),"PREMIUM FREE",""))))</f>
        <v/>
      </c>
    </row>
    <row r="615">
      <c r="Y615" s="258">
        <f>IF(AND(X615&lt;&gt;"",W615&lt;&gt;""),IF(X615&lt;=W615,"SIM","NÃO"),"")</f>
        <v/>
      </c>
      <c r="AC615">
        <f>IF($C615="","",IF(COUNTIF('Códigos Santander (ref)'!$A$2:$A$79,$C615)&gt;0,"SANTANDER",IF(COUNTIF('Códigos Itaú (ref)'!$A$2:$A$44,$C615)&gt;0,"ITAU",IF(AND(TRIM(UPPER($I615))="CONTRATUAL",ISNUMBER(SEARCH("INDIVIDUAL",SUBSTITUTE(UPPER($D615)," ","")))),"PREMIUM FREE",""))))</f>
        <v/>
      </c>
    </row>
    <row r="616">
      <c r="Y616" s="258">
        <f>IF(AND(X616&lt;&gt;"",W616&lt;&gt;""),IF(X616&lt;=W616,"SIM","NÃO"),"")</f>
        <v/>
      </c>
      <c r="AC616">
        <f>IF($C616="","",IF(COUNTIF('Códigos Santander (ref)'!$A$2:$A$79,$C616)&gt;0,"SANTANDER",IF(COUNTIF('Códigos Itaú (ref)'!$A$2:$A$44,$C616)&gt;0,"ITAU",IF(AND(TRIM(UPPER($I616))="CONTRATUAL",ISNUMBER(SEARCH("INDIVIDUAL",SUBSTITUTE(UPPER($D616)," ","")))),"PREMIUM FREE",""))))</f>
        <v/>
      </c>
    </row>
    <row r="617">
      <c r="Y617" s="258">
        <f>IF(AND(X617&lt;&gt;"",W617&lt;&gt;""),IF(X617&lt;=W617,"SIM","NÃO"),"")</f>
        <v/>
      </c>
      <c r="AC617">
        <f>IF($C617="","",IF(COUNTIF('Códigos Santander (ref)'!$A$2:$A$79,$C617)&gt;0,"SANTANDER",IF(COUNTIF('Códigos Itaú (ref)'!$A$2:$A$44,$C617)&gt;0,"ITAU",IF(AND(TRIM(UPPER($I617))="CONTRATUAL",ISNUMBER(SEARCH("INDIVIDUAL",SUBSTITUTE(UPPER($D617)," ","")))),"PREMIUM FREE",""))))</f>
        <v/>
      </c>
    </row>
    <row r="618">
      <c r="Y618" s="258">
        <f>IF(AND(X618&lt;&gt;"",W618&lt;&gt;""),IF(X618&lt;=W618,"SIM","NÃO"),"")</f>
        <v/>
      </c>
      <c r="AC618">
        <f>IF($C618="","",IF(COUNTIF('Códigos Santander (ref)'!$A$2:$A$79,$C618)&gt;0,"SANTANDER",IF(COUNTIF('Códigos Itaú (ref)'!$A$2:$A$44,$C618)&gt;0,"ITAU",IF(AND(TRIM(UPPER($I618))="CONTRATUAL",ISNUMBER(SEARCH("INDIVIDUAL",SUBSTITUTE(UPPER($D618)," ","")))),"PREMIUM FREE",""))))</f>
        <v/>
      </c>
    </row>
    <row r="619">
      <c r="Y619" s="258">
        <f>IF(AND(X619&lt;&gt;"",W619&lt;&gt;""),IF(X619&lt;=W619,"SIM","NÃO"),"")</f>
        <v/>
      </c>
      <c r="AC619">
        <f>IF($C619="","",IF(COUNTIF('Códigos Santander (ref)'!$A$2:$A$79,$C619)&gt;0,"SANTANDER",IF(COUNTIF('Códigos Itaú (ref)'!$A$2:$A$44,$C619)&gt;0,"ITAU",IF(AND(TRIM(UPPER($I619))="CONTRATUAL",ISNUMBER(SEARCH("INDIVIDUAL",SUBSTITUTE(UPPER($D619)," ","")))),"PREMIUM FREE",""))))</f>
        <v/>
      </c>
    </row>
    <row r="620">
      <c r="Y620" s="258">
        <f>IF(AND(X620&lt;&gt;"",W620&lt;&gt;""),IF(X620&lt;=W620,"SIM","NÃO"),"")</f>
        <v/>
      </c>
      <c r="AC620">
        <f>IF($C620="","",IF(COUNTIF('Códigos Santander (ref)'!$A$2:$A$79,$C620)&gt;0,"SANTANDER",IF(COUNTIF('Códigos Itaú (ref)'!$A$2:$A$44,$C620)&gt;0,"ITAU",IF(AND(TRIM(UPPER($I620))="CONTRATUAL",ISNUMBER(SEARCH("INDIVIDUAL",SUBSTITUTE(UPPER($D620)," ","")))),"PREMIUM FREE",""))))</f>
        <v/>
      </c>
    </row>
    <row r="621">
      <c r="Y621" s="258">
        <f>IF(AND(X621&lt;&gt;"",W621&lt;&gt;""),IF(X621&lt;=W621,"SIM","NÃO"),"")</f>
        <v/>
      </c>
      <c r="AC621">
        <f>IF($C621="","",IF(COUNTIF('Códigos Santander (ref)'!$A$2:$A$79,$C621)&gt;0,"SANTANDER",IF(COUNTIF('Códigos Itaú (ref)'!$A$2:$A$44,$C621)&gt;0,"ITAU",IF(AND(TRIM(UPPER($I621))="CONTRATUAL",ISNUMBER(SEARCH("INDIVIDUAL",SUBSTITUTE(UPPER($D621)," ","")))),"PREMIUM FREE",""))))</f>
        <v/>
      </c>
    </row>
    <row r="622">
      <c r="AC622">
        <f>IF($C622="","",IF(COUNTIF('Códigos Santander (ref)'!$A$2:$A$79,$C622)&gt;0,"SANTANDER",IF(COUNTIF('Códigos Itaú (ref)'!$A$2:$A$44,$C622)&gt;0,"ITAU",IF(AND(TRIM(UPPER($I622))="CONTRATUAL",ISNUMBER(SEARCH("INDIVIDUAL",SUBSTITUTE(UPPER($D622)," ","")))),"PREMIUM FREE",""))))</f>
        <v/>
      </c>
    </row>
    <row r="623">
      <c r="AC623">
        <f>IF($C623="","",IF(COUNTIF('Códigos Santander (ref)'!$A$2:$A$79,$C623)&gt;0,"SANTANDER",IF(COUNTIF('Códigos Itaú (ref)'!$A$2:$A$44,$C623)&gt;0,"ITAU",IF(AND(TRIM(UPPER($I623))="CONTRATUAL",ISNUMBER(SEARCH("INDIVIDUAL",SUBSTITUTE(UPPER($D623)," ","")))),"PREMIUM FREE",""))))</f>
        <v/>
      </c>
    </row>
    <row r="624">
      <c r="AC624">
        <f>IF($C624="","",IF(COUNTIF('Códigos Santander (ref)'!$A$2:$A$79,$C624)&gt;0,"SANTANDER",IF(COUNTIF('Códigos Itaú (ref)'!$A$2:$A$44,$C624)&gt;0,"ITAU",IF(AND(TRIM(UPPER($I624))="CONTRATUAL",ISNUMBER(SEARCH("INDIVIDUAL",SUBSTITUTE(UPPER($D624)," ","")))),"PREMIUM FREE",""))))</f>
        <v/>
      </c>
    </row>
    <row r="625">
      <c r="AC625">
        <f>IF($C625="","",IF(COUNTIF('Códigos Santander (ref)'!$A$2:$A$79,$C625)&gt;0,"SANTANDER",IF(COUNTIF('Códigos Itaú (ref)'!$A$2:$A$44,$C625)&gt;0,"ITAU",IF(AND(TRIM(UPPER($I625))="CONTRATUAL",ISNUMBER(SEARCH("INDIVIDUAL",SUBSTITUTE(UPPER($D625)," ","")))),"PREMIUM FREE",""))))</f>
        <v/>
      </c>
    </row>
    <row r="626">
      <c r="AC626">
        <f>IF($C626="","",IF(COUNTIF('Códigos Santander (ref)'!$A$2:$A$79,$C626)&gt;0,"SANTANDER",IF(COUNTIF('Códigos Itaú (ref)'!$A$2:$A$44,$C626)&gt;0,"ITAU",IF(AND(TRIM(UPPER($I626))="CONTRATUAL",ISNUMBER(SEARCH("INDIVIDUAL",SUBSTITUTE(UPPER($D626)," ","")))),"PREMIUM FREE",""))))</f>
        <v/>
      </c>
    </row>
    <row r="627">
      <c r="AC627">
        <f>IF($C627="","",IF(COUNTIF('Códigos Santander (ref)'!$A$2:$A$79,$C627)&gt;0,"SANTANDER",IF(COUNTIF('Códigos Itaú (ref)'!$A$2:$A$44,$C627)&gt;0,"ITAU",IF(AND(TRIM(UPPER($I627))="CONTRATUAL",ISNUMBER(SEARCH("INDIVIDUAL",SUBSTITUTE(UPPER($D627)," ","")))),"PREMIUM FREE",""))))</f>
        <v/>
      </c>
    </row>
    <row r="628">
      <c r="AC628">
        <f>IF($C628="","",IF(COUNTIF('Códigos Santander (ref)'!$A$2:$A$79,$C628)&gt;0,"SANTANDER",IF(COUNTIF('Códigos Itaú (ref)'!$A$2:$A$44,$C628)&gt;0,"ITAU",IF(AND(TRIM(UPPER($I628))="CONTRATUAL",ISNUMBER(SEARCH("INDIVIDUAL",SUBSTITUTE(UPPER($D628)," ","")))),"PREMIUM FREE",""))))</f>
        <v/>
      </c>
    </row>
    <row r="629">
      <c r="AC629">
        <f>IF($C629="","",IF(COUNTIF('Códigos Santander (ref)'!$A$2:$A$79,$C629)&gt;0,"SANTANDER",IF(COUNTIF('Códigos Itaú (ref)'!$A$2:$A$44,$C629)&gt;0,"ITAU",IF(AND(TRIM(UPPER($I629))="CONTRATUAL",ISNUMBER(SEARCH("INDIVIDUAL",SUBSTITUTE(UPPER($D629)," ","")))),"PREMIUM FREE",""))))</f>
        <v/>
      </c>
    </row>
    <row r="630">
      <c r="AC630">
        <f>IF($C630="","",IF(COUNTIF('Códigos Santander (ref)'!$A$2:$A$79,$C630)&gt;0,"SANTANDER",IF(COUNTIF('Códigos Itaú (ref)'!$A$2:$A$44,$C630)&gt;0,"ITAU",IF(AND(TRIM(UPPER($I630))="CONTRATUAL",ISNUMBER(SEARCH("INDIVIDUAL",SUBSTITUTE(UPPER($D630)," ","")))),"PREMIUM FREE",""))))</f>
        <v/>
      </c>
    </row>
    <row r="631">
      <c r="AC631">
        <f>IF($C631="","",IF(COUNTIF('Códigos Santander (ref)'!$A$2:$A$79,$C631)&gt;0,"SANTANDER",IF(COUNTIF('Códigos Itaú (ref)'!$A$2:$A$44,$C631)&gt;0,"ITAU",IF(AND(TRIM(UPPER($I631))="CONTRATUAL",ISNUMBER(SEARCH("INDIVIDUAL",SUBSTITUTE(UPPER($D631)," ","")))),"PREMIUM FREE",""))))</f>
        <v/>
      </c>
    </row>
    <row r="632">
      <c r="AC632">
        <f>IF($C632="","",IF(COUNTIF('Códigos Santander (ref)'!$A$2:$A$79,$C632)&gt;0,"SANTANDER",IF(COUNTIF('Códigos Itaú (ref)'!$A$2:$A$44,$C632)&gt;0,"ITAU",IF(AND(TRIM(UPPER($I632))="CONTRATUAL",ISNUMBER(SEARCH("INDIVIDUAL",SUBSTITUTE(UPPER($D632)," ","")))),"PREMIUM FREE",""))))</f>
        <v/>
      </c>
    </row>
    <row r="633">
      <c r="AC633">
        <f>IF($C633="","",IF(COUNTIF('Códigos Santander (ref)'!$A$2:$A$79,$C633)&gt;0,"SANTANDER",IF(COUNTIF('Códigos Itaú (ref)'!$A$2:$A$44,$C633)&gt;0,"ITAU",IF(AND(TRIM(UPPER($I633))="CONTRATUAL",ISNUMBER(SEARCH("INDIVIDUAL",SUBSTITUTE(UPPER($D633)," ","")))),"PREMIUM FREE",""))))</f>
        <v/>
      </c>
    </row>
    <row r="634">
      <c r="AC634">
        <f>IF($C634="","",IF(COUNTIF('Códigos Santander (ref)'!$A$2:$A$79,$C634)&gt;0,"SANTANDER",IF(COUNTIF('Códigos Itaú (ref)'!$A$2:$A$44,$C634)&gt;0,"ITAU",IF(AND(TRIM(UPPER($I634))="CONTRATUAL",ISNUMBER(SEARCH("INDIVIDUAL",SUBSTITUTE(UPPER($D634)," ","")))),"PREMIUM FREE",""))))</f>
        <v/>
      </c>
    </row>
    <row r="635">
      <c r="AC635">
        <f>IF($C635="","",IF(COUNTIF('Códigos Santander (ref)'!$A$2:$A$79,$C635)&gt;0,"SANTANDER",IF(COUNTIF('Códigos Itaú (ref)'!$A$2:$A$44,$C635)&gt;0,"ITAU",IF(AND(TRIM(UPPER($I635))="CONTRATUAL",ISNUMBER(SEARCH("INDIVIDUAL",SUBSTITUTE(UPPER($D635)," ","")))),"PREMIUM FREE",""))))</f>
        <v/>
      </c>
    </row>
    <row r="636">
      <c r="AC636">
        <f>IF($C636="","",IF(COUNTIF('Códigos Santander (ref)'!$A$2:$A$79,$C636)&gt;0,"SANTANDER",IF(COUNTIF('Códigos Itaú (ref)'!$A$2:$A$44,$C636)&gt;0,"ITAU",IF(AND(TRIM(UPPER($I636))="CONTRATUAL",ISNUMBER(SEARCH("INDIVIDUAL",SUBSTITUTE(UPPER($D636)," ","")))),"PREMIUM FREE",""))))</f>
        <v/>
      </c>
    </row>
    <row r="637">
      <c r="AC637">
        <f>IF($C637="","",IF(COUNTIF('Códigos Santander (ref)'!$A$2:$A$79,$C637)&gt;0,"SANTANDER",IF(COUNTIF('Códigos Itaú (ref)'!$A$2:$A$44,$C637)&gt;0,"ITAU",IF(AND(TRIM(UPPER($I637))="CONTRATUAL",ISNUMBER(SEARCH("INDIVIDUAL",SUBSTITUTE(UPPER($D637)," ","")))),"PREMIUM FREE",""))))</f>
        <v/>
      </c>
    </row>
    <row r="638">
      <c r="AC638">
        <f>IF($C638="","",IF(COUNTIF('Códigos Santander (ref)'!$A$2:$A$79,$C638)&gt;0,"SANTANDER",IF(COUNTIF('Códigos Itaú (ref)'!$A$2:$A$44,$C638)&gt;0,"ITAU",IF(AND(TRIM(UPPER($I638))="CONTRATUAL",ISNUMBER(SEARCH("INDIVIDUAL",SUBSTITUTE(UPPER($D638)," ","")))),"PREMIUM FREE",""))))</f>
        <v/>
      </c>
    </row>
    <row r="639">
      <c r="AC639">
        <f>IF($C639="","",IF(COUNTIF('Códigos Santander (ref)'!$A$2:$A$79,$C639)&gt;0,"SANTANDER",IF(COUNTIF('Códigos Itaú (ref)'!$A$2:$A$44,$C639)&gt;0,"ITAU",IF(AND(TRIM(UPPER($I639))="CONTRATUAL",ISNUMBER(SEARCH("INDIVIDUAL",SUBSTITUTE(UPPER($D639)," ","")))),"PREMIUM FREE",""))))</f>
        <v/>
      </c>
    </row>
    <row r="640">
      <c r="AC640">
        <f>IF($C640="","",IF(COUNTIF('Códigos Santander (ref)'!$A$2:$A$79,$C640)&gt;0,"SANTANDER",IF(COUNTIF('Códigos Itaú (ref)'!$A$2:$A$44,$C640)&gt;0,"ITAU",IF(AND(TRIM(UPPER($I640))="CONTRATUAL",ISNUMBER(SEARCH("INDIVIDUAL",SUBSTITUTE(UPPER($D640)," ","")))),"PREMIUM FREE",""))))</f>
        <v/>
      </c>
    </row>
    <row r="641">
      <c r="AC641">
        <f>IF($C641="","",IF(COUNTIF('Códigos Santander (ref)'!$A$2:$A$79,$C641)&gt;0,"SANTANDER",IF(COUNTIF('Códigos Itaú (ref)'!$A$2:$A$44,$C641)&gt;0,"ITAU",IF(AND(TRIM(UPPER($I641))="CONTRATUAL",ISNUMBER(SEARCH("INDIVIDUAL",SUBSTITUTE(UPPER($D641)," ","")))),"PREMIUM FREE",""))))</f>
        <v/>
      </c>
    </row>
    <row r="642">
      <c r="AC642">
        <f>IF($C642="","",IF(COUNTIF('Códigos Santander (ref)'!$A$2:$A$79,$C642)&gt;0,"SANTANDER",IF(COUNTIF('Códigos Itaú (ref)'!$A$2:$A$44,$C642)&gt;0,"ITAU",IF(AND(TRIM(UPPER($I642))="CONTRATUAL",ISNUMBER(SEARCH("INDIVIDUAL",SUBSTITUTE(UPPER($D642)," ","")))),"PREMIUM FREE",""))))</f>
        <v/>
      </c>
    </row>
    <row r="643">
      <c r="AC643">
        <f>IF($C643="","",IF(COUNTIF('Códigos Santander (ref)'!$A$2:$A$79,$C643)&gt;0,"SANTANDER",IF(COUNTIF('Códigos Itaú (ref)'!$A$2:$A$44,$C643)&gt;0,"ITAU",IF(AND(TRIM(UPPER($I643))="CONTRATUAL",ISNUMBER(SEARCH("INDIVIDUAL",SUBSTITUTE(UPPER($D643)," ","")))),"PREMIUM FREE",""))))</f>
        <v/>
      </c>
    </row>
    <row r="644">
      <c r="AC644">
        <f>IF($C644="","",IF(COUNTIF('Códigos Santander (ref)'!$A$2:$A$79,$C644)&gt;0,"SANTANDER",IF(COUNTIF('Códigos Itaú (ref)'!$A$2:$A$44,$C644)&gt;0,"ITAU",IF(AND(TRIM(UPPER($I644))="CONTRATUAL",ISNUMBER(SEARCH("INDIVIDUAL",SUBSTITUTE(UPPER($D644)," ","")))),"PREMIUM FREE",""))))</f>
        <v/>
      </c>
    </row>
    <row r="645">
      <c r="AC645">
        <f>IF($C645="","",IF(COUNTIF('Códigos Santander (ref)'!$A$2:$A$79,$C645)&gt;0,"SANTANDER",IF(COUNTIF('Códigos Itaú (ref)'!$A$2:$A$44,$C645)&gt;0,"ITAU",IF(AND(TRIM(UPPER($I645))="CONTRATUAL",ISNUMBER(SEARCH("INDIVIDUAL",SUBSTITUTE(UPPER($D645)," ","")))),"PREMIUM FREE",""))))</f>
        <v/>
      </c>
    </row>
    <row r="646">
      <c r="AC646">
        <f>IF($C646="","",IF(COUNTIF('Códigos Santander (ref)'!$A$2:$A$79,$C646)&gt;0,"SANTANDER",IF(COUNTIF('Códigos Itaú (ref)'!$A$2:$A$44,$C646)&gt;0,"ITAU",IF(AND(TRIM(UPPER($I646))="CONTRATUAL",ISNUMBER(SEARCH("INDIVIDUAL",SUBSTITUTE(UPPER($D646)," ","")))),"PREMIUM FREE",""))))</f>
        <v/>
      </c>
    </row>
    <row r="647">
      <c r="AC647">
        <f>IF($C647="","",IF(COUNTIF('Códigos Santander (ref)'!$A$2:$A$79,$C647)&gt;0,"SANTANDER",IF(COUNTIF('Códigos Itaú (ref)'!$A$2:$A$44,$C647)&gt;0,"ITAU",IF(AND(TRIM(UPPER($I647))="CONTRATUAL",ISNUMBER(SEARCH("INDIVIDUAL",SUBSTITUTE(UPPER($D647)," ","")))),"PREMIUM FREE",""))))</f>
        <v/>
      </c>
    </row>
    <row r="648">
      <c r="AC648">
        <f>IF($C648="","",IF(COUNTIF('Códigos Santander (ref)'!$A$2:$A$79,$C648)&gt;0,"SANTANDER",IF(COUNTIF('Códigos Itaú (ref)'!$A$2:$A$44,$C648)&gt;0,"ITAU",IF(AND(TRIM(UPPER($I648))="CONTRATUAL",ISNUMBER(SEARCH("INDIVIDUAL",SUBSTITUTE(UPPER($D648)," ","")))),"PREMIUM FREE",""))))</f>
        <v/>
      </c>
    </row>
    <row r="649">
      <c r="AC649">
        <f>IF($C649="","",IF(COUNTIF('Códigos Santander (ref)'!$A$2:$A$79,$C649)&gt;0,"SANTANDER",IF(COUNTIF('Códigos Itaú (ref)'!$A$2:$A$44,$C649)&gt;0,"ITAU",IF(AND(TRIM(UPPER($I649))="CONTRATUAL",ISNUMBER(SEARCH("INDIVIDUAL",SUBSTITUTE(UPPER($D649)," ","")))),"PREMIUM FREE",""))))</f>
        <v/>
      </c>
    </row>
    <row r="650">
      <c r="AC650">
        <f>IF($C650="","",IF(COUNTIF('Códigos Santander (ref)'!$A$2:$A$79,$C650)&gt;0,"SANTANDER",IF(COUNTIF('Códigos Itaú (ref)'!$A$2:$A$44,$C650)&gt;0,"ITAU",IF(AND(TRIM(UPPER($I650))="CONTRATUAL",ISNUMBER(SEARCH("INDIVIDUAL",SUBSTITUTE(UPPER($D650)," ","")))),"PREMIUM FREE",""))))</f>
        <v/>
      </c>
    </row>
    <row r="651">
      <c r="AC651">
        <f>IF($C651="","",IF(COUNTIF('Códigos Santander (ref)'!$A$2:$A$79,$C651)&gt;0,"SANTANDER",IF(COUNTIF('Códigos Itaú (ref)'!$A$2:$A$44,$C651)&gt;0,"ITAU",IF(AND(TRIM(UPPER($I651))="CONTRATUAL",ISNUMBER(SEARCH("INDIVIDUAL",SUBSTITUTE(UPPER($D651)," ","")))),"PREMIUM FREE",""))))</f>
        <v/>
      </c>
    </row>
    <row r="652">
      <c r="AC652">
        <f>IF($C652="","",IF(COUNTIF('Códigos Santander (ref)'!$A$2:$A$79,$C652)&gt;0,"SANTANDER",IF(COUNTIF('Códigos Itaú (ref)'!$A$2:$A$44,$C652)&gt;0,"ITAU",IF(AND(TRIM(UPPER($I652))="CONTRATUAL",ISNUMBER(SEARCH("INDIVIDUAL",SUBSTITUTE(UPPER($D652)," ","")))),"PREMIUM FREE",""))))</f>
        <v/>
      </c>
    </row>
    <row r="653">
      <c r="AC653">
        <f>IF($C653="","",IF(COUNTIF('Códigos Santander (ref)'!$A$2:$A$79,$C653)&gt;0,"SANTANDER",IF(COUNTIF('Códigos Itaú (ref)'!$A$2:$A$44,$C653)&gt;0,"ITAU",IF(AND(TRIM(UPPER($I653))="CONTRATUAL",ISNUMBER(SEARCH("INDIVIDUAL",SUBSTITUTE(UPPER($D653)," ","")))),"PREMIUM FREE",""))))</f>
        <v/>
      </c>
    </row>
    <row r="654">
      <c r="AC654">
        <f>IF($C654="","",IF(COUNTIF('Códigos Santander (ref)'!$A$2:$A$79,$C654)&gt;0,"SANTANDER",IF(COUNTIF('Códigos Itaú (ref)'!$A$2:$A$44,$C654)&gt;0,"ITAU",IF(AND(TRIM(UPPER($I654))="CONTRATUAL",ISNUMBER(SEARCH("INDIVIDUAL",SUBSTITUTE(UPPER($D654)," ","")))),"PREMIUM FREE",""))))</f>
        <v/>
      </c>
    </row>
    <row r="655">
      <c r="AC655">
        <f>IF($C655="","",IF(COUNTIF('Códigos Santander (ref)'!$A$2:$A$79,$C655)&gt;0,"SANTANDER",IF(COUNTIF('Códigos Itaú (ref)'!$A$2:$A$44,$C655)&gt;0,"ITAU",IF(AND(TRIM(UPPER($I655))="CONTRATUAL",ISNUMBER(SEARCH("INDIVIDUAL",SUBSTITUTE(UPPER($D655)," ","")))),"PREMIUM FREE",""))))</f>
        <v/>
      </c>
    </row>
    <row r="656">
      <c r="AC656">
        <f>IF($C656="","",IF(COUNTIF('Códigos Santander (ref)'!$A$2:$A$79,$C656)&gt;0,"SANTANDER",IF(COUNTIF('Códigos Itaú (ref)'!$A$2:$A$44,$C656)&gt;0,"ITAU",IF(AND(TRIM(UPPER($I656))="CONTRATUAL",ISNUMBER(SEARCH("INDIVIDUAL",SUBSTITUTE(UPPER($D656)," ","")))),"PREMIUM FREE",""))))</f>
        <v/>
      </c>
    </row>
    <row r="657">
      <c r="AC657">
        <f>IF($C657="","",IF(COUNTIF('Códigos Santander (ref)'!$A$2:$A$79,$C657)&gt;0,"SANTANDER",IF(COUNTIF('Códigos Itaú (ref)'!$A$2:$A$44,$C657)&gt;0,"ITAU",IF(AND(TRIM(UPPER($I657))="CONTRATUAL",ISNUMBER(SEARCH("INDIVIDUAL",SUBSTITUTE(UPPER($D657)," ","")))),"PREMIUM FREE",""))))</f>
        <v/>
      </c>
    </row>
    <row r="658">
      <c r="AC658">
        <f>IF($C658="","",IF(COUNTIF('Códigos Santander (ref)'!$A$2:$A$79,$C658)&gt;0,"SANTANDER",IF(COUNTIF('Códigos Itaú (ref)'!$A$2:$A$44,$C658)&gt;0,"ITAU",IF(AND(TRIM(UPPER($I658))="CONTRATUAL",ISNUMBER(SEARCH("INDIVIDUAL",SUBSTITUTE(UPPER($D658)," ","")))),"PREMIUM FREE",""))))</f>
        <v/>
      </c>
    </row>
    <row r="659">
      <c r="AC659">
        <f>IF($C659="","",IF(COUNTIF('Códigos Santander (ref)'!$A$2:$A$79,$C659)&gt;0,"SANTANDER",IF(COUNTIF('Códigos Itaú (ref)'!$A$2:$A$44,$C659)&gt;0,"ITAU",IF(AND(TRIM(UPPER($I659))="CONTRATUAL",ISNUMBER(SEARCH("INDIVIDUAL",SUBSTITUTE(UPPER($D659)," ","")))),"PREMIUM FREE",""))))</f>
        <v/>
      </c>
    </row>
    <row r="660">
      <c r="AC660">
        <f>IF($C660="","",IF(COUNTIF('Códigos Santander (ref)'!$A$2:$A$79,$C660)&gt;0,"SANTANDER",IF(COUNTIF('Códigos Itaú (ref)'!$A$2:$A$44,$C660)&gt;0,"ITAU",IF(AND(TRIM(UPPER($I660))="CONTRATUAL",ISNUMBER(SEARCH("INDIVIDUAL",SUBSTITUTE(UPPER($D660)," ","")))),"PREMIUM FREE",""))))</f>
        <v/>
      </c>
    </row>
    <row r="661">
      <c r="AC661">
        <f>IF($C661="","",IF(COUNTIF('Códigos Santander (ref)'!$A$2:$A$79,$C661)&gt;0,"SANTANDER",IF(COUNTIF('Códigos Itaú (ref)'!$A$2:$A$44,$C661)&gt;0,"ITAU",IF(AND(TRIM(UPPER($I661))="CONTRATUAL",ISNUMBER(SEARCH("INDIVIDUAL",SUBSTITUTE(UPPER($D661)," ","")))),"PREMIUM FREE",""))))</f>
        <v/>
      </c>
    </row>
    <row r="662">
      <c r="AC662">
        <f>IF($C662="","",IF(COUNTIF('Códigos Santander (ref)'!$A$2:$A$79,$C662)&gt;0,"SANTANDER",IF(COUNTIF('Códigos Itaú (ref)'!$A$2:$A$44,$C662)&gt;0,"ITAU",IF(AND(TRIM(UPPER($I662))="CONTRATUAL",ISNUMBER(SEARCH("INDIVIDUAL",SUBSTITUTE(UPPER($D662)," ","")))),"PREMIUM FREE",""))))</f>
        <v/>
      </c>
    </row>
    <row r="663">
      <c r="AC663">
        <f>IF($C663="","",IF(COUNTIF('Códigos Santander (ref)'!$A$2:$A$79,$C663)&gt;0,"SANTANDER",IF(COUNTIF('Códigos Itaú (ref)'!$A$2:$A$44,$C663)&gt;0,"ITAU",IF(AND(TRIM(UPPER($I663))="CONTRATUAL",ISNUMBER(SEARCH("INDIVIDUAL",SUBSTITUTE(UPPER($D663)," ","")))),"PREMIUM FREE",""))))</f>
        <v/>
      </c>
    </row>
    <row r="664">
      <c r="AC664">
        <f>IF($C664="","",IF(COUNTIF('Códigos Santander (ref)'!$A$2:$A$79,$C664)&gt;0,"SANTANDER",IF(COUNTIF('Códigos Itaú (ref)'!$A$2:$A$44,$C664)&gt;0,"ITAU",IF(AND(TRIM(UPPER($I664))="CONTRATUAL",ISNUMBER(SEARCH("INDIVIDUAL",SUBSTITUTE(UPPER($D664)," ","")))),"PREMIUM FREE",""))))</f>
        <v/>
      </c>
    </row>
    <row r="665">
      <c r="AC665">
        <f>IF($C665="","",IF(COUNTIF('Códigos Santander (ref)'!$A$2:$A$79,$C665)&gt;0,"SANTANDER",IF(COUNTIF('Códigos Itaú (ref)'!$A$2:$A$44,$C665)&gt;0,"ITAU",IF(AND(TRIM(UPPER($I665))="CONTRATUAL",ISNUMBER(SEARCH("INDIVIDUAL",SUBSTITUTE(UPPER($D665)," ","")))),"PREMIUM FREE",""))))</f>
        <v/>
      </c>
    </row>
    <row r="666">
      <c r="AC666">
        <f>IF($C666="","",IF(COUNTIF('Códigos Santander (ref)'!$A$2:$A$79,$C666)&gt;0,"SANTANDER",IF(COUNTIF('Códigos Itaú (ref)'!$A$2:$A$44,$C666)&gt;0,"ITAU",IF(AND(TRIM(UPPER($I666))="CONTRATUAL",ISNUMBER(SEARCH("INDIVIDUAL",SUBSTITUTE(UPPER($D666)," ","")))),"PREMIUM FREE",""))))</f>
        <v/>
      </c>
    </row>
    <row r="667">
      <c r="AC667">
        <f>IF($C667="","",IF(COUNTIF('Códigos Santander (ref)'!$A$2:$A$79,$C667)&gt;0,"SANTANDER",IF(COUNTIF('Códigos Itaú (ref)'!$A$2:$A$44,$C667)&gt;0,"ITAU",IF(AND(TRIM(UPPER($I667))="CONTRATUAL",ISNUMBER(SEARCH("INDIVIDUAL",SUBSTITUTE(UPPER($D667)," ","")))),"PREMIUM FREE",""))))</f>
        <v/>
      </c>
    </row>
    <row r="668">
      <c r="AC668">
        <f>IF($C668="","",IF(COUNTIF('Códigos Santander (ref)'!$A$2:$A$79,$C668)&gt;0,"SANTANDER",IF(COUNTIF('Códigos Itaú (ref)'!$A$2:$A$44,$C668)&gt;0,"ITAU",IF(AND(TRIM(UPPER($I668))="CONTRATUAL",ISNUMBER(SEARCH("INDIVIDUAL",SUBSTITUTE(UPPER($D668)," ","")))),"PREMIUM FREE",""))))</f>
        <v/>
      </c>
    </row>
    <row r="669">
      <c r="AC669">
        <f>IF($C669="","",IF(COUNTIF('Códigos Santander (ref)'!$A$2:$A$79,$C669)&gt;0,"SANTANDER",IF(COUNTIF('Códigos Itaú (ref)'!$A$2:$A$44,$C669)&gt;0,"ITAU",IF(AND(TRIM(UPPER($I669))="CONTRATUAL",ISNUMBER(SEARCH("INDIVIDUAL",SUBSTITUTE(UPPER($D669)," ","")))),"PREMIUM FREE",""))))</f>
        <v/>
      </c>
    </row>
    <row r="670">
      <c r="AC670">
        <f>IF($C670="","",IF(COUNTIF('Códigos Santander (ref)'!$A$2:$A$79,$C670)&gt;0,"SANTANDER",IF(COUNTIF('Códigos Itaú (ref)'!$A$2:$A$44,$C670)&gt;0,"ITAU",IF(AND(TRIM(UPPER($I670))="CONTRATUAL",ISNUMBER(SEARCH("INDIVIDUAL",SUBSTITUTE(UPPER($D670)," ","")))),"PREMIUM FREE",""))))</f>
        <v/>
      </c>
    </row>
    <row r="671">
      <c r="AC671">
        <f>IF($C671="","",IF(COUNTIF('Códigos Santander (ref)'!$A$2:$A$79,$C671)&gt;0,"SANTANDER",IF(COUNTIF('Códigos Itaú (ref)'!$A$2:$A$44,$C671)&gt;0,"ITAU",IF(AND(TRIM(UPPER($I671))="CONTRATUAL",ISNUMBER(SEARCH("INDIVIDUAL",SUBSTITUTE(UPPER($D671)," ","")))),"PREMIUM FREE",""))))</f>
        <v/>
      </c>
    </row>
    <row r="672">
      <c r="AC672">
        <f>IF($C672="","",IF(COUNTIF('Códigos Santander (ref)'!$A$2:$A$79,$C672)&gt;0,"SANTANDER",IF(COUNTIF('Códigos Itaú (ref)'!$A$2:$A$44,$C672)&gt;0,"ITAU",IF(AND(TRIM(UPPER($I672))="CONTRATUAL",ISNUMBER(SEARCH("INDIVIDUAL",SUBSTITUTE(UPPER($D672)," ","")))),"PREMIUM FREE",""))))</f>
        <v/>
      </c>
    </row>
    <row r="673">
      <c r="AC673">
        <f>IF($C673="","",IF(COUNTIF('Códigos Santander (ref)'!$A$2:$A$79,$C673)&gt;0,"SANTANDER",IF(COUNTIF('Códigos Itaú (ref)'!$A$2:$A$44,$C673)&gt;0,"ITAU",IF(AND(TRIM(UPPER($I673))="CONTRATUAL",ISNUMBER(SEARCH("INDIVIDUAL",SUBSTITUTE(UPPER($D673)," ","")))),"PREMIUM FREE",""))))</f>
        <v/>
      </c>
    </row>
    <row r="674">
      <c r="AC674">
        <f>IF($C674="","",IF(COUNTIF('Códigos Santander (ref)'!$A$2:$A$79,$C674)&gt;0,"SANTANDER",IF(COUNTIF('Códigos Itaú (ref)'!$A$2:$A$44,$C674)&gt;0,"ITAU",IF(AND(TRIM(UPPER($I674))="CONTRATUAL",ISNUMBER(SEARCH("INDIVIDUAL",SUBSTITUTE(UPPER($D674)," ","")))),"PREMIUM FREE",""))))</f>
        <v/>
      </c>
    </row>
    <row r="675">
      <c r="AC675">
        <f>IF($C675="","",IF(COUNTIF('Códigos Santander (ref)'!$A$2:$A$79,$C675)&gt;0,"SANTANDER",IF(COUNTIF('Códigos Itaú (ref)'!$A$2:$A$44,$C675)&gt;0,"ITAU",IF(AND(TRIM(UPPER($I675))="CONTRATUAL",ISNUMBER(SEARCH("INDIVIDUAL",SUBSTITUTE(UPPER($D675)," ","")))),"PREMIUM FREE",""))))</f>
        <v/>
      </c>
    </row>
    <row r="676">
      <c r="AC676">
        <f>IF($C676="","",IF(COUNTIF('Códigos Santander (ref)'!$A$2:$A$79,$C676)&gt;0,"SANTANDER",IF(COUNTIF('Códigos Itaú (ref)'!$A$2:$A$44,$C676)&gt;0,"ITAU",IF(AND(TRIM(UPPER($I676))="CONTRATUAL",ISNUMBER(SEARCH("INDIVIDUAL",SUBSTITUTE(UPPER($D676)," ","")))),"PREMIUM FREE",""))))</f>
        <v/>
      </c>
    </row>
    <row r="677">
      <c r="AC677">
        <f>IF($C677="","",IF(COUNTIF('Códigos Santander (ref)'!$A$2:$A$79,$C677)&gt;0,"SANTANDER",IF(COUNTIF('Códigos Itaú (ref)'!$A$2:$A$44,$C677)&gt;0,"ITAU",IF(AND(TRIM(UPPER($I677))="CONTRATUAL",ISNUMBER(SEARCH("INDIVIDUAL",SUBSTITUTE(UPPER($D677)," ","")))),"PREMIUM FREE",""))))</f>
        <v/>
      </c>
    </row>
    <row r="678">
      <c r="AC678">
        <f>IF($C678="","",IF(COUNTIF('Códigos Santander (ref)'!$A$2:$A$79,$C678)&gt;0,"SANTANDER",IF(COUNTIF('Códigos Itaú (ref)'!$A$2:$A$44,$C678)&gt;0,"ITAU",IF(AND(TRIM(UPPER($I678))="CONTRATUAL",ISNUMBER(SEARCH("INDIVIDUAL",SUBSTITUTE(UPPER($D678)," ","")))),"PREMIUM FREE",""))))</f>
        <v/>
      </c>
    </row>
    <row r="679">
      <c r="AC679">
        <f>IF($C679="","",IF(COUNTIF('Códigos Santander (ref)'!$A$2:$A$79,$C679)&gt;0,"SANTANDER",IF(COUNTIF('Códigos Itaú (ref)'!$A$2:$A$44,$C679)&gt;0,"ITAU",IF(AND(TRIM(UPPER($I679))="CONTRATUAL",ISNUMBER(SEARCH("INDIVIDUAL",SUBSTITUTE(UPPER($D679)," ","")))),"PREMIUM FREE",""))))</f>
        <v/>
      </c>
    </row>
    <row r="680">
      <c r="AC680">
        <f>IF($C680="","",IF(COUNTIF('Códigos Santander (ref)'!$A$2:$A$79,$C680)&gt;0,"SANTANDER",IF(COUNTIF('Códigos Itaú (ref)'!$A$2:$A$44,$C680)&gt;0,"ITAU",IF(AND(TRIM(UPPER($I680))="CONTRATUAL",ISNUMBER(SEARCH("INDIVIDUAL",SUBSTITUTE(UPPER($D680)," ","")))),"PREMIUM FREE",""))))</f>
        <v/>
      </c>
    </row>
    <row r="681">
      <c r="AC681">
        <f>IF($C681="","",IF(COUNTIF('Códigos Santander (ref)'!$A$2:$A$79,$C681)&gt;0,"SANTANDER",IF(COUNTIF('Códigos Itaú (ref)'!$A$2:$A$44,$C681)&gt;0,"ITAU",IF(AND(TRIM(UPPER($I681))="CONTRATUAL",ISNUMBER(SEARCH("INDIVIDUAL",SUBSTITUTE(UPPER($D681)," ","")))),"PREMIUM FREE",""))))</f>
        <v/>
      </c>
    </row>
    <row r="682">
      <c r="AC682">
        <f>IF($C682="","",IF(COUNTIF('Códigos Santander (ref)'!$A$2:$A$79,$C682)&gt;0,"SANTANDER",IF(COUNTIF('Códigos Itaú (ref)'!$A$2:$A$44,$C682)&gt;0,"ITAU",IF(AND(TRIM(UPPER($I682))="CONTRATUAL",ISNUMBER(SEARCH("INDIVIDUAL",SUBSTITUTE(UPPER($D682)," ","")))),"PREMIUM FREE",""))))</f>
        <v/>
      </c>
    </row>
    <row r="683">
      <c r="AC683">
        <f>IF($C683="","",IF(COUNTIF('Códigos Santander (ref)'!$A$2:$A$79,$C683)&gt;0,"SANTANDER",IF(COUNTIF('Códigos Itaú (ref)'!$A$2:$A$44,$C683)&gt;0,"ITAU",IF(AND(TRIM(UPPER($I683))="CONTRATUAL",ISNUMBER(SEARCH("INDIVIDUAL",SUBSTITUTE(UPPER($D683)," ","")))),"PREMIUM FREE",""))))</f>
        <v/>
      </c>
    </row>
    <row r="684">
      <c r="AC684">
        <f>IF($C684="","",IF(COUNTIF('Códigos Santander (ref)'!$A$2:$A$79,$C684)&gt;0,"SANTANDER",IF(COUNTIF('Códigos Itaú (ref)'!$A$2:$A$44,$C684)&gt;0,"ITAU",IF(AND(TRIM(UPPER($I684))="CONTRATUAL",ISNUMBER(SEARCH("INDIVIDUAL",SUBSTITUTE(UPPER($D684)," ","")))),"PREMIUM FREE",""))))</f>
        <v/>
      </c>
    </row>
    <row r="685">
      <c r="AC685">
        <f>IF($C685="","",IF(COUNTIF('Códigos Santander (ref)'!$A$2:$A$79,$C685)&gt;0,"SANTANDER",IF(COUNTIF('Códigos Itaú (ref)'!$A$2:$A$44,$C685)&gt;0,"ITAU",IF(AND(TRIM(UPPER($I685))="CONTRATUAL",ISNUMBER(SEARCH("INDIVIDUAL",SUBSTITUTE(UPPER($D685)," ","")))),"PREMIUM FREE",""))))</f>
        <v/>
      </c>
    </row>
    <row r="686">
      <c r="AC686">
        <f>IF($C686="","",IF(COUNTIF('Códigos Santander (ref)'!$A$2:$A$79,$C686)&gt;0,"SANTANDER",IF(COUNTIF('Códigos Itaú (ref)'!$A$2:$A$44,$C686)&gt;0,"ITAU",IF(AND(TRIM(UPPER($I686))="CONTRATUAL",ISNUMBER(SEARCH("INDIVIDUAL",SUBSTITUTE(UPPER($D686)," ","")))),"PREMIUM FREE",""))))</f>
        <v/>
      </c>
    </row>
    <row r="687">
      <c r="AC687">
        <f>IF($C687="","",IF(COUNTIF('Códigos Santander (ref)'!$A$2:$A$79,$C687)&gt;0,"SANTANDER",IF(COUNTIF('Códigos Itaú (ref)'!$A$2:$A$44,$C687)&gt;0,"ITAU",IF(AND(TRIM(UPPER($I687))="CONTRATUAL",ISNUMBER(SEARCH("INDIVIDUAL",SUBSTITUTE(UPPER($D687)," ","")))),"PREMIUM FREE",""))))</f>
        <v/>
      </c>
    </row>
    <row r="688">
      <c r="AC688">
        <f>IF($C688="","",IF(COUNTIF('Códigos Santander (ref)'!$A$2:$A$79,$C688)&gt;0,"SANTANDER",IF(COUNTIF('Códigos Itaú (ref)'!$A$2:$A$44,$C688)&gt;0,"ITAU",IF(AND(TRIM(UPPER($I688))="CONTRATUAL",ISNUMBER(SEARCH("INDIVIDUAL",SUBSTITUTE(UPPER($D688)," ","")))),"PREMIUM FREE",""))))</f>
        <v/>
      </c>
    </row>
    <row r="689">
      <c r="AC689">
        <f>IF($C689="","",IF(COUNTIF('Códigos Santander (ref)'!$A$2:$A$79,$C689)&gt;0,"SANTANDER",IF(COUNTIF('Códigos Itaú (ref)'!$A$2:$A$44,$C689)&gt;0,"ITAU",IF(AND(TRIM(UPPER($I689))="CONTRATUAL",ISNUMBER(SEARCH("INDIVIDUAL",SUBSTITUTE(UPPER($D689)," ","")))),"PREMIUM FREE",""))))</f>
        <v/>
      </c>
    </row>
    <row r="690">
      <c r="AC690">
        <f>IF($C690="","",IF(COUNTIF('Códigos Santander (ref)'!$A$2:$A$79,$C690)&gt;0,"SANTANDER",IF(COUNTIF('Códigos Itaú (ref)'!$A$2:$A$44,$C690)&gt;0,"ITAU",IF(AND(TRIM(UPPER($I690))="CONTRATUAL",ISNUMBER(SEARCH("INDIVIDUAL",SUBSTITUTE(UPPER($D690)," ","")))),"PREMIUM FREE",""))))</f>
        <v/>
      </c>
    </row>
    <row r="691">
      <c r="AC691">
        <f>IF($C691="","",IF(COUNTIF('Códigos Santander (ref)'!$A$2:$A$79,$C691)&gt;0,"SANTANDER",IF(COUNTIF('Códigos Itaú (ref)'!$A$2:$A$44,$C691)&gt;0,"ITAU",IF(AND(TRIM(UPPER($I691))="CONTRATUAL",ISNUMBER(SEARCH("INDIVIDUAL",SUBSTITUTE(UPPER($D691)," ","")))),"PREMIUM FREE",""))))</f>
        <v/>
      </c>
    </row>
    <row r="692">
      <c r="AC692">
        <f>IF($C692="","",IF(COUNTIF('Códigos Santander (ref)'!$A$2:$A$79,$C692)&gt;0,"SANTANDER",IF(COUNTIF('Códigos Itaú (ref)'!$A$2:$A$44,$C692)&gt;0,"ITAU",IF(AND(TRIM(UPPER($I692))="CONTRATUAL",ISNUMBER(SEARCH("INDIVIDUAL",SUBSTITUTE(UPPER($D692)," ","")))),"PREMIUM FREE",""))))</f>
        <v/>
      </c>
    </row>
    <row r="693">
      <c r="AC693">
        <f>IF($C693="","",IF(COUNTIF('Códigos Santander (ref)'!$A$2:$A$79,$C693)&gt;0,"SANTANDER",IF(COUNTIF('Códigos Itaú (ref)'!$A$2:$A$44,$C693)&gt;0,"ITAU",IF(AND(TRIM(UPPER($I693))="CONTRATUAL",ISNUMBER(SEARCH("INDIVIDUAL",SUBSTITUTE(UPPER($D693)," ","")))),"PREMIUM FREE",""))))</f>
        <v/>
      </c>
    </row>
    <row r="694">
      <c r="AC694">
        <f>IF($C694="","",IF(COUNTIF('Códigos Santander (ref)'!$A$2:$A$79,$C694)&gt;0,"SANTANDER",IF(COUNTIF('Códigos Itaú (ref)'!$A$2:$A$44,$C694)&gt;0,"ITAU",IF(AND(TRIM(UPPER($I694))="CONTRATUAL",ISNUMBER(SEARCH("INDIVIDUAL",SUBSTITUTE(UPPER($D694)," ","")))),"PREMIUM FREE",""))))</f>
        <v/>
      </c>
    </row>
    <row r="695">
      <c r="AC695">
        <f>IF($C695="","",IF(COUNTIF('Códigos Santander (ref)'!$A$2:$A$79,$C695)&gt;0,"SANTANDER",IF(COUNTIF('Códigos Itaú (ref)'!$A$2:$A$44,$C695)&gt;0,"ITAU",IF(AND(TRIM(UPPER($I695))="CONTRATUAL",ISNUMBER(SEARCH("INDIVIDUAL",SUBSTITUTE(UPPER($D695)," ","")))),"PREMIUM FREE",""))))</f>
        <v/>
      </c>
    </row>
    <row r="696">
      <c r="AC696">
        <f>IF($C696="","",IF(COUNTIF('Códigos Santander (ref)'!$A$2:$A$79,$C696)&gt;0,"SANTANDER",IF(COUNTIF('Códigos Itaú (ref)'!$A$2:$A$44,$C696)&gt;0,"ITAU",IF(AND(TRIM(UPPER($I696))="CONTRATUAL",ISNUMBER(SEARCH("INDIVIDUAL",SUBSTITUTE(UPPER($D696)," ","")))),"PREMIUM FREE",""))))</f>
        <v/>
      </c>
    </row>
    <row r="697">
      <c r="AC697">
        <f>IF($C697="","",IF(COUNTIF('Códigos Santander (ref)'!$A$2:$A$79,$C697)&gt;0,"SANTANDER",IF(COUNTIF('Códigos Itaú (ref)'!$A$2:$A$44,$C697)&gt;0,"ITAU",IF(AND(TRIM(UPPER($I697))="CONTRATUAL",ISNUMBER(SEARCH("INDIVIDUAL",SUBSTITUTE(UPPER($D697)," ","")))),"PREMIUM FREE",""))))</f>
        <v/>
      </c>
    </row>
    <row r="698">
      <c r="AC698">
        <f>IF($C698="","",IF(COUNTIF('Códigos Santander (ref)'!$A$2:$A$79,$C698)&gt;0,"SANTANDER",IF(COUNTIF('Códigos Itaú (ref)'!$A$2:$A$44,$C698)&gt;0,"ITAU",IF(AND(TRIM(UPPER($I698))="CONTRATUAL",ISNUMBER(SEARCH("INDIVIDUAL",SUBSTITUTE(UPPER($D698)," ","")))),"PREMIUM FREE",""))))</f>
        <v/>
      </c>
    </row>
    <row r="699">
      <c r="AC699">
        <f>IF($C699="","",IF(COUNTIF('Códigos Santander (ref)'!$A$2:$A$79,$C699)&gt;0,"SANTANDER",IF(COUNTIF('Códigos Itaú (ref)'!$A$2:$A$44,$C699)&gt;0,"ITAU",IF(AND(TRIM(UPPER($I699))="CONTRATUAL",ISNUMBER(SEARCH("INDIVIDUAL",SUBSTITUTE(UPPER($D699)," ","")))),"PREMIUM FREE",""))))</f>
        <v/>
      </c>
    </row>
    <row r="700">
      <c r="AC700">
        <f>IF($C700="","",IF(COUNTIF('Códigos Santander (ref)'!$A$2:$A$79,$C700)&gt;0,"SANTANDER",IF(COUNTIF('Códigos Itaú (ref)'!$A$2:$A$44,$C700)&gt;0,"ITAU",IF(AND(TRIM(UPPER($I700))="CONTRATUAL",ISNUMBER(SEARCH("INDIVIDUAL",SUBSTITUTE(UPPER($D700)," ","")))),"PREMIUM FREE",""))))</f>
        <v/>
      </c>
    </row>
    <row r="701">
      <c r="AC701">
        <f>IF($C701="","",IF(COUNTIF('Códigos Santander (ref)'!$A$2:$A$79,$C701)&gt;0,"SANTANDER",IF(COUNTIF('Códigos Itaú (ref)'!$A$2:$A$44,$C701)&gt;0,"ITAU",IF(AND(TRIM(UPPER($I701))="CONTRATUAL",ISNUMBER(SEARCH("INDIVIDUAL",SUBSTITUTE(UPPER($D701)," ","")))),"PREMIUM FREE",""))))</f>
        <v/>
      </c>
    </row>
    <row r="702">
      <c r="AC702">
        <f>IF($C702="","",IF(COUNTIF('Códigos Santander (ref)'!$A$2:$A$79,$C702)&gt;0,"SANTANDER",IF(COUNTIF('Códigos Itaú (ref)'!$A$2:$A$44,$C702)&gt;0,"ITAU",IF(AND(TRIM(UPPER($I702))="CONTRATUAL",ISNUMBER(SEARCH("INDIVIDUAL",SUBSTITUTE(UPPER($D702)," ","")))),"PREMIUM FREE",""))))</f>
        <v/>
      </c>
    </row>
    <row r="703">
      <c r="AC703">
        <f>IF($C703="","",IF(COUNTIF('Códigos Santander (ref)'!$A$2:$A$79,$C703)&gt;0,"SANTANDER",IF(COUNTIF('Códigos Itaú (ref)'!$A$2:$A$44,$C703)&gt;0,"ITAU",IF(AND(TRIM(UPPER($I703))="CONTRATUAL",ISNUMBER(SEARCH("INDIVIDUAL",SUBSTITUTE(UPPER($D703)," ","")))),"PREMIUM FREE",""))))</f>
        <v/>
      </c>
    </row>
    <row r="704">
      <c r="AC704">
        <f>IF($C704="","",IF(COUNTIF('Códigos Santander (ref)'!$A$2:$A$79,$C704)&gt;0,"SANTANDER",IF(COUNTIF('Códigos Itaú (ref)'!$A$2:$A$44,$C704)&gt;0,"ITAU",IF(AND(TRIM(UPPER($I704))="CONTRATUAL",ISNUMBER(SEARCH("INDIVIDUAL",SUBSTITUTE(UPPER($D704)," ","")))),"PREMIUM FREE",""))))</f>
        <v/>
      </c>
    </row>
    <row r="705">
      <c r="AC705">
        <f>IF($C705="","",IF(COUNTIF('Códigos Santander (ref)'!$A$2:$A$79,$C705)&gt;0,"SANTANDER",IF(COUNTIF('Códigos Itaú (ref)'!$A$2:$A$44,$C705)&gt;0,"ITAU",IF(AND(TRIM(UPPER($I705))="CONTRATUAL",ISNUMBER(SEARCH("INDIVIDUAL",SUBSTITUTE(UPPER($D705)," ","")))),"PREMIUM FREE",""))))</f>
        <v/>
      </c>
    </row>
    <row r="706">
      <c r="AC706">
        <f>IF($C706="","",IF(COUNTIF('Códigos Santander (ref)'!$A$2:$A$79,$C706)&gt;0,"SANTANDER",IF(COUNTIF('Códigos Itaú (ref)'!$A$2:$A$44,$C706)&gt;0,"ITAU",IF(AND(TRIM(UPPER($I706))="CONTRATUAL",ISNUMBER(SEARCH("INDIVIDUAL",SUBSTITUTE(UPPER($D706)," ","")))),"PREMIUM FREE",""))))</f>
        <v/>
      </c>
    </row>
    <row r="707">
      <c r="AC707">
        <f>IF($C707="","",IF(COUNTIF('Códigos Santander (ref)'!$A$2:$A$79,$C707)&gt;0,"SANTANDER",IF(COUNTIF('Códigos Itaú (ref)'!$A$2:$A$44,$C707)&gt;0,"ITAU",IF(AND(TRIM(UPPER($I707))="CONTRATUAL",ISNUMBER(SEARCH("INDIVIDUAL",SUBSTITUTE(UPPER($D707)," ","")))),"PREMIUM FREE",""))))</f>
        <v/>
      </c>
    </row>
    <row r="708">
      <c r="AC708">
        <f>IF($C708="","",IF(COUNTIF('Códigos Santander (ref)'!$A$2:$A$79,$C708)&gt;0,"SANTANDER",IF(COUNTIF('Códigos Itaú (ref)'!$A$2:$A$44,$C708)&gt;0,"ITAU",IF(AND(TRIM(UPPER($I708))="CONTRATUAL",ISNUMBER(SEARCH("INDIVIDUAL",SUBSTITUTE(UPPER($D708)," ","")))),"PREMIUM FREE",""))))</f>
        <v/>
      </c>
    </row>
    <row r="709">
      <c r="AC709">
        <f>IF($C709="","",IF(COUNTIF('Códigos Santander (ref)'!$A$2:$A$79,$C709)&gt;0,"SANTANDER",IF(COUNTIF('Códigos Itaú (ref)'!$A$2:$A$44,$C709)&gt;0,"ITAU",IF(AND(TRIM(UPPER($I709))="CONTRATUAL",ISNUMBER(SEARCH("INDIVIDUAL",SUBSTITUTE(UPPER($D709)," ","")))),"PREMIUM FREE",""))))</f>
        <v/>
      </c>
    </row>
    <row r="710">
      <c r="AC710">
        <f>IF($C710="","",IF(COUNTIF('Códigos Santander (ref)'!$A$2:$A$79,$C710)&gt;0,"SANTANDER",IF(COUNTIF('Códigos Itaú (ref)'!$A$2:$A$44,$C710)&gt;0,"ITAU",IF(AND(TRIM(UPPER($I710))="CONTRATUAL",ISNUMBER(SEARCH("INDIVIDUAL",SUBSTITUTE(UPPER($D710)," ","")))),"PREMIUM FREE",""))))</f>
        <v/>
      </c>
    </row>
    <row r="711">
      <c r="AC711">
        <f>IF($C711="","",IF(COUNTIF('Códigos Santander (ref)'!$A$2:$A$79,$C711)&gt;0,"SANTANDER",IF(COUNTIF('Códigos Itaú (ref)'!$A$2:$A$44,$C711)&gt;0,"ITAU",IF(AND(TRIM(UPPER($I711))="CONTRATUAL",ISNUMBER(SEARCH("INDIVIDUAL",SUBSTITUTE(UPPER($D711)," ","")))),"PREMIUM FREE",""))))</f>
        <v/>
      </c>
    </row>
    <row r="712">
      <c r="AC712">
        <f>IF($C712="","",IF(COUNTIF('Códigos Santander (ref)'!$A$2:$A$79,$C712)&gt;0,"SANTANDER",IF(COUNTIF('Códigos Itaú (ref)'!$A$2:$A$44,$C712)&gt;0,"ITAU",IF(AND(TRIM(UPPER($I712))="CONTRATUAL",ISNUMBER(SEARCH("INDIVIDUAL",SUBSTITUTE(UPPER($D712)," ","")))),"PREMIUM FREE",""))))</f>
        <v/>
      </c>
    </row>
    <row r="713">
      <c r="AC713">
        <f>IF($C713="","",IF(COUNTIF('Códigos Santander (ref)'!$A$2:$A$79,$C713)&gt;0,"SANTANDER",IF(COUNTIF('Códigos Itaú (ref)'!$A$2:$A$44,$C713)&gt;0,"ITAU",IF(AND(TRIM(UPPER($I713))="CONTRATUAL",ISNUMBER(SEARCH("INDIVIDUAL",SUBSTITUTE(UPPER($D713)," ","")))),"PREMIUM FREE",""))))</f>
        <v/>
      </c>
    </row>
    <row r="714">
      <c r="AC714">
        <f>IF($C714="","",IF(COUNTIF('Códigos Santander (ref)'!$A$2:$A$79,$C714)&gt;0,"SANTANDER",IF(COUNTIF('Códigos Itaú (ref)'!$A$2:$A$44,$C714)&gt;0,"ITAU",IF(AND(TRIM(UPPER($I714))="CONTRATUAL",ISNUMBER(SEARCH("INDIVIDUAL",SUBSTITUTE(UPPER($D714)," ","")))),"PREMIUM FREE",""))))</f>
        <v/>
      </c>
    </row>
    <row r="715">
      <c r="AC715">
        <f>IF($C715="","",IF(COUNTIF('Códigos Santander (ref)'!$A$2:$A$79,$C715)&gt;0,"SANTANDER",IF(COUNTIF('Códigos Itaú (ref)'!$A$2:$A$44,$C715)&gt;0,"ITAU",IF(AND(TRIM(UPPER($I715))="CONTRATUAL",ISNUMBER(SEARCH("INDIVIDUAL",SUBSTITUTE(UPPER($D715)," ","")))),"PREMIUM FREE",""))))</f>
        <v/>
      </c>
    </row>
    <row r="716">
      <c r="AC716">
        <f>IF($C716="","",IF(COUNTIF('Códigos Santander (ref)'!$A$2:$A$79,$C716)&gt;0,"SANTANDER",IF(COUNTIF('Códigos Itaú (ref)'!$A$2:$A$44,$C716)&gt;0,"ITAU",IF(AND(TRIM(UPPER($I716))="CONTRATUAL",ISNUMBER(SEARCH("INDIVIDUAL",SUBSTITUTE(UPPER($D716)," ","")))),"PREMIUM FREE",""))))</f>
        <v/>
      </c>
    </row>
    <row r="717">
      <c r="AC717">
        <f>IF($C717="","",IF(COUNTIF('Códigos Santander (ref)'!$A$2:$A$79,$C717)&gt;0,"SANTANDER",IF(COUNTIF('Códigos Itaú (ref)'!$A$2:$A$44,$C717)&gt;0,"ITAU",IF(AND(TRIM(UPPER($I717))="CONTRATUAL",ISNUMBER(SEARCH("INDIVIDUAL",SUBSTITUTE(UPPER($D717)," ","")))),"PREMIUM FREE",""))))</f>
        <v/>
      </c>
    </row>
    <row r="718">
      <c r="AC718">
        <f>IF($C718="","",IF(COUNTIF('Códigos Santander (ref)'!$A$2:$A$79,$C718)&gt;0,"SANTANDER",IF(COUNTIF('Códigos Itaú (ref)'!$A$2:$A$44,$C718)&gt;0,"ITAU",IF(AND(TRIM(UPPER($I718))="CONTRATUAL",ISNUMBER(SEARCH("INDIVIDUAL",SUBSTITUTE(UPPER($D718)," ","")))),"PREMIUM FREE",""))))</f>
        <v/>
      </c>
    </row>
    <row r="719">
      <c r="AC719">
        <f>IF($C719="","",IF(COUNTIF('Códigos Santander (ref)'!$A$2:$A$79,$C719)&gt;0,"SANTANDER",IF(COUNTIF('Códigos Itaú (ref)'!$A$2:$A$44,$C719)&gt;0,"ITAU",IF(AND(TRIM(UPPER($I719))="CONTRATUAL",ISNUMBER(SEARCH("INDIVIDUAL",SUBSTITUTE(UPPER($D719)," ","")))),"PREMIUM FREE",""))))</f>
        <v/>
      </c>
    </row>
    <row r="720">
      <c r="AC720">
        <f>IF($C720="","",IF(COUNTIF('Códigos Santander (ref)'!$A$2:$A$79,$C720)&gt;0,"SANTANDER",IF(COUNTIF('Códigos Itaú (ref)'!$A$2:$A$44,$C720)&gt;0,"ITAU",IF(AND(TRIM(UPPER($I720))="CONTRATUAL",ISNUMBER(SEARCH("INDIVIDUAL",SUBSTITUTE(UPPER($D720)," ","")))),"PREMIUM FREE",""))))</f>
        <v/>
      </c>
    </row>
    <row r="721">
      <c r="AC721">
        <f>IF($C721="","",IF(COUNTIF('Códigos Santander (ref)'!$A$2:$A$79,$C721)&gt;0,"SANTANDER",IF(COUNTIF('Códigos Itaú (ref)'!$A$2:$A$44,$C721)&gt;0,"ITAU",IF(AND(TRIM(UPPER($I721))="CONTRATUAL",ISNUMBER(SEARCH("INDIVIDUAL",SUBSTITUTE(UPPER($D721)," ","")))),"PREMIUM FREE",""))))</f>
        <v/>
      </c>
    </row>
    <row r="722">
      <c r="AC722">
        <f>IF($C722="","",IF(COUNTIF('Códigos Santander (ref)'!$A$2:$A$79,$C722)&gt;0,"SANTANDER",IF(COUNTIF('Códigos Itaú (ref)'!$A$2:$A$44,$C722)&gt;0,"ITAU",IF(AND(TRIM(UPPER($I722))="CONTRATUAL",ISNUMBER(SEARCH("INDIVIDUAL",SUBSTITUTE(UPPER($D722)," ","")))),"PREMIUM FREE",""))))</f>
        <v/>
      </c>
    </row>
    <row r="723">
      <c r="AC723">
        <f>IF($C723="","",IF(COUNTIF('Códigos Santander (ref)'!$A$2:$A$79,$C723)&gt;0,"SANTANDER",IF(COUNTIF('Códigos Itaú (ref)'!$A$2:$A$44,$C723)&gt;0,"ITAU",IF(AND(TRIM(UPPER($I723))="CONTRATUAL",ISNUMBER(SEARCH("INDIVIDUAL",SUBSTITUTE(UPPER($D723)," ","")))),"PREMIUM FREE",""))))</f>
        <v/>
      </c>
    </row>
    <row r="724">
      <c r="AC724">
        <f>IF($C724="","",IF(COUNTIF('Códigos Santander (ref)'!$A$2:$A$79,$C724)&gt;0,"SANTANDER",IF(COUNTIF('Códigos Itaú (ref)'!$A$2:$A$44,$C724)&gt;0,"ITAU",IF(AND(TRIM(UPPER($I724))="CONTRATUAL",ISNUMBER(SEARCH("INDIVIDUAL",SUBSTITUTE(UPPER($D724)," ","")))),"PREMIUM FREE",""))))</f>
        <v/>
      </c>
    </row>
    <row r="725">
      <c r="AC725">
        <f>IF($C725="","",IF(COUNTIF('Códigos Santander (ref)'!$A$2:$A$79,$C725)&gt;0,"SANTANDER",IF(COUNTIF('Códigos Itaú (ref)'!$A$2:$A$44,$C725)&gt;0,"ITAU",IF(AND(TRIM(UPPER($I725))="CONTRATUAL",ISNUMBER(SEARCH("INDIVIDUAL",SUBSTITUTE(UPPER($D725)," ","")))),"PREMIUM FREE",""))))</f>
        <v/>
      </c>
    </row>
    <row r="726">
      <c r="AC726">
        <f>IF($C726="","",IF(COUNTIF('Códigos Santander (ref)'!$A$2:$A$79,$C726)&gt;0,"SANTANDER",IF(COUNTIF('Códigos Itaú (ref)'!$A$2:$A$44,$C726)&gt;0,"ITAU",IF(AND(TRIM(UPPER($I726))="CONTRATUAL",ISNUMBER(SEARCH("INDIVIDUAL",SUBSTITUTE(UPPER($D726)," ","")))),"PREMIUM FREE",""))))</f>
        <v/>
      </c>
    </row>
    <row r="727">
      <c r="AC727">
        <f>IF($C727="","",IF(COUNTIF('Códigos Santander (ref)'!$A$2:$A$79,$C727)&gt;0,"SANTANDER",IF(COUNTIF('Códigos Itaú (ref)'!$A$2:$A$44,$C727)&gt;0,"ITAU",IF(AND(TRIM(UPPER($I727))="CONTRATUAL",ISNUMBER(SEARCH("INDIVIDUAL",SUBSTITUTE(UPPER($D727)," ","")))),"PREMIUM FREE",""))))</f>
        <v/>
      </c>
    </row>
    <row r="728">
      <c r="AC728">
        <f>IF($C728="","",IF(COUNTIF('Códigos Santander (ref)'!$A$2:$A$79,$C728)&gt;0,"SANTANDER",IF(COUNTIF('Códigos Itaú (ref)'!$A$2:$A$44,$C728)&gt;0,"ITAU",IF(AND(TRIM(UPPER($I728))="CONTRATUAL",ISNUMBER(SEARCH("INDIVIDUAL",SUBSTITUTE(UPPER($D728)," ","")))),"PREMIUM FREE",""))))</f>
        <v/>
      </c>
    </row>
    <row r="729">
      <c r="AC729">
        <f>IF($C729="","",IF(COUNTIF('Códigos Santander (ref)'!$A$2:$A$79,$C729)&gt;0,"SANTANDER",IF(COUNTIF('Códigos Itaú (ref)'!$A$2:$A$44,$C729)&gt;0,"ITAU",IF(AND(TRIM(UPPER($I729))="CONTRATUAL",ISNUMBER(SEARCH("INDIVIDUAL",SUBSTITUTE(UPPER($D729)," ","")))),"PREMIUM FREE",""))))</f>
        <v/>
      </c>
    </row>
    <row r="730">
      <c r="AC730">
        <f>IF($C730="","",IF(COUNTIF('Códigos Santander (ref)'!$A$2:$A$79,$C730)&gt;0,"SANTANDER",IF(COUNTIF('Códigos Itaú (ref)'!$A$2:$A$44,$C730)&gt;0,"ITAU",IF(AND(TRIM(UPPER($I730))="CONTRATUAL",ISNUMBER(SEARCH("INDIVIDUAL",SUBSTITUTE(UPPER($D730)," ","")))),"PREMIUM FREE",""))))</f>
        <v/>
      </c>
    </row>
    <row r="731">
      <c r="AC731">
        <f>IF($C731="","",IF(COUNTIF('Códigos Santander (ref)'!$A$2:$A$79,$C731)&gt;0,"SANTANDER",IF(COUNTIF('Códigos Itaú (ref)'!$A$2:$A$44,$C731)&gt;0,"ITAU",IF(AND(TRIM(UPPER($I731))="CONTRATUAL",ISNUMBER(SEARCH("INDIVIDUAL",SUBSTITUTE(UPPER($D731)," ","")))),"PREMIUM FREE",""))))</f>
        <v/>
      </c>
    </row>
    <row r="732">
      <c r="AC732">
        <f>IF($C732="","",IF(COUNTIF('Códigos Santander (ref)'!$A$2:$A$79,$C732)&gt;0,"SANTANDER",IF(COUNTIF('Códigos Itaú (ref)'!$A$2:$A$44,$C732)&gt;0,"ITAU",IF(AND(TRIM(UPPER($I732))="CONTRATUAL",ISNUMBER(SEARCH("INDIVIDUAL",SUBSTITUTE(UPPER($D732)," ","")))),"PREMIUM FREE",""))))</f>
        <v/>
      </c>
    </row>
    <row r="733">
      <c r="AC733">
        <f>IF($C733="","",IF(COUNTIF('Códigos Santander (ref)'!$A$2:$A$79,$C733)&gt;0,"SANTANDER",IF(COUNTIF('Códigos Itaú (ref)'!$A$2:$A$44,$C733)&gt;0,"ITAU",IF(AND(TRIM(UPPER($I733))="CONTRATUAL",ISNUMBER(SEARCH("INDIVIDUAL",SUBSTITUTE(UPPER($D733)," ","")))),"PREMIUM FREE",""))))</f>
        <v/>
      </c>
    </row>
    <row r="734">
      <c r="AC734">
        <f>IF($C734="","",IF(COUNTIF('Códigos Santander (ref)'!$A$2:$A$79,$C734)&gt;0,"SANTANDER",IF(COUNTIF('Códigos Itaú (ref)'!$A$2:$A$44,$C734)&gt;0,"ITAU",IF(AND(TRIM(UPPER($I734))="CONTRATUAL",ISNUMBER(SEARCH("INDIVIDUAL",SUBSTITUTE(UPPER($D734)," ","")))),"PREMIUM FREE",""))))</f>
        <v/>
      </c>
    </row>
    <row r="735">
      <c r="AC735">
        <f>IF($C735="","",IF(COUNTIF('Códigos Santander (ref)'!$A$2:$A$79,$C735)&gt;0,"SANTANDER",IF(COUNTIF('Códigos Itaú (ref)'!$A$2:$A$44,$C735)&gt;0,"ITAU",IF(AND(TRIM(UPPER($I735))="CONTRATUAL",ISNUMBER(SEARCH("INDIVIDUAL",SUBSTITUTE(UPPER($D735)," ","")))),"PREMIUM FREE",""))))</f>
        <v/>
      </c>
    </row>
    <row r="736">
      <c r="AC736">
        <f>IF($C736="","",IF(COUNTIF('Códigos Santander (ref)'!$A$2:$A$79,$C736)&gt;0,"SANTANDER",IF(COUNTIF('Códigos Itaú (ref)'!$A$2:$A$44,$C736)&gt;0,"ITAU",IF(AND(TRIM(UPPER($I736))="CONTRATUAL",ISNUMBER(SEARCH("INDIVIDUAL",SUBSTITUTE(UPPER($D736)," ","")))),"PREMIUM FREE",""))))</f>
        <v/>
      </c>
    </row>
    <row r="737">
      <c r="AC737">
        <f>IF($C737="","",IF(COUNTIF('Códigos Santander (ref)'!$A$2:$A$79,$C737)&gt;0,"SANTANDER",IF(COUNTIF('Códigos Itaú (ref)'!$A$2:$A$44,$C737)&gt;0,"ITAU",IF(AND(TRIM(UPPER($I737))="CONTRATUAL",ISNUMBER(SEARCH("INDIVIDUAL",SUBSTITUTE(UPPER($D737)," ","")))),"PREMIUM FREE",""))))</f>
        <v/>
      </c>
    </row>
    <row r="738">
      <c r="AC738">
        <f>IF($C738="","",IF(COUNTIF('Códigos Santander (ref)'!$A$2:$A$79,$C738)&gt;0,"SANTANDER",IF(COUNTIF('Códigos Itaú (ref)'!$A$2:$A$44,$C738)&gt;0,"ITAU",IF(AND(TRIM(UPPER($I738))="CONTRATUAL",ISNUMBER(SEARCH("INDIVIDUAL",SUBSTITUTE(UPPER($D738)," ","")))),"PREMIUM FREE",""))))</f>
        <v/>
      </c>
    </row>
    <row r="739">
      <c r="AC739">
        <f>IF($C739="","",IF(COUNTIF('Códigos Santander (ref)'!$A$2:$A$79,$C739)&gt;0,"SANTANDER",IF(COUNTIF('Códigos Itaú (ref)'!$A$2:$A$44,$C739)&gt;0,"ITAU",IF(AND(TRIM(UPPER($I739))="CONTRATUAL",ISNUMBER(SEARCH("INDIVIDUAL",SUBSTITUTE(UPPER($D739)," ","")))),"PREMIUM FREE",""))))</f>
        <v/>
      </c>
    </row>
    <row r="740">
      <c r="AC740">
        <f>IF($C740="","",IF(COUNTIF('Códigos Santander (ref)'!$A$2:$A$79,$C740)&gt;0,"SANTANDER",IF(COUNTIF('Códigos Itaú (ref)'!$A$2:$A$44,$C740)&gt;0,"ITAU",IF(AND(TRIM(UPPER($I740))="CONTRATUAL",ISNUMBER(SEARCH("INDIVIDUAL",SUBSTITUTE(UPPER($D740)," ","")))),"PREMIUM FREE",""))))</f>
        <v/>
      </c>
    </row>
    <row r="741">
      <c r="AC741">
        <f>IF($C741="","",IF(COUNTIF('Códigos Santander (ref)'!$A$2:$A$79,$C741)&gt;0,"SANTANDER",IF(COUNTIF('Códigos Itaú (ref)'!$A$2:$A$44,$C741)&gt;0,"ITAU",IF(AND(TRIM(UPPER($I741))="CONTRATUAL",ISNUMBER(SEARCH("INDIVIDUAL",SUBSTITUTE(UPPER($D741)," ","")))),"PREMIUM FREE",""))))</f>
        <v/>
      </c>
    </row>
    <row r="742">
      <c r="AC742">
        <f>IF($C742="","",IF(COUNTIF('Códigos Santander (ref)'!$A$2:$A$79,$C742)&gt;0,"SANTANDER",IF(COUNTIF('Códigos Itaú (ref)'!$A$2:$A$44,$C742)&gt;0,"ITAU",IF(AND(TRIM(UPPER($I742))="CONTRATUAL",ISNUMBER(SEARCH("INDIVIDUAL",SUBSTITUTE(UPPER($D742)," ","")))),"PREMIUM FREE",""))))</f>
        <v/>
      </c>
    </row>
    <row r="743">
      <c r="AC743">
        <f>IF($C743="","",IF(COUNTIF('Códigos Santander (ref)'!$A$2:$A$79,$C743)&gt;0,"SANTANDER",IF(COUNTIF('Códigos Itaú (ref)'!$A$2:$A$44,$C743)&gt;0,"ITAU",IF(AND(TRIM(UPPER($I743))="CONTRATUAL",ISNUMBER(SEARCH("INDIVIDUAL",SUBSTITUTE(UPPER($D743)," ","")))),"PREMIUM FREE",""))))</f>
        <v/>
      </c>
    </row>
    <row r="744">
      <c r="AC744">
        <f>IF($C744="","",IF(COUNTIF('Códigos Santander (ref)'!$A$2:$A$79,$C744)&gt;0,"SANTANDER",IF(COUNTIF('Códigos Itaú (ref)'!$A$2:$A$44,$C744)&gt;0,"ITAU",IF(AND(TRIM(UPPER($I744))="CONTRATUAL",ISNUMBER(SEARCH("INDIVIDUAL",SUBSTITUTE(UPPER($D744)," ","")))),"PREMIUM FREE",""))))</f>
        <v/>
      </c>
    </row>
    <row r="745">
      <c r="AC745">
        <f>IF($C745="","",IF(COUNTIF('Códigos Santander (ref)'!$A$2:$A$79,$C745)&gt;0,"SANTANDER",IF(COUNTIF('Códigos Itaú (ref)'!$A$2:$A$44,$C745)&gt;0,"ITAU",IF(AND(TRIM(UPPER($I745))="CONTRATUAL",ISNUMBER(SEARCH("INDIVIDUAL",SUBSTITUTE(UPPER($D745)," ","")))),"PREMIUM FREE",""))))</f>
        <v/>
      </c>
    </row>
    <row r="746">
      <c r="AC746">
        <f>IF($C746="","",IF(COUNTIF('Códigos Santander (ref)'!$A$2:$A$79,$C746)&gt;0,"SANTANDER",IF(COUNTIF('Códigos Itaú (ref)'!$A$2:$A$44,$C746)&gt;0,"ITAU",IF(AND(TRIM(UPPER($I746))="CONTRATUAL",ISNUMBER(SEARCH("INDIVIDUAL",SUBSTITUTE(UPPER($D746)," ","")))),"PREMIUM FREE",""))))</f>
        <v/>
      </c>
    </row>
    <row r="747">
      <c r="AC747">
        <f>IF($C747="","",IF(COUNTIF('Códigos Santander (ref)'!$A$2:$A$79,$C747)&gt;0,"SANTANDER",IF(COUNTIF('Códigos Itaú (ref)'!$A$2:$A$44,$C747)&gt;0,"ITAU",IF(AND(TRIM(UPPER($I747))="CONTRATUAL",ISNUMBER(SEARCH("INDIVIDUAL",SUBSTITUTE(UPPER($D747)," ","")))),"PREMIUM FREE",""))))</f>
        <v/>
      </c>
    </row>
    <row r="748">
      <c r="AC748">
        <f>IF($C748="","",IF(COUNTIF('Códigos Santander (ref)'!$A$2:$A$79,$C748)&gt;0,"SANTANDER",IF(COUNTIF('Códigos Itaú (ref)'!$A$2:$A$44,$C748)&gt;0,"ITAU",IF(AND(TRIM(UPPER($I748))="CONTRATUAL",ISNUMBER(SEARCH("INDIVIDUAL",SUBSTITUTE(UPPER($D748)," ","")))),"PREMIUM FREE",""))))</f>
        <v/>
      </c>
    </row>
    <row r="749">
      <c r="AC749">
        <f>IF($C749="","",IF(COUNTIF('Códigos Santander (ref)'!$A$2:$A$79,$C749)&gt;0,"SANTANDER",IF(COUNTIF('Códigos Itaú (ref)'!$A$2:$A$44,$C749)&gt;0,"ITAU",IF(AND(TRIM(UPPER($I749))="CONTRATUAL",ISNUMBER(SEARCH("INDIVIDUAL",SUBSTITUTE(UPPER($D749)," ","")))),"PREMIUM FREE",""))))</f>
        <v/>
      </c>
    </row>
    <row r="750">
      <c r="AC750">
        <f>IF($C750="","",IF(COUNTIF('Códigos Santander (ref)'!$A$2:$A$79,$C750)&gt;0,"SANTANDER",IF(COUNTIF('Códigos Itaú (ref)'!$A$2:$A$44,$C750)&gt;0,"ITAU",IF(AND(TRIM(UPPER($I750))="CONTRATUAL",ISNUMBER(SEARCH("INDIVIDUAL",SUBSTITUTE(UPPER($D750)," ","")))),"PREMIUM FREE",""))))</f>
        <v/>
      </c>
    </row>
    <row r="751">
      <c r="AC751">
        <f>IF($C751="","",IF(COUNTIF('Códigos Santander (ref)'!$A$2:$A$79,$C751)&gt;0,"SANTANDER",IF(COUNTIF('Códigos Itaú (ref)'!$A$2:$A$44,$C751)&gt;0,"ITAU",IF(AND(TRIM(UPPER($I751))="CONTRATUAL",ISNUMBER(SEARCH("INDIVIDUAL",SUBSTITUTE(UPPER($D751)," ","")))),"PREMIUM FREE",""))))</f>
        <v/>
      </c>
    </row>
    <row r="752">
      <c r="AC752">
        <f>IF($C752="","",IF(COUNTIF('Códigos Santander (ref)'!$A$2:$A$79,$C752)&gt;0,"SANTANDER",IF(COUNTIF('Códigos Itaú (ref)'!$A$2:$A$44,$C752)&gt;0,"ITAU",IF(AND(TRIM(UPPER($I752))="CONTRATUAL",ISNUMBER(SEARCH("INDIVIDUAL",SUBSTITUTE(UPPER($D752)," ","")))),"PREMIUM FREE",""))))</f>
        <v/>
      </c>
    </row>
    <row r="753">
      <c r="AC753">
        <f>IF($C753="","",IF(COUNTIF('Códigos Santander (ref)'!$A$2:$A$79,$C753)&gt;0,"SANTANDER",IF(COUNTIF('Códigos Itaú (ref)'!$A$2:$A$44,$C753)&gt;0,"ITAU",IF(AND(TRIM(UPPER($I753))="CONTRATUAL",ISNUMBER(SEARCH("INDIVIDUAL",SUBSTITUTE(UPPER($D753)," ","")))),"PREMIUM FREE",""))))</f>
        <v/>
      </c>
    </row>
    <row r="754">
      <c r="AC754">
        <f>IF($C754="","",IF(COUNTIF('Códigos Santander (ref)'!$A$2:$A$79,$C754)&gt;0,"SANTANDER",IF(COUNTIF('Códigos Itaú (ref)'!$A$2:$A$44,$C754)&gt;0,"ITAU",IF(AND(TRIM(UPPER($I754))="CONTRATUAL",ISNUMBER(SEARCH("INDIVIDUAL",SUBSTITUTE(UPPER($D754)," ","")))),"PREMIUM FREE",""))))</f>
        <v/>
      </c>
    </row>
    <row r="755">
      <c r="AC755">
        <f>IF($C755="","",IF(COUNTIF('Códigos Santander (ref)'!$A$2:$A$79,$C755)&gt;0,"SANTANDER",IF(COUNTIF('Códigos Itaú (ref)'!$A$2:$A$44,$C755)&gt;0,"ITAU",IF(AND(TRIM(UPPER($I755))="CONTRATUAL",ISNUMBER(SEARCH("INDIVIDUAL",SUBSTITUTE(UPPER($D755)," ","")))),"PREMIUM FREE",""))))</f>
        <v/>
      </c>
    </row>
    <row r="756">
      <c r="AC756">
        <f>IF($C756="","",IF(COUNTIF('Códigos Santander (ref)'!$A$2:$A$79,$C756)&gt;0,"SANTANDER",IF(COUNTIF('Códigos Itaú (ref)'!$A$2:$A$44,$C756)&gt;0,"ITAU",IF(AND(TRIM(UPPER($I756))="CONTRATUAL",ISNUMBER(SEARCH("INDIVIDUAL",SUBSTITUTE(UPPER($D756)," ","")))),"PREMIUM FREE",""))))</f>
        <v/>
      </c>
    </row>
    <row r="757">
      <c r="AC757">
        <f>IF($C757="","",IF(COUNTIF('Códigos Santander (ref)'!$A$2:$A$79,$C757)&gt;0,"SANTANDER",IF(COUNTIF('Códigos Itaú (ref)'!$A$2:$A$44,$C757)&gt;0,"ITAU",IF(AND(TRIM(UPPER($I757))="CONTRATUAL",ISNUMBER(SEARCH("INDIVIDUAL",SUBSTITUTE(UPPER($D757)," ","")))),"PREMIUM FREE",""))))</f>
        <v/>
      </c>
    </row>
    <row r="758">
      <c r="AC758">
        <f>IF($C758="","",IF(COUNTIF('Códigos Santander (ref)'!$A$2:$A$79,$C758)&gt;0,"SANTANDER",IF(COUNTIF('Códigos Itaú (ref)'!$A$2:$A$44,$C758)&gt;0,"ITAU",IF(AND(TRIM(UPPER($I758))="CONTRATUAL",ISNUMBER(SEARCH("INDIVIDUAL",SUBSTITUTE(UPPER($D758)," ","")))),"PREMIUM FREE",""))))</f>
        <v/>
      </c>
    </row>
    <row r="759">
      <c r="AC759">
        <f>IF($C759="","",IF(COUNTIF('Códigos Santander (ref)'!$A$2:$A$79,$C759)&gt;0,"SANTANDER",IF(COUNTIF('Códigos Itaú (ref)'!$A$2:$A$44,$C759)&gt;0,"ITAU",IF(AND(TRIM(UPPER($I759))="CONTRATUAL",ISNUMBER(SEARCH("INDIVIDUAL",SUBSTITUTE(UPPER($D759)," ","")))),"PREMIUM FREE",""))))</f>
        <v/>
      </c>
    </row>
    <row r="760">
      <c r="AC760">
        <f>IF($C760="","",IF(COUNTIF('Códigos Santander (ref)'!$A$2:$A$79,$C760)&gt;0,"SANTANDER",IF(COUNTIF('Códigos Itaú (ref)'!$A$2:$A$44,$C760)&gt;0,"ITAU",IF(AND(TRIM(UPPER($I760))="CONTRATUAL",ISNUMBER(SEARCH("INDIVIDUAL",SUBSTITUTE(UPPER($D760)," ","")))),"PREMIUM FREE",""))))</f>
        <v/>
      </c>
    </row>
    <row r="761">
      <c r="AC761">
        <f>IF($C761="","",IF(COUNTIF('Códigos Santander (ref)'!$A$2:$A$79,$C761)&gt;0,"SANTANDER",IF(COUNTIF('Códigos Itaú (ref)'!$A$2:$A$44,$C761)&gt;0,"ITAU",IF(AND(TRIM(UPPER($I761))="CONTRATUAL",ISNUMBER(SEARCH("INDIVIDUAL",SUBSTITUTE(UPPER($D761)," ","")))),"PREMIUM FREE",""))))</f>
        <v/>
      </c>
    </row>
    <row r="762">
      <c r="AC762">
        <f>IF($C762="","",IF(COUNTIF('Códigos Santander (ref)'!$A$2:$A$79,$C762)&gt;0,"SANTANDER",IF(COUNTIF('Códigos Itaú (ref)'!$A$2:$A$44,$C762)&gt;0,"ITAU",IF(AND(TRIM(UPPER($I762))="CONTRATUAL",ISNUMBER(SEARCH("INDIVIDUAL",SUBSTITUTE(UPPER($D762)," ","")))),"PREMIUM FREE",""))))</f>
        <v/>
      </c>
    </row>
    <row r="763">
      <c r="AC763">
        <f>IF($C763="","",IF(COUNTIF('Códigos Santander (ref)'!$A$2:$A$79,$C763)&gt;0,"SANTANDER",IF(COUNTIF('Códigos Itaú (ref)'!$A$2:$A$44,$C763)&gt;0,"ITAU",IF(AND(TRIM(UPPER($I763))="CONTRATUAL",ISNUMBER(SEARCH("INDIVIDUAL",SUBSTITUTE(UPPER($D763)," ","")))),"PREMIUM FREE",""))))</f>
        <v/>
      </c>
    </row>
    <row r="764">
      <c r="AC764">
        <f>IF($C764="","",IF(COUNTIF('Códigos Santander (ref)'!$A$2:$A$79,$C764)&gt;0,"SANTANDER",IF(COUNTIF('Códigos Itaú (ref)'!$A$2:$A$44,$C764)&gt;0,"ITAU",IF(AND(TRIM(UPPER($I764))="CONTRATUAL",ISNUMBER(SEARCH("INDIVIDUAL",SUBSTITUTE(UPPER($D764)," ","")))),"PREMIUM FREE",""))))</f>
        <v/>
      </c>
    </row>
    <row r="765">
      <c r="AC765">
        <f>IF($C765="","",IF(COUNTIF('Códigos Santander (ref)'!$A$2:$A$79,$C765)&gt;0,"SANTANDER",IF(COUNTIF('Códigos Itaú (ref)'!$A$2:$A$44,$C765)&gt;0,"ITAU",IF(AND(TRIM(UPPER($I765))="CONTRATUAL",ISNUMBER(SEARCH("INDIVIDUAL",SUBSTITUTE(UPPER($D765)," ","")))),"PREMIUM FREE",""))))</f>
        <v/>
      </c>
    </row>
    <row r="766">
      <c r="AC766">
        <f>IF($C766="","",IF(COUNTIF('Códigos Santander (ref)'!$A$2:$A$79,$C766)&gt;0,"SANTANDER",IF(COUNTIF('Códigos Itaú (ref)'!$A$2:$A$44,$C766)&gt;0,"ITAU",IF(AND(TRIM(UPPER($I766))="CONTRATUAL",ISNUMBER(SEARCH("INDIVIDUAL",SUBSTITUTE(UPPER($D766)," ","")))),"PREMIUM FREE",""))))</f>
        <v/>
      </c>
    </row>
    <row r="767">
      <c r="AC767">
        <f>IF($C767="","",IF(COUNTIF('Códigos Santander (ref)'!$A$2:$A$79,$C767)&gt;0,"SANTANDER",IF(COUNTIF('Códigos Itaú (ref)'!$A$2:$A$44,$C767)&gt;0,"ITAU",IF(AND(TRIM(UPPER($I767))="CONTRATUAL",ISNUMBER(SEARCH("INDIVIDUAL",SUBSTITUTE(UPPER($D767)," ","")))),"PREMIUM FREE",""))))</f>
        <v/>
      </c>
    </row>
    <row r="768">
      <c r="AC768">
        <f>IF($C768="","",IF(COUNTIF('Códigos Santander (ref)'!$A$2:$A$79,$C768)&gt;0,"SANTANDER",IF(COUNTIF('Códigos Itaú (ref)'!$A$2:$A$44,$C768)&gt;0,"ITAU",IF(AND(TRIM(UPPER($I768))="CONTRATUAL",ISNUMBER(SEARCH("INDIVIDUAL",SUBSTITUTE(UPPER($D768)," ","")))),"PREMIUM FREE",""))))</f>
        <v/>
      </c>
    </row>
    <row r="769">
      <c r="AC769">
        <f>IF($C769="","",IF(COUNTIF('Códigos Santander (ref)'!$A$2:$A$79,$C769)&gt;0,"SANTANDER",IF(COUNTIF('Códigos Itaú (ref)'!$A$2:$A$44,$C769)&gt;0,"ITAU",IF(AND(TRIM(UPPER($I769))="CONTRATUAL",ISNUMBER(SEARCH("INDIVIDUAL",SUBSTITUTE(UPPER($D769)," ","")))),"PREMIUM FREE",""))))</f>
        <v/>
      </c>
    </row>
    <row r="770">
      <c r="AC770">
        <f>IF($C770="","",IF(COUNTIF('Códigos Santander (ref)'!$A$2:$A$79,$C770)&gt;0,"SANTANDER",IF(COUNTIF('Códigos Itaú (ref)'!$A$2:$A$44,$C770)&gt;0,"ITAU",IF(AND(TRIM(UPPER($I770))="CONTRATUAL",ISNUMBER(SEARCH("INDIVIDUAL",SUBSTITUTE(UPPER($D770)," ","")))),"PREMIUM FREE",""))))</f>
        <v/>
      </c>
    </row>
    <row r="771">
      <c r="AC771">
        <f>IF($C771="","",IF(COUNTIF('Códigos Santander (ref)'!$A$2:$A$79,$C771)&gt;0,"SANTANDER",IF(COUNTIF('Códigos Itaú (ref)'!$A$2:$A$44,$C771)&gt;0,"ITAU",IF(AND(TRIM(UPPER($I771))="CONTRATUAL",ISNUMBER(SEARCH("INDIVIDUAL",SUBSTITUTE(UPPER($D771)," ","")))),"PREMIUM FREE",""))))</f>
        <v/>
      </c>
    </row>
    <row r="772">
      <c r="AC772">
        <f>IF($C772="","",IF(COUNTIF('Códigos Santander (ref)'!$A$2:$A$79,$C772)&gt;0,"SANTANDER",IF(COUNTIF('Códigos Itaú (ref)'!$A$2:$A$44,$C772)&gt;0,"ITAU",IF(AND(TRIM(UPPER($I772))="CONTRATUAL",ISNUMBER(SEARCH("INDIVIDUAL",SUBSTITUTE(UPPER($D772)," ","")))),"PREMIUM FREE",""))))</f>
        <v/>
      </c>
    </row>
    <row r="773">
      <c r="AC773">
        <f>IF($C773="","",IF(COUNTIF('Códigos Santander (ref)'!$A$2:$A$79,$C773)&gt;0,"SANTANDER",IF(COUNTIF('Códigos Itaú (ref)'!$A$2:$A$44,$C773)&gt;0,"ITAU",IF(AND(TRIM(UPPER($I773))="CONTRATUAL",ISNUMBER(SEARCH("INDIVIDUAL",SUBSTITUTE(UPPER($D773)," ","")))),"PREMIUM FREE",""))))</f>
        <v/>
      </c>
    </row>
    <row r="774">
      <c r="AC774">
        <f>IF($C774="","",IF(COUNTIF('Códigos Santander (ref)'!$A$2:$A$79,$C774)&gt;0,"SANTANDER",IF(COUNTIF('Códigos Itaú (ref)'!$A$2:$A$44,$C774)&gt;0,"ITAU",IF(AND(TRIM(UPPER($I774))="CONTRATUAL",ISNUMBER(SEARCH("INDIVIDUAL",SUBSTITUTE(UPPER($D774)," ","")))),"PREMIUM FREE",""))))</f>
        <v/>
      </c>
    </row>
    <row r="775">
      <c r="AC775">
        <f>IF($C775="","",IF(COUNTIF('Códigos Santander (ref)'!$A$2:$A$79,$C775)&gt;0,"SANTANDER",IF(COUNTIF('Códigos Itaú (ref)'!$A$2:$A$44,$C775)&gt;0,"ITAU",IF(AND(TRIM(UPPER($I775))="CONTRATUAL",ISNUMBER(SEARCH("INDIVIDUAL",SUBSTITUTE(UPPER($D775)," ","")))),"PREMIUM FREE",""))))</f>
        <v/>
      </c>
    </row>
    <row r="776">
      <c r="AC776">
        <f>IF($C776="","",IF(COUNTIF('Códigos Santander (ref)'!$A$2:$A$79,$C776)&gt;0,"SANTANDER",IF(COUNTIF('Códigos Itaú (ref)'!$A$2:$A$44,$C776)&gt;0,"ITAU",IF(AND(TRIM(UPPER($I776))="CONTRATUAL",ISNUMBER(SEARCH("INDIVIDUAL",SUBSTITUTE(UPPER($D776)," ","")))),"PREMIUM FREE",""))))</f>
        <v/>
      </c>
    </row>
    <row r="777">
      <c r="AC777">
        <f>IF($C777="","",IF(COUNTIF('Códigos Santander (ref)'!$A$2:$A$79,$C777)&gt;0,"SANTANDER",IF(COUNTIF('Códigos Itaú (ref)'!$A$2:$A$44,$C777)&gt;0,"ITAU",IF(AND(TRIM(UPPER($I777))="CONTRATUAL",ISNUMBER(SEARCH("INDIVIDUAL",SUBSTITUTE(UPPER($D777)," ","")))),"PREMIUM FREE",""))))</f>
        <v/>
      </c>
    </row>
    <row r="778">
      <c r="AC778">
        <f>IF($C778="","",IF(COUNTIF('Códigos Santander (ref)'!$A$2:$A$79,$C778)&gt;0,"SANTANDER",IF(COUNTIF('Códigos Itaú (ref)'!$A$2:$A$44,$C778)&gt;0,"ITAU",IF(AND(TRIM(UPPER($I778))="CONTRATUAL",ISNUMBER(SEARCH("INDIVIDUAL",SUBSTITUTE(UPPER($D778)," ","")))),"PREMIUM FREE",""))))</f>
        <v/>
      </c>
    </row>
    <row r="779">
      <c r="AC779">
        <f>IF($C779="","",IF(COUNTIF('Códigos Santander (ref)'!$A$2:$A$79,$C779)&gt;0,"SANTANDER",IF(COUNTIF('Códigos Itaú (ref)'!$A$2:$A$44,$C779)&gt;0,"ITAU",IF(AND(TRIM(UPPER($I779))="CONTRATUAL",ISNUMBER(SEARCH("INDIVIDUAL",SUBSTITUTE(UPPER($D779)," ","")))),"PREMIUM FREE",""))))</f>
        <v/>
      </c>
    </row>
    <row r="780">
      <c r="AC780">
        <f>IF($C780="","",IF(COUNTIF('Códigos Santander (ref)'!$A$2:$A$79,$C780)&gt;0,"SANTANDER",IF(COUNTIF('Códigos Itaú (ref)'!$A$2:$A$44,$C780)&gt;0,"ITAU",IF(AND(TRIM(UPPER($I780))="CONTRATUAL",ISNUMBER(SEARCH("INDIVIDUAL",SUBSTITUTE(UPPER($D780)," ","")))),"PREMIUM FREE",""))))</f>
        <v/>
      </c>
    </row>
    <row r="781">
      <c r="AC781">
        <f>IF($C781="","",IF(COUNTIF('Códigos Santander (ref)'!$A$2:$A$79,$C781)&gt;0,"SANTANDER",IF(COUNTIF('Códigos Itaú (ref)'!$A$2:$A$44,$C781)&gt;0,"ITAU",IF(AND(TRIM(UPPER($I781))="CONTRATUAL",ISNUMBER(SEARCH("INDIVIDUAL",SUBSTITUTE(UPPER($D781)," ","")))),"PREMIUM FREE",""))))</f>
        <v/>
      </c>
    </row>
    <row r="782">
      <c r="AC782">
        <f>IF($C782="","",IF(COUNTIF('Códigos Santander (ref)'!$A$2:$A$79,$C782)&gt;0,"SANTANDER",IF(COUNTIF('Códigos Itaú (ref)'!$A$2:$A$44,$C782)&gt;0,"ITAU",IF(AND(TRIM(UPPER($I782))="CONTRATUAL",ISNUMBER(SEARCH("INDIVIDUAL",SUBSTITUTE(UPPER($D782)," ","")))),"PREMIUM FREE",""))))</f>
        <v/>
      </c>
    </row>
    <row r="783">
      <c r="AC783">
        <f>IF($C783="","",IF(COUNTIF('Códigos Santander (ref)'!$A$2:$A$79,$C783)&gt;0,"SANTANDER",IF(COUNTIF('Códigos Itaú (ref)'!$A$2:$A$44,$C783)&gt;0,"ITAU",IF(AND(TRIM(UPPER($I783))="CONTRATUAL",ISNUMBER(SEARCH("INDIVIDUAL",SUBSTITUTE(UPPER($D783)," ","")))),"PREMIUM FREE",""))))</f>
        <v/>
      </c>
    </row>
    <row r="784">
      <c r="AC784">
        <f>IF($C784="","",IF(COUNTIF('Códigos Santander (ref)'!$A$2:$A$79,$C784)&gt;0,"SANTANDER",IF(COUNTIF('Códigos Itaú (ref)'!$A$2:$A$44,$C784)&gt;0,"ITAU",IF(AND(TRIM(UPPER($I784))="CONTRATUAL",ISNUMBER(SEARCH("INDIVIDUAL",SUBSTITUTE(UPPER($D784)," ","")))),"PREMIUM FREE",""))))</f>
        <v/>
      </c>
    </row>
    <row r="785">
      <c r="AC785">
        <f>IF($C785="","",IF(COUNTIF('Códigos Santander (ref)'!$A$2:$A$79,$C785)&gt;0,"SANTANDER",IF(COUNTIF('Códigos Itaú (ref)'!$A$2:$A$44,$C785)&gt;0,"ITAU",IF(AND(TRIM(UPPER($I785))="CONTRATUAL",ISNUMBER(SEARCH("INDIVIDUAL",SUBSTITUTE(UPPER($D785)," ","")))),"PREMIUM FREE",""))))</f>
        <v/>
      </c>
    </row>
    <row r="786">
      <c r="AC786">
        <f>IF($C786="","",IF(COUNTIF('Códigos Santander (ref)'!$A$2:$A$79,$C786)&gt;0,"SANTANDER",IF(COUNTIF('Códigos Itaú (ref)'!$A$2:$A$44,$C786)&gt;0,"ITAU",IF(AND(TRIM(UPPER($I786))="CONTRATUAL",ISNUMBER(SEARCH("INDIVIDUAL",SUBSTITUTE(UPPER($D786)," ","")))),"PREMIUM FREE",""))))</f>
        <v/>
      </c>
    </row>
    <row r="787">
      <c r="AC787">
        <f>IF($C787="","",IF(COUNTIF('Códigos Santander (ref)'!$A$2:$A$79,$C787)&gt;0,"SANTANDER",IF(COUNTIF('Códigos Itaú (ref)'!$A$2:$A$44,$C787)&gt;0,"ITAU",IF(AND(TRIM(UPPER($I787))="CONTRATUAL",ISNUMBER(SEARCH("INDIVIDUAL",SUBSTITUTE(UPPER($D787)," ","")))),"PREMIUM FREE",""))))</f>
        <v/>
      </c>
    </row>
    <row r="788">
      <c r="AC788">
        <f>IF($C788="","",IF(COUNTIF('Códigos Santander (ref)'!$A$2:$A$79,$C788)&gt;0,"SANTANDER",IF(COUNTIF('Códigos Itaú (ref)'!$A$2:$A$44,$C788)&gt;0,"ITAU",IF(AND(TRIM(UPPER($I788))="CONTRATUAL",ISNUMBER(SEARCH("INDIVIDUAL",SUBSTITUTE(UPPER($D788)," ","")))),"PREMIUM FREE",""))))</f>
        <v/>
      </c>
    </row>
    <row r="789">
      <c r="AC789">
        <f>IF($C789="","",IF(COUNTIF('Códigos Santander (ref)'!$A$2:$A$79,$C789)&gt;0,"SANTANDER",IF(COUNTIF('Códigos Itaú (ref)'!$A$2:$A$44,$C789)&gt;0,"ITAU",IF(AND(TRIM(UPPER($I789))="CONTRATUAL",ISNUMBER(SEARCH("INDIVIDUAL",SUBSTITUTE(UPPER($D789)," ","")))),"PREMIUM FREE",""))))</f>
        <v/>
      </c>
    </row>
    <row r="790">
      <c r="AC790">
        <f>IF($C790="","",IF(COUNTIF('Códigos Santander (ref)'!$A$2:$A$79,$C790)&gt;0,"SANTANDER",IF(COUNTIF('Códigos Itaú (ref)'!$A$2:$A$44,$C790)&gt;0,"ITAU",IF(AND(TRIM(UPPER($I790))="CONTRATUAL",ISNUMBER(SEARCH("INDIVIDUAL",SUBSTITUTE(UPPER($D790)," ","")))),"PREMIUM FREE",""))))</f>
        <v/>
      </c>
    </row>
    <row r="791">
      <c r="AC791">
        <f>IF($C791="","",IF(COUNTIF('Códigos Santander (ref)'!$A$2:$A$79,$C791)&gt;0,"SANTANDER",IF(COUNTIF('Códigos Itaú (ref)'!$A$2:$A$44,$C791)&gt;0,"ITAU",IF(AND(TRIM(UPPER($I791))="CONTRATUAL",ISNUMBER(SEARCH("INDIVIDUAL",SUBSTITUTE(UPPER($D791)," ","")))),"PREMIUM FREE",""))))</f>
        <v/>
      </c>
    </row>
    <row r="792">
      <c r="AC792">
        <f>IF($C792="","",IF(COUNTIF('Códigos Santander (ref)'!$A$2:$A$79,$C792)&gt;0,"SANTANDER",IF(COUNTIF('Códigos Itaú (ref)'!$A$2:$A$44,$C792)&gt;0,"ITAU",IF(AND(TRIM(UPPER($I792))="CONTRATUAL",ISNUMBER(SEARCH("INDIVIDUAL",SUBSTITUTE(UPPER($D792)," ","")))),"PREMIUM FREE",""))))</f>
        <v/>
      </c>
    </row>
    <row r="793">
      <c r="AC793">
        <f>IF($C793="","",IF(COUNTIF('Códigos Santander (ref)'!$A$2:$A$79,$C793)&gt;0,"SANTANDER",IF(COUNTIF('Códigos Itaú (ref)'!$A$2:$A$44,$C793)&gt;0,"ITAU",IF(AND(TRIM(UPPER($I793))="CONTRATUAL",ISNUMBER(SEARCH("INDIVIDUAL",SUBSTITUTE(UPPER($D793)," ","")))),"PREMIUM FREE",""))))</f>
        <v/>
      </c>
    </row>
    <row r="794">
      <c r="AC794">
        <f>IF($C794="","",IF(COUNTIF('Códigos Santander (ref)'!$A$2:$A$79,$C794)&gt;0,"SANTANDER",IF(COUNTIF('Códigos Itaú (ref)'!$A$2:$A$44,$C794)&gt;0,"ITAU",IF(AND(TRIM(UPPER($I794))="CONTRATUAL",ISNUMBER(SEARCH("INDIVIDUAL",SUBSTITUTE(UPPER($D794)," ","")))),"PREMIUM FREE",""))))</f>
        <v/>
      </c>
    </row>
    <row r="795">
      <c r="AC795">
        <f>IF($C795="","",IF(COUNTIF('Códigos Santander (ref)'!$A$2:$A$79,$C795)&gt;0,"SANTANDER",IF(COUNTIF('Códigos Itaú (ref)'!$A$2:$A$44,$C795)&gt;0,"ITAU",IF(AND(TRIM(UPPER($I795))="CONTRATUAL",ISNUMBER(SEARCH("INDIVIDUAL",SUBSTITUTE(UPPER($D795)," ","")))),"PREMIUM FREE",""))))</f>
        <v/>
      </c>
    </row>
    <row r="796">
      <c r="AC796">
        <f>IF($C796="","",IF(COUNTIF('Códigos Santander (ref)'!$A$2:$A$79,$C796)&gt;0,"SANTANDER",IF(COUNTIF('Códigos Itaú (ref)'!$A$2:$A$44,$C796)&gt;0,"ITAU",IF(AND(TRIM(UPPER($I796))="CONTRATUAL",ISNUMBER(SEARCH("INDIVIDUAL",SUBSTITUTE(UPPER($D796)," ","")))),"PREMIUM FREE",""))))</f>
        <v/>
      </c>
    </row>
    <row r="797">
      <c r="AC797">
        <f>IF($C797="","",IF(COUNTIF('Códigos Santander (ref)'!$A$2:$A$79,$C797)&gt;0,"SANTANDER",IF(COUNTIF('Códigos Itaú (ref)'!$A$2:$A$44,$C797)&gt;0,"ITAU",IF(AND(TRIM(UPPER($I797))="CONTRATUAL",ISNUMBER(SEARCH("INDIVIDUAL",SUBSTITUTE(UPPER($D797)," ","")))),"PREMIUM FREE",""))))</f>
        <v/>
      </c>
    </row>
    <row r="798">
      <c r="AC798">
        <f>IF($C798="","",IF(COUNTIF('Códigos Santander (ref)'!$A$2:$A$79,$C798)&gt;0,"SANTANDER",IF(COUNTIF('Códigos Itaú (ref)'!$A$2:$A$44,$C798)&gt;0,"ITAU",IF(AND(TRIM(UPPER($I798))="CONTRATUAL",ISNUMBER(SEARCH("INDIVIDUAL",SUBSTITUTE(UPPER($D798)," ","")))),"PREMIUM FREE",""))))</f>
        <v/>
      </c>
    </row>
    <row r="799">
      <c r="AC799">
        <f>IF($C799="","",IF(COUNTIF('Códigos Santander (ref)'!$A$2:$A$79,$C799)&gt;0,"SANTANDER",IF(COUNTIF('Códigos Itaú (ref)'!$A$2:$A$44,$C799)&gt;0,"ITAU",IF(AND(TRIM(UPPER($I799))="CONTRATUAL",ISNUMBER(SEARCH("INDIVIDUAL",SUBSTITUTE(UPPER($D799)," ","")))),"PREMIUM FREE",""))))</f>
        <v/>
      </c>
    </row>
    <row r="800">
      <c r="AC800">
        <f>IF($C800="","",IF(COUNTIF('Códigos Santander (ref)'!$A$2:$A$79,$C800)&gt;0,"SANTANDER",IF(COUNTIF('Códigos Itaú (ref)'!$A$2:$A$44,$C800)&gt;0,"ITAU",IF(AND(TRIM(UPPER($I800))="CONTRATUAL",ISNUMBER(SEARCH("INDIVIDUAL",SUBSTITUTE(UPPER($D800)," ","")))),"PREMIUM FREE",""))))</f>
        <v/>
      </c>
    </row>
    <row r="801">
      <c r="AC801">
        <f>IF($C801="","",IF(COUNTIF('Códigos Santander (ref)'!$A$2:$A$79,$C801)&gt;0,"SANTANDER",IF(COUNTIF('Códigos Itaú (ref)'!$A$2:$A$44,$C801)&gt;0,"ITAU",IF(AND(TRIM(UPPER($I801))="CONTRATUAL",ISNUMBER(SEARCH("INDIVIDUAL",SUBSTITUTE(UPPER($D801)," ","")))),"PREMIUM FREE",""))))</f>
        <v/>
      </c>
    </row>
    <row r="802">
      <c r="AC802">
        <f>IF($C802="","",IF(COUNTIF('Códigos Santander (ref)'!$A$2:$A$79,$C802)&gt;0,"SANTANDER",IF(COUNTIF('Códigos Itaú (ref)'!$A$2:$A$44,$C802)&gt;0,"ITAU",IF(AND(TRIM(UPPER($I802))="CONTRATUAL",ISNUMBER(SEARCH("INDIVIDUAL",SUBSTITUTE(UPPER($D802)," ","")))),"PREMIUM FREE",""))))</f>
        <v/>
      </c>
    </row>
    <row r="803">
      <c r="AC803">
        <f>IF($C803="","",IF(COUNTIF('Códigos Santander (ref)'!$A$2:$A$79,$C803)&gt;0,"SANTANDER",IF(COUNTIF('Códigos Itaú (ref)'!$A$2:$A$44,$C803)&gt;0,"ITAU",IF(AND(TRIM(UPPER($I803))="CONTRATUAL",ISNUMBER(SEARCH("INDIVIDUAL",SUBSTITUTE(UPPER($D803)," ","")))),"PREMIUM FREE",""))))</f>
        <v/>
      </c>
    </row>
    <row r="804">
      <c r="AC804">
        <f>IF($C804="","",IF(COUNTIF('Códigos Santander (ref)'!$A$2:$A$79,$C804)&gt;0,"SANTANDER",IF(COUNTIF('Códigos Itaú (ref)'!$A$2:$A$44,$C804)&gt;0,"ITAU",IF(AND(TRIM(UPPER($I804))="CONTRATUAL",ISNUMBER(SEARCH("INDIVIDUAL",SUBSTITUTE(UPPER($D804)," ","")))),"PREMIUM FREE",""))))</f>
        <v/>
      </c>
    </row>
    <row r="805">
      <c r="AC805">
        <f>IF($C805="","",IF(COUNTIF('Códigos Santander (ref)'!$A$2:$A$79,$C805)&gt;0,"SANTANDER",IF(COUNTIF('Códigos Itaú (ref)'!$A$2:$A$44,$C805)&gt;0,"ITAU",IF(AND(TRIM(UPPER($I805))="CONTRATUAL",ISNUMBER(SEARCH("INDIVIDUAL",SUBSTITUTE(UPPER($D805)," ","")))),"PREMIUM FREE",""))))</f>
        <v/>
      </c>
    </row>
    <row r="806">
      <c r="AC806">
        <f>IF($C806="","",IF(COUNTIF('Códigos Santander (ref)'!$A$2:$A$79,$C806)&gt;0,"SANTANDER",IF(COUNTIF('Códigos Itaú (ref)'!$A$2:$A$44,$C806)&gt;0,"ITAU",IF(AND(TRIM(UPPER($I806))="CONTRATUAL",ISNUMBER(SEARCH("INDIVIDUAL",SUBSTITUTE(UPPER($D806)," ","")))),"PREMIUM FREE",""))))</f>
        <v/>
      </c>
    </row>
    <row r="807">
      <c r="AC807">
        <f>IF($C807="","",IF(COUNTIF('Códigos Santander (ref)'!$A$2:$A$79,$C807)&gt;0,"SANTANDER",IF(COUNTIF('Códigos Itaú (ref)'!$A$2:$A$44,$C807)&gt;0,"ITAU",IF(AND(TRIM(UPPER($I807))="CONTRATUAL",ISNUMBER(SEARCH("INDIVIDUAL",SUBSTITUTE(UPPER($D807)," ","")))),"PREMIUM FREE",""))))</f>
        <v/>
      </c>
    </row>
    <row r="808">
      <c r="AC808">
        <f>IF($C808="","",IF(COUNTIF('Códigos Santander (ref)'!$A$2:$A$79,$C808)&gt;0,"SANTANDER",IF(COUNTIF('Códigos Itaú (ref)'!$A$2:$A$44,$C808)&gt;0,"ITAU",IF(AND(TRIM(UPPER($I808))="CONTRATUAL",ISNUMBER(SEARCH("INDIVIDUAL",SUBSTITUTE(UPPER($D808)," ","")))),"PREMIUM FREE",""))))</f>
        <v/>
      </c>
    </row>
    <row r="809">
      <c r="AC809">
        <f>IF($C809="","",IF(COUNTIF('Códigos Santander (ref)'!$A$2:$A$79,$C809)&gt;0,"SANTANDER",IF(COUNTIF('Códigos Itaú (ref)'!$A$2:$A$44,$C809)&gt;0,"ITAU",IF(AND(TRIM(UPPER($I809))="CONTRATUAL",ISNUMBER(SEARCH("INDIVIDUAL",SUBSTITUTE(UPPER($D809)," ","")))),"PREMIUM FREE",""))))</f>
        <v/>
      </c>
    </row>
    <row r="810">
      <c r="AC810">
        <f>IF($C810="","",IF(COUNTIF('Códigos Santander (ref)'!$A$2:$A$79,$C810)&gt;0,"SANTANDER",IF(COUNTIF('Códigos Itaú (ref)'!$A$2:$A$44,$C810)&gt;0,"ITAU",IF(AND(TRIM(UPPER($I810))="CONTRATUAL",ISNUMBER(SEARCH("INDIVIDUAL",SUBSTITUTE(UPPER($D810)," ","")))),"PREMIUM FREE",""))))</f>
        <v/>
      </c>
    </row>
    <row r="811">
      <c r="AC811">
        <f>IF($C811="","",IF(COUNTIF('Códigos Santander (ref)'!$A$2:$A$79,$C811)&gt;0,"SANTANDER",IF(COUNTIF('Códigos Itaú (ref)'!$A$2:$A$44,$C811)&gt;0,"ITAU",IF(AND(TRIM(UPPER($I811))="CONTRATUAL",ISNUMBER(SEARCH("INDIVIDUAL",SUBSTITUTE(UPPER($D811)," ","")))),"PREMIUM FREE",""))))</f>
        <v/>
      </c>
    </row>
    <row r="812">
      <c r="AC812">
        <f>IF($C812="","",IF(COUNTIF('Códigos Santander (ref)'!$A$2:$A$79,$C812)&gt;0,"SANTANDER",IF(COUNTIF('Códigos Itaú (ref)'!$A$2:$A$44,$C812)&gt;0,"ITAU",IF(AND(TRIM(UPPER($I812))="CONTRATUAL",ISNUMBER(SEARCH("INDIVIDUAL",SUBSTITUTE(UPPER($D812)," ","")))),"PREMIUM FREE",""))))</f>
        <v/>
      </c>
    </row>
    <row r="813">
      <c r="AC813">
        <f>IF($C813="","",IF(COUNTIF('Códigos Santander (ref)'!$A$2:$A$79,$C813)&gt;0,"SANTANDER",IF(COUNTIF('Códigos Itaú (ref)'!$A$2:$A$44,$C813)&gt;0,"ITAU",IF(AND(TRIM(UPPER($I813))="CONTRATUAL",ISNUMBER(SEARCH("INDIVIDUAL",SUBSTITUTE(UPPER($D813)," ","")))),"PREMIUM FREE",""))))</f>
        <v/>
      </c>
    </row>
    <row r="814">
      <c r="AC814">
        <f>IF($C814="","",IF(COUNTIF('Códigos Santander (ref)'!$A$2:$A$79,$C814)&gt;0,"SANTANDER",IF(COUNTIF('Códigos Itaú (ref)'!$A$2:$A$44,$C814)&gt;0,"ITAU",IF(AND(TRIM(UPPER($I814))="CONTRATUAL",ISNUMBER(SEARCH("INDIVIDUAL",SUBSTITUTE(UPPER($D814)," ","")))),"PREMIUM FREE",""))))</f>
        <v/>
      </c>
    </row>
    <row r="815">
      <c r="AC815">
        <f>IF($C815="","",IF(COUNTIF('Códigos Santander (ref)'!$A$2:$A$79,$C815)&gt;0,"SANTANDER",IF(COUNTIF('Códigos Itaú (ref)'!$A$2:$A$44,$C815)&gt;0,"ITAU",IF(AND(TRIM(UPPER($I815))="CONTRATUAL",ISNUMBER(SEARCH("INDIVIDUAL",SUBSTITUTE(UPPER($D815)," ","")))),"PREMIUM FREE",""))))</f>
        <v/>
      </c>
    </row>
    <row r="816">
      <c r="AC816">
        <f>IF($C816="","",IF(COUNTIF('Códigos Santander (ref)'!$A$2:$A$79,$C816)&gt;0,"SANTANDER",IF(COUNTIF('Códigos Itaú (ref)'!$A$2:$A$44,$C816)&gt;0,"ITAU",IF(AND(TRIM(UPPER($I816))="CONTRATUAL",ISNUMBER(SEARCH("INDIVIDUAL",SUBSTITUTE(UPPER($D816)," ","")))),"PREMIUM FREE",""))))</f>
        <v/>
      </c>
    </row>
    <row r="817">
      <c r="AC817">
        <f>IF($C817="","",IF(COUNTIF('Códigos Santander (ref)'!$A$2:$A$79,$C817)&gt;0,"SANTANDER",IF(COUNTIF('Códigos Itaú (ref)'!$A$2:$A$44,$C817)&gt;0,"ITAU",IF(AND(TRIM(UPPER($I817))="CONTRATUAL",ISNUMBER(SEARCH("INDIVIDUAL",SUBSTITUTE(UPPER($D817)," ","")))),"PREMIUM FREE",""))))</f>
        <v/>
      </c>
    </row>
    <row r="818">
      <c r="AC818">
        <f>IF($C818="","",IF(COUNTIF('Códigos Santander (ref)'!$A$2:$A$79,$C818)&gt;0,"SANTANDER",IF(COUNTIF('Códigos Itaú (ref)'!$A$2:$A$44,$C818)&gt;0,"ITAU",IF(AND(TRIM(UPPER($I818))="CONTRATUAL",ISNUMBER(SEARCH("INDIVIDUAL",SUBSTITUTE(UPPER($D818)," ","")))),"PREMIUM FREE",""))))</f>
        <v/>
      </c>
    </row>
    <row r="819">
      <c r="AC819">
        <f>IF($C819="","",IF(COUNTIF('Códigos Santander (ref)'!$A$2:$A$79,$C819)&gt;0,"SANTANDER",IF(COUNTIF('Códigos Itaú (ref)'!$A$2:$A$44,$C819)&gt;0,"ITAU",IF(AND(TRIM(UPPER($I819))="CONTRATUAL",ISNUMBER(SEARCH("INDIVIDUAL",SUBSTITUTE(UPPER($D819)," ","")))),"PREMIUM FREE",""))))</f>
        <v/>
      </c>
    </row>
    <row r="820">
      <c r="AC820">
        <f>IF($C820="","",IF(COUNTIF('Códigos Santander (ref)'!$A$2:$A$79,$C820)&gt;0,"SANTANDER",IF(COUNTIF('Códigos Itaú (ref)'!$A$2:$A$44,$C820)&gt;0,"ITAU",IF(AND(TRIM(UPPER($I820))="CONTRATUAL",ISNUMBER(SEARCH("INDIVIDUAL",SUBSTITUTE(UPPER($D820)," ","")))),"PREMIUM FREE",""))))</f>
        <v/>
      </c>
    </row>
    <row r="821">
      <c r="AC821">
        <f>IF($C821="","",IF(COUNTIF('Códigos Santander (ref)'!$A$2:$A$79,$C821)&gt;0,"SANTANDER",IF(COUNTIF('Códigos Itaú (ref)'!$A$2:$A$44,$C821)&gt;0,"ITAU",IF(AND(TRIM(UPPER($I821))="CONTRATUAL",ISNUMBER(SEARCH("INDIVIDUAL",SUBSTITUTE(UPPER($D821)," ","")))),"PREMIUM FREE",""))))</f>
        <v/>
      </c>
    </row>
    <row r="822">
      <c r="AC822">
        <f>IF($C822="","",IF(COUNTIF('Códigos Santander (ref)'!$A$2:$A$79,$C822)&gt;0,"SANTANDER",IF(COUNTIF('Códigos Itaú (ref)'!$A$2:$A$44,$C822)&gt;0,"ITAU",IF(AND(TRIM(UPPER($I822))="CONTRATUAL",ISNUMBER(SEARCH("INDIVIDUAL",SUBSTITUTE(UPPER($D822)," ","")))),"PREMIUM FREE",""))))</f>
        <v/>
      </c>
    </row>
    <row r="823">
      <c r="AC823">
        <f>IF($C823="","",IF(COUNTIF('Códigos Santander (ref)'!$A$2:$A$79,$C823)&gt;0,"SANTANDER",IF(COUNTIF('Códigos Itaú (ref)'!$A$2:$A$44,$C823)&gt;0,"ITAU",IF(AND(TRIM(UPPER($I823))="CONTRATUAL",ISNUMBER(SEARCH("INDIVIDUAL",SUBSTITUTE(UPPER($D823)," ","")))),"PREMIUM FREE",""))))</f>
        <v/>
      </c>
    </row>
    <row r="824">
      <c r="AC824">
        <f>IF($C824="","",IF(COUNTIF('Códigos Santander (ref)'!$A$2:$A$79,$C824)&gt;0,"SANTANDER",IF(COUNTIF('Códigos Itaú (ref)'!$A$2:$A$44,$C824)&gt;0,"ITAU",IF(AND(TRIM(UPPER($I824))="CONTRATUAL",ISNUMBER(SEARCH("INDIVIDUAL",SUBSTITUTE(UPPER($D824)," ","")))),"PREMIUM FREE",""))))</f>
        <v/>
      </c>
    </row>
    <row r="825">
      <c r="AC825">
        <f>IF($C825="","",IF(COUNTIF('Códigos Santander (ref)'!$A$2:$A$79,$C825)&gt;0,"SANTANDER",IF(COUNTIF('Códigos Itaú (ref)'!$A$2:$A$44,$C825)&gt;0,"ITAU",IF(AND(TRIM(UPPER($I825))="CONTRATUAL",ISNUMBER(SEARCH("INDIVIDUAL",SUBSTITUTE(UPPER($D825)," ","")))),"PREMIUM FREE",""))))</f>
        <v/>
      </c>
    </row>
    <row r="826">
      <c r="AC826">
        <f>IF($C826="","",IF(COUNTIF('Códigos Santander (ref)'!$A$2:$A$79,$C826)&gt;0,"SANTANDER",IF(COUNTIF('Códigos Itaú (ref)'!$A$2:$A$44,$C826)&gt;0,"ITAU",IF(AND(TRIM(UPPER($I826))="CONTRATUAL",ISNUMBER(SEARCH("INDIVIDUAL",SUBSTITUTE(UPPER($D826)," ","")))),"PREMIUM FREE",""))))</f>
        <v/>
      </c>
    </row>
    <row r="827">
      <c r="AC827">
        <f>IF($C827="","",IF(COUNTIF('Códigos Santander (ref)'!$A$2:$A$79,$C827)&gt;0,"SANTANDER",IF(COUNTIF('Códigos Itaú (ref)'!$A$2:$A$44,$C827)&gt;0,"ITAU",IF(AND(TRIM(UPPER($I827))="CONTRATUAL",ISNUMBER(SEARCH("INDIVIDUAL",SUBSTITUTE(UPPER($D827)," ","")))),"PREMIUM FREE",""))))</f>
        <v/>
      </c>
    </row>
    <row r="828">
      <c r="AC828">
        <f>IF($C828="","",IF(COUNTIF('Códigos Santander (ref)'!$A$2:$A$79,$C828)&gt;0,"SANTANDER",IF(COUNTIF('Códigos Itaú (ref)'!$A$2:$A$44,$C828)&gt;0,"ITAU",IF(AND(TRIM(UPPER($I828))="CONTRATUAL",ISNUMBER(SEARCH("INDIVIDUAL",SUBSTITUTE(UPPER($D828)," ","")))),"PREMIUM FREE",""))))</f>
        <v/>
      </c>
    </row>
    <row r="829">
      <c r="AC829">
        <f>IF($C829="","",IF(COUNTIF('Códigos Santander (ref)'!$A$2:$A$79,$C829)&gt;0,"SANTANDER",IF(COUNTIF('Códigos Itaú (ref)'!$A$2:$A$44,$C829)&gt;0,"ITAU",IF(AND(TRIM(UPPER($I829))="CONTRATUAL",ISNUMBER(SEARCH("INDIVIDUAL",SUBSTITUTE(UPPER($D829)," ","")))),"PREMIUM FREE",""))))</f>
        <v/>
      </c>
    </row>
    <row r="830">
      <c r="AC830">
        <f>IF($C830="","",IF(COUNTIF('Códigos Santander (ref)'!$A$2:$A$79,$C830)&gt;0,"SANTANDER",IF(COUNTIF('Códigos Itaú (ref)'!$A$2:$A$44,$C830)&gt;0,"ITAU",IF(AND(TRIM(UPPER($I830))="CONTRATUAL",ISNUMBER(SEARCH("INDIVIDUAL",SUBSTITUTE(UPPER($D830)," ","")))),"PREMIUM FREE",""))))</f>
        <v/>
      </c>
    </row>
    <row r="831">
      <c r="AC831">
        <f>IF($C831="","",IF(COUNTIF('Códigos Santander (ref)'!$A$2:$A$79,$C831)&gt;0,"SANTANDER",IF(COUNTIF('Códigos Itaú (ref)'!$A$2:$A$44,$C831)&gt;0,"ITAU",IF(AND(TRIM(UPPER($I831))="CONTRATUAL",ISNUMBER(SEARCH("INDIVIDUAL",SUBSTITUTE(UPPER($D831)," ","")))),"PREMIUM FREE",""))))</f>
        <v/>
      </c>
    </row>
    <row r="832">
      <c r="AC832">
        <f>IF($C832="","",IF(COUNTIF('Códigos Santander (ref)'!$A$2:$A$79,$C832)&gt;0,"SANTANDER",IF(COUNTIF('Códigos Itaú (ref)'!$A$2:$A$44,$C832)&gt;0,"ITAU",IF(AND(TRIM(UPPER($I832))="CONTRATUAL",ISNUMBER(SEARCH("INDIVIDUAL",SUBSTITUTE(UPPER($D832)," ","")))),"PREMIUM FREE",""))))</f>
        <v/>
      </c>
    </row>
    <row r="833">
      <c r="AC833">
        <f>IF($C833="","",IF(COUNTIF('Códigos Santander (ref)'!$A$2:$A$79,$C833)&gt;0,"SANTANDER",IF(COUNTIF('Códigos Itaú (ref)'!$A$2:$A$44,$C833)&gt;0,"ITAU",IF(AND(TRIM(UPPER($I833))="CONTRATUAL",ISNUMBER(SEARCH("INDIVIDUAL",SUBSTITUTE(UPPER($D833)," ","")))),"PREMIUM FREE",""))))</f>
        <v/>
      </c>
    </row>
    <row r="834">
      <c r="AC834">
        <f>IF($C834="","",IF(COUNTIF('Códigos Santander (ref)'!$A$2:$A$79,$C834)&gt;0,"SANTANDER",IF(COUNTIF('Códigos Itaú (ref)'!$A$2:$A$44,$C834)&gt;0,"ITAU",IF(AND(TRIM(UPPER($I834))="CONTRATUAL",ISNUMBER(SEARCH("INDIVIDUAL",SUBSTITUTE(UPPER($D834)," ","")))),"PREMIUM FREE",""))))</f>
        <v/>
      </c>
    </row>
    <row r="835">
      <c r="AC835">
        <f>IF($C835="","",IF(COUNTIF('Códigos Santander (ref)'!$A$2:$A$79,$C835)&gt;0,"SANTANDER",IF(COUNTIF('Códigos Itaú (ref)'!$A$2:$A$44,$C835)&gt;0,"ITAU",IF(AND(TRIM(UPPER($I835))="CONTRATUAL",ISNUMBER(SEARCH("INDIVIDUAL",SUBSTITUTE(UPPER($D835)," ","")))),"PREMIUM FREE",""))))</f>
        <v/>
      </c>
    </row>
    <row r="836">
      <c r="AC836">
        <f>IF($C836="","",IF(COUNTIF('Códigos Santander (ref)'!$A$2:$A$79,$C836)&gt;0,"SANTANDER",IF(COUNTIF('Códigos Itaú (ref)'!$A$2:$A$44,$C836)&gt;0,"ITAU",IF(AND(TRIM(UPPER($I836))="CONTRATUAL",ISNUMBER(SEARCH("INDIVIDUAL",SUBSTITUTE(UPPER($D836)," ","")))),"PREMIUM FREE",""))))</f>
        <v/>
      </c>
    </row>
    <row r="837">
      <c r="AC837">
        <f>IF($C837="","",IF(COUNTIF('Códigos Santander (ref)'!$A$2:$A$79,$C837)&gt;0,"SANTANDER",IF(COUNTIF('Códigos Itaú (ref)'!$A$2:$A$44,$C837)&gt;0,"ITAU",IF(AND(TRIM(UPPER($I837))="CONTRATUAL",ISNUMBER(SEARCH("INDIVIDUAL",SUBSTITUTE(UPPER($D837)," ","")))),"PREMIUM FREE",""))))</f>
        <v/>
      </c>
    </row>
    <row r="838">
      <c r="AC838">
        <f>IF($C838="","",IF(COUNTIF('Códigos Santander (ref)'!$A$2:$A$79,$C838)&gt;0,"SANTANDER",IF(COUNTIF('Códigos Itaú (ref)'!$A$2:$A$44,$C838)&gt;0,"ITAU",IF(AND(TRIM(UPPER($I838))="CONTRATUAL",ISNUMBER(SEARCH("INDIVIDUAL",SUBSTITUTE(UPPER($D838)," ","")))),"PREMIUM FREE",""))))</f>
        <v/>
      </c>
    </row>
    <row r="839">
      <c r="AC839">
        <f>IF($C839="","",IF(COUNTIF('Códigos Santander (ref)'!$A$2:$A$79,$C839)&gt;0,"SANTANDER",IF(COUNTIF('Códigos Itaú (ref)'!$A$2:$A$44,$C839)&gt;0,"ITAU",IF(AND(TRIM(UPPER($I839))="CONTRATUAL",ISNUMBER(SEARCH("INDIVIDUAL",SUBSTITUTE(UPPER($D839)," ","")))),"PREMIUM FREE",""))))</f>
        <v/>
      </c>
    </row>
    <row r="840">
      <c r="AC840">
        <f>IF($C840="","",IF(COUNTIF('Códigos Santander (ref)'!$A$2:$A$79,$C840)&gt;0,"SANTANDER",IF(COUNTIF('Códigos Itaú (ref)'!$A$2:$A$44,$C840)&gt;0,"ITAU",IF(AND(TRIM(UPPER($I840))="CONTRATUAL",ISNUMBER(SEARCH("INDIVIDUAL",SUBSTITUTE(UPPER($D840)," ","")))),"PREMIUM FREE",""))))</f>
        <v/>
      </c>
    </row>
    <row r="841">
      <c r="AC841">
        <f>IF($C841="","",IF(COUNTIF('Códigos Santander (ref)'!$A$2:$A$79,$C841)&gt;0,"SANTANDER",IF(COUNTIF('Códigos Itaú (ref)'!$A$2:$A$44,$C841)&gt;0,"ITAU",IF(AND(TRIM(UPPER($I841))="CONTRATUAL",ISNUMBER(SEARCH("INDIVIDUAL",SUBSTITUTE(UPPER($D841)," ","")))),"PREMIUM FREE",""))))</f>
        <v/>
      </c>
    </row>
    <row r="842">
      <c r="AC842">
        <f>IF($C842="","",IF(COUNTIF('Códigos Santander (ref)'!$A$2:$A$79,$C842)&gt;0,"SANTANDER",IF(COUNTIF('Códigos Itaú (ref)'!$A$2:$A$44,$C842)&gt;0,"ITAU",IF(AND(TRIM(UPPER($I842))="CONTRATUAL",ISNUMBER(SEARCH("INDIVIDUAL",SUBSTITUTE(UPPER($D842)," ","")))),"PREMIUM FREE",""))))</f>
        <v/>
      </c>
    </row>
    <row r="843">
      <c r="AC843">
        <f>IF($C843="","",IF(COUNTIF('Códigos Santander (ref)'!$A$2:$A$79,$C843)&gt;0,"SANTANDER",IF(COUNTIF('Códigos Itaú (ref)'!$A$2:$A$44,$C843)&gt;0,"ITAU",IF(AND(TRIM(UPPER($I843))="CONTRATUAL",ISNUMBER(SEARCH("INDIVIDUAL",SUBSTITUTE(UPPER($D843)," ","")))),"PREMIUM FREE",""))))</f>
        <v/>
      </c>
    </row>
    <row r="844">
      <c r="AC844">
        <f>IF($C844="","",IF(COUNTIF('Códigos Santander (ref)'!$A$2:$A$79,$C844)&gt;0,"SANTANDER",IF(COUNTIF('Códigos Itaú (ref)'!$A$2:$A$44,$C844)&gt;0,"ITAU",IF(AND(TRIM(UPPER($I844))="CONTRATUAL",ISNUMBER(SEARCH("INDIVIDUAL",SUBSTITUTE(UPPER($D844)," ","")))),"PREMIUM FREE",""))))</f>
        <v/>
      </c>
    </row>
    <row r="845">
      <c r="AC845">
        <f>IF($C845="","",IF(COUNTIF('Códigos Santander (ref)'!$A$2:$A$79,$C845)&gt;0,"SANTANDER",IF(COUNTIF('Códigos Itaú (ref)'!$A$2:$A$44,$C845)&gt;0,"ITAU",IF(AND(TRIM(UPPER($I845))="CONTRATUAL",ISNUMBER(SEARCH("INDIVIDUAL",SUBSTITUTE(UPPER($D845)," ","")))),"PREMIUM FREE",""))))</f>
        <v/>
      </c>
    </row>
    <row r="846">
      <c r="AC846">
        <f>IF($C846="","",IF(COUNTIF('Códigos Santander (ref)'!$A$2:$A$79,$C846)&gt;0,"SANTANDER",IF(COUNTIF('Códigos Itaú (ref)'!$A$2:$A$44,$C846)&gt;0,"ITAU",IF(AND(TRIM(UPPER($I846))="CONTRATUAL",ISNUMBER(SEARCH("INDIVIDUAL",SUBSTITUTE(UPPER($D846)," ","")))),"PREMIUM FREE",""))))</f>
        <v/>
      </c>
    </row>
    <row r="847">
      <c r="AC847">
        <f>IF($C847="","",IF(COUNTIF('Códigos Santander (ref)'!$A$2:$A$79,$C847)&gt;0,"SANTANDER",IF(COUNTIF('Códigos Itaú (ref)'!$A$2:$A$44,$C847)&gt;0,"ITAU",IF(AND(TRIM(UPPER($I847))="CONTRATUAL",ISNUMBER(SEARCH("INDIVIDUAL",SUBSTITUTE(UPPER($D847)," ","")))),"PREMIUM FREE",""))))</f>
        <v/>
      </c>
    </row>
    <row r="848">
      <c r="AC848">
        <f>IF($C848="","",IF(COUNTIF('Códigos Santander (ref)'!$A$2:$A$79,$C848)&gt;0,"SANTANDER",IF(COUNTIF('Códigos Itaú (ref)'!$A$2:$A$44,$C848)&gt;0,"ITAU",IF(AND(TRIM(UPPER($I848))="CONTRATUAL",ISNUMBER(SEARCH("INDIVIDUAL",SUBSTITUTE(UPPER($D848)," ","")))),"PREMIUM FREE",""))))</f>
        <v/>
      </c>
    </row>
    <row r="849">
      <c r="AC849">
        <f>IF($C849="","",IF(COUNTIF('Códigos Santander (ref)'!$A$2:$A$79,$C849)&gt;0,"SANTANDER",IF(COUNTIF('Códigos Itaú (ref)'!$A$2:$A$44,$C849)&gt;0,"ITAU",IF(AND(TRIM(UPPER($I849))="CONTRATUAL",ISNUMBER(SEARCH("INDIVIDUAL",SUBSTITUTE(UPPER($D849)," ","")))),"PREMIUM FREE",""))))</f>
        <v/>
      </c>
    </row>
    <row r="850">
      <c r="AC850">
        <f>IF($C850="","",IF(COUNTIF('Códigos Santander (ref)'!$A$2:$A$79,$C850)&gt;0,"SANTANDER",IF(COUNTIF('Códigos Itaú (ref)'!$A$2:$A$44,$C850)&gt;0,"ITAU",IF(AND(TRIM(UPPER($I850))="CONTRATUAL",ISNUMBER(SEARCH("INDIVIDUAL",SUBSTITUTE(UPPER($D850)," ","")))),"PREMIUM FREE",""))))</f>
        <v/>
      </c>
    </row>
    <row r="851">
      <c r="AC851">
        <f>IF($C851="","",IF(COUNTIF('Códigos Santander (ref)'!$A$2:$A$79,$C851)&gt;0,"SANTANDER",IF(COUNTIF('Códigos Itaú (ref)'!$A$2:$A$44,$C851)&gt;0,"ITAU",IF(AND(TRIM(UPPER($I851))="CONTRATUAL",ISNUMBER(SEARCH("INDIVIDUAL",SUBSTITUTE(UPPER($D851)," ","")))),"PREMIUM FREE",""))))</f>
        <v/>
      </c>
    </row>
    <row r="852">
      <c r="AC852">
        <f>IF($C852="","",IF(COUNTIF('Códigos Santander (ref)'!$A$2:$A$79,$C852)&gt;0,"SANTANDER",IF(COUNTIF('Códigos Itaú (ref)'!$A$2:$A$44,$C852)&gt;0,"ITAU",IF(AND(TRIM(UPPER($I852))="CONTRATUAL",ISNUMBER(SEARCH("INDIVIDUAL",SUBSTITUTE(UPPER($D852)," ","")))),"PREMIUM FREE",""))))</f>
        <v/>
      </c>
    </row>
    <row r="853">
      <c r="AC853">
        <f>IF($C853="","",IF(COUNTIF('Códigos Santander (ref)'!$A$2:$A$79,$C853)&gt;0,"SANTANDER",IF(COUNTIF('Códigos Itaú (ref)'!$A$2:$A$44,$C853)&gt;0,"ITAU",IF(AND(TRIM(UPPER($I853))="CONTRATUAL",ISNUMBER(SEARCH("INDIVIDUAL",SUBSTITUTE(UPPER($D853)," ","")))),"PREMIUM FREE",""))))</f>
        <v/>
      </c>
    </row>
    <row r="854">
      <c r="AC854">
        <f>IF($C854="","",IF(COUNTIF('Códigos Santander (ref)'!$A$2:$A$79,$C854)&gt;0,"SANTANDER",IF(COUNTIF('Códigos Itaú (ref)'!$A$2:$A$44,$C854)&gt;0,"ITAU",IF(AND(TRIM(UPPER($I854))="CONTRATUAL",ISNUMBER(SEARCH("INDIVIDUAL",SUBSTITUTE(UPPER($D854)," ","")))),"PREMIUM FREE",""))))</f>
        <v/>
      </c>
    </row>
    <row r="855">
      <c r="AC855">
        <f>IF($C855="","",IF(COUNTIF('Códigos Santander (ref)'!$A$2:$A$79,$C855)&gt;0,"SANTANDER",IF(COUNTIF('Códigos Itaú (ref)'!$A$2:$A$44,$C855)&gt;0,"ITAU",IF(AND(TRIM(UPPER($I855))="CONTRATUAL",ISNUMBER(SEARCH("INDIVIDUAL",SUBSTITUTE(UPPER($D855)," ","")))),"PREMIUM FREE",""))))</f>
        <v/>
      </c>
    </row>
    <row r="856">
      <c r="AC856">
        <f>IF($C856="","",IF(COUNTIF('Códigos Santander (ref)'!$A$2:$A$79,$C856)&gt;0,"SANTANDER",IF(COUNTIF('Códigos Itaú (ref)'!$A$2:$A$44,$C856)&gt;0,"ITAU",IF(AND(TRIM(UPPER($I856))="CONTRATUAL",ISNUMBER(SEARCH("INDIVIDUAL",SUBSTITUTE(UPPER($D856)," ","")))),"PREMIUM FREE",""))))</f>
        <v/>
      </c>
    </row>
    <row r="857">
      <c r="AC857">
        <f>IF($C857="","",IF(COUNTIF('Códigos Santander (ref)'!$A$2:$A$79,$C857)&gt;0,"SANTANDER",IF(COUNTIF('Códigos Itaú (ref)'!$A$2:$A$44,$C857)&gt;0,"ITAU",IF(AND(TRIM(UPPER($I857))="CONTRATUAL",ISNUMBER(SEARCH("INDIVIDUAL",SUBSTITUTE(UPPER($D857)," ","")))),"PREMIUM FREE",""))))</f>
        <v/>
      </c>
    </row>
    <row r="858">
      <c r="AC858">
        <f>IF($C858="","",IF(COUNTIF('Códigos Santander (ref)'!$A$2:$A$79,$C858)&gt;0,"SANTANDER",IF(COUNTIF('Códigos Itaú (ref)'!$A$2:$A$44,$C858)&gt;0,"ITAU",IF(AND(TRIM(UPPER($I858))="CONTRATUAL",ISNUMBER(SEARCH("INDIVIDUAL",SUBSTITUTE(UPPER($D858)," ","")))),"PREMIUM FREE",""))))</f>
        <v/>
      </c>
    </row>
    <row r="859">
      <c r="AC859">
        <f>IF($C859="","",IF(COUNTIF('Códigos Santander (ref)'!$A$2:$A$79,$C859)&gt;0,"SANTANDER",IF(COUNTIF('Códigos Itaú (ref)'!$A$2:$A$44,$C859)&gt;0,"ITAU",IF(AND(TRIM(UPPER($I859))="CONTRATUAL",ISNUMBER(SEARCH("INDIVIDUAL",SUBSTITUTE(UPPER($D859)," ","")))),"PREMIUM FREE",""))))</f>
        <v/>
      </c>
    </row>
    <row r="860">
      <c r="AC860">
        <f>IF($C860="","",IF(COUNTIF('Códigos Santander (ref)'!$A$2:$A$79,$C860)&gt;0,"SANTANDER",IF(COUNTIF('Códigos Itaú (ref)'!$A$2:$A$44,$C860)&gt;0,"ITAU",IF(AND(TRIM(UPPER($I860))="CONTRATUAL",ISNUMBER(SEARCH("INDIVIDUAL",SUBSTITUTE(UPPER($D860)," ","")))),"PREMIUM FREE",""))))</f>
        <v/>
      </c>
    </row>
    <row r="861">
      <c r="AC861">
        <f>IF($C861="","",IF(COUNTIF('Códigos Santander (ref)'!$A$2:$A$79,$C861)&gt;0,"SANTANDER",IF(COUNTIF('Códigos Itaú (ref)'!$A$2:$A$44,$C861)&gt;0,"ITAU",IF(AND(TRIM(UPPER($I861))="CONTRATUAL",ISNUMBER(SEARCH("INDIVIDUAL",SUBSTITUTE(UPPER($D861)," ","")))),"PREMIUM FREE",""))))</f>
        <v/>
      </c>
    </row>
    <row r="862">
      <c r="AC862">
        <f>IF($C862="","",IF(COUNTIF('Códigos Santander (ref)'!$A$2:$A$79,$C862)&gt;0,"SANTANDER",IF(COUNTIF('Códigos Itaú (ref)'!$A$2:$A$44,$C862)&gt;0,"ITAU",IF(AND(TRIM(UPPER($I862))="CONTRATUAL",ISNUMBER(SEARCH("INDIVIDUAL",SUBSTITUTE(UPPER($D862)," ","")))),"PREMIUM FREE",""))))</f>
        <v/>
      </c>
    </row>
    <row r="863">
      <c r="AC863">
        <f>IF($C863="","",IF(COUNTIF('Códigos Santander (ref)'!$A$2:$A$79,$C863)&gt;0,"SANTANDER",IF(COUNTIF('Códigos Itaú (ref)'!$A$2:$A$44,$C863)&gt;0,"ITAU",IF(AND(TRIM(UPPER($I863))="CONTRATUAL",ISNUMBER(SEARCH("INDIVIDUAL",SUBSTITUTE(UPPER($D863)," ","")))),"PREMIUM FREE",""))))</f>
        <v/>
      </c>
    </row>
    <row r="864">
      <c r="AC864">
        <f>IF($C864="","",IF(COUNTIF('Códigos Santander (ref)'!$A$2:$A$79,$C864)&gt;0,"SANTANDER",IF(COUNTIF('Códigos Itaú (ref)'!$A$2:$A$44,$C864)&gt;0,"ITAU",IF(AND(TRIM(UPPER($I864))="CONTRATUAL",ISNUMBER(SEARCH("INDIVIDUAL",SUBSTITUTE(UPPER($D864)," ","")))),"PREMIUM FREE",""))))</f>
        <v/>
      </c>
    </row>
    <row r="865">
      <c r="AC865">
        <f>IF($C865="","",IF(COUNTIF('Códigos Santander (ref)'!$A$2:$A$79,$C865)&gt;0,"SANTANDER",IF(COUNTIF('Códigos Itaú (ref)'!$A$2:$A$44,$C865)&gt;0,"ITAU",IF(AND(TRIM(UPPER($I865))="CONTRATUAL",ISNUMBER(SEARCH("INDIVIDUAL",SUBSTITUTE(UPPER($D865)," ","")))),"PREMIUM FREE",""))))</f>
        <v/>
      </c>
    </row>
    <row r="866">
      <c r="AC866">
        <f>IF($C866="","",IF(COUNTIF('Códigos Santander (ref)'!$A$2:$A$79,$C866)&gt;0,"SANTANDER",IF(COUNTIF('Códigos Itaú (ref)'!$A$2:$A$44,$C866)&gt;0,"ITAU",IF(AND(TRIM(UPPER($I866))="CONTRATUAL",ISNUMBER(SEARCH("INDIVIDUAL",SUBSTITUTE(UPPER($D866)," ","")))),"PREMIUM FREE",""))))</f>
        <v/>
      </c>
    </row>
    <row r="867">
      <c r="AC867">
        <f>IF($C867="","",IF(COUNTIF('Códigos Santander (ref)'!$A$2:$A$79,$C867)&gt;0,"SANTANDER",IF(COUNTIF('Códigos Itaú (ref)'!$A$2:$A$44,$C867)&gt;0,"ITAU",IF(AND(TRIM(UPPER($I867))="CONTRATUAL",ISNUMBER(SEARCH("INDIVIDUAL",SUBSTITUTE(UPPER($D867)," ","")))),"PREMIUM FREE",""))))</f>
        <v/>
      </c>
    </row>
    <row r="868">
      <c r="AC868">
        <f>IF($C868="","",IF(COUNTIF('Códigos Santander (ref)'!$A$2:$A$79,$C868)&gt;0,"SANTANDER",IF(COUNTIF('Códigos Itaú (ref)'!$A$2:$A$44,$C868)&gt;0,"ITAU",IF(AND(TRIM(UPPER($I868))="CONTRATUAL",ISNUMBER(SEARCH("INDIVIDUAL",SUBSTITUTE(UPPER($D868)," ","")))),"PREMIUM FREE",""))))</f>
        <v/>
      </c>
    </row>
    <row r="869">
      <c r="AC869">
        <f>IF($C869="","",IF(COUNTIF('Códigos Santander (ref)'!$A$2:$A$79,$C869)&gt;0,"SANTANDER",IF(COUNTIF('Códigos Itaú (ref)'!$A$2:$A$44,$C869)&gt;0,"ITAU",IF(AND(TRIM(UPPER($I869))="CONTRATUAL",ISNUMBER(SEARCH("INDIVIDUAL",SUBSTITUTE(UPPER($D869)," ","")))),"PREMIUM FREE",""))))</f>
        <v/>
      </c>
    </row>
    <row r="870">
      <c r="AC870">
        <f>IF($C870="","",IF(COUNTIF('Códigos Santander (ref)'!$A$2:$A$79,$C870)&gt;0,"SANTANDER",IF(COUNTIF('Códigos Itaú (ref)'!$A$2:$A$44,$C870)&gt;0,"ITAU",IF(AND(TRIM(UPPER($I870))="CONTRATUAL",ISNUMBER(SEARCH("INDIVIDUAL",SUBSTITUTE(UPPER($D870)," ","")))),"PREMIUM FREE",""))))</f>
        <v/>
      </c>
    </row>
    <row r="871">
      <c r="AC871">
        <f>IF($C871="","",IF(COUNTIF('Códigos Santander (ref)'!$A$2:$A$79,$C871)&gt;0,"SANTANDER",IF(COUNTIF('Códigos Itaú (ref)'!$A$2:$A$44,$C871)&gt;0,"ITAU",IF(AND(TRIM(UPPER($I871))="CONTRATUAL",ISNUMBER(SEARCH("INDIVIDUAL",SUBSTITUTE(UPPER($D871)," ","")))),"PREMIUM FREE",""))))</f>
        <v/>
      </c>
    </row>
    <row r="872">
      <c r="AC872">
        <f>IF($C872="","",IF(COUNTIF('Códigos Santander (ref)'!$A$2:$A$79,$C872)&gt;0,"SANTANDER",IF(COUNTIF('Códigos Itaú (ref)'!$A$2:$A$44,$C872)&gt;0,"ITAU",IF(AND(TRIM(UPPER($I872))="CONTRATUAL",ISNUMBER(SEARCH("INDIVIDUAL",SUBSTITUTE(UPPER($D872)," ","")))),"PREMIUM FREE",""))))</f>
        <v/>
      </c>
    </row>
    <row r="873">
      <c r="AC873">
        <f>IF($C873="","",IF(COUNTIF('Códigos Santander (ref)'!$A$2:$A$79,$C873)&gt;0,"SANTANDER",IF(COUNTIF('Códigos Itaú (ref)'!$A$2:$A$44,$C873)&gt;0,"ITAU",IF(AND(TRIM(UPPER($I873))="CONTRATUAL",ISNUMBER(SEARCH("INDIVIDUAL",SUBSTITUTE(UPPER($D873)," ","")))),"PREMIUM FREE",""))))</f>
        <v/>
      </c>
    </row>
    <row r="874">
      <c r="AC874">
        <f>IF($C874="","",IF(COUNTIF('Códigos Santander (ref)'!$A$2:$A$79,$C874)&gt;0,"SANTANDER",IF(COUNTIF('Códigos Itaú (ref)'!$A$2:$A$44,$C874)&gt;0,"ITAU",IF(AND(TRIM(UPPER($I874))="CONTRATUAL",ISNUMBER(SEARCH("INDIVIDUAL",SUBSTITUTE(UPPER($D874)," ","")))),"PREMIUM FREE",""))))</f>
        <v/>
      </c>
    </row>
    <row r="875">
      <c r="AC875">
        <f>IF($C875="","",IF(COUNTIF('Códigos Santander (ref)'!$A$2:$A$79,$C875)&gt;0,"SANTANDER",IF(COUNTIF('Códigos Itaú (ref)'!$A$2:$A$44,$C875)&gt;0,"ITAU",IF(AND(TRIM(UPPER($I875))="CONTRATUAL",ISNUMBER(SEARCH("INDIVIDUAL",SUBSTITUTE(UPPER($D875)," ","")))),"PREMIUM FREE",""))))</f>
        <v/>
      </c>
    </row>
    <row r="876">
      <c r="AC876">
        <f>IF($C876="","",IF(COUNTIF('Códigos Santander (ref)'!$A$2:$A$79,$C876)&gt;0,"SANTANDER",IF(COUNTIF('Códigos Itaú (ref)'!$A$2:$A$44,$C876)&gt;0,"ITAU",IF(AND(TRIM(UPPER($I876))="CONTRATUAL",ISNUMBER(SEARCH("INDIVIDUAL",SUBSTITUTE(UPPER($D876)," ","")))),"PREMIUM FREE",""))))</f>
        <v/>
      </c>
    </row>
    <row r="877">
      <c r="AC877">
        <f>IF($C877="","",IF(COUNTIF('Códigos Santander (ref)'!$A$2:$A$79,$C877)&gt;0,"SANTANDER",IF(COUNTIF('Códigos Itaú (ref)'!$A$2:$A$44,$C877)&gt;0,"ITAU",IF(AND(TRIM(UPPER($I877))="CONTRATUAL",ISNUMBER(SEARCH("INDIVIDUAL",SUBSTITUTE(UPPER($D877)," ","")))),"PREMIUM FREE",""))))</f>
        <v/>
      </c>
    </row>
    <row r="878">
      <c r="AC878">
        <f>IF($C878="","",IF(COUNTIF('Códigos Santander (ref)'!$A$2:$A$79,$C878)&gt;0,"SANTANDER",IF(COUNTIF('Códigos Itaú (ref)'!$A$2:$A$44,$C878)&gt;0,"ITAU",IF(AND(TRIM(UPPER($I878))="CONTRATUAL",ISNUMBER(SEARCH("INDIVIDUAL",SUBSTITUTE(UPPER($D878)," ","")))),"PREMIUM FREE",""))))</f>
        <v/>
      </c>
    </row>
    <row r="879">
      <c r="AC879">
        <f>IF($C879="","",IF(COUNTIF('Códigos Santander (ref)'!$A$2:$A$79,$C879)&gt;0,"SANTANDER",IF(COUNTIF('Códigos Itaú (ref)'!$A$2:$A$44,$C879)&gt;0,"ITAU",IF(AND(TRIM(UPPER($I879))="CONTRATUAL",ISNUMBER(SEARCH("INDIVIDUAL",SUBSTITUTE(UPPER($D879)," ","")))),"PREMIUM FREE",""))))</f>
        <v/>
      </c>
    </row>
    <row r="880">
      <c r="AC880">
        <f>IF($C880="","",IF(COUNTIF('Códigos Santander (ref)'!$A$2:$A$79,$C880)&gt;0,"SANTANDER",IF(COUNTIF('Códigos Itaú (ref)'!$A$2:$A$44,$C880)&gt;0,"ITAU",IF(AND(TRIM(UPPER($I880))="CONTRATUAL",ISNUMBER(SEARCH("INDIVIDUAL",SUBSTITUTE(UPPER($D880)," ","")))),"PREMIUM FREE",""))))</f>
        <v/>
      </c>
    </row>
    <row r="881">
      <c r="AC881">
        <f>IF($C881="","",IF(COUNTIF('Códigos Santander (ref)'!$A$2:$A$79,$C881)&gt;0,"SANTANDER",IF(COUNTIF('Códigos Itaú (ref)'!$A$2:$A$44,$C881)&gt;0,"ITAU",IF(AND(TRIM(UPPER($I881))="CONTRATUAL",ISNUMBER(SEARCH("INDIVIDUAL",SUBSTITUTE(UPPER($D881)," ","")))),"PREMIUM FREE",""))))</f>
        <v/>
      </c>
    </row>
    <row r="882">
      <c r="AC882">
        <f>IF($C882="","",IF(COUNTIF('Códigos Santander (ref)'!$A$2:$A$79,$C882)&gt;0,"SANTANDER",IF(COUNTIF('Códigos Itaú (ref)'!$A$2:$A$44,$C882)&gt;0,"ITAU",IF(AND(TRIM(UPPER($I882))="CONTRATUAL",ISNUMBER(SEARCH("INDIVIDUAL",SUBSTITUTE(UPPER($D882)," ","")))),"PREMIUM FREE",""))))</f>
        <v/>
      </c>
    </row>
    <row r="883">
      <c r="AC883">
        <f>IF($C883="","",IF(COUNTIF('Códigos Santander (ref)'!$A$2:$A$79,$C883)&gt;0,"SANTANDER",IF(COUNTIF('Códigos Itaú (ref)'!$A$2:$A$44,$C883)&gt;0,"ITAU",IF(AND(TRIM(UPPER($I883))="CONTRATUAL",ISNUMBER(SEARCH("INDIVIDUAL",SUBSTITUTE(UPPER($D883)," ","")))),"PREMIUM FREE",""))))</f>
        <v/>
      </c>
    </row>
    <row r="884">
      <c r="AC884">
        <f>IF($C884="","",IF(COUNTIF('Códigos Santander (ref)'!$A$2:$A$79,$C884)&gt;0,"SANTANDER",IF(COUNTIF('Códigos Itaú (ref)'!$A$2:$A$44,$C884)&gt;0,"ITAU",IF(AND(TRIM(UPPER($I884))="CONTRATUAL",ISNUMBER(SEARCH("INDIVIDUAL",SUBSTITUTE(UPPER($D884)," ","")))),"PREMIUM FREE",""))))</f>
        <v/>
      </c>
    </row>
    <row r="885">
      <c r="AC885">
        <f>IF($C885="","",IF(COUNTIF('Códigos Santander (ref)'!$A$2:$A$79,$C885)&gt;0,"SANTANDER",IF(COUNTIF('Códigos Itaú (ref)'!$A$2:$A$44,$C885)&gt;0,"ITAU",IF(AND(TRIM(UPPER($I885))="CONTRATUAL",ISNUMBER(SEARCH("INDIVIDUAL",SUBSTITUTE(UPPER($D885)," ","")))),"PREMIUM FREE",""))))</f>
        <v/>
      </c>
    </row>
    <row r="886">
      <c r="AC886">
        <f>IF($C886="","",IF(COUNTIF('Códigos Santander (ref)'!$A$2:$A$79,$C886)&gt;0,"SANTANDER",IF(COUNTIF('Códigos Itaú (ref)'!$A$2:$A$44,$C886)&gt;0,"ITAU",IF(AND(TRIM(UPPER($I886))="CONTRATUAL",ISNUMBER(SEARCH("INDIVIDUAL",SUBSTITUTE(UPPER($D886)," ","")))),"PREMIUM FREE",""))))</f>
        <v/>
      </c>
    </row>
    <row r="887">
      <c r="AC887">
        <f>IF($C887="","",IF(COUNTIF('Códigos Santander (ref)'!$A$2:$A$79,$C887)&gt;0,"SANTANDER",IF(COUNTIF('Códigos Itaú (ref)'!$A$2:$A$44,$C887)&gt;0,"ITAU",IF(AND(TRIM(UPPER($I887))="CONTRATUAL",ISNUMBER(SEARCH("INDIVIDUAL",SUBSTITUTE(UPPER($D887)," ","")))),"PREMIUM FREE",""))))</f>
        <v/>
      </c>
    </row>
    <row r="888">
      <c r="AC888">
        <f>IF($C888="","",IF(COUNTIF('Códigos Santander (ref)'!$A$2:$A$79,$C888)&gt;0,"SANTANDER",IF(COUNTIF('Códigos Itaú (ref)'!$A$2:$A$44,$C888)&gt;0,"ITAU",IF(AND(TRIM(UPPER($I888))="CONTRATUAL",ISNUMBER(SEARCH("INDIVIDUAL",SUBSTITUTE(UPPER($D888)," ","")))),"PREMIUM FREE",""))))</f>
        <v/>
      </c>
    </row>
    <row r="889">
      <c r="AC889">
        <f>IF($C889="","",IF(COUNTIF('Códigos Santander (ref)'!$A$2:$A$79,$C889)&gt;0,"SANTANDER",IF(COUNTIF('Códigos Itaú (ref)'!$A$2:$A$44,$C889)&gt;0,"ITAU",IF(AND(TRIM(UPPER($I889))="CONTRATUAL",ISNUMBER(SEARCH("INDIVIDUAL",SUBSTITUTE(UPPER($D889)," ","")))),"PREMIUM FREE",""))))</f>
        <v/>
      </c>
    </row>
    <row r="890">
      <c r="AC890">
        <f>IF($C890="","",IF(COUNTIF('Códigos Santander (ref)'!$A$2:$A$79,$C890)&gt;0,"SANTANDER",IF(COUNTIF('Códigos Itaú (ref)'!$A$2:$A$44,$C890)&gt;0,"ITAU",IF(AND(TRIM(UPPER($I890))="CONTRATUAL",ISNUMBER(SEARCH("INDIVIDUAL",SUBSTITUTE(UPPER($D890)," ","")))),"PREMIUM FREE",""))))</f>
        <v/>
      </c>
    </row>
    <row r="891">
      <c r="AC891">
        <f>IF($C891="","",IF(COUNTIF('Códigos Santander (ref)'!$A$2:$A$79,$C891)&gt;0,"SANTANDER",IF(COUNTIF('Códigos Itaú (ref)'!$A$2:$A$44,$C891)&gt;0,"ITAU",IF(AND(TRIM(UPPER($I891))="CONTRATUAL",ISNUMBER(SEARCH("INDIVIDUAL",SUBSTITUTE(UPPER($D891)," ","")))),"PREMIUM FREE",""))))</f>
        <v/>
      </c>
    </row>
    <row r="892">
      <c r="AC892">
        <f>IF($C892="","",IF(COUNTIF('Códigos Santander (ref)'!$A$2:$A$79,$C892)&gt;0,"SANTANDER",IF(COUNTIF('Códigos Itaú (ref)'!$A$2:$A$44,$C892)&gt;0,"ITAU",IF(AND(TRIM(UPPER($I892))="CONTRATUAL",ISNUMBER(SEARCH("INDIVIDUAL",SUBSTITUTE(UPPER($D892)," ","")))),"PREMIUM FREE",""))))</f>
        <v/>
      </c>
    </row>
    <row r="893">
      <c r="AC893">
        <f>IF($C893="","",IF(COUNTIF('Códigos Santander (ref)'!$A$2:$A$79,$C893)&gt;0,"SANTANDER",IF(COUNTIF('Códigos Itaú (ref)'!$A$2:$A$44,$C893)&gt;0,"ITAU",IF(AND(TRIM(UPPER($I893))="CONTRATUAL",ISNUMBER(SEARCH("INDIVIDUAL",SUBSTITUTE(UPPER($D893)," ","")))),"PREMIUM FREE",""))))</f>
        <v/>
      </c>
    </row>
    <row r="894">
      <c r="AC894">
        <f>IF($C894="","",IF(COUNTIF('Códigos Santander (ref)'!$A$2:$A$79,$C894)&gt;0,"SANTANDER",IF(COUNTIF('Códigos Itaú (ref)'!$A$2:$A$44,$C894)&gt;0,"ITAU",IF(AND(TRIM(UPPER($I894))="CONTRATUAL",ISNUMBER(SEARCH("INDIVIDUAL",SUBSTITUTE(UPPER($D894)," ","")))),"PREMIUM FREE",""))))</f>
        <v/>
      </c>
    </row>
    <row r="895">
      <c r="AC895">
        <f>IF($C895="","",IF(COUNTIF('Códigos Santander (ref)'!$A$2:$A$79,$C895)&gt;0,"SANTANDER",IF(COUNTIF('Códigos Itaú (ref)'!$A$2:$A$44,$C895)&gt;0,"ITAU",IF(AND(TRIM(UPPER($I895))="CONTRATUAL",ISNUMBER(SEARCH("INDIVIDUAL",SUBSTITUTE(UPPER($D895)," ","")))),"PREMIUM FREE",""))))</f>
        <v/>
      </c>
    </row>
    <row r="896">
      <c r="AC896">
        <f>IF($C896="","",IF(COUNTIF('Códigos Santander (ref)'!$A$2:$A$79,$C896)&gt;0,"SANTANDER",IF(COUNTIF('Códigos Itaú (ref)'!$A$2:$A$44,$C896)&gt;0,"ITAU",IF(AND(TRIM(UPPER($I896))="CONTRATUAL",ISNUMBER(SEARCH("INDIVIDUAL",SUBSTITUTE(UPPER($D896)," ","")))),"PREMIUM FREE",""))))</f>
        <v/>
      </c>
    </row>
    <row r="897">
      <c r="AC897">
        <f>IF($C897="","",IF(COUNTIF('Códigos Santander (ref)'!$A$2:$A$79,$C897)&gt;0,"SANTANDER",IF(COUNTIF('Códigos Itaú (ref)'!$A$2:$A$44,$C897)&gt;0,"ITAU",IF(AND(TRIM(UPPER($I897))="CONTRATUAL",ISNUMBER(SEARCH("INDIVIDUAL",SUBSTITUTE(UPPER($D897)," ","")))),"PREMIUM FREE",""))))</f>
        <v/>
      </c>
    </row>
    <row r="898">
      <c r="AC898">
        <f>IF($C898="","",IF(COUNTIF('Códigos Santander (ref)'!$A$2:$A$79,$C898)&gt;0,"SANTANDER",IF(COUNTIF('Códigos Itaú (ref)'!$A$2:$A$44,$C898)&gt;0,"ITAU",IF(AND(TRIM(UPPER($I898))="CONTRATUAL",ISNUMBER(SEARCH("INDIVIDUAL",SUBSTITUTE(UPPER($D898)," ","")))),"PREMIUM FREE",""))))</f>
        <v/>
      </c>
    </row>
    <row r="899">
      <c r="AC899">
        <f>IF($C899="","",IF(COUNTIF('Códigos Santander (ref)'!$A$2:$A$79,$C899)&gt;0,"SANTANDER",IF(COUNTIF('Códigos Itaú (ref)'!$A$2:$A$44,$C899)&gt;0,"ITAU",IF(AND(TRIM(UPPER($I899))="CONTRATUAL",ISNUMBER(SEARCH("INDIVIDUAL",SUBSTITUTE(UPPER($D899)," ","")))),"PREMIUM FREE",""))))</f>
        <v/>
      </c>
    </row>
    <row r="900">
      <c r="AC900">
        <f>IF($C900="","",IF(COUNTIF('Códigos Santander (ref)'!$A$2:$A$79,$C900)&gt;0,"SANTANDER",IF(COUNTIF('Códigos Itaú (ref)'!$A$2:$A$44,$C900)&gt;0,"ITAU",IF(AND(TRIM(UPPER($I900))="CONTRATUAL",ISNUMBER(SEARCH("INDIVIDUAL",SUBSTITUTE(UPPER($D900)," ","")))),"PREMIUM FREE",""))))</f>
        <v/>
      </c>
    </row>
    <row r="901">
      <c r="AC901">
        <f>IF($C901="","",IF(COUNTIF('Códigos Santander (ref)'!$A$2:$A$79,$C901)&gt;0,"SANTANDER",IF(COUNTIF('Códigos Itaú (ref)'!$A$2:$A$44,$C901)&gt;0,"ITAU",IF(AND(TRIM(UPPER($I901))="CONTRATUAL",ISNUMBER(SEARCH("INDIVIDUAL",SUBSTITUTE(UPPER($D901)," ","")))),"PREMIUM FREE",""))))</f>
        <v/>
      </c>
    </row>
    <row r="902">
      <c r="AC902">
        <f>IF($C902="","",IF(COUNTIF('Códigos Santander (ref)'!$A$2:$A$79,$C902)&gt;0,"SANTANDER",IF(COUNTIF('Códigos Itaú (ref)'!$A$2:$A$44,$C902)&gt;0,"ITAU",IF(AND(TRIM(UPPER($I902))="CONTRATUAL",ISNUMBER(SEARCH("INDIVIDUAL",SUBSTITUTE(UPPER($D902)," ","")))),"PREMIUM FREE",""))))</f>
        <v/>
      </c>
    </row>
    <row r="903">
      <c r="AC903">
        <f>IF($C903="","",IF(COUNTIF('Códigos Santander (ref)'!$A$2:$A$79,$C903)&gt;0,"SANTANDER",IF(COUNTIF('Códigos Itaú (ref)'!$A$2:$A$44,$C903)&gt;0,"ITAU",IF(AND(TRIM(UPPER($I903))="CONTRATUAL",ISNUMBER(SEARCH("INDIVIDUAL",SUBSTITUTE(UPPER($D903)," ","")))),"PREMIUM FREE",""))))</f>
        <v/>
      </c>
    </row>
    <row r="904">
      <c r="AC904">
        <f>IF($C904="","",IF(COUNTIF('Códigos Santander (ref)'!$A$2:$A$79,$C904)&gt;0,"SANTANDER",IF(COUNTIF('Códigos Itaú (ref)'!$A$2:$A$44,$C904)&gt;0,"ITAU",IF(AND(TRIM(UPPER($I904))="CONTRATUAL",ISNUMBER(SEARCH("INDIVIDUAL",SUBSTITUTE(UPPER($D904)," ","")))),"PREMIUM FREE",""))))</f>
        <v/>
      </c>
    </row>
    <row r="905">
      <c r="AC905">
        <f>IF($C905="","",IF(COUNTIF('Códigos Santander (ref)'!$A$2:$A$79,$C905)&gt;0,"SANTANDER",IF(COUNTIF('Códigos Itaú (ref)'!$A$2:$A$44,$C905)&gt;0,"ITAU",IF(AND(TRIM(UPPER($I905))="CONTRATUAL",ISNUMBER(SEARCH("INDIVIDUAL",SUBSTITUTE(UPPER($D905)," ","")))),"PREMIUM FREE",""))))</f>
        <v/>
      </c>
    </row>
    <row r="906">
      <c r="AC906">
        <f>IF($C906="","",IF(COUNTIF('Códigos Santander (ref)'!$A$2:$A$79,$C906)&gt;0,"SANTANDER",IF(COUNTIF('Códigos Itaú (ref)'!$A$2:$A$44,$C906)&gt;0,"ITAU",IF(AND(TRIM(UPPER($I906))="CONTRATUAL",ISNUMBER(SEARCH("INDIVIDUAL",SUBSTITUTE(UPPER($D906)," ","")))),"PREMIUM FREE",""))))</f>
        <v/>
      </c>
    </row>
    <row r="907">
      <c r="AC907">
        <f>IF($C907="","",IF(COUNTIF('Códigos Santander (ref)'!$A$2:$A$79,$C907)&gt;0,"SANTANDER",IF(COUNTIF('Códigos Itaú (ref)'!$A$2:$A$44,$C907)&gt;0,"ITAU",IF(AND(TRIM(UPPER($I907))="CONTRATUAL",ISNUMBER(SEARCH("INDIVIDUAL",SUBSTITUTE(UPPER($D907)," ","")))),"PREMIUM FREE",""))))</f>
        <v/>
      </c>
    </row>
    <row r="908">
      <c r="AC908">
        <f>IF($C908="","",IF(COUNTIF('Códigos Santander (ref)'!$A$2:$A$79,$C908)&gt;0,"SANTANDER",IF(COUNTIF('Códigos Itaú (ref)'!$A$2:$A$44,$C908)&gt;0,"ITAU",IF(AND(TRIM(UPPER($I908))="CONTRATUAL",ISNUMBER(SEARCH("INDIVIDUAL",SUBSTITUTE(UPPER($D908)," ","")))),"PREMIUM FREE",""))))</f>
        <v/>
      </c>
    </row>
    <row r="909">
      <c r="AC909">
        <f>IF($C909="","",IF(COUNTIF('Códigos Santander (ref)'!$A$2:$A$79,$C909)&gt;0,"SANTANDER",IF(COUNTIF('Códigos Itaú (ref)'!$A$2:$A$44,$C909)&gt;0,"ITAU",IF(AND(TRIM(UPPER($I909))="CONTRATUAL",ISNUMBER(SEARCH("INDIVIDUAL",SUBSTITUTE(UPPER($D909)," ","")))),"PREMIUM FREE",""))))</f>
        <v/>
      </c>
    </row>
    <row r="910">
      <c r="AC910">
        <f>IF($C910="","",IF(COUNTIF('Códigos Santander (ref)'!$A$2:$A$79,$C910)&gt;0,"SANTANDER",IF(COUNTIF('Códigos Itaú (ref)'!$A$2:$A$44,$C910)&gt;0,"ITAU",IF(AND(TRIM(UPPER($I910))="CONTRATUAL",ISNUMBER(SEARCH("INDIVIDUAL",SUBSTITUTE(UPPER($D910)," ","")))),"PREMIUM FREE",""))))</f>
        <v/>
      </c>
    </row>
    <row r="911">
      <c r="AC911">
        <f>IF($C911="","",IF(COUNTIF('Códigos Santander (ref)'!$A$2:$A$79,$C911)&gt;0,"SANTANDER",IF(COUNTIF('Códigos Itaú (ref)'!$A$2:$A$44,$C911)&gt;0,"ITAU",IF(AND(TRIM(UPPER($I911))="CONTRATUAL",ISNUMBER(SEARCH("INDIVIDUAL",SUBSTITUTE(UPPER($D911)," ","")))),"PREMIUM FREE",""))))</f>
        <v/>
      </c>
    </row>
    <row r="912">
      <c r="AC912">
        <f>IF($C912="","",IF(COUNTIF('Códigos Santander (ref)'!$A$2:$A$79,$C912)&gt;0,"SANTANDER",IF(COUNTIF('Códigos Itaú (ref)'!$A$2:$A$44,$C912)&gt;0,"ITAU",IF(AND(TRIM(UPPER($I912))="CONTRATUAL",ISNUMBER(SEARCH("INDIVIDUAL",SUBSTITUTE(UPPER($D912)," ","")))),"PREMIUM FREE",""))))</f>
        <v/>
      </c>
    </row>
    <row r="913">
      <c r="AC913">
        <f>IF($C913="","",IF(COUNTIF('Códigos Santander (ref)'!$A$2:$A$79,$C913)&gt;0,"SANTANDER",IF(COUNTIF('Códigos Itaú (ref)'!$A$2:$A$44,$C913)&gt;0,"ITAU",IF(AND(TRIM(UPPER($I913))="CONTRATUAL",ISNUMBER(SEARCH("INDIVIDUAL",SUBSTITUTE(UPPER($D913)," ","")))),"PREMIUM FREE",""))))</f>
        <v/>
      </c>
    </row>
    <row r="914">
      <c r="AC914">
        <f>IF($C914="","",IF(COUNTIF('Códigos Santander (ref)'!$A$2:$A$79,$C914)&gt;0,"SANTANDER",IF(COUNTIF('Códigos Itaú (ref)'!$A$2:$A$44,$C914)&gt;0,"ITAU",IF(AND(TRIM(UPPER($I914))="CONTRATUAL",ISNUMBER(SEARCH("INDIVIDUAL",SUBSTITUTE(UPPER($D914)," ","")))),"PREMIUM FREE",""))))</f>
        <v/>
      </c>
    </row>
    <row r="915">
      <c r="AC915">
        <f>IF($C915="","",IF(COUNTIF('Códigos Santander (ref)'!$A$2:$A$79,$C915)&gt;0,"SANTANDER",IF(COUNTIF('Códigos Itaú (ref)'!$A$2:$A$44,$C915)&gt;0,"ITAU",IF(AND(TRIM(UPPER($I915))="CONTRATUAL",ISNUMBER(SEARCH("INDIVIDUAL",SUBSTITUTE(UPPER($D915)," ","")))),"PREMIUM FREE",""))))</f>
        <v/>
      </c>
    </row>
    <row r="916">
      <c r="AC916">
        <f>IF($C916="","",IF(COUNTIF('Códigos Santander (ref)'!$A$2:$A$79,$C916)&gt;0,"SANTANDER",IF(COUNTIF('Códigos Itaú (ref)'!$A$2:$A$44,$C916)&gt;0,"ITAU",IF(AND(TRIM(UPPER($I916))="CONTRATUAL",ISNUMBER(SEARCH("INDIVIDUAL",SUBSTITUTE(UPPER($D916)," ","")))),"PREMIUM FREE",""))))</f>
        <v/>
      </c>
    </row>
    <row r="917">
      <c r="AC917">
        <f>IF($C917="","",IF(COUNTIF('Códigos Santander (ref)'!$A$2:$A$79,$C917)&gt;0,"SANTANDER",IF(COUNTIF('Códigos Itaú (ref)'!$A$2:$A$44,$C917)&gt;0,"ITAU",IF(AND(TRIM(UPPER($I917))="CONTRATUAL",ISNUMBER(SEARCH("INDIVIDUAL",SUBSTITUTE(UPPER($D917)," ","")))),"PREMIUM FREE",""))))</f>
        <v/>
      </c>
    </row>
    <row r="918">
      <c r="AC918">
        <f>IF($C918="","",IF(COUNTIF('Códigos Santander (ref)'!$A$2:$A$79,$C918)&gt;0,"SANTANDER",IF(COUNTIF('Códigos Itaú (ref)'!$A$2:$A$44,$C918)&gt;0,"ITAU",IF(AND(TRIM(UPPER($I918))="CONTRATUAL",ISNUMBER(SEARCH("INDIVIDUAL",SUBSTITUTE(UPPER($D918)," ","")))),"PREMIUM FREE",""))))</f>
        <v/>
      </c>
    </row>
    <row r="919">
      <c r="AC919">
        <f>IF($C919="","",IF(COUNTIF('Códigos Santander (ref)'!$A$2:$A$79,$C919)&gt;0,"SANTANDER",IF(COUNTIF('Códigos Itaú (ref)'!$A$2:$A$44,$C919)&gt;0,"ITAU",IF(AND(TRIM(UPPER($I919))="CONTRATUAL",ISNUMBER(SEARCH("INDIVIDUAL",SUBSTITUTE(UPPER($D919)," ","")))),"PREMIUM FREE",""))))</f>
        <v/>
      </c>
    </row>
    <row r="920">
      <c r="AC920">
        <f>IF($C920="","",IF(COUNTIF('Códigos Santander (ref)'!$A$2:$A$79,$C920)&gt;0,"SANTANDER",IF(COUNTIF('Códigos Itaú (ref)'!$A$2:$A$44,$C920)&gt;0,"ITAU",IF(AND(TRIM(UPPER($I920))="CONTRATUAL",ISNUMBER(SEARCH("INDIVIDUAL",SUBSTITUTE(UPPER($D920)," ","")))),"PREMIUM FREE",""))))</f>
        <v/>
      </c>
    </row>
    <row r="921">
      <c r="AC921">
        <f>IF($C921="","",IF(COUNTIF('Códigos Santander (ref)'!$A$2:$A$79,$C921)&gt;0,"SANTANDER",IF(COUNTIF('Códigos Itaú (ref)'!$A$2:$A$44,$C921)&gt;0,"ITAU",IF(AND(TRIM(UPPER($I921))="CONTRATUAL",ISNUMBER(SEARCH("INDIVIDUAL",SUBSTITUTE(UPPER($D921)," ","")))),"PREMIUM FREE",""))))</f>
        <v/>
      </c>
    </row>
    <row r="922">
      <c r="AC922">
        <f>IF($C922="","",IF(COUNTIF('Códigos Santander (ref)'!$A$2:$A$79,$C922)&gt;0,"SANTANDER",IF(COUNTIF('Códigos Itaú (ref)'!$A$2:$A$44,$C922)&gt;0,"ITAU",IF(AND(TRIM(UPPER($I922))="CONTRATUAL",ISNUMBER(SEARCH("INDIVIDUAL",SUBSTITUTE(UPPER($D922)," ","")))),"PREMIUM FREE",""))))</f>
        <v/>
      </c>
    </row>
    <row r="923">
      <c r="AC923">
        <f>IF($C923="","",IF(COUNTIF('Códigos Santander (ref)'!$A$2:$A$79,$C923)&gt;0,"SANTANDER",IF(COUNTIF('Códigos Itaú (ref)'!$A$2:$A$44,$C923)&gt;0,"ITAU",IF(AND(TRIM(UPPER($I923))="CONTRATUAL",ISNUMBER(SEARCH("INDIVIDUAL",SUBSTITUTE(UPPER($D923)," ","")))),"PREMIUM FREE",""))))</f>
        <v/>
      </c>
    </row>
    <row r="924">
      <c r="AC924">
        <f>IF($C924="","",IF(COUNTIF('Códigos Santander (ref)'!$A$2:$A$79,$C924)&gt;0,"SANTANDER",IF(COUNTIF('Códigos Itaú (ref)'!$A$2:$A$44,$C924)&gt;0,"ITAU",IF(AND(TRIM(UPPER($I924))="CONTRATUAL",ISNUMBER(SEARCH("INDIVIDUAL",SUBSTITUTE(UPPER($D924)," ","")))),"PREMIUM FREE",""))))</f>
        <v/>
      </c>
    </row>
    <row r="925">
      <c r="AC925">
        <f>IF($C925="","",IF(COUNTIF('Códigos Santander (ref)'!$A$2:$A$79,$C925)&gt;0,"SANTANDER",IF(COUNTIF('Códigos Itaú (ref)'!$A$2:$A$44,$C925)&gt;0,"ITAU",IF(AND(TRIM(UPPER($I925))="CONTRATUAL",ISNUMBER(SEARCH("INDIVIDUAL",SUBSTITUTE(UPPER($D925)," ","")))),"PREMIUM FREE",""))))</f>
        <v/>
      </c>
    </row>
    <row r="926">
      <c r="AC926">
        <f>IF($C926="","",IF(COUNTIF('Códigos Santander (ref)'!$A$2:$A$79,$C926)&gt;0,"SANTANDER",IF(COUNTIF('Códigos Itaú (ref)'!$A$2:$A$44,$C926)&gt;0,"ITAU",IF(AND(TRIM(UPPER($I926))="CONTRATUAL",ISNUMBER(SEARCH("INDIVIDUAL",SUBSTITUTE(UPPER($D926)," ","")))),"PREMIUM FREE",""))))</f>
        <v/>
      </c>
    </row>
    <row r="927">
      <c r="AC927">
        <f>IF($C927="","",IF(COUNTIF('Códigos Santander (ref)'!$A$2:$A$79,$C927)&gt;0,"SANTANDER",IF(COUNTIF('Códigos Itaú (ref)'!$A$2:$A$44,$C927)&gt;0,"ITAU",IF(AND(TRIM(UPPER($I927))="CONTRATUAL",ISNUMBER(SEARCH("INDIVIDUAL",SUBSTITUTE(UPPER($D927)," ","")))),"PREMIUM FREE",""))))</f>
        <v/>
      </c>
    </row>
    <row r="928">
      <c r="AC928">
        <f>IF($C928="","",IF(COUNTIF('Códigos Santander (ref)'!$A$2:$A$79,$C928)&gt;0,"SANTANDER",IF(COUNTIF('Códigos Itaú (ref)'!$A$2:$A$44,$C928)&gt;0,"ITAU",IF(AND(TRIM(UPPER($I928))="CONTRATUAL",ISNUMBER(SEARCH("INDIVIDUAL",SUBSTITUTE(UPPER($D928)," ","")))),"PREMIUM FREE",""))))</f>
        <v/>
      </c>
    </row>
    <row r="929">
      <c r="AC929">
        <f>IF($C929="","",IF(COUNTIF('Códigos Santander (ref)'!$A$2:$A$79,$C929)&gt;0,"SANTANDER",IF(COUNTIF('Códigos Itaú (ref)'!$A$2:$A$44,$C929)&gt;0,"ITAU",IF(AND(TRIM(UPPER($I929))="CONTRATUAL",ISNUMBER(SEARCH("INDIVIDUAL",SUBSTITUTE(UPPER($D929)," ","")))),"PREMIUM FREE",""))))</f>
        <v/>
      </c>
    </row>
    <row r="930">
      <c r="AC930">
        <f>IF($C930="","",IF(COUNTIF('Códigos Santander (ref)'!$A$2:$A$79,$C930)&gt;0,"SANTANDER",IF(COUNTIF('Códigos Itaú (ref)'!$A$2:$A$44,$C930)&gt;0,"ITAU",IF(AND(TRIM(UPPER($I930))="CONTRATUAL",ISNUMBER(SEARCH("INDIVIDUAL",SUBSTITUTE(UPPER($D930)," ","")))),"PREMIUM FREE",""))))</f>
        <v/>
      </c>
    </row>
    <row r="931">
      <c r="AC931">
        <f>IF($C931="","",IF(COUNTIF('Códigos Santander (ref)'!$A$2:$A$79,$C931)&gt;0,"SANTANDER",IF(COUNTIF('Códigos Itaú (ref)'!$A$2:$A$44,$C931)&gt;0,"ITAU",IF(AND(TRIM(UPPER($I931))="CONTRATUAL",ISNUMBER(SEARCH("INDIVIDUAL",SUBSTITUTE(UPPER($D931)," ","")))),"PREMIUM FREE",""))))</f>
        <v/>
      </c>
    </row>
    <row r="932">
      <c r="AC932">
        <f>IF($C932="","",IF(COUNTIF('Códigos Santander (ref)'!$A$2:$A$79,$C932)&gt;0,"SANTANDER",IF(COUNTIF('Códigos Itaú (ref)'!$A$2:$A$44,$C932)&gt;0,"ITAU",IF(AND(TRIM(UPPER($I932))="CONTRATUAL",ISNUMBER(SEARCH("INDIVIDUAL",SUBSTITUTE(UPPER($D932)," ","")))),"PREMIUM FREE",""))))</f>
        <v/>
      </c>
    </row>
    <row r="933">
      <c r="AC933">
        <f>IF($C933="","",IF(COUNTIF('Códigos Santander (ref)'!$A$2:$A$79,$C933)&gt;0,"SANTANDER",IF(COUNTIF('Códigos Itaú (ref)'!$A$2:$A$44,$C933)&gt;0,"ITAU",IF(AND(TRIM(UPPER($I933))="CONTRATUAL",ISNUMBER(SEARCH("INDIVIDUAL",SUBSTITUTE(UPPER($D933)," ","")))),"PREMIUM FREE",""))))</f>
        <v/>
      </c>
    </row>
    <row r="934">
      <c r="AC934">
        <f>IF($C934="","",IF(COUNTIF('Códigos Santander (ref)'!$A$2:$A$79,$C934)&gt;0,"SANTANDER",IF(COUNTIF('Códigos Itaú (ref)'!$A$2:$A$44,$C934)&gt;0,"ITAU",IF(AND(TRIM(UPPER($I934))="CONTRATUAL",ISNUMBER(SEARCH("INDIVIDUAL",SUBSTITUTE(UPPER($D934)," ","")))),"PREMIUM FREE",""))))</f>
        <v/>
      </c>
    </row>
    <row r="935">
      <c r="AC935">
        <f>IF($C935="","",IF(COUNTIF('Códigos Santander (ref)'!$A$2:$A$79,$C935)&gt;0,"SANTANDER",IF(COUNTIF('Códigos Itaú (ref)'!$A$2:$A$44,$C935)&gt;0,"ITAU",IF(AND(TRIM(UPPER($I935))="CONTRATUAL",ISNUMBER(SEARCH("INDIVIDUAL",SUBSTITUTE(UPPER($D935)," ","")))),"PREMIUM FREE",""))))</f>
        <v/>
      </c>
    </row>
    <row r="936">
      <c r="AC936">
        <f>IF($C936="","",IF(COUNTIF('Códigos Santander (ref)'!$A$2:$A$79,$C936)&gt;0,"SANTANDER",IF(COUNTIF('Códigos Itaú (ref)'!$A$2:$A$44,$C936)&gt;0,"ITAU",IF(AND(TRIM(UPPER($I936))="CONTRATUAL",ISNUMBER(SEARCH("INDIVIDUAL",SUBSTITUTE(UPPER($D936)," ","")))),"PREMIUM FREE",""))))</f>
        <v/>
      </c>
    </row>
    <row r="937">
      <c r="AC937">
        <f>IF($C937="","",IF(COUNTIF('Códigos Santander (ref)'!$A$2:$A$79,$C937)&gt;0,"SANTANDER",IF(COUNTIF('Códigos Itaú (ref)'!$A$2:$A$44,$C937)&gt;0,"ITAU",IF(AND(TRIM(UPPER($I937))="CONTRATUAL",ISNUMBER(SEARCH("INDIVIDUAL",SUBSTITUTE(UPPER($D937)," ","")))),"PREMIUM FREE",""))))</f>
        <v/>
      </c>
    </row>
    <row r="938">
      <c r="AC938">
        <f>IF($C938="","",IF(COUNTIF('Códigos Santander (ref)'!$A$2:$A$79,$C938)&gt;0,"SANTANDER",IF(COUNTIF('Códigos Itaú (ref)'!$A$2:$A$44,$C938)&gt;0,"ITAU",IF(AND(TRIM(UPPER($I938))="CONTRATUAL",ISNUMBER(SEARCH("INDIVIDUAL",SUBSTITUTE(UPPER($D938)," ","")))),"PREMIUM FREE",""))))</f>
        <v/>
      </c>
    </row>
    <row r="939">
      <c r="AC939">
        <f>IF($C939="","",IF(COUNTIF('Códigos Santander (ref)'!$A$2:$A$79,$C939)&gt;0,"SANTANDER",IF(COUNTIF('Códigos Itaú (ref)'!$A$2:$A$44,$C939)&gt;0,"ITAU",IF(AND(TRIM(UPPER($I939))="CONTRATUAL",ISNUMBER(SEARCH("INDIVIDUAL",SUBSTITUTE(UPPER($D939)," ","")))),"PREMIUM FREE",""))))</f>
        <v/>
      </c>
    </row>
    <row r="940">
      <c r="AC940">
        <f>IF($C940="","",IF(COUNTIF('Códigos Santander (ref)'!$A$2:$A$79,$C940)&gt;0,"SANTANDER",IF(COUNTIF('Códigos Itaú (ref)'!$A$2:$A$44,$C940)&gt;0,"ITAU",IF(AND(TRIM(UPPER($I940))="CONTRATUAL",ISNUMBER(SEARCH("INDIVIDUAL",SUBSTITUTE(UPPER($D940)," ","")))),"PREMIUM FREE",""))))</f>
        <v/>
      </c>
    </row>
    <row r="941">
      <c r="AC941">
        <f>IF($C941="","",IF(COUNTIF('Códigos Santander (ref)'!$A$2:$A$79,$C941)&gt;0,"SANTANDER",IF(COUNTIF('Códigos Itaú (ref)'!$A$2:$A$44,$C941)&gt;0,"ITAU",IF(AND(TRIM(UPPER($I941))="CONTRATUAL",ISNUMBER(SEARCH("INDIVIDUAL",SUBSTITUTE(UPPER($D941)," ","")))),"PREMIUM FREE",""))))</f>
        <v/>
      </c>
    </row>
    <row r="942">
      <c r="AC942">
        <f>IF($C942="","",IF(COUNTIF('Códigos Santander (ref)'!$A$2:$A$79,$C942)&gt;0,"SANTANDER",IF(COUNTIF('Códigos Itaú (ref)'!$A$2:$A$44,$C942)&gt;0,"ITAU",IF(AND(TRIM(UPPER($I942))="CONTRATUAL",ISNUMBER(SEARCH("INDIVIDUAL",SUBSTITUTE(UPPER($D942)," ","")))),"PREMIUM FREE",""))))</f>
        <v/>
      </c>
    </row>
    <row r="943">
      <c r="AC943">
        <f>IF($C943="","",IF(COUNTIF('Códigos Santander (ref)'!$A$2:$A$79,$C943)&gt;0,"SANTANDER",IF(COUNTIF('Códigos Itaú (ref)'!$A$2:$A$44,$C943)&gt;0,"ITAU",IF(AND(TRIM(UPPER($I943))="CONTRATUAL",ISNUMBER(SEARCH("INDIVIDUAL",SUBSTITUTE(UPPER($D943)," ","")))),"PREMIUM FREE",""))))</f>
        <v/>
      </c>
    </row>
    <row r="944">
      <c r="AC944">
        <f>IF($C944="","",IF(COUNTIF('Códigos Santander (ref)'!$A$2:$A$79,$C944)&gt;0,"SANTANDER",IF(COUNTIF('Códigos Itaú (ref)'!$A$2:$A$44,$C944)&gt;0,"ITAU",IF(AND(TRIM(UPPER($I944))="CONTRATUAL",ISNUMBER(SEARCH("INDIVIDUAL",SUBSTITUTE(UPPER($D944)," ","")))),"PREMIUM FREE",""))))</f>
        <v/>
      </c>
    </row>
    <row r="945">
      <c r="AC945">
        <f>IF($C945="","",IF(COUNTIF('Códigos Santander (ref)'!$A$2:$A$79,$C945)&gt;0,"SANTANDER",IF(COUNTIF('Códigos Itaú (ref)'!$A$2:$A$44,$C945)&gt;0,"ITAU",IF(AND(TRIM(UPPER($I945))="CONTRATUAL",ISNUMBER(SEARCH("INDIVIDUAL",SUBSTITUTE(UPPER($D945)," ","")))),"PREMIUM FREE",""))))</f>
        <v/>
      </c>
    </row>
    <row r="946">
      <c r="AC946">
        <f>IF($C946="","",IF(COUNTIF('Códigos Santander (ref)'!$A$2:$A$79,$C946)&gt;0,"SANTANDER",IF(COUNTIF('Códigos Itaú (ref)'!$A$2:$A$44,$C946)&gt;0,"ITAU",IF(AND(TRIM(UPPER($I946))="CONTRATUAL",ISNUMBER(SEARCH("INDIVIDUAL",SUBSTITUTE(UPPER($D946)," ","")))),"PREMIUM FREE",""))))</f>
        <v/>
      </c>
    </row>
    <row r="947">
      <c r="AC947">
        <f>IF($C947="","",IF(COUNTIF('Códigos Santander (ref)'!$A$2:$A$79,$C947)&gt;0,"SANTANDER",IF(COUNTIF('Códigos Itaú (ref)'!$A$2:$A$44,$C947)&gt;0,"ITAU",IF(AND(TRIM(UPPER($I947))="CONTRATUAL",ISNUMBER(SEARCH("INDIVIDUAL",SUBSTITUTE(UPPER($D947)," ","")))),"PREMIUM FREE",""))))</f>
        <v/>
      </c>
    </row>
    <row r="948">
      <c r="AC948">
        <f>IF($C948="","",IF(COUNTIF('Códigos Santander (ref)'!$A$2:$A$79,$C948)&gt;0,"SANTANDER",IF(COUNTIF('Códigos Itaú (ref)'!$A$2:$A$44,$C948)&gt;0,"ITAU",IF(AND(TRIM(UPPER($I948))="CONTRATUAL",ISNUMBER(SEARCH("INDIVIDUAL",SUBSTITUTE(UPPER($D948)," ","")))),"PREMIUM FREE",""))))</f>
        <v/>
      </c>
    </row>
    <row r="949">
      <c r="AC949">
        <f>IF($C949="","",IF(COUNTIF('Códigos Santander (ref)'!$A$2:$A$79,$C949)&gt;0,"SANTANDER",IF(COUNTIF('Códigos Itaú (ref)'!$A$2:$A$44,$C949)&gt;0,"ITAU",IF(AND(TRIM(UPPER($I949))="CONTRATUAL",ISNUMBER(SEARCH("INDIVIDUAL",SUBSTITUTE(UPPER($D949)," ","")))),"PREMIUM FREE",""))))</f>
        <v/>
      </c>
    </row>
    <row r="950">
      <c r="AC950">
        <f>IF($C950="","",IF(COUNTIF('Códigos Santander (ref)'!$A$2:$A$79,$C950)&gt;0,"SANTANDER",IF(COUNTIF('Códigos Itaú (ref)'!$A$2:$A$44,$C950)&gt;0,"ITAU",IF(AND(TRIM(UPPER($I950))="CONTRATUAL",ISNUMBER(SEARCH("INDIVIDUAL",SUBSTITUTE(UPPER($D950)," ","")))),"PREMIUM FREE",""))))</f>
        <v/>
      </c>
    </row>
    <row r="951">
      <c r="AC951">
        <f>IF($C951="","",IF(COUNTIF('Códigos Santander (ref)'!$A$2:$A$79,$C951)&gt;0,"SANTANDER",IF(COUNTIF('Códigos Itaú (ref)'!$A$2:$A$44,$C951)&gt;0,"ITAU",IF(AND(TRIM(UPPER($I951))="CONTRATUAL",ISNUMBER(SEARCH("INDIVIDUAL",SUBSTITUTE(UPPER($D951)," ","")))),"PREMIUM FREE",""))))</f>
        <v/>
      </c>
    </row>
    <row r="952">
      <c r="AC952">
        <f>IF($C952="","",IF(COUNTIF('Códigos Santander (ref)'!$A$2:$A$79,$C952)&gt;0,"SANTANDER",IF(COUNTIF('Códigos Itaú (ref)'!$A$2:$A$44,$C952)&gt;0,"ITAU",IF(AND(TRIM(UPPER($I952))="CONTRATUAL",ISNUMBER(SEARCH("INDIVIDUAL",SUBSTITUTE(UPPER($D952)," ","")))),"PREMIUM FREE",""))))</f>
        <v/>
      </c>
    </row>
    <row r="953">
      <c r="AC953">
        <f>IF($C953="","",IF(COUNTIF('Códigos Santander (ref)'!$A$2:$A$79,$C953)&gt;0,"SANTANDER",IF(COUNTIF('Códigos Itaú (ref)'!$A$2:$A$44,$C953)&gt;0,"ITAU",IF(AND(TRIM(UPPER($I953))="CONTRATUAL",ISNUMBER(SEARCH("INDIVIDUAL",SUBSTITUTE(UPPER($D953)," ","")))),"PREMIUM FREE",""))))</f>
        <v/>
      </c>
    </row>
    <row r="954">
      <c r="AC954">
        <f>IF($C954="","",IF(COUNTIF('Códigos Santander (ref)'!$A$2:$A$79,$C954)&gt;0,"SANTANDER",IF(COUNTIF('Códigos Itaú (ref)'!$A$2:$A$44,$C954)&gt;0,"ITAU",IF(AND(TRIM(UPPER($I954))="CONTRATUAL",ISNUMBER(SEARCH("INDIVIDUAL",SUBSTITUTE(UPPER($D954)," ","")))),"PREMIUM FREE",""))))</f>
        <v/>
      </c>
    </row>
    <row r="955">
      <c r="AC955">
        <f>IF($C955="","",IF(COUNTIF('Códigos Santander (ref)'!$A$2:$A$79,$C955)&gt;0,"SANTANDER",IF(COUNTIF('Códigos Itaú (ref)'!$A$2:$A$44,$C955)&gt;0,"ITAU",IF(AND(TRIM(UPPER($I955))="CONTRATUAL",ISNUMBER(SEARCH("INDIVIDUAL",SUBSTITUTE(UPPER($D955)," ","")))),"PREMIUM FREE",""))))</f>
        <v/>
      </c>
    </row>
    <row r="956">
      <c r="AC956">
        <f>IF($C956="","",IF(COUNTIF('Códigos Santander (ref)'!$A$2:$A$79,$C956)&gt;0,"SANTANDER",IF(COUNTIF('Códigos Itaú (ref)'!$A$2:$A$44,$C956)&gt;0,"ITAU",IF(AND(TRIM(UPPER($I956))="CONTRATUAL",ISNUMBER(SEARCH("INDIVIDUAL",SUBSTITUTE(UPPER($D956)," ","")))),"PREMIUM FREE",""))))</f>
        <v/>
      </c>
    </row>
    <row r="957">
      <c r="AC957">
        <f>IF($C957="","",IF(COUNTIF('Códigos Santander (ref)'!$A$2:$A$79,$C957)&gt;0,"SANTANDER",IF(COUNTIF('Códigos Itaú (ref)'!$A$2:$A$44,$C957)&gt;0,"ITAU",IF(AND(TRIM(UPPER($I957))="CONTRATUAL",ISNUMBER(SEARCH("INDIVIDUAL",SUBSTITUTE(UPPER($D957)," ","")))),"PREMIUM FREE",""))))</f>
        <v/>
      </c>
    </row>
    <row r="958">
      <c r="AC958">
        <f>IF($C958="","",IF(COUNTIF('Códigos Santander (ref)'!$A$2:$A$79,$C958)&gt;0,"SANTANDER",IF(COUNTIF('Códigos Itaú (ref)'!$A$2:$A$44,$C958)&gt;0,"ITAU",IF(AND(TRIM(UPPER($I958))="CONTRATUAL",ISNUMBER(SEARCH("INDIVIDUAL",SUBSTITUTE(UPPER($D958)," ","")))),"PREMIUM FREE",""))))</f>
        <v/>
      </c>
    </row>
    <row r="959">
      <c r="AC959">
        <f>IF($C959="","",IF(COUNTIF('Códigos Santander (ref)'!$A$2:$A$79,$C959)&gt;0,"SANTANDER",IF(COUNTIF('Códigos Itaú (ref)'!$A$2:$A$44,$C959)&gt;0,"ITAU",IF(AND(TRIM(UPPER($I959))="CONTRATUAL",ISNUMBER(SEARCH("INDIVIDUAL",SUBSTITUTE(UPPER($D959)," ","")))),"PREMIUM FREE",""))))</f>
        <v/>
      </c>
    </row>
    <row r="960">
      <c r="AC960">
        <f>IF($C960="","",IF(COUNTIF('Códigos Santander (ref)'!$A$2:$A$79,$C960)&gt;0,"SANTANDER",IF(COUNTIF('Códigos Itaú (ref)'!$A$2:$A$44,$C960)&gt;0,"ITAU",IF(AND(TRIM(UPPER($I960))="CONTRATUAL",ISNUMBER(SEARCH("INDIVIDUAL",SUBSTITUTE(UPPER($D960)," ","")))),"PREMIUM FREE",""))))</f>
        <v/>
      </c>
    </row>
    <row r="961">
      <c r="AC961">
        <f>IF($C961="","",IF(COUNTIF('Códigos Santander (ref)'!$A$2:$A$79,$C961)&gt;0,"SANTANDER",IF(COUNTIF('Códigos Itaú (ref)'!$A$2:$A$44,$C961)&gt;0,"ITAU",IF(AND(TRIM(UPPER($I961))="CONTRATUAL",ISNUMBER(SEARCH("INDIVIDUAL",SUBSTITUTE(UPPER($D961)," ","")))),"PREMIUM FREE",""))))</f>
        <v/>
      </c>
    </row>
    <row r="962">
      <c r="AC962">
        <f>IF($C962="","",IF(COUNTIF('Códigos Santander (ref)'!$A$2:$A$79,$C962)&gt;0,"SANTANDER",IF(COUNTIF('Códigos Itaú (ref)'!$A$2:$A$44,$C962)&gt;0,"ITAU",IF(AND(TRIM(UPPER($I962))="CONTRATUAL",ISNUMBER(SEARCH("INDIVIDUAL",SUBSTITUTE(UPPER($D962)," ","")))),"PREMIUM FREE",""))))</f>
        <v/>
      </c>
    </row>
    <row r="963">
      <c r="AC963">
        <f>IF($C963="","",IF(COUNTIF('Códigos Santander (ref)'!$A$2:$A$79,$C963)&gt;0,"SANTANDER",IF(COUNTIF('Códigos Itaú (ref)'!$A$2:$A$44,$C963)&gt;0,"ITAU",IF(AND(TRIM(UPPER($I963))="CONTRATUAL",ISNUMBER(SEARCH("INDIVIDUAL",SUBSTITUTE(UPPER($D963)," ","")))),"PREMIUM FREE",""))))</f>
        <v/>
      </c>
    </row>
    <row r="964">
      <c r="AC964">
        <f>IF($C964="","",IF(COUNTIF('Códigos Santander (ref)'!$A$2:$A$79,$C964)&gt;0,"SANTANDER",IF(COUNTIF('Códigos Itaú (ref)'!$A$2:$A$44,$C964)&gt;0,"ITAU",IF(AND(TRIM(UPPER($I964))="CONTRATUAL",ISNUMBER(SEARCH("INDIVIDUAL",SUBSTITUTE(UPPER($D964)," ","")))),"PREMIUM FREE",""))))</f>
        <v/>
      </c>
    </row>
    <row r="965">
      <c r="AC965">
        <f>IF($C965="","",IF(COUNTIF('Códigos Santander (ref)'!$A$2:$A$79,$C965)&gt;0,"SANTANDER",IF(COUNTIF('Códigos Itaú (ref)'!$A$2:$A$44,$C965)&gt;0,"ITAU",IF(AND(TRIM(UPPER($I965))="CONTRATUAL",ISNUMBER(SEARCH("INDIVIDUAL",SUBSTITUTE(UPPER($D965)," ","")))),"PREMIUM FREE",""))))</f>
        <v/>
      </c>
    </row>
    <row r="966">
      <c r="AC966">
        <f>IF($C966="","",IF(COUNTIF('Códigos Santander (ref)'!$A$2:$A$79,$C966)&gt;0,"SANTANDER",IF(COUNTIF('Códigos Itaú (ref)'!$A$2:$A$44,$C966)&gt;0,"ITAU",IF(AND(TRIM(UPPER($I966))="CONTRATUAL",ISNUMBER(SEARCH("INDIVIDUAL",SUBSTITUTE(UPPER($D966)," ","")))),"PREMIUM FREE",""))))</f>
        <v/>
      </c>
    </row>
    <row r="967">
      <c r="AC967">
        <f>IF($C967="","",IF(COUNTIF('Códigos Santander (ref)'!$A$2:$A$79,$C967)&gt;0,"SANTANDER",IF(COUNTIF('Códigos Itaú (ref)'!$A$2:$A$44,$C967)&gt;0,"ITAU",IF(AND(TRIM(UPPER($I967))="CONTRATUAL",ISNUMBER(SEARCH("INDIVIDUAL",SUBSTITUTE(UPPER($D967)," ","")))),"PREMIUM FREE",""))))</f>
        <v/>
      </c>
    </row>
    <row r="968">
      <c r="AC968">
        <f>IF($C968="","",IF(COUNTIF('Códigos Santander (ref)'!$A$2:$A$79,$C968)&gt;0,"SANTANDER",IF(COUNTIF('Códigos Itaú (ref)'!$A$2:$A$44,$C968)&gt;0,"ITAU",IF(AND(TRIM(UPPER($I968))="CONTRATUAL",ISNUMBER(SEARCH("INDIVIDUAL",SUBSTITUTE(UPPER($D968)," ","")))),"PREMIUM FREE",""))))</f>
        <v/>
      </c>
    </row>
    <row r="969">
      <c r="AC969">
        <f>IF($C969="","",IF(COUNTIF('Códigos Santander (ref)'!$A$2:$A$79,$C969)&gt;0,"SANTANDER",IF(COUNTIF('Códigos Itaú (ref)'!$A$2:$A$44,$C969)&gt;0,"ITAU",IF(AND(TRIM(UPPER($I969))="CONTRATUAL",ISNUMBER(SEARCH("INDIVIDUAL",SUBSTITUTE(UPPER($D969)," ","")))),"PREMIUM FREE",""))))</f>
        <v/>
      </c>
    </row>
    <row r="970">
      <c r="AC970">
        <f>IF($C970="","",IF(COUNTIF('Códigos Santander (ref)'!$A$2:$A$79,$C970)&gt;0,"SANTANDER",IF(COUNTIF('Códigos Itaú (ref)'!$A$2:$A$44,$C970)&gt;0,"ITAU",IF(AND(TRIM(UPPER($I970))="CONTRATUAL",ISNUMBER(SEARCH("INDIVIDUAL",SUBSTITUTE(UPPER($D970)," ","")))),"PREMIUM FREE",""))))</f>
        <v/>
      </c>
    </row>
    <row r="971">
      <c r="AC971">
        <f>IF($C971="","",IF(COUNTIF('Códigos Santander (ref)'!$A$2:$A$79,$C971)&gt;0,"SANTANDER",IF(COUNTIF('Códigos Itaú (ref)'!$A$2:$A$44,$C971)&gt;0,"ITAU",IF(AND(TRIM(UPPER($I971))="CONTRATUAL",ISNUMBER(SEARCH("INDIVIDUAL",SUBSTITUTE(UPPER($D971)," ","")))),"PREMIUM FREE",""))))</f>
        <v/>
      </c>
    </row>
    <row r="972">
      <c r="AC972">
        <f>IF($C972="","",IF(COUNTIF('Códigos Santander (ref)'!$A$2:$A$79,$C972)&gt;0,"SANTANDER",IF(COUNTIF('Códigos Itaú (ref)'!$A$2:$A$44,$C972)&gt;0,"ITAU",IF(AND(TRIM(UPPER($I972))="CONTRATUAL",ISNUMBER(SEARCH("INDIVIDUAL",SUBSTITUTE(UPPER($D972)," ","")))),"PREMIUM FREE",""))))</f>
        <v/>
      </c>
    </row>
    <row r="973">
      <c r="AC973">
        <f>IF($C973="","",IF(COUNTIF('Códigos Santander (ref)'!$A$2:$A$79,$C973)&gt;0,"SANTANDER",IF(COUNTIF('Códigos Itaú (ref)'!$A$2:$A$44,$C973)&gt;0,"ITAU",IF(AND(TRIM(UPPER($I973))="CONTRATUAL",ISNUMBER(SEARCH("INDIVIDUAL",SUBSTITUTE(UPPER($D973)," ","")))),"PREMIUM FREE",""))))</f>
        <v/>
      </c>
    </row>
    <row r="974">
      <c r="AC974">
        <f>IF($C974="","",IF(COUNTIF('Códigos Santander (ref)'!$A$2:$A$79,$C974)&gt;0,"SANTANDER",IF(COUNTIF('Códigos Itaú (ref)'!$A$2:$A$44,$C974)&gt;0,"ITAU",IF(AND(TRIM(UPPER($I974))="CONTRATUAL",ISNUMBER(SEARCH("INDIVIDUAL",SUBSTITUTE(UPPER($D974)," ","")))),"PREMIUM FREE",""))))</f>
        <v/>
      </c>
    </row>
    <row r="975">
      <c r="AC975">
        <f>IF($C975="","",IF(COUNTIF('Códigos Santander (ref)'!$A$2:$A$79,$C975)&gt;0,"SANTANDER",IF(COUNTIF('Códigos Itaú (ref)'!$A$2:$A$44,$C975)&gt;0,"ITAU",IF(AND(TRIM(UPPER($I975))="CONTRATUAL",ISNUMBER(SEARCH("INDIVIDUAL",SUBSTITUTE(UPPER($D975)," ","")))),"PREMIUM FREE",""))))</f>
        <v/>
      </c>
    </row>
    <row r="976">
      <c r="AC976">
        <f>IF($C976="","",IF(COUNTIF('Códigos Santander (ref)'!$A$2:$A$79,$C976)&gt;0,"SANTANDER",IF(COUNTIF('Códigos Itaú (ref)'!$A$2:$A$44,$C976)&gt;0,"ITAU",IF(AND(TRIM(UPPER($I976))="CONTRATUAL",ISNUMBER(SEARCH("INDIVIDUAL",SUBSTITUTE(UPPER($D976)," ","")))),"PREMIUM FREE",""))))</f>
        <v/>
      </c>
    </row>
    <row r="977">
      <c r="AC977">
        <f>IF($C977="","",IF(COUNTIF('Códigos Santander (ref)'!$A$2:$A$79,$C977)&gt;0,"SANTANDER",IF(COUNTIF('Códigos Itaú (ref)'!$A$2:$A$44,$C977)&gt;0,"ITAU",IF(AND(TRIM(UPPER($I977))="CONTRATUAL",ISNUMBER(SEARCH("INDIVIDUAL",SUBSTITUTE(UPPER($D977)," ","")))),"PREMIUM FREE",""))))</f>
        <v/>
      </c>
    </row>
    <row r="978">
      <c r="AC978">
        <f>IF($C978="","",IF(COUNTIF('Códigos Santander (ref)'!$A$2:$A$79,$C978)&gt;0,"SANTANDER",IF(COUNTIF('Códigos Itaú (ref)'!$A$2:$A$44,$C978)&gt;0,"ITAU",IF(AND(TRIM(UPPER($I978))="CONTRATUAL",ISNUMBER(SEARCH("INDIVIDUAL",SUBSTITUTE(UPPER($D978)," ","")))),"PREMIUM FREE",""))))</f>
        <v/>
      </c>
    </row>
    <row r="979">
      <c r="AC979">
        <f>IF($C979="","",IF(COUNTIF('Códigos Santander (ref)'!$A$2:$A$79,$C979)&gt;0,"SANTANDER",IF(COUNTIF('Códigos Itaú (ref)'!$A$2:$A$44,$C979)&gt;0,"ITAU",IF(AND(TRIM(UPPER($I979))="CONTRATUAL",ISNUMBER(SEARCH("INDIVIDUAL",SUBSTITUTE(UPPER($D979)," ","")))),"PREMIUM FREE",""))))</f>
        <v/>
      </c>
    </row>
    <row r="980">
      <c r="AC980">
        <f>IF($C980="","",IF(COUNTIF('Códigos Santander (ref)'!$A$2:$A$79,$C980)&gt;0,"SANTANDER",IF(COUNTIF('Códigos Itaú (ref)'!$A$2:$A$44,$C980)&gt;0,"ITAU",IF(AND(TRIM(UPPER($I980))="CONTRATUAL",ISNUMBER(SEARCH("INDIVIDUAL",SUBSTITUTE(UPPER($D980)," ","")))),"PREMIUM FREE",""))))</f>
        <v/>
      </c>
    </row>
    <row r="981">
      <c r="AC981">
        <f>IF($C981="","",IF(COUNTIF('Códigos Santander (ref)'!$A$2:$A$79,$C981)&gt;0,"SANTANDER",IF(COUNTIF('Códigos Itaú (ref)'!$A$2:$A$44,$C981)&gt;0,"ITAU",IF(AND(TRIM(UPPER($I981))="CONTRATUAL",ISNUMBER(SEARCH("INDIVIDUAL",SUBSTITUTE(UPPER($D981)," ","")))),"PREMIUM FREE",""))))</f>
        <v/>
      </c>
    </row>
    <row r="982">
      <c r="AC982">
        <f>IF($C982="","",IF(COUNTIF('Códigos Santander (ref)'!$A$2:$A$79,$C982)&gt;0,"SANTANDER",IF(COUNTIF('Códigos Itaú (ref)'!$A$2:$A$44,$C982)&gt;0,"ITAU",IF(AND(TRIM(UPPER($I982))="CONTRATUAL",ISNUMBER(SEARCH("INDIVIDUAL",SUBSTITUTE(UPPER($D982)," ","")))),"PREMIUM FREE",""))))</f>
        <v/>
      </c>
    </row>
    <row r="983">
      <c r="AC983">
        <f>IF($C983="","",IF(COUNTIF('Códigos Santander (ref)'!$A$2:$A$79,$C983)&gt;0,"SANTANDER",IF(COUNTIF('Códigos Itaú (ref)'!$A$2:$A$44,$C983)&gt;0,"ITAU",IF(AND(TRIM(UPPER($I983))="CONTRATUAL",ISNUMBER(SEARCH("INDIVIDUAL",SUBSTITUTE(UPPER($D983)," ","")))),"PREMIUM FREE",""))))</f>
        <v/>
      </c>
    </row>
    <row r="984">
      <c r="AC984">
        <f>IF($C984="","",IF(COUNTIF('Códigos Santander (ref)'!$A$2:$A$79,$C984)&gt;0,"SANTANDER",IF(COUNTIF('Códigos Itaú (ref)'!$A$2:$A$44,$C984)&gt;0,"ITAU",IF(AND(TRIM(UPPER($I984))="CONTRATUAL",ISNUMBER(SEARCH("INDIVIDUAL",SUBSTITUTE(UPPER($D984)," ","")))),"PREMIUM FREE",""))))</f>
        <v/>
      </c>
    </row>
    <row r="985">
      <c r="AC985">
        <f>IF($C985="","",IF(COUNTIF('Códigos Santander (ref)'!$A$2:$A$79,$C985)&gt;0,"SANTANDER",IF(COUNTIF('Códigos Itaú (ref)'!$A$2:$A$44,$C985)&gt;0,"ITAU",IF(AND(TRIM(UPPER($I985))="CONTRATUAL",ISNUMBER(SEARCH("INDIVIDUAL",SUBSTITUTE(UPPER($D985)," ","")))),"PREMIUM FREE",""))))</f>
        <v/>
      </c>
    </row>
    <row r="986">
      <c r="AC986">
        <f>IF($C986="","",IF(COUNTIF('Códigos Santander (ref)'!$A$2:$A$79,$C986)&gt;0,"SANTANDER",IF(COUNTIF('Códigos Itaú (ref)'!$A$2:$A$44,$C986)&gt;0,"ITAU",IF(AND(TRIM(UPPER($I986))="CONTRATUAL",ISNUMBER(SEARCH("INDIVIDUAL",SUBSTITUTE(UPPER($D986)," ","")))),"PREMIUM FREE",""))))</f>
        <v/>
      </c>
    </row>
    <row r="987">
      <c r="AC987">
        <f>IF($C987="","",IF(COUNTIF('Códigos Santander (ref)'!$A$2:$A$79,$C987)&gt;0,"SANTANDER",IF(COUNTIF('Códigos Itaú (ref)'!$A$2:$A$44,$C987)&gt;0,"ITAU",IF(AND(TRIM(UPPER($I987))="CONTRATUAL",ISNUMBER(SEARCH("INDIVIDUAL",SUBSTITUTE(UPPER($D987)," ","")))),"PREMIUM FREE",""))))</f>
        <v/>
      </c>
    </row>
    <row r="988">
      <c r="AC988">
        <f>IF($C988="","",IF(COUNTIF('Códigos Santander (ref)'!$A$2:$A$79,$C988)&gt;0,"SANTANDER",IF(COUNTIF('Códigos Itaú (ref)'!$A$2:$A$44,$C988)&gt;0,"ITAU",IF(AND(TRIM(UPPER($I988))="CONTRATUAL",ISNUMBER(SEARCH("INDIVIDUAL",SUBSTITUTE(UPPER($D988)," ","")))),"PREMIUM FREE",""))))</f>
        <v/>
      </c>
    </row>
    <row r="989">
      <c r="AC989">
        <f>IF($C989="","",IF(COUNTIF('Códigos Santander (ref)'!$A$2:$A$79,$C989)&gt;0,"SANTANDER",IF(COUNTIF('Códigos Itaú (ref)'!$A$2:$A$44,$C989)&gt;0,"ITAU",IF(AND(TRIM(UPPER($I989))="CONTRATUAL",ISNUMBER(SEARCH("INDIVIDUAL",SUBSTITUTE(UPPER($D989)," ","")))),"PREMIUM FREE",""))))</f>
        <v/>
      </c>
    </row>
    <row r="990">
      <c r="AC990">
        <f>IF($C990="","",IF(COUNTIF('Códigos Santander (ref)'!$A$2:$A$79,$C990)&gt;0,"SANTANDER",IF(COUNTIF('Códigos Itaú (ref)'!$A$2:$A$44,$C990)&gt;0,"ITAU",IF(AND(TRIM(UPPER($I990))="CONTRATUAL",ISNUMBER(SEARCH("INDIVIDUAL",SUBSTITUTE(UPPER($D990)," ","")))),"PREMIUM FREE",""))))</f>
        <v/>
      </c>
    </row>
    <row r="991">
      <c r="AC991">
        <f>IF($C991="","",IF(COUNTIF('Códigos Santander (ref)'!$A$2:$A$79,$C991)&gt;0,"SANTANDER",IF(COUNTIF('Códigos Itaú (ref)'!$A$2:$A$44,$C991)&gt;0,"ITAU",IF(AND(TRIM(UPPER($I991))="CONTRATUAL",ISNUMBER(SEARCH("INDIVIDUAL",SUBSTITUTE(UPPER($D991)," ","")))),"PREMIUM FREE",""))))</f>
        <v/>
      </c>
    </row>
    <row r="992">
      <c r="AC992">
        <f>IF($C992="","",IF(COUNTIF('Códigos Santander (ref)'!$A$2:$A$79,$C992)&gt;0,"SANTANDER",IF(COUNTIF('Códigos Itaú (ref)'!$A$2:$A$44,$C992)&gt;0,"ITAU",IF(AND(TRIM(UPPER($I992))="CONTRATUAL",ISNUMBER(SEARCH("INDIVIDUAL",SUBSTITUTE(UPPER($D992)," ","")))),"PREMIUM FREE",""))))</f>
        <v/>
      </c>
    </row>
    <row r="993">
      <c r="AC993">
        <f>IF($C993="","",IF(COUNTIF('Códigos Santander (ref)'!$A$2:$A$79,$C993)&gt;0,"SANTANDER",IF(COUNTIF('Códigos Itaú (ref)'!$A$2:$A$44,$C993)&gt;0,"ITAU",IF(AND(TRIM(UPPER($I993))="CONTRATUAL",ISNUMBER(SEARCH("INDIVIDUAL",SUBSTITUTE(UPPER($D993)," ","")))),"PREMIUM FREE",""))))</f>
        <v/>
      </c>
    </row>
    <row r="994">
      <c r="AC994">
        <f>IF($C994="","",IF(COUNTIF('Códigos Santander (ref)'!$A$2:$A$79,$C994)&gt;0,"SANTANDER",IF(COUNTIF('Códigos Itaú (ref)'!$A$2:$A$44,$C994)&gt;0,"ITAU",IF(AND(TRIM(UPPER($I994))="CONTRATUAL",ISNUMBER(SEARCH("INDIVIDUAL",SUBSTITUTE(UPPER($D994)," ","")))),"PREMIUM FREE",""))))</f>
        <v/>
      </c>
    </row>
    <row r="995">
      <c r="AC995">
        <f>IF($C995="","",IF(COUNTIF('Códigos Santander (ref)'!$A$2:$A$79,$C995)&gt;0,"SANTANDER",IF(COUNTIF('Códigos Itaú (ref)'!$A$2:$A$44,$C995)&gt;0,"ITAU",IF(AND(TRIM(UPPER($I995))="CONTRATUAL",ISNUMBER(SEARCH("INDIVIDUAL",SUBSTITUTE(UPPER($D995)," ","")))),"PREMIUM FREE",""))))</f>
        <v/>
      </c>
    </row>
    <row r="996">
      <c r="AC996">
        <f>IF($C996="","",IF(COUNTIF('Códigos Santander (ref)'!$A$2:$A$79,$C996)&gt;0,"SANTANDER",IF(COUNTIF('Códigos Itaú (ref)'!$A$2:$A$44,$C996)&gt;0,"ITAU",IF(AND(TRIM(UPPER($I996))="CONTRATUAL",ISNUMBER(SEARCH("INDIVIDUAL",SUBSTITUTE(UPPER($D996)," ","")))),"PREMIUM FREE",""))))</f>
        <v/>
      </c>
    </row>
    <row r="997">
      <c r="AC997">
        <f>IF($C997="","",IF(COUNTIF('Códigos Santander (ref)'!$A$2:$A$79,$C997)&gt;0,"SANTANDER",IF(COUNTIF('Códigos Itaú (ref)'!$A$2:$A$44,$C997)&gt;0,"ITAU",IF(AND(TRIM(UPPER($I997))="CONTRATUAL",ISNUMBER(SEARCH("INDIVIDUAL",SUBSTITUTE(UPPER($D997)," ","")))),"PREMIUM FREE",""))))</f>
        <v/>
      </c>
    </row>
    <row r="998">
      <c r="AC998">
        <f>IF($C998="","",IF(COUNTIF('Códigos Santander (ref)'!$A$2:$A$79,$C998)&gt;0,"SANTANDER",IF(COUNTIF('Códigos Itaú (ref)'!$A$2:$A$44,$C998)&gt;0,"ITAU",IF(AND(TRIM(UPPER($I998))="CONTRATUAL",ISNUMBER(SEARCH("INDIVIDUAL",SUBSTITUTE(UPPER($D998)," ","")))),"PREMIUM FREE",""))))</f>
        <v/>
      </c>
    </row>
    <row r="999">
      <c r="AC999">
        <f>IF($C999="","",IF(COUNTIF('Códigos Santander (ref)'!$A$2:$A$79,$C999)&gt;0,"SANTANDER",IF(COUNTIF('Códigos Itaú (ref)'!$A$2:$A$44,$C999)&gt;0,"ITAU",IF(AND(TRIM(UPPER($I999))="CONTRATUAL",ISNUMBER(SEARCH("INDIVIDUAL",SUBSTITUTE(UPPER($D999)," ","")))),"PREMIUM FREE",""))))</f>
        <v/>
      </c>
    </row>
    <row r="1000">
      <c r="AC1000">
        <f>IF($C1000="","",IF(COUNTIF('Códigos Santander (ref)'!$A$2:$A$79,$C1000)&gt;0,"SANTANDER",IF(COUNTIF('Códigos Itaú (ref)'!$A$2:$A$44,$C1000)&gt;0,"ITAU",IF(AND(TRIM(UPPER($I1000))="CONTRATUAL",ISNUMBER(SEARCH("INDIVIDUAL",SUBSTITUTE(UPPER($D1000)," ","")))),"PREMIUM FREE",""))))</f>
        <v/>
      </c>
    </row>
    <row r="1001">
      <c r="AC1001">
        <f>IF($C1001="","",IF(COUNTIF('Códigos Santander (ref)'!$A$2:$A$79,$C1001)&gt;0,"SANTANDER",IF(COUNTIF('Códigos Itaú (ref)'!$A$2:$A$44,$C1001)&gt;0,"ITAU",IF(AND(TRIM(UPPER($I1001))="CONTRATUAL",ISNUMBER(SEARCH("INDIVIDUAL",SUBSTITUTE(UPPER($D1001)," ","")))),"PREMIUM FREE",""))))</f>
        <v/>
      </c>
    </row>
    <row r="1002">
      <c r="AC1002">
        <f>IF($C1002="","",IF(COUNTIF('Códigos Santander (ref)'!$A$2:$A$79,$C1002)&gt;0,"SANTANDER",IF(COUNTIF('Códigos Itaú (ref)'!$A$2:$A$44,$C1002)&gt;0,"ITAU",IF(AND(TRIM(UPPER($I1002))="CONTRATUAL",ISNUMBER(SEARCH("INDIVIDUAL",SUBSTITUTE(UPPER($D1002)," ","")))),"PREMIUM FREE",""))))</f>
        <v/>
      </c>
    </row>
    <row r="1003">
      <c r="AC1003">
        <f>IF($C1003="","",IF(COUNTIF('Códigos Santander (ref)'!$A$2:$A$79,$C1003)&gt;0,"SANTANDER",IF(COUNTIF('Códigos Itaú (ref)'!$A$2:$A$44,$C1003)&gt;0,"ITAU",IF(AND(TRIM(UPPER($I1003))="CONTRATUAL",ISNUMBER(SEARCH("INDIVIDUAL",SUBSTITUTE(UPPER($D1003)," ","")))),"PREMIUM FREE",""))))</f>
        <v/>
      </c>
    </row>
    <row r="1004">
      <c r="AC1004">
        <f>IF($C1004="","",IF(COUNTIF('Códigos Santander (ref)'!$A$2:$A$79,$C1004)&gt;0,"SANTANDER",IF(COUNTIF('Códigos Itaú (ref)'!$A$2:$A$44,$C1004)&gt;0,"ITAU",IF(AND(TRIM(UPPER($I1004))="CONTRATUAL",ISNUMBER(SEARCH("INDIVIDUAL",SUBSTITUTE(UPPER($D1004)," ","")))),"PREMIUM FREE",""))))</f>
        <v/>
      </c>
    </row>
    <row r="1005">
      <c r="AC1005">
        <f>IF($C1005="","",IF(COUNTIF('Códigos Santander (ref)'!$A$2:$A$79,$C1005)&gt;0,"SANTANDER",IF(COUNTIF('Códigos Itaú (ref)'!$A$2:$A$44,$C1005)&gt;0,"ITAU",IF(AND(TRIM(UPPER($I1005))="CONTRATUAL",ISNUMBER(SEARCH("INDIVIDUAL",SUBSTITUTE(UPPER($D1005)," ","")))),"PREMIUM FREE",""))))</f>
        <v/>
      </c>
    </row>
    <row r="1006">
      <c r="AC1006">
        <f>IF($C1006="","",IF(COUNTIF('Códigos Santander (ref)'!$A$2:$A$79,$C1006)&gt;0,"SANTANDER",IF(COUNTIF('Códigos Itaú (ref)'!$A$2:$A$44,$C1006)&gt;0,"ITAU",IF(AND(TRIM(UPPER($I1006))="CONTRATUAL",ISNUMBER(SEARCH("INDIVIDUAL",SUBSTITUTE(UPPER($D1006)," ","")))),"PREMIUM FREE",""))))</f>
        <v/>
      </c>
    </row>
    <row r="1007">
      <c r="AC1007">
        <f>IF($C1007="","",IF(COUNTIF('Códigos Santander (ref)'!$A$2:$A$79,$C1007)&gt;0,"SANTANDER",IF(COUNTIF('Códigos Itaú (ref)'!$A$2:$A$44,$C1007)&gt;0,"ITAU",IF(AND(TRIM(UPPER($I1007))="CONTRATUAL",ISNUMBER(SEARCH("INDIVIDUAL",SUBSTITUTE(UPPER($D1007)," ","")))),"PREMIUM FREE",""))))</f>
        <v/>
      </c>
    </row>
    <row r="1008">
      <c r="AC1008">
        <f>IF($C1008="","",IF(COUNTIF('Códigos Santander (ref)'!$A$2:$A$79,$C1008)&gt;0,"SANTANDER",IF(COUNTIF('Códigos Itaú (ref)'!$A$2:$A$44,$C1008)&gt;0,"ITAU",IF(AND(TRIM(UPPER($I1008))="CONTRATUAL",ISNUMBER(SEARCH("INDIVIDUAL",SUBSTITUTE(UPPER($D1008)," ","")))),"PREMIUM FREE",""))))</f>
        <v/>
      </c>
    </row>
    <row r="1009">
      <c r="AC1009">
        <f>IF($C1009="","",IF(COUNTIF('Códigos Santander (ref)'!$A$2:$A$79,$C1009)&gt;0,"SANTANDER",IF(COUNTIF('Códigos Itaú (ref)'!$A$2:$A$44,$C1009)&gt;0,"ITAU",IF(AND(TRIM(UPPER($I1009))="CONTRATUAL",ISNUMBER(SEARCH("INDIVIDUAL",SUBSTITUTE(UPPER($D1009)," ","")))),"PREMIUM FREE",""))))</f>
        <v/>
      </c>
    </row>
    <row r="1010">
      <c r="AC1010">
        <f>IF($C1010="","",IF(COUNTIF('Códigos Santander (ref)'!$A$2:$A$79,$C1010)&gt;0,"SANTANDER",IF(COUNTIF('Códigos Itaú (ref)'!$A$2:$A$44,$C1010)&gt;0,"ITAU",IF(AND(TRIM(UPPER($I1010))="CONTRATUAL",ISNUMBER(SEARCH("INDIVIDUAL",SUBSTITUTE(UPPER($D1010)," ","")))),"PREMIUM FREE",""))))</f>
        <v/>
      </c>
    </row>
    <row r="1011">
      <c r="AC1011">
        <f>IF($C1011="","",IF(COUNTIF('Códigos Santander (ref)'!$A$2:$A$79,$C1011)&gt;0,"SANTANDER",IF(COUNTIF('Códigos Itaú (ref)'!$A$2:$A$44,$C1011)&gt;0,"ITAU",IF(AND(TRIM(UPPER($I1011))="CONTRATUAL",ISNUMBER(SEARCH("INDIVIDUAL",SUBSTITUTE(UPPER($D1011)," ","")))),"PREMIUM FREE",""))))</f>
        <v/>
      </c>
    </row>
    <row r="1012">
      <c r="AC1012">
        <f>IF($C1012="","",IF(COUNTIF('Códigos Santander (ref)'!$A$2:$A$79,$C1012)&gt;0,"SANTANDER",IF(COUNTIF('Códigos Itaú (ref)'!$A$2:$A$44,$C1012)&gt;0,"ITAU",IF(AND(TRIM(UPPER($I1012))="CONTRATUAL",ISNUMBER(SEARCH("INDIVIDUAL",SUBSTITUTE(UPPER($D1012)," ","")))),"PREMIUM FREE",""))))</f>
        <v/>
      </c>
    </row>
    <row r="1013">
      <c r="AC1013">
        <f>IF($C1013="","",IF(COUNTIF('Códigos Santander (ref)'!$A$2:$A$79,$C1013)&gt;0,"SANTANDER",IF(COUNTIF('Códigos Itaú (ref)'!$A$2:$A$44,$C1013)&gt;0,"ITAU",IF(AND(TRIM(UPPER($I1013))="CONTRATUAL",ISNUMBER(SEARCH("INDIVIDUAL",SUBSTITUTE(UPPER($D1013)," ","")))),"PREMIUM FREE",""))))</f>
        <v/>
      </c>
    </row>
    <row r="1014">
      <c r="AC1014">
        <f>IF($C1014="","",IF(COUNTIF('Códigos Santander (ref)'!$A$2:$A$79,$C1014)&gt;0,"SANTANDER",IF(COUNTIF('Códigos Itaú (ref)'!$A$2:$A$44,$C1014)&gt;0,"ITAU",IF(AND(TRIM(UPPER($I1014))="CONTRATUAL",ISNUMBER(SEARCH("INDIVIDUAL",SUBSTITUTE(UPPER($D1014)," ","")))),"PREMIUM FREE",""))))</f>
        <v/>
      </c>
    </row>
    <row r="1015">
      <c r="AC1015">
        <f>IF($C1015="","",IF(COUNTIF('Códigos Santander (ref)'!$A$2:$A$79,$C1015)&gt;0,"SANTANDER",IF(COUNTIF('Códigos Itaú (ref)'!$A$2:$A$44,$C1015)&gt;0,"ITAU",IF(AND(TRIM(UPPER($I1015))="CONTRATUAL",ISNUMBER(SEARCH("INDIVIDUAL",SUBSTITUTE(UPPER($D1015)," ","")))),"PREMIUM FREE",""))))</f>
        <v/>
      </c>
    </row>
    <row r="1016">
      <c r="AC1016">
        <f>IF($C1016="","",IF(COUNTIF('Códigos Santander (ref)'!$A$2:$A$79,$C1016)&gt;0,"SANTANDER",IF(COUNTIF('Códigos Itaú (ref)'!$A$2:$A$44,$C1016)&gt;0,"ITAU",IF(AND(TRIM(UPPER($I1016))="CONTRATUAL",ISNUMBER(SEARCH("INDIVIDUAL",SUBSTITUTE(UPPER($D1016)," ","")))),"PREMIUM FREE",""))))</f>
        <v/>
      </c>
    </row>
    <row r="1017">
      <c r="AC1017">
        <f>IF($C1017="","",IF(COUNTIF('Códigos Santander (ref)'!$A$2:$A$79,$C1017)&gt;0,"SANTANDER",IF(COUNTIF('Códigos Itaú (ref)'!$A$2:$A$44,$C1017)&gt;0,"ITAU",IF(AND(TRIM(UPPER($I1017))="CONTRATUAL",ISNUMBER(SEARCH("INDIVIDUAL",SUBSTITUTE(UPPER($D1017)," ","")))),"PREMIUM FREE",""))))</f>
        <v/>
      </c>
    </row>
    <row r="1018">
      <c r="AC1018">
        <f>IF($C1018="","",IF(COUNTIF('Códigos Santander (ref)'!$A$2:$A$79,$C1018)&gt;0,"SANTANDER",IF(COUNTIF('Códigos Itaú (ref)'!$A$2:$A$44,$C1018)&gt;0,"ITAU",IF(AND(TRIM(UPPER($I1018))="CONTRATUAL",ISNUMBER(SEARCH("INDIVIDUAL",SUBSTITUTE(UPPER($D1018)," ","")))),"PREMIUM FREE",""))))</f>
        <v/>
      </c>
    </row>
    <row r="1019">
      <c r="AC1019">
        <f>IF($C1019="","",IF(COUNTIF('Códigos Santander (ref)'!$A$2:$A$79,$C1019)&gt;0,"SANTANDER",IF(COUNTIF('Códigos Itaú (ref)'!$A$2:$A$44,$C1019)&gt;0,"ITAU",IF(AND(TRIM(UPPER($I1019))="CONTRATUAL",ISNUMBER(SEARCH("INDIVIDUAL",SUBSTITUTE(UPPER($D1019)," ","")))),"PREMIUM FREE",""))))</f>
        <v/>
      </c>
    </row>
    <row r="1020">
      <c r="AC1020">
        <f>IF($C1020="","",IF(COUNTIF('Códigos Santander (ref)'!$A$2:$A$79,$C1020)&gt;0,"SANTANDER",IF(COUNTIF('Códigos Itaú (ref)'!$A$2:$A$44,$C1020)&gt;0,"ITAU",IF(AND(TRIM(UPPER($I1020))="CONTRATUAL",ISNUMBER(SEARCH("INDIVIDUAL",SUBSTITUTE(UPPER($D1020)," ","")))),"PREMIUM FREE",""))))</f>
        <v/>
      </c>
    </row>
    <row r="1021">
      <c r="AC1021">
        <f>IF($C1021="","",IF(COUNTIF('Códigos Santander (ref)'!$A$2:$A$79,$C1021)&gt;0,"SANTANDER",IF(COUNTIF('Códigos Itaú (ref)'!$A$2:$A$44,$C1021)&gt;0,"ITAU",IF(AND(TRIM(UPPER($I1021))="CONTRATUAL",ISNUMBER(SEARCH("INDIVIDUAL",SUBSTITUTE(UPPER($D1021)," ","")))),"PREMIUM FREE",""))))</f>
        <v/>
      </c>
    </row>
    <row r="1022">
      <c r="AC1022">
        <f>IF($C1022="","",IF(COUNTIF('Códigos Santander (ref)'!$A$2:$A$79,$C1022)&gt;0,"SANTANDER",IF(COUNTIF('Códigos Itaú (ref)'!$A$2:$A$44,$C1022)&gt;0,"ITAU",IF(AND(TRIM(UPPER($I1022))="CONTRATUAL",ISNUMBER(SEARCH("INDIVIDUAL",SUBSTITUTE(UPPER($D1022)," ","")))),"PREMIUM FREE",""))))</f>
        <v/>
      </c>
    </row>
    <row r="1023">
      <c r="AC1023">
        <f>IF($C1023="","",IF(COUNTIF('Códigos Santander (ref)'!$A$2:$A$79,$C1023)&gt;0,"SANTANDER",IF(COUNTIF('Códigos Itaú (ref)'!$A$2:$A$44,$C1023)&gt;0,"ITAU",IF(AND(TRIM(UPPER($I1023))="CONTRATUAL",ISNUMBER(SEARCH("INDIVIDUAL",SUBSTITUTE(UPPER($D1023)," ","")))),"PREMIUM FREE",""))))</f>
        <v/>
      </c>
    </row>
    <row r="1024">
      <c r="AC1024">
        <f>IF($C1024="","",IF(COUNTIF('Códigos Santander (ref)'!$A$2:$A$79,$C1024)&gt;0,"SANTANDER",IF(COUNTIF('Códigos Itaú (ref)'!$A$2:$A$44,$C1024)&gt;0,"ITAU",IF(AND(TRIM(UPPER($I1024))="CONTRATUAL",ISNUMBER(SEARCH("INDIVIDUAL",SUBSTITUTE(UPPER($D1024)," ","")))),"PREMIUM FREE",""))))</f>
        <v/>
      </c>
    </row>
    <row r="1025">
      <c r="AC1025">
        <f>IF($C1025="","",IF(COUNTIF('Códigos Santander (ref)'!$A$2:$A$79,$C1025)&gt;0,"SANTANDER",IF(COUNTIF('Códigos Itaú (ref)'!$A$2:$A$44,$C1025)&gt;0,"ITAU",IF(AND(TRIM(UPPER($I1025))="CONTRATUAL",ISNUMBER(SEARCH("INDIVIDUAL",SUBSTITUTE(UPPER($D1025)," ","")))),"PREMIUM FREE",""))))</f>
        <v/>
      </c>
    </row>
    <row r="1026">
      <c r="AC1026">
        <f>IF($C1026="","",IF(COUNTIF('Códigos Santander (ref)'!$A$2:$A$79,$C1026)&gt;0,"SANTANDER",IF(COUNTIF('Códigos Itaú (ref)'!$A$2:$A$44,$C1026)&gt;0,"ITAU",IF(AND(TRIM(UPPER($I1026))="CONTRATUAL",ISNUMBER(SEARCH("INDIVIDUAL",SUBSTITUTE(UPPER($D1026)," ","")))),"PREMIUM FREE",""))))</f>
        <v/>
      </c>
    </row>
    <row r="1027">
      <c r="AC1027">
        <f>IF($C1027="","",IF(COUNTIF('Códigos Santander (ref)'!$A$2:$A$79,$C1027)&gt;0,"SANTANDER",IF(COUNTIF('Códigos Itaú (ref)'!$A$2:$A$44,$C1027)&gt;0,"ITAU",IF(AND(TRIM(UPPER($I1027))="CONTRATUAL",ISNUMBER(SEARCH("INDIVIDUAL",SUBSTITUTE(UPPER($D1027)," ","")))),"PREMIUM FREE",""))))</f>
        <v/>
      </c>
    </row>
    <row r="1028">
      <c r="AC1028">
        <f>IF($C1028="","",IF(COUNTIF('Códigos Santander (ref)'!$A$2:$A$79,$C1028)&gt;0,"SANTANDER",IF(COUNTIF('Códigos Itaú (ref)'!$A$2:$A$44,$C1028)&gt;0,"ITAU",IF(AND(TRIM(UPPER($I1028))="CONTRATUAL",ISNUMBER(SEARCH("INDIVIDUAL",SUBSTITUTE(UPPER($D1028)," ","")))),"PREMIUM FREE",""))))</f>
        <v/>
      </c>
    </row>
    <row r="1029">
      <c r="AC1029">
        <f>IF($C1029="","",IF(COUNTIF('Códigos Santander (ref)'!$A$2:$A$79,$C1029)&gt;0,"SANTANDER",IF(COUNTIF('Códigos Itaú (ref)'!$A$2:$A$44,$C1029)&gt;0,"ITAU",IF(AND(TRIM(UPPER($I1029))="CONTRATUAL",ISNUMBER(SEARCH("INDIVIDUAL",SUBSTITUTE(UPPER($D1029)," ","")))),"PREMIUM FREE",""))))</f>
        <v/>
      </c>
    </row>
    <row r="1030">
      <c r="AC1030">
        <f>IF($C1030="","",IF(COUNTIF('Códigos Santander (ref)'!$A$2:$A$79,$C1030)&gt;0,"SANTANDER",IF(COUNTIF('Códigos Itaú (ref)'!$A$2:$A$44,$C1030)&gt;0,"ITAU",IF(AND(TRIM(UPPER($I1030))="CONTRATUAL",ISNUMBER(SEARCH("INDIVIDUAL",SUBSTITUTE(UPPER($D1030)," ","")))),"PREMIUM FREE",""))))</f>
        <v/>
      </c>
    </row>
    <row r="1031">
      <c r="AC1031">
        <f>IF($C1031="","",IF(COUNTIF('Códigos Santander (ref)'!$A$2:$A$79,$C1031)&gt;0,"SANTANDER",IF(COUNTIF('Códigos Itaú (ref)'!$A$2:$A$44,$C1031)&gt;0,"ITAU",IF(AND(TRIM(UPPER($I1031))="CONTRATUAL",ISNUMBER(SEARCH("INDIVIDUAL",SUBSTITUTE(UPPER($D1031)," ","")))),"PREMIUM FREE",""))))</f>
        <v/>
      </c>
    </row>
    <row r="1032">
      <c r="AC1032">
        <f>IF($C1032="","",IF(COUNTIF('Códigos Santander (ref)'!$A$2:$A$79,$C1032)&gt;0,"SANTANDER",IF(COUNTIF('Códigos Itaú (ref)'!$A$2:$A$44,$C1032)&gt;0,"ITAU",IF(AND(TRIM(UPPER($I1032))="CONTRATUAL",ISNUMBER(SEARCH("INDIVIDUAL",SUBSTITUTE(UPPER($D1032)," ","")))),"PREMIUM FREE",""))))</f>
        <v/>
      </c>
    </row>
    <row r="1033">
      <c r="AC1033">
        <f>IF($C1033="","",IF(COUNTIF('Códigos Santander (ref)'!$A$2:$A$79,$C1033)&gt;0,"SANTANDER",IF(COUNTIF('Códigos Itaú (ref)'!$A$2:$A$44,$C1033)&gt;0,"ITAU",IF(AND(TRIM(UPPER($I1033))="CONTRATUAL",ISNUMBER(SEARCH("INDIVIDUAL",SUBSTITUTE(UPPER($D1033)," ","")))),"PREMIUM FREE",""))))</f>
        <v/>
      </c>
    </row>
    <row r="1034">
      <c r="AC1034">
        <f>IF($C1034="","",IF(COUNTIF('Códigos Santander (ref)'!$A$2:$A$79,$C1034)&gt;0,"SANTANDER",IF(COUNTIF('Códigos Itaú (ref)'!$A$2:$A$44,$C1034)&gt;0,"ITAU",IF(AND(TRIM(UPPER($I1034))="CONTRATUAL",ISNUMBER(SEARCH("INDIVIDUAL",SUBSTITUTE(UPPER($D1034)," ","")))),"PREMIUM FREE",""))))</f>
        <v/>
      </c>
    </row>
    <row r="1035">
      <c r="AC1035">
        <f>IF($C1035="","",IF(COUNTIF('Códigos Santander (ref)'!$A$2:$A$79,$C1035)&gt;0,"SANTANDER",IF(COUNTIF('Códigos Itaú (ref)'!$A$2:$A$44,$C1035)&gt;0,"ITAU",IF(AND(TRIM(UPPER($I1035))="CONTRATUAL",ISNUMBER(SEARCH("INDIVIDUAL",SUBSTITUTE(UPPER($D1035)," ","")))),"PREMIUM FREE",""))))</f>
        <v/>
      </c>
    </row>
    <row r="1036">
      <c r="AC1036">
        <f>IF($C1036="","",IF(COUNTIF('Códigos Santander (ref)'!$A$2:$A$79,$C1036)&gt;0,"SANTANDER",IF(COUNTIF('Códigos Itaú (ref)'!$A$2:$A$44,$C1036)&gt;0,"ITAU",IF(AND(TRIM(UPPER($I1036))="CONTRATUAL",ISNUMBER(SEARCH("INDIVIDUAL",SUBSTITUTE(UPPER($D1036)," ","")))),"PREMIUM FREE",""))))</f>
        <v/>
      </c>
    </row>
    <row r="1037">
      <c r="AC1037">
        <f>IF($C1037="","",IF(COUNTIF('Códigos Santander (ref)'!$A$2:$A$79,$C1037)&gt;0,"SANTANDER",IF(COUNTIF('Códigos Itaú (ref)'!$A$2:$A$44,$C1037)&gt;0,"ITAU",IF(AND(TRIM(UPPER($I1037))="CONTRATUAL",ISNUMBER(SEARCH("INDIVIDUAL",SUBSTITUTE(UPPER($D1037)," ","")))),"PREMIUM FREE",""))))</f>
        <v/>
      </c>
    </row>
    <row r="1038">
      <c r="AC1038">
        <f>IF($C1038="","",IF(COUNTIF('Códigos Santander (ref)'!$A$2:$A$79,$C1038)&gt;0,"SANTANDER",IF(COUNTIF('Códigos Itaú (ref)'!$A$2:$A$44,$C1038)&gt;0,"ITAU",IF(AND(TRIM(UPPER($I1038))="CONTRATUAL",ISNUMBER(SEARCH("INDIVIDUAL",SUBSTITUTE(UPPER($D1038)," ","")))),"PREMIUM FREE",""))))</f>
        <v/>
      </c>
    </row>
    <row r="1039">
      <c r="AC1039">
        <f>IF($C1039="","",IF(COUNTIF('Códigos Santander (ref)'!$A$2:$A$79,$C1039)&gt;0,"SANTANDER",IF(COUNTIF('Códigos Itaú (ref)'!$A$2:$A$44,$C1039)&gt;0,"ITAU",IF(AND(TRIM(UPPER($I1039))="CONTRATUAL",ISNUMBER(SEARCH("INDIVIDUAL",SUBSTITUTE(UPPER($D1039)," ","")))),"PREMIUM FREE",""))))</f>
        <v/>
      </c>
    </row>
    <row r="1040">
      <c r="AC1040">
        <f>IF($C1040="","",IF(COUNTIF('Códigos Santander (ref)'!$A$2:$A$79,$C1040)&gt;0,"SANTANDER",IF(COUNTIF('Códigos Itaú (ref)'!$A$2:$A$44,$C1040)&gt;0,"ITAU",IF(AND(TRIM(UPPER($I1040))="CONTRATUAL",ISNUMBER(SEARCH("INDIVIDUAL",SUBSTITUTE(UPPER($D1040)," ","")))),"PREMIUM FREE",""))))</f>
        <v/>
      </c>
    </row>
    <row r="1041">
      <c r="AC1041">
        <f>IF($C1041="","",IF(COUNTIF('Códigos Santander (ref)'!$A$2:$A$79,$C1041)&gt;0,"SANTANDER",IF(COUNTIF('Códigos Itaú (ref)'!$A$2:$A$44,$C1041)&gt;0,"ITAU",IF(AND(TRIM(UPPER($I1041))="CONTRATUAL",ISNUMBER(SEARCH("INDIVIDUAL",SUBSTITUTE(UPPER($D1041)," ","")))),"PREMIUM FREE",""))))</f>
        <v/>
      </c>
    </row>
    <row r="1042">
      <c r="AC1042">
        <f>IF($C1042="","",IF(COUNTIF('Códigos Santander (ref)'!$A$2:$A$79,$C1042)&gt;0,"SANTANDER",IF(COUNTIF('Códigos Itaú (ref)'!$A$2:$A$44,$C1042)&gt;0,"ITAU",IF(AND(TRIM(UPPER($I1042))="CONTRATUAL",ISNUMBER(SEARCH("INDIVIDUAL",SUBSTITUTE(UPPER($D1042)," ","")))),"PREMIUM FREE",""))))</f>
        <v/>
      </c>
    </row>
    <row r="1043">
      <c r="AC1043">
        <f>IF($C1043="","",IF(COUNTIF('Códigos Santander (ref)'!$A$2:$A$79,$C1043)&gt;0,"SANTANDER",IF(COUNTIF('Códigos Itaú (ref)'!$A$2:$A$44,$C1043)&gt;0,"ITAU",IF(AND(TRIM(UPPER($I1043))="CONTRATUAL",ISNUMBER(SEARCH("INDIVIDUAL",SUBSTITUTE(UPPER($D1043)," ","")))),"PREMIUM FREE",""))))</f>
        <v/>
      </c>
    </row>
    <row r="1044">
      <c r="AC1044">
        <f>IF($C1044="","",IF(COUNTIF('Códigos Santander (ref)'!$A$2:$A$79,$C1044)&gt;0,"SANTANDER",IF(COUNTIF('Códigos Itaú (ref)'!$A$2:$A$44,$C1044)&gt;0,"ITAU",IF(AND(TRIM(UPPER($I1044))="CONTRATUAL",ISNUMBER(SEARCH("INDIVIDUAL",SUBSTITUTE(UPPER($D1044)," ","")))),"PREMIUM FREE",""))))</f>
        <v/>
      </c>
    </row>
    <row r="1045">
      <c r="AC1045">
        <f>IF($C1045="","",IF(COUNTIF('Códigos Santander (ref)'!$A$2:$A$79,$C1045)&gt;0,"SANTANDER",IF(COUNTIF('Códigos Itaú (ref)'!$A$2:$A$44,$C1045)&gt;0,"ITAU",IF(AND(TRIM(UPPER($I1045))="CONTRATUAL",ISNUMBER(SEARCH("INDIVIDUAL",SUBSTITUTE(UPPER($D1045)," ","")))),"PREMIUM FREE",""))))</f>
        <v/>
      </c>
    </row>
    <row r="1046">
      <c r="AC1046">
        <f>IF($C1046="","",IF(COUNTIF('Códigos Santander (ref)'!$A$2:$A$79,$C1046)&gt;0,"SANTANDER",IF(COUNTIF('Códigos Itaú (ref)'!$A$2:$A$44,$C1046)&gt;0,"ITAU",IF(AND(TRIM(UPPER($I1046))="CONTRATUAL",ISNUMBER(SEARCH("INDIVIDUAL",SUBSTITUTE(UPPER($D1046)," ","")))),"PREMIUM FREE",""))))</f>
        <v/>
      </c>
    </row>
    <row r="1047">
      <c r="AC1047">
        <f>IF($C1047="","",IF(COUNTIF('Códigos Santander (ref)'!$A$2:$A$79,$C1047)&gt;0,"SANTANDER",IF(COUNTIF('Códigos Itaú (ref)'!$A$2:$A$44,$C1047)&gt;0,"ITAU",IF(AND(TRIM(UPPER($I1047))="CONTRATUAL",ISNUMBER(SEARCH("INDIVIDUAL",SUBSTITUTE(UPPER($D1047)," ","")))),"PREMIUM FREE",""))))</f>
        <v/>
      </c>
    </row>
    <row r="1048">
      <c r="AC1048">
        <f>IF($C1048="","",IF(COUNTIF('Códigos Santander (ref)'!$A$2:$A$79,$C1048)&gt;0,"SANTANDER",IF(COUNTIF('Códigos Itaú (ref)'!$A$2:$A$44,$C1048)&gt;0,"ITAU",IF(AND(TRIM(UPPER($I1048))="CONTRATUAL",ISNUMBER(SEARCH("INDIVIDUAL",SUBSTITUTE(UPPER($D1048)," ","")))),"PREMIUM FREE",""))))</f>
        <v/>
      </c>
    </row>
    <row r="1049">
      <c r="AC1049">
        <f>IF($C1049="","",IF(COUNTIF('Códigos Santander (ref)'!$A$2:$A$79,$C1049)&gt;0,"SANTANDER",IF(COUNTIF('Códigos Itaú (ref)'!$A$2:$A$44,$C1049)&gt;0,"ITAU",IF(AND(TRIM(UPPER($I1049))="CONTRATUAL",ISNUMBER(SEARCH("INDIVIDUAL",SUBSTITUTE(UPPER($D1049)," ","")))),"PREMIUM FREE",""))))</f>
        <v/>
      </c>
    </row>
    <row r="1050">
      <c r="AC1050">
        <f>IF($C1050="","",IF(COUNTIF('Códigos Santander (ref)'!$A$2:$A$79,$C1050)&gt;0,"SANTANDER",IF(COUNTIF('Códigos Itaú (ref)'!$A$2:$A$44,$C1050)&gt;0,"ITAU",IF(AND(TRIM(UPPER($I1050))="CONTRATUAL",ISNUMBER(SEARCH("INDIVIDUAL",SUBSTITUTE(UPPER($D1050)," ","")))),"PREMIUM FREE",""))))</f>
        <v/>
      </c>
    </row>
    <row r="1051">
      <c r="AC1051">
        <f>IF($C1051="","",IF(COUNTIF('Códigos Santander (ref)'!$A$2:$A$79,$C1051)&gt;0,"SANTANDER",IF(COUNTIF('Códigos Itaú (ref)'!$A$2:$A$44,$C1051)&gt;0,"ITAU",IF(AND(TRIM(UPPER($I1051))="CONTRATUAL",ISNUMBER(SEARCH("INDIVIDUAL",SUBSTITUTE(UPPER($D1051)," ","")))),"PREMIUM FREE",""))))</f>
        <v/>
      </c>
    </row>
    <row r="1052">
      <c r="AC1052">
        <f>IF($C1052="","",IF(COUNTIF('Códigos Santander (ref)'!$A$2:$A$79,$C1052)&gt;0,"SANTANDER",IF(COUNTIF('Códigos Itaú (ref)'!$A$2:$A$44,$C1052)&gt;0,"ITAU",IF(AND(TRIM(UPPER($I1052))="CONTRATUAL",ISNUMBER(SEARCH("INDIVIDUAL",SUBSTITUTE(UPPER($D1052)," ","")))),"PREMIUM FREE",""))))</f>
        <v/>
      </c>
    </row>
    <row r="1053">
      <c r="AC1053">
        <f>IF($C1053="","",IF(COUNTIF('Códigos Santander (ref)'!$A$2:$A$79,$C1053)&gt;0,"SANTANDER",IF(COUNTIF('Códigos Itaú (ref)'!$A$2:$A$44,$C1053)&gt;0,"ITAU",IF(AND(TRIM(UPPER($I1053))="CONTRATUAL",ISNUMBER(SEARCH("INDIVIDUAL",SUBSTITUTE(UPPER($D1053)," ","")))),"PREMIUM FREE",""))))</f>
        <v/>
      </c>
    </row>
    <row r="1054">
      <c r="AC1054">
        <f>IF($C1054="","",IF(COUNTIF('Códigos Santander (ref)'!$A$2:$A$79,$C1054)&gt;0,"SANTANDER",IF(COUNTIF('Códigos Itaú (ref)'!$A$2:$A$44,$C1054)&gt;0,"ITAU",IF(AND(TRIM(UPPER($I1054))="CONTRATUAL",ISNUMBER(SEARCH("INDIVIDUAL",SUBSTITUTE(UPPER($D1054)," ","")))),"PREMIUM FREE",""))))</f>
        <v/>
      </c>
    </row>
    <row r="1055">
      <c r="AC1055">
        <f>IF($C1055="","",IF(COUNTIF('Códigos Santander (ref)'!$A$2:$A$79,$C1055)&gt;0,"SANTANDER",IF(COUNTIF('Códigos Itaú (ref)'!$A$2:$A$44,$C1055)&gt;0,"ITAU",IF(AND(TRIM(UPPER($I1055))="CONTRATUAL",ISNUMBER(SEARCH("INDIVIDUAL",SUBSTITUTE(UPPER($D1055)," ","")))),"PREMIUM FREE",""))))</f>
        <v/>
      </c>
    </row>
    <row r="1056">
      <c r="AC1056">
        <f>IF($C1056="","",IF(COUNTIF('Códigos Santander (ref)'!$A$2:$A$79,$C1056)&gt;0,"SANTANDER",IF(COUNTIF('Códigos Itaú (ref)'!$A$2:$A$44,$C1056)&gt;0,"ITAU",IF(AND(TRIM(UPPER($I1056))="CONTRATUAL",ISNUMBER(SEARCH("INDIVIDUAL",SUBSTITUTE(UPPER($D1056)," ","")))),"PREMIUM FREE",""))))</f>
        <v/>
      </c>
    </row>
    <row r="1057">
      <c r="AC1057">
        <f>IF($C1057="","",IF(COUNTIF('Códigos Santander (ref)'!$A$2:$A$79,$C1057)&gt;0,"SANTANDER",IF(COUNTIF('Códigos Itaú (ref)'!$A$2:$A$44,$C1057)&gt;0,"ITAU",IF(AND(TRIM(UPPER($I1057))="CONTRATUAL",ISNUMBER(SEARCH("INDIVIDUAL",SUBSTITUTE(UPPER($D1057)," ","")))),"PREMIUM FREE",""))))</f>
        <v/>
      </c>
    </row>
    <row r="1058">
      <c r="AC1058">
        <f>IF($C1058="","",IF(COUNTIF('Códigos Santander (ref)'!$A$2:$A$79,$C1058)&gt;0,"SANTANDER",IF(COUNTIF('Códigos Itaú (ref)'!$A$2:$A$44,$C1058)&gt;0,"ITAU",IF(AND(TRIM(UPPER($I1058))="CONTRATUAL",ISNUMBER(SEARCH("INDIVIDUAL",SUBSTITUTE(UPPER($D1058)," ","")))),"PREMIUM FREE",""))))</f>
        <v/>
      </c>
    </row>
    <row r="1059">
      <c r="AC1059">
        <f>IF($C1059="","",IF(COUNTIF('Códigos Santander (ref)'!$A$2:$A$79,$C1059)&gt;0,"SANTANDER",IF(COUNTIF('Códigos Itaú (ref)'!$A$2:$A$44,$C1059)&gt;0,"ITAU",IF(AND(TRIM(UPPER($I1059))="CONTRATUAL",ISNUMBER(SEARCH("INDIVIDUAL",SUBSTITUTE(UPPER($D1059)," ","")))),"PREMIUM FREE",""))))</f>
        <v/>
      </c>
    </row>
    <row r="1060">
      <c r="AC1060">
        <f>IF($C1060="","",IF(COUNTIF('Códigos Santander (ref)'!$A$2:$A$79,$C1060)&gt;0,"SANTANDER",IF(COUNTIF('Códigos Itaú (ref)'!$A$2:$A$44,$C1060)&gt;0,"ITAU",IF(AND(TRIM(UPPER($I1060))="CONTRATUAL",ISNUMBER(SEARCH("INDIVIDUAL",SUBSTITUTE(UPPER($D1060)," ","")))),"PREMIUM FREE",""))))</f>
        <v/>
      </c>
    </row>
    <row r="1061">
      <c r="AC1061">
        <f>IF($C1061="","",IF(COUNTIF('Códigos Santander (ref)'!$A$2:$A$79,$C1061)&gt;0,"SANTANDER",IF(COUNTIF('Códigos Itaú (ref)'!$A$2:$A$44,$C1061)&gt;0,"ITAU",IF(AND(TRIM(UPPER($I1061))="CONTRATUAL",ISNUMBER(SEARCH("INDIVIDUAL",SUBSTITUTE(UPPER($D1061)," ","")))),"PREMIUM FREE",""))))</f>
        <v/>
      </c>
    </row>
    <row r="1062">
      <c r="AC1062">
        <f>IF($C1062="","",IF(COUNTIF('Códigos Santander (ref)'!$A$2:$A$79,$C1062)&gt;0,"SANTANDER",IF(COUNTIF('Códigos Itaú (ref)'!$A$2:$A$44,$C1062)&gt;0,"ITAU",IF(AND(TRIM(UPPER($I1062))="CONTRATUAL",ISNUMBER(SEARCH("INDIVIDUAL",SUBSTITUTE(UPPER($D1062)," ","")))),"PREMIUM FREE",""))))</f>
        <v/>
      </c>
    </row>
    <row r="1063">
      <c r="AC1063">
        <f>IF($C1063="","",IF(COUNTIF('Códigos Santander (ref)'!$A$2:$A$79,$C1063)&gt;0,"SANTANDER",IF(COUNTIF('Códigos Itaú (ref)'!$A$2:$A$44,$C1063)&gt;0,"ITAU",IF(AND(TRIM(UPPER($I1063))="CONTRATUAL",ISNUMBER(SEARCH("INDIVIDUAL",SUBSTITUTE(UPPER($D1063)," ","")))),"PREMIUM FREE",""))))</f>
        <v/>
      </c>
    </row>
    <row r="1064">
      <c r="AC1064">
        <f>IF($C1064="","",IF(COUNTIF('Códigos Santander (ref)'!$A$2:$A$79,$C1064)&gt;0,"SANTANDER",IF(COUNTIF('Códigos Itaú (ref)'!$A$2:$A$44,$C1064)&gt;0,"ITAU",IF(AND(TRIM(UPPER($I1064))="CONTRATUAL",ISNUMBER(SEARCH("INDIVIDUAL",SUBSTITUTE(UPPER($D1064)," ","")))),"PREMIUM FREE",""))))</f>
        <v/>
      </c>
    </row>
    <row r="1065">
      <c r="AC1065">
        <f>IF($C1065="","",IF(COUNTIF('Códigos Santander (ref)'!$A$2:$A$79,$C1065)&gt;0,"SANTANDER",IF(COUNTIF('Códigos Itaú (ref)'!$A$2:$A$44,$C1065)&gt;0,"ITAU",IF(AND(TRIM(UPPER($I1065))="CONTRATUAL",ISNUMBER(SEARCH("INDIVIDUAL",SUBSTITUTE(UPPER($D1065)," ","")))),"PREMIUM FREE",""))))</f>
        <v/>
      </c>
    </row>
    <row r="1066">
      <c r="AC1066">
        <f>IF($C1066="","",IF(COUNTIF('Códigos Santander (ref)'!$A$2:$A$79,$C1066)&gt;0,"SANTANDER",IF(COUNTIF('Códigos Itaú (ref)'!$A$2:$A$44,$C1066)&gt;0,"ITAU",IF(AND(TRIM(UPPER($I1066))="CONTRATUAL",ISNUMBER(SEARCH("INDIVIDUAL",SUBSTITUTE(UPPER($D1066)," ","")))),"PREMIUM FREE",""))))</f>
        <v/>
      </c>
    </row>
    <row r="1067">
      <c r="AC1067">
        <f>IF($C1067="","",IF(COUNTIF('Códigos Santander (ref)'!$A$2:$A$79,$C1067)&gt;0,"SANTANDER",IF(COUNTIF('Códigos Itaú (ref)'!$A$2:$A$44,$C1067)&gt;0,"ITAU",IF(AND(TRIM(UPPER($I1067))="CONTRATUAL",ISNUMBER(SEARCH("INDIVIDUAL",SUBSTITUTE(UPPER($D1067)," ","")))),"PREMIUM FREE",""))))</f>
        <v/>
      </c>
    </row>
    <row r="1068">
      <c r="AC1068">
        <f>IF($C1068="","",IF(COUNTIF('Códigos Santander (ref)'!$A$2:$A$79,$C1068)&gt;0,"SANTANDER",IF(COUNTIF('Códigos Itaú (ref)'!$A$2:$A$44,$C1068)&gt;0,"ITAU",IF(AND(TRIM(UPPER($I1068))="CONTRATUAL",ISNUMBER(SEARCH("INDIVIDUAL",SUBSTITUTE(UPPER($D1068)," ","")))),"PREMIUM FREE",""))))</f>
        <v/>
      </c>
    </row>
    <row r="1069">
      <c r="AC1069">
        <f>IF($C1069="","",IF(COUNTIF('Códigos Santander (ref)'!$A$2:$A$79,$C1069)&gt;0,"SANTANDER",IF(COUNTIF('Códigos Itaú (ref)'!$A$2:$A$44,$C1069)&gt;0,"ITAU",IF(AND(TRIM(UPPER($I1069))="CONTRATUAL",ISNUMBER(SEARCH("INDIVIDUAL",SUBSTITUTE(UPPER($D1069)," ","")))),"PREMIUM FREE",""))))</f>
        <v/>
      </c>
    </row>
    <row r="1070">
      <c r="AC1070">
        <f>IF($C1070="","",IF(COUNTIF('Códigos Santander (ref)'!$A$2:$A$79,$C1070)&gt;0,"SANTANDER",IF(COUNTIF('Códigos Itaú (ref)'!$A$2:$A$44,$C1070)&gt;0,"ITAU",IF(AND(TRIM(UPPER($I1070))="CONTRATUAL",ISNUMBER(SEARCH("INDIVIDUAL",SUBSTITUTE(UPPER($D1070)," ","")))),"PREMIUM FREE",""))))</f>
        <v/>
      </c>
    </row>
    <row r="1071">
      <c r="AC1071">
        <f>IF($C1071="","",IF(COUNTIF('Códigos Santander (ref)'!$A$2:$A$79,$C1071)&gt;0,"SANTANDER",IF(COUNTIF('Códigos Itaú (ref)'!$A$2:$A$44,$C1071)&gt;0,"ITAU",IF(AND(TRIM(UPPER($I1071))="CONTRATUAL",ISNUMBER(SEARCH("INDIVIDUAL",SUBSTITUTE(UPPER($D1071)," ","")))),"PREMIUM FREE",""))))</f>
        <v/>
      </c>
    </row>
    <row r="1072">
      <c r="AC1072">
        <f>IF($C1072="","",IF(COUNTIF('Códigos Santander (ref)'!$A$2:$A$79,$C1072)&gt;0,"SANTANDER",IF(COUNTIF('Códigos Itaú (ref)'!$A$2:$A$44,$C1072)&gt;0,"ITAU",IF(AND(TRIM(UPPER($I1072))="CONTRATUAL",ISNUMBER(SEARCH("INDIVIDUAL",SUBSTITUTE(UPPER($D1072)," ","")))),"PREMIUM FREE",""))))</f>
        <v/>
      </c>
    </row>
    <row r="1073">
      <c r="AC1073">
        <f>IF($C1073="","",IF(COUNTIF('Códigos Santander (ref)'!$A$2:$A$79,$C1073)&gt;0,"SANTANDER",IF(COUNTIF('Códigos Itaú (ref)'!$A$2:$A$44,$C1073)&gt;0,"ITAU",IF(AND(TRIM(UPPER($I1073))="CONTRATUAL",ISNUMBER(SEARCH("INDIVIDUAL",SUBSTITUTE(UPPER($D1073)," ","")))),"PREMIUM FREE",""))))</f>
        <v/>
      </c>
    </row>
    <row r="1074">
      <c r="AC1074">
        <f>IF($C1074="","",IF(COUNTIF('Códigos Santander (ref)'!$A$2:$A$79,$C1074)&gt;0,"SANTANDER",IF(COUNTIF('Códigos Itaú (ref)'!$A$2:$A$44,$C1074)&gt;0,"ITAU",IF(AND(TRIM(UPPER($I1074))="CONTRATUAL",ISNUMBER(SEARCH("INDIVIDUAL",SUBSTITUTE(UPPER($D1074)," ","")))),"PREMIUM FREE",""))))</f>
        <v/>
      </c>
    </row>
    <row r="1075">
      <c r="AC1075">
        <f>IF($C1075="","",IF(COUNTIF('Códigos Santander (ref)'!$A$2:$A$79,$C1075)&gt;0,"SANTANDER",IF(COUNTIF('Códigos Itaú (ref)'!$A$2:$A$44,$C1075)&gt;0,"ITAU",IF(AND(TRIM(UPPER($I1075))="CONTRATUAL",ISNUMBER(SEARCH("INDIVIDUAL",SUBSTITUTE(UPPER($D1075)," ","")))),"PREMIUM FREE",""))))</f>
        <v/>
      </c>
    </row>
    <row r="1076">
      <c r="AC1076">
        <f>IF($C1076="","",IF(COUNTIF('Códigos Santander (ref)'!$A$2:$A$79,$C1076)&gt;0,"SANTANDER",IF(COUNTIF('Códigos Itaú (ref)'!$A$2:$A$44,$C1076)&gt;0,"ITAU",IF(AND(TRIM(UPPER($I1076))="CONTRATUAL",ISNUMBER(SEARCH("INDIVIDUAL",SUBSTITUTE(UPPER($D1076)," ","")))),"PREMIUM FREE",""))))</f>
        <v/>
      </c>
    </row>
    <row r="1077">
      <c r="AC1077">
        <f>IF($C1077="","",IF(COUNTIF('Códigos Santander (ref)'!$A$2:$A$79,$C1077)&gt;0,"SANTANDER",IF(COUNTIF('Códigos Itaú (ref)'!$A$2:$A$44,$C1077)&gt;0,"ITAU",IF(AND(TRIM(UPPER($I1077))="CONTRATUAL",ISNUMBER(SEARCH("INDIVIDUAL",SUBSTITUTE(UPPER($D1077)," ","")))),"PREMIUM FREE",""))))</f>
        <v/>
      </c>
    </row>
    <row r="1078">
      <c r="AC1078">
        <f>IF($C1078="","",IF(COUNTIF('Códigos Santander (ref)'!$A$2:$A$79,$C1078)&gt;0,"SANTANDER",IF(COUNTIF('Códigos Itaú (ref)'!$A$2:$A$44,$C1078)&gt;0,"ITAU",IF(AND(TRIM(UPPER($I1078))="CONTRATUAL",ISNUMBER(SEARCH("INDIVIDUAL",SUBSTITUTE(UPPER($D1078)," ","")))),"PREMIUM FREE",""))))</f>
        <v/>
      </c>
    </row>
    <row r="1079">
      <c r="AC1079">
        <f>IF($C1079="","",IF(COUNTIF('Códigos Santander (ref)'!$A$2:$A$79,$C1079)&gt;0,"SANTANDER",IF(COUNTIF('Códigos Itaú (ref)'!$A$2:$A$44,$C1079)&gt;0,"ITAU",IF(AND(TRIM(UPPER($I1079))="CONTRATUAL",ISNUMBER(SEARCH("INDIVIDUAL",SUBSTITUTE(UPPER($D1079)," ","")))),"PREMIUM FREE",""))))</f>
        <v/>
      </c>
    </row>
    <row r="1080">
      <c r="AC1080">
        <f>IF($C1080="","",IF(COUNTIF('Códigos Santander (ref)'!$A$2:$A$79,$C1080)&gt;0,"SANTANDER",IF(COUNTIF('Códigos Itaú (ref)'!$A$2:$A$44,$C1080)&gt;0,"ITAU",IF(AND(TRIM(UPPER($I1080))="CONTRATUAL",ISNUMBER(SEARCH("INDIVIDUAL",SUBSTITUTE(UPPER($D1080)," ","")))),"PREMIUM FREE",""))))</f>
        <v/>
      </c>
    </row>
    <row r="1081">
      <c r="AC1081">
        <f>IF($C1081="","",IF(COUNTIF('Códigos Santander (ref)'!$A$2:$A$79,$C1081)&gt;0,"SANTANDER",IF(COUNTIF('Códigos Itaú (ref)'!$A$2:$A$44,$C1081)&gt;0,"ITAU",IF(AND(TRIM(UPPER($I1081))="CONTRATUAL",ISNUMBER(SEARCH("INDIVIDUAL",SUBSTITUTE(UPPER($D1081)," ","")))),"PREMIUM FREE",""))))</f>
        <v/>
      </c>
    </row>
    <row r="1082">
      <c r="AC1082">
        <f>IF($C1082="","",IF(COUNTIF('Códigos Santander (ref)'!$A$2:$A$79,$C1082)&gt;0,"SANTANDER",IF(COUNTIF('Códigos Itaú (ref)'!$A$2:$A$44,$C1082)&gt;0,"ITAU",IF(AND(TRIM(UPPER($I1082))="CONTRATUAL",ISNUMBER(SEARCH("INDIVIDUAL",SUBSTITUTE(UPPER($D1082)," ","")))),"PREMIUM FREE",""))))</f>
        <v/>
      </c>
    </row>
    <row r="1083">
      <c r="AC1083">
        <f>IF($C1083="","",IF(COUNTIF('Códigos Santander (ref)'!$A$2:$A$79,$C1083)&gt;0,"SANTANDER",IF(COUNTIF('Códigos Itaú (ref)'!$A$2:$A$44,$C1083)&gt;0,"ITAU",IF(AND(TRIM(UPPER($I1083))="CONTRATUAL",ISNUMBER(SEARCH("INDIVIDUAL",SUBSTITUTE(UPPER($D1083)," ","")))),"PREMIUM FREE",""))))</f>
        <v/>
      </c>
    </row>
    <row r="1084">
      <c r="AC1084">
        <f>IF($C1084="","",IF(COUNTIF('Códigos Santander (ref)'!$A$2:$A$79,$C1084)&gt;0,"SANTANDER",IF(COUNTIF('Códigos Itaú (ref)'!$A$2:$A$44,$C1084)&gt;0,"ITAU",IF(AND(TRIM(UPPER($I1084))="CONTRATUAL",ISNUMBER(SEARCH("INDIVIDUAL",SUBSTITUTE(UPPER($D1084)," ","")))),"PREMIUM FREE",""))))</f>
        <v/>
      </c>
    </row>
    <row r="1085">
      <c r="AC1085">
        <f>IF($C1085="","",IF(COUNTIF('Códigos Santander (ref)'!$A$2:$A$79,$C1085)&gt;0,"SANTANDER",IF(COUNTIF('Códigos Itaú (ref)'!$A$2:$A$44,$C1085)&gt;0,"ITAU",IF(AND(TRIM(UPPER($I1085))="CONTRATUAL",ISNUMBER(SEARCH("INDIVIDUAL",SUBSTITUTE(UPPER($D1085)," ","")))),"PREMIUM FREE",""))))</f>
        <v/>
      </c>
    </row>
    <row r="1086">
      <c r="AC1086">
        <f>IF($C1086="","",IF(COUNTIF('Códigos Santander (ref)'!$A$2:$A$79,$C1086)&gt;0,"SANTANDER",IF(COUNTIF('Códigos Itaú (ref)'!$A$2:$A$44,$C1086)&gt;0,"ITAU",IF(AND(TRIM(UPPER($I1086))="CONTRATUAL",ISNUMBER(SEARCH("INDIVIDUAL",SUBSTITUTE(UPPER($D1086)," ","")))),"PREMIUM FREE",""))))</f>
        <v/>
      </c>
    </row>
    <row r="1087">
      <c r="AC1087">
        <f>IF($C1087="","",IF(COUNTIF('Códigos Santander (ref)'!$A$2:$A$79,$C1087)&gt;0,"SANTANDER",IF(COUNTIF('Códigos Itaú (ref)'!$A$2:$A$44,$C1087)&gt;0,"ITAU",IF(AND(TRIM(UPPER($I1087))="CONTRATUAL",ISNUMBER(SEARCH("INDIVIDUAL",SUBSTITUTE(UPPER($D1087)," ","")))),"PREMIUM FREE",""))))</f>
        <v/>
      </c>
    </row>
    <row r="1088">
      <c r="AC1088">
        <f>IF($C1088="","",IF(COUNTIF('Códigos Santander (ref)'!$A$2:$A$79,$C1088)&gt;0,"SANTANDER",IF(COUNTIF('Códigos Itaú (ref)'!$A$2:$A$44,$C1088)&gt;0,"ITAU",IF(AND(TRIM(UPPER($I1088))="CONTRATUAL",ISNUMBER(SEARCH("INDIVIDUAL",SUBSTITUTE(UPPER($D1088)," ","")))),"PREMIUM FREE",""))))</f>
        <v/>
      </c>
    </row>
    <row r="1089">
      <c r="AC1089">
        <f>IF($C1089="","",IF(COUNTIF('Códigos Santander (ref)'!$A$2:$A$79,$C1089)&gt;0,"SANTANDER",IF(COUNTIF('Códigos Itaú (ref)'!$A$2:$A$44,$C1089)&gt;0,"ITAU",IF(AND(TRIM(UPPER($I1089))="CONTRATUAL",ISNUMBER(SEARCH("INDIVIDUAL",SUBSTITUTE(UPPER($D1089)," ","")))),"PREMIUM FREE",""))))</f>
        <v/>
      </c>
    </row>
    <row r="1090">
      <c r="AC1090">
        <f>IF($C1090="","",IF(COUNTIF('Códigos Santander (ref)'!$A$2:$A$79,$C1090)&gt;0,"SANTANDER",IF(COUNTIF('Códigos Itaú (ref)'!$A$2:$A$44,$C1090)&gt;0,"ITAU",IF(AND(TRIM(UPPER($I1090))="CONTRATUAL",ISNUMBER(SEARCH("INDIVIDUAL",SUBSTITUTE(UPPER($D1090)," ","")))),"PREMIUM FREE",""))))</f>
        <v/>
      </c>
    </row>
    <row r="1091">
      <c r="AC1091">
        <f>IF($C1091="","",IF(COUNTIF('Códigos Santander (ref)'!$A$2:$A$79,$C1091)&gt;0,"SANTANDER",IF(COUNTIF('Códigos Itaú (ref)'!$A$2:$A$44,$C1091)&gt;0,"ITAU",IF(AND(TRIM(UPPER($I1091))="CONTRATUAL",ISNUMBER(SEARCH("INDIVIDUAL",SUBSTITUTE(UPPER($D1091)," ","")))),"PREMIUM FREE",""))))</f>
        <v/>
      </c>
    </row>
    <row r="1092">
      <c r="AC1092">
        <f>IF($C1092="","",IF(COUNTIF('Códigos Santander (ref)'!$A$2:$A$79,$C1092)&gt;0,"SANTANDER",IF(COUNTIF('Códigos Itaú (ref)'!$A$2:$A$44,$C1092)&gt;0,"ITAU",IF(AND(TRIM(UPPER($I1092))="CONTRATUAL",ISNUMBER(SEARCH("INDIVIDUAL",SUBSTITUTE(UPPER($D1092)," ","")))),"PREMIUM FREE",""))))</f>
        <v/>
      </c>
    </row>
    <row r="1093">
      <c r="AC1093">
        <f>IF($C1093="","",IF(COUNTIF('Códigos Santander (ref)'!$A$2:$A$79,$C1093)&gt;0,"SANTANDER",IF(COUNTIF('Códigos Itaú (ref)'!$A$2:$A$44,$C1093)&gt;0,"ITAU",IF(AND(TRIM(UPPER($I1093))="CONTRATUAL",ISNUMBER(SEARCH("INDIVIDUAL",SUBSTITUTE(UPPER($D1093)," ","")))),"PREMIUM FREE",""))))</f>
        <v/>
      </c>
    </row>
    <row r="1094">
      <c r="AC1094">
        <f>IF($C1094="","",IF(COUNTIF('Códigos Santander (ref)'!$A$2:$A$79,$C1094)&gt;0,"SANTANDER",IF(COUNTIF('Códigos Itaú (ref)'!$A$2:$A$44,$C1094)&gt;0,"ITAU",IF(AND(TRIM(UPPER($I1094))="CONTRATUAL",ISNUMBER(SEARCH("INDIVIDUAL",SUBSTITUTE(UPPER($D1094)," ","")))),"PREMIUM FREE",""))))</f>
        <v/>
      </c>
    </row>
    <row r="1095">
      <c r="AC1095">
        <f>IF($C1095="","",IF(COUNTIF('Códigos Santander (ref)'!$A$2:$A$79,$C1095)&gt;0,"SANTANDER",IF(COUNTIF('Códigos Itaú (ref)'!$A$2:$A$44,$C1095)&gt;0,"ITAU",IF(AND(TRIM(UPPER($I1095))="CONTRATUAL",ISNUMBER(SEARCH("INDIVIDUAL",SUBSTITUTE(UPPER($D1095)," ","")))),"PREMIUM FREE",""))))</f>
        <v/>
      </c>
    </row>
    <row r="1096">
      <c r="AC1096">
        <f>IF($C1096="","",IF(COUNTIF('Códigos Santander (ref)'!$A$2:$A$79,$C1096)&gt;0,"SANTANDER",IF(COUNTIF('Códigos Itaú (ref)'!$A$2:$A$44,$C1096)&gt;0,"ITAU",IF(AND(TRIM(UPPER($I1096))="CONTRATUAL",ISNUMBER(SEARCH("INDIVIDUAL",SUBSTITUTE(UPPER($D1096)," ","")))),"PREMIUM FREE",""))))</f>
        <v/>
      </c>
    </row>
    <row r="1097">
      <c r="AC1097">
        <f>IF($C1097="","",IF(COUNTIF('Códigos Santander (ref)'!$A$2:$A$79,$C1097)&gt;0,"SANTANDER",IF(COUNTIF('Códigos Itaú (ref)'!$A$2:$A$44,$C1097)&gt;0,"ITAU",IF(AND(TRIM(UPPER($I1097))="CONTRATUAL",ISNUMBER(SEARCH("INDIVIDUAL",SUBSTITUTE(UPPER($D1097)," ","")))),"PREMIUM FREE",""))))</f>
        <v/>
      </c>
    </row>
    <row r="1098">
      <c r="AC1098">
        <f>IF($C1098="","",IF(COUNTIF('Códigos Santander (ref)'!$A$2:$A$79,$C1098)&gt;0,"SANTANDER",IF(COUNTIF('Códigos Itaú (ref)'!$A$2:$A$44,$C1098)&gt;0,"ITAU",IF(AND(TRIM(UPPER($I1098))="CONTRATUAL",ISNUMBER(SEARCH("INDIVIDUAL",SUBSTITUTE(UPPER($D1098)," ","")))),"PREMIUM FREE",""))))</f>
        <v/>
      </c>
    </row>
    <row r="1099">
      <c r="AC1099">
        <f>IF($C1099="","",IF(COUNTIF('Códigos Santander (ref)'!$A$2:$A$79,$C1099)&gt;0,"SANTANDER",IF(COUNTIF('Códigos Itaú (ref)'!$A$2:$A$44,$C1099)&gt;0,"ITAU",IF(AND(TRIM(UPPER($I1099))="CONTRATUAL",ISNUMBER(SEARCH("INDIVIDUAL",SUBSTITUTE(UPPER($D1099)," ","")))),"PREMIUM FREE",""))))</f>
        <v/>
      </c>
    </row>
    <row r="1100">
      <c r="AC1100">
        <f>IF($C1100="","",IF(COUNTIF('Códigos Santander (ref)'!$A$2:$A$79,$C1100)&gt;0,"SANTANDER",IF(COUNTIF('Códigos Itaú (ref)'!$A$2:$A$44,$C1100)&gt;0,"ITAU",IF(AND(TRIM(UPPER($I1100))="CONTRATUAL",ISNUMBER(SEARCH("INDIVIDUAL",SUBSTITUTE(UPPER($D1100)," ","")))),"PREMIUM FREE",""))))</f>
        <v/>
      </c>
    </row>
    <row r="1101">
      <c r="AC1101">
        <f>IF($C1101="","",IF(COUNTIF('Códigos Santander (ref)'!$A$2:$A$79,$C1101)&gt;0,"SANTANDER",IF(COUNTIF('Códigos Itaú (ref)'!$A$2:$A$44,$C1101)&gt;0,"ITAU",IF(AND(TRIM(UPPER($I1101))="CONTRATUAL",ISNUMBER(SEARCH("INDIVIDUAL",SUBSTITUTE(UPPER($D1101)," ","")))),"PREMIUM FREE",""))))</f>
        <v/>
      </c>
    </row>
    <row r="1102">
      <c r="AC1102">
        <f>IF($C1102="","",IF(COUNTIF('Códigos Santander (ref)'!$A$2:$A$79,$C1102)&gt;0,"SANTANDER",IF(COUNTIF('Códigos Itaú (ref)'!$A$2:$A$44,$C1102)&gt;0,"ITAU",IF(AND(TRIM(UPPER($I1102))="CONTRATUAL",ISNUMBER(SEARCH("INDIVIDUAL",SUBSTITUTE(UPPER($D1102)," ","")))),"PREMIUM FREE",""))))</f>
        <v/>
      </c>
    </row>
    <row r="1103">
      <c r="AC1103">
        <f>IF($C1103="","",IF(COUNTIF('Códigos Santander (ref)'!$A$2:$A$79,$C1103)&gt;0,"SANTANDER",IF(COUNTIF('Códigos Itaú (ref)'!$A$2:$A$44,$C1103)&gt;0,"ITAU",IF(AND(TRIM(UPPER($I1103))="CONTRATUAL",ISNUMBER(SEARCH("INDIVIDUAL",SUBSTITUTE(UPPER($D1103)," ","")))),"PREMIUM FREE",""))))</f>
        <v/>
      </c>
    </row>
    <row r="1104">
      <c r="AC1104">
        <f>IF($C1104="","",IF(COUNTIF('Códigos Santander (ref)'!$A$2:$A$79,$C1104)&gt;0,"SANTANDER",IF(COUNTIF('Códigos Itaú (ref)'!$A$2:$A$44,$C1104)&gt;0,"ITAU",IF(AND(TRIM(UPPER($I1104))="CONTRATUAL",ISNUMBER(SEARCH("INDIVIDUAL",SUBSTITUTE(UPPER($D1104)," ","")))),"PREMIUM FREE",""))))</f>
        <v/>
      </c>
    </row>
    <row r="1105">
      <c r="AC1105">
        <f>IF($C1105="","",IF(COUNTIF('Códigos Santander (ref)'!$A$2:$A$79,$C1105)&gt;0,"SANTANDER",IF(COUNTIF('Códigos Itaú (ref)'!$A$2:$A$44,$C1105)&gt;0,"ITAU",IF(AND(TRIM(UPPER($I1105))="CONTRATUAL",ISNUMBER(SEARCH("INDIVIDUAL",SUBSTITUTE(UPPER($D1105)," ","")))),"PREMIUM FREE",""))))</f>
        <v/>
      </c>
    </row>
    <row r="1106">
      <c r="AC1106">
        <f>IF($C1106="","",IF(COUNTIF('Códigos Santander (ref)'!$A$2:$A$79,$C1106)&gt;0,"SANTANDER",IF(COUNTIF('Códigos Itaú (ref)'!$A$2:$A$44,$C1106)&gt;0,"ITAU",IF(AND(TRIM(UPPER($I1106))="CONTRATUAL",ISNUMBER(SEARCH("INDIVIDUAL",SUBSTITUTE(UPPER($D1106)," ","")))),"PREMIUM FREE",""))))</f>
        <v/>
      </c>
    </row>
    <row r="1107">
      <c r="AC1107">
        <f>IF($C1107="","",IF(COUNTIF('Códigos Santander (ref)'!$A$2:$A$79,$C1107)&gt;0,"SANTANDER",IF(COUNTIF('Códigos Itaú (ref)'!$A$2:$A$44,$C1107)&gt;0,"ITAU",IF(AND(TRIM(UPPER($I1107))="CONTRATUAL",ISNUMBER(SEARCH("INDIVIDUAL",SUBSTITUTE(UPPER($D1107)," ","")))),"PREMIUM FREE",""))))</f>
        <v/>
      </c>
    </row>
    <row r="1108">
      <c r="AC1108">
        <f>IF($C1108="","",IF(COUNTIF('Códigos Santander (ref)'!$A$2:$A$79,$C1108)&gt;0,"SANTANDER",IF(COUNTIF('Códigos Itaú (ref)'!$A$2:$A$44,$C1108)&gt;0,"ITAU",IF(AND(TRIM(UPPER($I1108))="CONTRATUAL",ISNUMBER(SEARCH("INDIVIDUAL",SUBSTITUTE(UPPER($D1108)," ","")))),"PREMIUM FREE",""))))</f>
        <v/>
      </c>
    </row>
    <row r="1109">
      <c r="AC1109">
        <f>IF($C1109="","",IF(COUNTIF('Códigos Santander (ref)'!$A$2:$A$79,$C1109)&gt;0,"SANTANDER",IF(COUNTIF('Códigos Itaú (ref)'!$A$2:$A$44,$C1109)&gt;0,"ITAU",IF(AND(TRIM(UPPER($I1109))="CONTRATUAL",ISNUMBER(SEARCH("INDIVIDUAL",SUBSTITUTE(UPPER($D1109)," ","")))),"PREMIUM FREE",""))))</f>
        <v/>
      </c>
    </row>
    <row r="1110">
      <c r="AC1110">
        <f>IF($C1110="","",IF(COUNTIF('Códigos Santander (ref)'!$A$2:$A$79,$C1110)&gt;0,"SANTANDER",IF(COUNTIF('Códigos Itaú (ref)'!$A$2:$A$44,$C1110)&gt;0,"ITAU",IF(AND(TRIM(UPPER($I1110))="CONTRATUAL",ISNUMBER(SEARCH("INDIVIDUAL",SUBSTITUTE(UPPER($D1110)," ","")))),"PREMIUM FREE",""))))</f>
        <v/>
      </c>
    </row>
    <row r="1111">
      <c r="AC1111">
        <f>IF($C1111="","",IF(COUNTIF('Códigos Santander (ref)'!$A$2:$A$79,$C1111)&gt;0,"SANTANDER",IF(COUNTIF('Códigos Itaú (ref)'!$A$2:$A$44,$C1111)&gt;0,"ITAU",IF(AND(TRIM(UPPER($I1111))="CONTRATUAL",ISNUMBER(SEARCH("INDIVIDUAL",SUBSTITUTE(UPPER($D1111)," ","")))),"PREMIUM FREE",""))))</f>
        <v/>
      </c>
    </row>
    <row r="1112">
      <c r="AC1112">
        <f>IF($C1112="","",IF(COUNTIF('Códigos Santander (ref)'!$A$2:$A$79,$C1112)&gt;0,"SANTANDER",IF(COUNTIF('Códigos Itaú (ref)'!$A$2:$A$44,$C1112)&gt;0,"ITAU",IF(AND(TRIM(UPPER($I1112))="CONTRATUAL",ISNUMBER(SEARCH("INDIVIDUAL",SUBSTITUTE(UPPER($D1112)," ","")))),"PREMIUM FREE",""))))</f>
        <v/>
      </c>
    </row>
    <row r="1113">
      <c r="AC1113">
        <f>IF($C1113="","",IF(COUNTIF('Códigos Santander (ref)'!$A$2:$A$79,$C1113)&gt;0,"SANTANDER",IF(COUNTIF('Códigos Itaú (ref)'!$A$2:$A$44,$C1113)&gt;0,"ITAU",IF(AND(TRIM(UPPER($I1113))="CONTRATUAL",ISNUMBER(SEARCH("INDIVIDUAL",SUBSTITUTE(UPPER($D1113)," ","")))),"PREMIUM FREE",""))))</f>
        <v/>
      </c>
    </row>
    <row r="1114">
      <c r="AC1114">
        <f>IF($C1114="","",IF(COUNTIF('Códigos Santander (ref)'!$A$2:$A$79,$C1114)&gt;0,"SANTANDER",IF(COUNTIF('Códigos Itaú (ref)'!$A$2:$A$44,$C1114)&gt;0,"ITAU",IF(AND(TRIM(UPPER($I1114))="CONTRATUAL",ISNUMBER(SEARCH("INDIVIDUAL",SUBSTITUTE(UPPER($D1114)," ","")))),"PREMIUM FREE",""))))</f>
        <v/>
      </c>
    </row>
    <row r="1115">
      <c r="AC1115">
        <f>IF($C1115="","",IF(COUNTIF('Códigos Santander (ref)'!$A$2:$A$79,$C1115)&gt;0,"SANTANDER",IF(COUNTIF('Códigos Itaú (ref)'!$A$2:$A$44,$C1115)&gt;0,"ITAU",IF(AND(TRIM(UPPER($I1115))="CONTRATUAL",ISNUMBER(SEARCH("INDIVIDUAL",SUBSTITUTE(UPPER($D1115)," ","")))),"PREMIUM FREE",""))))</f>
        <v/>
      </c>
    </row>
    <row r="1116">
      <c r="AC1116">
        <f>IF($C1116="","",IF(COUNTIF('Códigos Santander (ref)'!$A$2:$A$79,$C1116)&gt;0,"SANTANDER",IF(COUNTIF('Códigos Itaú (ref)'!$A$2:$A$44,$C1116)&gt;0,"ITAU",IF(AND(TRIM(UPPER($I1116))="CONTRATUAL",ISNUMBER(SEARCH("INDIVIDUAL",SUBSTITUTE(UPPER($D1116)," ","")))),"PREMIUM FREE",""))))</f>
        <v/>
      </c>
    </row>
    <row r="1117">
      <c r="AC1117">
        <f>IF($C1117="","",IF(COUNTIF('Códigos Santander (ref)'!$A$2:$A$79,$C1117)&gt;0,"SANTANDER",IF(COUNTIF('Códigos Itaú (ref)'!$A$2:$A$44,$C1117)&gt;0,"ITAU",IF(AND(TRIM(UPPER($I1117))="CONTRATUAL",ISNUMBER(SEARCH("INDIVIDUAL",SUBSTITUTE(UPPER($D1117)," ","")))),"PREMIUM FREE",""))))</f>
        <v/>
      </c>
    </row>
    <row r="1118">
      <c r="AC1118">
        <f>IF($C1118="","",IF(COUNTIF('Códigos Santander (ref)'!$A$2:$A$79,$C1118)&gt;0,"SANTANDER",IF(COUNTIF('Códigos Itaú (ref)'!$A$2:$A$44,$C1118)&gt;0,"ITAU",IF(AND(TRIM(UPPER($I1118))="CONTRATUAL",ISNUMBER(SEARCH("INDIVIDUAL",SUBSTITUTE(UPPER($D1118)," ","")))),"PREMIUM FREE",""))))</f>
        <v/>
      </c>
    </row>
    <row r="1119">
      <c r="AC1119">
        <f>IF($C1119="","",IF(COUNTIF('Códigos Santander (ref)'!$A$2:$A$79,$C1119)&gt;0,"SANTANDER",IF(COUNTIF('Códigos Itaú (ref)'!$A$2:$A$44,$C1119)&gt;0,"ITAU",IF(AND(TRIM(UPPER($I1119))="CONTRATUAL",ISNUMBER(SEARCH("INDIVIDUAL",SUBSTITUTE(UPPER($D1119)," ","")))),"PREMIUM FREE",""))))</f>
        <v/>
      </c>
    </row>
    <row r="1120">
      <c r="AC1120">
        <f>IF($C1120="","",IF(COUNTIF('Códigos Santander (ref)'!$A$2:$A$79,$C1120)&gt;0,"SANTANDER",IF(COUNTIF('Códigos Itaú (ref)'!$A$2:$A$44,$C1120)&gt;0,"ITAU",IF(AND(TRIM(UPPER($I1120))="CONTRATUAL",ISNUMBER(SEARCH("INDIVIDUAL",SUBSTITUTE(UPPER($D1120)," ","")))),"PREMIUM FREE",""))))</f>
        <v/>
      </c>
    </row>
    <row r="1121">
      <c r="AC1121">
        <f>IF($C1121="","",IF(COUNTIF('Códigos Santander (ref)'!$A$2:$A$79,$C1121)&gt;0,"SANTANDER",IF(COUNTIF('Códigos Itaú (ref)'!$A$2:$A$44,$C1121)&gt;0,"ITAU",IF(AND(TRIM(UPPER($I1121))="CONTRATUAL",ISNUMBER(SEARCH("INDIVIDUAL",SUBSTITUTE(UPPER($D1121)," ","")))),"PREMIUM FREE",""))))</f>
        <v/>
      </c>
    </row>
    <row r="1122">
      <c r="AC1122">
        <f>IF($C1122="","",IF(COUNTIF('Códigos Santander (ref)'!$A$2:$A$79,$C1122)&gt;0,"SANTANDER",IF(COUNTIF('Códigos Itaú (ref)'!$A$2:$A$44,$C1122)&gt;0,"ITAU",IF(AND(TRIM(UPPER($I1122))="CONTRATUAL",ISNUMBER(SEARCH("INDIVIDUAL",SUBSTITUTE(UPPER($D1122)," ","")))),"PREMIUM FREE",""))))</f>
        <v/>
      </c>
    </row>
    <row r="1123">
      <c r="AC1123">
        <f>IF($C1123="","",IF(COUNTIF('Códigos Santander (ref)'!$A$2:$A$79,$C1123)&gt;0,"SANTANDER",IF(COUNTIF('Códigos Itaú (ref)'!$A$2:$A$44,$C1123)&gt;0,"ITAU",IF(AND(TRIM(UPPER($I1123))="CONTRATUAL",ISNUMBER(SEARCH("INDIVIDUAL",SUBSTITUTE(UPPER($D1123)," ","")))),"PREMIUM FREE",""))))</f>
        <v/>
      </c>
    </row>
    <row r="1124">
      <c r="AC1124">
        <f>IF($C1124="","",IF(COUNTIF('Códigos Santander (ref)'!$A$2:$A$79,$C1124)&gt;0,"SANTANDER",IF(COUNTIF('Códigos Itaú (ref)'!$A$2:$A$44,$C1124)&gt;0,"ITAU",IF(AND(TRIM(UPPER($I1124))="CONTRATUAL",ISNUMBER(SEARCH("INDIVIDUAL",SUBSTITUTE(UPPER($D1124)," ","")))),"PREMIUM FREE",""))))</f>
        <v/>
      </c>
    </row>
    <row r="1125">
      <c r="AC1125">
        <f>IF($C1125="","",IF(COUNTIF('Códigos Santander (ref)'!$A$2:$A$79,$C1125)&gt;0,"SANTANDER",IF(COUNTIF('Códigos Itaú (ref)'!$A$2:$A$44,$C1125)&gt;0,"ITAU",IF(AND(TRIM(UPPER($I1125))="CONTRATUAL",ISNUMBER(SEARCH("INDIVIDUAL",SUBSTITUTE(UPPER($D1125)," ","")))),"PREMIUM FREE",""))))</f>
        <v/>
      </c>
    </row>
    <row r="1126">
      <c r="AC1126">
        <f>IF($C1126="","",IF(COUNTIF('Códigos Santander (ref)'!$A$2:$A$79,$C1126)&gt;0,"SANTANDER",IF(COUNTIF('Códigos Itaú (ref)'!$A$2:$A$44,$C1126)&gt;0,"ITAU",IF(AND(TRIM(UPPER($I1126))="CONTRATUAL",ISNUMBER(SEARCH("INDIVIDUAL",SUBSTITUTE(UPPER($D1126)," ","")))),"PREMIUM FREE",""))))</f>
        <v/>
      </c>
    </row>
    <row r="1127">
      <c r="AC1127">
        <f>IF($C1127="","",IF(COUNTIF('Códigos Santander (ref)'!$A$2:$A$79,$C1127)&gt;0,"SANTANDER",IF(COUNTIF('Códigos Itaú (ref)'!$A$2:$A$44,$C1127)&gt;0,"ITAU",IF(AND(TRIM(UPPER($I1127))="CONTRATUAL",ISNUMBER(SEARCH("INDIVIDUAL",SUBSTITUTE(UPPER($D1127)," ","")))),"PREMIUM FREE",""))))</f>
        <v/>
      </c>
    </row>
    <row r="1128">
      <c r="AC1128">
        <f>IF($C1128="","",IF(COUNTIF('Códigos Santander (ref)'!$A$2:$A$79,$C1128)&gt;0,"SANTANDER",IF(COUNTIF('Códigos Itaú (ref)'!$A$2:$A$44,$C1128)&gt;0,"ITAU",IF(AND(TRIM(UPPER($I1128))="CONTRATUAL",ISNUMBER(SEARCH("INDIVIDUAL",SUBSTITUTE(UPPER($D1128)," ","")))),"PREMIUM FREE",""))))</f>
        <v/>
      </c>
    </row>
    <row r="1129">
      <c r="AC1129">
        <f>IF($C1129="","",IF(COUNTIF('Códigos Santander (ref)'!$A$2:$A$79,$C1129)&gt;0,"SANTANDER",IF(COUNTIF('Códigos Itaú (ref)'!$A$2:$A$44,$C1129)&gt;0,"ITAU",IF(AND(TRIM(UPPER($I1129))="CONTRATUAL",ISNUMBER(SEARCH("INDIVIDUAL",SUBSTITUTE(UPPER($D1129)," ","")))),"PREMIUM FREE",""))))</f>
        <v/>
      </c>
    </row>
    <row r="1130">
      <c r="AC1130">
        <f>IF($C1130="","",IF(COUNTIF('Códigos Santander (ref)'!$A$2:$A$79,$C1130)&gt;0,"SANTANDER",IF(COUNTIF('Códigos Itaú (ref)'!$A$2:$A$44,$C1130)&gt;0,"ITAU",IF(AND(TRIM(UPPER($I1130))="CONTRATUAL",ISNUMBER(SEARCH("INDIVIDUAL",SUBSTITUTE(UPPER($D1130)," ","")))),"PREMIUM FREE",""))))</f>
        <v/>
      </c>
    </row>
    <row r="1131">
      <c r="AC1131">
        <f>IF($C1131="","",IF(COUNTIF('Códigos Santander (ref)'!$A$2:$A$79,$C1131)&gt;0,"SANTANDER",IF(COUNTIF('Códigos Itaú (ref)'!$A$2:$A$44,$C1131)&gt;0,"ITAU",IF(AND(TRIM(UPPER($I1131))="CONTRATUAL",ISNUMBER(SEARCH("INDIVIDUAL",SUBSTITUTE(UPPER($D1131)," ","")))),"PREMIUM FREE",""))))</f>
        <v/>
      </c>
    </row>
    <row r="1132">
      <c r="AC1132">
        <f>IF($C1132="","",IF(COUNTIF('Códigos Santander (ref)'!$A$2:$A$79,$C1132)&gt;0,"SANTANDER",IF(COUNTIF('Códigos Itaú (ref)'!$A$2:$A$44,$C1132)&gt;0,"ITAU",IF(AND(TRIM(UPPER($I1132))="CONTRATUAL",ISNUMBER(SEARCH("INDIVIDUAL",SUBSTITUTE(UPPER($D1132)," ","")))),"PREMIUM FREE",""))))</f>
        <v/>
      </c>
    </row>
    <row r="1133">
      <c r="AC1133">
        <f>IF($C1133="","",IF(COUNTIF('Códigos Santander (ref)'!$A$2:$A$79,$C1133)&gt;0,"SANTANDER",IF(COUNTIF('Códigos Itaú (ref)'!$A$2:$A$44,$C1133)&gt;0,"ITAU",IF(AND(TRIM(UPPER($I1133))="CONTRATUAL",ISNUMBER(SEARCH("INDIVIDUAL",SUBSTITUTE(UPPER($D1133)," ","")))),"PREMIUM FREE",""))))</f>
        <v/>
      </c>
    </row>
    <row r="1134">
      <c r="AC1134">
        <f>IF($C1134="","",IF(COUNTIF('Códigos Santander (ref)'!$A$2:$A$79,$C1134)&gt;0,"SANTANDER",IF(COUNTIF('Códigos Itaú (ref)'!$A$2:$A$44,$C1134)&gt;0,"ITAU",IF(AND(TRIM(UPPER($I1134))="CONTRATUAL",ISNUMBER(SEARCH("INDIVIDUAL",SUBSTITUTE(UPPER($D1134)," ","")))),"PREMIUM FREE",""))))</f>
        <v/>
      </c>
    </row>
    <row r="1135">
      <c r="AC1135">
        <f>IF($C1135="","",IF(COUNTIF('Códigos Santander (ref)'!$A$2:$A$79,$C1135)&gt;0,"SANTANDER",IF(COUNTIF('Códigos Itaú (ref)'!$A$2:$A$44,$C1135)&gt;0,"ITAU",IF(AND(TRIM(UPPER($I1135))="CONTRATUAL",ISNUMBER(SEARCH("INDIVIDUAL",SUBSTITUTE(UPPER($D1135)," ","")))),"PREMIUM FREE",""))))</f>
        <v/>
      </c>
    </row>
    <row r="1136">
      <c r="AC1136">
        <f>IF($C1136="","",IF(COUNTIF('Códigos Santander (ref)'!$A$2:$A$79,$C1136)&gt;0,"SANTANDER",IF(COUNTIF('Códigos Itaú (ref)'!$A$2:$A$44,$C1136)&gt;0,"ITAU",IF(AND(TRIM(UPPER($I1136))="CONTRATUAL",ISNUMBER(SEARCH("INDIVIDUAL",SUBSTITUTE(UPPER($D1136)," ","")))),"PREMIUM FREE",""))))</f>
        <v/>
      </c>
    </row>
    <row r="1137">
      <c r="AC1137">
        <f>IF($C1137="","",IF(COUNTIF('Códigos Santander (ref)'!$A$2:$A$79,$C1137)&gt;0,"SANTANDER",IF(COUNTIF('Códigos Itaú (ref)'!$A$2:$A$44,$C1137)&gt;0,"ITAU",IF(AND(TRIM(UPPER($I1137))="CONTRATUAL",ISNUMBER(SEARCH("INDIVIDUAL",SUBSTITUTE(UPPER($D1137)," ","")))),"PREMIUM FREE",""))))</f>
        <v/>
      </c>
    </row>
    <row r="1138">
      <c r="AC1138">
        <f>IF($C1138="","",IF(COUNTIF('Códigos Santander (ref)'!$A$2:$A$79,$C1138)&gt;0,"SANTANDER",IF(COUNTIF('Códigos Itaú (ref)'!$A$2:$A$44,$C1138)&gt;0,"ITAU",IF(AND(TRIM(UPPER($I1138))="CONTRATUAL",ISNUMBER(SEARCH("INDIVIDUAL",SUBSTITUTE(UPPER($D1138)," ","")))),"PREMIUM FREE",""))))</f>
        <v/>
      </c>
    </row>
    <row r="1139">
      <c r="AC1139">
        <f>IF($C1139="","",IF(COUNTIF('Códigos Santander (ref)'!$A$2:$A$79,$C1139)&gt;0,"SANTANDER",IF(COUNTIF('Códigos Itaú (ref)'!$A$2:$A$44,$C1139)&gt;0,"ITAU",IF(AND(TRIM(UPPER($I1139))="CONTRATUAL",ISNUMBER(SEARCH("INDIVIDUAL",SUBSTITUTE(UPPER($D1139)," ","")))),"PREMIUM FREE",""))))</f>
        <v/>
      </c>
    </row>
    <row r="1140">
      <c r="AC1140">
        <f>IF($C1140="","",IF(COUNTIF('Códigos Santander (ref)'!$A$2:$A$79,$C1140)&gt;0,"SANTANDER",IF(COUNTIF('Códigos Itaú (ref)'!$A$2:$A$44,$C1140)&gt;0,"ITAU",IF(AND(TRIM(UPPER($I1140))="CONTRATUAL",ISNUMBER(SEARCH("INDIVIDUAL",SUBSTITUTE(UPPER($D1140)," ","")))),"PREMIUM FREE",""))))</f>
        <v/>
      </c>
    </row>
    <row r="1141">
      <c r="AC1141">
        <f>IF($C1141="","",IF(COUNTIF('Códigos Santander (ref)'!$A$2:$A$79,$C1141)&gt;0,"SANTANDER",IF(COUNTIF('Códigos Itaú (ref)'!$A$2:$A$44,$C1141)&gt;0,"ITAU",IF(AND(TRIM(UPPER($I1141))="CONTRATUAL",ISNUMBER(SEARCH("INDIVIDUAL",SUBSTITUTE(UPPER($D1141)," ","")))),"PREMIUM FREE",""))))</f>
        <v/>
      </c>
    </row>
    <row r="1142">
      <c r="AC1142">
        <f>IF($C1142="","",IF(COUNTIF('Códigos Santander (ref)'!$A$2:$A$79,$C1142)&gt;0,"SANTANDER",IF(COUNTIF('Códigos Itaú (ref)'!$A$2:$A$44,$C1142)&gt;0,"ITAU",IF(AND(TRIM(UPPER($I1142))="CONTRATUAL",ISNUMBER(SEARCH("INDIVIDUAL",SUBSTITUTE(UPPER($D1142)," ","")))),"PREMIUM FREE",""))))</f>
        <v/>
      </c>
    </row>
    <row r="1143">
      <c r="AC1143">
        <f>IF($C1143="","",IF(COUNTIF('Códigos Santander (ref)'!$A$2:$A$79,$C1143)&gt;0,"SANTANDER",IF(COUNTIF('Códigos Itaú (ref)'!$A$2:$A$44,$C1143)&gt;0,"ITAU",IF(AND(TRIM(UPPER($I1143))="CONTRATUAL",ISNUMBER(SEARCH("INDIVIDUAL",SUBSTITUTE(UPPER($D1143)," ","")))),"PREMIUM FREE",""))))</f>
        <v/>
      </c>
    </row>
    <row r="1144">
      <c r="AC1144">
        <f>IF($C1144="","",IF(COUNTIF('Códigos Santander (ref)'!$A$2:$A$79,$C1144)&gt;0,"SANTANDER",IF(COUNTIF('Códigos Itaú (ref)'!$A$2:$A$44,$C1144)&gt;0,"ITAU",IF(AND(TRIM(UPPER($I1144))="CONTRATUAL",ISNUMBER(SEARCH("INDIVIDUAL",SUBSTITUTE(UPPER($D1144)," ","")))),"PREMIUM FREE",""))))</f>
        <v/>
      </c>
    </row>
    <row r="1145">
      <c r="AC1145">
        <f>IF($C1145="","",IF(COUNTIF('Códigos Santander (ref)'!$A$2:$A$79,$C1145)&gt;0,"SANTANDER",IF(COUNTIF('Códigos Itaú (ref)'!$A$2:$A$44,$C1145)&gt;0,"ITAU",IF(AND(TRIM(UPPER($I1145))="CONTRATUAL",ISNUMBER(SEARCH("INDIVIDUAL",SUBSTITUTE(UPPER($D1145)," ","")))),"PREMIUM FREE",""))))</f>
        <v/>
      </c>
    </row>
    <row r="1146">
      <c r="AC1146">
        <f>IF($C1146="","",IF(COUNTIF('Códigos Santander (ref)'!$A$2:$A$79,$C1146)&gt;0,"SANTANDER",IF(COUNTIF('Códigos Itaú (ref)'!$A$2:$A$44,$C1146)&gt;0,"ITAU",IF(AND(TRIM(UPPER($I1146))="CONTRATUAL",ISNUMBER(SEARCH("INDIVIDUAL",SUBSTITUTE(UPPER($D1146)," ","")))),"PREMIUM FREE",""))))</f>
        <v/>
      </c>
    </row>
    <row r="1147">
      <c r="AC1147">
        <f>IF($C1147="","",IF(COUNTIF('Códigos Santander (ref)'!$A$2:$A$79,$C1147)&gt;0,"SANTANDER",IF(COUNTIF('Códigos Itaú (ref)'!$A$2:$A$44,$C1147)&gt;0,"ITAU",IF(AND(TRIM(UPPER($I1147))="CONTRATUAL",ISNUMBER(SEARCH("INDIVIDUAL",SUBSTITUTE(UPPER($D1147)," ","")))),"PREMIUM FREE",""))))</f>
        <v/>
      </c>
    </row>
    <row r="1148">
      <c r="AC1148">
        <f>IF($C1148="","",IF(COUNTIF('Códigos Santander (ref)'!$A$2:$A$79,$C1148)&gt;0,"SANTANDER",IF(COUNTIF('Códigos Itaú (ref)'!$A$2:$A$44,$C1148)&gt;0,"ITAU",IF(AND(TRIM(UPPER($I1148))="CONTRATUAL",ISNUMBER(SEARCH("INDIVIDUAL",SUBSTITUTE(UPPER($D1148)," ","")))),"PREMIUM FREE",""))))</f>
        <v/>
      </c>
    </row>
    <row r="1149">
      <c r="AC1149">
        <f>IF($C1149="","",IF(COUNTIF('Códigos Santander (ref)'!$A$2:$A$79,$C1149)&gt;0,"SANTANDER",IF(COUNTIF('Códigos Itaú (ref)'!$A$2:$A$44,$C1149)&gt;0,"ITAU",IF(AND(TRIM(UPPER($I1149))="CONTRATUAL",ISNUMBER(SEARCH("INDIVIDUAL",SUBSTITUTE(UPPER($D1149)," ","")))),"PREMIUM FREE",""))))</f>
        <v/>
      </c>
    </row>
    <row r="1150">
      <c r="AC1150">
        <f>IF($C1150="","",IF(COUNTIF('Códigos Santander (ref)'!$A$2:$A$79,$C1150)&gt;0,"SANTANDER",IF(COUNTIF('Códigos Itaú (ref)'!$A$2:$A$44,$C1150)&gt;0,"ITAU",IF(AND(TRIM(UPPER($I1150))="CONTRATUAL",ISNUMBER(SEARCH("INDIVIDUAL",SUBSTITUTE(UPPER($D1150)," ","")))),"PREMIUM FREE",""))))</f>
        <v/>
      </c>
    </row>
    <row r="1151">
      <c r="AC1151">
        <f>IF($C1151="","",IF(COUNTIF('Códigos Santander (ref)'!$A$2:$A$79,$C1151)&gt;0,"SANTANDER",IF(COUNTIF('Códigos Itaú (ref)'!$A$2:$A$44,$C1151)&gt;0,"ITAU",IF(AND(TRIM(UPPER($I1151))="CONTRATUAL",ISNUMBER(SEARCH("INDIVIDUAL",SUBSTITUTE(UPPER($D1151)," ","")))),"PREMIUM FREE",""))))</f>
        <v/>
      </c>
    </row>
    <row r="1152">
      <c r="AC1152">
        <f>IF($C1152="","",IF(COUNTIF('Códigos Santander (ref)'!$A$2:$A$79,$C1152)&gt;0,"SANTANDER",IF(COUNTIF('Códigos Itaú (ref)'!$A$2:$A$44,$C1152)&gt;0,"ITAU",IF(AND(TRIM(UPPER($I1152))="CONTRATUAL",ISNUMBER(SEARCH("INDIVIDUAL",SUBSTITUTE(UPPER($D1152)," ","")))),"PREMIUM FREE",""))))</f>
        <v/>
      </c>
    </row>
    <row r="1153">
      <c r="AC1153">
        <f>IF($C1153="","",IF(COUNTIF('Códigos Santander (ref)'!$A$2:$A$79,$C1153)&gt;0,"SANTANDER",IF(COUNTIF('Códigos Itaú (ref)'!$A$2:$A$44,$C1153)&gt;0,"ITAU",IF(AND(TRIM(UPPER($I1153))="CONTRATUAL",ISNUMBER(SEARCH("INDIVIDUAL",SUBSTITUTE(UPPER($D1153)," ","")))),"PREMIUM FREE",""))))</f>
        <v/>
      </c>
    </row>
    <row r="1154">
      <c r="AC1154">
        <f>IF($C1154="","",IF(COUNTIF('Códigos Santander (ref)'!$A$2:$A$79,$C1154)&gt;0,"SANTANDER",IF(COUNTIF('Códigos Itaú (ref)'!$A$2:$A$44,$C1154)&gt;0,"ITAU",IF(AND(TRIM(UPPER($I1154))="CONTRATUAL",ISNUMBER(SEARCH("INDIVIDUAL",SUBSTITUTE(UPPER($D1154)," ","")))),"PREMIUM FREE",""))))</f>
        <v/>
      </c>
    </row>
    <row r="1155">
      <c r="AC1155">
        <f>IF($C1155="","",IF(COUNTIF('Códigos Santander (ref)'!$A$2:$A$79,$C1155)&gt;0,"SANTANDER",IF(COUNTIF('Códigos Itaú (ref)'!$A$2:$A$44,$C1155)&gt;0,"ITAU",IF(AND(TRIM(UPPER($I1155))="CONTRATUAL",ISNUMBER(SEARCH("INDIVIDUAL",SUBSTITUTE(UPPER($D1155)," ","")))),"PREMIUM FREE",""))))</f>
        <v/>
      </c>
    </row>
    <row r="1156">
      <c r="AC1156">
        <f>IF($C1156="","",IF(COUNTIF('Códigos Santander (ref)'!$A$2:$A$79,$C1156)&gt;0,"SANTANDER",IF(COUNTIF('Códigos Itaú (ref)'!$A$2:$A$44,$C1156)&gt;0,"ITAU",IF(AND(TRIM(UPPER($I1156))="CONTRATUAL",ISNUMBER(SEARCH("INDIVIDUAL",SUBSTITUTE(UPPER($D1156)," ","")))),"PREMIUM FREE",""))))</f>
        <v/>
      </c>
    </row>
    <row r="1157">
      <c r="AC1157">
        <f>IF($C1157="","",IF(COUNTIF('Códigos Santander (ref)'!$A$2:$A$79,$C1157)&gt;0,"SANTANDER",IF(COUNTIF('Códigos Itaú (ref)'!$A$2:$A$44,$C1157)&gt;0,"ITAU",IF(AND(TRIM(UPPER($I1157))="CONTRATUAL",ISNUMBER(SEARCH("INDIVIDUAL",SUBSTITUTE(UPPER($D1157)," ","")))),"PREMIUM FREE",""))))</f>
        <v/>
      </c>
    </row>
    <row r="1158">
      <c r="AC1158">
        <f>IF($C1158="","",IF(COUNTIF('Códigos Santander (ref)'!$A$2:$A$79,$C1158)&gt;0,"SANTANDER",IF(COUNTIF('Códigos Itaú (ref)'!$A$2:$A$44,$C1158)&gt;0,"ITAU",IF(AND(TRIM(UPPER($I1158))="CONTRATUAL",ISNUMBER(SEARCH("INDIVIDUAL",SUBSTITUTE(UPPER($D1158)," ","")))),"PREMIUM FREE",""))))</f>
        <v/>
      </c>
    </row>
    <row r="1159">
      <c r="AC1159">
        <f>IF($C1159="","",IF(COUNTIF('Códigos Santander (ref)'!$A$2:$A$79,$C1159)&gt;0,"SANTANDER",IF(COUNTIF('Códigos Itaú (ref)'!$A$2:$A$44,$C1159)&gt;0,"ITAU",IF(AND(TRIM(UPPER($I1159))="CONTRATUAL",ISNUMBER(SEARCH("INDIVIDUAL",SUBSTITUTE(UPPER($D1159)," ","")))),"PREMIUM FREE",""))))</f>
        <v/>
      </c>
    </row>
    <row r="1160">
      <c r="AC1160">
        <f>IF($C1160="","",IF(COUNTIF('Códigos Santander (ref)'!$A$2:$A$79,$C1160)&gt;0,"SANTANDER",IF(COUNTIF('Códigos Itaú (ref)'!$A$2:$A$44,$C1160)&gt;0,"ITAU",IF(AND(TRIM(UPPER($I1160))="CONTRATUAL",ISNUMBER(SEARCH("INDIVIDUAL",SUBSTITUTE(UPPER($D1160)," ","")))),"PREMIUM FREE",""))))</f>
        <v/>
      </c>
    </row>
    <row r="1161">
      <c r="AC1161">
        <f>IF($C1161="","",IF(COUNTIF('Códigos Santander (ref)'!$A$2:$A$79,$C1161)&gt;0,"SANTANDER",IF(COUNTIF('Códigos Itaú (ref)'!$A$2:$A$44,$C1161)&gt;0,"ITAU",IF(AND(TRIM(UPPER($I1161))="CONTRATUAL",ISNUMBER(SEARCH("INDIVIDUAL",SUBSTITUTE(UPPER($D1161)," ","")))),"PREMIUM FREE",""))))</f>
        <v/>
      </c>
    </row>
    <row r="1162">
      <c r="AC1162">
        <f>IF($C1162="","",IF(COUNTIF('Códigos Santander (ref)'!$A$2:$A$79,$C1162)&gt;0,"SANTANDER",IF(COUNTIF('Códigos Itaú (ref)'!$A$2:$A$44,$C1162)&gt;0,"ITAU",IF(AND(TRIM(UPPER($I1162))="CONTRATUAL",ISNUMBER(SEARCH("INDIVIDUAL",SUBSTITUTE(UPPER($D1162)," ","")))),"PREMIUM FREE",""))))</f>
        <v/>
      </c>
    </row>
    <row r="1163">
      <c r="AC1163">
        <f>IF($C1163="","",IF(COUNTIF('Códigos Santander (ref)'!$A$2:$A$79,$C1163)&gt;0,"SANTANDER",IF(COUNTIF('Códigos Itaú (ref)'!$A$2:$A$44,$C1163)&gt;0,"ITAU",IF(AND(TRIM(UPPER($I1163))="CONTRATUAL",ISNUMBER(SEARCH("INDIVIDUAL",SUBSTITUTE(UPPER($D1163)," ","")))),"PREMIUM FREE",""))))</f>
        <v/>
      </c>
    </row>
    <row r="1164">
      <c r="AC1164">
        <f>IF($C1164="","",IF(COUNTIF('Códigos Santander (ref)'!$A$2:$A$79,$C1164)&gt;0,"SANTANDER",IF(COUNTIF('Códigos Itaú (ref)'!$A$2:$A$44,$C1164)&gt;0,"ITAU",IF(AND(TRIM(UPPER($I1164))="CONTRATUAL",ISNUMBER(SEARCH("INDIVIDUAL",SUBSTITUTE(UPPER($D1164)," ","")))),"PREMIUM FREE",""))))</f>
        <v/>
      </c>
    </row>
    <row r="1165">
      <c r="AC1165">
        <f>IF($C1165="","",IF(COUNTIF('Códigos Santander (ref)'!$A$2:$A$79,$C1165)&gt;0,"SANTANDER",IF(COUNTIF('Códigos Itaú (ref)'!$A$2:$A$44,$C1165)&gt;0,"ITAU",IF(AND(TRIM(UPPER($I1165))="CONTRATUAL",ISNUMBER(SEARCH("INDIVIDUAL",SUBSTITUTE(UPPER($D1165)," ","")))),"PREMIUM FREE",""))))</f>
        <v/>
      </c>
    </row>
    <row r="1166">
      <c r="AC1166">
        <f>IF($C1166="","",IF(COUNTIF('Códigos Santander (ref)'!$A$2:$A$79,$C1166)&gt;0,"SANTANDER",IF(COUNTIF('Códigos Itaú (ref)'!$A$2:$A$44,$C1166)&gt;0,"ITAU",IF(AND(TRIM(UPPER($I1166))="CONTRATUAL",ISNUMBER(SEARCH("INDIVIDUAL",SUBSTITUTE(UPPER($D1166)," ","")))),"PREMIUM FREE",""))))</f>
        <v/>
      </c>
    </row>
    <row r="1167">
      <c r="AC1167">
        <f>IF($C1167="","",IF(COUNTIF('Códigos Santander (ref)'!$A$2:$A$79,$C1167)&gt;0,"SANTANDER",IF(COUNTIF('Códigos Itaú (ref)'!$A$2:$A$44,$C1167)&gt;0,"ITAU",IF(AND(TRIM(UPPER($I1167))="CONTRATUAL",ISNUMBER(SEARCH("INDIVIDUAL",SUBSTITUTE(UPPER($D1167)," ","")))),"PREMIUM FREE",""))))</f>
        <v/>
      </c>
    </row>
    <row r="1168">
      <c r="AC1168">
        <f>IF($C1168="","",IF(COUNTIF('Códigos Santander (ref)'!$A$2:$A$79,$C1168)&gt;0,"SANTANDER",IF(COUNTIF('Códigos Itaú (ref)'!$A$2:$A$44,$C1168)&gt;0,"ITAU",IF(AND(TRIM(UPPER($I1168))="CONTRATUAL",ISNUMBER(SEARCH("INDIVIDUAL",SUBSTITUTE(UPPER($D1168)," ","")))),"PREMIUM FREE",""))))</f>
        <v/>
      </c>
    </row>
    <row r="1169">
      <c r="AC1169">
        <f>IF($C1169="","",IF(COUNTIF('Códigos Santander (ref)'!$A$2:$A$79,$C1169)&gt;0,"SANTANDER",IF(COUNTIF('Códigos Itaú (ref)'!$A$2:$A$44,$C1169)&gt;0,"ITAU",IF(AND(TRIM(UPPER($I1169))="CONTRATUAL",ISNUMBER(SEARCH("INDIVIDUAL",SUBSTITUTE(UPPER($D1169)," ","")))),"PREMIUM FREE",""))))</f>
        <v/>
      </c>
    </row>
    <row r="1170">
      <c r="AC1170">
        <f>IF($C1170="","",IF(COUNTIF('Códigos Santander (ref)'!$A$2:$A$79,$C1170)&gt;0,"SANTANDER",IF(COUNTIF('Códigos Itaú (ref)'!$A$2:$A$44,$C1170)&gt;0,"ITAU",IF(AND(TRIM(UPPER($I1170))="CONTRATUAL",ISNUMBER(SEARCH("INDIVIDUAL",SUBSTITUTE(UPPER($D1170)," ","")))),"PREMIUM FREE",""))))</f>
        <v/>
      </c>
    </row>
    <row r="1171">
      <c r="AC1171">
        <f>IF($C1171="","",IF(COUNTIF('Códigos Santander (ref)'!$A$2:$A$79,$C1171)&gt;0,"SANTANDER",IF(COUNTIF('Códigos Itaú (ref)'!$A$2:$A$44,$C1171)&gt;0,"ITAU",IF(AND(TRIM(UPPER($I1171))="CONTRATUAL",ISNUMBER(SEARCH("INDIVIDUAL",SUBSTITUTE(UPPER($D1171)," ","")))),"PREMIUM FREE",""))))</f>
        <v/>
      </c>
    </row>
    <row r="1172">
      <c r="AC1172">
        <f>IF($C1172="","",IF(COUNTIF('Códigos Santander (ref)'!$A$2:$A$79,$C1172)&gt;0,"SANTANDER",IF(COUNTIF('Códigos Itaú (ref)'!$A$2:$A$44,$C1172)&gt;0,"ITAU",IF(AND(TRIM(UPPER($I1172))="CONTRATUAL",ISNUMBER(SEARCH("INDIVIDUAL",SUBSTITUTE(UPPER($D1172)," ","")))),"PREMIUM FREE",""))))</f>
        <v/>
      </c>
    </row>
    <row r="1173">
      <c r="AC1173">
        <f>IF($C1173="","",IF(COUNTIF('Códigos Santander (ref)'!$A$2:$A$79,$C1173)&gt;0,"SANTANDER",IF(COUNTIF('Códigos Itaú (ref)'!$A$2:$A$44,$C1173)&gt;0,"ITAU",IF(AND(TRIM(UPPER($I1173))="CONTRATUAL",ISNUMBER(SEARCH("INDIVIDUAL",SUBSTITUTE(UPPER($D1173)," ","")))),"PREMIUM FREE",""))))</f>
        <v/>
      </c>
    </row>
    <row r="1174">
      <c r="AC1174">
        <f>IF($C1174="","",IF(COUNTIF('Códigos Santander (ref)'!$A$2:$A$79,$C1174)&gt;0,"SANTANDER",IF(COUNTIF('Códigos Itaú (ref)'!$A$2:$A$44,$C1174)&gt;0,"ITAU",IF(AND(TRIM(UPPER($I1174))="CONTRATUAL",ISNUMBER(SEARCH("INDIVIDUAL",SUBSTITUTE(UPPER($D1174)," ","")))),"PREMIUM FREE",""))))</f>
        <v/>
      </c>
    </row>
    <row r="1175">
      <c r="AC1175">
        <f>IF($C1175="","",IF(COUNTIF('Códigos Santander (ref)'!$A$2:$A$79,$C1175)&gt;0,"SANTANDER",IF(COUNTIF('Códigos Itaú (ref)'!$A$2:$A$44,$C1175)&gt;0,"ITAU",IF(AND(TRIM(UPPER($I1175))="CONTRATUAL",ISNUMBER(SEARCH("INDIVIDUAL",SUBSTITUTE(UPPER($D1175)," ","")))),"PREMIUM FREE",""))))</f>
        <v/>
      </c>
    </row>
    <row r="1176">
      <c r="AC1176">
        <f>IF($C1176="","",IF(COUNTIF('Códigos Santander (ref)'!$A$2:$A$79,$C1176)&gt;0,"SANTANDER",IF(COUNTIF('Códigos Itaú (ref)'!$A$2:$A$44,$C1176)&gt;0,"ITAU",IF(AND(TRIM(UPPER($I1176))="CONTRATUAL",ISNUMBER(SEARCH("INDIVIDUAL",SUBSTITUTE(UPPER($D1176)," ","")))),"PREMIUM FREE",""))))</f>
        <v/>
      </c>
    </row>
    <row r="1177">
      <c r="AC1177">
        <f>IF($C1177="","",IF(COUNTIF('Códigos Santander (ref)'!$A$2:$A$79,$C1177)&gt;0,"SANTANDER",IF(COUNTIF('Códigos Itaú (ref)'!$A$2:$A$44,$C1177)&gt;0,"ITAU",IF(AND(TRIM(UPPER($I1177))="CONTRATUAL",ISNUMBER(SEARCH("INDIVIDUAL",SUBSTITUTE(UPPER($D1177)," ","")))),"PREMIUM FREE",""))))</f>
        <v/>
      </c>
    </row>
    <row r="1178">
      <c r="AC1178">
        <f>IF($C1178="","",IF(COUNTIF('Códigos Santander (ref)'!$A$2:$A$79,$C1178)&gt;0,"SANTANDER",IF(COUNTIF('Códigos Itaú (ref)'!$A$2:$A$44,$C1178)&gt;0,"ITAU",IF(AND(TRIM(UPPER($I1178))="CONTRATUAL",ISNUMBER(SEARCH("INDIVIDUAL",SUBSTITUTE(UPPER($D1178)," ","")))),"PREMIUM FREE",""))))</f>
        <v/>
      </c>
    </row>
    <row r="1179">
      <c r="AC1179">
        <f>IF($C1179="","",IF(COUNTIF('Códigos Santander (ref)'!$A$2:$A$79,$C1179)&gt;0,"SANTANDER",IF(COUNTIF('Códigos Itaú (ref)'!$A$2:$A$44,$C1179)&gt;0,"ITAU",IF(AND(TRIM(UPPER($I1179))="CONTRATUAL",ISNUMBER(SEARCH("INDIVIDUAL",SUBSTITUTE(UPPER($D1179)," ","")))),"PREMIUM FREE",""))))</f>
        <v/>
      </c>
    </row>
    <row r="1180">
      <c r="AC1180">
        <f>IF($C1180="","",IF(COUNTIF('Códigos Santander (ref)'!$A$2:$A$79,$C1180)&gt;0,"SANTANDER",IF(COUNTIF('Códigos Itaú (ref)'!$A$2:$A$44,$C1180)&gt;0,"ITAU",IF(AND(TRIM(UPPER($I1180))="CONTRATUAL",ISNUMBER(SEARCH("INDIVIDUAL",SUBSTITUTE(UPPER($D1180)," ","")))),"PREMIUM FREE",""))))</f>
        <v/>
      </c>
    </row>
    <row r="1181">
      <c r="AC1181">
        <f>IF($C1181="","",IF(COUNTIF('Códigos Santander (ref)'!$A$2:$A$79,$C1181)&gt;0,"SANTANDER",IF(COUNTIF('Códigos Itaú (ref)'!$A$2:$A$44,$C1181)&gt;0,"ITAU",IF(AND(TRIM(UPPER($I1181))="CONTRATUAL",ISNUMBER(SEARCH("INDIVIDUAL",SUBSTITUTE(UPPER($D1181)," ","")))),"PREMIUM FREE",""))))</f>
        <v/>
      </c>
    </row>
    <row r="1182">
      <c r="AC1182">
        <f>IF($C1182="","",IF(COUNTIF('Códigos Santander (ref)'!$A$2:$A$79,$C1182)&gt;0,"SANTANDER",IF(COUNTIF('Códigos Itaú (ref)'!$A$2:$A$44,$C1182)&gt;0,"ITAU",IF(AND(TRIM(UPPER($I1182))="CONTRATUAL",ISNUMBER(SEARCH("INDIVIDUAL",SUBSTITUTE(UPPER($D1182)," ","")))),"PREMIUM FREE",""))))</f>
        <v/>
      </c>
    </row>
    <row r="1183">
      <c r="AC1183">
        <f>IF($C1183="","",IF(COUNTIF('Códigos Santander (ref)'!$A$2:$A$79,$C1183)&gt;0,"SANTANDER",IF(COUNTIF('Códigos Itaú (ref)'!$A$2:$A$44,$C1183)&gt;0,"ITAU",IF(AND(TRIM(UPPER($I1183))="CONTRATUAL",ISNUMBER(SEARCH("INDIVIDUAL",SUBSTITUTE(UPPER($D1183)," ","")))),"PREMIUM FREE",""))))</f>
        <v/>
      </c>
    </row>
    <row r="1184">
      <c r="AC1184">
        <f>IF($C1184="","",IF(COUNTIF('Códigos Santander (ref)'!$A$2:$A$79,$C1184)&gt;0,"SANTANDER",IF(COUNTIF('Códigos Itaú (ref)'!$A$2:$A$44,$C1184)&gt;0,"ITAU",IF(AND(TRIM(UPPER($I1184))="CONTRATUAL",ISNUMBER(SEARCH("INDIVIDUAL",SUBSTITUTE(UPPER($D1184)," ","")))),"PREMIUM FREE",""))))</f>
        <v/>
      </c>
    </row>
    <row r="1185">
      <c r="AC1185">
        <f>IF($C1185="","",IF(COUNTIF('Códigos Santander (ref)'!$A$2:$A$79,$C1185)&gt;0,"SANTANDER",IF(COUNTIF('Códigos Itaú (ref)'!$A$2:$A$44,$C1185)&gt;0,"ITAU",IF(AND(TRIM(UPPER($I1185))="CONTRATUAL",ISNUMBER(SEARCH("INDIVIDUAL",SUBSTITUTE(UPPER($D1185)," ","")))),"PREMIUM FREE",""))))</f>
        <v/>
      </c>
    </row>
    <row r="1186">
      <c r="AC1186">
        <f>IF($C1186="","",IF(COUNTIF('Códigos Santander (ref)'!$A$2:$A$79,$C1186)&gt;0,"SANTANDER",IF(COUNTIF('Códigos Itaú (ref)'!$A$2:$A$44,$C1186)&gt;0,"ITAU",IF(AND(TRIM(UPPER($I1186))="CONTRATUAL",ISNUMBER(SEARCH("INDIVIDUAL",SUBSTITUTE(UPPER($D1186)," ","")))),"PREMIUM FREE",""))))</f>
        <v/>
      </c>
    </row>
    <row r="1187">
      <c r="AC1187">
        <f>IF($C1187="","",IF(COUNTIF('Códigos Santander (ref)'!$A$2:$A$79,$C1187)&gt;0,"SANTANDER",IF(COUNTIF('Códigos Itaú (ref)'!$A$2:$A$44,$C1187)&gt;0,"ITAU",IF(AND(TRIM(UPPER($I1187))="CONTRATUAL",ISNUMBER(SEARCH("INDIVIDUAL",SUBSTITUTE(UPPER($D1187)," ","")))),"PREMIUM FREE",""))))</f>
        <v/>
      </c>
    </row>
    <row r="1188">
      <c r="AC1188">
        <f>IF($C1188="","",IF(COUNTIF('Códigos Santander (ref)'!$A$2:$A$79,$C1188)&gt;0,"SANTANDER",IF(COUNTIF('Códigos Itaú (ref)'!$A$2:$A$44,$C1188)&gt;0,"ITAU",IF(AND(TRIM(UPPER($I1188))="CONTRATUAL",ISNUMBER(SEARCH("INDIVIDUAL",SUBSTITUTE(UPPER($D1188)," ","")))),"PREMIUM FREE",""))))</f>
        <v/>
      </c>
    </row>
    <row r="1189">
      <c r="AC1189">
        <f>IF($C1189="","",IF(COUNTIF('Códigos Santander (ref)'!$A$2:$A$79,$C1189)&gt;0,"SANTANDER",IF(COUNTIF('Códigos Itaú (ref)'!$A$2:$A$44,$C1189)&gt;0,"ITAU",IF(AND(TRIM(UPPER($I1189))="CONTRATUAL",ISNUMBER(SEARCH("INDIVIDUAL",SUBSTITUTE(UPPER($D1189)," ","")))),"PREMIUM FREE",""))))</f>
        <v/>
      </c>
    </row>
    <row r="1190">
      <c r="AC1190">
        <f>IF($C1190="","",IF(COUNTIF('Códigos Santander (ref)'!$A$2:$A$79,$C1190)&gt;0,"SANTANDER",IF(COUNTIF('Códigos Itaú (ref)'!$A$2:$A$44,$C1190)&gt;0,"ITAU",IF(AND(TRIM(UPPER($I1190))="CONTRATUAL",ISNUMBER(SEARCH("INDIVIDUAL",SUBSTITUTE(UPPER($D1190)," ","")))),"PREMIUM FREE",""))))</f>
        <v/>
      </c>
    </row>
    <row r="1191">
      <c r="AC1191">
        <f>IF($C1191="","",IF(COUNTIF('Códigos Santander (ref)'!$A$2:$A$79,$C1191)&gt;0,"SANTANDER",IF(COUNTIF('Códigos Itaú (ref)'!$A$2:$A$44,$C1191)&gt;0,"ITAU",IF(AND(TRIM(UPPER($I1191))="CONTRATUAL",ISNUMBER(SEARCH("INDIVIDUAL",SUBSTITUTE(UPPER($D1191)," ","")))),"PREMIUM FREE",""))))</f>
        <v/>
      </c>
    </row>
    <row r="1192">
      <c r="AC1192">
        <f>IF($C1192="","",IF(COUNTIF('Códigos Santander (ref)'!$A$2:$A$79,$C1192)&gt;0,"SANTANDER",IF(COUNTIF('Códigos Itaú (ref)'!$A$2:$A$44,$C1192)&gt;0,"ITAU",IF(AND(TRIM(UPPER($I1192))="CONTRATUAL",ISNUMBER(SEARCH("INDIVIDUAL",SUBSTITUTE(UPPER($D1192)," ","")))),"PREMIUM FREE",""))))</f>
        <v/>
      </c>
    </row>
    <row r="1193">
      <c r="AC1193">
        <f>IF($C1193="","",IF(COUNTIF('Códigos Santander (ref)'!$A$2:$A$79,$C1193)&gt;0,"SANTANDER",IF(COUNTIF('Códigos Itaú (ref)'!$A$2:$A$44,$C1193)&gt;0,"ITAU",IF(AND(TRIM(UPPER($I1193))="CONTRATUAL",ISNUMBER(SEARCH("INDIVIDUAL",SUBSTITUTE(UPPER($D1193)," ","")))),"PREMIUM FREE",""))))</f>
        <v/>
      </c>
    </row>
    <row r="1194">
      <c r="AC1194">
        <f>IF($C1194="","",IF(COUNTIF('Códigos Santander (ref)'!$A$2:$A$79,$C1194)&gt;0,"SANTANDER",IF(COUNTIF('Códigos Itaú (ref)'!$A$2:$A$44,$C1194)&gt;0,"ITAU",IF(AND(TRIM(UPPER($I1194))="CONTRATUAL",ISNUMBER(SEARCH("INDIVIDUAL",SUBSTITUTE(UPPER($D1194)," ","")))),"PREMIUM FREE",""))))</f>
        <v/>
      </c>
    </row>
    <row r="1195">
      <c r="AC1195">
        <f>IF($C1195="","",IF(COUNTIF('Códigos Santander (ref)'!$A$2:$A$79,$C1195)&gt;0,"SANTANDER",IF(COUNTIF('Códigos Itaú (ref)'!$A$2:$A$44,$C1195)&gt;0,"ITAU",IF(AND(TRIM(UPPER($I1195))="CONTRATUAL",ISNUMBER(SEARCH("INDIVIDUAL",SUBSTITUTE(UPPER($D1195)," ","")))),"PREMIUM FREE",""))))</f>
        <v/>
      </c>
    </row>
    <row r="1196">
      <c r="AC1196">
        <f>IF($C1196="","",IF(COUNTIF('Códigos Santander (ref)'!$A$2:$A$79,$C1196)&gt;0,"SANTANDER",IF(COUNTIF('Códigos Itaú (ref)'!$A$2:$A$44,$C1196)&gt;0,"ITAU",IF(AND(TRIM(UPPER($I1196))="CONTRATUAL",ISNUMBER(SEARCH("INDIVIDUAL",SUBSTITUTE(UPPER($D1196)," ","")))),"PREMIUM FREE",""))))</f>
        <v/>
      </c>
    </row>
    <row r="1197">
      <c r="AC1197">
        <f>IF($C1197="","",IF(COUNTIF('Códigos Santander (ref)'!$A$2:$A$79,$C1197)&gt;0,"SANTANDER",IF(COUNTIF('Códigos Itaú (ref)'!$A$2:$A$44,$C1197)&gt;0,"ITAU",IF(AND(TRIM(UPPER($I1197))="CONTRATUAL",ISNUMBER(SEARCH("INDIVIDUAL",SUBSTITUTE(UPPER($D1197)," ","")))),"PREMIUM FREE",""))))</f>
        <v/>
      </c>
    </row>
    <row r="1198">
      <c r="AC1198">
        <f>IF($C1198="","",IF(COUNTIF('Códigos Santander (ref)'!$A$2:$A$79,$C1198)&gt;0,"SANTANDER",IF(COUNTIF('Códigos Itaú (ref)'!$A$2:$A$44,$C1198)&gt;0,"ITAU",IF(AND(TRIM(UPPER($I1198))="CONTRATUAL",ISNUMBER(SEARCH("INDIVIDUAL",SUBSTITUTE(UPPER($D1198)," ","")))),"PREMIUM FREE",""))))</f>
        <v/>
      </c>
    </row>
    <row r="1199">
      <c r="AC1199">
        <f>IF($C1199="","",IF(COUNTIF('Códigos Santander (ref)'!$A$2:$A$79,$C1199)&gt;0,"SANTANDER",IF(COUNTIF('Códigos Itaú (ref)'!$A$2:$A$44,$C1199)&gt;0,"ITAU",IF(AND(TRIM(UPPER($I1199))="CONTRATUAL",ISNUMBER(SEARCH("INDIVIDUAL",SUBSTITUTE(UPPER($D1199)," ","")))),"PREMIUM FREE",""))))</f>
        <v/>
      </c>
    </row>
    <row r="1200">
      <c r="AC1200">
        <f>IF($C1200="","",IF(COUNTIF('Códigos Santander (ref)'!$A$2:$A$79,$C1200)&gt;0,"SANTANDER",IF(COUNTIF('Códigos Itaú (ref)'!$A$2:$A$44,$C1200)&gt;0,"ITAU",IF(AND(TRIM(UPPER($I1200))="CONTRATUAL",ISNUMBER(SEARCH("INDIVIDUAL",SUBSTITUTE(UPPER($D1200)," ","")))),"PREMIUM FREE",""))))</f>
        <v/>
      </c>
    </row>
    <row r="1201">
      <c r="AC1201">
        <f>IF($C1201="","",IF(COUNTIF('Códigos Santander (ref)'!$A$2:$A$79,$C1201)&gt;0,"SANTANDER",IF(COUNTIF('Códigos Itaú (ref)'!$A$2:$A$44,$C1201)&gt;0,"ITAU",IF(AND(TRIM(UPPER($I1201))="CONTRATUAL",ISNUMBER(SEARCH("INDIVIDUAL",SUBSTITUTE(UPPER($D1201)," ","")))),"PREMIUM FREE",""))))</f>
        <v/>
      </c>
    </row>
    <row r="1202">
      <c r="AC1202">
        <f>IF($C1202="","",IF(COUNTIF('Códigos Santander (ref)'!$A$2:$A$79,$C1202)&gt;0,"SANTANDER",IF(COUNTIF('Códigos Itaú (ref)'!$A$2:$A$44,$C1202)&gt;0,"ITAU",IF(AND(TRIM(UPPER($I1202))="CONTRATUAL",ISNUMBER(SEARCH("INDIVIDUAL",SUBSTITUTE(UPPER($D1202)," ","")))),"PREMIUM FREE",""))))</f>
        <v/>
      </c>
    </row>
    <row r="1203">
      <c r="AC1203">
        <f>IF($C1203="","",IF(COUNTIF('Códigos Santander (ref)'!$A$2:$A$79,$C1203)&gt;0,"SANTANDER",IF(COUNTIF('Códigos Itaú (ref)'!$A$2:$A$44,$C1203)&gt;0,"ITAU",IF(AND(TRIM(UPPER($I1203))="CONTRATUAL",ISNUMBER(SEARCH("INDIVIDUAL",SUBSTITUTE(UPPER($D1203)," ","")))),"PREMIUM FREE",""))))</f>
        <v/>
      </c>
    </row>
    <row r="1204">
      <c r="AC1204">
        <f>IF($C1204="","",IF(COUNTIF('Códigos Santander (ref)'!$A$2:$A$79,$C1204)&gt;0,"SANTANDER",IF(COUNTIF('Códigos Itaú (ref)'!$A$2:$A$44,$C1204)&gt;0,"ITAU",IF(AND(TRIM(UPPER($I1204))="CONTRATUAL",ISNUMBER(SEARCH("INDIVIDUAL",SUBSTITUTE(UPPER($D1204)," ","")))),"PREMIUM FREE",""))))</f>
        <v/>
      </c>
    </row>
    <row r="1205">
      <c r="AC1205">
        <f>IF($C1205="","",IF(COUNTIF('Códigos Santander (ref)'!$A$2:$A$79,$C1205)&gt;0,"SANTANDER",IF(COUNTIF('Códigos Itaú (ref)'!$A$2:$A$44,$C1205)&gt;0,"ITAU",IF(AND(TRIM(UPPER($I1205))="CONTRATUAL",ISNUMBER(SEARCH("INDIVIDUAL",SUBSTITUTE(UPPER($D1205)," ","")))),"PREMIUM FREE",""))))</f>
        <v/>
      </c>
    </row>
    <row r="1206">
      <c r="AC1206">
        <f>IF($C1206="","",IF(COUNTIF('Códigos Santander (ref)'!$A$2:$A$79,$C1206)&gt;0,"SANTANDER",IF(COUNTIF('Códigos Itaú (ref)'!$A$2:$A$44,$C1206)&gt;0,"ITAU",IF(AND(TRIM(UPPER($I1206))="CONTRATUAL",ISNUMBER(SEARCH("INDIVIDUAL",SUBSTITUTE(UPPER($D1206)," ","")))),"PREMIUM FREE",""))))</f>
        <v/>
      </c>
    </row>
    <row r="1207">
      <c r="AC1207">
        <f>IF($C1207="","",IF(COUNTIF('Códigos Santander (ref)'!$A$2:$A$79,$C1207)&gt;0,"SANTANDER",IF(COUNTIF('Códigos Itaú (ref)'!$A$2:$A$44,$C1207)&gt;0,"ITAU",IF(AND(TRIM(UPPER($I1207))="CONTRATUAL",ISNUMBER(SEARCH("INDIVIDUAL",SUBSTITUTE(UPPER($D1207)," ","")))),"PREMIUM FREE",""))))</f>
        <v/>
      </c>
    </row>
    <row r="1208">
      <c r="AC1208">
        <f>IF($C1208="","",IF(COUNTIF('Códigos Santander (ref)'!$A$2:$A$79,$C1208)&gt;0,"SANTANDER",IF(COUNTIF('Códigos Itaú (ref)'!$A$2:$A$44,$C1208)&gt;0,"ITAU",IF(AND(TRIM(UPPER($I1208))="CONTRATUAL",ISNUMBER(SEARCH("INDIVIDUAL",SUBSTITUTE(UPPER($D1208)," ","")))),"PREMIUM FREE",""))))</f>
        <v/>
      </c>
    </row>
    <row r="1209">
      <c r="AC1209">
        <f>IF($C1209="","",IF(COUNTIF('Códigos Santander (ref)'!$A$2:$A$79,$C1209)&gt;0,"SANTANDER",IF(COUNTIF('Códigos Itaú (ref)'!$A$2:$A$44,$C1209)&gt;0,"ITAU",IF(AND(TRIM(UPPER($I1209))="CONTRATUAL",ISNUMBER(SEARCH("INDIVIDUAL",SUBSTITUTE(UPPER($D1209)," ","")))),"PREMIUM FREE",""))))</f>
        <v/>
      </c>
    </row>
    <row r="1210">
      <c r="AC1210">
        <f>IF($C1210="","",IF(COUNTIF('Códigos Santander (ref)'!$A$2:$A$79,$C1210)&gt;0,"SANTANDER",IF(COUNTIF('Códigos Itaú (ref)'!$A$2:$A$44,$C1210)&gt;0,"ITAU",IF(AND(TRIM(UPPER($I1210))="CONTRATUAL",ISNUMBER(SEARCH("INDIVIDUAL",SUBSTITUTE(UPPER($D1210)," ","")))),"PREMIUM FREE",""))))</f>
        <v/>
      </c>
    </row>
    <row r="1211">
      <c r="AC1211">
        <f>IF($C1211="","",IF(COUNTIF('Códigos Santander (ref)'!$A$2:$A$79,$C1211)&gt;0,"SANTANDER",IF(COUNTIF('Códigos Itaú (ref)'!$A$2:$A$44,$C1211)&gt;0,"ITAU",IF(AND(TRIM(UPPER($I1211))="CONTRATUAL",ISNUMBER(SEARCH("INDIVIDUAL",SUBSTITUTE(UPPER($D1211)," ","")))),"PREMIUM FREE",""))))</f>
        <v/>
      </c>
    </row>
    <row r="1212">
      <c r="AC1212">
        <f>IF($C1212="","",IF(COUNTIF('Códigos Santander (ref)'!$A$2:$A$79,$C1212)&gt;0,"SANTANDER",IF(COUNTIF('Códigos Itaú (ref)'!$A$2:$A$44,$C1212)&gt;0,"ITAU",IF(AND(TRIM(UPPER($I1212))="CONTRATUAL",ISNUMBER(SEARCH("INDIVIDUAL",SUBSTITUTE(UPPER($D1212)," ","")))),"PREMIUM FREE",""))))</f>
        <v/>
      </c>
    </row>
    <row r="1213">
      <c r="AC1213">
        <f>IF($C1213="","",IF(COUNTIF('Códigos Santander (ref)'!$A$2:$A$79,$C1213)&gt;0,"SANTANDER",IF(COUNTIF('Códigos Itaú (ref)'!$A$2:$A$44,$C1213)&gt;0,"ITAU",IF(AND(TRIM(UPPER($I1213))="CONTRATUAL",ISNUMBER(SEARCH("INDIVIDUAL",SUBSTITUTE(UPPER($D1213)," ","")))),"PREMIUM FREE",""))))</f>
        <v/>
      </c>
    </row>
    <row r="1214">
      <c r="AC1214">
        <f>IF($C1214="","",IF(COUNTIF('Códigos Santander (ref)'!$A$2:$A$79,$C1214)&gt;0,"SANTANDER",IF(COUNTIF('Códigos Itaú (ref)'!$A$2:$A$44,$C1214)&gt;0,"ITAU",IF(AND(TRIM(UPPER($I1214))="CONTRATUAL",ISNUMBER(SEARCH("INDIVIDUAL",SUBSTITUTE(UPPER($D1214)," ","")))),"PREMIUM FREE",""))))</f>
        <v/>
      </c>
    </row>
    <row r="1215">
      <c r="AC1215">
        <f>IF($C1215="","",IF(COUNTIF('Códigos Santander (ref)'!$A$2:$A$79,$C1215)&gt;0,"SANTANDER",IF(COUNTIF('Códigos Itaú (ref)'!$A$2:$A$44,$C1215)&gt;0,"ITAU",IF(AND(TRIM(UPPER($I1215))="CONTRATUAL",ISNUMBER(SEARCH("INDIVIDUAL",SUBSTITUTE(UPPER($D1215)," ","")))),"PREMIUM FREE",""))))</f>
        <v/>
      </c>
    </row>
    <row r="1216">
      <c r="AC1216">
        <f>IF($C1216="","",IF(COUNTIF('Códigos Santander (ref)'!$A$2:$A$79,$C1216)&gt;0,"SANTANDER",IF(COUNTIF('Códigos Itaú (ref)'!$A$2:$A$44,$C1216)&gt;0,"ITAU",IF(AND(TRIM(UPPER($I1216))="CONTRATUAL",ISNUMBER(SEARCH("INDIVIDUAL",SUBSTITUTE(UPPER($D1216)," ","")))),"PREMIUM FREE",""))))</f>
        <v/>
      </c>
    </row>
    <row r="1217">
      <c r="AC1217">
        <f>IF($C1217="","",IF(COUNTIF('Códigos Santander (ref)'!$A$2:$A$79,$C1217)&gt;0,"SANTANDER",IF(COUNTIF('Códigos Itaú (ref)'!$A$2:$A$44,$C1217)&gt;0,"ITAU",IF(AND(TRIM(UPPER($I1217))="CONTRATUAL",ISNUMBER(SEARCH("INDIVIDUAL",SUBSTITUTE(UPPER($D1217)," ","")))),"PREMIUM FREE",""))))</f>
        <v/>
      </c>
    </row>
    <row r="1218">
      <c r="AC1218">
        <f>IF($C1218="","",IF(COUNTIF('Códigos Santander (ref)'!$A$2:$A$79,$C1218)&gt;0,"SANTANDER",IF(COUNTIF('Códigos Itaú (ref)'!$A$2:$A$44,$C1218)&gt;0,"ITAU",IF(AND(TRIM(UPPER($I1218))="CONTRATUAL",ISNUMBER(SEARCH("INDIVIDUAL",SUBSTITUTE(UPPER($D1218)," ","")))),"PREMIUM FREE",""))))</f>
        <v/>
      </c>
    </row>
    <row r="1219">
      <c r="AC1219">
        <f>IF($C1219="","",IF(COUNTIF('Códigos Santander (ref)'!$A$2:$A$79,$C1219)&gt;0,"SANTANDER",IF(COUNTIF('Códigos Itaú (ref)'!$A$2:$A$44,$C1219)&gt;0,"ITAU",IF(AND(TRIM(UPPER($I1219))="CONTRATUAL",ISNUMBER(SEARCH("INDIVIDUAL",SUBSTITUTE(UPPER($D1219)," ","")))),"PREMIUM FREE",""))))</f>
        <v/>
      </c>
    </row>
    <row r="1220">
      <c r="AC1220">
        <f>IF($C1220="","",IF(COUNTIF('Códigos Santander (ref)'!$A$2:$A$79,$C1220)&gt;0,"SANTANDER",IF(COUNTIF('Códigos Itaú (ref)'!$A$2:$A$44,$C1220)&gt;0,"ITAU",IF(AND(TRIM(UPPER($I1220))="CONTRATUAL",ISNUMBER(SEARCH("INDIVIDUAL",SUBSTITUTE(UPPER($D1220)," ","")))),"PREMIUM FREE",""))))</f>
        <v/>
      </c>
    </row>
    <row r="1221">
      <c r="AC1221">
        <f>IF($C1221="","",IF(COUNTIF('Códigos Santander (ref)'!$A$2:$A$79,$C1221)&gt;0,"SANTANDER",IF(COUNTIF('Códigos Itaú (ref)'!$A$2:$A$44,$C1221)&gt;0,"ITAU",IF(AND(TRIM(UPPER($I1221))="CONTRATUAL",ISNUMBER(SEARCH("INDIVIDUAL",SUBSTITUTE(UPPER($D1221)," ","")))),"PREMIUM FREE",""))))</f>
        <v/>
      </c>
    </row>
    <row r="1222">
      <c r="AC1222">
        <f>IF($C1222="","",IF(COUNTIF('Códigos Santander (ref)'!$A$2:$A$79,$C1222)&gt;0,"SANTANDER",IF(COUNTIF('Códigos Itaú (ref)'!$A$2:$A$44,$C1222)&gt;0,"ITAU",IF(AND(TRIM(UPPER($I1222))="CONTRATUAL",ISNUMBER(SEARCH("INDIVIDUAL",SUBSTITUTE(UPPER($D1222)," ","")))),"PREMIUM FREE",""))))</f>
        <v/>
      </c>
    </row>
    <row r="1223">
      <c r="AC1223">
        <f>IF($C1223="","",IF(COUNTIF('Códigos Santander (ref)'!$A$2:$A$79,$C1223)&gt;0,"SANTANDER",IF(COUNTIF('Códigos Itaú (ref)'!$A$2:$A$44,$C1223)&gt;0,"ITAU",IF(AND(TRIM(UPPER($I1223))="CONTRATUAL",ISNUMBER(SEARCH("INDIVIDUAL",SUBSTITUTE(UPPER($D1223)," ","")))),"PREMIUM FREE",""))))</f>
        <v/>
      </c>
    </row>
    <row r="1224">
      <c r="AC1224">
        <f>IF($C1224="","",IF(COUNTIF('Códigos Santander (ref)'!$A$2:$A$79,$C1224)&gt;0,"SANTANDER",IF(COUNTIF('Códigos Itaú (ref)'!$A$2:$A$44,$C1224)&gt;0,"ITAU",IF(AND(TRIM(UPPER($I1224))="CONTRATUAL",ISNUMBER(SEARCH("INDIVIDUAL",SUBSTITUTE(UPPER($D1224)," ","")))),"PREMIUM FREE",""))))</f>
        <v/>
      </c>
    </row>
    <row r="1225">
      <c r="AC1225">
        <f>IF($C1225="","",IF(COUNTIF('Códigos Santander (ref)'!$A$2:$A$79,$C1225)&gt;0,"SANTANDER",IF(COUNTIF('Códigos Itaú (ref)'!$A$2:$A$44,$C1225)&gt;0,"ITAU",IF(AND(TRIM(UPPER($I1225))="CONTRATUAL",ISNUMBER(SEARCH("INDIVIDUAL",SUBSTITUTE(UPPER($D1225)," ","")))),"PREMIUM FREE",""))))</f>
        <v/>
      </c>
    </row>
    <row r="1226">
      <c r="AC1226">
        <f>IF($C1226="","",IF(COUNTIF('Códigos Santander (ref)'!$A$2:$A$79,$C1226)&gt;0,"SANTANDER",IF(COUNTIF('Códigos Itaú (ref)'!$A$2:$A$44,$C1226)&gt;0,"ITAU",IF(AND(TRIM(UPPER($I1226))="CONTRATUAL",ISNUMBER(SEARCH("INDIVIDUAL",SUBSTITUTE(UPPER($D1226)," ","")))),"PREMIUM FREE",""))))</f>
        <v/>
      </c>
    </row>
    <row r="1227">
      <c r="AC1227">
        <f>IF($C1227="","",IF(COUNTIF('Códigos Santander (ref)'!$A$2:$A$79,$C1227)&gt;0,"SANTANDER",IF(COUNTIF('Códigos Itaú (ref)'!$A$2:$A$44,$C1227)&gt;0,"ITAU",IF(AND(TRIM(UPPER($I1227))="CONTRATUAL",ISNUMBER(SEARCH("INDIVIDUAL",SUBSTITUTE(UPPER($D1227)," ","")))),"PREMIUM FREE",""))))</f>
        <v/>
      </c>
    </row>
    <row r="1228">
      <c r="AC1228">
        <f>IF($C1228="","",IF(COUNTIF('Códigos Santander (ref)'!$A$2:$A$79,$C1228)&gt;0,"SANTANDER",IF(COUNTIF('Códigos Itaú (ref)'!$A$2:$A$44,$C1228)&gt;0,"ITAU",IF(AND(TRIM(UPPER($I1228))="CONTRATUAL",ISNUMBER(SEARCH("INDIVIDUAL",SUBSTITUTE(UPPER($D1228)," ","")))),"PREMIUM FREE",""))))</f>
        <v/>
      </c>
    </row>
    <row r="1229">
      <c r="AC1229">
        <f>IF($C1229="","",IF(COUNTIF('Códigos Santander (ref)'!$A$2:$A$79,$C1229)&gt;0,"SANTANDER",IF(COUNTIF('Códigos Itaú (ref)'!$A$2:$A$44,$C1229)&gt;0,"ITAU",IF(AND(TRIM(UPPER($I1229))="CONTRATUAL",ISNUMBER(SEARCH("INDIVIDUAL",SUBSTITUTE(UPPER($D1229)," ","")))),"PREMIUM FREE",""))))</f>
        <v/>
      </c>
    </row>
    <row r="1230">
      <c r="AC1230">
        <f>IF($C1230="","",IF(COUNTIF('Códigos Santander (ref)'!$A$2:$A$79,$C1230)&gt;0,"SANTANDER",IF(COUNTIF('Códigos Itaú (ref)'!$A$2:$A$44,$C1230)&gt;0,"ITAU",IF(AND(TRIM(UPPER($I1230))="CONTRATUAL",ISNUMBER(SEARCH("INDIVIDUAL",SUBSTITUTE(UPPER($D1230)," ","")))),"PREMIUM FREE",""))))</f>
        <v/>
      </c>
    </row>
    <row r="1231">
      <c r="AC1231">
        <f>IF($C1231="","",IF(COUNTIF('Códigos Santander (ref)'!$A$2:$A$79,$C1231)&gt;0,"SANTANDER",IF(COUNTIF('Códigos Itaú (ref)'!$A$2:$A$44,$C1231)&gt;0,"ITAU",IF(AND(TRIM(UPPER($I1231))="CONTRATUAL",ISNUMBER(SEARCH("INDIVIDUAL",SUBSTITUTE(UPPER($D1231)," ","")))),"PREMIUM FREE",""))))</f>
        <v/>
      </c>
    </row>
    <row r="1232">
      <c r="AC1232">
        <f>IF($C1232="","",IF(COUNTIF('Códigos Santander (ref)'!$A$2:$A$79,$C1232)&gt;0,"SANTANDER",IF(COUNTIF('Códigos Itaú (ref)'!$A$2:$A$44,$C1232)&gt;0,"ITAU",IF(AND(TRIM(UPPER($I1232))="CONTRATUAL",ISNUMBER(SEARCH("INDIVIDUAL",SUBSTITUTE(UPPER($D1232)," ","")))),"PREMIUM FREE",""))))</f>
        <v/>
      </c>
    </row>
    <row r="1233">
      <c r="AC1233">
        <f>IF($C1233="","",IF(COUNTIF('Códigos Santander (ref)'!$A$2:$A$79,$C1233)&gt;0,"SANTANDER",IF(COUNTIF('Códigos Itaú (ref)'!$A$2:$A$44,$C1233)&gt;0,"ITAU",IF(AND(TRIM(UPPER($I1233))="CONTRATUAL",ISNUMBER(SEARCH("INDIVIDUAL",SUBSTITUTE(UPPER($D1233)," ","")))),"PREMIUM FREE",""))))</f>
        <v/>
      </c>
    </row>
    <row r="1234">
      <c r="AC1234">
        <f>IF($C1234="","",IF(COUNTIF('Códigos Santander (ref)'!$A$2:$A$79,$C1234)&gt;0,"SANTANDER",IF(COUNTIF('Códigos Itaú (ref)'!$A$2:$A$44,$C1234)&gt;0,"ITAU",IF(AND(TRIM(UPPER($I1234))="CONTRATUAL",ISNUMBER(SEARCH("INDIVIDUAL",SUBSTITUTE(UPPER($D1234)," ","")))),"PREMIUM FREE",""))))</f>
        <v/>
      </c>
    </row>
    <row r="1235">
      <c r="AC1235">
        <f>IF($C1235="","",IF(COUNTIF('Códigos Santander (ref)'!$A$2:$A$79,$C1235)&gt;0,"SANTANDER",IF(COUNTIF('Códigos Itaú (ref)'!$A$2:$A$44,$C1235)&gt;0,"ITAU",IF(AND(TRIM(UPPER($I1235))="CONTRATUAL",ISNUMBER(SEARCH("INDIVIDUAL",SUBSTITUTE(UPPER($D1235)," ","")))),"PREMIUM FREE",""))))</f>
        <v/>
      </c>
    </row>
    <row r="1236">
      <c r="AC1236">
        <f>IF($C1236="","",IF(COUNTIF('Códigos Santander (ref)'!$A$2:$A$79,$C1236)&gt;0,"SANTANDER",IF(COUNTIF('Códigos Itaú (ref)'!$A$2:$A$44,$C1236)&gt;0,"ITAU",IF(AND(TRIM(UPPER($I1236))="CONTRATUAL",ISNUMBER(SEARCH("INDIVIDUAL",SUBSTITUTE(UPPER($D1236)," ","")))),"PREMIUM FREE",""))))</f>
        <v/>
      </c>
    </row>
    <row r="1237">
      <c r="AC1237">
        <f>IF($C1237="","",IF(COUNTIF('Códigos Santander (ref)'!$A$2:$A$79,$C1237)&gt;0,"SANTANDER",IF(COUNTIF('Códigos Itaú (ref)'!$A$2:$A$44,$C1237)&gt;0,"ITAU",IF(AND(TRIM(UPPER($I1237))="CONTRATUAL",ISNUMBER(SEARCH("INDIVIDUAL",SUBSTITUTE(UPPER($D1237)," ","")))),"PREMIUM FREE",""))))</f>
        <v/>
      </c>
    </row>
    <row r="1238">
      <c r="AC1238">
        <f>IF($C1238="","",IF(COUNTIF('Códigos Santander (ref)'!$A$2:$A$79,$C1238)&gt;0,"SANTANDER",IF(COUNTIF('Códigos Itaú (ref)'!$A$2:$A$44,$C1238)&gt;0,"ITAU",IF(AND(TRIM(UPPER($I1238))="CONTRATUAL",ISNUMBER(SEARCH("INDIVIDUAL",SUBSTITUTE(UPPER($D1238)," ","")))),"PREMIUM FREE",""))))</f>
        <v/>
      </c>
    </row>
    <row r="1239">
      <c r="AC1239">
        <f>IF($C1239="","",IF(COUNTIF('Códigos Santander (ref)'!$A$2:$A$79,$C1239)&gt;0,"SANTANDER",IF(COUNTIF('Códigos Itaú (ref)'!$A$2:$A$44,$C1239)&gt;0,"ITAU",IF(AND(TRIM(UPPER($I1239))="CONTRATUAL",ISNUMBER(SEARCH("INDIVIDUAL",SUBSTITUTE(UPPER($D1239)," ","")))),"PREMIUM FREE",""))))</f>
        <v/>
      </c>
    </row>
    <row r="1240">
      <c r="AC1240">
        <f>IF($C1240="","",IF(COUNTIF('Códigos Santander (ref)'!$A$2:$A$79,$C1240)&gt;0,"SANTANDER",IF(COUNTIF('Códigos Itaú (ref)'!$A$2:$A$44,$C1240)&gt;0,"ITAU",IF(AND(TRIM(UPPER($I1240))="CONTRATUAL",ISNUMBER(SEARCH("INDIVIDUAL",SUBSTITUTE(UPPER($D1240)," ","")))),"PREMIUM FREE",""))))</f>
        <v/>
      </c>
    </row>
    <row r="1241">
      <c r="AC1241">
        <f>IF($C1241="","",IF(COUNTIF('Códigos Santander (ref)'!$A$2:$A$79,$C1241)&gt;0,"SANTANDER",IF(COUNTIF('Códigos Itaú (ref)'!$A$2:$A$44,$C1241)&gt;0,"ITAU",IF(AND(TRIM(UPPER($I1241))="CONTRATUAL",ISNUMBER(SEARCH("INDIVIDUAL",SUBSTITUTE(UPPER($D1241)," ","")))),"PREMIUM FREE",""))))</f>
        <v/>
      </c>
    </row>
    <row r="1242">
      <c r="AC1242">
        <f>IF($C1242="","",IF(COUNTIF('Códigos Santander (ref)'!$A$2:$A$79,$C1242)&gt;0,"SANTANDER",IF(COUNTIF('Códigos Itaú (ref)'!$A$2:$A$44,$C1242)&gt;0,"ITAU",IF(AND(TRIM(UPPER($I1242))="CONTRATUAL",ISNUMBER(SEARCH("INDIVIDUAL",SUBSTITUTE(UPPER($D1242)," ","")))),"PREMIUM FREE",""))))</f>
        <v/>
      </c>
    </row>
    <row r="1243">
      <c r="AC1243">
        <f>IF($C1243="","",IF(COUNTIF('Códigos Santander (ref)'!$A$2:$A$79,$C1243)&gt;0,"SANTANDER",IF(COUNTIF('Códigos Itaú (ref)'!$A$2:$A$44,$C1243)&gt;0,"ITAU",IF(AND(TRIM(UPPER($I1243))="CONTRATUAL",ISNUMBER(SEARCH("INDIVIDUAL",SUBSTITUTE(UPPER($D1243)," ","")))),"PREMIUM FREE",""))))</f>
        <v/>
      </c>
    </row>
    <row r="1244">
      <c r="AC1244">
        <f>IF($C1244="","",IF(COUNTIF('Códigos Santander (ref)'!$A$2:$A$79,$C1244)&gt;0,"SANTANDER",IF(COUNTIF('Códigos Itaú (ref)'!$A$2:$A$44,$C1244)&gt;0,"ITAU",IF(AND(TRIM(UPPER($I1244))="CONTRATUAL",ISNUMBER(SEARCH("INDIVIDUAL",SUBSTITUTE(UPPER($D1244)," ","")))),"PREMIUM FREE",""))))</f>
        <v/>
      </c>
    </row>
    <row r="1245">
      <c r="AC1245">
        <f>IF($C1245="","",IF(COUNTIF('Códigos Santander (ref)'!$A$2:$A$79,$C1245)&gt;0,"SANTANDER",IF(COUNTIF('Códigos Itaú (ref)'!$A$2:$A$44,$C1245)&gt;0,"ITAU",IF(AND(TRIM(UPPER($I1245))="CONTRATUAL",ISNUMBER(SEARCH("INDIVIDUAL",SUBSTITUTE(UPPER($D1245)," ","")))),"PREMIUM FREE",""))))</f>
        <v/>
      </c>
    </row>
    <row r="1246">
      <c r="AC1246">
        <f>IF($C1246="","",IF(COUNTIF('Códigos Santander (ref)'!$A$2:$A$79,$C1246)&gt;0,"SANTANDER",IF(COUNTIF('Códigos Itaú (ref)'!$A$2:$A$44,$C1246)&gt;0,"ITAU",IF(AND(TRIM(UPPER($I1246))="CONTRATUAL",ISNUMBER(SEARCH("INDIVIDUAL",SUBSTITUTE(UPPER($D1246)," ","")))),"PREMIUM FREE",""))))</f>
        <v/>
      </c>
    </row>
    <row r="1247">
      <c r="AC1247">
        <f>IF($C1247="","",IF(COUNTIF('Códigos Santander (ref)'!$A$2:$A$79,$C1247)&gt;0,"SANTANDER",IF(COUNTIF('Códigos Itaú (ref)'!$A$2:$A$44,$C1247)&gt;0,"ITAU",IF(AND(TRIM(UPPER($I1247))="CONTRATUAL",ISNUMBER(SEARCH("INDIVIDUAL",SUBSTITUTE(UPPER($D1247)," ","")))),"PREMIUM FREE",""))))</f>
        <v/>
      </c>
    </row>
    <row r="1248">
      <c r="AC1248">
        <f>IF($C1248="","",IF(COUNTIF('Códigos Santander (ref)'!$A$2:$A$79,$C1248)&gt;0,"SANTANDER",IF(COUNTIF('Códigos Itaú (ref)'!$A$2:$A$44,$C1248)&gt;0,"ITAU",IF(AND(TRIM(UPPER($I1248))="CONTRATUAL",ISNUMBER(SEARCH("INDIVIDUAL",SUBSTITUTE(UPPER($D1248)," ","")))),"PREMIUM FREE",""))))</f>
        <v/>
      </c>
    </row>
    <row r="1249">
      <c r="AC1249">
        <f>IF($C1249="","",IF(COUNTIF('Códigos Santander (ref)'!$A$2:$A$79,$C1249)&gt;0,"SANTANDER",IF(COUNTIF('Códigos Itaú (ref)'!$A$2:$A$44,$C1249)&gt;0,"ITAU",IF(AND(TRIM(UPPER($I1249))="CONTRATUAL",ISNUMBER(SEARCH("INDIVIDUAL",SUBSTITUTE(UPPER($D1249)," ","")))),"PREMIUM FREE",""))))</f>
        <v/>
      </c>
    </row>
    <row r="1250">
      <c r="AC1250">
        <f>IF($C1250="","",IF(COUNTIF('Códigos Santander (ref)'!$A$2:$A$79,$C1250)&gt;0,"SANTANDER",IF(COUNTIF('Códigos Itaú (ref)'!$A$2:$A$44,$C1250)&gt;0,"ITAU",IF(AND(TRIM(UPPER($I1250))="CONTRATUAL",ISNUMBER(SEARCH("INDIVIDUAL",SUBSTITUTE(UPPER($D1250)," ","")))),"PREMIUM FREE",""))))</f>
        <v/>
      </c>
    </row>
    <row r="1251">
      <c r="AC1251">
        <f>IF($C1251="","",IF(COUNTIF('Códigos Santander (ref)'!$A$2:$A$79,$C1251)&gt;0,"SANTANDER",IF(COUNTIF('Códigos Itaú (ref)'!$A$2:$A$44,$C1251)&gt;0,"ITAU",IF(AND(TRIM(UPPER($I1251))="CONTRATUAL",ISNUMBER(SEARCH("INDIVIDUAL",SUBSTITUTE(UPPER($D1251)," ","")))),"PREMIUM FREE",""))))</f>
        <v/>
      </c>
    </row>
    <row r="1252">
      <c r="AC1252">
        <f>IF($C1252="","",IF(COUNTIF('Códigos Santander (ref)'!$A$2:$A$79,$C1252)&gt;0,"SANTANDER",IF(COUNTIF('Códigos Itaú (ref)'!$A$2:$A$44,$C1252)&gt;0,"ITAU",IF(AND(TRIM(UPPER($I1252))="CONTRATUAL",ISNUMBER(SEARCH("INDIVIDUAL",SUBSTITUTE(UPPER($D1252)," ","")))),"PREMIUM FREE",""))))</f>
        <v/>
      </c>
    </row>
    <row r="1253">
      <c r="AC1253">
        <f>IF($C1253="","",IF(COUNTIF('Códigos Santander (ref)'!$A$2:$A$79,$C1253)&gt;0,"SANTANDER",IF(COUNTIF('Códigos Itaú (ref)'!$A$2:$A$44,$C1253)&gt;0,"ITAU",IF(AND(TRIM(UPPER($I1253))="CONTRATUAL",ISNUMBER(SEARCH("INDIVIDUAL",SUBSTITUTE(UPPER($D1253)," ","")))),"PREMIUM FREE",""))))</f>
        <v/>
      </c>
    </row>
    <row r="1254">
      <c r="AC1254">
        <f>IF($C1254="","",IF(COUNTIF('Códigos Santander (ref)'!$A$2:$A$79,$C1254)&gt;0,"SANTANDER",IF(COUNTIF('Códigos Itaú (ref)'!$A$2:$A$44,$C1254)&gt;0,"ITAU",IF(AND(TRIM(UPPER($I1254))="CONTRATUAL",ISNUMBER(SEARCH("INDIVIDUAL",SUBSTITUTE(UPPER($D1254)," ","")))),"PREMIUM FREE",""))))</f>
        <v/>
      </c>
    </row>
    <row r="1255">
      <c r="AC1255">
        <f>IF($C1255="","",IF(COUNTIF('Códigos Santander (ref)'!$A$2:$A$79,$C1255)&gt;0,"SANTANDER",IF(COUNTIF('Códigos Itaú (ref)'!$A$2:$A$44,$C1255)&gt;0,"ITAU",IF(AND(TRIM(UPPER($I1255))="CONTRATUAL",ISNUMBER(SEARCH("INDIVIDUAL",SUBSTITUTE(UPPER($D1255)," ","")))),"PREMIUM FREE",""))))</f>
        <v/>
      </c>
    </row>
    <row r="1256">
      <c r="AC1256">
        <f>IF($C1256="","",IF(COUNTIF('Códigos Santander (ref)'!$A$2:$A$79,$C1256)&gt;0,"SANTANDER",IF(COUNTIF('Códigos Itaú (ref)'!$A$2:$A$44,$C1256)&gt;0,"ITAU",IF(AND(TRIM(UPPER($I1256))="CONTRATUAL",ISNUMBER(SEARCH("INDIVIDUAL",SUBSTITUTE(UPPER($D1256)," ","")))),"PREMIUM FREE",""))))</f>
        <v/>
      </c>
    </row>
    <row r="1257">
      <c r="AC1257">
        <f>IF($C1257="","",IF(COUNTIF('Códigos Santander (ref)'!$A$2:$A$79,$C1257)&gt;0,"SANTANDER",IF(COUNTIF('Códigos Itaú (ref)'!$A$2:$A$44,$C1257)&gt;0,"ITAU",IF(AND(TRIM(UPPER($I1257))="CONTRATUAL",ISNUMBER(SEARCH("INDIVIDUAL",SUBSTITUTE(UPPER($D1257)," ","")))),"PREMIUM FREE",""))))</f>
        <v/>
      </c>
    </row>
    <row r="1258">
      <c r="AC1258">
        <f>IF($C1258="","",IF(COUNTIF('Códigos Santander (ref)'!$A$2:$A$79,$C1258)&gt;0,"SANTANDER",IF(COUNTIF('Códigos Itaú (ref)'!$A$2:$A$44,$C1258)&gt;0,"ITAU",IF(AND(TRIM(UPPER($I1258))="CONTRATUAL",ISNUMBER(SEARCH("INDIVIDUAL",SUBSTITUTE(UPPER($D1258)," ","")))),"PREMIUM FREE",""))))</f>
        <v/>
      </c>
    </row>
    <row r="1259">
      <c r="AC1259">
        <f>IF($C1259="","",IF(COUNTIF('Códigos Santander (ref)'!$A$2:$A$79,$C1259)&gt;0,"SANTANDER",IF(COUNTIF('Códigos Itaú (ref)'!$A$2:$A$44,$C1259)&gt;0,"ITAU",IF(AND(TRIM(UPPER($I1259))="CONTRATUAL",ISNUMBER(SEARCH("INDIVIDUAL",SUBSTITUTE(UPPER($D1259)," ","")))),"PREMIUM FREE",""))))</f>
        <v/>
      </c>
    </row>
    <row r="1260">
      <c r="AC1260">
        <f>IF($C1260="","",IF(COUNTIF('Códigos Santander (ref)'!$A$2:$A$79,$C1260)&gt;0,"SANTANDER",IF(COUNTIF('Códigos Itaú (ref)'!$A$2:$A$44,$C1260)&gt;0,"ITAU",IF(AND(TRIM(UPPER($I1260))="CONTRATUAL",ISNUMBER(SEARCH("INDIVIDUAL",SUBSTITUTE(UPPER($D1260)," ","")))),"PREMIUM FREE",""))))</f>
        <v/>
      </c>
    </row>
    <row r="1261">
      <c r="AC1261">
        <f>IF($C1261="","",IF(COUNTIF('Códigos Santander (ref)'!$A$2:$A$79,$C1261)&gt;0,"SANTANDER",IF(COUNTIF('Códigos Itaú (ref)'!$A$2:$A$44,$C1261)&gt;0,"ITAU",IF(AND(TRIM(UPPER($I1261))="CONTRATUAL",ISNUMBER(SEARCH("INDIVIDUAL",SUBSTITUTE(UPPER($D1261)," ","")))),"PREMIUM FREE",""))))</f>
        <v/>
      </c>
    </row>
    <row r="1262">
      <c r="AC1262">
        <f>IF($C1262="","",IF(COUNTIF('Códigos Santander (ref)'!$A$2:$A$79,$C1262)&gt;0,"SANTANDER",IF(COUNTIF('Códigos Itaú (ref)'!$A$2:$A$44,$C1262)&gt;0,"ITAU",IF(AND(TRIM(UPPER($I1262))="CONTRATUAL",ISNUMBER(SEARCH("INDIVIDUAL",SUBSTITUTE(UPPER($D1262)," ","")))),"PREMIUM FREE",""))))</f>
        <v/>
      </c>
    </row>
    <row r="1263">
      <c r="AC1263">
        <f>IF($C1263="","",IF(COUNTIF('Códigos Santander (ref)'!$A$2:$A$79,$C1263)&gt;0,"SANTANDER",IF(COUNTIF('Códigos Itaú (ref)'!$A$2:$A$44,$C1263)&gt;0,"ITAU",IF(AND(TRIM(UPPER($I1263))="CONTRATUAL",ISNUMBER(SEARCH("INDIVIDUAL",SUBSTITUTE(UPPER($D1263)," ","")))),"PREMIUM FREE",""))))</f>
        <v/>
      </c>
    </row>
    <row r="1264">
      <c r="AC1264">
        <f>IF($C1264="","",IF(COUNTIF('Códigos Santander (ref)'!$A$2:$A$79,$C1264)&gt;0,"SANTANDER",IF(COUNTIF('Códigos Itaú (ref)'!$A$2:$A$44,$C1264)&gt;0,"ITAU",IF(AND(TRIM(UPPER($I1264))="CONTRATUAL",ISNUMBER(SEARCH("INDIVIDUAL",SUBSTITUTE(UPPER($D1264)," ","")))),"PREMIUM FREE",""))))</f>
        <v/>
      </c>
    </row>
    <row r="1265">
      <c r="AC1265">
        <f>IF($C1265="","",IF(COUNTIF('Códigos Santander (ref)'!$A$2:$A$79,$C1265)&gt;0,"SANTANDER",IF(COUNTIF('Códigos Itaú (ref)'!$A$2:$A$44,$C1265)&gt;0,"ITAU",IF(AND(TRIM(UPPER($I1265))="CONTRATUAL",ISNUMBER(SEARCH("INDIVIDUAL",SUBSTITUTE(UPPER($D1265)," ","")))),"PREMIUM FREE",""))))</f>
        <v/>
      </c>
    </row>
    <row r="1266">
      <c r="AC1266">
        <f>IF($C1266="","",IF(COUNTIF('Códigos Santander (ref)'!$A$2:$A$79,$C1266)&gt;0,"SANTANDER",IF(COUNTIF('Códigos Itaú (ref)'!$A$2:$A$44,$C1266)&gt;0,"ITAU",IF(AND(TRIM(UPPER($I1266))="CONTRATUAL",ISNUMBER(SEARCH("INDIVIDUAL",SUBSTITUTE(UPPER($D1266)," ","")))),"PREMIUM FREE",""))))</f>
        <v/>
      </c>
    </row>
    <row r="1267">
      <c r="AC1267">
        <f>IF($C1267="","",IF(COUNTIF('Códigos Santander (ref)'!$A$2:$A$79,$C1267)&gt;0,"SANTANDER",IF(COUNTIF('Códigos Itaú (ref)'!$A$2:$A$44,$C1267)&gt;0,"ITAU",IF(AND(TRIM(UPPER($I1267))="CONTRATUAL",ISNUMBER(SEARCH("INDIVIDUAL",SUBSTITUTE(UPPER($D1267)," ","")))),"PREMIUM FREE",""))))</f>
        <v/>
      </c>
    </row>
    <row r="1268">
      <c r="AC1268">
        <f>IF($C1268="","",IF(COUNTIF('Códigos Santander (ref)'!$A$2:$A$79,$C1268)&gt;0,"SANTANDER",IF(COUNTIF('Códigos Itaú (ref)'!$A$2:$A$44,$C1268)&gt;0,"ITAU",IF(AND(TRIM(UPPER($I1268))="CONTRATUAL",ISNUMBER(SEARCH("INDIVIDUAL",SUBSTITUTE(UPPER($D1268)," ","")))),"PREMIUM FREE",""))))</f>
        <v/>
      </c>
    </row>
    <row r="1269">
      <c r="AC1269">
        <f>IF($C1269="","",IF(COUNTIF('Códigos Santander (ref)'!$A$2:$A$79,$C1269)&gt;0,"SANTANDER",IF(COUNTIF('Códigos Itaú (ref)'!$A$2:$A$44,$C1269)&gt;0,"ITAU",IF(AND(TRIM(UPPER($I1269))="CONTRATUAL",ISNUMBER(SEARCH("INDIVIDUAL",SUBSTITUTE(UPPER($D1269)," ","")))),"PREMIUM FREE",""))))</f>
        <v/>
      </c>
    </row>
    <row r="1270">
      <c r="AC1270">
        <f>IF($C1270="","",IF(COUNTIF('Códigos Santander (ref)'!$A$2:$A$79,$C1270)&gt;0,"SANTANDER",IF(COUNTIF('Códigos Itaú (ref)'!$A$2:$A$44,$C1270)&gt;0,"ITAU",IF(AND(TRIM(UPPER($I1270))="CONTRATUAL",ISNUMBER(SEARCH("INDIVIDUAL",SUBSTITUTE(UPPER($D1270)," ","")))),"PREMIUM FREE",""))))</f>
        <v/>
      </c>
    </row>
    <row r="1271">
      <c r="AC1271">
        <f>IF($C1271="","",IF(COUNTIF('Códigos Santander (ref)'!$A$2:$A$79,$C1271)&gt;0,"SANTANDER",IF(COUNTIF('Códigos Itaú (ref)'!$A$2:$A$44,$C1271)&gt;0,"ITAU",IF(AND(TRIM(UPPER($I1271))="CONTRATUAL",ISNUMBER(SEARCH("INDIVIDUAL",SUBSTITUTE(UPPER($D1271)," ","")))),"PREMIUM FREE",""))))</f>
        <v/>
      </c>
    </row>
    <row r="1272">
      <c r="AC1272">
        <f>IF($C1272="","",IF(COUNTIF('Códigos Santander (ref)'!$A$2:$A$79,$C1272)&gt;0,"SANTANDER",IF(COUNTIF('Códigos Itaú (ref)'!$A$2:$A$44,$C1272)&gt;0,"ITAU",IF(AND(TRIM(UPPER($I1272))="CONTRATUAL",ISNUMBER(SEARCH("INDIVIDUAL",SUBSTITUTE(UPPER($D1272)," ","")))),"PREMIUM FREE",""))))</f>
        <v/>
      </c>
    </row>
    <row r="1273">
      <c r="AC1273">
        <f>IF($C1273="","",IF(COUNTIF('Códigos Santander (ref)'!$A$2:$A$79,$C1273)&gt;0,"SANTANDER",IF(COUNTIF('Códigos Itaú (ref)'!$A$2:$A$44,$C1273)&gt;0,"ITAU",IF(AND(TRIM(UPPER($I1273))="CONTRATUAL",ISNUMBER(SEARCH("INDIVIDUAL",SUBSTITUTE(UPPER($D1273)," ","")))),"PREMIUM FREE",""))))</f>
        <v/>
      </c>
    </row>
    <row r="1274">
      <c r="AC1274">
        <f>IF($C1274="","",IF(COUNTIF('Códigos Santander (ref)'!$A$2:$A$79,$C1274)&gt;0,"SANTANDER",IF(COUNTIF('Códigos Itaú (ref)'!$A$2:$A$44,$C1274)&gt;0,"ITAU",IF(AND(TRIM(UPPER($I1274))="CONTRATUAL",ISNUMBER(SEARCH("INDIVIDUAL",SUBSTITUTE(UPPER($D1274)," ","")))),"PREMIUM FREE",""))))</f>
        <v/>
      </c>
    </row>
    <row r="1275">
      <c r="AC1275">
        <f>IF($C1275="","",IF(COUNTIF('Códigos Santander (ref)'!$A$2:$A$79,$C1275)&gt;0,"SANTANDER",IF(COUNTIF('Códigos Itaú (ref)'!$A$2:$A$44,$C1275)&gt;0,"ITAU",IF(AND(TRIM(UPPER($I1275))="CONTRATUAL",ISNUMBER(SEARCH("INDIVIDUAL",SUBSTITUTE(UPPER($D1275)," ","")))),"PREMIUM FREE",""))))</f>
        <v/>
      </c>
    </row>
    <row r="1276">
      <c r="AC1276">
        <f>IF($C1276="","",IF(COUNTIF('Códigos Santander (ref)'!$A$2:$A$79,$C1276)&gt;0,"SANTANDER",IF(COUNTIF('Códigos Itaú (ref)'!$A$2:$A$44,$C1276)&gt;0,"ITAU",IF(AND(TRIM(UPPER($I1276))="CONTRATUAL",ISNUMBER(SEARCH("INDIVIDUAL",SUBSTITUTE(UPPER($D1276)," ","")))),"PREMIUM FREE",""))))</f>
        <v/>
      </c>
    </row>
    <row r="1277">
      <c r="AC1277">
        <f>IF($C1277="","",IF(COUNTIF('Códigos Santander (ref)'!$A$2:$A$79,$C1277)&gt;0,"SANTANDER",IF(COUNTIF('Códigos Itaú (ref)'!$A$2:$A$44,$C1277)&gt;0,"ITAU",IF(AND(TRIM(UPPER($I1277))="CONTRATUAL",ISNUMBER(SEARCH("INDIVIDUAL",SUBSTITUTE(UPPER($D1277)," ","")))),"PREMIUM FREE",""))))</f>
        <v/>
      </c>
    </row>
    <row r="1278">
      <c r="AC1278">
        <f>IF($C1278="","",IF(COUNTIF('Códigos Santander (ref)'!$A$2:$A$79,$C1278)&gt;0,"SANTANDER",IF(COUNTIF('Códigos Itaú (ref)'!$A$2:$A$44,$C1278)&gt;0,"ITAU",IF(AND(TRIM(UPPER($I1278))="CONTRATUAL",ISNUMBER(SEARCH("INDIVIDUAL",SUBSTITUTE(UPPER($D1278)," ","")))),"PREMIUM FREE",""))))</f>
        <v/>
      </c>
    </row>
    <row r="1279">
      <c r="AC1279">
        <f>IF($C1279="","",IF(COUNTIF('Códigos Santander (ref)'!$A$2:$A$79,$C1279)&gt;0,"SANTANDER",IF(COUNTIF('Códigos Itaú (ref)'!$A$2:$A$44,$C1279)&gt;0,"ITAU",IF(AND(TRIM(UPPER($I1279))="CONTRATUAL",ISNUMBER(SEARCH("INDIVIDUAL",SUBSTITUTE(UPPER($D1279)," ","")))),"PREMIUM FREE",""))))</f>
        <v/>
      </c>
    </row>
    <row r="1280">
      <c r="AC1280">
        <f>IF($C1280="","",IF(COUNTIF('Códigos Santander (ref)'!$A$2:$A$79,$C1280)&gt;0,"SANTANDER",IF(COUNTIF('Códigos Itaú (ref)'!$A$2:$A$44,$C1280)&gt;0,"ITAU",IF(AND(TRIM(UPPER($I1280))="CONTRATUAL",ISNUMBER(SEARCH("INDIVIDUAL",SUBSTITUTE(UPPER($D1280)," ","")))),"PREMIUM FREE",""))))</f>
        <v/>
      </c>
    </row>
    <row r="1281">
      <c r="AC1281">
        <f>IF($C1281="","",IF(COUNTIF('Códigos Santander (ref)'!$A$2:$A$79,$C1281)&gt;0,"SANTANDER",IF(COUNTIF('Códigos Itaú (ref)'!$A$2:$A$44,$C1281)&gt;0,"ITAU",IF(AND(TRIM(UPPER($I1281))="CONTRATUAL",ISNUMBER(SEARCH("INDIVIDUAL",SUBSTITUTE(UPPER($D1281)," ","")))),"PREMIUM FREE",""))))</f>
        <v/>
      </c>
    </row>
    <row r="1282">
      <c r="AC1282">
        <f>IF($C1282="","",IF(COUNTIF('Códigos Santander (ref)'!$A$2:$A$79,$C1282)&gt;0,"SANTANDER",IF(COUNTIF('Códigos Itaú (ref)'!$A$2:$A$44,$C1282)&gt;0,"ITAU",IF(AND(TRIM(UPPER($I1282))="CONTRATUAL",ISNUMBER(SEARCH("INDIVIDUAL",SUBSTITUTE(UPPER($D1282)," ","")))),"PREMIUM FREE",""))))</f>
        <v/>
      </c>
    </row>
    <row r="1283">
      <c r="AC1283">
        <f>IF($C1283="","",IF(COUNTIF('Códigos Santander (ref)'!$A$2:$A$79,$C1283)&gt;0,"SANTANDER",IF(COUNTIF('Códigos Itaú (ref)'!$A$2:$A$44,$C1283)&gt;0,"ITAU",IF(AND(TRIM(UPPER($I1283))="CONTRATUAL",ISNUMBER(SEARCH("INDIVIDUAL",SUBSTITUTE(UPPER($D1283)," ","")))),"PREMIUM FREE",""))))</f>
        <v/>
      </c>
    </row>
    <row r="1284">
      <c r="AC1284">
        <f>IF($C1284="","",IF(COUNTIF('Códigos Santander (ref)'!$A$2:$A$79,$C1284)&gt;0,"SANTANDER",IF(COUNTIF('Códigos Itaú (ref)'!$A$2:$A$44,$C1284)&gt;0,"ITAU",IF(AND(TRIM(UPPER($I1284))="CONTRATUAL",ISNUMBER(SEARCH("INDIVIDUAL",SUBSTITUTE(UPPER($D1284)," ","")))),"PREMIUM FREE",""))))</f>
        <v/>
      </c>
    </row>
    <row r="1285">
      <c r="AC1285">
        <f>IF($C1285="","",IF(COUNTIF('Códigos Santander (ref)'!$A$2:$A$79,$C1285)&gt;0,"SANTANDER",IF(COUNTIF('Códigos Itaú (ref)'!$A$2:$A$44,$C1285)&gt;0,"ITAU",IF(AND(TRIM(UPPER($I1285))="CONTRATUAL",ISNUMBER(SEARCH("INDIVIDUAL",SUBSTITUTE(UPPER($D1285)," ","")))),"PREMIUM FREE",""))))</f>
        <v/>
      </c>
    </row>
    <row r="1286">
      <c r="AC1286">
        <f>IF($C1286="","",IF(COUNTIF('Códigos Santander (ref)'!$A$2:$A$79,$C1286)&gt;0,"SANTANDER",IF(COUNTIF('Códigos Itaú (ref)'!$A$2:$A$44,$C1286)&gt;0,"ITAU",IF(AND(TRIM(UPPER($I1286))="CONTRATUAL",ISNUMBER(SEARCH("INDIVIDUAL",SUBSTITUTE(UPPER($D1286)," ","")))),"PREMIUM FREE",""))))</f>
        <v/>
      </c>
    </row>
    <row r="1287">
      <c r="AC1287">
        <f>IF($C1287="","",IF(COUNTIF('Códigos Santander (ref)'!$A$2:$A$79,$C1287)&gt;0,"SANTANDER",IF(COUNTIF('Códigos Itaú (ref)'!$A$2:$A$44,$C1287)&gt;0,"ITAU",IF(AND(TRIM(UPPER($I1287))="CONTRATUAL",ISNUMBER(SEARCH("INDIVIDUAL",SUBSTITUTE(UPPER($D1287)," ","")))),"PREMIUM FREE",""))))</f>
        <v/>
      </c>
    </row>
    <row r="1288">
      <c r="AC1288">
        <f>IF($C1288="","",IF(COUNTIF('Códigos Santander (ref)'!$A$2:$A$79,$C1288)&gt;0,"SANTANDER",IF(COUNTIF('Códigos Itaú (ref)'!$A$2:$A$44,$C1288)&gt;0,"ITAU",IF(AND(TRIM(UPPER($I1288))="CONTRATUAL",ISNUMBER(SEARCH("INDIVIDUAL",SUBSTITUTE(UPPER($D1288)," ","")))),"PREMIUM FREE",""))))</f>
        <v/>
      </c>
    </row>
    <row r="1289">
      <c r="AC1289">
        <f>IF($C1289="","",IF(COUNTIF('Códigos Santander (ref)'!$A$2:$A$79,$C1289)&gt;0,"SANTANDER",IF(COUNTIF('Códigos Itaú (ref)'!$A$2:$A$44,$C1289)&gt;0,"ITAU",IF(AND(TRIM(UPPER($I1289))="CONTRATUAL",ISNUMBER(SEARCH("INDIVIDUAL",SUBSTITUTE(UPPER($D1289)," ","")))),"PREMIUM FREE",""))))</f>
        <v/>
      </c>
    </row>
    <row r="1290">
      <c r="AC1290">
        <f>IF($C1290="","",IF(COUNTIF('Códigos Santander (ref)'!$A$2:$A$79,$C1290)&gt;0,"SANTANDER",IF(COUNTIF('Códigos Itaú (ref)'!$A$2:$A$44,$C1290)&gt;0,"ITAU",IF(AND(TRIM(UPPER($I1290))="CONTRATUAL",ISNUMBER(SEARCH("INDIVIDUAL",SUBSTITUTE(UPPER($D1290)," ","")))),"PREMIUM FREE",""))))</f>
        <v/>
      </c>
    </row>
    <row r="1291">
      <c r="AC1291">
        <f>IF($C1291="","",IF(COUNTIF('Códigos Santander (ref)'!$A$2:$A$79,$C1291)&gt;0,"SANTANDER",IF(COUNTIF('Códigos Itaú (ref)'!$A$2:$A$44,$C1291)&gt;0,"ITAU",IF(AND(TRIM(UPPER($I1291))="CONTRATUAL",ISNUMBER(SEARCH("INDIVIDUAL",SUBSTITUTE(UPPER($D1291)," ","")))),"PREMIUM FREE",""))))</f>
        <v/>
      </c>
    </row>
    <row r="1292">
      <c r="AC1292">
        <f>IF($C1292="","",IF(COUNTIF('Códigos Santander (ref)'!$A$2:$A$79,$C1292)&gt;0,"SANTANDER",IF(COUNTIF('Códigos Itaú (ref)'!$A$2:$A$44,$C1292)&gt;0,"ITAU",IF(AND(TRIM(UPPER($I1292))="CONTRATUAL",ISNUMBER(SEARCH("INDIVIDUAL",SUBSTITUTE(UPPER($D1292)," ","")))),"PREMIUM FREE",""))))</f>
        <v/>
      </c>
    </row>
    <row r="1293">
      <c r="AC1293">
        <f>IF($C1293="","",IF(COUNTIF('Códigos Santander (ref)'!$A$2:$A$79,$C1293)&gt;0,"SANTANDER",IF(COUNTIF('Códigos Itaú (ref)'!$A$2:$A$44,$C1293)&gt;0,"ITAU",IF(AND(TRIM(UPPER($I1293))="CONTRATUAL",ISNUMBER(SEARCH("INDIVIDUAL",SUBSTITUTE(UPPER($D1293)," ","")))),"PREMIUM FREE",""))))</f>
        <v/>
      </c>
    </row>
    <row r="1294">
      <c r="AC1294">
        <f>IF($C1294="","",IF(COUNTIF('Códigos Santander (ref)'!$A$2:$A$79,$C1294)&gt;0,"SANTANDER",IF(COUNTIF('Códigos Itaú (ref)'!$A$2:$A$44,$C1294)&gt;0,"ITAU",IF(AND(TRIM(UPPER($I1294))="CONTRATUAL",ISNUMBER(SEARCH("INDIVIDUAL",SUBSTITUTE(UPPER($D1294)," ","")))),"PREMIUM FREE",""))))</f>
        <v/>
      </c>
    </row>
    <row r="1295">
      <c r="AC1295">
        <f>IF($C1295="","",IF(COUNTIF('Códigos Santander (ref)'!$A$2:$A$79,$C1295)&gt;0,"SANTANDER",IF(COUNTIF('Códigos Itaú (ref)'!$A$2:$A$44,$C1295)&gt;0,"ITAU",IF(AND(TRIM(UPPER($I1295))="CONTRATUAL",ISNUMBER(SEARCH("INDIVIDUAL",SUBSTITUTE(UPPER($D1295)," ","")))),"PREMIUM FREE",""))))</f>
        <v/>
      </c>
    </row>
    <row r="1296">
      <c r="AC1296">
        <f>IF($C1296="","",IF(COUNTIF('Códigos Santander (ref)'!$A$2:$A$79,$C1296)&gt;0,"SANTANDER",IF(COUNTIF('Códigos Itaú (ref)'!$A$2:$A$44,$C1296)&gt;0,"ITAU",IF(AND(TRIM(UPPER($I1296))="CONTRATUAL",ISNUMBER(SEARCH("INDIVIDUAL",SUBSTITUTE(UPPER($D1296)," ","")))),"PREMIUM FREE",""))))</f>
        <v/>
      </c>
    </row>
    <row r="1297">
      <c r="AC1297">
        <f>IF($C1297="","",IF(COUNTIF('Códigos Santander (ref)'!$A$2:$A$79,$C1297)&gt;0,"SANTANDER",IF(COUNTIF('Códigos Itaú (ref)'!$A$2:$A$44,$C1297)&gt;0,"ITAU",IF(AND(TRIM(UPPER($I1297))="CONTRATUAL",ISNUMBER(SEARCH("INDIVIDUAL",SUBSTITUTE(UPPER($D1297)," ","")))),"PREMIUM FREE",""))))</f>
        <v/>
      </c>
    </row>
    <row r="1298">
      <c r="AC1298">
        <f>IF($C1298="","",IF(COUNTIF('Códigos Santander (ref)'!$A$2:$A$79,$C1298)&gt;0,"SANTANDER",IF(COUNTIF('Códigos Itaú (ref)'!$A$2:$A$44,$C1298)&gt;0,"ITAU",IF(AND(TRIM(UPPER($I1298))="CONTRATUAL",ISNUMBER(SEARCH("INDIVIDUAL",SUBSTITUTE(UPPER($D1298)," ","")))),"PREMIUM FREE",""))))</f>
        <v/>
      </c>
    </row>
    <row r="1299">
      <c r="AC1299">
        <f>IF($C1299="","",IF(COUNTIF('Códigos Santander (ref)'!$A$2:$A$79,$C1299)&gt;0,"SANTANDER",IF(COUNTIF('Códigos Itaú (ref)'!$A$2:$A$44,$C1299)&gt;0,"ITAU",IF(AND(TRIM(UPPER($I1299))="CONTRATUAL",ISNUMBER(SEARCH("INDIVIDUAL",SUBSTITUTE(UPPER($D1299)," ","")))),"PREMIUM FREE",""))))</f>
        <v/>
      </c>
    </row>
    <row r="1300">
      <c r="AC1300">
        <f>IF($C1300="","",IF(COUNTIF('Códigos Santander (ref)'!$A$2:$A$79,$C1300)&gt;0,"SANTANDER",IF(COUNTIF('Códigos Itaú (ref)'!$A$2:$A$44,$C1300)&gt;0,"ITAU",IF(AND(TRIM(UPPER($I1300))="CONTRATUAL",ISNUMBER(SEARCH("INDIVIDUAL",SUBSTITUTE(UPPER($D1300)," ","")))),"PREMIUM FREE",""))))</f>
        <v/>
      </c>
    </row>
    <row r="1301">
      <c r="AC1301">
        <f>IF($C1301="","",IF(COUNTIF('Códigos Santander (ref)'!$A$2:$A$79,$C1301)&gt;0,"SANTANDER",IF(COUNTIF('Códigos Itaú (ref)'!$A$2:$A$44,$C1301)&gt;0,"ITAU",IF(AND(TRIM(UPPER($I1301))="CONTRATUAL",ISNUMBER(SEARCH("INDIVIDUAL",SUBSTITUTE(UPPER($D1301)," ","")))),"PREMIUM FREE",""))))</f>
        <v/>
      </c>
    </row>
    <row r="1302">
      <c r="AC1302">
        <f>IF($C1302="","",IF(COUNTIF('Códigos Santander (ref)'!$A$2:$A$79,$C1302)&gt;0,"SANTANDER",IF(COUNTIF('Códigos Itaú (ref)'!$A$2:$A$44,$C1302)&gt;0,"ITAU",IF(AND(TRIM(UPPER($I1302))="CONTRATUAL",ISNUMBER(SEARCH("INDIVIDUAL",SUBSTITUTE(UPPER($D1302)," ","")))),"PREMIUM FREE",""))))</f>
        <v/>
      </c>
    </row>
    <row r="1303">
      <c r="AC1303">
        <f>IF($C1303="","",IF(COUNTIF('Códigos Santander (ref)'!$A$2:$A$79,$C1303)&gt;0,"SANTANDER",IF(COUNTIF('Códigos Itaú (ref)'!$A$2:$A$44,$C1303)&gt;0,"ITAU",IF(AND(TRIM(UPPER($I1303))="CONTRATUAL",ISNUMBER(SEARCH("INDIVIDUAL",SUBSTITUTE(UPPER($D1303)," ","")))),"PREMIUM FREE",""))))</f>
        <v/>
      </c>
    </row>
    <row r="1304">
      <c r="AC1304">
        <f>IF($C1304="","",IF(COUNTIF('Códigos Santander (ref)'!$A$2:$A$79,$C1304)&gt;0,"SANTANDER",IF(COUNTIF('Códigos Itaú (ref)'!$A$2:$A$44,$C1304)&gt;0,"ITAU",IF(AND(TRIM(UPPER($I1304))="CONTRATUAL",ISNUMBER(SEARCH("INDIVIDUAL",SUBSTITUTE(UPPER($D1304)," ","")))),"PREMIUM FREE",""))))</f>
        <v/>
      </c>
    </row>
    <row r="1305">
      <c r="AC1305">
        <f>IF($C1305="","",IF(COUNTIF('Códigos Santander (ref)'!$A$2:$A$79,$C1305)&gt;0,"SANTANDER",IF(COUNTIF('Códigos Itaú (ref)'!$A$2:$A$44,$C1305)&gt;0,"ITAU",IF(AND(TRIM(UPPER($I1305))="CONTRATUAL",ISNUMBER(SEARCH("INDIVIDUAL",SUBSTITUTE(UPPER($D1305)," ","")))),"PREMIUM FREE",""))))</f>
        <v/>
      </c>
    </row>
    <row r="1306">
      <c r="AC1306">
        <f>IF($C1306="","",IF(COUNTIF('Códigos Santander (ref)'!$A$2:$A$79,$C1306)&gt;0,"SANTANDER",IF(COUNTIF('Códigos Itaú (ref)'!$A$2:$A$44,$C1306)&gt;0,"ITAU",IF(AND(TRIM(UPPER($I1306))="CONTRATUAL",ISNUMBER(SEARCH("INDIVIDUAL",SUBSTITUTE(UPPER($D1306)," ","")))),"PREMIUM FREE",""))))</f>
        <v/>
      </c>
    </row>
    <row r="1307">
      <c r="AC1307">
        <f>IF($C1307="","",IF(COUNTIF('Códigos Santander (ref)'!$A$2:$A$79,$C1307)&gt;0,"SANTANDER",IF(COUNTIF('Códigos Itaú (ref)'!$A$2:$A$44,$C1307)&gt;0,"ITAU",IF(AND(TRIM(UPPER($I1307))="CONTRATUAL",ISNUMBER(SEARCH("INDIVIDUAL",SUBSTITUTE(UPPER($D1307)," ","")))),"PREMIUM FREE",""))))</f>
        <v/>
      </c>
    </row>
    <row r="1308">
      <c r="AC1308">
        <f>IF($C1308="","",IF(COUNTIF('Códigos Santander (ref)'!$A$2:$A$79,$C1308)&gt;0,"SANTANDER",IF(COUNTIF('Códigos Itaú (ref)'!$A$2:$A$44,$C1308)&gt;0,"ITAU",IF(AND(TRIM(UPPER($I1308))="CONTRATUAL",ISNUMBER(SEARCH("INDIVIDUAL",SUBSTITUTE(UPPER($D1308)," ","")))),"PREMIUM FREE",""))))</f>
        <v/>
      </c>
    </row>
    <row r="1309">
      <c r="AC1309">
        <f>IF($C1309="","",IF(COUNTIF('Códigos Santander (ref)'!$A$2:$A$79,$C1309)&gt;0,"SANTANDER",IF(COUNTIF('Códigos Itaú (ref)'!$A$2:$A$44,$C1309)&gt;0,"ITAU",IF(AND(TRIM(UPPER($I1309))="CONTRATUAL",ISNUMBER(SEARCH("INDIVIDUAL",SUBSTITUTE(UPPER($D1309)," ","")))),"PREMIUM FREE",""))))</f>
        <v/>
      </c>
    </row>
    <row r="1310">
      <c r="AC1310">
        <f>IF($C1310="","",IF(COUNTIF('Códigos Santander (ref)'!$A$2:$A$79,$C1310)&gt;0,"SANTANDER",IF(COUNTIF('Códigos Itaú (ref)'!$A$2:$A$44,$C1310)&gt;0,"ITAU",IF(AND(TRIM(UPPER($I1310))="CONTRATUAL",ISNUMBER(SEARCH("INDIVIDUAL",SUBSTITUTE(UPPER($D1310)," ","")))),"PREMIUM FREE",""))))</f>
        <v/>
      </c>
    </row>
    <row r="1311">
      <c r="AC1311">
        <f>IF($C1311="","",IF(COUNTIF('Códigos Santander (ref)'!$A$2:$A$79,$C1311)&gt;0,"SANTANDER",IF(COUNTIF('Códigos Itaú (ref)'!$A$2:$A$44,$C1311)&gt;0,"ITAU",IF(AND(TRIM(UPPER($I1311))="CONTRATUAL",ISNUMBER(SEARCH("INDIVIDUAL",SUBSTITUTE(UPPER($D1311)," ","")))),"PREMIUM FREE",""))))</f>
        <v/>
      </c>
    </row>
    <row r="1312">
      <c r="AC1312">
        <f>IF($C1312="","",IF(COUNTIF('Códigos Santander (ref)'!$A$2:$A$79,$C1312)&gt;0,"SANTANDER",IF(COUNTIF('Códigos Itaú (ref)'!$A$2:$A$44,$C1312)&gt;0,"ITAU",IF(AND(TRIM(UPPER($I1312))="CONTRATUAL",ISNUMBER(SEARCH("INDIVIDUAL",SUBSTITUTE(UPPER($D1312)," ","")))),"PREMIUM FREE",""))))</f>
        <v/>
      </c>
    </row>
    <row r="1313">
      <c r="AC1313">
        <f>IF($C1313="","",IF(COUNTIF('Códigos Santander (ref)'!$A$2:$A$79,$C1313)&gt;0,"SANTANDER",IF(COUNTIF('Códigos Itaú (ref)'!$A$2:$A$44,$C1313)&gt;0,"ITAU",IF(AND(TRIM(UPPER($I1313))="CONTRATUAL",ISNUMBER(SEARCH("INDIVIDUAL",SUBSTITUTE(UPPER($D1313)," ","")))),"PREMIUM FREE",""))))</f>
        <v/>
      </c>
    </row>
    <row r="1314">
      <c r="AC1314">
        <f>IF($C1314="","",IF(COUNTIF('Códigos Santander (ref)'!$A$2:$A$79,$C1314)&gt;0,"SANTANDER",IF(COUNTIF('Códigos Itaú (ref)'!$A$2:$A$44,$C1314)&gt;0,"ITAU",IF(AND(TRIM(UPPER($I1314))="CONTRATUAL",ISNUMBER(SEARCH("INDIVIDUAL",SUBSTITUTE(UPPER($D1314)," ","")))),"PREMIUM FREE",""))))</f>
        <v/>
      </c>
    </row>
    <row r="1315">
      <c r="AC1315">
        <f>IF($C1315="","",IF(COUNTIF('Códigos Santander (ref)'!$A$2:$A$79,$C1315)&gt;0,"SANTANDER",IF(COUNTIF('Códigos Itaú (ref)'!$A$2:$A$44,$C1315)&gt;0,"ITAU",IF(AND(TRIM(UPPER($I1315))="CONTRATUAL",ISNUMBER(SEARCH("INDIVIDUAL",SUBSTITUTE(UPPER($D1315)," ","")))),"PREMIUM FREE",""))))</f>
        <v/>
      </c>
    </row>
    <row r="1316">
      <c r="AC1316">
        <f>IF($C1316="","",IF(COUNTIF('Códigos Santander (ref)'!$A$2:$A$79,$C1316)&gt;0,"SANTANDER",IF(COUNTIF('Códigos Itaú (ref)'!$A$2:$A$44,$C1316)&gt;0,"ITAU",IF(AND(TRIM(UPPER($I1316))="CONTRATUAL",ISNUMBER(SEARCH("INDIVIDUAL",SUBSTITUTE(UPPER($D1316)," ","")))),"PREMIUM FREE",""))))</f>
        <v/>
      </c>
    </row>
    <row r="1317">
      <c r="AC1317">
        <f>IF($C1317="","",IF(COUNTIF('Códigos Santander (ref)'!$A$2:$A$79,$C1317)&gt;0,"SANTANDER",IF(COUNTIF('Códigos Itaú (ref)'!$A$2:$A$44,$C1317)&gt;0,"ITAU",IF(AND(TRIM(UPPER($I1317))="CONTRATUAL",ISNUMBER(SEARCH("INDIVIDUAL",SUBSTITUTE(UPPER($D1317)," ","")))),"PREMIUM FREE",""))))</f>
        <v/>
      </c>
    </row>
    <row r="1318">
      <c r="AC1318">
        <f>IF($C1318="","",IF(COUNTIF('Códigos Santander (ref)'!$A$2:$A$79,$C1318)&gt;0,"SANTANDER",IF(COUNTIF('Códigos Itaú (ref)'!$A$2:$A$44,$C1318)&gt;0,"ITAU",IF(AND(TRIM(UPPER($I1318))="CONTRATUAL",ISNUMBER(SEARCH("INDIVIDUAL",SUBSTITUTE(UPPER($D1318)," ","")))),"PREMIUM FREE",""))))</f>
        <v/>
      </c>
    </row>
    <row r="1319">
      <c r="AC1319">
        <f>IF($C1319="","",IF(COUNTIF('Códigos Santander (ref)'!$A$2:$A$79,$C1319)&gt;0,"SANTANDER",IF(COUNTIF('Códigos Itaú (ref)'!$A$2:$A$44,$C1319)&gt;0,"ITAU",IF(AND(TRIM(UPPER($I1319))="CONTRATUAL",ISNUMBER(SEARCH("INDIVIDUAL",SUBSTITUTE(UPPER($D1319)," ","")))),"PREMIUM FREE",""))))</f>
        <v/>
      </c>
    </row>
    <row r="1320">
      <c r="AC1320">
        <f>IF($C1320="","",IF(COUNTIF('Códigos Santander (ref)'!$A$2:$A$79,$C1320)&gt;0,"SANTANDER",IF(COUNTIF('Códigos Itaú (ref)'!$A$2:$A$44,$C1320)&gt;0,"ITAU",IF(AND(TRIM(UPPER($I1320))="CONTRATUAL",ISNUMBER(SEARCH("INDIVIDUAL",SUBSTITUTE(UPPER($D1320)," ","")))),"PREMIUM FREE",""))))</f>
        <v/>
      </c>
    </row>
    <row r="1321">
      <c r="AC1321">
        <f>IF($C1321="","",IF(COUNTIF('Códigos Santander (ref)'!$A$2:$A$79,$C1321)&gt;0,"SANTANDER",IF(COUNTIF('Códigos Itaú (ref)'!$A$2:$A$44,$C1321)&gt;0,"ITAU",IF(AND(TRIM(UPPER($I1321))="CONTRATUAL",ISNUMBER(SEARCH("INDIVIDUAL",SUBSTITUTE(UPPER($D1321)," ","")))),"PREMIUM FREE",""))))</f>
        <v/>
      </c>
    </row>
    <row r="1322">
      <c r="AC1322">
        <f>IF($C1322="","",IF(COUNTIF('Códigos Santander (ref)'!$A$2:$A$79,$C1322)&gt;0,"SANTANDER",IF(COUNTIF('Códigos Itaú (ref)'!$A$2:$A$44,$C1322)&gt;0,"ITAU",IF(AND(TRIM(UPPER($I1322))="CONTRATUAL",ISNUMBER(SEARCH("INDIVIDUAL",SUBSTITUTE(UPPER($D1322)," ","")))),"PREMIUM FREE",""))))</f>
        <v/>
      </c>
    </row>
    <row r="1323">
      <c r="AC1323">
        <f>IF($C1323="","",IF(COUNTIF('Códigos Santander (ref)'!$A$2:$A$79,$C1323)&gt;0,"SANTANDER",IF(COUNTIF('Códigos Itaú (ref)'!$A$2:$A$44,$C1323)&gt;0,"ITAU",IF(AND(TRIM(UPPER($I1323))="CONTRATUAL",ISNUMBER(SEARCH("INDIVIDUAL",SUBSTITUTE(UPPER($D1323)," ","")))),"PREMIUM FREE",""))))</f>
        <v/>
      </c>
    </row>
    <row r="1324">
      <c r="AC1324">
        <f>IF($C1324="","",IF(COUNTIF('Códigos Santander (ref)'!$A$2:$A$79,$C1324)&gt;0,"SANTANDER",IF(COUNTIF('Códigos Itaú (ref)'!$A$2:$A$44,$C1324)&gt;0,"ITAU",IF(AND(TRIM(UPPER($I1324))="CONTRATUAL",ISNUMBER(SEARCH("INDIVIDUAL",SUBSTITUTE(UPPER($D1324)," ","")))),"PREMIUM FREE",""))))</f>
        <v/>
      </c>
    </row>
    <row r="1325">
      <c r="AC1325">
        <f>IF($C1325="","",IF(COUNTIF('Códigos Santander (ref)'!$A$2:$A$79,$C1325)&gt;0,"SANTANDER",IF(COUNTIF('Códigos Itaú (ref)'!$A$2:$A$44,$C1325)&gt;0,"ITAU",IF(AND(TRIM(UPPER($I1325))="CONTRATUAL",ISNUMBER(SEARCH("INDIVIDUAL",SUBSTITUTE(UPPER($D1325)," ","")))),"PREMIUM FREE",""))))</f>
        <v/>
      </c>
    </row>
    <row r="1326">
      <c r="AC1326">
        <f>IF($C1326="","",IF(COUNTIF('Códigos Santander (ref)'!$A$2:$A$79,$C1326)&gt;0,"SANTANDER",IF(COUNTIF('Códigos Itaú (ref)'!$A$2:$A$44,$C1326)&gt;0,"ITAU",IF(AND(TRIM(UPPER($I1326))="CONTRATUAL",ISNUMBER(SEARCH("INDIVIDUAL",SUBSTITUTE(UPPER($D1326)," ","")))),"PREMIUM FREE",""))))</f>
        <v/>
      </c>
    </row>
    <row r="1327">
      <c r="AC1327">
        <f>IF($C1327="","",IF(COUNTIF('Códigos Santander (ref)'!$A$2:$A$79,$C1327)&gt;0,"SANTANDER",IF(COUNTIF('Códigos Itaú (ref)'!$A$2:$A$44,$C1327)&gt;0,"ITAU",IF(AND(TRIM(UPPER($I1327))="CONTRATUAL",ISNUMBER(SEARCH("INDIVIDUAL",SUBSTITUTE(UPPER($D1327)," ","")))),"PREMIUM FREE",""))))</f>
        <v/>
      </c>
    </row>
    <row r="1328">
      <c r="AC1328">
        <f>IF($C1328="","",IF(COUNTIF('Códigos Santander (ref)'!$A$2:$A$79,$C1328)&gt;0,"SANTANDER",IF(COUNTIF('Códigos Itaú (ref)'!$A$2:$A$44,$C1328)&gt;0,"ITAU",IF(AND(TRIM(UPPER($I1328))="CONTRATUAL",ISNUMBER(SEARCH("INDIVIDUAL",SUBSTITUTE(UPPER($D1328)," ","")))),"PREMIUM FREE",""))))</f>
        <v/>
      </c>
    </row>
    <row r="1329">
      <c r="AC1329">
        <f>IF($C1329="","",IF(COUNTIF('Códigos Santander (ref)'!$A$2:$A$79,$C1329)&gt;0,"SANTANDER",IF(COUNTIF('Códigos Itaú (ref)'!$A$2:$A$44,$C1329)&gt;0,"ITAU",IF(AND(TRIM(UPPER($I1329))="CONTRATUAL",ISNUMBER(SEARCH("INDIVIDUAL",SUBSTITUTE(UPPER($D1329)," ","")))),"PREMIUM FREE",""))))</f>
        <v/>
      </c>
    </row>
    <row r="1330">
      <c r="AC1330">
        <f>IF($C1330="","",IF(COUNTIF('Códigos Santander (ref)'!$A$2:$A$79,$C1330)&gt;0,"SANTANDER",IF(COUNTIF('Códigos Itaú (ref)'!$A$2:$A$44,$C1330)&gt;0,"ITAU",IF(AND(TRIM(UPPER($I1330))="CONTRATUAL",ISNUMBER(SEARCH("INDIVIDUAL",SUBSTITUTE(UPPER($D1330)," ","")))),"PREMIUM FREE",""))))</f>
        <v/>
      </c>
    </row>
    <row r="1331">
      <c r="AC1331">
        <f>IF($C1331="","",IF(COUNTIF('Códigos Santander (ref)'!$A$2:$A$79,$C1331)&gt;0,"SANTANDER",IF(COUNTIF('Códigos Itaú (ref)'!$A$2:$A$44,$C1331)&gt;0,"ITAU",IF(AND(TRIM(UPPER($I1331))="CONTRATUAL",ISNUMBER(SEARCH("INDIVIDUAL",SUBSTITUTE(UPPER($D1331)," ","")))),"PREMIUM FREE",""))))</f>
        <v/>
      </c>
    </row>
    <row r="1332">
      <c r="AC1332">
        <f>IF($C1332="","",IF(COUNTIF('Códigos Santander (ref)'!$A$2:$A$79,$C1332)&gt;0,"SANTANDER",IF(COUNTIF('Códigos Itaú (ref)'!$A$2:$A$44,$C1332)&gt;0,"ITAU",IF(AND(TRIM(UPPER($I1332))="CONTRATUAL",ISNUMBER(SEARCH("INDIVIDUAL",SUBSTITUTE(UPPER($D1332)," ","")))),"PREMIUM FREE",""))))</f>
        <v/>
      </c>
    </row>
    <row r="1333">
      <c r="AC1333">
        <f>IF($C1333="","",IF(COUNTIF('Códigos Santander (ref)'!$A$2:$A$79,$C1333)&gt;0,"SANTANDER",IF(COUNTIF('Códigos Itaú (ref)'!$A$2:$A$44,$C1333)&gt;0,"ITAU",IF(AND(TRIM(UPPER($I1333))="CONTRATUAL",ISNUMBER(SEARCH("INDIVIDUAL",SUBSTITUTE(UPPER($D1333)," ","")))),"PREMIUM FREE",""))))</f>
        <v/>
      </c>
    </row>
    <row r="1334">
      <c r="AC1334">
        <f>IF($C1334="","",IF(COUNTIF('Códigos Santander (ref)'!$A$2:$A$79,$C1334)&gt;0,"SANTANDER",IF(COUNTIF('Códigos Itaú (ref)'!$A$2:$A$44,$C1334)&gt;0,"ITAU",IF(AND(TRIM(UPPER($I1334))="CONTRATUAL",ISNUMBER(SEARCH("INDIVIDUAL",SUBSTITUTE(UPPER($D1334)," ","")))),"PREMIUM FREE",""))))</f>
        <v/>
      </c>
    </row>
    <row r="1335">
      <c r="AC1335">
        <f>IF($C1335="","",IF(COUNTIF('Códigos Santander (ref)'!$A$2:$A$79,$C1335)&gt;0,"SANTANDER",IF(COUNTIF('Códigos Itaú (ref)'!$A$2:$A$44,$C1335)&gt;0,"ITAU",IF(AND(TRIM(UPPER($I1335))="CONTRATUAL",ISNUMBER(SEARCH("INDIVIDUAL",SUBSTITUTE(UPPER($D1335)," ","")))),"PREMIUM FREE",""))))</f>
        <v/>
      </c>
    </row>
    <row r="1336">
      <c r="AC1336">
        <f>IF($C1336="","",IF(COUNTIF('Códigos Santander (ref)'!$A$2:$A$79,$C1336)&gt;0,"SANTANDER",IF(COUNTIF('Códigos Itaú (ref)'!$A$2:$A$44,$C1336)&gt;0,"ITAU",IF(AND(TRIM(UPPER($I1336))="CONTRATUAL",ISNUMBER(SEARCH("INDIVIDUAL",SUBSTITUTE(UPPER($D1336)," ","")))),"PREMIUM FREE",""))))</f>
        <v/>
      </c>
    </row>
    <row r="1337">
      <c r="AC1337">
        <f>IF($C1337="","",IF(COUNTIF('Códigos Santander (ref)'!$A$2:$A$79,$C1337)&gt;0,"SANTANDER",IF(COUNTIF('Códigos Itaú (ref)'!$A$2:$A$44,$C1337)&gt;0,"ITAU",IF(AND(TRIM(UPPER($I1337))="CONTRATUAL",ISNUMBER(SEARCH("INDIVIDUAL",SUBSTITUTE(UPPER($D1337)," ","")))),"PREMIUM FREE",""))))</f>
        <v/>
      </c>
    </row>
    <row r="1338">
      <c r="AC1338">
        <f>IF($C1338="","",IF(COUNTIF('Códigos Santander (ref)'!$A$2:$A$79,$C1338)&gt;0,"SANTANDER",IF(COUNTIF('Códigos Itaú (ref)'!$A$2:$A$44,$C1338)&gt;0,"ITAU",IF(AND(TRIM(UPPER($I1338))="CONTRATUAL",ISNUMBER(SEARCH("INDIVIDUAL",SUBSTITUTE(UPPER($D1338)," ","")))),"PREMIUM FREE",""))))</f>
        <v/>
      </c>
    </row>
    <row r="1339">
      <c r="AC1339">
        <f>IF($C1339="","",IF(COUNTIF('Códigos Santander (ref)'!$A$2:$A$79,$C1339)&gt;0,"SANTANDER",IF(COUNTIF('Códigos Itaú (ref)'!$A$2:$A$44,$C1339)&gt;0,"ITAU",IF(AND(TRIM(UPPER($I1339))="CONTRATUAL",ISNUMBER(SEARCH("INDIVIDUAL",SUBSTITUTE(UPPER($D1339)," ","")))),"PREMIUM FREE",""))))</f>
        <v/>
      </c>
    </row>
    <row r="1340">
      <c r="AC1340">
        <f>IF($C1340="","",IF(COUNTIF('Códigos Santander (ref)'!$A$2:$A$79,$C1340)&gt;0,"SANTANDER",IF(COUNTIF('Códigos Itaú (ref)'!$A$2:$A$44,$C1340)&gt;0,"ITAU",IF(AND(TRIM(UPPER($I1340))="CONTRATUAL",ISNUMBER(SEARCH("INDIVIDUAL",SUBSTITUTE(UPPER($D1340)," ","")))),"PREMIUM FREE",""))))</f>
        <v/>
      </c>
    </row>
    <row r="1341">
      <c r="AC1341">
        <f>IF($C1341="","",IF(COUNTIF('Códigos Santander (ref)'!$A$2:$A$79,$C1341)&gt;0,"SANTANDER",IF(COUNTIF('Códigos Itaú (ref)'!$A$2:$A$44,$C1341)&gt;0,"ITAU",IF(AND(TRIM(UPPER($I1341))="CONTRATUAL",ISNUMBER(SEARCH("INDIVIDUAL",SUBSTITUTE(UPPER($D1341)," ","")))),"PREMIUM FREE",""))))</f>
        <v/>
      </c>
    </row>
    <row r="1342">
      <c r="AC1342">
        <f>IF($C1342="","",IF(COUNTIF('Códigos Santander (ref)'!$A$2:$A$79,$C1342)&gt;0,"SANTANDER",IF(COUNTIF('Códigos Itaú (ref)'!$A$2:$A$44,$C1342)&gt;0,"ITAU",IF(AND(TRIM(UPPER($I1342))="CONTRATUAL",ISNUMBER(SEARCH("INDIVIDUAL",SUBSTITUTE(UPPER($D1342)," ","")))),"PREMIUM FREE",""))))</f>
        <v/>
      </c>
    </row>
    <row r="1343">
      <c r="AC1343">
        <f>IF($C1343="","",IF(COUNTIF('Códigos Santander (ref)'!$A$2:$A$79,$C1343)&gt;0,"SANTANDER",IF(COUNTIF('Códigos Itaú (ref)'!$A$2:$A$44,$C1343)&gt;0,"ITAU",IF(AND(TRIM(UPPER($I1343))="CONTRATUAL",ISNUMBER(SEARCH("INDIVIDUAL",SUBSTITUTE(UPPER($D1343)," ","")))),"PREMIUM FREE",""))))</f>
        <v/>
      </c>
    </row>
    <row r="1344">
      <c r="AC1344">
        <f>IF($C1344="","",IF(COUNTIF('Códigos Santander (ref)'!$A$2:$A$79,$C1344)&gt;0,"SANTANDER",IF(COUNTIF('Códigos Itaú (ref)'!$A$2:$A$44,$C1344)&gt;0,"ITAU",IF(AND(TRIM(UPPER($I1344))="CONTRATUAL",ISNUMBER(SEARCH("INDIVIDUAL",SUBSTITUTE(UPPER($D1344)," ","")))),"PREMIUM FREE",""))))</f>
        <v/>
      </c>
    </row>
    <row r="1345">
      <c r="AC1345">
        <f>IF($C1345="","",IF(COUNTIF('Códigos Santander (ref)'!$A$2:$A$79,$C1345)&gt;0,"SANTANDER",IF(COUNTIF('Códigos Itaú (ref)'!$A$2:$A$44,$C1345)&gt;0,"ITAU",IF(AND(TRIM(UPPER($I1345))="CONTRATUAL",ISNUMBER(SEARCH("INDIVIDUAL",SUBSTITUTE(UPPER($D1345)," ","")))),"PREMIUM FREE",""))))</f>
        <v/>
      </c>
    </row>
    <row r="1346">
      <c r="AC1346">
        <f>IF($C1346="","",IF(COUNTIF('Códigos Santander (ref)'!$A$2:$A$79,$C1346)&gt;0,"SANTANDER",IF(COUNTIF('Códigos Itaú (ref)'!$A$2:$A$44,$C1346)&gt;0,"ITAU",IF(AND(TRIM(UPPER($I1346))="CONTRATUAL",ISNUMBER(SEARCH("INDIVIDUAL",SUBSTITUTE(UPPER($D1346)," ","")))),"PREMIUM FREE",""))))</f>
        <v/>
      </c>
    </row>
    <row r="1347">
      <c r="AC1347">
        <f>IF($C1347="","",IF(COUNTIF('Códigos Santander (ref)'!$A$2:$A$79,$C1347)&gt;0,"SANTANDER",IF(COUNTIF('Códigos Itaú (ref)'!$A$2:$A$44,$C1347)&gt;0,"ITAU",IF(AND(TRIM(UPPER($I1347))="CONTRATUAL",ISNUMBER(SEARCH("INDIVIDUAL",SUBSTITUTE(UPPER($D1347)," ","")))),"PREMIUM FREE",""))))</f>
        <v/>
      </c>
    </row>
    <row r="1348">
      <c r="AC1348">
        <f>IF($C1348="","",IF(COUNTIF('Códigos Santander (ref)'!$A$2:$A$79,$C1348)&gt;0,"SANTANDER",IF(COUNTIF('Códigos Itaú (ref)'!$A$2:$A$44,$C1348)&gt;0,"ITAU",IF(AND(TRIM(UPPER($I1348))="CONTRATUAL",ISNUMBER(SEARCH("INDIVIDUAL",SUBSTITUTE(UPPER($D1348)," ","")))),"PREMIUM FREE",""))))</f>
        <v/>
      </c>
    </row>
    <row r="1349">
      <c r="AC1349">
        <f>IF($C1349="","",IF(COUNTIF('Códigos Santander (ref)'!$A$2:$A$79,$C1349)&gt;0,"SANTANDER",IF(COUNTIF('Códigos Itaú (ref)'!$A$2:$A$44,$C1349)&gt;0,"ITAU",IF(AND(TRIM(UPPER($I1349))="CONTRATUAL",ISNUMBER(SEARCH("INDIVIDUAL",SUBSTITUTE(UPPER($D1349)," ","")))),"PREMIUM FREE",""))))</f>
        <v/>
      </c>
    </row>
    <row r="1350">
      <c r="AC1350">
        <f>IF($C1350="","",IF(COUNTIF('Códigos Santander (ref)'!$A$2:$A$79,$C1350)&gt;0,"SANTANDER",IF(COUNTIF('Códigos Itaú (ref)'!$A$2:$A$44,$C1350)&gt;0,"ITAU",IF(AND(TRIM(UPPER($I1350))="CONTRATUAL",ISNUMBER(SEARCH("INDIVIDUAL",SUBSTITUTE(UPPER($D1350)," ","")))),"PREMIUM FREE",""))))</f>
        <v/>
      </c>
    </row>
    <row r="1351">
      <c r="AC1351">
        <f>IF($C1351="","",IF(COUNTIF('Códigos Santander (ref)'!$A$2:$A$79,$C1351)&gt;0,"SANTANDER",IF(COUNTIF('Códigos Itaú (ref)'!$A$2:$A$44,$C1351)&gt;0,"ITAU",IF(AND(TRIM(UPPER($I1351))="CONTRATUAL",ISNUMBER(SEARCH("INDIVIDUAL",SUBSTITUTE(UPPER($D1351)," ","")))),"PREMIUM FREE",""))))</f>
        <v/>
      </c>
    </row>
    <row r="1352">
      <c r="AC1352">
        <f>IF($C1352="","",IF(COUNTIF('Códigos Santander (ref)'!$A$2:$A$79,$C1352)&gt;0,"SANTANDER",IF(COUNTIF('Códigos Itaú (ref)'!$A$2:$A$44,$C1352)&gt;0,"ITAU",IF(AND(TRIM(UPPER($I1352))="CONTRATUAL",ISNUMBER(SEARCH("INDIVIDUAL",SUBSTITUTE(UPPER($D1352)," ","")))),"PREMIUM FREE",""))))</f>
        <v/>
      </c>
    </row>
    <row r="1353">
      <c r="AC1353">
        <f>IF($C1353="","",IF(COUNTIF('Códigos Santander (ref)'!$A$2:$A$79,$C1353)&gt;0,"SANTANDER",IF(COUNTIF('Códigos Itaú (ref)'!$A$2:$A$44,$C1353)&gt;0,"ITAU",IF(AND(TRIM(UPPER($I1353))="CONTRATUAL",ISNUMBER(SEARCH("INDIVIDUAL",SUBSTITUTE(UPPER($D1353)," ","")))),"PREMIUM FREE",""))))</f>
        <v/>
      </c>
    </row>
    <row r="1354">
      <c r="AC1354">
        <f>IF($C1354="","",IF(COUNTIF('Códigos Santander (ref)'!$A$2:$A$79,$C1354)&gt;0,"SANTANDER",IF(COUNTIF('Códigos Itaú (ref)'!$A$2:$A$44,$C1354)&gt;0,"ITAU",IF(AND(TRIM(UPPER($I1354))="CONTRATUAL",ISNUMBER(SEARCH("INDIVIDUAL",SUBSTITUTE(UPPER($D1354)," ","")))),"PREMIUM FREE",""))))</f>
        <v/>
      </c>
    </row>
    <row r="1355">
      <c r="AC1355">
        <f>IF($C1355="","",IF(COUNTIF('Códigos Santander (ref)'!$A$2:$A$79,$C1355)&gt;0,"SANTANDER",IF(COUNTIF('Códigos Itaú (ref)'!$A$2:$A$44,$C1355)&gt;0,"ITAU",IF(AND(TRIM(UPPER($I1355))="CONTRATUAL",ISNUMBER(SEARCH("INDIVIDUAL",SUBSTITUTE(UPPER($D1355)," ","")))),"PREMIUM FREE",""))))</f>
        <v/>
      </c>
    </row>
    <row r="1356">
      <c r="AC1356">
        <f>IF($C1356="","",IF(COUNTIF('Códigos Santander (ref)'!$A$2:$A$79,$C1356)&gt;0,"SANTANDER",IF(COUNTIF('Códigos Itaú (ref)'!$A$2:$A$44,$C1356)&gt;0,"ITAU",IF(AND(TRIM(UPPER($I1356))="CONTRATUAL",ISNUMBER(SEARCH("INDIVIDUAL",SUBSTITUTE(UPPER($D1356)," ","")))),"PREMIUM FREE",""))))</f>
        <v/>
      </c>
    </row>
    <row r="1357">
      <c r="AC1357">
        <f>IF($C1357="","",IF(COUNTIF('Códigos Santander (ref)'!$A$2:$A$79,$C1357)&gt;0,"SANTANDER",IF(COUNTIF('Códigos Itaú (ref)'!$A$2:$A$44,$C1357)&gt;0,"ITAU",IF(AND(TRIM(UPPER($I1357))="CONTRATUAL",ISNUMBER(SEARCH("INDIVIDUAL",SUBSTITUTE(UPPER($D1357)," ","")))),"PREMIUM FREE",""))))</f>
        <v/>
      </c>
    </row>
    <row r="1358">
      <c r="AC1358">
        <f>IF($C1358="","",IF(COUNTIF('Códigos Santander (ref)'!$A$2:$A$79,$C1358)&gt;0,"SANTANDER",IF(COUNTIF('Códigos Itaú (ref)'!$A$2:$A$44,$C1358)&gt;0,"ITAU",IF(AND(TRIM(UPPER($I1358))="CONTRATUAL",ISNUMBER(SEARCH("INDIVIDUAL",SUBSTITUTE(UPPER($D1358)," ","")))),"PREMIUM FREE",""))))</f>
        <v/>
      </c>
    </row>
    <row r="1359">
      <c r="AC1359">
        <f>IF($C1359="","",IF(COUNTIF('Códigos Santander (ref)'!$A$2:$A$79,$C1359)&gt;0,"SANTANDER",IF(COUNTIF('Códigos Itaú (ref)'!$A$2:$A$44,$C1359)&gt;0,"ITAU",IF(AND(TRIM(UPPER($I1359))="CONTRATUAL",ISNUMBER(SEARCH("INDIVIDUAL",SUBSTITUTE(UPPER($D1359)," ","")))),"PREMIUM FREE",""))))</f>
        <v/>
      </c>
    </row>
    <row r="1360">
      <c r="AC1360">
        <f>IF($C1360="","",IF(COUNTIF('Códigos Santander (ref)'!$A$2:$A$79,$C1360)&gt;0,"SANTANDER",IF(COUNTIF('Códigos Itaú (ref)'!$A$2:$A$44,$C1360)&gt;0,"ITAU",IF(AND(TRIM(UPPER($I1360))="CONTRATUAL",ISNUMBER(SEARCH("INDIVIDUAL",SUBSTITUTE(UPPER($D1360)," ","")))),"PREMIUM FREE",""))))</f>
        <v/>
      </c>
    </row>
    <row r="1361">
      <c r="AC1361">
        <f>IF($C1361="","",IF(COUNTIF('Códigos Santander (ref)'!$A$2:$A$79,$C1361)&gt;0,"SANTANDER",IF(COUNTIF('Códigos Itaú (ref)'!$A$2:$A$44,$C1361)&gt;0,"ITAU",IF(AND(TRIM(UPPER($I1361))="CONTRATUAL",ISNUMBER(SEARCH("INDIVIDUAL",SUBSTITUTE(UPPER($D1361)," ","")))),"PREMIUM FREE",""))))</f>
        <v/>
      </c>
    </row>
    <row r="1362">
      <c r="AC1362">
        <f>IF($C1362="","",IF(COUNTIF('Códigos Santander (ref)'!$A$2:$A$79,$C1362)&gt;0,"SANTANDER",IF(COUNTIF('Códigos Itaú (ref)'!$A$2:$A$44,$C1362)&gt;0,"ITAU",IF(AND(TRIM(UPPER($I1362))="CONTRATUAL",ISNUMBER(SEARCH("INDIVIDUAL",SUBSTITUTE(UPPER($D1362)," ","")))),"PREMIUM FREE",""))))</f>
        <v/>
      </c>
    </row>
    <row r="1363">
      <c r="AC1363">
        <f>IF($C1363="","",IF(COUNTIF('Códigos Santander (ref)'!$A$2:$A$79,$C1363)&gt;0,"SANTANDER",IF(COUNTIF('Códigos Itaú (ref)'!$A$2:$A$44,$C1363)&gt;0,"ITAU",IF(AND(TRIM(UPPER($I1363))="CONTRATUAL",ISNUMBER(SEARCH("INDIVIDUAL",SUBSTITUTE(UPPER($D1363)," ","")))),"PREMIUM FREE",""))))</f>
        <v/>
      </c>
    </row>
    <row r="1364">
      <c r="AC1364">
        <f>IF($C1364="","",IF(COUNTIF('Códigos Santander (ref)'!$A$2:$A$79,$C1364)&gt;0,"SANTANDER",IF(COUNTIF('Códigos Itaú (ref)'!$A$2:$A$44,$C1364)&gt;0,"ITAU",IF(AND(TRIM(UPPER($I1364))="CONTRATUAL",ISNUMBER(SEARCH("INDIVIDUAL",SUBSTITUTE(UPPER($D1364)," ","")))),"PREMIUM FREE",""))))</f>
        <v/>
      </c>
    </row>
    <row r="1365">
      <c r="AC1365">
        <f>IF($C1365="","",IF(COUNTIF('Códigos Santander (ref)'!$A$2:$A$79,$C1365)&gt;0,"SANTANDER",IF(COUNTIF('Códigos Itaú (ref)'!$A$2:$A$44,$C1365)&gt;0,"ITAU",IF(AND(TRIM(UPPER($I1365))="CONTRATUAL",ISNUMBER(SEARCH("INDIVIDUAL",SUBSTITUTE(UPPER($D1365)," ","")))),"PREMIUM FREE",""))))</f>
        <v/>
      </c>
    </row>
    <row r="1366">
      <c r="AC1366">
        <f>IF($C1366="","",IF(COUNTIF('Códigos Santander (ref)'!$A$2:$A$79,$C1366)&gt;0,"SANTANDER",IF(COUNTIF('Códigos Itaú (ref)'!$A$2:$A$44,$C1366)&gt;0,"ITAU",IF(AND(TRIM(UPPER($I1366))="CONTRATUAL",ISNUMBER(SEARCH("INDIVIDUAL",SUBSTITUTE(UPPER($D1366)," ","")))),"PREMIUM FREE",""))))</f>
        <v/>
      </c>
    </row>
    <row r="1367">
      <c r="AC1367">
        <f>IF($C1367="","",IF(COUNTIF('Códigos Santander (ref)'!$A$2:$A$79,$C1367)&gt;0,"SANTANDER",IF(COUNTIF('Códigos Itaú (ref)'!$A$2:$A$44,$C1367)&gt;0,"ITAU",IF(AND(TRIM(UPPER($I1367))="CONTRATUAL",ISNUMBER(SEARCH("INDIVIDUAL",SUBSTITUTE(UPPER($D1367)," ","")))),"PREMIUM FREE",""))))</f>
        <v/>
      </c>
    </row>
    <row r="1368">
      <c r="AC1368">
        <f>IF($C1368="","",IF(COUNTIF('Códigos Santander (ref)'!$A$2:$A$79,$C1368)&gt;0,"SANTANDER",IF(COUNTIF('Códigos Itaú (ref)'!$A$2:$A$44,$C1368)&gt;0,"ITAU",IF(AND(TRIM(UPPER($I1368))="CONTRATUAL",ISNUMBER(SEARCH("INDIVIDUAL",SUBSTITUTE(UPPER($D1368)," ","")))),"PREMIUM FREE",""))))</f>
        <v/>
      </c>
    </row>
    <row r="1369">
      <c r="AC1369">
        <f>IF($C1369="","",IF(COUNTIF('Códigos Santander (ref)'!$A$2:$A$79,$C1369)&gt;0,"SANTANDER",IF(COUNTIF('Códigos Itaú (ref)'!$A$2:$A$44,$C1369)&gt;0,"ITAU",IF(AND(TRIM(UPPER($I1369))="CONTRATUAL",ISNUMBER(SEARCH("INDIVIDUAL",SUBSTITUTE(UPPER($D1369)," ","")))),"PREMIUM FREE",""))))</f>
        <v/>
      </c>
    </row>
    <row r="1370">
      <c r="AC1370">
        <f>IF($C1370="","",IF(COUNTIF('Códigos Santander (ref)'!$A$2:$A$79,$C1370)&gt;0,"SANTANDER",IF(COUNTIF('Códigos Itaú (ref)'!$A$2:$A$44,$C1370)&gt;0,"ITAU",IF(AND(TRIM(UPPER($I1370))="CONTRATUAL",ISNUMBER(SEARCH("INDIVIDUAL",SUBSTITUTE(UPPER($D1370)," ","")))),"PREMIUM FREE",""))))</f>
        <v/>
      </c>
    </row>
    <row r="1371">
      <c r="AC1371">
        <f>IF($C1371="","",IF(COUNTIF('Códigos Santander (ref)'!$A$2:$A$79,$C1371)&gt;0,"SANTANDER",IF(COUNTIF('Códigos Itaú (ref)'!$A$2:$A$44,$C1371)&gt;0,"ITAU",IF(AND(TRIM(UPPER($I1371))="CONTRATUAL",ISNUMBER(SEARCH("INDIVIDUAL",SUBSTITUTE(UPPER($D1371)," ","")))),"PREMIUM FREE",""))))</f>
        <v/>
      </c>
    </row>
    <row r="1372">
      <c r="AC1372">
        <f>IF($C1372="","",IF(COUNTIF('Códigos Santander (ref)'!$A$2:$A$79,$C1372)&gt;0,"SANTANDER",IF(COUNTIF('Códigos Itaú (ref)'!$A$2:$A$44,$C1372)&gt;0,"ITAU",IF(AND(TRIM(UPPER($I1372))="CONTRATUAL",ISNUMBER(SEARCH("INDIVIDUAL",SUBSTITUTE(UPPER($D1372)," ","")))),"PREMIUM FREE",""))))</f>
        <v/>
      </c>
    </row>
    <row r="1373">
      <c r="AC1373">
        <f>IF($C1373="","",IF(COUNTIF('Códigos Santander (ref)'!$A$2:$A$79,$C1373)&gt;0,"SANTANDER",IF(COUNTIF('Códigos Itaú (ref)'!$A$2:$A$44,$C1373)&gt;0,"ITAU",IF(AND(TRIM(UPPER($I1373))="CONTRATUAL",ISNUMBER(SEARCH("INDIVIDUAL",SUBSTITUTE(UPPER($D1373)," ","")))),"PREMIUM FREE",""))))</f>
        <v/>
      </c>
    </row>
    <row r="1374">
      <c r="AC1374">
        <f>IF($C1374="","",IF(COUNTIF('Códigos Santander (ref)'!$A$2:$A$79,$C1374)&gt;0,"SANTANDER",IF(COUNTIF('Códigos Itaú (ref)'!$A$2:$A$44,$C1374)&gt;0,"ITAU",IF(AND(TRIM(UPPER($I1374))="CONTRATUAL",ISNUMBER(SEARCH("INDIVIDUAL",SUBSTITUTE(UPPER($D1374)," ","")))),"PREMIUM FREE",""))))</f>
        <v/>
      </c>
    </row>
    <row r="1375">
      <c r="AC1375">
        <f>IF($C1375="","",IF(COUNTIF('Códigos Santander (ref)'!$A$2:$A$79,$C1375)&gt;0,"SANTANDER",IF(COUNTIF('Códigos Itaú (ref)'!$A$2:$A$44,$C1375)&gt;0,"ITAU",IF(AND(TRIM(UPPER($I1375))="CONTRATUAL",ISNUMBER(SEARCH("INDIVIDUAL",SUBSTITUTE(UPPER($D1375)," ","")))),"PREMIUM FREE",""))))</f>
        <v/>
      </c>
    </row>
    <row r="1376">
      <c r="AC1376">
        <f>IF($C1376="","",IF(COUNTIF('Códigos Santander (ref)'!$A$2:$A$79,$C1376)&gt;0,"SANTANDER",IF(COUNTIF('Códigos Itaú (ref)'!$A$2:$A$44,$C1376)&gt;0,"ITAU",IF(AND(TRIM(UPPER($I1376))="CONTRATUAL",ISNUMBER(SEARCH("INDIVIDUAL",SUBSTITUTE(UPPER($D1376)," ","")))),"PREMIUM FREE",""))))</f>
        <v/>
      </c>
    </row>
    <row r="1377">
      <c r="AC1377">
        <f>IF($C1377="","",IF(COUNTIF('Códigos Santander (ref)'!$A$2:$A$79,$C1377)&gt;0,"SANTANDER",IF(COUNTIF('Códigos Itaú (ref)'!$A$2:$A$44,$C1377)&gt;0,"ITAU",IF(AND(TRIM(UPPER($I1377))="CONTRATUAL",ISNUMBER(SEARCH("INDIVIDUAL",SUBSTITUTE(UPPER($D1377)," ","")))),"PREMIUM FREE",""))))</f>
        <v/>
      </c>
    </row>
    <row r="1378">
      <c r="AC1378">
        <f>IF($C1378="","",IF(COUNTIF('Códigos Santander (ref)'!$A$2:$A$79,$C1378)&gt;0,"SANTANDER",IF(COUNTIF('Códigos Itaú (ref)'!$A$2:$A$44,$C1378)&gt;0,"ITAU",IF(AND(TRIM(UPPER($I1378))="CONTRATUAL",ISNUMBER(SEARCH("INDIVIDUAL",SUBSTITUTE(UPPER($D1378)," ","")))),"PREMIUM FREE",""))))</f>
        <v/>
      </c>
    </row>
    <row r="1379">
      <c r="AC1379">
        <f>IF($C1379="","",IF(COUNTIF('Códigos Santander (ref)'!$A$2:$A$79,$C1379)&gt;0,"SANTANDER",IF(COUNTIF('Códigos Itaú (ref)'!$A$2:$A$44,$C1379)&gt;0,"ITAU",IF(AND(TRIM(UPPER($I1379))="CONTRATUAL",ISNUMBER(SEARCH("INDIVIDUAL",SUBSTITUTE(UPPER($D1379)," ","")))),"PREMIUM FREE",""))))</f>
        <v/>
      </c>
    </row>
    <row r="1380">
      <c r="AC1380">
        <f>IF($C1380="","",IF(COUNTIF('Códigos Santander (ref)'!$A$2:$A$79,$C1380)&gt;0,"SANTANDER",IF(COUNTIF('Códigos Itaú (ref)'!$A$2:$A$44,$C1380)&gt;0,"ITAU",IF(AND(TRIM(UPPER($I1380))="CONTRATUAL",ISNUMBER(SEARCH("INDIVIDUAL",SUBSTITUTE(UPPER($D1380)," ","")))),"PREMIUM FREE",""))))</f>
        <v/>
      </c>
    </row>
    <row r="1381">
      <c r="AC1381">
        <f>IF($C1381="","",IF(COUNTIF('Códigos Santander (ref)'!$A$2:$A$79,$C1381)&gt;0,"SANTANDER",IF(COUNTIF('Códigos Itaú (ref)'!$A$2:$A$44,$C1381)&gt;0,"ITAU",IF(AND(TRIM(UPPER($I1381))="CONTRATUAL",ISNUMBER(SEARCH("INDIVIDUAL",SUBSTITUTE(UPPER($D1381)," ","")))),"PREMIUM FREE",""))))</f>
        <v/>
      </c>
    </row>
    <row r="1382">
      <c r="AC1382">
        <f>IF($C1382="","",IF(COUNTIF('Códigos Santander (ref)'!$A$2:$A$79,$C1382)&gt;0,"SANTANDER",IF(COUNTIF('Códigos Itaú (ref)'!$A$2:$A$44,$C1382)&gt;0,"ITAU",IF(AND(TRIM(UPPER($I1382))="CONTRATUAL",ISNUMBER(SEARCH("INDIVIDUAL",SUBSTITUTE(UPPER($D1382)," ","")))),"PREMIUM FREE",""))))</f>
        <v/>
      </c>
    </row>
    <row r="1383">
      <c r="AC1383">
        <f>IF($C1383="","",IF(COUNTIF('Códigos Santander (ref)'!$A$2:$A$79,$C1383)&gt;0,"SANTANDER",IF(COUNTIF('Códigos Itaú (ref)'!$A$2:$A$44,$C1383)&gt;0,"ITAU",IF(AND(TRIM(UPPER($I1383))="CONTRATUAL",ISNUMBER(SEARCH("INDIVIDUAL",SUBSTITUTE(UPPER($D1383)," ","")))),"PREMIUM FREE",""))))</f>
        <v/>
      </c>
    </row>
    <row r="1384">
      <c r="AC1384">
        <f>IF($C1384="","",IF(COUNTIF('Códigos Santander (ref)'!$A$2:$A$79,$C1384)&gt;0,"SANTANDER",IF(COUNTIF('Códigos Itaú (ref)'!$A$2:$A$44,$C1384)&gt;0,"ITAU",IF(AND(TRIM(UPPER($I1384))="CONTRATUAL",ISNUMBER(SEARCH("INDIVIDUAL",SUBSTITUTE(UPPER($D1384)," ","")))),"PREMIUM FREE",""))))</f>
        <v/>
      </c>
    </row>
    <row r="1385">
      <c r="AC1385">
        <f>IF($C1385="","",IF(COUNTIF('Códigos Santander (ref)'!$A$2:$A$79,$C1385)&gt;0,"SANTANDER",IF(COUNTIF('Códigos Itaú (ref)'!$A$2:$A$44,$C1385)&gt;0,"ITAU",IF(AND(TRIM(UPPER($I1385))="CONTRATUAL",ISNUMBER(SEARCH("INDIVIDUAL",SUBSTITUTE(UPPER($D1385)," ","")))),"PREMIUM FREE",""))))</f>
        <v/>
      </c>
    </row>
    <row r="1386">
      <c r="AC1386">
        <f>IF($C1386="","",IF(COUNTIF('Códigos Santander (ref)'!$A$2:$A$79,$C1386)&gt;0,"SANTANDER",IF(COUNTIF('Códigos Itaú (ref)'!$A$2:$A$44,$C1386)&gt;0,"ITAU",IF(AND(TRIM(UPPER($I1386))="CONTRATUAL",ISNUMBER(SEARCH("INDIVIDUAL",SUBSTITUTE(UPPER($D1386)," ","")))),"PREMIUM FREE",""))))</f>
        <v/>
      </c>
    </row>
    <row r="1387">
      <c r="AC1387">
        <f>IF($C1387="","",IF(COUNTIF('Códigos Santander (ref)'!$A$2:$A$79,$C1387)&gt;0,"SANTANDER",IF(COUNTIF('Códigos Itaú (ref)'!$A$2:$A$44,$C1387)&gt;0,"ITAU",IF(AND(TRIM(UPPER($I1387))="CONTRATUAL",ISNUMBER(SEARCH("INDIVIDUAL",SUBSTITUTE(UPPER($D1387)," ","")))),"PREMIUM FREE",""))))</f>
        <v/>
      </c>
    </row>
    <row r="1388">
      <c r="AC1388">
        <f>IF($C1388="","",IF(COUNTIF('Códigos Santander (ref)'!$A$2:$A$79,$C1388)&gt;0,"SANTANDER",IF(COUNTIF('Códigos Itaú (ref)'!$A$2:$A$44,$C1388)&gt;0,"ITAU",IF(AND(TRIM(UPPER($I1388))="CONTRATUAL",ISNUMBER(SEARCH("INDIVIDUAL",SUBSTITUTE(UPPER($D1388)," ","")))),"PREMIUM FREE",""))))</f>
        <v/>
      </c>
    </row>
    <row r="1389">
      <c r="AC1389">
        <f>IF($C1389="","",IF(COUNTIF('Códigos Santander (ref)'!$A$2:$A$79,$C1389)&gt;0,"SANTANDER",IF(COUNTIF('Códigos Itaú (ref)'!$A$2:$A$44,$C1389)&gt;0,"ITAU",IF(AND(TRIM(UPPER($I1389))="CONTRATUAL",ISNUMBER(SEARCH("INDIVIDUAL",SUBSTITUTE(UPPER($D1389)," ","")))),"PREMIUM FREE",""))))</f>
        <v/>
      </c>
    </row>
    <row r="1390">
      <c r="AC1390">
        <f>IF($C1390="","",IF(COUNTIF('Códigos Santander (ref)'!$A$2:$A$79,$C1390)&gt;0,"SANTANDER",IF(COUNTIF('Códigos Itaú (ref)'!$A$2:$A$44,$C1390)&gt;0,"ITAU",IF(AND(TRIM(UPPER($I1390))="CONTRATUAL",ISNUMBER(SEARCH("INDIVIDUAL",SUBSTITUTE(UPPER($D1390)," ","")))),"PREMIUM FREE",""))))</f>
        <v/>
      </c>
    </row>
    <row r="1391">
      <c r="AC1391">
        <f>IF($C1391="","",IF(COUNTIF('Códigos Santander (ref)'!$A$2:$A$79,$C1391)&gt;0,"SANTANDER",IF(COUNTIF('Códigos Itaú (ref)'!$A$2:$A$44,$C1391)&gt;0,"ITAU",IF(AND(TRIM(UPPER($I1391))="CONTRATUAL",ISNUMBER(SEARCH("INDIVIDUAL",SUBSTITUTE(UPPER($D1391)," ","")))),"PREMIUM FREE",""))))</f>
        <v/>
      </c>
    </row>
    <row r="1392">
      <c r="AC1392">
        <f>IF($C1392="","",IF(COUNTIF('Códigos Santander (ref)'!$A$2:$A$79,$C1392)&gt;0,"SANTANDER",IF(COUNTIF('Códigos Itaú (ref)'!$A$2:$A$44,$C1392)&gt;0,"ITAU",IF(AND(TRIM(UPPER($I1392))="CONTRATUAL",ISNUMBER(SEARCH("INDIVIDUAL",SUBSTITUTE(UPPER($D1392)," ","")))),"PREMIUM FREE",""))))</f>
        <v/>
      </c>
    </row>
    <row r="1393">
      <c r="AC1393">
        <f>IF($C1393="","",IF(COUNTIF('Códigos Santander (ref)'!$A$2:$A$79,$C1393)&gt;0,"SANTANDER",IF(COUNTIF('Códigos Itaú (ref)'!$A$2:$A$44,$C1393)&gt;0,"ITAU",IF(AND(TRIM(UPPER($I1393))="CONTRATUAL",ISNUMBER(SEARCH("INDIVIDUAL",SUBSTITUTE(UPPER($D1393)," ","")))),"PREMIUM FREE",""))))</f>
        <v/>
      </c>
    </row>
    <row r="1394">
      <c r="AC1394">
        <f>IF($C1394="","",IF(COUNTIF('Códigos Santander (ref)'!$A$2:$A$79,$C1394)&gt;0,"SANTANDER",IF(COUNTIF('Códigos Itaú (ref)'!$A$2:$A$44,$C1394)&gt;0,"ITAU",IF(AND(TRIM(UPPER($I1394))="CONTRATUAL",ISNUMBER(SEARCH("INDIVIDUAL",SUBSTITUTE(UPPER($D1394)," ","")))),"PREMIUM FREE",""))))</f>
        <v/>
      </c>
    </row>
    <row r="1395">
      <c r="AC1395">
        <f>IF($C1395="","",IF(COUNTIF('Códigos Santander (ref)'!$A$2:$A$79,$C1395)&gt;0,"SANTANDER",IF(COUNTIF('Códigos Itaú (ref)'!$A$2:$A$44,$C1395)&gt;0,"ITAU",IF(AND(TRIM(UPPER($I1395))="CONTRATUAL",ISNUMBER(SEARCH("INDIVIDUAL",SUBSTITUTE(UPPER($D1395)," ","")))),"PREMIUM FREE",""))))</f>
        <v/>
      </c>
    </row>
    <row r="1396">
      <c r="AC1396">
        <f>IF($C1396="","",IF(COUNTIF('Códigos Santander (ref)'!$A$2:$A$79,$C1396)&gt;0,"SANTANDER",IF(COUNTIF('Códigos Itaú (ref)'!$A$2:$A$44,$C1396)&gt;0,"ITAU",IF(AND(TRIM(UPPER($I1396))="CONTRATUAL",ISNUMBER(SEARCH("INDIVIDUAL",SUBSTITUTE(UPPER($D1396)," ","")))),"PREMIUM FREE",""))))</f>
        <v/>
      </c>
    </row>
    <row r="1397">
      <c r="AC1397">
        <f>IF($C1397="","",IF(COUNTIF('Códigos Santander (ref)'!$A$2:$A$79,$C1397)&gt;0,"SANTANDER",IF(COUNTIF('Códigos Itaú (ref)'!$A$2:$A$44,$C1397)&gt;0,"ITAU",IF(AND(TRIM(UPPER($I1397))="CONTRATUAL",ISNUMBER(SEARCH("INDIVIDUAL",SUBSTITUTE(UPPER($D1397)," ","")))),"PREMIUM FREE",""))))</f>
        <v/>
      </c>
    </row>
    <row r="1398">
      <c r="AC1398">
        <f>IF($C1398="","",IF(COUNTIF('Códigos Santander (ref)'!$A$2:$A$79,$C1398)&gt;0,"SANTANDER",IF(COUNTIF('Códigos Itaú (ref)'!$A$2:$A$44,$C1398)&gt;0,"ITAU",IF(AND(TRIM(UPPER($I1398))="CONTRATUAL",ISNUMBER(SEARCH("INDIVIDUAL",SUBSTITUTE(UPPER($D1398)," ","")))),"PREMIUM FREE",""))))</f>
        <v/>
      </c>
    </row>
    <row r="1399">
      <c r="AC1399">
        <f>IF($C1399="","",IF(COUNTIF('Códigos Santander (ref)'!$A$2:$A$79,$C1399)&gt;0,"SANTANDER",IF(COUNTIF('Códigos Itaú (ref)'!$A$2:$A$44,$C1399)&gt;0,"ITAU",IF(AND(TRIM(UPPER($I1399))="CONTRATUAL",ISNUMBER(SEARCH("INDIVIDUAL",SUBSTITUTE(UPPER($D1399)," ","")))),"PREMIUM FREE",""))))</f>
        <v/>
      </c>
    </row>
    <row r="1400">
      <c r="AC1400">
        <f>IF($C1400="","",IF(COUNTIF('Códigos Santander (ref)'!$A$2:$A$79,$C1400)&gt;0,"SANTANDER",IF(COUNTIF('Códigos Itaú (ref)'!$A$2:$A$44,$C1400)&gt;0,"ITAU",IF(AND(TRIM(UPPER($I1400))="CONTRATUAL",ISNUMBER(SEARCH("INDIVIDUAL",SUBSTITUTE(UPPER($D1400)," ","")))),"PREMIUM FREE",""))))</f>
        <v/>
      </c>
    </row>
    <row r="1401">
      <c r="AC1401">
        <f>IF($C1401="","",IF(COUNTIF('Códigos Santander (ref)'!$A$2:$A$79,$C1401)&gt;0,"SANTANDER",IF(COUNTIF('Códigos Itaú (ref)'!$A$2:$A$44,$C1401)&gt;0,"ITAU",IF(AND(TRIM(UPPER($I1401))="CONTRATUAL",ISNUMBER(SEARCH("INDIVIDUAL",SUBSTITUTE(UPPER($D1401)," ","")))),"PREMIUM FREE",""))))</f>
        <v/>
      </c>
    </row>
    <row r="1402">
      <c r="AC1402">
        <f>IF($C1402="","",IF(COUNTIF('Códigos Santander (ref)'!$A$2:$A$79,$C1402)&gt;0,"SANTANDER",IF(COUNTIF('Códigos Itaú (ref)'!$A$2:$A$44,$C1402)&gt;0,"ITAU",IF(AND(TRIM(UPPER($I1402))="CONTRATUAL",ISNUMBER(SEARCH("INDIVIDUAL",SUBSTITUTE(UPPER($D1402)," ","")))),"PREMIUM FREE",""))))</f>
        <v/>
      </c>
    </row>
    <row r="1403">
      <c r="AC1403">
        <f>IF($C1403="","",IF(COUNTIF('Códigos Santander (ref)'!$A$2:$A$79,$C1403)&gt;0,"SANTANDER",IF(COUNTIF('Códigos Itaú (ref)'!$A$2:$A$44,$C1403)&gt;0,"ITAU",IF(AND(TRIM(UPPER($I1403))="CONTRATUAL",ISNUMBER(SEARCH("INDIVIDUAL",SUBSTITUTE(UPPER($D1403)," ","")))),"PREMIUM FREE",""))))</f>
        <v/>
      </c>
    </row>
    <row r="1404">
      <c r="AC1404">
        <f>IF($C1404="","",IF(COUNTIF('Códigos Santander (ref)'!$A$2:$A$79,$C1404)&gt;0,"SANTANDER",IF(COUNTIF('Códigos Itaú (ref)'!$A$2:$A$44,$C1404)&gt;0,"ITAU",IF(AND(TRIM(UPPER($I1404))="CONTRATUAL",ISNUMBER(SEARCH("INDIVIDUAL",SUBSTITUTE(UPPER($D1404)," ","")))),"PREMIUM FREE",""))))</f>
        <v/>
      </c>
    </row>
    <row r="1405">
      <c r="AC1405">
        <f>IF($C1405="","",IF(COUNTIF('Códigos Santander (ref)'!$A$2:$A$79,$C1405)&gt;0,"SANTANDER",IF(COUNTIF('Códigos Itaú (ref)'!$A$2:$A$44,$C1405)&gt;0,"ITAU",IF(AND(TRIM(UPPER($I1405))="CONTRATUAL",ISNUMBER(SEARCH("INDIVIDUAL",SUBSTITUTE(UPPER($D1405)," ","")))),"PREMIUM FREE",""))))</f>
        <v/>
      </c>
    </row>
    <row r="1406">
      <c r="AC1406">
        <f>IF($C1406="","",IF(COUNTIF('Códigos Santander (ref)'!$A$2:$A$79,$C1406)&gt;0,"SANTANDER",IF(COUNTIF('Códigos Itaú (ref)'!$A$2:$A$44,$C1406)&gt;0,"ITAU",IF(AND(TRIM(UPPER($I1406))="CONTRATUAL",ISNUMBER(SEARCH("INDIVIDUAL",SUBSTITUTE(UPPER($D1406)," ","")))),"PREMIUM FREE",""))))</f>
        <v/>
      </c>
    </row>
    <row r="1407">
      <c r="AC1407">
        <f>IF($C1407="","",IF(COUNTIF('Códigos Santander (ref)'!$A$2:$A$79,$C1407)&gt;0,"SANTANDER",IF(COUNTIF('Códigos Itaú (ref)'!$A$2:$A$44,$C1407)&gt;0,"ITAU",IF(AND(TRIM(UPPER($I1407))="CONTRATUAL",ISNUMBER(SEARCH("INDIVIDUAL",SUBSTITUTE(UPPER($D1407)," ","")))),"PREMIUM FREE",""))))</f>
        <v/>
      </c>
    </row>
    <row r="1408">
      <c r="AC1408">
        <f>IF($C1408="","",IF(COUNTIF('Códigos Santander (ref)'!$A$2:$A$79,$C1408)&gt;0,"SANTANDER",IF(COUNTIF('Códigos Itaú (ref)'!$A$2:$A$44,$C1408)&gt;0,"ITAU",IF(AND(TRIM(UPPER($I1408))="CONTRATUAL",ISNUMBER(SEARCH("INDIVIDUAL",SUBSTITUTE(UPPER($D1408)," ","")))),"PREMIUM FREE",""))))</f>
        <v/>
      </c>
    </row>
    <row r="1409">
      <c r="AC1409">
        <f>IF($C1409="","",IF(COUNTIF('Códigos Santander (ref)'!$A$2:$A$79,$C1409)&gt;0,"SANTANDER",IF(COUNTIF('Códigos Itaú (ref)'!$A$2:$A$44,$C1409)&gt;0,"ITAU",IF(AND(TRIM(UPPER($I1409))="CONTRATUAL",ISNUMBER(SEARCH("INDIVIDUAL",SUBSTITUTE(UPPER($D1409)," ","")))),"PREMIUM FREE",""))))</f>
        <v/>
      </c>
    </row>
    <row r="1410">
      <c r="AC1410">
        <f>IF($C1410="","",IF(COUNTIF('Códigos Santander (ref)'!$A$2:$A$79,$C1410)&gt;0,"SANTANDER",IF(COUNTIF('Códigos Itaú (ref)'!$A$2:$A$44,$C1410)&gt;0,"ITAU",IF(AND(TRIM(UPPER($I1410))="CONTRATUAL",ISNUMBER(SEARCH("INDIVIDUAL",SUBSTITUTE(UPPER($D1410)," ","")))),"PREMIUM FREE",""))))</f>
        <v/>
      </c>
    </row>
    <row r="1411">
      <c r="AC1411">
        <f>IF($C1411="","",IF(COUNTIF('Códigos Santander (ref)'!$A$2:$A$79,$C1411)&gt;0,"SANTANDER",IF(COUNTIF('Códigos Itaú (ref)'!$A$2:$A$44,$C1411)&gt;0,"ITAU",IF(AND(TRIM(UPPER($I1411))="CONTRATUAL",ISNUMBER(SEARCH("INDIVIDUAL",SUBSTITUTE(UPPER($D1411)," ","")))),"PREMIUM FREE",""))))</f>
        <v/>
      </c>
    </row>
    <row r="1412">
      <c r="AC1412">
        <f>IF($C1412="","",IF(COUNTIF('Códigos Santander (ref)'!$A$2:$A$79,$C1412)&gt;0,"SANTANDER",IF(COUNTIF('Códigos Itaú (ref)'!$A$2:$A$44,$C1412)&gt;0,"ITAU",IF(AND(TRIM(UPPER($I1412))="CONTRATUAL",ISNUMBER(SEARCH("INDIVIDUAL",SUBSTITUTE(UPPER($D1412)," ","")))),"PREMIUM FREE",""))))</f>
        <v/>
      </c>
    </row>
    <row r="1413">
      <c r="AC1413">
        <f>IF($C1413="","",IF(COUNTIF('Códigos Santander (ref)'!$A$2:$A$79,$C1413)&gt;0,"SANTANDER",IF(COUNTIF('Códigos Itaú (ref)'!$A$2:$A$44,$C1413)&gt;0,"ITAU",IF(AND(TRIM(UPPER($I1413))="CONTRATUAL",ISNUMBER(SEARCH("INDIVIDUAL",SUBSTITUTE(UPPER($D1413)," ","")))),"PREMIUM FREE",""))))</f>
        <v/>
      </c>
    </row>
    <row r="1414">
      <c r="AC1414">
        <f>IF($C1414="","",IF(COUNTIF('Códigos Santander (ref)'!$A$2:$A$79,$C1414)&gt;0,"SANTANDER",IF(COUNTIF('Códigos Itaú (ref)'!$A$2:$A$44,$C1414)&gt;0,"ITAU",IF(AND(TRIM(UPPER($I1414))="CONTRATUAL",ISNUMBER(SEARCH("INDIVIDUAL",SUBSTITUTE(UPPER($D1414)," ","")))),"PREMIUM FREE",""))))</f>
        <v/>
      </c>
    </row>
    <row r="1415">
      <c r="AC1415">
        <f>IF($C1415="","",IF(COUNTIF('Códigos Santander (ref)'!$A$2:$A$79,$C1415)&gt;0,"SANTANDER",IF(COUNTIF('Códigos Itaú (ref)'!$A$2:$A$44,$C1415)&gt;0,"ITAU",IF(AND(TRIM(UPPER($I1415))="CONTRATUAL",ISNUMBER(SEARCH("INDIVIDUAL",SUBSTITUTE(UPPER($D1415)," ","")))),"PREMIUM FREE",""))))</f>
        <v/>
      </c>
    </row>
    <row r="1416">
      <c r="AC1416">
        <f>IF($C1416="","",IF(COUNTIF('Códigos Santander (ref)'!$A$2:$A$79,$C1416)&gt;0,"SANTANDER",IF(COUNTIF('Códigos Itaú (ref)'!$A$2:$A$44,$C1416)&gt;0,"ITAU",IF(AND(TRIM(UPPER($I1416))="CONTRATUAL",ISNUMBER(SEARCH("INDIVIDUAL",SUBSTITUTE(UPPER($D1416)," ","")))),"PREMIUM FREE",""))))</f>
        <v/>
      </c>
    </row>
    <row r="1417">
      <c r="AC1417">
        <f>IF($C1417="","",IF(COUNTIF('Códigos Santander (ref)'!$A$2:$A$79,$C1417)&gt;0,"SANTANDER",IF(COUNTIF('Códigos Itaú (ref)'!$A$2:$A$44,$C1417)&gt;0,"ITAU",IF(AND(TRIM(UPPER($I1417))="CONTRATUAL",ISNUMBER(SEARCH("INDIVIDUAL",SUBSTITUTE(UPPER($D1417)," ","")))),"PREMIUM FREE",""))))</f>
        <v/>
      </c>
    </row>
    <row r="1418">
      <c r="AC1418">
        <f>IF($C1418="","",IF(COUNTIF('Códigos Santander (ref)'!$A$2:$A$79,$C1418)&gt;0,"SANTANDER",IF(COUNTIF('Códigos Itaú (ref)'!$A$2:$A$44,$C1418)&gt;0,"ITAU",IF(AND(TRIM(UPPER($I1418))="CONTRATUAL",ISNUMBER(SEARCH("INDIVIDUAL",SUBSTITUTE(UPPER($D1418)," ","")))),"PREMIUM FREE",""))))</f>
        <v/>
      </c>
    </row>
    <row r="1419">
      <c r="AC1419">
        <f>IF($C1419="","",IF(COUNTIF('Códigos Santander (ref)'!$A$2:$A$79,$C1419)&gt;0,"SANTANDER",IF(COUNTIF('Códigos Itaú (ref)'!$A$2:$A$44,$C1419)&gt;0,"ITAU",IF(AND(TRIM(UPPER($I1419))="CONTRATUAL",ISNUMBER(SEARCH("INDIVIDUAL",SUBSTITUTE(UPPER($D1419)," ","")))),"PREMIUM FREE",""))))</f>
        <v/>
      </c>
    </row>
    <row r="1420">
      <c r="AC1420">
        <f>IF($C1420="","",IF(COUNTIF('Códigos Santander (ref)'!$A$2:$A$79,$C1420)&gt;0,"SANTANDER",IF(COUNTIF('Códigos Itaú (ref)'!$A$2:$A$44,$C1420)&gt;0,"ITAU",IF(AND(TRIM(UPPER($I1420))="CONTRATUAL",ISNUMBER(SEARCH("INDIVIDUAL",SUBSTITUTE(UPPER($D1420)," ","")))),"PREMIUM FREE",""))))</f>
        <v/>
      </c>
    </row>
    <row r="1421">
      <c r="AC1421">
        <f>IF($C1421="","",IF(COUNTIF('Códigos Santander (ref)'!$A$2:$A$79,$C1421)&gt;0,"SANTANDER",IF(COUNTIF('Códigos Itaú (ref)'!$A$2:$A$44,$C1421)&gt;0,"ITAU",IF(AND(TRIM(UPPER($I1421))="CONTRATUAL",ISNUMBER(SEARCH("INDIVIDUAL",SUBSTITUTE(UPPER($D1421)," ","")))),"PREMIUM FREE",""))))</f>
        <v/>
      </c>
    </row>
    <row r="1422">
      <c r="AC1422">
        <f>IF($C1422="","",IF(COUNTIF('Códigos Santander (ref)'!$A$2:$A$79,$C1422)&gt;0,"SANTANDER",IF(COUNTIF('Códigos Itaú (ref)'!$A$2:$A$44,$C1422)&gt;0,"ITAU",IF(AND(TRIM(UPPER($I1422))="CONTRATUAL",ISNUMBER(SEARCH("INDIVIDUAL",SUBSTITUTE(UPPER($D1422)," ","")))),"PREMIUM FREE",""))))</f>
        <v/>
      </c>
    </row>
    <row r="1423">
      <c r="AC1423">
        <f>IF($C1423="","",IF(COUNTIF('Códigos Santander (ref)'!$A$2:$A$79,$C1423)&gt;0,"SANTANDER",IF(COUNTIF('Códigos Itaú (ref)'!$A$2:$A$44,$C1423)&gt;0,"ITAU",IF(AND(TRIM(UPPER($I1423))="CONTRATUAL",ISNUMBER(SEARCH("INDIVIDUAL",SUBSTITUTE(UPPER($D1423)," ","")))),"PREMIUM FREE",""))))</f>
        <v/>
      </c>
    </row>
    <row r="1424">
      <c r="AC1424">
        <f>IF($C1424="","",IF(COUNTIF('Códigos Santander (ref)'!$A$2:$A$79,$C1424)&gt;0,"SANTANDER",IF(COUNTIF('Códigos Itaú (ref)'!$A$2:$A$44,$C1424)&gt;0,"ITAU",IF(AND(TRIM(UPPER($I1424))="CONTRATUAL",ISNUMBER(SEARCH("INDIVIDUAL",SUBSTITUTE(UPPER($D1424)," ","")))),"PREMIUM FREE",""))))</f>
        <v/>
      </c>
    </row>
    <row r="1425">
      <c r="AC1425">
        <f>IF($C1425="","",IF(COUNTIF('Códigos Santander (ref)'!$A$2:$A$79,$C1425)&gt;0,"SANTANDER",IF(COUNTIF('Códigos Itaú (ref)'!$A$2:$A$44,$C1425)&gt;0,"ITAU",IF(AND(TRIM(UPPER($I1425))="CONTRATUAL",ISNUMBER(SEARCH("INDIVIDUAL",SUBSTITUTE(UPPER($D1425)," ","")))),"PREMIUM FREE",""))))</f>
        <v/>
      </c>
    </row>
    <row r="1426">
      <c r="AC1426">
        <f>IF($C1426="","",IF(COUNTIF('Códigos Santander (ref)'!$A$2:$A$79,$C1426)&gt;0,"SANTANDER",IF(COUNTIF('Códigos Itaú (ref)'!$A$2:$A$44,$C1426)&gt;0,"ITAU",IF(AND(TRIM(UPPER($I1426))="CONTRATUAL",ISNUMBER(SEARCH("INDIVIDUAL",SUBSTITUTE(UPPER($D1426)," ","")))),"PREMIUM FREE",""))))</f>
        <v/>
      </c>
    </row>
    <row r="1427">
      <c r="AC1427">
        <f>IF($C1427="","",IF(COUNTIF('Códigos Santander (ref)'!$A$2:$A$79,$C1427)&gt;0,"SANTANDER",IF(COUNTIF('Códigos Itaú (ref)'!$A$2:$A$44,$C1427)&gt;0,"ITAU",IF(AND(TRIM(UPPER($I1427))="CONTRATUAL",ISNUMBER(SEARCH("INDIVIDUAL",SUBSTITUTE(UPPER($D1427)," ","")))),"PREMIUM FREE",""))))</f>
        <v/>
      </c>
    </row>
    <row r="1428">
      <c r="AC1428">
        <f>IF($C1428="","",IF(COUNTIF('Códigos Santander (ref)'!$A$2:$A$79,$C1428)&gt;0,"SANTANDER",IF(COUNTIF('Códigos Itaú (ref)'!$A$2:$A$44,$C1428)&gt;0,"ITAU",IF(AND(TRIM(UPPER($I1428))="CONTRATUAL",ISNUMBER(SEARCH("INDIVIDUAL",SUBSTITUTE(UPPER($D1428)," ","")))),"PREMIUM FREE",""))))</f>
        <v/>
      </c>
    </row>
    <row r="1429">
      <c r="AC1429">
        <f>IF($C1429="","",IF(COUNTIF('Códigos Santander (ref)'!$A$2:$A$79,$C1429)&gt;0,"SANTANDER",IF(COUNTIF('Códigos Itaú (ref)'!$A$2:$A$44,$C1429)&gt;0,"ITAU",IF(AND(TRIM(UPPER($I1429))="CONTRATUAL",ISNUMBER(SEARCH("INDIVIDUAL",SUBSTITUTE(UPPER($D1429)," ","")))),"PREMIUM FREE",""))))</f>
        <v/>
      </c>
    </row>
    <row r="1430">
      <c r="AC1430">
        <f>IF($C1430="","",IF(COUNTIF('Códigos Santander (ref)'!$A$2:$A$79,$C1430)&gt;0,"SANTANDER",IF(COUNTIF('Códigos Itaú (ref)'!$A$2:$A$44,$C1430)&gt;0,"ITAU",IF(AND(TRIM(UPPER($I1430))="CONTRATUAL",ISNUMBER(SEARCH("INDIVIDUAL",SUBSTITUTE(UPPER($D1430)," ","")))),"PREMIUM FREE",""))))</f>
        <v/>
      </c>
    </row>
    <row r="1431">
      <c r="AC1431">
        <f>IF($C1431="","",IF(COUNTIF('Códigos Santander (ref)'!$A$2:$A$79,$C1431)&gt;0,"SANTANDER",IF(COUNTIF('Códigos Itaú (ref)'!$A$2:$A$44,$C1431)&gt;0,"ITAU",IF(AND(TRIM(UPPER($I1431))="CONTRATUAL",ISNUMBER(SEARCH("INDIVIDUAL",SUBSTITUTE(UPPER($D1431)," ","")))),"PREMIUM FREE",""))))</f>
        <v/>
      </c>
    </row>
    <row r="1432">
      <c r="AC1432">
        <f>IF($C1432="","",IF(COUNTIF('Códigos Santander (ref)'!$A$2:$A$79,$C1432)&gt;0,"SANTANDER",IF(COUNTIF('Códigos Itaú (ref)'!$A$2:$A$44,$C1432)&gt;0,"ITAU",IF(AND(TRIM(UPPER($I1432))="CONTRATUAL",ISNUMBER(SEARCH("INDIVIDUAL",SUBSTITUTE(UPPER($D1432)," ","")))),"PREMIUM FREE",""))))</f>
        <v/>
      </c>
    </row>
    <row r="1433">
      <c r="AC1433">
        <f>IF($C1433="","",IF(COUNTIF('Códigos Santander (ref)'!$A$2:$A$79,$C1433)&gt;0,"SANTANDER",IF(COUNTIF('Códigos Itaú (ref)'!$A$2:$A$44,$C1433)&gt;0,"ITAU",IF(AND(TRIM(UPPER($I1433))="CONTRATUAL",ISNUMBER(SEARCH("INDIVIDUAL",SUBSTITUTE(UPPER($D1433)," ","")))),"PREMIUM FREE",""))))</f>
        <v/>
      </c>
    </row>
    <row r="1434">
      <c r="AC1434">
        <f>IF($C1434="","",IF(COUNTIF('Códigos Santander (ref)'!$A$2:$A$79,$C1434)&gt;0,"SANTANDER",IF(COUNTIF('Códigos Itaú (ref)'!$A$2:$A$44,$C1434)&gt;0,"ITAU",IF(AND(TRIM(UPPER($I1434))="CONTRATUAL",ISNUMBER(SEARCH("INDIVIDUAL",SUBSTITUTE(UPPER($D1434)," ","")))),"PREMIUM FREE",""))))</f>
        <v/>
      </c>
    </row>
    <row r="1435">
      <c r="AC1435">
        <f>IF($C1435="","",IF(COUNTIF('Códigos Santander (ref)'!$A$2:$A$79,$C1435)&gt;0,"SANTANDER",IF(COUNTIF('Códigos Itaú (ref)'!$A$2:$A$44,$C1435)&gt;0,"ITAU",IF(AND(TRIM(UPPER($I1435))="CONTRATUAL",ISNUMBER(SEARCH("INDIVIDUAL",SUBSTITUTE(UPPER($D1435)," ","")))),"PREMIUM FREE",""))))</f>
        <v/>
      </c>
    </row>
    <row r="1436">
      <c r="AC1436">
        <f>IF($C1436="","",IF(COUNTIF('Códigos Santander (ref)'!$A$2:$A$79,$C1436)&gt;0,"SANTANDER",IF(COUNTIF('Códigos Itaú (ref)'!$A$2:$A$44,$C1436)&gt;0,"ITAU",IF(AND(TRIM(UPPER($I1436))="CONTRATUAL",ISNUMBER(SEARCH("INDIVIDUAL",SUBSTITUTE(UPPER($D1436)," ","")))),"PREMIUM FREE",""))))</f>
        <v/>
      </c>
    </row>
    <row r="1437">
      <c r="AC1437">
        <f>IF($C1437="","",IF(COUNTIF('Códigos Santander (ref)'!$A$2:$A$79,$C1437)&gt;0,"SANTANDER",IF(COUNTIF('Códigos Itaú (ref)'!$A$2:$A$44,$C1437)&gt;0,"ITAU",IF(AND(TRIM(UPPER($I1437))="CONTRATUAL",ISNUMBER(SEARCH("INDIVIDUAL",SUBSTITUTE(UPPER($D1437)," ","")))),"PREMIUM FREE",""))))</f>
        <v/>
      </c>
    </row>
    <row r="1438">
      <c r="AC1438">
        <f>IF($C1438="","",IF(COUNTIF('Códigos Santander (ref)'!$A$2:$A$79,$C1438)&gt;0,"SANTANDER",IF(COUNTIF('Códigos Itaú (ref)'!$A$2:$A$44,$C1438)&gt;0,"ITAU",IF(AND(TRIM(UPPER($I1438))="CONTRATUAL",ISNUMBER(SEARCH("INDIVIDUAL",SUBSTITUTE(UPPER($D1438)," ","")))),"PREMIUM FREE",""))))</f>
        <v/>
      </c>
    </row>
    <row r="1439">
      <c r="AC1439">
        <f>IF($C1439="","",IF(COUNTIF('Códigos Santander (ref)'!$A$2:$A$79,$C1439)&gt;0,"SANTANDER",IF(COUNTIF('Códigos Itaú (ref)'!$A$2:$A$44,$C1439)&gt;0,"ITAU",IF(AND(TRIM(UPPER($I1439))="CONTRATUAL",ISNUMBER(SEARCH("INDIVIDUAL",SUBSTITUTE(UPPER($D1439)," ","")))),"PREMIUM FREE",""))))</f>
        <v/>
      </c>
    </row>
    <row r="1440">
      <c r="AC1440">
        <f>IF($C1440="","",IF(COUNTIF('Códigos Santander (ref)'!$A$2:$A$79,$C1440)&gt;0,"SANTANDER",IF(COUNTIF('Códigos Itaú (ref)'!$A$2:$A$44,$C1440)&gt;0,"ITAU",IF(AND(TRIM(UPPER($I1440))="CONTRATUAL",ISNUMBER(SEARCH("INDIVIDUAL",SUBSTITUTE(UPPER($D1440)," ","")))),"PREMIUM FREE",""))))</f>
        <v/>
      </c>
    </row>
    <row r="1441">
      <c r="AC1441">
        <f>IF($C1441="","",IF(COUNTIF('Códigos Santander (ref)'!$A$2:$A$79,$C1441)&gt;0,"SANTANDER",IF(COUNTIF('Códigos Itaú (ref)'!$A$2:$A$44,$C1441)&gt;0,"ITAU",IF(AND(TRIM(UPPER($I1441))="CONTRATUAL",ISNUMBER(SEARCH("INDIVIDUAL",SUBSTITUTE(UPPER($D1441)," ","")))),"PREMIUM FREE",""))))</f>
        <v/>
      </c>
    </row>
    <row r="1442">
      <c r="AC1442">
        <f>IF($C1442="","",IF(COUNTIF('Códigos Santander (ref)'!$A$2:$A$79,$C1442)&gt;0,"SANTANDER",IF(COUNTIF('Códigos Itaú (ref)'!$A$2:$A$44,$C1442)&gt;0,"ITAU",IF(AND(TRIM(UPPER($I1442))="CONTRATUAL",ISNUMBER(SEARCH("INDIVIDUAL",SUBSTITUTE(UPPER($D1442)," ","")))),"PREMIUM FREE",""))))</f>
        <v/>
      </c>
    </row>
    <row r="1443">
      <c r="AC1443">
        <f>IF($C1443="","",IF(COUNTIF('Códigos Santander (ref)'!$A$2:$A$79,$C1443)&gt;0,"SANTANDER",IF(COUNTIF('Códigos Itaú (ref)'!$A$2:$A$44,$C1443)&gt;0,"ITAU",IF(AND(TRIM(UPPER($I1443))="CONTRATUAL",ISNUMBER(SEARCH("INDIVIDUAL",SUBSTITUTE(UPPER($D1443)," ","")))),"PREMIUM FREE",""))))</f>
        <v/>
      </c>
    </row>
    <row r="1444">
      <c r="AC1444">
        <f>IF($C1444="","",IF(COUNTIF('Códigos Santander (ref)'!$A$2:$A$79,$C1444)&gt;0,"SANTANDER",IF(COUNTIF('Códigos Itaú (ref)'!$A$2:$A$44,$C1444)&gt;0,"ITAU",IF(AND(TRIM(UPPER($I1444))="CONTRATUAL",ISNUMBER(SEARCH("INDIVIDUAL",SUBSTITUTE(UPPER($D1444)," ","")))),"PREMIUM FREE",""))))</f>
        <v/>
      </c>
    </row>
    <row r="1445">
      <c r="AC1445">
        <f>IF($C1445="","",IF(COUNTIF('Códigos Santander (ref)'!$A$2:$A$79,$C1445)&gt;0,"SANTANDER",IF(COUNTIF('Códigos Itaú (ref)'!$A$2:$A$44,$C1445)&gt;0,"ITAU",IF(AND(TRIM(UPPER($I1445))="CONTRATUAL",ISNUMBER(SEARCH("INDIVIDUAL",SUBSTITUTE(UPPER($D1445)," ","")))),"PREMIUM FREE",""))))</f>
        <v/>
      </c>
    </row>
    <row r="1446">
      <c r="AC1446">
        <f>IF($C1446="","",IF(COUNTIF('Códigos Santander (ref)'!$A$2:$A$79,$C1446)&gt;0,"SANTANDER",IF(COUNTIF('Códigos Itaú (ref)'!$A$2:$A$44,$C1446)&gt;0,"ITAU",IF(AND(TRIM(UPPER($I1446))="CONTRATUAL",ISNUMBER(SEARCH("INDIVIDUAL",SUBSTITUTE(UPPER($D1446)," ","")))),"PREMIUM FREE",""))))</f>
        <v/>
      </c>
    </row>
    <row r="1447">
      <c r="AC1447">
        <f>IF($C1447="","",IF(COUNTIF('Códigos Santander (ref)'!$A$2:$A$79,$C1447)&gt;0,"SANTANDER",IF(COUNTIF('Códigos Itaú (ref)'!$A$2:$A$44,$C1447)&gt;0,"ITAU",IF(AND(TRIM(UPPER($I1447))="CONTRATUAL",ISNUMBER(SEARCH("INDIVIDUAL",SUBSTITUTE(UPPER($D1447)," ","")))),"PREMIUM FREE",""))))</f>
        <v/>
      </c>
    </row>
    <row r="1448">
      <c r="AC1448">
        <f>IF($C1448="","",IF(COUNTIF('Códigos Santander (ref)'!$A$2:$A$79,$C1448)&gt;0,"SANTANDER",IF(COUNTIF('Códigos Itaú (ref)'!$A$2:$A$44,$C1448)&gt;0,"ITAU",IF(AND(TRIM(UPPER($I1448))="CONTRATUAL",ISNUMBER(SEARCH("INDIVIDUAL",SUBSTITUTE(UPPER($D1448)," ","")))),"PREMIUM FREE",""))))</f>
        <v/>
      </c>
    </row>
    <row r="1449">
      <c r="AC1449">
        <f>IF($C1449="","",IF(COUNTIF('Códigos Santander (ref)'!$A$2:$A$79,$C1449)&gt;0,"SANTANDER",IF(COUNTIF('Códigos Itaú (ref)'!$A$2:$A$44,$C1449)&gt;0,"ITAU",IF(AND(TRIM(UPPER($I1449))="CONTRATUAL",ISNUMBER(SEARCH("INDIVIDUAL",SUBSTITUTE(UPPER($D1449)," ","")))),"PREMIUM FREE",""))))</f>
        <v/>
      </c>
    </row>
    <row r="1450">
      <c r="AC1450">
        <f>IF($C1450="","",IF(COUNTIF('Códigos Santander (ref)'!$A$2:$A$79,$C1450)&gt;0,"SANTANDER",IF(COUNTIF('Códigos Itaú (ref)'!$A$2:$A$44,$C1450)&gt;0,"ITAU",IF(AND(TRIM(UPPER($I1450))="CONTRATUAL",ISNUMBER(SEARCH("INDIVIDUAL",SUBSTITUTE(UPPER($D1450)," ","")))),"PREMIUM FREE",""))))</f>
        <v/>
      </c>
    </row>
    <row r="1451">
      <c r="AC1451">
        <f>IF($C1451="","",IF(COUNTIF('Códigos Santander (ref)'!$A$2:$A$79,$C1451)&gt;0,"SANTANDER",IF(COUNTIF('Códigos Itaú (ref)'!$A$2:$A$44,$C1451)&gt;0,"ITAU",IF(AND(TRIM(UPPER($I1451))="CONTRATUAL",ISNUMBER(SEARCH("INDIVIDUAL",SUBSTITUTE(UPPER($D1451)," ","")))),"PREMIUM FREE",""))))</f>
        <v/>
      </c>
    </row>
    <row r="1452">
      <c r="AC1452">
        <f>IF($C1452="","",IF(COUNTIF('Códigos Santander (ref)'!$A$2:$A$79,$C1452)&gt;0,"SANTANDER",IF(COUNTIF('Códigos Itaú (ref)'!$A$2:$A$44,$C1452)&gt;0,"ITAU",IF(AND(TRIM(UPPER($I1452))="CONTRATUAL",ISNUMBER(SEARCH("INDIVIDUAL",SUBSTITUTE(UPPER($D1452)," ","")))),"PREMIUM FREE",""))))</f>
        <v/>
      </c>
    </row>
    <row r="1453">
      <c r="AC1453">
        <f>IF($C1453="","",IF(COUNTIF('Códigos Santander (ref)'!$A$2:$A$79,$C1453)&gt;0,"SANTANDER",IF(COUNTIF('Códigos Itaú (ref)'!$A$2:$A$44,$C1453)&gt;0,"ITAU",IF(AND(TRIM(UPPER($I1453))="CONTRATUAL",ISNUMBER(SEARCH("INDIVIDUAL",SUBSTITUTE(UPPER($D1453)," ","")))),"PREMIUM FREE",""))))</f>
        <v/>
      </c>
    </row>
    <row r="1454">
      <c r="AC1454">
        <f>IF($C1454="","",IF(COUNTIF('Códigos Santander (ref)'!$A$2:$A$79,$C1454)&gt;0,"SANTANDER",IF(COUNTIF('Códigos Itaú (ref)'!$A$2:$A$44,$C1454)&gt;0,"ITAU",IF(AND(TRIM(UPPER($I1454))="CONTRATUAL",ISNUMBER(SEARCH("INDIVIDUAL",SUBSTITUTE(UPPER($D1454)," ","")))),"PREMIUM FREE",""))))</f>
        <v/>
      </c>
    </row>
    <row r="1455">
      <c r="AC1455">
        <f>IF($C1455="","",IF(COUNTIF('Códigos Santander (ref)'!$A$2:$A$79,$C1455)&gt;0,"SANTANDER",IF(COUNTIF('Códigos Itaú (ref)'!$A$2:$A$44,$C1455)&gt;0,"ITAU",IF(AND(TRIM(UPPER($I1455))="CONTRATUAL",ISNUMBER(SEARCH("INDIVIDUAL",SUBSTITUTE(UPPER($D1455)," ","")))),"PREMIUM FREE",""))))</f>
        <v/>
      </c>
    </row>
    <row r="1456">
      <c r="AC1456">
        <f>IF($C1456="","",IF(COUNTIF('Códigos Santander (ref)'!$A$2:$A$79,$C1456)&gt;0,"SANTANDER",IF(COUNTIF('Códigos Itaú (ref)'!$A$2:$A$44,$C1456)&gt;0,"ITAU",IF(AND(TRIM(UPPER($I1456))="CONTRATUAL",ISNUMBER(SEARCH("INDIVIDUAL",SUBSTITUTE(UPPER($D1456)," ","")))),"PREMIUM FREE",""))))</f>
        <v/>
      </c>
    </row>
    <row r="1457">
      <c r="AC1457">
        <f>IF($C1457="","",IF(COUNTIF('Códigos Santander (ref)'!$A$2:$A$79,$C1457)&gt;0,"SANTANDER",IF(COUNTIF('Códigos Itaú (ref)'!$A$2:$A$44,$C1457)&gt;0,"ITAU",IF(AND(TRIM(UPPER($I1457))="CONTRATUAL",ISNUMBER(SEARCH("INDIVIDUAL",SUBSTITUTE(UPPER($D1457)," ","")))),"PREMIUM FREE",""))))</f>
        <v/>
      </c>
    </row>
    <row r="1458">
      <c r="AC1458">
        <f>IF($C1458="","",IF(COUNTIF('Códigos Santander (ref)'!$A$2:$A$79,$C1458)&gt;0,"SANTANDER",IF(COUNTIF('Códigos Itaú (ref)'!$A$2:$A$44,$C1458)&gt;0,"ITAU",IF(AND(TRIM(UPPER($I1458))="CONTRATUAL",ISNUMBER(SEARCH("INDIVIDUAL",SUBSTITUTE(UPPER($D1458)," ","")))),"PREMIUM FREE",""))))</f>
        <v/>
      </c>
    </row>
    <row r="1459">
      <c r="AC1459">
        <f>IF($C1459="","",IF(COUNTIF('Códigos Santander (ref)'!$A$2:$A$79,$C1459)&gt;0,"SANTANDER",IF(COUNTIF('Códigos Itaú (ref)'!$A$2:$A$44,$C1459)&gt;0,"ITAU",IF(AND(TRIM(UPPER($I1459))="CONTRATUAL",ISNUMBER(SEARCH("INDIVIDUAL",SUBSTITUTE(UPPER($D1459)," ","")))),"PREMIUM FREE",""))))</f>
        <v/>
      </c>
    </row>
    <row r="1460">
      <c r="AC1460">
        <f>IF($C1460="","",IF(COUNTIF('Códigos Santander (ref)'!$A$2:$A$79,$C1460)&gt;0,"SANTANDER",IF(COUNTIF('Códigos Itaú (ref)'!$A$2:$A$44,$C1460)&gt;0,"ITAU",IF(AND(TRIM(UPPER($I1460))="CONTRATUAL",ISNUMBER(SEARCH("INDIVIDUAL",SUBSTITUTE(UPPER($D1460)," ","")))),"PREMIUM FREE",""))))</f>
        <v/>
      </c>
    </row>
    <row r="1461">
      <c r="AC1461">
        <f>IF($C1461="","",IF(COUNTIF('Códigos Santander (ref)'!$A$2:$A$79,$C1461)&gt;0,"SANTANDER",IF(COUNTIF('Códigos Itaú (ref)'!$A$2:$A$44,$C1461)&gt;0,"ITAU",IF(AND(TRIM(UPPER($I1461))="CONTRATUAL",ISNUMBER(SEARCH("INDIVIDUAL",SUBSTITUTE(UPPER($D1461)," ","")))),"PREMIUM FREE",""))))</f>
        <v/>
      </c>
    </row>
    <row r="1462">
      <c r="AC1462">
        <f>IF($C1462="","",IF(COUNTIF('Códigos Santander (ref)'!$A$2:$A$79,$C1462)&gt;0,"SANTANDER",IF(COUNTIF('Códigos Itaú (ref)'!$A$2:$A$44,$C1462)&gt;0,"ITAU",IF(AND(TRIM(UPPER($I1462))="CONTRATUAL",ISNUMBER(SEARCH("INDIVIDUAL",SUBSTITUTE(UPPER($D1462)," ","")))),"PREMIUM FREE",""))))</f>
        <v/>
      </c>
    </row>
    <row r="1463">
      <c r="AC1463">
        <f>IF($C1463="","",IF(COUNTIF('Códigos Santander (ref)'!$A$2:$A$79,$C1463)&gt;0,"SANTANDER",IF(COUNTIF('Códigos Itaú (ref)'!$A$2:$A$44,$C1463)&gt;0,"ITAU",IF(AND(TRIM(UPPER($I1463))="CONTRATUAL",ISNUMBER(SEARCH("INDIVIDUAL",SUBSTITUTE(UPPER($D1463)," ","")))),"PREMIUM FREE",""))))</f>
        <v/>
      </c>
    </row>
    <row r="1464">
      <c r="AC1464">
        <f>IF($C1464="","",IF(COUNTIF('Códigos Santander (ref)'!$A$2:$A$79,$C1464)&gt;0,"SANTANDER",IF(COUNTIF('Códigos Itaú (ref)'!$A$2:$A$44,$C1464)&gt;0,"ITAU",IF(AND(TRIM(UPPER($I1464))="CONTRATUAL",ISNUMBER(SEARCH("INDIVIDUAL",SUBSTITUTE(UPPER($D1464)," ","")))),"PREMIUM FREE",""))))</f>
        <v/>
      </c>
    </row>
    <row r="1465">
      <c r="AC1465">
        <f>IF($C1465="","",IF(COUNTIF('Códigos Santander (ref)'!$A$2:$A$79,$C1465)&gt;0,"SANTANDER",IF(COUNTIF('Códigos Itaú (ref)'!$A$2:$A$44,$C1465)&gt;0,"ITAU",IF(AND(TRIM(UPPER($I1465))="CONTRATUAL",ISNUMBER(SEARCH("INDIVIDUAL",SUBSTITUTE(UPPER($D1465)," ","")))),"PREMIUM FREE",""))))</f>
        <v/>
      </c>
    </row>
    <row r="1466">
      <c r="AC1466">
        <f>IF($C1466="","",IF(COUNTIF('Códigos Santander (ref)'!$A$2:$A$79,$C1466)&gt;0,"SANTANDER",IF(COUNTIF('Códigos Itaú (ref)'!$A$2:$A$44,$C1466)&gt;0,"ITAU",IF(AND(TRIM(UPPER($I1466))="CONTRATUAL",ISNUMBER(SEARCH("INDIVIDUAL",SUBSTITUTE(UPPER($D1466)," ","")))),"PREMIUM FREE",""))))</f>
        <v/>
      </c>
    </row>
    <row r="1467">
      <c r="AC1467">
        <f>IF($C1467="","",IF(COUNTIF('Códigos Santander (ref)'!$A$2:$A$79,$C1467)&gt;0,"SANTANDER",IF(COUNTIF('Códigos Itaú (ref)'!$A$2:$A$44,$C1467)&gt;0,"ITAU",IF(AND(TRIM(UPPER($I1467))="CONTRATUAL",ISNUMBER(SEARCH("INDIVIDUAL",SUBSTITUTE(UPPER($D1467)," ","")))),"PREMIUM FREE",""))))</f>
        <v/>
      </c>
    </row>
    <row r="1468">
      <c r="AC1468">
        <f>IF($C1468="","",IF(COUNTIF('Códigos Santander (ref)'!$A$2:$A$79,$C1468)&gt;0,"SANTANDER",IF(COUNTIF('Códigos Itaú (ref)'!$A$2:$A$44,$C1468)&gt;0,"ITAU",IF(AND(TRIM(UPPER($I1468))="CONTRATUAL",ISNUMBER(SEARCH("INDIVIDUAL",SUBSTITUTE(UPPER($D1468)," ","")))),"PREMIUM FREE",""))))</f>
        <v/>
      </c>
    </row>
    <row r="1469">
      <c r="AC1469">
        <f>IF($C1469="","",IF(COUNTIF('Códigos Santander (ref)'!$A$2:$A$79,$C1469)&gt;0,"SANTANDER",IF(COUNTIF('Códigos Itaú (ref)'!$A$2:$A$44,$C1469)&gt;0,"ITAU",IF(AND(TRIM(UPPER($I1469))="CONTRATUAL",ISNUMBER(SEARCH("INDIVIDUAL",SUBSTITUTE(UPPER($D1469)," ","")))),"PREMIUM FREE",""))))</f>
        <v/>
      </c>
    </row>
    <row r="1470">
      <c r="AC1470">
        <f>IF($C1470="","",IF(COUNTIF('Códigos Santander (ref)'!$A$2:$A$79,$C1470)&gt;0,"SANTANDER",IF(COUNTIF('Códigos Itaú (ref)'!$A$2:$A$44,$C1470)&gt;0,"ITAU",IF(AND(TRIM(UPPER($I1470))="CONTRATUAL",ISNUMBER(SEARCH("INDIVIDUAL",SUBSTITUTE(UPPER($D1470)," ","")))),"PREMIUM FREE",""))))</f>
        <v/>
      </c>
    </row>
    <row r="1471">
      <c r="AC1471">
        <f>IF($C1471="","",IF(COUNTIF('Códigos Santander (ref)'!$A$2:$A$79,$C1471)&gt;0,"SANTANDER",IF(COUNTIF('Códigos Itaú (ref)'!$A$2:$A$44,$C1471)&gt;0,"ITAU",IF(AND(TRIM(UPPER($I1471))="CONTRATUAL",ISNUMBER(SEARCH("INDIVIDUAL",SUBSTITUTE(UPPER($D1471)," ","")))),"PREMIUM FREE",""))))</f>
        <v/>
      </c>
    </row>
    <row r="1472">
      <c r="AC1472">
        <f>IF($C1472="","",IF(COUNTIF('Códigos Santander (ref)'!$A$2:$A$79,$C1472)&gt;0,"SANTANDER",IF(COUNTIF('Códigos Itaú (ref)'!$A$2:$A$44,$C1472)&gt;0,"ITAU",IF(AND(TRIM(UPPER($I1472))="CONTRATUAL",ISNUMBER(SEARCH("INDIVIDUAL",SUBSTITUTE(UPPER($D1472)," ","")))),"PREMIUM FREE",""))))</f>
        <v/>
      </c>
    </row>
    <row r="1473">
      <c r="AC1473">
        <f>IF($C1473="","",IF(COUNTIF('Códigos Santander (ref)'!$A$2:$A$79,$C1473)&gt;0,"SANTANDER",IF(COUNTIF('Códigos Itaú (ref)'!$A$2:$A$44,$C1473)&gt;0,"ITAU",IF(AND(TRIM(UPPER($I1473))="CONTRATUAL",ISNUMBER(SEARCH("INDIVIDUAL",SUBSTITUTE(UPPER($D1473)," ","")))),"PREMIUM FREE",""))))</f>
        <v/>
      </c>
    </row>
    <row r="1474">
      <c r="AC1474">
        <f>IF($C1474="","",IF(COUNTIF('Códigos Santander (ref)'!$A$2:$A$79,$C1474)&gt;0,"SANTANDER",IF(COUNTIF('Códigos Itaú (ref)'!$A$2:$A$44,$C1474)&gt;0,"ITAU",IF(AND(TRIM(UPPER($I1474))="CONTRATUAL",ISNUMBER(SEARCH("INDIVIDUAL",SUBSTITUTE(UPPER($D1474)," ","")))),"PREMIUM FREE",""))))</f>
        <v/>
      </c>
    </row>
    <row r="1475">
      <c r="AC1475">
        <f>IF($C1475="","",IF(COUNTIF('Códigos Santander (ref)'!$A$2:$A$79,$C1475)&gt;0,"SANTANDER",IF(COUNTIF('Códigos Itaú (ref)'!$A$2:$A$44,$C1475)&gt;0,"ITAU",IF(AND(TRIM(UPPER($I1475))="CONTRATUAL",ISNUMBER(SEARCH("INDIVIDUAL",SUBSTITUTE(UPPER($D1475)," ","")))),"PREMIUM FREE",""))))</f>
        <v/>
      </c>
    </row>
    <row r="1476">
      <c r="AC1476">
        <f>IF($C1476="","",IF(COUNTIF('Códigos Santander (ref)'!$A$2:$A$79,$C1476)&gt;0,"SANTANDER",IF(COUNTIF('Códigos Itaú (ref)'!$A$2:$A$44,$C1476)&gt;0,"ITAU",IF(AND(TRIM(UPPER($I1476))="CONTRATUAL",ISNUMBER(SEARCH("INDIVIDUAL",SUBSTITUTE(UPPER($D1476)," ","")))),"PREMIUM FREE",""))))</f>
        <v/>
      </c>
    </row>
    <row r="1477">
      <c r="AC1477">
        <f>IF($C1477="","",IF(COUNTIF('Códigos Santander (ref)'!$A$2:$A$79,$C1477)&gt;0,"SANTANDER",IF(COUNTIF('Códigos Itaú (ref)'!$A$2:$A$44,$C1477)&gt;0,"ITAU",IF(AND(TRIM(UPPER($I1477))="CONTRATUAL",ISNUMBER(SEARCH("INDIVIDUAL",SUBSTITUTE(UPPER($D1477)," ","")))),"PREMIUM FREE",""))))</f>
        <v/>
      </c>
    </row>
    <row r="1478">
      <c r="AC1478">
        <f>IF($C1478="","",IF(COUNTIF('Códigos Santander (ref)'!$A$2:$A$79,$C1478)&gt;0,"SANTANDER",IF(COUNTIF('Códigos Itaú (ref)'!$A$2:$A$44,$C1478)&gt;0,"ITAU",IF(AND(TRIM(UPPER($I1478))="CONTRATUAL",ISNUMBER(SEARCH("INDIVIDUAL",SUBSTITUTE(UPPER($D1478)," ","")))),"PREMIUM FREE",""))))</f>
        <v/>
      </c>
    </row>
    <row r="1479">
      <c r="AC1479">
        <f>IF($C1479="","",IF(COUNTIF('Códigos Santander (ref)'!$A$2:$A$79,$C1479)&gt;0,"SANTANDER",IF(COUNTIF('Códigos Itaú (ref)'!$A$2:$A$44,$C1479)&gt;0,"ITAU",IF(AND(TRIM(UPPER($I1479))="CONTRATUAL",ISNUMBER(SEARCH("INDIVIDUAL",SUBSTITUTE(UPPER($D1479)," ","")))),"PREMIUM FREE",""))))</f>
        <v/>
      </c>
    </row>
    <row r="1480">
      <c r="AC1480">
        <f>IF($C1480="","",IF(COUNTIF('Códigos Santander (ref)'!$A$2:$A$79,$C1480)&gt;0,"SANTANDER",IF(COUNTIF('Códigos Itaú (ref)'!$A$2:$A$44,$C1480)&gt;0,"ITAU",IF(AND(TRIM(UPPER($I1480))="CONTRATUAL",ISNUMBER(SEARCH("INDIVIDUAL",SUBSTITUTE(UPPER($D1480)," ","")))),"PREMIUM FREE",""))))</f>
        <v/>
      </c>
    </row>
    <row r="1481">
      <c r="AC1481">
        <f>IF($C1481="","",IF(COUNTIF('Códigos Santander (ref)'!$A$2:$A$79,$C1481)&gt;0,"SANTANDER",IF(COUNTIF('Códigos Itaú (ref)'!$A$2:$A$44,$C1481)&gt;0,"ITAU",IF(AND(TRIM(UPPER($I1481))="CONTRATUAL",ISNUMBER(SEARCH("INDIVIDUAL",SUBSTITUTE(UPPER($D1481)," ","")))),"PREMIUM FREE",""))))</f>
        <v/>
      </c>
    </row>
    <row r="1482">
      <c r="AC1482">
        <f>IF($C1482="","",IF(COUNTIF('Códigos Santander (ref)'!$A$2:$A$79,$C1482)&gt;0,"SANTANDER",IF(COUNTIF('Códigos Itaú (ref)'!$A$2:$A$44,$C1482)&gt;0,"ITAU",IF(AND(TRIM(UPPER($I1482))="CONTRATUAL",ISNUMBER(SEARCH("INDIVIDUAL",SUBSTITUTE(UPPER($D1482)," ","")))),"PREMIUM FREE",""))))</f>
        <v/>
      </c>
    </row>
    <row r="1483">
      <c r="AC1483">
        <f>IF($C1483="","",IF(COUNTIF('Códigos Santander (ref)'!$A$2:$A$79,$C1483)&gt;0,"SANTANDER",IF(COUNTIF('Códigos Itaú (ref)'!$A$2:$A$44,$C1483)&gt;0,"ITAU",IF(AND(TRIM(UPPER($I1483))="CONTRATUAL",ISNUMBER(SEARCH("INDIVIDUAL",SUBSTITUTE(UPPER($D1483)," ","")))),"PREMIUM FREE",""))))</f>
        <v/>
      </c>
    </row>
    <row r="1484">
      <c r="AC1484">
        <f>IF($C1484="","",IF(COUNTIF('Códigos Santander (ref)'!$A$2:$A$79,$C1484)&gt;0,"SANTANDER",IF(COUNTIF('Códigos Itaú (ref)'!$A$2:$A$44,$C1484)&gt;0,"ITAU",IF(AND(TRIM(UPPER($I1484))="CONTRATUAL",ISNUMBER(SEARCH("INDIVIDUAL",SUBSTITUTE(UPPER($D1484)," ","")))),"PREMIUM FREE",""))))</f>
        <v/>
      </c>
    </row>
    <row r="1485">
      <c r="AC1485">
        <f>IF($C1485="","",IF(COUNTIF('Códigos Santander (ref)'!$A$2:$A$79,$C1485)&gt;0,"SANTANDER",IF(COUNTIF('Códigos Itaú (ref)'!$A$2:$A$44,$C1485)&gt;0,"ITAU",IF(AND(TRIM(UPPER($I1485))="CONTRATUAL",ISNUMBER(SEARCH("INDIVIDUAL",SUBSTITUTE(UPPER($D1485)," ","")))),"PREMIUM FREE",""))))</f>
        <v/>
      </c>
    </row>
    <row r="1486">
      <c r="AC1486">
        <f>IF($C1486="","",IF(COUNTIF('Códigos Santander (ref)'!$A$2:$A$79,$C1486)&gt;0,"SANTANDER",IF(COUNTIF('Códigos Itaú (ref)'!$A$2:$A$44,$C1486)&gt;0,"ITAU",IF(AND(TRIM(UPPER($I1486))="CONTRATUAL",ISNUMBER(SEARCH("INDIVIDUAL",SUBSTITUTE(UPPER($D1486)," ","")))),"PREMIUM FREE",""))))</f>
        <v/>
      </c>
    </row>
    <row r="1487">
      <c r="AC1487">
        <f>IF($C1487="","",IF(COUNTIF('Códigos Santander (ref)'!$A$2:$A$79,$C1487)&gt;0,"SANTANDER",IF(COUNTIF('Códigos Itaú (ref)'!$A$2:$A$44,$C1487)&gt;0,"ITAU",IF(AND(TRIM(UPPER($I1487))="CONTRATUAL",ISNUMBER(SEARCH("INDIVIDUAL",SUBSTITUTE(UPPER($D1487)," ","")))),"PREMIUM FREE",""))))</f>
        <v/>
      </c>
    </row>
    <row r="1488">
      <c r="AC1488">
        <f>IF($C1488="","",IF(COUNTIF('Códigos Santander (ref)'!$A$2:$A$79,$C1488)&gt;0,"SANTANDER",IF(COUNTIF('Códigos Itaú (ref)'!$A$2:$A$44,$C1488)&gt;0,"ITAU",IF(AND(TRIM(UPPER($I1488))="CONTRATUAL",ISNUMBER(SEARCH("INDIVIDUAL",SUBSTITUTE(UPPER($D1488)," ","")))),"PREMIUM FREE",""))))</f>
        <v/>
      </c>
    </row>
    <row r="1489">
      <c r="AC1489">
        <f>IF($C1489="","",IF(COUNTIF('Códigos Santander (ref)'!$A$2:$A$79,$C1489)&gt;0,"SANTANDER",IF(COUNTIF('Códigos Itaú (ref)'!$A$2:$A$44,$C1489)&gt;0,"ITAU",IF(AND(TRIM(UPPER($I1489))="CONTRATUAL",ISNUMBER(SEARCH("INDIVIDUAL",SUBSTITUTE(UPPER($D1489)," ","")))),"PREMIUM FREE",""))))</f>
        <v/>
      </c>
    </row>
    <row r="1490">
      <c r="AC1490">
        <f>IF($C1490="","",IF(COUNTIF('Códigos Santander (ref)'!$A$2:$A$79,$C1490)&gt;0,"SANTANDER",IF(COUNTIF('Códigos Itaú (ref)'!$A$2:$A$44,$C1490)&gt;0,"ITAU",IF(AND(TRIM(UPPER($I1490))="CONTRATUAL",ISNUMBER(SEARCH("INDIVIDUAL",SUBSTITUTE(UPPER($D1490)," ","")))),"PREMIUM FREE",""))))</f>
        <v/>
      </c>
    </row>
    <row r="1491">
      <c r="AC1491">
        <f>IF($C1491="","",IF(COUNTIF('Códigos Santander (ref)'!$A$2:$A$79,$C1491)&gt;0,"SANTANDER",IF(COUNTIF('Códigos Itaú (ref)'!$A$2:$A$44,$C1491)&gt;0,"ITAU",IF(AND(TRIM(UPPER($I1491))="CONTRATUAL",ISNUMBER(SEARCH("INDIVIDUAL",SUBSTITUTE(UPPER($D1491)," ","")))),"PREMIUM FREE",""))))</f>
        <v/>
      </c>
    </row>
    <row r="1492">
      <c r="AC1492">
        <f>IF($C1492="","",IF(COUNTIF('Códigos Santander (ref)'!$A$2:$A$79,$C1492)&gt;0,"SANTANDER",IF(COUNTIF('Códigos Itaú (ref)'!$A$2:$A$44,$C1492)&gt;0,"ITAU",IF(AND(TRIM(UPPER($I1492))="CONTRATUAL",ISNUMBER(SEARCH("INDIVIDUAL",SUBSTITUTE(UPPER($D1492)," ","")))),"PREMIUM FREE",""))))</f>
        <v/>
      </c>
    </row>
    <row r="1493">
      <c r="AC1493">
        <f>IF($C1493="","",IF(COUNTIF('Códigos Santander (ref)'!$A$2:$A$79,$C1493)&gt;0,"SANTANDER",IF(COUNTIF('Códigos Itaú (ref)'!$A$2:$A$44,$C1493)&gt;0,"ITAU",IF(AND(TRIM(UPPER($I1493))="CONTRATUAL",ISNUMBER(SEARCH("INDIVIDUAL",SUBSTITUTE(UPPER($D1493)," ","")))),"PREMIUM FREE",""))))</f>
        <v/>
      </c>
    </row>
    <row r="1494">
      <c r="AC1494">
        <f>IF($C1494="","",IF(COUNTIF('Códigos Santander (ref)'!$A$2:$A$79,$C1494)&gt;0,"SANTANDER",IF(COUNTIF('Códigos Itaú (ref)'!$A$2:$A$44,$C1494)&gt;0,"ITAU",IF(AND(TRIM(UPPER($I1494))="CONTRATUAL",ISNUMBER(SEARCH("INDIVIDUAL",SUBSTITUTE(UPPER($D1494)," ","")))),"PREMIUM FREE",""))))</f>
        <v/>
      </c>
    </row>
    <row r="1495">
      <c r="AC1495">
        <f>IF($C1495="","",IF(COUNTIF('Códigos Santander (ref)'!$A$2:$A$79,$C1495)&gt;0,"SANTANDER",IF(COUNTIF('Códigos Itaú (ref)'!$A$2:$A$44,$C1495)&gt;0,"ITAU",IF(AND(TRIM(UPPER($I1495))="CONTRATUAL",ISNUMBER(SEARCH("INDIVIDUAL",SUBSTITUTE(UPPER($D1495)," ","")))),"PREMIUM FREE",""))))</f>
        <v/>
      </c>
    </row>
    <row r="1496">
      <c r="AC1496">
        <f>IF($C1496="","",IF(COUNTIF('Códigos Santander (ref)'!$A$2:$A$79,$C1496)&gt;0,"SANTANDER",IF(COUNTIF('Códigos Itaú (ref)'!$A$2:$A$44,$C1496)&gt;0,"ITAU",IF(AND(TRIM(UPPER($I1496))="CONTRATUAL",ISNUMBER(SEARCH("INDIVIDUAL",SUBSTITUTE(UPPER($D1496)," ","")))),"PREMIUM FREE",""))))</f>
        <v/>
      </c>
    </row>
    <row r="1497">
      <c r="AC1497">
        <f>IF($C1497="","",IF(COUNTIF('Códigos Santander (ref)'!$A$2:$A$79,$C1497)&gt;0,"SANTANDER",IF(COUNTIF('Códigos Itaú (ref)'!$A$2:$A$44,$C1497)&gt;0,"ITAU",IF(AND(TRIM(UPPER($I1497))="CONTRATUAL",ISNUMBER(SEARCH("INDIVIDUAL",SUBSTITUTE(UPPER($D1497)," ","")))),"PREMIUM FREE",""))))</f>
        <v/>
      </c>
    </row>
    <row r="1498">
      <c r="AC1498">
        <f>IF($C1498="","",IF(COUNTIF('Códigos Santander (ref)'!$A$2:$A$79,$C1498)&gt;0,"SANTANDER",IF(COUNTIF('Códigos Itaú (ref)'!$A$2:$A$44,$C1498)&gt;0,"ITAU",IF(AND(TRIM(UPPER($I1498))="CONTRATUAL",ISNUMBER(SEARCH("INDIVIDUAL",SUBSTITUTE(UPPER($D1498)," ","")))),"PREMIUM FREE",""))))</f>
        <v/>
      </c>
    </row>
    <row r="1499">
      <c r="AC1499">
        <f>IF($C1499="","",IF(COUNTIF('Códigos Santander (ref)'!$A$2:$A$79,$C1499)&gt;0,"SANTANDER",IF(COUNTIF('Códigos Itaú (ref)'!$A$2:$A$44,$C1499)&gt;0,"ITAU",IF(AND(TRIM(UPPER($I1499))="CONTRATUAL",ISNUMBER(SEARCH("INDIVIDUAL",SUBSTITUTE(UPPER($D1499)," ","")))),"PREMIUM FREE",""))))</f>
        <v/>
      </c>
    </row>
    <row r="1500">
      <c r="AC1500">
        <f>IF($C1500="","",IF(COUNTIF('Códigos Santander (ref)'!$A$2:$A$79,$C1500)&gt;0,"SANTANDER",IF(COUNTIF('Códigos Itaú (ref)'!$A$2:$A$44,$C1500)&gt;0,"ITAU",IF(AND(TRIM(UPPER($I1500))="CONTRATUAL",ISNUMBER(SEARCH("INDIVIDUAL",SUBSTITUTE(UPPER($D1500)," ","")))),"PREMIUM FREE",""))))</f>
        <v/>
      </c>
    </row>
    <row r="1501">
      <c r="AC1501">
        <f>IF($C1501="","",IF(COUNTIF('Códigos Santander (ref)'!$A$2:$A$79,$C1501)&gt;0,"SANTANDER",IF(COUNTIF('Códigos Itaú (ref)'!$A$2:$A$44,$C1501)&gt;0,"ITAU",IF(AND(TRIM(UPPER($I1501))="CONTRATUAL",ISNUMBER(SEARCH("INDIVIDUAL",SUBSTITUTE(UPPER($D1501)," ","")))),"PREMIUM FREE",""))))</f>
        <v/>
      </c>
    </row>
    <row r="1502">
      <c r="AC1502">
        <f>IF($C1502="","",IF(COUNTIF('Códigos Santander (ref)'!$A$2:$A$79,$C1502)&gt;0,"SANTANDER",IF(COUNTIF('Códigos Itaú (ref)'!$A$2:$A$44,$C1502)&gt;0,"ITAU",IF(AND(TRIM(UPPER($I1502))="CONTRATUAL",ISNUMBER(SEARCH("INDIVIDUAL",SUBSTITUTE(UPPER($D1502)," ","")))),"PREMIUM FREE",""))))</f>
        <v/>
      </c>
    </row>
    <row r="1503">
      <c r="AC1503">
        <f>IF($C1503="","",IF(COUNTIF('Códigos Santander (ref)'!$A$2:$A$79,$C1503)&gt;0,"SANTANDER",IF(COUNTIF('Códigos Itaú (ref)'!$A$2:$A$44,$C1503)&gt;0,"ITAU",IF(AND(TRIM(UPPER($I1503))="CONTRATUAL",ISNUMBER(SEARCH("INDIVIDUAL",SUBSTITUTE(UPPER($D1503)," ","")))),"PREMIUM FREE",""))))</f>
        <v/>
      </c>
    </row>
    <row r="1504">
      <c r="AC1504">
        <f>IF($C1504="","",IF(COUNTIF('Códigos Santander (ref)'!$A$2:$A$79,$C1504)&gt;0,"SANTANDER",IF(COUNTIF('Códigos Itaú (ref)'!$A$2:$A$44,$C1504)&gt;0,"ITAU",IF(AND(TRIM(UPPER($I1504))="CONTRATUAL",ISNUMBER(SEARCH("INDIVIDUAL",SUBSTITUTE(UPPER($D1504)," ","")))),"PREMIUM FREE",""))))</f>
        <v/>
      </c>
    </row>
    <row r="1505">
      <c r="AC1505">
        <f>IF($C1505="","",IF(COUNTIF('Códigos Santander (ref)'!$A$2:$A$79,$C1505)&gt;0,"SANTANDER",IF(COUNTIF('Códigos Itaú (ref)'!$A$2:$A$44,$C1505)&gt;0,"ITAU",IF(AND(TRIM(UPPER($I1505))="CONTRATUAL",ISNUMBER(SEARCH("INDIVIDUAL",SUBSTITUTE(UPPER($D1505)," ","")))),"PREMIUM FREE",""))))</f>
        <v/>
      </c>
    </row>
    <row r="1506">
      <c r="AC1506">
        <f>IF($C1506="","",IF(COUNTIF('Códigos Santander (ref)'!$A$2:$A$79,$C1506)&gt;0,"SANTANDER",IF(COUNTIF('Códigos Itaú (ref)'!$A$2:$A$44,$C1506)&gt;0,"ITAU",IF(AND(TRIM(UPPER($I1506))="CONTRATUAL",ISNUMBER(SEARCH("INDIVIDUAL",SUBSTITUTE(UPPER($D1506)," ","")))),"PREMIUM FREE",""))))</f>
        <v/>
      </c>
    </row>
    <row r="1507">
      <c r="AC1507">
        <f>IF($C1507="","",IF(COUNTIF('Códigos Santander (ref)'!$A$2:$A$79,$C1507)&gt;0,"SANTANDER",IF(COUNTIF('Códigos Itaú (ref)'!$A$2:$A$44,$C1507)&gt;0,"ITAU",IF(AND(TRIM(UPPER($I1507))="CONTRATUAL",ISNUMBER(SEARCH("INDIVIDUAL",SUBSTITUTE(UPPER($D1507)," ","")))),"PREMIUM FREE",""))))</f>
        <v/>
      </c>
    </row>
    <row r="1508">
      <c r="AC1508">
        <f>IF($C1508="","",IF(COUNTIF('Códigos Santander (ref)'!$A$2:$A$79,$C1508)&gt;0,"SANTANDER",IF(COUNTIF('Códigos Itaú (ref)'!$A$2:$A$44,$C1508)&gt;0,"ITAU",IF(AND(TRIM(UPPER($I1508))="CONTRATUAL",ISNUMBER(SEARCH("INDIVIDUAL",SUBSTITUTE(UPPER($D1508)," ","")))),"PREMIUM FREE",""))))</f>
        <v/>
      </c>
    </row>
    <row r="1509">
      <c r="AC1509">
        <f>IF($C1509="","",IF(COUNTIF('Códigos Santander (ref)'!$A$2:$A$79,$C1509)&gt;0,"SANTANDER",IF(COUNTIF('Códigos Itaú (ref)'!$A$2:$A$44,$C1509)&gt;0,"ITAU",IF(AND(TRIM(UPPER($I1509))="CONTRATUAL",ISNUMBER(SEARCH("INDIVIDUAL",SUBSTITUTE(UPPER($D1509)," ","")))),"PREMIUM FREE",""))))</f>
        <v/>
      </c>
    </row>
    <row r="1510">
      <c r="AC1510">
        <f>IF($C1510="","",IF(COUNTIF('Códigos Santander (ref)'!$A$2:$A$79,$C1510)&gt;0,"SANTANDER",IF(COUNTIF('Códigos Itaú (ref)'!$A$2:$A$44,$C1510)&gt;0,"ITAU",IF(AND(TRIM(UPPER($I1510))="CONTRATUAL",ISNUMBER(SEARCH("INDIVIDUAL",SUBSTITUTE(UPPER($D1510)," ","")))),"PREMIUM FREE",""))))</f>
        <v/>
      </c>
    </row>
    <row r="1511">
      <c r="AC1511">
        <f>IF($C1511="","",IF(COUNTIF('Códigos Santander (ref)'!$A$2:$A$79,$C1511)&gt;0,"SANTANDER",IF(COUNTIF('Códigos Itaú (ref)'!$A$2:$A$44,$C1511)&gt;0,"ITAU",IF(AND(TRIM(UPPER($I1511))="CONTRATUAL",ISNUMBER(SEARCH("INDIVIDUAL",SUBSTITUTE(UPPER($D1511)," ","")))),"PREMIUM FREE",""))))</f>
        <v/>
      </c>
    </row>
    <row r="1512">
      <c r="AC1512">
        <f>IF($C1512="","",IF(COUNTIF('Códigos Santander (ref)'!$A$2:$A$79,$C1512)&gt;0,"SANTANDER",IF(COUNTIF('Códigos Itaú (ref)'!$A$2:$A$44,$C1512)&gt;0,"ITAU",IF(AND(TRIM(UPPER($I1512))="CONTRATUAL",ISNUMBER(SEARCH("INDIVIDUAL",SUBSTITUTE(UPPER($D1512)," ","")))),"PREMIUM FREE",""))))</f>
        <v/>
      </c>
    </row>
    <row r="1513">
      <c r="AC1513">
        <f>IF($C1513="","",IF(COUNTIF('Códigos Santander (ref)'!$A$2:$A$79,$C1513)&gt;0,"SANTANDER",IF(COUNTIF('Códigos Itaú (ref)'!$A$2:$A$44,$C1513)&gt;0,"ITAU",IF(AND(TRIM(UPPER($I1513))="CONTRATUAL",ISNUMBER(SEARCH("INDIVIDUAL",SUBSTITUTE(UPPER($D1513)," ","")))),"PREMIUM FREE",""))))</f>
        <v/>
      </c>
    </row>
    <row r="1514">
      <c r="AC1514">
        <f>IF($C1514="","",IF(COUNTIF('Códigos Santander (ref)'!$A$2:$A$79,$C1514)&gt;0,"SANTANDER",IF(COUNTIF('Códigos Itaú (ref)'!$A$2:$A$44,$C1514)&gt;0,"ITAU",IF(AND(TRIM(UPPER($I1514))="CONTRATUAL",ISNUMBER(SEARCH("INDIVIDUAL",SUBSTITUTE(UPPER($D1514)," ","")))),"PREMIUM FREE",""))))</f>
        <v/>
      </c>
    </row>
    <row r="1515">
      <c r="AC1515">
        <f>IF($C1515="","",IF(COUNTIF('Códigos Santander (ref)'!$A$2:$A$79,$C1515)&gt;0,"SANTANDER",IF(COUNTIF('Códigos Itaú (ref)'!$A$2:$A$44,$C1515)&gt;0,"ITAU",IF(AND(TRIM(UPPER($I1515))="CONTRATUAL",ISNUMBER(SEARCH("INDIVIDUAL",SUBSTITUTE(UPPER($D1515)," ","")))),"PREMIUM FREE",""))))</f>
        <v/>
      </c>
    </row>
    <row r="1516">
      <c r="AC1516">
        <f>IF($C1516="","",IF(COUNTIF('Códigos Santander (ref)'!$A$2:$A$79,$C1516)&gt;0,"SANTANDER",IF(COUNTIF('Códigos Itaú (ref)'!$A$2:$A$44,$C1516)&gt;0,"ITAU",IF(AND(TRIM(UPPER($I1516))="CONTRATUAL",ISNUMBER(SEARCH("INDIVIDUAL",SUBSTITUTE(UPPER($D1516)," ","")))),"PREMIUM FREE",""))))</f>
        <v/>
      </c>
    </row>
    <row r="1517">
      <c r="AC1517">
        <f>IF($C1517="","",IF(COUNTIF('Códigos Santander (ref)'!$A$2:$A$79,$C1517)&gt;0,"SANTANDER",IF(COUNTIF('Códigos Itaú (ref)'!$A$2:$A$44,$C1517)&gt;0,"ITAU",IF(AND(TRIM(UPPER($I1517))="CONTRATUAL",ISNUMBER(SEARCH("INDIVIDUAL",SUBSTITUTE(UPPER($D1517)," ","")))),"PREMIUM FREE",""))))</f>
        <v/>
      </c>
    </row>
    <row r="1518">
      <c r="AC1518">
        <f>IF($C1518="","",IF(COUNTIF('Códigos Santander (ref)'!$A$2:$A$79,$C1518)&gt;0,"SANTANDER",IF(COUNTIF('Códigos Itaú (ref)'!$A$2:$A$44,$C1518)&gt;0,"ITAU",IF(AND(TRIM(UPPER($I1518))="CONTRATUAL",ISNUMBER(SEARCH("INDIVIDUAL",SUBSTITUTE(UPPER($D1518)," ","")))),"PREMIUM FREE",""))))</f>
        <v/>
      </c>
    </row>
    <row r="1519">
      <c r="AC1519">
        <f>IF($C1519="","",IF(COUNTIF('Códigos Santander (ref)'!$A$2:$A$79,$C1519)&gt;0,"SANTANDER",IF(COUNTIF('Códigos Itaú (ref)'!$A$2:$A$44,$C1519)&gt;0,"ITAU",IF(AND(TRIM(UPPER($I1519))="CONTRATUAL",ISNUMBER(SEARCH("INDIVIDUAL",SUBSTITUTE(UPPER($D1519)," ","")))),"PREMIUM FREE",""))))</f>
        <v/>
      </c>
    </row>
    <row r="1520">
      <c r="AC1520">
        <f>IF($C1520="","",IF(COUNTIF('Códigos Santander (ref)'!$A$2:$A$79,$C1520)&gt;0,"SANTANDER",IF(COUNTIF('Códigos Itaú (ref)'!$A$2:$A$44,$C1520)&gt;0,"ITAU",IF(AND(TRIM(UPPER($I1520))="CONTRATUAL",ISNUMBER(SEARCH("INDIVIDUAL",SUBSTITUTE(UPPER($D1520)," ","")))),"PREMIUM FREE",""))))</f>
        <v/>
      </c>
    </row>
    <row r="1521">
      <c r="AC1521">
        <f>IF($C1521="","",IF(COUNTIF('Códigos Santander (ref)'!$A$2:$A$79,$C1521)&gt;0,"SANTANDER",IF(COUNTIF('Códigos Itaú (ref)'!$A$2:$A$44,$C1521)&gt;0,"ITAU",IF(AND(TRIM(UPPER($I1521))="CONTRATUAL",ISNUMBER(SEARCH("INDIVIDUAL",SUBSTITUTE(UPPER($D1521)," ","")))),"PREMIUM FREE",""))))</f>
        <v/>
      </c>
    </row>
    <row r="1522">
      <c r="AC1522">
        <f>IF($C1522="","",IF(COUNTIF('Códigos Santander (ref)'!$A$2:$A$79,$C1522)&gt;0,"SANTANDER",IF(COUNTIF('Códigos Itaú (ref)'!$A$2:$A$44,$C1522)&gt;0,"ITAU",IF(AND(TRIM(UPPER($I1522))="CONTRATUAL",ISNUMBER(SEARCH("INDIVIDUAL",SUBSTITUTE(UPPER($D1522)," ","")))),"PREMIUM FREE",""))))</f>
        <v/>
      </c>
    </row>
    <row r="1523">
      <c r="AC1523">
        <f>IF($C1523="","",IF(COUNTIF('Códigos Santander (ref)'!$A$2:$A$79,$C1523)&gt;0,"SANTANDER",IF(COUNTIF('Códigos Itaú (ref)'!$A$2:$A$44,$C1523)&gt;0,"ITAU",IF(AND(TRIM(UPPER($I1523))="CONTRATUAL",ISNUMBER(SEARCH("INDIVIDUAL",SUBSTITUTE(UPPER($D1523)," ","")))),"PREMIUM FREE",""))))</f>
        <v/>
      </c>
    </row>
    <row r="1524">
      <c r="AC1524">
        <f>IF($C1524="","",IF(COUNTIF('Códigos Santander (ref)'!$A$2:$A$79,$C1524)&gt;0,"SANTANDER",IF(COUNTIF('Códigos Itaú (ref)'!$A$2:$A$44,$C1524)&gt;0,"ITAU",IF(AND(TRIM(UPPER($I1524))="CONTRATUAL",ISNUMBER(SEARCH("INDIVIDUAL",SUBSTITUTE(UPPER($D1524)," ","")))),"PREMIUM FREE",""))))</f>
        <v/>
      </c>
    </row>
    <row r="1525">
      <c r="AC1525">
        <f>IF($C1525="","",IF(COUNTIF('Códigos Santander (ref)'!$A$2:$A$79,$C1525)&gt;0,"SANTANDER",IF(COUNTIF('Códigos Itaú (ref)'!$A$2:$A$44,$C1525)&gt;0,"ITAU",IF(AND(TRIM(UPPER($I1525))="CONTRATUAL",ISNUMBER(SEARCH("INDIVIDUAL",SUBSTITUTE(UPPER($D1525)," ","")))),"PREMIUM FREE",""))))</f>
        <v/>
      </c>
    </row>
    <row r="1526">
      <c r="AC1526">
        <f>IF($C1526="","",IF(COUNTIF('Códigos Santander (ref)'!$A$2:$A$79,$C1526)&gt;0,"SANTANDER",IF(COUNTIF('Códigos Itaú (ref)'!$A$2:$A$44,$C1526)&gt;0,"ITAU",IF(AND(TRIM(UPPER($I1526))="CONTRATUAL",ISNUMBER(SEARCH("INDIVIDUAL",SUBSTITUTE(UPPER($D1526)," ","")))),"PREMIUM FREE",""))))</f>
        <v/>
      </c>
    </row>
    <row r="1527">
      <c r="AC1527">
        <f>IF($C1527="","",IF(COUNTIF('Códigos Santander (ref)'!$A$2:$A$79,$C1527)&gt;0,"SANTANDER",IF(COUNTIF('Códigos Itaú (ref)'!$A$2:$A$44,$C1527)&gt;0,"ITAU",IF(AND(TRIM(UPPER($I1527))="CONTRATUAL",ISNUMBER(SEARCH("INDIVIDUAL",SUBSTITUTE(UPPER($D1527)," ","")))),"PREMIUM FREE",""))))</f>
        <v/>
      </c>
    </row>
    <row r="1528">
      <c r="AC1528">
        <f>IF($C1528="","",IF(COUNTIF('Códigos Santander (ref)'!$A$2:$A$79,$C1528)&gt;0,"SANTANDER",IF(COUNTIF('Códigos Itaú (ref)'!$A$2:$A$44,$C1528)&gt;0,"ITAU",IF(AND(TRIM(UPPER($I1528))="CONTRATUAL",ISNUMBER(SEARCH("INDIVIDUAL",SUBSTITUTE(UPPER($D1528)," ","")))),"PREMIUM FREE",""))))</f>
        <v/>
      </c>
    </row>
    <row r="1529">
      <c r="AC1529">
        <f>IF($C1529="","",IF(COUNTIF('Códigos Santander (ref)'!$A$2:$A$79,$C1529)&gt;0,"SANTANDER",IF(COUNTIF('Códigos Itaú (ref)'!$A$2:$A$44,$C1529)&gt;0,"ITAU",IF(AND(TRIM(UPPER($I1529))="CONTRATUAL",ISNUMBER(SEARCH("INDIVIDUAL",SUBSTITUTE(UPPER($D1529)," ","")))),"PREMIUM FREE",""))))</f>
        <v/>
      </c>
    </row>
    <row r="1530">
      <c r="AC1530">
        <f>IF($C1530="","",IF(COUNTIF('Códigos Santander (ref)'!$A$2:$A$79,$C1530)&gt;0,"SANTANDER",IF(COUNTIF('Códigos Itaú (ref)'!$A$2:$A$44,$C1530)&gt;0,"ITAU",IF(AND(TRIM(UPPER($I1530))="CONTRATUAL",ISNUMBER(SEARCH("INDIVIDUAL",SUBSTITUTE(UPPER($D1530)," ","")))),"PREMIUM FREE",""))))</f>
        <v/>
      </c>
    </row>
    <row r="1531">
      <c r="AC1531">
        <f>IF($C1531="","",IF(COUNTIF('Códigos Santander (ref)'!$A$2:$A$79,$C1531)&gt;0,"SANTANDER",IF(COUNTIF('Códigos Itaú (ref)'!$A$2:$A$44,$C1531)&gt;0,"ITAU",IF(AND(TRIM(UPPER($I1531))="CONTRATUAL",ISNUMBER(SEARCH("INDIVIDUAL",SUBSTITUTE(UPPER($D1531)," ","")))),"PREMIUM FREE",""))))</f>
        <v/>
      </c>
    </row>
    <row r="1532">
      <c r="AC1532">
        <f>IF($C1532="","",IF(COUNTIF('Códigos Santander (ref)'!$A$2:$A$79,$C1532)&gt;0,"SANTANDER",IF(COUNTIF('Códigos Itaú (ref)'!$A$2:$A$44,$C1532)&gt;0,"ITAU",IF(AND(TRIM(UPPER($I1532))="CONTRATUAL",ISNUMBER(SEARCH("INDIVIDUAL",SUBSTITUTE(UPPER($D1532)," ","")))),"PREMIUM FREE",""))))</f>
        <v/>
      </c>
    </row>
    <row r="1533">
      <c r="AC1533">
        <f>IF($C1533="","",IF(COUNTIF('Códigos Santander (ref)'!$A$2:$A$79,$C1533)&gt;0,"SANTANDER",IF(COUNTIF('Códigos Itaú (ref)'!$A$2:$A$44,$C1533)&gt;0,"ITAU",IF(AND(TRIM(UPPER($I1533))="CONTRATUAL",ISNUMBER(SEARCH("INDIVIDUAL",SUBSTITUTE(UPPER($D1533)," ","")))),"PREMIUM FREE",""))))</f>
        <v/>
      </c>
    </row>
    <row r="1534">
      <c r="AC1534">
        <f>IF($C1534="","",IF(COUNTIF('Códigos Santander (ref)'!$A$2:$A$79,$C1534)&gt;0,"SANTANDER",IF(COUNTIF('Códigos Itaú (ref)'!$A$2:$A$44,$C1534)&gt;0,"ITAU",IF(AND(TRIM(UPPER($I1534))="CONTRATUAL",ISNUMBER(SEARCH("INDIVIDUAL",SUBSTITUTE(UPPER($D1534)," ","")))),"PREMIUM FREE",""))))</f>
        <v/>
      </c>
    </row>
    <row r="1535">
      <c r="AC1535">
        <f>IF($C1535="","",IF(COUNTIF('Códigos Santander (ref)'!$A$2:$A$79,$C1535)&gt;0,"SANTANDER",IF(COUNTIF('Códigos Itaú (ref)'!$A$2:$A$44,$C1535)&gt;0,"ITAU",IF(AND(TRIM(UPPER($I1535))="CONTRATUAL",ISNUMBER(SEARCH("INDIVIDUAL",SUBSTITUTE(UPPER($D1535)," ","")))),"PREMIUM FREE",""))))</f>
        <v/>
      </c>
    </row>
    <row r="1536">
      <c r="AC1536">
        <f>IF($C1536="","",IF(COUNTIF('Códigos Santander (ref)'!$A$2:$A$79,$C1536)&gt;0,"SANTANDER",IF(COUNTIF('Códigos Itaú (ref)'!$A$2:$A$44,$C1536)&gt;0,"ITAU",IF(AND(TRIM(UPPER($I1536))="CONTRATUAL",ISNUMBER(SEARCH("INDIVIDUAL",SUBSTITUTE(UPPER($D1536)," ","")))),"PREMIUM FREE",""))))</f>
        <v/>
      </c>
    </row>
    <row r="1537">
      <c r="AC1537">
        <f>IF($C1537="","",IF(COUNTIF('Códigos Santander (ref)'!$A$2:$A$79,$C1537)&gt;0,"SANTANDER",IF(COUNTIF('Códigos Itaú (ref)'!$A$2:$A$44,$C1537)&gt;0,"ITAU",IF(AND(TRIM(UPPER($I1537))="CONTRATUAL",ISNUMBER(SEARCH("INDIVIDUAL",SUBSTITUTE(UPPER($D1537)," ","")))),"PREMIUM FREE",""))))</f>
        <v/>
      </c>
    </row>
    <row r="1538">
      <c r="AC1538">
        <f>IF($C1538="","",IF(COUNTIF('Códigos Santander (ref)'!$A$2:$A$79,$C1538)&gt;0,"SANTANDER",IF(COUNTIF('Códigos Itaú (ref)'!$A$2:$A$44,$C1538)&gt;0,"ITAU",IF(AND(TRIM(UPPER($I1538))="CONTRATUAL",ISNUMBER(SEARCH("INDIVIDUAL",SUBSTITUTE(UPPER($D1538)," ","")))),"PREMIUM FREE",""))))</f>
        <v/>
      </c>
    </row>
    <row r="1539">
      <c r="AC1539">
        <f>IF($C1539="","",IF(COUNTIF('Códigos Santander (ref)'!$A$2:$A$79,$C1539)&gt;0,"SANTANDER",IF(COUNTIF('Códigos Itaú (ref)'!$A$2:$A$44,$C1539)&gt;0,"ITAU",IF(AND(TRIM(UPPER($I1539))="CONTRATUAL",ISNUMBER(SEARCH("INDIVIDUAL",SUBSTITUTE(UPPER($D1539)," ","")))),"PREMIUM FREE",""))))</f>
        <v/>
      </c>
    </row>
    <row r="1540">
      <c r="AC1540">
        <f>IF($C1540="","",IF(COUNTIF('Códigos Santander (ref)'!$A$2:$A$79,$C1540)&gt;0,"SANTANDER",IF(COUNTIF('Códigos Itaú (ref)'!$A$2:$A$44,$C1540)&gt;0,"ITAU",IF(AND(TRIM(UPPER($I1540))="CONTRATUAL",ISNUMBER(SEARCH("INDIVIDUAL",SUBSTITUTE(UPPER($D1540)," ","")))),"PREMIUM FREE",""))))</f>
        <v/>
      </c>
    </row>
    <row r="1541">
      <c r="AC1541">
        <f>IF($C1541="","",IF(COUNTIF('Códigos Santander (ref)'!$A$2:$A$79,$C1541)&gt;0,"SANTANDER",IF(COUNTIF('Códigos Itaú (ref)'!$A$2:$A$44,$C1541)&gt;0,"ITAU",IF(AND(TRIM(UPPER($I1541))="CONTRATUAL",ISNUMBER(SEARCH("INDIVIDUAL",SUBSTITUTE(UPPER($D1541)," ","")))),"PREMIUM FREE",""))))</f>
        <v/>
      </c>
    </row>
    <row r="1542">
      <c r="AC1542">
        <f>IF($C1542="","",IF(COUNTIF('Códigos Santander (ref)'!$A$2:$A$79,$C1542)&gt;0,"SANTANDER",IF(COUNTIF('Códigos Itaú (ref)'!$A$2:$A$44,$C1542)&gt;0,"ITAU",IF(AND(TRIM(UPPER($I1542))="CONTRATUAL",ISNUMBER(SEARCH("INDIVIDUAL",SUBSTITUTE(UPPER($D1542)," ","")))),"PREMIUM FREE",""))))</f>
        <v/>
      </c>
    </row>
    <row r="1543">
      <c r="AC1543">
        <f>IF($C1543="","",IF(COUNTIF('Códigos Santander (ref)'!$A$2:$A$79,$C1543)&gt;0,"SANTANDER",IF(COUNTIF('Códigos Itaú (ref)'!$A$2:$A$44,$C1543)&gt;0,"ITAU",IF(AND(TRIM(UPPER($I1543))="CONTRATUAL",ISNUMBER(SEARCH("INDIVIDUAL",SUBSTITUTE(UPPER($D1543)," ","")))),"PREMIUM FREE",""))))</f>
        <v/>
      </c>
    </row>
    <row r="1544">
      <c r="AC1544">
        <f>IF($C1544="","",IF(COUNTIF('Códigos Santander (ref)'!$A$2:$A$79,$C1544)&gt;0,"SANTANDER",IF(COUNTIF('Códigos Itaú (ref)'!$A$2:$A$44,$C1544)&gt;0,"ITAU",IF(AND(TRIM(UPPER($I1544))="CONTRATUAL",ISNUMBER(SEARCH("INDIVIDUAL",SUBSTITUTE(UPPER($D1544)," ","")))),"PREMIUM FREE",""))))</f>
        <v/>
      </c>
    </row>
    <row r="1545">
      <c r="AC1545">
        <f>IF($C1545="","",IF(COUNTIF('Códigos Santander (ref)'!$A$2:$A$79,$C1545)&gt;0,"SANTANDER",IF(COUNTIF('Códigos Itaú (ref)'!$A$2:$A$44,$C1545)&gt;0,"ITAU",IF(AND(TRIM(UPPER($I1545))="CONTRATUAL",ISNUMBER(SEARCH("INDIVIDUAL",SUBSTITUTE(UPPER($D1545)," ","")))),"PREMIUM FREE",""))))</f>
        <v/>
      </c>
    </row>
    <row r="1546">
      <c r="AC1546">
        <f>IF($C1546="","",IF(COUNTIF('Códigos Santander (ref)'!$A$2:$A$79,$C1546)&gt;0,"SANTANDER",IF(COUNTIF('Códigos Itaú (ref)'!$A$2:$A$44,$C1546)&gt;0,"ITAU",IF(AND(TRIM(UPPER($I1546))="CONTRATUAL",ISNUMBER(SEARCH("INDIVIDUAL",SUBSTITUTE(UPPER($D1546)," ","")))),"PREMIUM FREE",""))))</f>
        <v/>
      </c>
    </row>
    <row r="1547">
      <c r="AC1547">
        <f>IF($C1547="","",IF(COUNTIF('Códigos Santander (ref)'!$A$2:$A$79,$C1547)&gt;0,"SANTANDER",IF(COUNTIF('Códigos Itaú (ref)'!$A$2:$A$44,$C1547)&gt;0,"ITAU",IF(AND(TRIM(UPPER($I1547))="CONTRATUAL",ISNUMBER(SEARCH("INDIVIDUAL",SUBSTITUTE(UPPER($D1547)," ","")))),"PREMIUM FREE",""))))</f>
        <v/>
      </c>
    </row>
    <row r="1548">
      <c r="AC1548">
        <f>IF($C1548="","",IF(COUNTIF('Códigos Santander (ref)'!$A$2:$A$79,$C1548)&gt;0,"SANTANDER",IF(COUNTIF('Códigos Itaú (ref)'!$A$2:$A$44,$C1548)&gt;0,"ITAU",IF(AND(TRIM(UPPER($I1548))="CONTRATUAL",ISNUMBER(SEARCH("INDIVIDUAL",SUBSTITUTE(UPPER($D1548)," ","")))),"PREMIUM FREE",""))))</f>
        <v/>
      </c>
    </row>
    <row r="1549">
      <c r="AC1549">
        <f>IF($C1549="","",IF(COUNTIF('Códigos Santander (ref)'!$A$2:$A$79,$C1549)&gt;0,"SANTANDER",IF(COUNTIF('Códigos Itaú (ref)'!$A$2:$A$44,$C1549)&gt;0,"ITAU",IF(AND(TRIM(UPPER($I1549))="CONTRATUAL",ISNUMBER(SEARCH("INDIVIDUAL",SUBSTITUTE(UPPER($D1549)," ","")))),"PREMIUM FREE",""))))</f>
        <v/>
      </c>
    </row>
    <row r="1550">
      <c r="AC1550">
        <f>IF($C1550="","",IF(COUNTIF('Códigos Santander (ref)'!$A$2:$A$79,$C1550)&gt;0,"SANTANDER",IF(COUNTIF('Códigos Itaú (ref)'!$A$2:$A$44,$C1550)&gt;0,"ITAU",IF(AND(TRIM(UPPER($I1550))="CONTRATUAL",ISNUMBER(SEARCH("INDIVIDUAL",SUBSTITUTE(UPPER($D1550)," ","")))),"PREMIUM FREE",""))))</f>
        <v/>
      </c>
    </row>
    <row r="1551">
      <c r="AC1551">
        <f>IF($C1551="","",IF(COUNTIF('Códigos Santander (ref)'!$A$2:$A$79,$C1551)&gt;0,"SANTANDER",IF(COUNTIF('Códigos Itaú (ref)'!$A$2:$A$44,$C1551)&gt;0,"ITAU",IF(AND(TRIM(UPPER($I1551))="CONTRATUAL",ISNUMBER(SEARCH("INDIVIDUAL",SUBSTITUTE(UPPER($D1551)," ","")))),"PREMIUM FREE",""))))</f>
        <v/>
      </c>
    </row>
    <row r="1552">
      <c r="AC1552">
        <f>IF($C1552="","",IF(COUNTIF('Códigos Santander (ref)'!$A$2:$A$79,$C1552)&gt;0,"SANTANDER",IF(COUNTIF('Códigos Itaú (ref)'!$A$2:$A$44,$C1552)&gt;0,"ITAU",IF(AND(TRIM(UPPER($I1552))="CONTRATUAL",ISNUMBER(SEARCH("INDIVIDUAL",SUBSTITUTE(UPPER($D1552)," ","")))),"PREMIUM FREE",""))))</f>
        <v/>
      </c>
    </row>
    <row r="1553">
      <c r="AC1553">
        <f>IF($C1553="","",IF(COUNTIF('Códigos Santander (ref)'!$A$2:$A$79,$C1553)&gt;0,"SANTANDER",IF(COUNTIF('Códigos Itaú (ref)'!$A$2:$A$44,$C1553)&gt;0,"ITAU",IF(AND(TRIM(UPPER($I1553))="CONTRATUAL",ISNUMBER(SEARCH("INDIVIDUAL",SUBSTITUTE(UPPER($D1553)," ","")))),"PREMIUM FREE",""))))</f>
        <v/>
      </c>
    </row>
    <row r="1554">
      <c r="AC1554">
        <f>IF($C1554="","",IF(COUNTIF('Códigos Santander (ref)'!$A$2:$A$79,$C1554)&gt;0,"SANTANDER",IF(COUNTIF('Códigos Itaú (ref)'!$A$2:$A$44,$C1554)&gt;0,"ITAU",IF(AND(TRIM(UPPER($I1554))="CONTRATUAL",ISNUMBER(SEARCH("INDIVIDUAL",SUBSTITUTE(UPPER($D1554)," ","")))),"PREMIUM FREE",""))))</f>
        <v/>
      </c>
    </row>
    <row r="1555">
      <c r="AC1555">
        <f>IF($C1555="","",IF(COUNTIF('Códigos Santander (ref)'!$A$2:$A$79,$C1555)&gt;0,"SANTANDER",IF(COUNTIF('Códigos Itaú (ref)'!$A$2:$A$44,$C1555)&gt;0,"ITAU",IF(AND(TRIM(UPPER($I1555))="CONTRATUAL",ISNUMBER(SEARCH("INDIVIDUAL",SUBSTITUTE(UPPER($D1555)," ","")))),"PREMIUM FREE",""))))</f>
        <v/>
      </c>
    </row>
    <row r="1556">
      <c r="AC1556">
        <f>IF($C1556="","",IF(COUNTIF('Códigos Santander (ref)'!$A$2:$A$79,$C1556)&gt;0,"SANTANDER",IF(COUNTIF('Códigos Itaú (ref)'!$A$2:$A$44,$C1556)&gt;0,"ITAU",IF(AND(TRIM(UPPER($I1556))="CONTRATUAL",ISNUMBER(SEARCH("INDIVIDUAL",SUBSTITUTE(UPPER($D1556)," ","")))),"PREMIUM FREE",""))))</f>
        <v/>
      </c>
    </row>
    <row r="1557">
      <c r="AC1557">
        <f>IF($C1557="","",IF(COUNTIF('Códigos Santander (ref)'!$A$2:$A$79,$C1557)&gt;0,"SANTANDER",IF(COUNTIF('Códigos Itaú (ref)'!$A$2:$A$44,$C1557)&gt;0,"ITAU",IF(AND(TRIM(UPPER($I1557))="CONTRATUAL",ISNUMBER(SEARCH("INDIVIDUAL",SUBSTITUTE(UPPER($D1557)," ","")))),"PREMIUM FREE",""))))</f>
        <v/>
      </c>
    </row>
    <row r="1558">
      <c r="AC1558">
        <f>IF($C1558="","",IF(COUNTIF('Códigos Santander (ref)'!$A$2:$A$79,$C1558)&gt;0,"SANTANDER",IF(COUNTIF('Códigos Itaú (ref)'!$A$2:$A$44,$C1558)&gt;0,"ITAU",IF(AND(TRIM(UPPER($I1558))="CONTRATUAL",ISNUMBER(SEARCH("INDIVIDUAL",SUBSTITUTE(UPPER($D1558)," ","")))),"PREMIUM FREE",""))))</f>
        <v/>
      </c>
    </row>
    <row r="1559">
      <c r="AC1559">
        <f>IF($C1559="","",IF(COUNTIF('Códigos Santander (ref)'!$A$2:$A$79,$C1559)&gt;0,"SANTANDER",IF(COUNTIF('Códigos Itaú (ref)'!$A$2:$A$44,$C1559)&gt;0,"ITAU",IF(AND(TRIM(UPPER($I1559))="CONTRATUAL",ISNUMBER(SEARCH("INDIVIDUAL",SUBSTITUTE(UPPER($D1559)," ","")))),"PREMIUM FREE",""))))</f>
        <v/>
      </c>
    </row>
    <row r="1560">
      <c r="AC1560">
        <f>IF($C1560="","",IF(COUNTIF('Códigos Santander (ref)'!$A$2:$A$79,$C1560)&gt;0,"SANTANDER",IF(COUNTIF('Códigos Itaú (ref)'!$A$2:$A$44,$C1560)&gt;0,"ITAU",IF(AND(TRIM(UPPER($I1560))="CONTRATUAL",ISNUMBER(SEARCH("INDIVIDUAL",SUBSTITUTE(UPPER($D1560)," ","")))),"PREMIUM FREE",""))))</f>
        <v/>
      </c>
    </row>
    <row r="1561">
      <c r="AC1561">
        <f>IF($C1561="","",IF(COUNTIF('Códigos Santander (ref)'!$A$2:$A$79,$C1561)&gt;0,"SANTANDER",IF(COUNTIF('Códigos Itaú (ref)'!$A$2:$A$44,$C1561)&gt;0,"ITAU",IF(AND(TRIM(UPPER($I1561))="CONTRATUAL",ISNUMBER(SEARCH("INDIVIDUAL",SUBSTITUTE(UPPER($D1561)," ","")))),"PREMIUM FREE",""))))</f>
        <v/>
      </c>
    </row>
    <row r="1562">
      <c r="AC1562">
        <f>IF($C1562="","",IF(COUNTIF('Códigos Santander (ref)'!$A$2:$A$79,$C1562)&gt;0,"SANTANDER",IF(COUNTIF('Códigos Itaú (ref)'!$A$2:$A$44,$C1562)&gt;0,"ITAU",IF(AND(TRIM(UPPER($I1562))="CONTRATUAL",ISNUMBER(SEARCH("INDIVIDUAL",SUBSTITUTE(UPPER($D1562)," ","")))),"PREMIUM FREE",""))))</f>
        <v/>
      </c>
    </row>
    <row r="1563">
      <c r="AC1563">
        <f>IF($C1563="","",IF(COUNTIF('Códigos Santander (ref)'!$A$2:$A$79,$C1563)&gt;0,"SANTANDER",IF(COUNTIF('Códigos Itaú (ref)'!$A$2:$A$44,$C1563)&gt;0,"ITAU",IF(AND(TRIM(UPPER($I1563))="CONTRATUAL",ISNUMBER(SEARCH("INDIVIDUAL",SUBSTITUTE(UPPER($D1563)," ","")))),"PREMIUM FREE",""))))</f>
        <v/>
      </c>
    </row>
    <row r="1564">
      <c r="AC1564">
        <f>IF($C1564="","",IF(COUNTIF('Códigos Santander (ref)'!$A$2:$A$79,$C1564)&gt;0,"SANTANDER",IF(COUNTIF('Códigos Itaú (ref)'!$A$2:$A$44,$C1564)&gt;0,"ITAU",IF(AND(TRIM(UPPER($I1564))="CONTRATUAL",ISNUMBER(SEARCH("INDIVIDUAL",SUBSTITUTE(UPPER($D1564)," ","")))),"PREMIUM FREE",""))))</f>
        <v/>
      </c>
    </row>
    <row r="1565">
      <c r="AC1565">
        <f>IF($C1565="","",IF(COUNTIF('Códigos Santander (ref)'!$A$2:$A$79,$C1565)&gt;0,"SANTANDER",IF(COUNTIF('Códigos Itaú (ref)'!$A$2:$A$44,$C1565)&gt;0,"ITAU",IF(AND(TRIM(UPPER($I1565))="CONTRATUAL",ISNUMBER(SEARCH("INDIVIDUAL",SUBSTITUTE(UPPER($D1565)," ","")))),"PREMIUM FREE",""))))</f>
        <v/>
      </c>
    </row>
    <row r="1566">
      <c r="AC1566">
        <f>IF($C1566="","",IF(COUNTIF('Códigos Santander (ref)'!$A$2:$A$79,$C1566)&gt;0,"SANTANDER",IF(COUNTIF('Códigos Itaú (ref)'!$A$2:$A$44,$C1566)&gt;0,"ITAU",IF(AND(TRIM(UPPER($I1566))="CONTRATUAL",ISNUMBER(SEARCH("INDIVIDUAL",SUBSTITUTE(UPPER($D1566)," ","")))),"PREMIUM FREE",""))))</f>
        <v/>
      </c>
    </row>
    <row r="1567">
      <c r="AC1567">
        <f>IF($C1567="","",IF(COUNTIF('Códigos Santander (ref)'!$A$2:$A$79,$C1567)&gt;0,"SANTANDER",IF(COUNTIF('Códigos Itaú (ref)'!$A$2:$A$44,$C1567)&gt;0,"ITAU",IF(AND(TRIM(UPPER($I1567))="CONTRATUAL",ISNUMBER(SEARCH("INDIVIDUAL",SUBSTITUTE(UPPER($D1567)," ","")))),"PREMIUM FREE",""))))</f>
        <v/>
      </c>
    </row>
    <row r="1568">
      <c r="AC1568">
        <f>IF($C1568="","",IF(COUNTIF('Códigos Santander (ref)'!$A$2:$A$79,$C1568)&gt;0,"SANTANDER",IF(COUNTIF('Códigos Itaú (ref)'!$A$2:$A$44,$C1568)&gt;0,"ITAU",IF(AND(TRIM(UPPER($I1568))="CONTRATUAL",ISNUMBER(SEARCH("INDIVIDUAL",SUBSTITUTE(UPPER($D1568)," ","")))),"PREMIUM FREE",""))))</f>
        <v/>
      </c>
    </row>
    <row r="1569">
      <c r="AC1569">
        <f>IF($C1569="","",IF(COUNTIF('Códigos Santander (ref)'!$A$2:$A$79,$C1569)&gt;0,"SANTANDER",IF(COUNTIF('Códigos Itaú (ref)'!$A$2:$A$44,$C1569)&gt;0,"ITAU",IF(AND(TRIM(UPPER($I1569))="CONTRATUAL",ISNUMBER(SEARCH("INDIVIDUAL",SUBSTITUTE(UPPER($D1569)," ","")))),"PREMIUM FREE",""))))</f>
        <v/>
      </c>
    </row>
    <row r="1570">
      <c r="AC1570">
        <f>IF($C1570="","",IF(COUNTIF('Códigos Santander (ref)'!$A$2:$A$79,$C1570)&gt;0,"SANTANDER",IF(COUNTIF('Códigos Itaú (ref)'!$A$2:$A$44,$C1570)&gt;0,"ITAU",IF(AND(TRIM(UPPER($I1570))="CONTRATUAL",ISNUMBER(SEARCH("INDIVIDUAL",SUBSTITUTE(UPPER($D1570)," ","")))),"PREMIUM FREE",""))))</f>
        <v/>
      </c>
    </row>
    <row r="1571">
      <c r="AC1571">
        <f>IF($C1571="","",IF(COUNTIF('Códigos Santander (ref)'!$A$2:$A$79,$C1571)&gt;0,"SANTANDER",IF(COUNTIF('Códigos Itaú (ref)'!$A$2:$A$44,$C1571)&gt;0,"ITAU",IF(AND(TRIM(UPPER($I1571))="CONTRATUAL",ISNUMBER(SEARCH("INDIVIDUAL",SUBSTITUTE(UPPER($D1571)," ","")))),"PREMIUM FREE",""))))</f>
        <v/>
      </c>
    </row>
    <row r="1572">
      <c r="AC1572">
        <f>IF($C1572="","",IF(COUNTIF('Códigos Santander (ref)'!$A$2:$A$79,$C1572)&gt;0,"SANTANDER",IF(COUNTIF('Códigos Itaú (ref)'!$A$2:$A$44,$C1572)&gt;0,"ITAU",IF(AND(TRIM(UPPER($I1572))="CONTRATUAL",ISNUMBER(SEARCH("INDIVIDUAL",SUBSTITUTE(UPPER($D1572)," ","")))),"PREMIUM FREE",""))))</f>
        <v/>
      </c>
    </row>
    <row r="1573">
      <c r="AC1573">
        <f>IF($C1573="","",IF(COUNTIF('Códigos Santander (ref)'!$A$2:$A$79,$C1573)&gt;0,"SANTANDER",IF(COUNTIF('Códigos Itaú (ref)'!$A$2:$A$44,$C1573)&gt;0,"ITAU",IF(AND(TRIM(UPPER($I1573))="CONTRATUAL",ISNUMBER(SEARCH("INDIVIDUAL",SUBSTITUTE(UPPER($D1573)," ","")))),"PREMIUM FREE",""))))</f>
        <v/>
      </c>
    </row>
    <row r="1574">
      <c r="AC1574">
        <f>IF($C1574="","",IF(COUNTIF('Códigos Santander (ref)'!$A$2:$A$79,$C1574)&gt;0,"SANTANDER",IF(COUNTIF('Códigos Itaú (ref)'!$A$2:$A$44,$C1574)&gt;0,"ITAU",IF(AND(TRIM(UPPER($I1574))="CONTRATUAL",ISNUMBER(SEARCH("INDIVIDUAL",SUBSTITUTE(UPPER($D1574)," ","")))),"PREMIUM FREE",""))))</f>
        <v/>
      </c>
    </row>
    <row r="1575">
      <c r="AC1575">
        <f>IF($C1575="","",IF(COUNTIF('Códigos Santander (ref)'!$A$2:$A$79,$C1575)&gt;0,"SANTANDER",IF(COUNTIF('Códigos Itaú (ref)'!$A$2:$A$44,$C1575)&gt;0,"ITAU",IF(AND(TRIM(UPPER($I1575))="CONTRATUAL",ISNUMBER(SEARCH("INDIVIDUAL",SUBSTITUTE(UPPER($D1575)," ","")))),"PREMIUM FREE",""))))</f>
        <v/>
      </c>
    </row>
    <row r="1576">
      <c r="AC1576">
        <f>IF($C1576="","",IF(COUNTIF('Códigos Santander (ref)'!$A$2:$A$79,$C1576)&gt;0,"SANTANDER",IF(COUNTIF('Códigos Itaú (ref)'!$A$2:$A$44,$C1576)&gt;0,"ITAU",IF(AND(TRIM(UPPER($I1576))="CONTRATUAL",ISNUMBER(SEARCH("INDIVIDUAL",SUBSTITUTE(UPPER($D1576)," ","")))),"PREMIUM FREE",""))))</f>
        <v/>
      </c>
    </row>
    <row r="1577">
      <c r="AC1577">
        <f>IF($C1577="","",IF(COUNTIF('Códigos Santander (ref)'!$A$2:$A$79,$C1577)&gt;0,"SANTANDER",IF(COUNTIF('Códigos Itaú (ref)'!$A$2:$A$44,$C1577)&gt;0,"ITAU",IF(AND(TRIM(UPPER($I1577))="CONTRATUAL",ISNUMBER(SEARCH("INDIVIDUAL",SUBSTITUTE(UPPER($D1577)," ","")))),"PREMIUM FREE",""))))</f>
        <v/>
      </c>
    </row>
    <row r="1578">
      <c r="AC1578">
        <f>IF($C1578="","",IF(COUNTIF('Códigos Santander (ref)'!$A$2:$A$79,$C1578)&gt;0,"SANTANDER",IF(COUNTIF('Códigos Itaú (ref)'!$A$2:$A$44,$C1578)&gt;0,"ITAU",IF(AND(TRIM(UPPER($I1578))="CONTRATUAL",ISNUMBER(SEARCH("INDIVIDUAL",SUBSTITUTE(UPPER($D1578)," ","")))),"PREMIUM FREE",""))))</f>
        <v/>
      </c>
    </row>
    <row r="1579">
      <c r="AC1579">
        <f>IF($C1579="","",IF(COUNTIF('Códigos Santander (ref)'!$A$2:$A$79,$C1579)&gt;0,"SANTANDER",IF(COUNTIF('Códigos Itaú (ref)'!$A$2:$A$44,$C1579)&gt;0,"ITAU",IF(AND(TRIM(UPPER($I1579))="CONTRATUAL",ISNUMBER(SEARCH("INDIVIDUAL",SUBSTITUTE(UPPER($D1579)," ","")))),"PREMIUM FREE",""))))</f>
        <v/>
      </c>
    </row>
    <row r="1580">
      <c r="AC1580">
        <f>IF($C1580="","",IF(COUNTIF('Códigos Santander (ref)'!$A$2:$A$79,$C1580)&gt;0,"SANTANDER",IF(COUNTIF('Códigos Itaú (ref)'!$A$2:$A$44,$C1580)&gt;0,"ITAU",IF(AND(TRIM(UPPER($I1580))="CONTRATUAL",ISNUMBER(SEARCH("INDIVIDUAL",SUBSTITUTE(UPPER($D1580)," ","")))),"PREMIUM FREE",""))))</f>
        <v/>
      </c>
    </row>
    <row r="1581">
      <c r="AC1581">
        <f>IF($C1581="","",IF(COUNTIF('Códigos Santander (ref)'!$A$2:$A$79,$C1581)&gt;0,"SANTANDER",IF(COUNTIF('Códigos Itaú (ref)'!$A$2:$A$44,$C1581)&gt;0,"ITAU",IF(AND(TRIM(UPPER($I1581))="CONTRATUAL",ISNUMBER(SEARCH("INDIVIDUAL",SUBSTITUTE(UPPER($D1581)," ","")))),"PREMIUM FREE",""))))</f>
        <v/>
      </c>
    </row>
    <row r="1582">
      <c r="AC1582">
        <f>IF($C1582="","",IF(COUNTIF('Códigos Santander (ref)'!$A$2:$A$79,$C1582)&gt;0,"SANTANDER",IF(COUNTIF('Códigos Itaú (ref)'!$A$2:$A$44,$C1582)&gt;0,"ITAU",IF(AND(TRIM(UPPER($I1582))="CONTRATUAL",ISNUMBER(SEARCH("INDIVIDUAL",SUBSTITUTE(UPPER($D1582)," ","")))),"PREMIUM FREE",""))))</f>
        <v/>
      </c>
    </row>
    <row r="1583">
      <c r="AC1583">
        <f>IF($C1583="","",IF(COUNTIF('Códigos Santander (ref)'!$A$2:$A$79,$C1583)&gt;0,"SANTANDER",IF(COUNTIF('Códigos Itaú (ref)'!$A$2:$A$44,$C1583)&gt;0,"ITAU",IF(AND(TRIM(UPPER($I1583))="CONTRATUAL",ISNUMBER(SEARCH("INDIVIDUAL",SUBSTITUTE(UPPER($D1583)," ","")))),"PREMIUM FREE",""))))</f>
        <v/>
      </c>
    </row>
    <row r="1584">
      <c r="AC1584">
        <f>IF($C1584="","",IF(COUNTIF('Códigos Santander (ref)'!$A$2:$A$79,$C1584)&gt;0,"SANTANDER",IF(COUNTIF('Códigos Itaú (ref)'!$A$2:$A$44,$C1584)&gt;0,"ITAU",IF(AND(TRIM(UPPER($I1584))="CONTRATUAL",ISNUMBER(SEARCH("INDIVIDUAL",SUBSTITUTE(UPPER($D1584)," ","")))),"PREMIUM FREE",""))))</f>
        <v/>
      </c>
    </row>
    <row r="1585">
      <c r="AC1585">
        <f>IF($C1585="","",IF(COUNTIF('Códigos Santander (ref)'!$A$2:$A$79,$C1585)&gt;0,"SANTANDER",IF(COUNTIF('Códigos Itaú (ref)'!$A$2:$A$44,$C1585)&gt;0,"ITAU",IF(AND(TRIM(UPPER($I1585))="CONTRATUAL",ISNUMBER(SEARCH("INDIVIDUAL",SUBSTITUTE(UPPER($D1585)," ","")))),"PREMIUM FREE",""))))</f>
        <v/>
      </c>
    </row>
    <row r="1586">
      <c r="AC1586">
        <f>IF($C1586="","",IF(COUNTIF('Códigos Santander (ref)'!$A$2:$A$79,$C1586)&gt;0,"SANTANDER",IF(COUNTIF('Códigos Itaú (ref)'!$A$2:$A$44,$C1586)&gt;0,"ITAU",IF(AND(TRIM(UPPER($I1586))="CONTRATUAL",ISNUMBER(SEARCH("INDIVIDUAL",SUBSTITUTE(UPPER($D1586)," ","")))),"PREMIUM FREE",""))))</f>
        <v/>
      </c>
    </row>
    <row r="1587">
      <c r="AC1587">
        <f>IF($C1587="","",IF(COUNTIF('Códigos Santander (ref)'!$A$2:$A$79,$C1587)&gt;0,"SANTANDER",IF(COUNTIF('Códigos Itaú (ref)'!$A$2:$A$44,$C1587)&gt;0,"ITAU",IF(AND(TRIM(UPPER($I1587))="CONTRATUAL",ISNUMBER(SEARCH("INDIVIDUAL",SUBSTITUTE(UPPER($D1587)," ","")))),"PREMIUM FREE",""))))</f>
        <v/>
      </c>
    </row>
    <row r="1588">
      <c r="AC1588">
        <f>IF($C1588="","",IF(COUNTIF('Códigos Santander (ref)'!$A$2:$A$79,$C1588)&gt;0,"SANTANDER",IF(COUNTIF('Códigos Itaú (ref)'!$A$2:$A$44,$C1588)&gt;0,"ITAU",IF(AND(TRIM(UPPER($I1588))="CONTRATUAL",ISNUMBER(SEARCH("INDIVIDUAL",SUBSTITUTE(UPPER($D1588)," ","")))),"PREMIUM FREE",""))))</f>
        <v/>
      </c>
    </row>
    <row r="1589">
      <c r="AC1589">
        <f>IF($C1589="","",IF(COUNTIF('Códigos Santander (ref)'!$A$2:$A$79,$C1589)&gt;0,"SANTANDER",IF(COUNTIF('Códigos Itaú (ref)'!$A$2:$A$44,$C1589)&gt;0,"ITAU",IF(AND(TRIM(UPPER($I1589))="CONTRATUAL",ISNUMBER(SEARCH("INDIVIDUAL",SUBSTITUTE(UPPER($D1589)," ","")))),"PREMIUM FREE",""))))</f>
        <v/>
      </c>
    </row>
    <row r="1590">
      <c r="AC1590">
        <f>IF($C1590="","",IF(COUNTIF('Códigos Santander (ref)'!$A$2:$A$79,$C1590)&gt;0,"SANTANDER",IF(COUNTIF('Códigos Itaú (ref)'!$A$2:$A$44,$C1590)&gt;0,"ITAU",IF(AND(TRIM(UPPER($I1590))="CONTRATUAL",ISNUMBER(SEARCH("INDIVIDUAL",SUBSTITUTE(UPPER($D1590)," ","")))),"PREMIUM FREE",""))))</f>
        <v/>
      </c>
    </row>
    <row r="1591">
      <c r="AC1591">
        <f>IF($C1591="","",IF(COUNTIF('Códigos Santander (ref)'!$A$2:$A$79,$C1591)&gt;0,"SANTANDER",IF(COUNTIF('Códigos Itaú (ref)'!$A$2:$A$44,$C1591)&gt;0,"ITAU",IF(AND(TRIM(UPPER($I1591))="CONTRATUAL",ISNUMBER(SEARCH("INDIVIDUAL",SUBSTITUTE(UPPER($D1591)," ","")))),"PREMIUM FREE",""))))</f>
        <v/>
      </c>
    </row>
    <row r="1592">
      <c r="AC1592">
        <f>IF($C1592="","",IF(COUNTIF('Códigos Santander (ref)'!$A$2:$A$79,$C1592)&gt;0,"SANTANDER",IF(COUNTIF('Códigos Itaú (ref)'!$A$2:$A$44,$C1592)&gt;0,"ITAU",IF(AND(TRIM(UPPER($I1592))="CONTRATUAL",ISNUMBER(SEARCH("INDIVIDUAL",SUBSTITUTE(UPPER($D1592)," ","")))),"PREMIUM FREE",""))))</f>
        <v/>
      </c>
    </row>
    <row r="1593">
      <c r="AC1593">
        <f>IF($C1593="","",IF(COUNTIF('Códigos Santander (ref)'!$A$2:$A$79,$C1593)&gt;0,"SANTANDER",IF(COUNTIF('Códigos Itaú (ref)'!$A$2:$A$44,$C1593)&gt;0,"ITAU",IF(AND(TRIM(UPPER($I1593))="CONTRATUAL",ISNUMBER(SEARCH("INDIVIDUAL",SUBSTITUTE(UPPER($D1593)," ","")))),"PREMIUM FREE",""))))</f>
        <v/>
      </c>
    </row>
    <row r="1594">
      <c r="AC1594">
        <f>IF($C1594="","",IF(COUNTIF('Códigos Santander (ref)'!$A$2:$A$79,$C1594)&gt;0,"SANTANDER",IF(COUNTIF('Códigos Itaú (ref)'!$A$2:$A$44,$C1594)&gt;0,"ITAU",IF(AND(TRIM(UPPER($I1594))="CONTRATUAL",ISNUMBER(SEARCH("INDIVIDUAL",SUBSTITUTE(UPPER($D1594)," ","")))),"PREMIUM FREE",""))))</f>
        <v/>
      </c>
    </row>
    <row r="1595">
      <c r="AC1595">
        <f>IF($C1595="","",IF(COUNTIF('Códigos Santander (ref)'!$A$2:$A$79,$C1595)&gt;0,"SANTANDER",IF(COUNTIF('Códigos Itaú (ref)'!$A$2:$A$44,$C1595)&gt;0,"ITAU",IF(AND(TRIM(UPPER($I1595))="CONTRATUAL",ISNUMBER(SEARCH("INDIVIDUAL",SUBSTITUTE(UPPER($D1595)," ","")))),"PREMIUM FREE",""))))</f>
        <v/>
      </c>
    </row>
    <row r="1596">
      <c r="AC1596">
        <f>IF($C1596="","",IF(COUNTIF('Códigos Santander (ref)'!$A$2:$A$79,$C1596)&gt;0,"SANTANDER",IF(COUNTIF('Códigos Itaú (ref)'!$A$2:$A$44,$C1596)&gt;0,"ITAU",IF(AND(TRIM(UPPER($I1596))="CONTRATUAL",ISNUMBER(SEARCH("INDIVIDUAL",SUBSTITUTE(UPPER($D1596)," ","")))),"PREMIUM FREE",""))))</f>
        <v/>
      </c>
    </row>
    <row r="1597">
      <c r="AC1597">
        <f>IF($C1597="","",IF(COUNTIF('Códigos Santander (ref)'!$A$2:$A$79,$C1597)&gt;0,"SANTANDER",IF(COUNTIF('Códigos Itaú (ref)'!$A$2:$A$44,$C1597)&gt;0,"ITAU",IF(AND(TRIM(UPPER($I1597))="CONTRATUAL",ISNUMBER(SEARCH("INDIVIDUAL",SUBSTITUTE(UPPER($D1597)," ","")))),"PREMIUM FREE",""))))</f>
        <v/>
      </c>
    </row>
    <row r="1598">
      <c r="AC1598">
        <f>IF($C1598="","",IF(COUNTIF('Códigos Santander (ref)'!$A$2:$A$79,$C1598)&gt;0,"SANTANDER",IF(COUNTIF('Códigos Itaú (ref)'!$A$2:$A$44,$C1598)&gt;0,"ITAU",IF(AND(TRIM(UPPER($I1598))="CONTRATUAL",ISNUMBER(SEARCH("INDIVIDUAL",SUBSTITUTE(UPPER($D1598)," ","")))),"PREMIUM FREE",""))))</f>
        <v/>
      </c>
    </row>
    <row r="1599">
      <c r="AC1599">
        <f>IF($C1599="","",IF(COUNTIF('Códigos Santander (ref)'!$A$2:$A$79,$C1599)&gt;0,"SANTANDER",IF(COUNTIF('Códigos Itaú (ref)'!$A$2:$A$44,$C1599)&gt;0,"ITAU",IF(AND(TRIM(UPPER($I1599))="CONTRATUAL",ISNUMBER(SEARCH("INDIVIDUAL",SUBSTITUTE(UPPER($D1599)," ","")))),"PREMIUM FREE",""))))</f>
        <v/>
      </c>
    </row>
    <row r="1600">
      <c r="AC1600">
        <f>IF($C1600="","",IF(COUNTIF('Códigos Santander (ref)'!$A$2:$A$79,$C1600)&gt;0,"SANTANDER",IF(COUNTIF('Códigos Itaú (ref)'!$A$2:$A$44,$C1600)&gt;0,"ITAU",IF(AND(TRIM(UPPER($I1600))="CONTRATUAL",ISNUMBER(SEARCH("INDIVIDUAL",SUBSTITUTE(UPPER($D1600)," ","")))),"PREMIUM FREE",""))))</f>
        <v/>
      </c>
    </row>
    <row r="1601">
      <c r="AC1601">
        <f>IF($C1601="","",IF(COUNTIF('Códigos Santander (ref)'!$A$2:$A$79,$C1601)&gt;0,"SANTANDER",IF(COUNTIF('Códigos Itaú (ref)'!$A$2:$A$44,$C1601)&gt;0,"ITAU",IF(AND(TRIM(UPPER($I1601))="CONTRATUAL",ISNUMBER(SEARCH("INDIVIDUAL",SUBSTITUTE(UPPER($D1601)," ","")))),"PREMIUM FREE",""))))</f>
        <v/>
      </c>
    </row>
    <row r="1602">
      <c r="AC1602">
        <f>IF($C1602="","",IF(COUNTIF('Códigos Santander (ref)'!$A$2:$A$79,$C1602)&gt;0,"SANTANDER",IF(COUNTIF('Códigos Itaú (ref)'!$A$2:$A$44,$C1602)&gt;0,"ITAU",IF(AND(TRIM(UPPER($I1602))="CONTRATUAL",ISNUMBER(SEARCH("INDIVIDUAL",SUBSTITUTE(UPPER($D1602)," ","")))),"PREMIUM FREE",""))))</f>
        <v/>
      </c>
    </row>
    <row r="1603">
      <c r="AC1603">
        <f>IF($C1603="","",IF(COUNTIF('Códigos Santander (ref)'!$A$2:$A$79,$C1603)&gt;0,"SANTANDER",IF(COUNTIF('Códigos Itaú (ref)'!$A$2:$A$44,$C1603)&gt;0,"ITAU",IF(AND(TRIM(UPPER($I1603))="CONTRATUAL",ISNUMBER(SEARCH("INDIVIDUAL",SUBSTITUTE(UPPER($D1603)," ","")))),"PREMIUM FREE",""))))</f>
        <v/>
      </c>
    </row>
    <row r="1604">
      <c r="AC1604">
        <f>IF($C1604="","",IF(COUNTIF('Códigos Santander (ref)'!$A$2:$A$79,$C1604)&gt;0,"SANTANDER",IF(COUNTIF('Códigos Itaú (ref)'!$A$2:$A$44,$C1604)&gt;0,"ITAU",IF(AND(TRIM(UPPER($I1604))="CONTRATUAL",ISNUMBER(SEARCH("INDIVIDUAL",SUBSTITUTE(UPPER($D1604)," ","")))),"PREMIUM FREE",""))))</f>
        <v/>
      </c>
    </row>
    <row r="1605">
      <c r="AC1605">
        <f>IF($C1605="","",IF(COUNTIF('Códigos Santander (ref)'!$A$2:$A$79,$C1605)&gt;0,"SANTANDER",IF(COUNTIF('Códigos Itaú (ref)'!$A$2:$A$44,$C1605)&gt;0,"ITAU",IF(AND(TRIM(UPPER($I1605))="CONTRATUAL",ISNUMBER(SEARCH("INDIVIDUAL",SUBSTITUTE(UPPER($D1605)," ","")))),"PREMIUM FREE",""))))</f>
        <v/>
      </c>
    </row>
    <row r="1606">
      <c r="AC1606">
        <f>IF($C1606="","",IF(COUNTIF('Códigos Santander (ref)'!$A$2:$A$79,$C1606)&gt;0,"SANTANDER",IF(COUNTIF('Códigos Itaú (ref)'!$A$2:$A$44,$C1606)&gt;0,"ITAU",IF(AND(TRIM(UPPER($I1606))="CONTRATUAL",ISNUMBER(SEARCH("INDIVIDUAL",SUBSTITUTE(UPPER($D1606)," ","")))),"PREMIUM FREE",""))))</f>
        <v/>
      </c>
    </row>
    <row r="1607">
      <c r="AC1607">
        <f>IF($C1607="","",IF(COUNTIF('Códigos Santander (ref)'!$A$2:$A$79,$C1607)&gt;0,"SANTANDER",IF(COUNTIF('Códigos Itaú (ref)'!$A$2:$A$44,$C1607)&gt;0,"ITAU",IF(AND(TRIM(UPPER($I1607))="CONTRATUAL",ISNUMBER(SEARCH("INDIVIDUAL",SUBSTITUTE(UPPER($D1607)," ","")))),"PREMIUM FREE",""))))</f>
        <v/>
      </c>
    </row>
    <row r="1608">
      <c r="AC1608">
        <f>IF($C1608="","",IF(COUNTIF('Códigos Santander (ref)'!$A$2:$A$79,$C1608)&gt;0,"SANTANDER",IF(COUNTIF('Códigos Itaú (ref)'!$A$2:$A$44,$C1608)&gt;0,"ITAU",IF(AND(TRIM(UPPER($I1608))="CONTRATUAL",ISNUMBER(SEARCH("INDIVIDUAL",SUBSTITUTE(UPPER($D1608)," ","")))),"PREMIUM FREE",""))))</f>
        <v/>
      </c>
    </row>
    <row r="1609">
      <c r="AC1609">
        <f>IF($C1609="","",IF(COUNTIF('Códigos Santander (ref)'!$A$2:$A$79,$C1609)&gt;0,"SANTANDER",IF(COUNTIF('Códigos Itaú (ref)'!$A$2:$A$44,$C1609)&gt;0,"ITAU",IF(AND(TRIM(UPPER($I1609))="CONTRATUAL",ISNUMBER(SEARCH("INDIVIDUAL",SUBSTITUTE(UPPER($D1609)," ","")))),"PREMIUM FREE",""))))</f>
        <v/>
      </c>
    </row>
    <row r="1610">
      <c r="AC1610">
        <f>IF($C1610="","",IF(COUNTIF('Códigos Santander (ref)'!$A$2:$A$79,$C1610)&gt;0,"SANTANDER",IF(COUNTIF('Códigos Itaú (ref)'!$A$2:$A$44,$C1610)&gt;0,"ITAU",IF(AND(TRIM(UPPER($I1610))="CONTRATUAL",ISNUMBER(SEARCH("INDIVIDUAL",SUBSTITUTE(UPPER($D1610)," ","")))),"PREMIUM FREE",""))))</f>
        <v/>
      </c>
    </row>
    <row r="1611">
      <c r="AC1611">
        <f>IF($C1611="","",IF(COUNTIF('Códigos Santander (ref)'!$A$2:$A$79,$C1611)&gt;0,"SANTANDER",IF(COUNTIF('Códigos Itaú (ref)'!$A$2:$A$44,$C1611)&gt;0,"ITAU",IF(AND(TRIM(UPPER($I1611))="CONTRATUAL",ISNUMBER(SEARCH("INDIVIDUAL",SUBSTITUTE(UPPER($D1611)," ","")))),"PREMIUM FREE",""))))</f>
        <v/>
      </c>
    </row>
    <row r="1612">
      <c r="AC1612">
        <f>IF($C1612="","",IF(COUNTIF('Códigos Santander (ref)'!$A$2:$A$79,$C1612)&gt;0,"SANTANDER",IF(COUNTIF('Códigos Itaú (ref)'!$A$2:$A$44,$C1612)&gt;0,"ITAU",IF(AND(TRIM(UPPER($I1612))="CONTRATUAL",ISNUMBER(SEARCH("INDIVIDUAL",SUBSTITUTE(UPPER($D1612)," ","")))),"PREMIUM FREE",""))))</f>
        <v/>
      </c>
    </row>
    <row r="1613">
      <c r="AC1613">
        <f>IF($C1613="","",IF(COUNTIF('Códigos Santander (ref)'!$A$2:$A$79,$C1613)&gt;0,"SANTANDER",IF(COUNTIF('Códigos Itaú (ref)'!$A$2:$A$44,$C1613)&gt;0,"ITAU",IF(AND(TRIM(UPPER($I1613))="CONTRATUAL",ISNUMBER(SEARCH("INDIVIDUAL",SUBSTITUTE(UPPER($D1613)," ","")))),"PREMIUM FREE",""))))</f>
        <v/>
      </c>
    </row>
    <row r="1614">
      <c r="AC1614">
        <f>IF($C1614="","",IF(COUNTIF('Códigos Santander (ref)'!$A$2:$A$79,$C1614)&gt;0,"SANTANDER",IF(COUNTIF('Códigos Itaú (ref)'!$A$2:$A$44,$C1614)&gt;0,"ITAU",IF(AND(TRIM(UPPER($I1614))="CONTRATUAL",ISNUMBER(SEARCH("INDIVIDUAL",SUBSTITUTE(UPPER($D1614)," ","")))),"PREMIUM FREE",""))))</f>
        <v/>
      </c>
    </row>
    <row r="1615">
      <c r="AC1615">
        <f>IF($C1615="","",IF(COUNTIF('Códigos Santander (ref)'!$A$2:$A$79,$C1615)&gt;0,"SANTANDER",IF(COUNTIF('Códigos Itaú (ref)'!$A$2:$A$44,$C1615)&gt;0,"ITAU",IF(AND(TRIM(UPPER($I1615))="CONTRATUAL",ISNUMBER(SEARCH("INDIVIDUAL",SUBSTITUTE(UPPER($D1615)," ","")))),"PREMIUM FREE",""))))</f>
        <v/>
      </c>
    </row>
    <row r="1616">
      <c r="AC1616">
        <f>IF($C1616="","",IF(COUNTIF('Códigos Santander (ref)'!$A$2:$A$79,$C1616)&gt;0,"SANTANDER",IF(COUNTIF('Códigos Itaú (ref)'!$A$2:$A$44,$C1616)&gt;0,"ITAU",IF(AND(TRIM(UPPER($I1616))="CONTRATUAL",ISNUMBER(SEARCH("INDIVIDUAL",SUBSTITUTE(UPPER($D1616)," ","")))),"PREMIUM FREE",""))))</f>
        <v/>
      </c>
    </row>
    <row r="1617">
      <c r="AC1617">
        <f>IF($C1617="","",IF(COUNTIF('Códigos Santander (ref)'!$A$2:$A$79,$C1617)&gt;0,"SANTANDER",IF(COUNTIF('Códigos Itaú (ref)'!$A$2:$A$44,$C1617)&gt;0,"ITAU",IF(AND(TRIM(UPPER($I1617))="CONTRATUAL",ISNUMBER(SEARCH("INDIVIDUAL",SUBSTITUTE(UPPER($D1617)," ","")))),"PREMIUM FREE",""))))</f>
        <v/>
      </c>
    </row>
    <row r="1618">
      <c r="AC1618">
        <f>IF($C1618="","",IF(COUNTIF('Códigos Santander (ref)'!$A$2:$A$79,$C1618)&gt;0,"SANTANDER",IF(COUNTIF('Códigos Itaú (ref)'!$A$2:$A$44,$C1618)&gt;0,"ITAU",IF(AND(TRIM(UPPER($I1618))="CONTRATUAL",ISNUMBER(SEARCH("INDIVIDUAL",SUBSTITUTE(UPPER($D1618)," ","")))),"PREMIUM FREE",""))))</f>
        <v/>
      </c>
    </row>
    <row r="1619">
      <c r="AC1619">
        <f>IF($C1619="","",IF(COUNTIF('Códigos Santander (ref)'!$A$2:$A$79,$C1619)&gt;0,"SANTANDER",IF(COUNTIF('Códigos Itaú (ref)'!$A$2:$A$44,$C1619)&gt;0,"ITAU",IF(AND(TRIM(UPPER($I1619))="CONTRATUAL",ISNUMBER(SEARCH("INDIVIDUAL",SUBSTITUTE(UPPER($D1619)," ","")))),"PREMIUM FREE",""))))</f>
        <v/>
      </c>
    </row>
    <row r="1620">
      <c r="AC1620">
        <f>IF($C1620="","",IF(COUNTIF('Códigos Santander (ref)'!$A$2:$A$79,$C1620)&gt;0,"SANTANDER",IF(COUNTIF('Códigos Itaú (ref)'!$A$2:$A$44,$C1620)&gt;0,"ITAU",IF(AND(TRIM(UPPER($I1620))="CONTRATUAL",ISNUMBER(SEARCH("INDIVIDUAL",SUBSTITUTE(UPPER($D1620)," ","")))),"PREMIUM FREE",""))))</f>
        <v/>
      </c>
    </row>
    <row r="1621">
      <c r="AC1621">
        <f>IF($C1621="","",IF(COUNTIF('Códigos Santander (ref)'!$A$2:$A$79,$C1621)&gt;0,"SANTANDER",IF(COUNTIF('Códigos Itaú (ref)'!$A$2:$A$44,$C1621)&gt;0,"ITAU",IF(AND(TRIM(UPPER($I1621))="CONTRATUAL",ISNUMBER(SEARCH("INDIVIDUAL",SUBSTITUTE(UPPER($D1621)," ","")))),"PREMIUM FREE",""))))</f>
        <v/>
      </c>
    </row>
    <row r="1622">
      <c r="AC1622">
        <f>IF($C1622="","",IF(COUNTIF('Códigos Santander (ref)'!$A$2:$A$79,$C1622)&gt;0,"SANTANDER",IF(COUNTIF('Códigos Itaú (ref)'!$A$2:$A$44,$C1622)&gt;0,"ITAU",IF(AND(TRIM(UPPER($I1622))="CONTRATUAL",ISNUMBER(SEARCH("INDIVIDUAL",SUBSTITUTE(UPPER($D1622)," ","")))),"PREMIUM FREE",""))))</f>
        <v/>
      </c>
    </row>
    <row r="1623">
      <c r="AC1623">
        <f>IF($C1623="","",IF(COUNTIF('Códigos Santander (ref)'!$A$2:$A$79,$C1623)&gt;0,"SANTANDER",IF(COUNTIF('Códigos Itaú (ref)'!$A$2:$A$44,$C1623)&gt;0,"ITAU",IF(AND(TRIM(UPPER($I1623))="CONTRATUAL",ISNUMBER(SEARCH("INDIVIDUAL",SUBSTITUTE(UPPER($D1623)," ","")))),"PREMIUM FREE",""))))</f>
        <v/>
      </c>
    </row>
    <row r="1624">
      <c r="AC1624">
        <f>IF($C1624="","",IF(COUNTIF('Códigos Santander (ref)'!$A$2:$A$79,$C1624)&gt;0,"SANTANDER",IF(COUNTIF('Códigos Itaú (ref)'!$A$2:$A$44,$C1624)&gt;0,"ITAU",IF(AND(TRIM(UPPER($I1624))="CONTRATUAL",ISNUMBER(SEARCH("INDIVIDUAL",SUBSTITUTE(UPPER($D1624)," ","")))),"PREMIUM FREE",""))))</f>
        <v/>
      </c>
    </row>
    <row r="1625">
      <c r="AC1625">
        <f>IF($C1625="","",IF(COUNTIF('Códigos Santander (ref)'!$A$2:$A$79,$C1625)&gt;0,"SANTANDER",IF(COUNTIF('Códigos Itaú (ref)'!$A$2:$A$44,$C1625)&gt;0,"ITAU",IF(AND(TRIM(UPPER($I1625))="CONTRATUAL",ISNUMBER(SEARCH("INDIVIDUAL",SUBSTITUTE(UPPER($D1625)," ","")))),"PREMIUM FREE",""))))</f>
        <v/>
      </c>
    </row>
    <row r="1626">
      <c r="AC1626">
        <f>IF($C1626="","",IF(COUNTIF('Códigos Santander (ref)'!$A$2:$A$79,$C1626)&gt;0,"SANTANDER",IF(COUNTIF('Códigos Itaú (ref)'!$A$2:$A$44,$C1626)&gt;0,"ITAU",IF(AND(TRIM(UPPER($I1626))="CONTRATUAL",ISNUMBER(SEARCH("INDIVIDUAL",SUBSTITUTE(UPPER($D1626)," ","")))),"PREMIUM FREE",""))))</f>
        <v/>
      </c>
    </row>
    <row r="1627">
      <c r="AC1627">
        <f>IF($C1627="","",IF(COUNTIF('Códigos Santander (ref)'!$A$2:$A$79,$C1627)&gt;0,"SANTANDER",IF(COUNTIF('Códigos Itaú (ref)'!$A$2:$A$44,$C1627)&gt;0,"ITAU",IF(AND(TRIM(UPPER($I1627))="CONTRATUAL",ISNUMBER(SEARCH("INDIVIDUAL",SUBSTITUTE(UPPER($D1627)," ","")))),"PREMIUM FREE",""))))</f>
        <v/>
      </c>
    </row>
    <row r="1628">
      <c r="AC1628">
        <f>IF($C1628="","",IF(COUNTIF('Códigos Santander (ref)'!$A$2:$A$79,$C1628)&gt;0,"SANTANDER",IF(COUNTIF('Códigos Itaú (ref)'!$A$2:$A$44,$C1628)&gt;0,"ITAU",IF(AND(TRIM(UPPER($I1628))="CONTRATUAL",ISNUMBER(SEARCH("INDIVIDUAL",SUBSTITUTE(UPPER($D1628)," ","")))),"PREMIUM FREE",""))))</f>
        <v/>
      </c>
    </row>
    <row r="1629">
      <c r="AC1629">
        <f>IF($C1629="","",IF(COUNTIF('Códigos Santander (ref)'!$A$2:$A$79,$C1629)&gt;0,"SANTANDER",IF(COUNTIF('Códigos Itaú (ref)'!$A$2:$A$44,$C1629)&gt;0,"ITAU",IF(AND(TRIM(UPPER($I1629))="CONTRATUAL",ISNUMBER(SEARCH("INDIVIDUAL",SUBSTITUTE(UPPER($D1629)," ","")))),"PREMIUM FREE",""))))</f>
        <v/>
      </c>
    </row>
    <row r="1630">
      <c r="AC1630">
        <f>IF($C1630="","",IF(COUNTIF('Códigos Santander (ref)'!$A$2:$A$79,$C1630)&gt;0,"SANTANDER",IF(COUNTIF('Códigos Itaú (ref)'!$A$2:$A$44,$C1630)&gt;0,"ITAU",IF(AND(TRIM(UPPER($I1630))="CONTRATUAL",ISNUMBER(SEARCH("INDIVIDUAL",SUBSTITUTE(UPPER($D1630)," ","")))),"PREMIUM FREE",""))))</f>
        <v/>
      </c>
    </row>
    <row r="1631">
      <c r="AC1631">
        <f>IF($C1631="","",IF(COUNTIF('Códigos Santander (ref)'!$A$2:$A$79,$C1631)&gt;0,"SANTANDER",IF(COUNTIF('Códigos Itaú (ref)'!$A$2:$A$44,$C1631)&gt;0,"ITAU",IF(AND(TRIM(UPPER($I1631))="CONTRATUAL",ISNUMBER(SEARCH("INDIVIDUAL",SUBSTITUTE(UPPER($D1631)," ","")))),"PREMIUM FREE",""))))</f>
        <v/>
      </c>
    </row>
    <row r="1632">
      <c r="AC1632">
        <f>IF($C1632="","",IF(COUNTIF('Códigos Santander (ref)'!$A$2:$A$79,$C1632)&gt;0,"SANTANDER",IF(COUNTIF('Códigos Itaú (ref)'!$A$2:$A$44,$C1632)&gt;0,"ITAU",IF(AND(TRIM(UPPER($I1632))="CONTRATUAL",ISNUMBER(SEARCH("INDIVIDUAL",SUBSTITUTE(UPPER($D1632)," ","")))),"PREMIUM FREE",""))))</f>
        <v/>
      </c>
    </row>
    <row r="1633">
      <c r="AC1633">
        <f>IF($C1633="","",IF(COUNTIF('Códigos Santander (ref)'!$A$2:$A$79,$C1633)&gt;0,"SANTANDER",IF(COUNTIF('Códigos Itaú (ref)'!$A$2:$A$44,$C1633)&gt;0,"ITAU",IF(AND(TRIM(UPPER($I1633))="CONTRATUAL",ISNUMBER(SEARCH("INDIVIDUAL",SUBSTITUTE(UPPER($D1633)," ","")))),"PREMIUM FREE",""))))</f>
        <v/>
      </c>
    </row>
    <row r="1634">
      <c r="AC1634">
        <f>IF($C1634="","",IF(COUNTIF('Códigos Santander (ref)'!$A$2:$A$79,$C1634)&gt;0,"SANTANDER",IF(COUNTIF('Códigos Itaú (ref)'!$A$2:$A$44,$C1634)&gt;0,"ITAU",IF(AND(TRIM(UPPER($I1634))="CONTRATUAL",ISNUMBER(SEARCH("INDIVIDUAL",SUBSTITUTE(UPPER($D1634)," ","")))),"PREMIUM FREE",""))))</f>
        <v/>
      </c>
    </row>
    <row r="1635">
      <c r="AC1635">
        <f>IF($C1635="","",IF(COUNTIF('Códigos Santander (ref)'!$A$2:$A$79,$C1635)&gt;0,"SANTANDER",IF(COUNTIF('Códigos Itaú (ref)'!$A$2:$A$44,$C1635)&gt;0,"ITAU",IF(AND(TRIM(UPPER($I1635))="CONTRATUAL",ISNUMBER(SEARCH("INDIVIDUAL",SUBSTITUTE(UPPER($D1635)," ","")))),"PREMIUM FREE",""))))</f>
        <v/>
      </c>
    </row>
    <row r="1636">
      <c r="AC1636">
        <f>IF($C1636="","",IF(COUNTIF('Códigos Santander (ref)'!$A$2:$A$79,$C1636)&gt;0,"SANTANDER",IF(COUNTIF('Códigos Itaú (ref)'!$A$2:$A$44,$C1636)&gt;0,"ITAU",IF(AND(TRIM(UPPER($I1636))="CONTRATUAL",ISNUMBER(SEARCH("INDIVIDUAL",SUBSTITUTE(UPPER($D1636)," ","")))),"PREMIUM FREE",""))))</f>
        <v/>
      </c>
    </row>
    <row r="1637">
      <c r="AC1637">
        <f>IF($C1637="","",IF(COUNTIF('Códigos Santander (ref)'!$A$2:$A$79,$C1637)&gt;0,"SANTANDER",IF(COUNTIF('Códigos Itaú (ref)'!$A$2:$A$44,$C1637)&gt;0,"ITAU",IF(AND(TRIM(UPPER($I1637))="CONTRATUAL",ISNUMBER(SEARCH("INDIVIDUAL",SUBSTITUTE(UPPER($D1637)," ","")))),"PREMIUM FREE",""))))</f>
        <v/>
      </c>
    </row>
    <row r="1638">
      <c r="AC1638">
        <f>IF($C1638="","",IF(COUNTIF('Códigos Santander (ref)'!$A$2:$A$79,$C1638)&gt;0,"SANTANDER",IF(COUNTIF('Códigos Itaú (ref)'!$A$2:$A$44,$C1638)&gt;0,"ITAU",IF(AND(TRIM(UPPER($I1638))="CONTRATUAL",ISNUMBER(SEARCH("INDIVIDUAL",SUBSTITUTE(UPPER($D1638)," ","")))),"PREMIUM FREE",""))))</f>
        <v/>
      </c>
    </row>
    <row r="1639">
      <c r="AC1639">
        <f>IF($C1639="","",IF(COUNTIF('Códigos Santander (ref)'!$A$2:$A$79,$C1639)&gt;0,"SANTANDER",IF(COUNTIF('Códigos Itaú (ref)'!$A$2:$A$44,$C1639)&gt;0,"ITAU",IF(AND(TRIM(UPPER($I1639))="CONTRATUAL",ISNUMBER(SEARCH("INDIVIDUAL",SUBSTITUTE(UPPER($D1639)," ","")))),"PREMIUM FREE",""))))</f>
        <v/>
      </c>
    </row>
    <row r="1640">
      <c r="AC1640">
        <f>IF($C1640="","",IF(COUNTIF('Códigos Santander (ref)'!$A$2:$A$79,$C1640)&gt;0,"SANTANDER",IF(COUNTIF('Códigos Itaú (ref)'!$A$2:$A$44,$C1640)&gt;0,"ITAU",IF(AND(TRIM(UPPER($I1640))="CONTRATUAL",ISNUMBER(SEARCH("INDIVIDUAL",SUBSTITUTE(UPPER($D1640)," ","")))),"PREMIUM FREE",""))))</f>
        <v/>
      </c>
    </row>
    <row r="1641">
      <c r="AC1641">
        <f>IF($C1641="","",IF(COUNTIF('Códigos Santander (ref)'!$A$2:$A$79,$C1641)&gt;0,"SANTANDER",IF(COUNTIF('Códigos Itaú (ref)'!$A$2:$A$44,$C1641)&gt;0,"ITAU",IF(AND(TRIM(UPPER($I1641))="CONTRATUAL",ISNUMBER(SEARCH("INDIVIDUAL",SUBSTITUTE(UPPER($D1641)," ","")))),"PREMIUM FREE",""))))</f>
        <v/>
      </c>
    </row>
    <row r="1642">
      <c r="AC1642">
        <f>IF($C1642="","",IF(COUNTIF('Códigos Santander (ref)'!$A$2:$A$79,$C1642)&gt;0,"SANTANDER",IF(COUNTIF('Códigos Itaú (ref)'!$A$2:$A$44,$C1642)&gt;0,"ITAU",IF(AND(TRIM(UPPER($I1642))="CONTRATUAL",ISNUMBER(SEARCH("INDIVIDUAL",SUBSTITUTE(UPPER($D1642)," ","")))),"PREMIUM FREE",""))))</f>
        <v/>
      </c>
    </row>
    <row r="1643">
      <c r="AC1643">
        <f>IF($C1643="","",IF(COUNTIF('Códigos Santander (ref)'!$A$2:$A$79,$C1643)&gt;0,"SANTANDER",IF(COUNTIF('Códigos Itaú (ref)'!$A$2:$A$44,$C1643)&gt;0,"ITAU",IF(AND(TRIM(UPPER($I1643))="CONTRATUAL",ISNUMBER(SEARCH("INDIVIDUAL",SUBSTITUTE(UPPER($D1643)," ","")))),"PREMIUM FREE",""))))</f>
        <v/>
      </c>
    </row>
    <row r="1644">
      <c r="AC1644">
        <f>IF($C1644="","",IF(COUNTIF('Códigos Santander (ref)'!$A$2:$A$79,$C1644)&gt;0,"SANTANDER",IF(COUNTIF('Códigos Itaú (ref)'!$A$2:$A$44,$C1644)&gt;0,"ITAU",IF(AND(TRIM(UPPER($I1644))="CONTRATUAL",ISNUMBER(SEARCH("INDIVIDUAL",SUBSTITUTE(UPPER($D1644)," ","")))),"PREMIUM FREE",""))))</f>
        <v/>
      </c>
    </row>
    <row r="1645">
      <c r="AC1645">
        <f>IF($C1645="","",IF(COUNTIF('Códigos Santander (ref)'!$A$2:$A$79,$C1645)&gt;0,"SANTANDER",IF(COUNTIF('Códigos Itaú (ref)'!$A$2:$A$44,$C1645)&gt;0,"ITAU",IF(AND(TRIM(UPPER($I1645))="CONTRATUAL",ISNUMBER(SEARCH("INDIVIDUAL",SUBSTITUTE(UPPER($D1645)," ","")))),"PREMIUM FREE",""))))</f>
        <v/>
      </c>
    </row>
    <row r="1646">
      <c r="AC1646">
        <f>IF($C1646="","",IF(COUNTIF('Códigos Santander (ref)'!$A$2:$A$79,$C1646)&gt;0,"SANTANDER",IF(COUNTIF('Códigos Itaú (ref)'!$A$2:$A$44,$C1646)&gt;0,"ITAU",IF(AND(TRIM(UPPER($I1646))="CONTRATUAL",ISNUMBER(SEARCH("INDIVIDUAL",SUBSTITUTE(UPPER($D1646)," ","")))),"PREMIUM FREE",""))))</f>
        <v/>
      </c>
    </row>
    <row r="1647">
      <c r="AC1647">
        <f>IF($C1647="","",IF(COUNTIF('Códigos Santander (ref)'!$A$2:$A$79,$C1647)&gt;0,"SANTANDER",IF(COUNTIF('Códigos Itaú (ref)'!$A$2:$A$44,$C1647)&gt;0,"ITAU",IF(AND(TRIM(UPPER($I1647))="CONTRATUAL",ISNUMBER(SEARCH("INDIVIDUAL",SUBSTITUTE(UPPER($D1647)," ","")))),"PREMIUM FREE",""))))</f>
        <v/>
      </c>
    </row>
    <row r="1648">
      <c r="AC1648">
        <f>IF($C1648="","",IF(COUNTIF('Códigos Santander (ref)'!$A$2:$A$79,$C1648)&gt;0,"SANTANDER",IF(COUNTIF('Códigos Itaú (ref)'!$A$2:$A$44,$C1648)&gt;0,"ITAU",IF(AND(TRIM(UPPER($I1648))="CONTRATUAL",ISNUMBER(SEARCH("INDIVIDUAL",SUBSTITUTE(UPPER($D1648)," ","")))),"PREMIUM FREE",""))))</f>
        <v/>
      </c>
    </row>
    <row r="1649">
      <c r="AC1649">
        <f>IF($C1649="","",IF(COUNTIF('Códigos Santander (ref)'!$A$2:$A$79,$C1649)&gt;0,"SANTANDER",IF(COUNTIF('Códigos Itaú (ref)'!$A$2:$A$44,$C1649)&gt;0,"ITAU",IF(AND(TRIM(UPPER($I1649))="CONTRATUAL",ISNUMBER(SEARCH("INDIVIDUAL",SUBSTITUTE(UPPER($D1649)," ","")))),"PREMIUM FREE",""))))</f>
        <v/>
      </c>
    </row>
    <row r="1650">
      <c r="AC1650">
        <f>IF($C1650="","",IF(COUNTIF('Códigos Santander (ref)'!$A$2:$A$79,$C1650)&gt;0,"SANTANDER",IF(COUNTIF('Códigos Itaú (ref)'!$A$2:$A$44,$C1650)&gt;0,"ITAU",IF(AND(TRIM(UPPER($I1650))="CONTRATUAL",ISNUMBER(SEARCH("INDIVIDUAL",SUBSTITUTE(UPPER($D1650)," ","")))),"PREMIUM FREE",""))))</f>
        <v/>
      </c>
    </row>
    <row r="1651">
      <c r="AC1651">
        <f>IF($C1651="","",IF(COUNTIF('Códigos Santander (ref)'!$A$2:$A$79,$C1651)&gt;0,"SANTANDER",IF(COUNTIF('Códigos Itaú (ref)'!$A$2:$A$44,$C1651)&gt;0,"ITAU",IF(AND(TRIM(UPPER($I1651))="CONTRATUAL",ISNUMBER(SEARCH("INDIVIDUAL",SUBSTITUTE(UPPER($D1651)," ","")))),"PREMIUM FREE",""))))</f>
        <v/>
      </c>
    </row>
    <row r="1652">
      <c r="AC1652">
        <f>IF($C1652="","",IF(COUNTIF('Códigos Santander (ref)'!$A$2:$A$79,$C1652)&gt;0,"SANTANDER",IF(COUNTIF('Códigos Itaú (ref)'!$A$2:$A$44,$C1652)&gt;0,"ITAU",IF(AND(TRIM(UPPER($I1652))="CONTRATUAL",ISNUMBER(SEARCH("INDIVIDUAL",SUBSTITUTE(UPPER($D1652)," ","")))),"PREMIUM FREE",""))))</f>
        <v/>
      </c>
    </row>
    <row r="1653">
      <c r="AC1653">
        <f>IF($C1653="","",IF(COUNTIF('Códigos Santander (ref)'!$A$2:$A$79,$C1653)&gt;0,"SANTANDER",IF(COUNTIF('Códigos Itaú (ref)'!$A$2:$A$44,$C1653)&gt;0,"ITAU",IF(AND(TRIM(UPPER($I1653))="CONTRATUAL",ISNUMBER(SEARCH("INDIVIDUAL",SUBSTITUTE(UPPER($D1653)," ","")))),"PREMIUM FREE",""))))</f>
        <v/>
      </c>
    </row>
    <row r="1654">
      <c r="AC1654">
        <f>IF($C1654="","",IF(COUNTIF('Códigos Santander (ref)'!$A$2:$A$79,$C1654)&gt;0,"SANTANDER",IF(COUNTIF('Códigos Itaú (ref)'!$A$2:$A$44,$C1654)&gt;0,"ITAU",IF(AND(TRIM(UPPER($I1654))="CONTRATUAL",ISNUMBER(SEARCH("INDIVIDUAL",SUBSTITUTE(UPPER($D1654)," ","")))),"PREMIUM FREE",""))))</f>
        <v/>
      </c>
    </row>
    <row r="1655">
      <c r="AC1655">
        <f>IF($C1655="","",IF(COUNTIF('Códigos Santander (ref)'!$A$2:$A$79,$C1655)&gt;0,"SANTANDER",IF(COUNTIF('Códigos Itaú (ref)'!$A$2:$A$44,$C1655)&gt;0,"ITAU",IF(AND(TRIM(UPPER($I1655))="CONTRATUAL",ISNUMBER(SEARCH("INDIVIDUAL",SUBSTITUTE(UPPER($D1655)," ","")))),"PREMIUM FREE",""))))</f>
        <v/>
      </c>
    </row>
    <row r="1656">
      <c r="AC1656">
        <f>IF($C1656="","",IF(COUNTIF('Códigos Santander (ref)'!$A$2:$A$79,$C1656)&gt;0,"SANTANDER",IF(COUNTIF('Códigos Itaú (ref)'!$A$2:$A$44,$C1656)&gt;0,"ITAU",IF(AND(TRIM(UPPER($I1656))="CONTRATUAL",ISNUMBER(SEARCH("INDIVIDUAL",SUBSTITUTE(UPPER($D1656)," ","")))),"PREMIUM FREE",""))))</f>
        <v/>
      </c>
    </row>
    <row r="1657">
      <c r="AC1657">
        <f>IF($C1657="","",IF(COUNTIF('Códigos Santander (ref)'!$A$2:$A$79,$C1657)&gt;0,"SANTANDER",IF(COUNTIF('Códigos Itaú (ref)'!$A$2:$A$44,$C1657)&gt;0,"ITAU",IF(AND(TRIM(UPPER($I1657))="CONTRATUAL",ISNUMBER(SEARCH("INDIVIDUAL",SUBSTITUTE(UPPER($D1657)," ","")))),"PREMIUM FREE",""))))</f>
        <v/>
      </c>
    </row>
    <row r="1658">
      <c r="AC1658">
        <f>IF($C1658="","",IF(COUNTIF('Códigos Santander (ref)'!$A$2:$A$79,$C1658)&gt;0,"SANTANDER",IF(COUNTIF('Códigos Itaú (ref)'!$A$2:$A$44,$C1658)&gt;0,"ITAU",IF(AND(TRIM(UPPER($I1658))="CONTRATUAL",ISNUMBER(SEARCH("INDIVIDUAL",SUBSTITUTE(UPPER($D1658)," ","")))),"PREMIUM FREE",""))))</f>
        <v/>
      </c>
    </row>
    <row r="1659">
      <c r="AC1659">
        <f>IF($C1659="","",IF(COUNTIF('Códigos Santander (ref)'!$A$2:$A$79,$C1659)&gt;0,"SANTANDER",IF(COUNTIF('Códigos Itaú (ref)'!$A$2:$A$44,$C1659)&gt;0,"ITAU",IF(AND(TRIM(UPPER($I1659))="CONTRATUAL",ISNUMBER(SEARCH("INDIVIDUAL",SUBSTITUTE(UPPER($D1659)," ","")))),"PREMIUM FREE",""))))</f>
        <v/>
      </c>
    </row>
    <row r="1660">
      <c r="AC1660">
        <f>IF($C1660="","",IF(COUNTIF('Códigos Santander (ref)'!$A$2:$A$79,$C1660)&gt;0,"SANTANDER",IF(COUNTIF('Códigos Itaú (ref)'!$A$2:$A$44,$C1660)&gt;0,"ITAU",IF(AND(TRIM(UPPER($I1660))="CONTRATUAL",ISNUMBER(SEARCH("INDIVIDUAL",SUBSTITUTE(UPPER($D1660)," ","")))),"PREMIUM FREE",""))))</f>
        <v/>
      </c>
    </row>
    <row r="1661">
      <c r="AC1661">
        <f>IF($C1661="","",IF(COUNTIF('Códigos Santander (ref)'!$A$2:$A$79,$C1661)&gt;0,"SANTANDER",IF(COUNTIF('Códigos Itaú (ref)'!$A$2:$A$44,$C1661)&gt;0,"ITAU",IF(AND(TRIM(UPPER($I1661))="CONTRATUAL",ISNUMBER(SEARCH("INDIVIDUAL",SUBSTITUTE(UPPER($D1661)," ","")))),"PREMIUM FREE",""))))</f>
        <v/>
      </c>
    </row>
    <row r="1662">
      <c r="AC1662">
        <f>IF($C1662="","",IF(COUNTIF('Códigos Santander (ref)'!$A$2:$A$79,$C1662)&gt;0,"SANTANDER",IF(COUNTIF('Códigos Itaú (ref)'!$A$2:$A$44,$C1662)&gt;0,"ITAU",IF(AND(TRIM(UPPER($I1662))="CONTRATUAL",ISNUMBER(SEARCH("INDIVIDUAL",SUBSTITUTE(UPPER($D1662)," ","")))),"PREMIUM FREE",""))))</f>
        <v/>
      </c>
    </row>
    <row r="1663">
      <c r="AC1663">
        <f>IF($C1663="","",IF(COUNTIF('Códigos Santander (ref)'!$A$2:$A$79,$C1663)&gt;0,"SANTANDER",IF(COUNTIF('Códigos Itaú (ref)'!$A$2:$A$44,$C1663)&gt;0,"ITAU",IF(AND(TRIM(UPPER($I1663))="CONTRATUAL",ISNUMBER(SEARCH("INDIVIDUAL",SUBSTITUTE(UPPER($D1663)," ","")))),"PREMIUM FREE",""))))</f>
        <v/>
      </c>
    </row>
    <row r="1664">
      <c r="AC1664">
        <f>IF($C1664="","",IF(COUNTIF('Códigos Santander (ref)'!$A$2:$A$79,$C1664)&gt;0,"SANTANDER",IF(COUNTIF('Códigos Itaú (ref)'!$A$2:$A$44,$C1664)&gt;0,"ITAU",IF(AND(TRIM(UPPER($I1664))="CONTRATUAL",ISNUMBER(SEARCH("INDIVIDUAL",SUBSTITUTE(UPPER($D1664)," ","")))),"PREMIUM FREE",""))))</f>
        <v/>
      </c>
    </row>
    <row r="1665">
      <c r="AC1665">
        <f>IF($C1665="","",IF(COUNTIF('Códigos Santander (ref)'!$A$2:$A$79,$C1665)&gt;0,"SANTANDER",IF(COUNTIF('Códigos Itaú (ref)'!$A$2:$A$44,$C1665)&gt;0,"ITAU",IF(AND(TRIM(UPPER($I1665))="CONTRATUAL",ISNUMBER(SEARCH("INDIVIDUAL",SUBSTITUTE(UPPER($D1665)," ","")))),"PREMIUM FREE",""))))</f>
        <v/>
      </c>
    </row>
    <row r="1666">
      <c r="AC1666">
        <f>IF($C1666="","",IF(COUNTIF('Códigos Santander (ref)'!$A$2:$A$79,$C1666)&gt;0,"SANTANDER",IF(COUNTIF('Códigos Itaú (ref)'!$A$2:$A$44,$C1666)&gt;0,"ITAU",IF(AND(TRIM(UPPER($I1666))="CONTRATUAL",ISNUMBER(SEARCH("INDIVIDUAL",SUBSTITUTE(UPPER($D1666)," ","")))),"PREMIUM FREE",""))))</f>
        <v/>
      </c>
    </row>
    <row r="1667">
      <c r="AC1667">
        <f>IF($C1667="","",IF(COUNTIF('Códigos Santander (ref)'!$A$2:$A$79,$C1667)&gt;0,"SANTANDER",IF(COUNTIF('Códigos Itaú (ref)'!$A$2:$A$44,$C1667)&gt;0,"ITAU",IF(AND(TRIM(UPPER($I1667))="CONTRATUAL",ISNUMBER(SEARCH("INDIVIDUAL",SUBSTITUTE(UPPER($D1667)," ","")))),"PREMIUM FREE",""))))</f>
        <v/>
      </c>
    </row>
    <row r="1668">
      <c r="AC1668">
        <f>IF($C1668="","",IF(COUNTIF('Códigos Santander (ref)'!$A$2:$A$79,$C1668)&gt;0,"SANTANDER",IF(COUNTIF('Códigos Itaú (ref)'!$A$2:$A$44,$C1668)&gt;0,"ITAU",IF(AND(TRIM(UPPER($I1668))="CONTRATUAL",ISNUMBER(SEARCH("INDIVIDUAL",SUBSTITUTE(UPPER($D1668)," ","")))),"PREMIUM FREE",""))))</f>
        <v/>
      </c>
    </row>
    <row r="1669">
      <c r="AC1669">
        <f>IF($C1669="","",IF(COUNTIF('Códigos Santander (ref)'!$A$2:$A$79,$C1669)&gt;0,"SANTANDER",IF(COUNTIF('Códigos Itaú (ref)'!$A$2:$A$44,$C1669)&gt;0,"ITAU",IF(AND(TRIM(UPPER($I1669))="CONTRATUAL",ISNUMBER(SEARCH("INDIVIDUAL",SUBSTITUTE(UPPER($D1669)," ","")))),"PREMIUM FREE",""))))</f>
        <v/>
      </c>
    </row>
    <row r="1670">
      <c r="AC1670">
        <f>IF($C1670="","",IF(COUNTIF('Códigos Santander (ref)'!$A$2:$A$79,$C1670)&gt;0,"SANTANDER",IF(COUNTIF('Códigos Itaú (ref)'!$A$2:$A$44,$C1670)&gt;0,"ITAU",IF(AND(TRIM(UPPER($I1670))="CONTRATUAL",ISNUMBER(SEARCH("INDIVIDUAL",SUBSTITUTE(UPPER($D1670)," ","")))),"PREMIUM FREE",""))))</f>
        <v/>
      </c>
    </row>
    <row r="1671">
      <c r="AC1671">
        <f>IF($C1671="","",IF(COUNTIF('Códigos Santander (ref)'!$A$2:$A$79,$C1671)&gt;0,"SANTANDER",IF(COUNTIF('Códigos Itaú (ref)'!$A$2:$A$44,$C1671)&gt;0,"ITAU",IF(AND(TRIM(UPPER($I1671))="CONTRATUAL",ISNUMBER(SEARCH("INDIVIDUAL",SUBSTITUTE(UPPER($D1671)," ","")))),"PREMIUM FREE",""))))</f>
        <v/>
      </c>
    </row>
    <row r="1672">
      <c r="AC1672">
        <f>IF($C1672="","",IF(COUNTIF('Códigos Santander (ref)'!$A$2:$A$79,$C1672)&gt;0,"SANTANDER",IF(COUNTIF('Códigos Itaú (ref)'!$A$2:$A$44,$C1672)&gt;0,"ITAU",IF(AND(TRIM(UPPER($I1672))="CONTRATUAL",ISNUMBER(SEARCH("INDIVIDUAL",SUBSTITUTE(UPPER($D1672)," ","")))),"PREMIUM FREE",""))))</f>
        <v/>
      </c>
    </row>
    <row r="1673">
      <c r="AC1673">
        <f>IF($C1673="","",IF(COUNTIF('Códigos Santander (ref)'!$A$2:$A$79,$C1673)&gt;0,"SANTANDER",IF(COUNTIF('Códigos Itaú (ref)'!$A$2:$A$44,$C1673)&gt;0,"ITAU",IF(AND(TRIM(UPPER($I1673))="CONTRATUAL",ISNUMBER(SEARCH("INDIVIDUAL",SUBSTITUTE(UPPER($D1673)," ","")))),"PREMIUM FREE",""))))</f>
        <v/>
      </c>
    </row>
    <row r="1674">
      <c r="AC1674">
        <f>IF($C1674="","",IF(COUNTIF('Códigos Santander (ref)'!$A$2:$A$79,$C1674)&gt;0,"SANTANDER",IF(COUNTIF('Códigos Itaú (ref)'!$A$2:$A$44,$C1674)&gt;0,"ITAU",IF(AND(TRIM(UPPER($I1674))="CONTRATUAL",ISNUMBER(SEARCH("INDIVIDUAL",SUBSTITUTE(UPPER($D1674)," ","")))),"PREMIUM FREE",""))))</f>
        <v/>
      </c>
    </row>
    <row r="1675">
      <c r="AC1675">
        <f>IF($C1675="","",IF(COUNTIF('Códigos Santander (ref)'!$A$2:$A$79,$C1675)&gt;0,"SANTANDER",IF(COUNTIF('Códigos Itaú (ref)'!$A$2:$A$44,$C1675)&gt;0,"ITAU",IF(AND(TRIM(UPPER($I1675))="CONTRATUAL",ISNUMBER(SEARCH("INDIVIDUAL",SUBSTITUTE(UPPER($D1675)," ","")))),"PREMIUM FREE",""))))</f>
        <v/>
      </c>
    </row>
    <row r="1676">
      <c r="AC1676">
        <f>IF($C1676="","",IF(COUNTIF('Códigos Santander (ref)'!$A$2:$A$79,$C1676)&gt;0,"SANTANDER",IF(COUNTIF('Códigos Itaú (ref)'!$A$2:$A$44,$C1676)&gt;0,"ITAU",IF(AND(TRIM(UPPER($I1676))="CONTRATUAL",ISNUMBER(SEARCH("INDIVIDUAL",SUBSTITUTE(UPPER($D1676)," ","")))),"PREMIUM FREE",""))))</f>
        <v/>
      </c>
    </row>
    <row r="1677">
      <c r="AC1677">
        <f>IF($C1677="","",IF(COUNTIF('Códigos Santander (ref)'!$A$2:$A$79,$C1677)&gt;0,"SANTANDER",IF(COUNTIF('Códigos Itaú (ref)'!$A$2:$A$44,$C1677)&gt;0,"ITAU",IF(AND(TRIM(UPPER($I1677))="CONTRATUAL",ISNUMBER(SEARCH("INDIVIDUAL",SUBSTITUTE(UPPER($D1677)," ","")))),"PREMIUM FREE",""))))</f>
        <v/>
      </c>
    </row>
    <row r="1678">
      <c r="AC1678">
        <f>IF($C1678="","",IF(COUNTIF('Códigos Santander (ref)'!$A$2:$A$79,$C1678)&gt;0,"SANTANDER",IF(COUNTIF('Códigos Itaú (ref)'!$A$2:$A$44,$C1678)&gt;0,"ITAU",IF(AND(TRIM(UPPER($I1678))="CONTRATUAL",ISNUMBER(SEARCH("INDIVIDUAL",SUBSTITUTE(UPPER($D1678)," ","")))),"PREMIUM FREE",""))))</f>
        <v/>
      </c>
    </row>
    <row r="1679">
      <c r="AC1679">
        <f>IF($C1679="","",IF(COUNTIF('Códigos Santander (ref)'!$A$2:$A$79,$C1679)&gt;0,"SANTANDER",IF(COUNTIF('Códigos Itaú (ref)'!$A$2:$A$44,$C1679)&gt;0,"ITAU",IF(AND(TRIM(UPPER($I1679))="CONTRATUAL",ISNUMBER(SEARCH("INDIVIDUAL",SUBSTITUTE(UPPER($D1679)," ","")))),"PREMIUM FREE",""))))</f>
        <v/>
      </c>
    </row>
    <row r="1680">
      <c r="AC1680">
        <f>IF($C1680="","",IF(COUNTIF('Códigos Santander (ref)'!$A$2:$A$79,$C1680)&gt;0,"SANTANDER",IF(COUNTIF('Códigos Itaú (ref)'!$A$2:$A$44,$C1680)&gt;0,"ITAU",IF(AND(TRIM(UPPER($I1680))="CONTRATUAL",ISNUMBER(SEARCH("INDIVIDUAL",SUBSTITUTE(UPPER($D1680)," ","")))),"PREMIUM FREE",""))))</f>
        <v/>
      </c>
    </row>
    <row r="1681">
      <c r="AC1681">
        <f>IF($C1681="","",IF(COUNTIF('Códigos Santander (ref)'!$A$2:$A$79,$C1681)&gt;0,"SANTANDER",IF(COUNTIF('Códigos Itaú (ref)'!$A$2:$A$44,$C1681)&gt;0,"ITAU",IF(AND(TRIM(UPPER($I1681))="CONTRATUAL",ISNUMBER(SEARCH("INDIVIDUAL",SUBSTITUTE(UPPER($D1681)," ","")))),"PREMIUM FREE",""))))</f>
        <v/>
      </c>
    </row>
    <row r="1682">
      <c r="AC1682">
        <f>IF($C1682="","",IF(COUNTIF('Códigos Santander (ref)'!$A$2:$A$79,$C1682)&gt;0,"SANTANDER",IF(COUNTIF('Códigos Itaú (ref)'!$A$2:$A$44,$C1682)&gt;0,"ITAU",IF(AND(TRIM(UPPER($I1682))="CONTRATUAL",ISNUMBER(SEARCH("INDIVIDUAL",SUBSTITUTE(UPPER($D1682)," ","")))),"PREMIUM FREE",""))))</f>
        <v/>
      </c>
    </row>
    <row r="1683">
      <c r="AC1683">
        <f>IF($C1683="","",IF(COUNTIF('Códigos Santander (ref)'!$A$2:$A$79,$C1683)&gt;0,"SANTANDER",IF(COUNTIF('Códigos Itaú (ref)'!$A$2:$A$44,$C1683)&gt;0,"ITAU",IF(AND(TRIM(UPPER($I1683))="CONTRATUAL",ISNUMBER(SEARCH("INDIVIDUAL",SUBSTITUTE(UPPER($D1683)," ","")))),"PREMIUM FREE",""))))</f>
        <v/>
      </c>
    </row>
    <row r="1684">
      <c r="AC1684">
        <f>IF($C1684="","",IF(COUNTIF('Códigos Santander (ref)'!$A$2:$A$79,$C1684)&gt;0,"SANTANDER",IF(COUNTIF('Códigos Itaú (ref)'!$A$2:$A$44,$C1684)&gt;0,"ITAU",IF(AND(TRIM(UPPER($I1684))="CONTRATUAL",ISNUMBER(SEARCH("INDIVIDUAL",SUBSTITUTE(UPPER($D1684)," ","")))),"PREMIUM FREE",""))))</f>
        <v/>
      </c>
    </row>
    <row r="1685">
      <c r="AC1685">
        <f>IF($C1685="","",IF(COUNTIF('Códigos Santander (ref)'!$A$2:$A$79,$C1685)&gt;0,"SANTANDER",IF(COUNTIF('Códigos Itaú (ref)'!$A$2:$A$44,$C1685)&gt;0,"ITAU",IF(AND(TRIM(UPPER($I1685))="CONTRATUAL",ISNUMBER(SEARCH("INDIVIDUAL",SUBSTITUTE(UPPER($D1685)," ","")))),"PREMIUM FREE",""))))</f>
        <v/>
      </c>
    </row>
    <row r="1686">
      <c r="AC1686">
        <f>IF($C1686="","",IF(COUNTIF('Códigos Santander (ref)'!$A$2:$A$79,$C1686)&gt;0,"SANTANDER",IF(COUNTIF('Códigos Itaú (ref)'!$A$2:$A$44,$C1686)&gt;0,"ITAU",IF(AND(TRIM(UPPER($I1686))="CONTRATUAL",ISNUMBER(SEARCH("INDIVIDUAL",SUBSTITUTE(UPPER($D1686)," ","")))),"PREMIUM FREE",""))))</f>
        <v/>
      </c>
    </row>
    <row r="1687">
      <c r="AC1687">
        <f>IF($C1687="","",IF(COUNTIF('Códigos Santander (ref)'!$A$2:$A$79,$C1687)&gt;0,"SANTANDER",IF(COUNTIF('Códigos Itaú (ref)'!$A$2:$A$44,$C1687)&gt;0,"ITAU",IF(AND(TRIM(UPPER($I1687))="CONTRATUAL",ISNUMBER(SEARCH("INDIVIDUAL",SUBSTITUTE(UPPER($D1687)," ","")))),"PREMIUM FREE",""))))</f>
        <v/>
      </c>
    </row>
    <row r="1688">
      <c r="AC1688">
        <f>IF($C1688="","",IF(COUNTIF('Códigos Santander (ref)'!$A$2:$A$79,$C1688)&gt;0,"SANTANDER",IF(COUNTIF('Códigos Itaú (ref)'!$A$2:$A$44,$C1688)&gt;0,"ITAU",IF(AND(TRIM(UPPER($I1688))="CONTRATUAL",ISNUMBER(SEARCH("INDIVIDUAL",SUBSTITUTE(UPPER($D1688)," ","")))),"PREMIUM FREE",""))))</f>
        <v/>
      </c>
    </row>
    <row r="1689">
      <c r="AC1689">
        <f>IF($C1689="","",IF(COUNTIF('Códigos Santander (ref)'!$A$2:$A$79,$C1689)&gt;0,"SANTANDER",IF(COUNTIF('Códigos Itaú (ref)'!$A$2:$A$44,$C1689)&gt;0,"ITAU",IF(AND(TRIM(UPPER($I1689))="CONTRATUAL",ISNUMBER(SEARCH("INDIVIDUAL",SUBSTITUTE(UPPER($D1689)," ","")))),"PREMIUM FREE",""))))</f>
        <v/>
      </c>
    </row>
    <row r="1690">
      <c r="AC1690">
        <f>IF($C1690="","",IF(COUNTIF('Códigos Santander (ref)'!$A$2:$A$79,$C1690)&gt;0,"SANTANDER",IF(COUNTIF('Códigos Itaú (ref)'!$A$2:$A$44,$C1690)&gt;0,"ITAU",IF(AND(TRIM(UPPER($I1690))="CONTRATUAL",ISNUMBER(SEARCH("INDIVIDUAL",SUBSTITUTE(UPPER($D1690)," ","")))),"PREMIUM FREE",""))))</f>
        <v/>
      </c>
    </row>
    <row r="1691">
      <c r="AC1691">
        <f>IF($C1691="","",IF(COUNTIF('Códigos Santander (ref)'!$A$2:$A$79,$C1691)&gt;0,"SANTANDER",IF(COUNTIF('Códigos Itaú (ref)'!$A$2:$A$44,$C1691)&gt;0,"ITAU",IF(AND(TRIM(UPPER($I1691))="CONTRATUAL",ISNUMBER(SEARCH("INDIVIDUAL",SUBSTITUTE(UPPER($D1691)," ","")))),"PREMIUM FREE",""))))</f>
        <v/>
      </c>
    </row>
    <row r="1692">
      <c r="AC1692">
        <f>IF($C1692="","",IF(COUNTIF('Códigos Santander (ref)'!$A$2:$A$79,$C1692)&gt;0,"SANTANDER",IF(COUNTIF('Códigos Itaú (ref)'!$A$2:$A$44,$C1692)&gt;0,"ITAU",IF(AND(TRIM(UPPER($I1692))="CONTRATUAL",ISNUMBER(SEARCH("INDIVIDUAL",SUBSTITUTE(UPPER($D1692)," ","")))),"PREMIUM FREE",""))))</f>
        <v/>
      </c>
    </row>
    <row r="1693">
      <c r="AC1693">
        <f>IF($C1693="","",IF(COUNTIF('Códigos Santander (ref)'!$A$2:$A$79,$C1693)&gt;0,"SANTANDER",IF(COUNTIF('Códigos Itaú (ref)'!$A$2:$A$44,$C1693)&gt;0,"ITAU",IF(AND(TRIM(UPPER($I1693))="CONTRATUAL",ISNUMBER(SEARCH("INDIVIDUAL",SUBSTITUTE(UPPER($D1693)," ","")))),"PREMIUM FREE",""))))</f>
        <v/>
      </c>
    </row>
    <row r="1694">
      <c r="AC1694">
        <f>IF($C1694="","",IF(COUNTIF('Códigos Santander (ref)'!$A$2:$A$79,$C1694)&gt;0,"SANTANDER",IF(COUNTIF('Códigos Itaú (ref)'!$A$2:$A$44,$C1694)&gt;0,"ITAU",IF(AND(TRIM(UPPER($I1694))="CONTRATUAL",ISNUMBER(SEARCH("INDIVIDUAL",SUBSTITUTE(UPPER($D1694)," ","")))),"PREMIUM FREE",""))))</f>
        <v/>
      </c>
    </row>
    <row r="1695">
      <c r="AC1695">
        <f>IF($C1695="","",IF(COUNTIF('Códigos Santander (ref)'!$A$2:$A$79,$C1695)&gt;0,"SANTANDER",IF(COUNTIF('Códigos Itaú (ref)'!$A$2:$A$44,$C1695)&gt;0,"ITAU",IF(AND(TRIM(UPPER($I1695))="CONTRATUAL",ISNUMBER(SEARCH("INDIVIDUAL",SUBSTITUTE(UPPER($D1695)," ","")))),"PREMIUM FREE",""))))</f>
        <v/>
      </c>
    </row>
    <row r="1696">
      <c r="AC1696">
        <f>IF($C1696="","",IF(COUNTIF('Códigos Santander (ref)'!$A$2:$A$79,$C1696)&gt;0,"SANTANDER",IF(COUNTIF('Códigos Itaú (ref)'!$A$2:$A$44,$C1696)&gt;0,"ITAU",IF(AND(TRIM(UPPER($I1696))="CONTRATUAL",ISNUMBER(SEARCH("INDIVIDUAL",SUBSTITUTE(UPPER($D1696)," ","")))),"PREMIUM FREE",""))))</f>
        <v/>
      </c>
    </row>
    <row r="1697">
      <c r="AC1697">
        <f>IF($C1697="","",IF(COUNTIF('Códigos Santander (ref)'!$A$2:$A$79,$C1697)&gt;0,"SANTANDER",IF(COUNTIF('Códigos Itaú (ref)'!$A$2:$A$44,$C1697)&gt;0,"ITAU",IF(AND(TRIM(UPPER($I1697))="CONTRATUAL",ISNUMBER(SEARCH("INDIVIDUAL",SUBSTITUTE(UPPER($D1697)," ","")))),"PREMIUM FREE",""))))</f>
        <v/>
      </c>
    </row>
    <row r="1698">
      <c r="AC1698">
        <f>IF($C1698="","",IF(COUNTIF('Códigos Santander (ref)'!$A$2:$A$79,$C1698)&gt;0,"SANTANDER",IF(COUNTIF('Códigos Itaú (ref)'!$A$2:$A$44,$C1698)&gt;0,"ITAU",IF(AND(TRIM(UPPER($I1698))="CONTRATUAL",ISNUMBER(SEARCH("INDIVIDUAL",SUBSTITUTE(UPPER($D1698)," ","")))),"PREMIUM FREE",""))))</f>
        <v/>
      </c>
    </row>
    <row r="1699">
      <c r="AC1699">
        <f>IF($C1699="","",IF(COUNTIF('Códigos Santander (ref)'!$A$2:$A$79,$C1699)&gt;0,"SANTANDER",IF(COUNTIF('Códigos Itaú (ref)'!$A$2:$A$44,$C1699)&gt;0,"ITAU",IF(AND(TRIM(UPPER($I1699))="CONTRATUAL",ISNUMBER(SEARCH("INDIVIDUAL",SUBSTITUTE(UPPER($D1699)," ","")))),"PREMIUM FREE",""))))</f>
        <v/>
      </c>
    </row>
    <row r="1700">
      <c r="AC1700">
        <f>IF($C1700="","",IF(COUNTIF('Códigos Santander (ref)'!$A$2:$A$79,$C1700)&gt;0,"SANTANDER",IF(COUNTIF('Códigos Itaú (ref)'!$A$2:$A$44,$C1700)&gt;0,"ITAU",IF(AND(TRIM(UPPER($I1700))="CONTRATUAL",ISNUMBER(SEARCH("INDIVIDUAL",SUBSTITUTE(UPPER($D1700)," ","")))),"PREMIUM FREE",""))))</f>
        <v/>
      </c>
    </row>
    <row r="1701">
      <c r="AC1701">
        <f>IF($C1701="","",IF(COUNTIF('Códigos Santander (ref)'!$A$2:$A$79,$C1701)&gt;0,"SANTANDER",IF(COUNTIF('Códigos Itaú (ref)'!$A$2:$A$44,$C1701)&gt;0,"ITAU",IF(AND(TRIM(UPPER($I1701))="CONTRATUAL",ISNUMBER(SEARCH("INDIVIDUAL",SUBSTITUTE(UPPER($D1701)," ","")))),"PREMIUM FREE",""))))</f>
        <v/>
      </c>
    </row>
    <row r="1702">
      <c r="AC1702">
        <f>IF($C1702="","",IF(COUNTIF('Códigos Santander (ref)'!$A$2:$A$79,$C1702)&gt;0,"SANTANDER",IF(COUNTIF('Códigos Itaú (ref)'!$A$2:$A$44,$C1702)&gt;0,"ITAU",IF(AND(TRIM(UPPER($I1702))="CONTRATUAL",ISNUMBER(SEARCH("INDIVIDUAL",SUBSTITUTE(UPPER($D1702)," ","")))),"PREMIUM FREE",""))))</f>
        <v/>
      </c>
    </row>
    <row r="1703">
      <c r="AC1703">
        <f>IF($C1703="","",IF(COUNTIF('Códigos Santander (ref)'!$A$2:$A$79,$C1703)&gt;0,"SANTANDER",IF(COUNTIF('Códigos Itaú (ref)'!$A$2:$A$44,$C1703)&gt;0,"ITAU",IF(AND(TRIM(UPPER($I1703))="CONTRATUAL",ISNUMBER(SEARCH("INDIVIDUAL",SUBSTITUTE(UPPER($D1703)," ","")))),"PREMIUM FREE",""))))</f>
        <v/>
      </c>
    </row>
    <row r="1704">
      <c r="AC1704">
        <f>IF($C1704="","",IF(COUNTIF('Códigos Santander (ref)'!$A$2:$A$79,$C1704)&gt;0,"SANTANDER",IF(COUNTIF('Códigos Itaú (ref)'!$A$2:$A$44,$C1704)&gt;0,"ITAU",IF(AND(TRIM(UPPER($I1704))="CONTRATUAL",ISNUMBER(SEARCH("INDIVIDUAL",SUBSTITUTE(UPPER($D1704)," ","")))),"PREMIUM FREE",""))))</f>
        <v/>
      </c>
    </row>
    <row r="1705">
      <c r="AC1705">
        <f>IF($C1705="","",IF(COUNTIF('Códigos Santander (ref)'!$A$2:$A$79,$C1705)&gt;0,"SANTANDER",IF(COUNTIF('Códigos Itaú (ref)'!$A$2:$A$44,$C1705)&gt;0,"ITAU",IF(AND(TRIM(UPPER($I1705))="CONTRATUAL",ISNUMBER(SEARCH("INDIVIDUAL",SUBSTITUTE(UPPER($D1705)," ","")))),"PREMIUM FREE",""))))</f>
        <v/>
      </c>
    </row>
    <row r="1706">
      <c r="AC1706">
        <f>IF($C1706="","",IF(COUNTIF('Códigos Santander (ref)'!$A$2:$A$79,$C1706)&gt;0,"SANTANDER",IF(COUNTIF('Códigos Itaú (ref)'!$A$2:$A$44,$C1706)&gt;0,"ITAU",IF(AND(TRIM(UPPER($I1706))="CONTRATUAL",ISNUMBER(SEARCH("INDIVIDUAL",SUBSTITUTE(UPPER($D1706)," ","")))),"PREMIUM FREE",""))))</f>
        <v/>
      </c>
    </row>
    <row r="1707">
      <c r="AC1707">
        <f>IF($C1707="","",IF(COUNTIF('Códigos Santander (ref)'!$A$2:$A$79,$C1707)&gt;0,"SANTANDER",IF(COUNTIF('Códigos Itaú (ref)'!$A$2:$A$44,$C1707)&gt;0,"ITAU",IF(AND(TRIM(UPPER($I1707))="CONTRATUAL",ISNUMBER(SEARCH("INDIVIDUAL",SUBSTITUTE(UPPER($D1707)," ","")))),"PREMIUM FREE",""))))</f>
        <v/>
      </c>
    </row>
    <row r="1708">
      <c r="AC1708">
        <f>IF($C1708="","",IF(COUNTIF('Códigos Santander (ref)'!$A$2:$A$79,$C1708)&gt;0,"SANTANDER",IF(COUNTIF('Códigos Itaú (ref)'!$A$2:$A$44,$C1708)&gt;0,"ITAU",IF(AND(TRIM(UPPER($I1708))="CONTRATUAL",ISNUMBER(SEARCH("INDIVIDUAL",SUBSTITUTE(UPPER($D1708)," ","")))),"PREMIUM FREE",""))))</f>
        <v/>
      </c>
    </row>
    <row r="1709">
      <c r="AC1709">
        <f>IF($C1709="","",IF(COUNTIF('Códigos Santander (ref)'!$A$2:$A$79,$C1709)&gt;0,"SANTANDER",IF(COUNTIF('Códigos Itaú (ref)'!$A$2:$A$44,$C1709)&gt;0,"ITAU",IF(AND(TRIM(UPPER($I1709))="CONTRATUAL",ISNUMBER(SEARCH("INDIVIDUAL",SUBSTITUTE(UPPER($D1709)," ","")))),"PREMIUM FREE",""))))</f>
        <v/>
      </c>
    </row>
    <row r="1710">
      <c r="AC1710">
        <f>IF($C1710="","",IF(COUNTIF('Códigos Santander (ref)'!$A$2:$A$79,$C1710)&gt;0,"SANTANDER",IF(COUNTIF('Códigos Itaú (ref)'!$A$2:$A$44,$C1710)&gt;0,"ITAU",IF(AND(TRIM(UPPER($I1710))="CONTRATUAL",ISNUMBER(SEARCH("INDIVIDUAL",SUBSTITUTE(UPPER($D1710)," ","")))),"PREMIUM FREE",""))))</f>
        <v/>
      </c>
    </row>
    <row r="1711">
      <c r="AC1711">
        <f>IF($C1711="","",IF(COUNTIF('Códigos Santander (ref)'!$A$2:$A$79,$C1711)&gt;0,"SANTANDER",IF(COUNTIF('Códigos Itaú (ref)'!$A$2:$A$44,$C1711)&gt;0,"ITAU",IF(AND(TRIM(UPPER($I1711))="CONTRATUAL",ISNUMBER(SEARCH("INDIVIDUAL",SUBSTITUTE(UPPER($D1711)," ","")))),"PREMIUM FREE",""))))</f>
        <v/>
      </c>
    </row>
    <row r="1712">
      <c r="AC1712">
        <f>IF($C1712="","",IF(COUNTIF('Códigos Santander (ref)'!$A$2:$A$79,$C1712)&gt;0,"SANTANDER",IF(COUNTIF('Códigos Itaú (ref)'!$A$2:$A$44,$C1712)&gt;0,"ITAU",IF(AND(TRIM(UPPER($I1712))="CONTRATUAL",ISNUMBER(SEARCH("INDIVIDUAL",SUBSTITUTE(UPPER($D1712)," ","")))),"PREMIUM FREE",""))))</f>
        <v/>
      </c>
    </row>
    <row r="1713">
      <c r="AC1713">
        <f>IF($C1713="","",IF(COUNTIF('Códigos Santander (ref)'!$A$2:$A$79,$C1713)&gt;0,"SANTANDER",IF(COUNTIF('Códigos Itaú (ref)'!$A$2:$A$44,$C1713)&gt;0,"ITAU",IF(AND(TRIM(UPPER($I1713))="CONTRATUAL",ISNUMBER(SEARCH("INDIVIDUAL",SUBSTITUTE(UPPER($D1713)," ","")))),"PREMIUM FREE",""))))</f>
        <v/>
      </c>
    </row>
    <row r="1714">
      <c r="AC1714">
        <f>IF($C1714="","",IF(COUNTIF('Códigos Santander (ref)'!$A$2:$A$79,$C1714)&gt;0,"SANTANDER",IF(COUNTIF('Códigos Itaú (ref)'!$A$2:$A$44,$C1714)&gt;0,"ITAU",IF(AND(TRIM(UPPER($I1714))="CONTRATUAL",ISNUMBER(SEARCH("INDIVIDUAL",SUBSTITUTE(UPPER($D1714)," ","")))),"PREMIUM FREE",""))))</f>
        <v/>
      </c>
    </row>
    <row r="1715">
      <c r="AC1715">
        <f>IF($C1715="","",IF(COUNTIF('Códigos Santander (ref)'!$A$2:$A$79,$C1715)&gt;0,"SANTANDER",IF(COUNTIF('Códigos Itaú (ref)'!$A$2:$A$44,$C1715)&gt;0,"ITAU",IF(AND(TRIM(UPPER($I1715))="CONTRATUAL",ISNUMBER(SEARCH("INDIVIDUAL",SUBSTITUTE(UPPER($D1715)," ","")))),"PREMIUM FREE",""))))</f>
        <v/>
      </c>
    </row>
    <row r="1716">
      <c r="AC1716">
        <f>IF($C1716="","",IF(COUNTIF('Códigos Santander (ref)'!$A$2:$A$79,$C1716)&gt;0,"SANTANDER",IF(COUNTIF('Códigos Itaú (ref)'!$A$2:$A$44,$C1716)&gt;0,"ITAU",IF(AND(TRIM(UPPER($I1716))="CONTRATUAL",ISNUMBER(SEARCH("INDIVIDUAL",SUBSTITUTE(UPPER($D1716)," ","")))),"PREMIUM FREE",""))))</f>
        <v/>
      </c>
    </row>
    <row r="1717">
      <c r="AC1717">
        <f>IF($C1717="","",IF(COUNTIF('Códigos Santander (ref)'!$A$2:$A$79,$C1717)&gt;0,"SANTANDER",IF(COUNTIF('Códigos Itaú (ref)'!$A$2:$A$44,$C1717)&gt;0,"ITAU",IF(AND(TRIM(UPPER($I1717))="CONTRATUAL",ISNUMBER(SEARCH("INDIVIDUAL",SUBSTITUTE(UPPER($D1717)," ","")))),"PREMIUM FREE",""))))</f>
        <v/>
      </c>
    </row>
    <row r="1718">
      <c r="AC1718">
        <f>IF($C1718="","",IF(COUNTIF('Códigos Santander (ref)'!$A$2:$A$79,$C1718)&gt;0,"SANTANDER",IF(COUNTIF('Códigos Itaú (ref)'!$A$2:$A$44,$C1718)&gt;0,"ITAU",IF(AND(TRIM(UPPER($I1718))="CONTRATUAL",ISNUMBER(SEARCH("INDIVIDUAL",SUBSTITUTE(UPPER($D1718)," ","")))),"PREMIUM FREE",""))))</f>
        <v/>
      </c>
    </row>
    <row r="1719">
      <c r="AC1719">
        <f>IF($C1719="","",IF(COUNTIF('Códigos Santander (ref)'!$A$2:$A$79,$C1719)&gt;0,"SANTANDER",IF(COUNTIF('Códigos Itaú (ref)'!$A$2:$A$44,$C1719)&gt;0,"ITAU",IF(AND(TRIM(UPPER($I1719))="CONTRATUAL",ISNUMBER(SEARCH("INDIVIDUAL",SUBSTITUTE(UPPER($D1719)," ","")))),"PREMIUM FREE",""))))</f>
        <v/>
      </c>
    </row>
    <row r="1720">
      <c r="AC1720">
        <f>IF($C1720="","",IF(COUNTIF('Códigos Santander (ref)'!$A$2:$A$79,$C1720)&gt;0,"SANTANDER",IF(COUNTIF('Códigos Itaú (ref)'!$A$2:$A$44,$C1720)&gt;0,"ITAU",IF(AND(TRIM(UPPER($I1720))="CONTRATUAL",ISNUMBER(SEARCH("INDIVIDUAL",SUBSTITUTE(UPPER($D1720)," ","")))),"PREMIUM FREE",""))))</f>
        <v/>
      </c>
    </row>
    <row r="1721">
      <c r="AC1721">
        <f>IF($C1721="","",IF(COUNTIF('Códigos Santander (ref)'!$A$2:$A$79,$C1721)&gt;0,"SANTANDER",IF(COUNTIF('Códigos Itaú (ref)'!$A$2:$A$44,$C1721)&gt;0,"ITAU",IF(AND(TRIM(UPPER($I1721))="CONTRATUAL",ISNUMBER(SEARCH("INDIVIDUAL",SUBSTITUTE(UPPER($D1721)," ","")))),"PREMIUM FREE",""))))</f>
        <v/>
      </c>
    </row>
    <row r="1722">
      <c r="AC1722">
        <f>IF($C1722="","",IF(COUNTIF('Códigos Santander (ref)'!$A$2:$A$79,$C1722)&gt;0,"SANTANDER",IF(COUNTIF('Códigos Itaú (ref)'!$A$2:$A$44,$C1722)&gt;0,"ITAU",IF(AND(TRIM(UPPER($I1722))="CONTRATUAL",ISNUMBER(SEARCH("INDIVIDUAL",SUBSTITUTE(UPPER($D1722)," ","")))),"PREMIUM FREE",""))))</f>
        <v/>
      </c>
    </row>
    <row r="1723">
      <c r="AC1723">
        <f>IF($C1723="","",IF(COUNTIF('Códigos Santander (ref)'!$A$2:$A$79,$C1723)&gt;0,"SANTANDER",IF(COUNTIF('Códigos Itaú (ref)'!$A$2:$A$44,$C1723)&gt;0,"ITAU",IF(AND(TRIM(UPPER($I1723))="CONTRATUAL",ISNUMBER(SEARCH("INDIVIDUAL",SUBSTITUTE(UPPER($D1723)," ","")))),"PREMIUM FREE",""))))</f>
        <v/>
      </c>
    </row>
    <row r="1724">
      <c r="AC1724">
        <f>IF($C1724="","",IF(COUNTIF('Códigos Santander (ref)'!$A$2:$A$79,$C1724)&gt;0,"SANTANDER",IF(COUNTIF('Códigos Itaú (ref)'!$A$2:$A$44,$C1724)&gt;0,"ITAU",IF(AND(TRIM(UPPER($I1724))="CONTRATUAL",ISNUMBER(SEARCH("INDIVIDUAL",SUBSTITUTE(UPPER($D1724)," ","")))),"PREMIUM FREE",""))))</f>
        <v/>
      </c>
    </row>
    <row r="1725">
      <c r="AC1725">
        <f>IF($C1725="","",IF(COUNTIF('Códigos Santander (ref)'!$A$2:$A$79,$C1725)&gt;0,"SANTANDER",IF(COUNTIF('Códigos Itaú (ref)'!$A$2:$A$44,$C1725)&gt;0,"ITAU",IF(AND(TRIM(UPPER($I1725))="CONTRATUAL",ISNUMBER(SEARCH("INDIVIDUAL",SUBSTITUTE(UPPER($D1725)," ","")))),"PREMIUM FREE",""))))</f>
        <v/>
      </c>
    </row>
    <row r="1726">
      <c r="AC1726">
        <f>IF($C1726="","",IF(COUNTIF('Códigos Santander (ref)'!$A$2:$A$79,$C1726)&gt;0,"SANTANDER",IF(COUNTIF('Códigos Itaú (ref)'!$A$2:$A$44,$C1726)&gt;0,"ITAU",IF(AND(TRIM(UPPER($I1726))="CONTRATUAL",ISNUMBER(SEARCH("INDIVIDUAL",SUBSTITUTE(UPPER($D1726)," ","")))),"PREMIUM FREE",""))))</f>
        <v/>
      </c>
    </row>
    <row r="1727">
      <c r="AC1727">
        <f>IF($C1727="","",IF(COUNTIF('Códigos Santander (ref)'!$A$2:$A$79,$C1727)&gt;0,"SANTANDER",IF(COUNTIF('Códigos Itaú (ref)'!$A$2:$A$44,$C1727)&gt;0,"ITAU",IF(AND(TRIM(UPPER($I1727))="CONTRATUAL",ISNUMBER(SEARCH("INDIVIDUAL",SUBSTITUTE(UPPER($D1727)," ","")))),"PREMIUM FREE",""))))</f>
        <v/>
      </c>
    </row>
    <row r="1728">
      <c r="AC1728">
        <f>IF($C1728="","",IF(COUNTIF('Códigos Santander (ref)'!$A$2:$A$79,$C1728)&gt;0,"SANTANDER",IF(COUNTIF('Códigos Itaú (ref)'!$A$2:$A$44,$C1728)&gt;0,"ITAU",IF(AND(TRIM(UPPER($I1728))="CONTRATUAL",ISNUMBER(SEARCH("INDIVIDUAL",SUBSTITUTE(UPPER($D1728)," ","")))),"PREMIUM FREE",""))))</f>
        <v/>
      </c>
    </row>
    <row r="1729">
      <c r="AC1729">
        <f>IF($C1729="","",IF(COUNTIF('Códigos Santander (ref)'!$A$2:$A$79,$C1729)&gt;0,"SANTANDER",IF(COUNTIF('Códigos Itaú (ref)'!$A$2:$A$44,$C1729)&gt;0,"ITAU",IF(AND(TRIM(UPPER($I1729))="CONTRATUAL",ISNUMBER(SEARCH("INDIVIDUAL",SUBSTITUTE(UPPER($D1729)," ","")))),"PREMIUM FREE",""))))</f>
        <v/>
      </c>
    </row>
    <row r="1730">
      <c r="AC1730">
        <f>IF($C1730="","",IF(COUNTIF('Códigos Santander (ref)'!$A$2:$A$79,$C1730)&gt;0,"SANTANDER",IF(COUNTIF('Códigos Itaú (ref)'!$A$2:$A$44,$C1730)&gt;0,"ITAU",IF(AND(TRIM(UPPER($I1730))="CONTRATUAL",ISNUMBER(SEARCH("INDIVIDUAL",SUBSTITUTE(UPPER($D1730)," ","")))),"PREMIUM FREE",""))))</f>
        <v/>
      </c>
    </row>
    <row r="1731">
      <c r="AC1731">
        <f>IF($C1731="","",IF(COUNTIF('Códigos Santander (ref)'!$A$2:$A$79,$C1731)&gt;0,"SANTANDER",IF(COUNTIF('Códigos Itaú (ref)'!$A$2:$A$44,$C1731)&gt;0,"ITAU",IF(AND(TRIM(UPPER($I1731))="CONTRATUAL",ISNUMBER(SEARCH("INDIVIDUAL",SUBSTITUTE(UPPER($D1731)," ","")))),"PREMIUM FREE",""))))</f>
        <v/>
      </c>
    </row>
    <row r="1732">
      <c r="AC1732">
        <f>IF($C1732="","",IF(COUNTIF('Códigos Santander (ref)'!$A$2:$A$79,$C1732)&gt;0,"SANTANDER",IF(COUNTIF('Códigos Itaú (ref)'!$A$2:$A$44,$C1732)&gt;0,"ITAU",IF(AND(TRIM(UPPER($I1732))="CONTRATUAL",ISNUMBER(SEARCH("INDIVIDUAL",SUBSTITUTE(UPPER($D1732)," ","")))),"PREMIUM FREE",""))))</f>
        <v/>
      </c>
    </row>
    <row r="1733">
      <c r="AC1733">
        <f>IF($C1733="","",IF(COUNTIF('Códigos Santander (ref)'!$A$2:$A$79,$C1733)&gt;0,"SANTANDER",IF(COUNTIF('Códigos Itaú (ref)'!$A$2:$A$44,$C1733)&gt;0,"ITAU",IF(AND(TRIM(UPPER($I1733))="CONTRATUAL",ISNUMBER(SEARCH("INDIVIDUAL",SUBSTITUTE(UPPER($D1733)," ","")))),"PREMIUM FREE",""))))</f>
        <v/>
      </c>
    </row>
    <row r="1734">
      <c r="AC1734">
        <f>IF($C1734="","",IF(COUNTIF('Códigos Santander (ref)'!$A$2:$A$79,$C1734)&gt;0,"SANTANDER",IF(COUNTIF('Códigos Itaú (ref)'!$A$2:$A$44,$C1734)&gt;0,"ITAU",IF(AND(TRIM(UPPER($I1734))="CONTRATUAL",ISNUMBER(SEARCH("INDIVIDUAL",SUBSTITUTE(UPPER($D1734)," ","")))),"PREMIUM FREE",""))))</f>
        <v/>
      </c>
    </row>
    <row r="1735">
      <c r="AC1735">
        <f>IF($C1735="","",IF(COUNTIF('Códigos Santander (ref)'!$A$2:$A$79,$C1735)&gt;0,"SANTANDER",IF(COUNTIF('Códigos Itaú (ref)'!$A$2:$A$44,$C1735)&gt;0,"ITAU",IF(AND(TRIM(UPPER($I1735))="CONTRATUAL",ISNUMBER(SEARCH("INDIVIDUAL",SUBSTITUTE(UPPER($D1735)," ","")))),"PREMIUM FREE",""))))</f>
        <v/>
      </c>
    </row>
    <row r="1736">
      <c r="AC1736">
        <f>IF($C1736="","",IF(COUNTIF('Códigos Santander (ref)'!$A$2:$A$79,$C1736)&gt;0,"SANTANDER",IF(COUNTIF('Códigos Itaú (ref)'!$A$2:$A$44,$C1736)&gt;0,"ITAU",IF(AND(TRIM(UPPER($I1736))="CONTRATUAL",ISNUMBER(SEARCH("INDIVIDUAL",SUBSTITUTE(UPPER($D1736)," ","")))),"PREMIUM FREE",""))))</f>
        <v/>
      </c>
    </row>
    <row r="1737">
      <c r="AC1737">
        <f>IF($C1737="","",IF(COUNTIF('Códigos Santander (ref)'!$A$2:$A$79,$C1737)&gt;0,"SANTANDER",IF(COUNTIF('Códigos Itaú (ref)'!$A$2:$A$44,$C1737)&gt;0,"ITAU",IF(AND(TRIM(UPPER($I1737))="CONTRATUAL",ISNUMBER(SEARCH("INDIVIDUAL",SUBSTITUTE(UPPER($D1737)," ","")))),"PREMIUM FREE",""))))</f>
        <v/>
      </c>
    </row>
    <row r="1738">
      <c r="AC1738">
        <f>IF($C1738="","",IF(COUNTIF('Códigos Santander (ref)'!$A$2:$A$79,$C1738)&gt;0,"SANTANDER",IF(COUNTIF('Códigos Itaú (ref)'!$A$2:$A$44,$C1738)&gt;0,"ITAU",IF(AND(TRIM(UPPER($I1738))="CONTRATUAL",ISNUMBER(SEARCH("INDIVIDUAL",SUBSTITUTE(UPPER($D1738)," ","")))),"PREMIUM FREE",""))))</f>
        <v/>
      </c>
    </row>
    <row r="1739">
      <c r="AC1739">
        <f>IF($C1739="","",IF(COUNTIF('Códigos Santander (ref)'!$A$2:$A$79,$C1739)&gt;0,"SANTANDER",IF(COUNTIF('Códigos Itaú (ref)'!$A$2:$A$44,$C1739)&gt;0,"ITAU",IF(AND(TRIM(UPPER($I1739))="CONTRATUAL",ISNUMBER(SEARCH("INDIVIDUAL",SUBSTITUTE(UPPER($D1739)," ","")))),"PREMIUM FREE",""))))</f>
        <v/>
      </c>
    </row>
    <row r="1740">
      <c r="AC1740">
        <f>IF($C1740="","",IF(COUNTIF('Códigos Santander (ref)'!$A$2:$A$79,$C1740)&gt;0,"SANTANDER",IF(COUNTIF('Códigos Itaú (ref)'!$A$2:$A$44,$C1740)&gt;0,"ITAU",IF(AND(TRIM(UPPER($I1740))="CONTRATUAL",ISNUMBER(SEARCH("INDIVIDUAL",SUBSTITUTE(UPPER($D1740)," ","")))),"PREMIUM FREE",""))))</f>
        <v/>
      </c>
    </row>
    <row r="1741">
      <c r="AC1741">
        <f>IF($C1741="","",IF(COUNTIF('Códigos Santander (ref)'!$A$2:$A$79,$C1741)&gt;0,"SANTANDER",IF(COUNTIF('Códigos Itaú (ref)'!$A$2:$A$44,$C1741)&gt;0,"ITAU",IF(AND(TRIM(UPPER($I1741))="CONTRATUAL",ISNUMBER(SEARCH("INDIVIDUAL",SUBSTITUTE(UPPER($D1741)," ","")))),"PREMIUM FREE",""))))</f>
        <v/>
      </c>
    </row>
    <row r="1742">
      <c r="AC1742">
        <f>IF($C1742="","",IF(COUNTIF('Códigos Santander (ref)'!$A$2:$A$79,$C1742)&gt;0,"SANTANDER",IF(COUNTIF('Códigos Itaú (ref)'!$A$2:$A$44,$C1742)&gt;0,"ITAU",IF(AND(TRIM(UPPER($I1742))="CONTRATUAL",ISNUMBER(SEARCH("INDIVIDUAL",SUBSTITUTE(UPPER($D1742)," ","")))),"PREMIUM FREE",""))))</f>
        <v/>
      </c>
    </row>
    <row r="1743">
      <c r="AC1743">
        <f>IF($C1743="","",IF(COUNTIF('Códigos Santander (ref)'!$A$2:$A$79,$C1743)&gt;0,"SANTANDER",IF(COUNTIF('Códigos Itaú (ref)'!$A$2:$A$44,$C1743)&gt;0,"ITAU",IF(AND(TRIM(UPPER($I1743))="CONTRATUAL",ISNUMBER(SEARCH("INDIVIDUAL",SUBSTITUTE(UPPER($D1743)," ","")))),"PREMIUM FREE",""))))</f>
        <v/>
      </c>
    </row>
    <row r="1744">
      <c r="AC1744">
        <f>IF($C1744="","",IF(COUNTIF('Códigos Santander (ref)'!$A$2:$A$79,$C1744)&gt;0,"SANTANDER",IF(COUNTIF('Códigos Itaú (ref)'!$A$2:$A$44,$C1744)&gt;0,"ITAU",IF(AND(TRIM(UPPER($I1744))="CONTRATUAL",ISNUMBER(SEARCH("INDIVIDUAL",SUBSTITUTE(UPPER($D1744)," ","")))),"PREMIUM FREE",""))))</f>
        <v/>
      </c>
    </row>
    <row r="1745">
      <c r="AC1745">
        <f>IF($C1745="","",IF(COUNTIF('Códigos Santander (ref)'!$A$2:$A$79,$C1745)&gt;0,"SANTANDER",IF(COUNTIF('Códigos Itaú (ref)'!$A$2:$A$44,$C1745)&gt;0,"ITAU",IF(AND(TRIM(UPPER($I1745))="CONTRATUAL",ISNUMBER(SEARCH("INDIVIDUAL",SUBSTITUTE(UPPER($D1745)," ","")))),"PREMIUM FREE",""))))</f>
        <v/>
      </c>
    </row>
    <row r="1746">
      <c r="AC1746">
        <f>IF($C1746="","",IF(COUNTIF('Códigos Santander (ref)'!$A$2:$A$79,$C1746)&gt;0,"SANTANDER",IF(COUNTIF('Códigos Itaú (ref)'!$A$2:$A$44,$C1746)&gt;0,"ITAU",IF(AND(TRIM(UPPER($I1746))="CONTRATUAL",ISNUMBER(SEARCH("INDIVIDUAL",SUBSTITUTE(UPPER($D1746)," ","")))),"PREMIUM FREE",""))))</f>
        <v/>
      </c>
    </row>
    <row r="1747">
      <c r="AC1747">
        <f>IF($C1747="","",IF(COUNTIF('Códigos Santander (ref)'!$A$2:$A$79,$C1747)&gt;0,"SANTANDER",IF(COUNTIF('Códigos Itaú (ref)'!$A$2:$A$44,$C1747)&gt;0,"ITAU",IF(AND(TRIM(UPPER($I1747))="CONTRATUAL",ISNUMBER(SEARCH("INDIVIDUAL",SUBSTITUTE(UPPER($D1747)," ","")))),"PREMIUM FREE",""))))</f>
        <v/>
      </c>
    </row>
    <row r="1748">
      <c r="AC1748">
        <f>IF($C1748="","",IF(COUNTIF('Códigos Santander (ref)'!$A$2:$A$79,$C1748)&gt;0,"SANTANDER",IF(COUNTIF('Códigos Itaú (ref)'!$A$2:$A$44,$C1748)&gt;0,"ITAU",IF(AND(TRIM(UPPER($I1748))="CONTRATUAL",ISNUMBER(SEARCH("INDIVIDUAL",SUBSTITUTE(UPPER($D1748)," ","")))),"PREMIUM FREE",""))))</f>
        <v/>
      </c>
    </row>
    <row r="1749">
      <c r="AC1749">
        <f>IF($C1749="","",IF(COUNTIF('Códigos Santander (ref)'!$A$2:$A$79,$C1749)&gt;0,"SANTANDER",IF(COUNTIF('Códigos Itaú (ref)'!$A$2:$A$44,$C1749)&gt;0,"ITAU",IF(AND(TRIM(UPPER($I1749))="CONTRATUAL",ISNUMBER(SEARCH("INDIVIDUAL",SUBSTITUTE(UPPER($D1749)," ","")))),"PREMIUM FREE",""))))</f>
        <v/>
      </c>
    </row>
    <row r="1750">
      <c r="AC1750">
        <f>IF($C1750="","",IF(COUNTIF('Códigos Santander (ref)'!$A$2:$A$79,$C1750)&gt;0,"SANTANDER",IF(COUNTIF('Códigos Itaú (ref)'!$A$2:$A$44,$C1750)&gt;0,"ITAU",IF(AND(TRIM(UPPER($I1750))="CONTRATUAL",ISNUMBER(SEARCH("INDIVIDUAL",SUBSTITUTE(UPPER($D1750)," ","")))),"PREMIUM FREE",""))))</f>
        <v/>
      </c>
    </row>
    <row r="1751">
      <c r="AC1751">
        <f>IF($C1751="","",IF(COUNTIF('Códigos Santander (ref)'!$A$2:$A$79,$C1751)&gt;0,"SANTANDER",IF(COUNTIF('Códigos Itaú (ref)'!$A$2:$A$44,$C1751)&gt;0,"ITAU",IF(AND(TRIM(UPPER($I1751))="CONTRATUAL",ISNUMBER(SEARCH("INDIVIDUAL",SUBSTITUTE(UPPER($D1751)," ","")))),"PREMIUM FREE",""))))</f>
        <v/>
      </c>
    </row>
    <row r="1752">
      <c r="AC1752">
        <f>IF($C1752="","",IF(COUNTIF('Códigos Santander (ref)'!$A$2:$A$79,$C1752)&gt;0,"SANTANDER",IF(COUNTIF('Códigos Itaú (ref)'!$A$2:$A$44,$C1752)&gt;0,"ITAU",IF(AND(TRIM(UPPER($I1752))="CONTRATUAL",ISNUMBER(SEARCH("INDIVIDUAL",SUBSTITUTE(UPPER($D1752)," ","")))),"PREMIUM FREE",""))))</f>
        <v/>
      </c>
    </row>
    <row r="1753">
      <c r="AC1753">
        <f>IF($C1753="","",IF(COUNTIF('Códigos Santander (ref)'!$A$2:$A$79,$C1753)&gt;0,"SANTANDER",IF(COUNTIF('Códigos Itaú (ref)'!$A$2:$A$44,$C1753)&gt;0,"ITAU",IF(AND(TRIM(UPPER($I1753))="CONTRATUAL",ISNUMBER(SEARCH("INDIVIDUAL",SUBSTITUTE(UPPER($D1753)," ","")))),"PREMIUM FREE",""))))</f>
        <v/>
      </c>
    </row>
    <row r="1754">
      <c r="AC1754">
        <f>IF($C1754="","",IF(COUNTIF('Códigos Santander (ref)'!$A$2:$A$79,$C1754)&gt;0,"SANTANDER",IF(COUNTIF('Códigos Itaú (ref)'!$A$2:$A$44,$C1754)&gt;0,"ITAU",IF(AND(TRIM(UPPER($I1754))="CONTRATUAL",ISNUMBER(SEARCH("INDIVIDUAL",SUBSTITUTE(UPPER($D1754)," ","")))),"PREMIUM FREE",""))))</f>
        <v/>
      </c>
    </row>
    <row r="1755">
      <c r="AC1755">
        <f>IF($C1755="","",IF(COUNTIF('Códigos Santander (ref)'!$A$2:$A$79,$C1755)&gt;0,"SANTANDER",IF(COUNTIF('Códigos Itaú (ref)'!$A$2:$A$44,$C1755)&gt;0,"ITAU",IF(AND(TRIM(UPPER($I1755))="CONTRATUAL",ISNUMBER(SEARCH("INDIVIDUAL",SUBSTITUTE(UPPER($D1755)," ","")))),"PREMIUM FREE",""))))</f>
        <v/>
      </c>
    </row>
    <row r="1756">
      <c r="AC1756">
        <f>IF($C1756="","",IF(COUNTIF('Códigos Santander (ref)'!$A$2:$A$79,$C1756)&gt;0,"SANTANDER",IF(COUNTIF('Códigos Itaú (ref)'!$A$2:$A$44,$C1756)&gt;0,"ITAU",IF(AND(TRIM(UPPER($I1756))="CONTRATUAL",ISNUMBER(SEARCH("INDIVIDUAL",SUBSTITUTE(UPPER($D1756)," ","")))),"PREMIUM FREE",""))))</f>
        <v/>
      </c>
    </row>
    <row r="1757">
      <c r="AC1757">
        <f>IF($C1757="","",IF(COUNTIF('Códigos Santander (ref)'!$A$2:$A$79,$C1757)&gt;0,"SANTANDER",IF(COUNTIF('Códigos Itaú (ref)'!$A$2:$A$44,$C1757)&gt;0,"ITAU",IF(AND(TRIM(UPPER($I1757))="CONTRATUAL",ISNUMBER(SEARCH("INDIVIDUAL",SUBSTITUTE(UPPER($D1757)," ","")))),"PREMIUM FREE",""))))</f>
        <v/>
      </c>
    </row>
    <row r="1758">
      <c r="AC1758">
        <f>IF($C1758="","",IF(COUNTIF('Códigos Santander (ref)'!$A$2:$A$79,$C1758)&gt;0,"SANTANDER",IF(COUNTIF('Códigos Itaú (ref)'!$A$2:$A$44,$C1758)&gt;0,"ITAU",IF(AND(TRIM(UPPER($I1758))="CONTRATUAL",ISNUMBER(SEARCH("INDIVIDUAL",SUBSTITUTE(UPPER($D1758)," ","")))),"PREMIUM FREE",""))))</f>
        <v/>
      </c>
    </row>
    <row r="1759">
      <c r="AC1759">
        <f>IF($C1759="","",IF(COUNTIF('Códigos Santander (ref)'!$A$2:$A$79,$C1759)&gt;0,"SANTANDER",IF(COUNTIF('Códigos Itaú (ref)'!$A$2:$A$44,$C1759)&gt;0,"ITAU",IF(AND(TRIM(UPPER($I1759))="CONTRATUAL",ISNUMBER(SEARCH("INDIVIDUAL",SUBSTITUTE(UPPER($D1759)," ","")))),"PREMIUM FREE",""))))</f>
        <v/>
      </c>
    </row>
    <row r="1760">
      <c r="AC1760">
        <f>IF($C1760="","",IF(COUNTIF('Códigos Santander (ref)'!$A$2:$A$79,$C1760)&gt;0,"SANTANDER",IF(COUNTIF('Códigos Itaú (ref)'!$A$2:$A$44,$C1760)&gt;0,"ITAU",IF(AND(TRIM(UPPER($I1760))="CONTRATUAL",ISNUMBER(SEARCH("INDIVIDUAL",SUBSTITUTE(UPPER($D1760)," ","")))),"PREMIUM FREE",""))))</f>
        <v/>
      </c>
    </row>
    <row r="1761">
      <c r="AC1761">
        <f>IF($C1761="","",IF(COUNTIF('Códigos Santander (ref)'!$A$2:$A$79,$C1761)&gt;0,"SANTANDER",IF(COUNTIF('Códigos Itaú (ref)'!$A$2:$A$44,$C1761)&gt;0,"ITAU",IF(AND(TRIM(UPPER($I1761))="CONTRATUAL",ISNUMBER(SEARCH("INDIVIDUAL",SUBSTITUTE(UPPER($D1761)," ","")))),"PREMIUM FREE",""))))</f>
        <v/>
      </c>
    </row>
    <row r="1762">
      <c r="AC1762">
        <f>IF($C1762="","",IF(COUNTIF('Códigos Santander (ref)'!$A$2:$A$79,$C1762)&gt;0,"SANTANDER",IF(COUNTIF('Códigos Itaú (ref)'!$A$2:$A$44,$C1762)&gt;0,"ITAU",IF(AND(TRIM(UPPER($I1762))="CONTRATUAL",ISNUMBER(SEARCH("INDIVIDUAL",SUBSTITUTE(UPPER($D1762)," ","")))),"PREMIUM FREE",""))))</f>
        <v/>
      </c>
    </row>
    <row r="1763">
      <c r="AC1763">
        <f>IF($C1763="","",IF(COUNTIF('Códigos Santander (ref)'!$A$2:$A$79,$C1763)&gt;0,"SANTANDER",IF(COUNTIF('Códigos Itaú (ref)'!$A$2:$A$44,$C1763)&gt;0,"ITAU",IF(AND(TRIM(UPPER($I1763))="CONTRATUAL",ISNUMBER(SEARCH("INDIVIDUAL",SUBSTITUTE(UPPER($D1763)," ","")))),"PREMIUM FREE",""))))</f>
        <v/>
      </c>
    </row>
    <row r="1764">
      <c r="AC1764">
        <f>IF($C1764="","",IF(COUNTIF('Códigos Santander (ref)'!$A$2:$A$79,$C1764)&gt;0,"SANTANDER",IF(COUNTIF('Códigos Itaú (ref)'!$A$2:$A$44,$C1764)&gt;0,"ITAU",IF(AND(TRIM(UPPER($I1764))="CONTRATUAL",ISNUMBER(SEARCH("INDIVIDUAL",SUBSTITUTE(UPPER($D1764)," ","")))),"PREMIUM FREE",""))))</f>
        <v/>
      </c>
    </row>
    <row r="1765">
      <c r="AC1765">
        <f>IF($C1765="","",IF(COUNTIF('Códigos Santander (ref)'!$A$2:$A$79,$C1765)&gt;0,"SANTANDER",IF(COUNTIF('Códigos Itaú (ref)'!$A$2:$A$44,$C1765)&gt;0,"ITAU",IF(AND(TRIM(UPPER($I1765))="CONTRATUAL",ISNUMBER(SEARCH("INDIVIDUAL",SUBSTITUTE(UPPER($D1765)," ","")))),"PREMIUM FREE",""))))</f>
        <v/>
      </c>
    </row>
    <row r="1766">
      <c r="AC1766">
        <f>IF($C1766="","",IF(COUNTIF('Códigos Santander (ref)'!$A$2:$A$79,$C1766)&gt;0,"SANTANDER",IF(COUNTIF('Códigos Itaú (ref)'!$A$2:$A$44,$C1766)&gt;0,"ITAU",IF(AND(TRIM(UPPER($I1766))="CONTRATUAL",ISNUMBER(SEARCH("INDIVIDUAL",SUBSTITUTE(UPPER($D1766)," ","")))),"PREMIUM FREE",""))))</f>
        <v/>
      </c>
    </row>
    <row r="1767">
      <c r="AC1767">
        <f>IF($C1767="","",IF(COUNTIF('Códigos Santander (ref)'!$A$2:$A$79,$C1767)&gt;0,"SANTANDER",IF(COUNTIF('Códigos Itaú (ref)'!$A$2:$A$44,$C1767)&gt;0,"ITAU",IF(AND(TRIM(UPPER($I1767))="CONTRATUAL",ISNUMBER(SEARCH("INDIVIDUAL",SUBSTITUTE(UPPER($D1767)," ","")))),"PREMIUM FREE",""))))</f>
        <v/>
      </c>
    </row>
    <row r="1768">
      <c r="AC1768">
        <f>IF($C1768="","",IF(COUNTIF('Códigos Santander (ref)'!$A$2:$A$79,$C1768)&gt;0,"SANTANDER",IF(COUNTIF('Códigos Itaú (ref)'!$A$2:$A$44,$C1768)&gt;0,"ITAU",IF(AND(TRIM(UPPER($I1768))="CONTRATUAL",ISNUMBER(SEARCH("INDIVIDUAL",SUBSTITUTE(UPPER($D1768)," ","")))),"PREMIUM FREE",""))))</f>
        <v/>
      </c>
    </row>
    <row r="1769">
      <c r="AC1769">
        <f>IF($C1769="","",IF(COUNTIF('Códigos Santander (ref)'!$A$2:$A$79,$C1769)&gt;0,"SANTANDER",IF(COUNTIF('Códigos Itaú (ref)'!$A$2:$A$44,$C1769)&gt;0,"ITAU",IF(AND(TRIM(UPPER($I1769))="CONTRATUAL",ISNUMBER(SEARCH("INDIVIDUAL",SUBSTITUTE(UPPER($D1769)," ","")))),"PREMIUM FREE",""))))</f>
        <v/>
      </c>
    </row>
    <row r="1770">
      <c r="AC1770">
        <f>IF($C1770="","",IF(COUNTIF('Códigos Santander (ref)'!$A$2:$A$79,$C1770)&gt;0,"SANTANDER",IF(COUNTIF('Códigos Itaú (ref)'!$A$2:$A$44,$C1770)&gt;0,"ITAU",IF(AND(TRIM(UPPER($I1770))="CONTRATUAL",ISNUMBER(SEARCH("INDIVIDUAL",SUBSTITUTE(UPPER($D1770)," ","")))),"PREMIUM FREE",""))))</f>
        <v/>
      </c>
    </row>
    <row r="1771">
      <c r="AC1771">
        <f>IF($C1771="","",IF(COUNTIF('Códigos Santander (ref)'!$A$2:$A$79,$C1771)&gt;0,"SANTANDER",IF(COUNTIF('Códigos Itaú (ref)'!$A$2:$A$44,$C1771)&gt;0,"ITAU",IF(AND(TRIM(UPPER($I1771))="CONTRATUAL",ISNUMBER(SEARCH("INDIVIDUAL",SUBSTITUTE(UPPER($D1771)," ","")))),"PREMIUM FREE",""))))</f>
        <v/>
      </c>
    </row>
    <row r="1772">
      <c r="AC1772">
        <f>IF($C1772="","",IF(COUNTIF('Códigos Santander (ref)'!$A$2:$A$79,$C1772)&gt;0,"SANTANDER",IF(COUNTIF('Códigos Itaú (ref)'!$A$2:$A$44,$C1772)&gt;0,"ITAU",IF(AND(TRIM(UPPER($I1772))="CONTRATUAL",ISNUMBER(SEARCH("INDIVIDUAL",SUBSTITUTE(UPPER($D1772)," ","")))),"PREMIUM FREE",""))))</f>
        <v/>
      </c>
    </row>
    <row r="1773">
      <c r="AC1773">
        <f>IF($C1773="","",IF(COUNTIF('Códigos Santander (ref)'!$A$2:$A$79,$C1773)&gt;0,"SANTANDER",IF(COUNTIF('Códigos Itaú (ref)'!$A$2:$A$44,$C1773)&gt;0,"ITAU",IF(AND(TRIM(UPPER($I1773))="CONTRATUAL",ISNUMBER(SEARCH("INDIVIDUAL",SUBSTITUTE(UPPER($D1773)," ","")))),"PREMIUM FREE",""))))</f>
        <v/>
      </c>
    </row>
    <row r="1774">
      <c r="AC1774">
        <f>IF($C1774="","",IF(COUNTIF('Códigos Santander (ref)'!$A$2:$A$79,$C1774)&gt;0,"SANTANDER",IF(COUNTIF('Códigos Itaú (ref)'!$A$2:$A$44,$C1774)&gt;0,"ITAU",IF(AND(TRIM(UPPER($I1774))="CONTRATUAL",ISNUMBER(SEARCH("INDIVIDUAL",SUBSTITUTE(UPPER($D1774)," ","")))),"PREMIUM FREE",""))))</f>
        <v/>
      </c>
    </row>
    <row r="1775">
      <c r="AC1775">
        <f>IF($C1775="","",IF(COUNTIF('Códigos Santander (ref)'!$A$2:$A$79,$C1775)&gt;0,"SANTANDER",IF(COUNTIF('Códigos Itaú (ref)'!$A$2:$A$44,$C1775)&gt;0,"ITAU",IF(AND(TRIM(UPPER($I1775))="CONTRATUAL",ISNUMBER(SEARCH("INDIVIDUAL",SUBSTITUTE(UPPER($D1775)," ","")))),"PREMIUM FREE",""))))</f>
        <v/>
      </c>
    </row>
    <row r="1776">
      <c r="AC1776">
        <f>IF($C1776="","",IF(COUNTIF('Códigos Santander (ref)'!$A$2:$A$79,$C1776)&gt;0,"SANTANDER",IF(COUNTIF('Códigos Itaú (ref)'!$A$2:$A$44,$C1776)&gt;0,"ITAU",IF(AND(TRIM(UPPER($I1776))="CONTRATUAL",ISNUMBER(SEARCH("INDIVIDUAL",SUBSTITUTE(UPPER($D1776)," ","")))),"PREMIUM FREE",""))))</f>
        <v/>
      </c>
    </row>
    <row r="1777">
      <c r="AC1777">
        <f>IF($C1777="","",IF(COUNTIF('Códigos Santander (ref)'!$A$2:$A$79,$C1777)&gt;0,"SANTANDER",IF(COUNTIF('Códigos Itaú (ref)'!$A$2:$A$44,$C1777)&gt;0,"ITAU",IF(AND(TRIM(UPPER($I1777))="CONTRATUAL",ISNUMBER(SEARCH("INDIVIDUAL",SUBSTITUTE(UPPER($D1777)," ","")))),"PREMIUM FREE",""))))</f>
        <v/>
      </c>
    </row>
    <row r="1778">
      <c r="AC1778">
        <f>IF($C1778="","",IF(COUNTIF('Códigos Santander (ref)'!$A$2:$A$79,$C1778)&gt;0,"SANTANDER",IF(COUNTIF('Códigos Itaú (ref)'!$A$2:$A$44,$C1778)&gt;0,"ITAU",IF(AND(TRIM(UPPER($I1778))="CONTRATUAL",ISNUMBER(SEARCH("INDIVIDUAL",SUBSTITUTE(UPPER($D1778)," ","")))),"PREMIUM FREE",""))))</f>
        <v/>
      </c>
    </row>
    <row r="1779">
      <c r="AC1779">
        <f>IF($C1779="","",IF(COUNTIF('Códigos Santander (ref)'!$A$2:$A$79,$C1779)&gt;0,"SANTANDER",IF(COUNTIF('Códigos Itaú (ref)'!$A$2:$A$44,$C1779)&gt;0,"ITAU",IF(AND(TRIM(UPPER($I1779))="CONTRATUAL",ISNUMBER(SEARCH("INDIVIDUAL",SUBSTITUTE(UPPER($D1779)," ","")))),"PREMIUM FREE",""))))</f>
        <v/>
      </c>
    </row>
    <row r="1780">
      <c r="AC1780">
        <f>IF($C1780="","",IF(COUNTIF('Códigos Santander (ref)'!$A$2:$A$79,$C1780)&gt;0,"SANTANDER",IF(COUNTIF('Códigos Itaú (ref)'!$A$2:$A$44,$C1780)&gt;0,"ITAU",IF(AND(TRIM(UPPER($I1780))="CONTRATUAL",ISNUMBER(SEARCH("INDIVIDUAL",SUBSTITUTE(UPPER($D1780)," ","")))),"PREMIUM FREE",""))))</f>
        <v/>
      </c>
    </row>
    <row r="1781">
      <c r="AC1781">
        <f>IF($C1781="","",IF(COUNTIF('Códigos Santander (ref)'!$A$2:$A$79,$C1781)&gt;0,"SANTANDER",IF(COUNTIF('Códigos Itaú (ref)'!$A$2:$A$44,$C1781)&gt;0,"ITAU",IF(AND(TRIM(UPPER($I1781))="CONTRATUAL",ISNUMBER(SEARCH("INDIVIDUAL",SUBSTITUTE(UPPER($D1781)," ","")))),"PREMIUM FREE",""))))</f>
        <v/>
      </c>
    </row>
    <row r="1782">
      <c r="AC1782">
        <f>IF($C1782="","",IF(COUNTIF('Códigos Santander (ref)'!$A$2:$A$79,$C1782)&gt;0,"SANTANDER",IF(COUNTIF('Códigos Itaú (ref)'!$A$2:$A$44,$C1782)&gt;0,"ITAU",IF(AND(TRIM(UPPER($I1782))="CONTRATUAL",ISNUMBER(SEARCH("INDIVIDUAL",SUBSTITUTE(UPPER($D1782)," ","")))),"PREMIUM FREE",""))))</f>
        <v/>
      </c>
    </row>
    <row r="1783">
      <c r="AC1783">
        <f>IF($C1783="","",IF(COUNTIF('Códigos Santander (ref)'!$A$2:$A$79,$C1783)&gt;0,"SANTANDER",IF(COUNTIF('Códigos Itaú (ref)'!$A$2:$A$44,$C1783)&gt;0,"ITAU",IF(AND(TRIM(UPPER($I1783))="CONTRATUAL",ISNUMBER(SEARCH("INDIVIDUAL",SUBSTITUTE(UPPER($D1783)," ","")))),"PREMIUM FREE",""))))</f>
        <v/>
      </c>
    </row>
    <row r="1784">
      <c r="AC1784">
        <f>IF($C1784="","",IF(COUNTIF('Códigos Santander (ref)'!$A$2:$A$79,$C1784)&gt;0,"SANTANDER",IF(COUNTIF('Códigos Itaú (ref)'!$A$2:$A$44,$C1784)&gt;0,"ITAU",IF(AND(TRIM(UPPER($I1784))="CONTRATUAL",ISNUMBER(SEARCH("INDIVIDUAL",SUBSTITUTE(UPPER($D1784)," ","")))),"PREMIUM FREE",""))))</f>
        <v/>
      </c>
    </row>
    <row r="1785">
      <c r="AC1785">
        <f>IF($C1785="","",IF(COUNTIF('Códigos Santander (ref)'!$A$2:$A$79,$C1785)&gt;0,"SANTANDER",IF(COUNTIF('Códigos Itaú (ref)'!$A$2:$A$44,$C1785)&gt;0,"ITAU",IF(AND(TRIM(UPPER($I1785))="CONTRATUAL",ISNUMBER(SEARCH("INDIVIDUAL",SUBSTITUTE(UPPER($D1785)," ","")))),"PREMIUM FREE",""))))</f>
        <v/>
      </c>
    </row>
    <row r="1786">
      <c r="AC1786">
        <f>IF($C1786="","",IF(COUNTIF('Códigos Santander (ref)'!$A$2:$A$79,$C1786)&gt;0,"SANTANDER",IF(COUNTIF('Códigos Itaú (ref)'!$A$2:$A$44,$C1786)&gt;0,"ITAU",IF(AND(TRIM(UPPER($I1786))="CONTRATUAL",ISNUMBER(SEARCH("INDIVIDUAL",SUBSTITUTE(UPPER($D1786)," ","")))),"PREMIUM FREE",""))))</f>
        <v/>
      </c>
    </row>
    <row r="1787">
      <c r="AC1787">
        <f>IF($C1787="","",IF(COUNTIF('Códigos Santander (ref)'!$A$2:$A$79,$C1787)&gt;0,"SANTANDER",IF(COUNTIF('Códigos Itaú (ref)'!$A$2:$A$44,$C1787)&gt;0,"ITAU",IF(AND(TRIM(UPPER($I1787))="CONTRATUAL",ISNUMBER(SEARCH("INDIVIDUAL",SUBSTITUTE(UPPER($D1787)," ","")))),"PREMIUM FREE",""))))</f>
        <v/>
      </c>
    </row>
    <row r="1788">
      <c r="AC1788">
        <f>IF($C1788="","",IF(COUNTIF('Códigos Santander (ref)'!$A$2:$A$79,$C1788)&gt;0,"SANTANDER",IF(COUNTIF('Códigos Itaú (ref)'!$A$2:$A$44,$C1788)&gt;0,"ITAU",IF(AND(TRIM(UPPER($I1788))="CONTRATUAL",ISNUMBER(SEARCH("INDIVIDUAL",SUBSTITUTE(UPPER($D1788)," ","")))),"PREMIUM FREE",""))))</f>
        <v/>
      </c>
    </row>
    <row r="1789">
      <c r="AC1789">
        <f>IF($C1789="","",IF(COUNTIF('Códigos Santander (ref)'!$A$2:$A$79,$C1789)&gt;0,"SANTANDER",IF(COUNTIF('Códigos Itaú (ref)'!$A$2:$A$44,$C1789)&gt;0,"ITAU",IF(AND(TRIM(UPPER($I1789))="CONTRATUAL",ISNUMBER(SEARCH("INDIVIDUAL",SUBSTITUTE(UPPER($D1789)," ","")))),"PREMIUM FREE",""))))</f>
        <v/>
      </c>
    </row>
    <row r="1790">
      <c r="AC1790">
        <f>IF($C1790="","",IF(COUNTIF('Códigos Santander (ref)'!$A$2:$A$79,$C1790)&gt;0,"SANTANDER",IF(COUNTIF('Códigos Itaú (ref)'!$A$2:$A$44,$C1790)&gt;0,"ITAU",IF(AND(TRIM(UPPER($I1790))="CONTRATUAL",ISNUMBER(SEARCH("INDIVIDUAL",SUBSTITUTE(UPPER($D1790)," ","")))),"PREMIUM FREE",""))))</f>
        <v/>
      </c>
    </row>
    <row r="1791">
      <c r="AC1791">
        <f>IF($C1791="","",IF(COUNTIF('Códigos Santander (ref)'!$A$2:$A$79,$C1791)&gt;0,"SANTANDER",IF(COUNTIF('Códigos Itaú (ref)'!$A$2:$A$44,$C1791)&gt;0,"ITAU",IF(AND(TRIM(UPPER($I1791))="CONTRATUAL",ISNUMBER(SEARCH("INDIVIDUAL",SUBSTITUTE(UPPER($D1791)," ","")))),"PREMIUM FREE",""))))</f>
        <v/>
      </c>
    </row>
    <row r="1792">
      <c r="AC1792">
        <f>IF($C1792="","",IF(COUNTIF('Códigos Santander (ref)'!$A$2:$A$79,$C1792)&gt;0,"SANTANDER",IF(COUNTIF('Códigos Itaú (ref)'!$A$2:$A$44,$C1792)&gt;0,"ITAU",IF(AND(TRIM(UPPER($I1792))="CONTRATUAL",ISNUMBER(SEARCH("INDIVIDUAL",SUBSTITUTE(UPPER($D1792)," ","")))),"PREMIUM FREE",""))))</f>
        <v/>
      </c>
    </row>
    <row r="1793">
      <c r="AC1793">
        <f>IF($C1793="","",IF(COUNTIF('Códigos Santander (ref)'!$A$2:$A$79,$C1793)&gt;0,"SANTANDER",IF(COUNTIF('Códigos Itaú (ref)'!$A$2:$A$44,$C1793)&gt;0,"ITAU",IF(AND(TRIM(UPPER($I1793))="CONTRATUAL",ISNUMBER(SEARCH("INDIVIDUAL",SUBSTITUTE(UPPER($D1793)," ","")))),"PREMIUM FREE",""))))</f>
        <v/>
      </c>
    </row>
    <row r="1794">
      <c r="AC1794">
        <f>IF($C1794="","",IF(COUNTIF('Códigos Santander (ref)'!$A$2:$A$79,$C1794)&gt;0,"SANTANDER",IF(COUNTIF('Códigos Itaú (ref)'!$A$2:$A$44,$C1794)&gt;0,"ITAU",IF(AND(TRIM(UPPER($I1794))="CONTRATUAL",ISNUMBER(SEARCH("INDIVIDUAL",SUBSTITUTE(UPPER($D1794)," ","")))),"PREMIUM FREE",""))))</f>
        <v/>
      </c>
    </row>
    <row r="1795">
      <c r="AC1795">
        <f>IF($C1795="","",IF(COUNTIF('Códigos Santander (ref)'!$A$2:$A$79,$C1795)&gt;0,"SANTANDER",IF(COUNTIF('Códigos Itaú (ref)'!$A$2:$A$44,$C1795)&gt;0,"ITAU",IF(AND(TRIM(UPPER($I1795))="CONTRATUAL",ISNUMBER(SEARCH("INDIVIDUAL",SUBSTITUTE(UPPER($D1795)," ","")))),"PREMIUM FREE",""))))</f>
        <v/>
      </c>
    </row>
    <row r="1796">
      <c r="AC1796">
        <f>IF($C1796="","",IF(COUNTIF('Códigos Santander (ref)'!$A$2:$A$79,$C1796)&gt;0,"SANTANDER",IF(COUNTIF('Códigos Itaú (ref)'!$A$2:$A$44,$C1796)&gt;0,"ITAU",IF(AND(TRIM(UPPER($I1796))="CONTRATUAL",ISNUMBER(SEARCH("INDIVIDUAL",SUBSTITUTE(UPPER($D1796)," ","")))),"PREMIUM FREE",""))))</f>
        <v/>
      </c>
    </row>
    <row r="1797">
      <c r="AC1797">
        <f>IF($C1797="","",IF(COUNTIF('Códigos Santander (ref)'!$A$2:$A$79,$C1797)&gt;0,"SANTANDER",IF(COUNTIF('Códigos Itaú (ref)'!$A$2:$A$44,$C1797)&gt;0,"ITAU",IF(AND(TRIM(UPPER($I1797))="CONTRATUAL",ISNUMBER(SEARCH("INDIVIDUAL",SUBSTITUTE(UPPER($D1797)," ","")))),"PREMIUM FREE",""))))</f>
        <v/>
      </c>
    </row>
    <row r="1798">
      <c r="AC1798">
        <f>IF($C1798="","",IF(COUNTIF('Códigos Santander (ref)'!$A$2:$A$79,$C1798)&gt;0,"SANTANDER",IF(COUNTIF('Códigos Itaú (ref)'!$A$2:$A$44,$C1798)&gt;0,"ITAU",IF(AND(TRIM(UPPER($I1798))="CONTRATUAL",ISNUMBER(SEARCH("INDIVIDUAL",SUBSTITUTE(UPPER($D1798)," ","")))),"PREMIUM FREE",""))))</f>
        <v/>
      </c>
    </row>
    <row r="1799">
      <c r="AC1799">
        <f>IF($C1799="","",IF(COUNTIF('Códigos Santander (ref)'!$A$2:$A$79,$C1799)&gt;0,"SANTANDER",IF(COUNTIF('Códigos Itaú (ref)'!$A$2:$A$44,$C1799)&gt;0,"ITAU",IF(AND(TRIM(UPPER($I1799))="CONTRATUAL",ISNUMBER(SEARCH("INDIVIDUAL",SUBSTITUTE(UPPER($D1799)," ","")))),"PREMIUM FREE",""))))</f>
        <v/>
      </c>
    </row>
    <row r="1800">
      <c r="AC1800">
        <f>IF($C1800="","",IF(COUNTIF('Códigos Santander (ref)'!$A$2:$A$79,$C1800)&gt;0,"SANTANDER",IF(COUNTIF('Códigos Itaú (ref)'!$A$2:$A$44,$C1800)&gt;0,"ITAU",IF(AND(TRIM(UPPER($I1800))="CONTRATUAL",ISNUMBER(SEARCH("INDIVIDUAL",SUBSTITUTE(UPPER($D1800)," ","")))),"PREMIUM FREE",""))))</f>
        <v/>
      </c>
    </row>
    <row r="1801">
      <c r="AC1801">
        <f>IF($C1801="","",IF(COUNTIF('Códigos Santander (ref)'!$A$2:$A$79,$C1801)&gt;0,"SANTANDER",IF(COUNTIF('Códigos Itaú (ref)'!$A$2:$A$44,$C1801)&gt;0,"ITAU",IF(AND(TRIM(UPPER($I1801))="CONTRATUAL",ISNUMBER(SEARCH("INDIVIDUAL",SUBSTITUTE(UPPER($D1801)," ","")))),"PREMIUM FREE",""))))</f>
        <v/>
      </c>
    </row>
    <row r="1802">
      <c r="AC1802">
        <f>IF($C1802="","",IF(COUNTIF('Códigos Santander (ref)'!$A$2:$A$79,$C1802)&gt;0,"SANTANDER",IF(COUNTIF('Códigos Itaú (ref)'!$A$2:$A$44,$C1802)&gt;0,"ITAU",IF(AND(TRIM(UPPER($I1802))="CONTRATUAL",ISNUMBER(SEARCH("INDIVIDUAL",SUBSTITUTE(UPPER($D1802)," ","")))),"PREMIUM FREE",""))))</f>
        <v/>
      </c>
    </row>
    <row r="1803">
      <c r="AC1803">
        <f>IF($C1803="","",IF(COUNTIF('Códigos Santander (ref)'!$A$2:$A$79,$C1803)&gt;0,"SANTANDER",IF(COUNTIF('Códigos Itaú (ref)'!$A$2:$A$44,$C1803)&gt;0,"ITAU",IF(AND(TRIM(UPPER($I1803))="CONTRATUAL",ISNUMBER(SEARCH("INDIVIDUAL",SUBSTITUTE(UPPER($D1803)," ","")))),"PREMIUM FREE",""))))</f>
        <v/>
      </c>
    </row>
    <row r="1804">
      <c r="AC1804">
        <f>IF($C1804="","",IF(COUNTIF('Códigos Santander (ref)'!$A$2:$A$79,$C1804)&gt;0,"SANTANDER",IF(COUNTIF('Códigos Itaú (ref)'!$A$2:$A$44,$C1804)&gt;0,"ITAU",IF(AND(TRIM(UPPER($I1804))="CONTRATUAL",ISNUMBER(SEARCH("INDIVIDUAL",SUBSTITUTE(UPPER($D1804)," ","")))),"PREMIUM FREE",""))))</f>
        <v/>
      </c>
    </row>
    <row r="1805">
      <c r="AC1805">
        <f>IF($C1805="","",IF(COUNTIF('Códigos Santander (ref)'!$A$2:$A$79,$C1805)&gt;0,"SANTANDER",IF(COUNTIF('Códigos Itaú (ref)'!$A$2:$A$44,$C1805)&gt;0,"ITAU",IF(AND(TRIM(UPPER($I1805))="CONTRATUAL",ISNUMBER(SEARCH("INDIVIDUAL",SUBSTITUTE(UPPER($D1805)," ","")))),"PREMIUM FREE",""))))</f>
        <v/>
      </c>
    </row>
    <row r="1806">
      <c r="AC1806">
        <f>IF($C1806="","",IF(COUNTIF('Códigos Santander (ref)'!$A$2:$A$79,$C1806)&gt;0,"SANTANDER",IF(COUNTIF('Códigos Itaú (ref)'!$A$2:$A$44,$C1806)&gt;0,"ITAU",IF(AND(TRIM(UPPER($I1806))="CONTRATUAL",ISNUMBER(SEARCH("INDIVIDUAL",SUBSTITUTE(UPPER($D1806)," ","")))),"PREMIUM FREE",""))))</f>
        <v/>
      </c>
    </row>
    <row r="1807">
      <c r="AC1807">
        <f>IF($C1807="","",IF(COUNTIF('Códigos Santander (ref)'!$A$2:$A$79,$C1807)&gt;0,"SANTANDER",IF(COUNTIF('Códigos Itaú (ref)'!$A$2:$A$44,$C1807)&gt;0,"ITAU",IF(AND(TRIM(UPPER($I1807))="CONTRATUAL",ISNUMBER(SEARCH("INDIVIDUAL",SUBSTITUTE(UPPER($D1807)," ","")))),"PREMIUM FREE",""))))</f>
        <v/>
      </c>
    </row>
    <row r="1808">
      <c r="AC1808">
        <f>IF($C1808="","",IF(COUNTIF('Códigos Santander (ref)'!$A$2:$A$79,$C1808)&gt;0,"SANTANDER",IF(COUNTIF('Códigos Itaú (ref)'!$A$2:$A$44,$C1808)&gt;0,"ITAU",IF(AND(TRIM(UPPER($I1808))="CONTRATUAL",ISNUMBER(SEARCH("INDIVIDUAL",SUBSTITUTE(UPPER($D1808)," ","")))),"PREMIUM FREE",""))))</f>
        <v/>
      </c>
    </row>
    <row r="1809">
      <c r="AC1809">
        <f>IF($C1809="","",IF(COUNTIF('Códigos Santander (ref)'!$A$2:$A$79,$C1809)&gt;0,"SANTANDER",IF(COUNTIF('Códigos Itaú (ref)'!$A$2:$A$44,$C1809)&gt;0,"ITAU",IF(AND(TRIM(UPPER($I1809))="CONTRATUAL",ISNUMBER(SEARCH("INDIVIDUAL",SUBSTITUTE(UPPER($D1809)," ","")))),"PREMIUM FREE",""))))</f>
        <v/>
      </c>
    </row>
    <row r="1810">
      <c r="AC1810">
        <f>IF($C1810="","",IF(COUNTIF('Códigos Santander (ref)'!$A$2:$A$79,$C1810)&gt;0,"SANTANDER",IF(COUNTIF('Códigos Itaú (ref)'!$A$2:$A$44,$C1810)&gt;0,"ITAU",IF(AND(TRIM(UPPER($I1810))="CONTRATUAL",ISNUMBER(SEARCH("INDIVIDUAL",SUBSTITUTE(UPPER($D1810)," ","")))),"PREMIUM FREE",""))))</f>
        <v/>
      </c>
    </row>
    <row r="1811">
      <c r="AC1811">
        <f>IF($C1811="","",IF(COUNTIF('Códigos Santander (ref)'!$A$2:$A$79,$C1811)&gt;0,"SANTANDER",IF(COUNTIF('Códigos Itaú (ref)'!$A$2:$A$44,$C1811)&gt;0,"ITAU",IF(AND(TRIM(UPPER($I1811))="CONTRATUAL",ISNUMBER(SEARCH("INDIVIDUAL",SUBSTITUTE(UPPER($D1811)," ","")))),"PREMIUM FREE",""))))</f>
        <v/>
      </c>
    </row>
    <row r="1812">
      <c r="AC1812">
        <f>IF($C1812="","",IF(COUNTIF('Códigos Santander (ref)'!$A$2:$A$79,$C1812)&gt;0,"SANTANDER",IF(COUNTIF('Códigos Itaú (ref)'!$A$2:$A$44,$C1812)&gt;0,"ITAU",IF(AND(TRIM(UPPER($I1812))="CONTRATUAL",ISNUMBER(SEARCH("INDIVIDUAL",SUBSTITUTE(UPPER($D1812)," ","")))),"PREMIUM FREE",""))))</f>
        <v/>
      </c>
    </row>
    <row r="1813">
      <c r="AC1813">
        <f>IF($C1813="","",IF(COUNTIF('Códigos Santander (ref)'!$A$2:$A$79,$C1813)&gt;0,"SANTANDER",IF(COUNTIF('Códigos Itaú (ref)'!$A$2:$A$44,$C1813)&gt;0,"ITAU",IF(AND(TRIM(UPPER($I1813))="CONTRATUAL",ISNUMBER(SEARCH("INDIVIDUAL",SUBSTITUTE(UPPER($D1813)," ","")))),"PREMIUM FREE",""))))</f>
        <v/>
      </c>
    </row>
    <row r="1814">
      <c r="AC1814">
        <f>IF($C1814="","",IF(COUNTIF('Códigos Santander (ref)'!$A$2:$A$79,$C1814)&gt;0,"SANTANDER",IF(COUNTIF('Códigos Itaú (ref)'!$A$2:$A$44,$C1814)&gt;0,"ITAU",IF(AND(TRIM(UPPER($I1814))="CONTRATUAL",ISNUMBER(SEARCH("INDIVIDUAL",SUBSTITUTE(UPPER($D1814)," ","")))),"PREMIUM FREE",""))))</f>
        <v/>
      </c>
    </row>
    <row r="1815">
      <c r="AC1815">
        <f>IF($C1815="","",IF(COUNTIF('Códigos Santander (ref)'!$A$2:$A$79,$C1815)&gt;0,"SANTANDER",IF(COUNTIF('Códigos Itaú (ref)'!$A$2:$A$44,$C1815)&gt;0,"ITAU",IF(AND(TRIM(UPPER($I1815))="CONTRATUAL",ISNUMBER(SEARCH("INDIVIDUAL",SUBSTITUTE(UPPER($D1815)," ","")))),"PREMIUM FREE",""))))</f>
        <v/>
      </c>
    </row>
    <row r="1816">
      <c r="AC1816">
        <f>IF($C1816="","",IF(COUNTIF('Códigos Santander (ref)'!$A$2:$A$79,$C1816)&gt;0,"SANTANDER",IF(COUNTIF('Códigos Itaú (ref)'!$A$2:$A$44,$C1816)&gt;0,"ITAU",IF(AND(TRIM(UPPER($I1816))="CONTRATUAL",ISNUMBER(SEARCH("INDIVIDUAL",SUBSTITUTE(UPPER($D1816)," ","")))),"PREMIUM FREE",""))))</f>
        <v/>
      </c>
    </row>
    <row r="1817">
      <c r="AC1817">
        <f>IF($C1817="","",IF(COUNTIF('Códigos Santander (ref)'!$A$2:$A$79,$C1817)&gt;0,"SANTANDER",IF(COUNTIF('Códigos Itaú (ref)'!$A$2:$A$44,$C1817)&gt;0,"ITAU",IF(AND(TRIM(UPPER($I1817))="CONTRATUAL",ISNUMBER(SEARCH("INDIVIDUAL",SUBSTITUTE(UPPER($D1817)," ","")))),"PREMIUM FREE",""))))</f>
        <v/>
      </c>
    </row>
    <row r="1818">
      <c r="AC1818">
        <f>IF($C1818="","",IF(COUNTIF('Códigos Santander (ref)'!$A$2:$A$79,$C1818)&gt;0,"SANTANDER",IF(COUNTIF('Códigos Itaú (ref)'!$A$2:$A$44,$C1818)&gt;0,"ITAU",IF(AND(TRIM(UPPER($I1818))="CONTRATUAL",ISNUMBER(SEARCH("INDIVIDUAL",SUBSTITUTE(UPPER($D1818)," ","")))),"PREMIUM FREE",""))))</f>
        <v/>
      </c>
    </row>
    <row r="1819">
      <c r="AC1819">
        <f>IF($C1819="","",IF(COUNTIF('Códigos Santander (ref)'!$A$2:$A$79,$C1819)&gt;0,"SANTANDER",IF(COUNTIF('Códigos Itaú (ref)'!$A$2:$A$44,$C1819)&gt;0,"ITAU",IF(AND(TRIM(UPPER($I1819))="CONTRATUAL",ISNUMBER(SEARCH("INDIVIDUAL",SUBSTITUTE(UPPER($D1819)," ","")))),"PREMIUM FREE",""))))</f>
        <v/>
      </c>
    </row>
    <row r="1820">
      <c r="AC1820">
        <f>IF($C1820="","",IF(COUNTIF('Códigos Santander (ref)'!$A$2:$A$79,$C1820)&gt;0,"SANTANDER",IF(COUNTIF('Códigos Itaú (ref)'!$A$2:$A$44,$C1820)&gt;0,"ITAU",IF(AND(TRIM(UPPER($I1820))="CONTRATUAL",ISNUMBER(SEARCH("INDIVIDUAL",SUBSTITUTE(UPPER($D1820)," ","")))),"PREMIUM FREE",""))))</f>
        <v/>
      </c>
    </row>
    <row r="1821">
      <c r="AC1821">
        <f>IF($C1821="","",IF(COUNTIF('Códigos Santander (ref)'!$A$2:$A$79,$C1821)&gt;0,"SANTANDER",IF(COUNTIF('Códigos Itaú (ref)'!$A$2:$A$44,$C1821)&gt;0,"ITAU",IF(AND(TRIM(UPPER($I1821))="CONTRATUAL",ISNUMBER(SEARCH("INDIVIDUAL",SUBSTITUTE(UPPER($D1821)," ","")))),"PREMIUM FREE",""))))</f>
        <v/>
      </c>
    </row>
    <row r="1822">
      <c r="AC1822">
        <f>IF($C1822="","",IF(COUNTIF('Códigos Santander (ref)'!$A$2:$A$79,$C1822)&gt;0,"SANTANDER",IF(COUNTIF('Códigos Itaú (ref)'!$A$2:$A$44,$C1822)&gt;0,"ITAU",IF(AND(TRIM(UPPER($I1822))="CONTRATUAL",ISNUMBER(SEARCH("INDIVIDUAL",SUBSTITUTE(UPPER($D1822)," ","")))),"PREMIUM FREE",""))))</f>
        <v/>
      </c>
    </row>
    <row r="1823">
      <c r="AC1823">
        <f>IF($C1823="","",IF(COUNTIF('Códigos Santander (ref)'!$A$2:$A$79,$C1823)&gt;0,"SANTANDER",IF(COUNTIF('Códigos Itaú (ref)'!$A$2:$A$44,$C1823)&gt;0,"ITAU",IF(AND(TRIM(UPPER($I1823))="CONTRATUAL",ISNUMBER(SEARCH("INDIVIDUAL",SUBSTITUTE(UPPER($D1823)," ","")))),"PREMIUM FREE",""))))</f>
        <v/>
      </c>
    </row>
    <row r="1824">
      <c r="AC1824">
        <f>IF($C1824="","",IF(COUNTIF('Códigos Santander (ref)'!$A$2:$A$79,$C1824)&gt;0,"SANTANDER",IF(COUNTIF('Códigos Itaú (ref)'!$A$2:$A$44,$C1824)&gt;0,"ITAU",IF(AND(TRIM(UPPER($I1824))="CONTRATUAL",ISNUMBER(SEARCH("INDIVIDUAL",SUBSTITUTE(UPPER($D1824)," ","")))),"PREMIUM FREE",""))))</f>
        <v/>
      </c>
    </row>
    <row r="1825">
      <c r="AC1825">
        <f>IF($C1825="","",IF(COUNTIF('Códigos Santander (ref)'!$A$2:$A$79,$C1825)&gt;0,"SANTANDER",IF(COUNTIF('Códigos Itaú (ref)'!$A$2:$A$44,$C1825)&gt;0,"ITAU",IF(AND(TRIM(UPPER($I1825))="CONTRATUAL",ISNUMBER(SEARCH("INDIVIDUAL",SUBSTITUTE(UPPER($D1825)," ","")))),"PREMIUM FREE",""))))</f>
        <v/>
      </c>
    </row>
    <row r="1826">
      <c r="AC1826">
        <f>IF($C1826="","",IF(COUNTIF('Códigos Santander (ref)'!$A$2:$A$79,$C1826)&gt;0,"SANTANDER",IF(COUNTIF('Códigos Itaú (ref)'!$A$2:$A$44,$C1826)&gt;0,"ITAU",IF(AND(TRIM(UPPER($I1826))="CONTRATUAL",ISNUMBER(SEARCH("INDIVIDUAL",SUBSTITUTE(UPPER($D1826)," ","")))),"PREMIUM FREE",""))))</f>
        <v/>
      </c>
    </row>
    <row r="1827">
      <c r="AC1827">
        <f>IF($C1827="","",IF(COUNTIF('Códigos Santander (ref)'!$A$2:$A$79,$C1827)&gt;0,"SANTANDER",IF(COUNTIF('Códigos Itaú (ref)'!$A$2:$A$44,$C1827)&gt;0,"ITAU",IF(AND(TRIM(UPPER($I1827))="CONTRATUAL",ISNUMBER(SEARCH("INDIVIDUAL",SUBSTITUTE(UPPER($D1827)," ","")))),"PREMIUM FREE",""))))</f>
        <v/>
      </c>
    </row>
    <row r="1828">
      <c r="AC1828">
        <f>IF($C1828="","",IF(COUNTIF('Códigos Santander (ref)'!$A$2:$A$79,$C1828)&gt;0,"SANTANDER",IF(COUNTIF('Códigos Itaú (ref)'!$A$2:$A$44,$C1828)&gt;0,"ITAU",IF(AND(TRIM(UPPER($I1828))="CONTRATUAL",ISNUMBER(SEARCH("INDIVIDUAL",SUBSTITUTE(UPPER($D1828)," ","")))),"PREMIUM FREE",""))))</f>
        <v/>
      </c>
    </row>
    <row r="1829">
      <c r="AC1829">
        <f>IF($C1829="","",IF(COUNTIF('Códigos Santander (ref)'!$A$2:$A$79,$C1829)&gt;0,"SANTANDER",IF(COUNTIF('Códigos Itaú (ref)'!$A$2:$A$44,$C1829)&gt;0,"ITAU",IF(AND(TRIM(UPPER($I1829))="CONTRATUAL",ISNUMBER(SEARCH("INDIVIDUAL",SUBSTITUTE(UPPER($D1829)," ","")))),"PREMIUM FREE",""))))</f>
        <v/>
      </c>
    </row>
    <row r="1830">
      <c r="AC1830">
        <f>IF($C1830="","",IF(COUNTIF('Códigos Santander (ref)'!$A$2:$A$79,$C1830)&gt;0,"SANTANDER",IF(COUNTIF('Códigos Itaú (ref)'!$A$2:$A$44,$C1830)&gt;0,"ITAU",IF(AND(TRIM(UPPER($I1830))="CONTRATUAL",ISNUMBER(SEARCH("INDIVIDUAL",SUBSTITUTE(UPPER($D1830)," ","")))),"PREMIUM FREE",""))))</f>
        <v/>
      </c>
    </row>
    <row r="1831">
      <c r="AC1831">
        <f>IF($C1831="","",IF(COUNTIF('Códigos Santander (ref)'!$A$2:$A$79,$C1831)&gt;0,"SANTANDER",IF(COUNTIF('Códigos Itaú (ref)'!$A$2:$A$44,$C1831)&gt;0,"ITAU",IF(AND(TRIM(UPPER($I1831))="CONTRATUAL",ISNUMBER(SEARCH("INDIVIDUAL",SUBSTITUTE(UPPER($D1831)," ","")))),"PREMIUM FREE",""))))</f>
        <v/>
      </c>
    </row>
    <row r="1832">
      <c r="AC1832">
        <f>IF($C1832="","",IF(COUNTIF('Códigos Santander (ref)'!$A$2:$A$79,$C1832)&gt;0,"SANTANDER",IF(COUNTIF('Códigos Itaú (ref)'!$A$2:$A$44,$C1832)&gt;0,"ITAU",IF(AND(TRIM(UPPER($I1832))="CONTRATUAL",ISNUMBER(SEARCH("INDIVIDUAL",SUBSTITUTE(UPPER($D1832)," ","")))),"PREMIUM FREE",""))))</f>
        <v/>
      </c>
    </row>
    <row r="1833">
      <c r="AC1833">
        <f>IF($C1833="","",IF(COUNTIF('Códigos Santander (ref)'!$A$2:$A$79,$C1833)&gt;0,"SANTANDER",IF(COUNTIF('Códigos Itaú (ref)'!$A$2:$A$44,$C1833)&gt;0,"ITAU",IF(AND(TRIM(UPPER($I1833))="CONTRATUAL",ISNUMBER(SEARCH("INDIVIDUAL",SUBSTITUTE(UPPER($D1833)," ","")))),"PREMIUM FREE",""))))</f>
        <v/>
      </c>
    </row>
    <row r="1834">
      <c r="AC1834">
        <f>IF($C1834="","",IF(COUNTIF('Códigos Santander (ref)'!$A$2:$A$79,$C1834)&gt;0,"SANTANDER",IF(COUNTIF('Códigos Itaú (ref)'!$A$2:$A$44,$C1834)&gt;0,"ITAU",IF(AND(TRIM(UPPER($I1834))="CONTRATUAL",ISNUMBER(SEARCH("INDIVIDUAL",SUBSTITUTE(UPPER($D1834)," ","")))),"PREMIUM FREE",""))))</f>
        <v/>
      </c>
    </row>
    <row r="1835">
      <c r="AC1835">
        <f>IF($C1835="","",IF(COUNTIF('Códigos Santander (ref)'!$A$2:$A$79,$C1835)&gt;0,"SANTANDER",IF(COUNTIF('Códigos Itaú (ref)'!$A$2:$A$44,$C1835)&gt;0,"ITAU",IF(AND(TRIM(UPPER($I1835))="CONTRATUAL",ISNUMBER(SEARCH("INDIVIDUAL",SUBSTITUTE(UPPER($D1835)," ","")))),"PREMIUM FREE",""))))</f>
        <v/>
      </c>
    </row>
    <row r="1836">
      <c r="AC1836">
        <f>IF($C1836="","",IF(COUNTIF('Códigos Santander (ref)'!$A$2:$A$79,$C1836)&gt;0,"SANTANDER",IF(COUNTIF('Códigos Itaú (ref)'!$A$2:$A$44,$C1836)&gt;0,"ITAU",IF(AND(TRIM(UPPER($I1836))="CONTRATUAL",ISNUMBER(SEARCH("INDIVIDUAL",SUBSTITUTE(UPPER($D1836)," ","")))),"PREMIUM FREE",""))))</f>
        <v/>
      </c>
    </row>
    <row r="1837">
      <c r="AC1837">
        <f>IF($C1837="","",IF(COUNTIF('Códigos Santander (ref)'!$A$2:$A$79,$C1837)&gt;0,"SANTANDER",IF(COUNTIF('Códigos Itaú (ref)'!$A$2:$A$44,$C1837)&gt;0,"ITAU",IF(AND(TRIM(UPPER($I1837))="CONTRATUAL",ISNUMBER(SEARCH("INDIVIDUAL",SUBSTITUTE(UPPER($D1837)," ","")))),"PREMIUM FREE",""))))</f>
        <v/>
      </c>
    </row>
    <row r="1838">
      <c r="AC1838">
        <f>IF($C1838="","",IF(COUNTIF('Códigos Santander (ref)'!$A$2:$A$79,$C1838)&gt;0,"SANTANDER",IF(COUNTIF('Códigos Itaú (ref)'!$A$2:$A$44,$C1838)&gt;0,"ITAU",IF(AND(TRIM(UPPER($I1838))="CONTRATUAL",ISNUMBER(SEARCH("INDIVIDUAL",SUBSTITUTE(UPPER($D1838)," ","")))),"PREMIUM FREE",""))))</f>
        <v/>
      </c>
    </row>
    <row r="1839">
      <c r="AC1839">
        <f>IF($C1839="","",IF(COUNTIF('Códigos Santander (ref)'!$A$2:$A$79,$C1839)&gt;0,"SANTANDER",IF(COUNTIF('Códigos Itaú (ref)'!$A$2:$A$44,$C1839)&gt;0,"ITAU",IF(AND(TRIM(UPPER($I1839))="CONTRATUAL",ISNUMBER(SEARCH("INDIVIDUAL",SUBSTITUTE(UPPER($D1839)," ","")))),"PREMIUM FREE",""))))</f>
        <v/>
      </c>
    </row>
    <row r="1840">
      <c r="AC1840">
        <f>IF($C1840="","",IF(COUNTIF('Códigos Santander (ref)'!$A$2:$A$79,$C1840)&gt;0,"SANTANDER",IF(COUNTIF('Códigos Itaú (ref)'!$A$2:$A$44,$C1840)&gt;0,"ITAU",IF(AND(TRIM(UPPER($I1840))="CONTRATUAL",ISNUMBER(SEARCH("INDIVIDUAL",SUBSTITUTE(UPPER($D1840)," ","")))),"PREMIUM FREE",""))))</f>
        <v/>
      </c>
    </row>
    <row r="1841">
      <c r="AC1841">
        <f>IF($C1841="","",IF(COUNTIF('Códigos Santander (ref)'!$A$2:$A$79,$C1841)&gt;0,"SANTANDER",IF(COUNTIF('Códigos Itaú (ref)'!$A$2:$A$44,$C1841)&gt;0,"ITAU",IF(AND(TRIM(UPPER($I1841))="CONTRATUAL",ISNUMBER(SEARCH("INDIVIDUAL",SUBSTITUTE(UPPER($D1841)," ","")))),"PREMIUM FREE",""))))</f>
        <v/>
      </c>
    </row>
    <row r="1842">
      <c r="AC1842">
        <f>IF($C1842="","",IF(COUNTIF('Códigos Santander (ref)'!$A$2:$A$79,$C1842)&gt;0,"SANTANDER",IF(COUNTIF('Códigos Itaú (ref)'!$A$2:$A$44,$C1842)&gt;0,"ITAU",IF(AND(TRIM(UPPER($I1842))="CONTRATUAL",ISNUMBER(SEARCH("INDIVIDUAL",SUBSTITUTE(UPPER($D1842)," ","")))),"PREMIUM FREE",""))))</f>
        <v/>
      </c>
    </row>
    <row r="1843">
      <c r="AC1843">
        <f>IF($C1843="","",IF(COUNTIF('Códigos Santander (ref)'!$A$2:$A$79,$C1843)&gt;0,"SANTANDER",IF(COUNTIF('Códigos Itaú (ref)'!$A$2:$A$44,$C1843)&gt;0,"ITAU",IF(AND(TRIM(UPPER($I1843))="CONTRATUAL",ISNUMBER(SEARCH("INDIVIDUAL",SUBSTITUTE(UPPER($D1843)," ","")))),"PREMIUM FREE",""))))</f>
        <v/>
      </c>
    </row>
    <row r="1844">
      <c r="AC1844">
        <f>IF($C1844="","",IF(COUNTIF('Códigos Santander (ref)'!$A$2:$A$79,$C1844)&gt;0,"SANTANDER",IF(COUNTIF('Códigos Itaú (ref)'!$A$2:$A$44,$C1844)&gt;0,"ITAU",IF(AND(TRIM(UPPER($I1844))="CONTRATUAL",ISNUMBER(SEARCH("INDIVIDUAL",SUBSTITUTE(UPPER($D1844)," ","")))),"PREMIUM FREE",""))))</f>
        <v/>
      </c>
    </row>
    <row r="1845">
      <c r="AC1845">
        <f>IF($C1845="","",IF(COUNTIF('Códigos Santander (ref)'!$A$2:$A$79,$C1845)&gt;0,"SANTANDER",IF(COUNTIF('Códigos Itaú (ref)'!$A$2:$A$44,$C1845)&gt;0,"ITAU",IF(AND(TRIM(UPPER($I1845))="CONTRATUAL",ISNUMBER(SEARCH("INDIVIDUAL",SUBSTITUTE(UPPER($D1845)," ","")))),"PREMIUM FREE",""))))</f>
        <v/>
      </c>
    </row>
    <row r="1846">
      <c r="AC1846">
        <f>IF($C1846="","",IF(COUNTIF('Códigos Santander (ref)'!$A$2:$A$79,$C1846)&gt;0,"SANTANDER",IF(COUNTIF('Códigos Itaú (ref)'!$A$2:$A$44,$C1846)&gt;0,"ITAU",IF(AND(TRIM(UPPER($I1846))="CONTRATUAL",ISNUMBER(SEARCH("INDIVIDUAL",SUBSTITUTE(UPPER($D1846)," ","")))),"PREMIUM FREE",""))))</f>
        <v/>
      </c>
    </row>
    <row r="1847">
      <c r="AC1847">
        <f>IF($C1847="","",IF(COUNTIF('Códigos Santander (ref)'!$A$2:$A$79,$C1847)&gt;0,"SANTANDER",IF(COUNTIF('Códigos Itaú (ref)'!$A$2:$A$44,$C1847)&gt;0,"ITAU",IF(AND(TRIM(UPPER($I1847))="CONTRATUAL",ISNUMBER(SEARCH("INDIVIDUAL",SUBSTITUTE(UPPER($D1847)," ","")))),"PREMIUM FREE",""))))</f>
        <v/>
      </c>
    </row>
    <row r="1848">
      <c r="AC1848">
        <f>IF($C1848="","",IF(COUNTIF('Códigos Santander (ref)'!$A$2:$A$79,$C1848)&gt;0,"SANTANDER",IF(COUNTIF('Códigos Itaú (ref)'!$A$2:$A$44,$C1848)&gt;0,"ITAU",IF(AND(TRIM(UPPER($I1848))="CONTRATUAL",ISNUMBER(SEARCH("INDIVIDUAL",SUBSTITUTE(UPPER($D1848)," ","")))),"PREMIUM FREE",""))))</f>
        <v/>
      </c>
    </row>
    <row r="1849">
      <c r="AC1849">
        <f>IF($C1849="","",IF(COUNTIF('Códigos Santander (ref)'!$A$2:$A$79,$C1849)&gt;0,"SANTANDER",IF(COUNTIF('Códigos Itaú (ref)'!$A$2:$A$44,$C1849)&gt;0,"ITAU",IF(AND(TRIM(UPPER($I1849))="CONTRATUAL",ISNUMBER(SEARCH("INDIVIDUAL",SUBSTITUTE(UPPER($D1849)," ","")))),"PREMIUM FREE",""))))</f>
        <v/>
      </c>
    </row>
    <row r="1850">
      <c r="AC1850">
        <f>IF($C1850="","",IF(COUNTIF('Códigos Santander (ref)'!$A$2:$A$79,$C1850)&gt;0,"SANTANDER",IF(COUNTIF('Códigos Itaú (ref)'!$A$2:$A$44,$C1850)&gt;0,"ITAU",IF(AND(TRIM(UPPER($I1850))="CONTRATUAL",ISNUMBER(SEARCH("INDIVIDUAL",SUBSTITUTE(UPPER($D1850)," ","")))),"PREMIUM FREE",""))))</f>
        <v/>
      </c>
    </row>
    <row r="1851">
      <c r="AC1851">
        <f>IF($C1851="","",IF(COUNTIF('Códigos Santander (ref)'!$A$2:$A$79,$C1851)&gt;0,"SANTANDER",IF(COUNTIF('Códigos Itaú (ref)'!$A$2:$A$44,$C1851)&gt;0,"ITAU",IF(AND(TRIM(UPPER($I1851))="CONTRATUAL",ISNUMBER(SEARCH("INDIVIDUAL",SUBSTITUTE(UPPER($D1851)," ","")))),"PREMIUM FREE",""))))</f>
        <v/>
      </c>
    </row>
    <row r="1852">
      <c r="AC1852">
        <f>IF($C1852="","",IF(COUNTIF('Códigos Santander (ref)'!$A$2:$A$79,$C1852)&gt;0,"SANTANDER",IF(COUNTIF('Códigos Itaú (ref)'!$A$2:$A$44,$C1852)&gt;0,"ITAU",IF(AND(TRIM(UPPER($I1852))="CONTRATUAL",ISNUMBER(SEARCH("INDIVIDUAL",SUBSTITUTE(UPPER($D1852)," ","")))),"PREMIUM FREE",""))))</f>
        <v/>
      </c>
    </row>
    <row r="1853">
      <c r="AC1853">
        <f>IF($C1853="","",IF(COUNTIF('Códigos Santander (ref)'!$A$2:$A$79,$C1853)&gt;0,"SANTANDER",IF(COUNTIF('Códigos Itaú (ref)'!$A$2:$A$44,$C1853)&gt;0,"ITAU",IF(AND(TRIM(UPPER($I1853))="CONTRATUAL",ISNUMBER(SEARCH("INDIVIDUAL",SUBSTITUTE(UPPER($D1853)," ","")))),"PREMIUM FREE",""))))</f>
        <v/>
      </c>
    </row>
    <row r="1854">
      <c r="AC1854">
        <f>IF($C1854="","",IF(COUNTIF('Códigos Santander (ref)'!$A$2:$A$79,$C1854)&gt;0,"SANTANDER",IF(COUNTIF('Códigos Itaú (ref)'!$A$2:$A$44,$C1854)&gt;0,"ITAU",IF(AND(TRIM(UPPER($I1854))="CONTRATUAL",ISNUMBER(SEARCH("INDIVIDUAL",SUBSTITUTE(UPPER($D1854)," ","")))),"PREMIUM FREE",""))))</f>
        <v/>
      </c>
    </row>
    <row r="1855">
      <c r="AC1855">
        <f>IF($C1855="","",IF(COUNTIF('Códigos Santander (ref)'!$A$2:$A$79,$C1855)&gt;0,"SANTANDER",IF(COUNTIF('Códigos Itaú (ref)'!$A$2:$A$44,$C1855)&gt;0,"ITAU",IF(AND(TRIM(UPPER($I1855))="CONTRATUAL",ISNUMBER(SEARCH("INDIVIDUAL",SUBSTITUTE(UPPER($D1855)," ","")))),"PREMIUM FREE",""))))</f>
        <v/>
      </c>
    </row>
    <row r="1856">
      <c r="AC1856">
        <f>IF($C1856="","",IF(COUNTIF('Códigos Santander (ref)'!$A$2:$A$79,$C1856)&gt;0,"SANTANDER",IF(COUNTIF('Códigos Itaú (ref)'!$A$2:$A$44,$C1856)&gt;0,"ITAU",IF(AND(TRIM(UPPER($I1856))="CONTRATUAL",ISNUMBER(SEARCH("INDIVIDUAL",SUBSTITUTE(UPPER($D1856)," ","")))),"PREMIUM FREE",""))))</f>
        <v/>
      </c>
    </row>
    <row r="1857">
      <c r="AC1857">
        <f>IF($C1857="","",IF(COUNTIF('Códigos Santander (ref)'!$A$2:$A$79,$C1857)&gt;0,"SANTANDER",IF(COUNTIF('Códigos Itaú (ref)'!$A$2:$A$44,$C1857)&gt;0,"ITAU",IF(AND(TRIM(UPPER($I1857))="CONTRATUAL",ISNUMBER(SEARCH("INDIVIDUAL",SUBSTITUTE(UPPER($D1857)," ","")))),"PREMIUM FREE",""))))</f>
        <v/>
      </c>
    </row>
    <row r="1858">
      <c r="AC1858">
        <f>IF($C1858="","",IF(COUNTIF('Códigos Santander (ref)'!$A$2:$A$79,$C1858)&gt;0,"SANTANDER",IF(COUNTIF('Códigos Itaú (ref)'!$A$2:$A$44,$C1858)&gt;0,"ITAU",IF(AND(TRIM(UPPER($I1858))="CONTRATUAL",ISNUMBER(SEARCH("INDIVIDUAL",SUBSTITUTE(UPPER($D1858)," ","")))),"PREMIUM FREE",""))))</f>
        <v/>
      </c>
    </row>
    <row r="1859">
      <c r="AC1859">
        <f>IF($C1859="","",IF(COUNTIF('Códigos Santander (ref)'!$A$2:$A$79,$C1859)&gt;0,"SANTANDER",IF(COUNTIF('Códigos Itaú (ref)'!$A$2:$A$44,$C1859)&gt;0,"ITAU",IF(AND(TRIM(UPPER($I1859))="CONTRATUAL",ISNUMBER(SEARCH("INDIVIDUAL",SUBSTITUTE(UPPER($D1859)," ","")))),"PREMIUM FREE",""))))</f>
        <v/>
      </c>
    </row>
    <row r="1860">
      <c r="AC1860">
        <f>IF($C1860="","",IF(COUNTIF('Códigos Santander (ref)'!$A$2:$A$79,$C1860)&gt;0,"SANTANDER",IF(COUNTIF('Códigos Itaú (ref)'!$A$2:$A$44,$C1860)&gt;0,"ITAU",IF(AND(TRIM(UPPER($I1860))="CONTRATUAL",ISNUMBER(SEARCH("INDIVIDUAL",SUBSTITUTE(UPPER($D1860)," ","")))),"PREMIUM FREE",""))))</f>
        <v/>
      </c>
    </row>
    <row r="1861">
      <c r="AC1861">
        <f>IF($C1861="","",IF(COUNTIF('Códigos Santander (ref)'!$A$2:$A$79,$C1861)&gt;0,"SANTANDER",IF(COUNTIF('Códigos Itaú (ref)'!$A$2:$A$44,$C1861)&gt;0,"ITAU",IF(AND(TRIM(UPPER($I1861))="CONTRATUAL",ISNUMBER(SEARCH("INDIVIDUAL",SUBSTITUTE(UPPER($D1861)," ","")))),"PREMIUM FREE",""))))</f>
        <v/>
      </c>
    </row>
    <row r="1862">
      <c r="AC1862">
        <f>IF($C1862="","",IF(COUNTIF('Códigos Santander (ref)'!$A$2:$A$79,$C1862)&gt;0,"SANTANDER",IF(COUNTIF('Códigos Itaú (ref)'!$A$2:$A$44,$C1862)&gt;0,"ITAU",IF(AND(TRIM(UPPER($I1862))="CONTRATUAL",ISNUMBER(SEARCH("INDIVIDUAL",SUBSTITUTE(UPPER($D1862)," ","")))),"PREMIUM FREE",""))))</f>
        <v/>
      </c>
    </row>
    <row r="1863">
      <c r="AC1863">
        <f>IF($C1863="","",IF(COUNTIF('Códigos Santander (ref)'!$A$2:$A$79,$C1863)&gt;0,"SANTANDER",IF(COUNTIF('Códigos Itaú (ref)'!$A$2:$A$44,$C1863)&gt;0,"ITAU",IF(AND(TRIM(UPPER($I1863))="CONTRATUAL",ISNUMBER(SEARCH("INDIVIDUAL",SUBSTITUTE(UPPER($D1863)," ","")))),"PREMIUM FREE",""))))</f>
        <v/>
      </c>
    </row>
    <row r="1864">
      <c r="AC1864">
        <f>IF($C1864="","",IF(COUNTIF('Códigos Santander (ref)'!$A$2:$A$79,$C1864)&gt;0,"SANTANDER",IF(COUNTIF('Códigos Itaú (ref)'!$A$2:$A$44,$C1864)&gt;0,"ITAU",IF(AND(TRIM(UPPER($I1864))="CONTRATUAL",ISNUMBER(SEARCH("INDIVIDUAL",SUBSTITUTE(UPPER($D1864)," ","")))),"PREMIUM FREE",""))))</f>
        <v/>
      </c>
    </row>
    <row r="1865">
      <c r="AC1865">
        <f>IF($C1865="","",IF(COUNTIF('Códigos Santander (ref)'!$A$2:$A$79,$C1865)&gt;0,"SANTANDER",IF(COUNTIF('Códigos Itaú (ref)'!$A$2:$A$44,$C1865)&gt;0,"ITAU",IF(AND(TRIM(UPPER($I1865))="CONTRATUAL",ISNUMBER(SEARCH("INDIVIDUAL",SUBSTITUTE(UPPER($D1865)," ","")))),"PREMIUM FREE",""))))</f>
        <v/>
      </c>
    </row>
    <row r="1866">
      <c r="AC1866">
        <f>IF($C1866="","",IF(COUNTIF('Códigos Santander (ref)'!$A$2:$A$79,$C1866)&gt;0,"SANTANDER",IF(COUNTIF('Códigos Itaú (ref)'!$A$2:$A$44,$C1866)&gt;0,"ITAU",IF(AND(TRIM(UPPER($I1866))="CONTRATUAL",ISNUMBER(SEARCH("INDIVIDUAL",SUBSTITUTE(UPPER($D1866)," ","")))),"PREMIUM FREE",""))))</f>
        <v/>
      </c>
    </row>
    <row r="1867">
      <c r="AC1867">
        <f>IF($C1867="","",IF(COUNTIF('Códigos Santander (ref)'!$A$2:$A$79,$C1867)&gt;0,"SANTANDER",IF(COUNTIF('Códigos Itaú (ref)'!$A$2:$A$44,$C1867)&gt;0,"ITAU",IF(AND(TRIM(UPPER($I1867))="CONTRATUAL",ISNUMBER(SEARCH("INDIVIDUAL",SUBSTITUTE(UPPER($D1867)," ","")))),"PREMIUM FREE",""))))</f>
        <v/>
      </c>
    </row>
    <row r="1868">
      <c r="AC1868">
        <f>IF($C1868="","",IF(COUNTIF('Códigos Santander (ref)'!$A$2:$A$79,$C1868)&gt;0,"SANTANDER",IF(COUNTIF('Códigos Itaú (ref)'!$A$2:$A$44,$C1868)&gt;0,"ITAU",IF(AND(TRIM(UPPER($I1868))="CONTRATUAL",ISNUMBER(SEARCH("INDIVIDUAL",SUBSTITUTE(UPPER($D1868)," ","")))),"PREMIUM FREE",""))))</f>
        <v/>
      </c>
    </row>
    <row r="1869">
      <c r="AC1869">
        <f>IF($C1869="","",IF(COUNTIF('Códigos Santander (ref)'!$A$2:$A$79,$C1869)&gt;0,"SANTANDER",IF(COUNTIF('Códigos Itaú (ref)'!$A$2:$A$44,$C1869)&gt;0,"ITAU",IF(AND(TRIM(UPPER($I1869))="CONTRATUAL",ISNUMBER(SEARCH("INDIVIDUAL",SUBSTITUTE(UPPER($D1869)," ","")))),"PREMIUM FREE",""))))</f>
        <v/>
      </c>
    </row>
    <row r="1870">
      <c r="AC1870">
        <f>IF($C1870="","",IF(COUNTIF('Códigos Santander (ref)'!$A$2:$A$79,$C1870)&gt;0,"SANTANDER",IF(COUNTIF('Códigos Itaú (ref)'!$A$2:$A$44,$C1870)&gt;0,"ITAU",IF(AND(TRIM(UPPER($I1870))="CONTRATUAL",ISNUMBER(SEARCH("INDIVIDUAL",SUBSTITUTE(UPPER($D1870)," ","")))),"PREMIUM FREE",""))))</f>
        <v/>
      </c>
    </row>
    <row r="1871">
      <c r="AC1871">
        <f>IF($C1871="","",IF(COUNTIF('Códigos Santander (ref)'!$A$2:$A$79,$C1871)&gt;0,"SANTANDER",IF(COUNTIF('Códigos Itaú (ref)'!$A$2:$A$44,$C1871)&gt;0,"ITAU",IF(AND(TRIM(UPPER($I1871))="CONTRATUAL",ISNUMBER(SEARCH("INDIVIDUAL",SUBSTITUTE(UPPER($D1871)," ","")))),"PREMIUM FREE",""))))</f>
        <v/>
      </c>
    </row>
    <row r="1872">
      <c r="AC1872">
        <f>IF($C1872="","",IF(COUNTIF('Códigos Santander (ref)'!$A$2:$A$79,$C1872)&gt;0,"SANTANDER",IF(COUNTIF('Códigos Itaú (ref)'!$A$2:$A$44,$C1872)&gt;0,"ITAU",IF(AND(TRIM(UPPER($I1872))="CONTRATUAL",ISNUMBER(SEARCH("INDIVIDUAL",SUBSTITUTE(UPPER($D1872)," ","")))),"PREMIUM FREE",""))))</f>
        <v/>
      </c>
    </row>
    <row r="1873">
      <c r="AC1873">
        <f>IF($C1873="","",IF(COUNTIF('Códigos Santander (ref)'!$A$2:$A$79,$C1873)&gt;0,"SANTANDER",IF(COUNTIF('Códigos Itaú (ref)'!$A$2:$A$44,$C1873)&gt;0,"ITAU",IF(AND(TRIM(UPPER($I1873))="CONTRATUAL",ISNUMBER(SEARCH("INDIVIDUAL",SUBSTITUTE(UPPER($D1873)," ","")))),"PREMIUM FREE",""))))</f>
        <v/>
      </c>
    </row>
    <row r="1874">
      <c r="AC1874">
        <f>IF($C1874="","",IF(COUNTIF('Códigos Santander (ref)'!$A$2:$A$79,$C1874)&gt;0,"SANTANDER",IF(COUNTIF('Códigos Itaú (ref)'!$A$2:$A$44,$C1874)&gt;0,"ITAU",IF(AND(TRIM(UPPER($I1874))="CONTRATUAL",ISNUMBER(SEARCH("INDIVIDUAL",SUBSTITUTE(UPPER($D1874)," ","")))),"PREMIUM FREE",""))))</f>
        <v/>
      </c>
    </row>
    <row r="1875">
      <c r="AC1875">
        <f>IF($C1875="","",IF(COUNTIF('Códigos Santander (ref)'!$A$2:$A$79,$C1875)&gt;0,"SANTANDER",IF(COUNTIF('Códigos Itaú (ref)'!$A$2:$A$44,$C1875)&gt;0,"ITAU",IF(AND(TRIM(UPPER($I1875))="CONTRATUAL",ISNUMBER(SEARCH("INDIVIDUAL",SUBSTITUTE(UPPER($D1875)," ","")))),"PREMIUM FREE",""))))</f>
        <v/>
      </c>
    </row>
    <row r="1876">
      <c r="AC1876">
        <f>IF($C1876="","",IF(COUNTIF('Códigos Santander (ref)'!$A$2:$A$79,$C1876)&gt;0,"SANTANDER",IF(COUNTIF('Códigos Itaú (ref)'!$A$2:$A$44,$C1876)&gt;0,"ITAU",IF(AND(TRIM(UPPER($I1876))="CONTRATUAL",ISNUMBER(SEARCH("INDIVIDUAL",SUBSTITUTE(UPPER($D1876)," ","")))),"PREMIUM FREE",""))))</f>
        <v/>
      </c>
    </row>
    <row r="1877">
      <c r="AC1877">
        <f>IF($C1877="","",IF(COUNTIF('Códigos Santander (ref)'!$A$2:$A$79,$C1877)&gt;0,"SANTANDER",IF(COUNTIF('Códigos Itaú (ref)'!$A$2:$A$44,$C1877)&gt;0,"ITAU",IF(AND(TRIM(UPPER($I1877))="CONTRATUAL",ISNUMBER(SEARCH("INDIVIDUAL",SUBSTITUTE(UPPER($D1877)," ","")))),"PREMIUM FREE",""))))</f>
        <v/>
      </c>
    </row>
    <row r="1878">
      <c r="AC1878">
        <f>IF($C1878="","",IF(COUNTIF('Códigos Santander (ref)'!$A$2:$A$79,$C1878)&gt;0,"SANTANDER",IF(COUNTIF('Códigos Itaú (ref)'!$A$2:$A$44,$C1878)&gt;0,"ITAU",IF(AND(TRIM(UPPER($I1878))="CONTRATUAL",ISNUMBER(SEARCH("INDIVIDUAL",SUBSTITUTE(UPPER($D1878)," ","")))),"PREMIUM FREE",""))))</f>
        <v/>
      </c>
    </row>
    <row r="1879">
      <c r="AC1879">
        <f>IF($C1879="","",IF(COUNTIF('Códigos Santander (ref)'!$A$2:$A$79,$C1879)&gt;0,"SANTANDER",IF(COUNTIF('Códigos Itaú (ref)'!$A$2:$A$44,$C1879)&gt;0,"ITAU",IF(AND(TRIM(UPPER($I1879))="CONTRATUAL",ISNUMBER(SEARCH("INDIVIDUAL",SUBSTITUTE(UPPER($D1879)," ","")))),"PREMIUM FREE",""))))</f>
        <v/>
      </c>
    </row>
    <row r="1880">
      <c r="AC1880">
        <f>IF($C1880="","",IF(COUNTIF('Códigos Santander (ref)'!$A$2:$A$79,$C1880)&gt;0,"SANTANDER",IF(COUNTIF('Códigos Itaú (ref)'!$A$2:$A$44,$C1880)&gt;0,"ITAU",IF(AND(TRIM(UPPER($I1880))="CONTRATUAL",ISNUMBER(SEARCH("INDIVIDUAL",SUBSTITUTE(UPPER($D1880)," ","")))),"PREMIUM FREE",""))))</f>
        <v/>
      </c>
    </row>
    <row r="1881">
      <c r="AC1881">
        <f>IF($C1881="","",IF(COUNTIF('Códigos Santander (ref)'!$A$2:$A$79,$C1881)&gt;0,"SANTANDER",IF(COUNTIF('Códigos Itaú (ref)'!$A$2:$A$44,$C1881)&gt;0,"ITAU",IF(AND(TRIM(UPPER($I1881))="CONTRATUAL",ISNUMBER(SEARCH("INDIVIDUAL",SUBSTITUTE(UPPER($D1881)," ","")))),"PREMIUM FREE",""))))</f>
        <v/>
      </c>
    </row>
    <row r="1882">
      <c r="AC1882">
        <f>IF($C1882="","",IF(COUNTIF('Códigos Santander (ref)'!$A$2:$A$79,$C1882)&gt;0,"SANTANDER",IF(COUNTIF('Códigos Itaú (ref)'!$A$2:$A$44,$C1882)&gt;0,"ITAU",IF(AND(TRIM(UPPER($I1882))="CONTRATUAL",ISNUMBER(SEARCH("INDIVIDUAL",SUBSTITUTE(UPPER($D1882)," ","")))),"PREMIUM FREE",""))))</f>
        <v/>
      </c>
    </row>
    <row r="1883">
      <c r="AC1883">
        <f>IF($C1883="","",IF(COUNTIF('Códigos Santander (ref)'!$A$2:$A$79,$C1883)&gt;0,"SANTANDER",IF(COUNTIF('Códigos Itaú (ref)'!$A$2:$A$44,$C1883)&gt;0,"ITAU",IF(AND(TRIM(UPPER($I1883))="CONTRATUAL",ISNUMBER(SEARCH("INDIVIDUAL",SUBSTITUTE(UPPER($D1883)," ","")))),"PREMIUM FREE",""))))</f>
        <v/>
      </c>
    </row>
    <row r="1884">
      <c r="AC1884">
        <f>IF($C1884="","",IF(COUNTIF('Códigos Santander (ref)'!$A$2:$A$79,$C1884)&gt;0,"SANTANDER",IF(COUNTIF('Códigos Itaú (ref)'!$A$2:$A$44,$C1884)&gt;0,"ITAU",IF(AND(TRIM(UPPER($I1884))="CONTRATUAL",ISNUMBER(SEARCH("INDIVIDUAL",SUBSTITUTE(UPPER($D1884)," ","")))),"PREMIUM FREE",""))))</f>
        <v/>
      </c>
    </row>
    <row r="1885">
      <c r="AC1885">
        <f>IF($C1885="","",IF(COUNTIF('Códigos Santander (ref)'!$A$2:$A$79,$C1885)&gt;0,"SANTANDER",IF(COUNTIF('Códigos Itaú (ref)'!$A$2:$A$44,$C1885)&gt;0,"ITAU",IF(AND(TRIM(UPPER($I1885))="CONTRATUAL",ISNUMBER(SEARCH("INDIVIDUAL",SUBSTITUTE(UPPER($D1885)," ","")))),"PREMIUM FREE",""))))</f>
        <v/>
      </c>
    </row>
    <row r="1886">
      <c r="AC1886">
        <f>IF($C1886="","",IF(COUNTIF('Códigos Santander (ref)'!$A$2:$A$79,$C1886)&gt;0,"SANTANDER",IF(COUNTIF('Códigos Itaú (ref)'!$A$2:$A$44,$C1886)&gt;0,"ITAU",IF(AND(TRIM(UPPER($I1886))="CONTRATUAL",ISNUMBER(SEARCH("INDIVIDUAL",SUBSTITUTE(UPPER($D1886)," ","")))),"PREMIUM FREE",""))))</f>
        <v/>
      </c>
    </row>
    <row r="1887">
      <c r="AC1887">
        <f>IF($C1887="","",IF(COUNTIF('Códigos Santander (ref)'!$A$2:$A$79,$C1887)&gt;0,"SANTANDER",IF(COUNTIF('Códigos Itaú (ref)'!$A$2:$A$44,$C1887)&gt;0,"ITAU",IF(AND(TRIM(UPPER($I1887))="CONTRATUAL",ISNUMBER(SEARCH("INDIVIDUAL",SUBSTITUTE(UPPER($D1887)," ","")))),"PREMIUM FREE",""))))</f>
        <v/>
      </c>
    </row>
    <row r="1888">
      <c r="AC1888">
        <f>IF($C1888="","",IF(COUNTIF('Códigos Santander (ref)'!$A$2:$A$79,$C1888)&gt;0,"SANTANDER",IF(COUNTIF('Códigos Itaú (ref)'!$A$2:$A$44,$C1888)&gt;0,"ITAU",IF(AND(TRIM(UPPER($I1888))="CONTRATUAL",ISNUMBER(SEARCH("INDIVIDUAL",SUBSTITUTE(UPPER($D1888)," ","")))),"PREMIUM FREE",""))))</f>
        <v/>
      </c>
    </row>
    <row r="1889">
      <c r="AC1889">
        <f>IF($C1889="","",IF(COUNTIF('Códigos Santander (ref)'!$A$2:$A$79,$C1889)&gt;0,"SANTANDER",IF(COUNTIF('Códigos Itaú (ref)'!$A$2:$A$44,$C1889)&gt;0,"ITAU",IF(AND(TRIM(UPPER($I1889))="CONTRATUAL",ISNUMBER(SEARCH("INDIVIDUAL",SUBSTITUTE(UPPER($D1889)," ","")))),"PREMIUM FREE",""))))</f>
        <v/>
      </c>
    </row>
    <row r="1890">
      <c r="AC1890">
        <f>IF($C1890="","",IF(COUNTIF('Códigos Santander (ref)'!$A$2:$A$79,$C1890)&gt;0,"SANTANDER",IF(COUNTIF('Códigos Itaú (ref)'!$A$2:$A$44,$C1890)&gt;0,"ITAU",IF(AND(TRIM(UPPER($I1890))="CONTRATUAL",ISNUMBER(SEARCH("INDIVIDUAL",SUBSTITUTE(UPPER($D1890)," ","")))),"PREMIUM FREE",""))))</f>
        <v/>
      </c>
    </row>
    <row r="1891">
      <c r="AC1891">
        <f>IF($C1891="","",IF(COUNTIF('Códigos Santander (ref)'!$A$2:$A$79,$C1891)&gt;0,"SANTANDER",IF(COUNTIF('Códigos Itaú (ref)'!$A$2:$A$44,$C1891)&gt;0,"ITAU",IF(AND(TRIM(UPPER($I1891))="CONTRATUAL",ISNUMBER(SEARCH("INDIVIDUAL",SUBSTITUTE(UPPER($D1891)," ","")))),"PREMIUM FREE",""))))</f>
        <v/>
      </c>
    </row>
    <row r="1892">
      <c r="AC1892">
        <f>IF($C1892="","",IF(COUNTIF('Códigos Santander (ref)'!$A$2:$A$79,$C1892)&gt;0,"SANTANDER",IF(COUNTIF('Códigos Itaú (ref)'!$A$2:$A$44,$C1892)&gt;0,"ITAU",IF(AND(TRIM(UPPER($I1892))="CONTRATUAL",ISNUMBER(SEARCH("INDIVIDUAL",SUBSTITUTE(UPPER($D1892)," ","")))),"PREMIUM FREE",""))))</f>
        <v/>
      </c>
    </row>
    <row r="1893">
      <c r="AC1893">
        <f>IF($C1893="","",IF(COUNTIF('Códigos Santander (ref)'!$A$2:$A$79,$C1893)&gt;0,"SANTANDER",IF(COUNTIF('Códigos Itaú (ref)'!$A$2:$A$44,$C1893)&gt;0,"ITAU",IF(AND(TRIM(UPPER($I1893))="CONTRATUAL",ISNUMBER(SEARCH("INDIVIDUAL",SUBSTITUTE(UPPER($D1893)," ","")))),"PREMIUM FREE",""))))</f>
        <v/>
      </c>
    </row>
    <row r="1894">
      <c r="AC1894">
        <f>IF($C1894="","",IF(COUNTIF('Códigos Santander (ref)'!$A$2:$A$79,$C1894)&gt;0,"SANTANDER",IF(COUNTIF('Códigos Itaú (ref)'!$A$2:$A$44,$C1894)&gt;0,"ITAU",IF(AND(TRIM(UPPER($I1894))="CONTRATUAL",ISNUMBER(SEARCH("INDIVIDUAL",SUBSTITUTE(UPPER($D1894)," ","")))),"PREMIUM FREE",""))))</f>
        <v/>
      </c>
    </row>
    <row r="1895">
      <c r="AC1895">
        <f>IF($C1895="","",IF(COUNTIF('Códigos Santander (ref)'!$A$2:$A$79,$C1895)&gt;0,"SANTANDER",IF(COUNTIF('Códigos Itaú (ref)'!$A$2:$A$44,$C1895)&gt;0,"ITAU",IF(AND(TRIM(UPPER($I1895))="CONTRATUAL",ISNUMBER(SEARCH("INDIVIDUAL",SUBSTITUTE(UPPER($D1895)," ","")))),"PREMIUM FREE",""))))</f>
        <v/>
      </c>
    </row>
    <row r="1896">
      <c r="AC1896">
        <f>IF($C1896="","",IF(COUNTIF('Códigos Santander (ref)'!$A$2:$A$79,$C1896)&gt;0,"SANTANDER",IF(COUNTIF('Códigos Itaú (ref)'!$A$2:$A$44,$C1896)&gt;0,"ITAU",IF(AND(TRIM(UPPER($I1896))="CONTRATUAL",ISNUMBER(SEARCH("INDIVIDUAL",SUBSTITUTE(UPPER($D1896)," ","")))),"PREMIUM FREE",""))))</f>
        <v/>
      </c>
    </row>
    <row r="1897">
      <c r="AC1897">
        <f>IF($C1897="","",IF(COUNTIF('Códigos Santander (ref)'!$A$2:$A$79,$C1897)&gt;0,"SANTANDER",IF(COUNTIF('Códigos Itaú (ref)'!$A$2:$A$44,$C1897)&gt;0,"ITAU",IF(AND(TRIM(UPPER($I1897))="CONTRATUAL",ISNUMBER(SEARCH("INDIVIDUAL",SUBSTITUTE(UPPER($D1897)," ","")))),"PREMIUM FREE",""))))</f>
        <v/>
      </c>
    </row>
    <row r="1898">
      <c r="AC1898">
        <f>IF($C1898="","",IF(COUNTIF('Códigos Santander (ref)'!$A$2:$A$79,$C1898)&gt;0,"SANTANDER",IF(COUNTIF('Códigos Itaú (ref)'!$A$2:$A$44,$C1898)&gt;0,"ITAU",IF(AND(TRIM(UPPER($I1898))="CONTRATUAL",ISNUMBER(SEARCH("INDIVIDUAL",SUBSTITUTE(UPPER($D1898)," ","")))),"PREMIUM FREE",""))))</f>
        <v/>
      </c>
    </row>
    <row r="1899">
      <c r="AC1899">
        <f>IF($C1899="","",IF(COUNTIF('Códigos Santander (ref)'!$A$2:$A$79,$C1899)&gt;0,"SANTANDER",IF(COUNTIF('Códigos Itaú (ref)'!$A$2:$A$44,$C1899)&gt;0,"ITAU",IF(AND(TRIM(UPPER($I1899))="CONTRATUAL",ISNUMBER(SEARCH("INDIVIDUAL",SUBSTITUTE(UPPER($D1899)," ","")))),"PREMIUM FREE",""))))</f>
        <v/>
      </c>
    </row>
    <row r="1900">
      <c r="AC1900">
        <f>IF($C1900="","",IF(COUNTIF('Códigos Santander (ref)'!$A$2:$A$79,$C1900)&gt;0,"SANTANDER",IF(COUNTIF('Códigos Itaú (ref)'!$A$2:$A$44,$C1900)&gt;0,"ITAU",IF(AND(TRIM(UPPER($I1900))="CONTRATUAL",ISNUMBER(SEARCH("INDIVIDUAL",SUBSTITUTE(UPPER($D1900)," ","")))),"PREMIUM FREE",""))))</f>
        <v/>
      </c>
    </row>
    <row r="1901">
      <c r="AC1901">
        <f>IF($C1901="","",IF(COUNTIF('Códigos Santander (ref)'!$A$2:$A$79,$C1901)&gt;0,"SANTANDER",IF(COUNTIF('Códigos Itaú (ref)'!$A$2:$A$44,$C1901)&gt;0,"ITAU",IF(AND(TRIM(UPPER($I1901))="CONTRATUAL",ISNUMBER(SEARCH("INDIVIDUAL",SUBSTITUTE(UPPER($D1901)," ","")))),"PREMIUM FREE",""))))</f>
        <v/>
      </c>
    </row>
    <row r="1902">
      <c r="AC1902">
        <f>IF($C1902="","",IF(COUNTIF('Códigos Santander (ref)'!$A$2:$A$79,$C1902)&gt;0,"SANTANDER",IF(COUNTIF('Códigos Itaú (ref)'!$A$2:$A$44,$C1902)&gt;0,"ITAU",IF(AND(TRIM(UPPER($I1902))="CONTRATUAL",ISNUMBER(SEARCH("INDIVIDUAL",SUBSTITUTE(UPPER($D1902)," ","")))),"PREMIUM FREE",""))))</f>
        <v/>
      </c>
    </row>
    <row r="1903">
      <c r="AC1903">
        <f>IF($C1903="","",IF(COUNTIF('Códigos Santander (ref)'!$A$2:$A$79,$C1903)&gt;0,"SANTANDER",IF(COUNTIF('Códigos Itaú (ref)'!$A$2:$A$44,$C1903)&gt;0,"ITAU",IF(AND(TRIM(UPPER($I1903))="CONTRATUAL",ISNUMBER(SEARCH("INDIVIDUAL",SUBSTITUTE(UPPER($D1903)," ","")))),"PREMIUM FREE",""))))</f>
        <v/>
      </c>
    </row>
    <row r="1904">
      <c r="AC1904">
        <f>IF($C1904="","",IF(COUNTIF('Códigos Santander (ref)'!$A$2:$A$79,$C1904)&gt;0,"SANTANDER",IF(COUNTIF('Códigos Itaú (ref)'!$A$2:$A$44,$C1904)&gt;0,"ITAU",IF(AND(TRIM(UPPER($I1904))="CONTRATUAL",ISNUMBER(SEARCH("INDIVIDUAL",SUBSTITUTE(UPPER($D1904)," ","")))),"PREMIUM FREE",""))))</f>
        <v/>
      </c>
    </row>
    <row r="1905">
      <c r="AC1905">
        <f>IF($C1905="","",IF(COUNTIF('Códigos Santander (ref)'!$A$2:$A$79,$C1905)&gt;0,"SANTANDER",IF(COUNTIF('Códigos Itaú (ref)'!$A$2:$A$44,$C1905)&gt;0,"ITAU",IF(AND(TRIM(UPPER($I1905))="CONTRATUAL",ISNUMBER(SEARCH("INDIVIDUAL",SUBSTITUTE(UPPER($D1905)," ","")))),"PREMIUM FREE",""))))</f>
        <v/>
      </c>
    </row>
    <row r="1906">
      <c r="AC1906">
        <f>IF($C1906="","",IF(COUNTIF('Códigos Santander (ref)'!$A$2:$A$79,$C1906)&gt;0,"SANTANDER",IF(COUNTIF('Códigos Itaú (ref)'!$A$2:$A$44,$C1906)&gt;0,"ITAU",IF(AND(TRIM(UPPER($I1906))="CONTRATUAL",ISNUMBER(SEARCH("INDIVIDUAL",SUBSTITUTE(UPPER($D1906)," ","")))),"PREMIUM FREE",""))))</f>
        <v/>
      </c>
    </row>
    <row r="1907">
      <c r="AC1907">
        <f>IF($C1907="","",IF(COUNTIF('Códigos Santander (ref)'!$A$2:$A$79,$C1907)&gt;0,"SANTANDER",IF(COUNTIF('Códigos Itaú (ref)'!$A$2:$A$44,$C1907)&gt;0,"ITAU",IF(AND(TRIM(UPPER($I1907))="CONTRATUAL",ISNUMBER(SEARCH("INDIVIDUAL",SUBSTITUTE(UPPER($D1907)," ","")))),"PREMIUM FREE",""))))</f>
        <v/>
      </c>
    </row>
    <row r="1908">
      <c r="AC1908">
        <f>IF($C1908="","",IF(COUNTIF('Códigos Santander (ref)'!$A$2:$A$79,$C1908)&gt;0,"SANTANDER",IF(COUNTIF('Códigos Itaú (ref)'!$A$2:$A$44,$C1908)&gt;0,"ITAU",IF(AND(TRIM(UPPER($I1908))="CONTRATUAL",ISNUMBER(SEARCH("INDIVIDUAL",SUBSTITUTE(UPPER($D1908)," ","")))),"PREMIUM FREE",""))))</f>
        <v/>
      </c>
    </row>
    <row r="1909">
      <c r="AC1909">
        <f>IF($C1909="","",IF(COUNTIF('Códigos Santander (ref)'!$A$2:$A$79,$C1909)&gt;0,"SANTANDER",IF(COUNTIF('Códigos Itaú (ref)'!$A$2:$A$44,$C1909)&gt;0,"ITAU",IF(AND(TRIM(UPPER($I1909))="CONTRATUAL",ISNUMBER(SEARCH("INDIVIDUAL",SUBSTITUTE(UPPER($D1909)," ","")))),"PREMIUM FREE",""))))</f>
        <v/>
      </c>
    </row>
    <row r="1910">
      <c r="AC1910">
        <f>IF($C1910="","",IF(COUNTIF('Códigos Santander (ref)'!$A$2:$A$79,$C1910)&gt;0,"SANTANDER",IF(COUNTIF('Códigos Itaú (ref)'!$A$2:$A$44,$C1910)&gt;0,"ITAU",IF(AND(TRIM(UPPER($I1910))="CONTRATUAL",ISNUMBER(SEARCH("INDIVIDUAL",SUBSTITUTE(UPPER($D1910)," ","")))),"PREMIUM FREE",""))))</f>
        <v/>
      </c>
    </row>
    <row r="1911">
      <c r="AC1911">
        <f>IF($C1911="","",IF(COUNTIF('Códigos Santander (ref)'!$A$2:$A$79,$C1911)&gt;0,"SANTANDER",IF(COUNTIF('Códigos Itaú (ref)'!$A$2:$A$44,$C1911)&gt;0,"ITAU",IF(AND(TRIM(UPPER($I1911))="CONTRATUAL",ISNUMBER(SEARCH("INDIVIDUAL",SUBSTITUTE(UPPER($D1911)," ","")))),"PREMIUM FREE",""))))</f>
        <v/>
      </c>
    </row>
    <row r="1912">
      <c r="AC1912">
        <f>IF($C1912="","",IF(COUNTIF('Códigos Santander (ref)'!$A$2:$A$79,$C1912)&gt;0,"SANTANDER",IF(COUNTIF('Códigos Itaú (ref)'!$A$2:$A$44,$C1912)&gt;0,"ITAU",IF(AND(TRIM(UPPER($I1912))="CONTRATUAL",ISNUMBER(SEARCH("INDIVIDUAL",SUBSTITUTE(UPPER($D1912)," ","")))),"PREMIUM FREE",""))))</f>
        <v/>
      </c>
    </row>
    <row r="1913">
      <c r="AC1913">
        <f>IF($C1913="","",IF(COUNTIF('Códigos Santander (ref)'!$A$2:$A$79,$C1913)&gt;0,"SANTANDER",IF(COUNTIF('Códigos Itaú (ref)'!$A$2:$A$44,$C1913)&gt;0,"ITAU",IF(AND(TRIM(UPPER($I1913))="CONTRATUAL",ISNUMBER(SEARCH("INDIVIDUAL",SUBSTITUTE(UPPER($D1913)," ","")))),"PREMIUM FREE",""))))</f>
        <v/>
      </c>
    </row>
    <row r="1914">
      <c r="AC1914">
        <f>IF($C1914="","",IF(COUNTIF('Códigos Santander (ref)'!$A$2:$A$79,$C1914)&gt;0,"SANTANDER",IF(COUNTIF('Códigos Itaú (ref)'!$A$2:$A$44,$C1914)&gt;0,"ITAU",IF(AND(TRIM(UPPER($I1914))="CONTRATUAL",ISNUMBER(SEARCH("INDIVIDUAL",SUBSTITUTE(UPPER($D1914)," ","")))),"PREMIUM FREE",""))))</f>
        <v/>
      </c>
    </row>
    <row r="1915">
      <c r="AC1915">
        <f>IF($C1915="","",IF(COUNTIF('Códigos Santander (ref)'!$A$2:$A$79,$C1915)&gt;0,"SANTANDER",IF(COUNTIF('Códigos Itaú (ref)'!$A$2:$A$44,$C1915)&gt;0,"ITAU",IF(AND(TRIM(UPPER($I1915))="CONTRATUAL",ISNUMBER(SEARCH("INDIVIDUAL",SUBSTITUTE(UPPER($D1915)," ","")))),"PREMIUM FREE",""))))</f>
        <v/>
      </c>
    </row>
    <row r="1916">
      <c r="AC1916">
        <f>IF($C1916="","",IF(COUNTIF('Códigos Santander (ref)'!$A$2:$A$79,$C1916)&gt;0,"SANTANDER",IF(COUNTIF('Códigos Itaú (ref)'!$A$2:$A$44,$C1916)&gt;0,"ITAU",IF(AND(TRIM(UPPER($I1916))="CONTRATUAL",ISNUMBER(SEARCH("INDIVIDUAL",SUBSTITUTE(UPPER($D1916)," ","")))),"PREMIUM FREE",""))))</f>
        <v/>
      </c>
    </row>
    <row r="1917">
      <c r="AC1917">
        <f>IF($C1917="","",IF(COUNTIF('Códigos Santander (ref)'!$A$2:$A$79,$C1917)&gt;0,"SANTANDER",IF(COUNTIF('Códigos Itaú (ref)'!$A$2:$A$44,$C1917)&gt;0,"ITAU",IF(AND(TRIM(UPPER($I1917))="CONTRATUAL",ISNUMBER(SEARCH("INDIVIDUAL",SUBSTITUTE(UPPER($D1917)," ","")))),"PREMIUM FREE",""))))</f>
        <v/>
      </c>
    </row>
    <row r="1918">
      <c r="AC1918">
        <f>IF($C1918="","",IF(COUNTIF('Códigos Santander (ref)'!$A$2:$A$79,$C1918)&gt;0,"SANTANDER",IF(COUNTIF('Códigos Itaú (ref)'!$A$2:$A$44,$C1918)&gt;0,"ITAU",IF(AND(TRIM(UPPER($I1918))="CONTRATUAL",ISNUMBER(SEARCH("INDIVIDUAL",SUBSTITUTE(UPPER($D1918)," ","")))),"PREMIUM FREE",""))))</f>
        <v/>
      </c>
    </row>
    <row r="1919">
      <c r="AC1919">
        <f>IF($C1919="","",IF(COUNTIF('Códigos Santander (ref)'!$A$2:$A$79,$C1919)&gt;0,"SANTANDER",IF(COUNTIF('Códigos Itaú (ref)'!$A$2:$A$44,$C1919)&gt;0,"ITAU",IF(AND(TRIM(UPPER($I1919))="CONTRATUAL",ISNUMBER(SEARCH("INDIVIDUAL",SUBSTITUTE(UPPER($D1919)," ","")))),"PREMIUM FREE",""))))</f>
        <v/>
      </c>
    </row>
    <row r="1920">
      <c r="AC1920">
        <f>IF($C1920="","",IF(COUNTIF('Códigos Santander (ref)'!$A$2:$A$79,$C1920)&gt;0,"SANTANDER",IF(COUNTIF('Códigos Itaú (ref)'!$A$2:$A$44,$C1920)&gt;0,"ITAU",IF(AND(TRIM(UPPER($I1920))="CONTRATUAL",ISNUMBER(SEARCH("INDIVIDUAL",SUBSTITUTE(UPPER($D1920)," ","")))),"PREMIUM FREE",""))))</f>
        <v/>
      </c>
    </row>
    <row r="1921">
      <c r="AC1921">
        <f>IF($C1921="","",IF(COUNTIF('Códigos Santander (ref)'!$A$2:$A$79,$C1921)&gt;0,"SANTANDER",IF(COUNTIF('Códigos Itaú (ref)'!$A$2:$A$44,$C1921)&gt;0,"ITAU",IF(AND(TRIM(UPPER($I1921))="CONTRATUAL",ISNUMBER(SEARCH("INDIVIDUAL",SUBSTITUTE(UPPER($D1921)," ","")))),"PREMIUM FREE",""))))</f>
        <v/>
      </c>
    </row>
    <row r="1922">
      <c r="AC1922">
        <f>IF($C1922="","",IF(COUNTIF('Códigos Santander (ref)'!$A$2:$A$79,$C1922)&gt;0,"SANTANDER",IF(COUNTIF('Códigos Itaú (ref)'!$A$2:$A$44,$C1922)&gt;0,"ITAU",IF(AND(TRIM(UPPER($I1922))="CONTRATUAL",ISNUMBER(SEARCH("INDIVIDUAL",SUBSTITUTE(UPPER($D1922)," ","")))),"PREMIUM FREE",""))))</f>
        <v/>
      </c>
    </row>
    <row r="1923">
      <c r="AC1923">
        <f>IF($C1923="","",IF(COUNTIF('Códigos Santander (ref)'!$A$2:$A$79,$C1923)&gt;0,"SANTANDER",IF(COUNTIF('Códigos Itaú (ref)'!$A$2:$A$44,$C1923)&gt;0,"ITAU",IF(AND(TRIM(UPPER($I1923))="CONTRATUAL",ISNUMBER(SEARCH("INDIVIDUAL",SUBSTITUTE(UPPER($D1923)," ","")))),"PREMIUM FREE",""))))</f>
        <v/>
      </c>
    </row>
    <row r="1924">
      <c r="AC1924">
        <f>IF($C1924="","",IF(COUNTIF('Códigos Santander (ref)'!$A$2:$A$79,$C1924)&gt;0,"SANTANDER",IF(COUNTIF('Códigos Itaú (ref)'!$A$2:$A$44,$C1924)&gt;0,"ITAU",IF(AND(TRIM(UPPER($I1924))="CONTRATUAL",ISNUMBER(SEARCH("INDIVIDUAL",SUBSTITUTE(UPPER($D1924)," ","")))),"PREMIUM FREE",""))))</f>
        <v/>
      </c>
    </row>
    <row r="1925">
      <c r="AC1925">
        <f>IF($C1925="","",IF(COUNTIF('Códigos Santander (ref)'!$A$2:$A$79,$C1925)&gt;0,"SANTANDER",IF(COUNTIF('Códigos Itaú (ref)'!$A$2:$A$44,$C1925)&gt;0,"ITAU",IF(AND(TRIM(UPPER($I1925))="CONTRATUAL",ISNUMBER(SEARCH("INDIVIDUAL",SUBSTITUTE(UPPER($D1925)," ","")))),"PREMIUM FREE",""))))</f>
        <v/>
      </c>
    </row>
    <row r="1926">
      <c r="AC1926">
        <f>IF($C1926="","",IF(COUNTIF('Códigos Santander (ref)'!$A$2:$A$79,$C1926)&gt;0,"SANTANDER",IF(COUNTIF('Códigos Itaú (ref)'!$A$2:$A$44,$C1926)&gt;0,"ITAU",IF(AND(TRIM(UPPER($I1926))="CONTRATUAL",ISNUMBER(SEARCH("INDIVIDUAL",SUBSTITUTE(UPPER($D1926)," ","")))),"PREMIUM FREE",""))))</f>
        <v/>
      </c>
    </row>
    <row r="1927">
      <c r="AC1927">
        <f>IF($C1927="","",IF(COUNTIF('Códigos Santander (ref)'!$A$2:$A$79,$C1927)&gt;0,"SANTANDER",IF(COUNTIF('Códigos Itaú (ref)'!$A$2:$A$44,$C1927)&gt;0,"ITAU",IF(AND(TRIM(UPPER($I1927))="CONTRATUAL",ISNUMBER(SEARCH("INDIVIDUAL",SUBSTITUTE(UPPER($D1927)," ","")))),"PREMIUM FREE",""))))</f>
        <v/>
      </c>
    </row>
    <row r="1928">
      <c r="AC1928">
        <f>IF($C1928="","",IF(COUNTIF('Códigos Santander (ref)'!$A$2:$A$79,$C1928)&gt;0,"SANTANDER",IF(COUNTIF('Códigos Itaú (ref)'!$A$2:$A$44,$C1928)&gt;0,"ITAU",IF(AND(TRIM(UPPER($I1928))="CONTRATUAL",ISNUMBER(SEARCH("INDIVIDUAL",SUBSTITUTE(UPPER($D1928)," ","")))),"PREMIUM FREE",""))))</f>
        <v/>
      </c>
    </row>
    <row r="1929">
      <c r="AC1929">
        <f>IF($C1929="","",IF(COUNTIF('Códigos Santander (ref)'!$A$2:$A$79,$C1929)&gt;0,"SANTANDER",IF(COUNTIF('Códigos Itaú (ref)'!$A$2:$A$44,$C1929)&gt;0,"ITAU",IF(AND(TRIM(UPPER($I1929))="CONTRATUAL",ISNUMBER(SEARCH("INDIVIDUAL",SUBSTITUTE(UPPER($D1929)," ","")))),"PREMIUM FREE",""))))</f>
        <v/>
      </c>
    </row>
    <row r="1930">
      <c r="AC1930">
        <f>IF($C1930="","",IF(COUNTIF('Códigos Santander (ref)'!$A$2:$A$79,$C1930)&gt;0,"SANTANDER",IF(COUNTIF('Códigos Itaú (ref)'!$A$2:$A$44,$C1930)&gt;0,"ITAU",IF(AND(TRIM(UPPER($I1930))="CONTRATUAL",ISNUMBER(SEARCH("INDIVIDUAL",SUBSTITUTE(UPPER($D1930)," ","")))),"PREMIUM FREE",""))))</f>
        <v/>
      </c>
    </row>
    <row r="1931">
      <c r="AC1931">
        <f>IF($C1931="","",IF(COUNTIF('Códigos Santander (ref)'!$A$2:$A$79,$C1931)&gt;0,"SANTANDER",IF(COUNTIF('Códigos Itaú (ref)'!$A$2:$A$44,$C1931)&gt;0,"ITAU",IF(AND(TRIM(UPPER($I1931))="CONTRATUAL",ISNUMBER(SEARCH("INDIVIDUAL",SUBSTITUTE(UPPER($D1931)," ","")))),"PREMIUM FREE",""))))</f>
        <v/>
      </c>
    </row>
    <row r="1932">
      <c r="AC1932">
        <f>IF($C1932="","",IF(COUNTIF('Códigos Santander (ref)'!$A$2:$A$79,$C1932)&gt;0,"SANTANDER",IF(COUNTIF('Códigos Itaú (ref)'!$A$2:$A$44,$C1932)&gt;0,"ITAU",IF(AND(TRIM(UPPER($I1932))="CONTRATUAL",ISNUMBER(SEARCH("INDIVIDUAL",SUBSTITUTE(UPPER($D1932)," ","")))),"PREMIUM FREE",""))))</f>
        <v/>
      </c>
    </row>
    <row r="1933">
      <c r="AC1933">
        <f>IF($C1933="","",IF(COUNTIF('Códigos Santander (ref)'!$A$2:$A$79,$C1933)&gt;0,"SANTANDER",IF(COUNTIF('Códigos Itaú (ref)'!$A$2:$A$44,$C1933)&gt;0,"ITAU",IF(AND(TRIM(UPPER($I1933))="CONTRATUAL",ISNUMBER(SEARCH("INDIVIDUAL",SUBSTITUTE(UPPER($D1933)," ","")))),"PREMIUM FREE",""))))</f>
        <v/>
      </c>
    </row>
    <row r="1934">
      <c r="AC1934">
        <f>IF($C1934="","",IF(COUNTIF('Códigos Santander (ref)'!$A$2:$A$79,$C1934)&gt;0,"SANTANDER",IF(COUNTIF('Códigos Itaú (ref)'!$A$2:$A$44,$C1934)&gt;0,"ITAU",IF(AND(TRIM(UPPER($I1934))="CONTRATUAL",ISNUMBER(SEARCH("INDIVIDUAL",SUBSTITUTE(UPPER($D1934)," ","")))),"PREMIUM FREE",""))))</f>
        <v/>
      </c>
    </row>
    <row r="1935">
      <c r="AC1935">
        <f>IF($C1935="","",IF(COUNTIF('Códigos Santander (ref)'!$A$2:$A$79,$C1935)&gt;0,"SANTANDER",IF(COUNTIF('Códigos Itaú (ref)'!$A$2:$A$44,$C1935)&gt;0,"ITAU",IF(AND(TRIM(UPPER($I1935))="CONTRATUAL",ISNUMBER(SEARCH("INDIVIDUAL",SUBSTITUTE(UPPER($D1935)," ","")))),"PREMIUM FREE",""))))</f>
        <v/>
      </c>
    </row>
    <row r="1936">
      <c r="AC1936">
        <f>IF($C1936="","",IF(COUNTIF('Códigos Santander (ref)'!$A$2:$A$79,$C1936)&gt;0,"SANTANDER",IF(COUNTIF('Códigos Itaú (ref)'!$A$2:$A$44,$C1936)&gt;0,"ITAU",IF(AND(TRIM(UPPER($I1936))="CONTRATUAL",ISNUMBER(SEARCH("INDIVIDUAL",SUBSTITUTE(UPPER($D1936)," ","")))),"PREMIUM FREE",""))))</f>
        <v/>
      </c>
    </row>
    <row r="1937">
      <c r="AC1937">
        <f>IF($C1937="","",IF(COUNTIF('Códigos Santander (ref)'!$A$2:$A$79,$C1937)&gt;0,"SANTANDER",IF(COUNTIF('Códigos Itaú (ref)'!$A$2:$A$44,$C1937)&gt;0,"ITAU",IF(AND(TRIM(UPPER($I1937))="CONTRATUAL",ISNUMBER(SEARCH("INDIVIDUAL",SUBSTITUTE(UPPER($D1937)," ","")))),"PREMIUM FREE",""))))</f>
        <v/>
      </c>
    </row>
    <row r="1938">
      <c r="AC1938">
        <f>IF($C1938="","",IF(COUNTIF('Códigos Santander (ref)'!$A$2:$A$79,$C1938)&gt;0,"SANTANDER",IF(COUNTIF('Códigos Itaú (ref)'!$A$2:$A$44,$C1938)&gt;0,"ITAU",IF(AND(TRIM(UPPER($I1938))="CONTRATUAL",ISNUMBER(SEARCH("INDIVIDUAL",SUBSTITUTE(UPPER($D1938)," ","")))),"PREMIUM FREE",""))))</f>
        <v/>
      </c>
    </row>
    <row r="1939">
      <c r="AC1939">
        <f>IF($C1939="","",IF(COUNTIF('Códigos Santander (ref)'!$A$2:$A$79,$C1939)&gt;0,"SANTANDER",IF(COUNTIF('Códigos Itaú (ref)'!$A$2:$A$44,$C1939)&gt;0,"ITAU",IF(AND(TRIM(UPPER($I1939))="CONTRATUAL",ISNUMBER(SEARCH("INDIVIDUAL",SUBSTITUTE(UPPER($D1939)," ","")))),"PREMIUM FREE",""))))</f>
        <v/>
      </c>
    </row>
    <row r="1940">
      <c r="AC1940">
        <f>IF($C1940="","",IF(COUNTIF('Códigos Santander (ref)'!$A$2:$A$79,$C1940)&gt;0,"SANTANDER",IF(COUNTIF('Códigos Itaú (ref)'!$A$2:$A$44,$C1940)&gt;0,"ITAU",IF(AND(TRIM(UPPER($I1940))="CONTRATUAL",ISNUMBER(SEARCH("INDIVIDUAL",SUBSTITUTE(UPPER($D1940)," ","")))),"PREMIUM FREE",""))))</f>
        <v/>
      </c>
    </row>
    <row r="1941">
      <c r="AC1941">
        <f>IF($C1941="","",IF(COUNTIF('Códigos Santander (ref)'!$A$2:$A$79,$C1941)&gt;0,"SANTANDER",IF(COUNTIF('Códigos Itaú (ref)'!$A$2:$A$44,$C1941)&gt;0,"ITAU",IF(AND(TRIM(UPPER($I1941))="CONTRATUAL",ISNUMBER(SEARCH("INDIVIDUAL",SUBSTITUTE(UPPER($D1941)," ","")))),"PREMIUM FREE",""))))</f>
        <v/>
      </c>
    </row>
    <row r="1942">
      <c r="AC1942">
        <f>IF($C1942="","",IF(COUNTIF('Códigos Santander (ref)'!$A$2:$A$79,$C1942)&gt;0,"SANTANDER",IF(COUNTIF('Códigos Itaú (ref)'!$A$2:$A$44,$C1942)&gt;0,"ITAU",IF(AND(TRIM(UPPER($I1942))="CONTRATUAL",ISNUMBER(SEARCH("INDIVIDUAL",SUBSTITUTE(UPPER($D1942)," ","")))),"PREMIUM FREE",""))))</f>
        <v/>
      </c>
    </row>
    <row r="1943">
      <c r="AC1943">
        <f>IF($C1943="","",IF(COUNTIF('Códigos Santander (ref)'!$A$2:$A$79,$C1943)&gt;0,"SANTANDER",IF(COUNTIF('Códigos Itaú (ref)'!$A$2:$A$44,$C1943)&gt;0,"ITAU",IF(AND(TRIM(UPPER($I1943))="CONTRATUAL",ISNUMBER(SEARCH("INDIVIDUAL",SUBSTITUTE(UPPER($D1943)," ","")))),"PREMIUM FREE",""))))</f>
        <v/>
      </c>
    </row>
    <row r="1944">
      <c r="AC1944">
        <f>IF($C1944="","",IF(COUNTIF('Códigos Santander (ref)'!$A$2:$A$79,$C1944)&gt;0,"SANTANDER",IF(COUNTIF('Códigos Itaú (ref)'!$A$2:$A$44,$C1944)&gt;0,"ITAU",IF(AND(TRIM(UPPER($I1944))="CONTRATUAL",ISNUMBER(SEARCH("INDIVIDUAL",SUBSTITUTE(UPPER($D1944)," ","")))),"PREMIUM FREE",""))))</f>
        <v/>
      </c>
    </row>
    <row r="1945">
      <c r="AC1945">
        <f>IF($C1945="","",IF(COUNTIF('Códigos Santander (ref)'!$A$2:$A$79,$C1945)&gt;0,"SANTANDER",IF(COUNTIF('Códigos Itaú (ref)'!$A$2:$A$44,$C1945)&gt;0,"ITAU",IF(AND(TRIM(UPPER($I1945))="CONTRATUAL",ISNUMBER(SEARCH("INDIVIDUAL",SUBSTITUTE(UPPER($D1945)," ","")))),"PREMIUM FREE",""))))</f>
        <v/>
      </c>
    </row>
    <row r="1946">
      <c r="AC1946">
        <f>IF($C1946="","",IF(COUNTIF('Códigos Santander (ref)'!$A$2:$A$79,$C1946)&gt;0,"SANTANDER",IF(COUNTIF('Códigos Itaú (ref)'!$A$2:$A$44,$C1946)&gt;0,"ITAU",IF(AND(TRIM(UPPER($I1946))="CONTRATUAL",ISNUMBER(SEARCH("INDIVIDUAL",SUBSTITUTE(UPPER($D1946)," ","")))),"PREMIUM FREE",""))))</f>
        <v/>
      </c>
    </row>
    <row r="1947">
      <c r="AC1947">
        <f>IF($C1947="","",IF(COUNTIF('Códigos Santander (ref)'!$A$2:$A$79,$C1947)&gt;0,"SANTANDER",IF(COUNTIF('Códigos Itaú (ref)'!$A$2:$A$44,$C1947)&gt;0,"ITAU",IF(AND(TRIM(UPPER($I1947))="CONTRATUAL",ISNUMBER(SEARCH("INDIVIDUAL",SUBSTITUTE(UPPER($D1947)," ","")))),"PREMIUM FREE",""))))</f>
        <v/>
      </c>
    </row>
    <row r="1948">
      <c r="AC1948">
        <f>IF($C1948="","",IF(COUNTIF('Códigos Santander (ref)'!$A$2:$A$79,$C1948)&gt;0,"SANTANDER",IF(COUNTIF('Códigos Itaú (ref)'!$A$2:$A$44,$C1948)&gt;0,"ITAU",IF(AND(TRIM(UPPER($I1948))="CONTRATUAL",ISNUMBER(SEARCH("INDIVIDUAL",SUBSTITUTE(UPPER($D1948)," ","")))),"PREMIUM FREE",""))))</f>
        <v/>
      </c>
    </row>
    <row r="1949">
      <c r="AC1949">
        <f>IF($C1949="","",IF(COUNTIF('Códigos Santander (ref)'!$A$2:$A$79,$C1949)&gt;0,"SANTANDER",IF(COUNTIF('Códigos Itaú (ref)'!$A$2:$A$44,$C1949)&gt;0,"ITAU",IF(AND(TRIM(UPPER($I1949))="CONTRATUAL",ISNUMBER(SEARCH("INDIVIDUAL",SUBSTITUTE(UPPER($D1949)," ","")))),"PREMIUM FREE",""))))</f>
        <v/>
      </c>
    </row>
    <row r="1950">
      <c r="AC1950">
        <f>IF($C1950="","",IF(COUNTIF('Códigos Santander (ref)'!$A$2:$A$79,$C1950)&gt;0,"SANTANDER",IF(COUNTIF('Códigos Itaú (ref)'!$A$2:$A$44,$C1950)&gt;0,"ITAU",IF(AND(TRIM(UPPER($I1950))="CONTRATUAL",ISNUMBER(SEARCH("INDIVIDUAL",SUBSTITUTE(UPPER($D1950)," ","")))),"PREMIUM FREE",""))))</f>
        <v/>
      </c>
    </row>
    <row r="1951">
      <c r="AC1951">
        <f>IF($C1951="","",IF(COUNTIF('Códigos Santander (ref)'!$A$2:$A$79,$C1951)&gt;0,"SANTANDER",IF(COUNTIF('Códigos Itaú (ref)'!$A$2:$A$44,$C1951)&gt;0,"ITAU",IF(AND(TRIM(UPPER($I1951))="CONTRATUAL",ISNUMBER(SEARCH("INDIVIDUAL",SUBSTITUTE(UPPER($D1951)," ","")))),"PREMIUM FREE",""))))</f>
        <v/>
      </c>
    </row>
    <row r="1952">
      <c r="AC1952">
        <f>IF($C1952="","",IF(COUNTIF('Códigos Santander (ref)'!$A$2:$A$79,$C1952)&gt;0,"SANTANDER",IF(COUNTIF('Códigos Itaú (ref)'!$A$2:$A$44,$C1952)&gt;0,"ITAU",IF(AND(TRIM(UPPER($I1952))="CONTRATUAL",ISNUMBER(SEARCH("INDIVIDUAL",SUBSTITUTE(UPPER($D1952)," ","")))),"PREMIUM FREE",""))))</f>
        <v/>
      </c>
    </row>
    <row r="1953">
      <c r="AC1953">
        <f>IF($C1953="","",IF(COUNTIF('Códigos Santander (ref)'!$A$2:$A$79,$C1953)&gt;0,"SANTANDER",IF(COUNTIF('Códigos Itaú (ref)'!$A$2:$A$44,$C1953)&gt;0,"ITAU",IF(AND(TRIM(UPPER($I1953))="CONTRATUAL",ISNUMBER(SEARCH("INDIVIDUAL",SUBSTITUTE(UPPER($D1953)," ","")))),"PREMIUM FREE",""))))</f>
        <v/>
      </c>
    </row>
    <row r="1954">
      <c r="AC1954">
        <f>IF($C1954="","",IF(COUNTIF('Códigos Santander (ref)'!$A$2:$A$79,$C1954)&gt;0,"SANTANDER",IF(COUNTIF('Códigos Itaú (ref)'!$A$2:$A$44,$C1954)&gt;0,"ITAU",IF(AND(TRIM(UPPER($I1954))="CONTRATUAL",ISNUMBER(SEARCH("INDIVIDUAL",SUBSTITUTE(UPPER($D1954)," ","")))),"PREMIUM FREE",""))))</f>
        <v/>
      </c>
    </row>
    <row r="1955">
      <c r="AC1955">
        <f>IF($C1955="","",IF(COUNTIF('Códigos Santander (ref)'!$A$2:$A$79,$C1955)&gt;0,"SANTANDER",IF(COUNTIF('Códigos Itaú (ref)'!$A$2:$A$44,$C1955)&gt;0,"ITAU",IF(AND(TRIM(UPPER($I1955))="CONTRATUAL",ISNUMBER(SEARCH("INDIVIDUAL",SUBSTITUTE(UPPER($D1955)," ","")))),"PREMIUM FREE",""))))</f>
        <v/>
      </c>
    </row>
    <row r="1956">
      <c r="AC1956">
        <f>IF($C1956="","",IF(COUNTIF('Códigos Santander (ref)'!$A$2:$A$79,$C1956)&gt;0,"SANTANDER",IF(COUNTIF('Códigos Itaú (ref)'!$A$2:$A$44,$C1956)&gt;0,"ITAU",IF(AND(TRIM(UPPER($I1956))="CONTRATUAL",ISNUMBER(SEARCH("INDIVIDUAL",SUBSTITUTE(UPPER($D1956)," ","")))),"PREMIUM FREE",""))))</f>
        <v/>
      </c>
    </row>
    <row r="1957">
      <c r="AC1957">
        <f>IF($C1957="","",IF(COUNTIF('Códigos Santander (ref)'!$A$2:$A$79,$C1957)&gt;0,"SANTANDER",IF(COUNTIF('Códigos Itaú (ref)'!$A$2:$A$44,$C1957)&gt;0,"ITAU",IF(AND(TRIM(UPPER($I1957))="CONTRATUAL",ISNUMBER(SEARCH("INDIVIDUAL",SUBSTITUTE(UPPER($D1957)," ","")))),"PREMIUM FREE",""))))</f>
        <v/>
      </c>
    </row>
    <row r="1958">
      <c r="AC1958">
        <f>IF($C1958="","",IF(COUNTIF('Códigos Santander (ref)'!$A$2:$A$79,$C1958)&gt;0,"SANTANDER",IF(COUNTIF('Códigos Itaú (ref)'!$A$2:$A$44,$C1958)&gt;0,"ITAU",IF(AND(TRIM(UPPER($I1958))="CONTRATUAL",ISNUMBER(SEARCH("INDIVIDUAL",SUBSTITUTE(UPPER($D1958)," ","")))),"PREMIUM FREE",""))))</f>
        <v/>
      </c>
    </row>
    <row r="1959">
      <c r="AC1959">
        <f>IF($C1959="","",IF(COUNTIF('Códigos Santander (ref)'!$A$2:$A$79,$C1959)&gt;0,"SANTANDER",IF(COUNTIF('Códigos Itaú (ref)'!$A$2:$A$44,$C1959)&gt;0,"ITAU",IF(AND(TRIM(UPPER($I1959))="CONTRATUAL",ISNUMBER(SEARCH("INDIVIDUAL",SUBSTITUTE(UPPER($D1959)," ","")))),"PREMIUM FREE",""))))</f>
        <v/>
      </c>
    </row>
    <row r="1960">
      <c r="AC1960">
        <f>IF($C1960="","",IF(COUNTIF('Códigos Santander (ref)'!$A$2:$A$79,$C1960)&gt;0,"SANTANDER",IF(COUNTIF('Códigos Itaú (ref)'!$A$2:$A$44,$C1960)&gt;0,"ITAU",IF(AND(TRIM(UPPER($I1960))="CONTRATUAL",ISNUMBER(SEARCH("INDIVIDUAL",SUBSTITUTE(UPPER($D1960)," ","")))),"PREMIUM FREE",""))))</f>
        <v/>
      </c>
    </row>
    <row r="1961">
      <c r="AC1961">
        <f>IF($C1961="","",IF(COUNTIF('Códigos Santander (ref)'!$A$2:$A$79,$C1961)&gt;0,"SANTANDER",IF(COUNTIF('Códigos Itaú (ref)'!$A$2:$A$44,$C1961)&gt;0,"ITAU",IF(AND(TRIM(UPPER($I1961))="CONTRATUAL",ISNUMBER(SEARCH("INDIVIDUAL",SUBSTITUTE(UPPER($D1961)," ","")))),"PREMIUM FREE",""))))</f>
        <v/>
      </c>
    </row>
    <row r="1962">
      <c r="AC1962">
        <f>IF($C1962="","",IF(COUNTIF('Códigos Santander (ref)'!$A$2:$A$79,$C1962)&gt;0,"SANTANDER",IF(COUNTIF('Códigos Itaú (ref)'!$A$2:$A$44,$C1962)&gt;0,"ITAU",IF(AND(TRIM(UPPER($I1962))="CONTRATUAL",ISNUMBER(SEARCH("INDIVIDUAL",SUBSTITUTE(UPPER($D1962)," ","")))),"PREMIUM FREE",""))))</f>
        <v/>
      </c>
    </row>
    <row r="1963">
      <c r="AC1963">
        <f>IF($C1963="","",IF(COUNTIF('Códigos Santander (ref)'!$A$2:$A$79,$C1963)&gt;0,"SANTANDER",IF(COUNTIF('Códigos Itaú (ref)'!$A$2:$A$44,$C1963)&gt;0,"ITAU",IF(AND(TRIM(UPPER($I1963))="CONTRATUAL",ISNUMBER(SEARCH("INDIVIDUAL",SUBSTITUTE(UPPER($D1963)," ","")))),"PREMIUM FREE",""))))</f>
        <v/>
      </c>
    </row>
    <row r="1964">
      <c r="AC1964">
        <f>IF($C1964="","",IF(COUNTIF('Códigos Santander (ref)'!$A$2:$A$79,$C1964)&gt;0,"SANTANDER",IF(COUNTIF('Códigos Itaú (ref)'!$A$2:$A$44,$C1964)&gt;0,"ITAU",IF(AND(TRIM(UPPER($I1964))="CONTRATUAL",ISNUMBER(SEARCH("INDIVIDUAL",SUBSTITUTE(UPPER($D1964)," ","")))),"PREMIUM FREE",""))))</f>
        <v/>
      </c>
    </row>
    <row r="1965">
      <c r="AC1965">
        <f>IF($C1965="","",IF(COUNTIF('Códigos Santander (ref)'!$A$2:$A$79,$C1965)&gt;0,"SANTANDER",IF(COUNTIF('Códigos Itaú (ref)'!$A$2:$A$44,$C1965)&gt;0,"ITAU",IF(AND(TRIM(UPPER($I1965))="CONTRATUAL",ISNUMBER(SEARCH("INDIVIDUAL",SUBSTITUTE(UPPER($D1965)," ","")))),"PREMIUM FREE",""))))</f>
        <v/>
      </c>
    </row>
    <row r="1966">
      <c r="AC1966">
        <f>IF($C1966="","",IF(COUNTIF('Códigos Santander (ref)'!$A$2:$A$79,$C1966)&gt;0,"SANTANDER",IF(COUNTIF('Códigos Itaú (ref)'!$A$2:$A$44,$C1966)&gt;0,"ITAU",IF(AND(TRIM(UPPER($I1966))="CONTRATUAL",ISNUMBER(SEARCH("INDIVIDUAL",SUBSTITUTE(UPPER($D1966)," ","")))),"PREMIUM FREE",""))))</f>
        <v/>
      </c>
    </row>
    <row r="1967">
      <c r="AC1967">
        <f>IF($C1967="","",IF(COUNTIF('Códigos Santander (ref)'!$A$2:$A$79,$C1967)&gt;0,"SANTANDER",IF(COUNTIF('Códigos Itaú (ref)'!$A$2:$A$44,$C1967)&gt;0,"ITAU",IF(AND(TRIM(UPPER($I1967))="CONTRATUAL",ISNUMBER(SEARCH("INDIVIDUAL",SUBSTITUTE(UPPER($D1967)," ","")))),"PREMIUM FREE",""))))</f>
        <v/>
      </c>
    </row>
    <row r="1968">
      <c r="AC1968">
        <f>IF($C1968="","",IF(COUNTIF('Códigos Santander (ref)'!$A$2:$A$79,$C1968)&gt;0,"SANTANDER",IF(COUNTIF('Códigos Itaú (ref)'!$A$2:$A$44,$C1968)&gt;0,"ITAU",IF(AND(TRIM(UPPER($I1968))="CONTRATUAL",ISNUMBER(SEARCH("INDIVIDUAL",SUBSTITUTE(UPPER($D1968)," ","")))),"PREMIUM FREE",""))))</f>
        <v/>
      </c>
    </row>
    <row r="1969">
      <c r="AC1969">
        <f>IF($C1969="","",IF(COUNTIF('Códigos Santander (ref)'!$A$2:$A$79,$C1969)&gt;0,"SANTANDER",IF(COUNTIF('Códigos Itaú (ref)'!$A$2:$A$44,$C1969)&gt;0,"ITAU",IF(AND(TRIM(UPPER($I1969))="CONTRATUAL",ISNUMBER(SEARCH("INDIVIDUAL",SUBSTITUTE(UPPER($D1969)," ","")))),"PREMIUM FREE",""))))</f>
        <v/>
      </c>
    </row>
    <row r="1970">
      <c r="AC1970">
        <f>IF($C1970="","",IF(COUNTIF('Códigos Santander (ref)'!$A$2:$A$79,$C1970)&gt;0,"SANTANDER",IF(COUNTIF('Códigos Itaú (ref)'!$A$2:$A$44,$C1970)&gt;0,"ITAU",IF(AND(TRIM(UPPER($I1970))="CONTRATUAL",ISNUMBER(SEARCH("INDIVIDUAL",SUBSTITUTE(UPPER($D1970)," ","")))),"PREMIUM FREE",""))))</f>
        <v/>
      </c>
    </row>
    <row r="1971">
      <c r="AC1971">
        <f>IF($C1971="","",IF(COUNTIF('Códigos Santander (ref)'!$A$2:$A$79,$C1971)&gt;0,"SANTANDER",IF(COUNTIF('Códigos Itaú (ref)'!$A$2:$A$44,$C1971)&gt;0,"ITAU",IF(AND(TRIM(UPPER($I1971))="CONTRATUAL",ISNUMBER(SEARCH("INDIVIDUAL",SUBSTITUTE(UPPER($D1971)," ","")))),"PREMIUM FREE",""))))</f>
        <v/>
      </c>
    </row>
    <row r="1972">
      <c r="AC1972">
        <f>IF($C1972="","",IF(COUNTIF('Códigos Santander (ref)'!$A$2:$A$79,$C1972)&gt;0,"SANTANDER",IF(COUNTIF('Códigos Itaú (ref)'!$A$2:$A$44,$C1972)&gt;0,"ITAU",IF(AND(TRIM(UPPER($I1972))="CONTRATUAL",ISNUMBER(SEARCH("INDIVIDUAL",SUBSTITUTE(UPPER($D1972)," ","")))),"PREMIUM FREE",""))))</f>
        <v/>
      </c>
    </row>
    <row r="1973">
      <c r="AC1973">
        <f>IF($C1973="","",IF(COUNTIF('Códigos Santander (ref)'!$A$2:$A$79,$C1973)&gt;0,"SANTANDER",IF(COUNTIF('Códigos Itaú (ref)'!$A$2:$A$44,$C1973)&gt;0,"ITAU",IF(AND(TRIM(UPPER($I1973))="CONTRATUAL",ISNUMBER(SEARCH("INDIVIDUAL",SUBSTITUTE(UPPER($D1973)," ","")))),"PREMIUM FREE",""))))</f>
        <v/>
      </c>
    </row>
    <row r="1974">
      <c r="AC1974">
        <f>IF($C1974="","",IF(COUNTIF('Códigos Santander (ref)'!$A$2:$A$79,$C1974)&gt;0,"SANTANDER",IF(COUNTIF('Códigos Itaú (ref)'!$A$2:$A$44,$C1974)&gt;0,"ITAU",IF(AND(TRIM(UPPER($I1974))="CONTRATUAL",ISNUMBER(SEARCH("INDIVIDUAL",SUBSTITUTE(UPPER($D1974)," ","")))),"PREMIUM FREE",""))))</f>
        <v/>
      </c>
    </row>
    <row r="1975">
      <c r="AC1975">
        <f>IF($C1975="","",IF(COUNTIF('Códigos Santander (ref)'!$A$2:$A$79,$C1975)&gt;0,"SANTANDER",IF(COUNTIF('Códigos Itaú (ref)'!$A$2:$A$44,$C1975)&gt;0,"ITAU",IF(AND(TRIM(UPPER($I1975))="CONTRATUAL",ISNUMBER(SEARCH("INDIVIDUAL",SUBSTITUTE(UPPER($D1975)," ","")))),"PREMIUM FREE",""))))</f>
        <v/>
      </c>
    </row>
    <row r="1976">
      <c r="AC1976">
        <f>IF($C1976="","",IF(COUNTIF('Códigos Santander (ref)'!$A$2:$A$79,$C1976)&gt;0,"SANTANDER",IF(COUNTIF('Códigos Itaú (ref)'!$A$2:$A$44,$C1976)&gt;0,"ITAU",IF(AND(TRIM(UPPER($I1976))="CONTRATUAL",ISNUMBER(SEARCH("INDIVIDUAL",SUBSTITUTE(UPPER($D1976)," ","")))),"PREMIUM FREE",""))))</f>
        <v/>
      </c>
    </row>
    <row r="1977">
      <c r="AC1977">
        <f>IF($C1977="","",IF(COUNTIF('Códigos Santander (ref)'!$A$2:$A$79,$C1977)&gt;0,"SANTANDER",IF(COUNTIF('Códigos Itaú (ref)'!$A$2:$A$44,$C1977)&gt;0,"ITAU",IF(AND(TRIM(UPPER($I1977))="CONTRATUAL",ISNUMBER(SEARCH("INDIVIDUAL",SUBSTITUTE(UPPER($D1977)," ","")))),"PREMIUM FREE",""))))</f>
        <v/>
      </c>
    </row>
    <row r="1978">
      <c r="AC1978">
        <f>IF($C1978="","",IF(COUNTIF('Códigos Santander (ref)'!$A$2:$A$79,$C1978)&gt;0,"SANTANDER",IF(COUNTIF('Códigos Itaú (ref)'!$A$2:$A$44,$C1978)&gt;0,"ITAU",IF(AND(TRIM(UPPER($I1978))="CONTRATUAL",ISNUMBER(SEARCH("INDIVIDUAL",SUBSTITUTE(UPPER($D1978)," ","")))),"PREMIUM FREE",""))))</f>
        <v/>
      </c>
    </row>
    <row r="1979">
      <c r="AC1979">
        <f>IF($C1979="","",IF(COUNTIF('Códigos Santander (ref)'!$A$2:$A$79,$C1979)&gt;0,"SANTANDER",IF(COUNTIF('Códigos Itaú (ref)'!$A$2:$A$44,$C1979)&gt;0,"ITAU",IF(AND(TRIM(UPPER($I1979))="CONTRATUAL",ISNUMBER(SEARCH("INDIVIDUAL",SUBSTITUTE(UPPER($D1979)," ","")))),"PREMIUM FREE",""))))</f>
        <v/>
      </c>
    </row>
    <row r="1980">
      <c r="AC1980">
        <f>IF($C1980="","",IF(COUNTIF('Códigos Santander (ref)'!$A$2:$A$79,$C1980)&gt;0,"SANTANDER",IF(COUNTIF('Códigos Itaú (ref)'!$A$2:$A$44,$C1980)&gt;0,"ITAU",IF(AND(TRIM(UPPER($I1980))="CONTRATUAL",ISNUMBER(SEARCH("INDIVIDUAL",SUBSTITUTE(UPPER($D1980)," ","")))),"PREMIUM FREE",""))))</f>
        <v/>
      </c>
    </row>
    <row r="1981">
      <c r="AC1981">
        <f>IF($C1981="","",IF(COUNTIF('Códigos Santander (ref)'!$A$2:$A$79,$C1981)&gt;0,"SANTANDER",IF(COUNTIF('Códigos Itaú (ref)'!$A$2:$A$44,$C1981)&gt;0,"ITAU",IF(AND(TRIM(UPPER($I1981))="CONTRATUAL",ISNUMBER(SEARCH("INDIVIDUAL",SUBSTITUTE(UPPER($D1981)," ","")))),"PREMIUM FREE",""))))</f>
        <v/>
      </c>
    </row>
    <row r="1982">
      <c r="AC1982">
        <f>IF($C1982="","",IF(COUNTIF('Códigos Santander (ref)'!$A$2:$A$79,$C1982)&gt;0,"SANTANDER",IF(COUNTIF('Códigos Itaú (ref)'!$A$2:$A$44,$C1982)&gt;0,"ITAU",IF(AND(TRIM(UPPER($I1982))="CONTRATUAL",ISNUMBER(SEARCH("INDIVIDUAL",SUBSTITUTE(UPPER($D1982)," ","")))),"PREMIUM FREE",""))))</f>
        <v/>
      </c>
    </row>
    <row r="1983">
      <c r="AC1983">
        <f>IF($C1983="","",IF(COUNTIF('Códigos Santander (ref)'!$A$2:$A$79,$C1983)&gt;0,"SANTANDER",IF(COUNTIF('Códigos Itaú (ref)'!$A$2:$A$44,$C1983)&gt;0,"ITAU",IF(AND(TRIM(UPPER($I1983))="CONTRATUAL",ISNUMBER(SEARCH("INDIVIDUAL",SUBSTITUTE(UPPER($D1983)," ","")))),"PREMIUM FREE",""))))</f>
        <v/>
      </c>
    </row>
    <row r="1984">
      <c r="AC1984">
        <f>IF($C1984="","",IF(COUNTIF('Códigos Santander (ref)'!$A$2:$A$79,$C1984)&gt;0,"SANTANDER",IF(COUNTIF('Códigos Itaú (ref)'!$A$2:$A$44,$C1984)&gt;0,"ITAU",IF(AND(TRIM(UPPER($I1984))="CONTRATUAL",ISNUMBER(SEARCH("INDIVIDUAL",SUBSTITUTE(UPPER($D1984)," ","")))),"PREMIUM FREE",""))))</f>
        <v/>
      </c>
    </row>
    <row r="1985">
      <c r="AC1985">
        <f>IF($C1985="","",IF(COUNTIF('Códigos Santander (ref)'!$A$2:$A$79,$C1985)&gt;0,"SANTANDER",IF(COUNTIF('Códigos Itaú (ref)'!$A$2:$A$44,$C1985)&gt;0,"ITAU",IF(AND(TRIM(UPPER($I1985))="CONTRATUAL",ISNUMBER(SEARCH("INDIVIDUAL",SUBSTITUTE(UPPER($D1985)," ","")))),"PREMIUM FREE",""))))</f>
        <v/>
      </c>
    </row>
    <row r="1986">
      <c r="AC1986">
        <f>IF($C1986="","",IF(COUNTIF('Códigos Santander (ref)'!$A$2:$A$79,$C1986)&gt;0,"SANTANDER",IF(COUNTIF('Códigos Itaú (ref)'!$A$2:$A$44,$C1986)&gt;0,"ITAU",IF(AND(TRIM(UPPER($I1986))="CONTRATUAL",ISNUMBER(SEARCH("INDIVIDUAL",SUBSTITUTE(UPPER($D1986)," ","")))),"PREMIUM FREE",""))))</f>
        <v/>
      </c>
    </row>
    <row r="1987">
      <c r="AC1987">
        <f>IF($C1987="","",IF(COUNTIF('Códigos Santander (ref)'!$A$2:$A$79,$C1987)&gt;0,"SANTANDER",IF(COUNTIF('Códigos Itaú (ref)'!$A$2:$A$44,$C1987)&gt;0,"ITAU",IF(AND(TRIM(UPPER($I1987))="CONTRATUAL",ISNUMBER(SEARCH("INDIVIDUAL",SUBSTITUTE(UPPER($D1987)," ","")))),"PREMIUM FREE",""))))</f>
        <v/>
      </c>
    </row>
    <row r="1988">
      <c r="AC1988">
        <f>IF($C1988="","",IF(COUNTIF('Códigos Santander (ref)'!$A$2:$A$79,$C1988)&gt;0,"SANTANDER",IF(COUNTIF('Códigos Itaú (ref)'!$A$2:$A$44,$C1988)&gt;0,"ITAU",IF(AND(TRIM(UPPER($I1988))="CONTRATUAL",ISNUMBER(SEARCH("INDIVIDUAL",SUBSTITUTE(UPPER($D1988)," ","")))),"PREMIUM FREE",""))))</f>
        <v/>
      </c>
    </row>
    <row r="1989">
      <c r="AC1989">
        <f>IF($C1989="","",IF(COUNTIF('Códigos Santander (ref)'!$A$2:$A$79,$C1989)&gt;0,"SANTANDER",IF(COUNTIF('Códigos Itaú (ref)'!$A$2:$A$44,$C1989)&gt;0,"ITAU",IF(AND(TRIM(UPPER($I1989))="CONTRATUAL",ISNUMBER(SEARCH("INDIVIDUAL",SUBSTITUTE(UPPER($D1989)," ","")))),"PREMIUM FREE",""))))</f>
        <v/>
      </c>
    </row>
    <row r="1990">
      <c r="AC1990">
        <f>IF($C1990="","",IF(COUNTIF('Códigos Santander (ref)'!$A$2:$A$79,$C1990)&gt;0,"SANTANDER",IF(COUNTIF('Códigos Itaú (ref)'!$A$2:$A$44,$C1990)&gt;0,"ITAU",IF(AND(TRIM(UPPER($I1990))="CONTRATUAL",ISNUMBER(SEARCH("INDIVIDUAL",SUBSTITUTE(UPPER($D1990)," ","")))),"PREMIUM FREE",""))))</f>
        <v/>
      </c>
    </row>
    <row r="1991">
      <c r="AC1991">
        <f>IF($C1991="","",IF(COUNTIF('Códigos Santander (ref)'!$A$2:$A$79,$C1991)&gt;0,"SANTANDER",IF(COUNTIF('Códigos Itaú (ref)'!$A$2:$A$44,$C1991)&gt;0,"ITAU",IF(AND(TRIM(UPPER($I1991))="CONTRATUAL",ISNUMBER(SEARCH("INDIVIDUAL",SUBSTITUTE(UPPER($D1991)," ","")))),"PREMIUM FREE",""))))</f>
        <v/>
      </c>
    </row>
    <row r="1992">
      <c r="AC1992">
        <f>IF($C1992="","",IF(COUNTIF('Códigos Santander (ref)'!$A$2:$A$79,$C1992)&gt;0,"SANTANDER",IF(COUNTIF('Códigos Itaú (ref)'!$A$2:$A$44,$C1992)&gt;0,"ITAU",IF(AND(TRIM(UPPER($I1992))="CONTRATUAL",ISNUMBER(SEARCH("INDIVIDUAL",SUBSTITUTE(UPPER($D1992)," ","")))),"PREMIUM FREE",""))))</f>
        <v/>
      </c>
    </row>
    <row r="1993">
      <c r="AC1993">
        <f>IF($C1993="","",IF(COUNTIF('Códigos Santander (ref)'!$A$2:$A$79,$C1993)&gt;0,"SANTANDER",IF(COUNTIF('Códigos Itaú (ref)'!$A$2:$A$44,$C1993)&gt;0,"ITAU",IF(AND(TRIM(UPPER($I1993))="CONTRATUAL",ISNUMBER(SEARCH("INDIVIDUAL",SUBSTITUTE(UPPER($D1993)," ","")))),"PREMIUM FREE",""))))</f>
        <v/>
      </c>
    </row>
    <row r="1994">
      <c r="AC1994">
        <f>IF($C1994="","",IF(COUNTIF('Códigos Santander (ref)'!$A$2:$A$79,$C1994)&gt;0,"SANTANDER",IF(COUNTIF('Códigos Itaú (ref)'!$A$2:$A$44,$C1994)&gt;0,"ITAU",IF(AND(TRIM(UPPER($I1994))="CONTRATUAL",ISNUMBER(SEARCH("INDIVIDUAL",SUBSTITUTE(UPPER($D1994)," ","")))),"PREMIUM FREE",""))))</f>
        <v/>
      </c>
    </row>
    <row r="1995">
      <c r="AC1995">
        <f>IF($C1995="","",IF(COUNTIF('Códigos Santander (ref)'!$A$2:$A$79,$C1995)&gt;0,"SANTANDER",IF(COUNTIF('Códigos Itaú (ref)'!$A$2:$A$44,$C1995)&gt;0,"ITAU",IF(AND(TRIM(UPPER($I1995))="CONTRATUAL",ISNUMBER(SEARCH("INDIVIDUAL",SUBSTITUTE(UPPER($D1995)," ","")))),"PREMIUM FREE",""))))</f>
        <v/>
      </c>
    </row>
    <row r="1996">
      <c r="AC1996">
        <f>IF($C1996="","",IF(COUNTIF('Códigos Santander (ref)'!$A$2:$A$79,$C1996)&gt;0,"SANTANDER",IF(COUNTIF('Códigos Itaú (ref)'!$A$2:$A$44,$C1996)&gt;0,"ITAU",IF(AND(TRIM(UPPER($I1996))="CONTRATUAL",ISNUMBER(SEARCH("INDIVIDUAL",SUBSTITUTE(UPPER($D1996)," ","")))),"PREMIUM FREE",""))))</f>
        <v/>
      </c>
    </row>
    <row r="1997">
      <c r="AC1997">
        <f>IF($C1997="","",IF(COUNTIF('Códigos Santander (ref)'!$A$2:$A$79,$C1997)&gt;0,"SANTANDER",IF(COUNTIF('Códigos Itaú (ref)'!$A$2:$A$44,$C1997)&gt;0,"ITAU",IF(AND(TRIM(UPPER($I1997))="CONTRATUAL",ISNUMBER(SEARCH("INDIVIDUAL",SUBSTITUTE(UPPER($D1997)," ","")))),"PREMIUM FREE",""))))</f>
        <v/>
      </c>
    </row>
    <row r="1998">
      <c r="AC1998">
        <f>IF($C1998="","",IF(COUNTIF('Códigos Santander (ref)'!$A$2:$A$79,$C1998)&gt;0,"SANTANDER",IF(COUNTIF('Códigos Itaú (ref)'!$A$2:$A$44,$C1998)&gt;0,"ITAU",IF(AND(TRIM(UPPER($I1998))="CONTRATUAL",ISNUMBER(SEARCH("INDIVIDUAL",SUBSTITUTE(UPPER($D1998)," ","")))),"PREMIUM FREE",""))))</f>
        <v/>
      </c>
    </row>
    <row r="1999">
      <c r="AC1999">
        <f>IF($C1999="","",IF(COUNTIF('Códigos Santander (ref)'!$A$2:$A$79,$C1999)&gt;0,"SANTANDER",IF(COUNTIF('Códigos Itaú (ref)'!$A$2:$A$44,$C1999)&gt;0,"ITAU",IF(AND(TRIM(UPPER($I1999))="CONTRATUAL",ISNUMBER(SEARCH("INDIVIDUAL",SUBSTITUTE(UPPER($D1999)," ","")))),"PREMIUM FREE",""))))</f>
        <v/>
      </c>
    </row>
    <row r="2000">
      <c r="AC2000">
        <f>IF($C2000="","",IF(COUNTIF('Códigos Santander (ref)'!$A$2:$A$79,$C2000)&gt;0,"SANTANDER",IF(COUNTIF('Códigos Itaú (ref)'!$A$2:$A$44,$C2000)&gt;0,"ITAU",IF(AND(TRIM(UPPER($I2000))="CONTRATUAL",ISNUMBER(SEARCH("INDIVIDUAL",SUBSTITUTE(UPPER($D2000)," ","")))),"PREMIUM FREE",""))))</f>
        <v/>
      </c>
    </row>
    <row r="2001">
      <c r="AC2001">
        <f>IF($C2001="","",IF(COUNTIF('Códigos Santander (ref)'!$A$2:$A$79,$C2001)&gt;0,"SANTANDER",IF(COUNTIF('Códigos Itaú (ref)'!$A$2:$A$44,$C2001)&gt;0,"ITAU",IF(AND(TRIM(UPPER($I2001))="CONTRATUAL",ISNUMBER(SEARCH("INDIVIDUAL",SUBSTITUTE(UPPER($D2001)," ","")))),"PREMIUM FREE",""))))</f>
        <v/>
      </c>
    </row>
    <row r="2002">
      <c r="AC2002">
        <f>IF($C2002="","",IF(COUNTIF('Códigos Santander (ref)'!$A$2:$A$79,$C2002)&gt;0,"SANTANDER",IF(COUNTIF('Códigos Itaú (ref)'!$A$2:$A$44,$C2002)&gt;0,"ITAU",IF(AND(TRIM(UPPER($I2002))="CONTRATUAL",ISNUMBER(SEARCH("INDIVIDUAL",SUBSTITUTE(UPPER($D2002)," ","")))),"PREMIUM FREE",""))))</f>
        <v/>
      </c>
    </row>
    <row r="2003">
      <c r="AC2003">
        <f>IF($C2003="","",IF(COUNTIF('Códigos Santander (ref)'!$A$2:$A$79,$C2003)&gt;0,"SANTANDER",IF(COUNTIF('Códigos Itaú (ref)'!$A$2:$A$44,$C2003)&gt;0,"ITAU",IF(AND(TRIM(UPPER($I2003))="CONTRATUAL",ISNUMBER(SEARCH("INDIVIDUAL",SUBSTITUTE(UPPER($D2003)," ","")))),"PREMIUM FREE",""))))</f>
        <v/>
      </c>
    </row>
    <row r="2004">
      <c r="AC2004">
        <f>IF($C2004="","",IF(COUNTIF('Códigos Santander (ref)'!$A$2:$A$79,$C2004)&gt;0,"SANTANDER",IF(COUNTIF('Códigos Itaú (ref)'!$A$2:$A$44,$C2004)&gt;0,"ITAU",IF(AND(TRIM(UPPER($I2004))="CONTRATUAL",ISNUMBER(SEARCH("INDIVIDUAL",SUBSTITUTE(UPPER($D2004)," ","")))),"PREMIUM FREE",""))))</f>
        <v/>
      </c>
    </row>
    <row r="2005">
      <c r="AC2005">
        <f>IF($C2005="","",IF(COUNTIF('Códigos Santander (ref)'!$A$2:$A$79,$C2005)&gt;0,"SANTANDER",IF(COUNTIF('Códigos Itaú (ref)'!$A$2:$A$44,$C2005)&gt;0,"ITAU",IF(AND(TRIM(UPPER($I2005))="CONTRATUAL",ISNUMBER(SEARCH("INDIVIDUAL",SUBSTITUTE(UPPER($D2005)," ","")))),"PREMIUM FREE",""))))</f>
        <v/>
      </c>
    </row>
    <row r="2006">
      <c r="AC2006">
        <f>IF($C2006="","",IF(COUNTIF('Códigos Santander (ref)'!$A$2:$A$79,$C2006)&gt;0,"SANTANDER",IF(COUNTIF('Códigos Itaú (ref)'!$A$2:$A$44,$C2006)&gt;0,"ITAU",IF(AND(TRIM(UPPER($I2006))="CONTRATUAL",ISNUMBER(SEARCH("INDIVIDUAL",SUBSTITUTE(UPPER($D2006)," ","")))),"PREMIUM FREE",""))))</f>
        <v/>
      </c>
    </row>
    <row r="2007">
      <c r="AC2007">
        <f>IF($C2007="","",IF(COUNTIF('Códigos Santander (ref)'!$A$2:$A$79,$C2007)&gt;0,"SANTANDER",IF(COUNTIF('Códigos Itaú (ref)'!$A$2:$A$44,$C2007)&gt;0,"ITAU",IF(AND(TRIM(UPPER($I2007))="CONTRATUAL",ISNUMBER(SEARCH("INDIVIDUAL",SUBSTITUTE(UPPER($D2007)," ","")))),"PREMIUM FREE",""))))</f>
        <v/>
      </c>
    </row>
    <row r="2008">
      <c r="AC2008">
        <f>IF($C2008="","",IF(COUNTIF('Códigos Santander (ref)'!$A$2:$A$79,$C2008)&gt;0,"SANTANDER",IF(COUNTIF('Códigos Itaú (ref)'!$A$2:$A$44,$C2008)&gt;0,"ITAU",IF(AND(TRIM(UPPER($I2008))="CONTRATUAL",ISNUMBER(SEARCH("INDIVIDUAL",SUBSTITUTE(UPPER($D2008)," ","")))),"PREMIUM FREE",""))))</f>
        <v/>
      </c>
    </row>
    <row r="2009">
      <c r="AC2009">
        <f>IF($C2009="","",IF(COUNTIF('Códigos Santander (ref)'!$A$2:$A$79,$C2009)&gt;0,"SANTANDER",IF(COUNTIF('Códigos Itaú (ref)'!$A$2:$A$44,$C2009)&gt;0,"ITAU",IF(AND(TRIM(UPPER($I2009))="CONTRATUAL",ISNUMBER(SEARCH("INDIVIDUAL",SUBSTITUTE(UPPER($D2009)," ","")))),"PREMIUM FREE",""))))</f>
        <v/>
      </c>
    </row>
    <row r="2010">
      <c r="AC2010">
        <f>IF($C2010="","",IF(COUNTIF('Códigos Santander (ref)'!$A$2:$A$79,$C2010)&gt;0,"SANTANDER",IF(COUNTIF('Códigos Itaú (ref)'!$A$2:$A$44,$C2010)&gt;0,"ITAU",IF(AND(TRIM(UPPER($I2010))="CONTRATUAL",ISNUMBER(SEARCH("INDIVIDUAL",SUBSTITUTE(UPPER($D2010)," ","")))),"PREMIUM FREE",""))))</f>
        <v/>
      </c>
    </row>
    <row r="2011">
      <c r="AC2011">
        <f>IF($C2011="","",IF(COUNTIF('Códigos Santander (ref)'!$A$2:$A$79,$C2011)&gt;0,"SANTANDER",IF(COUNTIF('Códigos Itaú (ref)'!$A$2:$A$44,$C2011)&gt;0,"ITAU",IF(AND(TRIM(UPPER($I2011))="CONTRATUAL",ISNUMBER(SEARCH("INDIVIDUAL",SUBSTITUTE(UPPER($D2011)," ","")))),"PREMIUM FREE",""))))</f>
        <v/>
      </c>
    </row>
    <row r="2012">
      <c r="AC2012">
        <f>IF($C2012="","",IF(COUNTIF('Códigos Santander (ref)'!$A$2:$A$79,$C2012)&gt;0,"SANTANDER",IF(COUNTIF('Códigos Itaú (ref)'!$A$2:$A$44,$C2012)&gt;0,"ITAU",IF(AND(TRIM(UPPER($I2012))="CONTRATUAL",ISNUMBER(SEARCH("INDIVIDUAL",SUBSTITUTE(UPPER($D2012)," ","")))),"PREMIUM FREE",""))))</f>
        <v/>
      </c>
    </row>
    <row r="2013">
      <c r="AC2013">
        <f>IF($C2013="","",IF(COUNTIF('Códigos Santander (ref)'!$A$2:$A$79,$C2013)&gt;0,"SANTANDER",IF(COUNTIF('Códigos Itaú (ref)'!$A$2:$A$44,$C2013)&gt;0,"ITAU",IF(AND(TRIM(UPPER($I2013))="CONTRATUAL",ISNUMBER(SEARCH("INDIVIDUAL",SUBSTITUTE(UPPER($D2013)," ","")))),"PREMIUM FREE",""))))</f>
        <v/>
      </c>
    </row>
    <row r="2014">
      <c r="AC2014">
        <f>IF($C2014="","",IF(COUNTIF('Códigos Santander (ref)'!$A$2:$A$79,$C2014)&gt;0,"SANTANDER",IF(COUNTIF('Códigos Itaú (ref)'!$A$2:$A$44,$C2014)&gt;0,"ITAU",IF(AND(TRIM(UPPER($I2014))="CONTRATUAL",ISNUMBER(SEARCH("INDIVIDUAL",SUBSTITUTE(UPPER($D2014)," ","")))),"PREMIUM FREE",""))))</f>
        <v/>
      </c>
    </row>
    <row r="2015">
      <c r="AC2015">
        <f>IF($C2015="","",IF(COUNTIF('Códigos Santander (ref)'!$A$2:$A$79,$C2015)&gt;0,"SANTANDER",IF(COUNTIF('Códigos Itaú (ref)'!$A$2:$A$44,$C2015)&gt;0,"ITAU",IF(AND(TRIM(UPPER($I2015))="CONTRATUAL",ISNUMBER(SEARCH("INDIVIDUAL",SUBSTITUTE(UPPER($D2015)," ","")))),"PREMIUM FREE",""))))</f>
        <v/>
      </c>
    </row>
    <row r="2016">
      <c r="AC2016">
        <f>IF($C2016="","",IF(COUNTIF('Códigos Santander (ref)'!$A$2:$A$79,$C2016)&gt;0,"SANTANDER",IF(COUNTIF('Códigos Itaú (ref)'!$A$2:$A$44,$C2016)&gt;0,"ITAU",IF(AND(TRIM(UPPER($I2016))="CONTRATUAL",ISNUMBER(SEARCH("INDIVIDUAL",SUBSTITUTE(UPPER($D2016)," ","")))),"PREMIUM FREE",""))))</f>
        <v/>
      </c>
    </row>
    <row r="2017">
      <c r="AC2017">
        <f>IF($C2017="","",IF(COUNTIF('Códigos Santander (ref)'!$A$2:$A$79,$C2017)&gt;0,"SANTANDER",IF(COUNTIF('Códigos Itaú (ref)'!$A$2:$A$44,$C2017)&gt;0,"ITAU",IF(AND(TRIM(UPPER($I2017))="CONTRATUAL",ISNUMBER(SEARCH("INDIVIDUAL",SUBSTITUTE(UPPER($D2017)," ","")))),"PREMIUM FREE",""))))</f>
        <v/>
      </c>
    </row>
    <row r="2018">
      <c r="AC2018">
        <f>IF($C2018="","",IF(COUNTIF('Códigos Santander (ref)'!$A$2:$A$79,$C2018)&gt;0,"SANTANDER",IF(COUNTIF('Códigos Itaú (ref)'!$A$2:$A$44,$C2018)&gt;0,"ITAU",IF(AND(TRIM(UPPER($I2018))="CONTRATUAL",ISNUMBER(SEARCH("INDIVIDUAL",SUBSTITUTE(UPPER($D2018)," ","")))),"PREMIUM FREE",""))))</f>
        <v/>
      </c>
    </row>
    <row r="2019">
      <c r="AC2019">
        <f>IF($C2019="","",IF(COUNTIF('Códigos Santander (ref)'!$A$2:$A$79,$C2019)&gt;0,"SANTANDER",IF(COUNTIF('Códigos Itaú (ref)'!$A$2:$A$44,$C2019)&gt;0,"ITAU",IF(AND(TRIM(UPPER($I2019))="CONTRATUAL",ISNUMBER(SEARCH("INDIVIDUAL",SUBSTITUTE(UPPER($D2019)," ","")))),"PREMIUM FREE",""))))</f>
        <v/>
      </c>
    </row>
    <row r="2020">
      <c r="AC2020">
        <f>IF($C2020="","",IF(COUNTIF('Códigos Santander (ref)'!$A$2:$A$79,$C2020)&gt;0,"SANTANDER",IF(COUNTIF('Códigos Itaú (ref)'!$A$2:$A$44,$C2020)&gt;0,"ITAU",IF(AND(TRIM(UPPER($I2020))="CONTRATUAL",ISNUMBER(SEARCH("INDIVIDUAL",SUBSTITUTE(UPPER($D2020)," ","")))),"PREMIUM FREE",""))))</f>
        <v/>
      </c>
    </row>
    <row r="2021">
      <c r="AC2021">
        <f>IF($C2021="","",IF(COUNTIF('Códigos Santander (ref)'!$A$2:$A$79,$C2021)&gt;0,"SANTANDER",IF(COUNTIF('Códigos Itaú (ref)'!$A$2:$A$44,$C2021)&gt;0,"ITAU",IF(AND(TRIM(UPPER($I2021))="CONTRATUAL",ISNUMBER(SEARCH("INDIVIDUAL",SUBSTITUTE(UPPER($D2021)," ","")))),"PREMIUM FREE",""))))</f>
        <v/>
      </c>
    </row>
    <row r="2022">
      <c r="AC2022">
        <f>IF($C2022="","",IF(COUNTIF('Códigos Santander (ref)'!$A$2:$A$79,$C2022)&gt;0,"SANTANDER",IF(COUNTIF('Códigos Itaú (ref)'!$A$2:$A$44,$C2022)&gt;0,"ITAU",IF(AND(TRIM(UPPER($I2022))="CONTRATUAL",ISNUMBER(SEARCH("INDIVIDUAL",SUBSTITUTE(UPPER($D2022)," ","")))),"PREMIUM FREE",""))))</f>
        <v/>
      </c>
    </row>
    <row r="2023">
      <c r="AC2023">
        <f>IF($C2023="","",IF(COUNTIF('Códigos Santander (ref)'!$A$2:$A$79,$C2023)&gt;0,"SANTANDER",IF(COUNTIF('Códigos Itaú (ref)'!$A$2:$A$44,$C2023)&gt;0,"ITAU",IF(AND(TRIM(UPPER($I2023))="CONTRATUAL",ISNUMBER(SEARCH("INDIVIDUAL",SUBSTITUTE(UPPER($D2023)," ","")))),"PREMIUM FREE",""))))</f>
        <v/>
      </c>
    </row>
    <row r="2024">
      <c r="AC2024">
        <f>IF($C2024="","",IF(COUNTIF('Códigos Santander (ref)'!$A$2:$A$79,$C2024)&gt;0,"SANTANDER",IF(COUNTIF('Códigos Itaú (ref)'!$A$2:$A$44,$C2024)&gt;0,"ITAU",IF(AND(TRIM(UPPER($I2024))="CONTRATUAL",ISNUMBER(SEARCH("INDIVIDUAL",SUBSTITUTE(UPPER($D2024)," ","")))),"PREMIUM FREE",""))))</f>
        <v/>
      </c>
    </row>
    <row r="2025">
      <c r="AC2025">
        <f>IF($C2025="","",IF(COUNTIF('Códigos Santander (ref)'!$A$2:$A$79,$C2025)&gt;0,"SANTANDER",IF(COUNTIF('Códigos Itaú (ref)'!$A$2:$A$44,$C2025)&gt;0,"ITAU",IF(AND(TRIM(UPPER($I2025))="CONTRATUAL",ISNUMBER(SEARCH("INDIVIDUAL",SUBSTITUTE(UPPER($D2025)," ","")))),"PREMIUM FREE",""))))</f>
        <v/>
      </c>
    </row>
    <row r="2026">
      <c r="AC2026">
        <f>IF($C2026="","",IF(COUNTIF('Códigos Santander (ref)'!$A$2:$A$79,$C2026)&gt;0,"SANTANDER",IF(COUNTIF('Códigos Itaú (ref)'!$A$2:$A$44,$C2026)&gt;0,"ITAU",IF(AND(TRIM(UPPER($I2026))="CONTRATUAL",ISNUMBER(SEARCH("INDIVIDUAL",SUBSTITUTE(UPPER($D2026)," ","")))),"PREMIUM FREE",""))))</f>
        <v/>
      </c>
    </row>
    <row r="2027">
      <c r="AC2027">
        <f>IF($C2027="","",IF(COUNTIF('Códigos Santander (ref)'!$A$2:$A$79,$C2027)&gt;0,"SANTANDER",IF(COUNTIF('Códigos Itaú (ref)'!$A$2:$A$44,$C2027)&gt;0,"ITAU",IF(AND(TRIM(UPPER($I2027))="CONTRATUAL",ISNUMBER(SEARCH("INDIVIDUAL",SUBSTITUTE(UPPER($D2027)," ","")))),"PREMIUM FREE",""))))</f>
        <v/>
      </c>
    </row>
    <row r="2028">
      <c r="AC2028">
        <f>IF($C2028="","",IF(COUNTIF('Códigos Santander (ref)'!$A$2:$A$79,$C2028)&gt;0,"SANTANDER",IF(COUNTIF('Códigos Itaú (ref)'!$A$2:$A$44,$C2028)&gt;0,"ITAU",IF(AND(TRIM(UPPER($I2028))="CONTRATUAL",ISNUMBER(SEARCH("INDIVIDUAL",SUBSTITUTE(UPPER($D2028)," ","")))),"PREMIUM FREE",""))))</f>
        <v/>
      </c>
    </row>
    <row r="2029">
      <c r="AC2029">
        <f>IF($C2029="","",IF(COUNTIF('Códigos Santander (ref)'!$A$2:$A$79,$C2029)&gt;0,"SANTANDER",IF(COUNTIF('Códigos Itaú (ref)'!$A$2:$A$44,$C2029)&gt;0,"ITAU",IF(AND(TRIM(UPPER($I2029))="CONTRATUAL",ISNUMBER(SEARCH("INDIVIDUAL",SUBSTITUTE(UPPER($D2029)," ","")))),"PREMIUM FREE",""))))</f>
        <v/>
      </c>
    </row>
    <row r="2030">
      <c r="AC2030">
        <f>IF($C2030="","",IF(COUNTIF('Códigos Santander (ref)'!$A$2:$A$79,$C2030)&gt;0,"SANTANDER",IF(COUNTIF('Códigos Itaú (ref)'!$A$2:$A$44,$C2030)&gt;0,"ITAU",IF(AND(TRIM(UPPER($I2030))="CONTRATUAL",ISNUMBER(SEARCH("INDIVIDUAL",SUBSTITUTE(UPPER($D2030)," ","")))),"PREMIUM FREE",""))))</f>
        <v/>
      </c>
    </row>
    <row r="2031">
      <c r="AC2031">
        <f>IF($C2031="","",IF(COUNTIF('Códigos Santander (ref)'!$A$2:$A$79,$C2031)&gt;0,"SANTANDER",IF(COUNTIF('Códigos Itaú (ref)'!$A$2:$A$44,$C2031)&gt;0,"ITAU",IF(AND(TRIM(UPPER($I2031))="CONTRATUAL",ISNUMBER(SEARCH("INDIVIDUAL",SUBSTITUTE(UPPER($D2031)," ","")))),"PREMIUM FREE",""))))</f>
        <v/>
      </c>
    </row>
    <row r="2032">
      <c r="AC2032">
        <f>IF($C2032="","",IF(COUNTIF('Códigos Santander (ref)'!$A$2:$A$79,$C2032)&gt;0,"SANTANDER",IF(COUNTIF('Códigos Itaú (ref)'!$A$2:$A$44,$C2032)&gt;0,"ITAU",IF(AND(TRIM(UPPER($I2032))="CONTRATUAL",ISNUMBER(SEARCH("INDIVIDUAL",SUBSTITUTE(UPPER($D2032)," ","")))),"PREMIUM FREE",""))))</f>
        <v/>
      </c>
    </row>
    <row r="2033">
      <c r="AC2033">
        <f>IF($C2033="","",IF(COUNTIF('Códigos Santander (ref)'!$A$2:$A$79,$C2033)&gt;0,"SANTANDER",IF(COUNTIF('Códigos Itaú (ref)'!$A$2:$A$44,$C2033)&gt;0,"ITAU",IF(AND(TRIM(UPPER($I2033))="CONTRATUAL",ISNUMBER(SEARCH("INDIVIDUAL",SUBSTITUTE(UPPER($D2033)," ","")))),"PREMIUM FREE",""))))</f>
        <v/>
      </c>
    </row>
    <row r="2034">
      <c r="AC2034">
        <f>IF($C2034="","",IF(COUNTIF('Códigos Santander (ref)'!$A$2:$A$79,$C2034)&gt;0,"SANTANDER",IF(COUNTIF('Códigos Itaú (ref)'!$A$2:$A$44,$C2034)&gt;0,"ITAU",IF(AND(TRIM(UPPER($I2034))="CONTRATUAL",ISNUMBER(SEARCH("INDIVIDUAL",SUBSTITUTE(UPPER($D2034)," ","")))),"PREMIUM FREE",""))))</f>
        <v/>
      </c>
    </row>
    <row r="2035">
      <c r="AC2035">
        <f>IF($C2035="","",IF(COUNTIF('Códigos Santander (ref)'!$A$2:$A$79,$C2035)&gt;0,"SANTANDER",IF(COUNTIF('Códigos Itaú (ref)'!$A$2:$A$44,$C2035)&gt;0,"ITAU",IF(AND(TRIM(UPPER($I2035))="CONTRATUAL",ISNUMBER(SEARCH("INDIVIDUAL",SUBSTITUTE(UPPER($D2035)," ","")))),"PREMIUM FREE",""))))</f>
        <v/>
      </c>
    </row>
    <row r="2036">
      <c r="AC2036">
        <f>IF($C2036="","",IF(COUNTIF('Códigos Santander (ref)'!$A$2:$A$79,$C2036)&gt;0,"SANTANDER",IF(COUNTIF('Códigos Itaú (ref)'!$A$2:$A$44,$C2036)&gt;0,"ITAU",IF(AND(TRIM(UPPER($I2036))="CONTRATUAL",ISNUMBER(SEARCH("INDIVIDUAL",SUBSTITUTE(UPPER($D2036)," ","")))),"PREMIUM FREE",""))))</f>
        <v/>
      </c>
    </row>
    <row r="2037">
      <c r="AC2037">
        <f>IF($C2037="","",IF(COUNTIF('Códigos Santander (ref)'!$A$2:$A$79,$C2037)&gt;0,"SANTANDER",IF(COUNTIF('Códigos Itaú (ref)'!$A$2:$A$44,$C2037)&gt;0,"ITAU",IF(AND(TRIM(UPPER($I2037))="CONTRATUAL",ISNUMBER(SEARCH("INDIVIDUAL",SUBSTITUTE(UPPER($D2037)," ","")))),"PREMIUM FREE",""))))</f>
        <v/>
      </c>
    </row>
    <row r="2038">
      <c r="AC2038">
        <f>IF($C2038="","",IF(COUNTIF('Códigos Santander (ref)'!$A$2:$A$79,$C2038)&gt;0,"SANTANDER",IF(COUNTIF('Códigos Itaú (ref)'!$A$2:$A$44,$C2038)&gt;0,"ITAU",IF(AND(TRIM(UPPER($I2038))="CONTRATUAL",ISNUMBER(SEARCH("INDIVIDUAL",SUBSTITUTE(UPPER($D2038)," ","")))),"PREMIUM FREE",""))))</f>
        <v/>
      </c>
    </row>
    <row r="2039">
      <c r="AC2039">
        <f>IF($C2039="","",IF(COUNTIF('Códigos Santander (ref)'!$A$2:$A$79,$C2039)&gt;0,"SANTANDER",IF(COUNTIF('Códigos Itaú (ref)'!$A$2:$A$44,$C2039)&gt;0,"ITAU",IF(AND(TRIM(UPPER($I2039))="CONTRATUAL",ISNUMBER(SEARCH("INDIVIDUAL",SUBSTITUTE(UPPER($D2039)," ","")))),"PREMIUM FREE",""))))</f>
        <v/>
      </c>
    </row>
    <row r="2040">
      <c r="AC2040">
        <f>IF($C2040="","",IF(COUNTIF('Códigos Santander (ref)'!$A$2:$A$79,$C2040)&gt;0,"SANTANDER",IF(COUNTIF('Códigos Itaú (ref)'!$A$2:$A$44,$C2040)&gt;0,"ITAU",IF(AND(TRIM(UPPER($I2040))="CONTRATUAL",ISNUMBER(SEARCH("INDIVIDUAL",SUBSTITUTE(UPPER($D2040)," ","")))),"PREMIUM FREE",""))))</f>
        <v/>
      </c>
    </row>
    <row r="2041">
      <c r="AC2041">
        <f>IF($C2041="","",IF(COUNTIF('Códigos Santander (ref)'!$A$2:$A$79,$C2041)&gt;0,"SANTANDER",IF(COUNTIF('Códigos Itaú (ref)'!$A$2:$A$44,$C2041)&gt;0,"ITAU",IF(AND(TRIM(UPPER($I2041))="CONTRATUAL",ISNUMBER(SEARCH("INDIVIDUAL",SUBSTITUTE(UPPER($D2041)," ","")))),"PREMIUM FREE",""))))</f>
        <v/>
      </c>
    </row>
    <row r="2042">
      <c r="AC2042">
        <f>IF($C2042="","",IF(COUNTIF('Códigos Santander (ref)'!$A$2:$A$79,$C2042)&gt;0,"SANTANDER",IF(COUNTIF('Códigos Itaú (ref)'!$A$2:$A$44,$C2042)&gt;0,"ITAU",IF(AND(TRIM(UPPER($I2042))="CONTRATUAL",ISNUMBER(SEARCH("INDIVIDUAL",SUBSTITUTE(UPPER($D2042)," ","")))),"PREMIUM FREE",""))))</f>
        <v/>
      </c>
    </row>
    <row r="2043">
      <c r="AC2043">
        <f>IF($C2043="","",IF(COUNTIF('Códigos Santander (ref)'!$A$2:$A$79,$C2043)&gt;0,"SANTANDER",IF(COUNTIF('Códigos Itaú (ref)'!$A$2:$A$44,$C2043)&gt;0,"ITAU",IF(AND(TRIM(UPPER($I2043))="CONTRATUAL",ISNUMBER(SEARCH("INDIVIDUAL",SUBSTITUTE(UPPER($D2043)," ","")))),"PREMIUM FREE",""))))</f>
        <v/>
      </c>
    </row>
    <row r="2044">
      <c r="AC2044">
        <f>IF($C2044="","",IF(COUNTIF('Códigos Santander (ref)'!$A$2:$A$79,$C2044)&gt;0,"SANTANDER",IF(COUNTIF('Códigos Itaú (ref)'!$A$2:$A$44,$C2044)&gt;0,"ITAU",IF(AND(TRIM(UPPER($I2044))="CONTRATUAL",ISNUMBER(SEARCH("INDIVIDUAL",SUBSTITUTE(UPPER($D2044)," ","")))),"PREMIUM FREE",""))))</f>
        <v/>
      </c>
    </row>
    <row r="2045">
      <c r="AC2045">
        <f>IF($C2045="","",IF(COUNTIF('Códigos Santander (ref)'!$A$2:$A$79,$C2045)&gt;0,"SANTANDER",IF(COUNTIF('Códigos Itaú (ref)'!$A$2:$A$44,$C2045)&gt;0,"ITAU",IF(AND(TRIM(UPPER($I2045))="CONTRATUAL",ISNUMBER(SEARCH("INDIVIDUAL",SUBSTITUTE(UPPER($D2045)," ","")))),"PREMIUM FREE",""))))</f>
        <v/>
      </c>
    </row>
    <row r="2046">
      <c r="AC2046">
        <f>IF($C2046="","",IF(COUNTIF('Códigos Santander (ref)'!$A$2:$A$79,$C2046)&gt;0,"SANTANDER",IF(COUNTIF('Códigos Itaú (ref)'!$A$2:$A$44,$C2046)&gt;0,"ITAU",IF(AND(TRIM(UPPER($I2046))="CONTRATUAL",ISNUMBER(SEARCH("INDIVIDUAL",SUBSTITUTE(UPPER($D2046)," ","")))),"PREMIUM FREE",""))))</f>
        <v/>
      </c>
    </row>
    <row r="2047">
      <c r="AC2047">
        <f>IF($C2047="","",IF(COUNTIF('Códigos Santander (ref)'!$A$2:$A$79,$C2047)&gt;0,"SANTANDER",IF(COUNTIF('Códigos Itaú (ref)'!$A$2:$A$44,$C2047)&gt;0,"ITAU",IF(AND(TRIM(UPPER($I2047))="CONTRATUAL",ISNUMBER(SEARCH("INDIVIDUAL",SUBSTITUTE(UPPER($D2047)," ","")))),"PREMIUM FREE",""))))</f>
        <v/>
      </c>
    </row>
    <row r="2048">
      <c r="AC2048">
        <f>IF($C2048="","",IF(COUNTIF('Códigos Santander (ref)'!$A$2:$A$79,$C2048)&gt;0,"SANTANDER",IF(COUNTIF('Códigos Itaú (ref)'!$A$2:$A$44,$C2048)&gt;0,"ITAU",IF(AND(TRIM(UPPER($I2048))="CONTRATUAL",ISNUMBER(SEARCH("INDIVIDUAL",SUBSTITUTE(UPPER($D2048)," ","")))),"PREMIUM FREE",""))))</f>
        <v/>
      </c>
    </row>
    <row r="2049">
      <c r="AC2049">
        <f>IF($C2049="","",IF(COUNTIF('Códigos Santander (ref)'!$A$2:$A$79,$C2049)&gt;0,"SANTANDER",IF(COUNTIF('Códigos Itaú (ref)'!$A$2:$A$44,$C2049)&gt;0,"ITAU",IF(AND(TRIM(UPPER($I2049))="CONTRATUAL",ISNUMBER(SEARCH("INDIVIDUAL",SUBSTITUTE(UPPER($D2049)," ","")))),"PREMIUM FREE",""))))</f>
        <v/>
      </c>
    </row>
    <row r="2050">
      <c r="AC2050">
        <f>IF($C2050="","",IF(COUNTIF('Códigos Santander (ref)'!$A$2:$A$79,$C2050)&gt;0,"SANTANDER",IF(COUNTIF('Códigos Itaú (ref)'!$A$2:$A$44,$C2050)&gt;0,"ITAU",IF(AND(TRIM(UPPER($I2050))="CONTRATUAL",ISNUMBER(SEARCH("INDIVIDUAL",SUBSTITUTE(UPPER($D2050)," ","")))),"PREMIUM FREE",""))))</f>
        <v/>
      </c>
    </row>
    <row r="2051">
      <c r="AC2051">
        <f>IF($C2051="","",IF(COUNTIF('Códigos Santander (ref)'!$A$2:$A$79,$C2051)&gt;0,"SANTANDER",IF(COUNTIF('Códigos Itaú (ref)'!$A$2:$A$44,$C2051)&gt;0,"ITAU",IF(AND(TRIM(UPPER($I2051))="CONTRATUAL",ISNUMBER(SEARCH("INDIVIDUAL",SUBSTITUTE(UPPER($D2051)," ","")))),"PREMIUM FREE",""))))</f>
        <v/>
      </c>
    </row>
    <row r="2052">
      <c r="AC2052">
        <f>IF($C2052="","",IF(COUNTIF('Códigos Santander (ref)'!$A$2:$A$79,$C2052)&gt;0,"SANTANDER",IF(COUNTIF('Códigos Itaú (ref)'!$A$2:$A$44,$C2052)&gt;0,"ITAU",IF(AND(TRIM(UPPER($I2052))="CONTRATUAL",ISNUMBER(SEARCH("INDIVIDUAL",SUBSTITUTE(UPPER($D2052)," ","")))),"PREMIUM FREE",""))))</f>
        <v/>
      </c>
    </row>
    <row r="2053">
      <c r="AC2053">
        <f>IF($C2053="","",IF(COUNTIF('Códigos Santander (ref)'!$A$2:$A$79,$C2053)&gt;0,"SANTANDER",IF(COUNTIF('Códigos Itaú (ref)'!$A$2:$A$44,$C2053)&gt;0,"ITAU",IF(AND(TRIM(UPPER($I2053))="CONTRATUAL",ISNUMBER(SEARCH("INDIVIDUAL",SUBSTITUTE(UPPER($D2053)," ","")))),"PREMIUM FREE",""))))</f>
        <v/>
      </c>
    </row>
    <row r="2054">
      <c r="AC2054">
        <f>IF($C2054="","",IF(COUNTIF('Códigos Santander (ref)'!$A$2:$A$79,$C2054)&gt;0,"SANTANDER",IF(COUNTIF('Códigos Itaú (ref)'!$A$2:$A$44,$C2054)&gt;0,"ITAU",IF(AND(TRIM(UPPER($I2054))="CONTRATUAL",ISNUMBER(SEARCH("INDIVIDUAL",SUBSTITUTE(UPPER($D2054)," ","")))),"PREMIUM FREE",""))))</f>
        <v/>
      </c>
    </row>
    <row r="2055">
      <c r="AC2055">
        <f>IF($C2055="","",IF(COUNTIF('Códigos Santander (ref)'!$A$2:$A$79,$C2055)&gt;0,"SANTANDER",IF(COUNTIF('Códigos Itaú (ref)'!$A$2:$A$44,$C2055)&gt;0,"ITAU",IF(AND(TRIM(UPPER($I2055))="CONTRATUAL",ISNUMBER(SEARCH("INDIVIDUAL",SUBSTITUTE(UPPER($D2055)," ","")))),"PREMIUM FREE",""))))</f>
        <v/>
      </c>
    </row>
    <row r="2056">
      <c r="AC2056">
        <f>IF($C2056="","",IF(COUNTIF('Códigos Santander (ref)'!$A$2:$A$79,$C2056)&gt;0,"SANTANDER",IF(COUNTIF('Códigos Itaú (ref)'!$A$2:$A$44,$C2056)&gt;0,"ITAU",IF(AND(TRIM(UPPER($I2056))="CONTRATUAL",ISNUMBER(SEARCH("INDIVIDUAL",SUBSTITUTE(UPPER($D2056)," ","")))),"PREMIUM FREE",""))))</f>
        <v/>
      </c>
    </row>
    <row r="2057">
      <c r="AC2057">
        <f>IF($C2057="","",IF(COUNTIF('Códigos Santander (ref)'!$A$2:$A$79,$C2057)&gt;0,"SANTANDER",IF(COUNTIF('Códigos Itaú (ref)'!$A$2:$A$44,$C2057)&gt;0,"ITAU",IF(AND(TRIM(UPPER($I2057))="CONTRATUAL",ISNUMBER(SEARCH("INDIVIDUAL",SUBSTITUTE(UPPER($D2057)," ","")))),"PREMIUM FREE",""))))</f>
        <v/>
      </c>
    </row>
    <row r="2058">
      <c r="AC2058">
        <f>IF($C2058="","",IF(COUNTIF('Códigos Santander (ref)'!$A$2:$A$79,$C2058)&gt;0,"SANTANDER",IF(COUNTIF('Códigos Itaú (ref)'!$A$2:$A$44,$C2058)&gt;0,"ITAU",IF(AND(TRIM(UPPER($I2058))="CONTRATUAL",ISNUMBER(SEARCH("INDIVIDUAL",SUBSTITUTE(UPPER($D2058)," ","")))),"PREMIUM FREE",""))))</f>
        <v/>
      </c>
    </row>
    <row r="2059">
      <c r="AC2059">
        <f>IF($C2059="","",IF(COUNTIF('Códigos Santander (ref)'!$A$2:$A$79,$C2059)&gt;0,"SANTANDER",IF(COUNTIF('Códigos Itaú (ref)'!$A$2:$A$44,$C2059)&gt;0,"ITAU",IF(AND(TRIM(UPPER($I2059))="CONTRATUAL",ISNUMBER(SEARCH("INDIVIDUAL",SUBSTITUTE(UPPER($D2059)," ","")))),"PREMIUM FREE",""))))</f>
        <v/>
      </c>
    </row>
    <row r="2060">
      <c r="AC2060">
        <f>IF($C2060="","",IF(COUNTIF('Códigos Santander (ref)'!$A$2:$A$79,$C2060)&gt;0,"SANTANDER",IF(COUNTIF('Códigos Itaú (ref)'!$A$2:$A$44,$C2060)&gt;0,"ITAU",IF(AND(TRIM(UPPER($I2060))="CONTRATUAL",ISNUMBER(SEARCH("INDIVIDUAL",SUBSTITUTE(UPPER($D2060)," ","")))),"PREMIUM FREE",""))))</f>
        <v/>
      </c>
    </row>
    <row r="2061">
      <c r="AC2061">
        <f>IF($C2061="","",IF(COUNTIF('Códigos Santander (ref)'!$A$2:$A$79,$C2061)&gt;0,"SANTANDER",IF(COUNTIF('Códigos Itaú (ref)'!$A$2:$A$44,$C2061)&gt;0,"ITAU",IF(AND(TRIM(UPPER($I2061))="CONTRATUAL",ISNUMBER(SEARCH("INDIVIDUAL",SUBSTITUTE(UPPER($D2061)," ","")))),"PREMIUM FREE",""))))</f>
        <v/>
      </c>
    </row>
    <row r="2062">
      <c r="AC2062">
        <f>IF($C2062="","",IF(COUNTIF('Códigos Santander (ref)'!$A$2:$A$79,$C2062)&gt;0,"SANTANDER",IF(COUNTIF('Códigos Itaú (ref)'!$A$2:$A$44,$C2062)&gt;0,"ITAU",IF(AND(TRIM(UPPER($I2062))="CONTRATUAL",ISNUMBER(SEARCH("INDIVIDUAL",SUBSTITUTE(UPPER($D2062)," ","")))),"PREMIUM FREE",""))))</f>
        <v/>
      </c>
    </row>
    <row r="2063">
      <c r="AC2063">
        <f>IF($C2063="","",IF(COUNTIF('Códigos Santander (ref)'!$A$2:$A$79,$C2063)&gt;0,"SANTANDER",IF(COUNTIF('Códigos Itaú (ref)'!$A$2:$A$44,$C2063)&gt;0,"ITAU",IF(AND(TRIM(UPPER($I2063))="CONTRATUAL",ISNUMBER(SEARCH("INDIVIDUAL",SUBSTITUTE(UPPER($D2063)," ","")))),"PREMIUM FREE",""))))</f>
        <v/>
      </c>
    </row>
    <row r="2064">
      <c r="AC2064">
        <f>IF($C2064="","",IF(COUNTIF('Códigos Santander (ref)'!$A$2:$A$79,$C2064)&gt;0,"SANTANDER",IF(COUNTIF('Códigos Itaú (ref)'!$A$2:$A$44,$C2064)&gt;0,"ITAU",IF(AND(TRIM(UPPER($I2064))="CONTRATUAL",ISNUMBER(SEARCH("INDIVIDUAL",SUBSTITUTE(UPPER($D2064)," ","")))),"PREMIUM FREE",""))))</f>
        <v/>
      </c>
    </row>
    <row r="2065">
      <c r="AC2065">
        <f>IF($C2065="","",IF(COUNTIF('Códigos Santander (ref)'!$A$2:$A$79,$C2065)&gt;0,"SANTANDER",IF(COUNTIF('Códigos Itaú (ref)'!$A$2:$A$44,$C2065)&gt;0,"ITAU",IF(AND(TRIM(UPPER($I2065))="CONTRATUAL",ISNUMBER(SEARCH("INDIVIDUAL",SUBSTITUTE(UPPER($D2065)," ","")))),"PREMIUM FREE",""))))</f>
        <v/>
      </c>
    </row>
    <row r="2066">
      <c r="AC2066">
        <f>IF($C2066="","",IF(COUNTIF('Códigos Santander (ref)'!$A$2:$A$79,$C2066)&gt;0,"SANTANDER",IF(COUNTIF('Códigos Itaú (ref)'!$A$2:$A$44,$C2066)&gt;0,"ITAU",IF(AND(TRIM(UPPER($I2066))="CONTRATUAL",ISNUMBER(SEARCH("INDIVIDUAL",SUBSTITUTE(UPPER($D2066)," ","")))),"PREMIUM FREE",""))))</f>
        <v/>
      </c>
    </row>
    <row r="2067">
      <c r="AC2067">
        <f>IF($C2067="","",IF(COUNTIF('Códigos Santander (ref)'!$A$2:$A$79,$C2067)&gt;0,"SANTANDER",IF(COUNTIF('Códigos Itaú (ref)'!$A$2:$A$44,$C2067)&gt;0,"ITAU",IF(AND(TRIM(UPPER($I2067))="CONTRATUAL",ISNUMBER(SEARCH("INDIVIDUAL",SUBSTITUTE(UPPER($D2067)," ","")))),"PREMIUM FREE",""))))</f>
        <v/>
      </c>
    </row>
    <row r="2068">
      <c r="AC2068">
        <f>IF($C2068="","",IF(COUNTIF('Códigos Santander (ref)'!$A$2:$A$79,$C2068)&gt;0,"SANTANDER",IF(COUNTIF('Códigos Itaú (ref)'!$A$2:$A$44,$C2068)&gt;0,"ITAU",IF(AND(TRIM(UPPER($I2068))="CONTRATUAL",ISNUMBER(SEARCH("INDIVIDUAL",SUBSTITUTE(UPPER($D2068)," ","")))),"PREMIUM FREE",""))))</f>
        <v/>
      </c>
    </row>
    <row r="2069">
      <c r="AC2069">
        <f>IF($C2069="","",IF(COUNTIF('Códigos Santander (ref)'!$A$2:$A$79,$C2069)&gt;0,"SANTANDER",IF(COUNTIF('Códigos Itaú (ref)'!$A$2:$A$44,$C2069)&gt;0,"ITAU",IF(AND(TRIM(UPPER($I2069))="CONTRATUAL",ISNUMBER(SEARCH("INDIVIDUAL",SUBSTITUTE(UPPER($D2069)," ","")))),"PREMIUM FREE",""))))</f>
        <v/>
      </c>
    </row>
    <row r="2070">
      <c r="AC2070">
        <f>IF($C2070="","",IF(COUNTIF('Códigos Santander (ref)'!$A$2:$A$79,$C2070)&gt;0,"SANTANDER",IF(COUNTIF('Códigos Itaú (ref)'!$A$2:$A$44,$C2070)&gt;0,"ITAU",IF(AND(TRIM(UPPER($I2070))="CONTRATUAL",ISNUMBER(SEARCH("INDIVIDUAL",SUBSTITUTE(UPPER($D2070)," ","")))),"PREMIUM FREE",""))))</f>
        <v/>
      </c>
    </row>
    <row r="2071">
      <c r="AC2071">
        <f>IF($C2071="","",IF(COUNTIF('Códigos Santander (ref)'!$A$2:$A$79,$C2071)&gt;0,"SANTANDER",IF(COUNTIF('Códigos Itaú (ref)'!$A$2:$A$44,$C2071)&gt;0,"ITAU",IF(AND(TRIM(UPPER($I2071))="CONTRATUAL",ISNUMBER(SEARCH("INDIVIDUAL",SUBSTITUTE(UPPER($D2071)," ","")))),"PREMIUM FREE",""))))</f>
        <v/>
      </c>
    </row>
    <row r="2072">
      <c r="AC2072">
        <f>IF($C2072="","",IF(COUNTIF('Códigos Santander (ref)'!$A$2:$A$79,$C2072)&gt;0,"SANTANDER",IF(COUNTIF('Códigos Itaú (ref)'!$A$2:$A$44,$C2072)&gt;0,"ITAU",IF(AND(TRIM(UPPER($I2072))="CONTRATUAL",ISNUMBER(SEARCH("INDIVIDUAL",SUBSTITUTE(UPPER($D2072)," ","")))),"PREMIUM FREE",""))))</f>
        <v/>
      </c>
    </row>
    <row r="2073">
      <c r="AC2073">
        <f>IF($C2073="","",IF(COUNTIF('Códigos Santander (ref)'!$A$2:$A$79,$C2073)&gt;0,"SANTANDER",IF(COUNTIF('Códigos Itaú (ref)'!$A$2:$A$44,$C2073)&gt;0,"ITAU",IF(AND(TRIM(UPPER($I2073))="CONTRATUAL",ISNUMBER(SEARCH("INDIVIDUAL",SUBSTITUTE(UPPER($D2073)," ","")))),"PREMIUM FREE",""))))</f>
        <v/>
      </c>
    </row>
    <row r="2074">
      <c r="AC2074">
        <f>IF($C2074="","",IF(COUNTIF('Códigos Santander (ref)'!$A$2:$A$79,$C2074)&gt;0,"SANTANDER",IF(COUNTIF('Códigos Itaú (ref)'!$A$2:$A$44,$C2074)&gt;0,"ITAU",IF(AND(TRIM(UPPER($I2074))="CONTRATUAL",ISNUMBER(SEARCH("INDIVIDUAL",SUBSTITUTE(UPPER($D2074)," ","")))),"PREMIUM FREE",""))))</f>
        <v/>
      </c>
    </row>
    <row r="2075">
      <c r="AC2075">
        <f>IF($C2075="","",IF(COUNTIF('Códigos Santander (ref)'!$A$2:$A$79,$C2075)&gt;0,"SANTANDER",IF(COUNTIF('Códigos Itaú (ref)'!$A$2:$A$44,$C2075)&gt;0,"ITAU",IF(AND(TRIM(UPPER($I2075))="CONTRATUAL",ISNUMBER(SEARCH("INDIVIDUAL",SUBSTITUTE(UPPER($D2075)," ","")))),"PREMIUM FREE",""))))</f>
        <v/>
      </c>
    </row>
    <row r="2076">
      <c r="AC2076">
        <f>IF($C2076="","",IF(COUNTIF('Códigos Santander (ref)'!$A$2:$A$79,$C2076)&gt;0,"SANTANDER",IF(COUNTIF('Códigos Itaú (ref)'!$A$2:$A$44,$C2076)&gt;0,"ITAU",IF(AND(TRIM(UPPER($I2076))="CONTRATUAL",ISNUMBER(SEARCH("INDIVIDUAL",SUBSTITUTE(UPPER($D2076)," ","")))),"PREMIUM FREE",""))))</f>
        <v/>
      </c>
    </row>
    <row r="2077">
      <c r="AC2077">
        <f>IF($C2077="","",IF(COUNTIF('Códigos Santander (ref)'!$A$2:$A$79,$C2077)&gt;0,"SANTANDER",IF(COUNTIF('Códigos Itaú (ref)'!$A$2:$A$44,$C2077)&gt;0,"ITAU",IF(AND(TRIM(UPPER($I2077))="CONTRATUAL",ISNUMBER(SEARCH("INDIVIDUAL",SUBSTITUTE(UPPER($D2077)," ","")))),"PREMIUM FREE",""))))</f>
        <v/>
      </c>
    </row>
    <row r="2078">
      <c r="AC2078">
        <f>IF($C2078="","",IF(COUNTIF('Códigos Santander (ref)'!$A$2:$A$79,$C2078)&gt;0,"SANTANDER",IF(COUNTIF('Códigos Itaú (ref)'!$A$2:$A$44,$C2078)&gt;0,"ITAU",IF(AND(TRIM(UPPER($I2078))="CONTRATUAL",ISNUMBER(SEARCH("INDIVIDUAL",SUBSTITUTE(UPPER($D2078)," ","")))),"PREMIUM FREE",""))))</f>
        <v/>
      </c>
    </row>
    <row r="2079">
      <c r="AC2079">
        <f>IF($C2079="","",IF(COUNTIF('Códigos Santander (ref)'!$A$2:$A$79,$C2079)&gt;0,"SANTANDER",IF(COUNTIF('Códigos Itaú (ref)'!$A$2:$A$44,$C2079)&gt;0,"ITAU",IF(AND(TRIM(UPPER($I2079))="CONTRATUAL",ISNUMBER(SEARCH("INDIVIDUAL",SUBSTITUTE(UPPER($D2079)," ","")))),"PREMIUM FREE",""))))</f>
        <v/>
      </c>
    </row>
    <row r="2080">
      <c r="AC2080">
        <f>IF($C2080="","",IF(COUNTIF('Códigos Santander (ref)'!$A$2:$A$79,$C2080)&gt;0,"SANTANDER",IF(COUNTIF('Códigos Itaú (ref)'!$A$2:$A$44,$C2080)&gt;0,"ITAU",IF(AND(TRIM(UPPER($I2080))="CONTRATUAL",ISNUMBER(SEARCH("INDIVIDUAL",SUBSTITUTE(UPPER($D2080)," ","")))),"PREMIUM FREE",""))))</f>
        <v/>
      </c>
    </row>
    <row r="2081">
      <c r="AC2081">
        <f>IF($C2081="","",IF(COUNTIF('Códigos Santander (ref)'!$A$2:$A$79,$C2081)&gt;0,"SANTANDER",IF(COUNTIF('Códigos Itaú (ref)'!$A$2:$A$44,$C2081)&gt;0,"ITAU",IF(AND(TRIM(UPPER($I2081))="CONTRATUAL",ISNUMBER(SEARCH("INDIVIDUAL",SUBSTITUTE(UPPER($D2081)," ","")))),"PREMIUM FREE",""))))</f>
        <v/>
      </c>
    </row>
    <row r="2082">
      <c r="AC2082">
        <f>IF($C2082="","",IF(COUNTIF('Códigos Santander (ref)'!$A$2:$A$79,$C2082)&gt;0,"SANTANDER",IF(COUNTIF('Códigos Itaú (ref)'!$A$2:$A$44,$C2082)&gt;0,"ITAU",IF(AND(TRIM(UPPER($I2082))="CONTRATUAL",ISNUMBER(SEARCH("INDIVIDUAL",SUBSTITUTE(UPPER($D2082)," ","")))),"PREMIUM FREE",""))))</f>
        <v/>
      </c>
    </row>
    <row r="2083">
      <c r="AC2083">
        <f>IF($C2083="","",IF(COUNTIF('Códigos Santander (ref)'!$A$2:$A$79,$C2083)&gt;0,"SANTANDER",IF(COUNTIF('Códigos Itaú (ref)'!$A$2:$A$44,$C2083)&gt;0,"ITAU",IF(AND(TRIM(UPPER($I2083))="CONTRATUAL",ISNUMBER(SEARCH("INDIVIDUAL",SUBSTITUTE(UPPER($D2083)," ","")))),"PREMIUM FREE",""))))</f>
        <v/>
      </c>
    </row>
    <row r="2084">
      <c r="AC2084">
        <f>IF($C2084="","",IF(COUNTIF('Códigos Santander (ref)'!$A$2:$A$79,$C2084)&gt;0,"SANTANDER",IF(COUNTIF('Códigos Itaú (ref)'!$A$2:$A$44,$C2084)&gt;0,"ITAU",IF(AND(TRIM(UPPER($I2084))="CONTRATUAL",ISNUMBER(SEARCH("INDIVIDUAL",SUBSTITUTE(UPPER($D2084)," ","")))),"PREMIUM FREE",""))))</f>
        <v/>
      </c>
    </row>
    <row r="2085">
      <c r="AC2085">
        <f>IF($C2085="","",IF(COUNTIF('Códigos Santander (ref)'!$A$2:$A$79,$C2085)&gt;0,"SANTANDER",IF(COUNTIF('Códigos Itaú (ref)'!$A$2:$A$44,$C2085)&gt;0,"ITAU",IF(AND(TRIM(UPPER($I2085))="CONTRATUAL",ISNUMBER(SEARCH("INDIVIDUAL",SUBSTITUTE(UPPER($D2085)," ","")))),"PREMIUM FREE",""))))</f>
        <v/>
      </c>
    </row>
    <row r="2086">
      <c r="AC2086">
        <f>IF($C2086="","",IF(COUNTIF('Códigos Santander (ref)'!$A$2:$A$79,$C2086)&gt;0,"SANTANDER",IF(COUNTIF('Códigos Itaú (ref)'!$A$2:$A$44,$C2086)&gt;0,"ITAU",IF(AND(TRIM(UPPER($I2086))="CONTRATUAL",ISNUMBER(SEARCH("INDIVIDUAL",SUBSTITUTE(UPPER($D2086)," ","")))),"PREMIUM FREE",""))))</f>
        <v/>
      </c>
    </row>
    <row r="2087">
      <c r="AC2087">
        <f>IF($C2087="","",IF(COUNTIF('Códigos Santander (ref)'!$A$2:$A$79,$C2087)&gt;0,"SANTANDER",IF(COUNTIF('Códigos Itaú (ref)'!$A$2:$A$44,$C2087)&gt;0,"ITAU",IF(AND(TRIM(UPPER($I2087))="CONTRATUAL",ISNUMBER(SEARCH("INDIVIDUAL",SUBSTITUTE(UPPER($D2087)," ","")))),"PREMIUM FREE",""))))</f>
        <v/>
      </c>
    </row>
    <row r="2088">
      <c r="AC2088">
        <f>IF($C2088="","",IF(COUNTIF('Códigos Santander (ref)'!$A$2:$A$79,$C2088)&gt;0,"SANTANDER",IF(COUNTIF('Códigos Itaú (ref)'!$A$2:$A$44,$C2088)&gt;0,"ITAU",IF(AND(TRIM(UPPER($I2088))="CONTRATUAL",ISNUMBER(SEARCH("INDIVIDUAL",SUBSTITUTE(UPPER($D2088)," ","")))),"PREMIUM FREE",""))))</f>
        <v/>
      </c>
    </row>
    <row r="2089">
      <c r="AC2089">
        <f>IF($C2089="","",IF(COUNTIF('Códigos Santander (ref)'!$A$2:$A$79,$C2089)&gt;0,"SANTANDER",IF(COUNTIF('Códigos Itaú (ref)'!$A$2:$A$44,$C2089)&gt;0,"ITAU",IF(AND(TRIM(UPPER($I2089))="CONTRATUAL",ISNUMBER(SEARCH("INDIVIDUAL",SUBSTITUTE(UPPER($D2089)," ","")))),"PREMIUM FREE",""))))</f>
        <v/>
      </c>
    </row>
    <row r="2090">
      <c r="AC2090">
        <f>IF($C2090="","",IF(COUNTIF('Códigos Santander (ref)'!$A$2:$A$79,$C2090)&gt;0,"SANTANDER",IF(COUNTIF('Códigos Itaú (ref)'!$A$2:$A$44,$C2090)&gt;0,"ITAU",IF(AND(TRIM(UPPER($I2090))="CONTRATUAL",ISNUMBER(SEARCH("INDIVIDUAL",SUBSTITUTE(UPPER($D2090)," ","")))),"PREMIUM FREE",""))))</f>
        <v/>
      </c>
    </row>
    <row r="2091">
      <c r="AC2091">
        <f>IF($C2091="","",IF(COUNTIF('Códigos Santander (ref)'!$A$2:$A$79,$C2091)&gt;0,"SANTANDER",IF(COUNTIF('Códigos Itaú (ref)'!$A$2:$A$44,$C2091)&gt;0,"ITAU",IF(AND(TRIM(UPPER($I2091))="CONTRATUAL",ISNUMBER(SEARCH("INDIVIDUAL",SUBSTITUTE(UPPER($D2091)," ","")))),"PREMIUM FREE",""))))</f>
        <v/>
      </c>
    </row>
    <row r="2092">
      <c r="AC2092">
        <f>IF($C2092="","",IF(COUNTIF('Códigos Santander (ref)'!$A$2:$A$79,$C2092)&gt;0,"SANTANDER",IF(COUNTIF('Códigos Itaú (ref)'!$A$2:$A$44,$C2092)&gt;0,"ITAU",IF(AND(TRIM(UPPER($I2092))="CONTRATUAL",ISNUMBER(SEARCH("INDIVIDUAL",SUBSTITUTE(UPPER($D2092)," ","")))),"PREMIUM FREE",""))))</f>
        <v/>
      </c>
    </row>
    <row r="2093">
      <c r="AC2093">
        <f>IF($C2093="","",IF(COUNTIF('Códigos Santander (ref)'!$A$2:$A$79,$C2093)&gt;0,"SANTANDER",IF(COUNTIF('Códigos Itaú (ref)'!$A$2:$A$44,$C2093)&gt;0,"ITAU",IF(AND(TRIM(UPPER($I2093))="CONTRATUAL",ISNUMBER(SEARCH("INDIVIDUAL",SUBSTITUTE(UPPER($D2093)," ","")))),"PREMIUM FREE",""))))</f>
        <v/>
      </c>
    </row>
    <row r="2094">
      <c r="AC2094">
        <f>IF($C2094="","",IF(COUNTIF('Códigos Santander (ref)'!$A$2:$A$79,$C2094)&gt;0,"SANTANDER",IF(COUNTIF('Códigos Itaú (ref)'!$A$2:$A$44,$C2094)&gt;0,"ITAU",IF(AND(TRIM(UPPER($I2094))="CONTRATUAL",ISNUMBER(SEARCH("INDIVIDUAL",SUBSTITUTE(UPPER($D2094)," ","")))),"PREMIUM FREE",""))))</f>
        <v/>
      </c>
    </row>
    <row r="2095">
      <c r="AC2095">
        <f>IF($C2095="","",IF(COUNTIF('Códigos Santander (ref)'!$A$2:$A$79,$C2095)&gt;0,"SANTANDER",IF(COUNTIF('Códigos Itaú (ref)'!$A$2:$A$44,$C2095)&gt;0,"ITAU",IF(AND(TRIM(UPPER($I2095))="CONTRATUAL",ISNUMBER(SEARCH("INDIVIDUAL",SUBSTITUTE(UPPER($D2095)," ","")))),"PREMIUM FREE",""))))</f>
        <v/>
      </c>
    </row>
    <row r="2096">
      <c r="AC2096">
        <f>IF($C2096="","",IF(COUNTIF('Códigos Santander (ref)'!$A$2:$A$79,$C2096)&gt;0,"SANTANDER",IF(COUNTIF('Códigos Itaú (ref)'!$A$2:$A$44,$C2096)&gt;0,"ITAU",IF(AND(TRIM(UPPER($I2096))="CONTRATUAL",ISNUMBER(SEARCH("INDIVIDUAL",SUBSTITUTE(UPPER($D2096)," ","")))),"PREMIUM FREE",""))))</f>
        <v/>
      </c>
    </row>
    <row r="2097">
      <c r="AC2097">
        <f>IF($C2097="","",IF(COUNTIF('Códigos Santander (ref)'!$A$2:$A$79,$C2097)&gt;0,"SANTANDER",IF(COUNTIF('Códigos Itaú (ref)'!$A$2:$A$44,$C2097)&gt;0,"ITAU",IF(AND(TRIM(UPPER($I2097))="CONTRATUAL",ISNUMBER(SEARCH("INDIVIDUAL",SUBSTITUTE(UPPER($D2097)," ","")))),"PREMIUM FREE",""))))</f>
        <v/>
      </c>
    </row>
    <row r="2098">
      <c r="AC2098">
        <f>IF($C2098="","",IF(COUNTIF('Códigos Santander (ref)'!$A$2:$A$79,$C2098)&gt;0,"SANTANDER",IF(COUNTIF('Códigos Itaú (ref)'!$A$2:$A$44,$C2098)&gt;0,"ITAU",IF(AND(TRIM(UPPER($I2098))="CONTRATUAL",ISNUMBER(SEARCH("INDIVIDUAL",SUBSTITUTE(UPPER($D2098)," ","")))),"PREMIUM FREE",""))))</f>
        <v/>
      </c>
    </row>
    <row r="2099">
      <c r="AC2099">
        <f>IF($C2099="","",IF(COUNTIF('Códigos Santander (ref)'!$A$2:$A$79,$C2099)&gt;0,"SANTANDER",IF(COUNTIF('Códigos Itaú (ref)'!$A$2:$A$44,$C2099)&gt;0,"ITAU",IF(AND(TRIM(UPPER($I2099))="CONTRATUAL",ISNUMBER(SEARCH("INDIVIDUAL",SUBSTITUTE(UPPER($D2099)," ","")))),"PREMIUM FREE",""))))</f>
        <v/>
      </c>
    </row>
    <row r="2100">
      <c r="AC2100">
        <f>IF($C2100="","",IF(COUNTIF('Códigos Santander (ref)'!$A$2:$A$79,$C2100)&gt;0,"SANTANDER",IF(COUNTIF('Códigos Itaú (ref)'!$A$2:$A$44,$C2100)&gt;0,"ITAU",IF(AND(TRIM(UPPER($I2100))="CONTRATUAL",ISNUMBER(SEARCH("INDIVIDUAL",SUBSTITUTE(UPPER($D2100)," ","")))),"PREMIUM FREE",""))))</f>
        <v/>
      </c>
    </row>
    <row r="2101">
      <c r="AC2101">
        <f>IF($C2101="","",IF(COUNTIF('Códigos Santander (ref)'!$A$2:$A$79,$C2101)&gt;0,"SANTANDER",IF(COUNTIF('Códigos Itaú (ref)'!$A$2:$A$44,$C2101)&gt;0,"ITAU",IF(AND(TRIM(UPPER($I2101))="CONTRATUAL",ISNUMBER(SEARCH("INDIVIDUAL",SUBSTITUTE(UPPER($D2101)," ","")))),"PREMIUM FREE",""))))</f>
        <v/>
      </c>
    </row>
    <row r="2102">
      <c r="AC2102">
        <f>IF($C2102="","",IF(COUNTIF('Códigos Santander (ref)'!$A$2:$A$79,$C2102)&gt;0,"SANTANDER",IF(COUNTIF('Códigos Itaú (ref)'!$A$2:$A$44,$C2102)&gt;0,"ITAU",IF(AND(TRIM(UPPER($I2102))="CONTRATUAL",ISNUMBER(SEARCH("INDIVIDUAL",SUBSTITUTE(UPPER($D2102)," ","")))),"PREMIUM FREE",""))))</f>
        <v/>
      </c>
    </row>
    <row r="2103">
      <c r="AC2103">
        <f>IF($C2103="","",IF(COUNTIF('Códigos Santander (ref)'!$A$2:$A$79,$C2103)&gt;0,"SANTANDER",IF(COUNTIF('Códigos Itaú (ref)'!$A$2:$A$44,$C2103)&gt;0,"ITAU",IF(AND(TRIM(UPPER($I2103))="CONTRATUAL",ISNUMBER(SEARCH("INDIVIDUAL",SUBSTITUTE(UPPER($D2103)," ","")))),"PREMIUM FREE",""))))</f>
        <v/>
      </c>
    </row>
    <row r="2104">
      <c r="AC2104">
        <f>IF($C2104="","",IF(COUNTIF('Códigos Santander (ref)'!$A$2:$A$79,$C2104)&gt;0,"SANTANDER",IF(COUNTIF('Códigos Itaú (ref)'!$A$2:$A$44,$C2104)&gt;0,"ITAU",IF(AND(TRIM(UPPER($I2104))="CONTRATUAL",ISNUMBER(SEARCH("INDIVIDUAL",SUBSTITUTE(UPPER($D2104)," ","")))),"PREMIUM FREE",""))))</f>
        <v/>
      </c>
    </row>
    <row r="2105">
      <c r="AC2105">
        <f>IF($C2105="","",IF(COUNTIF('Códigos Santander (ref)'!$A$2:$A$79,$C2105)&gt;0,"SANTANDER",IF(COUNTIF('Códigos Itaú (ref)'!$A$2:$A$44,$C2105)&gt;0,"ITAU",IF(AND(TRIM(UPPER($I2105))="CONTRATUAL",ISNUMBER(SEARCH("INDIVIDUAL",SUBSTITUTE(UPPER($D2105)," ","")))),"PREMIUM FREE",""))))</f>
        <v/>
      </c>
    </row>
    <row r="2106">
      <c r="AC2106">
        <f>IF($C2106="","",IF(COUNTIF('Códigos Santander (ref)'!$A$2:$A$79,$C2106)&gt;0,"SANTANDER",IF(COUNTIF('Códigos Itaú (ref)'!$A$2:$A$44,$C2106)&gt;0,"ITAU",IF(AND(TRIM(UPPER($I2106))="CONTRATUAL",ISNUMBER(SEARCH("INDIVIDUAL",SUBSTITUTE(UPPER($D2106)," ","")))),"PREMIUM FREE",""))))</f>
        <v/>
      </c>
    </row>
    <row r="2107">
      <c r="AC2107">
        <f>IF($C2107="","",IF(COUNTIF('Códigos Santander (ref)'!$A$2:$A$79,$C2107)&gt;0,"SANTANDER",IF(COUNTIF('Códigos Itaú (ref)'!$A$2:$A$44,$C2107)&gt;0,"ITAU",IF(AND(TRIM(UPPER($I2107))="CONTRATUAL",ISNUMBER(SEARCH("INDIVIDUAL",SUBSTITUTE(UPPER($D2107)," ","")))),"PREMIUM FREE",""))))</f>
        <v/>
      </c>
    </row>
    <row r="2108">
      <c r="AC2108">
        <f>IF($C2108="","",IF(COUNTIF('Códigos Santander (ref)'!$A$2:$A$79,$C2108)&gt;0,"SANTANDER",IF(COUNTIF('Códigos Itaú (ref)'!$A$2:$A$44,$C2108)&gt;0,"ITAU",IF(AND(TRIM(UPPER($I2108))="CONTRATUAL",ISNUMBER(SEARCH("INDIVIDUAL",SUBSTITUTE(UPPER($D2108)," ","")))),"PREMIUM FREE",""))))</f>
        <v/>
      </c>
    </row>
    <row r="2109">
      <c r="AC2109">
        <f>IF($C2109="","",IF(COUNTIF('Códigos Santander (ref)'!$A$2:$A$79,$C2109)&gt;0,"SANTANDER",IF(COUNTIF('Códigos Itaú (ref)'!$A$2:$A$44,$C2109)&gt;0,"ITAU",IF(AND(TRIM(UPPER($I2109))="CONTRATUAL",ISNUMBER(SEARCH("INDIVIDUAL",SUBSTITUTE(UPPER($D2109)," ","")))),"PREMIUM FREE",""))))</f>
        <v/>
      </c>
    </row>
    <row r="2110">
      <c r="AC2110">
        <f>IF($C2110="","",IF(COUNTIF('Códigos Santander (ref)'!$A$2:$A$79,$C2110)&gt;0,"SANTANDER",IF(COUNTIF('Códigos Itaú (ref)'!$A$2:$A$44,$C2110)&gt;0,"ITAU",IF(AND(TRIM(UPPER($I2110))="CONTRATUAL",ISNUMBER(SEARCH("INDIVIDUAL",SUBSTITUTE(UPPER($D2110)," ","")))),"PREMIUM FREE",""))))</f>
        <v/>
      </c>
    </row>
    <row r="2111">
      <c r="AC2111">
        <f>IF($C2111="","",IF(COUNTIF('Códigos Santander (ref)'!$A$2:$A$79,$C2111)&gt;0,"SANTANDER",IF(COUNTIF('Códigos Itaú (ref)'!$A$2:$A$44,$C2111)&gt;0,"ITAU",IF(AND(TRIM(UPPER($I2111))="CONTRATUAL",ISNUMBER(SEARCH("INDIVIDUAL",SUBSTITUTE(UPPER($D2111)," ","")))),"PREMIUM FREE",""))))</f>
        <v/>
      </c>
    </row>
    <row r="2112">
      <c r="AC2112">
        <f>IF($C2112="","",IF(COUNTIF('Códigos Santander (ref)'!$A$2:$A$79,$C2112)&gt;0,"SANTANDER",IF(COUNTIF('Códigos Itaú (ref)'!$A$2:$A$44,$C2112)&gt;0,"ITAU",IF(AND(TRIM(UPPER($I2112))="CONTRATUAL",ISNUMBER(SEARCH("INDIVIDUAL",SUBSTITUTE(UPPER($D2112)," ","")))),"PREMIUM FREE",""))))</f>
        <v/>
      </c>
    </row>
    <row r="2113">
      <c r="AC2113">
        <f>IF($C2113="","",IF(COUNTIF('Códigos Santander (ref)'!$A$2:$A$79,$C2113)&gt;0,"SANTANDER",IF(COUNTIF('Códigos Itaú (ref)'!$A$2:$A$44,$C2113)&gt;0,"ITAU",IF(AND(TRIM(UPPER($I2113))="CONTRATUAL",ISNUMBER(SEARCH("INDIVIDUAL",SUBSTITUTE(UPPER($D2113)," ","")))),"PREMIUM FREE",""))))</f>
        <v/>
      </c>
    </row>
    <row r="2114">
      <c r="AC2114">
        <f>IF($C2114="","",IF(COUNTIF('Códigos Santander (ref)'!$A$2:$A$79,$C2114)&gt;0,"SANTANDER",IF(COUNTIF('Códigos Itaú (ref)'!$A$2:$A$44,$C2114)&gt;0,"ITAU",IF(AND(TRIM(UPPER($I2114))="CONTRATUAL",ISNUMBER(SEARCH("INDIVIDUAL",SUBSTITUTE(UPPER($D2114)," ","")))),"PREMIUM FREE",""))))</f>
        <v/>
      </c>
    </row>
    <row r="2115">
      <c r="AC2115">
        <f>IF($C2115="","",IF(COUNTIF('Códigos Santander (ref)'!$A$2:$A$79,$C2115)&gt;0,"SANTANDER",IF(COUNTIF('Códigos Itaú (ref)'!$A$2:$A$44,$C2115)&gt;0,"ITAU",IF(AND(TRIM(UPPER($I2115))="CONTRATUAL",ISNUMBER(SEARCH("INDIVIDUAL",SUBSTITUTE(UPPER($D2115)," ","")))),"PREMIUM FREE",""))))</f>
        <v/>
      </c>
    </row>
    <row r="2116">
      <c r="AC2116">
        <f>IF($C2116="","",IF(COUNTIF('Códigos Santander (ref)'!$A$2:$A$79,$C2116)&gt;0,"SANTANDER",IF(COUNTIF('Códigos Itaú (ref)'!$A$2:$A$44,$C2116)&gt;0,"ITAU",IF(AND(TRIM(UPPER($I2116))="CONTRATUAL",ISNUMBER(SEARCH("INDIVIDUAL",SUBSTITUTE(UPPER($D2116)," ","")))),"PREMIUM FREE",""))))</f>
        <v/>
      </c>
    </row>
    <row r="2117">
      <c r="AC2117">
        <f>IF($C2117="","",IF(COUNTIF('Códigos Santander (ref)'!$A$2:$A$79,$C2117)&gt;0,"SANTANDER",IF(COUNTIF('Códigos Itaú (ref)'!$A$2:$A$44,$C2117)&gt;0,"ITAU",IF(AND(TRIM(UPPER($I2117))="CONTRATUAL",ISNUMBER(SEARCH("INDIVIDUAL",SUBSTITUTE(UPPER($D2117)," ","")))),"PREMIUM FREE",""))))</f>
        <v/>
      </c>
    </row>
    <row r="2118">
      <c r="AC2118">
        <f>IF($C2118="","",IF(COUNTIF('Códigos Santander (ref)'!$A$2:$A$79,$C2118)&gt;0,"SANTANDER",IF(COUNTIF('Códigos Itaú (ref)'!$A$2:$A$44,$C2118)&gt;0,"ITAU",IF(AND(TRIM(UPPER($I2118))="CONTRATUAL",ISNUMBER(SEARCH("INDIVIDUAL",SUBSTITUTE(UPPER($D2118)," ","")))),"PREMIUM FREE",""))))</f>
        <v/>
      </c>
    </row>
    <row r="2119">
      <c r="AC2119">
        <f>IF($C2119="","",IF(COUNTIF('Códigos Santander (ref)'!$A$2:$A$79,$C2119)&gt;0,"SANTANDER",IF(COUNTIF('Códigos Itaú (ref)'!$A$2:$A$44,$C2119)&gt;0,"ITAU",IF(AND(TRIM(UPPER($I2119))="CONTRATUAL",ISNUMBER(SEARCH("INDIVIDUAL",SUBSTITUTE(UPPER($D2119)," ","")))),"PREMIUM FREE",""))))</f>
        <v/>
      </c>
    </row>
    <row r="2120">
      <c r="AC2120">
        <f>IF($C2120="","",IF(COUNTIF('Códigos Santander (ref)'!$A$2:$A$79,$C2120)&gt;0,"SANTANDER",IF(COUNTIF('Códigos Itaú (ref)'!$A$2:$A$44,$C2120)&gt;0,"ITAU",IF(AND(TRIM(UPPER($I2120))="CONTRATUAL",ISNUMBER(SEARCH("INDIVIDUAL",SUBSTITUTE(UPPER($D2120)," ","")))),"PREMIUM FREE",""))))</f>
        <v/>
      </c>
    </row>
    <row r="2121">
      <c r="AC2121">
        <f>IF($C2121="","",IF(COUNTIF('Códigos Santander (ref)'!$A$2:$A$79,$C2121)&gt;0,"SANTANDER",IF(COUNTIF('Códigos Itaú (ref)'!$A$2:$A$44,$C2121)&gt;0,"ITAU",IF(AND(TRIM(UPPER($I2121))="CONTRATUAL",ISNUMBER(SEARCH("INDIVIDUAL",SUBSTITUTE(UPPER($D2121)," ","")))),"PREMIUM FREE",""))))</f>
        <v/>
      </c>
    </row>
    <row r="2122">
      <c r="AC2122">
        <f>IF($C2122="","",IF(COUNTIF('Códigos Santander (ref)'!$A$2:$A$79,$C2122)&gt;0,"SANTANDER",IF(COUNTIF('Códigos Itaú (ref)'!$A$2:$A$44,$C2122)&gt;0,"ITAU",IF(AND(TRIM(UPPER($I2122))="CONTRATUAL",ISNUMBER(SEARCH("INDIVIDUAL",SUBSTITUTE(UPPER($D2122)," ","")))),"PREMIUM FREE",""))))</f>
        <v/>
      </c>
    </row>
    <row r="2123">
      <c r="AC2123">
        <f>IF($C2123="","",IF(COUNTIF('Códigos Santander (ref)'!$A$2:$A$79,$C2123)&gt;0,"SANTANDER",IF(COUNTIF('Códigos Itaú (ref)'!$A$2:$A$44,$C2123)&gt;0,"ITAU",IF(AND(TRIM(UPPER($I2123))="CONTRATUAL",ISNUMBER(SEARCH("INDIVIDUAL",SUBSTITUTE(UPPER($D2123)," ","")))),"PREMIUM FREE",""))))</f>
        <v/>
      </c>
    </row>
    <row r="2124">
      <c r="AC2124">
        <f>IF($C2124="","",IF(COUNTIF('Códigos Santander (ref)'!$A$2:$A$79,$C2124)&gt;0,"SANTANDER",IF(COUNTIF('Códigos Itaú (ref)'!$A$2:$A$44,$C2124)&gt;0,"ITAU",IF(AND(TRIM(UPPER($I2124))="CONTRATUAL",ISNUMBER(SEARCH("INDIVIDUAL",SUBSTITUTE(UPPER($D2124)," ","")))),"PREMIUM FREE",""))))</f>
        <v/>
      </c>
    </row>
    <row r="2125">
      <c r="AC2125">
        <f>IF($C2125="","",IF(COUNTIF('Códigos Santander (ref)'!$A$2:$A$79,$C2125)&gt;0,"SANTANDER",IF(COUNTIF('Códigos Itaú (ref)'!$A$2:$A$44,$C2125)&gt;0,"ITAU",IF(AND(TRIM(UPPER($I2125))="CONTRATUAL",ISNUMBER(SEARCH("INDIVIDUAL",SUBSTITUTE(UPPER($D2125)," ","")))),"PREMIUM FREE",""))))</f>
        <v/>
      </c>
    </row>
    <row r="2126">
      <c r="AC2126">
        <f>IF($C2126="","",IF(COUNTIF('Códigos Santander (ref)'!$A$2:$A$79,$C2126)&gt;0,"SANTANDER",IF(COUNTIF('Códigos Itaú (ref)'!$A$2:$A$44,$C2126)&gt;0,"ITAU",IF(AND(TRIM(UPPER($I2126))="CONTRATUAL",ISNUMBER(SEARCH("INDIVIDUAL",SUBSTITUTE(UPPER($D2126)," ","")))),"PREMIUM FREE",""))))</f>
        <v/>
      </c>
    </row>
    <row r="2127">
      <c r="AC2127">
        <f>IF($C2127="","",IF(COUNTIF('Códigos Santander (ref)'!$A$2:$A$79,$C2127)&gt;0,"SANTANDER",IF(COUNTIF('Códigos Itaú (ref)'!$A$2:$A$44,$C2127)&gt;0,"ITAU",IF(AND(TRIM(UPPER($I2127))="CONTRATUAL",ISNUMBER(SEARCH("INDIVIDUAL",SUBSTITUTE(UPPER($D2127)," ","")))),"PREMIUM FREE",""))))</f>
        <v/>
      </c>
    </row>
    <row r="2128">
      <c r="AC2128">
        <f>IF($C2128="","",IF(COUNTIF('Códigos Santander (ref)'!$A$2:$A$79,$C2128)&gt;0,"SANTANDER",IF(COUNTIF('Códigos Itaú (ref)'!$A$2:$A$44,$C2128)&gt;0,"ITAU",IF(AND(TRIM(UPPER($I2128))="CONTRATUAL",ISNUMBER(SEARCH("INDIVIDUAL",SUBSTITUTE(UPPER($D2128)," ","")))),"PREMIUM FREE",""))))</f>
        <v/>
      </c>
    </row>
    <row r="2129">
      <c r="AC2129">
        <f>IF($C2129="","",IF(COUNTIF('Códigos Santander (ref)'!$A$2:$A$79,$C2129)&gt;0,"SANTANDER",IF(COUNTIF('Códigos Itaú (ref)'!$A$2:$A$44,$C2129)&gt;0,"ITAU",IF(AND(TRIM(UPPER($I2129))="CONTRATUAL",ISNUMBER(SEARCH("INDIVIDUAL",SUBSTITUTE(UPPER($D2129)," ","")))),"PREMIUM FREE",""))))</f>
        <v/>
      </c>
    </row>
    <row r="2130">
      <c r="AC2130">
        <f>IF($C2130="","",IF(COUNTIF('Códigos Santander (ref)'!$A$2:$A$79,$C2130)&gt;0,"SANTANDER",IF(COUNTIF('Códigos Itaú (ref)'!$A$2:$A$44,$C2130)&gt;0,"ITAU",IF(AND(TRIM(UPPER($I2130))="CONTRATUAL",ISNUMBER(SEARCH("INDIVIDUAL",SUBSTITUTE(UPPER($D2130)," ","")))),"PREMIUM FREE",""))))</f>
        <v/>
      </c>
    </row>
    <row r="2131">
      <c r="AC2131">
        <f>IF($C2131="","",IF(COUNTIF('Códigos Santander (ref)'!$A$2:$A$79,$C2131)&gt;0,"SANTANDER",IF(COUNTIF('Códigos Itaú (ref)'!$A$2:$A$44,$C2131)&gt;0,"ITAU",IF(AND(TRIM(UPPER($I2131))="CONTRATUAL",ISNUMBER(SEARCH("INDIVIDUAL",SUBSTITUTE(UPPER($D2131)," ","")))),"PREMIUM FREE",""))))</f>
        <v/>
      </c>
    </row>
    <row r="2132">
      <c r="AC2132">
        <f>IF($C2132="","",IF(COUNTIF('Códigos Santander (ref)'!$A$2:$A$79,$C2132)&gt;0,"SANTANDER",IF(COUNTIF('Códigos Itaú (ref)'!$A$2:$A$44,$C2132)&gt;0,"ITAU",IF(AND(TRIM(UPPER($I2132))="CONTRATUAL",ISNUMBER(SEARCH("INDIVIDUAL",SUBSTITUTE(UPPER($D2132)," ","")))),"PREMIUM FREE",""))))</f>
        <v/>
      </c>
    </row>
    <row r="2133">
      <c r="AC2133">
        <f>IF($C2133="","",IF(COUNTIF('Códigos Santander (ref)'!$A$2:$A$79,$C2133)&gt;0,"SANTANDER",IF(COUNTIF('Códigos Itaú (ref)'!$A$2:$A$44,$C2133)&gt;0,"ITAU",IF(AND(TRIM(UPPER($I2133))="CONTRATUAL",ISNUMBER(SEARCH("INDIVIDUAL",SUBSTITUTE(UPPER($D2133)," ","")))),"PREMIUM FREE",""))))</f>
        <v/>
      </c>
    </row>
    <row r="2134">
      <c r="AC2134">
        <f>IF($C2134="","",IF(COUNTIF('Códigos Santander (ref)'!$A$2:$A$79,$C2134)&gt;0,"SANTANDER",IF(COUNTIF('Códigos Itaú (ref)'!$A$2:$A$44,$C2134)&gt;0,"ITAU",IF(AND(TRIM(UPPER($I2134))="CONTRATUAL",ISNUMBER(SEARCH("INDIVIDUAL",SUBSTITUTE(UPPER($D2134)," ","")))),"PREMIUM FREE",""))))</f>
        <v/>
      </c>
    </row>
    <row r="2135">
      <c r="AC2135">
        <f>IF($C2135="","",IF(COUNTIF('Códigos Santander (ref)'!$A$2:$A$79,$C2135)&gt;0,"SANTANDER",IF(COUNTIF('Códigos Itaú (ref)'!$A$2:$A$44,$C2135)&gt;0,"ITAU",IF(AND(TRIM(UPPER($I2135))="CONTRATUAL",ISNUMBER(SEARCH("INDIVIDUAL",SUBSTITUTE(UPPER($D2135)," ","")))),"PREMIUM FREE",""))))</f>
        <v/>
      </c>
    </row>
    <row r="2136">
      <c r="AC2136">
        <f>IF($C2136="","",IF(COUNTIF('Códigos Santander (ref)'!$A$2:$A$79,$C2136)&gt;0,"SANTANDER",IF(COUNTIF('Códigos Itaú (ref)'!$A$2:$A$44,$C2136)&gt;0,"ITAU",IF(AND(TRIM(UPPER($I2136))="CONTRATUAL",ISNUMBER(SEARCH("INDIVIDUAL",SUBSTITUTE(UPPER($D2136)," ","")))),"PREMIUM FREE",""))))</f>
        <v/>
      </c>
    </row>
    <row r="2137">
      <c r="AC2137">
        <f>IF($C2137="","",IF(COUNTIF('Códigos Santander (ref)'!$A$2:$A$79,$C2137)&gt;0,"SANTANDER",IF(COUNTIF('Códigos Itaú (ref)'!$A$2:$A$44,$C2137)&gt;0,"ITAU",IF(AND(TRIM(UPPER($I2137))="CONTRATUAL",ISNUMBER(SEARCH("INDIVIDUAL",SUBSTITUTE(UPPER($D2137)," ","")))),"PREMIUM FREE",""))))</f>
        <v/>
      </c>
    </row>
    <row r="2138">
      <c r="AC2138">
        <f>IF($C2138="","",IF(COUNTIF('Códigos Santander (ref)'!$A$2:$A$79,$C2138)&gt;0,"SANTANDER",IF(COUNTIF('Códigos Itaú (ref)'!$A$2:$A$44,$C2138)&gt;0,"ITAU",IF(AND(TRIM(UPPER($I2138))="CONTRATUAL",ISNUMBER(SEARCH("INDIVIDUAL",SUBSTITUTE(UPPER($D2138)," ","")))),"PREMIUM FREE",""))))</f>
        <v/>
      </c>
    </row>
    <row r="2139">
      <c r="AC2139">
        <f>IF($C2139="","",IF(COUNTIF('Códigos Santander (ref)'!$A$2:$A$79,$C2139)&gt;0,"SANTANDER",IF(COUNTIF('Códigos Itaú (ref)'!$A$2:$A$44,$C2139)&gt;0,"ITAU",IF(AND(TRIM(UPPER($I2139))="CONTRATUAL",ISNUMBER(SEARCH("INDIVIDUAL",SUBSTITUTE(UPPER($D2139)," ","")))),"PREMIUM FREE",""))))</f>
        <v/>
      </c>
    </row>
    <row r="2140">
      <c r="AC2140">
        <f>IF($C2140="","",IF(COUNTIF('Códigos Santander (ref)'!$A$2:$A$79,$C2140)&gt;0,"SANTANDER",IF(COUNTIF('Códigos Itaú (ref)'!$A$2:$A$44,$C2140)&gt;0,"ITAU",IF(AND(TRIM(UPPER($I2140))="CONTRATUAL",ISNUMBER(SEARCH("INDIVIDUAL",SUBSTITUTE(UPPER($D2140)," ","")))),"PREMIUM FREE",""))))</f>
        <v/>
      </c>
    </row>
    <row r="2141">
      <c r="AC2141">
        <f>IF($C2141="","",IF(COUNTIF('Códigos Santander (ref)'!$A$2:$A$79,$C2141)&gt;0,"SANTANDER",IF(COUNTIF('Códigos Itaú (ref)'!$A$2:$A$44,$C2141)&gt;0,"ITAU",IF(AND(TRIM(UPPER($I2141))="CONTRATUAL",ISNUMBER(SEARCH("INDIVIDUAL",SUBSTITUTE(UPPER($D2141)," ","")))),"PREMIUM FREE",""))))</f>
        <v/>
      </c>
    </row>
    <row r="2142">
      <c r="AC2142">
        <f>IF($C2142="","",IF(COUNTIF('Códigos Santander (ref)'!$A$2:$A$79,$C2142)&gt;0,"SANTANDER",IF(COUNTIF('Códigos Itaú (ref)'!$A$2:$A$44,$C2142)&gt;0,"ITAU",IF(AND(TRIM(UPPER($I2142))="CONTRATUAL",ISNUMBER(SEARCH("INDIVIDUAL",SUBSTITUTE(UPPER($D2142)," ","")))),"PREMIUM FREE",""))))</f>
        <v/>
      </c>
    </row>
    <row r="2143">
      <c r="AC2143">
        <f>IF($C2143="","",IF(COUNTIF('Códigos Santander (ref)'!$A$2:$A$79,$C2143)&gt;0,"SANTANDER",IF(COUNTIF('Códigos Itaú (ref)'!$A$2:$A$44,$C2143)&gt;0,"ITAU",IF(AND(TRIM(UPPER($I2143))="CONTRATUAL",ISNUMBER(SEARCH("INDIVIDUAL",SUBSTITUTE(UPPER($D2143)," ","")))),"PREMIUM FREE",""))))</f>
        <v/>
      </c>
    </row>
    <row r="2144">
      <c r="AC2144">
        <f>IF($C2144="","",IF(COUNTIF('Códigos Santander (ref)'!$A$2:$A$79,$C2144)&gt;0,"SANTANDER",IF(COUNTIF('Códigos Itaú (ref)'!$A$2:$A$44,$C2144)&gt;0,"ITAU",IF(AND(TRIM(UPPER($I2144))="CONTRATUAL",ISNUMBER(SEARCH("INDIVIDUAL",SUBSTITUTE(UPPER($D2144)," ","")))),"PREMIUM FREE",""))))</f>
        <v/>
      </c>
    </row>
    <row r="2145">
      <c r="AC2145">
        <f>IF($C2145="","",IF(COUNTIF('Códigos Santander (ref)'!$A$2:$A$79,$C2145)&gt;0,"SANTANDER",IF(COUNTIF('Códigos Itaú (ref)'!$A$2:$A$44,$C2145)&gt;0,"ITAU",IF(AND(TRIM(UPPER($I2145))="CONTRATUAL",ISNUMBER(SEARCH("INDIVIDUAL",SUBSTITUTE(UPPER($D2145)," ","")))),"PREMIUM FREE",""))))</f>
        <v/>
      </c>
    </row>
    <row r="2146">
      <c r="AC2146">
        <f>IF($C2146="","",IF(COUNTIF('Códigos Santander (ref)'!$A$2:$A$79,$C2146)&gt;0,"SANTANDER",IF(COUNTIF('Códigos Itaú (ref)'!$A$2:$A$44,$C2146)&gt;0,"ITAU",IF(AND(TRIM(UPPER($I2146))="CONTRATUAL",ISNUMBER(SEARCH("INDIVIDUAL",SUBSTITUTE(UPPER($D2146)," ","")))),"PREMIUM FREE",""))))</f>
        <v/>
      </c>
    </row>
    <row r="2147">
      <c r="AC2147">
        <f>IF($C2147="","",IF(COUNTIF('Códigos Santander (ref)'!$A$2:$A$79,$C2147)&gt;0,"SANTANDER",IF(COUNTIF('Códigos Itaú (ref)'!$A$2:$A$44,$C2147)&gt;0,"ITAU",IF(AND(TRIM(UPPER($I2147))="CONTRATUAL",ISNUMBER(SEARCH("INDIVIDUAL",SUBSTITUTE(UPPER($D2147)," ","")))),"PREMIUM FREE",""))))</f>
        <v/>
      </c>
    </row>
    <row r="2148">
      <c r="AC2148">
        <f>IF($C2148="","",IF(COUNTIF('Códigos Santander (ref)'!$A$2:$A$79,$C2148)&gt;0,"SANTANDER",IF(COUNTIF('Códigos Itaú (ref)'!$A$2:$A$44,$C2148)&gt;0,"ITAU",IF(AND(TRIM(UPPER($I2148))="CONTRATUAL",ISNUMBER(SEARCH("INDIVIDUAL",SUBSTITUTE(UPPER($D2148)," ","")))),"PREMIUM FREE",""))))</f>
        <v/>
      </c>
    </row>
    <row r="2149">
      <c r="AC2149">
        <f>IF($C2149="","",IF(COUNTIF('Códigos Santander (ref)'!$A$2:$A$79,$C2149)&gt;0,"SANTANDER",IF(COUNTIF('Códigos Itaú (ref)'!$A$2:$A$44,$C2149)&gt;0,"ITAU",IF(AND(TRIM(UPPER($I2149))="CONTRATUAL",ISNUMBER(SEARCH("INDIVIDUAL",SUBSTITUTE(UPPER($D2149)," ","")))),"PREMIUM FREE",""))))</f>
        <v/>
      </c>
    </row>
    <row r="2150">
      <c r="AC2150">
        <f>IF($C2150="","",IF(COUNTIF('Códigos Santander (ref)'!$A$2:$A$79,$C2150)&gt;0,"SANTANDER",IF(COUNTIF('Códigos Itaú (ref)'!$A$2:$A$44,$C2150)&gt;0,"ITAU",IF(AND(TRIM(UPPER($I2150))="CONTRATUAL",ISNUMBER(SEARCH("INDIVIDUAL",SUBSTITUTE(UPPER($D2150)," ","")))),"PREMIUM FREE",""))))</f>
        <v/>
      </c>
    </row>
    <row r="2151">
      <c r="AC2151">
        <f>IF($C2151="","",IF(COUNTIF('Códigos Santander (ref)'!$A$2:$A$79,$C2151)&gt;0,"SANTANDER",IF(COUNTIF('Códigos Itaú (ref)'!$A$2:$A$44,$C2151)&gt;0,"ITAU",IF(AND(TRIM(UPPER($I2151))="CONTRATUAL",ISNUMBER(SEARCH("INDIVIDUAL",SUBSTITUTE(UPPER($D2151)," ","")))),"PREMIUM FREE",""))))</f>
        <v/>
      </c>
    </row>
    <row r="2152">
      <c r="AC2152">
        <f>IF($C2152="","",IF(COUNTIF('Códigos Santander (ref)'!$A$2:$A$79,$C2152)&gt;0,"SANTANDER",IF(COUNTIF('Códigos Itaú (ref)'!$A$2:$A$44,$C2152)&gt;0,"ITAU",IF(AND(TRIM(UPPER($I2152))="CONTRATUAL",ISNUMBER(SEARCH("INDIVIDUAL",SUBSTITUTE(UPPER($D2152)," ","")))),"PREMIUM FREE",""))))</f>
        <v/>
      </c>
    </row>
    <row r="2153">
      <c r="AC2153">
        <f>IF($C2153="","",IF(COUNTIF('Códigos Santander (ref)'!$A$2:$A$79,$C2153)&gt;0,"SANTANDER",IF(COUNTIF('Códigos Itaú (ref)'!$A$2:$A$44,$C2153)&gt;0,"ITAU",IF(AND(TRIM(UPPER($I2153))="CONTRATUAL",ISNUMBER(SEARCH("INDIVIDUAL",SUBSTITUTE(UPPER($D2153)," ","")))),"PREMIUM FREE",""))))</f>
        <v/>
      </c>
    </row>
    <row r="2154">
      <c r="AC2154">
        <f>IF($C2154="","",IF(COUNTIF('Códigos Santander (ref)'!$A$2:$A$79,$C2154)&gt;0,"SANTANDER",IF(COUNTIF('Códigos Itaú (ref)'!$A$2:$A$44,$C2154)&gt;0,"ITAU",IF(AND(TRIM(UPPER($I2154))="CONTRATUAL",ISNUMBER(SEARCH("INDIVIDUAL",SUBSTITUTE(UPPER($D2154)," ","")))),"PREMIUM FREE",""))))</f>
        <v/>
      </c>
    </row>
    <row r="2155">
      <c r="AC2155">
        <f>IF($C2155="","",IF(COUNTIF('Códigos Santander (ref)'!$A$2:$A$79,$C2155)&gt;0,"SANTANDER",IF(COUNTIF('Códigos Itaú (ref)'!$A$2:$A$44,$C2155)&gt;0,"ITAU",IF(AND(TRIM(UPPER($I2155))="CONTRATUAL",ISNUMBER(SEARCH("INDIVIDUAL",SUBSTITUTE(UPPER($D2155)," ","")))),"PREMIUM FREE",""))))</f>
        <v/>
      </c>
    </row>
    <row r="2156">
      <c r="AC2156">
        <f>IF($C2156="","",IF(COUNTIF('Códigos Santander (ref)'!$A$2:$A$79,$C2156)&gt;0,"SANTANDER",IF(COUNTIF('Códigos Itaú (ref)'!$A$2:$A$44,$C2156)&gt;0,"ITAU",IF(AND(TRIM(UPPER($I2156))="CONTRATUAL",ISNUMBER(SEARCH("INDIVIDUAL",SUBSTITUTE(UPPER($D2156)," ","")))),"PREMIUM FREE",""))))</f>
        <v/>
      </c>
    </row>
    <row r="2157">
      <c r="AC2157">
        <f>IF($C2157="","",IF(COUNTIF('Códigos Santander (ref)'!$A$2:$A$79,$C2157)&gt;0,"SANTANDER",IF(COUNTIF('Códigos Itaú (ref)'!$A$2:$A$44,$C2157)&gt;0,"ITAU",IF(AND(TRIM(UPPER($I2157))="CONTRATUAL",ISNUMBER(SEARCH("INDIVIDUAL",SUBSTITUTE(UPPER($D2157)," ","")))),"PREMIUM FREE",""))))</f>
        <v/>
      </c>
    </row>
    <row r="2158">
      <c r="AC2158">
        <f>IF($C2158="","",IF(COUNTIF('Códigos Santander (ref)'!$A$2:$A$79,$C2158)&gt;0,"SANTANDER",IF(COUNTIF('Códigos Itaú (ref)'!$A$2:$A$44,$C2158)&gt;0,"ITAU",IF(AND(TRIM(UPPER($I2158))="CONTRATUAL",ISNUMBER(SEARCH("INDIVIDUAL",SUBSTITUTE(UPPER($D2158)," ","")))),"PREMIUM FREE",""))))</f>
        <v/>
      </c>
    </row>
    <row r="2159">
      <c r="AC2159">
        <f>IF($C2159="","",IF(COUNTIF('Códigos Santander (ref)'!$A$2:$A$79,$C2159)&gt;0,"SANTANDER",IF(COUNTIF('Códigos Itaú (ref)'!$A$2:$A$44,$C2159)&gt;0,"ITAU",IF(AND(TRIM(UPPER($I2159))="CONTRATUAL",ISNUMBER(SEARCH("INDIVIDUAL",SUBSTITUTE(UPPER($D2159)," ","")))),"PREMIUM FREE",""))))</f>
        <v/>
      </c>
    </row>
    <row r="2160">
      <c r="AC2160">
        <f>IF($C2160="","",IF(COUNTIF('Códigos Santander (ref)'!$A$2:$A$79,$C2160)&gt;0,"SANTANDER",IF(COUNTIF('Códigos Itaú (ref)'!$A$2:$A$44,$C2160)&gt;0,"ITAU",IF(AND(TRIM(UPPER($I2160))="CONTRATUAL",ISNUMBER(SEARCH("INDIVIDUAL",SUBSTITUTE(UPPER($D2160)," ","")))),"PREMIUM FREE",""))))</f>
        <v/>
      </c>
    </row>
    <row r="2161">
      <c r="AC2161">
        <f>IF($C2161="","",IF(COUNTIF('Códigos Santander (ref)'!$A$2:$A$79,$C2161)&gt;0,"SANTANDER",IF(COUNTIF('Códigos Itaú (ref)'!$A$2:$A$44,$C2161)&gt;0,"ITAU",IF(AND(TRIM(UPPER($I2161))="CONTRATUAL",ISNUMBER(SEARCH("INDIVIDUAL",SUBSTITUTE(UPPER($D2161)," ","")))),"PREMIUM FREE",""))))</f>
        <v/>
      </c>
    </row>
    <row r="2162">
      <c r="AC2162">
        <f>IF($C2162="","",IF(COUNTIF('Códigos Santander (ref)'!$A$2:$A$79,$C2162)&gt;0,"SANTANDER",IF(COUNTIF('Códigos Itaú (ref)'!$A$2:$A$44,$C2162)&gt;0,"ITAU",IF(AND(TRIM(UPPER($I2162))="CONTRATUAL",ISNUMBER(SEARCH("INDIVIDUAL",SUBSTITUTE(UPPER($D2162)," ","")))),"PREMIUM FREE",""))))</f>
        <v/>
      </c>
    </row>
    <row r="2163">
      <c r="AC2163">
        <f>IF($C2163="","",IF(COUNTIF('Códigos Santander (ref)'!$A$2:$A$79,$C2163)&gt;0,"SANTANDER",IF(COUNTIF('Códigos Itaú (ref)'!$A$2:$A$44,$C2163)&gt;0,"ITAU",IF(AND(TRIM(UPPER($I2163))="CONTRATUAL",ISNUMBER(SEARCH("INDIVIDUAL",SUBSTITUTE(UPPER($D2163)," ","")))),"PREMIUM FREE",""))))</f>
        <v/>
      </c>
    </row>
    <row r="2164">
      <c r="AC2164">
        <f>IF($C2164="","",IF(COUNTIF('Códigos Santander (ref)'!$A$2:$A$79,$C2164)&gt;0,"SANTANDER",IF(COUNTIF('Códigos Itaú (ref)'!$A$2:$A$44,$C2164)&gt;0,"ITAU",IF(AND(TRIM(UPPER($I2164))="CONTRATUAL",ISNUMBER(SEARCH("INDIVIDUAL",SUBSTITUTE(UPPER($D2164)," ","")))),"PREMIUM FREE",""))))</f>
        <v/>
      </c>
    </row>
    <row r="2165">
      <c r="AC2165">
        <f>IF($C2165="","",IF(COUNTIF('Códigos Santander (ref)'!$A$2:$A$79,$C2165)&gt;0,"SANTANDER",IF(COUNTIF('Códigos Itaú (ref)'!$A$2:$A$44,$C2165)&gt;0,"ITAU",IF(AND(TRIM(UPPER($I2165))="CONTRATUAL",ISNUMBER(SEARCH("INDIVIDUAL",SUBSTITUTE(UPPER($D2165)," ","")))),"PREMIUM FREE",""))))</f>
        <v/>
      </c>
    </row>
    <row r="2166">
      <c r="AC2166">
        <f>IF($C2166="","",IF(COUNTIF('Códigos Santander (ref)'!$A$2:$A$79,$C2166)&gt;0,"SANTANDER",IF(COUNTIF('Códigos Itaú (ref)'!$A$2:$A$44,$C2166)&gt;0,"ITAU",IF(AND(TRIM(UPPER($I2166))="CONTRATUAL",ISNUMBER(SEARCH("INDIVIDUAL",SUBSTITUTE(UPPER($D2166)," ","")))),"PREMIUM FREE",""))))</f>
        <v/>
      </c>
    </row>
    <row r="2167">
      <c r="AC2167">
        <f>IF($C2167="","",IF(COUNTIF('Códigos Santander (ref)'!$A$2:$A$79,$C2167)&gt;0,"SANTANDER",IF(COUNTIF('Códigos Itaú (ref)'!$A$2:$A$44,$C2167)&gt;0,"ITAU",IF(AND(TRIM(UPPER($I2167))="CONTRATUAL",ISNUMBER(SEARCH("INDIVIDUAL",SUBSTITUTE(UPPER($D2167)," ","")))),"PREMIUM FREE",""))))</f>
        <v/>
      </c>
    </row>
    <row r="2168">
      <c r="AC2168">
        <f>IF($C2168="","",IF(COUNTIF('Códigos Santander (ref)'!$A$2:$A$79,$C2168)&gt;0,"SANTANDER",IF(COUNTIF('Códigos Itaú (ref)'!$A$2:$A$44,$C2168)&gt;0,"ITAU",IF(AND(TRIM(UPPER($I2168))="CONTRATUAL",ISNUMBER(SEARCH("INDIVIDUAL",SUBSTITUTE(UPPER($D2168)," ","")))),"PREMIUM FREE",""))))</f>
        <v/>
      </c>
    </row>
    <row r="2169">
      <c r="AC2169">
        <f>IF($C2169="","",IF(COUNTIF('Códigos Santander (ref)'!$A$2:$A$79,$C2169)&gt;0,"SANTANDER",IF(COUNTIF('Códigos Itaú (ref)'!$A$2:$A$44,$C2169)&gt;0,"ITAU",IF(AND(TRIM(UPPER($I2169))="CONTRATUAL",ISNUMBER(SEARCH("INDIVIDUAL",SUBSTITUTE(UPPER($D2169)," ","")))),"PREMIUM FREE",""))))</f>
        <v/>
      </c>
    </row>
    <row r="2170">
      <c r="AC2170">
        <f>IF($C2170="","",IF(COUNTIF('Códigos Santander (ref)'!$A$2:$A$79,$C2170)&gt;0,"SANTANDER",IF(COUNTIF('Códigos Itaú (ref)'!$A$2:$A$44,$C2170)&gt;0,"ITAU",IF(AND(TRIM(UPPER($I2170))="CONTRATUAL",ISNUMBER(SEARCH("INDIVIDUAL",SUBSTITUTE(UPPER($D2170)," ","")))),"PREMIUM FREE",""))))</f>
        <v/>
      </c>
    </row>
    <row r="2171">
      <c r="AC2171">
        <f>IF($C2171="","",IF(COUNTIF('Códigos Santander (ref)'!$A$2:$A$79,$C2171)&gt;0,"SANTANDER",IF(COUNTIF('Códigos Itaú (ref)'!$A$2:$A$44,$C2171)&gt;0,"ITAU",IF(AND(TRIM(UPPER($I2171))="CONTRATUAL",ISNUMBER(SEARCH("INDIVIDUAL",SUBSTITUTE(UPPER($D2171)," ","")))),"PREMIUM FREE",""))))</f>
        <v/>
      </c>
    </row>
    <row r="2172">
      <c r="AC2172">
        <f>IF($C2172="","",IF(COUNTIF('Códigos Santander (ref)'!$A$2:$A$79,$C2172)&gt;0,"SANTANDER",IF(COUNTIF('Códigos Itaú (ref)'!$A$2:$A$44,$C2172)&gt;0,"ITAU",IF(AND(TRIM(UPPER($I2172))="CONTRATUAL",ISNUMBER(SEARCH("INDIVIDUAL",SUBSTITUTE(UPPER($D2172)," ","")))),"PREMIUM FREE",""))))</f>
        <v/>
      </c>
    </row>
    <row r="2173">
      <c r="AC2173">
        <f>IF($C2173="","",IF(COUNTIF('Códigos Santander (ref)'!$A$2:$A$79,$C2173)&gt;0,"SANTANDER",IF(COUNTIF('Códigos Itaú (ref)'!$A$2:$A$44,$C2173)&gt;0,"ITAU",IF(AND(TRIM(UPPER($I2173))="CONTRATUAL",ISNUMBER(SEARCH("INDIVIDUAL",SUBSTITUTE(UPPER($D2173)," ","")))),"PREMIUM FREE",""))))</f>
        <v/>
      </c>
    </row>
    <row r="2174">
      <c r="AC2174">
        <f>IF($C2174="","",IF(COUNTIF('Códigos Santander (ref)'!$A$2:$A$79,$C2174)&gt;0,"SANTANDER",IF(COUNTIF('Códigos Itaú (ref)'!$A$2:$A$44,$C2174)&gt;0,"ITAU",IF(AND(TRIM(UPPER($I2174))="CONTRATUAL",ISNUMBER(SEARCH("INDIVIDUAL",SUBSTITUTE(UPPER($D2174)," ","")))),"PREMIUM FREE",""))))</f>
        <v/>
      </c>
    </row>
    <row r="2175">
      <c r="AC2175">
        <f>IF($C2175="","",IF(COUNTIF('Códigos Santander (ref)'!$A$2:$A$79,$C2175)&gt;0,"SANTANDER",IF(COUNTIF('Códigos Itaú (ref)'!$A$2:$A$44,$C2175)&gt;0,"ITAU",IF(AND(TRIM(UPPER($I2175))="CONTRATUAL",ISNUMBER(SEARCH("INDIVIDUAL",SUBSTITUTE(UPPER($D2175)," ","")))),"PREMIUM FREE",""))))</f>
        <v/>
      </c>
    </row>
    <row r="2176">
      <c r="AC2176">
        <f>IF($C2176="","",IF(COUNTIF('Códigos Santander (ref)'!$A$2:$A$79,$C2176)&gt;0,"SANTANDER",IF(COUNTIF('Códigos Itaú (ref)'!$A$2:$A$44,$C2176)&gt;0,"ITAU",IF(AND(TRIM(UPPER($I2176))="CONTRATUAL",ISNUMBER(SEARCH("INDIVIDUAL",SUBSTITUTE(UPPER($D2176)," ","")))),"PREMIUM FREE",""))))</f>
        <v/>
      </c>
    </row>
    <row r="2177">
      <c r="AC2177">
        <f>IF($C2177="","",IF(COUNTIF('Códigos Santander (ref)'!$A$2:$A$79,$C2177)&gt;0,"SANTANDER",IF(COUNTIF('Códigos Itaú (ref)'!$A$2:$A$44,$C2177)&gt;0,"ITAU",IF(AND(TRIM(UPPER($I2177))="CONTRATUAL",ISNUMBER(SEARCH("INDIVIDUAL",SUBSTITUTE(UPPER($D2177)," ","")))),"PREMIUM FREE",""))))</f>
        <v/>
      </c>
    </row>
    <row r="2178">
      <c r="AC2178">
        <f>IF($C2178="","",IF(COUNTIF('Códigos Santander (ref)'!$A$2:$A$79,$C2178)&gt;0,"SANTANDER",IF(COUNTIF('Códigos Itaú (ref)'!$A$2:$A$44,$C2178)&gt;0,"ITAU",IF(AND(TRIM(UPPER($I2178))="CONTRATUAL",ISNUMBER(SEARCH("INDIVIDUAL",SUBSTITUTE(UPPER($D2178)," ","")))),"PREMIUM FREE",""))))</f>
        <v/>
      </c>
    </row>
    <row r="2179">
      <c r="AC2179">
        <f>IF($C2179="","",IF(COUNTIF('Códigos Santander (ref)'!$A$2:$A$79,$C2179)&gt;0,"SANTANDER",IF(COUNTIF('Códigos Itaú (ref)'!$A$2:$A$44,$C2179)&gt;0,"ITAU",IF(AND(TRIM(UPPER($I2179))="CONTRATUAL",ISNUMBER(SEARCH("INDIVIDUAL",SUBSTITUTE(UPPER($D2179)," ","")))),"PREMIUM FREE",""))))</f>
        <v/>
      </c>
    </row>
    <row r="2180">
      <c r="AC2180">
        <f>IF($C2180="","",IF(COUNTIF('Códigos Santander (ref)'!$A$2:$A$79,$C2180)&gt;0,"SANTANDER",IF(COUNTIF('Códigos Itaú (ref)'!$A$2:$A$44,$C2180)&gt;0,"ITAU",IF(AND(TRIM(UPPER($I2180))="CONTRATUAL",ISNUMBER(SEARCH("INDIVIDUAL",SUBSTITUTE(UPPER($D2180)," ","")))),"PREMIUM FREE",""))))</f>
        <v/>
      </c>
    </row>
    <row r="2181">
      <c r="AC2181">
        <f>IF($C2181="","",IF(COUNTIF('Códigos Santander (ref)'!$A$2:$A$79,$C2181)&gt;0,"SANTANDER",IF(COUNTIF('Códigos Itaú (ref)'!$A$2:$A$44,$C2181)&gt;0,"ITAU",IF(AND(TRIM(UPPER($I2181))="CONTRATUAL",ISNUMBER(SEARCH("INDIVIDUAL",SUBSTITUTE(UPPER($D2181)," ","")))),"PREMIUM FREE",""))))</f>
        <v/>
      </c>
    </row>
    <row r="2182">
      <c r="AC2182">
        <f>IF($C2182="","",IF(COUNTIF('Códigos Santander (ref)'!$A$2:$A$79,$C2182)&gt;0,"SANTANDER",IF(COUNTIF('Códigos Itaú (ref)'!$A$2:$A$44,$C2182)&gt;0,"ITAU",IF(AND(TRIM(UPPER($I2182))="CONTRATUAL",ISNUMBER(SEARCH("INDIVIDUAL",SUBSTITUTE(UPPER($D2182)," ","")))),"PREMIUM FREE",""))))</f>
        <v/>
      </c>
    </row>
    <row r="2183">
      <c r="AC2183">
        <f>IF($C2183="","",IF(COUNTIF('Códigos Santander (ref)'!$A$2:$A$79,$C2183)&gt;0,"SANTANDER",IF(COUNTIF('Códigos Itaú (ref)'!$A$2:$A$44,$C2183)&gt;0,"ITAU",IF(AND(TRIM(UPPER($I2183))="CONTRATUAL",ISNUMBER(SEARCH("INDIVIDUAL",SUBSTITUTE(UPPER($D2183)," ","")))),"PREMIUM FREE",""))))</f>
        <v/>
      </c>
    </row>
    <row r="2184">
      <c r="AC2184">
        <f>IF($C2184="","",IF(COUNTIF('Códigos Santander (ref)'!$A$2:$A$79,$C2184)&gt;0,"SANTANDER",IF(COUNTIF('Códigos Itaú (ref)'!$A$2:$A$44,$C2184)&gt;0,"ITAU",IF(AND(TRIM(UPPER($I2184))="CONTRATUAL",ISNUMBER(SEARCH("INDIVIDUAL",SUBSTITUTE(UPPER($D2184)," ","")))),"PREMIUM FREE",""))))</f>
        <v/>
      </c>
    </row>
    <row r="2185">
      <c r="AC2185">
        <f>IF($C2185="","",IF(COUNTIF('Códigos Santander (ref)'!$A$2:$A$79,$C2185)&gt;0,"SANTANDER",IF(COUNTIF('Códigos Itaú (ref)'!$A$2:$A$44,$C2185)&gt;0,"ITAU",IF(AND(TRIM(UPPER($I2185))="CONTRATUAL",ISNUMBER(SEARCH("INDIVIDUAL",SUBSTITUTE(UPPER($D2185)," ","")))),"PREMIUM FREE",""))))</f>
        <v/>
      </c>
    </row>
    <row r="2186">
      <c r="AC2186">
        <f>IF($C2186="","",IF(COUNTIF('Códigos Santander (ref)'!$A$2:$A$79,$C2186)&gt;0,"SANTANDER",IF(COUNTIF('Códigos Itaú (ref)'!$A$2:$A$44,$C2186)&gt;0,"ITAU",IF(AND(TRIM(UPPER($I2186))="CONTRATUAL",ISNUMBER(SEARCH("INDIVIDUAL",SUBSTITUTE(UPPER($D2186)," ","")))),"PREMIUM FREE",""))))</f>
        <v/>
      </c>
    </row>
    <row r="2187">
      <c r="AC2187">
        <f>IF($C2187="","",IF(COUNTIF('Códigos Santander (ref)'!$A$2:$A$79,$C2187)&gt;0,"SANTANDER",IF(COUNTIF('Códigos Itaú (ref)'!$A$2:$A$44,$C2187)&gt;0,"ITAU",IF(AND(TRIM(UPPER($I2187))="CONTRATUAL",ISNUMBER(SEARCH("INDIVIDUAL",SUBSTITUTE(UPPER($D2187)," ","")))),"PREMIUM FREE",""))))</f>
        <v/>
      </c>
    </row>
    <row r="2188">
      <c r="AC2188">
        <f>IF($C2188="","",IF(COUNTIF('Códigos Santander (ref)'!$A$2:$A$79,$C2188)&gt;0,"SANTANDER",IF(COUNTIF('Códigos Itaú (ref)'!$A$2:$A$44,$C2188)&gt;0,"ITAU",IF(AND(TRIM(UPPER($I2188))="CONTRATUAL",ISNUMBER(SEARCH("INDIVIDUAL",SUBSTITUTE(UPPER($D2188)," ","")))),"PREMIUM FREE",""))))</f>
        <v/>
      </c>
    </row>
    <row r="2189">
      <c r="AC2189">
        <f>IF($C2189="","",IF(COUNTIF('Códigos Santander (ref)'!$A$2:$A$79,$C2189)&gt;0,"SANTANDER",IF(COUNTIF('Códigos Itaú (ref)'!$A$2:$A$44,$C2189)&gt;0,"ITAU",IF(AND(TRIM(UPPER($I2189))="CONTRATUAL",ISNUMBER(SEARCH("INDIVIDUAL",SUBSTITUTE(UPPER($D2189)," ","")))),"PREMIUM FREE",""))))</f>
        <v/>
      </c>
    </row>
    <row r="2190">
      <c r="AC2190">
        <f>IF($C2190="","",IF(COUNTIF('Códigos Santander (ref)'!$A$2:$A$79,$C2190)&gt;0,"SANTANDER",IF(COUNTIF('Códigos Itaú (ref)'!$A$2:$A$44,$C2190)&gt;0,"ITAU",IF(AND(TRIM(UPPER($I2190))="CONTRATUAL",ISNUMBER(SEARCH("INDIVIDUAL",SUBSTITUTE(UPPER($D2190)," ","")))),"PREMIUM FREE",""))))</f>
        <v/>
      </c>
    </row>
    <row r="2191">
      <c r="AC2191">
        <f>IF($C2191="","",IF(COUNTIF('Códigos Santander (ref)'!$A$2:$A$79,$C2191)&gt;0,"SANTANDER",IF(COUNTIF('Códigos Itaú (ref)'!$A$2:$A$44,$C2191)&gt;0,"ITAU",IF(AND(TRIM(UPPER($I2191))="CONTRATUAL",ISNUMBER(SEARCH("INDIVIDUAL",SUBSTITUTE(UPPER($D2191)," ","")))),"PREMIUM FREE",""))))</f>
        <v/>
      </c>
    </row>
    <row r="2192">
      <c r="AC2192">
        <f>IF($C2192="","",IF(COUNTIF('Códigos Santander (ref)'!$A$2:$A$79,$C2192)&gt;0,"SANTANDER",IF(COUNTIF('Códigos Itaú (ref)'!$A$2:$A$44,$C2192)&gt;0,"ITAU",IF(AND(TRIM(UPPER($I2192))="CONTRATUAL",ISNUMBER(SEARCH("INDIVIDUAL",SUBSTITUTE(UPPER($D2192)," ","")))),"PREMIUM FREE",""))))</f>
        <v/>
      </c>
    </row>
    <row r="2193">
      <c r="AC2193">
        <f>IF($C2193="","",IF(COUNTIF('Códigos Santander (ref)'!$A$2:$A$79,$C2193)&gt;0,"SANTANDER",IF(COUNTIF('Códigos Itaú (ref)'!$A$2:$A$44,$C2193)&gt;0,"ITAU",IF(AND(TRIM(UPPER($I2193))="CONTRATUAL",ISNUMBER(SEARCH("INDIVIDUAL",SUBSTITUTE(UPPER($D2193)," ","")))),"PREMIUM FREE",""))))</f>
        <v/>
      </c>
    </row>
    <row r="2194">
      <c r="AC2194">
        <f>IF($C2194="","",IF(COUNTIF('Códigos Santander (ref)'!$A$2:$A$79,$C2194)&gt;0,"SANTANDER",IF(COUNTIF('Códigos Itaú (ref)'!$A$2:$A$44,$C2194)&gt;0,"ITAU",IF(AND(TRIM(UPPER($I2194))="CONTRATUAL",ISNUMBER(SEARCH("INDIVIDUAL",SUBSTITUTE(UPPER($D2194)," ","")))),"PREMIUM FREE",""))))</f>
        <v/>
      </c>
    </row>
    <row r="2195">
      <c r="AC2195">
        <f>IF($C2195="","",IF(COUNTIF('Códigos Santander (ref)'!$A$2:$A$79,$C2195)&gt;0,"SANTANDER",IF(COUNTIF('Códigos Itaú (ref)'!$A$2:$A$44,$C2195)&gt;0,"ITAU",IF(AND(TRIM(UPPER($I2195))="CONTRATUAL",ISNUMBER(SEARCH("INDIVIDUAL",SUBSTITUTE(UPPER($D2195)," ","")))),"PREMIUM FREE",""))))</f>
        <v/>
      </c>
    </row>
    <row r="2196">
      <c r="AC2196">
        <f>IF($C2196="","",IF(COUNTIF('Códigos Santander (ref)'!$A$2:$A$79,$C2196)&gt;0,"SANTANDER",IF(COUNTIF('Códigos Itaú (ref)'!$A$2:$A$44,$C2196)&gt;0,"ITAU",IF(AND(TRIM(UPPER($I2196))="CONTRATUAL",ISNUMBER(SEARCH("INDIVIDUAL",SUBSTITUTE(UPPER($D2196)," ","")))),"PREMIUM FREE",""))))</f>
        <v/>
      </c>
    </row>
    <row r="2197">
      <c r="AC2197">
        <f>IF($C2197="","",IF(COUNTIF('Códigos Santander (ref)'!$A$2:$A$79,$C2197)&gt;0,"SANTANDER",IF(COUNTIF('Códigos Itaú (ref)'!$A$2:$A$44,$C2197)&gt;0,"ITAU",IF(AND(TRIM(UPPER($I2197))="CONTRATUAL",ISNUMBER(SEARCH("INDIVIDUAL",SUBSTITUTE(UPPER($D2197)," ","")))),"PREMIUM FREE",""))))</f>
        <v/>
      </c>
    </row>
    <row r="2198">
      <c r="AC2198">
        <f>IF($C2198="","",IF(COUNTIF('Códigos Santander (ref)'!$A$2:$A$79,$C2198)&gt;0,"SANTANDER",IF(COUNTIF('Códigos Itaú (ref)'!$A$2:$A$44,$C2198)&gt;0,"ITAU",IF(AND(TRIM(UPPER($I2198))="CONTRATUAL",ISNUMBER(SEARCH("INDIVIDUAL",SUBSTITUTE(UPPER($D2198)," ","")))),"PREMIUM FREE",""))))</f>
        <v/>
      </c>
    </row>
    <row r="2199">
      <c r="AC2199">
        <f>IF($C2199="","",IF(COUNTIF('Códigos Santander (ref)'!$A$2:$A$79,$C2199)&gt;0,"SANTANDER",IF(COUNTIF('Códigos Itaú (ref)'!$A$2:$A$44,$C2199)&gt;0,"ITAU",IF(AND(TRIM(UPPER($I2199))="CONTRATUAL",ISNUMBER(SEARCH("INDIVIDUAL",SUBSTITUTE(UPPER($D2199)," ","")))),"PREMIUM FREE",""))))</f>
        <v/>
      </c>
    </row>
    <row r="2200">
      <c r="AC2200">
        <f>IF($C2200="","",IF(COUNTIF('Códigos Santander (ref)'!$A$2:$A$79,$C2200)&gt;0,"SANTANDER",IF(COUNTIF('Códigos Itaú (ref)'!$A$2:$A$44,$C2200)&gt;0,"ITAU",IF(AND(TRIM(UPPER($I2200))="CONTRATUAL",ISNUMBER(SEARCH("INDIVIDUAL",SUBSTITUTE(UPPER($D2200)," ","")))),"PREMIUM FREE",""))))</f>
        <v/>
      </c>
    </row>
    <row r="2201">
      <c r="AC2201">
        <f>IF($C2201="","",IF(COUNTIF('Códigos Santander (ref)'!$A$2:$A$79,$C2201)&gt;0,"SANTANDER",IF(COUNTIF('Códigos Itaú (ref)'!$A$2:$A$44,$C2201)&gt;0,"ITAU",IF(AND(TRIM(UPPER($I2201))="CONTRATUAL",ISNUMBER(SEARCH("INDIVIDUAL",SUBSTITUTE(UPPER($D2201)," ","")))),"PREMIUM FREE",""))))</f>
        <v/>
      </c>
    </row>
    <row r="2202">
      <c r="AC2202">
        <f>IF($C2202="","",IF(COUNTIF('Códigos Santander (ref)'!$A$2:$A$79,$C2202)&gt;0,"SANTANDER",IF(COUNTIF('Códigos Itaú (ref)'!$A$2:$A$44,$C2202)&gt;0,"ITAU",IF(AND(TRIM(UPPER($I2202))="CONTRATUAL",ISNUMBER(SEARCH("INDIVIDUAL",SUBSTITUTE(UPPER($D2202)," ","")))),"PREMIUM FREE",""))))</f>
        <v/>
      </c>
    </row>
    <row r="2203">
      <c r="AC2203">
        <f>IF($C2203="","",IF(COUNTIF('Códigos Santander (ref)'!$A$2:$A$79,$C2203)&gt;0,"SANTANDER",IF(COUNTIF('Códigos Itaú (ref)'!$A$2:$A$44,$C2203)&gt;0,"ITAU",IF(AND(TRIM(UPPER($I2203))="CONTRATUAL",ISNUMBER(SEARCH("INDIVIDUAL",SUBSTITUTE(UPPER($D2203)," ","")))),"PREMIUM FREE",""))))</f>
        <v/>
      </c>
    </row>
    <row r="2204">
      <c r="AC2204">
        <f>IF($C2204="","",IF(COUNTIF('Códigos Santander (ref)'!$A$2:$A$79,$C2204)&gt;0,"SANTANDER",IF(COUNTIF('Códigos Itaú (ref)'!$A$2:$A$44,$C2204)&gt;0,"ITAU",IF(AND(TRIM(UPPER($I2204))="CONTRATUAL",ISNUMBER(SEARCH("INDIVIDUAL",SUBSTITUTE(UPPER($D2204)," ","")))),"PREMIUM FREE",""))))</f>
        <v/>
      </c>
    </row>
    <row r="2205">
      <c r="AC2205">
        <f>IF($C2205="","",IF(COUNTIF('Códigos Santander (ref)'!$A$2:$A$79,$C2205)&gt;0,"SANTANDER",IF(COUNTIF('Códigos Itaú (ref)'!$A$2:$A$44,$C2205)&gt;0,"ITAU",IF(AND(TRIM(UPPER($I2205))="CONTRATUAL",ISNUMBER(SEARCH("INDIVIDUAL",SUBSTITUTE(UPPER($D2205)," ","")))),"PREMIUM FREE",""))))</f>
        <v/>
      </c>
    </row>
    <row r="2206">
      <c r="AC2206">
        <f>IF($C2206="","",IF(COUNTIF('Códigos Santander (ref)'!$A$2:$A$79,$C2206)&gt;0,"SANTANDER",IF(COUNTIF('Códigos Itaú (ref)'!$A$2:$A$44,$C2206)&gt;0,"ITAU",IF(AND(TRIM(UPPER($I2206))="CONTRATUAL",ISNUMBER(SEARCH("INDIVIDUAL",SUBSTITUTE(UPPER($D2206)," ","")))),"PREMIUM FREE",""))))</f>
        <v/>
      </c>
    </row>
    <row r="2207">
      <c r="AC2207">
        <f>IF($C2207="","",IF(COUNTIF('Códigos Santander (ref)'!$A$2:$A$79,$C2207)&gt;0,"SANTANDER",IF(COUNTIF('Códigos Itaú (ref)'!$A$2:$A$44,$C2207)&gt;0,"ITAU",IF(AND(TRIM(UPPER($I2207))="CONTRATUAL",ISNUMBER(SEARCH("INDIVIDUAL",SUBSTITUTE(UPPER($D2207)," ","")))),"PREMIUM FREE",""))))</f>
        <v/>
      </c>
    </row>
    <row r="2208">
      <c r="AC2208">
        <f>IF($C2208="","",IF(COUNTIF('Códigos Santander (ref)'!$A$2:$A$79,$C2208)&gt;0,"SANTANDER",IF(COUNTIF('Códigos Itaú (ref)'!$A$2:$A$44,$C2208)&gt;0,"ITAU",IF(AND(TRIM(UPPER($I2208))="CONTRATUAL",ISNUMBER(SEARCH("INDIVIDUAL",SUBSTITUTE(UPPER($D2208)," ","")))),"PREMIUM FREE",""))))</f>
        <v/>
      </c>
    </row>
    <row r="2209">
      <c r="AC2209">
        <f>IF($C2209="","",IF(COUNTIF('Códigos Santander (ref)'!$A$2:$A$79,$C2209)&gt;0,"SANTANDER",IF(COUNTIF('Códigos Itaú (ref)'!$A$2:$A$44,$C2209)&gt;0,"ITAU",IF(AND(TRIM(UPPER($I2209))="CONTRATUAL",ISNUMBER(SEARCH("INDIVIDUAL",SUBSTITUTE(UPPER($D2209)," ","")))),"PREMIUM FREE",""))))</f>
        <v/>
      </c>
    </row>
    <row r="2210">
      <c r="AC2210">
        <f>IF($C2210="","",IF(COUNTIF('Códigos Santander (ref)'!$A$2:$A$79,$C2210)&gt;0,"SANTANDER",IF(COUNTIF('Códigos Itaú (ref)'!$A$2:$A$44,$C2210)&gt;0,"ITAU",IF(AND(TRIM(UPPER($I2210))="CONTRATUAL",ISNUMBER(SEARCH("INDIVIDUAL",SUBSTITUTE(UPPER($D2210)," ","")))),"PREMIUM FREE",""))))</f>
        <v/>
      </c>
    </row>
    <row r="2211">
      <c r="AC2211">
        <f>IF($C2211="","",IF(COUNTIF('Códigos Santander (ref)'!$A$2:$A$79,$C2211)&gt;0,"SANTANDER",IF(COUNTIF('Códigos Itaú (ref)'!$A$2:$A$44,$C2211)&gt;0,"ITAU",IF(AND(TRIM(UPPER($I2211))="CONTRATUAL",ISNUMBER(SEARCH("INDIVIDUAL",SUBSTITUTE(UPPER($D2211)," ","")))),"PREMIUM FREE",""))))</f>
        <v/>
      </c>
    </row>
    <row r="2212">
      <c r="AC2212">
        <f>IF($C2212="","",IF(COUNTIF('Códigos Santander (ref)'!$A$2:$A$79,$C2212)&gt;0,"SANTANDER",IF(COUNTIF('Códigos Itaú (ref)'!$A$2:$A$44,$C2212)&gt;0,"ITAU",IF(AND(TRIM(UPPER($I2212))="CONTRATUAL",ISNUMBER(SEARCH("INDIVIDUAL",SUBSTITUTE(UPPER($D2212)," ","")))),"PREMIUM FREE",""))))</f>
        <v/>
      </c>
    </row>
    <row r="2213">
      <c r="AC2213">
        <f>IF($C2213="","",IF(COUNTIF('Códigos Santander (ref)'!$A$2:$A$79,$C2213)&gt;0,"SANTANDER",IF(COUNTIF('Códigos Itaú (ref)'!$A$2:$A$44,$C2213)&gt;0,"ITAU",IF(AND(TRIM(UPPER($I2213))="CONTRATUAL",ISNUMBER(SEARCH("INDIVIDUAL",SUBSTITUTE(UPPER($D2213)," ","")))),"PREMIUM FREE",""))))</f>
        <v/>
      </c>
    </row>
    <row r="2214">
      <c r="AC2214">
        <f>IF($C2214="","",IF(COUNTIF('Códigos Santander (ref)'!$A$2:$A$79,$C2214)&gt;0,"SANTANDER",IF(COUNTIF('Códigos Itaú (ref)'!$A$2:$A$44,$C2214)&gt;0,"ITAU",IF(AND(TRIM(UPPER($I2214))="CONTRATUAL",ISNUMBER(SEARCH("INDIVIDUAL",SUBSTITUTE(UPPER($D2214)," ","")))),"PREMIUM FREE",""))))</f>
        <v/>
      </c>
    </row>
    <row r="2215">
      <c r="AC2215">
        <f>IF($C2215="","",IF(COUNTIF('Códigos Santander (ref)'!$A$2:$A$79,$C2215)&gt;0,"SANTANDER",IF(COUNTIF('Códigos Itaú (ref)'!$A$2:$A$44,$C2215)&gt;0,"ITAU",IF(AND(TRIM(UPPER($I2215))="CONTRATUAL",ISNUMBER(SEARCH("INDIVIDUAL",SUBSTITUTE(UPPER($D2215)," ","")))),"PREMIUM FREE",""))))</f>
        <v/>
      </c>
    </row>
    <row r="2216">
      <c r="AC2216">
        <f>IF($C2216="","",IF(COUNTIF('Códigos Santander (ref)'!$A$2:$A$79,$C2216)&gt;0,"SANTANDER",IF(COUNTIF('Códigos Itaú (ref)'!$A$2:$A$44,$C2216)&gt;0,"ITAU",IF(AND(TRIM(UPPER($I2216))="CONTRATUAL",ISNUMBER(SEARCH("INDIVIDUAL",SUBSTITUTE(UPPER($D2216)," ","")))),"PREMIUM FREE",""))))</f>
        <v/>
      </c>
    </row>
    <row r="2217">
      <c r="AC2217">
        <f>IF($C2217="","",IF(COUNTIF('Códigos Santander (ref)'!$A$2:$A$79,$C2217)&gt;0,"SANTANDER",IF(COUNTIF('Códigos Itaú (ref)'!$A$2:$A$44,$C2217)&gt;0,"ITAU",IF(AND(TRIM(UPPER($I2217))="CONTRATUAL",ISNUMBER(SEARCH("INDIVIDUAL",SUBSTITUTE(UPPER($D2217)," ","")))),"PREMIUM FREE",""))))</f>
        <v/>
      </c>
    </row>
    <row r="2218">
      <c r="AC2218">
        <f>IF($C2218="","",IF(COUNTIF('Códigos Santander (ref)'!$A$2:$A$79,$C2218)&gt;0,"SANTANDER",IF(COUNTIF('Códigos Itaú (ref)'!$A$2:$A$44,$C2218)&gt;0,"ITAU",IF(AND(TRIM(UPPER($I2218))="CONTRATUAL",ISNUMBER(SEARCH("INDIVIDUAL",SUBSTITUTE(UPPER($D2218)," ","")))),"PREMIUM FREE",""))))</f>
        <v/>
      </c>
    </row>
    <row r="2219">
      <c r="AC2219">
        <f>IF($C2219="","",IF(COUNTIF('Códigos Santander (ref)'!$A$2:$A$79,$C2219)&gt;0,"SANTANDER",IF(COUNTIF('Códigos Itaú (ref)'!$A$2:$A$44,$C2219)&gt;0,"ITAU",IF(AND(TRIM(UPPER($I2219))="CONTRATUAL",ISNUMBER(SEARCH("INDIVIDUAL",SUBSTITUTE(UPPER($D2219)," ","")))),"PREMIUM FREE",""))))</f>
        <v/>
      </c>
    </row>
    <row r="2220">
      <c r="AC2220">
        <f>IF($C2220="","",IF(COUNTIF('Códigos Santander (ref)'!$A$2:$A$79,$C2220)&gt;0,"SANTANDER",IF(COUNTIF('Códigos Itaú (ref)'!$A$2:$A$44,$C2220)&gt;0,"ITAU",IF(AND(TRIM(UPPER($I2220))="CONTRATUAL",ISNUMBER(SEARCH("INDIVIDUAL",SUBSTITUTE(UPPER($D2220)," ","")))),"PREMIUM FREE",""))))</f>
        <v/>
      </c>
    </row>
    <row r="2221">
      <c r="AC2221">
        <f>IF($C2221="","",IF(COUNTIF('Códigos Santander (ref)'!$A$2:$A$79,$C2221)&gt;0,"SANTANDER",IF(COUNTIF('Códigos Itaú (ref)'!$A$2:$A$44,$C2221)&gt;0,"ITAU",IF(AND(TRIM(UPPER($I2221))="CONTRATUAL",ISNUMBER(SEARCH("INDIVIDUAL",SUBSTITUTE(UPPER($D2221)," ","")))),"PREMIUM FREE",""))))</f>
        <v/>
      </c>
    </row>
    <row r="2222">
      <c r="AC2222">
        <f>IF($C2222="","",IF(COUNTIF('Códigos Santander (ref)'!$A$2:$A$79,$C2222)&gt;0,"SANTANDER",IF(COUNTIF('Códigos Itaú (ref)'!$A$2:$A$44,$C2222)&gt;0,"ITAU",IF(AND(TRIM(UPPER($I2222))="CONTRATUAL",ISNUMBER(SEARCH("INDIVIDUAL",SUBSTITUTE(UPPER($D2222)," ","")))),"PREMIUM FREE",""))))</f>
        <v/>
      </c>
    </row>
    <row r="2223">
      <c r="AC2223">
        <f>IF($C2223="","",IF(COUNTIF('Códigos Santander (ref)'!$A$2:$A$79,$C2223)&gt;0,"SANTANDER",IF(COUNTIF('Códigos Itaú (ref)'!$A$2:$A$44,$C2223)&gt;0,"ITAU",IF(AND(TRIM(UPPER($I2223))="CONTRATUAL",ISNUMBER(SEARCH("INDIVIDUAL",SUBSTITUTE(UPPER($D2223)," ","")))),"PREMIUM FREE",""))))</f>
        <v/>
      </c>
    </row>
    <row r="2224">
      <c r="AC2224">
        <f>IF($C2224="","",IF(COUNTIF('Códigos Santander (ref)'!$A$2:$A$79,$C2224)&gt;0,"SANTANDER",IF(COUNTIF('Códigos Itaú (ref)'!$A$2:$A$44,$C2224)&gt;0,"ITAU",IF(AND(TRIM(UPPER($I2224))="CONTRATUAL",ISNUMBER(SEARCH("INDIVIDUAL",SUBSTITUTE(UPPER($D2224)," ","")))),"PREMIUM FREE",""))))</f>
        <v/>
      </c>
    </row>
    <row r="2225">
      <c r="AC2225">
        <f>IF($C2225="","",IF(COUNTIF('Códigos Santander (ref)'!$A$2:$A$79,$C2225)&gt;0,"SANTANDER",IF(COUNTIF('Códigos Itaú (ref)'!$A$2:$A$44,$C2225)&gt;0,"ITAU",IF(AND(TRIM(UPPER($I2225))="CONTRATUAL",ISNUMBER(SEARCH("INDIVIDUAL",SUBSTITUTE(UPPER($D2225)," ","")))),"PREMIUM FREE",""))))</f>
        <v/>
      </c>
    </row>
    <row r="2226">
      <c r="AC2226">
        <f>IF($C2226="","",IF(COUNTIF('Códigos Santander (ref)'!$A$2:$A$79,$C2226)&gt;0,"SANTANDER",IF(COUNTIF('Códigos Itaú (ref)'!$A$2:$A$44,$C2226)&gt;0,"ITAU",IF(AND(TRIM(UPPER($I2226))="CONTRATUAL",ISNUMBER(SEARCH("INDIVIDUAL",SUBSTITUTE(UPPER($D2226)," ","")))),"PREMIUM FREE",""))))</f>
        <v/>
      </c>
    </row>
    <row r="2227">
      <c r="AC2227">
        <f>IF($C2227="","",IF(COUNTIF('Códigos Santander (ref)'!$A$2:$A$79,$C2227)&gt;0,"SANTANDER",IF(COUNTIF('Códigos Itaú (ref)'!$A$2:$A$44,$C2227)&gt;0,"ITAU",IF(AND(TRIM(UPPER($I2227))="CONTRATUAL",ISNUMBER(SEARCH("INDIVIDUAL",SUBSTITUTE(UPPER($D2227)," ","")))),"PREMIUM FREE",""))))</f>
        <v/>
      </c>
    </row>
    <row r="2228">
      <c r="AC2228">
        <f>IF($C2228="","",IF(COUNTIF('Códigos Santander (ref)'!$A$2:$A$79,$C2228)&gt;0,"SANTANDER",IF(COUNTIF('Códigos Itaú (ref)'!$A$2:$A$44,$C2228)&gt;0,"ITAU",IF(AND(TRIM(UPPER($I2228))="CONTRATUAL",ISNUMBER(SEARCH("INDIVIDUAL",SUBSTITUTE(UPPER($D2228)," ","")))),"PREMIUM FREE",""))))</f>
        <v/>
      </c>
    </row>
    <row r="2229">
      <c r="AC2229">
        <f>IF($C2229="","",IF(COUNTIF('Códigos Santander (ref)'!$A$2:$A$79,$C2229)&gt;0,"SANTANDER",IF(COUNTIF('Códigos Itaú (ref)'!$A$2:$A$44,$C2229)&gt;0,"ITAU",IF(AND(TRIM(UPPER($I2229))="CONTRATUAL",ISNUMBER(SEARCH("INDIVIDUAL",SUBSTITUTE(UPPER($D2229)," ","")))),"PREMIUM FREE",""))))</f>
        <v/>
      </c>
    </row>
    <row r="2230">
      <c r="AC2230">
        <f>IF($C2230="","",IF(COUNTIF('Códigos Santander (ref)'!$A$2:$A$79,$C2230)&gt;0,"SANTANDER",IF(COUNTIF('Códigos Itaú (ref)'!$A$2:$A$44,$C2230)&gt;0,"ITAU",IF(AND(TRIM(UPPER($I2230))="CONTRATUAL",ISNUMBER(SEARCH("INDIVIDUAL",SUBSTITUTE(UPPER($D2230)," ","")))),"PREMIUM FREE",""))))</f>
        <v/>
      </c>
    </row>
    <row r="2231">
      <c r="AC2231">
        <f>IF($C2231="","",IF(COUNTIF('Códigos Santander (ref)'!$A$2:$A$79,$C2231)&gt;0,"SANTANDER",IF(COUNTIF('Códigos Itaú (ref)'!$A$2:$A$44,$C2231)&gt;0,"ITAU",IF(AND(TRIM(UPPER($I2231))="CONTRATUAL",ISNUMBER(SEARCH("INDIVIDUAL",SUBSTITUTE(UPPER($D2231)," ","")))),"PREMIUM FREE",""))))</f>
        <v/>
      </c>
    </row>
    <row r="2232">
      <c r="AC2232">
        <f>IF($C2232="","",IF(COUNTIF('Códigos Santander (ref)'!$A$2:$A$79,$C2232)&gt;0,"SANTANDER",IF(COUNTIF('Códigos Itaú (ref)'!$A$2:$A$44,$C2232)&gt;0,"ITAU",IF(AND(TRIM(UPPER($I2232))="CONTRATUAL",ISNUMBER(SEARCH("INDIVIDUAL",SUBSTITUTE(UPPER($D2232)," ","")))),"PREMIUM FREE",""))))</f>
        <v/>
      </c>
    </row>
    <row r="2233">
      <c r="AC2233">
        <f>IF($C2233="","",IF(COUNTIF('Códigos Santander (ref)'!$A$2:$A$79,$C2233)&gt;0,"SANTANDER",IF(COUNTIF('Códigos Itaú (ref)'!$A$2:$A$44,$C2233)&gt;0,"ITAU",IF(AND(TRIM(UPPER($I2233))="CONTRATUAL",ISNUMBER(SEARCH("INDIVIDUAL",SUBSTITUTE(UPPER($D2233)," ","")))),"PREMIUM FREE",""))))</f>
        <v/>
      </c>
    </row>
    <row r="2234">
      <c r="AC2234">
        <f>IF($C2234="","",IF(COUNTIF('Códigos Santander (ref)'!$A$2:$A$79,$C2234)&gt;0,"SANTANDER",IF(COUNTIF('Códigos Itaú (ref)'!$A$2:$A$44,$C2234)&gt;0,"ITAU",IF(AND(TRIM(UPPER($I2234))="CONTRATUAL",ISNUMBER(SEARCH("INDIVIDUAL",SUBSTITUTE(UPPER($D2234)," ","")))),"PREMIUM FREE",""))))</f>
        <v/>
      </c>
    </row>
    <row r="2235">
      <c r="AC2235">
        <f>IF($C2235="","",IF(COUNTIF('Códigos Santander (ref)'!$A$2:$A$79,$C2235)&gt;0,"SANTANDER",IF(COUNTIF('Códigos Itaú (ref)'!$A$2:$A$44,$C2235)&gt;0,"ITAU",IF(AND(TRIM(UPPER($I2235))="CONTRATUAL",ISNUMBER(SEARCH("INDIVIDUAL",SUBSTITUTE(UPPER($D2235)," ","")))),"PREMIUM FREE",""))))</f>
        <v/>
      </c>
    </row>
    <row r="2236">
      <c r="AC2236">
        <f>IF($C2236="","",IF(COUNTIF('Códigos Santander (ref)'!$A$2:$A$79,$C2236)&gt;0,"SANTANDER",IF(COUNTIF('Códigos Itaú (ref)'!$A$2:$A$44,$C2236)&gt;0,"ITAU",IF(AND(TRIM(UPPER($I2236))="CONTRATUAL",ISNUMBER(SEARCH("INDIVIDUAL",SUBSTITUTE(UPPER($D2236)," ","")))),"PREMIUM FREE",""))))</f>
        <v/>
      </c>
    </row>
    <row r="2237">
      <c r="AC2237">
        <f>IF($C2237="","",IF(COUNTIF('Códigos Santander (ref)'!$A$2:$A$79,$C2237)&gt;0,"SANTANDER",IF(COUNTIF('Códigos Itaú (ref)'!$A$2:$A$44,$C2237)&gt;0,"ITAU",IF(AND(TRIM(UPPER($I2237))="CONTRATUAL",ISNUMBER(SEARCH("INDIVIDUAL",SUBSTITUTE(UPPER($D2237)," ","")))),"PREMIUM FREE",""))))</f>
        <v/>
      </c>
    </row>
    <row r="2238">
      <c r="AC2238">
        <f>IF($C2238="","",IF(COUNTIF('Códigos Santander (ref)'!$A$2:$A$79,$C2238)&gt;0,"SANTANDER",IF(COUNTIF('Códigos Itaú (ref)'!$A$2:$A$44,$C2238)&gt;0,"ITAU",IF(AND(TRIM(UPPER($I2238))="CONTRATUAL",ISNUMBER(SEARCH("INDIVIDUAL",SUBSTITUTE(UPPER($D2238)," ","")))),"PREMIUM FREE",""))))</f>
        <v/>
      </c>
    </row>
    <row r="2239">
      <c r="AC2239">
        <f>IF($C2239="","",IF(COUNTIF('Códigos Santander (ref)'!$A$2:$A$79,$C2239)&gt;0,"SANTANDER",IF(COUNTIF('Códigos Itaú (ref)'!$A$2:$A$44,$C2239)&gt;0,"ITAU",IF(AND(TRIM(UPPER($I2239))="CONTRATUAL",ISNUMBER(SEARCH("INDIVIDUAL",SUBSTITUTE(UPPER($D2239)," ","")))),"PREMIUM FREE",""))))</f>
        <v/>
      </c>
    </row>
    <row r="2240">
      <c r="AC2240">
        <f>IF($C2240="","",IF(COUNTIF('Códigos Santander (ref)'!$A$2:$A$79,$C2240)&gt;0,"SANTANDER",IF(COUNTIF('Códigos Itaú (ref)'!$A$2:$A$44,$C2240)&gt;0,"ITAU",IF(AND(TRIM(UPPER($I2240))="CONTRATUAL",ISNUMBER(SEARCH("INDIVIDUAL",SUBSTITUTE(UPPER($D2240)," ","")))),"PREMIUM FREE",""))))</f>
        <v/>
      </c>
    </row>
    <row r="2241">
      <c r="AC2241">
        <f>IF($C2241="","",IF(COUNTIF('Códigos Santander (ref)'!$A$2:$A$79,$C2241)&gt;0,"SANTANDER",IF(COUNTIF('Códigos Itaú (ref)'!$A$2:$A$44,$C2241)&gt;0,"ITAU",IF(AND(TRIM(UPPER($I2241))="CONTRATUAL",ISNUMBER(SEARCH("INDIVIDUAL",SUBSTITUTE(UPPER($D2241)," ","")))),"PREMIUM FREE",""))))</f>
        <v/>
      </c>
    </row>
    <row r="2242">
      <c r="AC2242">
        <f>IF($C2242="","",IF(COUNTIF('Códigos Santander (ref)'!$A$2:$A$79,$C2242)&gt;0,"SANTANDER",IF(COUNTIF('Códigos Itaú (ref)'!$A$2:$A$44,$C2242)&gt;0,"ITAU",IF(AND(TRIM(UPPER($I2242))="CONTRATUAL",ISNUMBER(SEARCH("INDIVIDUAL",SUBSTITUTE(UPPER($D2242)," ","")))),"PREMIUM FREE",""))))</f>
        <v/>
      </c>
    </row>
    <row r="2243">
      <c r="AC2243">
        <f>IF($C2243="","",IF(COUNTIF('Códigos Santander (ref)'!$A$2:$A$79,$C2243)&gt;0,"SANTANDER",IF(COUNTIF('Códigos Itaú (ref)'!$A$2:$A$44,$C2243)&gt;0,"ITAU",IF(AND(TRIM(UPPER($I2243))="CONTRATUAL",ISNUMBER(SEARCH("INDIVIDUAL",SUBSTITUTE(UPPER($D2243)," ","")))),"PREMIUM FREE",""))))</f>
        <v/>
      </c>
    </row>
    <row r="2244">
      <c r="AC2244">
        <f>IF($C2244="","",IF(COUNTIF('Códigos Santander (ref)'!$A$2:$A$79,$C2244)&gt;0,"SANTANDER",IF(COUNTIF('Códigos Itaú (ref)'!$A$2:$A$44,$C2244)&gt;0,"ITAU",IF(AND(TRIM(UPPER($I2244))="CONTRATUAL",ISNUMBER(SEARCH("INDIVIDUAL",SUBSTITUTE(UPPER($D2244)," ","")))),"PREMIUM FREE",""))))</f>
        <v/>
      </c>
    </row>
    <row r="2245">
      <c r="AC2245">
        <f>IF($C2245="","",IF(COUNTIF('Códigos Santander (ref)'!$A$2:$A$79,$C2245)&gt;0,"SANTANDER",IF(COUNTIF('Códigos Itaú (ref)'!$A$2:$A$44,$C2245)&gt;0,"ITAU",IF(AND(TRIM(UPPER($I2245))="CONTRATUAL",ISNUMBER(SEARCH("INDIVIDUAL",SUBSTITUTE(UPPER($D2245)," ","")))),"PREMIUM FREE",""))))</f>
        <v/>
      </c>
    </row>
    <row r="2246">
      <c r="AC2246">
        <f>IF($C2246="","",IF(COUNTIF('Códigos Santander (ref)'!$A$2:$A$79,$C2246)&gt;0,"SANTANDER",IF(COUNTIF('Códigos Itaú (ref)'!$A$2:$A$44,$C2246)&gt;0,"ITAU",IF(AND(TRIM(UPPER($I2246))="CONTRATUAL",ISNUMBER(SEARCH("INDIVIDUAL",SUBSTITUTE(UPPER($D2246)," ","")))),"PREMIUM FREE",""))))</f>
        <v/>
      </c>
    </row>
    <row r="2247">
      <c r="AC2247">
        <f>IF($C2247="","",IF(COUNTIF('Códigos Santander (ref)'!$A$2:$A$79,$C2247)&gt;0,"SANTANDER",IF(COUNTIF('Códigos Itaú (ref)'!$A$2:$A$44,$C2247)&gt;0,"ITAU",IF(AND(TRIM(UPPER($I2247))="CONTRATUAL",ISNUMBER(SEARCH("INDIVIDUAL",SUBSTITUTE(UPPER($D2247)," ","")))),"PREMIUM FREE",""))))</f>
        <v/>
      </c>
    </row>
    <row r="2248">
      <c r="AC2248">
        <f>IF($C2248="","",IF(COUNTIF('Códigos Santander (ref)'!$A$2:$A$79,$C2248)&gt;0,"SANTANDER",IF(COUNTIF('Códigos Itaú (ref)'!$A$2:$A$44,$C2248)&gt;0,"ITAU",IF(AND(TRIM(UPPER($I2248))="CONTRATUAL",ISNUMBER(SEARCH("INDIVIDUAL",SUBSTITUTE(UPPER($D2248)," ","")))),"PREMIUM FREE",""))))</f>
        <v/>
      </c>
    </row>
    <row r="2249">
      <c r="AC2249">
        <f>IF($C2249="","",IF(COUNTIF('Códigos Santander (ref)'!$A$2:$A$79,$C2249)&gt;0,"SANTANDER",IF(COUNTIF('Códigos Itaú (ref)'!$A$2:$A$44,$C2249)&gt;0,"ITAU",IF(AND(TRIM(UPPER($I2249))="CONTRATUAL",ISNUMBER(SEARCH("INDIVIDUAL",SUBSTITUTE(UPPER($D2249)," ","")))),"PREMIUM FREE",""))))</f>
        <v/>
      </c>
    </row>
    <row r="2250">
      <c r="AC2250">
        <f>IF($C2250="","",IF(COUNTIF('Códigos Santander (ref)'!$A$2:$A$79,$C2250)&gt;0,"SANTANDER",IF(COUNTIF('Códigos Itaú (ref)'!$A$2:$A$44,$C2250)&gt;0,"ITAU",IF(AND(TRIM(UPPER($I2250))="CONTRATUAL",ISNUMBER(SEARCH("INDIVIDUAL",SUBSTITUTE(UPPER($D2250)," ","")))),"PREMIUM FREE",""))))</f>
        <v/>
      </c>
    </row>
    <row r="2251">
      <c r="AC2251">
        <f>IF($C2251="","",IF(COUNTIF('Códigos Santander (ref)'!$A$2:$A$79,$C2251)&gt;0,"SANTANDER",IF(COUNTIF('Códigos Itaú (ref)'!$A$2:$A$44,$C2251)&gt;0,"ITAU",IF(AND(TRIM(UPPER($I2251))="CONTRATUAL",ISNUMBER(SEARCH("INDIVIDUAL",SUBSTITUTE(UPPER($D2251)," ","")))),"PREMIUM FREE",""))))</f>
        <v/>
      </c>
    </row>
    <row r="2252">
      <c r="AC2252">
        <f>IF($C2252="","",IF(COUNTIF('Códigos Santander (ref)'!$A$2:$A$79,$C2252)&gt;0,"SANTANDER",IF(COUNTIF('Códigos Itaú (ref)'!$A$2:$A$44,$C2252)&gt;0,"ITAU",IF(AND(TRIM(UPPER($I2252))="CONTRATUAL",ISNUMBER(SEARCH("INDIVIDUAL",SUBSTITUTE(UPPER($D2252)," ","")))),"PREMIUM FREE",""))))</f>
        <v/>
      </c>
    </row>
    <row r="2253">
      <c r="AC2253">
        <f>IF($C2253="","",IF(COUNTIF('Códigos Santander (ref)'!$A$2:$A$79,$C2253)&gt;0,"SANTANDER",IF(COUNTIF('Códigos Itaú (ref)'!$A$2:$A$44,$C2253)&gt;0,"ITAU",IF(AND(TRIM(UPPER($I2253))="CONTRATUAL",ISNUMBER(SEARCH("INDIVIDUAL",SUBSTITUTE(UPPER($D2253)," ","")))),"PREMIUM FREE",""))))</f>
        <v/>
      </c>
    </row>
    <row r="2254">
      <c r="AC2254">
        <f>IF($C2254="","",IF(COUNTIF('Códigos Santander (ref)'!$A$2:$A$79,$C2254)&gt;0,"SANTANDER",IF(COUNTIF('Códigos Itaú (ref)'!$A$2:$A$44,$C2254)&gt;0,"ITAU",IF(AND(TRIM(UPPER($I2254))="CONTRATUAL",ISNUMBER(SEARCH("INDIVIDUAL",SUBSTITUTE(UPPER($D2254)," ","")))),"PREMIUM FREE",""))))</f>
        <v/>
      </c>
    </row>
    <row r="2255">
      <c r="AC2255">
        <f>IF($C2255="","",IF(COUNTIF('Códigos Santander (ref)'!$A$2:$A$79,$C2255)&gt;0,"SANTANDER",IF(COUNTIF('Códigos Itaú (ref)'!$A$2:$A$44,$C2255)&gt;0,"ITAU",IF(AND(TRIM(UPPER($I2255))="CONTRATUAL",ISNUMBER(SEARCH("INDIVIDUAL",SUBSTITUTE(UPPER($D2255)," ","")))),"PREMIUM FREE",""))))</f>
        <v/>
      </c>
    </row>
    <row r="2256">
      <c r="AC2256">
        <f>IF($C2256="","",IF(COUNTIF('Códigos Santander (ref)'!$A$2:$A$79,$C2256)&gt;0,"SANTANDER",IF(COUNTIF('Códigos Itaú (ref)'!$A$2:$A$44,$C2256)&gt;0,"ITAU",IF(AND(TRIM(UPPER($I2256))="CONTRATUAL",ISNUMBER(SEARCH("INDIVIDUAL",SUBSTITUTE(UPPER($D2256)," ","")))),"PREMIUM FREE",""))))</f>
        <v/>
      </c>
    </row>
    <row r="2257">
      <c r="AC2257">
        <f>IF($C2257="","",IF(COUNTIF('Códigos Santander (ref)'!$A$2:$A$79,$C2257)&gt;0,"SANTANDER",IF(COUNTIF('Códigos Itaú (ref)'!$A$2:$A$44,$C2257)&gt;0,"ITAU",IF(AND(TRIM(UPPER($I2257))="CONTRATUAL",ISNUMBER(SEARCH("INDIVIDUAL",SUBSTITUTE(UPPER($D2257)," ","")))),"PREMIUM FREE",""))))</f>
        <v/>
      </c>
    </row>
    <row r="2258">
      <c r="AC2258">
        <f>IF($C2258="","",IF(COUNTIF('Códigos Santander (ref)'!$A$2:$A$79,$C2258)&gt;0,"SANTANDER",IF(COUNTIF('Códigos Itaú (ref)'!$A$2:$A$44,$C2258)&gt;0,"ITAU",IF(AND(TRIM(UPPER($I2258))="CONTRATUAL",ISNUMBER(SEARCH("INDIVIDUAL",SUBSTITUTE(UPPER($D2258)," ","")))),"PREMIUM FREE",""))))</f>
        <v/>
      </c>
    </row>
    <row r="2259">
      <c r="AC2259">
        <f>IF($C2259="","",IF(COUNTIF('Códigos Santander (ref)'!$A$2:$A$79,$C2259)&gt;0,"SANTANDER",IF(COUNTIF('Códigos Itaú (ref)'!$A$2:$A$44,$C2259)&gt;0,"ITAU",IF(AND(TRIM(UPPER($I2259))="CONTRATUAL",ISNUMBER(SEARCH("INDIVIDUAL",SUBSTITUTE(UPPER($D2259)," ","")))),"PREMIUM FREE",""))))</f>
        <v/>
      </c>
    </row>
    <row r="2260">
      <c r="AC2260">
        <f>IF($C2260="","",IF(COUNTIF('Códigos Santander (ref)'!$A$2:$A$79,$C2260)&gt;0,"SANTANDER",IF(COUNTIF('Códigos Itaú (ref)'!$A$2:$A$44,$C2260)&gt;0,"ITAU",IF(AND(TRIM(UPPER($I2260))="CONTRATUAL",ISNUMBER(SEARCH("INDIVIDUAL",SUBSTITUTE(UPPER($D2260)," ","")))),"PREMIUM FREE",""))))</f>
        <v/>
      </c>
    </row>
    <row r="2261">
      <c r="AC2261">
        <f>IF($C2261="","",IF(COUNTIF('Códigos Santander (ref)'!$A$2:$A$79,$C2261)&gt;0,"SANTANDER",IF(COUNTIF('Códigos Itaú (ref)'!$A$2:$A$44,$C2261)&gt;0,"ITAU",IF(AND(TRIM(UPPER($I2261))="CONTRATUAL",ISNUMBER(SEARCH("INDIVIDUAL",SUBSTITUTE(UPPER($D2261)," ","")))),"PREMIUM FREE",""))))</f>
        <v/>
      </c>
    </row>
    <row r="2262">
      <c r="AC2262">
        <f>IF($C2262="","",IF(COUNTIF('Códigos Santander (ref)'!$A$2:$A$79,$C2262)&gt;0,"SANTANDER",IF(COUNTIF('Códigos Itaú (ref)'!$A$2:$A$44,$C2262)&gt;0,"ITAU",IF(AND(TRIM(UPPER($I2262))="CONTRATUAL",ISNUMBER(SEARCH("INDIVIDUAL",SUBSTITUTE(UPPER($D2262)," ","")))),"PREMIUM FREE",""))))</f>
        <v/>
      </c>
    </row>
    <row r="2263">
      <c r="AC2263">
        <f>IF($C2263="","",IF(COUNTIF('Códigos Santander (ref)'!$A$2:$A$79,$C2263)&gt;0,"SANTANDER",IF(COUNTIF('Códigos Itaú (ref)'!$A$2:$A$44,$C2263)&gt;0,"ITAU",IF(AND(TRIM(UPPER($I2263))="CONTRATUAL",ISNUMBER(SEARCH("INDIVIDUAL",SUBSTITUTE(UPPER($D2263)," ","")))),"PREMIUM FREE",""))))</f>
        <v/>
      </c>
    </row>
    <row r="2264">
      <c r="AC2264">
        <f>IF($C2264="","",IF(COUNTIF('Códigos Santander (ref)'!$A$2:$A$79,$C2264)&gt;0,"SANTANDER",IF(COUNTIF('Códigos Itaú (ref)'!$A$2:$A$44,$C2264)&gt;0,"ITAU",IF(AND(TRIM(UPPER($I2264))="CONTRATUAL",ISNUMBER(SEARCH("INDIVIDUAL",SUBSTITUTE(UPPER($D2264)," ","")))),"PREMIUM FREE",""))))</f>
        <v/>
      </c>
    </row>
    <row r="2265">
      <c r="AC2265">
        <f>IF($C2265="","",IF(COUNTIF('Códigos Santander (ref)'!$A$2:$A$79,$C2265)&gt;0,"SANTANDER",IF(COUNTIF('Códigos Itaú (ref)'!$A$2:$A$44,$C2265)&gt;0,"ITAU",IF(AND(TRIM(UPPER($I2265))="CONTRATUAL",ISNUMBER(SEARCH("INDIVIDUAL",SUBSTITUTE(UPPER($D2265)," ","")))),"PREMIUM FREE",""))))</f>
        <v/>
      </c>
    </row>
    <row r="2266">
      <c r="AC2266">
        <f>IF($C2266="","",IF(COUNTIF('Códigos Santander (ref)'!$A$2:$A$79,$C2266)&gt;0,"SANTANDER",IF(COUNTIF('Códigos Itaú (ref)'!$A$2:$A$44,$C2266)&gt;0,"ITAU",IF(AND(TRIM(UPPER($I2266))="CONTRATUAL",ISNUMBER(SEARCH("INDIVIDUAL",SUBSTITUTE(UPPER($D2266)," ","")))),"PREMIUM FREE",""))))</f>
        <v/>
      </c>
    </row>
    <row r="2267">
      <c r="AC2267">
        <f>IF($C2267="","",IF(COUNTIF('Códigos Santander (ref)'!$A$2:$A$79,$C2267)&gt;0,"SANTANDER",IF(COUNTIF('Códigos Itaú (ref)'!$A$2:$A$44,$C2267)&gt;0,"ITAU",IF(AND(TRIM(UPPER($I2267))="CONTRATUAL",ISNUMBER(SEARCH("INDIVIDUAL",SUBSTITUTE(UPPER($D2267)," ","")))),"PREMIUM FREE",""))))</f>
        <v/>
      </c>
    </row>
    <row r="2268">
      <c r="AC2268">
        <f>IF($C2268="","",IF(COUNTIF('Códigos Santander (ref)'!$A$2:$A$79,$C2268)&gt;0,"SANTANDER",IF(COUNTIF('Códigos Itaú (ref)'!$A$2:$A$44,$C2268)&gt;0,"ITAU",IF(AND(TRIM(UPPER($I2268))="CONTRATUAL",ISNUMBER(SEARCH("INDIVIDUAL",SUBSTITUTE(UPPER($D2268)," ","")))),"PREMIUM FREE",""))))</f>
        <v/>
      </c>
    </row>
    <row r="2269">
      <c r="AC2269">
        <f>IF($C2269="","",IF(COUNTIF('Códigos Santander (ref)'!$A$2:$A$79,$C2269)&gt;0,"SANTANDER",IF(COUNTIF('Códigos Itaú (ref)'!$A$2:$A$44,$C2269)&gt;0,"ITAU",IF(AND(TRIM(UPPER($I2269))="CONTRATUAL",ISNUMBER(SEARCH("INDIVIDUAL",SUBSTITUTE(UPPER($D2269)," ","")))),"PREMIUM FREE",""))))</f>
        <v/>
      </c>
    </row>
    <row r="2270">
      <c r="AC2270">
        <f>IF($C2270="","",IF(COUNTIF('Códigos Santander (ref)'!$A$2:$A$79,$C2270)&gt;0,"SANTANDER",IF(COUNTIF('Códigos Itaú (ref)'!$A$2:$A$44,$C2270)&gt;0,"ITAU",IF(AND(TRIM(UPPER($I2270))="CONTRATUAL",ISNUMBER(SEARCH("INDIVIDUAL",SUBSTITUTE(UPPER($D2270)," ","")))),"PREMIUM FREE",""))))</f>
        <v/>
      </c>
    </row>
    <row r="2271">
      <c r="AC2271">
        <f>IF($C2271="","",IF(COUNTIF('Códigos Santander (ref)'!$A$2:$A$79,$C2271)&gt;0,"SANTANDER",IF(COUNTIF('Códigos Itaú (ref)'!$A$2:$A$44,$C2271)&gt;0,"ITAU",IF(AND(TRIM(UPPER($I2271))="CONTRATUAL",ISNUMBER(SEARCH("INDIVIDUAL",SUBSTITUTE(UPPER($D2271)," ","")))),"PREMIUM FREE",""))))</f>
        <v/>
      </c>
    </row>
    <row r="2272">
      <c r="AC2272">
        <f>IF($C2272="","",IF(COUNTIF('Códigos Santander (ref)'!$A$2:$A$79,$C2272)&gt;0,"SANTANDER",IF(COUNTIF('Códigos Itaú (ref)'!$A$2:$A$44,$C2272)&gt;0,"ITAU",IF(AND(TRIM(UPPER($I2272))="CONTRATUAL",ISNUMBER(SEARCH("INDIVIDUAL",SUBSTITUTE(UPPER($D2272)," ","")))),"PREMIUM FREE",""))))</f>
        <v/>
      </c>
    </row>
    <row r="2273">
      <c r="AC2273">
        <f>IF($C2273="","",IF(COUNTIF('Códigos Santander (ref)'!$A$2:$A$79,$C2273)&gt;0,"SANTANDER",IF(COUNTIF('Códigos Itaú (ref)'!$A$2:$A$44,$C2273)&gt;0,"ITAU",IF(AND(TRIM(UPPER($I2273))="CONTRATUAL",ISNUMBER(SEARCH("INDIVIDUAL",SUBSTITUTE(UPPER($D2273)," ","")))),"PREMIUM FREE",""))))</f>
        <v/>
      </c>
    </row>
    <row r="2274">
      <c r="AC2274">
        <f>IF($C2274="","",IF(COUNTIF('Códigos Santander (ref)'!$A$2:$A$79,$C2274)&gt;0,"SANTANDER",IF(COUNTIF('Códigos Itaú (ref)'!$A$2:$A$44,$C2274)&gt;0,"ITAU",IF(AND(TRIM(UPPER($I2274))="CONTRATUAL",ISNUMBER(SEARCH("INDIVIDUAL",SUBSTITUTE(UPPER($D2274)," ","")))),"PREMIUM FREE",""))))</f>
        <v/>
      </c>
    </row>
    <row r="2275">
      <c r="AC2275">
        <f>IF($C2275="","",IF(COUNTIF('Códigos Santander (ref)'!$A$2:$A$79,$C2275)&gt;0,"SANTANDER",IF(COUNTIF('Códigos Itaú (ref)'!$A$2:$A$44,$C2275)&gt;0,"ITAU",IF(AND(TRIM(UPPER($I2275))="CONTRATUAL",ISNUMBER(SEARCH("INDIVIDUAL",SUBSTITUTE(UPPER($D2275)," ","")))),"PREMIUM FREE",""))))</f>
        <v/>
      </c>
    </row>
    <row r="2276">
      <c r="AC2276">
        <f>IF($C2276="","",IF(COUNTIF('Códigos Santander (ref)'!$A$2:$A$79,$C2276)&gt;0,"SANTANDER",IF(COUNTIF('Códigos Itaú (ref)'!$A$2:$A$44,$C2276)&gt;0,"ITAU",IF(AND(TRIM(UPPER($I2276))="CONTRATUAL",ISNUMBER(SEARCH("INDIVIDUAL",SUBSTITUTE(UPPER($D2276)," ","")))),"PREMIUM FREE",""))))</f>
        <v/>
      </c>
    </row>
    <row r="2277">
      <c r="AC2277">
        <f>IF($C2277="","",IF(COUNTIF('Códigos Santander (ref)'!$A$2:$A$79,$C2277)&gt;0,"SANTANDER",IF(COUNTIF('Códigos Itaú (ref)'!$A$2:$A$44,$C2277)&gt;0,"ITAU",IF(AND(TRIM(UPPER($I2277))="CONTRATUAL",ISNUMBER(SEARCH("INDIVIDUAL",SUBSTITUTE(UPPER($D2277)," ","")))),"PREMIUM FREE",""))))</f>
        <v/>
      </c>
    </row>
    <row r="2278">
      <c r="AC2278">
        <f>IF($C2278="","",IF(COUNTIF('Códigos Santander (ref)'!$A$2:$A$79,$C2278)&gt;0,"SANTANDER",IF(COUNTIF('Códigos Itaú (ref)'!$A$2:$A$44,$C2278)&gt;0,"ITAU",IF(AND(TRIM(UPPER($I2278))="CONTRATUAL",ISNUMBER(SEARCH("INDIVIDUAL",SUBSTITUTE(UPPER($D2278)," ","")))),"PREMIUM FREE",""))))</f>
        <v/>
      </c>
    </row>
    <row r="2279">
      <c r="AC2279">
        <f>IF($C2279="","",IF(COUNTIF('Códigos Santander (ref)'!$A$2:$A$79,$C2279)&gt;0,"SANTANDER",IF(COUNTIF('Códigos Itaú (ref)'!$A$2:$A$44,$C2279)&gt;0,"ITAU",IF(AND(TRIM(UPPER($I2279))="CONTRATUAL",ISNUMBER(SEARCH("INDIVIDUAL",SUBSTITUTE(UPPER($D2279)," ","")))),"PREMIUM FREE",""))))</f>
        <v/>
      </c>
    </row>
    <row r="2280">
      <c r="AC2280">
        <f>IF($C2280="","",IF(COUNTIF('Códigos Santander (ref)'!$A$2:$A$79,$C2280)&gt;0,"SANTANDER",IF(COUNTIF('Códigos Itaú (ref)'!$A$2:$A$44,$C2280)&gt;0,"ITAU",IF(AND(TRIM(UPPER($I2280))="CONTRATUAL",ISNUMBER(SEARCH("INDIVIDUAL",SUBSTITUTE(UPPER($D2280)," ","")))),"PREMIUM FREE",""))))</f>
        <v/>
      </c>
    </row>
    <row r="2281">
      <c r="AC2281">
        <f>IF($C2281="","",IF(COUNTIF('Códigos Santander (ref)'!$A$2:$A$79,$C2281)&gt;0,"SANTANDER",IF(COUNTIF('Códigos Itaú (ref)'!$A$2:$A$44,$C2281)&gt;0,"ITAU",IF(AND(TRIM(UPPER($I2281))="CONTRATUAL",ISNUMBER(SEARCH("INDIVIDUAL",SUBSTITUTE(UPPER($D2281)," ","")))),"PREMIUM FREE",""))))</f>
        <v/>
      </c>
    </row>
    <row r="2282">
      <c r="AC2282">
        <f>IF($C2282="","",IF(COUNTIF('Códigos Santander (ref)'!$A$2:$A$79,$C2282)&gt;0,"SANTANDER",IF(COUNTIF('Códigos Itaú (ref)'!$A$2:$A$44,$C2282)&gt;0,"ITAU",IF(AND(TRIM(UPPER($I2282))="CONTRATUAL",ISNUMBER(SEARCH("INDIVIDUAL",SUBSTITUTE(UPPER($D2282)," ","")))),"PREMIUM FREE",""))))</f>
        <v/>
      </c>
    </row>
    <row r="2283">
      <c r="AC2283">
        <f>IF($C2283="","",IF(COUNTIF('Códigos Santander (ref)'!$A$2:$A$79,$C2283)&gt;0,"SANTANDER",IF(COUNTIF('Códigos Itaú (ref)'!$A$2:$A$44,$C2283)&gt;0,"ITAU",IF(AND(TRIM(UPPER($I2283))="CONTRATUAL",ISNUMBER(SEARCH("INDIVIDUAL",SUBSTITUTE(UPPER($D2283)," ","")))),"PREMIUM FREE",""))))</f>
        <v/>
      </c>
    </row>
    <row r="2284">
      <c r="AC2284">
        <f>IF($C2284="","",IF(COUNTIF('Códigos Santander (ref)'!$A$2:$A$79,$C2284)&gt;0,"SANTANDER",IF(COUNTIF('Códigos Itaú (ref)'!$A$2:$A$44,$C2284)&gt;0,"ITAU",IF(AND(TRIM(UPPER($I2284))="CONTRATUAL",ISNUMBER(SEARCH("INDIVIDUAL",SUBSTITUTE(UPPER($D2284)," ","")))),"PREMIUM FREE",""))))</f>
        <v/>
      </c>
    </row>
    <row r="2285">
      <c r="AC2285">
        <f>IF($C2285="","",IF(COUNTIF('Códigos Santander (ref)'!$A$2:$A$79,$C2285)&gt;0,"SANTANDER",IF(COUNTIF('Códigos Itaú (ref)'!$A$2:$A$44,$C2285)&gt;0,"ITAU",IF(AND(TRIM(UPPER($I2285))="CONTRATUAL",ISNUMBER(SEARCH("INDIVIDUAL",SUBSTITUTE(UPPER($D2285)," ","")))),"PREMIUM FREE",""))))</f>
        <v/>
      </c>
    </row>
    <row r="2286">
      <c r="AC2286">
        <f>IF($C2286="","",IF(COUNTIF('Códigos Santander (ref)'!$A$2:$A$79,$C2286)&gt;0,"SANTANDER",IF(COUNTIF('Códigos Itaú (ref)'!$A$2:$A$44,$C2286)&gt;0,"ITAU",IF(AND(TRIM(UPPER($I2286))="CONTRATUAL",ISNUMBER(SEARCH("INDIVIDUAL",SUBSTITUTE(UPPER($D2286)," ","")))),"PREMIUM FREE",""))))</f>
        <v/>
      </c>
    </row>
    <row r="2287">
      <c r="AC2287">
        <f>IF($C2287="","",IF(COUNTIF('Códigos Santander (ref)'!$A$2:$A$79,$C2287)&gt;0,"SANTANDER",IF(COUNTIF('Códigos Itaú (ref)'!$A$2:$A$44,$C2287)&gt;0,"ITAU",IF(AND(TRIM(UPPER($I2287))="CONTRATUAL",ISNUMBER(SEARCH("INDIVIDUAL",SUBSTITUTE(UPPER($D2287)," ","")))),"PREMIUM FREE",""))))</f>
        <v/>
      </c>
    </row>
    <row r="2288">
      <c r="AC2288">
        <f>IF($C2288="","",IF(COUNTIF('Códigos Santander (ref)'!$A$2:$A$79,$C2288)&gt;0,"SANTANDER",IF(COUNTIF('Códigos Itaú (ref)'!$A$2:$A$44,$C2288)&gt;0,"ITAU",IF(AND(TRIM(UPPER($I2288))="CONTRATUAL",ISNUMBER(SEARCH("INDIVIDUAL",SUBSTITUTE(UPPER($D2288)," ","")))),"PREMIUM FREE",""))))</f>
        <v/>
      </c>
    </row>
    <row r="2289">
      <c r="AC2289">
        <f>IF($C2289="","",IF(COUNTIF('Códigos Santander (ref)'!$A$2:$A$79,$C2289)&gt;0,"SANTANDER",IF(COUNTIF('Códigos Itaú (ref)'!$A$2:$A$44,$C2289)&gt;0,"ITAU",IF(AND(TRIM(UPPER($I2289))="CONTRATUAL",ISNUMBER(SEARCH("INDIVIDUAL",SUBSTITUTE(UPPER($D2289)," ","")))),"PREMIUM FREE",""))))</f>
        <v/>
      </c>
    </row>
    <row r="2290">
      <c r="AC2290">
        <f>IF($C2290="","",IF(COUNTIF('Códigos Santander (ref)'!$A$2:$A$79,$C2290)&gt;0,"SANTANDER",IF(COUNTIF('Códigos Itaú (ref)'!$A$2:$A$44,$C2290)&gt;0,"ITAU",IF(AND(TRIM(UPPER($I2290))="CONTRATUAL",ISNUMBER(SEARCH("INDIVIDUAL",SUBSTITUTE(UPPER($D2290)," ","")))),"PREMIUM FREE",""))))</f>
        <v/>
      </c>
    </row>
    <row r="2291">
      <c r="AC2291">
        <f>IF($C2291="","",IF(COUNTIF('Códigos Santander (ref)'!$A$2:$A$79,$C2291)&gt;0,"SANTANDER",IF(COUNTIF('Códigos Itaú (ref)'!$A$2:$A$44,$C2291)&gt;0,"ITAU",IF(AND(TRIM(UPPER($I2291))="CONTRATUAL",ISNUMBER(SEARCH("INDIVIDUAL",SUBSTITUTE(UPPER($D2291)," ","")))),"PREMIUM FREE",""))))</f>
        <v/>
      </c>
    </row>
    <row r="2292">
      <c r="AC2292">
        <f>IF($C2292="","",IF(COUNTIF('Códigos Santander (ref)'!$A$2:$A$79,$C2292)&gt;0,"SANTANDER",IF(COUNTIF('Códigos Itaú (ref)'!$A$2:$A$44,$C2292)&gt;0,"ITAU",IF(AND(TRIM(UPPER($I2292))="CONTRATUAL",ISNUMBER(SEARCH("INDIVIDUAL",SUBSTITUTE(UPPER($D2292)," ","")))),"PREMIUM FREE",""))))</f>
        <v/>
      </c>
    </row>
    <row r="2293">
      <c r="AC2293">
        <f>IF($C2293="","",IF(COUNTIF('Códigos Santander (ref)'!$A$2:$A$79,$C2293)&gt;0,"SANTANDER",IF(COUNTIF('Códigos Itaú (ref)'!$A$2:$A$44,$C2293)&gt;0,"ITAU",IF(AND(TRIM(UPPER($I2293))="CONTRATUAL",ISNUMBER(SEARCH("INDIVIDUAL",SUBSTITUTE(UPPER($D2293)," ","")))),"PREMIUM FREE",""))))</f>
        <v/>
      </c>
    </row>
    <row r="2294">
      <c r="AC2294">
        <f>IF($C2294="","",IF(COUNTIF('Códigos Santander (ref)'!$A$2:$A$79,$C2294)&gt;0,"SANTANDER",IF(COUNTIF('Códigos Itaú (ref)'!$A$2:$A$44,$C2294)&gt;0,"ITAU",IF(AND(TRIM(UPPER($I2294))="CONTRATUAL",ISNUMBER(SEARCH("INDIVIDUAL",SUBSTITUTE(UPPER($D2294)," ","")))),"PREMIUM FREE",""))))</f>
        <v/>
      </c>
    </row>
    <row r="2295">
      <c r="AC2295">
        <f>IF($C2295="","",IF(COUNTIF('Códigos Santander (ref)'!$A$2:$A$79,$C2295)&gt;0,"SANTANDER",IF(COUNTIF('Códigos Itaú (ref)'!$A$2:$A$44,$C2295)&gt;0,"ITAU",IF(AND(TRIM(UPPER($I2295))="CONTRATUAL",ISNUMBER(SEARCH("INDIVIDUAL",SUBSTITUTE(UPPER($D2295)," ","")))),"PREMIUM FREE",""))))</f>
        <v/>
      </c>
    </row>
    <row r="2296">
      <c r="AC2296">
        <f>IF($C2296="","",IF(COUNTIF('Códigos Santander (ref)'!$A$2:$A$79,$C2296)&gt;0,"SANTANDER",IF(COUNTIF('Códigos Itaú (ref)'!$A$2:$A$44,$C2296)&gt;0,"ITAU",IF(AND(TRIM(UPPER($I2296))="CONTRATUAL",ISNUMBER(SEARCH("INDIVIDUAL",SUBSTITUTE(UPPER($D2296)," ","")))),"PREMIUM FREE",""))))</f>
        <v/>
      </c>
    </row>
    <row r="2297">
      <c r="AC2297">
        <f>IF($C2297="","",IF(COUNTIF('Códigos Santander (ref)'!$A$2:$A$79,$C2297)&gt;0,"SANTANDER",IF(COUNTIF('Códigos Itaú (ref)'!$A$2:$A$44,$C2297)&gt;0,"ITAU",IF(AND(TRIM(UPPER($I2297))="CONTRATUAL",ISNUMBER(SEARCH("INDIVIDUAL",SUBSTITUTE(UPPER($D2297)," ","")))),"PREMIUM FREE",""))))</f>
        <v/>
      </c>
    </row>
    <row r="2298">
      <c r="AC2298">
        <f>IF($C2298="","",IF(COUNTIF('Códigos Santander (ref)'!$A$2:$A$79,$C2298)&gt;0,"SANTANDER",IF(COUNTIF('Códigos Itaú (ref)'!$A$2:$A$44,$C2298)&gt;0,"ITAU",IF(AND(TRIM(UPPER($I2298))="CONTRATUAL",ISNUMBER(SEARCH("INDIVIDUAL",SUBSTITUTE(UPPER($D2298)," ","")))),"PREMIUM FREE",""))))</f>
        <v/>
      </c>
    </row>
    <row r="2299">
      <c r="AC2299">
        <f>IF($C2299="","",IF(COUNTIF('Códigos Santander (ref)'!$A$2:$A$79,$C2299)&gt;0,"SANTANDER",IF(COUNTIF('Códigos Itaú (ref)'!$A$2:$A$44,$C2299)&gt;0,"ITAU",IF(AND(TRIM(UPPER($I2299))="CONTRATUAL",ISNUMBER(SEARCH("INDIVIDUAL",SUBSTITUTE(UPPER($D2299)," ","")))),"PREMIUM FREE",""))))</f>
        <v/>
      </c>
    </row>
    <row r="2300">
      <c r="AC2300">
        <f>IF($C2300="","",IF(COUNTIF('Códigos Santander (ref)'!$A$2:$A$79,$C2300)&gt;0,"SANTANDER",IF(COUNTIF('Códigos Itaú (ref)'!$A$2:$A$44,$C2300)&gt;0,"ITAU",IF(AND(TRIM(UPPER($I2300))="CONTRATUAL",ISNUMBER(SEARCH("INDIVIDUAL",SUBSTITUTE(UPPER($D2300)," ","")))),"PREMIUM FREE",""))))</f>
        <v/>
      </c>
    </row>
    <row r="2301">
      <c r="AC2301">
        <f>IF($C2301="","",IF(COUNTIF('Códigos Santander (ref)'!$A$2:$A$79,$C2301)&gt;0,"SANTANDER",IF(COUNTIF('Códigos Itaú (ref)'!$A$2:$A$44,$C2301)&gt;0,"ITAU",IF(AND(TRIM(UPPER($I2301))="CONTRATUAL",ISNUMBER(SEARCH("INDIVIDUAL",SUBSTITUTE(UPPER($D2301)," ","")))),"PREMIUM FREE",""))))</f>
        <v/>
      </c>
    </row>
    <row r="2302">
      <c r="AC2302">
        <f>IF($C2302="","",IF(COUNTIF('Códigos Santander (ref)'!$A$2:$A$79,$C2302)&gt;0,"SANTANDER",IF(COUNTIF('Códigos Itaú (ref)'!$A$2:$A$44,$C2302)&gt;0,"ITAU",IF(AND(TRIM(UPPER($I2302))="CONTRATUAL",ISNUMBER(SEARCH("INDIVIDUAL",SUBSTITUTE(UPPER($D2302)," ","")))),"PREMIUM FREE",""))))</f>
        <v/>
      </c>
    </row>
    <row r="2303">
      <c r="AC2303">
        <f>IF($C2303="","",IF(COUNTIF('Códigos Santander (ref)'!$A$2:$A$79,$C2303)&gt;0,"SANTANDER",IF(COUNTIF('Códigos Itaú (ref)'!$A$2:$A$44,$C2303)&gt;0,"ITAU",IF(AND(TRIM(UPPER($I2303))="CONTRATUAL",ISNUMBER(SEARCH("INDIVIDUAL",SUBSTITUTE(UPPER($D2303)," ","")))),"PREMIUM FREE",""))))</f>
        <v/>
      </c>
    </row>
    <row r="2304">
      <c r="AC2304">
        <f>IF($C2304="","",IF(COUNTIF('Códigos Santander (ref)'!$A$2:$A$79,$C2304)&gt;0,"SANTANDER",IF(COUNTIF('Códigos Itaú (ref)'!$A$2:$A$44,$C2304)&gt;0,"ITAU",IF(AND(TRIM(UPPER($I2304))="CONTRATUAL",ISNUMBER(SEARCH("INDIVIDUAL",SUBSTITUTE(UPPER($D2304)," ","")))),"PREMIUM FREE",""))))</f>
        <v/>
      </c>
    </row>
    <row r="2305">
      <c r="AC2305">
        <f>IF($C2305="","",IF(COUNTIF('Códigos Santander (ref)'!$A$2:$A$79,$C2305)&gt;0,"SANTANDER",IF(COUNTIF('Códigos Itaú (ref)'!$A$2:$A$44,$C2305)&gt;0,"ITAU",IF(AND(TRIM(UPPER($I2305))="CONTRATUAL",ISNUMBER(SEARCH("INDIVIDUAL",SUBSTITUTE(UPPER($D2305)," ","")))),"PREMIUM FREE",""))))</f>
        <v/>
      </c>
    </row>
    <row r="2306">
      <c r="AC2306">
        <f>IF($C2306="","",IF(COUNTIF('Códigos Santander (ref)'!$A$2:$A$79,$C2306)&gt;0,"SANTANDER",IF(COUNTIF('Códigos Itaú (ref)'!$A$2:$A$44,$C2306)&gt;0,"ITAU",IF(AND(TRIM(UPPER($I2306))="CONTRATUAL",ISNUMBER(SEARCH("INDIVIDUAL",SUBSTITUTE(UPPER($D2306)," ","")))),"PREMIUM FREE",""))))</f>
        <v/>
      </c>
    </row>
    <row r="2307">
      <c r="AC2307">
        <f>IF($C2307="","",IF(COUNTIF('Códigos Santander (ref)'!$A$2:$A$79,$C2307)&gt;0,"SANTANDER",IF(COUNTIF('Códigos Itaú (ref)'!$A$2:$A$44,$C2307)&gt;0,"ITAU",IF(AND(TRIM(UPPER($I2307))="CONTRATUAL",ISNUMBER(SEARCH("INDIVIDUAL",SUBSTITUTE(UPPER($D2307)," ","")))),"PREMIUM FREE",""))))</f>
        <v/>
      </c>
    </row>
    <row r="2308">
      <c r="AC2308">
        <f>IF($C2308="","",IF(COUNTIF('Códigos Santander (ref)'!$A$2:$A$79,$C2308)&gt;0,"SANTANDER",IF(COUNTIF('Códigos Itaú (ref)'!$A$2:$A$44,$C2308)&gt;0,"ITAU",IF(AND(TRIM(UPPER($I2308))="CONTRATUAL",ISNUMBER(SEARCH("INDIVIDUAL",SUBSTITUTE(UPPER($D2308)," ","")))),"PREMIUM FREE",""))))</f>
        <v/>
      </c>
    </row>
    <row r="2309">
      <c r="AC2309">
        <f>IF($C2309="","",IF(COUNTIF('Códigos Santander (ref)'!$A$2:$A$79,$C2309)&gt;0,"SANTANDER",IF(COUNTIF('Códigos Itaú (ref)'!$A$2:$A$44,$C2309)&gt;0,"ITAU",IF(AND(TRIM(UPPER($I2309))="CONTRATUAL",ISNUMBER(SEARCH("INDIVIDUAL",SUBSTITUTE(UPPER($D2309)," ","")))),"PREMIUM FREE",""))))</f>
        <v/>
      </c>
    </row>
    <row r="2310">
      <c r="AC2310">
        <f>IF($C2310="","",IF(COUNTIF('Códigos Santander (ref)'!$A$2:$A$79,$C2310)&gt;0,"SANTANDER",IF(COUNTIF('Códigos Itaú (ref)'!$A$2:$A$44,$C2310)&gt;0,"ITAU",IF(AND(TRIM(UPPER($I2310))="CONTRATUAL",ISNUMBER(SEARCH("INDIVIDUAL",SUBSTITUTE(UPPER($D2310)," ","")))),"PREMIUM FREE",""))))</f>
        <v/>
      </c>
    </row>
    <row r="2311">
      <c r="AC2311">
        <f>IF($C2311="","",IF(COUNTIF('Códigos Santander (ref)'!$A$2:$A$79,$C2311)&gt;0,"SANTANDER",IF(COUNTIF('Códigos Itaú (ref)'!$A$2:$A$44,$C2311)&gt;0,"ITAU",IF(AND(TRIM(UPPER($I2311))="CONTRATUAL",ISNUMBER(SEARCH("INDIVIDUAL",SUBSTITUTE(UPPER($D2311)," ","")))),"PREMIUM FREE",""))))</f>
        <v/>
      </c>
    </row>
    <row r="2312">
      <c r="AC2312">
        <f>IF($C2312="","",IF(COUNTIF('Códigos Santander (ref)'!$A$2:$A$79,$C2312)&gt;0,"SANTANDER",IF(COUNTIF('Códigos Itaú (ref)'!$A$2:$A$44,$C2312)&gt;0,"ITAU",IF(AND(TRIM(UPPER($I2312))="CONTRATUAL",ISNUMBER(SEARCH("INDIVIDUAL",SUBSTITUTE(UPPER($D2312)," ","")))),"PREMIUM FREE",""))))</f>
        <v/>
      </c>
    </row>
    <row r="2313">
      <c r="AC2313">
        <f>IF($C2313="","",IF(COUNTIF('Códigos Santander (ref)'!$A$2:$A$79,$C2313)&gt;0,"SANTANDER",IF(COUNTIF('Códigos Itaú (ref)'!$A$2:$A$44,$C2313)&gt;0,"ITAU",IF(AND(TRIM(UPPER($I2313))="CONTRATUAL",ISNUMBER(SEARCH("INDIVIDUAL",SUBSTITUTE(UPPER($D2313)," ","")))),"PREMIUM FREE",""))))</f>
        <v/>
      </c>
    </row>
    <row r="2314">
      <c r="AC2314">
        <f>IF($C2314="","",IF(COUNTIF('Códigos Santander (ref)'!$A$2:$A$79,$C2314)&gt;0,"SANTANDER",IF(COUNTIF('Códigos Itaú (ref)'!$A$2:$A$44,$C2314)&gt;0,"ITAU",IF(AND(TRIM(UPPER($I2314))="CONTRATUAL",ISNUMBER(SEARCH("INDIVIDUAL",SUBSTITUTE(UPPER($D2314)," ","")))),"PREMIUM FREE",""))))</f>
        <v/>
      </c>
    </row>
    <row r="2315">
      <c r="AC2315">
        <f>IF($C2315="","",IF(COUNTIF('Códigos Santander (ref)'!$A$2:$A$79,$C2315)&gt;0,"SANTANDER",IF(COUNTIF('Códigos Itaú (ref)'!$A$2:$A$44,$C2315)&gt;0,"ITAU",IF(AND(TRIM(UPPER($I2315))="CONTRATUAL",ISNUMBER(SEARCH("INDIVIDUAL",SUBSTITUTE(UPPER($D2315)," ","")))),"PREMIUM FREE",""))))</f>
        <v/>
      </c>
    </row>
    <row r="2316">
      <c r="AC2316">
        <f>IF($C2316="","",IF(COUNTIF('Códigos Santander (ref)'!$A$2:$A$79,$C2316)&gt;0,"SANTANDER",IF(COUNTIF('Códigos Itaú (ref)'!$A$2:$A$44,$C2316)&gt;0,"ITAU",IF(AND(TRIM(UPPER($I2316))="CONTRATUAL",ISNUMBER(SEARCH("INDIVIDUAL",SUBSTITUTE(UPPER($D2316)," ","")))),"PREMIUM FREE",""))))</f>
        <v/>
      </c>
    </row>
    <row r="2317">
      <c r="AC2317">
        <f>IF($C2317="","",IF(COUNTIF('Códigos Santander (ref)'!$A$2:$A$79,$C2317)&gt;0,"SANTANDER",IF(COUNTIF('Códigos Itaú (ref)'!$A$2:$A$44,$C2317)&gt;0,"ITAU",IF(AND(TRIM(UPPER($I2317))="CONTRATUAL",ISNUMBER(SEARCH("INDIVIDUAL",SUBSTITUTE(UPPER($D2317)," ","")))),"PREMIUM FREE",""))))</f>
        <v/>
      </c>
    </row>
    <row r="2318">
      <c r="AC2318">
        <f>IF($C2318="","",IF(COUNTIF('Códigos Santander (ref)'!$A$2:$A$79,$C2318)&gt;0,"SANTANDER",IF(COUNTIF('Códigos Itaú (ref)'!$A$2:$A$44,$C2318)&gt;0,"ITAU",IF(AND(TRIM(UPPER($I2318))="CONTRATUAL",ISNUMBER(SEARCH("INDIVIDUAL",SUBSTITUTE(UPPER($D2318)," ","")))),"PREMIUM FREE",""))))</f>
        <v/>
      </c>
    </row>
    <row r="2319">
      <c r="AC2319">
        <f>IF($C2319="","",IF(COUNTIF('Códigos Santander (ref)'!$A$2:$A$79,$C2319)&gt;0,"SANTANDER",IF(COUNTIF('Códigos Itaú (ref)'!$A$2:$A$44,$C2319)&gt;0,"ITAU",IF(AND(TRIM(UPPER($I2319))="CONTRATUAL",ISNUMBER(SEARCH("INDIVIDUAL",SUBSTITUTE(UPPER($D2319)," ","")))),"PREMIUM FREE",""))))</f>
        <v/>
      </c>
    </row>
    <row r="2320">
      <c r="AC2320">
        <f>IF($C2320="","",IF(COUNTIF('Códigos Santander (ref)'!$A$2:$A$79,$C2320)&gt;0,"SANTANDER",IF(COUNTIF('Códigos Itaú (ref)'!$A$2:$A$44,$C2320)&gt;0,"ITAU",IF(AND(TRIM(UPPER($I2320))="CONTRATUAL",ISNUMBER(SEARCH("INDIVIDUAL",SUBSTITUTE(UPPER($D2320)," ","")))),"PREMIUM FREE",""))))</f>
        <v/>
      </c>
    </row>
    <row r="2321">
      <c r="AC2321">
        <f>IF($C2321="","",IF(COUNTIF('Códigos Santander (ref)'!$A$2:$A$79,$C2321)&gt;0,"SANTANDER",IF(COUNTIF('Códigos Itaú (ref)'!$A$2:$A$44,$C2321)&gt;0,"ITAU",IF(AND(TRIM(UPPER($I2321))="CONTRATUAL",ISNUMBER(SEARCH("INDIVIDUAL",SUBSTITUTE(UPPER($D2321)," ","")))),"PREMIUM FREE",""))))</f>
        <v/>
      </c>
    </row>
    <row r="2322">
      <c r="AC2322">
        <f>IF($C2322="","",IF(COUNTIF('Códigos Santander (ref)'!$A$2:$A$79,$C2322)&gt;0,"SANTANDER",IF(COUNTIF('Códigos Itaú (ref)'!$A$2:$A$44,$C2322)&gt;0,"ITAU",IF(AND(TRIM(UPPER($I2322))="CONTRATUAL",ISNUMBER(SEARCH("INDIVIDUAL",SUBSTITUTE(UPPER($D2322)," ","")))),"PREMIUM FREE",""))))</f>
        <v/>
      </c>
    </row>
    <row r="2323">
      <c r="AC2323">
        <f>IF($C2323="","",IF(COUNTIF('Códigos Santander (ref)'!$A$2:$A$79,$C2323)&gt;0,"SANTANDER",IF(COUNTIF('Códigos Itaú (ref)'!$A$2:$A$44,$C2323)&gt;0,"ITAU",IF(AND(TRIM(UPPER($I2323))="CONTRATUAL",ISNUMBER(SEARCH("INDIVIDUAL",SUBSTITUTE(UPPER($D2323)," ","")))),"PREMIUM FREE",""))))</f>
        <v/>
      </c>
    </row>
    <row r="2324">
      <c r="AC2324">
        <f>IF($C2324="","",IF(COUNTIF('Códigos Santander (ref)'!$A$2:$A$79,$C2324)&gt;0,"SANTANDER",IF(COUNTIF('Códigos Itaú (ref)'!$A$2:$A$44,$C2324)&gt;0,"ITAU",IF(AND(TRIM(UPPER($I2324))="CONTRATUAL",ISNUMBER(SEARCH("INDIVIDUAL",SUBSTITUTE(UPPER($D2324)," ","")))),"PREMIUM FREE",""))))</f>
        <v/>
      </c>
    </row>
    <row r="2325">
      <c r="AC2325">
        <f>IF($C2325="","",IF(COUNTIF('Códigos Santander (ref)'!$A$2:$A$79,$C2325)&gt;0,"SANTANDER",IF(COUNTIF('Códigos Itaú (ref)'!$A$2:$A$44,$C2325)&gt;0,"ITAU",IF(AND(TRIM(UPPER($I2325))="CONTRATUAL",ISNUMBER(SEARCH("INDIVIDUAL",SUBSTITUTE(UPPER($D2325)," ","")))),"PREMIUM FREE",""))))</f>
        <v/>
      </c>
    </row>
    <row r="2326">
      <c r="AC2326">
        <f>IF($C2326="","",IF(COUNTIF('Códigos Santander (ref)'!$A$2:$A$79,$C2326)&gt;0,"SANTANDER",IF(COUNTIF('Códigos Itaú (ref)'!$A$2:$A$44,$C2326)&gt;0,"ITAU",IF(AND(TRIM(UPPER($I2326))="CONTRATUAL",ISNUMBER(SEARCH("INDIVIDUAL",SUBSTITUTE(UPPER($D2326)," ","")))),"PREMIUM FREE",""))))</f>
        <v/>
      </c>
    </row>
    <row r="2327">
      <c r="AC2327">
        <f>IF($C2327="","",IF(COUNTIF('Códigos Santander (ref)'!$A$2:$A$79,$C2327)&gt;0,"SANTANDER",IF(COUNTIF('Códigos Itaú (ref)'!$A$2:$A$44,$C2327)&gt;0,"ITAU",IF(AND(TRIM(UPPER($I2327))="CONTRATUAL",ISNUMBER(SEARCH("INDIVIDUAL",SUBSTITUTE(UPPER($D2327)," ","")))),"PREMIUM FREE",""))))</f>
        <v/>
      </c>
    </row>
    <row r="2328">
      <c r="AC2328">
        <f>IF($C2328="","",IF(COUNTIF('Códigos Santander (ref)'!$A$2:$A$79,$C2328)&gt;0,"SANTANDER",IF(COUNTIF('Códigos Itaú (ref)'!$A$2:$A$44,$C2328)&gt;0,"ITAU",IF(AND(TRIM(UPPER($I2328))="CONTRATUAL",ISNUMBER(SEARCH("INDIVIDUAL",SUBSTITUTE(UPPER($D2328)," ","")))),"PREMIUM FREE",""))))</f>
        <v/>
      </c>
    </row>
    <row r="2329">
      <c r="AC2329">
        <f>IF($C2329="","",IF(COUNTIF('Códigos Santander (ref)'!$A$2:$A$79,$C2329)&gt;0,"SANTANDER",IF(COUNTIF('Códigos Itaú (ref)'!$A$2:$A$44,$C2329)&gt;0,"ITAU",IF(AND(TRIM(UPPER($I2329))="CONTRATUAL",ISNUMBER(SEARCH("INDIVIDUAL",SUBSTITUTE(UPPER($D2329)," ","")))),"PREMIUM FREE",""))))</f>
        <v/>
      </c>
    </row>
    <row r="2330">
      <c r="AC2330">
        <f>IF($C2330="","",IF(COUNTIF('Códigos Santander (ref)'!$A$2:$A$79,$C2330)&gt;0,"SANTANDER",IF(COUNTIF('Códigos Itaú (ref)'!$A$2:$A$44,$C2330)&gt;0,"ITAU",IF(AND(TRIM(UPPER($I2330))="CONTRATUAL",ISNUMBER(SEARCH("INDIVIDUAL",SUBSTITUTE(UPPER($D2330)," ","")))),"PREMIUM FREE",""))))</f>
        <v/>
      </c>
    </row>
    <row r="2331">
      <c r="AC2331">
        <f>IF($C2331="","",IF(COUNTIF('Códigos Santander (ref)'!$A$2:$A$79,$C2331)&gt;0,"SANTANDER",IF(COUNTIF('Códigos Itaú (ref)'!$A$2:$A$44,$C2331)&gt;0,"ITAU",IF(AND(TRIM(UPPER($I2331))="CONTRATUAL",ISNUMBER(SEARCH("INDIVIDUAL",SUBSTITUTE(UPPER($D2331)," ","")))),"PREMIUM FREE",""))))</f>
        <v/>
      </c>
    </row>
    <row r="2332">
      <c r="AC2332">
        <f>IF($C2332="","",IF(COUNTIF('Códigos Santander (ref)'!$A$2:$A$79,$C2332)&gt;0,"SANTANDER",IF(COUNTIF('Códigos Itaú (ref)'!$A$2:$A$44,$C2332)&gt;0,"ITAU",IF(AND(TRIM(UPPER($I2332))="CONTRATUAL",ISNUMBER(SEARCH("INDIVIDUAL",SUBSTITUTE(UPPER($D2332)," ","")))),"PREMIUM FREE",""))))</f>
        <v/>
      </c>
    </row>
    <row r="2333">
      <c r="AC2333">
        <f>IF($C2333="","",IF(COUNTIF('Códigos Santander (ref)'!$A$2:$A$79,$C2333)&gt;0,"SANTANDER",IF(COUNTIF('Códigos Itaú (ref)'!$A$2:$A$44,$C2333)&gt;0,"ITAU",IF(AND(TRIM(UPPER($I2333))="CONTRATUAL",ISNUMBER(SEARCH("INDIVIDUAL",SUBSTITUTE(UPPER($D2333)," ","")))),"PREMIUM FREE",""))))</f>
        <v/>
      </c>
    </row>
    <row r="2334">
      <c r="AC2334">
        <f>IF($C2334="","",IF(COUNTIF('Códigos Santander (ref)'!$A$2:$A$79,$C2334)&gt;0,"SANTANDER",IF(COUNTIF('Códigos Itaú (ref)'!$A$2:$A$44,$C2334)&gt;0,"ITAU",IF(AND(TRIM(UPPER($I2334))="CONTRATUAL",ISNUMBER(SEARCH("INDIVIDUAL",SUBSTITUTE(UPPER($D2334)," ","")))),"PREMIUM FREE",""))))</f>
        <v/>
      </c>
    </row>
    <row r="2335">
      <c r="AC2335">
        <f>IF($C2335="","",IF(COUNTIF('Códigos Santander (ref)'!$A$2:$A$79,$C2335)&gt;0,"SANTANDER",IF(COUNTIF('Códigos Itaú (ref)'!$A$2:$A$44,$C2335)&gt;0,"ITAU",IF(AND(TRIM(UPPER($I2335))="CONTRATUAL",ISNUMBER(SEARCH("INDIVIDUAL",SUBSTITUTE(UPPER($D2335)," ","")))),"PREMIUM FREE",""))))</f>
        <v/>
      </c>
    </row>
    <row r="2336">
      <c r="AC2336">
        <f>IF($C2336="","",IF(COUNTIF('Códigos Santander (ref)'!$A$2:$A$79,$C2336)&gt;0,"SANTANDER",IF(COUNTIF('Códigos Itaú (ref)'!$A$2:$A$44,$C2336)&gt;0,"ITAU",IF(AND(TRIM(UPPER($I2336))="CONTRATUAL",ISNUMBER(SEARCH("INDIVIDUAL",SUBSTITUTE(UPPER($D2336)," ","")))),"PREMIUM FREE",""))))</f>
        <v/>
      </c>
    </row>
    <row r="2337">
      <c r="AC2337">
        <f>IF($C2337="","",IF(COUNTIF('Códigos Santander (ref)'!$A$2:$A$79,$C2337)&gt;0,"SANTANDER",IF(COUNTIF('Códigos Itaú (ref)'!$A$2:$A$44,$C2337)&gt;0,"ITAU",IF(AND(TRIM(UPPER($I2337))="CONTRATUAL",ISNUMBER(SEARCH("INDIVIDUAL",SUBSTITUTE(UPPER($D2337)," ","")))),"PREMIUM FREE",""))))</f>
        <v/>
      </c>
    </row>
    <row r="2338">
      <c r="AC2338">
        <f>IF($C2338="","",IF(COUNTIF('Códigos Santander (ref)'!$A$2:$A$79,$C2338)&gt;0,"SANTANDER",IF(COUNTIF('Códigos Itaú (ref)'!$A$2:$A$44,$C2338)&gt;0,"ITAU",IF(AND(TRIM(UPPER($I2338))="CONTRATUAL",ISNUMBER(SEARCH("INDIVIDUAL",SUBSTITUTE(UPPER($D2338)," ","")))),"PREMIUM FREE",""))))</f>
        <v/>
      </c>
    </row>
    <row r="2339">
      <c r="AC2339">
        <f>IF($C2339="","",IF(COUNTIF('Códigos Santander (ref)'!$A$2:$A$79,$C2339)&gt;0,"SANTANDER",IF(COUNTIF('Códigos Itaú (ref)'!$A$2:$A$44,$C2339)&gt;0,"ITAU",IF(AND(TRIM(UPPER($I2339))="CONTRATUAL",ISNUMBER(SEARCH("INDIVIDUAL",SUBSTITUTE(UPPER($D2339)," ","")))),"PREMIUM FREE",""))))</f>
        <v/>
      </c>
    </row>
    <row r="2340">
      <c r="AC2340">
        <f>IF($C2340="","",IF(COUNTIF('Códigos Santander (ref)'!$A$2:$A$79,$C2340)&gt;0,"SANTANDER",IF(COUNTIF('Códigos Itaú (ref)'!$A$2:$A$44,$C2340)&gt;0,"ITAU",IF(AND(TRIM(UPPER($I2340))="CONTRATUAL",ISNUMBER(SEARCH("INDIVIDUAL",SUBSTITUTE(UPPER($D2340)," ","")))),"PREMIUM FREE",""))))</f>
        <v/>
      </c>
    </row>
    <row r="2341">
      <c r="AC2341">
        <f>IF($C2341="","",IF(COUNTIF('Códigos Santander (ref)'!$A$2:$A$79,$C2341)&gt;0,"SANTANDER",IF(COUNTIF('Códigos Itaú (ref)'!$A$2:$A$44,$C2341)&gt;0,"ITAU",IF(AND(TRIM(UPPER($I2341))="CONTRATUAL",ISNUMBER(SEARCH("INDIVIDUAL",SUBSTITUTE(UPPER($D2341)," ","")))),"PREMIUM FREE",""))))</f>
        <v/>
      </c>
    </row>
    <row r="2342">
      <c r="AC2342">
        <f>IF($C2342="","",IF(COUNTIF('Códigos Santander (ref)'!$A$2:$A$79,$C2342)&gt;0,"SANTANDER",IF(COUNTIF('Códigos Itaú (ref)'!$A$2:$A$44,$C2342)&gt;0,"ITAU",IF(AND(TRIM(UPPER($I2342))="CONTRATUAL",ISNUMBER(SEARCH("INDIVIDUAL",SUBSTITUTE(UPPER($D2342)," ","")))),"PREMIUM FREE",""))))</f>
        <v/>
      </c>
    </row>
    <row r="2343">
      <c r="AC2343">
        <f>IF($C2343="","",IF(COUNTIF('Códigos Santander (ref)'!$A$2:$A$79,$C2343)&gt;0,"SANTANDER",IF(COUNTIF('Códigos Itaú (ref)'!$A$2:$A$44,$C2343)&gt;0,"ITAU",IF(AND(TRIM(UPPER($I2343))="CONTRATUAL",ISNUMBER(SEARCH("INDIVIDUAL",SUBSTITUTE(UPPER($D2343)," ","")))),"PREMIUM FREE",""))))</f>
        <v/>
      </c>
    </row>
    <row r="2344">
      <c r="AC2344">
        <f>IF($C2344="","",IF(COUNTIF('Códigos Santander (ref)'!$A$2:$A$79,$C2344)&gt;0,"SANTANDER",IF(COUNTIF('Códigos Itaú (ref)'!$A$2:$A$44,$C2344)&gt;0,"ITAU",IF(AND(TRIM(UPPER($I2344))="CONTRATUAL",ISNUMBER(SEARCH("INDIVIDUAL",SUBSTITUTE(UPPER($D2344)," ","")))),"PREMIUM FREE",""))))</f>
        <v/>
      </c>
    </row>
    <row r="2345">
      <c r="AC2345">
        <f>IF($C2345="","",IF(COUNTIF('Códigos Santander (ref)'!$A$2:$A$79,$C2345)&gt;0,"SANTANDER",IF(COUNTIF('Códigos Itaú (ref)'!$A$2:$A$44,$C2345)&gt;0,"ITAU",IF(AND(TRIM(UPPER($I2345))="CONTRATUAL",ISNUMBER(SEARCH("INDIVIDUAL",SUBSTITUTE(UPPER($D2345)," ","")))),"PREMIUM FREE",""))))</f>
        <v/>
      </c>
    </row>
    <row r="2346">
      <c r="AC2346">
        <f>IF($C2346="","",IF(COUNTIF('Códigos Santander (ref)'!$A$2:$A$79,$C2346)&gt;0,"SANTANDER",IF(COUNTIF('Códigos Itaú (ref)'!$A$2:$A$44,$C2346)&gt;0,"ITAU",IF(AND(TRIM(UPPER($I2346))="CONTRATUAL",ISNUMBER(SEARCH("INDIVIDUAL",SUBSTITUTE(UPPER($D2346)," ","")))),"PREMIUM FREE",""))))</f>
        <v/>
      </c>
    </row>
    <row r="2347">
      <c r="AC2347">
        <f>IF($C2347="","",IF(COUNTIF('Códigos Santander (ref)'!$A$2:$A$79,$C2347)&gt;0,"SANTANDER",IF(COUNTIF('Códigos Itaú (ref)'!$A$2:$A$44,$C2347)&gt;0,"ITAU",IF(AND(TRIM(UPPER($I2347))="CONTRATUAL",ISNUMBER(SEARCH("INDIVIDUAL",SUBSTITUTE(UPPER($D2347)," ","")))),"PREMIUM FREE",""))))</f>
        <v/>
      </c>
    </row>
    <row r="2348">
      <c r="AC2348">
        <f>IF($C2348="","",IF(COUNTIF('Códigos Santander (ref)'!$A$2:$A$79,$C2348)&gt;0,"SANTANDER",IF(COUNTIF('Códigos Itaú (ref)'!$A$2:$A$44,$C2348)&gt;0,"ITAU",IF(AND(TRIM(UPPER($I2348))="CONTRATUAL",ISNUMBER(SEARCH("INDIVIDUAL",SUBSTITUTE(UPPER($D2348)," ","")))),"PREMIUM FREE",""))))</f>
        <v/>
      </c>
    </row>
    <row r="2349">
      <c r="AC2349">
        <f>IF($C2349="","",IF(COUNTIF('Códigos Santander (ref)'!$A$2:$A$79,$C2349)&gt;0,"SANTANDER",IF(COUNTIF('Códigos Itaú (ref)'!$A$2:$A$44,$C2349)&gt;0,"ITAU",IF(AND(TRIM(UPPER($I2349))="CONTRATUAL",ISNUMBER(SEARCH("INDIVIDUAL",SUBSTITUTE(UPPER($D2349)," ","")))),"PREMIUM FREE",""))))</f>
        <v/>
      </c>
    </row>
    <row r="2350">
      <c r="AC2350">
        <f>IF($C2350="","",IF(COUNTIF('Códigos Santander (ref)'!$A$2:$A$79,$C2350)&gt;0,"SANTANDER",IF(COUNTIF('Códigos Itaú (ref)'!$A$2:$A$44,$C2350)&gt;0,"ITAU",IF(AND(TRIM(UPPER($I2350))="CONTRATUAL",ISNUMBER(SEARCH("INDIVIDUAL",SUBSTITUTE(UPPER($D2350)," ","")))),"PREMIUM FREE",""))))</f>
        <v/>
      </c>
    </row>
    <row r="2351">
      <c r="AC2351">
        <f>IF($C2351="","",IF(COUNTIF('Códigos Santander (ref)'!$A$2:$A$79,$C2351)&gt;0,"SANTANDER",IF(COUNTIF('Códigos Itaú (ref)'!$A$2:$A$44,$C2351)&gt;0,"ITAU",IF(AND(TRIM(UPPER($I2351))="CONTRATUAL",ISNUMBER(SEARCH("INDIVIDUAL",SUBSTITUTE(UPPER($D2351)," ","")))),"PREMIUM FREE",""))))</f>
        <v/>
      </c>
    </row>
    <row r="2352">
      <c r="AC2352">
        <f>IF($C2352="","",IF(COUNTIF('Códigos Santander (ref)'!$A$2:$A$79,$C2352)&gt;0,"SANTANDER",IF(COUNTIF('Códigos Itaú (ref)'!$A$2:$A$44,$C2352)&gt;0,"ITAU",IF(AND(TRIM(UPPER($I2352))="CONTRATUAL",ISNUMBER(SEARCH("INDIVIDUAL",SUBSTITUTE(UPPER($D2352)," ","")))),"PREMIUM FREE",""))))</f>
        <v/>
      </c>
    </row>
    <row r="2353">
      <c r="AC2353">
        <f>IF($C2353="","",IF(COUNTIF('Códigos Santander (ref)'!$A$2:$A$79,$C2353)&gt;0,"SANTANDER",IF(COUNTIF('Códigos Itaú (ref)'!$A$2:$A$44,$C2353)&gt;0,"ITAU",IF(AND(TRIM(UPPER($I2353))="CONTRATUAL",ISNUMBER(SEARCH("INDIVIDUAL",SUBSTITUTE(UPPER($D2353)," ","")))),"PREMIUM FREE",""))))</f>
        <v/>
      </c>
    </row>
    <row r="2354">
      <c r="AC2354">
        <f>IF($C2354="","",IF(COUNTIF('Códigos Santander (ref)'!$A$2:$A$79,$C2354)&gt;0,"SANTANDER",IF(COUNTIF('Códigos Itaú (ref)'!$A$2:$A$44,$C2354)&gt;0,"ITAU",IF(AND(TRIM(UPPER($I2354))="CONTRATUAL",ISNUMBER(SEARCH("INDIVIDUAL",SUBSTITUTE(UPPER($D2354)," ","")))),"PREMIUM FREE",""))))</f>
        <v/>
      </c>
    </row>
    <row r="2355">
      <c r="AC2355">
        <f>IF($C2355="","",IF(COUNTIF('Códigos Santander (ref)'!$A$2:$A$79,$C2355)&gt;0,"SANTANDER",IF(COUNTIF('Códigos Itaú (ref)'!$A$2:$A$44,$C2355)&gt;0,"ITAU",IF(AND(TRIM(UPPER($I2355))="CONTRATUAL",ISNUMBER(SEARCH("INDIVIDUAL",SUBSTITUTE(UPPER($D2355)," ","")))),"PREMIUM FREE",""))))</f>
        <v/>
      </c>
    </row>
    <row r="2356">
      <c r="AC2356">
        <f>IF($C2356="","",IF(COUNTIF('Códigos Santander (ref)'!$A$2:$A$79,$C2356)&gt;0,"SANTANDER",IF(COUNTIF('Códigos Itaú (ref)'!$A$2:$A$44,$C2356)&gt;0,"ITAU",IF(AND(TRIM(UPPER($I2356))="CONTRATUAL",ISNUMBER(SEARCH("INDIVIDUAL",SUBSTITUTE(UPPER($D2356)," ","")))),"PREMIUM FREE",""))))</f>
        <v/>
      </c>
    </row>
    <row r="2357">
      <c r="AC2357">
        <f>IF($C2357="","",IF(COUNTIF('Códigos Santander (ref)'!$A$2:$A$79,$C2357)&gt;0,"SANTANDER",IF(COUNTIF('Códigos Itaú (ref)'!$A$2:$A$44,$C2357)&gt;0,"ITAU",IF(AND(TRIM(UPPER($I2357))="CONTRATUAL",ISNUMBER(SEARCH("INDIVIDUAL",SUBSTITUTE(UPPER($D2357)," ","")))),"PREMIUM FREE",""))))</f>
        <v/>
      </c>
    </row>
    <row r="2358">
      <c r="AC2358">
        <f>IF($C2358="","",IF(COUNTIF('Códigos Santander (ref)'!$A$2:$A$79,$C2358)&gt;0,"SANTANDER",IF(COUNTIF('Códigos Itaú (ref)'!$A$2:$A$44,$C2358)&gt;0,"ITAU",IF(AND(TRIM(UPPER($I2358))="CONTRATUAL",ISNUMBER(SEARCH("INDIVIDUAL",SUBSTITUTE(UPPER($D2358)," ","")))),"PREMIUM FREE",""))))</f>
        <v/>
      </c>
    </row>
    <row r="2359">
      <c r="AC2359">
        <f>IF($C2359="","",IF(COUNTIF('Códigos Santander (ref)'!$A$2:$A$79,$C2359)&gt;0,"SANTANDER",IF(COUNTIF('Códigos Itaú (ref)'!$A$2:$A$44,$C2359)&gt;0,"ITAU",IF(AND(TRIM(UPPER($I2359))="CONTRATUAL",ISNUMBER(SEARCH("INDIVIDUAL",SUBSTITUTE(UPPER($D2359)," ","")))),"PREMIUM FREE",""))))</f>
        <v/>
      </c>
    </row>
    <row r="2360">
      <c r="AC2360">
        <f>IF($C2360="","",IF(COUNTIF('Códigos Santander (ref)'!$A$2:$A$79,$C2360)&gt;0,"SANTANDER",IF(COUNTIF('Códigos Itaú (ref)'!$A$2:$A$44,$C2360)&gt;0,"ITAU",IF(AND(TRIM(UPPER($I2360))="CONTRATUAL",ISNUMBER(SEARCH("INDIVIDUAL",SUBSTITUTE(UPPER($D2360)," ","")))),"PREMIUM FREE",""))))</f>
        <v/>
      </c>
    </row>
    <row r="2361">
      <c r="AC2361">
        <f>IF($C2361="","",IF(COUNTIF('Códigos Santander (ref)'!$A$2:$A$79,$C2361)&gt;0,"SANTANDER",IF(COUNTIF('Códigos Itaú (ref)'!$A$2:$A$44,$C2361)&gt;0,"ITAU",IF(AND(TRIM(UPPER($I2361))="CONTRATUAL",ISNUMBER(SEARCH("INDIVIDUAL",SUBSTITUTE(UPPER($D2361)," ","")))),"PREMIUM FREE",""))))</f>
        <v/>
      </c>
    </row>
    <row r="2362">
      <c r="AC2362">
        <f>IF($C2362="","",IF(COUNTIF('Códigos Santander (ref)'!$A$2:$A$79,$C2362)&gt;0,"SANTANDER",IF(COUNTIF('Códigos Itaú (ref)'!$A$2:$A$44,$C2362)&gt;0,"ITAU",IF(AND(TRIM(UPPER($I2362))="CONTRATUAL",ISNUMBER(SEARCH("INDIVIDUAL",SUBSTITUTE(UPPER($D2362)," ","")))),"PREMIUM FREE",""))))</f>
        <v/>
      </c>
    </row>
    <row r="2363">
      <c r="AC2363">
        <f>IF($C2363="","",IF(COUNTIF('Códigos Santander (ref)'!$A$2:$A$79,$C2363)&gt;0,"SANTANDER",IF(COUNTIF('Códigos Itaú (ref)'!$A$2:$A$44,$C2363)&gt;0,"ITAU",IF(AND(TRIM(UPPER($I2363))="CONTRATUAL",ISNUMBER(SEARCH("INDIVIDUAL",SUBSTITUTE(UPPER($D2363)," ","")))),"PREMIUM FREE",""))))</f>
        <v/>
      </c>
    </row>
    <row r="2364">
      <c r="AC2364">
        <f>IF($C2364="","",IF(COUNTIF('Códigos Santander (ref)'!$A$2:$A$79,$C2364)&gt;0,"SANTANDER",IF(COUNTIF('Códigos Itaú (ref)'!$A$2:$A$44,$C2364)&gt;0,"ITAU",IF(AND(TRIM(UPPER($I2364))="CONTRATUAL",ISNUMBER(SEARCH("INDIVIDUAL",SUBSTITUTE(UPPER($D2364)," ","")))),"PREMIUM FREE",""))))</f>
        <v/>
      </c>
    </row>
    <row r="2365">
      <c r="AC2365">
        <f>IF($C2365="","",IF(COUNTIF('Códigos Santander (ref)'!$A$2:$A$79,$C2365)&gt;0,"SANTANDER",IF(COUNTIF('Códigos Itaú (ref)'!$A$2:$A$44,$C2365)&gt;0,"ITAU",IF(AND(TRIM(UPPER($I2365))="CONTRATUAL",ISNUMBER(SEARCH("INDIVIDUAL",SUBSTITUTE(UPPER($D2365)," ","")))),"PREMIUM FREE",""))))</f>
        <v/>
      </c>
    </row>
    <row r="2366">
      <c r="AC2366">
        <f>IF($C2366="","",IF(COUNTIF('Códigos Santander (ref)'!$A$2:$A$79,$C2366)&gt;0,"SANTANDER",IF(COUNTIF('Códigos Itaú (ref)'!$A$2:$A$44,$C2366)&gt;0,"ITAU",IF(AND(TRIM(UPPER($I2366))="CONTRATUAL",ISNUMBER(SEARCH("INDIVIDUAL",SUBSTITUTE(UPPER($D2366)," ","")))),"PREMIUM FREE",""))))</f>
        <v/>
      </c>
    </row>
    <row r="2367">
      <c r="AC2367">
        <f>IF($C2367="","",IF(COUNTIF('Códigos Santander (ref)'!$A$2:$A$79,$C2367)&gt;0,"SANTANDER",IF(COUNTIF('Códigos Itaú (ref)'!$A$2:$A$44,$C2367)&gt;0,"ITAU",IF(AND(TRIM(UPPER($I2367))="CONTRATUAL",ISNUMBER(SEARCH("INDIVIDUAL",SUBSTITUTE(UPPER($D2367)," ","")))),"PREMIUM FREE",""))))</f>
        <v/>
      </c>
    </row>
    <row r="2368">
      <c r="AC2368">
        <f>IF($C2368="","",IF(COUNTIF('Códigos Santander (ref)'!$A$2:$A$79,$C2368)&gt;0,"SANTANDER",IF(COUNTIF('Códigos Itaú (ref)'!$A$2:$A$44,$C2368)&gt;0,"ITAU",IF(AND(TRIM(UPPER($I2368))="CONTRATUAL",ISNUMBER(SEARCH("INDIVIDUAL",SUBSTITUTE(UPPER($D2368)," ","")))),"PREMIUM FREE",""))))</f>
        <v/>
      </c>
    </row>
    <row r="2369">
      <c r="AC2369">
        <f>IF($C2369="","",IF(COUNTIF('Códigos Santander (ref)'!$A$2:$A$79,$C2369)&gt;0,"SANTANDER",IF(COUNTIF('Códigos Itaú (ref)'!$A$2:$A$44,$C2369)&gt;0,"ITAU",IF(AND(TRIM(UPPER($I2369))="CONTRATUAL",ISNUMBER(SEARCH("INDIVIDUAL",SUBSTITUTE(UPPER($D2369)," ","")))),"PREMIUM FREE",""))))</f>
        <v/>
      </c>
    </row>
    <row r="2370">
      <c r="AC2370">
        <f>IF($C2370="","",IF(COUNTIF('Códigos Santander (ref)'!$A$2:$A$79,$C2370)&gt;0,"SANTANDER",IF(COUNTIF('Códigos Itaú (ref)'!$A$2:$A$44,$C2370)&gt;0,"ITAU",IF(AND(TRIM(UPPER($I2370))="CONTRATUAL",ISNUMBER(SEARCH("INDIVIDUAL",SUBSTITUTE(UPPER($D2370)," ","")))),"PREMIUM FREE",""))))</f>
        <v/>
      </c>
    </row>
    <row r="2371">
      <c r="AC2371">
        <f>IF($C2371="","",IF(COUNTIF('Códigos Santander (ref)'!$A$2:$A$79,$C2371)&gt;0,"SANTANDER",IF(COUNTIF('Códigos Itaú (ref)'!$A$2:$A$44,$C2371)&gt;0,"ITAU",IF(AND(TRIM(UPPER($I2371))="CONTRATUAL",ISNUMBER(SEARCH("INDIVIDUAL",SUBSTITUTE(UPPER($D2371)," ","")))),"PREMIUM FREE",""))))</f>
        <v/>
      </c>
    </row>
    <row r="2372">
      <c r="AC2372">
        <f>IF($C2372="","",IF(COUNTIF('Códigos Santander (ref)'!$A$2:$A$79,$C2372)&gt;0,"SANTANDER",IF(COUNTIF('Códigos Itaú (ref)'!$A$2:$A$44,$C2372)&gt;0,"ITAU",IF(AND(TRIM(UPPER($I2372))="CONTRATUAL",ISNUMBER(SEARCH("INDIVIDUAL",SUBSTITUTE(UPPER($D2372)," ","")))),"PREMIUM FREE",""))))</f>
        <v/>
      </c>
    </row>
    <row r="2373">
      <c r="AC2373">
        <f>IF($C2373="","",IF(COUNTIF('Códigos Santander (ref)'!$A$2:$A$79,$C2373)&gt;0,"SANTANDER",IF(COUNTIF('Códigos Itaú (ref)'!$A$2:$A$44,$C2373)&gt;0,"ITAU",IF(AND(TRIM(UPPER($I2373))="CONTRATUAL",ISNUMBER(SEARCH("INDIVIDUAL",SUBSTITUTE(UPPER($D2373)," ","")))),"PREMIUM FREE",""))))</f>
        <v/>
      </c>
    </row>
    <row r="2374">
      <c r="AC2374">
        <f>IF($C2374="","",IF(COUNTIF('Códigos Santander (ref)'!$A$2:$A$79,$C2374)&gt;0,"SANTANDER",IF(COUNTIF('Códigos Itaú (ref)'!$A$2:$A$44,$C2374)&gt;0,"ITAU",IF(AND(TRIM(UPPER($I2374))="CONTRATUAL",ISNUMBER(SEARCH("INDIVIDUAL",SUBSTITUTE(UPPER($D2374)," ","")))),"PREMIUM FREE",""))))</f>
        <v/>
      </c>
    </row>
    <row r="2375">
      <c r="AC2375">
        <f>IF($C2375="","",IF(COUNTIF('Códigos Santander (ref)'!$A$2:$A$79,$C2375)&gt;0,"SANTANDER",IF(COUNTIF('Códigos Itaú (ref)'!$A$2:$A$44,$C2375)&gt;0,"ITAU",IF(AND(TRIM(UPPER($I2375))="CONTRATUAL",ISNUMBER(SEARCH("INDIVIDUAL",SUBSTITUTE(UPPER($D2375)," ","")))),"PREMIUM FREE",""))))</f>
        <v/>
      </c>
    </row>
    <row r="2376">
      <c r="AC2376">
        <f>IF($C2376="","",IF(COUNTIF('Códigos Santander (ref)'!$A$2:$A$79,$C2376)&gt;0,"SANTANDER",IF(COUNTIF('Códigos Itaú (ref)'!$A$2:$A$44,$C2376)&gt;0,"ITAU",IF(AND(TRIM(UPPER($I2376))="CONTRATUAL",ISNUMBER(SEARCH("INDIVIDUAL",SUBSTITUTE(UPPER($D2376)," ","")))),"PREMIUM FREE",""))))</f>
        <v/>
      </c>
    </row>
    <row r="2377">
      <c r="AC2377">
        <f>IF($C2377="","",IF(COUNTIF('Códigos Santander (ref)'!$A$2:$A$79,$C2377)&gt;0,"SANTANDER",IF(COUNTIF('Códigos Itaú (ref)'!$A$2:$A$44,$C2377)&gt;0,"ITAU",IF(AND(TRIM(UPPER($I2377))="CONTRATUAL",ISNUMBER(SEARCH("INDIVIDUAL",SUBSTITUTE(UPPER($D2377)," ","")))),"PREMIUM FREE",""))))</f>
        <v/>
      </c>
    </row>
    <row r="2378">
      <c r="AC2378">
        <f>IF($C2378="","",IF(COUNTIF('Códigos Santander (ref)'!$A$2:$A$79,$C2378)&gt;0,"SANTANDER",IF(COUNTIF('Códigos Itaú (ref)'!$A$2:$A$44,$C2378)&gt;0,"ITAU",IF(AND(TRIM(UPPER($I2378))="CONTRATUAL",ISNUMBER(SEARCH("INDIVIDUAL",SUBSTITUTE(UPPER($D2378)," ","")))),"PREMIUM FREE",""))))</f>
        <v/>
      </c>
    </row>
    <row r="2379">
      <c r="AC2379">
        <f>IF($C2379="","",IF(COUNTIF('Códigos Santander (ref)'!$A$2:$A$79,$C2379)&gt;0,"SANTANDER",IF(COUNTIF('Códigos Itaú (ref)'!$A$2:$A$44,$C2379)&gt;0,"ITAU",IF(AND(TRIM(UPPER($I2379))="CONTRATUAL",ISNUMBER(SEARCH("INDIVIDUAL",SUBSTITUTE(UPPER($D2379)," ","")))),"PREMIUM FREE",""))))</f>
        <v/>
      </c>
    </row>
    <row r="2380">
      <c r="AC2380">
        <f>IF($C2380="","",IF(COUNTIF('Códigos Santander (ref)'!$A$2:$A$79,$C2380)&gt;0,"SANTANDER",IF(COUNTIF('Códigos Itaú (ref)'!$A$2:$A$44,$C2380)&gt;0,"ITAU",IF(AND(TRIM(UPPER($I2380))="CONTRATUAL",ISNUMBER(SEARCH("INDIVIDUAL",SUBSTITUTE(UPPER($D2380)," ","")))),"PREMIUM FREE",""))))</f>
        <v/>
      </c>
    </row>
    <row r="2381">
      <c r="AC2381">
        <f>IF($C2381="","",IF(COUNTIF('Códigos Santander (ref)'!$A$2:$A$79,$C2381)&gt;0,"SANTANDER",IF(COUNTIF('Códigos Itaú (ref)'!$A$2:$A$44,$C2381)&gt;0,"ITAU",IF(AND(TRIM(UPPER($I2381))="CONTRATUAL",ISNUMBER(SEARCH("INDIVIDUAL",SUBSTITUTE(UPPER($D2381)," ","")))),"PREMIUM FREE",""))))</f>
        <v/>
      </c>
    </row>
    <row r="2382">
      <c r="AC2382">
        <f>IF($C2382="","",IF(COUNTIF('Códigos Santander (ref)'!$A$2:$A$79,$C2382)&gt;0,"SANTANDER",IF(COUNTIF('Códigos Itaú (ref)'!$A$2:$A$44,$C2382)&gt;0,"ITAU",IF(AND(TRIM(UPPER($I2382))="CONTRATUAL",ISNUMBER(SEARCH("INDIVIDUAL",SUBSTITUTE(UPPER($D2382)," ","")))),"PREMIUM FREE",""))))</f>
        <v/>
      </c>
    </row>
    <row r="2383">
      <c r="AC2383">
        <f>IF($C2383="","",IF(COUNTIF('Códigos Santander (ref)'!$A$2:$A$79,$C2383)&gt;0,"SANTANDER",IF(COUNTIF('Códigos Itaú (ref)'!$A$2:$A$44,$C2383)&gt;0,"ITAU",IF(AND(TRIM(UPPER($I2383))="CONTRATUAL",ISNUMBER(SEARCH("INDIVIDUAL",SUBSTITUTE(UPPER($D2383)," ","")))),"PREMIUM FREE",""))))</f>
        <v/>
      </c>
    </row>
    <row r="2384">
      <c r="AC2384">
        <f>IF($C2384="","",IF(COUNTIF('Códigos Santander (ref)'!$A$2:$A$79,$C2384)&gt;0,"SANTANDER",IF(COUNTIF('Códigos Itaú (ref)'!$A$2:$A$44,$C2384)&gt;0,"ITAU",IF(AND(TRIM(UPPER($I2384))="CONTRATUAL",ISNUMBER(SEARCH("INDIVIDUAL",SUBSTITUTE(UPPER($D2384)," ","")))),"PREMIUM FREE",""))))</f>
        <v/>
      </c>
    </row>
    <row r="2385">
      <c r="AC2385">
        <f>IF($C2385="","",IF(COUNTIF('Códigos Santander (ref)'!$A$2:$A$79,$C2385)&gt;0,"SANTANDER",IF(COUNTIF('Códigos Itaú (ref)'!$A$2:$A$44,$C2385)&gt;0,"ITAU",IF(AND(TRIM(UPPER($I2385))="CONTRATUAL",ISNUMBER(SEARCH("INDIVIDUAL",SUBSTITUTE(UPPER($D2385)," ","")))),"PREMIUM FREE",""))))</f>
        <v/>
      </c>
    </row>
    <row r="2386">
      <c r="AC2386">
        <f>IF($C2386="","",IF(COUNTIF('Códigos Santander (ref)'!$A$2:$A$79,$C2386)&gt;0,"SANTANDER",IF(COUNTIF('Códigos Itaú (ref)'!$A$2:$A$44,$C2386)&gt;0,"ITAU",IF(AND(TRIM(UPPER($I2386))="CONTRATUAL",ISNUMBER(SEARCH("INDIVIDUAL",SUBSTITUTE(UPPER($D2386)," ","")))),"PREMIUM FREE",""))))</f>
        <v/>
      </c>
    </row>
    <row r="2387">
      <c r="AC2387">
        <f>IF($C2387="","",IF(COUNTIF('Códigos Santander (ref)'!$A$2:$A$79,$C2387)&gt;0,"SANTANDER",IF(COUNTIF('Códigos Itaú (ref)'!$A$2:$A$44,$C2387)&gt;0,"ITAU",IF(AND(TRIM(UPPER($I2387))="CONTRATUAL",ISNUMBER(SEARCH("INDIVIDUAL",SUBSTITUTE(UPPER($D2387)," ","")))),"PREMIUM FREE",""))))</f>
        <v/>
      </c>
    </row>
    <row r="2388">
      <c r="AC2388">
        <f>IF($C2388="","",IF(COUNTIF('Códigos Santander (ref)'!$A$2:$A$79,$C2388)&gt;0,"SANTANDER",IF(COUNTIF('Códigos Itaú (ref)'!$A$2:$A$44,$C2388)&gt;0,"ITAU",IF(AND(TRIM(UPPER($I2388))="CONTRATUAL",ISNUMBER(SEARCH("INDIVIDUAL",SUBSTITUTE(UPPER($D2388)," ","")))),"PREMIUM FREE",""))))</f>
        <v/>
      </c>
    </row>
    <row r="2389">
      <c r="AC2389">
        <f>IF($C2389="","",IF(COUNTIF('Códigos Santander (ref)'!$A$2:$A$79,$C2389)&gt;0,"SANTANDER",IF(COUNTIF('Códigos Itaú (ref)'!$A$2:$A$44,$C2389)&gt;0,"ITAU",IF(AND(TRIM(UPPER($I2389))="CONTRATUAL",ISNUMBER(SEARCH("INDIVIDUAL",SUBSTITUTE(UPPER($D2389)," ","")))),"PREMIUM FREE",""))))</f>
        <v/>
      </c>
    </row>
    <row r="2390">
      <c r="AC2390">
        <f>IF($C2390="","",IF(COUNTIF('Códigos Santander (ref)'!$A$2:$A$79,$C2390)&gt;0,"SANTANDER",IF(COUNTIF('Códigos Itaú (ref)'!$A$2:$A$44,$C2390)&gt;0,"ITAU",IF(AND(TRIM(UPPER($I2390))="CONTRATUAL",ISNUMBER(SEARCH("INDIVIDUAL",SUBSTITUTE(UPPER($D2390)," ","")))),"PREMIUM FREE",""))))</f>
        <v/>
      </c>
    </row>
    <row r="2391">
      <c r="AC2391">
        <f>IF($C2391="","",IF(COUNTIF('Códigos Santander (ref)'!$A$2:$A$79,$C2391)&gt;0,"SANTANDER",IF(COUNTIF('Códigos Itaú (ref)'!$A$2:$A$44,$C2391)&gt;0,"ITAU",IF(AND(TRIM(UPPER($I2391))="CONTRATUAL",ISNUMBER(SEARCH("INDIVIDUAL",SUBSTITUTE(UPPER($D2391)," ","")))),"PREMIUM FREE",""))))</f>
        <v/>
      </c>
    </row>
    <row r="2392">
      <c r="AC2392">
        <f>IF($C2392="","",IF(COUNTIF('Códigos Santander (ref)'!$A$2:$A$79,$C2392)&gt;0,"SANTANDER",IF(COUNTIF('Códigos Itaú (ref)'!$A$2:$A$44,$C2392)&gt;0,"ITAU",IF(AND(TRIM(UPPER($I2392))="CONTRATUAL",ISNUMBER(SEARCH("INDIVIDUAL",SUBSTITUTE(UPPER($D2392)," ","")))),"PREMIUM FREE",""))))</f>
        <v/>
      </c>
    </row>
    <row r="2393">
      <c r="AC2393">
        <f>IF($C2393="","",IF(COUNTIF('Códigos Santander (ref)'!$A$2:$A$79,$C2393)&gt;0,"SANTANDER",IF(COUNTIF('Códigos Itaú (ref)'!$A$2:$A$44,$C2393)&gt;0,"ITAU",IF(AND(TRIM(UPPER($I2393))="CONTRATUAL",ISNUMBER(SEARCH("INDIVIDUAL",SUBSTITUTE(UPPER($D2393)," ","")))),"PREMIUM FREE",""))))</f>
        <v/>
      </c>
    </row>
    <row r="2394">
      <c r="AC2394">
        <f>IF($C2394="","",IF(COUNTIF('Códigos Santander (ref)'!$A$2:$A$79,$C2394)&gt;0,"SANTANDER",IF(COUNTIF('Códigos Itaú (ref)'!$A$2:$A$44,$C2394)&gt;0,"ITAU",IF(AND(TRIM(UPPER($I2394))="CONTRATUAL",ISNUMBER(SEARCH("INDIVIDUAL",SUBSTITUTE(UPPER($D2394)," ","")))),"PREMIUM FREE",""))))</f>
        <v/>
      </c>
    </row>
    <row r="2395">
      <c r="AC2395">
        <f>IF($C2395="","",IF(COUNTIF('Códigos Santander (ref)'!$A$2:$A$79,$C2395)&gt;0,"SANTANDER",IF(COUNTIF('Códigos Itaú (ref)'!$A$2:$A$44,$C2395)&gt;0,"ITAU",IF(AND(TRIM(UPPER($I2395))="CONTRATUAL",ISNUMBER(SEARCH("INDIVIDUAL",SUBSTITUTE(UPPER($D2395)," ","")))),"PREMIUM FREE",""))))</f>
        <v/>
      </c>
    </row>
    <row r="2396">
      <c r="AC2396">
        <f>IF($C2396="","",IF(COUNTIF('Códigos Santander (ref)'!$A$2:$A$79,$C2396)&gt;0,"SANTANDER",IF(COUNTIF('Códigos Itaú (ref)'!$A$2:$A$44,$C2396)&gt;0,"ITAU",IF(AND(TRIM(UPPER($I2396))="CONTRATUAL",ISNUMBER(SEARCH("INDIVIDUAL",SUBSTITUTE(UPPER($D2396)," ","")))),"PREMIUM FREE",""))))</f>
        <v/>
      </c>
    </row>
    <row r="2397">
      <c r="AC2397">
        <f>IF($C2397="","",IF(COUNTIF('Códigos Santander (ref)'!$A$2:$A$79,$C2397)&gt;0,"SANTANDER",IF(COUNTIF('Códigos Itaú (ref)'!$A$2:$A$44,$C2397)&gt;0,"ITAU",IF(AND(TRIM(UPPER($I2397))="CONTRATUAL",ISNUMBER(SEARCH("INDIVIDUAL",SUBSTITUTE(UPPER($D2397)," ","")))),"PREMIUM FREE",""))))</f>
        <v/>
      </c>
    </row>
    <row r="2398">
      <c r="AC2398">
        <f>IF($C2398="","",IF(COUNTIF('Códigos Santander (ref)'!$A$2:$A$79,$C2398)&gt;0,"SANTANDER",IF(COUNTIF('Códigos Itaú (ref)'!$A$2:$A$44,$C2398)&gt;0,"ITAU",IF(AND(TRIM(UPPER($I2398))="CONTRATUAL",ISNUMBER(SEARCH("INDIVIDUAL",SUBSTITUTE(UPPER($D2398)," ","")))),"PREMIUM FREE",""))))</f>
        <v/>
      </c>
    </row>
    <row r="2399">
      <c r="AC2399">
        <f>IF($C2399="","",IF(COUNTIF('Códigos Santander (ref)'!$A$2:$A$79,$C2399)&gt;0,"SANTANDER",IF(COUNTIF('Códigos Itaú (ref)'!$A$2:$A$44,$C2399)&gt;0,"ITAU",IF(AND(TRIM(UPPER($I2399))="CONTRATUAL",ISNUMBER(SEARCH("INDIVIDUAL",SUBSTITUTE(UPPER($D2399)," ","")))),"PREMIUM FREE",""))))</f>
        <v/>
      </c>
    </row>
    <row r="2400">
      <c r="AC2400">
        <f>IF($C2400="","",IF(COUNTIF('Códigos Santander (ref)'!$A$2:$A$79,$C2400)&gt;0,"SANTANDER",IF(COUNTIF('Códigos Itaú (ref)'!$A$2:$A$44,$C2400)&gt;0,"ITAU",IF(AND(TRIM(UPPER($I2400))="CONTRATUAL",ISNUMBER(SEARCH("INDIVIDUAL",SUBSTITUTE(UPPER($D2400)," ","")))),"PREMIUM FREE",""))))</f>
        <v/>
      </c>
    </row>
    <row r="2401">
      <c r="AC2401">
        <f>IF($C2401="","",IF(COUNTIF('Códigos Santander (ref)'!$A$2:$A$79,$C2401)&gt;0,"SANTANDER",IF(COUNTIF('Códigos Itaú (ref)'!$A$2:$A$44,$C2401)&gt;0,"ITAU",IF(AND(TRIM(UPPER($I2401))="CONTRATUAL",ISNUMBER(SEARCH("INDIVIDUAL",SUBSTITUTE(UPPER($D2401)," ","")))),"PREMIUM FREE",""))))</f>
        <v/>
      </c>
    </row>
    <row r="2402">
      <c r="AC2402">
        <f>IF($C2402="","",IF(COUNTIF('Códigos Santander (ref)'!$A$2:$A$79,$C2402)&gt;0,"SANTANDER",IF(COUNTIF('Códigos Itaú (ref)'!$A$2:$A$44,$C2402)&gt;0,"ITAU",IF(AND(TRIM(UPPER($I2402))="CONTRATUAL",ISNUMBER(SEARCH("INDIVIDUAL",SUBSTITUTE(UPPER($D2402)," ","")))),"PREMIUM FREE",""))))</f>
        <v/>
      </c>
    </row>
    <row r="2403">
      <c r="AC2403">
        <f>IF($C2403="","",IF(COUNTIF('Códigos Santander (ref)'!$A$2:$A$79,$C2403)&gt;0,"SANTANDER",IF(COUNTIF('Códigos Itaú (ref)'!$A$2:$A$44,$C2403)&gt;0,"ITAU",IF(AND(TRIM(UPPER($I2403))="CONTRATUAL",ISNUMBER(SEARCH("INDIVIDUAL",SUBSTITUTE(UPPER($D2403)," ","")))),"PREMIUM FREE",""))))</f>
        <v/>
      </c>
    </row>
    <row r="2404">
      <c r="AC2404">
        <f>IF($C2404="","",IF(COUNTIF('Códigos Santander (ref)'!$A$2:$A$79,$C2404)&gt;0,"SANTANDER",IF(COUNTIF('Códigos Itaú (ref)'!$A$2:$A$44,$C2404)&gt;0,"ITAU",IF(AND(TRIM(UPPER($I2404))="CONTRATUAL",ISNUMBER(SEARCH("INDIVIDUAL",SUBSTITUTE(UPPER($D2404)," ","")))),"PREMIUM FREE",""))))</f>
        <v/>
      </c>
    </row>
    <row r="2405">
      <c r="AC2405">
        <f>IF($C2405="","",IF(COUNTIF('Códigos Santander (ref)'!$A$2:$A$79,$C2405)&gt;0,"SANTANDER",IF(COUNTIF('Códigos Itaú (ref)'!$A$2:$A$44,$C2405)&gt;0,"ITAU",IF(AND(TRIM(UPPER($I2405))="CONTRATUAL",ISNUMBER(SEARCH("INDIVIDUAL",SUBSTITUTE(UPPER($D2405)," ","")))),"PREMIUM FREE",""))))</f>
        <v/>
      </c>
    </row>
    <row r="2406">
      <c r="AC2406">
        <f>IF($C2406="","",IF(COUNTIF('Códigos Santander (ref)'!$A$2:$A$79,$C2406)&gt;0,"SANTANDER",IF(COUNTIF('Códigos Itaú (ref)'!$A$2:$A$44,$C2406)&gt;0,"ITAU",IF(AND(TRIM(UPPER($I2406))="CONTRATUAL",ISNUMBER(SEARCH("INDIVIDUAL",SUBSTITUTE(UPPER($D2406)," ","")))),"PREMIUM FREE",""))))</f>
        <v/>
      </c>
    </row>
    <row r="2407">
      <c r="AC2407">
        <f>IF($C2407="","",IF(COUNTIF('Códigos Santander (ref)'!$A$2:$A$79,$C2407)&gt;0,"SANTANDER",IF(COUNTIF('Códigos Itaú (ref)'!$A$2:$A$44,$C2407)&gt;0,"ITAU",IF(AND(TRIM(UPPER($I2407))="CONTRATUAL",ISNUMBER(SEARCH("INDIVIDUAL",SUBSTITUTE(UPPER($D2407)," ","")))),"PREMIUM FREE",""))))</f>
        <v/>
      </c>
    </row>
    <row r="2408">
      <c r="AC2408">
        <f>IF($C2408="","",IF(COUNTIF('Códigos Santander (ref)'!$A$2:$A$79,$C2408)&gt;0,"SANTANDER",IF(COUNTIF('Códigos Itaú (ref)'!$A$2:$A$44,$C2408)&gt;0,"ITAU",IF(AND(TRIM(UPPER($I2408))="CONTRATUAL",ISNUMBER(SEARCH("INDIVIDUAL",SUBSTITUTE(UPPER($D2408)," ","")))),"PREMIUM FREE",""))))</f>
        <v/>
      </c>
    </row>
    <row r="2409">
      <c r="AC2409">
        <f>IF($C2409="","",IF(COUNTIF('Códigos Santander (ref)'!$A$2:$A$79,$C2409)&gt;0,"SANTANDER",IF(COUNTIF('Códigos Itaú (ref)'!$A$2:$A$44,$C2409)&gt;0,"ITAU",IF(AND(TRIM(UPPER($I2409))="CONTRATUAL",ISNUMBER(SEARCH("INDIVIDUAL",SUBSTITUTE(UPPER($D2409)," ","")))),"PREMIUM FREE",""))))</f>
        <v/>
      </c>
    </row>
    <row r="2410">
      <c r="AC2410">
        <f>IF($C2410="","",IF(COUNTIF('Códigos Santander (ref)'!$A$2:$A$79,$C2410)&gt;0,"SANTANDER",IF(COUNTIF('Códigos Itaú (ref)'!$A$2:$A$44,$C2410)&gt;0,"ITAU",IF(AND(TRIM(UPPER($I2410))="CONTRATUAL",ISNUMBER(SEARCH("INDIVIDUAL",SUBSTITUTE(UPPER($D2410)," ","")))),"PREMIUM FREE",""))))</f>
        <v/>
      </c>
    </row>
    <row r="2411">
      <c r="AC2411">
        <f>IF($C2411="","",IF(COUNTIF('Códigos Santander (ref)'!$A$2:$A$79,$C2411)&gt;0,"SANTANDER",IF(COUNTIF('Códigos Itaú (ref)'!$A$2:$A$44,$C2411)&gt;0,"ITAU",IF(AND(TRIM(UPPER($I2411))="CONTRATUAL",ISNUMBER(SEARCH("INDIVIDUAL",SUBSTITUTE(UPPER($D2411)," ","")))),"PREMIUM FREE",""))))</f>
        <v/>
      </c>
    </row>
    <row r="2412">
      <c r="AC2412">
        <f>IF($C2412="","",IF(COUNTIF('Códigos Santander (ref)'!$A$2:$A$79,$C2412)&gt;0,"SANTANDER",IF(COUNTIF('Códigos Itaú (ref)'!$A$2:$A$44,$C2412)&gt;0,"ITAU",IF(AND(TRIM(UPPER($I2412))="CONTRATUAL",ISNUMBER(SEARCH("INDIVIDUAL",SUBSTITUTE(UPPER($D2412)," ","")))),"PREMIUM FREE",""))))</f>
        <v/>
      </c>
    </row>
    <row r="2413">
      <c r="AC2413">
        <f>IF($C2413="","",IF(COUNTIF('Códigos Santander (ref)'!$A$2:$A$79,$C2413)&gt;0,"SANTANDER",IF(COUNTIF('Códigos Itaú (ref)'!$A$2:$A$44,$C2413)&gt;0,"ITAU",IF(AND(TRIM(UPPER($I2413))="CONTRATUAL",ISNUMBER(SEARCH("INDIVIDUAL",SUBSTITUTE(UPPER($D2413)," ","")))),"PREMIUM FREE",""))))</f>
        <v/>
      </c>
    </row>
    <row r="2414">
      <c r="AC2414">
        <f>IF($C2414="","",IF(COUNTIF('Códigos Santander (ref)'!$A$2:$A$79,$C2414)&gt;0,"SANTANDER",IF(COUNTIF('Códigos Itaú (ref)'!$A$2:$A$44,$C2414)&gt;0,"ITAU",IF(AND(TRIM(UPPER($I2414))="CONTRATUAL",ISNUMBER(SEARCH("INDIVIDUAL",SUBSTITUTE(UPPER($D2414)," ","")))),"PREMIUM FREE",""))))</f>
        <v/>
      </c>
    </row>
    <row r="2415">
      <c r="AC2415">
        <f>IF($C2415="","",IF(COUNTIF('Códigos Santander (ref)'!$A$2:$A$79,$C2415)&gt;0,"SANTANDER",IF(COUNTIF('Códigos Itaú (ref)'!$A$2:$A$44,$C2415)&gt;0,"ITAU",IF(AND(TRIM(UPPER($I2415))="CONTRATUAL",ISNUMBER(SEARCH("INDIVIDUAL",SUBSTITUTE(UPPER($D2415)," ","")))),"PREMIUM FREE",""))))</f>
        <v/>
      </c>
    </row>
    <row r="2416">
      <c r="AC2416">
        <f>IF($C2416="","",IF(COUNTIF('Códigos Santander (ref)'!$A$2:$A$79,$C2416)&gt;0,"SANTANDER",IF(COUNTIF('Códigos Itaú (ref)'!$A$2:$A$44,$C2416)&gt;0,"ITAU",IF(AND(TRIM(UPPER($I2416))="CONTRATUAL",ISNUMBER(SEARCH("INDIVIDUAL",SUBSTITUTE(UPPER($D2416)," ","")))),"PREMIUM FREE",""))))</f>
        <v/>
      </c>
    </row>
    <row r="2417">
      <c r="AC2417">
        <f>IF($C2417="","",IF(COUNTIF('Códigos Santander (ref)'!$A$2:$A$79,$C2417)&gt;0,"SANTANDER",IF(COUNTIF('Códigos Itaú (ref)'!$A$2:$A$44,$C2417)&gt;0,"ITAU",IF(AND(TRIM(UPPER($I2417))="CONTRATUAL",ISNUMBER(SEARCH("INDIVIDUAL",SUBSTITUTE(UPPER($D2417)," ","")))),"PREMIUM FREE",""))))</f>
        <v/>
      </c>
    </row>
    <row r="2418">
      <c r="AC2418">
        <f>IF($C2418="","",IF(COUNTIF('Códigos Santander (ref)'!$A$2:$A$79,$C2418)&gt;0,"SANTANDER",IF(COUNTIF('Códigos Itaú (ref)'!$A$2:$A$44,$C2418)&gt;0,"ITAU",IF(AND(TRIM(UPPER($I2418))="CONTRATUAL",ISNUMBER(SEARCH("INDIVIDUAL",SUBSTITUTE(UPPER($D2418)," ","")))),"PREMIUM FREE",""))))</f>
        <v/>
      </c>
    </row>
    <row r="2419">
      <c r="AC2419">
        <f>IF($C2419="","",IF(COUNTIF('Códigos Santander (ref)'!$A$2:$A$79,$C2419)&gt;0,"SANTANDER",IF(COUNTIF('Códigos Itaú (ref)'!$A$2:$A$44,$C2419)&gt;0,"ITAU",IF(AND(TRIM(UPPER($I2419))="CONTRATUAL",ISNUMBER(SEARCH("INDIVIDUAL",SUBSTITUTE(UPPER($D2419)," ","")))),"PREMIUM FREE",""))))</f>
        <v/>
      </c>
    </row>
    <row r="2420">
      <c r="AC2420">
        <f>IF($C2420="","",IF(COUNTIF('Códigos Santander (ref)'!$A$2:$A$79,$C2420)&gt;0,"SANTANDER",IF(COUNTIF('Códigos Itaú (ref)'!$A$2:$A$44,$C2420)&gt;0,"ITAU",IF(AND(TRIM(UPPER($I2420))="CONTRATUAL",ISNUMBER(SEARCH("INDIVIDUAL",SUBSTITUTE(UPPER($D2420)," ","")))),"PREMIUM FREE",""))))</f>
        <v/>
      </c>
    </row>
    <row r="2421">
      <c r="AC2421">
        <f>IF($C2421="","",IF(COUNTIF('Códigos Santander (ref)'!$A$2:$A$79,$C2421)&gt;0,"SANTANDER",IF(COUNTIF('Códigos Itaú (ref)'!$A$2:$A$44,$C2421)&gt;0,"ITAU",IF(AND(TRIM(UPPER($I2421))="CONTRATUAL",ISNUMBER(SEARCH("INDIVIDUAL",SUBSTITUTE(UPPER($D2421)," ","")))),"PREMIUM FREE",""))))</f>
        <v/>
      </c>
    </row>
    <row r="2422">
      <c r="AC2422">
        <f>IF($C2422="","",IF(COUNTIF('Códigos Santander (ref)'!$A$2:$A$79,$C2422)&gt;0,"SANTANDER",IF(COUNTIF('Códigos Itaú (ref)'!$A$2:$A$44,$C2422)&gt;0,"ITAU",IF(AND(TRIM(UPPER($I2422))="CONTRATUAL",ISNUMBER(SEARCH("INDIVIDUAL",SUBSTITUTE(UPPER($D2422)," ","")))),"PREMIUM FREE",""))))</f>
        <v/>
      </c>
    </row>
    <row r="2423">
      <c r="AC2423">
        <f>IF($C2423="","",IF(COUNTIF('Códigos Santander (ref)'!$A$2:$A$79,$C2423)&gt;0,"SANTANDER",IF(COUNTIF('Códigos Itaú (ref)'!$A$2:$A$44,$C2423)&gt;0,"ITAU",IF(AND(TRIM(UPPER($I2423))="CONTRATUAL",ISNUMBER(SEARCH("INDIVIDUAL",SUBSTITUTE(UPPER($D2423)," ","")))),"PREMIUM FREE",""))))</f>
        <v/>
      </c>
    </row>
    <row r="2424">
      <c r="AC2424">
        <f>IF($C2424="","",IF(COUNTIF('Códigos Santander (ref)'!$A$2:$A$79,$C2424)&gt;0,"SANTANDER",IF(COUNTIF('Códigos Itaú (ref)'!$A$2:$A$44,$C2424)&gt;0,"ITAU",IF(AND(TRIM(UPPER($I2424))="CONTRATUAL",ISNUMBER(SEARCH("INDIVIDUAL",SUBSTITUTE(UPPER($D2424)," ","")))),"PREMIUM FREE",""))))</f>
        <v/>
      </c>
    </row>
    <row r="2425">
      <c r="AC2425">
        <f>IF($C2425="","",IF(COUNTIF('Códigos Santander (ref)'!$A$2:$A$79,$C2425)&gt;0,"SANTANDER",IF(COUNTIF('Códigos Itaú (ref)'!$A$2:$A$44,$C2425)&gt;0,"ITAU",IF(AND(TRIM(UPPER($I2425))="CONTRATUAL",ISNUMBER(SEARCH("INDIVIDUAL",SUBSTITUTE(UPPER($D2425)," ","")))),"PREMIUM FREE",""))))</f>
        <v/>
      </c>
    </row>
    <row r="2426">
      <c r="AC2426">
        <f>IF($C2426="","",IF(COUNTIF('Códigos Santander (ref)'!$A$2:$A$79,$C2426)&gt;0,"SANTANDER",IF(COUNTIF('Códigos Itaú (ref)'!$A$2:$A$44,$C2426)&gt;0,"ITAU",IF(AND(TRIM(UPPER($I2426))="CONTRATUAL",ISNUMBER(SEARCH("INDIVIDUAL",SUBSTITUTE(UPPER($D2426)," ","")))),"PREMIUM FREE",""))))</f>
        <v/>
      </c>
    </row>
    <row r="2427">
      <c r="AC2427">
        <f>IF($C2427="","",IF(COUNTIF('Códigos Santander (ref)'!$A$2:$A$79,$C2427)&gt;0,"SANTANDER",IF(COUNTIF('Códigos Itaú (ref)'!$A$2:$A$44,$C2427)&gt;0,"ITAU",IF(AND(TRIM(UPPER($I2427))="CONTRATUAL",ISNUMBER(SEARCH("INDIVIDUAL",SUBSTITUTE(UPPER($D2427)," ","")))),"PREMIUM FREE",""))))</f>
        <v/>
      </c>
    </row>
    <row r="2428">
      <c r="AC2428">
        <f>IF($C2428="","",IF(COUNTIF('Códigos Santander (ref)'!$A$2:$A$79,$C2428)&gt;0,"SANTANDER",IF(COUNTIF('Códigos Itaú (ref)'!$A$2:$A$44,$C2428)&gt;0,"ITAU",IF(AND(TRIM(UPPER($I2428))="CONTRATUAL",ISNUMBER(SEARCH("INDIVIDUAL",SUBSTITUTE(UPPER($D2428)," ","")))),"PREMIUM FREE",""))))</f>
        <v/>
      </c>
    </row>
    <row r="2429">
      <c r="AC2429">
        <f>IF($C2429="","",IF(COUNTIF('Códigos Santander (ref)'!$A$2:$A$79,$C2429)&gt;0,"SANTANDER",IF(COUNTIF('Códigos Itaú (ref)'!$A$2:$A$44,$C2429)&gt;0,"ITAU",IF(AND(TRIM(UPPER($I2429))="CONTRATUAL",ISNUMBER(SEARCH("INDIVIDUAL",SUBSTITUTE(UPPER($D2429)," ","")))),"PREMIUM FREE",""))))</f>
        <v/>
      </c>
    </row>
    <row r="2430">
      <c r="AC2430">
        <f>IF($C2430="","",IF(COUNTIF('Códigos Santander (ref)'!$A$2:$A$79,$C2430)&gt;0,"SANTANDER",IF(COUNTIF('Códigos Itaú (ref)'!$A$2:$A$44,$C2430)&gt;0,"ITAU",IF(AND(TRIM(UPPER($I2430))="CONTRATUAL",ISNUMBER(SEARCH("INDIVIDUAL",SUBSTITUTE(UPPER($D2430)," ","")))),"PREMIUM FREE",""))))</f>
        <v/>
      </c>
    </row>
    <row r="2431">
      <c r="AC2431">
        <f>IF($C2431="","",IF(COUNTIF('Códigos Santander (ref)'!$A$2:$A$79,$C2431)&gt;0,"SANTANDER",IF(COUNTIF('Códigos Itaú (ref)'!$A$2:$A$44,$C2431)&gt;0,"ITAU",IF(AND(TRIM(UPPER($I2431))="CONTRATUAL",ISNUMBER(SEARCH("INDIVIDUAL",SUBSTITUTE(UPPER($D2431)," ","")))),"PREMIUM FREE",""))))</f>
        <v/>
      </c>
    </row>
    <row r="2432">
      <c r="AC2432">
        <f>IF($C2432="","",IF(COUNTIF('Códigos Santander (ref)'!$A$2:$A$79,$C2432)&gt;0,"SANTANDER",IF(COUNTIF('Códigos Itaú (ref)'!$A$2:$A$44,$C2432)&gt;0,"ITAU",IF(AND(TRIM(UPPER($I2432))="CONTRATUAL",ISNUMBER(SEARCH("INDIVIDUAL",SUBSTITUTE(UPPER($D2432)," ","")))),"PREMIUM FREE",""))))</f>
        <v/>
      </c>
    </row>
    <row r="2433">
      <c r="AC2433">
        <f>IF($C2433="","",IF(COUNTIF('Códigos Santander (ref)'!$A$2:$A$79,$C2433)&gt;0,"SANTANDER",IF(COUNTIF('Códigos Itaú (ref)'!$A$2:$A$44,$C2433)&gt;0,"ITAU",IF(AND(TRIM(UPPER($I2433))="CONTRATUAL",ISNUMBER(SEARCH("INDIVIDUAL",SUBSTITUTE(UPPER($D2433)," ","")))),"PREMIUM FREE",""))))</f>
        <v/>
      </c>
    </row>
    <row r="2434">
      <c r="AC2434">
        <f>IF($C2434="","",IF(COUNTIF('Códigos Santander (ref)'!$A$2:$A$79,$C2434)&gt;0,"SANTANDER",IF(COUNTIF('Códigos Itaú (ref)'!$A$2:$A$44,$C2434)&gt;0,"ITAU",IF(AND(TRIM(UPPER($I2434))="CONTRATUAL",ISNUMBER(SEARCH("INDIVIDUAL",SUBSTITUTE(UPPER($D2434)," ","")))),"PREMIUM FREE",""))))</f>
        <v/>
      </c>
    </row>
    <row r="2435">
      <c r="AC2435">
        <f>IF($C2435="","",IF(COUNTIF('Códigos Santander (ref)'!$A$2:$A$79,$C2435)&gt;0,"SANTANDER",IF(COUNTIF('Códigos Itaú (ref)'!$A$2:$A$44,$C2435)&gt;0,"ITAU",IF(AND(TRIM(UPPER($I2435))="CONTRATUAL",ISNUMBER(SEARCH("INDIVIDUAL",SUBSTITUTE(UPPER($D2435)," ","")))),"PREMIUM FREE",""))))</f>
        <v/>
      </c>
    </row>
    <row r="2436">
      <c r="AC2436">
        <f>IF($C2436="","",IF(COUNTIF('Códigos Santander (ref)'!$A$2:$A$79,$C2436)&gt;0,"SANTANDER",IF(COUNTIF('Códigos Itaú (ref)'!$A$2:$A$44,$C2436)&gt;0,"ITAU",IF(AND(TRIM(UPPER($I2436))="CONTRATUAL",ISNUMBER(SEARCH("INDIVIDUAL",SUBSTITUTE(UPPER($D2436)," ","")))),"PREMIUM FREE",""))))</f>
        <v/>
      </c>
    </row>
    <row r="2437">
      <c r="AC2437">
        <f>IF($C2437="","",IF(COUNTIF('Códigos Santander (ref)'!$A$2:$A$79,$C2437)&gt;0,"SANTANDER",IF(COUNTIF('Códigos Itaú (ref)'!$A$2:$A$44,$C2437)&gt;0,"ITAU",IF(AND(TRIM(UPPER($I2437))="CONTRATUAL",ISNUMBER(SEARCH("INDIVIDUAL",SUBSTITUTE(UPPER($D2437)," ","")))),"PREMIUM FREE",""))))</f>
        <v/>
      </c>
    </row>
    <row r="2438">
      <c r="AC2438">
        <f>IF($C2438="","",IF(COUNTIF('Códigos Santander (ref)'!$A$2:$A$79,$C2438)&gt;0,"SANTANDER",IF(COUNTIF('Códigos Itaú (ref)'!$A$2:$A$44,$C2438)&gt;0,"ITAU",IF(AND(TRIM(UPPER($I2438))="CONTRATUAL",ISNUMBER(SEARCH("INDIVIDUAL",SUBSTITUTE(UPPER($D2438)," ","")))),"PREMIUM FREE",""))))</f>
        <v/>
      </c>
    </row>
    <row r="2439">
      <c r="AC2439">
        <f>IF($C2439="","",IF(COUNTIF('Códigos Santander (ref)'!$A$2:$A$79,$C2439)&gt;0,"SANTANDER",IF(COUNTIF('Códigos Itaú (ref)'!$A$2:$A$44,$C2439)&gt;0,"ITAU",IF(AND(TRIM(UPPER($I2439))="CONTRATUAL",ISNUMBER(SEARCH("INDIVIDUAL",SUBSTITUTE(UPPER($D2439)," ","")))),"PREMIUM FREE",""))))</f>
        <v/>
      </c>
    </row>
    <row r="2440">
      <c r="AC2440">
        <f>IF($C2440="","",IF(COUNTIF('Códigos Santander (ref)'!$A$2:$A$79,$C2440)&gt;0,"SANTANDER",IF(COUNTIF('Códigos Itaú (ref)'!$A$2:$A$44,$C2440)&gt;0,"ITAU",IF(AND(TRIM(UPPER($I2440))="CONTRATUAL",ISNUMBER(SEARCH("INDIVIDUAL",SUBSTITUTE(UPPER($D2440)," ","")))),"PREMIUM FREE",""))))</f>
        <v/>
      </c>
    </row>
    <row r="2441">
      <c r="AC2441">
        <f>IF($C2441="","",IF(COUNTIF('Códigos Santander (ref)'!$A$2:$A$79,$C2441)&gt;0,"SANTANDER",IF(COUNTIF('Códigos Itaú (ref)'!$A$2:$A$44,$C2441)&gt;0,"ITAU",IF(AND(TRIM(UPPER($I2441))="CONTRATUAL",ISNUMBER(SEARCH("INDIVIDUAL",SUBSTITUTE(UPPER($D2441)," ","")))),"PREMIUM FREE",""))))</f>
        <v/>
      </c>
    </row>
    <row r="2442">
      <c r="AC2442">
        <f>IF($C2442="","",IF(COUNTIF('Códigos Santander (ref)'!$A$2:$A$79,$C2442)&gt;0,"SANTANDER",IF(COUNTIF('Códigos Itaú (ref)'!$A$2:$A$44,$C2442)&gt;0,"ITAU",IF(AND(TRIM(UPPER($I2442))="CONTRATUAL",ISNUMBER(SEARCH("INDIVIDUAL",SUBSTITUTE(UPPER($D2442)," ","")))),"PREMIUM FREE",""))))</f>
        <v/>
      </c>
    </row>
    <row r="2443">
      <c r="AC2443">
        <f>IF($C2443="","",IF(COUNTIF('Códigos Santander (ref)'!$A$2:$A$79,$C2443)&gt;0,"SANTANDER",IF(COUNTIF('Códigos Itaú (ref)'!$A$2:$A$44,$C2443)&gt;0,"ITAU",IF(AND(TRIM(UPPER($I2443))="CONTRATUAL",ISNUMBER(SEARCH("INDIVIDUAL",SUBSTITUTE(UPPER($D2443)," ","")))),"PREMIUM FREE",""))))</f>
        <v/>
      </c>
    </row>
    <row r="2444">
      <c r="AC2444">
        <f>IF($C2444="","",IF(COUNTIF('Códigos Santander (ref)'!$A$2:$A$79,$C2444)&gt;0,"SANTANDER",IF(COUNTIF('Códigos Itaú (ref)'!$A$2:$A$44,$C2444)&gt;0,"ITAU",IF(AND(TRIM(UPPER($I2444))="CONTRATUAL",ISNUMBER(SEARCH("INDIVIDUAL",SUBSTITUTE(UPPER($D2444)," ","")))),"PREMIUM FREE",""))))</f>
        <v/>
      </c>
    </row>
    <row r="2445">
      <c r="AC2445">
        <f>IF($C2445="","",IF(COUNTIF('Códigos Santander (ref)'!$A$2:$A$79,$C2445)&gt;0,"SANTANDER",IF(COUNTIF('Códigos Itaú (ref)'!$A$2:$A$44,$C2445)&gt;0,"ITAU",IF(AND(TRIM(UPPER($I2445))="CONTRATUAL",ISNUMBER(SEARCH("INDIVIDUAL",SUBSTITUTE(UPPER($D2445)," ","")))),"PREMIUM FREE",""))))</f>
        <v/>
      </c>
    </row>
    <row r="2446">
      <c r="AC2446">
        <f>IF($C2446="","",IF(COUNTIF('Códigos Santander (ref)'!$A$2:$A$79,$C2446)&gt;0,"SANTANDER",IF(COUNTIF('Códigos Itaú (ref)'!$A$2:$A$44,$C2446)&gt;0,"ITAU",IF(AND(TRIM(UPPER($I2446))="CONTRATUAL",ISNUMBER(SEARCH("INDIVIDUAL",SUBSTITUTE(UPPER($D2446)," ","")))),"PREMIUM FREE",""))))</f>
        <v/>
      </c>
    </row>
    <row r="2447">
      <c r="AC2447">
        <f>IF($C2447="","",IF(COUNTIF('Códigos Santander (ref)'!$A$2:$A$79,$C2447)&gt;0,"SANTANDER",IF(COUNTIF('Códigos Itaú (ref)'!$A$2:$A$44,$C2447)&gt;0,"ITAU",IF(AND(TRIM(UPPER($I2447))="CONTRATUAL",ISNUMBER(SEARCH("INDIVIDUAL",SUBSTITUTE(UPPER($D2447)," ","")))),"PREMIUM FREE",""))))</f>
        <v/>
      </c>
    </row>
    <row r="2448">
      <c r="AC2448">
        <f>IF($C2448="","",IF(COUNTIF('Códigos Santander (ref)'!$A$2:$A$79,$C2448)&gt;0,"SANTANDER",IF(COUNTIF('Códigos Itaú (ref)'!$A$2:$A$44,$C2448)&gt;0,"ITAU",IF(AND(TRIM(UPPER($I2448))="CONTRATUAL",ISNUMBER(SEARCH("INDIVIDUAL",SUBSTITUTE(UPPER($D2448)," ","")))),"PREMIUM FREE",""))))</f>
        <v/>
      </c>
    </row>
    <row r="2449">
      <c r="AC2449">
        <f>IF($C2449="","",IF(COUNTIF('Códigos Santander (ref)'!$A$2:$A$79,$C2449)&gt;0,"SANTANDER",IF(COUNTIF('Códigos Itaú (ref)'!$A$2:$A$44,$C2449)&gt;0,"ITAU",IF(AND(TRIM(UPPER($I2449))="CONTRATUAL",ISNUMBER(SEARCH("INDIVIDUAL",SUBSTITUTE(UPPER($D2449)," ","")))),"PREMIUM FREE",""))))</f>
        <v/>
      </c>
    </row>
    <row r="2450">
      <c r="AC2450">
        <f>IF($C2450="","",IF(COUNTIF('Códigos Santander (ref)'!$A$2:$A$79,$C2450)&gt;0,"SANTANDER",IF(COUNTIF('Códigos Itaú (ref)'!$A$2:$A$44,$C2450)&gt;0,"ITAU",IF(AND(TRIM(UPPER($I2450))="CONTRATUAL",ISNUMBER(SEARCH("INDIVIDUAL",SUBSTITUTE(UPPER($D2450)," ","")))),"PREMIUM FREE",""))))</f>
        <v/>
      </c>
    </row>
    <row r="2451">
      <c r="AC2451">
        <f>IF($C2451="","",IF(COUNTIF('Códigos Santander (ref)'!$A$2:$A$79,$C2451)&gt;0,"SANTANDER",IF(COUNTIF('Códigos Itaú (ref)'!$A$2:$A$44,$C2451)&gt;0,"ITAU",IF(AND(TRIM(UPPER($I2451))="CONTRATUAL",ISNUMBER(SEARCH("INDIVIDUAL",SUBSTITUTE(UPPER($D2451)," ","")))),"PREMIUM FREE",""))))</f>
        <v/>
      </c>
    </row>
    <row r="2452">
      <c r="AC2452">
        <f>IF($C2452="","",IF(COUNTIF('Códigos Santander (ref)'!$A$2:$A$79,$C2452)&gt;0,"SANTANDER",IF(COUNTIF('Códigos Itaú (ref)'!$A$2:$A$44,$C2452)&gt;0,"ITAU",IF(AND(TRIM(UPPER($I2452))="CONTRATUAL",ISNUMBER(SEARCH("INDIVIDUAL",SUBSTITUTE(UPPER($D2452)," ","")))),"PREMIUM FREE",""))))</f>
        <v/>
      </c>
    </row>
    <row r="2453">
      <c r="AC2453">
        <f>IF($C2453="","",IF(COUNTIF('Códigos Santander (ref)'!$A$2:$A$79,$C2453)&gt;0,"SANTANDER",IF(COUNTIF('Códigos Itaú (ref)'!$A$2:$A$44,$C2453)&gt;0,"ITAU",IF(AND(TRIM(UPPER($I2453))="CONTRATUAL",ISNUMBER(SEARCH("INDIVIDUAL",SUBSTITUTE(UPPER($D2453)," ","")))),"PREMIUM FREE",""))))</f>
        <v/>
      </c>
    </row>
    <row r="2454">
      <c r="AC2454">
        <f>IF($C2454="","",IF(COUNTIF('Códigos Santander (ref)'!$A$2:$A$79,$C2454)&gt;0,"SANTANDER",IF(COUNTIF('Códigos Itaú (ref)'!$A$2:$A$44,$C2454)&gt;0,"ITAU",IF(AND(TRIM(UPPER($I2454))="CONTRATUAL",ISNUMBER(SEARCH("INDIVIDUAL",SUBSTITUTE(UPPER($D2454)," ","")))),"PREMIUM FREE",""))))</f>
        <v/>
      </c>
    </row>
    <row r="2455">
      <c r="AC2455">
        <f>IF($C2455="","",IF(COUNTIF('Códigos Santander (ref)'!$A$2:$A$79,$C2455)&gt;0,"SANTANDER",IF(COUNTIF('Códigos Itaú (ref)'!$A$2:$A$44,$C2455)&gt;0,"ITAU",IF(AND(TRIM(UPPER($I2455))="CONTRATUAL",ISNUMBER(SEARCH("INDIVIDUAL",SUBSTITUTE(UPPER($D2455)," ","")))),"PREMIUM FREE",""))))</f>
        <v/>
      </c>
    </row>
    <row r="2456">
      <c r="AC2456">
        <f>IF($C2456="","",IF(COUNTIF('Códigos Santander (ref)'!$A$2:$A$79,$C2456)&gt;0,"SANTANDER",IF(COUNTIF('Códigos Itaú (ref)'!$A$2:$A$44,$C2456)&gt;0,"ITAU",IF(AND(TRIM(UPPER($I2456))="CONTRATUAL",ISNUMBER(SEARCH("INDIVIDUAL",SUBSTITUTE(UPPER($D2456)," ","")))),"PREMIUM FREE",""))))</f>
        <v/>
      </c>
    </row>
    <row r="2457">
      <c r="AC2457">
        <f>IF($C2457="","",IF(COUNTIF('Códigos Santander (ref)'!$A$2:$A$79,$C2457)&gt;0,"SANTANDER",IF(COUNTIF('Códigos Itaú (ref)'!$A$2:$A$44,$C2457)&gt;0,"ITAU",IF(AND(TRIM(UPPER($I2457))="CONTRATUAL",ISNUMBER(SEARCH("INDIVIDUAL",SUBSTITUTE(UPPER($D2457)," ","")))),"PREMIUM FREE",""))))</f>
        <v/>
      </c>
    </row>
    <row r="2458">
      <c r="AC2458">
        <f>IF($C2458="","",IF(COUNTIF('Códigos Santander (ref)'!$A$2:$A$79,$C2458)&gt;0,"SANTANDER",IF(COUNTIF('Códigos Itaú (ref)'!$A$2:$A$44,$C2458)&gt;0,"ITAU",IF(AND(TRIM(UPPER($I2458))="CONTRATUAL",ISNUMBER(SEARCH("INDIVIDUAL",SUBSTITUTE(UPPER($D2458)," ","")))),"PREMIUM FREE",""))))</f>
        <v/>
      </c>
    </row>
    <row r="2459">
      <c r="AC2459">
        <f>IF($C2459="","",IF(COUNTIF('Códigos Santander (ref)'!$A$2:$A$79,$C2459)&gt;0,"SANTANDER",IF(COUNTIF('Códigos Itaú (ref)'!$A$2:$A$44,$C2459)&gt;0,"ITAU",IF(AND(TRIM(UPPER($I2459))="CONTRATUAL",ISNUMBER(SEARCH("INDIVIDUAL",SUBSTITUTE(UPPER($D2459)," ","")))),"PREMIUM FREE",""))))</f>
        <v/>
      </c>
    </row>
    <row r="2460">
      <c r="AC2460">
        <f>IF($C2460="","",IF(COUNTIF('Códigos Santander (ref)'!$A$2:$A$79,$C2460)&gt;0,"SANTANDER",IF(COUNTIF('Códigos Itaú (ref)'!$A$2:$A$44,$C2460)&gt;0,"ITAU",IF(AND(TRIM(UPPER($I2460))="CONTRATUAL",ISNUMBER(SEARCH("INDIVIDUAL",SUBSTITUTE(UPPER($D2460)," ","")))),"PREMIUM FREE",""))))</f>
        <v/>
      </c>
    </row>
    <row r="2461">
      <c r="AC2461">
        <f>IF($C2461="","",IF(COUNTIF('Códigos Santander (ref)'!$A$2:$A$79,$C2461)&gt;0,"SANTANDER",IF(COUNTIF('Códigos Itaú (ref)'!$A$2:$A$44,$C2461)&gt;0,"ITAU",IF(AND(TRIM(UPPER($I2461))="CONTRATUAL",ISNUMBER(SEARCH("INDIVIDUAL",SUBSTITUTE(UPPER($D2461)," ","")))),"PREMIUM FREE",""))))</f>
        <v/>
      </c>
    </row>
    <row r="2462">
      <c r="AC2462">
        <f>IF($C2462="","",IF(COUNTIF('Códigos Santander (ref)'!$A$2:$A$79,$C2462)&gt;0,"SANTANDER",IF(COUNTIF('Códigos Itaú (ref)'!$A$2:$A$44,$C2462)&gt;0,"ITAU",IF(AND(TRIM(UPPER($I2462))="CONTRATUAL",ISNUMBER(SEARCH("INDIVIDUAL",SUBSTITUTE(UPPER($D2462)," ","")))),"PREMIUM FREE",""))))</f>
        <v/>
      </c>
    </row>
    <row r="2463">
      <c r="AC2463">
        <f>IF($C2463="","",IF(COUNTIF('Códigos Santander (ref)'!$A$2:$A$79,$C2463)&gt;0,"SANTANDER",IF(COUNTIF('Códigos Itaú (ref)'!$A$2:$A$44,$C2463)&gt;0,"ITAU",IF(AND(TRIM(UPPER($I2463))="CONTRATUAL",ISNUMBER(SEARCH("INDIVIDUAL",SUBSTITUTE(UPPER($D2463)," ","")))),"PREMIUM FREE",""))))</f>
        <v/>
      </c>
    </row>
    <row r="2464">
      <c r="AC2464">
        <f>IF($C2464="","",IF(COUNTIF('Códigos Santander (ref)'!$A$2:$A$79,$C2464)&gt;0,"SANTANDER",IF(COUNTIF('Códigos Itaú (ref)'!$A$2:$A$44,$C2464)&gt;0,"ITAU",IF(AND(TRIM(UPPER($I2464))="CONTRATUAL",ISNUMBER(SEARCH("INDIVIDUAL",SUBSTITUTE(UPPER($D2464)," ","")))),"PREMIUM FREE",""))))</f>
        <v/>
      </c>
    </row>
    <row r="2465">
      <c r="AC2465">
        <f>IF($C2465="","",IF(COUNTIF('Códigos Santander (ref)'!$A$2:$A$79,$C2465)&gt;0,"SANTANDER",IF(COUNTIF('Códigos Itaú (ref)'!$A$2:$A$44,$C2465)&gt;0,"ITAU",IF(AND(TRIM(UPPER($I2465))="CONTRATUAL",ISNUMBER(SEARCH("INDIVIDUAL",SUBSTITUTE(UPPER($D2465)," ","")))),"PREMIUM FREE",""))))</f>
        <v/>
      </c>
    </row>
    <row r="2466">
      <c r="AC2466">
        <f>IF($C2466="","",IF(COUNTIF('Códigos Santander (ref)'!$A$2:$A$79,$C2466)&gt;0,"SANTANDER",IF(COUNTIF('Códigos Itaú (ref)'!$A$2:$A$44,$C2466)&gt;0,"ITAU",IF(AND(TRIM(UPPER($I2466))="CONTRATUAL",ISNUMBER(SEARCH("INDIVIDUAL",SUBSTITUTE(UPPER($D2466)," ","")))),"PREMIUM FREE",""))))</f>
        <v/>
      </c>
    </row>
    <row r="2467">
      <c r="AC2467">
        <f>IF($C2467="","",IF(COUNTIF('Códigos Santander (ref)'!$A$2:$A$79,$C2467)&gt;0,"SANTANDER",IF(COUNTIF('Códigos Itaú (ref)'!$A$2:$A$44,$C2467)&gt;0,"ITAU",IF(AND(TRIM(UPPER($I2467))="CONTRATUAL",ISNUMBER(SEARCH("INDIVIDUAL",SUBSTITUTE(UPPER($D2467)," ","")))),"PREMIUM FREE",""))))</f>
        <v/>
      </c>
    </row>
    <row r="2468">
      <c r="AC2468">
        <f>IF($C2468="","",IF(COUNTIF('Códigos Santander (ref)'!$A$2:$A$79,$C2468)&gt;0,"SANTANDER",IF(COUNTIF('Códigos Itaú (ref)'!$A$2:$A$44,$C2468)&gt;0,"ITAU",IF(AND(TRIM(UPPER($I2468))="CONTRATUAL",ISNUMBER(SEARCH("INDIVIDUAL",SUBSTITUTE(UPPER($D2468)," ","")))),"PREMIUM FREE",""))))</f>
        <v/>
      </c>
    </row>
    <row r="2469">
      <c r="AC2469">
        <f>IF($C2469="","",IF(COUNTIF('Códigos Santander (ref)'!$A$2:$A$79,$C2469)&gt;0,"SANTANDER",IF(COUNTIF('Códigos Itaú (ref)'!$A$2:$A$44,$C2469)&gt;0,"ITAU",IF(AND(TRIM(UPPER($I2469))="CONTRATUAL",ISNUMBER(SEARCH("INDIVIDUAL",SUBSTITUTE(UPPER($D2469)," ","")))),"PREMIUM FREE",""))))</f>
        <v/>
      </c>
    </row>
    <row r="2470">
      <c r="AC2470">
        <f>IF($C2470="","",IF(COUNTIF('Códigos Santander (ref)'!$A$2:$A$79,$C2470)&gt;0,"SANTANDER",IF(COUNTIF('Códigos Itaú (ref)'!$A$2:$A$44,$C2470)&gt;0,"ITAU",IF(AND(TRIM(UPPER($I2470))="CONTRATUAL",ISNUMBER(SEARCH("INDIVIDUAL",SUBSTITUTE(UPPER($D2470)," ","")))),"PREMIUM FREE",""))))</f>
        <v/>
      </c>
    </row>
    <row r="2471">
      <c r="AC2471">
        <f>IF($C2471="","",IF(COUNTIF('Códigos Santander (ref)'!$A$2:$A$79,$C2471)&gt;0,"SANTANDER",IF(COUNTIF('Códigos Itaú (ref)'!$A$2:$A$44,$C2471)&gt;0,"ITAU",IF(AND(TRIM(UPPER($I2471))="CONTRATUAL",ISNUMBER(SEARCH("INDIVIDUAL",SUBSTITUTE(UPPER($D2471)," ","")))),"PREMIUM FREE",""))))</f>
        <v/>
      </c>
    </row>
    <row r="2472">
      <c r="AC2472">
        <f>IF($C2472="","",IF(COUNTIF('Códigos Santander (ref)'!$A$2:$A$79,$C2472)&gt;0,"SANTANDER",IF(COUNTIF('Códigos Itaú (ref)'!$A$2:$A$44,$C2472)&gt;0,"ITAU",IF(AND(TRIM(UPPER($I2472))="CONTRATUAL",ISNUMBER(SEARCH("INDIVIDUAL",SUBSTITUTE(UPPER($D2472)," ","")))),"PREMIUM FREE",""))))</f>
        <v/>
      </c>
    </row>
    <row r="2473">
      <c r="AC2473">
        <f>IF($C2473="","",IF(COUNTIF('Códigos Santander (ref)'!$A$2:$A$79,$C2473)&gt;0,"SANTANDER",IF(COUNTIF('Códigos Itaú (ref)'!$A$2:$A$44,$C2473)&gt;0,"ITAU",IF(AND(TRIM(UPPER($I2473))="CONTRATUAL",ISNUMBER(SEARCH("INDIVIDUAL",SUBSTITUTE(UPPER($D2473)," ","")))),"PREMIUM FREE",""))))</f>
        <v/>
      </c>
    </row>
    <row r="2474">
      <c r="AC2474">
        <f>IF($C2474="","",IF(COUNTIF('Códigos Santander (ref)'!$A$2:$A$79,$C2474)&gt;0,"SANTANDER",IF(COUNTIF('Códigos Itaú (ref)'!$A$2:$A$44,$C2474)&gt;0,"ITAU",IF(AND(TRIM(UPPER($I2474))="CONTRATUAL",ISNUMBER(SEARCH("INDIVIDUAL",SUBSTITUTE(UPPER($D2474)," ","")))),"PREMIUM FREE",""))))</f>
        <v/>
      </c>
    </row>
    <row r="2475">
      <c r="AC2475">
        <f>IF($C2475="","",IF(COUNTIF('Códigos Santander (ref)'!$A$2:$A$79,$C2475)&gt;0,"SANTANDER",IF(COUNTIF('Códigos Itaú (ref)'!$A$2:$A$44,$C2475)&gt;0,"ITAU",IF(AND(TRIM(UPPER($I2475))="CONTRATUAL",ISNUMBER(SEARCH("INDIVIDUAL",SUBSTITUTE(UPPER($D2475)," ","")))),"PREMIUM FREE",""))))</f>
        <v/>
      </c>
    </row>
    <row r="2476">
      <c r="AC2476">
        <f>IF($C2476="","",IF(COUNTIF('Códigos Santander (ref)'!$A$2:$A$79,$C2476)&gt;0,"SANTANDER",IF(COUNTIF('Códigos Itaú (ref)'!$A$2:$A$44,$C2476)&gt;0,"ITAU",IF(AND(TRIM(UPPER($I2476))="CONTRATUAL",ISNUMBER(SEARCH("INDIVIDUAL",SUBSTITUTE(UPPER($D2476)," ","")))),"PREMIUM FREE",""))))</f>
        <v/>
      </c>
    </row>
    <row r="2477">
      <c r="AC2477">
        <f>IF($C2477="","",IF(COUNTIF('Códigos Santander (ref)'!$A$2:$A$79,$C2477)&gt;0,"SANTANDER",IF(COUNTIF('Códigos Itaú (ref)'!$A$2:$A$44,$C2477)&gt;0,"ITAU",IF(AND(TRIM(UPPER($I2477))="CONTRATUAL",ISNUMBER(SEARCH("INDIVIDUAL",SUBSTITUTE(UPPER($D2477)," ","")))),"PREMIUM FREE",""))))</f>
        <v/>
      </c>
    </row>
    <row r="2478">
      <c r="AC2478">
        <f>IF($C2478="","",IF(COUNTIF('Códigos Santander (ref)'!$A$2:$A$79,$C2478)&gt;0,"SANTANDER",IF(COUNTIF('Códigos Itaú (ref)'!$A$2:$A$44,$C2478)&gt;0,"ITAU",IF(AND(TRIM(UPPER($I2478))="CONTRATUAL",ISNUMBER(SEARCH("INDIVIDUAL",SUBSTITUTE(UPPER($D2478)," ","")))),"PREMIUM FREE",""))))</f>
        <v/>
      </c>
    </row>
    <row r="2479">
      <c r="AC2479">
        <f>IF($C2479="","",IF(COUNTIF('Códigos Santander (ref)'!$A$2:$A$79,$C2479)&gt;0,"SANTANDER",IF(COUNTIF('Códigos Itaú (ref)'!$A$2:$A$44,$C2479)&gt;0,"ITAU",IF(AND(TRIM(UPPER($I2479))="CONTRATUAL",ISNUMBER(SEARCH("INDIVIDUAL",SUBSTITUTE(UPPER($D2479)," ","")))),"PREMIUM FREE",""))))</f>
        <v/>
      </c>
    </row>
    <row r="2480">
      <c r="AC2480">
        <f>IF($C2480="","",IF(COUNTIF('Códigos Santander (ref)'!$A$2:$A$79,$C2480)&gt;0,"SANTANDER",IF(COUNTIF('Códigos Itaú (ref)'!$A$2:$A$44,$C2480)&gt;0,"ITAU",IF(AND(TRIM(UPPER($I2480))="CONTRATUAL",ISNUMBER(SEARCH("INDIVIDUAL",SUBSTITUTE(UPPER($D2480)," ","")))),"PREMIUM FREE",""))))</f>
        <v/>
      </c>
    </row>
    <row r="2481">
      <c r="AC2481">
        <f>IF($C2481="","",IF(COUNTIF('Códigos Santander (ref)'!$A$2:$A$79,$C2481)&gt;0,"SANTANDER",IF(COUNTIF('Códigos Itaú (ref)'!$A$2:$A$44,$C2481)&gt;0,"ITAU",IF(AND(TRIM(UPPER($I2481))="CONTRATUAL",ISNUMBER(SEARCH("INDIVIDUAL",SUBSTITUTE(UPPER($D2481)," ","")))),"PREMIUM FREE",""))))</f>
        <v/>
      </c>
    </row>
    <row r="2482">
      <c r="AC2482">
        <f>IF($C2482="","",IF(COUNTIF('Códigos Santander (ref)'!$A$2:$A$79,$C2482)&gt;0,"SANTANDER",IF(COUNTIF('Códigos Itaú (ref)'!$A$2:$A$44,$C2482)&gt;0,"ITAU",IF(AND(TRIM(UPPER($I2482))="CONTRATUAL",ISNUMBER(SEARCH("INDIVIDUAL",SUBSTITUTE(UPPER($D2482)," ","")))),"PREMIUM FREE",""))))</f>
        <v/>
      </c>
    </row>
    <row r="2483">
      <c r="AC2483">
        <f>IF($C2483="","",IF(COUNTIF('Códigos Santander (ref)'!$A$2:$A$79,$C2483)&gt;0,"SANTANDER",IF(COUNTIF('Códigos Itaú (ref)'!$A$2:$A$44,$C2483)&gt;0,"ITAU",IF(AND(TRIM(UPPER($I2483))="CONTRATUAL",ISNUMBER(SEARCH("INDIVIDUAL",SUBSTITUTE(UPPER($D2483)," ","")))),"PREMIUM FREE",""))))</f>
        <v/>
      </c>
    </row>
    <row r="2484">
      <c r="AC2484">
        <f>IF($C2484="","",IF(COUNTIF('Códigos Santander (ref)'!$A$2:$A$79,$C2484)&gt;0,"SANTANDER",IF(COUNTIF('Códigos Itaú (ref)'!$A$2:$A$44,$C2484)&gt;0,"ITAU",IF(AND(TRIM(UPPER($I2484))="CONTRATUAL",ISNUMBER(SEARCH("INDIVIDUAL",SUBSTITUTE(UPPER($D2484)," ","")))),"PREMIUM FREE",""))))</f>
        <v/>
      </c>
    </row>
    <row r="2485">
      <c r="AC2485">
        <f>IF($C2485="","",IF(COUNTIF('Códigos Santander (ref)'!$A$2:$A$79,$C2485)&gt;0,"SANTANDER",IF(COUNTIF('Códigos Itaú (ref)'!$A$2:$A$44,$C2485)&gt;0,"ITAU",IF(AND(TRIM(UPPER($I2485))="CONTRATUAL",ISNUMBER(SEARCH("INDIVIDUAL",SUBSTITUTE(UPPER($D2485)," ","")))),"PREMIUM FREE",""))))</f>
        <v/>
      </c>
    </row>
    <row r="2486">
      <c r="AC2486">
        <f>IF($C2486="","",IF(COUNTIF('Códigos Santander (ref)'!$A$2:$A$79,$C2486)&gt;0,"SANTANDER",IF(COUNTIF('Códigos Itaú (ref)'!$A$2:$A$44,$C2486)&gt;0,"ITAU",IF(AND(TRIM(UPPER($I2486))="CONTRATUAL",ISNUMBER(SEARCH("INDIVIDUAL",SUBSTITUTE(UPPER($D2486)," ","")))),"PREMIUM FREE",""))))</f>
        <v/>
      </c>
    </row>
    <row r="2487">
      <c r="AC2487">
        <f>IF($C2487="","",IF(COUNTIF('Códigos Santander (ref)'!$A$2:$A$79,$C2487)&gt;0,"SANTANDER",IF(COUNTIF('Códigos Itaú (ref)'!$A$2:$A$44,$C2487)&gt;0,"ITAU",IF(AND(TRIM(UPPER($I2487))="CONTRATUAL",ISNUMBER(SEARCH("INDIVIDUAL",SUBSTITUTE(UPPER($D2487)," ","")))),"PREMIUM FREE",""))))</f>
        <v/>
      </c>
    </row>
    <row r="2488">
      <c r="AC2488">
        <f>IF($C2488="","",IF(COUNTIF('Códigos Santander (ref)'!$A$2:$A$79,$C2488)&gt;0,"SANTANDER",IF(COUNTIF('Códigos Itaú (ref)'!$A$2:$A$44,$C2488)&gt;0,"ITAU",IF(AND(TRIM(UPPER($I2488))="CONTRATUAL",ISNUMBER(SEARCH("INDIVIDUAL",SUBSTITUTE(UPPER($D2488)," ","")))),"PREMIUM FREE",""))))</f>
        <v/>
      </c>
    </row>
    <row r="2489">
      <c r="AC2489">
        <f>IF($C2489="","",IF(COUNTIF('Códigos Santander (ref)'!$A$2:$A$79,$C2489)&gt;0,"SANTANDER",IF(COUNTIF('Códigos Itaú (ref)'!$A$2:$A$44,$C2489)&gt;0,"ITAU",IF(AND(TRIM(UPPER($I2489))="CONTRATUAL",ISNUMBER(SEARCH("INDIVIDUAL",SUBSTITUTE(UPPER($D2489)," ","")))),"PREMIUM FREE",""))))</f>
        <v/>
      </c>
    </row>
    <row r="2490">
      <c r="AC2490">
        <f>IF($C2490="","",IF(COUNTIF('Códigos Santander (ref)'!$A$2:$A$79,$C2490)&gt;0,"SANTANDER",IF(COUNTIF('Códigos Itaú (ref)'!$A$2:$A$44,$C2490)&gt;0,"ITAU",IF(AND(TRIM(UPPER($I2490))="CONTRATUAL",ISNUMBER(SEARCH("INDIVIDUAL",SUBSTITUTE(UPPER($D2490)," ","")))),"PREMIUM FREE",""))))</f>
        <v/>
      </c>
    </row>
    <row r="2491">
      <c r="AC2491">
        <f>IF($C2491="","",IF(COUNTIF('Códigos Santander (ref)'!$A$2:$A$79,$C2491)&gt;0,"SANTANDER",IF(COUNTIF('Códigos Itaú (ref)'!$A$2:$A$44,$C2491)&gt;0,"ITAU",IF(AND(TRIM(UPPER($I2491))="CONTRATUAL",ISNUMBER(SEARCH("INDIVIDUAL",SUBSTITUTE(UPPER($D2491)," ","")))),"PREMIUM FREE",""))))</f>
        <v/>
      </c>
    </row>
    <row r="2492">
      <c r="AC2492">
        <f>IF($C2492="","",IF(COUNTIF('Códigos Santander (ref)'!$A$2:$A$79,$C2492)&gt;0,"SANTANDER",IF(COUNTIF('Códigos Itaú (ref)'!$A$2:$A$44,$C2492)&gt;0,"ITAU",IF(AND(TRIM(UPPER($I2492))="CONTRATUAL",ISNUMBER(SEARCH("INDIVIDUAL",SUBSTITUTE(UPPER($D2492)," ","")))),"PREMIUM FREE",""))))</f>
        <v/>
      </c>
    </row>
    <row r="2493">
      <c r="AC2493">
        <f>IF($C2493="","",IF(COUNTIF('Códigos Santander (ref)'!$A$2:$A$79,$C2493)&gt;0,"SANTANDER",IF(COUNTIF('Códigos Itaú (ref)'!$A$2:$A$44,$C2493)&gt;0,"ITAU",IF(AND(TRIM(UPPER($I2493))="CONTRATUAL",ISNUMBER(SEARCH("INDIVIDUAL",SUBSTITUTE(UPPER($D2493)," ","")))),"PREMIUM FREE",""))))</f>
        <v/>
      </c>
    </row>
    <row r="2494">
      <c r="AC2494">
        <f>IF($C2494="","",IF(COUNTIF('Códigos Santander (ref)'!$A$2:$A$79,$C2494)&gt;0,"SANTANDER",IF(COUNTIF('Códigos Itaú (ref)'!$A$2:$A$44,$C2494)&gt;0,"ITAU",IF(AND(TRIM(UPPER($I2494))="CONTRATUAL",ISNUMBER(SEARCH("INDIVIDUAL",SUBSTITUTE(UPPER($D2494)," ","")))),"PREMIUM FREE",""))))</f>
        <v/>
      </c>
    </row>
    <row r="2495">
      <c r="AC2495">
        <f>IF($C2495="","",IF(COUNTIF('Códigos Santander (ref)'!$A$2:$A$79,$C2495)&gt;0,"SANTANDER",IF(COUNTIF('Códigos Itaú (ref)'!$A$2:$A$44,$C2495)&gt;0,"ITAU",IF(AND(TRIM(UPPER($I2495))="CONTRATUAL",ISNUMBER(SEARCH("INDIVIDUAL",SUBSTITUTE(UPPER($D2495)," ","")))),"PREMIUM FREE",""))))</f>
        <v/>
      </c>
    </row>
    <row r="2496">
      <c r="AC2496">
        <f>IF($C2496="","",IF(COUNTIF('Códigos Santander (ref)'!$A$2:$A$79,$C2496)&gt;0,"SANTANDER",IF(COUNTIF('Códigos Itaú (ref)'!$A$2:$A$44,$C2496)&gt;0,"ITAU",IF(AND(TRIM(UPPER($I2496))="CONTRATUAL",ISNUMBER(SEARCH("INDIVIDUAL",SUBSTITUTE(UPPER($D2496)," ","")))),"PREMIUM FREE",""))))</f>
        <v/>
      </c>
    </row>
    <row r="2497">
      <c r="AC2497">
        <f>IF($C2497="","",IF(COUNTIF('Códigos Santander (ref)'!$A$2:$A$79,$C2497)&gt;0,"SANTANDER",IF(COUNTIF('Códigos Itaú (ref)'!$A$2:$A$44,$C2497)&gt;0,"ITAU",IF(AND(TRIM(UPPER($I2497))="CONTRATUAL",ISNUMBER(SEARCH("INDIVIDUAL",SUBSTITUTE(UPPER($D2497)," ","")))),"PREMIUM FREE",""))))</f>
        <v/>
      </c>
    </row>
    <row r="2498">
      <c r="AC2498">
        <f>IF($C2498="","",IF(COUNTIF('Códigos Santander (ref)'!$A$2:$A$79,$C2498)&gt;0,"SANTANDER",IF(COUNTIF('Códigos Itaú (ref)'!$A$2:$A$44,$C2498)&gt;0,"ITAU",IF(AND(TRIM(UPPER($I2498))="CONTRATUAL",ISNUMBER(SEARCH("INDIVIDUAL",SUBSTITUTE(UPPER($D2498)," ","")))),"PREMIUM FREE",""))))</f>
        <v/>
      </c>
    </row>
    <row r="2499">
      <c r="AC2499">
        <f>IF($C2499="","",IF(COUNTIF('Códigos Santander (ref)'!$A$2:$A$79,$C2499)&gt;0,"SANTANDER",IF(COUNTIF('Códigos Itaú (ref)'!$A$2:$A$44,$C2499)&gt;0,"ITAU",IF(AND(TRIM(UPPER($I2499))="CONTRATUAL",ISNUMBER(SEARCH("INDIVIDUAL",SUBSTITUTE(UPPER($D2499)," ","")))),"PREMIUM FREE",""))))</f>
        <v/>
      </c>
    </row>
    <row r="2500">
      <c r="AC2500">
        <f>IF($C2500="","",IF(COUNTIF('Códigos Santander (ref)'!$A$2:$A$79,$C2500)&gt;0,"SANTANDER",IF(COUNTIF('Códigos Itaú (ref)'!$A$2:$A$44,$C2500)&gt;0,"ITAU",IF(AND(TRIM(UPPER($I2500))="CONTRATUAL",ISNUMBER(SEARCH("INDIVIDUAL",SUBSTITUTE(UPPER($D2500)," ","")))),"PREMIUM FREE",""))))</f>
        <v/>
      </c>
    </row>
    <row r="2501">
      <c r="AC2501">
        <f>IF($C2501="","",IF(COUNTIF('Códigos Santander (ref)'!$A$2:$A$79,$C2501)&gt;0,"SANTANDER",IF(COUNTIF('Códigos Itaú (ref)'!$A$2:$A$44,$C2501)&gt;0,"ITAU",IF(AND(TRIM(UPPER($I2501))="CONTRATUAL",ISNUMBER(SEARCH("INDIVIDUAL",SUBSTITUTE(UPPER($D2501)," ","")))),"PREMIUM FREE",""))))</f>
        <v/>
      </c>
    </row>
    <row r="2502">
      <c r="AC2502">
        <f>IF($C2502="","",IF(COUNTIF('Códigos Santander (ref)'!$A$2:$A$79,$C2502)&gt;0,"SANTANDER",IF(COUNTIF('Códigos Itaú (ref)'!$A$2:$A$44,$C2502)&gt;0,"ITAU",IF(AND(TRIM(UPPER($I2502))="CONTRATUAL",ISNUMBER(SEARCH("INDIVIDUAL",SUBSTITUTE(UPPER($D2502)," ","")))),"PREMIUM FREE",""))))</f>
        <v/>
      </c>
    </row>
    <row r="2503">
      <c r="AC2503">
        <f>IF($C2503="","",IF(COUNTIF('Códigos Santander (ref)'!$A$2:$A$79,$C2503)&gt;0,"SANTANDER",IF(COUNTIF('Códigos Itaú (ref)'!$A$2:$A$44,$C2503)&gt;0,"ITAU",IF(AND(TRIM(UPPER($I2503))="CONTRATUAL",ISNUMBER(SEARCH("INDIVIDUAL",SUBSTITUTE(UPPER($D2503)," ","")))),"PREMIUM FREE",""))))</f>
        <v/>
      </c>
    </row>
    <row r="2504">
      <c r="AC2504">
        <f>IF($C2504="","",IF(COUNTIF('Códigos Santander (ref)'!$A$2:$A$79,$C2504)&gt;0,"SANTANDER",IF(COUNTIF('Códigos Itaú (ref)'!$A$2:$A$44,$C2504)&gt;0,"ITAU",IF(AND(TRIM(UPPER($I2504))="CONTRATUAL",ISNUMBER(SEARCH("INDIVIDUAL",SUBSTITUTE(UPPER($D2504)," ","")))),"PREMIUM FREE",""))))</f>
        <v/>
      </c>
    </row>
    <row r="2505">
      <c r="AC2505">
        <f>IF($C2505="","",IF(COUNTIF('Códigos Santander (ref)'!$A$2:$A$79,$C2505)&gt;0,"SANTANDER",IF(COUNTIF('Códigos Itaú (ref)'!$A$2:$A$44,$C2505)&gt;0,"ITAU",IF(AND(TRIM(UPPER($I2505))="CONTRATUAL",ISNUMBER(SEARCH("INDIVIDUAL",SUBSTITUTE(UPPER($D2505)," ","")))),"PREMIUM FREE",""))))</f>
        <v/>
      </c>
    </row>
    <row r="2506">
      <c r="AC2506">
        <f>IF($C2506="","",IF(COUNTIF('Códigos Santander (ref)'!$A$2:$A$79,$C2506)&gt;0,"SANTANDER",IF(COUNTIF('Códigos Itaú (ref)'!$A$2:$A$44,$C2506)&gt;0,"ITAU",IF(AND(TRIM(UPPER($I2506))="CONTRATUAL",ISNUMBER(SEARCH("INDIVIDUAL",SUBSTITUTE(UPPER($D2506)," ","")))),"PREMIUM FREE",""))))</f>
        <v/>
      </c>
    </row>
    <row r="2507">
      <c r="AC2507">
        <f>IF($C2507="","",IF(COUNTIF('Códigos Santander (ref)'!$A$2:$A$79,$C2507)&gt;0,"SANTANDER",IF(COUNTIF('Códigos Itaú (ref)'!$A$2:$A$44,$C2507)&gt;0,"ITAU",IF(AND(TRIM(UPPER($I2507))="CONTRATUAL",ISNUMBER(SEARCH("INDIVIDUAL",SUBSTITUTE(UPPER($D2507)," ","")))),"PREMIUM FREE",""))))</f>
        <v/>
      </c>
    </row>
    <row r="2508">
      <c r="AC2508">
        <f>IF($C2508="","",IF(COUNTIF('Códigos Santander (ref)'!$A$2:$A$79,$C2508)&gt;0,"SANTANDER",IF(COUNTIF('Códigos Itaú (ref)'!$A$2:$A$44,$C2508)&gt;0,"ITAU",IF(AND(TRIM(UPPER($I2508))="CONTRATUAL",ISNUMBER(SEARCH("INDIVIDUAL",SUBSTITUTE(UPPER($D2508)," ","")))),"PREMIUM FREE",""))))</f>
        <v/>
      </c>
    </row>
    <row r="2509">
      <c r="AC2509">
        <f>IF($C2509="","",IF(COUNTIF('Códigos Santander (ref)'!$A$2:$A$79,$C2509)&gt;0,"SANTANDER",IF(COUNTIF('Códigos Itaú (ref)'!$A$2:$A$44,$C2509)&gt;0,"ITAU",IF(AND(TRIM(UPPER($I2509))="CONTRATUAL",ISNUMBER(SEARCH("INDIVIDUAL",SUBSTITUTE(UPPER($D2509)," ","")))),"PREMIUM FREE",""))))</f>
        <v/>
      </c>
    </row>
    <row r="2510">
      <c r="AC2510">
        <f>IF($C2510="","",IF(COUNTIF('Códigos Santander (ref)'!$A$2:$A$79,$C2510)&gt;0,"SANTANDER",IF(COUNTIF('Códigos Itaú (ref)'!$A$2:$A$44,$C2510)&gt;0,"ITAU",IF(AND(TRIM(UPPER($I2510))="CONTRATUAL",ISNUMBER(SEARCH("INDIVIDUAL",SUBSTITUTE(UPPER($D2510)," ","")))),"PREMIUM FREE",""))))</f>
        <v/>
      </c>
    </row>
    <row r="2511">
      <c r="AC2511">
        <f>IF($C2511="","",IF(COUNTIF('Códigos Santander (ref)'!$A$2:$A$79,$C2511)&gt;0,"SANTANDER",IF(COUNTIF('Códigos Itaú (ref)'!$A$2:$A$44,$C2511)&gt;0,"ITAU",IF(AND(TRIM(UPPER($I2511))="CONTRATUAL",ISNUMBER(SEARCH("INDIVIDUAL",SUBSTITUTE(UPPER($D2511)," ","")))),"PREMIUM FREE",""))))</f>
        <v/>
      </c>
    </row>
    <row r="2512">
      <c r="AC2512">
        <f>IF($C2512="","",IF(COUNTIF('Códigos Santander (ref)'!$A$2:$A$79,$C2512)&gt;0,"SANTANDER",IF(COUNTIF('Códigos Itaú (ref)'!$A$2:$A$44,$C2512)&gt;0,"ITAU",IF(AND(TRIM(UPPER($I2512))="CONTRATUAL",ISNUMBER(SEARCH("INDIVIDUAL",SUBSTITUTE(UPPER($D2512)," ","")))),"PREMIUM FREE",""))))</f>
        <v/>
      </c>
    </row>
    <row r="2513">
      <c r="AC2513">
        <f>IF($C2513="","",IF(COUNTIF('Códigos Santander (ref)'!$A$2:$A$79,$C2513)&gt;0,"SANTANDER",IF(COUNTIF('Códigos Itaú (ref)'!$A$2:$A$44,$C2513)&gt;0,"ITAU",IF(AND(TRIM(UPPER($I2513))="CONTRATUAL",ISNUMBER(SEARCH("INDIVIDUAL",SUBSTITUTE(UPPER($D2513)," ","")))),"PREMIUM FREE",""))))</f>
        <v/>
      </c>
    </row>
    <row r="2514">
      <c r="AC2514">
        <f>IF($C2514="","",IF(COUNTIF('Códigos Santander (ref)'!$A$2:$A$79,$C2514)&gt;0,"SANTANDER",IF(COUNTIF('Códigos Itaú (ref)'!$A$2:$A$44,$C2514)&gt;0,"ITAU",IF(AND(TRIM(UPPER($I2514))="CONTRATUAL",ISNUMBER(SEARCH("INDIVIDUAL",SUBSTITUTE(UPPER($D2514)," ","")))),"PREMIUM FREE",""))))</f>
        <v/>
      </c>
    </row>
    <row r="2515">
      <c r="AC2515">
        <f>IF($C2515="","",IF(COUNTIF('Códigos Santander (ref)'!$A$2:$A$79,$C2515)&gt;0,"SANTANDER",IF(COUNTIF('Códigos Itaú (ref)'!$A$2:$A$44,$C2515)&gt;0,"ITAU",IF(AND(TRIM(UPPER($I2515))="CONTRATUAL",ISNUMBER(SEARCH("INDIVIDUAL",SUBSTITUTE(UPPER($D2515)," ","")))),"PREMIUM FREE",""))))</f>
        <v/>
      </c>
    </row>
    <row r="2516">
      <c r="AC2516">
        <f>IF($C2516="","",IF(COUNTIF('Códigos Santander (ref)'!$A$2:$A$79,$C2516)&gt;0,"SANTANDER",IF(COUNTIF('Códigos Itaú (ref)'!$A$2:$A$44,$C2516)&gt;0,"ITAU",IF(AND(TRIM(UPPER($I2516))="CONTRATUAL",ISNUMBER(SEARCH("INDIVIDUAL",SUBSTITUTE(UPPER($D2516)," ","")))),"PREMIUM FREE",""))))</f>
        <v/>
      </c>
    </row>
    <row r="2517">
      <c r="AC2517">
        <f>IF($C2517="","",IF(COUNTIF('Códigos Santander (ref)'!$A$2:$A$79,$C2517)&gt;0,"SANTANDER",IF(COUNTIF('Códigos Itaú (ref)'!$A$2:$A$44,$C2517)&gt;0,"ITAU",IF(AND(TRIM(UPPER($I2517))="CONTRATUAL",ISNUMBER(SEARCH("INDIVIDUAL",SUBSTITUTE(UPPER($D2517)," ","")))),"PREMIUM FREE",""))))</f>
        <v/>
      </c>
    </row>
    <row r="2518">
      <c r="AC2518">
        <f>IF($C2518="","",IF(COUNTIF('Códigos Santander (ref)'!$A$2:$A$79,$C2518)&gt;0,"SANTANDER",IF(COUNTIF('Códigos Itaú (ref)'!$A$2:$A$44,$C2518)&gt;0,"ITAU",IF(AND(TRIM(UPPER($I2518))="CONTRATUAL",ISNUMBER(SEARCH("INDIVIDUAL",SUBSTITUTE(UPPER($D2518)," ","")))),"PREMIUM FREE",""))))</f>
        <v/>
      </c>
    </row>
    <row r="2519">
      <c r="AC2519">
        <f>IF($C2519="","",IF(COUNTIF('Códigos Santander (ref)'!$A$2:$A$79,$C2519)&gt;0,"SANTANDER",IF(COUNTIF('Códigos Itaú (ref)'!$A$2:$A$44,$C2519)&gt;0,"ITAU",IF(AND(TRIM(UPPER($I2519))="CONTRATUAL",ISNUMBER(SEARCH("INDIVIDUAL",SUBSTITUTE(UPPER($D2519)," ","")))),"PREMIUM FREE",""))))</f>
        <v/>
      </c>
    </row>
    <row r="2520">
      <c r="AC2520">
        <f>IF($C2520="","",IF(COUNTIF('Códigos Santander (ref)'!$A$2:$A$79,$C2520)&gt;0,"SANTANDER",IF(COUNTIF('Códigos Itaú (ref)'!$A$2:$A$44,$C2520)&gt;0,"ITAU",IF(AND(TRIM(UPPER($I2520))="CONTRATUAL",ISNUMBER(SEARCH("INDIVIDUAL",SUBSTITUTE(UPPER($D2520)," ","")))),"PREMIUM FREE",""))))</f>
        <v/>
      </c>
    </row>
    <row r="2521">
      <c r="AC2521">
        <f>IF($C2521="","",IF(COUNTIF('Códigos Santander (ref)'!$A$2:$A$79,$C2521)&gt;0,"SANTANDER",IF(COUNTIF('Códigos Itaú (ref)'!$A$2:$A$44,$C2521)&gt;0,"ITAU",IF(AND(TRIM(UPPER($I2521))="CONTRATUAL",ISNUMBER(SEARCH("INDIVIDUAL",SUBSTITUTE(UPPER($D2521)," ","")))),"PREMIUM FREE",""))))</f>
        <v/>
      </c>
    </row>
    <row r="2522">
      <c r="AC2522">
        <f>IF($C2522="","",IF(COUNTIF('Códigos Santander (ref)'!$A$2:$A$79,$C2522)&gt;0,"SANTANDER",IF(COUNTIF('Códigos Itaú (ref)'!$A$2:$A$44,$C2522)&gt;0,"ITAU",IF(AND(TRIM(UPPER($I2522))="CONTRATUAL",ISNUMBER(SEARCH("INDIVIDUAL",SUBSTITUTE(UPPER($D2522)," ","")))),"PREMIUM FREE",""))))</f>
        <v/>
      </c>
    </row>
    <row r="2523">
      <c r="AC2523">
        <f>IF($C2523="","",IF(COUNTIF('Códigos Santander (ref)'!$A$2:$A$79,$C2523)&gt;0,"SANTANDER",IF(COUNTIF('Códigos Itaú (ref)'!$A$2:$A$44,$C2523)&gt;0,"ITAU",IF(AND(TRIM(UPPER($I2523))="CONTRATUAL",ISNUMBER(SEARCH("INDIVIDUAL",SUBSTITUTE(UPPER($D2523)," ","")))),"PREMIUM FREE",""))))</f>
        <v/>
      </c>
    </row>
    <row r="2524">
      <c r="AC2524">
        <f>IF($C2524="","",IF(COUNTIF('Códigos Santander (ref)'!$A$2:$A$79,$C2524)&gt;0,"SANTANDER",IF(COUNTIF('Códigos Itaú (ref)'!$A$2:$A$44,$C2524)&gt;0,"ITAU",IF(AND(TRIM(UPPER($I2524))="CONTRATUAL",ISNUMBER(SEARCH("INDIVIDUAL",SUBSTITUTE(UPPER($D2524)," ","")))),"PREMIUM FREE",""))))</f>
        <v/>
      </c>
    </row>
    <row r="2525">
      <c r="AC2525">
        <f>IF($C2525="","",IF(COUNTIF('Códigos Santander (ref)'!$A$2:$A$79,$C2525)&gt;0,"SANTANDER",IF(COUNTIF('Códigos Itaú (ref)'!$A$2:$A$44,$C2525)&gt;0,"ITAU",IF(AND(TRIM(UPPER($I2525))="CONTRATUAL",ISNUMBER(SEARCH("INDIVIDUAL",SUBSTITUTE(UPPER($D2525)," ","")))),"PREMIUM FREE",""))))</f>
        <v/>
      </c>
    </row>
    <row r="2526">
      <c r="AC2526">
        <f>IF($C2526="","",IF(COUNTIF('Códigos Santander (ref)'!$A$2:$A$79,$C2526)&gt;0,"SANTANDER",IF(COUNTIF('Códigos Itaú (ref)'!$A$2:$A$44,$C2526)&gt;0,"ITAU",IF(AND(TRIM(UPPER($I2526))="CONTRATUAL",ISNUMBER(SEARCH("INDIVIDUAL",SUBSTITUTE(UPPER($D2526)," ","")))),"PREMIUM FREE",""))))</f>
        <v/>
      </c>
    </row>
    <row r="2527">
      <c r="AC2527">
        <f>IF($C2527="","",IF(COUNTIF('Códigos Santander (ref)'!$A$2:$A$79,$C2527)&gt;0,"SANTANDER",IF(COUNTIF('Códigos Itaú (ref)'!$A$2:$A$44,$C2527)&gt;0,"ITAU",IF(AND(TRIM(UPPER($I2527))="CONTRATUAL",ISNUMBER(SEARCH("INDIVIDUAL",SUBSTITUTE(UPPER($D2527)," ","")))),"PREMIUM FREE",""))))</f>
        <v/>
      </c>
    </row>
    <row r="2528">
      <c r="AC2528">
        <f>IF($C2528="","",IF(COUNTIF('Códigos Santander (ref)'!$A$2:$A$79,$C2528)&gt;0,"SANTANDER",IF(COUNTIF('Códigos Itaú (ref)'!$A$2:$A$44,$C2528)&gt;0,"ITAU",IF(AND(TRIM(UPPER($I2528))="CONTRATUAL",ISNUMBER(SEARCH("INDIVIDUAL",SUBSTITUTE(UPPER($D2528)," ","")))),"PREMIUM FREE",""))))</f>
        <v/>
      </c>
    </row>
    <row r="2529">
      <c r="AC2529">
        <f>IF($C2529="","",IF(COUNTIF('Códigos Santander (ref)'!$A$2:$A$79,$C2529)&gt;0,"SANTANDER",IF(COUNTIF('Códigos Itaú (ref)'!$A$2:$A$44,$C2529)&gt;0,"ITAU",IF(AND(TRIM(UPPER($I2529))="CONTRATUAL",ISNUMBER(SEARCH("INDIVIDUAL",SUBSTITUTE(UPPER($D2529)," ","")))),"PREMIUM FREE",""))))</f>
        <v/>
      </c>
    </row>
    <row r="2530">
      <c r="AC2530">
        <f>IF($C2530="","",IF(COUNTIF('Códigos Santander (ref)'!$A$2:$A$79,$C2530)&gt;0,"SANTANDER",IF(COUNTIF('Códigos Itaú (ref)'!$A$2:$A$44,$C2530)&gt;0,"ITAU",IF(AND(TRIM(UPPER($I2530))="CONTRATUAL",ISNUMBER(SEARCH("INDIVIDUAL",SUBSTITUTE(UPPER($D2530)," ","")))),"PREMIUM FREE",""))))</f>
        <v/>
      </c>
    </row>
    <row r="2531">
      <c r="AC2531">
        <f>IF($C2531="","",IF(COUNTIF('Códigos Santander (ref)'!$A$2:$A$79,$C2531)&gt;0,"SANTANDER",IF(COUNTIF('Códigos Itaú (ref)'!$A$2:$A$44,$C2531)&gt;0,"ITAU",IF(AND(TRIM(UPPER($I2531))="CONTRATUAL",ISNUMBER(SEARCH("INDIVIDUAL",SUBSTITUTE(UPPER($D2531)," ","")))),"PREMIUM FREE",""))))</f>
        <v/>
      </c>
    </row>
    <row r="2532">
      <c r="AC2532">
        <f>IF($C2532="","",IF(COUNTIF('Códigos Santander (ref)'!$A$2:$A$79,$C2532)&gt;0,"SANTANDER",IF(COUNTIF('Códigos Itaú (ref)'!$A$2:$A$44,$C2532)&gt;0,"ITAU",IF(AND(TRIM(UPPER($I2532))="CONTRATUAL",ISNUMBER(SEARCH("INDIVIDUAL",SUBSTITUTE(UPPER($D2532)," ","")))),"PREMIUM FREE",""))))</f>
        <v/>
      </c>
    </row>
    <row r="2533">
      <c r="AC2533">
        <f>IF($C2533="","",IF(COUNTIF('Códigos Santander (ref)'!$A$2:$A$79,$C2533)&gt;0,"SANTANDER",IF(COUNTIF('Códigos Itaú (ref)'!$A$2:$A$44,$C2533)&gt;0,"ITAU",IF(AND(TRIM(UPPER($I2533))="CONTRATUAL",ISNUMBER(SEARCH("INDIVIDUAL",SUBSTITUTE(UPPER($D2533)," ","")))),"PREMIUM FREE",""))))</f>
        <v/>
      </c>
    </row>
    <row r="2534">
      <c r="AC2534">
        <f>IF($C2534="","",IF(COUNTIF('Códigos Santander (ref)'!$A$2:$A$79,$C2534)&gt;0,"SANTANDER",IF(COUNTIF('Códigos Itaú (ref)'!$A$2:$A$44,$C2534)&gt;0,"ITAU",IF(AND(TRIM(UPPER($I2534))="CONTRATUAL",ISNUMBER(SEARCH("INDIVIDUAL",SUBSTITUTE(UPPER($D2534)," ","")))),"PREMIUM FREE",""))))</f>
        <v/>
      </c>
    </row>
    <row r="2535">
      <c r="AC2535">
        <f>IF($C2535="","",IF(COUNTIF('Códigos Santander (ref)'!$A$2:$A$79,$C2535)&gt;0,"SANTANDER",IF(COUNTIF('Códigos Itaú (ref)'!$A$2:$A$44,$C2535)&gt;0,"ITAU",IF(AND(TRIM(UPPER($I2535))="CONTRATUAL",ISNUMBER(SEARCH("INDIVIDUAL",SUBSTITUTE(UPPER($D2535)," ","")))),"PREMIUM FREE",""))))</f>
        <v/>
      </c>
    </row>
    <row r="2536">
      <c r="AC2536">
        <f>IF($C2536="","",IF(COUNTIF('Códigos Santander (ref)'!$A$2:$A$79,$C2536)&gt;0,"SANTANDER",IF(COUNTIF('Códigos Itaú (ref)'!$A$2:$A$44,$C2536)&gt;0,"ITAU",IF(AND(TRIM(UPPER($I2536))="CONTRATUAL",ISNUMBER(SEARCH("INDIVIDUAL",SUBSTITUTE(UPPER($D2536)," ","")))),"PREMIUM FREE",""))))</f>
        <v/>
      </c>
    </row>
    <row r="2537">
      <c r="AC2537">
        <f>IF($C2537="","",IF(COUNTIF('Códigos Santander (ref)'!$A$2:$A$79,$C2537)&gt;0,"SANTANDER",IF(COUNTIF('Códigos Itaú (ref)'!$A$2:$A$44,$C2537)&gt;0,"ITAU",IF(AND(TRIM(UPPER($I2537))="CONTRATUAL",ISNUMBER(SEARCH("INDIVIDUAL",SUBSTITUTE(UPPER($D2537)," ","")))),"PREMIUM FREE",""))))</f>
        <v/>
      </c>
    </row>
    <row r="2538">
      <c r="AC2538">
        <f>IF($C2538="","",IF(COUNTIF('Códigos Santander (ref)'!$A$2:$A$79,$C2538)&gt;0,"SANTANDER",IF(COUNTIF('Códigos Itaú (ref)'!$A$2:$A$44,$C2538)&gt;0,"ITAU",IF(AND(TRIM(UPPER($I2538))="CONTRATUAL",ISNUMBER(SEARCH("INDIVIDUAL",SUBSTITUTE(UPPER($D2538)," ","")))),"PREMIUM FREE",""))))</f>
        <v/>
      </c>
    </row>
    <row r="2539">
      <c r="AC2539">
        <f>IF($C2539="","",IF(COUNTIF('Códigos Santander (ref)'!$A$2:$A$79,$C2539)&gt;0,"SANTANDER",IF(COUNTIF('Códigos Itaú (ref)'!$A$2:$A$44,$C2539)&gt;0,"ITAU",IF(AND(TRIM(UPPER($I2539))="CONTRATUAL",ISNUMBER(SEARCH("INDIVIDUAL",SUBSTITUTE(UPPER($D2539)," ","")))),"PREMIUM FREE",""))))</f>
        <v/>
      </c>
    </row>
    <row r="2540">
      <c r="AC2540">
        <f>IF($C2540="","",IF(COUNTIF('Códigos Santander (ref)'!$A$2:$A$79,$C2540)&gt;0,"SANTANDER",IF(COUNTIF('Códigos Itaú (ref)'!$A$2:$A$44,$C2540)&gt;0,"ITAU",IF(AND(TRIM(UPPER($I2540))="CONTRATUAL",ISNUMBER(SEARCH("INDIVIDUAL",SUBSTITUTE(UPPER($D2540)," ","")))),"PREMIUM FREE",""))))</f>
        <v/>
      </c>
    </row>
    <row r="2541">
      <c r="AC2541">
        <f>IF($C2541="","",IF(COUNTIF('Códigos Santander (ref)'!$A$2:$A$79,$C2541)&gt;0,"SANTANDER",IF(COUNTIF('Códigos Itaú (ref)'!$A$2:$A$44,$C2541)&gt;0,"ITAU",IF(AND(TRIM(UPPER($I2541))="CONTRATUAL",ISNUMBER(SEARCH("INDIVIDUAL",SUBSTITUTE(UPPER($D2541)," ","")))),"PREMIUM FREE",""))))</f>
        <v/>
      </c>
    </row>
    <row r="2542">
      <c r="AC2542">
        <f>IF($C2542="","",IF(COUNTIF('Códigos Santander (ref)'!$A$2:$A$79,$C2542)&gt;0,"SANTANDER",IF(COUNTIF('Códigos Itaú (ref)'!$A$2:$A$44,$C2542)&gt;0,"ITAU",IF(AND(TRIM(UPPER($I2542))="CONTRATUAL",ISNUMBER(SEARCH("INDIVIDUAL",SUBSTITUTE(UPPER($D2542)," ","")))),"PREMIUM FREE",""))))</f>
        <v/>
      </c>
    </row>
    <row r="2543">
      <c r="AC2543">
        <f>IF($C2543="","",IF(COUNTIF('Códigos Santander (ref)'!$A$2:$A$79,$C2543)&gt;0,"SANTANDER",IF(COUNTIF('Códigos Itaú (ref)'!$A$2:$A$44,$C2543)&gt;0,"ITAU",IF(AND(TRIM(UPPER($I2543))="CONTRATUAL",ISNUMBER(SEARCH("INDIVIDUAL",SUBSTITUTE(UPPER($D2543)," ","")))),"PREMIUM FREE",""))))</f>
        <v/>
      </c>
    </row>
    <row r="2544">
      <c r="AC2544">
        <f>IF($C2544="","",IF(COUNTIF('Códigos Santander (ref)'!$A$2:$A$79,$C2544)&gt;0,"SANTANDER",IF(COUNTIF('Códigos Itaú (ref)'!$A$2:$A$44,$C2544)&gt;0,"ITAU",IF(AND(TRIM(UPPER($I2544))="CONTRATUAL",ISNUMBER(SEARCH("INDIVIDUAL",SUBSTITUTE(UPPER($D2544)," ","")))),"PREMIUM FREE",""))))</f>
        <v/>
      </c>
    </row>
    <row r="2545">
      <c r="AC2545">
        <f>IF($C2545="","",IF(COUNTIF('Códigos Santander (ref)'!$A$2:$A$79,$C2545)&gt;0,"SANTANDER",IF(COUNTIF('Códigos Itaú (ref)'!$A$2:$A$44,$C2545)&gt;0,"ITAU",IF(AND(TRIM(UPPER($I2545))="CONTRATUAL",ISNUMBER(SEARCH("INDIVIDUAL",SUBSTITUTE(UPPER($D2545)," ","")))),"PREMIUM FREE",""))))</f>
        <v/>
      </c>
    </row>
    <row r="2546">
      <c r="AC2546">
        <f>IF($C2546="","",IF(COUNTIF('Códigos Santander (ref)'!$A$2:$A$79,$C2546)&gt;0,"SANTANDER",IF(COUNTIF('Códigos Itaú (ref)'!$A$2:$A$44,$C2546)&gt;0,"ITAU",IF(AND(TRIM(UPPER($I2546))="CONTRATUAL",ISNUMBER(SEARCH("INDIVIDUAL",SUBSTITUTE(UPPER($D2546)," ","")))),"PREMIUM FREE",""))))</f>
        <v/>
      </c>
    </row>
    <row r="2547">
      <c r="AC2547">
        <f>IF($C2547="","",IF(COUNTIF('Códigos Santander (ref)'!$A$2:$A$79,$C2547)&gt;0,"SANTANDER",IF(COUNTIF('Códigos Itaú (ref)'!$A$2:$A$44,$C2547)&gt;0,"ITAU",IF(AND(TRIM(UPPER($I2547))="CONTRATUAL",ISNUMBER(SEARCH("INDIVIDUAL",SUBSTITUTE(UPPER($D2547)," ","")))),"PREMIUM FREE",""))))</f>
        <v/>
      </c>
    </row>
    <row r="2548">
      <c r="AC2548">
        <f>IF($C2548="","",IF(COUNTIF('Códigos Santander (ref)'!$A$2:$A$79,$C2548)&gt;0,"SANTANDER",IF(COUNTIF('Códigos Itaú (ref)'!$A$2:$A$44,$C2548)&gt;0,"ITAU",IF(AND(TRIM(UPPER($I2548))="CONTRATUAL",ISNUMBER(SEARCH("INDIVIDUAL",SUBSTITUTE(UPPER($D2548)," ","")))),"PREMIUM FREE",""))))</f>
        <v/>
      </c>
    </row>
    <row r="2549">
      <c r="AC2549">
        <f>IF($C2549="","",IF(COUNTIF('Códigos Santander (ref)'!$A$2:$A$79,$C2549)&gt;0,"SANTANDER",IF(COUNTIF('Códigos Itaú (ref)'!$A$2:$A$44,$C2549)&gt;0,"ITAU",IF(AND(TRIM(UPPER($I2549))="CONTRATUAL",ISNUMBER(SEARCH("INDIVIDUAL",SUBSTITUTE(UPPER($D2549)," ","")))),"PREMIUM FREE",""))))</f>
        <v/>
      </c>
    </row>
    <row r="2550">
      <c r="AC2550">
        <f>IF($C2550="","",IF(COUNTIF('Códigos Santander (ref)'!$A$2:$A$79,$C2550)&gt;0,"SANTANDER",IF(COUNTIF('Códigos Itaú (ref)'!$A$2:$A$44,$C2550)&gt;0,"ITAU",IF(AND(TRIM(UPPER($I2550))="CONTRATUAL",ISNUMBER(SEARCH("INDIVIDUAL",SUBSTITUTE(UPPER($D2550)," ","")))),"PREMIUM FREE",""))))</f>
        <v/>
      </c>
    </row>
    <row r="2551">
      <c r="AC2551">
        <f>IF($C2551="","",IF(COUNTIF('Códigos Santander (ref)'!$A$2:$A$79,$C2551)&gt;0,"SANTANDER",IF(COUNTIF('Códigos Itaú (ref)'!$A$2:$A$44,$C2551)&gt;0,"ITAU",IF(AND(TRIM(UPPER($I2551))="CONTRATUAL",ISNUMBER(SEARCH("INDIVIDUAL",SUBSTITUTE(UPPER($D2551)," ","")))),"PREMIUM FREE",""))))</f>
        <v/>
      </c>
    </row>
    <row r="2552">
      <c r="AC2552">
        <f>IF($C2552="","",IF(COUNTIF('Códigos Santander (ref)'!$A$2:$A$79,$C2552)&gt;0,"SANTANDER",IF(COUNTIF('Códigos Itaú (ref)'!$A$2:$A$44,$C2552)&gt;0,"ITAU",IF(AND(TRIM(UPPER($I2552))="CONTRATUAL",ISNUMBER(SEARCH("INDIVIDUAL",SUBSTITUTE(UPPER($D2552)," ","")))),"PREMIUM FREE",""))))</f>
        <v/>
      </c>
    </row>
    <row r="2553">
      <c r="AC2553">
        <f>IF($C2553="","",IF(COUNTIF('Códigos Santander (ref)'!$A$2:$A$79,$C2553)&gt;0,"SANTANDER",IF(COUNTIF('Códigos Itaú (ref)'!$A$2:$A$44,$C2553)&gt;0,"ITAU",IF(AND(TRIM(UPPER($I2553))="CONTRATUAL",ISNUMBER(SEARCH("INDIVIDUAL",SUBSTITUTE(UPPER($D2553)," ","")))),"PREMIUM FREE",""))))</f>
        <v/>
      </c>
    </row>
    <row r="2554">
      <c r="AC2554">
        <f>IF($C2554="","",IF(COUNTIF('Códigos Santander (ref)'!$A$2:$A$79,$C2554)&gt;0,"SANTANDER",IF(COUNTIF('Códigos Itaú (ref)'!$A$2:$A$44,$C2554)&gt;0,"ITAU",IF(AND(TRIM(UPPER($I2554))="CONTRATUAL",ISNUMBER(SEARCH("INDIVIDUAL",SUBSTITUTE(UPPER($D2554)," ","")))),"PREMIUM FREE",""))))</f>
        <v/>
      </c>
    </row>
    <row r="2555">
      <c r="AC2555">
        <f>IF($C2555="","",IF(COUNTIF('Códigos Santander (ref)'!$A$2:$A$79,$C2555)&gt;0,"SANTANDER",IF(COUNTIF('Códigos Itaú (ref)'!$A$2:$A$44,$C2555)&gt;0,"ITAU",IF(AND(TRIM(UPPER($I2555))="CONTRATUAL",ISNUMBER(SEARCH("INDIVIDUAL",SUBSTITUTE(UPPER($D2555)," ","")))),"PREMIUM FREE",""))))</f>
        <v/>
      </c>
    </row>
    <row r="2556">
      <c r="AC2556">
        <f>IF($C2556="","",IF(COUNTIF('Códigos Santander (ref)'!$A$2:$A$79,$C2556)&gt;0,"SANTANDER",IF(COUNTIF('Códigos Itaú (ref)'!$A$2:$A$44,$C2556)&gt;0,"ITAU",IF(AND(TRIM(UPPER($I2556))="CONTRATUAL",ISNUMBER(SEARCH("INDIVIDUAL",SUBSTITUTE(UPPER($D2556)," ","")))),"PREMIUM FREE",""))))</f>
        <v/>
      </c>
    </row>
    <row r="2557">
      <c r="AC2557">
        <f>IF($C2557="","",IF(COUNTIF('Códigos Santander (ref)'!$A$2:$A$79,$C2557)&gt;0,"SANTANDER",IF(COUNTIF('Códigos Itaú (ref)'!$A$2:$A$44,$C2557)&gt;0,"ITAU",IF(AND(TRIM(UPPER($I2557))="CONTRATUAL",ISNUMBER(SEARCH("INDIVIDUAL",SUBSTITUTE(UPPER($D2557)," ","")))),"PREMIUM FREE",""))))</f>
        <v/>
      </c>
    </row>
    <row r="2558">
      <c r="AC2558">
        <f>IF($C2558="","",IF(COUNTIF('Códigos Santander (ref)'!$A$2:$A$79,$C2558)&gt;0,"SANTANDER",IF(COUNTIF('Códigos Itaú (ref)'!$A$2:$A$44,$C2558)&gt;0,"ITAU",IF(AND(TRIM(UPPER($I2558))="CONTRATUAL",ISNUMBER(SEARCH("INDIVIDUAL",SUBSTITUTE(UPPER($D2558)," ","")))),"PREMIUM FREE",""))))</f>
        <v/>
      </c>
    </row>
    <row r="2559">
      <c r="AC2559">
        <f>IF($C2559="","",IF(COUNTIF('Códigos Santander (ref)'!$A$2:$A$79,$C2559)&gt;0,"SANTANDER",IF(COUNTIF('Códigos Itaú (ref)'!$A$2:$A$44,$C2559)&gt;0,"ITAU",IF(AND(TRIM(UPPER($I2559))="CONTRATUAL",ISNUMBER(SEARCH("INDIVIDUAL",SUBSTITUTE(UPPER($D2559)," ","")))),"PREMIUM FREE",""))))</f>
        <v/>
      </c>
    </row>
    <row r="2560">
      <c r="AC2560">
        <f>IF($C2560="","",IF(COUNTIF('Códigos Santander (ref)'!$A$2:$A$79,$C2560)&gt;0,"SANTANDER",IF(COUNTIF('Códigos Itaú (ref)'!$A$2:$A$44,$C2560)&gt;0,"ITAU",IF(AND(TRIM(UPPER($I2560))="CONTRATUAL",ISNUMBER(SEARCH("INDIVIDUAL",SUBSTITUTE(UPPER($D2560)," ","")))),"PREMIUM FREE",""))))</f>
        <v/>
      </c>
    </row>
    <row r="2561">
      <c r="AC2561">
        <f>IF($C2561="","",IF(COUNTIF('Códigos Santander (ref)'!$A$2:$A$79,$C2561)&gt;0,"SANTANDER",IF(COUNTIF('Códigos Itaú (ref)'!$A$2:$A$44,$C2561)&gt;0,"ITAU",IF(AND(TRIM(UPPER($I2561))="CONTRATUAL",ISNUMBER(SEARCH("INDIVIDUAL",SUBSTITUTE(UPPER($D2561)," ","")))),"PREMIUM FREE",""))))</f>
        <v/>
      </c>
    </row>
    <row r="2562">
      <c r="AC2562">
        <f>IF($C2562="","",IF(COUNTIF('Códigos Santander (ref)'!$A$2:$A$79,$C2562)&gt;0,"SANTANDER",IF(COUNTIF('Códigos Itaú (ref)'!$A$2:$A$44,$C2562)&gt;0,"ITAU",IF(AND(TRIM(UPPER($I2562))="CONTRATUAL",ISNUMBER(SEARCH("INDIVIDUAL",SUBSTITUTE(UPPER($D2562)," ","")))),"PREMIUM FREE",""))))</f>
        <v/>
      </c>
    </row>
    <row r="2563">
      <c r="AC2563">
        <f>IF($C2563="","",IF(COUNTIF('Códigos Santander (ref)'!$A$2:$A$79,$C2563)&gt;0,"SANTANDER",IF(COUNTIF('Códigos Itaú (ref)'!$A$2:$A$44,$C2563)&gt;0,"ITAU",IF(AND(TRIM(UPPER($I2563))="CONTRATUAL",ISNUMBER(SEARCH("INDIVIDUAL",SUBSTITUTE(UPPER($D2563)," ","")))),"PREMIUM FREE",""))))</f>
        <v/>
      </c>
    </row>
    <row r="2564">
      <c r="AC2564">
        <f>IF($C2564="","",IF(COUNTIF('Códigos Santander (ref)'!$A$2:$A$79,$C2564)&gt;0,"SANTANDER",IF(COUNTIF('Códigos Itaú (ref)'!$A$2:$A$44,$C2564)&gt;0,"ITAU",IF(AND(TRIM(UPPER($I2564))="CONTRATUAL",ISNUMBER(SEARCH("INDIVIDUAL",SUBSTITUTE(UPPER($D2564)," ","")))),"PREMIUM FREE",""))))</f>
        <v/>
      </c>
    </row>
    <row r="2565">
      <c r="AC2565">
        <f>IF($C2565="","",IF(COUNTIF('Códigos Santander (ref)'!$A$2:$A$79,$C2565)&gt;0,"SANTANDER",IF(COUNTIF('Códigos Itaú (ref)'!$A$2:$A$44,$C2565)&gt;0,"ITAU",IF(AND(TRIM(UPPER($I2565))="CONTRATUAL",ISNUMBER(SEARCH("INDIVIDUAL",SUBSTITUTE(UPPER($D2565)," ","")))),"PREMIUM FREE",""))))</f>
        <v/>
      </c>
    </row>
    <row r="2566">
      <c r="AC2566">
        <f>IF($C2566="","",IF(COUNTIF('Códigos Santander (ref)'!$A$2:$A$79,$C2566)&gt;0,"SANTANDER",IF(COUNTIF('Códigos Itaú (ref)'!$A$2:$A$44,$C2566)&gt;0,"ITAU",IF(AND(TRIM(UPPER($I2566))="CONTRATUAL",ISNUMBER(SEARCH("INDIVIDUAL",SUBSTITUTE(UPPER($D2566)," ","")))),"PREMIUM FREE",""))))</f>
        <v/>
      </c>
    </row>
    <row r="2567">
      <c r="AC2567">
        <f>IF($C2567="","",IF(COUNTIF('Códigos Santander (ref)'!$A$2:$A$79,$C2567)&gt;0,"SANTANDER",IF(COUNTIF('Códigos Itaú (ref)'!$A$2:$A$44,$C2567)&gt;0,"ITAU",IF(AND(TRIM(UPPER($I2567))="CONTRATUAL",ISNUMBER(SEARCH("INDIVIDUAL",SUBSTITUTE(UPPER($D2567)," ","")))),"PREMIUM FREE",""))))</f>
        <v/>
      </c>
    </row>
    <row r="2568">
      <c r="AC2568">
        <f>IF($C2568="","",IF(COUNTIF('Códigos Santander (ref)'!$A$2:$A$79,$C2568)&gt;0,"SANTANDER",IF(COUNTIF('Códigos Itaú (ref)'!$A$2:$A$44,$C2568)&gt;0,"ITAU",IF(AND(TRIM(UPPER($I2568))="CONTRATUAL",ISNUMBER(SEARCH("INDIVIDUAL",SUBSTITUTE(UPPER($D2568)," ","")))),"PREMIUM FREE",""))))</f>
        <v/>
      </c>
    </row>
    <row r="2569">
      <c r="AC2569">
        <f>IF($C2569="","",IF(COUNTIF('Códigos Santander (ref)'!$A$2:$A$79,$C2569)&gt;0,"SANTANDER",IF(COUNTIF('Códigos Itaú (ref)'!$A$2:$A$44,$C2569)&gt;0,"ITAU",IF(AND(TRIM(UPPER($I2569))="CONTRATUAL",ISNUMBER(SEARCH("INDIVIDUAL",SUBSTITUTE(UPPER($D2569)," ","")))),"PREMIUM FREE",""))))</f>
        <v/>
      </c>
    </row>
    <row r="2570">
      <c r="AC2570">
        <f>IF($C2570="","",IF(COUNTIF('Códigos Santander (ref)'!$A$2:$A$79,$C2570)&gt;0,"SANTANDER",IF(COUNTIF('Códigos Itaú (ref)'!$A$2:$A$44,$C2570)&gt;0,"ITAU",IF(AND(TRIM(UPPER($I2570))="CONTRATUAL",ISNUMBER(SEARCH("INDIVIDUAL",SUBSTITUTE(UPPER($D2570)," ","")))),"PREMIUM FREE",""))))</f>
        <v/>
      </c>
    </row>
    <row r="2571">
      <c r="AC2571">
        <f>IF($C2571="","",IF(COUNTIF('Códigos Santander (ref)'!$A$2:$A$79,$C2571)&gt;0,"SANTANDER",IF(COUNTIF('Códigos Itaú (ref)'!$A$2:$A$44,$C2571)&gt;0,"ITAU",IF(AND(TRIM(UPPER($I2571))="CONTRATUAL",ISNUMBER(SEARCH("INDIVIDUAL",SUBSTITUTE(UPPER($D2571)," ","")))),"PREMIUM FREE",""))))</f>
        <v/>
      </c>
    </row>
    <row r="2572">
      <c r="AC2572">
        <f>IF($C2572="","",IF(COUNTIF('Códigos Santander (ref)'!$A$2:$A$79,$C2572)&gt;0,"SANTANDER",IF(COUNTIF('Códigos Itaú (ref)'!$A$2:$A$44,$C2572)&gt;0,"ITAU",IF(AND(TRIM(UPPER($I2572))="CONTRATUAL",ISNUMBER(SEARCH("INDIVIDUAL",SUBSTITUTE(UPPER($D2572)," ","")))),"PREMIUM FREE",""))))</f>
        <v/>
      </c>
    </row>
    <row r="2573">
      <c r="AC2573">
        <f>IF($C2573="","",IF(COUNTIF('Códigos Santander (ref)'!$A$2:$A$79,$C2573)&gt;0,"SANTANDER",IF(COUNTIF('Códigos Itaú (ref)'!$A$2:$A$44,$C2573)&gt;0,"ITAU",IF(AND(TRIM(UPPER($I2573))="CONTRATUAL",ISNUMBER(SEARCH("INDIVIDUAL",SUBSTITUTE(UPPER($D2573)," ","")))),"PREMIUM FREE",""))))</f>
        <v/>
      </c>
    </row>
    <row r="2574">
      <c r="AC2574">
        <f>IF($C2574="","",IF(COUNTIF('Códigos Santander (ref)'!$A$2:$A$79,$C2574)&gt;0,"SANTANDER",IF(COUNTIF('Códigos Itaú (ref)'!$A$2:$A$44,$C2574)&gt;0,"ITAU",IF(AND(TRIM(UPPER($I2574))="CONTRATUAL",ISNUMBER(SEARCH("INDIVIDUAL",SUBSTITUTE(UPPER($D2574)," ","")))),"PREMIUM FREE",""))))</f>
        <v/>
      </c>
    </row>
    <row r="2575">
      <c r="AC2575">
        <f>IF($C2575="","",IF(COUNTIF('Códigos Santander (ref)'!$A$2:$A$79,$C2575)&gt;0,"SANTANDER",IF(COUNTIF('Códigos Itaú (ref)'!$A$2:$A$44,$C2575)&gt;0,"ITAU",IF(AND(TRIM(UPPER($I2575))="CONTRATUAL",ISNUMBER(SEARCH("INDIVIDUAL",SUBSTITUTE(UPPER($D2575)," ","")))),"PREMIUM FREE",""))))</f>
        <v/>
      </c>
    </row>
    <row r="2576">
      <c r="AC2576">
        <f>IF($C2576="","",IF(COUNTIF('Códigos Santander (ref)'!$A$2:$A$79,$C2576)&gt;0,"SANTANDER",IF(COUNTIF('Códigos Itaú (ref)'!$A$2:$A$44,$C2576)&gt;0,"ITAU",IF(AND(TRIM(UPPER($I2576))="CONTRATUAL",ISNUMBER(SEARCH("INDIVIDUAL",SUBSTITUTE(UPPER($D2576)," ","")))),"PREMIUM FREE",""))))</f>
        <v/>
      </c>
    </row>
    <row r="2577">
      <c r="AC2577">
        <f>IF($C2577="","",IF(COUNTIF('Códigos Santander (ref)'!$A$2:$A$79,$C2577)&gt;0,"SANTANDER",IF(COUNTIF('Códigos Itaú (ref)'!$A$2:$A$44,$C2577)&gt;0,"ITAU",IF(AND(TRIM(UPPER($I2577))="CONTRATUAL",ISNUMBER(SEARCH("INDIVIDUAL",SUBSTITUTE(UPPER($D2577)," ","")))),"PREMIUM FREE",""))))</f>
        <v/>
      </c>
    </row>
    <row r="2578">
      <c r="AC2578">
        <f>IF($C2578="","",IF(COUNTIF('Códigos Santander (ref)'!$A$2:$A$79,$C2578)&gt;0,"SANTANDER",IF(COUNTIF('Códigos Itaú (ref)'!$A$2:$A$44,$C2578)&gt;0,"ITAU",IF(AND(TRIM(UPPER($I2578))="CONTRATUAL",ISNUMBER(SEARCH("INDIVIDUAL",SUBSTITUTE(UPPER($D2578)," ","")))),"PREMIUM FREE",""))))</f>
        <v/>
      </c>
    </row>
    <row r="2579">
      <c r="AC2579">
        <f>IF($C2579="","",IF(COUNTIF('Códigos Santander (ref)'!$A$2:$A$79,$C2579)&gt;0,"SANTANDER",IF(COUNTIF('Códigos Itaú (ref)'!$A$2:$A$44,$C2579)&gt;0,"ITAU",IF(AND(TRIM(UPPER($I2579))="CONTRATUAL",ISNUMBER(SEARCH("INDIVIDUAL",SUBSTITUTE(UPPER($D2579)," ","")))),"PREMIUM FREE",""))))</f>
        <v/>
      </c>
    </row>
    <row r="2580">
      <c r="AC2580">
        <f>IF($C2580="","",IF(COUNTIF('Códigos Santander (ref)'!$A$2:$A$79,$C2580)&gt;0,"SANTANDER",IF(COUNTIF('Códigos Itaú (ref)'!$A$2:$A$44,$C2580)&gt;0,"ITAU",IF(AND(TRIM(UPPER($I2580))="CONTRATUAL",ISNUMBER(SEARCH("INDIVIDUAL",SUBSTITUTE(UPPER($D2580)," ","")))),"PREMIUM FREE",""))))</f>
        <v/>
      </c>
    </row>
    <row r="2581">
      <c r="AC2581">
        <f>IF($C2581="","",IF(COUNTIF('Códigos Santander (ref)'!$A$2:$A$79,$C2581)&gt;0,"SANTANDER",IF(COUNTIF('Códigos Itaú (ref)'!$A$2:$A$44,$C2581)&gt;0,"ITAU",IF(AND(TRIM(UPPER($I2581))="CONTRATUAL",ISNUMBER(SEARCH("INDIVIDUAL",SUBSTITUTE(UPPER($D2581)," ","")))),"PREMIUM FREE",""))))</f>
        <v/>
      </c>
    </row>
    <row r="2582">
      <c r="AC2582">
        <f>IF($C2582="","",IF(COUNTIF('Códigos Santander (ref)'!$A$2:$A$79,$C2582)&gt;0,"SANTANDER",IF(COUNTIF('Códigos Itaú (ref)'!$A$2:$A$44,$C2582)&gt;0,"ITAU",IF(AND(TRIM(UPPER($I2582))="CONTRATUAL",ISNUMBER(SEARCH("INDIVIDUAL",SUBSTITUTE(UPPER($D2582)," ","")))),"PREMIUM FREE",""))))</f>
        <v/>
      </c>
    </row>
    <row r="2583">
      <c r="AC2583">
        <f>IF($C2583="","",IF(COUNTIF('Códigos Santander (ref)'!$A$2:$A$79,$C2583)&gt;0,"SANTANDER",IF(COUNTIF('Códigos Itaú (ref)'!$A$2:$A$44,$C2583)&gt;0,"ITAU",IF(AND(TRIM(UPPER($I2583))="CONTRATUAL",ISNUMBER(SEARCH("INDIVIDUAL",SUBSTITUTE(UPPER($D2583)," ","")))),"PREMIUM FREE",""))))</f>
        <v/>
      </c>
    </row>
    <row r="2584">
      <c r="AC2584">
        <f>IF($C2584="","",IF(COUNTIF('Códigos Santander (ref)'!$A$2:$A$79,$C2584)&gt;0,"SANTANDER",IF(COUNTIF('Códigos Itaú (ref)'!$A$2:$A$44,$C2584)&gt;0,"ITAU",IF(AND(TRIM(UPPER($I2584))="CONTRATUAL",ISNUMBER(SEARCH("INDIVIDUAL",SUBSTITUTE(UPPER($D2584)," ","")))),"PREMIUM FREE",""))))</f>
        <v/>
      </c>
    </row>
    <row r="2585">
      <c r="AC2585">
        <f>IF($C2585="","",IF(COUNTIF('Códigos Santander (ref)'!$A$2:$A$79,$C2585)&gt;0,"SANTANDER",IF(COUNTIF('Códigos Itaú (ref)'!$A$2:$A$44,$C2585)&gt;0,"ITAU",IF(AND(TRIM(UPPER($I2585))="CONTRATUAL",ISNUMBER(SEARCH("INDIVIDUAL",SUBSTITUTE(UPPER($D2585)," ","")))),"PREMIUM FREE",""))))</f>
        <v/>
      </c>
    </row>
    <row r="2586">
      <c r="AC2586">
        <f>IF($C2586="","",IF(COUNTIF('Códigos Santander (ref)'!$A$2:$A$79,$C2586)&gt;0,"SANTANDER",IF(COUNTIF('Códigos Itaú (ref)'!$A$2:$A$44,$C2586)&gt;0,"ITAU",IF(AND(TRIM(UPPER($I2586))="CONTRATUAL",ISNUMBER(SEARCH("INDIVIDUAL",SUBSTITUTE(UPPER($D2586)," ","")))),"PREMIUM FREE",""))))</f>
        <v/>
      </c>
    </row>
    <row r="2587">
      <c r="AC2587">
        <f>IF($C2587="","",IF(COUNTIF('Códigos Santander (ref)'!$A$2:$A$79,$C2587)&gt;0,"SANTANDER",IF(COUNTIF('Códigos Itaú (ref)'!$A$2:$A$44,$C2587)&gt;0,"ITAU",IF(AND(TRIM(UPPER($I2587))="CONTRATUAL",ISNUMBER(SEARCH("INDIVIDUAL",SUBSTITUTE(UPPER($D2587)," ","")))),"PREMIUM FREE",""))))</f>
        <v/>
      </c>
    </row>
    <row r="2588">
      <c r="AC2588">
        <f>IF($C2588="","",IF(COUNTIF('Códigos Santander (ref)'!$A$2:$A$79,$C2588)&gt;0,"SANTANDER",IF(COUNTIF('Códigos Itaú (ref)'!$A$2:$A$44,$C2588)&gt;0,"ITAU",IF(AND(TRIM(UPPER($I2588))="CONTRATUAL",ISNUMBER(SEARCH("INDIVIDUAL",SUBSTITUTE(UPPER($D2588)," ","")))),"PREMIUM FREE",""))))</f>
        <v/>
      </c>
    </row>
    <row r="2589">
      <c r="AC2589">
        <f>IF($C2589="","",IF(COUNTIF('Códigos Santander (ref)'!$A$2:$A$79,$C2589)&gt;0,"SANTANDER",IF(COUNTIF('Códigos Itaú (ref)'!$A$2:$A$44,$C2589)&gt;0,"ITAU",IF(AND(TRIM(UPPER($I2589))="CONTRATUAL",ISNUMBER(SEARCH("INDIVIDUAL",SUBSTITUTE(UPPER($D2589)," ","")))),"PREMIUM FREE",""))))</f>
        <v/>
      </c>
    </row>
    <row r="2590">
      <c r="AC2590">
        <f>IF($C2590="","",IF(COUNTIF('Códigos Santander (ref)'!$A$2:$A$79,$C2590)&gt;0,"SANTANDER",IF(COUNTIF('Códigos Itaú (ref)'!$A$2:$A$44,$C2590)&gt;0,"ITAU",IF(AND(TRIM(UPPER($I2590))="CONTRATUAL",ISNUMBER(SEARCH("INDIVIDUAL",SUBSTITUTE(UPPER($D2590)," ","")))),"PREMIUM FREE",""))))</f>
        <v/>
      </c>
    </row>
    <row r="2591">
      <c r="AC2591">
        <f>IF($C2591="","",IF(COUNTIF('Códigos Santander (ref)'!$A$2:$A$79,$C2591)&gt;0,"SANTANDER",IF(COUNTIF('Códigos Itaú (ref)'!$A$2:$A$44,$C2591)&gt;0,"ITAU",IF(AND(TRIM(UPPER($I2591))="CONTRATUAL",ISNUMBER(SEARCH("INDIVIDUAL",SUBSTITUTE(UPPER($D2591)," ","")))),"PREMIUM FREE",""))))</f>
        <v/>
      </c>
    </row>
    <row r="2592">
      <c r="AC2592">
        <f>IF($C2592="","",IF(COUNTIF('Códigos Santander (ref)'!$A$2:$A$79,$C2592)&gt;0,"SANTANDER",IF(COUNTIF('Códigos Itaú (ref)'!$A$2:$A$44,$C2592)&gt;0,"ITAU",IF(AND(TRIM(UPPER($I2592))="CONTRATUAL",ISNUMBER(SEARCH("INDIVIDUAL",SUBSTITUTE(UPPER($D2592)," ","")))),"PREMIUM FREE",""))))</f>
        <v/>
      </c>
    </row>
    <row r="2593">
      <c r="AC2593">
        <f>IF($C2593="","",IF(COUNTIF('Códigos Santander (ref)'!$A$2:$A$79,$C2593)&gt;0,"SANTANDER",IF(COUNTIF('Códigos Itaú (ref)'!$A$2:$A$44,$C2593)&gt;0,"ITAU",IF(AND(TRIM(UPPER($I2593))="CONTRATUAL",ISNUMBER(SEARCH("INDIVIDUAL",SUBSTITUTE(UPPER($D2593)," ","")))),"PREMIUM FREE",""))))</f>
        <v/>
      </c>
    </row>
    <row r="2594">
      <c r="AC2594">
        <f>IF($C2594="","",IF(COUNTIF('Códigos Santander (ref)'!$A$2:$A$79,$C2594)&gt;0,"SANTANDER",IF(COUNTIF('Códigos Itaú (ref)'!$A$2:$A$44,$C2594)&gt;0,"ITAU",IF(AND(TRIM(UPPER($I2594))="CONTRATUAL",ISNUMBER(SEARCH("INDIVIDUAL",SUBSTITUTE(UPPER($D2594)," ","")))),"PREMIUM FREE",""))))</f>
        <v/>
      </c>
    </row>
    <row r="2595">
      <c r="AC2595">
        <f>IF($C2595="","",IF(COUNTIF('Códigos Santander (ref)'!$A$2:$A$79,$C2595)&gt;0,"SANTANDER",IF(COUNTIF('Códigos Itaú (ref)'!$A$2:$A$44,$C2595)&gt;0,"ITAU",IF(AND(TRIM(UPPER($I2595))="CONTRATUAL",ISNUMBER(SEARCH("INDIVIDUAL",SUBSTITUTE(UPPER($D2595)," ","")))),"PREMIUM FREE",""))))</f>
        <v/>
      </c>
    </row>
    <row r="2596">
      <c r="AC2596">
        <f>IF($C2596="","",IF(COUNTIF('Códigos Santander (ref)'!$A$2:$A$79,$C2596)&gt;0,"SANTANDER",IF(COUNTIF('Códigos Itaú (ref)'!$A$2:$A$44,$C2596)&gt;0,"ITAU",IF(AND(TRIM(UPPER($I2596))="CONTRATUAL",ISNUMBER(SEARCH("INDIVIDUAL",SUBSTITUTE(UPPER($D2596)," ","")))),"PREMIUM FREE",""))))</f>
        <v/>
      </c>
    </row>
    <row r="2597">
      <c r="AC2597">
        <f>IF($C2597="","",IF(COUNTIF('Códigos Santander (ref)'!$A$2:$A$79,$C2597)&gt;0,"SANTANDER",IF(COUNTIF('Códigos Itaú (ref)'!$A$2:$A$44,$C2597)&gt;0,"ITAU",IF(AND(TRIM(UPPER($I2597))="CONTRATUAL",ISNUMBER(SEARCH("INDIVIDUAL",SUBSTITUTE(UPPER($D2597)," ","")))),"PREMIUM FREE",""))))</f>
        <v/>
      </c>
    </row>
    <row r="2598">
      <c r="AC2598">
        <f>IF($C2598="","",IF(COUNTIF('Códigos Santander (ref)'!$A$2:$A$79,$C2598)&gt;0,"SANTANDER",IF(COUNTIF('Códigos Itaú (ref)'!$A$2:$A$44,$C2598)&gt;0,"ITAU",IF(AND(TRIM(UPPER($I2598))="CONTRATUAL",ISNUMBER(SEARCH("INDIVIDUAL",SUBSTITUTE(UPPER($D2598)," ","")))),"PREMIUM FREE",""))))</f>
        <v/>
      </c>
    </row>
    <row r="2599">
      <c r="AC2599">
        <f>IF($C2599="","",IF(COUNTIF('Códigos Santander (ref)'!$A$2:$A$79,$C2599)&gt;0,"SANTANDER",IF(COUNTIF('Códigos Itaú (ref)'!$A$2:$A$44,$C2599)&gt;0,"ITAU",IF(AND(TRIM(UPPER($I2599))="CONTRATUAL",ISNUMBER(SEARCH("INDIVIDUAL",SUBSTITUTE(UPPER($D2599)," ","")))),"PREMIUM FREE",""))))</f>
        <v/>
      </c>
    </row>
    <row r="2600">
      <c r="AC2600">
        <f>IF($C2600="","",IF(COUNTIF('Códigos Santander (ref)'!$A$2:$A$79,$C2600)&gt;0,"SANTANDER",IF(COUNTIF('Códigos Itaú (ref)'!$A$2:$A$44,$C2600)&gt;0,"ITAU",IF(AND(TRIM(UPPER($I2600))="CONTRATUAL",ISNUMBER(SEARCH("INDIVIDUAL",SUBSTITUTE(UPPER($D2600)," ","")))),"PREMIUM FREE",""))))</f>
        <v/>
      </c>
    </row>
    <row r="2601">
      <c r="AC2601">
        <f>IF($C2601="","",IF(COUNTIF('Códigos Santander (ref)'!$A$2:$A$79,$C2601)&gt;0,"SANTANDER",IF(COUNTIF('Códigos Itaú (ref)'!$A$2:$A$44,$C2601)&gt;0,"ITAU",IF(AND(TRIM(UPPER($I2601))="CONTRATUAL",ISNUMBER(SEARCH("INDIVIDUAL",SUBSTITUTE(UPPER($D2601)," ","")))),"PREMIUM FREE",""))))</f>
        <v/>
      </c>
    </row>
    <row r="2602">
      <c r="AC2602">
        <f>IF($C2602="","",IF(COUNTIF('Códigos Santander (ref)'!$A$2:$A$79,$C2602)&gt;0,"SANTANDER",IF(COUNTIF('Códigos Itaú (ref)'!$A$2:$A$44,$C2602)&gt;0,"ITAU",IF(AND(TRIM(UPPER($I2602))="CONTRATUAL",ISNUMBER(SEARCH("INDIVIDUAL",SUBSTITUTE(UPPER($D2602)," ","")))),"PREMIUM FREE",""))))</f>
        <v/>
      </c>
    </row>
    <row r="2603">
      <c r="AC2603">
        <f>IF($C2603="","",IF(COUNTIF('Códigos Santander (ref)'!$A$2:$A$79,$C2603)&gt;0,"SANTANDER",IF(COUNTIF('Códigos Itaú (ref)'!$A$2:$A$44,$C2603)&gt;0,"ITAU",IF(AND(TRIM(UPPER($I2603))="CONTRATUAL",ISNUMBER(SEARCH("INDIVIDUAL",SUBSTITUTE(UPPER($D2603)," ","")))),"PREMIUM FREE",""))))</f>
        <v/>
      </c>
    </row>
    <row r="2604">
      <c r="AC2604">
        <f>IF($C2604="","",IF(COUNTIF('Códigos Santander (ref)'!$A$2:$A$79,$C2604)&gt;0,"SANTANDER",IF(COUNTIF('Códigos Itaú (ref)'!$A$2:$A$44,$C2604)&gt;0,"ITAU",IF(AND(TRIM(UPPER($I2604))="CONTRATUAL",ISNUMBER(SEARCH("INDIVIDUAL",SUBSTITUTE(UPPER($D2604)," ","")))),"PREMIUM FREE",""))))</f>
        <v/>
      </c>
    </row>
    <row r="2605">
      <c r="AC2605">
        <f>IF($C2605="","",IF(COUNTIF('Códigos Santander (ref)'!$A$2:$A$79,$C2605)&gt;0,"SANTANDER",IF(COUNTIF('Códigos Itaú (ref)'!$A$2:$A$44,$C2605)&gt;0,"ITAU",IF(AND(TRIM(UPPER($I2605))="CONTRATUAL",ISNUMBER(SEARCH("INDIVIDUAL",SUBSTITUTE(UPPER($D2605)," ","")))),"PREMIUM FREE",""))))</f>
        <v/>
      </c>
    </row>
    <row r="2606">
      <c r="AC2606">
        <f>IF($C2606="","",IF(COUNTIF('Códigos Santander (ref)'!$A$2:$A$79,$C2606)&gt;0,"SANTANDER",IF(COUNTIF('Códigos Itaú (ref)'!$A$2:$A$44,$C2606)&gt;0,"ITAU",IF(AND(TRIM(UPPER($I2606))="CONTRATUAL",ISNUMBER(SEARCH("INDIVIDUAL",SUBSTITUTE(UPPER($D2606)," ","")))),"PREMIUM FREE",""))))</f>
        <v/>
      </c>
    </row>
    <row r="2607">
      <c r="AC2607">
        <f>IF($C2607="","",IF(COUNTIF('Códigos Santander (ref)'!$A$2:$A$79,$C2607)&gt;0,"SANTANDER",IF(COUNTIF('Códigos Itaú (ref)'!$A$2:$A$44,$C2607)&gt;0,"ITAU",IF(AND(TRIM(UPPER($I2607))="CONTRATUAL",ISNUMBER(SEARCH("INDIVIDUAL",SUBSTITUTE(UPPER($D2607)," ","")))),"PREMIUM FREE",""))))</f>
        <v/>
      </c>
    </row>
    <row r="2608">
      <c r="AC2608">
        <f>IF($C2608="","",IF(COUNTIF('Códigos Santander (ref)'!$A$2:$A$79,$C2608)&gt;0,"SANTANDER",IF(COUNTIF('Códigos Itaú (ref)'!$A$2:$A$44,$C2608)&gt;0,"ITAU",IF(AND(TRIM(UPPER($I2608))="CONTRATUAL",ISNUMBER(SEARCH("INDIVIDUAL",SUBSTITUTE(UPPER($D2608)," ","")))),"PREMIUM FREE",""))))</f>
        <v/>
      </c>
    </row>
    <row r="2609">
      <c r="AC2609">
        <f>IF($C2609="","",IF(COUNTIF('Códigos Santander (ref)'!$A$2:$A$79,$C2609)&gt;0,"SANTANDER",IF(COUNTIF('Códigos Itaú (ref)'!$A$2:$A$44,$C2609)&gt;0,"ITAU",IF(AND(TRIM(UPPER($I2609))="CONTRATUAL",ISNUMBER(SEARCH("INDIVIDUAL",SUBSTITUTE(UPPER($D2609)," ","")))),"PREMIUM FREE",""))))</f>
        <v/>
      </c>
    </row>
    <row r="2610">
      <c r="AC2610">
        <f>IF($C2610="","",IF(COUNTIF('Códigos Santander (ref)'!$A$2:$A$79,$C2610)&gt;0,"SANTANDER",IF(COUNTIF('Códigos Itaú (ref)'!$A$2:$A$44,$C2610)&gt;0,"ITAU",IF(AND(TRIM(UPPER($I2610))="CONTRATUAL",ISNUMBER(SEARCH("INDIVIDUAL",SUBSTITUTE(UPPER($D2610)," ","")))),"PREMIUM FREE",""))))</f>
        <v/>
      </c>
    </row>
    <row r="2611">
      <c r="AC2611">
        <f>IF($C2611="","",IF(COUNTIF('Códigos Santander (ref)'!$A$2:$A$79,$C2611)&gt;0,"SANTANDER",IF(COUNTIF('Códigos Itaú (ref)'!$A$2:$A$44,$C2611)&gt;0,"ITAU",IF(AND(TRIM(UPPER($I2611))="CONTRATUAL",ISNUMBER(SEARCH("INDIVIDUAL",SUBSTITUTE(UPPER($D2611)," ","")))),"PREMIUM FREE",""))))</f>
        <v/>
      </c>
    </row>
    <row r="2612">
      <c r="AC2612">
        <f>IF($C2612="","",IF(COUNTIF('Códigos Santander (ref)'!$A$2:$A$79,$C2612)&gt;0,"SANTANDER",IF(COUNTIF('Códigos Itaú (ref)'!$A$2:$A$44,$C2612)&gt;0,"ITAU",IF(AND(TRIM(UPPER($I2612))="CONTRATUAL",ISNUMBER(SEARCH("INDIVIDUAL",SUBSTITUTE(UPPER($D2612)," ","")))),"PREMIUM FREE",""))))</f>
        <v/>
      </c>
    </row>
    <row r="2613">
      <c r="AC2613">
        <f>IF($C2613="","",IF(COUNTIF('Códigos Santander (ref)'!$A$2:$A$79,$C2613)&gt;0,"SANTANDER",IF(COUNTIF('Códigos Itaú (ref)'!$A$2:$A$44,$C2613)&gt;0,"ITAU",IF(AND(TRIM(UPPER($I2613))="CONTRATUAL",ISNUMBER(SEARCH("INDIVIDUAL",SUBSTITUTE(UPPER($D2613)," ","")))),"PREMIUM FREE",""))))</f>
        <v/>
      </c>
    </row>
    <row r="2614">
      <c r="AC2614">
        <f>IF($C2614="","",IF(COUNTIF('Códigos Santander (ref)'!$A$2:$A$79,$C2614)&gt;0,"SANTANDER",IF(COUNTIF('Códigos Itaú (ref)'!$A$2:$A$44,$C2614)&gt;0,"ITAU",IF(AND(TRIM(UPPER($I2614))="CONTRATUAL",ISNUMBER(SEARCH("INDIVIDUAL",SUBSTITUTE(UPPER($D2614)," ","")))),"PREMIUM FREE",""))))</f>
        <v/>
      </c>
    </row>
    <row r="2615">
      <c r="AC2615">
        <f>IF($C2615="","",IF(COUNTIF('Códigos Santander (ref)'!$A$2:$A$79,$C2615)&gt;0,"SANTANDER",IF(COUNTIF('Códigos Itaú (ref)'!$A$2:$A$44,$C2615)&gt;0,"ITAU",IF(AND(TRIM(UPPER($I2615))="CONTRATUAL",ISNUMBER(SEARCH("INDIVIDUAL",SUBSTITUTE(UPPER($D2615)," ","")))),"PREMIUM FREE",""))))</f>
        <v/>
      </c>
    </row>
    <row r="2616">
      <c r="AC2616">
        <f>IF($C2616="","",IF(COUNTIF('Códigos Santander (ref)'!$A$2:$A$79,$C2616)&gt;0,"SANTANDER",IF(COUNTIF('Códigos Itaú (ref)'!$A$2:$A$44,$C2616)&gt;0,"ITAU",IF(AND(TRIM(UPPER($I2616))="CONTRATUAL",ISNUMBER(SEARCH("INDIVIDUAL",SUBSTITUTE(UPPER($D2616)," ","")))),"PREMIUM FREE",""))))</f>
        <v/>
      </c>
    </row>
    <row r="2617">
      <c r="AC2617">
        <f>IF($C2617="","",IF(COUNTIF('Códigos Santander (ref)'!$A$2:$A$79,$C2617)&gt;0,"SANTANDER",IF(COUNTIF('Códigos Itaú (ref)'!$A$2:$A$44,$C2617)&gt;0,"ITAU",IF(AND(TRIM(UPPER($I2617))="CONTRATUAL",ISNUMBER(SEARCH("INDIVIDUAL",SUBSTITUTE(UPPER($D2617)," ","")))),"PREMIUM FREE",""))))</f>
        <v/>
      </c>
    </row>
    <row r="2618">
      <c r="AC2618">
        <f>IF($C2618="","",IF(COUNTIF('Códigos Santander (ref)'!$A$2:$A$79,$C2618)&gt;0,"SANTANDER",IF(COUNTIF('Códigos Itaú (ref)'!$A$2:$A$44,$C2618)&gt;0,"ITAU",IF(AND(TRIM(UPPER($I2618))="CONTRATUAL",ISNUMBER(SEARCH("INDIVIDUAL",SUBSTITUTE(UPPER($D2618)," ","")))),"PREMIUM FREE",""))))</f>
        <v/>
      </c>
    </row>
    <row r="2619">
      <c r="AC2619">
        <f>IF($C2619="","",IF(COUNTIF('Códigos Santander (ref)'!$A$2:$A$79,$C2619)&gt;0,"SANTANDER",IF(COUNTIF('Códigos Itaú (ref)'!$A$2:$A$44,$C2619)&gt;0,"ITAU",IF(AND(TRIM(UPPER($I2619))="CONTRATUAL",ISNUMBER(SEARCH("INDIVIDUAL",SUBSTITUTE(UPPER($D2619)," ","")))),"PREMIUM FREE",""))))</f>
        <v/>
      </c>
    </row>
    <row r="2620">
      <c r="AC2620">
        <f>IF($C2620="","",IF(COUNTIF('Códigos Santander (ref)'!$A$2:$A$79,$C2620)&gt;0,"SANTANDER",IF(COUNTIF('Códigos Itaú (ref)'!$A$2:$A$44,$C2620)&gt;0,"ITAU",IF(AND(TRIM(UPPER($I2620))="CONTRATUAL",ISNUMBER(SEARCH("INDIVIDUAL",SUBSTITUTE(UPPER($D2620)," ","")))),"PREMIUM FREE",""))))</f>
        <v/>
      </c>
    </row>
    <row r="2621">
      <c r="AC2621">
        <f>IF($C2621="","",IF(COUNTIF('Códigos Santander (ref)'!$A$2:$A$79,$C2621)&gt;0,"SANTANDER",IF(COUNTIF('Códigos Itaú (ref)'!$A$2:$A$44,$C2621)&gt;0,"ITAU",IF(AND(TRIM(UPPER($I2621))="CONTRATUAL",ISNUMBER(SEARCH("INDIVIDUAL",SUBSTITUTE(UPPER($D2621)," ","")))),"PREMIUM FREE",""))))</f>
        <v/>
      </c>
    </row>
    <row r="2622">
      <c r="AC2622">
        <f>IF($C2622="","",IF(COUNTIF('Códigos Santander (ref)'!$A$2:$A$79,$C2622)&gt;0,"SANTANDER",IF(COUNTIF('Códigos Itaú (ref)'!$A$2:$A$44,$C2622)&gt;0,"ITAU",IF(AND(TRIM(UPPER($I2622))="CONTRATUAL",ISNUMBER(SEARCH("INDIVIDUAL",SUBSTITUTE(UPPER($D2622)," ","")))),"PREMIUM FREE",""))))</f>
        <v/>
      </c>
    </row>
    <row r="2623">
      <c r="AC2623">
        <f>IF($C2623="","",IF(COUNTIF('Códigos Santander (ref)'!$A$2:$A$79,$C2623)&gt;0,"SANTANDER",IF(COUNTIF('Códigos Itaú (ref)'!$A$2:$A$44,$C2623)&gt;0,"ITAU",IF(AND(TRIM(UPPER($I2623))="CONTRATUAL",ISNUMBER(SEARCH("INDIVIDUAL",SUBSTITUTE(UPPER($D2623)," ","")))),"PREMIUM FREE",""))))</f>
        <v/>
      </c>
    </row>
    <row r="2624">
      <c r="AC2624">
        <f>IF($C2624="","",IF(COUNTIF('Códigos Santander (ref)'!$A$2:$A$79,$C2624)&gt;0,"SANTANDER",IF(COUNTIF('Códigos Itaú (ref)'!$A$2:$A$44,$C2624)&gt;0,"ITAU",IF(AND(TRIM(UPPER($I2624))="CONTRATUAL",ISNUMBER(SEARCH("INDIVIDUAL",SUBSTITUTE(UPPER($D2624)," ","")))),"PREMIUM FREE",""))))</f>
        <v/>
      </c>
    </row>
    <row r="2625">
      <c r="AC2625">
        <f>IF($C2625="","",IF(COUNTIF('Códigos Santander (ref)'!$A$2:$A$79,$C2625)&gt;0,"SANTANDER",IF(COUNTIF('Códigos Itaú (ref)'!$A$2:$A$44,$C2625)&gt;0,"ITAU",IF(AND(TRIM(UPPER($I2625))="CONTRATUAL",ISNUMBER(SEARCH("INDIVIDUAL",SUBSTITUTE(UPPER($D2625)," ","")))),"PREMIUM FREE",""))))</f>
        <v/>
      </c>
    </row>
    <row r="2626">
      <c r="AC2626">
        <f>IF($C2626="","",IF(COUNTIF('Códigos Santander (ref)'!$A$2:$A$79,$C2626)&gt;0,"SANTANDER",IF(COUNTIF('Códigos Itaú (ref)'!$A$2:$A$44,$C2626)&gt;0,"ITAU",IF(AND(TRIM(UPPER($I2626))="CONTRATUAL",ISNUMBER(SEARCH("INDIVIDUAL",SUBSTITUTE(UPPER($D2626)," ","")))),"PREMIUM FREE",""))))</f>
        <v/>
      </c>
    </row>
    <row r="2627">
      <c r="AC2627">
        <f>IF($C2627="","",IF(COUNTIF('Códigos Santander (ref)'!$A$2:$A$79,$C2627)&gt;0,"SANTANDER",IF(COUNTIF('Códigos Itaú (ref)'!$A$2:$A$44,$C2627)&gt;0,"ITAU",IF(AND(TRIM(UPPER($I2627))="CONTRATUAL",ISNUMBER(SEARCH("INDIVIDUAL",SUBSTITUTE(UPPER($D2627)," ","")))),"PREMIUM FREE",""))))</f>
        <v/>
      </c>
    </row>
    <row r="2628">
      <c r="AC2628">
        <f>IF($C2628="","",IF(COUNTIF('Códigos Santander (ref)'!$A$2:$A$79,$C2628)&gt;0,"SANTANDER",IF(COUNTIF('Códigos Itaú (ref)'!$A$2:$A$44,$C2628)&gt;0,"ITAU",IF(AND(TRIM(UPPER($I2628))="CONTRATUAL",ISNUMBER(SEARCH("INDIVIDUAL",SUBSTITUTE(UPPER($D2628)," ","")))),"PREMIUM FREE",""))))</f>
        <v/>
      </c>
    </row>
    <row r="2629">
      <c r="AC2629">
        <f>IF($C2629="","",IF(COUNTIF('Códigos Santander (ref)'!$A$2:$A$79,$C2629)&gt;0,"SANTANDER",IF(COUNTIF('Códigos Itaú (ref)'!$A$2:$A$44,$C2629)&gt;0,"ITAU",IF(AND(TRIM(UPPER($I2629))="CONTRATUAL",ISNUMBER(SEARCH("INDIVIDUAL",SUBSTITUTE(UPPER($D2629)," ","")))),"PREMIUM FREE",""))))</f>
        <v/>
      </c>
    </row>
    <row r="2630">
      <c r="AC2630">
        <f>IF($C2630="","",IF(COUNTIF('Códigos Santander (ref)'!$A$2:$A$79,$C2630)&gt;0,"SANTANDER",IF(COUNTIF('Códigos Itaú (ref)'!$A$2:$A$44,$C2630)&gt;0,"ITAU",IF(AND(TRIM(UPPER($I2630))="CONTRATUAL",ISNUMBER(SEARCH("INDIVIDUAL",SUBSTITUTE(UPPER($D2630)," ","")))),"PREMIUM FREE",""))))</f>
        <v/>
      </c>
    </row>
    <row r="2631">
      <c r="AC2631">
        <f>IF($C2631="","",IF(COUNTIF('Códigos Santander (ref)'!$A$2:$A$79,$C2631)&gt;0,"SANTANDER",IF(COUNTIF('Códigos Itaú (ref)'!$A$2:$A$44,$C2631)&gt;0,"ITAU",IF(AND(TRIM(UPPER($I2631))="CONTRATUAL",ISNUMBER(SEARCH("INDIVIDUAL",SUBSTITUTE(UPPER($D2631)," ","")))),"PREMIUM FREE",""))))</f>
        <v/>
      </c>
    </row>
    <row r="2632">
      <c r="AC2632">
        <f>IF($C2632="","",IF(COUNTIF('Códigos Santander (ref)'!$A$2:$A$79,$C2632)&gt;0,"SANTANDER",IF(COUNTIF('Códigos Itaú (ref)'!$A$2:$A$44,$C2632)&gt;0,"ITAU",IF(AND(TRIM(UPPER($I2632))="CONTRATUAL",ISNUMBER(SEARCH("INDIVIDUAL",SUBSTITUTE(UPPER($D2632)," ","")))),"PREMIUM FREE",""))))</f>
        <v/>
      </c>
    </row>
    <row r="2633">
      <c r="AC2633">
        <f>IF($C2633="","",IF(COUNTIF('Códigos Santander (ref)'!$A$2:$A$79,$C2633)&gt;0,"SANTANDER",IF(COUNTIF('Códigos Itaú (ref)'!$A$2:$A$44,$C2633)&gt;0,"ITAU",IF(AND(TRIM(UPPER($I2633))="CONTRATUAL",ISNUMBER(SEARCH("INDIVIDUAL",SUBSTITUTE(UPPER($D2633)," ","")))),"PREMIUM FREE",""))))</f>
        <v/>
      </c>
    </row>
    <row r="2634">
      <c r="AC2634">
        <f>IF($C2634="","",IF(COUNTIF('Códigos Santander (ref)'!$A$2:$A$79,$C2634)&gt;0,"SANTANDER",IF(COUNTIF('Códigos Itaú (ref)'!$A$2:$A$44,$C2634)&gt;0,"ITAU",IF(AND(TRIM(UPPER($I2634))="CONTRATUAL",ISNUMBER(SEARCH("INDIVIDUAL",SUBSTITUTE(UPPER($D2634)," ","")))),"PREMIUM FREE",""))))</f>
        <v/>
      </c>
    </row>
    <row r="2635">
      <c r="AC2635">
        <f>IF($C2635="","",IF(COUNTIF('Códigos Santander (ref)'!$A$2:$A$79,$C2635)&gt;0,"SANTANDER",IF(COUNTIF('Códigos Itaú (ref)'!$A$2:$A$44,$C2635)&gt;0,"ITAU",IF(AND(TRIM(UPPER($I2635))="CONTRATUAL",ISNUMBER(SEARCH("INDIVIDUAL",SUBSTITUTE(UPPER($D2635)," ","")))),"PREMIUM FREE",""))))</f>
        <v/>
      </c>
    </row>
    <row r="2636">
      <c r="AC2636">
        <f>IF($C2636="","",IF(COUNTIF('Códigos Santander (ref)'!$A$2:$A$79,$C2636)&gt;0,"SANTANDER",IF(COUNTIF('Códigos Itaú (ref)'!$A$2:$A$44,$C2636)&gt;0,"ITAU",IF(AND(TRIM(UPPER($I2636))="CONTRATUAL",ISNUMBER(SEARCH("INDIVIDUAL",SUBSTITUTE(UPPER($D2636)," ","")))),"PREMIUM FREE",""))))</f>
        <v/>
      </c>
    </row>
    <row r="2637">
      <c r="AC2637">
        <f>IF($C2637="","",IF(COUNTIF('Códigos Santander (ref)'!$A$2:$A$79,$C2637)&gt;0,"SANTANDER",IF(COUNTIF('Códigos Itaú (ref)'!$A$2:$A$44,$C2637)&gt;0,"ITAU",IF(AND(TRIM(UPPER($I2637))="CONTRATUAL",ISNUMBER(SEARCH("INDIVIDUAL",SUBSTITUTE(UPPER($D2637)," ","")))),"PREMIUM FREE",""))))</f>
        <v/>
      </c>
    </row>
    <row r="2638">
      <c r="AC2638">
        <f>IF($C2638="","",IF(COUNTIF('Códigos Santander (ref)'!$A$2:$A$79,$C2638)&gt;0,"SANTANDER",IF(COUNTIF('Códigos Itaú (ref)'!$A$2:$A$44,$C2638)&gt;0,"ITAU",IF(AND(TRIM(UPPER($I2638))="CONTRATUAL",ISNUMBER(SEARCH("INDIVIDUAL",SUBSTITUTE(UPPER($D2638)," ","")))),"PREMIUM FREE",""))))</f>
        <v/>
      </c>
    </row>
    <row r="2639">
      <c r="AC2639">
        <f>IF($C2639="","",IF(COUNTIF('Códigos Santander (ref)'!$A$2:$A$79,$C2639)&gt;0,"SANTANDER",IF(COUNTIF('Códigos Itaú (ref)'!$A$2:$A$44,$C2639)&gt;0,"ITAU",IF(AND(TRIM(UPPER($I2639))="CONTRATUAL",ISNUMBER(SEARCH("INDIVIDUAL",SUBSTITUTE(UPPER($D2639)," ","")))),"PREMIUM FREE",""))))</f>
        <v/>
      </c>
    </row>
    <row r="2640">
      <c r="AC2640">
        <f>IF($C2640="","",IF(COUNTIF('Códigos Santander (ref)'!$A$2:$A$79,$C2640)&gt;0,"SANTANDER",IF(COUNTIF('Códigos Itaú (ref)'!$A$2:$A$44,$C2640)&gt;0,"ITAU",IF(AND(TRIM(UPPER($I2640))="CONTRATUAL",ISNUMBER(SEARCH("INDIVIDUAL",SUBSTITUTE(UPPER($D2640)," ","")))),"PREMIUM FREE",""))))</f>
        <v/>
      </c>
    </row>
    <row r="2641">
      <c r="AC2641">
        <f>IF($C2641="","",IF(COUNTIF('Códigos Santander (ref)'!$A$2:$A$79,$C2641)&gt;0,"SANTANDER",IF(COUNTIF('Códigos Itaú (ref)'!$A$2:$A$44,$C2641)&gt;0,"ITAU",IF(AND(TRIM(UPPER($I2641))="CONTRATUAL",ISNUMBER(SEARCH("INDIVIDUAL",SUBSTITUTE(UPPER($D2641)," ","")))),"PREMIUM FREE",""))))</f>
        <v/>
      </c>
    </row>
    <row r="2642">
      <c r="AC2642">
        <f>IF($C2642="","",IF(COUNTIF('Códigos Santander (ref)'!$A$2:$A$79,$C2642)&gt;0,"SANTANDER",IF(COUNTIF('Códigos Itaú (ref)'!$A$2:$A$44,$C2642)&gt;0,"ITAU",IF(AND(TRIM(UPPER($I2642))="CONTRATUAL",ISNUMBER(SEARCH("INDIVIDUAL",SUBSTITUTE(UPPER($D2642)," ","")))),"PREMIUM FREE",""))))</f>
        <v/>
      </c>
    </row>
    <row r="2643">
      <c r="AC2643">
        <f>IF($C2643="","",IF(COUNTIF('Códigos Santander (ref)'!$A$2:$A$79,$C2643)&gt;0,"SANTANDER",IF(COUNTIF('Códigos Itaú (ref)'!$A$2:$A$44,$C2643)&gt;0,"ITAU",IF(AND(TRIM(UPPER($I2643))="CONTRATUAL",ISNUMBER(SEARCH("INDIVIDUAL",SUBSTITUTE(UPPER($D2643)," ","")))),"PREMIUM FREE",""))))</f>
        <v/>
      </c>
    </row>
    <row r="2644">
      <c r="AC2644">
        <f>IF($C2644="","",IF(COUNTIF('Códigos Santander (ref)'!$A$2:$A$79,$C2644)&gt;0,"SANTANDER",IF(COUNTIF('Códigos Itaú (ref)'!$A$2:$A$44,$C2644)&gt;0,"ITAU",IF(AND(TRIM(UPPER($I2644))="CONTRATUAL",ISNUMBER(SEARCH("INDIVIDUAL",SUBSTITUTE(UPPER($D2644)," ","")))),"PREMIUM FREE",""))))</f>
        <v/>
      </c>
    </row>
    <row r="2645">
      <c r="AC2645">
        <f>IF($C2645="","",IF(COUNTIF('Códigos Santander (ref)'!$A$2:$A$79,$C2645)&gt;0,"SANTANDER",IF(COUNTIF('Códigos Itaú (ref)'!$A$2:$A$44,$C2645)&gt;0,"ITAU",IF(AND(TRIM(UPPER($I2645))="CONTRATUAL",ISNUMBER(SEARCH("INDIVIDUAL",SUBSTITUTE(UPPER($D2645)," ","")))),"PREMIUM FREE",""))))</f>
        <v/>
      </c>
    </row>
    <row r="2646">
      <c r="AC2646">
        <f>IF($C2646="","",IF(COUNTIF('Códigos Santander (ref)'!$A$2:$A$79,$C2646)&gt;0,"SANTANDER",IF(COUNTIF('Códigos Itaú (ref)'!$A$2:$A$44,$C2646)&gt;0,"ITAU",IF(AND(TRIM(UPPER($I2646))="CONTRATUAL",ISNUMBER(SEARCH("INDIVIDUAL",SUBSTITUTE(UPPER($D2646)," ","")))),"PREMIUM FREE",""))))</f>
        <v/>
      </c>
    </row>
    <row r="2647">
      <c r="AC2647">
        <f>IF($C2647="","",IF(COUNTIF('Códigos Santander (ref)'!$A$2:$A$79,$C2647)&gt;0,"SANTANDER",IF(COUNTIF('Códigos Itaú (ref)'!$A$2:$A$44,$C2647)&gt;0,"ITAU",IF(AND(TRIM(UPPER($I2647))="CONTRATUAL",ISNUMBER(SEARCH("INDIVIDUAL",SUBSTITUTE(UPPER($D2647)," ","")))),"PREMIUM FREE",""))))</f>
        <v/>
      </c>
    </row>
    <row r="2648">
      <c r="AC2648">
        <f>IF($C2648="","",IF(COUNTIF('Códigos Santander (ref)'!$A$2:$A$79,$C2648)&gt;0,"SANTANDER",IF(COUNTIF('Códigos Itaú (ref)'!$A$2:$A$44,$C2648)&gt;0,"ITAU",IF(AND(TRIM(UPPER($I2648))="CONTRATUAL",ISNUMBER(SEARCH("INDIVIDUAL",SUBSTITUTE(UPPER($D2648)," ","")))),"PREMIUM FREE",""))))</f>
        <v/>
      </c>
    </row>
    <row r="2649">
      <c r="AC2649">
        <f>IF($C2649="","",IF(COUNTIF('Códigos Santander (ref)'!$A$2:$A$79,$C2649)&gt;0,"SANTANDER",IF(COUNTIF('Códigos Itaú (ref)'!$A$2:$A$44,$C2649)&gt;0,"ITAU",IF(AND(TRIM(UPPER($I2649))="CONTRATUAL",ISNUMBER(SEARCH("INDIVIDUAL",SUBSTITUTE(UPPER($D2649)," ","")))),"PREMIUM FREE",""))))</f>
        <v/>
      </c>
    </row>
    <row r="2650">
      <c r="AC2650">
        <f>IF($C2650="","",IF(COUNTIF('Códigos Santander (ref)'!$A$2:$A$79,$C2650)&gt;0,"SANTANDER",IF(COUNTIF('Códigos Itaú (ref)'!$A$2:$A$44,$C2650)&gt;0,"ITAU",IF(AND(TRIM(UPPER($I2650))="CONTRATUAL",ISNUMBER(SEARCH("INDIVIDUAL",SUBSTITUTE(UPPER($D2650)," ","")))),"PREMIUM FREE",""))))</f>
        <v/>
      </c>
    </row>
    <row r="2651">
      <c r="AC2651">
        <f>IF($C2651="","",IF(COUNTIF('Códigos Santander (ref)'!$A$2:$A$79,$C2651)&gt;0,"SANTANDER",IF(COUNTIF('Códigos Itaú (ref)'!$A$2:$A$44,$C2651)&gt;0,"ITAU",IF(AND(TRIM(UPPER($I2651))="CONTRATUAL",ISNUMBER(SEARCH("INDIVIDUAL",SUBSTITUTE(UPPER($D2651)," ","")))),"PREMIUM FREE",""))))</f>
        <v/>
      </c>
    </row>
    <row r="2652">
      <c r="AC2652">
        <f>IF($C2652="","",IF(COUNTIF('Códigos Santander (ref)'!$A$2:$A$79,$C2652)&gt;0,"SANTANDER",IF(COUNTIF('Códigos Itaú (ref)'!$A$2:$A$44,$C2652)&gt;0,"ITAU",IF(AND(TRIM(UPPER($I2652))="CONTRATUAL",ISNUMBER(SEARCH("INDIVIDUAL",SUBSTITUTE(UPPER($D2652)," ","")))),"PREMIUM FREE",""))))</f>
        <v/>
      </c>
    </row>
    <row r="2653">
      <c r="AC2653">
        <f>IF($C2653="","",IF(COUNTIF('Códigos Santander (ref)'!$A$2:$A$79,$C2653)&gt;0,"SANTANDER",IF(COUNTIF('Códigos Itaú (ref)'!$A$2:$A$44,$C2653)&gt;0,"ITAU",IF(AND(TRIM(UPPER($I2653))="CONTRATUAL",ISNUMBER(SEARCH("INDIVIDUAL",SUBSTITUTE(UPPER($D2653)," ","")))),"PREMIUM FREE",""))))</f>
        <v/>
      </c>
    </row>
    <row r="2654">
      <c r="AC2654">
        <f>IF($C2654="","",IF(COUNTIF('Códigos Santander (ref)'!$A$2:$A$79,$C2654)&gt;0,"SANTANDER",IF(COUNTIF('Códigos Itaú (ref)'!$A$2:$A$44,$C2654)&gt;0,"ITAU",IF(AND(TRIM(UPPER($I2654))="CONTRATUAL",ISNUMBER(SEARCH("INDIVIDUAL",SUBSTITUTE(UPPER($D2654)," ","")))),"PREMIUM FREE",""))))</f>
        <v/>
      </c>
    </row>
    <row r="2655">
      <c r="AC2655">
        <f>IF($C2655="","",IF(COUNTIF('Códigos Santander (ref)'!$A$2:$A$79,$C2655)&gt;0,"SANTANDER",IF(COUNTIF('Códigos Itaú (ref)'!$A$2:$A$44,$C2655)&gt;0,"ITAU",IF(AND(TRIM(UPPER($I2655))="CONTRATUAL",ISNUMBER(SEARCH("INDIVIDUAL",SUBSTITUTE(UPPER($D2655)," ","")))),"PREMIUM FREE",""))))</f>
        <v/>
      </c>
    </row>
    <row r="2656">
      <c r="AC2656">
        <f>IF($C2656="","",IF(COUNTIF('Códigos Santander (ref)'!$A$2:$A$79,$C2656)&gt;0,"SANTANDER",IF(COUNTIF('Códigos Itaú (ref)'!$A$2:$A$44,$C2656)&gt;0,"ITAU",IF(AND(TRIM(UPPER($I2656))="CONTRATUAL",ISNUMBER(SEARCH("INDIVIDUAL",SUBSTITUTE(UPPER($D2656)," ","")))),"PREMIUM FREE",""))))</f>
        <v/>
      </c>
    </row>
    <row r="2657">
      <c r="AC2657">
        <f>IF($C2657="","",IF(COUNTIF('Códigos Santander (ref)'!$A$2:$A$79,$C2657)&gt;0,"SANTANDER",IF(COUNTIF('Códigos Itaú (ref)'!$A$2:$A$44,$C2657)&gt;0,"ITAU",IF(AND(TRIM(UPPER($I2657))="CONTRATUAL",ISNUMBER(SEARCH("INDIVIDUAL",SUBSTITUTE(UPPER($D2657)," ","")))),"PREMIUM FREE",""))))</f>
        <v/>
      </c>
    </row>
    <row r="2658">
      <c r="AC2658">
        <f>IF($C2658="","",IF(COUNTIF('Códigos Santander (ref)'!$A$2:$A$79,$C2658)&gt;0,"SANTANDER",IF(COUNTIF('Códigos Itaú (ref)'!$A$2:$A$44,$C2658)&gt;0,"ITAU",IF(AND(TRIM(UPPER($I2658))="CONTRATUAL",ISNUMBER(SEARCH("INDIVIDUAL",SUBSTITUTE(UPPER($D2658)," ","")))),"PREMIUM FREE",""))))</f>
        <v/>
      </c>
    </row>
    <row r="2659">
      <c r="AC2659">
        <f>IF($C2659="","",IF(COUNTIF('Códigos Santander (ref)'!$A$2:$A$79,$C2659)&gt;0,"SANTANDER",IF(COUNTIF('Códigos Itaú (ref)'!$A$2:$A$44,$C2659)&gt;0,"ITAU",IF(AND(TRIM(UPPER($I2659))="CONTRATUAL",ISNUMBER(SEARCH("INDIVIDUAL",SUBSTITUTE(UPPER($D2659)," ","")))),"PREMIUM FREE",""))))</f>
        <v/>
      </c>
    </row>
    <row r="2660">
      <c r="AC2660">
        <f>IF($C2660="","",IF(COUNTIF('Códigos Santander (ref)'!$A$2:$A$79,$C2660)&gt;0,"SANTANDER",IF(COUNTIF('Códigos Itaú (ref)'!$A$2:$A$44,$C2660)&gt;0,"ITAU",IF(AND(TRIM(UPPER($I2660))="CONTRATUAL",ISNUMBER(SEARCH("INDIVIDUAL",SUBSTITUTE(UPPER($D2660)," ","")))),"PREMIUM FREE",""))))</f>
        <v/>
      </c>
    </row>
    <row r="2661">
      <c r="AC2661">
        <f>IF($C2661="","",IF(COUNTIF('Códigos Santander (ref)'!$A$2:$A$79,$C2661)&gt;0,"SANTANDER",IF(COUNTIF('Códigos Itaú (ref)'!$A$2:$A$44,$C2661)&gt;0,"ITAU",IF(AND(TRIM(UPPER($I2661))="CONTRATUAL",ISNUMBER(SEARCH("INDIVIDUAL",SUBSTITUTE(UPPER($D2661)," ","")))),"PREMIUM FREE",""))))</f>
        <v/>
      </c>
    </row>
    <row r="2662">
      <c r="AC2662">
        <f>IF($C2662="","",IF(COUNTIF('Códigos Santander (ref)'!$A$2:$A$79,$C2662)&gt;0,"SANTANDER",IF(COUNTIF('Códigos Itaú (ref)'!$A$2:$A$44,$C2662)&gt;0,"ITAU",IF(AND(TRIM(UPPER($I2662))="CONTRATUAL",ISNUMBER(SEARCH("INDIVIDUAL",SUBSTITUTE(UPPER($D2662)," ","")))),"PREMIUM FREE",""))))</f>
        <v/>
      </c>
    </row>
    <row r="2663">
      <c r="AC2663">
        <f>IF($C2663="","",IF(COUNTIF('Códigos Santander (ref)'!$A$2:$A$79,$C2663)&gt;0,"SANTANDER",IF(COUNTIF('Códigos Itaú (ref)'!$A$2:$A$44,$C2663)&gt;0,"ITAU",IF(AND(TRIM(UPPER($I2663))="CONTRATUAL",ISNUMBER(SEARCH("INDIVIDUAL",SUBSTITUTE(UPPER($D2663)," ","")))),"PREMIUM FREE",""))))</f>
        <v/>
      </c>
    </row>
    <row r="2664">
      <c r="AC2664">
        <f>IF($C2664="","",IF(COUNTIF('Códigos Santander (ref)'!$A$2:$A$79,$C2664)&gt;0,"SANTANDER",IF(COUNTIF('Códigos Itaú (ref)'!$A$2:$A$44,$C2664)&gt;0,"ITAU",IF(AND(TRIM(UPPER($I2664))="CONTRATUAL",ISNUMBER(SEARCH("INDIVIDUAL",SUBSTITUTE(UPPER($D2664)," ","")))),"PREMIUM FREE",""))))</f>
        <v/>
      </c>
    </row>
    <row r="2665">
      <c r="AC2665">
        <f>IF($C2665="","",IF(COUNTIF('Códigos Santander (ref)'!$A$2:$A$79,$C2665)&gt;0,"SANTANDER",IF(COUNTIF('Códigos Itaú (ref)'!$A$2:$A$44,$C2665)&gt;0,"ITAU",IF(AND(TRIM(UPPER($I2665))="CONTRATUAL",ISNUMBER(SEARCH("INDIVIDUAL",SUBSTITUTE(UPPER($D2665)," ","")))),"PREMIUM FREE",""))))</f>
        <v/>
      </c>
    </row>
    <row r="2666">
      <c r="AC2666">
        <f>IF($C2666="","",IF(COUNTIF('Códigos Santander (ref)'!$A$2:$A$79,$C2666)&gt;0,"SANTANDER",IF(COUNTIF('Códigos Itaú (ref)'!$A$2:$A$44,$C2666)&gt;0,"ITAU",IF(AND(TRIM(UPPER($I2666))="CONTRATUAL",ISNUMBER(SEARCH("INDIVIDUAL",SUBSTITUTE(UPPER($D2666)," ","")))),"PREMIUM FREE",""))))</f>
        <v/>
      </c>
    </row>
    <row r="2667">
      <c r="AC2667">
        <f>IF($C2667="","",IF(COUNTIF('Códigos Santander (ref)'!$A$2:$A$79,$C2667)&gt;0,"SANTANDER",IF(COUNTIF('Códigos Itaú (ref)'!$A$2:$A$44,$C2667)&gt;0,"ITAU",IF(AND(TRIM(UPPER($I2667))="CONTRATUAL",ISNUMBER(SEARCH("INDIVIDUAL",SUBSTITUTE(UPPER($D2667)," ","")))),"PREMIUM FREE",""))))</f>
        <v/>
      </c>
    </row>
    <row r="2668">
      <c r="AC2668">
        <f>IF($C2668="","",IF(COUNTIF('Códigos Santander (ref)'!$A$2:$A$79,$C2668)&gt;0,"SANTANDER",IF(COUNTIF('Códigos Itaú (ref)'!$A$2:$A$44,$C2668)&gt;0,"ITAU",IF(AND(TRIM(UPPER($I2668))="CONTRATUAL",ISNUMBER(SEARCH("INDIVIDUAL",SUBSTITUTE(UPPER($D2668)," ","")))),"PREMIUM FREE",""))))</f>
        <v/>
      </c>
    </row>
    <row r="2669">
      <c r="AC2669">
        <f>IF($C2669="","",IF(COUNTIF('Códigos Santander (ref)'!$A$2:$A$79,$C2669)&gt;0,"SANTANDER",IF(COUNTIF('Códigos Itaú (ref)'!$A$2:$A$44,$C2669)&gt;0,"ITAU",IF(AND(TRIM(UPPER($I2669))="CONTRATUAL",ISNUMBER(SEARCH("INDIVIDUAL",SUBSTITUTE(UPPER($D2669)," ","")))),"PREMIUM FREE",""))))</f>
        <v/>
      </c>
    </row>
    <row r="2670">
      <c r="AC2670">
        <f>IF($C2670="","",IF(COUNTIF('Códigos Santander (ref)'!$A$2:$A$79,$C2670)&gt;0,"SANTANDER",IF(COUNTIF('Códigos Itaú (ref)'!$A$2:$A$44,$C2670)&gt;0,"ITAU",IF(AND(TRIM(UPPER($I2670))="CONTRATUAL",ISNUMBER(SEARCH("INDIVIDUAL",SUBSTITUTE(UPPER($D2670)," ","")))),"PREMIUM FREE",""))))</f>
        <v/>
      </c>
    </row>
    <row r="2671">
      <c r="AC2671">
        <f>IF($C2671="","",IF(COUNTIF('Códigos Santander (ref)'!$A$2:$A$79,$C2671)&gt;0,"SANTANDER",IF(COUNTIF('Códigos Itaú (ref)'!$A$2:$A$44,$C2671)&gt;0,"ITAU",IF(AND(TRIM(UPPER($I2671))="CONTRATUAL",ISNUMBER(SEARCH("INDIVIDUAL",SUBSTITUTE(UPPER($D2671)," ","")))),"PREMIUM FREE",""))))</f>
        <v/>
      </c>
    </row>
    <row r="2672">
      <c r="AC2672">
        <f>IF($C2672="","",IF(COUNTIF('Códigos Santander (ref)'!$A$2:$A$79,$C2672)&gt;0,"SANTANDER",IF(COUNTIF('Códigos Itaú (ref)'!$A$2:$A$44,$C2672)&gt;0,"ITAU",IF(AND(TRIM(UPPER($I2672))="CONTRATUAL",ISNUMBER(SEARCH("INDIVIDUAL",SUBSTITUTE(UPPER($D2672)," ","")))),"PREMIUM FREE",""))))</f>
        <v/>
      </c>
    </row>
    <row r="2673">
      <c r="AC2673">
        <f>IF($C2673="","",IF(COUNTIF('Códigos Santander (ref)'!$A$2:$A$79,$C2673)&gt;0,"SANTANDER",IF(COUNTIF('Códigos Itaú (ref)'!$A$2:$A$44,$C2673)&gt;0,"ITAU",IF(AND(TRIM(UPPER($I2673))="CONTRATUAL",ISNUMBER(SEARCH("INDIVIDUAL",SUBSTITUTE(UPPER($D2673)," ","")))),"PREMIUM FREE",""))))</f>
        <v/>
      </c>
    </row>
    <row r="2674">
      <c r="AC2674">
        <f>IF($C2674="","",IF(COUNTIF('Códigos Santander (ref)'!$A$2:$A$79,$C2674)&gt;0,"SANTANDER",IF(COUNTIF('Códigos Itaú (ref)'!$A$2:$A$44,$C2674)&gt;0,"ITAU",IF(AND(TRIM(UPPER($I2674))="CONTRATUAL",ISNUMBER(SEARCH("INDIVIDUAL",SUBSTITUTE(UPPER($D2674)," ","")))),"PREMIUM FREE",""))))</f>
        <v/>
      </c>
    </row>
    <row r="2675">
      <c r="AC2675">
        <f>IF($C2675="","",IF(COUNTIF('Códigos Santander (ref)'!$A$2:$A$79,$C2675)&gt;0,"SANTANDER",IF(COUNTIF('Códigos Itaú (ref)'!$A$2:$A$44,$C2675)&gt;0,"ITAU",IF(AND(TRIM(UPPER($I2675))="CONTRATUAL",ISNUMBER(SEARCH("INDIVIDUAL",SUBSTITUTE(UPPER($D2675)," ","")))),"PREMIUM FREE",""))))</f>
        <v/>
      </c>
    </row>
    <row r="2676">
      <c r="AC2676">
        <f>IF($C2676="","",IF(COUNTIF('Códigos Santander (ref)'!$A$2:$A$79,$C2676)&gt;0,"SANTANDER",IF(COUNTIF('Códigos Itaú (ref)'!$A$2:$A$44,$C2676)&gt;0,"ITAU",IF(AND(TRIM(UPPER($I2676))="CONTRATUAL",ISNUMBER(SEARCH("INDIVIDUAL",SUBSTITUTE(UPPER($D2676)," ","")))),"PREMIUM FREE",""))))</f>
        <v/>
      </c>
    </row>
    <row r="2677">
      <c r="AC2677">
        <f>IF($C2677="","",IF(COUNTIF('Códigos Santander (ref)'!$A$2:$A$79,$C2677)&gt;0,"SANTANDER",IF(COUNTIF('Códigos Itaú (ref)'!$A$2:$A$44,$C2677)&gt;0,"ITAU",IF(AND(TRIM(UPPER($I2677))="CONTRATUAL",ISNUMBER(SEARCH("INDIVIDUAL",SUBSTITUTE(UPPER($D2677)," ","")))),"PREMIUM FREE",""))))</f>
        <v/>
      </c>
    </row>
    <row r="2678">
      <c r="AC2678">
        <f>IF($C2678="","",IF(COUNTIF('Códigos Santander (ref)'!$A$2:$A$79,$C2678)&gt;0,"SANTANDER",IF(COUNTIF('Códigos Itaú (ref)'!$A$2:$A$44,$C2678)&gt;0,"ITAU",IF(AND(TRIM(UPPER($I2678))="CONTRATUAL",ISNUMBER(SEARCH("INDIVIDUAL",SUBSTITUTE(UPPER($D2678)," ","")))),"PREMIUM FREE",""))))</f>
        <v/>
      </c>
    </row>
    <row r="2679">
      <c r="AC2679">
        <f>IF($C2679="","",IF(COUNTIF('Códigos Santander (ref)'!$A$2:$A$79,$C2679)&gt;0,"SANTANDER",IF(COUNTIF('Códigos Itaú (ref)'!$A$2:$A$44,$C2679)&gt;0,"ITAU",IF(AND(TRIM(UPPER($I2679))="CONTRATUAL",ISNUMBER(SEARCH("INDIVIDUAL",SUBSTITUTE(UPPER($D2679)," ","")))),"PREMIUM FREE",""))))</f>
        <v/>
      </c>
    </row>
    <row r="2680">
      <c r="AC2680">
        <f>IF($C2680="","",IF(COUNTIF('Códigos Santander (ref)'!$A$2:$A$79,$C2680)&gt;0,"SANTANDER",IF(COUNTIF('Códigos Itaú (ref)'!$A$2:$A$44,$C2680)&gt;0,"ITAU",IF(AND(TRIM(UPPER($I2680))="CONTRATUAL",ISNUMBER(SEARCH("INDIVIDUAL",SUBSTITUTE(UPPER($D2680)," ","")))),"PREMIUM FREE",""))))</f>
        <v/>
      </c>
    </row>
    <row r="2681">
      <c r="AC2681">
        <f>IF($C2681="","",IF(COUNTIF('Códigos Santander (ref)'!$A$2:$A$79,$C2681)&gt;0,"SANTANDER",IF(COUNTIF('Códigos Itaú (ref)'!$A$2:$A$44,$C2681)&gt;0,"ITAU",IF(AND(TRIM(UPPER($I2681))="CONTRATUAL",ISNUMBER(SEARCH("INDIVIDUAL",SUBSTITUTE(UPPER($D2681)," ","")))),"PREMIUM FREE",""))))</f>
        <v/>
      </c>
    </row>
    <row r="2682">
      <c r="AC2682">
        <f>IF($C2682="","",IF(COUNTIF('Códigos Santander (ref)'!$A$2:$A$79,$C2682)&gt;0,"SANTANDER",IF(COUNTIF('Códigos Itaú (ref)'!$A$2:$A$44,$C2682)&gt;0,"ITAU",IF(AND(TRIM(UPPER($I2682))="CONTRATUAL",ISNUMBER(SEARCH("INDIVIDUAL",SUBSTITUTE(UPPER($D2682)," ","")))),"PREMIUM FREE",""))))</f>
        <v/>
      </c>
    </row>
    <row r="2683">
      <c r="AC2683">
        <f>IF($C2683="","",IF(COUNTIF('Códigos Santander (ref)'!$A$2:$A$79,$C2683)&gt;0,"SANTANDER",IF(COUNTIF('Códigos Itaú (ref)'!$A$2:$A$44,$C2683)&gt;0,"ITAU",IF(AND(TRIM(UPPER($I2683))="CONTRATUAL",ISNUMBER(SEARCH("INDIVIDUAL",SUBSTITUTE(UPPER($D2683)," ","")))),"PREMIUM FREE",""))))</f>
        <v/>
      </c>
    </row>
    <row r="2684">
      <c r="AC2684">
        <f>IF($C2684="","",IF(COUNTIF('Códigos Santander (ref)'!$A$2:$A$79,$C2684)&gt;0,"SANTANDER",IF(COUNTIF('Códigos Itaú (ref)'!$A$2:$A$44,$C2684)&gt;0,"ITAU",IF(AND(TRIM(UPPER($I2684))="CONTRATUAL",ISNUMBER(SEARCH("INDIVIDUAL",SUBSTITUTE(UPPER($D2684)," ","")))),"PREMIUM FREE",""))))</f>
        <v/>
      </c>
    </row>
    <row r="2685">
      <c r="AC2685">
        <f>IF($C2685="","",IF(COUNTIF('Códigos Santander (ref)'!$A$2:$A$79,$C2685)&gt;0,"SANTANDER",IF(COUNTIF('Códigos Itaú (ref)'!$A$2:$A$44,$C2685)&gt;0,"ITAU",IF(AND(TRIM(UPPER($I2685))="CONTRATUAL",ISNUMBER(SEARCH("INDIVIDUAL",SUBSTITUTE(UPPER($D2685)," ","")))),"PREMIUM FREE",""))))</f>
        <v/>
      </c>
    </row>
    <row r="2686">
      <c r="AC2686">
        <f>IF($C2686="","",IF(COUNTIF('Códigos Santander (ref)'!$A$2:$A$79,$C2686)&gt;0,"SANTANDER",IF(COUNTIF('Códigos Itaú (ref)'!$A$2:$A$44,$C2686)&gt;0,"ITAU",IF(AND(TRIM(UPPER($I2686))="CONTRATUAL",ISNUMBER(SEARCH("INDIVIDUAL",SUBSTITUTE(UPPER($D2686)," ","")))),"PREMIUM FREE",""))))</f>
        <v/>
      </c>
    </row>
    <row r="2687">
      <c r="AC2687">
        <f>IF($C2687="","",IF(COUNTIF('Códigos Santander (ref)'!$A$2:$A$79,$C2687)&gt;0,"SANTANDER",IF(COUNTIF('Códigos Itaú (ref)'!$A$2:$A$44,$C2687)&gt;0,"ITAU",IF(AND(TRIM(UPPER($I2687))="CONTRATUAL",ISNUMBER(SEARCH("INDIVIDUAL",SUBSTITUTE(UPPER($D2687)," ","")))),"PREMIUM FREE",""))))</f>
        <v/>
      </c>
    </row>
    <row r="2688">
      <c r="AC2688">
        <f>IF($C2688="","",IF(COUNTIF('Códigos Santander (ref)'!$A$2:$A$79,$C2688)&gt;0,"SANTANDER",IF(COUNTIF('Códigos Itaú (ref)'!$A$2:$A$44,$C2688)&gt;0,"ITAU",IF(AND(TRIM(UPPER($I2688))="CONTRATUAL",ISNUMBER(SEARCH("INDIVIDUAL",SUBSTITUTE(UPPER($D2688)," ","")))),"PREMIUM FREE",""))))</f>
        <v/>
      </c>
    </row>
    <row r="2689">
      <c r="AC2689">
        <f>IF($C2689="","",IF(COUNTIF('Códigos Santander (ref)'!$A$2:$A$79,$C2689)&gt;0,"SANTANDER",IF(COUNTIF('Códigos Itaú (ref)'!$A$2:$A$44,$C2689)&gt;0,"ITAU",IF(AND(TRIM(UPPER($I2689))="CONTRATUAL",ISNUMBER(SEARCH("INDIVIDUAL",SUBSTITUTE(UPPER($D2689)," ","")))),"PREMIUM FREE",""))))</f>
        <v/>
      </c>
    </row>
    <row r="2690">
      <c r="AC2690">
        <f>IF($C2690="","",IF(COUNTIF('Códigos Santander (ref)'!$A$2:$A$79,$C2690)&gt;0,"SANTANDER",IF(COUNTIF('Códigos Itaú (ref)'!$A$2:$A$44,$C2690)&gt;0,"ITAU",IF(AND(TRIM(UPPER($I2690))="CONTRATUAL",ISNUMBER(SEARCH("INDIVIDUAL",SUBSTITUTE(UPPER($D2690)," ","")))),"PREMIUM FREE",""))))</f>
        <v/>
      </c>
    </row>
    <row r="2691">
      <c r="AC2691">
        <f>IF($C2691="","",IF(COUNTIF('Códigos Santander (ref)'!$A$2:$A$79,$C2691)&gt;0,"SANTANDER",IF(COUNTIF('Códigos Itaú (ref)'!$A$2:$A$44,$C2691)&gt;0,"ITAU",IF(AND(TRIM(UPPER($I2691))="CONTRATUAL",ISNUMBER(SEARCH("INDIVIDUAL",SUBSTITUTE(UPPER($D2691)," ","")))),"PREMIUM FREE",""))))</f>
        <v/>
      </c>
    </row>
    <row r="2692">
      <c r="AC2692">
        <f>IF($C2692="","",IF(COUNTIF('Códigos Santander (ref)'!$A$2:$A$79,$C2692)&gt;0,"SANTANDER",IF(COUNTIF('Códigos Itaú (ref)'!$A$2:$A$44,$C2692)&gt;0,"ITAU",IF(AND(TRIM(UPPER($I2692))="CONTRATUAL",ISNUMBER(SEARCH("INDIVIDUAL",SUBSTITUTE(UPPER($D2692)," ","")))),"PREMIUM FREE",""))))</f>
        <v/>
      </c>
    </row>
    <row r="2693">
      <c r="AC2693">
        <f>IF($C2693="","",IF(COUNTIF('Códigos Santander (ref)'!$A$2:$A$79,$C2693)&gt;0,"SANTANDER",IF(COUNTIF('Códigos Itaú (ref)'!$A$2:$A$44,$C2693)&gt;0,"ITAU",IF(AND(TRIM(UPPER($I2693))="CONTRATUAL",ISNUMBER(SEARCH("INDIVIDUAL",SUBSTITUTE(UPPER($D2693)," ","")))),"PREMIUM FREE",""))))</f>
        <v/>
      </c>
    </row>
    <row r="2694">
      <c r="AC2694">
        <f>IF($C2694="","",IF(COUNTIF('Códigos Santander (ref)'!$A$2:$A$79,$C2694)&gt;0,"SANTANDER",IF(COUNTIF('Códigos Itaú (ref)'!$A$2:$A$44,$C2694)&gt;0,"ITAU",IF(AND(TRIM(UPPER($I2694))="CONTRATUAL",ISNUMBER(SEARCH("INDIVIDUAL",SUBSTITUTE(UPPER($D2694)," ","")))),"PREMIUM FREE",""))))</f>
        <v/>
      </c>
    </row>
    <row r="2695">
      <c r="AC2695">
        <f>IF($C2695="","",IF(COUNTIF('Códigos Santander (ref)'!$A$2:$A$79,$C2695)&gt;0,"SANTANDER",IF(COUNTIF('Códigos Itaú (ref)'!$A$2:$A$44,$C2695)&gt;0,"ITAU",IF(AND(TRIM(UPPER($I2695))="CONTRATUAL",ISNUMBER(SEARCH("INDIVIDUAL",SUBSTITUTE(UPPER($D2695)," ","")))),"PREMIUM FREE",""))))</f>
        <v/>
      </c>
    </row>
    <row r="2696">
      <c r="AC2696">
        <f>IF($C2696="","",IF(COUNTIF('Códigos Santander (ref)'!$A$2:$A$79,$C2696)&gt;0,"SANTANDER",IF(COUNTIF('Códigos Itaú (ref)'!$A$2:$A$44,$C2696)&gt;0,"ITAU",IF(AND(TRIM(UPPER($I2696))="CONTRATUAL",ISNUMBER(SEARCH("INDIVIDUAL",SUBSTITUTE(UPPER($D2696)," ","")))),"PREMIUM FREE",""))))</f>
        <v/>
      </c>
    </row>
    <row r="2697">
      <c r="AC2697">
        <f>IF($C2697="","",IF(COUNTIF('Códigos Santander (ref)'!$A$2:$A$79,$C2697)&gt;0,"SANTANDER",IF(COUNTIF('Códigos Itaú (ref)'!$A$2:$A$44,$C2697)&gt;0,"ITAU",IF(AND(TRIM(UPPER($I2697))="CONTRATUAL",ISNUMBER(SEARCH("INDIVIDUAL",SUBSTITUTE(UPPER($D2697)," ","")))),"PREMIUM FREE",""))))</f>
        <v/>
      </c>
    </row>
    <row r="2698">
      <c r="AC2698">
        <f>IF($C2698="","",IF(COUNTIF('Códigos Santander (ref)'!$A$2:$A$79,$C2698)&gt;0,"SANTANDER",IF(COUNTIF('Códigos Itaú (ref)'!$A$2:$A$44,$C2698)&gt;0,"ITAU",IF(AND(TRIM(UPPER($I2698))="CONTRATUAL",ISNUMBER(SEARCH("INDIVIDUAL",SUBSTITUTE(UPPER($D2698)," ","")))),"PREMIUM FREE",""))))</f>
        <v/>
      </c>
    </row>
    <row r="2699">
      <c r="AC2699">
        <f>IF($C2699="","",IF(COUNTIF('Códigos Santander (ref)'!$A$2:$A$79,$C2699)&gt;0,"SANTANDER",IF(COUNTIF('Códigos Itaú (ref)'!$A$2:$A$44,$C2699)&gt;0,"ITAU",IF(AND(TRIM(UPPER($I2699))="CONTRATUAL",ISNUMBER(SEARCH("INDIVIDUAL",SUBSTITUTE(UPPER($D2699)," ","")))),"PREMIUM FREE",""))))</f>
        <v/>
      </c>
    </row>
    <row r="2700">
      <c r="AC2700">
        <f>IF($C2700="","",IF(COUNTIF('Códigos Santander (ref)'!$A$2:$A$79,$C2700)&gt;0,"SANTANDER",IF(COUNTIF('Códigos Itaú (ref)'!$A$2:$A$44,$C2700)&gt;0,"ITAU",IF(AND(TRIM(UPPER($I2700))="CONTRATUAL",ISNUMBER(SEARCH("INDIVIDUAL",SUBSTITUTE(UPPER($D2700)," ","")))),"PREMIUM FREE",""))))</f>
        <v/>
      </c>
    </row>
    <row r="2701">
      <c r="AC2701">
        <f>IF($C2701="","",IF(COUNTIF('Códigos Santander (ref)'!$A$2:$A$79,$C2701)&gt;0,"SANTANDER",IF(COUNTIF('Códigos Itaú (ref)'!$A$2:$A$44,$C2701)&gt;0,"ITAU",IF(AND(TRIM(UPPER($I2701))="CONTRATUAL",ISNUMBER(SEARCH("INDIVIDUAL",SUBSTITUTE(UPPER($D2701)," ","")))),"PREMIUM FREE",""))))</f>
        <v/>
      </c>
    </row>
    <row r="2702">
      <c r="AC2702">
        <f>IF($C2702="","",IF(COUNTIF('Códigos Santander (ref)'!$A$2:$A$79,$C2702)&gt;0,"SANTANDER",IF(COUNTIF('Códigos Itaú (ref)'!$A$2:$A$44,$C2702)&gt;0,"ITAU",IF(AND(TRIM(UPPER($I2702))="CONTRATUAL",ISNUMBER(SEARCH("INDIVIDUAL",SUBSTITUTE(UPPER($D2702)," ","")))),"PREMIUM FREE",""))))</f>
        <v/>
      </c>
    </row>
    <row r="2703">
      <c r="AC2703">
        <f>IF($C2703="","",IF(COUNTIF('Códigos Santander (ref)'!$A$2:$A$79,$C2703)&gt;0,"SANTANDER",IF(COUNTIF('Códigos Itaú (ref)'!$A$2:$A$44,$C2703)&gt;0,"ITAU",IF(AND(TRIM(UPPER($I2703))="CONTRATUAL",ISNUMBER(SEARCH("INDIVIDUAL",SUBSTITUTE(UPPER($D2703)," ","")))),"PREMIUM FREE",""))))</f>
        <v/>
      </c>
    </row>
    <row r="2704">
      <c r="AC2704">
        <f>IF($C2704="","",IF(COUNTIF('Códigos Santander (ref)'!$A$2:$A$79,$C2704)&gt;0,"SANTANDER",IF(COUNTIF('Códigos Itaú (ref)'!$A$2:$A$44,$C2704)&gt;0,"ITAU",IF(AND(TRIM(UPPER($I2704))="CONTRATUAL",ISNUMBER(SEARCH("INDIVIDUAL",SUBSTITUTE(UPPER($D2704)," ","")))),"PREMIUM FREE",""))))</f>
        <v/>
      </c>
    </row>
    <row r="2705">
      <c r="AC2705">
        <f>IF($C2705="","",IF(COUNTIF('Códigos Santander (ref)'!$A$2:$A$79,$C2705)&gt;0,"SANTANDER",IF(COUNTIF('Códigos Itaú (ref)'!$A$2:$A$44,$C2705)&gt;0,"ITAU",IF(AND(TRIM(UPPER($I2705))="CONTRATUAL",ISNUMBER(SEARCH("INDIVIDUAL",SUBSTITUTE(UPPER($D2705)," ","")))),"PREMIUM FREE",""))))</f>
        <v/>
      </c>
    </row>
    <row r="2706">
      <c r="AC2706">
        <f>IF($C2706="","",IF(COUNTIF('Códigos Santander (ref)'!$A$2:$A$79,$C2706)&gt;0,"SANTANDER",IF(COUNTIF('Códigos Itaú (ref)'!$A$2:$A$44,$C2706)&gt;0,"ITAU",IF(AND(TRIM(UPPER($I2706))="CONTRATUAL",ISNUMBER(SEARCH("INDIVIDUAL",SUBSTITUTE(UPPER($D2706)," ","")))),"PREMIUM FREE",""))))</f>
        <v/>
      </c>
    </row>
    <row r="2707">
      <c r="AC2707">
        <f>IF($C2707="","",IF(COUNTIF('Códigos Santander (ref)'!$A$2:$A$79,$C2707)&gt;0,"SANTANDER",IF(COUNTIF('Códigos Itaú (ref)'!$A$2:$A$44,$C2707)&gt;0,"ITAU",IF(AND(TRIM(UPPER($I2707))="CONTRATUAL",ISNUMBER(SEARCH("INDIVIDUAL",SUBSTITUTE(UPPER($D2707)," ","")))),"PREMIUM FREE",""))))</f>
        <v/>
      </c>
    </row>
    <row r="2708">
      <c r="AC2708">
        <f>IF($C2708="","",IF(COUNTIF('Códigos Santander (ref)'!$A$2:$A$79,$C2708)&gt;0,"SANTANDER",IF(COUNTIF('Códigos Itaú (ref)'!$A$2:$A$44,$C2708)&gt;0,"ITAU",IF(AND(TRIM(UPPER($I2708))="CONTRATUAL",ISNUMBER(SEARCH("INDIVIDUAL",SUBSTITUTE(UPPER($D2708)," ","")))),"PREMIUM FREE",""))))</f>
        <v/>
      </c>
    </row>
    <row r="2709">
      <c r="AC2709">
        <f>IF($C2709="","",IF(COUNTIF('Códigos Santander (ref)'!$A$2:$A$79,$C2709)&gt;0,"SANTANDER",IF(COUNTIF('Códigos Itaú (ref)'!$A$2:$A$44,$C2709)&gt;0,"ITAU",IF(AND(TRIM(UPPER($I2709))="CONTRATUAL",ISNUMBER(SEARCH("INDIVIDUAL",SUBSTITUTE(UPPER($D2709)," ","")))),"PREMIUM FREE",""))))</f>
        <v/>
      </c>
    </row>
    <row r="2710">
      <c r="AC2710">
        <f>IF($C2710="","",IF(COUNTIF('Códigos Santander (ref)'!$A$2:$A$79,$C2710)&gt;0,"SANTANDER",IF(COUNTIF('Códigos Itaú (ref)'!$A$2:$A$44,$C2710)&gt;0,"ITAU",IF(AND(TRIM(UPPER($I2710))="CONTRATUAL",ISNUMBER(SEARCH("INDIVIDUAL",SUBSTITUTE(UPPER($D2710)," ","")))),"PREMIUM FREE",""))))</f>
        <v/>
      </c>
    </row>
    <row r="2711">
      <c r="AC2711">
        <f>IF($C2711="","",IF(COUNTIF('Códigos Santander (ref)'!$A$2:$A$79,$C2711)&gt;0,"SANTANDER",IF(COUNTIF('Códigos Itaú (ref)'!$A$2:$A$44,$C2711)&gt;0,"ITAU",IF(AND(TRIM(UPPER($I2711))="CONTRATUAL",ISNUMBER(SEARCH("INDIVIDUAL",SUBSTITUTE(UPPER($D2711)," ","")))),"PREMIUM FREE",""))))</f>
        <v/>
      </c>
    </row>
    <row r="2712">
      <c r="AC2712">
        <f>IF($C2712="","",IF(COUNTIF('Códigos Santander (ref)'!$A$2:$A$79,$C2712)&gt;0,"SANTANDER",IF(COUNTIF('Códigos Itaú (ref)'!$A$2:$A$44,$C2712)&gt;0,"ITAU",IF(AND(TRIM(UPPER($I2712))="CONTRATUAL",ISNUMBER(SEARCH("INDIVIDUAL",SUBSTITUTE(UPPER($D2712)," ","")))),"PREMIUM FREE",""))))</f>
        <v/>
      </c>
    </row>
    <row r="2713">
      <c r="AC2713">
        <f>IF($C2713="","",IF(COUNTIF('Códigos Santander (ref)'!$A$2:$A$79,$C2713)&gt;0,"SANTANDER",IF(COUNTIF('Códigos Itaú (ref)'!$A$2:$A$44,$C2713)&gt;0,"ITAU",IF(AND(TRIM(UPPER($I2713))="CONTRATUAL",ISNUMBER(SEARCH("INDIVIDUAL",SUBSTITUTE(UPPER($D2713)," ","")))),"PREMIUM FREE",""))))</f>
        <v/>
      </c>
    </row>
    <row r="2714">
      <c r="AC2714">
        <f>IF($C2714="","",IF(COUNTIF('Códigos Santander (ref)'!$A$2:$A$79,$C2714)&gt;0,"SANTANDER",IF(COUNTIF('Códigos Itaú (ref)'!$A$2:$A$44,$C2714)&gt;0,"ITAU",IF(AND(TRIM(UPPER($I2714))="CONTRATUAL",ISNUMBER(SEARCH("INDIVIDUAL",SUBSTITUTE(UPPER($D2714)," ","")))),"PREMIUM FREE",""))))</f>
        <v/>
      </c>
    </row>
    <row r="2715">
      <c r="AC2715">
        <f>IF($C2715="","",IF(COUNTIF('Códigos Santander (ref)'!$A$2:$A$79,$C2715)&gt;0,"SANTANDER",IF(COUNTIF('Códigos Itaú (ref)'!$A$2:$A$44,$C2715)&gt;0,"ITAU",IF(AND(TRIM(UPPER($I2715))="CONTRATUAL",ISNUMBER(SEARCH("INDIVIDUAL",SUBSTITUTE(UPPER($D2715)," ","")))),"PREMIUM FREE",""))))</f>
        <v/>
      </c>
    </row>
    <row r="2716">
      <c r="AC2716">
        <f>IF($C2716="","",IF(COUNTIF('Códigos Santander (ref)'!$A$2:$A$79,$C2716)&gt;0,"SANTANDER",IF(COUNTIF('Códigos Itaú (ref)'!$A$2:$A$44,$C2716)&gt;0,"ITAU",IF(AND(TRIM(UPPER($I2716))="CONTRATUAL",ISNUMBER(SEARCH("INDIVIDUAL",SUBSTITUTE(UPPER($D2716)," ","")))),"PREMIUM FREE",""))))</f>
        <v/>
      </c>
    </row>
    <row r="2717">
      <c r="AC2717">
        <f>IF($C2717="","",IF(COUNTIF('Códigos Santander (ref)'!$A$2:$A$79,$C2717)&gt;0,"SANTANDER",IF(COUNTIF('Códigos Itaú (ref)'!$A$2:$A$44,$C2717)&gt;0,"ITAU",IF(AND(TRIM(UPPER($I2717))="CONTRATUAL",ISNUMBER(SEARCH("INDIVIDUAL",SUBSTITUTE(UPPER($D2717)," ","")))),"PREMIUM FREE",""))))</f>
        <v/>
      </c>
    </row>
    <row r="2718">
      <c r="AC2718">
        <f>IF($C2718="","",IF(COUNTIF('Códigos Santander (ref)'!$A$2:$A$79,$C2718)&gt;0,"SANTANDER",IF(COUNTIF('Códigos Itaú (ref)'!$A$2:$A$44,$C2718)&gt;0,"ITAU",IF(AND(TRIM(UPPER($I2718))="CONTRATUAL",ISNUMBER(SEARCH("INDIVIDUAL",SUBSTITUTE(UPPER($D2718)," ","")))),"PREMIUM FREE",""))))</f>
        <v/>
      </c>
    </row>
    <row r="2719">
      <c r="AC2719">
        <f>IF($C2719="","",IF(COUNTIF('Códigos Santander (ref)'!$A$2:$A$79,$C2719)&gt;0,"SANTANDER",IF(COUNTIF('Códigos Itaú (ref)'!$A$2:$A$44,$C2719)&gt;0,"ITAU",IF(AND(TRIM(UPPER($I2719))="CONTRATUAL",ISNUMBER(SEARCH("INDIVIDUAL",SUBSTITUTE(UPPER($D2719)," ","")))),"PREMIUM FREE",""))))</f>
        <v/>
      </c>
    </row>
    <row r="2720">
      <c r="AC2720">
        <f>IF($C2720="","",IF(COUNTIF('Códigos Santander (ref)'!$A$2:$A$79,$C2720)&gt;0,"SANTANDER",IF(COUNTIF('Códigos Itaú (ref)'!$A$2:$A$44,$C2720)&gt;0,"ITAU",IF(AND(TRIM(UPPER($I2720))="CONTRATUAL",ISNUMBER(SEARCH("INDIVIDUAL",SUBSTITUTE(UPPER($D2720)," ","")))),"PREMIUM FREE",""))))</f>
        <v/>
      </c>
    </row>
    <row r="2721">
      <c r="AC2721">
        <f>IF($C2721="","",IF(COUNTIF('Códigos Santander (ref)'!$A$2:$A$79,$C2721)&gt;0,"SANTANDER",IF(COUNTIF('Códigos Itaú (ref)'!$A$2:$A$44,$C2721)&gt;0,"ITAU",IF(AND(TRIM(UPPER($I2721))="CONTRATUAL",ISNUMBER(SEARCH("INDIVIDUAL",SUBSTITUTE(UPPER($D2721)," ","")))),"PREMIUM FREE",""))))</f>
        <v/>
      </c>
    </row>
    <row r="2722">
      <c r="AC2722">
        <f>IF($C2722="","",IF(COUNTIF('Códigos Santander (ref)'!$A$2:$A$79,$C2722)&gt;0,"SANTANDER",IF(COUNTIF('Códigos Itaú (ref)'!$A$2:$A$44,$C2722)&gt;0,"ITAU",IF(AND(TRIM(UPPER($I2722))="CONTRATUAL",ISNUMBER(SEARCH("INDIVIDUAL",SUBSTITUTE(UPPER($D2722)," ","")))),"PREMIUM FREE",""))))</f>
        <v/>
      </c>
    </row>
    <row r="2723">
      <c r="AC2723">
        <f>IF($C2723="","",IF(COUNTIF('Códigos Santander (ref)'!$A$2:$A$79,$C2723)&gt;0,"SANTANDER",IF(COUNTIF('Códigos Itaú (ref)'!$A$2:$A$44,$C2723)&gt;0,"ITAU",IF(AND(TRIM(UPPER($I2723))="CONTRATUAL",ISNUMBER(SEARCH("INDIVIDUAL",SUBSTITUTE(UPPER($D2723)," ","")))),"PREMIUM FREE",""))))</f>
        <v/>
      </c>
    </row>
    <row r="2724">
      <c r="AC2724">
        <f>IF($C2724="","",IF(COUNTIF('Códigos Santander (ref)'!$A$2:$A$79,$C2724)&gt;0,"SANTANDER",IF(COUNTIF('Códigos Itaú (ref)'!$A$2:$A$44,$C2724)&gt;0,"ITAU",IF(AND(TRIM(UPPER($I2724))="CONTRATUAL",ISNUMBER(SEARCH("INDIVIDUAL",SUBSTITUTE(UPPER($D2724)," ","")))),"PREMIUM FREE",""))))</f>
        <v/>
      </c>
    </row>
    <row r="2725">
      <c r="AC2725">
        <f>IF($C2725="","",IF(COUNTIF('Códigos Santander (ref)'!$A$2:$A$79,$C2725)&gt;0,"SANTANDER",IF(COUNTIF('Códigos Itaú (ref)'!$A$2:$A$44,$C2725)&gt;0,"ITAU",IF(AND(TRIM(UPPER($I2725))="CONTRATUAL",ISNUMBER(SEARCH("INDIVIDUAL",SUBSTITUTE(UPPER($D2725)," ","")))),"PREMIUM FREE",""))))</f>
        <v/>
      </c>
    </row>
    <row r="2726">
      <c r="AC2726">
        <f>IF($C2726="","",IF(COUNTIF('Códigos Santander (ref)'!$A$2:$A$79,$C2726)&gt;0,"SANTANDER",IF(COUNTIF('Códigos Itaú (ref)'!$A$2:$A$44,$C2726)&gt;0,"ITAU",IF(AND(TRIM(UPPER($I2726))="CONTRATUAL",ISNUMBER(SEARCH("INDIVIDUAL",SUBSTITUTE(UPPER($D2726)," ","")))),"PREMIUM FREE",""))))</f>
        <v/>
      </c>
    </row>
    <row r="2727">
      <c r="AC2727">
        <f>IF($C2727="","",IF(COUNTIF('Códigos Santander (ref)'!$A$2:$A$79,$C2727)&gt;0,"SANTANDER",IF(COUNTIF('Códigos Itaú (ref)'!$A$2:$A$44,$C2727)&gt;0,"ITAU",IF(AND(TRIM(UPPER($I2727))="CONTRATUAL",ISNUMBER(SEARCH("INDIVIDUAL",SUBSTITUTE(UPPER($D2727)," ","")))),"PREMIUM FREE",""))))</f>
        <v/>
      </c>
    </row>
    <row r="2728">
      <c r="AC2728">
        <f>IF($C2728="","",IF(COUNTIF('Códigos Santander (ref)'!$A$2:$A$79,$C2728)&gt;0,"SANTANDER",IF(COUNTIF('Códigos Itaú (ref)'!$A$2:$A$44,$C2728)&gt;0,"ITAU",IF(AND(TRIM(UPPER($I2728))="CONTRATUAL",ISNUMBER(SEARCH("INDIVIDUAL",SUBSTITUTE(UPPER($D2728)," ","")))),"PREMIUM FREE",""))))</f>
        <v/>
      </c>
    </row>
    <row r="2729">
      <c r="AC2729">
        <f>IF($C2729="","",IF(COUNTIF('Códigos Santander (ref)'!$A$2:$A$79,$C2729)&gt;0,"SANTANDER",IF(COUNTIF('Códigos Itaú (ref)'!$A$2:$A$44,$C2729)&gt;0,"ITAU",IF(AND(TRIM(UPPER($I2729))="CONTRATUAL",ISNUMBER(SEARCH("INDIVIDUAL",SUBSTITUTE(UPPER($D2729)," ","")))),"PREMIUM FREE",""))))</f>
        <v/>
      </c>
    </row>
    <row r="2730">
      <c r="AC2730">
        <f>IF($C2730="","",IF(COUNTIF('Códigos Santander (ref)'!$A$2:$A$79,$C2730)&gt;0,"SANTANDER",IF(COUNTIF('Códigos Itaú (ref)'!$A$2:$A$44,$C2730)&gt;0,"ITAU",IF(AND(TRIM(UPPER($I2730))="CONTRATUAL",ISNUMBER(SEARCH("INDIVIDUAL",SUBSTITUTE(UPPER($D2730)," ","")))),"PREMIUM FREE",""))))</f>
        <v/>
      </c>
    </row>
    <row r="2731">
      <c r="AC2731">
        <f>IF($C2731="","",IF(COUNTIF('Códigos Santander (ref)'!$A$2:$A$79,$C2731)&gt;0,"SANTANDER",IF(COUNTIF('Códigos Itaú (ref)'!$A$2:$A$44,$C2731)&gt;0,"ITAU",IF(AND(TRIM(UPPER($I2731))="CONTRATUAL",ISNUMBER(SEARCH("INDIVIDUAL",SUBSTITUTE(UPPER($D2731)," ","")))),"PREMIUM FREE",""))))</f>
        <v/>
      </c>
    </row>
    <row r="2732">
      <c r="AC2732">
        <f>IF($C2732="","",IF(COUNTIF('Códigos Santander (ref)'!$A$2:$A$79,$C2732)&gt;0,"SANTANDER",IF(COUNTIF('Códigos Itaú (ref)'!$A$2:$A$44,$C2732)&gt;0,"ITAU",IF(AND(TRIM(UPPER($I2732))="CONTRATUAL",ISNUMBER(SEARCH("INDIVIDUAL",SUBSTITUTE(UPPER($D2732)," ","")))),"PREMIUM FREE",""))))</f>
        <v/>
      </c>
    </row>
    <row r="2733">
      <c r="AC2733">
        <f>IF($C2733="","",IF(COUNTIF('Códigos Santander (ref)'!$A$2:$A$79,$C2733)&gt;0,"SANTANDER",IF(COUNTIF('Códigos Itaú (ref)'!$A$2:$A$44,$C2733)&gt;0,"ITAU",IF(AND(TRIM(UPPER($I2733))="CONTRATUAL",ISNUMBER(SEARCH("INDIVIDUAL",SUBSTITUTE(UPPER($D2733)," ","")))),"PREMIUM FREE",""))))</f>
        <v/>
      </c>
    </row>
    <row r="2734">
      <c r="AC2734">
        <f>IF($C2734="","",IF(COUNTIF('Códigos Santander (ref)'!$A$2:$A$79,$C2734)&gt;0,"SANTANDER",IF(COUNTIF('Códigos Itaú (ref)'!$A$2:$A$44,$C2734)&gt;0,"ITAU",IF(AND(TRIM(UPPER($I2734))="CONTRATUAL",ISNUMBER(SEARCH("INDIVIDUAL",SUBSTITUTE(UPPER($D2734)," ","")))),"PREMIUM FREE",""))))</f>
        <v/>
      </c>
    </row>
    <row r="2735">
      <c r="AC2735">
        <f>IF($C2735="","",IF(COUNTIF('Códigos Santander (ref)'!$A$2:$A$79,$C2735)&gt;0,"SANTANDER",IF(COUNTIF('Códigos Itaú (ref)'!$A$2:$A$44,$C2735)&gt;0,"ITAU",IF(AND(TRIM(UPPER($I2735))="CONTRATUAL",ISNUMBER(SEARCH("INDIVIDUAL",SUBSTITUTE(UPPER($D2735)," ","")))),"PREMIUM FREE",""))))</f>
        <v/>
      </c>
    </row>
    <row r="2736">
      <c r="AC2736">
        <f>IF($C2736="","",IF(COUNTIF('Códigos Santander (ref)'!$A$2:$A$79,$C2736)&gt;0,"SANTANDER",IF(COUNTIF('Códigos Itaú (ref)'!$A$2:$A$44,$C2736)&gt;0,"ITAU",IF(AND(TRIM(UPPER($I2736))="CONTRATUAL",ISNUMBER(SEARCH("INDIVIDUAL",SUBSTITUTE(UPPER($D2736)," ","")))),"PREMIUM FREE",""))))</f>
        <v/>
      </c>
    </row>
    <row r="2737">
      <c r="AC2737">
        <f>IF($C2737="","",IF(COUNTIF('Códigos Santander (ref)'!$A$2:$A$79,$C2737)&gt;0,"SANTANDER",IF(COUNTIF('Códigos Itaú (ref)'!$A$2:$A$44,$C2737)&gt;0,"ITAU",IF(AND(TRIM(UPPER($I2737))="CONTRATUAL",ISNUMBER(SEARCH("INDIVIDUAL",SUBSTITUTE(UPPER($D2737)," ","")))),"PREMIUM FREE",""))))</f>
        <v/>
      </c>
    </row>
    <row r="2738">
      <c r="AC2738">
        <f>IF($C2738="","",IF(COUNTIF('Códigos Santander (ref)'!$A$2:$A$79,$C2738)&gt;0,"SANTANDER",IF(COUNTIF('Códigos Itaú (ref)'!$A$2:$A$44,$C2738)&gt;0,"ITAU",IF(AND(TRIM(UPPER($I2738))="CONTRATUAL",ISNUMBER(SEARCH("INDIVIDUAL",SUBSTITUTE(UPPER($D2738)," ","")))),"PREMIUM FREE",""))))</f>
        <v/>
      </c>
    </row>
    <row r="2739">
      <c r="AC2739">
        <f>IF($C2739="","",IF(COUNTIF('Códigos Santander (ref)'!$A$2:$A$79,$C2739)&gt;0,"SANTANDER",IF(COUNTIF('Códigos Itaú (ref)'!$A$2:$A$44,$C2739)&gt;0,"ITAU",IF(AND(TRIM(UPPER($I2739))="CONTRATUAL",ISNUMBER(SEARCH("INDIVIDUAL",SUBSTITUTE(UPPER($D2739)," ","")))),"PREMIUM FREE",""))))</f>
        <v/>
      </c>
    </row>
    <row r="2740">
      <c r="AC2740">
        <f>IF($C2740="","",IF(COUNTIF('Códigos Santander (ref)'!$A$2:$A$79,$C2740)&gt;0,"SANTANDER",IF(COUNTIF('Códigos Itaú (ref)'!$A$2:$A$44,$C2740)&gt;0,"ITAU",IF(AND(TRIM(UPPER($I2740))="CONTRATUAL",ISNUMBER(SEARCH("INDIVIDUAL",SUBSTITUTE(UPPER($D2740)," ","")))),"PREMIUM FREE",""))))</f>
        <v/>
      </c>
    </row>
    <row r="2741">
      <c r="AC2741">
        <f>IF($C2741="","",IF(COUNTIF('Códigos Santander (ref)'!$A$2:$A$79,$C2741)&gt;0,"SANTANDER",IF(COUNTIF('Códigos Itaú (ref)'!$A$2:$A$44,$C2741)&gt;0,"ITAU",IF(AND(TRIM(UPPER($I2741))="CONTRATUAL",ISNUMBER(SEARCH("INDIVIDUAL",SUBSTITUTE(UPPER($D2741)," ","")))),"PREMIUM FREE",""))))</f>
        <v/>
      </c>
    </row>
    <row r="2742">
      <c r="AC2742">
        <f>IF($C2742="","",IF(COUNTIF('Códigos Santander (ref)'!$A$2:$A$79,$C2742)&gt;0,"SANTANDER",IF(COUNTIF('Códigos Itaú (ref)'!$A$2:$A$44,$C2742)&gt;0,"ITAU",IF(AND(TRIM(UPPER($I2742))="CONTRATUAL",ISNUMBER(SEARCH("INDIVIDUAL",SUBSTITUTE(UPPER($D2742)," ","")))),"PREMIUM FREE",""))))</f>
        <v/>
      </c>
    </row>
    <row r="2743">
      <c r="AC2743">
        <f>IF($C2743="","",IF(COUNTIF('Códigos Santander (ref)'!$A$2:$A$79,$C2743)&gt;0,"SANTANDER",IF(COUNTIF('Códigos Itaú (ref)'!$A$2:$A$44,$C2743)&gt;0,"ITAU",IF(AND(TRIM(UPPER($I2743))="CONTRATUAL",ISNUMBER(SEARCH("INDIVIDUAL",SUBSTITUTE(UPPER($D2743)," ","")))),"PREMIUM FREE",""))))</f>
        <v/>
      </c>
    </row>
    <row r="2744">
      <c r="AC2744">
        <f>IF($C2744="","",IF(COUNTIF('Códigos Santander (ref)'!$A$2:$A$79,$C2744)&gt;0,"SANTANDER",IF(COUNTIF('Códigos Itaú (ref)'!$A$2:$A$44,$C2744)&gt;0,"ITAU",IF(AND(TRIM(UPPER($I2744))="CONTRATUAL",ISNUMBER(SEARCH("INDIVIDUAL",SUBSTITUTE(UPPER($D2744)," ","")))),"PREMIUM FREE",""))))</f>
        <v/>
      </c>
    </row>
    <row r="2745">
      <c r="AC2745">
        <f>IF($C2745="","",IF(COUNTIF('Códigos Santander (ref)'!$A$2:$A$79,$C2745)&gt;0,"SANTANDER",IF(COUNTIF('Códigos Itaú (ref)'!$A$2:$A$44,$C2745)&gt;0,"ITAU",IF(AND(TRIM(UPPER($I2745))="CONTRATUAL",ISNUMBER(SEARCH("INDIVIDUAL",SUBSTITUTE(UPPER($D2745)," ","")))),"PREMIUM FREE",""))))</f>
        <v/>
      </c>
    </row>
    <row r="2746">
      <c r="AC2746">
        <f>IF($C2746="","",IF(COUNTIF('Códigos Santander (ref)'!$A$2:$A$79,$C2746)&gt;0,"SANTANDER",IF(COUNTIF('Códigos Itaú (ref)'!$A$2:$A$44,$C2746)&gt;0,"ITAU",IF(AND(TRIM(UPPER($I2746))="CONTRATUAL",ISNUMBER(SEARCH("INDIVIDUAL",SUBSTITUTE(UPPER($D2746)," ","")))),"PREMIUM FREE",""))))</f>
        <v/>
      </c>
    </row>
    <row r="2747">
      <c r="AC2747">
        <f>IF($C2747="","",IF(COUNTIF('Códigos Santander (ref)'!$A$2:$A$79,$C2747)&gt;0,"SANTANDER",IF(COUNTIF('Códigos Itaú (ref)'!$A$2:$A$44,$C2747)&gt;0,"ITAU",IF(AND(TRIM(UPPER($I2747))="CONTRATUAL",ISNUMBER(SEARCH("INDIVIDUAL",SUBSTITUTE(UPPER($D2747)," ","")))),"PREMIUM FREE",""))))</f>
        <v/>
      </c>
    </row>
    <row r="2748">
      <c r="AC2748">
        <f>IF($C2748="","",IF(COUNTIF('Códigos Santander (ref)'!$A$2:$A$79,$C2748)&gt;0,"SANTANDER",IF(COUNTIF('Códigos Itaú (ref)'!$A$2:$A$44,$C2748)&gt;0,"ITAU",IF(AND(TRIM(UPPER($I2748))="CONTRATUAL",ISNUMBER(SEARCH("INDIVIDUAL",SUBSTITUTE(UPPER($D2748)," ","")))),"PREMIUM FREE",""))))</f>
        <v/>
      </c>
    </row>
    <row r="2749">
      <c r="AC2749">
        <f>IF($C2749="","",IF(COUNTIF('Códigos Santander (ref)'!$A$2:$A$79,$C2749)&gt;0,"SANTANDER",IF(COUNTIF('Códigos Itaú (ref)'!$A$2:$A$44,$C2749)&gt;0,"ITAU",IF(AND(TRIM(UPPER($I2749))="CONTRATUAL",ISNUMBER(SEARCH("INDIVIDUAL",SUBSTITUTE(UPPER($D2749)," ","")))),"PREMIUM FREE",""))))</f>
        <v/>
      </c>
    </row>
    <row r="2750">
      <c r="AC2750">
        <f>IF($C2750="","",IF(COUNTIF('Códigos Santander (ref)'!$A$2:$A$79,$C2750)&gt;0,"SANTANDER",IF(COUNTIF('Códigos Itaú (ref)'!$A$2:$A$44,$C2750)&gt;0,"ITAU",IF(AND(TRIM(UPPER($I2750))="CONTRATUAL",ISNUMBER(SEARCH("INDIVIDUAL",SUBSTITUTE(UPPER($D2750)," ","")))),"PREMIUM FREE",""))))</f>
        <v/>
      </c>
    </row>
    <row r="2751">
      <c r="AC2751">
        <f>IF($C2751="","",IF(COUNTIF('Códigos Santander (ref)'!$A$2:$A$79,$C2751)&gt;0,"SANTANDER",IF(COUNTIF('Códigos Itaú (ref)'!$A$2:$A$44,$C2751)&gt;0,"ITAU",IF(AND(TRIM(UPPER($I2751))="CONTRATUAL",ISNUMBER(SEARCH("INDIVIDUAL",SUBSTITUTE(UPPER($D2751)," ","")))),"PREMIUM FREE",""))))</f>
        <v/>
      </c>
    </row>
    <row r="2752">
      <c r="AC2752">
        <f>IF($C2752="","",IF(COUNTIF('Códigos Santander (ref)'!$A$2:$A$79,$C2752)&gt;0,"SANTANDER",IF(COUNTIF('Códigos Itaú (ref)'!$A$2:$A$44,$C2752)&gt;0,"ITAU",IF(AND(TRIM(UPPER($I2752))="CONTRATUAL",ISNUMBER(SEARCH("INDIVIDUAL",SUBSTITUTE(UPPER($D2752)," ","")))),"PREMIUM FREE",""))))</f>
        <v/>
      </c>
    </row>
    <row r="2753">
      <c r="AC2753">
        <f>IF($C2753="","",IF(COUNTIF('Códigos Santander (ref)'!$A$2:$A$79,$C2753)&gt;0,"SANTANDER",IF(COUNTIF('Códigos Itaú (ref)'!$A$2:$A$44,$C2753)&gt;0,"ITAU",IF(AND(TRIM(UPPER($I2753))="CONTRATUAL",ISNUMBER(SEARCH("INDIVIDUAL",SUBSTITUTE(UPPER($D2753)," ","")))),"PREMIUM FREE",""))))</f>
        <v/>
      </c>
    </row>
    <row r="2754">
      <c r="AC2754">
        <f>IF($C2754="","",IF(COUNTIF('Códigos Santander (ref)'!$A$2:$A$79,$C2754)&gt;0,"SANTANDER",IF(COUNTIF('Códigos Itaú (ref)'!$A$2:$A$44,$C2754)&gt;0,"ITAU",IF(AND(TRIM(UPPER($I2754))="CONTRATUAL",ISNUMBER(SEARCH("INDIVIDUAL",SUBSTITUTE(UPPER($D2754)," ","")))),"PREMIUM FREE",""))))</f>
        <v/>
      </c>
    </row>
    <row r="2755">
      <c r="AC2755">
        <f>IF($C2755="","",IF(COUNTIF('Códigos Santander (ref)'!$A$2:$A$79,$C2755)&gt;0,"SANTANDER",IF(COUNTIF('Códigos Itaú (ref)'!$A$2:$A$44,$C2755)&gt;0,"ITAU",IF(AND(TRIM(UPPER($I2755))="CONTRATUAL",ISNUMBER(SEARCH("INDIVIDUAL",SUBSTITUTE(UPPER($D2755)," ","")))),"PREMIUM FREE",""))))</f>
        <v/>
      </c>
    </row>
    <row r="2756">
      <c r="AC2756">
        <f>IF($C2756="","",IF(COUNTIF('Códigos Santander (ref)'!$A$2:$A$79,$C2756)&gt;0,"SANTANDER",IF(COUNTIF('Códigos Itaú (ref)'!$A$2:$A$44,$C2756)&gt;0,"ITAU",IF(AND(TRIM(UPPER($I2756))="CONTRATUAL",ISNUMBER(SEARCH("INDIVIDUAL",SUBSTITUTE(UPPER($D2756)," ","")))),"PREMIUM FREE",""))))</f>
        <v/>
      </c>
    </row>
    <row r="2757">
      <c r="AC2757">
        <f>IF($C2757="","",IF(COUNTIF('Códigos Santander (ref)'!$A$2:$A$79,$C2757)&gt;0,"SANTANDER",IF(COUNTIF('Códigos Itaú (ref)'!$A$2:$A$44,$C2757)&gt;0,"ITAU",IF(AND(TRIM(UPPER($I2757))="CONTRATUAL",ISNUMBER(SEARCH("INDIVIDUAL",SUBSTITUTE(UPPER($D2757)," ","")))),"PREMIUM FREE",""))))</f>
        <v/>
      </c>
    </row>
    <row r="2758">
      <c r="AC2758">
        <f>IF($C2758="","",IF(COUNTIF('Códigos Santander (ref)'!$A$2:$A$79,$C2758)&gt;0,"SANTANDER",IF(COUNTIF('Códigos Itaú (ref)'!$A$2:$A$44,$C2758)&gt;0,"ITAU",IF(AND(TRIM(UPPER($I2758))="CONTRATUAL",ISNUMBER(SEARCH("INDIVIDUAL",SUBSTITUTE(UPPER($D2758)," ","")))),"PREMIUM FREE",""))))</f>
        <v/>
      </c>
    </row>
    <row r="2759">
      <c r="AC2759">
        <f>IF($C2759="","",IF(COUNTIF('Códigos Santander (ref)'!$A$2:$A$79,$C2759)&gt;0,"SANTANDER",IF(COUNTIF('Códigos Itaú (ref)'!$A$2:$A$44,$C2759)&gt;0,"ITAU",IF(AND(TRIM(UPPER($I2759))="CONTRATUAL",ISNUMBER(SEARCH("INDIVIDUAL",SUBSTITUTE(UPPER($D2759)," ","")))),"PREMIUM FREE",""))))</f>
        <v/>
      </c>
    </row>
    <row r="2760">
      <c r="AC2760">
        <f>IF($C2760="","",IF(COUNTIF('Códigos Santander (ref)'!$A$2:$A$79,$C2760)&gt;0,"SANTANDER",IF(COUNTIF('Códigos Itaú (ref)'!$A$2:$A$44,$C2760)&gt;0,"ITAU",IF(AND(TRIM(UPPER($I2760))="CONTRATUAL",ISNUMBER(SEARCH("INDIVIDUAL",SUBSTITUTE(UPPER($D2760)," ","")))),"PREMIUM FREE",""))))</f>
        <v/>
      </c>
    </row>
    <row r="2761">
      <c r="AC2761">
        <f>IF($C2761="","",IF(COUNTIF('Códigos Santander (ref)'!$A$2:$A$79,$C2761)&gt;0,"SANTANDER",IF(COUNTIF('Códigos Itaú (ref)'!$A$2:$A$44,$C2761)&gt;0,"ITAU",IF(AND(TRIM(UPPER($I2761))="CONTRATUAL",ISNUMBER(SEARCH("INDIVIDUAL",SUBSTITUTE(UPPER($D2761)," ","")))),"PREMIUM FREE",""))))</f>
        <v/>
      </c>
    </row>
    <row r="2762">
      <c r="AC2762">
        <f>IF($C2762="","",IF(COUNTIF('Códigos Santander (ref)'!$A$2:$A$79,$C2762)&gt;0,"SANTANDER",IF(COUNTIF('Códigos Itaú (ref)'!$A$2:$A$44,$C2762)&gt;0,"ITAU",IF(AND(TRIM(UPPER($I2762))="CONTRATUAL",ISNUMBER(SEARCH("INDIVIDUAL",SUBSTITUTE(UPPER($D2762)," ","")))),"PREMIUM FREE",""))))</f>
        <v/>
      </c>
    </row>
    <row r="2763">
      <c r="AC2763">
        <f>IF($C2763="","",IF(COUNTIF('Códigos Santander (ref)'!$A$2:$A$79,$C2763)&gt;0,"SANTANDER",IF(COUNTIF('Códigos Itaú (ref)'!$A$2:$A$44,$C2763)&gt;0,"ITAU",IF(AND(TRIM(UPPER($I2763))="CONTRATUAL",ISNUMBER(SEARCH("INDIVIDUAL",SUBSTITUTE(UPPER($D2763)," ","")))),"PREMIUM FREE",""))))</f>
        <v/>
      </c>
    </row>
    <row r="2764">
      <c r="AC2764">
        <f>IF($C2764="","",IF(COUNTIF('Códigos Santander (ref)'!$A$2:$A$79,$C2764)&gt;0,"SANTANDER",IF(COUNTIF('Códigos Itaú (ref)'!$A$2:$A$44,$C2764)&gt;0,"ITAU",IF(AND(TRIM(UPPER($I2764))="CONTRATUAL",ISNUMBER(SEARCH("INDIVIDUAL",SUBSTITUTE(UPPER($D2764)," ","")))),"PREMIUM FREE",""))))</f>
        <v/>
      </c>
    </row>
    <row r="2765">
      <c r="AC2765">
        <f>IF($C2765="","",IF(COUNTIF('Códigos Santander (ref)'!$A$2:$A$79,$C2765)&gt;0,"SANTANDER",IF(COUNTIF('Códigos Itaú (ref)'!$A$2:$A$44,$C2765)&gt;0,"ITAU",IF(AND(TRIM(UPPER($I2765))="CONTRATUAL",ISNUMBER(SEARCH("INDIVIDUAL",SUBSTITUTE(UPPER($D2765)," ","")))),"PREMIUM FREE",""))))</f>
        <v/>
      </c>
    </row>
    <row r="2766">
      <c r="AC2766">
        <f>IF($C2766="","",IF(COUNTIF('Códigos Santander (ref)'!$A$2:$A$79,$C2766)&gt;0,"SANTANDER",IF(COUNTIF('Códigos Itaú (ref)'!$A$2:$A$44,$C2766)&gt;0,"ITAU",IF(AND(TRIM(UPPER($I2766))="CONTRATUAL",ISNUMBER(SEARCH("INDIVIDUAL",SUBSTITUTE(UPPER($D2766)," ","")))),"PREMIUM FREE",""))))</f>
        <v/>
      </c>
    </row>
    <row r="2767">
      <c r="AC2767">
        <f>IF($C2767="","",IF(COUNTIF('Códigos Santander (ref)'!$A$2:$A$79,$C2767)&gt;0,"SANTANDER",IF(COUNTIF('Códigos Itaú (ref)'!$A$2:$A$44,$C2767)&gt;0,"ITAU",IF(AND(TRIM(UPPER($I2767))="CONTRATUAL",ISNUMBER(SEARCH("INDIVIDUAL",SUBSTITUTE(UPPER($D2767)," ","")))),"PREMIUM FREE",""))))</f>
        <v/>
      </c>
    </row>
    <row r="2768">
      <c r="AC2768">
        <f>IF($C2768="","",IF(COUNTIF('Códigos Santander (ref)'!$A$2:$A$79,$C2768)&gt;0,"SANTANDER",IF(COUNTIF('Códigos Itaú (ref)'!$A$2:$A$44,$C2768)&gt;0,"ITAU",IF(AND(TRIM(UPPER($I2768))="CONTRATUAL",ISNUMBER(SEARCH("INDIVIDUAL",SUBSTITUTE(UPPER($D2768)," ","")))),"PREMIUM FREE",""))))</f>
        <v/>
      </c>
    </row>
    <row r="2769">
      <c r="AC2769">
        <f>IF($C2769="","",IF(COUNTIF('Códigos Santander (ref)'!$A$2:$A$79,$C2769)&gt;0,"SANTANDER",IF(COUNTIF('Códigos Itaú (ref)'!$A$2:$A$44,$C2769)&gt;0,"ITAU",IF(AND(TRIM(UPPER($I2769))="CONTRATUAL",ISNUMBER(SEARCH("INDIVIDUAL",SUBSTITUTE(UPPER($D2769)," ","")))),"PREMIUM FREE",""))))</f>
        <v/>
      </c>
    </row>
    <row r="2770">
      <c r="AC2770">
        <f>IF($C2770="","",IF(COUNTIF('Códigos Santander (ref)'!$A$2:$A$79,$C2770)&gt;0,"SANTANDER",IF(COUNTIF('Códigos Itaú (ref)'!$A$2:$A$44,$C2770)&gt;0,"ITAU",IF(AND(TRIM(UPPER($I2770))="CONTRATUAL",ISNUMBER(SEARCH("INDIVIDUAL",SUBSTITUTE(UPPER($D2770)," ","")))),"PREMIUM FREE",""))))</f>
        <v/>
      </c>
    </row>
    <row r="2771">
      <c r="AC2771">
        <f>IF($C2771="","",IF(COUNTIF('Códigos Santander (ref)'!$A$2:$A$79,$C2771)&gt;0,"SANTANDER",IF(COUNTIF('Códigos Itaú (ref)'!$A$2:$A$44,$C2771)&gt;0,"ITAU",IF(AND(TRIM(UPPER($I2771))="CONTRATUAL",ISNUMBER(SEARCH("INDIVIDUAL",SUBSTITUTE(UPPER($D2771)," ","")))),"PREMIUM FREE",""))))</f>
        <v/>
      </c>
    </row>
    <row r="2772">
      <c r="AC2772">
        <f>IF($C2772="","",IF(COUNTIF('Códigos Santander (ref)'!$A$2:$A$79,$C2772)&gt;0,"SANTANDER",IF(COUNTIF('Códigos Itaú (ref)'!$A$2:$A$44,$C2772)&gt;0,"ITAU",IF(AND(TRIM(UPPER($I2772))="CONTRATUAL",ISNUMBER(SEARCH("INDIVIDUAL",SUBSTITUTE(UPPER($D2772)," ","")))),"PREMIUM FREE",""))))</f>
        <v/>
      </c>
    </row>
    <row r="2773">
      <c r="AC2773">
        <f>IF($C2773="","",IF(COUNTIF('Códigos Santander (ref)'!$A$2:$A$79,$C2773)&gt;0,"SANTANDER",IF(COUNTIF('Códigos Itaú (ref)'!$A$2:$A$44,$C2773)&gt;0,"ITAU",IF(AND(TRIM(UPPER($I2773))="CONTRATUAL",ISNUMBER(SEARCH("INDIVIDUAL",SUBSTITUTE(UPPER($D2773)," ","")))),"PREMIUM FREE",""))))</f>
        <v/>
      </c>
    </row>
    <row r="2774">
      <c r="AC2774">
        <f>IF($C2774="","",IF(COUNTIF('Códigos Santander (ref)'!$A$2:$A$79,$C2774)&gt;0,"SANTANDER",IF(COUNTIF('Códigos Itaú (ref)'!$A$2:$A$44,$C2774)&gt;0,"ITAU",IF(AND(TRIM(UPPER($I2774))="CONTRATUAL",ISNUMBER(SEARCH("INDIVIDUAL",SUBSTITUTE(UPPER($D2774)," ","")))),"PREMIUM FREE",""))))</f>
        <v/>
      </c>
    </row>
    <row r="2775">
      <c r="AC2775">
        <f>IF($C2775="","",IF(COUNTIF('Códigos Santander (ref)'!$A$2:$A$79,$C2775)&gt;0,"SANTANDER",IF(COUNTIF('Códigos Itaú (ref)'!$A$2:$A$44,$C2775)&gt;0,"ITAU",IF(AND(TRIM(UPPER($I2775))="CONTRATUAL",ISNUMBER(SEARCH("INDIVIDUAL",SUBSTITUTE(UPPER($D2775)," ","")))),"PREMIUM FREE",""))))</f>
        <v/>
      </c>
    </row>
    <row r="2776">
      <c r="AC2776">
        <f>IF($C2776="","",IF(COUNTIF('Códigos Santander (ref)'!$A$2:$A$79,$C2776)&gt;0,"SANTANDER",IF(COUNTIF('Códigos Itaú (ref)'!$A$2:$A$44,$C2776)&gt;0,"ITAU",IF(AND(TRIM(UPPER($I2776))="CONTRATUAL",ISNUMBER(SEARCH("INDIVIDUAL",SUBSTITUTE(UPPER($D2776)," ","")))),"PREMIUM FREE",""))))</f>
        <v/>
      </c>
    </row>
    <row r="2777">
      <c r="AC2777">
        <f>IF($C2777="","",IF(COUNTIF('Códigos Santander (ref)'!$A$2:$A$79,$C2777)&gt;0,"SANTANDER",IF(COUNTIF('Códigos Itaú (ref)'!$A$2:$A$44,$C2777)&gt;0,"ITAU",IF(AND(TRIM(UPPER($I2777))="CONTRATUAL",ISNUMBER(SEARCH("INDIVIDUAL",SUBSTITUTE(UPPER($D2777)," ","")))),"PREMIUM FREE",""))))</f>
        <v/>
      </c>
    </row>
    <row r="2778">
      <c r="AC2778">
        <f>IF($C2778="","",IF(COUNTIF('Códigos Santander (ref)'!$A$2:$A$79,$C2778)&gt;0,"SANTANDER",IF(COUNTIF('Códigos Itaú (ref)'!$A$2:$A$44,$C2778)&gt;0,"ITAU",IF(AND(TRIM(UPPER($I2778))="CONTRATUAL",ISNUMBER(SEARCH("INDIVIDUAL",SUBSTITUTE(UPPER($D2778)," ","")))),"PREMIUM FREE",""))))</f>
        <v/>
      </c>
    </row>
    <row r="2779">
      <c r="AC2779">
        <f>IF($C2779="","",IF(COUNTIF('Códigos Santander (ref)'!$A$2:$A$79,$C2779)&gt;0,"SANTANDER",IF(COUNTIF('Códigos Itaú (ref)'!$A$2:$A$44,$C2779)&gt;0,"ITAU",IF(AND(TRIM(UPPER($I2779))="CONTRATUAL",ISNUMBER(SEARCH("INDIVIDUAL",SUBSTITUTE(UPPER($D2779)," ","")))),"PREMIUM FREE",""))))</f>
        <v/>
      </c>
    </row>
    <row r="2780">
      <c r="AC2780">
        <f>IF($C2780="","",IF(COUNTIF('Códigos Santander (ref)'!$A$2:$A$79,$C2780)&gt;0,"SANTANDER",IF(COUNTIF('Códigos Itaú (ref)'!$A$2:$A$44,$C2780)&gt;0,"ITAU",IF(AND(TRIM(UPPER($I2780))="CONTRATUAL",ISNUMBER(SEARCH("INDIVIDUAL",SUBSTITUTE(UPPER($D2780)," ","")))),"PREMIUM FREE",""))))</f>
        <v/>
      </c>
    </row>
    <row r="2781">
      <c r="AC2781">
        <f>IF($C2781="","",IF(COUNTIF('Códigos Santander (ref)'!$A$2:$A$79,$C2781)&gt;0,"SANTANDER",IF(COUNTIF('Códigos Itaú (ref)'!$A$2:$A$44,$C2781)&gt;0,"ITAU",IF(AND(TRIM(UPPER($I2781))="CONTRATUAL",ISNUMBER(SEARCH("INDIVIDUAL",SUBSTITUTE(UPPER($D2781)," ","")))),"PREMIUM FREE",""))))</f>
        <v/>
      </c>
    </row>
    <row r="2782">
      <c r="AC2782">
        <f>IF($C2782="","",IF(COUNTIF('Códigos Santander (ref)'!$A$2:$A$79,$C2782)&gt;0,"SANTANDER",IF(COUNTIF('Códigos Itaú (ref)'!$A$2:$A$44,$C2782)&gt;0,"ITAU",IF(AND(TRIM(UPPER($I2782))="CONTRATUAL",ISNUMBER(SEARCH("INDIVIDUAL",SUBSTITUTE(UPPER($D2782)," ","")))),"PREMIUM FREE",""))))</f>
        <v/>
      </c>
    </row>
    <row r="2783">
      <c r="AC2783">
        <f>IF($C2783="","",IF(COUNTIF('Códigos Santander (ref)'!$A$2:$A$79,$C2783)&gt;0,"SANTANDER",IF(COUNTIF('Códigos Itaú (ref)'!$A$2:$A$44,$C2783)&gt;0,"ITAU",IF(AND(TRIM(UPPER($I2783))="CONTRATUAL",ISNUMBER(SEARCH("INDIVIDUAL",SUBSTITUTE(UPPER($D2783)," ","")))),"PREMIUM FREE",""))))</f>
        <v/>
      </c>
    </row>
    <row r="2784">
      <c r="AC2784">
        <f>IF($C2784="","",IF(COUNTIF('Códigos Santander (ref)'!$A$2:$A$79,$C2784)&gt;0,"SANTANDER",IF(COUNTIF('Códigos Itaú (ref)'!$A$2:$A$44,$C2784)&gt;0,"ITAU",IF(AND(TRIM(UPPER($I2784))="CONTRATUAL",ISNUMBER(SEARCH("INDIVIDUAL",SUBSTITUTE(UPPER($D2784)," ","")))),"PREMIUM FREE",""))))</f>
        <v/>
      </c>
    </row>
    <row r="2785">
      <c r="AC2785">
        <f>IF($C2785="","",IF(COUNTIF('Códigos Santander (ref)'!$A$2:$A$79,$C2785)&gt;0,"SANTANDER",IF(COUNTIF('Códigos Itaú (ref)'!$A$2:$A$44,$C2785)&gt;0,"ITAU",IF(AND(TRIM(UPPER($I2785))="CONTRATUAL",ISNUMBER(SEARCH("INDIVIDUAL",SUBSTITUTE(UPPER($D2785)," ","")))),"PREMIUM FREE",""))))</f>
        <v/>
      </c>
    </row>
    <row r="2786">
      <c r="AC2786">
        <f>IF($C2786="","",IF(COUNTIF('Códigos Santander (ref)'!$A$2:$A$79,$C2786)&gt;0,"SANTANDER",IF(COUNTIF('Códigos Itaú (ref)'!$A$2:$A$44,$C2786)&gt;0,"ITAU",IF(AND(TRIM(UPPER($I2786))="CONTRATUAL",ISNUMBER(SEARCH("INDIVIDUAL",SUBSTITUTE(UPPER($D2786)," ","")))),"PREMIUM FREE",""))))</f>
        <v/>
      </c>
    </row>
    <row r="2787">
      <c r="AC2787">
        <f>IF($C2787="","",IF(COUNTIF('Códigos Santander (ref)'!$A$2:$A$79,$C2787)&gt;0,"SANTANDER",IF(COUNTIF('Códigos Itaú (ref)'!$A$2:$A$44,$C2787)&gt;0,"ITAU",IF(AND(TRIM(UPPER($I2787))="CONTRATUAL",ISNUMBER(SEARCH("INDIVIDUAL",SUBSTITUTE(UPPER($D2787)," ","")))),"PREMIUM FREE",""))))</f>
        <v/>
      </c>
    </row>
    <row r="2788">
      <c r="AC2788">
        <f>IF($C2788="","",IF(COUNTIF('Códigos Santander (ref)'!$A$2:$A$79,$C2788)&gt;0,"SANTANDER",IF(COUNTIF('Códigos Itaú (ref)'!$A$2:$A$44,$C2788)&gt;0,"ITAU",IF(AND(TRIM(UPPER($I2788))="CONTRATUAL",ISNUMBER(SEARCH("INDIVIDUAL",SUBSTITUTE(UPPER($D2788)," ","")))),"PREMIUM FREE",""))))</f>
        <v/>
      </c>
    </row>
    <row r="2789">
      <c r="AC2789">
        <f>IF($C2789="","",IF(COUNTIF('Códigos Santander (ref)'!$A$2:$A$79,$C2789)&gt;0,"SANTANDER",IF(COUNTIF('Códigos Itaú (ref)'!$A$2:$A$44,$C2789)&gt;0,"ITAU",IF(AND(TRIM(UPPER($I2789))="CONTRATUAL",ISNUMBER(SEARCH("INDIVIDUAL",SUBSTITUTE(UPPER($D2789)," ","")))),"PREMIUM FREE",""))))</f>
        <v/>
      </c>
    </row>
    <row r="2790">
      <c r="AC2790">
        <f>IF($C2790="","",IF(COUNTIF('Códigos Santander (ref)'!$A$2:$A$79,$C2790)&gt;0,"SANTANDER",IF(COUNTIF('Códigos Itaú (ref)'!$A$2:$A$44,$C2790)&gt;0,"ITAU",IF(AND(TRIM(UPPER($I2790))="CONTRATUAL",ISNUMBER(SEARCH("INDIVIDUAL",SUBSTITUTE(UPPER($D2790)," ","")))),"PREMIUM FREE",""))))</f>
        <v/>
      </c>
    </row>
    <row r="2791">
      <c r="AC2791">
        <f>IF($C2791="","",IF(COUNTIF('Códigos Santander (ref)'!$A$2:$A$79,$C2791)&gt;0,"SANTANDER",IF(COUNTIF('Códigos Itaú (ref)'!$A$2:$A$44,$C2791)&gt;0,"ITAU",IF(AND(TRIM(UPPER($I2791))="CONTRATUAL",ISNUMBER(SEARCH("INDIVIDUAL",SUBSTITUTE(UPPER($D2791)," ","")))),"PREMIUM FREE",""))))</f>
        <v/>
      </c>
    </row>
    <row r="2792">
      <c r="AC2792">
        <f>IF($C2792="","",IF(COUNTIF('Códigos Santander (ref)'!$A$2:$A$79,$C2792)&gt;0,"SANTANDER",IF(COUNTIF('Códigos Itaú (ref)'!$A$2:$A$44,$C2792)&gt;0,"ITAU",IF(AND(TRIM(UPPER($I2792))="CONTRATUAL",ISNUMBER(SEARCH("INDIVIDUAL",SUBSTITUTE(UPPER($D2792)," ","")))),"PREMIUM FREE",""))))</f>
        <v/>
      </c>
    </row>
    <row r="2793">
      <c r="AC2793">
        <f>IF($C2793="","",IF(COUNTIF('Códigos Santander (ref)'!$A$2:$A$79,$C2793)&gt;0,"SANTANDER",IF(COUNTIF('Códigos Itaú (ref)'!$A$2:$A$44,$C2793)&gt;0,"ITAU",IF(AND(TRIM(UPPER($I2793))="CONTRATUAL",ISNUMBER(SEARCH("INDIVIDUAL",SUBSTITUTE(UPPER($D2793)," ","")))),"PREMIUM FREE",""))))</f>
        <v/>
      </c>
    </row>
    <row r="2794">
      <c r="AC2794">
        <f>IF($C2794="","",IF(COUNTIF('Códigos Santander (ref)'!$A$2:$A$79,$C2794)&gt;0,"SANTANDER",IF(COUNTIF('Códigos Itaú (ref)'!$A$2:$A$44,$C2794)&gt;0,"ITAU",IF(AND(TRIM(UPPER($I2794))="CONTRATUAL",ISNUMBER(SEARCH("INDIVIDUAL",SUBSTITUTE(UPPER($D2794)," ","")))),"PREMIUM FREE",""))))</f>
        <v/>
      </c>
    </row>
    <row r="2795">
      <c r="AC2795">
        <f>IF($C2795="","",IF(COUNTIF('Códigos Santander (ref)'!$A$2:$A$79,$C2795)&gt;0,"SANTANDER",IF(COUNTIF('Códigos Itaú (ref)'!$A$2:$A$44,$C2795)&gt;0,"ITAU",IF(AND(TRIM(UPPER($I2795))="CONTRATUAL",ISNUMBER(SEARCH("INDIVIDUAL",SUBSTITUTE(UPPER($D2795)," ","")))),"PREMIUM FREE",""))))</f>
        <v/>
      </c>
    </row>
    <row r="2796">
      <c r="AC2796">
        <f>IF($C2796="","",IF(COUNTIF('Códigos Santander (ref)'!$A$2:$A$79,$C2796)&gt;0,"SANTANDER",IF(COUNTIF('Códigos Itaú (ref)'!$A$2:$A$44,$C2796)&gt;0,"ITAU",IF(AND(TRIM(UPPER($I2796))="CONTRATUAL",ISNUMBER(SEARCH("INDIVIDUAL",SUBSTITUTE(UPPER($D2796)," ","")))),"PREMIUM FREE",""))))</f>
        <v/>
      </c>
    </row>
    <row r="2797">
      <c r="AC2797">
        <f>IF($C2797="","",IF(COUNTIF('Códigos Santander (ref)'!$A$2:$A$79,$C2797)&gt;0,"SANTANDER",IF(COUNTIF('Códigos Itaú (ref)'!$A$2:$A$44,$C2797)&gt;0,"ITAU",IF(AND(TRIM(UPPER($I2797))="CONTRATUAL",ISNUMBER(SEARCH("INDIVIDUAL",SUBSTITUTE(UPPER($D2797)," ","")))),"PREMIUM FREE",""))))</f>
        <v/>
      </c>
    </row>
    <row r="2798">
      <c r="AC2798">
        <f>IF($C2798="","",IF(COUNTIF('Códigos Santander (ref)'!$A$2:$A$79,$C2798)&gt;0,"SANTANDER",IF(COUNTIF('Códigos Itaú (ref)'!$A$2:$A$44,$C2798)&gt;0,"ITAU",IF(AND(TRIM(UPPER($I2798))="CONTRATUAL",ISNUMBER(SEARCH("INDIVIDUAL",SUBSTITUTE(UPPER($D2798)," ","")))),"PREMIUM FREE",""))))</f>
        <v/>
      </c>
    </row>
    <row r="2799">
      <c r="AC2799">
        <f>IF($C2799="","",IF(COUNTIF('Códigos Santander (ref)'!$A$2:$A$79,$C2799)&gt;0,"SANTANDER",IF(COUNTIF('Códigos Itaú (ref)'!$A$2:$A$44,$C2799)&gt;0,"ITAU",IF(AND(TRIM(UPPER($I2799))="CONTRATUAL",ISNUMBER(SEARCH("INDIVIDUAL",SUBSTITUTE(UPPER($D2799)," ","")))),"PREMIUM FREE",""))))</f>
        <v/>
      </c>
    </row>
    <row r="2800">
      <c r="AC2800">
        <f>IF($C2800="","",IF(COUNTIF('Códigos Santander (ref)'!$A$2:$A$79,$C2800)&gt;0,"SANTANDER",IF(COUNTIF('Códigos Itaú (ref)'!$A$2:$A$44,$C2800)&gt;0,"ITAU",IF(AND(TRIM(UPPER($I2800))="CONTRATUAL",ISNUMBER(SEARCH("INDIVIDUAL",SUBSTITUTE(UPPER($D2800)," ","")))),"PREMIUM FREE",""))))</f>
        <v/>
      </c>
    </row>
    <row r="2801">
      <c r="AC2801">
        <f>IF($C2801="","",IF(COUNTIF('Códigos Santander (ref)'!$A$2:$A$79,$C2801)&gt;0,"SANTANDER",IF(COUNTIF('Códigos Itaú (ref)'!$A$2:$A$44,$C2801)&gt;0,"ITAU",IF(AND(TRIM(UPPER($I2801))="CONTRATUAL",ISNUMBER(SEARCH("INDIVIDUAL",SUBSTITUTE(UPPER($D2801)," ","")))),"PREMIUM FREE",""))))</f>
        <v/>
      </c>
    </row>
    <row r="2802">
      <c r="AC2802">
        <f>IF($C2802="","",IF(COUNTIF('Códigos Santander (ref)'!$A$2:$A$79,$C2802)&gt;0,"SANTANDER",IF(COUNTIF('Códigos Itaú (ref)'!$A$2:$A$44,$C2802)&gt;0,"ITAU",IF(AND(TRIM(UPPER($I2802))="CONTRATUAL",ISNUMBER(SEARCH("INDIVIDUAL",SUBSTITUTE(UPPER($D2802)," ","")))),"PREMIUM FREE",""))))</f>
        <v/>
      </c>
    </row>
    <row r="2803">
      <c r="AC2803">
        <f>IF($C2803="","",IF(COUNTIF('Códigos Santander (ref)'!$A$2:$A$79,$C2803)&gt;0,"SANTANDER",IF(COUNTIF('Códigos Itaú (ref)'!$A$2:$A$44,$C2803)&gt;0,"ITAU",IF(AND(TRIM(UPPER($I2803))="CONTRATUAL",ISNUMBER(SEARCH("INDIVIDUAL",SUBSTITUTE(UPPER($D2803)," ","")))),"PREMIUM FREE",""))))</f>
        <v/>
      </c>
    </row>
    <row r="2804">
      <c r="AC2804">
        <f>IF($C2804="","",IF(COUNTIF('Códigos Santander (ref)'!$A$2:$A$79,$C2804)&gt;0,"SANTANDER",IF(COUNTIF('Códigos Itaú (ref)'!$A$2:$A$44,$C2804)&gt;0,"ITAU",IF(AND(TRIM(UPPER($I2804))="CONTRATUAL",ISNUMBER(SEARCH("INDIVIDUAL",SUBSTITUTE(UPPER($D2804)," ","")))),"PREMIUM FREE",""))))</f>
        <v/>
      </c>
    </row>
    <row r="2805">
      <c r="AC2805">
        <f>IF($C2805="","",IF(COUNTIF('Códigos Santander (ref)'!$A$2:$A$79,$C2805)&gt;0,"SANTANDER",IF(COUNTIF('Códigos Itaú (ref)'!$A$2:$A$44,$C2805)&gt;0,"ITAU",IF(AND(TRIM(UPPER($I2805))="CONTRATUAL",ISNUMBER(SEARCH("INDIVIDUAL",SUBSTITUTE(UPPER($D2805)," ","")))),"PREMIUM FREE",""))))</f>
        <v/>
      </c>
    </row>
    <row r="2806">
      <c r="AC2806">
        <f>IF($C2806="","",IF(COUNTIF('Códigos Santander (ref)'!$A$2:$A$79,$C2806)&gt;0,"SANTANDER",IF(COUNTIF('Códigos Itaú (ref)'!$A$2:$A$44,$C2806)&gt;0,"ITAU",IF(AND(TRIM(UPPER($I2806))="CONTRATUAL",ISNUMBER(SEARCH("INDIVIDUAL",SUBSTITUTE(UPPER($D2806)," ","")))),"PREMIUM FREE",""))))</f>
        <v/>
      </c>
    </row>
    <row r="2807">
      <c r="AC2807">
        <f>IF($C2807="","",IF(COUNTIF('Códigos Santander (ref)'!$A$2:$A$79,$C2807)&gt;0,"SANTANDER",IF(COUNTIF('Códigos Itaú (ref)'!$A$2:$A$44,$C2807)&gt;0,"ITAU",IF(AND(TRIM(UPPER($I2807))="CONTRATUAL",ISNUMBER(SEARCH("INDIVIDUAL",SUBSTITUTE(UPPER($D2807)," ","")))),"PREMIUM FREE",""))))</f>
        <v/>
      </c>
    </row>
    <row r="2808">
      <c r="AC2808">
        <f>IF($C2808="","",IF(COUNTIF('Códigos Santander (ref)'!$A$2:$A$79,$C2808)&gt;0,"SANTANDER",IF(COUNTIF('Códigos Itaú (ref)'!$A$2:$A$44,$C2808)&gt;0,"ITAU",IF(AND(TRIM(UPPER($I2808))="CONTRATUAL",ISNUMBER(SEARCH("INDIVIDUAL",SUBSTITUTE(UPPER($D2808)," ","")))),"PREMIUM FREE",""))))</f>
        <v/>
      </c>
    </row>
    <row r="2809">
      <c r="AC2809">
        <f>IF($C2809="","",IF(COUNTIF('Códigos Santander (ref)'!$A$2:$A$79,$C2809)&gt;0,"SANTANDER",IF(COUNTIF('Códigos Itaú (ref)'!$A$2:$A$44,$C2809)&gt;0,"ITAU",IF(AND(TRIM(UPPER($I2809))="CONTRATUAL",ISNUMBER(SEARCH("INDIVIDUAL",SUBSTITUTE(UPPER($D2809)," ","")))),"PREMIUM FREE",""))))</f>
        <v/>
      </c>
    </row>
    <row r="2810">
      <c r="AC2810">
        <f>IF($C2810="","",IF(COUNTIF('Códigos Santander (ref)'!$A$2:$A$79,$C2810)&gt;0,"SANTANDER",IF(COUNTIF('Códigos Itaú (ref)'!$A$2:$A$44,$C2810)&gt;0,"ITAU",IF(AND(TRIM(UPPER($I2810))="CONTRATUAL",ISNUMBER(SEARCH("INDIVIDUAL",SUBSTITUTE(UPPER($D2810)," ","")))),"PREMIUM FREE",""))))</f>
        <v/>
      </c>
    </row>
    <row r="2811">
      <c r="AC2811">
        <f>IF($C2811="","",IF(COUNTIF('Códigos Santander (ref)'!$A$2:$A$79,$C2811)&gt;0,"SANTANDER",IF(COUNTIF('Códigos Itaú (ref)'!$A$2:$A$44,$C2811)&gt;0,"ITAU",IF(AND(TRIM(UPPER($I2811))="CONTRATUAL",ISNUMBER(SEARCH("INDIVIDUAL",SUBSTITUTE(UPPER($D2811)," ","")))),"PREMIUM FREE",""))))</f>
        <v/>
      </c>
    </row>
    <row r="2812">
      <c r="AC2812">
        <f>IF($C2812="","",IF(COUNTIF('Códigos Santander (ref)'!$A$2:$A$79,$C2812)&gt;0,"SANTANDER",IF(COUNTIF('Códigos Itaú (ref)'!$A$2:$A$44,$C2812)&gt;0,"ITAU",IF(AND(TRIM(UPPER($I2812))="CONTRATUAL",ISNUMBER(SEARCH("INDIVIDUAL",SUBSTITUTE(UPPER($D2812)," ","")))),"PREMIUM FREE",""))))</f>
        <v/>
      </c>
    </row>
    <row r="2813">
      <c r="AC2813">
        <f>IF($C2813="","",IF(COUNTIF('Códigos Santander (ref)'!$A$2:$A$79,$C2813)&gt;0,"SANTANDER",IF(COUNTIF('Códigos Itaú (ref)'!$A$2:$A$44,$C2813)&gt;0,"ITAU",IF(AND(TRIM(UPPER($I2813))="CONTRATUAL",ISNUMBER(SEARCH("INDIVIDUAL",SUBSTITUTE(UPPER($D2813)," ","")))),"PREMIUM FREE",""))))</f>
        <v/>
      </c>
    </row>
    <row r="2814">
      <c r="AC2814">
        <f>IF($C2814="","",IF(COUNTIF('Códigos Santander (ref)'!$A$2:$A$79,$C2814)&gt;0,"SANTANDER",IF(COUNTIF('Códigos Itaú (ref)'!$A$2:$A$44,$C2814)&gt;0,"ITAU",IF(AND(TRIM(UPPER($I2814))="CONTRATUAL",ISNUMBER(SEARCH("INDIVIDUAL",SUBSTITUTE(UPPER($D2814)," ","")))),"PREMIUM FREE",""))))</f>
        <v/>
      </c>
    </row>
    <row r="2815">
      <c r="AC2815">
        <f>IF($C2815="","",IF(COUNTIF('Códigos Santander (ref)'!$A$2:$A$79,$C2815)&gt;0,"SANTANDER",IF(COUNTIF('Códigos Itaú (ref)'!$A$2:$A$44,$C2815)&gt;0,"ITAU",IF(AND(TRIM(UPPER($I2815))="CONTRATUAL",ISNUMBER(SEARCH("INDIVIDUAL",SUBSTITUTE(UPPER($D2815)," ","")))),"PREMIUM FREE",""))))</f>
        <v/>
      </c>
    </row>
    <row r="2816">
      <c r="AC2816">
        <f>IF($C2816="","",IF(COUNTIF('Códigos Santander (ref)'!$A$2:$A$79,$C2816)&gt;0,"SANTANDER",IF(COUNTIF('Códigos Itaú (ref)'!$A$2:$A$44,$C2816)&gt;0,"ITAU",IF(AND(TRIM(UPPER($I2816))="CONTRATUAL",ISNUMBER(SEARCH("INDIVIDUAL",SUBSTITUTE(UPPER($D2816)," ","")))),"PREMIUM FREE",""))))</f>
        <v/>
      </c>
    </row>
    <row r="2817">
      <c r="AC2817">
        <f>IF($C2817="","",IF(COUNTIF('Códigos Santander (ref)'!$A$2:$A$79,$C2817)&gt;0,"SANTANDER",IF(COUNTIF('Códigos Itaú (ref)'!$A$2:$A$44,$C2817)&gt;0,"ITAU",IF(AND(TRIM(UPPER($I2817))="CONTRATUAL",ISNUMBER(SEARCH("INDIVIDUAL",SUBSTITUTE(UPPER($D2817)," ","")))),"PREMIUM FREE",""))))</f>
        <v/>
      </c>
    </row>
    <row r="2818">
      <c r="AC2818">
        <f>IF($C2818="","",IF(COUNTIF('Códigos Santander (ref)'!$A$2:$A$79,$C2818)&gt;0,"SANTANDER",IF(COUNTIF('Códigos Itaú (ref)'!$A$2:$A$44,$C2818)&gt;0,"ITAU",IF(AND(TRIM(UPPER($I2818))="CONTRATUAL",ISNUMBER(SEARCH("INDIVIDUAL",SUBSTITUTE(UPPER($D2818)," ","")))),"PREMIUM FREE",""))))</f>
        <v/>
      </c>
    </row>
    <row r="2819">
      <c r="AC2819">
        <f>IF($C2819="","",IF(COUNTIF('Códigos Santander (ref)'!$A$2:$A$79,$C2819)&gt;0,"SANTANDER",IF(COUNTIF('Códigos Itaú (ref)'!$A$2:$A$44,$C2819)&gt;0,"ITAU",IF(AND(TRIM(UPPER($I2819))="CONTRATUAL",ISNUMBER(SEARCH("INDIVIDUAL",SUBSTITUTE(UPPER($D2819)," ","")))),"PREMIUM FREE",""))))</f>
        <v/>
      </c>
    </row>
    <row r="2820">
      <c r="AC2820">
        <f>IF($C2820="","",IF(COUNTIF('Códigos Santander (ref)'!$A$2:$A$79,$C2820)&gt;0,"SANTANDER",IF(COUNTIF('Códigos Itaú (ref)'!$A$2:$A$44,$C2820)&gt;0,"ITAU",IF(AND(TRIM(UPPER($I2820))="CONTRATUAL",ISNUMBER(SEARCH("INDIVIDUAL",SUBSTITUTE(UPPER($D2820)," ","")))),"PREMIUM FREE",""))))</f>
        <v/>
      </c>
    </row>
    <row r="2821">
      <c r="AC2821">
        <f>IF($C2821="","",IF(COUNTIF('Códigos Santander (ref)'!$A$2:$A$79,$C2821)&gt;0,"SANTANDER",IF(COUNTIF('Códigos Itaú (ref)'!$A$2:$A$44,$C2821)&gt;0,"ITAU",IF(AND(TRIM(UPPER($I2821))="CONTRATUAL",ISNUMBER(SEARCH("INDIVIDUAL",SUBSTITUTE(UPPER($D2821)," ","")))),"PREMIUM FREE",""))))</f>
        <v/>
      </c>
    </row>
    <row r="2822">
      <c r="AC2822">
        <f>IF($C2822="","",IF(COUNTIF('Códigos Santander (ref)'!$A$2:$A$79,$C2822)&gt;0,"SANTANDER",IF(COUNTIF('Códigos Itaú (ref)'!$A$2:$A$44,$C2822)&gt;0,"ITAU",IF(AND(TRIM(UPPER($I2822))="CONTRATUAL",ISNUMBER(SEARCH("INDIVIDUAL",SUBSTITUTE(UPPER($D2822)," ","")))),"PREMIUM FREE",""))))</f>
        <v/>
      </c>
    </row>
    <row r="2823">
      <c r="AC2823">
        <f>IF($C2823="","",IF(COUNTIF('Códigos Santander (ref)'!$A$2:$A$79,$C2823)&gt;0,"SANTANDER",IF(COUNTIF('Códigos Itaú (ref)'!$A$2:$A$44,$C2823)&gt;0,"ITAU",IF(AND(TRIM(UPPER($I2823))="CONTRATUAL",ISNUMBER(SEARCH("INDIVIDUAL",SUBSTITUTE(UPPER($D2823)," ","")))),"PREMIUM FREE",""))))</f>
        <v/>
      </c>
    </row>
    <row r="2824">
      <c r="AC2824">
        <f>IF($C2824="","",IF(COUNTIF('Códigos Santander (ref)'!$A$2:$A$79,$C2824)&gt;0,"SANTANDER",IF(COUNTIF('Códigos Itaú (ref)'!$A$2:$A$44,$C2824)&gt;0,"ITAU",IF(AND(TRIM(UPPER($I2824))="CONTRATUAL",ISNUMBER(SEARCH("INDIVIDUAL",SUBSTITUTE(UPPER($D2824)," ","")))),"PREMIUM FREE",""))))</f>
        <v/>
      </c>
    </row>
    <row r="2825">
      <c r="AC2825">
        <f>IF($C2825="","",IF(COUNTIF('Códigos Santander (ref)'!$A$2:$A$79,$C2825)&gt;0,"SANTANDER",IF(COUNTIF('Códigos Itaú (ref)'!$A$2:$A$44,$C2825)&gt;0,"ITAU",IF(AND(TRIM(UPPER($I2825))="CONTRATUAL",ISNUMBER(SEARCH("INDIVIDUAL",SUBSTITUTE(UPPER($D2825)," ","")))),"PREMIUM FREE",""))))</f>
        <v/>
      </c>
    </row>
    <row r="2826">
      <c r="AC2826">
        <f>IF($C2826="","",IF(COUNTIF('Códigos Santander (ref)'!$A$2:$A$79,$C2826)&gt;0,"SANTANDER",IF(COUNTIF('Códigos Itaú (ref)'!$A$2:$A$44,$C2826)&gt;0,"ITAU",IF(AND(TRIM(UPPER($I2826))="CONTRATUAL",ISNUMBER(SEARCH("INDIVIDUAL",SUBSTITUTE(UPPER($D2826)," ","")))),"PREMIUM FREE",""))))</f>
        <v/>
      </c>
    </row>
    <row r="2827">
      <c r="AC2827">
        <f>IF($C2827="","",IF(COUNTIF('Códigos Santander (ref)'!$A$2:$A$79,$C2827)&gt;0,"SANTANDER",IF(COUNTIF('Códigos Itaú (ref)'!$A$2:$A$44,$C2827)&gt;0,"ITAU",IF(AND(TRIM(UPPER($I2827))="CONTRATUAL",ISNUMBER(SEARCH("INDIVIDUAL",SUBSTITUTE(UPPER($D2827)," ","")))),"PREMIUM FREE",""))))</f>
        <v/>
      </c>
    </row>
    <row r="2828">
      <c r="AC2828">
        <f>IF($C2828="","",IF(COUNTIF('Códigos Santander (ref)'!$A$2:$A$79,$C2828)&gt;0,"SANTANDER",IF(COUNTIF('Códigos Itaú (ref)'!$A$2:$A$44,$C2828)&gt;0,"ITAU",IF(AND(TRIM(UPPER($I2828))="CONTRATUAL",ISNUMBER(SEARCH("INDIVIDUAL",SUBSTITUTE(UPPER($D2828)," ","")))),"PREMIUM FREE",""))))</f>
        <v/>
      </c>
    </row>
    <row r="2829">
      <c r="AC2829">
        <f>IF($C2829="","",IF(COUNTIF('Códigos Santander (ref)'!$A$2:$A$79,$C2829)&gt;0,"SANTANDER",IF(COUNTIF('Códigos Itaú (ref)'!$A$2:$A$44,$C2829)&gt;0,"ITAU",IF(AND(TRIM(UPPER($I2829))="CONTRATUAL",ISNUMBER(SEARCH("INDIVIDUAL",SUBSTITUTE(UPPER($D2829)," ","")))),"PREMIUM FREE",""))))</f>
        <v/>
      </c>
    </row>
    <row r="2830">
      <c r="AC2830">
        <f>IF($C2830="","",IF(COUNTIF('Códigos Santander (ref)'!$A$2:$A$79,$C2830)&gt;0,"SANTANDER",IF(COUNTIF('Códigos Itaú (ref)'!$A$2:$A$44,$C2830)&gt;0,"ITAU",IF(AND(TRIM(UPPER($I2830))="CONTRATUAL",ISNUMBER(SEARCH("INDIVIDUAL",SUBSTITUTE(UPPER($D2830)," ","")))),"PREMIUM FREE",""))))</f>
        <v/>
      </c>
    </row>
    <row r="2831">
      <c r="AC2831">
        <f>IF($C2831="","",IF(COUNTIF('Códigos Santander (ref)'!$A$2:$A$79,$C2831)&gt;0,"SANTANDER",IF(COUNTIF('Códigos Itaú (ref)'!$A$2:$A$44,$C2831)&gt;0,"ITAU",IF(AND(TRIM(UPPER($I2831))="CONTRATUAL",ISNUMBER(SEARCH("INDIVIDUAL",SUBSTITUTE(UPPER($D2831)," ","")))),"PREMIUM FREE",""))))</f>
        <v/>
      </c>
    </row>
    <row r="2832">
      <c r="AC2832">
        <f>IF($C2832="","",IF(COUNTIF('Códigos Santander (ref)'!$A$2:$A$79,$C2832)&gt;0,"SANTANDER",IF(COUNTIF('Códigos Itaú (ref)'!$A$2:$A$44,$C2832)&gt;0,"ITAU",IF(AND(TRIM(UPPER($I2832))="CONTRATUAL",ISNUMBER(SEARCH("INDIVIDUAL",SUBSTITUTE(UPPER($D2832)," ","")))),"PREMIUM FREE",""))))</f>
        <v/>
      </c>
    </row>
    <row r="2833">
      <c r="AC2833">
        <f>IF($C2833="","",IF(COUNTIF('Códigos Santander (ref)'!$A$2:$A$79,$C2833)&gt;0,"SANTANDER",IF(COUNTIF('Códigos Itaú (ref)'!$A$2:$A$44,$C2833)&gt;0,"ITAU",IF(AND(TRIM(UPPER($I2833))="CONTRATUAL",ISNUMBER(SEARCH("INDIVIDUAL",SUBSTITUTE(UPPER($D2833)," ","")))),"PREMIUM FREE",""))))</f>
        <v/>
      </c>
    </row>
    <row r="2834">
      <c r="AC2834">
        <f>IF($C2834="","",IF(COUNTIF('Códigos Santander (ref)'!$A$2:$A$79,$C2834)&gt;0,"SANTANDER",IF(COUNTIF('Códigos Itaú (ref)'!$A$2:$A$44,$C2834)&gt;0,"ITAU",IF(AND(TRIM(UPPER($I2834))="CONTRATUAL",ISNUMBER(SEARCH("INDIVIDUAL",SUBSTITUTE(UPPER($D2834)," ","")))),"PREMIUM FREE",""))))</f>
        <v/>
      </c>
    </row>
    <row r="2835">
      <c r="AC2835">
        <f>IF($C2835="","",IF(COUNTIF('Códigos Santander (ref)'!$A$2:$A$79,$C2835)&gt;0,"SANTANDER",IF(COUNTIF('Códigos Itaú (ref)'!$A$2:$A$44,$C2835)&gt;0,"ITAU",IF(AND(TRIM(UPPER($I2835))="CONTRATUAL",ISNUMBER(SEARCH("INDIVIDUAL",SUBSTITUTE(UPPER($D2835)," ","")))),"PREMIUM FREE",""))))</f>
        <v/>
      </c>
    </row>
    <row r="2836">
      <c r="AC2836">
        <f>IF($C2836="","",IF(COUNTIF('Códigos Santander (ref)'!$A$2:$A$79,$C2836)&gt;0,"SANTANDER",IF(COUNTIF('Códigos Itaú (ref)'!$A$2:$A$44,$C2836)&gt;0,"ITAU",IF(AND(TRIM(UPPER($I2836))="CONTRATUAL",ISNUMBER(SEARCH("INDIVIDUAL",SUBSTITUTE(UPPER($D2836)," ","")))),"PREMIUM FREE",""))))</f>
        <v/>
      </c>
    </row>
    <row r="2837">
      <c r="AC2837">
        <f>IF($C2837="","",IF(COUNTIF('Códigos Santander (ref)'!$A$2:$A$79,$C2837)&gt;0,"SANTANDER",IF(COUNTIF('Códigos Itaú (ref)'!$A$2:$A$44,$C2837)&gt;0,"ITAU",IF(AND(TRIM(UPPER($I2837))="CONTRATUAL",ISNUMBER(SEARCH("INDIVIDUAL",SUBSTITUTE(UPPER($D2837)," ","")))),"PREMIUM FREE",""))))</f>
        <v/>
      </c>
    </row>
    <row r="2838">
      <c r="AC2838">
        <f>IF($C2838="","",IF(COUNTIF('Códigos Santander (ref)'!$A$2:$A$79,$C2838)&gt;0,"SANTANDER",IF(COUNTIF('Códigos Itaú (ref)'!$A$2:$A$44,$C2838)&gt;0,"ITAU",IF(AND(TRIM(UPPER($I2838))="CONTRATUAL",ISNUMBER(SEARCH("INDIVIDUAL",SUBSTITUTE(UPPER($D2838)," ","")))),"PREMIUM FREE",""))))</f>
        <v/>
      </c>
    </row>
    <row r="2839">
      <c r="AC2839">
        <f>IF($C2839="","",IF(COUNTIF('Códigos Santander (ref)'!$A$2:$A$79,$C2839)&gt;0,"SANTANDER",IF(COUNTIF('Códigos Itaú (ref)'!$A$2:$A$44,$C2839)&gt;0,"ITAU",IF(AND(TRIM(UPPER($I2839))="CONTRATUAL",ISNUMBER(SEARCH("INDIVIDUAL",SUBSTITUTE(UPPER($D2839)," ","")))),"PREMIUM FREE",""))))</f>
        <v/>
      </c>
    </row>
    <row r="2840">
      <c r="AC2840">
        <f>IF($C2840="","",IF(COUNTIF('Códigos Santander (ref)'!$A$2:$A$79,$C2840)&gt;0,"SANTANDER",IF(COUNTIF('Códigos Itaú (ref)'!$A$2:$A$44,$C2840)&gt;0,"ITAU",IF(AND(TRIM(UPPER($I2840))="CONTRATUAL",ISNUMBER(SEARCH("INDIVIDUAL",SUBSTITUTE(UPPER($D2840)," ","")))),"PREMIUM FREE",""))))</f>
        <v/>
      </c>
    </row>
    <row r="2841">
      <c r="AC2841">
        <f>IF($C2841="","",IF(COUNTIF('Códigos Santander (ref)'!$A$2:$A$79,$C2841)&gt;0,"SANTANDER",IF(COUNTIF('Códigos Itaú (ref)'!$A$2:$A$44,$C2841)&gt;0,"ITAU",IF(AND(TRIM(UPPER($I2841))="CONTRATUAL",ISNUMBER(SEARCH("INDIVIDUAL",SUBSTITUTE(UPPER($D2841)," ","")))),"PREMIUM FREE",""))))</f>
        <v/>
      </c>
    </row>
    <row r="2842">
      <c r="AC2842">
        <f>IF($C2842="","",IF(COUNTIF('Códigos Santander (ref)'!$A$2:$A$79,$C2842)&gt;0,"SANTANDER",IF(COUNTIF('Códigos Itaú (ref)'!$A$2:$A$44,$C2842)&gt;0,"ITAU",IF(AND(TRIM(UPPER($I2842))="CONTRATUAL",ISNUMBER(SEARCH("INDIVIDUAL",SUBSTITUTE(UPPER($D2842)," ","")))),"PREMIUM FREE",""))))</f>
        <v/>
      </c>
    </row>
    <row r="2843">
      <c r="AC2843">
        <f>IF($C2843="","",IF(COUNTIF('Códigos Santander (ref)'!$A$2:$A$79,$C2843)&gt;0,"SANTANDER",IF(COUNTIF('Códigos Itaú (ref)'!$A$2:$A$44,$C2843)&gt;0,"ITAU",IF(AND(TRIM(UPPER($I2843))="CONTRATUAL",ISNUMBER(SEARCH("INDIVIDUAL",SUBSTITUTE(UPPER($D2843)," ","")))),"PREMIUM FREE",""))))</f>
        <v/>
      </c>
    </row>
    <row r="2844">
      <c r="AC2844">
        <f>IF($C2844="","",IF(COUNTIF('Códigos Santander (ref)'!$A$2:$A$79,$C2844)&gt;0,"SANTANDER",IF(COUNTIF('Códigos Itaú (ref)'!$A$2:$A$44,$C2844)&gt;0,"ITAU",IF(AND(TRIM(UPPER($I2844))="CONTRATUAL",ISNUMBER(SEARCH("INDIVIDUAL",SUBSTITUTE(UPPER($D2844)," ","")))),"PREMIUM FREE",""))))</f>
        <v/>
      </c>
    </row>
    <row r="2845">
      <c r="AC2845">
        <f>IF($C2845="","",IF(COUNTIF('Códigos Santander (ref)'!$A$2:$A$79,$C2845)&gt;0,"SANTANDER",IF(COUNTIF('Códigos Itaú (ref)'!$A$2:$A$44,$C2845)&gt;0,"ITAU",IF(AND(TRIM(UPPER($I2845))="CONTRATUAL",ISNUMBER(SEARCH("INDIVIDUAL",SUBSTITUTE(UPPER($D2845)," ","")))),"PREMIUM FREE",""))))</f>
        <v/>
      </c>
    </row>
    <row r="2846">
      <c r="AC2846">
        <f>IF($C2846="","",IF(COUNTIF('Códigos Santander (ref)'!$A$2:$A$79,$C2846)&gt;0,"SANTANDER",IF(COUNTIF('Códigos Itaú (ref)'!$A$2:$A$44,$C2846)&gt;0,"ITAU",IF(AND(TRIM(UPPER($I2846))="CONTRATUAL",ISNUMBER(SEARCH("INDIVIDUAL",SUBSTITUTE(UPPER($D2846)," ","")))),"PREMIUM FREE",""))))</f>
        <v/>
      </c>
    </row>
    <row r="2847">
      <c r="AC2847">
        <f>IF($C2847="","",IF(COUNTIF('Códigos Santander (ref)'!$A$2:$A$79,$C2847)&gt;0,"SANTANDER",IF(COUNTIF('Códigos Itaú (ref)'!$A$2:$A$44,$C2847)&gt;0,"ITAU",IF(AND(TRIM(UPPER($I2847))="CONTRATUAL",ISNUMBER(SEARCH("INDIVIDUAL",SUBSTITUTE(UPPER($D2847)," ","")))),"PREMIUM FREE",""))))</f>
        <v/>
      </c>
    </row>
    <row r="2848">
      <c r="AC2848">
        <f>IF($C2848="","",IF(COUNTIF('Códigos Santander (ref)'!$A$2:$A$79,$C2848)&gt;0,"SANTANDER",IF(COUNTIF('Códigos Itaú (ref)'!$A$2:$A$44,$C2848)&gt;0,"ITAU",IF(AND(TRIM(UPPER($I2848))="CONTRATUAL",ISNUMBER(SEARCH("INDIVIDUAL",SUBSTITUTE(UPPER($D2848)," ","")))),"PREMIUM FREE",""))))</f>
        <v/>
      </c>
    </row>
    <row r="2849">
      <c r="AC2849">
        <f>IF($C2849="","",IF(COUNTIF('Códigos Santander (ref)'!$A$2:$A$79,$C2849)&gt;0,"SANTANDER",IF(COUNTIF('Códigos Itaú (ref)'!$A$2:$A$44,$C2849)&gt;0,"ITAU",IF(AND(TRIM(UPPER($I2849))="CONTRATUAL",ISNUMBER(SEARCH("INDIVIDUAL",SUBSTITUTE(UPPER($D2849)," ","")))),"PREMIUM FREE",""))))</f>
        <v/>
      </c>
    </row>
    <row r="2850">
      <c r="AC2850">
        <f>IF($C2850="","",IF(COUNTIF('Códigos Santander (ref)'!$A$2:$A$79,$C2850)&gt;0,"SANTANDER",IF(COUNTIF('Códigos Itaú (ref)'!$A$2:$A$44,$C2850)&gt;0,"ITAU",IF(AND(TRIM(UPPER($I2850))="CONTRATUAL",ISNUMBER(SEARCH("INDIVIDUAL",SUBSTITUTE(UPPER($D2850)," ","")))),"PREMIUM FREE",""))))</f>
        <v/>
      </c>
    </row>
    <row r="2851">
      <c r="AC2851">
        <f>IF($C2851="","",IF(COUNTIF('Códigos Santander (ref)'!$A$2:$A$79,$C2851)&gt;0,"SANTANDER",IF(COUNTIF('Códigos Itaú (ref)'!$A$2:$A$44,$C2851)&gt;0,"ITAU",IF(AND(TRIM(UPPER($I2851))="CONTRATUAL",ISNUMBER(SEARCH("INDIVIDUAL",SUBSTITUTE(UPPER($D2851)," ","")))),"PREMIUM FREE",""))))</f>
        <v/>
      </c>
    </row>
    <row r="2852">
      <c r="AC2852">
        <f>IF($C2852="","",IF(COUNTIF('Códigos Santander (ref)'!$A$2:$A$79,$C2852)&gt;0,"SANTANDER",IF(COUNTIF('Códigos Itaú (ref)'!$A$2:$A$44,$C2852)&gt;0,"ITAU",IF(AND(TRIM(UPPER($I2852))="CONTRATUAL",ISNUMBER(SEARCH("INDIVIDUAL",SUBSTITUTE(UPPER($D2852)," ","")))),"PREMIUM FREE",""))))</f>
        <v/>
      </c>
    </row>
    <row r="2853">
      <c r="AC2853">
        <f>IF($C2853="","",IF(COUNTIF('Códigos Santander (ref)'!$A$2:$A$79,$C2853)&gt;0,"SANTANDER",IF(COUNTIF('Códigos Itaú (ref)'!$A$2:$A$44,$C2853)&gt;0,"ITAU",IF(AND(TRIM(UPPER($I2853))="CONTRATUAL",ISNUMBER(SEARCH("INDIVIDUAL",SUBSTITUTE(UPPER($D2853)," ","")))),"PREMIUM FREE",""))))</f>
        <v/>
      </c>
    </row>
    <row r="2854">
      <c r="AC2854">
        <f>IF($C2854="","",IF(COUNTIF('Códigos Santander (ref)'!$A$2:$A$79,$C2854)&gt;0,"SANTANDER",IF(COUNTIF('Códigos Itaú (ref)'!$A$2:$A$44,$C2854)&gt;0,"ITAU",IF(AND(TRIM(UPPER($I2854))="CONTRATUAL",ISNUMBER(SEARCH("INDIVIDUAL",SUBSTITUTE(UPPER($D2854)," ","")))),"PREMIUM FREE",""))))</f>
        <v/>
      </c>
    </row>
    <row r="2855">
      <c r="AC2855">
        <f>IF($C2855="","",IF(COUNTIF('Códigos Santander (ref)'!$A$2:$A$79,$C2855)&gt;0,"SANTANDER",IF(COUNTIF('Códigos Itaú (ref)'!$A$2:$A$44,$C2855)&gt;0,"ITAU",IF(AND(TRIM(UPPER($I2855))="CONTRATUAL",ISNUMBER(SEARCH("INDIVIDUAL",SUBSTITUTE(UPPER($D2855)," ","")))),"PREMIUM FREE",""))))</f>
        <v/>
      </c>
    </row>
    <row r="2856">
      <c r="AC2856">
        <f>IF($C2856="","",IF(COUNTIF('Códigos Santander (ref)'!$A$2:$A$79,$C2856)&gt;0,"SANTANDER",IF(COUNTIF('Códigos Itaú (ref)'!$A$2:$A$44,$C2856)&gt;0,"ITAU",IF(AND(TRIM(UPPER($I2856))="CONTRATUAL",ISNUMBER(SEARCH("INDIVIDUAL",SUBSTITUTE(UPPER($D2856)," ","")))),"PREMIUM FREE",""))))</f>
        <v/>
      </c>
    </row>
    <row r="2857">
      <c r="AC2857">
        <f>IF($C2857="","",IF(COUNTIF('Códigos Santander (ref)'!$A$2:$A$79,$C2857)&gt;0,"SANTANDER",IF(COUNTIF('Códigos Itaú (ref)'!$A$2:$A$44,$C2857)&gt;0,"ITAU",IF(AND(TRIM(UPPER($I2857))="CONTRATUAL",ISNUMBER(SEARCH("INDIVIDUAL",SUBSTITUTE(UPPER($D2857)," ","")))),"PREMIUM FREE",""))))</f>
        <v/>
      </c>
    </row>
    <row r="2858">
      <c r="AC2858">
        <f>IF($C2858="","",IF(COUNTIF('Códigos Santander (ref)'!$A$2:$A$79,$C2858)&gt;0,"SANTANDER",IF(COUNTIF('Códigos Itaú (ref)'!$A$2:$A$44,$C2858)&gt;0,"ITAU",IF(AND(TRIM(UPPER($I2858))="CONTRATUAL",ISNUMBER(SEARCH("INDIVIDUAL",SUBSTITUTE(UPPER($D2858)," ","")))),"PREMIUM FREE",""))))</f>
        <v/>
      </c>
    </row>
    <row r="2859">
      <c r="AC2859">
        <f>IF($C2859="","",IF(COUNTIF('Códigos Santander (ref)'!$A$2:$A$79,$C2859)&gt;0,"SANTANDER",IF(COUNTIF('Códigos Itaú (ref)'!$A$2:$A$44,$C2859)&gt;0,"ITAU",IF(AND(TRIM(UPPER($I2859))="CONTRATUAL",ISNUMBER(SEARCH("INDIVIDUAL",SUBSTITUTE(UPPER($D2859)," ","")))),"PREMIUM FREE",""))))</f>
        <v/>
      </c>
    </row>
    <row r="2860">
      <c r="AC2860">
        <f>IF($C2860="","",IF(COUNTIF('Códigos Santander (ref)'!$A$2:$A$79,$C2860)&gt;0,"SANTANDER",IF(COUNTIF('Códigos Itaú (ref)'!$A$2:$A$44,$C2860)&gt;0,"ITAU",IF(AND(TRIM(UPPER($I2860))="CONTRATUAL",ISNUMBER(SEARCH("INDIVIDUAL",SUBSTITUTE(UPPER($D2860)," ","")))),"PREMIUM FREE",""))))</f>
        <v/>
      </c>
    </row>
    <row r="2861">
      <c r="AC2861">
        <f>IF($C2861="","",IF(COUNTIF('Códigos Santander (ref)'!$A$2:$A$79,$C2861)&gt;0,"SANTANDER",IF(COUNTIF('Códigos Itaú (ref)'!$A$2:$A$44,$C2861)&gt;0,"ITAU",IF(AND(TRIM(UPPER($I2861))="CONTRATUAL",ISNUMBER(SEARCH("INDIVIDUAL",SUBSTITUTE(UPPER($D2861)," ","")))),"PREMIUM FREE",""))))</f>
        <v/>
      </c>
    </row>
    <row r="2862">
      <c r="AC2862">
        <f>IF($C2862="","",IF(COUNTIF('Códigos Santander (ref)'!$A$2:$A$79,$C2862)&gt;0,"SANTANDER",IF(COUNTIF('Códigos Itaú (ref)'!$A$2:$A$44,$C2862)&gt;0,"ITAU",IF(AND(TRIM(UPPER($I2862))="CONTRATUAL",ISNUMBER(SEARCH("INDIVIDUAL",SUBSTITUTE(UPPER($D2862)," ","")))),"PREMIUM FREE",""))))</f>
        <v/>
      </c>
    </row>
    <row r="2863">
      <c r="AC2863">
        <f>IF($C2863="","",IF(COUNTIF('Códigos Santander (ref)'!$A$2:$A$79,$C2863)&gt;0,"SANTANDER",IF(COUNTIF('Códigos Itaú (ref)'!$A$2:$A$44,$C2863)&gt;0,"ITAU",IF(AND(TRIM(UPPER($I2863))="CONTRATUAL",ISNUMBER(SEARCH("INDIVIDUAL",SUBSTITUTE(UPPER($D2863)," ","")))),"PREMIUM FREE",""))))</f>
        <v/>
      </c>
    </row>
    <row r="2864">
      <c r="AC2864">
        <f>IF($C2864="","",IF(COUNTIF('Códigos Santander (ref)'!$A$2:$A$79,$C2864)&gt;0,"SANTANDER",IF(COUNTIF('Códigos Itaú (ref)'!$A$2:$A$44,$C2864)&gt;0,"ITAU",IF(AND(TRIM(UPPER($I2864))="CONTRATUAL",ISNUMBER(SEARCH("INDIVIDUAL",SUBSTITUTE(UPPER($D2864)," ","")))),"PREMIUM FREE",""))))</f>
        <v/>
      </c>
    </row>
    <row r="2865">
      <c r="AC2865">
        <f>IF($C2865="","",IF(COUNTIF('Códigos Santander (ref)'!$A$2:$A$79,$C2865)&gt;0,"SANTANDER",IF(COUNTIF('Códigos Itaú (ref)'!$A$2:$A$44,$C2865)&gt;0,"ITAU",IF(AND(TRIM(UPPER($I2865))="CONTRATUAL",ISNUMBER(SEARCH("INDIVIDUAL",SUBSTITUTE(UPPER($D2865)," ","")))),"PREMIUM FREE",""))))</f>
        <v/>
      </c>
    </row>
    <row r="2866">
      <c r="AC2866">
        <f>IF($C2866="","",IF(COUNTIF('Códigos Santander (ref)'!$A$2:$A$79,$C2866)&gt;0,"SANTANDER",IF(COUNTIF('Códigos Itaú (ref)'!$A$2:$A$44,$C2866)&gt;0,"ITAU",IF(AND(TRIM(UPPER($I2866))="CONTRATUAL",ISNUMBER(SEARCH("INDIVIDUAL",SUBSTITUTE(UPPER($D2866)," ","")))),"PREMIUM FREE",""))))</f>
        <v/>
      </c>
    </row>
    <row r="2867">
      <c r="AC2867">
        <f>IF($C2867="","",IF(COUNTIF('Códigos Santander (ref)'!$A$2:$A$79,$C2867)&gt;0,"SANTANDER",IF(COUNTIF('Códigos Itaú (ref)'!$A$2:$A$44,$C2867)&gt;0,"ITAU",IF(AND(TRIM(UPPER($I2867))="CONTRATUAL",ISNUMBER(SEARCH("INDIVIDUAL",SUBSTITUTE(UPPER($D2867)," ","")))),"PREMIUM FREE",""))))</f>
        <v/>
      </c>
    </row>
    <row r="2868">
      <c r="AC2868">
        <f>IF($C2868="","",IF(COUNTIF('Códigos Santander (ref)'!$A$2:$A$79,$C2868)&gt;0,"SANTANDER",IF(COUNTIF('Códigos Itaú (ref)'!$A$2:$A$44,$C2868)&gt;0,"ITAU",IF(AND(TRIM(UPPER($I2868))="CONTRATUAL",ISNUMBER(SEARCH("INDIVIDUAL",SUBSTITUTE(UPPER($D2868)," ","")))),"PREMIUM FREE",""))))</f>
        <v/>
      </c>
    </row>
    <row r="2869">
      <c r="AC2869">
        <f>IF($C2869="","",IF(COUNTIF('Códigos Santander (ref)'!$A$2:$A$79,$C2869)&gt;0,"SANTANDER",IF(COUNTIF('Códigos Itaú (ref)'!$A$2:$A$44,$C2869)&gt;0,"ITAU",IF(AND(TRIM(UPPER($I2869))="CONTRATUAL",ISNUMBER(SEARCH("INDIVIDUAL",SUBSTITUTE(UPPER($D2869)," ","")))),"PREMIUM FREE",""))))</f>
        <v/>
      </c>
    </row>
    <row r="2870">
      <c r="AC2870">
        <f>IF($C2870="","",IF(COUNTIF('Códigos Santander (ref)'!$A$2:$A$79,$C2870)&gt;0,"SANTANDER",IF(COUNTIF('Códigos Itaú (ref)'!$A$2:$A$44,$C2870)&gt;0,"ITAU",IF(AND(TRIM(UPPER($I2870))="CONTRATUAL",ISNUMBER(SEARCH("INDIVIDUAL",SUBSTITUTE(UPPER($D2870)," ","")))),"PREMIUM FREE",""))))</f>
        <v/>
      </c>
    </row>
    <row r="2871">
      <c r="AC2871">
        <f>IF($C2871="","",IF(COUNTIF('Códigos Santander (ref)'!$A$2:$A$79,$C2871)&gt;0,"SANTANDER",IF(COUNTIF('Códigos Itaú (ref)'!$A$2:$A$44,$C2871)&gt;0,"ITAU",IF(AND(TRIM(UPPER($I2871))="CONTRATUAL",ISNUMBER(SEARCH("INDIVIDUAL",SUBSTITUTE(UPPER($D2871)," ","")))),"PREMIUM FREE",""))))</f>
        <v/>
      </c>
    </row>
    <row r="2872">
      <c r="AC2872">
        <f>IF($C2872="","",IF(COUNTIF('Códigos Santander (ref)'!$A$2:$A$79,$C2872)&gt;0,"SANTANDER",IF(COUNTIF('Códigos Itaú (ref)'!$A$2:$A$44,$C2872)&gt;0,"ITAU",IF(AND(TRIM(UPPER($I2872))="CONTRATUAL",ISNUMBER(SEARCH("INDIVIDUAL",SUBSTITUTE(UPPER($D2872)," ","")))),"PREMIUM FREE",""))))</f>
        <v/>
      </c>
    </row>
    <row r="2873">
      <c r="AC2873">
        <f>IF($C2873="","",IF(COUNTIF('Códigos Santander (ref)'!$A$2:$A$79,$C2873)&gt;0,"SANTANDER",IF(COUNTIF('Códigos Itaú (ref)'!$A$2:$A$44,$C2873)&gt;0,"ITAU",IF(AND(TRIM(UPPER($I2873))="CONTRATUAL",ISNUMBER(SEARCH("INDIVIDUAL",SUBSTITUTE(UPPER($D2873)," ","")))),"PREMIUM FREE",""))))</f>
        <v/>
      </c>
    </row>
    <row r="2874">
      <c r="AC2874">
        <f>IF($C2874="","",IF(COUNTIF('Códigos Santander (ref)'!$A$2:$A$79,$C2874)&gt;0,"SANTANDER",IF(COUNTIF('Códigos Itaú (ref)'!$A$2:$A$44,$C2874)&gt;0,"ITAU",IF(AND(TRIM(UPPER($I2874))="CONTRATUAL",ISNUMBER(SEARCH("INDIVIDUAL",SUBSTITUTE(UPPER($D2874)," ","")))),"PREMIUM FREE",""))))</f>
        <v/>
      </c>
    </row>
    <row r="2875">
      <c r="AC2875">
        <f>IF($C2875="","",IF(COUNTIF('Códigos Santander (ref)'!$A$2:$A$79,$C2875)&gt;0,"SANTANDER",IF(COUNTIF('Códigos Itaú (ref)'!$A$2:$A$44,$C2875)&gt;0,"ITAU",IF(AND(TRIM(UPPER($I2875))="CONTRATUAL",ISNUMBER(SEARCH("INDIVIDUAL",SUBSTITUTE(UPPER($D2875)," ","")))),"PREMIUM FREE",""))))</f>
        <v/>
      </c>
    </row>
    <row r="2876">
      <c r="AC2876">
        <f>IF($C2876="","",IF(COUNTIF('Códigos Santander (ref)'!$A$2:$A$79,$C2876)&gt;0,"SANTANDER",IF(COUNTIF('Códigos Itaú (ref)'!$A$2:$A$44,$C2876)&gt;0,"ITAU",IF(AND(TRIM(UPPER($I2876))="CONTRATUAL",ISNUMBER(SEARCH("INDIVIDUAL",SUBSTITUTE(UPPER($D2876)," ","")))),"PREMIUM FREE",""))))</f>
        <v/>
      </c>
    </row>
    <row r="2877">
      <c r="AC2877">
        <f>IF($C2877="","",IF(COUNTIF('Códigos Santander (ref)'!$A$2:$A$79,$C2877)&gt;0,"SANTANDER",IF(COUNTIF('Códigos Itaú (ref)'!$A$2:$A$44,$C2877)&gt;0,"ITAU",IF(AND(TRIM(UPPER($I2877))="CONTRATUAL",ISNUMBER(SEARCH("INDIVIDUAL",SUBSTITUTE(UPPER($D2877)," ","")))),"PREMIUM FREE",""))))</f>
        <v/>
      </c>
    </row>
    <row r="2878">
      <c r="AC2878">
        <f>IF($C2878="","",IF(COUNTIF('Códigos Santander (ref)'!$A$2:$A$79,$C2878)&gt;0,"SANTANDER",IF(COUNTIF('Códigos Itaú (ref)'!$A$2:$A$44,$C2878)&gt;0,"ITAU",IF(AND(TRIM(UPPER($I2878))="CONTRATUAL",ISNUMBER(SEARCH("INDIVIDUAL",SUBSTITUTE(UPPER($D2878)," ","")))),"PREMIUM FREE",""))))</f>
        <v/>
      </c>
    </row>
    <row r="2879">
      <c r="AC2879">
        <f>IF($C2879="","",IF(COUNTIF('Códigos Santander (ref)'!$A$2:$A$79,$C2879)&gt;0,"SANTANDER",IF(COUNTIF('Códigos Itaú (ref)'!$A$2:$A$44,$C2879)&gt;0,"ITAU",IF(AND(TRIM(UPPER($I2879))="CONTRATUAL",ISNUMBER(SEARCH("INDIVIDUAL",SUBSTITUTE(UPPER($D2879)," ","")))),"PREMIUM FREE",""))))</f>
        <v/>
      </c>
    </row>
    <row r="2880">
      <c r="AC2880">
        <f>IF($C2880="","",IF(COUNTIF('Códigos Santander (ref)'!$A$2:$A$79,$C2880)&gt;0,"SANTANDER",IF(COUNTIF('Códigos Itaú (ref)'!$A$2:$A$44,$C2880)&gt;0,"ITAU",IF(AND(TRIM(UPPER($I2880))="CONTRATUAL",ISNUMBER(SEARCH("INDIVIDUAL",SUBSTITUTE(UPPER($D2880)," ","")))),"PREMIUM FREE",""))))</f>
        <v/>
      </c>
    </row>
    <row r="2881">
      <c r="AC2881">
        <f>IF($C2881="","",IF(COUNTIF('Códigos Santander (ref)'!$A$2:$A$79,$C2881)&gt;0,"SANTANDER",IF(COUNTIF('Códigos Itaú (ref)'!$A$2:$A$44,$C2881)&gt;0,"ITAU",IF(AND(TRIM(UPPER($I2881))="CONTRATUAL",ISNUMBER(SEARCH("INDIVIDUAL",SUBSTITUTE(UPPER($D2881)," ","")))),"PREMIUM FREE",""))))</f>
        <v/>
      </c>
    </row>
    <row r="2882">
      <c r="AC2882">
        <f>IF($C2882="","",IF(COUNTIF('Códigos Santander (ref)'!$A$2:$A$79,$C2882)&gt;0,"SANTANDER",IF(COUNTIF('Códigos Itaú (ref)'!$A$2:$A$44,$C2882)&gt;0,"ITAU",IF(AND(TRIM(UPPER($I2882))="CONTRATUAL",ISNUMBER(SEARCH("INDIVIDUAL",SUBSTITUTE(UPPER($D2882)," ","")))),"PREMIUM FREE",""))))</f>
        <v/>
      </c>
    </row>
    <row r="2883">
      <c r="AC2883">
        <f>IF($C2883="","",IF(COUNTIF('Códigos Santander (ref)'!$A$2:$A$79,$C2883)&gt;0,"SANTANDER",IF(COUNTIF('Códigos Itaú (ref)'!$A$2:$A$44,$C2883)&gt;0,"ITAU",IF(AND(TRIM(UPPER($I2883))="CONTRATUAL",ISNUMBER(SEARCH("INDIVIDUAL",SUBSTITUTE(UPPER($D2883)," ","")))),"PREMIUM FREE",""))))</f>
        <v/>
      </c>
    </row>
    <row r="2884">
      <c r="AC2884">
        <f>IF($C2884="","",IF(COUNTIF('Códigos Santander (ref)'!$A$2:$A$79,$C2884)&gt;0,"SANTANDER",IF(COUNTIF('Códigos Itaú (ref)'!$A$2:$A$44,$C2884)&gt;0,"ITAU",IF(AND(TRIM(UPPER($I2884))="CONTRATUAL",ISNUMBER(SEARCH("INDIVIDUAL",SUBSTITUTE(UPPER($D2884)," ","")))),"PREMIUM FREE",""))))</f>
        <v/>
      </c>
    </row>
    <row r="2885">
      <c r="AC2885">
        <f>IF($C2885="","",IF(COUNTIF('Códigos Santander (ref)'!$A$2:$A$79,$C2885)&gt;0,"SANTANDER",IF(COUNTIF('Códigos Itaú (ref)'!$A$2:$A$44,$C2885)&gt;0,"ITAU",IF(AND(TRIM(UPPER($I2885))="CONTRATUAL",ISNUMBER(SEARCH("INDIVIDUAL",SUBSTITUTE(UPPER($D2885)," ","")))),"PREMIUM FREE",""))))</f>
        <v/>
      </c>
    </row>
    <row r="2886">
      <c r="AC2886">
        <f>IF($C2886="","",IF(COUNTIF('Códigos Santander (ref)'!$A$2:$A$79,$C2886)&gt;0,"SANTANDER",IF(COUNTIF('Códigos Itaú (ref)'!$A$2:$A$44,$C2886)&gt;0,"ITAU",IF(AND(TRIM(UPPER($I2886))="CONTRATUAL",ISNUMBER(SEARCH("INDIVIDUAL",SUBSTITUTE(UPPER($D2886)," ","")))),"PREMIUM FREE",""))))</f>
        <v/>
      </c>
    </row>
    <row r="2887">
      <c r="AC2887">
        <f>IF($C2887="","",IF(COUNTIF('Códigos Santander (ref)'!$A$2:$A$79,$C2887)&gt;0,"SANTANDER",IF(COUNTIF('Códigos Itaú (ref)'!$A$2:$A$44,$C2887)&gt;0,"ITAU",IF(AND(TRIM(UPPER($I2887))="CONTRATUAL",ISNUMBER(SEARCH("INDIVIDUAL",SUBSTITUTE(UPPER($D2887)," ","")))),"PREMIUM FREE",""))))</f>
        <v/>
      </c>
    </row>
    <row r="2888">
      <c r="AC2888">
        <f>IF($C2888="","",IF(COUNTIF('Códigos Santander (ref)'!$A$2:$A$79,$C2888)&gt;0,"SANTANDER",IF(COUNTIF('Códigos Itaú (ref)'!$A$2:$A$44,$C2888)&gt;0,"ITAU",IF(AND(TRIM(UPPER($I2888))="CONTRATUAL",ISNUMBER(SEARCH("INDIVIDUAL",SUBSTITUTE(UPPER($D2888)," ","")))),"PREMIUM FREE",""))))</f>
        <v/>
      </c>
    </row>
    <row r="2889">
      <c r="AC2889">
        <f>IF($C2889="","",IF(COUNTIF('Códigos Santander (ref)'!$A$2:$A$79,$C2889)&gt;0,"SANTANDER",IF(COUNTIF('Códigos Itaú (ref)'!$A$2:$A$44,$C2889)&gt;0,"ITAU",IF(AND(TRIM(UPPER($I2889))="CONTRATUAL",ISNUMBER(SEARCH("INDIVIDUAL",SUBSTITUTE(UPPER($D2889)," ","")))),"PREMIUM FREE",""))))</f>
        <v/>
      </c>
    </row>
    <row r="2890">
      <c r="AC2890">
        <f>IF($C2890="","",IF(COUNTIF('Códigos Santander (ref)'!$A$2:$A$79,$C2890)&gt;0,"SANTANDER",IF(COUNTIF('Códigos Itaú (ref)'!$A$2:$A$44,$C2890)&gt;0,"ITAU",IF(AND(TRIM(UPPER($I2890))="CONTRATUAL",ISNUMBER(SEARCH("INDIVIDUAL",SUBSTITUTE(UPPER($D2890)," ","")))),"PREMIUM FREE",""))))</f>
        <v/>
      </c>
    </row>
    <row r="2891">
      <c r="AC2891">
        <f>IF($C2891="","",IF(COUNTIF('Códigos Santander (ref)'!$A$2:$A$79,$C2891)&gt;0,"SANTANDER",IF(COUNTIF('Códigos Itaú (ref)'!$A$2:$A$44,$C2891)&gt;0,"ITAU",IF(AND(TRIM(UPPER($I2891))="CONTRATUAL",ISNUMBER(SEARCH("INDIVIDUAL",SUBSTITUTE(UPPER($D2891)," ","")))),"PREMIUM FREE",""))))</f>
        <v/>
      </c>
    </row>
    <row r="2892">
      <c r="AC2892">
        <f>IF($C2892="","",IF(COUNTIF('Códigos Santander (ref)'!$A$2:$A$79,$C2892)&gt;0,"SANTANDER",IF(COUNTIF('Códigos Itaú (ref)'!$A$2:$A$44,$C2892)&gt;0,"ITAU",IF(AND(TRIM(UPPER($I2892))="CONTRATUAL",ISNUMBER(SEARCH("INDIVIDUAL",SUBSTITUTE(UPPER($D2892)," ","")))),"PREMIUM FREE",""))))</f>
        <v/>
      </c>
    </row>
    <row r="2893">
      <c r="AC2893">
        <f>IF($C2893="","",IF(COUNTIF('Códigos Santander (ref)'!$A$2:$A$79,$C2893)&gt;0,"SANTANDER",IF(COUNTIF('Códigos Itaú (ref)'!$A$2:$A$44,$C2893)&gt;0,"ITAU",IF(AND(TRIM(UPPER($I2893))="CONTRATUAL",ISNUMBER(SEARCH("INDIVIDUAL",SUBSTITUTE(UPPER($D2893)," ","")))),"PREMIUM FREE",""))))</f>
        <v/>
      </c>
    </row>
    <row r="2894">
      <c r="AC2894">
        <f>IF($C2894="","",IF(COUNTIF('Códigos Santander (ref)'!$A$2:$A$79,$C2894)&gt;0,"SANTANDER",IF(COUNTIF('Códigos Itaú (ref)'!$A$2:$A$44,$C2894)&gt;0,"ITAU",IF(AND(TRIM(UPPER($I2894))="CONTRATUAL",ISNUMBER(SEARCH("INDIVIDUAL",SUBSTITUTE(UPPER($D2894)," ","")))),"PREMIUM FREE",""))))</f>
        <v/>
      </c>
    </row>
    <row r="2895">
      <c r="AC2895">
        <f>IF($C2895="","",IF(COUNTIF('Códigos Santander (ref)'!$A$2:$A$79,$C2895)&gt;0,"SANTANDER",IF(COUNTIF('Códigos Itaú (ref)'!$A$2:$A$44,$C2895)&gt;0,"ITAU",IF(AND(TRIM(UPPER($I2895))="CONTRATUAL",ISNUMBER(SEARCH("INDIVIDUAL",SUBSTITUTE(UPPER($D2895)," ","")))),"PREMIUM FREE",""))))</f>
        <v/>
      </c>
    </row>
    <row r="2896">
      <c r="AC2896">
        <f>IF($C2896="","",IF(COUNTIF('Códigos Santander (ref)'!$A$2:$A$79,$C2896)&gt;0,"SANTANDER",IF(COUNTIF('Códigos Itaú (ref)'!$A$2:$A$44,$C2896)&gt;0,"ITAU",IF(AND(TRIM(UPPER($I2896))="CONTRATUAL",ISNUMBER(SEARCH("INDIVIDUAL",SUBSTITUTE(UPPER($D2896)," ","")))),"PREMIUM FREE",""))))</f>
        <v/>
      </c>
    </row>
    <row r="2897">
      <c r="AC2897">
        <f>IF($C2897="","",IF(COUNTIF('Códigos Santander (ref)'!$A$2:$A$79,$C2897)&gt;0,"SANTANDER",IF(COUNTIF('Códigos Itaú (ref)'!$A$2:$A$44,$C2897)&gt;0,"ITAU",IF(AND(TRIM(UPPER($I2897))="CONTRATUAL",ISNUMBER(SEARCH("INDIVIDUAL",SUBSTITUTE(UPPER($D2897)," ","")))),"PREMIUM FREE",""))))</f>
        <v/>
      </c>
    </row>
    <row r="2898">
      <c r="AC2898">
        <f>IF($C2898="","",IF(COUNTIF('Códigos Santander (ref)'!$A$2:$A$79,$C2898)&gt;0,"SANTANDER",IF(COUNTIF('Códigos Itaú (ref)'!$A$2:$A$44,$C2898)&gt;0,"ITAU",IF(AND(TRIM(UPPER($I2898))="CONTRATUAL",ISNUMBER(SEARCH("INDIVIDUAL",SUBSTITUTE(UPPER($D2898)," ","")))),"PREMIUM FREE",""))))</f>
        <v/>
      </c>
    </row>
    <row r="2899">
      <c r="AC2899">
        <f>IF($C2899="","",IF(COUNTIF('Códigos Santander (ref)'!$A$2:$A$79,$C2899)&gt;0,"SANTANDER",IF(COUNTIF('Códigos Itaú (ref)'!$A$2:$A$44,$C2899)&gt;0,"ITAU",IF(AND(TRIM(UPPER($I2899))="CONTRATUAL",ISNUMBER(SEARCH("INDIVIDUAL",SUBSTITUTE(UPPER($D2899)," ","")))),"PREMIUM FREE",""))))</f>
        <v/>
      </c>
    </row>
    <row r="2900">
      <c r="AC2900">
        <f>IF($C2900="","",IF(COUNTIF('Códigos Santander (ref)'!$A$2:$A$79,$C2900)&gt;0,"SANTANDER",IF(COUNTIF('Códigos Itaú (ref)'!$A$2:$A$44,$C2900)&gt;0,"ITAU",IF(AND(TRIM(UPPER($I2900))="CONTRATUAL",ISNUMBER(SEARCH("INDIVIDUAL",SUBSTITUTE(UPPER($D2900)," ","")))),"PREMIUM FREE",""))))</f>
        <v/>
      </c>
    </row>
    <row r="2901">
      <c r="AC2901">
        <f>IF($C2901="","",IF(COUNTIF('Códigos Santander (ref)'!$A$2:$A$79,$C2901)&gt;0,"SANTANDER",IF(COUNTIF('Códigos Itaú (ref)'!$A$2:$A$44,$C2901)&gt;0,"ITAU",IF(AND(TRIM(UPPER($I2901))="CONTRATUAL",ISNUMBER(SEARCH("INDIVIDUAL",SUBSTITUTE(UPPER($D2901)," ","")))),"PREMIUM FREE",""))))</f>
        <v/>
      </c>
    </row>
    <row r="2902">
      <c r="AC2902">
        <f>IF($C2902="","",IF(COUNTIF('Códigos Santander (ref)'!$A$2:$A$79,$C2902)&gt;0,"SANTANDER",IF(COUNTIF('Códigos Itaú (ref)'!$A$2:$A$44,$C2902)&gt;0,"ITAU",IF(AND(TRIM(UPPER($I2902))="CONTRATUAL",ISNUMBER(SEARCH("INDIVIDUAL",SUBSTITUTE(UPPER($D2902)," ","")))),"PREMIUM FREE",""))))</f>
        <v/>
      </c>
    </row>
    <row r="2903">
      <c r="AC2903">
        <f>IF($C2903="","",IF(COUNTIF('Códigos Santander (ref)'!$A$2:$A$79,$C2903)&gt;0,"SANTANDER",IF(COUNTIF('Códigos Itaú (ref)'!$A$2:$A$44,$C2903)&gt;0,"ITAU",IF(AND(TRIM(UPPER($I2903))="CONTRATUAL",ISNUMBER(SEARCH("INDIVIDUAL",SUBSTITUTE(UPPER($D2903)," ","")))),"PREMIUM FREE",""))))</f>
        <v/>
      </c>
    </row>
    <row r="2904">
      <c r="AC2904">
        <f>IF($C2904="","",IF(COUNTIF('Códigos Santander (ref)'!$A$2:$A$79,$C2904)&gt;0,"SANTANDER",IF(COUNTIF('Códigos Itaú (ref)'!$A$2:$A$44,$C2904)&gt;0,"ITAU",IF(AND(TRIM(UPPER($I2904))="CONTRATUAL",ISNUMBER(SEARCH("INDIVIDUAL",SUBSTITUTE(UPPER($D2904)," ","")))),"PREMIUM FREE",""))))</f>
        <v/>
      </c>
    </row>
    <row r="2905">
      <c r="AC2905">
        <f>IF($C2905="","",IF(COUNTIF('Códigos Santander (ref)'!$A$2:$A$79,$C2905)&gt;0,"SANTANDER",IF(COUNTIF('Códigos Itaú (ref)'!$A$2:$A$44,$C2905)&gt;0,"ITAU",IF(AND(TRIM(UPPER($I2905))="CONTRATUAL",ISNUMBER(SEARCH("INDIVIDUAL",SUBSTITUTE(UPPER($D2905)," ","")))),"PREMIUM FREE",""))))</f>
        <v/>
      </c>
    </row>
    <row r="2906">
      <c r="AC2906">
        <f>IF($C2906="","",IF(COUNTIF('Códigos Santander (ref)'!$A$2:$A$79,$C2906)&gt;0,"SANTANDER",IF(COUNTIF('Códigos Itaú (ref)'!$A$2:$A$44,$C2906)&gt;0,"ITAU",IF(AND(TRIM(UPPER($I2906))="CONTRATUAL",ISNUMBER(SEARCH("INDIVIDUAL",SUBSTITUTE(UPPER($D2906)," ","")))),"PREMIUM FREE",""))))</f>
        <v/>
      </c>
    </row>
    <row r="2907">
      <c r="AC2907">
        <f>IF($C2907="","",IF(COUNTIF('Códigos Santander (ref)'!$A$2:$A$79,$C2907)&gt;0,"SANTANDER",IF(COUNTIF('Códigos Itaú (ref)'!$A$2:$A$44,$C2907)&gt;0,"ITAU",IF(AND(TRIM(UPPER($I2907))="CONTRATUAL",ISNUMBER(SEARCH("INDIVIDUAL",SUBSTITUTE(UPPER($D2907)," ","")))),"PREMIUM FREE",""))))</f>
        <v/>
      </c>
    </row>
    <row r="2908">
      <c r="AC2908">
        <f>IF($C2908="","",IF(COUNTIF('Códigos Santander (ref)'!$A$2:$A$79,$C2908)&gt;0,"SANTANDER",IF(COUNTIF('Códigos Itaú (ref)'!$A$2:$A$44,$C2908)&gt;0,"ITAU",IF(AND(TRIM(UPPER($I2908))="CONTRATUAL",ISNUMBER(SEARCH("INDIVIDUAL",SUBSTITUTE(UPPER($D2908)," ","")))),"PREMIUM FREE",""))))</f>
        <v/>
      </c>
    </row>
    <row r="2909">
      <c r="AC2909">
        <f>IF($C2909="","",IF(COUNTIF('Códigos Santander (ref)'!$A$2:$A$79,$C2909)&gt;0,"SANTANDER",IF(COUNTIF('Códigos Itaú (ref)'!$A$2:$A$44,$C2909)&gt;0,"ITAU",IF(AND(TRIM(UPPER($I2909))="CONTRATUAL",ISNUMBER(SEARCH("INDIVIDUAL",SUBSTITUTE(UPPER($D2909)," ","")))),"PREMIUM FREE",""))))</f>
        <v/>
      </c>
    </row>
    <row r="2910">
      <c r="AC2910">
        <f>IF($C2910="","",IF(COUNTIF('Códigos Santander (ref)'!$A$2:$A$79,$C2910)&gt;0,"SANTANDER",IF(COUNTIF('Códigos Itaú (ref)'!$A$2:$A$44,$C2910)&gt;0,"ITAU",IF(AND(TRIM(UPPER($I2910))="CONTRATUAL",ISNUMBER(SEARCH("INDIVIDUAL",SUBSTITUTE(UPPER($D2910)," ","")))),"PREMIUM FREE",""))))</f>
        <v/>
      </c>
    </row>
    <row r="2911">
      <c r="AC2911">
        <f>IF($C2911="","",IF(COUNTIF('Códigos Santander (ref)'!$A$2:$A$79,$C2911)&gt;0,"SANTANDER",IF(COUNTIF('Códigos Itaú (ref)'!$A$2:$A$44,$C2911)&gt;0,"ITAU",IF(AND(TRIM(UPPER($I2911))="CONTRATUAL",ISNUMBER(SEARCH("INDIVIDUAL",SUBSTITUTE(UPPER($D2911)," ","")))),"PREMIUM FREE",""))))</f>
        <v/>
      </c>
    </row>
    <row r="2912">
      <c r="AC2912">
        <f>IF($C2912="","",IF(COUNTIF('Códigos Santander (ref)'!$A$2:$A$79,$C2912)&gt;0,"SANTANDER",IF(COUNTIF('Códigos Itaú (ref)'!$A$2:$A$44,$C2912)&gt;0,"ITAU",IF(AND(TRIM(UPPER($I2912))="CONTRATUAL",ISNUMBER(SEARCH("INDIVIDUAL",SUBSTITUTE(UPPER($D2912)," ","")))),"PREMIUM FREE",""))))</f>
        <v/>
      </c>
    </row>
    <row r="2913">
      <c r="AC2913">
        <f>IF($C2913="","",IF(COUNTIF('Códigos Santander (ref)'!$A$2:$A$79,$C2913)&gt;0,"SANTANDER",IF(COUNTIF('Códigos Itaú (ref)'!$A$2:$A$44,$C2913)&gt;0,"ITAU",IF(AND(TRIM(UPPER($I2913))="CONTRATUAL",ISNUMBER(SEARCH("INDIVIDUAL",SUBSTITUTE(UPPER($D2913)," ","")))),"PREMIUM FREE",""))))</f>
        <v/>
      </c>
    </row>
    <row r="2914">
      <c r="AC2914">
        <f>IF($C2914="","",IF(COUNTIF('Códigos Santander (ref)'!$A$2:$A$79,$C2914)&gt;0,"SANTANDER",IF(COUNTIF('Códigos Itaú (ref)'!$A$2:$A$44,$C2914)&gt;0,"ITAU",IF(AND(TRIM(UPPER($I2914))="CONTRATUAL",ISNUMBER(SEARCH("INDIVIDUAL",SUBSTITUTE(UPPER($D2914)," ","")))),"PREMIUM FREE",""))))</f>
        <v/>
      </c>
    </row>
    <row r="2915">
      <c r="AC2915">
        <f>IF($C2915="","",IF(COUNTIF('Códigos Santander (ref)'!$A$2:$A$79,$C2915)&gt;0,"SANTANDER",IF(COUNTIF('Códigos Itaú (ref)'!$A$2:$A$44,$C2915)&gt;0,"ITAU",IF(AND(TRIM(UPPER($I2915))="CONTRATUAL",ISNUMBER(SEARCH("INDIVIDUAL",SUBSTITUTE(UPPER($D2915)," ","")))),"PREMIUM FREE",""))))</f>
        <v/>
      </c>
    </row>
    <row r="2916">
      <c r="AC2916">
        <f>IF($C2916="","",IF(COUNTIF('Códigos Santander (ref)'!$A$2:$A$79,$C2916)&gt;0,"SANTANDER",IF(COUNTIF('Códigos Itaú (ref)'!$A$2:$A$44,$C2916)&gt;0,"ITAU",IF(AND(TRIM(UPPER($I2916))="CONTRATUAL",ISNUMBER(SEARCH("INDIVIDUAL",SUBSTITUTE(UPPER($D2916)," ","")))),"PREMIUM FREE",""))))</f>
        <v/>
      </c>
    </row>
    <row r="2917">
      <c r="AC2917">
        <f>IF($C2917="","",IF(COUNTIF('Códigos Santander (ref)'!$A$2:$A$79,$C2917)&gt;0,"SANTANDER",IF(COUNTIF('Códigos Itaú (ref)'!$A$2:$A$44,$C2917)&gt;0,"ITAU",IF(AND(TRIM(UPPER($I2917))="CONTRATUAL",ISNUMBER(SEARCH("INDIVIDUAL",SUBSTITUTE(UPPER($D2917)," ","")))),"PREMIUM FREE",""))))</f>
        <v/>
      </c>
    </row>
    <row r="2918">
      <c r="AC2918">
        <f>IF($C2918="","",IF(COUNTIF('Códigos Santander (ref)'!$A$2:$A$79,$C2918)&gt;0,"SANTANDER",IF(COUNTIF('Códigos Itaú (ref)'!$A$2:$A$44,$C2918)&gt;0,"ITAU",IF(AND(TRIM(UPPER($I2918))="CONTRATUAL",ISNUMBER(SEARCH("INDIVIDUAL",SUBSTITUTE(UPPER($D2918)," ","")))),"PREMIUM FREE",""))))</f>
        <v/>
      </c>
    </row>
    <row r="2919">
      <c r="AC2919">
        <f>IF($C2919="","",IF(COUNTIF('Códigos Santander (ref)'!$A$2:$A$79,$C2919)&gt;0,"SANTANDER",IF(COUNTIF('Códigos Itaú (ref)'!$A$2:$A$44,$C2919)&gt;0,"ITAU",IF(AND(TRIM(UPPER($I2919))="CONTRATUAL",ISNUMBER(SEARCH("INDIVIDUAL",SUBSTITUTE(UPPER($D2919)," ","")))),"PREMIUM FREE",""))))</f>
        <v/>
      </c>
    </row>
    <row r="2920">
      <c r="AC2920">
        <f>IF($C2920="","",IF(COUNTIF('Códigos Santander (ref)'!$A$2:$A$79,$C2920)&gt;0,"SANTANDER",IF(COUNTIF('Códigos Itaú (ref)'!$A$2:$A$44,$C2920)&gt;0,"ITAU",IF(AND(TRIM(UPPER($I2920))="CONTRATUAL",ISNUMBER(SEARCH("INDIVIDUAL",SUBSTITUTE(UPPER($D2920)," ","")))),"PREMIUM FREE",""))))</f>
        <v/>
      </c>
    </row>
    <row r="2921">
      <c r="AC2921">
        <f>IF($C2921="","",IF(COUNTIF('Códigos Santander (ref)'!$A$2:$A$79,$C2921)&gt;0,"SANTANDER",IF(COUNTIF('Códigos Itaú (ref)'!$A$2:$A$44,$C2921)&gt;0,"ITAU",IF(AND(TRIM(UPPER($I2921))="CONTRATUAL",ISNUMBER(SEARCH("INDIVIDUAL",SUBSTITUTE(UPPER($D2921)," ","")))),"PREMIUM FREE",""))))</f>
        <v/>
      </c>
    </row>
    <row r="2922">
      <c r="AC2922">
        <f>IF($C2922="","",IF(COUNTIF('Códigos Santander (ref)'!$A$2:$A$79,$C2922)&gt;0,"SANTANDER",IF(COUNTIF('Códigos Itaú (ref)'!$A$2:$A$44,$C2922)&gt;0,"ITAU",IF(AND(TRIM(UPPER($I2922))="CONTRATUAL",ISNUMBER(SEARCH("INDIVIDUAL",SUBSTITUTE(UPPER($D2922)," ","")))),"PREMIUM FREE",""))))</f>
        <v/>
      </c>
    </row>
    <row r="2923">
      <c r="AC2923">
        <f>IF($C2923="","",IF(COUNTIF('Códigos Santander (ref)'!$A$2:$A$79,$C2923)&gt;0,"SANTANDER",IF(COUNTIF('Códigos Itaú (ref)'!$A$2:$A$44,$C2923)&gt;0,"ITAU",IF(AND(TRIM(UPPER($I2923))="CONTRATUAL",ISNUMBER(SEARCH("INDIVIDUAL",SUBSTITUTE(UPPER($D2923)," ","")))),"PREMIUM FREE",""))))</f>
        <v/>
      </c>
    </row>
    <row r="2924">
      <c r="AC2924">
        <f>IF($C2924="","",IF(COUNTIF('Códigos Santander (ref)'!$A$2:$A$79,$C2924)&gt;0,"SANTANDER",IF(COUNTIF('Códigos Itaú (ref)'!$A$2:$A$44,$C2924)&gt;0,"ITAU",IF(AND(TRIM(UPPER($I2924))="CONTRATUAL",ISNUMBER(SEARCH("INDIVIDUAL",SUBSTITUTE(UPPER($D2924)," ","")))),"PREMIUM FREE",""))))</f>
        <v/>
      </c>
    </row>
    <row r="2925">
      <c r="AC2925">
        <f>IF($C2925="","",IF(COUNTIF('Códigos Santander (ref)'!$A$2:$A$79,$C2925)&gt;0,"SANTANDER",IF(COUNTIF('Códigos Itaú (ref)'!$A$2:$A$44,$C2925)&gt;0,"ITAU",IF(AND(TRIM(UPPER($I2925))="CONTRATUAL",ISNUMBER(SEARCH("INDIVIDUAL",SUBSTITUTE(UPPER($D2925)," ","")))),"PREMIUM FREE",""))))</f>
        <v/>
      </c>
    </row>
    <row r="2926">
      <c r="AC2926">
        <f>IF($C2926="","",IF(COUNTIF('Códigos Santander (ref)'!$A$2:$A$79,$C2926)&gt;0,"SANTANDER",IF(COUNTIF('Códigos Itaú (ref)'!$A$2:$A$44,$C2926)&gt;0,"ITAU",IF(AND(TRIM(UPPER($I2926))="CONTRATUAL",ISNUMBER(SEARCH("INDIVIDUAL",SUBSTITUTE(UPPER($D2926)," ","")))),"PREMIUM FREE",""))))</f>
        <v/>
      </c>
    </row>
    <row r="2927">
      <c r="AC2927">
        <f>IF($C2927="","",IF(COUNTIF('Códigos Santander (ref)'!$A$2:$A$79,$C2927)&gt;0,"SANTANDER",IF(COUNTIF('Códigos Itaú (ref)'!$A$2:$A$44,$C2927)&gt;0,"ITAU",IF(AND(TRIM(UPPER($I2927))="CONTRATUAL",ISNUMBER(SEARCH("INDIVIDUAL",SUBSTITUTE(UPPER($D2927)," ","")))),"PREMIUM FREE",""))))</f>
        <v/>
      </c>
    </row>
    <row r="2928">
      <c r="AC2928">
        <f>IF($C2928="","",IF(COUNTIF('Códigos Santander (ref)'!$A$2:$A$79,$C2928)&gt;0,"SANTANDER",IF(COUNTIF('Códigos Itaú (ref)'!$A$2:$A$44,$C2928)&gt;0,"ITAU",IF(AND(TRIM(UPPER($I2928))="CONTRATUAL",ISNUMBER(SEARCH("INDIVIDUAL",SUBSTITUTE(UPPER($D2928)," ","")))),"PREMIUM FREE",""))))</f>
        <v/>
      </c>
    </row>
    <row r="2929">
      <c r="AC2929">
        <f>IF($C2929="","",IF(COUNTIF('Códigos Santander (ref)'!$A$2:$A$79,$C2929)&gt;0,"SANTANDER",IF(COUNTIF('Códigos Itaú (ref)'!$A$2:$A$44,$C2929)&gt;0,"ITAU",IF(AND(TRIM(UPPER($I2929))="CONTRATUAL",ISNUMBER(SEARCH("INDIVIDUAL",SUBSTITUTE(UPPER($D2929)," ","")))),"PREMIUM FREE",""))))</f>
        <v/>
      </c>
    </row>
    <row r="2930">
      <c r="AC2930">
        <f>IF($C2930="","",IF(COUNTIF('Códigos Santander (ref)'!$A$2:$A$79,$C2930)&gt;0,"SANTANDER",IF(COUNTIF('Códigos Itaú (ref)'!$A$2:$A$44,$C2930)&gt;0,"ITAU",IF(AND(TRIM(UPPER($I2930))="CONTRATUAL",ISNUMBER(SEARCH("INDIVIDUAL",SUBSTITUTE(UPPER($D2930)," ","")))),"PREMIUM FREE",""))))</f>
        <v/>
      </c>
    </row>
    <row r="2931">
      <c r="AC2931">
        <f>IF($C2931="","",IF(COUNTIF('Códigos Santander (ref)'!$A$2:$A$79,$C2931)&gt;0,"SANTANDER",IF(COUNTIF('Códigos Itaú (ref)'!$A$2:$A$44,$C2931)&gt;0,"ITAU",IF(AND(TRIM(UPPER($I2931))="CONTRATUAL",ISNUMBER(SEARCH("INDIVIDUAL",SUBSTITUTE(UPPER($D2931)," ","")))),"PREMIUM FREE",""))))</f>
        <v/>
      </c>
    </row>
    <row r="2932">
      <c r="AC2932">
        <f>IF($C2932="","",IF(COUNTIF('Códigos Santander (ref)'!$A$2:$A$79,$C2932)&gt;0,"SANTANDER",IF(COUNTIF('Códigos Itaú (ref)'!$A$2:$A$44,$C2932)&gt;0,"ITAU",IF(AND(TRIM(UPPER($I2932))="CONTRATUAL",ISNUMBER(SEARCH("INDIVIDUAL",SUBSTITUTE(UPPER($D2932)," ","")))),"PREMIUM FREE",""))))</f>
        <v/>
      </c>
    </row>
    <row r="2933">
      <c r="AC2933">
        <f>IF($C2933="","",IF(COUNTIF('Códigos Santander (ref)'!$A$2:$A$79,$C2933)&gt;0,"SANTANDER",IF(COUNTIF('Códigos Itaú (ref)'!$A$2:$A$44,$C2933)&gt;0,"ITAU",IF(AND(TRIM(UPPER($I2933))="CONTRATUAL",ISNUMBER(SEARCH("INDIVIDUAL",SUBSTITUTE(UPPER($D2933)," ","")))),"PREMIUM FREE",""))))</f>
        <v/>
      </c>
    </row>
    <row r="2934">
      <c r="AC2934">
        <f>IF($C2934="","",IF(COUNTIF('Códigos Santander (ref)'!$A$2:$A$79,$C2934)&gt;0,"SANTANDER",IF(COUNTIF('Códigos Itaú (ref)'!$A$2:$A$44,$C2934)&gt;0,"ITAU",IF(AND(TRIM(UPPER($I2934))="CONTRATUAL",ISNUMBER(SEARCH("INDIVIDUAL",SUBSTITUTE(UPPER($D2934)," ","")))),"PREMIUM FREE",""))))</f>
        <v/>
      </c>
    </row>
    <row r="2935">
      <c r="AC2935">
        <f>IF($C2935="","",IF(COUNTIF('Códigos Santander (ref)'!$A$2:$A$79,$C2935)&gt;0,"SANTANDER",IF(COUNTIF('Códigos Itaú (ref)'!$A$2:$A$44,$C2935)&gt;0,"ITAU",IF(AND(TRIM(UPPER($I2935))="CONTRATUAL",ISNUMBER(SEARCH("INDIVIDUAL",SUBSTITUTE(UPPER($D2935)," ","")))),"PREMIUM FREE",""))))</f>
        <v/>
      </c>
    </row>
    <row r="2936">
      <c r="AC2936">
        <f>IF($C2936="","",IF(COUNTIF('Códigos Santander (ref)'!$A$2:$A$79,$C2936)&gt;0,"SANTANDER",IF(COUNTIF('Códigos Itaú (ref)'!$A$2:$A$44,$C2936)&gt;0,"ITAU",IF(AND(TRIM(UPPER($I2936))="CONTRATUAL",ISNUMBER(SEARCH("INDIVIDUAL",SUBSTITUTE(UPPER($D2936)," ","")))),"PREMIUM FREE",""))))</f>
        <v/>
      </c>
    </row>
    <row r="2937">
      <c r="AC2937">
        <f>IF($C2937="","",IF(COUNTIF('Códigos Santander (ref)'!$A$2:$A$79,$C2937)&gt;0,"SANTANDER",IF(COUNTIF('Códigos Itaú (ref)'!$A$2:$A$44,$C2937)&gt;0,"ITAU",IF(AND(TRIM(UPPER($I2937))="CONTRATUAL",ISNUMBER(SEARCH("INDIVIDUAL",SUBSTITUTE(UPPER($D2937)," ","")))),"PREMIUM FREE",""))))</f>
        <v/>
      </c>
    </row>
    <row r="2938">
      <c r="AC2938">
        <f>IF($C2938="","",IF(COUNTIF('Códigos Santander (ref)'!$A$2:$A$79,$C2938)&gt;0,"SANTANDER",IF(COUNTIF('Códigos Itaú (ref)'!$A$2:$A$44,$C2938)&gt;0,"ITAU",IF(AND(TRIM(UPPER($I2938))="CONTRATUAL",ISNUMBER(SEARCH("INDIVIDUAL",SUBSTITUTE(UPPER($D2938)," ","")))),"PREMIUM FREE",""))))</f>
        <v/>
      </c>
    </row>
    <row r="2939">
      <c r="AC2939">
        <f>IF($C2939="","",IF(COUNTIF('Códigos Santander (ref)'!$A$2:$A$79,$C2939)&gt;0,"SANTANDER",IF(COUNTIF('Códigos Itaú (ref)'!$A$2:$A$44,$C2939)&gt;0,"ITAU",IF(AND(TRIM(UPPER($I2939))="CONTRATUAL",ISNUMBER(SEARCH("INDIVIDUAL",SUBSTITUTE(UPPER($D2939)," ","")))),"PREMIUM FREE",""))))</f>
        <v/>
      </c>
    </row>
    <row r="2940">
      <c r="AC2940">
        <f>IF($C2940="","",IF(COUNTIF('Códigos Santander (ref)'!$A$2:$A$79,$C2940)&gt;0,"SANTANDER",IF(COUNTIF('Códigos Itaú (ref)'!$A$2:$A$44,$C2940)&gt;0,"ITAU",IF(AND(TRIM(UPPER($I2940))="CONTRATUAL",ISNUMBER(SEARCH("INDIVIDUAL",SUBSTITUTE(UPPER($D2940)," ","")))),"PREMIUM FREE",""))))</f>
        <v/>
      </c>
    </row>
    <row r="2941">
      <c r="AC2941">
        <f>IF($C2941="","",IF(COUNTIF('Códigos Santander (ref)'!$A$2:$A$79,$C2941)&gt;0,"SANTANDER",IF(COUNTIF('Códigos Itaú (ref)'!$A$2:$A$44,$C2941)&gt;0,"ITAU",IF(AND(TRIM(UPPER($I2941))="CONTRATUAL",ISNUMBER(SEARCH("INDIVIDUAL",SUBSTITUTE(UPPER($D2941)," ","")))),"PREMIUM FREE",""))))</f>
        <v/>
      </c>
    </row>
    <row r="2942">
      <c r="AC2942">
        <f>IF($C2942="","",IF(COUNTIF('Códigos Santander (ref)'!$A$2:$A$79,$C2942)&gt;0,"SANTANDER",IF(COUNTIF('Códigos Itaú (ref)'!$A$2:$A$44,$C2942)&gt;0,"ITAU",IF(AND(TRIM(UPPER($I2942))="CONTRATUAL",ISNUMBER(SEARCH("INDIVIDUAL",SUBSTITUTE(UPPER($D2942)," ","")))),"PREMIUM FREE",""))))</f>
        <v/>
      </c>
    </row>
    <row r="2943">
      <c r="AC2943">
        <f>IF($C2943="","",IF(COUNTIF('Códigos Santander (ref)'!$A$2:$A$79,$C2943)&gt;0,"SANTANDER",IF(COUNTIF('Códigos Itaú (ref)'!$A$2:$A$44,$C2943)&gt;0,"ITAU",IF(AND(TRIM(UPPER($I2943))="CONTRATUAL",ISNUMBER(SEARCH("INDIVIDUAL",SUBSTITUTE(UPPER($D2943)," ","")))),"PREMIUM FREE",""))))</f>
        <v/>
      </c>
    </row>
    <row r="2944">
      <c r="AC2944">
        <f>IF($C2944="","",IF(COUNTIF('Códigos Santander (ref)'!$A$2:$A$79,$C2944)&gt;0,"SANTANDER",IF(COUNTIF('Códigos Itaú (ref)'!$A$2:$A$44,$C2944)&gt;0,"ITAU",IF(AND(TRIM(UPPER($I2944))="CONTRATUAL",ISNUMBER(SEARCH("INDIVIDUAL",SUBSTITUTE(UPPER($D2944)," ","")))),"PREMIUM FREE",""))))</f>
        <v/>
      </c>
    </row>
    <row r="2945">
      <c r="AC2945">
        <f>IF($C2945="","",IF(COUNTIF('Códigos Santander (ref)'!$A$2:$A$79,$C2945)&gt;0,"SANTANDER",IF(COUNTIF('Códigos Itaú (ref)'!$A$2:$A$44,$C2945)&gt;0,"ITAU",IF(AND(TRIM(UPPER($I2945))="CONTRATUAL",ISNUMBER(SEARCH("INDIVIDUAL",SUBSTITUTE(UPPER($D2945)," ","")))),"PREMIUM FREE",""))))</f>
        <v/>
      </c>
    </row>
    <row r="2946">
      <c r="AC2946">
        <f>IF($C2946="","",IF(COUNTIF('Códigos Santander (ref)'!$A$2:$A$79,$C2946)&gt;0,"SANTANDER",IF(COUNTIF('Códigos Itaú (ref)'!$A$2:$A$44,$C2946)&gt;0,"ITAU",IF(AND(TRIM(UPPER($I2946))="CONTRATUAL",ISNUMBER(SEARCH("INDIVIDUAL",SUBSTITUTE(UPPER($D2946)," ","")))),"PREMIUM FREE",""))))</f>
        <v/>
      </c>
    </row>
    <row r="2947">
      <c r="AC2947">
        <f>IF($C2947="","",IF(COUNTIF('Códigos Santander (ref)'!$A$2:$A$79,$C2947)&gt;0,"SANTANDER",IF(COUNTIF('Códigos Itaú (ref)'!$A$2:$A$44,$C2947)&gt;0,"ITAU",IF(AND(TRIM(UPPER($I2947))="CONTRATUAL",ISNUMBER(SEARCH("INDIVIDUAL",SUBSTITUTE(UPPER($D2947)," ","")))),"PREMIUM FREE",""))))</f>
        <v/>
      </c>
    </row>
    <row r="2948">
      <c r="AC2948">
        <f>IF($C2948="","",IF(COUNTIF('Códigos Santander (ref)'!$A$2:$A$79,$C2948)&gt;0,"SANTANDER",IF(COUNTIF('Códigos Itaú (ref)'!$A$2:$A$44,$C2948)&gt;0,"ITAU",IF(AND(TRIM(UPPER($I2948))="CONTRATUAL",ISNUMBER(SEARCH("INDIVIDUAL",SUBSTITUTE(UPPER($D2948)," ","")))),"PREMIUM FREE",""))))</f>
        <v/>
      </c>
    </row>
    <row r="2949">
      <c r="AC2949">
        <f>IF($C2949="","",IF(COUNTIF('Códigos Santander (ref)'!$A$2:$A$79,$C2949)&gt;0,"SANTANDER",IF(COUNTIF('Códigos Itaú (ref)'!$A$2:$A$44,$C2949)&gt;0,"ITAU",IF(AND(TRIM(UPPER($I2949))="CONTRATUAL",ISNUMBER(SEARCH("INDIVIDUAL",SUBSTITUTE(UPPER($D2949)," ","")))),"PREMIUM FREE",""))))</f>
        <v/>
      </c>
    </row>
    <row r="2950">
      <c r="AC2950">
        <f>IF($C2950="","",IF(COUNTIF('Códigos Santander (ref)'!$A$2:$A$79,$C2950)&gt;0,"SANTANDER",IF(COUNTIF('Códigos Itaú (ref)'!$A$2:$A$44,$C2950)&gt;0,"ITAU",IF(AND(TRIM(UPPER($I2950))="CONTRATUAL",ISNUMBER(SEARCH("INDIVIDUAL",SUBSTITUTE(UPPER($D2950)," ","")))),"PREMIUM FREE",""))))</f>
        <v/>
      </c>
    </row>
    <row r="2951">
      <c r="AC2951">
        <f>IF($C2951="","",IF(COUNTIF('Códigos Santander (ref)'!$A$2:$A$79,$C2951)&gt;0,"SANTANDER",IF(COUNTIF('Códigos Itaú (ref)'!$A$2:$A$44,$C2951)&gt;0,"ITAU",IF(AND(TRIM(UPPER($I2951))="CONTRATUAL",ISNUMBER(SEARCH("INDIVIDUAL",SUBSTITUTE(UPPER($D2951)," ","")))),"PREMIUM FREE",""))))</f>
        <v/>
      </c>
    </row>
    <row r="2952">
      <c r="AC2952">
        <f>IF($C2952="","",IF(COUNTIF('Códigos Santander (ref)'!$A$2:$A$79,$C2952)&gt;0,"SANTANDER",IF(COUNTIF('Códigos Itaú (ref)'!$A$2:$A$44,$C2952)&gt;0,"ITAU",IF(AND(TRIM(UPPER($I2952))="CONTRATUAL",ISNUMBER(SEARCH("INDIVIDUAL",SUBSTITUTE(UPPER($D2952)," ","")))),"PREMIUM FREE",""))))</f>
        <v/>
      </c>
    </row>
    <row r="2953">
      <c r="AC2953">
        <f>IF($C2953="","",IF(COUNTIF('Códigos Santander (ref)'!$A$2:$A$79,$C2953)&gt;0,"SANTANDER",IF(COUNTIF('Códigos Itaú (ref)'!$A$2:$A$44,$C2953)&gt;0,"ITAU",IF(AND(TRIM(UPPER($I2953))="CONTRATUAL",ISNUMBER(SEARCH("INDIVIDUAL",SUBSTITUTE(UPPER($D2953)," ","")))),"PREMIUM FREE",""))))</f>
        <v/>
      </c>
    </row>
    <row r="2954">
      <c r="AC2954">
        <f>IF($C2954="","",IF(COUNTIF('Códigos Santander (ref)'!$A$2:$A$79,$C2954)&gt;0,"SANTANDER",IF(COUNTIF('Códigos Itaú (ref)'!$A$2:$A$44,$C2954)&gt;0,"ITAU",IF(AND(TRIM(UPPER($I2954))="CONTRATUAL",ISNUMBER(SEARCH("INDIVIDUAL",SUBSTITUTE(UPPER($D2954)," ","")))),"PREMIUM FREE",""))))</f>
        <v/>
      </c>
    </row>
    <row r="2955">
      <c r="AC2955">
        <f>IF($C2955="","",IF(COUNTIF('Códigos Santander (ref)'!$A$2:$A$79,$C2955)&gt;0,"SANTANDER",IF(COUNTIF('Códigos Itaú (ref)'!$A$2:$A$44,$C2955)&gt;0,"ITAU",IF(AND(TRIM(UPPER($I2955))="CONTRATUAL",ISNUMBER(SEARCH("INDIVIDUAL",SUBSTITUTE(UPPER($D2955)," ","")))),"PREMIUM FREE",""))))</f>
        <v/>
      </c>
    </row>
    <row r="2956">
      <c r="AC2956">
        <f>IF($C2956="","",IF(COUNTIF('Códigos Santander (ref)'!$A$2:$A$79,$C2956)&gt;0,"SANTANDER",IF(COUNTIF('Códigos Itaú (ref)'!$A$2:$A$44,$C2956)&gt;0,"ITAU",IF(AND(TRIM(UPPER($I2956))="CONTRATUAL",ISNUMBER(SEARCH("INDIVIDUAL",SUBSTITUTE(UPPER($D2956)," ","")))),"PREMIUM FREE",""))))</f>
        <v/>
      </c>
    </row>
    <row r="2957">
      <c r="AC2957">
        <f>IF($C2957="","",IF(COUNTIF('Códigos Santander (ref)'!$A$2:$A$79,$C2957)&gt;0,"SANTANDER",IF(COUNTIF('Códigos Itaú (ref)'!$A$2:$A$44,$C2957)&gt;0,"ITAU",IF(AND(TRIM(UPPER($I2957))="CONTRATUAL",ISNUMBER(SEARCH("INDIVIDUAL",SUBSTITUTE(UPPER($D2957)," ","")))),"PREMIUM FREE",""))))</f>
        <v/>
      </c>
    </row>
    <row r="2958">
      <c r="AC2958">
        <f>IF($C2958="","",IF(COUNTIF('Códigos Santander (ref)'!$A$2:$A$79,$C2958)&gt;0,"SANTANDER",IF(COUNTIF('Códigos Itaú (ref)'!$A$2:$A$44,$C2958)&gt;0,"ITAU",IF(AND(TRIM(UPPER($I2958))="CONTRATUAL",ISNUMBER(SEARCH("INDIVIDUAL",SUBSTITUTE(UPPER($D2958)," ","")))),"PREMIUM FREE",""))))</f>
        <v/>
      </c>
    </row>
    <row r="2959">
      <c r="AC2959">
        <f>IF($C2959="","",IF(COUNTIF('Códigos Santander (ref)'!$A$2:$A$79,$C2959)&gt;0,"SANTANDER",IF(COUNTIF('Códigos Itaú (ref)'!$A$2:$A$44,$C2959)&gt;0,"ITAU",IF(AND(TRIM(UPPER($I2959))="CONTRATUAL",ISNUMBER(SEARCH("INDIVIDUAL",SUBSTITUTE(UPPER($D2959)," ","")))),"PREMIUM FREE",""))))</f>
        <v/>
      </c>
    </row>
    <row r="2960">
      <c r="AC2960">
        <f>IF($C2960="","",IF(COUNTIF('Códigos Santander (ref)'!$A$2:$A$79,$C2960)&gt;0,"SANTANDER",IF(COUNTIF('Códigos Itaú (ref)'!$A$2:$A$44,$C2960)&gt;0,"ITAU",IF(AND(TRIM(UPPER($I2960))="CONTRATUAL",ISNUMBER(SEARCH("INDIVIDUAL",SUBSTITUTE(UPPER($D2960)," ","")))),"PREMIUM FREE",""))))</f>
        <v/>
      </c>
    </row>
    <row r="2961">
      <c r="AC2961">
        <f>IF($C2961="","",IF(COUNTIF('Códigos Santander (ref)'!$A$2:$A$79,$C2961)&gt;0,"SANTANDER",IF(COUNTIF('Códigos Itaú (ref)'!$A$2:$A$44,$C2961)&gt;0,"ITAU",IF(AND(TRIM(UPPER($I2961))="CONTRATUAL",ISNUMBER(SEARCH("INDIVIDUAL",SUBSTITUTE(UPPER($D2961)," ","")))),"PREMIUM FREE",""))))</f>
        <v/>
      </c>
    </row>
    <row r="2962">
      <c r="AC2962">
        <f>IF($C2962="","",IF(COUNTIF('Códigos Santander (ref)'!$A$2:$A$79,$C2962)&gt;0,"SANTANDER",IF(COUNTIF('Códigos Itaú (ref)'!$A$2:$A$44,$C2962)&gt;0,"ITAU",IF(AND(TRIM(UPPER($I2962))="CONTRATUAL",ISNUMBER(SEARCH("INDIVIDUAL",SUBSTITUTE(UPPER($D2962)," ","")))),"PREMIUM FREE",""))))</f>
        <v/>
      </c>
    </row>
    <row r="2963">
      <c r="AC2963">
        <f>IF($C2963="","",IF(COUNTIF('Códigos Santander (ref)'!$A$2:$A$79,$C2963)&gt;0,"SANTANDER",IF(COUNTIF('Códigos Itaú (ref)'!$A$2:$A$44,$C2963)&gt;0,"ITAU",IF(AND(TRIM(UPPER($I2963))="CONTRATUAL",ISNUMBER(SEARCH("INDIVIDUAL",SUBSTITUTE(UPPER($D2963)," ","")))),"PREMIUM FREE",""))))</f>
        <v/>
      </c>
    </row>
    <row r="2964">
      <c r="AC2964">
        <f>IF($C2964="","",IF(COUNTIF('Códigos Santander (ref)'!$A$2:$A$79,$C2964)&gt;0,"SANTANDER",IF(COUNTIF('Códigos Itaú (ref)'!$A$2:$A$44,$C2964)&gt;0,"ITAU",IF(AND(TRIM(UPPER($I2964))="CONTRATUAL",ISNUMBER(SEARCH("INDIVIDUAL",SUBSTITUTE(UPPER($D2964)," ","")))),"PREMIUM FREE",""))))</f>
        <v/>
      </c>
    </row>
    <row r="2965">
      <c r="AC2965">
        <f>IF($C2965="","",IF(COUNTIF('Códigos Santander (ref)'!$A$2:$A$79,$C2965)&gt;0,"SANTANDER",IF(COUNTIF('Códigos Itaú (ref)'!$A$2:$A$44,$C2965)&gt;0,"ITAU",IF(AND(TRIM(UPPER($I2965))="CONTRATUAL",ISNUMBER(SEARCH("INDIVIDUAL",SUBSTITUTE(UPPER($D2965)," ","")))),"PREMIUM FREE",""))))</f>
        <v/>
      </c>
    </row>
    <row r="2966">
      <c r="AC2966">
        <f>IF($C2966="","",IF(COUNTIF('Códigos Santander (ref)'!$A$2:$A$79,$C2966)&gt;0,"SANTANDER",IF(COUNTIF('Códigos Itaú (ref)'!$A$2:$A$44,$C2966)&gt;0,"ITAU",IF(AND(TRIM(UPPER($I2966))="CONTRATUAL",ISNUMBER(SEARCH("INDIVIDUAL",SUBSTITUTE(UPPER($D2966)," ","")))),"PREMIUM FREE",""))))</f>
        <v/>
      </c>
    </row>
    <row r="2967">
      <c r="AC2967">
        <f>IF($C2967="","",IF(COUNTIF('Códigos Santander (ref)'!$A$2:$A$79,$C2967)&gt;0,"SANTANDER",IF(COUNTIF('Códigos Itaú (ref)'!$A$2:$A$44,$C2967)&gt;0,"ITAU",IF(AND(TRIM(UPPER($I2967))="CONTRATUAL",ISNUMBER(SEARCH("INDIVIDUAL",SUBSTITUTE(UPPER($D2967)," ","")))),"PREMIUM FREE",""))))</f>
        <v/>
      </c>
    </row>
    <row r="2968">
      <c r="AC2968">
        <f>IF($C2968="","",IF(COUNTIF('Códigos Santander (ref)'!$A$2:$A$79,$C2968)&gt;0,"SANTANDER",IF(COUNTIF('Códigos Itaú (ref)'!$A$2:$A$44,$C2968)&gt;0,"ITAU",IF(AND(TRIM(UPPER($I2968))="CONTRATUAL",ISNUMBER(SEARCH("INDIVIDUAL",SUBSTITUTE(UPPER($D2968)," ","")))),"PREMIUM FREE",""))))</f>
        <v/>
      </c>
    </row>
    <row r="2969">
      <c r="AC2969">
        <f>IF($C2969="","",IF(COUNTIF('Códigos Santander (ref)'!$A$2:$A$79,$C2969)&gt;0,"SANTANDER",IF(COUNTIF('Códigos Itaú (ref)'!$A$2:$A$44,$C2969)&gt;0,"ITAU",IF(AND(TRIM(UPPER($I2969))="CONTRATUAL",ISNUMBER(SEARCH("INDIVIDUAL",SUBSTITUTE(UPPER($D2969)," ","")))),"PREMIUM FREE",""))))</f>
        <v/>
      </c>
    </row>
    <row r="2970">
      <c r="AC2970">
        <f>IF($C2970="","",IF(COUNTIF('Códigos Santander (ref)'!$A$2:$A$79,$C2970)&gt;0,"SANTANDER",IF(COUNTIF('Códigos Itaú (ref)'!$A$2:$A$44,$C2970)&gt;0,"ITAU",IF(AND(TRIM(UPPER($I2970))="CONTRATUAL",ISNUMBER(SEARCH("INDIVIDUAL",SUBSTITUTE(UPPER($D2970)," ","")))),"PREMIUM FREE",""))))</f>
        <v/>
      </c>
    </row>
    <row r="2971">
      <c r="AC2971">
        <f>IF($C2971="","",IF(COUNTIF('Códigos Santander (ref)'!$A$2:$A$79,$C2971)&gt;0,"SANTANDER",IF(COUNTIF('Códigos Itaú (ref)'!$A$2:$A$44,$C2971)&gt;0,"ITAU",IF(AND(TRIM(UPPER($I2971))="CONTRATUAL",ISNUMBER(SEARCH("INDIVIDUAL",SUBSTITUTE(UPPER($D2971)," ","")))),"PREMIUM FREE",""))))</f>
        <v/>
      </c>
    </row>
    <row r="2972">
      <c r="AC2972">
        <f>IF($C2972="","",IF(COUNTIF('Códigos Santander (ref)'!$A$2:$A$79,$C2972)&gt;0,"SANTANDER",IF(COUNTIF('Códigos Itaú (ref)'!$A$2:$A$44,$C2972)&gt;0,"ITAU",IF(AND(TRIM(UPPER($I2972))="CONTRATUAL",ISNUMBER(SEARCH("INDIVIDUAL",SUBSTITUTE(UPPER($D2972)," ","")))),"PREMIUM FREE",""))))</f>
        <v/>
      </c>
    </row>
    <row r="2973">
      <c r="AC2973">
        <f>IF($C2973="","",IF(COUNTIF('Códigos Santander (ref)'!$A$2:$A$79,$C2973)&gt;0,"SANTANDER",IF(COUNTIF('Códigos Itaú (ref)'!$A$2:$A$44,$C2973)&gt;0,"ITAU",IF(AND(TRIM(UPPER($I2973))="CONTRATUAL",ISNUMBER(SEARCH("INDIVIDUAL",SUBSTITUTE(UPPER($D2973)," ","")))),"PREMIUM FREE",""))))</f>
        <v/>
      </c>
    </row>
    <row r="2974">
      <c r="AC2974">
        <f>IF($C2974="","",IF(COUNTIF('Códigos Santander (ref)'!$A$2:$A$79,$C2974)&gt;0,"SANTANDER",IF(COUNTIF('Códigos Itaú (ref)'!$A$2:$A$44,$C2974)&gt;0,"ITAU",IF(AND(TRIM(UPPER($I2974))="CONTRATUAL",ISNUMBER(SEARCH("INDIVIDUAL",SUBSTITUTE(UPPER($D2974)," ","")))),"PREMIUM FREE",""))))</f>
        <v/>
      </c>
    </row>
    <row r="2975">
      <c r="AC2975">
        <f>IF($C2975="","",IF(COUNTIF('Códigos Santander (ref)'!$A$2:$A$79,$C2975)&gt;0,"SANTANDER",IF(COUNTIF('Códigos Itaú (ref)'!$A$2:$A$44,$C2975)&gt;0,"ITAU",IF(AND(TRIM(UPPER($I2975))="CONTRATUAL",ISNUMBER(SEARCH("INDIVIDUAL",SUBSTITUTE(UPPER($D2975)," ","")))),"PREMIUM FREE",""))))</f>
        <v/>
      </c>
    </row>
    <row r="2976">
      <c r="AC2976">
        <f>IF($C2976="","",IF(COUNTIF('Códigos Santander (ref)'!$A$2:$A$79,$C2976)&gt;0,"SANTANDER",IF(COUNTIF('Códigos Itaú (ref)'!$A$2:$A$44,$C2976)&gt;0,"ITAU",IF(AND(TRIM(UPPER($I2976))="CONTRATUAL",ISNUMBER(SEARCH("INDIVIDUAL",SUBSTITUTE(UPPER($D2976)," ","")))),"PREMIUM FREE",""))))</f>
        <v/>
      </c>
    </row>
    <row r="2977">
      <c r="AC2977">
        <f>IF($C2977="","",IF(COUNTIF('Códigos Santander (ref)'!$A$2:$A$79,$C2977)&gt;0,"SANTANDER",IF(COUNTIF('Códigos Itaú (ref)'!$A$2:$A$44,$C2977)&gt;0,"ITAU",IF(AND(TRIM(UPPER($I2977))="CONTRATUAL",ISNUMBER(SEARCH("INDIVIDUAL",SUBSTITUTE(UPPER($D2977)," ","")))),"PREMIUM FREE",""))))</f>
        <v/>
      </c>
    </row>
    <row r="2978">
      <c r="AC2978">
        <f>IF($C2978="","",IF(COUNTIF('Códigos Santander (ref)'!$A$2:$A$79,$C2978)&gt;0,"SANTANDER",IF(COUNTIF('Códigos Itaú (ref)'!$A$2:$A$44,$C2978)&gt;0,"ITAU",IF(AND(TRIM(UPPER($I2978))="CONTRATUAL",ISNUMBER(SEARCH("INDIVIDUAL",SUBSTITUTE(UPPER($D2978)," ","")))),"PREMIUM FREE",""))))</f>
        <v/>
      </c>
    </row>
    <row r="2979">
      <c r="AC2979">
        <f>IF($C2979="","",IF(COUNTIF('Códigos Santander (ref)'!$A$2:$A$79,$C2979)&gt;0,"SANTANDER",IF(COUNTIF('Códigos Itaú (ref)'!$A$2:$A$44,$C2979)&gt;0,"ITAU",IF(AND(TRIM(UPPER($I2979))="CONTRATUAL",ISNUMBER(SEARCH("INDIVIDUAL",SUBSTITUTE(UPPER($D2979)," ","")))),"PREMIUM FREE",""))))</f>
        <v/>
      </c>
    </row>
    <row r="2980">
      <c r="AC2980">
        <f>IF($C2980="","",IF(COUNTIF('Códigos Santander (ref)'!$A$2:$A$79,$C2980)&gt;0,"SANTANDER",IF(COUNTIF('Códigos Itaú (ref)'!$A$2:$A$44,$C2980)&gt;0,"ITAU",IF(AND(TRIM(UPPER($I2980))="CONTRATUAL",ISNUMBER(SEARCH("INDIVIDUAL",SUBSTITUTE(UPPER($D2980)," ","")))),"PREMIUM FREE",""))))</f>
        <v/>
      </c>
    </row>
    <row r="2981">
      <c r="AC2981">
        <f>IF($C2981="","",IF(COUNTIF('Códigos Santander (ref)'!$A$2:$A$79,$C2981)&gt;0,"SANTANDER",IF(COUNTIF('Códigos Itaú (ref)'!$A$2:$A$44,$C2981)&gt;0,"ITAU",IF(AND(TRIM(UPPER($I2981))="CONTRATUAL",ISNUMBER(SEARCH("INDIVIDUAL",SUBSTITUTE(UPPER($D2981)," ","")))),"PREMIUM FREE",""))))</f>
        <v/>
      </c>
    </row>
    <row r="2982">
      <c r="AC2982">
        <f>IF($C2982="","",IF(COUNTIF('Códigos Santander (ref)'!$A$2:$A$79,$C2982)&gt;0,"SANTANDER",IF(COUNTIF('Códigos Itaú (ref)'!$A$2:$A$44,$C2982)&gt;0,"ITAU",IF(AND(TRIM(UPPER($I2982))="CONTRATUAL",ISNUMBER(SEARCH("INDIVIDUAL",SUBSTITUTE(UPPER($D2982)," ","")))),"PREMIUM FREE",""))))</f>
        <v/>
      </c>
    </row>
    <row r="2983">
      <c r="AC2983">
        <f>IF($C2983="","",IF(COUNTIF('Códigos Santander (ref)'!$A$2:$A$79,$C2983)&gt;0,"SANTANDER",IF(COUNTIF('Códigos Itaú (ref)'!$A$2:$A$44,$C2983)&gt;0,"ITAU",IF(AND(TRIM(UPPER($I2983))="CONTRATUAL",ISNUMBER(SEARCH("INDIVIDUAL",SUBSTITUTE(UPPER($D2983)," ","")))),"PREMIUM FREE",""))))</f>
        <v/>
      </c>
    </row>
    <row r="2984">
      <c r="AC2984">
        <f>IF($C2984="","",IF(COUNTIF('Códigos Santander (ref)'!$A$2:$A$79,$C2984)&gt;0,"SANTANDER",IF(COUNTIF('Códigos Itaú (ref)'!$A$2:$A$44,$C2984)&gt;0,"ITAU",IF(AND(TRIM(UPPER($I2984))="CONTRATUAL",ISNUMBER(SEARCH("INDIVIDUAL",SUBSTITUTE(UPPER($D2984)," ","")))),"PREMIUM FREE",""))))</f>
        <v/>
      </c>
    </row>
    <row r="2985">
      <c r="AC2985">
        <f>IF($C2985="","",IF(COUNTIF('Códigos Santander (ref)'!$A$2:$A$79,$C2985)&gt;0,"SANTANDER",IF(COUNTIF('Códigos Itaú (ref)'!$A$2:$A$44,$C2985)&gt;0,"ITAU",IF(AND(TRIM(UPPER($I2985))="CONTRATUAL",ISNUMBER(SEARCH("INDIVIDUAL",SUBSTITUTE(UPPER($D2985)," ","")))),"PREMIUM FREE",""))))</f>
        <v/>
      </c>
    </row>
    <row r="2986">
      <c r="AC2986">
        <f>IF($C2986="","",IF(COUNTIF('Códigos Santander (ref)'!$A$2:$A$79,$C2986)&gt;0,"SANTANDER",IF(COUNTIF('Códigos Itaú (ref)'!$A$2:$A$44,$C2986)&gt;0,"ITAU",IF(AND(TRIM(UPPER($I2986))="CONTRATUAL",ISNUMBER(SEARCH("INDIVIDUAL",SUBSTITUTE(UPPER($D2986)," ","")))),"PREMIUM FREE",""))))</f>
        <v/>
      </c>
    </row>
    <row r="2987">
      <c r="AC2987">
        <f>IF($C2987="","",IF(COUNTIF('Códigos Santander (ref)'!$A$2:$A$79,$C2987)&gt;0,"SANTANDER",IF(COUNTIF('Códigos Itaú (ref)'!$A$2:$A$44,$C2987)&gt;0,"ITAU",IF(AND(TRIM(UPPER($I2987))="CONTRATUAL",ISNUMBER(SEARCH("INDIVIDUAL",SUBSTITUTE(UPPER($D2987)," ","")))),"PREMIUM FREE",""))))</f>
        <v/>
      </c>
    </row>
    <row r="2988">
      <c r="AC2988">
        <f>IF($C2988="","",IF(COUNTIF('Códigos Santander (ref)'!$A$2:$A$79,$C2988)&gt;0,"SANTANDER",IF(COUNTIF('Códigos Itaú (ref)'!$A$2:$A$44,$C2988)&gt;0,"ITAU",IF(AND(TRIM(UPPER($I2988))="CONTRATUAL",ISNUMBER(SEARCH("INDIVIDUAL",SUBSTITUTE(UPPER($D2988)," ","")))),"PREMIUM FREE",""))))</f>
        <v/>
      </c>
    </row>
    <row r="2989">
      <c r="AC2989">
        <f>IF($C2989="","",IF(COUNTIF('Códigos Santander (ref)'!$A$2:$A$79,$C2989)&gt;0,"SANTANDER",IF(COUNTIF('Códigos Itaú (ref)'!$A$2:$A$44,$C2989)&gt;0,"ITAU",IF(AND(TRIM(UPPER($I2989))="CONTRATUAL",ISNUMBER(SEARCH("INDIVIDUAL",SUBSTITUTE(UPPER($D2989)," ","")))),"PREMIUM FREE",""))))</f>
        <v/>
      </c>
    </row>
    <row r="2990">
      <c r="AC2990">
        <f>IF($C2990="","",IF(COUNTIF('Códigos Santander (ref)'!$A$2:$A$79,$C2990)&gt;0,"SANTANDER",IF(COUNTIF('Códigos Itaú (ref)'!$A$2:$A$44,$C2990)&gt;0,"ITAU",IF(AND(TRIM(UPPER($I2990))="CONTRATUAL",ISNUMBER(SEARCH("INDIVIDUAL",SUBSTITUTE(UPPER($D2990)," ","")))),"PREMIUM FREE",""))))</f>
        <v/>
      </c>
    </row>
    <row r="2991">
      <c r="AC2991">
        <f>IF($C2991="","",IF(COUNTIF('Códigos Santander (ref)'!$A$2:$A$79,$C2991)&gt;0,"SANTANDER",IF(COUNTIF('Códigos Itaú (ref)'!$A$2:$A$44,$C2991)&gt;0,"ITAU",IF(AND(TRIM(UPPER($I2991))="CONTRATUAL",ISNUMBER(SEARCH("INDIVIDUAL",SUBSTITUTE(UPPER($D2991)," ","")))),"PREMIUM FREE",""))))</f>
        <v/>
      </c>
    </row>
    <row r="2992">
      <c r="AC2992">
        <f>IF($C2992="","",IF(COUNTIF('Códigos Santander (ref)'!$A$2:$A$79,$C2992)&gt;0,"SANTANDER",IF(COUNTIF('Códigos Itaú (ref)'!$A$2:$A$44,$C2992)&gt;0,"ITAU",IF(AND(TRIM(UPPER($I2992))="CONTRATUAL",ISNUMBER(SEARCH("INDIVIDUAL",SUBSTITUTE(UPPER($D2992)," ","")))),"PREMIUM FREE",""))))</f>
        <v/>
      </c>
    </row>
    <row r="2993">
      <c r="AC2993">
        <f>IF($C2993="","",IF(COUNTIF('Códigos Santander (ref)'!$A$2:$A$79,$C2993)&gt;0,"SANTANDER",IF(COUNTIF('Códigos Itaú (ref)'!$A$2:$A$44,$C2993)&gt;0,"ITAU",IF(AND(TRIM(UPPER($I2993))="CONTRATUAL",ISNUMBER(SEARCH("INDIVIDUAL",SUBSTITUTE(UPPER($D2993)," ","")))),"PREMIUM FREE",""))))</f>
        <v/>
      </c>
    </row>
    <row r="2994">
      <c r="AC2994">
        <f>IF($C2994="","",IF(COUNTIF('Códigos Santander (ref)'!$A$2:$A$79,$C2994)&gt;0,"SANTANDER",IF(COUNTIF('Códigos Itaú (ref)'!$A$2:$A$44,$C2994)&gt;0,"ITAU",IF(AND(TRIM(UPPER($I2994))="CONTRATUAL",ISNUMBER(SEARCH("INDIVIDUAL",SUBSTITUTE(UPPER($D2994)," ","")))),"PREMIUM FREE",""))))</f>
        <v/>
      </c>
    </row>
    <row r="2995">
      <c r="AC2995">
        <f>IF($C2995="","",IF(COUNTIF('Códigos Santander (ref)'!$A$2:$A$79,$C2995)&gt;0,"SANTANDER",IF(COUNTIF('Códigos Itaú (ref)'!$A$2:$A$44,$C2995)&gt;0,"ITAU",IF(AND(TRIM(UPPER($I2995))="CONTRATUAL",ISNUMBER(SEARCH("INDIVIDUAL",SUBSTITUTE(UPPER($D2995)," ","")))),"PREMIUM FREE",""))))</f>
        <v/>
      </c>
    </row>
    <row r="2996">
      <c r="AC2996">
        <f>IF($C2996="","",IF(COUNTIF('Códigos Santander (ref)'!$A$2:$A$79,$C2996)&gt;0,"SANTANDER",IF(COUNTIF('Códigos Itaú (ref)'!$A$2:$A$44,$C2996)&gt;0,"ITAU",IF(AND(TRIM(UPPER($I2996))="CONTRATUAL",ISNUMBER(SEARCH("INDIVIDUAL",SUBSTITUTE(UPPER($D2996)," ","")))),"PREMIUM FREE",""))))</f>
        <v/>
      </c>
    </row>
    <row r="2997">
      <c r="AC2997">
        <f>IF($C2997="","",IF(COUNTIF('Códigos Santander (ref)'!$A$2:$A$79,$C2997)&gt;0,"SANTANDER",IF(COUNTIF('Códigos Itaú (ref)'!$A$2:$A$44,$C2997)&gt;0,"ITAU",IF(AND(TRIM(UPPER($I2997))="CONTRATUAL",ISNUMBER(SEARCH("INDIVIDUAL",SUBSTITUTE(UPPER($D2997)," ","")))),"PREMIUM FREE",""))))</f>
        <v/>
      </c>
    </row>
    <row r="2998">
      <c r="AC2998">
        <f>IF($C2998="","",IF(COUNTIF('Códigos Santander (ref)'!$A$2:$A$79,$C2998)&gt;0,"SANTANDER",IF(COUNTIF('Códigos Itaú (ref)'!$A$2:$A$44,$C2998)&gt;0,"ITAU",IF(AND(TRIM(UPPER($I2998))="CONTRATUAL",ISNUMBER(SEARCH("INDIVIDUAL",SUBSTITUTE(UPPER($D2998)," ","")))),"PREMIUM FREE",""))))</f>
        <v/>
      </c>
    </row>
    <row r="2999">
      <c r="AC2999">
        <f>IF($C2999="","",IF(COUNTIF('Códigos Santander (ref)'!$A$2:$A$79,$C2999)&gt;0,"SANTANDER",IF(COUNTIF('Códigos Itaú (ref)'!$A$2:$A$44,$C2999)&gt;0,"ITAU",IF(AND(TRIM(UPPER($I2999))="CONTRATUAL",ISNUMBER(SEARCH("INDIVIDUAL",SUBSTITUTE(UPPER($D2999)," ","")))),"PREMIUM FREE",""))))</f>
        <v/>
      </c>
    </row>
    <row r="3000">
      <c r="AC3000">
        <f>IF($C3000="","",IF(COUNTIF('Códigos Santander (ref)'!$A$2:$A$79,$C3000)&gt;0,"SANTANDER",IF(COUNTIF('Códigos Itaú (ref)'!$A$2:$A$44,$C3000)&gt;0,"ITAU",IF(AND(TRIM(UPPER($I3000))="CONTRATUAL",ISNUMBER(SEARCH("INDIVIDUAL",SUBSTITUTE(UPPER($D3000)," ","")))),"PREMIUM FREE",""))))</f>
        <v/>
      </c>
    </row>
    <row r="3001">
      <c r="AC3001">
        <f>IF($C3001="","",IF(COUNTIF('Códigos Santander (ref)'!$A$2:$A$79,$C3001)&gt;0,"SANTANDER",IF(COUNTIF('Códigos Itaú (ref)'!$A$2:$A$44,$C3001)&gt;0,"ITAU",IF(AND(TRIM(UPPER($I3001))="CONTRATUAL",ISNUMBER(SEARCH("INDIVIDUAL",SUBSTITUTE(UPPER($D3001)," ","")))),"PREMIUM FREE",""))))</f>
        <v/>
      </c>
    </row>
    <row r="3002">
      <c r="AC3002">
        <f>IF($C3002="","",IF(COUNTIF('Códigos Santander (ref)'!$A$2:$A$79,$C3002)&gt;0,"SANTANDER",IF(COUNTIF('Códigos Itaú (ref)'!$A$2:$A$44,$C3002)&gt;0,"ITAU",IF(AND(TRIM(UPPER($I3002))="CONTRATUAL",ISNUMBER(SEARCH("INDIVIDUAL",SUBSTITUTE(UPPER($D3002)," ","")))),"PREMIUM FREE",""))))</f>
        <v/>
      </c>
    </row>
    <row r="3003">
      <c r="AC3003">
        <f>IF($C3003="","",IF(COUNTIF('Códigos Santander (ref)'!$A$2:$A$79,$C3003)&gt;0,"SANTANDER",IF(COUNTIF('Códigos Itaú (ref)'!$A$2:$A$44,$C3003)&gt;0,"ITAU",IF(AND(TRIM(UPPER($I3003))="CONTRATUAL",ISNUMBER(SEARCH("INDIVIDUAL",SUBSTITUTE(UPPER($D3003)," ","")))),"PREMIUM FREE",""))))</f>
        <v/>
      </c>
    </row>
    <row r="3004">
      <c r="AC3004">
        <f>IF($C3004="","",IF(COUNTIF('Códigos Santander (ref)'!$A$2:$A$79,$C3004)&gt;0,"SANTANDER",IF(COUNTIF('Códigos Itaú (ref)'!$A$2:$A$44,$C3004)&gt;0,"ITAU",IF(AND(TRIM(UPPER($I3004))="CONTRATUAL",ISNUMBER(SEARCH("INDIVIDUAL",SUBSTITUTE(UPPER($D3004)," ","")))),"PREMIUM FREE",""))))</f>
        <v/>
      </c>
    </row>
    <row r="3005">
      <c r="AC3005">
        <f>IF($C3005="","",IF(COUNTIF('Códigos Santander (ref)'!$A$2:$A$79,$C3005)&gt;0,"SANTANDER",IF(COUNTIF('Códigos Itaú (ref)'!$A$2:$A$44,$C3005)&gt;0,"ITAU",IF(AND(TRIM(UPPER($I3005))="CONTRATUAL",ISNUMBER(SEARCH("INDIVIDUAL",SUBSTITUTE(UPPER($D3005)," ","")))),"PREMIUM FREE",""))))</f>
        <v/>
      </c>
    </row>
    <row r="3006">
      <c r="AC3006">
        <f>IF($C3006="","",IF(COUNTIF('Códigos Santander (ref)'!$A$2:$A$79,$C3006)&gt;0,"SANTANDER",IF(COUNTIF('Códigos Itaú (ref)'!$A$2:$A$44,$C3006)&gt;0,"ITAU",IF(AND(TRIM(UPPER($I3006))="CONTRATUAL",ISNUMBER(SEARCH("INDIVIDUAL",SUBSTITUTE(UPPER($D3006)," ","")))),"PREMIUM FREE",""))))</f>
        <v/>
      </c>
    </row>
    <row r="3007">
      <c r="AC3007">
        <f>IF($C3007="","",IF(COUNTIF('Códigos Santander (ref)'!$A$2:$A$79,$C3007)&gt;0,"SANTANDER",IF(COUNTIF('Códigos Itaú (ref)'!$A$2:$A$44,$C3007)&gt;0,"ITAU",IF(AND(TRIM(UPPER($I3007))="CONTRATUAL",ISNUMBER(SEARCH("INDIVIDUAL",SUBSTITUTE(UPPER($D3007)," ","")))),"PREMIUM FREE",""))))</f>
        <v/>
      </c>
    </row>
    <row r="3008">
      <c r="AC3008">
        <f>IF($C3008="","",IF(COUNTIF('Códigos Santander (ref)'!$A$2:$A$79,$C3008)&gt;0,"SANTANDER",IF(COUNTIF('Códigos Itaú (ref)'!$A$2:$A$44,$C3008)&gt;0,"ITAU",IF(AND(TRIM(UPPER($I3008))="CONTRATUAL",ISNUMBER(SEARCH("INDIVIDUAL",SUBSTITUTE(UPPER($D3008)," ","")))),"PREMIUM FREE",""))))</f>
        <v/>
      </c>
    </row>
    <row r="3009">
      <c r="AC3009">
        <f>IF($C3009="","",IF(COUNTIF('Códigos Santander (ref)'!$A$2:$A$79,$C3009)&gt;0,"SANTANDER",IF(COUNTIF('Códigos Itaú (ref)'!$A$2:$A$44,$C3009)&gt;0,"ITAU",IF(AND(TRIM(UPPER($I3009))="CONTRATUAL",ISNUMBER(SEARCH("INDIVIDUAL",SUBSTITUTE(UPPER($D3009)," ","")))),"PREMIUM FREE",""))))</f>
        <v/>
      </c>
    </row>
    <row r="3010">
      <c r="AC3010">
        <f>IF($C3010="","",IF(COUNTIF('Códigos Santander (ref)'!$A$2:$A$79,$C3010)&gt;0,"SANTANDER",IF(COUNTIF('Códigos Itaú (ref)'!$A$2:$A$44,$C3010)&gt;0,"ITAU",IF(AND(TRIM(UPPER($I3010))="CONTRATUAL",ISNUMBER(SEARCH("INDIVIDUAL",SUBSTITUTE(UPPER($D3010)," ","")))),"PREMIUM FREE",""))))</f>
        <v/>
      </c>
    </row>
    <row r="3011">
      <c r="AC3011">
        <f>IF($C3011="","",IF(COUNTIF('Códigos Santander (ref)'!$A$2:$A$79,$C3011)&gt;0,"SANTANDER",IF(COUNTIF('Códigos Itaú (ref)'!$A$2:$A$44,$C3011)&gt;0,"ITAU",IF(AND(TRIM(UPPER($I3011))="CONTRATUAL",ISNUMBER(SEARCH("INDIVIDUAL",SUBSTITUTE(UPPER($D3011)," ","")))),"PREMIUM FREE",""))))</f>
        <v/>
      </c>
    </row>
    <row r="3012">
      <c r="AC3012">
        <f>IF($C3012="","",IF(COUNTIF('Códigos Santander (ref)'!$A$2:$A$79,$C3012)&gt;0,"SANTANDER",IF(COUNTIF('Códigos Itaú (ref)'!$A$2:$A$44,$C3012)&gt;0,"ITAU",IF(AND(TRIM(UPPER($I3012))="CONTRATUAL",ISNUMBER(SEARCH("INDIVIDUAL",SUBSTITUTE(UPPER($D3012)," ","")))),"PREMIUM FREE",""))))</f>
        <v/>
      </c>
    </row>
    <row r="3013">
      <c r="AC3013">
        <f>IF($C3013="","",IF(COUNTIF('Códigos Santander (ref)'!$A$2:$A$79,$C3013)&gt;0,"SANTANDER",IF(COUNTIF('Códigos Itaú (ref)'!$A$2:$A$44,$C3013)&gt;0,"ITAU",IF(AND(TRIM(UPPER($I3013))="CONTRATUAL",ISNUMBER(SEARCH("INDIVIDUAL",SUBSTITUTE(UPPER($D3013)," ","")))),"PREMIUM FREE",""))))</f>
        <v/>
      </c>
    </row>
    <row r="3014">
      <c r="AC3014">
        <f>IF($C3014="","",IF(COUNTIF('Códigos Santander (ref)'!$A$2:$A$79,$C3014)&gt;0,"SANTANDER",IF(COUNTIF('Códigos Itaú (ref)'!$A$2:$A$44,$C3014)&gt;0,"ITAU",IF(AND(TRIM(UPPER($I3014))="CONTRATUAL",ISNUMBER(SEARCH("INDIVIDUAL",SUBSTITUTE(UPPER($D3014)," ","")))),"PREMIUM FREE",""))))</f>
        <v/>
      </c>
    </row>
    <row r="3015">
      <c r="AC3015">
        <f>IF($C3015="","",IF(COUNTIF('Códigos Santander (ref)'!$A$2:$A$79,$C3015)&gt;0,"SANTANDER",IF(COUNTIF('Códigos Itaú (ref)'!$A$2:$A$44,$C3015)&gt;0,"ITAU",IF(AND(TRIM(UPPER($I3015))="CONTRATUAL",ISNUMBER(SEARCH("INDIVIDUAL",SUBSTITUTE(UPPER($D3015)," ","")))),"PREMIUM FREE",""))))</f>
        <v/>
      </c>
    </row>
    <row r="3016">
      <c r="AC3016">
        <f>IF($C3016="","",IF(COUNTIF('Códigos Santander (ref)'!$A$2:$A$79,$C3016)&gt;0,"SANTANDER",IF(COUNTIF('Códigos Itaú (ref)'!$A$2:$A$44,$C3016)&gt;0,"ITAU",IF(AND(TRIM(UPPER($I3016))="CONTRATUAL",ISNUMBER(SEARCH("INDIVIDUAL",SUBSTITUTE(UPPER($D3016)," ","")))),"PREMIUM FREE",""))))</f>
        <v/>
      </c>
    </row>
    <row r="3017">
      <c r="AC3017">
        <f>IF($C3017="","",IF(COUNTIF('Códigos Santander (ref)'!$A$2:$A$79,$C3017)&gt;0,"SANTANDER",IF(COUNTIF('Códigos Itaú (ref)'!$A$2:$A$44,$C3017)&gt;0,"ITAU",IF(AND(TRIM(UPPER($I3017))="CONTRATUAL",ISNUMBER(SEARCH("INDIVIDUAL",SUBSTITUTE(UPPER($D3017)," ","")))),"PREMIUM FREE",""))))</f>
        <v/>
      </c>
    </row>
    <row r="3018">
      <c r="AC3018">
        <f>IF($C3018="","",IF(COUNTIF('Códigos Santander (ref)'!$A$2:$A$79,$C3018)&gt;0,"SANTANDER",IF(COUNTIF('Códigos Itaú (ref)'!$A$2:$A$44,$C3018)&gt;0,"ITAU",IF(AND(TRIM(UPPER($I3018))="CONTRATUAL",ISNUMBER(SEARCH("INDIVIDUAL",SUBSTITUTE(UPPER($D3018)," ","")))),"PREMIUM FREE",""))))</f>
        <v/>
      </c>
    </row>
    <row r="3019">
      <c r="AC3019">
        <f>IF($C3019="","",IF(COUNTIF('Códigos Santander (ref)'!$A$2:$A$79,$C3019)&gt;0,"SANTANDER",IF(COUNTIF('Códigos Itaú (ref)'!$A$2:$A$44,$C3019)&gt;0,"ITAU",IF(AND(TRIM(UPPER($I3019))="CONTRATUAL",ISNUMBER(SEARCH("INDIVIDUAL",SUBSTITUTE(UPPER($D3019)," ","")))),"PREMIUM FREE",""))))</f>
        <v/>
      </c>
    </row>
    <row r="3020">
      <c r="AC3020">
        <f>IF($C3020="","",IF(COUNTIF('Códigos Santander (ref)'!$A$2:$A$79,$C3020)&gt;0,"SANTANDER",IF(COUNTIF('Códigos Itaú (ref)'!$A$2:$A$44,$C3020)&gt;0,"ITAU",IF(AND(TRIM(UPPER($I3020))="CONTRATUAL",ISNUMBER(SEARCH("INDIVIDUAL",SUBSTITUTE(UPPER($D3020)," ","")))),"PREMIUM FREE",""))))</f>
        <v/>
      </c>
    </row>
    <row r="3021">
      <c r="AC3021">
        <f>IF($C3021="","",IF(COUNTIF('Códigos Santander (ref)'!$A$2:$A$79,$C3021)&gt;0,"SANTANDER",IF(COUNTIF('Códigos Itaú (ref)'!$A$2:$A$44,$C3021)&gt;0,"ITAU",IF(AND(TRIM(UPPER($I3021))="CONTRATUAL",ISNUMBER(SEARCH("INDIVIDUAL",SUBSTITUTE(UPPER($D3021)," ","")))),"PREMIUM FREE",""))))</f>
        <v/>
      </c>
    </row>
    <row r="3022">
      <c r="AC3022">
        <f>IF($C3022="","",IF(COUNTIF('Códigos Santander (ref)'!$A$2:$A$79,$C3022)&gt;0,"SANTANDER",IF(COUNTIF('Códigos Itaú (ref)'!$A$2:$A$44,$C3022)&gt;0,"ITAU",IF(AND(TRIM(UPPER($I3022))="CONTRATUAL",ISNUMBER(SEARCH("INDIVIDUAL",SUBSTITUTE(UPPER($D3022)," ","")))),"PREMIUM FREE",""))))</f>
        <v/>
      </c>
    </row>
    <row r="3023">
      <c r="AC3023">
        <f>IF($C3023="","",IF(COUNTIF('Códigos Santander (ref)'!$A$2:$A$79,$C3023)&gt;0,"SANTANDER",IF(COUNTIF('Códigos Itaú (ref)'!$A$2:$A$44,$C3023)&gt;0,"ITAU",IF(AND(TRIM(UPPER($I3023))="CONTRATUAL",ISNUMBER(SEARCH("INDIVIDUAL",SUBSTITUTE(UPPER($D3023)," ","")))),"PREMIUM FREE",""))))</f>
        <v/>
      </c>
    </row>
    <row r="3024">
      <c r="AC3024">
        <f>IF($C3024="","",IF(COUNTIF('Códigos Santander (ref)'!$A$2:$A$79,$C3024)&gt;0,"SANTANDER",IF(COUNTIF('Códigos Itaú (ref)'!$A$2:$A$44,$C3024)&gt;0,"ITAU",IF(AND(TRIM(UPPER($I3024))="CONTRATUAL",ISNUMBER(SEARCH("INDIVIDUAL",SUBSTITUTE(UPPER($D3024)," ","")))),"PREMIUM FREE",""))))</f>
        <v/>
      </c>
    </row>
    <row r="3025">
      <c r="AC3025">
        <f>IF($C3025="","",IF(COUNTIF('Códigos Santander (ref)'!$A$2:$A$79,$C3025)&gt;0,"SANTANDER",IF(COUNTIF('Códigos Itaú (ref)'!$A$2:$A$44,$C3025)&gt;0,"ITAU",IF(AND(TRIM(UPPER($I3025))="CONTRATUAL",ISNUMBER(SEARCH("INDIVIDUAL",SUBSTITUTE(UPPER($D3025)," ","")))),"PREMIUM FREE",""))))</f>
        <v/>
      </c>
    </row>
    <row r="3026">
      <c r="AC3026">
        <f>IF($C3026="","",IF(COUNTIF('Códigos Santander (ref)'!$A$2:$A$79,$C3026)&gt;0,"SANTANDER",IF(COUNTIF('Códigos Itaú (ref)'!$A$2:$A$44,$C3026)&gt;0,"ITAU",IF(AND(TRIM(UPPER($I3026))="CONTRATUAL",ISNUMBER(SEARCH("INDIVIDUAL",SUBSTITUTE(UPPER($D3026)," ","")))),"PREMIUM FREE",""))))</f>
        <v/>
      </c>
    </row>
    <row r="3027">
      <c r="AC3027">
        <f>IF($C3027="","",IF(COUNTIF('Códigos Santander (ref)'!$A$2:$A$79,$C3027)&gt;0,"SANTANDER",IF(COUNTIF('Códigos Itaú (ref)'!$A$2:$A$44,$C3027)&gt;0,"ITAU",IF(AND(TRIM(UPPER($I3027))="CONTRATUAL",ISNUMBER(SEARCH("INDIVIDUAL",SUBSTITUTE(UPPER($D3027)," ","")))),"PREMIUM FREE",""))))</f>
        <v/>
      </c>
    </row>
    <row r="3028">
      <c r="AC3028">
        <f>IF($C3028="","",IF(COUNTIF('Códigos Santander (ref)'!$A$2:$A$79,$C3028)&gt;0,"SANTANDER",IF(COUNTIF('Códigos Itaú (ref)'!$A$2:$A$44,$C3028)&gt;0,"ITAU",IF(AND(TRIM(UPPER($I3028))="CONTRATUAL",ISNUMBER(SEARCH("INDIVIDUAL",SUBSTITUTE(UPPER($D3028)," ","")))),"PREMIUM FREE",""))))</f>
        <v/>
      </c>
    </row>
    <row r="3029">
      <c r="AC3029">
        <f>IF($C3029="","",IF(COUNTIF('Códigos Santander (ref)'!$A$2:$A$79,$C3029)&gt;0,"SANTANDER",IF(COUNTIF('Códigos Itaú (ref)'!$A$2:$A$44,$C3029)&gt;0,"ITAU",IF(AND(TRIM(UPPER($I3029))="CONTRATUAL",ISNUMBER(SEARCH("INDIVIDUAL",SUBSTITUTE(UPPER($D3029)," ","")))),"PREMIUM FREE",""))))</f>
        <v/>
      </c>
    </row>
    <row r="3030">
      <c r="AC3030">
        <f>IF($C3030="","",IF(COUNTIF('Códigos Santander (ref)'!$A$2:$A$79,$C3030)&gt;0,"SANTANDER",IF(COUNTIF('Códigos Itaú (ref)'!$A$2:$A$44,$C3030)&gt;0,"ITAU",IF(AND(TRIM(UPPER($I3030))="CONTRATUAL",ISNUMBER(SEARCH("INDIVIDUAL",SUBSTITUTE(UPPER($D3030)," ","")))),"PREMIUM FREE",""))))</f>
        <v/>
      </c>
    </row>
    <row r="3031">
      <c r="AC3031">
        <f>IF($C3031="","",IF(COUNTIF('Códigos Santander (ref)'!$A$2:$A$79,$C3031)&gt;0,"SANTANDER",IF(COUNTIF('Códigos Itaú (ref)'!$A$2:$A$44,$C3031)&gt;0,"ITAU",IF(AND(TRIM(UPPER($I3031))="CONTRATUAL",ISNUMBER(SEARCH("INDIVIDUAL",SUBSTITUTE(UPPER($D3031)," ","")))),"PREMIUM FREE",""))))</f>
        <v/>
      </c>
    </row>
    <row r="3032">
      <c r="AC3032">
        <f>IF($C3032="","",IF(COUNTIF('Códigos Santander (ref)'!$A$2:$A$79,$C3032)&gt;0,"SANTANDER",IF(COUNTIF('Códigos Itaú (ref)'!$A$2:$A$44,$C3032)&gt;0,"ITAU",IF(AND(TRIM(UPPER($I3032))="CONTRATUAL",ISNUMBER(SEARCH("INDIVIDUAL",SUBSTITUTE(UPPER($D3032)," ","")))),"PREMIUM FREE",""))))</f>
        <v/>
      </c>
    </row>
    <row r="3033">
      <c r="AC3033">
        <f>IF($C3033="","",IF(COUNTIF('Códigos Santander (ref)'!$A$2:$A$79,$C3033)&gt;0,"SANTANDER",IF(COUNTIF('Códigos Itaú (ref)'!$A$2:$A$44,$C3033)&gt;0,"ITAU",IF(AND(TRIM(UPPER($I3033))="CONTRATUAL",ISNUMBER(SEARCH("INDIVIDUAL",SUBSTITUTE(UPPER($D3033)," ","")))),"PREMIUM FREE",""))))</f>
        <v/>
      </c>
    </row>
    <row r="3034">
      <c r="AC3034">
        <f>IF($C3034="","",IF(COUNTIF('Códigos Santander (ref)'!$A$2:$A$79,$C3034)&gt;0,"SANTANDER",IF(COUNTIF('Códigos Itaú (ref)'!$A$2:$A$44,$C3034)&gt;0,"ITAU",IF(AND(TRIM(UPPER($I3034))="CONTRATUAL",ISNUMBER(SEARCH("INDIVIDUAL",SUBSTITUTE(UPPER($D3034)," ","")))),"PREMIUM FREE",""))))</f>
        <v/>
      </c>
    </row>
    <row r="3035">
      <c r="AC3035">
        <f>IF($C3035="","",IF(COUNTIF('Códigos Santander (ref)'!$A$2:$A$79,$C3035)&gt;0,"SANTANDER",IF(COUNTIF('Códigos Itaú (ref)'!$A$2:$A$44,$C3035)&gt;0,"ITAU",IF(AND(TRIM(UPPER($I3035))="CONTRATUAL",ISNUMBER(SEARCH("INDIVIDUAL",SUBSTITUTE(UPPER($D3035)," ","")))),"PREMIUM FREE",""))))</f>
        <v/>
      </c>
    </row>
    <row r="3036">
      <c r="AC3036">
        <f>IF($C3036="","",IF(COUNTIF('Códigos Santander (ref)'!$A$2:$A$79,$C3036)&gt;0,"SANTANDER",IF(COUNTIF('Códigos Itaú (ref)'!$A$2:$A$44,$C3036)&gt;0,"ITAU",IF(AND(TRIM(UPPER($I3036))="CONTRATUAL",ISNUMBER(SEARCH("INDIVIDUAL",SUBSTITUTE(UPPER($D3036)," ","")))),"PREMIUM FREE",""))))</f>
        <v/>
      </c>
    </row>
    <row r="3037">
      <c r="AC3037">
        <f>IF($C3037="","",IF(COUNTIF('Códigos Santander (ref)'!$A$2:$A$79,$C3037)&gt;0,"SANTANDER",IF(COUNTIF('Códigos Itaú (ref)'!$A$2:$A$44,$C3037)&gt;0,"ITAU",IF(AND(TRIM(UPPER($I3037))="CONTRATUAL",ISNUMBER(SEARCH("INDIVIDUAL",SUBSTITUTE(UPPER($D3037)," ","")))),"PREMIUM FREE",""))))</f>
        <v/>
      </c>
    </row>
    <row r="3038">
      <c r="AC3038">
        <f>IF($C3038="","",IF(COUNTIF('Códigos Santander (ref)'!$A$2:$A$79,$C3038)&gt;0,"SANTANDER",IF(COUNTIF('Códigos Itaú (ref)'!$A$2:$A$44,$C3038)&gt;0,"ITAU",IF(AND(TRIM(UPPER($I3038))="CONTRATUAL",ISNUMBER(SEARCH("INDIVIDUAL",SUBSTITUTE(UPPER($D3038)," ","")))),"PREMIUM FREE",""))))</f>
        <v/>
      </c>
    </row>
    <row r="3039">
      <c r="AC3039">
        <f>IF($C3039="","",IF(COUNTIF('Códigos Santander (ref)'!$A$2:$A$79,$C3039)&gt;0,"SANTANDER",IF(COUNTIF('Códigos Itaú (ref)'!$A$2:$A$44,$C3039)&gt;0,"ITAU",IF(AND(TRIM(UPPER($I3039))="CONTRATUAL",ISNUMBER(SEARCH("INDIVIDUAL",SUBSTITUTE(UPPER($D3039)," ","")))),"PREMIUM FREE",""))))</f>
        <v/>
      </c>
    </row>
    <row r="3040">
      <c r="AC3040">
        <f>IF($C3040="","",IF(COUNTIF('Códigos Santander (ref)'!$A$2:$A$79,$C3040)&gt;0,"SANTANDER",IF(COUNTIF('Códigos Itaú (ref)'!$A$2:$A$44,$C3040)&gt;0,"ITAU",IF(AND(TRIM(UPPER($I3040))="CONTRATUAL",ISNUMBER(SEARCH("INDIVIDUAL",SUBSTITUTE(UPPER($D3040)," ","")))),"PREMIUM FREE",""))))</f>
        <v/>
      </c>
    </row>
    <row r="3041">
      <c r="AC3041">
        <f>IF($C3041="","",IF(COUNTIF('Códigos Santander (ref)'!$A$2:$A$79,$C3041)&gt;0,"SANTANDER",IF(COUNTIF('Códigos Itaú (ref)'!$A$2:$A$44,$C3041)&gt;0,"ITAU",IF(AND(TRIM(UPPER($I3041))="CONTRATUAL",ISNUMBER(SEARCH("INDIVIDUAL",SUBSTITUTE(UPPER($D3041)," ","")))),"PREMIUM FREE",""))))</f>
        <v/>
      </c>
    </row>
    <row r="3042">
      <c r="AC3042">
        <f>IF($C3042="","",IF(COUNTIF('Códigos Santander (ref)'!$A$2:$A$79,$C3042)&gt;0,"SANTANDER",IF(COUNTIF('Códigos Itaú (ref)'!$A$2:$A$44,$C3042)&gt;0,"ITAU",IF(AND(TRIM(UPPER($I3042))="CONTRATUAL",ISNUMBER(SEARCH("INDIVIDUAL",SUBSTITUTE(UPPER($D3042)," ","")))),"PREMIUM FREE",""))))</f>
        <v/>
      </c>
    </row>
    <row r="3043">
      <c r="AC3043">
        <f>IF($C3043="","",IF(COUNTIF('Códigos Santander (ref)'!$A$2:$A$79,$C3043)&gt;0,"SANTANDER",IF(COUNTIF('Códigos Itaú (ref)'!$A$2:$A$44,$C3043)&gt;0,"ITAU",IF(AND(TRIM(UPPER($I3043))="CONTRATUAL",ISNUMBER(SEARCH("INDIVIDUAL",SUBSTITUTE(UPPER($D3043)," ","")))),"PREMIUM FREE",""))))</f>
        <v/>
      </c>
    </row>
    <row r="3044">
      <c r="AC3044">
        <f>IF($C3044="","",IF(COUNTIF('Códigos Santander (ref)'!$A$2:$A$79,$C3044)&gt;0,"SANTANDER",IF(COUNTIF('Códigos Itaú (ref)'!$A$2:$A$44,$C3044)&gt;0,"ITAU",IF(AND(TRIM(UPPER($I3044))="CONTRATUAL",ISNUMBER(SEARCH("INDIVIDUAL",SUBSTITUTE(UPPER($D3044)," ","")))),"PREMIUM FREE",""))))</f>
        <v/>
      </c>
    </row>
    <row r="3045">
      <c r="AC3045">
        <f>IF($C3045="","",IF(COUNTIF('Códigos Santander (ref)'!$A$2:$A$79,$C3045)&gt;0,"SANTANDER",IF(COUNTIF('Códigos Itaú (ref)'!$A$2:$A$44,$C3045)&gt;0,"ITAU",IF(AND(TRIM(UPPER($I3045))="CONTRATUAL",ISNUMBER(SEARCH("INDIVIDUAL",SUBSTITUTE(UPPER($D3045)," ","")))),"PREMIUM FREE",""))))</f>
        <v/>
      </c>
    </row>
    <row r="3046">
      <c r="AC3046">
        <f>IF($C3046="","",IF(COUNTIF('Códigos Santander (ref)'!$A$2:$A$79,$C3046)&gt;0,"SANTANDER",IF(COUNTIF('Códigos Itaú (ref)'!$A$2:$A$44,$C3046)&gt;0,"ITAU",IF(AND(TRIM(UPPER($I3046))="CONTRATUAL",ISNUMBER(SEARCH("INDIVIDUAL",SUBSTITUTE(UPPER($D3046)," ","")))),"PREMIUM FREE",""))))</f>
        <v/>
      </c>
    </row>
    <row r="3047">
      <c r="AC3047">
        <f>IF($C3047="","",IF(COUNTIF('Códigos Santander (ref)'!$A$2:$A$79,$C3047)&gt;0,"SANTANDER",IF(COUNTIF('Códigos Itaú (ref)'!$A$2:$A$44,$C3047)&gt;0,"ITAU",IF(AND(TRIM(UPPER($I3047))="CONTRATUAL",ISNUMBER(SEARCH("INDIVIDUAL",SUBSTITUTE(UPPER($D3047)," ","")))),"PREMIUM FREE",""))))</f>
        <v/>
      </c>
    </row>
    <row r="3048">
      <c r="AC3048">
        <f>IF($C3048="","",IF(COUNTIF('Códigos Santander (ref)'!$A$2:$A$79,$C3048)&gt;0,"SANTANDER",IF(COUNTIF('Códigos Itaú (ref)'!$A$2:$A$44,$C3048)&gt;0,"ITAU",IF(AND(TRIM(UPPER($I3048))="CONTRATUAL",ISNUMBER(SEARCH("INDIVIDUAL",SUBSTITUTE(UPPER($D3048)," ","")))),"PREMIUM FREE",""))))</f>
        <v/>
      </c>
    </row>
    <row r="3049">
      <c r="AC3049">
        <f>IF($C3049="","",IF(COUNTIF('Códigos Santander (ref)'!$A$2:$A$79,$C3049)&gt;0,"SANTANDER",IF(COUNTIF('Códigos Itaú (ref)'!$A$2:$A$44,$C3049)&gt;0,"ITAU",IF(AND(TRIM(UPPER($I3049))="CONTRATUAL",ISNUMBER(SEARCH("INDIVIDUAL",SUBSTITUTE(UPPER($D3049)," ","")))),"PREMIUM FREE",""))))</f>
        <v/>
      </c>
    </row>
    <row r="3050">
      <c r="AC3050">
        <f>IF($C3050="","",IF(COUNTIF('Códigos Santander (ref)'!$A$2:$A$79,$C3050)&gt;0,"SANTANDER",IF(COUNTIF('Códigos Itaú (ref)'!$A$2:$A$44,$C3050)&gt;0,"ITAU",IF(AND(TRIM(UPPER($I3050))="CONTRATUAL",ISNUMBER(SEARCH("INDIVIDUAL",SUBSTITUTE(UPPER($D3050)," ","")))),"PREMIUM FREE",""))))</f>
        <v/>
      </c>
    </row>
    <row r="3051">
      <c r="AC3051">
        <f>IF($C3051="","",IF(COUNTIF('Códigos Santander (ref)'!$A$2:$A$79,$C3051)&gt;0,"SANTANDER",IF(COUNTIF('Códigos Itaú (ref)'!$A$2:$A$44,$C3051)&gt;0,"ITAU",IF(AND(TRIM(UPPER($I3051))="CONTRATUAL",ISNUMBER(SEARCH("INDIVIDUAL",SUBSTITUTE(UPPER($D3051)," ","")))),"PREMIUM FREE",""))))</f>
        <v/>
      </c>
    </row>
    <row r="3052">
      <c r="AC3052">
        <f>IF($C3052="","",IF(COUNTIF('Códigos Santander (ref)'!$A$2:$A$79,$C3052)&gt;0,"SANTANDER",IF(COUNTIF('Códigos Itaú (ref)'!$A$2:$A$44,$C3052)&gt;0,"ITAU",IF(AND(TRIM(UPPER($I3052))="CONTRATUAL",ISNUMBER(SEARCH("INDIVIDUAL",SUBSTITUTE(UPPER($D3052)," ","")))),"PREMIUM FREE",""))))</f>
        <v/>
      </c>
    </row>
    <row r="3053">
      <c r="AC3053">
        <f>IF($C3053="","",IF(COUNTIF('Códigos Santander (ref)'!$A$2:$A$79,$C3053)&gt;0,"SANTANDER",IF(COUNTIF('Códigos Itaú (ref)'!$A$2:$A$44,$C3053)&gt;0,"ITAU",IF(AND(TRIM(UPPER($I3053))="CONTRATUAL",ISNUMBER(SEARCH("INDIVIDUAL",SUBSTITUTE(UPPER($D3053)," ","")))),"PREMIUM FREE",""))))</f>
        <v/>
      </c>
    </row>
    <row r="3054">
      <c r="AC3054">
        <f>IF($C3054="","",IF(COUNTIF('Códigos Santander (ref)'!$A$2:$A$79,$C3054)&gt;0,"SANTANDER",IF(COUNTIF('Códigos Itaú (ref)'!$A$2:$A$44,$C3054)&gt;0,"ITAU",IF(AND(TRIM(UPPER($I3054))="CONTRATUAL",ISNUMBER(SEARCH("INDIVIDUAL",SUBSTITUTE(UPPER($D3054)," ","")))),"PREMIUM FREE",""))))</f>
        <v/>
      </c>
    </row>
    <row r="3055">
      <c r="AC3055">
        <f>IF($C3055="","",IF(COUNTIF('Códigos Santander (ref)'!$A$2:$A$79,$C3055)&gt;0,"SANTANDER",IF(COUNTIF('Códigos Itaú (ref)'!$A$2:$A$44,$C3055)&gt;0,"ITAU",IF(AND(TRIM(UPPER($I3055))="CONTRATUAL",ISNUMBER(SEARCH("INDIVIDUAL",SUBSTITUTE(UPPER($D3055)," ","")))),"PREMIUM FREE",""))))</f>
        <v/>
      </c>
    </row>
    <row r="3056">
      <c r="AC3056">
        <f>IF($C3056="","",IF(COUNTIF('Códigos Santander (ref)'!$A$2:$A$79,$C3056)&gt;0,"SANTANDER",IF(COUNTIF('Códigos Itaú (ref)'!$A$2:$A$44,$C3056)&gt;0,"ITAU",IF(AND(TRIM(UPPER($I3056))="CONTRATUAL",ISNUMBER(SEARCH("INDIVIDUAL",SUBSTITUTE(UPPER($D3056)," ","")))),"PREMIUM FREE",""))))</f>
        <v/>
      </c>
    </row>
    <row r="3057">
      <c r="AC3057">
        <f>IF($C3057="","",IF(COUNTIF('Códigos Santander (ref)'!$A$2:$A$79,$C3057)&gt;0,"SANTANDER",IF(COUNTIF('Códigos Itaú (ref)'!$A$2:$A$44,$C3057)&gt;0,"ITAU",IF(AND(TRIM(UPPER($I3057))="CONTRATUAL",ISNUMBER(SEARCH("INDIVIDUAL",SUBSTITUTE(UPPER($D3057)," ","")))),"PREMIUM FREE",""))))</f>
        <v/>
      </c>
    </row>
    <row r="3058">
      <c r="AC3058">
        <f>IF($C3058="","",IF(COUNTIF('Códigos Santander (ref)'!$A$2:$A$79,$C3058)&gt;0,"SANTANDER",IF(COUNTIF('Códigos Itaú (ref)'!$A$2:$A$44,$C3058)&gt;0,"ITAU",IF(AND(TRIM(UPPER($I3058))="CONTRATUAL",ISNUMBER(SEARCH("INDIVIDUAL",SUBSTITUTE(UPPER($D3058)," ","")))),"PREMIUM FREE",""))))</f>
        <v/>
      </c>
    </row>
    <row r="3059">
      <c r="AC3059">
        <f>IF($C3059="","",IF(COUNTIF('Códigos Santander (ref)'!$A$2:$A$79,$C3059)&gt;0,"SANTANDER",IF(COUNTIF('Códigos Itaú (ref)'!$A$2:$A$44,$C3059)&gt;0,"ITAU",IF(AND(TRIM(UPPER($I3059))="CONTRATUAL",ISNUMBER(SEARCH("INDIVIDUAL",SUBSTITUTE(UPPER($D3059)," ","")))),"PREMIUM FREE",""))))</f>
        <v/>
      </c>
    </row>
    <row r="3060">
      <c r="AC3060">
        <f>IF($C3060="","",IF(COUNTIF('Códigos Santander (ref)'!$A$2:$A$79,$C3060)&gt;0,"SANTANDER",IF(COUNTIF('Códigos Itaú (ref)'!$A$2:$A$44,$C3060)&gt;0,"ITAU",IF(AND(TRIM(UPPER($I3060))="CONTRATUAL",ISNUMBER(SEARCH("INDIVIDUAL",SUBSTITUTE(UPPER($D3060)," ","")))),"PREMIUM FREE",""))))</f>
        <v/>
      </c>
    </row>
    <row r="3061">
      <c r="AC3061">
        <f>IF($C3061="","",IF(COUNTIF('Códigos Santander (ref)'!$A$2:$A$79,$C3061)&gt;0,"SANTANDER",IF(COUNTIF('Códigos Itaú (ref)'!$A$2:$A$44,$C3061)&gt;0,"ITAU",IF(AND(TRIM(UPPER($I3061))="CONTRATUAL",ISNUMBER(SEARCH("INDIVIDUAL",SUBSTITUTE(UPPER($D3061)," ","")))),"PREMIUM FREE",""))))</f>
        <v/>
      </c>
    </row>
    <row r="3062">
      <c r="AC3062">
        <f>IF($C3062="","",IF(COUNTIF('Códigos Santander (ref)'!$A$2:$A$79,$C3062)&gt;0,"SANTANDER",IF(COUNTIF('Códigos Itaú (ref)'!$A$2:$A$44,$C3062)&gt;0,"ITAU",IF(AND(TRIM(UPPER($I3062))="CONTRATUAL",ISNUMBER(SEARCH("INDIVIDUAL",SUBSTITUTE(UPPER($D3062)," ","")))),"PREMIUM FREE",""))))</f>
        <v/>
      </c>
    </row>
    <row r="3063">
      <c r="AC3063">
        <f>IF($C3063="","",IF(COUNTIF('Códigos Santander (ref)'!$A$2:$A$79,$C3063)&gt;0,"SANTANDER",IF(COUNTIF('Códigos Itaú (ref)'!$A$2:$A$44,$C3063)&gt;0,"ITAU",IF(AND(TRIM(UPPER($I3063))="CONTRATUAL",ISNUMBER(SEARCH("INDIVIDUAL",SUBSTITUTE(UPPER($D3063)," ","")))),"PREMIUM FREE",""))))</f>
        <v/>
      </c>
    </row>
    <row r="3064">
      <c r="AC3064">
        <f>IF($C3064="","",IF(COUNTIF('Códigos Santander (ref)'!$A$2:$A$79,$C3064)&gt;0,"SANTANDER",IF(COUNTIF('Códigos Itaú (ref)'!$A$2:$A$44,$C3064)&gt;0,"ITAU",IF(AND(TRIM(UPPER($I3064))="CONTRATUAL",ISNUMBER(SEARCH("INDIVIDUAL",SUBSTITUTE(UPPER($D3064)," ","")))),"PREMIUM FREE",""))))</f>
        <v/>
      </c>
    </row>
    <row r="3065">
      <c r="AC3065">
        <f>IF($C3065="","",IF(COUNTIF('Códigos Santander (ref)'!$A$2:$A$79,$C3065)&gt;0,"SANTANDER",IF(COUNTIF('Códigos Itaú (ref)'!$A$2:$A$44,$C3065)&gt;0,"ITAU",IF(AND(TRIM(UPPER($I3065))="CONTRATUAL",ISNUMBER(SEARCH("INDIVIDUAL",SUBSTITUTE(UPPER($D3065)," ","")))),"PREMIUM FREE",""))))</f>
        <v/>
      </c>
    </row>
    <row r="3066">
      <c r="AC3066">
        <f>IF($C3066="","",IF(COUNTIF('Códigos Santander (ref)'!$A$2:$A$79,$C3066)&gt;0,"SANTANDER",IF(COUNTIF('Códigos Itaú (ref)'!$A$2:$A$44,$C3066)&gt;0,"ITAU",IF(AND(TRIM(UPPER($I3066))="CONTRATUAL",ISNUMBER(SEARCH("INDIVIDUAL",SUBSTITUTE(UPPER($D3066)," ","")))),"PREMIUM FREE",""))))</f>
        <v/>
      </c>
    </row>
    <row r="3067">
      <c r="AC3067">
        <f>IF($C3067="","",IF(COUNTIF('Códigos Santander (ref)'!$A$2:$A$79,$C3067)&gt;0,"SANTANDER",IF(COUNTIF('Códigos Itaú (ref)'!$A$2:$A$44,$C3067)&gt;0,"ITAU",IF(AND(TRIM(UPPER($I3067))="CONTRATUAL",ISNUMBER(SEARCH("INDIVIDUAL",SUBSTITUTE(UPPER($D3067)," ","")))),"PREMIUM FREE",""))))</f>
        <v/>
      </c>
    </row>
    <row r="3068">
      <c r="AC3068">
        <f>IF($C3068="","",IF(COUNTIF('Códigos Santander (ref)'!$A$2:$A$79,$C3068)&gt;0,"SANTANDER",IF(COUNTIF('Códigos Itaú (ref)'!$A$2:$A$44,$C3068)&gt;0,"ITAU",IF(AND(TRIM(UPPER($I3068))="CONTRATUAL",ISNUMBER(SEARCH("INDIVIDUAL",SUBSTITUTE(UPPER($D3068)," ","")))),"PREMIUM FREE",""))))</f>
        <v/>
      </c>
    </row>
    <row r="3069">
      <c r="AC3069">
        <f>IF($C3069="","",IF(COUNTIF('Códigos Santander (ref)'!$A$2:$A$79,$C3069)&gt;0,"SANTANDER",IF(COUNTIF('Códigos Itaú (ref)'!$A$2:$A$44,$C3069)&gt;0,"ITAU",IF(AND(TRIM(UPPER($I3069))="CONTRATUAL",ISNUMBER(SEARCH("INDIVIDUAL",SUBSTITUTE(UPPER($D3069)," ","")))),"PREMIUM FREE",""))))</f>
        <v/>
      </c>
    </row>
    <row r="3070">
      <c r="AC3070">
        <f>IF($C3070="","",IF(COUNTIF('Códigos Santander (ref)'!$A$2:$A$79,$C3070)&gt;0,"SANTANDER",IF(COUNTIF('Códigos Itaú (ref)'!$A$2:$A$44,$C3070)&gt;0,"ITAU",IF(AND(TRIM(UPPER($I3070))="CONTRATUAL",ISNUMBER(SEARCH("INDIVIDUAL",SUBSTITUTE(UPPER($D3070)," ","")))),"PREMIUM FREE",""))))</f>
        <v/>
      </c>
    </row>
    <row r="3071">
      <c r="AC3071">
        <f>IF($C3071="","",IF(COUNTIF('Códigos Santander (ref)'!$A$2:$A$79,$C3071)&gt;0,"SANTANDER",IF(COUNTIF('Códigos Itaú (ref)'!$A$2:$A$44,$C3071)&gt;0,"ITAU",IF(AND(TRIM(UPPER($I3071))="CONTRATUAL",ISNUMBER(SEARCH("INDIVIDUAL",SUBSTITUTE(UPPER($D3071)," ","")))),"PREMIUM FREE",""))))</f>
        <v/>
      </c>
    </row>
    <row r="3072">
      <c r="AC3072">
        <f>IF($C3072="","",IF(COUNTIF('Códigos Santander (ref)'!$A$2:$A$79,$C3072)&gt;0,"SANTANDER",IF(COUNTIF('Códigos Itaú (ref)'!$A$2:$A$44,$C3072)&gt;0,"ITAU",IF(AND(TRIM(UPPER($I3072))="CONTRATUAL",ISNUMBER(SEARCH("INDIVIDUAL",SUBSTITUTE(UPPER($D3072)," ","")))),"PREMIUM FREE",""))))</f>
        <v/>
      </c>
    </row>
    <row r="3073">
      <c r="AC3073">
        <f>IF($C3073="","",IF(COUNTIF('Códigos Santander (ref)'!$A$2:$A$79,$C3073)&gt;0,"SANTANDER",IF(COUNTIF('Códigos Itaú (ref)'!$A$2:$A$44,$C3073)&gt;0,"ITAU",IF(AND(TRIM(UPPER($I3073))="CONTRATUAL",ISNUMBER(SEARCH("INDIVIDUAL",SUBSTITUTE(UPPER($D3073)," ","")))),"PREMIUM FREE",""))))</f>
        <v/>
      </c>
    </row>
    <row r="3074">
      <c r="AC3074">
        <f>IF($C3074="","",IF(COUNTIF('Códigos Santander (ref)'!$A$2:$A$79,$C3074)&gt;0,"SANTANDER",IF(COUNTIF('Códigos Itaú (ref)'!$A$2:$A$44,$C3074)&gt;0,"ITAU",IF(AND(TRIM(UPPER($I3074))="CONTRATUAL",ISNUMBER(SEARCH("INDIVIDUAL",SUBSTITUTE(UPPER($D3074)," ","")))),"PREMIUM FREE",""))))</f>
        <v/>
      </c>
    </row>
    <row r="3075">
      <c r="AC3075">
        <f>IF($C3075="","",IF(COUNTIF('Códigos Santander (ref)'!$A$2:$A$79,$C3075)&gt;0,"SANTANDER",IF(COUNTIF('Códigos Itaú (ref)'!$A$2:$A$44,$C3075)&gt;0,"ITAU",IF(AND(TRIM(UPPER($I3075))="CONTRATUAL",ISNUMBER(SEARCH("INDIVIDUAL",SUBSTITUTE(UPPER($D3075)," ","")))),"PREMIUM FREE",""))))</f>
        <v/>
      </c>
    </row>
    <row r="3076">
      <c r="AC3076">
        <f>IF($C3076="","",IF(COUNTIF('Códigos Santander (ref)'!$A$2:$A$79,$C3076)&gt;0,"SANTANDER",IF(COUNTIF('Códigos Itaú (ref)'!$A$2:$A$44,$C3076)&gt;0,"ITAU",IF(AND(TRIM(UPPER($I3076))="CONTRATUAL",ISNUMBER(SEARCH("INDIVIDUAL",SUBSTITUTE(UPPER($D3076)," ","")))),"PREMIUM FREE",""))))</f>
        <v/>
      </c>
    </row>
    <row r="3077">
      <c r="AC3077">
        <f>IF($C3077="","",IF(COUNTIF('Códigos Santander (ref)'!$A$2:$A$79,$C3077)&gt;0,"SANTANDER",IF(COUNTIF('Códigos Itaú (ref)'!$A$2:$A$44,$C3077)&gt;0,"ITAU",IF(AND(TRIM(UPPER($I3077))="CONTRATUAL",ISNUMBER(SEARCH("INDIVIDUAL",SUBSTITUTE(UPPER($D3077)," ","")))),"PREMIUM FREE",""))))</f>
        <v/>
      </c>
    </row>
    <row r="3078">
      <c r="AC3078">
        <f>IF($C3078="","",IF(COUNTIF('Códigos Santander (ref)'!$A$2:$A$79,$C3078)&gt;0,"SANTANDER",IF(COUNTIF('Códigos Itaú (ref)'!$A$2:$A$44,$C3078)&gt;0,"ITAU",IF(AND(TRIM(UPPER($I3078))="CONTRATUAL",ISNUMBER(SEARCH("INDIVIDUAL",SUBSTITUTE(UPPER($D3078)," ","")))),"PREMIUM FREE",""))))</f>
        <v/>
      </c>
    </row>
    <row r="3079">
      <c r="AC3079">
        <f>IF($C3079="","",IF(COUNTIF('Códigos Santander (ref)'!$A$2:$A$79,$C3079)&gt;0,"SANTANDER",IF(COUNTIF('Códigos Itaú (ref)'!$A$2:$A$44,$C3079)&gt;0,"ITAU",IF(AND(TRIM(UPPER($I3079))="CONTRATUAL",ISNUMBER(SEARCH("INDIVIDUAL",SUBSTITUTE(UPPER($D3079)," ","")))),"PREMIUM FREE",""))))</f>
        <v/>
      </c>
    </row>
    <row r="3080">
      <c r="AC3080">
        <f>IF($C3080="","",IF(COUNTIF('Códigos Santander (ref)'!$A$2:$A$79,$C3080)&gt;0,"SANTANDER",IF(COUNTIF('Códigos Itaú (ref)'!$A$2:$A$44,$C3080)&gt;0,"ITAU",IF(AND(TRIM(UPPER($I3080))="CONTRATUAL",ISNUMBER(SEARCH("INDIVIDUAL",SUBSTITUTE(UPPER($D3080)," ","")))),"PREMIUM FREE",""))))</f>
        <v/>
      </c>
    </row>
    <row r="3081">
      <c r="AC3081">
        <f>IF($C3081="","",IF(COUNTIF('Códigos Santander (ref)'!$A$2:$A$79,$C3081)&gt;0,"SANTANDER",IF(COUNTIF('Códigos Itaú (ref)'!$A$2:$A$44,$C3081)&gt;0,"ITAU",IF(AND(TRIM(UPPER($I3081))="CONTRATUAL",ISNUMBER(SEARCH("INDIVIDUAL",SUBSTITUTE(UPPER($D3081)," ","")))),"PREMIUM FREE",""))))</f>
        <v/>
      </c>
    </row>
    <row r="3082">
      <c r="AC3082">
        <f>IF($C3082="","",IF(COUNTIF('Códigos Santander (ref)'!$A$2:$A$79,$C3082)&gt;0,"SANTANDER",IF(COUNTIF('Códigos Itaú (ref)'!$A$2:$A$44,$C3082)&gt;0,"ITAU",IF(AND(TRIM(UPPER($I3082))="CONTRATUAL",ISNUMBER(SEARCH("INDIVIDUAL",SUBSTITUTE(UPPER($D3082)," ","")))),"PREMIUM FREE",""))))</f>
        <v/>
      </c>
    </row>
    <row r="3083">
      <c r="AC3083">
        <f>IF($C3083="","",IF(COUNTIF('Códigos Santander (ref)'!$A$2:$A$79,$C3083)&gt;0,"SANTANDER",IF(COUNTIF('Códigos Itaú (ref)'!$A$2:$A$44,$C3083)&gt;0,"ITAU",IF(AND(TRIM(UPPER($I3083))="CONTRATUAL",ISNUMBER(SEARCH("INDIVIDUAL",SUBSTITUTE(UPPER($D3083)," ","")))),"PREMIUM FREE",""))))</f>
        <v/>
      </c>
    </row>
    <row r="3084">
      <c r="AC3084">
        <f>IF($C3084="","",IF(COUNTIF('Códigos Santander (ref)'!$A$2:$A$79,$C3084)&gt;0,"SANTANDER",IF(COUNTIF('Códigos Itaú (ref)'!$A$2:$A$44,$C3084)&gt;0,"ITAU",IF(AND(TRIM(UPPER($I3084))="CONTRATUAL",ISNUMBER(SEARCH("INDIVIDUAL",SUBSTITUTE(UPPER($D3084)," ","")))),"PREMIUM FREE",""))))</f>
        <v/>
      </c>
    </row>
    <row r="3085">
      <c r="AC3085">
        <f>IF($C3085="","",IF(COUNTIF('Códigos Santander (ref)'!$A$2:$A$79,$C3085)&gt;0,"SANTANDER",IF(COUNTIF('Códigos Itaú (ref)'!$A$2:$A$44,$C3085)&gt;0,"ITAU",IF(AND(TRIM(UPPER($I3085))="CONTRATUAL",ISNUMBER(SEARCH("INDIVIDUAL",SUBSTITUTE(UPPER($D3085)," ","")))),"PREMIUM FREE",""))))</f>
        <v/>
      </c>
    </row>
    <row r="3086">
      <c r="AC3086">
        <f>IF($C3086="","",IF(COUNTIF('Códigos Santander (ref)'!$A$2:$A$79,$C3086)&gt;0,"SANTANDER",IF(COUNTIF('Códigos Itaú (ref)'!$A$2:$A$44,$C3086)&gt;0,"ITAU",IF(AND(TRIM(UPPER($I3086))="CONTRATUAL",ISNUMBER(SEARCH("INDIVIDUAL",SUBSTITUTE(UPPER($D3086)," ","")))),"PREMIUM FREE",""))))</f>
        <v/>
      </c>
    </row>
    <row r="3087">
      <c r="AC3087">
        <f>IF($C3087="","",IF(COUNTIF('Códigos Santander (ref)'!$A$2:$A$79,$C3087)&gt;0,"SANTANDER",IF(COUNTIF('Códigos Itaú (ref)'!$A$2:$A$44,$C3087)&gt;0,"ITAU",IF(AND(TRIM(UPPER($I3087))="CONTRATUAL",ISNUMBER(SEARCH("INDIVIDUAL",SUBSTITUTE(UPPER($D3087)," ","")))),"PREMIUM FREE",""))))</f>
        <v/>
      </c>
    </row>
    <row r="3088">
      <c r="AC3088">
        <f>IF($C3088="","",IF(COUNTIF('Códigos Santander (ref)'!$A$2:$A$79,$C3088)&gt;0,"SANTANDER",IF(COUNTIF('Códigos Itaú (ref)'!$A$2:$A$44,$C3088)&gt;0,"ITAU",IF(AND(TRIM(UPPER($I3088))="CONTRATUAL",ISNUMBER(SEARCH("INDIVIDUAL",SUBSTITUTE(UPPER($D3088)," ","")))),"PREMIUM FREE",""))))</f>
        <v/>
      </c>
    </row>
    <row r="3089">
      <c r="AC3089">
        <f>IF($C3089="","",IF(COUNTIF('Códigos Santander (ref)'!$A$2:$A$79,$C3089)&gt;0,"SANTANDER",IF(COUNTIF('Códigos Itaú (ref)'!$A$2:$A$44,$C3089)&gt;0,"ITAU",IF(AND(TRIM(UPPER($I3089))="CONTRATUAL",ISNUMBER(SEARCH("INDIVIDUAL",SUBSTITUTE(UPPER($D3089)," ","")))),"PREMIUM FREE",""))))</f>
        <v/>
      </c>
    </row>
    <row r="3090">
      <c r="AC3090">
        <f>IF($C3090="","",IF(COUNTIF('Códigos Santander (ref)'!$A$2:$A$79,$C3090)&gt;0,"SANTANDER",IF(COUNTIF('Códigos Itaú (ref)'!$A$2:$A$44,$C3090)&gt;0,"ITAU",IF(AND(TRIM(UPPER($I3090))="CONTRATUAL",ISNUMBER(SEARCH("INDIVIDUAL",SUBSTITUTE(UPPER($D3090)," ","")))),"PREMIUM FREE",""))))</f>
        <v/>
      </c>
    </row>
    <row r="3091">
      <c r="AC3091">
        <f>IF($C3091="","",IF(COUNTIF('Códigos Santander (ref)'!$A$2:$A$79,$C3091)&gt;0,"SANTANDER",IF(COUNTIF('Códigos Itaú (ref)'!$A$2:$A$44,$C3091)&gt;0,"ITAU",IF(AND(TRIM(UPPER($I3091))="CONTRATUAL",ISNUMBER(SEARCH("INDIVIDUAL",SUBSTITUTE(UPPER($D3091)," ","")))),"PREMIUM FREE",""))))</f>
        <v/>
      </c>
    </row>
    <row r="3092">
      <c r="AC3092">
        <f>IF($C3092="","",IF(COUNTIF('Códigos Santander (ref)'!$A$2:$A$79,$C3092)&gt;0,"SANTANDER",IF(COUNTIF('Códigos Itaú (ref)'!$A$2:$A$44,$C3092)&gt;0,"ITAU",IF(AND(TRIM(UPPER($I3092))="CONTRATUAL",ISNUMBER(SEARCH("INDIVIDUAL",SUBSTITUTE(UPPER($D3092)," ","")))),"PREMIUM FREE",""))))</f>
        <v/>
      </c>
    </row>
    <row r="3093">
      <c r="AC3093">
        <f>IF($C3093="","",IF(COUNTIF('Códigos Santander (ref)'!$A$2:$A$79,$C3093)&gt;0,"SANTANDER",IF(COUNTIF('Códigos Itaú (ref)'!$A$2:$A$44,$C3093)&gt;0,"ITAU",IF(AND(TRIM(UPPER($I3093))="CONTRATUAL",ISNUMBER(SEARCH("INDIVIDUAL",SUBSTITUTE(UPPER($D3093)," ","")))),"PREMIUM FREE",""))))</f>
        <v/>
      </c>
    </row>
    <row r="3094">
      <c r="AC3094">
        <f>IF($C3094="","",IF(COUNTIF('Códigos Santander (ref)'!$A$2:$A$79,$C3094)&gt;0,"SANTANDER",IF(COUNTIF('Códigos Itaú (ref)'!$A$2:$A$44,$C3094)&gt;0,"ITAU",IF(AND(TRIM(UPPER($I3094))="CONTRATUAL",ISNUMBER(SEARCH("INDIVIDUAL",SUBSTITUTE(UPPER($D3094)," ","")))),"PREMIUM FREE",""))))</f>
        <v/>
      </c>
    </row>
    <row r="3095">
      <c r="AC3095">
        <f>IF($C3095="","",IF(COUNTIF('Códigos Santander (ref)'!$A$2:$A$79,$C3095)&gt;0,"SANTANDER",IF(COUNTIF('Códigos Itaú (ref)'!$A$2:$A$44,$C3095)&gt;0,"ITAU",IF(AND(TRIM(UPPER($I3095))="CONTRATUAL",ISNUMBER(SEARCH("INDIVIDUAL",SUBSTITUTE(UPPER($D3095)," ","")))),"PREMIUM FREE",""))))</f>
        <v/>
      </c>
    </row>
    <row r="3096">
      <c r="AC3096">
        <f>IF($C3096="","",IF(COUNTIF('Códigos Santander (ref)'!$A$2:$A$79,$C3096)&gt;0,"SANTANDER",IF(COUNTIF('Códigos Itaú (ref)'!$A$2:$A$44,$C3096)&gt;0,"ITAU",IF(AND(TRIM(UPPER($I3096))="CONTRATUAL",ISNUMBER(SEARCH("INDIVIDUAL",SUBSTITUTE(UPPER($D3096)," ","")))),"PREMIUM FREE",""))))</f>
        <v/>
      </c>
    </row>
    <row r="3097">
      <c r="AC3097">
        <f>IF($C3097="","",IF(COUNTIF('Códigos Santander (ref)'!$A$2:$A$79,$C3097)&gt;0,"SANTANDER",IF(COUNTIF('Códigos Itaú (ref)'!$A$2:$A$44,$C3097)&gt;0,"ITAU",IF(AND(TRIM(UPPER($I3097))="CONTRATUAL",ISNUMBER(SEARCH("INDIVIDUAL",SUBSTITUTE(UPPER($D3097)," ","")))),"PREMIUM FREE",""))))</f>
        <v/>
      </c>
    </row>
    <row r="3098">
      <c r="AC3098">
        <f>IF($C3098="","",IF(COUNTIF('Códigos Santander (ref)'!$A$2:$A$79,$C3098)&gt;0,"SANTANDER",IF(COUNTIF('Códigos Itaú (ref)'!$A$2:$A$44,$C3098)&gt;0,"ITAU",IF(AND(TRIM(UPPER($I3098))="CONTRATUAL",ISNUMBER(SEARCH("INDIVIDUAL",SUBSTITUTE(UPPER($D3098)," ","")))),"PREMIUM FREE",""))))</f>
        <v/>
      </c>
    </row>
    <row r="3099">
      <c r="AC3099">
        <f>IF($C3099="","",IF(COUNTIF('Códigos Santander (ref)'!$A$2:$A$79,$C3099)&gt;0,"SANTANDER",IF(COUNTIF('Códigos Itaú (ref)'!$A$2:$A$44,$C3099)&gt;0,"ITAU",IF(AND(TRIM(UPPER($I3099))="CONTRATUAL",ISNUMBER(SEARCH("INDIVIDUAL",SUBSTITUTE(UPPER($D3099)," ","")))),"PREMIUM FREE",""))))</f>
        <v/>
      </c>
    </row>
    <row r="3100">
      <c r="AC3100">
        <f>IF($C3100="","",IF(COUNTIF('Códigos Santander (ref)'!$A$2:$A$79,$C3100)&gt;0,"SANTANDER",IF(COUNTIF('Códigos Itaú (ref)'!$A$2:$A$44,$C3100)&gt;0,"ITAU",IF(AND(TRIM(UPPER($I3100))="CONTRATUAL",ISNUMBER(SEARCH("INDIVIDUAL",SUBSTITUTE(UPPER($D3100)," ","")))),"PREMIUM FREE",""))))</f>
        <v/>
      </c>
    </row>
    <row r="3101">
      <c r="AC3101">
        <f>IF($C3101="","",IF(COUNTIF('Códigos Santander (ref)'!$A$2:$A$79,$C3101)&gt;0,"SANTANDER",IF(COUNTIF('Códigos Itaú (ref)'!$A$2:$A$44,$C3101)&gt;0,"ITAU",IF(AND(TRIM(UPPER($I3101))="CONTRATUAL",ISNUMBER(SEARCH("INDIVIDUAL",SUBSTITUTE(UPPER($D3101)," ","")))),"PREMIUM FREE",""))))</f>
        <v/>
      </c>
    </row>
    <row r="3102">
      <c r="AC3102">
        <f>IF($C3102="","",IF(COUNTIF('Códigos Santander (ref)'!$A$2:$A$79,$C3102)&gt;0,"SANTANDER",IF(COUNTIF('Códigos Itaú (ref)'!$A$2:$A$44,$C3102)&gt;0,"ITAU",IF(AND(TRIM(UPPER($I3102))="CONTRATUAL",ISNUMBER(SEARCH("INDIVIDUAL",SUBSTITUTE(UPPER($D3102)," ","")))),"PREMIUM FREE",""))))</f>
        <v/>
      </c>
    </row>
    <row r="3103">
      <c r="AC3103">
        <f>IF($C3103="","",IF(COUNTIF('Códigos Santander (ref)'!$A$2:$A$79,$C3103)&gt;0,"SANTANDER",IF(COUNTIF('Códigos Itaú (ref)'!$A$2:$A$44,$C3103)&gt;0,"ITAU",IF(AND(TRIM(UPPER($I3103))="CONTRATUAL",ISNUMBER(SEARCH("INDIVIDUAL",SUBSTITUTE(UPPER($D3103)," ","")))),"PREMIUM FREE",""))))</f>
        <v/>
      </c>
    </row>
    <row r="3104">
      <c r="AC3104">
        <f>IF($C3104="","",IF(COUNTIF('Códigos Santander (ref)'!$A$2:$A$79,$C3104)&gt;0,"SANTANDER",IF(COUNTIF('Códigos Itaú (ref)'!$A$2:$A$44,$C3104)&gt;0,"ITAU",IF(AND(TRIM(UPPER($I3104))="CONTRATUAL",ISNUMBER(SEARCH("INDIVIDUAL",SUBSTITUTE(UPPER($D3104)," ","")))),"PREMIUM FREE",""))))</f>
        <v/>
      </c>
    </row>
    <row r="3105">
      <c r="AC3105">
        <f>IF($C3105="","",IF(COUNTIF('Códigos Santander (ref)'!$A$2:$A$79,$C3105)&gt;0,"SANTANDER",IF(COUNTIF('Códigos Itaú (ref)'!$A$2:$A$44,$C3105)&gt;0,"ITAU",IF(AND(TRIM(UPPER($I3105))="CONTRATUAL",ISNUMBER(SEARCH("INDIVIDUAL",SUBSTITUTE(UPPER($D3105)," ","")))),"PREMIUM FREE",""))))</f>
        <v/>
      </c>
    </row>
    <row r="3106">
      <c r="AC3106">
        <f>IF($C3106="","",IF(COUNTIF('Códigos Santander (ref)'!$A$2:$A$79,$C3106)&gt;0,"SANTANDER",IF(COUNTIF('Códigos Itaú (ref)'!$A$2:$A$44,$C3106)&gt;0,"ITAU",IF(AND(TRIM(UPPER($I3106))="CONTRATUAL",ISNUMBER(SEARCH("INDIVIDUAL",SUBSTITUTE(UPPER($D3106)," ","")))),"PREMIUM FREE",""))))</f>
        <v/>
      </c>
    </row>
    <row r="3107">
      <c r="AC3107">
        <f>IF($C3107="","",IF(COUNTIF('Códigos Santander (ref)'!$A$2:$A$79,$C3107)&gt;0,"SANTANDER",IF(COUNTIF('Códigos Itaú (ref)'!$A$2:$A$44,$C3107)&gt;0,"ITAU",IF(AND(TRIM(UPPER($I3107))="CONTRATUAL",ISNUMBER(SEARCH("INDIVIDUAL",SUBSTITUTE(UPPER($D3107)," ","")))),"PREMIUM FREE",""))))</f>
        <v/>
      </c>
    </row>
    <row r="3108">
      <c r="AC3108">
        <f>IF($C3108="","",IF(COUNTIF('Códigos Santander (ref)'!$A$2:$A$79,$C3108)&gt;0,"SANTANDER",IF(COUNTIF('Códigos Itaú (ref)'!$A$2:$A$44,$C3108)&gt;0,"ITAU",IF(AND(TRIM(UPPER($I3108))="CONTRATUAL",ISNUMBER(SEARCH("INDIVIDUAL",SUBSTITUTE(UPPER($D3108)," ","")))),"PREMIUM FREE",""))))</f>
        <v/>
      </c>
    </row>
    <row r="3109">
      <c r="AC3109">
        <f>IF($C3109="","",IF(COUNTIF('Códigos Santander (ref)'!$A$2:$A$79,$C3109)&gt;0,"SANTANDER",IF(COUNTIF('Códigos Itaú (ref)'!$A$2:$A$44,$C3109)&gt;0,"ITAU",IF(AND(TRIM(UPPER($I3109))="CONTRATUAL",ISNUMBER(SEARCH("INDIVIDUAL",SUBSTITUTE(UPPER($D3109)," ","")))),"PREMIUM FREE",""))))</f>
        <v/>
      </c>
    </row>
    <row r="3110">
      <c r="AC3110">
        <f>IF($C3110="","",IF(COUNTIF('Códigos Santander (ref)'!$A$2:$A$79,$C3110)&gt;0,"SANTANDER",IF(COUNTIF('Códigos Itaú (ref)'!$A$2:$A$44,$C3110)&gt;0,"ITAU",IF(AND(TRIM(UPPER($I3110))="CONTRATUAL",ISNUMBER(SEARCH("INDIVIDUAL",SUBSTITUTE(UPPER($D3110)," ","")))),"PREMIUM FREE",""))))</f>
        <v/>
      </c>
    </row>
    <row r="3111">
      <c r="AC3111">
        <f>IF($C3111="","",IF(COUNTIF('Códigos Santander (ref)'!$A$2:$A$79,$C3111)&gt;0,"SANTANDER",IF(COUNTIF('Códigos Itaú (ref)'!$A$2:$A$44,$C3111)&gt;0,"ITAU",IF(AND(TRIM(UPPER($I3111))="CONTRATUAL",ISNUMBER(SEARCH("INDIVIDUAL",SUBSTITUTE(UPPER($D3111)," ","")))),"PREMIUM FREE",""))))</f>
        <v/>
      </c>
    </row>
    <row r="3112">
      <c r="AC3112">
        <f>IF($C3112="","",IF(COUNTIF('Códigos Santander (ref)'!$A$2:$A$79,$C3112)&gt;0,"SANTANDER",IF(COUNTIF('Códigos Itaú (ref)'!$A$2:$A$44,$C3112)&gt;0,"ITAU",IF(AND(TRIM(UPPER($I3112))="CONTRATUAL",ISNUMBER(SEARCH("INDIVIDUAL",SUBSTITUTE(UPPER($D3112)," ","")))),"PREMIUM FREE",""))))</f>
        <v/>
      </c>
    </row>
    <row r="3113">
      <c r="AC3113">
        <f>IF($C3113="","",IF(COUNTIF('Códigos Santander (ref)'!$A$2:$A$79,$C3113)&gt;0,"SANTANDER",IF(COUNTIF('Códigos Itaú (ref)'!$A$2:$A$44,$C3113)&gt;0,"ITAU",IF(AND(TRIM(UPPER($I3113))="CONTRATUAL",ISNUMBER(SEARCH("INDIVIDUAL",SUBSTITUTE(UPPER($D3113)," ","")))),"PREMIUM FREE",""))))</f>
        <v/>
      </c>
    </row>
    <row r="3114">
      <c r="AC3114">
        <f>IF($C3114="","",IF(COUNTIF('Códigos Santander (ref)'!$A$2:$A$79,$C3114)&gt;0,"SANTANDER",IF(COUNTIF('Códigos Itaú (ref)'!$A$2:$A$44,$C3114)&gt;0,"ITAU",IF(AND(TRIM(UPPER($I3114))="CONTRATUAL",ISNUMBER(SEARCH("INDIVIDUAL",SUBSTITUTE(UPPER($D3114)," ","")))),"PREMIUM FREE",""))))</f>
        <v/>
      </c>
    </row>
    <row r="3115">
      <c r="AC3115">
        <f>IF($C3115="","",IF(COUNTIF('Códigos Santander (ref)'!$A$2:$A$79,$C3115)&gt;0,"SANTANDER",IF(COUNTIF('Códigos Itaú (ref)'!$A$2:$A$44,$C3115)&gt;0,"ITAU",IF(AND(TRIM(UPPER($I3115))="CONTRATUAL",ISNUMBER(SEARCH("INDIVIDUAL",SUBSTITUTE(UPPER($D3115)," ","")))),"PREMIUM FREE",""))))</f>
        <v/>
      </c>
    </row>
    <row r="3116">
      <c r="AC3116">
        <f>IF($C3116="","",IF(COUNTIF('Códigos Santander (ref)'!$A$2:$A$79,$C3116)&gt;0,"SANTANDER",IF(COUNTIF('Códigos Itaú (ref)'!$A$2:$A$44,$C3116)&gt;0,"ITAU",IF(AND(TRIM(UPPER($I3116))="CONTRATUAL",ISNUMBER(SEARCH("INDIVIDUAL",SUBSTITUTE(UPPER($D3116)," ","")))),"PREMIUM FREE",""))))</f>
        <v/>
      </c>
    </row>
    <row r="3117">
      <c r="AC3117">
        <f>IF($C3117="","",IF(COUNTIF('Códigos Santander (ref)'!$A$2:$A$79,$C3117)&gt;0,"SANTANDER",IF(COUNTIF('Códigos Itaú (ref)'!$A$2:$A$44,$C3117)&gt;0,"ITAU",IF(AND(TRIM(UPPER($I3117))="CONTRATUAL",ISNUMBER(SEARCH("INDIVIDUAL",SUBSTITUTE(UPPER($D3117)," ","")))),"PREMIUM FREE",""))))</f>
        <v/>
      </c>
    </row>
    <row r="3118">
      <c r="AC3118">
        <f>IF($C3118="","",IF(COUNTIF('Códigos Santander (ref)'!$A$2:$A$79,$C3118)&gt;0,"SANTANDER",IF(COUNTIF('Códigos Itaú (ref)'!$A$2:$A$44,$C3118)&gt;0,"ITAU",IF(AND(TRIM(UPPER($I3118))="CONTRATUAL",ISNUMBER(SEARCH("INDIVIDUAL",SUBSTITUTE(UPPER($D3118)," ","")))),"PREMIUM FREE",""))))</f>
        <v/>
      </c>
    </row>
    <row r="3119">
      <c r="AC3119">
        <f>IF($C3119="","",IF(COUNTIF('Códigos Santander (ref)'!$A$2:$A$79,$C3119)&gt;0,"SANTANDER",IF(COUNTIF('Códigos Itaú (ref)'!$A$2:$A$44,$C3119)&gt;0,"ITAU",IF(AND(TRIM(UPPER($I3119))="CONTRATUAL",ISNUMBER(SEARCH("INDIVIDUAL",SUBSTITUTE(UPPER($D3119)," ","")))),"PREMIUM FREE",""))))</f>
        <v/>
      </c>
    </row>
    <row r="3120">
      <c r="AC3120">
        <f>IF($C3120="","",IF(COUNTIF('Códigos Santander (ref)'!$A$2:$A$79,$C3120)&gt;0,"SANTANDER",IF(COUNTIF('Códigos Itaú (ref)'!$A$2:$A$44,$C3120)&gt;0,"ITAU",IF(AND(TRIM(UPPER($I3120))="CONTRATUAL",ISNUMBER(SEARCH("INDIVIDUAL",SUBSTITUTE(UPPER($D3120)," ","")))),"PREMIUM FREE",""))))</f>
        <v/>
      </c>
    </row>
    <row r="3121">
      <c r="AC3121">
        <f>IF($C3121="","",IF(COUNTIF('Códigos Santander (ref)'!$A$2:$A$79,$C3121)&gt;0,"SANTANDER",IF(COUNTIF('Códigos Itaú (ref)'!$A$2:$A$44,$C3121)&gt;0,"ITAU",IF(AND(TRIM(UPPER($I3121))="CONTRATUAL",ISNUMBER(SEARCH("INDIVIDUAL",SUBSTITUTE(UPPER($D3121)," ","")))),"PREMIUM FREE",""))))</f>
        <v/>
      </c>
    </row>
    <row r="3122">
      <c r="AC3122">
        <f>IF($C3122="","",IF(COUNTIF('Códigos Santander (ref)'!$A$2:$A$79,$C3122)&gt;0,"SANTANDER",IF(COUNTIF('Códigos Itaú (ref)'!$A$2:$A$44,$C3122)&gt;0,"ITAU",IF(AND(TRIM(UPPER($I3122))="CONTRATUAL",ISNUMBER(SEARCH("INDIVIDUAL",SUBSTITUTE(UPPER($D3122)," ","")))),"PREMIUM FREE",""))))</f>
        <v/>
      </c>
    </row>
    <row r="3123">
      <c r="AC3123">
        <f>IF($C3123="","",IF(COUNTIF('Códigos Santander (ref)'!$A$2:$A$79,$C3123)&gt;0,"SANTANDER",IF(COUNTIF('Códigos Itaú (ref)'!$A$2:$A$44,$C3123)&gt;0,"ITAU",IF(AND(TRIM(UPPER($I3123))="CONTRATUAL",ISNUMBER(SEARCH("INDIVIDUAL",SUBSTITUTE(UPPER($D3123)," ","")))),"PREMIUM FREE",""))))</f>
        <v/>
      </c>
    </row>
    <row r="3124">
      <c r="AC3124">
        <f>IF($C3124="","",IF(COUNTIF('Códigos Santander (ref)'!$A$2:$A$79,$C3124)&gt;0,"SANTANDER",IF(COUNTIF('Códigos Itaú (ref)'!$A$2:$A$44,$C3124)&gt;0,"ITAU",IF(AND(TRIM(UPPER($I3124))="CONTRATUAL",ISNUMBER(SEARCH("INDIVIDUAL",SUBSTITUTE(UPPER($D3124)," ","")))),"PREMIUM FREE",""))))</f>
        <v/>
      </c>
    </row>
    <row r="3125">
      <c r="AC3125">
        <f>IF($C3125="","",IF(COUNTIF('Códigos Santander (ref)'!$A$2:$A$79,$C3125)&gt;0,"SANTANDER",IF(COUNTIF('Códigos Itaú (ref)'!$A$2:$A$44,$C3125)&gt;0,"ITAU",IF(AND(TRIM(UPPER($I3125))="CONTRATUAL",ISNUMBER(SEARCH("INDIVIDUAL",SUBSTITUTE(UPPER($D3125)," ","")))),"PREMIUM FREE",""))))</f>
        <v/>
      </c>
    </row>
    <row r="3126">
      <c r="AC3126">
        <f>IF($C3126="","",IF(COUNTIF('Códigos Santander (ref)'!$A$2:$A$79,$C3126)&gt;0,"SANTANDER",IF(COUNTIF('Códigos Itaú (ref)'!$A$2:$A$44,$C3126)&gt;0,"ITAU",IF(AND(TRIM(UPPER($I3126))="CONTRATUAL",ISNUMBER(SEARCH("INDIVIDUAL",SUBSTITUTE(UPPER($D3126)," ","")))),"PREMIUM FREE",""))))</f>
        <v/>
      </c>
    </row>
    <row r="3127">
      <c r="AC3127">
        <f>IF($C3127="","",IF(COUNTIF('Códigos Santander (ref)'!$A$2:$A$79,$C3127)&gt;0,"SANTANDER",IF(COUNTIF('Códigos Itaú (ref)'!$A$2:$A$44,$C3127)&gt;0,"ITAU",IF(AND(TRIM(UPPER($I3127))="CONTRATUAL",ISNUMBER(SEARCH("INDIVIDUAL",SUBSTITUTE(UPPER($D3127)," ","")))),"PREMIUM FREE",""))))</f>
        <v/>
      </c>
    </row>
    <row r="3128">
      <c r="AC3128">
        <f>IF($C3128="","",IF(COUNTIF('Códigos Santander (ref)'!$A$2:$A$79,$C3128)&gt;0,"SANTANDER",IF(COUNTIF('Códigos Itaú (ref)'!$A$2:$A$44,$C3128)&gt;0,"ITAU",IF(AND(TRIM(UPPER($I3128))="CONTRATUAL",ISNUMBER(SEARCH("INDIVIDUAL",SUBSTITUTE(UPPER($D3128)," ","")))),"PREMIUM FREE",""))))</f>
        <v/>
      </c>
    </row>
    <row r="3129">
      <c r="AC3129">
        <f>IF($C3129="","",IF(COUNTIF('Códigos Santander (ref)'!$A$2:$A$79,$C3129)&gt;0,"SANTANDER",IF(COUNTIF('Códigos Itaú (ref)'!$A$2:$A$44,$C3129)&gt;0,"ITAU",IF(AND(TRIM(UPPER($I3129))="CONTRATUAL",ISNUMBER(SEARCH("INDIVIDUAL",SUBSTITUTE(UPPER($D3129)," ","")))),"PREMIUM FREE",""))))</f>
        <v/>
      </c>
    </row>
    <row r="3130">
      <c r="AC3130">
        <f>IF($C3130="","",IF(COUNTIF('Códigos Santander (ref)'!$A$2:$A$79,$C3130)&gt;0,"SANTANDER",IF(COUNTIF('Códigos Itaú (ref)'!$A$2:$A$44,$C3130)&gt;0,"ITAU",IF(AND(TRIM(UPPER($I3130))="CONTRATUAL",ISNUMBER(SEARCH("INDIVIDUAL",SUBSTITUTE(UPPER($D3130)," ","")))),"PREMIUM FREE",""))))</f>
        <v/>
      </c>
    </row>
    <row r="3131">
      <c r="AC3131">
        <f>IF($C3131="","",IF(COUNTIF('Códigos Santander (ref)'!$A$2:$A$79,$C3131)&gt;0,"SANTANDER",IF(COUNTIF('Códigos Itaú (ref)'!$A$2:$A$44,$C3131)&gt;0,"ITAU",IF(AND(TRIM(UPPER($I3131))="CONTRATUAL",ISNUMBER(SEARCH("INDIVIDUAL",SUBSTITUTE(UPPER($D3131)," ","")))),"PREMIUM FREE",""))))</f>
        <v/>
      </c>
    </row>
    <row r="3132">
      <c r="AC3132">
        <f>IF($C3132="","",IF(COUNTIF('Códigos Santander (ref)'!$A$2:$A$79,$C3132)&gt;0,"SANTANDER",IF(COUNTIF('Códigos Itaú (ref)'!$A$2:$A$44,$C3132)&gt;0,"ITAU",IF(AND(TRIM(UPPER($I3132))="CONTRATUAL",ISNUMBER(SEARCH("INDIVIDUAL",SUBSTITUTE(UPPER($D3132)," ","")))),"PREMIUM FREE",""))))</f>
        <v/>
      </c>
    </row>
    <row r="3133">
      <c r="AC3133">
        <f>IF($C3133="","",IF(COUNTIF('Códigos Santander (ref)'!$A$2:$A$79,$C3133)&gt;0,"SANTANDER",IF(COUNTIF('Códigos Itaú (ref)'!$A$2:$A$44,$C3133)&gt;0,"ITAU",IF(AND(TRIM(UPPER($I3133))="CONTRATUAL",ISNUMBER(SEARCH("INDIVIDUAL",SUBSTITUTE(UPPER($D3133)," ","")))),"PREMIUM FREE",""))))</f>
        <v/>
      </c>
    </row>
    <row r="3134">
      <c r="AC3134">
        <f>IF($C3134="","",IF(COUNTIF('Códigos Santander (ref)'!$A$2:$A$79,$C3134)&gt;0,"SANTANDER",IF(COUNTIF('Códigos Itaú (ref)'!$A$2:$A$44,$C3134)&gt;0,"ITAU",IF(AND(TRIM(UPPER($I3134))="CONTRATUAL",ISNUMBER(SEARCH("INDIVIDUAL",SUBSTITUTE(UPPER($D3134)," ","")))),"PREMIUM FREE",""))))</f>
        <v/>
      </c>
    </row>
    <row r="3135">
      <c r="AC3135">
        <f>IF($C3135="","",IF(COUNTIF('Códigos Santander (ref)'!$A$2:$A$79,$C3135)&gt;0,"SANTANDER",IF(COUNTIF('Códigos Itaú (ref)'!$A$2:$A$44,$C3135)&gt;0,"ITAU",IF(AND(TRIM(UPPER($I3135))="CONTRATUAL",ISNUMBER(SEARCH("INDIVIDUAL",SUBSTITUTE(UPPER($D3135)," ","")))),"PREMIUM FREE",""))))</f>
        <v/>
      </c>
    </row>
    <row r="3136">
      <c r="AC3136">
        <f>IF($C3136="","",IF(COUNTIF('Códigos Santander (ref)'!$A$2:$A$79,$C3136)&gt;0,"SANTANDER",IF(COUNTIF('Códigos Itaú (ref)'!$A$2:$A$44,$C3136)&gt;0,"ITAU",IF(AND(TRIM(UPPER($I3136))="CONTRATUAL",ISNUMBER(SEARCH("INDIVIDUAL",SUBSTITUTE(UPPER($D3136)," ","")))),"PREMIUM FREE",""))))</f>
        <v/>
      </c>
    </row>
    <row r="3137">
      <c r="AC3137">
        <f>IF($C3137="","",IF(COUNTIF('Códigos Santander (ref)'!$A$2:$A$79,$C3137)&gt;0,"SANTANDER",IF(COUNTIF('Códigos Itaú (ref)'!$A$2:$A$44,$C3137)&gt;0,"ITAU",IF(AND(TRIM(UPPER($I3137))="CONTRATUAL",ISNUMBER(SEARCH("INDIVIDUAL",SUBSTITUTE(UPPER($D3137)," ","")))),"PREMIUM FREE",""))))</f>
        <v/>
      </c>
    </row>
    <row r="3138">
      <c r="AC3138">
        <f>IF($C3138="","",IF(COUNTIF('Códigos Santander (ref)'!$A$2:$A$79,$C3138)&gt;0,"SANTANDER",IF(COUNTIF('Códigos Itaú (ref)'!$A$2:$A$44,$C3138)&gt;0,"ITAU",IF(AND(TRIM(UPPER($I3138))="CONTRATUAL",ISNUMBER(SEARCH("INDIVIDUAL",SUBSTITUTE(UPPER($D3138)," ","")))),"PREMIUM FREE",""))))</f>
        <v/>
      </c>
    </row>
    <row r="3139">
      <c r="AC3139">
        <f>IF($C3139="","",IF(COUNTIF('Códigos Santander (ref)'!$A$2:$A$79,$C3139)&gt;0,"SANTANDER",IF(COUNTIF('Códigos Itaú (ref)'!$A$2:$A$44,$C3139)&gt;0,"ITAU",IF(AND(TRIM(UPPER($I3139))="CONTRATUAL",ISNUMBER(SEARCH("INDIVIDUAL",SUBSTITUTE(UPPER($D3139)," ","")))),"PREMIUM FREE",""))))</f>
        <v/>
      </c>
    </row>
    <row r="3140">
      <c r="AC3140">
        <f>IF($C3140="","",IF(COUNTIF('Códigos Santander (ref)'!$A$2:$A$79,$C3140)&gt;0,"SANTANDER",IF(COUNTIF('Códigos Itaú (ref)'!$A$2:$A$44,$C3140)&gt;0,"ITAU",IF(AND(TRIM(UPPER($I3140))="CONTRATUAL",ISNUMBER(SEARCH("INDIVIDUAL",SUBSTITUTE(UPPER($D3140)," ","")))),"PREMIUM FREE",""))))</f>
        <v/>
      </c>
    </row>
    <row r="3141">
      <c r="AC3141">
        <f>IF($C3141="","",IF(COUNTIF('Códigos Santander (ref)'!$A$2:$A$79,$C3141)&gt;0,"SANTANDER",IF(COUNTIF('Códigos Itaú (ref)'!$A$2:$A$44,$C3141)&gt;0,"ITAU",IF(AND(TRIM(UPPER($I3141))="CONTRATUAL",ISNUMBER(SEARCH("INDIVIDUAL",SUBSTITUTE(UPPER($D3141)," ","")))),"PREMIUM FREE",""))))</f>
        <v/>
      </c>
    </row>
    <row r="3142">
      <c r="AC3142">
        <f>IF($C3142="","",IF(COUNTIF('Códigos Santander (ref)'!$A$2:$A$79,$C3142)&gt;0,"SANTANDER",IF(COUNTIF('Códigos Itaú (ref)'!$A$2:$A$44,$C3142)&gt;0,"ITAU",IF(AND(TRIM(UPPER($I3142))="CONTRATUAL",ISNUMBER(SEARCH("INDIVIDUAL",SUBSTITUTE(UPPER($D3142)," ","")))),"PREMIUM FREE",""))))</f>
        <v/>
      </c>
    </row>
    <row r="3143">
      <c r="AC3143">
        <f>IF($C3143="","",IF(COUNTIF('Códigos Santander (ref)'!$A$2:$A$79,$C3143)&gt;0,"SANTANDER",IF(COUNTIF('Códigos Itaú (ref)'!$A$2:$A$44,$C3143)&gt;0,"ITAU",IF(AND(TRIM(UPPER($I3143))="CONTRATUAL",ISNUMBER(SEARCH("INDIVIDUAL",SUBSTITUTE(UPPER($D3143)," ","")))),"PREMIUM FREE",""))))</f>
        <v/>
      </c>
    </row>
    <row r="3144">
      <c r="AC3144">
        <f>IF($C3144="","",IF(COUNTIF('Códigos Santander (ref)'!$A$2:$A$79,$C3144)&gt;0,"SANTANDER",IF(COUNTIF('Códigos Itaú (ref)'!$A$2:$A$44,$C3144)&gt;0,"ITAU",IF(AND(TRIM(UPPER($I3144))="CONTRATUAL",ISNUMBER(SEARCH("INDIVIDUAL",SUBSTITUTE(UPPER($D3144)," ","")))),"PREMIUM FREE",""))))</f>
        <v/>
      </c>
    </row>
    <row r="3145">
      <c r="AC3145">
        <f>IF($C3145="","",IF(COUNTIF('Códigos Santander (ref)'!$A$2:$A$79,$C3145)&gt;0,"SANTANDER",IF(COUNTIF('Códigos Itaú (ref)'!$A$2:$A$44,$C3145)&gt;0,"ITAU",IF(AND(TRIM(UPPER($I3145))="CONTRATUAL",ISNUMBER(SEARCH("INDIVIDUAL",SUBSTITUTE(UPPER($D3145)," ","")))),"PREMIUM FREE",""))))</f>
        <v/>
      </c>
    </row>
    <row r="3146">
      <c r="AC3146">
        <f>IF($C3146="","",IF(COUNTIF('Códigos Santander (ref)'!$A$2:$A$79,$C3146)&gt;0,"SANTANDER",IF(COUNTIF('Códigos Itaú (ref)'!$A$2:$A$44,$C3146)&gt;0,"ITAU",IF(AND(TRIM(UPPER($I3146))="CONTRATUAL",ISNUMBER(SEARCH("INDIVIDUAL",SUBSTITUTE(UPPER($D3146)," ","")))),"PREMIUM FREE",""))))</f>
        <v/>
      </c>
    </row>
    <row r="3147">
      <c r="AC3147">
        <f>IF($C3147="","",IF(COUNTIF('Códigos Santander (ref)'!$A$2:$A$79,$C3147)&gt;0,"SANTANDER",IF(COUNTIF('Códigos Itaú (ref)'!$A$2:$A$44,$C3147)&gt;0,"ITAU",IF(AND(TRIM(UPPER($I3147))="CONTRATUAL",ISNUMBER(SEARCH("INDIVIDUAL",SUBSTITUTE(UPPER($D3147)," ","")))),"PREMIUM FREE",""))))</f>
        <v/>
      </c>
    </row>
    <row r="3148">
      <c r="AC3148">
        <f>IF($C3148="","",IF(COUNTIF('Códigos Santander (ref)'!$A$2:$A$79,$C3148)&gt;0,"SANTANDER",IF(COUNTIF('Códigos Itaú (ref)'!$A$2:$A$44,$C3148)&gt;0,"ITAU",IF(AND(TRIM(UPPER($I3148))="CONTRATUAL",ISNUMBER(SEARCH("INDIVIDUAL",SUBSTITUTE(UPPER($D3148)," ","")))),"PREMIUM FREE",""))))</f>
        <v/>
      </c>
    </row>
    <row r="3149">
      <c r="AC3149">
        <f>IF($C3149="","",IF(COUNTIF('Códigos Santander (ref)'!$A$2:$A$79,$C3149)&gt;0,"SANTANDER",IF(COUNTIF('Códigos Itaú (ref)'!$A$2:$A$44,$C3149)&gt;0,"ITAU",IF(AND(TRIM(UPPER($I3149))="CONTRATUAL",ISNUMBER(SEARCH("INDIVIDUAL",SUBSTITUTE(UPPER($D3149)," ","")))),"PREMIUM FREE",""))))</f>
        <v/>
      </c>
    </row>
    <row r="3150">
      <c r="AC3150">
        <f>IF($C3150="","",IF(COUNTIF('Códigos Santander (ref)'!$A$2:$A$79,$C3150)&gt;0,"SANTANDER",IF(COUNTIF('Códigos Itaú (ref)'!$A$2:$A$44,$C3150)&gt;0,"ITAU",IF(AND(TRIM(UPPER($I3150))="CONTRATUAL",ISNUMBER(SEARCH("INDIVIDUAL",SUBSTITUTE(UPPER($D3150)," ","")))),"PREMIUM FREE",""))))</f>
        <v/>
      </c>
    </row>
    <row r="3151">
      <c r="AC3151">
        <f>IF($C3151="","",IF(COUNTIF('Códigos Santander (ref)'!$A$2:$A$79,$C3151)&gt;0,"SANTANDER",IF(COUNTIF('Códigos Itaú (ref)'!$A$2:$A$44,$C3151)&gt;0,"ITAU",IF(AND(TRIM(UPPER($I3151))="CONTRATUAL",ISNUMBER(SEARCH("INDIVIDUAL",SUBSTITUTE(UPPER($D3151)," ","")))),"PREMIUM FREE",""))))</f>
        <v/>
      </c>
    </row>
    <row r="3152">
      <c r="AC3152">
        <f>IF($C3152="","",IF(COUNTIF('Códigos Santander (ref)'!$A$2:$A$79,$C3152)&gt;0,"SANTANDER",IF(COUNTIF('Códigos Itaú (ref)'!$A$2:$A$44,$C3152)&gt;0,"ITAU",IF(AND(TRIM(UPPER($I3152))="CONTRATUAL",ISNUMBER(SEARCH("INDIVIDUAL",SUBSTITUTE(UPPER($D3152)," ","")))),"PREMIUM FREE",""))))</f>
        <v/>
      </c>
    </row>
    <row r="3153">
      <c r="AC3153">
        <f>IF($C3153="","",IF(COUNTIF('Códigos Santander (ref)'!$A$2:$A$79,$C3153)&gt;0,"SANTANDER",IF(COUNTIF('Códigos Itaú (ref)'!$A$2:$A$44,$C3153)&gt;0,"ITAU",IF(AND(TRIM(UPPER($I3153))="CONTRATUAL",ISNUMBER(SEARCH("INDIVIDUAL",SUBSTITUTE(UPPER($D3153)," ","")))),"PREMIUM FREE",""))))</f>
        <v/>
      </c>
    </row>
    <row r="3154">
      <c r="AC3154">
        <f>IF($C3154="","",IF(COUNTIF('Códigos Santander (ref)'!$A$2:$A$79,$C3154)&gt;0,"SANTANDER",IF(COUNTIF('Códigos Itaú (ref)'!$A$2:$A$44,$C3154)&gt;0,"ITAU",IF(AND(TRIM(UPPER($I3154))="CONTRATUAL",ISNUMBER(SEARCH("INDIVIDUAL",SUBSTITUTE(UPPER($D3154)," ","")))),"PREMIUM FREE",""))))</f>
        <v/>
      </c>
    </row>
    <row r="3155">
      <c r="AC3155">
        <f>IF($C3155="","",IF(COUNTIF('Códigos Santander (ref)'!$A$2:$A$79,$C3155)&gt;0,"SANTANDER",IF(COUNTIF('Códigos Itaú (ref)'!$A$2:$A$44,$C3155)&gt;0,"ITAU",IF(AND(TRIM(UPPER($I3155))="CONTRATUAL",ISNUMBER(SEARCH("INDIVIDUAL",SUBSTITUTE(UPPER($D3155)," ","")))),"PREMIUM FREE",""))))</f>
        <v/>
      </c>
    </row>
    <row r="3156">
      <c r="AC3156">
        <f>IF($C3156="","",IF(COUNTIF('Códigos Santander (ref)'!$A$2:$A$79,$C3156)&gt;0,"SANTANDER",IF(COUNTIF('Códigos Itaú (ref)'!$A$2:$A$44,$C3156)&gt;0,"ITAU",IF(AND(TRIM(UPPER($I3156))="CONTRATUAL",ISNUMBER(SEARCH("INDIVIDUAL",SUBSTITUTE(UPPER($D3156)," ","")))),"PREMIUM FREE",""))))</f>
        <v/>
      </c>
    </row>
    <row r="3157">
      <c r="AC3157">
        <f>IF($C3157="","",IF(COUNTIF('Códigos Santander (ref)'!$A$2:$A$79,$C3157)&gt;0,"SANTANDER",IF(COUNTIF('Códigos Itaú (ref)'!$A$2:$A$44,$C3157)&gt;0,"ITAU",IF(AND(TRIM(UPPER($I3157))="CONTRATUAL",ISNUMBER(SEARCH("INDIVIDUAL",SUBSTITUTE(UPPER($D3157)," ","")))),"PREMIUM FREE",""))))</f>
        <v/>
      </c>
    </row>
    <row r="3158">
      <c r="AC3158">
        <f>IF($C3158="","",IF(COUNTIF('Códigos Santander (ref)'!$A$2:$A$79,$C3158)&gt;0,"SANTANDER",IF(COUNTIF('Códigos Itaú (ref)'!$A$2:$A$44,$C3158)&gt;0,"ITAU",IF(AND(TRIM(UPPER($I3158))="CONTRATUAL",ISNUMBER(SEARCH("INDIVIDUAL",SUBSTITUTE(UPPER($D3158)," ","")))),"PREMIUM FREE",""))))</f>
        <v/>
      </c>
    </row>
    <row r="3159">
      <c r="AC3159">
        <f>IF($C3159="","",IF(COUNTIF('Códigos Santander (ref)'!$A$2:$A$79,$C3159)&gt;0,"SANTANDER",IF(COUNTIF('Códigos Itaú (ref)'!$A$2:$A$44,$C3159)&gt;0,"ITAU",IF(AND(TRIM(UPPER($I3159))="CONTRATUAL",ISNUMBER(SEARCH("INDIVIDUAL",SUBSTITUTE(UPPER($D3159)," ","")))),"PREMIUM FREE",""))))</f>
        <v/>
      </c>
    </row>
    <row r="3160">
      <c r="AC3160">
        <f>IF($C3160="","",IF(COUNTIF('Códigos Santander (ref)'!$A$2:$A$79,$C3160)&gt;0,"SANTANDER",IF(COUNTIF('Códigos Itaú (ref)'!$A$2:$A$44,$C3160)&gt;0,"ITAU",IF(AND(TRIM(UPPER($I3160))="CONTRATUAL",ISNUMBER(SEARCH("INDIVIDUAL",SUBSTITUTE(UPPER($D3160)," ","")))),"PREMIUM FREE",""))))</f>
        <v/>
      </c>
    </row>
    <row r="3161">
      <c r="AC3161">
        <f>IF($C3161="","",IF(COUNTIF('Códigos Santander (ref)'!$A$2:$A$79,$C3161)&gt;0,"SANTANDER",IF(COUNTIF('Códigos Itaú (ref)'!$A$2:$A$44,$C3161)&gt;0,"ITAU",IF(AND(TRIM(UPPER($I3161))="CONTRATUAL",ISNUMBER(SEARCH("INDIVIDUAL",SUBSTITUTE(UPPER($D3161)," ","")))),"PREMIUM FREE",""))))</f>
        <v/>
      </c>
    </row>
    <row r="3162">
      <c r="AC3162">
        <f>IF($C3162="","",IF(COUNTIF('Códigos Santander (ref)'!$A$2:$A$79,$C3162)&gt;0,"SANTANDER",IF(COUNTIF('Códigos Itaú (ref)'!$A$2:$A$44,$C3162)&gt;0,"ITAU",IF(AND(TRIM(UPPER($I3162))="CONTRATUAL",ISNUMBER(SEARCH("INDIVIDUAL",SUBSTITUTE(UPPER($D3162)," ","")))),"PREMIUM FREE",""))))</f>
        <v/>
      </c>
    </row>
    <row r="3163">
      <c r="AC3163">
        <f>IF($C3163="","",IF(COUNTIF('Códigos Santander (ref)'!$A$2:$A$79,$C3163)&gt;0,"SANTANDER",IF(COUNTIF('Códigos Itaú (ref)'!$A$2:$A$44,$C3163)&gt;0,"ITAU",IF(AND(TRIM(UPPER($I3163))="CONTRATUAL",ISNUMBER(SEARCH("INDIVIDUAL",SUBSTITUTE(UPPER($D3163)," ","")))),"PREMIUM FREE",""))))</f>
        <v/>
      </c>
    </row>
    <row r="3164">
      <c r="AC3164">
        <f>IF($C3164="","",IF(COUNTIF('Códigos Santander (ref)'!$A$2:$A$79,$C3164)&gt;0,"SANTANDER",IF(COUNTIF('Códigos Itaú (ref)'!$A$2:$A$44,$C3164)&gt;0,"ITAU",IF(AND(TRIM(UPPER($I3164))="CONTRATUAL",ISNUMBER(SEARCH("INDIVIDUAL",SUBSTITUTE(UPPER($D3164)," ","")))),"PREMIUM FREE",""))))</f>
        <v/>
      </c>
    </row>
    <row r="3165">
      <c r="AC3165">
        <f>IF($C3165="","",IF(COUNTIF('Códigos Santander (ref)'!$A$2:$A$79,$C3165)&gt;0,"SANTANDER",IF(COUNTIF('Códigos Itaú (ref)'!$A$2:$A$44,$C3165)&gt;0,"ITAU",IF(AND(TRIM(UPPER($I3165))="CONTRATUAL",ISNUMBER(SEARCH("INDIVIDUAL",SUBSTITUTE(UPPER($D3165)," ","")))),"PREMIUM FREE",""))))</f>
        <v/>
      </c>
    </row>
    <row r="3166">
      <c r="AC3166">
        <f>IF($C3166="","",IF(COUNTIF('Códigos Santander (ref)'!$A$2:$A$79,$C3166)&gt;0,"SANTANDER",IF(COUNTIF('Códigos Itaú (ref)'!$A$2:$A$44,$C3166)&gt;0,"ITAU",IF(AND(TRIM(UPPER($I3166))="CONTRATUAL",ISNUMBER(SEARCH("INDIVIDUAL",SUBSTITUTE(UPPER($D3166)," ","")))),"PREMIUM FREE",""))))</f>
        <v/>
      </c>
    </row>
    <row r="3167">
      <c r="AC3167">
        <f>IF($C3167="","",IF(COUNTIF('Códigos Santander (ref)'!$A$2:$A$79,$C3167)&gt;0,"SANTANDER",IF(COUNTIF('Códigos Itaú (ref)'!$A$2:$A$44,$C3167)&gt;0,"ITAU",IF(AND(TRIM(UPPER($I3167))="CONTRATUAL",ISNUMBER(SEARCH("INDIVIDUAL",SUBSTITUTE(UPPER($D3167)," ","")))),"PREMIUM FREE",""))))</f>
        <v/>
      </c>
    </row>
    <row r="3168">
      <c r="AC3168">
        <f>IF($C3168="","",IF(COUNTIF('Códigos Santander (ref)'!$A$2:$A$79,$C3168)&gt;0,"SANTANDER",IF(COUNTIF('Códigos Itaú (ref)'!$A$2:$A$44,$C3168)&gt;0,"ITAU",IF(AND(TRIM(UPPER($I3168))="CONTRATUAL",ISNUMBER(SEARCH("INDIVIDUAL",SUBSTITUTE(UPPER($D3168)," ","")))),"PREMIUM FREE",""))))</f>
        <v/>
      </c>
    </row>
    <row r="3169">
      <c r="AC3169">
        <f>IF($C3169="","",IF(COUNTIF('Códigos Santander (ref)'!$A$2:$A$79,$C3169)&gt;0,"SANTANDER",IF(COUNTIF('Códigos Itaú (ref)'!$A$2:$A$44,$C3169)&gt;0,"ITAU",IF(AND(TRIM(UPPER($I3169))="CONTRATUAL",ISNUMBER(SEARCH("INDIVIDUAL",SUBSTITUTE(UPPER($D3169)," ","")))),"PREMIUM FREE",""))))</f>
        <v/>
      </c>
    </row>
    <row r="3170">
      <c r="AC3170">
        <f>IF($C3170="","",IF(COUNTIF('Códigos Santander (ref)'!$A$2:$A$79,$C3170)&gt;0,"SANTANDER",IF(COUNTIF('Códigos Itaú (ref)'!$A$2:$A$44,$C3170)&gt;0,"ITAU",IF(AND(TRIM(UPPER($I3170))="CONTRATUAL",ISNUMBER(SEARCH("INDIVIDUAL",SUBSTITUTE(UPPER($D3170)," ","")))),"PREMIUM FREE",""))))</f>
        <v/>
      </c>
    </row>
    <row r="3171">
      <c r="AC3171">
        <f>IF($C3171="","",IF(COUNTIF('Códigos Santander (ref)'!$A$2:$A$79,$C3171)&gt;0,"SANTANDER",IF(COUNTIF('Códigos Itaú (ref)'!$A$2:$A$44,$C3171)&gt;0,"ITAU",IF(AND(TRIM(UPPER($I3171))="CONTRATUAL",ISNUMBER(SEARCH("INDIVIDUAL",SUBSTITUTE(UPPER($D3171)," ","")))),"PREMIUM FREE",""))))</f>
        <v/>
      </c>
    </row>
    <row r="3172">
      <c r="AC3172">
        <f>IF($C3172="","",IF(COUNTIF('Códigos Santander (ref)'!$A$2:$A$79,$C3172)&gt;0,"SANTANDER",IF(COUNTIF('Códigos Itaú (ref)'!$A$2:$A$44,$C3172)&gt;0,"ITAU",IF(AND(TRIM(UPPER($I3172))="CONTRATUAL",ISNUMBER(SEARCH("INDIVIDUAL",SUBSTITUTE(UPPER($D3172)," ","")))),"PREMIUM FREE",""))))</f>
        <v/>
      </c>
    </row>
    <row r="3173">
      <c r="AC3173">
        <f>IF($C3173="","",IF(COUNTIF('Códigos Santander (ref)'!$A$2:$A$79,$C3173)&gt;0,"SANTANDER",IF(COUNTIF('Códigos Itaú (ref)'!$A$2:$A$44,$C3173)&gt;0,"ITAU",IF(AND(TRIM(UPPER($I3173))="CONTRATUAL",ISNUMBER(SEARCH("INDIVIDUAL",SUBSTITUTE(UPPER($D3173)," ","")))),"PREMIUM FREE",""))))</f>
        <v/>
      </c>
    </row>
    <row r="3174">
      <c r="AC3174">
        <f>IF($C3174="","",IF(COUNTIF('Códigos Santander (ref)'!$A$2:$A$79,$C3174)&gt;0,"SANTANDER",IF(COUNTIF('Códigos Itaú (ref)'!$A$2:$A$44,$C3174)&gt;0,"ITAU",IF(AND(TRIM(UPPER($I3174))="CONTRATUAL",ISNUMBER(SEARCH("INDIVIDUAL",SUBSTITUTE(UPPER($D3174)," ","")))),"PREMIUM FREE",""))))</f>
        <v/>
      </c>
    </row>
    <row r="3175">
      <c r="AC3175">
        <f>IF($C3175="","",IF(COUNTIF('Códigos Santander (ref)'!$A$2:$A$79,$C3175)&gt;0,"SANTANDER",IF(COUNTIF('Códigos Itaú (ref)'!$A$2:$A$44,$C3175)&gt;0,"ITAU",IF(AND(TRIM(UPPER($I3175))="CONTRATUAL",ISNUMBER(SEARCH("INDIVIDUAL",SUBSTITUTE(UPPER($D3175)," ","")))),"PREMIUM FREE",""))))</f>
        <v/>
      </c>
    </row>
    <row r="3176">
      <c r="AC3176">
        <f>IF($C3176="","",IF(COUNTIF('Códigos Santander (ref)'!$A$2:$A$79,$C3176)&gt;0,"SANTANDER",IF(COUNTIF('Códigos Itaú (ref)'!$A$2:$A$44,$C3176)&gt;0,"ITAU",IF(AND(TRIM(UPPER($I3176))="CONTRATUAL",ISNUMBER(SEARCH("INDIVIDUAL",SUBSTITUTE(UPPER($D3176)," ","")))),"PREMIUM FREE",""))))</f>
        <v/>
      </c>
    </row>
    <row r="3177">
      <c r="AC3177">
        <f>IF($C3177="","",IF(COUNTIF('Códigos Santander (ref)'!$A$2:$A$79,$C3177)&gt;0,"SANTANDER",IF(COUNTIF('Códigos Itaú (ref)'!$A$2:$A$44,$C3177)&gt;0,"ITAU",IF(AND(TRIM(UPPER($I3177))="CONTRATUAL",ISNUMBER(SEARCH("INDIVIDUAL",SUBSTITUTE(UPPER($D3177)," ","")))),"PREMIUM FREE",""))))</f>
        <v/>
      </c>
    </row>
    <row r="3178">
      <c r="AC3178">
        <f>IF($C3178="","",IF(COUNTIF('Códigos Santander (ref)'!$A$2:$A$79,$C3178)&gt;0,"SANTANDER",IF(COUNTIF('Códigos Itaú (ref)'!$A$2:$A$44,$C3178)&gt;0,"ITAU",IF(AND(TRIM(UPPER($I3178))="CONTRATUAL",ISNUMBER(SEARCH("INDIVIDUAL",SUBSTITUTE(UPPER($D3178)," ","")))),"PREMIUM FREE",""))))</f>
        <v/>
      </c>
    </row>
    <row r="3179">
      <c r="AC3179">
        <f>IF($C3179="","",IF(COUNTIF('Códigos Santander (ref)'!$A$2:$A$79,$C3179)&gt;0,"SANTANDER",IF(COUNTIF('Códigos Itaú (ref)'!$A$2:$A$44,$C3179)&gt;0,"ITAU",IF(AND(TRIM(UPPER($I3179))="CONTRATUAL",ISNUMBER(SEARCH("INDIVIDUAL",SUBSTITUTE(UPPER($D3179)," ","")))),"PREMIUM FREE",""))))</f>
        <v/>
      </c>
    </row>
    <row r="3180">
      <c r="AC3180">
        <f>IF($C3180="","",IF(COUNTIF('Códigos Santander (ref)'!$A$2:$A$79,$C3180)&gt;0,"SANTANDER",IF(COUNTIF('Códigos Itaú (ref)'!$A$2:$A$44,$C3180)&gt;0,"ITAU",IF(AND(TRIM(UPPER($I3180))="CONTRATUAL",ISNUMBER(SEARCH("INDIVIDUAL",SUBSTITUTE(UPPER($D3180)," ","")))),"PREMIUM FREE",""))))</f>
        <v/>
      </c>
    </row>
    <row r="3181">
      <c r="AC3181">
        <f>IF($C3181="","",IF(COUNTIF('Códigos Santander (ref)'!$A$2:$A$79,$C3181)&gt;0,"SANTANDER",IF(COUNTIF('Códigos Itaú (ref)'!$A$2:$A$44,$C3181)&gt;0,"ITAU",IF(AND(TRIM(UPPER($I3181))="CONTRATUAL",ISNUMBER(SEARCH("INDIVIDUAL",SUBSTITUTE(UPPER($D3181)," ","")))),"PREMIUM FREE",""))))</f>
        <v/>
      </c>
    </row>
    <row r="3182">
      <c r="AC3182">
        <f>IF($C3182="","",IF(COUNTIF('Códigos Santander (ref)'!$A$2:$A$79,$C3182)&gt;0,"SANTANDER",IF(COUNTIF('Códigos Itaú (ref)'!$A$2:$A$44,$C3182)&gt;0,"ITAU",IF(AND(TRIM(UPPER($I3182))="CONTRATUAL",ISNUMBER(SEARCH("INDIVIDUAL",SUBSTITUTE(UPPER($D3182)," ","")))),"PREMIUM FREE",""))))</f>
        <v/>
      </c>
    </row>
    <row r="3183">
      <c r="AC3183">
        <f>IF($C3183="","",IF(COUNTIF('Códigos Santander (ref)'!$A$2:$A$79,$C3183)&gt;0,"SANTANDER",IF(COUNTIF('Códigos Itaú (ref)'!$A$2:$A$44,$C3183)&gt;0,"ITAU",IF(AND(TRIM(UPPER($I3183))="CONTRATUAL",ISNUMBER(SEARCH("INDIVIDUAL",SUBSTITUTE(UPPER($D3183)," ","")))),"PREMIUM FREE",""))))</f>
        <v/>
      </c>
    </row>
    <row r="3184">
      <c r="AC3184">
        <f>IF($C3184="","",IF(COUNTIF('Códigos Santander (ref)'!$A$2:$A$79,$C3184)&gt;0,"SANTANDER",IF(COUNTIF('Códigos Itaú (ref)'!$A$2:$A$44,$C3184)&gt;0,"ITAU",IF(AND(TRIM(UPPER($I3184))="CONTRATUAL",ISNUMBER(SEARCH("INDIVIDUAL",SUBSTITUTE(UPPER($D3184)," ","")))),"PREMIUM FREE",""))))</f>
        <v/>
      </c>
    </row>
    <row r="3185">
      <c r="AC3185">
        <f>IF($C3185="","",IF(COUNTIF('Códigos Santander (ref)'!$A$2:$A$79,$C3185)&gt;0,"SANTANDER",IF(COUNTIF('Códigos Itaú (ref)'!$A$2:$A$44,$C3185)&gt;0,"ITAU",IF(AND(TRIM(UPPER($I3185))="CONTRATUAL",ISNUMBER(SEARCH("INDIVIDUAL",SUBSTITUTE(UPPER($D3185)," ","")))),"PREMIUM FREE",""))))</f>
        <v/>
      </c>
    </row>
    <row r="3186">
      <c r="AC3186">
        <f>IF($C3186="","",IF(COUNTIF('Códigos Santander (ref)'!$A$2:$A$79,$C3186)&gt;0,"SANTANDER",IF(COUNTIF('Códigos Itaú (ref)'!$A$2:$A$44,$C3186)&gt;0,"ITAU",IF(AND(TRIM(UPPER($I3186))="CONTRATUAL",ISNUMBER(SEARCH("INDIVIDUAL",SUBSTITUTE(UPPER($D3186)," ","")))),"PREMIUM FREE",""))))</f>
        <v/>
      </c>
    </row>
    <row r="3187">
      <c r="AC3187">
        <f>IF($C3187="","",IF(COUNTIF('Códigos Santander (ref)'!$A$2:$A$79,$C3187)&gt;0,"SANTANDER",IF(COUNTIF('Códigos Itaú (ref)'!$A$2:$A$44,$C3187)&gt;0,"ITAU",IF(AND(TRIM(UPPER($I3187))="CONTRATUAL",ISNUMBER(SEARCH("INDIVIDUAL",SUBSTITUTE(UPPER($D3187)," ","")))),"PREMIUM FREE",""))))</f>
        <v/>
      </c>
    </row>
    <row r="3188">
      <c r="AC3188">
        <f>IF($C3188="","",IF(COUNTIF('Códigos Santander (ref)'!$A$2:$A$79,$C3188)&gt;0,"SANTANDER",IF(COUNTIF('Códigos Itaú (ref)'!$A$2:$A$44,$C3188)&gt;0,"ITAU",IF(AND(TRIM(UPPER($I3188))="CONTRATUAL",ISNUMBER(SEARCH("INDIVIDUAL",SUBSTITUTE(UPPER($D3188)," ","")))),"PREMIUM FREE",""))))</f>
        <v/>
      </c>
    </row>
    <row r="3189">
      <c r="AC3189">
        <f>IF($C3189="","",IF(COUNTIF('Códigos Santander (ref)'!$A$2:$A$79,$C3189)&gt;0,"SANTANDER",IF(COUNTIF('Códigos Itaú (ref)'!$A$2:$A$44,$C3189)&gt;0,"ITAU",IF(AND(TRIM(UPPER($I3189))="CONTRATUAL",ISNUMBER(SEARCH("INDIVIDUAL",SUBSTITUTE(UPPER($D3189)," ","")))),"PREMIUM FREE",""))))</f>
        <v/>
      </c>
    </row>
    <row r="3190">
      <c r="AC3190">
        <f>IF($C3190="","",IF(COUNTIF('Códigos Santander (ref)'!$A$2:$A$79,$C3190)&gt;0,"SANTANDER",IF(COUNTIF('Códigos Itaú (ref)'!$A$2:$A$44,$C3190)&gt;0,"ITAU",IF(AND(TRIM(UPPER($I3190))="CONTRATUAL",ISNUMBER(SEARCH("INDIVIDUAL",SUBSTITUTE(UPPER($D3190)," ","")))),"PREMIUM FREE",""))))</f>
        <v/>
      </c>
    </row>
    <row r="3191">
      <c r="AC3191">
        <f>IF($C3191="","",IF(COUNTIF('Códigos Santander (ref)'!$A$2:$A$79,$C3191)&gt;0,"SANTANDER",IF(COUNTIF('Códigos Itaú (ref)'!$A$2:$A$44,$C3191)&gt;0,"ITAU",IF(AND(TRIM(UPPER($I3191))="CONTRATUAL",ISNUMBER(SEARCH("INDIVIDUAL",SUBSTITUTE(UPPER($D3191)," ","")))),"PREMIUM FREE",""))))</f>
        <v/>
      </c>
    </row>
    <row r="3192">
      <c r="AC3192">
        <f>IF($C3192="","",IF(COUNTIF('Códigos Santander (ref)'!$A$2:$A$79,$C3192)&gt;0,"SANTANDER",IF(COUNTIF('Códigos Itaú (ref)'!$A$2:$A$44,$C3192)&gt;0,"ITAU",IF(AND(TRIM(UPPER($I3192))="CONTRATUAL",ISNUMBER(SEARCH("INDIVIDUAL",SUBSTITUTE(UPPER($D3192)," ","")))),"PREMIUM FREE",""))))</f>
        <v/>
      </c>
    </row>
    <row r="3193">
      <c r="AC3193">
        <f>IF($C3193="","",IF(COUNTIF('Códigos Santander (ref)'!$A$2:$A$79,$C3193)&gt;0,"SANTANDER",IF(COUNTIF('Códigos Itaú (ref)'!$A$2:$A$44,$C3193)&gt;0,"ITAU",IF(AND(TRIM(UPPER($I3193))="CONTRATUAL",ISNUMBER(SEARCH("INDIVIDUAL",SUBSTITUTE(UPPER($D3193)," ","")))),"PREMIUM FREE",""))))</f>
        <v/>
      </c>
    </row>
    <row r="3194">
      <c r="AC3194">
        <f>IF($C3194="","",IF(COUNTIF('Códigos Santander (ref)'!$A$2:$A$79,$C3194)&gt;0,"SANTANDER",IF(COUNTIF('Códigos Itaú (ref)'!$A$2:$A$44,$C3194)&gt;0,"ITAU",IF(AND(TRIM(UPPER($I3194))="CONTRATUAL",ISNUMBER(SEARCH("INDIVIDUAL",SUBSTITUTE(UPPER($D3194)," ","")))),"PREMIUM FREE",""))))</f>
        <v/>
      </c>
    </row>
    <row r="3195">
      <c r="AC3195">
        <f>IF($C3195="","",IF(COUNTIF('Códigos Santander (ref)'!$A$2:$A$79,$C3195)&gt;0,"SANTANDER",IF(COUNTIF('Códigos Itaú (ref)'!$A$2:$A$44,$C3195)&gt;0,"ITAU",IF(AND(TRIM(UPPER($I3195))="CONTRATUAL",ISNUMBER(SEARCH("INDIVIDUAL",SUBSTITUTE(UPPER($D3195)," ","")))),"PREMIUM FREE",""))))</f>
        <v/>
      </c>
    </row>
    <row r="3196">
      <c r="AC3196">
        <f>IF($C3196="","",IF(COUNTIF('Códigos Santander (ref)'!$A$2:$A$79,$C3196)&gt;0,"SANTANDER",IF(COUNTIF('Códigos Itaú (ref)'!$A$2:$A$44,$C3196)&gt;0,"ITAU",IF(AND(TRIM(UPPER($I3196))="CONTRATUAL",ISNUMBER(SEARCH("INDIVIDUAL",SUBSTITUTE(UPPER($D3196)," ","")))),"PREMIUM FREE",""))))</f>
        <v/>
      </c>
    </row>
    <row r="3197">
      <c r="AC3197">
        <f>IF($C3197="","",IF(COUNTIF('Códigos Santander (ref)'!$A$2:$A$79,$C3197)&gt;0,"SANTANDER",IF(COUNTIF('Códigos Itaú (ref)'!$A$2:$A$44,$C3197)&gt;0,"ITAU",IF(AND(TRIM(UPPER($I3197))="CONTRATUAL",ISNUMBER(SEARCH("INDIVIDUAL",SUBSTITUTE(UPPER($D3197)," ","")))),"PREMIUM FREE",""))))</f>
        <v/>
      </c>
    </row>
    <row r="3198">
      <c r="AC3198">
        <f>IF($C3198="","",IF(COUNTIF('Códigos Santander (ref)'!$A$2:$A$79,$C3198)&gt;0,"SANTANDER",IF(COUNTIF('Códigos Itaú (ref)'!$A$2:$A$44,$C3198)&gt;0,"ITAU",IF(AND(TRIM(UPPER($I3198))="CONTRATUAL",ISNUMBER(SEARCH("INDIVIDUAL",SUBSTITUTE(UPPER($D3198)," ","")))),"PREMIUM FREE",""))))</f>
        <v/>
      </c>
    </row>
    <row r="3199">
      <c r="AC3199">
        <f>IF($C3199="","",IF(COUNTIF('Códigos Santander (ref)'!$A$2:$A$79,$C3199)&gt;0,"SANTANDER",IF(COUNTIF('Códigos Itaú (ref)'!$A$2:$A$44,$C3199)&gt;0,"ITAU",IF(AND(TRIM(UPPER($I3199))="CONTRATUAL",ISNUMBER(SEARCH("INDIVIDUAL",SUBSTITUTE(UPPER($D3199)," ","")))),"PREMIUM FREE",""))))</f>
        <v/>
      </c>
    </row>
    <row r="3200">
      <c r="AC3200">
        <f>IF($C3200="","",IF(COUNTIF('Códigos Santander (ref)'!$A$2:$A$79,$C3200)&gt;0,"SANTANDER",IF(COUNTIF('Códigos Itaú (ref)'!$A$2:$A$44,$C3200)&gt;0,"ITAU",IF(AND(TRIM(UPPER($I3200))="CONTRATUAL",ISNUMBER(SEARCH("INDIVIDUAL",SUBSTITUTE(UPPER($D3200)," ","")))),"PREMIUM FREE",""))))</f>
        <v/>
      </c>
    </row>
    <row r="3201">
      <c r="AC3201">
        <f>IF($C3201="","",IF(COUNTIF('Códigos Santander (ref)'!$A$2:$A$79,$C3201)&gt;0,"SANTANDER",IF(COUNTIF('Códigos Itaú (ref)'!$A$2:$A$44,$C3201)&gt;0,"ITAU",IF(AND(TRIM(UPPER($I3201))="CONTRATUAL",ISNUMBER(SEARCH("INDIVIDUAL",SUBSTITUTE(UPPER($D3201)," ","")))),"PREMIUM FREE",""))))</f>
        <v/>
      </c>
    </row>
    <row r="3202">
      <c r="AC3202">
        <f>IF($C3202="","",IF(COUNTIF('Códigos Santander (ref)'!$A$2:$A$79,$C3202)&gt;0,"SANTANDER",IF(COUNTIF('Códigos Itaú (ref)'!$A$2:$A$44,$C3202)&gt;0,"ITAU",IF(AND(TRIM(UPPER($I3202))="CONTRATUAL",ISNUMBER(SEARCH("INDIVIDUAL",SUBSTITUTE(UPPER($D3202)," ","")))),"PREMIUM FREE",""))))</f>
        <v/>
      </c>
    </row>
    <row r="3203">
      <c r="AC3203">
        <f>IF($C3203="","",IF(COUNTIF('Códigos Santander (ref)'!$A$2:$A$79,$C3203)&gt;0,"SANTANDER",IF(COUNTIF('Códigos Itaú (ref)'!$A$2:$A$44,$C3203)&gt;0,"ITAU",IF(AND(TRIM(UPPER($I3203))="CONTRATUAL",ISNUMBER(SEARCH("INDIVIDUAL",SUBSTITUTE(UPPER($D3203)," ","")))),"PREMIUM FREE",""))))</f>
        <v/>
      </c>
    </row>
    <row r="3204">
      <c r="AC3204">
        <f>IF($C3204="","",IF(COUNTIF('Códigos Santander (ref)'!$A$2:$A$79,$C3204)&gt;0,"SANTANDER",IF(COUNTIF('Códigos Itaú (ref)'!$A$2:$A$44,$C3204)&gt;0,"ITAU",IF(AND(TRIM(UPPER($I3204))="CONTRATUAL",ISNUMBER(SEARCH("INDIVIDUAL",SUBSTITUTE(UPPER($D3204)," ","")))),"PREMIUM FREE",""))))</f>
        <v/>
      </c>
    </row>
    <row r="3205">
      <c r="AC3205">
        <f>IF($C3205="","",IF(COUNTIF('Códigos Santander (ref)'!$A$2:$A$79,$C3205)&gt;0,"SANTANDER",IF(COUNTIF('Códigos Itaú (ref)'!$A$2:$A$44,$C3205)&gt;0,"ITAU",IF(AND(TRIM(UPPER($I3205))="CONTRATUAL",ISNUMBER(SEARCH("INDIVIDUAL",SUBSTITUTE(UPPER($D3205)," ","")))),"PREMIUM FREE",""))))</f>
        <v/>
      </c>
    </row>
    <row r="3206">
      <c r="AC3206">
        <f>IF($C3206="","",IF(COUNTIF('Códigos Santander (ref)'!$A$2:$A$79,$C3206)&gt;0,"SANTANDER",IF(COUNTIF('Códigos Itaú (ref)'!$A$2:$A$44,$C3206)&gt;0,"ITAU",IF(AND(TRIM(UPPER($I3206))="CONTRATUAL",ISNUMBER(SEARCH("INDIVIDUAL",SUBSTITUTE(UPPER($D3206)," ","")))),"PREMIUM FREE",""))))</f>
        <v/>
      </c>
    </row>
    <row r="3207">
      <c r="AC3207">
        <f>IF($C3207="","",IF(COUNTIF('Códigos Santander (ref)'!$A$2:$A$79,$C3207)&gt;0,"SANTANDER",IF(COUNTIF('Códigos Itaú (ref)'!$A$2:$A$44,$C3207)&gt;0,"ITAU",IF(AND(TRIM(UPPER($I3207))="CONTRATUAL",ISNUMBER(SEARCH("INDIVIDUAL",SUBSTITUTE(UPPER($D3207)," ","")))),"PREMIUM FREE",""))))</f>
        <v/>
      </c>
    </row>
    <row r="3208">
      <c r="AC3208">
        <f>IF($C3208="","",IF(COUNTIF('Códigos Santander (ref)'!$A$2:$A$79,$C3208)&gt;0,"SANTANDER",IF(COUNTIF('Códigos Itaú (ref)'!$A$2:$A$44,$C3208)&gt;0,"ITAU",IF(AND(TRIM(UPPER($I3208))="CONTRATUAL",ISNUMBER(SEARCH("INDIVIDUAL",SUBSTITUTE(UPPER($D3208)," ","")))),"PREMIUM FREE",""))))</f>
        <v/>
      </c>
    </row>
    <row r="3209">
      <c r="AC3209">
        <f>IF($C3209="","",IF(COUNTIF('Códigos Santander (ref)'!$A$2:$A$79,$C3209)&gt;0,"SANTANDER",IF(COUNTIF('Códigos Itaú (ref)'!$A$2:$A$44,$C3209)&gt;0,"ITAU",IF(AND(TRIM(UPPER($I3209))="CONTRATUAL",ISNUMBER(SEARCH("INDIVIDUAL",SUBSTITUTE(UPPER($D3209)," ","")))),"PREMIUM FREE",""))))</f>
        <v/>
      </c>
    </row>
    <row r="3210">
      <c r="AC3210">
        <f>IF($C3210="","",IF(COUNTIF('Códigos Santander (ref)'!$A$2:$A$79,$C3210)&gt;0,"SANTANDER",IF(COUNTIF('Códigos Itaú (ref)'!$A$2:$A$44,$C3210)&gt;0,"ITAU",IF(AND(TRIM(UPPER($I3210))="CONTRATUAL",ISNUMBER(SEARCH("INDIVIDUAL",SUBSTITUTE(UPPER($D3210)," ","")))),"PREMIUM FREE",""))))</f>
        <v/>
      </c>
    </row>
    <row r="3211">
      <c r="AC3211">
        <f>IF($C3211="","",IF(COUNTIF('Códigos Santander (ref)'!$A$2:$A$79,$C3211)&gt;0,"SANTANDER",IF(COUNTIF('Códigos Itaú (ref)'!$A$2:$A$44,$C3211)&gt;0,"ITAU",IF(AND(TRIM(UPPER($I3211))="CONTRATUAL",ISNUMBER(SEARCH("INDIVIDUAL",SUBSTITUTE(UPPER($D3211)," ","")))),"PREMIUM FREE",""))))</f>
        <v/>
      </c>
    </row>
    <row r="3212">
      <c r="AC3212">
        <f>IF($C3212="","",IF(COUNTIF('Códigos Santander (ref)'!$A$2:$A$79,$C3212)&gt;0,"SANTANDER",IF(COUNTIF('Códigos Itaú (ref)'!$A$2:$A$44,$C3212)&gt;0,"ITAU",IF(AND(TRIM(UPPER($I3212))="CONTRATUAL",ISNUMBER(SEARCH("INDIVIDUAL",SUBSTITUTE(UPPER($D3212)," ","")))),"PREMIUM FREE",""))))</f>
        <v/>
      </c>
    </row>
    <row r="3213">
      <c r="AC3213">
        <f>IF($C3213="","",IF(COUNTIF('Códigos Santander (ref)'!$A$2:$A$79,$C3213)&gt;0,"SANTANDER",IF(COUNTIF('Códigos Itaú (ref)'!$A$2:$A$44,$C3213)&gt;0,"ITAU",IF(AND(TRIM(UPPER($I3213))="CONTRATUAL",ISNUMBER(SEARCH("INDIVIDUAL",SUBSTITUTE(UPPER($D3213)," ","")))),"PREMIUM FREE",""))))</f>
        <v/>
      </c>
    </row>
    <row r="3214">
      <c r="AC3214">
        <f>IF($C3214="","",IF(COUNTIF('Códigos Santander (ref)'!$A$2:$A$79,$C3214)&gt;0,"SANTANDER",IF(COUNTIF('Códigos Itaú (ref)'!$A$2:$A$44,$C3214)&gt;0,"ITAU",IF(AND(TRIM(UPPER($I3214))="CONTRATUAL",ISNUMBER(SEARCH("INDIVIDUAL",SUBSTITUTE(UPPER($D3214)," ","")))),"PREMIUM FREE",""))))</f>
        <v/>
      </c>
    </row>
    <row r="3215">
      <c r="AC3215">
        <f>IF($C3215="","",IF(COUNTIF('Códigos Santander (ref)'!$A$2:$A$79,$C3215)&gt;0,"SANTANDER",IF(COUNTIF('Códigos Itaú (ref)'!$A$2:$A$44,$C3215)&gt;0,"ITAU",IF(AND(TRIM(UPPER($I3215))="CONTRATUAL",ISNUMBER(SEARCH("INDIVIDUAL",SUBSTITUTE(UPPER($D3215)," ","")))),"PREMIUM FREE",""))))</f>
        <v/>
      </c>
    </row>
    <row r="3216">
      <c r="AC3216">
        <f>IF($C3216="","",IF(COUNTIF('Códigos Santander (ref)'!$A$2:$A$79,$C3216)&gt;0,"SANTANDER",IF(COUNTIF('Códigos Itaú (ref)'!$A$2:$A$44,$C3216)&gt;0,"ITAU",IF(AND(TRIM(UPPER($I3216))="CONTRATUAL",ISNUMBER(SEARCH("INDIVIDUAL",SUBSTITUTE(UPPER($D3216)," ","")))),"PREMIUM FREE",""))))</f>
        <v/>
      </c>
    </row>
    <row r="3217">
      <c r="AC3217">
        <f>IF($C3217="","",IF(COUNTIF('Códigos Santander (ref)'!$A$2:$A$79,$C3217)&gt;0,"SANTANDER",IF(COUNTIF('Códigos Itaú (ref)'!$A$2:$A$44,$C3217)&gt;0,"ITAU",IF(AND(TRIM(UPPER($I3217))="CONTRATUAL",ISNUMBER(SEARCH("INDIVIDUAL",SUBSTITUTE(UPPER($D3217)," ","")))),"PREMIUM FREE",""))))</f>
        <v/>
      </c>
    </row>
    <row r="3218">
      <c r="AC3218">
        <f>IF($C3218="","",IF(COUNTIF('Códigos Santander (ref)'!$A$2:$A$79,$C3218)&gt;0,"SANTANDER",IF(COUNTIF('Códigos Itaú (ref)'!$A$2:$A$44,$C3218)&gt;0,"ITAU",IF(AND(TRIM(UPPER($I3218))="CONTRATUAL",ISNUMBER(SEARCH("INDIVIDUAL",SUBSTITUTE(UPPER($D3218)," ","")))),"PREMIUM FREE",""))))</f>
        <v/>
      </c>
    </row>
    <row r="3219">
      <c r="AC3219">
        <f>IF($C3219="","",IF(COUNTIF('Códigos Santander (ref)'!$A$2:$A$79,$C3219)&gt;0,"SANTANDER",IF(COUNTIF('Códigos Itaú (ref)'!$A$2:$A$44,$C3219)&gt;0,"ITAU",IF(AND(TRIM(UPPER($I3219))="CONTRATUAL",ISNUMBER(SEARCH("INDIVIDUAL",SUBSTITUTE(UPPER($D3219)," ","")))),"PREMIUM FREE",""))))</f>
        <v/>
      </c>
    </row>
    <row r="3220">
      <c r="AC3220">
        <f>IF($C3220="","",IF(COUNTIF('Códigos Santander (ref)'!$A$2:$A$79,$C3220)&gt;0,"SANTANDER",IF(COUNTIF('Códigos Itaú (ref)'!$A$2:$A$44,$C3220)&gt;0,"ITAU",IF(AND(TRIM(UPPER($I3220))="CONTRATUAL",ISNUMBER(SEARCH("INDIVIDUAL",SUBSTITUTE(UPPER($D3220)," ","")))),"PREMIUM FREE",""))))</f>
        <v/>
      </c>
    </row>
    <row r="3221">
      <c r="AC3221">
        <f>IF($C3221="","",IF(COUNTIF('Códigos Santander (ref)'!$A$2:$A$79,$C3221)&gt;0,"SANTANDER",IF(COUNTIF('Códigos Itaú (ref)'!$A$2:$A$44,$C3221)&gt;0,"ITAU",IF(AND(TRIM(UPPER($I3221))="CONTRATUAL",ISNUMBER(SEARCH("INDIVIDUAL",SUBSTITUTE(UPPER($D3221)," ","")))),"PREMIUM FREE",""))))</f>
        <v/>
      </c>
    </row>
    <row r="3222">
      <c r="AC3222">
        <f>IF($C3222="","",IF(COUNTIF('Códigos Santander (ref)'!$A$2:$A$79,$C3222)&gt;0,"SANTANDER",IF(COUNTIF('Códigos Itaú (ref)'!$A$2:$A$44,$C3222)&gt;0,"ITAU",IF(AND(TRIM(UPPER($I3222))="CONTRATUAL",ISNUMBER(SEARCH("INDIVIDUAL",SUBSTITUTE(UPPER($D3222)," ","")))),"PREMIUM FREE",""))))</f>
        <v/>
      </c>
    </row>
    <row r="3223">
      <c r="AC3223">
        <f>IF($C3223="","",IF(COUNTIF('Códigos Santander (ref)'!$A$2:$A$79,$C3223)&gt;0,"SANTANDER",IF(COUNTIF('Códigos Itaú (ref)'!$A$2:$A$44,$C3223)&gt;0,"ITAU",IF(AND(TRIM(UPPER($I3223))="CONTRATUAL",ISNUMBER(SEARCH("INDIVIDUAL",SUBSTITUTE(UPPER($D3223)," ","")))),"PREMIUM FREE",""))))</f>
        <v/>
      </c>
    </row>
    <row r="3224">
      <c r="AC3224">
        <f>IF($C3224="","",IF(COUNTIF('Códigos Santander (ref)'!$A$2:$A$79,$C3224)&gt;0,"SANTANDER",IF(COUNTIF('Códigos Itaú (ref)'!$A$2:$A$44,$C3224)&gt;0,"ITAU",IF(AND(TRIM(UPPER($I3224))="CONTRATUAL",ISNUMBER(SEARCH("INDIVIDUAL",SUBSTITUTE(UPPER($D3224)," ","")))),"PREMIUM FREE",""))))</f>
        <v/>
      </c>
    </row>
    <row r="3225">
      <c r="AC3225">
        <f>IF($C3225="","",IF(COUNTIF('Códigos Santander (ref)'!$A$2:$A$79,$C3225)&gt;0,"SANTANDER",IF(COUNTIF('Códigos Itaú (ref)'!$A$2:$A$44,$C3225)&gt;0,"ITAU",IF(AND(TRIM(UPPER($I3225))="CONTRATUAL",ISNUMBER(SEARCH("INDIVIDUAL",SUBSTITUTE(UPPER($D3225)," ","")))),"PREMIUM FREE",""))))</f>
        <v/>
      </c>
    </row>
    <row r="3226">
      <c r="AC3226">
        <f>IF($C3226="","",IF(COUNTIF('Códigos Santander (ref)'!$A$2:$A$79,$C3226)&gt;0,"SANTANDER",IF(COUNTIF('Códigos Itaú (ref)'!$A$2:$A$44,$C3226)&gt;0,"ITAU",IF(AND(TRIM(UPPER($I3226))="CONTRATUAL",ISNUMBER(SEARCH("INDIVIDUAL",SUBSTITUTE(UPPER($D3226)," ","")))),"PREMIUM FREE",""))))</f>
        <v/>
      </c>
    </row>
    <row r="3227">
      <c r="AC3227">
        <f>IF($C3227="","",IF(COUNTIF('Códigos Santander (ref)'!$A$2:$A$79,$C3227)&gt;0,"SANTANDER",IF(COUNTIF('Códigos Itaú (ref)'!$A$2:$A$44,$C3227)&gt;0,"ITAU",IF(AND(TRIM(UPPER($I3227))="CONTRATUAL",ISNUMBER(SEARCH("INDIVIDUAL",SUBSTITUTE(UPPER($D3227)," ","")))),"PREMIUM FREE",""))))</f>
        <v/>
      </c>
    </row>
    <row r="3228">
      <c r="AC3228">
        <f>IF($C3228="","",IF(COUNTIF('Códigos Santander (ref)'!$A$2:$A$79,$C3228)&gt;0,"SANTANDER",IF(COUNTIF('Códigos Itaú (ref)'!$A$2:$A$44,$C3228)&gt;0,"ITAU",IF(AND(TRIM(UPPER($I3228))="CONTRATUAL",ISNUMBER(SEARCH("INDIVIDUAL",SUBSTITUTE(UPPER($D3228)," ","")))),"PREMIUM FREE",""))))</f>
        <v/>
      </c>
    </row>
    <row r="3229">
      <c r="AC3229">
        <f>IF($C3229="","",IF(COUNTIF('Códigos Santander (ref)'!$A$2:$A$79,$C3229)&gt;0,"SANTANDER",IF(COUNTIF('Códigos Itaú (ref)'!$A$2:$A$44,$C3229)&gt;0,"ITAU",IF(AND(TRIM(UPPER($I3229))="CONTRATUAL",ISNUMBER(SEARCH("INDIVIDUAL",SUBSTITUTE(UPPER($D3229)," ","")))),"PREMIUM FREE",""))))</f>
        <v/>
      </c>
    </row>
    <row r="3230">
      <c r="AC3230">
        <f>IF($C3230="","",IF(COUNTIF('Códigos Santander (ref)'!$A$2:$A$79,$C3230)&gt;0,"SANTANDER",IF(COUNTIF('Códigos Itaú (ref)'!$A$2:$A$44,$C3230)&gt;0,"ITAU",IF(AND(TRIM(UPPER($I3230))="CONTRATUAL",ISNUMBER(SEARCH("INDIVIDUAL",SUBSTITUTE(UPPER($D3230)," ","")))),"PREMIUM FREE",""))))</f>
        <v/>
      </c>
    </row>
    <row r="3231">
      <c r="AC3231">
        <f>IF($C3231="","",IF(COUNTIF('Códigos Santander (ref)'!$A$2:$A$79,$C3231)&gt;0,"SANTANDER",IF(COUNTIF('Códigos Itaú (ref)'!$A$2:$A$44,$C3231)&gt;0,"ITAU",IF(AND(TRIM(UPPER($I3231))="CONTRATUAL",ISNUMBER(SEARCH("INDIVIDUAL",SUBSTITUTE(UPPER($D3231)," ","")))),"PREMIUM FREE",""))))</f>
        <v/>
      </c>
    </row>
    <row r="3232">
      <c r="AC3232">
        <f>IF($C3232="","",IF(COUNTIF('Códigos Santander (ref)'!$A$2:$A$79,$C3232)&gt;0,"SANTANDER",IF(COUNTIF('Códigos Itaú (ref)'!$A$2:$A$44,$C3232)&gt;0,"ITAU",IF(AND(TRIM(UPPER($I3232))="CONTRATUAL",ISNUMBER(SEARCH("INDIVIDUAL",SUBSTITUTE(UPPER($D3232)," ","")))),"PREMIUM FREE",""))))</f>
        <v/>
      </c>
    </row>
    <row r="3233">
      <c r="AC3233">
        <f>IF($C3233="","",IF(COUNTIF('Códigos Santander (ref)'!$A$2:$A$79,$C3233)&gt;0,"SANTANDER",IF(COUNTIF('Códigos Itaú (ref)'!$A$2:$A$44,$C3233)&gt;0,"ITAU",IF(AND(TRIM(UPPER($I3233))="CONTRATUAL",ISNUMBER(SEARCH("INDIVIDUAL",SUBSTITUTE(UPPER($D3233)," ","")))),"PREMIUM FREE",""))))</f>
        <v/>
      </c>
    </row>
    <row r="3234">
      <c r="AC3234">
        <f>IF($C3234="","",IF(COUNTIF('Códigos Santander (ref)'!$A$2:$A$79,$C3234)&gt;0,"SANTANDER",IF(COUNTIF('Códigos Itaú (ref)'!$A$2:$A$44,$C3234)&gt;0,"ITAU",IF(AND(TRIM(UPPER($I3234))="CONTRATUAL",ISNUMBER(SEARCH("INDIVIDUAL",SUBSTITUTE(UPPER($D3234)," ","")))),"PREMIUM FREE",""))))</f>
        <v/>
      </c>
    </row>
    <row r="3235">
      <c r="AC3235">
        <f>IF($C3235="","",IF(COUNTIF('Códigos Santander (ref)'!$A$2:$A$79,$C3235)&gt;0,"SANTANDER",IF(COUNTIF('Códigos Itaú (ref)'!$A$2:$A$44,$C3235)&gt;0,"ITAU",IF(AND(TRIM(UPPER($I3235))="CONTRATUAL",ISNUMBER(SEARCH("INDIVIDUAL",SUBSTITUTE(UPPER($D3235)," ","")))),"PREMIUM FREE",""))))</f>
        <v/>
      </c>
    </row>
    <row r="3236">
      <c r="AC3236">
        <f>IF($C3236="","",IF(COUNTIF('Códigos Santander (ref)'!$A$2:$A$79,$C3236)&gt;0,"SANTANDER",IF(COUNTIF('Códigos Itaú (ref)'!$A$2:$A$44,$C3236)&gt;0,"ITAU",IF(AND(TRIM(UPPER($I3236))="CONTRATUAL",ISNUMBER(SEARCH("INDIVIDUAL",SUBSTITUTE(UPPER($D3236)," ","")))),"PREMIUM FREE",""))))</f>
        <v/>
      </c>
    </row>
    <row r="3237">
      <c r="AC3237">
        <f>IF($C3237="","",IF(COUNTIF('Códigos Santander (ref)'!$A$2:$A$79,$C3237)&gt;0,"SANTANDER",IF(COUNTIF('Códigos Itaú (ref)'!$A$2:$A$44,$C3237)&gt;0,"ITAU",IF(AND(TRIM(UPPER($I3237))="CONTRATUAL",ISNUMBER(SEARCH("INDIVIDUAL",SUBSTITUTE(UPPER($D3237)," ","")))),"PREMIUM FREE",""))))</f>
        <v/>
      </c>
    </row>
    <row r="3238">
      <c r="AC3238">
        <f>IF($C3238="","",IF(COUNTIF('Códigos Santander (ref)'!$A$2:$A$79,$C3238)&gt;0,"SANTANDER",IF(COUNTIF('Códigos Itaú (ref)'!$A$2:$A$44,$C3238)&gt;0,"ITAU",IF(AND(TRIM(UPPER($I3238))="CONTRATUAL",ISNUMBER(SEARCH("INDIVIDUAL",SUBSTITUTE(UPPER($D3238)," ","")))),"PREMIUM FREE",""))))</f>
        <v/>
      </c>
    </row>
    <row r="3239">
      <c r="AC3239">
        <f>IF($C3239="","",IF(COUNTIF('Códigos Santander (ref)'!$A$2:$A$79,$C3239)&gt;0,"SANTANDER",IF(COUNTIF('Códigos Itaú (ref)'!$A$2:$A$44,$C3239)&gt;0,"ITAU",IF(AND(TRIM(UPPER($I3239))="CONTRATUAL",ISNUMBER(SEARCH("INDIVIDUAL",SUBSTITUTE(UPPER($D3239)," ","")))),"PREMIUM FREE",""))))</f>
        <v/>
      </c>
    </row>
    <row r="3240">
      <c r="AC3240">
        <f>IF($C3240="","",IF(COUNTIF('Códigos Santander (ref)'!$A$2:$A$79,$C3240)&gt;0,"SANTANDER",IF(COUNTIF('Códigos Itaú (ref)'!$A$2:$A$44,$C3240)&gt;0,"ITAU",IF(AND(TRIM(UPPER($I3240))="CONTRATUAL",ISNUMBER(SEARCH("INDIVIDUAL",SUBSTITUTE(UPPER($D3240)," ","")))),"PREMIUM FREE",""))))</f>
        <v/>
      </c>
    </row>
    <row r="3241">
      <c r="AC3241">
        <f>IF($C3241="","",IF(COUNTIF('Códigos Santander (ref)'!$A$2:$A$79,$C3241)&gt;0,"SANTANDER",IF(COUNTIF('Códigos Itaú (ref)'!$A$2:$A$44,$C3241)&gt;0,"ITAU",IF(AND(TRIM(UPPER($I3241))="CONTRATUAL",ISNUMBER(SEARCH("INDIVIDUAL",SUBSTITUTE(UPPER($D3241)," ","")))),"PREMIUM FREE",""))))</f>
        <v/>
      </c>
    </row>
    <row r="3242">
      <c r="AC3242">
        <f>IF($C3242="","",IF(COUNTIF('Códigos Santander (ref)'!$A$2:$A$79,$C3242)&gt;0,"SANTANDER",IF(COUNTIF('Códigos Itaú (ref)'!$A$2:$A$44,$C3242)&gt;0,"ITAU",IF(AND(TRIM(UPPER($I3242))="CONTRATUAL",ISNUMBER(SEARCH("INDIVIDUAL",SUBSTITUTE(UPPER($D3242)," ","")))),"PREMIUM FREE",""))))</f>
        <v/>
      </c>
    </row>
    <row r="3243">
      <c r="AC3243">
        <f>IF($C3243="","",IF(COUNTIF('Códigos Santander (ref)'!$A$2:$A$79,$C3243)&gt;0,"SANTANDER",IF(COUNTIF('Códigos Itaú (ref)'!$A$2:$A$44,$C3243)&gt;0,"ITAU",IF(AND(TRIM(UPPER($I3243))="CONTRATUAL",ISNUMBER(SEARCH("INDIVIDUAL",SUBSTITUTE(UPPER($D3243)," ","")))),"PREMIUM FREE",""))))</f>
        <v/>
      </c>
    </row>
    <row r="3244">
      <c r="AC3244">
        <f>IF($C3244="","",IF(COUNTIF('Códigos Santander (ref)'!$A$2:$A$79,$C3244)&gt;0,"SANTANDER",IF(COUNTIF('Códigos Itaú (ref)'!$A$2:$A$44,$C3244)&gt;0,"ITAU",IF(AND(TRIM(UPPER($I3244))="CONTRATUAL",ISNUMBER(SEARCH("INDIVIDUAL",SUBSTITUTE(UPPER($D3244)," ","")))),"PREMIUM FREE",""))))</f>
        <v/>
      </c>
    </row>
    <row r="3245">
      <c r="AC3245">
        <f>IF($C3245="","",IF(COUNTIF('Códigos Santander (ref)'!$A$2:$A$79,$C3245)&gt;0,"SANTANDER",IF(COUNTIF('Códigos Itaú (ref)'!$A$2:$A$44,$C3245)&gt;0,"ITAU",IF(AND(TRIM(UPPER($I3245))="CONTRATUAL",ISNUMBER(SEARCH("INDIVIDUAL",SUBSTITUTE(UPPER($D3245)," ","")))),"PREMIUM FREE",""))))</f>
        <v/>
      </c>
    </row>
    <row r="3246">
      <c r="AC3246">
        <f>IF($C3246="","",IF(COUNTIF('Códigos Santander (ref)'!$A$2:$A$79,$C3246)&gt;0,"SANTANDER",IF(COUNTIF('Códigos Itaú (ref)'!$A$2:$A$44,$C3246)&gt;0,"ITAU",IF(AND(TRIM(UPPER($I3246))="CONTRATUAL",ISNUMBER(SEARCH("INDIVIDUAL",SUBSTITUTE(UPPER($D3246)," ","")))),"PREMIUM FREE",""))))</f>
        <v/>
      </c>
    </row>
    <row r="3247">
      <c r="AC3247">
        <f>IF($C3247="","",IF(COUNTIF('Códigos Santander (ref)'!$A$2:$A$79,$C3247)&gt;0,"SANTANDER",IF(COUNTIF('Códigos Itaú (ref)'!$A$2:$A$44,$C3247)&gt;0,"ITAU",IF(AND(TRIM(UPPER($I3247))="CONTRATUAL",ISNUMBER(SEARCH("INDIVIDUAL",SUBSTITUTE(UPPER($D3247)," ","")))),"PREMIUM FREE",""))))</f>
        <v/>
      </c>
    </row>
    <row r="3248">
      <c r="AC3248">
        <f>IF($C3248="","",IF(COUNTIF('Códigos Santander (ref)'!$A$2:$A$79,$C3248)&gt;0,"SANTANDER",IF(COUNTIF('Códigos Itaú (ref)'!$A$2:$A$44,$C3248)&gt;0,"ITAU",IF(AND(TRIM(UPPER($I3248))="CONTRATUAL",ISNUMBER(SEARCH("INDIVIDUAL",SUBSTITUTE(UPPER($D3248)," ","")))),"PREMIUM FREE",""))))</f>
        <v/>
      </c>
    </row>
    <row r="3249">
      <c r="AC3249">
        <f>IF($C3249="","",IF(COUNTIF('Códigos Santander (ref)'!$A$2:$A$79,$C3249)&gt;0,"SANTANDER",IF(COUNTIF('Códigos Itaú (ref)'!$A$2:$A$44,$C3249)&gt;0,"ITAU",IF(AND(TRIM(UPPER($I3249))="CONTRATUAL",ISNUMBER(SEARCH("INDIVIDUAL",SUBSTITUTE(UPPER($D3249)," ","")))),"PREMIUM FREE",""))))</f>
        <v/>
      </c>
    </row>
    <row r="3250">
      <c r="AC3250">
        <f>IF($C3250="","",IF(COUNTIF('Códigos Santander (ref)'!$A$2:$A$79,$C3250)&gt;0,"SANTANDER",IF(COUNTIF('Códigos Itaú (ref)'!$A$2:$A$44,$C3250)&gt;0,"ITAU",IF(AND(TRIM(UPPER($I3250))="CONTRATUAL",ISNUMBER(SEARCH("INDIVIDUAL",SUBSTITUTE(UPPER($D3250)," ","")))),"PREMIUM FREE",""))))</f>
        <v/>
      </c>
    </row>
    <row r="3251">
      <c r="AC3251">
        <f>IF($C3251="","",IF(COUNTIF('Códigos Santander (ref)'!$A$2:$A$79,$C3251)&gt;0,"SANTANDER",IF(COUNTIF('Códigos Itaú (ref)'!$A$2:$A$44,$C3251)&gt;0,"ITAU",IF(AND(TRIM(UPPER($I3251))="CONTRATUAL",ISNUMBER(SEARCH("INDIVIDUAL",SUBSTITUTE(UPPER($D3251)," ","")))),"PREMIUM FREE",""))))</f>
        <v/>
      </c>
    </row>
    <row r="3252">
      <c r="AC3252">
        <f>IF($C3252="","",IF(COUNTIF('Códigos Santander (ref)'!$A$2:$A$79,$C3252)&gt;0,"SANTANDER",IF(COUNTIF('Códigos Itaú (ref)'!$A$2:$A$44,$C3252)&gt;0,"ITAU",IF(AND(TRIM(UPPER($I3252))="CONTRATUAL",ISNUMBER(SEARCH("INDIVIDUAL",SUBSTITUTE(UPPER($D3252)," ","")))),"PREMIUM FREE",""))))</f>
        <v/>
      </c>
    </row>
    <row r="3253">
      <c r="AC3253">
        <f>IF($C3253="","",IF(COUNTIF('Códigos Santander (ref)'!$A$2:$A$79,$C3253)&gt;0,"SANTANDER",IF(COUNTIF('Códigos Itaú (ref)'!$A$2:$A$44,$C3253)&gt;0,"ITAU",IF(AND(TRIM(UPPER($I3253))="CONTRATUAL",ISNUMBER(SEARCH("INDIVIDUAL",SUBSTITUTE(UPPER($D3253)," ","")))),"PREMIUM FREE",""))))</f>
        <v/>
      </c>
    </row>
    <row r="3254">
      <c r="AC3254">
        <f>IF($C3254="","",IF(COUNTIF('Códigos Santander (ref)'!$A$2:$A$79,$C3254)&gt;0,"SANTANDER",IF(COUNTIF('Códigos Itaú (ref)'!$A$2:$A$44,$C3254)&gt;0,"ITAU",IF(AND(TRIM(UPPER($I3254))="CONTRATUAL",ISNUMBER(SEARCH("INDIVIDUAL",SUBSTITUTE(UPPER($D3254)," ","")))),"PREMIUM FREE",""))))</f>
        <v/>
      </c>
    </row>
    <row r="3255">
      <c r="AC3255">
        <f>IF($C3255="","",IF(COUNTIF('Códigos Santander (ref)'!$A$2:$A$79,$C3255)&gt;0,"SANTANDER",IF(COUNTIF('Códigos Itaú (ref)'!$A$2:$A$44,$C3255)&gt;0,"ITAU",IF(AND(TRIM(UPPER($I3255))="CONTRATUAL",ISNUMBER(SEARCH("INDIVIDUAL",SUBSTITUTE(UPPER($D3255)," ","")))),"PREMIUM FREE",""))))</f>
        <v/>
      </c>
    </row>
    <row r="3256">
      <c r="AC3256">
        <f>IF($C3256="","",IF(COUNTIF('Códigos Santander (ref)'!$A$2:$A$79,$C3256)&gt;0,"SANTANDER",IF(COUNTIF('Códigos Itaú (ref)'!$A$2:$A$44,$C3256)&gt;0,"ITAU",IF(AND(TRIM(UPPER($I3256))="CONTRATUAL",ISNUMBER(SEARCH("INDIVIDUAL",SUBSTITUTE(UPPER($D3256)," ","")))),"PREMIUM FREE",""))))</f>
        <v/>
      </c>
    </row>
    <row r="3257">
      <c r="AC3257">
        <f>IF($C3257="","",IF(COUNTIF('Códigos Santander (ref)'!$A$2:$A$79,$C3257)&gt;0,"SANTANDER",IF(COUNTIF('Códigos Itaú (ref)'!$A$2:$A$44,$C3257)&gt;0,"ITAU",IF(AND(TRIM(UPPER($I3257))="CONTRATUAL",ISNUMBER(SEARCH("INDIVIDUAL",SUBSTITUTE(UPPER($D3257)," ","")))),"PREMIUM FREE",""))))</f>
        <v/>
      </c>
    </row>
    <row r="3258">
      <c r="AC3258">
        <f>IF($C3258="","",IF(COUNTIF('Códigos Santander (ref)'!$A$2:$A$79,$C3258)&gt;0,"SANTANDER",IF(COUNTIF('Códigos Itaú (ref)'!$A$2:$A$44,$C3258)&gt;0,"ITAU",IF(AND(TRIM(UPPER($I3258))="CONTRATUAL",ISNUMBER(SEARCH("INDIVIDUAL",SUBSTITUTE(UPPER($D3258)," ","")))),"PREMIUM FREE",""))))</f>
        <v/>
      </c>
    </row>
    <row r="3259">
      <c r="AC3259">
        <f>IF($C3259="","",IF(COUNTIF('Códigos Santander (ref)'!$A$2:$A$79,$C3259)&gt;0,"SANTANDER",IF(COUNTIF('Códigos Itaú (ref)'!$A$2:$A$44,$C3259)&gt;0,"ITAU",IF(AND(TRIM(UPPER($I3259))="CONTRATUAL",ISNUMBER(SEARCH("INDIVIDUAL",SUBSTITUTE(UPPER($D3259)," ","")))),"PREMIUM FREE",""))))</f>
        <v/>
      </c>
    </row>
    <row r="3260">
      <c r="AC3260">
        <f>IF($C3260="","",IF(COUNTIF('Códigos Santander (ref)'!$A$2:$A$79,$C3260)&gt;0,"SANTANDER",IF(COUNTIF('Códigos Itaú (ref)'!$A$2:$A$44,$C3260)&gt;0,"ITAU",IF(AND(TRIM(UPPER($I3260))="CONTRATUAL",ISNUMBER(SEARCH("INDIVIDUAL",SUBSTITUTE(UPPER($D3260)," ","")))),"PREMIUM FREE",""))))</f>
        <v/>
      </c>
    </row>
    <row r="3261">
      <c r="AC3261">
        <f>IF($C3261="","",IF(COUNTIF('Códigos Santander (ref)'!$A$2:$A$79,$C3261)&gt;0,"SANTANDER",IF(COUNTIF('Códigos Itaú (ref)'!$A$2:$A$44,$C3261)&gt;0,"ITAU",IF(AND(TRIM(UPPER($I3261))="CONTRATUAL",ISNUMBER(SEARCH("INDIVIDUAL",SUBSTITUTE(UPPER($D3261)," ","")))),"PREMIUM FREE",""))))</f>
        <v/>
      </c>
    </row>
    <row r="3262">
      <c r="AC3262">
        <f>IF($C3262="","",IF(COUNTIF('Códigos Santander (ref)'!$A$2:$A$79,$C3262)&gt;0,"SANTANDER",IF(COUNTIF('Códigos Itaú (ref)'!$A$2:$A$44,$C3262)&gt;0,"ITAU",IF(AND(TRIM(UPPER($I3262))="CONTRATUAL",ISNUMBER(SEARCH("INDIVIDUAL",SUBSTITUTE(UPPER($D3262)," ","")))),"PREMIUM FREE",""))))</f>
        <v/>
      </c>
    </row>
    <row r="3263">
      <c r="AC3263">
        <f>IF($C3263="","",IF(COUNTIF('Códigos Santander (ref)'!$A$2:$A$79,$C3263)&gt;0,"SANTANDER",IF(COUNTIF('Códigos Itaú (ref)'!$A$2:$A$44,$C3263)&gt;0,"ITAU",IF(AND(TRIM(UPPER($I3263))="CONTRATUAL",ISNUMBER(SEARCH("INDIVIDUAL",SUBSTITUTE(UPPER($D3263)," ","")))),"PREMIUM FREE",""))))</f>
        <v/>
      </c>
    </row>
    <row r="3264">
      <c r="AC3264">
        <f>IF($C3264="","",IF(COUNTIF('Códigos Santander (ref)'!$A$2:$A$79,$C3264)&gt;0,"SANTANDER",IF(COUNTIF('Códigos Itaú (ref)'!$A$2:$A$44,$C3264)&gt;0,"ITAU",IF(AND(TRIM(UPPER($I3264))="CONTRATUAL",ISNUMBER(SEARCH("INDIVIDUAL",SUBSTITUTE(UPPER($D3264)," ","")))),"PREMIUM FREE",""))))</f>
        <v/>
      </c>
    </row>
    <row r="3265">
      <c r="AC3265">
        <f>IF($C3265="","",IF(COUNTIF('Códigos Santander (ref)'!$A$2:$A$79,$C3265)&gt;0,"SANTANDER",IF(COUNTIF('Códigos Itaú (ref)'!$A$2:$A$44,$C3265)&gt;0,"ITAU",IF(AND(TRIM(UPPER($I3265))="CONTRATUAL",ISNUMBER(SEARCH("INDIVIDUAL",SUBSTITUTE(UPPER($D3265)," ","")))),"PREMIUM FREE",""))))</f>
        <v/>
      </c>
    </row>
    <row r="3266">
      <c r="AC3266">
        <f>IF($C3266="","",IF(COUNTIF('Códigos Santander (ref)'!$A$2:$A$79,$C3266)&gt;0,"SANTANDER",IF(COUNTIF('Códigos Itaú (ref)'!$A$2:$A$44,$C3266)&gt;0,"ITAU",IF(AND(TRIM(UPPER($I3266))="CONTRATUAL",ISNUMBER(SEARCH("INDIVIDUAL",SUBSTITUTE(UPPER($D3266)," ","")))),"PREMIUM FREE",""))))</f>
        <v/>
      </c>
    </row>
    <row r="3267">
      <c r="AC3267">
        <f>IF($C3267="","",IF(COUNTIF('Códigos Santander (ref)'!$A$2:$A$79,$C3267)&gt;0,"SANTANDER",IF(COUNTIF('Códigos Itaú (ref)'!$A$2:$A$44,$C3267)&gt;0,"ITAU",IF(AND(TRIM(UPPER($I3267))="CONTRATUAL",ISNUMBER(SEARCH("INDIVIDUAL",SUBSTITUTE(UPPER($D3267)," ","")))),"PREMIUM FREE",""))))</f>
        <v/>
      </c>
    </row>
    <row r="3268">
      <c r="AC3268">
        <f>IF($C3268="","",IF(COUNTIF('Códigos Santander (ref)'!$A$2:$A$79,$C3268)&gt;0,"SANTANDER",IF(COUNTIF('Códigos Itaú (ref)'!$A$2:$A$44,$C3268)&gt;0,"ITAU",IF(AND(TRIM(UPPER($I3268))="CONTRATUAL",ISNUMBER(SEARCH("INDIVIDUAL",SUBSTITUTE(UPPER($D3268)," ","")))),"PREMIUM FREE",""))))</f>
        <v/>
      </c>
    </row>
    <row r="3269">
      <c r="AC3269">
        <f>IF($C3269="","",IF(COUNTIF('Códigos Santander (ref)'!$A$2:$A$79,$C3269)&gt;0,"SANTANDER",IF(COUNTIF('Códigos Itaú (ref)'!$A$2:$A$44,$C3269)&gt;0,"ITAU",IF(AND(TRIM(UPPER($I3269))="CONTRATUAL",ISNUMBER(SEARCH("INDIVIDUAL",SUBSTITUTE(UPPER($D3269)," ","")))),"PREMIUM FREE",""))))</f>
        <v/>
      </c>
    </row>
    <row r="3270">
      <c r="AC3270">
        <f>IF($C3270="","",IF(COUNTIF('Códigos Santander (ref)'!$A$2:$A$79,$C3270)&gt;0,"SANTANDER",IF(COUNTIF('Códigos Itaú (ref)'!$A$2:$A$44,$C3270)&gt;0,"ITAU",IF(AND(TRIM(UPPER($I3270))="CONTRATUAL",ISNUMBER(SEARCH("INDIVIDUAL",SUBSTITUTE(UPPER($D3270)," ","")))),"PREMIUM FREE",""))))</f>
        <v/>
      </c>
    </row>
    <row r="3271">
      <c r="AC3271">
        <f>IF($C3271="","",IF(COUNTIF('Códigos Santander (ref)'!$A$2:$A$79,$C3271)&gt;0,"SANTANDER",IF(COUNTIF('Códigos Itaú (ref)'!$A$2:$A$44,$C3271)&gt;0,"ITAU",IF(AND(TRIM(UPPER($I3271))="CONTRATUAL",ISNUMBER(SEARCH("INDIVIDUAL",SUBSTITUTE(UPPER($D3271)," ","")))),"PREMIUM FREE",""))))</f>
        <v/>
      </c>
    </row>
    <row r="3272">
      <c r="AC3272">
        <f>IF($C3272="","",IF(COUNTIF('Códigos Santander (ref)'!$A$2:$A$79,$C3272)&gt;0,"SANTANDER",IF(COUNTIF('Códigos Itaú (ref)'!$A$2:$A$44,$C3272)&gt;0,"ITAU",IF(AND(TRIM(UPPER($I3272))="CONTRATUAL",ISNUMBER(SEARCH("INDIVIDUAL",SUBSTITUTE(UPPER($D3272)," ","")))),"PREMIUM FREE",""))))</f>
        <v/>
      </c>
    </row>
    <row r="3273">
      <c r="AC3273">
        <f>IF($C3273="","",IF(COUNTIF('Códigos Santander (ref)'!$A$2:$A$79,$C3273)&gt;0,"SANTANDER",IF(COUNTIF('Códigos Itaú (ref)'!$A$2:$A$44,$C3273)&gt;0,"ITAU",IF(AND(TRIM(UPPER($I3273))="CONTRATUAL",ISNUMBER(SEARCH("INDIVIDUAL",SUBSTITUTE(UPPER($D3273)," ","")))),"PREMIUM FREE",""))))</f>
        <v/>
      </c>
    </row>
    <row r="3274">
      <c r="AC3274">
        <f>IF($C3274="","",IF(COUNTIF('Códigos Santander (ref)'!$A$2:$A$79,$C3274)&gt;0,"SANTANDER",IF(COUNTIF('Códigos Itaú (ref)'!$A$2:$A$44,$C3274)&gt;0,"ITAU",IF(AND(TRIM(UPPER($I3274))="CONTRATUAL",ISNUMBER(SEARCH("INDIVIDUAL",SUBSTITUTE(UPPER($D3274)," ","")))),"PREMIUM FREE",""))))</f>
        <v/>
      </c>
    </row>
    <row r="3275">
      <c r="AC3275">
        <f>IF($C3275="","",IF(COUNTIF('Códigos Santander (ref)'!$A$2:$A$79,$C3275)&gt;0,"SANTANDER",IF(COUNTIF('Códigos Itaú (ref)'!$A$2:$A$44,$C3275)&gt;0,"ITAU",IF(AND(TRIM(UPPER($I3275))="CONTRATUAL",ISNUMBER(SEARCH("INDIVIDUAL",SUBSTITUTE(UPPER($D3275)," ","")))),"PREMIUM FREE",""))))</f>
        <v/>
      </c>
    </row>
    <row r="3276">
      <c r="AC3276">
        <f>IF($C3276="","",IF(COUNTIF('Códigos Santander (ref)'!$A$2:$A$79,$C3276)&gt;0,"SANTANDER",IF(COUNTIF('Códigos Itaú (ref)'!$A$2:$A$44,$C3276)&gt;0,"ITAU",IF(AND(TRIM(UPPER($I3276))="CONTRATUAL",ISNUMBER(SEARCH("INDIVIDUAL",SUBSTITUTE(UPPER($D3276)," ","")))),"PREMIUM FREE",""))))</f>
        <v/>
      </c>
    </row>
    <row r="3277">
      <c r="AC3277">
        <f>IF($C3277="","",IF(COUNTIF('Códigos Santander (ref)'!$A$2:$A$79,$C3277)&gt;0,"SANTANDER",IF(COUNTIF('Códigos Itaú (ref)'!$A$2:$A$44,$C3277)&gt;0,"ITAU",IF(AND(TRIM(UPPER($I3277))="CONTRATUAL",ISNUMBER(SEARCH("INDIVIDUAL",SUBSTITUTE(UPPER($D3277)," ","")))),"PREMIUM FREE",""))))</f>
        <v/>
      </c>
    </row>
    <row r="3278">
      <c r="AC3278">
        <f>IF($C3278="","",IF(COUNTIF('Códigos Santander (ref)'!$A$2:$A$79,$C3278)&gt;0,"SANTANDER",IF(COUNTIF('Códigos Itaú (ref)'!$A$2:$A$44,$C3278)&gt;0,"ITAU",IF(AND(TRIM(UPPER($I3278))="CONTRATUAL",ISNUMBER(SEARCH("INDIVIDUAL",SUBSTITUTE(UPPER($D3278)," ","")))),"PREMIUM FREE",""))))</f>
        <v/>
      </c>
    </row>
    <row r="3279">
      <c r="AC3279">
        <f>IF($C3279="","",IF(COUNTIF('Códigos Santander (ref)'!$A$2:$A$79,$C3279)&gt;0,"SANTANDER",IF(COUNTIF('Códigos Itaú (ref)'!$A$2:$A$44,$C3279)&gt;0,"ITAU",IF(AND(TRIM(UPPER($I3279))="CONTRATUAL",ISNUMBER(SEARCH("INDIVIDUAL",SUBSTITUTE(UPPER($D3279)," ","")))),"PREMIUM FREE",""))))</f>
        <v/>
      </c>
    </row>
    <row r="3280">
      <c r="AC3280">
        <f>IF($C3280="","",IF(COUNTIF('Códigos Santander (ref)'!$A$2:$A$79,$C3280)&gt;0,"SANTANDER",IF(COUNTIF('Códigos Itaú (ref)'!$A$2:$A$44,$C3280)&gt;0,"ITAU",IF(AND(TRIM(UPPER($I3280))="CONTRATUAL",ISNUMBER(SEARCH("INDIVIDUAL",SUBSTITUTE(UPPER($D3280)," ","")))),"PREMIUM FREE",""))))</f>
        <v/>
      </c>
    </row>
    <row r="3281">
      <c r="AC3281">
        <f>IF($C3281="","",IF(COUNTIF('Códigos Santander (ref)'!$A$2:$A$79,$C3281)&gt;0,"SANTANDER",IF(COUNTIF('Códigos Itaú (ref)'!$A$2:$A$44,$C3281)&gt;0,"ITAU",IF(AND(TRIM(UPPER($I3281))="CONTRATUAL",ISNUMBER(SEARCH("INDIVIDUAL",SUBSTITUTE(UPPER($D3281)," ","")))),"PREMIUM FREE",""))))</f>
        <v/>
      </c>
    </row>
    <row r="3282">
      <c r="AC3282">
        <f>IF($C3282="","",IF(COUNTIF('Códigos Santander (ref)'!$A$2:$A$79,$C3282)&gt;0,"SANTANDER",IF(COUNTIF('Códigos Itaú (ref)'!$A$2:$A$44,$C3282)&gt;0,"ITAU",IF(AND(TRIM(UPPER($I3282))="CONTRATUAL",ISNUMBER(SEARCH("INDIVIDUAL",SUBSTITUTE(UPPER($D3282)," ","")))),"PREMIUM FREE",""))))</f>
        <v/>
      </c>
    </row>
    <row r="3283">
      <c r="AC3283">
        <f>IF($C3283="","",IF(COUNTIF('Códigos Santander (ref)'!$A$2:$A$79,$C3283)&gt;0,"SANTANDER",IF(COUNTIF('Códigos Itaú (ref)'!$A$2:$A$44,$C3283)&gt;0,"ITAU",IF(AND(TRIM(UPPER($I3283))="CONTRATUAL",ISNUMBER(SEARCH("INDIVIDUAL",SUBSTITUTE(UPPER($D3283)," ","")))),"PREMIUM FREE",""))))</f>
        <v/>
      </c>
    </row>
    <row r="3284">
      <c r="AC3284">
        <f>IF($C3284="","",IF(COUNTIF('Códigos Santander (ref)'!$A$2:$A$79,$C3284)&gt;0,"SANTANDER",IF(COUNTIF('Códigos Itaú (ref)'!$A$2:$A$44,$C3284)&gt;0,"ITAU",IF(AND(TRIM(UPPER($I3284))="CONTRATUAL",ISNUMBER(SEARCH("INDIVIDUAL",SUBSTITUTE(UPPER($D3284)," ","")))),"PREMIUM FREE",""))))</f>
        <v/>
      </c>
    </row>
    <row r="3285">
      <c r="AC3285">
        <f>IF($C3285="","",IF(COUNTIF('Códigos Santander (ref)'!$A$2:$A$79,$C3285)&gt;0,"SANTANDER",IF(COUNTIF('Códigos Itaú (ref)'!$A$2:$A$44,$C3285)&gt;0,"ITAU",IF(AND(TRIM(UPPER($I3285))="CONTRATUAL",ISNUMBER(SEARCH("INDIVIDUAL",SUBSTITUTE(UPPER($D3285)," ","")))),"PREMIUM FREE",""))))</f>
        <v/>
      </c>
    </row>
    <row r="3286">
      <c r="AC3286">
        <f>IF($C3286="","",IF(COUNTIF('Códigos Santander (ref)'!$A$2:$A$79,$C3286)&gt;0,"SANTANDER",IF(COUNTIF('Códigos Itaú (ref)'!$A$2:$A$44,$C3286)&gt;0,"ITAU",IF(AND(TRIM(UPPER($I3286))="CONTRATUAL",ISNUMBER(SEARCH("INDIVIDUAL",SUBSTITUTE(UPPER($D3286)," ","")))),"PREMIUM FREE",""))))</f>
        <v/>
      </c>
    </row>
    <row r="3287">
      <c r="AC3287">
        <f>IF($C3287="","",IF(COUNTIF('Códigos Santander (ref)'!$A$2:$A$79,$C3287)&gt;0,"SANTANDER",IF(COUNTIF('Códigos Itaú (ref)'!$A$2:$A$44,$C3287)&gt;0,"ITAU",IF(AND(TRIM(UPPER($I3287))="CONTRATUAL",ISNUMBER(SEARCH("INDIVIDUAL",SUBSTITUTE(UPPER($D3287)," ","")))),"PREMIUM FREE",""))))</f>
        <v/>
      </c>
    </row>
    <row r="3288">
      <c r="AC3288">
        <f>IF($C3288="","",IF(COUNTIF('Códigos Santander (ref)'!$A$2:$A$79,$C3288)&gt;0,"SANTANDER",IF(COUNTIF('Códigos Itaú (ref)'!$A$2:$A$44,$C3288)&gt;0,"ITAU",IF(AND(TRIM(UPPER($I3288))="CONTRATUAL",ISNUMBER(SEARCH("INDIVIDUAL",SUBSTITUTE(UPPER($D3288)," ","")))),"PREMIUM FREE",""))))</f>
        <v/>
      </c>
    </row>
    <row r="3289">
      <c r="AC3289">
        <f>IF($C3289="","",IF(COUNTIF('Códigos Santander (ref)'!$A$2:$A$79,$C3289)&gt;0,"SANTANDER",IF(COUNTIF('Códigos Itaú (ref)'!$A$2:$A$44,$C3289)&gt;0,"ITAU",IF(AND(TRIM(UPPER($I3289))="CONTRATUAL",ISNUMBER(SEARCH("INDIVIDUAL",SUBSTITUTE(UPPER($D3289)," ","")))),"PREMIUM FREE",""))))</f>
        <v/>
      </c>
    </row>
    <row r="3290">
      <c r="AC3290">
        <f>IF($C3290="","",IF(COUNTIF('Códigos Santander (ref)'!$A$2:$A$79,$C3290)&gt;0,"SANTANDER",IF(COUNTIF('Códigos Itaú (ref)'!$A$2:$A$44,$C3290)&gt;0,"ITAU",IF(AND(TRIM(UPPER($I3290))="CONTRATUAL",ISNUMBER(SEARCH("INDIVIDUAL",SUBSTITUTE(UPPER($D3290)," ","")))),"PREMIUM FREE",""))))</f>
        <v/>
      </c>
    </row>
    <row r="3291">
      <c r="AC3291">
        <f>IF($C3291="","",IF(COUNTIF('Códigos Santander (ref)'!$A$2:$A$79,$C3291)&gt;0,"SANTANDER",IF(COUNTIF('Códigos Itaú (ref)'!$A$2:$A$44,$C3291)&gt;0,"ITAU",IF(AND(TRIM(UPPER($I3291))="CONTRATUAL",ISNUMBER(SEARCH("INDIVIDUAL",SUBSTITUTE(UPPER($D3291)," ","")))),"PREMIUM FREE",""))))</f>
        <v/>
      </c>
    </row>
    <row r="3292">
      <c r="AC3292">
        <f>IF($C3292="","",IF(COUNTIF('Códigos Santander (ref)'!$A$2:$A$79,$C3292)&gt;0,"SANTANDER",IF(COUNTIF('Códigos Itaú (ref)'!$A$2:$A$44,$C3292)&gt;0,"ITAU",IF(AND(TRIM(UPPER($I3292))="CONTRATUAL",ISNUMBER(SEARCH("INDIVIDUAL",SUBSTITUTE(UPPER($D3292)," ","")))),"PREMIUM FREE",""))))</f>
        <v/>
      </c>
    </row>
    <row r="3293">
      <c r="AC3293">
        <f>IF($C3293="","",IF(COUNTIF('Códigos Santander (ref)'!$A$2:$A$79,$C3293)&gt;0,"SANTANDER",IF(COUNTIF('Códigos Itaú (ref)'!$A$2:$A$44,$C3293)&gt;0,"ITAU",IF(AND(TRIM(UPPER($I3293))="CONTRATUAL",ISNUMBER(SEARCH("INDIVIDUAL",SUBSTITUTE(UPPER($D3293)," ","")))),"PREMIUM FREE",""))))</f>
        <v/>
      </c>
    </row>
    <row r="3294">
      <c r="AC3294">
        <f>IF($C3294="","",IF(COUNTIF('Códigos Santander (ref)'!$A$2:$A$79,$C3294)&gt;0,"SANTANDER",IF(COUNTIF('Códigos Itaú (ref)'!$A$2:$A$44,$C3294)&gt;0,"ITAU",IF(AND(TRIM(UPPER($I3294))="CONTRATUAL",ISNUMBER(SEARCH("INDIVIDUAL",SUBSTITUTE(UPPER($D3294)," ","")))),"PREMIUM FREE",""))))</f>
        <v/>
      </c>
    </row>
    <row r="3295">
      <c r="AC3295">
        <f>IF($C3295="","",IF(COUNTIF('Códigos Santander (ref)'!$A$2:$A$79,$C3295)&gt;0,"SANTANDER",IF(COUNTIF('Códigos Itaú (ref)'!$A$2:$A$44,$C3295)&gt;0,"ITAU",IF(AND(TRIM(UPPER($I3295))="CONTRATUAL",ISNUMBER(SEARCH("INDIVIDUAL",SUBSTITUTE(UPPER($D3295)," ","")))),"PREMIUM FREE",""))))</f>
        <v/>
      </c>
    </row>
    <row r="3296">
      <c r="AC3296">
        <f>IF($C3296="","",IF(COUNTIF('Códigos Santander (ref)'!$A$2:$A$79,$C3296)&gt;0,"SANTANDER",IF(COUNTIF('Códigos Itaú (ref)'!$A$2:$A$44,$C3296)&gt;0,"ITAU",IF(AND(TRIM(UPPER($I3296))="CONTRATUAL",ISNUMBER(SEARCH("INDIVIDUAL",SUBSTITUTE(UPPER($D3296)," ","")))),"PREMIUM FREE",""))))</f>
        <v/>
      </c>
    </row>
    <row r="3297">
      <c r="AC3297">
        <f>IF($C3297="","",IF(COUNTIF('Códigos Santander (ref)'!$A$2:$A$79,$C3297)&gt;0,"SANTANDER",IF(COUNTIF('Códigos Itaú (ref)'!$A$2:$A$44,$C3297)&gt;0,"ITAU",IF(AND(TRIM(UPPER($I3297))="CONTRATUAL",ISNUMBER(SEARCH("INDIVIDUAL",SUBSTITUTE(UPPER($D3297)," ","")))),"PREMIUM FREE",""))))</f>
        <v/>
      </c>
    </row>
    <row r="3298">
      <c r="AC3298">
        <f>IF($C3298="","",IF(COUNTIF('Códigos Santander (ref)'!$A$2:$A$79,$C3298)&gt;0,"SANTANDER",IF(COUNTIF('Códigos Itaú (ref)'!$A$2:$A$44,$C3298)&gt;0,"ITAU",IF(AND(TRIM(UPPER($I3298))="CONTRATUAL",ISNUMBER(SEARCH("INDIVIDUAL",SUBSTITUTE(UPPER($D3298)," ","")))),"PREMIUM FREE",""))))</f>
        <v/>
      </c>
    </row>
    <row r="3299">
      <c r="AC3299">
        <f>IF($C3299="","",IF(COUNTIF('Códigos Santander (ref)'!$A$2:$A$79,$C3299)&gt;0,"SANTANDER",IF(COUNTIF('Códigos Itaú (ref)'!$A$2:$A$44,$C3299)&gt;0,"ITAU",IF(AND(TRIM(UPPER($I3299))="CONTRATUAL",ISNUMBER(SEARCH("INDIVIDUAL",SUBSTITUTE(UPPER($D3299)," ","")))),"PREMIUM FREE",""))))</f>
        <v/>
      </c>
    </row>
    <row r="3300">
      <c r="AC3300">
        <f>IF($C3300="","",IF(COUNTIF('Códigos Santander (ref)'!$A$2:$A$79,$C3300)&gt;0,"SANTANDER",IF(COUNTIF('Códigos Itaú (ref)'!$A$2:$A$44,$C3300)&gt;0,"ITAU",IF(AND(TRIM(UPPER($I3300))="CONTRATUAL",ISNUMBER(SEARCH("INDIVIDUAL",SUBSTITUTE(UPPER($D3300)," ","")))),"PREMIUM FREE",""))))</f>
        <v/>
      </c>
    </row>
    <row r="3301">
      <c r="AC3301">
        <f>IF($C3301="","",IF(COUNTIF('Códigos Santander (ref)'!$A$2:$A$79,$C3301)&gt;0,"SANTANDER",IF(COUNTIF('Códigos Itaú (ref)'!$A$2:$A$44,$C3301)&gt;0,"ITAU",IF(AND(TRIM(UPPER($I3301))="CONTRATUAL",ISNUMBER(SEARCH("INDIVIDUAL",SUBSTITUTE(UPPER($D3301)," ","")))),"PREMIUM FREE",""))))</f>
        <v/>
      </c>
    </row>
    <row r="3302">
      <c r="AC3302">
        <f>IF($C3302="","",IF(COUNTIF('Códigos Santander (ref)'!$A$2:$A$79,$C3302)&gt;0,"SANTANDER",IF(COUNTIF('Códigos Itaú (ref)'!$A$2:$A$44,$C3302)&gt;0,"ITAU",IF(AND(TRIM(UPPER($I3302))="CONTRATUAL",ISNUMBER(SEARCH("INDIVIDUAL",SUBSTITUTE(UPPER($D3302)," ","")))),"PREMIUM FREE",""))))</f>
        <v/>
      </c>
    </row>
    <row r="3303">
      <c r="AC3303">
        <f>IF($C3303="","",IF(COUNTIF('Códigos Santander (ref)'!$A$2:$A$79,$C3303)&gt;0,"SANTANDER",IF(COUNTIF('Códigos Itaú (ref)'!$A$2:$A$44,$C3303)&gt;0,"ITAU",IF(AND(TRIM(UPPER($I3303))="CONTRATUAL",ISNUMBER(SEARCH("INDIVIDUAL",SUBSTITUTE(UPPER($D3303)," ","")))),"PREMIUM FREE",""))))</f>
        <v/>
      </c>
    </row>
    <row r="3304">
      <c r="AC3304">
        <f>IF($C3304="","",IF(COUNTIF('Códigos Santander (ref)'!$A$2:$A$79,$C3304)&gt;0,"SANTANDER",IF(COUNTIF('Códigos Itaú (ref)'!$A$2:$A$44,$C3304)&gt;0,"ITAU",IF(AND(TRIM(UPPER($I3304))="CONTRATUAL",ISNUMBER(SEARCH("INDIVIDUAL",SUBSTITUTE(UPPER($D3304)," ","")))),"PREMIUM FREE",""))))</f>
        <v/>
      </c>
    </row>
    <row r="3305">
      <c r="AC3305">
        <f>IF($C3305="","",IF(COUNTIF('Códigos Santander (ref)'!$A$2:$A$79,$C3305)&gt;0,"SANTANDER",IF(COUNTIF('Códigos Itaú (ref)'!$A$2:$A$44,$C3305)&gt;0,"ITAU",IF(AND(TRIM(UPPER($I3305))="CONTRATUAL",ISNUMBER(SEARCH("INDIVIDUAL",SUBSTITUTE(UPPER($D3305)," ","")))),"PREMIUM FREE",""))))</f>
        <v/>
      </c>
    </row>
    <row r="3306">
      <c r="AC3306">
        <f>IF($C3306="","",IF(COUNTIF('Códigos Santander (ref)'!$A$2:$A$79,$C3306)&gt;0,"SANTANDER",IF(COUNTIF('Códigos Itaú (ref)'!$A$2:$A$44,$C3306)&gt;0,"ITAU",IF(AND(TRIM(UPPER($I3306))="CONTRATUAL",ISNUMBER(SEARCH("INDIVIDUAL",SUBSTITUTE(UPPER($D3306)," ","")))),"PREMIUM FREE",""))))</f>
        <v/>
      </c>
    </row>
    <row r="3307">
      <c r="AC3307">
        <f>IF($C3307="","",IF(COUNTIF('Códigos Santander (ref)'!$A$2:$A$79,$C3307)&gt;0,"SANTANDER",IF(COUNTIF('Códigos Itaú (ref)'!$A$2:$A$44,$C3307)&gt;0,"ITAU",IF(AND(TRIM(UPPER($I3307))="CONTRATUAL",ISNUMBER(SEARCH("INDIVIDUAL",SUBSTITUTE(UPPER($D3307)," ","")))),"PREMIUM FREE",""))))</f>
        <v/>
      </c>
    </row>
    <row r="3308">
      <c r="AC3308">
        <f>IF($C3308="","",IF(COUNTIF('Códigos Santander (ref)'!$A$2:$A$79,$C3308)&gt;0,"SANTANDER",IF(COUNTIF('Códigos Itaú (ref)'!$A$2:$A$44,$C3308)&gt;0,"ITAU",IF(AND(TRIM(UPPER($I3308))="CONTRATUAL",ISNUMBER(SEARCH("INDIVIDUAL",SUBSTITUTE(UPPER($D3308)," ","")))),"PREMIUM FREE",""))))</f>
        <v/>
      </c>
    </row>
    <row r="3309">
      <c r="AC3309">
        <f>IF($C3309="","",IF(COUNTIF('Códigos Santander (ref)'!$A$2:$A$79,$C3309)&gt;0,"SANTANDER",IF(COUNTIF('Códigos Itaú (ref)'!$A$2:$A$44,$C3309)&gt;0,"ITAU",IF(AND(TRIM(UPPER($I3309))="CONTRATUAL",ISNUMBER(SEARCH("INDIVIDUAL",SUBSTITUTE(UPPER($D3309)," ","")))),"PREMIUM FREE",""))))</f>
        <v/>
      </c>
    </row>
    <row r="3310">
      <c r="AC3310">
        <f>IF($C3310="","",IF(COUNTIF('Códigos Santander (ref)'!$A$2:$A$79,$C3310)&gt;0,"SANTANDER",IF(COUNTIF('Códigos Itaú (ref)'!$A$2:$A$44,$C3310)&gt;0,"ITAU",IF(AND(TRIM(UPPER($I3310))="CONTRATUAL",ISNUMBER(SEARCH("INDIVIDUAL",SUBSTITUTE(UPPER($D3310)," ","")))),"PREMIUM FREE",""))))</f>
        <v/>
      </c>
    </row>
    <row r="3311">
      <c r="AC3311">
        <f>IF($C3311="","",IF(COUNTIF('Códigos Santander (ref)'!$A$2:$A$79,$C3311)&gt;0,"SANTANDER",IF(COUNTIF('Códigos Itaú (ref)'!$A$2:$A$44,$C3311)&gt;0,"ITAU",IF(AND(TRIM(UPPER($I3311))="CONTRATUAL",ISNUMBER(SEARCH("INDIVIDUAL",SUBSTITUTE(UPPER($D3311)," ","")))),"PREMIUM FREE",""))))</f>
        <v/>
      </c>
    </row>
    <row r="3312">
      <c r="AC3312">
        <f>IF($C3312="","",IF(COUNTIF('Códigos Santander (ref)'!$A$2:$A$79,$C3312)&gt;0,"SANTANDER",IF(COUNTIF('Códigos Itaú (ref)'!$A$2:$A$44,$C3312)&gt;0,"ITAU",IF(AND(TRIM(UPPER($I3312))="CONTRATUAL",ISNUMBER(SEARCH("INDIVIDUAL",SUBSTITUTE(UPPER($D3312)," ","")))),"PREMIUM FREE",""))))</f>
        <v/>
      </c>
    </row>
    <row r="3313">
      <c r="AC3313">
        <f>IF($C3313="","",IF(COUNTIF('Códigos Santander (ref)'!$A$2:$A$79,$C3313)&gt;0,"SANTANDER",IF(COUNTIF('Códigos Itaú (ref)'!$A$2:$A$44,$C3313)&gt;0,"ITAU",IF(AND(TRIM(UPPER($I3313))="CONTRATUAL",ISNUMBER(SEARCH("INDIVIDUAL",SUBSTITUTE(UPPER($D3313)," ","")))),"PREMIUM FREE",""))))</f>
        <v/>
      </c>
    </row>
    <row r="3314">
      <c r="AC3314">
        <f>IF($C3314="","",IF(COUNTIF('Códigos Santander (ref)'!$A$2:$A$79,$C3314)&gt;0,"SANTANDER",IF(COUNTIF('Códigos Itaú (ref)'!$A$2:$A$44,$C3314)&gt;0,"ITAU",IF(AND(TRIM(UPPER($I3314))="CONTRATUAL",ISNUMBER(SEARCH("INDIVIDUAL",SUBSTITUTE(UPPER($D3314)," ","")))),"PREMIUM FREE",""))))</f>
        <v/>
      </c>
    </row>
    <row r="3315">
      <c r="AC3315">
        <f>IF($C3315="","",IF(COUNTIF('Códigos Santander (ref)'!$A$2:$A$79,$C3315)&gt;0,"SANTANDER",IF(COUNTIF('Códigos Itaú (ref)'!$A$2:$A$44,$C3315)&gt;0,"ITAU",IF(AND(TRIM(UPPER($I3315))="CONTRATUAL",ISNUMBER(SEARCH("INDIVIDUAL",SUBSTITUTE(UPPER($D3315)," ","")))),"PREMIUM FREE",""))))</f>
        <v/>
      </c>
    </row>
    <row r="3316">
      <c r="AC3316">
        <f>IF($C3316="","",IF(COUNTIF('Códigos Santander (ref)'!$A$2:$A$79,$C3316)&gt;0,"SANTANDER",IF(COUNTIF('Códigos Itaú (ref)'!$A$2:$A$44,$C3316)&gt;0,"ITAU",IF(AND(TRIM(UPPER($I3316))="CONTRATUAL",ISNUMBER(SEARCH("INDIVIDUAL",SUBSTITUTE(UPPER($D3316)," ","")))),"PREMIUM FREE",""))))</f>
        <v/>
      </c>
    </row>
    <row r="3317">
      <c r="AC3317">
        <f>IF($C3317="","",IF(COUNTIF('Códigos Santander (ref)'!$A$2:$A$79,$C3317)&gt;0,"SANTANDER",IF(COUNTIF('Códigos Itaú (ref)'!$A$2:$A$44,$C3317)&gt;0,"ITAU",IF(AND(TRIM(UPPER($I3317))="CONTRATUAL",ISNUMBER(SEARCH("INDIVIDUAL",SUBSTITUTE(UPPER($D3317)," ","")))),"PREMIUM FREE",""))))</f>
        <v/>
      </c>
    </row>
    <row r="3318">
      <c r="AC3318">
        <f>IF($C3318="","",IF(COUNTIF('Códigos Santander (ref)'!$A$2:$A$79,$C3318)&gt;0,"SANTANDER",IF(COUNTIF('Códigos Itaú (ref)'!$A$2:$A$44,$C3318)&gt;0,"ITAU",IF(AND(TRIM(UPPER($I3318))="CONTRATUAL",ISNUMBER(SEARCH("INDIVIDUAL",SUBSTITUTE(UPPER($D3318)," ","")))),"PREMIUM FREE",""))))</f>
        <v/>
      </c>
    </row>
    <row r="3319">
      <c r="AC3319">
        <f>IF($C3319="","",IF(COUNTIF('Códigos Santander (ref)'!$A$2:$A$79,$C3319)&gt;0,"SANTANDER",IF(COUNTIF('Códigos Itaú (ref)'!$A$2:$A$44,$C3319)&gt;0,"ITAU",IF(AND(TRIM(UPPER($I3319))="CONTRATUAL",ISNUMBER(SEARCH("INDIVIDUAL",SUBSTITUTE(UPPER($D3319)," ","")))),"PREMIUM FREE",""))))</f>
        <v/>
      </c>
    </row>
    <row r="3320">
      <c r="AC3320">
        <f>IF($C3320="","",IF(COUNTIF('Códigos Santander (ref)'!$A$2:$A$79,$C3320)&gt;0,"SANTANDER",IF(COUNTIF('Códigos Itaú (ref)'!$A$2:$A$44,$C3320)&gt;0,"ITAU",IF(AND(TRIM(UPPER($I3320))="CONTRATUAL",ISNUMBER(SEARCH("INDIVIDUAL",SUBSTITUTE(UPPER($D3320)," ","")))),"PREMIUM FREE",""))))</f>
        <v/>
      </c>
    </row>
    <row r="3321">
      <c r="AC3321">
        <f>IF($C3321="","",IF(COUNTIF('Códigos Santander (ref)'!$A$2:$A$79,$C3321)&gt;0,"SANTANDER",IF(COUNTIF('Códigos Itaú (ref)'!$A$2:$A$44,$C3321)&gt;0,"ITAU",IF(AND(TRIM(UPPER($I3321))="CONTRATUAL",ISNUMBER(SEARCH("INDIVIDUAL",SUBSTITUTE(UPPER($D3321)," ","")))),"PREMIUM FREE",""))))</f>
        <v/>
      </c>
    </row>
    <row r="3322">
      <c r="AC3322">
        <f>IF($C3322="","",IF(COUNTIF('Códigos Santander (ref)'!$A$2:$A$79,$C3322)&gt;0,"SANTANDER",IF(COUNTIF('Códigos Itaú (ref)'!$A$2:$A$44,$C3322)&gt;0,"ITAU",IF(AND(TRIM(UPPER($I3322))="CONTRATUAL",ISNUMBER(SEARCH("INDIVIDUAL",SUBSTITUTE(UPPER($D3322)," ","")))),"PREMIUM FREE",""))))</f>
        <v/>
      </c>
    </row>
    <row r="3323">
      <c r="AC3323">
        <f>IF($C3323="","",IF(COUNTIF('Códigos Santander (ref)'!$A$2:$A$79,$C3323)&gt;0,"SANTANDER",IF(COUNTIF('Códigos Itaú (ref)'!$A$2:$A$44,$C3323)&gt;0,"ITAU",IF(AND(TRIM(UPPER($I3323))="CONTRATUAL",ISNUMBER(SEARCH("INDIVIDUAL",SUBSTITUTE(UPPER($D3323)," ","")))),"PREMIUM FREE",""))))</f>
        <v/>
      </c>
    </row>
    <row r="3324">
      <c r="AC3324">
        <f>IF($C3324="","",IF(COUNTIF('Códigos Santander (ref)'!$A$2:$A$79,$C3324)&gt;0,"SANTANDER",IF(COUNTIF('Códigos Itaú (ref)'!$A$2:$A$44,$C3324)&gt;0,"ITAU",IF(AND(TRIM(UPPER($I3324))="CONTRATUAL",ISNUMBER(SEARCH("INDIVIDUAL",SUBSTITUTE(UPPER($D3324)," ","")))),"PREMIUM FREE",""))))</f>
        <v/>
      </c>
    </row>
    <row r="3325">
      <c r="AC3325">
        <f>IF($C3325="","",IF(COUNTIF('Códigos Santander (ref)'!$A$2:$A$79,$C3325)&gt;0,"SANTANDER",IF(COUNTIF('Códigos Itaú (ref)'!$A$2:$A$44,$C3325)&gt;0,"ITAU",IF(AND(TRIM(UPPER($I3325))="CONTRATUAL",ISNUMBER(SEARCH("INDIVIDUAL",SUBSTITUTE(UPPER($D3325)," ","")))),"PREMIUM FREE",""))))</f>
        <v/>
      </c>
    </row>
    <row r="3326">
      <c r="AC3326">
        <f>IF($C3326="","",IF(COUNTIF('Códigos Santander (ref)'!$A$2:$A$79,$C3326)&gt;0,"SANTANDER",IF(COUNTIF('Códigos Itaú (ref)'!$A$2:$A$44,$C3326)&gt;0,"ITAU",IF(AND(TRIM(UPPER($I3326))="CONTRATUAL",ISNUMBER(SEARCH("INDIVIDUAL",SUBSTITUTE(UPPER($D3326)," ","")))),"PREMIUM FREE",""))))</f>
        <v/>
      </c>
    </row>
    <row r="3327">
      <c r="AC3327">
        <f>IF($C3327="","",IF(COUNTIF('Códigos Santander (ref)'!$A$2:$A$79,$C3327)&gt;0,"SANTANDER",IF(COUNTIF('Códigos Itaú (ref)'!$A$2:$A$44,$C3327)&gt;0,"ITAU",IF(AND(TRIM(UPPER($I3327))="CONTRATUAL",ISNUMBER(SEARCH("INDIVIDUAL",SUBSTITUTE(UPPER($D3327)," ","")))),"PREMIUM FREE",""))))</f>
        <v/>
      </c>
    </row>
    <row r="3328">
      <c r="AC3328">
        <f>IF($C3328="","",IF(COUNTIF('Códigos Santander (ref)'!$A$2:$A$79,$C3328)&gt;0,"SANTANDER",IF(COUNTIF('Códigos Itaú (ref)'!$A$2:$A$44,$C3328)&gt;0,"ITAU",IF(AND(TRIM(UPPER($I3328))="CONTRATUAL",ISNUMBER(SEARCH("INDIVIDUAL",SUBSTITUTE(UPPER($D3328)," ","")))),"PREMIUM FREE",""))))</f>
        <v/>
      </c>
    </row>
    <row r="3329">
      <c r="AC3329">
        <f>IF($C3329="","",IF(COUNTIF('Códigos Santander (ref)'!$A$2:$A$79,$C3329)&gt;0,"SANTANDER",IF(COUNTIF('Códigos Itaú (ref)'!$A$2:$A$44,$C3329)&gt;0,"ITAU",IF(AND(TRIM(UPPER($I3329))="CONTRATUAL",ISNUMBER(SEARCH("INDIVIDUAL",SUBSTITUTE(UPPER($D3329)," ","")))),"PREMIUM FREE",""))))</f>
        <v/>
      </c>
    </row>
    <row r="3330">
      <c r="AC3330">
        <f>IF($C3330="","",IF(COUNTIF('Códigos Santander (ref)'!$A$2:$A$79,$C3330)&gt;0,"SANTANDER",IF(COUNTIF('Códigos Itaú (ref)'!$A$2:$A$44,$C3330)&gt;0,"ITAU",IF(AND(TRIM(UPPER($I3330))="CONTRATUAL",ISNUMBER(SEARCH("INDIVIDUAL",SUBSTITUTE(UPPER($D3330)," ","")))),"PREMIUM FREE",""))))</f>
        <v/>
      </c>
    </row>
    <row r="3331">
      <c r="AC3331">
        <f>IF($C3331="","",IF(COUNTIF('Códigos Santander (ref)'!$A$2:$A$79,$C3331)&gt;0,"SANTANDER",IF(COUNTIF('Códigos Itaú (ref)'!$A$2:$A$44,$C3331)&gt;0,"ITAU",IF(AND(TRIM(UPPER($I3331))="CONTRATUAL",ISNUMBER(SEARCH("INDIVIDUAL",SUBSTITUTE(UPPER($D3331)," ","")))),"PREMIUM FREE",""))))</f>
        <v/>
      </c>
    </row>
    <row r="3332">
      <c r="AC3332">
        <f>IF($C3332="","",IF(COUNTIF('Códigos Santander (ref)'!$A$2:$A$79,$C3332)&gt;0,"SANTANDER",IF(COUNTIF('Códigos Itaú (ref)'!$A$2:$A$44,$C3332)&gt;0,"ITAU",IF(AND(TRIM(UPPER($I3332))="CONTRATUAL",ISNUMBER(SEARCH("INDIVIDUAL",SUBSTITUTE(UPPER($D3332)," ","")))),"PREMIUM FREE",""))))</f>
        <v/>
      </c>
    </row>
    <row r="3333">
      <c r="AC3333">
        <f>IF($C3333="","",IF(COUNTIF('Códigos Santander (ref)'!$A$2:$A$79,$C3333)&gt;0,"SANTANDER",IF(COUNTIF('Códigos Itaú (ref)'!$A$2:$A$44,$C3333)&gt;0,"ITAU",IF(AND(TRIM(UPPER($I3333))="CONTRATUAL",ISNUMBER(SEARCH("INDIVIDUAL",SUBSTITUTE(UPPER($D3333)," ","")))),"PREMIUM FREE",""))))</f>
        <v/>
      </c>
    </row>
    <row r="3334">
      <c r="AC3334">
        <f>IF($C3334="","",IF(COUNTIF('Códigos Santander (ref)'!$A$2:$A$79,$C3334)&gt;0,"SANTANDER",IF(COUNTIF('Códigos Itaú (ref)'!$A$2:$A$44,$C3334)&gt;0,"ITAU",IF(AND(TRIM(UPPER($I3334))="CONTRATUAL",ISNUMBER(SEARCH("INDIVIDUAL",SUBSTITUTE(UPPER($D3334)," ","")))),"PREMIUM FREE",""))))</f>
        <v/>
      </c>
    </row>
    <row r="3335">
      <c r="AC3335">
        <f>IF($C3335="","",IF(COUNTIF('Códigos Santander (ref)'!$A$2:$A$79,$C3335)&gt;0,"SANTANDER",IF(COUNTIF('Códigos Itaú (ref)'!$A$2:$A$44,$C3335)&gt;0,"ITAU",IF(AND(TRIM(UPPER($I3335))="CONTRATUAL",ISNUMBER(SEARCH("INDIVIDUAL",SUBSTITUTE(UPPER($D3335)," ","")))),"PREMIUM FREE",""))))</f>
        <v/>
      </c>
    </row>
    <row r="3336">
      <c r="AC3336">
        <f>IF($C3336="","",IF(COUNTIF('Códigos Santander (ref)'!$A$2:$A$79,$C3336)&gt;0,"SANTANDER",IF(COUNTIF('Códigos Itaú (ref)'!$A$2:$A$44,$C3336)&gt;0,"ITAU",IF(AND(TRIM(UPPER($I3336))="CONTRATUAL",ISNUMBER(SEARCH("INDIVIDUAL",SUBSTITUTE(UPPER($D3336)," ","")))),"PREMIUM FREE",""))))</f>
        <v/>
      </c>
    </row>
    <row r="3337">
      <c r="AC3337">
        <f>IF($C3337="","",IF(COUNTIF('Códigos Santander (ref)'!$A$2:$A$79,$C3337)&gt;0,"SANTANDER",IF(COUNTIF('Códigos Itaú (ref)'!$A$2:$A$44,$C3337)&gt;0,"ITAU",IF(AND(TRIM(UPPER($I3337))="CONTRATUAL",ISNUMBER(SEARCH("INDIVIDUAL",SUBSTITUTE(UPPER($D3337)," ","")))),"PREMIUM FREE",""))))</f>
        <v/>
      </c>
    </row>
    <row r="3338">
      <c r="AC3338">
        <f>IF($C3338="","",IF(COUNTIF('Códigos Santander (ref)'!$A$2:$A$79,$C3338)&gt;0,"SANTANDER",IF(COUNTIF('Códigos Itaú (ref)'!$A$2:$A$44,$C3338)&gt;0,"ITAU",IF(AND(TRIM(UPPER($I3338))="CONTRATUAL",ISNUMBER(SEARCH("INDIVIDUAL",SUBSTITUTE(UPPER($D3338)," ","")))),"PREMIUM FREE",""))))</f>
        <v/>
      </c>
    </row>
    <row r="3339">
      <c r="AC3339">
        <f>IF($C3339="","",IF(COUNTIF('Códigos Santander (ref)'!$A$2:$A$79,$C3339)&gt;0,"SANTANDER",IF(COUNTIF('Códigos Itaú (ref)'!$A$2:$A$44,$C3339)&gt;0,"ITAU",IF(AND(TRIM(UPPER($I3339))="CONTRATUAL",ISNUMBER(SEARCH("INDIVIDUAL",SUBSTITUTE(UPPER($D3339)," ","")))),"PREMIUM FREE",""))))</f>
        <v/>
      </c>
    </row>
    <row r="3340">
      <c r="AC3340">
        <f>IF($C3340="","",IF(COUNTIF('Códigos Santander (ref)'!$A$2:$A$79,$C3340)&gt;0,"SANTANDER",IF(COUNTIF('Códigos Itaú (ref)'!$A$2:$A$44,$C3340)&gt;0,"ITAU",IF(AND(TRIM(UPPER($I3340))="CONTRATUAL",ISNUMBER(SEARCH("INDIVIDUAL",SUBSTITUTE(UPPER($D3340)," ","")))),"PREMIUM FREE",""))))</f>
        <v/>
      </c>
    </row>
    <row r="3341">
      <c r="AC3341">
        <f>IF($C3341="","",IF(COUNTIF('Códigos Santander (ref)'!$A$2:$A$79,$C3341)&gt;0,"SANTANDER",IF(COUNTIF('Códigos Itaú (ref)'!$A$2:$A$44,$C3341)&gt;0,"ITAU",IF(AND(TRIM(UPPER($I3341))="CONTRATUAL",ISNUMBER(SEARCH("INDIVIDUAL",SUBSTITUTE(UPPER($D3341)," ","")))),"PREMIUM FREE",""))))</f>
        <v/>
      </c>
    </row>
    <row r="3342">
      <c r="AC3342">
        <f>IF($C3342="","",IF(COUNTIF('Códigos Santander (ref)'!$A$2:$A$79,$C3342)&gt;0,"SANTANDER",IF(COUNTIF('Códigos Itaú (ref)'!$A$2:$A$44,$C3342)&gt;0,"ITAU",IF(AND(TRIM(UPPER($I3342))="CONTRATUAL",ISNUMBER(SEARCH("INDIVIDUAL",SUBSTITUTE(UPPER($D3342)," ","")))),"PREMIUM FREE",""))))</f>
        <v/>
      </c>
    </row>
    <row r="3343">
      <c r="AC3343">
        <f>IF($C3343="","",IF(COUNTIF('Códigos Santander (ref)'!$A$2:$A$79,$C3343)&gt;0,"SANTANDER",IF(COUNTIF('Códigos Itaú (ref)'!$A$2:$A$44,$C3343)&gt;0,"ITAU",IF(AND(TRIM(UPPER($I3343))="CONTRATUAL",ISNUMBER(SEARCH("INDIVIDUAL",SUBSTITUTE(UPPER($D3343)," ","")))),"PREMIUM FREE",""))))</f>
        <v/>
      </c>
    </row>
    <row r="3344">
      <c r="AC3344">
        <f>IF($C3344="","",IF(COUNTIF('Códigos Santander (ref)'!$A$2:$A$79,$C3344)&gt;0,"SANTANDER",IF(COUNTIF('Códigos Itaú (ref)'!$A$2:$A$44,$C3344)&gt;0,"ITAU",IF(AND(TRIM(UPPER($I3344))="CONTRATUAL",ISNUMBER(SEARCH("INDIVIDUAL",SUBSTITUTE(UPPER($D3344)," ","")))),"PREMIUM FREE",""))))</f>
        <v/>
      </c>
    </row>
    <row r="3345">
      <c r="AC3345">
        <f>IF($C3345="","",IF(COUNTIF('Códigos Santander (ref)'!$A$2:$A$79,$C3345)&gt;0,"SANTANDER",IF(COUNTIF('Códigos Itaú (ref)'!$A$2:$A$44,$C3345)&gt;0,"ITAU",IF(AND(TRIM(UPPER($I3345))="CONTRATUAL",ISNUMBER(SEARCH("INDIVIDUAL",SUBSTITUTE(UPPER($D3345)," ","")))),"PREMIUM FREE",""))))</f>
        <v/>
      </c>
    </row>
    <row r="3346">
      <c r="AC3346">
        <f>IF($C3346="","",IF(COUNTIF('Códigos Santander (ref)'!$A$2:$A$79,$C3346)&gt;0,"SANTANDER",IF(COUNTIF('Códigos Itaú (ref)'!$A$2:$A$44,$C3346)&gt;0,"ITAU",IF(AND(TRIM(UPPER($I3346))="CONTRATUAL",ISNUMBER(SEARCH("INDIVIDUAL",SUBSTITUTE(UPPER($D3346)," ","")))),"PREMIUM FREE",""))))</f>
        <v/>
      </c>
    </row>
    <row r="3347">
      <c r="AC3347">
        <f>IF($C3347="","",IF(COUNTIF('Códigos Santander (ref)'!$A$2:$A$79,$C3347)&gt;0,"SANTANDER",IF(COUNTIF('Códigos Itaú (ref)'!$A$2:$A$44,$C3347)&gt;0,"ITAU",IF(AND(TRIM(UPPER($I3347))="CONTRATUAL",ISNUMBER(SEARCH("INDIVIDUAL",SUBSTITUTE(UPPER($D3347)," ","")))),"PREMIUM FREE",""))))</f>
        <v/>
      </c>
    </row>
    <row r="3348">
      <c r="AC3348">
        <f>IF($C3348="","",IF(COUNTIF('Códigos Santander (ref)'!$A$2:$A$79,$C3348)&gt;0,"SANTANDER",IF(COUNTIF('Códigos Itaú (ref)'!$A$2:$A$44,$C3348)&gt;0,"ITAU",IF(AND(TRIM(UPPER($I3348))="CONTRATUAL",ISNUMBER(SEARCH("INDIVIDUAL",SUBSTITUTE(UPPER($D3348)," ","")))),"PREMIUM FREE",""))))</f>
        <v/>
      </c>
    </row>
    <row r="3349">
      <c r="AC3349">
        <f>IF($C3349="","",IF(COUNTIF('Códigos Santander (ref)'!$A$2:$A$79,$C3349)&gt;0,"SANTANDER",IF(COUNTIF('Códigos Itaú (ref)'!$A$2:$A$44,$C3349)&gt;0,"ITAU",IF(AND(TRIM(UPPER($I3349))="CONTRATUAL",ISNUMBER(SEARCH("INDIVIDUAL",SUBSTITUTE(UPPER($D3349)," ","")))),"PREMIUM FREE",""))))</f>
        <v/>
      </c>
    </row>
    <row r="3350">
      <c r="AC3350">
        <f>IF($C3350="","",IF(COUNTIF('Códigos Santander (ref)'!$A$2:$A$79,$C3350)&gt;0,"SANTANDER",IF(COUNTIF('Códigos Itaú (ref)'!$A$2:$A$44,$C3350)&gt;0,"ITAU",IF(AND(TRIM(UPPER($I3350))="CONTRATUAL",ISNUMBER(SEARCH("INDIVIDUAL",SUBSTITUTE(UPPER($D3350)," ","")))),"PREMIUM FREE",""))))</f>
        <v/>
      </c>
    </row>
    <row r="3351">
      <c r="AC3351">
        <f>IF($C3351="","",IF(COUNTIF('Códigos Santander (ref)'!$A$2:$A$79,$C3351)&gt;0,"SANTANDER",IF(COUNTIF('Códigos Itaú (ref)'!$A$2:$A$44,$C3351)&gt;0,"ITAU",IF(AND(TRIM(UPPER($I3351))="CONTRATUAL",ISNUMBER(SEARCH("INDIVIDUAL",SUBSTITUTE(UPPER($D3351)," ","")))),"PREMIUM FREE",""))))</f>
        <v/>
      </c>
    </row>
    <row r="3352">
      <c r="AC3352">
        <f>IF($C3352="","",IF(COUNTIF('Códigos Santander (ref)'!$A$2:$A$79,$C3352)&gt;0,"SANTANDER",IF(COUNTIF('Códigos Itaú (ref)'!$A$2:$A$44,$C3352)&gt;0,"ITAU",IF(AND(TRIM(UPPER($I3352))="CONTRATUAL",ISNUMBER(SEARCH("INDIVIDUAL",SUBSTITUTE(UPPER($D3352)," ","")))),"PREMIUM FREE",""))))</f>
        <v/>
      </c>
    </row>
    <row r="3353">
      <c r="AC3353">
        <f>IF($C3353="","",IF(COUNTIF('Códigos Santander (ref)'!$A$2:$A$79,$C3353)&gt;0,"SANTANDER",IF(COUNTIF('Códigos Itaú (ref)'!$A$2:$A$44,$C3353)&gt;0,"ITAU",IF(AND(TRIM(UPPER($I3353))="CONTRATUAL",ISNUMBER(SEARCH("INDIVIDUAL",SUBSTITUTE(UPPER($D3353)," ","")))),"PREMIUM FREE",""))))</f>
        <v/>
      </c>
    </row>
    <row r="3354">
      <c r="AC3354">
        <f>IF($C3354="","",IF(COUNTIF('Códigos Santander (ref)'!$A$2:$A$79,$C3354)&gt;0,"SANTANDER",IF(COUNTIF('Códigos Itaú (ref)'!$A$2:$A$44,$C3354)&gt;0,"ITAU",IF(AND(TRIM(UPPER($I3354))="CONTRATUAL",ISNUMBER(SEARCH("INDIVIDUAL",SUBSTITUTE(UPPER($D3354)," ","")))),"PREMIUM FREE",""))))</f>
        <v/>
      </c>
    </row>
    <row r="3355">
      <c r="AC3355">
        <f>IF($C3355="","",IF(COUNTIF('Códigos Santander (ref)'!$A$2:$A$79,$C3355)&gt;0,"SANTANDER",IF(COUNTIF('Códigos Itaú (ref)'!$A$2:$A$44,$C3355)&gt;0,"ITAU",IF(AND(TRIM(UPPER($I3355))="CONTRATUAL",ISNUMBER(SEARCH("INDIVIDUAL",SUBSTITUTE(UPPER($D3355)," ","")))),"PREMIUM FREE",""))))</f>
        <v/>
      </c>
    </row>
    <row r="3356">
      <c r="AC3356">
        <f>IF($C3356="","",IF(COUNTIF('Códigos Santander (ref)'!$A$2:$A$79,$C3356)&gt;0,"SANTANDER",IF(COUNTIF('Códigos Itaú (ref)'!$A$2:$A$44,$C3356)&gt;0,"ITAU",IF(AND(TRIM(UPPER($I3356))="CONTRATUAL",ISNUMBER(SEARCH("INDIVIDUAL",SUBSTITUTE(UPPER($D3356)," ","")))),"PREMIUM FREE",""))))</f>
        <v/>
      </c>
    </row>
    <row r="3357">
      <c r="AC3357">
        <f>IF($C3357="","",IF(COUNTIF('Códigos Santander (ref)'!$A$2:$A$79,$C3357)&gt;0,"SANTANDER",IF(COUNTIF('Códigos Itaú (ref)'!$A$2:$A$44,$C3357)&gt;0,"ITAU",IF(AND(TRIM(UPPER($I3357))="CONTRATUAL",ISNUMBER(SEARCH("INDIVIDUAL",SUBSTITUTE(UPPER($D3357)," ","")))),"PREMIUM FREE",""))))</f>
        <v/>
      </c>
    </row>
    <row r="3358">
      <c r="AC3358">
        <f>IF($C3358="","",IF(COUNTIF('Códigos Santander (ref)'!$A$2:$A$79,$C3358)&gt;0,"SANTANDER",IF(COUNTIF('Códigos Itaú (ref)'!$A$2:$A$44,$C3358)&gt;0,"ITAU",IF(AND(TRIM(UPPER($I3358))="CONTRATUAL",ISNUMBER(SEARCH("INDIVIDUAL",SUBSTITUTE(UPPER($D3358)," ","")))),"PREMIUM FREE",""))))</f>
        <v/>
      </c>
    </row>
    <row r="3359">
      <c r="AC3359">
        <f>IF($C3359="","",IF(COUNTIF('Códigos Santander (ref)'!$A$2:$A$79,$C3359)&gt;0,"SANTANDER",IF(COUNTIF('Códigos Itaú (ref)'!$A$2:$A$44,$C3359)&gt;0,"ITAU",IF(AND(TRIM(UPPER($I3359))="CONTRATUAL",ISNUMBER(SEARCH("INDIVIDUAL",SUBSTITUTE(UPPER($D3359)," ","")))),"PREMIUM FREE",""))))</f>
        <v/>
      </c>
    </row>
    <row r="3360">
      <c r="AC3360">
        <f>IF($C3360="","",IF(COUNTIF('Códigos Santander (ref)'!$A$2:$A$79,$C3360)&gt;0,"SANTANDER",IF(COUNTIF('Códigos Itaú (ref)'!$A$2:$A$44,$C3360)&gt;0,"ITAU",IF(AND(TRIM(UPPER($I3360))="CONTRATUAL",ISNUMBER(SEARCH("INDIVIDUAL",SUBSTITUTE(UPPER($D3360)," ","")))),"PREMIUM FREE",""))))</f>
        <v/>
      </c>
    </row>
    <row r="3361">
      <c r="AC3361">
        <f>IF($C3361="","",IF(COUNTIF('Códigos Santander (ref)'!$A$2:$A$79,$C3361)&gt;0,"SANTANDER",IF(COUNTIF('Códigos Itaú (ref)'!$A$2:$A$44,$C3361)&gt;0,"ITAU",IF(AND(TRIM(UPPER($I3361))="CONTRATUAL",ISNUMBER(SEARCH("INDIVIDUAL",SUBSTITUTE(UPPER($D3361)," ","")))),"PREMIUM FREE",""))))</f>
        <v/>
      </c>
    </row>
    <row r="3362">
      <c r="AC3362">
        <f>IF($C3362="","",IF(COUNTIF('Códigos Santander (ref)'!$A$2:$A$79,$C3362)&gt;0,"SANTANDER",IF(COUNTIF('Códigos Itaú (ref)'!$A$2:$A$44,$C3362)&gt;0,"ITAU",IF(AND(TRIM(UPPER($I3362))="CONTRATUAL",ISNUMBER(SEARCH("INDIVIDUAL",SUBSTITUTE(UPPER($D3362)," ","")))),"PREMIUM FREE",""))))</f>
        <v/>
      </c>
    </row>
    <row r="3363">
      <c r="AC3363">
        <f>IF($C3363="","",IF(COUNTIF('Códigos Santander (ref)'!$A$2:$A$79,$C3363)&gt;0,"SANTANDER",IF(COUNTIF('Códigos Itaú (ref)'!$A$2:$A$44,$C3363)&gt;0,"ITAU",IF(AND(TRIM(UPPER($I3363))="CONTRATUAL",ISNUMBER(SEARCH("INDIVIDUAL",SUBSTITUTE(UPPER($D3363)," ","")))),"PREMIUM FREE",""))))</f>
        <v/>
      </c>
    </row>
    <row r="3364">
      <c r="AC3364">
        <f>IF($C3364="","",IF(COUNTIF('Códigos Santander (ref)'!$A$2:$A$79,$C3364)&gt;0,"SANTANDER",IF(COUNTIF('Códigos Itaú (ref)'!$A$2:$A$44,$C3364)&gt;0,"ITAU",IF(AND(TRIM(UPPER($I3364))="CONTRATUAL",ISNUMBER(SEARCH("INDIVIDUAL",SUBSTITUTE(UPPER($D3364)," ","")))),"PREMIUM FREE",""))))</f>
        <v/>
      </c>
    </row>
    <row r="3365">
      <c r="AC3365">
        <f>IF($C3365="","",IF(COUNTIF('Códigos Santander (ref)'!$A$2:$A$79,$C3365)&gt;0,"SANTANDER",IF(COUNTIF('Códigos Itaú (ref)'!$A$2:$A$44,$C3365)&gt;0,"ITAU",IF(AND(TRIM(UPPER($I3365))="CONTRATUAL",ISNUMBER(SEARCH("INDIVIDUAL",SUBSTITUTE(UPPER($D3365)," ","")))),"PREMIUM FREE",""))))</f>
        <v/>
      </c>
    </row>
    <row r="3366">
      <c r="AC3366">
        <f>IF($C3366="","",IF(COUNTIF('Códigos Santander (ref)'!$A$2:$A$79,$C3366)&gt;0,"SANTANDER",IF(COUNTIF('Códigos Itaú (ref)'!$A$2:$A$44,$C3366)&gt;0,"ITAU",IF(AND(TRIM(UPPER($I3366))="CONTRATUAL",ISNUMBER(SEARCH("INDIVIDUAL",SUBSTITUTE(UPPER($D3366)," ","")))),"PREMIUM FREE",""))))</f>
        <v/>
      </c>
    </row>
    <row r="3367">
      <c r="AC3367">
        <f>IF($C3367="","",IF(COUNTIF('Códigos Santander (ref)'!$A$2:$A$79,$C3367)&gt;0,"SANTANDER",IF(COUNTIF('Códigos Itaú (ref)'!$A$2:$A$44,$C3367)&gt;0,"ITAU",IF(AND(TRIM(UPPER($I3367))="CONTRATUAL",ISNUMBER(SEARCH("INDIVIDUAL",SUBSTITUTE(UPPER($D3367)," ","")))),"PREMIUM FREE",""))))</f>
        <v/>
      </c>
    </row>
    <row r="3368">
      <c r="AC3368">
        <f>IF($C3368="","",IF(COUNTIF('Códigos Santander (ref)'!$A$2:$A$79,$C3368)&gt;0,"SANTANDER",IF(COUNTIF('Códigos Itaú (ref)'!$A$2:$A$44,$C3368)&gt;0,"ITAU",IF(AND(TRIM(UPPER($I3368))="CONTRATUAL",ISNUMBER(SEARCH("INDIVIDUAL",SUBSTITUTE(UPPER($D3368)," ","")))),"PREMIUM FREE",""))))</f>
        <v/>
      </c>
    </row>
    <row r="3369">
      <c r="AC3369">
        <f>IF($C3369="","",IF(COUNTIF('Códigos Santander (ref)'!$A$2:$A$79,$C3369)&gt;0,"SANTANDER",IF(COUNTIF('Códigos Itaú (ref)'!$A$2:$A$44,$C3369)&gt;0,"ITAU",IF(AND(TRIM(UPPER($I3369))="CONTRATUAL",ISNUMBER(SEARCH("INDIVIDUAL",SUBSTITUTE(UPPER($D3369)," ","")))),"PREMIUM FREE",""))))</f>
        <v/>
      </c>
    </row>
    <row r="3370">
      <c r="AC3370">
        <f>IF($C3370="","",IF(COUNTIF('Códigos Santander (ref)'!$A$2:$A$79,$C3370)&gt;0,"SANTANDER",IF(COUNTIF('Códigos Itaú (ref)'!$A$2:$A$44,$C3370)&gt;0,"ITAU",IF(AND(TRIM(UPPER($I3370))="CONTRATUAL",ISNUMBER(SEARCH("INDIVIDUAL",SUBSTITUTE(UPPER($D3370)," ","")))),"PREMIUM FREE",""))))</f>
        <v/>
      </c>
    </row>
    <row r="3371">
      <c r="AC3371">
        <f>IF($C3371="","",IF(COUNTIF('Códigos Santander (ref)'!$A$2:$A$79,$C3371)&gt;0,"SANTANDER",IF(COUNTIF('Códigos Itaú (ref)'!$A$2:$A$44,$C3371)&gt;0,"ITAU",IF(AND(TRIM(UPPER($I3371))="CONTRATUAL",ISNUMBER(SEARCH("INDIVIDUAL",SUBSTITUTE(UPPER($D3371)," ","")))),"PREMIUM FREE",""))))</f>
        <v/>
      </c>
    </row>
    <row r="3372">
      <c r="AC3372">
        <f>IF($C3372="","",IF(COUNTIF('Códigos Santander (ref)'!$A$2:$A$79,$C3372)&gt;0,"SANTANDER",IF(COUNTIF('Códigos Itaú (ref)'!$A$2:$A$44,$C3372)&gt;0,"ITAU",IF(AND(TRIM(UPPER($I3372))="CONTRATUAL",ISNUMBER(SEARCH("INDIVIDUAL",SUBSTITUTE(UPPER($D3372)," ","")))),"PREMIUM FREE",""))))</f>
        <v/>
      </c>
    </row>
    <row r="3373">
      <c r="AC3373">
        <f>IF($C3373="","",IF(COUNTIF('Códigos Santander (ref)'!$A$2:$A$79,$C3373)&gt;0,"SANTANDER",IF(COUNTIF('Códigos Itaú (ref)'!$A$2:$A$44,$C3373)&gt;0,"ITAU",IF(AND(TRIM(UPPER($I3373))="CONTRATUAL",ISNUMBER(SEARCH("INDIVIDUAL",SUBSTITUTE(UPPER($D3373)," ","")))),"PREMIUM FREE",""))))</f>
        <v/>
      </c>
    </row>
    <row r="3374">
      <c r="AC3374">
        <f>IF($C3374="","",IF(COUNTIF('Códigos Santander (ref)'!$A$2:$A$79,$C3374)&gt;0,"SANTANDER",IF(COUNTIF('Códigos Itaú (ref)'!$A$2:$A$44,$C3374)&gt;0,"ITAU",IF(AND(TRIM(UPPER($I3374))="CONTRATUAL",ISNUMBER(SEARCH("INDIVIDUAL",SUBSTITUTE(UPPER($D3374)," ","")))),"PREMIUM FREE",""))))</f>
        <v/>
      </c>
    </row>
    <row r="3375">
      <c r="AC3375">
        <f>IF($C3375="","",IF(COUNTIF('Códigos Santander (ref)'!$A$2:$A$79,$C3375)&gt;0,"SANTANDER",IF(COUNTIF('Códigos Itaú (ref)'!$A$2:$A$44,$C3375)&gt;0,"ITAU",IF(AND(TRIM(UPPER($I3375))="CONTRATUAL",ISNUMBER(SEARCH("INDIVIDUAL",SUBSTITUTE(UPPER($D3375)," ","")))),"PREMIUM FREE",""))))</f>
        <v/>
      </c>
    </row>
    <row r="3376">
      <c r="AC3376">
        <f>IF($C3376="","",IF(COUNTIF('Códigos Santander (ref)'!$A$2:$A$79,$C3376)&gt;0,"SANTANDER",IF(COUNTIF('Códigos Itaú (ref)'!$A$2:$A$44,$C3376)&gt;0,"ITAU",IF(AND(TRIM(UPPER($I3376))="CONTRATUAL",ISNUMBER(SEARCH("INDIVIDUAL",SUBSTITUTE(UPPER($D3376)," ","")))),"PREMIUM FREE",""))))</f>
        <v/>
      </c>
    </row>
    <row r="3377">
      <c r="AC3377">
        <f>IF($C3377="","",IF(COUNTIF('Códigos Santander (ref)'!$A$2:$A$79,$C3377)&gt;0,"SANTANDER",IF(COUNTIF('Códigos Itaú (ref)'!$A$2:$A$44,$C3377)&gt;0,"ITAU",IF(AND(TRIM(UPPER($I3377))="CONTRATUAL",ISNUMBER(SEARCH("INDIVIDUAL",SUBSTITUTE(UPPER($D3377)," ","")))),"PREMIUM FREE",""))))</f>
        <v/>
      </c>
    </row>
    <row r="3378">
      <c r="AC3378">
        <f>IF($C3378="","",IF(COUNTIF('Códigos Santander (ref)'!$A$2:$A$79,$C3378)&gt;0,"SANTANDER",IF(COUNTIF('Códigos Itaú (ref)'!$A$2:$A$44,$C3378)&gt;0,"ITAU",IF(AND(TRIM(UPPER($I3378))="CONTRATUAL",ISNUMBER(SEARCH("INDIVIDUAL",SUBSTITUTE(UPPER($D3378)," ","")))),"PREMIUM FREE",""))))</f>
        <v/>
      </c>
    </row>
    <row r="3379">
      <c r="AC3379">
        <f>IF($C3379="","",IF(COUNTIF('Códigos Santander (ref)'!$A$2:$A$79,$C3379)&gt;0,"SANTANDER",IF(COUNTIF('Códigos Itaú (ref)'!$A$2:$A$44,$C3379)&gt;0,"ITAU",IF(AND(TRIM(UPPER($I3379))="CONTRATUAL",ISNUMBER(SEARCH("INDIVIDUAL",SUBSTITUTE(UPPER($D3379)," ","")))),"PREMIUM FREE",""))))</f>
        <v/>
      </c>
    </row>
    <row r="3380">
      <c r="AC3380">
        <f>IF($C3380="","",IF(COUNTIF('Códigos Santander (ref)'!$A$2:$A$79,$C3380)&gt;0,"SANTANDER",IF(COUNTIF('Códigos Itaú (ref)'!$A$2:$A$44,$C3380)&gt;0,"ITAU",IF(AND(TRIM(UPPER($I3380))="CONTRATUAL",ISNUMBER(SEARCH("INDIVIDUAL",SUBSTITUTE(UPPER($D3380)," ","")))),"PREMIUM FREE",""))))</f>
        <v/>
      </c>
    </row>
    <row r="3381">
      <c r="AC3381">
        <f>IF($C3381="","",IF(COUNTIF('Códigos Santander (ref)'!$A$2:$A$79,$C3381)&gt;0,"SANTANDER",IF(COUNTIF('Códigos Itaú (ref)'!$A$2:$A$44,$C3381)&gt;0,"ITAU",IF(AND(TRIM(UPPER($I3381))="CONTRATUAL",ISNUMBER(SEARCH("INDIVIDUAL",SUBSTITUTE(UPPER($D3381)," ","")))),"PREMIUM FREE",""))))</f>
        <v/>
      </c>
    </row>
    <row r="3382">
      <c r="AC3382">
        <f>IF($C3382="","",IF(COUNTIF('Códigos Santander (ref)'!$A$2:$A$79,$C3382)&gt;0,"SANTANDER",IF(COUNTIF('Códigos Itaú (ref)'!$A$2:$A$44,$C3382)&gt;0,"ITAU",IF(AND(TRIM(UPPER($I3382))="CONTRATUAL",ISNUMBER(SEARCH("INDIVIDUAL",SUBSTITUTE(UPPER($D3382)," ","")))),"PREMIUM FREE",""))))</f>
        <v/>
      </c>
    </row>
    <row r="3383">
      <c r="AC3383">
        <f>IF($C3383="","",IF(COUNTIF('Códigos Santander (ref)'!$A$2:$A$79,$C3383)&gt;0,"SANTANDER",IF(COUNTIF('Códigos Itaú (ref)'!$A$2:$A$44,$C3383)&gt;0,"ITAU",IF(AND(TRIM(UPPER($I3383))="CONTRATUAL",ISNUMBER(SEARCH("INDIVIDUAL",SUBSTITUTE(UPPER($D3383)," ","")))),"PREMIUM FREE",""))))</f>
        <v/>
      </c>
    </row>
    <row r="3384">
      <c r="AC3384">
        <f>IF($C3384="","",IF(COUNTIF('Códigos Santander (ref)'!$A$2:$A$79,$C3384)&gt;0,"SANTANDER",IF(COUNTIF('Códigos Itaú (ref)'!$A$2:$A$44,$C3384)&gt;0,"ITAU",IF(AND(TRIM(UPPER($I3384))="CONTRATUAL",ISNUMBER(SEARCH("INDIVIDUAL",SUBSTITUTE(UPPER($D3384)," ","")))),"PREMIUM FREE",""))))</f>
        <v/>
      </c>
    </row>
    <row r="3385">
      <c r="AC3385">
        <f>IF($C3385="","",IF(COUNTIF('Códigos Santander (ref)'!$A$2:$A$79,$C3385)&gt;0,"SANTANDER",IF(COUNTIF('Códigos Itaú (ref)'!$A$2:$A$44,$C3385)&gt;0,"ITAU",IF(AND(TRIM(UPPER($I3385))="CONTRATUAL",ISNUMBER(SEARCH("INDIVIDUAL",SUBSTITUTE(UPPER($D3385)," ","")))),"PREMIUM FREE",""))))</f>
        <v/>
      </c>
    </row>
    <row r="3386">
      <c r="AC3386">
        <f>IF($C3386="","",IF(COUNTIF('Códigos Santander (ref)'!$A$2:$A$79,$C3386)&gt;0,"SANTANDER",IF(COUNTIF('Códigos Itaú (ref)'!$A$2:$A$44,$C3386)&gt;0,"ITAU",IF(AND(TRIM(UPPER($I3386))="CONTRATUAL",ISNUMBER(SEARCH("INDIVIDUAL",SUBSTITUTE(UPPER($D3386)," ","")))),"PREMIUM FREE",""))))</f>
        <v/>
      </c>
    </row>
    <row r="3387">
      <c r="AC3387">
        <f>IF($C3387="","",IF(COUNTIF('Códigos Santander (ref)'!$A$2:$A$79,$C3387)&gt;0,"SANTANDER",IF(COUNTIF('Códigos Itaú (ref)'!$A$2:$A$44,$C3387)&gt;0,"ITAU",IF(AND(TRIM(UPPER($I3387))="CONTRATUAL",ISNUMBER(SEARCH("INDIVIDUAL",SUBSTITUTE(UPPER($D3387)," ","")))),"PREMIUM FREE",""))))</f>
        <v/>
      </c>
    </row>
    <row r="3388">
      <c r="AC3388">
        <f>IF($C3388="","",IF(COUNTIF('Códigos Santander (ref)'!$A$2:$A$79,$C3388)&gt;0,"SANTANDER",IF(COUNTIF('Códigos Itaú (ref)'!$A$2:$A$44,$C3388)&gt;0,"ITAU",IF(AND(TRIM(UPPER($I3388))="CONTRATUAL",ISNUMBER(SEARCH("INDIVIDUAL",SUBSTITUTE(UPPER($D3388)," ","")))),"PREMIUM FREE",""))))</f>
        <v/>
      </c>
    </row>
    <row r="3389">
      <c r="AC3389">
        <f>IF($C3389="","",IF(COUNTIF('Códigos Santander (ref)'!$A$2:$A$79,$C3389)&gt;0,"SANTANDER",IF(COUNTIF('Códigos Itaú (ref)'!$A$2:$A$44,$C3389)&gt;0,"ITAU",IF(AND(TRIM(UPPER($I3389))="CONTRATUAL",ISNUMBER(SEARCH("INDIVIDUAL",SUBSTITUTE(UPPER($D3389)," ","")))),"PREMIUM FREE",""))))</f>
        <v/>
      </c>
    </row>
    <row r="3390">
      <c r="AC3390">
        <f>IF($C3390="","",IF(COUNTIF('Códigos Santander (ref)'!$A$2:$A$79,$C3390)&gt;0,"SANTANDER",IF(COUNTIF('Códigos Itaú (ref)'!$A$2:$A$44,$C3390)&gt;0,"ITAU",IF(AND(TRIM(UPPER($I3390))="CONTRATUAL",ISNUMBER(SEARCH("INDIVIDUAL",SUBSTITUTE(UPPER($D3390)," ","")))),"PREMIUM FREE",""))))</f>
        <v/>
      </c>
    </row>
    <row r="3391">
      <c r="AC3391">
        <f>IF($C3391="","",IF(COUNTIF('Códigos Santander (ref)'!$A$2:$A$79,$C3391)&gt;0,"SANTANDER",IF(COUNTIF('Códigos Itaú (ref)'!$A$2:$A$44,$C3391)&gt;0,"ITAU",IF(AND(TRIM(UPPER($I3391))="CONTRATUAL",ISNUMBER(SEARCH("INDIVIDUAL",SUBSTITUTE(UPPER($D3391)," ","")))),"PREMIUM FREE",""))))</f>
        <v/>
      </c>
    </row>
    <row r="3392">
      <c r="AC3392">
        <f>IF($C3392="","",IF(COUNTIF('Códigos Santander (ref)'!$A$2:$A$79,$C3392)&gt;0,"SANTANDER",IF(COUNTIF('Códigos Itaú (ref)'!$A$2:$A$44,$C3392)&gt;0,"ITAU",IF(AND(TRIM(UPPER($I3392))="CONTRATUAL",ISNUMBER(SEARCH("INDIVIDUAL",SUBSTITUTE(UPPER($D3392)," ","")))),"PREMIUM FREE",""))))</f>
        <v/>
      </c>
    </row>
    <row r="3393">
      <c r="AC3393">
        <f>IF($C3393="","",IF(COUNTIF('Códigos Santander (ref)'!$A$2:$A$79,$C3393)&gt;0,"SANTANDER",IF(COUNTIF('Códigos Itaú (ref)'!$A$2:$A$44,$C3393)&gt;0,"ITAU",IF(AND(TRIM(UPPER($I3393))="CONTRATUAL",ISNUMBER(SEARCH("INDIVIDUAL",SUBSTITUTE(UPPER($D3393)," ","")))),"PREMIUM FREE",""))))</f>
        <v/>
      </c>
    </row>
    <row r="3394">
      <c r="AC3394">
        <f>IF($C3394="","",IF(COUNTIF('Códigos Santander (ref)'!$A$2:$A$79,$C3394)&gt;0,"SANTANDER",IF(COUNTIF('Códigos Itaú (ref)'!$A$2:$A$44,$C3394)&gt;0,"ITAU",IF(AND(TRIM(UPPER($I3394))="CONTRATUAL",ISNUMBER(SEARCH("INDIVIDUAL",SUBSTITUTE(UPPER($D3394)," ","")))),"PREMIUM FREE",""))))</f>
        <v/>
      </c>
    </row>
    <row r="3395">
      <c r="AC3395">
        <f>IF($C3395="","",IF(COUNTIF('Códigos Santander (ref)'!$A$2:$A$79,$C3395)&gt;0,"SANTANDER",IF(COUNTIF('Códigos Itaú (ref)'!$A$2:$A$44,$C3395)&gt;0,"ITAU",IF(AND(TRIM(UPPER($I3395))="CONTRATUAL",ISNUMBER(SEARCH("INDIVIDUAL",SUBSTITUTE(UPPER($D3395)," ","")))),"PREMIUM FREE",""))))</f>
        <v/>
      </c>
    </row>
    <row r="3396">
      <c r="AC3396">
        <f>IF($C3396="","",IF(COUNTIF('Códigos Santander (ref)'!$A$2:$A$79,$C3396)&gt;0,"SANTANDER",IF(COUNTIF('Códigos Itaú (ref)'!$A$2:$A$44,$C3396)&gt;0,"ITAU",IF(AND(TRIM(UPPER($I3396))="CONTRATUAL",ISNUMBER(SEARCH("INDIVIDUAL",SUBSTITUTE(UPPER($D3396)," ","")))),"PREMIUM FREE",""))))</f>
        <v/>
      </c>
    </row>
    <row r="3397">
      <c r="AC3397">
        <f>IF($C3397="","",IF(COUNTIF('Códigos Santander (ref)'!$A$2:$A$79,$C3397)&gt;0,"SANTANDER",IF(COUNTIF('Códigos Itaú (ref)'!$A$2:$A$44,$C3397)&gt;0,"ITAU",IF(AND(TRIM(UPPER($I3397))="CONTRATUAL",ISNUMBER(SEARCH("INDIVIDUAL",SUBSTITUTE(UPPER($D3397)," ","")))),"PREMIUM FREE",""))))</f>
        <v/>
      </c>
    </row>
    <row r="3398">
      <c r="AC3398">
        <f>IF($C3398="","",IF(COUNTIF('Códigos Santander (ref)'!$A$2:$A$79,$C3398)&gt;0,"SANTANDER",IF(COUNTIF('Códigos Itaú (ref)'!$A$2:$A$44,$C3398)&gt;0,"ITAU",IF(AND(TRIM(UPPER($I3398))="CONTRATUAL",ISNUMBER(SEARCH("INDIVIDUAL",SUBSTITUTE(UPPER($D3398)," ","")))),"PREMIUM FREE",""))))</f>
        <v/>
      </c>
    </row>
    <row r="3399">
      <c r="AC3399">
        <f>IF($C3399="","",IF(COUNTIF('Códigos Santander (ref)'!$A$2:$A$79,$C3399)&gt;0,"SANTANDER",IF(COUNTIF('Códigos Itaú (ref)'!$A$2:$A$44,$C3399)&gt;0,"ITAU",IF(AND(TRIM(UPPER($I3399))="CONTRATUAL",ISNUMBER(SEARCH("INDIVIDUAL",SUBSTITUTE(UPPER($D3399)," ","")))),"PREMIUM FREE",""))))</f>
        <v/>
      </c>
    </row>
    <row r="3400">
      <c r="AC3400">
        <f>IF($C3400="","",IF(COUNTIF('Códigos Santander (ref)'!$A$2:$A$79,$C3400)&gt;0,"SANTANDER",IF(COUNTIF('Códigos Itaú (ref)'!$A$2:$A$44,$C3400)&gt;0,"ITAU",IF(AND(TRIM(UPPER($I3400))="CONTRATUAL",ISNUMBER(SEARCH("INDIVIDUAL",SUBSTITUTE(UPPER($D3400)," ","")))),"PREMIUM FREE",""))))</f>
        <v/>
      </c>
    </row>
    <row r="3401">
      <c r="AC3401">
        <f>IF($C3401="","",IF(COUNTIF('Códigos Santander (ref)'!$A$2:$A$79,$C3401)&gt;0,"SANTANDER",IF(COUNTIF('Códigos Itaú (ref)'!$A$2:$A$44,$C3401)&gt;0,"ITAU",IF(AND(TRIM(UPPER($I3401))="CONTRATUAL",ISNUMBER(SEARCH("INDIVIDUAL",SUBSTITUTE(UPPER($D3401)," ","")))),"PREMIUM FREE",""))))</f>
        <v/>
      </c>
    </row>
    <row r="3402">
      <c r="AC3402">
        <f>IF($C3402="","",IF(COUNTIF('Códigos Santander (ref)'!$A$2:$A$79,$C3402)&gt;0,"SANTANDER",IF(COUNTIF('Códigos Itaú (ref)'!$A$2:$A$44,$C3402)&gt;0,"ITAU",IF(AND(TRIM(UPPER($I3402))="CONTRATUAL",ISNUMBER(SEARCH("INDIVIDUAL",SUBSTITUTE(UPPER($D3402)," ","")))),"PREMIUM FREE",""))))</f>
        <v/>
      </c>
    </row>
    <row r="3403">
      <c r="AC3403">
        <f>IF($C3403="","",IF(COUNTIF('Códigos Santander (ref)'!$A$2:$A$79,$C3403)&gt;0,"SANTANDER",IF(COUNTIF('Códigos Itaú (ref)'!$A$2:$A$44,$C3403)&gt;0,"ITAU",IF(AND(TRIM(UPPER($I3403))="CONTRATUAL",ISNUMBER(SEARCH("INDIVIDUAL",SUBSTITUTE(UPPER($D3403)," ","")))),"PREMIUM FREE",""))))</f>
        <v/>
      </c>
    </row>
    <row r="3404">
      <c r="AC3404">
        <f>IF($C3404="","",IF(COUNTIF('Códigos Santander (ref)'!$A$2:$A$79,$C3404)&gt;0,"SANTANDER",IF(COUNTIF('Códigos Itaú (ref)'!$A$2:$A$44,$C3404)&gt;0,"ITAU",IF(AND(TRIM(UPPER($I3404))="CONTRATUAL",ISNUMBER(SEARCH("INDIVIDUAL",SUBSTITUTE(UPPER($D3404)," ","")))),"PREMIUM FREE",""))))</f>
        <v/>
      </c>
    </row>
    <row r="3405">
      <c r="AC3405">
        <f>IF($C3405="","",IF(COUNTIF('Códigos Santander (ref)'!$A$2:$A$79,$C3405)&gt;0,"SANTANDER",IF(COUNTIF('Códigos Itaú (ref)'!$A$2:$A$44,$C3405)&gt;0,"ITAU",IF(AND(TRIM(UPPER($I3405))="CONTRATUAL",ISNUMBER(SEARCH("INDIVIDUAL",SUBSTITUTE(UPPER($D3405)," ","")))),"PREMIUM FREE",""))))</f>
        <v/>
      </c>
    </row>
    <row r="3406">
      <c r="AC3406">
        <f>IF($C3406="","",IF(COUNTIF('Códigos Santander (ref)'!$A$2:$A$79,$C3406)&gt;0,"SANTANDER",IF(COUNTIF('Códigos Itaú (ref)'!$A$2:$A$44,$C3406)&gt;0,"ITAU",IF(AND(TRIM(UPPER($I3406))="CONTRATUAL",ISNUMBER(SEARCH("INDIVIDUAL",SUBSTITUTE(UPPER($D3406)," ","")))),"PREMIUM FREE",""))))</f>
        <v/>
      </c>
    </row>
    <row r="3407">
      <c r="AC3407">
        <f>IF($C3407="","",IF(COUNTIF('Códigos Santander (ref)'!$A$2:$A$79,$C3407)&gt;0,"SANTANDER",IF(COUNTIF('Códigos Itaú (ref)'!$A$2:$A$44,$C3407)&gt;0,"ITAU",IF(AND(TRIM(UPPER($I3407))="CONTRATUAL",ISNUMBER(SEARCH("INDIVIDUAL",SUBSTITUTE(UPPER($D3407)," ","")))),"PREMIUM FREE",""))))</f>
        <v/>
      </c>
    </row>
    <row r="3408">
      <c r="AC3408">
        <f>IF($C3408="","",IF(COUNTIF('Códigos Santander (ref)'!$A$2:$A$79,$C3408)&gt;0,"SANTANDER",IF(COUNTIF('Códigos Itaú (ref)'!$A$2:$A$44,$C3408)&gt;0,"ITAU",IF(AND(TRIM(UPPER($I3408))="CONTRATUAL",ISNUMBER(SEARCH("INDIVIDUAL",SUBSTITUTE(UPPER($D3408)," ","")))),"PREMIUM FREE",""))))</f>
        <v/>
      </c>
    </row>
    <row r="3409">
      <c r="AC3409">
        <f>IF($C3409="","",IF(COUNTIF('Códigos Santander (ref)'!$A$2:$A$79,$C3409)&gt;0,"SANTANDER",IF(COUNTIF('Códigos Itaú (ref)'!$A$2:$A$44,$C3409)&gt;0,"ITAU",IF(AND(TRIM(UPPER($I3409))="CONTRATUAL",ISNUMBER(SEARCH("INDIVIDUAL",SUBSTITUTE(UPPER($D3409)," ","")))),"PREMIUM FREE",""))))</f>
        <v/>
      </c>
    </row>
    <row r="3410">
      <c r="AC3410">
        <f>IF($C3410="","",IF(COUNTIF('Códigos Santander (ref)'!$A$2:$A$79,$C3410)&gt;0,"SANTANDER",IF(COUNTIF('Códigos Itaú (ref)'!$A$2:$A$44,$C3410)&gt;0,"ITAU",IF(AND(TRIM(UPPER($I3410))="CONTRATUAL",ISNUMBER(SEARCH("INDIVIDUAL",SUBSTITUTE(UPPER($D3410)," ","")))),"PREMIUM FREE",""))))</f>
        <v/>
      </c>
    </row>
    <row r="3411">
      <c r="AC3411">
        <f>IF($C3411="","",IF(COUNTIF('Códigos Santander (ref)'!$A$2:$A$79,$C3411)&gt;0,"SANTANDER",IF(COUNTIF('Códigos Itaú (ref)'!$A$2:$A$44,$C3411)&gt;0,"ITAU",IF(AND(TRIM(UPPER($I3411))="CONTRATUAL",ISNUMBER(SEARCH("INDIVIDUAL",SUBSTITUTE(UPPER($D3411)," ","")))),"PREMIUM FREE",""))))</f>
        <v/>
      </c>
    </row>
    <row r="3412">
      <c r="AC3412">
        <f>IF($C3412="","",IF(COUNTIF('Códigos Santander (ref)'!$A$2:$A$79,$C3412)&gt;0,"SANTANDER",IF(COUNTIF('Códigos Itaú (ref)'!$A$2:$A$44,$C3412)&gt;0,"ITAU",IF(AND(TRIM(UPPER($I3412))="CONTRATUAL",ISNUMBER(SEARCH("INDIVIDUAL",SUBSTITUTE(UPPER($D3412)," ","")))),"PREMIUM FREE",""))))</f>
        <v/>
      </c>
    </row>
    <row r="3413">
      <c r="AC3413">
        <f>IF($C3413="","",IF(COUNTIF('Códigos Santander (ref)'!$A$2:$A$79,$C3413)&gt;0,"SANTANDER",IF(COUNTIF('Códigos Itaú (ref)'!$A$2:$A$44,$C3413)&gt;0,"ITAU",IF(AND(TRIM(UPPER($I3413))="CONTRATUAL",ISNUMBER(SEARCH("INDIVIDUAL",SUBSTITUTE(UPPER($D3413)," ","")))),"PREMIUM FREE",""))))</f>
        <v/>
      </c>
    </row>
    <row r="3414">
      <c r="AC3414">
        <f>IF($C3414="","",IF(COUNTIF('Códigos Santander (ref)'!$A$2:$A$79,$C3414)&gt;0,"SANTANDER",IF(COUNTIF('Códigos Itaú (ref)'!$A$2:$A$44,$C3414)&gt;0,"ITAU",IF(AND(TRIM(UPPER($I3414))="CONTRATUAL",ISNUMBER(SEARCH("INDIVIDUAL",SUBSTITUTE(UPPER($D3414)," ","")))),"PREMIUM FREE",""))))</f>
        <v/>
      </c>
    </row>
    <row r="3415">
      <c r="AC3415">
        <f>IF($C3415="","",IF(COUNTIF('Códigos Santander (ref)'!$A$2:$A$79,$C3415)&gt;0,"SANTANDER",IF(COUNTIF('Códigos Itaú (ref)'!$A$2:$A$44,$C3415)&gt;0,"ITAU",IF(AND(TRIM(UPPER($I3415))="CONTRATUAL",ISNUMBER(SEARCH("INDIVIDUAL",SUBSTITUTE(UPPER($D3415)," ","")))),"PREMIUM FREE",""))))</f>
        <v/>
      </c>
    </row>
    <row r="3416">
      <c r="AC3416">
        <f>IF($C3416="","",IF(COUNTIF('Códigos Santander (ref)'!$A$2:$A$79,$C3416)&gt;0,"SANTANDER",IF(COUNTIF('Códigos Itaú (ref)'!$A$2:$A$44,$C3416)&gt;0,"ITAU",IF(AND(TRIM(UPPER($I3416))="CONTRATUAL",ISNUMBER(SEARCH("INDIVIDUAL",SUBSTITUTE(UPPER($D3416)," ","")))),"PREMIUM FREE",""))))</f>
        <v/>
      </c>
    </row>
    <row r="3417">
      <c r="AC3417">
        <f>IF($C3417="","",IF(COUNTIF('Códigos Santander (ref)'!$A$2:$A$79,$C3417)&gt;0,"SANTANDER",IF(COUNTIF('Códigos Itaú (ref)'!$A$2:$A$44,$C3417)&gt;0,"ITAU",IF(AND(TRIM(UPPER($I3417))="CONTRATUAL",ISNUMBER(SEARCH("INDIVIDUAL",SUBSTITUTE(UPPER($D3417)," ","")))),"PREMIUM FREE",""))))</f>
        <v/>
      </c>
    </row>
    <row r="3418">
      <c r="AC3418">
        <f>IF($C3418="","",IF(COUNTIF('Códigos Santander (ref)'!$A$2:$A$79,$C3418)&gt;0,"SANTANDER",IF(COUNTIF('Códigos Itaú (ref)'!$A$2:$A$44,$C3418)&gt;0,"ITAU",IF(AND(TRIM(UPPER($I3418))="CONTRATUAL",ISNUMBER(SEARCH("INDIVIDUAL",SUBSTITUTE(UPPER($D3418)," ","")))),"PREMIUM FREE",""))))</f>
        <v/>
      </c>
    </row>
    <row r="3419">
      <c r="AC3419">
        <f>IF($C3419="","",IF(COUNTIF('Códigos Santander (ref)'!$A$2:$A$79,$C3419)&gt;0,"SANTANDER",IF(COUNTIF('Códigos Itaú (ref)'!$A$2:$A$44,$C3419)&gt;0,"ITAU",IF(AND(TRIM(UPPER($I3419))="CONTRATUAL",ISNUMBER(SEARCH("INDIVIDUAL",SUBSTITUTE(UPPER($D3419)," ","")))),"PREMIUM FREE",""))))</f>
        <v/>
      </c>
    </row>
    <row r="3420">
      <c r="AC3420">
        <f>IF($C3420="","",IF(COUNTIF('Códigos Santander (ref)'!$A$2:$A$79,$C3420)&gt;0,"SANTANDER",IF(COUNTIF('Códigos Itaú (ref)'!$A$2:$A$44,$C3420)&gt;0,"ITAU",IF(AND(TRIM(UPPER($I3420))="CONTRATUAL",ISNUMBER(SEARCH("INDIVIDUAL",SUBSTITUTE(UPPER($D3420)," ","")))),"PREMIUM FREE",""))))</f>
        <v/>
      </c>
    </row>
    <row r="3421">
      <c r="AC3421">
        <f>IF($C3421="","",IF(COUNTIF('Códigos Santander (ref)'!$A$2:$A$79,$C3421)&gt;0,"SANTANDER",IF(COUNTIF('Códigos Itaú (ref)'!$A$2:$A$44,$C3421)&gt;0,"ITAU",IF(AND(TRIM(UPPER($I3421))="CONTRATUAL",ISNUMBER(SEARCH("INDIVIDUAL",SUBSTITUTE(UPPER($D3421)," ","")))),"PREMIUM FREE",""))))</f>
        <v/>
      </c>
    </row>
    <row r="3422">
      <c r="AC3422">
        <f>IF($C3422="","",IF(COUNTIF('Códigos Santander (ref)'!$A$2:$A$79,$C3422)&gt;0,"SANTANDER",IF(COUNTIF('Códigos Itaú (ref)'!$A$2:$A$44,$C3422)&gt;0,"ITAU",IF(AND(TRIM(UPPER($I3422))="CONTRATUAL",ISNUMBER(SEARCH("INDIVIDUAL",SUBSTITUTE(UPPER($D3422)," ","")))),"PREMIUM FREE",""))))</f>
        <v/>
      </c>
    </row>
    <row r="3423">
      <c r="AC3423">
        <f>IF($C3423="","",IF(COUNTIF('Códigos Santander (ref)'!$A$2:$A$79,$C3423)&gt;0,"SANTANDER",IF(COUNTIF('Códigos Itaú (ref)'!$A$2:$A$44,$C3423)&gt;0,"ITAU",IF(AND(TRIM(UPPER($I3423))="CONTRATUAL",ISNUMBER(SEARCH("INDIVIDUAL",SUBSTITUTE(UPPER($D3423)," ","")))),"PREMIUM FREE",""))))</f>
        <v/>
      </c>
    </row>
    <row r="3424">
      <c r="AC3424">
        <f>IF($C3424="","",IF(COUNTIF('Códigos Santander (ref)'!$A$2:$A$79,$C3424)&gt;0,"SANTANDER",IF(COUNTIF('Códigos Itaú (ref)'!$A$2:$A$44,$C3424)&gt;0,"ITAU",IF(AND(TRIM(UPPER($I3424))="CONTRATUAL",ISNUMBER(SEARCH("INDIVIDUAL",SUBSTITUTE(UPPER($D3424)," ","")))),"PREMIUM FREE",""))))</f>
        <v/>
      </c>
    </row>
    <row r="3425">
      <c r="AC3425">
        <f>IF($C3425="","",IF(COUNTIF('Códigos Santander (ref)'!$A$2:$A$79,$C3425)&gt;0,"SANTANDER",IF(COUNTIF('Códigos Itaú (ref)'!$A$2:$A$44,$C3425)&gt;0,"ITAU",IF(AND(TRIM(UPPER($I3425))="CONTRATUAL",ISNUMBER(SEARCH("INDIVIDUAL",SUBSTITUTE(UPPER($D3425)," ","")))),"PREMIUM FREE",""))))</f>
        <v/>
      </c>
    </row>
    <row r="3426">
      <c r="AC3426">
        <f>IF($C3426="","",IF(COUNTIF('Códigos Santander (ref)'!$A$2:$A$79,$C3426)&gt;0,"SANTANDER",IF(COUNTIF('Códigos Itaú (ref)'!$A$2:$A$44,$C3426)&gt;0,"ITAU",IF(AND(TRIM(UPPER($I3426))="CONTRATUAL",ISNUMBER(SEARCH("INDIVIDUAL",SUBSTITUTE(UPPER($D3426)," ","")))),"PREMIUM FREE",""))))</f>
        <v/>
      </c>
    </row>
    <row r="3427">
      <c r="AC3427">
        <f>IF($C3427="","",IF(COUNTIF('Códigos Santander (ref)'!$A$2:$A$79,$C3427)&gt;0,"SANTANDER",IF(COUNTIF('Códigos Itaú (ref)'!$A$2:$A$44,$C3427)&gt;0,"ITAU",IF(AND(TRIM(UPPER($I3427))="CONTRATUAL",ISNUMBER(SEARCH("INDIVIDUAL",SUBSTITUTE(UPPER($D3427)," ","")))),"PREMIUM FREE",""))))</f>
        <v/>
      </c>
    </row>
    <row r="3428">
      <c r="AC3428">
        <f>IF($C3428="","",IF(COUNTIF('Códigos Santander (ref)'!$A$2:$A$79,$C3428)&gt;0,"SANTANDER",IF(COUNTIF('Códigos Itaú (ref)'!$A$2:$A$44,$C3428)&gt;0,"ITAU",IF(AND(TRIM(UPPER($I3428))="CONTRATUAL",ISNUMBER(SEARCH("INDIVIDUAL",SUBSTITUTE(UPPER($D3428)," ","")))),"PREMIUM FREE",""))))</f>
        <v/>
      </c>
    </row>
    <row r="3429">
      <c r="AC3429">
        <f>IF($C3429="","",IF(COUNTIF('Códigos Santander (ref)'!$A$2:$A$79,$C3429)&gt;0,"SANTANDER",IF(COUNTIF('Códigos Itaú (ref)'!$A$2:$A$44,$C3429)&gt;0,"ITAU",IF(AND(TRIM(UPPER($I3429))="CONTRATUAL",ISNUMBER(SEARCH("INDIVIDUAL",SUBSTITUTE(UPPER($D3429)," ","")))),"PREMIUM FREE",""))))</f>
        <v/>
      </c>
    </row>
    <row r="3430">
      <c r="AC3430">
        <f>IF($C3430="","",IF(COUNTIF('Códigos Santander (ref)'!$A$2:$A$79,$C3430)&gt;0,"SANTANDER",IF(COUNTIF('Códigos Itaú (ref)'!$A$2:$A$44,$C3430)&gt;0,"ITAU",IF(AND(TRIM(UPPER($I3430))="CONTRATUAL",ISNUMBER(SEARCH("INDIVIDUAL",SUBSTITUTE(UPPER($D3430)," ","")))),"PREMIUM FREE",""))))</f>
        <v/>
      </c>
    </row>
    <row r="3431">
      <c r="AC3431">
        <f>IF($C3431="","",IF(COUNTIF('Códigos Santander (ref)'!$A$2:$A$79,$C3431)&gt;0,"SANTANDER",IF(COUNTIF('Códigos Itaú (ref)'!$A$2:$A$44,$C3431)&gt;0,"ITAU",IF(AND(TRIM(UPPER($I3431))="CONTRATUAL",ISNUMBER(SEARCH("INDIVIDUAL",SUBSTITUTE(UPPER($D3431)," ","")))),"PREMIUM FREE",""))))</f>
        <v/>
      </c>
    </row>
    <row r="3432">
      <c r="AC3432">
        <f>IF($C3432="","",IF(COUNTIF('Códigos Santander (ref)'!$A$2:$A$79,$C3432)&gt;0,"SANTANDER",IF(COUNTIF('Códigos Itaú (ref)'!$A$2:$A$44,$C3432)&gt;0,"ITAU",IF(AND(TRIM(UPPER($I3432))="CONTRATUAL",ISNUMBER(SEARCH("INDIVIDUAL",SUBSTITUTE(UPPER($D3432)," ","")))),"PREMIUM FREE",""))))</f>
        <v/>
      </c>
    </row>
    <row r="3433">
      <c r="AC3433">
        <f>IF($C3433="","",IF(COUNTIF('Códigos Santander (ref)'!$A$2:$A$79,$C3433)&gt;0,"SANTANDER",IF(COUNTIF('Códigos Itaú (ref)'!$A$2:$A$44,$C3433)&gt;0,"ITAU",IF(AND(TRIM(UPPER($I3433))="CONTRATUAL",ISNUMBER(SEARCH("INDIVIDUAL",SUBSTITUTE(UPPER($D3433)," ","")))),"PREMIUM FREE",""))))</f>
        <v/>
      </c>
    </row>
    <row r="3434">
      <c r="AC3434">
        <f>IF($C3434="","",IF(COUNTIF('Códigos Santander (ref)'!$A$2:$A$79,$C3434)&gt;0,"SANTANDER",IF(COUNTIF('Códigos Itaú (ref)'!$A$2:$A$44,$C3434)&gt;0,"ITAU",IF(AND(TRIM(UPPER($I3434))="CONTRATUAL",ISNUMBER(SEARCH("INDIVIDUAL",SUBSTITUTE(UPPER($D3434)," ","")))),"PREMIUM FREE",""))))</f>
        <v/>
      </c>
    </row>
    <row r="3435">
      <c r="AC3435">
        <f>IF($C3435="","",IF(COUNTIF('Códigos Santander (ref)'!$A$2:$A$79,$C3435)&gt;0,"SANTANDER",IF(COUNTIF('Códigos Itaú (ref)'!$A$2:$A$44,$C3435)&gt;0,"ITAU",IF(AND(TRIM(UPPER($I3435))="CONTRATUAL",ISNUMBER(SEARCH("INDIVIDUAL",SUBSTITUTE(UPPER($D3435)," ","")))),"PREMIUM FREE",""))))</f>
        <v/>
      </c>
    </row>
    <row r="3436">
      <c r="AC3436">
        <f>IF($C3436="","",IF(COUNTIF('Códigos Santander (ref)'!$A$2:$A$79,$C3436)&gt;0,"SANTANDER",IF(COUNTIF('Códigos Itaú (ref)'!$A$2:$A$44,$C3436)&gt;0,"ITAU",IF(AND(TRIM(UPPER($I3436))="CONTRATUAL",ISNUMBER(SEARCH("INDIVIDUAL",SUBSTITUTE(UPPER($D3436)," ","")))),"PREMIUM FREE",""))))</f>
        <v/>
      </c>
    </row>
    <row r="3437">
      <c r="AC3437">
        <f>IF($C3437="","",IF(COUNTIF('Códigos Santander (ref)'!$A$2:$A$79,$C3437)&gt;0,"SANTANDER",IF(COUNTIF('Códigos Itaú (ref)'!$A$2:$A$44,$C3437)&gt;0,"ITAU",IF(AND(TRIM(UPPER($I3437))="CONTRATUAL",ISNUMBER(SEARCH("INDIVIDUAL",SUBSTITUTE(UPPER($D3437)," ","")))),"PREMIUM FREE",""))))</f>
        <v/>
      </c>
    </row>
    <row r="3438">
      <c r="AC3438">
        <f>IF($C3438="","",IF(COUNTIF('Códigos Santander (ref)'!$A$2:$A$79,$C3438)&gt;0,"SANTANDER",IF(COUNTIF('Códigos Itaú (ref)'!$A$2:$A$44,$C3438)&gt;0,"ITAU",IF(AND(TRIM(UPPER($I3438))="CONTRATUAL",ISNUMBER(SEARCH("INDIVIDUAL",SUBSTITUTE(UPPER($D3438)," ","")))),"PREMIUM FREE",""))))</f>
        <v/>
      </c>
    </row>
    <row r="3439">
      <c r="AC3439">
        <f>IF($C3439="","",IF(COUNTIF('Códigos Santander (ref)'!$A$2:$A$79,$C3439)&gt;0,"SANTANDER",IF(COUNTIF('Códigos Itaú (ref)'!$A$2:$A$44,$C3439)&gt;0,"ITAU",IF(AND(TRIM(UPPER($I3439))="CONTRATUAL",ISNUMBER(SEARCH("INDIVIDUAL",SUBSTITUTE(UPPER($D3439)," ","")))),"PREMIUM FREE",""))))</f>
        <v/>
      </c>
    </row>
    <row r="3440">
      <c r="AC3440">
        <f>IF($C3440="","",IF(COUNTIF('Códigos Santander (ref)'!$A$2:$A$79,$C3440)&gt;0,"SANTANDER",IF(COUNTIF('Códigos Itaú (ref)'!$A$2:$A$44,$C3440)&gt;0,"ITAU",IF(AND(TRIM(UPPER($I3440))="CONTRATUAL",ISNUMBER(SEARCH("INDIVIDUAL",SUBSTITUTE(UPPER($D3440)," ","")))),"PREMIUM FREE",""))))</f>
        <v/>
      </c>
    </row>
    <row r="3441">
      <c r="AC3441">
        <f>IF($C3441="","",IF(COUNTIF('Códigos Santander (ref)'!$A$2:$A$79,$C3441)&gt;0,"SANTANDER",IF(COUNTIF('Códigos Itaú (ref)'!$A$2:$A$44,$C3441)&gt;0,"ITAU",IF(AND(TRIM(UPPER($I3441))="CONTRATUAL",ISNUMBER(SEARCH("INDIVIDUAL",SUBSTITUTE(UPPER($D3441)," ","")))),"PREMIUM FREE",""))))</f>
        <v/>
      </c>
    </row>
    <row r="3442">
      <c r="AC3442">
        <f>IF($C3442="","",IF(COUNTIF('Códigos Santander (ref)'!$A$2:$A$79,$C3442)&gt;0,"SANTANDER",IF(COUNTIF('Códigos Itaú (ref)'!$A$2:$A$44,$C3442)&gt;0,"ITAU",IF(AND(TRIM(UPPER($I3442))="CONTRATUAL",ISNUMBER(SEARCH("INDIVIDUAL",SUBSTITUTE(UPPER($D3442)," ","")))),"PREMIUM FREE",""))))</f>
        <v/>
      </c>
    </row>
    <row r="3443">
      <c r="AC3443">
        <f>IF($C3443="","",IF(COUNTIF('Códigos Santander (ref)'!$A$2:$A$79,$C3443)&gt;0,"SANTANDER",IF(COUNTIF('Códigos Itaú (ref)'!$A$2:$A$44,$C3443)&gt;0,"ITAU",IF(AND(TRIM(UPPER($I3443))="CONTRATUAL",ISNUMBER(SEARCH("INDIVIDUAL",SUBSTITUTE(UPPER($D3443)," ","")))),"PREMIUM FREE",""))))</f>
        <v/>
      </c>
    </row>
    <row r="3444">
      <c r="AC3444">
        <f>IF($C3444="","",IF(COUNTIF('Códigos Santander (ref)'!$A$2:$A$79,$C3444)&gt;0,"SANTANDER",IF(COUNTIF('Códigos Itaú (ref)'!$A$2:$A$44,$C3444)&gt;0,"ITAU",IF(AND(TRIM(UPPER($I3444))="CONTRATUAL",ISNUMBER(SEARCH("INDIVIDUAL",SUBSTITUTE(UPPER($D3444)," ","")))),"PREMIUM FREE",""))))</f>
        <v/>
      </c>
    </row>
    <row r="3445">
      <c r="AC3445">
        <f>IF($C3445="","",IF(COUNTIF('Códigos Santander (ref)'!$A$2:$A$79,$C3445)&gt;0,"SANTANDER",IF(COUNTIF('Códigos Itaú (ref)'!$A$2:$A$44,$C3445)&gt;0,"ITAU",IF(AND(TRIM(UPPER($I3445))="CONTRATUAL",ISNUMBER(SEARCH("INDIVIDUAL",SUBSTITUTE(UPPER($D3445)," ","")))),"PREMIUM FREE",""))))</f>
        <v/>
      </c>
    </row>
    <row r="3446">
      <c r="AC3446">
        <f>IF($C3446="","",IF(COUNTIF('Códigos Santander (ref)'!$A$2:$A$79,$C3446)&gt;0,"SANTANDER",IF(COUNTIF('Códigos Itaú (ref)'!$A$2:$A$44,$C3446)&gt;0,"ITAU",IF(AND(TRIM(UPPER($I3446))="CONTRATUAL",ISNUMBER(SEARCH("INDIVIDUAL",SUBSTITUTE(UPPER($D3446)," ","")))),"PREMIUM FREE",""))))</f>
        <v/>
      </c>
    </row>
    <row r="3447">
      <c r="AC3447">
        <f>IF($C3447="","",IF(COUNTIF('Códigos Santander (ref)'!$A$2:$A$79,$C3447)&gt;0,"SANTANDER",IF(COUNTIF('Códigos Itaú (ref)'!$A$2:$A$44,$C3447)&gt;0,"ITAU",IF(AND(TRIM(UPPER($I3447))="CONTRATUAL",ISNUMBER(SEARCH("INDIVIDUAL",SUBSTITUTE(UPPER($D3447)," ","")))),"PREMIUM FREE",""))))</f>
        <v/>
      </c>
    </row>
    <row r="3448">
      <c r="AC3448">
        <f>IF($C3448="","",IF(COUNTIF('Códigos Santander (ref)'!$A$2:$A$79,$C3448)&gt;0,"SANTANDER",IF(COUNTIF('Códigos Itaú (ref)'!$A$2:$A$44,$C3448)&gt;0,"ITAU",IF(AND(TRIM(UPPER($I3448))="CONTRATUAL",ISNUMBER(SEARCH("INDIVIDUAL",SUBSTITUTE(UPPER($D3448)," ","")))),"PREMIUM FREE",""))))</f>
        <v/>
      </c>
    </row>
    <row r="3449">
      <c r="AC3449">
        <f>IF($C3449="","",IF(COUNTIF('Códigos Santander (ref)'!$A$2:$A$79,$C3449)&gt;0,"SANTANDER",IF(COUNTIF('Códigos Itaú (ref)'!$A$2:$A$44,$C3449)&gt;0,"ITAU",IF(AND(TRIM(UPPER($I3449))="CONTRATUAL",ISNUMBER(SEARCH("INDIVIDUAL",SUBSTITUTE(UPPER($D3449)," ","")))),"PREMIUM FREE",""))))</f>
        <v/>
      </c>
    </row>
    <row r="3450">
      <c r="AC3450">
        <f>IF($C3450="","",IF(COUNTIF('Códigos Santander (ref)'!$A$2:$A$79,$C3450)&gt;0,"SANTANDER",IF(COUNTIF('Códigos Itaú (ref)'!$A$2:$A$44,$C3450)&gt;0,"ITAU",IF(AND(TRIM(UPPER($I3450))="CONTRATUAL",ISNUMBER(SEARCH("INDIVIDUAL",SUBSTITUTE(UPPER($D3450)," ","")))),"PREMIUM FREE",""))))</f>
        <v/>
      </c>
    </row>
    <row r="3451">
      <c r="AC3451">
        <f>IF($C3451="","",IF(COUNTIF('Códigos Santander (ref)'!$A$2:$A$79,$C3451)&gt;0,"SANTANDER",IF(COUNTIF('Códigos Itaú (ref)'!$A$2:$A$44,$C3451)&gt;0,"ITAU",IF(AND(TRIM(UPPER($I3451))="CONTRATUAL",ISNUMBER(SEARCH("INDIVIDUAL",SUBSTITUTE(UPPER($D3451)," ","")))),"PREMIUM FREE",""))))</f>
        <v/>
      </c>
    </row>
    <row r="3452">
      <c r="AC3452">
        <f>IF($C3452="","",IF(COUNTIF('Códigos Santander (ref)'!$A$2:$A$79,$C3452)&gt;0,"SANTANDER",IF(COUNTIF('Códigos Itaú (ref)'!$A$2:$A$44,$C3452)&gt;0,"ITAU",IF(AND(TRIM(UPPER($I3452))="CONTRATUAL",ISNUMBER(SEARCH("INDIVIDUAL",SUBSTITUTE(UPPER($D3452)," ","")))),"PREMIUM FREE",""))))</f>
        <v/>
      </c>
    </row>
    <row r="3453">
      <c r="AC3453">
        <f>IF($C3453="","",IF(COUNTIF('Códigos Santander (ref)'!$A$2:$A$79,$C3453)&gt;0,"SANTANDER",IF(COUNTIF('Códigos Itaú (ref)'!$A$2:$A$44,$C3453)&gt;0,"ITAU",IF(AND(TRIM(UPPER($I3453))="CONTRATUAL",ISNUMBER(SEARCH("INDIVIDUAL",SUBSTITUTE(UPPER($D3453)," ","")))),"PREMIUM FREE",""))))</f>
        <v/>
      </c>
    </row>
    <row r="3454">
      <c r="AC3454">
        <f>IF($C3454="","",IF(COUNTIF('Códigos Santander (ref)'!$A$2:$A$79,$C3454)&gt;0,"SANTANDER",IF(COUNTIF('Códigos Itaú (ref)'!$A$2:$A$44,$C3454)&gt;0,"ITAU",IF(AND(TRIM(UPPER($I3454))="CONTRATUAL",ISNUMBER(SEARCH("INDIVIDUAL",SUBSTITUTE(UPPER($D3454)," ","")))),"PREMIUM FREE",""))))</f>
        <v/>
      </c>
    </row>
    <row r="3455">
      <c r="AC3455">
        <f>IF($C3455="","",IF(COUNTIF('Códigos Santander (ref)'!$A$2:$A$79,$C3455)&gt;0,"SANTANDER",IF(COUNTIF('Códigos Itaú (ref)'!$A$2:$A$44,$C3455)&gt;0,"ITAU",IF(AND(TRIM(UPPER($I3455))="CONTRATUAL",ISNUMBER(SEARCH("INDIVIDUAL",SUBSTITUTE(UPPER($D3455)," ","")))),"PREMIUM FREE",""))))</f>
        <v/>
      </c>
    </row>
    <row r="3456">
      <c r="AC3456">
        <f>IF($C3456="","",IF(COUNTIF('Códigos Santander (ref)'!$A$2:$A$79,$C3456)&gt;0,"SANTANDER",IF(COUNTIF('Códigos Itaú (ref)'!$A$2:$A$44,$C3456)&gt;0,"ITAU",IF(AND(TRIM(UPPER($I3456))="CONTRATUAL",ISNUMBER(SEARCH("INDIVIDUAL",SUBSTITUTE(UPPER($D3456)," ","")))),"PREMIUM FREE",""))))</f>
        <v/>
      </c>
    </row>
    <row r="3457">
      <c r="AC3457">
        <f>IF($C3457="","",IF(COUNTIF('Códigos Santander (ref)'!$A$2:$A$79,$C3457)&gt;0,"SANTANDER",IF(COUNTIF('Códigos Itaú (ref)'!$A$2:$A$44,$C3457)&gt;0,"ITAU",IF(AND(TRIM(UPPER($I3457))="CONTRATUAL",ISNUMBER(SEARCH("INDIVIDUAL",SUBSTITUTE(UPPER($D3457)," ","")))),"PREMIUM FREE",""))))</f>
        <v/>
      </c>
    </row>
    <row r="3458">
      <c r="AC3458">
        <f>IF($C3458="","",IF(COUNTIF('Códigos Santander (ref)'!$A$2:$A$79,$C3458)&gt;0,"SANTANDER",IF(COUNTIF('Códigos Itaú (ref)'!$A$2:$A$44,$C3458)&gt;0,"ITAU",IF(AND(TRIM(UPPER($I3458))="CONTRATUAL",ISNUMBER(SEARCH("INDIVIDUAL",SUBSTITUTE(UPPER($D3458)," ","")))),"PREMIUM FREE",""))))</f>
        <v/>
      </c>
    </row>
    <row r="3459">
      <c r="AC3459">
        <f>IF($C3459="","",IF(COUNTIF('Códigos Santander (ref)'!$A$2:$A$79,$C3459)&gt;0,"SANTANDER",IF(COUNTIF('Códigos Itaú (ref)'!$A$2:$A$44,$C3459)&gt;0,"ITAU",IF(AND(TRIM(UPPER($I3459))="CONTRATUAL",ISNUMBER(SEARCH("INDIVIDUAL",SUBSTITUTE(UPPER($D3459)," ","")))),"PREMIUM FREE",""))))</f>
        <v/>
      </c>
    </row>
    <row r="3460">
      <c r="AC3460">
        <f>IF($C3460="","",IF(COUNTIF('Códigos Santander (ref)'!$A$2:$A$79,$C3460)&gt;0,"SANTANDER",IF(COUNTIF('Códigos Itaú (ref)'!$A$2:$A$44,$C3460)&gt;0,"ITAU",IF(AND(TRIM(UPPER($I3460))="CONTRATUAL",ISNUMBER(SEARCH("INDIVIDUAL",SUBSTITUTE(UPPER($D3460)," ","")))),"PREMIUM FREE",""))))</f>
        <v/>
      </c>
    </row>
    <row r="3461">
      <c r="AC3461">
        <f>IF($C3461="","",IF(COUNTIF('Códigos Santander (ref)'!$A$2:$A$79,$C3461)&gt;0,"SANTANDER",IF(COUNTIF('Códigos Itaú (ref)'!$A$2:$A$44,$C3461)&gt;0,"ITAU",IF(AND(TRIM(UPPER($I3461))="CONTRATUAL",ISNUMBER(SEARCH("INDIVIDUAL",SUBSTITUTE(UPPER($D3461)," ","")))),"PREMIUM FREE",""))))</f>
        <v/>
      </c>
    </row>
    <row r="3462">
      <c r="AC3462">
        <f>IF($C3462="","",IF(COUNTIF('Códigos Santander (ref)'!$A$2:$A$79,$C3462)&gt;0,"SANTANDER",IF(COUNTIF('Códigos Itaú (ref)'!$A$2:$A$44,$C3462)&gt;0,"ITAU",IF(AND(TRIM(UPPER($I3462))="CONTRATUAL",ISNUMBER(SEARCH("INDIVIDUAL",SUBSTITUTE(UPPER($D3462)," ","")))),"PREMIUM FREE",""))))</f>
        <v/>
      </c>
    </row>
    <row r="3463">
      <c r="AC3463">
        <f>IF($C3463="","",IF(COUNTIF('Códigos Santander (ref)'!$A$2:$A$79,$C3463)&gt;0,"SANTANDER",IF(COUNTIF('Códigos Itaú (ref)'!$A$2:$A$44,$C3463)&gt;0,"ITAU",IF(AND(TRIM(UPPER($I3463))="CONTRATUAL",ISNUMBER(SEARCH("INDIVIDUAL",SUBSTITUTE(UPPER($D3463)," ","")))),"PREMIUM FREE",""))))</f>
        <v/>
      </c>
    </row>
    <row r="3464">
      <c r="AC3464">
        <f>IF($C3464="","",IF(COUNTIF('Códigos Santander (ref)'!$A$2:$A$79,$C3464)&gt;0,"SANTANDER",IF(COUNTIF('Códigos Itaú (ref)'!$A$2:$A$44,$C3464)&gt;0,"ITAU",IF(AND(TRIM(UPPER($I3464))="CONTRATUAL",ISNUMBER(SEARCH("INDIVIDUAL",SUBSTITUTE(UPPER($D3464)," ","")))),"PREMIUM FREE",""))))</f>
        <v/>
      </c>
    </row>
    <row r="3465">
      <c r="AC3465">
        <f>IF($C3465="","",IF(COUNTIF('Códigos Santander (ref)'!$A$2:$A$79,$C3465)&gt;0,"SANTANDER",IF(COUNTIF('Códigos Itaú (ref)'!$A$2:$A$44,$C3465)&gt;0,"ITAU",IF(AND(TRIM(UPPER($I3465))="CONTRATUAL",ISNUMBER(SEARCH("INDIVIDUAL",SUBSTITUTE(UPPER($D3465)," ","")))),"PREMIUM FREE",""))))</f>
        <v/>
      </c>
    </row>
    <row r="3466">
      <c r="AC3466">
        <f>IF($C3466="","",IF(COUNTIF('Códigos Santander (ref)'!$A$2:$A$79,$C3466)&gt;0,"SANTANDER",IF(COUNTIF('Códigos Itaú (ref)'!$A$2:$A$44,$C3466)&gt;0,"ITAU",IF(AND(TRIM(UPPER($I3466))="CONTRATUAL",ISNUMBER(SEARCH("INDIVIDUAL",SUBSTITUTE(UPPER($D3466)," ","")))),"PREMIUM FREE",""))))</f>
        <v/>
      </c>
    </row>
    <row r="3467">
      <c r="AC3467">
        <f>IF($C3467="","",IF(COUNTIF('Códigos Santander (ref)'!$A$2:$A$79,$C3467)&gt;0,"SANTANDER",IF(COUNTIF('Códigos Itaú (ref)'!$A$2:$A$44,$C3467)&gt;0,"ITAU",IF(AND(TRIM(UPPER($I3467))="CONTRATUAL",ISNUMBER(SEARCH("INDIVIDUAL",SUBSTITUTE(UPPER($D3467)," ","")))),"PREMIUM FREE",""))))</f>
        <v/>
      </c>
    </row>
    <row r="3468">
      <c r="AC3468">
        <f>IF($C3468="","",IF(COUNTIF('Códigos Santander (ref)'!$A$2:$A$79,$C3468)&gt;0,"SANTANDER",IF(COUNTIF('Códigos Itaú (ref)'!$A$2:$A$44,$C3468)&gt;0,"ITAU",IF(AND(TRIM(UPPER($I3468))="CONTRATUAL",ISNUMBER(SEARCH("INDIVIDUAL",SUBSTITUTE(UPPER($D3468)," ","")))),"PREMIUM FREE",""))))</f>
        <v/>
      </c>
    </row>
    <row r="3469">
      <c r="AC3469">
        <f>IF($C3469="","",IF(COUNTIF('Códigos Santander (ref)'!$A$2:$A$79,$C3469)&gt;0,"SANTANDER",IF(COUNTIF('Códigos Itaú (ref)'!$A$2:$A$44,$C3469)&gt;0,"ITAU",IF(AND(TRIM(UPPER($I3469))="CONTRATUAL",ISNUMBER(SEARCH("INDIVIDUAL",SUBSTITUTE(UPPER($D3469)," ","")))),"PREMIUM FREE",""))))</f>
        <v/>
      </c>
    </row>
    <row r="3470">
      <c r="AC3470">
        <f>IF($C3470="","",IF(COUNTIF('Códigos Santander (ref)'!$A$2:$A$79,$C3470)&gt;0,"SANTANDER",IF(COUNTIF('Códigos Itaú (ref)'!$A$2:$A$44,$C3470)&gt;0,"ITAU",IF(AND(TRIM(UPPER($I3470))="CONTRATUAL",ISNUMBER(SEARCH("INDIVIDUAL",SUBSTITUTE(UPPER($D3470)," ","")))),"PREMIUM FREE",""))))</f>
        <v/>
      </c>
    </row>
    <row r="3471">
      <c r="AC3471">
        <f>IF($C3471="","",IF(COUNTIF('Códigos Santander (ref)'!$A$2:$A$79,$C3471)&gt;0,"SANTANDER",IF(COUNTIF('Códigos Itaú (ref)'!$A$2:$A$44,$C3471)&gt;0,"ITAU",IF(AND(TRIM(UPPER($I3471))="CONTRATUAL",ISNUMBER(SEARCH("INDIVIDUAL",SUBSTITUTE(UPPER($D3471)," ","")))),"PREMIUM FREE",""))))</f>
        <v/>
      </c>
    </row>
    <row r="3472">
      <c r="AC3472">
        <f>IF($C3472="","",IF(COUNTIF('Códigos Santander (ref)'!$A$2:$A$79,$C3472)&gt;0,"SANTANDER",IF(COUNTIF('Códigos Itaú (ref)'!$A$2:$A$44,$C3472)&gt;0,"ITAU",IF(AND(TRIM(UPPER($I3472))="CONTRATUAL",ISNUMBER(SEARCH("INDIVIDUAL",SUBSTITUTE(UPPER($D3472)," ","")))),"PREMIUM FREE",""))))</f>
        <v/>
      </c>
    </row>
    <row r="3473">
      <c r="AC3473">
        <f>IF($C3473="","",IF(COUNTIF('Códigos Santander (ref)'!$A$2:$A$79,$C3473)&gt;0,"SANTANDER",IF(COUNTIF('Códigos Itaú (ref)'!$A$2:$A$44,$C3473)&gt;0,"ITAU",IF(AND(TRIM(UPPER($I3473))="CONTRATUAL",ISNUMBER(SEARCH("INDIVIDUAL",SUBSTITUTE(UPPER($D3473)," ","")))),"PREMIUM FREE",""))))</f>
        <v/>
      </c>
    </row>
    <row r="3474">
      <c r="AC3474">
        <f>IF($C3474="","",IF(COUNTIF('Códigos Santander (ref)'!$A$2:$A$79,$C3474)&gt;0,"SANTANDER",IF(COUNTIF('Códigos Itaú (ref)'!$A$2:$A$44,$C3474)&gt;0,"ITAU",IF(AND(TRIM(UPPER($I3474))="CONTRATUAL",ISNUMBER(SEARCH("INDIVIDUAL",SUBSTITUTE(UPPER($D3474)," ","")))),"PREMIUM FREE",""))))</f>
        <v/>
      </c>
    </row>
    <row r="3475">
      <c r="AC3475">
        <f>IF($C3475="","",IF(COUNTIF('Códigos Santander (ref)'!$A$2:$A$79,$C3475)&gt;0,"SANTANDER",IF(COUNTIF('Códigos Itaú (ref)'!$A$2:$A$44,$C3475)&gt;0,"ITAU",IF(AND(TRIM(UPPER($I3475))="CONTRATUAL",ISNUMBER(SEARCH("INDIVIDUAL",SUBSTITUTE(UPPER($D3475)," ","")))),"PREMIUM FREE",""))))</f>
        <v/>
      </c>
    </row>
    <row r="3476">
      <c r="AC3476">
        <f>IF($C3476="","",IF(COUNTIF('Códigos Santander (ref)'!$A$2:$A$79,$C3476)&gt;0,"SANTANDER",IF(COUNTIF('Códigos Itaú (ref)'!$A$2:$A$44,$C3476)&gt;0,"ITAU",IF(AND(TRIM(UPPER($I3476))="CONTRATUAL",ISNUMBER(SEARCH("INDIVIDUAL",SUBSTITUTE(UPPER($D3476)," ","")))),"PREMIUM FREE",""))))</f>
        <v/>
      </c>
    </row>
    <row r="3477">
      <c r="AC3477">
        <f>IF($C3477="","",IF(COUNTIF('Códigos Santander (ref)'!$A$2:$A$79,$C3477)&gt;0,"SANTANDER",IF(COUNTIF('Códigos Itaú (ref)'!$A$2:$A$44,$C3477)&gt;0,"ITAU",IF(AND(TRIM(UPPER($I3477))="CONTRATUAL",ISNUMBER(SEARCH("INDIVIDUAL",SUBSTITUTE(UPPER($D3477)," ","")))),"PREMIUM FREE",""))))</f>
        <v/>
      </c>
    </row>
    <row r="3478">
      <c r="AC3478">
        <f>IF($C3478="","",IF(COUNTIF('Códigos Santander (ref)'!$A$2:$A$79,$C3478)&gt;0,"SANTANDER",IF(COUNTIF('Códigos Itaú (ref)'!$A$2:$A$44,$C3478)&gt;0,"ITAU",IF(AND(TRIM(UPPER($I3478))="CONTRATUAL",ISNUMBER(SEARCH("INDIVIDUAL",SUBSTITUTE(UPPER($D3478)," ","")))),"PREMIUM FREE",""))))</f>
        <v/>
      </c>
    </row>
    <row r="3479">
      <c r="AC3479">
        <f>IF($C3479="","",IF(COUNTIF('Códigos Santander (ref)'!$A$2:$A$79,$C3479)&gt;0,"SANTANDER",IF(COUNTIF('Códigos Itaú (ref)'!$A$2:$A$44,$C3479)&gt;0,"ITAU",IF(AND(TRIM(UPPER($I3479))="CONTRATUAL",ISNUMBER(SEARCH("INDIVIDUAL",SUBSTITUTE(UPPER($D3479)," ","")))),"PREMIUM FREE",""))))</f>
        <v/>
      </c>
    </row>
    <row r="3480">
      <c r="AC3480">
        <f>IF($C3480="","",IF(COUNTIF('Códigos Santander (ref)'!$A$2:$A$79,$C3480)&gt;0,"SANTANDER",IF(COUNTIF('Códigos Itaú (ref)'!$A$2:$A$44,$C3480)&gt;0,"ITAU",IF(AND(TRIM(UPPER($I3480))="CONTRATUAL",ISNUMBER(SEARCH("INDIVIDUAL",SUBSTITUTE(UPPER($D3480)," ","")))),"PREMIUM FREE",""))))</f>
        <v/>
      </c>
    </row>
    <row r="3481">
      <c r="AC3481">
        <f>IF($C3481="","",IF(COUNTIF('Códigos Santander (ref)'!$A$2:$A$79,$C3481)&gt;0,"SANTANDER",IF(COUNTIF('Códigos Itaú (ref)'!$A$2:$A$44,$C3481)&gt;0,"ITAU",IF(AND(TRIM(UPPER($I3481))="CONTRATUAL",ISNUMBER(SEARCH("INDIVIDUAL",SUBSTITUTE(UPPER($D3481)," ","")))),"PREMIUM FREE",""))))</f>
        <v/>
      </c>
    </row>
    <row r="3482">
      <c r="AC3482">
        <f>IF($C3482="","",IF(COUNTIF('Códigos Santander (ref)'!$A$2:$A$79,$C3482)&gt;0,"SANTANDER",IF(COUNTIF('Códigos Itaú (ref)'!$A$2:$A$44,$C3482)&gt;0,"ITAU",IF(AND(TRIM(UPPER($I3482))="CONTRATUAL",ISNUMBER(SEARCH("INDIVIDUAL",SUBSTITUTE(UPPER($D3482)," ","")))),"PREMIUM FREE",""))))</f>
        <v/>
      </c>
    </row>
    <row r="3483">
      <c r="AC3483">
        <f>IF($C3483="","",IF(COUNTIF('Códigos Santander (ref)'!$A$2:$A$79,$C3483)&gt;0,"SANTANDER",IF(COUNTIF('Códigos Itaú (ref)'!$A$2:$A$44,$C3483)&gt;0,"ITAU",IF(AND(TRIM(UPPER($I3483))="CONTRATUAL",ISNUMBER(SEARCH("INDIVIDUAL",SUBSTITUTE(UPPER($D3483)," ","")))),"PREMIUM FREE",""))))</f>
        <v/>
      </c>
    </row>
    <row r="3484">
      <c r="AC3484">
        <f>IF($C3484="","",IF(COUNTIF('Códigos Santander (ref)'!$A$2:$A$79,$C3484)&gt;0,"SANTANDER",IF(COUNTIF('Códigos Itaú (ref)'!$A$2:$A$44,$C3484)&gt;0,"ITAU",IF(AND(TRIM(UPPER($I3484))="CONTRATUAL",ISNUMBER(SEARCH("INDIVIDUAL",SUBSTITUTE(UPPER($D3484)," ","")))),"PREMIUM FREE",""))))</f>
        <v/>
      </c>
    </row>
    <row r="3485">
      <c r="AC3485">
        <f>IF($C3485="","",IF(COUNTIF('Códigos Santander (ref)'!$A$2:$A$79,$C3485)&gt;0,"SANTANDER",IF(COUNTIF('Códigos Itaú (ref)'!$A$2:$A$44,$C3485)&gt;0,"ITAU",IF(AND(TRIM(UPPER($I3485))="CONTRATUAL",ISNUMBER(SEARCH("INDIVIDUAL",SUBSTITUTE(UPPER($D3485)," ","")))),"PREMIUM FREE",""))))</f>
        <v/>
      </c>
    </row>
    <row r="3486">
      <c r="AC3486">
        <f>IF($C3486="","",IF(COUNTIF('Códigos Santander (ref)'!$A$2:$A$79,$C3486)&gt;0,"SANTANDER",IF(COUNTIF('Códigos Itaú (ref)'!$A$2:$A$44,$C3486)&gt;0,"ITAU",IF(AND(TRIM(UPPER($I3486))="CONTRATUAL",ISNUMBER(SEARCH("INDIVIDUAL",SUBSTITUTE(UPPER($D3486)," ","")))),"PREMIUM FREE",""))))</f>
        <v/>
      </c>
    </row>
    <row r="3487">
      <c r="AC3487">
        <f>IF($C3487="","",IF(COUNTIF('Códigos Santander (ref)'!$A$2:$A$79,$C3487)&gt;0,"SANTANDER",IF(COUNTIF('Códigos Itaú (ref)'!$A$2:$A$44,$C3487)&gt;0,"ITAU",IF(AND(TRIM(UPPER($I3487))="CONTRATUAL",ISNUMBER(SEARCH("INDIVIDUAL",SUBSTITUTE(UPPER($D3487)," ","")))),"PREMIUM FREE",""))))</f>
        <v/>
      </c>
    </row>
    <row r="3488">
      <c r="AC3488">
        <f>IF($C3488="","",IF(COUNTIF('Códigos Santander (ref)'!$A$2:$A$79,$C3488)&gt;0,"SANTANDER",IF(COUNTIF('Códigos Itaú (ref)'!$A$2:$A$44,$C3488)&gt;0,"ITAU",IF(AND(TRIM(UPPER($I3488))="CONTRATUAL",ISNUMBER(SEARCH("INDIVIDUAL",SUBSTITUTE(UPPER($D3488)," ","")))),"PREMIUM FREE",""))))</f>
        <v/>
      </c>
    </row>
    <row r="3489">
      <c r="AC3489">
        <f>IF($C3489="","",IF(COUNTIF('Códigos Santander (ref)'!$A$2:$A$79,$C3489)&gt;0,"SANTANDER",IF(COUNTIF('Códigos Itaú (ref)'!$A$2:$A$44,$C3489)&gt;0,"ITAU",IF(AND(TRIM(UPPER($I3489))="CONTRATUAL",ISNUMBER(SEARCH("INDIVIDUAL",SUBSTITUTE(UPPER($D3489)," ","")))),"PREMIUM FREE",""))))</f>
        <v/>
      </c>
    </row>
    <row r="3490">
      <c r="AC3490">
        <f>IF($C3490="","",IF(COUNTIF('Códigos Santander (ref)'!$A$2:$A$79,$C3490)&gt;0,"SANTANDER",IF(COUNTIF('Códigos Itaú (ref)'!$A$2:$A$44,$C3490)&gt;0,"ITAU",IF(AND(TRIM(UPPER($I3490))="CONTRATUAL",ISNUMBER(SEARCH("INDIVIDUAL",SUBSTITUTE(UPPER($D3490)," ","")))),"PREMIUM FREE",""))))</f>
        <v/>
      </c>
    </row>
    <row r="3491">
      <c r="AC3491">
        <f>IF($C3491="","",IF(COUNTIF('Códigos Santander (ref)'!$A$2:$A$79,$C3491)&gt;0,"SANTANDER",IF(COUNTIF('Códigos Itaú (ref)'!$A$2:$A$44,$C3491)&gt;0,"ITAU",IF(AND(TRIM(UPPER($I3491))="CONTRATUAL",ISNUMBER(SEARCH("INDIVIDUAL",SUBSTITUTE(UPPER($D3491)," ","")))),"PREMIUM FREE",""))))</f>
        <v/>
      </c>
    </row>
    <row r="3492">
      <c r="AC3492">
        <f>IF($C3492="","",IF(COUNTIF('Códigos Santander (ref)'!$A$2:$A$79,$C3492)&gt;0,"SANTANDER",IF(COUNTIF('Códigos Itaú (ref)'!$A$2:$A$44,$C3492)&gt;0,"ITAU",IF(AND(TRIM(UPPER($I3492))="CONTRATUAL",ISNUMBER(SEARCH("INDIVIDUAL",SUBSTITUTE(UPPER($D3492)," ","")))),"PREMIUM FREE",""))))</f>
        <v/>
      </c>
    </row>
    <row r="3493">
      <c r="AC3493">
        <f>IF($C3493="","",IF(COUNTIF('Códigos Santander (ref)'!$A$2:$A$79,$C3493)&gt;0,"SANTANDER",IF(COUNTIF('Códigos Itaú (ref)'!$A$2:$A$44,$C3493)&gt;0,"ITAU",IF(AND(TRIM(UPPER($I3493))="CONTRATUAL",ISNUMBER(SEARCH("INDIVIDUAL",SUBSTITUTE(UPPER($D3493)," ","")))),"PREMIUM FREE",""))))</f>
        <v/>
      </c>
    </row>
    <row r="3494">
      <c r="AC3494">
        <f>IF($C3494="","",IF(COUNTIF('Códigos Santander (ref)'!$A$2:$A$79,$C3494)&gt;0,"SANTANDER",IF(COUNTIF('Códigos Itaú (ref)'!$A$2:$A$44,$C3494)&gt;0,"ITAU",IF(AND(TRIM(UPPER($I3494))="CONTRATUAL",ISNUMBER(SEARCH("INDIVIDUAL",SUBSTITUTE(UPPER($D3494)," ","")))),"PREMIUM FREE",""))))</f>
        <v/>
      </c>
    </row>
    <row r="3495">
      <c r="AC3495">
        <f>IF($C3495="","",IF(COUNTIF('Códigos Santander (ref)'!$A$2:$A$79,$C3495)&gt;0,"SANTANDER",IF(COUNTIF('Códigos Itaú (ref)'!$A$2:$A$44,$C3495)&gt;0,"ITAU",IF(AND(TRIM(UPPER($I3495))="CONTRATUAL",ISNUMBER(SEARCH("INDIVIDUAL",SUBSTITUTE(UPPER($D3495)," ","")))),"PREMIUM FREE",""))))</f>
        <v/>
      </c>
    </row>
    <row r="3496">
      <c r="AC3496">
        <f>IF($C3496="","",IF(COUNTIF('Códigos Santander (ref)'!$A$2:$A$79,$C3496)&gt;0,"SANTANDER",IF(COUNTIF('Códigos Itaú (ref)'!$A$2:$A$44,$C3496)&gt;0,"ITAU",IF(AND(TRIM(UPPER($I3496))="CONTRATUAL",ISNUMBER(SEARCH("INDIVIDUAL",SUBSTITUTE(UPPER($D3496)," ","")))),"PREMIUM FREE",""))))</f>
        <v/>
      </c>
    </row>
    <row r="3497">
      <c r="AC3497">
        <f>IF($C3497="","",IF(COUNTIF('Códigos Santander (ref)'!$A$2:$A$79,$C3497)&gt;0,"SANTANDER",IF(COUNTIF('Códigos Itaú (ref)'!$A$2:$A$44,$C3497)&gt;0,"ITAU",IF(AND(TRIM(UPPER($I3497))="CONTRATUAL",ISNUMBER(SEARCH("INDIVIDUAL",SUBSTITUTE(UPPER($D3497)," ","")))),"PREMIUM FREE",""))))</f>
        <v/>
      </c>
    </row>
    <row r="3498">
      <c r="AC3498">
        <f>IF($C3498="","",IF(COUNTIF('Códigos Santander (ref)'!$A$2:$A$79,$C3498)&gt;0,"SANTANDER",IF(COUNTIF('Códigos Itaú (ref)'!$A$2:$A$44,$C3498)&gt;0,"ITAU",IF(AND(TRIM(UPPER($I3498))="CONTRATUAL",ISNUMBER(SEARCH("INDIVIDUAL",SUBSTITUTE(UPPER($D3498)," ","")))),"PREMIUM FREE",""))))</f>
        <v/>
      </c>
    </row>
    <row r="3499">
      <c r="AC3499">
        <f>IF($C3499="","",IF(COUNTIF('Códigos Santander (ref)'!$A$2:$A$79,$C3499)&gt;0,"SANTANDER",IF(COUNTIF('Códigos Itaú (ref)'!$A$2:$A$44,$C3499)&gt;0,"ITAU",IF(AND(TRIM(UPPER($I3499))="CONTRATUAL",ISNUMBER(SEARCH("INDIVIDUAL",SUBSTITUTE(UPPER($D3499)," ","")))),"PREMIUM FREE",""))))</f>
        <v/>
      </c>
    </row>
    <row r="3500">
      <c r="AC3500">
        <f>IF($C3500="","",IF(COUNTIF('Códigos Santander (ref)'!$A$2:$A$79,$C3500)&gt;0,"SANTANDER",IF(COUNTIF('Códigos Itaú (ref)'!$A$2:$A$44,$C3500)&gt;0,"ITAU",IF(AND(TRIM(UPPER($I3500))="CONTRATUAL",ISNUMBER(SEARCH("INDIVIDUAL",SUBSTITUTE(UPPER($D3500)," ","")))),"PREMIUM FREE",""))))</f>
        <v/>
      </c>
    </row>
    <row r="3501">
      <c r="AC3501">
        <f>IF($C3501="","",IF(COUNTIF('Códigos Santander (ref)'!$A$2:$A$79,$C3501)&gt;0,"SANTANDER",IF(COUNTIF('Códigos Itaú (ref)'!$A$2:$A$44,$C3501)&gt;0,"ITAU",IF(AND(TRIM(UPPER($I3501))="CONTRATUAL",ISNUMBER(SEARCH("INDIVIDUAL",SUBSTITUTE(UPPER($D3501)," ","")))),"PREMIUM FREE",""))))</f>
        <v/>
      </c>
    </row>
    <row r="3502">
      <c r="AC3502">
        <f>IF($C3502="","",IF(COUNTIF('Códigos Santander (ref)'!$A$2:$A$79,$C3502)&gt;0,"SANTANDER",IF(COUNTIF('Códigos Itaú (ref)'!$A$2:$A$44,$C3502)&gt;0,"ITAU",IF(AND(TRIM(UPPER($I3502))="CONTRATUAL",ISNUMBER(SEARCH("INDIVIDUAL",SUBSTITUTE(UPPER($D3502)," ","")))),"PREMIUM FREE",""))))</f>
        <v/>
      </c>
    </row>
    <row r="3503">
      <c r="AC3503">
        <f>IF($C3503="","",IF(COUNTIF('Códigos Santander (ref)'!$A$2:$A$79,$C3503)&gt;0,"SANTANDER",IF(COUNTIF('Códigos Itaú (ref)'!$A$2:$A$44,$C3503)&gt;0,"ITAU",IF(AND(TRIM(UPPER($I3503))="CONTRATUAL",ISNUMBER(SEARCH("INDIVIDUAL",SUBSTITUTE(UPPER($D3503)," ","")))),"PREMIUM FREE",""))))</f>
        <v/>
      </c>
    </row>
    <row r="3504">
      <c r="AC3504">
        <f>IF($C3504="","",IF(COUNTIF('Códigos Santander (ref)'!$A$2:$A$79,$C3504)&gt;0,"SANTANDER",IF(COUNTIF('Códigos Itaú (ref)'!$A$2:$A$44,$C3504)&gt;0,"ITAU",IF(AND(TRIM(UPPER($I3504))="CONTRATUAL",ISNUMBER(SEARCH("INDIVIDUAL",SUBSTITUTE(UPPER($D3504)," ","")))),"PREMIUM FREE",""))))</f>
        <v/>
      </c>
    </row>
    <row r="3505">
      <c r="AC3505">
        <f>IF($C3505="","",IF(COUNTIF('Códigos Santander (ref)'!$A$2:$A$79,$C3505)&gt;0,"SANTANDER",IF(COUNTIF('Códigos Itaú (ref)'!$A$2:$A$44,$C3505)&gt;0,"ITAU",IF(AND(TRIM(UPPER($I3505))="CONTRATUAL",ISNUMBER(SEARCH("INDIVIDUAL",SUBSTITUTE(UPPER($D3505)," ","")))),"PREMIUM FREE",""))))</f>
        <v/>
      </c>
    </row>
    <row r="3506">
      <c r="AC3506">
        <f>IF($C3506="","",IF(COUNTIF('Códigos Santander (ref)'!$A$2:$A$79,$C3506)&gt;0,"SANTANDER",IF(COUNTIF('Códigos Itaú (ref)'!$A$2:$A$44,$C3506)&gt;0,"ITAU",IF(AND(TRIM(UPPER($I3506))="CONTRATUAL",ISNUMBER(SEARCH("INDIVIDUAL",SUBSTITUTE(UPPER($D3506)," ","")))),"PREMIUM FREE",""))))</f>
        <v/>
      </c>
    </row>
    <row r="3507">
      <c r="AC3507">
        <f>IF($C3507="","",IF(COUNTIF('Códigos Santander (ref)'!$A$2:$A$79,$C3507)&gt;0,"SANTANDER",IF(COUNTIF('Códigos Itaú (ref)'!$A$2:$A$44,$C3507)&gt;0,"ITAU",IF(AND(TRIM(UPPER($I3507))="CONTRATUAL",ISNUMBER(SEARCH("INDIVIDUAL",SUBSTITUTE(UPPER($D3507)," ","")))),"PREMIUM FREE",""))))</f>
        <v/>
      </c>
    </row>
    <row r="3508">
      <c r="AC3508">
        <f>IF($C3508="","",IF(COUNTIF('Códigos Santander (ref)'!$A$2:$A$79,$C3508)&gt;0,"SANTANDER",IF(COUNTIF('Códigos Itaú (ref)'!$A$2:$A$44,$C3508)&gt;0,"ITAU",IF(AND(TRIM(UPPER($I3508))="CONTRATUAL",ISNUMBER(SEARCH("INDIVIDUAL",SUBSTITUTE(UPPER($D3508)," ","")))),"PREMIUM FREE",""))))</f>
        <v/>
      </c>
    </row>
    <row r="3509">
      <c r="AC3509">
        <f>IF($C3509="","",IF(COUNTIF('Códigos Santander (ref)'!$A$2:$A$79,$C3509)&gt;0,"SANTANDER",IF(COUNTIF('Códigos Itaú (ref)'!$A$2:$A$44,$C3509)&gt;0,"ITAU",IF(AND(TRIM(UPPER($I3509))="CONTRATUAL",ISNUMBER(SEARCH("INDIVIDUAL",SUBSTITUTE(UPPER($D3509)," ","")))),"PREMIUM FREE",""))))</f>
        <v/>
      </c>
    </row>
    <row r="3510">
      <c r="AC3510">
        <f>IF($C3510="","",IF(COUNTIF('Códigos Santander (ref)'!$A$2:$A$79,$C3510)&gt;0,"SANTANDER",IF(COUNTIF('Códigos Itaú (ref)'!$A$2:$A$44,$C3510)&gt;0,"ITAU",IF(AND(TRIM(UPPER($I3510))="CONTRATUAL",ISNUMBER(SEARCH("INDIVIDUAL",SUBSTITUTE(UPPER($D3510)," ","")))),"PREMIUM FREE",""))))</f>
        <v/>
      </c>
    </row>
    <row r="3511">
      <c r="AC3511">
        <f>IF($C3511="","",IF(COUNTIF('Códigos Santander (ref)'!$A$2:$A$79,$C3511)&gt;0,"SANTANDER",IF(COUNTIF('Códigos Itaú (ref)'!$A$2:$A$44,$C3511)&gt;0,"ITAU",IF(AND(TRIM(UPPER($I3511))="CONTRATUAL",ISNUMBER(SEARCH("INDIVIDUAL",SUBSTITUTE(UPPER($D3511)," ","")))),"PREMIUM FREE",""))))</f>
        <v/>
      </c>
    </row>
    <row r="3512">
      <c r="AC3512">
        <f>IF($C3512="","",IF(COUNTIF('Códigos Santander (ref)'!$A$2:$A$79,$C3512)&gt;0,"SANTANDER",IF(COUNTIF('Códigos Itaú (ref)'!$A$2:$A$44,$C3512)&gt;0,"ITAU",IF(AND(TRIM(UPPER($I3512))="CONTRATUAL",ISNUMBER(SEARCH("INDIVIDUAL",SUBSTITUTE(UPPER($D3512)," ","")))),"PREMIUM FREE",""))))</f>
        <v/>
      </c>
    </row>
    <row r="3513">
      <c r="AC3513">
        <f>IF($C3513="","",IF(COUNTIF('Códigos Santander (ref)'!$A$2:$A$79,$C3513)&gt;0,"SANTANDER",IF(COUNTIF('Códigos Itaú (ref)'!$A$2:$A$44,$C3513)&gt;0,"ITAU",IF(AND(TRIM(UPPER($I3513))="CONTRATUAL",ISNUMBER(SEARCH("INDIVIDUAL",SUBSTITUTE(UPPER($D3513)," ","")))),"PREMIUM FREE",""))))</f>
        <v/>
      </c>
    </row>
    <row r="3514">
      <c r="AC3514">
        <f>IF($C3514="","",IF(COUNTIF('Códigos Santander (ref)'!$A$2:$A$79,$C3514)&gt;0,"SANTANDER",IF(COUNTIF('Códigos Itaú (ref)'!$A$2:$A$44,$C3514)&gt;0,"ITAU",IF(AND(TRIM(UPPER($I3514))="CONTRATUAL",ISNUMBER(SEARCH("INDIVIDUAL",SUBSTITUTE(UPPER($D3514)," ","")))),"PREMIUM FREE",""))))</f>
        <v/>
      </c>
    </row>
    <row r="3515">
      <c r="AC3515">
        <f>IF($C3515="","",IF(COUNTIF('Códigos Santander (ref)'!$A$2:$A$79,$C3515)&gt;0,"SANTANDER",IF(COUNTIF('Códigos Itaú (ref)'!$A$2:$A$44,$C3515)&gt;0,"ITAU",IF(AND(TRIM(UPPER($I3515))="CONTRATUAL",ISNUMBER(SEARCH("INDIVIDUAL",SUBSTITUTE(UPPER($D3515)," ","")))),"PREMIUM FREE",""))))</f>
        <v/>
      </c>
    </row>
    <row r="3516">
      <c r="AC3516">
        <f>IF($C3516="","",IF(COUNTIF('Códigos Santander (ref)'!$A$2:$A$79,$C3516)&gt;0,"SANTANDER",IF(COUNTIF('Códigos Itaú (ref)'!$A$2:$A$44,$C3516)&gt;0,"ITAU",IF(AND(TRIM(UPPER($I3516))="CONTRATUAL",ISNUMBER(SEARCH("INDIVIDUAL",SUBSTITUTE(UPPER($D3516)," ","")))),"PREMIUM FREE",""))))</f>
        <v/>
      </c>
    </row>
    <row r="3517">
      <c r="AC3517">
        <f>IF($C3517="","",IF(COUNTIF('Códigos Santander (ref)'!$A$2:$A$79,$C3517)&gt;0,"SANTANDER",IF(COUNTIF('Códigos Itaú (ref)'!$A$2:$A$44,$C3517)&gt;0,"ITAU",IF(AND(TRIM(UPPER($I3517))="CONTRATUAL",ISNUMBER(SEARCH("INDIVIDUAL",SUBSTITUTE(UPPER($D3517)," ","")))),"PREMIUM FREE",""))))</f>
        <v/>
      </c>
    </row>
    <row r="3518">
      <c r="AC3518">
        <f>IF($C3518="","",IF(COUNTIF('Códigos Santander (ref)'!$A$2:$A$79,$C3518)&gt;0,"SANTANDER",IF(COUNTIF('Códigos Itaú (ref)'!$A$2:$A$44,$C3518)&gt;0,"ITAU",IF(AND(TRIM(UPPER($I3518))="CONTRATUAL",ISNUMBER(SEARCH("INDIVIDUAL",SUBSTITUTE(UPPER($D3518)," ","")))),"PREMIUM FREE",""))))</f>
        <v/>
      </c>
    </row>
    <row r="3519">
      <c r="AC3519">
        <f>IF($C3519="","",IF(COUNTIF('Códigos Santander (ref)'!$A$2:$A$79,$C3519)&gt;0,"SANTANDER",IF(COUNTIF('Códigos Itaú (ref)'!$A$2:$A$44,$C3519)&gt;0,"ITAU",IF(AND(TRIM(UPPER($I3519))="CONTRATUAL",ISNUMBER(SEARCH("INDIVIDUAL",SUBSTITUTE(UPPER($D3519)," ","")))),"PREMIUM FREE",""))))</f>
        <v/>
      </c>
    </row>
    <row r="3520">
      <c r="AC3520">
        <f>IF($C3520="","",IF(COUNTIF('Códigos Santander (ref)'!$A$2:$A$79,$C3520)&gt;0,"SANTANDER",IF(COUNTIF('Códigos Itaú (ref)'!$A$2:$A$44,$C3520)&gt;0,"ITAU",IF(AND(TRIM(UPPER($I3520))="CONTRATUAL",ISNUMBER(SEARCH("INDIVIDUAL",SUBSTITUTE(UPPER($D3520)," ","")))),"PREMIUM FREE",""))))</f>
        <v/>
      </c>
    </row>
    <row r="3521">
      <c r="AC3521">
        <f>IF($C3521="","",IF(COUNTIF('Códigos Santander (ref)'!$A$2:$A$79,$C3521)&gt;0,"SANTANDER",IF(COUNTIF('Códigos Itaú (ref)'!$A$2:$A$44,$C3521)&gt;0,"ITAU",IF(AND(TRIM(UPPER($I3521))="CONTRATUAL",ISNUMBER(SEARCH("INDIVIDUAL",SUBSTITUTE(UPPER($D3521)," ","")))),"PREMIUM FREE",""))))</f>
        <v/>
      </c>
    </row>
    <row r="3522">
      <c r="AC3522">
        <f>IF($C3522="","",IF(COUNTIF('Códigos Santander (ref)'!$A$2:$A$79,$C3522)&gt;0,"SANTANDER",IF(COUNTIF('Códigos Itaú (ref)'!$A$2:$A$44,$C3522)&gt;0,"ITAU",IF(AND(TRIM(UPPER($I3522))="CONTRATUAL",ISNUMBER(SEARCH("INDIVIDUAL",SUBSTITUTE(UPPER($D3522)," ","")))),"PREMIUM FREE",""))))</f>
        <v/>
      </c>
    </row>
    <row r="3523">
      <c r="AC3523">
        <f>IF($C3523="","",IF(COUNTIF('Códigos Santander (ref)'!$A$2:$A$79,$C3523)&gt;0,"SANTANDER",IF(COUNTIF('Códigos Itaú (ref)'!$A$2:$A$44,$C3523)&gt;0,"ITAU",IF(AND(TRIM(UPPER($I3523))="CONTRATUAL",ISNUMBER(SEARCH("INDIVIDUAL",SUBSTITUTE(UPPER($D3523)," ","")))),"PREMIUM FREE",""))))</f>
        <v/>
      </c>
    </row>
    <row r="3524">
      <c r="AC3524">
        <f>IF($C3524="","",IF(COUNTIF('Códigos Santander (ref)'!$A$2:$A$79,$C3524)&gt;0,"SANTANDER",IF(COUNTIF('Códigos Itaú (ref)'!$A$2:$A$44,$C3524)&gt;0,"ITAU",IF(AND(TRIM(UPPER($I3524))="CONTRATUAL",ISNUMBER(SEARCH("INDIVIDUAL",SUBSTITUTE(UPPER($D3524)," ","")))),"PREMIUM FREE",""))))</f>
        <v/>
      </c>
    </row>
    <row r="3525">
      <c r="AC3525">
        <f>IF($C3525="","",IF(COUNTIF('Códigos Santander (ref)'!$A$2:$A$79,$C3525)&gt;0,"SANTANDER",IF(COUNTIF('Códigos Itaú (ref)'!$A$2:$A$44,$C3525)&gt;0,"ITAU",IF(AND(TRIM(UPPER($I3525))="CONTRATUAL",ISNUMBER(SEARCH("INDIVIDUAL",SUBSTITUTE(UPPER($D3525)," ","")))),"PREMIUM FREE",""))))</f>
        <v/>
      </c>
    </row>
    <row r="3526">
      <c r="AC3526">
        <f>IF($C3526="","",IF(COUNTIF('Códigos Santander (ref)'!$A$2:$A$79,$C3526)&gt;0,"SANTANDER",IF(COUNTIF('Códigos Itaú (ref)'!$A$2:$A$44,$C3526)&gt;0,"ITAU",IF(AND(TRIM(UPPER($I3526))="CONTRATUAL",ISNUMBER(SEARCH("INDIVIDUAL",SUBSTITUTE(UPPER($D3526)," ","")))),"PREMIUM FREE",""))))</f>
        <v/>
      </c>
    </row>
    <row r="3527">
      <c r="AC3527">
        <f>IF($C3527="","",IF(COUNTIF('Códigos Santander (ref)'!$A$2:$A$79,$C3527)&gt;0,"SANTANDER",IF(COUNTIF('Códigos Itaú (ref)'!$A$2:$A$44,$C3527)&gt;0,"ITAU",IF(AND(TRIM(UPPER($I3527))="CONTRATUAL",ISNUMBER(SEARCH("INDIVIDUAL",SUBSTITUTE(UPPER($D3527)," ","")))),"PREMIUM FREE",""))))</f>
        <v/>
      </c>
    </row>
    <row r="3528">
      <c r="AC3528">
        <f>IF($C3528="","",IF(COUNTIF('Códigos Santander (ref)'!$A$2:$A$79,$C3528)&gt;0,"SANTANDER",IF(COUNTIF('Códigos Itaú (ref)'!$A$2:$A$44,$C3528)&gt;0,"ITAU",IF(AND(TRIM(UPPER($I3528))="CONTRATUAL",ISNUMBER(SEARCH("INDIVIDUAL",SUBSTITUTE(UPPER($D3528)," ","")))),"PREMIUM FREE",""))))</f>
        <v/>
      </c>
    </row>
    <row r="3529">
      <c r="AC3529">
        <f>IF($C3529="","",IF(COUNTIF('Códigos Santander (ref)'!$A$2:$A$79,$C3529)&gt;0,"SANTANDER",IF(COUNTIF('Códigos Itaú (ref)'!$A$2:$A$44,$C3529)&gt;0,"ITAU",IF(AND(TRIM(UPPER($I3529))="CONTRATUAL",ISNUMBER(SEARCH("INDIVIDUAL",SUBSTITUTE(UPPER($D3529)," ","")))),"PREMIUM FREE",""))))</f>
        <v/>
      </c>
    </row>
    <row r="3530">
      <c r="AC3530">
        <f>IF($C3530="","",IF(COUNTIF('Códigos Santander (ref)'!$A$2:$A$79,$C3530)&gt;0,"SANTANDER",IF(COUNTIF('Códigos Itaú (ref)'!$A$2:$A$44,$C3530)&gt;0,"ITAU",IF(AND(TRIM(UPPER($I3530))="CONTRATUAL",ISNUMBER(SEARCH("INDIVIDUAL",SUBSTITUTE(UPPER($D3530)," ","")))),"PREMIUM FREE",""))))</f>
        <v/>
      </c>
    </row>
    <row r="3531">
      <c r="AC3531">
        <f>IF($C3531="","",IF(COUNTIF('Códigos Santander (ref)'!$A$2:$A$79,$C3531)&gt;0,"SANTANDER",IF(COUNTIF('Códigos Itaú (ref)'!$A$2:$A$44,$C3531)&gt;0,"ITAU",IF(AND(TRIM(UPPER($I3531))="CONTRATUAL",ISNUMBER(SEARCH("INDIVIDUAL",SUBSTITUTE(UPPER($D3531)," ","")))),"PREMIUM FREE",""))))</f>
        <v/>
      </c>
    </row>
    <row r="3532">
      <c r="AC3532">
        <f>IF($C3532="","",IF(COUNTIF('Códigos Santander (ref)'!$A$2:$A$79,$C3532)&gt;0,"SANTANDER",IF(COUNTIF('Códigos Itaú (ref)'!$A$2:$A$44,$C3532)&gt;0,"ITAU",IF(AND(TRIM(UPPER($I3532))="CONTRATUAL",ISNUMBER(SEARCH("INDIVIDUAL",SUBSTITUTE(UPPER($D3532)," ","")))),"PREMIUM FREE",""))))</f>
        <v/>
      </c>
    </row>
    <row r="3533">
      <c r="AC3533">
        <f>IF($C3533="","",IF(COUNTIF('Códigos Santander (ref)'!$A$2:$A$79,$C3533)&gt;0,"SANTANDER",IF(COUNTIF('Códigos Itaú (ref)'!$A$2:$A$44,$C3533)&gt;0,"ITAU",IF(AND(TRIM(UPPER($I3533))="CONTRATUAL",ISNUMBER(SEARCH("INDIVIDUAL",SUBSTITUTE(UPPER($D3533)," ","")))),"PREMIUM FREE",""))))</f>
        <v/>
      </c>
    </row>
    <row r="3534">
      <c r="AC3534">
        <f>IF($C3534="","",IF(COUNTIF('Códigos Santander (ref)'!$A$2:$A$79,$C3534)&gt;0,"SANTANDER",IF(COUNTIF('Códigos Itaú (ref)'!$A$2:$A$44,$C3534)&gt;0,"ITAU",IF(AND(TRIM(UPPER($I3534))="CONTRATUAL",ISNUMBER(SEARCH("INDIVIDUAL",SUBSTITUTE(UPPER($D3534)," ","")))),"PREMIUM FREE",""))))</f>
        <v/>
      </c>
    </row>
    <row r="3535">
      <c r="AC3535">
        <f>IF($C3535="","",IF(COUNTIF('Códigos Santander (ref)'!$A$2:$A$79,$C3535)&gt;0,"SANTANDER",IF(COUNTIF('Códigos Itaú (ref)'!$A$2:$A$44,$C3535)&gt;0,"ITAU",IF(AND(TRIM(UPPER($I3535))="CONTRATUAL",ISNUMBER(SEARCH("INDIVIDUAL",SUBSTITUTE(UPPER($D3535)," ","")))),"PREMIUM FREE",""))))</f>
        <v/>
      </c>
    </row>
    <row r="3536">
      <c r="AC3536">
        <f>IF($C3536="","",IF(COUNTIF('Códigos Santander (ref)'!$A$2:$A$79,$C3536)&gt;0,"SANTANDER",IF(COUNTIF('Códigos Itaú (ref)'!$A$2:$A$44,$C3536)&gt;0,"ITAU",IF(AND(TRIM(UPPER($I3536))="CONTRATUAL",ISNUMBER(SEARCH("INDIVIDUAL",SUBSTITUTE(UPPER($D3536)," ","")))),"PREMIUM FREE",""))))</f>
        <v/>
      </c>
    </row>
    <row r="3537">
      <c r="AC3537">
        <f>IF($C3537="","",IF(COUNTIF('Códigos Santander (ref)'!$A$2:$A$79,$C3537)&gt;0,"SANTANDER",IF(COUNTIF('Códigos Itaú (ref)'!$A$2:$A$44,$C3537)&gt;0,"ITAU",IF(AND(TRIM(UPPER($I3537))="CONTRATUAL",ISNUMBER(SEARCH("INDIVIDUAL",SUBSTITUTE(UPPER($D3537)," ","")))),"PREMIUM FREE",""))))</f>
        <v/>
      </c>
    </row>
    <row r="3538">
      <c r="AC3538">
        <f>IF($C3538="","",IF(COUNTIF('Códigos Santander (ref)'!$A$2:$A$79,$C3538)&gt;0,"SANTANDER",IF(COUNTIF('Códigos Itaú (ref)'!$A$2:$A$44,$C3538)&gt;0,"ITAU",IF(AND(TRIM(UPPER($I3538))="CONTRATUAL",ISNUMBER(SEARCH("INDIVIDUAL",SUBSTITUTE(UPPER($D3538)," ","")))),"PREMIUM FREE",""))))</f>
        <v/>
      </c>
    </row>
    <row r="3539">
      <c r="AC3539">
        <f>IF($C3539="","",IF(COUNTIF('Códigos Santander (ref)'!$A$2:$A$79,$C3539)&gt;0,"SANTANDER",IF(COUNTIF('Códigos Itaú (ref)'!$A$2:$A$44,$C3539)&gt;0,"ITAU",IF(AND(TRIM(UPPER($I3539))="CONTRATUAL",ISNUMBER(SEARCH("INDIVIDUAL",SUBSTITUTE(UPPER($D3539)," ","")))),"PREMIUM FREE",""))))</f>
        <v/>
      </c>
    </row>
    <row r="3540">
      <c r="AC3540">
        <f>IF($C3540="","",IF(COUNTIF('Códigos Santander (ref)'!$A$2:$A$79,$C3540)&gt;0,"SANTANDER",IF(COUNTIF('Códigos Itaú (ref)'!$A$2:$A$44,$C3540)&gt;0,"ITAU",IF(AND(TRIM(UPPER($I3540))="CONTRATUAL",ISNUMBER(SEARCH("INDIVIDUAL",SUBSTITUTE(UPPER($D3540)," ","")))),"PREMIUM FREE",""))))</f>
        <v/>
      </c>
    </row>
    <row r="3541">
      <c r="AC3541">
        <f>IF($C3541="","",IF(COUNTIF('Códigos Santander (ref)'!$A$2:$A$79,$C3541)&gt;0,"SANTANDER",IF(COUNTIF('Códigos Itaú (ref)'!$A$2:$A$44,$C3541)&gt;0,"ITAU",IF(AND(TRIM(UPPER($I3541))="CONTRATUAL",ISNUMBER(SEARCH("INDIVIDUAL",SUBSTITUTE(UPPER($D3541)," ","")))),"PREMIUM FREE",""))))</f>
        <v/>
      </c>
    </row>
    <row r="3542">
      <c r="AC3542">
        <f>IF($C3542="","",IF(COUNTIF('Códigos Santander (ref)'!$A$2:$A$79,$C3542)&gt;0,"SANTANDER",IF(COUNTIF('Códigos Itaú (ref)'!$A$2:$A$44,$C3542)&gt;0,"ITAU",IF(AND(TRIM(UPPER($I3542))="CONTRATUAL",ISNUMBER(SEARCH("INDIVIDUAL",SUBSTITUTE(UPPER($D3542)," ","")))),"PREMIUM FREE",""))))</f>
        <v/>
      </c>
    </row>
    <row r="3543">
      <c r="AC3543">
        <f>IF($C3543="","",IF(COUNTIF('Códigos Santander (ref)'!$A$2:$A$79,$C3543)&gt;0,"SANTANDER",IF(COUNTIF('Códigos Itaú (ref)'!$A$2:$A$44,$C3543)&gt;0,"ITAU",IF(AND(TRIM(UPPER($I3543))="CONTRATUAL",ISNUMBER(SEARCH("INDIVIDUAL",SUBSTITUTE(UPPER($D3543)," ","")))),"PREMIUM FREE",""))))</f>
        <v/>
      </c>
    </row>
    <row r="3544">
      <c r="AC3544">
        <f>IF($C3544="","",IF(COUNTIF('Códigos Santander (ref)'!$A$2:$A$79,$C3544)&gt;0,"SANTANDER",IF(COUNTIF('Códigos Itaú (ref)'!$A$2:$A$44,$C3544)&gt;0,"ITAU",IF(AND(TRIM(UPPER($I3544))="CONTRATUAL",ISNUMBER(SEARCH("INDIVIDUAL",SUBSTITUTE(UPPER($D3544)," ","")))),"PREMIUM FREE",""))))</f>
        <v/>
      </c>
    </row>
    <row r="3545">
      <c r="AC3545">
        <f>IF($C3545="","",IF(COUNTIF('Códigos Santander (ref)'!$A$2:$A$79,$C3545)&gt;0,"SANTANDER",IF(COUNTIF('Códigos Itaú (ref)'!$A$2:$A$44,$C3545)&gt;0,"ITAU",IF(AND(TRIM(UPPER($I3545))="CONTRATUAL",ISNUMBER(SEARCH("INDIVIDUAL",SUBSTITUTE(UPPER($D3545)," ","")))),"PREMIUM FREE",""))))</f>
        <v/>
      </c>
    </row>
    <row r="3546">
      <c r="AC3546">
        <f>IF($C3546="","",IF(COUNTIF('Códigos Santander (ref)'!$A$2:$A$79,$C3546)&gt;0,"SANTANDER",IF(COUNTIF('Códigos Itaú (ref)'!$A$2:$A$44,$C3546)&gt;0,"ITAU",IF(AND(TRIM(UPPER($I3546))="CONTRATUAL",ISNUMBER(SEARCH("INDIVIDUAL",SUBSTITUTE(UPPER($D3546)," ","")))),"PREMIUM FREE",""))))</f>
        <v/>
      </c>
    </row>
    <row r="3547">
      <c r="AC3547">
        <f>IF($C3547="","",IF(COUNTIF('Códigos Santander (ref)'!$A$2:$A$79,$C3547)&gt;0,"SANTANDER",IF(COUNTIF('Códigos Itaú (ref)'!$A$2:$A$44,$C3547)&gt;0,"ITAU",IF(AND(TRIM(UPPER($I3547))="CONTRATUAL",ISNUMBER(SEARCH("INDIVIDUAL",SUBSTITUTE(UPPER($D3547)," ","")))),"PREMIUM FREE",""))))</f>
        <v/>
      </c>
    </row>
    <row r="3548">
      <c r="AC3548">
        <f>IF($C3548="","",IF(COUNTIF('Códigos Santander (ref)'!$A$2:$A$79,$C3548)&gt;0,"SANTANDER",IF(COUNTIF('Códigos Itaú (ref)'!$A$2:$A$44,$C3548)&gt;0,"ITAU",IF(AND(TRIM(UPPER($I3548))="CONTRATUAL",ISNUMBER(SEARCH("INDIVIDUAL",SUBSTITUTE(UPPER($D3548)," ","")))),"PREMIUM FREE",""))))</f>
        <v/>
      </c>
    </row>
    <row r="3549">
      <c r="AC3549">
        <f>IF($C3549="","",IF(COUNTIF('Códigos Santander (ref)'!$A$2:$A$79,$C3549)&gt;0,"SANTANDER",IF(COUNTIF('Códigos Itaú (ref)'!$A$2:$A$44,$C3549)&gt;0,"ITAU",IF(AND(TRIM(UPPER($I3549))="CONTRATUAL",ISNUMBER(SEARCH("INDIVIDUAL",SUBSTITUTE(UPPER($D3549)," ","")))),"PREMIUM FREE",""))))</f>
        <v/>
      </c>
    </row>
    <row r="3550">
      <c r="AC3550">
        <f>IF($C3550="","",IF(COUNTIF('Códigos Santander (ref)'!$A$2:$A$79,$C3550)&gt;0,"SANTANDER",IF(COUNTIF('Códigos Itaú (ref)'!$A$2:$A$44,$C3550)&gt;0,"ITAU",IF(AND(TRIM(UPPER($I3550))="CONTRATUAL",ISNUMBER(SEARCH("INDIVIDUAL",SUBSTITUTE(UPPER($D3550)," ","")))),"PREMIUM FREE",""))))</f>
        <v/>
      </c>
    </row>
    <row r="3551">
      <c r="AC3551">
        <f>IF($C3551="","",IF(COUNTIF('Códigos Santander (ref)'!$A$2:$A$79,$C3551)&gt;0,"SANTANDER",IF(COUNTIF('Códigos Itaú (ref)'!$A$2:$A$44,$C3551)&gt;0,"ITAU",IF(AND(TRIM(UPPER($I3551))="CONTRATUAL",ISNUMBER(SEARCH("INDIVIDUAL",SUBSTITUTE(UPPER($D3551)," ","")))),"PREMIUM FREE",""))))</f>
        <v/>
      </c>
    </row>
    <row r="3552">
      <c r="AC3552">
        <f>IF($C3552="","",IF(COUNTIF('Códigos Santander (ref)'!$A$2:$A$79,$C3552)&gt;0,"SANTANDER",IF(COUNTIF('Códigos Itaú (ref)'!$A$2:$A$44,$C3552)&gt;0,"ITAU",IF(AND(TRIM(UPPER($I3552))="CONTRATUAL",ISNUMBER(SEARCH("INDIVIDUAL",SUBSTITUTE(UPPER($D3552)," ","")))),"PREMIUM FREE",""))))</f>
        <v/>
      </c>
    </row>
    <row r="3553">
      <c r="AC3553">
        <f>IF($C3553="","",IF(COUNTIF('Códigos Santander (ref)'!$A$2:$A$79,$C3553)&gt;0,"SANTANDER",IF(COUNTIF('Códigos Itaú (ref)'!$A$2:$A$44,$C3553)&gt;0,"ITAU",IF(AND(TRIM(UPPER($I3553))="CONTRATUAL",ISNUMBER(SEARCH("INDIVIDUAL",SUBSTITUTE(UPPER($D3553)," ","")))),"PREMIUM FREE",""))))</f>
        <v/>
      </c>
    </row>
    <row r="3554">
      <c r="AC3554">
        <f>IF($C3554="","",IF(COUNTIF('Códigos Santander (ref)'!$A$2:$A$79,$C3554)&gt;0,"SANTANDER",IF(COUNTIF('Códigos Itaú (ref)'!$A$2:$A$44,$C3554)&gt;0,"ITAU",IF(AND(TRIM(UPPER($I3554))="CONTRATUAL",ISNUMBER(SEARCH("INDIVIDUAL",SUBSTITUTE(UPPER($D3554)," ","")))),"PREMIUM FREE",""))))</f>
        <v/>
      </c>
    </row>
    <row r="3555">
      <c r="AC3555">
        <f>IF($C3555="","",IF(COUNTIF('Códigos Santander (ref)'!$A$2:$A$79,$C3555)&gt;0,"SANTANDER",IF(COUNTIF('Códigos Itaú (ref)'!$A$2:$A$44,$C3555)&gt;0,"ITAU",IF(AND(TRIM(UPPER($I3555))="CONTRATUAL",ISNUMBER(SEARCH("INDIVIDUAL",SUBSTITUTE(UPPER($D3555)," ","")))),"PREMIUM FREE",""))))</f>
        <v/>
      </c>
    </row>
    <row r="3556">
      <c r="AC3556">
        <f>IF($C3556="","",IF(COUNTIF('Códigos Santander (ref)'!$A$2:$A$79,$C3556)&gt;0,"SANTANDER",IF(COUNTIF('Códigos Itaú (ref)'!$A$2:$A$44,$C3556)&gt;0,"ITAU",IF(AND(TRIM(UPPER($I3556))="CONTRATUAL",ISNUMBER(SEARCH("INDIVIDUAL",SUBSTITUTE(UPPER($D3556)," ","")))),"PREMIUM FREE",""))))</f>
        <v/>
      </c>
    </row>
    <row r="3557">
      <c r="AC3557">
        <f>IF($C3557="","",IF(COUNTIF('Códigos Santander (ref)'!$A$2:$A$79,$C3557)&gt;0,"SANTANDER",IF(COUNTIF('Códigos Itaú (ref)'!$A$2:$A$44,$C3557)&gt;0,"ITAU",IF(AND(TRIM(UPPER($I3557))="CONTRATUAL",ISNUMBER(SEARCH("INDIVIDUAL",SUBSTITUTE(UPPER($D3557)," ","")))),"PREMIUM FREE",""))))</f>
        <v/>
      </c>
    </row>
    <row r="3558">
      <c r="AC3558">
        <f>IF($C3558="","",IF(COUNTIF('Códigos Santander (ref)'!$A$2:$A$79,$C3558)&gt;0,"SANTANDER",IF(COUNTIF('Códigos Itaú (ref)'!$A$2:$A$44,$C3558)&gt;0,"ITAU",IF(AND(TRIM(UPPER($I3558))="CONTRATUAL",ISNUMBER(SEARCH("INDIVIDUAL",SUBSTITUTE(UPPER($D3558)," ","")))),"PREMIUM FREE",""))))</f>
        <v/>
      </c>
    </row>
    <row r="3559">
      <c r="AC3559">
        <f>IF($C3559="","",IF(COUNTIF('Códigos Santander (ref)'!$A$2:$A$79,$C3559)&gt;0,"SANTANDER",IF(COUNTIF('Códigos Itaú (ref)'!$A$2:$A$44,$C3559)&gt;0,"ITAU",IF(AND(TRIM(UPPER($I3559))="CONTRATUAL",ISNUMBER(SEARCH("INDIVIDUAL",SUBSTITUTE(UPPER($D3559)," ","")))),"PREMIUM FREE",""))))</f>
        <v/>
      </c>
    </row>
    <row r="3560">
      <c r="AC3560">
        <f>IF($C3560="","",IF(COUNTIF('Códigos Santander (ref)'!$A$2:$A$79,$C3560)&gt;0,"SANTANDER",IF(COUNTIF('Códigos Itaú (ref)'!$A$2:$A$44,$C3560)&gt;0,"ITAU",IF(AND(TRIM(UPPER($I3560))="CONTRATUAL",ISNUMBER(SEARCH("INDIVIDUAL",SUBSTITUTE(UPPER($D3560)," ","")))),"PREMIUM FREE",""))))</f>
        <v/>
      </c>
    </row>
    <row r="3561">
      <c r="AC3561">
        <f>IF($C3561="","",IF(COUNTIF('Códigos Santander (ref)'!$A$2:$A$79,$C3561)&gt;0,"SANTANDER",IF(COUNTIF('Códigos Itaú (ref)'!$A$2:$A$44,$C3561)&gt;0,"ITAU",IF(AND(TRIM(UPPER($I3561))="CONTRATUAL",ISNUMBER(SEARCH("INDIVIDUAL",SUBSTITUTE(UPPER($D3561)," ","")))),"PREMIUM FREE",""))))</f>
        <v/>
      </c>
    </row>
    <row r="3562">
      <c r="AC3562">
        <f>IF($C3562="","",IF(COUNTIF('Códigos Santander (ref)'!$A$2:$A$79,$C3562)&gt;0,"SANTANDER",IF(COUNTIF('Códigos Itaú (ref)'!$A$2:$A$44,$C3562)&gt;0,"ITAU",IF(AND(TRIM(UPPER($I3562))="CONTRATUAL",ISNUMBER(SEARCH("INDIVIDUAL",SUBSTITUTE(UPPER($D3562)," ","")))),"PREMIUM FREE",""))))</f>
        <v/>
      </c>
    </row>
    <row r="3563">
      <c r="AC3563">
        <f>IF($C3563="","",IF(COUNTIF('Códigos Santander (ref)'!$A$2:$A$79,$C3563)&gt;0,"SANTANDER",IF(COUNTIF('Códigos Itaú (ref)'!$A$2:$A$44,$C3563)&gt;0,"ITAU",IF(AND(TRIM(UPPER($I3563))="CONTRATUAL",ISNUMBER(SEARCH("INDIVIDUAL",SUBSTITUTE(UPPER($D3563)," ","")))),"PREMIUM FREE",""))))</f>
        <v/>
      </c>
    </row>
    <row r="3564">
      <c r="AC3564">
        <f>IF($C3564="","",IF(COUNTIF('Códigos Santander (ref)'!$A$2:$A$79,$C3564)&gt;0,"SANTANDER",IF(COUNTIF('Códigos Itaú (ref)'!$A$2:$A$44,$C3564)&gt;0,"ITAU",IF(AND(TRIM(UPPER($I3564))="CONTRATUAL",ISNUMBER(SEARCH("INDIVIDUAL",SUBSTITUTE(UPPER($D3564)," ","")))),"PREMIUM FREE",""))))</f>
        <v/>
      </c>
    </row>
    <row r="3565">
      <c r="AC3565">
        <f>IF($C3565="","",IF(COUNTIF('Códigos Santander (ref)'!$A$2:$A$79,$C3565)&gt;0,"SANTANDER",IF(COUNTIF('Códigos Itaú (ref)'!$A$2:$A$44,$C3565)&gt;0,"ITAU",IF(AND(TRIM(UPPER($I3565))="CONTRATUAL",ISNUMBER(SEARCH("INDIVIDUAL",SUBSTITUTE(UPPER($D3565)," ","")))),"PREMIUM FREE",""))))</f>
        <v/>
      </c>
    </row>
    <row r="3566">
      <c r="AC3566">
        <f>IF($C3566="","",IF(COUNTIF('Códigos Santander (ref)'!$A$2:$A$79,$C3566)&gt;0,"SANTANDER",IF(COUNTIF('Códigos Itaú (ref)'!$A$2:$A$44,$C3566)&gt;0,"ITAU",IF(AND(TRIM(UPPER($I3566))="CONTRATUAL",ISNUMBER(SEARCH("INDIVIDUAL",SUBSTITUTE(UPPER($D3566)," ","")))),"PREMIUM FREE",""))))</f>
        <v/>
      </c>
    </row>
    <row r="3567">
      <c r="AC3567">
        <f>IF($C3567="","",IF(COUNTIF('Códigos Santander (ref)'!$A$2:$A$79,$C3567)&gt;0,"SANTANDER",IF(COUNTIF('Códigos Itaú (ref)'!$A$2:$A$44,$C3567)&gt;0,"ITAU",IF(AND(TRIM(UPPER($I3567))="CONTRATUAL",ISNUMBER(SEARCH("INDIVIDUAL",SUBSTITUTE(UPPER($D3567)," ","")))),"PREMIUM FREE",""))))</f>
        <v/>
      </c>
    </row>
    <row r="3568">
      <c r="AC3568">
        <f>IF($C3568="","",IF(COUNTIF('Códigos Santander (ref)'!$A$2:$A$79,$C3568)&gt;0,"SANTANDER",IF(COUNTIF('Códigos Itaú (ref)'!$A$2:$A$44,$C3568)&gt;0,"ITAU",IF(AND(TRIM(UPPER($I3568))="CONTRATUAL",ISNUMBER(SEARCH("INDIVIDUAL",SUBSTITUTE(UPPER($D3568)," ","")))),"PREMIUM FREE",""))))</f>
        <v/>
      </c>
    </row>
    <row r="3569">
      <c r="AC3569">
        <f>IF($C3569="","",IF(COUNTIF('Códigos Santander (ref)'!$A$2:$A$79,$C3569)&gt;0,"SANTANDER",IF(COUNTIF('Códigos Itaú (ref)'!$A$2:$A$44,$C3569)&gt;0,"ITAU",IF(AND(TRIM(UPPER($I3569))="CONTRATUAL",ISNUMBER(SEARCH("INDIVIDUAL",SUBSTITUTE(UPPER($D3569)," ","")))),"PREMIUM FREE",""))))</f>
        <v/>
      </c>
    </row>
    <row r="3570">
      <c r="AC3570">
        <f>IF($C3570="","",IF(COUNTIF('Códigos Santander (ref)'!$A$2:$A$79,$C3570)&gt;0,"SANTANDER",IF(COUNTIF('Códigos Itaú (ref)'!$A$2:$A$44,$C3570)&gt;0,"ITAU",IF(AND(TRIM(UPPER($I3570))="CONTRATUAL",ISNUMBER(SEARCH("INDIVIDUAL",SUBSTITUTE(UPPER($D3570)," ","")))),"PREMIUM FREE",""))))</f>
        <v/>
      </c>
    </row>
    <row r="3571">
      <c r="AC3571">
        <f>IF($C3571="","",IF(COUNTIF('Códigos Santander (ref)'!$A$2:$A$79,$C3571)&gt;0,"SANTANDER",IF(COUNTIF('Códigos Itaú (ref)'!$A$2:$A$44,$C3571)&gt;0,"ITAU",IF(AND(TRIM(UPPER($I3571))="CONTRATUAL",ISNUMBER(SEARCH("INDIVIDUAL",SUBSTITUTE(UPPER($D3571)," ","")))),"PREMIUM FREE",""))))</f>
        <v/>
      </c>
    </row>
    <row r="3572">
      <c r="AC3572">
        <f>IF($C3572="","",IF(COUNTIF('Códigos Santander (ref)'!$A$2:$A$79,$C3572)&gt;0,"SANTANDER",IF(COUNTIF('Códigos Itaú (ref)'!$A$2:$A$44,$C3572)&gt;0,"ITAU",IF(AND(TRIM(UPPER($I3572))="CONTRATUAL",ISNUMBER(SEARCH("INDIVIDUAL",SUBSTITUTE(UPPER($D3572)," ","")))),"PREMIUM FREE",""))))</f>
        <v/>
      </c>
    </row>
    <row r="3573">
      <c r="AC3573">
        <f>IF($C3573="","",IF(COUNTIF('Códigos Santander (ref)'!$A$2:$A$79,$C3573)&gt;0,"SANTANDER",IF(COUNTIF('Códigos Itaú (ref)'!$A$2:$A$44,$C3573)&gt;0,"ITAU",IF(AND(TRIM(UPPER($I3573))="CONTRATUAL",ISNUMBER(SEARCH("INDIVIDUAL",SUBSTITUTE(UPPER($D3573)," ","")))),"PREMIUM FREE",""))))</f>
        <v/>
      </c>
    </row>
    <row r="3574">
      <c r="AC3574">
        <f>IF($C3574="","",IF(COUNTIF('Códigos Santander (ref)'!$A$2:$A$79,$C3574)&gt;0,"SANTANDER",IF(COUNTIF('Códigos Itaú (ref)'!$A$2:$A$44,$C3574)&gt;0,"ITAU",IF(AND(TRIM(UPPER($I3574))="CONTRATUAL",ISNUMBER(SEARCH("INDIVIDUAL",SUBSTITUTE(UPPER($D3574)," ","")))),"PREMIUM FREE",""))))</f>
        <v/>
      </c>
    </row>
    <row r="3575">
      <c r="AC3575">
        <f>IF($C3575="","",IF(COUNTIF('Códigos Santander (ref)'!$A$2:$A$79,$C3575)&gt;0,"SANTANDER",IF(COUNTIF('Códigos Itaú (ref)'!$A$2:$A$44,$C3575)&gt;0,"ITAU",IF(AND(TRIM(UPPER($I3575))="CONTRATUAL",ISNUMBER(SEARCH("INDIVIDUAL",SUBSTITUTE(UPPER($D3575)," ","")))),"PREMIUM FREE",""))))</f>
        <v/>
      </c>
    </row>
    <row r="3576">
      <c r="AC3576">
        <f>IF($C3576="","",IF(COUNTIF('Códigos Santander (ref)'!$A$2:$A$79,$C3576)&gt;0,"SANTANDER",IF(COUNTIF('Códigos Itaú (ref)'!$A$2:$A$44,$C3576)&gt;0,"ITAU",IF(AND(TRIM(UPPER($I3576))="CONTRATUAL",ISNUMBER(SEARCH("INDIVIDUAL",SUBSTITUTE(UPPER($D3576)," ","")))),"PREMIUM FREE",""))))</f>
        <v/>
      </c>
    </row>
    <row r="3577">
      <c r="AC3577">
        <f>IF($C3577="","",IF(COUNTIF('Códigos Santander (ref)'!$A$2:$A$79,$C3577)&gt;0,"SANTANDER",IF(COUNTIF('Códigos Itaú (ref)'!$A$2:$A$44,$C3577)&gt;0,"ITAU",IF(AND(TRIM(UPPER($I3577))="CONTRATUAL",ISNUMBER(SEARCH("INDIVIDUAL",SUBSTITUTE(UPPER($D3577)," ","")))),"PREMIUM FREE",""))))</f>
        <v/>
      </c>
    </row>
    <row r="3578">
      <c r="AC3578">
        <f>IF($C3578="","",IF(COUNTIF('Códigos Santander (ref)'!$A$2:$A$79,$C3578)&gt;0,"SANTANDER",IF(COUNTIF('Códigos Itaú (ref)'!$A$2:$A$44,$C3578)&gt;0,"ITAU",IF(AND(TRIM(UPPER($I3578))="CONTRATUAL",ISNUMBER(SEARCH("INDIVIDUAL",SUBSTITUTE(UPPER($D3578)," ","")))),"PREMIUM FREE",""))))</f>
        <v/>
      </c>
    </row>
    <row r="3579">
      <c r="AC3579">
        <f>IF($C3579="","",IF(COUNTIF('Códigos Santander (ref)'!$A$2:$A$79,$C3579)&gt;0,"SANTANDER",IF(COUNTIF('Códigos Itaú (ref)'!$A$2:$A$44,$C3579)&gt;0,"ITAU",IF(AND(TRIM(UPPER($I3579))="CONTRATUAL",ISNUMBER(SEARCH("INDIVIDUAL",SUBSTITUTE(UPPER($D3579)," ","")))),"PREMIUM FREE",""))))</f>
        <v/>
      </c>
    </row>
    <row r="3580">
      <c r="AC3580">
        <f>IF($C3580="","",IF(COUNTIF('Códigos Santander (ref)'!$A$2:$A$79,$C3580)&gt;0,"SANTANDER",IF(COUNTIF('Códigos Itaú (ref)'!$A$2:$A$44,$C3580)&gt;0,"ITAU",IF(AND(TRIM(UPPER($I3580))="CONTRATUAL",ISNUMBER(SEARCH("INDIVIDUAL",SUBSTITUTE(UPPER($D3580)," ","")))),"PREMIUM FREE",""))))</f>
        <v/>
      </c>
    </row>
    <row r="3581">
      <c r="AC3581">
        <f>IF($C3581="","",IF(COUNTIF('Códigos Santander (ref)'!$A$2:$A$79,$C3581)&gt;0,"SANTANDER",IF(COUNTIF('Códigos Itaú (ref)'!$A$2:$A$44,$C3581)&gt;0,"ITAU",IF(AND(TRIM(UPPER($I3581))="CONTRATUAL",ISNUMBER(SEARCH("INDIVIDUAL",SUBSTITUTE(UPPER($D3581)," ","")))),"PREMIUM FREE",""))))</f>
        <v/>
      </c>
    </row>
    <row r="3582">
      <c r="AC3582">
        <f>IF($C3582="","",IF(COUNTIF('Códigos Santander (ref)'!$A$2:$A$79,$C3582)&gt;0,"SANTANDER",IF(COUNTIF('Códigos Itaú (ref)'!$A$2:$A$44,$C3582)&gt;0,"ITAU",IF(AND(TRIM(UPPER($I3582))="CONTRATUAL",ISNUMBER(SEARCH("INDIVIDUAL",SUBSTITUTE(UPPER($D3582)," ","")))),"PREMIUM FREE",""))))</f>
        <v/>
      </c>
    </row>
    <row r="3583">
      <c r="AC3583">
        <f>IF($C3583="","",IF(COUNTIF('Códigos Santander (ref)'!$A$2:$A$79,$C3583)&gt;0,"SANTANDER",IF(COUNTIF('Códigos Itaú (ref)'!$A$2:$A$44,$C3583)&gt;0,"ITAU",IF(AND(TRIM(UPPER($I3583))="CONTRATUAL",ISNUMBER(SEARCH("INDIVIDUAL",SUBSTITUTE(UPPER($D3583)," ","")))),"PREMIUM FREE",""))))</f>
        <v/>
      </c>
    </row>
    <row r="3584">
      <c r="AC3584">
        <f>IF($C3584="","",IF(COUNTIF('Códigos Santander (ref)'!$A$2:$A$79,$C3584)&gt;0,"SANTANDER",IF(COUNTIF('Códigos Itaú (ref)'!$A$2:$A$44,$C3584)&gt;0,"ITAU",IF(AND(TRIM(UPPER($I3584))="CONTRATUAL",ISNUMBER(SEARCH("INDIVIDUAL",SUBSTITUTE(UPPER($D3584)," ","")))),"PREMIUM FREE",""))))</f>
        <v/>
      </c>
    </row>
    <row r="3585">
      <c r="AC3585">
        <f>IF($C3585="","",IF(COUNTIF('Códigos Santander (ref)'!$A$2:$A$79,$C3585)&gt;0,"SANTANDER",IF(COUNTIF('Códigos Itaú (ref)'!$A$2:$A$44,$C3585)&gt;0,"ITAU",IF(AND(TRIM(UPPER($I3585))="CONTRATUAL",ISNUMBER(SEARCH("INDIVIDUAL",SUBSTITUTE(UPPER($D3585)," ","")))),"PREMIUM FREE",""))))</f>
        <v/>
      </c>
    </row>
    <row r="3586">
      <c r="AC3586">
        <f>IF($C3586="","",IF(COUNTIF('Códigos Santander (ref)'!$A$2:$A$79,$C3586)&gt;0,"SANTANDER",IF(COUNTIF('Códigos Itaú (ref)'!$A$2:$A$44,$C3586)&gt;0,"ITAU",IF(AND(TRIM(UPPER($I3586))="CONTRATUAL",ISNUMBER(SEARCH("INDIVIDUAL",SUBSTITUTE(UPPER($D3586)," ","")))),"PREMIUM FREE",""))))</f>
        <v/>
      </c>
    </row>
    <row r="3587">
      <c r="AC3587">
        <f>IF($C3587="","",IF(COUNTIF('Códigos Santander (ref)'!$A$2:$A$79,$C3587)&gt;0,"SANTANDER",IF(COUNTIF('Códigos Itaú (ref)'!$A$2:$A$44,$C3587)&gt;0,"ITAU",IF(AND(TRIM(UPPER($I3587))="CONTRATUAL",ISNUMBER(SEARCH("INDIVIDUAL",SUBSTITUTE(UPPER($D3587)," ","")))),"PREMIUM FREE",""))))</f>
        <v/>
      </c>
    </row>
    <row r="3588">
      <c r="AC3588">
        <f>IF($C3588="","",IF(COUNTIF('Códigos Santander (ref)'!$A$2:$A$79,$C3588)&gt;0,"SANTANDER",IF(COUNTIF('Códigos Itaú (ref)'!$A$2:$A$44,$C3588)&gt;0,"ITAU",IF(AND(TRIM(UPPER($I3588))="CONTRATUAL",ISNUMBER(SEARCH("INDIVIDUAL",SUBSTITUTE(UPPER($D3588)," ","")))),"PREMIUM FREE",""))))</f>
        <v/>
      </c>
    </row>
    <row r="3589">
      <c r="AC3589">
        <f>IF($C3589="","",IF(COUNTIF('Códigos Santander (ref)'!$A$2:$A$79,$C3589)&gt;0,"SANTANDER",IF(COUNTIF('Códigos Itaú (ref)'!$A$2:$A$44,$C3589)&gt;0,"ITAU",IF(AND(TRIM(UPPER($I3589))="CONTRATUAL",ISNUMBER(SEARCH("INDIVIDUAL",SUBSTITUTE(UPPER($D3589)," ","")))),"PREMIUM FREE",""))))</f>
        <v/>
      </c>
    </row>
    <row r="3590">
      <c r="AC3590">
        <f>IF($C3590="","",IF(COUNTIF('Códigos Santander (ref)'!$A$2:$A$79,$C3590)&gt;0,"SANTANDER",IF(COUNTIF('Códigos Itaú (ref)'!$A$2:$A$44,$C3590)&gt;0,"ITAU",IF(AND(TRIM(UPPER($I3590))="CONTRATUAL",ISNUMBER(SEARCH("INDIVIDUAL",SUBSTITUTE(UPPER($D3590)," ","")))),"PREMIUM FREE",""))))</f>
        <v/>
      </c>
    </row>
    <row r="3591">
      <c r="AC3591">
        <f>IF($C3591="","",IF(COUNTIF('Códigos Santander (ref)'!$A$2:$A$79,$C3591)&gt;0,"SANTANDER",IF(COUNTIF('Códigos Itaú (ref)'!$A$2:$A$44,$C3591)&gt;0,"ITAU",IF(AND(TRIM(UPPER($I3591))="CONTRATUAL",ISNUMBER(SEARCH("INDIVIDUAL",SUBSTITUTE(UPPER($D3591)," ","")))),"PREMIUM FREE",""))))</f>
        <v/>
      </c>
    </row>
    <row r="3592">
      <c r="AC3592">
        <f>IF($C3592="","",IF(COUNTIF('Códigos Santander (ref)'!$A$2:$A$79,$C3592)&gt;0,"SANTANDER",IF(COUNTIF('Códigos Itaú (ref)'!$A$2:$A$44,$C3592)&gt;0,"ITAU",IF(AND(TRIM(UPPER($I3592))="CONTRATUAL",ISNUMBER(SEARCH("INDIVIDUAL",SUBSTITUTE(UPPER($D3592)," ","")))),"PREMIUM FREE",""))))</f>
        <v/>
      </c>
    </row>
    <row r="3593">
      <c r="AC3593">
        <f>IF($C3593="","",IF(COUNTIF('Códigos Santander (ref)'!$A$2:$A$79,$C3593)&gt;0,"SANTANDER",IF(COUNTIF('Códigos Itaú (ref)'!$A$2:$A$44,$C3593)&gt;0,"ITAU",IF(AND(TRIM(UPPER($I3593))="CONTRATUAL",ISNUMBER(SEARCH("INDIVIDUAL",SUBSTITUTE(UPPER($D3593)," ","")))),"PREMIUM FREE",""))))</f>
        <v/>
      </c>
    </row>
    <row r="3594">
      <c r="AC3594">
        <f>IF($C3594="","",IF(COUNTIF('Códigos Santander (ref)'!$A$2:$A$79,$C3594)&gt;0,"SANTANDER",IF(COUNTIF('Códigos Itaú (ref)'!$A$2:$A$44,$C3594)&gt;0,"ITAU",IF(AND(TRIM(UPPER($I3594))="CONTRATUAL",ISNUMBER(SEARCH("INDIVIDUAL",SUBSTITUTE(UPPER($D3594)," ","")))),"PREMIUM FREE",""))))</f>
        <v/>
      </c>
    </row>
    <row r="3595">
      <c r="AC3595">
        <f>IF($C3595="","",IF(COUNTIF('Códigos Santander (ref)'!$A$2:$A$79,$C3595)&gt;0,"SANTANDER",IF(COUNTIF('Códigos Itaú (ref)'!$A$2:$A$44,$C3595)&gt;0,"ITAU",IF(AND(TRIM(UPPER($I3595))="CONTRATUAL",ISNUMBER(SEARCH("INDIVIDUAL",SUBSTITUTE(UPPER($D3595)," ","")))),"PREMIUM FREE",""))))</f>
        <v/>
      </c>
    </row>
    <row r="3596">
      <c r="AC3596">
        <f>IF($C3596="","",IF(COUNTIF('Códigos Santander (ref)'!$A$2:$A$79,$C3596)&gt;0,"SANTANDER",IF(COUNTIF('Códigos Itaú (ref)'!$A$2:$A$44,$C3596)&gt;0,"ITAU",IF(AND(TRIM(UPPER($I3596))="CONTRATUAL",ISNUMBER(SEARCH("INDIVIDUAL",SUBSTITUTE(UPPER($D3596)," ","")))),"PREMIUM FREE",""))))</f>
        <v/>
      </c>
    </row>
    <row r="3597">
      <c r="AC3597">
        <f>IF($C3597="","",IF(COUNTIF('Códigos Santander (ref)'!$A$2:$A$79,$C3597)&gt;0,"SANTANDER",IF(COUNTIF('Códigos Itaú (ref)'!$A$2:$A$44,$C3597)&gt;0,"ITAU",IF(AND(TRIM(UPPER($I3597))="CONTRATUAL",ISNUMBER(SEARCH("INDIVIDUAL",SUBSTITUTE(UPPER($D3597)," ","")))),"PREMIUM FREE",""))))</f>
        <v/>
      </c>
    </row>
    <row r="3598">
      <c r="AC3598">
        <f>IF($C3598="","",IF(COUNTIF('Códigos Santander (ref)'!$A$2:$A$79,$C3598)&gt;0,"SANTANDER",IF(COUNTIF('Códigos Itaú (ref)'!$A$2:$A$44,$C3598)&gt;0,"ITAU",IF(AND(TRIM(UPPER($I3598))="CONTRATUAL",ISNUMBER(SEARCH("INDIVIDUAL",SUBSTITUTE(UPPER($D3598)," ","")))),"PREMIUM FREE",""))))</f>
        <v/>
      </c>
    </row>
    <row r="3599">
      <c r="AC3599">
        <f>IF($C3599="","",IF(COUNTIF('Códigos Santander (ref)'!$A$2:$A$79,$C3599)&gt;0,"SANTANDER",IF(COUNTIF('Códigos Itaú (ref)'!$A$2:$A$44,$C3599)&gt;0,"ITAU",IF(AND(TRIM(UPPER($I3599))="CONTRATUAL",ISNUMBER(SEARCH("INDIVIDUAL",SUBSTITUTE(UPPER($D3599)," ","")))),"PREMIUM FREE",""))))</f>
        <v/>
      </c>
    </row>
    <row r="3600">
      <c r="AC3600">
        <f>IF($C3600="","",IF(COUNTIF('Códigos Santander (ref)'!$A$2:$A$79,$C3600)&gt;0,"SANTANDER",IF(COUNTIF('Códigos Itaú (ref)'!$A$2:$A$44,$C3600)&gt;0,"ITAU",IF(AND(TRIM(UPPER($I3600))="CONTRATUAL",ISNUMBER(SEARCH("INDIVIDUAL",SUBSTITUTE(UPPER($D3600)," ","")))),"PREMIUM FREE",""))))</f>
        <v/>
      </c>
    </row>
    <row r="3601">
      <c r="AC3601">
        <f>IF($C3601="","",IF(COUNTIF('Códigos Santander (ref)'!$A$2:$A$79,$C3601)&gt;0,"SANTANDER",IF(COUNTIF('Códigos Itaú (ref)'!$A$2:$A$44,$C3601)&gt;0,"ITAU",IF(AND(TRIM(UPPER($I3601))="CONTRATUAL",ISNUMBER(SEARCH("INDIVIDUAL",SUBSTITUTE(UPPER($D3601)," ","")))),"PREMIUM FREE",""))))</f>
        <v/>
      </c>
    </row>
    <row r="3602">
      <c r="AC3602">
        <f>IF($C3602="","",IF(COUNTIF('Códigos Santander (ref)'!$A$2:$A$79,$C3602)&gt;0,"SANTANDER",IF(COUNTIF('Códigos Itaú (ref)'!$A$2:$A$44,$C3602)&gt;0,"ITAU",IF(AND(TRIM(UPPER($I3602))="CONTRATUAL",ISNUMBER(SEARCH("INDIVIDUAL",SUBSTITUTE(UPPER($D3602)," ","")))),"PREMIUM FREE",""))))</f>
        <v/>
      </c>
    </row>
    <row r="3603">
      <c r="AC3603">
        <f>IF($C3603="","",IF(COUNTIF('Códigos Santander (ref)'!$A$2:$A$79,$C3603)&gt;0,"SANTANDER",IF(COUNTIF('Códigos Itaú (ref)'!$A$2:$A$44,$C3603)&gt;0,"ITAU",IF(AND(TRIM(UPPER($I3603))="CONTRATUAL",ISNUMBER(SEARCH("INDIVIDUAL",SUBSTITUTE(UPPER($D3603)," ","")))),"PREMIUM FREE",""))))</f>
        <v/>
      </c>
    </row>
    <row r="3604">
      <c r="AC3604">
        <f>IF($C3604="","",IF(COUNTIF('Códigos Santander (ref)'!$A$2:$A$79,$C3604)&gt;0,"SANTANDER",IF(COUNTIF('Códigos Itaú (ref)'!$A$2:$A$44,$C3604)&gt;0,"ITAU",IF(AND(TRIM(UPPER($I3604))="CONTRATUAL",ISNUMBER(SEARCH("INDIVIDUAL",SUBSTITUTE(UPPER($D3604)," ","")))),"PREMIUM FREE",""))))</f>
        <v/>
      </c>
    </row>
    <row r="3605">
      <c r="AC3605">
        <f>IF($C3605="","",IF(COUNTIF('Códigos Santander (ref)'!$A$2:$A$79,$C3605)&gt;0,"SANTANDER",IF(COUNTIF('Códigos Itaú (ref)'!$A$2:$A$44,$C3605)&gt;0,"ITAU",IF(AND(TRIM(UPPER($I3605))="CONTRATUAL",ISNUMBER(SEARCH("INDIVIDUAL",SUBSTITUTE(UPPER($D3605)," ","")))),"PREMIUM FREE",""))))</f>
        <v/>
      </c>
    </row>
    <row r="3606">
      <c r="AC3606">
        <f>IF($C3606="","",IF(COUNTIF('Códigos Santander (ref)'!$A$2:$A$79,$C3606)&gt;0,"SANTANDER",IF(COUNTIF('Códigos Itaú (ref)'!$A$2:$A$44,$C3606)&gt;0,"ITAU",IF(AND(TRIM(UPPER($I3606))="CONTRATUAL",ISNUMBER(SEARCH("INDIVIDUAL",SUBSTITUTE(UPPER($D3606)," ","")))),"PREMIUM FREE",""))))</f>
        <v/>
      </c>
    </row>
    <row r="3607">
      <c r="AC3607">
        <f>IF($C3607="","",IF(COUNTIF('Códigos Santander (ref)'!$A$2:$A$79,$C3607)&gt;0,"SANTANDER",IF(COUNTIF('Códigos Itaú (ref)'!$A$2:$A$44,$C3607)&gt;0,"ITAU",IF(AND(TRIM(UPPER($I3607))="CONTRATUAL",ISNUMBER(SEARCH("INDIVIDUAL",SUBSTITUTE(UPPER($D3607)," ","")))),"PREMIUM FREE",""))))</f>
        <v/>
      </c>
    </row>
    <row r="3608">
      <c r="AC3608">
        <f>IF($C3608="","",IF(COUNTIF('Códigos Santander (ref)'!$A$2:$A$79,$C3608)&gt;0,"SANTANDER",IF(COUNTIF('Códigos Itaú (ref)'!$A$2:$A$44,$C3608)&gt;0,"ITAU",IF(AND(TRIM(UPPER($I3608))="CONTRATUAL",ISNUMBER(SEARCH("INDIVIDUAL",SUBSTITUTE(UPPER($D3608)," ","")))),"PREMIUM FREE",""))))</f>
        <v/>
      </c>
    </row>
    <row r="3609">
      <c r="AC3609">
        <f>IF($C3609="","",IF(COUNTIF('Códigos Santander (ref)'!$A$2:$A$79,$C3609)&gt;0,"SANTANDER",IF(COUNTIF('Códigos Itaú (ref)'!$A$2:$A$44,$C3609)&gt;0,"ITAU",IF(AND(TRIM(UPPER($I3609))="CONTRATUAL",ISNUMBER(SEARCH("INDIVIDUAL",SUBSTITUTE(UPPER($D3609)," ","")))),"PREMIUM FREE",""))))</f>
        <v/>
      </c>
    </row>
    <row r="3610">
      <c r="AC3610">
        <f>IF($C3610="","",IF(COUNTIF('Códigos Santander (ref)'!$A$2:$A$79,$C3610)&gt;0,"SANTANDER",IF(COUNTIF('Códigos Itaú (ref)'!$A$2:$A$44,$C3610)&gt;0,"ITAU",IF(AND(TRIM(UPPER($I3610))="CONTRATUAL",ISNUMBER(SEARCH("INDIVIDUAL",SUBSTITUTE(UPPER($D3610)," ","")))),"PREMIUM FREE",""))))</f>
        <v/>
      </c>
    </row>
    <row r="3611">
      <c r="AC3611">
        <f>IF($C3611="","",IF(COUNTIF('Códigos Santander (ref)'!$A$2:$A$79,$C3611)&gt;0,"SANTANDER",IF(COUNTIF('Códigos Itaú (ref)'!$A$2:$A$44,$C3611)&gt;0,"ITAU",IF(AND(TRIM(UPPER($I3611))="CONTRATUAL",ISNUMBER(SEARCH("INDIVIDUAL",SUBSTITUTE(UPPER($D3611)," ","")))),"PREMIUM FREE",""))))</f>
        <v/>
      </c>
    </row>
    <row r="3612">
      <c r="AC3612">
        <f>IF($C3612="","",IF(COUNTIF('Códigos Santander (ref)'!$A$2:$A$79,$C3612)&gt;0,"SANTANDER",IF(COUNTIF('Códigos Itaú (ref)'!$A$2:$A$44,$C3612)&gt;0,"ITAU",IF(AND(TRIM(UPPER($I3612))="CONTRATUAL",ISNUMBER(SEARCH("INDIVIDUAL",SUBSTITUTE(UPPER($D3612)," ","")))),"PREMIUM FREE",""))))</f>
        <v/>
      </c>
    </row>
    <row r="3613">
      <c r="AC3613">
        <f>IF($C3613="","",IF(COUNTIF('Códigos Santander (ref)'!$A$2:$A$79,$C3613)&gt;0,"SANTANDER",IF(COUNTIF('Códigos Itaú (ref)'!$A$2:$A$44,$C3613)&gt;0,"ITAU",IF(AND(TRIM(UPPER($I3613))="CONTRATUAL",ISNUMBER(SEARCH("INDIVIDUAL",SUBSTITUTE(UPPER($D3613)," ","")))),"PREMIUM FREE",""))))</f>
        <v/>
      </c>
    </row>
    <row r="3614">
      <c r="AC3614">
        <f>IF($C3614="","",IF(COUNTIF('Códigos Santander (ref)'!$A$2:$A$79,$C3614)&gt;0,"SANTANDER",IF(COUNTIF('Códigos Itaú (ref)'!$A$2:$A$44,$C3614)&gt;0,"ITAU",IF(AND(TRIM(UPPER($I3614))="CONTRATUAL",ISNUMBER(SEARCH("INDIVIDUAL",SUBSTITUTE(UPPER($D3614)," ","")))),"PREMIUM FREE",""))))</f>
        <v/>
      </c>
    </row>
    <row r="3615">
      <c r="AC3615">
        <f>IF($C3615="","",IF(COUNTIF('Códigos Santander (ref)'!$A$2:$A$79,$C3615)&gt;0,"SANTANDER",IF(COUNTIF('Códigos Itaú (ref)'!$A$2:$A$44,$C3615)&gt;0,"ITAU",IF(AND(TRIM(UPPER($I3615))="CONTRATUAL",ISNUMBER(SEARCH("INDIVIDUAL",SUBSTITUTE(UPPER($D3615)," ","")))),"PREMIUM FREE",""))))</f>
        <v/>
      </c>
    </row>
    <row r="3616">
      <c r="AC3616">
        <f>IF($C3616="","",IF(COUNTIF('Códigos Santander (ref)'!$A$2:$A$79,$C3616)&gt;0,"SANTANDER",IF(COUNTIF('Códigos Itaú (ref)'!$A$2:$A$44,$C3616)&gt;0,"ITAU",IF(AND(TRIM(UPPER($I3616))="CONTRATUAL",ISNUMBER(SEARCH("INDIVIDUAL",SUBSTITUTE(UPPER($D3616)," ","")))),"PREMIUM FREE",""))))</f>
        <v/>
      </c>
    </row>
    <row r="3617">
      <c r="AC3617">
        <f>IF($C3617="","",IF(COUNTIF('Códigos Santander (ref)'!$A$2:$A$79,$C3617)&gt;0,"SANTANDER",IF(COUNTIF('Códigos Itaú (ref)'!$A$2:$A$44,$C3617)&gt;0,"ITAU",IF(AND(TRIM(UPPER($I3617))="CONTRATUAL",ISNUMBER(SEARCH("INDIVIDUAL",SUBSTITUTE(UPPER($D3617)," ","")))),"PREMIUM FREE",""))))</f>
        <v/>
      </c>
    </row>
    <row r="3618">
      <c r="AC3618">
        <f>IF($C3618="","",IF(COUNTIF('Códigos Santander (ref)'!$A$2:$A$79,$C3618)&gt;0,"SANTANDER",IF(COUNTIF('Códigos Itaú (ref)'!$A$2:$A$44,$C3618)&gt;0,"ITAU",IF(AND(TRIM(UPPER($I3618))="CONTRATUAL",ISNUMBER(SEARCH("INDIVIDUAL",SUBSTITUTE(UPPER($D3618)," ","")))),"PREMIUM FREE",""))))</f>
        <v/>
      </c>
    </row>
    <row r="3619">
      <c r="AC3619">
        <f>IF($C3619="","",IF(COUNTIF('Códigos Santander (ref)'!$A$2:$A$79,$C3619)&gt;0,"SANTANDER",IF(COUNTIF('Códigos Itaú (ref)'!$A$2:$A$44,$C3619)&gt;0,"ITAU",IF(AND(TRIM(UPPER($I3619))="CONTRATUAL",ISNUMBER(SEARCH("INDIVIDUAL",SUBSTITUTE(UPPER($D3619)," ","")))),"PREMIUM FREE",""))))</f>
        <v/>
      </c>
    </row>
    <row r="3620">
      <c r="AC3620">
        <f>IF($C3620="","",IF(COUNTIF('Códigos Santander (ref)'!$A$2:$A$79,$C3620)&gt;0,"SANTANDER",IF(COUNTIF('Códigos Itaú (ref)'!$A$2:$A$44,$C3620)&gt;0,"ITAU",IF(AND(TRIM(UPPER($I3620))="CONTRATUAL",ISNUMBER(SEARCH("INDIVIDUAL",SUBSTITUTE(UPPER($D3620)," ","")))),"PREMIUM FREE",""))))</f>
        <v/>
      </c>
    </row>
    <row r="3621">
      <c r="AC3621">
        <f>IF($C3621="","",IF(COUNTIF('Códigos Santander (ref)'!$A$2:$A$79,$C3621)&gt;0,"SANTANDER",IF(COUNTIF('Códigos Itaú (ref)'!$A$2:$A$44,$C3621)&gt;0,"ITAU",IF(AND(TRIM(UPPER($I3621))="CONTRATUAL",ISNUMBER(SEARCH("INDIVIDUAL",SUBSTITUTE(UPPER($D3621)," ","")))),"PREMIUM FREE",""))))</f>
        <v/>
      </c>
    </row>
    <row r="3622">
      <c r="AC3622">
        <f>IF($C3622="","",IF(COUNTIF('Códigos Santander (ref)'!$A$2:$A$79,$C3622)&gt;0,"SANTANDER",IF(COUNTIF('Códigos Itaú (ref)'!$A$2:$A$44,$C3622)&gt;0,"ITAU",IF(AND(TRIM(UPPER($I3622))="CONTRATUAL",ISNUMBER(SEARCH("INDIVIDUAL",SUBSTITUTE(UPPER($D3622)," ","")))),"PREMIUM FREE",""))))</f>
        <v/>
      </c>
    </row>
    <row r="3623">
      <c r="AC3623">
        <f>IF($C3623="","",IF(COUNTIF('Códigos Santander (ref)'!$A$2:$A$79,$C3623)&gt;0,"SANTANDER",IF(COUNTIF('Códigos Itaú (ref)'!$A$2:$A$44,$C3623)&gt;0,"ITAU",IF(AND(TRIM(UPPER($I3623))="CONTRATUAL",ISNUMBER(SEARCH("INDIVIDUAL",SUBSTITUTE(UPPER($D3623)," ","")))),"PREMIUM FREE",""))))</f>
        <v/>
      </c>
    </row>
    <row r="3624">
      <c r="AC3624">
        <f>IF($C3624="","",IF(COUNTIF('Códigos Santander (ref)'!$A$2:$A$79,$C3624)&gt;0,"SANTANDER",IF(COUNTIF('Códigos Itaú (ref)'!$A$2:$A$44,$C3624)&gt;0,"ITAU",IF(AND(TRIM(UPPER($I3624))="CONTRATUAL",ISNUMBER(SEARCH("INDIVIDUAL",SUBSTITUTE(UPPER($D3624)," ","")))),"PREMIUM FREE",""))))</f>
        <v/>
      </c>
    </row>
    <row r="3625">
      <c r="AC3625">
        <f>IF($C3625="","",IF(COUNTIF('Códigos Santander (ref)'!$A$2:$A$79,$C3625)&gt;0,"SANTANDER",IF(COUNTIF('Códigos Itaú (ref)'!$A$2:$A$44,$C3625)&gt;0,"ITAU",IF(AND(TRIM(UPPER($I3625))="CONTRATUAL",ISNUMBER(SEARCH("INDIVIDUAL",SUBSTITUTE(UPPER($D3625)," ","")))),"PREMIUM FREE",""))))</f>
        <v/>
      </c>
    </row>
    <row r="3626">
      <c r="AC3626">
        <f>IF($C3626="","",IF(COUNTIF('Códigos Santander (ref)'!$A$2:$A$79,$C3626)&gt;0,"SANTANDER",IF(COUNTIF('Códigos Itaú (ref)'!$A$2:$A$44,$C3626)&gt;0,"ITAU",IF(AND(TRIM(UPPER($I3626))="CONTRATUAL",ISNUMBER(SEARCH("INDIVIDUAL",SUBSTITUTE(UPPER($D3626)," ","")))),"PREMIUM FREE",""))))</f>
        <v/>
      </c>
    </row>
    <row r="3627">
      <c r="AC3627">
        <f>IF($C3627="","",IF(COUNTIF('Códigos Santander (ref)'!$A$2:$A$79,$C3627)&gt;0,"SANTANDER",IF(COUNTIF('Códigos Itaú (ref)'!$A$2:$A$44,$C3627)&gt;0,"ITAU",IF(AND(TRIM(UPPER($I3627))="CONTRATUAL",ISNUMBER(SEARCH("INDIVIDUAL",SUBSTITUTE(UPPER($D3627)," ","")))),"PREMIUM FREE",""))))</f>
        <v/>
      </c>
    </row>
    <row r="3628">
      <c r="AC3628">
        <f>IF($C3628="","",IF(COUNTIF('Códigos Santander (ref)'!$A$2:$A$79,$C3628)&gt;0,"SANTANDER",IF(COUNTIF('Códigos Itaú (ref)'!$A$2:$A$44,$C3628)&gt;0,"ITAU",IF(AND(TRIM(UPPER($I3628))="CONTRATUAL",ISNUMBER(SEARCH("INDIVIDUAL",SUBSTITUTE(UPPER($D3628)," ","")))),"PREMIUM FREE",""))))</f>
        <v/>
      </c>
    </row>
    <row r="3629">
      <c r="AC3629">
        <f>IF($C3629="","",IF(COUNTIF('Códigos Santander (ref)'!$A$2:$A$79,$C3629)&gt;0,"SANTANDER",IF(COUNTIF('Códigos Itaú (ref)'!$A$2:$A$44,$C3629)&gt;0,"ITAU",IF(AND(TRIM(UPPER($I3629))="CONTRATUAL",ISNUMBER(SEARCH("INDIVIDUAL",SUBSTITUTE(UPPER($D3629)," ","")))),"PREMIUM FREE",""))))</f>
        <v/>
      </c>
    </row>
    <row r="3630">
      <c r="AC3630">
        <f>IF($C3630="","",IF(COUNTIF('Códigos Santander (ref)'!$A$2:$A$79,$C3630)&gt;0,"SANTANDER",IF(COUNTIF('Códigos Itaú (ref)'!$A$2:$A$44,$C3630)&gt;0,"ITAU",IF(AND(TRIM(UPPER($I3630))="CONTRATUAL",ISNUMBER(SEARCH("INDIVIDUAL",SUBSTITUTE(UPPER($D3630)," ","")))),"PREMIUM FREE",""))))</f>
        <v/>
      </c>
    </row>
    <row r="3631">
      <c r="AC3631">
        <f>IF($C3631="","",IF(COUNTIF('Códigos Santander (ref)'!$A$2:$A$79,$C3631)&gt;0,"SANTANDER",IF(COUNTIF('Códigos Itaú (ref)'!$A$2:$A$44,$C3631)&gt;0,"ITAU",IF(AND(TRIM(UPPER($I3631))="CONTRATUAL",ISNUMBER(SEARCH("INDIVIDUAL",SUBSTITUTE(UPPER($D3631)," ","")))),"PREMIUM FREE",""))))</f>
        <v/>
      </c>
    </row>
    <row r="3632">
      <c r="AC3632">
        <f>IF($C3632="","",IF(COUNTIF('Códigos Santander (ref)'!$A$2:$A$79,$C3632)&gt;0,"SANTANDER",IF(COUNTIF('Códigos Itaú (ref)'!$A$2:$A$44,$C3632)&gt;0,"ITAU",IF(AND(TRIM(UPPER($I3632))="CONTRATUAL",ISNUMBER(SEARCH("INDIVIDUAL",SUBSTITUTE(UPPER($D3632)," ","")))),"PREMIUM FREE",""))))</f>
        <v/>
      </c>
    </row>
    <row r="3633">
      <c r="AC3633">
        <f>IF($C3633="","",IF(COUNTIF('Códigos Santander (ref)'!$A$2:$A$79,$C3633)&gt;0,"SANTANDER",IF(COUNTIF('Códigos Itaú (ref)'!$A$2:$A$44,$C3633)&gt;0,"ITAU",IF(AND(TRIM(UPPER($I3633))="CONTRATUAL",ISNUMBER(SEARCH("INDIVIDUAL",SUBSTITUTE(UPPER($D3633)," ","")))),"PREMIUM FREE",""))))</f>
        <v/>
      </c>
    </row>
    <row r="3634">
      <c r="AC3634">
        <f>IF($C3634="","",IF(COUNTIF('Códigos Santander (ref)'!$A$2:$A$79,$C3634)&gt;0,"SANTANDER",IF(COUNTIF('Códigos Itaú (ref)'!$A$2:$A$44,$C3634)&gt;0,"ITAU",IF(AND(TRIM(UPPER($I3634))="CONTRATUAL",ISNUMBER(SEARCH("INDIVIDUAL",SUBSTITUTE(UPPER($D3634)," ","")))),"PREMIUM FREE",""))))</f>
        <v/>
      </c>
    </row>
    <row r="3635">
      <c r="AC3635">
        <f>IF($C3635="","",IF(COUNTIF('Códigos Santander (ref)'!$A$2:$A$79,$C3635)&gt;0,"SANTANDER",IF(COUNTIF('Códigos Itaú (ref)'!$A$2:$A$44,$C3635)&gt;0,"ITAU",IF(AND(TRIM(UPPER($I3635))="CONTRATUAL",ISNUMBER(SEARCH("INDIVIDUAL",SUBSTITUTE(UPPER($D3635)," ","")))),"PREMIUM FREE",""))))</f>
        <v/>
      </c>
    </row>
    <row r="3636">
      <c r="AC3636">
        <f>IF($C3636="","",IF(COUNTIF('Códigos Santander (ref)'!$A$2:$A$79,$C3636)&gt;0,"SANTANDER",IF(COUNTIF('Códigos Itaú (ref)'!$A$2:$A$44,$C3636)&gt;0,"ITAU",IF(AND(TRIM(UPPER($I3636))="CONTRATUAL",ISNUMBER(SEARCH("INDIVIDUAL",SUBSTITUTE(UPPER($D3636)," ","")))),"PREMIUM FREE",""))))</f>
        <v/>
      </c>
    </row>
    <row r="3637">
      <c r="AC3637">
        <f>IF($C3637="","",IF(COUNTIF('Códigos Santander (ref)'!$A$2:$A$79,$C3637)&gt;0,"SANTANDER",IF(COUNTIF('Códigos Itaú (ref)'!$A$2:$A$44,$C3637)&gt;0,"ITAU",IF(AND(TRIM(UPPER($I3637))="CONTRATUAL",ISNUMBER(SEARCH("INDIVIDUAL",SUBSTITUTE(UPPER($D3637)," ","")))),"PREMIUM FREE",""))))</f>
        <v/>
      </c>
    </row>
    <row r="3638">
      <c r="AC3638">
        <f>IF($C3638="","",IF(COUNTIF('Códigos Santander (ref)'!$A$2:$A$79,$C3638)&gt;0,"SANTANDER",IF(COUNTIF('Códigos Itaú (ref)'!$A$2:$A$44,$C3638)&gt;0,"ITAU",IF(AND(TRIM(UPPER($I3638))="CONTRATUAL",ISNUMBER(SEARCH("INDIVIDUAL",SUBSTITUTE(UPPER($D3638)," ","")))),"PREMIUM FREE",""))))</f>
        <v/>
      </c>
    </row>
    <row r="3639">
      <c r="AC3639">
        <f>IF($C3639="","",IF(COUNTIF('Códigos Santander (ref)'!$A$2:$A$79,$C3639)&gt;0,"SANTANDER",IF(COUNTIF('Códigos Itaú (ref)'!$A$2:$A$44,$C3639)&gt;0,"ITAU",IF(AND(TRIM(UPPER($I3639))="CONTRATUAL",ISNUMBER(SEARCH("INDIVIDUAL",SUBSTITUTE(UPPER($D3639)," ","")))),"PREMIUM FREE",""))))</f>
        <v/>
      </c>
    </row>
    <row r="3640">
      <c r="AC3640">
        <f>IF($C3640="","",IF(COUNTIF('Códigos Santander (ref)'!$A$2:$A$79,$C3640)&gt;0,"SANTANDER",IF(COUNTIF('Códigos Itaú (ref)'!$A$2:$A$44,$C3640)&gt;0,"ITAU",IF(AND(TRIM(UPPER($I3640))="CONTRATUAL",ISNUMBER(SEARCH("INDIVIDUAL",SUBSTITUTE(UPPER($D3640)," ","")))),"PREMIUM FREE",""))))</f>
        <v/>
      </c>
    </row>
    <row r="3641">
      <c r="AC3641">
        <f>IF($C3641="","",IF(COUNTIF('Códigos Santander (ref)'!$A$2:$A$79,$C3641)&gt;0,"SANTANDER",IF(COUNTIF('Códigos Itaú (ref)'!$A$2:$A$44,$C3641)&gt;0,"ITAU",IF(AND(TRIM(UPPER($I3641))="CONTRATUAL",ISNUMBER(SEARCH("INDIVIDUAL",SUBSTITUTE(UPPER($D3641)," ","")))),"PREMIUM FREE",""))))</f>
        <v/>
      </c>
    </row>
    <row r="3642">
      <c r="AC3642">
        <f>IF($C3642="","",IF(COUNTIF('Códigos Santander (ref)'!$A$2:$A$79,$C3642)&gt;0,"SANTANDER",IF(COUNTIF('Códigos Itaú (ref)'!$A$2:$A$44,$C3642)&gt;0,"ITAU",IF(AND(TRIM(UPPER($I3642))="CONTRATUAL",ISNUMBER(SEARCH("INDIVIDUAL",SUBSTITUTE(UPPER($D3642)," ","")))),"PREMIUM FREE",""))))</f>
        <v/>
      </c>
    </row>
    <row r="3643">
      <c r="AC3643">
        <f>IF($C3643="","",IF(COUNTIF('Códigos Santander (ref)'!$A$2:$A$79,$C3643)&gt;0,"SANTANDER",IF(COUNTIF('Códigos Itaú (ref)'!$A$2:$A$44,$C3643)&gt;0,"ITAU",IF(AND(TRIM(UPPER($I3643))="CONTRATUAL",ISNUMBER(SEARCH("INDIVIDUAL",SUBSTITUTE(UPPER($D3643)," ","")))),"PREMIUM FREE",""))))</f>
        <v/>
      </c>
    </row>
    <row r="3644">
      <c r="AC3644">
        <f>IF($C3644="","",IF(COUNTIF('Códigos Santander (ref)'!$A$2:$A$79,$C3644)&gt;0,"SANTANDER",IF(COUNTIF('Códigos Itaú (ref)'!$A$2:$A$44,$C3644)&gt;0,"ITAU",IF(AND(TRIM(UPPER($I3644))="CONTRATUAL",ISNUMBER(SEARCH("INDIVIDUAL",SUBSTITUTE(UPPER($D3644)," ","")))),"PREMIUM FREE",""))))</f>
        <v/>
      </c>
    </row>
    <row r="3645">
      <c r="AC3645">
        <f>IF($C3645="","",IF(COUNTIF('Códigos Santander (ref)'!$A$2:$A$79,$C3645)&gt;0,"SANTANDER",IF(COUNTIF('Códigos Itaú (ref)'!$A$2:$A$44,$C3645)&gt;0,"ITAU",IF(AND(TRIM(UPPER($I3645))="CONTRATUAL",ISNUMBER(SEARCH("INDIVIDUAL",SUBSTITUTE(UPPER($D3645)," ","")))),"PREMIUM FREE",""))))</f>
        <v/>
      </c>
    </row>
    <row r="3646">
      <c r="AC3646">
        <f>IF($C3646="","",IF(COUNTIF('Códigos Santander (ref)'!$A$2:$A$79,$C3646)&gt;0,"SANTANDER",IF(COUNTIF('Códigos Itaú (ref)'!$A$2:$A$44,$C3646)&gt;0,"ITAU",IF(AND(TRIM(UPPER($I3646))="CONTRATUAL",ISNUMBER(SEARCH("INDIVIDUAL",SUBSTITUTE(UPPER($D3646)," ","")))),"PREMIUM FREE",""))))</f>
        <v/>
      </c>
    </row>
    <row r="3647">
      <c r="AC3647">
        <f>IF($C3647="","",IF(COUNTIF('Códigos Santander (ref)'!$A$2:$A$79,$C3647)&gt;0,"SANTANDER",IF(COUNTIF('Códigos Itaú (ref)'!$A$2:$A$44,$C3647)&gt;0,"ITAU",IF(AND(TRIM(UPPER($I3647))="CONTRATUAL",ISNUMBER(SEARCH("INDIVIDUAL",SUBSTITUTE(UPPER($D3647)," ","")))),"PREMIUM FREE",""))))</f>
        <v/>
      </c>
    </row>
    <row r="3648">
      <c r="AC3648">
        <f>IF($C3648="","",IF(COUNTIF('Códigos Santander (ref)'!$A$2:$A$79,$C3648)&gt;0,"SANTANDER",IF(COUNTIF('Códigos Itaú (ref)'!$A$2:$A$44,$C3648)&gt;0,"ITAU",IF(AND(TRIM(UPPER($I3648))="CONTRATUAL",ISNUMBER(SEARCH("INDIVIDUAL",SUBSTITUTE(UPPER($D3648)," ","")))),"PREMIUM FREE",""))))</f>
        <v/>
      </c>
    </row>
    <row r="3649">
      <c r="AC3649">
        <f>IF($C3649="","",IF(COUNTIF('Códigos Santander (ref)'!$A$2:$A$79,$C3649)&gt;0,"SANTANDER",IF(COUNTIF('Códigos Itaú (ref)'!$A$2:$A$44,$C3649)&gt;0,"ITAU",IF(AND(TRIM(UPPER($I3649))="CONTRATUAL",ISNUMBER(SEARCH("INDIVIDUAL",SUBSTITUTE(UPPER($D3649)," ","")))),"PREMIUM FREE",""))))</f>
        <v/>
      </c>
    </row>
    <row r="3650">
      <c r="AC3650">
        <f>IF($C3650="","",IF(COUNTIF('Códigos Santander (ref)'!$A$2:$A$79,$C3650)&gt;0,"SANTANDER",IF(COUNTIF('Códigos Itaú (ref)'!$A$2:$A$44,$C3650)&gt;0,"ITAU",IF(AND(TRIM(UPPER($I3650))="CONTRATUAL",ISNUMBER(SEARCH("INDIVIDUAL",SUBSTITUTE(UPPER($D3650)," ","")))),"PREMIUM FREE",""))))</f>
        <v/>
      </c>
    </row>
    <row r="3651">
      <c r="AC3651">
        <f>IF($C3651="","",IF(COUNTIF('Códigos Santander (ref)'!$A$2:$A$79,$C3651)&gt;0,"SANTANDER",IF(COUNTIF('Códigos Itaú (ref)'!$A$2:$A$44,$C3651)&gt;0,"ITAU",IF(AND(TRIM(UPPER($I3651))="CONTRATUAL",ISNUMBER(SEARCH("INDIVIDUAL",SUBSTITUTE(UPPER($D3651)," ","")))),"PREMIUM FREE",""))))</f>
        <v/>
      </c>
    </row>
    <row r="3652">
      <c r="AC3652">
        <f>IF($C3652="","",IF(COUNTIF('Códigos Santander (ref)'!$A$2:$A$79,$C3652)&gt;0,"SANTANDER",IF(COUNTIF('Códigos Itaú (ref)'!$A$2:$A$44,$C3652)&gt;0,"ITAU",IF(AND(TRIM(UPPER($I3652))="CONTRATUAL",ISNUMBER(SEARCH("INDIVIDUAL",SUBSTITUTE(UPPER($D3652)," ","")))),"PREMIUM FREE",""))))</f>
        <v/>
      </c>
    </row>
    <row r="3653">
      <c r="AC3653">
        <f>IF($C3653="","",IF(COUNTIF('Códigos Santander (ref)'!$A$2:$A$79,$C3653)&gt;0,"SANTANDER",IF(COUNTIF('Códigos Itaú (ref)'!$A$2:$A$44,$C3653)&gt;0,"ITAU",IF(AND(TRIM(UPPER($I3653))="CONTRATUAL",ISNUMBER(SEARCH("INDIVIDUAL",SUBSTITUTE(UPPER($D3653)," ","")))),"PREMIUM FREE",""))))</f>
        <v/>
      </c>
    </row>
    <row r="3654">
      <c r="AC3654">
        <f>IF($C3654="","",IF(COUNTIF('Códigos Santander (ref)'!$A$2:$A$79,$C3654)&gt;0,"SANTANDER",IF(COUNTIF('Códigos Itaú (ref)'!$A$2:$A$44,$C3654)&gt;0,"ITAU",IF(AND(TRIM(UPPER($I3654))="CONTRATUAL",ISNUMBER(SEARCH("INDIVIDUAL",SUBSTITUTE(UPPER($D3654)," ","")))),"PREMIUM FREE",""))))</f>
        <v/>
      </c>
    </row>
    <row r="3655">
      <c r="AC3655">
        <f>IF($C3655="","",IF(COUNTIF('Códigos Santander (ref)'!$A$2:$A$79,$C3655)&gt;0,"SANTANDER",IF(COUNTIF('Códigos Itaú (ref)'!$A$2:$A$44,$C3655)&gt;0,"ITAU",IF(AND(TRIM(UPPER($I3655))="CONTRATUAL",ISNUMBER(SEARCH("INDIVIDUAL",SUBSTITUTE(UPPER($D3655)," ","")))),"PREMIUM FREE",""))))</f>
        <v/>
      </c>
    </row>
    <row r="3656">
      <c r="AC3656">
        <f>IF($C3656="","",IF(COUNTIF('Códigos Santander (ref)'!$A$2:$A$79,$C3656)&gt;0,"SANTANDER",IF(COUNTIF('Códigos Itaú (ref)'!$A$2:$A$44,$C3656)&gt;0,"ITAU",IF(AND(TRIM(UPPER($I3656))="CONTRATUAL",ISNUMBER(SEARCH("INDIVIDUAL",SUBSTITUTE(UPPER($D3656)," ","")))),"PREMIUM FREE",""))))</f>
        <v/>
      </c>
    </row>
    <row r="3657">
      <c r="AC3657">
        <f>IF($C3657="","",IF(COUNTIF('Códigos Santander (ref)'!$A$2:$A$79,$C3657)&gt;0,"SANTANDER",IF(COUNTIF('Códigos Itaú (ref)'!$A$2:$A$44,$C3657)&gt;0,"ITAU",IF(AND(TRIM(UPPER($I3657))="CONTRATUAL",ISNUMBER(SEARCH("INDIVIDUAL",SUBSTITUTE(UPPER($D3657)," ","")))),"PREMIUM FREE",""))))</f>
        <v/>
      </c>
    </row>
    <row r="3658">
      <c r="AC3658">
        <f>IF($C3658="","",IF(COUNTIF('Códigos Santander (ref)'!$A$2:$A$79,$C3658)&gt;0,"SANTANDER",IF(COUNTIF('Códigos Itaú (ref)'!$A$2:$A$44,$C3658)&gt;0,"ITAU",IF(AND(TRIM(UPPER($I3658))="CONTRATUAL",ISNUMBER(SEARCH("INDIVIDUAL",SUBSTITUTE(UPPER($D3658)," ","")))),"PREMIUM FREE",""))))</f>
        <v/>
      </c>
    </row>
    <row r="3659">
      <c r="AC3659">
        <f>IF($C3659="","",IF(COUNTIF('Códigos Santander (ref)'!$A$2:$A$79,$C3659)&gt;0,"SANTANDER",IF(COUNTIF('Códigos Itaú (ref)'!$A$2:$A$44,$C3659)&gt;0,"ITAU",IF(AND(TRIM(UPPER($I3659))="CONTRATUAL",ISNUMBER(SEARCH("INDIVIDUAL",SUBSTITUTE(UPPER($D3659)," ","")))),"PREMIUM FREE",""))))</f>
        <v/>
      </c>
    </row>
    <row r="3660">
      <c r="AC3660">
        <f>IF($C3660="","",IF(COUNTIF('Códigos Santander (ref)'!$A$2:$A$79,$C3660)&gt;0,"SANTANDER",IF(COUNTIF('Códigos Itaú (ref)'!$A$2:$A$44,$C3660)&gt;0,"ITAU",IF(AND(TRIM(UPPER($I3660))="CONTRATUAL",ISNUMBER(SEARCH("INDIVIDUAL",SUBSTITUTE(UPPER($D3660)," ","")))),"PREMIUM FREE",""))))</f>
        <v/>
      </c>
    </row>
    <row r="3661">
      <c r="AC3661">
        <f>IF($C3661="","",IF(COUNTIF('Códigos Santander (ref)'!$A$2:$A$79,$C3661)&gt;0,"SANTANDER",IF(COUNTIF('Códigos Itaú (ref)'!$A$2:$A$44,$C3661)&gt;0,"ITAU",IF(AND(TRIM(UPPER($I3661))="CONTRATUAL",ISNUMBER(SEARCH("INDIVIDUAL",SUBSTITUTE(UPPER($D3661)," ","")))),"PREMIUM FREE",""))))</f>
        <v/>
      </c>
    </row>
    <row r="3662">
      <c r="AC3662">
        <f>IF($C3662="","",IF(COUNTIF('Códigos Santander (ref)'!$A$2:$A$79,$C3662)&gt;0,"SANTANDER",IF(COUNTIF('Códigos Itaú (ref)'!$A$2:$A$44,$C3662)&gt;0,"ITAU",IF(AND(TRIM(UPPER($I3662))="CONTRATUAL",ISNUMBER(SEARCH("INDIVIDUAL",SUBSTITUTE(UPPER($D3662)," ","")))),"PREMIUM FREE",""))))</f>
        <v/>
      </c>
    </row>
    <row r="3663">
      <c r="AC3663">
        <f>IF($C3663="","",IF(COUNTIF('Códigos Santander (ref)'!$A$2:$A$79,$C3663)&gt;0,"SANTANDER",IF(COUNTIF('Códigos Itaú (ref)'!$A$2:$A$44,$C3663)&gt;0,"ITAU",IF(AND(TRIM(UPPER($I3663))="CONTRATUAL",ISNUMBER(SEARCH("INDIVIDUAL",SUBSTITUTE(UPPER($D3663)," ","")))),"PREMIUM FREE",""))))</f>
        <v/>
      </c>
    </row>
    <row r="3664">
      <c r="AC3664">
        <f>IF($C3664="","",IF(COUNTIF('Códigos Santander (ref)'!$A$2:$A$79,$C3664)&gt;0,"SANTANDER",IF(COUNTIF('Códigos Itaú (ref)'!$A$2:$A$44,$C3664)&gt;0,"ITAU",IF(AND(TRIM(UPPER($I3664))="CONTRATUAL",ISNUMBER(SEARCH("INDIVIDUAL",SUBSTITUTE(UPPER($D3664)," ","")))),"PREMIUM FREE",""))))</f>
        <v/>
      </c>
    </row>
    <row r="3665">
      <c r="AC3665">
        <f>IF($C3665="","",IF(COUNTIF('Códigos Santander (ref)'!$A$2:$A$79,$C3665)&gt;0,"SANTANDER",IF(COUNTIF('Códigos Itaú (ref)'!$A$2:$A$44,$C3665)&gt;0,"ITAU",IF(AND(TRIM(UPPER($I3665))="CONTRATUAL",ISNUMBER(SEARCH("INDIVIDUAL",SUBSTITUTE(UPPER($D3665)," ","")))),"PREMIUM FREE",""))))</f>
        <v/>
      </c>
    </row>
    <row r="3666">
      <c r="AC3666">
        <f>IF($C3666="","",IF(COUNTIF('Códigos Santander (ref)'!$A$2:$A$79,$C3666)&gt;0,"SANTANDER",IF(COUNTIF('Códigos Itaú (ref)'!$A$2:$A$44,$C3666)&gt;0,"ITAU",IF(AND(TRIM(UPPER($I3666))="CONTRATUAL",ISNUMBER(SEARCH("INDIVIDUAL",SUBSTITUTE(UPPER($D3666)," ","")))),"PREMIUM FREE",""))))</f>
        <v/>
      </c>
    </row>
    <row r="3667">
      <c r="AC3667">
        <f>IF($C3667="","",IF(COUNTIF('Códigos Santander (ref)'!$A$2:$A$79,$C3667)&gt;0,"SANTANDER",IF(COUNTIF('Códigos Itaú (ref)'!$A$2:$A$44,$C3667)&gt;0,"ITAU",IF(AND(TRIM(UPPER($I3667))="CONTRATUAL",ISNUMBER(SEARCH("INDIVIDUAL",SUBSTITUTE(UPPER($D3667)," ","")))),"PREMIUM FREE",""))))</f>
        <v/>
      </c>
    </row>
    <row r="3668">
      <c r="AC3668">
        <f>IF($C3668="","",IF(COUNTIF('Códigos Santander (ref)'!$A$2:$A$79,$C3668)&gt;0,"SANTANDER",IF(COUNTIF('Códigos Itaú (ref)'!$A$2:$A$44,$C3668)&gt;0,"ITAU",IF(AND(TRIM(UPPER($I3668))="CONTRATUAL",ISNUMBER(SEARCH("INDIVIDUAL",SUBSTITUTE(UPPER($D3668)," ","")))),"PREMIUM FREE",""))))</f>
        <v/>
      </c>
    </row>
    <row r="3669">
      <c r="AC3669">
        <f>IF($C3669="","",IF(COUNTIF('Códigos Santander (ref)'!$A$2:$A$79,$C3669)&gt;0,"SANTANDER",IF(COUNTIF('Códigos Itaú (ref)'!$A$2:$A$44,$C3669)&gt;0,"ITAU",IF(AND(TRIM(UPPER($I3669))="CONTRATUAL",ISNUMBER(SEARCH("INDIVIDUAL",SUBSTITUTE(UPPER($D3669)," ","")))),"PREMIUM FREE",""))))</f>
        <v/>
      </c>
    </row>
    <row r="3670">
      <c r="AC3670">
        <f>IF($C3670="","",IF(COUNTIF('Códigos Santander (ref)'!$A$2:$A$79,$C3670)&gt;0,"SANTANDER",IF(COUNTIF('Códigos Itaú (ref)'!$A$2:$A$44,$C3670)&gt;0,"ITAU",IF(AND(TRIM(UPPER($I3670))="CONTRATUAL",ISNUMBER(SEARCH("INDIVIDUAL",SUBSTITUTE(UPPER($D3670)," ","")))),"PREMIUM FREE",""))))</f>
        <v/>
      </c>
    </row>
    <row r="3671">
      <c r="AC3671">
        <f>IF($C3671="","",IF(COUNTIF('Códigos Santander (ref)'!$A$2:$A$79,$C3671)&gt;0,"SANTANDER",IF(COUNTIF('Códigos Itaú (ref)'!$A$2:$A$44,$C3671)&gt;0,"ITAU",IF(AND(TRIM(UPPER($I3671))="CONTRATUAL",ISNUMBER(SEARCH("INDIVIDUAL",SUBSTITUTE(UPPER($D3671)," ","")))),"PREMIUM FREE",""))))</f>
        <v/>
      </c>
    </row>
    <row r="3672">
      <c r="AC3672">
        <f>IF($C3672="","",IF(COUNTIF('Códigos Santander (ref)'!$A$2:$A$79,$C3672)&gt;0,"SANTANDER",IF(COUNTIF('Códigos Itaú (ref)'!$A$2:$A$44,$C3672)&gt;0,"ITAU",IF(AND(TRIM(UPPER($I3672))="CONTRATUAL",ISNUMBER(SEARCH("INDIVIDUAL",SUBSTITUTE(UPPER($D3672)," ","")))),"PREMIUM FREE",""))))</f>
        <v/>
      </c>
    </row>
    <row r="3673">
      <c r="AC3673">
        <f>IF($C3673="","",IF(COUNTIF('Códigos Santander (ref)'!$A$2:$A$79,$C3673)&gt;0,"SANTANDER",IF(COUNTIF('Códigos Itaú (ref)'!$A$2:$A$44,$C3673)&gt;0,"ITAU",IF(AND(TRIM(UPPER($I3673))="CONTRATUAL",ISNUMBER(SEARCH("INDIVIDUAL",SUBSTITUTE(UPPER($D3673)," ","")))),"PREMIUM FREE",""))))</f>
        <v/>
      </c>
    </row>
    <row r="3674">
      <c r="AC3674">
        <f>IF($C3674="","",IF(COUNTIF('Códigos Santander (ref)'!$A$2:$A$79,$C3674)&gt;0,"SANTANDER",IF(COUNTIF('Códigos Itaú (ref)'!$A$2:$A$44,$C3674)&gt;0,"ITAU",IF(AND(TRIM(UPPER($I3674))="CONTRATUAL",ISNUMBER(SEARCH("INDIVIDUAL",SUBSTITUTE(UPPER($D3674)," ","")))),"PREMIUM FREE",""))))</f>
        <v/>
      </c>
    </row>
    <row r="3675">
      <c r="AC3675">
        <f>IF($C3675="","",IF(COUNTIF('Códigos Santander (ref)'!$A$2:$A$79,$C3675)&gt;0,"SANTANDER",IF(COUNTIF('Códigos Itaú (ref)'!$A$2:$A$44,$C3675)&gt;0,"ITAU",IF(AND(TRIM(UPPER($I3675))="CONTRATUAL",ISNUMBER(SEARCH("INDIVIDUAL",SUBSTITUTE(UPPER($D3675)," ","")))),"PREMIUM FREE",""))))</f>
        <v/>
      </c>
    </row>
    <row r="3676">
      <c r="AC3676">
        <f>IF($C3676="","",IF(COUNTIF('Códigos Santander (ref)'!$A$2:$A$79,$C3676)&gt;0,"SANTANDER",IF(COUNTIF('Códigos Itaú (ref)'!$A$2:$A$44,$C3676)&gt;0,"ITAU",IF(AND(TRIM(UPPER($I3676))="CONTRATUAL",ISNUMBER(SEARCH("INDIVIDUAL",SUBSTITUTE(UPPER($D3676)," ","")))),"PREMIUM FREE",""))))</f>
        <v/>
      </c>
    </row>
    <row r="3677">
      <c r="AC3677">
        <f>IF($C3677="","",IF(COUNTIF('Códigos Santander (ref)'!$A$2:$A$79,$C3677)&gt;0,"SANTANDER",IF(COUNTIF('Códigos Itaú (ref)'!$A$2:$A$44,$C3677)&gt;0,"ITAU",IF(AND(TRIM(UPPER($I3677))="CONTRATUAL",ISNUMBER(SEARCH("INDIVIDUAL",SUBSTITUTE(UPPER($D3677)," ","")))),"PREMIUM FREE",""))))</f>
        <v/>
      </c>
    </row>
    <row r="3678">
      <c r="AC3678">
        <f>IF($C3678="","",IF(COUNTIF('Códigos Santander (ref)'!$A$2:$A$79,$C3678)&gt;0,"SANTANDER",IF(COUNTIF('Códigos Itaú (ref)'!$A$2:$A$44,$C3678)&gt;0,"ITAU",IF(AND(TRIM(UPPER($I3678))="CONTRATUAL",ISNUMBER(SEARCH("INDIVIDUAL",SUBSTITUTE(UPPER($D3678)," ","")))),"PREMIUM FREE",""))))</f>
        <v/>
      </c>
    </row>
    <row r="3679">
      <c r="AC3679">
        <f>IF($C3679="","",IF(COUNTIF('Códigos Santander (ref)'!$A$2:$A$79,$C3679)&gt;0,"SANTANDER",IF(COUNTIF('Códigos Itaú (ref)'!$A$2:$A$44,$C3679)&gt;0,"ITAU",IF(AND(TRIM(UPPER($I3679))="CONTRATUAL",ISNUMBER(SEARCH("INDIVIDUAL",SUBSTITUTE(UPPER($D3679)," ","")))),"PREMIUM FREE",""))))</f>
        <v/>
      </c>
    </row>
    <row r="3680">
      <c r="AC3680">
        <f>IF($C3680="","",IF(COUNTIF('Códigos Santander (ref)'!$A$2:$A$79,$C3680)&gt;0,"SANTANDER",IF(COUNTIF('Códigos Itaú (ref)'!$A$2:$A$44,$C3680)&gt;0,"ITAU",IF(AND(TRIM(UPPER($I3680))="CONTRATUAL",ISNUMBER(SEARCH("INDIVIDUAL",SUBSTITUTE(UPPER($D3680)," ","")))),"PREMIUM FREE",""))))</f>
        <v/>
      </c>
    </row>
    <row r="3681">
      <c r="AC3681">
        <f>IF($C3681="","",IF(COUNTIF('Códigos Santander (ref)'!$A$2:$A$79,$C3681)&gt;0,"SANTANDER",IF(COUNTIF('Códigos Itaú (ref)'!$A$2:$A$44,$C3681)&gt;0,"ITAU",IF(AND(TRIM(UPPER($I3681))="CONTRATUAL",ISNUMBER(SEARCH("INDIVIDUAL",SUBSTITUTE(UPPER($D3681)," ","")))),"PREMIUM FREE",""))))</f>
        <v/>
      </c>
    </row>
    <row r="3682">
      <c r="AC3682">
        <f>IF($C3682="","",IF(COUNTIF('Códigos Santander (ref)'!$A$2:$A$79,$C3682)&gt;0,"SANTANDER",IF(COUNTIF('Códigos Itaú (ref)'!$A$2:$A$44,$C3682)&gt;0,"ITAU",IF(AND(TRIM(UPPER($I3682))="CONTRATUAL",ISNUMBER(SEARCH("INDIVIDUAL",SUBSTITUTE(UPPER($D3682)," ","")))),"PREMIUM FREE",""))))</f>
        <v/>
      </c>
    </row>
    <row r="3683">
      <c r="AC3683">
        <f>IF($C3683="","",IF(COUNTIF('Códigos Santander (ref)'!$A$2:$A$79,$C3683)&gt;0,"SANTANDER",IF(COUNTIF('Códigos Itaú (ref)'!$A$2:$A$44,$C3683)&gt;0,"ITAU",IF(AND(TRIM(UPPER($I3683))="CONTRATUAL",ISNUMBER(SEARCH("INDIVIDUAL",SUBSTITUTE(UPPER($D3683)," ","")))),"PREMIUM FREE",""))))</f>
        <v/>
      </c>
    </row>
    <row r="3684">
      <c r="AC3684">
        <f>IF($C3684="","",IF(COUNTIF('Códigos Santander (ref)'!$A$2:$A$79,$C3684)&gt;0,"SANTANDER",IF(COUNTIF('Códigos Itaú (ref)'!$A$2:$A$44,$C3684)&gt;0,"ITAU",IF(AND(TRIM(UPPER($I3684))="CONTRATUAL",ISNUMBER(SEARCH("INDIVIDUAL",SUBSTITUTE(UPPER($D3684)," ","")))),"PREMIUM FREE",""))))</f>
        <v/>
      </c>
    </row>
    <row r="3685">
      <c r="AC3685">
        <f>IF($C3685="","",IF(COUNTIF('Códigos Santander (ref)'!$A$2:$A$79,$C3685)&gt;0,"SANTANDER",IF(COUNTIF('Códigos Itaú (ref)'!$A$2:$A$44,$C3685)&gt;0,"ITAU",IF(AND(TRIM(UPPER($I3685))="CONTRATUAL",ISNUMBER(SEARCH("INDIVIDUAL",SUBSTITUTE(UPPER($D3685)," ","")))),"PREMIUM FREE",""))))</f>
        <v/>
      </c>
    </row>
    <row r="3686">
      <c r="AC3686">
        <f>IF($C3686="","",IF(COUNTIF('Códigos Santander (ref)'!$A$2:$A$79,$C3686)&gt;0,"SANTANDER",IF(COUNTIF('Códigos Itaú (ref)'!$A$2:$A$44,$C3686)&gt;0,"ITAU",IF(AND(TRIM(UPPER($I3686))="CONTRATUAL",ISNUMBER(SEARCH("INDIVIDUAL",SUBSTITUTE(UPPER($D3686)," ","")))),"PREMIUM FREE",""))))</f>
        <v/>
      </c>
    </row>
    <row r="3687">
      <c r="AC3687">
        <f>IF($C3687="","",IF(COUNTIF('Códigos Santander (ref)'!$A$2:$A$79,$C3687)&gt;0,"SANTANDER",IF(COUNTIF('Códigos Itaú (ref)'!$A$2:$A$44,$C3687)&gt;0,"ITAU",IF(AND(TRIM(UPPER($I3687))="CONTRATUAL",ISNUMBER(SEARCH("INDIVIDUAL",SUBSTITUTE(UPPER($D3687)," ","")))),"PREMIUM FREE",""))))</f>
        <v/>
      </c>
    </row>
    <row r="3688">
      <c r="AC3688">
        <f>IF($C3688="","",IF(COUNTIF('Códigos Santander (ref)'!$A$2:$A$79,$C3688)&gt;0,"SANTANDER",IF(COUNTIF('Códigos Itaú (ref)'!$A$2:$A$44,$C3688)&gt;0,"ITAU",IF(AND(TRIM(UPPER($I3688))="CONTRATUAL",ISNUMBER(SEARCH("INDIVIDUAL",SUBSTITUTE(UPPER($D3688)," ","")))),"PREMIUM FREE",""))))</f>
        <v/>
      </c>
    </row>
    <row r="3689">
      <c r="AC3689">
        <f>IF($C3689="","",IF(COUNTIF('Códigos Santander (ref)'!$A$2:$A$79,$C3689)&gt;0,"SANTANDER",IF(COUNTIF('Códigos Itaú (ref)'!$A$2:$A$44,$C3689)&gt;0,"ITAU",IF(AND(TRIM(UPPER($I3689))="CONTRATUAL",ISNUMBER(SEARCH("INDIVIDUAL",SUBSTITUTE(UPPER($D3689)," ","")))),"PREMIUM FREE",""))))</f>
        <v/>
      </c>
    </row>
    <row r="3690">
      <c r="AC3690">
        <f>IF($C3690="","",IF(COUNTIF('Códigos Santander (ref)'!$A$2:$A$79,$C3690)&gt;0,"SANTANDER",IF(COUNTIF('Códigos Itaú (ref)'!$A$2:$A$44,$C3690)&gt;0,"ITAU",IF(AND(TRIM(UPPER($I3690))="CONTRATUAL",ISNUMBER(SEARCH("INDIVIDUAL",SUBSTITUTE(UPPER($D3690)," ","")))),"PREMIUM FREE",""))))</f>
        <v/>
      </c>
    </row>
    <row r="3691">
      <c r="AC3691">
        <f>IF($C3691="","",IF(COUNTIF('Códigos Santander (ref)'!$A$2:$A$79,$C3691)&gt;0,"SANTANDER",IF(COUNTIF('Códigos Itaú (ref)'!$A$2:$A$44,$C3691)&gt;0,"ITAU",IF(AND(TRIM(UPPER($I3691))="CONTRATUAL",ISNUMBER(SEARCH("INDIVIDUAL",SUBSTITUTE(UPPER($D3691)," ","")))),"PREMIUM FREE",""))))</f>
        <v/>
      </c>
    </row>
    <row r="3692">
      <c r="AC3692">
        <f>IF($C3692="","",IF(COUNTIF('Códigos Santander (ref)'!$A$2:$A$79,$C3692)&gt;0,"SANTANDER",IF(COUNTIF('Códigos Itaú (ref)'!$A$2:$A$44,$C3692)&gt;0,"ITAU",IF(AND(TRIM(UPPER($I3692))="CONTRATUAL",ISNUMBER(SEARCH("INDIVIDUAL",SUBSTITUTE(UPPER($D3692)," ","")))),"PREMIUM FREE",""))))</f>
        <v/>
      </c>
    </row>
    <row r="3693">
      <c r="AC3693">
        <f>IF($C3693="","",IF(COUNTIF('Códigos Santander (ref)'!$A$2:$A$79,$C3693)&gt;0,"SANTANDER",IF(COUNTIF('Códigos Itaú (ref)'!$A$2:$A$44,$C3693)&gt;0,"ITAU",IF(AND(TRIM(UPPER($I3693))="CONTRATUAL",ISNUMBER(SEARCH("INDIVIDUAL",SUBSTITUTE(UPPER($D3693)," ","")))),"PREMIUM FREE",""))))</f>
        <v/>
      </c>
    </row>
    <row r="3694">
      <c r="AC3694">
        <f>IF($C3694="","",IF(COUNTIF('Códigos Santander (ref)'!$A$2:$A$79,$C3694)&gt;0,"SANTANDER",IF(COUNTIF('Códigos Itaú (ref)'!$A$2:$A$44,$C3694)&gt;0,"ITAU",IF(AND(TRIM(UPPER($I3694))="CONTRATUAL",ISNUMBER(SEARCH("INDIVIDUAL",SUBSTITUTE(UPPER($D3694)," ","")))),"PREMIUM FREE",""))))</f>
        <v/>
      </c>
    </row>
    <row r="3695">
      <c r="AC3695">
        <f>IF($C3695="","",IF(COUNTIF('Códigos Santander (ref)'!$A$2:$A$79,$C3695)&gt;0,"SANTANDER",IF(COUNTIF('Códigos Itaú (ref)'!$A$2:$A$44,$C3695)&gt;0,"ITAU",IF(AND(TRIM(UPPER($I3695))="CONTRATUAL",ISNUMBER(SEARCH("INDIVIDUAL",SUBSTITUTE(UPPER($D3695)," ","")))),"PREMIUM FREE",""))))</f>
        <v/>
      </c>
    </row>
    <row r="3696">
      <c r="AC3696">
        <f>IF($C3696="","",IF(COUNTIF('Códigos Santander (ref)'!$A$2:$A$79,$C3696)&gt;0,"SANTANDER",IF(COUNTIF('Códigos Itaú (ref)'!$A$2:$A$44,$C3696)&gt;0,"ITAU",IF(AND(TRIM(UPPER($I3696))="CONTRATUAL",ISNUMBER(SEARCH("INDIVIDUAL",SUBSTITUTE(UPPER($D3696)," ","")))),"PREMIUM FREE",""))))</f>
        <v/>
      </c>
    </row>
    <row r="3697">
      <c r="AC3697">
        <f>IF($C3697="","",IF(COUNTIF('Códigos Santander (ref)'!$A$2:$A$79,$C3697)&gt;0,"SANTANDER",IF(COUNTIF('Códigos Itaú (ref)'!$A$2:$A$44,$C3697)&gt;0,"ITAU",IF(AND(TRIM(UPPER($I3697))="CONTRATUAL",ISNUMBER(SEARCH("INDIVIDUAL",SUBSTITUTE(UPPER($D3697)," ","")))),"PREMIUM FREE",""))))</f>
        <v/>
      </c>
    </row>
    <row r="3698">
      <c r="AC3698">
        <f>IF($C3698="","",IF(COUNTIF('Códigos Santander (ref)'!$A$2:$A$79,$C3698)&gt;0,"SANTANDER",IF(COUNTIF('Códigos Itaú (ref)'!$A$2:$A$44,$C3698)&gt;0,"ITAU",IF(AND(TRIM(UPPER($I3698))="CONTRATUAL",ISNUMBER(SEARCH("INDIVIDUAL",SUBSTITUTE(UPPER($D3698)," ","")))),"PREMIUM FREE",""))))</f>
        <v/>
      </c>
    </row>
    <row r="3699">
      <c r="AC3699">
        <f>IF($C3699="","",IF(COUNTIF('Códigos Santander (ref)'!$A$2:$A$79,$C3699)&gt;0,"SANTANDER",IF(COUNTIF('Códigos Itaú (ref)'!$A$2:$A$44,$C3699)&gt;0,"ITAU",IF(AND(TRIM(UPPER($I3699))="CONTRATUAL",ISNUMBER(SEARCH("INDIVIDUAL",SUBSTITUTE(UPPER($D3699)," ","")))),"PREMIUM FREE",""))))</f>
        <v/>
      </c>
    </row>
    <row r="3700">
      <c r="AC3700">
        <f>IF($C3700="","",IF(COUNTIF('Códigos Santander (ref)'!$A$2:$A$79,$C3700)&gt;0,"SANTANDER",IF(COUNTIF('Códigos Itaú (ref)'!$A$2:$A$44,$C3700)&gt;0,"ITAU",IF(AND(TRIM(UPPER($I3700))="CONTRATUAL",ISNUMBER(SEARCH("INDIVIDUAL",SUBSTITUTE(UPPER($D3700)," ","")))),"PREMIUM FREE",""))))</f>
        <v/>
      </c>
    </row>
    <row r="3701">
      <c r="AC3701">
        <f>IF($C3701="","",IF(COUNTIF('Códigos Santander (ref)'!$A$2:$A$79,$C3701)&gt;0,"SANTANDER",IF(COUNTIF('Códigos Itaú (ref)'!$A$2:$A$44,$C3701)&gt;0,"ITAU",IF(AND(TRIM(UPPER($I3701))="CONTRATUAL",ISNUMBER(SEARCH("INDIVIDUAL",SUBSTITUTE(UPPER($D3701)," ","")))),"PREMIUM FREE",""))))</f>
        <v/>
      </c>
    </row>
    <row r="3702">
      <c r="AC3702">
        <f>IF($C3702="","",IF(COUNTIF('Códigos Santander (ref)'!$A$2:$A$79,$C3702)&gt;0,"SANTANDER",IF(COUNTIF('Códigos Itaú (ref)'!$A$2:$A$44,$C3702)&gt;0,"ITAU",IF(AND(TRIM(UPPER($I3702))="CONTRATUAL",ISNUMBER(SEARCH("INDIVIDUAL",SUBSTITUTE(UPPER($D3702)," ","")))),"PREMIUM FREE",""))))</f>
        <v/>
      </c>
    </row>
    <row r="3703">
      <c r="AC3703">
        <f>IF($C3703="","",IF(COUNTIF('Códigos Santander (ref)'!$A$2:$A$79,$C3703)&gt;0,"SANTANDER",IF(COUNTIF('Códigos Itaú (ref)'!$A$2:$A$44,$C3703)&gt;0,"ITAU",IF(AND(TRIM(UPPER($I3703))="CONTRATUAL",ISNUMBER(SEARCH("INDIVIDUAL",SUBSTITUTE(UPPER($D3703)," ","")))),"PREMIUM FREE",""))))</f>
        <v/>
      </c>
    </row>
    <row r="3704">
      <c r="AC3704">
        <f>IF($C3704="","",IF(COUNTIF('Códigos Santander (ref)'!$A$2:$A$79,$C3704)&gt;0,"SANTANDER",IF(COUNTIF('Códigos Itaú (ref)'!$A$2:$A$44,$C3704)&gt;0,"ITAU",IF(AND(TRIM(UPPER($I3704))="CONTRATUAL",ISNUMBER(SEARCH("INDIVIDUAL",SUBSTITUTE(UPPER($D3704)," ","")))),"PREMIUM FREE",""))))</f>
        <v/>
      </c>
    </row>
    <row r="3705">
      <c r="AC3705">
        <f>IF($C3705="","",IF(COUNTIF('Códigos Santander (ref)'!$A$2:$A$79,$C3705)&gt;0,"SANTANDER",IF(COUNTIF('Códigos Itaú (ref)'!$A$2:$A$44,$C3705)&gt;0,"ITAU",IF(AND(TRIM(UPPER($I3705))="CONTRATUAL",ISNUMBER(SEARCH("INDIVIDUAL",SUBSTITUTE(UPPER($D3705)," ","")))),"PREMIUM FREE",""))))</f>
        <v/>
      </c>
    </row>
    <row r="3706">
      <c r="AC3706">
        <f>IF($C3706="","",IF(COUNTIF('Códigos Santander (ref)'!$A$2:$A$79,$C3706)&gt;0,"SANTANDER",IF(COUNTIF('Códigos Itaú (ref)'!$A$2:$A$44,$C3706)&gt;0,"ITAU",IF(AND(TRIM(UPPER($I3706))="CONTRATUAL",ISNUMBER(SEARCH("INDIVIDUAL",SUBSTITUTE(UPPER($D3706)," ","")))),"PREMIUM FREE",""))))</f>
        <v/>
      </c>
    </row>
    <row r="3707">
      <c r="AC3707">
        <f>IF($C3707="","",IF(COUNTIF('Códigos Santander (ref)'!$A$2:$A$79,$C3707)&gt;0,"SANTANDER",IF(COUNTIF('Códigos Itaú (ref)'!$A$2:$A$44,$C3707)&gt;0,"ITAU",IF(AND(TRIM(UPPER($I3707))="CONTRATUAL",ISNUMBER(SEARCH("INDIVIDUAL",SUBSTITUTE(UPPER($D3707)," ","")))),"PREMIUM FREE",""))))</f>
        <v/>
      </c>
    </row>
    <row r="3708">
      <c r="AC3708">
        <f>IF($C3708="","",IF(COUNTIF('Códigos Santander (ref)'!$A$2:$A$79,$C3708)&gt;0,"SANTANDER",IF(COUNTIF('Códigos Itaú (ref)'!$A$2:$A$44,$C3708)&gt;0,"ITAU",IF(AND(TRIM(UPPER($I3708))="CONTRATUAL",ISNUMBER(SEARCH("INDIVIDUAL",SUBSTITUTE(UPPER($D3708)," ","")))),"PREMIUM FREE",""))))</f>
        <v/>
      </c>
    </row>
    <row r="3709">
      <c r="AC3709">
        <f>IF($C3709="","",IF(COUNTIF('Códigos Santander (ref)'!$A$2:$A$79,$C3709)&gt;0,"SANTANDER",IF(COUNTIF('Códigos Itaú (ref)'!$A$2:$A$44,$C3709)&gt;0,"ITAU",IF(AND(TRIM(UPPER($I3709))="CONTRATUAL",ISNUMBER(SEARCH("INDIVIDUAL",SUBSTITUTE(UPPER($D3709)," ","")))),"PREMIUM FREE",""))))</f>
        <v/>
      </c>
    </row>
    <row r="3710">
      <c r="AC3710">
        <f>IF($C3710="","",IF(COUNTIF('Códigos Santander (ref)'!$A$2:$A$79,$C3710)&gt;0,"SANTANDER",IF(COUNTIF('Códigos Itaú (ref)'!$A$2:$A$44,$C3710)&gt;0,"ITAU",IF(AND(TRIM(UPPER($I3710))="CONTRATUAL",ISNUMBER(SEARCH("INDIVIDUAL",SUBSTITUTE(UPPER($D3710)," ","")))),"PREMIUM FREE",""))))</f>
        <v/>
      </c>
    </row>
    <row r="3711">
      <c r="AC3711">
        <f>IF($C3711="","",IF(COUNTIF('Códigos Santander (ref)'!$A$2:$A$79,$C3711)&gt;0,"SANTANDER",IF(COUNTIF('Códigos Itaú (ref)'!$A$2:$A$44,$C3711)&gt;0,"ITAU",IF(AND(TRIM(UPPER($I3711))="CONTRATUAL",ISNUMBER(SEARCH("INDIVIDUAL",SUBSTITUTE(UPPER($D3711)," ","")))),"PREMIUM FREE",""))))</f>
        <v/>
      </c>
    </row>
    <row r="3712">
      <c r="AC3712">
        <f>IF($C3712="","",IF(COUNTIF('Códigos Santander (ref)'!$A$2:$A$79,$C3712)&gt;0,"SANTANDER",IF(COUNTIF('Códigos Itaú (ref)'!$A$2:$A$44,$C3712)&gt;0,"ITAU",IF(AND(TRIM(UPPER($I3712))="CONTRATUAL",ISNUMBER(SEARCH("INDIVIDUAL",SUBSTITUTE(UPPER($D3712)," ","")))),"PREMIUM FREE",""))))</f>
        <v/>
      </c>
    </row>
    <row r="3713">
      <c r="AC3713">
        <f>IF($C3713="","",IF(COUNTIF('Códigos Santander (ref)'!$A$2:$A$79,$C3713)&gt;0,"SANTANDER",IF(COUNTIF('Códigos Itaú (ref)'!$A$2:$A$44,$C3713)&gt;0,"ITAU",IF(AND(TRIM(UPPER($I3713))="CONTRATUAL",ISNUMBER(SEARCH("INDIVIDUAL",SUBSTITUTE(UPPER($D3713)," ","")))),"PREMIUM FREE",""))))</f>
        <v/>
      </c>
    </row>
    <row r="3714">
      <c r="AC3714">
        <f>IF($C3714="","",IF(COUNTIF('Códigos Santander (ref)'!$A$2:$A$79,$C3714)&gt;0,"SANTANDER",IF(COUNTIF('Códigos Itaú (ref)'!$A$2:$A$44,$C3714)&gt;0,"ITAU",IF(AND(TRIM(UPPER($I3714))="CONTRATUAL",ISNUMBER(SEARCH("INDIVIDUAL",SUBSTITUTE(UPPER($D3714)," ","")))),"PREMIUM FREE",""))))</f>
        <v/>
      </c>
    </row>
    <row r="3715">
      <c r="AC3715">
        <f>IF($C3715="","",IF(COUNTIF('Códigos Santander (ref)'!$A$2:$A$79,$C3715)&gt;0,"SANTANDER",IF(COUNTIF('Códigos Itaú (ref)'!$A$2:$A$44,$C3715)&gt;0,"ITAU",IF(AND(TRIM(UPPER($I3715))="CONTRATUAL",ISNUMBER(SEARCH("INDIVIDUAL",SUBSTITUTE(UPPER($D3715)," ","")))),"PREMIUM FREE",""))))</f>
        <v/>
      </c>
    </row>
    <row r="3716">
      <c r="AC3716">
        <f>IF($C3716="","",IF(COUNTIF('Códigos Santander (ref)'!$A$2:$A$79,$C3716)&gt;0,"SANTANDER",IF(COUNTIF('Códigos Itaú (ref)'!$A$2:$A$44,$C3716)&gt;0,"ITAU",IF(AND(TRIM(UPPER($I3716))="CONTRATUAL",ISNUMBER(SEARCH("INDIVIDUAL",SUBSTITUTE(UPPER($D3716)," ","")))),"PREMIUM FREE",""))))</f>
        <v/>
      </c>
    </row>
    <row r="3717">
      <c r="AC3717">
        <f>IF($C3717="","",IF(COUNTIF('Códigos Santander (ref)'!$A$2:$A$79,$C3717)&gt;0,"SANTANDER",IF(COUNTIF('Códigos Itaú (ref)'!$A$2:$A$44,$C3717)&gt;0,"ITAU",IF(AND(TRIM(UPPER($I3717))="CONTRATUAL",ISNUMBER(SEARCH("INDIVIDUAL",SUBSTITUTE(UPPER($D3717)," ","")))),"PREMIUM FREE",""))))</f>
        <v/>
      </c>
    </row>
    <row r="3718">
      <c r="AC3718">
        <f>IF($C3718="","",IF(COUNTIF('Códigos Santander (ref)'!$A$2:$A$79,$C3718)&gt;0,"SANTANDER",IF(COUNTIF('Códigos Itaú (ref)'!$A$2:$A$44,$C3718)&gt;0,"ITAU",IF(AND(TRIM(UPPER($I3718))="CONTRATUAL",ISNUMBER(SEARCH("INDIVIDUAL",SUBSTITUTE(UPPER($D3718)," ","")))),"PREMIUM FREE",""))))</f>
        <v/>
      </c>
    </row>
    <row r="3719">
      <c r="AC3719">
        <f>IF($C3719="","",IF(COUNTIF('Códigos Santander (ref)'!$A$2:$A$79,$C3719)&gt;0,"SANTANDER",IF(COUNTIF('Códigos Itaú (ref)'!$A$2:$A$44,$C3719)&gt;0,"ITAU",IF(AND(TRIM(UPPER($I3719))="CONTRATUAL",ISNUMBER(SEARCH("INDIVIDUAL",SUBSTITUTE(UPPER($D3719)," ","")))),"PREMIUM FREE",""))))</f>
        <v/>
      </c>
    </row>
    <row r="3720">
      <c r="AC3720">
        <f>IF($C3720="","",IF(COUNTIF('Códigos Santander (ref)'!$A$2:$A$79,$C3720)&gt;0,"SANTANDER",IF(COUNTIF('Códigos Itaú (ref)'!$A$2:$A$44,$C3720)&gt;0,"ITAU",IF(AND(TRIM(UPPER($I3720))="CONTRATUAL",ISNUMBER(SEARCH("INDIVIDUAL",SUBSTITUTE(UPPER($D3720)," ","")))),"PREMIUM FREE",""))))</f>
        <v/>
      </c>
    </row>
    <row r="3721">
      <c r="AC3721">
        <f>IF($C3721="","",IF(COUNTIF('Códigos Santander (ref)'!$A$2:$A$79,$C3721)&gt;0,"SANTANDER",IF(COUNTIF('Códigos Itaú (ref)'!$A$2:$A$44,$C3721)&gt;0,"ITAU",IF(AND(TRIM(UPPER($I3721))="CONTRATUAL",ISNUMBER(SEARCH("INDIVIDUAL",SUBSTITUTE(UPPER($D3721)," ","")))),"PREMIUM FREE",""))))</f>
        <v/>
      </c>
    </row>
    <row r="3722">
      <c r="AC3722">
        <f>IF($C3722="","",IF(COUNTIF('Códigos Santander (ref)'!$A$2:$A$79,$C3722)&gt;0,"SANTANDER",IF(COUNTIF('Códigos Itaú (ref)'!$A$2:$A$44,$C3722)&gt;0,"ITAU",IF(AND(TRIM(UPPER($I3722))="CONTRATUAL",ISNUMBER(SEARCH("INDIVIDUAL",SUBSTITUTE(UPPER($D3722)," ","")))),"PREMIUM FREE",""))))</f>
        <v/>
      </c>
    </row>
    <row r="3723">
      <c r="AC3723">
        <f>IF($C3723="","",IF(COUNTIF('Códigos Santander (ref)'!$A$2:$A$79,$C3723)&gt;0,"SANTANDER",IF(COUNTIF('Códigos Itaú (ref)'!$A$2:$A$44,$C3723)&gt;0,"ITAU",IF(AND(TRIM(UPPER($I3723))="CONTRATUAL",ISNUMBER(SEARCH("INDIVIDUAL",SUBSTITUTE(UPPER($D3723)," ","")))),"PREMIUM FREE",""))))</f>
        <v/>
      </c>
    </row>
    <row r="3724">
      <c r="AC3724">
        <f>IF($C3724="","",IF(COUNTIF('Códigos Santander (ref)'!$A$2:$A$79,$C3724)&gt;0,"SANTANDER",IF(COUNTIF('Códigos Itaú (ref)'!$A$2:$A$44,$C3724)&gt;0,"ITAU",IF(AND(TRIM(UPPER($I3724))="CONTRATUAL",ISNUMBER(SEARCH("INDIVIDUAL",SUBSTITUTE(UPPER($D3724)," ","")))),"PREMIUM FREE",""))))</f>
        <v/>
      </c>
    </row>
    <row r="3725">
      <c r="AC3725">
        <f>IF($C3725="","",IF(COUNTIF('Códigos Santander (ref)'!$A$2:$A$79,$C3725)&gt;0,"SANTANDER",IF(COUNTIF('Códigos Itaú (ref)'!$A$2:$A$44,$C3725)&gt;0,"ITAU",IF(AND(TRIM(UPPER($I3725))="CONTRATUAL",ISNUMBER(SEARCH("INDIVIDUAL",SUBSTITUTE(UPPER($D3725)," ","")))),"PREMIUM FREE",""))))</f>
        <v/>
      </c>
    </row>
    <row r="3726">
      <c r="AC3726">
        <f>IF($C3726="","",IF(COUNTIF('Códigos Santander (ref)'!$A$2:$A$79,$C3726)&gt;0,"SANTANDER",IF(COUNTIF('Códigos Itaú (ref)'!$A$2:$A$44,$C3726)&gt;0,"ITAU",IF(AND(TRIM(UPPER($I3726))="CONTRATUAL",ISNUMBER(SEARCH("INDIVIDUAL",SUBSTITUTE(UPPER($D3726)," ","")))),"PREMIUM FREE",""))))</f>
        <v/>
      </c>
    </row>
    <row r="3727">
      <c r="AC3727">
        <f>IF($C3727="","",IF(COUNTIF('Códigos Santander (ref)'!$A$2:$A$79,$C3727)&gt;0,"SANTANDER",IF(COUNTIF('Códigos Itaú (ref)'!$A$2:$A$44,$C3727)&gt;0,"ITAU",IF(AND(TRIM(UPPER($I3727))="CONTRATUAL",ISNUMBER(SEARCH("INDIVIDUAL",SUBSTITUTE(UPPER($D3727)," ","")))),"PREMIUM FREE",""))))</f>
        <v/>
      </c>
    </row>
    <row r="3728">
      <c r="AC3728">
        <f>IF($C3728="","",IF(COUNTIF('Códigos Santander (ref)'!$A$2:$A$79,$C3728)&gt;0,"SANTANDER",IF(COUNTIF('Códigos Itaú (ref)'!$A$2:$A$44,$C3728)&gt;0,"ITAU",IF(AND(TRIM(UPPER($I3728))="CONTRATUAL",ISNUMBER(SEARCH("INDIVIDUAL",SUBSTITUTE(UPPER($D3728)," ","")))),"PREMIUM FREE",""))))</f>
        <v/>
      </c>
    </row>
    <row r="3729">
      <c r="AC3729">
        <f>IF($C3729="","",IF(COUNTIF('Códigos Santander (ref)'!$A$2:$A$79,$C3729)&gt;0,"SANTANDER",IF(COUNTIF('Códigos Itaú (ref)'!$A$2:$A$44,$C3729)&gt;0,"ITAU",IF(AND(TRIM(UPPER($I3729))="CONTRATUAL",ISNUMBER(SEARCH("INDIVIDUAL",SUBSTITUTE(UPPER($D3729)," ","")))),"PREMIUM FREE",""))))</f>
        <v/>
      </c>
    </row>
    <row r="3730">
      <c r="AC3730">
        <f>IF($C3730="","",IF(COUNTIF('Códigos Santander (ref)'!$A$2:$A$79,$C3730)&gt;0,"SANTANDER",IF(COUNTIF('Códigos Itaú (ref)'!$A$2:$A$44,$C3730)&gt;0,"ITAU",IF(AND(TRIM(UPPER($I3730))="CONTRATUAL",ISNUMBER(SEARCH("INDIVIDUAL",SUBSTITUTE(UPPER($D3730)," ","")))),"PREMIUM FREE",""))))</f>
        <v/>
      </c>
    </row>
    <row r="3731">
      <c r="AC3731">
        <f>IF($C3731="","",IF(COUNTIF('Códigos Santander (ref)'!$A$2:$A$79,$C3731)&gt;0,"SANTANDER",IF(COUNTIF('Códigos Itaú (ref)'!$A$2:$A$44,$C3731)&gt;0,"ITAU",IF(AND(TRIM(UPPER($I3731))="CONTRATUAL",ISNUMBER(SEARCH("INDIVIDUAL",SUBSTITUTE(UPPER($D3731)," ","")))),"PREMIUM FREE",""))))</f>
        <v/>
      </c>
    </row>
    <row r="3732">
      <c r="AC3732">
        <f>IF($C3732="","",IF(COUNTIF('Códigos Santander (ref)'!$A$2:$A$79,$C3732)&gt;0,"SANTANDER",IF(COUNTIF('Códigos Itaú (ref)'!$A$2:$A$44,$C3732)&gt;0,"ITAU",IF(AND(TRIM(UPPER($I3732))="CONTRATUAL",ISNUMBER(SEARCH("INDIVIDUAL",SUBSTITUTE(UPPER($D3732)," ","")))),"PREMIUM FREE",""))))</f>
        <v/>
      </c>
    </row>
    <row r="3733">
      <c r="AC3733">
        <f>IF($C3733="","",IF(COUNTIF('Códigos Santander (ref)'!$A$2:$A$79,$C3733)&gt;0,"SANTANDER",IF(COUNTIF('Códigos Itaú (ref)'!$A$2:$A$44,$C3733)&gt;0,"ITAU",IF(AND(TRIM(UPPER($I3733))="CONTRATUAL",ISNUMBER(SEARCH("INDIVIDUAL",SUBSTITUTE(UPPER($D3733)," ","")))),"PREMIUM FREE",""))))</f>
        <v/>
      </c>
    </row>
    <row r="3734">
      <c r="AC3734">
        <f>IF($C3734="","",IF(COUNTIF('Códigos Santander (ref)'!$A$2:$A$79,$C3734)&gt;0,"SANTANDER",IF(COUNTIF('Códigos Itaú (ref)'!$A$2:$A$44,$C3734)&gt;0,"ITAU",IF(AND(TRIM(UPPER($I3734))="CONTRATUAL",ISNUMBER(SEARCH("INDIVIDUAL",SUBSTITUTE(UPPER($D3734)," ","")))),"PREMIUM FREE",""))))</f>
        <v/>
      </c>
    </row>
    <row r="3735">
      <c r="AC3735">
        <f>IF($C3735="","",IF(COUNTIF('Códigos Santander (ref)'!$A$2:$A$79,$C3735)&gt;0,"SANTANDER",IF(COUNTIF('Códigos Itaú (ref)'!$A$2:$A$44,$C3735)&gt;0,"ITAU",IF(AND(TRIM(UPPER($I3735))="CONTRATUAL",ISNUMBER(SEARCH("INDIVIDUAL",SUBSTITUTE(UPPER($D3735)," ","")))),"PREMIUM FREE",""))))</f>
        <v/>
      </c>
    </row>
    <row r="3736">
      <c r="AC3736">
        <f>IF($C3736="","",IF(COUNTIF('Códigos Santander (ref)'!$A$2:$A$79,$C3736)&gt;0,"SANTANDER",IF(COUNTIF('Códigos Itaú (ref)'!$A$2:$A$44,$C3736)&gt;0,"ITAU",IF(AND(TRIM(UPPER($I3736))="CONTRATUAL",ISNUMBER(SEARCH("INDIVIDUAL",SUBSTITUTE(UPPER($D3736)," ","")))),"PREMIUM FREE",""))))</f>
        <v/>
      </c>
    </row>
    <row r="3737">
      <c r="AC3737">
        <f>IF($C3737="","",IF(COUNTIF('Códigos Santander (ref)'!$A$2:$A$79,$C3737)&gt;0,"SANTANDER",IF(COUNTIF('Códigos Itaú (ref)'!$A$2:$A$44,$C3737)&gt;0,"ITAU",IF(AND(TRIM(UPPER($I3737))="CONTRATUAL",ISNUMBER(SEARCH("INDIVIDUAL",SUBSTITUTE(UPPER($D3737)," ","")))),"PREMIUM FREE",""))))</f>
        <v/>
      </c>
    </row>
    <row r="3738">
      <c r="AC3738">
        <f>IF($C3738="","",IF(COUNTIF('Códigos Santander (ref)'!$A$2:$A$79,$C3738)&gt;0,"SANTANDER",IF(COUNTIF('Códigos Itaú (ref)'!$A$2:$A$44,$C3738)&gt;0,"ITAU",IF(AND(TRIM(UPPER($I3738))="CONTRATUAL",ISNUMBER(SEARCH("INDIVIDUAL",SUBSTITUTE(UPPER($D3738)," ","")))),"PREMIUM FREE",""))))</f>
        <v/>
      </c>
    </row>
    <row r="3739">
      <c r="AC3739">
        <f>IF($C3739="","",IF(COUNTIF('Códigos Santander (ref)'!$A$2:$A$79,$C3739)&gt;0,"SANTANDER",IF(COUNTIF('Códigos Itaú (ref)'!$A$2:$A$44,$C3739)&gt;0,"ITAU",IF(AND(TRIM(UPPER($I3739))="CONTRATUAL",ISNUMBER(SEARCH("INDIVIDUAL",SUBSTITUTE(UPPER($D3739)," ","")))),"PREMIUM FREE",""))))</f>
        <v/>
      </c>
    </row>
    <row r="3740">
      <c r="AC3740">
        <f>IF($C3740="","",IF(COUNTIF('Códigos Santander (ref)'!$A$2:$A$79,$C3740)&gt;0,"SANTANDER",IF(COUNTIF('Códigos Itaú (ref)'!$A$2:$A$44,$C3740)&gt;0,"ITAU",IF(AND(TRIM(UPPER($I3740))="CONTRATUAL",ISNUMBER(SEARCH("INDIVIDUAL",SUBSTITUTE(UPPER($D3740)," ","")))),"PREMIUM FREE",""))))</f>
        <v/>
      </c>
    </row>
    <row r="3741">
      <c r="AC3741">
        <f>IF($C3741="","",IF(COUNTIF('Códigos Santander (ref)'!$A$2:$A$79,$C3741)&gt;0,"SANTANDER",IF(COUNTIF('Códigos Itaú (ref)'!$A$2:$A$44,$C3741)&gt;0,"ITAU",IF(AND(TRIM(UPPER($I3741))="CONTRATUAL",ISNUMBER(SEARCH("INDIVIDUAL",SUBSTITUTE(UPPER($D3741)," ","")))),"PREMIUM FREE",""))))</f>
        <v/>
      </c>
    </row>
    <row r="3742">
      <c r="AC3742">
        <f>IF($C3742="","",IF(COUNTIF('Códigos Santander (ref)'!$A$2:$A$79,$C3742)&gt;0,"SANTANDER",IF(COUNTIF('Códigos Itaú (ref)'!$A$2:$A$44,$C3742)&gt;0,"ITAU",IF(AND(TRIM(UPPER($I3742))="CONTRATUAL",ISNUMBER(SEARCH("INDIVIDUAL",SUBSTITUTE(UPPER($D3742)," ","")))),"PREMIUM FREE",""))))</f>
        <v/>
      </c>
    </row>
    <row r="3743">
      <c r="AC3743">
        <f>IF($C3743="","",IF(COUNTIF('Códigos Santander (ref)'!$A$2:$A$79,$C3743)&gt;0,"SANTANDER",IF(COUNTIF('Códigos Itaú (ref)'!$A$2:$A$44,$C3743)&gt;0,"ITAU",IF(AND(TRIM(UPPER($I3743))="CONTRATUAL",ISNUMBER(SEARCH("INDIVIDUAL",SUBSTITUTE(UPPER($D3743)," ","")))),"PREMIUM FREE",""))))</f>
        <v/>
      </c>
    </row>
    <row r="3744">
      <c r="AC3744">
        <f>IF($C3744="","",IF(COUNTIF('Códigos Santander (ref)'!$A$2:$A$79,$C3744)&gt;0,"SANTANDER",IF(COUNTIF('Códigos Itaú (ref)'!$A$2:$A$44,$C3744)&gt;0,"ITAU",IF(AND(TRIM(UPPER($I3744))="CONTRATUAL",ISNUMBER(SEARCH("INDIVIDUAL",SUBSTITUTE(UPPER($D3744)," ","")))),"PREMIUM FREE",""))))</f>
        <v/>
      </c>
    </row>
    <row r="3745">
      <c r="AC3745">
        <f>IF($C3745="","",IF(COUNTIF('Códigos Santander (ref)'!$A$2:$A$79,$C3745)&gt;0,"SANTANDER",IF(COUNTIF('Códigos Itaú (ref)'!$A$2:$A$44,$C3745)&gt;0,"ITAU",IF(AND(TRIM(UPPER($I3745))="CONTRATUAL",ISNUMBER(SEARCH("INDIVIDUAL",SUBSTITUTE(UPPER($D3745)," ","")))),"PREMIUM FREE",""))))</f>
        <v/>
      </c>
    </row>
    <row r="3746">
      <c r="AC3746">
        <f>IF($C3746="","",IF(COUNTIF('Códigos Santander (ref)'!$A$2:$A$79,$C3746)&gt;0,"SANTANDER",IF(COUNTIF('Códigos Itaú (ref)'!$A$2:$A$44,$C3746)&gt;0,"ITAU",IF(AND(TRIM(UPPER($I3746))="CONTRATUAL",ISNUMBER(SEARCH("INDIVIDUAL",SUBSTITUTE(UPPER($D3746)," ","")))),"PREMIUM FREE",""))))</f>
        <v/>
      </c>
    </row>
    <row r="3747">
      <c r="AC3747">
        <f>IF($C3747="","",IF(COUNTIF('Códigos Santander (ref)'!$A$2:$A$79,$C3747)&gt;0,"SANTANDER",IF(COUNTIF('Códigos Itaú (ref)'!$A$2:$A$44,$C3747)&gt;0,"ITAU",IF(AND(TRIM(UPPER($I3747))="CONTRATUAL",ISNUMBER(SEARCH("INDIVIDUAL",SUBSTITUTE(UPPER($D3747)," ","")))),"PREMIUM FREE",""))))</f>
        <v/>
      </c>
    </row>
    <row r="3748">
      <c r="AC3748">
        <f>IF($C3748="","",IF(COUNTIF('Códigos Santander (ref)'!$A$2:$A$79,$C3748)&gt;0,"SANTANDER",IF(COUNTIF('Códigos Itaú (ref)'!$A$2:$A$44,$C3748)&gt;0,"ITAU",IF(AND(TRIM(UPPER($I3748))="CONTRATUAL",ISNUMBER(SEARCH("INDIVIDUAL",SUBSTITUTE(UPPER($D3748)," ","")))),"PREMIUM FREE",""))))</f>
        <v/>
      </c>
    </row>
    <row r="3749">
      <c r="AC3749">
        <f>IF($C3749="","",IF(COUNTIF('Códigos Santander (ref)'!$A$2:$A$79,$C3749)&gt;0,"SANTANDER",IF(COUNTIF('Códigos Itaú (ref)'!$A$2:$A$44,$C3749)&gt;0,"ITAU",IF(AND(TRIM(UPPER($I3749))="CONTRATUAL",ISNUMBER(SEARCH("INDIVIDUAL",SUBSTITUTE(UPPER($D3749)," ","")))),"PREMIUM FREE",""))))</f>
        <v/>
      </c>
    </row>
    <row r="3750">
      <c r="AC3750">
        <f>IF($C3750="","",IF(COUNTIF('Códigos Santander (ref)'!$A$2:$A$79,$C3750)&gt;0,"SANTANDER",IF(COUNTIF('Códigos Itaú (ref)'!$A$2:$A$44,$C3750)&gt;0,"ITAU",IF(AND(TRIM(UPPER($I3750))="CONTRATUAL",ISNUMBER(SEARCH("INDIVIDUAL",SUBSTITUTE(UPPER($D3750)," ","")))),"PREMIUM FREE",""))))</f>
        <v/>
      </c>
    </row>
    <row r="3751">
      <c r="AC3751">
        <f>IF($C3751="","",IF(COUNTIF('Códigos Santander (ref)'!$A$2:$A$79,$C3751)&gt;0,"SANTANDER",IF(COUNTIF('Códigos Itaú (ref)'!$A$2:$A$44,$C3751)&gt;0,"ITAU",IF(AND(TRIM(UPPER($I3751))="CONTRATUAL",ISNUMBER(SEARCH("INDIVIDUAL",SUBSTITUTE(UPPER($D3751)," ","")))),"PREMIUM FREE",""))))</f>
        <v/>
      </c>
    </row>
    <row r="3752">
      <c r="AC3752">
        <f>IF($C3752="","",IF(COUNTIF('Códigos Santander (ref)'!$A$2:$A$79,$C3752)&gt;0,"SANTANDER",IF(COUNTIF('Códigos Itaú (ref)'!$A$2:$A$44,$C3752)&gt;0,"ITAU",IF(AND(TRIM(UPPER($I3752))="CONTRATUAL",ISNUMBER(SEARCH("INDIVIDUAL",SUBSTITUTE(UPPER($D3752)," ","")))),"PREMIUM FREE",""))))</f>
        <v/>
      </c>
    </row>
    <row r="3753">
      <c r="AC3753">
        <f>IF($C3753="","",IF(COUNTIF('Códigos Santander (ref)'!$A$2:$A$79,$C3753)&gt;0,"SANTANDER",IF(COUNTIF('Códigos Itaú (ref)'!$A$2:$A$44,$C3753)&gt;0,"ITAU",IF(AND(TRIM(UPPER($I3753))="CONTRATUAL",ISNUMBER(SEARCH("INDIVIDUAL",SUBSTITUTE(UPPER($D3753)," ","")))),"PREMIUM FREE",""))))</f>
        <v/>
      </c>
    </row>
    <row r="3754">
      <c r="AC3754">
        <f>IF($C3754="","",IF(COUNTIF('Códigos Santander (ref)'!$A$2:$A$79,$C3754)&gt;0,"SANTANDER",IF(COUNTIF('Códigos Itaú (ref)'!$A$2:$A$44,$C3754)&gt;0,"ITAU",IF(AND(TRIM(UPPER($I3754))="CONTRATUAL",ISNUMBER(SEARCH("INDIVIDUAL",SUBSTITUTE(UPPER($D3754)," ","")))),"PREMIUM FREE",""))))</f>
        <v/>
      </c>
    </row>
    <row r="3755">
      <c r="AC3755">
        <f>IF($C3755="","",IF(COUNTIF('Códigos Santander (ref)'!$A$2:$A$79,$C3755)&gt;0,"SANTANDER",IF(COUNTIF('Códigos Itaú (ref)'!$A$2:$A$44,$C3755)&gt;0,"ITAU",IF(AND(TRIM(UPPER($I3755))="CONTRATUAL",ISNUMBER(SEARCH("INDIVIDUAL",SUBSTITUTE(UPPER($D3755)," ","")))),"PREMIUM FREE",""))))</f>
        <v/>
      </c>
    </row>
    <row r="3756">
      <c r="AC3756">
        <f>IF($C3756="","",IF(COUNTIF('Códigos Santander (ref)'!$A$2:$A$79,$C3756)&gt;0,"SANTANDER",IF(COUNTIF('Códigos Itaú (ref)'!$A$2:$A$44,$C3756)&gt;0,"ITAU",IF(AND(TRIM(UPPER($I3756))="CONTRATUAL",ISNUMBER(SEARCH("INDIVIDUAL",SUBSTITUTE(UPPER($D3756)," ","")))),"PREMIUM FREE",""))))</f>
        <v/>
      </c>
    </row>
    <row r="3757">
      <c r="AC3757">
        <f>IF($C3757="","",IF(COUNTIF('Códigos Santander (ref)'!$A$2:$A$79,$C3757)&gt;0,"SANTANDER",IF(COUNTIF('Códigos Itaú (ref)'!$A$2:$A$44,$C3757)&gt;0,"ITAU",IF(AND(TRIM(UPPER($I3757))="CONTRATUAL",ISNUMBER(SEARCH("INDIVIDUAL",SUBSTITUTE(UPPER($D3757)," ","")))),"PREMIUM FREE",""))))</f>
        <v/>
      </c>
    </row>
    <row r="3758">
      <c r="AC3758">
        <f>IF($C3758="","",IF(COUNTIF('Códigos Santander (ref)'!$A$2:$A$79,$C3758)&gt;0,"SANTANDER",IF(COUNTIF('Códigos Itaú (ref)'!$A$2:$A$44,$C3758)&gt;0,"ITAU",IF(AND(TRIM(UPPER($I3758))="CONTRATUAL",ISNUMBER(SEARCH("INDIVIDUAL",SUBSTITUTE(UPPER($D3758)," ","")))),"PREMIUM FREE",""))))</f>
        <v/>
      </c>
    </row>
    <row r="3759">
      <c r="AC3759">
        <f>IF($C3759="","",IF(COUNTIF('Códigos Santander (ref)'!$A$2:$A$79,$C3759)&gt;0,"SANTANDER",IF(COUNTIF('Códigos Itaú (ref)'!$A$2:$A$44,$C3759)&gt;0,"ITAU",IF(AND(TRIM(UPPER($I3759))="CONTRATUAL",ISNUMBER(SEARCH("INDIVIDUAL",SUBSTITUTE(UPPER($D3759)," ","")))),"PREMIUM FREE",""))))</f>
        <v/>
      </c>
    </row>
    <row r="3760">
      <c r="AC3760">
        <f>IF($C3760="","",IF(COUNTIF('Códigos Santander (ref)'!$A$2:$A$79,$C3760)&gt;0,"SANTANDER",IF(COUNTIF('Códigos Itaú (ref)'!$A$2:$A$44,$C3760)&gt;0,"ITAU",IF(AND(TRIM(UPPER($I3760))="CONTRATUAL",ISNUMBER(SEARCH("INDIVIDUAL",SUBSTITUTE(UPPER($D3760)," ","")))),"PREMIUM FREE",""))))</f>
        <v/>
      </c>
    </row>
    <row r="3761">
      <c r="AC3761">
        <f>IF($C3761="","",IF(COUNTIF('Códigos Santander (ref)'!$A$2:$A$79,$C3761)&gt;0,"SANTANDER",IF(COUNTIF('Códigos Itaú (ref)'!$A$2:$A$44,$C3761)&gt;0,"ITAU",IF(AND(TRIM(UPPER($I3761))="CONTRATUAL",ISNUMBER(SEARCH("INDIVIDUAL",SUBSTITUTE(UPPER($D3761)," ","")))),"PREMIUM FREE",""))))</f>
        <v/>
      </c>
    </row>
    <row r="3762">
      <c r="AC3762">
        <f>IF($C3762="","",IF(COUNTIF('Códigos Santander (ref)'!$A$2:$A$79,$C3762)&gt;0,"SANTANDER",IF(COUNTIF('Códigos Itaú (ref)'!$A$2:$A$44,$C3762)&gt;0,"ITAU",IF(AND(TRIM(UPPER($I3762))="CONTRATUAL",ISNUMBER(SEARCH("INDIVIDUAL",SUBSTITUTE(UPPER($D3762)," ","")))),"PREMIUM FREE",""))))</f>
        <v/>
      </c>
    </row>
    <row r="3763">
      <c r="AC3763">
        <f>IF($C3763="","",IF(COUNTIF('Códigos Santander (ref)'!$A$2:$A$79,$C3763)&gt;0,"SANTANDER",IF(COUNTIF('Códigos Itaú (ref)'!$A$2:$A$44,$C3763)&gt;0,"ITAU",IF(AND(TRIM(UPPER($I3763))="CONTRATUAL",ISNUMBER(SEARCH("INDIVIDUAL",SUBSTITUTE(UPPER($D3763)," ","")))),"PREMIUM FREE",""))))</f>
        <v/>
      </c>
    </row>
    <row r="3764">
      <c r="AC3764">
        <f>IF($C3764="","",IF(COUNTIF('Códigos Santander (ref)'!$A$2:$A$79,$C3764)&gt;0,"SANTANDER",IF(COUNTIF('Códigos Itaú (ref)'!$A$2:$A$44,$C3764)&gt;0,"ITAU",IF(AND(TRIM(UPPER($I3764))="CONTRATUAL",ISNUMBER(SEARCH("INDIVIDUAL",SUBSTITUTE(UPPER($D3764)," ","")))),"PREMIUM FREE",""))))</f>
        <v/>
      </c>
    </row>
    <row r="3765">
      <c r="AC3765">
        <f>IF($C3765="","",IF(COUNTIF('Códigos Santander (ref)'!$A$2:$A$79,$C3765)&gt;0,"SANTANDER",IF(COUNTIF('Códigos Itaú (ref)'!$A$2:$A$44,$C3765)&gt;0,"ITAU",IF(AND(TRIM(UPPER($I3765))="CONTRATUAL",ISNUMBER(SEARCH("INDIVIDUAL",SUBSTITUTE(UPPER($D3765)," ","")))),"PREMIUM FREE",""))))</f>
        <v/>
      </c>
    </row>
    <row r="3766">
      <c r="AC3766">
        <f>IF($C3766="","",IF(COUNTIF('Códigos Santander (ref)'!$A$2:$A$79,$C3766)&gt;0,"SANTANDER",IF(COUNTIF('Códigos Itaú (ref)'!$A$2:$A$44,$C3766)&gt;0,"ITAU",IF(AND(TRIM(UPPER($I3766))="CONTRATUAL",ISNUMBER(SEARCH("INDIVIDUAL",SUBSTITUTE(UPPER($D3766)," ","")))),"PREMIUM FREE",""))))</f>
        <v/>
      </c>
    </row>
    <row r="3767">
      <c r="AC3767">
        <f>IF($C3767="","",IF(COUNTIF('Códigos Santander (ref)'!$A$2:$A$79,$C3767)&gt;0,"SANTANDER",IF(COUNTIF('Códigos Itaú (ref)'!$A$2:$A$44,$C3767)&gt;0,"ITAU",IF(AND(TRIM(UPPER($I3767))="CONTRATUAL",ISNUMBER(SEARCH("INDIVIDUAL",SUBSTITUTE(UPPER($D3767)," ","")))),"PREMIUM FREE",""))))</f>
        <v/>
      </c>
    </row>
    <row r="3768">
      <c r="AC3768">
        <f>IF($C3768="","",IF(COUNTIF('Códigos Santander (ref)'!$A$2:$A$79,$C3768)&gt;0,"SANTANDER",IF(COUNTIF('Códigos Itaú (ref)'!$A$2:$A$44,$C3768)&gt;0,"ITAU",IF(AND(TRIM(UPPER($I3768))="CONTRATUAL",ISNUMBER(SEARCH("INDIVIDUAL",SUBSTITUTE(UPPER($D3768)," ","")))),"PREMIUM FREE",""))))</f>
        <v/>
      </c>
    </row>
    <row r="3769">
      <c r="AC3769">
        <f>IF($C3769="","",IF(COUNTIF('Códigos Santander (ref)'!$A$2:$A$79,$C3769)&gt;0,"SANTANDER",IF(COUNTIF('Códigos Itaú (ref)'!$A$2:$A$44,$C3769)&gt;0,"ITAU",IF(AND(TRIM(UPPER($I3769))="CONTRATUAL",ISNUMBER(SEARCH("INDIVIDUAL",SUBSTITUTE(UPPER($D3769)," ","")))),"PREMIUM FREE",""))))</f>
        <v/>
      </c>
    </row>
    <row r="3770">
      <c r="AC3770">
        <f>IF($C3770="","",IF(COUNTIF('Códigos Santander (ref)'!$A$2:$A$79,$C3770)&gt;0,"SANTANDER",IF(COUNTIF('Códigos Itaú (ref)'!$A$2:$A$44,$C3770)&gt;0,"ITAU",IF(AND(TRIM(UPPER($I3770))="CONTRATUAL",ISNUMBER(SEARCH("INDIVIDUAL",SUBSTITUTE(UPPER($D3770)," ","")))),"PREMIUM FREE",""))))</f>
        <v/>
      </c>
    </row>
    <row r="3771">
      <c r="AC3771">
        <f>IF($C3771="","",IF(COUNTIF('Códigos Santander (ref)'!$A$2:$A$79,$C3771)&gt;0,"SANTANDER",IF(COUNTIF('Códigos Itaú (ref)'!$A$2:$A$44,$C3771)&gt;0,"ITAU",IF(AND(TRIM(UPPER($I3771))="CONTRATUAL",ISNUMBER(SEARCH("INDIVIDUAL",SUBSTITUTE(UPPER($D3771)," ","")))),"PREMIUM FREE",""))))</f>
        <v/>
      </c>
    </row>
    <row r="3772">
      <c r="AC3772">
        <f>IF($C3772="","",IF(COUNTIF('Códigos Santander (ref)'!$A$2:$A$79,$C3772)&gt;0,"SANTANDER",IF(COUNTIF('Códigos Itaú (ref)'!$A$2:$A$44,$C3772)&gt;0,"ITAU",IF(AND(TRIM(UPPER($I3772))="CONTRATUAL",ISNUMBER(SEARCH("INDIVIDUAL",SUBSTITUTE(UPPER($D3772)," ","")))),"PREMIUM FREE",""))))</f>
        <v/>
      </c>
    </row>
    <row r="3773">
      <c r="AC3773">
        <f>IF($C3773="","",IF(COUNTIF('Códigos Santander (ref)'!$A$2:$A$79,$C3773)&gt;0,"SANTANDER",IF(COUNTIF('Códigos Itaú (ref)'!$A$2:$A$44,$C3773)&gt;0,"ITAU",IF(AND(TRIM(UPPER($I3773))="CONTRATUAL",ISNUMBER(SEARCH("INDIVIDUAL",SUBSTITUTE(UPPER($D3773)," ","")))),"PREMIUM FREE",""))))</f>
        <v/>
      </c>
    </row>
    <row r="3774">
      <c r="AC3774">
        <f>IF($C3774="","",IF(COUNTIF('Códigos Santander (ref)'!$A$2:$A$79,$C3774)&gt;0,"SANTANDER",IF(COUNTIF('Códigos Itaú (ref)'!$A$2:$A$44,$C3774)&gt;0,"ITAU",IF(AND(TRIM(UPPER($I3774))="CONTRATUAL",ISNUMBER(SEARCH("INDIVIDUAL",SUBSTITUTE(UPPER($D3774)," ","")))),"PREMIUM FREE",""))))</f>
        <v/>
      </c>
    </row>
    <row r="3775">
      <c r="AC3775">
        <f>IF($C3775="","",IF(COUNTIF('Códigos Santander (ref)'!$A$2:$A$79,$C3775)&gt;0,"SANTANDER",IF(COUNTIF('Códigos Itaú (ref)'!$A$2:$A$44,$C3775)&gt;0,"ITAU",IF(AND(TRIM(UPPER($I3775))="CONTRATUAL",ISNUMBER(SEARCH("INDIVIDUAL",SUBSTITUTE(UPPER($D3775)," ","")))),"PREMIUM FREE",""))))</f>
        <v/>
      </c>
    </row>
    <row r="3776">
      <c r="AC3776">
        <f>IF($C3776="","",IF(COUNTIF('Códigos Santander (ref)'!$A$2:$A$79,$C3776)&gt;0,"SANTANDER",IF(COUNTIF('Códigos Itaú (ref)'!$A$2:$A$44,$C3776)&gt;0,"ITAU",IF(AND(TRIM(UPPER($I3776))="CONTRATUAL",ISNUMBER(SEARCH("INDIVIDUAL",SUBSTITUTE(UPPER($D3776)," ","")))),"PREMIUM FREE",""))))</f>
        <v/>
      </c>
    </row>
    <row r="3777">
      <c r="AC3777">
        <f>IF($C3777="","",IF(COUNTIF('Códigos Santander (ref)'!$A$2:$A$79,$C3777)&gt;0,"SANTANDER",IF(COUNTIF('Códigos Itaú (ref)'!$A$2:$A$44,$C3777)&gt;0,"ITAU",IF(AND(TRIM(UPPER($I3777))="CONTRATUAL",ISNUMBER(SEARCH("INDIVIDUAL",SUBSTITUTE(UPPER($D3777)," ","")))),"PREMIUM FREE",""))))</f>
        <v/>
      </c>
    </row>
    <row r="3778">
      <c r="AC3778">
        <f>IF($C3778="","",IF(COUNTIF('Códigos Santander (ref)'!$A$2:$A$79,$C3778)&gt;0,"SANTANDER",IF(COUNTIF('Códigos Itaú (ref)'!$A$2:$A$44,$C3778)&gt;0,"ITAU",IF(AND(TRIM(UPPER($I3778))="CONTRATUAL",ISNUMBER(SEARCH("INDIVIDUAL",SUBSTITUTE(UPPER($D3778)," ","")))),"PREMIUM FREE",""))))</f>
        <v/>
      </c>
    </row>
    <row r="3779">
      <c r="AC3779">
        <f>IF($C3779="","",IF(COUNTIF('Códigos Santander (ref)'!$A$2:$A$79,$C3779)&gt;0,"SANTANDER",IF(COUNTIF('Códigos Itaú (ref)'!$A$2:$A$44,$C3779)&gt;0,"ITAU",IF(AND(TRIM(UPPER($I3779))="CONTRATUAL",ISNUMBER(SEARCH("INDIVIDUAL",SUBSTITUTE(UPPER($D3779)," ","")))),"PREMIUM FREE",""))))</f>
        <v/>
      </c>
    </row>
    <row r="3780">
      <c r="AC3780">
        <f>IF($C3780="","",IF(COUNTIF('Códigos Santander (ref)'!$A$2:$A$79,$C3780)&gt;0,"SANTANDER",IF(COUNTIF('Códigos Itaú (ref)'!$A$2:$A$44,$C3780)&gt;0,"ITAU",IF(AND(TRIM(UPPER($I3780))="CONTRATUAL",ISNUMBER(SEARCH("INDIVIDUAL",SUBSTITUTE(UPPER($D3780)," ","")))),"PREMIUM FREE",""))))</f>
        <v/>
      </c>
    </row>
    <row r="3781">
      <c r="AC3781">
        <f>IF($C3781="","",IF(COUNTIF('Códigos Santander (ref)'!$A$2:$A$79,$C3781)&gt;0,"SANTANDER",IF(COUNTIF('Códigos Itaú (ref)'!$A$2:$A$44,$C3781)&gt;0,"ITAU",IF(AND(TRIM(UPPER($I3781))="CONTRATUAL",ISNUMBER(SEARCH("INDIVIDUAL",SUBSTITUTE(UPPER($D3781)," ","")))),"PREMIUM FREE",""))))</f>
        <v/>
      </c>
    </row>
    <row r="3782">
      <c r="AC3782">
        <f>IF($C3782="","",IF(COUNTIF('Códigos Santander (ref)'!$A$2:$A$79,$C3782)&gt;0,"SANTANDER",IF(COUNTIF('Códigos Itaú (ref)'!$A$2:$A$44,$C3782)&gt;0,"ITAU",IF(AND(TRIM(UPPER($I3782))="CONTRATUAL",ISNUMBER(SEARCH("INDIVIDUAL",SUBSTITUTE(UPPER($D3782)," ","")))),"PREMIUM FREE",""))))</f>
        <v/>
      </c>
    </row>
    <row r="3783">
      <c r="AC3783">
        <f>IF($C3783="","",IF(COUNTIF('Códigos Santander (ref)'!$A$2:$A$79,$C3783)&gt;0,"SANTANDER",IF(COUNTIF('Códigos Itaú (ref)'!$A$2:$A$44,$C3783)&gt;0,"ITAU",IF(AND(TRIM(UPPER($I3783))="CONTRATUAL",ISNUMBER(SEARCH("INDIVIDUAL",SUBSTITUTE(UPPER($D3783)," ","")))),"PREMIUM FREE",""))))</f>
        <v/>
      </c>
    </row>
    <row r="3784">
      <c r="AC3784">
        <f>IF($C3784="","",IF(COUNTIF('Códigos Santander (ref)'!$A$2:$A$79,$C3784)&gt;0,"SANTANDER",IF(COUNTIF('Códigos Itaú (ref)'!$A$2:$A$44,$C3784)&gt;0,"ITAU",IF(AND(TRIM(UPPER($I3784))="CONTRATUAL",ISNUMBER(SEARCH("INDIVIDUAL",SUBSTITUTE(UPPER($D3784)," ","")))),"PREMIUM FREE",""))))</f>
        <v/>
      </c>
    </row>
    <row r="3785">
      <c r="AC3785">
        <f>IF($C3785="","",IF(COUNTIF('Códigos Santander (ref)'!$A$2:$A$79,$C3785)&gt;0,"SANTANDER",IF(COUNTIF('Códigos Itaú (ref)'!$A$2:$A$44,$C3785)&gt;0,"ITAU",IF(AND(TRIM(UPPER($I3785))="CONTRATUAL",ISNUMBER(SEARCH("INDIVIDUAL",SUBSTITUTE(UPPER($D3785)," ","")))),"PREMIUM FREE",""))))</f>
        <v/>
      </c>
    </row>
    <row r="3786">
      <c r="AC3786">
        <f>IF($C3786="","",IF(COUNTIF('Códigos Santander (ref)'!$A$2:$A$79,$C3786)&gt;0,"SANTANDER",IF(COUNTIF('Códigos Itaú (ref)'!$A$2:$A$44,$C3786)&gt;0,"ITAU",IF(AND(TRIM(UPPER($I3786))="CONTRATUAL",ISNUMBER(SEARCH("INDIVIDUAL",SUBSTITUTE(UPPER($D3786)," ","")))),"PREMIUM FREE",""))))</f>
        <v/>
      </c>
    </row>
    <row r="3787">
      <c r="AC3787">
        <f>IF($C3787="","",IF(COUNTIF('Códigos Santander (ref)'!$A$2:$A$79,$C3787)&gt;0,"SANTANDER",IF(COUNTIF('Códigos Itaú (ref)'!$A$2:$A$44,$C3787)&gt;0,"ITAU",IF(AND(TRIM(UPPER($I3787))="CONTRATUAL",ISNUMBER(SEARCH("INDIVIDUAL",SUBSTITUTE(UPPER($D3787)," ","")))),"PREMIUM FREE",""))))</f>
        <v/>
      </c>
    </row>
    <row r="3788">
      <c r="AC3788">
        <f>IF($C3788="","",IF(COUNTIF('Códigos Santander (ref)'!$A$2:$A$79,$C3788)&gt;0,"SANTANDER",IF(COUNTIF('Códigos Itaú (ref)'!$A$2:$A$44,$C3788)&gt;0,"ITAU",IF(AND(TRIM(UPPER($I3788))="CONTRATUAL",ISNUMBER(SEARCH("INDIVIDUAL",SUBSTITUTE(UPPER($D3788)," ","")))),"PREMIUM FREE",""))))</f>
        <v/>
      </c>
    </row>
    <row r="3789">
      <c r="AC3789">
        <f>IF($C3789="","",IF(COUNTIF('Códigos Santander (ref)'!$A$2:$A$79,$C3789)&gt;0,"SANTANDER",IF(COUNTIF('Códigos Itaú (ref)'!$A$2:$A$44,$C3789)&gt;0,"ITAU",IF(AND(TRIM(UPPER($I3789))="CONTRATUAL",ISNUMBER(SEARCH("INDIVIDUAL",SUBSTITUTE(UPPER($D3789)," ","")))),"PREMIUM FREE",""))))</f>
        <v/>
      </c>
    </row>
    <row r="3790">
      <c r="AC3790">
        <f>IF($C3790="","",IF(COUNTIF('Códigos Santander (ref)'!$A$2:$A$79,$C3790)&gt;0,"SANTANDER",IF(COUNTIF('Códigos Itaú (ref)'!$A$2:$A$44,$C3790)&gt;0,"ITAU",IF(AND(TRIM(UPPER($I3790))="CONTRATUAL",ISNUMBER(SEARCH("INDIVIDUAL",SUBSTITUTE(UPPER($D3790)," ","")))),"PREMIUM FREE",""))))</f>
        <v/>
      </c>
    </row>
    <row r="3791">
      <c r="AC3791">
        <f>IF($C3791="","",IF(COUNTIF('Códigos Santander (ref)'!$A$2:$A$79,$C3791)&gt;0,"SANTANDER",IF(COUNTIF('Códigos Itaú (ref)'!$A$2:$A$44,$C3791)&gt;0,"ITAU",IF(AND(TRIM(UPPER($I3791))="CONTRATUAL",ISNUMBER(SEARCH("INDIVIDUAL",SUBSTITUTE(UPPER($D3791)," ","")))),"PREMIUM FREE",""))))</f>
        <v/>
      </c>
    </row>
    <row r="3792">
      <c r="AC3792">
        <f>IF($C3792="","",IF(COUNTIF('Códigos Santander (ref)'!$A$2:$A$79,$C3792)&gt;0,"SANTANDER",IF(COUNTIF('Códigos Itaú (ref)'!$A$2:$A$44,$C3792)&gt;0,"ITAU",IF(AND(TRIM(UPPER($I3792))="CONTRATUAL",ISNUMBER(SEARCH("INDIVIDUAL",SUBSTITUTE(UPPER($D3792)," ","")))),"PREMIUM FREE",""))))</f>
        <v/>
      </c>
    </row>
    <row r="3793">
      <c r="AC3793">
        <f>IF($C3793="","",IF(COUNTIF('Códigos Santander (ref)'!$A$2:$A$79,$C3793)&gt;0,"SANTANDER",IF(COUNTIF('Códigos Itaú (ref)'!$A$2:$A$44,$C3793)&gt;0,"ITAU",IF(AND(TRIM(UPPER($I3793))="CONTRATUAL",ISNUMBER(SEARCH("INDIVIDUAL",SUBSTITUTE(UPPER($D3793)," ","")))),"PREMIUM FREE",""))))</f>
        <v/>
      </c>
    </row>
    <row r="3794">
      <c r="AC3794">
        <f>IF($C3794="","",IF(COUNTIF('Códigos Santander (ref)'!$A$2:$A$79,$C3794)&gt;0,"SANTANDER",IF(COUNTIF('Códigos Itaú (ref)'!$A$2:$A$44,$C3794)&gt;0,"ITAU",IF(AND(TRIM(UPPER($I3794))="CONTRATUAL",ISNUMBER(SEARCH("INDIVIDUAL",SUBSTITUTE(UPPER($D3794)," ","")))),"PREMIUM FREE",""))))</f>
        <v/>
      </c>
    </row>
    <row r="3795">
      <c r="AC3795">
        <f>IF($C3795="","",IF(COUNTIF('Códigos Santander (ref)'!$A$2:$A$79,$C3795)&gt;0,"SANTANDER",IF(COUNTIF('Códigos Itaú (ref)'!$A$2:$A$44,$C3795)&gt;0,"ITAU",IF(AND(TRIM(UPPER($I3795))="CONTRATUAL",ISNUMBER(SEARCH("INDIVIDUAL",SUBSTITUTE(UPPER($D3795)," ","")))),"PREMIUM FREE",""))))</f>
        <v/>
      </c>
    </row>
    <row r="3796">
      <c r="AC3796">
        <f>IF($C3796="","",IF(COUNTIF('Códigos Santander (ref)'!$A$2:$A$79,$C3796)&gt;0,"SANTANDER",IF(COUNTIF('Códigos Itaú (ref)'!$A$2:$A$44,$C3796)&gt;0,"ITAU",IF(AND(TRIM(UPPER($I3796))="CONTRATUAL",ISNUMBER(SEARCH("INDIVIDUAL",SUBSTITUTE(UPPER($D3796)," ","")))),"PREMIUM FREE",""))))</f>
        <v/>
      </c>
    </row>
    <row r="3797">
      <c r="AC3797">
        <f>IF($C3797="","",IF(COUNTIF('Códigos Santander (ref)'!$A$2:$A$79,$C3797)&gt;0,"SANTANDER",IF(COUNTIF('Códigos Itaú (ref)'!$A$2:$A$44,$C3797)&gt;0,"ITAU",IF(AND(TRIM(UPPER($I3797))="CONTRATUAL",ISNUMBER(SEARCH("INDIVIDUAL",SUBSTITUTE(UPPER($D3797)," ","")))),"PREMIUM FREE",""))))</f>
        <v/>
      </c>
    </row>
    <row r="3798">
      <c r="AC3798">
        <f>IF($C3798="","",IF(COUNTIF('Códigos Santander (ref)'!$A$2:$A$79,$C3798)&gt;0,"SANTANDER",IF(COUNTIF('Códigos Itaú (ref)'!$A$2:$A$44,$C3798)&gt;0,"ITAU",IF(AND(TRIM(UPPER($I3798))="CONTRATUAL",ISNUMBER(SEARCH("INDIVIDUAL",SUBSTITUTE(UPPER($D3798)," ","")))),"PREMIUM FREE",""))))</f>
        <v/>
      </c>
    </row>
    <row r="3799">
      <c r="AC3799">
        <f>IF($C3799="","",IF(COUNTIF('Códigos Santander (ref)'!$A$2:$A$79,$C3799)&gt;0,"SANTANDER",IF(COUNTIF('Códigos Itaú (ref)'!$A$2:$A$44,$C3799)&gt;0,"ITAU",IF(AND(TRIM(UPPER($I3799))="CONTRATUAL",ISNUMBER(SEARCH("INDIVIDUAL",SUBSTITUTE(UPPER($D3799)," ","")))),"PREMIUM FREE",""))))</f>
        <v/>
      </c>
    </row>
    <row r="3800">
      <c r="AC3800">
        <f>IF($C3800="","",IF(COUNTIF('Códigos Santander (ref)'!$A$2:$A$79,$C3800)&gt;0,"SANTANDER",IF(COUNTIF('Códigos Itaú (ref)'!$A$2:$A$44,$C3800)&gt;0,"ITAU",IF(AND(TRIM(UPPER($I3800))="CONTRATUAL",ISNUMBER(SEARCH("INDIVIDUAL",SUBSTITUTE(UPPER($D3800)," ","")))),"PREMIUM FREE",""))))</f>
        <v/>
      </c>
    </row>
    <row r="3801">
      <c r="AC3801">
        <f>IF($C3801="","",IF(COUNTIF('Códigos Santander (ref)'!$A$2:$A$79,$C3801)&gt;0,"SANTANDER",IF(COUNTIF('Códigos Itaú (ref)'!$A$2:$A$44,$C3801)&gt;0,"ITAU",IF(AND(TRIM(UPPER($I3801))="CONTRATUAL",ISNUMBER(SEARCH("INDIVIDUAL",SUBSTITUTE(UPPER($D3801)," ","")))),"PREMIUM FREE",""))))</f>
        <v/>
      </c>
    </row>
    <row r="3802">
      <c r="AC3802">
        <f>IF($C3802="","",IF(COUNTIF('Códigos Santander (ref)'!$A$2:$A$79,$C3802)&gt;0,"SANTANDER",IF(COUNTIF('Códigos Itaú (ref)'!$A$2:$A$44,$C3802)&gt;0,"ITAU",IF(AND(TRIM(UPPER($I3802))="CONTRATUAL",ISNUMBER(SEARCH("INDIVIDUAL",SUBSTITUTE(UPPER($D3802)," ","")))),"PREMIUM FREE",""))))</f>
        <v/>
      </c>
    </row>
    <row r="3803">
      <c r="AC3803">
        <f>IF($C3803="","",IF(COUNTIF('Códigos Santander (ref)'!$A$2:$A$79,$C3803)&gt;0,"SANTANDER",IF(COUNTIF('Códigos Itaú (ref)'!$A$2:$A$44,$C3803)&gt;0,"ITAU",IF(AND(TRIM(UPPER($I3803))="CONTRATUAL",ISNUMBER(SEARCH("INDIVIDUAL",SUBSTITUTE(UPPER($D3803)," ","")))),"PREMIUM FREE",""))))</f>
        <v/>
      </c>
    </row>
    <row r="3804">
      <c r="AC3804">
        <f>IF($C3804="","",IF(COUNTIF('Códigos Santander (ref)'!$A$2:$A$79,$C3804)&gt;0,"SANTANDER",IF(COUNTIF('Códigos Itaú (ref)'!$A$2:$A$44,$C3804)&gt;0,"ITAU",IF(AND(TRIM(UPPER($I3804))="CONTRATUAL",ISNUMBER(SEARCH("INDIVIDUAL",SUBSTITUTE(UPPER($D3804)," ","")))),"PREMIUM FREE",""))))</f>
        <v/>
      </c>
    </row>
    <row r="3805">
      <c r="AC3805">
        <f>IF($C3805="","",IF(COUNTIF('Códigos Santander (ref)'!$A$2:$A$79,$C3805)&gt;0,"SANTANDER",IF(COUNTIF('Códigos Itaú (ref)'!$A$2:$A$44,$C3805)&gt;0,"ITAU",IF(AND(TRIM(UPPER($I3805))="CONTRATUAL",ISNUMBER(SEARCH("INDIVIDUAL",SUBSTITUTE(UPPER($D3805)," ","")))),"PREMIUM FREE",""))))</f>
        <v/>
      </c>
    </row>
    <row r="3806">
      <c r="AC3806">
        <f>IF($C3806="","",IF(COUNTIF('Códigos Santander (ref)'!$A$2:$A$79,$C3806)&gt;0,"SANTANDER",IF(COUNTIF('Códigos Itaú (ref)'!$A$2:$A$44,$C3806)&gt;0,"ITAU",IF(AND(TRIM(UPPER($I3806))="CONTRATUAL",ISNUMBER(SEARCH("INDIVIDUAL",SUBSTITUTE(UPPER($D3806)," ","")))),"PREMIUM FREE",""))))</f>
        <v/>
      </c>
    </row>
    <row r="3807">
      <c r="AC3807">
        <f>IF($C3807="","",IF(COUNTIF('Códigos Santander (ref)'!$A$2:$A$79,$C3807)&gt;0,"SANTANDER",IF(COUNTIF('Códigos Itaú (ref)'!$A$2:$A$44,$C3807)&gt;0,"ITAU",IF(AND(TRIM(UPPER($I3807))="CONTRATUAL",ISNUMBER(SEARCH("INDIVIDUAL",SUBSTITUTE(UPPER($D3807)," ","")))),"PREMIUM FREE",""))))</f>
        <v/>
      </c>
    </row>
    <row r="3808">
      <c r="AC3808">
        <f>IF($C3808="","",IF(COUNTIF('Códigos Santander (ref)'!$A$2:$A$79,$C3808)&gt;0,"SANTANDER",IF(COUNTIF('Códigos Itaú (ref)'!$A$2:$A$44,$C3808)&gt;0,"ITAU",IF(AND(TRIM(UPPER($I3808))="CONTRATUAL",ISNUMBER(SEARCH("INDIVIDUAL",SUBSTITUTE(UPPER($D3808)," ","")))),"PREMIUM FREE",""))))</f>
        <v/>
      </c>
    </row>
    <row r="3809">
      <c r="AC3809">
        <f>IF($C3809="","",IF(COUNTIF('Códigos Santander (ref)'!$A$2:$A$79,$C3809)&gt;0,"SANTANDER",IF(COUNTIF('Códigos Itaú (ref)'!$A$2:$A$44,$C3809)&gt;0,"ITAU",IF(AND(TRIM(UPPER($I3809))="CONTRATUAL",ISNUMBER(SEARCH("INDIVIDUAL",SUBSTITUTE(UPPER($D3809)," ","")))),"PREMIUM FREE",""))))</f>
        <v/>
      </c>
    </row>
    <row r="3810">
      <c r="AC3810">
        <f>IF($C3810="","",IF(COUNTIF('Códigos Santander (ref)'!$A$2:$A$79,$C3810)&gt;0,"SANTANDER",IF(COUNTIF('Códigos Itaú (ref)'!$A$2:$A$44,$C3810)&gt;0,"ITAU",IF(AND(TRIM(UPPER($I3810))="CONTRATUAL",ISNUMBER(SEARCH("INDIVIDUAL",SUBSTITUTE(UPPER($D3810)," ","")))),"PREMIUM FREE",""))))</f>
        <v/>
      </c>
    </row>
    <row r="3811">
      <c r="AC3811">
        <f>IF($C3811="","",IF(COUNTIF('Códigos Santander (ref)'!$A$2:$A$79,$C3811)&gt;0,"SANTANDER",IF(COUNTIF('Códigos Itaú (ref)'!$A$2:$A$44,$C3811)&gt;0,"ITAU",IF(AND(TRIM(UPPER($I3811))="CONTRATUAL",ISNUMBER(SEARCH("INDIVIDUAL",SUBSTITUTE(UPPER($D3811)," ","")))),"PREMIUM FREE",""))))</f>
        <v/>
      </c>
    </row>
    <row r="3812">
      <c r="AC3812">
        <f>IF($C3812="","",IF(COUNTIF('Códigos Santander (ref)'!$A$2:$A$79,$C3812)&gt;0,"SANTANDER",IF(COUNTIF('Códigos Itaú (ref)'!$A$2:$A$44,$C3812)&gt;0,"ITAU",IF(AND(TRIM(UPPER($I3812))="CONTRATUAL",ISNUMBER(SEARCH("INDIVIDUAL",SUBSTITUTE(UPPER($D3812)," ","")))),"PREMIUM FREE",""))))</f>
        <v/>
      </c>
    </row>
    <row r="3813">
      <c r="AC3813">
        <f>IF($C3813="","",IF(COUNTIF('Códigos Santander (ref)'!$A$2:$A$79,$C3813)&gt;0,"SANTANDER",IF(COUNTIF('Códigos Itaú (ref)'!$A$2:$A$44,$C3813)&gt;0,"ITAU",IF(AND(TRIM(UPPER($I3813))="CONTRATUAL",ISNUMBER(SEARCH("INDIVIDUAL",SUBSTITUTE(UPPER($D3813)," ","")))),"PREMIUM FREE",""))))</f>
        <v/>
      </c>
    </row>
    <row r="3814">
      <c r="AC3814">
        <f>IF($C3814="","",IF(COUNTIF('Códigos Santander (ref)'!$A$2:$A$79,$C3814)&gt;0,"SANTANDER",IF(COUNTIF('Códigos Itaú (ref)'!$A$2:$A$44,$C3814)&gt;0,"ITAU",IF(AND(TRIM(UPPER($I3814))="CONTRATUAL",ISNUMBER(SEARCH("INDIVIDUAL",SUBSTITUTE(UPPER($D3814)," ","")))),"PREMIUM FREE",""))))</f>
        <v/>
      </c>
    </row>
    <row r="3815">
      <c r="AC3815">
        <f>IF($C3815="","",IF(COUNTIF('Códigos Santander (ref)'!$A$2:$A$79,$C3815)&gt;0,"SANTANDER",IF(COUNTIF('Códigos Itaú (ref)'!$A$2:$A$44,$C3815)&gt;0,"ITAU",IF(AND(TRIM(UPPER($I3815))="CONTRATUAL",ISNUMBER(SEARCH("INDIVIDUAL",SUBSTITUTE(UPPER($D3815)," ","")))),"PREMIUM FREE",""))))</f>
        <v/>
      </c>
    </row>
    <row r="3816">
      <c r="AC3816">
        <f>IF($C3816="","",IF(COUNTIF('Códigos Santander (ref)'!$A$2:$A$79,$C3816)&gt;0,"SANTANDER",IF(COUNTIF('Códigos Itaú (ref)'!$A$2:$A$44,$C3816)&gt;0,"ITAU",IF(AND(TRIM(UPPER($I3816))="CONTRATUAL",ISNUMBER(SEARCH("INDIVIDUAL",SUBSTITUTE(UPPER($D3816)," ","")))),"PREMIUM FREE",""))))</f>
        <v/>
      </c>
    </row>
    <row r="3817">
      <c r="AC3817">
        <f>IF($C3817="","",IF(COUNTIF('Códigos Santander (ref)'!$A$2:$A$79,$C3817)&gt;0,"SANTANDER",IF(COUNTIF('Códigos Itaú (ref)'!$A$2:$A$44,$C3817)&gt;0,"ITAU",IF(AND(TRIM(UPPER($I3817))="CONTRATUAL",ISNUMBER(SEARCH("INDIVIDUAL",SUBSTITUTE(UPPER($D3817)," ","")))),"PREMIUM FREE",""))))</f>
        <v/>
      </c>
    </row>
    <row r="3818">
      <c r="AC3818">
        <f>IF($C3818="","",IF(COUNTIF('Códigos Santander (ref)'!$A$2:$A$79,$C3818)&gt;0,"SANTANDER",IF(COUNTIF('Códigos Itaú (ref)'!$A$2:$A$44,$C3818)&gt;0,"ITAU",IF(AND(TRIM(UPPER($I3818))="CONTRATUAL",ISNUMBER(SEARCH("INDIVIDUAL",SUBSTITUTE(UPPER($D3818)," ","")))),"PREMIUM FREE",""))))</f>
        <v/>
      </c>
    </row>
    <row r="3819">
      <c r="AC3819">
        <f>IF($C3819="","",IF(COUNTIF('Códigos Santander (ref)'!$A$2:$A$79,$C3819)&gt;0,"SANTANDER",IF(COUNTIF('Códigos Itaú (ref)'!$A$2:$A$44,$C3819)&gt;0,"ITAU",IF(AND(TRIM(UPPER($I3819))="CONTRATUAL",ISNUMBER(SEARCH("INDIVIDUAL",SUBSTITUTE(UPPER($D3819)," ","")))),"PREMIUM FREE",""))))</f>
        <v/>
      </c>
    </row>
    <row r="3820">
      <c r="AC3820">
        <f>IF($C3820="","",IF(COUNTIF('Códigos Santander (ref)'!$A$2:$A$79,$C3820)&gt;0,"SANTANDER",IF(COUNTIF('Códigos Itaú (ref)'!$A$2:$A$44,$C3820)&gt;0,"ITAU",IF(AND(TRIM(UPPER($I3820))="CONTRATUAL",ISNUMBER(SEARCH("INDIVIDUAL",SUBSTITUTE(UPPER($D3820)," ","")))),"PREMIUM FREE",""))))</f>
        <v/>
      </c>
    </row>
    <row r="3821">
      <c r="AC3821">
        <f>IF($C3821="","",IF(COUNTIF('Códigos Santander (ref)'!$A$2:$A$79,$C3821)&gt;0,"SANTANDER",IF(COUNTIF('Códigos Itaú (ref)'!$A$2:$A$44,$C3821)&gt;0,"ITAU",IF(AND(TRIM(UPPER($I3821))="CONTRATUAL",ISNUMBER(SEARCH("INDIVIDUAL",SUBSTITUTE(UPPER($D3821)," ","")))),"PREMIUM FREE",""))))</f>
        <v/>
      </c>
    </row>
    <row r="3822">
      <c r="AC3822">
        <f>IF($C3822="","",IF(COUNTIF('Códigos Santander (ref)'!$A$2:$A$79,$C3822)&gt;0,"SANTANDER",IF(COUNTIF('Códigos Itaú (ref)'!$A$2:$A$44,$C3822)&gt;0,"ITAU",IF(AND(TRIM(UPPER($I3822))="CONTRATUAL",ISNUMBER(SEARCH("INDIVIDUAL",SUBSTITUTE(UPPER($D3822)," ","")))),"PREMIUM FREE",""))))</f>
        <v/>
      </c>
    </row>
    <row r="3823">
      <c r="AC3823">
        <f>IF($C3823="","",IF(COUNTIF('Códigos Santander (ref)'!$A$2:$A$79,$C3823)&gt;0,"SANTANDER",IF(COUNTIF('Códigos Itaú (ref)'!$A$2:$A$44,$C3823)&gt;0,"ITAU",IF(AND(TRIM(UPPER($I3823))="CONTRATUAL",ISNUMBER(SEARCH("INDIVIDUAL",SUBSTITUTE(UPPER($D3823)," ","")))),"PREMIUM FREE",""))))</f>
        <v/>
      </c>
    </row>
    <row r="3824">
      <c r="AC3824">
        <f>IF($C3824="","",IF(COUNTIF('Códigos Santander (ref)'!$A$2:$A$79,$C3824)&gt;0,"SANTANDER",IF(COUNTIF('Códigos Itaú (ref)'!$A$2:$A$44,$C3824)&gt;0,"ITAU",IF(AND(TRIM(UPPER($I3824))="CONTRATUAL",ISNUMBER(SEARCH("INDIVIDUAL",SUBSTITUTE(UPPER($D3824)," ","")))),"PREMIUM FREE",""))))</f>
        <v/>
      </c>
    </row>
    <row r="3825">
      <c r="AC3825">
        <f>IF($C3825="","",IF(COUNTIF('Códigos Santander (ref)'!$A$2:$A$79,$C3825)&gt;0,"SANTANDER",IF(COUNTIF('Códigos Itaú (ref)'!$A$2:$A$44,$C3825)&gt;0,"ITAU",IF(AND(TRIM(UPPER($I3825))="CONTRATUAL",ISNUMBER(SEARCH("INDIVIDUAL",SUBSTITUTE(UPPER($D3825)," ","")))),"PREMIUM FREE",""))))</f>
        <v/>
      </c>
    </row>
    <row r="3826">
      <c r="AC3826">
        <f>IF($C3826="","",IF(COUNTIF('Códigos Santander (ref)'!$A$2:$A$79,$C3826)&gt;0,"SANTANDER",IF(COUNTIF('Códigos Itaú (ref)'!$A$2:$A$44,$C3826)&gt;0,"ITAU",IF(AND(TRIM(UPPER($I3826))="CONTRATUAL",ISNUMBER(SEARCH("INDIVIDUAL",SUBSTITUTE(UPPER($D3826)," ","")))),"PREMIUM FREE",""))))</f>
        <v/>
      </c>
    </row>
    <row r="3827">
      <c r="AC3827">
        <f>IF($C3827="","",IF(COUNTIF('Códigos Santander (ref)'!$A$2:$A$79,$C3827)&gt;0,"SANTANDER",IF(COUNTIF('Códigos Itaú (ref)'!$A$2:$A$44,$C3827)&gt;0,"ITAU",IF(AND(TRIM(UPPER($I3827))="CONTRATUAL",ISNUMBER(SEARCH("INDIVIDUAL",SUBSTITUTE(UPPER($D3827)," ","")))),"PREMIUM FREE",""))))</f>
        <v/>
      </c>
    </row>
    <row r="3828">
      <c r="AC3828">
        <f>IF($C3828="","",IF(COUNTIF('Códigos Santander (ref)'!$A$2:$A$79,$C3828)&gt;0,"SANTANDER",IF(COUNTIF('Códigos Itaú (ref)'!$A$2:$A$44,$C3828)&gt;0,"ITAU",IF(AND(TRIM(UPPER($I3828))="CONTRATUAL",ISNUMBER(SEARCH("INDIVIDUAL",SUBSTITUTE(UPPER($D3828)," ","")))),"PREMIUM FREE",""))))</f>
        <v/>
      </c>
    </row>
    <row r="3829">
      <c r="AC3829">
        <f>IF($C3829="","",IF(COUNTIF('Códigos Santander (ref)'!$A$2:$A$79,$C3829)&gt;0,"SANTANDER",IF(COUNTIF('Códigos Itaú (ref)'!$A$2:$A$44,$C3829)&gt;0,"ITAU",IF(AND(TRIM(UPPER($I3829))="CONTRATUAL",ISNUMBER(SEARCH("INDIVIDUAL",SUBSTITUTE(UPPER($D3829)," ","")))),"PREMIUM FREE",""))))</f>
        <v/>
      </c>
    </row>
    <row r="3830">
      <c r="AC3830">
        <f>IF($C3830="","",IF(COUNTIF('Códigos Santander (ref)'!$A$2:$A$79,$C3830)&gt;0,"SANTANDER",IF(COUNTIF('Códigos Itaú (ref)'!$A$2:$A$44,$C3830)&gt;0,"ITAU",IF(AND(TRIM(UPPER($I3830))="CONTRATUAL",ISNUMBER(SEARCH("INDIVIDUAL",SUBSTITUTE(UPPER($D3830)," ","")))),"PREMIUM FREE",""))))</f>
        <v/>
      </c>
    </row>
    <row r="3831">
      <c r="AC3831">
        <f>IF($C3831="","",IF(COUNTIF('Códigos Santander (ref)'!$A$2:$A$79,$C3831)&gt;0,"SANTANDER",IF(COUNTIF('Códigos Itaú (ref)'!$A$2:$A$44,$C3831)&gt;0,"ITAU",IF(AND(TRIM(UPPER($I3831))="CONTRATUAL",ISNUMBER(SEARCH("INDIVIDUAL",SUBSTITUTE(UPPER($D3831)," ","")))),"PREMIUM FREE",""))))</f>
        <v/>
      </c>
    </row>
    <row r="3832">
      <c r="AC3832">
        <f>IF($C3832="","",IF(COUNTIF('Códigos Santander (ref)'!$A$2:$A$79,$C3832)&gt;0,"SANTANDER",IF(COUNTIF('Códigos Itaú (ref)'!$A$2:$A$44,$C3832)&gt;0,"ITAU",IF(AND(TRIM(UPPER($I3832))="CONTRATUAL",ISNUMBER(SEARCH("INDIVIDUAL",SUBSTITUTE(UPPER($D3832)," ","")))),"PREMIUM FREE",""))))</f>
        <v/>
      </c>
    </row>
    <row r="3833">
      <c r="AC3833">
        <f>IF($C3833="","",IF(COUNTIF('Códigos Santander (ref)'!$A$2:$A$79,$C3833)&gt;0,"SANTANDER",IF(COUNTIF('Códigos Itaú (ref)'!$A$2:$A$44,$C3833)&gt;0,"ITAU",IF(AND(TRIM(UPPER($I3833))="CONTRATUAL",ISNUMBER(SEARCH("INDIVIDUAL",SUBSTITUTE(UPPER($D3833)," ","")))),"PREMIUM FREE",""))))</f>
        <v/>
      </c>
    </row>
    <row r="3834">
      <c r="AC3834">
        <f>IF($C3834="","",IF(COUNTIF('Códigos Santander (ref)'!$A$2:$A$79,$C3834)&gt;0,"SANTANDER",IF(COUNTIF('Códigos Itaú (ref)'!$A$2:$A$44,$C3834)&gt;0,"ITAU",IF(AND(TRIM(UPPER($I3834))="CONTRATUAL",ISNUMBER(SEARCH("INDIVIDUAL",SUBSTITUTE(UPPER($D3834)," ","")))),"PREMIUM FREE",""))))</f>
        <v/>
      </c>
    </row>
    <row r="3835">
      <c r="AC3835">
        <f>IF($C3835="","",IF(COUNTIF('Códigos Santander (ref)'!$A$2:$A$79,$C3835)&gt;0,"SANTANDER",IF(COUNTIF('Códigos Itaú (ref)'!$A$2:$A$44,$C3835)&gt;0,"ITAU",IF(AND(TRIM(UPPER($I3835))="CONTRATUAL",ISNUMBER(SEARCH("INDIVIDUAL",SUBSTITUTE(UPPER($D3835)," ","")))),"PREMIUM FREE",""))))</f>
        <v/>
      </c>
    </row>
    <row r="3836">
      <c r="AC3836">
        <f>IF($C3836="","",IF(COUNTIF('Códigos Santander (ref)'!$A$2:$A$79,$C3836)&gt;0,"SANTANDER",IF(COUNTIF('Códigos Itaú (ref)'!$A$2:$A$44,$C3836)&gt;0,"ITAU",IF(AND(TRIM(UPPER($I3836))="CONTRATUAL",ISNUMBER(SEARCH("INDIVIDUAL",SUBSTITUTE(UPPER($D3836)," ","")))),"PREMIUM FREE",""))))</f>
        <v/>
      </c>
    </row>
    <row r="3837">
      <c r="AC3837">
        <f>IF($C3837="","",IF(COUNTIF('Códigos Santander (ref)'!$A$2:$A$79,$C3837)&gt;0,"SANTANDER",IF(COUNTIF('Códigos Itaú (ref)'!$A$2:$A$44,$C3837)&gt;0,"ITAU",IF(AND(TRIM(UPPER($I3837))="CONTRATUAL",ISNUMBER(SEARCH("INDIVIDUAL",SUBSTITUTE(UPPER($D3837)," ","")))),"PREMIUM FREE",""))))</f>
        <v/>
      </c>
    </row>
    <row r="3838">
      <c r="AC3838">
        <f>IF($C3838="","",IF(COUNTIF('Códigos Santander (ref)'!$A$2:$A$79,$C3838)&gt;0,"SANTANDER",IF(COUNTIF('Códigos Itaú (ref)'!$A$2:$A$44,$C3838)&gt;0,"ITAU",IF(AND(TRIM(UPPER($I3838))="CONTRATUAL",ISNUMBER(SEARCH("INDIVIDUAL",SUBSTITUTE(UPPER($D3838)," ","")))),"PREMIUM FREE",""))))</f>
        <v/>
      </c>
    </row>
    <row r="3839">
      <c r="AC3839">
        <f>IF($C3839="","",IF(COUNTIF('Códigos Santander (ref)'!$A$2:$A$79,$C3839)&gt;0,"SANTANDER",IF(COUNTIF('Códigos Itaú (ref)'!$A$2:$A$44,$C3839)&gt;0,"ITAU",IF(AND(TRIM(UPPER($I3839))="CONTRATUAL",ISNUMBER(SEARCH("INDIVIDUAL",SUBSTITUTE(UPPER($D3839)," ","")))),"PREMIUM FREE",""))))</f>
        <v/>
      </c>
    </row>
    <row r="3840">
      <c r="AC3840">
        <f>IF($C3840="","",IF(COUNTIF('Códigos Santander (ref)'!$A$2:$A$79,$C3840)&gt;0,"SANTANDER",IF(COUNTIF('Códigos Itaú (ref)'!$A$2:$A$44,$C3840)&gt;0,"ITAU",IF(AND(TRIM(UPPER($I3840))="CONTRATUAL",ISNUMBER(SEARCH("INDIVIDUAL",SUBSTITUTE(UPPER($D3840)," ","")))),"PREMIUM FREE",""))))</f>
        <v/>
      </c>
    </row>
    <row r="3841">
      <c r="AC3841">
        <f>IF($C3841="","",IF(COUNTIF('Códigos Santander (ref)'!$A$2:$A$79,$C3841)&gt;0,"SANTANDER",IF(COUNTIF('Códigos Itaú (ref)'!$A$2:$A$44,$C3841)&gt;0,"ITAU",IF(AND(TRIM(UPPER($I3841))="CONTRATUAL",ISNUMBER(SEARCH("INDIVIDUAL",SUBSTITUTE(UPPER($D3841)," ","")))),"PREMIUM FREE",""))))</f>
        <v/>
      </c>
    </row>
    <row r="3842">
      <c r="AC3842">
        <f>IF($C3842="","",IF(COUNTIF('Códigos Santander (ref)'!$A$2:$A$79,$C3842)&gt;0,"SANTANDER",IF(COUNTIF('Códigos Itaú (ref)'!$A$2:$A$44,$C3842)&gt;0,"ITAU",IF(AND(TRIM(UPPER($I3842))="CONTRATUAL",ISNUMBER(SEARCH("INDIVIDUAL",SUBSTITUTE(UPPER($D3842)," ","")))),"PREMIUM FREE",""))))</f>
        <v/>
      </c>
    </row>
    <row r="3843">
      <c r="AC3843">
        <f>IF($C3843="","",IF(COUNTIF('Códigos Santander (ref)'!$A$2:$A$79,$C3843)&gt;0,"SANTANDER",IF(COUNTIF('Códigos Itaú (ref)'!$A$2:$A$44,$C3843)&gt;0,"ITAU",IF(AND(TRIM(UPPER($I3843))="CONTRATUAL",ISNUMBER(SEARCH("INDIVIDUAL",SUBSTITUTE(UPPER($D3843)," ","")))),"PREMIUM FREE",""))))</f>
        <v/>
      </c>
    </row>
    <row r="3844">
      <c r="AC3844">
        <f>IF($C3844="","",IF(COUNTIF('Códigos Santander (ref)'!$A$2:$A$79,$C3844)&gt;0,"SANTANDER",IF(COUNTIF('Códigos Itaú (ref)'!$A$2:$A$44,$C3844)&gt;0,"ITAU",IF(AND(TRIM(UPPER($I3844))="CONTRATUAL",ISNUMBER(SEARCH("INDIVIDUAL",SUBSTITUTE(UPPER($D3844)," ","")))),"PREMIUM FREE",""))))</f>
        <v/>
      </c>
    </row>
    <row r="3845">
      <c r="AC3845">
        <f>IF($C3845="","",IF(COUNTIF('Códigos Santander (ref)'!$A$2:$A$79,$C3845)&gt;0,"SANTANDER",IF(COUNTIF('Códigos Itaú (ref)'!$A$2:$A$44,$C3845)&gt;0,"ITAU",IF(AND(TRIM(UPPER($I3845))="CONTRATUAL",ISNUMBER(SEARCH("INDIVIDUAL",SUBSTITUTE(UPPER($D3845)," ","")))),"PREMIUM FREE",""))))</f>
        <v/>
      </c>
    </row>
    <row r="3846">
      <c r="AC3846">
        <f>IF($C3846="","",IF(COUNTIF('Códigos Santander (ref)'!$A$2:$A$79,$C3846)&gt;0,"SANTANDER",IF(COUNTIF('Códigos Itaú (ref)'!$A$2:$A$44,$C3846)&gt;0,"ITAU",IF(AND(TRIM(UPPER($I3846))="CONTRATUAL",ISNUMBER(SEARCH("INDIVIDUAL",SUBSTITUTE(UPPER($D3846)," ","")))),"PREMIUM FREE",""))))</f>
        <v/>
      </c>
    </row>
    <row r="3847">
      <c r="AC3847">
        <f>IF($C3847="","",IF(COUNTIF('Códigos Santander (ref)'!$A$2:$A$79,$C3847)&gt;0,"SANTANDER",IF(COUNTIF('Códigos Itaú (ref)'!$A$2:$A$44,$C3847)&gt;0,"ITAU",IF(AND(TRIM(UPPER($I3847))="CONTRATUAL",ISNUMBER(SEARCH("INDIVIDUAL",SUBSTITUTE(UPPER($D3847)," ","")))),"PREMIUM FREE",""))))</f>
        <v/>
      </c>
    </row>
    <row r="3848">
      <c r="AC3848">
        <f>IF($C3848="","",IF(COUNTIF('Códigos Santander (ref)'!$A$2:$A$79,$C3848)&gt;0,"SANTANDER",IF(COUNTIF('Códigos Itaú (ref)'!$A$2:$A$44,$C3848)&gt;0,"ITAU",IF(AND(TRIM(UPPER($I3848))="CONTRATUAL",ISNUMBER(SEARCH("INDIVIDUAL",SUBSTITUTE(UPPER($D3848)," ","")))),"PREMIUM FREE",""))))</f>
        <v/>
      </c>
    </row>
    <row r="3849">
      <c r="AC3849">
        <f>IF($C3849="","",IF(COUNTIF('Códigos Santander (ref)'!$A$2:$A$79,$C3849)&gt;0,"SANTANDER",IF(COUNTIF('Códigos Itaú (ref)'!$A$2:$A$44,$C3849)&gt;0,"ITAU",IF(AND(TRIM(UPPER($I3849))="CONTRATUAL",ISNUMBER(SEARCH("INDIVIDUAL",SUBSTITUTE(UPPER($D3849)," ","")))),"PREMIUM FREE",""))))</f>
        <v/>
      </c>
    </row>
    <row r="3850">
      <c r="AC3850">
        <f>IF($C3850="","",IF(COUNTIF('Códigos Santander (ref)'!$A$2:$A$79,$C3850)&gt;0,"SANTANDER",IF(COUNTIF('Códigos Itaú (ref)'!$A$2:$A$44,$C3850)&gt;0,"ITAU",IF(AND(TRIM(UPPER($I3850))="CONTRATUAL",ISNUMBER(SEARCH("INDIVIDUAL",SUBSTITUTE(UPPER($D3850)," ","")))),"PREMIUM FREE",""))))</f>
        <v/>
      </c>
    </row>
    <row r="3851">
      <c r="AC3851">
        <f>IF($C3851="","",IF(COUNTIF('Códigos Santander (ref)'!$A$2:$A$79,$C3851)&gt;0,"SANTANDER",IF(COUNTIF('Códigos Itaú (ref)'!$A$2:$A$44,$C3851)&gt;0,"ITAU",IF(AND(TRIM(UPPER($I3851))="CONTRATUAL",ISNUMBER(SEARCH("INDIVIDUAL",SUBSTITUTE(UPPER($D3851)," ","")))),"PREMIUM FREE",""))))</f>
        <v/>
      </c>
    </row>
    <row r="3852">
      <c r="AC3852">
        <f>IF($C3852="","",IF(COUNTIF('Códigos Santander (ref)'!$A$2:$A$79,$C3852)&gt;0,"SANTANDER",IF(COUNTIF('Códigos Itaú (ref)'!$A$2:$A$44,$C3852)&gt;0,"ITAU",IF(AND(TRIM(UPPER($I3852))="CONTRATUAL",ISNUMBER(SEARCH("INDIVIDUAL",SUBSTITUTE(UPPER($D3852)," ","")))),"PREMIUM FREE",""))))</f>
        <v/>
      </c>
    </row>
    <row r="3853">
      <c r="AC3853">
        <f>IF($C3853="","",IF(COUNTIF('Códigos Santander (ref)'!$A$2:$A$79,$C3853)&gt;0,"SANTANDER",IF(COUNTIF('Códigos Itaú (ref)'!$A$2:$A$44,$C3853)&gt;0,"ITAU",IF(AND(TRIM(UPPER($I3853))="CONTRATUAL",ISNUMBER(SEARCH("INDIVIDUAL",SUBSTITUTE(UPPER($D3853)," ","")))),"PREMIUM FREE",""))))</f>
        <v/>
      </c>
    </row>
    <row r="3854">
      <c r="AC3854">
        <f>IF($C3854="","",IF(COUNTIF('Códigos Santander (ref)'!$A$2:$A$79,$C3854)&gt;0,"SANTANDER",IF(COUNTIF('Códigos Itaú (ref)'!$A$2:$A$44,$C3854)&gt;0,"ITAU",IF(AND(TRIM(UPPER($I3854))="CONTRATUAL",ISNUMBER(SEARCH("INDIVIDUAL",SUBSTITUTE(UPPER($D3854)," ","")))),"PREMIUM FREE",""))))</f>
        <v/>
      </c>
    </row>
    <row r="3855">
      <c r="AC3855">
        <f>IF($C3855="","",IF(COUNTIF('Códigos Santander (ref)'!$A$2:$A$79,$C3855)&gt;0,"SANTANDER",IF(COUNTIF('Códigos Itaú (ref)'!$A$2:$A$44,$C3855)&gt;0,"ITAU",IF(AND(TRIM(UPPER($I3855))="CONTRATUAL",ISNUMBER(SEARCH("INDIVIDUAL",SUBSTITUTE(UPPER($D3855)," ","")))),"PREMIUM FREE",""))))</f>
        <v/>
      </c>
    </row>
    <row r="3856">
      <c r="AC3856">
        <f>IF($C3856="","",IF(COUNTIF('Códigos Santander (ref)'!$A$2:$A$79,$C3856)&gt;0,"SANTANDER",IF(COUNTIF('Códigos Itaú (ref)'!$A$2:$A$44,$C3856)&gt;0,"ITAU",IF(AND(TRIM(UPPER($I3856))="CONTRATUAL",ISNUMBER(SEARCH("INDIVIDUAL",SUBSTITUTE(UPPER($D3856)," ","")))),"PREMIUM FREE",""))))</f>
        <v/>
      </c>
    </row>
    <row r="3857">
      <c r="AC3857">
        <f>IF($C3857="","",IF(COUNTIF('Códigos Santander (ref)'!$A$2:$A$79,$C3857)&gt;0,"SANTANDER",IF(COUNTIF('Códigos Itaú (ref)'!$A$2:$A$44,$C3857)&gt;0,"ITAU",IF(AND(TRIM(UPPER($I3857))="CONTRATUAL",ISNUMBER(SEARCH("INDIVIDUAL",SUBSTITUTE(UPPER($D3857)," ","")))),"PREMIUM FREE",""))))</f>
        <v/>
      </c>
    </row>
    <row r="3858">
      <c r="AC3858">
        <f>IF($C3858="","",IF(COUNTIF('Códigos Santander (ref)'!$A$2:$A$79,$C3858)&gt;0,"SANTANDER",IF(COUNTIF('Códigos Itaú (ref)'!$A$2:$A$44,$C3858)&gt;0,"ITAU",IF(AND(TRIM(UPPER($I3858))="CONTRATUAL",ISNUMBER(SEARCH("INDIVIDUAL",SUBSTITUTE(UPPER($D3858)," ","")))),"PREMIUM FREE",""))))</f>
        <v/>
      </c>
    </row>
    <row r="3859">
      <c r="AC3859">
        <f>IF($C3859="","",IF(COUNTIF('Códigos Santander (ref)'!$A$2:$A$79,$C3859)&gt;0,"SANTANDER",IF(COUNTIF('Códigos Itaú (ref)'!$A$2:$A$44,$C3859)&gt;0,"ITAU",IF(AND(TRIM(UPPER($I3859))="CONTRATUAL",ISNUMBER(SEARCH("INDIVIDUAL",SUBSTITUTE(UPPER($D3859)," ","")))),"PREMIUM FREE",""))))</f>
        <v/>
      </c>
    </row>
    <row r="3860">
      <c r="AC3860">
        <f>IF($C3860="","",IF(COUNTIF('Códigos Santander (ref)'!$A$2:$A$79,$C3860)&gt;0,"SANTANDER",IF(COUNTIF('Códigos Itaú (ref)'!$A$2:$A$44,$C3860)&gt;0,"ITAU",IF(AND(TRIM(UPPER($I3860))="CONTRATUAL",ISNUMBER(SEARCH("INDIVIDUAL",SUBSTITUTE(UPPER($D3860)," ","")))),"PREMIUM FREE",""))))</f>
        <v/>
      </c>
    </row>
    <row r="3861">
      <c r="AC3861">
        <f>IF($C3861="","",IF(COUNTIF('Códigos Santander (ref)'!$A$2:$A$79,$C3861)&gt;0,"SANTANDER",IF(COUNTIF('Códigos Itaú (ref)'!$A$2:$A$44,$C3861)&gt;0,"ITAU",IF(AND(TRIM(UPPER($I3861))="CONTRATUAL",ISNUMBER(SEARCH("INDIVIDUAL",SUBSTITUTE(UPPER($D3861)," ","")))),"PREMIUM FREE",""))))</f>
        <v/>
      </c>
    </row>
    <row r="3862">
      <c r="AC3862">
        <f>IF($C3862="","",IF(COUNTIF('Códigos Santander (ref)'!$A$2:$A$79,$C3862)&gt;0,"SANTANDER",IF(COUNTIF('Códigos Itaú (ref)'!$A$2:$A$44,$C3862)&gt;0,"ITAU",IF(AND(TRIM(UPPER($I3862))="CONTRATUAL",ISNUMBER(SEARCH("INDIVIDUAL",SUBSTITUTE(UPPER($D3862)," ","")))),"PREMIUM FREE",""))))</f>
        <v/>
      </c>
    </row>
    <row r="3863">
      <c r="AC3863">
        <f>IF($C3863="","",IF(COUNTIF('Códigos Santander (ref)'!$A$2:$A$79,$C3863)&gt;0,"SANTANDER",IF(COUNTIF('Códigos Itaú (ref)'!$A$2:$A$44,$C3863)&gt;0,"ITAU",IF(AND(TRIM(UPPER($I3863))="CONTRATUAL",ISNUMBER(SEARCH("INDIVIDUAL",SUBSTITUTE(UPPER($D3863)," ","")))),"PREMIUM FREE",""))))</f>
        <v/>
      </c>
    </row>
    <row r="3864">
      <c r="AC3864">
        <f>IF($C3864="","",IF(COUNTIF('Códigos Santander (ref)'!$A$2:$A$79,$C3864)&gt;0,"SANTANDER",IF(COUNTIF('Códigos Itaú (ref)'!$A$2:$A$44,$C3864)&gt;0,"ITAU",IF(AND(TRIM(UPPER($I3864))="CONTRATUAL",ISNUMBER(SEARCH("INDIVIDUAL",SUBSTITUTE(UPPER($D3864)," ","")))),"PREMIUM FREE",""))))</f>
        <v/>
      </c>
    </row>
    <row r="3865">
      <c r="AC3865">
        <f>IF($C3865="","",IF(COUNTIF('Códigos Santander (ref)'!$A$2:$A$79,$C3865)&gt;0,"SANTANDER",IF(COUNTIF('Códigos Itaú (ref)'!$A$2:$A$44,$C3865)&gt;0,"ITAU",IF(AND(TRIM(UPPER($I3865))="CONTRATUAL",ISNUMBER(SEARCH("INDIVIDUAL",SUBSTITUTE(UPPER($D3865)," ","")))),"PREMIUM FREE",""))))</f>
        <v/>
      </c>
    </row>
    <row r="3866">
      <c r="AC3866">
        <f>IF($C3866="","",IF(COUNTIF('Códigos Santander (ref)'!$A$2:$A$79,$C3866)&gt;0,"SANTANDER",IF(COUNTIF('Códigos Itaú (ref)'!$A$2:$A$44,$C3866)&gt;0,"ITAU",IF(AND(TRIM(UPPER($I3866))="CONTRATUAL",ISNUMBER(SEARCH("INDIVIDUAL",SUBSTITUTE(UPPER($D3866)," ","")))),"PREMIUM FREE",""))))</f>
        <v/>
      </c>
    </row>
    <row r="3867">
      <c r="AC3867">
        <f>IF($C3867="","",IF(COUNTIF('Códigos Santander (ref)'!$A$2:$A$79,$C3867)&gt;0,"SANTANDER",IF(COUNTIF('Códigos Itaú (ref)'!$A$2:$A$44,$C3867)&gt;0,"ITAU",IF(AND(TRIM(UPPER($I3867))="CONTRATUAL",ISNUMBER(SEARCH("INDIVIDUAL",SUBSTITUTE(UPPER($D3867)," ","")))),"PREMIUM FREE",""))))</f>
        <v/>
      </c>
    </row>
    <row r="3868">
      <c r="AC3868">
        <f>IF($C3868="","",IF(COUNTIF('Códigos Santander (ref)'!$A$2:$A$79,$C3868)&gt;0,"SANTANDER",IF(COUNTIF('Códigos Itaú (ref)'!$A$2:$A$44,$C3868)&gt;0,"ITAU",IF(AND(TRIM(UPPER($I3868))="CONTRATUAL",ISNUMBER(SEARCH("INDIVIDUAL",SUBSTITUTE(UPPER($D3868)," ","")))),"PREMIUM FREE",""))))</f>
        <v/>
      </c>
    </row>
    <row r="3869">
      <c r="AC3869">
        <f>IF($C3869="","",IF(COUNTIF('Códigos Santander (ref)'!$A$2:$A$79,$C3869)&gt;0,"SANTANDER",IF(COUNTIF('Códigos Itaú (ref)'!$A$2:$A$44,$C3869)&gt;0,"ITAU",IF(AND(TRIM(UPPER($I3869))="CONTRATUAL",ISNUMBER(SEARCH("INDIVIDUAL",SUBSTITUTE(UPPER($D3869)," ","")))),"PREMIUM FREE",""))))</f>
        <v/>
      </c>
    </row>
    <row r="3870">
      <c r="AC3870">
        <f>IF($C3870="","",IF(COUNTIF('Códigos Santander (ref)'!$A$2:$A$79,$C3870)&gt;0,"SANTANDER",IF(COUNTIF('Códigos Itaú (ref)'!$A$2:$A$44,$C3870)&gt;0,"ITAU",IF(AND(TRIM(UPPER($I3870))="CONTRATUAL",ISNUMBER(SEARCH("INDIVIDUAL",SUBSTITUTE(UPPER($D3870)," ","")))),"PREMIUM FREE",""))))</f>
        <v/>
      </c>
    </row>
    <row r="3871">
      <c r="AC3871">
        <f>IF($C3871="","",IF(COUNTIF('Códigos Santander (ref)'!$A$2:$A$79,$C3871)&gt;0,"SANTANDER",IF(COUNTIF('Códigos Itaú (ref)'!$A$2:$A$44,$C3871)&gt;0,"ITAU",IF(AND(TRIM(UPPER($I3871))="CONTRATUAL",ISNUMBER(SEARCH("INDIVIDUAL",SUBSTITUTE(UPPER($D3871)," ","")))),"PREMIUM FREE",""))))</f>
        <v/>
      </c>
    </row>
    <row r="3872">
      <c r="AC3872">
        <f>IF($C3872="","",IF(COUNTIF('Códigos Santander (ref)'!$A$2:$A$79,$C3872)&gt;0,"SANTANDER",IF(COUNTIF('Códigos Itaú (ref)'!$A$2:$A$44,$C3872)&gt;0,"ITAU",IF(AND(TRIM(UPPER($I3872))="CONTRATUAL",ISNUMBER(SEARCH("INDIVIDUAL",SUBSTITUTE(UPPER($D3872)," ","")))),"PREMIUM FREE",""))))</f>
        <v/>
      </c>
    </row>
    <row r="3873">
      <c r="AC3873">
        <f>IF($C3873="","",IF(COUNTIF('Códigos Santander (ref)'!$A$2:$A$79,$C3873)&gt;0,"SANTANDER",IF(COUNTIF('Códigos Itaú (ref)'!$A$2:$A$44,$C3873)&gt;0,"ITAU",IF(AND(TRIM(UPPER($I3873))="CONTRATUAL",ISNUMBER(SEARCH("INDIVIDUAL",SUBSTITUTE(UPPER($D3873)," ","")))),"PREMIUM FREE",""))))</f>
        <v/>
      </c>
    </row>
    <row r="3874">
      <c r="AC3874">
        <f>IF($C3874="","",IF(COUNTIF('Códigos Santander (ref)'!$A$2:$A$79,$C3874)&gt;0,"SANTANDER",IF(COUNTIF('Códigos Itaú (ref)'!$A$2:$A$44,$C3874)&gt;0,"ITAU",IF(AND(TRIM(UPPER($I3874))="CONTRATUAL",ISNUMBER(SEARCH("INDIVIDUAL",SUBSTITUTE(UPPER($D3874)," ","")))),"PREMIUM FREE",""))))</f>
        <v/>
      </c>
    </row>
    <row r="3875">
      <c r="AC3875">
        <f>IF($C3875="","",IF(COUNTIF('Códigos Santander (ref)'!$A$2:$A$79,$C3875)&gt;0,"SANTANDER",IF(COUNTIF('Códigos Itaú (ref)'!$A$2:$A$44,$C3875)&gt;0,"ITAU",IF(AND(TRIM(UPPER($I3875))="CONTRATUAL",ISNUMBER(SEARCH("INDIVIDUAL",SUBSTITUTE(UPPER($D3875)," ","")))),"PREMIUM FREE",""))))</f>
        <v/>
      </c>
    </row>
    <row r="3876">
      <c r="AC3876">
        <f>IF($C3876="","",IF(COUNTIF('Códigos Santander (ref)'!$A$2:$A$79,$C3876)&gt;0,"SANTANDER",IF(COUNTIF('Códigos Itaú (ref)'!$A$2:$A$44,$C3876)&gt;0,"ITAU",IF(AND(TRIM(UPPER($I3876))="CONTRATUAL",ISNUMBER(SEARCH("INDIVIDUAL",SUBSTITUTE(UPPER($D3876)," ","")))),"PREMIUM FREE",""))))</f>
        <v/>
      </c>
    </row>
    <row r="3877">
      <c r="AC3877">
        <f>IF($C3877="","",IF(COUNTIF('Códigos Santander (ref)'!$A$2:$A$79,$C3877)&gt;0,"SANTANDER",IF(COUNTIF('Códigos Itaú (ref)'!$A$2:$A$44,$C3877)&gt;0,"ITAU",IF(AND(TRIM(UPPER($I3877))="CONTRATUAL",ISNUMBER(SEARCH("INDIVIDUAL",SUBSTITUTE(UPPER($D3877)," ","")))),"PREMIUM FREE",""))))</f>
        <v/>
      </c>
    </row>
    <row r="3878">
      <c r="AC3878">
        <f>IF($C3878="","",IF(COUNTIF('Códigos Santander (ref)'!$A$2:$A$79,$C3878)&gt;0,"SANTANDER",IF(COUNTIF('Códigos Itaú (ref)'!$A$2:$A$44,$C3878)&gt;0,"ITAU",IF(AND(TRIM(UPPER($I3878))="CONTRATUAL",ISNUMBER(SEARCH("INDIVIDUAL",SUBSTITUTE(UPPER($D3878)," ","")))),"PREMIUM FREE",""))))</f>
        <v/>
      </c>
    </row>
    <row r="3879">
      <c r="AC3879">
        <f>IF($C3879="","",IF(COUNTIF('Códigos Santander (ref)'!$A$2:$A$79,$C3879)&gt;0,"SANTANDER",IF(COUNTIF('Códigos Itaú (ref)'!$A$2:$A$44,$C3879)&gt;0,"ITAU",IF(AND(TRIM(UPPER($I3879))="CONTRATUAL",ISNUMBER(SEARCH("INDIVIDUAL",SUBSTITUTE(UPPER($D3879)," ","")))),"PREMIUM FREE",""))))</f>
        <v/>
      </c>
    </row>
    <row r="3880">
      <c r="AC3880">
        <f>IF($C3880="","",IF(COUNTIF('Códigos Santander (ref)'!$A$2:$A$79,$C3880)&gt;0,"SANTANDER",IF(COUNTIF('Códigos Itaú (ref)'!$A$2:$A$44,$C3880)&gt;0,"ITAU",IF(AND(TRIM(UPPER($I3880))="CONTRATUAL",ISNUMBER(SEARCH("INDIVIDUAL",SUBSTITUTE(UPPER($D3880)," ","")))),"PREMIUM FREE",""))))</f>
        <v/>
      </c>
    </row>
    <row r="3881">
      <c r="AC3881">
        <f>IF($C3881="","",IF(COUNTIF('Códigos Santander (ref)'!$A$2:$A$79,$C3881)&gt;0,"SANTANDER",IF(COUNTIF('Códigos Itaú (ref)'!$A$2:$A$44,$C3881)&gt;0,"ITAU",IF(AND(TRIM(UPPER($I3881))="CONTRATUAL",ISNUMBER(SEARCH("INDIVIDUAL",SUBSTITUTE(UPPER($D3881)," ","")))),"PREMIUM FREE",""))))</f>
        <v/>
      </c>
    </row>
    <row r="3882">
      <c r="AC3882">
        <f>IF($C3882="","",IF(COUNTIF('Códigos Santander (ref)'!$A$2:$A$79,$C3882)&gt;0,"SANTANDER",IF(COUNTIF('Códigos Itaú (ref)'!$A$2:$A$44,$C3882)&gt;0,"ITAU",IF(AND(TRIM(UPPER($I3882))="CONTRATUAL",ISNUMBER(SEARCH("INDIVIDUAL",SUBSTITUTE(UPPER($D3882)," ","")))),"PREMIUM FREE",""))))</f>
        <v/>
      </c>
    </row>
    <row r="3883">
      <c r="AC3883">
        <f>IF($C3883="","",IF(COUNTIF('Códigos Santander (ref)'!$A$2:$A$79,$C3883)&gt;0,"SANTANDER",IF(COUNTIF('Códigos Itaú (ref)'!$A$2:$A$44,$C3883)&gt;0,"ITAU",IF(AND(TRIM(UPPER($I3883))="CONTRATUAL",ISNUMBER(SEARCH("INDIVIDUAL",SUBSTITUTE(UPPER($D3883)," ","")))),"PREMIUM FREE",""))))</f>
        <v/>
      </c>
    </row>
    <row r="3884">
      <c r="AC3884">
        <f>IF($C3884="","",IF(COUNTIF('Códigos Santander (ref)'!$A$2:$A$79,$C3884)&gt;0,"SANTANDER",IF(COUNTIF('Códigos Itaú (ref)'!$A$2:$A$44,$C3884)&gt;0,"ITAU",IF(AND(TRIM(UPPER($I3884))="CONTRATUAL",ISNUMBER(SEARCH("INDIVIDUAL",SUBSTITUTE(UPPER($D3884)," ","")))),"PREMIUM FREE",""))))</f>
        <v/>
      </c>
    </row>
    <row r="3885">
      <c r="AC3885">
        <f>IF($C3885="","",IF(COUNTIF('Códigos Santander (ref)'!$A$2:$A$79,$C3885)&gt;0,"SANTANDER",IF(COUNTIF('Códigos Itaú (ref)'!$A$2:$A$44,$C3885)&gt;0,"ITAU",IF(AND(TRIM(UPPER($I3885))="CONTRATUAL",ISNUMBER(SEARCH("INDIVIDUAL",SUBSTITUTE(UPPER($D3885)," ","")))),"PREMIUM FREE",""))))</f>
        <v/>
      </c>
    </row>
    <row r="3886">
      <c r="AC3886">
        <f>IF($C3886="","",IF(COUNTIF('Códigos Santander (ref)'!$A$2:$A$79,$C3886)&gt;0,"SANTANDER",IF(COUNTIF('Códigos Itaú (ref)'!$A$2:$A$44,$C3886)&gt;0,"ITAU",IF(AND(TRIM(UPPER($I3886))="CONTRATUAL",ISNUMBER(SEARCH("INDIVIDUAL",SUBSTITUTE(UPPER($D3886)," ","")))),"PREMIUM FREE",""))))</f>
        <v/>
      </c>
    </row>
    <row r="3887">
      <c r="AC3887">
        <f>IF($C3887="","",IF(COUNTIF('Códigos Santander (ref)'!$A$2:$A$79,$C3887)&gt;0,"SANTANDER",IF(COUNTIF('Códigos Itaú (ref)'!$A$2:$A$44,$C3887)&gt;0,"ITAU",IF(AND(TRIM(UPPER($I3887))="CONTRATUAL",ISNUMBER(SEARCH("INDIVIDUAL",SUBSTITUTE(UPPER($D3887)," ","")))),"PREMIUM FREE",""))))</f>
        <v/>
      </c>
    </row>
    <row r="3888">
      <c r="AC3888">
        <f>IF($C3888="","",IF(COUNTIF('Códigos Santander (ref)'!$A$2:$A$79,$C3888)&gt;0,"SANTANDER",IF(COUNTIF('Códigos Itaú (ref)'!$A$2:$A$44,$C3888)&gt;0,"ITAU",IF(AND(TRIM(UPPER($I3888))="CONTRATUAL",ISNUMBER(SEARCH("INDIVIDUAL",SUBSTITUTE(UPPER($D3888)," ","")))),"PREMIUM FREE",""))))</f>
        <v/>
      </c>
    </row>
    <row r="3889">
      <c r="AC3889">
        <f>IF($C3889="","",IF(COUNTIF('Códigos Santander (ref)'!$A$2:$A$79,$C3889)&gt;0,"SANTANDER",IF(COUNTIF('Códigos Itaú (ref)'!$A$2:$A$44,$C3889)&gt;0,"ITAU",IF(AND(TRIM(UPPER($I3889))="CONTRATUAL",ISNUMBER(SEARCH("INDIVIDUAL",SUBSTITUTE(UPPER($D3889)," ","")))),"PREMIUM FREE",""))))</f>
        <v/>
      </c>
    </row>
    <row r="3890">
      <c r="AC3890">
        <f>IF($C3890="","",IF(COUNTIF('Códigos Santander (ref)'!$A$2:$A$79,$C3890)&gt;0,"SANTANDER",IF(COUNTIF('Códigos Itaú (ref)'!$A$2:$A$44,$C3890)&gt;0,"ITAU",IF(AND(TRIM(UPPER($I3890))="CONTRATUAL",ISNUMBER(SEARCH("INDIVIDUAL",SUBSTITUTE(UPPER($D3890)," ","")))),"PREMIUM FREE",""))))</f>
        <v/>
      </c>
    </row>
    <row r="3891">
      <c r="AC3891">
        <f>IF($C3891="","",IF(COUNTIF('Códigos Santander (ref)'!$A$2:$A$79,$C3891)&gt;0,"SANTANDER",IF(COUNTIF('Códigos Itaú (ref)'!$A$2:$A$44,$C3891)&gt;0,"ITAU",IF(AND(TRIM(UPPER($I3891))="CONTRATUAL",ISNUMBER(SEARCH("INDIVIDUAL",SUBSTITUTE(UPPER($D3891)," ","")))),"PREMIUM FREE",""))))</f>
        <v/>
      </c>
    </row>
    <row r="3892">
      <c r="AC3892">
        <f>IF($C3892="","",IF(COUNTIF('Códigos Santander (ref)'!$A$2:$A$79,$C3892)&gt;0,"SANTANDER",IF(COUNTIF('Códigos Itaú (ref)'!$A$2:$A$44,$C3892)&gt;0,"ITAU",IF(AND(TRIM(UPPER($I3892))="CONTRATUAL",ISNUMBER(SEARCH("INDIVIDUAL",SUBSTITUTE(UPPER($D3892)," ","")))),"PREMIUM FREE",""))))</f>
        <v/>
      </c>
    </row>
    <row r="3893">
      <c r="AC3893">
        <f>IF($C3893="","",IF(COUNTIF('Códigos Santander (ref)'!$A$2:$A$79,$C3893)&gt;0,"SANTANDER",IF(COUNTIF('Códigos Itaú (ref)'!$A$2:$A$44,$C3893)&gt;0,"ITAU",IF(AND(TRIM(UPPER($I3893))="CONTRATUAL",ISNUMBER(SEARCH("INDIVIDUAL",SUBSTITUTE(UPPER($D3893)," ","")))),"PREMIUM FREE",""))))</f>
        <v/>
      </c>
    </row>
    <row r="3894">
      <c r="AC3894">
        <f>IF($C3894="","",IF(COUNTIF('Códigos Santander (ref)'!$A$2:$A$79,$C3894)&gt;0,"SANTANDER",IF(COUNTIF('Códigos Itaú (ref)'!$A$2:$A$44,$C3894)&gt;0,"ITAU",IF(AND(TRIM(UPPER($I3894))="CONTRATUAL",ISNUMBER(SEARCH("INDIVIDUAL",SUBSTITUTE(UPPER($D3894)," ","")))),"PREMIUM FREE",""))))</f>
        <v/>
      </c>
    </row>
    <row r="3895">
      <c r="AC3895">
        <f>IF($C3895="","",IF(COUNTIF('Códigos Santander (ref)'!$A$2:$A$79,$C3895)&gt;0,"SANTANDER",IF(COUNTIF('Códigos Itaú (ref)'!$A$2:$A$44,$C3895)&gt;0,"ITAU",IF(AND(TRIM(UPPER($I3895))="CONTRATUAL",ISNUMBER(SEARCH("INDIVIDUAL",SUBSTITUTE(UPPER($D3895)," ","")))),"PREMIUM FREE",""))))</f>
        <v/>
      </c>
    </row>
    <row r="3896">
      <c r="AC3896">
        <f>IF($C3896="","",IF(COUNTIF('Códigos Santander (ref)'!$A$2:$A$79,$C3896)&gt;0,"SANTANDER",IF(COUNTIF('Códigos Itaú (ref)'!$A$2:$A$44,$C3896)&gt;0,"ITAU",IF(AND(TRIM(UPPER($I3896))="CONTRATUAL",ISNUMBER(SEARCH("INDIVIDUAL",SUBSTITUTE(UPPER($D3896)," ","")))),"PREMIUM FREE",""))))</f>
        <v/>
      </c>
    </row>
    <row r="3897">
      <c r="AC3897">
        <f>IF($C3897="","",IF(COUNTIF('Códigos Santander (ref)'!$A$2:$A$79,$C3897)&gt;0,"SANTANDER",IF(COUNTIF('Códigos Itaú (ref)'!$A$2:$A$44,$C3897)&gt;0,"ITAU",IF(AND(TRIM(UPPER($I3897))="CONTRATUAL",ISNUMBER(SEARCH("INDIVIDUAL",SUBSTITUTE(UPPER($D3897)," ","")))),"PREMIUM FREE",""))))</f>
        <v/>
      </c>
    </row>
    <row r="3898">
      <c r="AC3898">
        <f>IF($C3898="","",IF(COUNTIF('Códigos Santander (ref)'!$A$2:$A$79,$C3898)&gt;0,"SANTANDER",IF(COUNTIF('Códigos Itaú (ref)'!$A$2:$A$44,$C3898)&gt;0,"ITAU",IF(AND(TRIM(UPPER($I3898))="CONTRATUAL",ISNUMBER(SEARCH("INDIVIDUAL",SUBSTITUTE(UPPER($D3898)," ","")))),"PREMIUM FREE",""))))</f>
        <v/>
      </c>
    </row>
    <row r="3899">
      <c r="AC3899">
        <f>IF($C3899="","",IF(COUNTIF('Códigos Santander (ref)'!$A$2:$A$79,$C3899)&gt;0,"SANTANDER",IF(COUNTIF('Códigos Itaú (ref)'!$A$2:$A$44,$C3899)&gt;0,"ITAU",IF(AND(TRIM(UPPER($I3899))="CONTRATUAL",ISNUMBER(SEARCH("INDIVIDUAL",SUBSTITUTE(UPPER($D3899)," ","")))),"PREMIUM FREE",""))))</f>
        <v/>
      </c>
    </row>
    <row r="3900">
      <c r="AC3900">
        <f>IF($C3900="","",IF(COUNTIF('Códigos Santander (ref)'!$A$2:$A$79,$C3900)&gt;0,"SANTANDER",IF(COUNTIF('Códigos Itaú (ref)'!$A$2:$A$44,$C3900)&gt;0,"ITAU",IF(AND(TRIM(UPPER($I3900))="CONTRATUAL",ISNUMBER(SEARCH("INDIVIDUAL",SUBSTITUTE(UPPER($D3900)," ","")))),"PREMIUM FREE",""))))</f>
        <v/>
      </c>
    </row>
    <row r="3901">
      <c r="AC3901">
        <f>IF($C3901="","",IF(COUNTIF('Códigos Santander (ref)'!$A$2:$A$79,$C3901)&gt;0,"SANTANDER",IF(COUNTIF('Códigos Itaú (ref)'!$A$2:$A$44,$C3901)&gt;0,"ITAU",IF(AND(TRIM(UPPER($I3901))="CONTRATUAL",ISNUMBER(SEARCH("INDIVIDUAL",SUBSTITUTE(UPPER($D3901)," ","")))),"PREMIUM FREE",""))))</f>
        <v/>
      </c>
    </row>
    <row r="3902">
      <c r="AC3902">
        <f>IF($C3902="","",IF(COUNTIF('Códigos Santander (ref)'!$A$2:$A$79,$C3902)&gt;0,"SANTANDER",IF(COUNTIF('Códigos Itaú (ref)'!$A$2:$A$44,$C3902)&gt;0,"ITAU",IF(AND(TRIM(UPPER($I3902))="CONTRATUAL",ISNUMBER(SEARCH("INDIVIDUAL",SUBSTITUTE(UPPER($D3902)," ","")))),"PREMIUM FREE",""))))</f>
        <v/>
      </c>
    </row>
    <row r="3903">
      <c r="AC3903">
        <f>IF($C3903="","",IF(COUNTIF('Códigos Santander (ref)'!$A$2:$A$79,$C3903)&gt;0,"SANTANDER",IF(COUNTIF('Códigos Itaú (ref)'!$A$2:$A$44,$C3903)&gt;0,"ITAU",IF(AND(TRIM(UPPER($I3903))="CONTRATUAL",ISNUMBER(SEARCH("INDIVIDUAL",SUBSTITUTE(UPPER($D3903)," ","")))),"PREMIUM FREE",""))))</f>
        <v/>
      </c>
    </row>
    <row r="3904">
      <c r="AC3904">
        <f>IF($C3904="","",IF(COUNTIF('Códigos Santander (ref)'!$A$2:$A$79,$C3904)&gt;0,"SANTANDER",IF(COUNTIF('Códigos Itaú (ref)'!$A$2:$A$44,$C3904)&gt;0,"ITAU",IF(AND(TRIM(UPPER($I3904))="CONTRATUAL",ISNUMBER(SEARCH("INDIVIDUAL",SUBSTITUTE(UPPER($D3904)," ","")))),"PREMIUM FREE",""))))</f>
        <v/>
      </c>
    </row>
    <row r="3905">
      <c r="AC3905">
        <f>IF($C3905="","",IF(COUNTIF('Códigos Santander (ref)'!$A$2:$A$79,$C3905)&gt;0,"SANTANDER",IF(COUNTIF('Códigos Itaú (ref)'!$A$2:$A$44,$C3905)&gt;0,"ITAU",IF(AND(TRIM(UPPER($I3905))="CONTRATUAL",ISNUMBER(SEARCH("INDIVIDUAL",SUBSTITUTE(UPPER($D3905)," ","")))),"PREMIUM FREE",""))))</f>
        <v/>
      </c>
    </row>
    <row r="3906">
      <c r="AC3906">
        <f>IF($C3906="","",IF(COUNTIF('Códigos Santander (ref)'!$A$2:$A$79,$C3906)&gt;0,"SANTANDER",IF(COUNTIF('Códigos Itaú (ref)'!$A$2:$A$44,$C3906)&gt;0,"ITAU",IF(AND(TRIM(UPPER($I3906))="CONTRATUAL",ISNUMBER(SEARCH("INDIVIDUAL",SUBSTITUTE(UPPER($D3906)," ","")))),"PREMIUM FREE",""))))</f>
        <v/>
      </c>
    </row>
    <row r="3907">
      <c r="AC3907">
        <f>IF($C3907="","",IF(COUNTIF('Códigos Santander (ref)'!$A$2:$A$79,$C3907)&gt;0,"SANTANDER",IF(COUNTIF('Códigos Itaú (ref)'!$A$2:$A$44,$C3907)&gt;0,"ITAU",IF(AND(TRIM(UPPER($I3907))="CONTRATUAL",ISNUMBER(SEARCH("INDIVIDUAL",SUBSTITUTE(UPPER($D3907)," ","")))),"PREMIUM FREE",""))))</f>
        <v/>
      </c>
    </row>
    <row r="3908">
      <c r="AC3908">
        <f>IF($C3908="","",IF(COUNTIF('Códigos Santander (ref)'!$A$2:$A$79,$C3908)&gt;0,"SANTANDER",IF(COUNTIF('Códigos Itaú (ref)'!$A$2:$A$44,$C3908)&gt;0,"ITAU",IF(AND(TRIM(UPPER($I3908))="CONTRATUAL",ISNUMBER(SEARCH("INDIVIDUAL",SUBSTITUTE(UPPER($D3908)," ","")))),"PREMIUM FREE",""))))</f>
        <v/>
      </c>
    </row>
    <row r="3909">
      <c r="AC3909">
        <f>IF($C3909="","",IF(COUNTIF('Códigos Santander (ref)'!$A$2:$A$79,$C3909)&gt;0,"SANTANDER",IF(COUNTIF('Códigos Itaú (ref)'!$A$2:$A$44,$C3909)&gt;0,"ITAU",IF(AND(TRIM(UPPER($I3909))="CONTRATUAL",ISNUMBER(SEARCH("INDIVIDUAL",SUBSTITUTE(UPPER($D3909)," ","")))),"PREMIUM FREE",""))))</f>
        <v/>
      </c>
    </row>
    <row r="3910">
      <c r="AC3910">
        <f>IF($C3910="","",IF(COUNTIF('Códigos Santander (ref)'!$A$2:$A$79,$C3910)&gt;0,"SANTANDER",IF(COUNTIF('Códigos Itaú (ref)'!$A$2:$A$44,$C3910)&gt;0,"ITAU",IF(AND(TRIM(UPPER($I3910))="CONTRATUAL",ISNUMBER(SEARCH("INDIVIDUAL",SUBSTITUTE(UPPER($D3910)," ","")))),"PREMIUM FREE",""))))</f>
        <v/>
      </c>
    </row>
    <row r="3911">
      <c r="AC3911">
        <f>IF($C3911="","",IF(COUNTIF('Códigos Santander (ref)'!$A$2:$A$79,$C3911)&gt;0,"SANTANDER",IF(COUNTIF('Códigos Itaú (ref)'!$A$2:$A$44,$C3911)&gt;0,"ITAU",IF(AND(TRIM(UPPER($I3911))="CONTRATUAL",ISNUMBER(SEARCH("INDIVIDUAL",SUBSTITUTE(UPPER($D3911)," ","")))),"PREMIUM FREE",""))))</f>
        <v/>
      </c>
    </row>
    <row r="3912">
      <c r="AC3912">
        <f>IF($C3912="","",IF(COUNTIF('Códigos Santander (ref)'!$A$2:$A$79,$C3912)&gt;0,"SANTANDER",IF(COUNTIF('Códigos Itaú (ref)'!$A$2:$A$44,$C3912)&gt;0,"ITAU",IF(AND(TRIM(UPPER($I3912))="CONTRATUAL",ISNUMBER(SEARCH("INDIVIDUAL",SUBSTITUTE(UPPER($D3912)," ","")))),"PREMIUM FREE",""))))</f>
        <v/>
      </c>
    </row>
    <row r="3913">
      <c r="AC3913">
        <f>IF($C3913="","",IF(COUNTIF('Códigos Santander (ref)'!$A$2:$A$79,$C3913)&gt;0,"SANTANDER",IF(COUNTIF('Códigos Itaú (ref)'!$A$2:$A$44,$C3913)&gt;0,"ITAU",IF(AND(TRIM(UPPER($I3913))="CONTRATUAL",ISNUMBER(SEARCH("INDIVIDUAL",SUBSTITUTE(UPPER($D3913)," ","")))),"PREMIUM FREE",""))))</f>
        <v/>
      </c>
    </row>
    <row r="3914">
      <c r="AC3914">
        <f>IF($C3914="","",IF(COUNTIF('Códigos Santander (ref)'!$A$2:$A$79,$C3914)&gt;0,"SANTANDER",IF(COUNTIF('Códigos Itaú (ref)'!$A$2:$A$44,$C3914)&gt;0,"ITAU",IF(AND(TRIM(UPPER($I3914))="CONTRATUAL",ISNUMBER(SEARCH("INDIVIDUAL",SUBSTITUTE(UPPER($D3914)," ","")))),"PREMIUM FREE",""))))</f>
        <v/>
      </c>
    </row>
    <row r="3915">
      <c r="AC3915">
        <f>IF($C3915="","",IF(COUNTIF('Códigos Santander (ref)'!$A$2:$A$79,$C3915)&gt;0,"SANTANDER",IF(COUNTIF('Códigos Itaú (ref)'!$A$2:$A$44,$C3915)&gt;0,"ITAU",IF(AND(TRIM(UPPER($I3915))="CONTRATUAL",ISNUMBER(SEARCH("INDIVIDUAL",SUBSTITUTE(UPPER($D3915)," ","")))),"PREMIUM FREE",""))))</f>
        <v/>
      </c>
    </row>
    <row r="3916">
      <c r="AC3916">
        <f>IF($C3916="","",IF(COUNTIF('Códigos Santander (ref)'!$A$2:$A$79,$C3916)&gt;0,"SANTANDER",IF(COUNTIF('Códigos Itaú (ref)'!$A$2:$A$44,$C3916)&gt;0,"ITAU",IF(AND(TRIM(UPPER($I3916))="CONTRATUAL",ISNUMBER(SEARCH("INDIVIDUAL",SUBSTITUTE(UPPER($D3916)," ","")))),"PREMIUM FREE",""))))</f>
        <v/>
      </c>
    </row>
    <row r="3917">
      <c r="AC3917">
        <f>IF($C3917="","",IF(COUNTIF('Códigos Santander (ref)'!$A$2:$A$79,$C3917)&gt;0,"SANTANDER",IF(COUNTIF('Códigos Itaú (ref)'!$A$2:$A$44,$C3917)&gt;0,"ITAU",IF(AND(TRIM(UPPER($I3917))="CONTRATUAL",ISNUMBER(SEARCH("INDIVIDUAL",SUBSTITUTE(UPPER($D3917)," ","")))),"PREMIUM FREE",""))))</f>
        <v/>
      </c>
    </row>
    <row r="3918">
      <c r="AC3918">
        <f>IF($C3918="","",IF(COUNTIF('Códigos Santander (ref)'!$A$2:$A$79,$C3918)&gt;0,"SANTANDER",IF(COUNTIF('Códigos Itaú (ref)'!$A$2:$A$44,$C3918)&gt;0,"ITAU",IF(AND(TRIM(UPPER($I3918))="CONTRATUAL",ISNUMBER(SEARCH("INDIVIDUAL",SUBSTITUTE(UPPER($D3918)," ","")))),"PREMIUM FREE",""))))</f>
        <v/>
      </c>
    </row>
    <row r="3919">
      <c r="AC3919">
        <f>IF($C3919="","",IF(COUNTIF('Códigos Santander (ref)'!$A$2:$A$79,$C3919)&gt;0,"SANTANDER",IF(COUNTIF('Códigos Itaú (ref)'!$A$2:$A$44,$C3919)&gt;0,"ITAU",IF(AND(TRIM(UPPER($I3919))="CONTRATUAL",ISNUMBER(SEARCH("INDIVIDUAL",SUBSTITUTE(UPPER($D3919)," ","")))),"PREMIUM FREE",""))))</f>
        <v/>
      </c>
    </row>
    <row r="3920">
      <c r="AC3920">
        <f>IF($C3920="","",IF(COUNTIF('Códigos Santander (ref)'!$A$2:$A$79,$C3920)&gt;0,"SANTANDER",IF(COUNTIF('Códigos Itaú (ref)'!$A$2:$A$44,$C3920)&gt;0,"ITAU",IF(AND(TRIM(UPPER($I3920))="CONTRATUAL",ISNUMBER(SEARCH("INDIVIDUAL",SUBSTITUTE(UPPER($D3920)," ","")))),"PREMIUM FREE",""))))</f>
        <v/>
      </c>
    </row>
    <row r="3921">
      <c r="AC3921">
        <f>IF($C3921="","",IF(COUNTIF('Códigos Santander (ref)'!$A$2:$A$79,$C3921)&gt;0,"SANTANDER",IF(COUNTIF('Códigos Itaú (ref)'!$A$2:$A$44,$C3921)&gt;0,"ITAU",IF(AND(TRIM(UPPER($I3921))="CONTRATUAL",ISNUMBER(SEARCH("INDIVIDUAL",SUBSTITUTE(UPPER($D3921)," ","")))),"PREMIUM FREE",""))))</f>
        <v/>
      </c>
    </row>
    <row r="3922">
      <c r="AC3922">
        <f>IF($C3922="","",IF(COUNTIF('Códigos Santander (ref)'!$A$2:$A$79,$C3922)&gt;0,"SANTANDER",IF(COUNTIF('Códigos Itaú (ref)'!$A$2:$A$44,$C3922)&gt;0,"ITAU",IF(AND(TRIM(UPPER($I3922))="CONTRATUAL",ISNUMBER(SEARCH("INDIVIDUAL",SUBSTITUTE(UPPER($D3922)," ","")))),"PREMIUM FREE",""))))</f>
        <v/>
      </c>
    </row>
    <row r="3923">
      <c r="AC3923">
        <f>IF($C3923="","",IF(COUNTIF('Códigos Santander (ref)'!$A$2:$A$79,$C3923)&gt;0,"SANTANDER",IF(COUNTIF('Códigos Itaú (ref)'!$A$2:$A$44,$C3923)&gt;0,"ITAU",IF(AND(TRIM(UPPER($I3923))="CONTRATUAL",ISNUMBER(SEARCH("INDIVIDUAL",SUBSTITUTE(UPPER($D3923)," ","")))),"PREMIUM FREE",""))))</f>
        <v/>
      </c>
    </row>
    <row r="3924">
      <c r="AC3924">
        <f>IF($C3924="","",IF(COUNTIF('Códigos Santander (ref)'!$A$2:$A$79,$C3924)&gt;0,"SANTANDER",IF(COUNTIF('Códigos Itaú (ref)'!$A$2:$A$44,$C3924)&gt;0,"ITAU",IF(AND(TRIM(UPPER($I3924))="CONTRATUAL",ISNUMBER(SEARCH("INDIVIDUAL",SUBSTITUTE(UPPER($D3924)," ","")))),"PREMIUM FREE",""))))</f>
        <v/>
      </c>
    </row>
    <row r="3925">
      <c r="AC3925">
        <f>IF($C3925="","",IF(COUNTIF('Códigos Santander (ref)'!$A$2:$A$79,$C3925)&gt;0,"SANTANDER",IF(COUNTIF('Códigos Itaú (ref)'!$A$2:$A$44,$C3925)&gt;0,"ITAU",IF(AND(TRIM(UPPER($I3925))="CONTRATUAL",ISNUMBER(SEARCH("INDIVIDUAL",SUBSTITUTE(UPPER($D3925)," ","")))),"PREMIUM FREE",""))))</f>
        <v/>
      </c>
    </row>
    <row r="3926">
      <c r="AC3926">
        <f>IF($C3926="","",IF(COUNTIF('Códigos Santander (ref)'!$A$2:$A$79,$C3926)&gt;0,"SANTANDER",IF(COUNTIF('Códigos Itaú (ref)'!$A$2:$A$44,$C3926)&gt;0,"ITAU",IF(AND(TRIM(UPPER($I3926))="CONTRATUAL",ISNUMBER(SEARCH("INDIVIDUAL",SUBSTITUTE(UPPER($D3926)," ","")))),"PREMIUM FREE",""))))</f>
        <v/>
      </c>
    </row>
    <row r="3927">
      <c r="AC3927">
        <f>IF($C3927="","",IF(COUNTIF('Códigos Santander (ref)'!$A$2:$A$79,$C3927)&gt;0,"SANTANDER",IF(COUNTIF('Códigos Itaú (ref)'!$A$2:$A$44,$C3927)&gt;0,"ITAU",IF(AND(TRIM(UPPER($I3927))="CONTRATUAL",ISNUMBER(SEARCH("INDIVIDUAL",SUBSTITUTE(UPPER($D3927)," ","")))),"PREMIUM FREE",""))))</f>
        <v/>
      </c>
    </row>
    <row r="3928">
      <c r="AC3928">
        <f>IF($C3928="","",IF(COUNTIF('Códigos Santander (ref)'!$A$2:$A$79,$C3928)&gt;0,"SANTANDER",IF(COUNTIF('Códigos Itaú (ref)'!$A$2:$A$44,$C3928)&gt;0,"ITAU",IF(AND(TRIM(UPPER($I3928))="CONTRATUAL",ISNUMBER(SEARCH("INDIVIDUAL",SUBSTITUTE(UPPER($D3928)," ","")))),"PREMIUM FREE",""))))</f>
        <v/>
      </c>
    </row>
    <row r="3929">
      <c r="AC3929">
        <f>IF($C3929="","",IF(COUNTIF('Códigos Santander (ref)'!$A$2:$A$79,$C3929)&gt;0,"SANTANDER",IF(COUNTIF('Códigos Itaú (ref)'!$A$2:$A$44,$C3929)&gt;0,"ITAU",IF(AND(TRIM(UPPER($I3929))="CONTRATUAL",ISNUMBER(SEARCH("INDIVIDUAL",SUBSTITUTE(UPPER($D3929)," ","")))),"PREMIUM FREE",""))))</f>
        <v/>
      </c>
    </row>
    <row r="3930">
      <c r="AC3930">
        <f>IF($C3930="","",IF(COUNTIF('Códigos Santander (ref)'!$A$2:$A$79,$C3930)&gt;0,"SANTANDER",IF(COUNTIF('Códigos Itaú (ref)'!$A$2:$A$44,$C3930)&gt;0,"ITAU",IF(AND(TRIM(UPPER($I3930))="CONTRATUAL",ISNUMBER(SEARCH("INDIVIDUAL",SUBSTITUTE(UPPER($D3930)," ","")))),"PREMIUM FREE",""))))</f>
        <v/>
      </c>
    </row>
    <row r="3931">
      <c r="AC3931">
        <f>IF($C3931="","",IF(COUNTIF('Códigos Santander (ref)'!$A$2:$A$79,$C3931)&gt;0,"SANTANDER",IF(COUNTIF('Códigos Itaú (ref)'!$A$2:$A$44,$C3931)&gt;0,"ITAU",IF(AND(TRIM(UPPER($I3931))="CONTRATUAL",ISNUMBER(SEARCH("INDIVIDUAL",SUBSTITUTE(UPPER($D3931)," ","")))),"PREMIUM FREE",""))))</f>
        <v/>
      </c>
    </row>
    <row r="3932">
      <c r="AC3932">
        <f>IF($C3932="","",IF(COUNTIF('Códigos Santander (ref)'!$A$2:$A$79,$C3932)&gt;0,"SANTANDER",IF(COUNTIF('Códigos Itaú (ref)'!$A$2:$A$44,$C3932)&gt;0,"ITAU",IF(AND(TRIM(UPPER($I3932))="CONTRATUAL",ISNUMBER(SEARCH("INDIVIDUAL",SUBSTITUTE(UPPER($D3932)," ","")))),"PREMIUM FREE",""))))</f>
        <v/>
      </c>
    </row>
    <row r="3933">
      <c r="AC3933">
        <f>IF($C3933="","",IF(COUNTIF('Códigos Santander (ref)'!$A$2:$A$79,$C3933)&gt;0,"SANTANDER",IF(COUNTIF('Códigos Itaú (ref)'!$A$2:$A$44,$C3933)&gt;0,"ITAU",IF(AND(TRIM(UPPER($I3933))="CONTRATUAL",ISNUMBER(SEARCH("INDIVIDUAL",SUBSTITUTE(UPPER($D3933)," ","")))),"PREMIUM FREE",""))))</f>
        <v/>
      </c>
    </row>
    <row r="3934">
      <c r="AC3934">
        <f>IF($C3934="","",IF(COUNTIF('Códigos Santander (ref)'!$A$2:$A$79,$C3934)&gt;0,"SANTANDER",IF(COUNTIF('Códigos Itaú (ref)'!$A$2:$A$44,$C3934)&gt;0,"ITAU",IF(AND(TRIM(UPPER($I3934))="CONTRATUAL",ISNUMBER(SEARCH("INDIVIDUAL",SUBSTITUTE(UPPER($D3934)," ","")))),"PREMIUM FREE",""))))</f>
        <v/>
      </c>
    </row>
    <row r="3935">
      <c r="AC3935">
        <f>IF($C3935="","",IF(COUNTIF('Códigos Santander (ref)'!$A$2:$A$79,$C3935)&gt;0,"SANTANDER",IF(COUNTIF('Códigos Itaú (ref)'!$A$2:$A$44,$C3935)&gt;0,"ITAU",IF(AND(TRIM(UPPER($I3935))="CONTRATUAL",ISNUMBER(SEARCH("INDIVIDUAL",SUBSTITUTE(UPPER($D3935)," ","")))),"PREMIUM FREE",""))))</f>
        <v/>
      </c>
    </row>
    <row r="3936">
      <c r="AC3936">
        <f>IF($C3936="","",IF(COUNTIF('Códigos Santander (ref)'!$A$2:$A$79,$C3936)&gt;0,"SANTANDER",IF(COUNTIF('Códigos Itaú (ref)'!$A$2:$A$44,$C3936)&gt;0,"ITAU",IF(AND(TRIM(UPPER($I3936))="CONTRATUAL",ISNUMBER(SEARCH("INDIVIDUAL",SUBSTITUTE(UPPER($D3936)," ","")))),"PREMIUM FREE",""))))</f>
        <v/>
      </c>
    </row>
    <row r="3937">
      <c r="AC3937">
        <f>IF($C3937="","",IF(COUNTIF('Códigos Santander (ref)'!$A$2:$A$79,$C3937)&gt;0,"SANTANDER",IF(COUNTIF('Códigos Itaú (ref)'!$A$2:$A$44,$C3937)&gt;0,"ITAU",IF(AND(TRIM(UPPER($I3937))="CONTRATUAL",ISNUMBER(SEARCH("INDIVIDUAL",SUBSTITUTE(UPPER($D3937)," ","")))),"PREMIUM FREE",""))))</f>
        <v/>
      </c>
    </row>
    <row r="3938">
      <c r="AC3938">
        <f>IF($C3938="","",IF(COUNTIF('Códigos Santander (ref)'!$A$2:$A$79,$C3938)&gt;0,"SANTANDER",IF(COUNTIF('Códigos Itaú (ref)'!$A$2:$A$44,$C3938)&gt;0,"ITAU",IF(AND(TRIM(UPPER($I3938))="CONTRATUAL",ISNUMBER(SEARCH("INDIVIDUAL",SUBSTITUTE(UPPER($D3938)," ","")))),"PREMIUM FREE",""))))</f>
        <v/>
      </c>
    </row>
    <row r="3939">
      <c r="AC3939">
        <f>IF($C3939="","",IF(COUNTIF('Códigos Santander (ref)'!$A$2:$A$79,$C3939)&gt;0,"SANTANDER",IF(COUNTIF('Códigos Itaú (ref)'!$A$2:$A$44,$C3939)&gt;0,"ITAU",IF(AND(TRIM(UPPER($I3939))="CONTRATUAL",ISNUMBER(SEARCH("INDIVIDUAL",SUBSTITUTE(UPPER($D3939)," ","")))),"PREMIUM FREE",""))))</f>
        <v/>
      </c>
    </row>
    <row r="3940">
      <c r="AC3940">
        <f>IF($C3940="","",IF(COUNTIF('Códigos Santander (ref)'!$A$2:$A$79,$C3940)&gt;0,"SANTANDER",IF(COUNTIF('Códigos Itaú (ref)'!$A$2:$A$44,$C3940)&gt;0,"ITAU",IF(AND(TRIM(UPPER($I3940))="CONTRATUAL",ISNUMBER(SEARCH("INDIVIDUAL",SUBSTITUTE(UPPER($D3940)," ","")))),"PREMIUM FREE",""))))</f>
        <v/>
      </c>
    </row>
    <row r="3941">
      <c r="AC3941">
        <f>IF($C3941="","",IF(COUNTIF('Códigos Santander (ref)'!$A$2:$A$79,$C3941)&gt;0,"SANTANDER",IF(COUNTIF('Códigos Itaú (ref)'!$A$2:$A$44,$C3941)&gt;0,"ITAU",IF(AND(TRIM(UPPER($I3941))="CONTRATUAL",ISNUMBER(SEARCH("INDIVIDUAL",SUBSTITUTE(UPPER($D3941)," ","")))),"PREMIUM FREE",""))))</f>
        <v/>
      </c>
    </row>
    <row r="3942">
      <c r="AC3942">
        <f>IF($C3942="","",IF(COUNTIF('Códigos Santander (ref)'!$A$2:$A$79,$C3942)&gt;0,"SANTANDER",IF(COUNTIF('Códigos Itaú (ref)'!$A$2:$A$44,$C3942)&gt;0,"ITAU",IF(AND(TRIM(UPPER($I3942))="CONTRATUAL",ISNUMBER(SEARCH("INDIVIDUAL",SUBSTITUTE(UPPER($D3942)," ","")))),"PREMIUM FREE",""))))</f>
        <v/>
      </c>
    </row>
    <row r="3943">
      <c r="AC3943">
        <f>IF($C3943="","",IF(COUNTIF('Códigos Santander (ref)'!$A$2:$A$79,$C3943)&gt;0,"SANTANDER",IF(COUNTIF('Códigos Itaú (ref)'!$A$2:$A$44,$C3943)&gt;0,"ITAU",IF(AND(TRIM(UPPER($I3943))="CONTRATUAL",ISNUMBER(SEARCH("INDIVIDUAL",SUBSTITUTE(UPPER($D3943)," ","")))),"PREMIUM FREE",""))))</f>
        <v/>
      </c>
    </row>
    <row r="3944">
      <c r="AC3944">
        <f>IF($C3944="","",IF(COUNTIF('Códigos Santander (ref)'!$A$2:$A$79,$C3944)&gt;0,"SANTANDER",IF(COUNTIF('Códigos Itaú (ref)'!$A$2:$A$44,$C3944)&gt;0,"ITAU",IF(AND(TRIM(UPPER($I3944))="CONTRATUAL",ISNUMBER(SEARCH("INDIVIDUAL",SUBSTITUTE(UPPER($D3944)," ","")))),"PREMIUM FREE",""))))</f>
        <v/>
      </c>
    </row>
    <row r="3945">
      <c r="AC3945">
        <f>IF($C3945="","",IF(COUNTIF('Códigos Santander (ref)'!$A$2:$A$79,$C3945)&gt;0,"SANTANDER",IF(COUNTIF('Códigos Itaú (ref)'!$A$2:$A$44,$C3945)&gt;0,"ITAU",IF(AND(TRIM(UPPER($I3945))="CONTRATUAL",ISNUMBER(SEARCH("INDIVIDUAL",SUBSTITUTE(UPPER($D3945)," ","")))),"PREMIUM FREE",""))))</f>
        <v/>
      </c>
    </row>
    <row r="3946">
      <c r="AC3946">
        <f>IF($C3946="","",IF(COUNTIF('Códigos Santander (ref)'!$A$2:$A$79,$C3946)&gt;0,"SANTANDER",IF(COUNTIF('Códigos Itaú (ref)'!$A$2:$A$44,$C3946)&gt;0,"ITAU",IF(AND(TRIM(UPPER($I3946))="CONTRATUAL",ISNUMBER(SEARCH("INDIVIDUAL",SUBSTITUTE(UPPER($D3946)," ","")))),"PREMIUM FREE",""))))</f>
        <v/>
      </c>
    </row>
    <row r="3947">
      <c r="AC3947">
        <f>IF($C3947="","",IF(COUNTIF('Códigos Santander (ref)'!$A$2:$A$79,$C3947)&gt;0,"SANTANDER",IF(COUNTIF('Códigos Itaú (ref)'!$A$2:$A$44,$C3947)&gt;0,"ITAU",IF(AND(TRIM(UPPER($I3947))="CONTRATUAL",ISNUMBER(SEARCH("INDIVIDUAL",SUBSTITUTE(UPPER($D3947)," ","")))),"PREMIUM FREE",""))))</f>
        <v/>
      </c>
    </row>
    <row r="3948">
      <c r="AC3948">
        <f>IF($C3948="","",IF(COUNTIF('Códigos Santander (ref)'!$A$2:$A$79,$C3948)&gt;0,"SANTANDER",IF(COUNTIF('Códigos Itaú (ref)'!$A$2:$A$44,$C3948)&gt;0,"ITAU",IF(AND(TRIM(UPPER($I3948))="CONTRATUAL",ISNUMBER(SEARCH("INDIVIDUAL",SUBSTITUTE(UPPER($D3948)," ","")))),"PREMIUM FREE",""))))</f>
        <v/>
      </c>
    </row>
    <row r="3949">
      <c r="AC3949">
        <f>IF($C3949="","",IF(COUNTIF('Códigos Santander (ref)'!$A$2:$A$79,$C3949)&gt;0,"SANTANDER",IF(COUNTIF('Códigos Itaú (ref)'!$A$2:$A$44,$C3949)&gt;0,"ITAU",IF(AND(TRIM(UPPER($I3949))="CONTRATUAL",ISNUMBER(SEARCH("INDIVIDUAL",SUBSTITUTE(UPPER($D3949)," ","")))),"PREMIUM FREE",""))))</f>
        <v/>
      </c>
    </row>
    <row r="3950">
      <c r="AC3950">
        <f>IF($C3950="","",IF(COUNTIF('Códigos Santander (ref)'!$A$2:$A$79,$C3950)&gt;0,"SANTANDER",IF(COUNTIF('Códigos Itaú (ref)'!$A$2:$A$44,$C3950)&gt;0,"ITAU",IF(AND(TRIM(UPPER($I3950))="CONTRATUAL",ISNUMBER(SEARCH("INDIVIDUAL",SUBSTITUTE(UPPER($D3950)," ","")))),"PREMIUM FREE",""))))</f>
        <v/>
      </c>
    </row>
    <row r="3951">
      <c r="AC3951">
        <f>IF($C3951="","",IF(COUNTIF('Códigos Santander (ref)'!$A$2:$A$79,$C3951)&gt;0,"SANTANDER",IF(COUNTIF('Códigos Itaú (ref)'!$A$2:$A$44,$C3951)&gt;0,"ITAU",IF(AND(TRIM(UPPER($I3951))="CONTRATUAL",ISNUMBER(SEARCH("INDIVIDUAL",SUBSTITUTE(UPPER($D3951)," ","")))),"PREMIUM FREE",""))))</f>
        <v/>
      </c>
    </row>
    <row r="3952">
      <c r="AC3952">
        <f>IF($C3952="","",IF(COUNTIF('Códigos Santander (ref)'!$A$2:$A$79,$C3952)&gt;0,"SANTANDER",IF(COUNTIF('Códigos Itaú (ref)'!$A$2:$A$44,$C3952)&gt;0,"ITAU",IF(AND(TRIM(UPPER($I3952))="CONTRATUAL",ISNUMBER(SEARCH("INDIVIDUAL",SUBSTITUTE(UPPER($D3952)," ","")))),"PREMIUM FREE",""))))</f>
        <v/>
      </c>
    </row>
    <row r="3953">
      <c r="AC3953">
        <f>IF($C3953="","",IF(COUNTIF('Códigos Santander (ref)'!$A$2:$A$79,$C3953)&gt;0,"SANTANDER",IF(COUNTIF('Códigos Itaú (ref)'!$A$2:$A$44,$C3953)&gt;0,"ITAU",IF(AND(TRIM(UPPER($I3953))="CONTRATUAL",ISNUMBER(SEARCH("INDIVIDUAL",SUBSTITUTE(UPPER($D3953)," ","")))),"PREMIUM FREE",""))))</f>
        <v/>
      </c>
    </row>
    <row r="3954">
      <c r="AC3954">
        <f>IF($C3954="","",IF(COUNTIF('Códigos Santander (ref)'!$A$2:$A$79,$C3954)&gt;0,"SANTANDER",IF(COUNTIF('Códigos Itaú (ref)'!$A$2:$A$44,$C3954)&gt;0,"ITAU",IF(AND(TRIM(UPPER($I3954))="CONTRATUAL",ISNUMBER(SEARCH("INDIVIDUAL",SUBSTITUTE(UPPER($D3954)," ","")))),"PREMIUM FREE",""))))</f>
        <v/>
      </c>
    </row>
    <row r="3955">
      <c r="AC3955">
        <f>IF($C3955="","",IF(COUNTIF('Códigos Santander (ref)'!$A$2:$A$79,$C3955)&gt;0,"SANTANDER",IF(COUNTIF('Códigos Itaú (ref)'!$A$2:$A$44,$C3955)&gt;0,"ITAU",IF(AND(TRIM(UPPER($I3955))="CONTRATUAL",ISNUMBER(SEARCH("INDIVIDUAL",SUBSTITUTE(UPPER($D3955)," ","")))),"PREMIUM FREE",""))))</f>
        <v/>
      </c>
    </row>
    <row r="3956">
      <c r="AC3956">
        <f>IF($C3956="","",IF(COUNTIF('Códigos Santander (ref)'!$A$2:$A$79,$C3956)&gt;0,"SANTANDER",IF(COUNTIF('Códigos Itaú (ref)'!$A$2:$A$44,$C3956)&gt;0,"ITAU",IF(AND(TRIM(UPPER($I3956))="CONTRATUAL",ISNUMBER(SEARCH("INDIVIDUAL",SUBSTITUTE(UPPER($D3956)," ","")))),"PREMIUM FREE",""))))</f>
        <v/>
      </c>
    </row>
    <row r="3957">
      <c r="AC3957">
        <f>IF($C3957="","",IF(COUNTIF('Códigos Santander (ref)'!$A$2:$A$79,$C3957)&gt;0,"SANTANDER",IF(COUNTIF('Códigos Itaú (ref)'!$A$2:$A$44,$C3957)&gt;0,"ITAU",IF(AND(TRIM(UPPER($I3957))="CONTRATUAL",ISNUMBER(SEARCH("INDIVIDUAL",SUBSTITUTE(UPPER($D3957)," ","")))),"PREMIUM FREE",""))))</f>
        <v/>
      </c>
    </row>
    <row r="3958">
      <c r="AC3958">
        <f>IF($C3958="","",IF(COUNTIF('Códigos Santander (ref)'!$A$2:$A$79,$C3958)&gt;0,"SANTANDER",IF(COUNTIF('Códigos Itaú (ref)'!$A$2:$A$44,$C3958)&gt;0,"ITAU",IF(AND(TRIM(UPPER($I3958))="CONTRATUAL",ISNUMBER(SEARCH("INDIVIDUAL",SUBSTITUTE(UPPER($D3958)," ","")))),"PREMIUM FREE",""))))</f>
        <v/>
      </c>
    </row>
    <row r="3959">
      <c r="AC3959">
        <f>IF($C3959="","",IF(COUNTIF('Códigos Santander (ref)'!$A$2:$A$79,$C3959)&gt;0,"SANTANDER",IF(COUNTIF('Códigos Itaú (ref)'!$A$2:$A$44,$C3959)&gt;0,"ITAU",IF(AND(TRIM(UPPER($I3959))="CONTRATUAL",ISNUMBER(SEARCH("INDIVIDUAL",SUBSTITUTE(UPPER($D3959)," ","")))),"PREMIUM FREE",""))))</f>
        <v/>
      </c>
    </row>
    <row r="3960">
      <c r="AC3960">
        <f>IF($C3960="","",IF(COUNTIF('Códigos Santander (ref)'!$A$2:$A$79,$C3960)&gt;0,"SANTANDER",IF(COUNTIF('Códigos Itaú (ref)'!$A$2:$A$44,$C3960)&gt;0,"ITAU",IF(AND(TRIM(UPPER($I3960))="CONTRATUAL",ISNUMBER(SEARCH("INDIVIDUAL",SUBSTITUTE(UPPER($D3960)," ","")))),"PREMIUM FREE",""))))</f>
        <v/>
      </c>
    </row>
    <row r="3961">
      <c r="AC3961">
        <f>IF($C3961="","",IF(COUNTIF('Códigos Santander (ref)'!$A$2:$A$79,$C3961)&gt;0,"SANTANDER",IF(COUNTIF('Códigos Itaú (ref)'!$A$2:$A$44,$C3961)&gt;0,"ITAU",IF(AND(TRIM(UPPER($I3961))="CONTRATUAL",ISNUMBER(SEARCH("INDIVIDUAL",SUBSTITUTE(UPPER($D3961)," ","")))),"PREMIUM FREE",""))))</f>
        <v/>
      </c>
    </row>
    <row r="3962">
      <c r="AC3962">
        <f>IF($C3962="","",IF(COUNTIF('Códigos Santander (ref)'!$A$2:$A$79,$C3962)&gt;0,"SANTANDER",IF(COUNTIF('Códigos Itaú (ref)'!$A$2:$A$44,$C3962)&gt;0,"ITAU",IF(AND(TRIM(UPPER($I3962))="CONTRATUAL",ISNUMBER(SEARCH("INDIVIDUAL",SUBSTITUTE(UPPER($D3962)," ","")))),"PREMIUM FREE",""))))</f>
        <v/>
      </c>
    </row>
    <row r="3963">
      <c r="AC3963">
        <f>IF($C3963="","",IF(COUNTIF('Códigos Santander (ref)'!$A$2:$A$79,$C3963)&gt;0,"SANTANDER",IF(COUNTIF('Códigos Itaú (ref)'!$A$2:$A$44,$C3963)&gt;0,"ITAU",IF(AND(TRIM(UPPER($I3963))="CONTRATUAL",ISNUMBER(SEARCH("INDIVIDUAL",SUBSTITUTE(UPPER($D3963)," ","")))),"PREMIUM FREE",""))))</f>
        <v/>
      </c>
    </row>
    <row r="3964">
      <c r="AC3964">
        <f>IF($C3964="","",IF(COUNTIF('Códigos Santander (ref)'!$A$2:$A$79,$C3964)&gt;0,"SANTANDER",IF(COUNTIF('Códigos Itaú (ref)'!$A$2:$A$44,$C3964)&gt;0,"ITAU",IF(AND(TRIM(UPPER($I3964))="CONTRATUAL",ISNUMBER(SEARCH("INDIVIDUAL",SUBSTITUTE(UPPER($D3964)," ","")))),"PREMIUM FREE",""))))</f>
        <v/>
      </c>
    </row>
    <row r="3965">
      <c r="AC3965">
        <f>IF($C3965="","",IF(COUNTIF('Códigos Santander (ref)'!$A$2:$A$79,$C3965)&gt;0,"SANTANDER",IF(COUNTIF('Códigos Itaú (ref)'!$A$2:$A$44,$C3965)&gt;0,"ITAU",IF(AND(TRIM(UPPER($I3965))="CONTRATUAL",ISNUMBER(SEARCH("INDIVIDUAL",SUBSTITUTE(UPPER($D3965)," ","")))),"PREMIUM FREE",""))))</f>
        <v/>
      </c>
    </row>
    <row r="3966">
      <c r="AC3966">
        <f>IF($C3966="","",IF(COUNTIF('Códigos Santander (ref)'!$A$2:$A$79,$C3966)&gt;0,"SANTANDER",IF(COUNTIF('Códigos Itaú (ref)'!$A$2:$A$44,$C3966)&gt;0,"ITAU",IF(AND(TRIM(UPPER($I3966))="CONTRATUAL",ISNUMBER(SEARCH("INDIVIDUAL",SUBSTITUTE(UPPER($D3966)," ","")))),"PREMIUM FREE",""))))</f>
        <v/>
      </c>
    </row>
    <row r="3967">
      <c r="AC3967">
        <f>IF($C3967="","",IF(COUNTIF('Códigos Santander (ref)'!$A$2:$A$79,$C3967)&gt;0,"SANTANDER",IF(COUNTIF('Códigos Itaú (ref)'!$A$2:$A$44,$C3967)&gt;0,"ITAU",IF(AND(TRIM(UPPER($I3967))="CONTRATUAL",ISNUMBER(SEARCH("INDIVIDUAL",SUBSTITUTE(UPPER($D3967)," ","")))),"PREMIUM FREE",""))))</f>
        <v/>
      </c>
    </row>
    <row r="3968">
      <c r="AC3968">
        <f>IF($C3968="","",IF(COUNTIF('Códigos Santander (ref)'!$A$2:$A$79,$C3968)&gt;0,"SANTANDER",IF(COUNTIF('Códigos Itaú (ref)'!$A$2:$A$44,$C3968)&gt;0,"ITAU",IF(AND(TRIM(UPPER($I3968))="CONTRATUAL",ISNUMBER(SEARCH("INDIVIDUAL",SUBSTITUTE(UPPER($D3968)," ","")))),"PREMIUM FREE",""))))</f>
        <v/>
      </c>
    </row>
    <row r="3969">
      <c r="AC3969">
        <f>IF($C3969="","",IF(COUNTIF('Códigos Santander (ref)'!$A$2:$A$79,$C3969)&gt;0,"SANTANDER",IF(COUNTIF('Códigos Itaú (ref)'!$A$2:$A$44,$C3969)&gt;0,"ITAU",IF(AND(TRIM(UPPER($I3969))="CONTRATUAL",ISNUMBER(SEARCH("INDIVIDUAL",SUBSTITUTE(UPPER($D3969)," ","")))),"PREMIUM FREE",""))))</f>
        <v/>
      </c>
    </row>
    <row r="3970">
      <c r="AC3970">
        <f>IF($C3970="","",IF(COUNTIF('Códigos Santander (ref)'!$A$2:$A$79,$C3970)&gt;0,"SANTANDER",IF(COUNTIF('Códigos Itaú (ref)'!$A$2:$A$44,$C3970)&gt;0,"ITAU",IF(AND(TRIM(UPPER($I3970))="CONTRATUAL",ISNUMBER(SEARCH("INDIVIDUAL",SUBSTITUTE(UPPER($D3970)," ","")))),"PREMIUM FREE",""))))</f>
        <v/>
      </c>
    </row>
    <row r="3971">
      <c r="AC3971">
        <f>IF($C3971="","",IF(COUNTIF('Códigos Santander (ref)'!$A$2:$A$79,$C3971)&gt;0,"SANTANDER",IF(COUNTIF('Códigos Itaú (ref)'!$A$2:$A$44,$C3971)&gt;0,"ITAU",IF(AND(TRIM(UPPER($I3971))="CONTRATUAL",ISNUMBER(SEARCH("INDIVIDUAL",SUBSTITUTE(UPPER($D3971)," ","")))),"PREMIUM FREE",""))))</f>
        <v/>
      </c>
    </row>
    <row r="3972">
      <c r="AC3972">
        <f>IF($C3972="","",IF(COUNTIF('Códigos Santander (ref)'!$A$2:$A$79,$C3972)&gt;0,"SANTANDER",IF(COUNTIF('Códigos Itaú (ref)'!$A$2:$A$44,$C3972)&gt;0,"ITAU",IF(AND(TRIM(UPPER($I3972))="CONTRATUAL",ISNUMBER(SEARCH("INDIVIDUAL",SUBSTITUTE(UPPER($D3972)," ","")))),"PREMIUM FREE",""))))</f>
        <v/>
      </c>
    </row>
    <row r="3973">
      <c r="AC3973">
        <f>IF($C3973="","",IF(COUNTIF('Códigos Santander (ref)'!$A$2:$A$79,$C3973)&gt;0,"SANTANDER",IF(COUNTIF('Códigos Itaú (ref)'!$A$2:$A$44,$C3973)&gt;0,"ITAU",IF(AND(TRIM(UPPER($I3973))="CONTRATUAL",ISNUMBER(SEARCH("INDIVIDUAL",SUBSTITUTE(UPPER($D3973)," ","")))),"PREMIUM FREE",""))))</f>
        <v/>
      </c>
    </row>
    <row r="3974">
      <c r="AC3974">
        <f>IF($C3974="","",IF(COUNTIF('Códigos Santander (ref)'!$A$2:$A$79,$C3974)&gt;0,"SANTANDER",IF(COUNTIF('Códigos Itaú (ref)'!$A$2:$A$44,$C3974)&gt;0,"ITAU",IF(AND(TRIM(UPPER($I3974))="CONTRATUAL",ISNUMBER(SEARCH("INDIVIDUAL",SUBSTITUTE(UPPER($D3974)," ","")))),"PREMIUM FREE",""))))</f>
        <v/>
      </c>
    </row>
    <row r="3975">
      <c r="AC3975">
        <f>IF($C3975="","",IF(COUNTIF('Códigos Santander (ref)'!$A$2:$A$79,$C3975)&gt;0,"SANTANDER",IF(COUNTIF('Códigos Itaú (ref)'!$A$2:$A$44,$C3975)&gt;0,"ITAU",IF(AND(TRIM(UPPER($I3975))="CONTRATUAL",ISNUMBER(SEARCH("INDIVIDUAL",SUBSTITUTE(UPPER($D3975)," ","")))),"PREMIUM FREE",""))))</f>
        <v/>
      </c>
    </row>
    <row r="3976">
      <c r="AC3976">
        <f>IF($C3976="","",IF(COUNTIF('Códigos Santander (ref)'!$A$2:$A$79,$C3976)&gt;0,"SANTANDER",IF(COUNTIF('Códigos Itaú (ref)'!$A$2:$A$44,$C3976)&gt;0,"ITAU",IF(AND(TRIM(UPPER($I3976))="CONTRATUAL",ISNUMBER(SEARCH("INDIVIDUAL",SUBSTITUTE(UPPER($D3976)," ","")))),"PREMIUM FREE",""))))</f>
        <v/>
      </c>
    </row>
    <row r="3977">
      <c r="AC3977">
        <f>IF($C3977="","",IF(COUNTIF('Códigos Santander (ref)'!$A$2:$A$79,$C3977)&gt;0,"SANTANDER",IF(COUNTIF('Códigos Itaú (ref)'!$A$2:$A$44,$C3977)&gt;0,"ITAU",IF(AND(TRIM(UPPER($I3977))="CONTRATUAL",ISNUMBER(SEARCH("INDIVIDUAL",SUBSTITUTE(UPPER($D3977)," ","")))),"PREMIUM FREE",""))))</f>
        <v/>
      </c>
    </row>
    <row r="3978">
      <c r="AC3978">
        <f>IF($C3978="","",IF(COUNTIF('Códigos Santander (ref)'!$A$2:$A$79,$C3978)&gt;0,"SANTANDER",IF(COUNTIF('Códigos Itaú (ref)'!$A$2:$A$44,$C3978)&gt;0,"ITAU",IF(AND(TRIM(UPPER($I3978))="CONTRATUAL",ISNUMBER(SEARCH("INDIVIDUAL",SUBSTITUTE(UPPER($D3978)," ","")))),"PREMIUM FREE",""))))</f>
        <v/>
      </c>
    </row>
    <row r="3979">
      <c r="AC3979">
        <f>IF($C3979="","",IF(COUNTIF('Códigos Santander (ref)'!$A$2:$A$79,$C3979)&gt;0,"SANTANDER",IF(COUNTIF('Códigos Itaú (ref)'!$A$2:$A$44,$C3979)&gt;0,"ITAU",IF(AND(TRIM(UPPER($I3979))="CONTRATUAL",ISNUMBER(SEARCH("INDIVIDUAL",SUBSTITUTE(UPPER($D3979)," ","")))),"PREMIUM FREE",""))))</f>
        <v/>
      </c>
    </row>
    <row r="3980">
      <c r="AC3980">
        <f>IF($C3980="","",IF(COUNTIF('Códigos Santander (ref)'!$A$2:$A$79,$C3980)&gt;0,"SANTANDER",IF(COUNTIF('Códigos Itaú (ref)'!$A$2:$A$44,$C3980)&gt;0,"ITAU",IF(AND(TRIM(UPPER($I3980))="CONTRATUAL",ISNUMBER(SEARCH("INDIVIDUAL",SUBSTITUTE(UPPER($D3980)," ","")))),"PREMIUM FREE",""))))</f>
        <v/>
      </c>
    </row>
    <row r="3981">
      <c r="AC3981">
        <f>IF($C3981="","",IF(COUNTIF('Códigos Santander (ref)'!$A$2:$A$79,$C3981)&gt;0,"SANTANDER",IF(COUNTIF('Códigos Itaú (ref)'!$A$2:$A$44,$C3981)&gt;0,"ITAU",IF(AND(TRIM(UPPER($I3981))="CONTRATUAL",ISNUMBER(SEARCH("INDIVIDUAL",SUBSTITUTE(UPPER($D3981)," ","")))),"PREMIUM FREE",""))))</f>
        <v/>
      </c>
    </row>
    <row r="3982">
      <c r="AC3982">
        <f>IF($C3982="","",IF(COUNTIF('Códigos Santander (ref)'!$A$2:$A$79,$C3982)&gt;0,"SANTANDER",IF(COUNTIF('Códigos Itaú (ref)'!$A$2:$A$44,$C3982)&gt;0,"ITAU",IF(AND(TRIM(UPPER($I3982))="CONTRATUAL",ISNUMBER(SEARCH("INDIVIDUAL",SUBSTITUTE(UPPER($D3982)," ","")))),"PREMIUM FREE",""))))</f>
        <v/>
      </c>
    </row>
    <row r="3983">
      <c r="AC3983">
        <f>IF($C3983="","",IF(COUNTIF('Códigos Santander (ref)'!$A$2:$A$79,$C3983)&gt;0,"SANTANDER",IF(COUNTIF('Códigos Itaú (ref)'!$A$2:$A$44,$C3983)&gt;0,"ITAU",IF(AND(TRIM(UPPER($I3983))="CONTRATUAL",ISNUMBER(SEARCH("INDIVIDUAL",SUBSTITUTE(UPPER($D3983)," ","")))),"PREMIUM FREE",""))))</f>
        <v/>
      </c>
    </row>
    <row r="3984">
      <c r="AC3984">
        <f>IF($C3984="","",IF(COUNTIF('Códigos Santander (ref)'!$A$2:$A$79,$C3984)&gt;0,"SANTANDER",IF(COUNTIF('Códigos Itaú (ref)'!$A$2:$A$44,$C3984)&gt;0,"ITAU",IF(AND(TRIM(UPPER($I3984))="CONTRATUAL",ISNUMBER(SEARCH("INDIVIDUAL",SUBSTITUTE(UPPER($D3984)," ","")))),"PREMIUM FREE",""))))</f>
        <v/>
      </c>
    </row>
    <row r="3985">
      <c r="AC3985">
        <f>IF($C3985="","",IF(COUNTIF('Códigos Santander (ref)'!$A$2:$A$79,$C3985)&gt;0,"SANTANDER",IF(COUNTIF('Códigos Itaú (ref)'!$A$2:$A$44,$C3985)&gt;0,"ITAU",IF(AND(TRIM(UPPER($I3985))="CONTRATUAL",ISNUMBER(SEARCH("INDIVIDUAL",SUBSTITUTE(UPPER($D3985)," ","")))),"PREMIUM FREE",""))))</f>
        <v/>
      </c>
    </row>
    <row r="3986">
      <c r="AC3986">
        <f>IF($C3986="","",IF(COUNTIF('Códigos Santander (ref)'!$A$2:$A$79,$C3986)&gt;0,"SANTANDER",IF(COUNTIF('Códigos Itaú (ref)'!$A$2:$A$44,$C3986)&gt;0,"ITAU",IF(AND(TRIM(UPPER($I3986))="CONTRATUAL",ISNUMBER(SEARCH("INDIVIDUAL",SUBSTITUTE(UPPER($D3986)," ","")))),"PREMIUM FREE",""))))</f>
        <v/>
      </c>
    </row>
    <row r="3987">
      <c r="AC3987">
        <f>IF($C3987="","",IF(COUNTIF('Códigos Santander (ref)'!$A$2:$A$79,$C3987)&gt;0,"SANTANDER",IF(COUNTIF('Códigos Itaú (ref)'!$A$2:$A$44,$C3987)&gt;0,"ITAU",IF(AND(TRIM(UPPER($I3987))="CONTRATUAL",ISNUMBER(SEARCH("INDIVIDUAL",SUBSTITUTE(UPPER($D3987)," ","")))),"PREMIUM FREE",""))))</f>
        <v/>
      </c>
    </row>
    <row r="3988">
      <c r="AC3988">
        <f>IF($C3988="","",IF(COUNTIF('Códigos Santander (ref)'!$A$2:$A$79,$C3988)&gt;0,"SANTANDER",IF(COUNTIF('Códigos Itaú (ref)'!$A$2:$A$44,$C3988)&gt;0,"ITAU",IF(AND(TRIM(UPPER($I3988))="CONTRATUAL",ISNUMBER(SEARCH("INDIVIDUAL",SUBSTITUTE(UPPER($D3988)," ","")))),"PREMIUM FREE",""))))</f>
        <v/>
      </c>
    </row>
    <row r="3989">
      <c r="AC3989">
        <f>IF($C3989="","",IF(COUNTIF('Códigos Santander (ref)'!$A$2:$A$79,$C3989)&gt;0,"SANTANDER",IF(COUNTIF('Códigos Itaú (ref)'!$A$2:$A$44,$C3989)&gt;0,"ITAU",IF(AND(TRIM(UPPER($I3989))="CONTRATUAL",ISNUMBER(SEARCH("INDIVIDUAL",SUBSTITUTE(UPPER($D3989)," ","")))),"PREMIUM FREE",""))))</f>
        <v/>
      </c>
    </row>
    <row r="3990">
      <c r="AC3990">
        <f>IF($C3990="","",IF(COUNTIF('Códigos Santander (ref)'!$A$2:$A$79,$C3990)&gt;0,"SANTANDER",IF(COUNTIF('Códigos Itaú (ref)'!$A$2:$A$44,$C3990)&gt;0,"ITAU",IF(AND(TRIM(UPPER($I3990))="CONTRATUAL",ISNUMBER(SEARCH("INDIVIDUAL",SUBSTITUTE(UPPER($D3990)," ","")))),"PREMIUM FREE",""))))</f>
        <v/>
      </c>
    </row>
    <row r="3991">
      <c r="AC3991">
        <f>IF($C3991="","",IF(COUNTIF('Códigos Santander (ref)'!$A$2:$A$79,$C3991)&gt;0,"SANTANDER",IF(COUNTIF('Códigos Itaú (ref)'!$A$2:$A$44,$C3991)&gt;0,"ITAU",IF(AND(TRIM(UPPER($I3991))="CONTRATUAL",ISNUMBER(SEARCH("INDIVIDUAL",SUBSTITUTE(UPPER($D3991)," ","")))),"PREMIUM FREE",""))))</f>
        <v/>
      </c>
    </row>
    <row r="3992">
      <c r="AC3992">
        <f>IF($C3992="","",IF(COUNTIF('Códigos Santander (ref)'!$A$2:$A$79,$C3992)&gt;0,"SANTANDER",IF(COUNTIF('Códigos Itaú (ref)'!$A$2:$A$44,$C3992)&gt;0,"ITAU",IF(AND(TRIM(UPPER($I3992))="CONTRATUAL",ISNUMBER(SEARCH("INDIVIDUAL",SUBSTITUTE(UPPER($D3992)," ","")))),"PREMIUM FREE",""))))</f>
        <v/>
      </c>
    </row>
    <row r="3993">
      <c r="AC3993">
        <f>IF($C3993="","",IF(COUNTIF('Códigos Santander (ref)'!$A$2:$A$79,$C3993)&gt;0,"SANTANDER",IF(COUNTIF('Códigos Itaú (ref)'!$A$2:$A$44,$C3993)&gt;0,"ITAU",IF(AND(TRIM(UPPER($I3993))="CONTRATUAL",ISNUMBER(SEARCH("INDIVIDUAL",SUBSTITUTE(UPPER($D3993)," ","")))),"PREMIUM FREE",""))))</f>
        <v/>
      </c>
    </row>
    <row r="3994">
      <c r="AC3994">
        <f>IF($C3994="","",IF(COUNTIF('Códigos Santander (ref)'!$A$2:$A$79,$C3994)&gt;0,"SANTANDER",IF(COUNTIF('Códigos Itaú (ref)'!$A$2:$A$44,$C3994)&gt;0,"ITAU",IF(AND(TRIM(UPPER($I3994))="CONTRATUAL",ISNUMBER(SEARCH("INDIVIDUAL",SUBSTITUTE(UPPER($D3994)," ","")))),"PREMIUM FREE",""))))</f>
        <v/>
      </c>
    </row>
    <row r="3995">
      <c r="AC3995">
        <f>IF($C3995="","",IF(COUNTIF('Códigos Santander (ref)'!$A$2:$A$79,$C3995)&gt;0,"SANTANDER",IF(COUNTIF('Códigos Itaú (ref)'!$A$2:$A$44,$C3995)&gt;0,"ITAU",IF(AND(TRIM(UPPER($I3995))="CONTRATUAL",ISNUMBER(SEARCH("INDIVIDUAL",SUBSTITUTE(UPPER($D3995)," ","")))),"PREMIUM FREE",""))))</f>
        <v/>
      </c>
    </row>
    <row r="3996">
      <c r="AC3996">
        <f>IF($C3996="","",IF(COUNTIF('Códigos Santander (ref)'!$A$2:$A$79,$C3996)&gt;0,"SANTANDER",IF(COUNTIF('Códigos Itaú (ref)'!$A$2:$A$44,$C3996)&gt;0,"ITAU",IF(AND(TRIM(UPPER($I3996))="CONTRATUAL",ISNUMBER(SEARCH("INDIVIDUAL",SUBSTITUTE(UPPER($D3996)," ","")))),"PREMIUM FREE",""))))</f>
        <v/>
      </c>
    </row>
    <row r="3997">
      <c r="AC3997">
        <f>IF($C3997="","",IF(COUNTIF('Códigos Santander (ref)'!$A$2:$A$79,$C3997)&gt;0,"SANTANDER",IF(COUNTIF('Códigos Itaú (ref)'!$A$2:$A$44,$C3997)&gt;0,"ITAU",IF(AND(TRIM(UPPER($I3997))="CONTRATUAL",ISNUMBER(SEARCH("INDIVIDUAL",SUBSTITUTE(UPPER($D3997)," ","")))),"PREMIUM FREE",""))))</f>
        <v/>
      </c>
    </row>
    <row r="3998">
      <c r="AC3998">
        <f>IF($C3998="","",IF(COUNTIF('Códigos Santander (ref)'!$A$2:$A$79,$C3998)&gt;0,"SANTANDER",IF(COUNTIF('Códigos Itaú (ref)'!$A$2:$A$44,$C3998)&gt;0,"ITAU",IF(AND(TRIM(UPPER($I3998))="CONTRATUAL",ISNUMBER(SEARCH("INDIVIDUAL",SUBSTITUTE(UPPER($D3998)," ","")))),"PREMIUM FREE",""))))</f>
        <v/>
      </c>
    </row>
    <row r="3999">
      <c r="AC3999">
        <f>IF($C3999="","",IF(COUNTIF('Códigos Santander (ref)'!$A$2:$A$79,$C3999)&gt;0,"SANTANDER",IF(COUNTIF('Códigos Itaú (ref)'!$A$2:$A$44,$C3999)&gt;0,"ITAU",IF(AND(TRIM(UPPER($I3999))="CONTRATUAL",ISNUMBER(SEARCH("INDIVIDUAL",SUBSTITUTE(UPPER($D3999)," ","")))),"PREMIUM FREE",""))))</f>
        <v/>
      </c>
    </row>
    <row r="4000">
      <c r="AC4000">
        <f>IF($C4000="","",IF(COUNTIF('Códigos Santander (ref)'!$A$2:$A$79,$C4000)&gt;0,"SANTANDER",IF(COUNTIF('Códigos Itaú (ref)'!$A$2:$A$44,$C4000)&gt;0,"ITAU",IF(AND(TRIM(UPPER($I4000))="CONTRATUAL",ISNUMBER(SEARCH("INDIVIDUAL",SUBSTITUTE(UPPER($D4000)," ","")))),"PREMIUM FREE",""))))</f>
        <v/>
      </c>
    </row>
    <row r="4001">
      <c r="AC4001">
        <f>IF($C4001="","",IF(COUNTIF('Códigos Santander (ref)'!$A$2:$A$79,$C4001)&gt;0,"SANTANDER",IF(COUNTIF('Códigos Itaú (ref)'!$A$2:$A$44,$C4001)&gt;0,"ITAU",IF(AND(TRIM(UPPER($I4001))="CONTRATUAL",ISNUMBER(SEARCH("INDIVIDUAL",SUBSTITUTE(UPPER($D4001)," ","")))),"PREMIUM FREE",""))))</f>
        <v/>
      </c>
    </row>
    <row r="4002">
      <c r="AC4002">
        <f>IF($C4002="","",IF(COUNTIF('Códigos Santander (ref)'!$A$2:$A$79,$C4002)&gt;0,"SANTANDER",IF(COUNTIF('Códigos Itaú (ref)'!$A$2:$A$44,$C4002)&gt;0,"ITAU",IF(AND(TRIM(UPPER($I4002))="CONTRATUAL",ISNUMBER(SEARCH("INDIVIDUAL",SUBSTITUTE(UPPER($D4002)," ","")))),"PREMIUM FREE",""))))</f>
        <v/>
      </c>
    </row>
    <row r="4003">
      <c r="AC4003">
        <f>IF($C4003="","",IF(COUNTIF('Códigos Santander (ref)'!$A$2:$A$79,$C4003)&gt;0,"SANTANDER",IF(COUNTIF('Códigos Itaú (ref)'!$A$2:$A$44,$C4003)&gt;0,"ITAU",IF(AND(TRIM(UPPER($I4003))="CONTRATUAL",ISNUMBER(SEARCH("INDIVIDUAL",SUBSTITUTE(UPPER($D4003)," ","")))),"PREMIUM FREE",""))))</f>
        <v/>
      </c>
    </row>
    <row r="4004">
      <c r="AC4004">
        <f>IF($C4004="","",IF(COUNTIF('Códigos Santander (ref)'!$A$2:$A$79,$C4004)&gt;0,"SANTANDER",IF(COUNTIF('Códigos Itaú (ref)'!$A$2:$A$44,$C4004)&gt;0,"ITAU",IF(AND(TRIM(UPPER($I4004))="CONTRATUAL",ISNUMBER(SEARCH("INDIVIDUAL",SUBSTITUTE(UPPER($D4004)," ","")))),"PREMIUM FREE",""))))</f>
        <v/>
      </c>
    </row>
    <row r="4005">
      <c r="AC4005">
        <f>IF($C4005="","",IF(COUNTIF('Códigos Santander (ref)'!$A$2:$A$79,$C4005)&gt;0,"SANTANDER",IF(COUNTIF('Códigos Itaú (ref)'!$A$2:$A$44,$C4005)&gt;0,"ITAU",IF(AND(TRIM(UPPER($I4005))="CONTRATUAL",ISNUMBER(SEARCH("INDIVIDUAL",SUBSTITUTE(UPPER($D4005)," ","")))),"PREMIUM FREE",""))))</f>
        <v/>
      </c>
    </row>
    <row r="4006">
      <c r="AC4006">
        <f>IF($C4006="","",IF(COUNTIF('Códigos Santander (ref)'!$A$2:$A$79,$C4006)&gt;0,"SANTANDER",IF(COUNTIF('Códigos Itaú (ref)'!$A$2:$A$44,$C4006)&gt;0,"ITAU",IF(AND(TRIM(UPPER($I4006))="CONTRATUAL",ISNUMBER(SEARCH("INDIVIDUAL",SUBSTITUTE(UPPER($D4006)," ","")))),"PREMIUM FREE",""))))</f>
        <v/>
      </c>
    </row>
    <row r="4007">
      <c r="AC4007">
        <f>IF($C4007="","",IF(COUNTIF('Códigos Santander (ref)'!$A$2:$A$79,$C4007)&gt;0,"SANTANDER",IF(COUNTIF('Códigos Itaú (ref)'!$A$2:$A$44,$C4007)&gt;0,"ITAU",IF(AND(TRIM(UPPER($I4007))="CONTRATUAL",ISNUMBER(SEARCH("INDIVIDUAL",SUBSTITUTE(UPPER($D4007)," ","")))),"PREMIUM FREE",""))))</f>
        <v/>
      </c>
    </row>
    <row r="4008">
      <c r="AC4008">
        <f>IF($C4008="","",IF(COUNTIF('Códigos Santander (ref)'!$A$2:$A$79,$C4008)&gt;0,"SANTANDER",IF(COUNTIF('Códigos Itaú (ref)'!$A$2:$A$44,$C4008)&gt;0,"ITAU",IF(AND(TRIM(UPPER($I4008))="CONTRATUAL",ISNUMBER(SEARCH("INDIVIDUAL",SUBSTITUTE(UPPER($D4008)," ","")))),"PREMIUM FREE",""))))</f>
        <v/>
      </c>
    </row>
    <row r="4009">
      <c r="AC4009">
        <f>IF($C4009="","",IF(COUNTIF('Códigos Santander (ref)'!$A$2:$A$79,$C4009)&gt;0,"SANTANDER",IF(COUNTIF('Códigos Itaú (ref)'!$A$2:$A$44,$C4009)&gt;0,"ITAU",IF(AND(TRIM(UPPER($I4009))="CONTRATUAL",ISNUMBER(SEARCH("INDIVIDUAL",SUBSTITUTE(UPPER($D4009)," ","")))),"PREMIUM FREE",""))))</f>
        <v/>
      </c>
    </row>
    <row r="4010">
      <c r="AC4010">
        <f>IF($C4010="","",IF(COUNTIF('Códigos Santander (ref)'!$A$2:$A$79,$C4010)&gt;0,"SANTANDER",IF(COUNTIF('Códigos Itaú (ref)'!$A$2:$A$44,$C4010)&gt;0,"ITAU",IF(AND(TRIM(UPPER($I4010))="CONTRATUAL",ISNUMBER(SEARCH("INDIVIDUAL",SUBSTITUTE(UPPER($D4010)," ","")))),"PREMIUM FREE",""))))</f>
        <v/>
      </c>
    </row>
    <row r="4011">
      <c r="AC4011">
        <f>IF($C4011="","",IF(COUNTIF('Códigos Santander (ref)'!$A$2:$A$79,$C4011)&gt;0,"SANTANDER",IF(COUNTIF('Códigos Itaú (ref)'!$A$2:$A$44,$C4011)&gt;0,"ITAU",IF(AND(TRIM(UPPER($I4011))="CONTRATUAL",ISNUMBER(SEARCH("INDIVIDUAL",SUBSTITUTE(UPPER($D4011)," ","")))),"PREMIUM FREE",""))))</f>
        <v/>
      </c>
    </row>
    <row r="4012">
      <c r="AC4012">
        <f>IF($C4012="","",IF(COUNTIF('Códigos Santander (ref)'!$A$2:$A$79,$C4012)&gt;0,"SANTANDER",IF(COUNTIF('Códigos Itaú (ref)'!$A$2:$A$44,$C4012)&gt;0,"ITAU",IF(AND(TRIM(UPPER($I4012))="CONTRATUAL",ISNUMBER(SEARCH("INDIVIDUAL",SUBSTITUTE(UPPER($D4012)," ","")))),"PREMIUM FREE",""))))</f>
        <v/>
      </c>
    </row>
    <row r="4013">
      <c r="AC4013">
        <f>IF($C4013="","",IF(COUNTIF('Códigos Santander (ref)'!$A$2:$A$79,$C4013)&gt;0,"SANTANDER",IF(COUNTIF('Códigos Itaú (ref)'!$A$2:$A$44,$C4013)&gt;0,"ITAU",IF(AND(TRIM(UPPER($I4013))="CONTRATUAL",ISNUMBER(SEARCH("INDIVIDUAL",SUBSTITUTE(UPPER($D4013)," ","")))),"PREMIUM FREE",""))))</f>
        <v/>
      </c>
    </row>
    <row r="4014">
      <c r="AC4014">
        <f>IF($C4014="","",IF(COUNTIF('Códigos Santander (ref)'!$A$2:$A$79,$C4014)&gt;0,"SANTANDER",IF(COUNTIF('Códigos Itaú (ref)'!$A$2:$A$44,$C4014)&gt;0,"ITAU",IF(AND(TRIM(UPPER($I4014))="CONTRATUAL",ISNUMBER(SEARCH("INDIVIDUAL",SUBSTITUTE(UPPER($D4014)," ","")))),"PREMIUM FREE",""))))</f>
        <v/>
      </c>
    </row>
    <row r="4015">
      <c r="AC4015">
        <f>IF($C4015="","",IF(COUNTIF('Códigos Santander (ref)'!$A$2:$A$79,$C4015)&gt;0,"SANTANDER",IF(COUNTIF('Códigos Itaú (ref)'!$A$2:$A$44,$C4015)&gt;0,"ITAU",IF(AND(TRIM(UPPER($I4015))="CONTRATUAL",ISNUMBER(SEARCH("INDIVIDUAL",SUBSTITUTE(UPPER($D4015)," ","")))),"PREMIUM FREE",""))))</f>
        <v/>
      </c>
    </row>
    <row r="4016">
      <c r="AC4016">
        <f>IF($C4016="","",IF(COUNTIF('Códigos Santander (ref)'!$A$2:$A$79,$C4016)&gt;0,"SANTANDER",IF(COUNTIF('Códigos Itaú (ref)'!$A$2:$A$44,$C4016)&gt;0,"ITAU",IF(AND(TRIM(UPPER($I4016))="CONTRATUAL",ISNUMBER(SEARCH("INDIVIDUAL",SUBSTITUTE(UPPER($D4016)," ","")))),"PREMIUM FREE",""))))</f>
        <v/>
      </c>
    </row>
    <row r="4017">
      <c r="AC4017">
        <f>IF($C4017="","",IF(COUNTIF('Códigos Santander (ref)'!$A$2:$A$79,$C4017)&gt;0,"SANTANDER",IF(COUNTIF('Códigos Itaú (ref)'!$A$2:$A$44,$C4017)&gt;0,"ITAU",IF(AND(TRIM(UPPER($I4017))="CONTRATUAL",ISNUMBER(SEARCH("INDIVIDUAL",SUBSTITUTE(UPPER($D4017)," ","")))),"PREMIUM FREE",""))))</f>
        <v/>
      </c>
    </row>
    <row r="4018">
      <c r="AC4018">
        <f>IF($C4018="","",IF(COUNTIF('Códigos Santander (ref)'!$A$2:$A$79,$C4018)&gt;0,"SANTANDER",IF(COUNTIF('Códigos Itaú (ref)'!$A$2:$A$44,$C4018)&gt;0,"ITAU",IF(AND(TRIM(UPPER($I4018))="CONTRATUAL",ISNUMBER(SEARCH("INDIVIDUAL",SUBSTITUTE(UPPER($D4018)," ","")))),"PREMIUM FREE",""))))</f>
        <v/>
      </c>
    </row>
    <row r="4019">
      <c r="AC4019">
        <f>IF($C4019="","",IF(COUNTIF('Códigos Santander (ref)'!$A$2:$A$79,$C4019)&gt;0,"SANTANDER",IF(COUNTIF('Códigos Itaú (ref)'!$A$2:$A$44,$C4019)&gt;0,"ITAU",IF(AND(TRIM(UPPER($I4019))="CONTRATUAL",ISNUMBER(SEARCH("INDIVIDUAL",SUBSTITUTE(UPPER($D4019)," ","")))),"PREMIUM FREE",""))))</f>
        <v/>
      </c>
    </row>
    <row r="4020">
      <c r="AC4020">
        <f>IF($C4020="","",IF(COUNTIF('Códigos Santander (ref)'!$A$2:$A$79,$C4020)&gt;0,"SANTANDER",IF(COUNTIF('Códigos Itaú (ref)'!$A$2:$A$44,$C4020)&gt;0,"ITAU",IF(AND(TRIM(UPPER($I4020))="CONTRATUAL",ISNUMBER(SEARCH("INDIVIDUAL",SUBSTITUTE(UPPER($D4020)," ","")))),"PREMIUM FREE",""))))</f>
        <v/>
      </c>
    </row>
    <row r="4021">
      <c r="AC4021">
        <f>IF($C4021="","",IF(COUNTIF('Códigos Santander (ref)'!$A$2:$A$79,$C4021)&gt;0,"SANTANDER",IF(COUNTIF('Códigos Itaú (ref)'!$A$2:$A$44,$C4021)&gt;0,"ITAU",IF(AND(TRIM(UPPER($I4021))="CONTRATUAL",ISNUMBER(SEARCH("INDIVIDUAL",SUBSTITUTE(UPPER($D4021)," ","")))),"PREMIUM FREE",""))))</f>
        <v/>
      </c>
    </row>
    <row r="4022">
      <c r="AC4022">
        <f>IF($C4022="","",IF(COUNTIF('Códigos Santander (ref)'!$A$2:$A$79,$C4022)&gt;0,"SANTANDER",IF(COUNTIF('Códigos Itaú (ref)'!$A$2:$A$44,$C4022)&gt;0,"ITAU",IF(AND(TRIM(UPPER($I4022))="CONTRATUAL",ISNUMBER(SEARCH("INDIVIDUAL",SUBSTITUTE(UPPER($D4022)," ","")))),"PREMIUM FREE",""))))</f>
        <v/>
      </c>
    </row>
    <row r="4023">
      <c r="AC4023">
        <f>IF($C4023="","",IF(COUNTIF('Códigos Santander (ref)'!$A$2:$A$79,$C4023)&gt;0,"SANTANDER",IF(COUNTIF('Códigos Itaú (ref)'!$A$2:$A$44,$C4023)&gt;0,"ITAU",IF(AND(TRIM(UPPER($I4023))="CONTRATUAL",ISNUMBER(SEARCH("INDIVIDUAL",SUBSTITUTE(UPPER($D4023)," ","")))),"PREMIUM FREE",""))))</f>
        <v/>
      </c>
    </row>
    <row r="4024">
      <c r="AC4024">
        <f>IF($C4024="","",IF(COUNTIF('Códigos Santander (ref)'!$A$2:$A$79,$C4024)&gt;0,"SANTANDER",IF(COUNTIF('Códigos Itaú (ref)'!$A$2:$A$44,$C4024)&gt;0,"ITAU",IF(AND(TRIM(UPPER($I4024))="CONTRATUAL",ISNUMBER(SEARCH("INDIVIDUAL",SUBSTITUTE(UPPER($D4024)," ","")))),"PREMIUM FREE",""))))</f>
        <v/>
      </c>
    </row>
    <row r="4025">
      <c r="AC4025">
        <f>IF($C4025="","",IF(COUNTIF('Códigos Santander (ref)'!$A$2:$A$79,$C4025)&gt;0,"SANTANDER",IF(COUNTIF('Códigos Itaú (ref)'!$A$2:$A$44,$C4025)&gt;0,"ITAU",IF(AND(TRIM(UPPER($I4025))="CONTRATUAL",ISNUMBER(SEARCH("INDIVIDUAL",SUBSTITUTE(UPPER($D4025)," ","")))),"PREMIUM FREE",""))))</f>
        <v/>
      </c>
    </row>
    <row r="4026">
      <c r="AC4026">
        <f>IF($C4026="","",IF(COUNTIF('Códigos Santander (ref)'!$A$2:$A$79,$C4026)&gt;0,"SANTANDER",IF(COUNTIF('Códigos Itaú (ref)'!$A$2:$A$44,$C4026)&gt;0,"ITAU",IF(AND(TRIM(UPPER($I4026))="CONTRATUAL",ISNUMBER(SEARCH("INDIVIDUAL",SUBSTITUTE(UPPER($D4026)," ","")))),"PREMIUM FREE",""))))</f>
        <v/>
      </c>
    </row>
    <row r="4027">
      <c r="AC4027">
        <f>IF($C4027="","",IF(COUNTIF('Códigos Santander (ref)'!$A$2:$A$79,$C4027)&gt;0,"SANTANDER",IF(COUNTIF('Códigos Itaú (ref)'!$A$2:$A$44,$C4027)&gt;0,"ITAU",IF(AND(TRIM(UPPER($I4027))="CONTRATUAL",ISNUMBER(SEARCH("INDIVIDUAL",SUBSTITUTE(UPPER($D4027)," ","")))),"PREMIUM FREE",""))))</f>
        <v/>
      </c>
    </row>
    <row r="4028">
      <c r="AC4028">
        <f>IF($C4028="","",IF(COUNTIF('Códigos Santander (ref)'!$A$2:$A$79,$C4028)&gt;0,"SANTANDER",IF(COUNTIF('Códigos Itaú (ref)'!$A$2:$A$44,$C4028)&gt;0,"ITAU",IF(AND(TRIM(UPPER($I4028))="CONTRATUAL",ISNUMBER(SEARCH("INDIVIDUAL",SUBSTITUTE(UPPER($D4028)," ","")))),"PREMIUM FREE",""))))</f>
        <v/>
      </c>
    </row>
    <row r="4029">
      <c r="AC4029">
        <f>IF($C4029="","",IF(COUNTIF('Códigos Santander (ref)'!$A$2:$A$79,$C4029)&gt;0,"SANTANDER",IF(COUNTIF('Códigos Itaú (ref)'!$A$2:$A$44,$C4029)&gt;0,"ITAU",IF(AND(TRIM(UPPER($I4029))="CONTRATUAL",ISNUMBER(SEARCH("INDIVIDUAL",SUBSTITUTE(UPPER($D4029)," ","")))),"PREMIUM FREE",""))))</f>
        <v/>
      </c>
    </row>
    <row r="4030">
      <c r="AC4030">
        <f>IF($C4030="","",IF(COUNTIF('Códigos Santander (ref)'!$A$2:$A$79,$C4030)&gt;0,"SANTANDER",IF(COUNTIF('Códigos Itaú (ref)'!$A$2:$A$44,$C4030)&gt;0,"ITAU",IF(AND(TRIM(UPPER($I4030))="CONTRATUAL",ISNUMBER(SEARCH("INDIVIDUAL",SUBSTITUTE(UPPER($D4030)," ","")))),"PREMIUM FREE",""))))</f>
        <v/>
      </c>
    </row>
    <row r="4031">
      <c r="AC4031">
        <f>IF($C4031="","",IF(COUNTIF('Códigos Santander (ref)'!$A$2:$A$79,$C4031)&gt;0,"SANTANDER",IF(COUNTIF('Códigos Itaú (ref)'!$A$2:$A$44,$C4031)&gt;0,"ITAU",IF(AND(TRIM(UPPER($I4031))="CONTRATUAL",ISNUMBER(SEARCH("INDIVIDUAL",SUBSTITUTE(UPPER($D4031)," ","")))),"PREMIUM FREE",""))))</f>
        <v/>
      </c>
    </row>
    <row r="4032">
      <c r="AC4032">
        <f>IF($C4032="","",IF(COUNTIF('Códigos Santander (ref)'!$A$2:$A$79,$C4032)&gt;0,"SANTANDER",IF(COUNTIF('Códigos Itaú (ref)'!$A$2:$A$44,$C4032)&gt;0,"ITAU",IF(AND(TRIM(UPPER($I4032))="CONTRATUAL",ISNUMBER(SEARCH("INDIVIDUAL",SUBSTITUTE(UPPER($D4032)," ","")))),"PREMIUM FREE",""))))</f>
        <v/>
      </c>
    </row>
    <row r="4033">
      <c r="AC4033">
        <f>IF($C4033="","",IF(COUNTIF('Códigos Santander (ref)'!$A$2:$A$79,$C4033)&gt;0,"SANTANDER",IF(COUNTIF('Códigos Itaú (ref)'!$A$2:$A$44,$C4033)&gt;0,"ITAU",IF(AND(TRIM(UPPER($I4033))="CONTRATUAL",ISNUMBER(SEARCH("INDIVIDUAL",SUBSTITUTE(UPPER($D4033)," ","")))),"PREMIUM FREE",""))))</f>
        <v/>
      </c>
    </row>
    <row r="4034">
      <c r="AC4034">
        <f>IF($C4034="","",IF(COUNTIF('Códigos Santander (ref)'!$A$2:$A$79,$C4034)&gt;0,"SANTANDER",IF(COUNTIF('Códigos Itaú (ref)'!$A$2:$A$44,$C4034)&gt;0,"ITAU",IF(AND(TRIM(UPPER($I4034))="CONTRATUAL",ISNUMBER(SEARCH("INDIVIDUAL",SUBSTITUTE(UPPER($D4034)," ","")))),"PREMIUM FREE",""))))</f>
        <v/>
      </c>
    </row>
    <row r="4035">
      <c r="AC4035">
        <f>IF($C4035="","",IF(COUNTIF('Códigos Santander (ref)'!$A$2:$A$79,$C4035)&gt;0,"SANTANDER",IF(COUNTIF('Códigos Itaú (ref)'!$A$2:$A$44,$C4035)&gt;0,"ITAU",IF(AND(TRIM(UPPER($I4035))="CONTRATUAL",ISNUMBER(SEARCH("INDIVIDUAL",SUBSTITUTE(UPPER($D4035)," ","")))),"PREMIUM FREE",""))))</f>
        <v/>
      </c>
    </row>
    <row r="4036">
      <c r="AC4036">
        <f>IF($C4036="","",IF(COUNTIF('Códigos Santander (ref)'!$A$2:$A$79,$C4036)&gt;0,"SANTANDER",IF(COUNTIF('Códigos Itaú (ref)'!$A$2:$A$44,$C4036)&gt;0,"ITAU",IF(AND(TRIM(UPPER($I4036))="CONTRATUAL",ISNUMBER(SEARCH("INDIVIDUAL",SUBSTITUTE(UPPER($D4036)," ","")))),"PREMIUM FREE",""))))</f>
        <v/>
      </c>
    </row>
    <row r="4037">
      <c r="AC4037">
        <f>IF($C4037="","",IF(COUNTIF('Códigos Santander (ref)'!$A$2:$A$79,$C4037)&gt;0,"SANTANDER",IF(COUNTIF('Códigos Itaú (ref)'!$A$2:$A$44,$C4037)&gt;0,"ITAU",IF(AND(TRIM(UPPER($I4037))="CONTRATUAL",ISNUMBER(SEARCH("INDIVIDUAL",SUBSTITUTE(UPPER($D4037)," ","")))),"PREMIUM FREE",""))))</f>
        <v/>
      </c>
    </row>
    <row r="4038">
      <c r="AC4038">
        <f>IF($C4038="","",IF(COUNTIF('Códigos Santander (ref)'!$A$2:$A$79,$C4038)&gt;0,"SANTANDER",IF(COUNTIF('Códigos Itaú (ref)'!$A$2:$A$44,$C4038)&gt;0,"ITAU",IF(AND(TRIM(UPPER($I4038))="CONTRATUAL",ISNUMBER(SEARCH("INDIVIDUAL",SUBSTITUTE(UPPER($D4038)," ","")))),"PREMIUM FREE",""))))</f>
        <v/>
      </c>
    </row>
    <row r="4039">
      <c r="AC4039">
        <f>IF($C4039="","",IF(COUNTIF('Códigos Santander (ref)'!$A$2:$A$79,$C4039)&gt;0,"SANTANDER",IF(COUNTIF('Códigos Itaú (ref)'!$A$2:$A$44,$C4039)&gt;0,"ITAU",IF(AND(TRIM(UPPER($I4039))="CONTRATUAL",ISNUMBER(SEARCH("INDIVIDUAL",SUBSTITUTE(UPPER($D4039)," ","")))),"PREMIUM FREE",""))))</f>
        <v/>
      </c>
    </row>
    <row r="4040">
      <c r="AC4040">
        <f>IF($C4040="","",IF(COUNTIF('Códigos Santander (ref)'!$A$2:$A$79,$C4040)&gt;0,"SANTANDER",IF(COUNTIF('Códigos Itaú (ref)'!$A$2:$A$44,$C4040)&gt;0,"ITAU",IF(AND(TRIM(UPPER($I4040))="CONTRATUAL",ISNUMBER(SEARCH("INDIVIDUAL",SUBSTITUTE(UPPER($D4040)," ","")))),"PREMIUM FREE",""))))</f>
        <v/>
      </c>
    </row>
    <row r="4041">
      <c r="AC4041">
        <f>IF($C4041="","",IF(COUNTIF('Códigos Santander (ref)'!$A$2:$A$79,$C4041)&gt;0,"SANTANDER",IF(COUNTIF('Códigos Itaú (ref)'!$A$2:$A$44,$C4041)&gt;0,"ITAU",IF(AND(TRIM(UPPER($I4041))="CONTRATUAL",ISNUMBER(SEARCH("INDIVIDUAL",SUBSTITUTE(UPPER($D4041)," ","")))),"PREMIUM FREE",""))))</f>
        <v/>
      </c>
    </row>
    <row r="4042">
      <c r="AC4042">
        <f>IF($C4042="","",IF(COUNTIF('Códigos Santander (ref)'!$A$2:$A$79,$C4042)&gt;0,"SANTANDER",IF(COUNTIF('Códigos Itaú (ref)'!$A$2:$A$44,$C4042)&gt;0,"ITAU",IF(AND(TRIM(UPPER($I4042))="CONTRATUAL",ISNUMBER(SEARCH("INDIVIDUAL",SUBSTITUTE(UPPER($D4042)," ","")))),"PREMIUM FREE",""))))</f>
        <v/>
      </c>
    </row>
    <row r="4043">
      <c r="AC4043">
        <f>IF($C4043="","",IF(COUNTIF('Códigos Santander (ref)'!$A$2:$A$79,$C4043)&gt;0,"SANTANDER",IF(COUNTIF('Códigos Itaú (ref)'!$A$2:$A$44,$C4043)&gt;0,"ITAU",IF(AND(TRIM(UPPER($I4043))="CONTRATUAL",ISNUMBER(SEARCH("INDIVIDUAL",SUBSTITUTE(UPPER($D4043)," ","")))),"PREMIUM FREE",""))))</f>
        <v/>
      </c>
    </row>
    <row r="4044">
      <c r="AC4044">
        <f>IF($C4044="","",IF(COUNTIF('Códigos Santander (ref)'!$A$2:$A$79,$C4044)&gt;0,"SANTANDER",IF(COUNTIF('Códigos Itaú (ref)'!$A$2:$A$44,$C4044)&gt;0,"ITAU",IF(AND(TRIM(UPPER($I4044))="CONTRATUAL",ISNUMBER(SEARCH("INDIVIDUAL",SUBSTITUTE(UPPER($D4044)," ","")))),"PREMIUM FREE",""))))</f>
        <v/>
      </c>
    </row>
    <row r="4045">
      <c r="AC4045">
        <f>IF($C4045="","",IF(COUNTIF('Códigos Santander (ref)'!$A$2:$A$79,$C4045)&gt;0,"SANTANDER",IF(COUNTIF('Códigos Itaú (ref)'!$A$2:$A$44,$C4045)&gt;0,"ITAU",IF(AND(TRIM(UPPER($I4045))="CONTRATUAL",ISNUMBER(SEARCH("INDIVIDUAL",SUBSTITUTE(UPPER($D4045)," ","")))),"PREMIUM FREE",""))))</f>
        <v/>
      </c>
    </row>
    <row r="4046">
      <c r="AC4046">
        <f>IF($C4046="","",IF(COUNTIF('Códigos Santander (ref)'!$A$2:$A$79,$C4046)&gt;0,"SANTANDER",IF(COUNTIF('Códigos Itaú (ref)'!$A$2:$A$44,$C4046)&gt;0,"ITAU",IF(AND(TRIM(UPPER($I4046))="CONTRATUAL",ISNUMBER(SEARCH("INDIVIDUAL",SUBSTITUTE(UPPER($D4046)," ","")))),"PREMIUM FREE",""))))</f>
        <v/>
      </c>
    </row>
    <row r="4047">
      <c r="AC4047">
        <f>IF($C4047="","",IF(COUNTIF('Códigos Santander (ref)'!$A$2:$A$79,$C4047)&gt;0,"SANTANDER",IF(COUNTIF('Códigos Itaú (ref)'!$A$2:$A$44,$C4047)&gt;0,"ITAU",IF(AND(TRIM(UPPER($I4047))="CONTRATUAL",ISNUMBER(SEARCH("INDIVIDUAL",SUBSTITUTE(UPPER($D4047)," ","")))),"PREMIUM FREE",""))))</f>
        <v/>
      </c>
    </row>
    <row r="4048">
      <c r="AC4048">
        <f>IF($C4048="","",IF(COUNTIF('Códigos Santander (ref)'!$A$2:$A$79,$C4048)&gt;0,"SANTANDER",IF(COUNTIF('Códigos Itaú (ref)'!$A$2:$A$44,$C4048)&gt;0,"ITAU",IF(AND(TRIM(UPPER($I4048))="CONTRATUAL",ISNUMBER(SEARCH("INDIVIDUAL",SUBSTITUTE(UPPER($D4048)," ","")))),"PREMIUM FREE",""))))</f>
        <v/>
      </c>
    </row>
    <row r="4049">
      <c r="AC4049">
        <f>IF($C4049="","",IF(COUNTIF('Códigos Santander (ref)'!$A$2:$A$79,$C4049)&gt;0,"SANTANDER",IF(COUNTIF('Códigos Itaú (ref)'!$A$2:$A$44,$C4049)&gt;0,"ITAU",IF(AND(TRIM(UPPER($I4049))="CONTRATUAL",ISNUMBER(SEARCH("INDIVIDUAL",SUBSTITUTE(UPPER($D4049)," ","")))),"PREMIUM FREE",""))))</f>
        <v/>
      </c>
    </row>
    <row r="4050">
      <c r="AC4050">
        <f>IF($C4050="","",IF(COUNTIF('Códigos Santander (ref)'!$A$2:$A$79,$C4050)&gt;0,"SANTANDER",IF(COUNTIF('Códigos Itaú (ref)'!$A$2:$A$44,$C4050)&gt;0,"ITAU",IF(AND(TRIM(UPPER($I4050))="CONTRATUAL",ISNUMBER(SEARCH("INDIVIDUAL",SUBSTITUTE(UPPER($D4050)," ","")))),"PREMIUM FREE",""))))</f>
        <v/>
      </c>
    </row>
    <row r="4051">
      <c r="AC4051">
        <f>IF($C4051="","",IF(COUNTIF('Códigos Santander (ref)'!$A$2:$A$79,$C4051)&gt;0,"SANTANDER",IF(COUNTIF('Códigos Itaú (ref)'!$A$2:$A$44,$C4051)&gt;0,"ITAU",IF(AND(TRIM(UPPER($I4051))="CONTRATUAL",ISNUMBER(SEARCH("INDIVIDUAL",SUBSTITUTE(UPPER($D4051)," ","")))),"PREMIUM FREE",""))))</f>
        <v/>
      </c>
    </row>
    <row r="4052">
      <c r="AC4052">
        <f>IF($C4052="","",IF(COUNTIF('Códigos Santander (ref)'!$A$2:$A$79,$C4052)&gt;0,"SANTANDER",IF(COUNTIF('Códigos Itaú (ref)'!$A$2:$A$44,$C4052)&gt;0,"ITAU",IF(AND(TRIM(UPPER($I4052))="CONTRATUAL",ISNUMBER(SEARCH("INDIVIDUAL",SUBSTITUTE(UPPER($D4052)," ","")))),"PREMIUM FREE",""))))</f>
        <v/>
      </c>
    </row>
    <row r="4053">
      <c r="AC4053">
        <f>IF($C4053="","",IF(COUNTIF('Códigos Santander (ref)'!$A$2:$A$79,$C4053)&gt;0,"SANTANDER",IF(COUNTIF('Códigos Itaú (ref)'!$A$2:$A$44,$C4053)&gt;0,"ITAU",IF(AND(TRIM(UPPER($I4053))="CONTRATUAL",ISNUMBER(SEARCH("INDIVIDUAL",SUBSTITUTE(UPPER($D4053)," ","")))),"PREMIUM FREE",""))))</f>
        <v/>
      </c>
    </row>
    <row r="4054">
      <c r="AC4054">
        <f>IF($C4054="","",IF(COUNTIF('Códigos Santander (ref)'!$A$2:$A$79,$C4054)&gt;0,"SANTANDER",IF(COUNTIF('Códigos Itaú (ref)'!$A$2:$A$44,$C4054)&gt;0,"ITAU",IF(AND(TRIM(UPPER($I4054))="CONTRATUAL",ISNUMBER(SEARCH("INDIVIDUAL",SUBSTITUTE(UPPER($D4054)," ","")))),"PREMIUM FREE",""))))</f>
        <v/>
      </c>
    </row>
    <row r="4055">
      <c r="AC4055">
        <f>IF($C4055="","",IF(COUNTIF('Códigos Santander (ref)'!$A$2:$A$79,$C4055)&gt;0,"SANTANDER",IF(COUNTIF('Códigos Itaú (ref)'!$A$2:$A$44,$C4055)&gt;0,"ITAU",IF(AND(TRIM(UPPER($I4055))="CONTRATUAL",ISNUMBER(SEARCH("INDIVIDUAL",SUBSTITUTE(UPPER($D4055)," ","")))),"PREMIUM FREE",""))))</f>
        <v/>
      </c>
    </row>
    <row r="4056">
      <c r="AC4056">
        <f>IF($C4056="","",IF(COUNTIF('Códigos Santander (ref)'!$A$2:$A$79,$C4056)&gt;0,"SANTANDER",IF(COUNTIF('Códigos Itaú (ref)'!$A$2:$A$44,$C4056)&gt;0,"ITAU",IF(AND(TRIM(UPPER($I4056))="CONTRATUAL",ISNUMBER(SEARCH("INDIVIDUAL",SUBSTITUTE(UPPER($D4056)," ","")))),"PREMIUM FREE",""))))</f>
        <v/>
      </c>
    </row>
    <row r="4057">
      <c r="AC4057">
        <f>IF($C4057="","",IF(COUNTIF('Códigos Santander (ref)'!$A$2:$A$79,$C4057)&gt;0,"SANTANDER",IF(COUNTIF('Códigos Itaú (ref)'!$A$2:$A$44,$C4057)&gt;0,"ITAU",IF(AND(TRIM(UPPER($I4057))="CONTRATUAL",ISNUMBER(SEARCH("INDIVIDUAL",SUBSTITUTE(UPPER($D4057)," ","")))),"PREMIUM FREE",""))))</f>
        <v/>
      </c>
    </row>
    <row r="4058">
      <c r="AC4058">
        <f>IF($C4058="","",IF(COUNTIF('Códigos Santander (ref)'!$A$2:$A$79,$C4058)&gt;0,"SANTANDER",IF(COUNTIF('Códigos Itaú (ref)'!$A$2:$A$44,$C4058)&gt;0,"ITAU",IF(AND(TRIM(UPPER($I4058))="CONTRATUAL",ISNUMBER(SEARCH("INDIVIDUAL",SUBSTITUTE(UPPER($D4058)," ","")))),"PREMIUM FREE",""))))</f>
        <v/>
      </c>
    </row>
    <row r="4059">
      <c r="AC4059">
        <f>IF($C4059="","",IF(COUNTIF('Códigos Santander (ref)'!$A$2:$A$79,$C4059)&gt;0,"SANTANDER",IF(COUNTIF('Códigos Itaú (ref)'!$A$2:$A$44,$C4059)&gt;0,"ITAU",IF(AND(TRIM(UPPER($I4059))="CONTRATUAL",ISNUMBER(SEARCH("INDIVIDUAL",SUBSTITUTE(UPPER($D4059)," ","")))),"PREMIUM FREE",""))))</f>
        <v/>
      </c>
    </row>
    <row r="4060">
      <c r="AC4060">
        <f>IF($C4060="","",IF(COUNTIF('Códigos Santander (ref)'!$A$2:$A$79,$C4060)&gt;0,"SANTANDER",IF(COUNTIF('Códigos Itaú (ref)'!$A$2:$A$44,$C4060)&gt;0,"ITAU",IF(AND(TRIM(UPPER($I4060))="CONTRATUAL",ISNUMBER(SEARCH("INDIVIDUAL",SUBSTITUTE(UPPER($D4060)," ","")))),"PREMIUM FREE",""))))</f>
        <v/>
      </c>
    </row>
    <row r="4061">
      <c r="AC4061">
        <f>IF($C4061="","",IF(COUNTIF('Códigos Santander (ref)'!$A$2:$A$79,$C4061)&gt;0,"SANTANDER",IF(COUNTIF('Códigos Itaú (ref)'!$A$2:$A$44,$C4061)&gt;0,"ITAU",IF(AND(TRIM(UPPER($I4061))="CONTRATUAL",ISNUMBER(SEARCH("INDIVIDUAL",SUBSTITUTE(UPPER($D4061)," ","")))),"PREMIUM FREE",""))))</f>
        <v/>
      </c>
    </row>
    <row r="4062">
      <c r="AC4062">
        <f>IF($C4062="","",IF(COUNTIF('Códigos Santander (ref)'!$A$2:$A$79,$C4062)&gt;0,"SANTANDER",IF(COUNTIF('Códigos Itaú (ref)'!$A$2:$A$44,$C4062)&gt;0,"ITAU",IF(AND(TRIM(UPPER($I4062))="CONTRATUAL",ISNUMBER(SEARCH("INDIVIDUAL",SUBSTITUTE(UPPER($D4062)," ","")))),"PREMIUM FREE",""))))</f>
        <v/>
      </c>
    </row>
    <row r="4063">
      <c r="AC4063">
        <f>IF($C4063="","",IF(COUNTIF('Códigos Santander (ref)'!$A$2:$A$79,$C4063)&gt;0,"SANTANDER",IF(COUNTIF('Códigos Itaú (ref)'!$A$2:$A$44,$C4063)&gt;0,"ITAU",IF(AND(TRIM(UPPER($I4063))="CONTRATUAL",ISNUMBER(SEARCH("INDIVIDUAL",SUBSTITUTE(UPPER($D4063)," ","")))),"PREMIUM FREE",""))))</f>
        <v/>
      </c>
    </row>
    <row r="4064">
      <c r="AC4064">
        <f>IF($C4064="","",IF(COUNTIF('Códigos Santander (ref)'!$A$2:$A$79,$C4064)&gt;0,"SANTANDER",IF(COUNTIF('Códigos Itaú (ref)'!$A$2:$A$44,$C4064)&gt;0,"ITAU",IF(AND(TRIM(UPPER($I4064))="CONTRATUAL",ISNUMBER(SEARCH("INDIVIDUAL",SUBSTITUTE(UPPER($D4064)," ","")))),"PREMIUM FREE",""))))</f>
        <v/>
      </c>
    </row>
    <row r="4065">
      <c r="AC4065">
        <f>IF($C4065="","",IF(COUNTIF('Códigos Santander (ref)'!$A$2:$A$79,$C4065)&gt;0,"SANTANDER",IF(COUNTIF('Códigos Itaú (ref)'!$A$2:$A$44,$C4065)&gt;0,"ITAU",IF(AND(TRIM(UPPER($I4065))="CONTRATUAL",ISNUMBER(SEARCH("INDIVIDUAL",SUBSTITUTE(UPPER($D4065)," ","")))),"PREMIUM FREE",""))))</f>
        <v/>
      </c>
    </row>
    <row r="4066">
      <c r="AC4066">
        <f>IF($C4066="","",IF(COUNTIF('Códigos Santander (ref)'!$A$2:$A$79,$C4066)&gt;0,"SANTANDER",IF(COUNTIF('Códigos Itaú (ref)'!$A$2:$A$44,$C4066)&gt;0,"ITAU",IF(AND(TRIM(UPPER($I4066))="CONTRATUAL",ISNUMBER(SEARCH("INDIVIDUAL",SUBSTITUTE(UPPER($D4066)," ","")))),"PREMIUM FREE",""))))</f>
        <v/>
      </c>
    </row>
    <row r="4067">
      <c r="AC4067">
        <f>IF($C4067="","",IF(COUNTIF('Códigos Santander (ref)'!$A$2:$A$79,$C4067)&gt;0,"SANTANDER",IF(COUNTIF('Códigos Itaú (ref)'!$A$2:$A$44,$C4067)&gt;0,"ITAU",IF(AND(TRIM(UPPER($I4067))="CONTRATUAL",ISNUMBER(SEARCH("INDIVIDUAL",SUBSTITUTE(UPPER($D4067)," ","")))),"PREMIUM FREE",""))))</f>
        <v/>
      </c>
    </row>
    <row r="4068">
      <c r="AC4068">
        <f>IF($C4068="","",IF(COUNTIF('Códigos Santander (ref)'!$A$2:$A$79,$C4068)&gt;0,"SANTANDER",IF(COUNTIF('Códigos Itaú (ref)'!$A$2:$A$44,$C4068)&gt;0,"ITAU",IF(AND(TRIM(UPPER($I4068))="CONTRATUAL",ISNUMBER(SEARCH("INDIVIDUAL",SUBSTITUTE(UPPER($D4068)," ","")))),"PREMIUM FREE",""))))</f>
        <v/>
      </c>
    </row>
    <row r="4069">
      <c r="AC4069">
        <f>IF($C4069="","",IF(COUNTIF('Códigos Santander (ref)'!$A$2:$A$79,$C4069)&gt;0,"SANTANDER",IF(COUNTIF('Códigos Itaú (ref)'!$A$2:$A$44,$C4069)&gt;0,"ITAU",IF(AND(TRIM(UPPER($I4069))="CONTRATUAL",ISNUMBER(SEARCH("INDIVIDUAL",SUBSTITUTE(UPPER($D4069)," ","")))),"PREMIUM FREE",""))))</f>
        <v/>
      </c>
    </row>
    <row r="4070">
      <c r="AC4070">
        <f>IF($C4070="","",IF(COUNTIF('Códigos Santander (ref)'!$A$2:$A$79,$C4070)&gt;0,"SANTANDER",IF(COUNTIF('Códigos Itaú (ref)'!$A$2:$A$44,$C4070)&gt;0,"ITAU",IF(AND(TRIM(UPPER($I4070))="CONTRATUAL",ISNUMBER(SEARCH("INDIVIDUAL",SUBSTITUTE(UPPER($D4070)," ","")))),"PREMIUM FREE",""))))</f>
        <v/>
      </c>
    </row>
    <row r="4071">
      <c r="AC4071">
        <f>IF($C4071="","",IF(COUNTIF('Códigos Santander (ref)'!$A$2:$A$79,$C4071)&gt;0,"SANTANDER",IF(COUNTIF('Códigos Itaú (ref)'!$A$2:$A$44,$C4071)&gt;0,"ITAU",IF(AND(TRIM(UPPER($I4071))="CONTRATUAL",ISNUMBER(SEARCH("INDIVIDUAL",SUBSTITUTE(UPPER($D4071)," ","")))),"PREMIUM FREE",""))))</f>
        <v/>
      </c>
    </row>
    <row r="4072">
      <c r="AC4072">
        <f>IF($C4072="","",IF(COUNTIF('Códigos Santander (ref)'!$A$2:$A$79,$C4072)&gt;0,"SANTANDER",IF(COUNTIF('Códigos Itaú (ref)'!$A$2:$A$44,$C4072)&gt;0,"ITAU",IF(AND(TRIM(UPPER($I4072))="CONTRATUAL",ISNUMBER(SEARCH("INDIVIDUAL",SUBSTITUTE(UPPER($D4072)," ","")))),"PREMIUM FREE",""))))</f>
        <v/>
      </c>
    </row>
    <row r="4073">
      <c r="AC4073">
        <f>IF($C4073="","",IF(COUNTIF('Códigos Santander (ref)'!$A$2:$A$79,$C4073)&gt;0,"SANTANDER",IF(COUNTIF('Códigos Itaú (ref)'!$A$2:$A$44,$C4073)&gt;0,"ITAU",IF(AND(TRIM(UPPER($I4073))="CONTRATUAL",ISNUMBER(SEARCH("INDIVIDUAL",SUBSTITUTE(UPPER($D4073)," ","")))),"PREMIUM FREE",""))))</f>
        <v/>
      </c>
    </row>
    <row r="4074">
      <c r="AC4074">
        <f>IF($C4074="","",IF(COUNTIF('Códigos Santander (ref)'!$A$2:$A$79,$C4074)&gt;0,"SANTANDER",IF(COUNTIF('Códigos Itaú (ref)'!$A$2:$A$44,$C4074)&gt;0,"ITAU",IF(AND(TRIM(UPPER($I4074))="CONTRATUAL",ISNUMBER(SEARCH("INDIVIDUAL",SUBSTITUTE(UPPER($D4074)," ","")))),"PREMIUM FREE",""))))</f>
        <v/>
      </c>
    </row>
    <row r="4075">
      <c r="AC4075">
        <f>IF($C4075="","",IF(COUNTIF('Códigos Santander (ref)'!$A$2:$A$79,$C4075)&gt;0,"SANTANDER",IF(COUNTIF('Códigos Itaú (ref)'!$A$2:$A$44,$C4075)&gt;0,"ITAU",IF(AND(TRIM(UPPER($I4075))="CONTRATUAL",ISNUMBER(SEARCH("INDIVIDUAL",SUBSTITUTE(UPPER($D4075)," ","")))),"PREMIUM FREE",""))))</f>
        <v/>
      </c>
    </row>
    <row r="4076">
      <c r="AC4076">
        <f>IF($C4076="","",IF(COUNTIF('Códigos Santander (ref)'!$A$2:$A$79,$C4076)&gt;0,"SANTANDER",IF(COUNTIF('Códigos Itaú (ref)'!$A$2:$A$44,$C4076)&gt;0,"ITAU",IF(AND(TRIM(UPPER($I4076))="CONTRATUAL",ISNUMBER(SEARCH("INDIVIDUAL",SUBSTITUTE(UPPER($D4076)," ","")))),"PREMIUM FREE",""))))</f>
        <v/>
      </c>
    </row>
    <row r="4077">
      <c r="AC4077">
        <f>IF($C4077="","",IF(COUNTIF('Códigos Santander (ref)'!$A$2:$A$79,$C4077)&gt;0,"SANTANDER",IF(COUNTIF('Códigos Itaú (ref)'!$A$2:$A$44,$C4077)&gt;0,"ITAU",IF(AND(TRIM(UPPER($I4077))="CONTRATUAL",ISNUMBER(SEARCH("INDIVIDUAL",SUBSTITUTE(UPPER($D4077)," ","")))),"PREMIUM FREE",""))))</f>
        <v/>
      </c>
    </row>
    <row r="4078">
      <c r="AC4078">
        <f>IF($C4078="","",IF(COUNTIF('Códigos Santander (ref)'!$A$2:$A$79,$C4078)&gt;0,"SANTANDER",IF(COUNTIF('Códigos Itaú (ref)'!$A$2:$A$44,$C4078)&gt;0,"ITAU",IF(AND(TRIM(UPPER($I4078))="CONTRATUAL",ISNUMBER(SEARCH("INDIVIDUAL",SUBSTITUTE(UPPER($D4078)," ","")))),"PREMIUM FREE",""))))</f>
        <v/>
      </c>
    </row>
    <row r="4079">
      <c r="AC4079">
        <f>IF($C4079="","",IF(COUNTIF('Códigos Santander (ref)'!$A$2:$A$79,$C4079)&gt;0,"SANTANDER",IF(COUNTIF('Códigos Itaú (ref)'!$A$2:$A$44,$C4079)&gt;0,"ITAU",IF(AND(TRIM(UPPER($I4079))="CONTRATUAL",ISNUMBER(SEARCH("INDIVIDUAL",SUBSTITUTE(UPPER($D4079)," ","")))),"PREMIUM FREE",""))))</f>
        <v/>
      </c>
    </row>
    <row r="4080">
      <c r="AC4080">
        <f>IF($C4080="","",IF(COUNTIF('Códigos Santander (ref)'!$A$2:$A$79,$C4080)&gt;0,"SANTANDER",IF(COUNTIF('Códigos Itaú (ref)'!$A$2:$A$44,$C4080)&gt;0,"ITAU",IF(AND(TRIM(UPPER($I4080))="CONTRATUAL",ISNUMBER(SEARCH("INDIVIDUAL",SUBSTITUTE(UPPER($D4080)," ","")))),"PREMIUM FREE",""))))</f>
        <v/>
      </c>
    </row>
    <row r="4081">
      <c r="AC4081">
        <f>IF($C4081="","",IF(COUNTIF('Códigos Santander (ref)'!$A$2:$A$79,$C4081)&gt;0,"SANTANDER",IF(COUNTIF('Códigos Itaú (ref)'!$A$2:$A$44,$C4081)&gt;0,"ITAU",IF(AND(TRIM(UPPER($I4081))="CONTRATUAL",ISNUMBER(SEARCH("INDIVIDUAL",SUBSTITUTE(UPPER($D4081)," ","")))),"PREMIUM FREE",""))))</f>
        <v/>
      </c>
    </row>
    <row r="4082">
      <c r="AC4082">
        <f>IF($C4082="","",IF(COUNTIF('Códigos Santander (ref)'!$A$2:$A$79,$C4082)&gt;0,"SANTANDER",IF(COUNTIF('Códigos Itaú (ref)'!$A$2:$A$44,$C4082)&gt;0,"ITAU",IF(AND(TRIM(UPPER($I4082))="CONTRATUAL",ISNUMBER(SEARCH("INDIVIDUAL",SUBSTITUTE(UPPER($D4082)," ","")))),"PREMIUM FREE",""))))</f>
        <v/>
      </c>
    </row>
    <row r="4083">
      <c r="AC4083">
        <f>IF($C4083="","",IF(COUNTIF('Códigos Santander (ref)'!$A$2:$A$79,$C4083)&gt;0,"SANTANDER",IF(COUNTIF('Códigos Itaú (ref)'!$A$2:$A$44,$C4083)&gt;0,"ITAU",IF(AND(TRIM(UPPER($I4083))="CONTRATUAL",ISNUMBER(SEARCH("INDIVIDUAL",SUBSTITUTE(UPPER($D4083)," ","")))),"PREMIUM FREE",""))))</f>
        <v/>
      </c>
    </row>
    <row r="4084">
      <c r="AC4084">
        <f>IF($C4084="","",IF(COUNTIF('Códigos Santander (ref)'!$A$2:$A$79,$C4084)&gt;0,"SANTANDER",IF(COUNTIF('Códigos Itaú (ref)'!$A$2:$A$44,$C4084)&gt;0,"ITAU",IF(AND(TRIM(UPPER($I4084))="CONTRATUAL",ISNUMBER(SEARCH("INDIVIDUAL",SUBSTITUTE(UPPER($D4084)," ","")))),"PREMIUM FREE",""))))</f>
        <v/>
      </c>
    </row>
    <row r="4085">
      <c r="AC4085">
        <f>IF($C4085="","",IF(COUNTIF('Códigos Santander (ref)'!$A$2:$A$79,$C4085)&gt;0,"SANTANDER",IF(COUNTIF('Códigos Itaú (ref)'!$A$2:$A$44,$C4085)&gt;0,"ITAU",IF(AND(TRIM(UPPER($I4085))="CONTRATUAL",ISNUMBER(SEARCH("INDIVIDUAL",SUBSTITUTE(UPPER($D4085)," ","")))),"PREMIUM FREE",""))))</f>
        <v/>
      </c>
    </row>
    <row r="4086">
      <c r="AC4086">
        <f>IF($C4086="","",IF(COUNTIF('Códigos Santander (ref)'!$A$2:$A$79,$C4086)&gt;0,"SANTANDER",IF(COUNTIF('Códigos Itaú (ref)'!$A$2:$A$44,$C4086)&gt;0,"ITAU",IF(AND(TRIM(UPPER($I4086))="CONTRATUAL",ISNUMBER(SEARCH("INDIVIDUAL",SUBSTITUTE(UPPER($D4086)," ","")))),"PREMIUM FREE",""))))</f>
        <v/>
      </c>
    </row>
    <row r="4087">
      <c r="AC4087">
        <f>IF($C4087="","",IF(COUNTIF('Códigos Santander (ref)'!$A$2:$A$79,$C4087)&gt;0,"SANTANDER",IF(COUNTIF('Códigos Itaú (ref)'!$A$2:$A$44,$C4087)&gt;0,"ITAU",IF(AND(TRIM(UPPER($I4087))="CONTRATUAL",ISNUMBER(SEARCH("INDIVIDUAL",SUBSTITUTE(UPPER($D4087)," ","")))),"PREMIUM FREE",""))))</f>
        <v/>
      </c>
    </row>
    <row r="4088">
      <c r="AC4088">
        <f>IF($C4088="","",IF(COUNTIF('Códigos Santander (ref)'!$A$2:$A$79,$C4088)&gt;0,"SANTANDER",IF(COUNTIF('Códigos Itaú (ref)'!$A$2:$A$44,$C4088)&gt;0,"ITAU",IF(AND(TRIM(UPPER($I4088))="CONTRATUAL",ISNUMBER(SEARCH("INDIVIDUAL",SUBSTITUTE(UPPER($D4088)," ","")))),"PREMIUM FREE",""))))</f>
        <v/>
      </c>
    </row>
    <row r="4089">
      <c r="AC4089">
        <f>IF($C4089="","",IF(COUNTIF('Códigos Santander (ref)'!$A$2:$A$79,$C4089)&gt;0,"SANTANDER",IF(COUNTIF('Códigos Itaú (ref)'!$A$2:$A$44,$C4089)&gt;0,"ITAU",IF(AND(TRIM(UPPER($I4089))="CONTRATUAL",ISNUMBER(SEARCH("INDIVIDUAL",SUBSTITUTE(UPPER($D4089)," ","")))),"PREMIUM FREE",""))))</f>
        <v/>
      </c>
    </row>
    <row r="4090">
      <c r="AC4090">
        <f>IF($C4090="","",IF(COUNTIF('Códigos Santander (ref)'!$A$2:$A$79,$C4090)&gt;0,"SANTANDER",IF(COUNTIF('Códigos Itaú (ref)'!$A$2:$A$44,$C4090)&gt;0,"ITAU",IF(AND(TRIM(UPPER($I4090))="CONTRATUAL",ISNUMBER(SEARCH("INDIVIDUAL",SUBSTITUTE(UPPER($D4090)," ","")))),"PREMIUM FREE",""))))</f>
        <v/>
      </c>
    </row>
    <row r="4091">
      <c r="AC4091">
        <f>IF($C4091="","",IF(COUNTIF('Códigos Santander (ref)'!$A$2:$A$79,$C4091)&gt;0,"SANTANDER",IF(COUNTIF('Códigos Itaú (ref)'!$A$2:$A$44,$C4091)&gt;0,"ITAU",IF(AND(TRIM(UPPER($I4091))="CONTRATUAL",ISNUMBER(SEARCH("INDIVIDUAL",SUBSTITUTE(UPPER($D4091)," ","")))),"PREMIUM FREE",""))))</f>
        <v/>
      </c>
    </row>
    <row r="4092">
      <c r="AC4092">
        <f>IF($C4092="","",IF(COUNTIF('Códigos Santander (ref)'!$A$2:$A$79,$C4092)&gt;0,"SANTANDER",IF(COUNTIF('Códigos Itaú (ref)'!$A$2:$A$44,$C4092)&gt;0,"ITAU",IF(AND(TRIM(UPPER($I4092))="CONTRATUAL",ISNUMBER(SEARCH("INDIVIDUAL",SUBSTITUTE(UPPER($D4092)," ","")))),"PREMIUM FREE",""))))</f>
        <v/>
      </c>
    </row>
    <row r="4093">
      <c r="AC4093">
        <f>IF($C4093="","",IF(COUNTIF('Códigos Santander (ref)'!$A$2:$A$79,$C4093)&gt;0,"SANTANDER",IF(COUNTIF('Códigos Itaú (ref)'!$A$2:$A$44,$C4093)&gt;0,"ITAU",IF(AND(TRIM(UPPER($I4093))="CONTRATUAL",ISNUMBER(SEARCH("INDIVIDUAL",SUBSTITUTE(UPPER($D4093)," ","")))),"PREMIUM FREE",""))))</f>
        <v/>
      </c>
    </row>
    <row r="4094">
      <c r="AC4094">
        <f>IF($C4094="","",IF(COUNTIF('Códigos Santander (ref)'!$A$2:$A$79,$C4094)&gt;0,"SANTANDER",IF(COUNTIF('Códigos Itaú (ref)'!$A$2:$A$44,$C4094)&gt;0,"ITAU",IF(AND(TRIM(UPPER($I4094))="CONTRATUAL",ISNUMBER(SEARCH("INDIVIDUAL",SUBSTITUTE(UPPER($D4094)," ","")))),"PREMIUM FREE",""))))</f>
        <v/>
      </c>
    </row>
    <row r="4095">
      <c r="AC4095">
        <f>IF($C4095="","",IF(COUNTIF('Códigos Santander (ref)'!$A$2:$A$79,$C4095)&gt;0,"SANTANDER",IF(COUNTIF('Códigos Itaú (ref)'!$A$2:$A$44,$C4095)&gt;0,"ITAU",IF(AND(TRIM(UPPER($I4095))="CONTRATUAL",ISNUMBER(SEARCH("INDIVIDUAL",SUBSTITUTE(UPPER($D4095)," ","")))),"PREMIUM FREE",""))))</f>
        <v/>
      </c>
    </row>
    <row r="4096">
      <c r="AC4096">
        <f>IF($C4096="","",IF(COUNTIF('Códigos Santander (ref)'!$A$2:$A$79,$C4096)&gt;0,"SANTANDER",IF(COUNTIF('Códigos Itaú (ref)'!$A$2:$A$44,$C4096)&gt;0,"ITAU",IF(AND(TRIM(UPPER($I4096))="CONTRATUAL",ISNUMBER(SEARCH("INDIVIDUAL",SUBSTITUTE(UPPER($D4096)," ","")))),"PREMIUM FREE",""))))</f>
        <v/>
      </c>
    </row>
    <row r="4097">
      <c r="AC4097">
        <f>IF($C4097="","",IF(COUNTIF('Códigos Santander (ref)'!$A$2:$A$79,$C4097)&gt;0,"SANTANDER",IF(COUNTIF('Códigos Itaú (ref)'!$A$2:$A$44,$C4097)&gt;0,"ITAU",IF(AND(TRIM(UPPER($I4097))="CONTRATUAL",ISNUMBER(SEARCH("INDIVIDUAL",SUBSTITUTE(UPPER($D4097)," ","")))),"PREMIUM FREE",""))))</f>
        <v/>
      </c>
    </row>
    <row r="4098">
      <c r="AC4098">
        <f>IF($C4098="","",IF(COUNTIF('Códigos Santander (ref)'!$A$2:$A$79,$C4098)&gt;0,"SANTANDER",IF(COUNTIF('Códigos Itaú (ref)'!$A$2:$A$44,$C4098)&gt;0,"ITAU",IF(AND(TRIM(UPPER($I4098))="CONTRATUAL",ISNUMBER(SEARCH("INDIVIDUAL",SUBSTITUTE(UPPER($D4098)," ","")))),"PREMIUM FREE",""))))</f>
        <v/>
      </c>
    </row>
    <row r="4099">
      <c r="AC4099">
        <f>IF($C4099="","",IF(COUNTIF('Códigos Santander (ref)'!$A$2:$A$79,$C4099)&gt;0,"SANTANDER",IF(COUNTIF('Códigos Itaú (ref)'!$A$2:$A$44,$C4099)&gt;0,"ITAU",IF(AND(TRIM(UPPER($I4099))="CONTRATUAL",ISNUMBER(SEARCH("INDIVIDUAL",SUBSTITUTE(UPPER($D4099)," ","")))),"PREMIUM FREE",""))))</f>
        <v/>
      </c>
    </row>
    <row r="4100">
      <c r="AC4100">
        <f>IF($C4100="","",IF(COUNTIF('Códigos Santander (ref)'!$A$2:$A$79,$C4100)&gt;0,"SANTANDER",IF(COUNTIF('Códigos Itaú (ref)'!$A$2:$A$44,$C4100)&gt;0,"ITAU",IF(AND(TRIM(UPPER($I4100))="CONTRATUAL",ISNUMBER(SEARCH("INDIVIDUAL",SUBSTITUTE(UPPER($D4100)," ","")))),"PREMIUM FREE",""))))</f>
        <v/>
      </c>
    </row>
    <row r="4101">
      <c r="AC4101">
        <f>IF($C4101="","",IF(COUNTIF('Códigos Santander (ref)'!$A$2:$A$79,$C4101)&gt;0,"SANTANDER",IF(COUNTIF('Códigos Itaú (ref)'!$A$2:$A$44,$C4101)&gt;0,"ITAU",IF(AND(TRIM(UPPER($I4101))="CONTRATUAL",ISNUMBER(SEARCH("INDIVIDUAL",SUBSTITUTE(UPPER($D4101)," ","")))),"PREMIUM FREE",""))))</f>
        <v/>
      </c>
    </row>
    <row r="4102">
      <c r="AC4102">
        <f>IF($C4102="","",IF(COUNTIF('Códigos Santander (ref)'!$A$2:$A$79,$C4102)&gt;0,"SANTANDER",IF(COUNTIF('Códigos Itaú (ref)'!$A$2:$A$44,$C4102)&gt;0,"ITAU",IF(AND(TRIM(UPPER($I4102))="CONTRATUAL",ISNUMBER(SEARCH("INDIVIDUAL",SUBSTITUTE(UPPER($D4102)," ","")))),"PREMIUM FREE",""))))</f>
        <v/>
      </c>
    </row>
    <row r="4103">
      <c r="AC4103">
        <f>IF($C4103="","",IF(COUNTIF('Códigos Santander (ref)'!$A$2:$A$79,$C4103)&gt;0,"SANTANDER",IF(COUNTIF('Códigos Itaú (ref)'!$A$2:$A$44,$C4103)&gt;0,"ITAU",IF(AND(TRIM(UPPER($I4103))="CONTRATUAL",ISNUMBER(SEARCH("INDIVIDUAL",SUBSTITUTE(UPPER($D4103)," ","")))),"PREMIUM FREE",""))))</f>
        <v/>
      </c>
    </row>
    <row r="4104">
      <c r="AC4104">
        <f>IF($C4104="","",IF(COUNTIF('Códigos Santander (ref)'!$A$2:$A$79,$C4104)&gt;0,"SANTANDER",IF(COUNTIF('Códigos Itaú (ref)'!$A$2:$A$44,$C4104)&gt;0,"ITAU",IF(AND(TRIM(UPPER($I4104))="CONTRATUAL",ISNUMBER(SEARCH("INDIVIDUAL",SUBSTITUTE(UPPER($D4104)," ","")))),"PREMIUM FREE",""))))</f>
        <v/>
      </c>
    </row>
    <row r="4105">
      <c r="AC4105">
        <f>IF($C4105="","",IF(COUNTIF('Códigos Santander (ref)'!$A$2:$A$79,$C4105)&gt;0,"SANTANDER",IF(COUNTIF('Códigos Itaú (ref)'!$A$2:$A$44,$C4105)&gt;0,"ITAU",IF(AND(TRIM(UPPER($I4105))="CONTRATUAL",ISNUMBER(SEARCH("INDIVIDUAL",SUBSTITUTE(UPPER($D4105)," ","")))),"PREMIUM FREE",""))))</f>
        <v/>
      </c>
    </row>
    <row r="4106">
      <c r="AC4106">
        <f>IF($C4106="","",IF(COUNTIF('Códigos Santander (ref)'!$A$2:$A$79,$C4106)&gt;0,"SANTANDER",IF(COUNTIF('Códigos Itaú (ref)'!$A$2:$A$44,$C4106)&gt;0,"ITAU",IF(AND(TRIM(UPPER($I4106))="CONTRATUAL",ISNUMBER(SEARCH("INDIVIDUAL",SUBSTITUTE(UPPER($D4106)," ","")))),"PREMIUM FREE",""))))</f>
        <v/>
      </c>
    </row>
    <row r="4107">
      <c r="AC4107">
        <f>IF($C4107="","",IF(COUNTIF('Códigos Santander (ref)'!$A$2:$A$79,$C4107)&gt;0,"SANTANDER",IF(COUNTIF('Códigos Itaú (ref)'!$A$2:$A$44,$C4107)&gt;0,"ITAU",IF(AND(TRIM(UPPER($I4107))="CONTRATUAL",ISNUMBER(SEARCH("INDIVIDUAL",SUBSTITUTE(UPPER($D4107)," ","")))),"PREMIUM FREE",""))))</f>
        <v/>
      </c>
    </row>
    <row r="4108">
      <c r="AC4108">
        <f>IF($C4108="","",IF(COUNTIF('Códigos Santander (ref)'!$A$2:$A$79,$C4108)&gt;0,"SANTANDER",IF(COUNTIF('Códigos Itaú (ref)'!$A$2:$A$44,$C4108)&gt;0,"ITAU",IF(AND(TRIM(UPPER($I4108))="CONTRATUAL",ISNUMBER(SEARCH("INDIVIDUAL",SUBSTITUTE(UPPER($D4108)," ","")))),"PREMIUM FREE",""))))</f>
        <v/>
      </c>
    </row>
    <row r="4109">
      <c r="AC4109">
        <f>IF($C4109="","",IF(COUNTIF('Códigos Santander (ref)'!$A$2:$A$79,$C4109)&gt;0,"SANTANDER",IF(COUNTIF('Códigos Itaú (ref)'!$A$2:$A$44,$C4109)&gt;0,"ITAU",IF(AND(TRIM(UPPER($I4109))="CONTRATUAL",ISNUMBER(SEARCH("INDIVIDUAL",SUBSTITUTE(UPPER($D4109)," ","")))),"PREMIUM FREE",""))))</f>
        <v/>
      </c>
    </row>
    <row r="4110">
      <c r="AC4110">
        <f>IF($C4110="","",IF(COUNTIF('Códigos Santander (ref)'!$A$2:$A$79,$C4110)&gt;0,"SANTANDER",IF(COUNTIF('Códigos Itaú (ref)'!$A$2:$A$44,$C4110)&gt;0,"ITAU",IF(AND(TRIM(UPPER($I4110))="CONTRATUAL",ISNUMBER(SEARCH("INDIVIDUAL",SUBSTITUTE(UPPER($D4110)," ","")))),"PREMIUM FREE",""))))</f>
        <v/>
      </c>
    </row>
    <row r="4111">
      <c r="AC4111">
        <f>IF($C4111="","",IF(COUNTIF('Códigos Santander (ref)'!$A$2:$A$79,$C4111)&gt;0,"SANTANDER",IF(COUNTIF('Códigos Itaú (ref)'!$A$2:$A$44,$C4111)&gt;0,"ITAU",IF(AND(TRIM(UPPER($I4111))="CONTRATUAL",ISNUMBER(SEARCH("INDIVIDUAL",SUBSTITUTE(UPPER($D4111)," ","")))),"PREMIUM FREE",""))))</f>
        <v/>
      </c>
    </row>
    <row r="4112">
      <c r="AC4112">
        <f>IF($C4112="","",IF(COUNTIF('Códigos Santander (ref)'!$A$2:$A$79,$C4112)&gt;0,"SANTANDER",IF(COUNTIF('Códigos Itaú (ref)'!$A$2:$A$44,$C4112)&gt;0,"ITAU",IF(AND(TRIM(UPPER($I4112))="CONTRATUAL",ISNUMBER(SEARCH("INDIVIDUAL",SUBSTITUTE(UPPER($D4112)," ","")))),"PREMIUM FREE",""))))</f>
        <v/>
      </c>
    </row>
    <row r="4113">
      <c r="AC4113">
        <f>IF($C4113="","",IF(COUNTIF('Códigos Santander (ref)'!$A$2:$A$79,$C4113)&gt;0,"SANTANDER",IF(COUNTIF('Códigos Itaú (ref)'!$A$2:$A$44,$C4113)&gt;0,"ITAU",IF(AND(TRIM(UPPER($I4113))="CONTRATUAL",ISNUMBER(SEARCH("INDIVIDUAL",SUBSTITUTE(UPPER($D4113)," ","")))),"PREMIUM FREE",""))))</f>
        <v/>
      </c>
    </row>
    <row r="4114">
      <c r="AC4114">
        <f>IF($C4114="","",IF(COUNTIF('Códigos Santander (ref)'!$A$2:$A$79,$C4114)&gt;0,"SANTANDER",IF(COUNTIF('Códigos Itaú (ref)'!$A$2:$A$44,$C4114)&gt;0,"ITAU",IF(AND(TRIM(UPPER($I4114))="CONTRATUAL",ISNUMBER(SEARCH("INDIVIDUAL",SUBSTITUTE(UPPER($D4114)," ","")))),"PREMIUM FREE",""))))</f>
        <v/>
      </c>
    </row>
    <row r="4115">
      <c r="AC4115">
        <f>IF($C4115="","",IF(COUNTIF('Códigos Santander (ref)'!$A$2:$A$79,$C4115)&gt;0,"SANTANDER",IF(COUNTIF('Códigos Itaú (ref)'!$A$2:$A$44,$C4115)&gt;0,"ITAU",IF(AND(TRIM(UPPER($I4115))="CONTRATUAL",ISNUMBER(SEARCH("INDIVIDUAL",SUBSTITUTE(UPPER($D4115)," ","")))),"PREMIUM FREE",""))))</f>
        <v/>
      </c>
    </row>
    <row r="4116">
      <c r="AC4116">
        <f>IF($C4116="","",IF(COUNTIF('Códigos Santander (ref)'!$A$2:$A$79,$C4116)&gt;0,"SANTANDER",IF(COUNTIF('Códigos Itaú (ref)'!$A$2:$A$44,$C4116)&gt;0,"ITAU",IF(AND(TRIM(UPPER($I4116))="CONTRATUAL",ISNUMBER(SEARCH("INDIVIDUAL",SUBSTITUTE(UPPER($D4116)," ","")))),"PREMIUM FREE",""))))</f>
        <v/>
      </c>
    </row>
    <row r="4117">
      <c r="AC4117">
        <f>IF($C4117="","",IF(COUNTIF('Códigos Santander (ref)'!$A$2:$A$79,$C4117)&gt;0,"SANTANDER",IF(COUNTIF('Códigos Itaú (ref)'!$A$2:$A$44,$C4117)&gt;0,"ITAU",IF(AND(TRIM(UPPER($I4117))="CONTRATUAL",ISNUMBER(SEARCH("INDIVIDUAL",SUBSTITUTE(UPPER($D4117)," ","")))),"PREMIUM FREE",""))))</f>
        <v/>
      </c>
    </row>
    <row r="4118">
      <c r="AC4118">
        <f>IF($C4118="","",IF(COUNTIF('Códigos Santander (ref)'!$A$2:$A$79,$C4118)&gt;0,"SANTANDER",IF(COUNTIF('Códigos Itaú (ref)'!$A$2:$A$44,$C4118)&gt;0,"ITAU",IF(AND(TRIM(UPPER($I4118))="CONTRATUAL",ISNUMBER(SEARCH("INDIVIDUAL",SUBSTITUTE(UPPER($D4118)," ","")))),"PREMIUM FREE",""))))</f>
        <v/>
      </c>
    </row>
    <row r="4119">
      <c r="AC4119">
        <f>IF($C4119="","",IF(COUNTIF('Códigos Santander (ref)'!$A$2:$A$79,$C4119)&gt;0,"SANTANDER",IF(COUNTIF('Códigos Itaú (ref)'!$A$2:$A$44,$C4119)&gt;0,"ITAU",IF(AND(TRIM(UPPER($I4119))="CONTRATUAL",ISNUMBER(SEARCH("INDIVIDUAL",SUBSTITUTE(UPPER($D4119)," ","")))),"PREMIUM FREE",""))))</f>
        <v/>
      </c>
    </row>
    <row r="4120">
      <c r="AC4120">
        <f>IF($C4120="","",IF(COUNTIF('Códigos Santander (ref)'!$A$2:$A$79,$C4120)&gt;0,"SANTANDER",IF(COUNTIF('Códigos Itaú (ref)'!$A$2:$A$44,$C4120)&gt;0,"ITAU",IF(AND(TRIM(UPPER($I4120))="CONTRATUAL",ISNUMBER(SEARCH("INDIVIDUAL",SUBSTITUTE(UPPER($D4120)," ","")))),"PREMIUM FREE",""))))</f>
        <v/>
      </c>
    </row>
    <row r="4121">
      <c r="AC4121">
        <f>IF($C4121="","",IF(COUNTIF('Códigos Santander (ref)'!$A$2:$A$79,$C4121)&gt;0,"SANTANDER",IF(COUNTIF('Códigos Itaú (ref)'!$A$2:$A$44,$C4121)&gt;0,"ITAU",IF(AND(TRIM(UPPER($I4121))="CONTRATUAL",ISNUMBER(SEARCH("INDIVIDUAL",SUBSTITUTE(UPPER($D4121)," ","")))),"PREMIUM FREE",""))))</f>
        <v/>
      </c>
    </row>
    <row r="4122">
      <c r="AC4122">
        <f>IF($C4122="","",IF(COUNTIF('Códigos Santander (ref)'!$A$2:$A$79,$C4122)&gt;0,"SANTANDER",IF(COUNTIF('Códigos Itaú (ref)'!$A$2:$A$44,$C4122)&gt;0,"ITAU",IF(AND(TRIM(UPPER($I4122))="CONTRATUAL",ISNUMBER(SEARCH("INDIVIDUAL",SUBSTITUTE(UPPER($D4122)," ","")))),"PREMIUM FREE",""))))</f>
        <v/>
      </c>
    </row>
    <row r="4123">
      <c r="AC4123">
        <f>IF($C4123="","",IF(COUNTIF('Códigos Santander (ref)'!$A$2:$A$79,$C4123)&gt;0,"SANTANDER",IF(COUNTIF('Códigos Itaú (ref)'!$A$2:$A$44,$C4123)&gt;0,"ITAU",IF(AND(TRIM(UPPER($I4123))="CONTRATUAL",ISNUMBER(SEARCH("INDIVIDUAL",SUBSTITUTE(UPPER($D4123)," ","")))),"PREMIUM FREE",""))))</f>
        <v/>
      </c>
    </row>
    <row r="4124">
      <c r="AC4124">
        <f>IF($C4124="","",IF(COUNTIF('Códigos Santander (ref)'!$A$2:$A$79,$C4124)&gt;0,"SANTANDER",IF(COUNTIF('Códigos Itaú (ref)'!$A$2:$A$44,$C4124)&gt;0,"ITAU",IF(AND(TRIM(UPPER($I4124))="CONTRATUAL",ISNUMBER(SEARCH("INDIVIDUAL",SUBSTITUTE(UPPER($D4124)," ","")))),"PREMIUM FREE",""))))</f>
        <v/>
      </c>
    </row>
    <row r="4125">
      <c r="AC4125">
        <f>IF($C4125="","",IF(COUNTIF('Códigos Santander (ref)'!$A$2:$A$79,$C4125)&gt;0,"SANTANDER",IF(COUNTIF('Códigos Itaú (ref)'!$A$2:$A$44,$C4125)&gt;0,"ITAU",IF(AND(TRIM(UPPER($I4125))="CONTRATUAL",ISNUMBER(SEARCH("INDIVIDUAL",SUBSTITUTE(UPPER($D4125)," ","")))),"PREMIUM FREE",""))))</f>
        <v/>
      </c>
    </row>
    <row r="4126">
      <c r="AC4126">
        <f>IF($C4126="","",IF(COUNTIF('Códigos Santander (ref)'!$A$2:$A$79,$C4126)&gt;0,"SANTANDER",IF(COUNTIF('Códigos Itaú (ref)'!$A$2:$A$44,$C4126)&gt;0,"ITAU",IF(AND(TRIM(UPPER($I4126))="CONTRATUAL",ISNUMBER(SEARCH("INDIVIDUAL",SUBSTITUTE(UPPER($D4126)," ","")))),"PREMIUM FREE",""))))</f>
        <v/>
      </c>
    </row>
    <row r="4127">
      <c r="AC4127">
        <f>IF($C4127="","",IF(COUNTIF('Códigos Santander (ref)'!$A$2:$A$79,$C4127)&gt;0,"SANTANDER",IF(COUNTIF('Códigos Itaú (ref)'!$A$2:$A$44,$C4127)&gt;0,"ITAU",IF(AND(TRIM(UPPER($I4127))="CONTRATUAL",ISNUMBER(SEARCH("INDIVIDUAL",SUBSTITUTE(UPPER($D4127)," ","")))),"PREMIUM FREE",""))))</f>
        <v/>
      </c>
    </row>
    <row r="4128">
      <c r="AC4128">
        <f>IF($C4128="","",IF(COUNTIF('Códigos Santander (ref)'!$A$2:$A$79,$C4128)&gt;0,"SANTANDER",IF(COUNTIF('Códigos Itaú (ref)'!$A$2:$A$44,$C4128)&gt;0,"ITAU",IF(AND(TRIM(UPPER($I4128))="CONTRATUAL",ISNUMBER(SEARCH("INDIVIDUAL",SUBSTITUTE(UPPER($D4128)," ","")))),"PREMIUM FREE",""))))</f>
        <v/>
      </c>
    </row>
    <row r="4129">
      <c r="AC4129">
        <f>IF($C4129="","",IF(COUNTIF('Códigos Santander (ref)'!$A$2:$A$79,$C4129)&gt;0,"SANTANDER",IF(COUNTIF('Códigos Itaú (ref)'!$A$2:$A$44,$C4129)&gt;0,"ITAU",IF(AND(TRIM(UPPER($I4129))="CONTRATUAL",ISNUMBER(SEARCH("INDIVIDUAL",SUBSTITUTE(UPPER($D4129)," ","")))),"PREMIUM FREE",""))))</f>
        <v/>
      </c>
    </row>
    <row r="4130">
      <c r="AC4130">
        <f>IF($C4130="","",IF(COUNTIF('Códigos Santander (ref)'!$A$2:$A$79,$C4130)&gt;0,"SANTANDER",IF(COUNTIF('Códigos Itaú (ref)'!$A$2:$A$44,$C4130)&gt;0,"ITAU",IF(AND(TRIM(UPPER($I4130))="CONTRATUAL",ISNUMBER(SEARCH("INDIVIDUAL",SUBSTITUTE(UPPER($D4130)," ","")))),"PREMIUM FREE",""))))</f>
        <v/>
      </c>
    </row>
    <row r="4131">
      <c r="AC4131">
        <f>IF($C4131="","",IF(COUNTIF('Códigos Santander (ref)'!$A$2:$A$79,$C4131)&gt;0,"SANTANDER",IF(COUNTIF('Códigos Itaú (ref)'!$A$2:$A$44,$C4131)&gt;0,"ITAU",IF(AND(TRIM(UPPER($I4131))="CONTRATUAL",ISNUMBER(SEARCH("INDIVIDUAL",SUBSTITUTE(UPPER($D4131)," ","")))),"PREMIUM FREE",""))))</f>
        <v/>
      </c>
    </row>
    <row r="4132">
      <c r="AC4132">
        <f>IF($C4132="","",IF(COUNTIF('Códigos Santander (ref)'!$A$2:$A$79,$C4132)&gt;0,"SANTANDER",IF(COUNTIF('Códigos Itaú (ref)'!$A$2:$A$44,$C4132)&gt;0,"ITAU",IF(AND(TRIM(UPPER($I4132))="CONTRATUAL",ISNUMBER(SEARCH("INDIVIDUAL",SUBSTITUTE(UPPER($D4132)," ","")))),"PREMIUM FREE",""))))</f>
        <v/>
      </c>
    </row>
    <row r="4133">
      <c r="AC4133">
        <f>IF($C4133="","",IF(COUNTIF('Códigos Santander (ref)'!$A$2:$A$79,$C4133)&gt;0,"SANTANDER",IF(COUNTIF('Códigos Itaú (ref)'!$A$2:$A$44,$C4133)&gt;0,"ITAU",IF(AND(TRIM(UPPER($I4133))="CONTRATUAL",ISNUMBER(SEARCH("INDIVIDUAL",SUBSTITUTE(UPPER($D4133)," ","")))),"PREMIUM FREE",""))))</f>
        <v/>
      </c>
    </row>
    <row r="4134">
      <c r="AC4134">
        <f>IF($C4134="","",IF(COUNTIF('Códigos Santander (ref)'!$A$2:$A$79,$C4134)&gt;0,"SANTANDER",IF(COUNTIF('Códigos Itaú (ref)'!$A$2:$A$44,$C4134)&gt;0,"ITAU",IF(AND(TRIM(UPPER($I4134))="CONTRATUAL",ISNUMBER(SEARCH("INDIVIDUAL",SUBSTITUTE(UPPER($D4134)," ","")))),"PREMIUM FREE",""))))</f>
        <v/>
      </c>
    </row>
    <row r="4135">
      <c r="AC4135">
        <f>IF($C4135="","",IF(COUNTIF('Códigos Santander (ref)'!$A$2:$A$79,$C4135)&gt;0,"SANTANDER",IF(COUNTIF('Códigos Itaú (ref)'!$A$2:$A$44,$C4135)&gt;0,"ITAU",IF(AND(TRIM(UPPER($I4135))="CONTRATUAL",ISNUMBER(SEARCH("INDIVIDUAL",SUBSTITUTE(UPPER($D4135)," ","")))),"PREMIUM FREE",""))))</f>
        <v/>
      </c>
    </row>
    <row r="4136">
      <c r="AC4136">
        <f>IF($C4136="","",IF(COUNTIF('Códigos Santander (ref)'!$A$2:$A$79,$C4136)&gt;0,"SANTANDER",IF(COUNTIF('Códigos Itaú (ref)'!$A$2:$A$44,$C4136)&gt;0,"ITAU",IF(AND(TRIM(UPPER($I4136))="CONTRATUAL",ISNUMBER(SEARCH("INDIVIDUAL",SUBSTITUTE(UPPER($D4136)," ","")))),"PREMIUM FREE",""))))</f>
        <v/>
      </c>
    </row>
    <row r="4137">
      <c r="AC4137">
        <f>IF($C4137="","",IF(COUNTIF('Códigos Santander (ref)'!$A$2:$A$79,$C4137)&gt;0,"SANTANDER",IF(COUNTIF('Códigos Itaú (ref)'!$A$2:$A$44,$C4137)&gt;0,"ITAU",IF(AND(TRIM(UPPER($I4137))="CONTRATUAL",ISNUMBER(SEARCH("INDIVIDUAL",SUBSTITUTE(UPPER($D4137)," ","")))),"PREMIUM FREE",""))))</f>
        <v/>
      </c>
    </row>
    <row r="4138">
      <c r="AC4138">
        <f>IF($C4138="","",IF(COUNTIF('Códigos Santander (ref)'!$A$2:$A$79,$C4138)&gt;0,"SANTANDER",IF(COUNTIF('Códigos Itaú (ref)'!$A$2:$A$44,$C4138)&gt;0,"ITAU",IF(AND(TRIM(UPPER($I4138))="CONTRATUAL",ISNUMBER(SEARCH("INDIVIDUAL",SUBSTITUTE(UPPER($D4138)," ","")))),"PREMIUM FREE",""))))</f>
        <v/>
      </c>
    </row>
    <row r="4139">
      <c r="AC4139">
        <f>IF($C4139="","",IF(COUNTIF('Códigos Santander (ref)'!$A$2:$A$79,$C4139)&gt;0,"SANTANDER",IF(COUNTIF('Códigos Itaú (ref)'!$A$2:$A$44,$C4139)&gt;0,"ITAU",IF(AND(TRIM(UPPER($I4139))="CONTRATUAL",ISNUMBER(SEARCH("INDIVIDUAL",SUBSTITUTE(UPPER($D4139)," ","")))),"PREMIUM FREE",""))))</f>
        <v/>
      </c>
    </row>
    <row r="4140">
      <c r="AC4140">
        <f>IF($C4140="","",IF(COUNTIF('Códigos Santander (ref)'!$A$2:$A$79,$C4140)&gt;0,"SANTANDER",IF(COUNTIF('Códigos Itaú (ref)'!$A$2:$A$44,$C4140)&gt;0,"ITAU",IF(AND(TRIM(UPPER($I4140))="CONTRATUAL",ISNUMBER(SEARCH("INDIVIDUAL",SUBSTITUTE(UPPER($D4140)," ","")))),"PREMIUM FREE",""))))</f>
        <v/>
      </c>
    </row>
    <row r="4141">
      <c r="AC4141">
        <f>IF($C4141="","",IF(COUNTIF('Códigos Santander (ref)'!$A$2:$A$79,$C4141)&gt;0,"SANTANDER",IF(COUNTIF('Códigos Itaú (ref)'!$A$2:$A$44,$C4141)&gt;0,"ITAU",IF(AND(TRIM(UPPER($I4141))="CONTRATUAL",ISNUMBER(SEARCH("INDIVIDUAL",SUBSTITUTE(UPPER($D4141)," ","")))),"PREMIUM FREE",""))))</f>
        <v/>
      </c>
    </row>
    <row r="4142">
      <c r="AC4142">
        <f>IF($C4142="","",IF(COUNTIF('Códigos Santander (ref)'!$A$2:$A$79,$C4142)&gt;0,"SANTANDER",IF(COUNTIF('Códigos Itaú (ref)'!$A$2:$A$44,$C4142)&gt;0,"ITAU",IF(AND(TRIM(UPPER($I4142))="CONTRATUAL",ISNUMBER(SEARCH("INDIVIDUAL",SUBSTITUTE(UPPER($D4142)," ","")))),"PREMIUM FREE",""))))</f>
        <v/>
      </c>
    </row>
    <row r="4143">
      <c r="AC4143">
        <f>IF($C4143="","",IF(COUNTIF('Códigos Santander (ref)'!$A$2:$A$79,$C4143)&gt;0,"SANTANDER",IF(COUNTIF('Códigos Itaú (ref)'!$A$2:$A$44,$C4143)&gt;0,"ITAU",IF(AND(TRIM(UPPER($I4143))="CONTRATUAL",ISNUMBER(SEARCH("INDIVIDUAL",SUBSTITUTE(UPPER($D4143)," ","")))),"PREMIUM FREE",""))))</f>
        <v/>
      </c>
    </row>
    <row r="4144">
      <c r="AC4144">
        <f>IF($C4144="","",IF(COUNTIF('Códigos Santander (ref)'!$A$2:$A$79,$C4144)&gt;0,"SANTANDER",IF(COUNTIF('Códigos Itaú (ref)'!$A$2:$A$44,$C4144)&gt;0,"ITAU",IF(AND(TRIM(UPPER($I4144))="CONTRATUAL",ISNUMBER(SEARCH("INDIVIDUAL",SUBSTITUTE(UPPER($D4144)," ","")))),"PREMIUM FREE",""))))</f>
        <v/>
      </c>
    </row>
    <row r="4145">
      <c r="AC4145">
        <f>IF($C4145="","",IF(COUNTIF('Códigos Santander (ref)'!$A$2:$A$79,$C4145)&gt;0,"SANTANDER",IF(COUNTIF('Códigos Itaú (ref)'!$A$2:$A$44,$C4145)&gt;0,"ITAU",IF(AND(TRIM(UPPER($I4145))="CONTRATUAL",ISNUMBER(SEARCH("INDIVIDUAL",SUBSTITUTE(UPPER($D4145)," ","")))),"PREMIUM FREE",""))))</f>
        <v/>
      </c>
    </row>
    <row r="4146">
      <c r="AC4146">
        <f>IF($C4146="","",IF(COUNTIF('Códigos Santander (ref)'!$A$2:$A$79,$C4146)&gt;0,"SANTANDER",IF(COUNTIF('Códigos Itaú (ref)'!$A$2:$A$44,$C4146)&gt;0,"ITAU",IF(AND(TRIM(UPPER($I4146))="CONTRATUAL",ISNUMBER(SEARCH("INDIVIDUAL",SUBSTITUTE(UPPER($D4146)," ","")))),"PREMIUM FREE",""))))</f>
        <v/>
      </c>
    </row>
    <row r="4147">
      <c r="AC4147">
        <f>IF($C4147="","",IF(COUNTIF('Códigos Santander (ref)'!$A$2:$A$79,$C4147)&gt;0,"SANTANDER",IF(COUNTIF('Códigos Itaú (ref)'!$A$2:$A$44,$C4147)&gt;0,"ITAU",IF(AND(TRIM(UPPER($I4147))="CONTRATUAL",ISNUMBER(SEARCH("INDIVIDUAL",SUBSTITUTE(UPPER($D4147)," ","")))),"PREMIUM FREE",""))))</f>
        <v/>
      </c>
    </row>
    <row r="4148">
      <c r="AC4148">
        <f>IF($C4148="","",IF(COUNTIF('Códigos Santander (ref)'!$A$2:$A$79,$C4148)&gt;0,"SANTANDER",IF(COUNTIF('Códigos Itaú (ref)'!$A$2:$A$44,$C4148)&gt;0,"ITAU",IF(AND(TRIM(UPPER($I4148))="CONTRATUAL",ISNUMBER(SEARCH("INDIVIDUAL",SUBSTITUTE(UPPER($D4148)," ","")))),"PREMIUM FREE",""))))</f>
        <v/>
      </c>
    </row>
    <row r="4149">
      <c r="AC4149">
        <f>IF($C4149="","",IF(COUNTIF('Códigos Santander (ref)'!$A$2:$A$79,$C4149)&gt;0,"SANTANDER",IF(COUNTIF('Códigos Itaú (ref)'!$A$2:$A$44,$C4149)&gt;0,"ITAU",IF(AND(TRIM(UPPER($I4149))="CONTRATUAL",ISNUMBER(SEARCH("INDIVIDUAL",SUBSTITUTE(UPPER($D4149)," ","")))),"PREMIUM FREE",""))))</f>
        <v/>
      </c>
    </row>
    <row r="4150">
      <c r="AC4150">
        <f>IF($C4150="","",IF(COUNTIF('Códigos Santander (ref)'!$A$2:$A$79,$C4150)&gt;0,"SANTANDER",IF(COUNTIF('Códigos Itaú (ref)'!$A$2:$A$44,$C4150)&gt;0,"ITAU",IF(AND(TRIM(UPPER($I4150))="CONTRATUAL",ISNUMBER(SEARCH("INDIVIDUAL",SUBSTITUTE(UPPER($D4150)," ","")))),"PREMIUM FREE",""))))</f>
        <v/>
      </c>
    </row>
    <row r="4151">
      <c r="AC4151">
        <f>IF($C4151="","",IF(COUNTIF('Códigos Santander (ref)'!$A$2:$A$79,$C4151)&gt;0,"SANTANDER",IF(COUNTIF('Códigos Itaú (ref)'!$A$2:$A$44,$C4151)&gt;0,"ITAU",IF(AND(TRIM(UPPER($I4151))="CONTRATUAL",ISNUMBER(SEARCH("INDIVIDUAL",SUBSTITUTE(UPPER($D4151)," ","")))),"PREMIUM FREE",""))))</f>
        <v/>
      </c>
    </row>
    <row r="4152">
      <c r="AC4152">
        <f>IF($C4152="","",IF(COUNTIF('Códigos Santander (ref)'!$A$2:$A$79,$C4152)&gt;0,"SANTANDER",IF(COUNTIF('Códigos Itaú (ref)'!$A$2:$A$44,$C4152)&gt;0,"ITAU",IF(AND(TRIM(UPPER($I4152))="CONTRATUAL",ISNUMBER(SEARCH("INDIVIDUAL",SUBSTITUTE(UPPER($D4152)," ","")))),"PREMIUM FREE",""))))</f>
        <v/>
      </c>
    </row>
    <row r="4153">
      <c r="AC4153">
        <f>IF($C4153="","",IF(COUNTIF('Códigos Santander (ref)'!$A$2:$A$79,$C4153)&gt;0,"SANTANDER",IF(COUNTIF('Códigos Itaú (ref)'!$A$2:$A$44,$C4153)&gt;0,"ITAU",IF(AND(TRIM(UPPER($I4153))="CONTRATUAL",ISNUMBER(SEARCH("INDIVIDUAL",SUBSTITUTE(UPPER($D4153)," ","")))),"PREMIUM FREE",""))))</f>
        <v/>
      </c>
    </row>
    <row r="4154">
      <c r="AC4154">
        <f>IF($C4154="","",IF(COUNTIF('Códigos Santander (ref)'!$A$2:$A$79,$C4154)&gt;0,"SANTANDER",IF(COUNTIF('Códigos Itaú (ref)'!$A$2:$A$44,$C4154)&gt;0,"ITAU",IF(AND(TRIM(UPPER($I4154))="CONTRATUAL",ISNUMBER(SEARCH("INDIVIDUAL",SUBSTITUTE(UPPER($D4154)," ","")))),"PREMIUM FREE",""))))</f>
        <v/>
      </c>
    </row>
    <row r="4155">
      <c r="AC4155">
        <f>IF($C4155="","",IF(COUNTIF('Códigos Santander (ref)'!$A$2:$A$79,$C4155)&gt;0,"SANTANDER",IF(COUNTIF('Códigos Itaú (ref)'!$A$2:$A$44,$C4155)&gt;0,"ITAU",IF(AND(TRIM(UPPER($I4155))="CONTRATUAL",ISNUMBER(SEARCH("INDIVIDUAL",SUBSTITUTE(UPPER($D4155)," ","")))),"PREMIUM FREE",""))))</f>
        <v/>
      </c>
    </row>
    <row r="4156">
      <c r="AC4156">
        <f>IF($C4156="","",IF(COUNTIF('Códigos Santander (ref)'!$A$2:$A$79,$C4156)&gt;0,"SANTANDER",IF(COUNTIF('Códigos Itaú (ref)'!$A$2:$A$44,$C4156)&gt;0,"ITAU",IF(AND(TRIM(UPPER($I4156))="CONTRATUAL",ISNUMBER(SEARCH("INDIVIDUAL",SUBSTITUTE(UPPER($D4156)," ","")))),"PREMIUM FREE",""))))</f>
        <v/>
      </c>
    </row>
    <row r="4157">
      <c r="AC4157">
        <f>IF($C4157="","",IF(COUNTIF('Códigos Santander (ref)'!$A$2:$A$79,$C4157)&gt;0,"SANTANDER",IF(COUNTIF('Códigos Itaú (ref)'!$A$2:$A$44,$C4157)&gt;0,"ITAU",IF(AND(TRIM(UPPER($I4157))="CONTRATUAL",ISNUMBER(SEARCH("INDIVIDUAL",SUBSTITUTE(UPPER($D4157)," ","")))),"PREMIUM FREE",""))))</f>
        <v/>
      </c>
    </row>
    <row r="4158">
      <c r="AC4158">
        <f>IF($C4158="","",IF(COUNTIF('Códigos Santander (ref)'!$A$2:$A$79,$C4158)&gt;0,"SANTANDER",IF(COUNTIF('Códigos Itaú (ref)'!$A$2:$A$44,$C4158)&gt;0,"ITAU",IF(AND(TRIM(UPPER($I4158))="CONTRATUAL",ISNUMBER(SEARCH("INDIVIDUAL",SUBSTITUTE(UPPER($D4158)," ","")))),"PREMIUM FREE",""))))</f>
        <v/>
      </c>
    </row>
    <row r="4159">
      <c r="AC4159">
        <f>IF($C4159="","",IF(COUNTIF('Códigos Santander (ref)'!$A$2:$A$79,$C4159)&gt;0,"SANTANDER",IF(COUNTIF('Códigos Itaú (ref)'!$A$2:$A$44,$C4159)&gt;0,"ITAU",IF(AND(TRIM(UPPER($I4159))="CONTRATUAL",ISNUMBER(SEARCH("INDIVIDUAL",SUBSTITUTE(UPPER($D4159)," ","")))),"PREMIUM FREE",""))))</f>
        <v/>
      </c>
    </row>
    <row r="4160">
      <c r="AC4160">
        <f>IF($C4160="","",IF(COUNTIF('Códigos Santander (ref)'!$A$2:$A$79,$C4160)&gt;0,"SANTANDER",IF(COUNTIF('Códigos Itaú (ref)'!$A$2:$A$44,$C4160)&gt;0,"ITAU",IF(AND(TRIM(UPPER($I4160))="CONTRATUAL",ISNUMBER(SEARCH("INDIVIDUAL",SUBSTITUTE(UPPER($D4160)," ","")))),"PREMIUM FREE",""))))</f>
        <v/>
      </c>
    </row>
    <row r="4161">
      <c r="AC4161">
        <f>IF($C4161="","",IF(COUNTIF('Códigos Santander (ref)'!$A$2:$A$79,$C4161)&gt;0,"SANTANDER",IF(COUNTIF('Códigos Itaú (ref)'!$A$2:$A$44,$C4161)&gt;0,"ITAU",IF(AND(TRIM(UPPER($I4161))="CONTRATUAL",ISNUMBER(SEARCH("INDIVIDUAL",SUBSTITUTE(UPPER($D4161)," ","")))),"PREMIUM FREE",""))))</f>
        <v/>
      </c>
    </row>
    <row r="4162">
      <c r="AC4162">
        <f>IF($C4162="","",IF(COUNTIF('Códigos Santander (ref)'!$A$2:$A$79,$C4162)&gt;0,"SANTANDER",IF(COUNTIF('Códigos Itaú (ref)'!$A$2:$A$44,$C4162)&gt;0,"ITAU",IF(AND(TRIM(UPPER($I4162))="CONTRATUAL",ISNUMBER(SEARCH("INDIVIDUAL",SUBSTITUTE(UPPER($D4162)," ","")))),"PREMIUM FREE",""))))</f>
        <v/>
      </c>
    </row>
    <row r="4163">
      <c r="AC4163">
        <f>IF($C4163="","",IF(COUNTIF('Códigos Santander (ref)'!$A$2:$A$79,$C4163)&gt;0,"SANTANDER",IF(COUNTIF('Códigos Itaú (ref)'!$A$2:$A$44,$C4163)&gt;0,"ITAU",IF(AND(TRIM(UPPER($I4163))="CONTRATUAL",ISNUMBER(SEARCH("INDIVIDUAL",SUBSTITUTE(UPPER($D4163)," ","")))),"PREMIUM FREE",""))))</f>
        <v/>
      </c>
    </row>
    <row r="4164">
      <c r="AC4164">
        <f>IF($C4164="","",IF(COUNTIF('Códigos Santander (ref)'!$A$2:$A$79,$C4164)&gt;0,"SANTANDER",IF(COUNTIF('Códigos Itaú (ref)'!$A$2:$A$44,$C4164)&gt;0,"ITAU",IF(AND(TRIM(UPPER($I4164))="CONTRATUAL",ISNUMBER(SEARCH("INDIVIDUAL",SUBSTITUTE(UPPER($D4164)," ","")))),"PREMIUM FREE",""))))</f>
        <v/>
      </c>
    </row>
    <row r="4165">
      <c r="AC4165">
        <f>IF($C4165="","",IF(COUNTIF('Códigos Santander (ref)'!$A$2:$A$79,$C4165)&gt;0,"SANTANDER",IF(COUNTIF('Códigos Itaú (ref)'!$A$2:$A$44,$C4165)&gt;0,"ITAU",IF(AND(TRIM(UPPER($I4165))="CONTRATUAL",ISNUMBER(SEARCH("INDIVIDUAL",SUBSTITUTE(UPPER($D4165)," ","")))),"PREMIUM FREE",""))))</f>
        <v/>
      </c>
    </row>
    <row r="4166">
      <c r="AC4166">
        <f>IF($C4166="","",IF(COUNTIF('Códigos Santander (ref)'!$A$2:$A$79,$C4166)&gt;0,"SANTANDER",IF(COUNTIF('Códigos Itaú (ref)'!$A$2:$A$44,$C4166)&gt;0,"ITAU",IF(AND(TRIM(UPPER($I4166))="CONTRATUAL",ISNUMBER(SEARCH("INDIVIDUAL",SUBSTITUTE(UPPER($D4166)," ","")))),"PREMIUM FREE",""))))</f>
        <v/>
      </c>
    </row>
    <row r="4167">
      <c r="AC4167">
        <f>IF($C4167="","",IF(COUNTIF('Códigos Santander (ref)'!$A$2:$A$79,$C4167)&gt;0,"SANTANDER",IF(COUNTIF('Códigos Itaú (ref)'!$A$2:$A$44,$C4167)&gt;0,"ITAU",IF(AND(TRIM(UPPER($I4167))="CONTRATUAL",ISNUMBER(SEARCH("INDIVIDUAL",SUBSTITUTE(UPPER($D4167)," ","")))),"PREMIUM FREE",""))))</f>
        <v/>
      </c>
    </row>
    <row r="4168">
      <c r="AC4168">
        <f>IF($C4168="","",IF(COUNTIF('Códigos Santander (ref)'!$A$2:$A$79,$C4168)&gt;0,"SANTANDER",IF(COUNTIF('Códigos Itaú (ref)'!$A$2:$A$44,$C4168)&gt;0,"ITAU",IF(AND(TRIM(UPPER($I4168))="CONTRATUAL",ISNUMBER(SEARCH("INDIVIDUAL",SUBSTITUTE(UPPER($D4168)," ","")))),"PREMIUM FREE",""))))</f>
        <v/>
      </c>
    </row>
    <row r="4169">
      <c r="AC4169">
        <f>IF($C4169="","",IF(COUNTIF('Códigos Santander (ref)'!$A$2:$A$79,$C4169)&gt;0,"SANTANDER",IF(COUNTIF('Códigos Itaú (ref)'!$A$2:$A$44,$C4169)&gt;0,"ITAU",IF(AND(TRIM(UPPER($I4169))="CONTRATUAL",ISNUMBER(SEARCH("INDIVIDUAL",SUBSTITUTE(UPPER($D4169)," ","")))),"PREMIUM FREE",""))))</f>
        <v/>
      </c>
    </row>
    <row r="4170">
      <c r="AC4170">
        <f>IF($C4170="","",IF(COUNTIF('Códigos Santander (ref)'!$A$2:$A$79,$C4170)&gt;0,"SANTANDER",IF(COUNTIF('Códigos Itaú (ref)'!$A$2:$A$44,$C4170)&gt;0,"ITAU",IF(AND(TRIM(UPPER($I4170))="CONTRATUAL",ISNUMBER(SEARCH("INDIVIDUAL",SUBSTITUTE(UPPER($D4170)," ","")))),"PREMIUM FREE",""))))</f>
        <v/>
      </c>
    </row>
    <row r="4171">
      <c r="AC4171">
        <f>IF($C4171="","",IF(COUNTIF('Códigos Santander (ref)'!$A$2:$A$79,$C4171)&gt;0,"SANTANDER",IF(COUNTIF('Códigos Itaú (ref)'!$A$2:$A$44,$C4171)&gt;0,"ITAU",IF(AND(TRIM(UPPER($I4171))="CONTRATUAL",ISNUMBER(SEARCH("INDIVIDUAL",SUBSTITUTE(UPPER($D4171)," ","")))),"PREMIUM FREE",""))))</f>
        <v/>
      </c>
    </row>
    <row r="4172">
      <c r="AC4172">
        <f>IF($C4172="","",IF(COUNTIF('Códigos Santander (ref)'!$A$2:$A$79,$C4172)&gt;0,"SANTANDER",IF(COUNTIF('Códigos Itaú (ref)'!$A$2:$A$44,$C4172)&gt;0,"ITAU",IF(AND(TRIM(UPPER($I4172))="CONTRATUAL",ISNUMBER(SEARCH("INDIVIDUAL",SUBSTITUTE(UPPER($D4172)," ","")))),"PREMIUM FREE",""))))</f>
        <v/>
      </c>
    </row>
    <row r="4173">
      <c r="AC4173">
        <f>IF($C4173="","",IF(COUNTIF('Códigos Santander (ref)'!$A$2:$A$79,$C4173)&gt;0,"SANTANDER",IF(COUNTIF('Códigos Itaú (ref)'!$A$2:$A$44,$C4173)&gt;0,"ITAU",IF(AND(TRIM(UPPER($I4173))="CONTRATUAL",ISNUMBER(SEARCH("INDIVIDUAL",SUBSTITUTE(UPPER($D4173)," ","")))),"PREMIUM FREE",""))))</f>
        <v/>
      </c>
    </row>
    <row r="4174">
      <c r="AC4174">
        <f>IF($C4174="","",IF(COUNTIF('Códigos Santander (ref)'!$A$2:$A$79,$C4174)&gt;0,"SANTANDER",IF(COUNTIF('Códigos Itaú (ref)'!$A$2:$A$44,$C4174)&gt;0,"ITAU",IF(AND(TRIM(UPPER($I4174))="CONTRATUAL",ISNUMBER(SEARCH("INDIVIDUAL",SUBSTITUTE(UPPER($D4174)," ","")))),"PREMIUM FREE",""))))</f>
        <v/>
      </c>
    </row>
    <row r="4175">
      <c r="AC4175">
        <f>IF($C4175="","",IF(COUNTIF('Códigos Santander (ref)'!$A$2:$A$79,$C4175)&gt;0,"SANTANDER",IF(COUNTIF('Códigos Itaú (ref)'!$A$2:$A$44,$C4175)&gt;0,"ITAU",IF(AND(TRIM(UPPER($I4175))="CONTRATUAL",ISNUMBER(SEARCH("INDIVIDUAL",SUBSTITUTE(UPPER($D4175)," ","")))),"PREMIUM FREE",""))))</f>
        <v/>
      </c>
    </row>
    <row r="4176">
      <c r="AC4176">
        <f>IF($C4176="","",IF(COUNTIF('Códigos Santander (ref)'!$A$2:$A$79,$C4176)&gt;0,"SANTANDER",IF(COUNTIF('Códigos Itaú (ref)'!$A$2:$A$44,$C4176)&gt;0,"ITAU",IF(AND(TRIM(UPPER($I4176))="CONTRATUAL",ISNUMBER(SEARCH("INDIVIDUAL",SUBSTITUTE(UPPER($D4176)," ","")))),"PREMIUM FREE",""))))</f>
        <v/>
      </c>
    </row>
    <row r="4177">
      <c r="AC4177">
        <f>IF($C4177="","",IF(COUNTIF('Códigos Santander (ref)'!$A$2:$A$79,$C4177)&gt;0,"SANTANDER",IF(COUNTIF('Códigos Itaú (ref)'!$A$2:$A$44,$C4177)&gt;0,"ITAU",IF(AND(TRIM(UPPER($I4177))="CONTRATUAL",ISNUMBER(SEARCH("INDIVIDUAL",SUBSTITUTE(UPPER($D4177)," ","")))),"PREMIUM FREE",""))))</f>
        <v/>
      </c>
    </row>
    <row r="4178">
      <c r="AC4178">
        <f>IF($C4178="","",IF(COUNTIF('Códigos Santander (ref)'!$A$2:$A$79,$C4178)&gt;0,"SANTANDER",IF(COUNTIF('Códigos Itaú (ref)'!$A$2:$A$44,$C4178)&gt;0,"ITAU",IF(AND(TRIM(UPPER($I4178))="CONTRATUAL",ISNUMBER(SEARCH("INDIVIDUAL",SUBSTITUTE(UPPER($D4178)," ","")))),"PREMIUM FREE",""))))</f>
        <v/>
      </c>
    </row>
    <row r="4179">
      <c r="AC4179">
        <f>IF($C4179="","",IF(COUNTIF('Códigos Santander (ref)'!$A$2:$A$79,$C4179)&gt;0,"SANTANDER",IF(COUNTIF('Códigos Itaú (ref)'!$A$2:$A$44,$C4179)&gt;0,"ITAU",IF(AND(TRIM(UPPER($I4179))="CONTRATUAL",ISNUMBER(SEARCH("INDIVIDUAL",SUBSTITUTE(UPPER($D4179)," ","")))),"PREMIUM FREE",""))))</f>
        <v/>
      </c>
    </row>
    <row r="4180">
      <c r="AC4180">
        <f>IF($C4180="","",IF(COUNTIF('Códigos Santander (ref)'!$A$2:$A$79,$C4180)&gt;0,"SANTANDER",IF(COUNTIF('Códigos Itaú (ref)'!$A$2:$A$44,$C4180)&gt;0,"ITAU",IF(AND(TRIM(UPPER($I4180))="CONTRATUAL",ISNUMBER(SEARCH("INDIVIDUAL",SUBSTITUTE(UPPER($D4180)," ","")))),"PREMIUM FREE",""))))</f>
        <v/>
      </c>
    </row>
    <row r="4181">
      <c r="AC4181">
        <f>IF($C4181="","",IF(COUNTIF('Códigos Santander (ref)'!$A$2:$A$79,$C4181)&gt;0,"SANTANDER",IF(COUNTIF('Códigos Itaú (ref)'!$A$2:$A$44,$C4181)&gt;0,"ITAU",IF(AND(TRIM(UPPER($I4181))="CONTRATUAL",ISNUMBER(SEARCH("INDIVIDUAL",SUBSTITUTE(UPPER($D4181)," ","")))),"PREMIUM FREE",""))))</f>
        <v/>
      </c>
    </row>
    <row r="4182">
      <c r="AC4182">
        <f>IF($C4182="","",IF(COUNTIF('Códigos Santander (ref)'!$A$2:$A$79,$C4182)&gt;0,"SANTANDER",IF(COUNTIF('Códigos Itaú (ref)'!$A$2:$A$44,$C4182)&gt;0,"ITAU",IF(AND(TRIM(UPPER($I4182))="CONTRATUAL",ISNUMBER(SEARCH("INDIVIDUAL",SUBSTITUTE(UPPER($D4182)," ","")))),"PREMIUM FREE",""))))</f>
        <v/>
      </c>
    </row>
    <row r="4183">
      <c r="AC4183">
        <f>IF($C4183="","",IF(COUNTIF('Códigos Santander (ref)'!$A$2:$A$79,$C4183)&gt;0,"SANTANDER",IF(COUNTIF('Códigos Itaú (ref)'!$A$2:$A$44,$C4183)&gt;0,"ITAU",IF(AND(TRIM(UPPER($I4183))="CONTRATUAL",ISNUMBER(SEARCH("INDIVIDUAL",SUBSTITUTE(UPPER($D4183)," ","")))),"PREMIUM FREE",""))))</f>
        <v/>
      </c>
    </row>
    <row r="4184">
      <c r="AC4184">
        <f>IF($C4184="","",IF(COUNTIF('Códigos Santander (ref)'!$A$2:$A$79,$C4184)&gt;0,"SANTANDER",IF(COUNTIF('Códigos Itaú (ref)'!$A$2:$A$44,$C4184)&gt;0,"ITAU",IF(AND(TRIM(UPPER($I4184))="CONTRATUAL",ISNUMBER(SEARCH("INDIVIDUAL",SUBSTITUTE(UPPER($D4184)," ","")))),"PREMIUM FREE",""))))</f>
        <v/>
      </c>
    </row>
    <row r="4185">
      <c r="AC4185">
        <f>IF($C4185="","",IF(COUNTIF('Códigos Santander (ref)'!$A$2:$A$79,$C4185)&gt;0,"SANTANDER",IF(COUNTIF('Códigos Itaú (ref)'!$A$2:$A$44,$C4185)&gt;0,"ITAU",IF(AND(TRIM(UPPER($I4185))="CONTRATUAL",ISNUMBER(SEARCH("INDIVIDUAL",SUBSTITUTE(UPPER($D4185)," ","")))),"PREMIUM FREE",""))))</f>
        <v/>
      </c>
    </row>
    <row r="4186">
      <c r="AC4186">
        <f>IF($C4186="","",IF(COUNTIF('Códigos Santander (ref)'!$A$2:$A$79,$C4186)&gt;0,"SANTANDER",IF(COUNTIF('Códigos Itaú (ref)'!$A$2:$A$44,$C4186)&gt;0,"ITAU",IF(AND(TRIM(UPPER($I4186))="CONTRATUAL",ISNUMBER(SEARCH("INDIVIDUAL",SUBSTITUTE(UPPER($D4186)," ","")))),"PREMIUM FREE",""))))</f>
        <v/>
      </c>
    </row>
    <row r="4187">
      <c r="AC4187">
        <f>IF($C4187="","",IF(COUNTIF('Códigos Santander (ref)'!$A$2:$A$79,$C4187)&gt;0,"SANTANDER",IF(COUNTIF('Códigos Itaú (ref)'!$A$2:$A$44,$C4187)&gt;0,"ITAU",IF(AND(TRIM(UPPER($I4187))="CONTRATUAL",ISNUMBER(SEARCH("INDIVIDUAL",SUBSTITUTE(UPPER($D4187)," ","")))),"PREMIUM FREE",""))))</f>
        <v/>
      </c>
    </row>
    <row r="4188">
      <c r="AC4188">
        <f>IF($C4188="","",IF(COUNTIF('Códigos Santander (ref)'!$A$2:$A$79,$C4188)&gt;0,"SANTANDER",IF(COUNTIF('Códigos Itaú (ref)'!$A$2:$A$44,$C4188)&gt;0,"ITAU",IF(AND(TRIM(UPPER($I4188))="CONTRATUAL",ISNUMBER(SEARCH("INDIVIDUAL",SUBSTITUTE(UPPER($D4188)," ","")))),"PREMIUM FREE",""))))</f>
        <v/>
      </c>
    </row>
    <row r="4189">
      <c r="AC4189">
        <f>IF($C4189="","",IF(COUNTIF('Códigos Santander (ref)'!$A$2:$A$79,$C4189)&gt;0,"SANTANDER",IF(COUNTIF('Códigos Itaú (ref)'!$A$2:$A$44,$C4189)&gt;0,"ITAU",IF(AND(TRIM(UPPER($I4189))="CONTRATUAL",ISNUMBER(SEARCH("INDIVIDUAL",SUBSTITUTE(UPPER($D4189)," ","")))),"PREMIUM FREE",""))))</f>
        <v/>
      </c>
    </row>
    <row r="4190">
      <c r="AC4190">
        <f>IF($C4190="","",IF(COUNTIF('Códigos Santander (ref)'!$A$2:$A$79,$C4190)&gt;0,"SANTANDER",IF(COUNTIF('Códigos Itaú (ref)'!$A$2:$A$44,$C4190)&gt;0,"ITAU",IF(AND(TRIM(UPPER($I4190))="CONTRATUAL",ISNUMBER(SEARCH("INDIVIDUAL",SUBSTITUTE(UPPER($D4190)," ","")))),"PREMIUM FREE",""))))</f>
        <v/>
      </c>
    </row>
    <row r="4191">
      <c r="AC4191">
        <f>IF($C4191="","",IF(COUNTIF('Códigos Santander (ref)'!$A$2:$A$79,$C4191)&gt;0,"SANTANDER",IF(COUNTIF('Códigos Itaú (ref)'!$A$2:$A$44,$C4191)&gt;0,"ITAU",IF(AND(TRIM(UPPER($I4191))="CONTRATUAL",ISNUMBER(SEARCH("INDIVIDUAL",SUBSTITUTE(UPPER($D4191)," ","")))),"PREMIUM FREE",""))))</f>
        <v/>
      </c>
    </row>
    <row r="4192">
      <c r="AC4192">
        <f>IF($C4192="","",IF(COUNTIF('Códigos Santander (ref)'!$A$2:$A$79,$C4192)&gt;0,"SANTANDER",IF(COUNTIF('Códigos Itaú (ref)'!$A$2:$A$44,$C4192)&gt;0,"ITAU",IF(AND(TRIM(UPPER($I4192))="CONTRATUAL",ISNUMBER(SEARCH("INDIVIDUAL",SUBSTITUTE(UPPER($D4192)," ","")))),"PREMIUM FREE",""))))</f>
        <v/>
      </c>
    </row>
    <row r="4193">
      <c r="AC4193">
        <f>IF($C4193="","",IF(COUNTIF('Códigos Santander (ref)'!$A$2:$A$79,$C4193)&gt;0,"SANTANDER",IF(COUNTIF('Códigos Itaú (ref)'!$A$2:$A$44,$C4193)&gt;0,"ITAU",IF(AND(TRIM(UPPER($I4193))="CONTRATUAL",ISNUMBER(SEARCH("INDIVIDUAL",SUBSTITUTE(UPPER($D4193)," ","")))),"PREMIUM FREE",""))))</f>
        <v/>
      </c>
    </row>
    <row r="4194">
      <c r="AC4194">
        <f>IF($C4194="","",IF(COUNTIF('Códigos Santander (ref)'!$A$2:$A$79,$C4194)&gt;0,"SANTANDER",IF(COUNTIF('Códigos Itaú (ref)'!$A$2:$A$44,$C4194)&gt;0,"ITAU",IF(AND(TRIM(UPPER($I4194))="CONTRATUAL",ISNUMBER(SEARCH("INDIVIDUAL",SUBSTITUTE(UPPER($D4194)," ","")))),"PREMIUM FREE",""))))</f>
        <v/>
      </c>
    </row>
    <row r="4195">
      <c r="AC4195">
        <f>IF($C4195="","",IF(COUNTIF('Códigos Santander (ref)'!$A$2:$A$79,$C4195)&gt;0,"SANTANDER",IF(COUNTIF('Códigos Itaú (ref)'!$A$2:$A$44,$C4195)&gt;0,"ITAU",IF(AND(TRIM(UPPER($I4195))="CONTRATUAL",ISNUMBER(SEARCH("INDIVIDUAL",SUBSTITUTE(UPPER($D4195)," ","")))),"PREMIUM FREE",""))))</f>
        <v/>
      </c>
    </row>
    <row r="4196">
      <c r="AC4196">
        <f>IF($C4196="","",IF(COUNTIF('Códigos Santander (ref)'!$A$2:$A$79,$C4196)&gt;0,"SANTANDER",IF(COUNTIF('Códigos Itaú (ref)'!$A$2:$A$44,$C4196)&gt;0,"ITAU",IF(AND(TRIM(UPPER($I4196))="CONTRATUAL",ISNUMBER(SEARCH("INDIVIDUAL",SUBSTITUTE(UPPER($D4196)," ","")))),"PREMIUM FREE",""))))</f>
        <v/>
      </c>
    </row>
    <row r="4197">
      <c r="AC4197">
        <f>IF($C4197="","",IF(COUNTIF('Códigos Santander (ref)'!$A$2:$A$79,$C4197)&gt;0,"SANTANDER",IF(COUNTIF('Códigos Itaú (ref)'!$A$2:$A$44,$C4197)&gt;0,"ITAU",IF(AND(TRIM(UPPER($I4197))="CONTRATUAL",ISNUMBER(SEARCH("INDIVIDUAL",SUBSTITUTE(UPPER($D4197)," ","")))),"PREMIUM FREE",""))))</f>
        <v/>
      </c>
    </row>
    <row r="4198">
      <c r="AC4198">
        <f>IF($C4198="","",IF(COUNTIF('Códigos Santander (ref)'!$A$2:$A$79,$C4198)&gt;0,"SANTANDER",IF(COUNTIF('Códigos Itaú (ref)'!$A$2:$A$44,$C4198)&gt;0,"ITAU",IF(AND(TRIM(UPPER($I4198))="CONTRATUAL",ISNUMBER(SEARCH("INDIVIDUAL",SUBSTITUTE(UPPER($D4198)," ","")))),"PREMIUM FREE",""))))</f>
        <v/>
      </c>
    </row>
    <row r="4199">
      <c r="AC4199">
        <f>IF($C4199="","",IF(COUNTIF('Códigos Santander (ref)'!$A$2:$A$79,$C4199)&gt;0,"SANTANDER",IF(COUNTIF('Códigos Itaú (ref)'!$A$2:$A$44,$C4199)&gt;0,"ITAU",IF(AND(TRIM(UPPER($I4199))="CONTRATUAL",ISNUMBER(SEARCH("INDIVIDUAL",SUBSTITUTE(UPPER($D4199)," ","")))),"PREMIUM FREE",""))))</f>
        <v/>
      </c>
    </row>
    <row r="4200">
      <c r="AC4200">
        <f>IF($C4200="","",IF(COUNTIF('Códigos Santander (ref)'!$A$2:$A$79,$C4200)&gt;0,"SANTANDER",IF(COUNTIF('Códigos Itaú (ref)'!$A$2:$A$44,$C4200)&gt;0,"ITAU",IF(AND(TRIM(UPPER($I4200))="CONTRATUAL",ISNUMBER(SEARCH("INDIVIDUAL",SUBSTITUTE(UPPER($D4200)," ","")))),"PREMIUM FREE",""))))</f>
        <v/>
      </c>
    </row>
    <row r="4201">
      <c r="AC4201">
        <f>IF($C4201="","",IF(COUNTIF('Códigos Santander (ref)'!$A$2:$A$79,$C4201)&gt;0,"SANTANDER",IF(COUNTIF('Códigos Itaú (ref)'!$A$2:$A$44,$C4201)&gt;0,"ITAU",IF(AND(TRIM(UPPER($I4201))="CONTRATUAL",ISNUMBER(SEARCH("INDIVIDUAL",SUBSTITUTE(UPPER($D4201)," ","")))),"PREMIUM FREE",""))))</f>
        <v/>
      </c>
    </row>
    <row r="4202">
      <c r="AC4202">
        <f>IF($C4202="","",IF(COUNTIF('Códigos Santander (ref)'!$A$2:$A$79,$C4202)&gt;0,"SANTANDER",IF(COUNTIF('Códigos Itaú (ref)'!$A$2:$A$44,$C4202)&gt;0,"ITAU",IF(AND(TRIM(UPPER($I4202))="CONTRATUAL",ISNUMBER(SEARCH("INDIVIDUAL",SUBSTITUTE(UPPER($D4202)," ","")))),"PREMIUM FREE",""))))</f>
        <v/>
      </c>
    </row>
    <row r="4203">
      <c r="AC4203">
        <f>IF($C4203="","",IF(COUNTIF('Códigos Santander (ref)'!$A$2:$A$79,$C4203)&gt;0,"SANTANDER",IF(COUNTIF('Códigos Itaú (ref)'!$A$2:$A$44,$C4203)&gt;0,"ITAU",IF(AND(TRIM(UPPER($I4203))="CONTRATUAL",ISNUMBER(SEARCH("INDIVIDUAL",SUBSTITUTE(UPPER($D4203)," ","")))),"PREMIUM FREE",""))))</f>
        <v/>
      </c>
    </row>
    <row r="4204">
      <c r="AC4204">
        <f>IF($C4204="","",IF(COUNTIF('Códigos Santander (ref)'!$A$2:$A$79,$C4204)&gt;0,"SANTANDER",IF(COUNTIF('Códigos Itaú (ref)'!$A$2:$A$44,$C4204)&gt;0,"ITAU",IF(AND(TRIM(UPPER($I4204))="CONTRATUAL",ISNUMBER(SEARCH("INDIVIDUAL",SUBSTITUTE(UPPER($D4204)," ","")))),"PREMIUM FREE",""))))</f>
        <v/>
      </c>
    </row>
    <row r="4205">
      <c r="AC4205">
        <f>IF($C4205="","",IF(COUNTIF('Códigos Santander (ref)'!$A$2:$A$79,$C4205)&gt;0,"SANTANDER",IF(COUNTIF('Códigos Itaú (ref)'!$A$2:$A$44,$C4205)&gt;0,"ITAU",IF(AND(TRIM(UPPER($I4205))="CONTRATUAL",ISNUMBER(SEARCH("INDIVIDUAL",SUBSTITUTE(UPPER($D4205)," ","")))),"PREMIUM FREE",""))))</f>
        <v/>
      </c>
    </row>
    <row r="4206">
      <c r="AC4206">
        <f>IF($C4206="","",IF(COUNTIF('Códigos Santander (ref)'!$A$2:$A$79,$C4206)&gt;0,"SANTANDER",IF(COUNTIF('Códigos Itaú (ref)'!$A$2:$A$44,$C4206)&gt;0,"ITAU",IF(AND(TRIM(UPPER($I4206))="CONTRATUAL",ISNUMBER(SEARCH("INDIVIDUAL",SUBSTITUTE(UPPER($D4206)," ","")))),"PREMIUM FREE",""))))</f>
        <v/>
      </c>
    </row>
    <row r="4207">
      <c r="AC4207">
        <f>IF($C4207="","",IF(COUNTIF('Códigos Santander (ref)'!$A$2:$A$79,$C4207)&gt;0,"SANTANDER",IF(COUNTIF('Códigos Itaú (ref)'!$A$2:$A$44,$C4207)&gt;0,"ITAU",IF(AND(TRIM(UPPER($I4207))="CONTRATUAL",ISNUMBER(SEARCH("INDIVIDUAL",SUBSTITUTE(UPPER($D4207)," ","")))),"PREMIUM FREE",""))))</f>
        <v/>
      </c>
    </row>
    <row r="4208">
      <c r="AC4208">
        <f>IF($C4208="","",IF(COUNTIF('Códigos Santander (ref)'!$A$2:$A$79,$C4208)&gt;0,"SANTANDER",IF(COUNTIF('Códigos Itaú (ref)'!$A$2:$A$44,$C4208)&gt;0,"ITAU",IF(AND(TRIM(UPPER($I4208))="CONTRATUAL",ISNUMBER(SEARCH("INDIVIDUAL",SUBSTITUTE(UPPER($D4208)," ","")))),"PREMIUM FREE",""))))</f>
        <v/>
      </c>
    </row>
    <row r="4209">
      <c r="AC4209">
        <f>IF($C4209="","",IF(COUNTIF('Códigos Santander (ref)'!$A$2:$A$79,$C4209)&gt;0,"SANTANDER",IF(COUNTIF('Códigos Itaú (ref)'!$A$2:$A$44,$C4209)&gt;0,"ITAU",IF(AND(TRIM(UPPER($I4209))="CONTRATUAL",ISNUMBER(SEARCH("INDIVIDUAL",SUBSTITUTE(UPPER($D4209)," ","")))),"PREMIUM FREE",""))))</f>
        <v/>
      </c>
    </row>
    <row r="4210">
      <c r="AC4210">
        <f>IF($C4210="","",IF(COUNTIF('Códigos Santander (ref)'!$A$2:$A$79,$C4210)&gt;0,"SANTANDER",IF(COUNTIF('Códigos Itaú (ref)'!$A$2:$A$44,$C4210)&gt;0,"ITAU",IF(AND(TRIM(UPPER($I4210))="CONTRATUAL",ISNUMBER(SEARCH("INDIVIDUAL",SUBSTITUTE(UPPER($D4210)," ","")))),"PREMIUM FREE",""))))</f>
        <v/>
      </c>
    </row>
    <row r="4211">
      <c r="AC4211">
        <f>IF($C4211="","",IF(COUNTIF('Códigos Santander (ref)'!$A$2:$A$79,$C4211)&gt;0,"SANTANDER",IF(COUNTIF('Códigos Itaú (ref)'!$A$2:$A$44,$C4211)&gt;0,"ITAU",IF(AND(TRIM(UPPER($I4211))="CONTRATUAL",ISNUMBER(SEARCH("INDIVIDUAL",SUBSTITUTE(UPPER($D4211)," ","")))),"PREMIUM FREE",""))))</f>
        <v/>
      </c>
    </row>
    <row r="4212">
      <c r="AC4212">
        <f>IF($C4212="","",IF(COUNTIF('Códigos Santander (ref)'!$A$2:$A$79,$C4212)&gt;0,"SANTANDER",IF(COUNTIF('Códigos Itaú (ref)'!$A$2:$A$44,$C4212)&gt;0,"ITAU",IF(AND(TRIM(UPPER($I4212))="CONTRATUAL",ISNUMBER(SEARCH("INDIVIDUAL",SUBSTITUTE(UPPER($D4212)," ","")))),"PREMIUM FREE",""))))</f>
        <v/>
      </c>
    </row>
    <row r="4213">
      <c r="AC4213">
        <f>IF($C4213="","",IF(COUNTIF('Códigos Santander (ref)'!$A$2:$A$79,$C4213)&gt;0,"SANTANDER",IF(COUNTIF('Códigos Itaú (ref)'!$A$2:$A$44,$C4213)&gt;0,"ITAU",IF(AND(TRIM(UPPER($I4213))="CONTRATUAL",ISNUMBER(SEARCH("INDIVIDUAL",SUBSTITUTE(UPPER($D4213)," ","")))),"PREMIUM FREE",""))))</f>
        <v/>
      </c>
    </row>
    <row r="4214">
      <c r="AC4214">
        <f>IF($C4214="","",IF(COUNTIF('Códigos Santander (ref)'!$A$2:$A$79,$C4214)&gt;0,"SANTANDER",IF(COUNTIF('Códigos Itaú (ref)'!$A$2:$A$44,$C4214)&gt;0,"ITAU",IF(AND(TRIM(UPPER($I4214))="CONTRATUAL",ISNUMBER(SEARCH("INDIVIDUAL",SUBSTITUTE(UPPER($D4214)," ","")))),"PREMIUM FREE",""))))</f>
        <v/>
      </c>
    </row>
    <row r="4215">
      <c r="AC4215">
        <f>IF($C4215="","",IF(COUNTIF('Códigos Santander (ref)'!$A$2:$A$79,$C4215)&gt;0,"SANTANDER",IF(COUNTIF('Códigos Itaú (ref)'!$A$2:$A$44,$C4215)&gt;0,"ITAU",IF(AND(TRIM(UPPER($I4215))="CONTRATUAL",ISNUMBER(SEARCH("INDIVIDUAL",SUBSTITUTE(UPPER($D4215)," ","")))),"PREMIUM FREE",""))))</f>
        <v/>
      </c>
    </row>
    <row r="4216">
      <c r="AC4216">
        <f>IF($C4216="","",IF(COUNTIF('Códigos Santander (ref)'!$A$2:$A$79,$C4216)&gt;0,"SANTANDER",IF(COUNTIF('Códigos Itaú (ref)'!$A$2:$A$44,$C4216)&gt;0,"ITAU",IF(AND(TRIM(UPPER($I4216))="CONTRATUAL",ISNUMBER(SEARCH("INDIVIDUAL",SUBSTITUTE(UPPER($D4216)," ","")))),"PREMIUM FREE",""))))</f>
        <v/>
      </c>
    </row>
    <row r="4217">
      <c r="AC4217">
        <f>IF($C4217="","",IF(COUNTIF('Códigos Santander (ref)'!$A$2:$A$79,$C4217)&gt;0,"SANTANDER",IF(COUNTIF('Códigos Itaú (ref)'!$A$2:$A$44,$C4217)&gt;0,"ITAU",IF(AND(TRIM(UPPER($I4217))="CONTRATUAL",ISNUMBER(SEARCH("INDIVIDUAL",SUBSTITUTE(UPPER($D4217)," ","")))),"PREMIUM FREE",""))))</f>
        <v/>
      </c>
    </row>
    <row r="4218">
      <c r="AC4218">
        <f>IF($C4218="","",IF(COUNTIF('Códigos Santander (ref)'!$A$2:$A$79,$C4218)&gt;0,"SANTANDER",IF(COUNTIF('Códigos Itaú (ref)'!$A$2:$A$44,$C4218)&gt;0,"ITAU",IF(AND(TRIM(UPPER($I4218))="CONTRATUAL",ISNUMBER(SEARCH("INDIVIDUAL",SUBSTITUTE(UPPER($D4218)," ","")))),"PREMIUM FREE",""))))</f>
        <v/>
      </c>
    </row>
    <row r="4219">
      <c r="AC4219">
        <f>IF($C4219="","",IF(COUNTIF('Códigos Santander (ref)'!$A$2:$A$79,$C4219)&gt;0,"SANTANDER",IF(COUNTIF('Códigos Itaú (ref)'!$A$2:$A$44,$C4219)&gt;0,"ITAU",IF(AND(TRIM(UPPER($I4219))="CONTRATUAL",ISNUMBER(SEARCH("INDIVIDUAL",SUBSTITUTE(UPPER($D4219)," ","")))),"PREMIUM FREE",""))))</f>
        <v/>
      </c>
    </row>
    <row r="4220">
      <c r="AC4220">
        <f>IF($C4220="","",IF(COUNTIF('Códigos Santander (ref)'!$A$2:$A$79,$C4220)&gt;0,"SANTANDER",IF(COUNTIF('Códigos Itaú (ref)'!$A$2:$A$44,$C4220)&gt;0,"ITAU",IF(AND(TRIM(UPPER($I4220))="CONTRATUAL",ISNUMBER(SEARCH("INDIVIDUAL",SUBSTITUTE(UPPER($D4220)," ","")))),"PREMIUM FREE",""))))</f>
        <v/>
      </c>
    </row>
    <row r="4221">
      <c r="AC4221">
        <f>IF($C4221="","",IF(COUNTIF('Códigos Santander (ref)'!$A$2:$A$79,$C4221)&gt;0,"SANTANDER",IF(COUNTIF('Códigos Itaú (ref)'!$A$2:$A$44,$C4221)&gt;0,"ITAU",IF(AND(TRIM(UPPER($I4221))="CONTRATUAL",ISNUMBER(SEARCH("INDIVIDUAL",SUBSTITUTE(UPPER($D4221)," ","")))),"PREMIUM FREE",""))))</f>
        <v/>
      </c>
    </row>
    <row r="4222">
      <c r="AC4222">
        <f>IF($C4222="","",IF(COUNTIF('Códigos Santander (ref)'!$A$2:$A$79,$C4222)&gt;0,"SANTANDER",IF(COUNTIF('Códigos Itaú (ref)'!$A$2:$A$44,$C4222)&gt;0,"ITAU",IF(AND(TRIM(UPPER($I4222))="CONTRATUAL",ISNUMBER(SEARCH("INDIVIDUAL",SUBSTITUTE(UPPER($D4222)," ","")))),"PREMIUM FREE",""))))</f>
        <v/>
      </c>
    </row>
    <row r="4223">
      <c r="AC4223">
        <f>IF($C4223="","",IF(COUNTIF('Códigos Santander (ref)'!$A$2:$A$79,$C4223)&gt;0,"SANTANDER",IF(COUNTIF('Códigos Itaú (ref)'!$A$2:$A$44,$C4223)&gt;0,"ITAU",IF(AND(TRIM(UPPER($I4223))="CONTRATUAL",ISNUMBER(SEARCH("INDIVIDUAL",SUBSTITUTE(UPPER($D4223)," ","")))),"PREMIUM FREE",""))))</f>
        <v/>
      </c>
    </row>
    <row r="4224">
      <c r="AC4224">
        <f>IF($C4224="","",IF(COUNTIF('Códigos Santander (ref)'!$A$2:$A$79,$C4224)&gt;0,"SANTANDER",IF(COUNTIF('Códigos Itaú (ref)'!$A$2:$A$44,$C4224)&gt;0,"ITAU",IF(AND(TRIM(UPPER($I4224))="CONTRATUAL",ISNUMBER(SEARCH("INDIVIDUAL",SUBSTITUTE(UPPER($D4224)," ","")))),"PREMIUM FREE",""))))</f>
        <v/>
      </c>
    </row>
    <row r="4225">
      <c r="AC4225">
        <f>IF($C4225="","",IF(COUNTIF('Códigos Santander (ref)'!$A$2:$A$79,$C4225)&gt;0,"SANTANDER",IF(COUNTIF('Códigos Itaú (ref)'!$A$2:$A$44,$C4225)&gt;0,"ITAU",IF(AND(TRIM(UPPER($I4225))="CONTRATUAL",ISNUMBER(SEARCH("INDIVIDUAL",SUBSTITUTE(UPPER($D4225)," ","")))),"PREMIUM FREE",""))))</f>
        <v/>
      </c>
    </row>
    <row r="4226">
      <c r="AC4226">
        <f>IF($C4226="","",IF(COUNTIF('Códigos Santander (ref)'!$A$2:$A$79,$C4226)&gt;0,"SANTANDER",IF(COUNTIF('Códigos Itaú (ref)'!$A$2:$A$44,$C4226)&gt;0,"ITAU",IF(AND(TRIM(UPPER($I4226))="CONTRATUAL",ISNUMBER(SEARCH("INDIVIDUAL",SUBSTITUTE(UPPER($D4226)," ","")))),"PREMIUM FREE",""))))</f>
        <v/>
      </c>
    </row>
    <row r="4227">
      <c r="AC4227">
        <f>IF($C4227="","",IF(COUNTIF('Códigos Santander (ref)'!$A$2:$A$79,$C4227)&gt;0,"SANTANDER",IF(COUNTIF('Códigos Itaú (ref)'!$A$2:$A$44,$C4227)&gt;0,"ITAU",IF(AND(TRIM(UPPER($I4227))="CONTRATUAL",ISNUMBER(SEARCH("INDIVIDUAL",SUBSTITUTE(UPPER($D4227)," ","")))),"PREMIUM FREE",""))))</f>
        <v/>
      </c>
    </row>
    <row r="4228">
      <c r="AC4228">
        <f>IF($C4228="","",IF(COUNTIF('Códigos Santander (ref)'!$A$2:$A$79,$C4228)&gt;0,"SANTANDER",IF(COUNTIF('Códigos Itaú (ref)'!$A$2:$A$44,$C4228)&gt;0,"ITAU",IF(AND(TRIM(UPPER($I4228))="CONTRATUAL",ISNUMBER(SEARCH("INDIVIDUAL",SUBSTITUTE(UPPER($D4228)," ","")))),"PREMIUM FREE",""))))</f>
        <v/>
      </c>
    </row>
    <row r="4229">
      <c r="AC4229">
        <f>IF($C4229="","",IF(COUNTIF('Códigos Santander (ref)'!$A$2:$A$79,$C4229)&gt;0,"SANTANDER",IF(COUNTIF('Códigos Itaú (ref)'!$A$2:$A$44,$C4229)&gt;0,"ITAU",IF(AND(TRIM(UPPER($I4229))="CONTRATUAL",ISNUMBER(SEARCH("INDIVIDUAL",SUBSTITUTE(UPPER($D4229)," ","")))),"PREMIUM FREE",""))))</f>
        <v/>
      </c>
    </row>
    <row r="4230">
      <c r="AC4230">
        <f>IF($C4230="","",IF(COUNTIF('Códigos Santander (ref)'!$A$2:$A$79,$C4230)&gt;0,"SANTANDER",IF(COUNTIF('Códigos Itaú (ref)'!$A$2:$A$44,$C4230)&gt;0,"ITAU",IF(AND(TRIM(UPPER($I4230))="CONTRATUAL",ISNUMBER(SEARCH("INDIVIDUAL",SUBSTITUTE(UPPER($D4230)," ","")))),"PREMIUM FREE",""))))</f>
        <v/>
      </c>
    </row>
    <row r="4231">
      <c r="AC4231">
        <f>IF($C4231="","",IF(COUNTIF('Códigos Santander (ref)'!$A$2:$A$79,$C4231)&gt;0,"SANTANDER",IF(COUNTIF('Códigos Itaú (ref)'!$A$2:$A$44,$C4231)&gt;0,"ITAU",IF(AND(TRIM(UPPER($I4231))="CONTRATUAL",ISNUMBER(SEARCH("INDIVIDUAL",SUBSTITUTE(UPPER($D4231)," ","")))),"PREMIUM FREE",""))))</f>
        <v/>
      </c>
    </row>
    <row r="4232">
      <c r="AC4232">
        <f>IF($C4232="","",IF(COUNTIF('Códigos Santander (ref)'!$A$2:$A$79,$C4232)&gt;0,"SANTANDER",IF(COUNTIF('Códigos Itaú (ref)'!$A$2:$A$44,$C4232)&gt;0,"ITAU",IF(AND(TRIM(UPPER($I4232))="CONTRATUAL",ISNUMBER(SEARCH("INDIVIDUAL",SUBSTITUTE(UPPER($D4232)," ","")))),"PREMIUM FREE",""))))</f>
        <v/>
      </c>
    </row>
    <row r="4233">
      <c r="AC4233">
        <f>IF($C4233="","",IF(COUNTIF('Códigos Santander (ref)'!$A$2:$A$79,$C4233)&gt;0,"SANTANDER",IF(COUNTIF('Códigos Itaú (ref)'!$A$2:$A$44,$C4233)&gt;0,"ITAU",IF(AND(TRIM(UPPER($I4233))="CONTRATUAL",ISNUMBER(SEARCH("INDIVIDUAL",SUBSTITUTE(UPPER($D4233)," ","")))),"PREMIUM FREE",""))))</f>
        <v/>
      </c>
    </row>
    <row r="4234">
      <c r="AC4234">
        <f>IF($C4234="","",IF(COUNTIF('Códigos Santander (ref)'!$A$2:$A$79,$C4234)&gt;0,"SANTANDER",IF(COUNTIF('Códigos Itaú (ref)'!$A$2:$A$44,$C4234)&gt;0,"ITAU",IF(AND(TRIM(UPPER($I4234))="CONTRATUAL",ISNUMBER(SEARCH("INDIVIDUAL",SUBSTITUTE(UPPER($D4234)," ","")))),"PREMIUM FREE",""))))</f>
        <v/>
      </c>
    </row>
    <row r="4235">
      <c r="AC4235">
        <f>IF($C4235="","",IF(COUNTIF('Códigos Santander (ref)'!$A$2:$A$79,$C4235)&gt;0,"SANTANDER",IF(COUNTIF('Códigos Itaú (ref)'!$A$2:$A$44,$C4235)&gt;0,"ITAU",IF(AND(TRIM(UPPER($I4235))="CONTRATUAL",ISNUMBER(SEARCH("INDIVIDUAL",SUBSTITUTE(UPPER($D4235)," ","")))),"PREMIUM FREE",""))))</f>
        <v/>
      </c>
    </row>
    <row r="4236">
      <c r="AC4236">
        <f>IF($C4236="","",IF(COUNTIF('Códigos Santander (ref)'!$A$2:$A$79,$C4236)&gt;0,"SANTANDER",IF(COUNTIF('Códigos Itaú (ref)'!$A$2:$A$44,$C4236)&gt;0,"ITAU",IF(AND(TRIM(UPPER($I4236))="CONTRATUAL",ISNUMBER(SEARCH("INDIVIDUAL",SUBSTITUTE(UPPER($D4236)," ","")))),"PREMIUM FREE",""))))</f>
        <v/>
      </c>
    </row>
    <row r="4237">
      <c r="AC4237">
        <f>IF($C4237="","",IF(COUNTIF('Códigos Santander (ref)'!$A$2:$A$79,$C4237)&gt;0,"SANTANDER",IF(COUNTIF('Códigos Itaú (ref)'!$A$2:$A$44,$C4237)&gt;0,"ITAU",IF(AND(TRIM(UPPER($I4237))="CONTRATUAL",ISNUMBER(SEARCH("INDIVIDUAL",SUBSTITUTE(UPPER($D4237)," ","")))),"PREMIUM FREE",""))))</f>
        <v/>
      </c>
    </row>
    <row r="4238">
      <c r="AC4238">
        <f>IF($C4238="","",IF(COUNTIF('Códigos Santander (ref)'!$A$2:$A$79,$C4238)&gt;0,"SANTANDER",IF(COUNTIF('Códigos Itaú (ref)'!$A$2:$A$44,$C4238)&gt;0,"ITAU",IF(AND(TRIM(UPPER($I4238))="CONTRATUAL",ISNUMBER(SEARCH("INDIVIDUAL",SUBSTITUTE(UPPER($D4238)," ","")))),"PREMIUM FREE",""))))</f>
        <v/>
      </c>
    </row>
    <row r="4239">
      <c r="AC4239">
        <f>IF($C4239="","",IF(COUNTIF('Códigos Santander (ref)'!$A$2:$A$79,$C4239)&gt;0,"SANTANDER",IF(COUNTIF('Códigos Itaú (ref)'!$A$2:$A$44,$C4239)&gt;0,"ITAU",IF(AND(TRIM(UPPER($I4239))="CONTRATUAL",ISNUMBER(SEARCH("INDIVIDUAL",SUBSTITUTE(UPPER($D4239)," ","")))),"PREMIUM FREE",""))))</f>
        <v/>
      </c>
    </row>
    <row r="4240">
      <c r="AC4240">
        <f>IF($C4240="","",IF(COUNTIF('Códigos Santander (ref)'!$A$2:$A$79,$C4240)&gt;0,"SANTANDER",IF(COUNTIF('Códigos Itaú (ref)'!$A$2:$A$44,$C4240)&gt;0,"ITAU",IF(AND(TRIM(UPPER($I4240))="CONTRATUAL",ISNUMBER(SEARCH("INDIVIDUAL",SUBSTITUTE(UPPER($D4240)," ","")))),"PREMIUM FREE",""))))</f>
        <v/>
      </c>
    </row>
    <row r="4241">
      <c r="AC4241">
        <f>IF($C4241="","",IF(COUNTIF('Códigos Santander (ref)'!$A$2:$A$79,$C4241)&gt;0,"SANTANDER",IF(COUNTIF('Códigos Itaú (ref)'!$A$2:$A$44,$C4241)&gt;0,"ITAU",IF(AND(TRIM(UPPER($I4241))="CONTRATUAL",ISNUMBER(SEARCH("INDIVIDUAL",SUBSTITUTE(UPPER($D4241)," ","")))),"PREMIUM FREE",""))))</f>
        <v/>
      </c>
    </row>
    <row r="4242">
      <c r="AC4242">
        <f>IF($C4242="","",IF(COUNTIF('Códigos Santander (ref)'!$A$2:$A$79,$C4242)&gt;0,"SANTANDER",IF(COUNTIF('Códigos Itaú (ref)'!$A$2:$A$44,$C4242)&gt;0,"ITAU",IF(AND(TRIM(UPPER($I4242))="CONTRATUAL",ISNUMBER(SEARCH("INDIVIDUAL",SUBSTITUTE(UPPER($D4242)," ","")))),"PREMIUM FREE",""))))</f>
        <v/>
      </c>
    </row>
    <row r="4243">
      <c r="AC4243">
        <f>IF($C4243="","",IF(COUNTIF('Códigos Santander (ref)'!$A$2:$A$79,$C4243)&gt;0,"SANTANDER",IF(COUNTIF('Códigos Itaú (ref)'!$A$2:$A$44,$C4243)&gt;0,"ITAU",IF(AND(TRIM(UPPER($I4243))="CONTRATUAL",ISNUMBER(SEARCH("INDIVIDUAL",SUBSTITUTE(UPPER($D4243)," ","")))),"PREMIUM FREE",""))))</f>
        <v/>
      </c>
    </row>
    <row r="4244">
      <c r="AC4244">
        <f>IF($C4244="","",IF(COUNTIF('Códigos Santander (ref)'!$A$2:$A$79,$C4244)&gt;0,"SANTANDER",IF(COUNTIF('Códigos Itaú (ref)'!$A$2:$A$44,$C4244)&gt;0,"ITAU",IF(AND(TRIM(UPPER($I4244))="CONTRATUAL",ISNUMBER(SEARCH("INDIVIDUAL",SUBSTITUTE(UPPER($D4244)," ","")))),"PREMIUM FREE",""))))</f>
        <v/>
      </c>
    </row>
    <row r="4245">
      <c r="AC4245">
        <f>IF($C4245="","",IF(COUNTIF('Códigos Santander (ref)'!$A$2:$A$79,$C4245)&gt;0,"SANTANDER",IF(COUNTIF('Códigos Itaú (ref)'!$A$2:$A$44,$C4245)&gt;0,"ITAU",IF(AND(TRIM(UPPER($I4245))="CONTRATUAL",ISNUMBER(SEARCH("INDIVIDUAL",SUBSTITUTE(UPPER($D4245)," ","")))),"PREMIUM FREE",""))))</f>
        <v/>
      </c>
    </row>
    <row r="4246">
      <c r="AC4246">
        <f>IF($C4246="","",IF(COUNTIF('Códigos Santander (ref)'!$A$2:$A$79,$C4246)&gt;0,"SANTANDER",IF(COUNTIF('Códigos Itaú (ref)'!$A$2:$A$44,$C4246)&gt;0,"ITAU",IF(AND(TRIM(UPPER($I4246))="CONTRATUAL",ISNUMBER(SEARCH("INDIVIDUAL",SUBSTITUTE(UPPER($D4246)," ","")))),"PREMIUM FREE",""))))</f>
        <v/>
      </c>
    </row>
    <row r="4247">
      <c r="AC4247">
        <f>IF($C4247="","",IF(COUNTIF('Códigos Santander (ref)'!$A$2:$A$79,$C4247)&gt;0,"SANTANDER",IF(COUNTIF('Códigos Itaú (ref)'!$A$2:$A$44,$C4247)&gt;0,"ITAU",IF(AND(TRIM(UPPER($I4247))="CONTRATUAL",ISNUMBER(SEARCH("INDIVIDUAL",SUBSTITUTE(UPPER($D4247)," ","")))),"PREMIUM FREE",""))))</f>
        <v/>
      </c>
    </row>
    <row r="4248">
      <c r="AC4248">
        <f>IF($C4248="","",IF(COUNTIF('Códigos Santander (ref)'!$A$2:$A$79,$C4248)&gt;0,"SANTANDER",IF(COUNTIF('Códigos Itaú (ref)'!$A$2:$A$44,$C4248)&gt;0,"ITAU",IF(AND(TRIM(UPPER($I4248))="CONTRATUAL",ISNUMBER(SEARCH("INDIVIDUAL",SUBSTITUTE(UPPER($D4248)," ","")))),"PREMIUM FREE",""))))</f>
        <v/>
      </c>
    </row>
    <row r="4249">
      <c r="AC4249">
        <f>IF($C4249="","",IF(COUNTIF('Códigos Santander (ref)'!$A$2:$A$79,$C4249)&gt;0,"SANTANDER",IF(COUNTIF('Códigos Itaú (ref)'!$A$2:$A$44,$C4249)&gt;0,"ITAU",IF(AND(TRIM(UPPER($I4249))="CONTRATUAL",ISNUMBER(SEARCH("INDIVIDUAL",SUBSTITUTE(UPPER($D4249)," ","")))),"PREMIUM FREE",""))))</f>
        <v/>
      </c>
    </row>
    <row r="4250">
      <c r="AC4250">
        <f>IF($C4250="","",IF(COUNTIF('Códigos Santander (ref)'!$A$2:$A$79,$C4250)&gt;0,"SANTANDER",IF(COUNTIF('Códigos Itaú (ref)'!$A$2:$A$44,$C4250)&gt;0,"ITAU",IF(AND(TRIM(UPPER($I4250))="CONTRATUAL",ISNUMBER(SEARCH("INDIVIDUAL",SUBSTITUTE(UPPER($D4250)," ","")))),"PREMIUM FREE",""))))</f>
        <v/>
      </c>
    </row>
    <row r="4251">
      <c r="AC4251">
        <f>IF($C4251="","",IF(COUNTIF('Códigos Santander (ref)'!$A$2:$A$79,$C4251)&gt;0,"SANTANDER",IF(COUNTIF('Códigos Itaú (ref)'!$A$2:$A$44,$C4251)&gt;0,"ITAU",IF(AND(TRIM(UPPER($I4251))="CONTRATUAL",ISNUMBER(SEARCH("INDIVIDUAL",SUBSTITUTE(UPPER($D4251)," ","")))),"PREMIUM FREE",""))))</f>
        <v/>
      </c>
    </row>
    <row r="4252">
      <c r="AC4252">
        <f>IF($C4252="","",IF(COUNTIF('Códigos Santander (ref)'!$A$2:$A$79,$C4252)&gt;0,"SANTANDER",IF(COUNTIF('Códigos Itaú (ref)'!$A$2:$A$44,$C4252)&gt;0,"ITAU",IF(AND(TRIM(UPPER($I4252))="CONTRATUAL",ISNUMBER(SEARCH("INDIVIDUAL",SUBSTITUTE(UPPER($D4252)," ","")))),"PREMIUM FREE",""))))</f>
        <v/>
      </c>
    </row>
    <row r="4253">
      <c r="AC4253">
        <f>IF($C4253="","",IF(COUNTIF('Códigos Santander (ref)'!$A$2:$A$79,$C4253)&gt;0,"SANTANDER",IF(COUNTIF('Códigos Itaú (ref)'!$A$2:$A$44,$C4253)&gt;0,"ITAU",IF(AND(TRIM(UPPER($I4253))="CONTRATUAL",ISNUMBER(SEARCH("INDIVIDUAL",SUBSTITUTE(UPPER($D4253)," ","")))),"PREMIUM FREE",""))))</f>
        <v/>
      </c>
    </row>
    <row r="4254">
      <c r="AC4254">
        <f>IF($C4254="","",IF(COUNTIF('Códigos Santander (ref)'!$A$2:$A$79,$C4254)&gt;0,"SANTANDER",IF(COUNTIF('Códigos Itaú (ref)'!$A$2:$A$44,$C4254)&gt;0,"ITAU",IF(AND(TRIM(UPPER($I4254))="CONTRATUAL",ISNUMBER(SEARCH("INDIVIDUAL",SUBSTITUTE(UPPER($D4254)," ","")))),"PREMIUM FREE",""))))</f>
        <v/>
      </c>
    </row>
    <row r="4255">
      <c r="AC4255">
        <f>IF($C4255="","",IF(COUNTIF('Códigos Santander (ref)'!$A$2:$A$79,$C4255)&gt;0,"SANTANDER",IF(COUNTIF('Códigos Itaú (ref)'!$A$2:$A$44,$C4255)&gt;0,"ITAU",IF(AND(TRIM(UPPER($I4255))="CONTRATUAL",ISNUMBER(SEARCH("INDIVIDUAL",SUBSTITUTE(UPPER($D4255)," ","")))),"PREMIUM FREE",""))))</f>
        <v/>
      </c>
    </row>
    <row r="4256">
      <c r="AC4256">
        <f>IF($C4256="","",IF(COUNTIF('Códigos Santander (ref)'!$A$2:$A$79,$C4256)&gt;0,"SANTANDER",IF(COUNTIF('Códigos Itaú (ref)'!$A$2:$A$44,$C4256)&gt;0,"ITAU",IF(AND(TRIM(UPPER($I4256))="CONTRATUAL",ISNUMBER(SEARCH("INDIVIDUAL",SUBSTITUTE(UPPER($D4256)," ","")))),"PREMIUM FREE",""))))</f>
        <v/>
      </c>
    </row>
    <row r="4257">
      <c r="AC4257">
        <f>IF($C4257="","",IF(COUNTIF('Códigos Santander (ref)'!$A$2:$A$79,$C4257)&gt;0,"SANTANDER",IF(COUNTIF('Códigos Itaú (ref)'!$A$2:$A$44,$C4257)&gt;0,"ITAU",IF(AND(TRIM(UPPER($I4257))="CONTRATUAL",ISNUMBER(SEARCH("INDIVIDUAL",SUBSTITUTE(UPPER($D4257)," ","")))),"PREMIUM FREE",""))))</f>
        <v/>
      </c>
    </row>
    <row r="4258">
      <c r="AC4258">
        <f>IF($C4258="","",IF(COUNTIF('Códigos Santander (ref)'!$A$2:$A$79,$C4258)&gt;0,"SANTANDER",IF(COUNTIF('Códigos Itaú (ref)'!$A$2:$A$44,$C4258)&gt;0,"ITAU",IF(AND(TRIM(UPPER($I4258))="CONTRATUAL",ISNUMBER(SEARCH("INDIVIDUAL",SUBSTITUTE(UPPER($D4258)," ","")))),"PREMIUM FREE",""))))</f>
        <v/>
      </c>
    </row>
    <row r="4259">
      <c r="AC4259">
        <f>IF($C4259="","",IF(COUNTIF('Códigos Santander (ref)'!$A$2:$A$79,$C4259)&gt;0,"SANTANDER",IF(COUNTIF('Códigos Itaú (ref)'!$A$2:$A$44,$C4259)&gt;0,"ITAU",IF(AND(TRIM(UPPER($I4259))="CONTRATUAL",ISNUMBER(SEARCH("INDIVIDUAL",SUBSTITUTE(UPPER($D4259)," ","")))),"PREMIUM FREE",""))))</f>
        <v/>
      </c>
    </row>
    <row r="4260">
      <c r="AC4260">
        <f>IF($C4260="","",IF(COUNTIF('Códigos Santander (ref)'!$A$2:$A$79,$C4260)&gt;0,"SANTANDER",IF(COUNTIF('Códigos Itaú (ref)'!$A$2:$A$44,$C4260)&gt;0,"ITAU",IF(AND(TRIM(UPPER($I4260))="CONTRATUAL",ISNUMBER(SEARCH("INDIVIDUAL",SUBSTITUTE(UPPER($D4260)," ","")))),"PREMIUM FREE",""))))</f>
        <v/>
      </c>
    </row>
    <row r="4261">
      <c r="AC4261">
        <f>IF($C4261="","",IF(COUNTIF('Códigos Santander (ref)'!$A$2:$A$79,$C4261)&gt;0,"SANTANDER",IF(COUNTIF('Códigos Itaú (ref)'!$A$2:$A$44,$C4261)&gt;0,"ITAU",IF(AND(TRIM(UPPER($I4261))="CONTRATUAL",ISNUMBER(SEARCH("INDIVIDUAL",SUBSTITUTE(UPPER($D4261)," ","")))),"PREMIUM FREE",""))))</f>
        <v/>
      </c>
    </row>
    <row r="4262">
      <c r="AC4262">
        <f>IF($C4262="","",IF(COUNTIF('Códigos Santander (ref)'!$A$2:$A$79,$C4262)&gt;0,"SANTANDER",IF(COUNTIF('Códigos Itaú (ref)'!$A$2:$A$44,$C4262)&gt;0,"ITAU",IF(AND(TRIM(UPPER($I4262))="CONTRATUAL",ISNUMBER(SEARCH("INDIVIDUAL",SUBSTITUTE(UPPER($D4262)," ","")))),"PREMIUM FREE",""))))</f>
        <v/>
      </c>
    </row>
    <row r="4263">
      <c r="AC4263">
        <f>IF($C4263="","",IF(COUNTIF('Códigos Santander (ref)'!$A$2:$A$79,$C4263)&gt;0,"SANTANDER",IF(COUNTIF('Códigos Itaú (ref)'!$A$2:$A$44,$C4263)&gt;0,"ITAU",IF(AND(TRIM(UPPER($I4263))="CONTRATUAL",ISNUMBER(SEARCH("INDIVIDUAL",SUBSTITUTE(UPPER($D4263)," ","")))),"PREMIUM FREE",""))))</f>
        <v/>
      </c>
    </row>
    <row r="4264">
      <c r="AC4264">
        <f>IF($C4264="","",IF(COUNTIF('Códigos Santander (ref)'!$A$2:$A$79,$C4264)&gt;0,"SANTANDER",IF(COUNTIF('Códigos Itaú (ref)'!$A$2:$A$44,$C4264)&gt;0,"ITAU",IF(AND(TRIM(UPPER($I4264))="CONTRATUAL",ISNUMBER(SEARCH("INDIVIDUAL",SUBSTITUTE(UPPER($D4264)," ","")))),"PREMIUM FREE",""))))</f>
        <v/>
      </c>
    </row>
    <row r="4265">
      <c r="AC4265">
        <f>IF($C4265="","",IF(COUNTIF('Códigos Santander (ref)'!$A$2:$A$79,$C4265)&gt;0,"SANTANDER",IF(COUNTIF('Códigos Itaú (ref)'!$A$2:$A$44,$C4265)&gt;0,"ITAU",IF(AND(TRIM(UPPER($I4265))="CONTRATUAL",ISNUMBER(SEARCH("INDIVIDUAL",SUBSTITUTE(UPPER($D4265)," ","")))),"PREMIUM FREE",""))))</f>
        <v/>
      </c>
    </row>
    <row r="4266">
      <c r="AC4266">
        <f>IF($C4266="","",IF(COUNTIF('Códigos Santander (ref)'!$A$2:$A$79,$C4266)&gt;0,"SANTANDER",IF(COUNTIF('Códigos Itaú (ref)'!$A$2:$A$44,$C4266)&gt;0,"ITAU",IF(AND(TRIM(UPPER($I4266))="CONTRATUAL",ISNUMBER(SEARCH("INDIVIDUAL",SUBSTITUTE(UPPER($D4266)," ","")))),"PREMIUM FREE",""))))</f>
        <v/>
      </c>
    </row>
    <row r="4267">
      <c r="AC4267">
        <f>IF($C4267="","",IF(COUNTIF('Códigos Santander (ref)'!$A$2:$A$79,$C4267)&gt;0,"SANTANDER",IF(COUNTIF('Códigos Itaú (ref)'!$A$2:$A$44,$C4267)&gt;0,"ITAU",IF(AND(TRIM(UPPER($I4267))="CONTRATUAL",ISNUMBER(SEARCH("INDIVIDUAL",SUBSTITUTE(UPPER($D4267)," ","")))),"PREMIUM FREE",""))))</f>
        <v/>
      </c>
    </row>
    <row r="4268">
      <c r="AC4268">
        <f>IF($C4268="","",IF(COUNTIF('Códigos Santander (ref)'!$A$2:$A$79,$C4268)&gt;0,"SANTANDER",IF(COUNTIF('Códigos Itaú (ref)'!$A$2:$A$44,$C4268)&gt;0,"ITAU",IF(AND(TRIM(UPPER($I4268))="CONTRATUAL",ISNUMBER(SEARCH("INDIVIDUAL",SUBSTITUTE(UPPER($D4268)," ","")))),"PREMIUM FREE",""))))</f>
        <v/>
      </c>
    </row>
    <row r="4269">
      <c r="AC4269">
        <f>IF($C4269="","",IF(COUNTIF('Códigos Santander (ref)'!$A$2:$A$79,$C4269)&gt;0,"SANTANDER",IF(COUNTIF('Códigos Itaú (ref)'!$A$2:$A$44,$C4269)&gt;0,"ITAU",IF(AND(TRIM(UPPER($I4269))="CONTRATUAL",ISNUMBER(SEARCH("INDIVIDUAL",SUBSTITUTE(UPPER($D4269)," ","")))),"PREMIUM FREE",""))))</f>
        <v/>
      </c>
    </row>
    <row r="4270">
      <c r="AC4270">
        <f>IF($C4270="","",IF(COUNTIF('Códigos Santander (ref)'!$A$2:$A$79,$C4270)&gt;0,"SANTANDER",IF(COUNTIF('Códigos Itaú (ref)'!$A$2:$A$44,$C4270)&gt;0,"ITAU",IF(AND(TRIM(UPPER($I4270))="CONTRATUAL",ISNUMBER(SEARCH("INDIVIDUAL",SUBSTITUTE(UPPER($D4270)," ","")))),"PREMIUM FREE",""))))</f>
        <v/>
      </c>
    </row>
    <row r="4271">
      <c r="AC4271">
        <f>IF($C4271="","",IF(COUNTIF('Códigos Santander (ref)'!$A$2:$A$79,$C4271)&gt;0,"SANTANDER",IF(COUNTIF('Códigos Itaú (ref)'!$A$2:$A$44,$C4271)&gt;0,"ITAU",IF(AND(TRIM(UPPER($I4271))="CONTRATUAL",ISNUMBER(SEARCH("INDIVIDUAL",SUBSTITUTE(UPPER($D4271)," ","")))),"PREMIUM FREE",""))))</f>
        <v/>
      </c>
    </row>
    <row r="4272">
      <c r="AC4272">
        <f>IF($C4272="","",IF(COUNTIF('Códigos Santander (ref)'!$A$2:$A$79,$C4272)&gt;0,"SANTANDER",IF(COUNTIF('Códigos Itaú (ref)'!$A$2:$A$44,$C4272)&gt;0,"ITAU",IF(AND(TRIM(UPPER($I4272))="CONTRATUAL",ISNUMBER(SEARCH("INDIVIDUAL",SUBSTITUTE(UPPER($D4272)," ","")))),"PREMIUM FREE",""))))</f>
        <v/>
      </c>
    </row>
    <row r="4273">
      <c r="AC4273">
        <f>IF($C4273="","",IF(COUNTIF('Códigos Santander (ref)'!$A$2:$A$79,$C4273)&gt;0,"SANTANDER",IF(COUNTIF('Códigos Itaú (ref)'!$A$2:$A$44,$C4273)&gt;0,"ITAU",IF(AND(TRIM(UPPER($I4273))="CONTRATUAL",ISNUMBER(SEARCH("INDIVIDUAL",SUBSTITUTE(UPPER($D4273)," ","")))),"PREMIUM FREE",""))))</f>
        <v/>
      </c>
    </row>
    <row r="4274">
      <c r="AC4274">
        <f>IF($C4274="","",IF(COUNTIF('Códigos Santander (ref)'!$A$2:$A$79,$C4274)&gt;0,"SANTANDER",IF(COUNTIF('Códigos Itaú (ref)'!$A$2:$A$44,$C4274)&gt;0,"ITAU",IF(AND(TRIM(UPPER($I4274))="CONTRATUAL",ISNUMBER(SEARCH("INDIVIDUAL",SUBSTITUTE(UPPER($D4274)," ","")))),"PREMIUM FREE",""))))</f>
        <v/>
      </c>
    </row>
    <row r="4275">
      <c r="AC4275">
        <f>IF($C4275="","",IF(COUNTIF('Códigos Santander (ref)'!$A$2:$A$79,$C4275)&gt;0,"SANTANDER",IF(COUNTIF('Códigos Itaú (ref)'!$A$2:$A$44,$C4275)&gt;0,"ITAU",IF(AND(TRIM(UPPER($I4275))="CONTRATUAL",ISNUMBER(SEARCH("INDIVIDUAL",SUBSTITUTE(UPPER($D4275)," ","")))),"PREMIUM FREE",""))))</f>
        <v/>
      </c>
    </row>
    <row r="4276">
      <c r="AC4276">
        <f>IF($C4276="","",IF(COUNTIF('Códigos Santander (ref)'!$A$2:$A$79,$C4276)&gt;0,"SANTANDER",IF(COUNTIF('Códigos Itaú (ref)'!$A$2:$A$44,$C4276)&gt;0,"ITAU",IF(AND(TRIM(UPPER($I4276))="CONTRATUAL",ISNUMBER(SEARCH("INDIVIDUAL",SUBSTITUTE(UPPER($D4276)," ","")))),"PREMIUM FREE",""))))</f>
        <v/>
      </c>
    </row>
    <row r="4277">
      <c r="AC4277">
        <f>IF($C4277="","",IF(COUNTIF('Códigos Santander (ref)'!$A$2:$A$79,$C4277)&gt;0,"SANTANDER",IF(COUNTIF('Códigos Itaú (ref)'!$A$2:$A$44,$C4277)&gt;0,"ITAU",IF(AND(TRIM(UPPER($I4277))="CONTRATUAL",ISNUMBER(SEARCH("INDIVIDUAL",SUBSTITUTE(UPPER($D4277)," ","")))),"PREMIUM FREE",""))))</f>
        <v/>
      </c>
    </row>
    <row r="4278">
      <c r="AC4278">
        <f>IF($C4278="","",IF(COUNTIF('Códigos Santander (ref)'!$A$2:$A$79,$C4278)&gt;0,"SANTANDER",IF(COUNTIF('Códigos Itaú (ref)'!$A$2:$A$44,$C4278)&gt;0,"ITAU",IF(AND(TRIM(UPPER($I4278))="CONTRATUAL",ISNUMBER(SEARCH("INDIVIDUAL",SUBSTITUTE(UPPER($D4278)," ","")))),"PREMIUM FREE",""))))</f>
        <v/>
      </c>
    </row>
    <row r="4279">
      <c r="AC4279">
        <f>IF($C4279="","",IF(COUNTIF('Códigos Santander (ref)'!$A$2:$A$79,$C4279)&gt;0,"SANTANDER",IF(COUNTIF('Códigos Itaú (ref)'!$A$2:$A$44,$C4279)&gt;0,"ITAU",IF(AND(TRIM(UPPER($I4279))="CONTRATUAL",ISNUMBER(SEARCH("INDIVIDUAL",SUBSTITUTE(UPPER($D4279)," ","")))),"PREMIUM FREE",""))))</f>
        <v/>
      </c>
    </row>
    <row r="4280">
      <c r="AC4280">
        <f>IF($C4280="","",IF(COUNTIF('Códigos Santander (ref)'!$A$2:$A$79,$C4280)&gt;0,"SANTANDER",IF(COUNTIF('Códigos Itaú (ref)'!$A$2:$A$44,$C4280)&gt;0,"ITAU",IF(AND(TRIM(UPPER($I4280))="CONTRATUAL",ISNUMBER(SEARCH("INDIVIDUAL",SUBSTITUTE(UPPER($D4280)," ","")))),"PREMIUM FREE",""))))</f>
        <v/>
      </c>
    </row>
    <row r="4281">
      <c r="AC4281">
        <f>IF($C4281="","",IF(COUNTIF('Códigos Santander (ref)'!$A$2:$A$79,$C4281)&gt;0,"SANTANDER",IF(COUNTIF('Códigos Itaú (ref)'!$A$2:$A$44,$C4281)&gt;0,"ITAU",IF(AND(TRIM(UPPER($I4281))="CONTRATUAL",ISNUMBER(SEARCH("INDIVIDUAL",SUBSTITUTE(UPPER($D4281)," ","")))),"PREMIUM FREE",""))))</f>
        <v/>
      </c>
    </row>
    <row r="4282">
      <c r="AC4282">
        <f>IF($C4282="","",IF(COUNTIF('Códigos Santander (ref)'!$A$2:$A$79,$C4282)&gt;0,"SANTANDER",IF(COUNTIF('Códigos Itaú (ref)'!$A$2:$A$44,$C4282)&gt;0,"ITAU",IF(AND(TRIM(UPPER($I4282))="CONTRATUAL",ISNUMBER(SEARCH("INDIVIDUAL",SUBSTITUTE(UPPER($D4282)," ","")))),"PREMIUM FREE",""))))</f>
        <v/>
      </c>
    </row>
    <row r="4283">
      <c r="AC4283">
        <f>IF($C4283="","",IF(COUNTIF('Códigos Santander (ref)'!$A$2:$A$79,$C4283)&gt;0,"SANTANDER",IF(COUNTIF('Códigos Itaú (ref)'!$A$2:$A$44,$C4283)&gt;0,"ITAU",IF(AND(TRIM(UPPER($I4283))="CONTRATUAL",ISNUMBER(SEARCH("INDIVIDUAL",SUBSTITUTE(UPPER($D4283)," ","")))),"PREMIUM FREE",""))))</f>
        <v/>
      </c>
    </row>
    <row r="4284">
      <c r="AC4284">
        <f>IF($C4284="","",IF(COUNTIF('Códigos Santander (ref)'!$A$2:$A$79,$C4284)&gt;0,"SANTANDER",IF(COUNTIF('Códigos Itaú (ref)'!$A$2:$A$44,$C4284)&gt;0,"ITAU",IF(AND(TRIM(UPPER($I4284))="CONTRATUAL",ISNUMBER(SEARCH("INDIVIDUAL",SUBSTITUTE(UPPER($D4284)," ","")))),"PREMIUM FREE",""))))</f>
        <v/>
      </c>
    </row>
    <row r="4285">
      <c r="AC4285">
        <f>IF($C4285="","",IF(COUNTIF('Códigos Santander (ref)'!$A$2:$A$79,$C4285)&gt;0,"SANTANDER",IF(COUNTIF('Códigos Itaú (ref)'!$A$2:$A$44,$C4285)&gt;0,"ITAU",IF(AND(TRIM(UPPER($I4285))="CONTRATUAL",ISNUMBER(SEARCH("INDIVIDUAL",SUBSTITUTE(UPPER($D4285)," ","")))),"PREMIUM FREE",""))))</f>
        <v/>
      </c>
    </row>
    <row r="4286">
      <c r="AC4286">
        <f>IF($C4286="","",IF(COUNTIF('Códigos Santander (ref)'!$A$2:$A$79,$C4286)&gt;0,"SANTANDER",IF(COUNTIF('Códigos Itaú (ref)'!$A$2:$A$44,$C4286)&gt;0,"ITAU",IF(AND(TRIM(UPPER($I4286))="CONTRATUAL",ISNUMBER(SEARCH("INDIVIDUAL",SUBSTITUTE(UPPER($D4286)," ","")))),"PREMIUM FREE",""))))</f>
        <v/>
      </c>
    </row>
    <row r="4287">
      <c r="AC4287">
        <f>IF($C4287="","",IF(COUNTIF('Códigos Santander (ref)'!$A$2:$A$79,$C4287)&gt;0,"SANTANDER",IF(COUNTIF('Códigos Itaú (ref)'!$A$2:$A$44,$C4287)&gt;0,"ITAU",IF(AND(TRIM(UPPER($I4287))="CONTRATUAL",ISNUMBER(SEARCH("INDIVIDUAL",SUBSTITUTE(UPPER($D4287)," ","")))),"PREMIUM FREE",""))))</f>
        <v/>
      </c>
    </row>
    <row r="4288">
      <c r="AC4288">
        <f>IF($C4288="","",IF(COUNTIF('Códigos Santander (ref)'!$A$2:$A$79,$C4288)&gt;0,"SANTANDER",IF(COUNTIF('Códigos Itaú (ref)'!$A$2:$A$44,$C4288)&gt;0,"ITAU",IF(AND(TRIM(UPPER($I4288))="CONTRATUAL",ISNUMBER(SEARCH("INDIVIDUAL",SUBSTITUTE(UPPER($D4288)," ","")))),"PREMIUM FREE",""))))</f>
        <v/>
      </c>
    </row>
    <row r="4289">
      <c r="AC4289">
        <f>IF($C4289="","",IF(COUNTIF('Códigos Santander (ref)'!$A$2:$A$79,$C4289)&gt;0,"SANTANDER",IF(COUNTIF('Códigos Itaú (ref)'!$A$2:$A$44,$C4289)&gt;0,"ITAU",IF(AND(TRIM(UPPER($I4289))="CONTRATUAL",ISNUMBER(SEARCH("INDIVIDUAL",SUBSTITUTE(UPPER($D4289)," ","")))),"PREMIUM FREE",""))))</f>
        <v/>
      </c>
    </row>
    <row r="4290">
      <c r="AC4290">
        <f>IF($C4290="","",IF(COUNTIF('Códigos Santander (ref)'!$A$2:$A$79,$C4290)&gt;0,"SANTANDER",IF(COUNTIF('Códigos Itaú (ref)'!$A$2:$A$44,$C4290)&gt;0,"ITAU",IF(AND(TRIM(UPPER($I4290))="CONTRATUAL",ISNUMBER(SEARCH("INDIVIDUAL",SUBSTITUTE(UPPER($D4290)," ","")))),"PREMIUM FREE",""))))</f>
        <v/>
      </c>
    </row>
    <row r="4291">
      <c r="AC4291">
        <f>IF($C4291="","",IF(COUNTIF('Códigos Santander (ref)'!$A$2:$A$79,$C4291)&gt;0,"SANTANDER",IF(COUNTIF('Códigos Itaú (ref)'!$A$2:$A$44,$C4291)&gt;0,"ITAU",IF(AND(TRIM(UPPER($I4291))="CONTRATUAL",ISNUMBER(SEARCH("INDIVIDUAL",SUBSTITUTE(UPPER($D4291)," ","")))),"PREMIUM FREE",""))))</f>
        <v/>
      </c>
    </row>
    <row r="4292">
      <c r="AC4292">
        <f>IF($C4292="","",IF(COUNTIF('Códigos Santander (ref)'!$A$2:$A$79,$C4292)&gt;0,"SANTANDER",IF(COUNTIF('Códigos Itaú (ref)'!$A$2:$A$44,$C4292)&gt;0,"ITAU",IF(AND(TRIM(UPPER($I4292))="CONTRATUAL",ISNUMBER(SEARCH("INDIVIDUAL",SUBSTITUTE(UPPER($D4292)," ","")))),"PREMIUM FREE",""))))</f>
        <v/>
      </c>
    </row>
    <row r="4293">
      <c r="AC4293">
        <f>IF($C4293="","",IF(COUNTIF('Códigos Santander (ref)'!$A$2:$A$79,$C4293)&gt;0,"SANTANDER",IF(COUNTIF('Códigos Itaú (ref)'!$A$2:$A$44,$C4293)&gt;0,"ITAU",IF(AND(TRIM(UPPER($I4293))="CONTRATUAL",ISNUMBER(SEARCH("INDIVIDUAL",SUBSTITUTE(UPPER($D4293)," ","")))),"PREMIUM FREE",""))))</f>
        <v/>
      </c>
    </row>
    <row r="4294">
      <c r="AC4294">
        <f>IF($C4294="","",IF(COUNTIF('Códigos Santander (ref)'!$A$2:$A$79,$C4294)&gt;0,"SANTANDER",IF(COUNTIF('Códigos Itaú (ref)'!$A$2:$A$44,$C4294)&gt;0,"ITAU",IF(AND(TRIM(UPPER($I4294))="CONTRATUAL",ISNUMBER(SEARCH("INDIVIDUAL",SUBSTITUTE(UPPER($D4294)," ","")))),"PREMIUM FREE",""))))</f>
        <v/>
      </c>
    </row>
    <row r="4295">
      <c r="AC4295">
        <f>IF($C4295="","",IF(COUNTIF('Códigos Santander (ref)'!$A$2:$A$79,$C4295)&gt;0,"SANTANDER",IF(COUNTIF('Códigos Itaú (ref)'!$A$2:$A$44,$C4295)&gt;0,"ITAU",IF(AND(TRIM(UPPER($I4295))="CONTRATUAL",ISNUMBER(SEARCH("INDIVIDUAL",SUBSTITUTE(UPPER($D4295)," ","")))),"PREMIUM FREE",""))))</f>
        <v/>
      </c>
    </row>
    <row r="4296">
      <c r="AC4296">
        <f>IF($C4296="","",IF(COUNTIF('Códigos Santander (ref)'!$A$2:$A$79,$C4296)&gt;0,"SANTANDER",IF(COUNTIF('Códigos Itaú (ref)'!$A$2:$A$44,$C4296)&gt;0,"ITAU",IF(AND(TRIM(UPPER($I4296))="CONTRATUAL",ISNUMBER(SEARCH("INDIVIDUAL",SUBSTITUTE(UPPER($D4296)," ","")))),"PREMIUM FREE",""))))</f>
        <v/>
      </c>
    </row>
    <row r="4297">
      <c r="AC4297">
        <f>IF($C4297="","",IF(COUNTIF('Códigos Santander (ref)'!$A$2:$A$79,$C4297)&gt;0,"SANTANDER",IF(COUNTIF('Códigos Itaú (ref)'!$A$2:$A$44,$C4297)&gt;0,"ITAU",IF(AND(TRIM(UPPER($I4297))="CONTRATUAL",ISNUMBER(SEARCH("INDIVIDUAL",SUBSTITUTE(UPPER($D4297)," ","")))),"PREMIUM FREE",""))))</f>
        <v/>
      </c>
    </row>
    <row r="4298">
      <c r="AC4298">
        <f>IF($C4298="","",IF(COUNTIF('Códigos Santander (ref)'!$A$2:$A$79,$C4298)&gt;0,"SANTANDER",IF(COUNTIF('Códigos Itaú (ref)'!$A$2:$A$44,$C4298)&gt;0,"ITAU",IF(AND(TRIM(UPPER($I4298))="CONTRATUAL",ISNUMBER(SEARCH("INDIVIDUAL",SUBSTITUTE(UPPER($D4298)," ","")))),"PREMIUM FREE",""))))</f>
        <v/>
      </c>
    </row>
    <row r="4299">
      <c r="AC4299">
        <f>IF($C4299="","",IF(COUNTIF('Códigos Santander (ref)'!$A$2:$A$79,$C4299)&gt;0,"SANTANDER",IF(COUNTIF('Códigos Itaú (ref)'!$A$2:$A$44,$C4299)&gt;0,"ITAU",IF(AND(TRIM(UPPER($I4299))="CONTRATUAL",ISNUMBER(SEARCH("INDIVIDUAL",SUBSTITUTE(UPPER($D4299)," ","")))),"PREMIUM FREE",""))))</f>
        <v/>
      </c>
    </row>
    <row r="4300">
      <c r="AC4300">
        <f>IF($C4300="","",IF(COUNTIF('Códigos Santander (ref)'!$A$2:$A$79,$C4300)&gt;0,"SANTANDER",IF(COUNTIF('Códigos Itaú (ref)'!$A$2:$A$44,$C4300)&gt;0,"ITAU",IF(AND(TRIM(UPPER($I4300))="CONTRATUAL",ISNUMBER(SEARCH("INDIVIDUAL",SUBSTITUTE(UPPER($D4300)," ","")))),"PREMIUM FREE",""))))</f>
        <v/>
      </c>
    </row>
    <row r="4301">
      <c r="AC4301">
        <f>IF($C4301="","",IF(COUNTIF('Códigos Santander (ref)'!$A$2:$A$79,$C4301)&gt;0,"SANTANDER",IF(COUNTIF('Códigos Itaú (ref)'!$A$2:$A$44,$C4301)&gt;0,"ITAU",IF(AND(TRIM(UPPER($I4301))="CONTRATUAL",ISNUMBER(SEARCH("INDIVIDUAL",SUBSTITUTE(UPPER($D4301)," ","")))),"PREMIUM FREE",""))))</f>
        <v/>
      </c>
    </row>
    <row r="4302">
      <c r="AC4302">
        <f>IF($C4302="","",IF(COUNTIF('Códigos Santander (ref)'!$A$2:$A$79,$C4302)&gt;0,"SANTANDER",IF(COUNTIF('Códigos Itaú (ref)'!$A$2:$A$44,$C4302)&gt;0,"ITAU",IF(AND(TRIM(UPPER($I4302))="CONTRATUAL",ISNUMBER(SEARCH("INDIVIDUAL",SUBSTITUTE(UPPER($D4302)," ","")))),"PREMIUM FREE",""))))</f>
        <v/>
      </c>
    </row>
    <row r="4303">
      <c r="AC4303">
        <f>IF($C4303="","",IF(COUNTIF('Códigos Santander (ref)'!$A$2:$A$79,$C4303)&gt;0,"SANTANDER",IF(COUNTIF('Códigos Itaú (ref)'!$A$2:$A$44,$C4303)&gt;0,"ITAU",IF(AND(TRIM(UPPER($I4303))="CONTRATUAL",ISNUMBER(SEARCH("INDIVIDUAL",SUBSTITUTE(UPPER($D4303)," ","")))),"PREMIUM FREE",""))))</f>
        <v/>
      </c>
    </row>
    <row r="4304">
      <c r="AC4304">
        <f>IF($C4304="","",IF(COUNTIF('Códigos Santander (ref)'!$A$2:$A$79,$C4304)&gt;0,"SANTANDER",IF(COUNTIF('Códigos Itaú (ref)'!$A$2:$A$44,$C4304)&gt;0,"ITAU",IF(AND(TRIM(UPPER($I4304))="CONTRATUAL",ISNUMBER(SEARCH("INDIVIDUAL",SUBSTITUTE(UPPER($D4304)," ","")))),"PREMIUM FREE",""))))</f>
        <v/>
      </c>
    </row>
    <row r="4305">
      <c r="AC4305">
        <f>IF($C4305="","",IF(COUNTIF('Códigos Santander (ref)'!$A$2:$A$79,$C4305)&gt;0,"SANTANDER",IF(COUNTIF('Códigos Itaú (ref)'!$A$2:$A$44,$C4305)&gt;0,"ITAU",IF(AND(TRIM(UPPER($I4305))="CONTRATUAL",ISNUMBER(SEARCH("INDIVIDUAL",SUBSTITUTE(UPPER($D4305)," ","")))),"PREMIUM FREE",""))))</f>
        <v/>
      </c>
    </row>
    <row r="4306">
      <c r="AC4306">
        <f>IF($C4306="","",IF(COUNTIF('Códigos Santander (ref)'!$A$2:$A$79,$C4306)&gt;0,"SANTANDER",IF(COUNTIF('Códigos Itaú (ref)'!$A$2:$A$44,$C4306)&gt;0,"ITAU",IF(AND(TRIM(UPPER($I4306))="CONTRATUAL",ISNUMBER(SEARCH("INDIVIDUAL",SUBSTITUTE(UPPER($D4306)," ","")))),"PREMIUM FREE",""))))</f>
        <v/>
      </c>
    </row>
    <row r="4307">
      <c r="AC4307">
        <f>IF($C4307="","",IF(COUNTIF('Códigos Santander (ref)'!$A$2:$A$79,$C4307)&gt;0,"SANTANDER",IF(COUNTIF('Códigos Itaú (ref)'!$A$2:$A$44,$C4307)&gt;0,"ITAU",IF(AND(TRIM(UPPER($I4307))="CONTRATUAL",ISNUMBER(SEARCH("INDIVIDUAL",SUBSTITUTE(UPPER($D4307)," ","")))),"PREMIUM FREE",""))))</f>
        <v/>
      </c>
    </row>
    <row r="4308">
      <c r="AC4308">
        <f>IF($C4308="","",IF(COUNTIF('Códigos Santander (ref)'!$A$2:$A$79,$C4308)&gt;0,"SANTANDER",IF(COUNTIF('Códigos Itaú (ref)'!$A$2:$A$44,$C4308)&gt;0,"ITAU",IF(AND(TRIM(UPPER($I4308))="CONTRATUAL",ISNUMBER(SEARCH("INDIVIDUAL",SUBSTITUTE(UPPER($D4308)," ","")))),"PREMIUM FREE",""))))</f>
        <v/>
      </c>
    </row>
    <row r="4309">
      <c r="AC4309">
        <f>IF($C4309="","",IF(COUNTIF('Códigos Santander (ref)'!$A$2:$A$79,$C4309)&gt;0,"SANTANDER",IF(COUNTIF('Códigos Itaú (ref)'!$A$2:$A$44,$C4309)&gt;0,"ITAU",IF(AND(TRIM(UPPER($I4309))="CONTRATUAL",ISNUMBER(SEARCH("INDIVIDUAL",SUBSTITUTE(UPPER($D4309)," ","")))),"PREMIUM FREE",""))))</f>
        <v/>
      </c>
    </row>
    <row r="4310">
      <c r="AC4310">
        <f>IF($C4310="","",IF(COUNTIF('Códigos Santander (ref)'!$A$2:$A$79,$C4310)&gt;0,"SANTANDER",IF(COUNTIF('Códigos Itaú (ref)'!$A$2:$A$44,$C4310)&gt;0,"ITAU",IF(AND(TRIM(UPPER($I4310))="CONTRATUAL",ISNUMBER(SEARCH("INDIVIDUAL",SUBSTITUTE(UPPER($D4310)," ","")))),"PREMIUM FREE",""))))</f>
        <v/>
      </c>
    </row>
    <row r="4311">
      <c r="AC4311">
        <f>IF($C4311="","",IF(COUNTIF('Códigos Santander (ref)'!$A$2:$A$79,$C4311)&gt;0,"SANTANDER",IF(COUNTIF('Códigos Itaú (ref)'!$A$2:$A$44,$C4311)&gt;0,"ITAU",IF(AND(TRIM(UPPER($I4311))="CONTRATUAL",ISNUMBER(SEARCH("INDIVIDUAL",SUBSTITUTE(UPPER($D4311)," ","")))),"PREMIUM FREE",""))))</f>
        <v/>
      </c>
    </row>
    <row r="4312">
      <c r="AC4312">
        <f>IF($C4312="","",IF(COUNTIF('Códigos Santander (ref)'!$A$2:$A$79,$C4312)&gt;0,"SANTANDER",IF(COUNTIF('Códigos Itaú (ref)'!$A$2:$A$44,$C4312)&gt;0,"ITAU",IF(AND(TRIM(UPPER($I4312))="CONTRATUAL",ISNUMBER(SEARCH("INDIVIDUAL",SUBSTITUTE(UPPER($D4312)," ","")))),"PREMIUM FREE",""))))</f>
        <v/>
      </c>
    </row>
    <row r="4313">
      <c r="AC4313">
        <f>IF($C4313="","",IF(COUNTIF('Códigos Santander (ref)'!$A$2:$A$79,$C4313)&gt;0,"SANTANDER",IF(COUNTIF('Códigos Itaú (ref)'!$A$2:$A$44,$C4313)&gt;0,"ITAU",IF(AND(TRIM(UPPER($I4313))="CONTRATUAL",ISNUMBER(SEARCH("INDIVIDUAL",SUBSTITUTE(UPPER($D4313)," ","")))),"PREMIUM FREE",""))))</f>
        <v/>
      </c>
    </row>
    <row r="4314">
      <c r="AC4314">
        <f>IF($C4314="","",IF(COUNTIF('Códigos Santander (ref)'!$A$2:$A$79,$C4314)&gt;0,"SANTANDER",IF(COUNTIF('Códigos Itaú (ref)'!$A$2:$A$44,$C4314)&gt;0,"ITAU",IF(AND(TRIM(UPPER($I4314))="CONTRATUAL",ISNUMBER(SEARCH("INDIVIDUAL",SUBSTITUTE(UPPER($D4314)," ","")))),"PREMIUM FREE",""))))</f>
        <v/>
      </c>
    </row>
    <row r="4315">
      <c r="AC4315">
        <f>IF($C4315="","",IF(COUNTIF('Códigos Santander (ref)'!$A$2:$A$79,$C4315)&gt;0,"SANTANDER",IF(COUNTIF('Códigos Itaú (ref)'!$A$2:$A$44,$C4315)&gt;0,"ITAU",IF(AND(TRIM(UPPER($I4315))="CONTRATUAL",ISNUMBER(SEARCH("INDIVIDUAL",SUBSTITUTE(UPPER($D4315)," ","")))),"PREMIUM FREE",""))))</f>
        <v/>
      </c>
    </row>
    <row r="4316">
      <c r="AC4316">
        <f>IF($C4316="","",IF(COUNTIF('Códigos Santander (ref)'!$A$2:$A$79,$C4316)&gt;0,"SANTANDER",IF(COUNTIF('Códigos Itaú (ref)'!$A$2:$A$44,$C4316)&gt;0,"ITAU",IF(AND(TRIM(UPPER($I4316))="CONTRATUAL",ISNUMBER(SEARCH("INDIVIDUAL",SUBSTITUTE(UPPER($D4316)," ","")))),"PREMIUM FREE",""))))</f>
        <v/>
      </c>
    </row>
    <row r="4317">
      <c r="AC4317">
        <f>IF($C4317="","",IF(COUNTIF('Códigos Santander (ref)'!$A$2:$A$79,$C4317)&gt;0,"SANTANDER",IF(COUNTIF('Códigos Itaú (ref)'!$A$2:$A$44,$C4317)&gt;0,"ITAU",IF(AND(TRIM(UPPER($I4317))="CONTRATUAL",ISNUMBER(SEARCH("INDIVIDUAL",SUBSTITUTE(UPPER($D4317)," ","")))),"PREMIUM FREE",""))))</f>
        <v/>
      </c>
    </row>
    <row r="4318">
      <c r="AC4318">
        <f>IF($C4318="","",IF(COUNTIF('Códigos Santander (ref)'!$A$2:$A$79,$C4318)&gt;0,"SANTANDER",IF(COUNTIF('Códigos Itaú (ref)'!$A$2:$A$44,$C4318)&gt;0,"ITAU",IF(AND(TRIM(UPPER($I4318))="CONTRATUAL",ISNUMBER(SEARCH("INDIVIDUAL",SUBSTITUTE(UPPER($D4318)," ","")))),"PREMIUM FREE",""))))</f>
        <v/>
      </c>
    </row>
    <row r="4319">
      <c r="AC4319">
        <f>IF($C4319="","",IF(COUNTIF('Códigos Santander (ref)'!$A$2:$A$79,$C4319)&gt;0,"SANTANDER",IF(COUNTIF('Códigos Itaú (ref)'!$A$2:$A$44,$C4319)&gt;0,"ITAU",IF(AND(TRIM(UPPER($I4319))="CONTRATUAL",ISNUMBER(SEARCH("INDIVIDUAL",SUBSTITUTE(UPPER($D4319)," ","")))),"PREMIUM FREE",""))))</f>
        <v/>
      </c>
    </row>
    <row r="4320">
      <c r="AC4320">
        <f>IF($C4320="","",IF(COUNTIF('Códigos Santander (ref)'!$A$2:$A$79,$C4320)&gt;0,"SANTANDER",IF(COUNTIF('Códigos Itaú (ref)'!$A$2:$A$44,$C4320)&gt;0,"ITAU",IF(AND(TRIM(UPPER($I4320))="CONTRATUAL",ISNUMBER(SEARCH("INDIVIDUAL",SUBSTITUTE(UPPER($D4320)," ","")))),"PREMIUM FREE",""))))</f>
        <v/>
      </c>
    </row>
    <row r="4321">
      <c r="AC4321">
        <f>IF($C4321="","",IF(COUNTIF('Códigos Santander (ref)'!$A$2:$A$79,$C4321)&gt;0,"SANTANDER",IF(COUNTIF('Códigos Itaú (ref)'!$A$2:$A$44,$C4321)&gt;0,"ITAU",IF(AND(TRIM(UPPER($I4321))="CONTRATUAL",ISNUMBER(SEARCH("INDIVIDUAL",SUBSTITUTE(UPPER($D4321)," ","")))),"PREMIUM FREE",""))))</f>
        <v/>
      </c>
    </row>
    <row r="4322">
      <c r="AC4322">
        <f>IF($C4322="","",IF(COUNTIF('Códigos Santander (ref)'!$A$2:$A$79,$C4322)&gt;0,"SANTANDER",IF(COUNTIF('Códigos Itaú (ref)'!$A$2:$A$44,$C4322)&gt;0,"ITAU",IF(AND(TRIM(UPPER($I4322))="CONTRATUAL",ISNUMBER(SEARCH("INDIVIDUAL",SUBSTITUTE(UPPER($D4322)," ","")))),"PREMIUM FREE",""))))</f>
        <v/>
      </c>
    </row>
    <row r="4323">
      <c r="AC4323">
        <f>IF($C4323="","",IF(COUNTIF('Códigos Santander (ref)'!$A$2:$A$79,$C4323)&gt;0,"SANTANDER",IF(COUNTIF('Códigos Itaú (ref)'!$A$2:$A$44,$C4323)&gt;0,"ITAU",IF(AND(TRIM(UPPER($I4323))="CONTRATUAL",ISNUMBER(SEARCH("INDIVIDUAL",SUBSTITUTE(UPPER($D4323)," ","")))),"PREMIUM FREE",""))))</f>
        <v/>
      </c>
    </row>
    <row r="4324">
      <c r="AC4324">
        <f>IF($C4324="","",IF(COUNTIF('Códigos Santander (ref)'!$A$2:$A$79,$C4324)&gt;0,"SANTANDER",IF(COUNTIF('Códigos Itaú (ref)'!$A$2:$A$44,$C4324)&gt;0,"ITAU",IF(AND(TRIM(UPPER($I4324))="CONTRATUAL",ISNUMBER(SEARCH("INDIVIDUAL",SUBSTITUTE(UPPER($D4324)," ","")))),"PREMIUM FREE",""))))</f>
        <v/>
      </c>
    </row>
    <row r="4325">
      <c r="AC4325">
        <f>IF($C4325="","",IF(COUNTIF('Códigos Santander (ref)'!$A$2:$A$79,$C4325)&gt;0,"SANTANDER",IF(COUNTIF('Códigos Itaú (ref)'!$A$2:$A$44,$C4325)&gt;0,"ITAU",IF(AND(TRIM(UPPER($I4325))="CONTRATUAL",ISNUMBER(SEARCH("INDIVIDUAL",SUBSTITUTE(UPPER($D4325)," ","")))),"PREMIUM FREE",""))))</f>
        <v/>
      </c>
    </row>
    <row r="4326">
      <c r="AC4326">
        <f>IF($C4326="","",IF(COUNTIF('Códigos Santander (ref)'!$A$2:$A$79,$C4326)&gt;0,"SANTANDER",IF(COUNTIF('Códigos Itaú (ref)'!$A$2:$A$44,$C4326)&gt;0,"ITAU",IF(AND(TRIM(UPPER($I4326))="CONTRATUAL",ISNUMBER(SEARCH("INDIVIDUAL",SUBSTITUTE(UPPER($D4326)," ","")))),"PREMIUM FREE",""))))</f>
        <v/>
      </c>
    </row>
    <row r="4327">
      <c r="AC4327">
        <f>IF($C4327="","",IF(COUNTIF('Códigos Santander (ref)'!$A$2:$A$79,$C4327)&gt;0,"SANTANDER",IF(COUNTIF('Códigos Itaú (ref)'!$A$2:$A$44,$C4327)&gt;0,"ITAU",IF(AND(TRIM(UPPER($I4327))="CONTRATUAL",ISNUMBER(SEARCH("INDIVIDUAL",SUBSTITUTE(UPPER($D4327)," ","")))),"PREMIUM FREE",""))))</f>
        <v/>
      </c>
    </row>
    <row r="4328">
      <c r="AC4328">
        <f>IF($C4328="","",IF(COUNTIF('Códigos Santander (ref)'!$A$2:$A$79,$C4328)&gt;0,"SANTANDER",IF(COUNTIF('Códigos Itaú (ref)'!$A$2:$A$44,$C4328)&gt;0,"ITAU",IF(AND(TRIM(UPPER($I4328))="CONTRATUAL",ISNUMBER(SEARCH("INDIVIDUAL",SUBSTITUTE(UPPER($D4328)," ","")))),"PREMIUM FREE",""))))</f>
        <v/>
      </c>
    </row>
    <row r="4329">
      <c r="AC4329">
        <f>IF($C4329="","",IF(COUNTIF('Códigos Santander (ref)'!$A$2:$A$79,$C4329)&gt;0,"SANTANDER",IF(COUNTIF('Códigos Itaú (ref)'!$A$2:$A$44,$C4329)&gt;0,"ITAU",IF(AND(TRIM(UPPER($I4329))="CONTRATUAL",ISNUMBER(SEARCH("INDIVIDUAL",SUBSTITUTE(UPPER($D4329)," ","")))),"PREMIUM FREE",""))))</f>
        <v/>
      </c>
    </row>
    <row r="4330">
      <c r="AC4330">
        <f>IF($C4330="","",IF(COUNTIF('Códigos Santander (ref)'!$A$2:$A$79,$C4330)&gt;0,"SANTANDER",IF(COUNTIF('Códigos Itaú (ref)'!$A$2:$A$44,$C4330)&gt;0,"ITAU",IF(AND(TRIM(UPPER($I4330))="CONTRATUAL",ISNUMBER(SEARCH("INDIVIDUAL",SUBSTITUTE(UPPER($D4330)," ","")))),"PREMIUM FREE",""))))</f>
        <v/>
      </c>
    </row>
    <row r="4331">
      <c r="AC4331">
        <f>IF($C4331="","",IF(COUNTIF('Códigos Santander (ref)'!$A$2:$A$79,$C4331)&gt;0,"SANTANDER",IF(COUNTIF('Códigos Itaú (ref)'!$A$2:$A$44,$C4331)&gt;0,"ITAU",IF(AND(TRIM(UPPER($I4331))="CONTRATUAL",ISNUMBER(SEARCH("INDIVIDUAL",SUBSTITUTE(UPPER($D4331)," ","")))),"PREMIUM FREE",""))))</f>
        <v/>
      </c>
    </row>
    <row r="4332">
      <c r="AC4332">
        <f>IF($C4332="","",IF(COUNTIF('Códigos Santander (ref)'!$A$2:$A$79,$C4332)&gt;0,"SANTANDER",IF(COUNTIF('Códigos Itaú (ref)'!$A$2:$A$44,$C4332)&gt;0,"ITAU",IF(AND(TRIM(UPPER($I4332))="CONTRATUAL",ISNUMBER(SEARCH("INDIVIDUAL",SUBSTITUTE(UPPER($D4332)," ","")))),"PREMIUM FREE",""))))</f>
        <v/>
      </c>
    </row>
    <row r="4333">
      <c r="AC4333">
        <f>IF($C4333="","",IF(COUNTIF('Códigos Santander (ref)'!$A$2:$A$79,$C4333)&gt;0,"SANTANDER",IF(COUNTIF('Códigos Itaú (ref)'!$A$2:$A$44,$C4333)&gt;0,"ITAU",IF(AND(TRIM(UPPER($I4333))="CONTRATUAL",ISNUMBER(SEARCH("INDIVIDUAL",SUBSTITUTE(UPPER($D4333)," ","")))),"PREMIUM FREE",""))))</f>
        <v/>
      </c>
    </row>
    <row r="4334">
      <c r="AC4334">
        <f>IF($C4334="","",IF(COUNTIF('Códigos Santander (ref)'!$A$2:$A$79,$C4334)&gt;0,"SANTANDER",IF(COUNTIF('Códigos Itaú (ref)'!$A$2:$A$44,$C4334)&gt;0,"ITAU",IF(AND(TRIM(UPPER($I4334))="CONTRATUAL",ISNUMBER(SEARCH("INDIVIDUAL",SUBSTITUTE(UPPER($D4334)," ","")))),"PREMIUM FREE",""))))</f>
        <v/>
      </c>
    </row>
    <row r="4335">
      <c r="AC4335">
        <f>IF($C4335="","",IF(COUNTIF('Códigos Santander (ref)'!$A$2:$A$79,$C4335)&gt;0,"SANTANDER",IF(COUNTIF('Códigos Itaú (ref)'!$A$2:$A$44,$C4335)&gt;0,"ITAU",IF(AND(TRIM(UPPER($I4335))="CONTRATUAL",ISNUMBER(SEARCH("INDIVIDUAL",SUBSTITUTE(UPPER($D4335)," ","")))),"PREMIUM FREE",""))))</f>
        <v/>
      </c>
    </row>
    <row r="4336">
      <c r="AC4336">
        <f>IF($C4336="","",IF(COUNTIF('Códigos Santander (ref)'!$A$2:$A$79,$C4336)&gt;0,"SANTANDER",IF(COUNTIF('Códigos Itaú (ref)'!$A$2:$A$44,$C4336)&gt;0,"ITAU",IF(AND(TRIM(UPPER($I4336))="CONTRATUAL",ISNUMBER(SEARCH("INDIVIDUAL",SUBSTITUTE(UPPER($D4336)," ","")))),"PREMIUM FREE",""))))</f>
        <v/>
      </c>
    </row>
    <row r="4337">
      <c r="AC4337">
        <f>IF($C4337="","",IF(COUNTIF('Códigos Santander (ref)'!$A$2:$A$79,$C4337)&gt;0,"SANTANDER",IF(COUNTIF('Códigos Itaú (ref)'!$A$2:$A$44,$C4337)&gt;0,"ITAU",IF(AND(TRIM(UPPER($I4337))="CONTRATUAL",ISNUMBER(SEARCH("INDIVIDUAL",SUBSTITUTE(UPPER($D4337)," ","")))),"PREMIUM FREE",""))))</f>
        <v/>
      </c>
    </row>
    <row r="4338">
      <c r="AC4338">
        <f>IF($C4338="","",IF(COUNTIF('Códigos Santander (ref)'!$A$2:$A$79,$C4338)&gt;0,"SANTANDER",IF(COUNTIF('Códigos Itaú (ref)'!$A$2:$A$44,$C4338)&gt;0,"ITAU",IF(AND(TRIM(UPPER($I4338))="CONTRATUAL",ISNUMBER(SEARCH("INDIVIDUAL",SUBSTITUTE(UPPER($D4338)," ","")))),"PREMIUM FREE",""))))</f>
        <v/>
      </c>
    </row>
    <row r="4339">
      <c r="AC4339">
        <f>IF($C4339="","",IF(COUNTIF('Códigos Santander (ref)'!$A$2:$A$79,$C4339)&gt;0,"SANTANDER",IF(COUNTIF('Códigos Itaú (ref)'!$A$2:$A$44,$C4339)&gt;0,"ITAU",IF(AND(TRIM(UPPER($I4339))="CONTRATUAL",ISNUMBER(SEARCH("INDIVIDUAL",SUBSTITUTE(UPPER($D4339)," ","")))),"PREMIUM FREE",""))))</f>
        <v/>
      </c>
    </row>
    <row r="4340">
      <c r="AC4340">
        <f>IF($C4340="","",IF(COUNTIF('Códigos Santander (ref)'!$A$2:$A$79,$C4340)&gt;0,"SANTANDER",IF(COUNTIF('Códigos Itaú (ref)'!$A$2:$A$44,$C4340)&gt;0,"ITAU",IF(AND(TRIM(UPPER($I4340))="CONTRATUAL",ISNUMBER(SEARCH("INDIVIDUAL",SUBSTITUTE(UPPER($D4340)," ","")))),"PREMIUM FREE",""))))</f>
        <v/>
      </c>
    </row>
    <row r="4341">
      <c r="AC4341">
        <f>IF($C4341="","",IF(COUNTIF('Códigos Santander (ref)'!$A$2:$A$79,$C4341)&gt;0,"SANTANDER",IF(COUNTIF('Códigos Itaú (ref)'!$A$2:$A$44,$C4341)&gt;0,"ITAU",IF(AND(TRIM(UPPER($I4341))="CONTRATUAL",ISNUMBER(SEARCH("INDIVIDUAL",SUBSTITUTE(UPPER($D4341)," ","")))),"PREMIUM FREE",""))))</f>
        <v/>
      </c>
    </row>
    <row r="4342">
      <c r="AC4342">
        <f>IF($C4342="","",IF(COUNTIF('Códigos Santander (ref)'!$A$2:$A$79,$C4342)&gt;0,"SANTANDER",IF(COUNTIF('Códigos Itaú (ref)'!$A$2:$A$44,$C4342)&gt;0,"ITAU",IF(AND(TRIM(UPPER($I4342))="CONTRATUAL",ISNUMBER(SEARCH("INDIVIDUAL",SUBSTITUTE(UPPER($D4342)," ","")))),"PREMIUM FREE",""))))</f>
        <v/>
      </c>
    </row>
    <row r="4343">
      <c r="AC4343">
        <f>IF($C4343="","",IF(COUNTIF('Códigos Santander (ref)'!$A$2:$A$79,$C4343)&gt;0,"SANTANDER",IF(COUNTIF('Códigos Itaú (ref)'!$A$2:$A$44,$C4343)&gt;0,"ITAU",IF(AND(TRIM(UPPER($I4343))="CONTRATUAL",ISNUMBER(SEARCH("INDIVIDUAL",SUBSTITUTE(UPPER($D4343)," ","")))),"PREMIUM FREE",""))))</f>
        <v/>
      </c>
    </row>
    <row r="4344">
      <c r="AC4344">
        <f>IF($C4344="","",IF(COUNTIF('Códigos Santander (ref)'!$A$2:$A$79,$C4344)&gt;0,"SANTANDER",IF(COUNTIF('Códigos Itaú (ref)'!$A$2:$A$44,$C4344)&gt;0,"ITAU",IF(AND(TRIM(UPPER($I4344))="CONTRATUAL",ISNUMBER(SEARCH("INDIVIDUAL",SUBSTITUTE(UPPER($D4344)," ","")))),"PREMIUM FREE",""))))</f>
        <v/>
      </c>
    </row>
    <row r="4345">
      <c r="AC4345">
        <f>IF($C4345="","",IF(COUNTIF('Códigos Santander (ref)'!$A$2:$A$79,$C4345)&gt;0,"SANTANDER",IF(COUNTIF('Códigos Itaú (ref)'!$A$2:$A$44,$C4345)&gt;0,"ITAU",IF(AND(TRIM(UPPER($I4345))="CONTRATUAL",ISNUMBER(SEARCH("INDIVIDUAL",SUBSTITUTE(UPPER($D4345)," ","")))),"PREMIUM FREE",""))))</f>
        <v/>
      </c>
    </row>
    <row r="4346">
      <c r="AC4346">
        <f>IF($C4346="","",IF(COUNTIF('Códigos Santander (ref)'!$A$2:$A$79,$C4346)&gt;0,"SANTANDER",IF(COUNTIF('Códigos Itaú (ref)'!$A$2:$A$44,$C4346)&gt;0,"ITAU",IF(AND(TRIM(UPPER($I4346))="CONTRATUAL",ISNUMBER(SEARCH("INDIVIDUAL",SUBSTITUTE(UPPER($D4346)," ","")))),"PREMIUM FREE",""))))</f>
        <v/>
      </c>
    </row>
    <row r="4347">
      <c r="AC4347">
        <f>IF($C4347="","",IF(COUNTIF('Códigos Santander (ref)'!$A$2:$A$79,$C4347)&gt;0,"SANTANDER",IF(COUNTIF('Códigos Itaú (ref)'!$A$2:$A$44,$C4347)&gt;0,"ITAU",IF(AND(TRIM(UPPER($I4347))="CONTRATUAL",ISNUMBER(SEARCH("INDIVIDUAL",SUBSTITUTE(UPPER($D4347)," ","")))),"PREMIUM FREE",""))))</f>
        <v/>
      </c>
    </row>
    <row r="4348">
      <c r="AC4348">
        <f>IF($C4348="","",IF(COUNTIF('Códigos Santander (ref)'!$A$2:$A$79,$C4348)&gt;0,"SANTANDER",IF(COUNTIF('Códigos Itaú (ref)'!$A$2:$A$44,$C4348)&gt;0,"ITAU",IF(AND(TRIM(UPPER($I4348))="CONTRATUAL",ISNUMBER(SEARCH("INDIVIDUAL",SUBSTITUTE(UPPER($D4348)," ","")))),"PREMIUM FREE",""))))</f>
        <v/>
      </c>
    </row>
    <row r="4349">
      <c r="AC4349">
        <f>IF($C4349="","",IF(COUNTIF('Códigos Santander (ref)'!$A$2:$A$79,$C4349)&gt;0,"SANTANDER",IF(COUNTIF('Códigos Itaú (ref)'!$A$2:$A$44,$C4349)&gt;0,"ITAU",IF(AND(TRIM(UPPER($I4349))="CONTRATUAL",ISNUMBER(SEARCH("INDIVIDUAL",SUBSTITUTE(UPPER($D4349)," ","")))),"PREMIUM FREE",""))))</f>
        <v/>
      </c>
    </row>
    <row r="4350">
      <c r="AC4350">
        <f>IF($C4350="","",IF(COUNTIF('Códigos Santander (ref)'!$A$2:$A$79,$C4350)&gt;0,"SANTANDER",IF(COUNTIF('Códigos Itaú (ref)'!$A$2:$A$44,$C4350)&gt;0,"ITAU",IF(AND(TRIM(UPPER($I4350))="CONTRATUAL",ISNUMBER(SEARCH("INDIVIDUAL",SUBSTITUTE(UPPER($D4350)," ","")))),"PREMIUM FREE",""))))</f>
        <v/>
      </c>
    </row>
    <row r="4351">
      <c r="AC4351">
        <f>IF($C4351="","",IF(COUNTIF('Códigos Santander (ref)'!$A$2:$A$79,$C4351)&gt;0,"SANTANDER",IF(COUNTIF('Códigos Itaú (ref)'!$A$2:$A$44,$C4351)&gt;0,"ITAU",IF(AND(TRIM(UPPER($I4351))="CONTRATUAL",ISNUMBER(SEARCH("INDIVIDUAL",SUBSTITUTE(UPPER($D4351)," ","")))),"PREMIUM FREE",""))))</f>
        <v/>
      </c>
    </row>
    <row r="4352">
      <c r="AC4352">
        <f>IF($C4352="","",IF(COUNTIF('Códigos Santander (ref)'!$A$2:$A$79,$C4352)&gt;0,"SANTANDER",IF(COUNTIF('Códigos Itaú (ref)'!$A$2:$A$44,$C4352)&gt;0,"ITAU",IF(AND(TRIM(UPPER($I4352))="CONTRATUAL",ISNUMBER(SEARCH("INDIVIDUAL",SUBSTITUTE(UPPER($D4352)," ","")))),"PREMIUM FREE",""))))</f>
        <v/>
      </c>
    </row>
    <row r="4353">
      <c r="AC4353">
        <f>IF($C4353="","",IF(COUNTIF('Códigos Santander (ref)'!$A$2:$A$79,$C4353)&gt;0,"SANTANDER",IF(COUNTIF('Códigos Itaú (ref)'!$A$2:$A$44,$C4353)&gt;0,"ITAU",IF(AND(TRIM(UPPER($I4353))="CONTRATUAL",ISNUMBER(SEARCH("INDIVIDUAL",SUBSTITUTE(UPPER($D4353)," ","")))),"PREMIUM FREE",""))))</f>
        <v/>
      </c>
    </row>
    <row r="4354">
      <c r="AC4354">
        <f>IF($C4354="","",IF(COUNTIF('Códigos Santander (ref)'!$A$2:$A$79,$C4354)&gt;0,"SANTANDER",IF(COUNTIF('Códigos Itaú (ref)'!$A$2:$A$44,$C4354)&gt;0,"ITAU",IF(AND(TRIM(UPPER($I4354))="CONTRATUAL",ISNUMBER(SEARCH("INDIVIDUAL",SUBSTITUTE(UPPER($D4354)," ","")))),"PREMIUM FREE",""))))</f>
        <v/>
      </c>
    </row>
    <row r="4355">
      <c r="AC4355">
        <f>IF($C4355="","",IF(COUNTIF('Códigos Santander (ref)'!$A$2:$A$79,$C4355)&gt;0,"SANTANDER",IF(COUNTIF('Códigos Itaú (ref)'!$A$2:$A$44,$C4355)&gt;0,"ITAU",IF(AND(TRIM(UPPER($I4355))="CONTRATUAL",ISNUMBER(SEARCH("INDIVIDUAL",SUBSTITUTE(UPPER($D4355)," ","")))),"PREMIUM FREE",""))))</f>
        <v/>
      </c>
    </row>
    <row r="4356">
      <c r="AC4356">
        <f>IF($C4356="","",IF(COUNTIF('Códigos Santander (ref)'!$A$2:$A$79,$C4356)&gt;0,"SANTANDER",IF(COUNTIF('Códigos Itaú (ref)'!$A$2:$A$44,$C4356)&gt;0,"ITAU",IF(AND(TRIM(UPPER($I4356))="CONTRATUAL",ISNUMBER(SEARCH("INDIVIDUAL",SUBSTITUTE(UPPER($D4356)," ","")))),"PREMIUM FREE",""))))</f>
        <v/>
      </c>
    </row>
    <row r="4357">
      <c r="AC4357">
        <f>IF($C4357="","",IF(COUNTIF('Códigos Santander (ref)'!$A$2:$A$79,$C4357)&gt;0,"SANTANDER",IF(COUNTIF('Códigos Itaú (ref)'!$A$2:$A$44,$C4357)&gt;0,"ITAU",IF(AND(TRIM(UPPER($I4357))="CONTRATUAL",ISNUMBER(SEARCH("INDIVIDUAL",SUBSTITUTE(UPPER($D4357)," ","")))),"PREMIUM FREE",""))))</f>
        <v/>
      </c>
    </row>
    <row r="4358">
      <c r="AC4358">
        <f>IF($C4358="","",IF(COUNTIF('Códigos Santander (ref)'!$A$2:$A$79,$C4358)&gt;0,"SANTANDER",IF(COUNTIF('Códigos Itaú (ref)'!$A$2:$A$44,$C4358)&gt;0,"ITAU",IF(AND(TRIM(UPPER($I4358))="CONTRATUAL",ISNUMBER(SEARCH("INDIVIDUAL",SUBSTITUTE(UPPER($D4358)," ","")))),"PREMIUM FREE",""))))</f>
        <v/>
      </c>
    </row>
    <row r="4359">
      <c r="AC4359">
        <f>IF($C4359="","",IF(COUNTIF('Códigos Santander (ref)'!$A$2:$A$79,$C4359)&gt;0,"SANTANDER",IF(COUNTIF('Códigos Itaú (ref)'!$A$2:$A$44,$C4359)&gt;0,"ITAU",IF(AND(TRIM(UPPER($I4359))="CONTRATUAL",ISNUMBER(SEARCH("INDIVIDUAL",SUBSTITUTE(UPPER($D4359)," ","")))),"PREMIUM FREE",""))))</f>
        <v/>
      </c>
    </row>
    <row r="4360">
      <c r="AC4360">
        <f>IF($C4360="","",IF(COUNTIF('Códigos Santander (ref)'!$A$2:$A$79,$C4360)&gt;0,"SANTANDER",IF(COUNTIF('Códigos Itaú (ref)'!$A$2:$A$44,$C4360)&gt;0,"ITAU",IF(AND(TRIM(UPPER($I4360))="CONTRATUAL",ISNUMBER(SEARCH("INDIVIDUAL",SUBSTITUTE(UPPER($D4360)," ","")))),"PREMIUM FREE",""))))</f>
        <v/>
      </c>
    </row>
    <row r="4361">
      <c r="AC4361">
        <f>IF($C4361="","",IF(COUNTIF('Códigos Santander (ref)'!$A$2:$A$79,$C4361)&gt;0,"SANTANDER",IF(COUNTIF('Códigos Itaú (ref)'!$A$2:$A$44,$C4361)&gt;0,"ITAU",IF(AND(TRIM(UPPER($I4361))="CONTRATUAL",ISNUMBER(SEARCH("INDIVIDUAL",SUBSTITUTE(UPPER($D4361)," ","")))),"PREMIUM FREE",""))))</f>
        <v/>
      </c>
    </row>
    <row r="4362">
      <c r="AC4362">
        <f>IF($C4362="","",IF(COUNTIF('Códigos Santander (ref)'!$A$2:$A$79,$C4362)&gt;0,"SANTANDER",IF(COUNTIF('Códigos Itaú (ref)'!$A$2:$A$44,$C4362)&gt;0,"ITAU",IF(AND(TRIM(UPPER($I4362))="CONTRATUAL",ISNUMBER(SEARCH("INDIVIDUAL",SUBSTITUTE(UPPER($D4362)," ","")))),"PREMIUM FREE",""))))</f>
        <v/>
      </c>
    </row>
    <row r="4363">
      <c r="AC4363">
        <f>IF($C4363="","",IF(COUNTIF('Códigos Santander (ref)'!$A$2:$A$79,$C4363)&gt;0,"SANTANDER",IF(COUNTIF('Códigos Itaú (ref)'!$A$2:$A$44,$C4363)&gt;0,"ITAU",IF(AND(TRIM(UPPER($I4363))="CONTRATUAL",ISNUMBER(SEARCH("INDIVIDUAL",SUBSTITUTE(UPPER($D4363)," ","")))),"PREMIUM FREE",""))))</f>
        <v/>
      </c>
    </row>
    <row r="4364">
      <c r="AC4364">
        <f>IF($C4364="","",IF(COUNTIF('Códigos Santander (ref)'!$A$2:$A$79,$C4364)&gt;0,"SANTANDER",IF(COUNTIF('Códigos Itaú (ref)'!$A$2:$A$44,$C4364)&gt;0,"ITAU",IF(AND(TRIM(UPPER($I4364))="CONTRATUAL",ISNUMBER(SEARCH("INDIVIDUAL",SUBSTITUTE(UPPER($D4364)," ","")))),"PREMIUM FREE",""))))</f>
        <v/>
      </c>
    </row>
    <row r="4365">
      <c r="AC4365">
        <f>IF($C4365="","",IF(COUNTIF('Códigos Santander (ref)'!$A$2:$A$79,$C4365)&gt;0,"SANTANDER",IF(COUNTIF('Códigos Itaú (ref)'!$A$2:$A$44,$C4365)&gt;0,"ITAU",IF(AND(TRIM(UPPER($I4365))="CONTRATUAL",ISNUMBER(SEARCH("INDIVIDUAL",SUBSTITUTE(UPPER($D4365)," ","")))),"PREMIUM FREE",""))))</f>
        <v/>
      </c>
    </row>
    <row r="4366">
      <c r="AC4366">
        <f>IF($C4366="","",IF(COUNTIF('Códigos Santander (ref)'!$A$2:$A$79,$C4366)&gt;0,"SANTANDER",IF(COUNTIF('Códigos Itaú (ref)'!$A$2:$A$44,$C4366)&gt;0,"ITAU",IF(AND(TRIM(UPPER($I4366))="CONTRATUAL",ISNUMBER(SEARCH("INDIVIDUAL",SUBSTITUTE(UPPER($D4366)," ","")))),"PREMIUM FREE",""))))</f>
        <v/>
      </c>
    </row>
    <row r="4367">
      <c r="AC4367">
        <f>IF($C4367="","",IF(COUNTIF('Códigos Santander (ref)'!$A$2:$A$79,$C4367)&gt;0,"SANTANDER",IF(COUNTIF('Códigos Itaú (ref)'!$A$2:$A$44,$C4367)&gt;0,"ITAU",IF(AND(TRIM(UPPER($I4367))="CONTRATUAL",ISNUMBER(SEARCH("INDIVIDUAL",SUBSTITUTE(UPPER($D4367)," ","")))),"PREMIUM FREE",""))))</f>
        <v/>
      </c>
    </row>
    <row r="4368">
      <c r="AC4368">
        <f>IF($C4368="","",IF(COUNTIF('Códigos Santander (ref)'!$A$2:$A$79,$C4368)&gt;0,"SANTANDER",IF(COUNTIF('Códigos Itaú (ref)'!$A$2:$A$44,$C4368)&gt;0,"ITAU",IF(AND(TRIM(UPPER($I4368))="CONTRATUAL",ISNUMBER(SEARCH("INDIVIDUAL",SUBSTITUTE(UPPER($D4368)," ","")))),"PREMIUM FREE",""))))</f>
        <v/>
      </c>
    </row>
    <row r="4369">
      <c r="AC4369">
        <f>IF($C4369="","",IF(COUNTIF('Códigos Santander (ref)'!$A$2:$A$79,$C4369)&gt;0,"SANTANDER",IF(COUNTIF('Códigos Itaú (ref)'!$A$2:$A$44,$C4369)&gt;0,"ITAU",IF(AND(TRIM(UPPER($I4369))="CONTRATUAL",ISNUMBER(SEARCH("INDIVIDUAL",SUBSTITUTE(UPPER($D4369)," ","")))),"PREMIUM FREE",""))))</f>
        <v/>
      </c>
    </row>
    <row r="4370">
      <c r="AC4370">
        <f>IF($C4370="","",IF(COUNTIF('Códigos Santander (ref)'!$A$2:$A$79,$C4370)&gt;0,"SANTANDER",IF(COUNTIF('Códigos Itaú (ref)'!$A$2:$A$44,$C4370)&gt;0,"ITAU",IF(AND(TRIM(UPPER($I4370))="CONTRATUAL",ISNUMBER(SEARCH("INDIVIDUAL",SUBSTITUTE(UPPER($D4370)," ","")))),"PREMIUM FREE",""))))</f>
        <v/>
      </c>
    </row>
    <row r="4371">
      <c r="AC4371">
        <f>IF($C4371="","",IF(COUNTIF('Códigos Santander (ref)'!$A$2:$A$79,$C4371)&gt;0,"SANTANDER",IF(COUNTIF('Códigos Itaú (ref)'!$A$2:$A$44,$C4371)&gt;0,"ITAU",IF(AND(TRIM(UPPER($I4371))="CONTRATUAL",ISNUMBER(SEARCH("INDIVIDUAL",SUBSTITUTE(UPPER($D4371)," ","")))),"PREMIUM FREE",""))))</f>
        <v/>
      </c>
    </row>
    <row r="4372">
      <c r="AC4372">
        <f>IF($C4372="","",IF(COUNTIF('Códigos Santander (ref)'!$A$2:$A$79,$C4372)&gt;0,"SANTANDER",IF(COUNTIF('Códigos Itaú (ref)'!$A$2:$A$44,$C4372)&gt;0,"ITAU",IF(AND(TRIM(UPPER($I4372))="CONTRATUAL",ISNUMBER(SEARCH("INDIVIDUAL",SUBSTITUTE(UPPER($D4372)," ","")))),"PREMIUM FREE",""))))</f>
        <v/>
      </c>
    </row>
    <row r="4373">
      <c r="AC4373">
        <f>IF($C4373="","",IF(COUNTIF('Códigos Santander (ref)'!$A$2:$A$79,$C4373)&gt;0,"SANTANDER",IF(COUNTIF('Códigos Itaú (ref)'!$A$2:$A$44,$C4373)&gt;0,"ITAU",IF(AND(TRIM(UPPER($I4373))="CONTRATUAL",ISNUMBER(SEARCH("INDIVIDUAL",SUBSTITUTE(UPPER($D4373)," ","")))),"PREMIUM FREE",""))))</f>
        <v/>
      </c>
    </row>
    <row r="4374">
      <c r="AC4374">
        <f>IF($C4374="","",IF(COUNTIF('Códigos Santander (ref)'!$A$2:$A$79,$C4374)&gt;0,"SANTANDER",IF(COUNTIF('Códigos Itaú (ref)'!$A$2:$A$44,$C4374)&gt;0,"ITAU",IF(AND(TRIM(UPPER($I4374))="CONTRATUAL",ISNUMBER(SEARCH("INDIVIDUAL",SUBSTITUTE(UPPER($D4374)," ","")))),"PREMIUM FREE",""))))</f>
        <v/>
      </c>
    </row>
    <row r="4375">
      <c r="AC4375">
        <f>IF($C4375="","",IF(COUNTIF('Códigos Santander (ref)'!$A$2:$A$79,$C4375)&gt;0,"SANTANDER",IF(COUNTIF('Códigos Itaú (ref)'!$A$2:$A$44,$C4375)&gt;0,"ITAU",IF(AND(TRIM(UPPER($I4375))="CONTRATUAL",ISNUMBER(SEARCH("INDIVIDUAL",SUBSTITUTE(UPPER($D4375)," ","")))),"PREMIUM FREE",""))))</f>
        <v/>
      </c>
    </row>
    <row r="4376">
      <c r="AC4376">
        <f>IF($C4376="","",IF(COUNTIF('Códigos Santander (ref)'!$A$2:$A$79,$C4376)&gt;0,"SANTANDER",IF(COUNTIF('Códigos Itaú (ref)'!$A$2:$A$44,$C4376)&gt;0,"ITAU",IF(AND(TRIM(UPPER($I4376))="CONTRATUAL",ISNUMBER(SEARCH("INDIVIDUAL",SUBSTITUTE(UPPER($D4376)," ","")))),"PREMIUM FREE",""))))</f>
        <v/>
      </c>
    </row>
    <row r="4377">
      <c r="AC4377">
        <f>IF($C4377="","",IF(COUNTIF('Códigos Santander (ref)'!$A$2:$A$79,$C4377)&gt;0,"SANTANDER",IF(COUNTIF('Códigos Itaú (ref)'!$A$2:$A$44,$C4377)&gt;0,"ITAU",IF(AND(TRIM(UPPER($I4377))="CONTRATUAL",ISNUMBER(SEARCH("INDIVIDUAL",SUBSTITUTE(UPPER($D4377)," ","")))),"PREMIUM FREE",""))))</f>
        <v/>
      </c>
    </row>
    <row r="4378">
      <c r="AC4378">
        <f>IF($C4378="","",IF(COUNTIF('Códigos Santander (ref)'!$A$2:$A$79,$C4378)&gt;0,"SANTANDER",IF(COUNTIF('Códigos Itaú (ref)'!$A$2:$A$44,$C4378)&gt;0,"ITAU",IF(AND(TRIM(UPPER($I4378))="CONTRATUAL",ISNUMBER(SEARCH("INDIVIDUAL",SUBSTITUTE(UPPER($D4378)," ","")))),"PREMIUM FREE",""))))</f>
        <v/>
      </c>
    </row>
    <row r="4379">
      <c r="AC4379">
        <f>IF($C4379="","",IF(COUNTIF('Códigos Santander (ref)'!$A$2:$A$79,$C4379)&gt;0,"SANTANDER",IF(COUNTIF('Códigos Itaú (ref)'!$A$2:$A$44,$C4379)&gt;0,"ITAU",IF(AND(TRIM(UPPER($I4379))="CONTRATUAL",ISNUMBER(SEARCH("INDIVIDUAL",SUBSTITUTE(UPPER($D4379)," ","")))),"PREMIUM FREE",""))))</f>
        <v/>
      </c>
    </row>
    <row r="4380">
      <c r="AC4380">
        <f>IF($C4380="","",IF(COUNTIF('Códigos Santander (ref)'!$A$2:$A$79,$C4380)&gt;0,"SANTANDER",IF(COUNTIF('Códigos Itaú (ref)'!$A$2:$A$44,$C4380)&gt;0,"ITAU",IF(AND(TRIM(UPPER($I4380))="CONTRATUAL",ISNUMBER(SEARCH("INDIVIDUAL",SUBSTITUTE(UPPER($D4380)," ","")))),"PREMIUM FREE",""))))</f>
        <v/>
      </c>
    </row>
    <row r="4381">
      <c r="AC4381">
        <f>IF($C4381="","",IF(COUNTIF('Códigos Santander (ref)'!$A$2:$A$79,$C4381)&gt;0,"SANTANDER",IF(COUNTIF('Códigos Itaú (ref)'!$A$2:$A$44,$C4381)&gt;0,"ITAU",IF(AND(TRIM(UPPER($I4381))="CONTRATUAL",ISNUMBER(SEARCH("INDIVIDUAL",SUBSTITUTE(UPPER($D4381)," ","")))),"PREMIUM FREE",""))))</f>
        <v/>
      </c>
    </row>
    <row r="4382">
      <c r="AC4382">
        <f>IF($C4382="","",IF(COUNTIF('Códigos Santander (ref)'!$A$2:$A$79,$C4382)&gt;0,"SANTANDER",IF(COUNTIF('Códigos Itaú (ref)'!$A$2:$A$44,$C4382)&gt;0,"ITAU",IF(AND(TRIM(UPPER($I4382))="CONTRATUAL",ISNUMBER(SEARCH("INDIVIDUAL",SUBSTITUTE(UPPER($D4382)," ","")))),"PREMIUM FREE",""))))</f>
        <v/>
      </c>
    </row>
    <row r="4383">
      <c r="AC4383">
        <f>IF($C4383="","",IF(COUNTIF('Códigos Santander (ref)'!$A$2:$A$79,$C4383)&gt;0,"SANTANDER",IF(COUNTIF('Códigos Itaú (ref)'!$A$2:$A$44,$C4383)&gt;0,"ITAU",IF(AND(TRIM(UPPER($I4383))="CONTRATUAL",ISNUMBER(SEARCH("INDIVIDUAL",SUBSTITUTE(UPPER($D4383)," ","")))),"PREMIUM FREE",""))))</f>
        <v/>
      </c>
    </row>
    <row r="4384">
      <c r="AC4384">
        <f>IF($C4384="","",IF(COUNTIF('Códigos Santander (ref)'!$A$2:$A$79,$C4384)&gt;0,"SANTANDER",IF(COUNTIF('Códigos Itaú (ref)'!$A$2:$A$44,$C4384)&gt;0,"ITAU",IF(AND(TRIM(UPPER($I4384))="CONTRATUAL",ISNUMBER(SEARCH("INDIVIDUAL",SUBSTITUTE(UPPER($D4384)," ","")))),"PREMIUM FREE",""))))</f>
        <v/>
      </c>
    </row>
    <row r="4385">
      <c r="AC4385">
        <f>IF($C4385="","",IF(COUNTIF('Códigos Santander (ref)'!$A$2:$A$79,$C4385)&gt;0,"SANTANDER",IF(COUNTIF('Códigos Itaú (ref)'!$A$2:$A$44,$C4385)&gt;0,"ITAU",IF(AND(TRIM(UPPER($I4385))="CONTRATUAL",ISNUMBER(SEARCH("INDIVIDUAL",SUBSTITUTE(UPPER($D4385)," ","")))),"PREMIUM FREE",""))))</f>
        <v/>
      </c>
    </row>
    <row r="4386">
      <c r="AC4386">
        <f>IF($C4386="","",IF(COUNTIF('Códigos Santander (ref)'!$A$2:$A$79,$C4386)&gt;0,"SANTANDER",IF(COUNTIF('Códigos Itaú (ref)'!$A$2:$A$44,$C4386)&gt;0,"ITAU",IF(AND(TRIM(UPPER($I4386))="CONTRATUAL",ISNUMBER(SEARCH("INDIVIDUAL",SUBSTITUTE(UPPER($D4386)," ","")))),"PREMIUM FREE",""))))</f>
        <v/>
      </c>
    </row>
    <row r="4387">
      <c r="AC4387">
        <f>IF($C4387="","",IF(COUNTIF('Códigos Santander (ref)'!$A$2:$A$79,$C4387)&gt;0,"SANTANDER",IF(COUNTIF('Códigos Itaú (ref)'!$A$2:$A$44,$C4387)&gt;0,"ITAU",IF(AND(TRIM(UPPER($I4387))="CONTRATUAL",ISNUMBER(SEARCH("INDIVIDUAL",SUBSTITUTE(UPPER($D4387)," ","")))),"PREMIUM FREE",""))))</f>
        <v/>
      </c>
    </row>
    <row r="4388">
      <c r="AC4388">
        <f>IF($C4388="","",IF(COUNTIF('Códigos Santander (ref)'!$A$2:$A$79,$C4388)&gt;0,"SANTANDER",IF(COUNTIF('Códigos Itaú (ref)'!$A$2:$A$44,$C4388)&gt;0,"ITAU",IF(AND(TRIM(UPPER($I4388))="CONTRATUAL",ISNUMBER(SEARCH("INDIVIDUAL",SUBSTITUTE(UPPER($D4388)," ","")))),"PREMIUM FREE",""))))</f>
        <v/>
      </c>
    </row>
    <row r="4389">
      <c r="AC4389">
        <f>IF($C4389="","",IF(COUNTIF('Códigos Santander (ref)'!$A$2:$A$79,$C4389)&gt;0,"SANTANDER",IF(COUNTIF('Códigos Itaú (ref)'!$A$2:$A$44,$C4389)&gt;0,"ITAU",IF(AND(TRIM(UPPER($I4389))="CONTRATUAL",ISNUMBER(SEARCH("INDIVIDUAL",SUBSTITUTE(UPPER($D4389)," ","")))),"PREMIUM FREE",""))))</f>
        <v/>
      </c>
    </row>
    <row r="4390">
      <c r="AC4390">
        <f>IF($C4390="","",IF(COUNTIF('Códigos Santander (ref)'!$A$2:$A$79,$C4390)&gt;0,"SANTANDER",IF(COUNTIF('Códigos Itaú (ref)'!$A$2:$A$44,$C4390)&gt;0,"ITAU",IF(AND(TRIM(UPPER($I4390))="CONTRATUAL",ISNUMBER(SEARCH("INDIVIDUAL",SUBSTITUTE(UPPER($D4390)," ","")))),"PREMIUM FREE",""))))</f>
        <v/>
      </c>
    </row>
    <row r="4391">
      <c r="AC4391">
        <f>IF($C4391="","",IF(COUNTIF('Códigos Santander (ref)'!$A$2:$A$79,$C4391)&gt;0,"SANTANDER",IF(COUNTIF('Códigos Itaú (ref)'!$A$2:$A$44,$C4391)&gt;0,"ITAU",IF(AND(TRIM(UPPER($I4391))="CONTRATUAL",ISNUMBER(SEARCH("INDIVIDUAL",SUBSTITUTE(UPPER($D4391)," ","")))),"PREMIUM FREE",""))))</f>
        <v/>
      </c>
    </row>
    <row r="4392">
      <c r="AC4392">
        <f>IF($C4392="","",IF(COUNTIF('Códigos Santander (ref)'!$A$2:$A$79,$C4392)&gt;0,"SANTANDER",IF(COUNTIF('Códigos Itaú (ref)'!$A$2:$A$44,$C4392)&gt;0,"ITAU",IF(AND(TRIM(UPPER($I4392))="CONTRATUAL",ISNUMBER(SEARCH("INDIVIDUAL",SUBSTITUTE(UPPER($D4392)," ","")))),"PREMIUM FREE",""))))</f>
        <v/>
      </c>
    </row>
    <row r="4393">
      <c r="AC4393">
        <f>IF($C4393="","",IF(COUNTIF('Códigos Santander (ref)'!$A$2:$A$79,$C4393)&gt;0,"SANTANDER",IF(COUNTIF('Códigos Itaú (ref)'!$A$2:$A$44,$C4393)&gt;0,"ITAU",IF(AND(TRIM(UPPER($I4393))="CONTRATUAL",ISNUMBER(SEARCH("INDIVIDUAL",SUBSTITUTE(UPPER($D4393)," ","")))),"PREMIUM FREE",""))))</f>
        <v/>
      </c>
    </row>
    <row r="4394">
      <c r="AC4394">
        <f>IF($C4394="","",IF(COUNTIF('Códigos Santander (ref)'!$A$2:$A$79,$C4394)&gt;0,"SANTANDER",IF(COUNTIF('Códigos Itaú (ref)'!$A$2:$A$44,$C4394)&gt;0,"ITAU",IF(AND(TRIM(UPPER($I4394))="CONTRATUAL",ISNUMBER(SEARCH("INDIVIDUAL",SUBSTITUTE(UPPER($D4394)," ","")))),"PREMIUM FREE",""))))</f>
        <v/>
      </c>
    </row>
    <row r="4395">
      <c r="AC4395">
        <f>IF($C4395="","",IF(COUNTIF('Códigos Santander (ref)'!$A$2:$A$79,$C4395)&gt;0,"SANTANDER",IF(COUNTIF('Códigos Itaú (ref)'!$A$2:$A$44,$C4395)&gt;0,"ITAU",IF(AND(TRIM(UPPER($I4395))="CONTRATUAL",ISNUMBER(SEARCH("INDIVIDUAL",SUBSTITUTE(UPPER($D4395)," ","")))),"PREMIUM FREE",""))))</f>
        <v/>
      </c>
    </row>
    <row r="4396">
      <c r="AC4396">
        <f>IF($C4396="","",IF(COUNTIF('Códigos Santander (ref)'!$A$2:$A$79,$C4396)&gt;0,"SANTANDER",IF(COUNTIF('Códigos Itaú (ref)'!$A$2:$A$44,$C4396)&gt;0,"ITAU",IF(AND(TRIM(UPPER($I4396))="CONTRATUAL",ISNUMBER(SEARCH("INDIVIDUAL",SUBSTITUTE(UPPER($D4396)," ","")))),"PREMIUM FREE",""))))</f>
        <v/>
      </c>
    </row>
    <row r="4397">
      <c r="AC4397">
        <f>IF($C4397="","",IF(COUNTIF('Códigos Santander (ref)'!$A$2:$A$79,$C4397)&gt;0,"SANTANDER",IF(COUNTIF('Códigos Itaú (ref)'!$A$2:$A$44,$C4397)&gt;0,"ITAU",IF(AND(TRIM(UPPER($I4397))="CONTRATUAL",ISNUMBER(SEARCH("INDIVIDUAL",SUBSTITUTE(UPPER($D4397)," ","")))),"PREMIUM FREE",""))))</f>
        <v/>
      </c>
    </row>
    <row r="4398">
      <c r="AC4398">
        <f>IF($C4398="","",IF(COUNTIF('Códigos Santander (ref)'!$A$2:$A$79,$C4398)&gt;0,"SANTANDER",IF(COUNTIF('Códigos Itaú (ref)'!$A$2:$A$44,$C4398)&gt;0,"ITAU",IF(AND(TRIM(UPPER($I4398))="CONTRATUAL",ISNUMBER(SEARCH("INDIVIDUAL",SUBSTITUTE(UPPER($D4398)," ","")))),"PREMIUM FREE",""))))</f>
        <v/>
      </c>
    </row>
    <row r="4399">
      <c r="AC4399">
        <f>IF($C4399="","",IF(COUNTIF('Códigos Santander (ref)'!$A$2:$A$79,$C4399)&gt;0,"SANTANDER",IF(COUNTIF('Códigos Itaú (ref)'!$A$2:$A$44,$C4399)&gt;0,"ITAU",IF(AND(TRIM(UPPER($I4399))="CONTRATUAL",ISNUMBER(SEARCH("INDIVIDUAL",SUBSTITUTE(UPPER($D4399)," ","")))),"PREMIUM FREE",""))))</f>
        <v/>
      </c>
    </row>
    <row r="4400">
      <c r="AC4400">
        <f>IF($C4400="","",IF(COUNTIF('Códigos Santander (ref)'!$A$2:$A$79,$C4400)&gt;0,"SANTANDER",IF(COUNTIF('Códigos Itaú (ref)'!$A$2:$A$44,$C4400)&gt;0,"ITAU",IF(AND(TRIM(UPPER($I4400))="CONTRATUAL",ISNUMBER(SEARCH("INDIVIDUAL",SUBSTITUTE(UPPER($D4400)," ","")))),"PREMIUM FREE",""))))</f>
        <v/>
      </c>
    </row>
    <row r="4401">
      <c r="AC4401">
        <f>IF($C4401="","",IF(COUNTIF('Códigos Santander (ref)'!$A$2:$A$79,$C4401)&gt;0,"SANTANDER",IF(COUNTIF('Códigos Itaú (ref)'!$A$2:$A$44,$C4401)&gt;0,"ITAU",IF(AND(TRIM(UPPER($I4401))="CONTRATUAL",ISNUMBER(SEARCH("INDIVIDUAL",SUBSTITUTE(UPPER($D4401)," ","")))),"PREMIUM FREE",""))))</f>
        <v/>
      </c>
    </row>
    <row r="4402">
      <c r="AC4402">
        <f>IF($C4402="","",IF(COUNTIF('Códigos Santander (ref)'!$A$2:$A$79,$C4402)&gt;0,"SANTANDER",IF(COUNTIF('Códigos Itaú (ref)'!$A$2:$A$44,$C4402)&gt;0,"ITAU",IF(AND(TRIM(UPPER($I4402))="CONTRATUAL",ISNUMBER(SEARCH("INDIVIDUAL",SUBSTITUTE(UPPER($D4402)," ","")))),"PREMIUM FREE",""))))</f>
        <v/>
      </c>
    </row>
    <row r="4403">
      <c r="AC4403">
        <f>IF($C4403="","",IF(COUNTIF('Códigos Santander (ref)'!$A$2:$A$79,$C4403)&gt;0,"SANTANDER",IF(COUNTIF('Códigos Itaú (ref)'!$A$2:$A$44,$C4403)&gt;0,"ITAU",IF(AND(TRIM(UPPER($I4403))="CONTRATUAL",ISNUMBER(SEARCH("INDIVIDUAL",SUBSTITUTE(UPPER($D4403)," ","")))),"PREMIUM FREE",""))))</f>
        <v/>
      </c>
    </row>
    <row r="4404">
      <c r="AC4404">
        <f>IF($C4404="","",IF(COUNTIF('Códigos Santander (ref)'!$A$2:$A$79,$C4404)&gt;0,"SANTANDER",IF(COUNTIF('Códigos Itaú (ref)'!$A$2:$A$44,$C4404)&gt;0,"ITAU",IF(AND(TRIM(UPPER($I4404))="CONTRATUAL",ISNUMBER(SEARCH("INDIVIDUAL",SUBSTITUTE(UPPER($D4404)," ","")))),"PREMIUM FREE",""))))</f>
        <v/>
      </c>
    </row>
    <row r="4405">
      <c r="AC4405">
        <f>IF($C4405="","",IF(COUNTIF('Códigos Santander (ref)'!$A$2:$A$79,$C4405)&gt;0,"SANTANDER",IF(COUNTIF('Códigos Itaú (ref)'!$A$2:$A$44,$C4405)&gt;0,"ITAU",IF(AND(TRIM(UPPER($I4405))="CONTRATUAL",ISNUMBER(SEARCH("INDIVIDUAL",SUBSTITUTE(UPPER($D4405)," ","")))),"PREMIUM FREE",""))))</f>
        <v/>
      </c>
    </row>
    <row r="4406">
      <c r="AC4406">
        <f>IF($C4406="","",IF(COUNTIF('Códigos Santander (ref)'!$A$2:$A$79,$C4406)&gt;0,"SANTANDER",IF(COUNTIF('Códigos Itaú (ref)'!$A$2:$A$44,$C4406)&gt;0,"ITAU",IF(AND(TRIM(UPPER($I4406))="CONTRATUAL",ISNUMBER(SEARCH("INDIVIDUAL",SUBSTITUTE(UPPER($D4406)," ","")))),"PREMIUM FREE",""))))</f>
        <v/>
      </c>
    </row>
    <row r="4407">
      <c r="AC4407">
        <f>IF($C4407="","",IF(COUNTIF('Códigos Santander (ref)'!$A$2:$A$79,$C4407)&gt;0,"SANTANDER",IF(COUNTIF('Códigos Itaú (ref)'!$A$2:$A$44,$C4407)&gt;0,"ITAU",IF(AND(TRIM(UPPER($I4407))="CONTRATUAL",ISNUMBER(SEARCH("INDIVIDUAL",SUBSTITUTE(UPPER($D4407)," ","")))),"PREMIUM FREE",""))))</f>
        <v/>
      </c>
    </row>
    <row r="4408">
      <c r="AC4408">
        <f>IF($C4408="","",IF(COUNTIF('Códigos Santander (ref)'!$A$2:$A$79,$C4408)&gt;0,"SANTANDER",IF(COUNTIF('Códigos Itaú (ref)'!$A$2:$A$44,$C4408)&gt;0,"ITAU",IF(AND(TRIM(UPPER($I4408))="CONTRATUAL",ISNUMBER(SEARCH("INDIVIDUAL",SUBSTITUTE(UPPER($D4408)," ","")))),"PREMIUM FREE",""))))</f>
        <v/>
      </c>
    </row>
    <row r="4409">
      <c r="AC4409">
        <f>IF($C4409="","",IF(COUNTIF('Códigos Santander (ref)'!$A$2:$A$79,$C4409)&gt;0,"SANTANDER",IF(COUNTIF('Códigos Itaú (ref)'!$A$2:$A$44,$C4409)&gt;0,"ITAU",IF(AND(TRIM(UPPER($I4409))="CONTRATUAL",ISNUMBER(SEARCH("INDIVIDUAL",SUBSTITUTE(UPPER($D4409)," ","")))),"PREMIUM FREE",""))))</f>
        <v/>
      </c>
    </row>
    <row r="4410">
      <c r="AC4410">
        <f>IF($C4410="","",IF(COUNTIF('Códigos Santander (ref)'!$A$2:$A$79,$C4410)&gt;0,"SANTANDER",IF(COUNTIF('Códigos Itaú (ref)'!$A$2:$A$44,$C4410)&gt;0,"ITAU",IF(AND(TRIM(UPPER($I4410))="CONTRATUAL",ISNUMBER(SEARCH("INDIVIDUAL",SUBSTITUTE(UPPER($D4410)," ","")))),"PREMIUM FREE",""))))</f>
        <v/>
      </c>
    </row>
    <row r="4411">
      <c r="AC4411">
        <f>IF($C4411="","",IF(COUNTIF('Códigos Santander (ref)'!$A$2:$A$79,$C4411)&gt;0,"SANTANDER",IF(COUNTIF('Códigos Itaú (ref)'!$A$2:$A$44,$C4411)&gt;0,"ITAU",IF(AND(TRIM(UPPER($I4411))="CONTRATUAL",ISNUMBER(SEARCH("INDIVIDUAL",SUBSTITUTE(UPPER($D4411)," ","")))),"PREMIUM FREE",""))))</f>
        <v/>
      </c>
    </row>
    <row r="4412">
      <c r="AC4412">
        <f>IF($C4412="","",IF(COUNTIF('Códigos Santander (ref)'!$A$2:$A$79,$C4412)&gt;0,"SANTANDER",IF(COUNTIF('Códigos Itaú (ref)'!$A$2:$A$44,$C4412)&gt;0,"ITAU",IF(AND(TRIM(UPPER($I4412))="CONTRATUAL",ISNUMBER(SEARCH("INDIVIDUAL",SUBSTITUTE(UPPER($D4412)," ","")))),"PREMIUM FREE",""))))</f>
        <v/>
      </c>
    </row>
    <row r="4413">
      <c r="AC4413">
        <f>IF($C4413="","",IF(COUNTIF('Códigos Santander (ref)'!$A$2:$A$79,$C4413)&gt;0,"SANTANDER",IF(COUNTIF('Códigos Itaú (ref)'!$A$2:$A$44,$C4413)&gt;0,"ITAU",IF(AND(TRIM(UPPER($I4413))="CONTRATUAL",ISNUMBER(SEARCH("INDIVIDUAL",SUBSTITUTE(UPPER($D4413)," ","")))),"PREMIUM FREE",""))))</f>
        <v/>
      </c>
    </row>
    <row r="4414">
      <c r="AC4414">
        <f>IF($C4414="","",IF(COUNTIF('Códigos Santander (ref)'!$A$2:$A$79,$C4414)&gt;0,"SANTANDER",IF(COUNTIF('Códigos Itaú (ref)'!$A$2:$A$44,$C4414)&gt;0,"ITAU",IF(AND(TRIM(UPPER($I4414))="CONTRATUAL",ISNUMBER(SEARCH("INDIVIDUAL",SUBSTITUTE(UPPER($D4414)," ","")))),"PREMIUM FREE",""))))</f>
        <v/>
      </c>
    </row>
    <row r="4415">
      <c r="AC4415">
        <f>IF($C4415="","",IF(COUNTIF('Códigos Santander (ref)'!$A$2:$A$79,$C4415)&gt;0,"SANTANDER",IF(COUNTIF('Códigos Itaú (ref)'!$A$2:$A$44,$C4415)&gt;0,"ITAU",IF(AND(TRIM(UPPER($I4415))="CONTRATUAL",ISNUMBER(SEARCH("INDIVIDUAL",SUBSTITUTE(UPPER($D4415)," ","")))),"PREMIUM FREE",""))))</f>
        <v/>
      </c>
    </row>
    <row r="4416">
      <c r="AC4416">
        <f>IF($C4416="","",IF(COUNTIF('Códigos Santander (ref)'!$A$2:$A$79,$C4416)&gt;0,"SANTANDER",IF(COUNTIF('Códigos Itaú (ref)'!$A$2:$A$44,$C4416)&gt;0,"ITAU",IF(AND(TRIM(UPPER($I4416))="CONTRATUAL",ISNUMBER(SEARCH("INDIVIDUAL",SUBSTITUTE(UPPER($D4416)," ","")))),"PREMIUM FREE",""))))</f>
        <v/>
      </c>
    </row>
    <row r="4417">
      <c r="AC4417">
        <f>IF($C4417="","",IF(COUNTIF('Códigos Santander (ref)'!$A$2:$A$79,$C4417)&gt;0,"SANTANDER",IF(COUNTIF('Códigos Itaú (ref)'!$A$2:$A$44,$C4417)&gt;0,"ITAU",IF(AND(TRIM(UPPER($I4417))="CONTRATUAL",ISNUMBER(SEARCH("INDIVIDUAL",SUBSTITUTE(UPPER($D4417)," ","")))),"PREMIUM FREE",""))))</f>
        <v/>
      </c>
    </row>
    <row r="4418">
      <c r="AC4418">
        <f>IF($C4418="","",IF(COUNTIF('Códigos Santander (ref)'!$A$2:$A$79,$C4418)&gt;0,"SANTANDER",IF(COUNTIF('Códigos Itaú (ref)'!$A$2:$A$44,$C4418)&gt;0,"ITAU",IF(AND(TRIM(UPPER($I4418))="CONTRATUAL",ISNUMBER(SEARCH("INDIVIDUAL",SUBSTITUTE(UPPER($D4418)," ","")))),"PREMIUM FREE",""))))</f>
        <v/>
      </c>
    </row>
    <row r="4419">
      <c r="AC4419">
        <f>IF($C4419="","",IF(COUNTIF('Códigos Santander (ref)'!$A$2:$A$79,$C4419)&gt;0,"SANTANDER",IF(COUNTIF('Códigos Itaú (ref)'!$A$2:$A$44,$C4419)&gt;0,"ITAU",IF(AND(TRIM(UPPER($I4419))="CONTRATUAL",ISNUMBER(SEARCH("INDIVIDUAL",SUBSTITUTE(UPPER($D4419)," ","")))),"PREMIUM FREE",""))))</f>
        <v/>
      </c>
    </row>
    <row r="4420">
      <c r="AC4420">
        <f>IF($C4420="","",IF(COUNTIF('Códigos Santander (ref)'!$A$2:$A$79,$C4420)&gt;0,"SANTANDER",IF(COUNTIF('Códigos Itaú (ref)'!$A$2:$A$44,$C4420)&gt;0,"ITAU",IF(AND(TRIM(UPPER($I4420))="CONTRATUAL",ISNUMBER(SEARCH("INDIVIDUAL",SUBSTITUTE(UPPER($D4420)," ","")))),"PREMIUM FREE",""))))</f>
        <v/>
      </c>
    </row>
    <row r="4421">
      <c r="AC4421">
        <f>IF($C4421="","",IF(COUNTIF('Códigos Santander (ref)'!$A$2:$A$79,$C4421)&gt;0,"SANTANDER",IF(COUNTIF('Códigos Itaú (ref)'!$A$2:$A$44,$C4421)&gt;0,"ITAU",IF(AND(TRIM(UPPER($I4421))="CONTRATUAL",ISNUMBER(SEARCH("INDIVIDUAL",SUBSTITUTE(UPPER($D4421)," ","")))),"PREMIUM FREE",""))))</f>
        <v/>
      </c>
    </row>
    <row r="4422">
      <c r="AC4422">
        <f>IF($C4422="","",IF(COUNTIF('Códigos Santander (ref)'!$A$2:$A$79,$C4422)&gt;0,"SANTANDER",IF(COUNTIF('Códigos Itaú (ref)'!$A$2:$A$44,$C4422)&gt;0,"ITAU",IF(AND(TRIM(UPPER($I4422))="CONTRATUAL",ISNUMBER(SEARCH("INDIVIDUAL",SUBSTITUTE(UPPER($D4422)," ","")))),"PREMIUM FREE",""))))</f>
        <v/>
      </c>
    </row>
    <row r="4423">
      <c r="AC4423">
        <f>IF($C4423="","",IF(COUNTIF('Códigos Santander (ref)'!$A$2:$A$79,$C4423)&gt;0,"SANTANDER",IF(COUNTIF('Códigos Itaú (ref)'!$A$2:$A$44,$C4423)&gt;0,"ITAU",IF(AND(TRIM(UPPER($I4423))="CONTRATUAL",ISNUMBER(SEARCH("INDIVIDUAL",SUBSTITUTE(UPPER($D4423)," ","")))),"PREMIUM FREE",""))))</f>
        <v/>
      </c>
    </row>
    <row r="4424">
      <c r="AC4424">
        <f>IF($C4424="","",IF(COUNTIF('Códigos Santander (ref)'!$A$2:$A$79,$C4424)&gt;0,"SANTANDER",IF(COUNTIF('Códigos Itaú (ref)'!$A$2:$A$44,$C4424)&gt;0,"ITAU",IF(AND(TRIM(UPPER($I4424))="CONTRATUAL",ISNUMBER(SEARCH("INDIVIDUAL",SUBSTITUTE(UPPER($D4424)," ","")))),"PREMIUM FREE",""))))</f>
        <v/>
      </c>
    </row>
    <row r="4425">
      <c r="AC4425">
        <f>IF($C4425="","",IF(COUNTIF('Códigos Santander (ref)'!$A$2:$A$79,$C4425)&gt;0,"SANTANDER",IF(COUNTIF('Códigos Itaú (ref)'!$A$2:$A$44,$C4425)&gt;0,"ITAU",IF(AND(TRIM(UPPER($I4425))="CONTRATUAL",ISNUMBER(SEARCH("INDIVIDUAL",SUBSTITUTE(UPPER($D4425)," ","")))),"PREMIUM FREE",""))))</f>
        <v/>
      </c>
    </row>
    <row r="4426">
      <c r="AC4426">
        <f>IF($C4426="","",IF(COUNTIF('Códigos Santander (ref)'!$A$2:$A$79,$C4426)&gt;0,"SANTANDER",IF(COUNTIF('Códigos Itaú (ref)'!$A$2:$A$44,$C4426)&gt;0,"ITAU",IF(AND(TRIM(UPPER($I4426))="CONTRATUAL",ISNUMBER(SEARCH("INDIVIDUAL",SUBSTITUTE(UPPER($D4426)," ","")))),"PREMIUM FREE",""))))</f>
        <v/>
      </c>
    </row>
    <row r="4427">
      <c r="AC4427">
        <f>IF($C4427="","",IF(COUNTIF('Códigos Santander (ref)'!$A$2:$A$79,$C4427)&gt;0,"SANTANDER",IF(COUNTIF('Códigos Itaú (ref)'!$A$2:$A$44,$C4427)&gt;0,"ITAU",IF(AND(TRIM(UPPER($I4427))="CONTRATUAL",ISNUMBER(SEARCH("INDIVIDUAL",SUBSTITUTE(UPPER($D4427)," ","")))),"PREMIUM FREE",""))))</f>
        <v/>
      </c>
    </row>
    <row r="4428">
      <c r="AC4428">
        <f>IF($C4428="","",IF(COUNTIF('Códigos Santander (ref)'!$A$2:$A$79,$C4428)&gt;0,"SANTANDER",IF(COUNTIF('Códigos Itaú (ref)'!$A$2:$A$44,$C4428)&gt;0,"ITAU",IF(AND(TRIM(UPPER($I4428))="CONTRATUAL",ISNUMBER(SEARCH("INDIVIDUAL",SUBSTITUTE(UPPER($D4428)," ","")))),"PREMIUM FREE",""))))</f>
        <v/>
      </c>
    </row>
    <row r="4429">
      <c r="AC4429">
        <f>IF($C4429="","",IF(COUNTIF('Códigos Santander (ref)'!$A$2:$A$79,$C4429)&gt;0,"SANTANDER",IF(COUNTIF('Códigos Itaú (ref)'!$A$2:$A$44,$C4429)&gt;0,"ITAU",IF(AND(TRIM(UPPER($I4429))="CONTRATUAL",ISNUMBER(SEARCH("INDIVIDUAL",SUBSTITUTE(UPPER($D4429)," ","")))),"PREMIUM FREE",""))))</f>
        <v/>
      </c>
    </row>
    <row r="4430">
      <c r="AC4430">
        <f>IF($C4430="","",IF(COUNTIF('Códigos Santander (ref)'!$A$2:$A$79,$C4430)&gt;0,"SANTANDER",IF(COUNTIF('Códigos Itaú (ref)'!$A$2:$A$44,$C4430)&gt;0,"ITAU",IF(AND(TRIM(UPPER($I4430))="CONTRATUAL",ISNUMBER(SEARCH("INDIVIDUAL",SUBSTITUTE(UPPER($D4430)," ","")))),"PREMIUM FREE",""))))</f>
        <v/>
      </c>
    </row>
    <row r="4431">
      <c r="AC4431">
        <f>IF($C4431="","",IF(COUNTIF('Códigos Santander (ref)'!$A$2:$A$79,$C4431)&gt;0,"SANTANDER",IF(COUNTIF('Códigos Itaú (ref)'!$A$2:$A$44,$C4431)&gt;0,"ITAU",IF(AND(TRIM(UPPER($I4431))="CONTRATUAL",ISNUMBER(SEARCH("INDIVIDUAL",SUBSTITUTE(UPPER($D4431)," ","")))),"PREMIUM FREE",""))))</f>
        <v/>
      </c>
    </row>
    <row r="4432">
      <c r="AC4432">
        <f>IF($C4432="","",IF(COUNTIF('Códigos Santander (ref)'!$A$2:$A$79,$C4432)&gt;0,"SANTANDER",IF(COUNTIF('Códigos Itaú (ref)'!$A$2:$A$44,$C4432)&gt;0,"ITAU",IF(AND(TRIM(UPPER($I4432))="CONTRATUAL",ISNUMBER(SEARCH("INDIVIDUAL",SUBSTITUTE(UPPER($D4432)," ","")))),"PREMIUM FREE",""))))</f>
        <v/>
      </c>
    </row>
    <row r="4433">
      <c r="AC4433">
        <f>IF($C4433="","",IF(COUNTIF('Códigos Santander (ref)'!$A$2:$A$79,$C4433)&gt;0,"SANTANDER",IF(COUNTIF('Códigos Itaú (ref)'!$A$2:$A$44,$C4433)&gt;0,"ITAU",IF(AND(TRIM(UPPER($I4433))="CONTRATUAL",ISNUMBER(SEARCH("INDIVIDUAL",SUBSTITUTE(UPPER($D4433)," ","")))),"PREMIUM FREE",""))))</f>
        <v/>
      </c>
    </row>
    <row r="4434">
      <c r="AC4434">
        <f>IF($C4434="","",IF(COUNTIF('Códigos Santander (ref)'!$A$2:$A$79,$C4434)&gt;0,"SANTANDER",IF(COUNTIF('Códigos Itaú (ref)'!$A$2:$A$44,$C4434)&gt;0,"ITAU",IF(AND(TRIM(UPPER($I4434))="CONTRATUAL",ISNUMBER(SEARCH("INDIVIDUAL",SUBSTITUTE(UPPER($D4434)," ","")))),"PREMIUM FREE",""))))</f>
        <v/>
      </c>
    </row>
    <row r="4435">
      <c r="AC4435">
        <f>IF($C4435="","",IF(COUNTIF('Códigos Santander (ref)'!$A$2:$A$79,$C4435)&gt;0,"SANTANDER",IF(COUNTIF('Códigos Itaú (ref)'!$A$2:$A$44,$C4435)&gt;0,"ITAU",IF(AND(TRIM(UPPER($I4435))="CONTRATUAL",ISNUMBER(SEARCH("INDIVIDUAL",SUBSTITUTE(UPPER($D4435)," ","")))),"PREMIUM FREE",""))))</f>
        <v/>
      </c>
    </row>
    <row r="4436">
      <c r="AC4436">
        <f>IF($C4436="","",IF(COUNTIF('Códigos Santander (ref)'!$A$2:$A$79,$C4436)&gt;0,"SANTANDER",IF(COUNTIF('Códigos Itaú (ref)'!$A$2:$A$44,$C4436)&gt;0,"ITAU",IF(AND(TRIM(UPPER($I4436))="CONTRATUAL",ISNUMBER(SEARCH("INDIVIDUAL",SUBSTITUTE(UPPER($D4436)," ","")))),"PREMIUM FREE",""))))</f>
        <v/>
      </c>
    </row>
    <row r="4437">
      <c r="AC4437">
        <f>IF($C4437="","",IF(COUNTIF('Códigos Santander (ref)'!$A$2:$A$79,$C4437)&gt;0,"SANTANDER",IF(COUNTIF('Códigos Itaú (ref)'!$A$2:$A$44,$C4437)&gt;0,"ITAU",IF(AND(TRIM(UPPER($I4437))="CONTRATUAL",ISNUMBER(SEARCH("INDIVIDUAL",SUBSTITUTE(UPPER($D4437)," ","")))),"PREMIUM FREE",""))))</f>
        <v/>
      </c>
    </row>
    <row r="4438">
      <c r="AC4438">
        <f>IF($C4438="","",IF(COUNTIF('Códigos Santander (ref)'!$A$2:$A$79,$C4438)&gt;0,"SANTANDER",IF(COUNTIF('Códigos Itaú (ref)'!$A$2:$A$44,$C4438)&gt;0,"ITAU",IF(AND(TRIM(UPPER($I4438))="CONTRATUAL",ISNUMBER(SEARCH("INDIVIDUAL",SUBSTITUTE(UPPER($D4438)," ","")))),"PREMIUM FREE",""))))</f>
        <v/>
      </c>
    </row>
    <row r="4439">
      <c r="AC4439">
        <f>IF($C4439="","",IF(COUNTIF('Códigos Santander (ref)'!$A$2:$A$79,$C4439)&gt;0,"SANTANDER",IF(COUNTIF('Códigos Itaú (ref)'!$A$2:$A$44,$C4439)&gt;0,"ITAU",IF(AND(TRIM(UPPER($I4439))="CONTRATUAL",ISNUMBER(SEARCH("INDIVIDUAL",SUBSTITUTE(UPPER($D4439)," ","")))),"PREMIUM FREE",""))))</f>
        <v/>
      </c>
    </row>
    <row r="4440">
      <c r="AC4440">
        <f>IF($C4440="","",IF(COUNTIF('Códigos Santander (ref)'!$A$2:$A$79,$C4440)&gt;0,"SANTANDER",IF(COUNTIF('Códigos Itaú (ref)'!$A$2:$A$44,$C4440)&gt;0,"ITAU",IF(AND(TRIM(UPPER($I4440))="CONTRATUAL",ISNUMBER(SEARCH("INDIVIDUAL",SUBSTITUTE(UPPER($D4440)," ","")))),"PREMIUM FREE",""))))</f>
        <v/>
      </c>
    </row>
    <row r="4441">
      <c r="AC4441">
        <f>IF($C4441="","",IF(COUNTIF('Códigos Santander (ref)'!$A$2:$A$79,$C4441)&gt;0,"SANTANDER",IF(COUNTIF('Códigos Itaú (ref)'!$A$2:$A$44,$C4441)&gt;0,"ITAU",IF(AND(TRIM(UPPER($I4441))="CONTRATUAL",ISNUMBER(SEARCH("INDIVIDUAL",SUBSTITUTE(UPPER($D4441)," ","")))),"PREMIUM FREE",""))))</f>
        <v/>
      </c>
    </row>
    <row r="4442">
      <c r="AC4442">
        <f>IF($C4442="","",IF(COUNTIF('Códigos Santander (ref)'!$A$2:$A$79,$C4442)&gt;0,"SANTANDER",IF(COUNTIF('Códigos Itaú (ref)'!$A$2:$A$44,$C4442)&gt;0,"ITAU",IF(AND(TRIM(UPPER($I4442))="CONTRATUAL",ISNUMBER(SEARCH("INDIVIDUAL",SUBSTITUTE(UPPER($D4442)," ","")))),"PREMIUM FREE",""))))</f>
        <v/>
      </c>
    </row>
    <row r="4443">
      <c r="AC4443">
        <f>IF($C4443="","",IF(COUNTIF('Códigos Santander (ref)'!$A$2:$A$79,$C4443)&gt;0,"SANTANDER",IF(COUNTIF('Códigos Itaú (ref)'!$A$2:$A$44,$C4443)&gt;0,"ITAU",IF(AND(TRIM(UPPER($I4443))="CONTRATUAL",ISNUMBER(SEARCH("INDIVIDUAL",SUBSTITUTE(UPPER($D4443)," ","")))),"PREMIUM FREE",""))))</f>
        <v/>
      </c>
    </row>
    <row r="4444">
      <c r="AC4444">
        <f>IF($C4444="","",IF(COUNTIF('Códigos Santander (ref)'!$A$2:$A$79,$C4444)&gt;0,"SANTANDER",IF(COUNTIF('Códigos Itaú (ref)'!$A$2:$A$44,$C4444)&gt;0,"ITAU",IF(AND(TRIM(UPPER($I4444))="CONTRATUAL",ISNUMBER(SEARCH("INDIVIDUAL",SUBSTITUTE(UPPER($D4444)," ","")))),"PREMIUM FREE",""))))</f>
        <v/>
      </c>
    </row>
    <row r="4445">
      <c r="AC4445">
        <f>IF($C4445="","",IF(COUNTIF('Códigos Santander (ref)'!$A$2:$A$79,$C4445)&gt;0,"SANTANDER",IF(COUNTIF('Códigos Itaú (ref)'!$A$2:$A$44,$C4445)&gt;0,"ITAU",IF(AND(TRIM(UPPER($I4445))="CONTRATUAL",ISNUMBER(SEARCH("INDIVIDUAL",SUBSTITUTE(UPPER($D4445)," ","")))),"PREMIUM FREE",""))))</f>
        <v/>
      </c>
    </row>
    <row r="4446">
      <c r="AC4446">
        <f>IF($C4446="","",IF(COUNTIF('Códigos Santander (ref)'!$A$2:$A$79,$C4446)&gt;0,"SANTANDER",IF(COUNTIF('Códigos Itaú (ref)'!$A$2:$A$44,$C4446)&gt;0,"ITAU",IF(AND(TRIM(UPPER($I4446))="CONTRATUAL",ISNUMBER(SEARCH("INDIVIDUAL",SUBSTITUTE(UPPER($D4446)," ","")))),"PREMIUM FREE",""))))</f>
        <v/>
      </c>
    </row>
    <row r="4447">
      <c r="AC4447">
        <f>IF($C4447="","",IF(COUNTIF('Códigos Santander (ref)'!$A$2:$A$79,$C4447)&gt;0,"SANTANDER",IF(COUNTIF('Códigos Itaú (ref)'!$A$2:$A$44,$C4447)&gt;0,"ITAU",IF(AND(TRIM(UPPER($I4447))="CONTRATUAL",ISNUMBER(SEARCH("INDIVIDUAL",SUBSTITUTE(UPPER($D4447)," ","")))),"PREMIUM FREE",""))))</f>
        <v/>
      </c>
    </row>
    <row r="4448">
      <c r="AC4448">
        <f>IF($C4448="","",IF(COUNTIF('Códigos Santander (ref)'!$A$2:$A$79,$C4448)&gt;0,"SANTANDER",IF(COUNTIF('Códigos Itaú (ref)'!$A$2:$A$44,$C4448)&gt;0,"ITAU",IF(AND(TRIM(UPPER($I4448))="CONTRATUAL",ISNUMBER(SEARCH("INDIVIDUAL",SUBSTITUTE(UPPER($D4448)," ","")))),"PREMIUM FREE",""))))</f>
        <v/>
      </c>
    </row>
    <row r="4449">
      <c r="AC4449">
        <f>IF($C4449="","",IF(COUNTIF('Códigos Santander (ref)'!$A$2:$A$79,$C4449)&gt;0,"SANTANDER",IF(COUNTIF('Códigos Itaú (ref)'!$A$2:$A$44,$C4449)&gt;0,"ITAU",IF(AND(TRIM(UPPER($I4449))="CONTRATUAL",ISNUMBER(SEARCH("INDIVIDUAL",SUBSTITUTE(UPPER($D4449)," ","")))),"PREMIUM FREE",""))))</f>
        <v/>
      </c>
    </row>
    <row r="4450">
      <c r="AC4450">
        <f>IF($C4450="","",IF(COUNTIF('Códigos Santander (ref)'!$A$2:$A$79,$C4450)&gt;0,"SANTANDER",IF(COUNTIF('Códigos Itaú (ref)'!$A$2:$A$44,$C4450)&gt;0,"ITAU",IF(AND(TRIM(UPPER($I4450))="CONTRATUAL",ISNUMBER(SEARCH("INDIVIDUAL",SUBSTITUTE(UPPER($D4450)," ","")))),"PREMIUM FREE",""))))</f>
        <v/>
      </c>
    </row>
    <row r="4451">
      <c r="AC4451">
        <f>IF($C4451="","",IF(COUNTIF('Códigos Santander (ref)'!$A$2:$A$79,$C4451)&gt;0,"SANTANDER",IF(COUNTIF('Códigos Itaú (ref)'!$A$2:$A$44,$C4451)&gt;0,"ITAU",IF(AND(TRIM(UPPER($I4451))="CONTRATUAL",ISNUMBER(SEARCH("INDIVIDUAL",SUBSTITUTE(UPPER($D4451)," ","")))),"PREMIUM FREE",""))))</f>
        <v/>
      </c>
    </row>
    <row r="4452">
      <c r="AC4452">
        <f>IF($C4452="","",IF(COUNTIF('Códigos Santander (ref)'!$A$2:$A$79,$C4452)&gt;0,"SANTANDER",IF(COUNTIF('Códigos Itaú (ref)'!$A$2:$A$44,$C4452)&gt;0,"ITAU",IF(AND(TRIM(UPPER($I4452))="CONTRATUAL",ISNUMBER(SEARCH("INDIVIDUAL",SUBSTITUTE(UPPER($D4452)," ","")))),"PREMIUM FREE",""))))</f>
        <v/>
      </c>
    </row>
    <row r="4453">
      <c r="AC4453">
        <f>IF($C4453="","",IF(COUNTIF('Códigos Santander (ref)'!$A$2:$A$79,$C4453)&gt;0,"SANTANDER",IF(COUNTIF('Códigos Itaú (ref)'!$A$2:$A$44,$C4453)&gt;0,"ITAU",IF(AND(TRIM(UPPER($I4453))="CONTRATUAL",ISNUMBER(SEARCH("INDIVIDUAL",SUBSTITUTE(UPPER($D4453)," ","")))),"PREMIUM FREE",""))))</f>
        <v/>
      </c>
    </row>
    <row r="4454">
      <c r="AC4454">
        <f>IF($C4454="","",IF(COUNTIF('Códigos Santander (ref)'!$A$2:$A$79,$C4454)&gt;0,"SANTANDER",IF(COUNTIF('Códigos Itaú (ref)'!$A$2:$A$44,$C4454)&gt;0,"ITAU",IF(AND(TRIM(UPPER($I4454))="CONTRATUAL",ISNUMBER(SEARCH("INDIVIDUAL",SUBSTITUTE(UPPER($D4454)," ","")))),"PREMIUM FREE",""))))</f>
        <v/>
      </c>
    </row>
    <row r="4455">
      <c r="AC4455">
        <f>IF($C4455="","",IF(COUNTIF('Códigos Santander (ref)'!$A$2:$A$79,$C4455)&gt;0,"SANTANDER",IF(COUNTIF('Códigos Itaú (ref)'!$A$2:$A$44,$C4455)&gt;0,"ITAU",IF(AND(TRIM(UPPER($I4455))="CONTRATUAL",ISNUMBER(SEARCH("INDIVIDUAL",SUBSTITUTE(UPPER($D4455)," ","")))),"PREMIUM FREE",""))))</f>
        <v/>
      </c>
    </row>
    <row r="4456">
      <c r="AC4456">
        <f>IF($C4456="","",IF(COUNTIF('Códigos Santander (ref)'!$A$2:$A$79,$C4456)&gt;0,"SANTANDER",IF(COUNTIF('Códigos Itaú (ref)'!$A$2:$A$44,$C4456)&gt;0,"ITAU",IF(AND(TRIM(UPPER($I4456))="CONTRATUAL",ISNUMBER(SEARCH("INDIVIDUAL",SUBSTITUTE(UPPER($D4456)," ","")))),"PREMIUM FREE",""))))</f>
        <v/>
      </c>
    </row>
    <row r="4457">
      <c r="AC4457">
        <f>IF($C4457="","",IF(COUNTIF('Códigos Santander (ref)'!$A$2:$A$79,$C4457)&gt;0,"SANTANDER",IF(COUNTIF('Códigos Itaú (ref)'!$A$2:$A$44,$C4457)&gt;0,"ITAU",IF(AND(TRIM(UPPER($I4457))="CONTRATUAL",ISNUMBER(SEARCH("INDIVIDUAL",SUBSTITUTE(UPPER($D4457)," ","")))),"PREMIUM FREE",""))))</f>
        <v/>
      </c>
    </row>
    <row r="4458">
      <c r="AC4458">
        <f>IF($C4458="","",IF(COUNTIF('Códigos Santander (ref)'!$A$2:$A$79,$C4458)&gt;0,"SANTANDER",IF(COUNTIF('Códigos Itaú (ref)'!$A$2:$A$44,$C4458)&gt;0,"ITAU",IF(AND(TRIM(UPPER($I4458))="CONTRATUAL",ISNUMBER(SEARCH("INDIVIDUAL",SUBSTITUTE(UPPER($D4458)," ","")))),"PREMIUM FREE",""))))</f>
        <v/>
      </c>
    </row>
    <row r="4459">
      <c r="AC4459">
        <f>IF($C4459="","",IF(COUNTIF('Códigos Santander (ref)'!$A$2:$A$79,$C4459)&gt;0,"SANTANDER",IF(COUNTIF('Códigos Itaú (ref)'!$A$2:$A$44,$C4459)&gt;0,"ITAU",IF(AND(TRIM(UPPER($I4459))="CONTRATUAL",ISNUMBER(SEARCH("INDIVIDUAL",SUBSTITUTE(UPPER($D4459)," ","")))),"PREMIUM FREE",""))))</f>
        <v/>
      </c>
    </row>
    <row r="4460">
      <c r="AC4460">
        <f>IF($C4460="","",IF(COUNTIF('Códigos Santander (ref)'!$A$2:$A$79,$C4460)&gt;0,"SANTANDER",IF(COUNTIF('Códigos Itaú (ref)'!$A$2:$A$44,$C4460)&gt;0,"ITAU",IF(AND(TRIM(UPPER($I4460))="CONTRATUAL",ISNUMBER(SEARCH("INDIVIDUAL",SUBSTITUTE(UPPER($D4460)," ","")))),"PREMIUM FREE",""))))</f>
        <v/>
      </c>
    </row>
    <row r="4461">
      <c r="AC4461">
        <f>IF($C4461="","",IF(COUNTIF('Códigos Santander (ref)'!$A$2:$A$79,$C4461)&gt;0,"SANTANDER",IF(COUNTIF('Códigos Itaú (ref)'!$A$2:$A$44,$C4461)&gt;0,"ITAU",IF(AND(TRIM(UPPER($I4461))="CONTRATUAL",ISNUMBER(SEARCH("INDIVIDUAL",SUBSTITUTE(UPPER($D4461)," ","")))),"PREMIUM FREE",""))))</f>
        <v/>
      </c>
    </row>
    <row r="4462">
      <c r="AC4462">
        <f>IF($C4462="","",IF(COUNTIF('Códigos Santander (ref)'!$A$2:$A$79,$C4462)&gt;0,"SANTANDER",IF(COUNTIF('Códigos Itaú (ref)'!$A$2:$A$44,$C4462)&gt;0,"ITAU",IF(AND(TRIM(UPPER($I4462))="CONTRATUAL",ISNUMBER(SEARCH("INDIVIDUAL",SUBSTITUTE(UPPER($D4462)," ","")))),"PREMIUM FREE",""))))</f>
        <v/>
      </c>
    </row>
    <row r="4463">
      <c r="AC4463">
        <f>IF($C4463="","",IF(COUNTIF('Códigos Santander (ref)'!$A$2:$A$79,$C4463)&gt;0,"SANTANDER",IF(COUNTIF('Códigos Itaú (ref)'!$A$2:$A$44,$C4463)&gt;0,"ITAU",IF(AND(TRIM(UPPER($I4463))="CONTRATUAL",ISNUMBER(SEARCH("INDIVIDUAL",SUBSTITUTE(UPPER($D4463)," ","")))),"PREMIUM FREE",""))))</f>
        <v/>
      </c>
    </row>
    <row r="4464">
      <c r="AC4464">
        <f>IF($C4464="","",IF(COUNTIF('Códigos Santander (ref)'!$A$2:$A$79,$C4464)&gt;0,"SANTANDER",IF(COUNTIF('Códigos Itaú (ref)'!$A$2:$A$44,$C4464)&gt;0,"ITAU",IF(AND(TRIM(UPPER($I4464))="CONTRATUAL",ISNUMBER(SEARCH("INDIVIDUAL",SUBSTITUTE(UPPER($D4464)," ","")))),"PREMIUM FREE",""))))</f>
        <v/>
      </c>
    </row>
    <row r="4465">
      <c r="AC4465">
        <f>IF($C4465="","",IF(COUNTIF('Códigos Santander (ref)'!$A$2:$A$79,$C4465)&gt;0,"SANTANDER",IF(COUNTIF('Códigos Itaú (ref)'!$A$2:$A$44,$C4465)&gt;0,"ITAU",IF(AND(TRIM(UPPER($I4465))="CONTRATUAL",ISNUMBER(SEARCH("INDIVIDUAL",SUBSTITUTE(UPPER($D4465)," ","")))),"PREMIUM FREE",""))))</f>
        <v/>
      </c>
    </row>
    <row r="4466">
      <c r="AC4466">
        <f>IF($C4466="","",IF(COUNTIF('Códigos Santander (ref)'!$A$2:$A$79,$C4466)&gt;0,"SANTANDER",IF(COUNTIF('Códigos Itaú (ref)'!$A$2:$A$44,$C4466)&gt;0,"ITAU",IF(AND(TRIM(UPPER($I4466))="CONTRATUAL",ISNUMBER(SEARCH("INDIVIDUAL",SUBSTITUTE(UPPER($D4466)," ","")))),"PREMIUM FREE",""))))</f>
        <v/>
      </c>
    </row>
    <row r="4467">
      <c r="AC4467">
        <f>IF($C4467="","",IF(COUNTIF('Códigos Santander (ref)'!$A$2:$A$79,$C4467)&gt;0,"SANTANDER",IF(COUNTIF('Códigos Itaú (ref)'!$A$2:$A$44,$C4467)&gt;0,"ITAU",IF(AND(TRIM(UPPER($I4467))="CONTRATUAL",ISNUMBER(SEARCH("INDIVIDUAL",SUBSTITUTE(UPPER($D4467)," ","")))),"PREMIUM FREE",""))))</f>
        <v/>
      </c>
    </row>
    <row r="4468">
      <c r="AC4468">
        <f>IF($C4468="","",IF(COUNTIF('Códigos Santander (ref)'!$A$2:$A$79,$C4468)&gt;0,"SANTANDER",IF(COUNTIF('Códigos Itaú (ref)'!$A$2:$A$44,$C4468)&gt;0,"ITAU",IF(AND(TRIM(UPPER($I4468))="CONTRATUAL",ISNUMBER(SEARCH("INDIVIDUAL",SUBSTITUTE(UPPER($D4468)," ","")))),"PREMIUM FREE",""))))</f>
        <v/>
      </c>
    </row>
    <row r="4469">
      <c r="AC4469">
        <f>IF($C4469="","",IF(COUNTIF('Códigos Santander (ref)'!$A$2:$A$79,$C4469)&gt;0,"SANTANDER",IF(COUNTIF('Códigos Itaú (ref)'!$A$2:$A$44,$C4469)&gt;0,"ITAU",IF(AND(TRIM(UPPER($I4469))="CONTRATUAL",ISNUMBER(SEARCH("INDIVIDUAL",SUBSTITUTE(UPPER($D4469)," ","")))),"PREMIUM FREE",""))))</f>
        <v/>
      </c>
    </row>
    <row r="4470">
      <c r="AC4470">
        <f>IF($C4470="","",IF(COUNTIF('Códigos Santander (ref)'!$A$2:$A$79,$C4470)&gt;0,"SANTANDER",IF(COUNTIF('Códigos Itaú (ref)'!$A$2:$A$44,$C4470)&gt;0,"ITAU",IF(AND(TRIM(UPPER($I4470))="CONTRATUAL",ISNUMBER(SEARCH("INDIVIDUAL",SUBSTITUTE(UPPER($D4470)," ","")))),"PREMIUM FREE",""))))</f>
        <v/>
      </c>
    </row>
    <row r="4471">
      <c r="AC4471">
        <f>IF($C4471="","",IF(COUNTIF('Códigos Santander (ref)'!$A$2:$A$79,$C4471)&gt;0,"SANTANDER",IF(COUNTIF('Códigos Itaú (ref)'!$A$2:$A$44,$C4471)&gt;0,"ITAU",IF(AND(TRIM(UPPER($I4471))="CONTRATUAL",ISNUMBER(SEARCH("INDIVIDUAL",SUBSTITUTE(UPPER($D4471)," ","")))),"PREMIUM FREE",""))))</f>
        <v/>
      </c>
    </row>
    <row r="4472">
      <c r="AC4472">
        <f>IF($C4472="","",IF(COUNTIF('Códigos Santander (ref)'!$A$2:$A$79,$C4472)&gt;0,"SANTANDER",IF(COUNTIF('Códigos Itaú (ref)'!$A$2:$A$44,$C4472)&gt;0,"ITAU",IF(AND(TRIM(UPPER($I4472))="CONTRATUAL",ISNUMBER(SEARCH("INDIVIDUAL",SUBSTITUTE(UPPER($D4472)," ","")))),"PREMIUM FREE",""))))</f>
        <v/>
      </c>
    </row>
    <row r="4473">
      <c r="AC4473">
        <f>IF($C4473="","",IF(COUNTIF('Códigos Santander (ref)'!$A$2:$A$79,$C4473)&gt;0,"SANTANDER",IF(COUNTIF('Códigos Itaú (ref)'!$A$2:$A$44,$C4473)&gt;0,"ITAU",IF(AND(TRIM(UPPER($I4473))="CONTRATUAL",ISNUMBER(SEARCH("INDIVIDUAL",SUBSTITUTE(UPPER($D4473)," ","")))),"PREMIUM FREE",""))))</f>
        <v/>
      </c>
    </row>
    <row r="4474">
      <c r="AC4474">
        <f>IF($C4474="","",IF(COUNTIF('Códigos Santander (ref)'!$A$2:$A$79,$C4474)&gt;0,"SANTANDER",IF(COUNTIF('Códigos Itaú (ref)'!$A$2:$A$44,$C4474)&gt;0,"ITAU",IF(AND(TRIM(UPPER($I4474))="CONTRATUAL",ISNUMBER(SEARCH("INDIVIDUAL",SUBSTITUTE(UPPER($D4474)," ","")))),"PREMIUM FREE",""))))</f>
        <v/>
      </c>
    </row>
    <row r="4475">
      <c r="AC4475">
        <f>IF($C4475="","",IF(COUNTIF('Códigos Santander (ref)'!$A$2:$A$79,$C4475)&gt;0,"SANTANDER",IF(COUNTIF('Códigos Itaú (ref)'!$A$2:$A$44,$C4475)&gt;0,"ITAU",IF(AND(TRIM(UPPER($I4475))="CONTRATUAL",ISNUMBER(SEARCH("INDIVIDUAL",SUBSTITUTE(UPPER($D4475)," ","")))),"PREMIUM FREE",""))))</f>
        <v/>
      </c>
    </row>
    <row r="4476">
      <c r="AC4476">
        <f>IF($C4476="","",IF(COUNTIF('Códigos Santander (ref)'!$A$2:$A$79,$C4476)&gt;0,"SANTANDER",IF(COUNTIF('Códigos Itaú (ref)'!$A$2:$A$44,$C4476)&gt;0,"ITAU",IF(AND(TRIM(UPPER($I4476))="CONTRATUAL",ISNUMBER(SEARCH("INDIVIDUAL",SUBSTITUTE(UPPER($D4476)," ","")))),"PREMIUM FREE",""))))</f>
        <v/>
      </c>
    </row>
    <row r="4477">
      <c r="AC4477">
        <f>IF($C4477="","",IF(COUNTIF('Códigos Santander (ref)'!$A$2:$A$79,$C4477)&gt;0,"SANTANDER",IF(COUNTIF('Códigos Itaú (ref)'!$A$2:$A$44,$C4477)&gt;0,"ITAU",IF(AND(TRIM(UPPER($I4477))="CONTRATUAL",ISNUMBER(SEARCH("INDIVIDUAL",SUBSTITUTE(UPPER($D4477)," ","")))),"PREMIUM FREE",""))))</f>
        <v/>
      </c>
    </row>
    <row r="4478">
      <c r="AC4478">
        <f>IF($C4478="","",IF(COUNTIF('Códigos Santander (ref)'!$A$2:$A$79,$C4478)&gt;0,"SANTANDER",IF(COUNTIF('Códigos Itaú (ref)'!$A$2:$A$44,$C4478)&gt;0,"ITAU",IF(AND(TRIM(UPPER($I4478))="CONTRATUAL",ISNUMBER(SEARCH("INDIVIDUAL",SUBSTITUTE(UPPER($D4478)," ","")))),"PREMIUM FREE",""))))</f>
        <v/>
      </c>
    </row>
    <row r="4479">
      <c r="AC4479">
        <f>IF($C4479="","",IF(COUNTIF('Códigos Santander (ref)'!$A$2:$A$79,$C4479)&gt;0,"SANTANDER",IF(COUNTIF('Códigos Itaú (ref)'!$A$2:$A$44,$C4479)&gt;0,"ITAU",IF(AND(TRIM(UPPER($I4479))="CONTRATUAL",ISNUMBER(SEARCH("INDIVIDUAL",SUBSTITUTE(UPPER($D4479)," ","")))),"PREMIUM FREE",""))))</f>
        <v/>
      </c>
    </row>
    <row r="4480">
      <c r="AC4480">
        <f>IF($C4480="","",IF(COUNTIF('Códigos Santander (ref)'!$A$2:$A$79,$C4480)&gt;0,"SANTANDER",IF(COUNTIF('Códigos Itaú (ref)'!$A$2:$A$44,$C4480)&gt;0,"ITAU",IF(AND(TRIM(UPPER($I4480))="CONTRATUAL",ISNUMBER(SEARCH("INDIVIDUAL",SUBSTITUTE(UPPER($D4480)," ","")))),"PREMIUM FREE",""))))</f>
        <v/>
      </c>
    </row>
    <row r="4481">
      <c r="AC4481">
        <f>IF($C4481="","",IF(COUNTIF('Códigos Santander (ref)'!$A$2:$A$79,$C4481)&gt;0,"SANTANDER",IF(COUNTIF('Códigos Itaú (ref)'!$A$2:$A$44,$C4481)&gt;0,"ITAU",IF(AND(TRIM(UPPER($I4481))="CONTRATUAL",ISNUMBER(SEARCH("INDIVIDUAL",SUBSTITUTE(UPPER($D4481)," ","")))),"PREMIUM FREE",""))))</f>
        <v/>
      </c>
    </row>
    <row r="4482">
      <c r="AC4482">
        <f>IF($C4482="","",IF(COUNTIF('Códigos Santander (ref)'!$A$2:$A$79,$C4482)&gt;0,"SANTANDER",IF(COUNTIF('Códigos Itaú (ref)'!$A$2:$A$44,$C4482)&gt;0,"ITAU",IF(AND(TRIM(UPPER($I4482))="CONTRATUAL",ISNUMBER(SEARCH("INDIVIDUAL",SUBSTITUTE(UPPER($D4482)," ","")))),"PREMIUM FREE",""))))</f>
        <v/>
      </c>
    </row>
    <row r="4483">
      <c r="AC4483">
        <f>IF($C4483="","",IF(COUNTIF('Códigos Santander (ref)'!$A$2:$A$79,$C4483)&gt;0,"SANTANDER",IF(COUNTIF('Códigos Itaú (ref)'!$A$2:$A$44,$C4483)&gt;0,"ITAU",IF(AND(TRIM(UPPER($I4483))="CONTRATUAL",ISNUMBER(SEARCH("INDIVIDUAL",SUBSTITUTE(UPPER($D4483)," ","")))),"PREMIUM FREE",""))))</f>
        <v/>
      </c>
    </row>
    <row r="4484">
      <c r="AC4484">
        <f>IF($C4484="","",IF(COUNTIF('Códigos Santander (ref)'!$A$2:$A$79,$C4484)&gt;0,"SANTANDER",IF(COUNTIF('Códigos Itaú (ref)'!$A$2:$A$44,$C4484)&gt;0,"ITAU",IF(AND(TRIM(UPPER($I4484))="CONTRATUAL",ISNUMBER(SEARCH("INDIVIDUAL",SUBSTITUTE(UPPER($D4484)," ","")))),"PREMIUM FREE",""))))</f>
        <v/>
      </c>
    </row>
    <row r="4485">
      <c r="AC4485">
        <f>IF($C4485="","",IF(COUNTIF('Códigos Santander (ref)'!$A$2:$A$79,$C4485)&gt;0,"SANTANDER",IF(COUNTIF('Códigos Itaú (ref)'!$A$2:$A$44,$C4485)&gt;0,"ITAU",IF(AND(TRIM(UPPER($I4485))="CONTRATUAL",ISNUMBER(SEARCH("INDIVIDUAL",SUBSTITUTE(UPPER($D4485)," ","")))),"PREMIUM FREE",""))))</f>
        <v/>
      </c>
    </row>
    <row r="4486">
      <c r="AC4486">
        <f>IF($C4486="","",IF(COUNTIF('Códigos Santander (ref)'!$A$2:$A$79,$C4486)&gt;0,"SANTANDER",IF(COUNTIF('Códigos Itaú (ref)'!$A$2:$A$44,$C4486)&gt;0,"ITAU",IF(AND(TRIM(UPPER($I4486))="CONTRATUAL",ISNUMBER(SEARCH("INDIVIDUAL",SUBSTITUTE(UPPER($D4486)," ","")))),"PREMIUM FREE",""))))</f>
        <v/>
      </c>
    </row>
    <row r="4487">
      <c r="AC4487">
        <f>IF($C4487="","",IF(COUNTIF('Códigos Santander (ref)'!$A$2:$A$79,$C4487)&gt;0,"SANTANDER",IF(COUNTIF('Códigos Itaú (ref)'!$A$2:$A$44,$C4487)&gt;0,"ITAU",IF(AND(TRIM(UPPER($I4487))="CONTRATUAL",ISNUMBER(SEARCH("INDIVIDUAL",SUBSTITUTE(UPPER($D4487)," ","")))),"PREMIUM FREE",""))))</f>
        <v/>
      </c>
    </row>
    <row r="4488">
      <c r="AC4488">
        <f>IF($C4488="","",IF(COUNTIF('Códigos Santander (ref)'!$A$2:$A$79,$C4488)&gt;0,"SANTANDER",IF(COUNTIF('Códigos Itaú (ref)'!$A$2:$A$44,$C4488)&gt;0,"ITAU",IF(AND(TRIM(UPPER($I4488))="CONTRATUAL",ISNUMBER(SEARCH("INDIVIDUAL",SUBSTITUTE(UPPER($D4488)," ","")))),"PREMIUM FREE",""))))</f>
        <v/>
      </c>
    </row>
    <row r="4489">
      <c r="AC4489">
        <f>IF($C4489="","",IF(COUNTIF('Códigos Santander (ref)'!$A$2:$A$79,$C4489)&gt;0,"SANTANDER",IF(COUNTIF('Códigos Itaú (ref)'!$A$2:$A$44,$C4489)&gt;0,"ITAU",IF(AND(TRIM(UPPER($I4489))="CONTRATUAL",ISNUMBER(SEARCH("INDIVIDUAL",SUBSTITUTE(UPPER($D4489)," ","")))),"PREMIUM FREE",""))))</f>
        <v/>
      </c>
    </row>
    <row r="4490">
      <c r="AC4490">
        <f>IF($C4490="","",IF(COUNTIF('Códigos Santander (ref)'!$A$2:$A$79,$C4490)&gt;0,"SANTANDER",IF(COUNTIF('Códigos Itaú (ref)'!$A$2:$A$44,$C4490)&gt;0,"ITAU",IF(AND(TRIM(UPPER($I4490))="CONTRATUAL",ISNUMBER(SEARCH("INDIVIDUAL",SUBSTITUTE(UPPER($D4490)," ","")))),"PREMIUM FREE",""))))</f>
        <v/>
      </c>
    </row>
    <row r="4491">
      <c r="AC4491">
        <f>IF($C4491="","",IF(COUNTIF('Códigos Santander (ref)'!$A$2:$A$79,$C4491)&gt;0,"SANTANDER",IF(COUNTIF('Códigos Itaú (ref)'!$A$2:$A$44,$C4491)&gt;0,"ITAU",IF(AND(TRIM(UPPER($I4491))="CONTRATUAL",ISNUMBER(SEARCH("INDIVIDUAL",SUBSTITUTE(UPPER($D4491)," ","")))),"PREMIUM FREE",""))))</f>
        <v/>
      </c>
    </row>
    <row r="4492">
      <c r="AC4492">
        <f>IF($C4492="","",IF(COUNTIF('Códigos Santander (ref)'!$A$2:$A$79,$C4492)&gt;0,"SANTANDER",IF(COUNTIF('Códigos Itaú (ref)'!$A$2:$A$44,$C4492)&gt;0,"ITAU",IF(AND(TRIM(UPPER($I4492))="CONTRATUAL",ISNUMBER(SEARCH("INDIVIDUAL",SUBSTITUTE(UPPER($D4492)," ","")))),"PREMIUM FREE",""))))</f>
        <v/>
      </c>
    </row>
    <row r="4493">
      <c r="AC4493">
        <f>IF($C4493="","",IF(COUNTIF('Códigos Santander (ref)'!$A$2:$A$79,$C4493)&gt;0,"SANTANDER",IF(COUNTIF('Códigos Itaú (ref)'!$A$2:$A$44,$C4493)&gt;0,"ITAU",IF(AND(TRIM(UPPER($I4493))="CONTRATUAL",ISNUMBER(SEARCH("INDIVIDUAL",SUBSTITUTE(UPPER($D4493)," ","")))),"PREMIUM FREE",""))))</f>
        <v/>
      </c>
    </row>
    <row r="4494">
      <c r="AC4494">
        <f>IF($C4494="","",IF(COUNTIF('Códigos Santander (ref)'!$A$2:$A$79,$C4494)&gt;0,"SANTANDER",IF(COUNTIF('Códigos Itaú (ref)'!$A$2:$A$44,$C4494)&gt;0,"ITAU",IF(AND(TRIM(UPPER($I4494))="CONTRATUAL",ISNUMBER(SEARCH("INDIVIDUAL",SUBSTITUTE(UPPER($D4494)," ","")))),"PREMIUM FREE",""))))</f>
        <v/>
      </c>
    </row>
    <row r="4495">
      <c r="AC4495">
        <f>IF($C4495="","",IF(COUNTIF('Códigos Santander (ref)'!$A$2:$A$79,$C4495)&gt;0,"SANTANDER",IF(COUNTIF('Códigos Itaú (ref)'!$A$2:$A$44,$C4495)&gt;0,"ITAU",IF(AND(TRIM(UPPER($I4495))="CONTRATUAL",ISNUMBER(SEARCH("INDIVIDUAL",SUBSTITUTE(UPPER($D4495)," ","")))),"PREMIUM FREE",""))))</f>
        <v/>
      </c>
    </row>
    <row r="4496">
      <c r="AC4496">
        <f>IF($C4496="","",IF(COUNTIF('Códigos Santander (ref)'!$A$2:$A$79,$C4496)&gt;0,"SANTANDER",IF(COUNTIF('Códigos Itaú (ref)'!$A$2:$A$44,$C4496)&gt;0,"ITAU",IF(AND(TRIM(UPPER($I4496))="CONTRATUAL",ISNUMBER(SEARCH("INDIVIDUAL",SUBSTITUTE(UPPER($D4496)," ","")))),"PREMIUM FREE",""))))</f>
        <v/>
      </c>
    </row>
    <row r="4497">
      <c r="AC4497">
        <f>IF($C4497="","",IF(COUNTIF('Códigos Santander (ref)'!$A$2:$A$79,$C4497)&gt;0,"SANTANDER",IF(COUNTIF('Códigos Itaú (ref)'!$A$2:$A$44,$C4497)&gt;0,"ITAU",IF(AND(TRIM(UPPER($I4497))="CONTRATUAL",ISNUMBER(SEARCH("INDIVIDUAL",SUBSTITUTE(UPPER($D4497)," ","")))),"PREMIUM FREE",""))))</f>
        <v/>
      </c>
    </row>
    <row r="4498">
      <c r="AC4498">
        <f>IF($C4498="","",IF(COUNTIF('Códigos Santander (ref)'!$A$2:$A$79,$C4498)&gt;0,"SANTANDER",IF(COUNTIF('Códigos Itaú (ref)'!$A$2:$A$44,$C4498)&gt;0,"ITAU",IF(AND(TRIM(UPPER($I4498))="CONTRATUAL",ISNUMBER(SEARCH("INDIVIDUAL",SUBSTITUTE(UPPER($D4498)," ","")))),"PREMIUM FREE",""))))</f>
        <v/>
      </c>
    </row>
    <row r="4499">
      <c r="AC4499">
        <f>IF($C4499="","",IF(COUNTIF('Códigos Santander (ref)'!$A$2:$A$79,$C4499)&gt;0,"SANTANDER",IF(COUNTIF('Códigos Itaú (ref)'!$A$2:$A$44,$C4499)&gt;0,"ITAU",IF(AND(TRIM(UPPER($I4499))="CONTRATUAL",ISNUMBER(SEARCH("INDIVIDUAL",SUBSTITUTE(UPPER($D4499)," ","")))),"PREMIUM FREE",""))))</f>
        <v/>
      </c>
    </row>
    <row r="4500">
      <c r="AC4500">
        <f>IF($C4500="","",IF(COUNTIF('Códigos Santander (ref)'!$A$2:$A$79,$C4500)&gt;0,"SANTANDER",IF(COUNTIF('Códigos Itaú (ref)'!$A$2:$A$44,$C4500)&gt;0,"ITAU",IF(AND(TRIM(UPPER($I4500))="CONTRATUAL",ISNUMBER(SEARCH("INDIVIDUAL",SUBSTITUTE(UPPER($D4500)," ","")))),"PREMIUM FREE",""))))</f>
        <v/>
      </c>
    </row>
    <row r="4501">
      <c r="AC4501">
        <f>IF($C4501="","",IF(COUNTIF('Códigos Santander (ref)'!$A$2:$A$79,$C4501)&gt;0,"SANTANDER",IF(COUNTIF('Códigos Itaú (ref)'!$A$2:$A$44,$C4501)&gt;0,"ITAU",IF(AND(TRIM(UPPER($I4501))="CONTRATUAL",ISNUMBER(SEARCH("INDIVIDUAL",SUBSTITUTE(UPPER($D4501)," ","")))),"PREMIUM FREE",""))))</f>
        <v/>
      </c>
    </row>
    <row r="4502">
      <c r="AC4502">
        <f>IF($C4502="","",IF(COUNTIF('Códigos Santander (ref)'!$A$2:$A$79,$C4502)&gt;0,"SANTANDER",IF(COUNTIF('Códigos Itaú (ref)'!$A$2:$A$44,$C4502)&gt;0,"ITAU",IF(AND(TRIM(UPPER($I4502))="CONTRATUAL",ISNUMBER(SEARCH("INDIVIDUAL",SUBSTITUTE(UPPER($D4502)," ","")))),"PREMIUM FREE",""))))</f>
        <v/>
      </c>
    </row>
    <row r="4503">
      <c r="AC4503">
        <f>IF($C4503="","",IF(COUNTIF('Códigos Santander (ref)'!$A$2:$A$79,$C4503)&gt;0,"SANTANDER",IF(COUNTIF('Códigos Itaú (ref)'!$A$2:$A$44,$C4503)&gt;0,"ITAU",IF(AND(TRIM(UPPER($I4503))="CONTRATUAL",ISNUMBER(SEARCH("INDIVIDUAL",SUBSTITUTE(UPPER($D4503)," ","")))),"PREMIUM FREE",""))))</f>
        <v/>
      </c>
    </row>
    <row r="4504">
      <c r="AC4504">
        <f>IF($C4504="","",IF(COUNTIF('Códigos Santander (ref)'!$A$2:$A$79,$C4504)&gt;0,"SANTANDER",IF(COUNTIF('Códigos Itaú (ref)'!$A$2:$A$44,$C4504)&gt;0,"ITAU",IF(AND(TRIM(UPPER($I4504))="CONTRATUAL",ISNUMBER(SEARCH("INDIVIDUAL",SUBSTITUTE(UPPER($D4504)," ","")))),"PREMIUM FREE",""))))</f>
        <v/>
      </c>
    </row>
    <row r="4505">
      <c r="AC4505">
        <f>IF($C4505="","",IF(COUNTIF('Códigos Santander (ref)'!$A$2:$A$79,$C4505)&gt;0,"SANTANDER",IF(COUNTIF('Códigos Itaú (ref)'!$A$2:$A$44,$C4505)&gt;0,"ITAU",IF(AND(TRIM(UPPER($I4505))="CONTRATUAL",ISNUMBER(SEARCH("INDIVIDUAL",SUBSTITUTE(UPPER($D4505)," ","")))),"PREMIUM FREE",""))))</f>
        <v/>
      </c>
    </row>
    <row r="4506">
      <c r="AC4506">
        <f>IF($C4506="","",IF(COUNTIF('Códigos Santander (ref)'!$A$2:$A$79,$C4506)&gt;0,"SANTANDER",IF(COUNTIF('Códigos Itaú (ref)'!$A$2:$A$44,$C4506)&gt;0,"ITAU",IF(AND(TRIM(UPPER($I4506))="CONTRATUAL",ISNUMBER(SEARCH("INDIVIDUAL",SUBSTITUTE(UPPER($D4506)," ","")))),"PREMIUM FREE",""))))</f>
        <v/>
      </c>
    </row>
    <row r="4507">
      <c r="AC4507">
        <f>IF($C4507="","",IF(COUNTIF('Códigos Santander (ref)'!$A$2:$A$79,$C4507)&gt;0,"SANTANDER",IF(COUNTIF('Códigos Itaú (ref)'!$A$2:$A$44,$C4507)&gt;0,"ITAU",IF(AND(TRIM(UPPER($I4507))="CONTRATUAL",ISNUMBER(SEARCH("INDIVIDUAL",SUBSTITUTE(UPPER($D4507)," ","")))),"PREMIUM FREE",""))))</f>
        <v/>
      </c>
    </row>
    <row r="4508">
      <c r="AC4508">
        <f>IF($C4508="","",IF(COUNTIF('Códigos Santander (ref)'!$A$2:$A$79,$C4508)&gt;0,"SANTANDER",IF(COUNTIF('Códigos Itaú (ref)'!$A$2:$A$44,$C4508)&gt;0,"ITAU",IF(AND(TRIM(UPPER($I4508))="CONTRATUAL",ISNUMBER(SEARCH("INDIVIDUAL",SUBSTITUTE(UPPER($D4508)," ","")))),"PREMIUM FREE",""))))</f>
        <v/>
      </c>
    </row>
    <row r="4509">
      <c r="AC4509">
        <f>IF($C4509="","",IF(COUNTIF('Códigos Santander (ref)'!$A$2:$A$79,$C4509)&gt;0,"SANTANDER",IF(COUNTIF('Códigos Itaú (ref)'!$A$2:$A$44,$C4509)&gt;0,"ITAU",IF(AND(TRIM(UPPER($I4509))="CONTRATUAL",ISNUMBER(SEARCH("INDIVIDUAL",SUBSTITUTE(UPPER($D4509)," ","")))),"PREMIUM FREE",""))))</f>
        <v/>
      </c>
    </row>
    <row r="4510">
      <c r="AC4510">
        <f>IF($C4510="","",IF(COUNTIF('Códigos Santander (ref)'!$A$2:$A$79,$C4510)&gt;0,"SANTANDER",IF(COUNTIF('Códigos Itaú (ref)'!$A$2:$A$44,$C4510)&gt;0,"ITAU",IF(AND(TRIM(UPPER($I4510))="CONTRATUAL",ISNUMBER(SEARCH("INDIVIDUAL",SUBSTITUTE(UPPER($D4510)," ","")))),"PREMIUM FREE",""))))</f>
        <v/>
      </c>
    </row>
    <row r="4511">
      <c r="AC4511">
        <f>IF($C4511="","",IF(COUNTIF('Códigos Santander (ref)'!$A$2:$A$79,$C4511)&gt;0,"SANTANDER",IF(COUNTIF('Códigos Itaú (ref)'!$A$2:$A$44,$C4511)&gt;0,"ITAU",IF(AND(TRIM(UPPER($I4511))="CONTRATUAL",ISNUMBER(SEARCH("INDIVIDUAL",SUBSTITUTE(UPPER($D4511)," ","")))),"PREMIUM FREE",""))))</f>
        <v/>
      </c>
    </row>
    <row r="4512">
      <c r="AC4512">
        <f>IF($C4512="","",IF(COUNTIF('Códigos Santander (ref)'!$A$2:$A$79,$C4512)&gt;0,"SANTANDER",IF(COUNTIF('Códigos Itaú (ref)'!$A$2:$A$44,$C4512)&gt;0,"ITAU",IF(AND(TRIM(UPPER($I4512))="CONTRATUAL",ISNUMBER(SEARCH("INDIVIDUAL",SUBSTITUTE(UPPER($D4512)," ","")))),"PREMIUM FREE",""))))</f>
        <v/>
      </c>
    </row>
    <row r="4513">
      <c r="AC4513">
        <f>IF($C4513="","",IF(COUNTIF('Códigos Santander (ref)'!$A$2:$A$79,$C4513)&gt;0,"SANTANDER",IF(COUNTIF('Códigos Itaú (ref)'!$A$2:$A$44,$C4513)&gt;0,"ITAU",IF(AND(TRIM(UPPER($I4513))="CONTRATUAL",ISNUMBER(SEARCH("INDIVIDUAL",SUBSTITUTE(UPPER($D4513)," ","")))),"PREMIUM FREE",""))))</f>
        <v/>
      </c>
    </row>
    <row r="4514">
      <c r="AC4514">
        <f>IF($C4514="","",IF(COUNTIF('Códigos Santander (ref)'!$A$2:$A$79,$C4514)&gt;0,"SANTANDER",IF(COUNTIF('Códigos Itaú (ref)'!$A$2:$A$44,$C4514)&gt;0,"ITAU",IF(AND(TRIM(UPPER($I4514))="CONTRATUAL",ISNUMBER(SEARCH("INDIVIDUAL",SUBSTITUTE(UPPER($D4514)," ","")))),"PREMIUM FREE",""))))</f>
        <v/>
      </c>
    </row>
    <row r="4515">
      <c r="AC4515">
        <f>IF($C4515="","",IF(COUNTIF('Códigos Santander (ref)'!$A$2:$A$79,$C4515)&gt;0,"SANTANDER",IF(COUNTIF('Códigos Itaú (ref)'!$A$2:$A$44,$C4515)&gt;0,"ITAU",IF(AND(TRIM(UPPER($I4515))="CONTRATUAL",ISNUMBER(SEARCH("INDIVIDUAL",SUBSTITUTE(UPPER($D4515)," ","")))),"PREMIUM FREE",""))))</f>
        <v/>
      </c>
    </row>
    <row r="4516">
      <c r="AC4516">
        <f>IF($C4516="","",IF(COUNTIF('Códigos Santander (ref)'!$A$2:$A$79,$C4516)&gt;0,"SANTANDER",IF(COUNTIF('Códigos Itaú (ref)'!$A$2:$A$44,$C4516)&gt;0,"ITAU",IF(AND(TRIM(UPPER($I4516))="CONTRATUAL",ISNUMBER(SEARCH("INDIVIDUAL",SUBSTITUTE(UPPER($D4516)," ","")))),"PREMIUM FREE",""))))</f>
        <v/>
      </c>
    </row>
    <row r="4517">
      <c r="AC4517">
        <f>IF($C4517="","",IF(COUNTIF('Códigos Santander (ref)'!$A$2:$A$79,$C4517)&gt;0,"SANTANDER",IF(COUNTIF('Códigos Itaú (ref)'!$A$2:$A$44,$C4517)&gt;0,"ITAU",IF(AND(TRIM(UPPER($I4517))="CONTRATUAL",ISNUMBER(SEARCH("INDIVIDUAL",SUBSTITUTE(UPPER($D4517)," ","")))),"PREMIUM FREE",""))))</f>
        <v/>
      </c>
    </row>
    <row r="4518">
      <c r="AC4518">
        <f>IF($C4518="","",IF(COUNTIF('Códigos Santander (ref)'!$A$2:$A$79,$C4518)&gt;0,"SANTANDER",IF(COUNTIF('Códigos Itaú (ref)'!$A$2:$A$44,$C4518)&gt;0,"ITAU",IF(AND(TRIM(UPPER($I4518))="CONTRATUAL",ISNUMBER(SEARCH("INDIVIDUAL",SUBSTITUTE(UPPER($D4518)," ","")))),"PREMIUM FREE",""))))</f>
        <v/>
      </c>
    </row>
    <row r="4519">
      <c r="AC4519">
        <f>IF($C4519="","",IF(COUNTIF('Códigos Santander (ref)'!$A$2:$A$79,$C4519)&gt;0,"SANTANDER",IF(COUNTIF('Códigos Itaú (ref)'!$A$2:$A$44,$C4519)&gt;0,"ITAU",IF(AND(TRIM(UPPER($I4519))="CONTRATUAL",ISNUMBER(SEARCH("INDIVIDUAL",SUBSTITUTE(UPPER($D4519)," ","")))),"PREMIUM FREE",""))))</f>
        <v/>
      </c>
    </row>
    <row r="4520">
      <c r="AC4520">
        <f>IF($C4520="","",IF(COUNTIF('Códigos Santander (ref)'!$A$2:$A$79,$C4520)&gt;0,"SANTANDER",IF(COUNTIF('Códigos Itaú (ref)'!$A$2:$A$44,$C4520)&gt;0,"ITAU",IF(AND(TRIM(UPPER($I4520))="CONTRATUAL",ISNUMBER(SEARCH("INDIVIDUAL",SUBSTITUTE(UPPER($D4520)," ","")))),"PREMIUM FREE",""))))</f>
        <v/>
      </c>
    </row>
    <row r="4521">
      <c r="AC4521">
        <f>IF($C4521="","",IF(COUNTIF('Códigos Santander (ref)'!$A$2:$A$79,$C4521)&gt;0,"SANTANDER",IF(COUNTIF('Códigos Itaú (ref)'!$A$2:$A$44,$C4521)&gt;0,"ITAU",IF(AND(TRIM(UPPER($I4521))="CONTRATUAL",ISNUMBER(SEARCH("INDIVIDUAL",SUBSTITUTE(UPPER($D4521)," ","")))),"PREMIUM FREE",""))))</f>
        <v/>
      </c>
    </row>
    <row r="4522">
      <c r="AC4522">
        <f>IF($C4522="","",IF(COUNTIF('Códigos Santander (ref)'!$A$2:$A$79,$C4522)&gt;0,"SANTANDER",IF(COUNTIF('Códigos Itaú (ref)'!$A$2:$A$44,$C4522)&gt;0,"ITAU",IF(AND(TRIM(UPPER($I4522))="CONTRATUAL",ISNUMBER(SEARCH("INDIVIDUAL",SUBSTITUTE(UPPER($D4522)," ","")))),"PREMIUM FREE",""))))</f>
        <v/>
      </c>
    </row>
    <row r="4523">
      <c r="AC4523">
        <f>IF($C4523="","",IF(COUNTIF('Códigos Santander (ref)'!$A$2:$A$79,$C4523)&gt;0,"SANTANDER",IF(COUNTIF('Códigos Itaú (ref)'!$A$2:$A$44,$C4523)&gt;0,"ITAU",IF(AND(TRIM(UPPER($I4523))="CONTRATUAL",ISNUMBER(SEARCH("INDIVIDUAL",SUBSTITUTE(UPPER($D4523)," ","")))),"PREMIUM FREE",""))))</f>
        <v/>
      </c>
    </row>
    <row r="4524">
      <c r="AC4524">
        <f>IF($C4524="","",IF(COUNTIF('Códigos Santander (ref)'!$A$2:$A$79,$C4524)&gt;0,"SANTANDER",IF(COUNTIF('Códigos Itaú (ref)'!$A$2:$A$44,$C4524)&gt;0,"ITAU",IF(AND(TRIM(UPPER($I4524))="CONTRATUAL",ISNUMBER(SEARCH("INDIVIDUAL",SUBSTITUTE(UPPER($D4524)," ","")))),"PREMIUM FREE",""))))</f>
        <v/>
      </c>
    </row>
    <row r="4525">
      <c r="AC4525">
        <f>IF($C4525="","",IF(COUNTIF('Códigos Santander (ref)'!$A$2:$A$79,$C4525)&gt;0,"SANTANDER",IF(COUNTIF('Códigos Itaú (ref)'!$A$2:$A$44,$C4525)&gt;0,"ITAU",IF(AND(TRIM(UPPER($I4525))="CONTRATUAL",ISNUMBER(SEARCH("INDIVIDUAL",SUBSTITUTE(UPPER($D4525)," ","")))),"PREMIUM FREE",""))))</f>
        <v/>
      </c>
    </row>
    <row r="4526">
      <c r="AC4526">
        <f>IF($C4526="","",IF(COUNTIF('Códigos Santander (ref)'!$A$2:$A$79,$C4526)&gt;0,"SANTANDER",IF(COUNTIF('Códigos Itaú (ref)'!$A$2:$A$44,$C4526)&gt;0,"ITAU",IF(AND(TRIM(UPPER($I4526))="CONTRATUAL",ISNUMBER(SEARCH("INDIVIDUAL",SUBSTITUTE(UPPER($D4526)," ","")))),"PREMIUM FREE",""))))</f>
        <v/>
      </c>
    </row>
    <row r="4527">
      <c r="AC4527">
        <f>IF($C4527="","",IF(COUNTIF('Códigos Santander (ref)'!$A$2:$A$79,$C4527)&gt;0,"SANTANDER",IF(COUNTIF('Códigos Itaú (ref)'!$A$2:$A$44,$C4527)&gt;0,"ITAU",IF(AND(TRIM(UPPER($I4527))="CONTRATUAL",ISNUMBER(SEARCH("INDIVIDUAL",SUBSTITUTE(UPPER($D4527)," ","")))),"PREMIUM FREE",""))))</f>
        <v/>
      </c>
    </row>
    <row r="4528">
      <c r="AC4528">
        <f>IF($C4528="","",IF(COUNTIF('Códigos Santander (ref)'!$A$2:$A$79,$C4528)&gt;0,"SANTANDER",IF(COUNTIF('Códigos Itaú (ref)'!$A$2:$A$44,$C4528)&gt;0,"ITAU",IF(AND(TRIM(UPPER($I4528))="CONTRATUAL",ISNUMBER(SEARCH("INDIVIDUAL",SUBSTITUTE(UPPER($D4528)," ","")))),"PREMIUM FREE",""))))</f>
        <v/>
      </c>
    </row>
    <row r="4529">
      <c r="AC4529">
        <f>IF($C4529="","",IF(COUNTIF('Códigos Santander (ref)'!$A$2:$A$79,$C4529)&gt;0,"SANTANDER",IF(COUNTIF('Códigos Itaú (ref)'!$A$2:$A$44,$C4529)&gt;0,"ITAU",IF(AND(TRIM(UPPER($I4529))="CONTRATUAL",ISNUMBER(SEARCH("INDIVIDUAL",SUBSTITUTE(UPPER($D4529)," ","")))),"PREMIUM FREE",""))))</f>
        <v/>
      </c>
    </row>
    <row r="4530">
      <c r="AC4530">
        <f>IF($C4530="","",IF(COUNTIF('Códigos Santander (ref)'!$A$2:$A$79,$C4530)&gt;0,"SANTANDER",IF(COUNTIF('Códigos Itaú (ref)'!$A$2:$A$44,$C4530)&gt;0,"ITAU",IF(AND(TRIM(UPPER($I4530))="CONTRATUAL",ISNUMBER(SEARCH("INDIVIDUAL",SUBSTITUTE(UPPER($D4530)," ","")))),"PREMIUM FREE",""))))</f>
        <v/>
      </c>
    </row>
    <row r="4531">
      <c r="AC4531">
        <f>IF($C4531="","",IF(COUNTIF('Códigos Santander (ref)'!$A$2:$A$79,$C4531)&gt;0,"SANTANDER",IF(COUNTIF('Códigos Itaú (ref)'!$A$2:$A$44,$C4531)&gt;0,"ITAU",IF(AND(TRIM(UPPER($I4531))="CONTRATUAL",ISNUMBER(SEARCH("INDIVIDUAL",SUBSTITUTE(UPPER($D4531)," ","")))),"PREMIUM FREE",""))))</f>
        <v/>
      </c>
    </row>
    <row r="4532">
      <c r="AC4532">
        <f>IF($C4532="","",IF(COUNTIF('Códigos Santander (ref)'!$A$2:$A$79,$C4532)&gt;0,"SANTANDER",IF(COUNTIF('Códigos Itaú (ref)'!$A$2:$A$44,$C4532)&gt;0,"ITAU",IF(AND(TRIM(UPPER($I4532))="CONTRATUAL",ISNUMBER(SEARCH("INDIVIDUAL",SUBSTITUTE(UPPER($D4532)," ","")))),"PREMIUM FREE",""))))</f>
        <v/>
      </c>
    </row>
    <row r="4533">
      <c r="AC4533">
        <f>IF($C4533="","",IF(COUNTIF('Códigos Santander (ref)'!$A$2:$A$79,$C4533)&gt;0,"SANTANDER",IF(COUNTIF('Códigos Itaú (ref)'!$A$2:$A$44,$C4533)&gt;0,"ITAU",IF(AND(TRIM(UPPER($I4533))="CONTRATUAL",ISNUMBER(SEARCH("INDIVIDUAL",SUBSTITUTE(UPPER($D4533)," ","")))),"PREMIUM FREE",""))))</f>
        <v/>
      </c>
    </row>
    <row r="4534">
      <c r="AC4534">
        <f>IF($C4534="","",IF(COUNTIF('Códigos Santander (ref)'!$A$2:$A$79,$C4534)&gt;0,"SANTANDER",IF(COUNTIF('Códigos Itaú (ref)'!$A$2:$A$44,$C4534)&gt;0,"ITAU",IF(AND(TRIM(UPPER($I4534))="CONTRATUAL",ISNUMBER(SEARCH("INDIVIDUAL",SUBSTITUTE(UPPER($D4534)," ","")))),"PREMIUM FREE",""))))</f>
        <v/>
      </c>
    </row>
    <row r="4535">
      <c r="AC4535">
        <f>IF($C4535="","",IF(COUNTIF('Códigos Santander (ref)'!$A$2:$A$79,$C4535)&gt;0,"SANTANDER",IF(COUNTIF('Códigos Itaú (ref)'!$A$2:$A$44,$C4535)&gt;0,"ITAU",IF(AND(TRIM(UPPER($I4535))="CONTRATUAL",ISNUMBER(SEARCH("INDIVIDUAL",SUBSTITUTE(UPPER($D4535)," ","")))),"PREMIUM FREE",""))))</f>
        <v/>
      </c>
    </row>
    <row r="4536">
      <c r="AC4536">
        <f>IF($C4536="","",IF(COUNTIF('Códigos Santander (ref)'!$A$2:$A$79,$C4536)&gt;0,"SANTANDER",IF(COUNTIF('Códigos Itaú (ref)'!$A$2:$A$44,$C4536)&gt;0,"ITAU",IF(AND(TRIM(UPPER($I4536))="CONTRATUAL",ISNUMBER(SEARCH("INDIVIDUAL",SUBSTITUTE(UPPER($D4536)," ","")))),"PREMIUM FREE",""))))</f>
        <v/>
      </c>
    </row>
    <row r="4537">
      <c r="AC4537">
        <f>IF($C4537="","",IF(COUNTIF('Códigos Santander (ref)'!$A$2:$A$79,$C4537)&gt;0,"SANTANDER",IF(COUNTIF('Códigos Itaú (ref)'!$A$2:$A$44,$C4537)&gt;0,"ITAU",IF(AND(TRIM(UPPER($I4537))="CONTRATUAL",ISNUMBER(SEARCH("INDIVIDUAL",SUBSTITUTE(UPPER($D4537)," ","")))),"PREMIUM FREE",""))))</f>
        <v/>
      </c>
    </row>
    <row r="4538">
      <c r="AC4538">
        <f>IF($C4538="","",IF(COUNTIF('Códigos Santander (ref)'!$A$2:$A$79,$C4538)&gt;0,"SANTANDER",IF(COUNTIF('Códigos Itaú (ref)'!$A$2:$A$44,$C4538)&gt;0,"ITAU",IF(AND(TRIM(UPPER($I4538))="CONTRATUAL",ISNUMBER(SEARCH("INDIVIDUAL",SUBSTITUTE(UPPER($D4538)," ","")))),"PREMIUM FREE",""))))</f>
        <v/>
      </c>
    </row>
    <row r="4539">
      <c r="AC4539">
        <f>IF($C4539="","",IF(COUNTIF('Códigos Santander (ref)'!$A$2:$A$79,$C4539)&gt;0,"SANTANDER",IF(COUNTIF('Códigos Itaú (ref)'!$A$2:$A$44,$C4539)&gt;0,"ITAU",IF(AND(TRIM(UPPER($I4539))="CONTRATUAL",ISNUMBER(SEARCH("INDIVIDUAL",SUBSTITUTE(UPPER($D4539)," ","")))),"PREMIUM FREE",""))))</f>
        <v/>
      </c>
    </row>
    <row r="4540">
      <c r="AC4540">
        <f>IF($C4540="","",IF(COUNTIF('Códigos Santander (ref)'!$A$2:$A$79,$C4540)&gt;0,"SANTANDER",IF(COUNTIF('Códigos Itaú (ref)'!$A$2:$A$44,$C4540)&gt;0,"ITAU",IF(AND(TRIM(UPPER($I4540))="CONTRATUAL",ISNUMBER(SEARCH("INDIVIDUAL",SUBSTITUTE(UPPER($D4540)," ","")))),"PREMIUM FREE",""))))</f>
        <v/>
      </c>
    </row>
    <row r="4541">
      <c r="AC4541">
        <f>IF($C4541="","",IF(COUNTIF('Códigos Santander (ref)'!$A$2:$A$79,$C4541)&gt;0,"SANTANDER",IF(COUNTIF('Códigos Itaú (ref)'!$A$2:$A$44,$C4541)&gt;0,"ITAU",IF(AND(TRIM(UPPER($I4541))="CONTRATUAL",ISNUMBER(SEARCH("INDIVIDUAL",SUBSTITUTE(UPPER($D4541)," ","")))),"PREMIUM FREE",""))))</f>
        <v/>
      </c>
    </row>
    <row r="4542">
      <c r="AC4542">
        <f>IF($C4542="","",IF(COUNTIF('Códigos Santander (ref)'!$A$2:$A$79,$C4542)&gt;0,"SANTANDER",IF(COUNTIF('Códigos Itaú (ref)'!$A$2:$A$44,$C4542)&gt;0,"ITAU",IF(AND(TRIM(UPPER($I4542))="CONTRATUAL",ISNUMBER(SEARCH("INDIVIDUAL",SUBSTITUTE(UPPER($D4542)," ","")))),"PREMIUM FREE",""))))</f>
        <v/>
      </c>
    </row>
    <row r="4543">
      <c r="AC4543">
        <f>IF($C4543="","",IF(COUNTIF('Códigos Santander (ref)'!$A$2:$A$79,$C4543)&gt;0,"SANTANDER",IF(COUNTIF('Códigos Itaú (ref)'!$A$2:$A$44,$C4543)&gt;0,"ITAU",IF(AND(TRIM(UPPER($I4543))="CONTRATUAL",ISNUMBER(SEARCH("INDIVIDUAL",SUBSTITUTE(UPPER($D4543)," ","")))),"PREMIUM FREE",""))))</f>
        <v/>
      </c>
    </row>
    <row r="4544">
      <c r="AC4544">
        <f>IF($C4544="","",IF(COUNTIF('Códigos Santander (ref)'!$A$2:$A$79,$C4544)&gt;0,"SANTANDER",IF(COUNTIF('Códigos Itaú (ref)'!$A$2:$A$44,$C4544)&gt;0,"ITAU",IF(AND(TRIM(UPPER($I4544))="CONTRATUAL",ISNUMBER(SEARCH("INDIVIDUAL",SUBSTITUTE(UPPER($D4544)," ","")))),"PREMIUM FREE",""))))</f>
        <v/>
      </c>
    </row>
    <row r="4545">
      <c r="AC4545">
        <f>IF($C4545="","",IF(COUNTIF('Códigos Santander (ref)'!$A$2:$A$79,$C4545)&gt;0,"SANTANDER",IF(COUNTIF('Códigos Itaú (ref)'!$A$2:$A$44,$C4545)&gt;0,"ITAU",IF(AND(TRIM(UPPER($I4545))="CONTRATUAL",ISNUMBER(SEARCH("INDIVIDUAL",SUBSTITUTE(UPPER($D4545)," ","")))),"PREMIUM FREE",""))))</f>
        <v/>
      </c>
    </row>
    <row r="4546">
      <c r="AC4546">
        <f>IF($C4546="","",IF(COUNTIF('Códigos Santander (ref)'!$A$2:$A$79,$C4546)&gt;0,"SANTANDER",IF(COUNTIF('Códigos Itaú (ref)'!$A$2:$A$44,$C4546)&gt;0,"ITAU",IF(AND(TRIM(UPPER($I4546))="CONTRATUAL",ISNUMBER(SEARCH("INDIVIDUAL",SUBSTITUTE(UPPER($D4546)," ","")))),"PREMIUM FREE",""))))</f>
        <v/>
      </c>
    </row>
    <row r="4547">
      <c r="AC4547">
        <f>IF($C4547="","",IF(COUNTIF('Códigos Santander (ref)'!$A$2:$A$79,$C4547)&gt;0,"SANTANDER",IF(COUNTIF('Códigos Itaú (ref)'!$A$2:$A$44,$C4547)&gt;0,"ITAU",IF(AND(TRIM(UPPER($I4547))="CONTRATUAL",ISNUMBER(SEARCH("INDIVIDUAL",SUBSTITUTE(UPPER($D4547)," ","")))),"PREMIUM FREE",""))))</f>
        <v/>
      </c>
    </row>
    <row r="4548">
      <c r="AC4548">
        <f>IF($C4548="","",IF(COUNTIF('Códigos Santander (ref)'!$A$2:$A$79,$C4548)&gt;0,"SANTANDER",IF(COUNTIF('Códigos Itaú (ref)'!$A$2:$A$44,$C4548)&gt;0,"ITAU",IF(AND(TRIM(UPPER($I4548))="CONTRATUAL",ISNUMBER(SEARCH("INDIVIDUAL",SUBSTITUTE(UPPER($D4548)," ","")))),"PREMIUM FREE",""))))</f>
        <v/>
      </c>
    </row>
    <row r="4549">
      <c r="AC4549">
        <f>IF($C4549="","",IF(COUNTIF('Códigos Santander (ref)'!$A$2:$A$79,$C4549)&gt;0,"SANTANDER",IF(COUNTIF('Códigos Itaú (ref)'!$A$2:$A$44,$C4549)&gt;0,"ITAU",IF(AND(TRIM(UPPER($I4549))="CONTRATUAL",ISNUMBER(SEARCH("INDIVIDUAL",SUBSTITUTE(UPPER($D4549)," ","")))),"PREMIUM FREE",""))))</f>
        <v/>
      </c>
    </row>
    <row r="4550">
      <c r="AC4550">
        <f>IF($C4550="","",IF(COUNTIF('Códigos Santander (ref)'!$A$2:$A$79,$C4550)&gt;0,"SANTANDER",IF(COUNTIF('Códigos Itaú (ref)'!$A$2:$A$44,$C4550)&gt;0,"ITAU",IF(AND(TRIM(UPPER($I4550))="CONTRATUAL",ISNUMBER(SEARCH("INDIVIDUAL",SUBSTITUTE(UPPER($D4550)," ","")))),"PREMIUM FREE",""))))</f>
        <v/>
      </c>
    </row>
    <row r="4551">
      <c r="AC4551">
        <f>IF($C4551="","",IF(COUNTIF('Códigos Santander (ref)'!$A$2:$A$79,$C4551)&gt;0,"SANTANDER",IF(COUNTIF('Códigos Itaú (ref)'!$A$2:$A$44,$C4551)&gt;0,"ITAU",IF(AND(TRIM(UPPER($I4551))="CONTRATUAL",ISNUMBER(SEARCH("INDIVIDUAL",SUBSTITUTE(UPPER($D4551)," ","")))),"PREMIUM FREE",""))))</f>
        <v/>
      </c>
    </row>
    <row r="4552">
      <c r="AC4552">
        <f>IF($C4552="","",IF(COUNTIF('Códigos Santander (ref)'!$A$2:$A$79,$C4552)&gt;0,"SANTANDER",IF(COUNTIF('Códigos Itaú (ref)'!$A$2:$A$44,$C4552)&gt;0,"ITAU",IF(AND(TRIM(UPPER($I4552))="CONTRATUAL",ISNUMBER(SEARCH("INDIVIDUAL",SUBSTITUTE(UPPER($D4552)," ","")))),"PREMIUM FREE",""))))</f>
        <v/>
      </c>
    </row>
    <row r="4553">
      <c r="AC4553">
        <f>IF($C4553="","",IF(COUNTIF('Códigos Santander (ref)'!$A$2:$A$79,$C4553)&gt;0,"SANTANDER",IF(COUNTIF('Códigos Itaú (ref)'!$A$2:$A$44,$C4553)&gt;0,"ITAU",IF(AND(TRIM(UPPER($I4553))="CONTRATUAL",ISNUMBER(SEARCH("INDIVIDUAL",SUBSTITUTE(UPPER($D4553)," ","")))),"PREMIUM FREE",""))))</f>
        <v/>
      </c>
    </row>
    <row r="4554">
      <c r="AC4554">
        <f>IF($C4554="","",IF(COUNTIF('Códigos Santander (ref)'!$A$2:$A$79,$C4554)&gt;0,"SANTANDER",IF(COUNTIF('Códigos Itaú (ref)'!$A$2:$A$44,$C4554)&gt;0,"ITAU",IF(AND(TRIM(UPPER($I4554))="CONTRATUAL",ISNUMBER(SEARCH("INDIVIDUAL",SUBSTITUTE(UPPER($D4554)," ","")))),"PREMIUM FREE",""))))</f>
        <v/>
      </c>
    </row>
    <row r="4555">
      <c r="AC4555">
        <f>IF($C4555="","",IF(COUNTIF('Códigos Santander (ref)'!$A$2:$A$79,$C4555)&gt;0,"SANTANDER",IF(COUNTIF('Códigos Itaú (ref)'!$A$2:$A$44,$C4555)&gt;0,"ITAU",IF(AND(TRIM(UPPER($I4555))="CONTRATUAL",ISNUMBER(SEARCH("INDIVIDUAL",SUBSTITUTE(UPPER($D4555)," ","")))),"PREMIUM FREE",""))))</f>
        <v/>
      </c>
    </row>
    <row r="4556">
      <c r="AC4556">
        <f>IF($C4556="","",IF(COUNTIF('Códigos Santander (ref)'!$A$2:$A$79,$C4556)&gt;0,"SANTANDER",IF(COUNTIF('Códigos Itaú (ref)'!$A$2:$A$44,$C4556)&gt;0,"ITAU",IF(AND(TRIM(UPPER($I4556))="CONTRATUAL",ISNUMBER(SEARCH("INDIVIDUAL",SUBSTITUTE(UPPER($D4556)," ","")))),"PREMIUM FREE",""))))</f>
        <v/>
      </c>
    </row>
    <row r="4557">
      <c r="AC4557">
        <f>IF($C4557="","",IF(COUNTIF('Códigos Santander (ref)'!$A$2:$A$79,$C4557)&gt;0,"SANTANDER",IF(COUNTIF('Códigos Itaú (ref)'!$A$2:$A$44,$C4557)&gt;0,"ITAU",IF(AND(TRIM(UPPER($I4557))="CONTRATUAL",ISNUMBER(SEARCH("INDIVIDUAL",SUBSTITUTE(UPPER($D4557)," ","")))),"PREMIUM FREE",""))))</f>
        <v/>
      </c>
    </row>
    <row r="4558">
      <c r="AC4558">
        <f>IF($C4558="","",IF(COUNTIF('Códigos Santander (ref)'!$A$2:$A$79,$C4558)&gt;0,"SANTANDER",IF(COUNTIF('Códigos Itaú (ref)'!$A$2:$A$44,$C4558)&gt;0,"ITAU",IF(AND(TRIM(UPPER($I4558))="CONTRATUAL",ISNUMBER(SEARCH("INDIVIDUAL",SUBSTITUTE(UPPER($D4558)," ","")))),"PREMIUM FREE",""))))</f>
        <v/>
      </c>
    </row>
    <row r="4559">
      <c r="AC4559">
        <f>IF($C4559="","",IF(COUNTIF('Códigos Santander (ref)'!$A$2:$A$79,$C4559)&gt;0,"SANTANDER",IF(COUNTIF('Códigos Itaú (ref)'!$A$2:$A$44,$C4559)&gt;0,"ITAU",IF(AND(TRIM(UPPER($I4559))="CONTRATUAL",ISNUMBER(SEARCH("INDIVIDUAL",SUBSTITUTE(UPPER($D4559)," ","")))),"PREMIUM FREE",""))))</f>
        <v/>
      </c>
    </row>
    <row r="4560">
      <c r="AC4560">
        <f>IF($C4560="","",IF(COUNTIF('Códigos Santander (ref)'!$A$2:$A$79,$C4560)&gt;0,"SANTANDER",IF(COUNTIF('Códigos Itaú (ref)'!$A$2:$A$44,$C4560)&gt;0,"ITAU",IF(AND(TRIM(UPPER($I4560))="CONTRATUAL",ISNUMBER(SEARCH("INDIVIDUAL",SUBSTITUTE(UPPER($D4560)," ","")))),"PREMIUM FREE",""))))</f>
        <v/>
      </c>
    </row>
    <row r="4561">
      <c r="AC4561">
        <f>IF($C4561="","",IF(COUNTIF('Códigos Santander (ref)'!$A$2:$A$79,$C4561)&gt;0,"SANTANDER",IF(COUNTIF('Códigos Itaú (ref)'!$A$2:$A$44,$C4561)&gt;0,"ITAU",IF(AND(TRIM(UPPER($I4561))="CONTRATUAL",ISNUMBER(SEARCH("INDIVIDUAL",SUBSTITUTE(UPPER($D4561)," ","")))),"PREMIUM FREE",""))))</f>
        <v/>
      </c>
    </row>
    <row r="4562">
      <c r="AC4562">
        <f>IF($C4562="","",IF(COUNTIF('Códigos Santander (ref)'!$A$2:$A$79,$C4562)&gt;0,"SANTANDER",IF(COUNTIF('Códigos Itaú (ref)'!$A$2:$A$44,$C4562)&gt;0,"ITAU",IF(AND(TRIM(UPPER($I4562))="CONTRATUAL",ISNUMBER(SEARCH("INDIVIDUAL",SUBSTITUTE(UPPER($D4562)," ","")))),"PREMIUM FREE",""))))</f>
        <v/>
      </c>
    </row>
    <row r="4563">
      <c r="AC4563">
        <f>IF($C4563="","",IF(COUNTIF('Códigos Santander (ref)'!$A$2:$A$79,$C4563)&gt;0,"SANTANDER",IF(COUNTIF('Códigos Itaú (ref)'!$A$2:$A$44,$C4563)&gt;0,"ITAU",IF(AND(TRIM(UPPER($I4563))="CONTRATUAL",ISNUMBER(SEARCH("INDIVIDUAL",SUBSTITUTE(UPPER($D4563)," ","")))),"PREMIUM FREE",""))))</f>
        <v/>
      </c>
    </row>
    <row r="4564">
      <c r="AC4564">
        <f>IF($C4564="","",IF(COUNTIF('Códigos Santander (ref)'!$A$2:$A$79,$C4564)&gt;0,"SANTANDER",IF(COUNTIF('Códigos Itaú (ref)'!$A$2:$A$44,$C4564)&gt;0,"ITAU",IF(AND(TRIM(UPPER($I4564))="CONTRATUAL",ISNUMBER(SEARCH("INDIVIDUAL",SUBSTITUTE(UPPER($D4564)," ","")))),"PREMIUM FREE",""))))</f>
        <v/>
      </c>
    </row>
    <row r="4565">
      <c r="AC4565">
        <f>IF($C4565="","",IF(COUNTIF('Códigos Santander (ref)'!$A$2:$A$79,$C4565)&gt;0,"SANTANDER",IF(COUNTIF('Códigos Itaú (ref)'!$A$2:$A$44,$C4565)&gt;0,"ITAU",IF(AND(TRIM(UPPER($I4565))="CONTRATUAL",ISNUMBER(SEARCH("INDIVIDUAL",SUBSTITUTE(UPPER($D4565)," ","")))),"PREMIUM FREE",""))))</f>
        <v/>
      </c>
    </row>
    <row r="4566">
      <c r="AC4566">
        <f>IF($C4566="","",IF(COUNTIF('Códigos Santander (ref)'!$A$2:$A$79,$C4566)&gt;0,"SANTANDER",IF(COUNTIF('Códigos Itaú (ref)'!$A$2:$A$44,$C4566)&gt;0,"ITAU",IF(AND(TRIM(UPPER($I4566))="CONTRATUAL",ISNUMBER(SEARCH("INDIVIDUAL",SUBSTITUTE(UPPER($D4566)," ","")))),"PREMIUM FREE",""))))</f>
        <v/>
      </c>
    </row>
    <row r="4567">
      <c r="AC4567">
        <f>IF($C4567="","",IF(COUNTIF('Códigos Santander (ref)'!$A$2:$A$79,$C4567)&gt;0,"SANTANDER",IF(COUNTIF('Códigos Itaú (ref)'!$A$2:$A$44,$C4567)&gt;0,"ITAU",IF(AND(TRIM(UPPER($I4567))="CONTRATUAL",ISNUMBER(SEARCH("INDIVIDUAL",SUBSTITUTE(UPPER($D4567)," ","")))),"PREMIUM FREE",""))))</f>
        <v/>
      </c>
    </row>
    <row r="4568">
      <c r="AC4568">
        <f>IF($C4568="","",IF(COUNTIF('Códigos Santander (ref)'!$A$2:$A$79,$C4568)&gt;0,"SANTANDER",IF(COUNTIF('Códigos Itaú (ref)'!$A$2:$A$44,$C4568)&gt;0,"ITAU",IF(AND(TRIM(UPPER($I4568))="CONTRATUAL",ISNUMBER(SEARCH("INDIVIDUAL",SUBSTITUTE(UPPER($D4568)," ","")))),"PREMIUM FREE",""))))</f>
        <v/>
      </c>
    </row>
    <row r="4569">
      <c r="AC4569">
        <f>IF($C4569="","",IF(COUNTIF('Códigos Santander (ref)'!$A$2:$A$79,$C4569)&gt;0,"SANTANDER",IF(COUNTIF('Códigos Itaú (ref)'!$A$2:$A$44,$C4569)&gt;0,"ITAU",IF(AND(TRIM(UPPER($I4569))="CONTRATUAL",ISNUMBER(SEARCH("INDIVIDUAL",SUBSTITUTE(UPPER($D4569)," ","")))),"PREMIUM FREE",""))))</f>
        <v/>
      </c>
    </row>
    <row r="4570">
      <c r="AC4570">
        <f>IF($C4570="","",IF(COUNTIF('Códigos Santander (ref)'!$A$2:$A$79,$C4570)&gt;0,"SANTANDER",IF(COUNTIF('Códigos Itaú (ref)'!$A$2:$A$44,$C4570)&gt;0,"ITAU",IF(AND(TRIM(UPPER($I4570))="CONTRATUAL",ISNUMBER(SEARCH("INDIVIDUAL",SUBSTITUTE(UPPER($D4570)," ","")))),"PREMIUM FREE",""))))</f>
        <v/>
      </c>
    </row>
    <row r="4571">
      <c r="AC4571">
        <f>IF($C4571="","",IF(COUNTIF('Códigos Santander (ref)'!$A$2:$A$79,$C4571)&gt;0,"SANTANDER",IF(COUNTIF('Códigos Itaú (ref)'!$A$2:$A$44,$C4571)&gt;0,"ITAU",IF(AND(TRIM(UPPER($I4571))="CONTRATUAL",ISNUMBER(SEARCH("INDIVIDUAL",SUBSTITUTE(UPPER($D4571)," ","")))),"PREMIUM FREE",""))))</f>
        <v/>
      </c>
    </row>
    <row r="4572">
      <c r="AC4572">
        <f>IF($C4572="","",IF(COUNTIF('Códigos Santander (ref)'!$A$2:$A$79,$C4572)&gt;0,"SANTANDER",IF(COUNTIF('Códigos Itaú (ref)'!$A$2:$A$44,$C4572)&gt;0,"ITAU",IF(AND(TRIM(UPPER($I4572))="CONTRATUAL",ISNUMBER(SEARCH("INDIVIDUAL",SUBSTITUTE(UPPER($D4572)," ","")))),"PREMIUM FREE",""))))</f>
        <v/>
      </c>
    </row>
    <row r="4573">
      <c r="AC4573">
        <f>IF($C4573="","",IF(COUNTIF('Códigos Santander (ref)'!$A$2:$A$79,$C4573)&gt;0,"SANTANDER",IF(COUNTIF('Códigos Itaú (ref)'!$A$2:$A$44,$C4573)&gt;0,"ITAU",IF(AND(TRIM(UPPER($I4573))="CONTRATUAL",ISNUMBER(SEARCH("INDIVIDUAL",SUBSTITUTE(UPPER($D4573)," ","")))),"PREMIUM FREE",""))))</f>
        <v/>
      </c>
    </row>
    <row r="4574">
      <c r="AC4574">
        <f>IF($C4574="","",IF(COUNTIF('Códigos Santander (ref)'!$A$2:$A$79,$C4574)&gt;0,"SANTANDER",IF(COUNTIF('Códigos Itaú (ref)'!$A$2:$A$44,$C4574)&gt;0,"ITAU",IF(AND(TRIM(UPPER($I4574))="CONTRATUAL",ISNUMBER(SEARCH("INDIVIDUAL",SUBSTITUTE(UPPER($D4574)," ","")))),"PREMIUM FREE",""))))</f>
        <v/>
      </c>
    </row>
    <row r="4575">
      <c r="AC4575">
        <f>IF($C4575="","",IF(COUNTIF('Códigos Santander (ref)'!$A$2:$A$79,$C4575)&gt;0,"SANTANDER",IF(COUNTIF('Códigos Itaú (ref)'!$A$2:$A$44,$C4575)&gt;0,"ITAU",IF(AND(TRIM(UPPER($I4575))="CONTRATUAL",ISNUMBER(SEARCH("INDIVIDUAL",SUBSTITUTE(UPPER($D4575)," ","")))),"PREMIUM FREE",""))))</f>
        <v/>
      </c>
    </row>
    <row r="4576">
      <c r="AC4576">
        <f>IF($C4576="","",IF(COUNTIF('Códigos Santander (ref)'!$A$2:$A$79,$C4576)&gt;0,"SANTANDER",IF(COUNTIF('Códigos Itaú (ref)'!$A$2:$A$44,$C4576)&gt;0,"ITAU",IF(AND(TRIM(UPPER($I4576))="CONTRATUAL",ISNUMBER(SEARCH("INDIVIDUAL",SUBSTITUTE(UPPER($D4576)," ","")))),"PREMIUM FREE",""))))</f>
        <v/>
      </c>
    </row>
    <row r="4577">
      <c r="AC4577">
        <f>IF($C4577="","",IF(COUNTIF('Códigos Santander (ref)'!$A$2:$A$79,$C4577)&gt;0,"SANTANDER",IF(COUNTIF('Códigos Itaú (ref)'!$A$2:$A$44,$C4577)&gt;0,"ITAU",IF(AND(TRIM(UPPER($I4577))="CONTRATUAL",ISNUMBER(SEARCH("INDIVIDUAL",SUBSTITUTE(UPPER($D4577)," ","")))),"PREMIUM FREE",""))))</f>
        <v/>
      </c>
    </row>
    <row r="4578">
      <c r="AC4578">
        <f>IF($C4578="","",IF(COUNTIF('Códigos Santander (ref)'!$A$2:$A$79,$C4578)&gt;0,"SANTANDER",IF(COUNTIF('Códigos Itaú (ref)'!$A$2:$A$44,$C4578)&gt;0,"ITAU",IF(AND(TRIM(UPPER($I4578))="CONTRATUAL",ISNUMBER(SEARCH("INDIVIDUAL",SUBSTITUTE(UPPER($D4578)," ","")))),"PREMIUM FREE",""))))</f>
        <v/>
      </c>
    </row>
    <row r="4579">
      <c r="AC4579">
        <f>IF($C4579="","",IF(COUNTIF('Códigos Santander (ref)'!$A$2:$A$79,$C4579)&gt;0,"SANTANDER",IF(COUNTIF('Códigos Itaú (ref)'!$A$2:$A$44,$C4579)&gt;0,"ITAU",IF(AND(TRIM(UPPER($I4579))="CONTRATUAL",ISNUMBER(SEARCH("INDIVIDUAL",SUBSTITUTE(UPPER($D4579)," ","")))),"PREMIUM FREE",""))))</f>
        <v/>
      </c>
    </row>
    <row r="4580">
      <c r="AC4580">
        <f>IF($C4580="","",IF(COUNTIF('Códigos Santander (ref)'!$A$2:$A$79,$C4580)&gt;0,"SANTANDER",IF(COUNTIF('Códigos Itaú (ref)'!$A$2:$A$44,$C4580)&gt;0,"ITAU",IF(AND(TRIM(UPPER($I4580))="CONTRATUAL",ISNUMBER(SEARCH("INDIVIDUAL",SUBSTITUTE(UPPER($D4580)," ","")))),"PREMIUM FREE",""))))</f>
        <v/>
      </c>
    </row>
    <row r="4581">
      <c r="AC4581">
        <f>IF($C4581="","",IF(COUNTIF('Códigos Santander (ref)'!$A$2:$A$79,$C4581)&gt;0,"SANTANDER",IF(COUNTIF('Códigos Itaú (ref)'!$A$2:$A$44,$C4581)&gt;0,"ITAU",IF(AND(TRIM(UPPER($I4581))="CONTRATUAL",ISNUMBER(SEARCH("INDIVIDUAL",SUBSTITUTE(UPPER($D4581)," ","")))),"PREMIUM FREE",""))))</f>
        <v/>
      </c>
    </row>
    <row r="4582">
      <c r="AC4582">
        <f>IF($C4582="","",IF(COUNTIF('Códigos Santander (ref)'!$A$2:$A$79,$C4582)&gt;0,"SANTANDER",IF(COUNTIF('Códigos Itaú (ref)'!$A$2:$A$44,$C4582)&gt;0,"ITAU",IF(AND(TRIM(UPPER($I4582))="CONTRATUAL",ISNUMBER(SEARCH("INDIVIDUAL",SUBSTITUTE(UPPER($D4582)," ","")))),"PREMIUM FREE",""))))</f>
        <v/>
      </c>
    </row>
    <row r="4583">
      <c r="AC4583">
        <f>IF($C4583="","",IF(COUNTIF('Códigos Santander (ref)'!$A$2:$A$79,$C4583)&gt;0,"SANTANDER",IF(COUNTIF('Códigos Itaú (ref)'!$A$2:$A$44,$C4583)&gt;0,"ITAU",IF(AND(TRIM(UPPER($I4583))="CONTRATUAL",ISNUMBER(SEARCH("INDIVIDUAL",SUBSTITUTE(UPPER($D4583)," ","")))),"PREMIUM FREE",""))))</f>
        <v/>
      </c>
    </row>
    <row r="4584">
      <c r="AC4584">
        <f>IF($C4584="","",IF(COUNTIF('Códigos Santander (ref)'!$A$2:$A$79,$C4584)&gt;0,"SANTANDER",IF(COUNTIF('Códigos Itaú (ref)'!$A$2:$A$44,$C4584)&gt;0,"ITAU",IF(AND(TRIM(UPPER($I4584))="CONTRATUAL",ISNUMBER(SEARCH("INDIVIDUAL",SUBSTITUTE(UPPER($D4584)," ","")))),"PREMIUM FREE",""))))</f>
        <v/>
      </c>
    </row>
    <row r="4585">
      <c r="AC4585">
        <f>IF($C4585="","",IF(COUNTIF('Códigos Santander (ref)'!$A$2:$A$79,$C4585)&gt;0,"SANTANDER",IF(COUNTIF('Códigos Itaú (ref)'!$A$2:$A$44,$C4585)&gt;0,"ITAU",IF(AND(TRIM(UPPER($I4585))="CONTRATUAL",ISNUMBER(SEARCH("INDIVIDUAL",SUBSTITUTE(UPPER($D4585)," ","")))),"PREMIUM FREE",""))))</f>
        <v/>
      </c>
    </row>
    <row r="4586">
      <c r="AC4586">
        <f>IF($C4586="","",IF(COUNTIF('Códigos Santander (ref)'!$A$2:$A$79,$C4586)&gt;0,"SANTANDER",IF(COUNTIF('Códigos Itaú (ref)'!$A$2:$A$44,$C4586)&gt;0,"ITAU",IF(AND(TRIM(UPPER($I4586))="CONTRATUAL",ISNUMBER(SEARCH("INDIVIDUAL",SUBSTITUTE(UPPER($D4586)," ","")))),"PREMIUM FREE",""))))</f>
        <v/>
      </c>
    </row>
    <row r="4587">
      <c r="AC4587">
        <f>IF($C4587="","",IF(COUNTIF('Códigos Santander (ref)'!$A$2:$A$79,$C4587)&gt;0,"SANTANDER",IF(COUNTIF('Códigos Itaú (ref)'!$A$2:$A$44,$C4587)&gt;0,"ITAU",IF(AND(TRIM(UPPER($I4587))="CONTRATUAL",ISNUMBER(SEARCH("INDIVIDUAL",SUBSTITUTE(UPPER($D4587)," ","")))),"PREMIUM FREE",""))))</f>
        <v/>
      </c>
    </row>
    <row r="4588">
      <c r="AC4588">
        <f>IF($C4588="","",IF(COUNTIF('Códigos Santander (ref)'!$A$2:$A$79,$C4588)&gt;0,"SANTANDER",IF(COUNTIF('Códigos Itaú (ref)'!$A$2:$A$44,$C4588)&gt;0,"ITAU",IF(AND(TRIM(UPPER($I4588))="CONTRATUAL",ISNUMBER(SEARCH("INDIVIDUAL",SUBSTITUTE(UPPER($D4588)," ","")))),"PREMIUM FREE",""))))</f>
        <v/>
      </c>
    </row>
    <row r="4589">
      <c r="AC4589">
        <f>IF($C4589="","",IF(COUNTIF('Códigos Santander (ref)'!$A$2:$A$79,$C4589)&gt;0,"SANTANDER",IF(COUNTIF('Códigos Itaú (ref)'!$A$2:$A$44,$C4589)&gt;0,"ITAU",IF(AND(TRIM(UPPER($I4589))="CONTRATUAL",ISNUMBER(SEARCH("INDIVIDUAL",SUBSTITUTE(UPPER($D4589)," ","")))),"PREMIUM FREE",""))))</f>
        <v/>
      </c>
    </row>
    <row r="4590">
      <c r="AC4590">
        <f>IF($C4590="","",IF(COUNTIF('Códigos Santander (ref)'!$A$2:$A$79,$C4590)&gt;0,"SANTANDER",IF(COUNTIF('Códigos Itaú (ref)'!$A$2:$A$44,$C4590)&gt;0,"ITAU",IF(AND(TRIM(UPPER($I4590))="CONTRATUAL",ISNUMBER(SEARCH("INDIVIDUAL",SUBSTITUTE(UPPER($D4590)," ","")))),"PREMIUM FREE",""))))</f>
        <v/>
      </c>
    </row>
    <row r="4591">
      <c r="AC4591">
        <f>IF($C4591="","",IF(COUNTIF('Códigos Santander (ref)'!$A$2:$A$79,$C4591)&gt;0,"SANTANDER",IF(COUNTIF('Códigos Itaú (ref)'!$A$2:$A$44,$C4591)&gt;0,"ITAU",IF(AND(TRIM(UPPER($I4591))="CONTRATUAL",ISNUMBER(SEARCH("INDIVIDUAL",SUBSTITUTE(UPPER($D4591)," ","")))),"PREMIUM FREE",""))))</f>
        <v/>
      </c>
    </row>
    <row r="4592">
      <c r="AC4592">
        <f>IF($C4592="","",IF(COUNTIF('Códigos Santander (ref)'!$A$2:$A$79,$C4592)&gt;0,"SANTANDER",IF(COUNTIF('Códigos Itaú (ref)'!$A$2:$A$44,$C4592)&gt;0,"ITAU",IF(AND(TRIM(UPPER($I4592))="CONTRATUAL",ISNUMBER(SEARCH("INDIVIDUAL",SUBSTITUTE(UPPER($D4592)," ","")))),"PREMIUM FREE",""))))</f>
        <v/>
      </c>
    </row>
    <row r="4593">
      <c r="AC4593">
        <f>IF($C4593="","",IF(COUNTIF('Códigos Santander (ref)'!$A$2:$A$79,$C4593)&gt;0,"SANTANDER",IF(COUNTIF('Códigos Itaú (ref)'!$A$2:$A$44,$C4593)&gt;0,"ITAU",IF(AND(TRIM(UPPER($I4593))="CONTRATUAL",ISNUMBER(SEARCH("INDIVIDUAL",SUBSTITUTE(UPPER($D4593)," ","")))),"PREMIUM FREE",""))))</f>
        <v/>
      </c>
    </row>
    <row r="4594">
      <c r="AC4594">
        <f>IF($C4594="","",IF(COUNTIF('Códigos Santander (ref)'!$A$2:$A$79,$C4594)&gt;0,"SANTANDER",IF(COUNTIF('Códigos Itaú (ref)'!$A$2:$A$44,$C4594)&gt;0,"ITAU",IF(AND(TRIM(UPPER($I4594))="CONTRATUAL",ISNUMBER(SEARCH("INDIVIDUAL",SUBSTITUTE(UPPER($D4594)," ","")))),"PREMIUM FREE",""))))</f>
        <v/>
      </c>
    </row>
    <row r="4595">
      <c r="AC4595">
        <f>IF($C4595="","",IF(COUNTIF('Códigos Santander (ref)'!$A$2:$A$79,$C4595)&gt;0,"SANTANDER",IF(COUNTIF('Códigos Itaú (ref)'!$A$2:$A$44,$C4595)&gt;0,"ITAU",IF(AND(TRIM(UPPER($I4595))="CONTRATUAL",ISNUMBER(SEARCH("INDIVIDUAL",SUBSTITUTE(UPPER($D4595)," ","")))),"PREMIUM FREE",""))))</f>
        <v/>
      </c>
    </row>
    <row r="4596">
      <c r="AC4596">
        <f>IF($C4596="","",IF(COUNTIF('Códigos Santander (ref)'!$A$2:$A$79,$C4596)&gt;0,"SANTANDER",IF(COUNTIF('Códigos Itaú (ref)'!$A$2:$A$44,$C4596)&gt;0,"ITAU",IF(AND(TRIM(UPPER($I4596))="CONTRATUAL",ISNUMBER(SEARCH("INDIVIDUAL",SUBSTITUTE(UPPER($D4596)," ","")))),"PREMIUM FREE",""))))</f>
        <v/>
      </c>
    </row>
    <row r="4597">
      <c r="AC4597">
        <f>IF($C4597="","",IF(COUNTIF('Códigos Santander (ref)'!$A$2:$A$79,$C4597)&gt;0,"SANTANDER",IF(COUNTIF('Códigos Itaú (ref)'!$A$2:$A$44,$C4597)&gt;0,"ITAU",IF(AND(TRIM(UPPER($I4597))="CONTRATUAL",ISNUMBER(SEARCH("INDIVIDUAL",SUBSTITUTE(UPPER($D4597)," ","")))),"PREMIUM FREE",""))))</f>
        <v/>
      </c>
    </row>
    <row r="4598">
      <c r="AC4598">
        <f>IF($C4598="","",IF(COUNTIF('Códigos Santander (ref)'!$A$2:$A$79,$C4598)&gt;0,"SANTANDER",IF(COUNTIF('Códigos Itaú (ref)'!$A$2:$A$44,$C4598)&gt;0,"ITAU",IF(AND(TRIM(UPPER($I4598))="CONTRATUAL",ISNUMBER(SEARCH("INDIVIDUAL",SUBSTITUTE(UPPER($D4598)," ","")))),"PREMIUM FREE",""))))</f>
        <v/>
      </c>
    </row>
    <row r="4599">
      <c r="AC4599">
        <f>IF($C4599="","",IF(COUNTIF('Códigos Santander (ref)'!$A$2:$A$79,$C4599)&gt;0,"SANTANDER",IF(COUNTIF('Códigos Itaú (ref)'!$A$2:$A$44,$C4599)&gt;0,"ITAU",IF(AND(TRIM(UPPER($I4599))="CONTRATUAL",ISNUMBER(SEARCH("INDIVIDUAL",SUBSTITUTE(UPPER($D4599)," ","")))),"PREMIUM FREE",""))))</f>
        <v/>
      </c>
    </row>
    <row r="4600">
      <c r="AC4600">
        <f>IF($C4600="","",IF(COUNTIF('Códigos Santander (ref)'!$A$2:$A$79,$C4600)&gt;0,"SANTANDER",IF(COUNTIF('Códigos Itaú (ref)'!$A$2:$A$44,$C4600)&gt;0,"ITAU",IF(AND(TRIM(UPPER($I4600))="CONTRATUAL",ISNUMBER(SEARCH("INDIVIDUAL",SUBSTITUTE(UPPER($D4600)," ","")))),"PREMIUM FREE",""))))</f>
        <v/>
      </c>
    </row>
    <row r="4601">
      <c r="AC4601">
        <f>IF($C4601="","",IF(COUNTIF('Códigos Santander (ref)'!$A$2:$A$79,$C4601)&gt;0,"SANTANDER",IF(COUNTIF('Códigos Itaú (ref)'!$A$2:$A$44,$C4601)&gt;0,"ITAU",IF(AND(TRIM(UPPER($I4601))="CONTRATUAL",ISNUMBER(SEARCH("INDIVIDUAL",SUBSTITUTE(UPPER($D4601)," ","")))),"PREMIUM FREE",""))))</f>
        <v/>
      </c>
    </row>
    <row r="4602">
      <c r="AC4602">
        <f>IF($C4602="","",IF(COUNTIF('Códigos Santander (ref)'!$A$2:$A$79,$C4602)&gt;0,"SANTANDER",IF(COUNTIF('Códigos Itaú (ref)'!$A$2:$A$44,$C4602)&gt;0,"ITAU",IF(AND(TRIM(UPPER($I4602))="CONTRATUAL",ISNUMBER(SEARCH("INDIVIDUAL",SUBSTITUTE(UPPER($D4602)," ","")))),"PREMIUM FREE",""))))</f>
        <v/>
      </c>
    </row>
    <row r="4603">
      <c r="AC4603">
        <f>IF($C4603="","",IF(COUNTIF('Códigos Santander (ref)'!$A$2:$A$79,$C4603)&gt;0,"SANTANDER",IF(COUNTIF('Códigos Itaú (ref)'!$A$2:$A$44,$C4603)&gt;0,"ITAU",IF(AND(TRIM(UPPER($I4603))="CONTRATUAL",ISNUMBER(SEARCH("INDIVIDUAL",SUBSTITUTE(UPPER($D4603)," ","")))),"PREMIUM FREE",""))))</f>
        <v/>
      </c>
    </row>
    <row r="4604">
      <c r="AC4604">
        <f>IF($C4604="","",IF(COUNTIF('Códigos Santander (ref)'!$A$2:$A$79,$C4604)&gt;0,"SANTANDER",IF(COUNTIF('Códigos Itaú (ref)'!$A$2:$A$44,$C4604)&gt;0,"ITAU",IF(AND(TRIM(UPPER($I4604))="CONTRATUAL",ISNUMBER(SEARCH("INDIVIDUAL",SUBSTITUTE(UPPER($D4604)," ","")))),"PREMIUM FREE",""))))</f>
        <v/>
      </c>
    </row>
    <row r="4605">
      <c r="AC4605">
        <f>IF($C4605="","",IF(COUNTIF('Códigos Santander (ref)'!$A$2:$A$79,$C4605)&gt;0,"SANTANDER",IF(COUNTIF('Códigos Itaú (ref)'!$A$2:$A$44,$C4605)&gt;0,"ITAU",IF(AND(TRIM(UPPER($I4605))="CONTRATUAL",ISNUMBER(SEARCH("INDIVIDUAL",SUBSTITUTE(UPPER($D4605)," ","")))),"PREMIUM FREE",""))))</f>
        <v/>
      </c>
    </row>
    <row r="4606">
      <c r="AC4606">
        <f>IF($C4606="","",IF(COUNTIF('Códigos Santander (ref)'!$A$2:$A$79,$C4606)&gt;0,"SANTANDER",IF(COUNTIF('Códigos Itaú (ref)'!$A$2:$A$44,$C4606)&gt;0,"ITAU",IF(AND(TRIM(UPPER($I4606))="CONTRATUAL",ISNUMBER(SEARCH("INDIVIDUAL",SUBSTITUTE(UPPER($D4606)," ","")))),"PREMIUM FREE",""))))</f>
        <v/>
      </c>
    </row>
    <row r="4607">
      <c r="AC4607">
        <f>IF($C4607="","",IF(COUNTIF('Códigos Santander (ref)'!$A$2:$A$79,$C4607)&gt;0,"SANTANDER",IF(COUNTIF('Códigos Itaú (ref)'!$A$2:$A$44,$C4607)&gt;0,"ITAU",IF(AND(TRIM(UPPER($I4607))="CONTRATUAL",ISNUMBER(SEARCH("INDIVIDUAL",SUBSTITUTE(UPPER($D4607)," ","")))),"PREMIUM FREE",""))))</f>
        <v/>
      </c>
    </row>
    <row r="4608">
      <c r="AC4608">
        <f>IF($C4608="","",IF(COUNTIF('Códigos Santander (ref)'!$A$2:$A$79,$C4608)&gt;0,"SANTANDER",IF(COUNTIF('Códigos Itaú (ref)'!$A$2:$A$44,$C4608)&gt;0,"ITAU",IF(AND(TRIM(UPPER($I4608))="CONTRATUAL",ISNUMBER(SEARCH("INDIVIDUAL",SUBSTITUTE(UPPER($D4608)," ","")))),"PREMIUM FREE",""))))</f>
        <v/>
      </c>
    </row>
    <row r="4609">
      <c r="AC4609">
        <f>IF($C4609="","",IF(COUNTIF('Códigos Santander (ref)'!$A$2:$A$79,$C4609)&gt;0,"SANTANDER",IF(COUNTIF('Códigos Itaú (ref)'!$A$2:$A$44,$C4609)&gt;0,"ITAU",IF(AND(TRIM(UPPER($I4609))="CONTRATUAL",ISNUMBER(SEARCH("INDIVIDUAL",SUBSTITUTE(UPPER($D4609)," ","")))),"PREMIUM FREE",""))))</f>
        <v/>
      </c>
    </row>
    <row r="4610">
      <c r="AC4610">
        <f>IF($C4610="","",IF(COUNTIF('Códigos Santander (ref)'!$A$2:$A$79,$C4610)&gt;0,"SANTANDER",IF(COUNTIF('Códigos Itaú (ref)'!$A$2:$A$44,$C4610)&gt;0,"ITAU",IF(AND(TRIM(UPPER($I4610))="CONTRATUAL",ISNUMBER(SEARCH("INDIVIDUAL",SUBSTITUTE(UPPER($D4610)," ","")))),"PREMIUM FREE",""))))</f>
        <v/>
      </c>
    </row>
    <row r="4611">
      <c r="AC4611">
        <f>IF($C4611="","",IF(COUNTIF('Códigos Santander (ref)'!$A$2:$A$79,$C4611)&gt;0,"SANTANDER",IF(COUNTIF('Códigos Itaú (ref)'!$A$2:$A$44,$C4611)&gt;0,"ITAU",IF(AND(TRIM(UPPER($I4611))="CONTRATUAL",ISNUMBER(SEARCH("INDIVIDUAL",SUBSTITUTE(UPPER($D4611)," ","")))),"PREMIUM FREE",""))))</f>
        <v/>
      </c>
    </row>
    <row r="4612">
      <c r="AC4612">
        <f>IF($C4612="","",IF(COUNTIF('Códigos Santander (ref)'!$A$2:$A$79,$C4612)&gt;0,"SANTANDER",IF(COUNTIF('Códigos Itaú (ref)'!$A$2:$A$44,$C4612)&gt;0,"ITAU",IF(AND(TRIM(UPPER($I4612))="CONTRATUAL",ISNUMBER(SEARCH("INDIVIDUAL",SUBSTITUTE(UPPER($D4612)," ","")))),"PREMIUM FREE",""))))</f>
        <v/>
      </c>
    </row>
    <row r="4613">
      <c r="AC4613">
        <f>IF($C4613="","",IF(COUNTIF('Códigos Santander (ref)'!$A$2:$A$79,$C4613)&gt;0,"SANTANDER",IF(COUNTIF('Códigos Itaú (ref)'!$A$2:$A$44,$C4613)&gt;0,"ITAU",IF(AND(TRIM(UPPER($I4613))="CONTRATUAL",ISNUMBER(SEARCH("INDIVIDUAL",SUBSTITUTE(UPPER($D4613)," ","")))),"PREMIUM FREE",""))))</f>
        <v/>
      </c>
    </row>
    <row r="4614">
      <c r="AC4614">
        <f>IF($C4614="","",IF(COUNTIF('Códigos Santander (ref)'!$A$2:$A$79,$C4614)&gt;0,"SANTANDER",IF(COUNTIF('Códigos Itaú (ref)'!$A$2:$A$44,$C4614)&gt;0,"ITAU",IF(AND(TRIM(UPPER($I4614))="CONTRATUAL",ISNUMBER(SEARCH("INDIVIDUAL",SUBSTITUTE(UPPER($D4614)," ","")))),"PREMIUM FREE",""))))</f>
        <v/>
      </c>
    </row>
    <row r="4615">
      <c r="AC4615">
        <f>IF($C4615="","",IF(COUNTIF('Códigos Santander (ref)'!$A$2:$A$79,$C4615)&gt;0,"SANTANDER",IF(COUNTIF('Códigos Itaú (ref)'!$A$2:$A$44,$C4615)&gt;0,"ITAU",IF(AND(TRIM(UPPER($I4615))="CONTRATUAL",ISNUMBER(SEARCH("INDIVIDUAL",SUBSTITUTE(UPPER($D4615)," ","")))),"PREMIUM FREE",""))))</f>
        <v/>
      </c>
    </row>
    <row r="4616">
      <c r="AC4616">
        <f>IF($C4616="","",IF(COUNTIF('Códigos Santander (ref)'!$A$2:$A$79,$C4616)&gt;0,"SANTANDER",IF(COUNTIF('Códigos Itaú (ref)'!$A$2:$A$44,$C4616)&gt;0,"ITAU",IF(AND(TRIM(UPPER($I4616))="CONTRATUAL",ISNUMBER(SEARCH("INDIVIDUAL",SUBSTITUTE(UPPER($D4616)," ","")))),"PREMIUM FREE",""))))</f>
        <v/>
      </c>
    </row>
    <row r="4617">
      <c r="AC4617">
        <f>IF($C4617="","",IF(COUNTIF('Códigos Santander (ref)'!$A$2:$A$79,$C4617)&gt;0,"SANTANDER",IF(COUNTIF('Códigos Itaú (ref)'!$A$2:$A$44,$C4617)&gt;0,"ITAU",IF(AND(TRIM(UPPER($I4617))="CONTRATUAL",ISNUMBER(SEARCH("INDIVIDUAL",SUBSTITUTE(UPPER($D4617)," ","")))),"PREMIUM FREE",""))))</f>
        <v/>
      </c>
    </row>
    <row r="4618">
      <c r="AC4618">
        <f>IF($C4618="","",IF(COUNTIF('Códigos Santander (ref)'!$A$2:$A$79,$C4618)&gt;0,"SANTANDER",IF(COUNTIF('Códigos Itaú (ref)'!$A$2:$A$44,$C4618)&gt;0,"ITAU",IF(AND(TRIM(UPPER($I4618))="CONTRATUAL",ISNUMBER(SEARCH("INDIVIDUAL",SUBSTITUTE(UPPER($D4618)," ","")))),"PREMIUM FREE",""))))</f>
        <v/>
      </c>
    </row>
    <row r="4619">
      <c r="AC4619">
        <f>IF($C4619="","",IF(COUNTIF('Códigos Santander (ref)'!$A$2:$A$79,$C4619)&gt;0,"SANTANDER",IF(COUNTIF('Códigos Itaú (ref)'!$A$2:$A$44,$C4619)&gt;0,"ITAU",IF(AND(TRIM(UPPER($I4619))="CONTRATUAL",ISNUMBER(SEARCH("INDIVIDUAL",SUBSTITUTE(UPPER($D4619)," ","")))),"PREMIUM FREE",""))))</f>
        <v/>
      </c>
    </row>
    <row r="4620">
      <c r="AC4620">
        <f>IF($C4620="","",IF(COUNTIF('Códigos Santander (ref)'!$A$2:$A$79,$C4620)&gt;0,"SANTANDER",IF(COUNTIF('Códigos Itaú (ref)'!$A$2:$A$44,$C4620)&gt;0,"ITAU",IF(AND(TRIM(UPPER($I4620))="CONTRATUAL",ISNUMBER(SEARCH("INDIVIDUAL",SUBSTITUTE(UPPER($D4620)," ","")))),"PREMIUM FREE",""))))</f>
        <v/>
      </c>
    </row>
    <row r="4621">
      <c r="AC4621">
        <f>IF($C4621="","",IF(COUNTIF('Códigos Santander (ref)'!$A$2:$A$79,$C4621)&gt;0,"SANTANDER",IF(COUNTIF('Códigos Itaú (ref)'!$A$2:$A$44,$C4621)&gt;0,"ITAU",IF(AND(TRIM(UPPER($I4621))="CONTRATUAL",ISNUMBER(SEARCH("INDIVIDUAL",SUBSTITUTE(UPPER($D4621)," ","")))),"PREMIUM FREE",""))))</f>
        <v/>
      </c>
    </row>
    <row r="4622">
      <c r="AC4622">
        <f>IF($C4622="","",IF(COUNTIF('Códigos Santander (ref)'!$A$2:$A$79,$C4622)&gt;0,"SANTANDER",IF(COUNTIF('Códigos Itaú (ref)'!$A$2:$A$44,$C4622)&gt;0,"ITAU",IF(AND(TRIM(UPPER($I4622))="CONTRATUAL",ISNUMBER(SEARCH("INDIVIDUAL",SUBSTITUTE(UPPER($D4622)," ","")))),"PREMIUM FREE",""))))</f>
        <v/>
      </c>
    </row>
    <row r="4623">
      <c r="AC4623">
        <f>IF($C4623="","",IF(COUNTIF('Códigos Santander (ref)'!$A$2:$A$79,$C4623)&gt;0,"SANTANDER",IF(COUNTIF('Códigos Itaú (ref)'!$A$2:$A$44,$C4623)&gt;0,"ITAU",IF(AND(TRIM(UPPER($I4623))="CONTRATUAL",ISNUMBER(SEARCH("INDIVIDUAL",SUBSTITUTE(UPPER($D4623)," ","")))),"PREMIUM FREE",""))))</f>
        <v/>
      </c>
    </row>
    <row r="4624">
      <c r="AC4624">
        <f>IF($C4624="","",IF(COUNTIF('Códigos Santander (ref)'!$A$2:$A$79,$C4624)&gt;0,"SANTANDER",IF(COUNTIF('Códigos Itaú (ref)'!$A$2:$A$44,$C4624)&gt;0,"ITAU",IF(AND(TRIM(UPPER($I4624))="CONTRATUAL",ISNUMBER(SEARCH("INDIVIDUAL",SUBSTITUTE(UPPER($D4624)," ","")))),"PREMIUM FREE",""))))</f>
        <v/>
      </c>
    </row>
    <row r="4625">
      <c r="AC4625">
        <f>IF($C4625="","",IF(COUNTIF('Códigos Santander (ref)'!$A$2:$A$79,$C4625)&gt;0,"SANTANDER",IF(COUNTIF('Códigos Itaú (ref)'!$A$2:$A$44,$C4625)&gt;0,"ITAU",IF(AND(TRIM(UPPER($I4625))="CONTRATUAL",ISNUMBER(SEARCH("INDIVIDUAL",SUBSTITUTE(UPPER($D4625)," ","")))),"PREMIUM FREE",""))))</f>
        <v/>
      </c>
    </row>
    <row r="4626">
      <c r="AC4626">
        <f>IF($C4626="","",IF(COUNTIF('Códigos Santander (ref)'!$A$2:$A$79,$C4626)&gt;0,"SANTANDER",IF(COUNTIF('Códigos Itaú (ref)'!$A$2:$A$44,$C4626)&gt;0,"ITAU",IF(AND(TRIM(UPPER($I4626))="CONTRATUAL",ISNUMBER(SEARCH("INDIVIDUAL",SUBSTITUTE(UPPER($D4626)," ","")))),"PREMIUM FREE",""))))</f>
        <v/>
      </c>
    </row>
    <row r="4627">
      <c r="AC4627">
        <f>IF($C4627="","",IF(COUNTIF('Códigos Santander (ref)'!$A$2:$A$79,$C4627)&gt;0,"SANTANDER",IF(COUNTIF('Códigos Itaú (ref)'!$A$2:$A$44,$C4627)&gt;0,"ITAU",IF(AND(TRIM(UPPER($I4627))="CONTRATUAL",ISNUMBER(SEARCH("INDIVIDUAL",SUBSTITUTE(UPPER($D4627)," ","")))),"PREMIUM FREE",""))))</f>
        <v/>
      </c>
    </row>
    <row r="4628">
      <c r="AC4628">
        <f>IF($C4628="","",IF(COUNTIF('Códigos Santander (ref)'!$A$2:$A$79,$C4628)&gt;0,"SANTANDER",IF(COUNTIF('Códigos Itaú (ref)'!$A$2:$A$44,$C4628)&gt;0,"ITAU",IF(AND(TRIM(UPPER($I4628))="CONTRATUAL",ISNUMBER(SEARCH("INDIVIDUAL",SUBSTITUTE(UPPER($D4628)," ","")))),"PREMIUM FREE",""))))</f>
        <v/>
      </c>
    </row>
    <row r="4629">
      <c r="AC4629">
        <f>IF($C4629="","",IF(COUNTIF('Códigos Santander (ref)'!$A$2:$A$79,$C4629)&gt;0,"SANTANDER",IF(COUNTIF('Códigos Itaú (ref)'!$A$2:$A$44,$C4629)&gt;0,"ITAU",IF(AND(TRIM(UPPER($I4629))="CONTRATUAL",ISNUMBER(SEARCH("INDIVIDUAL",SUBSTITUTE(UPPER($D4629)," ","")))),"PREMIUM FREE",""))))</f>
        <v/>
      </c>
    </row>
    <row r="4630">
      <c r="AC4630">
        <f>IF($C4630="","",IF(COUNTIF('Códigos Santander (ref)'!$A$2:$A$79,$C4630)&gt;0,"SANTANDER",IF(COUNTIF('Códigos Itaú (ref)'!$A$2:$A$44,$C4630)&gt;0,"ITAU",IF(AND(TRIM(UPPER($I4630))="CONTRATUAL",ISNUMBER(SEARCH("INDIVIDUAL",SUBSTITUTE(UPPER($D4630)," ","")))),"PREMIUM FREE",""))))</f>
        <v/>
      </c>
    </row>
    <row r="4631">
      <c r="AC4631">
        <f>IF($C4631="","",IF(COUNTIF('Códigos Santander (ref)'!$A$2:$A$79,$C4631)&gt;0,"SANTANDER",IF(COUNTIF('Códigos Itaú (ref)'!$A$2:$A$44,$C4631)&gt;0,"ITAU",IF(AND(TRIM(UPPER($I4631))="CONTRATUAL",ISNUMBER(SEARCH("INDIVIDUAL",SUBSTITUTE(UPPER($D4631)," ","")))),"PREMIUM FREE",""))))</f>
        <v/>
      </c>
    </row>
    <row r="4632">
      <c r="AC4632">
        <f>IF($C4632="","",IF(COUNTIF('Códigos Santander (ref)'!$A$2:$A$79,$C4632)&gt;0,"SANTANDER",IF(COUNTIF('Códigos Itaú (ref)'!$A$2:$A$44,$C4632)&gt;0,"ITAU",IF(AND(TRIM(UPPER($I4632))="CONTRATUAL",ISNUMBER(SEARCH("INDIVIDUAL",SUBSTITUTE(UPPER($D4632)," ","")))),"PREMIUM FREE",""))))</f>
        <v/>
      </c>
    </row>
    <row r="4633">
      <c r="AC4633">
        <f>IF($C4633="","",IF(COUNTIF('Códigos Santander (ref)'!$A$2:$A$79,$C4633)&gt;0,"SANTANDER",IF(COUNTIF('Códigos Itaú (ref)'!$A$2:$A$44,$C4633)&gt;0,"ITAU",IF(AND(TRIM(UPPER($I4633))="CONTRATUAL",ISNUMBER(SEARCH("INDIVIDUAL",SUBSTITUTE(UPPER($D4633)," ","")))),"PREMIUM FREE",""))))</f>
        <v/>
      </c>
    </row>
    <row r="4634">
      <c r="AC4634">
        <f>IF($C4634="","",IF(COUNTIF('Códigos Santander (ref)'!$A$2:$A$79,$C4634)&gt;0,"SANTANDER",IF(COUNTIF('Códigos Itaú (ref)'!$A$2:$A$44,$C4634)&gt;0,"ITAU",IF(AND(TRIM(UPPER($I4634))="CONTRATUAL",ISNUMBER(SEARCH("INDIVIDUAL",SUBSTITUTE(UPPER($D4634)," ","")))),"PREMIUM FREE",""))))</f>
        <v/>
      </c>
    </row>
    <row r="4635">
      <c r="AC4635">
        <f>IF($C4635="","",IF(COUNTIF('Códigos Santander (ref)'!$A$2:$A$79,$C4635)&gt;0,"SANTANDER",IF(COUNTIF('Códigos Itaú (ref)'!$A$2:$A$44,$C4635)&gt;0,"ITAU",IF(AND(TRIM(UPPER($I4635))="CONTRATUAL",ISNUMBER(SEARCH("INDIVIDUAL",SUBSTITUTE(UPPER($D4635)," ","")))),"PREMIUM FREE",""))))</f>
        <v/>
      </c>
    </row>
    <row r="4636">
      <c r="AC4636">
        <f>IF($C4636="","",IF(COUNTIF('Códigos Santander (ref)'!$A$2:$A$79,$C4636)&gt;0,"SANTANDER",IF(COUNTIF('Códigos Itaú (ref)'!$A$2:$A$44,$C4636)&gt;0,"ITAU",IF(AND(TRIM(UPPER($I4636))="CONTRATUAL",ISNUMBER(SEARCH("INDIVIDUAL",SUBSTITUTE(UPPER($D4636)," ","")))),"PREMIUM FREE",""))))</f>
        <v/>
      </c>
    </row>
    <row r="4637">
      <c r="AC4637">
        <f>IF($C4637="","",IF(COUNTIF('Códigos Santander (ref)'!$A$2:$A$79,$C4637)&gt;0,"SANTANDER",IF(COUNTIF('Códigos Itaú (ref)'!$A$2:$A$44,$C4637)&gt;0,"ITAU",IF(AND(TRIM(UPPER($I4637))="CONTRATUAL",ISNUMBER(SEARCH("INDIVIDUAL",SUBSTITUTE(UPPER($D4637)," ","")))),"PREMIUM FREE",""))))</f>
        <v/>
      </c>
    </row>
    <row r="4638">
      <c r="AC4638">
        <f>IF($C4638="","",IF(COUNTIF('Códigos Santander (ref)'!$A$2:$A$79,$C4638)&gt;0,"SANTANDER",IF(COUNTIF('Códigos Itaú (ref)'!$A$2:$A$44,$C4638)&gt;0,"ITAU",IF(AND(TRIM(UPPER($I4638))="CONTRATUAL",ISNUMBER(SEARCH("INDIVIDUAL",SUBSTITUTE(UPPER($D4638)," ","")))),"PREMIUM FREE",""))))</f>
        <v/>
      </c>
    </row>
    <row r="4639">
      <c r="AC4639">
        <f>IF($C4639="","",IF(COUNTIF('Códigos Santander (ref)'!$A$2:$A$79,$C4639)&gt;0,"SANTANDER",IF(COUNTIF('Códigos Itaú (ref)'!$A$2:$A$44,$C4639)&gt;0,"ITAU",IF(AND(TRIM(UPPER($I4639))="CONTRATUAL",ISNUMBER(SEARCH("INDIVIDUAL",SUBSTITUTE(UPPER($D4639)," ","")))),"PREMIUM FREE",""))))</f>
        <v/>
      </c>
    </row>
    <row r="4640">
      <c r="AC4640">
        <f>IF($C4640="","",IF(COUNTIF('Códigos Santander (ref)'!$A$2:$A$79,$C4640)&gt;0,"SANTANDER",IF(COUNTIF('Códigos Itaú (ref)'!$A$2:$A$44,$C4640)&gt;0,"ITAU",IF(AND(TRIM(UPPER($I4640))="CONTRATUAL",ISNUMBER(SEARCH("INDIVIDUAL",SUBSTITUTE(UPPER($D4640)," ","")))),"PREMIUM FREE",""))))</f>
        <v/>
      </c>
    </row>
    <row r="4641">
      <c r="AC4641">
        <f>IF($C4641="","",IF(COUNTIF('Códigos Santander (ref)'!$A$2:$A$79,$C4641)&gt;0,"SANTANDER",IF(COUNTIF('Códigos Itaú (ref)'!$A$2:$A$44,$C4641)&gt;0,"ITAU",IF(AND(TRIM(UPPER($I4641))="CONTRATUAL",ISNUMBER(SEARCH("INDIVIDUAL",SUBSTITUTE(UPPER($D4641)," ","")))),"PREMIUM FREE",""))))</f>
        <v/>
      </c>
    </row>
    <row r="4642">
      <c r="AC4642">
        <f>IF($C4642="","",IF(COUNTIF('Códigos Santander (ref)'!$A$2:$A$79,$C4642)&gt;0,"SANTANDER",IF(COUNTIF('Códigos Itaú (ref)'!$A$2:$A$44,$C4642)&gt;0,"ITAU",IF(AND(TRIM(UPPER($I4642))="CONTRATUAL",ISNUMBER(SEARCH("INDIVIDUAL",SUBSTITUTE(UPPER($D4642)," ","")))),"PREMIUM FREE",""))))</f>
        <v/>
      </c>
    </row>
    <row r="4643">
      <c r="AC4643">
        <f>IF($C4643="","",IF(COUNTIF('Códigos Santander (ref)'!$A$2:$A$79,$C4643)&gt;0,"SANTANDER",IF(COUNTIF('Códigos Itaú (ref)'!$A$2:$A$44,$C4643)&gt;0,"ITAU",IF(AND(TRIM(UPPER($I4643))="CONTRATUAL",ISNUMBER(SEARCH("INDIVIDUAL",SUBSTITUTE(UPPER($D4643)," ","")))),"PREMIUM FREE",""))))</f>
        <v/>
      </c>
    </row>
    <row r="4644">
      <c r="AC4644">
        <f>IF($C4644="","",IF(COUNTIF('Códigos Santander (ref)'!$A$2:$A$79,$C4644)&gt;0,"SANTANDER",IF(COUNTIF('Códigos Itaú (ref)'!$A$2:$A$44,$C4644)&gt;0,"ITAU",IF(AND(TRIM(UPPER($I4644))="CONTRATUAL",ISNUMBER(SEARCH("INDIVIDUAL",SUBSTITUTE(UPPER($D4644)," ","")))),"PREMIUM FREE",""))))</f>
        <v/>
      </c>
    </row>
    <row r="4645">
      <c r="AC4645">
        <f>IF($C4645="","",IF(COUNTIF('Códigos Santander (ref)'!$A$2:$A$79,$C4645)&gt;0,"SANTANDER",IF(COUNTIF('Códigos Itaú (ref)'!$A$2:$A$44,$C4645)&gt;0,"ITAU",IF(AND(TRIM(UPPER($I4645))="CONTRATUAL",ISNUMBER(SEARCH("INDIVIDUAL",SUBSTITUTE(UPPER($D4645)," ","")))),"PREMIUM FREE",""))))</f>
        <v/>
      </c>
    </row>
    <row r="4646">
      <c r="AC4646">
        <f>IF($C4646="","",IF(COUNTIF('Códigos Santander (ref)'!$A$2:$A$79,$C4646)&gt;0,"SANTANDER",IF(COUNTIF('Códigos Itaú (ref)'!$A$2:$A$44,$C4646)&gt;0,"ITAU",IF(AND(TRIM(UPPER($I4646))="CONTRATUAL",ISNUMBER(SEARCH("INDIVIDUAL",SUBSTITUTE(UPPER($D4646)," ","")))),"PREMIUM FREE",""))))</f>
        <v/>
      </c>
    </row>
    <row r="4647">
      <c r="AC4647">
        <f>IF($C4647="","",IF(COUNTIF('Códigos Santander (ref)'!$A$2:$A$79,$C4647)&gt;0,"SANTANDER",IF(COUNTIF('Códigos Itaú (ref)'!$A$2:$A$44,$C4647)&gt;0,"ITAU",IF(AND(TRIM(UPPER($I4647))="CONTRATUAL",ISNUMBER(SEARCH("INDIVIDUAL",SUBSTITUTE(UPPER($D4647)," ","")))),"PREMIUM FREE",""))))</f>
        <v/>
      </c>
    </row>
    <row r="4648">
      <c r="AC4648">
        <f>IF($C4648="","",IF(COUNTIF('Códigos Santander (ref)'!$A$2:$A$79,$C4648)&gt;0,"SANTANDER",IF(COUNTIF('Códigos Itaú (ref)'!$A$2:$A$44,$C4648)&gt;0,"ITAU",IF(AND(TRIM(UPPER($I4648))="CONTRATUAL",ISNUMBER(SEARCH("INDIVIDUAL",SUBSTITUTE(UPPER($D4648)," ","")))),"PREMIUM FREE",""))))</f>
        <v/>
      </c>
    </row>
    <row r="4649">
      <c r="AC4649">
        <f>IF($C4649="","",IF(COUNTIF('Códigos Santander (ref)'!$A$2:$A$79,$C4649)&gt;0,"SANTANDER",IF(COUNTIF('Códigos Itaú (ref)'!$A$2:$A$44,$C4649)&gt;0,"ITAU",IF(AND(TRIM(UPPER($I4649))="CONTRATUAL",ISNUMBER(SEARCH("INDIVIDUAL",SUBSTITUTE(UPPER($D4649)," ","")))),"PREMIUM FREE",""))))</f>
        <v/>
      </c>
    </row>
    <row r="4650">
      <c r="AC4650">
        <f>IF($C4650="","",IF(COUNTIF('Códigos Santander (ref)'!$A$2:$A$79,$C4650)&gt;0,"SANTANDER",IF(COUNTIF('Códigos Itaú (ref)'!$A$2:$A$44,$C4650)&gt;0,"ITAU",IF(AND(TRIM(UPPER($I4650))="CONTRATUAL",ISNUMBER(SEARCH("INDIVIDUAL",SUBSTITUTE(UPPER($D4650)," ","")))),"PREMIUM FREE",""))))</f>
        <v/>
      </c>
    </row>
    <row r="4651">
      <c r="AC4651">
        <f>IF($C4651="","",IF(COUNTIF('Códigos Santander (ref)'!$A$2:$A$79,$C4651)&gt;0,"SANTANDER",IF(COUNTIF('Códigos Itaú (ref)'!$A$2:$A$44,$C4651)&gt;0,"ITAU",IF(AND(TRIM(UPPER($I4651))="CONTRATUAL",ISNUMBER(SEARCH("INDIVIDUAL",SUBSTITUTE(UPPER($D4651)," ","")))),"PREMIUM FREE",""))))</f>
        <v/>
      </c>
    </row>
    <row r="4652">
      <c r="AC4652">
        <f>IF($C4652="","",IF(COUNTIF('Códigos Santander (ref)'!$A$2:$A$79,$C4652)&gt;0,"SANTANDER",IF(COUNTIF('Códigos Itaú (ref)'!$A$2:$A$44,$C4652)&gt;0,"ITAU",IF(AND(TRIM(UPPER($I4652))="CONTRATUAL",ISNUMBER(SEARCH("INDIVIDUAL",SUBSTITUTE(UPPER($D4652)," ","")))),"PREMIUM FREE",""))))</f>
        <v/>
      </c>
    </row>
    <row r="4653">
      <c r="AC4653">
        <f>IF($C4653="","",IF(COUNTIF('Códigos Santander (ref)'!$A$2:$A$79,$C4653)&gt;0,"SANTANDER",IF(COUNTIF('Códigos Itaú (ref)'!$A$2:$A$44,$C4653)&gt;0,"ITAU",IF(AND(TRIM(UPPER($I4653))="CONTRATUAL",ISNUMBER(SEARCH("INDIVIDUAL",SUBSTITUTE(UPPER($D4653)," ","")))),"PREMIUM FREE",""))))</f>
        <v/>
      </c>
    </row>
    <row r="4654">
      <c r="AC4654">
        <f>IF($C4654="","",IF(COUNTIF('Códigos Santander (ref)'!$A$2:$A$79,$C4654)&gt;0,"SANTANDER",IF(COUNTIF('Códigos Itaú (ref)'!$A$2:$A$44,$C4654)&gt;0,"ITAU",IF(AND(TRIM(UPPER($I4654))="CONTRATUAL",ISNUMBER(SEARCH("INDIVIDUAL",SUBSTITUTE(UPPER($D4654)," ","")))),"PREMIUM FREE",""))))</f>
        <v/>
      </c>
    </row>
    <row r="4655">
      <c r="AC4655">
        <f>IF($C4655="","",IF(COUNTIF('Códigos Santander (ref)'!$A$2:$A$79,$C4655)&gt;0,"SANTANDER",IF(COUNTIF('Códigos Itaú (ref)'!$A$2:$A$44,$C4655)&gt;0,"ITAU",IF(AND(TRIM(UPPER($I4655))="CONTRATUAL",ISNUMBER(SEARCH("INDIVIDUAL",SUBSTITUTE(UPPER($D4655)," ","")))),"PREMIUM FREE",""))))</f>
        <v/>
      </c>
    </row>
    <row r="4656">
      <c r="AC4656">
        <f>IF($C4656="","",IF(COUNTIF('Códigos Santander (ref)'!$A$2:$A$79,$C4656)&gt;0,"SANTANDER",IF(COUNTIF('Códigos Itaú (ref)'!$A$2:$A$44,$C4656)&gt;0,"ITAU",IF(AND(TRIM(UPPER($I4656))="CONTRATUAL",ISNUMBER(SEARCH("INDIVIDUAL",SUBSTITUTE(UPPER($D4656)," ","")))),"PREMIUM FREE",""))))</f>
        <v/>
      </c>
    </row>
    <row r="4657">
      <c r="AC4657">
        <f>IF($C4657="","",IF(COUNTIF('Códigos Santander (ref)'!$A$2:$A$79,$C4657)&gt;0,"SANTANDER",IF(COUNTIF('Códigos Itaú (ref)'!$A$2:$A$44,$C4657)&gt;0,"ITAU",IF(AND(TRIM(UPPER($I4657))="CONTRATUAL",ISNUMBER(SEARCH("INDIVIDUAL",SUBSTITUTE(UPPER($D4657)," ","")))),"PREMIUM FREE",""))))</f>
        <v/>
      </c>
    </row>
    <row r="4658">
      <c r="AC4658">
        <f>IF($C4658="","",IF(COUNTIF('Códigos Santander (ref)'!$A$2:$A$79,$C4658)&gt;0,"SANTANDER",IF(COUNTIF('Códigos Itaú (ref)'!$A$2:$A$44,$C4658)&gt;0,"ITAU",IF(AND(TRIM(UPPER($I4658))="CONTRATUAL",ISNUMBER(SEARCH("INDIVIDUAL",SUBSTITUTE(UPPER($D4658)," ","")))),"PREMIUM FREE",""))))</f>
        <v/>
      </c>
    </row>
    <row r="4659">
      <c r="AC4659">
        <f>IF($C4659="","",IF(COUNTIF('Códigos Santander (ref)'!$A$2:$A$79,$C4659)&gt;0,"SANTANDER",IF(COUNTIF('Códigos Itaú (ref)'!$A$2:$A$44,$C4659)&gt;0,"ITAU",IF(AND(TRIM(UPPER($I4659))="CONTRATUAL",ISNUMBER(SEARCH("INDIVIDUAL",SUBSTITUTE(UPPER($D4659)," ","")))),"PREMIUM FREE",""))))</f>
        <v/>
      </c>
    </row>
    <row r="4660">
      <c r="AC4660">
        <f>IF($C4660="","",IF(COUNTIF('Códigos Santander (ref)'!$A$2:$A$79,$C4660)&gt;0,"SANTANDER",IF(COUNTIF('Códigos Itaú (ref)'!$A$2:$A$44,$C4660)&gt;0,"ITAU",IF(AND(TRIM(UPPER($I4660))="CONTRATUAL",ISNUMBER(SEARCH("INDIVIDUAL",SUBSTITUTE(UPPER($D4660)," ","")))),"PREMIUM FREE",""))))</f>
        <v/>
      </c>
    </row>
    <row r="4661">
      <c r="AC4661">
        <f>IF($C4661="","",IF(COUNTIF('Códigos Santander (ref)'!$A$2:$A$79,$C4661)&gt;0,"SANTANDER",IF(COUNTIF('Códigos Itaú (ref)'!$A$2:$A$44,$C4661)&gt;0,"ITAU",IF(AND(TRIM(UPPER($I4661))="CONTRATUAL",ISNUMBER(SEARCH("INDIVIDUAL",SUBSTITUTE(UPPER($D4661)," ","")))),"PREMIUM FREE",""))))</f>
        <v/>
      </c>
    </row>
    <row r="4662">
      <c r="AC4662">
        <f>IF($C4662="","",IF(COUNTIF('Códigos Santander (ref)'!$A$2:$A$79,$C4662)&gt;0,"SANTANDER",IF(COUNTIF('Códigos Itaú (ref)'!$A$2:$A$44,$C4662)&gt;0,"ITAU",IF(AND(TRIM(UPPER($I4662))="CONTRATUAL",ISNUMBER(SEARCH("INDIVIDUAL",SUBSTITUTE(UPPER($D4662)," ","")))),"PREMIUM FREE",""))))</f>
        <v/>
      </c>
    </row>
    <row r="4663">
      <c r="AC4663">
        <f>IF($C4663="","",IF(COUNTIF('Códigos Santander (ref)'!$A$2:$A$79,$C4663)&gt;0,"SANTANDER",IF(COUNTIF('Códigos Itaú (ref)'!$A$2:$A$44,$C4663)&gt;0,"ITAU",IF(AND(TRIM(UPPER($I4663))="CONTRATUAL",ISNUMBER(SEARCH("INDIVIDUAL",SUBSTITUTE(UPPER($D4663)," ","")))),"PREMIUM FREE",""))))</f>
        <v/>
      </c>
    </row>
    <row r="4664">
      <c r="AC4664">
        <f>IF($C4664="","",IF(COUNTIF('Códigos Santander (ref)'!$A$2:$A$79,$C4664)&gt;0,"SANTANDER",IF(COUNTIF('Códigos Itaú (ref)'!$A$2:$A$44,$C4664)&gt;0,"ITAU",IF(AND(TRIM(UPPER($I4664))="CONTRATUAL",ISNUMBER(SEARCH("INDIVIDUAL",SUBSTITUTE(UPPER($D4664)," ","")))),"PREMIUM FREE",""))))</f>
        <v/>
      </c>
    </row>
    <row r="4665">
      <c r="AC4665">
        <f>IF($C4665="","",IF(COUNTIF('Códigos Santander (ref)'!$A$2:$A$79,$C4665)&gt;0,"SANTANDER",IF(COUNTIF('Códigos Itaú (ref)'!$A$2:$A$44,$C4665)&gt;0,"ITAU",IF(AND(TRIM(UPPER($I4665))="CONTRATUAL",ISNUMBER(SEARCH("INDIVIDUAL",SUBSTITUTE(UPPER($D4665)," ","")))),"PREMIUM FREE",""))))</f>
        <v/>
      </c>
    </row>
    <row r="4666">
      <c r="AC4666">
        <f>IF($C4666="","",IF(COUNTIF('Códigos Santander (ref)'!$A$2:$A$79,$C4666)&gt;0,"SANTANDER",IF(COUNTIF('Códigos Itaú (ref)'!$A$2:$A$44,$C4666)&gt;0,"ITAU",IF(AND(TRIM(UPPER($I4666))="CONTRATUAL",ISNUMBER(SEARCH("INDIVIDUAL",SUBSTITUTE(UPPER($D4666)," ","")))),"PREMIUM FREE",""))))</f>
        <v/>
      </c>
    </row>
    <row r="4667">
      <c r="AC4667">
        <f>IF($C4667="","",IF(COUNTIF('Códigos Santander (ref)'!$A$2:$A$79,$C4667)&gt;0,"SANTANDER",IF(COUNTIF('Códigos Itaú (ref)'!$A$2:$A$44,$C4667)&gt;0,"ITAU",IF(AND(TRIM(UPPER($I4667))="CONTRATUAL",ISNUMBER(SEARCH("INDIVIDUAL",SUBSTITUTE(UPPER($D4667)," ","")))),"PREMIUM FREE",""))))</f>
        <v/>
      </c>
    </row>
    <row r="4668">
      <c r="AC4668">
        <f>IF($C4668="","",IF(COUNTIF('Códigos Santander (ref)'!$A$2:$A$79,$C4668)&gt;0,"SANTANDER",IF(COUNTIF('Códigos Itaú (ref)'!$A$2:$A$44,$C4668)&gt;0,"ITAU",IF(AND(TRIM(UPPER($I4668))="CONTRATUAL",ISNUMBER(SEARCH("INDIVIDUAL",SUBSTITUTE(UPPER($D4668)," ","")))),"PREMIUM FREE",""))))</f>
        <v/>
      </c>
    </row>
    <row r="4669">
      <c r="AC4669">
        <f>IF($C4669="","",IF(COUNTIF('Códigos Santander (ref)'!$A$2:$A$79,$C4669)&gt;0,"SANTANDER",IF(COUNTIF('Códigos Itaú (ref)'!$A$2:$A$44,$C4669)&gt;0,"ITAU",IF(AND(TRIM(UPPER($I4669))="CONTRATUAL",ISNUMBER(SEARCH("INDIVIDUAL",SUBSTITUTE(UPPER($D4669)," ","")))),"PREMIUM FREE",""))))</f>
        <v/>
      </c>
    </row>
    <row r="4670">
      <c r="AC4670">
        <f>IF($C4670="","",IF(COUNTIF('Códigos Santander (ref)'!$A$2:$A$79,$C4670)&gt;0,"SANTANDER",IF(COUNTIF('Códigos Itaú (ref)'!$A$2:$A$44,$C4670)&gt;0,"ITAU",IF(AND(TRIM(UPPER($I4670))="CONTRATUAL",ISNUMBER(SEARCH("INDIVIDUAL",SUBSTITUTE(UPPER($D4670)," ","")))),"PREMIUM FREE",""))))</f>
        <v/>
      </c>
    </row>
    <row r="4671">
      <c r="AC4671">
        <f>IF($C4671="","",IF(COUNTIF('Códigos Santander (ref)'!$A$2:$A$79,$C4671)&gt;0,"SANTANDER",IF(COUNTIF('Códigos Itaú (ref)'!$A$2:$A$44,$C4671)&gt;0,"ITAU",IF(AND(TRIM(UPPER($I4671))="CONTRATUAL",ISNUMBER(SEARCH("INDIVIDUAL",SUBSTITUTE(UPPER($D4671)," ","")))),"PREMIUM FREE",""))))</f>
        <v/>
      </c>
    </row>
    <row r="4672">
      <c r="AC4672">
        <f>IF($C4672="","",IF(COUNTIF('Códigos Santander (ref)'!$A$2:$A$79,$C4672)&gt;0,"SANTANDER",IF(COUNTIF('Códigos Itaú (ref)'!$A$2:$A$44,$C4672)&gt;0,"ITAU",IF(AND(TRIM(UPPER($I4672))="CONTRATUAL",ISNUMBER(SEARCH("INDIVIDUAL",SUBSTITUTE(UPPER($D4672)," ","")))),"PREMIUM FREE",""))))</f>
        <v/>
      </c>
    </row>
    <row r="4673">
      <c r="AC4673">
        <f>IF($C4673="","",IF(COUNTIF('Códigos Santander (ref)'!$A$2:$A$79,$C4673)&gt;0,"SANTANDER",IF(COUNTIF('Códigos Itaú (ref)'!$A$2:$A$44,$C4673)&gt;0,"ITAU",IF(AND(TRIM(UPPER($I4673))="CONTRATUAL",ISNUMBER(SEARCH("INDIVIDUAL",SUBSTITUTE(UPPER($D4673)," ","")))),"PREMIUM FREE",""))))</f>
        <v/>
      </c>
    </row>
    <row r="4674">
      <c r="AC4674">
        <f>IF($C4674="","",IF(COUNTIF('Códigos Santander (ref)'!$A$2:$A$79,$C4674)&gt;0,"SANTANDER",IF(COUNTIF('Códigos Itaú (ref)'!$A$2:$A$44,$C4674)&gt;0,"ITAU",IF(AND(TRIM(UPPER($I4674))="CONTRATUAL",ISNUMBER(SEARCH("INDIVIDUAL",SUBSTITUTE(UPPER($D4674)," ","")))),"PREMIUM FREE",""))))</f>
        <v/>
      </c>
    </row>
    <row r="4675">
      <c r="AC4675">
        <f>IF($C4675="","",IF(COUNTIF('Códigos Santander (ref)'!$A$2:$A$79,$C4675)&gt;0,"SANTANDER",IF(COUNTIF('Códigos Itaú (ref)'!$A$2:$A$44,$C4675)&gt;0,"ITAU",IF(AND(TRIM(UPPER($I4675))="CONTRATUAL",ISNUMBER(SEARCH("INDIVIDUAL",SUBSTITUTE(UPPER($D4675)," ","")))),"PREMIUM FREE",""))))</f>
        <v/>
      </c>
    </row>
    <row r="4676">
      <c r="AC4676">
        <f>IF($C4676="","",IF(COUNTIF('Códigos Santander (ref)'!$A$2:$A$79,$C4676)&gt;0,"SANTANDER",IF(COUNTIF('Códigos Itaú (ref)'!$A$2:$A$44,$C4676)&gt;0,"ITAU",IF(AND(TRIM(UPPER($I4676))="CONTRATUAL",ISNUMBER(SEARCH("INDIVIDUAL",SUBSTITUTE(UPPER($D4676)," ","")))),"PREMIUM FREE",""))))</f>
        <v/>
      </c>
    </row>
    <row r="4677">
      <c r="AC4677">
        <f>IF($C4677="","",IF(COUNTIF('Códigos Santander (ref)'!$A$2:$A$79,$C4677)&gt;0,"SANTANDER",IF(COUNTIF('Códigos Itaú (ref)'!$A$2:$A$44,$C4677)&gt;0,"ITAU",IF(AND(TRIM(UPPER($I4677))="CONTRATUAL",ISNUMBER(SEARCH("INDIVIDUAL",SUBSTITUTE(UPPER($D4677)," ","")))),"PREMIUM FREE",""))))</f>
        <v/>
      </c>
    </row>
    <row r="4678">
      <c r="AC4678">
        <f>IF($C4678="","",IF(COUNTIF('Códigos Santander (ref)'!$A$2:$A$79,$C4678)&gt;0,"SANTANDER",IF(COUNTIF('Códigos Itaú (ref)'!$A$2:$A$44,$C4678)&gt;0,"ITAU",IF(AND(TRIM(UPPER($I4678))="CONTRATUAL",ISNUMBER(SEARCH("INDIVIDUAL",SUBSTITUTE(UPPER($D4678)," ","")))),"PREMIUM FREE",""))))</f>
        <v/>
      </c>
    </row>
    <row r="4679">
      <c r="AC4679">
        <f>IF($C4679="","",IF(COUNTIF('Códigos Santander (ref)'!$A$2:$A$79,$C4679)&gt;0,"SANTANDER",IF(COUNTIF('Códigos Itaú (ref)'!$A$2:$A$44,$C4679)&gt;0,"ITAU",IF(AND(TRIM(UPPER($I4679))="CONTRATUAL",ISNUMBER(SEARCH("INDIVIDUAL",SUBSTITUTE(UPPER($D4679)," ","")))),"PREMIUM FREE",""))))</f>
        <v/>
      </c>
    </row>
    <row r="4680">
      <c r="AC4680">
        <f>IF($C4680="","",IF(COUNTIF('Códigos Santander (ref)'!$A$2:$A$79,$C4680)&gt;0,"SANTANDER",IF(COUNTIF('Códigos Itaú (ref)'!$A$2:$A$44,$C4680)&gt;0,"ITAU",IF(AND(TRIM(UPPER($I4680))="CONTRATUAL",ISNUMBER(SEARCH("INDIVIDUAL",SUBSTITUTE(UPPER($D4680)," ","")))),"PREMIUM FREE",""))))</f>
        <v/>
      </c>
    </row>
    <row r="4681">
      <c r="AC4681">
        <f>IF($C4681="","",IF(COUNTIF('Códigos Santander (ref)'!$A$2:$A$79,$C4681)&gt;0,"SANTANDER",IF(COUNTIF('Códigos Itaú (ref)'!$A$2:$A$44,$C4681)&gt;0,"ITAU",IF(AND(TRIM(UPPER($I4681))="CONTRATUAL",ISNUMBER(SEARCH("INDIVIDUAL",SUBSTITUTE(UPPER($D4681)," ","")))),"PREMIUM FREE",""))))</f>
        <v/>
      </c>
    </row>
    <row r="4682">
      <c r="AC4682">
        <f>IF($C4682="","",IF(COUNTIF('Códigos Santander (ref)'!$A$2:$A$79,$C4682)&gt;0,"SANTANDER",IF(COUNTIF('Códigos Itaú (ref)'!$A$2:$A$44,$C4682)&gt;0,"ITAU",IF(AND(TRIM(UPPER($I4682))="CONTRATUAL",ISNUMBER(SEARCH("INDIVIDUAL",SUBSTITUTE(UPPER($D4682)," ","")))),"PREMIUM FREE",""))))</f>
        <v/>
      </c>
    </row>
    <row r="4683">
      <c r="AC4683">
        <f>IF($C4683="","",IF(COUNTIF('Códigos Santander (ref)'!$A$2:$A$79,$C4683)&gt;0,"SANTANDER",IF(COUNTIF('Códigos Itaú (ref)'!$A$2:$A$44,$C4683)&gt;0,"ITAU",IF(AND(TRIM(UPPER($I4683))="CONTRATUAL",ISNUMBER(SEARCH("INDIVIDUAL",SUBSTITUTE(UPPER($D4683)," ","")))),"PREMIUM FREE",""))))</f>
        <v/>
      </c>
    </row>
    <row r="4684">
      <c r="AC4684">
        <f>IF($C4684="","",IF(COUNTIF('Códigos Santander (ref)'!$A$2:$A$79,$C4684)&gt;0,"SANTANDER",IF(COUNTIF('Códigos Itaú (ref)'!$A$2:$A$44,$C4684)&gt;0,"ITAU",IF(AND(TRIM(UPPER($I4684))="CONTRATUAL",ISNUMBER(SEARCH("INDIVIDUAL",SUBSTITUTE(UPPER($D4684)," ","")))),"PREMIUM FREE",""))))</f>
        <v/>
      </c>
    </row>
    <row r="4685">
      <c r="AC4685">
        <f>IF($C4685="","",IF(COUNTIF('Códigos Santander (ref)'!$A$2:$A$79,$C4685)&gt;0,"SANTANDER",IF(COUNTIF('Códigos Itaú (ref)'!$A$2:$A$44,$C4685)&gt;0,"ITAU",IF(AND(TRIM(UPPER($I4685))="CONTRATUAL",ISNUMBER(SEARCH("INDIVIDUAL",SUBSTITUTE(UPPER($D4685)," ","")))),"PREMIUM FREE",""))))</f>
        <v/>
      </c>
    </row>
    <row r="4686">
      <c r="AC4686">
        <f>IF($C4686="","",IF(COUNTIF('Códigos Santander (ref)'!$A$2:$A$79,$C4686)&gt;0,"SANTANDER",IF(COUNTIF('Códigos Itaú (ref)'!$A$2:$A$44,$C4686)&gt;0,"ITAU",IF(AND(TRIM(UPPER($I4686))="CONTRATUAL",ISNUMBER(SEARCH("INDIVIDUAL",SUBSTITUTE(UPPER($D4686)," ","")))),"PREMIUM FREE",""))))</f>
        <v/>
      </c>
    </row>
    <row r="4687">
      <c r="AC4687">
        <f>IF($C4687="","",IF(COUNTIF('Códigos Santander (ref)'!$A$2:$A$79,$C4687)&gt;0,"SANTANDER",IF(COUNTIF('Códigos Itaú (ref)'!$A$2:$A$44,$C4687)&gt;0,"ITAU",IF(AND(TRIM(UPPER($I4687))="CONTRATUAL",ISNUMBER(SEARCH("INDIVIDUAL",SUBSTITUTE(UPPER($D4687)," ","")))),"PREMIUM FREE",""))))</f>
        <v/>
      </c>
    </row>
    <row r="4688">
      <c r="AC4688">
        <f>IF($C4688="","",IF(COUNTIF('Códigos Santander (ref)'!$A$2:$A$79,$C4688)&gt;0,"SANTANDER",IF(COUNTIF('Códigos Itaú (ref)'!$A$2:$A$44,$C4688)&gt;0,"ITAU",IF(AND(TRIM(UPPER($I4688))="CONTRATUAL",ISNUMBER(SEARCH("INDIVIDUAL",SUBSTITUTE(UPPER($D4688)," ","")))),"PREMIUM FREE",""))))</f>
        <v/>
      </c>
    </row>
    <row r="4689">
      <c r="AC4689">
        <f>IF($C4689="","",IF(COUNTIF('Códigos Santander (ref)'!$A$2:$A$79,$C4689)&gt;0,"SANTANDER",IF(COUNTIF('Códigos Itaú (ref)'!$A$2:$A$44,$C4689)&gt;0,"ITAU",IF(AND(TRIM(UPPER($I4689))="CONTRATUAL",ISNUMBER(SEARCH("INDIVIDUAL",SUBSTITUTE(UPPER($D4689)," ","")))),"PREMIUM FREE",""))))</f>
        <v/>
      </c>
    </row>
    <row r="4690">
      <c r="AC4690">
        <f>IF($C4690="","",IF(COUNTIF('Códigos Santander (ref)'!$A$2:$A$79,$C4690)&gt;0,"SANTANDER",IF(COUNTIF('Códigos Itaú (ref)'!$A$2:$A$44,$C4690)&gt;0,"ITAU",IF(AND(TRIM(UPPER($I4690))="CONTRATUAL",ISNUMBER(SEARCH("INDIVIDUAL",SUBSTITUTE(UPPER($D4690)," ","")))),"PREMIUM FREE",""))))</f>
        <v/>
      </c>
    </row>
    <row r="4691">
      <c r="AC4691">
        <f>IF($C4691="","",IF(COUNTIF('Códigos Santander (ref)'!$A$2:$A$79,$C4691)&gt;0,"SANTANDER",IF(COUNTIF('Códigos Itaú (ref)'!$A$2:$A$44,$C4691)&gt;0,"ITAU",IF(AND(TRIM(UPPER($I4691))="CONTRATUAL",ISNUMBER(SEARCH("INDIVIDUAL",SUBSTITUTE(UPPER($D4691)," ","")))),"PREMIUM FREE",""))))</f>
        <v/>
      </c>
    </row>
    <row r="4692">
      <c r="AC4692">
        <f>IF($C4692="","",IF(COUNTIF('Códigos Santander (ref)'!$A$2:$A$79,$C4692)&gt;0,"SANTANDER",IF(COUNTIF('Códigos Itaú (ref)'!$A$2:$A$44,$C4692)&gt;0,"ITAU",IF(AND(TRIM(UPPER($I4692))="CONTRATUAL",ISNUMBER(SEARCH("INDIVIDUAL",SUBSTITUTE(UPPER($D4692)," ","")))),"PREMIUM FREE",""))))</f>
        <v/>
      </c>
    </row>
    <row r="4693">
      <c r="AC4693">
        <f>IF($C4693="","",IF(COUNTIF('Códigos Santander (ref)'!$A$2:$A$79,$C4693)&gt;0,"SANTANDER",IF(COUNTIF('Códigos Itaú (ref)'!$A$2:$A$44,$C4693)&gt;0,"ITAU",IF(AND(TRIM(UPPER($I4693))="CONTRATUAL",ISNUMBER(SEARCH("INDIVIDUAL",SUBSTITUTE(UPPER($D4693)," ","")))),"PREMIUM FREE",""))))</f>
        <v/>
      </c>
    </row>
    <row r="4694">
      <c r="AC4694">
        <f>IF($C4694="","",IF(COUNTIF('Códigos Santander (ref)'!$A$2:$A$79,$C4694)&gt;0,"SANTANDER",IF(COUNTIF('Códigos Itaú (ref)'!$A$2:$A$44,$C4694)&gt;0,"ITAU",IF(AND(TRIM(UPPER($I4694))="CONTRATUAL",ISNUMBER(SEARCH("INDIVIDUAL",SUBSTITUTE(UPPER($D4694)," ","")))),"PREMIUM FREE",""))))</f>
        <v/>
      </c>
    </row>
    <row r="4695">
      <c r="AC4695">
        <f>IF($C4695="","",IF(COUNTIF('Códigos Santander (ref)'!$A$2:$A$79,$C4695)&gt;0,"SANTANDER",IF(COUNTIF('Códigos Itaú (ref)'!$A$2:$A$44,$C4695)&gt;0,"ITAU",IF(AND(TRIM(UPPER($I4695))="CONTRATUAL",ISNUMBER(SEARCH("INDIVIDUAL",SUBSTITUTE(UPPER($D4695)," ","")))),"PREMIUM FREE",""))))</f>
        <v/>
      </c>
    </row>
    <row r="4696">
      <c r="AC4696">
        <f>IF($C4696="","",IF(COUNTIF('Códigos Santander (ref)'!$A$2:$A$79,$C4696)&gt;0,"SANTANDER",IF(COUNTIF('Códigos Itaú (ref)'!$A$2:$A$44,$C4696)&gt;0,"ITAU",IF(AND(TRIM(UPPER($I4696))="CONTRATUAL",ISNUMBER(SEARCH("INDIVIDUAL",SUBSTITUTE(UPPER($D4696)," ","")))),"PREMIUM FREE",""))))</f>
        <v/>
      </c>
    </row>
    <row r="4697">
      <c r="AC4697">
        <f>IF($C4697="","",IF(COUNTIF('Códigos Santander (ref)'!$A$2:$A$79,$C4697)&gt;0,"SANTANDER",IF(COUNTIF('Códigos Itaú (ref)'!$A$2:$A$44,$C4697)&gt;0,"ITAU",IF(AND(TRIM(UPPER($I4697))="CONTRATUAL",ISNUMBER(SEARCH("INDIVIDUAL",SUBSTITUTE(UPPER($D4697)," ","")))),"PREMIUM FREE",""))))</f>
        <v/>
      </c>
    </row>
    <row r="4698">
      <c r="AC4698">
        <f>IF($C4698="","",IF(COUNTIF('Códigos Santander (ref)'!$A$2:$A$79,$C4698)&gt;0,"SANTANDER",IF(COUNTIF('Códigos Itaú (ref)'!$A$2:$A$44,$C4698)&gt;0,"ITAU",IF(AND(TRIM(UPPER($I4698))="CONTRATUAL",ISNUMBER(SEARCH("INDIVIDUAL",SUBSTITUTE(UPPER($D4698)," ","")))),"PREMIUM FREE",""))))</f>
        <v/>
      </c>
    </row>
    <row r="4699">
      <c r="AC4699">
        <f>IF($C4699="","",IF(COUNTIF('Códigos Santander (ref)'!$A$2:$A$79,$C4699)&gt;0,"SANTANDER",IF(COUNTIF('Códigos Itaú (ref)'!$A$2:$A$44,$C4699)&gt;0,"ITAU",IF(AND(TRIM(UPPER($I4699))="CONTRATUAL",ISNUMBER(SEARCH("INDIVIDUAL",SUBSTITUTE(UPPER($D4699)," ","")))),"PREMIUM FREE",""))))</f>
        <v/>
      </c>
    </row>
    <row r="4700">
      <c r="AC4700">
        <f>IF($C4700="","",IF(COUNTIF('Códigos Santander (ref)'!$A$2:$A$79,$C4700)&gt;0,"SANTANDER",IF(COUNTIF('Códigos Itaú (ref)'!$A$2:$A$44,$C4700)&gt;0,"ITAU",IF(AND(TRIM(UPPER($I4700))="CONTRATUAL",ISNUMBER(SEARCH("INDIVIDUAL",SUBSTITUTE(UPPER($D4700)," ","")))),"PREMIUM FREE",""))))</f>
        <v/>
      </c>
    </row>
    <row r="4701">
      <c r="AC4701">
        <f>IF($C4701="","",IF(COUNTIF('Códigos Santander (ref)'!$A$2:$A$79,$C4701)&gt;0,"SANTANDER",IF(COUNTIF('Códigos Itaú (ref)'!$A$2:$A$44,$C4701)&gt;0,"ITAU",IF(AND(TRIM(UPPER($I4701))="CONTRATUAL",ISNUMBER(SEARCH("INDIVIDUAL",SUBSTITUTE(UPPER($D4701)," ","")))),"PREMIUM FREE",""))))</f>
        <v/>
      </c>
    </row>
    <row r="4702">
      <c r="AC4702">
        <f>IF($C4702="","",IF(COUNTIF('Códigos Santander (ref)'!$A$2:$A$79,$C4702)&gt;0,"SANTANDER",IF(COUNTIF('Códigos Itaú (ref)'!$A$2:$A$44,$C4702)&gt;0,"ITAU",IF(AND(TRIM(UPPER($I4702))="CONTRATUAL",ISNUMBER(SEARCH("INDIVIDUAL",SUBSTITUTE(UPPER($D4702)," ","")))),"PREMIUM FREE",""))))</f>
        <v/>
      </c>
    </row>
    <row r="4703">
      <c r="AC4703">
        <f>IF($C4703="","",IF(COUNTIF('Códigos Santander (ref)'!$A$2:$A$79,$C4703)&gt;0,"SANTANDER",IF(COUNTIF('Códigos Itaú (ref)'!$A$2:$A$44,$C4703)&gt;0,"ITAU",IF(AND(TRIM(UPPER($I4703))="CONTRATUAL",ISNUMBER(SEARCH("INDIVIDUAL",SUBSTITUTE(UPPER($D4703)," ","")))),"PREMIUM FREE",""))))</f>
        <v/>
      </c>
    </row>
    <row r="4704">
      <c r="AC4704">
        <f>IF($C4704="","",IF(COUNTIF('Códigos Santander (ref)'!$A$2:$A$79,$C4704)&gt;0,"SANTANDER",IF(COUNTIF('Códigos Itaú (ref)'!$A$2:$A$44,$C4704)&gt;0,"ITAU",IF(AND(TRIM(UPPER($I4704))="CONTRATUAL",ISNUMBER(SEARCH("INDIVIDUAL",SUBSTITUTE(UPPER($D4704)," ","")))),"PREMIUM FREE",""))))</f>
        <v/>
      </c>
    </row>
    <row r="4705">
      <c r="AC4705">
        <f>IF($C4705="","",IF(COUNTIF('Códigos Santander (ref)'!$A$2:$A$79,$C4705)&gt;0,"SANTANDER",IF(COUNTIF('Códigos Itaú (ref)'!$A$2:$A$44,$C4705)&gt;0,"ITAU",IF(AND(TRIM(UPPER($I4705))="CONTRATUAL",ISNUMBER(SEARCH("INDIVIDUAL",SUBSTITUTE(UPPER($D4705)," ","")))),"PREMIUM FREE",""))))</f>
        <v/>
      </c>
    </row>
    <row r="4706">
      <c r="AC4706">
        <f>IF($C4706="","",IF(COUNTIF('Códigos Santander (ref)'!$A$2:$A$79,$C4706)&gt;0,"SANTANDER",IF(COUNTIF('Códigos Itaú (ref)'!$A$2:$A$44,$C4706)&gt;0,"ITAU",IF(AND(TRIM(UPPER($I4706))="CONTRATUAL",ISNUMBER(SEARCH("INDIVIDUAL",SUBSTITUTE(UPPER($D4706)," ","")))),"PREMIUM FREE",""))))</f>
        <v/>
      </c>
    </row>
    <row r="4707">
      <c r="AC4707">
        <f>IF($C4707="","",IF(COUNTIF('Códigos Santander (ref)'!$A$2:$A$79,$C4707)&gt;0,"SANTANDER",IF(COUNTIF('Códigos Itaú (ref)'!$A$2:$A$44,$C4707)&gt;0,"ITAU",IF(AND(TRIM(UPPER($I4707))="CONTRATUAL",ISNUMBER(SEARCH("INDIVIDUAL",SUBSTITUTE(UPPER($D4707)," ","")))),"PREMIUM FREE",""))))</f>
        <v/>
      </c>
    </row>
    <row r="4708">
      <c r="AC4708">
        <f>IF($C4708="","",IF(COUNTIF('Códigos Santander (ref)'!$A$2:$A$79,$C4708)&gt;0,"SANTANDER",IF(COUNTIF('Códigos Itaú (ref)'!$A$2:$A$44,$C4708)&gt;0,"ITAU",IF(AND(TRIM(UPPER($I4708))="CONTRATUAL",ISNUMBER(SEARCH("INDIVIDUAL",SUBSTITUTE(UPPER($D4708)," ","")))),"PREMIUM FREE",""))))</f>
        <v/>
      </c>
    </row>
    <row r="4709">
      <c r="AC4709">
        <f>IF($C4709="","",IF(COUNTIF('Códigos Santander (ref)'!$A$2:$A$79,$C4709)&gt;0,"SANTANDER",IF(COUNTIF('Códigos Itaú (ref)'!$A$2:$A$44,$C4709)&gt;0,"ITAU",IF(AND(TRIM(UPPER($I4709))="CONTRATUAL",ISNUMBER(SEARCH("INDIVIDUAL",SUBSTITUTE(UPPER($D4709)," ","")))),"PREMIUM FREE",""))))</f>
        <v/>
      </c>
    </row>
    <row r="4710">
      <c r="AC4710">
        <f>IF($C4710="","",IF(COUNTIF('Códigos Santander (ref)'!$A$2:$A$79,$C4710)&gt;0,"SANTANDER",IF(COUNTIF('Códigos Itaú (ref)'!$A$2:$A$44,$C4710)&gt;0,"ITAU",IF(AND(TRIM(UPPER($I4710))="CONTRATUAL",ISNUMBER(SEARCH("INDIVIDUAL",SUBSTITUTE(UPPER($D4710)," ","")))),"PREMIUM FREE",""))))</f>
        <v/>
      </c>
    </row>
    <row r="4711">
      <c r="AC4711">
        <f>IF($C4711="","",IF(COUNTIF('Códigos Santander (ref)'!$A$2:$A$79,$C4711)&gt;0,"SANTANDER",IF(COUNTIF('Códigos Itaú (ref)'!$A$2:$A$44,$C4711)&gt;0,"ITAU",IF(AND(TRIM(UPPER($I4711))="CONTRATUAL",ISNUMBER(SEARCH("INDIVIDUAL",SUBSTITUTE(UPPER($D4711)," ","")))),"PREMIUM FREE",""))))</f>
        <v/>
      </c>
    </row>
    <row r="4712">
      <c r="AC4712">
        <f>IF($C4712="","",IF(COUNTIF('Códigos Santander (ref)'!$A$2:$A$79,$C4712)&gt;0,"SANTANDER",IF(COUNTIF('Códigos Itaú (ref)'!$A$2:$A$44,$C4712)&gt;0,"ITAU",IF(AND(TRIM(UPPER($I4712))="CONTRATUAL",ISNUMBER(SEARCH("INDIVIDUAL",SUBSTITUTE(UPPER($D4712)," ","")))),"PREMIUM FREE",""))))</f>
        <v/>
      </c>
    </row>
    <row r="4713">
      <c r="AC4713">
        <f>IF($C4713="","",IF(COUNTIF('Códigos Santander (ref)'!$A$2:$A$79,$C4713)&gt;0,"SANTANDER",IF(COUNTIF('Códigos Itaú (ref)'!$A$2:$A$44,$C4713)&gt;0,"ITAU",IF(AND(TRIM(UPPER($I4713))="CONTRATUAL",ISNUMBER(SEARCH("INDIVIDUAL",SUBSTITUTE(UPPER($D4713)," ","")))),"PREMIUM FREE",""))))</f>
        <v/>
      </c>
    </row>
    <row r="4714">
      <c r="AC4714">
        <f>IF($C4714="","",IF(COUNTIF('Códigos Santander (ref)'!$A$2:$A$79,$C4714)&gt;0,"SANTANDER",IF(COUNTIF('Códigos Itaú (ref)'!$A$2:$A$44,$C4714)&gt;0,"ITAU",IF(AND(TRIM(UPPER($I4714))="CONTRATUAL",ISNUMBER(SEARCH("INDIVIDUAL",SUBSTITUTE(UPPER($D4714)," ","")))),"PREMIUM FREE",""))))</f>
        <v/>
      </c>
    </row>
    <row r="4715">
      <c r="AC4715">
        <f>IF($C4715="","",IF(COUNTIF('Códigos Santander (ref)'!$A$2:$A$79,$C4715)&gt;0,"SANTANDER",IF(COUNTIF('Códigos Itaú (ref)'!$A$2:$A$44,$C4715)&gt;0,"ITAU",IF(AND(TRIM(UPPER($I4715))="CONTRATUAL",ISNUMBER(SEARCH("INDIVIDUAL",SUBSTITUTE(UPPER($D4715)," ","")))),"PREMIUM FREE",""))))</f>
        <v/>
      </c>
    </row>
    <row r="4716">
      <c r="AC4716">
        <f>IF($C4716="","",IF(COUNTIF('Códigos Santander (ref)'!$A$2:$A$79,$C4716)&gt;0,"SANTANDER",IF(COUNTIF('Códigos Itaú (ref)'!$A$2:$A$44,$C4716)&gt;0,"ITAU",IF(AND(TRIM(UPPER($I4716))="CONTRATUAL",ISNUMBER(SEARCH("INDIVIDUAL",SUBSTITUTE(UPPER($D4716)," ","")))),"PREMIUM FREE",""))))</f>
        <v/>
      </c>
    </row>
    <row r="4717">
      <c r="AC4717">
        <f>IF($C4717="","",IF(COUNTIF('Códigos Santander (ref)'!$A$2:$A$79,$C4717)&gt;0,"SANTANDER",IF(COUNTIF('Códigos Itaú (ref)'!$A$2:$A$44,$C4717)&gt;0,"ITAU",IF(AND(TRIM(UPPER($I4717))="CONTRATUAL",ISNUMBER(SEARCH("INDIVIDUAL",SUBSTITUTE(UPPER($D4717)," ","")))),"PREMIUM FREE",""))))</f>
        <v/>
      </c>
    </row>
    <row r="4718">
      <c r="AC4718">
        <f>IF($C4718="","",IF(COUNTIF('Códigos Santander (ref)'!$A$2:$A$79,$C4718)&gt;0,"SANTANDER",IF(COUNTIF('Códigos Itaú (ref)'!$A$2:$A$44,$C4718)&gt;0,"ITAU",IF(AND(TRIM(UPPER($I4718))="CONTRATUAL",ISNUMBER(SEARCH("INDIVIDUAL",SUBSTITUTE(UPPER($D4718)," ","")))),"PREMIUM FREE",""))))</f>
        <v/>
      </c>
    </row>
    <row r="4719">
      <c r="AC4719">
        <f>IF($C4719="","",IF(COUNTIF('Códigos Santander (ref)'!$A$2:$A$79,$C4719)&gt;0,"SANTANDER",IF(COUNTIF('Códigos Itaú (ref)'!$A$2:$A$44,$C4719)&gt;0,"ITAU",IF(AND(TRIM(UPPER($I4719))="CONTRATUAL",ISNUMBER(SEARCH("INDIVIDUAL",SUBSTITUTE(UPPER($D4719)," ","")))),"PREMIUM FREE",""))))</f>
        <v/>
      </c>
    </row>
    <row r="4720">
      <c r="AC4720">
        <f>IF($C4720="","",IF(COUNTIF('Códigos Santander (ref)'!$A$2:$A$79,$C4720)&gt;0,"SANTANDER",IF(COUNTIF('Códigos Itaú (ref)'!$A$2:$A$44,$C4720)&gt;0,"ITAU",IF(AND(TRIM(UPPER($I4720))="CONTRATUAL",ISNUMBER(SEARCH("INDIVIDUAL",SUBSTITUTE(UPPER($D4720)," ","")))),"PREMIUM FREE",""))))</f>
        <v/>
      </c>
    </row>
    <row r="4721">
      <c r="AC4721">
        <f>IF($C4721="","",IF(COUNTIF('Códigos Santander (ref)'!$A$2:$A$79,$C4721)&gt;0,"SANTANDER",IF(COUNTIF('Códigos Itaú (ref)'!$A$2:$A$44,$C4721)&gt;0,"ITAU",IF(AND(TRIM(UPPER($I4721))="CONTRATUAL",ISNUMBER(SEARCH("INDIVIDUAL",SUBSTITUTE(UPPER($D4721)," ","")))),"PREMIUM FREE",""))))</f>
        <v/>
      </c>
    </row>
    <row r="4722">
      <c r="AC4722">
        <f>IF($C4722="","",IF(COUNTIF('Códigos Santander (ref)'!$A$2:$A$79,$C4722)&gt;0,"SANTANDER",IF(COUNTIF('Códigos Itaú (ref)'!$A$2:$A$44,$C4722)&gt;0,"ITAU",IF(AND(TRIM(UPPER($I4722))="CONTRATUAL",ISNUMBER(SEARCH("INDIVIDUAL",SUBSTITUTE(UPPER($D4722)," ","")))),"PREMIUM FREE",""))))</f>
        <v/>
      </c>
    </row>
    <row r="4723">
      <c r="AC4723">
        <f>IF($C4723="","",IF(COUNTIF('Códigos Santander (ref)'!$A$2:$A$79,$C4723)&gt;0,"SANTANDER",IF(COUNTIF('Códigos Itaú (ref)'!$A$2:$A$44,$C4723)&gt;0,"ITAU",IF(AND(TRIM(UPPER($I4723))="CONTRATUAL",ISNUMBER(SEARCH("INDIVIDUAL",SUBSTITUTE(UPPER($D4723)," ","")))),"PREMIUM FREE",""))))</f>
        <v/>
      </c>
    </row>
    <row r="4724">
      <c r="AC4724">
        <f>IF($C4724="","",IF(COUNTIF('Códigos Santander (ref)'!$A$2:$A$79,$C4724)&gt;0,"SANTANDER",IF(COUNTIF('Códigos Itaú (ref)'!$A$2:$A$44,$C4724)&gt;0,"ITAU",IF(AND(TRIM(UPPER($I4724))="CONTRATUAL",ISNUMBER(SEARCH("INDIVIDUAL",SUBSTITUTE(UPPER($D4724)," ","")))),"PREMIUM FREE",""))))</f>
        <v/>
      </c>
    </row>
    <row r="4725">
      <c r="AC4725">
        <f>IF($C4725="","",IF(COUNTIF('Códigos Santander (ref)'!$A$2:$A$79,$C4725)&gt;0,"SANTANDER",IF(COUNTIF('Códigos Itaú (ref)'!$A$2:$A$44,$C4725)&gt;0,"ITAU",IF(AND(TRIM(UPPER($I4725))="CONTRATUAL",ISNUMBER(SEARCH("INDIVIDUAL",SUBSTITUTE(UPPER($D4725)," ","")))),"PREMIUM FREE",""))))</f>
        <v/>
      </c>
    </row>
    <row r="4726">
      <c r="AC4726">
        <f>IF($C4726="","",IF(COUNTIF('Códigos Santander (ref)'!$A$2:$A$79,$C4726)&gt;0,"SANTANDER",IF(COUNTIF('Códigos Itaú (ref)'!$A$2:$A$44,$C4726)&gt;0,"ITAU",IF(AND(TRIM(UPPER($I4726))="CONTRATUAL",ISNUMBER(SEARCH("INDIVIDUAL",SUBSTITUTE(UPPER($D4726)," ","")))),"PREMIUM FREE",""))))</f>
        <v/>
      </c>
    </row>
    <row r="4727">
      <c r="AC4727">
        <f>IF($C4727="","",IF(COUNTIF('Códigos Santander (ref)'!$A$2:$A$79,$C4727)&gt;0,"SANTANDER",IF(COUNTIF('Códigos Itaú (ref)'!$A$2:$A$44,$C4727)&gt;0,"ITAU",IF(AND(TRIM(UPPER($I4727))="CONTRATUAL",ISNUMBER(SEARCH("INDIVIDUAL",SUBSTITUTE(UPPER($D4727)," ","")))),"PREMIUM FREE",""))))</f>
        <v/>
      </c>
    </row>
    <row r="4728">
      <c r="AC4728">
        <f>IF($C4728="","",IF(COUNTIF('Códigos Santander (ref)'!$A$2:$A$79,$C4728)&gt;0,"SANTANDER",IF(COUNTIF('Códigos Itaú (ref)'!$A$2:$A$44,$C4728)&gt;0,"ITAU",IF(AND(TRIM(UPPER($I4728))="CONTRATUAL",ISNUMBER(SEARCH("INDIVIDUAL",SUBSTITUTE(UPPER($D4728)," ","")))),"PREMIUM FREE",""))))</f>
        <v/>
      </c>
    </row>
    <row r="4729">
      <c r="AC4729">
        <f>IF($C4729="","",IF(COUNTIF('Códigos Santander (ref)'!$A$2:$A$79,$C4729)&gt;0,"SANTANDER",IF(COUNTIF('Códigos Itaú (ref)'!$A$2:$A$44,$C4729)&gt;0,"ITAU",IF(AND(TRIM(UPPER($I4729))="CONTRATUAL",ISNUMBER(SEARCH("INDIVIDUAL",SUBSTITUTE(UPPER($D4729)," ","")))),"PREMIUM FREE",""))))</f>
        <v/>
      </c>
    </row>
    <row r="4730">
      <c r="AC4730">
        <f>IF($C4730="","",IF(COUNTIF('Códigos Santander (ref)'!$A$2:$A$79,$C4730)&gt;0,"SANTANDER",IF(COUNTIF('Códigos Itaú (ref)'!$A$2:$A$44,$C4730)&gt;0,"ITAU",IF(AND(TRIM(UPPER($I4730))="CONTRATUAL",ISNUMBER(SEARCH("INDIVIDUAL",SUBSTITUTE(UPPER($D4730)," ","")))),"PREMIUM FREE",""))))</f>
        <v/>
      </c>
    </row>
    <row r="4731">
      <c r="AC4731">
        <f>IF($C4731="","",IF(COUNTIF('Códigos Santander (ref)'!$A$2:$A$79,$C4731)&gt;0,"SANTANDER",IF(COUNTIF('Códigos Itaú (ref)'!$A$2:$A$44,$C4731)&gt;0,"ITAU",IF(AND(TRIM(UPPER($I4731))="CONTRATUAL",ISNUMBER(SEARCH("INDIVIDUAL",SUBSTITUTE(UPPER($D4731)," ","")))),"PREMIUM FREE",""))))</f>
        <v/>
      </c>
    </row>
    <row r="4732">
      <c r="AC4732">
        <f>IF($C4732="","",IF(COUNTIF('Códigos Santander (ref)'!$A$2:$A$79,$C4732)&gt;0,"SANTANDER",IF(COUNTIF('Códigos Itaú (ref)'!$A$2:$A$44,$C4732)&gt;0,"ITAU",IF(AND(TRIM(UPPER($I4732))="CONTRATUAL",ISNUMBER(SEARCH("INDIVIDUAL",SUBSTITUTE(UPPER($D4732)," ","")))),"PREMIUM FREE",""))))</f>
        <v/>
      </c>
    </row>
    <row r="4733">
      <c r="AC4733">
        <f>IF($C4733="","",IF(COUNTIF('Códigos Santander (ref)'!$A$2:$A$79,$C4733)&gt;0,"SANTANDER",IF(COUNTIF('Códigos Itaú (ref)'!$A$2:$A$44,$C4733)&gt;0,"ITAU",IF(AND(TRIM(UPPER($I4733))="CONTRATUAL",ISNUMBER(SEARCH("INDIVIDUAL",SUBSTITUTE(UPPER($D4733)," ","")))),"PREMIUM FREE",""))))</f>
        <v/>
      </c>
    </row>
    <row r="4734">
      <c r="AC4734">
        <f>IF($C4734="","",IF(COUNTIF('Códigos Santander (ref)'!$A$2:$A$79,$C4734)&gt;0,"SANTANDER",IF(COUNTIF('Códigos Itaú (ref)'!$A$2:$A$44,$C4734)&gt;0,"ITAU",IF(AND(TRIM(UPPER($I4734))="CONTRATUAL",ISNUMBER(SEARCH("INDIVIDUAL",SUBSTITUTE(UPPER($D4734)," ","")))),"PREMIUM FREE",""))))</f>
        <v/>
      </c>
    </row>
    <row r="4735">
      <c r="AC4735">
        <f>IF($C4735="","",IF(COUNTIF('Códigos Santander (ref)'!$A$2:$A$79,$C4735)&gt;0,"SANTANDER",IF(COUNTIF('Códigos Itaú (ref)'!$A$2:$A$44,$C4735)&gt;0,"ITAU",IF(AND(TRIM(UPPER($I4735))="CONTRATUAL",ISNUMBER(SEARCH("INDIVIDUAL",SUBSTITUTE(UPPER($D4735)," ","")))),"PREMIUM FREE",""))))</f>
        <v/>
      </c>
    </row>
    <row r="4736">
      <c r="AC4736">
        <f>IF($C4736="","",IF(COUNTIF('Códigos Santander (ref)'!$A$2:$A$79,$C4736)&gt;0,"SANTANDER",IF(COUNTIF('Códigos Itaú (ref)'!$A$2:$A$44,$C4736)&gt;0,"ITAU",IF(AND(TRIM(UPPER($I4736))="CONTRATUAL",ISNUMBER(SEARCH("INDIVIDUAL",SUBSTITUTE(UPPER($D4736)," ","")))),"PREMIUM FREE",""))))</f>
        <v/>
      </c>
    </row>
    <row r="4737">
      <c r="AC4737">
        <f>IF($C4737="","",IF(COUNTIF('Códigos Santander (ref)'!$A$2:$A$79,$C4737)&gt;0,"SANTANDER",IF(COUNTIF('Códigos Itaú (ref)'!$A$2:$A$44,$C4737)&gt;0,"ITAU",IF(AND(TRIM(UPPER($I4737))="CONTRATUAL",ISNUMBER(SEARCH("INDIVIDUAL",SUBSTITUTE(UPPER($D4737)," ","")))),"PREMIUM FREE",""))))</f>
        <v/>
      </c>
    </row>
    <row r="4738">
      <c r="AC4738">
        <f>IF($C4738="","",IF(COUNTIF('Códigos Santander (ref)'!$A$2:$A$79,$C4738)&gt;0,"SANTANDER",IF(COUNTIF('Códigos Itaú (ref)'!$A$2:$A$44,$C4738)&gt;0,"ITAU",IF(AND(TRIM(UPPER($I4738))="CONTRATUAL",ISNUMBER(SEARCH("INDIVIDUAL",SUBSTITUTE(UPPER($D4738)," ","")))),"PREMIUM FREE",""))))</f>
        <v/>
      </c>
    </row>
    <row r="4739">
      <c r="AC4739">
        <f>IF($C4739="","",IF(COUNTIF('Códigos Santander (ref)'!$A$2:$A$79,$C4739)&gt;0,"SANTANDER",IF(COUNTIF('Códigos Itaú (ref)'!$A$2:$A$44,$C4739)&gt;0,"ITAU",IF(AND(TRIM(UPPER($I4739))="CONTRATUAL",ISNUMBER(SEARCH("INDIVIDUAL",SUBSTITUTE(UPPER($D4739)," ","")))),"PREMIUM FREE",""))))</f>
        <v/>
      </c>
    </row>
    <row r="4740">
      <c r="AC4740">
        <f>IF($C4740="","",IF(COUNTIF('Códigos Santander (ref)'!$A$2:$A$79,$C4740)&gt;0,"SANTANDER",IF(COUNTIF('Códigos Itaú (ref)'!$A$2:$A$44,$C4740)&gt;0,"ITAU",IF(AND(TRIM(UPPER($I4740))="CONTRATUAL",ISNUMBER(SEARCH("INDIVIDUAL",SUBSTITUTE(UPPER($D4740)," ","")))),"PREMIUM FREE",""))))</f>
        <v/>
      </c>
    </row>
    <row r="4741">
      <c r="AC4741">
        <f>IF($C4741="","",IF(COUNTIF('Códigos Santander (ref)'!$A$2:$A$79,$C4741)&gt;0,"SANTANDER",IF(COUNTIF('Códigos Itaú (ref)'!$A$2:$A$44,$C4741)&gt;0,"ITAU",IF(AND(TRIM(UPPER($I4741))="CONTRATUAL",ISNUMBER(SEARCH("INDIVIDUAL",SUBSTITUTE(UPPER($D4741)," ","")))),"PREMIUM FREE",""))))</f>
        <v/>
      </c>
    </row>
    <row r="4742">
      <c r="AC4742">
        <f>IF($C4742="","",IF(COUNTIF('Códigos Santander (ref)'!$A$2:$A$79,$C4742)&gt;0,"SANTANDER",IF(COUNTIF('Códigos Itaú (ref)'!$A$2:$A$44,$C4742)&gt;0,"ITAU",IF(AND(TRIM(UPPER($I4742))="CONTRATUAL",ISNUMBER(SEARCH("INDIVIDUAL",SUBSTITUTE(UPPER($D4742)," ","")))),"PREMIUM FREE",""))))</f>
        <v/>
      </c>
    </row>
    <row r="4743">
      <c r="AC4743">
        <f>IF($C4743="","",IF(COUNTIF('Códigos Santander (ref)'!$A$2:$A$79,$C4743)&gt;0,"SANTANDER",IF(COUNTIF('Códigos Itaú (ref)'!$A$2:$A$44,$C4743)&gt;0,"ITAU",IF(AND(TRIM(UPPER($I4743))="CONTRATUAL",ISNUMBER(SEARCH("INDIVIDUAL",SUBSTITUTE(UPPER($D4743)," ","")))),"PREMIUM FREE",""))))</f>
        <v/>
      </c>
    </row>
    <row r="4744">
      <c r="AC4744">
        <f>IF($C4744="","",IF(COUNTIF('Códigos Santander (ref)'!$A$2:$A$79,$C4744)&gt;0,"SANTANDER",IF(COUNTIF('Códigos Itaú (ref)'!$A$2:$A$44,$C4744)&gt;0,"ITAU",IF(AND(TRIM(UPPER($I4744))="CONTRATUAL",ISNUMBER(SEARCH("INDIVIDUAL",SUBSTITUTE(UPPER($D4744)," ","")))),"PREMIUM FREE",""))))</f>
        <v/>
      </c>
    </row>
    <row r="4745">
      <c r="AC4745">
        <f>IF($C4745="","",IF(COUNTIF('Códigos Santander (ref)'!$A$2:$A$79,$C4745)&gt;0,"SANTANDER",IF(COUNTIF('Códigos Itaú (ref)'!$A$2:$A$44,$C4745)&gt;0,"ITAU",IF(AND(TRIM(UPPER($I4745))="CONTRATUAL",ISNUMBER(SEARCH("INDIVIDUAL",SUBSTITUTE(UPPER($D4745)," ","")))),"PREMIUM FREE",""))))</f>
        <v/>
      </c>
    </row>
    <row r="4746">
      <c r="AC4746">
        <f>IF($C4746="","",IF(COUNTIF('Códigos Santander (ref)'!$A$2:$A$79,$C4746)&gt;0,"SANTANDER",IF(COUNTIF('Códigos Itaú (ref)'!$A$2:$A$44,$C4746)&gt;0,"ITAU",IF(AND(TRIM(UPPER($I4746))="CONTRATUAL",ISNUMBER(SEARCH("INDIVIDUAL",SUBSTITUTE(UPPER($D4746)," ","")))),"PREMIUM FREE",""))))</f>
        <v/>
      </c>
    </row>
    <row r="4747">
      <c r="AC4747">
        <f>IF($C4747="","",IF(COUNTIF('Códigos Santander (ref)'!$A$2:$A$79,$C4747)&gt;0,"SANTANDER",IF(COUNTIF('Códigos Itaú (ref)'!$A$2:$A$44,$C4747)&gt;0,"ITAU",IF(AND(TRIM(UPPER($I4747))="CONTRATUAL",ISNUMBER(SEARCH("INDIVIDUAL",SUBSTITUTE(UPPER($D4747)," ","")))),"PREMIUM FREE",""))))</f>
        <v/>
      </c>
    </row>
    <row r="4748">
      <c r="AC4748">
        <f>IF($C4748="","",IF(COUNTIF('Códigos Santander (ref)'!$A$2:$A$79,$C4748)&gt;0,"SANTANDER",IF(COUNTIF('Códigos Itaú (ref)'!$A$2:$A$44,$C4748)&gt;0,"ITAU",IF(AND(TRIM(UPPER($I4748))="CONTRATUAL",ISNUMBER(SEARCH("INDIVIDUAL",SUBSTITUTE(UPPER($D4748)," ","")))),"PREMIUM FREE",""))))</f>
        <v/>
      </c>
    </row>
    <row r="4749">
      <c r="AC4749">
        <f>IF($C4749="","",IF(COUNTIF('Códigos Santander (ref)'!$A$2:$A$79,$C4749)&gt;0,"SANTANDER",IF(COUNTIF('Códigos Itaú (ref)'!$A$2:$A$44,$C4749)&gt;0,"ITAU",IF(AND(TRIM(UPPER($I4749))="CONTRATUAL",ISNUMBER(SEARCH("INDIVIDUAL",SUBSTITUTE(UPPER($D4749)," ","")))),"PREMIUM FREE",""))))</f>
        <v/>
      </c>
    </row>
    <row r="4750">
      <c r="AC4750">
        <f>IF($C4750="","",IF(COUNTIF('Códigos Santander (ref)'!$A$2:$A$79,$C4750)&gt;0,"SANTANDER",IF(COUNTIF('Códigos Itaú (ref)'!$A$2:$A$44,$C4750)&gt;0,"ITAU",IF(AND(TRIM(UPPER($I4750))="CONTRATUAL",ISNUMBER(SEARCH("INDIVIDUAL",SUBSTITUTE(UPPER($D4750)," ","")))),"PREMIUM FREE",""))))</f>
        <v/>
      </c>
    </row>
    <row r="4751">
      <c r="AC4751">
        <f>IF($C4751="","",IF(COUNTIF('Códigos Santander (ref)'!$A$2:$A$79,$C4751)&gt;0,"SANTANDER",IF(COUNTIF('Códigos Itaú (ref)'!$A$2:$A$44,$C4751)&gt;0,"ITAU",IF(AND(TRIM(UPPER($I4751))="CONTRATUAL",ISNUMBER(SEARCH("INDIVIDUAL",SUBSTITUTE(UPPER($D4751)," ","")))),"PREMIUM FREE",""))))</f>
        <v/>
      </c>
    </row>
    <row r="4752">
      <c r="AC4752">
        <f>IF($C4752="","",IF(COUNTIF('Códigos Santander (ref)'!$A$2:$A$79,$C4752)&gt;0,"SANTANDER",IF(COUNTIF('Códigos Itaú (ref)'!$A$2:$A$44,$C4752)&gt;0,"ITAU",IF(AND(TRIM(UPPER($I4752))="CONTRATUAL",ISNUMBER(SEARCH("INDIVIDUAL",SUBSTITUTE(UPPER($D4752)," ","")))),"PREMIUM FREE",""))))</f>
        <v/>
      </c>
    </row>
    <row r="4753">
      <c r="AC4753">
        <f>IF($C4753="","",IF(COUNTIF('Códigos Santander (ref)'!$A$2:$A$79,$C4753)&gt;0,"SANTANDER",IF(COUNTIF('Códigos Itaú (ref)'!$A$2:$A$44,$C4753)&gt;0,"ITAU",IF(AND(TRIM(UPPER($I4753))="CONTRATUAL",ISNUMBER(SEARCH("INDIVIDUAL",SUBSTITUTE(UPPER($D4753)," ","")))),"PREMIUM FREE",""))))</f>
        <v/>
      </c>
    </row>
    <row r="4754">
      <c r="AC4754">
        <f>IF($C4754="","",IF(COUNTIF('Códigos Santander (ref)'!$A$2:$A$79,$C4754)&gt;0,"SANTANDER",IF(COUNTIF('Códigos Itaú (ref)'!$A$2:$A$44,$C4754)&gt;0,"ITAU",IF(AND(TRIM(UPPER($I4754))="CONTRATUAL",ISNUMBER(SEARCH("INDIVIDUAL",SUBSTITUTE(UPPER($D4754)," ","")))),"PREMIUM FREE",""))))</f>
        <v/>
      </c>
    </row>
    <row r="4755">
      <c r="AC4755">
        <f>IF($C4755="","",IF(COUNTIF('Códigos Santander (ref)'!$A$2:$A$79,$C4755)&gt;0,"SANTANDER",IF(COUNTIF('Códigos Itaú (ref)'!$A$2:$A$44,$C4755)&gt;0,"ITAU",IF(AND(TRIM(UPPER($I4755))="CONTRATUAL",ISNUMBER(SEARCH("INDIVIDUAL",SUBSTITUTE(UPPER($D4755)," ","")))),"PREMIUM FREE",""))))</f>
        <v/>
      </c>
    </row>
    <row r="4756">
      <c r="AC4756">
        <f>IF($C4756="","",IF(COUNTIF('Códigos Santander (ref)'!$A$2:$A$79,$C4756)&gt;0,"SANTANDER",IF(COUNTIF('Códigos Itaú (ref)'!$A$2:$A$44,$C4756)&gt;0,"ITAU",IF(AND(TRIM(UPPER($I4756))="CONTRATUAL",ISNUMBER(SEARCH("INDIVIDUAL",SUBSTITUTE(UPPER($D4756)," ","")))),"PREMIUM FREE",""))))</f>
        <v/>
      </c>
    </row>
    <row r="4757">
      <c r="AC4757">
        <f>IF($C4757="","",IF(COUNTIF('Códigos Santander (ref)'!$A$2:$A$79,$C4757)&gt;0,"SANTANDER",IF(COUNTIF('Códigos Itaú (ref)'!$A$2:$A$44,$C4757)&gt;0,"ITAU",IF(AND(TRIM(UPPER($I4757))="CONTRATUAL",ISNUMBER(SEARCH("INDIVIDUAL",SUBSTITUTE(UPPER($D4757)," ","")))),"PREMIUM FREE",""))))</f>
        <v/>
      </c>
    </row>
    <row r="4758">
      <c r="AC4758">
        <f>IF($C4758="","",IF(COUNTIF('Códigos Santander (ref)'!$A$2:$A$79,$C4758)&gt;0,"SANTANDER",IF(COUNTIF('Códigos Itaú (ref)'!$A$2:$A$44,$C4758)&gt;0,"ITAU",IF(AND(TRIM(UPPER($I4758))="CONTRATUAL",ISNUMBER(SEARCH("INDIVIDUAL",SUBSTITUTE(UPPER($D4758)," ","")))),"PREMIUM FREE",""))))</f>
        <v/>
      </c>
    </row>
    <row r="4759">
      <c r="AC4759">
        <f>IF($C4759="","",IF(COUNTIF('Códigos Santander (ref)'!$A$2:$A$79,$C4759)&gt;0,"SANTANDER",IF(COUNTIF('Códigos Itaú (ref)'!$A$2:$A$44,$C4759)&gt;0,"ITAU",IF(AND(TRIM(UPPER($I4759))="CONTRATUAL",ISNUMBER(SEARCH("INDIVIDUAL",SUBSTITUTE(UPPER($D4759)," ","")))),"PREMIUM FREE",""))))</f>
        <v/>
      </c>
    </row>
    <row r="4760">
      <c r="AC4760">
        <f>IF($C4760="","",IF(COUNTIF('Códigos Santander (ref)'!$A$2:$A$79,$C4760)&gt;0,"SANTANDER",IF(COUNTIF('Códigos Itaú (ref)'!$A$2:$A$44,$C4760)&gt;0,"ITAU",IF(AND(TRIM(UPPER($I4760))="CONTRATUAL",ISNUMBER(SEARCH("INDIVIDUAL",SUBSTITUTE(UPPER($D4760)," ","")))),"PREMIUM FREE",""))))</f>
        <v/>
      </c>
    </row>
    <row r="4761">
      <c r="AC4761">
        <f>IF($C4761="","",IF(COUNTIF('Códigos Santander (ref)'!$A$2:$A$79,$C4761)&gt;0,"SANTANDER",IF(COUNTIF('Códigos Itaú (ref)'!$A$2:$A$44,$C4761)&gt;0,"ITAU",IF(AND(TRIM(UPPER($I4761))="CONTRATUAL",ISNUMBER(SEARCH("INDIVIDUAL",SUBSTITUTE(UPPER($D4761)," ","")))),"PREMIUM FREE",""))))</f>
        <v/>
      </c>
    </row>
    <row r="4762">
      <c r="AC4762">
        <f>IF($C4762="","",IF(COUNTIF('Códigos Santander (ref)'!$A$2:$A$79,$C4762)&gt;0,"SANTANDER",IF(COUNTIF('Códigos Itaú (ref)'!$A$2:$A$44,$C4762)&gt;0,"ITAU",IF(AND(TRIM(UPPER($I4762))="CONTRATUAL",ISNUMBER(SEARCH("INDIVIDUAL",SUBSTITUTE(UPPER($D4762)," ","")))),"PREMIUM FREE",""))))</f>
        <v/>
      </c>
    </row>
    <row r="4763">
      <c r="AC4763">
        <f>IF($C4763="","",IF(COUNTIF('Códigos Santander (ref)'!$A$2:$A$79,$C4763)&gt;0,"SANTANDER",IF(COUNTIF('Códigos Itaú (ref)'!$A$2:$A$44,$C4763)&gt;0,"ITAU",IF(AND(TRIM(UPPER($I4763))="CONTRATUAL",ISNUMBER(SEARCH("INDIVIDUAL",SUBSTITUTE(UPPER($D4763)," ","")))),"PREMIUM FREE",""))))</f>
        <v/>
      </c>
    </row>
    <row r="4764">
      <c r="AC4764">
        <f>IF($C4764="","",IF(COUNTIF('Códigos Santander (ref)'!$A$2:$A$79,$C4764)&gt;0,"SANTANDER",IF(COUNTIF('Códigos Itaú (ref)'!$A$2:$A$44,$C4764)&gt;0,"ITAU",IF(AND(TRIM(UPPER($I4764))="CONTRATUAL",ISNUMBER(SEARCH("INDIVIDUAL",SUBSTITUTE(UPPER($D4764)," ","")))),"PREMIUM FREE",""))))</f>
        <v/>
      </c>
    </row>
    <row r="4765">
      <c r="AC4765">
        <f>IF($C4765="","",IF(COUNTIF('Códigos Santander (ref)'!$A$2:$A$79,$C4765)&gt;0,"SANTANDER",IF(COUNTIF('Códigos Itaú (ref)'!$A$2:$A$44,$C4765)&gt;0,"ITAU",IF(AND(TRIM(UPPER($I4765))="CONTRATUAL",ISNUMBER(SEARCH("INDIVIDUAL",SUBSTITUTE(UPPER($D4765)," ","")))),"PREMIUM FREE",""))))</f>
        <v/>
      </c>
    </row>
    <row r="4766">
      <c r="AC4766">
        <f>IF($C4766="","",IF(COUNTIF('Códigos Santander (ref)'!$A$2:$A$79,$C4766)&gt;0,"SANTANDER",IF(COUNTIF('Códigos Itaú (ref)'!$A$2:$A$44,$C4766)&gt;0,"ITAU",IF(AND(TRIM(UPPER($I4766))="CONTRATUAL",ISNUMBER(SEARCH("INDIVIDUAL",SUBSTITUTE(UPPER($D4766)," ","")))),"PREMIUM FREE",""))))</f>
        <v/>
      </c>
    </row>
    <row r="4767">
      <c r="AC4767">
        <f>IF($C4767="","",IF(COUNTIF('Códigos Santander (ref)'!$A$2:$A$79,$C4767)&gt;0,"SANTANDER",IF(COUNTIF('Códigos Itaú (ref)'!$A$2:$A$44,$C4767)&gt;0,"ITAU",IF(AND(TRIM(UPPER($I4767))="CONTRATUAL",ISNUMBER(SEARCH("INDIVIDUAL",SUBSTITUTE(UPPER($D4767)," ","")))),"PREMIUM FREE",""))))</f>
        <v/>
      </c>
    </row>
    <row r="4768">
      <c r="AC4768">
        <f>IF($C4768="","",IF(COUNTIF('Códigos Santander (ref)'!$A$2:$A$79,$C4768)&gt;0,"SANTANDER",IF(COUNTIF('Códigos Itaú (ref)'!$A$2:$A$44,$C4768)&gt;0,"ITAU",IF(AND(TRIM(UPPER($I4768))="CONTRATUAL",ISNUMBER(SEARCH("INDIVIDUAL",SUBSTITUTE(UPPER($D4768)," ","")))),"PREMIUM FREE",""))))</f>
        <v/>
      </c>
    </row>
    <row r="4769">
      <c r="AC4769">
        <f>IF($C4769="","",IF(COUNTIF('Códigos Santander (ref)'!$A$2:$A$79,$C4769)&gt;0,"SANTANDER",IF(COUNTIF('Códigos Itaú (ref)'!$A$2:$A$44,$C4769)&gt;0,"ITAU",IF(AND(TRIM(UPPER($I4769))="CONTRATUAL",ISNUMBER(SEARCH("INDIVIDUAL",SUBSTITUTE(UPPER($D4769)," ","")))),"PREMIUM FREE",""))))</f>
        <v/>
      </c>
    </row>
    <row r="4770">
      <c r="AC4770">
        <f>IF($C4770="","",IF(COUNTIF('Códigos Santander (ref)'!$A$2:$A$79,$C4770)&gt;0,"SANTANDER",IF(COUNTIF('Códigos Itaú (ref)'!$A$2:$A$44,$C4770)&gt;0,"ITAU",IF(AND(TRIM(UPPER($I4770))="CONTRATUAL",ISNUMBER(SEARCH("INDIVIDUAL",SUBSTITUTE(UPPER($D4770)," ","")))),"PREMIUM FREE",""))))</f>
        <v/>
      </c>
    </row>
    <row r="4771">
      <c r="AC4771">
        <f>IF($C4771="","",IF(COUNTIF('Códigos Santander (ref)'!$A$2:$A$79,$C4771)&gt;0,"SANTANDER",IF(COUNTIF('Códigos Itaú (ref)'!$A$2:$A$44,$C4771)&gt;0,"ITAU",IF(AND(TRIM(UPPER($I4771))="CONTRATUAL",ISNUMBER(SEARCH("INDIVIDUAL",SUBSTITUTE(UPPER($D4771)," ","")))),"PREMIUM FREE",""))))</f>
        <v/>
      </c>
    </row>
    <row r="4772">
      <c r="AC4772">
        <f>IF($C4772="","",IF(COUNTIF('Códigos Santander (ref)'!$A$2:$A$79,$C4772)&gt;0,"SANTANDER",IF(COUNTIF('Códigos Itaú (ref)'!$A$2:$A$44,$C4772)&gt;0,"ITAU",IF(AND(TRIM(UPPER($I4772))="CONTRATUAL",ISNUMBER(SEARCH("INDIVIDUAL",SUBSTITUTE(UPPER($D4772)," ","")))),"PREMIUM FREE",""))))</f>
        <v/>
      </c>
    </row>
    <row r="4773">
      <c r="AC4773">
        <f>IF($C4773="","",IF(COUNTIF('Códigos Santander (ref)'!$A$2:$A$79,$C4773)&gt;0,"SANTANDER",IF(COUNTIF('Códigos Itaú (ref)'!$A$2:$A$44,$C4773)&gt;0,"ITAU",IF(AND(TRIM(UPPER($I4773))="CONTRATUAL",ISNUMBER(SEARCH("INDIVIDUAL",SUBSTITUTE(UPPER($D4773)," ","")))),"PREMIUM FREE",""))))</f>
        <v/>
      </c>
    </row>
    <row r="4774">
      <c r="AC4774">
        <f>IF($C4774="","",IF(COUNTIF('Códigos Santander (ref)'!$A$2:$A$79,$C4774)&gt;0,"SANTANDER",IF(COUNTIF('Códigos Itaú (ref)'!$A$2:$A$44,$C4774)&gt;0,"ITAU",IF(AND(TRIM(UPPER($I4774))="CONTRATUAL",ISNUMBER(SEARCH("INDIVIDUAL",SUBSTITUTE(UPPER($D4774)," ","")))),"PREMIUM FREE",""))))</f>
        <v/>
      </c>
    </row>
    <row r="4775">
      <c r="AC4775">
        <f>IF($C4775="","",IF(COUNTIF('Códigos Santander (ref)'!$A$2:$A$79,$C4775)&gt;0,"SANTANDER",IF(COUNTIF('Códigos Itaú (ref)'!$A$2:$A$44,$C4775)&gt;0,"ITAU",IF(AND(TRIM(UPPER($I4775))="CONTRATUAL",ISNUMBER(SEARCH("INDIVIDUAL",SUBSTITUTE(UPPER($D4775)," ","")))),"PREMIUM FREE",""))))</f>
        <v/>
      </c>
    </row>
    <row r="4776">
      <c r="AC4776">
        <f>IF($C4776="","",IF(COUNTIF('Códigos Santander (ref)'!$A$2:$A$79,$C4776)&gt;0,"SANTANDER",IF(COUNTIF('Códigos Itaú (ref)'!$A$2:$A$44,$C4776)&gt;0,"ITAU",IF(AND(TRIM(UPPER($I4776))="CONTRATUAL",ISNUMBER(SEARCH("INDIVIDUAL",SUBSTITUTE(UPPER($D4776)," ","")))),"PREMIUM FREE",""))))</f>
        <v/>
      </c>
    </row>
    <row r="4777">
      <c r="AC4777">
        <f>IF($C4777="","",IF(COUNTIF('Códigos Santander (ref)'!$A$2:$A$79,$C4777)&gt;0,"SANTANDER",IF(COUNTIF('Códigos Itaú (ref)'!$A$2:$A$44,$C4777)&gt;0,"ITAU",IF(AND(TRIM(UPPER($I4777))="CONTRATUAL",ISNUMBER(SEARCH("INDIVIDUAL",SUBSTITUTE(UPPER($D4777)," ","")))),"PREMIUM FREE",""))))</f>
        <v/>
      </c>
    </row>
    <row r="4778">
      <c r="AC4778">
        <f>IF($C4778="","",IF(COUNTIF('Códigos Santander (ref)'!$A$2:$A$79,$C4778)&gt;0,"SANTANDER",IF(COUNTIF('Códigos Itaú (ref)'!$A$2:$A$44,$C4778)&gt;0,"ITAU",IF(AND(TRIM(UPPER($I4778))="CONTRATUAL",ISNUMBER(SEARCH("INDIVIDUAL",SUBSTITUTE(UPPER($D4778)," ","")))),"PREMIUM FREE",""))))</f>
        <v/>
      </c>
    </row>
    <row r="4779">
      <c r="AC4779">
        <f>IF($C4779="","",IF(COUNTIF('Códigos Santander (ref)'!$A$2:$A$79,$C4779)&gt;0,"SANTANDER",IF(COUNTIF('Códigos Itaú (ref)'!$A$2:$A$44,$C4779)&gt;0,"ITAU",IF(AND(TRIM(UPPER($I4779))="CONTRATUAL",ISNUMBER(SEARCH("INDIVIDUAL",SUBSTITUTE(UPPER($D4779)," ","")))),"PREMIUM FREE",""))))</f>
        <v/>
      </c>
    </row>
    <row r="4780">
      <c r="AC4780">
        <f>IF($C4780="","",IF(COUNTIF('Códigos Santander (ref)'!$A$2:$A$79,$C4780)&gt;0,"SANTANDER",IF(COUNTIF('Códigos Itaú (ref)'!$A$2:$A$44,$C4780)&gt;0,"ITAU",IF(AND(TRIM(UPPER($I4780))="CONTRATUAL",ISNUMBER(SEARCH("INDIVIDUAL",SUBSTITUTE(UPPER($D4780)," ","")))),"PREMIUM FREE",""))))</f>
        <v/>
      </c>
    </row>
    <row r="4781">
      <c r="AC4781">
        <f>IF($C4781="","",IF(COUNTIF('Códigos Santander (ref)'!$A$2:$A$79,$C4781)&gt;0,"SANTANDER",IF(COUNTIF('Códigos Itaú (ref)'!$A$2:$A$44,$C4781)&gt;0,"ITAU",IF(AND(TRIM(UPPER($I4781))="CONTRATUAL",ISNUMBER(SEARCH("INDIVIDUAL",SUBSTITUTE(UPPER($D4781)," ","")))),"PREMIUM FREE",""))))</f>
        <v/>
      </c>
    </row>
    <row r="4782">
      <c r="AC4782">
        <f>IF($C4782="","",IF(COUNTIF('Códigos Santander (ref)'!$A$2:$A$79,$C4782)&gt;0,"SANTANDER",IF(COUNTIF('Códigos Itaú (ref)'!$A$2:$A$44,$C4782)&gt;0,"ITAU",IF(AND(TRIM(UPPER($I4782))="CONTRATUAL",ISNUMBER(SEARCH("INDIVIDUAL",SUBSTITUTE(UPPER($D4782)," ","")))),"PREMIUM FREE",""))))</f>
        <v/>
      </c>
    </row>
    <row r="4783">
      <c r="AC4783">
        <f>IF($C4783="","",IF(COUNTIF('Códigos Santander (ref)'!$A$2:$A$79,$C4783)&gt;0,"SANTANDER",IF(COUNTIF('Códigos Itaú (ref)'!$A$2:$A$44,$C4783)&gt;0,"ITAU",IF(AND(TRIM(UPPER($I4783))="CONTRATUAL",ISNUMBER(SEARCH("INDIVIDUAL",SUBSTITUTE(UPPER($D4783)," ","")))),"PREMIUM FREE",""))))</f>
        <v/>
      </c>
    </row>
    <row r="4784">
      <c r="AC4784">
        <f>IF($C4784="","",IF(COUNTIF('Códigos Santander (ref)'!$A$2:$A$79,$C4784)&gt;0,"SANTANDER",IF(COUNTIF('Códigos Itaú (ref)'!$A$2:$A$44,$C4784)&gt;0,"ITAU",IF(AND(TRIM(UPPER($I4784))="CONTRATUAL",ISNUMBER(SEARCH("INDIVIDUAL",SUBSTITUTE(UPPER($D4784)," ","")))),"PREMIUM FREE",""))))</f>
        <v/>
      </c>
    </row>
    <row r="4785">
      <c r="AC4785">
        <f>IF($C4785="","",IF(COUNTIF('Códigos Santander (ref)'!$A$2:$A$79,$C4785)&gt;0,"SANTANDER",IF(COUNTIF('Códigos Itaú (ref)'!$A$2:$A$44,$C4785)&gt;0,"ITAU",IF(AND(TRIM(UPPER($I4785))="CONTRATUAL",ISNUMBER(SEARCH("INDIVIDUAL",SUBSTITUTE(UPPER($D4785)," ","")))),"PREMIUM FREE",""))))</f>
        <v/>
      </c>
    </row>
    <row r="4786">
      <c r="AC4786">
        <f>IF($C4786="","",IF(COUNTIF('Códigos Santander (ref)'!$A$2:$A$79,$C4786)&gt;0,"SANTANDER",IF(COUNTIF('Códigos Itaú (ref)'!$A$2:$A$44,$C4786)&gt;0,"ITAU",IF(AND(TRIM(UPPER($I4786))="CONTRATUAL",ISNUMBER(SEARCH("INDIVIDUAL",SUBSTITUTE(UPPER($D4786)," ","")))),"PREMIUM FREE",""))))</f>
        <v/>
      </c>
    </row>
    <row r="4787">
      <c r="AC4787">
        <f>IF($C4787="","",IF(COUNTIF('Códigos Santander (ref)'!$A$2:$A$79,$C4787)&gt;0,"SANTANDER",IF(COUNTIF('Códigos Itaú (ref)'!$A$2:$A$44,$C4787)&gt;0,"ITAU",IF(AND(TRIM(UPPER($I4787))="CONTRATUAL",ISNUMBER(SEARCH("INDIVIDUAL",SUBSTITUTE(UPPER($D4787)," ","")))),"PREMIUM FREE",""))))</f>
        <v/>
      </c>
    </row>
    <row r="4788">
      <c r="AC4788">
        <f>IF($C4788="","",IF(COUNTIF('Códigos Santander (ref)'!$A$2:$A$79,$C4788)&gt;0,"SANTANDER",IF(COUNTIF('Códigos Itaú (ref)'!$A$2:$A$44,$C4788)&gt;0,"ITAU",IF(AND(TRIM(UPPER($I4788))="CONTRATUAL",ISNUMBER(SEARCH("INDIVIDUAL",SUBSTITUTE(UPPER($D4788)," ","")))),"PREMIUM FREE",""))))</f>
        <v/>
      </c>
    </row>
    <row r="4789">
      <c r="AC4789">
        <f>IF($C4789="","",IF(COUNTIF('Códigos Santander (ref)'!$A$2:$A$79,$C4789)&gt;0,"SANTANDER",IF(COUNTIF('Códigos Itaú (ref)'!$A$2:$A$44,$C4789)&gt;0,"ITAU",IF(AND(TRIM(UPPER($I4789))="CONTRATUAL",ISNUMBER(SEARCH("INDIVIDUAL",SUBSTITUTE(UPPER($D4789)," ","")))),"PREMIUM FREE",""))))</f>
        <v/>
      </c>
    </row>
    <row r="4790">
      <c r="AC4790">
        <f>IF($C4790="","",IF(COUNTIF('Códigos Santander (ref)'!$A$2:$A$79,$C4790)&gt;0,"SANTANDER",IF(COUNTIF('Códigos Itaú (ref)'!$A$2:$A$44,$C4790)&gt;0,"ITAU",IF(AND(TRIM(UPPER($I4790))="CONTRATUAL",ISNUMBER(SEARCH("INDIVIDUAL",SUBSTITUTE(UPPER($D4790)," ","")))),"PREMIUM FREE",""))))</f>
        <v/>
      </c>
    </row>
    <row r="4791">
      <c r="AC4791">
        <f>IF($C4791="","",IF(COUNTIF('Códigos Santander (ref)'!$A$2:$A$79,$C4791)&gt;0,"SANTANDER",IF(COUNTIF('Códigos Itaú (ref)'!$A$2:$A$44,$C4791)&gt;0,"ITAU",IF(AND(TRIM(UPPER($I4791))="CONTRATUAL",ISNUMBER(SEARCH("INDIVIDUAL",SUBSTITUTE(UPPER($D4791)," ","")))),"PREMIUM FREE",""))))</f>
        <v/>
      </c>
    </row>
    <row r="4792">
      <c r="AC4792">
        <f>IF($C4792="","",IF(COUNTIF('Códigos Santander (ref)'!$A$2:$A$79,$C4792)&gt;0,"SANTANDER",IF(COUNTIF('Códigos Itaú (ref)'!$A$2:$A$44,$C4792)&gt;0,"ITAU",IF(AND(TRIM(UPPER($I4792))="CONTRATUAL",ISNUMBER(SEARCH("INDIVIDUAL",SUBSTITUTE(UPPER($D4792)," ","")))),"PREMIUM FREE",""))))</f>
        <v/>
      </c>
    </row>
    <row r="4793">
      <c r="AC4793">
        <f>IF($C4793="","",IF(COUNTIF('Códigos Santander (ref)'!$A$2:$A$79,$C4793)&gt;0,"SANTANDER",IF(COUNTIF('Códigos Itaú (ref)'!$A$2:$A$44,$C4793)&gt;0,"ITAU",IF(AND(TRIM(UPPER($I4793))="CONTRATUAL",ISNUMBER(SEARCH("INDIVIDUAL",SUBSTITUTE(UPPER($D4793)," ","")))),"PREMIUM FREE",""))))</f>
        <v/>
      </c>
    </row>
    <row r="4794">
      <c r="AC4794">
        <f>IF($C4794="","",IF(COUNTIF('Códigos Santander (ref)'!$A$2:$A$79,$C4794)&gt;0,"SANTANDER",IF(COUNTIF('Códigos Itaú (ref)'!$A$2:$A$44,$C4794)&gt;0,"ITAU",IF(AND(TRIM(UPPER($I4794))="CONTRATUAL",ISNUMBER(SEARCH("INDIVIDUAL",SUBSTITUTE(UPPER($D4794)," ","")))),"PREMIUM FREE",""))))</f>
        <v/>
      </c>
    </row>
    <row r="4795">
      <c r="AC4795">
        <f>IF($C4795="","",IF(COUNTIF('Códigos Santander (ref)'!$A$2:$A$79,$C4795)&gt;0,"SANTANDER",IF(COUNTIF('Códigos Itaú (ref)'!$A$2:$A$44,$C4795)&gt;0,"ITAU",IF(AND(TRIM(UPPER($I4795))="CONTRATUAL",ISNUMBER(SEARCH("INDIVIDUAL",SUBSTITUTE(UPPER($D4795)," ","")))),"PREMIUM FREE",""))))</f>
        <v/>
      </c>
    </row>
    <row r="4796">
      <c r="AC4796">
        <f>IF($C4796="","",IF(COUNTIF('Códigos Santander (ref)'!$A$2:$A$79,$C4796)&gt;0,"SANTANDER",IF(COUNTIF('Códigos Itaú (ref)'!$A$2:$A$44,$C4796)&gt;0,"ITAU",IF(AND(TRIM(UPPER($I4796))="CONTRATUAL",ISNUMBER(SEARCH("INDIVIDUAL",SUBSTITUTE(UPPER($D4796)," ","")))),"PREMIUM FREE",""))))</f>
        <v/>
      </c>
    </row>
    <row r="4797">
      <c r="AC4797">
        <f>IF($C4797="","",IF(COUNTIF('Códigos Santander (ref)'!$A$2:$A$79,$C4797)&gt;0,"SANTANDER",IF(COUNTIF('Códigos Itaú (ref)'!$A$2:$A$44,$C4797)&gt;0,"ITAU",IF(AND(TRIM(UPPER($I4797))="CONTRATUAL",ISNUMBER(SEARCH("INDIVIDUAL",SUBSTITUTE(UPPER($D4797)," ","")))),"PREMIUM FREE",""))))</f>
        <v/>
      </c>
    </row>
    <row r="4798">
      <c r="AC4798">
        <f>IF($C4798="","",IF(COUNTIF('Códigos Santander (ref)'!$A$2:$A$79,$C4798)&gt;0,"SANTANDER",IF(COUNTIF('Códigos Itaú (ref)'!$A$2:$A$44,$C4798)&gt;0,"ITAU",IF(AND(TRIM(UPPER($I4798))="CONTRATUAL",ISNUMBER(SEARCH("INDIVIDUAL",SUBSTITUTE(UPPER($D4798)," ","")))),"PREMIUM FREE",""))))</f>
        <v/>
      </c>
    </row>
    <row r="4799">
      <c r="AC4799">
        <f>IF($C4799="","",IF(COUNTIF('Códigos Santander (ref)'!$A$2:$A$79,$C4799)&gt;0,"SANTANDER",IF(COUNTIF('Códigos Itaú (ref)'!$A$2:$A$44,$C4799)&gt;0,"ITAU",IF(AND(TRIM(UPPER($I4799))="CONTRATUAL",ISNUMBER(SEARCH("INDIVIDUAL",SUBSTITUTE(UPPER($D4799)," ","")))),"PREMIUM FREE",""))))</f>
        <v/>
      </c>
    </row>
    <row r="4800">
      <c r="AC4800">
        <f>IF($C4800="","",IF(COUNTIF('Códigos Santander (ref)'!$A$2:$A$79,$C4800)&gt;0,"SANTANDER",IF(COUNTIF('Códigos Itaú (ref)'!$A$2:$A$44,$C4800)&gt;0,"ITAU",IF(AND(TRIM(UPPER($I4800))="CONTRATUAL",ISNUMBER(SEARCH("INDIVIDUAL",SUBSTITUTE(UPPER($D4800)," ","")))),"PREMIUM FREE",""))))</f>
        <v/>
      </c>
    </row>
    <row r="4801">
      <c r="AC4801">
        <f>IF($C4801="","",IF(COUNTIF('Códigos Santander (ref)'!$A$2:$A$79,$C4801)&gt;0,"SANTANDER",IF(COUNTIF('Códigos Itaú (ref)'!$A$2:$A$44,$C4801)&gt;0,"ITAU",IF(AND(TRIM(UPPER($I4801))="CONTRATUAL",ISNUMBER(SEARCH("INDIVIDUAL",SUBSTITUTE(UPPER($D4801)," ","")))),"PREMIUM FREE",""))))</f>
        <v/>
      </c>
    </row>
    <row r="4802">
      <c r="AC4802">
        <f>IF($C4802="","",IF(COUNTIF('Códigos Santander (ref)'!$A$2:$A$79,$C4802)&gt;0,"SANTANDER",IF(COUNTIF('Códigos Itaú (ref)'!$A$2:$A$44,$C4802)&gt;0,"ITAU",IF(AND(TRIM(UPPER($I4802))="CONTRATUAL",ISNUMBER(SEARCH("INDIVIDUAL",SUBSTITUTE(UPPER($D4802)," ","")))),"PREMIUM FREE",""))))</f>
        <v/>
      </c>
    </row>
    <row r="4803">
      <c r="AC4803">
        <f>IF($C4803="","",IF(COUNTIF('Códigos Santander (ref)'!$A$2:$A$79,$C4803)&gt;0,"SANTANDER",IF(COUNTIF('Códigos Itaú (ref)'!$A$2:$A$44,$C4803)&gt;0,"ITAU",IF(AND(TRIM(UPPER($I4803))="CONTRATUAL",ISNUMBER(SEARCH("INDIVIDUAL",SUBSTITUTE(UPPER($D4803)," ","")))),"PREMIUM FREE",""))))</f>
        <v/>
      </c>
    </row>
    <row r="4804">
      <c r="AC4804">
        <f>IF($C4804="","",IF(COUNTIF('Códigos Santander (ref)'!$A$2:$A$79,$C4804)&gt;0,"SANTANDER",IF(COUNTIF('Códigos Itaú (ref)'!$A$2:$A$44,$C4804)&gt;0,"ITAU",IF(AND(TRIM(UPPER($I4804))="CONTRATUAL",ISNUMBER(SEARCH("INDIVIDUAL",SUBSTITUTE(UPPER($D4804)," ","")))),"PREMIUM FREE",""))))</f>
        <v/>
      </c>
    </row>
    <row r="4805">
      <c r="AC4805">
        <f>IF($C4805="","",IF(COUNTIF('Códigos Santander (ref)'!$A$2:$A$79,$C4805)&gt;0,"SANTANDER",IF(COUNTIF('Códigos Itaú (ref)'!$A$2:$A$44,$C4805)&gt;0,"ITAU",IF(AND(TRIM(UPPER($I4805))="CONTRATUAL",ISNUMBER(SEARCH("INDIVIDUAL",SUBSTITUTE(UPPER($D4805)," ","")))),"PREMIUM FREE",""))))</f>
        <v/>
      </c>
    </row>
    <row r="4806">
      <c r="AC4806">
        <f>IF($C4806="","",IF(COUNTIF('Códigos Santander (ref)'!$A$2:$A$79,$C4806)&gt;0,"SANTANDER",IF(COUNTIF('Códigos Itaú (ref)'!$A$2:$A$44,$C4806)&gt;0,"ITAU",IF(AND(TRIM(UPPER($I4806))="CONTRATUAL",ISNUMBER(SEARCH("INDIVIDUAL",SUBSTITUTE(UPPER($D4806)," ","")))),"PREMIUM FREE",""))))</f>
        <v/>
      </c>
    </row>
    <row r="4807">
      <c r="AC4807">
        <f>IF($C4807="","",IF(COUNTIF('Códigos Santander (ref)'!$A$2:$A$79,$C4807)&gt;0,"SANTANDER",IF(COUNTIF('Códigos Itaú (ref)'!$A$2:$A$44,$C4807)&gt;0,"ITAU",IF(AND(TRIM(UPPER($I4807))="CONTRATUAL",ISNUMBER(SEARCH("INDIVIDUAL",SUBSTITUTE(UPPER($D4807)," ","")))),"PREMIUM FREE",""))))</f>
        <v/>
      </c>
    </row>
    <row r="4808">
      <c r="AC4808">
        <f>IF($C4808="","",IF(COUNTIF('Códigos Santander (ref)'!$A$2:$A$79,$C4808)&gt;0,"SANTANDER",IF(COUNTIF('Códigos Itaú (ref)'!$A$2:$A$44,$C4808)&gt;0,"ITAU",IF(AND(TRIM(UPPER($I4808))="CONTRATUAL",ISNUMBER(SEARCH("INDIVIDUAL",SUBSTITUTE(UPPER($D4808)," ","")))),"PREMIUM FREE",""))))</f>
        <v/>
      </c>
    </row>
    <row r="4809">
      <c r="AC4809">
        <f>IF($C4809="","",IF(COUNTIF('Códigos Santander (ref)'!$A$2:$A$79,$C4809)&gt;0,"SANTANDER",IF(COUNTIF('Códigos Itaú (ref)'!$A$2:$A$44,$C4809)&gt;0,"ITAU",IF(AND(TRIM(UPPER($I4809))="CONTRATUAL",ISNUMBER(SEARCH("INDIVIDUAL",SUBSTITUTE(UPPER($D4809)," ","")))),"PREMIUM FREE",""))))</f>
        <v/>
      </c>
    </row>
    <row r="4810">
      <c r="AC4810">
        <f>IF($C4810="","",IF(COUNTIF('Códigos Santander (ref)'!$A$2:$A$79,$C4810)&gt;0,"SANTANDER",IF(COUNTIF('Códigos Itaú (ref)'!$A$2:$A$44,$C4810)&gt;0,"ITAU",IF(AND(TRIM(UPPER($I4810))="CONTRATUAL",ISNUMBER(SEARCH("INDIVIDUAL",SUBSTITUTE(UPPER($D4810)," ","")))),"PREMIUM FREE",""))))</f>
        <v/>
      </c>
    </row>
    <row r="4811">
      <c r="AC4811">
        <f>IF($C4811="","",IF(COUNTIF('Códigos Santander (ref)'!$A$2:$A$79,$C4811)&gt;0,"SANTANDER",IF(COUNTIF('Códigos Itaú (ref)'!$A$2:$A$44,$C4811)&gt;0,"ITAU",IF(AND(TRIM(UPPER($I4811))="CONTRATUAL",ISNUMBER(SEARCH("INDIVIDUAL",SUBSTITUTE(UPPER($D4811)," ","")))),"PREMIUM FREE",""))))</f>
        <v/>
      </c>
    </row>
    <row r="4812">
      <c r="AC4812">
        <f>IF($C4812="","",IF(COUNTIF('Códigos Santander (ref)'!$A$2:$A$79,$C4812)&gt;0,"SANTANDER",IF(COUNTIF('Códigos Itaú (ref)'!$A$2:$A$44,$C4812)&gt;0,"ITAU",IF(AND(TRIM(UPPER($I4812))="CONTRATUAL",ISNUMBER(SEARCH("INDIVIDUAL",SUBSTITUTE(UPPER($D4812)," ","")))),"PREMIUM FREE",""))))</f>
        <v/>
      </c>
    </row>
    <row r="4813">
      <c r="AC4813">
        <f>IF($C4813="","",IF(COUNTIF('Códigos Santander (ref)'!$A$2:$A$79,$C4813)&gt;0,"SANTANDER",IF(COUNTIF('Códigos Itaú (ref)'!$A$2:$A$44,$C4813)&gt;0,"ITAU",IF(AND(TRIM(UPPER($I4813))="CONTRATUAL",ISNUMBER(SEARCH("INDIVIDUAL",SUBSTITUTE(UPPER($D4813)," ","")))),"PREMIUM FREE",""))))</f>
        <v/>
      </c>
    </row>
    <row r="4814">
      <c r="AC4814">
        <f>IF($C4814="","",IF(COUNTIF('Códigos Santander (ref)'!$A$2:$A$79,$C4814)&gt;0,"SANTANDER",IF(COUNTIF('Códigos Itaú (ref)'!$A$2:$A$44,$C4814)&gt;0,"ITAU",IF(AND(TRIM(UPPER($I4814))="CONTRATUAL",ISNUMBER(SEARCH("INDIVIDUAL",SUBSTITUTE(UPPER($D4814)," ","")))),"PREMIUM FREE",""))))</f>
        <v/>
      </c>
    </row>
    <row r="4815">
      <c r="AC4815">
        <f>IF($C4815="","",IF(COUNTIF('Códigos Santander (ref)'!$A$2:$A$79,$C4815)&gt;0,"SANTANDER",IF(COUNTIF('Códigos Itaú (ref)'!$A$2:$A$44,$C4815)&gt;0,"ITAU",IF(AND(TRIM(UPPER($I4815))="CONTRATUAL",ISNUMBER(SEARCH("INDIVIDUAL",SUBSTITUTE(UPPER($D4815)," ","")))),"PREMIUM FREE",""))))</f>
        <v/>
      </c>
    </row>
    <row r="4816">
      <c r="AC4816">
        <f>IF($C4816="","",IF(COUNTIF('Códigos Santander (ref)'!$A$2:$A$79,$C4816)&gt;0,"SANTANDER",IF(COUNTIF('Códigos Itaú (ref)'!$A$2:$A$44,$C4816)&gt;0,"ITAU",IF(AND(TRIM(UPPER($I4816))="CONTRATUAL",ISNUMBER(SEARCH("INDIVIDUAL",SUBSTITUTE(UPPER($D4816)," ","")))),"PREMIUM FREE",""))))</f>
        <v/>
      </c>
    </row>
    <row r="4817">
      <c r="AC4817">
        <f>IF($C4817="","",IF(COUNTIF('Códigos Santander (ref)'!$A$2:$A$79,$C4817)&gt;0,"SANTANDER",IF(COUNTIF('Códigos Itaú (ref)'!$A$2:$A$44,$C4817)&gt;0,"ITAU",IF(AND(TRIM(UPPER($I4817))="CONTRATUAL",ISNUMBER(SEARCH("INDIVIDUAL",SUBSTITUTE(UPPER($D4817)," ","")))),"PREMIUM FREE",""))))</f>
        <v/>
      </c>
    </row>
    <row r="4818">
      <c r="AC4818">
        <f>IF($C4818="","",IF(COUNTIF('Códigos Santander (ref)'!$A$2:$A$79,$C4818)&gt;0,"SANTANDER",IF(COUNTIF('Códigos Itaú (ref)'!$A$2:$A$44,$C4818)&gt;0,"ITAU",IF(AND(TRIM(UPPER($I4818))="CONTRATUAL",ISNUMBER(SEARCH("INDIVIDUAL",SUBSTITUTE(UPPER($D4818)," ","")))),"PREMIUM FREE",""))))</f>
        <v/>
      </c>
    </row>
    <row r="4819">
      <c r="AC4819">
        <f>IF($C4819="","",IF(COUNTIF('Códigos Santander (ref)'!$A$2:$A$79,$C4819)&gt;0,"SANTANDER",IF(COUNTIF('Códigos Itaú (ref)'!$A$2:$A$44,$C4819)&gt;0,"ITAU",IF(AND(TRIM(UPPER($I4819))="CONTRATUAL",ISNUMBER(SEARCH("INDIVIDUAL",SUBSTITUTE(UPPER($D4819)," ","")))),"PREMIUM FREE",""))))</f>
        <v/>
      </c>
    </row>
    <row r="4820">
      <c r="AC4820">
        <f>IF($C4820="","",IF(COUNTIF('Códigos Santander (ref)'!$A$2:$A$79,$C4820)&gt;0,"SANTANDER",IF(COUNTIF('Códigos Itaú (ref)'!$A$2:$A$44,$C4820)&gt;0,"ITAU",IF(AND(TRIM(UPPER($I4820))="CONTRATUAL",ISNUMBER(SEARCH("INDIVIDUAL",SUBSTITUTE(UPPER($D4820)," ","")))),"PREMIUM FREE",""))))</f>
        <v/>
      </c>
    </row>
    <row r="4821">
      <c r="AC4821">
        <f>IF($C4821="","",IF(COUNTIF('Códigos Santander (ref)'!$A$2:$A$79,$C4821)&gt;0,"SANTANDER",IF(COUNTIF('Códigos Itaú (ref)'!$A$2:$A$44,$C4821)&gt;0,"ITAU",IF(AND(TRIM(UPPER($I4821))="CONTRATUAL",ISNUMBER(SEARCH("INDIVIDUAL",SUBSTITUTE(UPPER($D4821)," ","")))),"PREMIUM FREE",""))))</f>
        <v/>
      </c>
    </row>
    <row r="4822">
      <c r="AC4822">
        <f>IF($C4822="","",IF(COUNTIF('Códigos Santander (ref)'!$A$2:$A$79,$C4822)&gt;0,"SANTANDER",IF(COUNTIF('Códigos Itaú (ref)'!$A$2:$A$44,$C4822)&gt;0,"ITAU",IF(AND(TRIM(UPPER($I4822))="CONTRATUAL",ISNUMBER(SEARCH("INDIVIDUAL",SUBSTITUTE(UPPER($D4822)," ","")))),"PREMIUM FREE",""))))</f>
        <v/>
      </c>
    </row>
    <row r="4823">
      <c r="AC4823">
        <f>IF($C4823="","",IF(COUNTIF('Códigos Santander (ref)'!$A$2:$A$79,$C4823)&gt;0,"SANTANDER",IF(COUNTIF('Códigos Itaú (ref)'!$A$2:$A$44,$C4823)&gt;0,"ITAU",IF(AND(TRIM(UPPER($I4823))="CONTRATUAL",ISNUMBER(SEARCH("INDIVIDUAL",SUBSTITUTE(UPPER($D4823)," ","")))),"PREMIUM FREE",""))))</f>
        <v/>
      </c>
    </row>
    <row r="4824">
      <c r="AC4824">
        <f>IF($C4824="","",IF(COUNTIF('Códigos Santander (ref)'!$A$2:$A$79,$C4824)&gt;0,"SANTANDER",IF(COUNTIF('Códigos Itaú (ref)'!$A$2:$A$44,$C4824)&gt;0,"ITAU",IF(AND(TRIM(UPPER($I4824))="CONTRATUAL",ISNUMBER(SEARCH("INDIVIDUAL",SUBSTITUTE(UPPER($D4824)," ","")))),"PREMIUM FREE",""))))</f>
        <v/>
      </c>
    </row>
    <row r="4825">
      <c r="AC4825">
        <f>IF($C4825="","",IF(COUNTIF('Códigos Santander (ref)'!$A$2:$A$79,$C4825)&gt;0,"SANTANDER",IF(COUNTIF('Códigos Itaú (ref)'!$A$2:$A$44,$C4825)&gt;0,"ITAU",IF(AND(TRIM(UPPER($I4825))="CONTRATUAL",ISNUMBER(SEARCH("INDIVIDUAL",SUBSTITUTE(UPPER($D4825)," ","")))),"PREMIUM FREE",""))))</f>
        <v/>
      </c>
    </row>
    <row r="4826">
      <c r="AC4826">
        <f>IF($C4826="","",IF(COUNTIF('Códigos Santander (ref)'!$A$2:$A$79,$C4826)&gt;0,"SANTANDER",IF(COUNTIF('Códigos Itaú (ref)'!$A$2:$A$44,$C4826)&gt;0,"ITAU",IF(AND(TRIM(UPPER($I4826))="CONTRATUAL",ISNUMBER(SEARCH("INDIVIDUAL",SUBSTITUTE(UPPER($D4826)," ","")))),"PREMIUM FREE",""))))</f>
        <v/>
      </c>
    </row>
    <row r="4827">
      <c r="AC4827">
        <f>IF($C4827="","",IF(COUNTIF('Códigos Santander (ref)'!$A$2:$A$79,$C4827)&gt;0,"SANTANDER",IF(COUNTIF('Códigos Itaú (ref)'!$A$2:$A$44,$C4827)&gt;0,"ITAU",IF(AND(TRIM(UPPER($I4827))="CONTRATUAL",ISNUMBER(SEARCH("INDIVIDUAL",SUBSTITUTE(UPPER($D4827)," ","")))),"PREMIUM FREE",""))))</f>
        <v/>
      </c>
    </row>
    <row r="4828">
      <c r="AC4828">
        <f>IF($C4828="","",IF(COUNTIF('Códigos Santander (ref)'!$A$2:$A$79,$C4828)&gt;0,"SANTANDER",IF(COUNTIF('Códigos Itaú (ref)'!$A$2:$A$44,$C4828)&gt;0,"ITAU",IF(AND(TRIM(UPPER($I4828))="CONTRATUAL",ISNUMBER(SEARCH("INDIVIDUAL",SUBSTITUTE(UPPER($D4828)," ","")))),"PREMIUM FREE",""))))</f>
        <v/>
      </c>
    </row>
    <row r="4829">
      <c r="AC4829">
        <f>IF($C4829="","",IF(COUNTIF('Códigos Santander (ref)'!$A$2:$A$79,$C4829)&gt;0,"SANTANDER",IF(COUNTIF('Códigos Itaú (ref)'!$A$2:$A$44,$C4829)&gt;0,"ITAU",IF(AND(TRIM(UPPER($I4829))="CONTRATUAL",ISNUMBER(SEARCH("INDIVIDUAL",SUBSTITUTE(UPPER($D4829)," ","")))),"PREMIUM FREE",""))))</f>
        <v/>
      </c>
    </row>
    <row r="4830">
      <c r="AC4830">
        <f>IF($C4830="","",IF(COUNTIF('Códigos Santander (ref)'!$A$2:$A$79,$C4830)&gt;0,"SANTANDER",IF(COUNTIF('Códigos Itaú (ref)'!$A$2:$A$44,$C4830)&gt;0,"ITAU",IF(AND(TRIM(UPPER($I4830))="CONTRATUAL",ISNUMBER(SEARCH("INDIVIDUAL",SUBSTITUTE(UPPER($D4830)," ","")))),"PREMIUM FREE",""))))</f>
        <v/>
      </c>
    </row>
    <row r="4831">
      <c r="AC4831">
        <f>IF($C4831="","",IF(COUNTIF('Códigos Santander (ref)'!$A$2:$A$79,$C4831)&gt;0,"SANTANDER",IF(COUNTIF('Códigos Itaú (ref)'!$A$2:$A$44,$C4831)&gt;0,"ITAU",IF(AND(TRIM(UPPER($I4831))="CONTRATUAL",ISNUMBER(SEARCH("INDIVIDUAL",SUBSTITUTE(UPPER($D4831)," ","")))),"PREMIUM FREE",""))))</f>
        <v/>
      </c>
    </row>
    <row r="4832">
      <c r="AC4832">
        <f>IF($C4832="","",IF(COUNTIF('Códigos Santander (ref)'!$A$2:$A$79,$C4832)&gt;0,"SANTANDER",IF(COUNTIF('Códigos Itaú (ref)'!$A$2:$A$44,$C4832)&gt;0,"ITAU",IF(AND(TRIM(UPPER($I4832))="CONTRATUAL",ISNUMBER(SEARCH("INDIVIDUAL",SUBSTITUTE(UPPER($D4832)," ","")))),"PREMIUM FREE",""))))</f>
        <v/>
      </c>
    </row>
    <row r="4833">
      <c r="AC4833">
        <f>IF($C4833="","",IF(COUNTIF('Códigos Santander (ref)'!$A$2:$A$79,$C4833)&gt;0,"SANTANDER",IF(COUNTIF('Códigos Itaú (ref)'!$A$2:$A$44,$C4833)&gt;0,"ITAU",IF(AND(TRIM(UPPER($I4833))="CONTRATUAL",ISNUMBER(SEARCH("INDIVIDUAL",SUBSTITUTE(UPPER($D4833)," ","")))),"PREMIUM FREE",""))))</f>
        <v/>
      </c>
    </row>
    <row r="4834">
      <c r="AC4834">
        <f>IF($C4834="","",IF(COUNTIF('Códigos Santander (ref)'!$A$2:$A$79,$C4834)&gt;0,"SANTANDER",IF(COUNTIF('Códigos Itaú (ref)'!$A$2:$A$44,$C4834)&gt;0,"ITAU",IF(AND(TRIM(UPPER($I4834))="CONTRATUAL",ISNUMBER(SEARCH("INDIVIDUAL",SUBSTITUTE(UPPER($D4834)," ","")))),"PREMIUM FREE",""))))</f>
        <v/>
      </c>
    </row>
    <row r="4835">
      <c r="AC4835">
        <f>IF($C4835="","",IF(COUNTIF('Códigos Santander (ref)'!$A$2:$A$79,$C4835)&gt;0,"SANTANDER",IF(COUNTIF('Códigos Itaú (ref)'!$A$2:$A$44,$C4835)&gt;0,"ITAU",IF(AND(TRIM(UPPER($I4835))="CONTRATUAL",ISNUMBER(SEARCH("INDIVIDUAL",SUBSTITUTE(UPPER($D4835)," ","")))),"PREMIUM FREE",""))))</f>
        <v/>
      </c>
    </row>
    <row r="4836">
      <c r="AC4836">
        <f>IF($C4836="","",IF(COUNTIF('Códigos Santander (ref)'!$A$2:$A$79,$C4836)&gt;0,"SANTANDER",IF(COUNTIF('Códigos Itaú (ref)'!$A$2:$A$44,$C4836)&gt;0,"ITAU",IF(AND(TRIM(UPPER($I4836))="CONTRATUAL",ISNUMBER(SEARCH("INDIVIDUAL",SUBSTITUTE(UPPER($D4836)," ","")))),"PREMIUM FREE",""))))</f>
        <v/>
      </c>
    </row>
    <row r="4837">
      <c r="AC4837">
        <f>IF($C4837="","",IF(COUNTIF('Códigos Santander (ref)'!$A$2:$A$79,$C4837)&gt;0,"SANTANDER",IF(COUNTIF('Códigos Itaú (ref)'!$A$2:$A$44,$C4837)&gt;0,"ITAU",IF(AND(TRIM(UPPER($I4837))="CONTRATUAL",ISNUMBER(SEARCH("INDIVIDUAL",SUBSTITUTE(UPPER($D4837)," ","")))),"PREMIUM FREE",""))))</f>
        <v/>
      </c>
    </row>
    <row r="4838">
      <c r="AC4838">
        <f>IF($C4838="","",IF(COUNTIF('Códigos Santander (ref)'!$A$2:$A$79,$C4838)&gt;0,"SANTANDER",IF(COUNTIF('Códigos Itaú (ref)'!$A$2:$A$44,$C4838)&gt;0,"ITAU",IF(AND(TRIM(UPPER($I4838))="CONTRATUAL",ISNUMBER(SEARCH("INDIVIDUAL",SUBSTITUTE(UPPER($D4838)," ","")))),"PREMIUM FREE",""))))</f>
        <v/>
      </c>
    </row>
    <row r="4839">
      <c r="AC4839">
        <f>IF($C4839="","",IF(COUNTIF('Códigos Santander (ref)'!$A$2:$A$79,$C4839)&gt;0,"SANTANDER",IF(COUNTIF('Códigos Itaú (ref)'!$A$2:$A$44,$C4839)&gt;0,"ITAU",IF(AND(TRIM(UPPER($I4839))="CONTRATUAL",ISNUMBER(SEARCH("INDIVIDUAL",SUBSTITUTE(UPPER($D4839)," ","")))),"PREMIUM FREE",""))))</f>
        <v/>
      </c>
    </row>
    <row r="4840">
      <c r="AC4840">
        <f>IF($C4840="","",IF(COUNTIF('Códigos Santander (ref)'!$A$2:$A$79,$C4840)&gt;0,"SANTANDER",IF(COUNTIF('Códigos Itaú (ref)'!$A$2:$A$44,$C4840)&gt;0,"ITAU",IF(AND(TRIM(UPPER($I4840))="CONTRATUAL",ISNUMBER(SEARCH("INDIVIDUAL",SUBSTITUTE(UPPER($D4840)," ","")))),"PREMIUM FREE",""))))</f>
        <v/>
      </c>
    </row>
    <row r="4841">
      <c r="AC4841">
        <f>IF($C4841="","",IF(COUNTIF('Códigos Santander (ref)'!$A$2:$A$79,$C4841)&gt;0,"SANTANDER",IF(COUNTIF('Códigos Itaú (ref)'!$A$2:$A$44,$C4841)&gt;0,"ITAU",IF(AND(TRIM(UPPER($I4841))="CONTRATUAL",ISNUMBER(SEARCH("INDIVIDUAL",SUBSTITUTE(UPPER($D4841)," ","")))),"PREMIUM FREE",""))))</f>
        <v/>
      </c>
    </row>
    <row r="4842">
      <c r="AC4842">
        <f>IF($C4842="","",IF(COUNTIF('Códigos Santander (ref)'!$A$2:$A$79,$C4842)&gt;0,"SANTANDER",IF(COUNTIF('Códigos Itaú (ref)'!$A$2:$A$44,$C4842)&gt;0,"ITAU",IF(AND(TRIM(UPPER($I4842))="CONTRATUAL",ISNUMBER(SEARCH("INDIVIDUAL",SUBSTITUTE(UPPER($D4842)," ","")))),"PREMIUM FREE",""))))</f>
        <v/>
      </c>
    </row>
    <row r="4843">
      <c r="AC4843">
        <f>IF($C4843="","",IF(COUNTIF('Códigos Santander (ref)'!$A$2:$A$79,$C4843)&gt;0,"SANTANDER",IF(COUNTIF('Códigos Itaú (ref)'!$A$2:$A$44,$C4843)&gt;0,"ITAU",IF(AND(TRIM(UPPER($I4843))="CONTRATUAL",ISNUMBER(SEARCH("INDIVIDUAL",SUBSTITUTE(UPPER($D4843)," ","")))),"PREMIUM FREE",""))))</f>
        <v/>
      </c>
    </row>
    <row r="4844">
      <c r="AC4844">
        <f>IF($C4844="","",IF(COUNTIF('Códigos Santander (ref)'!$A$2:$A$79,$C4844)&gt;0,"SANTANDER",IF(COUNTIF('Códigos Itaú (ref)'!$A$2:$A$44,$C4844)&gt;0,"ITAU",IF(AND(TRIM(UPPER($I4844))="CONTRATUAL",ISNUMBER(SEARCH("INDIVIDUAL",SUBSTITUTE(UPPER($D4844)," ","")))),"PREMIUM FREE",""))))</f>
        <v/>
      </c>
    </row>
    <row r="4845">
      <c r="AC4845">
        <f>IF($C4845="","",IF(COUNTIF('Códigos Santander (ref)'!$A$2:$A$79,$C4845)&gt;0,"SANTANDER",IF(COUNTIF('Códigos Itaú (ref)'!$A$2:$A$44,$C4845)&gt;0,"ITAU",IF(AND(TRIM(UPPER($I4845))="CONTRATUAL",ISNUMBER(SEARCH("INDIVIDUAL",SUBSTITUTE(UPPER($D4845)," ","")))),"PREMIUM FREE",""))))</f>
        <v/>
      </c>
    </row>
    <row r="4846">
      <c r="AC4846">
        <f>IF($C4846="","",IF(COUNTIF('Códigos Santander (ref)'!$A$2:$A$79,$C4846)&gt;0,"SANTANDER",IF(COUNTIF('Códigos Itaú (ref)'!$A$2:$A$44,$C4846)&gt;0,"ITAU",IF(AND(TRIM(UPPER($I4846))="CONTRATUAL",ISNUMBER(SEARCH("INDIVIDUAL",SUBSTITUTE(UPPER($D4846)," ","")))),"PREMIUM FREE",""))))</f>
        <v/>
      </c>
    </row>
    <row r="4847">
      <c r="AC4847">
        <f>IF($C4847="","",IF(COUNTIF('Códigos Santander (ref)'!$A$2:$A$79,$C4847)&gt;0,"SANTANDER",IF(COUNTIF('Códigos Itaú (ref)'!$A$2:$A$44,$C4847)&gt;0,"ITAU",IF(AND(TRIM(UPPER($I4847))="CONTRATUAL",ISNUMBER(SEARCH("INDIVIDUAL",SUBSTITUTE(UPPER($D4847)," ","")))),"PREMIUM FREE",""))))</f>
        <v/>
      </c>
    </row>
    <row r="4848">
      <c r="AC4848">
        <f>IF($C4848="","",IF(COUNTIF('Códigos Santander (ref)'!$A$2:$A$79,$C4848)&gt;0,"SANTANDER",IF(COUNTIF('Códigos Itaú (ref)'!$A$2:$A$44,$C4848)&gt;0,"ITAU",IF(AND(TRIM(UPPER($I4848))="CONTRATUAL",ISNUMBER(SEARCH("INDIVIDUAL",SUBSTITUTE(UPPER($D4848)," ","")))),"PREMIUM FREE",""))))</f>
        <v/>
      </c>
    </row>
    <row r="4849">
      <c r="AC4849">
        <f>IF($C4849="","",IF(COUNTIF('Códigos Santander (ref)'!$A$2:$A$79,$C4849)&gt;0,"SANTANDER",IF(COUNTIF('Códigos Itaú (ref)'!$A$2:$A$44,$C4849)&gt;0,"ITAU",IF(AND(TRIM(UPPER($I4849))="CONTRATUAL",ISNUMBER(SEARCH("INDIVIDUAL",SUBSTITUTE(UPPER($D4849)," ","")))),"PREMIUM FREE",""))))</f>
        <v/>
      </c>
    </row>
    <row r="4850">
      <c r="AC4850">
        <f>IF($C4850="","",IF(COUNTIF('Códigos Santander (ref)'!$A$2:$A$79,$C4850)&gt;0,"SANTANDER",IF(COUNTIF('Códigos Itaú (ref)'!$A$2:$A$44,$C4850)&gt;0,"ITAU",IF(AND(TRIM(UPPER($I4850))="CONTRATUAL",ISNUMBER(SEARCH("INDIVIDUAL",SUBSTITUTE(UPPER($D4850)," ","")))),"PREMIUM FREE",""))))</f>
        <v/>
      </c>
    </row>
    <row r="4851">
      <c r="AC4851">
        <f>IF($C4851="","",IF(COUNTIF('Códigos Santander (ref)'!$A$2:$A$79,$C4851)&gt;0,"SANTANDER",IF(COUNTIF('Códigos Itaú (ref)'!$A$2:$A$44,$C4851)&gt;0,"ITAU",IF(AND(TRIM(UPPER($I4851))="CONTRATUAL",ISNUMBER(SEARCH("INDIVIDUAL",SUBSTITUTE(UPPER($D4851)," ","")))),"PREMIUM FREE",""))))</f>
        <v/>
      </c>
    </row>
    <row r="4852">
      <c r="AC4852">
        <f>IF($C4852="","",IF(COUNTIF('Códigos Santander (ref)'!$A$2:$A$79,$C4852)&gt;0,"SANTANDER",IF(COUNTIF('Códigos Itaú (ref)'!$A$2:$A$44,$C4852)&gt;0,"ITAU",IF(AND(TRIM(UPPER($I4852))="CONTRATUAL",ISNUMBER(SEARCH("INDIVIDUAL",SUBSTITUTE(UPPER($D4852)," ","")))),"PREMIUM FREE",""))))</f>
        <v/>
      </c>
    </row>
    <row r="4853">
      <c r="AC4853">
        <f>IF($C4853="","",IF(COUNTIF('Códigos Santander (ref)'!$A$2:$A$79,$C4853)&gt;0,"SANTANDER",IF(COUNTIF('Códigos Itaú (ref)'!$A$2:$A$44,$C4853)&gt;0,"ITAU",IF(AND(TRIM(UPPER($I4853))="CONTRATUAL",ISNUMBER(SEARCH("INDIVIDUAL",SUBSTITUTE(UPPER($D4853)," ","")))),"PREMIUM FREE",""))))</f>
        <v/>
      </c>
    </row>
    <row r="4854">
      <c r="AC4854">
        <f>IF($C4854="","",IF(COUNTIF('Códigos Santander (ref)'!$A$2:$A$79,$C4854)&gt;0,"SANTANDER",IF(COUNTIF('Códigos Itaú (ref)'!$A$2:$A$44,$C4854)&gt;0,"ITAU",IF(AND(TRIM(UPPER($I4854))="CONTRATUAL",ISNUMBER(SEARCH("INDIVIDUAL",SUBSTITUTE(UPPER($D4854)," ","")))),"PREMIUM FREE",""))))</f>
        <v/>
      </c>
    </row>
    <row r="4855">
      <c r="AC4855">
        <f>IF($C4855="","",IF(COUNTIF('Códigos Santander (ref)'!$A$2:$A$79,$C4855)&gt;0,"SANTANDER",IF(COUNTIF('Códigos Itaú (ref)'!$A$2:$A$44,$C4855)&gt;0,"ITAU",IF(AND(TRIM(UPPER($I4855))="CONTRATUAL",ISNUMBER(SEARCH("INDIVIDUAL",SUBSTITUTE(UPPER($D4855)," ","")))),"PREMIUM FREE",""))))</f>
        <v/>
      </c>
    </row>
    <row r="4856">
      <c r="AC4856">
        <f>IF($C4856="","",IF(COUNTIF('Códigos Santander (ref)'!$A$2:$A$79,$C4856)&gt;0,"SANTANDER",IF(COUNTIF('Códigos Itaú (ref)'!$A$2:$A$44,$C4856)&gt;0,"ITAU",IF(AND(TRIM(UPPER($I4856))="CONTRATUAL",ISNUMBER(SEARCH("INDIVIDUAL",SUBSTITUTE(UPPER($D4856)," ","")))),"PREMIUM FREE",""))))</f>
        <v/>
      </c>
    </row>
    <row r="4857">
      <c r="AC4857">
        <f>IF($C4857="","",IF(COUNTIF('Códigos Santander (ref)'!$A$2:$A$79,$C4857)&gt;0,"SANTANDER",IF(COUNTIF('Códigos Itaú (ref)'!$A$2:$A$44,$C4857)&gt;0,"ITAU",IF(AND(TRIM(UPPER($I4857))="CONTRATUAL",ISNUMBER(SEARCH("INDIVIDUAL",SUBSTITUTE(UPPER($D4857)," ","")))),"PREMIUM FREE",""))))</f>
        <v/>
      </c>
    </row>
    <row r="4858">
      <c r="AC4858">
        <f>IF($C4858="","",IF(COUNTIF('Códigos Santander (ref)'!$A$2:$A$79,$C4858)&gt;0,"SANTANDER",IF(COUNTIF('Códigos Itaú (ref)'!$A$2:$A$44,$C4858)&gt;0,"ITAU",IF(AND(TRIM(UPPER($I4858))="CONTRATUAL",ISNUMBER(SEARCH("INDIVIDUAL",SUBSTITUTE(UPPER($D4858)," ","")))),"PREMIUM FREE",""))))</f>
        <v/>
      </c>
    </row>
    <row r="4859">
      <c r="AC4859">
        <f>IF($C4859="","",IF(COUNTIF('Códigos Santander (ref)'!$A$2:$A$79,$C4859)&gt;0,"SANTANDER",IF(COUNTIF('Códigos Itaú (ref)'!$A$2:$A$44,$C4859)&gt;0,"ITAU",IF(AND(TRIM(UPPER($I4859))="CONTRATUAL",ISNUMBER(SEARCH("INDIVIDUAL",SUBSTITUTE(UPPER($D4859)," ","")))),"PREMIUM FREE",""))))</f>
        <v/>
      </c>
    </row>
    <row r="4860">
      <c r="AC4860">
        <f>IF($C4860="","",IF(COUNTIF('Códigos Santander (ref)'!$A$2:$A$79,$C4860)&gt;0,"SANTANDER",IF(COUNTIF('Códigos Itaú (ref)'!$A$2:$A$44,$C4860)&gt;0,"ITAU",IF(AND(TRIM(UPPER($I4860))="CONTRATUAL",ISNUMBER(SEARCH("INDIVIDUAL",SUBSTITUTE(UPPER($D4860)," ","")))),"PREMIUM FREE",""))))</f>
        <v/>
      </c>
    </row>
    <row r="4861">
      <c r="AC4861">
        <f>IF($C4861="","",IF(COUNTIF('Códigos Santander (ref)'!$A$2:$A$79,$C4861)&gt;0,"SANTANDER",IF(COUNTIF('Códigos Itaú (ref)'!$A$2:$A$44,$C4861)&gt;0,"ITAU",IF(AND(TRIM(UPPER($I4861))="CONTRATUAL",ISNUMBER(SEARCH("INDIVIDUAL",SUBSTITUTE(UPPER($D4861)," ","")))),"PREMIUM FREE",""))))</f>
        <v/>
      </c>
    </row>
    <row r="4862">
      <c r="AC4862">
        <f>IF($C4862="","",IF(COUNTIF('Códigos Santander (ref)'!$A$2:$A$79,$C4862)&gt;0,"SANTANDER",IF(COUNTIF('Códigos Itaú (ref)'!$A$2:$A$44,$C4862)&gt;0,"ITAU",IF(AND(TRIM(UPPER($I4862))="CONTRATUAL",ISNUMBER(SEARCH("INDIVIDUAL",SUBSTITUTE(UPPER($D4862)," ","")))),"PREMIUM FREE",""))))</f>
        <v/>
      </c>
    </row>
    <row r="4863">
      <c r="AC4863">
        <f>IF($C4863="","",IF(COUNTIF('Códigos Santander (ref)'!$A$2:$A$79,$C4863)&gt;0,"SANTANDER",IF(COUNTIF('Códigos Itaú (ref)'!$A$2:$A$44,$C4863)&gt;0,"ITAU",IF(AND(TRIM(UPPER($I4863))="CONTRATUAL",ISNUMBER(SEARCH("INDIVIDUAL",SUBSTITUTE(UPPER($D4863)," ","")))),"PREMIUM FREE",""))))</f>
        <v/>
      </c>
    </row>
    <row r="4864">
      <c r="AC4864">
        <f>IF($C4864="","",IF(COUNTIF('Códigos Santander (ref)'!$A$2:$A$79,$C4864)&gt;0,"SANTANDER",IF(COUNTIF('Códigos Itaú (ref)'!$A$2:$A$44,$C4864)&gt;0,"ITAU",IF(AND(TRIM(UPPER($I4864))="CONTRATUAL",ISNUMBER(SEARCH("INDIVIDUAL",SUBSTITUTE(UPPER($D4864)," ","")))),"PREMIUM FREE",""))))</f>
        <v/>
      </c>
    </row>
    <row r="4865">
      <c r="AC4865">
        <f>IF($C4865="","",IF(COUNTIF('Códigos Santander (ref)'!$A$2:$A$79,$C4865)&gt;0,"SANTANDER",IF(COUNTIF('Códigos Itaú (ref)'!$A$2:$A$44,$C4865)&gt;0,"ITAU",IF(AND(TRIM(UPPER($I4865))="CONTRATUAL",ISNUMBER(SEARCH("INDIVIDUAL",SUBSTITUTE(UPPER($D4865)," ","")))),"PREMIUM FREE",""))))</f>
        <v/>
      </c>
    </row>
    <row r="4866">
      <c r="AC4866">
        <f>IF($C4866="","",IF(COUNTIF('Códigos Santander (ref)'!$A$2:$A$79,$C4866)&gt;0,"SANTANDER",IF(COUNTIF('Códigos Itaú (ref)'!$A$2:$A$44,$C4866)&gt;0,"ITAU",IF(AND(TRIM(UPPER($I4866))="CONTRATUAL",ISNUMBER(SEARCH("INDIVIDUAL",SUBSTITUTE(UPPER($D4866)," ","")))),"PREMIUM FREE",""))))</f>
        <v/>
      </c>
    </row>
    <row r="4867">
      <c r="AC4867">
        <f>IF($C4867="","",IF(COUNTIF('Códigos Santander (ref)'!$A$2:$A$79,$C4867)&gt;0,"SANTANDER",IF(COUNTIF('Códigos Itaú (ref)'!$A$2:$A$44,$C4867)&gt;0,"ITAU",IF(AND(TRIM(UPPER($I4867))="CONTRATUAL",ISNUMBER(SEARCH("INDIVIDUAL",SUBSTITUTE(UPPER($D4867)," ","")))),"PREMIUM FREE",""))))</f>
        <v/>
      </c>
    </row>
    <row r="4868">
      <c r="AC4868">
        <f>IF($C4868="","",IF(COUNTIF('Códigos Santander (ref)'!$A$2:$A$79,$C4868)&gt;0,"SANTANDER",IF(COUNTIF('Códigos Itaú (ref)'!$A$2:$A$44,$C4868)&gt;0,"ITAU",IF(AND(TRIM(UPPER($I4868))="CONTRATUAL",ISNUMBER(SEARCH("INDIVIDUAL",SUBSTITUTE(UPPER($D4868)," ","")))),"PREMIUM FREE",""))))</f>
        <v/>
      </c>
    </row>
    <row r="4869">
      <c r="AC4869">
        <f>IF($C4869="","",IF(COUNTIF('Códigos Santander (ref)'!$A$2:$A$79,$C4869)&gt;0,"SANTANDER",IF(COUNTIF('Códigos Itaú (ref)'!$A$2:$A$44,$C4869)&gt;0,"ITAU",IF(AND(TRIM(UPPER($I4869))="CONTRATUAL",ISNUMBER(SEARCH("INDIVIDUAL",SUBSTITUTE(UPPER($D4869)," ","")))),"PREMIUM FREE",""))))</f>
        <v/>
      </c>
    </row>
    <row r="4870">
      <c r="AC4870">
        <f>IF($C4870="","",IF(COUNTIF('Códigos Santander (ref)'!$A$2:$A$79,$C4870)&gt;0,"SANTANDER",IF(COUNTIF('Códigos Itaú (ref)'!$A$2:$A$44,$C4870)&gt;0,"ITAU",IF(AND(TRIM(UPPER($I4870))="CONTRATUAL",ISNUMBER(SEARCH("INDIVIDUAL",SUBSTITUTE(UPPER($D4870)," ","")))),"PREMIUM FREE",""))))</f>
        <v/>
      </c>
    </row>
    <row r="4871">
      <c r="AC4871">
        <f>IF($C4871="","",IF(COUNTIF('Códigos Santander (ref)'!$A$2:$A$79,$C4871)&gt;0,"SANTANDER",IF(COUNTIF('Códigos Itaú (ref)'!$A$2:$A$44,$C4871)&gt;0,"ITAU",IF(AND(TRIM(UPPER($I4871))="CONTRATUAL",ISNUMBER(SEARCH("INDIVIDUAL",SUBSTITUTE(UPPER($D4871)," ","")))),"PREMIUM FREE",""))))</f>
        <v/>
      </c>
    </row>
    <row r="4872">
      <c r="AC4872">
        <f>IF($C4872="","",IF(COUNTIF('Códigos Santander (ref)'!$A$2:$A$79,$C4872)&gt;0,"SANTANDER",IF(COUNTIF('Códigos Itaú (ref)'!$A$2:$A$44,$C4872)&gt;0,"ITAU",IF(AND(TRIM(UPPER($I4872))="CONTRATUAL",ISNUMBER(SEARCH("INDIVIDUAL",SUBSTITUTE(UPPER($D4872)," ","")))),"PREMIUM FREE",""))))</f>
        <v/>
      </c>
    </row>
    <row r="4873">
      <c r="AC4873">
        <f>IF($C4873="","",IF(COUNTIF('Códigos Santander (ref)'!$A$2:$A$79,$C4873)&gt;0,"SANTANDER",IF(COUNTIF('Códigos Itaú (ref)'!$A$2:$A$44,$C4873)&gt;0,"ITAU",IF(AND(TRIM(UPPER($I4873))="CONTRATUAL",ISNUMBER(SEARCH("INDIVIDUAL",SUBSTITUTE(UPPER($D4873)," ","")))),"PREMIUM FREE",""))))</f>
        <v/>
      </c>
    </row>
    <row r="4874">
      <c r="AC4874">
        <f>IF($C4874="","",IF(COUNTIF('Códigos Santander (ref)'!$A$2:$A$79,$C4874)&gt;0,"SANTANDER",IF(COUNTIF('Códigos Itaú (ref)'!$A$2:$A$44,$C4874)&gt;0,"ITAU",IF(AND(TRIM(UPPER($I4874))="CONTRATUAL",ISNUMBER(SEARCH("INDIVIDUAL",SUBSTITUTE(UPPER($D4874)," ","")))),"PREMIUM FREE",""))))</f>
        <v/>
      </c>
    </row>
    <row r="4875">
      <c r="AC4875">
        <f>IF($C4875="","",IF(COUNTIF('Códigos Santander (ref)'!$A$2:$A$79,$C4875)&gt;0,"SANTANDER",IF(COUNTIF('Códigos Itaú (ref)'!$A$2:$A$44,$C4875)&gt;0,"ITAU",IF(AND(TRIM(UPPER($I4875))="CONTRATUAL",ISNUMBER(SEARCH("INDIVIDUAL",SUBSTITUTE(UPPER($D4875)," ","")))),"PREMIUM FREE",""))))</f>
        <v/>
      </c>
    </row>
    <row r="4876">
      <c r="AC4876">
        <f>IF($C4876="","",IF(COUNTIF('Códigos Santander (ref)'!$A$2:$A$79,$C4876)&gt;0,"SANTANDER",IF(COUNTIF('Códigos Itaú (ref)'!$A$2:$A$44,$C4876)&gt;0,"ITAU",IF(AND(TRIM(UPPER($I4876))="CONTRATUAL",ISNUMBER(SEARCH("INDIVIDUAL",SUBSTITUTE(UPPER($D4876)," ","")))),"PREMIUM FREE",""))))</f>
        <v/>
      </c>
    </row>
    <row r="4877">
      <c r="AC4877">
        <f>IF($C4877="","",IF(COUNTIF('Códigos Santander (ref)'!$A$2:$A$79,$C4877)&gt;0,"SANTANDER",IF(COUNTIF('Códigos Itaú (ref)'!$A$2:$A$44,$C4877)&gt;0,"ITAU",IF(AND(TRIM(UPPER($I4877))="CONTRATUAL",ISNUMBER(SEARCH("INDIVIDUAL",SUBSTITUTE(UPPER($D4877)," ","")))),"PREMIUM FREE",""))))</f>
        <v/>
      </c>
    </row>
    <row r="4878">
      <c r="AC4878">
        <f>IF($C4878="","",IF(COUNTIF('Códigos Santander (ref)'!$A$2:$A$79,$C4878)&gt;0,"SANTANDER",IF(COUNTIF('Códigos Itaú (ref)'!$A$2:$A$44,$C4878)&gt;0,"ITAU",IF(AND(TRIM(UPPER($I4878))="CONTRATUAL",ISNUMBER(SEARCH("INDIVIDUAL",SUBSTITUTE(UPPER($D4878)," ","")))),"PREMIUM FREE",""))))</f>
        <v/>
      </c>
    </row>
    <row r="4879">
      <c r="AC4879">
        <f>IF($C4879="","",IF(COUNTIF('Códigos Santander (ref)'!$A$2:$A$79,$C4879)&gt;0,"SANTANDER",IF(COUNTIF('Códigos Itaú (ref)'!$A$2:$A$44,$C4879)&gt;0,"ITAU",IF(AND(TRIM(UPPER($I4879))="CONTRATUAL",ISNUMBER(SEARCH("INDIVIDUAL",SUBSTITUTE(UPPER($D4879)," ","")))),"PREMIUM FREE",""))))</f>
        <v/>
      </c>
    </row>
    <row r="4880">
      <c r="AC4880">
        <f>IF($C4880="","",IF(COUNTIF('Códigos Santander (ref)'!$A$2:$A$79,$C4880)&gt;0,"SANTANDER",IF(COUNTIF('Códigos Itaú (ref)'!$A$2:$A$44,$C4880)&gt;0,"ITAU",IF(AND(TRIM(UPPER($I4880))="CONTRATUAL",ISNUMBER(SEARCH("INDIVIDUAL",SUBSTITUTE(UPPER($D4880)," ","")))),"PREMIUM FREE",""))))</f>
        <v/>
      </c>
    </row>
    <row r="4881">
      <c r="AC4881">
        <f>IF($C4881="","",IF(COUNTIF('Códigos Santander (ref)'!$A$2:$A$79,$C4881)&gt;0,"SANTANDER",IF(COUNTIF('Códigos Itaú (ref)'!$A$2:$A$44,$C4881)&gt;0,"ITAU",IF(AND(TRIM(UPPER($I4881))="CONTRATUAL",ISNUMBER(SEARCH("INDIVIDUAL",SUBSTITUTE(UPPER($D4881)," ","")))),"PREMIUM FREE",""))))</f>
        <v/>
      </c>
    </row>
    <row r="4882">
      <c r="AC4882">
        <f>IF($C4882="","",IF(COUNTIF('Códigos Santander (ref)'!$A$2:$A$79,$C4882)&gt;0,"SANTANDER",IF(COUNTIF('Códigos Itaú (ref)'!$A$2:$A$44,$C4882)&gt;0,"ITAU",IF(AND(TRIM(UPPER($I4882))="CONTRATUAL",ISNUMBER(SEARCH("INDIVIDUAL",SUBSTITUTE(UPPER($D4882)," ","")))),"PREMIUM FREE",""))))</f>
        <v/>
      </c>
    </row>
    <row r="4883">
      <c r="AC4883">
        <f>IF($C4883="","",IF(COUNTIF('Códigos Santander (ref)'!$A$2:$A$79,$C4883)&gt;0,"SANTANDER",IF(COUNTIF('Códigos Itaú (ref)'!$A$2:$A$44,$C4883)&gt;0,"ITAU",IF(AND(TRIM(UPPER($I4883))="CONTRATUAL",ISNUMBER(SEARCH("INDIVIDUAL",SUBSTITUTE(UPPER($D4883)," ","")))),"PREMIUM FREE",""))))</f>
        <v/>
      </c>
    </row>
    <row r="4884">
      <c r="AC4884">
        <f>IF($C4884="","",IF(COUNTIF('Códigos Santander (ref)'!$A$2:$A$79,$C4884)&gt;0,"SANTANDER",IF(COUNTIF('Códigos Itaú (ref)'!$A$2:$A$44,$C4884)&gt;0,"ITAU",IF(AND(TRIM(UPPER($I4884))="CONTRATUAL",ISNUMBER(SEARCH("INDIVIDUAL",SUBSTITUTE(UPPER($D4884)," ","")))),"PREMIUM FREE",""))))</f>
        <v/>
      </c>
    </row>
    <row r="4885">
      <c r="AC4885">
        <f>IF($C4885="","",IF(COUNTIF('Códigos Santander (ref)'!$A$2:$A$79,$C4885)&gt;0,"SANTANDER",IF(COUNTIF('Códigos Itaú (ref)'!$A$2:$A$44,$C4885)&gt;0,"ITAU",IF(AND(TRIM(UPPER($I4885))="CONTRATUAL",ISNUMBER(SEARCH("INDIVIDUAL",SUBSTITUTE(UPPER($D4885)," ","")))),"PREMIUM FREE",""))))</f>
        <v/>
      </c>
    </row>
    <row r="4886">
      <c r="AC4886">
        <f>IF($C4886="","",IF(COUNTIF('Códigos Santander (ref)'!$A$2:$A$79,$C4886)&gt;0,"SANTANDER",IF(COUNTIF('Códigos Itaú (ref)'!$A$2:$A$44,$C4886)&gt;0,"ITAU",IF(AND(TRIM(UPPER($I4886))="CONTRATUAL",ISNUMBER(SEARCH("INDIVIDUAL",SUBSTITUTE(UPPER($D4886)," ","")))),"PREMIUM FREE",""))))</f>
        <v/>
      </c>
    </row>
    <row r="4887">
      <c r="AC4887">
        <f>IF($C4887="","",IF(COUNTIF('Códigos Santander (ref)'!$A$2:$A$79,$C4887)&gt;0,"SANTANDER",IF(COUNTIF('Códigos Itaú (ref)'!$A$2:$A$44,$C4887)&gt;0,"ITAU",IF(AND(TRIM(UPPER($I4887))="CONTRATUAL",ISNUMBER(SEARCH("INDIVIDUAL",SUBSTITUTE(UPPER($D4887)," ","")))),"PREMIUM FREE",""))))</f>
        <v/>
      </c>
    </row>
    <row r="4888">
      <c r="AC4888">
        <f>IF($C4888="","",IF(COUNTIF('Códigos Santander (ref)'!$A$2:$A$79,$C4888)&gt;0,"SANTANDER",IF(COUNTIF('Códigos Itaú (ref)'!$A$2:$A$44,$C4888)&gt;0,"ITAU",IF(AND(TRIM(UPPER($I4888))="CONTRATUAL",ISNUMBER(SEARCH("INDIVIDUAL",SUBSTITUTE(UPPER($D4888)," ","")))),"PREMIUM FREE",""))))</f>
        <v/>
      </c>
    </row>
    <row r="4889">
      <c r="AC4889">
        <f>IF($C4889="","",IF(COUNTIF('Códigos Santander (ref)'!$A$2:$A$79,$C4889)&gt;0,"SANTANDER",IF(COUNTIF('Códigos Itaú (ref)'!$A$2:$A$44,$C4889)&gt;0,"ITAU",IF(AND(TRIM(UPPER($I4889))="CONTRATUAL",ISNUMBER(SEARCH("INDIVIDUAL",SUBSTITUTE(UPPER($D4889)," ","")))),"PREMIUM FREE",""))))</f>
        <v/>
      </c>
    </row>
    <row r="4890">
      <c r="AC4890">
        <f>IF($C4890="","",IF(COUNTIF('Códigos Santander (ref)'!$A$2:$A$79,$C4890)&gt;0,"SANTANDER",IF(COUNTIF('Códigos Itaú (ref)'!$A$2:$A$44,$C4890)&gt;0,"ITAU",IF(AND(TRIM(UPPER($I4890))="CONTRATUAL",ISNUMBER(SEARCH("INDIVIDUAL",SUBSTITUTE(UPPER($D4890)," ","")))),"PREMIUM FREE",""))))</f>
        <v/>
      </c>
    </row>
    <row r="4891">
      <c r="AC4891">
        <f>IF($C4891="","",IF(COUNTIF('Códigos Santander (ref)'!$A$2:$A$79,$C4891)&gt;0,"SANTANDER",IF(COUNTIF('Códigos Itaú (ref)'!$A$2:$A$44,$C4891)&gt;0,"ITAU",IF(AND(TRIM(UPPER($I4891))="CONTRATUAL",ISNUMBER(SEARCH("INDIVIDUAL",SUBSTITUTE(UPPER($D4891)," ","")))),"PREMIUM FREE",""))))</f>
        <v/>
      </c>
    </row>
    <row r="4892">
      <c r="AC4892">
        <f>IF($C4892="","",IF(COUNTIF('Códigos Santander (ref)'!$A$2:$A$79,$C4892)&gt;0,"SANTANDER",IF(COUNTIF('Códigos Itaú (ref)'!$A$2:$A$44,$C4892)&gt;0,"ITAU",IF(AND(TRIM(UPPER($I4892))="CONTRATUAL",ISNUMBER(SEARCH("INDIVIDUAL",SUBSTITUTE(UPPER($D4892)," ","")))),"PREMIUM FREE",""))))</f>
        <v/>
      </c>
    </row>
    <row r="4893">
      <c r="AC4893">
        <f>IF($C4893="","",IF(COUNTIF('Códigos Santander (ref)'!$A$2:$A$79,$C4893)&gt;0,"SANTANDER",IF(COUNTIF('Códigos Itaú (ref)'!$A$2:$A$44,$C4893)&gt;0,"ITAU",IF(AND(TRIM(UPPER($I4893))="CONTRATUAL",ISNUMBER(SEARCH("INDIVIDUAL",SUBSTITUTE(UPPER($D4893)," ","")))),"PREMIUM FREE",""))))</f>
        <v/>
      </c>
    </row>
    <row r="4894">
      <c r="AC4894">
        <f>IF($C4894="","",IF(COUNTIF('Códigos Santander (ref)'!$A$2:$A$79,$C4894)&gt;0,"SANTANDER",IF(COUNTIF('Códigos Itaú (ref)'!$A$2:$A$44,$C4894)&gt;0,"ITAU",IF(AND(TRIM(UPPER($I4894))="CONTRATUAL",ISNUMBER(SEARCH("INDIVIDUAL",SUBSTITUTE(UPPER($D4894)," ","")))),"PREMIUM FREE",""))))</f>
        <v/>
      </c>
    </row>
    <row r="4895">
      <c r="AC4895">
        <f>IF($C4895="","",IF(COUNTIF('Códigos Santander (ref)'!$A$2:$A$79,$C4895)&gt;0,"SANTANDER",IF(COUNTIF('Códigos Itaú (ref)'!$A$2:$A$44,$C4895)&gt;0,"ITAU",IF(AND(TRIM(UPPER($I4895))="CONTRATUAL",ISNUMBER(SEARCH("INDIVIDUAL",SUBSTITUTE(UPPER($D4895)," ","")))),"PREMIUM FREE",""))))</f>
        <v/>
      </c>
    </row>
    <row r="4896">
      <c r="AC4896">
        <f>IF($C4896="","",IF(COUNTIF('Códigos Santander (ref)'!$A$2:$A$79,$C4896)&gt;0,"SANTANDER",IF(COUNTIF('Códigos Itaú (ref)'!$A$2:$A$44,$C4896)&gt;0,"ITAU",IF(AND(TRIM(UPPER($I4896))="CONTRATUAL",ISNUMBER(SEARCH("INDIVIDUAL",SUBSTITUTE(UPPER($D4896)," ","")))),"PREMIUM FREE",""))))</f>
        <v/>
      </c>
    </row>
    <row r="4897">
      <c r="AC4897">
        <f>IF($C4897="","",IF(COUNTIF('Códigos Santander (ref)'!$A$2:$A$79,$C4897)&gt;0,"SANTANDER",IF(COUNTIF('Códigos Itaú (ref)'!$A$2:$A$44,$C4897)&gt;0,"ITAU",IF(AND(TRIM(UPPER($I4897))="CONTRATUAL",ISNUMBER(SEARCH("INDIVIDUAL",SUBSTITUTE(UPPER($D4897)," ","")))),"PREMIUM FREE",""))))</f>
        <v/>
      </c>
    </row>
    <row r="4898">
      <c r="AC4898">
        <f>IF($C4898="","",IF(COUNTIF('Códigos Santander (ref)'!$A$2:$A$79,$C4898)&gt;0,"SANTANDER",IF(COUNTIF('Códigos Itaú (ref)'!$A$2:$A$44,$C4898)&gt;0,"ITAU",IF(AND(TRIM(UPPER($I4898))="CONTRATUAL",ISNUMBER(SEARCH("INDIVIDUAL",SUBSTITUTE(UPPER($D4898)," ","")))),"PREMIUM FREE",""))))</f>
        <v/>
      </c>
    </row>
    <row r="4899">
      <c r="AC4899">
        <f>IF($C4899="","",IF(COUNTIF('Códigos Santander (ref)'!$A$2:$A$79,$C4899)&gt;0,"SANTANDER",IF(COUNTIF('Códigos Itaú (ref)'!$A$2:$A$44,$C4899)&gt;0,"ITAU",IF(AND(TRIM(UPPER($I4899))="CONTRATUAL",ISNUMBER(SEARCH("INDIVIDUAL",SUBSTITUTE(UPPER($D4899)," ","")))),"PREMIUM FREE",""))))</f>
        <v/>
      </c>
    </row>
    <row r="4900">
      <c r="AC4900">
        <f>IF($C4900="","",IF(COUNTIF('Códigos Santander (ref)'!$A$2:$A$79,$C4900)&gt;0,"SANTANDER",IF(COUNTIF('Códigos Itaú (ref)'!$A$2:$A$44,$C4900)&gt;0,"ITAU",IF(AND(TRIM(UPPER($I4900))="CONTRATUAL",ISNUMBER(SEARCH("INDIVIDUAL",SUBSTITUTE(UPPER($D4900)," ","")))),"PREMIUM FREE",""))))</f>
        <v/>
      </c>
    </row>
    <row r="4901">
      <c r="AC4901">
        <f>IF($C4901="","",IF(COUNTIF('Códigos Santander (ref)'!$A$2:$A$79,$C4901)&gt;0,"SANTANDER",IF(COUNTIF('Códigos Itaú (ref)'!$A$2:$A$44,$C4901)&gt;0,"ITAU",IF(AND(TRIM(UPPER($I4901))="CONTRATUAL",ISNUMBER(SEARCH("INDIVIDUAL",SUBSTITUTE(UPPER($D4901)," ","")))),"PREMIUM FREE",""))))</f>
        <v/>
      </c>
    </row>
    <row r="4902">
      <c r="AC4902">
        <f>IF($C4902="","",IF(COUNTIF('Códigos Santander (ref)'!$A$2:$A$79,$C4902)&gt;0,"SANTANDER",IF(COUNTIF('Códigos Itaú (ref)'!$A$2:$A$44,$C4902)&gt;0,"ITAU",IF(AND(TRIM(UPPER($I4902))="CONTRATUAL",ISNUMBER(SEARCH("INDIVIDUAL",SUBSTITUTE(UPPER($D4902)," ","")))),"PREMIUM FREE",""))))</f>
        <v/>
      </c>
    </row>
    <row r="4903">
      <c r="AC4903">
        <f>IF($C4903="","",IF(COUNTIF('Códigos Santander (ref)'!$A$2:$A$79,$C4903)&gt;0,"SANTANDER",IF(COUNTIF('Códigos Itaú (ref)'!$A$2:$A$44,$C4903)&gt;0,"ITAU",IF(AND(TRIM(UPPER($I4903))="CONTRATUAL",ISNUMBER(SEARCH("INDIVIDUAL",SUBSTITUTE(UPPER($D4903)," ","")))),"PREMIUM FREE",""))))</f>
        <v/>
      </c>
    </row>
    <row r="4904">
      <c r="AC4904">
        <f>IF($C4904="","",IF(COUNTIF('Códigos Santander (ref)'!$A$2:$A$79,$C4904)&gt;0,"SANTANDER",IF(COUNTIF('Códigos Itaú (ref)'!$A$2:$A$44,$C4904)&gt;0,"ITAU",IF(AND(TRIM(UPPER($I4904))="CONTRATUAL",ISNUMBER(SEARCH("INDIVIDUAL",SUBSTITUTE(UPPER($D4904)," ","")))),"PREMIUM FREE",""))))</f>
        <v/>
      </c>
    </row>
    <row r="4905">
      <c r="AC4905">
        <f>IF($C4905="","",IF(COUNTIF('Códigos Santander (ref)'!$A$2:$A$79,$C4905)&gt;0,"SANTANDER",IF(COUNTIF('Códigos Itaú (ref)'!$A$2:$A$44,$C4905)&gt;0,"ITAU",IF(AND(TRIM(UPPER($I4905))="CONTRATUAL",ISNUMBER(SEARCH("INDIVIDUAL",SUBSTITUTE(UPPER($D4905)," ","")))),"PREMIUM FREE",""))))</f>
        <v/>
      </c>
    </row>
    <row r="4906">
      <c r="AC4906">
        <f>IF($C4906="","",IF(COUNTIF('Códigos Santander (ref)'!$A$2:$A$79,$C4906)&gt;0,"SANTANDER",IF(COUNTIF('Códigos Itaú (ref)'!$A$2:$A$44,$C4906)&gt;0,"ITAU",IF(AND(TRIM(UPPER($I4906))="CONTRATUAL",ISNUMBER(SEARCH("INDIVIDUAL",SUBSTITUTE(UPPER($D4906)," ","")))),"PREMIUM FREE",""))))</f>
        <v/>
      </c>
    </row>
    <row r="4907">
      <c r="AC4907">
        <f>IF($C4907="","",IF(COUNTIF('Códigos Santander (ref)'!$A$2:$A$79,$C4907)&gt;0,"SANTANDER",IF(COUNTIF('Códigos Itaú (ref)'!$A$2:$A$44,$C4907)&gt;0,"ITAU",IF(AND(TRIM(UPPER($I4907))="CONTRATUAL",ISNUMBER(SEARCH("INDIVIDUAL",SUBSTITUTE(UPPER($D4907)," ","")))),"PREMIUM FREE",""))))</f>
        <v/>
      </c>
    </row>
    <row r="4908">
      <c r="AC4908">
        <f>IF($C4908="","",IF(COUNTIF('Códigos Santander (ref)'!$A$2:$A$79,$C4908)&gt;0,"SANTANDER",IF(COUNTIF('Códigos Itaú (ref)'!$A$2:$A$44,$C4908)&gt;0,"ITAU",IF(AND(TRIM(UPPER($I4908))="CONTRATUAL",ISNUMBER(SEARCH("INDIVIDUAL",SUBSTITUTE(UPPER($D4908)," ","")))),"PREMIUM FREE",""))))</f>
        <v/>
      </c>
    </row>
    <row r="4909">
      <c r="AC4909">
        <f>IF($C4909="","",IF(COUNTIF('Códigos Santander (ref)'!$A$2:$A$79,$C4909)&gt;0,"SANTANDER",IF(COUNTIF('Códigos Itaú (ref)'!$A$2:$A$44,$C4909)&gt;0,"ITAU",IF(AND(TRIM(UPPER($I4909))="CONTRATUAL",ISNUMBER(SEARCH("INDIVIDUAL",SUBSTITUTE(UPPER($D4909)," ","")))),"PREMIUM FREE",""))))</f>
        <v/>
      </c>
    </row>
    <row r="4910">
      <c r="AC4910">
        <f>IF($C4910="","",IF(COUNTIF('Códigos Santander (ref)'!$A$2:$A$79,$C4910)&gt;0,"SANTANDER",IF(COUNTIF('Códigos Itaú (ref)'!$A$2:$A$44,$C4910)&gt;0,"ITAU",IF(AND(TRIM(UPPER($I4910))="CONTRATUAL",ISNUMBER(SEARCH("INDIVIDUAL",SUBSTITUTE(UPPER($D4910)," ","")))),"PREMIUM FREE",""))))</f>
        <v/>
      </c>
    </row>
    <row r="4911">
      <c r="AC4911">
        <f>IF($C4911="","",IF(COUNTIF('Códigos Santander (ref)'!$A$2:$A$79,$C4911)&gt;0,"SANTANDER",IF(COUNTIF('Códigos Itaú (ref)'!$A$2:$A$44,$C4911)&gt;0,"ITAU",IF(AND(TRIM(UPPER($I4911))="CONTRATUAL",ISNUMBER(SEARCH("INDIVIDUAL",SUBSTITUTE(UPPER($D4911)," ","")))),"PREMIUM FREE",""))))</f>
        <v/>
      </c>
    </row>
    <row r="4912">
      <c r="AC4912">
        <f>IF($C4912="","",IF(COUNTIF('Códigos Santander (ref)'!$A$2:$A$79,$C4912)&gt;0,"SANTANDER",IF(COUNTIF('Códigos Itaú (ref)'!$A$2:$A$44,$C4912)&gt;0,"ITAU",IF(AND(TRIM(UPPER($I4912))="CONTRATUAL",ISNUMBER(SEARCH("INDIVIDUAL",SUBSTITUTE(UPPER($D4912)," ","")))),"PREMIUM FREE",""))))</f>
        <v/>
      </c>
    </row>
    <row r="4913">
      <c r="AC4913">
        <f>IF($C4913="","",IF(COUNTIF('Códigos Santander (ref)'!$A$2:$A$79,$C4913)&gt;0,"SANTANDER",IF(COUNTIF('Códigos Itaú (ref)'!$A$2:$A$44,$C4913)&gt;0,"ITAU",IF(AND(TRIM(UPPER($I4913))="CONTRATUAL",ISNUMBER(SEARCH("INDIVIDUAL",SUBSTITUTE(UPPER($D4913)," ","")))),"PREMIUM FREE",""))))</f>
        <v/>
      </c>
    </row>
    <row r="4914">
      <c r="AC4914">
        <f>IF($C4914="","",IF(COUNTIF('Códigos Santander (ref)'!$A$2:$A$79,$C4914)&gt;0,"SANTANDER",IF(COUNTIF('Códigos Itaú (ref)'!$A$2:$A$44,$C4914)&gt;0,"ITAU",IF(AND(TRIM(UPPER($I4914))="CONTRATUAL",ISNUMBER(SEARCH("INDIVIDUAL",SUBSTITUTE(UPPER($D4914)," ","")))),"PREMIUM FREE",""))))</f>
        <v/>
      </c>
    </row>
    <row r="4915">
      <c r="AC4915">
        <f>IF($C4915="","",IF(COUNTIF('Códigos Santander (ref)'!$A$2:$A$79,$C4915)&gt;0,"SANTANDER",IF(COUNTIF('Códigos Itaú (ref)'!$A$2:$A$44,$C4915)&gt;0,"ITAU",IF(AND(TRIM(UPPER($I4915))="CONTRATUAL",ISNUMBER(SEARCH("INDIVIDUAL",SUBSTITUTE(UPPER($D4915)," ","")))),"PREMIUM FREE",""))))</f>
        <v/>
      </c>
    </row>
    <row r="4916">
      <c r="AC4916">
        <f>IF($C4916="","",IF(COUNTIF('Códigos Santander (ref)'!$A$2:$A$79,$C4916)&gt;0,"SANTANDER",IF(COUNTIF('Códigos Itaú (ref)'!$A$2:$A$44,$C4916)&gt;0,"ITAU",IF(AND(TRIM(UPPER($I4916))="CONTRATUAL",ISNUMBER(SEARCH("INDIVIDUAL",SUBSTITUTE(UPPER($D4916)," ","")))),"PREMIUM FREE",""))))</f>
        <v/>
      </c>
    </row>
    <row r="4917">
      <c r="AC4917">
        <f>IF($C4917="","",IF(COUNTIF('Códigos Santander (ref)'!$A$2:$A$79,$C4917)&gt;0,"SANTANDER",IF(COUNTIF('Códigos Itaú (ref)'!$A$2:$A$44,$C4917)&gt;0,"ITAU",IF(AND(TRIM(UPPER($I4917))="CONTRATUAL",ISNUMBER(SEARCH("INDIVIDUAL",SUBSTITUTE(UPPER($D4917)," ","")))),"PREMIUM FREE",""))))</f>
        <v/>
      </c>
    </row>
    <row r="4918">
      <c r="AC4918">
        <f>IF($C4918="","",IF(COUNTIF('Códigos Santander (ref)'!$A$2:$A$79,$C4918)&gt;0,"SANTANDER",IF(COUNTIF('Códigos Itaú (ref)'!$A$2:$A$44,$C4918)&gt;0,"ITAU",IF(AND(TRIM(UPPER($I4918))="CONTRATUAL",ISNUMBER(SEARCH("INDIVIDUAL",SUBSTITUTE(UPPER($D4918)," ","")))),"PREMIUM FREE",""))))</f>
        <v/>
      </c>
    </row>
    <row r="4919">
      <c r="AC4919">
        <f>IF($C4919="","",IF(COUNTIF('Códigos Santander (ref)'!$A$2:$A$79,$C4919)&gt;0,"SANTANDER",IF(COUNTIF('Códigos Itaú (ref)'!$A$2:$A$44,$C4919)&gt;0,"ITAU",IF(AND(TRIM(UPPER($I4919))="CONTRATUAL",ISNUMBER(SEARCH("INDIVIDUAL",SUBSTITUTE(UPPER($D4919)," ","")))),"PREMIUM FREE",""))))</f>
        <v/>
      </c>
    </row>
    <row r="4920">
      <c r="AC4920">
        <f>IF($C4920="","",IF(COUNTIF('Códigos Santander (ref)'!$A$2:$A$79,$C4920)&gt;0,"SANTANDER",IF(COUNTIF('Códigos Itaú (ref)'!$A$2:$A$44,$C4920)&gt;0,"ITAU",IF(AND(TRIM(UPPER($I4920))="CONTRATUAL",ISNUMBER(SEARCH("INDIVIDUAL",SUBSTITUTE(UPPER($D4920)," ","")))),"PREMIUM FREE",""))))</f>
        <v/>
      </c>
    </row>
    <row r="4921">
      <c r="AC4921">
        <f>IF($C4921="","",IF(COUNTIF('Códigos Santander (ref)'!$A$2:$A$79,$C4921)&gt;0,"SANTANDER",IF(COUNTIF('Códigos Itaú (ref)'!$A$2:$A$44,$C4921)&gt;0,"ITAU",IF(AND(TRIM(UPPER($I4921))="CONTRATUAL",ISNUMBER(SEARCH("INDIVIDUAL",SUBSTITUTE(UPPER($D4921)," ","")))),"PREMIUM FREE",""))))</f>
        <v/>
      </c>
    </row>
    <row r="4922">
      <c r="AC4922">
        <f>IF($C4922="","",IF(COUNTIF('Códigos Santander (ref)'!$A$2:$A$79,$C4922)&gt;0,"SANTANDER",IF(COUNTIF('Códigos Itaú (ref)'!$A$2:$A$44,$C4922)&gt;0,"ITAU",IF(AND(TRIM(UPPER($I4922))="CONTRATUAL",ISNUMBER(SEARCH("INDIVIDUAL",SUBSTITUTE(UPPER($D4922)," ","")))),"PREMIUM FREE",""))))</f>
        <v/>
      </c>
    </row>
    <row r="4923">
      <c r="AC4923">
        <f>IF($C4923="","",IF(COUNTIF('Códigos Santander (ref)'!$A$2:$A$79,$C4923)&gt;0,"SANTANDER",IF(COUNTIF('Códigos Itaú (ref)'!$A$2:$A$44,$C4923)&gt;0,"ITAU",IF(AND(TRIM(UPPER($I4923))="CONTRATUAL",ISNUMBER(SEARCH("INDIVIDUAL",SUBSTITUTE(UPPER($D4923)," ","")))),"PREMIUM FREE",""))))</f>
        <v/>
      </c>
    </row>
    <row r="4924">
      <c r="AC4924">
        <f>IF($C4924="","",IF(COUNTIF('Códigos Santander (ref)'!$A$2:$A$79,$C4924)&gt;0,"SANTANDER",IF(COUNTIF('Códigos Itaú (ref)'!$A$2:$A$44,$C4924)&gt;0,"ITAU",IF(AND(TRIM(UPPER($I4924))="CONTRATUAL",ISNUMBER(SEARCH("INDIVIDUAL",SUBSTITUTE(UPPER($D4924)," ","")))),"PREMIUM FREE",""))))</f>
        <v/>
      </c>
    </row>
    <row r="4925">
      <c r="AC4925">
        <f>IF($C4925="","",IF(COUNTIF('Códigos Santander (ref)'!$A$2:$A$79,$C4925)&gt;0,"SANTANDER",IF(COUNTIF('Códigos Itaú (ref)'!$A$2:$A$44,$C4925)&gt;0,"ITAU",IF(AND(TRIM(UPPER($I4925))="CONTRATUAL",ISNUMBER(SEARCH("INDIVIDUAL",SUBSTITUTE(UPPER($D4925)," ","")))),"PREMIUM FREE",""))))</f>
        <v/>
      </c>
    </row>
    <row r="4926">
      <c r="AC4926">
        <f>IF($C4926="","",IF(COUNTIF('Códigos Santander (ref)'!$A$2:$A$79,$C4926)&gt;0,"SANTANDER",IF(COUNTIF('Códigos Itaú (ref)'!$A$2:$A$44,$C4926)&gt;0,"ITAU",IF(AND(TRIM(UPPER($I4926))="CONTRATUAL",ISNUMBER(SEARCH("INDIVIDUAL",SUBSTITUTE(UPPER($D4926)," ","")))),"PREMIUM FREE",""))))</f>
        <v/>
      </c>
    </row>
    <row r="4927">
      <c r="AC4927">
        <f>IF($C4927="","",IF(COUNTIF('Códigos Santander (ref)'!$A$2:$A$79,$C4927)&gt;0,"SANTANDER",IF(COUNTIF('Códigos Itaú (ref)'!$A$2:$A$44,$C4927)&gt;0,"ITAU",IF(AND(TRIM(UPPER($I4927))="CONTRATUAL",ISNUMBER(SEARCH("INDIVIDUAL",SUBSTITUTE(UPPER($D4927)," ","")))),"PREMIUM FREE",""))))</f>
        <v/>
      </c>
    </row>
    <row r="4928">
      <c r="AC4928">
        <f>IF($C4928="","",IF(COUNTIF('Códigos Santander (ref)'!$A$2:$A$79,$C4928)&gt;0,"SANTANDER",IF(COUNTIF('Códigos Itaú (ref)'!$A$2:$A$44,$C4928)&gt;0,"ITAU",IF(AND(TRIM(UPPER($I4928))="CONTRATUAL",ISNUMBER(SEARCH("INDIVIDUAL",SUBSTITUTE(UPPER($D4928)," ","")))),"PREMIUM FREE",""))))</f>
        <v/>
      </c>
    </row>
    <row r="4929">
      <c r="AC4929">
        <f>IF($C4929="","",IF(COUNTIF('Códigos Santander (ref)'!$A$2:$A$79,$C4929)&gt;0,"SANTANDER",IF(COUNTIF('Códigos Itaú (ref)'!$A$2:$A$44,$C4929)&gt;0,"ITAU",IF(AND(TRIM(UPPER($I4929))="CONTRATUAL",ISNUMBER(SEARCH("INDIVIDUAL",SUBSTITUTE(UPPER($D4929)," ","")))),"PREMIUM FREE",""))))</f>
        <v/>
      </c>
    </row>
    <row r="4930">
      <c r="AC4930">
        <f>IF($C4930="","",IF(COUNTIF('Códigos Santander (ref)'!$A$2:$A$79,$C4930)&gt;0,"SANTANDER",IF(COUNTIF('Códigos Itaú (ref)'!$A$2:$A$44,$C4930)&gt;0,"ITAU",IF(AND(TRIM(UPPER($I4930))="CONTRATUAL",ISNUMBER(SEARCH("INDIVIDUAL",SUBSTITUTE(UPPER($D4930)," ","")))),"PREMIUM FREE",""))))</f>
        <v/>
      </c>
    </row>
    <row r="4931">
      <c r="AC4931">
        <f>IF($C4931="","",IF(COUNTIF('Códigos Santander (ref)'!$A$2:$A$79,$C4931)&gt;0,"SANTANDER",IF(COUNTIF('Códigos Itaú (ref)'!$A$2:$A$44,$C4931)&gt;0,"ITAU",IF(AND(TRIM(UPPER($I4931))="CONTRATUAL",ISNUMBER(SEARCH("INDIVIDUAL",SUBSTITUTE(UPPER($D4931)," ","")))),"PREMIUM FREE",""))))</f>
        <v/>
      </c>
    </row>
    <row r="4932">
      <c r="AC4932">
        <f>IF($C4932="","",IF(COUNTIF('Códigos Santander (ref)'!$A$2:$A$79,$C4932)&gt;0,"SANTANDER",IF(COUNTIF('Códigos Itaú (ref)'!$A$2:$A$44,$C4932)&gt;0,"ITAU",IF(AND(TRIM(UPPER($I4932))="CONTRATUAL",ISNUMBER(SEARCH("INDIVIDUAL",SUBSTITUTE(UPPER($D4932)," ","")))),"PREMIUM FREE",""))))</f>
        <v/>
      </c>
    </row>
    <row r="4933">
      <c r="AC4933">
        <f>IF($C4933="","",IF(COUNTIF('Códigos Santander (ref)'!$A$2:$A$79,$C4933)&gt;0,"SANTANDER",IF(COUNTIF('Códigos Itaú (ref)'!$A$2:$A$44,$C4933)&gt;0,"ITAU",IF(AND(TRIM(UPPER($I4933))="CONTRATUAL",ISNUMBER(SEARCH("INDIVIDUAL",SUBSTITUTE(UPPER($D4933)," ","")))),"PREMIUM FREE",""))))</f>
        <v/>
      </c>
    </row>
    <row r="4934">
      <c r="AC4934">
        <f>IF($C4934="","",IF(COUNTIF('Códigos Santander (ref)'!$A$2:$A$79,$C4934)&gt;0,"SANTANDER",IF(COUNTIF('Códigos Itaú (ref)'!$A$2:$A$44,$C4934)&gt;0,"ITAU",IF(AND(TRIM(UPPER($I4934))="CONTRATUAL",ISNUMBER(SEARCH("INDIVIDUAL",SUBSTITUTE(UPPER($D4934)," ","")))),"PREMIUM FREE",""))))</f>
        <v/>
      </c>
    </row>
    <row r="4935">
      <c r="AC4935">
        <f>IF($C4935="","",IF(COUNTIF('Códigos Santander (ref)'!$A$2:$A$79,$C4935)&gt;0,"SANTANDER",IF(COUNTIF('Códigos Itaú (ref)'!$A$2:$A$44,$C4935)&gt;0,"ITAU",IF(AND(TRIM(UPPER($I4935))="CONTRATUAL",ISNUMBER(SEARCH("INDIVIDUAL",SUBSTITUTE(UPPER($D4935)," ","")))),"PREMIUM FREE",""))))</f>
        <v/>
      </c>
    </row>
    <row r="4936">
      <c r="AC4936">
        <f>IF($C4936="","",IF(COUNTIF('Códigos Santander (ref)'!$A$2:$A$79,$C4936)&gt;0,"SANTANDER",IF(COUNTIF('Códigos Itaú (ref)'!$A$2:$A$44,$C4936)&gt;0,"ITAU",IF(AND(TRIM(UPPER($I4936))="CONTRATUAL",ISNUMBER(SEARCH("INDIVIDUAL",SUBSTITUTE(UPPER($D4936)," ","")))),"PREMIUM FREE",""))))</f>
        <v/>
      </c>
    </row>
    <row r="4937">
      <c r="AC4937">
        <f>IF($C4937="","",IF(COUNTIF('Códigos Santander (ref)'!$A$2:$A$79,$C4937)&gt;0,"SANTANDER",IF(COUNTIF('Códigos Itaú (ref)'!$A$2:$A$44,$C4937)&gt;0,"ITAU",IF(AND(TRIM(UPPER($I4937))="CONTRATUAL",ISNUMBER(SEARCH("INDIVIDUAL",SUBSTITUTE(UPPER($D4937)," ","")))),"PREMIUM FREE",""))))</f>
        <v/>
      </c>
    </row>
    <row r="4938">
      <c r="AC4938">
        <f>IF($C4938="","",IF(COUNTIF('Códigos Santander (ref)'!$A$2:$A$79,$C4938)&gt;0,"SANTANDER",IF(COUNTIF('Códigos Itaú (ref)'!$A$2:$A$44,$C4938)&gt;0,"ITAU",IF(AND(TRIM(UPPER($I4938))="CONTRATUAL",ISNUMBER(SEARCH("INDIVIDUAL",SUBSTITUTE(UPPER($D4938)," ","")))),"PREMIUM FREE",""))))</f>
        <v/>
      </c>
    </row>
    <row r="4939">
      <c r="AC4939">
        <f>IF($C4939="","",IF(COUNTIF('Códigos Santander (ref)'!$A$2:$A$79,$C4939)&gt;0,"SANTANDER",IF(COUNTIF('Códigos Itaú (ref)'!$A$2:$A$44,$C4939)&gt;0,"ITAU",IF(AND(TRIM(UPPER($I4939))="CONTRATUAL",ISNUMBER(SEARCH("INDIVIDUAL",SUBSTITUTE(UPPER($D4939)," ","")))),"PREMIUM FREE",""))))</f>
        <v/>
      </c>
    </row>
    <row r="4940">
      <c r="AC4940">
        <f>IF($C4940="","",IF(COUNTIF('Códigos Santander (ref)'!$A$2:$A$79,$C4940)&gt;0,"SANTANDER",IF(COUNTIF('Códigos Itaú (ref)'!$A$2:$A$44,$C4940)&gt;0,"ITAU",IF(AND(TRIM(UPPER($I4940))="CONTRATUAL",ISNUMBER(SEARCH("INDIVIDUAL",SUBSTITUTE(UPPER($D4940)," ","")))),"PREMIUM FREE",""))))</f>
        <v/>
      </c>
    </row>
    <row r="4941">
      <c r="AC4941">
        <f>IF($C4941="","",IF(COUNTIF('Códigos Santander (ref)'!$A$2:$A$79,$C4941)&gt;0,"SANTANDER",IF(COUNTIF('Códigos Itaú (ref)'!$A$2:$A$44,$C4941)&gt;0,"ITAU",IF(AND(TRIM(UPPER($I4941))="CONTRATUAL",ISNUMBER(SEARCH("INDIVIDUAL",SUBSTITUTE(UPPER($D4941)," ","")))),"PREMIUM FREE",""))))</f>
        <v/>
      </c>
    </row>
    <row r="4942">
      <c r="AC4942">
        <f>IF($C4942="","",IF(COUNTIF('Códigos Santander (ref)'!$A$2:$A$79,$C4942)&gt;0,"SANTANDER",IF(COUNTIF('Códigos Itaú (ref)'!$A$2:$A$44,$C4942)&gt;0,"ITAU",IF(AND(TRIM(UPPER($I4942))="CONTRATUAL",ISNUMBER(SEARCH("INDIVIDUAL",SUBSTITUTE(UPPER($D4942)," ","")))),"PREMIUM FREE",""))))</f>
        <v/>
      </c>
    </row>
    <row r="4943">
      <c r="AC4943">
        <f>IF($C4943="","",IF(COUNTIF('Códigos Santander (ref)'!$A$2:$A$79,$C4943)&gt;0,"SANTANDER",IF(COUNTIF('Códigos Itaú (ref)'!$A$2:$A$44,$C4943)&gt;0,"ITAU",IF(AND(TRIM(UPPER($I4943))="CONTRATUAL",ISNUMBER(SEARCH("INDIVIDUAL",SUBSTITUTE(UPPER($D4943)," ","")))),"PREMIUM FREE",""))))</f>
        <v/>
      </c>
    </row>
    <row r="4944">
      <c r="AC4944">
        <f>IF($C4944="","",IF(COUNTIF('Códigos Santander (ref)'!$A$2:$A$79,$C4944)&gt;0,"SANTANDER",IF(COUNTIF('Códigos Itaú (ref)'!$A$2:$A$44,$C4944)&gt;0,"ITAU",IF(AND(TRIM(UPPER($I4944))="CONTRATUAL",ISNUMBER(SEARCH("INDIVIDUAL",SUBSTITUTE(UPPER($D4944)," ","")))),"PREMIUM FREE",""))))</f>
        <v/>
      </c>
    </row>
    <row r="4945">
      <c r="AC4945">
        <f>IF($C4945="","",IF(COUNTIF('Códigos Santander (ref)'!$A$2:$A$79,$C4945)&gt;0,"SANTANDER",IF(COUNTIF('Códigos Itaú (ref)'!$A$2:$A$44,$C4945)&gt;0,"ITAU",IF(AND(TRIM(UPPER($I4945))="CONTRATUAL",ISNUMBER(SEARCH("INDIVIDUAL",SUBSTITUTE(UPPER($D4945)," ","")))),"PREMIUM FREE",""))))</f>
        <v/>
      </c>
    </row>
    <row r="4946">
      <c r="AC4946">
        <f>IF($C4946="","",IF(COUNTIF('Códigos Santander (ref)'!$A$2:$A$79,$C4946)&gt;0,"SANTANDER",IF(COUNTIF('Códigos Itaú (ref)'!$A$2:$A$44,$C4946)&gt;0,"ITAU",IF(AND(TRIM(UPPER($I4946))="CONTRATUAL",ISNUMBER(SEARCH("INDIVIDUAL",SUBSTITUTE(UPPER($D4946)," ","")))),"PREMIUM FREE",""))))</f>
        <v/>
      </c>
    </row>
    <row r="4947">
      <c r="AC4947">
        <f>IF($C4947="","",IF(COUNTIF('Códigos Santander (ref)'!$A$2:$A$79,$C4947)&gt;0,"SANTANDER",IF(COUNTIF('Códigos Itaú (ref)'!$A$2:$A$44,$C4947)&gt;0,"ITAU",IF(AND(TRIM(UPPER($I4947))="CONTRATUAL",ISNUMBER(SEARCH("INDIVIDUAL",SUBSTITUTE(UPPER($D4947)," ","")))),"PREMIUM FREE",""))))</f>
        <v/>
      </c>
    </row>
    <row r="4948">
      <c r="AC4948">
        <f>IF($C4948="","",IF(COUNTIF('Códigos Santander (ref)'!$A$2:$A$79,$C4948)&gt;0,"SANTANDER",IF(COUNTIF('Códigos Itaú (ref)'!$A$2:$A$44,$C4948)&gt;0,"ITAU",IF(AND(TRIM(UPPER($I4948))="CONTRATUAL",ISNUMBER(SEARCH("INDIVIDUAL",SUBSTITUTE(UPPER($D4948)," ","")))),"PREMIUM FREE",""))))</f>
        <v/>
      </c>
    </row>
    <row r="4949">
      <c r="AC4949">
        <f>IF($C4949="","",IF(COUNTIF('Códigos Santander (ref)'!$A$2:$A$79,$C4949)&gt;0,"SANTANDER",IF(COUNTIF('Códigos Itaú (ref)'!$A$2:$A$44,$C4949)&gt;0,"ITAU",IF(AND(TRIM(UPPER($I4949))="CONTRATUAL",ISNUMBER(SEARCH("INDIVIDUAL",SUBSTITUTE(UPPER($D4949)," ","")))),"PREMIUM FREE",""))))</f>
        <v/>
      </c>
    </row>
    <row r="4950">
      <c r="AC4950">
        <f>IF($C4950="","",IF(COUNTIF('Códigos Santander (ref)'!$A$2:$A$79,$C4950)&gt;0,"SANTANDER",IF(COUNTIF('Códigos Itaú (ref)'!$A$2:$A$44,$C4950)&gt;0,"ITAU",IF(AND(TRIM(UPPER($I4950))="CONTRATUAL",ISNUMBER(SEARCH("INDIVIDUAL",SUBSTITUTE(UPPER($D4950)," ","")))),"PREMIUM FREE",""))))</f>
        <v/>
      </c>
    </row>
    <row r="4951">
      <c r="AC4951">
        <f>IF($C4951="","",IF(COUNTIF('Códigos Santander (ref)'!$A$2:$A$79,$C4951)&gt;0,"SANTANDER",IF(COUNTIF('Códigos Itaú (ref)'!$A$2:$A$44,$C4951)&gt;0,"ITAU",IF(AND(TRIM(UPPER($I4951))="CONTRATUAL",ISNUMBER(SEARCH("INDIVIDUAL",SUBSTITUTE(UPPER($D4951)," ","")))),"PREMIUM FREE",""))))</f>
        <v/>
      </c>
    </row>
    <row r="4952">
      <c r="AC4952">
        <f>IF($C4952="","",IF(COUNTIF('Códigos Santander (ref)'!$A$2:$A$79,$C4952)&gt;0,"SANTANDER",IF(COUNTIF('Códigos Itaú (ref)'!$A$2:$A$44,$C4952)&gt;0,"ITAU",IF(AND(TRIM(UPPER($I4952))="CONTRATUAL",ISNUMBER(SEARCH("INDIVIDUAL",SUBSTITUTE(UPPER($D4952)," ","")))),"PREMIUM FREE",""))))</f>
        <v/>
      </c>
    </row>
    <row r="4953">
      <c r="AC4953">
        <f>IF($C4953="","",IF(COUNTIF('Códigos Santander (ref)'!$A$2:$A$79,$C4953)&gt;0,"SANTANDER",IF(COUNTIF('Códigos Itaú (ref)'!$A$2:$A$44,$C4953)&gt;0,"ITAU",IF(AND(TRIM(UPPER($I4953))="CONTRATUAL",ISNUMBER(SEARCH("INDIVIDUAL",SUBSTITUTE(UPPER($D4953)," ","")))),"PREMIUM FREE",""))))</f>
        <v/>
      </c>
    </row>
    <row r="4954">
      <c r="AC4954">
        <f>IF($C4954="","",IF(COUNTIF('Códigos Santander (ref)'!$A$2:$A$79,$C4954)&gt;0,"SANTANDER",IF(COUNTIF('Códigos Itaú (ref)'!$A$2:$A$44,$C4954)&gt;0,"ITAU",IF(AND(TRIM(UPPER($I4954))="CONTRATUAL",ISNUMBER(SEARCH("INDIVIDUAL",SUBSTITUTE(UPPER($D4954)," ","")))),"PREMIUM FREE",""))))</f>
        <v/>
      </c>
    </row>
    <row r="4955">
      <c r="AC4955">
        <f>IF($C4955="","",IF(COUNTIF('Códigos Santander (ref)'!$A$2:$A$79,$C4955)&gt;0,"SANTANDER",IF(COUNTIF('Códigos Itaú (ref)'!$A$2:$A$44,$C4955)&gt;0,"ITAU",IF(AND(TRIM(UPPER($I4955))="CONTRATUAL",ISNUMBER(SEARCH("INDIVIDUAL",SUBSTITUTE(UPPER($D4955)," ","")))),"PREMIUM FREE",""))))</f>
        <v/>
      </c>
    </row>
    <row r="4956">
      <c r="AC4956">
        <f>IF($C4956="","",IF(COUNTIF('Códigos Santander (ref)'!$A$2:$A$79,$C4956)&gt;0,"SANTANDER",IF(COUNTIF('Códigos Itaú (ref)'!$A$2:$A$44,$C4956)&gt;0,"ITAU",IF(AND(TRIM(UPPER($I4956))="CONTRATUAL",ISNUMBER(SEARCH("INDIVIDUAL",SUBSTITUTE(UPPER($D4956)," ","")))),"PREMIUM FREE",""))))</f>
        <v/>
      </c>
    </row>
    <row r="4957">
      <c r="AC4957">
        <f>IF($C4957="","",IF(COUNTIF('Códigos Santander (ref)'!$A$2:$A$79,$C4957)&gt;0,"SANTANDER",IF(COUNTIF('Códigos Itaú (ref)'!$A$2:$A$44,$C4957)&gt;0,"ITAU",IF(AND(TRIM(UPPER($I4957))="CONTRATUAL",ISNUMBER(SEARCH("INDIVIDUAL",SUBSTITUTE(UPPER($D4957)," ","")))),"PREMIUM FREE",""))))</f>
        <v/>
      </c>
    </row>
    <row r="4958">
      <c r="AC4958">
        <f>IF($C4958="","",IF(COUNTIF('Códigos Santander (ref)'!$A$2:$A$79,$C4958)&gt;0,"SANTANDER",IF(COUNTIF('Códigos Itaú (ref)'!$A$2:$A$44,$C4958)&gt;0,"ITAU",IF(AND(TRIM(UPPER($I4958))="CONTRATUAL",ISNUMBER(SEARCH("INDIVIDUAL",SUBSTITUTE(UPPER($D4958)," ","")))),"PREMIUM FREE",""))))</f>
        <v/>
      </c>
    </row>
    <row r="4959">
      <c r="AC4959">
        <f>IF($C4959="","",IF(COUNTIF('Códigos Santander (ref)'!$A$2:$A$79,$C4959)&gt;0,"SANTANDER",IF(COUNTIF('Códigos Itaú (ref)'!$A$2:$A$44,$C4959)&gt;0,"ITAU",IF(AND(TRIM(UPPER($I4959))="CONTRATUAL",ISNUMBER(SEARCH("INDIVIDUAL",SUBSTITUTE(UPPER($D4959)," ","")))),"PREMIUM FREE",""))))</f>
        <v/>
      </c>
    </row>
    <row r="4960">
      <c r="AC4960">
        <f>IF($C4960="","",IF(COUNTIF('Códigos Santander (ref)'!$A$2:$A$79,$C4960)&gt;0,"SANTANDER",IF(COUNTIF('Códigos Itaú (ref)'!$A$2:$A$44,$C4960)&gt;0,"ITAU",IF(AND(TRIM(UPPER($I4960))="CONTRATUAL",ISNUMBER(SEARCH("INDIVIDUAL",SUBSTITUTE(UPPER($D4960)," ","")))),"PREMIUM FREE",""))))</f>
        <v/>
      </c>
    </row>
    <row r="4961">
      <c r="AC4961">
        <f>IF($C4961="","",IF(COUNTIF('Códigos Santander (ref)'!$A$2:$A$79,$C4961)&gt;0,"SANTANDER",IF(COUNTIF('Códigos Itaú (ref)'!$A$2:$A$44,$C4961)&gt;0,"ITAU",IF(AND(TRIM(UPPER($I4961))="CONTRATUAL",ISNUMBER(SEARCH("INDIVIDUAL",SUBSTITUTE(UPPER($D4961)," ","")))),"PREMIUM FREE",""))))</f>
        <v/>
      </c>
    </row>
    <row r="4962">
      <c r="AC4962">
        <f>IF($C4962="","",IF(COUNTIF('Códigos Santander (ref)'!$A$2:$A$79,$C4962)&gt;0,"SANTANDER",IF(COUNTIF('Códigos Itaú (ref)'!$A$2:$A$44,$C4962)&gt;0,"ITAU",IF(AND(TRIM(UPPER($I4962))="CONTRATUAL",ISNUMBER(SEARCH("INDIVIDUAL",SUBSTITUTE(UPPER($D4962)," ","")))),"PREMIUM FREE",""))))</f>
        <v/>
      </c>
    </row>
    <row r="4963">
      <c r="AC4963">
        <f>IF($C4963="","",IF(COUNTIF('Códigos Santander (ref)'!$A$2:$A$79,$C4963)&gt;0,"SANTANDER",IF(COUNTIF('Códigos Itaú (ref)'!$A$2:$A$44,$C4963)&gt;0,"ITAU",IF(AND(TRIM(UPPER($I4963))="CONTRATUAL",ISNUMBER(SEARCH("INDIVIDUAL",SUBSTITUTE(UPPER($D4963)," ","")))),"PREMIUM FREE",""))))</f>
        <v/>
      </c>
    </row>
    <row r="4964">
      <c r="AC4964">
        <f>IF($C4964="","",IF(COUNTIF('Códigos Santander (ref)'!$A$2:$A$79,$C4964)&gt;0,"SANTANDER",IF(COUNTIF('Códigos Itaú (ref)'!$A$2:$A$44,$C4964)&gt;0,"ITAU",IF(AND(TRIM(UPPER($I4964))="CONTRATUAL",ISNUMBER(SEARCH("INDIVIDUAL",SUBSTITUTE(UPPER($D4964)," ","")))),"PREMIUM FREE",""))))</f>
        <v/>
      </c>
    </row>
    <row r="4965">
      <c r="AC4965">
        <f>IF($C4965="","",IF(COUNTIF('Códigos Santander (ref)'!$A$2:$A$79,$C4965)&gt;0,"SANTANDER",IF(COUNTIF('Códigos Itaú (ref)'!$A$2:$A$44,$C4965)&gt;0,"ITAU",IF(AND(TRIM(UPPER($I4965))="CONTRATUAL",ISNUMBER(SEARCH("INDIVIDUAL",SUBSTITUTE(UPPER($D4965)," ","")))),"PREMIUM FREE",""))))</f>
        <v/>
      </c>
    </row>
    <row r="4966">
      <c r="AC4966">
        <f>IF($C4966="","",IF(COUNTIF('Códigos Santander (ref)'!$A$2:$A$79,$C4966)&gt;0,"SANTANDER",IF(COUNTIF('Códigos Itaú (ref)'!$A$2:$A$44,$C4966)&gt;0,"ITAU",IF(AND(TRIM(UPPER($I4966))="CONTRATUAL",ISNUMBER(SEARCH("INDIVIDUAL",SUBSTITUTE(UPPER($D4966)," ","")))),"PREMIUM FREE",""))))</f>
        <v/>
      </c>
    </row>
    <row r="4967">
      <c r="AC4967">
        <f>IF($C4967="","",IF(COUNTIF('Códigos Santander (ref)'!$A$2:$A$79,$C4967)&gt;0,"SANTANDER",IF(COUNTIF('Códigos Itaú (ref)'!$A$2:$A$44,$C4967)&gt;0,"ITAU",IF(AND(TRIM(UPPER($I4967))="CONTRATUAL",ISNUMBER(SEARCH("INDIVIDUAL",SUBSTITUTE(UPPER($D4967)," ","")))),"PREMIUM FREE",""))))</f>
        <v/>
      </c>
    </row>
    <row r="4968">
      <c r="AC4968">
        <f>IF($C4968="","",IF(COUNTIF('Códigos Santander (ref)'!$A$2:$A$79,$C4968)&gt;0,"SANTANDER",IF(COUNTIF('Códigos Itaú (ref)'!$A$2:$A$44,$C4968)&gt;0,"ITAU",IF(AND(TRIM(UPPER($I4968))="CONTRATUAL",ISNUMBER(SEARCH("INDIVIDUAL",SUBSTITUTE(UPPER($D4968)," ","")))),"PREMIUM FREE",""))))</f>
        <v/>
      </c>
    </row>
    <row r="4969">
      <c r="AC4969">
        <f>IF($C4969="","",IF(COUNTIF('Códigos Santander (ref)'!$A$2:$A$79,$C4969)&gt;0,"SANTANDER",IF(COUNTIF('Códigos Itaú (ref)'!$A$2:$A$44,$C4969)&gt;0,"ITAU",IF(AND(TRIM(UPPER($I4969))="CONTRATUAL",ISNUMBER(SEARCH("INDIVIDUAL",SUBSTITUTE(UPPER($D4969)," ","")))),"PREMIUM FREE",""))))</f>
        <v/>
      </c>
    </row>
    <row r="4970">
      <c r="AC4970">
        <f>IF($C4970="","",IF(COUNTIF('Códigos Santander (ref)'!$A$2:$A$79,$C4970)&gt;0,"SANTANDER",IF(COUNTIF('Códigos Itaú (ref)'!$A$2:$A$44,$C4970)&gt;0,"ITAU",IF(AND(TRIM(UPPER($I4970))="CONTRATUAL",ISNUMBER(SEARCH("INDIVIDUAL",SUBSTITUTE(UPPER($D4970)," ","")))),"PREMIUM FREE",""))))</f>
        <v/>
      </c>
    </row>
    <row r="4971">
      <c r="AC4971">
        <f>IF($C4971="","",IF(COUNTIF('Códigos Santander (ref)'!$A$2:$A$79,$C4971)&gt;0,"SANTANDER",IF(COUNTIF('Códigos Itaú (ref)'!$A$2:$A$44,$C4971)&gt;0,"ITAU",IF(AND(TRIM(UPPER($I4971))="CONTRATUAL",ISNUMBER(SEARCH("INDIVIDUAL",SUBSTITUTE(UPPER($D4971)," ","")))),"PREMIUM FREE",""))))</f>
        <v/>
      </c>
    </row>
    <row r="4972">
      <c r="AC4972">
        <f>IF($C4972="","",IF(COUNTIF('Códigos Santander (ref)'!$A$2:$A$79,$C4972)&gt;0,"SANTANDER",IF(COUNTIF('Códigos Itaú (ref)'!$A$2:$A$44,$C4972)&gt;0,"ITAU",IF(AND(TRIM(UPPER($I4972))="CONTRATUAL",ISNUMBER(SEARCH("INDIVIDUAL",SUBSTITUTE(UPPER($D4972)," ","")))),"PREMIUM FREE",""))))</f>
        <v/>
      </c>
    </row>
    <row r="4973">
      <c r="AC4973">
        <f>IF($C4973="","",IF(COUNTIF('Códigos Santander (ref)'!$A$2:$A$79,$C4973)&gt;0,"SANTANDER",IF(COUNTIF('Códigos Itaú (ref)'!$A$2:$A$44,$C4973)&gt;0,"ITAU",IF(AND(TRIM(UPPER($I4973))="CONTRATUAL",ISNUMBER(SEARCH("INDIVIDUAL",SUBSTITUTE(UPPER($D4973)," ","")))),"PREMIUM FREE",""))))</f>
        <v/>
      </c>
    </row>
    <row r="4974">
      <c r="AC4974">
        <f>IF($C4974="","",IF(COUNTIF('Códigos Santander (ref)'!$A$2:$A$79,$C4974)&gt;0,"SANTANDER",IF(COUNTIF('Códigos Itaú (ref)'!$A$2:$A$44,$C4974)&gt;0,"ITAU",IF(AND(TRIM(UPPER($I4974))="CONTRATUAL",ISNUMBER(SEARCH("INDIVIDUAL",SUBSTITUTE(UPPER($D4974)," ","")))),"PREMIUM FREE",""))))</f>
        <v/>
      </c>
    </row>
    <row r="4975">
      <c r="AC4975">
        <f>IF($C4975="","",IF(COUNTIF('Códigos Santander (ref)'!$A$2:$A$79,$C4975)&gt;0,"SANTANDER",IF(COUNTIF('Códigos Itaú (ref)'!$A$2:$A$44,$C4975)&gt;0,"ITAU",IF(AND(TRIM(UPPER($I4975))="CONTRATUAL",ISNUMBER(SEARCH("INDIVIDUAL",SUBSTITUTE(UPPER($D4975)," ","")))),"PREMIUM FREE",""))))</f>
        <v/>
      </c>
    </row>
    <row r="4976">
      <c r="AC4976">
        <f>IF($C4976="","",IF(COUNTIF('Códigos Santander (ref)'!$A$2:$A$79,$C4976)&gt;0,"SANTANDER",IF(COUNTIF('Códigos Itaú (ref)'!$A$2:$A$44,$C4976)&gt;0,"ITAU",IF(AND(TRIM(UPPER($I4976))="CONTRATUAL",ISNUMBER(SEARCH("INDIVIDUAL",SUBSTITUTE(UPPER($D4976)," ","")))),"PREMIUM FREE",""))))</f>
        <v/>
      </c>
    </row>
    <row r="4977">
      <c r="AC4977">
        <f>IF($C4977="","",IF(COUNTIF('Códigos Santander (ref)'!$A$2:$A$79,$C4977)&gt;0,"SANTANDER",IF(COUNTIF('Códigos Itaú (ref)'!$A$2:$A$44,$C4977)&gt;0,"ITAU",IF(AND(TRIM(UPPER($I4977))="CONTRATUAL",ISNUMBER(SEARCH("INDIVIDUAL",SUBSTITUTE(UPPER($D4977)," ","")))),"PREMIUM FREE",""))))</f>
        <v/>
      </c>
    </row>
    <row r="4978">
      <c r="AC4978">
        <f>IF($C4978="","",IF(COUNTIF('Códigos Santander (ref)'!$A$2:$A$79,$C4978)&gt;0,"SANTANDER",IF(COUNTIF('Códigos Itaú (ref)'!$A$2:$A$44,$C4978)&gt;0,"ITAU",IF(AND(TRIM(UPPER($I4978))="CONTRATUAL",ISNUMBER(SEARCH("INDIVIDUAL",SUBSTITUTE(UPPER($D4978)," ","")))),"PREMIUM FREE",""))))</f>
        <v/>
      </c>
    </row>
    <row r="4979">
      <c r="AC4979">
        <f>IF($C4979="","",IF(COUNTIF('Códigos Santander (ref)'!$A$2:$A$79,$C4979)&gt;0,"SANTANDER",IF(COUNTIF('Códigos Itaú (ref)'!$A$2:$A$44,$C4979)&gt;0,"ITAU",IF(AND(TRIM(UPPER($I4979))="CONTRATUAL",ISNUMBER(SEARCH("INDIVIDUAL",SUBSTITUTE(UPPER($D4979)," ","")))),"PREMIUM FREE",""))))</f>
        <v/>
      </c>
    </row>
    <row r="4980">
      <c r="AC4980">
        <f>IF($C4980="","",IF(COUNTIF('Códigos Santander (ref)'!$A$2:$A$79,$C4980)&gt;0,"SANTANDER",IF(COUNTIF('Códigos Itaú (ref)'!$A$2:$A$44,$C4980)&gt;0,"ITAU",IF(AND(TRIM(UPPER($I4980))="CONTRATUAL",ISNUMBER(SEARCH("INDIVIDUAL",SUBSTITUTE(UPPER($D4980)," ","")))),"PREMIUM FREE",""))))</f>
        <v/>
      </c>
    </row>
    <row r="4981">
      <c r="AC4981">
        <f>IF($C4981="","",IF(COUNTIF('Códigos Santander (ref)'!$A$2:$A$79,$C4981)&gt;0,"SANTANDER",IF(COUNTIF('Códigos Itaú (ref)'!$A$2:$A$44,$C4981)&gt;0,"ITAU",IF(AND(TRIM(UPPER($I4981))="CONTRATUAL",ISNUMBER(SEARCH("INDIVIDUAL",SUBSTITUTE(UPPER($D4981)," ","")))),"PREMIUM FREE",""))))</f>
        <v/>
      </c>
    </row>
    <row r="4982">
      <c r="AC4982">
        <f>IF($C4982="","",IF(COUNTIF('Códigos Santander (ref)'!$A$2:$A$79,$C4982)&gt;0,"SANTANDER",IF(COUNTIF('Códigos Itaú (ref)'!$A$2:$A$44,$C4982)&gt;0,"ITAU",IF(AND(TRIM(UPPER($I4982))="CONTRATUAL",ISNUMBER(SEARCH("INDIVIDUAL",SUBSTITUTE(UPPER($D4982)," ","")))),"PREMIUM FREE",""))))</f>
        <v/>
      </c>
    </row>
    <row r="4983">
      <c r="AC4983">
        <f>IF($C4983="","",IF(COUNTIF('Códigos Santander (ref)'!$A$2:$A$79,$C4983)&gt;0,"SANTANDER",IF(COUNTIF('Códigos Itaú (ref)'!$A$2:$A$44,$C4983)&gt;0,"ITAU",IF(AND(TRIM(UPPER($I4983))="CONTRATUAL",ISNUMBER(SEARCH("INDIVIDUAL",SUBSTITUTE(UPPER($D4983)," ","")))),"PREMIUM FREE",""))))</f>
        <v/>
      </c>
    </row>
    <row r="4984">
      <c r="AC4984">
        <f>IF($C4984="","",IF(COUNTIF('Códigos Santander (ref)'!$A$2:$A$79,$C4984)&gt;0,"SANTANDER",IF(COUNTIF('Códigos Itaú (ref)'!$A$2:$A$44,$C4984)&gt;0,"ITAU",IF(AND(TRIM(UPPER($I4984))="CONTRATUAL",ISNUMBER(SEARCH("INDIVIDUAL",SUBSTITUTE(UPPER($D4984)," ","")))),"PREMIUM FREE",""))))</f>
        <v/>
      </c>
    </row>
    <row r="4985">
      <c r="AC4985">
        <f>IF($C4985="","",IF(COUNTIF('Códigos Santander (ref)'!$A$2:$A$79,$C4985)&gt;0,"SANTANDER",IF(COUNTIF('Códigos Itaú (ref)'!$A$2:$A$44,$C4985)&gt;0,"ITAU",IF(AND(TRIM(UPPER($I4985))="CONTRATUAL",ISNUMBER(SEARCH("INDIVIDUAL",SUBSTITUTE(UPPER($D4985)," ","")))),"PREMIUM FREE",""))))</f>
        <v/>
      </c>
    </row>
    <row r="4986">
      <c r="AC4986">
        <f>IF($C4986="","",IF(COUNTIF('Códigos Santander (ref)'!$A$2:$A$79,$C4986)&gt;0,"SANTANDER",IF(COUNTIF('Códigos Itaú (ref)'!$A$2:$A$44,$C4986)&gt;0,"ITAU",IF(AND(TRIM(UPPER($I4986))="CONTRATUAL",ISNUMBER(SEARCH("INDIVIDUAL",SUBSTITUTE(UPPER($D4986)," ","")))),"PREMIUM FREE",""))))</f>
        <v/>
      </c>
    </row>
    <row r="4987">
      <c r="AC4987">
        <f>IF($C4987="","",IF(COUNTIF('Códigos Santander (ref)'!$A$2:$A$79,$C4987)&gt;0,"SANTANDER",IF(COUNTIF('Códigos Itaú (ref)'!$A$2:$A$44,$C4987)&gt;0,"ITAU",IF(AND(TRIM(UPPER($I4987))="CONTRATUAL",ISNUMBER(SEARCH("INDIVIDUAL",SUBSTITUTE(UPPER($D4987)," ","")))),"PREMIUM FREE",""))))</f>
        <v/>
      </c>
    </row>
    <row r="4988">
      <c r="AC4988">
        <f>IF($C4988="","",IF(COUNTIF('Códigos Santander (ref)'!$A$2:$A$79,$C4988)&gt;0,"SANTANDER",IF(COUNTIF('Códigos Itaú (ref)'!$A$2:$A$44,$C4988)&gt;0,"ITAU",IF(AND(TRIM(UPPER($I4988))="CONTRATUAL",ISNUMBER(SEARCH("INDIVIDUAL",SUBSTITUTE(UPPER($D4988)," ","")))),"PREMIUM FREE",""))))</f>
        <v/>
      </c>
    </row>
    <row r="4989">
      <c r="AC4989">
        <f>IF($C4989="","",IF(COUNTIF('Códigos Santander (ref)'!$A$2:$A$79,$C4989)&gt;0,"SANTANDER",IF(COUNTIF('Códigos Itaú (ref)'!$A$2:$A$44,$C4989)&gt;0,"ITAU",IF(AND(TRIM(UPPER($I4989))="CONTRATUAL",ISNUMBER(SEARCH("INDIVIDUAL",SUBSTITUTE(UPPER($D4989)," ","")))),"PREMIUM FREE",""))))</f>
        <v/>
      </c>
    </row>
    <row r="4990">
      <c r="AC4990">
        <f>IF($C4990="","",IF(COUNTIF('Códigos Santander (ref)'!$A$2:$A$79,$C4990)&gt;0,"SANTANDER",IF(COUNTIF('Códigos Itaú (ref)'!$A$2:$A$44,$C4990)&gt;0,"ITAU",IF(AND(TRIM(UPPER($I4990))="CONTRATUAL",ISNUMBER(SEARCH("INDIVIDUAL",SUBSTITUTE(UPPER($D4990)," ","")))),"PREMIUM FREE",""))))</f>
        <v/>
      </c>
    </row>
    <row r="4991">
      <c r="AC4991">
        <f>IF($C4991="","",IF(COUNTIF('Códigos Santander (ref)'!$A$2:$A$79,$C4991)&gt;0,"SANTANDER",IF(COUNTIF('Códigos Itaú (ref)'!$A$2:$A$44,$C4991)&gt;0,"ITAU",IF(AND(TRIM(UPPER($I4991))="CONTRATUAL",ISNUMBER(SEARCH("INDIVIDUAL",SUBSTITUTE(UPPER($D4991)," ","")))),"PREMIUM FREE",""))))</f>
        <v/>
      </c>
    </row>
    <row r="4992">
      <c r="AC4992">
        <f>IF($C4992="","",IF(COUNTIF('Códigos Santander (ref)'!$A$2:$A$79,$C4992)&gt;0,"SANTANDER",IF(COUNTIF('Códigos Itaú (ref)'!$A$2:$A$44,$C4992)&gt;0,"ITAU",IF(AND(TRIM(UPPER($I4992))="CONTRATUAL",ISNUMBER(SEARCH("INDIVIDUAL",SUBSTITUTE(UPPER($D4992)," ","")))),"PREMIUM FREE",""))))</f>
        <v/>
      </c>
    </row>
    <row r="4993">
      <c r="AC4993">
        <f>IF($C4993="","",IF(COUNTIF('Códigos Santander (ref)'!$A$2:$A$79,$C4993)&gt;0,"SANTANDER",IF(COUNTIF('Códigos Itaú (ref)'!$A$2:$A$44,$C4993)&gt;0,"ITAU",IF(AND(TRIM(UPPER($I4993))="CONTRATUAL",ISNUMBER(SEARCH("INDIVIDUAL",SUBSTITUTE(UPPER($D4993)," ","")))),"PREMIUM FREE",""))))</f>
        <v/>
      </c>
    </row>
    <row r="4994">
      <c r="AC4994">
        <f>IF($C4994="","",IF(COUNTIF('Códigos Santander (ref)'!$A$2:$A$79,$C4994)&gt;0,"SANTANDER",IF(COUNTIF('Códigos Itaú (ref)'!$A$2:$A$44,$C4994)&gt;0,"ITAU",IF(AND(TRIM(UPPER($I4994))="CONTRATUAL",ISNUMBER(SEARCH("INDIVIDUAL",SUBSTITUTE(UPPER($D4994)," ","")))),"PREMIUM FREE",""))))</f>
        <v/>
      </c>
    </row>
    <row r="4995">
      <c r="AC4995">
        <f>IF($C4995="","",IF(COUNTIF('Códigos Santander (ref)'!$A$2:$A$79,$C4995)&gt;0,"SANTANDER",IF(COUNTIF('Códigos Itaú (ref)'!$A$2:$A$44,$C4995)&gt;0,"ITAU",IF(AND(TRIM(UPPER($I4995))="CONTRATUAL",ISNUMBER(SEARCH("INDIVIDUAL",SUBSTITUTE(UPPER($D4995)," ","")))),"PREMIUM FREE",""))))</f>
        <v/>
      </c>
    </row>
    <row r="4996">
      <c r="AC4996">
        <f>IF($C4996="","",IF(COUNTIF('Códigos Santander (ref)'!$A$2:$A$79,$C4996)&gt;0,"SANTANDER",IF(COUNTIF('Códigos Itaú (ref)'!$A$2:$A$44,$C4996)&gt;0,"ITAU",IF(AND(TRIM(UPPER($I4996))="CONTRATUAL",ISNUMBER(SEARCH("INDIVIDUAL",SUBSTITUTE(UPPER($D4996)," ","")))),"PREMIUM FREE",""))))</f>
        <v/>
      </c>
    </row>
    <row r="4997">
      <c r="AC4997">
        <f>IF($C4997="","",IF(COUNTIF('Códigos Santander (ref)'!$A$2:$A$79,$C4997)&gt;0,"SANTANDER",IF(COUNTIF('Códigos Itaú (ref)'!$A$2:$A$44,$C4997)&gt;0,"ITAU",IF(AND(TRIM(UPPER($I4997))="CONTRATUAL",ISNUMBER(SEARCH("INDIVIDUAL",SUBSTITUTE(UPPER($D4997)," ","")))),"PREMIUM FREE",""))))</f>
        <v/>
      </c>
    </row>
    <row r="4998">
      <c r="AC4998">
        <f>IF($C4998="","",IF(COUNTIF('Códigos Santander (ref)'!$A$2:$A$79,$C4998)&gt;0,"SANTANDER",IF(COUNTIF('Códigos Itaú (ref)'!$A$2:$A$44,$C4998)&gt;0,"ITAU",IF(AND(TRIM(UPPER($I4998))="CONTRATUAL",ISNUMBER(SEARCH("INDIVIDUAL",SUBSTITUTE(UPPER($D4998)," ","")))),"PREMIUM FREE",""))))</f>
        <v/>
      </c>
    </row>
    <row r="4999">
      <c r="AC4999">
        <f>IF($C4999="","",IF(COUNTIF('Códigos Santander (ref)'!$A$2:$A$79,$C4999)&gt;0,"SANTANDER",IF(COUNTIF('Códigos Itaú (ref)'!$A$2:$A$44,$C4999)&gt;0,"ITAU",IF(AND(TRIM(UPPER($I4999))="CONTRATUAL",ISNUMBER(SEARCH("INDIVIDUAL",SUBSTITUTE(UPPER($D4999)," ","")))),"PREMIUM FREE",""))))</f>
        <v/>
      </c>
    </row>
    <row r="5000">
      <c r="AC5000">
        <f>IF($C5000="","",IF(COUNTIF('Códigos Santander (ref)'!$A$2:$A$79,$C5000)&gt;0,"SANTANDER",IF(COUNTIF('Códigos Itaú (ref)'!$A$2:$A$44,$C5000)&gt;0,"ITAU",IF(AND(TRIM(UPPER($I5000))="CONTRATUAL",ISNUMBER(SEARCH("INDIVIDUAL",SUBSTITUTE(UPPER($D5000)," ","")))),"PREMIUM FREE",""))))</f>
        <v/>
      </c>
    </row>
  </sheetData>
  <autoFilter ref="A1:AA621"/>
  <dataValidations count="10">
    <dataValidation sqref="B69:B71" showDropDown="0" showInputMessage="1" showErrorMessage="1" allowBlank="1"/>
    <dataValidation sqref="A69:A71" showDropDown="0" showInputMessage="1" showErrorMessage="1" allowBlank="1" type="list">
      <formula1>"TELA,LECOM,EMAIL,SAC,NIP,RA,OUVIDORIA,PROCON"</formula1>
    </dataValidation>
    <dataValidation sqref="N69:N72" showDropDown="0" showInputMessage="1" showErrorMessage="1" allowBlank="1" type="list">
      <formula1>"CIBELY,SERGIANA,MARINA,VITORIA"</formula1>
    </dataValidation>
    <dataValidation sqref="T69:T72" showDropDown="0" showInputMessage="1" showErrorMessage="1" allowBlank="1" type="list">
      <formula1>"5 DIAS ÚTEIS,7 DIAS CORRIDOS,8 DIAS ÚTEIS,10 DIAS CORRIDOS,30 DIAS CORRIDOS"</formula1>
    </dataValidation>
    <dataValidation sqref="I69:I71" showDropDown="0" showInputMessage="1" showErrorMessage="1" allowBlank="1" type="list">
      <formula1>"CONTRATUAL,INSUFICIÊNCIA DE REDE,COBRANÇA INDEVIDA,DESLOCAMENTO,PÓS PAGAMENTO,ERRO DE SISTEMA/INFORMAÇÃO,NEG. ATEND. REDE"</formula1>
    </dataValidation>
    <dataValidation sqref="A1:A68 A72:A201" showDropDown="0" showInputMessage="1" showErrorMessage="1" allowBlank="1" type="list">
      <formula1>"TELA,LECOM,EMAIL,SAC,NIP,RA,OUVIDORIA,PROCON"</formula1>
      <formula2>0</formula2>
    </dataValidation>
    <dataValidation sqref="N1:N68 N73:N201" showDropDown="0" showInputMessage="1" showErrorMessage="1" allowBlank="1" type="list">
      <formula1>"CIBELY,SERGIANA,MARINA,VITORIA"</formula1>
      <formula2>0</formula2>
    </dataValidation>
    <dataValidation sqref="T1:T68 T73:T201" showDropDown="0" showInputMessage="1" showErrorMessage="1" allowBlank="1" type="list">
      <formula1>"5 DIAS ÚTEIS,7 DIAS CORRIDOS,8 DIAS ÚTEIS,10 DIAS CORRIDOS,30 DIAS CORRIDOS"</formula1>
      <formula2>0</formula2>
    </dataValidation>
    <dataValidation sqref="I1:I68 I72:I201" showDropDown="0" showInputMessage="1" showErrorMessage="1" allowBlank="1" type="list">
      <formula1>"CONTRATUAL,INSUFICIÊNCIA DE REDE,COBRANÇA INDEVIDA,DESLOCAMENTO,PÓS PAGAMENTO,ERRO DE SISTEMA/INFORMAÇÃO,NEG. ATEND. REDE"</formula1>
      <formula2>0</formula2>
    </dataValidation>
    <dataValidation sqref="B1:B68 B72:B201" showDropDown="0" showInputMessage="1" showErrorMessage="1" allowBlank="1">
      <formula1>0</formula1>
      <formula2>0</formula2>
    </dataValidation>
  </dataValidations>
  <pageMargins left="0.7" right="0.7" top="0.75" bottom="0.75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M5000"/>
  <sheetViews>
    <sheetView zoomScaleNormal="100" workbookViewId="0">
      <pane ySplit="1" topLeftCell="Q116" activePane="bottomLeft" state="frozen"/>
      <selection pane="bottomLeft" activeCell="A122" sqref="A122:XFD122"/>
      <selection activeCell="D114" sqref="D114"/>
    </sheetView>
  </sheetViews>
  <sheetFormatPr baseColWidth="8" defaultColWidth="8.7109375" defaultRowHeight="15"/>
  <cols>
    <col width="16.7109375" customWidth="1" min="2" max="2"/>
    <col width="18.28515625" customWidth="1" min="3" max="3"/>
    <col width="50.85546875" customWidth="1" min="4" max="4"/>
    <col width="25.5703125" customWidth="1" min="5" max="5"/>
    <col width="25.7109375" customWidth="1" min="6" max="6"/>
    <col width="20.140625" customWidth="1" min="7" max="7"/>
    <col width="18.28515625" customWidth="1" min="8" max="8"/>
    <col width="29.28515625" customWidth="1" min="9" max="9"/>
    <col width="24.5703125" customWidth="1" min="10" max="10"/>
    <col width="81" customWidth="1" min="11" max="11"/>
    <col width="24.28515625" customWidth="1" min="12" max="12"/>
    <col width="17.85546875" customWidth="1" min="13" max="13"/>
    <col width="27" customWidth="1" min="14" max="14"/>
    <col width="20.140625" customWidth="1" min="15" max="15"/>
    <col width="28" customWidth="1" min="16" max="16"/>
    <col width="28.140625" customWidth="1" min="17" max="17"/>
    <col width="30" customWidth="1" min="18" max="18"/>
    <col width="19.85546875" customWidth="1" min="19" max="19"/>
    <col width="24.42578125" customWidth="1" min="20" max="20"/>
    <col width="20.85546875" customWidth="1" min="21" max="21"/>
    <col width="17.7109375" customWidth="1" min="22" max="22"/>
    <col width="24.7109375" customWidth="1" min="23" max="23"/>
    <col width="27.140625" customWidth="1" min="24" max="25"/>
    <col width="111.42578125" customWidth="1" min="26" max="26"/>
    <col width="29.28515625" customWidth="1" min="27" max="27"/>
    <col width="22" customWidth="1" min="29" max="29"/>
  </cols>
  <sheetData>
    <row r="1" ht="15" customFormat="1" customHeight="1" s="417">
      <c r="A1" s="146" t="inlineStr">
        <is>
          <t>CANAL</t>
        </is>
      </c>
      <c r="B1" s="146" t="inlineStr">
        <is>
          <t xml:space="preserve">N° SOLICITAÇÃO </t>
        </is>
      </c>
      <c r="C1" s="197" t="inlineStr">
        <is>
          <t>CÓD. EMPRESA</t>
        </is>
      </c>
      <c r="D1" s="146" t="inlineStr">
        <is>
          <t>EMPRESA</t>
        </is>
      </c>
      <c r="E1" s="197" t="inlineStr">
        <is>
          <t>CPF TITULAR</t>
        </is>
      </c>
      <c r="F1" s="146" t="inlineStr">
        <is>
          <t>COD. DO BENEFICIÁRIO</t>
        </is>
      </c>
      <c r="G1" s="198" t="inlineStr">
        <is>
          <t>VALOR SOLICITADO</t>
        </is>
      </c>
      <c r="H1" s="198" t="inlineStr">
        <is>
          <t>VALOR PAGO</t>
        </is>
      </c>
      <c r="I1" s="197" t="inlineStr">
        <is>
          <t>MOTIVO</t>
        </is>
      </c>
      <c r="J1" s="146" t="inlineStr">
        <is>
          <t xml:space="preserve">CPF/CNPJ DENTISTA </t>
        </is>
      </c>
      <c r="K1" s="146" t="inlineStr">
        <is>
          <t>NOME PRESTADOR DE SERVIÇO</t>
        </is>
      </c>
      <c r="L1" s="146" t="inlineStr">
        <is>
          <t>CIDADE PRESTADOR</t>
        </is>
      </c>
      <c r="M1" s="146" t="inlineStr">
        <is>
          <t>UF PRESTADOR</t>
        </is>
      </c>
      <c r="N1" s="146" t="inlineStr">
        <is>
          <t>AUDITOR</t>
        </is>
      </c>
      <c r="O1" s="146" t="inlineStr">
        <is>
          <t>ASTREIN</t>
        </is>
      </c>
      <c r="P1" s="149" t="inlineStr">
        <is>
          <t>DT SOLICITAÇÃO ASTREIN</t>
        </is>
      </c>
      <c r="Q1" s="149" t="inlineStr">
        <is>
          <t>DT LIBERAÇÃO ASTREIN</t>
        </is>
      </c>
      <c r="R1" s="146" t="inlineStr">
        <is>
          <t>STATUS DA SOLICITAÇÃO</t>
        </is>
      </c>
      <c r="S1" s="146" t="inlineStr">
        <is>
          <t>PROCESSO</t>
        </is>
      </c>
      <c r="T1" s="146" t="inlineStr">
        <is>
          <t>PRAZO CONTRATUAL</t>
        </is>
      </c>
      <c r="U1" s="430" t="inlineStr">
        <is>
          <t>DT AUDITORIA</t>
        </is>
      </c>
      <c r="V1" s="430" t="inlineStr">
        <is>
          <t>DT APROVAÇÃO</t>
        </is>
      </c>
      <c r="W1" s="430" t="inlineStr">
        <is>
          <t>DT PRAZO CONTRATUAL</t>
        </is>
      </c>
      <c r="X1" s="431" t="inlineStr">
        <is>
          <t>DATA DE PAGAMENTO SAP</t>
        </is>
      </c>
      <c r="Y1" s="432" t="inlineStr">
        <is>
          <t>PRAZO CONTRATUAL</t>
        </is>
      </c>
      <c r="Z1" s="435" t="inlineStr">
        <is>
          <t>OBS</t>
        </is>
      </c>
      <c r="AA1" s="416" t="inlineStr">
        <is>
          <t>TIPO DO ERRO INTERNO</t>
        </is>
      </c>
      <c r="AB1" s="243" t="n"/>
      <c r="AC1" s="496" t="inlineStr">
        <is>
          <t>SEGMENTO (auxiliar automático)</t>
        </is>
      </c>
      <c r="AD1" s="243" t="n"/>
      <c r="AE1" s="243" t="n"/>
      <c r="AF1" s="243" t="n"/>
      <c r="AG1" s="243" t="n"/>
      <c r="AH1" s="243" t="n"/>
      <c r="AI1" s="243" t="n"/>
      <c r="AJ1" s="243" t="n"/>
      <c r="AK1" s="243" t="n"/>
      <c r="AL1" s="243" t="n"/>
      <c r="AM1" s="243" t="n"/>
      <c r="AN1" s="243" t="n"/>
      <c r="AO1" s="243" t="n"/>
      <c r="AP1" s="243" t="n"/>
      <c r="AQ1" s="243" t="n"/>
      <c r="AR1" s="243" t="n"/>
      <c r="AS1" s="243" t="n"/>
      <c r="AT1" s="243" t="n"/>
      <c r="AU1" s="243" t="n"/>
      <c r="AV1" s="243" t="n"/>
      <c r="AW1" s="243" t="n"/>
      <c r="AX1" s="243" t="n"/>
      <c r="AY1" s="243" t="n"/>
      <c r="AZ1" s="243" t="n"/>
      <c r="BA1" s="243" t="n"/>
      <c r="BB1" s="243" t="n"/>
      <c r="BC1" s="243" t="n"/>
      <c r="BD1" s="243" t="n"/>
      <c r="BE1" s="243" t="n"/>
      <c r="BF1" s="243" t="n"/>
      <c r="BG1" s="243" t="n"/>
      <c r="BH1" s="243" t="n"/>
      <c r="BI1" s="243" t="n"/>
      <c r="BJ1" s="243" t="n"/>
      <c r="BK1" s="243" t="n"/>
      <c r="BL1" s="243" t="n"/>
      <c r="BM1" s="243" t="n"/>
      <c r="BN1" s="243" t="n"/>
      <c r="BO1" s="243" t="n"/>
      <c r="BP1" s="243" t="n"/>
      <c r="BQ1" s="243" t="n"/>
      <c r="BR1" s="243" t="n"/>
      <c r="BS1" s="243" t="n"/>
      <c r="BT1" s="243" t="n"/>
      <c r="BU1" s="243" t="n"/>
      <c r="BV1" s="243" t="n"/>
      <c r="BW1" s="243" t="n"/>
      <c r="BX1" s="243" t="n"/>
      <c r="BY1" s="243" t="n"/>
      <c r="BZ1" s="243" t="n"/>
      <c r="CA1" s="243" t="n"/>
      <c r="CB1" s="243" t="n"/>
      <c r="CC1" s="243" t="n"/>
      <c r="CD1" s="243" t="n"/>
      <c r="CE1" s="243" t="n"/>
      <c r="CF1" s="243" t="n"/>
      <c r="CG1" s="243" t="n"/>
      <c r="CH1" s="243" t="n"/>
      <c r="CI1" s="243" t="n"/>
      <c r="CJ1" s="243" t="n"/>
      <c r="CK1" s="243" t="n"/>
      <c r="CL1" s="243" t="n"/>
      <c r="CM1" s="243" t="n"/>
    </row>
    <row r="2" ht="15" customFormat="1" customHeight="1" s="45">
      <c r="A2" s="347" t="inlineStr">
        <is>
          <t>TELA</t>
        </is>
      </c>
      <c r="B2" s="347" t="n">
        <v>58712</v>
      </c>
      <c r="C2" s="347" t="inlineStr">
        <is>
          <t>IPDKI</t>
        </is>
      </c>
      <c r="D2" s="347" t="inlineStr">
        <is>
          <t>INDIVIDUAL MAISODONTO</t>
        </is>
      </c>
      <c r="E2" s="347" t="n">
        <v>42576407315</v>
      </c>
      <c r="F2" s="347" t="inlineStr">
        <is>
          <t>IPDKI020831013</t>
        </is>
      </c>
      <c r="G2" s="351" t="n">
        <v>150</v>
      </c>
      <c r="H2" s="351" t="n">
        <v>20.4</v>
      </c>
      <c r="I2" s="347" t="inlineStr">
        <is>
          <t>CONTRATUAL</t>
        </is>
      </c>
      <c r="J2" s="352" t="n">
        <v>37749783873</v>
      </c>
      <c r="K2" s="347" t="inlineStr">
        <is>
          <t>RAQUEL SABOIA GOMES</t>
        </is>
      </c>
      <c r="L2" s="347" t="inlineStr">
        <is>
          <t>CRATEÚS</t>
        </is>
      </c>
      <c r="M2" s="347" t="inlineStr">
        <is>
          <t>CE</t>
        </is>
      </c>
      <c r="N2" s="346" t="inlineStr">
        <is>
          <t>CIBELY</t>
        </is>
      </c>
      <c r="O2" s="407" t="n">
        <v>579285</v>
      </c>
      <c r="P2" s="348" t="n">
        <v>46260</v>
      </c>
      <c r="Q2" s="348" t="n">
        <v>46266</v>
      </c>
      <c r="R2" s="256" t="inlineStr">
        <is>
          <t>AUTORIZADO PAGAMENTO</t>
        </is>
      </c>
      <c r="S2" s="347" t="n">
        <v>8202666662</v>
      </c>
      <c r="T2" s="346" t="inlineStr">
        <is>
          <t>30 DIAS CORRIDOS</t>
        </is>
      </c>
      <c r="U2" s="348" t="n">
        <v>46251</v>
      </c>
      <c r="V2" s="348" t="n">
        <v>46267</v>
      </c>
      <c r="W2" s="348" t="n">
        <v>46297</v>
      </c>
      <c r="X2" s="350" t="n">
        <v>46269</v>
      </c>
      <c r="Y2" s="348">
        <f>IF(AND(X2&lt;&gt;"",W2&lt;&gt;""),IF(X2&lt;=W2,"SIM","NÃO"),"")</f>
        <v/>
      </c>
      <c r="Z2" s="348">
        <f>IF(AND(Y2&lt;&gt;"",X2&lt;&gt;""),IF(Y2&lt;=X2,"SIM","NÃO"),"")</f>
        <v/>
      </c>
      <c r="AA2" s="355" t="n"/>
      <c r="AB2" s="342" t="n"/>
      <c r="AC2" s="342">
        <f>IF($C2="","",IF(COUNTIF('Códigos Santander (ref)'!$A$2:$A$79,$C2)&gt;0,"SANTANDER",IF(COUNTIF('Códigos Itaú (ref)'!$A$2:$A$44,$C2)&gt;0,"ITAU",IF(AND(TRIM(UPPER($I2))="CONTRATUAL",ISNUMBER(SEARCH("INDIVIDUAL",SUBSTITUTE(UPPER($D2)," ","")))),"PREMIUM FREE",""))))</f>
        <v/>
      </c>
      <c r="AD2" s="342" t="n"/>
      <c r="AE2" s="342" t="n"/>
      <c r="AF2" s="342" t="n"/>
      <c r="AG2" s="342" t="n"/>
      <c r="AH2" s="342" t="n"/>
      <c r="AI2" s="342" t="n"/>
      <c r="AJ2" s="342" t="n"/>
      <c r="AK2" s="342" t="n"/>
      <c r="AL2" s="342" t="n"/>
      <c r="AM2" s="342" t="n"/>
      <c r="AN2" s="342" t="n"/>
      <c r="AO2" s="342" t="n"/>
      <c r="AP2" s="342" t="n"/>
      <c r="AQ2" s="342" t="n"/>
      <c r="AR2" s="342" t="n"/>
      <c r="AS2" s="342" t="n"/>
      <c r="AT2" s="342" t="n"/>
      <c r="AU2" s="342" t="n"/>
      <c r="AV2" s="342" t="n"/>
      <c r="AW2" s="342" t="n"/>
      <c r="AX2" s="342" t="n"/>
      <c r="AY2" s="342" t="n"/>
      <c r="AZ2" s="342" t="n"/>
      <c r="BA2" s="342" t="n"/>
      <c r="BB2" s="342" t="n"/>
      <c r="BC2" s="342" t="n"/>
      <c r="BD2" s="342" t="n"/>
      <c r="BE2" s="342" t="n"/>
      <c r="BF2" s="342" t="n"/>
      <c r="BG2" s="342" t="n"/>
      <c r="BH2" s="342" t="n"/>
      <c r="BI2" s="342" t="n"/>
      <c r="BJ2" s="342" t="n"/>
      <c r="BK2" s="342" t="n"/>
      <c r="BL2" s="342" t="n"/>
      <c r="BM2" s="342" t="n"/>
      <c r="BN2" s="342" t="n"/>
      <c r="BO2" s="342" t="n"/>
      <c r="BP2" s="342" t="n"/>
      <c r="BQ2" s="342" t="n"/>
      <c r="BR2" s="342" t="n"/>
      <c r="BS2" s="342" t="n"/>
      <c r="BT2" s="342" t="n"/>
      <c r="BU2" s="342" t="n"/>
      <c r="BV2" s="342" t="n"/>
      <c r="BW2" s="342" t="n"/>
      <c r="BX2" s="342" t="n"/>
      <c r="BY2" s="342" t="n"/>
      <c r="BZ2" s="342" t="n"/>
      <c r="CA2" s="342" t="n"/>
      <c r="CB2" s="342" t="n"/>
      <c r="CC2" s="342" t="n"/>
      <c r="CD2" s="342" t="n"/>
      <c r="CE2" s="342" t="n"/>
      <c r="CF2" s="342" t="n"/>
      <c r="CG2" s="342" t="n"/>
      <c r="CH2" s="342" t="n"/>
      <c r="CI2" s="342" t="n"/>
      <c r="CJ2" s="342" t="n"/>
      <c r="CK2" s="342" t="n"/>
      <c r="CL2" s="342" t="n"/>
      <c r="CM2" s="342" t="n"/>
    </row>
    <row r="3" ht="15" customFormat="1" customHeight="1" s="45">
      <c r="A3" s="347" t="inlineStr">
        <is>
          <t>TELA</t>
        </is>
      </c>
      <c r="B3" s="347" t="n">
        <v>58692</v>
      </c>
      <c r="C3" s="347" t="inlineStr">
        <is>
          <t>0M1CA</t>
        </is>
      </c>
      <c r="D3" s="347" t="inlineStr">
        <is>
          <t>CARREFOUR COMERCIO E INDUSTRIA LTDA</t>
        </is>
      </c>
      <c r="E3" s="347" t="n">
        <v>6350977963</v>
      </c>
      <c r="F3" s="347" t="inlineStr">
        <is>
          <t>0M1CA072280026</t>
        </is>
      </c>
      <c r="G3" s="351" t="n">
        <v>50</v>
      </c>
      <c r="H3" s="351" t="n">
        <v>22.5</v>
      </c>
      <c r="I3" s="347" t="inlineStr">
        <is>
          <t>CONTRATUAL</t>
        </is>
      </c>
      <c r="J3" s="352" t="n">
        <v>34574372000143</v>
      </c>
      <c r="K3" s="347" t="inlineStr">
        <is>
          <t>ATTIZZANI, CAVAGES E MANHAES DIAGNOSTICO POR IMAGEM EM ODONTOLOGIA</t>
        </is>
      </c>
      <c r="L3" s="347" t="inlineStr">
        <is>
          <t>JUNDIAÍ</t>
        </is>
      </c>
      <c r="M3" s="347" t="inlineStr">
        <is>
          <t>SP</t>
        </is>
      </c>
      <c r="N3" s="346" t="inlineStr">
        <is>
          <t>SERGIANA</t>
        </is>
      </c>
      <c r="O3" s="346" t="n">
        <v>577433</v>
      </c>
      <c r="P3" s="348" t="n">
        <v>46254</v>
      </c>
      <c r="Q3" s="348" t="n">
        <v>46266</v>
      </c>
      <c r="R3" s="256" t="inlineStr">
        <is>
          <t>AUTORIZADO PAGAMENTO</t>
        </is>
      </c>
      <c r="S3" s="347" t="n">
        <v>8202666663</v>
      </c>
      <c r="T3" s="346" t="inlineStr">
        <is>
          <t>8 DIAS ÚTEIS</t>
        </is>
      </c>
      <c r="U3" s="348" t="n">
        <v>46253</v>
      </c>
      <c r="V3" s="348" t="n">
        <v>46267</v>
      </c>
      <c r="W3" s="348" t="n">
        <v>46280</v>
      </c>
      <c r="X3" s="350" t="n">
        <v>46269</v>
      </c>
      <c r="Y3" s="348">
        <f>IF(AND(X3&lt;&gt;"",W3&lt;&gt;""),IF(X3&lt;=W3,"SIM","NÃO"),"")</f>
        <v/>
      </c>
      <c r="Z3" s="468" t="n"/>
      <c r="AA3" s="355" t="n"/>
      <c r="AB3" s="342" t="n"/>
      <c r="AC3" s="342">
        <f>IF($C3="","",IF(COUNTIF('Códigos Santander (ref)'!$A$2:$A$79,$C3)&gt;0,"SANTANDER",IF(COUNTIF('Códigos Itaú (ref)'!$A$2:$A$44,$C3)&gt;0,"ITAU",IF(AND(TRIM(UPPER($I3))="CONTRATUAL",ISNUMBER(SEARCH("INDIVIDUAL",SUBSTITUTE(UPPER($D3)," ","")))),"PREMIUM FREE",""))))</f>
        <v/>
      </c>
      <c r="AD3" s="342" t="n"/>
      <c r="AE3" s="342" t="n"/>
      <c r="AF3" s="342" t="n"/>
      <c r="AG3" s="342" t="n"/>
      <c r="AH3" s="342" t="n"/>
      <c r="AI3" s="342" t="n"/>
      <c r="AJ3" s="342" t="n"/>
      <c r="AK3" s="342" t="n"/>
      <c r="AL3" s="342" t="n"/>
      <c r="AM3" s="342" t="n"/>
      <c r="AN3" s="342" t="n"/>
      <c r="AO3" s="342" t="n"/>
      <c r="AP3" s="342" t="n"/>
      <c r="AQ3" s="342" t="n"/>
      <c r="AR3" s="342" t="n"/>
      <c r="AS3" s="342" t="n"/>
      <c r="AT3" s="342" t="n"/>
      <c r="AU3" s="342" t="n"/>
      <c r="AV3" s="342" t="n"/>
      <c r="AW3" s="342" t="n"/>
      <c r="AX3" s="342" t="n"/>
      <c r="AY3" s="342" t="n"/>
      <c r="AZ3" s="342" t="n"/>
      <c r="BA3" s="342" t="n"/>
      <c r="BB3" s="342" t="n"/>
      <c r="BC3" s="342" t="n"/>
      <c r="BD3" s="342" t="n"/>
      <c r="BE3" s="342" t="n"/>
      <c r="BF3" s="342" t="n"/>
      <c r="BG3" s="342" t="n"/>
      <c r="BH3" s="342" t="n"/>
      <c r="BI3" s="342" t="n"/>
      <c r="BJ3" s="342" t="n"/>
      <c r="BK3" s="342" t="n"/>
      <c r="BL3" s="342" t="n"/>
      <c r="BM3" s="342" t="n"/>
      <c r="BN3" s="342" t="n"/>
      <c r="BO3" s="342" t="n"/>
      <c r="BP3" s="342" t="n"/>
      <c r="BQ3" s="342" t="n"/>
      <c r="BR3" s="342" t="n"/>
      <c r="BS3" s="342" t="n"/>
      <c r="BT3" s="342" t="n"/>
      <c r="BU3" s="342" t="n"/>
      <c r="BV3" s="342" t="n"/>
      <c r="BW3" s="342" t="n"/>
      <c r="BX3" s="342" t="n"/>
      <c r="BY3" s="342" t="n"/>
      <c r="BZ3" s="342" t="n"/>
      <c r="CA3" s="342" t="n"/>
      <c r="CB3" s="342" t="n"/>
      <c r="CC3" s="342" t="n"/>
      <c r="CD3" s="342" t="n"/>
      <c r="CE3" s="342" t="n"/>
      <c r="CF3" s="342" t="n"/>
      <c r="CG3" s="342" t="n"/>
      <c r="CH3" s="342" t="n"/>
      <c r="CI3" s="342" t="n"/>
      <c r="CJ3" s="342" t="n"/>
      <c r="CK3" s="342" t="n"/>
      <c r="CL3" s="342" t="n"/>
      <c r="CM3" s="342" t="n"/>
    </row>
    <row r="4" ht="15" customFormat="1" customHeight="1" s="45">
      <c r="A4" s="347" t="inlineStr">
        <is>
          <t>LECOM</t>
        </is>
      </c>
      <c r="B4" s="387" t="n">
        <v>59033</v>
      </c>
      <c r="C4" s="347" t="inlineStr">
        <is>
          <t>0AZQH</t>
        </is>
      </c>
      <c r="D4" s="347" t="inlineStr">
        <is>
          <t>COOP CRED LIV ADMISUD AMAZ LTDA SICOOB CRED</t>
        </is>
      </c>
      <c r="E4" s="347" t="n">
        <v>1111830223</v>
      </c>
      <c r="F4" s="347" t="inlineStr">
        <is>
          <t>0AZQH000120006</t>
        </is>
      </c>
      <c r="G4" s="351" t="n">
        <v>4200</v>
      </c>
      <c r="H4" s="351" t="n">
        <v>4200</v>
      </c>
      <c r="I4" s="347" t="inlineStr">
        <is>
          <t>CONTRATUAL</t>
        </is>
      </c>
      <c r="J4" s="352" t="n">
        <v>82858632200</v>
      </c>
      <c r="K4" s="347" t="inlineStr">
        <is>
          <t>CAROLINA DETOFOL</t>
        </is>
      </c>
      <c r="L4" s="347" t="inlineStr">
        <is>
          <t>VILHENA</t>
        </is>
      </c>
      <c r="M4" s="347" t="inlineStr">
        <is>
          <t>RO</t>
        </is>
      </c>
      <c r="N4" s="346" t="inlineStr">
        <is>
          <t>SERGIANA</t>
        </is>
      </c>
      <c r="O4" s="407" t="n">
        <v>581046</v>
      </c>
      <c r="P4" s="442" t="n">
        <v>46268</v>
      </c>
      <c r="Q4" s="348" t="n">
        <v>46274</v>
      </c>
      <c r="R4" s="256" t="inlineStr">
        <is>
          <t>AUTORIZADO PAGAMENTO</t>
        </is>
      </c>
      <c r="S4" s="347" t="n">
        <v>8202667077</v>
      </c>
      <c r="T4" s="346" t="inlineStr">
        <is>
          <t>30 DIAS CORRIDOS</t>
        </is>
      </c>
      <c r="U4" s="348" t="n">
        <v>46254</v>
      </c>
      <c r="V4" s="348" t="n">
        <v>46274</v>
      </c>
      <c r="W4" s="348" t="n">
        <v>46304</v>
      </c>
      <c r="X4" s="350" t="n">
        <v>46276</v>
      </c>
      <c r="Y4" s="350">
        <f>IF(AND(X4&lt;&gt;"",W4&lt;&gt;""),IF(X4&lt;=W4,"SIM","NÃO"),"")</f>
        <v/>
      </c>
      <c r="Z4" s="354" t="inlineStr">
        <is>
          <t>SOLICITAÇÃO DE REEMBOLSO 577906 EM 21/08/2026, LIBERADO EM 03/09/2026, SOLICITADO ALTERAÇÃO DE PD EM 03/09/2026</t>
        </is>
      </c>
      <c r="AA4" s="395" t="n"/>
      <c r="AB4" s="342" t="n"/>
      <c r="AC4" s="342">
        <f>IF($C4="","",IF(COUNTIF('Códigos Santander (ref)'!$A$2:$A$79,$C4)&gt;0,"SANTANDER",IF(COUNTIF('Códigos Itaú (ref)'!$A$2:$A$44,$C4)&gt;0,"ITAU",IF(AND(TRIM(UPPER($I4))="CONTRATUAL",ISNUMBER(SEARCH("INDIVIDUAL",SUBSTITUTE(UPPER($D4)," ","")))),"PREMIUM FREE",""))))</f>
        <v/>
      </c>
      <c r="AD4" s="342" t="n"/>
      <c r="AE4" s="342" t="n"/>
      <c r="AF4" s="342" t="n"/>
      <c r="AG4" s="342" t="n"/>
      <c r="AH4" s="342" t="n"/>
      <c r="AI4" s="342" t="n"/>
      <c r="AJ4" s="342" t="n"/>
      <c r="AK4" s="342" t="n"/>
      <c r="AL4" s="342" t="n"/>
      <c r="AM4" s="342" t="n"/>
      <c r="AN4" s="342" t="n"/>
      <c r="AO4" s="342" t="n"/>
      <c r="AP4" s="342" t="n"/>
      <c r="AQ4" s="342" t="n"/>
      <c r="AR4" s="342" t="n"/>
      <c r="AS4" s="342" t="n"/>
      <c r="AT4" s="342" t="n"/>
      <c r="AU4" s="342" t="n"/>
      <c r="AV4" s="342" t="n"/>
      <c r="AW4" s="342" t="n"/>
      <c r="AX4" s="342" t="n"/>
      <c r="AY4" s="342" t="n"/>
      <c r="AZ4" s="342" t="n"/>
      <c r="BA4" s="342" t="n"/>
      <c r="BB4" s="342" t="n"/>
      <c r="BC4" s="342" t="n"/>
      <c r="BD4" s="342" t="n"/>
      <c r="BE4" s="342" t="n"/>
      <c r="BF4" s="342" t="n"/>
      <c r="BG4" s="342" t="n"/>
      <c r="BH4" s="342" t="n"/>
      <c r="BI4" s="342" t="n"/>
      <c r="BJ4" s="342" t="n"/>
      <c r="BK4" s="342" t="n"/>
      <c r="BL4" s="342" t="n"/>
      <c r="BM4" s="342" t="n"/>
      <c r="BN4" s="342" t="n"/>
      <c r="BO4" s="342" t="n"/>
      <c r="BP4" s="342" t="n"/>
      <c r="BQ4" s="342" t="n"/>
      <c r="BR4" s="342" t="n"/>
      <c r="BS4" s="342" t="n"/>
      <c r="BT4" s="342" t="n"/>
      <c r="BU4" s="342" t="n"/>
      <c r="BV4" s="342" t="n"/>
      <c r="BW4" s="342" t="n"/>
      <c r="BX4" s="342" t="n"/>
      <c r="BY4" s="342" t="n"/>
      <c r="BZ4" s="342" t="n"/>
      <c r="CA4" s="342" t="n"/>
      <c r="CB4" s="342" t="n"/>
      <c r="CC4" s="342" t="n"/>
      <c r="CD4" s="342" t="n"/>
      <c r="CE4" s="342" t="n"/>
      <c r="CF4" s="342" t="n"/>
      <c r="CG4" s="342" t="n"/>
      <c r="CH4" s="342" t="n"/>
      <c r="CI4" s="342" t="n"/>
      <c r="CJ4" s="342" t="n"/>
      <c r="CK4" s="342" t="n"/>
      <c r="CL4" s="342" t="n"/>
      <c r="CM4" s="342" t="n"/>
    </row>
    <row r="5" ht="15" customFormat="1" customHeight="1" s="45">
      <c r="A5" s="347" t="inlineStr">
        <is>
          <t>TELA</t>
        </is>
      </c>
      <c r="B5" s="347" t="n">
        <v>59054</v>
      </c>
      <c r="C5" s="347" t="n">
        <v>50700</v>
      </c>
      <c r="D5" s="347" t="inlineStr">
        <is>
          <t>INDIVIDUAL MAISODONTO</t>
        </is>
      </c>
      <c r="E5" s="347" t="n">
        <v>42961164877</v>
      </c>
      <c r="F5" s="352" t="n">
        <v>50700482981003</v>
      </c>
      <c r="G5" s="351" t="n">
        <v>450</v>
      </c>
      <c r="H5" s="351" t="n">
        <v>450</v>
      </c>
      <c r="I5" s="347" t="inlineStr">
        <is>
          <t>COBRANÇA INDEVIDA</t>
        </is>
      </c>
      <c r="J5" s="352" t="n">
        <v>38616264892</v>
      </c>
      <c r="K5" s="347" t="inlineStr">
        <is>
          <t>JULIANA AUGUSTO HONORARIO</t>
        </is>
      </c>
      <c r="L5" s="347" t="inlineStr">
        <is>
          <t>FORTALEZA</t>
        </is>
      </c>
      <c r="M5" s="347" t="inlineStr">
        <is>
          <t>CE</t>
        </is>
      </c>
      <c r="N5" s="346" t="inlineStr">
        <is>
          <t>SERGIANA</t>
        </is>
      </c>
      <c r="O5" s="346" t="n">
        <v>579294</v>
      </c>
      <c r="P5" s="348" t="n">
        <v>46260</v>
      </c>
      <c r="Q5" s="348" t="n">
        <v>46267</v>
      </c>
      <c r="R5" s="256" t="inlineStr">
        <is>
          <t>AUTORIZADO PAGAMENTO</t>
        </is>
      </c>
      <c r="S5" s="347" t="n">
        <v>8202666745</v>
      </c>
      <c r="T5" s="346" t="inlineStr">
        <is>
          <t>30 DIAS CORRIDOS</t>
        </is>
      </c>
      <c r="U5" s="348" t="n">
        <v>46260</v>
      </c>
      <c r="V5" s="348" t="n">
        <v>46267</v>
      </c>
      <c r="W5" s="348" t="n">
        <v>46297</v>
      </c>
      <c r="X5" s="350" t="n">
        <v>46274</v>
      </c>
      <c r="Y5" s="348">
        <f>IF(AND(X5&lt;&gt;"",W5&lt;&gt;""),IF(X5&lt;=W5,"SIM","NÃO"),"")</f>
        <v/>
      </c>
      <c r="Z5" s="466" t="n"/>
      <c r="AA5" s="355" t="n"/>
      <c r="AB5" s="342" t="n"/>
      <c r="AC5" s="342">
        <f>IF($C5="","",IF(COUNTIF('Códigos Santander (ref)'!$A$2:$A$79,$C5)&gt;0,"SANTANDER",IF(COUNTIF('Códigos Itaú (ref)'!$A$2:$A$44,$C5)&gt;0,"ITAU",IF(AND(TRIM(UPPER($I5))="CONTRATUAL",ISNUMBER(SEARCH("INDIVIDUAL",SUBSTITUTE(UPPER($D5)," ","")))),"PREMIUM FREE",""))))</f>
        <v/>
      </c>
      <c r="AD5" s="342" t="n"/>
      <c r="AE5" s="342" t="n"/>
      <c r="AF5" s="342" t="n"/>
      <c r="AG5" s="342" t="n"/>
      <c r="AH5" s="342" t="n"/>
      <c r="AI5" s="342" t="n"/>
      <c r="AJ5" s="342" t="n"/>
      <c r="AK5" s="342" t="n"/>
      <c r="AL5" s="342" t="n"/>
      <c r="AM5" s="342" t="n"/>
      <c r="AN5" s="342" t="n"/>
      <c r="AO5" s="342" t="n"/>
      <c r="AP5" s="342" t="n"/>
      <c r="AQ5" s="342" t="n"/>
      <c r="AR5" s="342" t="n"/>
      <c r="AS5" s="342" t="n"/>
      <c r="AT5" s="342" t="n"/>
      <c r="AU5" s="342" t="n"/>
      <c r="AV5" s="342" t="n"/>
      <c r="AW5" s="342" t="n"/>
      <c r="AX5" s="342" t="n"/>
      <c r="AY5" s="342" t="n"/>
      <c r="AZ5" s="342" t="n"/>
      <c r="BA5" s="342" t="n"/>
      <c r="BB5" s="342" t="n"/>
      <c r="BC5" s="342" t="n"/>
      <c r="BD5" s="342" t="n"/>
      <c r="BE5" s="342" t="n"/>
      <c r="BF5" s="342" t="n"/>
      <c r="BG5" s="342" t="n"/>
      <c r="BH5" s="342" t="n"/>
      <c r="BI5" s="342" t="n"/>
      <c r="BJ5" s="342" t="n"/>
      <c r="BK5" s="342" t="n"/>
      <c r="BL5" s="342" t="n"/>
      <c r="BM5" s="342" t="n"/>
      <c r="BN5" s="342" t="n"/>
      <c r="BO5" s="342" t="n"/>
      <c r="BP5" s="342" t="n"/>
      <c r="BQ5" s="342" t="n"/>
      <c r="BR5" s="342" t="n"/>
      <c r="BS5" s="342" t="n"/>
      <c r="BT5" s="342" t="n"/>
      <c r="BU5" s="342" t="n"/>
      <c r="BV5" s="342" t="n"/>
      <c r="BW5" s="342" t="n"/>
      <c r="BX5" s="342" t="n"/>
      <c r="BY5" s="342" t="n"/>
      <c r="BZ5" s="342" t="n"/>
      <c r="CA5" s="342" t="n"/>
      <c r="CB5" s="342" t="n"/>
      <c r="CC5" s="342" t="n"/>
      <c r="CD5" s="342" t="n"/>
      <c r="CE5" s="342" t="n"/>
      <c r="CF5" s="342" t="n"/>
      <c r="CG5" s="342" t="n"/>
      <c r="CH5" s="342" t="n"/>
      <c r="CI5" s="342" t="n"/>
      <c r="CJ5" s="342" t="n"/>
      <c r="CK5" s="342" t="n"/>
      <c r="CL5" s="342" t="n"/>
      <c r="CM5" s="342" t="n"/>
    </row>
    <row r="6" ht="15" customFormat="1" customHeight="1" s="45">
      <c r="A6" s="347" t="inlineStr">
        <is>
          <t>TELA</t>
        </is>
      </c>
      <c r="B6" s="387" t="n">
        <v>58932</v>
      </c>
      <c r="C6" s="347" t="inlineStr">
        <is>
          <t>1RSLN</t>
        </is>
      </c>
      <c r="D6" s="347" t="inlineStr">
        <is>
          <t>ITAU UNIBANCO SA</t>
        </is>
      </c>
      <c r="E6" s="347" t="n">
        <v>45330081866</v>
      </c>
      <c r="F6" s="347" t="inlineStr">
        <is>
          <t>1RSLN005910013</t>
        </is>
      </c>
      <c r="G6" s="351" t="n">
        <v>290</v>
      </c>
      <c r="H6" s="351" t="n">
        <v>36</v>
      </c>
      <c r="I6" s="347" t="inlineStr">
        <is>
          <t>CONTRATUAL</t>
        </is>
      </c>
      <c r="J6" s="352" t="n">
        <v>12614387000155</v>
      </c>
      <c r="K6" s="347" t="inlineStr">
        <is>
          <t>SORRISO SANTANA - SERVICOS ODONTOLOGICOS LTDA</t>
        </is>
      </c>
      <c r="L6" s="347" t="inlineStr">
        <is>
          <t>SÃO PAULO</t>
        </is>
      </c>
      <c r="M6" s="347" t="inlineStr">
        <is>
          <t>SP</t>
        </is>
      </c>
      <c r="N6" s="346" t="inlineStr">
        <is>
          <t>SERGIANA</t>
        </is>
      </c>
      <c r="O6" s="346" t="n">
        <v>579127</v>
      </c>
      <c r="P6" s="348" t="n">
        <v>46260</v>
      </c>
      <c r="Q6" s="348" t="n">
        <v>46267</v>
      </c>
      <c r="R6" s="256" t="inlineStr">
        <is>
          <t>AUTORIZADO PAGAMENTO</t>
        </is>
      </c>
      <c r="S6" s="347" t="n">
        <v>8202666726</v>
      </c>
      <c r="T6" s="346" t="inlineStr">
        <is>
          <t>5 DIAS ÚTEIS</t>
        </is>
      </c>
      <c r="U6" s="348" t="n">
        <v>46260</v>
      </c>
      <c r="V6" s="348" t="n">
        <v>46267</v>
      </c>
      <c r="W6" s="348" t="n">
        <v>46275</v>
      </c>
      <c r="X6" s="350" t="n">
        <v>46269</v>
      </c>
      <c r="Y6" s="348">
        <f>IF(AND(X6&lt;&gt;"",W6&lt;&gt;""),IF(X6&lt;=W6,"SIM","NÃO"),"")</f>
        <v/>
      </c>
      <c r="Z6" s="408" t="n"/>
      <c r="AA6" s="355" t="n"/>
      <c r="AB6" s="342" t="n"/>
      <c r="AC6" s="342">
        <f>IF($C6="","",IF(COUNTIF('Códigos Santander (ref)'!$A$2:$A$79,$C6)&gt;0,"SANTANDER",IF(COUNTIF('Códigos Itaú (ref)'!$A$2:$A$44,$C6)&gt;0,"ITAU",IF(AND(TRIM(UPPER($I6))="CONTRATUAL",ISNUMBER(SEARCH("INDIVIDUAL",SUBSTITUTE(UPPER($D6)," ","")))),"PREMIUM FREE",""))))</f>
        <v/>
      </c>
      <c r="AD6" s="342" t="n"/>
      <c r="AE6" s="342" t="n"/>
      <c r="AF6" s="342" t="n"/>
      <c r="AG6" s="342" t="n"/>
      <c r="AH6" s="342" t="n"/>
      <c r="AI6" s="342" t="n"/>
      <c r="AJ6" s="342" t="n"/>
      <c r="AK6" s="342" t="n"/>
      <c r="AL6" s="342" t="n"/>
      <c r="AM6" s="342" t="n"/>
      <c r="AN6" s="342" t="n"/>
      <c r="AO6" s="342" t="n"/>
      <c r="AP6" s="342" t="n"/>
      <c r="AQ6" s="342" t="n"/>
      <c r="AR6" s="342" t="n"/>
      <c r="AS6" s="342" t="n"/>
      <c r="AT6" s="342" t="n"/>
      <c r="AU6" s="342" t="n"/>
      <c r="AV6" s="342" t="n"/>
      <c r="AW6" s="342" t="n"/>
      <c r="AX6" s="342" t="n"/>
      <c r="AY6" s="342" t="n"/>
      <c r="AZ6" s="342" t="n"/>
      <c r="BA6" s="342" t="n"/>
      <c r="BB6" s="342" t="n"/>
      <c r="BC6" s="342" t="n"/>
      <c r="BD6" s="342" t="n"/>
      <c r="BE6" s="342" t="n"/>
      <c r="BF6" s="342" t="n"/>
      <c r="BG6" s="342" t="n"/>
      <c r="BH6" s="342" t="n"/>
      <c r="BI6" s="342" t="n"/>
      <c r="BJ6" s="342" t="n"/>
      <c r="BK6" s="342" t="n"/>
      <c r="BL6" s="342" t="n"/>
      <c r="BM6" s="342" t="n"/>
      <c r="BN6" s="342" t="n"/>
      <c r="BO6" s="342" t="n"/>
      <c r="BP6" s="342" t="n"/>
      <c r="BQ6" s="342" t="n"/>
      <c r="BR6" s="342" t="n"/>
      <c r="BS6" s="342" t="n"/>
      <c r="BT6" s="342" t="n"/>
      <c r="BU6" s="342" t="n"/>
      <c r="BV6" s="342" t="n"/>
      <c r="BW6" s="342" t="n"/>
      <c r="BX6" s="342" t="n"/>
      <c r="BY6" s="342" t="n"/>
      <c r="BZ6" s="342" t="n"/>
      <c r="CA6" s="342" t="n"/>
      <c r="CB6" s="342" t="n"/>
      <c r="CC6" s="342" t="n"/>
      <c r="CD6" s="342" t="n"/>
      <c r="CE6" s="342" t="n"/>
      <c r="CF6" s="342" t="n"/>
      <c r="CG6" s="342" t="n"/>
      <c r="CH6" s="342" t="n"/>
      <c r="CI6" s="342" t="n"/>
      <c r="CJ6" s="342" t="n"/>
      <c r="CK6" s="342" t="n"/>
      <c r="CL6" s="342" t="n"/>
      <c r="CM6" s="342" t="n"/>
    </row>
    <row r="7" ht="15" customFormat="1" customHeight="1" s="45">
      <c r="A7" s="347" t="inlineStr">
        <is>
          <t>TELA</t>
        </is>
      </c>
      <c r="B7" s="387" t="n">
        <v>59090</v>
      </c>
      <c r="C7" s="347" t="inlineStr">
        <is>
          <t>1RSLN</t>
        </is>
      </c>
      <c r="D7" s="347" t="inlineStr">
        <is>
          <t>ITAU UNIBANCO SA</t>
        </is>
      </c>
      <c r="E7" s="347" t="n">
        <v>45330081866</v>
      </c>
      <c r="F7" s="347" t="inlineStr">
        <is>
          <t>1RSLN005910005</t>
        </is>
      </c>
      <c r="G7" s="351" t="n">
        <v>290</v>
      </c>
      <c r="H7" s="351" t="n">
        <v>36</v>
      </c>
      <c r="I7" s="347" t="inlineStr">
        <is>
          <t>CONTRATUAL</t>
        </is>
      </c>
      <c r="J7" s="352" t="n">
        <v>12614387000155</v>
      </c>
      <c r="K7" s="347" t="inlineStr">
        <is>
          <t>SORRISO SANTANA - SERVICOS ODONTOLOGICOS LTDA</t>
        </is>
      </c>
      <c r="L7" s="347" t="inlineStr">
        <is>
          <t>SÃO PAULO</t>
        </is>
      </c>
      <c r="M7" s="347" t="inlineStr">
        <is>
          <t>SP</t>
        </is>
      </c>
      <c r="N7" s="346" t="inlineStr">
        <is>
          <t>SERGIANA</t>
        </is>
      </c>
      <c r="O7" s="346" t="n">
        <v>579127</v>
      </c>
      <c r="P7" s="348" t="n">
        <v>46260</v>
      </c>
      <c r="Q7" s="348" t="n">
        <v>46267</v>
      </c>
      <c r="R7" s="256" t="inlineStr">
        <is>
          <t>AUTORIZADO PAGAMENTO</t>
        </is>
      </c>
      <c r="S7" s="347" t="n">
        <v>8202666727</v>
      </c>
      <c r="T7" s="346" t="inlineStr">
        <is>
          <t>5 DIAS ÚTEIS</t>
        </is>
      </c>
      <c r="U7" s="348" t="n">
        <v>46260</v>
      </c>
      <c r="V7" s="348" t="n">
        <v>46267</v>
      </c>
      <c r="W7" s="348" t="n">
        <v>46275</v>
      </c>
      <c r="X7" s="350" t="n">
        <v>46269</v>
      </c>
      <c r="Y7" s="348">
        <f>IF(AND(X7&lt;&gt;"",W7&lt;&gt;""),IF(X7&lt;=W7,"SIM","NÃO"),"")</f>
        <v/>
      </c>
      <c r="Z7" s="408" t="n"/>
      <c r="AA7" s="355" t="n"/>
      <c r="AB7" s="342" t="n"/>
      <c r="AC7" s="342">
        <f>IF($C7="","",IF(COUNTIF('Códigos Santander (ref)'!$A$2:$A$79,$C7)&gt;0,"SANTANDER",IF(COUNTIF('Códigos Itaú (ref)'!$A$2:$A$44,$C7)&gt;0,"ITAU",IF(AND(TRIM(UPPER($I7))="CONTRATUAL",ISNUMBER(SEARCH("INDIVIDUAL",SUBSTITUTE(UPPER($D7)," ","")))),"PREMIUM FREE",""))))</f>
        <v/>
      </c>
      <c r="AD7" s="342" t="n"/>
      <c r="AE7" s="342" t="n"/>
      <c r="AF7" s="342" t="n"/>
      <c r="AG7" s="342" t="n"/>
      <c r="AH7" s="342" t="n"/>
      <c r="AI7" s="342" t="n"/>
      <c r="AJ7" s="342" t="n"/>
      <c r="AK7" s="342" t="n"/>
      <c r="AL7" s="342" t="n"/>
      <c r="AM7" s="342" t="n"/>
      <c r="AN7" s="342" t="n"/>
      <c r="AO7" s="342" t="n"/>
      <c r="AP7" s="342" t="n"/>
      <c r="AQ7" s="342" t="n"/>
      <c r="AR7" s="342" t="n"/>
      <c r="AS7" s="342" t="n"/>
      <c r="AT7" s="342" t="n"/>
      <c r="AU7" s="342" t="n"/>
      <c r="AV7" s="342" t="n"/>
      <c r="AW7" s="342" t="n"/>
      <c r="AX7" s="342" t="n"/>
      <c r="AY7" s="342" t="n"/>
      <c r="AZ7" s="342" t="n"/>
      <c r="BA7" s="342" t="n"/>
      <c r="BB7" s="342" t="n"/>
      <c r="BC7" s="342" t="n"/>
      <c r="BD7" s="342" t="n"/>
      <c r="BE7" s="342" t="n"/>
      <c r="BF7" s="342" t="n"/>
      <c r="BG7" s="342" t="n"/>
      <c r="BH7" s="342" t="n"/>
      <c r="BI7" s="342" t="n"/>
      <c r="BJ7" s="342" t="n"/>
      <c r="BK7" s="342" t="n"/>
      <c r="BL7" s="342" t="n"/>
      <c r="BM7" s="342" t="n"/>
      <c r="BN7" s="342" t="n"/>
      <c r="BO7" s="342" t="n"/>
      <c r="BP7" s="342" t="n"/>
      <c r="BQ7" s="342" t="n"/>
      <c r="BR7" s="342" t="n"/>
      <c r="BS7" s="342" t="n"/>
      <c r="BT7" s="342" t="n"/>
      <c r="BU7" s="342" t="n"/>
      <c r="BV7" s="342" t="n"/>
      <c r="BW7" s="342" t="n"/>
      <c r="BX7" s="342" t="n"/>
      <c r="BY7" s="342" t="n"/>
      <c r="BZ7" s="342" t="n"/>
      <c r="CA7" s="342" t="n"/>
      <c r="CB7" s="342" t="n"/>
      <c r="CC7" s="342" t="n"/>
      <c r="CD7" s="342" t="n"/>
      <c r="CE7" s="342" t="n"/>
      <c r="CF7" s="342" t="n"/>
      <c r="CG7" s="342" t="n"/>
      <c r="CH7" s="342" t="n"/>
      <c r="CI7" s="342" t="n"/>
      <c r="CJ7" s="342" t="n"/>
      <c r="CK7" s="342" t="n"/>
      <c r="CL7" s="342" t="n"/>
      <c r="CM7" s="342" t="n"/>
    </row>
    <row r="8" ht="15" customFormat="1" customHeight="1" s="45">
      <c r="A8" s="347" t="inlineStr">
        <is>
          <t>TELA</t>
        </is>
      </c>
      <c r="B8" s="347" t="n">
        <v>59217</v>
      </c>
      <c r="C8" s="347" t="n">
        <v>60300</v>
      </c>
      <c r="D8" s="347" t="inlineStr">
        <is>
          <t>INDIVIDUAL</t>
        </is>
      </c>
      <c r="E8" s="347" t="n">
        <v>62577824653</v>
      </c>
      <c r="F8" s="352" t="n">
        <v>60300926190011</v>
      </c>
      <c r="G8" s="351" t="n">
        <v>600</v>
      </c>
      <c r="H8" s="351" t="n">
        <v>55.5</v>
      </c>
      <c r="I8" s="347" t="inlineStr">
        <is>
          <t>CONTRATUAL</t>
        </is>
      </c>
      <c r="J8" s="352" t="n">
        <v>48530549000114</v>
      </c>
      <c r="K8" s="347" t="inlineStr">
        <is>
          <t>LE DEUX SAUDE ODONTOLOGIA ESTETICA LTDA</t>
        </is>
      </c>
      <c r="L8" s="347" t="inlineStr">
        <is>
          <t>BELO HORIZONTE</t>
        </is>
      </c>
      <c r="M8" s="347" t="inlineStr">
        <is>
          <t>MG</t>
        </is>
      </c>
      <c r="N8" s="346" t="inlineStr">
        <is>
          <t>SERGIANA</t>
        </is>
      </c>
      <c r="O8" s="346" t="n">
        <v>579299</v>
      </c>
      <c r="P8" s="348" t="n">
        <v>46260</v>
      </c>
      <c r="Q8" s="348" t="n">
        <v>46267</v>
      </c>
      <c r="R8" s="256" t="inlineStr">
        <is>
          <t>AUTORIZADO PAGAMENTO</t>
        </is>
      </c>
      <c r="S8" s="347" t="n">
        <v>8202666778</v>
      </c>
      <c r="T8" s="346" t="inlineStr">
        <is>
          <t>30 DIAS CORRIDOS</t>
        </is>
      </c>
      <c r="U8" s="348" t="n">
        <v>46260</v>
      </c>
      <c r="V8" s="348" t="n">
        <v>46268</v>
      </c>
      <c r="W8" s="348" t="n">
        <v>46298</v>
      </c>
      <c r="X8" s="350" t="n">
        <v>46274</v>
      </c>
      <c r="Y8" s="348">
        <f>IF(AND(X8&lt;&gt;"",W8&lt;&gt;""),IF(X8&lt;=W8,"SIM","NÃO"),"")</f>
        <v/>
      </c>
      <c r="Z8" s="408" t="n"/>
      <c r="AA8" s="355" t="n"/>
      <c r="AB8" s="342" t="n"/>
      <c r="AC8" s="342">
        <f>IF($C8="","",IF(COUNTIF('Códigos Santander (ref)'!$A$2:$A$79,$C8)&gt;0,"SANTANDER",IF(COUNTIF('Códigos Itaú (ref)'!$A$2:$A$44,$C8)&gt;0,"ITAU",IF(AND(TRIM(UPPER($I8))="CONTRATUAL",ISNUMBER(SEARCH("INDIVIDUAL",SUBSTITUTE(UPPER($D8)," ","")))),"PREMIUM FREE",""))))</f>
        <v/>
      </c>
      <c r="AD8" s="342" t="n"/>
      <c r="AE8" s="342" t="n"/>
      <c r="AF8" s="342" t="n"/>
      <c r="AG8" s="342" t="n"/>
      <c r="AH8" s="342" t="n"/>
      <c r="AI8" s="342" t="n"/>
      <c r="AJ8" s="342" t="n"/>
      <c r="AK8" s="342" t="n"/>
      <c r="AL8" s="342" t="n"/>
      <c r="AM8" s="342" t="n"/>
      <c r="AN8" s="342" t="n"/>
      <c r="AO8" s="342" t="n"/>
      <c r="AP8" s="342" t="n"/>
      <c r="AQ8" s="342" t="n"/>
      <c r="AR8" s="342" t="n"/>
      <c r="AS8" s="342" t="n"/>
      <c r="AT8" s="342" t="n"/>
      <c r="AU8" s="342" t="n"/>
      <c r="AV8" s="342" t="n"/>
      <c r="AW8" s="342" t="n"/>
      <c r="AX8" s="342" t="n"/>
      <c r="AY8" s="342" t="n"/>
      <c r="AZ8" s="342" t="n"/>
      <c r="BA8" s="342" t="n"/>
      <c r="BB8" s="342" t="n"/>
      <c r="BC8" s="342" t="n"/>
      <c r="BD8" s="342" t="n"/>
      <c r="BE8" s="342" t="n"/>
      <c r="BF8" s="342" t="n"/>
      <c r="BG8" s="342" t="n"/>
      <c r="BH8" s="342" t="n"/>
      <c r="BI8" s="342" t="n"/>
      <c r="BJ8" s="342" t="n"/>
      <c r="BK8" s="342" t="n"/>
      <c r="BL8" s="342" t="n"/>
      <c r="BM8" s="342" t="n"/>
      <c r="BN8" s="342" t="n"/>
      <c r="BO8" s="342" t="n"/>
      <c r="BP8" s="342" t="n"/>
      <c r="BQ8" s="342" t="n"/>
      <c r="BR8" s="342" t="n"/>
      <c r="BS8" s="342" t="n"/>
      <c r="BT8" s="342" t="n"/>
      <c r="BU8" s="342" t="n"/>
      <c r="BV8" s="342" t="n"/>
      <c r="BW8" s="342" t="n"/>
      <c r="BX8" s="342" t="n"/>
      <c r="BY8" s="342" t="n"/>
      <c r="BZ8" s="342" t="n"/>
      <c r="CA8" s="342" t="n"/>
      <c r="CB8" s="342" t="n"/>
      <c r="CC8" s="342" t="n"/>
      <c r="CD8" s="342" t="n"/>
      <c r="CE8" s="342" t="n"/>
      <c r="CF8" s="342" t="n"/>
      <c r="CG8" s="342" t="n"/>
      <c r="CH8" s="342" t="n"/>
      <c r="CI8" s="342" t="n"/>
      <c r="CJ8" s="342" t="n"/>
      <c r="CK8" s="342" t="n"/>
      <c r="CL8" s="342" t="n"/>
      <c r="CM8" s="342" t="n"/>
    </row>
    <row r="9" ht="15" customFormat="1" customHeight="1" s="45">
      <c r="A9" s="347" t="inlineStr">
        <is>
          <t>TELA</t>
        </is>
      </c>
      <c r="B9" s="347" t="n">
        <v>58487</v>
      </c>
      <c r="C9" s="347" t="inlineStr">
        <is>
          <t>0M19C</t>
        </is>
      </c>
      <c r="D9" s="347" t="inlineStr">
        <is>
          <t>BANCO CSF SA</t>
        </is>
      </c>
      <c r="E9" s="347" t="n">
        <v>6937840675</v>
      </c>
      <c r="F9" s="347" t="inlineStr">
        <is>
          <t>0M19C000276022</t>
        </is>
      </c>
      <c r="G9" s="351" t="n">
        <v>230</v>
      </c>
      <c r="H9" s="351" t="n">
        <v>30</v>
      </c>
      <c r="I9" s="347" t="inlineStr">
        <is>
          <t>CONTRATUAL</t>
        </is>
      </c>
      <c r="J9" s="352" t="n">
        <v>40731287000144</v>
      </c>
      <c r="K9" s="347" t="inlineStr">
        <is>
          <t>CONSULTORIO DR. GUSTAVO ESPINDOLA LTDA</t>
        </is>
      </c>
      <c r="L9" s="347" t="inlineStr">
        <is>
          <t>BELO HORIZONTE</t>
        </is>
      </c>
      <c r="M9" s="347" t="inlineStr">
        <is>
          <t>MG</t>
        </is>
      </c>
      <c r="N9" s="346" t="inlineStr">
        <is>
          <t>SERGIANA</t>
        </is>
      </c>
      <c r="O9" s="346" t="n">
        <v>579305</v>
      </c>
      <c r="P9" s="348" t="n">
        <v>46260</v>
      </c>
      <c r="Q9" s="348" t="n">
        <v>46266</v>
      </c>
      <c r="R9" s="256" t="inlineStr">
        <is>
          <t>AUTORIZADO PAGAMENTO</t>
        </is>
      </c>
      <c r="S9" s="347" t="n">
        <v>8202666725</v>
      </c>
      <c r="T9" s="346" t="inlineStr">
        <is>
          <t>8 DIAS ÚTEIS</t>
        </is>
      </c>
      <c r="U9" s="348" t="n">
        <v>46260</v>
      </c>
      <c r="V9" s="348" t="n">
        <v>46267</v>
      </c>
      <c r="W9" s="348" t="n">
        <v>46280</v>
      </c>
      <c r="X9" s="350" t="n">
        <v>46274</v>
      </c>
      <c r="Y9" s="348">
        <f>IF(AND(X9&lt;&gt;"",W9&lt;&gt;""),IF(X9&lt;=W9,"SIM","NÃO"),"")</f>
        <v/>
      </c>
      <c r="Z9" s="408" t="n"/>
      <c r="AA9" s="355" t="n"/>
      <c r="AB9" s="342" t="n"/>
      <c r="AC9" s="342">
        <f>IF($C9="","",IF(COUNTIF('Códigos Santander (ref)'!$A$2:$A$79,$C9)&gt;0,"SANTANDER",IF(COUNTIF('Códigos Itaú (ref)'!$A$2:$A$44,$C9)&gt;0,"ITAU",IF(AND(TRIM(UPPER($I9))="CONTRATUAL",ISNUMBER(SEARCH("INDIVIDUAL",SUBSTITUTE(UPPER($D9)," ","")))),"PREMIUM FREE",""))))</f>
        <v/>
      </c>
      <c r="AD9" s="342" t="n"/>
      <c r="AE9" s="342" t="n"/>
      <c r="AF9" s="342" t="n"/>
      <c r="AG9" s="342" t="n"/>
      <c r="AH9" s="342" t="n"/>
      <c r="AI9" s="342" t="n"/>
      <c r="AJ9" s="342" t="n"/>
      <c r="AK9" s="342" t="n"/>
      <c r="AL9" s="342" t="n"/>
      <c r="AM9" s="342" t="n"/>
      <c r="AN9" s="342" t="n"/>
      <c r="AO9" s="342" t="n"/>
      <c r="AP9" s="342" t="n"/>
      <c r="AQ9" s="342" t="n"/>
      <c r="AR9" s="342" t="n"/>
      <c r="AS9" s="342" t="n"/>
      <c r="AT9" s="342" t="n"/>
      <c r="AU9" s="342" t="n"/>
      <c r="AV9" s="342" t="n"/>
      <c r="AW9" s="342" t="n"/>
      <c r="AX9" s="342" t="n"/>
      <c r="AY9" s="342" t="n"/>
      <c r="AZ9" s="342" t="n"/>
      <c r="BA9" s="342" t="n"/>
      <c r="BB9" s="342" t="n"/>
      <c r="BC9" s="342" t="n"/>
      <c r="BD9" s="342" t="n"/>
      <c r="BE9" s="342" t="n"/>
      <c r="BF9" s="342" t="n"/>
      <c r="BG9" s="342" t="n"/>
      <c r="BH9" s="342" t="n"/>
      <c r="BI9" s="342" t="n"/>
      <c r="BJ9" s="342" t="n"/>
      <c r="BK9" s="342" t="n"/>
      <c r="BL9" s="342" t="n"/>
      <c r="BM9" s="342" t="n"/>
      <c r="BN9" s="342" t="n"/>
      <c r="BO9" s="342" t="n"/>
      <c r="BP9" s="342" t="n"/>
      <c r="BQ9" s="342" t="n"/>
      <c r="BR9" s="342" t="n"/>
      <c r="BS9" s="342" t="n"/>
      <c r="BT9" s="342" t="n"/>
      <c r="BU9" s="342" t="n"/>
      <c r="BV9" s="342" t="n"/>
      <c r="BW9" s="342" t="n"/>
      <c r="BX9" s="342" t="n"/>
      <c r="BY9" s="342" t="n"/>
      <c r="BZ9" s="342" t="n"/>
      <c r="CA9" s="342" t="n"/>
      <c r="CB9" s="342" t="n"/>
      <c r="CC9" s="342" t="n"/>
      <c r="CD9" s="342" t="n"/>
      <c r="CE9" s="342" t="n"/>
      <c r="CF9" s="342" t="n"/>
      <c r="CG9" s="342" t="n"/>
      <c r="CH9" s="342" t="n"/>
      <c r="CI9" s="342" t="n"/>
      <c r="CJ9" s="342" t="n"/>
      <c r="CK9" s="342" t="n"/>
      <c r="CL9" s="342" t="n"/>
      <c r="CM9" s="342" t="n"/>
    </row>
    <row r="10" ht="15" customFormat="1" customHeight="1" s="45">
      <c r="A10" s="347" t="inlineStr">
        <is>
          <t>TELA</t>
        </is>
      </c>
      <c r="B10" s="386" t="n">
        <v>59091</v>
      </c>
      <c r="C10" s="347" t="inlineStr">
        <is>
          <t>0700G</t>
        </is>
      </c>
      <c r="D10" s="347" t="inlineStr">
        <is>
          <t>INDIVIDUAL</t>
        </is>
      </c>
      <c r="E10" s="347" t="n">
        <v>1301899607</v>
      </c>
      <c r="F10" s="347" t="inlineStr">
        <is>
          <t>0700G847941001</t>
        </is>
      </c>
      <c r="G10" s="351" t="n">
        <v>290</v>
      </c>
      <c r="H10" s="351" t="n">
        <v>31.5</v>
      </c>
      <c r="I10" s="347" t="inlineStr">
        <is>
          <t>CONTRATUAL</t>
        </is>
      </c>
      <c r="J10" s="352" t="n">
        <v>45060481000169</v>
      </c>
      <c r="K10" s="347" t="inlineStr">
        <is>
          <t>ODONTO DAVID LTDA</t>
        </is>
      </c>
      <c r="L10" s="347" t="inlineStr">
        <is>
          <t>BELO HORIZONTE</t>
        </is>
      </c>
      <c r="M10" s="347" t="inlineStr">
        <is>
          <t>MG</t>
        </is>
      </c>
      <c r="N10" s="346" t="inlineStr">
        <is>
          <t>SERGIANA</t>
        </is>
      </c>
      <c r="O10" s="346" t="n">
        <v>579525</v>
      </c>
      <c r="P10" s="348" t="n">
        <v>46261</v>
      </c>
      <c r="Q10" s="348" t="n">
        <v>46267</v>
      </c>
      <c r="R10" s="256" t="inlineStr">
        <is>
          <t>AUTORIZADO PAGAMENTO</t>
        </is>
      </c>
      <c r="S10" s="347" t="n">
        <v>8202666779</v>
      </c>
      <c r="T10" s="346" t="inlineStr">
        <is>
          <t>30 DIAS CORRIDOS</t>
        </is>
      </c>
      <c r="U10" s="348" t="n">
        <v>46261</v>
      </c>
      <c r="V10" s="348" t="n">
        <v>46268</v>
      </c>
      <c r="W10" s="348" t="n">
        <v>46298</v>
      </c>
      <c r="X10" s="433" t="n">
        <v>46274</v>
      </c>
      <c r="Y10" s="348">
        <f>IF(AND(X10&lt;&gt;"",W10&lt;&gt;""),IF(X10&lt;=W10,"SIM","NÃO"),"")</f>
        <v/>
      </c>
      <c r="Z10" s="410" t="n"/>
      <c r="AA10" s="355" t="n"/>
      <c r="AB10" s="342" t="n"/>
      <c r="AC10" s="342">
        <f>IF($C10="","",IF(COUNTIF('Códigos Santander (ref)'!$A$2:$A$79,$C10)&gt;0,"SANTANDER",IF(COUNTIF('Códigos Itaú (ref)'!$A$2:$A$44,$C10)&gt;0,"ITAU",IF(AND(TRIM(UPPER($I10))="CONTRATUAL",ISNUMBER(SEARCH("INDIVIDUAL",SUBSTITUTE(UPPER($D10)," ","")))),"PREMIUM FREE",""))))</f>
        <v/>
      </c>
      <c r="AD10" s="342" t="n"/>
      <c r="AE10" s="342" t="n"/>
      <c r="AF10" s="342" t="n"/>
      <c r="AG10" s="342" t="n"/>
      <c r="AH10" s="342" t="n"/>
      <c r="AI10" s="342" t="n"/>
      <c r="AJ10" s="342" t="n"/>
      <c r="AK10" s="342" t="n"/>
      <c r="AL10" s="342" t="n"/>
      <c r="AM10" s="342" t="n"/>
      <c r="AN10" s="342" t="n"/>
      <c r="AO10" s="342" t="n"/>
      <c r="AP10" s="342" t="n"/>
      <c r="AQ10" s="342" t="n"/>
      <c r="AR10" s="342" t="n"/>
      <c r="AS10" s="342" t="n"/>
      <c r="AT10" s="342" t="n"/>
      <c r="AU10" s="342" t="n"/>
      <c r="AV10" s="342" t="n"/>
      <c r="AW10" s="342" t="n"/>
      <c r="AX10" s="342" t="n"/>
      <c r="AY10" s="342" t="n"/>
      <c r="AZ10" s="342" t="n"/>
      <c r="BA10" s="342" t="n"/>
      <c r="BB10" s="342" t="n"/>
      <c r="BC10" s="342" t="n"/>
      <c r="BD10" s="342" t="n"/>
      <c r="BE10" s="342" t="n"/>
      <c r="BF10" s="342" t="n"/>
      <c r="BG10" s="342" t="n"/>
      <c r="BH10" s="342" t="n"/>
      <c r="BI10" s="342" t="n"/>
      <c r="BJ10" s="342" t="n"/>
      <c r="BK10" s="342" t="n"/>
      <c r="BL10" s="342" t="n"/>
      <c r="BM10" s="342" t="n"/>
      <c r="BN10" s="342" t="n"/>
      <c r="BO10" s="342" t="n"/>
      <c r="BP10" s="342" t="n"/>
      <c r="BQ10" s="342" t="n"/>
      <c r="BR10" s="342" t="n"/>
      <c r="BS10" s="342" t="n"/>
      <c r="BT10" s="342" t="n"/>
      <c r="BU10" s="342" t="n"/>
      <c r="BV10" s="342" t="n"/>
      <c r="BW10" s="342" t="n"/>
      <c r="BX10" s="342" t="n"/>
      <c r="BY10" s="342" t="n"/>
      <c r="BZ10" s="342" t="n"/>
      <c r="CA10" s="342" t="n"/>
      <c r="CB10" s="342" t="n"/>
      <c r="CC10" s="342" t="n"/>
      <c r="CD10" s="342" t="n"/>
      <c r="CE10" s="342" t="n"/>
      <c r="CF10" s="342" t="n"/>
      <c r="CG10" s="342" t="n"/>
      <c r="CH10" s="342" t="n"/>
      <c r="CI10" s="342" t="n"/>
      <c r="CJ10" s="342" t="n"/>
      <c r="CK10" s="342" t="n"/>
      <c r="CL10" s="342" t="n"/>
      <c r="CM10" s="342" t="n"/>
    </row>
    <row r="11" ht="15" customFormat="1" customHeight="1" s="45">
      <c r="A11" s="347" t="inlineStr">
        <is>
          <t>TELA</t>
        </is>
      </c>
      <c r="B11" s="347" t="n">
        <v>58691</v>
      </c>
      <c r="C11" s="347" t="inlineStr">
        <is>
          <t>0M1CA</t>
        </is>
      </c>
      <c r="D11" s="347" t="inlineStr">
        <is>
          <t>CARREFOUR COMERCIO E INDUSTRIA LTDA</t>
        </is>
      </c>
      <c r="E11" s="347" t="n">
        <v>6350977963</v>
      </c>
      <c r="F11" s="347" t="inlineStr">
        <is>
          <t>0M1CA072280026</t>
        </is>
      </c>
      <c r="G11" s="351" t="n">
        <v>330</v>
      </c>
      <c r="H11" s="351" t="n">
        <v>30</v>
      </c>
      <c r="I11" s="347" t="inlineStr">
        <is>
          <t>CONTRATUAL</t>
        </is>
      </c>
      <c r="J11" s="352" t="n">
        <v>47705621000134</v>
      </c>
      <c r="K11" s="347" t="inlineStr">
        <is>
          <t>MORALES ODONTOLOGIA ESPECIALIZADA LTDA</t>
        </is>
      </c>
      <c r="L11" s="347" t="inlineStr">
        <is>
          <t>JUNDIAÍ</t>
        </is>
      </c>
      <c r="M11" s="347" t="inlineStr">
        <is>
          <t>SP</t>
        </is>
      </c>
      <c r="N11" s="346" t="inlineStr">
        <is>
          <t>SERGIANA</t>
        </is>
      </c>
      <c r="O11" s="346" t="n">
        <v>577433</v>
      </c>
      <c r="P11" s="348" t="n">
        <v>46254</v>
      </c>
      <c r="Q11" s="348" t="n">
        <v>46266</v>
      </c>
      <c r="R11" s="256" t="inlineStr">
        <is>
          <t>AUTORIZADO PAGAMENTO</t>
        </is>
      </c>
      <c r="S11" s="347" t="n">
        <v>8202666664</v>
      </c>
      <c r="T11" s="346" t="inlineStr">
        <is>
          <t>8 DIAS ÚTEIS</t>
        </is>
      </c>
      <c r="U11" s="348" t="n">
        <v>46261</v>
      </c>
      <c r="V11" s="348" t="n">
        <v>46267</v>
      </c>
      <c r="W11" s="350" t="n">
        <v>46280</v>
      </c>
      <c r="X11" s="406" t="n">
        <v>46269</v>
      </c>
      <c r="Y11" s="348">
        <f>IF(AND(X11&lt;&gt;"",W11&lt;&gt;""),IF(X11&lt;=W11,"SIM","NÃO"),"")</f>
        <v/>
      </c>
      <c r="Z11" s="353" t="n"/>
      <c r="AA11" s="355" t="n"/>
      <c r="AB11" s="342" t="n"/>
      <c r="AC11" s="342">
        <f>IF($C11="","",IF(COUNTIF('Códigos Santander (ref)'!$A$2:$A$79,$C11)&gt;0,"SANTANDER",IF(COUNTIF('Códigos Itaú (ref)'!$A$2:$A$44,$C11)&gt;0,"ITAU",IF(AND(TRIM(UPPER($I11))="CONTRATUAL",ISNUMBER(SEARCH("INDIVIDUAL",SUBSTITUTE(UPPER($D11)," ","")))),"PREMIUM FREE",""))))</f>
        <v/>
      </c>
      <c r="AD11" s="342" t="n"/>
      <c r="AE11" s="342" t="n"/>
      <c r="AF11" s="342" t="n"/>
      <c r="AG11" s="342" t="n"/>
      <c r="AH11" s="342" t="n"/>
      <c r="AI11" s="342" t="n"/>
      <c r="AJ11" s="342" t="n"/>
      <c r="AK11" s="342" t="n"/>
      <c r="AL11" s="342" t="n"/>
      <c r="AM11" s="342" t="n"/>
      <c r="AN11" s="342" t="n"/>
      <c r="AO11" s="342" t="n"/>
      <c r="AP11" s="342" t="n"/>
      <c r="AQ11" s="342" t="n"/>
      <c r="AR11" s="342" t="n"/>
      <c r="AS11" s="342" t="n"/>
      <c r="AT11" s="342" t="n"/>
      <c r="AU11" s="342" t="n"/>
      <c r="AV11" s="342" t="n"/>
      <c r="AW11" s="342" t="n"/>
      <c r="AX11" s="342" t="n"/>
      <c r="AY11" s="342" t="n"/>
      <c r="AZ11" s="342" t="n"/>
      <c r="BA11" s="342" t="n"/>
      <c r="BB11" s="342" t="n"/>
      <c r="BC11" s="342" t="n"/>
      <c r="BD11" s="342" t="n"/>
      <c r="BE11" s="342" t="n"/>
      <c r="BF11" s="342" t="n"/>
      <c r="BG11" s="342" t="n"/>
      <c r="BH11" s="342" t="n"/>
      <c r="BI11" s="342" t="n"/>
      <c r="BJ11" s="342" t="n"/>
      <c r="BK11" s="342" t="n"/>
      <c r="BL11" s="342" t="n"/>
      <c r="BM11" s="342" t="n"/>
      <c r="BN11" s="342" t="n"/>
      <c r="BO11" s="342" t="n"/>
      <c r="BP11" s="342" t="n"/>
      <c r="BQ11" s="342" t="n"/>
      <c r="BR11" s="342" t="n"/>
      <c r="BS11" s="342" t="n"/>
      <c r="BT11" s="342" t="n"/>
      <c r="BU11" s="342" t="n"/>
      <c r="BV11" s="342" t="n"/>
      <c r="BW11" s="342" t="n"/>
      <c r="BX11" s="342" t="n"/>
      <c r="BY11" s="342" t="n"/>
      <c r="BZ11" s="342" t="n"/>
      <c r="CA11" s="342" t="n"/>
      <c r="CB11" s="342" t="n"/>
      <c r="CC11" s="342" t="n"/>
      <c r="CD11" s="342" t="n"/>
      <c r="CE11" s="342" t="n"/>
      <c r="CF11" s="342" t="n"/>
      <c r="CG11" s="342" t="n"/>
      <c r="CH11" s="342" t="n"/>
      <c r="CI11" s="342" t="n"/>
      <c r="CJ11" s="342" t="n"/>
      <c r="CK11" s="342" t="n"/>
      <c r="CL11" s="342" t="n"/>
      <c r="CM11" s="342" t="n"/>
    </row>
    <row r="12" ht="15" customFormat="1" customHeight="1" s="45">
      <c r="A12" s="347" t="inlineStr">
        <is>
          <t>TELA</t>
        </is>
      </c>
      <c r="B12" s="347" t="n">
        <v>58994</v>
      </c>
      <c r="C12" s="347" t="inlineStr">
        <is>
          <t>0M1CA</t>
        </is>
      </c>
      <c r="D12" s="347" t="inlineStr">
        <is>
          <t>CARREFOUR COMERCIO E INDUSTRIA LTDA</t>
        </is>
      </c>
      <c r="E12" s="347" t="n">
        <v>6350977963</v>
      </c>
      <c r="F12" s="347" t="inlineStr">
        <is>
          <t>0M1CA072280026</t>
        </is>
      </c>
      <c r="G12" s="351" t="n">
        <v>400</v>
      </c>
      <c r="H12" s="351" t="n">
        <v>30</v>
      </c>
      <c r="I12" s="347" t="inlineStr">
        <is>
          <t>CONTRATUAL</t>
        </is>
      </c>
      <c r="J12" s="352" t="n">
        <v>28590729850</v>
      </c>
      <c r="K12" s="347" t="inlineStr">
        <is>
          <t>DARWIN GERALDO ZACCARELLI BERTOLLA</t>
        </is>
      </c>
      <c r="L12" s="347" t="inlineStr">
        <is>
          <t>JUNDIAÍ</t>
        </is>
      </c>
      <c r="M12" s="347" t="inlineStr">
        <is>
          <t>SP</t>
        </is>
      </c>
      <c r="N12" s="346" t="inlineStr">
        <is>
          <t>SERGIANA</t>
        </is>
      </c>
      <c r="O12" s="346" t="n">
        <v>577433</v>
      </c>
      <c r="P12" s="348" t="n">
        <v>46254</v>
      </c>
      <c r="Q12" s="348" t="n">
        <v>46266</v>
      </c>
      <c r="R12" s="256" t="inlineStr">
        <is>
          <t>AUTORIZADO PAGAMENTO</t>
        </is>
      </c>
      <c r="S12" s="347" t="n">
        <v>8202666665</v>
      </c>
      <c r="T12" s="346" t="inlineStr">
        <is>
          <t>8 DIAS ÚTEIS</t>
        </is>
      </c>
      <c r="U12" s="348" t="n">
        <v>46261</v>
      </c>
      <c r="V12" s="348" t="n">
        <v>46267</v>
      </c>
      <c r="W12" s="350" t="n">
        <v>46280</v>
      </c>
      <c r="X12" s="406" t="n">
        <v>46269</v>
      </c>
      <c r="Y12" s="348">
        <f>IF(AND(X12&lt;&gt;"",W12&lt;&gt;""),IF(X12&lt;=W12,"SIM","NÃO"),"")</f>
        <v/>
      </c>
      <c r="Z12" s="408" t="n"/>
      <c r="AA12" s="355" t="n"/>
      <c r="AB12" s="342" t="n"/>
      <c r="AC12" s="342">
        <f>IF($C12="","",IF(COUNTIF('Códigos Santander (ref)'!$A$2:$A$79,$C12)&gt;0,"SANTANDER",IF(COUNTIF('Códigos Itaú (ref)'!$A$2:$A$44,$C12)&gt;0,"ITAU",IF(AND(TRIM(UPPER($I12))="CONTRATUAL",ISNUMBER(SEARCH("INDIVIDUAL",SUBSTITUTE(UPPER($D12)," ","")))),"PREMIUM FREE",""))))</f>
        <v/>
      </c>
      <c r="AD12" s="342" t="n"/>
      <c r="AE12" s="342" t="n"/>
      <c r="AF12" s="342" t="n"/>
      <c r="AG12" s="342" t="n"/>
      <c r="AH12" s="342" t="n"/>
      <c r="AI12" s="342" t="n"/>
      <c r="AJ12" s="342" t="n"/>
      <c r="AK12" s="342" t="n"/>
      <c r="AL12" s="342" t="n"/>
      <c r="AM12" s="342" t="n"/>
      <c r="AN12" s="342" t="n"/>
      <c r="AO12" s="342" t="n"/>
      <c r="AP12" s="342" t="n"/>
      <c r="AQ12" s="342" t="n"/>
      <c r="AR12" s="342" t="n"/>
      <c r="AS12" s="342" t="n"/>
      <c r="AT12" s="342" t="n"/>
      <c r="AU12" s="342" t="n"/>
      <c r="AV12" s="342" t="n"/>
      <c r="AW12" s="342" t="n"/>
      <c r="AX12" s="342" t="n"/>
      <c r="AY12" s="342" t="n"/>
      <c r="AZ12" s="342" t="n"/>
      <c r="BA12" s="342" t="n"/>
      <c r="BB12" s="342" t="n"/>
      <c r="BC12" s="342" t="n"/>
      <c r="BD12" s="342" t="n"/>
      <c r="BE12" s="342" t="n"/>
      <c r="BF12" s="342" t="n"/>
      <c r="BG12" s="342" t="n"/>
      <c r="BH12" s="342" t="n"/>
      <c r="BI12" s="342" t="n"/>
      <c r="BJ12" s="342" t="n"/>
      <c r="BK12" s="342" t="n"/>
      <c r="BL12" s="342" t="n"/>
      <c r="BM12" s="342" t="n"/>
      <c r="BN12" s="342" t="n"/>
      <c r="BO12" s="342" t="n"/>
      <c r="BP12" s="342" t="n"/>
      <c r="BQ12" s="342" t="n"/>
      <c r="BR12" s="342" t="n"/>
      <c r="BS12" s="342" t="n"/>
      <c r="BT12" s="342" t="n"/>
      <c r="BU12" s="342" t="n"/>
      <c r="BV12" s="342" t="n"/>
      <c r="BW12" s="342" t="n"/>
      <c r="BX12" s="342" t="n"/>
      <c r="BY12" s="342" t="n"/>
      <c r="BZ12" s="342" t="n"/>
      <c r="CA12" s="342" t="n"/>
      <c r="CB12" s="342" t="n"/>
      <c r="CC12" s="342" t="n"/>
      <c r="CD12" s="342" t="n"/>
      <c r="CE12" s="342" t="n"/>
      <c r="CF12" s="342" t="n"/>
      <c r="CG12" s="342" t="n"/>
      <c r="CH12" s="342" t="n"/>
      <c r="CI12" s="342" t="n"/>
      <c r="CJ12" s="342" t="n"/>
      <c r="CK12" s="342" t="n"/>
      <c r="CL12" s="342" t="n"/>
      <c r="CM12" s="342" t="n"/>
    </row>
    <row r="13" ht="15" customFormat="1" customHeight="1" s="45">
      <c r="A13" s="347" t="inlineStr">
        <is>
          <t>TELA</t>
        </is>
      </c>
      <c r="B13" s="347" t="n">
        <v>59030</v>
      </c>
      <c r="C13" s="347" t="inlineStr">
        <is>
          <t>4010X</t>
        </is>
      </c>
      <c r="D13" s="347" t="inlineStr">
        <is>
          <t>INDIVIDUAL</t>
        </is>
      </c>
      <c r="E13" s="347" t="n">
        <v>31046859838</v>
      </c>
      <c r="F13" s="347" t="inlineStr">
        <is>
          <t>4010X196527003</t>
        </is>
      </c>
      <c r="G13" s="351" t="n">
        <v>910</v>
      </c>
      <c r="H13" s="351" t="n">
        <v>111.9</v>
      </c>
      <c r="I13" s="347" t="inlineStr">
        <is>
          <t>CONTRATUAL</t>
        </is>
      </c>
      <c r="J13" s="352" t="n">
        <v>46766598816</v>
      </c>
      <c r="K13" s="347" t="inlineStr">
        <is>
          <t>GIULIA SANTANA PORTELA ORMONDE</t>
        </is>
      </c>
      <c r="L13" s="347" t="inlineStr">
        <is>
          <t>MARILIA</t>
        </is>
      </c>
      <c r="M13" s="347" t="inlineStr">
        <is>
          <t>SP</t>
        </is>
      </c>
      <c r="N13" s="346" t="inlineStr">
        <is>
          <t>SERGIANA</t>
        </is>
      </c>
      <c r="O13" s="346" t="n">
        <v>579613</v>
      </c>
      <c r="P13" s="348" t="n">
        <v>46261</v>
      </c>
      <c r="Q13" s="348" t="n">
        <v>46268</v>
      </c>
      <c r="R13" s="256" t="inlineStr">
        <is>
          <t>AUTORIZADO PAGAMENTO</t>
        </is>
      </c>
      <c r="S13" s="347" t="n">
        <v>8202666815</v>
      </c>
      <c r="T13" s="346" t="inlineStr">
        <is>
          <t>30 DIAS CORRIDOS</t>
        </is>
      </c>
      <c r="U13" s="348" t="n">
        <v>46261</v>
      </c>
      <c r="V13" s="348" t="n">
        <v>46268</v>
      </c>
      <c r="W13" s="350" t="n">
        <v>46298</v>
      </c>
      <c r="X13" s="406" t="n">
        <v>46274</v>
      </c>
      <c r="Y13" s="348">
        <f>IF(AND(X13&lt;&gt;"",W13&lt;&gt;""),IF(X13&lt;=W13,"SIM","NÃO"),"")</f>
        <v/>
      </c>
      <c r="Z13" s="408" t="n"/>
      <c r="AA13" s="355" t="n"/>
      <c r="AB13" s="342" t="n"/>
      <c r="AC13" s="342">
        <f>IF($C13="","",IF(COUNTIF('Códigos Santander (ref)'!$A$2:$A$79,$C13)&gt;0,"SANTANDER",IF(COUNTIF('Códigos Itaú (ref)'!$A$2:$A$44,$C13)&gt;0,"ITAU",IF(AND(TRIM(UPPER($I13))="CONTRATUAL",ISNUMBER(SEARCH("INDIVIDUAL",SUBSTITUTE(UPPER($D13)," ","")))),"PREMIUM FREE",""))))</f>
        <v/>
      </c>
      <c r="AD13" s="342" t="n"/>
      <c r="AE13" s="342" t="n"/>
      <c r="AF13" s="342" t="n"/>
      <c r="AG13" s="342" t="n"/>
      <c r="AH13" s="342" t="n"/>
      <c r="AI13" s="342" t="n"/>
      <c r="AJ13" s="342" t="n"/>
      <c r="AK13" s="342" t="n"/>
      <c r="AL13" s="342" t="n"/>
      <c r="AM13" s="342" t="n"/>
      <c r="AN13" s="342" t="n"/>
      <c r="AO13" s="342" t="n"/>
      <c r="AP13" s="342" t="n"/>
      <c r="AQ13" s="342" t="n"/>
      <c r="AR13" s="342" t="n"/>
      <c r="AS13" s="342" t="n"/>
      <c r="AT13" s="342" t="n"/>
      <c r="AU13" s="342" t="n"/>
      <c r="AV13" s="342" t="n"/>
      <c r="AW13" s="342" t="n"/>
      <c r="AX13" s="342" t="n"/>
      <c r="AY13" s="342" t="n"/>
      <c r="AZ13" s="342" t="n"/>
      <c r="BA13" s="342" t="n"/>
      <c r="BB13" s="342" t="n"/>
      <c r="BC13" s="342" t="n"/>
      <c r="BD13" s="342" t="n"/>
      <c r="BE13" s="342" t="n"/>
      <c r="BF13" s="342" t="n"/>
      <c r="BG13" s="342" t="n"/>
      <c r="BH13" s="342" t="n"/>
      <c r="BI13" s="342" t="n"/>
      <c r="BJ13" s="342" t="n"/>
      <c r="BK13" s="342" t="n"/>
      <c r="BL13" s="342" t="n"/>
      <c r="BM13" s="342" t="n"/>
      <c r="BN13" s="342" t="n"/>
      <c r="BO13" s="342" t="n"/>
      <c r="BP13" s="342" t="n"/>
      <c r="BQ13" s="342" t="n"/>
      <c r="BR13" s="342" t="n"/>
      <c r="BS13" s="342" t="n"/>
      <c r="BT13" s="342" t="n"/>
      <c r="BU13" s="342" t="n"/>
      <c r="BV13" s="342" t="n"/>
      <c r="BW13" s="342" t="n"/>
      <c r="BX13" s="342" t="n"/>
      <c r="BY13" s="342" t="n"/>
      <c r="BZ13" s="342" t="n"/>
      <c r="CA13" s="342" t="n"/>
      <c r="CB13" s="342" t="n"/>
      <c r="CC13" s="342" t="n"/>
      <c r="CD13" s="342" t="n"/>
      <c r="CE13" s="342" t="n"/>
      <c r="CF13" s="342" t="n"/>
      <c r="CG13" s="342" t="n"/>
      <c r="CH13" s="342" t="n"/>
      <c r="CI13" s="342" t="n"/>
      <c r="CJ13" s="342" t="n"/>
      <c r="CK13" s="342" t="n"/>
      <c r="CL13" s="342" t="n"/>
      <c r="CM13" s="342" t="n"/>
    </row>
    <row r="14" ht="15" customFormat="1" customHeight="1" s="45">
      <c r="A14" s="347" t="inlineStr">
        <is>
          <t>TELA</t>
        </is>
      </c>
      <c r="B14" s="354" t="n">
        <v>59153</v>
      </c>
      <c r="C14" s="347" t="inlineStr">
        <is>
          <t>0700G</t>
        </is>
      </c>
      <c r="D14" s="347" t="inlineStr">
        <is>
          <t>INDIVIDUAL</t>
        </is>
      </c>
      <c r="E14" s="347" t="n">
        <v>80353150134</v>
      </c>
      <c r="F14" s="347" t="inlineStr">
        <is>
          <t>0700G470297013</t>
        </is>
      </c>
      <c r="G14" s="351" t="n">
        <v>230</v>
      </c>
      <c r="H14" s="351" t="n">
        <v>230</v>
      </c>
      <c r="I14" s="347" t="inlineStr">
        <is>
          <t>COBRANÇA INDEVIDA</t>
        </is>
      </c>
      <c r="J14" s="352" t="n">
        <v>5562679000126</v>
      </c>
      <c r="K14" s="347" t="inlineStr">
        <is>
          <t>INSTITUTO DE ORTODONTIA LIMA LTDA</t>
        </is>
      </c>
      <c r="L14" s="347" t="inlineStr">
        <is>
          <t>BRASÍLIA</t>
        </is>
      </c>
      <c r="M14" s="347" t="inlineStr">
        <is>
          <t>DF</t>
        </is>
      </c>
      <c r="N14" s="346" t="inlineStr">
        <is>
          <t>SERGIANA</t>
        </is>
      </c>
      <c r="O14" s="346" t="n">
        <v>579641</v>
      </c>
      <c r="P14" s="348" t="n">
        <v>46261</v>
      </c>
      <c r="Q14" s="348" t="n">
        <v>46268</v>
      </c>
      <c r="R14" s="256" t="inlineStr">
        <is>
          <t>AUTORIZADO PAGAMENTO</t>
        </is>
      </c>
      <c r="S14" s="347" t="n">
        <v>8202666987</v>
      </c>
      <c r="T14" s="346" t="inlineStr">
        <is>
          <t>30 DIAS CORRIDOS</t>
        </is>
      </c>
      <c r="U14" s="348" t="n">
        <v>46261</v>
      </c>
      <c r="V14" s="348" t="n">
        <v>46273</v>
      </c>
      <c r="W14" s="350" t="n">
        <v>46303</v>
      </c>
      <c r="X14" s="406" t="n">
        <v>46275</v>
      </c>
      <c r="Y14" s="348">
        <f>IF(AND(X14&lt;&gt;"",W14&lt;&gt;""),IF(X14&lt;=W14,"SIM","NÃO"),"")</f>
        <v/>
      </c>
      <c r="Z14" s="408" t="inlineStr">
        <is>
          <t>Caso em que o retorno do lecom aberto pelo sac difere das informações na TOD03002</t>
        </is>
      </c>
      <c r="AA14" s="355" t="n"/>
      <c r="AB14" s="342" t="n"/>
      <c r="AC14" s="342">
        <f>IF($C14="","",IF(COUNTIF('Códigos Santander (ref)'!$A$2:$A$79,$C14)&gt;0,"SANTANDER",IF(COUNTIF('Códigos Itaú (ref)'!$A$2:$A$44,$C14)&gt;0,"ITAU",IF(AND(TRIM(UPPER($I14))="CONTRATUAL",ISNUMBER(SEARCH("INDIVIDUAL",SUBSTITUTE(UPPER($D14)," ","")))),"PREMIUM FREE",""))))</f>
        <v/>
      </c>
      <c r="AD14" s="342" t="n"/>
      <c r="AE14" s="342" t="n"/>
      <c r="AF14" s="342" t="n"/>
      <c r="AG14" s="342" t="n"/>
      <c r="AH14" s="342" t="n"/>
      <c r="AI14" s="342" t="n"/>
      <c r="AJ14" s="342" t="n"/>
      <c r="AK14" s="342" t="n"/>
      <c r="AL14" s="342" t="n"/>
      <c r="AM14" s="342" t="n"/>
      <c r="AN14" s="342" t="n"/>
      <c r="AO14" s="342" t="n"/>
      <c r="AP14" s="342" t="n"/>
      <c r="AQ14" s="342" t="n"/>
      <c r="AR14" s="342" t="n"/>
      <c r="AS14" s="342" t="n"/>
      <c r="AT14" s="342" t="n"/>
      <c r="AU14" s="342" t="n"/>
      <c r="AV14" s="342" t="n"/>
      <c r="AW14" s="342" t="n"/>
      <c r="AX14" s="342" t="n"/>
      <c r="AY14" s="342" t="n"/>
      <c r="AZ14" s="342" t="n"/>
      <c r="BA14" s="342" t="n"/>
      <c r="BB14" s="342" t="n"/>
      <c r="BC14" s="342" t="n"/>
      <c r="BD14" s="342" t="n"/>
      <c r="BE14" s="342" t="n"/>
      <c r="BF14" s="342" t="n"/>
      <c r="BG14" s="342" t="n"/>
      <c r="BH14" s="342" t="n"/>
      <c r="BI14" s="342" t="n"/>
      <c r="BJ14" s="342" t="n"/>
      <c r="BK14" s="342" t="n"/>
      <c r="BL14" s="342" t="n"/>
      <c r="BM14" s="342" t="n"/>
      <c r="BN14" s="342" t="n"/>
      <c r="BO14" s="342" t="n"/>
      <c r="BP14" s="342" t="n"/>
      <c r="BQ14" s="342" t="n"/>
      <c r="BR14" s="342" t="n"/>
      <c r="BS14" s="342" t="n"/>
      <c r="BT14" s="342" t="n"/>
      <c r="BU14" s="342" t="n"/>
      <c r="BV14" s="342" t="n"/>
      <c r="BW14" s="342" t="n"/>
      <c r="BX14" s="342" t="n"/>
      <c r="BY14" s="342" t="n"/>
      <c r="BZ14" s="342" t="n"/>
      <c r="CA14" s="342" t="n"/>
      <c r="CB14" s="342" t="n"/>
      <c r="CC14" s="342" t="n"/>
      <c r="CD14" s="342" t="n"/>
      <c r="CE14" s="342" t="n"/>
      <c r="CF14" s="342" t="n"/>
      <c r="CG14" s="342" t="n"/>
      <c r="CH14" s="342" t="n"/>
      <c r="CI14" s="342" t="n"/>
      <c r="CJ14" s="342" t="n"/>
      <c r="CK14" s="342" t="n"/>
      <c r="CL14" s="342" t="n"/>
      <c r="CM14" s="342" t="n"/>
    </row>
    <row r="15" ht="15" customFormat="1" customHeight="1" s="45">
      <c r="A15" s="347" t="inlineStr">
        <is>
          <t>TELA</t>
        </is>
      </c>
      <c r="B15" s="347" t="n">
        <v>59291</v>
      </c>
      <c r="C15" s="347" t="inlineStr">
        <is>
          <t>1RUH3</t>
        </is>
      </c>
      <c r="D15" s="347" t="inlineStr">
        <is>
          <t>BANCO SANTANDER BRASIL SA</t>
        </is>
      </c>
      <c r="E15" s="347" t="n">
        <v>46447126801</v>
      </c>
      <c r="F15" s="347" t="inlineStr">
        <is>
          <t>1RUH3006129005</t>
        </is>
      </c>
      <c r="G15" s="351" t="n">
        <v>1400</v>
      </c>
      <c r="H15" s="351" t="n">
        <v>196.85</v>
      </c>
      <c r="I15" s="347" t="inlineStr">
        <is>
          <t>CONTRATUAL</t>
        </is>
      </c>
      <c r="J15" s="352" t="n">
        <v>14473256804</v>
      </c>
      <c r="K15" s="347" t="inlineStr">
        <is>
          <t>MARCELO STRUL</t>
        </is>
      </c>
      <c r="L15" s="347" t="inlineStr">
        <is>
          <t>SAO PAULO</t>
        </is>
      </c>
      <c r="M15" s="347" t="inlineStr">
        <is>
          <t>SP</t>
        </is>
      </c>
      <c r="N15" s="346" t="inlineStr">
        <is>
          <t>SERGIANA</t>
        </is>
      </c>
      <c r="O15" s="346" t="n">
        <v>579750</v>
      </c>
      <c r="P15" s="348" t="n">
        <v>46262</v>
      </c>
      <c r="Q15" s="348" t="n">
        <v>46268</v>
      </c>
      <c r="R15" s="256" t="inlineStr">
        <is>
          <t>AUTORIZADO PAGAMENTO</t>
        </is>
      </c>
      <c r="S15" s="347" t="n">
        <v>8202666816</v>
      </c>
      <c r="T15" s="346" t="inlineStr">
        <is>
          <t>5 DIAS ÚTEIS</t>
        </is>
      </c>
      <c r="U15" s="348" t="n">
        <v>46261</v>
      </c>
      <c r="V15" s="348" t="n">
        <v>46268</v>
      </c>
      <c r="W15" s="350" t="n">
        <v>46276</v>
      </c>
      <c r="X15" s="406" t="n">
        <v>46274</v>
      </c>
      <c r="Y15" s="348">
        <f>IF(AND(X15&lt;&gt;"",W15&lt;&gt;""),IF(X15&lt;=W15,"SIM","NÃO"),"")</f>
        <v/>
      </c>
      <c r="Z15" s="408" t="n"/>
      <c r="AA15" s="355" t="n"/>
      <c r="AB15" s="342" t="n"/>
      <c r="AC15" s="342">
        <f>IF($C15="","",IF(COUNTIF('Códigos Santander (ref)'!$A$2:$A$79,$C15)&gt;0,"SANTANDER",IF(COUNTIF('Códigos Itaú (ref)'!$A$2:$A$44,$C15)&gt;0,"ITAU",IF(AND(TRIM(UPPER($I15))="CONTRATUAL",ISNUMBER(SEARCH("INDIVIDUAL",SUBSTITUTE(UPPER($D15)," ","")))),"PREMIUM FREE",""))))</f>
        <v/>
      </c>
      <c r="AD15" s="342" t="n"/>
      <c r="AE15" s="342" t="n"/>
      <c r="AF15" s="342" t="n"/>
      <c r="AG15" s="342" t="n"/>
      <c r="AH15" s="342" t="n"/>
      <c r="AI15" s="342" t="n"/>
      <c r="AJ15" s="342" t="n"/>
      <c r="AK15" s="342" t="n"/>
      <c r="AL15" s="342" t="n"/>
      <c r="AM15" s="342" t="n"/>
      <c r="AN15" s="342" t="n"/>
      <c r="AO15" s="342" t="n"/>
      <c r="AP15" s="342" t="n"/>
      <c r="AQ15" s="342" t="n"/>
      <c r="AR15" s="342" t="n"/>
      <c r="AS15" s="342" t="n"/>
      <c r="AT15" s="342" t="n"/>
      <c r="AU15" s="342" t="n"/>
      <c r="AV15" s="342" t="n"/>
      <c r="AW15" s="342" t="n"/>
      <c r="AX15" s="342" t="n"/>
      <c r="AY15" s="342" t="n"/>
      <c r="AZ15" s="342" t="n"/>
      <c r="BA15" s="342" t="n"/>
      <c r="BB15" s="342" t="n"/>
      <c r="BC15" s="342" t="n"/>
      <c r="BD15" s="342" t="n"/>
      <c r="BE15" s="342" t="n"/>
      <c r="BF15" s="342" t="n"/>
      <c r="BG15" s="342" t="n"/>
      <c r="BH15" s="342" t="n"/>
      <c r="BI15" s="342" t="n"/>
      <c r="BJ15" s="342" t="n"/>
      <c r="BK15" s="342" t="n"/>
      <c r="BL15" s="342" t="n"/>
      <c r="BM15" s="342" t="n"/>
      <c r="BN15" s="342" t="n"/>
      <c r="BO15" s="342" t="n"/>
      <c r="BP15" s="342" t="n"/>
      <c r="BQ15" s="342" t="n"/>
      <c r="BR15" s="342" t="n"/>
      <c r="BS15" s="342" t="n"/>
      <c r="BT15" s="342" t="n"/>
      <c r="BU15" s="342" t="n"/>
      <c r="BV15" s="342" t="n"/>
      <c r="BW15" s="342" t="n"/>
      <c r="BX15" s="342" t="n"/>
      <c r="BY15" s="342" t="n"/>
      <c r="BZ15" s="342" t="n"/>
      <c r="CA15" s="342" t="n"/>
      <c r="CB15" s="342" t="n"/>
      <c r="CC15" s="342" t="n"/>
      <c r="CD15" s="342" t="n"/>
      <c r="CE15" s="342" t="n"/>
      <c r="CF15" s="342" t="n"/>
      <c r="CG15" s="342" t="n"/>
      <c r="CH15" s="342" t="n"/>
      <c r="CI15" s="342" t="n"/>
      <c r="CJ15" s="342" t="n"/>
      <c r="CK15" s="342" t="n"/>
      <c r="CL15" s="342" t="n"/>
      <c r="CM15" s="342" t="n"/>
    </row>
    <row r="16" ht="15" customFormat="1" customHeight="1" s="45">
      <c r="A16" s="347" t="inlineStr">
        <is>
          <t>TELA</t>
        </is>
      </c>
      <c r="B16" s="347" t="n">
        <v>59198</v>
      </c>
      <c r="C16" s="347" t="inlineStr">
        <is>
          <t>4010X</t>
        </is>
      </c>
      <c r="D16" s="347" t="inlineStr">
        <is>
          <t>INDIVIDUAL</t>
        </is>
      </c>
      <c r="E16" s="347" t="n">
        <v>2216383694</v>
      </c>
      <c r="F16" s="347" t="inlineStr">
        <is>
          <t>4010X164159009</t>
        </is>
      </c>
      <c r="G16" s="351" t="n">
        <v>300</v>
      </c>
      <c r="H16" s="351" t="n">
        <v>25.5</v>
      </c>
      <c r="I16" s="347" t="inlineStr">
        <is>
          <t>CONTRATUAL</t>
        </is>
      </c>
      <c r="J16" s="352" t="n">
        <v>35078172000162</v>
      </c>
      <c r="K16" s="347" t="inlineStr">
        <is>
          <t>ODONTO MAX LTDA</t>
        </is>
      </c>
      <c r="L16" s="347" t="inlineStr">
        <is>
          <t>CONTAGEM</t>
        </is>
      </c>
      <c r="M16" s="347" t="inlineStr">
        <is>
          <t>MG</t>
        </is>
      </c>
      <c r="N16" s="346" t="inlineStr">
        <is>
          <t>SERGIANA</t>
        </is>
      </c>
      <c r="O16" s="346" t="n">
        <v>579758</v>
      </c>
      <c r="P16" s="348" t="n">
        <v>46262</v>
      </c>
      <c r="Q16" s="348" t="n">
        <v>46268</v>
      </c>
      <c r="R16" s="256" t="inlineStr">
        <is>
          <t>AUTORIZADO PAGAMENTO</t>
        </is>
      </c>
      <c r="S16" s="347" t="n">
        <v>8202666818</v>
      </c>
      <c r="T16" s="346" t="inlineStr">
        <is>
          <t>30 DIAS CORRIDOS</t>
        </is>
      </c>
      <c r="U16" s="348" t="n">
        <v>46262</v>
      </c>
      <c r="V16" s="348" t="n">
        <v>46268</v>
      </c>
      <c r="W16" s="350" t="n">
        <v>46298</v>
      </c>
      <c r="X16" s="406" t="n">
        <v>46274</v>
      </c>
      <c r="Y16" s="348">
        <f>IF(AND(X16&lt;&gt;"",W16&lt;&gt;""),IF(X16&lt;=W16,"SIM","NÃO"),"")</f>
        <v/>
      </c>
      <c r="Z16" s="408" t="n"/>
      <c r="AA16" s="355" t="n"/>
      <c r="AB16" s="342" t="n"/>
      <c r="AC16" s="342">
        <f>IF($C16="","",IF(COUNTIF('Códigos Santander (ref)'!$A$2:$A$79,$C16)&gt;0,"SANTANDER",IF(COUNTIF('Códigos Itaú (ref)'!$A$2:$A$44,$C16)&gt;0,"ITAU",IF(AND(TRIM(UPPER($I16))="CONTRATUAL",ISNUMBER(SEARCH("INDIVIDUAL",SUBSTITUTE(UPPER($D16)," ","")))),"PREMIUM FREE",""))))</f>
        <v/>
      </c>
      <c r="AD16" s="342" t="n"/>
      <c r="AE16" s="342" t="n"/>
      <c r="AF16" s="342" t="n"/>
      <c r="AG16" s="342" t="n"/>
      <c r="AH16" s="342" t="n"/>
      <c r="AI16" s="342" t="n"/>
      <c r="AJ16" s="342" t="n"/>
      <c r="AK16" s="342" t="n"/>
      <c r="AL16" s="342" t="n"/>
      <c r="AM16" s="342" t="n"/>
      <c r="AN16" s="342" t="n"/>
      <c r="AO16" s="342" t="n"/>
      <c r="AP16" s="342" t="n"/>
      <c r="AQ16" s="342" t="n"/>
      <c r="AR16" s="342" t="n"/>
      <c r="AS16" s="342" t="n"/>
      <c r="AT16" s="342" t="n"/>
      <c r="AU16" s="342" t="n"/>
      <c r="AV16" s="342" t="n"/>
      <c r="AW16" s="342" t="n"/>
      <c r="AX16" s="342" t="n"/>
      <c r="AY16" s="342" t="n"/>
      <c r="AZ16" s="342" t="n"/>
      <c r="BA16" s="342" t="n"/>
      <c r="BB16" s="342" t="n"/>
      <c r="BC16" s="342" t="n"/>
      <c r="BD16" s="342" t="n"/>
      <c r="BE16" s="342" t="n"/>
      <c r="BF16" s="342" t="n"/>
      <c r="BG16" s="342" t="n"/>
      <c r="BH16" s="342" t="n"/>
      <c r="BI16" s="342" t="n"/>
      <c r="BJ16" s="342" t="n"/>
      <c r="BK16" s="342" t="n"/>
      <c r="BL16" s="342" t="n"/>
      <c r="BM16" s="342" t="n"/>
      <c r="BN16" s="342" t="n"/>
      <c r="BO16" s="342" t="n"/>
      <c r="BP16" s="342" t="n"/>
      <c r="BQ16" s="342" t="n"/>
      <c r="BR16" s="342" t="n"/>
      <c r="BS16" s="342" t="n"/>
      <c r="BT16" s="342" t="n"/>
      <c r="BU16" s="342" t="n"/>
      <c r="BV16" s="342" t="n"/>
      <c r="BW16" s="342" t="n"/>
      <c r="BX16" s="342" t="n"/>
      <c r="BY16" s="342" t="n"/>
      <c r="BZ16" s="342" t="n"/>
      <c r="CA16" s="342" t="n"/>
      <c r="CB16" s="342" t="n"/>
      <c r="CC16" s="342" t="n"/>
      <c r="CD16" s="342" t="n"/>
      <c r="CE16" s="342" t="n"/>
      <c r="CF16" s="342" t="n"/>
      <c r="CG16" s="342" t="n"/>
      <c r="CH16" s="342" t="n"/>
      <c r="CI16" s="342" t="n"/>
      <c r="CJ16" s="342" t="n"/>
      <c r="CK16" s="342" t="n"/>
      <c r="CL16" s="342" t="n"/>
      <c r="CM16" s="342" t="n"/>
    </row>
    <row r="17" ht="15" customFormat="1" customHeight="1" s="45">
      <c r="A17" s="347" t="inlineStr">
        <is>
          <t>TELA</t>
        </is>
      </c>
      <c r="B17" s="347" t="n">
        <v>58610</v>
      </c>
      <c r="C17" s="347" t="inlineStr">
        <is>
          <t>1RUB1</t>
        </is>
      </c>
      <c r="D17" s="347" t="inlineStr">
        <is>
          <t>F1RST TECNOLOGIA E INOVACAO LTDA</t>
        </is>
      </c>
      <c r="E17" s="347" t="n">
        <v>9060388127</v>
      </c>
      <c r="F17" s="347" t="inlineStr">
        <is>
          <t>1RUB1002710005</t>
        </is>
      </c>
      <c r="G17" s="351" t="n">
        <v>1360</v>
      </c>
      <c r="H17" s="351" t="n">
        <v>680.86</v>
      </c>
      <c r="I17" s="347" t="inlineStr">
        <is>
          <t>CONTRATUAL</t>
        </is>
      </c>
      <c r="J17" s="352" t="n">
        <v>5506375913</v>
      </c>
      <c r="K17" s="347" t="inlineStr">
        <is>
          <t>RENATA TASSI</t>
        </is>
      </c>
      <c r="L17" s="347" t="inlineStr">
        <is>
          <t>CURITIBA</t>
        </is>
      </c>
      <c r="M17" s="347" t="inlineStr">
        <is>
          <t>PR</t>
        </is>
      </c>
      <c r="N17" s="346" t="inlineStr">
        <is>
          <t>SERGIANA</t>
        </is>
      </c>
      <c r="O17" s="346" t="n">
        <v>579772</v>
      </c>
      <c r="P17" s="348" t="n">
        <v>46262</v>
      </c>
      <c r="Q17" s="348" t="n">
        <v>46268</v>
      </c>
      <c r="R17" s="256" t="inlineStr">
        <is>
          <t>AUTORIZADO PAGAMENTO</t>
        </is>
      </c>
      <c r="S17" s="347" t="n">
        <v>8202666819</v>
      </c>
      <c r="T17" s="346" t="inlineStr">
        <is>
          <t>5 DIAS ÚTEIS</t>
        </is>
      </c>
      <c r="U17" s="348" t="n">
        <v>46262</v>
      </c>
      <c r="V17" s="348" t="n">
        <v>46268</v>
      </c>
      <c r="W17" s="350" t="n">
        <v>46276</v>
      </c>
      <c r="X17" s="406" t="n">
        <v>46274</v>
      </c>
      <c r="Y17" s="348">
        <f>IF(AND(X17&lt;&gt;"",W17&lt;&gt;""),IF(X17&lt;=W17,"SIM","NÃO"),"")</f>
        <v/>
      </c>
      <c r="Z17" s="408" t="n"/>
      <c r="AA17" s="355" t="n"/>
      <c r="AB17" s="342" t="n"/>
      <c r="AC17" s="342">
        <f>IF($C17="","",IF(COUNTIF('Códigos Santander (ref)'!$A$2:$A$79,$C17)&gt;0,"SANTANDER",IF(COUNTIF('Códigos Itaú (ref)'!$A$2:$A$44,$C17)&gt;0,"ITAU",IF(AND(TRIM(UPPER($I17))="CONTRATUAL",ISNUMBER(SEARCH("INDIVIDUAL",SUBSTITUTE(UPPER($D17)," ","")))),"PREMIUM FREE",""))))</f>
        <v/>
      </c>
      <c r="AD17" s="342" t="n"/>
      <c r="AE17" s="342" t="n"/>
      <c r="AF17" s="342" t="n"/>
      <c r="AG17" s="342" t="n"/>
      <c r="AH17" s="342" t="n"/>
      <c r="AI17" s="342" t="n"/>
      <c r="AJ17" s="342" t="n"/>
      <c r="AK17" s="342" t="n"/>
      <c r="AL17" s="342" t="n"/>
      <c r="AM17" s="342" t="n"/>
      <c r="AN17" s="342" t="n"/>
      <c r="AO17" s="342" t="n"/>
      <c r="AP17" s="342" t="n"/>
      <c r="AQ17" s="342" t="n"/>
      <c r="AR17" s="342" t="n"/>
      <c r="AS17" s="342" t="n"/>
      <c r="AT17" s="342" t="n"/>
      <c r="AU17" s="342" t="n"/>
      <c r="AV17" s="342" t="n"/>
      <c r="AW17" s="342" t="n"/>
      <c r="AX17" s="342" t="n"/>
      <c r="AY17" s="342" t="n"/>
      <c r="AZ17" s="342" t="n"/>
      <c r="BA17" s="342" t="n"/>
      <c r="BB17" s="342" t="n"/>
      <c r="BC17" s="342" t="n"/>
      <c r="BD17" s="342" t="n"/>
      <c r="BE17" s="342" t="n"/>
      <c r="BF17" s="342" t="n"/>
      <c r="BG17" s="342" t="n"/>
      <c r="BH17" s="342" t="n"/>
      <c r="BI17" s="342" t="n"/>
      <c r="BJ17" s="342" t="n"/>
      <c r="BK17" s="342" t="n"/>
      <c r="BL17" s="342" t="n"/>
      <c r="BM17" s="342" t="n"/>
      <c r="BN17" s="342" t="n"/>
      <c r="BO17" s="342" t="n"/>
      <c r="BP17" s="342" t="n"/>
      <c r="BQ17" s="342" t="n"/>
      <c r="BR17" s="342" t="n"/>
      <c r="BS17" s="342" t="n"/>
      <c r="BT17" s="342" t="n"/>
      <c r="BU17" s="342" t="n"/>
      <c r="BV17" s="342" t="n"/>
      <c r="BW17" s="342" t="n"/>
      <c r="BX17" s="342" t="n"/>
      <c r="BY17" s="342" t="n"/>
      <c r="BZ17" s="342" t="n"/>
      <c r="CA17" s="342" t="n"/>
      <c r="CB17" s="342" t="n"/>
      <c r="CC17" s="342" t="n"/>
      <c r="CD17" s="342" t="n"/>
      <c r="CE17" s="342" t="n"/>
      <c r="CF17" s="342" t="n"/>
      <c r="CG17" s="342" t="n"/>
      <c r="CH17" s="342" t="n"/>
      <c r="CI17" s="342" t="n"/>
      <c r="CJ17" s="342" t="n"/>
      <c r="CK17" s="342" t="n"/>
      <c r="CL17" s="342" t="n"/>
      <c r="CM17" s="342" t="n"/>
    </row>
    <row r="18" ht="15" customFormat="1" customHeight="1" s="45">
      <c r="A18" s="347" t="inlineStr">
        <is>
          <t>TELA</t>
        </is>
      </c>
      <c r="B18" s="347" t="n">
        <v>59181</v>
      </c>
      <c r="C18" s="347" t="inlineStr">
        <is>
          <t>1RUB1</t>
        </is>
      </c>
      <c r="D18" s="347" t="inlineStr">
        <is>
          <t>F1RST TECNOLOGIA E INOVACAO LTDA</t>
        </is>
      </c>
      <c r="E18" s="347" t="n">
        <v>33008318819</v>
      </c>
      <c r="F18" s="347" t="inlineStr">
        <is>
          <t>1RUB1004139020</t>
        </is>
      </c>
      <c r="G18" s="351" t="n">
        <v>500</v>
      </c>
      <c r="H18" s="351" t="n">
        <v>29.16</v>
      </c>
      <c r="I18" s="347" t="inlineStr">
        <is>
          <t>CONTRATUAL</t>
        </is>
      </c>
      <c r="J18" s="352" t="n">
        <v>36200313000130</v>
      </c>
      <c r="K18" s="347" t="inlineStr">
        <is>
          <t>FERNANDA RODRIGUES DE BORBA ABREU LTDA</t>
        </is>
      </c>
      <c r="L18" s="347" t="inlineStr">
        <is>
          <t>SAO PAULO</t>
        </is>
      </c>
      <c r="M18" s="347" t="inlineStr">
        <is>
          <t>SP</t>
        </is>
      </c>
      <c r="N18" s="346" t="inlineStr">
        <is>
          <t>SERGIANA</t>
        </is>
      </c>
      <c r="O18" s="346" t="n">
        <v>580075</v>
      </c>
      <c r="P18" s="348" t="n">
        <v>46265</v>
      </c>
      <c r="Q18" s="348" t="n">
        <v>46269</v>
      </c>
      <c r="R18" s="256" t="inlineStr">
        <is>
          <t>AUTORIZADO PAGAMENTO</t>
        </is>
      </c>
      <c r="S18" s="347" t="n">
        <v>8202666899</v>
      </c>
      <c r="T18" s="346" t="inlineStr">
        <is>
          <t>5 DIAS ÚTEIS</t>
        </is>
      </c>
      <c r="U18" s="348" t="n">
        <v>46262</v>
      </c>
      <c r="V18" s="348" t="n">
        <v>46269</v>
      </c>
      <c r="W18" s="350" t="n">
        <v>46279</v>
      </c>
      <c r="X18" s="406" t="n">
        <v>46274</v>
      </c>
      <c r="Y18" s="348">
        <f>IF(AND(X18&lt;&gt;"",W18&lt;&gt;""),IF(X18&lt;=W18,"SIM","NÃO"),"")</f>
        <v/>
      </c>
      <c r="Z18" s="408" t="n"/>
      <c r="AA18" s="355" t="n"/>
      <c r="AB18" s="342" t="n"/>
      <c r="AC18" s="342">
        <f>IF($C18="","",IF(COUNTIF('Códigos Santander (ref)'!$A$2:$A$79,$C18)&gt;0,"SANTANDER",IF(COUNTIF('Códigos Itaú (ref)'!$A$2:$A$44,$C18)&gt;0,"ITAU",IF(AND(TRIM(UPPER($I18))="CONTRATUAL",ISNUMBER(SEARCH("INDIVIDUAL",SUBSTITUTE(UPPER($D18)," ","")))),"PREMIUM FREE",""))))</f>
        <v/>
      </c>
      <c r="AD18" s="342" t="n"/>
      <c r="AE18" s="342" t="n"/>
      <c r="AF18" s="342" t="n"/>
      <c r="AG18" s="342" t="n"/>
      <c r="AH18" s="342" t="n"/>
      <c r="AI18" s="342" t="n"/>
      <c r="AJ18" s="342" t="n"/>
      <c r="AK18" s="342" t="n"/>
      <c r="AL18" s="342" t="n"/>
      <c r="AM18" s="342" t="n"/>
      <c r="AN18" s="342" t="n"/>
      <c r="AO18" s="342" t="n"/>
      <c r="AP18" s="342" t="n"/>
      <c r="AQ18" s="342" t="n"/>
      <c r="AR18" s="342" t="n"/>
      <c r="AS18" s="342" t="n"/>
      <c r="AT18" s="342" t="n"/>
      <c r="AU18" s="342" t="n"/>
      <c r="AV18" s="342" t="n"/>
      <c r="AW18" s="342" t="n"/>
      <c r="AX18" s="342" t="n"/>
      <c r="AY18" s="342" t="n"/>
      <c r="AZ18" s="342" t="n"/>
      <c r="BA18" s="342" t="n"/>
      <c r="BB18" s="342" t="n"/>
      <c r="BC18" s="342" t="n"/>
      <c r="BD18" s="342" t="n"/>
      <c r="BE18" s="342" t="n"/>
      <c r="BF18" s="342" t="n"/>
      <c r="BG18" s="342" t="n"/>
      <c r="BH18" s="342" t="n"/>
      <c r="BI18" s="342" t="n"/>
      <c r="BJ18" s="342" t="n"/>
      <c r="BK18" s="342" t="n"/>
      <c r="BL18" s="342" t="n"/>
      <c r="BM18" s="342" t="n"/>
      <c r="BN18" s="342" t="n"/>
      <c r="BO18" s="342" t="n"/>
      <c r="BP18" s="342" t="n"/>
      <c r="BQ18" s="342" t="n"/>
      <c r="BR18" s="342" t="n"/>
      <c r="BS18" s="342" t="n"/>
      <c r="BT18" s="342" t="n"/>
      <c r="BU18" s="342" t="n"/>
      <c r="BV18" s="342" t="n"/>
      <c r="BW18" s="342" t="n"/>
      <c r="BX18" s="342" t="n"/>
      <c r="BY18" s="342" t="n"/>
      <c r="BZ18" s="342" t="n"/>
      <c r="CA18" s="342" t="n"/>
      <c r="CB18" s="342" t="n"/>
      <c r="CC18" s="342" t="n"/>
      <c r="CD18" s="342" t="n"/>
      <c r="CE18" s="342" t="n"/>
      <c r="CF18" s="342" t="n"/>
      <c r="CG18" s="342" t="n"/>
      <c r="CH18" s="342" t="n"/>
      <c r="CI18" s="342" t="n"/>
      <c r="CJ18" s="342" t="n"/>
      <c r="CK18" s="342" t="n"/>
      <c r="CL18" s="342" t="n"/>
      <c r="CM18" s="342" t="n"/>
    </row>
    <row r="19" ht="15" customFormat="1" customHeight="1" s="45">
      <c r="A19" s="347" t="inlineStr">
        <is>
          <t>TELA</t>
        </is>
      </c>
      <c r="B19" s="347" t="n">
        <v>58871</v>
      </c>
      <c r="C19" s="347" t="inlineStr">
        <is>
          <t>0700G</t>
        </is>
      </c>
      <c r="D19" s="347" t="inlineStr">
        <is>
          <t>INDIVIDUAL</t>
        </is>
      </c>
      <c r="E19" s="347" t="n">
        <v>1301899607</v>
      </c>
      <c r="F19" s="347" t="inlineStr">
        <is>
          <t>0700G847941001</t>
        </is>
      </c>
      <c r="G19" s="351" t="n">
        <v>300</v>
      </c>
      <c r="H19" s="351" t="n">
        <v>29.4</v>
      </c>
      <c r="I19" s="347" t="inlineStr">
        <is>
          <t>CONTRATUAL</t>
        </is>
      </c>
      <c r="J19" s="352" t="n">
        <v>45060481000169</v>
      </c>
      <c r="K19" s="347" t="inlineStr">
        <is>
          <t>ODONTO DAVID LTDA</t>
        </is>
      </c>
      <c r="L19" s="347" t="inlineStr">
        <is>
          <t>BELO HORIZONTE</t>
        </is>
      </c>
      <c r="M19" s="347" t="inlineStr">
        <is>
          <t>MG</t>
        </is>
      </c>
      <c r="N19" s="346" t="inlineStr">
        <is>
          <t>SERGIANA</t>
        </is>
      </c>
      <c r="O19" s="346" t="n">
        <v>579525</v>
      </c>
      <c r="P19" s="348" t="n">
        <v>46261</v>
      </c>
      <c r="Q19" s="348" t="n">
        <v>46267</v>
      </c>
      <c r="R19" s="256" t="inlineStr">
        <is>
          <t>AUTORIZADO PAGAMENTO</t>
        </is>
      </c>
      <c r="S19" s="347" t="n">
        <v>8202666780</v>
      </c>
      <c r="T19" s="346" t="inlineStr">
        <is>
          <t>30 DIAS CORRIDOS</t>
        </is>
      </c>
      <c r="U19" s="348" t="n">
        <v>46261</v>
      </c>
      <c r="V19" s="348" t="n">
        <v>46268</v>
      </c>
      <c r="W19" s="348" t="n">
        <v>46298</v>
      </c>
      <c r="X19" s="406" t="n">
        <v>46274</v>
      </c>
      <c r="Y19" s="348">
        <f>IF(AND(X19&lt;&gt;"",W19&lt;&gt;""),IF(X19&lt;=W19,"SIM","NÃO"),"")</f>
        <v/>
      </c>
      <c r="Z19" s="408" t="n"/>
      <c r="AA19" s="355" t="n"/>
      <c r="AB19" s="342" t="n"/>
      <c r="AC19" s="342">
        <f>IF($C19="","",IF(COUNTIF('Códigos Santander (ref)'!$A$2:$A$79,$C19)&gt;0,"SANTANDER",IF(COUNTIF('Códigos Itaú (ref)'!$A$2:$A$44,$C19)&gt;0,"ITAU",IF(AND(TRIM(UPPER($I19))="CONTRATUAL",ISNUMBER(SEARCH("INDIVIDUAL",SUBSTITUTE(UPPER($D19)," ","")))),"PREMIUM FREE",""))))</f>
        <v/>
      </c>
      <c r="AD19" s="342" t="n"/>
      <c r="AE19" s="342" t="n"/>
      <c r="AF19" s="342" t="n"/>
      <c r="AG19" s="342" t="n"/>
      <c r="AH19" s="342" t="n"/>
      <c r="AI19" s="342" t="n"/>
      <c r="AJ19" s="342" t="n"/>
      <c r="AK19" s="342" t="n"/>
      <c r="AL19" s="342" t="n"/>
      <c r="AM19" s="342" t="n"/>
      <c r="AN19" s="342" t="n"/>
      <c r="AO19" s="342" t="n"/>
      <c r="AP19" s="342" t="n"/>
      <c r="AQ19" s="342" t="n"/>
      <c r="AR19" s="342" t="n"/>
      <c r="AS19" s="342" t="n"/>
      <c r="AT19" s="342" t="n"/>
      <c r="AU19" s="342" t="n"/>
      <c r="AV19" s="342" t="n"/>
      <c r="AW19" s="342" t="n"/>
      <c r="AX19" s="342" t="n"/>
      <c r="AY19" s="342" t="n"/>
      <c r="AZ19" s="342" t="n"/>
      <c r="BA19" s="342" t="n"/>
      <c r="BB19" s="342" t="n"/>
      <c r="BC19" s="342" t="n"/>
      <c r="BD19" s="342" t="n"/>
      <c r="BE19" s="342" t="n"/>
      <c r="BF19" s="342" t="n"/>
      <c r="BG19" s="342" t="n"/>
      <c r="BH19" s="342" t="n"/>
      <c r="BI19" s="342" t="n"/>
      <c r="BJ19" s="342" t="n"/>
      <c r="BK19" s="342" t="n"/>
      <c r="BL19" s="342" t="n"/>
      <c r="BM19" s="342" t="n"/>
      <c r="BN19" s="342" t="n"/>
      <c r="BO19" s="342" t="n"/>
      <c r="BP19" s="342" t="n"/>
      <c r="BQ19" s="342" t="n"/>
      <c r="BR19" s="342" t="n"/>
      <c r="BS19" s="342" t="n"/>
      <c r="BT19" s="342" t="n"/>
      <c r="BU19" s="342" t="n"/>
      <c r="BV19" s="342" t="n"/>
      <c r="BW19" s="342" t="n"/>
      <c r="BX19" s="342" t="n"/>
      <c r="BY19" s="342" t="n"/>
      <c r="BZ19" s="342" t="n"/>
      <c r="CA19" s="342" t="n"/>
      <c r="CB19" s="342" t="n"/>
      <c r="CC19" s="342" t="n"/>
      <c r="CD19" s="342" t="n"/>
      <c r="CE19" s="342" t="n"/>
      <c r="CF19" s="342" t="n"/>
      <c r="CG19" s="342" t="n"/>
      <c r="CH19" s="342" t="n"/>
      <c r="CI19" s="342" t="n"/>
      <c r="CJ19" s="342" t="n"/>
      <c r="CK19" s="342" t="n"/>
      <c r="CL19" s="342" t="n"/>
      <c r="CM19" s="342" t="n"/>
    </row>
    <row r="20" ht="15" customFormat="1" customHeight="1" s="45">
      <c r="A20" s="347" t="inlineStr">
        <is>
          <t>TELA</t>
        </is>
      </c>
      <c r="B20" s="347" t="n">
        <v>59187</v>
      </c>
      <c r="C20" s="347" t="inlineStr">
        <is>
          <t>1RUGZ</t>
        </is>
      </c>
      <c r="D20" s="347" t="inlineStr">
        <is>
          <t>SX TOOLS SOLUC SERV COMPARTILHADOS LTDA</t>
        </is>
      </c>
      <c r="E20" s="347" t="n">
        <v>27542898876</v>
      </c>
      <c r="F20" s="347" t="inlineStr">
        <is>
          <t>1RUGZ002635003</t>
        </is>
      </c>
      <c r="G20" s="351" t="n">
        <v>250</v>
      </c>
      <c r="H20" s="351" t="n">
        <v>51.03</v>
      </c>
      <c r="I20" s="347" t="inlineStr">
        <is>
          <t>CONTRATUAL</t>
        </is>
      </c>
      <c r="J20" s="352" t="n">
        <v>6057147898</v>
      </c>
      <c r="K20" s="347" t="inlineStr">
        <is>
          <t>ULYSSES NICIDA SOARES</t>
        </is>
      </c>
      <c r="L20" s="347" t="inlineStr">
        <is>
          <t>RIBEIRÃO PRETO</t>
        </is>
      </c>
      <c r="M20" s="347" t="inlineStr">
        <is>
          <t>SP</t>
        </is>
      </c>
      <c r="N20" s="346" t="inlineStr">
        <is>
          <t>SERGIANA</t>
        </is>
      </c>
      <c r="O20" s="346" t="inlineStr">
        <is>
          <t>JA POSSUI</t>
        </is>
      </c>
      <c r="P20" s="348" t="n"/>
      <c r="Q20" s="348" t="n"/>
      <c r="R20" s="256" t="inlineStr">
        <is>
          <t>AUTORIZADO PAGAMENTO</t>
        </is>
      </c>
      <c r="S20" s="347" t="n">
        <v>8202666675</v>
      </c>
      <c r="T20" s="346" t="inlineStr">
        <is>
          <t>5 DIAS ÚTEIS</t>
        </is>
      </c>
      <c r="U20" s="348" t="n">
        <v>46265</v>
      </c>
      <c r="V20" s="348" t="n">
        <v>46267</v>
      </c>
      <c r="W20" s="350" t="n">
        <v>46275</v>
      </c>
      <c r="X20" s="406" t="n">
        <v>46269</v>
      </c>
      <c r="Y20" s="348">
        <f>IF(AND(X20&lt;&gt;"",W20&lt;&gt;""),IF(X20&lt;=W20,"SIM","NÃO"),"")</f>
        <v/>
      </c>
      <c r="Z20" s="408" t="n"/>
      <c r="AA20" s="355" t="n"/>
      <c r="AB20" s="342" t="n"/>
      <c r="AC20" s="342">
        <f>IF($C20="","",IF(COUNTIF('Códigos Santander (ref)'!$A$2:$A$79,$C20)&gt;0,"SANTANDER",IF(COUNTIF('Códigos Itaú (ref)'!$A$2:$A$44,$C20)&gt;0,"ITAU",IF(AND(TRIM(UPPER($I20))="CONTRATUAL",ISNUMBER(SEARCH("INDIVIDUAL",SUBSTITUTE(UPPER($D20)," ","")))),"PREMIUM FREE",""))))</f>
        <v/>
      </c>
      <c r="AD20" s="342" t="n"/>
      <c r="AE20" s="342" t="n"/>
      <c r="AF20" s="342" t="n"/>
      <c r="AG20" s="342" t="n"/>
      <c r="AH20" s="342" t="n"/>
      <c r="AI20" s="342" t="n"/>
      <c r="AJ20" s="342" t="n"/>
      <c r="AK20" s="342" t="n"/>
      <c r="AL20" s="342" t="n"/>
      <c r="AM20" s="342" t="n"/>
      <c r="AN20" s="342" t="n"/>
      <c r="AO20" s="342" t="n"/>
      <c r="AP20" s="342" t="n"/>
      <c r="AQ20" s="342" t="n"/>
      <c r="AR20" s="342" t="n"/>
      <c r="AS20" s="342" t="n"/>
      <c r="AT20" s="342" t="n"/>
      <c r="AU20" s="342" t="n"/>
      <c r="AV20" s="342" t="n"/>
      <c r="AW20" s="342" t="n"/>
      <c r="AX20" s="342" t="n"/>
      <c r="AY20" s="342" t="n"/>
      <c r="AZ20" s="342" t="n"/>
      <c r="BA20" s="342" t="n"/>
      <c r="BB20" s="342" t="n"/>
      <c r="BC20" s="342" t="n"/>
      <c r="BD20" s="342" t="n"/>
      <c r="BE20" s="342" t="n"/>
      <c r="BF20" s="342" t="n"/>
      <c r="BG20" s="342" t="n"/>
      <c r="BH20" s="342" t="n"/>
      <c r="BI20" s="342" t="n"/>
      <c r="BJ20" s="342" t="n"/>
      <c r="BK20" s="342" t="n"/>
      <c r="BL20" s="342" t="n"/>
      <c r="BM20" s="342" t="n"/>
      <c r="BN20" s="342" t="n"/>
      <c r="BO20" s="342" t="n"/>
      <c r="BP20" s="342" t="n"/>
      <c r="BQ20" s="342" t="n"/>
      <c r="BR20" s="342" t="n"/>
      <c r="BS20" s="342" t="n"/>
      <c r="BT20" s="342" t="n"/>
      <c r="BU20" s="342" t="n"/>
      <c r="BV20" s="342" t="n"/>
      <c r="BW20" s="342" t="n"/>
      <c r="BX20" s="342" t="n"/>
      <c r="BY20" s="342" t="n"/>
      <c r="BZ20" s="342" t="n"/>
      <c r="CA20" s="342" t="n"/>
      <c r="CB20" s="342" t="n"/>
      <c r="CC20" s="342" t="n"/>
      <c r="CD20" s="342" t="n"/>
      <c r="CE20" s="342" t="n"/>
      <c r="CF20" s="342" t="n"/>
      <c r="CG20" s="342" t="n"/>
      <c r="CH20" s="342" t="n"/>
      <c r="CI20" s="342" t="n"/>
      <c r="CJ20" s="342" t="n"/>
      <c r="CK20" s="342" t="n"/>
      <c r="CL20" s="342" t="n"/>
      <c r="CM20" s="342" t="n"/>
    </row>
    <row r="21" ht="15" customFormat="1" customHeight="1" s="45">
      <c r="A21" s="347" t="inlineStr">
        <is>
          <t>TELA</t>
        </is>
      </c>
      <c r="B21" s="347" t="n">
        <v>58410</v>
      </c>
      <c r="C21" s="347" t="inlineStr">
        <is>
          <t>1RSX8</t>
        </is>
      </c>
      <c r="D21" s="347" t="inlineStr">
        <is>
          <t>ITAU UNIBANCO SA</t>
        </is>
      </c>
      <c r="E21" s="347" t="n">
        <v>73126810772</v>
      </c>
      <c r="F21" s="347" t="inlineStr">
        <is>
          <t>1RSX8000317004</t>
        </is>
      </c>
      <c r="G21" s="351" t="n">
        <v>1580</v>
      </c>
      <c r="H21" s="351" t="n">
        <v>691.99</v>
      </c>
      <c r="I21" s="347" t="inlineStr">
        <is>
          <t>CONTRATUAL</t>
        </is>
      </c>
      <c r="J21" s="352" t="n">
        <v>68876600000151</v>
      </c>
      <c r="K21" s="347" t="inlineStr">
        <is>
          <t>JULIANA VIEGAS ODONTOLOGIA LTDA</t>
        </is>
      </c>
      <c r="L21" s="347" t="inlineStr">
        <is>
          <t>NITERÓI</t>
        </is>
      </c>
      <c r="M21" s="347" t="inlineStr">
        <is>
          <t>RJ</t>
        </is>
      </c>
      <c r="N21" s="346" t="inlineStr">
        <is>
          <t>SERGIANA</t>
        </is>
      </c>
      <c r="O21" s="346" t="inlineStr">
        <is>
          <t>JA POSSUI</t>
        </is>
      </c>
      <c r="P21" s="348" t="n"/>
      <c r="Q21" s="348" t="n"/>
      <c r="R21" s="256" t="inlineStr">
        <is>
          <t>AUTORIZADO PAGAMENTO</t>
        </is>
      </c>
      <c r="S21" s="347" t="n">
        <v>8202666676</v>
      </c>
      <c r="T21" s="346" t="inlineStr">
        <is>
          <t>5 DIAS ÚTEIS</t>
        </is>
      </c>
      <c r="U21" s="348" t="n">
        <v>46265</v>
      </c>
      <c r="V21" s="348" t="n">
        <v>46267</v>
      </c>
      <c r="W21" s="350" t="n">
        <v>46275</v>
      </c>
      <c r="X21" s="406" t="n">
        <v>46269</v>
      </c>
      <c r="Y21" s="348">
        <f>IF(AND(X21&lt;&gt;"",W21&lt;&gt;""),IF(X21&lt;=W21,"SIM","NÃO"),"")</f>
        <v/>
      </c>
      <c r="Z21" s="408" t="n"/>
      <c r="AA21" s="355" t="n"/>
      <c r="AB21" s="342" t="n"/>
      <c r="AC21" s="342">
        <f>IF($C21="","",IF(COUNTIF('Códigos Santander (ref)'!$A$2:$A$79,$C21)&gt;0,"SANTANDER",IF(COUNTIF('Códigos Itaú (ref)'!$A$2:$A$44,$C21)&gt;0,"ITAU",IF(AND(TRIM(UPPER($I21))="CONTRATUAL",ISNUMBER(SEARCH("INDIVIDUAL",SUBSTITUTE(UPPER($D21)," ","")))),"PREMIUM FREE",""))))</f>
        <v/>
      </c>
      <c r="AD21" s="342" t="n"/>
      <c r="AE21" s="342" t="n"/>
      <c r="AF21" s="342" t="n"/>
      <c r="AG21" s="342" t="n"/>
      <c r="AH21" s="342" t="n"/>
      <c r="AI21" s="342" t="n"/>
      <c r="AJ21" s="342" t="n"/>
      <c r="AK21" s="342" t="n"/>
      <c r="AL21" s="342" t="n"/>
      <c r="AM21" s="342" t="n"/>
      <c r="AN21" s="342" t="n"/>
      <c r="AO21" s="342" t="n"/>
      <c r="AP21" s="342" t="n"/>
      <c r="AQ21" s="342" t="n"/>
      <c r="AR21" s="342" t="n"/>
      <c r="AS21" s="342" t="n"/>
      <c r="AT21" s="342" t="n"/>
      <c r="AU21" s="342" t="n"/>
      <c r="AV21" s="342" t="n"/>
      <c r="AW21" s="342" t="n"/>
      <c r="AX21" s="342" t="n"/>
      <c r="AY21" s="342" t="n"/>
      <c r="AZ21" s="342" t="n"/>
      <c r="BA21" s="342" t="n"/>
      <c r="BB21" s="342" t="n"/>
      <c r="BC21" s="342" t="n"/>
      <c r="BD21" s="342" t="n"/>
      <c r="BE21" s="342" t="n"/>
      <c r="BF21" s="342" t="n"/>
      <c r="BG21" s="342" t="n"/>
      <c r="BH21" s="342" t="n"/>
      <c r="BI21" s="342" t="n"/>
      <c r="BJ21" s="342" t="n"/>
      <c r="BK21" s="342" t="n"/>
      <c r="BL21" s="342" t="n"/>
      <c r="BM21" s="342" t="n"/>
      <c r="BN21" s="342" t="n"/>
      <c r="BO21" s="342" t="n"/>
      <c r="BP21" s="342" t="n"/>
      <c r="BQ21" s="342" t="n"/>
      <c r="BR21" s="342" t="n"/>
      <c r="BS21" s="342" t="n"/>
      <c r="BT21" s="342" t="n"/>
      <c r="BU21" s="342" t="n"/>
      <c r="BV21" s="342" t="n"/>
      <c r="BW21" s="342" t="n"/>
      <c r="BX21" s="342" t="n"/>
      <c r="BY21" s="342" t="n"/>
      <c r="BZ21" s="342" t="n"/>
      <c r="CA21" s="342" t="n"/>
      <c r="CB21" s="342" t="n"/>
      <c r="CC21" s="342" t="n"/>
      <c r="CD21" s="342" t="n"/>
      <c r="CE21" s="342" t="n"/>
      <c r="CF21" s="342" t="n"/>
      <c r="CG21" s="342" t="n"/>
      <c r="CH21" s="342" t="n"/>
      <c r="CI21" s="342" t="n"/>
      <c r="CJ21" s="342" t="n"/>
      <c r="CK21" s="342" t="n"/>
      <c r="CL21" s="342" t="n"/>
      <c r="CM21" s="342" t="n"/>
    </row>
    <row r="22" ht="15" customFormat="1" customHeight="1" s="45">
      <c r="A22" s="347" t="inlineStr">
        <is>
          <t>TELA</t>
        </is>
      </c>
      <c r="B22" s="347" t="n">
        <v>58390</v>
      </c>
      <c r="C22" s="347" t="inlineStr">
        <is>
          <t>1RSX8</t>
        </is>
      </c>
      <c r="D22" s="347" t="inlineStr">
        <is>
          <t>ITAU UNIBANCO SA</t>
        </is>
      </c>
      <c r="E22" s="347" t="n">
        <v>73126810772</v>
      </c>
      <c r="F22" s="347" t="inlineStr">
        <is>
          <t>1RSX8000317012</t>
        </is>
      </c>
      <c r="G22" s="351" t="n">
        <v>1580</v>
      </c>
      <c r="H22" s="351" t="n">
        <v>691.99</v>
      </c>
      <c r="I22" s="347" t="inlineStr">
        <is>
          <t>CONTRATUAL</t>
        </is>
      </c>
      <c r="J22" s="352" t="n">
        <v>68876600000151</v>
      </c>
      <c r="K22" s="347" t="inlineStr">
        <is>
          <t>JULIANA VIEGAS ODONTOLOGIA LTDA</t>
        </is>
      </c>
      <c r="L22" s="347" t="inlineStr">
        <is>
          <t>NITERÓI</t>
        </is>
      </c>
      <c r="M22" s="347" t="inlineStr">
        <is>
          <t>RJ</t>
        </is>
      </c>
      <c r="N22" s="346" t="inlineStr">
        <is>
          <t>SERGIANA</t>
        </is>
      </c>
      <c r="O22" s="346" t="inlineStr">
        <is>
          <t>JA POSSUI</t>
        </is>
      </c>
      <c r="P22" s="348" t="n"/>
      <c r="Q22" s="348" t="n"/>
      <c r="R22" s="256" t="inlineStr">
        <is>
          <t>AUTORIZADO PAGAMENTO</t>
        </is>
      </c>
      <c r="S22" s="347" t="n">
        <v>8202666677</v>
      </c>
      <c r="T22" s="346" t="inlineStr">
        <is>
          <t>5 DIAS ÚTEIS</t>
        </is>
      </c>
      <c r="U22" s="348" t="n">
        <v>46265</v>
      </c>
      <c r="V22" s="348" t="n">
        <v>46267</v>
      </c>
      <c r="W22" s="350" t="n">
        <v>46275</v>
      </c>
      <c r="X22" s="406" t="n">
        <v>46269</v>
      </c>
      <c r="Y22" s="348">
        <f>IF(AND(X22&lt;&gt;"",W22&lt;&gt;""),IF(X22&lt;=W22,"SIM","NÃO"),"")</f>
        <v/>
      </c>
      <c r="Z22" s="408" t="n"/>
      <c r="AA22" s="355" t="n"/>
      <c r="AB22" s="342" t="n"/>
      <c r="AC22" s="342">
        <f>IF($C22="","",IF(COUNTIF('Códigos Santander (ref)'!$A$2:$A$79,$C22)&gt;0,"SANTANDER",IF(COUNTIF('Códigos Itaú (ref)'!$A$2:$A$44,$C22)&gt;0,"ITAU",IF(AND(TRIM(UPPER($I22))="CONTRATUAL",ISNUMBER(SEARCH("INDIVIDUAL",SUBSTITUTE(UPPER($D22)," ","")))),"PREMIUM FREE",""))))</f>
        <v/>
      </c>
      <c r="AD22" s="342" t="n"/>
      <c r="AE22" s="342" t="n"/>
      <c r="AF22" s="342" t="n"/>
      <c r="AG22" s="342" t="n"/>
      <c r="AH22" s="342" t="n"/>
      <c r="AI22" s="342" t="n"/>
      <c r="AJ22" s="342" t="n"/>
      <c r="AK22" s="342" t="n"/>
      <c r="AL22" s="342" t="n"/>
      <c r="AM22" s="342" t="n"/>
      <c r="AN22" s="342" t="n"/>
      <c r="AO22" s="342" t="n"/>
      <c r="AP22" s="342" t="n"/>
      <c r="AQ22" s="342" t="n"/>
      <c r="AR22" s="342" t="n"/>
      <c r="AS22" s="342" t="n"/>
      <c r="AT22" s="342" t="n"/>
      <c r="AU22" s="342" t="n"/>
      <c r="AV22" s="342" t="n"/>
      <c r="AW22" s="342" t="n"/>
      <c r="AX22" s="342" t="n"/>
      <c r="AY22" s="342" t="n"/>
      <c r="AZ22" s="342" t="n"/>
      <c r="BA22" s="342" t="n"/>
      <c r="BB22" s="342" t="n"/>
      <c r="BC22" s="342" t="n"/>
      <c r="BD22" s="342" t="n"/>
      <c r="BE22" s="342" t="n"/>
      <c r="BF22" s="342" t="n"/>
      <c r="BG22" s="342" t="n"/>
      <c r="BH22" s="342" t="n"/>
      <c r="BI22" s="342" t="n"/>
      <c r="BJ22" s="342" t="n"/>
      <c r="BK22" s="342" t="n"/>
      <c r="BL22" s="342" t="n"/>
      <c r="BM22" s="342" t="n"/>
      <c r="BN22" s="342" t="n"/>
      <c r="BO22" s="342" t="n"/>
      <c r="BP22" s="342" t="n"/>
      <c r="BQ22" s="342" t="n"/>
      <c r="BR22" s="342" t="n"/>
      <c r="BS22" s="342" t="n"/>
      <c r="BT22" s="342" t="n"/>
      <c r="BU22" s="342" t="n"/>
      <c r="BV22" s="342" t="n"/>
      <c r="BW22" s="342" t="n"/>
      <c r="BX22" s="342" t="n"/>
      <c r="BY22" s="342" t="n"/>
      <c r="BZ22" s="342" t="n"/>
      <c r="CA22" s="342" t="n"/>
      <c r="CB22" s="342" t="n"/>
      <c r="CC22" s="342" t="n"/>
      <c r="CD22" s="342" t="n"/>
      <c r="CE22" s="342" t="n"/>
      <c r="CF22" s="342" t="n"/>
      <c r="CG22" s="342" t="n"/>
      <c r="CH22" s="342" t="n"/>
      <c r="CI22" s="342" t="n"/>
      <c r="CJ22" s="342" t="n"/>
      <c r="CK22" s="342" t="n"/>
      <c r="CL22" s="342" t="n"/>
      <c r="CM22" s="342" t="n"/>
    </row>
    <row r="23" ht="15" customFormat="1" customHeight="1" s="45">
      <c r="A23" s="347" t="inlineStr">
        <is>
          <t>PROCON</t>
        </is>
      </c>
      <c r="B23" s="347" t="n">
        <v>57910</v>
      </c>
      <c r="C23" s="347" t="inlineStr">
        <is>
          <t>0700G</t>
        </is>
      </c>
      <c r="D23" s="347" t="inlineStr">
        <is>
          <t>I N D I V I D U A L</t>
        </is>
      </c>
      <c r="E23" s="347" t="n">
        <v>1618387316</v>
      </c>
      <c r="F23" s="347" t="inlineStr">
        <is>
          <t>0700G579185011</t>
        </is>
      </c>
      <c r="G23" s="351" t="n">
        <v>1980</v>
      </c>
      <c r="H23" s="351" t="n">
        <v>130.8</v>
      </c>
      <c r="I23" s="347" t="inlineStr">
        <is>
          <t>CONTRATUAL</t>
        </is>
      </c>
      <c r="J23" s="440" t="n">
        <v>20704470000143</v>
      </c>
      <c r="K23" s="347" t="inlineStr">
        <is>
          <t>DUO ODONTO CLINICA ODONTOLOGICA SS</t>
        </is>
      </c>
      <c r="L23" s="347" t="inlineStr">
        <is>
          <t>FORTALEZA</t>
        </is>
      </c>
      <c r="M23" s="347" t="inlineStr">
        <is>
          <t>CE</t>
        </is>
      </c>
      <c r="N23" s="346" t="inlineStr">
        <is>
          <t>CIBELY</t>
        </is>
      </c>
      <c r="O23" s="346" t="n">
        <v>580389</v>
      </c>
      <c r="P23" s="348" t="n">
        <v>46265</v>
      </c>
      <c r="Q23" s="348" t="n">
        <v>46269</v>
      </c>
      <c r="R23" s="256" t="inlineStr">
        <is>
          <t>AUTORIZADO PAGAMENTO</t>
        </is>
      </c>
      <c r="S23" s="347" t="n">
        <v>8202666986</v>
      </c>
      <c r="T23" s="346" t="inlineStr">
        <is>
          <t>30 DIAS CORRIDOS</t>
        </is>
      </c>
      <c r="U23" s="348" t="n">
        <v>46265</v>
      </c>
      <c r="V23" s="348" t="n">
        <v>46273</v>
      </c>
      <c r="W23" s="350" t="n">
        <v>46303</v>
      </c>
      <c r="X23" s="406" t="n">
        <v>46275</v>
      </c>
      <c r="Y23" s="348">
        <f>IF(AND(X23&lt;&gt;"",W23&lt;&gt;""),IF(X23&lt;=W23,"SIM","NÃO"),"")</f>
        <v/>
      </c>
      <c r="Z23" s="408" t="n"/>
      <c r="AA23" s="355" t="n"/>
      <c r="AB23" s="342" t="n"/>
      <c r="AC23" s="342">
        <f>IF($C23="","",IF(COUNTIF('Códigos Santander (ref)'!$A$2:$A$79,$C23)&gt;0,"SANTANDER",IF(COUNTIF('Códigos Itaú (ref)'!$A$2:$A$44,$C23)&gt;0,"ITAU",IF(AND(TRIM(UPPER($I23))="CONTRATUAL",ISNUMBER(SEARCH("INDIVIDUAL",SUBSTITUTE(UPPER($D23)," ","")))),"PREMIUM FREE",""))))</f>
        <v/>
      </c>
      <c r="AD23" s="342" t="n"/>
      <c r="AE23" s="342" t="n"/>
      <c r="AF23" s="342" t="n"/>
      <c r="AG23" s="342" t="n"/>
      <c r="AH23" s="342" t="n"/>
      <c r="AI23" s="342" t="n"/>
      <c r="AJ23" s="342" t="n"/>
      <c r="AK23" s="342" t="n"/>
      <c r="AL23" s="342" t="n"/>
      <c r="AM23" s="342" t="n"/>
      <c r="AN23" s="342" t="n"/>
      <c r="AO23" s="342" t="n"/>
      <c r="AP23" s="342" t="n"/>
      <c r="AQ23" s="342" t="n"/>
      <c r="AR23" s="342" t="n"/>
      <c r="AS23" s="342" t="n"/>
      <c r="AT23" s="342" t="n"/>
      <c r="AU23" s="342" t="n"/>
      <c r="AV23" s="342" t="n"/>
      <c r="AW23" s="342" t="n"/>
      <c r="AX23" s="342" t="n"/>
      <c r="AY23" s="342" t="n"/>
      <c r="AZ23" s="342" t="n"/>
      <c r="BA23" s="342" t="n"/>
      <c r="BB23" s="342" t="n"/>
      <c r="BC23" s="342" t="n"/>
      <c r="BD23" s="342" t="n"/>
      <c r="BE23" s="342" t="n"/>
      <c r="BF23" s="342" t="n"/>
      <c r="BG23" s="342" t="n"/>
      <c r="BH23" s="342" t="n"/>
      <c r="BI23" s="342" t="n"/>
      <c r="BJ23" s="342" t="n"/>
      <c r="BK23" s="342" t="n"/>
      <c r="BL23" s="342" t="n"/>
      <c r="BM23" s="342" t="n"/>
      <c r="BN23" s="342" t="n"/>
      <c r="BO23" s="342" t="n"/>
      <c r="BP23" s="342" t="n"/>
      <c r="BQ23" s="342" t="n"/>
      <c r="BR23" s="342" t="n"/>
      <c r="BS23" s="342" t="n"/>
      <c r="BT23" s="342" t="n"/>
      <c r="BU23" s="342" t="n"/>
      <c r="BV23" s="342" t="n"/>
      <c r="BW23" s="342" t="n"/>
      <c r="BX23" s="342" t="n"/>
      <c r="BY23" s="342" t="n"/>
      <c r="BZ23" s="342" t="n"/>
      <c r="CA23" s="342" t="n"/>
      <c r="CB23" s="342" t="n"/>
      <c r="CC23" s="342" t="n"/>
      <c r="CD23" s="342" t="n"/>
      <c r="CE23" s="342" t="n"/>
      <c r="CF23" s="342" t="n"/>
      <c r="CG23" s="342" t="n"/>
      <c r="CH23" s="342" t="n"/>
      <c r="CI23" s="342" t="n"/>
      <c r="CJ23" s="342" t="n"/>
      <c r="CK23" s="342" t="n"/>
      <c r="CL23" s="342" t="n"/>
      <c r="CM23" s="342" t="n"/>
    </row>
    <row r="24" ht="15" customFormat="1" customHeight="1" s="45">
      <c r="A24" s="347" t="inlineStr">
        <is>
          <t>TELA</t>
        </is>
      </c>
      <c r="B24" s="347" t="n">
        <v>59431</v>
      </c>
      <c r="C24" s="347" t="inlineStr">
        <is>
          <t>1RUD3</t>
        </is>
      </c>
      <c r="D24" s="347" t="inlineStr">
        <is>
          <t>SANTANDER BRASIL GESTAO DE RECURSOS HUMANOS L</t>
        </is>
      </c>
      <c r="E24" s="347" t="n">
        <v>32429351870</v>
      </c>
      <c r="F24" s="347" t="inlineStr">
        <is>
          <t>1RUD3000140015</t>
        </is>
      </c>
      <c r="G24" s="351" t="n">
        <v>100</v>
      </c>
      <c r="H24" s="351" t="n">
        <v>90.94</v>
      </c>
      <c r="I24" s="347" t="inlineStr">
        <is>
          <t>CONTRATUAL</t>
        </is>
      </c>
      <c r="J24" s="352" t="n">
        <v>22789361000100</v>
      </c>
      <c r="K24" s="347" t="inlineStr">
        <is>
          <t>CRISTIANE MOREIRA DE OLIVEIRA CLINICA ODONTOLÓGICA - EPP</t>
        </is>
      </c>
      <c r="L24" s="347" t="inlineStr">
        <is>
          <t>OSASCO</t>
        </is>
      </c>
      <c r="M24" s="347" t="inlineStr">
        <is>
          <t>SP</t>
        </is>
      </c>
      <c r="N24" s="346" t="inlineStr">
        <is>
          <t>SERGIANA</t>
        </is>
      </c>
      <c r="O24" s="346" t="inlineStr">
        <is>
          <t>JA POSSUI</t>
        </is>
      </c>
      <c r="P24" s="348" t="n"/>
      <c r="Q24" s="348" t="n"/>
      <c r="R24" s="256" t="inlineStr">
        <is>
          <t>AUTORIZADO PAGAMENTO</t>
        </is>
      </c>
      <c r="S24" s="347" t="n">
        <v>8202666678</v>
      </c>
      <c r="T24" s="346" t="inlineStr">
        <is>
          <t>5 DIAS ÚTEIS</t>
        </is>
      </c>
      <c r="U24" s="348" t="n">
        <v>46265</v>
      </c>
      <c r="V24" s="348" t="n">
        <v>46267</v>
      </c>
      <c r="W24" s="350" t="n">
        <v>46275</v>
      </c>
      <c r="X24" s="406" t="n">
        <v>46269</v>
      </c>
      <c r="Y24" s="348">
        <f>IF(AND(X24&lt;&gt;"",W24&lt;&gt;""),IF(X24&lt;=W24,"SIM","NÃO"),"")</f>
        <v/>
      </c>
      <c r="Z24" s="408" t="n"/>
      <c r="AA24" s="355" t="n"/>
      <c r="AB24" s="342" t="n"/>
      <c r="AC24" s="342">
        <f>IF($C24="","",IF(COUNTIF('Códigos Santander (ref)'!$A$2:$A$79,$C24)&gt;0,"SANTANDER",IF(COUNTIF('Códigos Itaú (ref)'!$A$2:$A$44,$C24)&gt;0,"ITAU",IF(AND(TRIM(UPPER($I24))="CONTRATUAL",ISNUMBER(SEARCH("INDIVIDUAL",SUBSTITUTE(UPPER($D24)," ","")))),"PREMIUM FREE",""))))</f>
        <v/>
      </c>
      <c r="AD24" s="342" t="n"/>
      <c r="AE24" s="342" t="n"/>
      <c r="AF24" s="342" t="n"/>
      <c r="AG24" s="342" t="n"/>
      <c r="AH24" s="342" t="n"/>
      <c r="AI24" s="342" t="n"/>
      <c r="AJ24" s="342" t="n"/>
      <c r="AK24" s="342" t="n"/>
      <c r="AL24" s="342" t="n"/>
      <c r="AM24" s="342" t="n"/>
      <c r="AN24" s="342" t="n"/>
      <c r="AO24" s="342" t="n"/>
      <c r="AP24" s="342" t="n"/>
      <c r="AQ24" s="342" t="n"/>
      <c r="AR24" s="342" t="n"/>
      <c r="AS24" s="342" t="n"/>
      <c r="AT24" s="342" t="n"/>
      <c r="AU24" s="342" t="n"/>
      <c r="AV24" s="342" t="n"/>
      <c r="AW24" s="342" t="n"/>
      <c r="AX24" s="342" t="n"/>
      <c r="AY24" s="342" t="n"/>
      <c r="AZ24" s="342" t="n"/>
      <c r="BA24" s="342" t="n"/>
      <c r="BB24" s="342" t="n"/>
      <c r="BC24" s="342" t="n"/>
      <c r="BD24" s="342" t="n"/>
      <c r="BE24" s="342" t="n"/>
      <c r="BF24" s="342" t="n"/>
      <c r="BG24" s="342" t="n"/>
      <c r="BH24" s="342" t="n"/>
      <c r="BI24" s="342" t="n"/>
      <c r="BJ24" s="342" t="n"/>
      <c r="BK24" s="342" t="n"/>
      <c r="BL24" s="342" t="n"/>
      <c r="BM24" s="342" t="n"/>
      <c r="BN24" s="342" t="n"/>
      <c r="BO24" s="342" t="n"/>
      <c r="BP24" s="342" t="n"/>
      <c r="BQ24" s="342" t="n"/>
      <c r="BR24" s="342" t="n"/>
      <c r="BS24" s="342" t="n"/>
      <c r="BT24" s="342" t="n"/>
      <c r="BU24" s="342" t="n"/>
      <c r="BV24" s="342" t="n"/>
      <c r="BW24" s="342" t="n"/>
      <c r="BX24" s="342" t="n"/>
      <c r="BY24" s="342" t="n"/>
      <c r="BZ24" s="342" t="n"/>
      <c r="CA24" s="342" t="n"/>
      <c r="CB24" s="342" t="n"/>
      <c r="CC24" s="342" t="n"/>
      <c r="CD24" s="342" t="n"/>
      <c r="CE24" s="342" t="n"/>
      <c r="CF24" s="342" t="n"/>
      <c r="CG24" s="342" t="n"/>
      <c r="CH24" s="342" t="n"/>
      <c r="CI24" s="342" t="n"/>
      <c r="CJ24" s="342" t="n"/>
      <c r="CK24" s="342" t="n"/>
      <c r="CL24" s="342" t="n"/>
      <c r="CM24" s="342" t="n"/>
    </row>
    <row r="25" ht="15" customFormat="1" customHeight="1" s="45">
      <c r="A25" s="347" t="inlineStr">
        <is>
          <t>TELA</t>
        </is>
      </c>
      <c r="B25" s="347" t="n">
        <v>59430</v>
      </c>
      <c r="C25" s="347" t="inlineStr">
        <is>
          <t>1RUD3</t>
        </is>
      </c>
      <c r="D25" s="347" t="inlineStr">
        <is>
          <t>SANTANDER BRASIL GESTAO DE RECURSOS HUMANOS L</t>
        </is>
      </c>
      <c r="E25" s="347" t="n">
        <v>32429351870</v>
      </c>
      <c r="F25" s="347" t="inlineStr">
        <is>
          <t>1RUD3000140007</t>
        </is>
      </c>
      <c r="G25" s="351" t="n">
        <v>100</v>
      </c>
      <c r="H25" s="351" t="n">
        <v>90.94</v>
      </c>
      <c r="I25" s="347" t="inlineStr">
        <is>
          <t>CONTRATUAL</t>
        </is>
      </c>
      <c r="J25" s="352" t="n">
        <v>22789361000100</v>
      </c>
      <c r="K25" s="347" t="inlineStr">
        <is>
          <t>CRISTIANE MOREIRA DE OLIVEIRA CLINICA ODONTOLÓGICA - EPP</t>
        </is>
      </c>
      <c r="L25" s="347" t="inlineStr">
        <is>
          <t>OSASCO</t>
        </is>
      </c>
      <c r="M25" s="347" t="inlineStr">
        <is>
          <t>SP</t>
        </is>
      </c>
      <c r="N25" s="346" t="inlineStr">
        <is>
          <t>SERGIANA</t>
        </is>
      </c>
      <c r="O25" s="346" t="inlineStr">
        <is>
          <t>JA POSSUI</t>
        </is>
      </c>
      <c r="P25" s="348" t="n"/>
      <c r="Q25" s="348" t="n"/>
      <c r="R25" s="256" t="inlineStr">
        <is>
          <t>AUTORIZADO PAGAMENTO</t>
        </is>
      </c>
      <c r="S25" s="347" t="n">
        <v>8202666679</v>
      </c>
      <c r="T25" s="346" t="inlineStr">
        <is>
          <t>5 DIAS ÚTEIS</t>
        </is>
      </c>
      <c r="U25" s="348" t="n">
        <v>46265</v>
      </c>
      <c r="V25" s="348" t="n">
        <v>46267</v>
      </c>
      <c r="W25" s="350" t="n">
        <v>46275</v>
      </c>
      <c r="X25" s="406" t="n">
        <v>46269</v>
      </c>
      <c r="Y25" s="348">
        <f>IF(AND(X25&lt;&gt;"",W25&lt;&gt;""),IF(X25&lt;=W25,"SIM","NÃO"),"")</f>
        <v/>
      </c>
      <c r="Z25" s="408" t="n"/>
      <c r="AA25" s="355" t="n"/>
      <c r="AB25" s="342" t="n"/>
      <c r="AC25" s="342">
        <f>IF($C25="","",IF(COUNTIF('Códigos Santander (ref)'!$A$2:$A$79,$C25)&gt;0,"SANTANDER",IF(COUNTIF('Códigos Itaú (ref)'!$A$2:$A$44,$C25)&gt;0,"ITAU",IF(AND(TRIM(UPPER($I25))="CONTRATUAL",ISNUMBER(SEARCH("INDIVIDUAL",SUBSTITUTE(UPPER($D25)," ","")))),"PREMIUM FREE",""))))</f>
        <v/>
      </c>
      <c r="AD25" s="342" t="n"/>
      <c r="AE25" s="342" t="n"/>
      <c r="AF25" s="342" t="n"/>
      <c r="AG25" s="342" t="n"/>
      <c r="AH25" s="342" t="n"/>
      <c r="AI25" s="342" t="n"/>
      <c r="AJ25" s="342" t="n"/>
      <c r="AK25" s="342" t="n"/>
      <c r="AL25" s="342" t="n"/>
      <c r="AM25" s="342" t="n"/>
      <c r="AN25" s="342" t="n"/>
      <c r="AO25" s="342" t="n"/>
      <c r="AP25" s="342" t="n"/>
      <c r="AQ25" s="342" t="n"/>
      <c r="AR25" s="342" t="n"/>
      <c r="AS25" s="342" t="n"/>
      <c r="AT25" s="342" t="n"/>
      <c r="AU25" s="342" t="n"/>
      <c r="AV25" s="342" t="n"/>
      <c r="AW25" s="342" t="n"/>
      <c r="AX25" s="342" t="n"/>
      <c r="AY25" s="342" t="n"/>
      <c r="AZ25" s="342" t="n"/>
      <c r="BA25" s="342" t="n"/>
      <c r="BB25" s="342" t="n"/>
      <c r="BC25" s="342" t="n"/>
      <c r="BD25" s="342" t="n"/>
      <c r="BE25" s="342" t="n"/>
      <c r="BF25" s="342" t="n"/>
      <c r="BG25" s="342" t="n"/>
      <c r="BH25" s="342" t="n"/>
      <c r="BI25" s="342" t="n"/>
      <c r="BJ25" s="342" t="n"/>
      <c r="BK25" s="342" t="n"/>
      <c r="BL25" s="342" t="n"/>
      <c r="BM25" s="342" t="n"/>
      <c r="BN25" s="342" t="n"/>
      <c r="BO25" s="342" t="n"/>
      <c r="BP25" s="342" t="n"/>
      <c r="BQ25" s="342" t="n"/>
      <c r="BR25" s="342" t="n"/>
      <c r="BS25" s="342" t="n"/>
      <c r="BT25" s="342" t="n"/>
      <c r="BU25" s="342" t="n"/>
      <c r="BV25" s="342" t="n"/>
      <c r="BW25" s="342" t="n"/>
      <c r="BX25" s="342" t="n"/>
      <c r="BY25" s="342" t="n"/>
      <c r="BZ25" s="342" t="n"/>
      <c r="CA25" s="342" t="n"/>
      <c r="CB25" s="342" t="n"/>
      <c r="CC25" s="342" t="n"/>
      <c r="CD25" s="342" t="n"/>
      <c r="CE25" s="342" t="n"/>
      <c r="CF25" s="342" t="n"/>
      <c r="CG25" s="342" t="n"/>
      <c r="CH25" s="342" t="n"/>
      <c r="CI25" s="342" t="n"/>
      <c r="CJ25" s="342" t="n"/>
      <c r="CK25" s="342" t="n"/>
      <c r="CL25" s="342" t="n"/>
      <c r="CM25" s="342" t="n"/>
    </row>
    <row r="26" ht="15" customFormat="1" customHeight="1" s="45">
      <c r="A26" s="347" t="inlineStr">
        <is>
          <t>TELA</t>
        </is>
      </c>
      <c r="B26" s="347" t="n">
        <v>57273</v>
      </c>
      <c r="C26" s="347" t="inlineStr">
        <is>
          <t>1RUH3</t>
        </is>
      </c>
      <c r="D26" s="347" t="inlineStr">
        <is>
          <t>BANCO SANTANDER BRASIL SA</t>
        </is>
      </c>
      <c r="E26" s="347" t="n">
        <v>32281991857</v>
      </c>
      <c r="F26" s="347" t="inlineStr">
        <is>
          <t>1RUH3035655003</t>
        </is>
      </c>
      <c r="G26" s="351" t="n">
        <v>1000</v>
      </c>
      <c r="H26" s="351" t="n">
        <v>813.58</v>
      </c>
      <c r="I26" s="347" t="inlineStr">
        <is>
          <t>CONTRATUAL</t>
        </is>
      </c>
      <c r="J26" s="352" t="n">
        <v>3276253000180</v>
      </c>
      <c r="K26" s="347" t="inlineStr">
        <is>
          <t>PORTOKALI ODONTOLOGIA LTDA</t>
        </is>
      </c>
      <c r="L26" s="347" t="inlineStr">
        <is>
          <t>SAO PAULO</t>
        </is>
      </c>
      <c r="M26" s="347" t="inlineStr">
        <is>
          <t>SP</t>
        </is>
      </c>
      <c r="N26" s="346" t="inlineStr">
        <is>
          <t>SERGIANA</t>
        </is>
      </c>
      <c r="O26" s="346" t="inlineStr">
        <is>
          <t>JA POSSUI</t>
        </is>
      </c>
      <c r="P26" s="348" t="n"/>
      <c r="Q26" s="348" t="n"/>
      <c r="R26" s="256" t="inlineStr">
        <is>
          <t>AUTORIZADO PAGAMENTO</t>
        </is>
      </c>
      <c r="S26" s="347" t="n">
        <v>8202666681</v>
      </c>
      <c r="T26" s="346" t="inlineStr">
        <is>
          <t>5 DIAS ÚTEIS</t>
        </is>
      </c>
      <c r="U26" s="348" t="n">
        <v>46265</v>
      </c>
      <c r="V26" s="348" t="n">
        <v>46267</v>
      </c>
      <c r="W26" s="350" t="n">
        <v>46275</v>
      </c>
      <c r="X26" s="406" t="n">
        <v>46269</v>
      </c>
      <c r="Y26" s="348">
        <f>IF(AND(X26&lt;&gt;"",W26&lt;&gt;""),IF(X26&lt;=W26,"SIM","NÃO"),"")</f>
        <v/>
      </c>
      <c r="Z26" s="408" t="n"/>
      <c r="AA26" s="355" t="n"/>
      <c r="AB26" s="342" t="n"/>
      <c r="AC26" s="342">
        <f>IF($C26="","",IF(COUNTIF('Códigos Santander (ref)'!$A$2:$A$79,$C26)&gt;0,"SANTANDER",IF(COUNTIF('Códigos Itaú (ref)'!$A$2:$A$44,$C26)&gt;0,"ITAU",IF(AND(TRIM(UPPER($I26))="CONTRATUAL",ISNUMBER(SEARCH("INDIVIDUAL",SUBSTITUTE(UPPER($D26)," ","")))),"PREMIUM FREE",""))))</f>
        <v/>
      </c>
      <c r="AD26" s="342" t="n"/>
      <c r="AE26" s="342" t="n"/>
      <c r="AF26" s="342" t="n"/>
      <c r="AG26" s="342" t="n"/>
      <c r="AH26" s="342" t="n"/>
      <c r="AI26" s="342" t="n"/>
      <c r="AJ26" s="342" t="n"/>
      <c r="AK26" s="342" t="n"/>
      <c r="AL26" s="342" t="n"/>
      <c r="AM26" s="342" t="n"/>
      <c r="AN26" s="342" t="n"/>
      <c r="AO26" s="342" t="n"/>
      <c r="AP26" s="342" t="n"/>
      <c r="AQ26" s="342" t="n"/>
      <c r="AR26" s="342" t="n"/>
      <c r="AS26" s="342" t="n"/>
      <c r="AT26" s="342" t="n"/>
      <c r="AU26" s="342" t="n"/>
      <c r="AV26" s="342" t="n"/>
      <c r="AW26" s="342" t="n"/>
      <c r="AX26" s="342" t="n"/>
      <c r="AY26" s="342" t="n"/>
      <c r="AZ26" s="342" t="n"/>
      <c r="BA26" s="342" t="n"/>
      <c r="BB26" s="342" t="n"/>
      <c r="BC26" s="342" t="n"/>
      <c r="BD26" s="342" t="n"/>
      <c r="BE26" s="342" t="n"/>
      <c r="BF26" s="342" t="n"/>
      <c r="BG26" s="342" t="n"/>
      <c r="BH26" s="342" t="n"/>
      <c r="BI26" s="342" t="n"/>
      <c r="BJ26" s="342" t="n"/>
      <c r="BK26" s="342" t="n"/>
      <c r="BL26" s="342" t="n"/>
      <c r="BM26" s="342" t="n"/>
      <c r="BN26" s="342" t="n"/>
      <c r="BO26" s="342" t="n"/>
      <c r="BP26" s="342" t="n"/>
      <c r="BQ26" s="342" t="n"/>
      <c r="BR26" s="342" t="n"/>
      <c r="BS26" s="342" t="n"/>
      <c r="BT26" s="342" t="n"/>
      <c r="BU26" s="342" t="n"/>
      <c r="BV26" s="342" t="n"/>
      <c r="BW26" s="342" t="n"/>
      <c r="BX26" s="342" t="n"/>
      <c r="BY26" s="342" t="n"/>
      <c r="BZ26" s="342" t="n"/>
      <c r="CA26" s="342" t="n"/>
      <c r="CB26" s="342" t="n"/>
      <c r="CC26" s="342" t="n"/>
      <c r="CD26" s="342" t="n"/>
      <c r="CE26" s="342" t="n"/>
      <c r="CF26" s="342" t="n"/>
      <c r="CG26" s="342" t="n"/>
      <c r="CH26" s="342" t="n"/>
      <c r="CI26" s="342" t="n"/>
      <c r="CJ26" s="342" t="n"/>
      <c r="CK26" s="342" t="n"/>
      <c r="CL26" s="342" t="n"/>
      <c r="CM26" s="342" t="n"/>
    </row>
    <row r="27" ht="15" customFormat="1" customHeight="1" s="45">
      <c r="A27" s="108" t="inlineStr">
        <is>
          <t>TELA</t>
        </is>
      </c>
      <c r="B27" s="283" t="n">
        <v>59471</v>
      </c>
      <c r="C27" s="414" t="inlineStr">
        <is>
          <t>1RUH3</t>
        </is>
      </c>
      <c r="D27" s="414" t="inlineStr">
        <is>
          <t>BANCO SANTANDER BRASIL SA</t>
        </is>
      </c>
      <c r="E27" s="378" t="n">
        <v>22499045884</v>
      </c>
      <c r="F27" s="108" t="inlineStr">
        <is>
          <t>1RUH3037548026</t>
        </is>
      </c>
      <c r="G27" s="231" t="n">
        <v>155.09</v>
      </c>
      <c r="H27" s="231" t="n">
        <v>155.09</v>
      </c>
      <c r="I27" s="108" t="inlineStr">
        <is>
          <t>CONTRATUAL</t>
        </is>
      </c>
      <c r="J27" s="124" t="n">
        <v>33688992000140</v>
      </c>
      <c r="K27" s="105" t="inlineStr">
        <is>
          <t>ANTONIO CARLOS CURY CHAGAS</t>
        </is>
      </c>
      <c r="L27" s="108" t="inlineStr">
        <is>
          <t>RINCÃO</t>
        </is>
      </c>
      <c r="M27" s="414" t="inlineStr">
        <is>
          <t>SP</t>
        </is>
      </c>
      <c r="N27" s="232" t="inlineStr">
        <is>
          <t>SERGIANA</t>
        </is>
      </c>
      <c r="O27" s="346" t="inlineStr">
        <is>
          <t>JA POSSUI</t>
        </is>
      </c>
      <c r="P27" s="280" t="n"/>
      <c r="Q27" s="286" t="n"/>
      <c r="R27" s="256" t="inlineStr">
        <is>
          <t>AUTORIZADO PAGAMENTO</t>
        </is>
      </c>
      <c r="S27" s="121" t="n">
        <v>8202666682</v>
      </c>
      <c r="T27" s="202" t="inlineStr">
        <is>
          <t>5 DIAS ÚTEIS</t>
        </is>
      </c>
      <c r="U27" s="280" t="n">
        <v>46266</v>
      </c>
      <c r="V27" s="157" t="n">
        <v>46267</v>
      </c>
      <c r="W27" s="287" t="n">
        <v>46275</v>
      </c>
      <c r="X27" s="438" t="n">
        <v>46269</v>
      </c>
      <c r="Y27" s="348">
        <f>IF(AND(X27&lt;&gt;"",W27&lt;&gt;""),IF(X27&lt;=W27,"SIM","NÃO"),"")</f>
        <v/>
      </c>
      <c r="Z27" s="439" t="n"/>
      <c r="AA27" s="203" t="n"/>
      <c r="AC27">
        <f>IF($C27="","",IF(COUNTIF('Códigos Santander (ref)'!$A$2:$A$79,$C27)&gt;0,"SANTANDER",IF(COUNTIF('Códigos Itaú (ref)'!$A$2:$A$44,$C27)&gt;0,"ITAU",IF(AND(TRIM(UPPER($I27))="CONTRATUAL",ISNUMBER(SEARCH("INDIVIDUAL",SUBSTITUTE(UPPER($D27)," ","")))),"PREMIUM FREE",""))))</f>
        <v/>
      </c>
    </row>
    <row r="28" ht="15" customFormat="1" customHeight="1" s="45">
      <c r="A28" s="108" t="inlineStr">
        <is>
          <t>TELA</t>
        </is>
      </c>
      <c r="B28" s="283" t="n">
        <v>59412</v>
      </c>
      <c r="C28" s="414" t="inlineStr">
        <is>
          <t>1RUH3</t>
        </is>
      </c>
      <c r="D28" s="414" t="inlineStr">
        <is>
          <t>BANCO SANTANDER BRASIL SA</t>
        </is>
      </c>
      <c r="E28" s="108" t="n">
        <v>22499045884</v>
      </c>
      <c r="F28" s="106" t="inlineStr">
        <is>
          <t>1RUH3037548026</t>
        </is>
      </c>
      <c r="G28" s="231" t="n">
        <v>155.26</v>
      </c>
      <c r="H28" s="231" t="n">
        <v>155.26</v>
      </c>
      <c r="I28" s="108" t="inlineStr">
        <is>
          <t>CONTRATUAL</t>
        </is>
      </c>
      <c r="J28" s="106" t="n">
        <v>33688992000140</v>
      </c>
      <c r="K28" s="108" t="inlineStr">
        <is>
          <t>ANTONIO CARLOS CURY CHAGAS</t>
        </is>
      </c>
      <c r="L28" s="108" t="inlineStr">
        <is>
          <t>RINCÃO</t>
        </is>
      </c>
      <c r="M28" s="414" t="inlineStr">
        <is>
          <t>SP</t>
        </is>
      </c>
      <c r="N28" s="202" t="inlineStr">
        <is>
          <t>SERGIANA</t>
        </is>
      </c>
      <c r="O28" s="346" t="inlineStr">
        <is>
          <t>JA POSSUI</t>
        </is>
      </c>
      <c r="P28" s="279" t="n"/>
      <c r="Q28" s="279" t="n"/>
      <c r="R28" s="256" t="inlineStr">
        <is>
          <t>AUTORIZADO PAGAMENTO</t>
        </is>
      </c>
      <c r="S28" s="121" t="n">
        <v>8202666683</v>
      </c>
      <c r="T28" s="202" t="inlineStr">
        <is>
          <t>5 DIAS ÚTEIS</t>
        </is>
      </c>
      <c r="U28" s="280" t="n">
        <v>46266</v>
      </c>
      <c r="V28" s="348" t="n">
        <v>46267</v>
      </c>
      <c r="W28" s="350" t="n">
        <v>46275</v>
      </c>
      <c r="X28" s="438" t="n">
        <v>46269</v>
      </c>
      <c r="Y28" s="348">
        <f>IF(AND(X28&lt;&gt;"",W28&lt;&gt;""),IF(X28&lt;=W28,"SIM","NÃO"),"")</f>
        <v/>
      </c>
      <c r="Z28" s="439" t="n"/>
      <c r="AA28" s="203" t="n"/>
      <c r="AC28">
        <f>IF($C28="","",IF(COUNTIF('Códigos Santander (ref)'!$A$2:$A$79,$C28)&gt;0,"SANTANDER",IF(COUNTIF('Códigos Itaú (ref)'!$A$2:$A$44,$C28)&gt;0,"ITAU",IF(AND(TRIM(UPPER($I28))="CONTRATUAL",ISNUMBER(SEARCH("INDIVIDUAL",SUBSTITUTE(UPPER($D28)," ","")))),"PREMIUM FREE",""))))</f>
        <v/>
      </c>
    </row>
    <row r="29" ht="15" customFormat="1" customHeight="1" s="45">
      <c r="A29" s="347" t="inlineStr">
        <is>
          <t>TELA</t>
        </is>
      </c>
      <c r="B29" s="354" t="n">
        <v>59491</v>
      </c>
      <c r="C29" s="347" t="inlineStr">
        <is>
          <t>1RSLN</t>
        </is>
      </c>
      <c r="D29" s="347" t="inlineStr">
        <is>
          <t>ITAU UNIBANCO SA</t>
        </is>
      </c>
      <c r="E29" s="347" t="n">
        <v>28423374840</v>
      </c>
      <c r="F29" s="347" t="inlineStr">
        <is>
          <t>1RSLN015786005</t>
        </is>
      </c>
      <c r="G29" s="351" t="n">
        <v>1600</v>
      </c>
      <c r="H29" s="351" t="n">
        <v>489.6</v>
      </c>
      <c r="I29" s="347" t="inlineStr">
        <is>
          <t>CONTRATUAL</t>
        </is>
      </c>
      <c r="J29" s="352" t="n">
        <v>32575960819</v>
      </c>
      <c r="K29" s="347" t="inlineStr">
        <is>
          <t>LUCAS CASTRO GIRALDI</t>
        </is>
      </c>
      <c r="L29" s="347" t="inlineStr">
        <is>
          <t>SAO JOSE DO RIO PRETO</t>
        </is>
      </c>
      <c r="M29" s="347" t="inlineStr">
        <is>
          <t>SP</t>
        </is>
      </c>
      <c r="N29" s="346" t="inlineStr">
        <is>
          <t>SERGIANA</t>
        </is>
      </c>
      <c r="O29" s="346" t="n">
        <v>579520</v>
      </c>
      <c r="P29" s="348" t="n">
        <v>46261</v>
      </c>
      <c r="Q29" s="348" t="n">
        <v>46267</v>
      </c>
      <c r="R29" s="256" t="inlineStr">
        <is>
          <t>AUTORIZADO PAGAMENTO</t>
        </is>
      </c>
      <c r="S29" s="347" t="n">
        <v>8202666825</v>
      </c>
      <c r="T29" s="346" t="inlineStr">
        <is>
          <t>5 DIAS ÚTEIS</t>
        </is>
      </c>
      <c r="U29" s="348" t="n">
        <v>46266</v>
      </c>
      <c r="V29" s="348" t="n">
        <v>46268</v>
      </c>
      <c r="W29" s="345" t="n">
        <v>46276</v>
      </c>
      <c r="X29" s="350" t="n">
        <v>46274</v>
      </c>
      <c r="Y29" s="348">
        <f>IF(AND(X29&lt;&gt;"",W29&lt;&gt;""),IF(X29&lt;=W29,"SIM","NÃO"),"")</f>
        <v/>
      </c>
      <c r="Z29" s="408" t="n"/>
      <c r="AA29" s="355" t="n"/>
      <c r="AB29" s="342" t="n"/>
      <c r="AC29" s="342">
        <f>IF($C29="","",IF(COUNTIF('Códigos Santander (ref)'!$A$2:$A$79,$C29)&gt;0,"SANTANDER",IF(COUNTIF('Códigos Itaú (ref)'!$A$2:$A$44,$C29)&gt;0,"ITAU",IF(AND(TRIM(UPPER($I29))="CONTRATUAL",ISNUMBER(SEARCH("INDIVIDUAL",SUBSTITUTE(UPPER($D29)," ","")))),"PREMIUM FREE",""))))</f>
        <v/>
      </c>
      <c r="AD29" s="342" t="n"/>
      <c r="AE29" s="342" t="n"/>
      <c r="AF29" s="342" t="n"/>
      <c r="AG29" s="342" t="n"/>
      <c r="AH29" s="342" t="n"/>
      <c r="AI29" s="342" t="n"/>
      <c r="AJ29" s="342" t="n"/>
      <c r="AK29" s="342" t="n"/>
      <c r="AL29" s="342" t="n"/>
      <c r="AM29" s="342" t="n"/>
      <c r="AN29" s="342" t="n"/>
      <c r="AO29" s="342" t="n"/>
      <c r="AP29" s="342" t="n"/>
      <c r="AQ29" s="342" t="n"/>
      <c r="AR29" s="342" t="n"/>
      <c r="AS29" s="342" t="n"/>
      <c r="AT29" s="342" t="n"/>
      <c r="AU29" s="342" t="n"/>
      <c r="AV29" s="342" t="n"/>
      <c r="AW29" s="342" t="n"/>
      <c r="AX29" s="342" t="n"/>
      <c r="AY29" s="342" t="n"/>
      <c r="AZ29" s="342" t="n"/>
      <c r="BA29" s="342" t="n"/>
      <c r="BB29" s="342" t="n"/>
      <c r="BC29" s="342" t="n"/>
      <c r="BD29" s="342" t="n"/>
      <c r="BE29" s="342" t="n"/>
      <c r="BF29" s="342" t="n"/>
      <c r="BG29" s="342" t="n"/>
      <c r="BH29" s="342" t="n"/>
      <c r="BI29" s="342" t="n"/>
      <c r="BJ29" s="342" t="n"/>
      <c r="BK29" s="342" t="n"/>
      <c r="BL29" s="342" t="n"/>
      <c r="BM29" s="342" t="n"/>
      <c r="BN29" s="342" t="n"/>
      <c r="BO29" s="342" t="n"/>
      <c r="BP29" s="342" t="n"/>
      <c r="BQ29" s="342" t="n"/>
      <c r="BR29" s="342" t="n"/>
      <c r="BS29" s="342" t="n"/>
      <c r="BT29" s="342" t="n"/>
      <c r="BU29" s="342" t="n"/>
      <c r="BV29" s="342" t="n"/>
      <c r="BW29" s="342" t="n"/>
      <c r="BX29" s="342" t="n"/>
      <c r="BY29" s="342" t="n"/>
      <c r="BZ29" s="342" t="n"/>
      <c r="CA29" s="342" t="n"/>
      <c r="CB29" s="342" t="n"/>
      <c r="CC29" s="342" t="n"/>
      <c r="CD29" s="342" t="n"/>
      <c r="CE29" s="342" t="n"/>
      <c r="CF29" s="342" t="n"/>
      <c r="CG29" s="342" t="n"/>
      <c r="CH29" s="342" t="n"/>
      <c r="CI29" s="342" t="n"/>
      <c r="CJ29" s="342" t="n"/>
      <c r="CK29" s="342" t="n"/>
      <c r="CL29" s="342" t="n"/>
      <c r="CM29" s="342" t="n"/>
    </row>
    <row r="30" ht="15" customFormat="1" customHeight="1" s="45">
      <c r="A30" s="347" t="inlineStr">
        <is>
          <t>TELA</t>
        </is>
      </c>
      <c r="B30" s="354" t="n">
        <v>59492</v>
      </c>
      <c r="C30" s="347" t="inlineStr">
        <is>
          <t>1RSLN</t>
        </is>
      </c>
      <c r="D30" s="347" t="inlineStr">
        <is>
          <t>ITAU UNIBANCO SA</t>
        </is>
      </c>
      <c r="E30" s="347" t="n">
        <v>28423374840</v>
      </c>
      <c r="F30" s="347" t="inlineStr">
        <is>
          <t>1RSLN015786005</t>
        </is>
      </c>
      <c r="G30" s="351" t="n">
        <v>1000</v>
      </c>
      <c r="H30" s="351" t="n">
        <v>479.99</v>
      </c>
      <c r="I30" s="347" t="inlineStr">
        <is>
          <t>CONTRATUAL</t>
        </is>
      </c>
      <c r="J30" s="352" t="n">
        <v>32575960819</v>
      </c>
      <c r="K30" s="347" t="inlineStr">
        <is>
          <t>LUCAS CASTRO GIRALDI</t>
        </is>
      </c>
      <c r="L30" s="347" t="inlineStr">
        <is>
          <t>SAO JOSE DO RIO PRETO</t>
        </is>
      </c>
      <c r="M30" s="347" t="inlineStr">
        <is>
          <t>SP</t>
        </is>
      </c>
      <c r="N30" s="346" t="inlineStr">
        <is>
          <t>SERGIANA</t>
        </is>
      </c>
      <c r="O30" s="346" t="n">
        <v>579520</v>
      </c>
      <c r="P30" s="348" t="n">
        <v>46261</v>
      </c>
      <c r="Q30" s="348" t="n">
        <v>46267</v>
      </c>
      <c r="R30" s="256" t="inlineStr">
        <is>
          <t>AUTORIZADO PAGAMENTO</t>
        </is>
      </c>
      <c r="S30" s="347" t="n">
        <v>8202666827</v>
      </c>
      <c r="T30" s="346" t="inlineStr">
        <is>
          <t>5 DIAS ÚTEIS</t>
        </is>
      </c>
      <c r="U30" s="348" t="n">
        <v>46266</v>
      </c>
      <c r="V30" s="349" t="n">
        <v>46268</v>
      </c>
      <c r="W30" s="345" t="n">
        <v>46276</v>
      </c>
      <c r="X30" s="406" t="n">
        <v>46274</v>
      </c>
      <c r="Y30" s="348">
        <f>IF(AND(X30&lt;&gt;"",W30&lt;&gt;""),IF(X30&lt;=W30,"SIM","NÃO"),"")</f>
        <v/>
      </c>
      <c r="Z30" s="408" t="n"/>
      <c r="AA30" s="355" t="n"/>
      <c r="AB30" s="342" t="n"/>
      <c r="AC30" s="342">
        <f>IF($C30="","",IF(COUNTIF('Códigos Santander (ref)'!$A$2:$A$79,$C30)&gt;0,"SANTANDER",IF(COUNTIF('Códigos Itaú (ref)'!$A$2:$A$44,$C30)&gt;0,"ITAU",IF(AND(TRIM(UPPER($I30))="CONTRATUAL",ISNUMBER(SEARCH("INDIVIDUAL",SUBSTITUTE(UPPER($D30)," ","")))),"PREMIUM FREE",""))))</f>
        <v/>
      </c>
      <c r="AD30" s="342" t="n"/>
      <c r="AE30" s="342" t="n"/>
      <c r="AF30" s="342" t="n"/>
      <c r="AG30" s="342" t="n"/>
      <c r="AH30" s="342" t="n"/>
      <c r="AI30" s="342" t="n"/>
      <c r="AJ30" s="342" t="n"/>
      <c r="AK30" s="342" t="n"/>
      <c r="AL30" s="342" t="n"/>
      <c r="AM30" s="342" t="n"/>
      <c r="AN30" s="342" t="n"/>
      <c r="AO30" s="342" t="n"/>
      <c r="AP30" s="342" t="n"/>
      <c r="AQ30" s="342" t="n"/>
      <c r="AR30" s="342" t="n"/>
      <c r="AS30" s="342" t="n"/>
      <c r="AT30" s="342" t="n"/>
      <c r="AU30" s="342" t="n"/>
      <c r="AV30" s="342" t="n"/>
      <c r="AW30" s="342" t="n"/>
      <c r="AX30" s="342" t="n"/>
      <c r="AY30" s="342" t="n"/>
      <c r="AZ30" s="342" t="n"/>
      <c r="BA30" s="342" t="n"/>
      <c r="BB30" s="342" t="n"/>
      <c r="BC30" s="342" t="n"/>
      <c r="BD30" s="342" t="n"/>
      <c r="BE30" s="342" t="n"/>
      <c r="BF30" s="342" t="n"/>
      <c r="BG30" s="342" t="n"/>
      <c r="BH30" s="342" t="n"/>
      <c r="BI30" s="342" t="n"/>
      <c r="BJ30" s="342" t="n"/>
      <c r="BK30" s="342" t="n"/>
      <c r="BL30" s="342" t="n"/>
      <c r="BM30" s="342" t="n"/>
      <c r="BN30" s="342" t="n"/>
      <c r="BO30" s="342" t="n"/>
      <c r="BP30" s="342" t="n"/>
      <c r="BQ30" s="342" t="n"/>
      <c r="BR30" s="342" t="n"/>
      <c r="BS30" s="342" t="n"/>
      <c r="BT30" s="342" t="n"/>
      <c r="BU30" s="342" t="n"/>
      <c r="BV30" s="342" t="n"/>
      <c r="BW30" s="342" t="n"/>
      <c r="BX30" s="342" t="n"/>
      <c r="BY30" s="342" t="n"/>
      <c r="BZ30" s="342" t="n"/>
      <c r="CA30" s="342" t="n"/>
      <c r="CB30" s="342" t="n"/>
      <c r="CC30" s="342" t="n"/>
      <c r="CD30" s="342" t="n"/>
      <c r="CE30" s="342" t="n"/>
      <c r="CF30" s="342" t="n"/>
      <c r="CG30" s="342" t="n"/>
      <c r="CH30" s="342" t="n"/>
      <c r="CI30" s="342" t="n"/>
      <c r="CJ30" s="342" t="n"/>
      <c r="CK30" s="342" t="n"/>
      <c r="CL30" s="342" t="n"/>
      <c r="CM30" s="342" t="n"/>
    </row>
    <row r="31" ht="15" customFormat="1" customHeight="1" s="45">
      <c r="A31" s="108" t="inlineStr">
        <is>
          <t>TELA</t>
        </is>
      </c>
      <c r="B31" s="108" t="n">
        <v>57276</v>
      </c>
      <c r="C31" s="108" t="inlineStr">
        <is>
          <t>1RUH3</t>
        </is>
      </c>
      <c r="D31" s="414" t="inlineStr">
        <is>
          <t>BANCO SANTANDER BRASIL SA</t>
        </is>
      </c>
      <c r="E31" s="108" t="n">
        <v>22004772875</v>
      </c>
      <c r="F31" s="108" t="inlineStr">
        <is>
          <t>1RUH3038401029</t>
        </is>
      </c>
      <c r="G31" s="231" t="n">
        <v>4020</v>
      </c>
      <c r="H31" s="231" t="n">
        <v>127.59</v>
      </c>
      <c r="I31" s="108" t="inlineStr">
        <is>
          <t>CONTRATUAL</t>
        </is>
      </c>
      <c r="J31" s="106" t="n">
        <v>43093817000164</v>
      </c>
      <c r="K31" s="108" t="inlineStr">
        <is>
          <t>CLINICA ALESSANDRA BACCHI ODONTOLOGIA LTDA</t>
        </is>
      </c>
      <c r="L31" s="414" t="inlineStr">
        <is>
          <t>SAO PAULO</t>
        </is>
      </c>
      <c r="M31" s="414" t="inlineStr">
        <is>
          <t>SP</t>
        </is>
      </c>
      <c r="N31" s="346" t="inlineStr">
        <is>
          <t>SERGIANA</t>
        </is>
      </c>
      <c r="O31" s="346" t="inlineStr">
        <is>
          <t>JA POSSUI</t>
        </is>
      </c>
      <c r="P31" s="279" t="n"/>
      <c r="Q31" s="279" t="n"/>
      <c r="R31" s="256" t="inlineStr">
        <is>
          <t>AUTORIZADO PAGAMENTO</t>
        </is>
      </c>
      <c r="S31" s="121" t="n">
        <v>8202666685</v>
      </c>
      <c r="T31" s="202" t="inlineStr">
        <is>
          <t>5 DIAS ÚTEIS</t>
        </is>
      </c>
      <c r="U31" s="280" t="n">
        <v>46266</v>
      </c>
      <c r="V31" s="279" t="n">
        <v>46267</v>
      </c>
      <c r="W31" s="279" t="n">
        <v>46275</v>
      </c>
      <c r="X31" s="438" t="n">
        <v>46269</v>
      </c>
      <c r="Y31" s="348">
        <f>IF(AND(X31&lt;&gt;"",W31&lt;&gt;""),IF(X31&lt;=W31,"SIM","NÃO"),"")</f>
        <v/>
      </c>
      <c r="Z31" s="439" t="n"/>
      <c r="AA31" s="203" t="n"/>
      <c r="AC31">
        <f>IF($C31="","",IF(COUNTIF('Códigos Santander (ref)'!$A$2:$A$79,$C31)&gt;0,"SANTANDER",IF(COUNTIF('Códigos Itaú (ref)'!$A$2:$A$44,$C31)&gt;0,"ITAU",IF(AND(TRIM(UPPER($I31))="CONTRATUAL",ISNUMBER(SEARCH("INDIVIDUAL",SUBSTITUTE(UPPER($D31)," ","")))),"PREMIUM FREE",""))))</f>
        <v/>
      </c>
    </row>
    <row r="32" ht="15" customFormat="1" customHeight="1" s="45">
      <c r="A32" s="108" t="inlineStr">
        <is>
          <t>TELA</t>
        </is>
      </c>
      <c r="B32" s="108" t="n">
        <v>59432</v>
      </c>
      <c r="C32" s="108" t="inlineStr">
        <is>
          <t>1RU51</t>
        </is>
      </c>
      <c r="D32" s="414" t="inlineStr">
        <is>
          <t>BANCO SANTANDER BRASIL SA</t>
        </is>
      </c>
      <c r="E32" s="108" t="n">
        <v>21957476842</v>
      </c>
      <c r="F32" s="108" t="inlineStr">
        <is>
          <t>1RU51000355011</t>
        </is>
      </c>
      <c r="G32" s="231" t="n">
        <v>220</v>
      </c>
      <c r="H32" s="231" t="n">
        <v>90.94</v>
      </c>
      <c r="I32" s="108" t="inlineStr">
        <is>
          <t>CONTRATUAL</t>
        </is>
      </c>
      <c r="J32" s="106" t="n">
        <v>8229165000141</v>
      </c>
      <c r="K32" s="108" t="inlineStr">
        <is>
          <t>CLINICA NEW LIFE PRIME ODONTOLOGIA LTDA</t>
        </is>
      </c>
      <c r="L32" s="414" t="inlineStr">
        <is>
          <t>SAO PAULO</t>
        </is>
      </c>
      <c r="M32" s="414" t="inlineStr">
        <is>
          <t>SP</t>
        </is>
      </c>
      <c r="N32" s="346" t="inlineStr">
        <is>
          <t>SERGIANA</t>
        </is>
      </c>
      <c r="O32" s="346" t="inlineStr">
        <is>
          <t>JA POSSUI</t>
        </is>
      </c>
      <c r="P32" s="279" t="n"/>
      <c r="Q32" s="279" t="n"/>
      <c r="R32" s="256" t="inlineStr">
        <is>
          <t>AUTORIZADO PAGAMENTO</t>
        </is>
      </c>
      <c r="S32" s="121" t="n">
        <v>8202666723</v>
      </c>
      <c r="T32" s="202" t="inlineStr">
        <is>
          <t>5 DIAS ÚTEIS</t>
        </is>
      </c>
      <c r="U32" s="280" t="n">
        <v>46266</v>
      </c>
      <c r="V32" s="279" t="n">
        <v>46267</v>
      </c>
      <c r="W32" s="279" t="n">
        <v>46275</v>
      </c>
      <c r="X32" s="438" t="n">
        <v>46269</v>
      </c>
      <c r="Y32" s="348">
        <f>IF(AND(X32&lt;&gt;"",W32&lt;&gt;""),IF(X32&lt;=W32,"SIM","NÃO"),"")</f>
        <v/>
      </c>
      <c r="Z32" s="439" t="n"/>
      <c r="AA32" s="203" t="n"/>
      <c r="AC32">
        <f>IF($C32="","",IF(COUNTIF('Códigos Santander (ref)'!$A$2:$A$79,$C32)&gt;0,"SANTANDER",IF(COUNTIF('Códigos Itaú (ref)'!$A$2:$A$44,$C32)&gt;0,"ITAU",IF(AND(TRIM(UPPER($I32))="CONTRATUAL",ISNUMBER(SEARCH("INDIVIDUAL",SUBSTITUTE(UPPER($D32)," ","")))),"PREMIUM FREE",""))))</f>
        <v/>
      </c>
    </row>
    <row r="33" ht="15" customFormat="1" customHeight="1" s="45">
      <c r="A33" s="108" t="inlineStr">
        <is>
          <t>TELA</t>
        </is>
      </c>
      <c r="B33" s="108" t="n">
        <v>59414</v>
      </c>
      <c r="C33" s="108" t="inlineStr">
        <is>
          <t>1RUH3</t>
        </is>
      </c>
      <c r="D33" s="414" t="inlineStr">
        <is>
          <t>BANCO SANTANDER BRASIL SA</t>
        </is>
      </c>
      <c r="E33" s="108" t="n">
        <v>28239531830</v>
      </c>
      <c r="F33" s="108" t="inlineStr">
        <is>
          <t>1RUH3032075014</t>
        </is>
      </c>
      <c r="G33" s="231" t="n">
        <v>370</v>
      </c>
      <c r="H33" s="231" t="n">
        <v>243.88</v>
      </c>
      <c r="I33" s="108" t="inlineStr">
        <is>
          <t>CONTRATUAL</t>
        </is>
      </c>
      <c r="J33" s="106" t="n">
        <v>24870458000160</v>
      </c>
      <c r="K33" s="108" t="inlineStr">
        <is>
          <t>EDWAL LOBOSCHI</t>
        </is>
      </c>
      <c r="L33" s="414" t="inlineStr">
        <is>
          <t>SAO PAULO</t>
        </is>
      </c>
      <c r="M33" s="414" t="inlineStr">
        <is>
          <t>SP</t>
        </is>
      </c>
      <c r="N33" s="346" t="inlineStr">
        <is>
          <t>SERGIANA</t>
        </is>
      </c>
      <c r="O33" s="346" t="inlineStr">
        <is>
          <t>JA POSSUI</t>
        </is>
      </c>
      <c r="P33" s="279" t="n"/>
      <c r="Q33" s="279" t="n"/>
      <c r="R33" s="256" t="inlineStr">
        <is>
          <t>AUTORIZADO PAGAMENTO</t>
        </is>
      </c>
      <c r="S33" s="121" t="n">
        <v>8202666728</v>
      </c>
      <c r="T33" s="202" t="inlineStr">
        <is>
          <t>5 DIAS ÚTEIS</t>
        </is>
      </c>
      <c r="U33" s="280" t="n">
        <v>46266</v>
      </c>
      <c r="V33" s="345" t="n">
        <v>46267</v>
      </c>
      <c r="W33" s="345" t="n">
        <v>46275</v>
      </c>
      <c r="X33" s="438" t="n">
        <v>46269</v>
      </c>
      <c r="Y33" s="348">
        <f>IF(AND(X33&lt;&gt;"",W33&lt;&gt;""),IF(X33&lt;=W33,"SIM","NÃO"),"")</f>
        <v/>
      </c>
      <c r="Z33" s="439" t="n"/>
      <c r="AA33" s="203" t="n"/>
      <c r="AC33">
        <f>IF($C33="","",IF(COUNTIF('Códigos Santander (ref)'!$A$2:$A$79,$C33)&gt;0,"SANTANDER",IF(COUNTIF('Códigos Itaú (ref)'!$A$2:$A$44,$C33)&gt;0,"ITAU",IF(AND(TRIM(UPPER($I33))="CONTRATUAL",ISNUMBER(SEARCH("INDIVIDUAL",SUBSTITUTE(UPPER($D33)," ","")))),"PREMIUM FREE",""))))</f>
        <v/>
      </c>
    </row>
    <row r="34" ht="15" customFormat="1" customHeight="1" s="45">
      <c r="A34" s="108" t="inlineStr">
        <is>
          <t>TELA</t>
        </is>
      </c>
      <c r="B34" s="108" t="n">
        <v>59472</v>
      </c>
      <c r="C34" s="108" t="inlineStr">
        <is>
          <t>1RUH3</t>
        </is>
      </c>
      <c r="D34" s="414" t="inlineStr">
        <is>
          <t>BANCO SANTANDER BRASIL SA</t>
        </is>
      </c>
      <c r="E34" s="108" t="n">
        <v>28239531830</v>
      </c>
      <c r="F34" s="108" t="inlineStr">
        <is>
          <t>1RUH3032075006</t>
        </is>
      </c>
      <c r="G34" s="231" t="n">
        <v>350</v>
      </c>
      <c r="H34" s="231" t="n">
        <v>124.6</v>
      </c>
      <c r="I34" s="108" t="inlineStr">
        <is>
          <t>CONTRATUAL</t>
        </is>
      </c>
      <c r="J34" s="106" t="n">
        <v>24870458000160</v>
      </c>
      <c r="K34" s="108" t="inlineStr">
        <is>
          <t>EDWAL LOBOSCHI</t>
        </is>
      </c>
      <c r="L34" s="414" t="inlineStr">
        <is>
          <t>SAO PAULO</t>
        </is>
      </c>
      <c r="M34" s="414" t="inlineStr">
        <is>
          <t>SP</t>
        </is>
      </c>
      <c r="N34" s="346" t="inlineStr">
        <is>
          <t>SERGIANA</t>
        </is>
      </c>
      <c r="O34" s="346" t="inlineStr">
        <is>
          <t>JA POSSUI</t>
        </is>
      </c>
      <c r="P34" s="279" t="n"/>
      <c r="Q34" s="279" t="n"/>
      <c r="R34" s="256" t="inlineStr">
        <is>
          <t>AUTORIZADO PAGAMENTO</t>
        </is>
      </c>
      <c r="S34" s="121" t="n">
        <v>8202666730</v>
      </c>
      <c r="T34" s="202" t="inlineStr">
        <is>
          <t>5 DIAS ÚTEIS</t>
        </is>
      </c>
      <c r="U34" s="280" t="n">
        <v>46266</v>
      </c>
      <c r="V34" s="345" t="n">
        <v>46267</v>
      </c>
      <c r="W34" s="345" t="n">
        <v>46275</v>
      </c>
      <c r="X34" s="438" t="n">
        <v>46269</v>
      </c>
      <c r="Y34" s="348">
        <f>IF(AND(X34&lt;&gt;"",W34&lt;&gt;""),IF(X34&lt;=W34,"SIM","NÃO"),"")</f>
        <v/>
      </c>
      <c r="Z34" s="439" t="n"/>
      <c r="AA34" s="203" t="n"/>
      <c r="AC34">
        <f>IF($C34="","",IF(COUNTIF('Códigos Santander (ref)'!$A$2:$A$79,$C34)&gt;0,"SANTANDER",IF(COUNTIF('Códigos Itaú (ref)'!$A$2:$A$44,$C34)&gt;0,"ITAU",IF(AND(TRIM(UPPER($I34))="CONTRATUAL",ISNUMBER(SEARCH("INDIVIDUAL",SUBSTITUTE(UPPER($D34)," ","")))),"PREMIUM FREE",""))))</f>
        <v/>
      </c>
    </row>
    <row r="35" ht="15" customFormat="1" customHeight="1" s="45">
      <c r="A35" s="108" t="inlineStr">
        <is>
          <t>TELA</t>
        </is>
      </c>
      <c r="B35" s="108" t="n">
        <v>59510</v>
      </c>
      <c r="C35" s="108" t="inlineStr">
        <is>
          <t>1RU54</t>
        </is>
      </c>
      <c r="D35" s="414" t="inlineStr">
        <is>
          <t>BANCO SANTANDER BRASIL SA</t>
        </is>
      </c>
      <c r="E35" s="283" t="n">
        <v>5296844890</v>
      </c>
      <c r="F35" s="108" t="inlineStr">
        <is>
          <t>1RU54000197033</t>
        </is>
      </c>
      <c r="G35" s="231" t="n">
        <v>370</v>
      </c>
      <c r="H35" s="231" t="n">
        <v>243.88</v>
      </c>
      <c r="I35" s="108" t="inlineStr">
        <is>
          <t>CONTRATUAL</t>
        </is>
      </c>
      <c r="J35" s="106" t="n">
        <v>24870458000160</v>
      </c>
      <c r="K35" s="108" t="inlineStr">
        <is>
          <t>EDWAL LOBOSCHI</t>
        </is>
      </c>
      <c r="L35" s="414" t="inlineStr">
        <is>
          <t>SAO PAULO</t>
        </is>
      </c>
      <c r="M35" s="414" t="inlineStr">
        <is>
          <t>SP</t>
        </is>
      </c>
      <c r="N35" s="346" t="inlineStr">
        <is>
          <t>SERGIANA</t>
        </is>
      </c>
      <c r="O35" s="346" t="inlineStr">
        <is>
          <t>JA POSSUI</t>
        </is>
      </c>
      <c r="P35" s="279" t="n"/>
      <c r="Q35" s="279" t="n"/>
      <c r="R35" s="256" t="inlineStr">
        <is>
          <t>AUTORIZADO PAGAMENTO</t>
        </is>
      </c>
      <c r="S35" s="121" t="n">
        <v>8202666732</v>
      </c>
      <c r="T35" s="202" t="inlineStr">
        <is>
          <t>5 DIAS ÚTEIS</t>
        </is>
      </c>
      <c r="U35" s="280" t="n">
        <v>46266</v>
      </c>
      <c r="V35" s="345" t="n">
        <v>46267</v>
      </c>
      <c r="W35" s="345" t="n">
        <v>46275</v>
      </c>
      <c r="X35" s="438" t="n">
        <v>46269</v>
      </c>
      <c r="Y35" s="348">
        <f>IF(AND(X35&lt;&gt;"",W35&lt;&gt;""),IF(X35&lt;=W35,"SIM","NÃO"),"")</f>
        <v/>
      </c>
      <c r="Z35" s="439" t="n"/>
      <c r="AA35" s="203" t="n"/>
      <c r="AC35">
        <f>IF($C35="","",IF(COUNTIF('Códigos Santander (ref)'!$A$2:$A$79,$C35)&gt;0,"SANTANDER",IF(COUNTIF('Códigos Itaú (ref)'!$A$2:$A$44,$C35)&gt;0,"ITAU",IF(AND(TRIM(UPPER($I35))="CONTRATUAL",ISNUMBER(SEARCH("INDIVIDUAL",SUBSTITUTE(UPPER($D35)," ","")))),"PREMIUM FREE",""))))</f>
        <v/>
      </c>
    </row>
    <row r="36" ht="15" customFormat="1" customHeight="1" s="45">
      <c r="A36" s="108" t="inlineStr">
        <is>
          <t>TELA</t>
        </is>
      </c>
      <c r="B36" s="108" t="n">
        <v>59416</v>
      </c>
      <c r="C36" s="108" t="inlineStr">
        <is>
          <t>1RUGZ</t>
        </is>
      </c>
      <c r="D36" s="108" t="inlineStr">
        <is>
          <t>SX TOOLS SOLUC SERV COMPARTILHADOS LTDA</t>
        </is>
      </c>
      <c r="E36" s="108" t="n">
        <v>26534957833</v>
      </c>
      <c r="F36" s="108" t="inlineStr">
        <is>
          <t>1RUGZ003674010</t>
        </is>
      </c>
      <c r="G36" s="231" t="n">
        <v>300</v>
      </c>
      <c r="H36" s="231" t="n">
        <v>212.19</v>
      </c>
      <c r="I36" s="108" t="inlineStr">
        <is>
          <t>CONTRATUAL</t>
        </is>
      </c>
      <c r="J36" s="106" t="n">
        <v>21315482819</v>
      </c>
      <c r="K36" s="108" t="inlineStr">
        <is>
          <t>CRISTINA YUKA HASSUNUMA</t>
        </is>
      </c>
      <c r="L36" s="414" t="inlineStr">
        <is>
          <t>SAO PAULO</t>
        </is>
      </c>
      <c r="M36" s="414" t="inlineStr">
        <is>
          <t>SP</t>
        </is>
      </c>
      <c r="N36" s="346" t="inlineStr">
        <is>
          <t>SERGIANA</t>
        </is>
      </c>
      <c r="O36" s="346" t="inlineStr">
        <is>
          <t>JA POSSUI</t>
        </is>
      </c>
      <c r="P36" s="279" t="n"/>
      <c r="Q36" s="279" t="n"/>
      <c r="R36" s="256" t="inlineStr">
        <is>
          <t>AUTORIZADO PAGAMENTO</t>
        </is>
      </c>
      <c r="S36" s="121" t="n">
        <v>8202666733</v>
      </c>
      <c r="T36" s="202" t="inlineStr">
        <is>
          <t>5 DIAS ÚTEIS</t>
        </is>
      </c>
      <c r="U36" s="280" t="n">
        <v>46267</v>
      </c>
      <c r="V36" s="345" t="n">
        <v>46267</v>
      </c>
      <c r="W36" s="345" t="n">
        <v>46275</v>
      </c>
      <c r="X36" s="438" t="n">
        <v>46269</v>
      </c>
      <c r="Y36" s="348">
        <f>IF(AND(X36&lt;&gt;"",W36&lt;&gt;""),IF(X36&lt;=W36,"SIM","NÃO"),"")</f>
        <v/>
      </c>
      <c r="Z36" s="439" t="n"/>
      <c r="AA36" s="203" t="n"/>
      <c r="AC36">
        <f>IF($C36="","",IF(COUNTIF('Códigos Santander (ref)'!$A$2:$A$79,$C36)&gt;0,"SANTANDER",IF(COUNTIF('Códigos Itaú (ref)'!$A$2:$A$44,$C36)&gt;0,"ITAU",IF(AND(TRIM(UPPER($I36))="CONTRATUAL",ISNUMBER(SEARCH("INDIVIDUAL",SUBSTITUTE(UPPER($D36)," ","")))),"PREMIUM FREE",""))))</f>
        <v/>
      </c>
    </row>
    <row r="37" ht="15" customFormat="1" customHeight="1" s="45">
      <c r="A37" s="108" t="inlineStr">
        <is>
          <t>TELA</t>
        </is>
      </c>
      <c r="B37" s="108" t="n">
        <v>59512</v>
      </c>
      <c r="C37" s="108" t="inlineStr">
        <is>
          <t>0M1CA</t>
        </is>
      </c>
      <c r="D37" s="108" t="inlineStr">
        <is>
          <t>CARREFOUR COMERCIO E INDUSTRIA LTDA</t>
        </is>
      </c>
      <c r="E37" s="283" t="n">
        <v>16275039</v>
      </c>
      <c r="F37" s="108" t="inlineStr">
        <is>
          <t>0M1CA059172002</t>
        </is>
      </c>
      <c r="G37" s="231" t="n">
        <v>320</v>
      </c>
      <c r="H37" s="231" t="n">
        <v>105</v>
      </c>
      <c r="I37" s="108" t="inlineStr">
        <is>
          <t>CONTRATUAL</t>
        </is>
      </c>
      <c r="J37" s="106" t="n">
        <v>4361573000100</v>
      </c>
      <c r="K37" s="108" t="inlineStr">
        <is>
          <t>CENTRO CLINICO DE ODONTOLOGIA S/S LTDA</t>
        </is>
      </c>
      <c r="L37" s="108" t="inlineStr">
        <is>
          <t>PORTO ALEGRE</t>
        </is>
      </c>
      <c r="M37" s="108" t="inlineStr">
        <is>
          <t>RS</t>
        </is>
      </c>
      <c r="N37" s="202" t="inlineStr">
        <is>
          <t>SERGIANA</t>
        </is>
      </c>
      <c r="O37" s="346" t="inlineStr">
        <is>
          <t>JA POSSUI</t>
        </is>
      </c>
      <c r="P37" s="279" t="n"/>
      <c r="Q37" s="279" t="n"/>
      <c r="R37" s="256" t="inlineStr">
        <is>
          <t>AUTORIZADO PAGAMENTO</t>
        </is>
      </c>
      <c r="S37" s="121" t="n">
        <v>8202666734</v>
      </c>
      <c r="T37" s="202" t="inlineStr">
        <is>
          <t>8 DIAS ÚTEIS</t>
        </is>
      </c>
      <c r="U37" s="280" t="n">
        <v>46267</v>
      </c>
      <c r="V37" s="345" t="n">
        <v>46267</v>
      </c>
      <c r="W37" s="345" t="n">
        <v>46275</v>
      </c>
      <c r="X37" s="438" t="n">
        <v>46269</v>
      </c>
      <c r="Y37" s="348">
        <f>IF(AND(X37&lt;&gt;"",W37&lt;&gt;""),IF(X37&lt;=W37,"SIM","NÃO"),"")</f>
        <v/>
      </c>
      <c r="Z37" s="439" t="n"/>
      <c r="AA37" s="203" t="n"/>
      <c r="AC37">
        <f>IF($C37="","",IF(COUNTIF('Códigos Santander (ref)'!$A$2:$A$79,$C37)&gt;0,"SANTANDER",IF(COUNTIF('Códigos Itaú (ref)'!$A$2:$A$44,$C37)&gt;0,"ITAU",IF(AND(TRIM(UPPER($I37))="CONTRATUAL",ISNUMBER(SEARCH("INDIVIDUAL",SUBSTITUTE(UPPER($D37)," ","")))),"PREMIUM FREE",""))))</f>
        <v/>
      </c>
    </row>
    <row r="38" ht="15" customFormat="1" customHeight="1" s="45">
      <c r="A38" s="108" t="inlineStr">
        <is>
          <t>TELA</t>
        </is>
      </c>
      <c r="B38" s="108" t="n">
        <v>59513</v>
      </c>
      <c r="C38" s="108" t="inlineStr">
        <is>
          <t>1RUH3</t>
        </is>
      </c>
      <c r="D38" s="414" t="inlineStr">
        <is>
          <t>BANCO SANTANDER BRASIL SA</t>
        </is>
      </c>
      <c r="E38" s="283" t="n">
        <v>41857198840</v>
      </c>
      <c r="F38" s="108" t="inlineStr">
        <is>
          <t>1RUH3013361007</t>
        </is>
      </c>
      <c r="G38" s="231" t="n">
        <v>230</v>
      </c>
      <c r="H38" s="231" t="n">
        <v>55.1</v>
      </c>
      <c r="I38" s="108" t="inlineStr">
        <is>
          <t>CONTRATUAL</t>
        </is>
      </c>
      <c r="J38" s="106" t="n">
        <v>55137479000102</v>
      </c>
      <c r="K38" s="108" t="inlineStr">
        <is>
          <t>RC SMILE ODONTOLOGIA LTDA</t>
        </is>
      </c>
      <c r="L38" s="414" t="inlineStr">
        <is>
          <t>SAO PAULO</t>
        </is>
      </c>
      <c r="M38" s="414" t="inlineStr">
        <is>
          <t>SP</t>
        </is>
      </c>
      <c r="N38" s="202" t="inlineStr">
        <is>
          <t>SERGIANA</t>
        </is>
      </c>
      <c r="O38" s="202" t="n">
        <v>581008</v>
      </c>
      <c r="P38" s="279" t="n">
        <v>46267</v>
      </c>
      <c r="Q38" s="279" t="n">
        <v>46274</v>
      </c>
      <c r="R38" s="256" t="inlineStr">
        <is>
          <t>AUTORIZADO PAGAMENTO</t>
        </is>
      </c>
      <c r="S38" s="121" t="n">
        <v>8202667093</v>
      </c>
      <c r="T38" s="202" t="inlineStr">
        <is>
          <t>5 DIAS ÚTEIS</t>
        </is>
      </c>
      <c r="U38" s="280" t="n">
        <v>46267</v>
      </c>
      <c r="V38" s="279" t="n">
        <v>46274</v>
      </c>
      <c r="W38" s="279" t="n">
        <v>46281</v>
      </c>
      <c r="X38" s="438" t="n">
        <v>46276</v>
      </c>
      <c r="Y38" s="348">
        <f>IF(AND(X38&lt;&gt;"",W38&lt;&gt;""),IF(X38&lt;=W38,"SIM","NÃO"),"")</f>
        <v/>
      </c>
      <c r="Z38" s="439" t="n"/>
      <c r="AA38" s="203" t="n"/>
      <c r="AC38">
        <f>IF($C38="","",IF(COUNTIF('Códigos Santander (ref)'!$A$2:$A$79,$C38)&gt;0,"SANTANDER",IF(COUNTIF('Códigos Itaú (ref)'!$A$2:$A$44,$C38)&gt;0,"ITAU",IF(AND(TRIM(UPPER($I38))="CONTRATUAL",ISNUMBER(SEARCH("INDIVIDUAL",SUBSTITUTE(UPPER($D38)," ","")))),"PREMIUM FREE",""))))</f>
        <v/>
      </c>
    </row>
    <row r="39" ht="15" customFormat="1" customHeight="1" s="45">
      <c r="A39" s="108" t="inlineStr">
        <is>
          <t>TELA</t>
        </is>
      </c>
      <c r="B39" s="108" t="n">
        <v>59417</v>
      </c>
      <c r="C39" s="108" t="inlineStr">
        <is>
          <t>1RU51</t>
        </is>
      </c>
      <c r="D39" s="414" t="inlineStr">
        <is>
          <t>BANCO SANTANDER BRASIL SA</t>
        </is>
      </c>
      <c r="E39" s="283" t="n">
        <v>11196859825</v>
      </c>
      <c r="F39" s="108" t="inlineStr">
        <is>
          <t>1RU51000376000</t>
        </is>
      </c>
      <c r="G39" s="231" t="n">
        <v>1944.07</v>
      </c>
      <c r="H39" s="231" t="n">
        <v>1944.07</v>
      </c>
      <c r="I39" s="108" t="inlineStr">
        <is>
          <t>CONTRATUAL</t>
        </is>
      </c>
      <c r="J39" s="124" t="n">
        <v>38260191000101</v>
      </c>
      <c r="K39" s="105" t="inlineStr">
        <is>
          <t>FREDERICO VICENTE CLINICA ODONTOLOGICA UNIPESSOAL LTDA</t>
        </is>
      </c>
      <c r="L39" s="414" t="inlineStr">
        <is>
          <t>SAO PAULO</t>
        </is>
      </c>
      <c r="M39" s="414" t="inlineStr">
        <is>
          <t>SP</t>
        </is>
      </c>
      <c r="N39" s="202" t="inlineStr">
        <is>
          <t>SERGIANA</t>
        </is>
      </c>
      <c r="O39" s="346" t="inlineStr">
        <is>
          <t>JA POSSUI</t>
        </is>
      </c>
      <c r="P39" s="279" t="n"/>
      <c r="Q39" s="279" t="n"/>
      <c r="R39" s="256" t="inlineStr">
        <is>
          <t>AUTORIZADO PAGAMENTO</t>
        </is>
      </c>
      <c r="S39" s="121" t="n">
        <v>8202666835</v>
      </c>
      <c r="T39" s="202" t="inlineStr">
        <is>
          <t>5 DIAS ÚTEIS</t>
        </is>
      </c>
      <c r="U39" s="280" t="n">
        <v>46267</v>
      </c>
      <c r="V39" s="279" t="n">
        <v>46268</v>
      </c>
      <c r="W39" s="279" t="n">
        <v>46276</v>
      </c>
      <c r="X39" s="438" t="n">
        <v>46274</v>
      </c>
      <c r="Y39" s="348">
        <f>IF(AND(X39&lt;&gt;"",W39&lt;&gt;""),IF(X39&lt;=W39,"SIM","NÃO"),"")</f>
        <v/>
      </c>
      <c r="Z39" s="439" t="n"/>
      <c r="AA39" s="203" t="n"/>
      <c r="AC39">
        <f>IF($C39="","",IF(COUNTIF('Códigos Santander (ref)'!$A$2:$A$79,$C39)&gt;0,"SANTANDER",IF(COUNTIF('Códigos Itaú (ref)'!$A$2:$A$44,$C39)&gt;0,"ITAU",IF(AND(TRIM(UPPER($I39))="CONTRATUAL",ISNUMBER(SEARCH("INDIVIDUAL",SUBSTITUTE(UPPER($D39)," ","")))),"PREMIUM FREE",""))))</f>
        <v/>
      </c>
    </row>
    <row r="40" ht="15" customFormat="1" customHeight="1" s="45">
      <c r="A40" s="108" t="inlineStr">
        <is>
          <t>TELA</t>
        </is>
      </c>
      <c r="B40" s="108" t="n">
        <v>54727</v>
      </c>
      <c r="C40" s="108" t="inlineStr">
        <is>
          <t>1RSX8</t>
        </is>
      </c>
      <c r="D40" s="108" t="inlineStr">
        <is>
          <t>ITAU UNIBANCO SA</t>
        </is>
      </c>
      <c r="E40" s="283" t="n">
        <v>73126810772</v>
      </c>
      <c r="F40" s="108" t="inlineStr">
        <is>
          <t>1RSX8000317012</t>
        </is>
      </c>
      <c r="G40" s="231" t="n">
        <v>12000</v>
      </c>
      <c r="H40" s="231" t="n">
        <v>6600.02</v>
      </c>
      <c r="I40" s="108" t="inlineStr">
        <is>
          <t>CONTRATUAL</t>
        </is>
      </c>
      <c r="J40" s="124" t="n">
        <v>68876600000151</v>
      </c>
      <c r="K40" s="105" t="inlineStr">
        <is>
          <t>JULIANA VIEGAS ODONTOLOGIA LTDA</t>
        </is>
      </c>
      <c r="L40" s="108" t="inlineStr">
        <is>
          <t>NITERÓI</t>
        </is>
      </c>
      <c r="M40" s="108" t="inlineStr">
        <is>
          <t>RJ</t>
        </is>
      </c>
      <c r="N40" s="202" t="inlineStr">
        <is>
          <t>SERGIANA</t>
        </is>
      </c>
      <c r="O40" s="346" t="inlineStr">
        <is>
          <t>JA POSSUI</t>
        </is>
      </c>
      <c r="P40" s="279" t="n"/>
      <c r="Q40" s="279" t="n"/>
      <c r="R40" s="256" t="inlineStr">
        <is>
          <t>AUTORIZADO PAGAMENTO</t>
        </is>
      </c>
      <c r="S40" s="121" t="n">
        <v>8202666837</v>
      </c>
      <c r="T40" s="202" t="inlineStr">
        <is>
          <t>5 DIAS ÚTEIS</t>
        </is>
      </c>
      <c r="U40" s="280" t="n">
        <v>46267</v>
      </c>
      <c r="V40" s="279" t="n">
        <v>46268</v>
      </c>
      <c r="W40" s="279" t="n">
        <v>46276</v>
      </c>
      <c r="X40" s="438" t="n">
        <v>46274</v>
      </c>
      <c r="Y40" s="348">
        <f>IF(AND(X40&lt;&gt;"",W40&lt;&gt;""),IF(X40&lt;=W40,"SIM","NÃO"),"")</f>
        <v/>
      </c>
      <c r="Z40" s="439" t="n"/>
      <c r="AA40" s="203" t="n"/>
      <c r="AC40">
        <f>IF($C40="","",IF(COUNTIF('Códigos Santander (ref)'!$A$2:$A$79,$C40)&gt;0,"SANTANDER",IF(COUNTIF('Códigos Itaú (ref)'!$A$2:$A$44,$C40)&gt;0,"ITAU",IF(AND(TRIM(UPPER($I40))="CONTRATUAL",ISNUMBER(SEARCH("INDIVIDUAL",SUBSTITUTE(UPPER($D40)," ","")))),"PREMIUM FREE",""))))</f>
        <v/>
      </c>
    </row>
    <row r="41" ht="15" customFormat="1" customHeight="1" s="45">
      <c r="A41" s="108" t="inlineStr">
        <is>
          <t>TELA</t>
        </is>
      </c>
      <c r="B41" s="108" t="n">
        <v>59185</v>
      </c>
      <c r="C41" s="108" t="inlineStr">
        <is>
          <t>1RSLN</t>
        </is>
      </c>
      <c r="D41" s="108" t="inlineStr">
        <is>
          <t>ITAU UNIBANCO SA</t>
        </is>
      </c>
      <c r="E41" s="283" t="n">
        <v>39180658806</v>
      </c>
      <c r="F41" s="108" t="inlineStr">
        <is>
          <t>1RSLN006293018</t>
        </is>
      </c>
      <c r="G41" s="231" t="n">
        <v>450</v>
      </c>
      <c r="H41" s="231" t="n">
        <v>126</v>
      </c>
      <c r="I41" s="108" t="inlineStr">
        <is>
          <t>CONTRATUAL</t>
        </is>
      </c>
      <c r="J41" s="124" t="n">
        <v>19046673000100</v>
      </c>
      <c r="K41" s="105" t="inlineStr">
        <is>
          <t>CAPP PALLOTTA ODONTOLOGIA LTDA</t>
        </is>
      </c>
      <c r="L41" s="414" t="inlineStr">
        <is>
          <t>SAO PAULO</t>
        </is>
      </c>
      <c r="M41" s="414" t="inlineStr">
        <is>
          <t>SP</t>
        </is>
      </c>
      <c r="N41" s="202" t="inlineStr">
        <is>
          <t>SERGIANA</t>
        </is>
      </c>
      <c r="O41" s="202" t="n">
        <v>581000</v>
      </c>
      <c r="P41" s="279" t="n">
        <v>46267</v>
      </c>
      <c r="Q41" s="345" t="n">
        <v>46274</v>
      </c>
      <c r="R41" s="256" t="inlineStr">
        <is>
          <t>AUTORIZADO PAGAMENTO</t>
        </is>
      </c>
      <c r="S41" s="121" t="n">
        <v>8202667094</v>
      </c>
      <c r="T41" s="202" t="inlineStr">
        <is>
          <t>5 DIAS ÚTEIS</t>
        </is>
      </c>
      <c r="U41" s="280" t="n">
        <v>46267</v>
      </c>
      <c r="V41" s="279" t="n">
        <v>46274</v>
      </c>
      <c r="W41" s="279" t="n">
        <v>46281</v>
      </c>
      <c r="X41" s="438" t="n">
        <v>46276</v>
      </c>
      <c r="Y41" s="348">
        <f>IF(AND(X41&lt;&gt;"",W41&lt;&gt;""),IF(X41&lt;=W41,"SIM","NÃO"),"")</f>
        <v/>
      </c>
      <c r="Z41" s="439" t="n"/>
      <c r="AA41" s="203" t="n"/>
      <c r="AC41">
        <f>IF($C41="","",IF(COUNTIF('Códigos Santander (ref)'!$A$2:$A$79,$C41)&gt;0,"SANTANDER",IF(COUNTIF('Códigos Itaú (ref)'!$A$2:$A$44,$C41)&gt;0,"ITAU",IF(AND(TRIM(UPPER($I41))="CONTRATUAL",ISNUMBER(SEARCH("INDIVIDUAL",SUBSTITUTE(UPPER($D41)," ","")))),"PREMIUM FREE",""))))</f>
        <v/>
      </c>
    </row>
    <row r="42" ht="15" customFormat="1" customHeight="1" s="45">
      <c r="A42" s="108" t="inlineStr">
        <is>
          <t>TELA</t>
        </is>
      </c>
      <c r="B42" s="108" t="n">
        <v>59072</v>
      </c>
      <c r="C42" s="108" t="inlineStr">
        <is>
          <t>1RUH3</t>
        </is>
      </c>
      <c r="D42" s="414" t="inlineStr">
        <is>
          <t>BANCO SANTANDER BRASIL SA</t>
        </is>
      </c>
      <c r="E42" s="283" t="n">
        <v>46405485838</v>
      </c>
      <c r="F42" s="108" t="inlineStr">
        <is>
          <t>1RUH3013183001</t>
        </is>
      </c>
      <c r="G42" s="231" t="n">
        <v>225</v>
      </c>
      <c r="H42" s="231" t="n">
        <v>21.87</v>
      </c>
      <c r="I42" s="108" t="inlineStr">
        <is>
          <t>CONTRATUAL</t>
        </is>
      </c>
      <c r="J42" s="124" t="n">
        <v>4373897824</v>
      </c>
      <c r="K42" s="105" t="inlineStr">
        <is>
          <t>MARIA LUGIA JULIANO</t>
        </is>
      </c>
      <c r="L42" s="414" t="inlineStr">
        <is>
          <t>SAO PAULO</t>
        </is>
      </c>
      <c r="M42" s="414" t="inlineStr">
        <is>
          <t>SP</t>
        </is>
      </c>
      <c r="N42" s="202" t="inlineStr">
        <is>
          <t>SERGIANA</t>
        </is>
      </c>
      <c r="O42" s="346" t="inlineStr">
        <is>
          <t>JA POSSUI</t>
        </is>
      </c>
      <c r="P42" s="279" t="n"/>
      <c r="Q42" s="279" t="n"/>
      <c r="R42" s="256" t="inlineStr">
        <is>
          <t>AUTORIZADO PAGAMENTO</t>
        </is>
      </c>
      <c r="S42" s="121" t="n">
        <v>8202666840</v>
      </c>
      <c r="T42" s="202" t="inlineStr">
        <is>
          <t>5 DIAS ÚTEIS</t>
        </is>
      </c>
      <c r="U42" s="280" t="n">
        <v>46267</v>
      </c>
      <c r="V42" s="279" t="n">
        <v>46268</v>
      </c>
      <c r="W42" s="279" t="n">
        <v>46276</v>
      </c>
      <c r="X42" s="438" t="n">
        <v>46274</v>
      </c>
      <c r="Y42" s="348">
        <f>IF(AND(X42&lt;&gt;"",W42&lt;&gt;""),IF(X42&lt;=W42,"SIM","NÃO"),"")</f>
        <v/>
      </c>
      <c r="Z42" s="439" t="n"/>
      <c r="AA42" s="203" t="n"/>
      <c r="AC42">
        <f>IF($C42="","",IF(COUNTIF('Códigos Santander (ref)'!$A$2:$A$79,$C42)&gt;0,"SANTANDER",IF(COUNTIF('Códigos Itaú (ref)'!$A$2:$A$44,$C42)&gt;0,"ITAU",IF(AND(TRIM(UPPER($I42))="CONTRATUAL",ISNUMBER(SEARCH("INDIVIDUAL",SUBSTITUTE(UPPER($D42)," ","")))),"PREMIUM FREE",""))))</f>
        <v/>
      </c>
    </row>
    <row r="43" ht="15" customFormat="1" customHeight="1" s="45">
      <c r="A43" s="108" t="inlineStr">
        <is>
          <t>TELA</t>
        </is>
      </c>
      <c r="B43" s="108" t="n">
        <v>59470</v>
      </c>
      <c r="C43" s="108" t="inlineStr">
        <is>
          <t>1RBFR</t>
        </is>
      </c>
      <c r="D43" s="108" t="inlineStr">
        <is>
          <t>EM DIA SERVICOS ESPECIALIZADOS EM COBRANCAS L</t>
        </is>
      </c>
      <c r="E43" s="283" t="n">
        <v>56499499803</v>
      </c>
      <c r="F43" s="108" t="inlineStr">
        <is>
          <t>1RBFR000252000</t>
        </is>
      </c>
      <c r="G43" s="231" t="n">
        <v>570</v>
      </c>
      <c r="H43" s="231" t="n">
        <v>400.8</v>
      </c>
      <c r="I43" s="108" t="inlineStr">
        <is>
          <t>CONTRATUAL</t>
        </is>
      </c>
      <c r="J43" s="106" t="n">
        <v>10968861000111</v>
      </c>
      <c r="K43" s="108" t="inlineStr">
        <is>
          <t>PIERRI ODONTOLOGIA LTDA</t>
        </is>
      </c>
      <c r="L43" s="108" t="inlineStr">
        <is>
          <t>ITAPEVI</t>
        </is>
      </c>
      <c r="M43" s="414" t="inlineStr">
        <is>
          <t>SP</t>
        </is>
      </c>
      <c r="N43" s="202" t="inlineStr">
        <is>
          <t>SERGIANA</t>
        </is>
      </c>
      <c r="O43" s="346" t="inlineStr">
        <is>
          <t>JA POSSUI</t>
        </is>
      </c>
      <c r="P43" s="279" t="n"/>
      <c r="Q43" s="279" t="n"/>
      <c r="R43" s="256" t="inlineStr">
        <is>
          <t>AUTORIZADO PAGAMENTO</t>
        </is>
      </c>
      <c r="S43" s="121" t="n">
        <v>8202666842</v>
      </c>
      <c r="T43" s="202" t="inlineStr">
        <is>
          <t>5 DIAS ÚTEIS</t>
        </is>
      </c>
      <c r="U43" s="280" t="n">
        <v>46267</v>
      </c>
      <c r="V43" s="279" t="n">
        <v>46268</v>
      </c>
      <c r="W43" s="279" t="n">
        <v>46276</v>
      </c>
      <c r="X43" s="438" t="n">
        <v>46274</v>
      </c>
      <c r="Y43" s="348">
        <f>IF(AND(X43&lt;&gt;"",W43&lt;&gt;""),IF(X43&lt;=W43,"SIM","NÃO"),"")</f>
        <v/>
      </c>
      <c r="Z43" s="439" t="n"/>
      <c r="AA43" s="203" t="n"/>
      <c r="AC43">
        <f>IF($C43="","",IF(COUNTIF('Códigos Santander (ref)'!$A$2:$A$79,$C43)&gt;0,"SANTANDER",IF(COUNTIF('Códigos Itaú (ref)'!$A$2:$A$44,$C43)&gt;0,"ITAU",IF(AND(TRIM(UPPER($I43))="CONTRATUAL",ISNUMBER(SEARCH("INDIVIDUAL",SUBSTITUTE(UPPER($D43)," ","")))),"PREMIUM FREE",""))))</f>
        <v/>
      </c>
    </row>
    <row r="44" ht="15" customFormat="1" customHeight="1" s="45">
      <c r="A44" s="108" t="inlineStr">
        <is>
          <t>TELA</t>
        </is>
      </c>
      <c r="B44" s="108" t="n">
        <v>59551</v>
      </c>
      <c r="C44" s="108" t="inlineStr">
        <is>
          <t>1RUH3</t>
        </is>
      </c>
      <c r="D44" s="414" t="inlineStr">
        <is>
          <t>BANCO SANTANDER BRASIL SA</t>
        </is>
      </c>
      <c r="E44" s="283" t="n">
        <v>22194271880</v>
      </c>
      <c r="F44" s="108" t="inlineStr">
        <is>
          <t>1RUH3031953000</t>
        </is>
      </c>
      <c r="G44" s="231" t="n">
        <v>1435</v>
      </c>
      <c r="H44" s="231" t="n">
        <v>505.4</v>
      </c>
      <c r="I44" s="108" t="inlineStr">
        <is>
          <t>CONTRATUAL</t>
        </is>
      </c>
      <c r="J44" s="106" t="n">
        <v>40290088000148</v>
      </c>
      <c r="K44" s="108" t="inlineStr">
        <is>
          <t>NAVI ODONTOLOGIA LTDA</t>
        </is>
      </c>
      <c r="L44" s="414" t="inlineStr">
        <is>
          <t>SAO PAULO</t>
        </is>
      </c>
      <c r="M44" s="414" t="inlineStr">
        <is>
          <t>SP</t>
        </is>
      </c>
      <c r="N44" s="202" t="inlineStr">
        <is>
          <t>SERGIANA</t>
        </is>
      </c>
      <c r="O44" s="346" t="inlineStr">
        <is>
          <t>JA POSSUI</t>
        </is>
      </c>
      <c r="P44" s="279" t="n"/>
      <c r="Q44" s="279" t="n"/>
      <c r="R44" s="256" t="inlineStr">
        <is>
          <t>AUTORIZADO PAGAMENTO</t>
        </is>
      </c>
      <c r="S44" s="121" t="n">
        <v>8202666852</v>
      </c>
      <c r="T44" s="202" t="inlineStr">
        <is>
          <t>5 DIAS ÚTEIS</t>
        </is>
      </c>
      <c r="U44" s="280" t="n">
        <v>46267</v>
      </c>
      <c r="V44" s="279" t="n">
        <v>46268</v>
      </c>
      <c r="W44" s="279" t="n">
        <v>46276</v>
      </c>
      <c r="X44" s="438" t="n">
        <v>46274</v>
      </c>
      <c r="Y44" s="348">
        <f>IF(AND(X44&lt;&gt;"",W44&lt;&gt;""),IF(X44&lt;=W44,"SIM","NÃO"),"")</f>
        <v/>
      </c>
      <c r="Z44" s="439" t="n"/>
      <c r="AA44" s="203" t="n"/>
      <c r="AC44">
        <f>IF($C44="","",IF(COUNTIF('Códigos Santander (ref)'!$A$2:$A$79,$C44)&gt;0,"SANTANDER",IF(COUNTIF('Códigos Itaú (ref)'!$A$2:$A$44,$C44)&gt;0,"ITAU",IF(AND(TRIM(UPPER($I44))="CONTRATUAL",ISNUMBER(SEARCH("INDIVIDUAL",SUBSTITUTE(UPPER($D44)," ","")))),"PREMIUM FREE",""))))</f>
        <v/>
      </c>
    </row>
    <row r="45" ht="15" customFormat="1" customHeight="1" s="45">
      <c r="A45" s="108" t="inlineStr">
        <is>
          <t>TELA</t>
        </is>
      </c>
      <c r="B45" s="108" t="n">
        <v>59436</v>
      </c>
      <c r="C45" s="108" t="inlineStr">
        <is>
          <t>1RUH3</t>
        </is>
      </c>
      <c r="D45" s="414" t="inlineStr">
        <is>
          <t>BANCO SANTANDER BRASIL SA</t>
        </is>
      </c>
      <c r="E45" s="283" t="n">
        <v>3926462698</v>
      </c>
      <c r="F45" s="108" t="inlineStr">
        <is>
          <t>1RUH3004941004</t>
        </is>
      </c>
      <c r="G45" s="231" t="n">
        <v>400</v>
      </c>
      <c r="H45" s="231" t="n">
        <v>192.85</v>
      </c>
      <c r="I45" s="108" t="inlineStr">
        <is>
          <t>CONTRATUAL</t>
        </is>
      </c>
      <c r="J45" s="106" t="n">
        <v>35651377000195</v>
      </c>
      <c r="K45" s="108" t="inlineStr">
        <is>
          <t>INSTITUTO MACCRO ODONTOLOGIA DE EXCELENCIA LTDA</t>
        </is>
      </c>
      <c r="L45" s="108" t="inlineStr">
        <is>
          <t>BELO HORIZONTE</t>
        </is>
      </c>
      <c r="M45" s="108" t="inlineStr">
        <is>
          <t>MG</t>
        </is>
      </c>
      <c r="N45" s="202" t="inlineStr">
        <is>
          <t>SERGIANA</t>
        </is>
      </c>
      <c r="O45" s="202" t="n">
        <v>581076</v>
      </c>
      <c r="P45" s="279" t="n">
        <v>46268</v>
      </c>
      <c r="Q45" s="279" t="n">
        <v>46274</v>
      </c>
      <c r="R45" s="256" t="inlineStr">
        <is>
          <t>AUTORIZADO PAGAMENTO</t>
        </is>
      </c>
      <c r="S45" s="121" t="n">
        <v>8202667075</v>
      </c>
      <c r="T45" s="202" t="inlineStr">
        <is>
          <t>5 DIAS ÚTEIS</t>
        </is>
      </c>
      <c r="U45" s="280" t="n">
        <v>46268</v>
      </c>
      <c r="V45" s="279" t="n">
        <v>46274</v>
      </c>
      <c r="W45" s="279" t="n">
        <v>46281</v>
      </c>
      <c r="X45" s="438" t="n">
        <v>46276</v>
      </c>
      <c r="Y45" s="348">
        <f>IF(AND(X45&lt;&gt;"",W45&lt;&gt;""),IF(X45&lt;=W45,"SIM","NÃO"),"")</f>
        <v/>
      </c>
      <c r="Z45" s="439" t="inlineStr">
        <is>
          <t>Solicitado alteração de PD</t>
        </is>
      </c>
      <c r="AA45" s="203" t="n"/>
      <c r="AC45">
        <f>IF($C45="","",IF(COUNTIF('Códigos Santander (ref)'!$A$2:$A$79,$C45)&gt;0,"SANTANDER",IF(COUNTIF('Códigos Itaú (ref)'!$A$2:$A$44,$C45)&gt;0,"ITAU",IF(AND(TRIM(UPPER($I45))="CONTRATUAL",ISNUMBER(SEARCH("INDIVIDUAL",SUBSTITUTE(UPPER($D45)," ","")))),"PREMIUM FREE",""))))</f>
        <v/>
      </c>
    </row>
    <row r="46" ht="15" customFormat="1" customHeight="1" s="45">
      <c r="A46" s="108" t="inlineStr">
        <is>
          <t>TELA</t>
        </is>
      </c>
      <c r="B46" s="108" t="n">
        <v>59554</v>
      </c>
      <c r="C46" s="108" t="inlineStr">
        <is>
          <t>1RU54</t>
        </is>
      </c>
      <c r="D46" s="414" t="inlineStr">
        <is>
          <t>BANCO SANTANDER BRASIL SA</t>
        </is>
      </c>
      <c r="E46" s="283" t="n">
        <v>10544591852</v>
      </c>
      <c r="F46" s="108" t="inlineStr">
        <is>
          <t>1RU54000054003</t>
        </is>
      </c>
      <c r="G46" s="231" t="n">
        <v>745.67</v>
      </c>
      <c r="H46" s="231" t="n">
        <v>745.67</v>
      </c>
      <c r="I46" s="108" t="inlineStr">
        <is>
          <t>CONTRATUAL</t>
        </is>
      </c>
      <c r="J46" s="106" t="n">
        <v>38260191000101</v>
      </c>
      <c r="K46" s="108" t="inlineStr">
        <is>
          <t>FREDERICO VICENTE CLINICA ODONTOLOGICA UNIPESSOAL LTDA</t>
        </is>
      </c>
      <c r="L46" s="414" t="inlineStr">
        <is>
          <t>SAO PAULO</t>
        </is>
      </c>
      <c r="M46" s="414" t="inlineStr">
        <is>
          <t>SP</t>
        </is>
      </c>
      <c r="N46" s="202" t="inlineStr">
        <is>
          <t>SERGIANA</t>
        </is>
      </c>
      <c r="O46" s="346" t="inlineStr">
        <is>
          <t>JA POSSUI</t>
        </is>
      </c>
      <c r="P46" s="279" t="n"/>
      <c r="Q46" s="279" t="n"/>
      <c r="R46" s="256" t="inlineStr">
        <is>
          <t>AUTORIZADO PAGAMENTO</t>
        </is>
      </c>
      <c r="S46" s="121" t="n">
        <v>8202666905</v>
      </c>
      <c r="T46" s="202" t="inlineStr">
        <is>
          <t>5 DIAS ÚTEIS</t>
        </is>
      </c>
      <c r="U46" s="280" t="n">
        <v>46268</v>
      </c>
      <c r="V46" s="279" t="n">
        <v>46269</v>
      </c>
      <c r="W46" s="279" t="n">
        <v>46279</v>
      </c>
      <c r="X46" s="438" t="n">
        <v>46274</v>
      </c>
      <c r="Y46" s="348">
        <f>IF(AND(X46&lt;&gt;"",W46&lt;&gt;""),IF(X46&lt;=W46,"SIM","NÃO"),"")</f>
        <v/>
      </c>
      <c r="Z46" s="439" t="n"/>
      <c r="AA46" s="203" t="n"/>
      <c r="AC46">
        <f>IF($C46="","",IF(COUNTIF('Códigos Santander (ref)'!$A$2:$A$79,$C46)&gt;0,"SANTANDER",IF(COUNTIF('Códigos Itaú (ref)'!$A$2:$A$44,$C46)&gt;0,"ITAU",IF(AND(TRIM(UPPER($I46))="CONTRATUAL",ISNUMBER(SEARCH("INDIVIDUAL",SUBSTITUTE(UPPER($D46)," ","")))),"PREMIUM FREE",""))))</f>
        <v/>
      </c>
    </row>
    <row r="47" ht="15" customFormat="1" customHeight="1" s="45">
      <c r="A47" s="108" t="inlineStr">
        <is>
          <t>TELA</t>
        </is>
      </c>
      <c r="B47" s="108" t="n">
        <v>59570</v>
      </c>
      <c r="C47" s="108" t="inlineStr">
        <is>
          <t>1RUGZ</t>
        </is>
      </c>
      <c r="D47" s="108" t="inlineStr">
        <is>
          <t>SX TOOLS SOLUC SERV COMPARTILHADOS LTDA</t>
        </is>
      </c>
      <c r="E47" s="108" t="n">
        <v>25234657876</v>
      </c>
      <c r="F47" s="108" t="inlineStr">
        <is>
          <t>1RUGZ002699010</t>
        </is>
      </c>
      <c r="G47" s="231" t="n">
        <v>318.67</v>
      </c>
      <c r="H47" s="231" t="n">
        <v>318.67</v>
      </c>
      <c r="I47" s="108" t="inlineStr">
        <is>
          <t>CONTRATUAL</t>
        </is>
      </c>
      <c r="J47" s="106" t="n">
        <v>38260191000101</v>
      </c>
      <c r="K47" s="108" t="inlineStr">
        <is>
          <t>FREDERICO VICENTE CLINICA ODONTOLOGICA UNIPESSOAL LTDA</t>
        </is>
      </c>
      <c r="L47" s="414" t="inlineStr">
        <is>
          <t>SAO PAULO</t>
        </is>
      </c>
      <c r="M47" s="414" t="inlineStr">
        <is>
          <t>SP</t>
        </is>
      </c>
      <c r="N47" s="202" t="inlineStr">
        <is>
          <t>SERGIANA</t>
        </is>
      </c>
      <c r="O47" s="346" t="inlineStr">
        <is>
          <t>JA POSSUI</t>
        </is>
      </c>
      <c r="P47" s="279" t="n"/>
      <c r="Q47" s="279" t="n"/>
      <c r="R47" s="256" t="inlineStr">
        <is>
          <t>AUTORIZADO PAGAMENTO</t>
        </is>
      </c>
      <c r="S47" s="121" t="n">
        <v>8202666907</v>
      </c>
      <c r="T47" s="202" t="inlineStr">
        <is>
          <t>5 DIAS ÚTEIS</t>
        </is>
      </c>
      <c r="U47" s="280" t="n">
        <v>46268</v>
      </c>
      <c r="V47" s="279" t="n">
        <v>46269</v>
      </c>
      <c r="W47" s="279" t="n">
        <v>46279</v>
      </c>
      <c r="X47" s="438" t="n">
        <v>46274</v>
      </c>
      <c r="Y47" s="348">
        <f>IF(AND(X47&lt;&gt;"",W47&lt;&gt;""),IF(X47&lt;=W47,"SIM","NÃO"),"")</f>
        <v/>
      </c>
      <c r="Z47" s="439" t="n"/>
      <c r="AA47" s="203" t="n"/>
      <c r="AC47">
        <f>IF($C47="","",IF(COUNTIF('Códigos Santander (ref)'!$A$2:$A$79,$C47)&gt;0,"SANTANDER",IF(COUNTIF('Códigos Itaú (ref)'!$A$2:$A$44,$C47)&gt;0,"ITAU",IF(AND(TRIM(UPPER($I47))="CONTRATUAL",ISNUMBER(SEARCH("INDIVIDUAL",SUBSTITUTE(UPPER($D47)," ","")))),"PREMIUM FREE",""))))</f>
        <v/>
      </c>
    </row>
    <row r="48" ht="15" customFormat="1" customHeight="1" s="45">
      <c r="A48" s="108" t="inlineStr">
        <is>
          <t>TELA</t>
        </is>
      </c>
      <c r="B48" s="108" t="n">
        <v>59553</v>
      </c>
      <c r="C48" s="108" t="inlineStr">
        <is>
          <t>1RUGZ</t>
        </is>
      </c>
      <c r="D48" s="108" t="inlineStr">
        <is>
          <t>SX TOOLS SOLUC SERV COMPARTILHADOS LTDA</t>
        </is>
      </c>
      <c r="E48" s="108" t="n">
        <v>25234657876</v>
      </c>
      <c r="F48" s="108" t="inlineStr">
        <is>
          <t>1RUGZ002699001</t>
        </is>
      </c>
      <c r="G48" s="231" t="n">
        <v>318.67</v>
      </c>
      <c r="H48" s="231" t="n">
        <v>318.67</v>
      </c>
      <c r="I48" s="108" t="inlineStr">
        <is>
          <t>CONTRATUAL</t>
        </is>
      </c>
      <c r="J48" s="106" t="n">
        <v>38260191000101</v>
      </c>
      <c r="K48" s="108" t="inlineStr">
        <is>
          <t>FREDERICO VICENTE CLINICA ODONTOLOGICA UNIPESSOAL LTDA</t>
        </is>
      </c>
      <c r="L48" s="414" t="inlineStr">
        <is>
          <t>SAO PAULO</t>
        </is>
      </c>
      <c r="M48" s="414" t="inlineStr">
        <is>
          <t>SP</t>
        </is>
      </c>
      <c r="N48" s="202" t="inlineStr">
        <is>
          <t>SERGIANA</t>
        </is>
      </c>
      <c r="O48" s="346" t="inlineStr">
        <is>
          <t>JA POSSUI</t>
        </is>
      </c>
      <c r="P48" s="279" t="n"/>
      <c r="Q48" s="279" t="n"/>
      <c r="R48" s="256" t="inlineStr">
        <is>
          <t>AUTORIZADO PAGAMENTO</t>
        </is>
      </c>
      <c r="S48" s="121" t="n">
        <v>8202666909</v>
      </c>
      <c r="T48" s="202" t="inlineStr">
        <is>
          <t>5 DIAS ÚTEIS</t>
        </is>
      </c>
      <c r="U48" s="280" t="n">
        <v>46268</v>
      </c>
      <c r="V48" s="279" t="n">
        <v>46269</v>
      </c>
      <c r="W48" s="279" t="n">
        <v>46279</v>
      </c>
      <c r="X48" s="438" t="n">
        <v>46274</v>
      </c>
      <c r="Y48" s="348">
        <f>IF(AND(X48&lt;&gt;"",W48&lt;&gt;""),IF(X48&lt;=W48,"SIM","NÃO"),"")</f>
        <v/>
      </c>
      <c r="Z48" s="439" t="n"/>
      <c r="AA48" s="203" t="n"/>
      <c r="AC48">
        <f>IF($C48="","",IF(COUNTIF('Códigos Santander (ref)'!$A$2:$A$79,$C48)&gt;0,"SANTANDER",IF(COUNTIF('Códigos Itaú (ref)'!$A$2:$A$44,$C48)&gt;0,"ITAU",IF(AND(TRIM(UPPER($I48))="CONTRATUAL",ISNUMBER(SEARCH("INDIVIDUAL",SUBSTITUTE(UPPER($D48)," ","")))),"PREMIUM FREE",""))))</f>
        <v/>
      </c>
    </row>
    <row r="49" ht="15" customFormat="1" customHeight="1" s="45">
      <c r="A49" s="108" t="inlineStr">
        <is>
          <t>TELA</t>
        </is>
      </c>
      <c r="B49" s="108" t="n">
        <v>58770</v>
      </c>
      <c r="C49" s="108" t="inlineStr">
        <is>
          <t>S21FQ</t>
        </is>
      </c>
      <c r="D49" s="108" t="inlineStr">
        <is>
          <t>SANTANDER SERVICOS DIGITAIS BRASIL LTDA</t>
        </is>
      </c>
      <c r="E49" s="108" t="n">
        <v>32074513810</v>
      </c>
      <c r="F49" s="108" t="inlineStr">
        <is>
          <t>S21FQ000823023</t>
        </is>
      </c>
      <c r="G49" s="231" t="n">
        <v>850</v>
      </c>
      <c r="H49" s="231" t="n">
        <v>87.90000000000001</v>
      </c>
      <c r="I49" s="108" t="inlineStr">
        <is>
          <t>CONTRATUAL</t>
        </is>
      </c>
      <c r="J49" s="106" t="n">
        <v>39240191000102</v>
      </c>
      <c r="K49" s="105" t="inlineStr">
        <is>
          <t>PAULINIA ODONTOLOGICA LTDS</t>
        </is>
      </c>
      <c r="L49" s="108" t="inlineStr">
        <is>
          <t>PAULINIA</t>
        </is>
      </c>
      <c r="M49" s="108" t="inlineStr">
        <is>
          <t>SP</t>
        </is>
      </c>
      <c r="N49" s="202" t="inlineStr">
        <is>
          <t>SERGIANA</t>
        </is>
      </c>
      <c r="O49" s="202" t="n">
        <v>581363</v>
      </c>
      <c r="P49" s="279" t="n">
        <v>46268</v>
      </c>
      <c r="Q49" s="279" t="n">
        <v>46274</v>
      </c>
      <c r="R49" s="256" t="inlineStr">
        <is>
          <t>AUTORIZADO PAGAMENTO</t>
        </is>
      </c>
      <c r="S49" s="288" t="n">
        <v>8202667091</v>
      </c>
      <c r="T49" s="202" t="inlineStr">
        <is>
          <t>5 DIAS ÚTEIS</t>
        </is>
      </c>
      <c r="U49" s="280" t="n">
        <v>46268</v>
      </c>
      <c r="V49" s="279" t="n">
        <v>46274</v>
      </c>
      <c r="W49" s="279" t="n">
        <v>46281</v>
      </c>
      <c r="X49" s="438" t="n">
        <v>46276</v>
      </c>
      <c r="Y49" s="348">
        <f>IF(AND(X49&lt;&gt;"",W49&lt;&gt;""),IF(X49&lt;=W49,"SIM","NÃO"),"")</f>
        <v/>
      </c>
      <c r="Z49" s="439" t="n"/>
      <c r="AA49" s="203" t="n"/>
      <c r="AC49">
        <f>IF($C49="","",IF(COUNTIF('Códigos Santander (ref)'!$A$2:$A$79,$C49)&gt;0,"SANTANDER",IF(COUNTIF('Códigos Itaú (ref)'!$A$2:$A$44,$C49)&gt;0,"ITAU",IF(AND(TRIM(UPPER($I49))="CONTRATUAL",ISNUMBER(SEARCH("INDIVIDUAL",SUBSTITUTE(UPPER($D49)," ","")))),"PREMIUM FREE",""))))</f>
        <v/>
      </c>
    </row>
    <row r="50" ht="15" customFormat="1" customHeight="1" s="45">
      <c r="A50" s="108" t="inlineStr">
        <is>
          <t>TELA</t>
        </is>
      </c>
      <c r="B50" s="108" t="n">
        <v>59271</v>
      </c>
      <c r="C50" s="108" t="n">
        <v>50700</v>
      </c>
      <c r="D50" s="347" t="inlineStr">
        <is>
          <t>INDIVIDUAL MAISODONTO</t>
        </is>
      </c>
      <c r="E50" s="108" t="n">
        <v>3811767208</v>
      </c>
      <c r="F50" s="106" t="n">
        <v>50700455624009</v>
      </c>
      <c r="G50" s="231" t="n">
        <v>1600</v>
      </c>
      <c r="H50" s="231" t="n">
        <v>141.3</v>
      </c>
      <c r="I50" s="108" t="inlineStr">
        <is>
          <t>CONTRATUAL</t>
        </is>
      </c>
      <c r="J50" s="106" t="n">
        <v>53528227000170</v>
      </c>
      <c r="K50" s="108" t="inlineStr">
        <is>
          <t>NANTES ODONTOLOGIA LTDA</t>
        </is>
      </c>
      <c r="L50" s="108" t="inlineStr">
        <is>
          <t>PARAUPEBAS</t>
        </is>
      </c>
      <c r="M50" s="108" t="inlineStr">
        <is>
          <t>PA</t>
        </is>
      </c>
      <c r="N50" s="202" t="inlineStr">
        <is>
          <t>SERGIANA</t>
        </is>
      </c>
      <c r="O50" s="202" t="n">
        <v>581366</v>
      </c>
      <c r="P50" s="279" t="n">
        <v>46268</v>
      </c>
      <c r="Q50" s="279" t="n">
        <v>46274</v>
      </c>
      <c r="R50" s="256" t="inlineStr">
        <is>
          <t>AUTORIZADO PAGAMENTO</t>
        </is>
      </c>
      <c r="S50" s="121" t="n">
        <v>8202667092</v>
      </c>
      <c r="T50" s="202" t="inlineStr">
        <is>
          <t>30 DIAS CORRIDOS</t>
        </is>
      </c>
      <c r="U50" s="280" t="n">
        <v>46268</v>
      </c>
      <c r="V50" s="279" t="n">
        <v>46274</v>
      </c>
      <c r="W50" s="279" t="n">
        <v>46304</v>
      </c>
      <c r="X50" s="438" t="n">
        <v>46276</v>
      </c>
      <c r="Y50" s="348">
        <f>IF(AND(X50&lt;&gt;"",W50&lt;&gt;""),IF(X50&lt;=W50,"SIM","NÃO"),"")</f>
        <v/>
      </c>
      <c r="Z50" s="439" t="n"/>
      <c r="AA50" s="203" t="n"/>
      <c r="AC50">
        <f>IF($C50="","",IF(COUNTIF('Códigos Santander (ref)'!$A$2:$A$79,$C50)&gt;0,"SANTANDER",IF(COUNTIF('Códigos Itaú (ref)'!$A$2:$A$44,$C50)&gt;0,"ITAU",IF(AND(TRIM(UPPER($I50))="CONTRATUAL",ISNUMBER(SEARCH("INDIVIDUAL",SUBSTITUTE(UPPER($D50)," ","")))),"PREMIUM FREE",""))))</f>
        <v/>
      </c>
    </row>
    <row r="51" ht="15" customFormat="1" customHeight="1" s="45">
      <c r="A51" s="108" t="inlineStr">
        <is>
          <t>TELA</t>
        </is>
      </c>
      <c r="B51" s="441" t="n">
        <v>59390</v>
      </c>
      <c r="C51" s="108" t="inlineStr">
        <is>
          <t>1RUB1</t>
        </is>
      </c>
      <c r="D51" s="108" t="inlineStr">
        <is>
          <t>F1RST TECNOLOGIA E INOVACAO LTDA</t>
        </is>
      </c>
      <c r="E51" s="108" t="n">
        <v>70499899407</v>
      </c>
      <c r="F51" s="108" t="inlineStr">
        <is>
          <t>1RUB1000003000</t>
        </is>
      </c>
      <c r="G51" s="231" t="n">
        <v>658</v>
      </c>
      <c r="H51" s="231" t="n">
        <v>465</v>
      </c>
      <c r="I51" s="108" t="inlineStr">
        <is>
          <t>CONTRATUAL</t>
        </is>
      </c>
      <c r="J51" s="106" t="n">
        <v>1077307403</v>
      </c>
      <c r="K51" s="108" t="inlineStr">
        <is>
          <t>RAFAELA LEAO NOBRE</t>
        </is>
      </c>
      <c r="L51" s="108" t="inlineStr">
        <is>
          <t>CAMPINAS</t>
        </is>
      </c>
      <c r="M51" s="108" t="inlineStr">
        <is>
          <t>SP</t>
        </is>
      </c>
      <c r="N51" s="202" t="inlineStr">
        <is>
          <t>SERGIANA</t>
        </is>
      </c>
      <c r="O51" s="346" t="inlineStr">
        <is>
          <t>JA POSSUI</t>
        </is>
      </c>
      <c r="P51" s="279" t="n"/>
      <c r="Q51" s="279" t="n"/>
      <c r="R51" s="256" t="inlineStr">
        <is>
          <t>AUTORIZADO PAGAMENTO</t>
        </is>
      </c>
      <c r="S51" s="121" t="n">
        <v>8202666961</v>
      </c>
      <c r="T51" s="202" t="inlineStr">
        <is>
          <t>5 DIAS ÚTEIS</t>
        </is>
      </c>
      <c r="U51" s="280" t="n">
        <v>46268</v>
      </c>
      <c r="V51" s="345" t="n">
        <v>46269</v>
      </c>
      <c r="W51" s="345" t="n">
        <v>46279</v>
      </c>
      <c r="X51" s="438" t="n">
        <v>46274</v>
      </c>
      <c r="Y51" s="348">
        <f>IF(AND(X51&lt;&gt;"",W51&lt;&gt;""),IF(X51&lt;=W51,"SIM","NÃO"),"")</f>
        <v/>
      </c>
      <c r="Z51" s="439" t="n"/>
      <c r="AA51" s="203" t="n"/>
      <c r="AC51">
        <f>IF($C51="","",IF(COUNTIF('Códigos Santander (ref)'!$A$2:$A$79,$C51)&gt;0,"SANTANDER",IF(COUNTIF('Códigos Itaú (ref)'!$A$2:$A$44,$C51)&gt;0,"ITAU",IF(AND(TRIM(UPPER($I51))="CONTRATUAL",ISNUMBER(SEARCH("INDIVIDUAL",SUBSTITUTE(UPPER($D51)," ","")))),"PREMIUM FREE",""))))</f>
        <v/>
      </c>
    </row>
    <row r="52" ht="15" customFormat="1" customHeight="1" s="45">
      <c r="A52" s="108" t="inlineStr">
        <is>
          <t>TELA</t>
        </is>
      </c>
      <c r="B52" s="108" t="n">
        <v>59610</v>
      </c>
      <c r="C52" s="108" t="inlineStr">
        <is>
          <t>1RU54</t>
        </is>
      </c>
      <c r="D52" s="414" t="inlineStr">
        <is>
          <t>BANCO SANTANDER BRASIL SA</t>
        </is>
      </c>
      <c r="E52" s="108" t="n">
        <v>3499928787</v>
      </c>
      <c r="F52" s="108" t="inlineStr">
        <is>
          <t>1RU54000113018</t>
        </is>
      </c>
      <c r="G52" s="231" t="n">
        <v>318.67</v>
      </c>
      <c r="H52" s="231" t="n">
        <v>318.67</v>
      </c>
      <c r="I52" s="108" t="inlineStr">
        <is>
          <t>CONTRATUAL</t>
        </is>
      </c>
      <c r="J52" s="106" t="n">
        <v>38260191000101</v>
      </c>
      <c r="K52" s="108" t="inlineStr">
        <is>
          <t>FREDERICO VICENTE CLINICA ODONTOLOGICA UNIPESSOAL LTDA</t>
        </is>
      </c>
      <c r="L52" s="414" t="inlineStr">
        <is>
          <t>SAO PAULO</t>
        </is>
      </c>
      <c r="M52" s="108" t="inlineStr">
        <is>
          <t>SP</t>
        </is>
      </c>
      <c r="N52" s="202" t="inlineStr">
        <is>
          <t>SERGIANA</t>
        </is>
      </c>
      <c r="O52" s="346" t="inlineStr">
        <is>
          <t>JA POSSUI</t>
        </is>
      </c>
      <c r="P52" s="279" t="n"/>
      <c r="Q52" s="279" t="n"/>
      <c r="R52" s="256" t="inlineStr">
        <is>
          <t>AUTORIZADO PAGAMENTO</t>
        </is>
      </c>
      <c r="S52" s="121" t="n">
        <v>8202666962</v>
      </c>
      <c r="T52" s="202" t="inlineStr">
        <is>
          <t>5 DIAS ÚTEIS</t>
        </is>
      </c>
      <c r="U52" s="280" t="n">
        <v>46268</v>
      </c>
      <c r="V52" s="345" t="n">
        <v>46269</v>
      </c>
      <c r="W52" s="345" t="n">
        <v>46279</v>
      </c>
      <c r="X52" s="438" t="n">
        <v>46274</v>
      </c>
      <c r="Y52" s="348">
        <f>IF(AND(X52&lt;&gt;"",W52&lt;&gt;""),IF(X52&lt;=W52,"SIM","NÃO"),"")</f>
        <v/>
      </c>
      <c r="Z52" s="439" t="n"/>
      <c r="AA52" s="203" t="n"/>
      <c r="AC52">
        <f>IF($C52="","",IF(COUNTIF('Códigos Santander (ref)'!$A$2:$A$79,$C52)&gt;0,"SANTANDER",IF(COUNTIF('Códigos Itaú (ref)'!$A$2:$A$44,$C52)&gt;0,"ITAU",IF(AND(TRIM(UPPER($I52))="CONTRATUAL",ISNUMBER(SEARCH("INDIVIDUAL",SUBSTITUTE(UPPER($D52)," ","")))),"PREMIUM FREE",""))))</f>
        <v/>
      </c>
    </row>
    <row r="53" ht="15" customFormat="1" customHeight="1" s="45">
      <c r="A53" s="108" t="inlineStr">
        <is>
          <t>TELA</t>
        </is>
      </c>
      <c r="B53" s="121" t="n">
        <v>59611</v>
      </c>
      <c r="C53" s="105" t="inlineStr">
        <is>
          <t>1RU54</t>
        </is>
      </c>
      <c r="D53" s="414" t="inlineStr">
        <is>
          <t>BANCO SANTANDER BRASIL SA</t>
        </is>
      </c>
      <c r="E53" s="108" t="n">
        <v>3499928787</v>
      </c>
      <c r="F53" s="108" t="inlineStr">
        <is>
          <t>1RU54000113000</t>
        </is>
      </c>
      <c r="G53" s="231" t="n">
        <v>318.67</v>
      </c>
      <c r="H53" s="231" t="n">
        <v>318.67</v>
      </c>
      <c r="I53" s="108" t="inlineStr">
        <is>
          <t>CONTRATUAL</t>
        </is>
      </c>
      <c r="J53" s="106" t="n">
        <v>38260191000101</v>
      </c>
      <c r="K53" s="108" t="inlineStr">
        <is>
          <t>FREDERICO VICENTE CLINICA ODONTOLOGICA UNIPESSOAL LTDA</t>
        </is>
      </c>
      <c r="L53" s="414" t="inlineStr">
        <is>
          <t>SAO PAULO</t>
        </is>
      </c>
      <c r="M53" s="108" t="inlineStr">
        <is>
          <t>SP</t>
        </is>
      </c>
      <c r="N53" s="202" t="inlineStr">
        <is>
          <t>SERGIANA</t>
        </is>
      </c>
      <c r="O53" s="346" t="inlineStr">
        <is>
          <t>JA POSSUI</t>
        </is>
      </c>
      <c r="P53" s="279" t="n"/>
      <c r="Q53" s="279" t="n"/>
      <c r="R53" s="256" t="inlineStr">
        <is>
          <t>AUTORIZADO PAGAMENTO</t>
        </is>
      </c>
      <c r="S53" s="121" t="n">
        <v>8202666963</v>
      </c>
      <c r="T53" s="202" t="inlineStr">
        <is>
          <t>5 DIAS ÚTEIS</t>
        </is>
      </c>
      <c r="U53" s="280" t="n">
        <v>46268</v>
      </c>
      <c r="V53" s="345" t="n">
        <v>46269</v>
      </c>
      <c r="W53" s="345" t="n">
        <v>46279</v>
      </c>
      <c r="X53" s="438" t="n">
        <v>46274</v>
      </c>
      <c r="Y53" s="348">
        <f>IF(AND(X53&lt;&gt;"",W53&lt;&gt;""),IF(X53&lt;=W53,"SIM","NÃO"),"")</f>
        <v/>
      </c>
      <c r="Z53" s="439" t="n"/>
      <c r="AA53" s="203" t="n"/>
      <c r="AC53">
        <f>IF($C53="","",IF(COUNTIF('Códigos Santander (ref)'!$A$2:$A$79,$C53)&gt;0,"SANTANDER",IF(COUNTIF('Códigos Itaú (ref)'!$A$2:$A$44,$C53)&gt;0,"ITAU",IF(AND(TRIM(UPPER($I53))="CONTRATUAL",ISNUMBER(SEARCH("INDIVIDUAL",SUBSTITUTE(UPPER($D53)," ","")))),"PREMIUM FREE",""))))</f>
        <v/>
      </c>
    </row>
    <row r="54" ht="15" customFormat="1" customHeight="1" s="45">
      <c r="A54" s="108" t="inlineStr">
        <is>
          <t>TELA</t>
        </is>
      </c>
      <c r="B54" s="121" t="n">
        <v>59591</v>
      </c>
      <c r="C54" s="105" t="inlineStr">
        <is>
          <t>1RUB1</t>
        </is>
      </c>
      <c r="D54" s="109" t="inlineStr">
        <is>
          <t>F1RST TECNOLOGIA E INOVACAO LTDA</t>
        </is>
      </c>
      <c r="E54" s="108" t="n">
        <v>16384262878</v>
      </c>
      <c r="F54" s="108" t="inlineStr">
        <is>
          <t>1RUB1005723019</t>
        </is>
      </c>
      <c r="G54" s="231" t="n">
        <v>450</v>
      </c>
      <c r="H54" s="231" t="n">
        <v>192.85</v>
      </c>
      <c r="I54" s="108" t="inlineStr">
        <is>
          <t>CONTRATUAL</t>
        </is>
      </c>
      <c r="J54" s="106" t="n">
        <v>42714999000180</v>
      </c>
      <c r="K54" s="108" t="inlineStr">
        <is>
          <t>AFD ODONTOLOGIA LTDA</t>
        </is>
      </c>
      <c r="L54" s="414" t="inlineStr">
        <is>
          <t>SAO PAULO</t>
        </is>
      </c>
      <c r="M54" s="108" t="inlineStr">
        <is>
          <t>SP</t>
        </is>
      </c>
      <c r="N54" s="202" t="inlineStr">
        <is>
          <t>SERGIANA</t>
        </is>
      </c>
      <c r="O54" s="346" t="inlineStr">
        <is>
          <t>JA POSSUI</t>
        </is>
      </c>
      <c r="P54" s="279" t="n"/>
      <c r="Q54" s="279" t="n"/>
      <c r="R54" s="256" t="inlineStr">
        <is>
          <t>AUTORIZADO PAGAMENTO</t>
        </is>
      </c>
      <c r="S54" s="121" t="n">
        <v>8202666964</v>
      </c>
      <c r="T54" s="202" t="inlineStr">
        <is>
          <t>5 DIAS ÚTEIS</t>
        </is>
      </c>
      <c r="U54" s="280" t="n">
        <v>46268</v>
      </c>
      <c r="V54" s="345" t="n">
        <v>46269</v>
      </c>
      <c r="W54" s="345" t="n">
        <v>46279</v>
      </c>
      <c r="X54" s="438" t="n">
        <v>46274</v>
      </c>
      <c r="Y54" s="348">
        <f>IF(AND(X54&lt;&gt;"",W54&lt;&gt;""),IF(X54&lt;=W54,"SIM","NÃO"),"")</f>
        <v/>
      </c>
      <c r="Z54" s="439" t="n"/>
      <c r="AA54" s="203" t="n"/>
      <c r="AC54">
        <f>IF($C54="","",IF(COUNTIF('Códigos Santander (ref)'!$A$2:$A$79,$C54)&gt;0,"SANTANDER",IF(COUNTIF('Códigos Itaú (ref)'!$A$2:$A$44,$C54)&gt;0,"ITAU",IF(AND(TRIM(UPPER($I54))="CONTRATUAL",ISNUMBER(SEARCH("INDIVIDUAL",SUBSTITUTE(UPPER($D54)," ","")))),"PREMIUM FREE",""))))</f>
        <v/>
      </c>
    </row>
    <row r="55" ht="15" customFormat="1" customHeight="1" s="45">
      <c r="A55" s="108" t="inlineStr">
        <is>
          <t>TELA</t>
        </is>
      </c>
      <c r="B55" s="108" t="n">
        <v>59411</v>
      </c>
      <c r="C55" s="323" t="inlineStr">
        <is>
          <t>1RUGZ</t>
        </is>
      </c>
      <c r="D55" s="109" t="inlineStr">
        <is>
          <t>SX TOOLS SOLUC SERV COMPARTILHADOS LTDA</t>
        </is>
      </c>
      <c r="E55" s="108" t="n">
        <v>27542898876</v>
      </c>
      <c r="F55" s="108" t="inlineStr">
        <is>
          <t>1RUGZ002635003</t>
        </is>
      </c>
      <c r="G55" s="231" t="n">
        <v>720</v>
      </c>
      <c r="H55" s="231" t="n">
        <v>295.93</v>
      </c>
      <c r="I55" s="108" t="inlineStr">
        <is>
          <t>CONTRATUAL</t>
        </is>
      </c>
      <c r="J55" s="106" t="n">
        <v>4897485894</v>
      </c>
      <c r="K55" s="105" t="inlineStr">
        <is>
          <t>MARCO ANTONIO GALATI</t>
        </is>
      </c>
      <c r="L55" s="108" t="inlineStr">
        <is>
          <t>PIRACICABA</t>
        </is>
      </c>
      <c r="M55" s="108" t="inlineStr">
        <is>
          <t>SP</t>
        </is>
      </c>
      <c r="N55" s="202" t="inlineStr">
        <is>
          <t>SERGIANA</t>
        </is>
      </c>
      <c r="O55" s="346" t="inlineStr">
        <is>
          <t>JA POSSUI</t>
        </is>
      </c>
      <c r="P55" s="279" t="n"/>
      <c r="Q55" s="279" t="n"/>
      <c r="R55" s="256" t="inlineStr">
        <is>
          <t>AUTORIZADO PAGAMENTO</t>
        </is>
      </c>
      <c r="S55" s="121" t="n">
        <v>8202666965</v>
      </c>
      <c r="T55" s="202" t="inlineStr">
        <is>
          <t>5 DIAS ÚTEIS</t>
        </is>
      </c>
      <c r="U55" s="280" t="n">
        <v>46268</v>
      </c>
      <c r="V55" s="345" t="n">
        <v>46269</v>
      </c>
      <c r="W55" s="345" t="n">
        <v>46279</v>
      </c>
      <c r="X55" s="438" t="n">
        <v>46274</v>
      </c>
      <c r="Y55" s="348">
        <f>IF(AND(X55&lt;&gt;"",W55&lt;&gt;""),IF(X55&lt;=W55,"SIM","NÃO"),"")</f>
        <v/>
      </c>
      <c r="Z55" s="439" t="n"/>
      <c r="AA55" s="203" t="n"/>
      <c r="AC55">
        <f>IF($C55="","",IF(COUNTIF('Códigos Santander (ref)'!$A$2:$A$79,$C55)&gt;0,"SANTANDER",IF(COUNTIF('Códigos Itaú (ref)'!$A$2:$A$44,$C55)&gt;0,"ITAU",IF(AND(TRIM(UPPER($I55))="CONTRATUAL",ISNUMBER(SEARCH("INDIVIDUAL",SUBSTITUTE(UPPER($D55)," ","")))),"PREMIUM FREE",""))))</f>
        <v/>
      </c>
    </row>
    <row r="56" ht="15" customFormat="1" customHeight="1" s="45">
      <c r="A56" s="108" t="inlineStr">
        <is>
          <t>NIP</t>
        </is>
      </c>
      <c r="B56" s="108" t="n">
        <v>59532</v>
      </c>
      <c r="C56" s="108" t="inlineStr">
        <is>
          <t>08S3D</t>
        </is>
      </c>
      <c r="D56" s="108" t="inlineStr">
        <is>
          <t>SONIA REGINA BECHER SABINO</t>
        </is>
      </c>
      <c r="E56" s="108" t="n">
        <v>6987683964</v>
      </c>
      <c r="F56" s="108" t="inlineStr">
        <is>
          <t>08S3D000002003</t>
        </is>
      </c>
      <c r="G56" s="231" t="n">
        <v>100</v>
      </c>
      <c r="H56" s="231" t="n">
        <v>100</v>
      </c>
      <c r="I56" s="108" t="inlineStr">
        <is>
          <t>PÓS PAGAMENTO</t>
        </is>
      </c>
      <c r="J56" s="106" t="n">
        <v>22572211000212</v>
      </c>
      <c r="K56" s="108" t="inlineStr">
        <is>
          <t>CONTRASTE RADIOLOGIA ODONTOLOGICA JOINVILLE LTDA</t>
        </is>
      </c>
      <c r="L56" s="108" t="inlineStr">
        <is>
          <t>JOINVILE</t>
        </is>
      </c>
      <c r="M56" s="108" t="inlineStr">
        <is>
          <t>SC</t>
        </is>
      </c>
      <c r="N56" s="202" t="inlineStr">
        <is>
          <t>CIBELY</t>
        </is>
      </c>
      <c r="O56" s="202" t="n">
        <v>581533</v>
      </c>
      <c r="P56" s="279" t="n">
        <v>46269</v>
      </c>
      <c r="Q56" s="279" t="n">
        <v>46275</v>
      </c>
      <c r="R56" s="256" t="inlineStr">
        <is>
          <t>AUTORIZADO PAGAMENTO</t>
        </is>
      </c>
      <c r="S56" s="121" t="n">
        <v>8202667173</v>
      </c>
      <c r="T56" s="202" t="inlineStr">
        <is>
          <t>30 DIAS CORRIDOS</t>
        </is>
      </c>
      <c r="U56" s="280" t="n">
        <v>46269</v>
      </c>
      <c r="V56" s="279" t="n">
        <v>46275</v>
      </c>
      <c r="W56" s="279" t="n">
        <v>46305</v>
      </c>
      <c r="X56" s="438" t="n">
        <v>46276</v>
      </c>
      <c r="Y56" s="348">
        <f>IF(AND(X56&lt;&gt;"",W56&lt;&gt;""),IF(X56&lt;=W56,"SIM","NÃO"),"")</f>
        <v/>
      </c>
      <c r="Z56" s="439" t="n"/>
      <c r="AA56" s="203" t="n"/>
      <c r="AC56">
        <f>IF($C56="","",IF(COUNTIF('Códigos Santander (ref)'!$A$2:$A$79,$C56)&gt;0,"SANTANDER",IF(COUNTIF('Códigos Itaú (ref)'!$A$2:$A$44,$C56)&gt;0,"ITAU",IF(AND(TRIM(UPPER($I56))="CONTRATUAL",ISNUMBER(SEARCH("INDIVIDUAL",SUBSTITUTE(UPPER($D56)," ","")))),"PREMIUM FREE",""))))</f>
        <v/>
      </c>
    </row>
    <row r="57" ht="15" customFormat="1" customHeight="1" s="45">
      <c r="A57" s="108" t="inlineStr">
        <is>
          <t>EMAIL</t>
        </is>
      </c>
      <c r="B57" s="108" t="n">
        <v>59631</v>
      </c>
      <c r="C57" s="108" t="n">
        <v>93706</v>
      </c>
      <c r="D57" s="108" t="inlineStr">
        <is>
          <t>SENDAS DISTRIBUIDORA SA</t>
        </is>
      </c>
      <c r="E57" s="108" t="n">
        <v>6235721412</v>
      </c>
      <c r="F57" s="106" t="n">
        <v>93706000353025</v>
      </c>
      <c r="G57" s="231" t="n">
        <v>243.98</v>
      </c>
      <c r="H57" s="231" t="n">
        <v>243.98</v>
      </c>
      <c r="I57" s="108" t="inlineStr">
        <is>
          <t>DESLOCAMENTO</t>
        </is>
      </c>
      <c r="J57" s="106" t="n">
        <v>8827677000100</v>
      </c>
      <c r="K57" s="108" t="inlineStr">
        <is>
          <t>EMPRESA EXPRESSO REAL</t>
        </is>
      </c>
      <c r="L57" s="108" t="inlineStr">
        <is>
          <t>CAMPINA GRANDE</t>
        </is>
      </c>
      <c r="M57" s="108" t="inlineStr">
        <is>
          <t>PB</t>
        </is>
      </c>
      <c r="N57" s="202" t="inlineStr">
        <is>
          <t>CIBELY</t>
        </is>
      </c>
      <c r="O57" s="346" t="inlineStr">
        <is>
          <t>JA POSSUI</t>
        </is>
      </c>
      <c r="P57" s="279" t="n"/>
      <c r="Q57" s="438" t="n"/>
      <c r="R57" s="256" t="inlineStr">
        <is>
          <t>AUTORIZADO PAGAMENTO</t>
        </is>
      </c>
      <c r="S57" s="439" t="n">
        <v>8202666966</v>
      </c>
      <c r="T57" s="202" t="inlineStr">
        <is>
          <t>30 DIAS CORRIDOS</t>
        </is>
      </c>
      <c r="U57" s="280" t="n">
        <v>46269</v>
      </c>
      <c r="V57" s="279" t="n">
        <v>46269</v>
      </c>
      <c r="W57" s="279" t="n">
        <v>46299</v>
      </c>
      <c r="X57" s="438" t="n">
        <v>46274</v>
      </c>
      <c r="Y57" s="348">
        <f>IF(AND(X57&lt;&gt;"",W57&lt;&gt;""),IF(X57&lt;=W57,"SIM","NÃO"),"")</f>
        <v/>
      </c>
      <c r="Z57" s="439" t="n"/>
      <c r="AA57" s="203" t="n"/>
      <c r="AC57">
        <f>IF($C57="","",IF(COUNTIF('Códigos Santander (ref)'!$A$2:$A$79,$C57)&gt;0,"SANTANDER",IF(COUNTIF('Códigos Itaú (ref)'!$A$2:$A$44,$C57)&gt;0,"ITAU",IF(AND(TRIM(UPPER($I57))="CONTRATUAL",ISNUMBER(SEARCH("INDIVIDUAL",SUBSTITUTE(UPPER($D57)," ","")))),"PREMIUM FREE",""))))</f>
        <v/>
      </c>
    </row>
    <row r="58" ht="15" customFormat="1" customHeight="1" s="45">
      <c r="A58" s="108" t="inlineStr">
        <is>
          <t>TELA</t>
        </is>
      </c>
      <c r="B58" s="108" t="n">
        <v>59186</v>
      </c>
      <c r="C58" s="378" t="inlineStr">
        <is>
          <t>1RSLN</t>
        </is>
      </c>
      <c r="D58" s="109" t="inlineStr">
        <is>
          <t>ITAU UNIBANCO SA</t>
        </is>
      </c>
      <c r="E58" s="108" t="n">
        <v>39180658806</v>
      </c>
      <c r="F58" s="108" t="inlineStr">
        <is>
          <t>1RSLN006293018</t>
        </is>
      </c>
      <c r="G58" s="231" t="n">
        <v>1500</v>
      </c>
      <c r="H58" s="231" t="n">
        <v>1130.4</v>
      </c>
      <c r="I58" s="108" t="inlineStr">
        <is>
          <t>CONTRATUAL</t>
        </is>
      </c>
      <c r="J58" s="106" t="n">
        <v>19046673000100</v>
      </c>
      <c r="K58" s="108" t="inlineStr">
        <is>
          <t>CAPP PALLOTTA ODONTOLOGIA LTDA</t>
        </is>
      </c>
      <c r="L58" s="414" t="inlineStr">
        <is>
          <t>SAO PAULO</t>
        </is>
      </c>
      <c r="M58" s="108" t="inlineStr">
        <is>
          <t>SP</t>
        </is>
      </c>
      <c r="N58" s="202" t="inlineStr">
        <is>
          <t>SERGIANA</t>
        </is>
      </c>
      <c r="O58" s="202" t="n">
        <v>581000</v>
      </c>
      <c r="P58" s="279" t="n">
        <v>46267</v>
      </c>
      <c r="Q58" s="438" t="n">
        <v>46274</v>
      </c>
      <c r="R58" s="256" t="inlineStr">
        <is>
          <t>AUTORIZADO PAGAMENTO</t>
        </is>
      </c>
      <c r="S58" s="439" t="n">
        <v>8202667095</v>
      </c>
      <c r="T58" s="202" t="inlineStr">
        <is>
          <t>5 DIAS ÚTEIS</t>
        </is>
      </c>
      <c r="U58" s="280" t="n">
        <v>46269</v>
      </c>
      <c r="V58" s="279" t="n">
        <v>46274</v>
      </c>
      <c r="W58" s="279" t="n">
        <v>46281</v>
      </c>
      <c r="X58" s="438" t="n">
        <v>46276</v>
      </c>
      <c r="Y58" s="348">
        <f>IF(AND(X58&lt;&gt;"",W58&lt;&gt;""),IF(X58&lt;=W58,"SIM","NÃO"),"")</f>
        <v/>
      </c>
      <c r="Z58" s="439" t="n"/>
      <c r="AA58" s="203" t="n"/>
      <c r="AC58">
        <f>IF($C58="","",IF(COUNTIF('Códigos Santander (ref)'!$A$2:$A$79,$C58)&gt;0,"SANTANDER",IF(COUNTIF('Códigos Itaú (ref)'!$A$2:$A$44,$C58)&gt;0,"ITAU",IF(AND(TRIM(UPPER($I58))="CONTRATUAL",ISNUMBER(SEARCH("INDIVIDUAL",SUBSTITUTE(UPPER($D58)," ","")))),"PREMIUM FREE",""))))</f>
        <v/>
      </c>
    </row>
    <row r="59" ht="15" customFormat="1" customHeight="1" s="45">
      <c r="A59" s="108" t="inlineStr">
        <is>
          <t>TELA</t>
        </is>
      </c>
      <c r="B59" s="283" t="n">
        <v>59413</v>
      </c>
      <c r="C59" s="108" t="inlineStr">
        <is>
          <t>1RUH3</t>
        </is>
      </c>
      <c r="D59" s="414" t="inlineStr">
        <is>
          <t>BANCO SANTANDER BRASIL SA</t>
        </is>
      </c>
      <c r="E59" s="108" t="n">
        <v>39792436804</v>
      </c>
      <c r="F59" s="108" t="inlineStr">
        <is>
          <t>1RUH3024247006</t>
        </is>
      </c>
      <c r="G59" s="231" t="n">
        <v>3104</v>
      </c>
      <c r="H59" s="231" t="n">
        <v>772.59</v>
      </c>
      <c r="I59" s="108" t="inlineStr">
        <is>
          <t>CONTRATUAL</t>
        </is>
      </c>
      <c r="J59" s="106" t="n">
        <v>722984057</v>
      </c>
      <c r="K59" s="108" t="inlineStr">
        <is>
          <t>RAQUELI VIAPIANA</t>
        </is>
      </c>
      <c r="L59" s="108" t="inlineStr">
        <is>
          <t>ARARAQUARA</t>
        </is>
      </c>
      <c r="M59" s="108" t="inlineStr">
        <is>
          <t>SP</t>
        </is>
      </c>
      <c r="N59" s="202" t="inlineStr">
        <is>
          <t>SERGIANA</t>
        </is>
      </c>
      <c r="O59" s="346" t="inlineStr">
        <is>
          <t>JA POSSUI</t>
        </is>
      </c>
      <c r="P59" s="279" t="n"/>
      <c r="Q59" s="279" t="n"/>
      <c r="R59" s="256" t="inlineStr">
        <is>
          <t>AUTORIZADO PAGAMENTO</t>
        </is>
      </c>
      <c r="S59" s="121" t="n">
        <v>8202667039</v>
      </c>
      <c r="T59" s="202" t="inlineStr">
        <is>
          <t>5 DIAS ÚTEIS</t>
        </is>
      </c>
      <c r="U59" s="280" t="n">
        <v>46269</v>
      </c>
      <c r="V59" s="279" t="n">
        <v>46273</v>
      </c>
      <c r="W59" s="279" t="n">
        <v>46280</v>
      </c>
      <c r="X59" s="438" t="n">
        <v>46275</v>
      </c>
      <c r="Y59" s="348">
        <f>IF(AND(X59&lt;&gt;"",W59&lt;&gt;""),IF(X59&lt;=W59,"SIM","NÃO"),"")</f>
        <v/>
      </c>
      <c r="Z59" s="439" t="n"/>
      <c r="AA59" s="203" t="n"/>
      <c r="AC59">
        <f>IF($C59="","",IF(COUNTIF('Códigos Santander (ref)'!$A$2:$A$79,$C59)&gt;0,"SANTANDER",IF(COUNTIF('Códigos Itaú (ref)'!$A$2:$A$44,$C59)&gt;0,"ITAU",IF(AND(TRIM(UPPER($I59))="CONTRATUAL",ISNUMBER(SEARCH("INDIVIDUAL",SUBSTITUTE(UPPER($D59)," ","")))),"PREMIUM FREE",""))))</f>
        <v/>
      </c>
    </row>
    <row r="60" ht="15" customFormat="1" customHeight="1" s="45">
      <c r="A60" s="108" t="inlineStr">
        <is>
          <t>TELA</t>
        </is>
      </c>
      <c r="B60" s="108" t="n">
        <v>59550</v>
      </c>
      <c r="C60" s="108" t="inlineStr">
        <is>
          <t>1RUH3</t>
        </is>
      </c>
      <c r="D60" s="414" t="inlineStr">
        <is>
          <t>BANCO SANTANDER BRASIL SA</t>
        </is>
      </c>
      <c r="E60" s="108" t="n">
        <v>6859868961</v>
      </c>
      <c r="F60" s="108" t="inlineStr">
        <is>
          <t>1RUH3004083008</t>
        </is>
      </c>
      <c r="G60" s="231" t="n">
        <v>2600</v>
      </c>
      <c r="H60" s="231" t="n">
        <v>127.59</v>
      </c>
      <c r="I60" s="108" t="inlineStr">
        <is>
          <t>CONTRATUAL</t>
        </is>
      </c>
      <c r="J60" s="106" t="n">
        <v>3646196009</v>
      </c>
      <c r="K60" s="108" t="inlineStr">
        <is>
          <t>AMANDA RAMOS RODRIGUES</t>
        </is>
      </c>
      <c r="L60" s="108" t="inlineStr">
        <is>
          <t>BALNEÁRIO CAMBORIÚ</t>
        </is>
      </c>
      <c r="M60" s="108" t="inlineStr">
        <is>
          <t>SC</t>
        </is>
      </c>
      <c r="N60" s="202" t="inlineStr">
        <is>
          <t>SERGIANA</t>
        </is>
      </c>
      <c r="O60" s="202" t="n">
        <v>581724</v>
      </c>
      <c r="P60" s="279" t="n">
        <v>46269</v>
      </c>
      <c r="Q60" s="279" t="n">
        <v>46276</v>
      </c>
      <c r="R60" s="256" t="inlineStr">
        <is>
          <t>AUTORIZADO PAGAMENTO</t>
        </is>
      </c>
      <c r="S60" s="121" t="n">
        <v>8202667192</v>
      </c>
      <c r="T60" s="202" t="inlineStr">
        <is>
          <t>5 DIAS ÚTEIS</t>
        </is>
      </c>
      <c r="U60" s="280" t="n">
        <v>46269</v>
      </c>
      <c r="V60" s="279" t="n">
        <v>46276</v>
      </c>
      <c r="W60" s="279" t="n">
        <v>46283</v>
      </c>
      <c r="X60" s="438" t="n">
        <v>46280</v>
      </c>
      <c r="Y60" s="348">
        <f>IF(AND(X60&lt;&gt;"",W60&lt;&gt;""),IF(X60&lt;=W60,"SIM","NÃO"),"")</f>
        <v/>
      </c>
      <c r="Z60" s="439" t="n"/>
      <c r="AA60" s="203" t="n"/>
      <c r="AC60">
        <f>IF($C60="","",IF(COUNTIF('Códigos Santander (ref)'!$A$2:$A$79,$C60)&gt;0,"SANTANDER",IF(COUNTIF('Códigos Itaú (ref)'!$A$2:$A$44,$C60)&gt;0,"ITAU",IF(AND(TRIM(UPPER($I60))="CONTRATUAL",ISNUMBER(SEARCH("INDIVIDUAL",SUBSTITUTE(UPPER($D60)," ","")))),"PREMIUM FREE",""))))</f>
        <v/>
      </c>
    </row>
    <row r="61" ht="15" customFormat="1" customHeight="1" s="45">
      <c r="A61" s="108" t="inlineStr">
        <is>
          <t>TELA</t>
        </is>
      </c>
      <c r="B61" s="108" t="n">
        <v>59614</v>
      </c>
      <c r="C61" s="108" t="inlineStr">
        <is>
          <t>1RUH3</t>
        </is>
      </c>
      <c r="D61" s="414" t="inlineStr">
        <is>
          <t>BANCO SANTANDER BRASIL SA</t>
        </is>
      </c>
      <c r="E61" s="108" t="n">
        <v>22122862874</v>
      </c>
      <c r="F61" s="108" t="inlineStr">
        <is>
          <t>1RUH3021776008</t>
        </is>
      </c>
      <c r="G61" s="231" t="n">
        <v>370</v>
      </c>
      <c r="H61" s="231" t="n">
        <v>243.88</v>
      </c>
      <c r="I61" s="108" t="inlineStr">
        <is>
          <t>CONTRATUAL</t>
        </is>
      </c>
      <c r="J61" s="106" t="n">
        <v>24870458000160</v>
      </c>
      <c r="K61" s="108" t="inlineStr">
        <is>
          <t>EDWAL LOBOSCHI</t>
        </is>
      </c>
      <c r="L61" s="414" t="inlineStr">
        <is>
          <t>SAO PAULO</t>
        </is>
      </c>
      <c r="M61" s="108" t="inlineStr">
        <is>
          <t>SP</t>
        </is>
      </c>
      <c r="N61" s="202" t="inlineStr">
        <is>
          <t>SERGIANA</t>
        </is>
      </c>
      <c r="O61" s="346" t="inlineStr">
        <is>
          <t>JA POSSUI</t>
        </is>
      </c>
      <c r="P61" s="279" t="n"/>
      <c r="Q61" s="279" t="n"/>
      <c r="R61" s="256" t="inlineStr">
        <is>
          <t>AUTORIZADO PAGAMENTO</t>
        </is>
      </c>
      <c r="S61" s="121" t="n">
        <v>8202667041</v>
      </c>
      <c r="T61" s="202" t="inlineStr">
        <is>
          <t>5 DIAS ÚTEIS</t>
        </is>
      </c>
      <c r="U61" s="280" t="n">
        <v>46269</v>
      </c>
      <c r="V61" s="279" t="n">
        <v>46273</v>
      </c>
      <c r="W61" s="279" t="n">
        <v>46280</v>
      </c>
      <c r="X61" s="438" t="n">
        <v>46275</v>
      </c>
      <c r="Y61" s="348">
        <f>IF(AND(X61&lt;&gt;"",W61&lt;&gt;""),IF(X61&lt;=W61,"SIM","NÃO"),"")</f>
        <v/>
      </c>
      <c r="Z61" s="439" t="n"/>
      <c r="AA61" s="203" t="n"/>
      <c r="AC61">
        <f>IF($C61="","",IF(COUNTIF('Códigos Santander (ref)'!$A$2:$A$79,$C61)&gt;0,"SANTANDER",IF(COUNTIF('Códigos Itaú (ref)'!$A$2:$A$44,$C61)&gt;0,"ITAU",IF(AND(TRIM(UPPER($I61))="CONTRATUAL",ISNUMBER(SEARCH("INDIVIDUAL",SUBSTITUTE(UPPER($D61)," ","")))),"PREMIUM FREE",""))))</f>
        <v/>
      </c>
    </row>
    <row r="62" ht="15" customFormat="1" customHeight="1" s="45">
      <c r="A62" s="108" t="inlineStr">
        <is>
          <t>TELA</t>
        </is>
      </c>
      <c r="B62" s="283" t="n">
        <v>59477</v>
      </c>
      <c r="C62" s="108" t="inlineStr">
        <is>
          <t>1RUH3</t>
        </is>
      </c>
      <c r="D62" s="458" t="inlineStr">
        <is>
          <t>BANCO SANTANDER BRASIL SA</t>
        </is>
      </c>
      <c r="E62" s="108" t="n">
        <v>17612779870</v>
      </c>
      <c r="F62" s="108" t="inlineStr">
        <is>
          <t>1RUH3027278000</t>
        </is>
      </c>
      <c r="G62" s="231" t="n">
        <v>180</v>
      </c>
      <c r="H62" s="231" t="n">
        <v>180</v>
      </c>
      <c r="I62" s="108" t="inlineStr">
        <is>
          <t>CONTRATUAL</t>
        </is>
      </c>
      <c r="J62" s="106" t="n">
        <v>33385768000180</v>
      </c>
      <c r="K62" s="108" t="inlineStr">
        <is>
          <t>LARA ANDREA TORELLI MARQUES SORPRESO LTDA</t>
        </is>
      </c>
      <c r="L62" s="108" t="inlineStr">
        <is>
          <t>SANTO ANDRÉ</t>
        </is>
      </c>
      <c r="M62" s="108" t="inlineStr">
        <is>
          <t>SP</t>
        </is>
      </c>
      <c r="N62" s="202" t="inlineStr">
        <is>
          <t>SERGIANA</t>
        </is>
      </c>
      <c r="O62" s="375" t="inlineStr">
        <is>
          <t>JA POSSUI</t>
        </is>
      </c>
      <c r="P62" s="279" t="n"/>
      <c r="Q62" s="279" t="n"/>
      <c r="R62" s="459" t="inlineStr">
        <is>
          <t>AUTORIZADO PAGAMENTO</t>
        </is>
      </c>
      <c r="S62" s="121" t="n">
        <v>8202667203</v>
      </c>
      <c r="T62" s="202" t="inlineStr">
        <is>
          <t>5 DIAS ÚTEIS</t>
        </is>
      </c>
      <c r="U62" s="280" t="n">
        <v>46269</v>
      </c>
      <c r="V62" s="279" t="n">
        <v>46276</v>
      </c>
      <c r="W62" s="279" t="n">
        <v>46283</v>
      </c>
      <c r="X62" s="438" t="n">
        <v>46280</v>
      </c>
      <c r="Y62" s="379">
        <f>IF(AND(X62&lt;&gt;"",W62&lt;&gt;""),IF(X62&lt;=W62,"SIM","NÃO"),"")</f>
        <v/>
      </c>
      <c r="Z62" s="439" t="n"/>
      <c r="AA62" s="203" t="n"/>
      <c r="AC62">
        <f>IF($C62="","",IF(COUNTIF('Códigos Santander (ref)'!$A$2:$A$79,$C62)&gt;0,"SANTANDER",IF(COUNTIF('Códigos Itaú (ref)'!$A$2:$A$44,$C62)&gt;0,"ITAU",IF(AND(TRIM(UPPER($I62))="CONTRATUAL",ISNUMBER(SEARCH("INDIVIDUAL",SUBSTITUTE(UPPER($D62)," ","")))),"PREMIUM FREE",""))))</f>
        <v/>
      </c>
    </row>
    <row r="63" ht="15" customFormat="1" customHeight="1" s="342">
      <c r="A63" s="347" t="inlineStr">
        <is>
          <t>TELA</t>
        </is>
      </c>
      <c r="B63" s="354" t="n">
        <v>59651</v>
      </c>
      <c r="C63" s="347" t="inlineStr">
        <is>
          <t>1RUH3</t>
        </is>
      </c>
      <c r="D63" s="414" t="inlineStr">
        <is>
          <t>BANCO SANTANDER BRASIL SA</t>
        </is>
      </c>
      <c r="E63" s="347" t="n">
        <v>17612779870</v>
      </c>
      <c r="F63" s="347" t="inlineStr">
        <is>
          <t>1RUH3027278026</t>
        </is>
      </c>
      <c r="G63" s="351" t="n">
        <v>180</v>
      </c>
      <c r="H63" s="351" t="n">
        <v>180</v>
      </c>
      <c r="I63" s="347" t="inlineStr">
        <is>
          <t>CONTRATUAL</t>
        </is>
      </c>
      <c r="J63" s="352" t="n">
        <v>33385768000180</v>
      </c>
      <c r="K63" s="347" t="inlineStr">
        <is>
          <t>LARA ANDREA TORELLI MARQUES SORPRESO LTDA</t>
        </is>
      </c>
      <c r="L63" s="347" t="inlineStr">
        <is>
          <t>SANTO ANDRÉ</t>
        </is>
      </c>
      <c r="M63" s="347" t="inlineStr">
        <is>
          <t>SP</t>
        </is>
      </c>
      <c r="N63" s="346" t="inlineStr">
        <is>
          <t>SERGIANA</t>
        </is>
      </c>
      <c r="O63" s="346" t="inlineStr">
        <is>
          <t>JA POSSUI</t>
        </is>
      </c>
      <c r="P63" s="348" t="n"/>
      <c r="Q63" s="348" t="n"/>
      <c r="R63" s="457" t="inlineStr">
        <is>
          <t>AUTORIZADO PAGAMENTO</t>
        </is>
      </c>
      <c r="S63" s="347" t="n">
        <v>8202667204</v>
      </c>
      <c r="T63" s="346" t="inlineStr">
        <is>
          <t>5 DIAS ÚTEIS</t>
        </is>
      </c>
      <c r="U63" s="348" t="n">
        <v>46269</v>
      </c>
      <c r="V63" s="348" t="n">
        <v>46276</v>
      </c>
      <c r="W63" s="348" t="n">
        <v>46283</v>
      </c>
      <c r="X63" s="348" t="n">
        <v>46280</v>
      </c>
      <c r="Y63" s="348">
        <f>IF(AND(X63&lt;&gt;"",W63&lt;&gt;""),IF(X63&lt;=W63,"SIM","NÃO"),"")</f>
        <v/>
      </c>
      <c r="Z63" s="347" t="n"/>
      <c r="AA63" s="355" t="n"/>
      <c r="AC63">
        <f>IF($C63="","",IF(COUNTIF('Códigos Santander (ref)'!$A$2:$A$79,$C63)&gt;0,"SANTANDER",IF(COUNTIF('Códigos Itaú (ref)'!$A$2:$A$44,$C63)&gt;0,"ITAU",IF(AND(TRIM(UPPER($I63))="CONTRATUAL",ISNUMBER(SEARCH("INDIVIDUAL",SUBSTITUTE(UPPER($D63)," ","")))),"PREMIUM FREE",""))))</f>
        <v/>
      </c>
    </row>
    <row r="64" ht="15" customFormat="1" customHeight="1" s="45">
      <c r="A64" s="323" t="inlineStr">
        <is>
          <t>TELA</t>
        </is>
      </c>
      <c r="B64" s="323" t="n">
        <v>59571</v>
      </c>
      <c r="C64" s="323" t="inlineStr">
        <is>
          <t>1RUH3</t>
        </is>
      </c>
      <c r="D64" s="364" t="inlineStr">
        <is>
          <t>BANCO SANTANDER BRASIL SA</t>
        </is>
      </c>
      <c r="E64" s="323" t="n">
        <v>17612779870</v>
      </c>
      <c r="F64" s="323" t="inlineStr">
        <is>
          <t>1RUH3027278034</t>
        </is>
      </c>
      <c r="G64" s="460" t="n">
        <v>150</v>
      </c>
      <c r="H64" s="460" t="n">
        <v>150</v>
      </c>
      <c r="I64" s="323" t="inlineStr">
        <is>
          <t>CONTRATUAL</t>
        </is>
      </c>
      <c r="J64" s="461" t="n">
        <v>33385768000180</v>
      </c>
      <c r="K64" s="323" t="inlineStr">
        <is>
          <t>LARA ANDREA TORELLI MARQUES SORPRESO LTDA</t>
        </is>
      </c>
      <c r="L64" s="323" t="inlineStr">
        <is>
          <t>SANTO ANDRÉ</t>
        </is>
      </c>
      <c r="M64" s="323" t="inlineStr">
        <is>
          <t>SP</t>
        </is>
      </c>
      <c r="N64" s="205" t="inlineStr">
        <is>
          <t>SERGIANA</t>
        </is>
      </c>
      <c r="O64" s="360" t="inlineStr">
        <is>
          <t>JA POSSUI</t>
        </is>
      </c>
      <c r="P64" s="286" t="n"/>
      <c r="Q64" s="462" t="n"/>
      <c r="R64" s="463" t="inlineStr">
        <is>
          <t>AUTORIZADO PAGAMENTO</t>
        </is>
      </c>
      <c r="S64" s="281" t="n">
        <v>8202667043</v>
      </c>
      <c r="T64" s="205" t="inlineStr">
        <is>
          <t>5 DIAS ÚTEIS</t>
        </is>
      </c>
      <c r="U64" s="453" t="n">
        <v>46269</v>
      </c>
      <c r="V64" s="286" t="n">
        <v>46273</v>
      </c>
      <c r="W64" s="286" t="n">
        <v>46280</v>
      </c>
      <c r="X64" s="456" t="n">
        <v>46275</v>
      </c>
      <c r="Y64" s="361">
        <f>IF(AND(X64&lt;&gt;"",W64&lt;&gt;""),IF(X64&lt;=W64,"SIM","NÃO"),"")</f>
        <v/>
      </c>
      <c r="Z64" s="117" t="n"/>
      <c r="AA64" s="282" t="n"/>
      <c r="AC64">
        <f>IF($C64="","",IF(COUNTIF('Códigos Santander (ref)'!$A$2:$A$79,$C64)&gt;0,"SANTANDER",IF(COUNTIF('Códigos Itaú (ref)'!$A$2:$A$44,$C64)&gt;0,"ITAU",IF(AND(TRIM(UPPER($I64))="CONTRATUAL",ISNUMBER(SEARCH("INDIVIDUAL",SUBSTITUTE(UPPER($D64)," ","")))),"PREMIUM FREE",""))))</f>
        <v/>
      </c>
    </row>
    <row r="65" ht="15" customFormat="1" customHeight="1" s="45">
      <c r="A65" s="330" t="inlineStr">
        <is>
          <t>TELA</t>
        </is>
      </c>
      <c r="B65" s="330" t="n">
        <v>59478</v>
      </c>
      <c r="C65" s="108" t="inlineStr">
        <is>
          <t>1RUH3</t>
        </is>
      </c>
      <c r="D65" s="414" t="inlineStr">
        <is>
          <t>BANCO SANTANDER BRASIL SA</t>
        </is>
      </c>
      <c r="E65" s="108" t="n">
        <v>17612779870</v>
      </c>
      <c r="F65" s="330" t="inlineStr">
        <is>
          <t>1RUH3027278018</t>
        </is>
      </c>
      <c r="G65" s="332" t="n">
        <v>370</v>
      </c>
      <c r="H65" s="332" t="n">
        <v>243.88</v>
      </c>
      <c r="I65" s="108" t="inlineStr">
        <is>
          <t>CONTRATUAL</t>
        </is>
      </c>
      <c r="J65" s="106" t="n">
        <v>24870458000160</v>
      </c>
      <c r="K65" s="108" t="inlineStr">
        <is>
          <t>EDWAL LOBOSCHI</t>
        </is>
      </c>
      <c r="L65" s="414" t="inlineStr">
        <is>
          <t>SAO PAULO</t>
        </is>
      </c>
      <c r="M65" s="108" t="inlineStr">
        <is>
          <t>SP</t>
        </is>
      </c>
      <c r="N65" s="202" t="inlineStr">
        <is>
          <t>SERGIANA</t>
        </is>
      </c>
      <c r="O65" s="346" t="inlineStr">
        <is>
          <t>JA POSSUI</t>
        </is>
      </c>
      <c r="P65" s="334" t="n"/>
      <c r="Q65" s="334" t="n"/>
      <c r="R65" s="256" t="inlineStr">
        <is>
          <t>AUTORIZADO PAGAMENTO</t>
        </is>
      </c>
      <c r="S65" s="327" t="n">
        <v>8202667044</v>
      </c>
      <c r="T65" s="326" t="inlineStr">
        <is>
          <t>5 DIAS ÚTEIS</t>
        </is>
      </c>
      <c r="U65" s="328" t="n">
        <v>46269</v>
      </c>
      <c r="V65" s="279" t="n">
        <v>46273</v>
      </c>
      <c r="W65" s="279" t="n">
        <v>46280</v>
      </c>
      <c r="X65" s="438" t="n">
        <v>46275</v>
      </c>
      <c r="Y65" s="348">
        <f>IF(AND(X65&lt;&gt;"",W65&lt;&gt;""),IF(X65&lt;=W65,"SIM","NÃO"),"")</f>
        <v/>
      </c>
      <c r="Z65" s="439" t="n"/>
      <c r="AA65" s="203" t="n"/>
      <c r="AC65">
        <f>IF($C65="","",IF(COUNTIF('Códigos Santander (ref)'!$A$2:$A$79,$C65)&gt;0,"SANTANDER",IF(COUNTIF('Códigos Itaú (ref)'!$A$2:$A$44,$C65)&gt;0,"ITAU",IF(AND(TRIM(UPPER($I65))="CONTRATUAL",ISNUMBER(SEARCH("INDIVIDUAL",SUBSTITUTE(UPPER($D65)," ","")))),"PREMIUM FREE",""))))</f>
        <v/>
      </c>
    </row>
    <row r="66" ht="15" customFormat="1" customHeight="1" s="45">
      <c r="A66" s="330" t="inlineStr">
        <is>
          <t>TELA</t>
        </is>
      </c>
      <c r="B66" s="330" t="n">
        <v>59572</v>
      </c>
      <c r="C66" s="330" t="inlineStr">
        <is>
          <t>1RU51</t>
        </is>
      </c>
      <c r="D66" s="331" t="inlineStr">
        <is>
          <t>BANCO SANTANDER BRASIL SA</t>
        </is>
      </c>
      <c r="E66" s="330" t="n">
        <v>764153846</v>
      </c>
      <c r="F66" s="330" t="inlineStr">
        <is>
          <t>1RU51000760013</t>
        </is>
      </c>
      <c r="G66" s="332" t="n">
        <v>800</v>
      </c>
      <c r="H66" s="332" t="n">
        <v>192.85</v>
      </c>
      <c r="I66" s="330" t="inlineStr">
        <is>
          <t>CONTRATUAL</t>
        </is>
      </c>
      <c r="J66" s="333" t="n">
        <v>96248351872</v>
      </c>
      <c r="K66" s="330" t="inlineStr">
        <is>
          <t>MARCELO RUI OLIVEIRA GONZAGA</t>
        </is>
      </c>
      <c r="L66" s="330" t="inlineStr">
        <is>
          <t>SAO PAULO</t>
        </is>
      </c>
      <c r="M66" s="330" t="inlineStr">
        <is>
          <t>SP</t>
        </is>
      </c>
      <c r="N66" s="326" t="inlineStr">
        <is>
          <t>MARINA</t>
        </is>
      </c>
      <c r="O66" s="326" t="inlineStr">
        <is>
          <t>JA POSSUI</t>
        </is>
      </c>
      <c r="P66" s="334" t="n"/>
      <c r="Q66" s="334" t="n"/>
      <c r="R66" s="256" t="inlineStr">
        <is>
          <t>AUTORIZADO PAGAMENTO</t>
        </is>
      </c>
      <c r="S66" s="327" t="n">
        <v>8202667119</v>
      </c>
      <c r="T66" s="326" t="inlineStr">
        <is>
          <t>5 DIAS ÚTEIS</t>
        </is>
      </c>
      <c r="U66" s="328" t="n">
        <v>46273</v>
      </c>
      <c r="V66" s="279" t="n">
        <v>46274</v>
      </c>
      <c r="W66" s="345" t="n">
        <v>46281</v>
      </c>
      <c r="X66" s="444" t="n">
        <v>46276</v>
      </c>
      <c r="Y66" s="348">
        <f>IF(AND(X66&lt;&gt;"",W66&lt;&gt;""),IF(X66&lt;=W66,"SIM","NÃO"),"")</f>
        <v/>
      </c>
      <c r="Z66" s="439" t="n"/>
      <c r="AA66" s="203" t="n"/>
      <c r="AC66">
        <f>IF($C66="","",IF(COUNTIF('Códigos Santander (ref)'!$A$2:$A$79,$C66)&gt;0,"SANTANDER",IF(COUNTIF('Códigos Itaú (ref)'!$A$2:$A$44,$C66)&gt;0,"ITAU",IF(AND(TRIM(UPPER($I66))="CONTRATUAL",ISNUMBER(SEARCH("INDIVIDUAL",SUBSTITUTE(UPPER($D66)," ","")))),"PREMIUM FREE",""))))</f>
        <v/>
      </c>
    </row>
    <row r="67" ht="15" customFormat="1" customHeight="1" s="45">
      <c r="A67" s="330" t="inlineStr">
        <is>
          <t>TELA</t>
        </is>
      </c>
      <c r="B67" s="330" t="n">
        <v>59616</v>
      </c>
      <c r="C67" s="330" t="inlineStr">
        <is>
          <t>1RUH3</t>
        </is>
      </c>
      <c r="D67" s="331" t="inlineStr">
        <is>
          <t>BANCO SANTANDER BRASIL SA</t>
        </is>
      </c>
      <c r="E67" s="330" t="n">
        <v>5915302793</v>
      </c>
      <c r="F67" s="330" t="inlineStr">
        <is>
          <t>1RUH3012850004</t>
        </is>
      </c>
      <c r="G67" s="332" t="n">
        <v>450</v>
      </c>
      <c r="H67" s="332" t="n">
        <v>279.98</v>
      </c>
      <c r="I67" s="330" t="inlineStr">
        <is>
          <t>CONTRATUAL</t>
        </is>
      </c>
      <c r="J67" s="333" t="n">
        <v>10771684000189</v>
      </c>
      <c r="K67" s="330" t="inlineStr">
        <is>
          <t>CLINICA ODONTOLOGICA ORAL LABOR LTDA</t>
        </is>
      </c>
      <c r="L67" s="330" t="inlineStr">
        <is>
          <t>RIO DE JANEIRO</t>
        </is>
      </c>
      <c r="M67" s="330" t="inlineStr">
        <is>
          <t>RJ</t>
        </is>
      </c>
      <c r="N67" s="326" t="inlineStr">
        <is>
          <t>MARINA</t>
        </is>
      </c>
      <c r="O67" s="326" t="inlineStr">
        <is>
          <t>JA POSSUI</t>
        </is>
      </c>
      <c r="P67" s="334" t="n"/>
      <c r="Q67" s="334" t="n"/>
      <c r="R67" s="256" t="inlineStr">
        <is>
          <t>AUTORIZADO PAGAMENTO</t>
        </is>
      </c>
      <c r="S67" s="327" t="n">
        <v>8202667120</v>
      </c>
      <c r="T67" s="326" t="inlineStr">
        <is>
          <t>5 DIAS ÚTEIS</t>
        </is>
      </c>
      <c r="U67" s="328" t="n">
        <v>46274</v>
      </c>
      <c r="V67" s="279" t="n">
        <v>46274</v>
      </c>
      <c r="W67" s="279" t="n">
        <v>46281</v>
      </c>
      <c r="X67" s="438" t="n">
        <v>46276</v>
      </c>
      <c r="Y67" s="348">
        <f>IF(AND(X67&lt;&gt;"",W67&lt;&gt;""),IF(X67&lt;=W67,"SIM","NÃO"),"")</f>
        <v/>
      </c>
      <c r="Z67" s="439" t="n"/>
      <c r="AA67" s="203" t="n"/>
      <c r="AC67">
        <f>IF($C67="","",IF(COUNTIF('Códigos Santander (ref)'!$A$2:$A$79,$C67)&gt;0,"SANTANDER",IF(COUNTIF('Códigos Itaú (ref)'!$A$2:$A$44,$C67)&gt;0,"ITAU",IF(AND(TRIM(UPPER($I67))="CONTRATUAL",ISNUMBER(SEARCH("INDIVIDUAL",SUBSTITUTE(UPPER($D67)," ","")))),"PREMIUM FREE",""))))</f>
        <v/>
      </c>
    </row>
    <row r="68" ht="15" customFormat="1" customHeight="1" s="45">
      <c r="A68" s="108" t="inlineStr">
        <is>
          <t>TELA</t>
        </is>
      </c>
      <c r="B68" s="108" t="n">
        <v>59690</v>
      </c>
      <c r="C68" s="108" t="inlineStr">
        <is>
          <t>1RU51</t>
        </is>
      </c>
      <c r="D68" s="109" t="inlineStr">
        <is>
          <t>BANCO SANTANDER BRASIL SA</t>
        </is>
      </c>
      <c r="E68" s="108" t="n">
        <v>27228673620</v>
      </c>
      <c r="F68" s="108" t="inlineStr">
        <is>
          <t>1RU51000745014</t>
        </is>
      </c>
      <c r="G68" s="231" t="n">
        <v>1750</v>
      </c>
      <c r="H68" s="231" t="n">
        <v>807.98</v>
      </c>
      <c r="I68" s="108" t="inlineStr">
        <is>
          <t>CONTRATUAL</t>
        </is>
      </c>
      <c r="J68" s="106" t="n">
        <v>4521184685</v>
      </c>
      <c r="K68" s="108" t="inlineStr">
        <is>
          <t>JOÃO PAULO SANT ANA ARAUJO</t>
        </is>
      </c>
      <c r="L68" s="108" t="inlineStr">
        <is>
          <t>TRES PONTAS</t>
        </is>
      </c>
      <c r="M68" s="108" t="inlineStr">
        <is>
          <t>MG</t>
        </is>
      </c>
      <c r="N68" s="202" t="inlineStr">
        <is>
          <t>MARINA</t>
        </is>
      </c>
      <c r="O68" s="202" t="inlineStr">
        <is>
          <t>JA POSSUI</t>
        </is>
      </c>
      <c r="P68" s="279" t="n"/>
      <c r="Q68" s="345" t="n"/>
      <c r="R68" s="256" t="inlineStr">
        <is>
          <t>AUTORIZADO PAGAMENTO</t>
        </is>
      </c>
      <c r="S68" s="121" t="n">
        <v>8202667121</v>
      </c>
      <c r="T68" s="346" t="inlineStr">
        <is>
          <t>5 DIAS ÚTEIS</t>
        </is>
      </c>
      <c r="U68" s="280" t="n">
        <v>46274</v>
      </c>
      <c r="V68" s="279" t="n">
        <v>46274</v>
      </c>
      <c r="W68" s="279" t="n">
        <v>46281</v>
      </c>
      <c r="X68" s="438" t="n">
        <v>46276</v>
      </c>
      <c r="Y68" s="348">
        <f>IF(AND(X68&lt;&gt;"",W68&lt;&gt;""),IF(X68&lt;=W68,"SIM","NÃO"),"")</f>
        <v/>
      </c>
      <c r="Z68" s="439" t="n"/>
      <c r="AA68" s="203" t="n"/>
      <c r="AC68">
        <f>IF($C68="","",IF(COUNTIF('Códigos Santander (ref)'!$A$2:$A$79,$C68)&gt;0,"SANTANDER",IF(COUNTIF('Códigos Itaú (ref)'!$A$2:$A$44,$C68)&gt;0,"ITAU",IF(AND(TRIM(UPPER($I68))="CONTRATUAL",ISNUMBER(SEARCH("INDIVIDUAL",SUBSTITUTE(UPPER($D68)," ","")))),"PREMIUM FREE",""))))</f>
        <v/>
      </c>
    </row>
    <row r="69" ht="15" customFormat="1" customHeight="1" s="45">
      <c r="A69" s="108" t="inlineStr">
        <is>
          <t>SAC</t>
        </is>
      </c>
      <c r="B69" s="108" t="n">
        <v>58092</v>
      </c>
      <c r="C69" s="108" t="inlineStr">
        <is>
          <t>B4903</t>
        </is>
      </c>
      <c r="D69" s="109" t="inlineStr">
        <is>
          <t>ORBITALL ATENDIMENTO LTDA</t>
        </is>
      </c>
      <c r="E69" s="108" t="n">
        <v>7219353464</v>
      </c>
      <c r="F69" s="108" t="inlineStr">
        <is>
          <t>B4903001112015</t>
        </is>
      </c>
      <c r="G69" s="231" t="n">
        <v>300</v>
      </c>
      <c r="H69" s="231" t="n">
        <v>300</v>
      </c>
      <c r="I69" s="108" t="inlineStr">
        <is>
          <t>ERRO DE SISTEMA/INFORMAÇÃO</t>
        </is>
      </c>
      <c r="J69" s="106" t="n">
        <v>87388804404</v>
      </c>
      <c r="K69" s="108" t="inlineStr">
        <is>
          <t>IZABELE RIBEIRO BRAGA LUCAS</t>
        </is>
      </c>
      <c r="L69" s="108" t="inlineStr">
        <is>
          <t xml:space="preserve">CAMPINA GRANDE </t>
        </is>
      </c>
      <c r="M69" s="108" t="inlineStr">
        <is>
          <t>PB</t>
        </is>
      </c>
      <c r="N69" s="202" t="inlineStr">
        <is>
          <t>CIBELY</t>
        </is>
      </c>
      <c r="O69" s="202" t="n">
        <v>582118</v>
      </c>
      <c r="P69" s="279" t="n">
        <v>46274</v>
      </c>
      <c r="Q69" s="279" t="n">
        <v>46280</v>
      </c>
      <c r="R69" s="256" t="inlineStr">
        <is>
          <t>AUTORIZADO PAGAMENTO</t>
        </is>
      </c>
      <c r="S69" s="121" t="n">
        <v>8202667411</v>
      </c>
      <c r="T69" s="205" t="inlineStr">
        <is>
          <t>30 DIAS CORRIDOS</t>
        </is>
      </c>
      <c r="U69" s="280" t="n">
        <v>46274</v>
      </c>
      <c r="V69" s="279" t="n">
        <v>46280</v>
      </c>
      <c r="W69" s="279" t="n">
        <v>46310</v>
      </c>
      <c r="X69" s="438" t="n">
        <v>46282</v>
      </c>
      <c r="Y69" s="348">
        <f>IF(AND(X69&lt;&gt;"",W69&lt;&gt;""),IF(X69&lt;=W69,"SIM","NÃO"),"")</f>
        <v/>
      </c>
      <c r="Z69" s="439" t="n"/>
      <c r="AA69" s="203" t="inlineStr">
        <is>
          <t>SIM</t>
        </is>
      </c>
      <c r="AC69">
        <f>IF($C69="","",IF(COUNTIF('Códigos Santander (ref)'!$A$2:$A$79,$C69)&gt;0,"SANTANDER",IF(COUNTIF('Códigos Itaú (ref)'!$A$2:$A$44,$C69)&gt;0,"ITAU",IF(AND(TRIM(UPPER($I69))="CONTRATUAL",ISNUMBER(SEARCH("INDIVIDUAL",SUBSTITUTE(UPPER($D69)," ","")))),"PREMIUM FREE",""))))</f>
        <v/>
      </c>
    </row>
    <row r="70" ht="15" customFormat="1" customHeight="1" s="45">
      <c r="A70" s="108" t="inlineStr">
        <is>
          <t>TELA</t>
        </is>
      </c>
      <c r="B70" s="108" t="n">
        <v>59613</v>
      </c>
      <c r="C70" s="108" t="n">
        <v>50700</v>
      </c>
      <c r="D70" s="109" t="inlineStr">
        <is>
          <t>INDIVIDUAL MAISODONTO</t>
        </is>
      </c>
      <c r="E70" s="108" t="n">
        <v>87133580225</v>
      </c>
      <c r="F70" s="106" t="n">
        <v>50700486429011</v>
      </c>
      <c r="G70" s="231" t="n">
        <v>140</v>
      </c>
      <c r="H70" s="231" t="n">
        <v>45</v>
      </c>
      <c r="I70" s="108" t="inlineStr">
        <is>
          <t>CONTRATUAL</t>
        </is>
      </c>
      <c r="J70" s="106" t="n">
        <v>66360047000174</v>
      </c>
      <c r="K70" s="108" t="inlineStr">
        <is>
          <t>BRAGATO &amp; ALMEIDA SERVIÇÕES DE RADIOLOGIA</t>
        </is>
      </c>
      <c r="L70" s="108" t="inlineStr">
        <is>
          <t>VILHENA</t>
        </is>
      </c>
      <c r="M70" s="108" t="inlineStr">
        <is>
          <t>RO</t>
        </is>
      </c>
      <c r="N70" s="202" t="inlineStr">
        <is>
          <t>CIBELY</t>
        </is>
      </c>
      <c r="O70" s="202" t="n">
        <v>582185</v>
      </c>
      <c r="P70" s="279" t="n">
        <v>46274</v>
      </c>
      <c r="Q70" s="279" t="n">
        <v>46280</v>
      </c>
      <c r="R70" s="256" t="inlineStr">
        <is>
          <t>AUTORIZADO PAGAMENTO</t>
        </is>
      </c>
      <c r="S70" s="121" t="n">
        <v>8202667385</v>
      </c>
      <c r="T70" s="202" t="inlineStr">
        <is>
          <t>30 DIAS CORRIDOS</t>
        </is>
      </c>
      <c r="U70" s="280" t="n">
        <v>46274</v>
      </c>
      <c r="V70" s="279" t="n">
        <v>46280</v>
      </c>
      <c r="W70" s="279" t="n">
        <v>46310</v>
      </c>
      <c r="X70" s="438" t="n">
        <v>46282</v>
      </c>
      <c r="Y70" s="348">
        <f>IF(AND(X70&lt;&gt;"",W70&lt;&gt;""),IF(X70&lt;=W70,"SIM","NÃO"),"")</f>
        <v/>
      </c>
      <c r="Z70" s="439" t="n"/>
      <c r="AA70" s="203" t="n"/>
      <c r="AC70">
        <f>IF($C70="","",IF(COUNTIF('Códigos Santander (ref)'!$A$2:$A$79,$C70)&gt;0,"SANTANDER",IF(COUNTIF('Códigos Itaú (ref)'!$A$2:$A$44,$C70)&gt;0,"ITAU",IF(AND(TRIM(UPPER($I70))="CONTRATUAL",ISNUMBER(SEARCH("INDIVIDUAL",SUBSTITUTE(UPPER($D70)," ","")))),"PREMIUM FREE",""))))</f>
        <v/>
      </c>
    </row>
    <row r="71" ht="15" customFormat="1" customHeight="1" s="45">
      <c r="A71" s="108" t="inlineStr">
        <is>
          <t>SAC</t>
        </is>
      </c>
      <c r="B71" s="283" t="n">
        <v>59490</v>
      </c>
      <c r="C71" s="108" t="n">
        <v>59490</v>
      </c>
      <c r="D71" s="108" t="inlineStr">
        <is>
          <t>INDIVIDUAL MAISODONTO</t>
        </is>
      </c>
      <c r="E71" s="108" t="n">
        <v>99111900300</v>
      </c>
      <c r="F71" s="108" t="inlineStr">
        <is>
          <t>IPDKI009778012</t>
        </is>
      </c>
      <c r="G71" s="231" t="n">
        <v>200</v>
      </c>
      <c r="H71" s="231" t="n">
        <v>200</v>
      </c>
      <c r="I71" s="108" t="inlineStr">
        <is>
          <t>COBRANÇA INDEVIDA</t>
        </is>
      </c>
      <c r="J71" s="106" t="n">
        <v>52558224000117</v>
      </c>
      <c r="K71" s="108" t="inlineStr">
        <is>
          <t>DNA ODONTOLOGIA KENNEDY LTDA</t>
        </is>
      </c>
      <c r="L71" s="108" t="inlineStr">
        <is>
          <t>FORTALEZA</t>
        </is>
      </c>
      <c r="M71" s="108" t="inlineStr">
        <is>
          <t>CE</t>
        </is>
      </c>
      <c r="N71" s="202" t="inlineStr">
        <is>
          <t>CIBELY</t>
        </is>
      </c>
      <c r="O71" s="202" t="n">
        <v>582194</v>
      </c>
      <c r="P71" s="279" t="n">
        <v>46274</v>
      </c>
      <c r="Q71" s="279" t="n">
        <v>46280</v>
      </c>
      <c r="R71" s="256" t="inlineStr">
        <is>
          <t>AUTORIZADO PAGAMENTO</t>
        </is>
      </c>
      <c r="S71" s="108" t="n">
        <v>8202667386</v>
      </c>
      <c r="T71" s="202" t="inlineStr">
        <is>
          <t>30 DIAS CORRIDOS</t>
        </is>
      </c>
      <c r="U71" s="279" t="n">
        <v>46274</v>
      </c>
      <c r="V71" s="345" t="n">
        <v>46280</v>
      </c>
      <c r="W71" s="345" t="n">
        <v>46310</v>
      </c>
      <c r="X71" s="438" t="n">
        <v>46282</v>
      </c>
      <c r="Y71" s="348">
        <f>IF(AND(X71&lt;&gt;"",W71&lt;&gt;""),IF(X71&lt;=W71,"SIM","NÃO"),"")</f>
        <v/>
      </c>
      <c r="Z71" s="443" t="n"/>
      <c r="AA71" s="203" t="n"/>
      <c r="AC71">
        <f>IF($C71="","",IF(COUNTIF('Códigos Santander (ref)'!$A$2:$A$79,$C71)&gt;0,"SANTANDER",IF(COUNTIF('Códigos Itaú (ref)'!$A$2:$A$44,$C71)&gt;0,"ITAU",IF(AND(TRIM(UPPER($I71))="CONTRATUAL",ISNUMBER(SEARCH("INDIVIDUAL",SUBSTITUTE(UPPER($D71)," ","")))),"PREMIUM FREE",""))))</f>
        <v/>
      </c>
    </row>
    <row r="72" ht="15" customFormat="1" customHeight="1" s="342">
      <c r="A72" s="347" t="inlineStr">
        <is>
          <t>NIP</t>
        </is>
      </c>
      <c r="B72" s="354" t="n">
        <v>58064</v>
      </c>
      <c r="C72" s="108" t="n">
        <v>50700</v>
      </c>
      <c r="D72" s="347" t="inlineStr">
        <is>
          <t>INDIVIDUAL MAISODONTO</t>
        </is>
      </c>
      <c r="E72" s="347" t="n">
        <v>43188626827</v>
      </c>
      <c r="F72" s="352" t="n">
        <v>50700487758019</v>
      </c>
      <c r="G72" s="351" t="n">
        <v>1020</v>
      </c>
      <c r="H72" s="351" t="n">
        <v>1200</v>
      </c>
      <c r="I72" s="347" t="inlineStr">
        <is>
          <t>INSUFICIÊNCIA DE REDE</t>
        </is>
      </c>
      <c r="J72" s="352" t="n">
        <v>32469202000173</v>
      </c>
      <c r="K72" s="347" t="inlineStr">
        <is>
          <t>FORME CLINICA AVANÇADA LTDA</t>
        </is>
      </c>
      <c r="L72" s="347" t="inlineStr">
        <is>
          <t>VARZEA PAULISTA</t>
        </is>
      </c>
      <c r="M72" s="347" t="inlineStr">
        <is>
          <t>SP</t>
        </is>
      </c>
      <c r="N72" s="346" t="inlineStr">
        <is>
          <t>CIBELY</t>
        </is>
      </c>
      <c r="O72" s="346" t="n">
        <v>582328</v>
      </c>
      <c r="P72" s="348" t="n">
        <v>46274</v>
      </c>
      <c r="Q72" s="348" t="n">
        <v>46281</v>
      </c>
      <c r="R72" s="256" t="inlineStr">
        <is>
          <t>AUTORIZADO PAGAMENTO</t>
        </is>
      </c>
      <c r="S72" s="347" t="n">
        <v>8202667431</v>
      </c>
      <c r="T72" s="346" t="inlineStr">
        <is>
          <t>30 DIAS CORRIDOS</t>
        </is>
      </c>
      <c r="U72" s="348" t="n">
        <v>46274</v>
      </c>
      <c r="V72" s="379" t="n">
        <v>46281</v>
      </c>
      <c r="W72" s="379" t="n">
        <v>46311</v>
      </c>
      <c r="X72" s="475" t="n">
        <v>46286</v>
      </c>
      <c r="Y72" s="348">
        <f>IF(AND(X72&lt;&gt;"",W72&lt;&gt;""),IF(X72&lt;=W72,"SIM","NÃO"),"")</f>
        <v/>
      </c>
      <c r="Z72" s="468" t="n"/>
      <c r="AA72" s="355" t="n"/>
      <c r="AC72">
        <f>IF($C72="","",IF(COUNTIF('Códigos Santander (ref)'!$A$2:$A$79,$C72)&gt;0,"SANTANDER",IF(COUNTIF('Códigos Itaú (ref)'!$A$2:$A$44,$C72)&gt;0,"ITAU",IF(AND(TRIM(UPPER($I72))="CONTRATUAL",ISNUMBER(SEARCH("INDIVIDUAL",SUBSTITUTE(UPPER($D72)," ","")))),"PREMIUM FREE",""))))</f>
        <v/>
      </c>
    </row>
    <row r="73" ht="15" customFormat="1" customHeight="1" s="342">
      <c r="A73" s="347" t="inlineStr">
        <is>
          <t>TELA</t>
        </is>
      </c>
      <c r="B73" s="347" t="n">
        <v>59435</v>
      </c>
      <c r="C73" s="347" t="inlineStr">
        <is>
          <t>1RUH3</t>
        </is>
      </c>
      <c r="D73" s="347" t="inlineStr">
        <is>
          <t>BANCO SANTANDER BRASIL SA</t>
        </is>
      </c>
      <c r="E73" s="347" t="n">
        <v>30895640848</v>
      </c>
      <c r="F73" s="347" t="inlineStr">
        <is>
          <t>1RUH3035661020</t>
        </is>
      </c>
      <c r="G73" s="351" t="n">
        <v>180</v>
      </c>
      <c r="H73" s="351" t="n">
        <v>180</v>
      </c>
      <c r="I73" s="347" t="inlineStr">
        <is>
          <t>CONTRATUAL</t>
        </is>
      </c>
      <c r="J73" s="352" t="n">
        <v>26020466809</v>
      </c>
      <c r="K73" s="347" t="inlineStr">
        <is>
          <t>JULIANA GUZZON BOSCHINI</t>
        </is>
      </c>
      <c r="L73" s="347" t="inlineStr">
        <is>
          <t>SÃO ROQUE</t>
        </is>
      </c>
      <c r="M73" s="347" t="inlineStr">
        <is>
          <t>SP</t>
        </is>
      </c>
      <c r="N73" s="346" t="inlineStr">
        <is>
          <t>MARINA</t>
        </is>
      </c>
      <c r="O73" s="346" t="inlineStr">
        <is>
          <t>JA POSSUI</t>
        </is>
      </c>
      <c r="P73" s="348" t="n"/>
      <c r="Q73" s="348" t="n"/>
      <c r="R73" s="256" t="inlineStr">
        <is>
          <t>AUTORIZADO PAGAMENTO</t>
        </is>
      </c>
      <c r="S73" s="347" t="n">
        <v>8202667171</v>
      </c>
      <c r="T73" s="346" t="inlineStr">
        <is>
          <t>5 DIAS ÚTEIS</t>
        </is>
      </c>
      <c r="U73" s="350" t="n">
        <v>46274</v>
      </c>
      <c r="V73" s="349" t="n">
        <v>46275</v>
      </c>
      <c r="W73" s="349" t="n">
        <v>46282</v>
      </c>
      <c r="X73" s="388" t="n">
        <v>46276</v>
      </c>
      <c r="Y73" s="348">
        <f>IF(AND(X73&lt;&gt;"",W73&lt;&gt;""),IF(X73&lt;=W73,"SIM","NÃO"),"")</f>
        <v/>
      </c>
      <c r="Z73" s="408" t="n"/>
      <c r="AA73" s="395" t="n"/>
      <c r="AC73">
        <f>IF($C73="","",IF(COUNTIF('Códigos Santander (ref)'!$A$2:$A$79,$C73)&gt;0,"SANTANDER",IF(COUNTIF('Códigos Itaú (ref)'!$A$2:$A$44,$C73)&gt;0,"ITAU",IF(AND(TRIM(UPPER($I73))="CONTRATUAL",ISNUMBER(SEARCH("INDIVIDUAL",SUBSTITUTE(UPPER($D73)," ","")))),"PREMIUM FREE",""))))</f>
        <v/>
      </c>
    </row>
    <row r="74" ht="15" customFormat="1" customHeight="1" s="344">
      <c r="A74" s="357" t="inlineStr">
        <is>
          <t>TELA</t>
        </is>
      </c>
      <c r="B74" s="357" t="n">
        <v>59420</v>
      </c>
      <c r="C74" s="414" t="inlineStr">
        <is>
          <t>1RUH3</t>
        </is>
      </c>
      <c r="D74" s="414" t="inlineStr">
        <is>
          <t>BANCO SANTANDER BRASIL SA</t>
        </is>
      </c>
      <c r="E74" s="357" t="n">
        <v>30688081894</v>
      </c>
      <c r="F74" s="357" t="inlineStr">
        <is>
          <t>1RUH3022168028</t>
        </is>
      </c>
      <c r="G74" s="358" t="n">
        <v>1200</v>
      </c>
      <c r="H74" s="358" t="n">
        <v>68.39</v>
      </c>
      <c r="I74" s="357" t="inlineStr">
        <is>
          <t>CONTRATUAL</t>
        </is>
      </c>
      <c r="J74" s="359" t="n">
        <v>64447852000104</v>
      </c>
      <c r="K74" s="357" t="inlineStr">
        <is>
          <t>PATRICIA DE LIMA GUERRA MELO ENDODONTIA LTDA</t>
        </is>
      </c>
      <c r="L74" s="357" t="inlineStr">
        <is>
          <t>SÃO PAULO</t>
        </is>
      </c>
      <c r="M74" s="347" t="inlineStr">
        <is>
          <t>SP</t>
        </is>
      </c>
      <c r="N74" s="360" t="inlineStr">
        <is>
          <t>MARINA</t>
        </is>
      </c>
      <c r="O74" s="346" t="inlineStr">
        <is>
          <t>JA POSSUI</t>
        </is>
      </c>
      <c r="P74" s="361" t="n"/>
      <c r="Q74" s="361" t="n"/>
      <c r="R74" s="256" t="inlineStr">
        <is>
          <t>AUTORIZADO PAGAMENTO</t>
        </is>
      </c>
      <c r="S74" s="357" t="n">
        <v>8202667172</v>
      </c>
      <c r="T74" s="360" t="inlineStr">
        <is>
          <t>5 DIAS ÚTEIS</t>
        </is>
      </c>
      <c r="U74" s="362" t="n">
        <v>46275</v>
      </c>
      <c r="V74" s="348" t="n">
        <v>46275</v>
      </c>
      <c r="W74" s="348" t="n">
        <v>46282</v>
      </c>
      <c r="X74" s="391" t="n">
        <v>46276</v>
      </c>
      <c r="Y74" s="348">
        <f>IF(AND(X74&lt;&gt;"",W74&lt;&gt;""),IF(X74&lt;=W74,"SIM","NÃO"),"")</f>
        <v/>
      </c>
      <c r="Z74" s="410" t="n"/>
      <c r="AA74" s="396" t="n"/>
      <c r="AC74">
        <f>IF($C74="","",IF(COUNTIF('Códigos Santander (ref)'!$A$2:$A$79,$C74)&gt;0,"SANTANDER",IF(COUNTIF('Códigos Itaú (ref)'!$A$2:$A$44,$C74)&gt;0,"ITAU",IF(AND(TRIM(UPPER($I74))="CONTRATUAL",ISNUMBER(SEARCH("INDIVIDUAL",SUBSTITUTE(UPPER($D74)," ","")))),"PREMIUM FREE",""))))</f>
        <v/>
      </c>
    </row>
    <row r="75" ht="15" customFormat="1" customHeight="1" s="344">
      <c r="A75" s="357" t="inlineStr">
        <is>
          <t>TELA</t>
        </is>
      </c>
      <c r="B75" s="357" t="n">
        <v>59731</v>
      </c>
      <c r="C75" s="357" t="inlineStr">
        <is>
          <t>1RSLN</t>
        </is>
      </c>
      <c r="D75" s="347" t="inlineStr">
        <is>
          <t>ITAU UNIBANCO SA</t>
        </is>
      </c>
      <c r="E75" s="357" t="n">
        <v>11435080769</v>
      </c>
      <c r="F75" s="357" t="inlineStr">
        <is>
          <t>1RSLN016080025</t>
        </is>
      </c>
      <c r="G75" s="358" t="n">
        <v>450</v>
      </c>
      <c r="H75" s="358" t="n">
        <v>450</v>
      </c>
      <c r="I75" s="357" t="inlineStr">
        <is>
          <t>CONTRATUAL</t>
        </is>
      </c>
      <c r="J75" s="359" t="n">
        <v>229031781</v>
      </c>
      <c r="K75" s="357" t="inlineStr">
        <is>
          <t>LEONARDO LIMA BITTENCOURT</t>
        </is>
      </c>
      <c r="L75" s="357" t="inlineStr">
        <is>
          <t>SÃO GONÇALO</t>
        </is>
      </c>
      <c r="M75" s="357" t="inlineStr">
        <is>
          <t>RJ</t>
        </is>
      </c>
      <c r="N75" s="360" t="inlineStr">
        <is>
          <t>MARINA</t>
        </is>
      </c>
      <c r="O75" s="346" t="inlineStr">
        <is>
          <t>JA POSSUI</t>
        </is>
      </c>
      <c r="P75" s="361" t="n"/>
      <c r="Q75" s="361" t="n"/>
      <c r="R75" s="256" t="inlineStr">
        <is>
          <t>AUTORIZADO PAGAMENTO</t>
        </is>
      </c>
      <c r="S75" s="357" t="n">
        <v>8202667174</v>
      </c>
      <c r="T75" s="360" t="inlineStr">
        <is>
          <t>5 DIAS ÚTEIS</t>
        </is>
      </c>
      <c r="U75" s="361" t="n">
        <v>46275</v>
      </c>
      <c r="V75" s="349" t="n">
        <v>46275</v>
      </c>
      <c r="W75" s="349" t="n">
        <v>46282</v>
      </c>
      <c r="X75" s="362" t="n">
        <v>46276</v>
      </c>
      <c r="Y75" s="348">
        <f>IF(AND(X75&lt;&gt;"",W75&lt;&gt;""),IF(X75&lt;=W75,"SIM","NÃO"),"")</f>
        <v/>
      </c>
      <c r="Z75" s="408" t="n"/>
      <c r="AA75" s="396" t="n"/>
      <c r="AC75">
        <f>IF($C75="","",IF(COUNTIF('Códigos Santander (ref)'!$A$2:$A$79,$C75)&gt;0,"SANTANDER",IF(COUNTIF('Códigos Itaú (ref)'!$A$2:$A$44,$C75)&gt;0,"ITAU",IF(AND(TRIM(UPPER($I75))="CONTRATUAL",ISNUMBER(SEARCH("INDIVIDUAL",SUBSTITUTE(UPPER($D75)," ","")))),"PREMIUM FREE",""))))</f>
        <v/>
      </c>
    </row>
    <row r="76" ht="15" customFormat="1" customHeight="1" s="344">
      <c r="A76" s="357" t="inlineStr">
        <is>
          <t>TELA</t>
        </is>
      </c>
      <c r="B76" s="357" t="n">
        <v>59421</v>
      </c>
      <c r="C76" s="357" t="inlineStr">
        <is>
          <t>1RUH3</t>
        </is>
      </c>
      <c r="D76" s="347" t="inlineStr">
        <is>
          <t>BANCO SANTANDER BRASIL SA</t>
        </is>
      </c>
      <c r="E76" s="357" t="n">
        <v>2243809745</v>
      </c>
      <c r="F76" s="357" t="inlineStr">
        <is>
          <t>1RUH3040396010</t>
        </is>
      </c>
      <c r="G76" s="358" t="n">
        <v>260</v>
      </c>
      <c r="H76" s="358" t="n">
        <v>90.94</v>
      </c>
      <c r="I76" s="357" t="inlineStr">
        <is>
          <t>CONTRATUAL</t>
        </is>
      </c>
      <c r="J76" s="359" t="n">
        <v>5950466730</v>
      </c>
      <c r="K76" s="357" t="inlineStr">
        <is>
          <t>ZULMA FLORES BLANCO QUEIROZ</t>
        </is>
      </c>
      <c r="L76" s="357" t="inlineStr">
        <is>
          <t>SÃO GONÇALO</t>
        </is>
      </c>
      <c r="M76" s="357" t="inlineStr">
        <is>
          <t>RJ</t>
        </is>
      </c>
      <c r="N76" s="360" t="inlineStr">
        <is>
          <t>MARINA</t>
        </is>
      </c>
      <c r="O76" s="346" t="inlineStr">
        <is>
          <t>JA POSSUI</t>
        </is>
      </c>
      <c r="P76" s="361" t="n"/>
      <c r="Q76" s="361" t="n"/>
      <c r="R76" s="256" t="inlineStr">
        <is>
          <t>AUTORIZADO PAGAMENTO</t>
        </is>
      </c>
      <c r="S76" s="364" t="n">
        <v>8202667175</v>
      </c>
      <c r="T76" s="360" t="inlineStr">
        <is>
          <t>5 DIAS ÚTEIS</t>
        </is>
      </c>
      <c r="U76" s="361" t="n">
        <v>46275</v>
      </c>
      <c r="V76" s="349" t="n">
        <v>46275</v>
      </c>
      <c r="W76" s="349" t="n">
        <v>46282</v>
      </c>
      <c r="X76" s="362" t="n">
        <v>46280</v>
      </c>
      <c r="Y76" s="348">
        <f>IF(AND(X76&lt;&gt;"",W76&lt;&gt;""),IF(X76&lt;=W76,"SIM","NÃO"),"")</f>
        <v/>
      </c>
      <c r="Z76" s="408" t="n"/>
      <c r="AA76" s="396" t="n"/>
      <c r="AC76">
        <f>IF($C76="","",IF(COUNTIF('Códigos Santander (ref)'!$A$2:$A$79,$C76)&gt;0,"SANTANDER",IF(COUNTIF('Códigos Itaú (ref)'!$A$2:$A$44,$C76)&gt;0,"ITAU",IF(AND(TRIM(UPPER($I76))="CONTRATUAL",ISNUMBER(SEARCH("INDIVIDUAL",SUBSTITUTE(UPPER($D76)," ","")))),"PREMIUM FREE",""))))</f>
        <v/>
      </c>
    </row>
    <row r="77" ht="15" customFormat="1" customHeight="1" s="344">
      <c r="A77" s="357" t="inlineStr">
        <is>
          <t>TELA</t>
        </is>
      </c>
      <c r="B77" s="357" t="n">
        <v>58973</v>
      </c>
      <c r="C77" s="357" t="inlineStr">
        <is>
          <t>1RUH3</t>
        </is>
      </c>
      <c r="D77" s="347" t="inlineStr">
        <is>
          <t>BANCO SANTANDER BRASIL SA</t>
        </is>
      </c>
      <c r="E77" s="357" t="n">
        <v>2831452180</v>
      </c>
      <c r="F77" s="357" t="inlineStr">
        <is>
          <t>1RUH3042257000</t>
        </is>
      </c>
      <c r="G77" s="358" t="n">
        <v>120</v>
      </c>
      <c r="H77" s="358" t="n">
        <v>113.4</v>
      </c>
      <c r="I77" s="357" t="inlineStr">
        <is>
          <t>CONTRATUAL</t>
        </is>
      </c>
      <c r="J77" s="359" t="n">
        <v>17286475000199</v>
      </c>
      <c r="K77" s="357" t="inlineStr">
        <is>
          <t>CENTRO DE BELEZA E CLINICA ODONTOLOGICA URBAN HOUSE LTDA</t>
        </is>
      </c>
      <c r="L77" s="357" t="inlineStr">
        <is>
          <t>UMUARAMA</t>
        </is>
      </c>
      <c r="M77" s="357" t="inlineStr">
        <is>
          <t>PR</t>
        </is>
      </c>
      <c r="N77" s="360" t="inlineStr">
        <is>
          <t>CIBELY</t>
        </is>
      </c>
      <c r="O77" s="346" t="n">
        <v>582390</v>
      </c>
      <c r="P77" s="361" t="n">
        <v>46275</v>
      </c>
      <c r="Q77" s="361" t="n">
        <v>46281</v>
      </c>
      <c r="R77" s="256" t="inlineStr">
        <is>
          <t>AUTORIZADO PAGAMENTO</t>
        </is>
      </c>
      <c r="S77" s="357" t="n">
        <v>8202667437</v>
      </c>
      <c r="T77" s="360" t="inlineStr">
        <is>
          <t>5 DIAS ÚTEIS</t>
        </is>
      </c>
      <c r="U77" s="361" t="n">
        <v>46275</v>
      </c>
      <c r="V77" s="349" t="n">
        <v>46281</v>
      </c>
      <c r="W77" s="349" t="n">
        <v>46288</v>
      </c>
      <c r="X77" s="475" t="n">
        <v>46286</v>
      </c>
      <c r="Y77" s="348">
        <f>IF(AND(X77&lt;&gt;"",W77&lt;&gt;""),IF(X77&lt;=W77,"SIM","NÃO"),"")</f>
        <v/>
      </c>
      <c r="Z77" s="408" t="n"/>
      <c r="AA77" s="396" t="n"/>
      <c r="AC77">
        <f>IF($C77="","",IF(COUNTIF('Códigos Santander (ref)'!$A$2:$A$79,$C77)&gt;0,"SANTANDER",IF(COUNTIF('Códigos Itaú (ref)'!$A$2:$A$44,$C77)&gt;0,"ITAU",IF(AND(TRIM(UPPER($I77))="CONTRATUAL",ISNUMBER(SEARCH("INDIVIDUAL",SUBSTITUTE(UPPER($D77)," ","")))),"PREMIUM FREE",""))))</f>
        <v/>
      </c>
    </row>
    <row r="78" ht="15" customFormat="1" customHeight="1" s="422">
      <c r="A78" s="427" t="inlineStr">
        <is>
          <t>TELA</t>
        </is>
      </c>
      <c r="B78" s="427" t="n">
        <v>59434</v>
      </c>
      <c r="C78" s="427" t="inlineStr">
        <is>
          <t>1RU23</t>
        </is>
      </c>
      <c r="D78" s="335" t="inlineStr">
        <is>
          <t>ITAU UNIBANCO SA</t>
        </is>
      </c>
      <c r="E78" s="427" t="n">
        <v>6253550675</v>
      </c>
      <c r="F78" s="427" t="inlineStr">
        <is>
          <t>1RU23000229016</t>
        </is>
      </c>
      <c r="G78" s="428" t="n">
        <v>340</v>
      </c>
      <c r="H78" s="428" t="n">
        <v>28.81</v>
      </c>
      <c r="I78" s="427" t="inlineStr">
        <is>
          <t>CONTRATUAL</t>
        </is>
      </c>
      <c r="J78" s="429" t="n">
        <v>2753745641</v>
      </c>
      <c r="K78" s="427" t="inlineStr">
        <is>
          <t>VIRGINIA NUNES PASSOS</t>
        </is>
      </c>
      <c r="L78" s="427" t="inlineStr">
        <is>
          <t>CONTAGEM</t>
        </is>
      </c>
      <c r="M78" s="357" t="inlineStr">
        <is>
          <t>MG</t>
        </is>
      </c>
      <c r="N78" s="360" t="inlineStr">
        <is>
          <t>CIBELY</t>
        </is>
      </c>
      <c r="O78" s="346" t="n">
        <v>582550</v>
      </c>
      <c r="P78" s="361" t="n">
        <v>46275</v>
      </c>
      <c r="Q78" s="465" t="n">
        <v>46281</v>
      </c>
      <c r="R78" s="256" t="inlineStr">
        <is>
          <t>AUTORIZADO PAGAMENTO</t>
        </is>
      </c>
      <c r="S78" s="357" t="n">
        <v>8202667480</v>
      </c>
      <c r="T78" s="360" t="inlineStr">
        <is>
          <t>5 DIAS ÚTEIS</t>
        </is>
      </c>
      <c r="U78" s="361" t="n">
        <v>46275</v>
      </c>
      <c r="V78" s="349" t="n">
        <v>46281</v>
      </c>
      <c r="W78" s="349" t="n">
        <v>46288</v>
      </c>
      <c r="X78" s="475" t="n">
        <v>46286</v>
      </c>
      <c r="Y78" s="348">
        <f>IF(AND(X78&lt;&gt;"",W78&lt;&gt;""),IF(X78&lt;=W78,"SIM","NÃO"),"")</f>
        <v/>
      </c>
      <c r="Z78" s="401" t="n"/>
      <c r="AA78" s="421" t="n"/>
      <c r="AC78">
        <f>IF($C78="","",IF(COUNTIF('Códigos Santander (ref)'!$A$2:$A$79,$C78)&gt;0,"SANTANDER",IF(COUNTIF('Códigos Itaú (ref)'!$A$2:$A$44,$C78)&gt;0,"ITAU",IF(AND(TRIM(UPPER($I78))="CONTRATUAL",ISNUMBER(SEARCH("INDIVIDUAL",SUBSTITUTE(UPPER($D78)," ","")))),"PREMIUM FREE",""))))</f>
        <v/>
      </c>
    </row>
    <row r="79" ht="15" customFormat="1" customHeight="1" s="425">
      <c r="A79" s="445" t="inlineStr">
        <is>
          <t>TELA</t>
        </is>
      </c>
      <c r="B79" s="445" t="n">
        <v>59511</v>
      </c>
      <c r="C79" s="445" t="inlineStr">
        <is>
          <t>1RU23</t>
        </is>
      </c>
      <c r="D79" s="448" t="inlineStr">
        <is>
          <t>ITAU UNIBANCO SA</t>
        </is>
      </c>
      <c r="E79" s="445" t="n">
        <v>6253550675</v>
      </c>
      <c r="F79" s="445" t="inlineStr">
        <is>
          <t>1RU23000229024</t>
        </is>
      </c>
      <c r="G79" s="446" t="n">
        <v>340</v>
      </c>
      <c r="H79" s="446" t="n">
        <v>28.81</v>
      </c>
      <c r="I79" s="445" t="inlineStr">
        <is>
          <t>CONTRATUAL</t>
        </is>
      </c>
      <c r="J79" s="447" t="n">
        <v>2753745641</v>
      </c>
      <c r="K79" s="445" t="inlineStr">
        <is>
          <t>VIRGINIA NUNES PASSOS</t>
        </is>
      </c>
      <c r="L79" s="445" t="inlineStr">
        <is>
          <t>CONTAGEM</t>
        </is>
      </c>
      <c r="M79" s="366" t="inlineStr">
        <is>
          <t>MG</t>
        </is>
      </c>
      <c r="N79" s="365" t="inlineStr">
        <is>
          <t>CIBELY</t>
        </is>
      </c>
      <c r="O79" s="375" t="n">
        <v>582550</v>
      </c>
      <c r="P79" s="372" t="n">
        <v>46275</v>
      </c>
      <c r="Q79" s="465" t="n">
        <v>46281</v>
      </c>
      <c r="R79" s="256" t="inlineStr">
        <is>
          <t>AUTORIZADO PAGAMENTO</t>
        </is>
      </c>
      <c r="S79" s="366" t="n">
        <v>8202667481</v>
      </c>
      <c r="T79" s="365" t="inlineStr">
        <is>
          <t>5 DIAS ÚTEIS</t>
        </is>
      </c>
      <c r="U79" s="372" t="n">
        <v>46275</v>
      </c>
      <c r="V79" s="349" t="n">
        <v>46281</v>
      </c>
      <c r="W79" s="349" t="n">
        <v>46288</v>
      </c>
      <c r="X79" s="475" t="n">
        <v>46286</v>
      </c>
      <c r="Y79" s="379">
        <f>IF(AND(X79&lt;&gt;"",W79&lt;&gt;""),IF(X79&lt;=W79,"SIM","NÃO"),"")</f>
        <v/>
      </c>
      <c r="Z79" s="436" t="n"/>
      <c r="AA79" s="424" t="n"/>
      <c r="AC79">
        <f>IF($C79="","",IF(COUNTIF('Códigos Santander (ref)'!$A$2:$A$79,$C79)&gt;0,"SANTANDER",IF(COUNTIF('Códigos Itaú (ref)'!$A$2:$A$44,$C79)&gt;0,"ITAU",IF(AND(TRIM(UPPER($I79))="CONTRATUAL",ISNUMBER(SEARCH("INDIVIDUAL",SUBSTITUTE(UPPER($D79)," ","")))),"PREMIUM FREE",""))))</f>
        <v/>
      </c>
    </row>
    <row r="80" ht="15" customFormat="1" customHeight="1" s="342">
      <c r="A80" s="347" t="inlineStr">
        <is>
          <t>TELA</t>
        </is>
      </c>
      <c r="B80" s="347" t="n">
        <v>59422</v>
      </c>
      <c r="C80" s="347" t="inlineStr">
        <is>
          <t>1RBNG</t>
        </is>
      </c>
      <c r="D80" s="347" t="inlineStr">
        <is>
          <t>WEBMOTORS SA</t>
        </is>
      </c>
      <c r="E80" s="347" t="n">
        <v>22639097881</v>
      </c>
      <c r="F80" s="347" t="inlineStr">
        <is>
          <t>1RBNG000438030</t>
        </is>
      </c>
      <c r="G80" s="351" t="n">
        <v>120</v>
      </c>
      <c r="H80" s="351" t="n">
        <v>120</v>
      </c>
      <c r="I80" s="347" t="inlineStr">
        <is>
          <t>CONTRATUAL</t>
        </is>
      </c>
      <c r="J80" s="352" t="n">
        <v>34549734817</v>
      </c>
      <c r="K80" s="347" t="inlineStr">
        <is>
          <t>TARSILA BEATRIZ ROCHA GONZALEZ</t>
        </is>
      </c>
      <c r="L80" s="347" t="inlineStr">
        <is>
          <t>SÃO PAULO</t>
        </is>
      </c>
      <c r="M80" s="347" t="inlineStr">
        <is>
          <t>SP</t>
        </is>
      </c>
      <c r="N80" s="346" t="inlineStr">
        <is>
          <t>MARINA</t>
        </is>
      </c>
      <c r="O80" s="346" t="inlineStr">
        <is>
          <t>JA POSSUI</t>
        </is>
      </c>
      <c r="P80" s="348" t="n"/>
      <c r="Q80" s="348" t="n"/>
      <c r="R80" s="457" t="inlineStr">
        <is>
          <t>AUTORIZADO PAGAMENTO</t>
        </is>
      </c>
      <c r="S80" s="347" t="n">
        <v>8202667307</v>
      </c>
      <c r="T80" s="346" t="inlineStr">
        <is>
          <t>5 DIAS ÚTEIS</t>
        </is>
      </c>
      <c r="U80" s="348" t="n">
        <v>46275</v>
      </c>
      <c r="V80" s="349" t="n">
        <v>46279</v>
      </c>
      <c r="W80" s="349" t="n">
        <v>46286</v>
      </c>
      <c r="X80" s="348" t="n">
        <v>46281</v>
      </c>
      <c r="Y80" s="348">
        <f>IF(AND(X80&lt;&gt;"",W80&lt;&gt;""),IF(X80&lt;=W80,"SIM","NÃO"),"")</f>
        <v/>
      </c>
      <c r="Z80" s="354" t="n"/>
      <c r="AA80" s="355" t="n"/>
      <c r="AC80">
        <f>IF($C80="","",IF(COUNTIF('Códigos Santander (ref)'!$A$2:$A$79,$C80)&gt;0,"SANTANDER",IF(COUNTIF('Códigos Itaú (ref)'!$A$2:$A$44,$C80)&gt;0,"ITAU",IF(AND(TRIM(UPPER($I80))="CONTRATUAL",ISNUMBER(SEARCH("INDIVIDUAL",SUBSTITUTE(UPPER($D80)," ","")))),"PREMIUM FREE",""))))</f>
        <v/>
      </c>
    </row>
    <row r="81" ht="15" customFormat="1" customHeight="1" s="344">
      <c r="A81" s="357" t="inlineStr">
        <is>
          <t>TELA</t>
        </is>
      </c>
      <c r="B81" s="357" t="n">
        <v>59423</v>
      </c>
      <c r="C81" s="357" t="inlineStr">
        <is>
          <t>1RSLN</t>
        </is>
      </c>
      <c r="D81" s="357" t="inlineStr">
        <is>
          <t>ITAU UNIBANCO SA</t>
        </is>
      </c>
      <c r="E81" s="357" t="n">
        <v>93401736</v>
      </c>
      <c r="F81" s="357" t="inlineStr">
        <is>
          <t>1RSLN011817003</t>
        </is>
      </c>
      <c r="G81" s="358" t="n">
        <v>450</v>
      </c>
      <c r="H81" s="358" t="n">
        <v>450</v>
      </c>
      <c r="I81" s="357" t="inlineStr">
        <is>
          <t>CONTRATUAL</t>
        </is>
      </c>
      <c r="J81" s="359" t="n">
        <v>5950466730</v>
      </c>
      <c r="K81" s="357" t="inlineStr">
        <is>
          <t>ZULMA  FLORES BLANCO QUEIROZ</t>
        </is>
      </c>
      <c r="L81" s="357" t="inlineStr">
        <is>
          <t>SÃO GONÇALO</t>
        </is>
      </c>
      <c r="M81" s="455" t="inlineStr">
        <is>
          <t>RJ</t>
        </is>
      </c>
      <c r="N81" s="360" t="inlineStr">
        <is>
          <t>MARINA</t>
        </is>
      </c>
      <c r="O81" s="464" t="inlineStr">
        <is>
          <t>JA POSSUI</t>
        </is>
      </c>
      <c r="P81" s="361" t="n"/>
      <c r="Q81" s="361" t="n"/>
      <c r="R81" s="463" t="inlineStr">
        <is>
          <t>AUTORIZADO PAGAMENTO</t>
        </is>
      </c>
      <c r="S81" s="455" t="n">
        <v>8202667308</v>
      </c>
      <c r="T81" s="360" t="inlineStr">
        <is>
          <t>5 DIAS ÚTEIS</t>
        </is>
      </c>
      <c r="U81" s="454" t="n">
        <v>46275</v>
      </c>
      <c r="V81" s="465" t="n">
        <v>46279</v>
      </c>
      <c r="W81" s="465" t="n">
        <v>46286</v>
      </c>
      <c r="X81" s="362" t="n">
        <v>46281</v>
      </c>
      <c r="Y81" s="361">
        <f>IF(AND(X81&lt;&gt;"",W81&lt;&gt;""),IF(X81&lt;=W81,"SIM","NÃO"),"")</f>
        <v/>
      </c>
      <c r="Z81" s="466" t="n"/>
      <c r="AA81" s="396" t="n"/>
      <c r="AC81">
        <f>IF($C81="","",IF(COUNTIF('Códigos Santander (ref)'!$A$2:$A$79,$C81)&gt;0,"SANTANDER",IF(COUNTIF('Códigos Itaú (ref)'!$A$2:$A$44,$C81)&gt;0,"ITAU",IF(AND(TRIM(UPPER($I81))="CONTRATUAL",ISNUMBER(SEARCH("INDIVIDUAL",SUBSTITUTE(UPPER($D81)," ","")))),"PREMIUM FREE",""))))</f>
        <v/>
      </c>
    </row>
    <row r="82" ht="15" customFormat="1" customHeight="1" s="342">
      <c r="A82" s="354" t="inlineStr">
        <is>
          <t>TELA</t>
        </is>
      </c>
      <c r="B82" s="347" t="n">
        <v>59772</v>
      </c>
      <c r="C82" s="347" t="inlineStr">
        <is>
          <t>1RSLN</t>
        </is>
      </c>
      <c r="D82" s="347" t="inlineStr">
        <is>
          <t>ITAU UNIBANCO SA</t>
        </is>
      </c>
      <c r="E82" s="347" t="n">
        <v>93401736</v>
      </c>
      <c r="F82" s="347" t="inlineStr">
        <is>
          <t>1RSLN011817003</t>
        </is>
      </c>
      <c r="G82" s="351" t="n">
        <v>450</v>
      </c>
      <c r="H82" s="351" t="n">
        <v>450</v>
      </c>
      <c r="I82" s="347" t="inlineStr">
        <is>
          <t>CONTRATUAL</t>
        </is>
      </c>
      <c r="J82" s="352" t="n">
        <v>5950466730</v>
      </c>
      <c r="K82" s="347" t="inlineStr">
        <is>
          <t>ZULMA  FLORES BLANCO QUEIROZ</t>
        </is>
      </c>
      <c r="L82" s="347" t="inlineStr">
        <is>
          <t>SÃO GONÇALO</t>
        </is>
      </c>
      <c r="M82" s="374" t="inlineStr">
        <is>
          <t>RJ</t>
        </is>
      </c>
      <c r="N82" s="346" t="inlineStr">
        <is>
          <t>MARINA</t>
        </is>
      </c>
      <c r="O82" s="382" t="inlineStr">
        <is>
          <t>JA POSSUI</t>
        </is>
      </c>
      <c r="P82" s="348" t="n"/>
      <c r="Q82" s="348" t="n"/>
      <c r="R82" s="256" t="inlineStr">
        <is>
          <t>AUTORIZADO PAGAMENTO</t>
        </is>
      </c>
      <c r="S82" s="347" t="n">
        <v>8202667310</v>
      </c>
      <c r="T82" s="360" t="inlineStr">
        <is>
          <t>5 DIAS ÚTEIS</t>
        </is>
      </c>
      <c r="U82" s="348" t="n">
        <v>46275</v>
      </c>
      <c r="V82" s="348" t="n">
        <v>46279</v>
      </c>
      <c r="W82" s="348" t="n">
        <v>46286</v>
      </c>
      <c r="X82" s="350" t="n">
        <v>46281</v>
      </c>
      <c r="Y82" s="348">
        <f>IF(AND(X82&lt;&gt;"",W82&lt;&gt;""),IF(X82&lt;=W82,"SIM","NÃO"),"")</f>
        <v/>
      </c>
      <c r="Z82" s="408" t="n"/>
      <c r="AA82" s="395" t="n"/>
      <c r="AC82">
        <f>IF($C82="","",IF(COUNTIF('Códigos Santander (ref)'!$A$2:$A$79,$C82)&gt;0,"SANTANDER",IF(COUNTIF('Códigos Itaú (ref)'!$A$2:$A$44,$C82)&gt;0,"ITAU",IF(AND(TRIM(UPPER($I82))="CONTRATUAL",ISNUMBER(SEARCH("INDIVIDUAL",SUBSTITUTE(UPPER($D82)," ","")))),"PREMIUM FREE",""))))</f>
        <v/>
      </c>
    </row>
    <row r="83" ht="15" customFormat="1" customHeight="1" s="342">
      <c r="A83" s="347" t="inlineStr">
        <is>
          <t>TELA</t>
        </is>
      </c>
      <c r="B83" s="347" t="n">
        <v>59774</v>
      </c>
      <c r="C83" s="347" t="inlineStr">
        <is>
          <t>1RUGZ</t>
        </is>
      </c>
      <c r="D83" s="347" t="inlineStr">
        <is>
          <t>SX TOOLS SOLUC SERV COMPARTILHADOS LTDA</t>
        </is>
      </c>
      <c r="E83" s="347" t="n">
        <v>32684403805</v>
      </c>
      <c r="F83" s="347" t="inlineStr">
        <is>
          <t>1RUGZ000755010</t>
        </is>
      </c>
      <c r="G83" s="351" t="n">
        <v>139.9</v>
      </c>
      <c r="H83" s="351" t="n">
        <v>90.94</v>
      </c>
      <c r="I83" s="347" t="inlineStr">
        <is>
          <t>CONTRATUAL</t>
        </is>
      </c>
      <c r="J83" s="352" t="n">
        <v>22339086000114</v>
      </c>
      <c r="K83" s="347" t="inlineStr">
        <is>
          <t>CEORT CLINICA ODONTOLOGICA LTDA</t>
        </is>
      </c>
      <c r="L83" s="347" t="inlineStr">
        <is>
          <t>SÃO BERNARDO DO CAMPO</t>
        </is>
      </c>
      <c r="M83" s="347" t="inlineStr">
        <is>
          <t>SP</t>
        </is>
      </c>
      <c r="N83" s="360" t="inlineStr">
        <is>
          <t>MARINA</t>
        </is>
      </c>
      <c r="O83" s="375" t="inlineStr">
        <is>
          <t>JA POSSUI</t>
        </is>
      </c>
      <c r="P83" s="348" t="n"/>
      <c r="Q83" s="348" t="n"/>
      <c r="R83" s="256" t="inlineStr">
        <is>
          <t>AUTORIZADO PAGAMENTO</t>
        </is>
      </c>
      <c r="S83" s="347" t="n">
        <v>8202667311</v>
      </c>
      <c r="T83" s="346" t="inlineStr">
        <is>
          <t>5 DIAS ÚTEIS</t>
        </is>
      </c>
      <c r="U83" s="348" t="n">
        <v>46275</v>
      </c>
      <c r="V83" s="348" t="n">
        <v>46279</v>
      </c>
      <c r="W83" s="348" t="n">
        <v>46286</v>
      </c>
      <c r="X83" s="350" t="n">
        <v>46281</v>
      </c>
      <c r="Y83" s="348">
        <f>IF(AND(X83&lt;&gt;"",W83&lt;&gt;""),IF(X83&lt;=W83,"SIM","NÃO"),"")</f>
        <v/>
      </c>
      <c r="Z83" s="466" t="n"/>
      <c r="AA83" s="355" t="n"/>
      <c r="AC83">
        <f>IF($C83="","",IF(COUNTIF('Códigos Santander (ref)'!$A$2:$A$79,$C83)&gt;0,"SANTANDER",IF(COUNTIF('Códigos Itaú (ref)'!$A$2:$A$44,$C83)&gt;0,"ITAU",IF(AND(TRIM(UPPER($I83))="CONTRATUAL",ISNUMBER(SEARCH("INDIVIDUAL",SUBSTITUTE(UPPER($D83)," ","")))),"PREMIUM FREE",""))))</f>
        <v/>
      </c>
    </row>
    <row r="84" ht="15" customFormat="1" customHeight="1" s="342">
      <c r="A84" s="347" t="inlineStr">
        <is>
          <t>TELA</t>
        </is>
      </c>
      <c r="B84" s="347" t="n">
        <v>59773</v>
      </c>
      <c r="C84" s="347" t="inlineStr">
        <is>
          <t>1RUH3</t>
        </is>
      </c>
      <c r="D84" s="347" t="inlineStr">
        <is>
          <t>BANCO SANTANDER BRASIL SA</t>
        </is>
      </c>
      <c r="E84" s="347" t="n">
        <v>41681277883</v>
      </c>
      <c r="F84" s="347" t="inlineStr">
        <is>
          <t>1RUH3025597000</t>
        </is>
      </c>
      <c r="G84" s="351" t="n">
        <v>800</v>
      </c>
      <c r="H84" s="351" t="n">
        <v>142.4</v>
      </c>
      <c r="I84" s="347" t="inlineStr">
        <is>
          <t>CONTRATUAL</t>
        </is>
      </c>
      <c r="J84" s="359" t="n">
        <v>45750665836</v>
      </c>
      <c r="K84" s="357" t="inlineStr">
        <is>
          <t>MONIZE OLIVEIRA ANDRADE</t>
        </is>
      </c>
      <c r="L84" s="414" t="inlineStr">
        <is>
          <t>SÃO PAULO</t>
        </is>
      </c>
      <c r="M84" s="414" t="inlineStr">
        <is>
          <t>SP</t>
        </is>
      </c>
      <c r="N84" s="452" t="inlineStr">
        <is>
          <t>MARINA</t>
        </is>
      </c>
      <c r="O84" s="346" t="inlineStr">
        <is>
          <t>JA POSSUI</t>
        </is>
      </c>
      <c r="P84" s="353" t="n"/>
      <c r="Q84" s="348" t="n"/>
      <c r="R84" s="256" t="inlineStr">
        <is>
          <t>AUTORIZADO PAGAMENTO</t>
        </is>
      </c>
      <c r="S84" s="347" t="n">
        <v>8202667313</v>
      </c>
      <c r="T84" s="346" t="inlineStr">
        <is>
          <t>5 DIAS ÚTEIS</t>
        </is>
      </c>
      <c r="U84" s="348" t="n">
        <v>46276</v>
      </c>
      <c r="V84" s="349" t="n">
        <v>46279</v>
      </c>
      <c r="W84" s="349" t="n">
        <v>46286</v>
      </c>
      <c r="X84" s="350" t="n">
        <v>46281</v>
      </c>
      <c r="Y84" s="348">
        <f>IF(AND(X84&lt;&gt;"",W84&lt;&gt;""),IF(X84&lt;=W84,"SIM","NÃO"),"")</f>
        <v/>
      </c>
      <c r="Z84" s="408" t="n"/>
      <c r="AA84" s="355" t="n"/>
      <c r="AC84">
        <f>IF($C84="","",IF(COUNTIF('Códigos Santander (ref)'!$A$2:$A$79,$C84)&gt;0,"SANTANDER",IF(COUNTIF('Códigos Itaú (ref)'!$A$2:$A$44,$C84)&gt;0,"ITAU",IF(AND(TRIM(UPPER($I84))="CONTRATUAL",ISNUMBER(SEARCH("INDIVIDUAL",SUBSTITUTE(UPPER($D84)," ","")))),"PREMIUM FREE",""))))</f>
        <v/>
      </c>
    </row>
    <row r="85" ht="15" customFormat="1" customHeight="1" s="419">
      <c r="A85" s="335" t="inlineStr">
        <is>
          <t>TELA</t>
        </is>
      </c>
      <c r="B85" s="335" t="n">
        <v>59715</v>
      </c>
      <c r="C85" s="335" t="inlineStr">
        <is>
          <t>0KGE5</t>
        </is>
      </c>
      <c r="D85" s="409" t="inlineStr">
        <is>
          <t>BANCO SANTANDER BRASIL SA</t>
        </is>
      </c>
      <c r="E85" s="335" t="n">
        <v>32083853822</v>
      </c>
      <c r="F85" s="335" t="inlineStr">
        <is>
          <t>0KGE5320838004</t>
        </is>
      </c>
      <c r="G85" s="336" t="n">
        <v>1720.7</v>
      </c>
      <c r="H85" s="336" t="n">
        <v>1720.7</v>
      </c>
      <c r="I85" s="335" t="inlineStr">
        <is>
          <t>CONTRATUAL</t>
        </is>
      </c>
      <c r="J85" s="337" t="n">
        <v>14393368819</v>
      </c>
      <c r="K85" s="335" t="inlineStr">
        <is>
          <t>DEISE DE GODOY MITAKI</t>
        </is>
      </c>
      <c r="L85" s="335" t="inlineStr">
        <is>
          <t>SÃO PAULO</t>
        </is>
      </c>
      <c r="M85" s="335" t="inlineStr">
        <is>
          <t>SP</t>
        </is>
      </c>
      <c r="N85" s="346" t="inlineStr">
        <is>
          <t>MARINA</t>
        </is>
      </c>
      <c r="O85" s="360" t="n">
        <v>582989</v>
      </c>
      <c r="P85" s="348" t="n">
        <v>46279</v>
      </c>
      <c r="Q85" s="348" t="n">
        <v>46282</v>
      </c>
      <c r="R85" s="256" t="inlineStr">
        <is>
          <t>AUTORIZADO PAGAMENTO</t>
        </is>
      </c>
      <c r="S85" s="347" t="n">
        <v>8202667592</v>
      </c>
      <c r="T85" s="338" t="inlineStr">
        <is>
          <t>5 DIAS ÚTEIS</t>
        </is>
      </c>
      <c r="U85" s="339" t="n">
        <v>46276</v>
      </c>
      <c r="V85" s="348" t="n">
        <v>46283</v>
      </c>
      <c r="W85" s="348" t="n">
        <v>46290</v>
      </c>
      <c r="X85" s="400" t="n"/>
      <c r="Y85" s="339">
        <f>IF(AND(X85&lt;&gt;"",W85&lt;&gt;""),IF(X85&lt;=W85,"SIM","NÃO"),"")</f>
        <v/>
      </c>
      <c r="Z85" s="401" t="n"/>
      <c r="AA85" s="341" t="n"/>
      <c r="AC85">
        <f>IF($C85="","",IF(COUNTIF('Códigos Santander (ref)'!$A$2:$A$79,$C85)&gt;0,"SANTANDER",IF(COUNTIF('Códigos Itaú (ref)'!$A$2:$A$44,$C85)&gt;0,"ITAU",IF(AND(TRIM(UPPER($I85))="CONTRATUAL",ISNUMBER(SEARCH("INDIVIDUAL",SUBSTITUTE(UPPER($D85)," ","")))),"PREMIUM FREE",""))))</f>
        <v/>
      </c>
    </row>
    <row r="86" ht="15" customFormat="1" customHeight="1" s="419">
      <c r="A86" s="335" t="inlineStr">
        <is>
          <t>LECOM</t>
        </is>
      </c>
      <c r="B86" s="335" t="n">
        <v>59814</v>
      </c>
      <c r="C86" s="335" t="inlineStr">
        <is>
          <t>0B0I7</t>
        </is>
      </c>
      <c r="D86" s="335" t="inlineStr">
        <is>
          <t>SINDICATO DOS FUNC E SERV.PUBL.MUNIC.DE QUATA</t>
        </is>
      </c>
      <c r="E86" s="335" t="n">
        <v>28997152831</v>
      </c>
      <c r="F86" s="335" t="inlineStr">
        <is>
          <t>0B0I7000158003</t>
        </is>
      </c>
      <c r="G86" s="336" t="n">
        <v>120</v>
      </c>
      <c r="H86" s="336" t="n">
        <v>120</v>
      </c>
      <c r="I86" s="335" t="inlineStr">
        <is>
          <t>INSUFICIÊNCIA DE REDE</t>
        </is>
      </c>
      <c r="J86" s="337" t="n">
        <v>8021122000257</v>
      </c>
      <c r="K86" s="335" t="inlineStr">
        <is>
          <t>CROSAN - CLINICA DE RADIOLOGIA ODONTOLOGICA LTDA</t>
        </is>
      </c>
      <c r="L86" s="335" t="inlineStr">
        <is>
          <t>PARAGUAÇU PAULISTA</t>
        </is>
      </c>
      <c r="M86" s="335" t="inlineStr">
        <is>
          <t>SP</t>
        </is>
      </c>
      <c r="N86" s="346" t="inlineStr">
        <is>
          <t>CIBELY</t>
        </is>
      </c>
      <c r="O86" s="346" t="n">
        <v>582999</v>
      </c>
      <c r="P86" s="348" t="n">
        <v>46279</v>
      </c>
      <c r="Q86" s="348" t="n">
        <v>46282</v>
      </c>
      <c r="R86" s="256" t="inlineStr">
        <is>
          <t>AUTORIZADO PAGAMENTO</t>
        </is>
      </c>
      <c r="S86" s="347" t="n">
        <v>8202667591</v>
      </c>
      <c r="T86" s="338" t="inlineStr">
        <is>
          <t>30 DIAS CORRIDOS</t>
        </is>
      </c>
      <c r="U86" s="339" t="n">
        <v>46279</v>
      </c>
      <c r="V86" s="348" t="n">
        <v>46283</v>
      </c>
      <c r="W86" s="348" t="n">
        <v>46313</v>
      </c>
      <c r="X86" s="400" t="n"/>
      <c r="Y86" s="339">
        <f>IF(AND(X86&lt;&gt;"",W86&lt;&gt;""),IF(X86&lt;=W86,"SIM","NÃO"),"")</f>
        <v/>
      </c>
      <c r="Z86" s="401" t="n"/>
      <c r="AA86" s="341" t="n"/>
      <c r="AC86">
        <f>IF($C86="","",IF(COUNTIF('Códigos Santander (ref)'!$A$2:$A$79,$C86)&gt;0,"SANTANDER",IF(COUNTIF('Códigos Itaú (ref)'!$A$2:$A$44,$C86)&gt;0,"ITAU",IF(AND(TRIM(UPPER($I86))="CONTRATUAL",ISNUMBER(SEARCH("INDIVIDUAL",SUBSTITUTE(UPPER($D86)," ","")))),"PREMIUM FREE",""))))</f>
        <v/>
      </c>
    </row>
    <row r="87" ht="15" customFormat="1" customHeight="1" s="419">
      <c r="A87" s="335" t="inlineStr">
        <is>
          <t>LECOM</t>
        </is>
      </c>
      <c r="B87" s="335" t="n">
        <v>59910</v>
      </c>
      <c r="C87" s="335" t="inlineStr">
        <is>
          <t>1RB9A</t>
        </is>
      </c>
      <c r="D87" s="335" t="inlineStr">
        <is>
          <t>COMANDO G8 - SEG PATRIMONIAL E TRANSP</t>
        </is>
      </c>
      <c r="E87" s="335" t="n">
        <v>82637210672</v>
      </c>
      <c r="F87" s="335" t="inlineStr">
        <is>
          <t>1RB9A000095001</t>
        </is>
      </c>
      <c r="G87" s="336" t="n">
        <v>195</v>
      </c>
      <c r="H87" s="336" t="n">
        <v>195</v>
      </c>
      <c r="I87" s="335" t="inlineStr">
        <is>
          <t>INSUFICIÊNCIA DE REDE</t>
        </is>
      </c>
      <c r="J87" s="337" t="n">
        <v>23422589000111</v>
      </c>
      <c r="K87" s="335" t="inlineStr">
        <is>
          <t>CENTRAL IMAGEM TOMOGRAFIA COMPUTADORIZADA LTDA</t>
        </is>
      </c>
      <c r="L87" s="335" t="inlineStr">
        <is>
          <t>CURVELO</t>
        </is>
      </c>
      <c r="M87" s="335" t="inlineStr">
        <is>
          <t>MG</t>
        </is>
      </c>
      <c r="N87" s="346" t="inlineStr">
        <is>
          <t>CIBELY</t>
        </is>
      </c>
      <c r="O87" s="116" t="n">
        <v>582962</v>
      </c>
      <c r="P87" s="348" t="n">
        <v>46279</v>
      </c>
      <c r="Q87" s="348" t="n">
        <v>46282</v>
      </c>
      <c r="R87" s="256" t="inlineStr">
        <is>
          <t>AUTORIZADO PAGAMENTO</t>
        </is>
      </c>
      <c r="S87" s="347" t="n">
        <v>8202667532</v>
      </c>
      <c r="T87" s="346" t="inlineStr">
        <is>
          <t>30 DIAS CORRIDOS</t>
        </is>
      </c>
      <c r="U87" s="348" t="n">
        <v>46279</v>
      </c>
      <c r="V87" s="348" t="n">
        <v>46282</v>
      </c>
      <c r="W87" s="348" t="n">
        <v>46312</v>
      </c>
      <c r="X87" s="475" t="n">
        <v>46286</v>
      </c>
      <c r="Y87" s="348">
        <f>IF(AND(X87&lt;&gt;"",W87&lt;&gt;""),IF(X87&lt;=W87,"SIM","NÃO"),"")</f>
        <v/>
      </c>
      <c r="Z87" s="401" t="n"/>
      <c r="AA87" s="341" t="n"/>
      <c r="AC87">
        <f>IF($C87="","",IF(COUNTIF('Códigos Santander (ref)'!$A$2:$A$79,$C87)&gt;0,"SANTANDER",IF(COUNTIF('Códigos Itaú (ref)'!$A$2:$A$44,$C87)&gt;0,"ITAU",IF(AND(TRIM(UPPER($I87))="CONTRATUAL",ISNUMBER(SEARCH("INDIVIDUAL",SUBSTITUTE(UPPER($D87)," ","")))),"PREMIUM FREE",""))))</f>
        <v/>
      </c>
    </row>
    <row r="88" ht="15" customFormat="1" customHeight="1" s="419">
      <c r="A88" s="335" t="inlineStr">
        <is>
          <t>TELA</t>
        </is>
      </c>
      <c r="B88" s="335" t="n">
        <v>59056</v>
      </c>
      <c r="C88" s="335" t="n">
        <v>50700</v>
      </c>
      <c r="D88" s="335" t="inlineStr">
        <is>
          <t>INDIVIDUAL MAISODONTO</t>
        </is>
      </c>
      <c r="E88" s="335" t="n">
        <v>7174285325</v>
      </c>
      <c r="F88" s="337" t="n">
        <v>50700454133001</v>
      </c>
      <c r="G88" s="336" t="n">
        <v>470</v>
      </c>
      <c r="H88" s="336" t="n">
        <v>118.8</v>
      </c>
      <c r="I88" s="335" t="inlineStr">
        <is>
          <t>CONTRATUAL</t>
        </is>
      </c>
      <c r="J88" s="337" t="n">
        <v>35719191000120</v>
      </c>
      <c r="K88" s="335" t="inlineStr">
        <is>
          <t>RAFAEL RIBEIRO RICHARDI</t>
        </is>
      </c>
      <c r="L88" s="335" t="inlineStr">
        <is>
          <t>SÃO PAULO</t>
        </is>
      </c>
      <c r="M88" s="335" t="inlineStr">
        <is>
          <t>SP</t>
        </is>
      </c>
      <c r="N88" s="346" t="inlineStr">
        <is>
          <t>CIBELY</t>
        </is>
      </c>
      <c r="O88" s="346" t="n">
        <v>583070</v>
      </c>
      <c r="P88" s="349" t="n">
        <v>46279</v>
      </c>
      <c r="Q88" s="348" t="n">
        <v>46283</v>
      </c>
      <c r="R88" s="256" t="inlineStr">
        <is>
          <t>AUTORIZADO PAGAMENTO</t>
        </is>
      </c>
      <c r="S88" s="347" t="n">
        <v>8202667580</v>
      </c>
      <c r="T88" s="338" t="inlineStr">
        <is>
          <t>30 DIAS CORRIDOS</t>
        </is>
      </c>
      <c r="U88" s="339" t="n">
        <v>46279</v>
      </c>
      <c r="V88" s="349" t="n">
        <v>46283</v>
      </c>
      <c r="W88" s="349" t="n">
        <v>46313</v>
      </c>
      <c r="X88" s="400" t="n"/>
      <c r="Y88" s="339">
        <f>IF(AND(X88&lt;&gt;"",W88&lt;&gt;""),IF(X88&lt;=W88,"SIM","NÃO"),"")</f>
        <v/>
      </c>
      <c r="Z88" s="401" t="n"/>
      <c r="AA88" s="341" t="n"/>
      <c r="AC88">
        <f>IF($C88="","",IF(COUNTIF('Códigos Santander (ref)'!$A$2:$A$79,$C88)&gt;0,"SANTANDER",IF(COUNTIF('Códigos Itaú (ref)'!$A$2:$A$44,$C88)&gt;0,"ITAU",IF(AND(TRIM(UPPER($I88))="CONTRATUAL",ISNUMBER(SEARCH("INDIVIDUAL",SUBSTITUTE(UPPER($D88)," ","")))),"PREMIUM FREE",""))))</f>
        <v/>
      </c>
    </row>
    <row r="89" ht="15" customFormat="1" customHeight="1" s="342">
      <c r="A89" s="347" t="inlineStr">
        <is>
          <t>TELA</t>
        </is>
      </c>
      <c r="B89" s="354" t="n">
        <v>58931</v>
      </c>
      <c r="C89" s="347" t="inlineStr">
        <is>
          <t>1RUH3</t>
        </is>
      </c>
      <c r="D89" s="347" t="inlineStr">
        <is>
          <t>BANCO SANTANDER BRASIL SA</t>
        </is>
      </c>
      <c r="E89" s="347" t="n">
        <v>25067438800</v>
      </c>
      <c r="F89" s="347" t="inlineStr">
        <is>
          <t>1RUH3030094011</t>
        </is>
      </c>
      <c r="G89" s="351" t="n">
        <v>480</v>
      </c>
      <c r="H89" s="351" t="n">
        <v>164.43</v>
      </c>
      <c r="I89" s="347" t="inlineStr">
        <is>
          <t>CONTRATUAL</t>
        </is>
      </c>
      <c r="J89" s="352" t="n">
        <v>21985980860</v>
      </c>
      <c r="K89" s="347" t="inlineStr">
        <is>
          <t>MANOELA CLEMENTE DE FARIA</t>
        </is>
      </c>
      <c r="L89" s="369" t="inlineStr">
        <is>
          <t>SÃO PAULO</t>
        </is>
      </c>
      <c r="M89" s="347" t="inlineStr">
        <is>
          <t>SP</t>
        </is>
      </c>
      <c r="N89" s="346" t="inlineStr">
        <is>
          <t>CIBELY</t>
        </is>
      </c>
      <c r="O89" s="346" t="inlineStr">
        <is>
          <t>JA POSSUI</t>
        </is>
      </c>
      <c r="P89" s="348" t="n"/>
      <c r="Q89" s="348" t="n"/>
      <c r="R89" s="256" t="inlineStr">
        <is>
          <t>AUTORIZADO PAGAMENTO</t>
        </is>
      </c>
      <c r="S89" s="347" t="n">
        <v>8202667396</v>
      </c>
      <c r="T89" s="346" t="inlineStr">
        <is>
          <t>5 DIAS ÚTEIS</t>
        </is>
      </c>
      <c r="U89" s="348" t="n">
        <v>46279</v>
      </c>
      <c r="V89" s="349" t="n">
        <v>46280</v>
      </c>
      <c r="W89" s="349" t="n">
        <v>46287</v>
      </c>
      <c r="X89" s="350" t="n">
        <v>46282</v>
      </c>
      <c r="Y89" s="348">
        <f>IF(AND(X89&lt;&gt;"",W89&lt;&gt;""),IF(X89&lt;=W89,"SIM","NÃO"),"")</f>
        <v/>
      </c>
      <c r="Z89" s="408" t="n"/>
      <c r="AA89" s="355" t="n"/>
      <c r="AC89">
        <f>IF($C89="","",IF(COUNTIF('Códigos Santander (ref)'!$A$2:$A$79,$C89)&gt;0,"SANTANDER",IF(COUNTIF('Códigos Itaú (ref)'!$A$2:$A$44,$C89)&gt;0,"ITAU",IF(AND(TRIM(UPPER($I89))="CONTRATUAL",ISNUMBER(SEARCH("INDIVIDUAL",SUBSTITUTE(UPPER($D89)," ","")))),"PREMIUM FREE",""))))</f>
        <v/>
      </c>
    </row>
    <row r="90" ht="15" customFormat="1" customHeight="1" s="342">
      <c r="A90" s="347" t="inlineStr">
        <is>
          <t>TELA</t>
        </is>
      </c>
      <c r="B90" s="347" t="n">
        <v>59950</v>
      </c>
      <c r="C90" s="347" t="inlineStr">
        <is>
          <t>1RU51</t>
        </is>
      </c>
      <c r="D90" s="347" t="inlineStr">
        <is>
          <t>BANCO SANTANDER BRASIL SA</t>
        </is>
      </c>
      <c r="E90" s="347" t="n">
        <v>6174511847</v>
      </c>
      <c r="F90" s="347" t="inlineStr">
        <is>
          <t>1RU51000292036</t>
        </is>
      </c>
      <c r="G90" s="351" t="n">
        <v>970</v>
      </c>
      <c r="H90" s="351" t="n">
        <v>358.26</v>
      </c>
      <c r="I90" s="347" t="inlineStr">
        <is>
          <t>CONTRATUAL</t>
        </is>
      </c>
      <c r="J90" s="352" t="n">
        <v>29872889000189</v>
      </c>
      <c r="K90" s="347" t="inlineStr">
        <is>
          <t>RUBIA GALVARRO CLINICA ODONTOLOGICA LTDA</t>
        </is>
      </c>
      <c r="L90" s="347" t="inlineStr">
        <is>
          <t>LONDRINA</t>
        </is>
      </c>
      <c r="M90" s="347" t="inlineStr">
        <is>
          <t>PR</t>
        </is>
      </c>
      <c r="N90" s="346" t="inlineStr">
        <is>
          <t>CIBELY</t>
        </is>
      </c>
      <c r="O90" s="346" t="inlineStr">
        <is>
          <t>JA POSSUI</t>
        </is>
      </c>
      <c r="P90" s="348" t="n"/>
      <c r="Q90" s="348" t="n"/>
      <c r="R90" s="256" t="inlineStr">
        <is>
          <t>AUTORIZADO PAGAMENTO</t>
        </is>
      </c>
      <c r="S90" s="347" t="n">
        <v>8202667402</v>
      </c>
      <c r="T90" s="346" t="inlineStr">
        <is>
          <t>5 DIAS ÚTEIS</t>
        </is>
      </c>
      <c r="U90" s="348" t="n">
        <v>46280</v>
      </c>
      <c r="V90" s="349" t="n">
        <v>46280</v>
      </c>
      <c r="W90" s="349" t="n">
        <v>46287</v>
      </c>
      <c r="X90" s="350" t="n">
        <v>46282</v>
      </c>
      <c r="Y90" s="348">
        <f>IF(AND(X90&lt;&gt;"",W90&lt;&gt;""),IF(X90&lt;=W90,"SIM","NÃO"),"")</f>
        <v/>
      </c>
      <c r="Z90" s="408" t="n"/>
      <c r="AA90" s="355" t="n"/>
      <c r="AC90">
        <f>IF($C90="","",IF(COUNTIF('Códigos Santander (ref)'!$A$2:$A$79,$C90)&gt;0,"SANTANDER",IF(COUNTIF('Códigos Itaú (ref)'!$A$2:$A$44,$C90)&gt;0,"ITAU",IF(AND(TRIM(UPPER($I90))="CONTRATUAL",ISNUMBER(SEARCH("INDIVIDUAL",SUBSTITUTE(UPPER($D90)," ","")))),"PREMIUM FREE",""))))</f>
        <v/>
      </c>
    </row>
    <row r="91" ht="15" customFormat="1" customHeight="1" s="419">
      <c r="A91" s="335" t="inlineStr">
        <is>
          <t>TELA</t>
        </is>
      </c>
      <c r="B91" s="335" t="n">
        <v>59735</v>
      </c>
      <c r="C91" s="335" t="inlineStr">
        <is>
          <t>1RUH3</t>
        </is>
      </c>
      <c r="D91" s="335" t="inlineStr">
        <is>
          <t>BANCO SANTANDER BRASIL SA</t>
        </is>
      </c>
      <c r="E91" s="335" t="n">
        <v>38452562810</v>
      </c>
      <c r="F91" s="335" t="inlineStr">
        <is>
          <t>1RUH3028484002</t>
        </is>
      </c>
      <c r="G91" s="336" t="n">
        <v>2650</v>
      </c>
      <c r="H91" s="336" t="n">
        <v>605.42</v>
      </c>
      <c r="I91" s="335" t="inlineStr">
        <is>
          <t>CONTRATUAL</t>
        </is>
      </c>
      <c r="J91" s="337" t="n">
        <v>24870458000160</v>
      </c>
      <c r="K91" s="335" t="inlineStr">
        <is>
          <t>EDWAL LOBOSHI</t>
        </is>
      </c>
      <c r="L91" s="335" t="inlineStr">
        <is>
          <t>SÃO PAULO</t>
        </is>
      </c>
      <c r="M91" s="335" t="inlineStr">
        <is>
          <t>SP</t>
        </is>
      </c>
      <c r="N91" s="346" t="inlineStr">
        <is>
          <t>CIBELY</t>
        </is>
      </c>
      <c r="O91" s="346" t="n">
        <v>583413</v>
      </c>
      <c r="P91" s="348" t="n">
        <v>46280</v>
      </c>
      <c r="Q91" s="348" t="n">
        <v>46283</v>
      </c>
      <c r="R91" s="256" t="inlineStr">
        <is>
          <t>AUTORIZADO PAGAMENTO</t>
        </is>
      </c>
      <c r="S91" s="347" t="n">
        <v>8202667646</v>
      </c>
      <c r="T91" s="346" t="inlineStr">
        <is>
          <t>5 DIAS ÚTEIS</t>
        </is>
      </c>
      <c r="U91" s="348" t="n">
        <v>46280</v>
      </c>
      <c r="V91" s="348" t="n">
        <v>46283</v>
      </c>
      <c r="W91" s="348" t="n">
        <v>46290</v>
      </c>
      <c r="X91" s="400" t="n"/>
      <c r="Y91" s="339">
        <f>IF(AND(X91&lt;&gt;"",W91&lt;&gt;""),IF(X91&lt;=W91,"SIM","NÃO"),"")</f>
        <v/>
      </c>
      <c r="Z91" s="401" t="n"/>
      <c r="AA91" s="341" t="n"/>
      <c r="AC91">
        <f>IF($C91="","",IF(COUNTIF('Códigos Santander (ref)'!$A$2:$A$79,$C91)&gt;0,"SANTANDER",IF(COUNTIF('Códigos Itaú (ref)'!$A$2:$A$44,$C91)&gt;0,"ITAU",IF(AND(TRIM(UPPER($I91))="CONTRATUAL",ISNUMBER(SEARCH("INDIVIDUAL",SUBSTITUTE(UPPER($D91)," ","")))),"PREMIUM FREE",""))))</f>
        <v/>
      </c>
    </row>
    <row r="92" ht="15" customFormat="1" customHeight="1" s="419">
      <c r="A92" s="335" t="inlineStr">
        <is>
          <t>TELA</t>
        </is>
      </c>
      <c r="B92" s="335" t="n">
        <v>59473</v>
      </c>
      <c r="C92" s="335" t="n">
        <v>50700</v>
      </c>
      <c r="D92" s="335" t="inlineStr">
        <is>
          <t>INDIVIDUAL MAISODONTO</t>
        </is>
      </c>
      <c r="E92" s="335" t="n">
        <v>21883799856</v>
      </c>
      <c r="F92" s="337" t="n">
        <v>50700458423004</v>
      </c>
      <c r="G92" s="336" t="n">
        <v>400</v>
      </c>
      <c r="H92" s="336" t="n">
        <v>7.5</v>
      </c>
      <c r="I92" s="335" t="inlineStr">
        <is>
          <t>CONTRATUAL</t>
        </is>
      </c>
      <c r="J92" s="337" t="n">
        <v>13002081809</v>
      </c>
      <c r="K92" s="335" t="inlineStr">
        <is>
          <t>HALBERT VILLALBA</t>
        </is>
      </c>
      <c r="L92" s="335" t="inlineStr">
        <is>
          <t>SOROCABA</t>
        </is>
      </c>
      <c r="M92" s="335" t="inlineStr">
        <is>
          <t>SP</t>
        </is>
      </c>
      <c r="N92" s="346" t="inlineStr">
        <is>
          <t>CIBELY</t>
        </is>
      </c>
      <c r="O92" s="346" t="n">
        <v>583431</v>
      </c>
      <c r="P92" s="348" t="n">
        <v>46280</v>
      </c>
      <c r="Q92" s="348" t="n">
        <v>46283</v>
      </c>
      <c r="R92" s="256" t="inlineStr">
        <is>
          <t>AUTORIZADO PAGAMENTO</t>
        </is>
      </c>
      <c r="S92" s="347" t="n">
        <v>8202667647</v>
      </c>
      <c r="T92" s="346" t="inlineStr">
        <is>
          <t>30 DIAS CORRIDOS</t>
        </is>
      </c>
      <c r="U92" s="348" t="n">
        <v>46280</v>
      </c>
      <c r="V92" s="349" t="n">
        <v>46283</v>
      </c>
      <c r="W92" s="349" t="n">
        <v>46313</v>
      </c>
      <c r="X92" s="400" t="n"/>
      <c r="Y92" s="339">
        <f>IF(AND(X92&lt;&gt;"",W92&lt;&gt;""),IF(X92&lt;=W92,"SIM","NÃO"),"")</f>
        <v/>
      </c>
      <c r="Z92" s="401" t="n"/>
      <c r="AA92" s="341" t="n"/>
      <c r="AC92">
        <f>IF($C92="","",IF(COUNTIF('Códigos Santander (ref)'!$A$2:$A$79,$C92)&gt;0,"SANTANDER",IF(COUNTIF('Códigos Itaú (ref)'!$A$2:$A$44,$C92)&gt;0,"ITAU",IF(AND(TRIM(UPPER($I92))="CONTRATUAL",ISNUMBER(SEARCH("INDIVIDUAL",SUBSTITUTE(UPPER($D92)," ","")))),"PREMIUM FREE",""))))</f>
        <v/>
      </c>
    </row>
    <row r="93" ht="15" customFormat="1" customHeight="1" s="419">
      <c r="A93" s="335" t="inlineStr">
        <is>
          <t>TELA</t>
        </is>
      </c>
      <c r="B93" s="335" t="n">
        <v>59695</v>
      </c>
      <c r="C93" s="335" t="inlineStr">
        <is>
          <t>0700G</t>
        </is>
      </c>
      <c r="D93" s="335" t="inlineStr">
        <is>
          <t>I N D I V I D U A L</t>
        </is>
      </c>
      <c r="E93" s="335" t="n">
        <v>12438860642</v>
      </c>
      <c r="F93" s="335" t="inlineStr">
        <is>
          <t>0700G622049010</t>
        </is>
      </c>
      <c r="G93" s="336" t="n">
        <v>850</v>
      </c>
      <c r="H93" s="336" t="n">
        <v>36</v>
      </c>
      <c r="I93" s="335" t="inlineStr">
        <is>
          <t>CONTRATUAL</t>
        </is>
      </c>
      <c r="J93" s="337" t="n">
        <v>10404593666</v>
      </c>
      <c r="K93" s="335" t="inlineStr">
        <is>
          <t>MARINA MATIAS RANGEL</t>
        </is>
      </c>
      <c r="L93" s="335" t="inlineStr">
        <is>
          <t>BELO HORIZONTE</t>
        </is>
      </c>
      <c r="M93" s="335" t="inlineStr">
        <is>
          <t>MG</t>
        </is>
      </c>
      <c r="N93" s="346" t="inlineStr">
        <is>
          <t>CIBELY</t>
        </is>
      </c>
      <c r="O93" s="346" t="n">
        <v>583436</v>
      </c>
      <c r="P93" s="348" t="n">
        <v>46280</v>
      </c>
      <c r="Q93" s="348" t="n">
        <v>46283</v>
      </c>
      <c r="R93" s="256" t="inlineStr">
        <is>
          <t>AUTORIZADO PAGAMENTO</t>
        </is>
      </c>
      <c r="S93" s="347" t="n">
        <v>8202667648</v>
      </c>
      <c r="T93" s="346" t="inlineStr">
        <is>
          <t>30 DIAS CORRIDOS</t>
        </is>
      </c>
      <c r="U93" s="348" t="n">
        <v>46280</v>
      </c>
      <c r="V93" s="349" t="n">
        <v>46283</v>
      </c>
      <c r="W93" s="349" t="n">
        <v>46313</v>
      </c>
      <c r="X93" s="400" t="n"/>
      <c r="Y93" s="339">
        <f>IF(AND(X93&lt;&gt;"",W93&lt;&gt;""),IF(X93&lt;=W93,"SIM","NÃO"),"")</f>
        <v/>
      </c>
      <c r="Z93" s="401" t="n"/>
      <c r="AA93" s="341" t="n"/>
      <c r="AC93">
        <f>IF($C93="","",IF(COUNTIF('Códigos Santander (ref)'!$A$2:$A$79,$C93)&gt;0,"SANTANDER",IF(COUNTIF('Códigos Itaú (ref)'!$A$2:$A$44,$C93)&gt;0,"ITAU",IF(AND(TRIM(UPPER($I93))="CONTRATUAL",ISNUMBER(SEARCH("INDIVIDUAL",SUBSTITUTE(UPPER($D93)," ","")))),"PREMIUM FREE",""))))</f>
        <v/>
      </c>
    </row>
    <row r="94" ht="15" customFormat="1" customHeight="1" s="342">
      <c r="A94" s="347" t="inlineStr">
        <is>
          <t>TELA</t>
        </is>
      </c>
      <c r="B94" s="347" t="n">
        <v>59776</v>
      </c>
      <c r="C94" s="347" t="inlineStr">
        <is>
          <t>1RUH3</t>
        </is>
      </c>
      <c r="D94" s="347" t="inlineStr">
        <is>
          <t>BANCO SANTANDER BRASIL SA</t>
        </is>
      </c>
      <c r="E94" s="347" t="n">
        <v>22024640850</v>
      </c>
      <c r="F94" s="352" t="inlineStr">
        <is>
          <t>1RUH3033793000</t>
        </is>
      </c>
      <c r="G94" s="351" t="n">
        <v>318.67</v>
      </c>
      <c r="H94" s="351" t="n">
        <v>318.67</v>
      </c>
      <c r="I94" s="347" t="inlineStr">
        <is>
          <t>CONTRATUAL</t>
        </is>
      </c>
      <c r="J94" s="352" t="n">
        <v>38260191000101</v>
      </c>
      <c r="K94" s="347" t="inlineStr">
        <is>
          <t>FREDERICO VICENTE CLINICA ODONTOLOGICA UNIPESSOAL LTDA</t>
        </is>
      </c>
      <c r="L94" s="347" t="inlineStr">
        <is>
          <t>SÃO PAULO</t>
        </is>
      </c>
      <c r="M94" s="347" t="inlineStr">
        <is>
          <t>SP</t>
        </is>
      </c>
      <c r="N94" s="346" t="inlineStr">
        <is>
          <t>CIBELY</t>
        </is>
      </c>
      <c r="O94" s="346" t="inlineStr">
        <is>
          <t>JA POSSUI</t>
        </is>
      </c>
      <c r="P94" s="348" t="n"/>
      <c r="Q94" s="348" t="n"/>
      <c r="R94" s="256" t="inlineStr">
        <is>
          <t>AUTORIZADO PAGAMENTO</t>
        </is>
      </c>
      <c r="S94" s="347" t="n">
        <v>8202667399</v>
      </c>
      <c r="T94" s="346" t="inlineStr">
        <is>
          <t>5 DIAS ÚTEIS</t>
        </is>
      </c>
      <c r="U94" s="348" t="n">
        <v>46280</v>
      </c>
      <c r="V94" s="348" t="n">
        <v>46280</v>
      </c>
      <c r="W94" s="348" t="n">
        <v>46287</v>
      </c>
      <c r="X94" s="350" t="n">
        <v>46282</v>
      </c>
      <c r="Y94" s="348">
        <f>IF(AND(X94&lt;&gt;"",W94&lt;&gt;""),IF(X94&lt;=W94,"SIM","NÃO"),"")</f>
        <v/>
      </c>
      <c r="Z94" s="408" t="n"/>
      <c r="AA94" s="355" t="n"/>
      <c r="AC94">
        <f>IF($C94="","",IF(COUNTIF('Códigos Santander (ref)'!$A$2:$A$79,$C94)&gt;0,"SANTANDER",IF(COUNTIF('Códigos Itaú (ref)'!$A$2:$A$44,$C94)&gt;0,"ITAU",IF(AND(TRIM(UPPER($I94))="CONTRATUAL",ISNUMBER(SEARCH("INDIVIDUAL",SUBSTITUTE(UPPER($D94)," ","")))),"PREMIUM FREE",""))))</f>
        <v/>
      </c>
    </row>
    <row r="95" ht="15" customFormat="1" customHeight="1" s="342">
      <c r="A95" s="347" t="inlineStr">
        <is>
          <t>TELA</t>
        </is>
      </c>
      <c r="B95" s="347" t="n">
        <v>59697</v>
      </c>
      <c r="C95" s="347" t="inlineStr">
        <is>
          <t>1RUH3</t>
        </is>
      </c>
      <c r="D95" s="347" t="inlineStr">
        <is>
          <t>BANCO SANTANDER BRASIL SA</t>
        </is>
      </c>
      <c r="E95" s="347" t="n">
        <v>22024640850</v>
      </c>
      <c r="F95" s="352" t="inlineStr">
        <is>
          <t>1RUH3033793000</t>
        </is>
      </c>
      <c r="G95" s="351" t="n">
        <v>4995</v>
      </c>
      <c r="H95" s="351" t="n">
        <v>4995</v>
      </c>
      <c r="I95" s="347" t="inlineStr">
        <is>
          <t>CONTRATUAL</t>
        </is>
      </c>
      <c r="J95" s="352" t="n">
        <v>5573342000114</v>
      </c>
      <c r="K95" s="347" t="inlineStr">
        <is>
          <t>VICENTE ESPERIDIAO ODONTOLOGIA AVANCADA LTDA</t>
        </is>
      </c>
      <c r="L95" s="347" t="inlineStr">
        <is>
          <t>SÃO PAULO</t>
        </is>
      </c>
      <c r="M95" s="347" t="inlineStr">
        <is>
          <t>SP</t>
        </is>
      </c>
      <c r="N95" s="346" t="inlineStr">
        <is>
          <t>CIBELY</t>
        </is>
      </c>
      <c r="O95" s="346" t="inlineStr">
        <is>
          <t>JA POSSUI</t>
        </is>
      </c>
      <c r="P95" s="348" t="n"/>
      <c r="Q95" s="348" t="n"/>
      <c r="R95" s="256" t="inlineStr">
        <is>
          <t>AUTORIZADO PAGAMENTO</t>
        </is>
      </c>
      <c r="S95" s="347" t="n">
        <v>8202667407</v>
      </c>
      <c r="T95" s="346" t="inlineStr">
        <is>
          <t>5 DIAS ÚTEIS</t>
        </is>
      </c>
      <c r="U95" s="348" t="n">
        <v>46280</v>
      </c>
      <c r="V95" s="348" t="n">
        <v>46280</v>
      </c>
      <c r="W95" s="348" t="n">
        <v>46287</v>
      </c>
      <c r="X95" s="350" t="n">
        <v>46282</v>
      </c>
      <c r="Y95" s="348">
        <f>IF(AND(X95&lt;&gt;"",W95&lt;&gt;""),IF(X95&lt;=W95,"SIM","NÃO"),"")</f>
        <v/>
      </c>
      <c r="Z95" s="408" t="n"/>
      <c r="AA95" s="355" t="n"/>
      <c r="AC95">
        <f>IF($C95="","",IF(COUNTIF('Códigos Santander (ref)'!$A$2:$A$79,$C95)&gt;0,"SANTANDER",IF(COUNTIF('Códigos Itaú (ref)'!$A$2:$A$44,$C95)&gt;0,"ITAU",IF(AND(TRIM(UPPER($I95))="CONTRATUAL",ISNUMBER(SEARCH("INDIVIDUAL",SUBSTITUTE(UPPER($D95)," ","")))),"PREMIUM FREE",""))))</f>
        <v/>
      </c>
    </row>
    <row r="96" ht="15" customFormat="1" customHeight="1" s="342">
      <c r="A96" s="347" t="inlineStr">
        <is>
          <t>TELA</t>
        </is>
      </c>
      <c r="B96" s="347" t="n">
        <v>59893</v>
      </c>
      <c r="C96" s="347" t="inlineStr">
        <is>
          <t>1RUH3</t>
        </is>
      </c>
      <c r="D96" s="347" t="inlineStr">
        <is>
          <t>BANCO SANTANDER BRASIL SA</t>
        </is>
      </c>
      <c r="E96" s="347" t="n">
        <v>22024640850</v>
      </c>
      <c r="F96" s="347" t="inlineStr">
        <is>
          <t>1RUH3033793034</t>
        </is>
      </c>
      <c r="G96" s="351" t="n">
        <v>4995</v>
      </c>
      <c r="H96" s="351" t="n">
        <v>4995</v>
      </c>
      <c r="I96" s="347" t="inlineStr">
        <is>
          <t>CONTRATUAL</t>
        </is>
      </c>
      <c r="J96" s="106" t="n">
        <v>5573342000114</v>
      </c>
      <c r="K96" s="108" t="inlineStr">
        <is>
          <t>VICENTE ESPERIDIAO ODONTOLOGIA AVANCADA LTDA</t>
        </is>
      </c>
      <c r="L96" s="347" t="inlineStr">
        <is>
          <t>SÃO PAULO</t>
        </is>
      </c>
      <c r="M96" s="347" t="inlineStr">
        <is>
          <t>SP</t>
        </is>
      </c>
      <c r="N96" s="346" t="inlineStr">
        <is>
          <t>CIBELY</t>
        </is>
      </c>
      <c r="O96" s="346" t="inlineStr">
        <is>
          <t>JA POSSUI</t>
        </is>
      </c>
      <c r="P96" s="348" t="n"/>
      <c r="Q96" s="348" t="n"/>
      <c r="R96" s="256" t="inlineStr">
        <is>
          <t>AUTORIZADO PAGAMENTO</t>
        </is>
      </c>
      <c r="S96" s="347" t="n">
        <v>8202667408</v>
      </c>
      <c r="T96" s="346" t="inlineStr">
        <is>
          <t>5 DIAS ÚTEIS</t>
        </is>
      </c>
      <c r="U96" s="348" t="n">
        <v>46280</v>
      </c>
      <c r="V96" s="349" t="n">
        <v>46280</v>
      </c>
      <c r="W96" s="349" t="n">
        <v>46287</v>
      </c>
      <c r="X96" s="350" t="n">
        <v>46282</v>
      </c>
      <c r="Y96" s="348">
        <f>IF(AND(X96&lt;&gt;"",W96&lt;&gt;""),IF(X96&lt;=W96,"SIM","NÃO"),"")</f>
        <v/>
      </c>
      <c r="Z96" s="408" t="n"/>
      <c r="AA96" s="355" t="n"/>
      <c r="AC96">
        <f>IF($C96="","",IF(COUNTIF('Códigos Santander (ref)'!$A$2:$A$79,$C96)&gt;0,"SANTANDER",IF(COUNTIF('Códigos Itaú (ref)'!$A$2:$A$44,$C96)&gt;0,"ITAU",IF(AND(TRIM(UPPER($I96))="CONTRATUAL",ISNUMBER(SEARCH("INDIVIDUAL",SUBSTITUTE(UPPER($D96)," ","")))),"PREMIUM FREE",""))))</f>
        <v/>
      </c>
    </row>
    <row r="97" ht="15" customFormat="1" customHeight="1" s="419">
      <c r="A97" s="335" t="inlineStr">
        <is>
          <t>SAC</t>
        </is>
      </c>
      <c r="B97" s="335" t="n">
        <v>59595</v>
      </c>
      <c r="C97" s="335" t="inlineStr">
        <is>
          <t>0F1AM</t>
        </is>
      </c>
      <c r="D97" s="335" t="inlineStr">
        <is>
          <t>PERBRAS EMP BRASILEIRA DE PERFURACOES LTDA</t>
        </is>
      </c>
      <c r="E97" s="335" t="n">
        <v>70070153442</v>
      </c>
      <c r="F97" s="335" t="inlineStr">
        <is>
          <t>0F1AM000298000</t>
        </is>
      </c>
      <c r="G97" s="336" t="n">
        <v>350</v>
      </c>
      <c r="H97" s="336" t="n">
        <v>350</v>
      </c>
      <c r="I97" s="335" t="inlineStr">
        <is>
          <t>INSUFICIÊNCIA DE REDE</t>
        </is>
      </c>
      <c r="J97" s="337" t="n">
        <v>65126063000134</v>
      </c>
      <c r="K97" s="335" t="inlineStr">
        <is>
          <t>E V DA CAMARA NETO CONSULTÓRIO ODONTOLÓGICO</t>
        </is>
      </c>
      <c r="L97" s="335" t="inlineStr">
        <is>
          <t>GUAMARÉ</t>
        </is>
      </c>
      <c r="M97" s="335" t="inlineStr">
        <is>
          <t>RN</t>
        </is>
      </c>
      <c r="N97" s="346" t="inlineStr">
        <is>
          <t>CIBELY</t>
        </is>
      </c>
      <c r="O97" s="346" t="inlineStr">
        <is>
          <t>JA POSSUI</t>
        </is>
      </c>
      <c r="P97" s="339" t="n"/>
      <c r="Q97" s="339" t="n"/>
      <c r="R97" s="256" t="inlineStr">
        <is>
          <t>AUTORIZADO PAGAMENTO</t>
        </is>
      </c>
      <c r="S97" s="354" t="n">
        <v>8202667483</v>
      </c>
      <c r="T97" s="346" t="inlineStr">
        <is>
          <t>30 DIAS CORRIDOS</t>
        </is>
      </c>
      <c r="U97" s="348" t="n">
        <v>46280</v>
      </c>
      <c r="V97" s="348" t="n">
        <v>46281</v>
      </c>
      <c r="W97" s="348" t="n">
        <v>46311</v>
      </c>
      <c r="X97" s="475" t="n">
        <v>46297</v>
      </c>
      <c r="Y97" s="348">
        <f>IF(AND(X97&lt;&gt;"",W97&lt;&gt;""),IF(X97&lt;=W97,"SIM","NÃO"),"")</f>
        <v/>
      </c>
      <c r="Z97" s="401" t="n"/>
      <c r="AA97" s="341" t="n"/>
      <c r="AC97">
        <f>IF($C97="","",IF(COUNTIF('Códigos Santander (ref)'!$A$2:$A$79,$C97)&gt;0,"SANTANDER",IF(COUNTIF('Códigos Itaú (ref)'!$A$2:$A$44,$C97)&gt;0,"ITAU",IF(AND(TRIM(UPPER($I97))="CONTRATUAL",ISNUMBER(SEARCH("INDIVIDUAL",SUBSTITUTE(UPPER($D97)," ","")))),"PREMIUM FREE",""))))</f>
        <v/>
      </c>
    </row>
    <row r="98" ht="15" customFormat="1" customHeight="1" s="419">
      <c r="A98" s="335" t="inlineStr">
        <is>
          <t>TELA</t>
        </is>
      </c>
      <c r="B98" s="335" t="n">
        <v>59777</v>
      </c>
      <c r="C98" s="335" t="inlineStr">
        <is>
          <t>1RUGZ</t>
        </is>
      </c>
      <c r="D98" s="335" t="inlineStr">
        <is>
          <t>SX TOOLS SOLUC SERV COMPARTILHADOS LTDA</t>
        </is>
      </c>
      <c r="E98" s="335" t="n">
        <v>13488410870</v>
      </c>
      <c r="F98" s="335" t="inlineStr">
        <is>
          <t>1RUGZ002819015</t>
        </is>
      </c>
      <c r="G98" s="336" t="n">
        <v>1484</v>
      </c>
      <c r="H98" s="336" t="n">
        <v>1272</v>
      </c>
      <c r="I98" s="335" t="inlineStr">
        <is>
          <t>CONTRATUAL</t>
        </is>
      </c>
      <c r="J98" s="337" t="n">
        <v>38260191000101</v>
      </c>
      <c r="K98" s="335" t="inlineStr">
        <is>
          <t>FREDERICO VICENTE CLINICA ODONTOLOGICA UNIPESSOAL LTDA</t>
        </is>
      </c>
      <c r="L98" s="335" t="inlineStr">
        <is>
          <t>SÃO PAULO</t>
        </is>
      </c>
      <c r="M98" s="335" t="inlineStr">
        <is>
          <t>SP</t>
        </is>
      </c>
      <c r="N98" s="346" t="inlineStr">
        <is>
          <t>MARINA</t>
        </is>
      </c>
      <c r="O98" s="346" t="inlineStr">
        <is>
          <t>JA POSSUI</t>
        </is>
      </c>
      <c r="P98" s="339" t="n"/>
      <c r="Q98" s="339" t="n"/>
      <c r="R98" s="256" t="inlineStr">
        <is>
          <t>AUTORIZADO PAGAMENTO</t>
        </is>
      </c>
      <c r="S98" s="347" t="n">
        <v>8202667484</v>
      </c>
      <c r="T98" s="346" t="inlineStr">
        <is>
          <t>5 DIAS ÚTEIS</t>
        </is>
      </c>
      <c r="U98" s="348" t="n">
        <v>46281</v>
      </c>
      <c r="V98" s="349" t="n">
        <v>46281</v>
      </c>
      <c r="W98" s="348" t="n">
        <v>46288</v>
      </c>
      <c r="X98" s="475" t="n">
        <v>46286</v>
      </c>
      <c r="Y98" s="442">
        <f>IF(AND(X98&lt;&gt;"",W98&lt;&gt;""),IF(X98&lt;=W98,"SIM","NÃO"),"")</f>
        <v/>
      </c>
      <c r="Z98" s="401" t="n"/>
      <c r="AA98" s="341" t="n"/>
      <c r="AC98">
        <f>IF($C98="","",IF(COUNTIF('Códigos Santander (ref)'!$A$2:$A$79,$C98)&gt;0,"SANTANDER",IF(COUNTIF('Códigos Itaú (ref)'!$A$2:$A$44,$C98)&gt;0,"ITAU",IF(AND(TRIM(UPPER($I98))="CONTRATUAL",ISNUMBER(SEARCH("INDIVIDUAL",SUBSTITUTE(UPPER($D98)," ","")))),"PREMIUM FREE",""))))</f>
        <v/>
      </c>
    </row>
    <row r="99" ht="15" customFormat="1" customHeight="1" s="419">
      <c r="A99" s="467" t="inlineStr">
        <is>
          <t>EMAIL</t>
        </is>
      </c>
      <c r="B99" s="340" t="n">
        <v>59971</v>
      </c>
      <c r="C99" s="335" t="inlineStr">
        <is>
          <t>0700G</t>
        </is>
      </c>
      <c r="D99" s="335" t="inlineStr">
        <is>
          <t>I N D I V I D U A L</t>
        </is>
      </c>
      <c r="E99" s="335" t="n">
        <v>42084842840</v>
      </c>
      <c r="F99" s="337" t="inlineStr">
        <is>
          <t>0700G908235000</t>
        </is>
      </c>
      <c r="G99" s="336" t="n">
        <v>336.46</v>
      </c>
      <c r="H99" s="336" t="n">
        <v>336.46</v>
      </c>
      <c r="I99" s="335" t="inlineStr">
        <is>
          <t>DESLOCAMENTO</t>
        </is>
      </c>
      <c r="J99" s="337" t="n">
        <v>53991956000169</v>
      </c>
      <c r="K99" s="335" t="inlineStr">
        <is>
          <t>PSJ FRANCA COMERCIO DE COMBUSTÍVEIS ROD. CANDIDO PORTINARI</t>
        </is>
      </c>
      <c r="L99" s="335" t="inlineStr">
        <is>
          <t>FRANCA</t>
        </is>
      </c>
      <c r="M99" s="335" t="inlineStr">
        <is>
          <t>SP</t>
        </is>
      </c>
      <c r="N99" s="338" t="inlineStr">
        <is>
          <t>CIBELY</t>
        </is>
      </c>
      <c r="O99" s="338" t="n">
        <v>583845</v>
      </c>
      <c r="P99" s="339" t="n">
        <v>46281</v>
      </c>
      <c r="Q99" s="339" t="n"/>
      <c r="R99" s="248" t="inlineStr">
        <is>
          <t>EM ANDAMENTO</t>
        </is>
      </c>
      <c r="S99" s="335" t="n"/>
      <c r="T99" s="338" t="inlineStr">
        <is>
          <t>30 DIAS CORRIDOS</t>
        </is>
      </c>
      <c r="U99" s="339" t="n">
        <v>46281</v>
      </c>
      <c r="V99" s="339" t="n"/>
      <c r="W99" s="339" t="n"/>
      <c r="X99" s="400" t="n"/>
      <c r="Y99" s="348">
        <f>IF(AND(X99&lt;&gt;"",W99&lt;&gt;""),IF(X99&lt;=W99,"SIM","NÃO"),"")</f>
        <v/>
      </c>
      <c r="Z99" s="408" t="inlineStr">
        <is>
          <t>Priorizar pagamento no relatório sap</t>
        </is>
      </c>
      <c r="AA99" s="341" t="n"/>
      <c r="AC99">
        <f>IF($C99="","",IF(COUNTIF('Códigos Santander (ref)'!$A$2:$A$79,$C99)&gt;0,"SANTANDER",IF(COUNTIF('Códigos Itaú (ref)'!$A$2:$A$44,$C99)&gt;0,"ITAU",IF(AND(TRIM(UPPER($I99))="CONTRATUAL",ISNUMBER(SEARCH("INDIVIDUAL",SUBSTITUTE(UPPER($D99)," ","")))),"PREMIUM FREE",""))))</f>
        <v/>
      </c>
    </row>
    <row r="100" ht="15" customFormat="1" customHeight="1" s="419">
      <c r="A100" s="335" t="inlineStr">
        <is>
          <t>TELA</t>
        </is>
      </c>
      <c r="B100" s="335" t="n">
        <v>59812</v>
      </c>
      <c r="C100" s="335" t="inlineStr">
        <is>
          <t>1RU54</t>
        </is>
      </c>
      <c r="D100" s="335" t="inlineStr">
        <is>
          <t>BANCO SANTANDER BRASIL SA</t>
        </is>
      </c>
      <c r="E100" s="335" t="n">
        <v>3315462801</v>
      </c>
      <c r="F100" s="335" t="inlineStr">
        <is>
          <t>1RU54000230014</t>
        </is>
      </c>
      <c r="G100" s="336" t="n">
        <v>145</v>
      </c>
      <c r="H100" s="336" t="n">
        <v>145</v>
      </c>
      <c r="I100" s="335" t="inlineStr">
        <is>
          <t>CONTRATUAL</t>
        </is>
      </c>
      <c r="J100" s="337" t="n">
        <v>3315462801</v>
      </c>
      <c r="K100" s="335" t="inlineStr">
        <is>
          <t>CLINICA ODONTOLOGICA ODONTO BELLE LTDA</t>
        </is>
      </c>
      <c r="L100" s="335" t="inlineStr">
        <is>
          <t>SÃO BERNARDO DO CAMPO</t>
        </is>
      </c>
      <c r="M100" s="335" t="inlineStr">
        <is>
          <t>SP</t>
        </is>
      </c>
      <c r="N100" s="346" t="inlineStr">
        <is>
          <t>MARINA</t>
        </is>
      </c>
      <c r="O100" s="355" t="inlineStr">
        <is>
          <t>JA POSSUI</t>
        </is>
      </c>
      <c r="P100" s="339" t="n"/>
      <c r="Q100" s="339" t="n"/>
      <c r="R100" s="256" t="inlineStr">
        <is>
          <t>AUTORIZADO PAGAMENTO</t>
        </is>
      </c>
      <c r="S100" s="347" t="n">
        <v>8202667485</v>
      </c>
      <c r="T100" s="346" t="inlineStr">
        <is>
          <t>5 DIAS ÚTEIS</t>
        </is>
      </c>
      <c r="U100" s="348" t="n">
        <v>46281</v>
      </c>
      <c r="V100" s="349" t="n">
        <v>46281</v>
      </c>
      <c r="W100" s="349" t="n">
        <v>46288</v>
      </c>
      <c r="X100" s="475" t="n">
        <v>46286</v>
      </c>
      <c r="Y100" s="348">
        <f>IF(AND(X100&lt;&gt;"",W100&lt;&gt;""),IF(X100&lt;=W100,"SIM","NÃO"),"")</f>
        <v/>
      </c>
      <c r="Z100" s="401" t="n"/>
      <c r="AA100" s="341" t="n"/>
      <c r="AC100">
        <f>IF($C100="","",IF(COUNTIF('Códigos Santander (ref)'!$A$2:$A$79,$C100)&gt;0,"SANTANDER",IF(COUNTIF('Códigos Itaú (ref)'!$A$2:$A$44,$C100)&gt;0,"ITAU",IF(AND(TRIM(UPPER($I100))="CONTRATUAL",ISNUMBER(SEARCH("INDIVIDUAL",SUBSTITUTE(UPPER($D100)," ","")))),"PREMIUM FREE",""))))</f>
        <v/>
      </c>
    </row>
    <row r="101" ht="15" customFormat="1" customHeight="1" s="419">
      <c r="A101" s="335" t="inlineStr">
        <is>
          <t>TELA</t>
        </is>
      </c>
      <c r="B101" s="335" t="n">
        <v>59792</v>
      </c>
      <c r="C101" s="335" t="inlineStr">
        <is>
          <t>1RU54</t>
        </is>
      </c>
      <c r="D101" s="335" t="inlineStr">
        <is>
          <t>BANCO SANTANDER BRASIL SA</t>
        </is>
      </c>
      <c r="E101" s="335" t="n">
        <v>5296844890</v>
      </c>
      <c r="F101" s="335" t="inlineStr">
        <is>
          <t>1RU54000197025</t>
        </is>
      </c>
      <c r="G101" s="336" t="n">
        <v>370</v>
      </c>
      <c r="H101" s="336" t="n">
        <v>243.88</v>
      </c>
      <c r="I101" s="335" t="inlineStr">
        <is>
          <t>CONTRATUAL</t>
        </is>
      </c>
      <c r="J101" s="337" t="n">
        <v>24870458000160</v>
      </c>
      <c r="K101" s="335" t="inlineStr">
        <is>
          <t>EDWAL  LOBOSCHI</t>
        </is>
      </c>
      <c r="L101" s="335" t="inlineStr">
        <is>
          <t>SÃO PAULO</t>
        </is>
      </c>
      <c r="M101" s="335" t="inlineStr">
        <is>
          <t>SP</t>
        </is>
      </c>
      <c r="N101" s="346" t="inlineStr">
        <is>
          <t>MARINA</t>
        </is>
      </c>
      <c r="O101" s="346" t="inlineStr">
        <is>
          <t>JA POSSUI</t>
        </is>
      </c>
      <c r="P101" s="339" t="n"/>
      <c r="Q101" s="339" t="n"/>
      <c r="R101" s="256" t="inlineStr">
        <is>
          <t>AUTORIZADO PAGAMENTO</t>
        </is>
      </c>
      <c r="S101" s="347" t="n">
        <v>8202667486</v>
      </c>
      <c r="T101" s="346" t="inlineStr">
        <is>
          <t>5 DIAS ÚTEIS</t>
        </is>
      </c>
      <c r="U101" s="348" t="n">
        <v>46281</v>
      </c>
      <c r="V101" s="349" t="n">
        <v>46281</v>
      </c>
      <c r="W101" s="349" t="n">
        <v>46288</v>
      </c>
      <c r="X101" s="475" t="n">
        <v>46286</v>
      </c>
      <c r="Y101" s="348">
        <f>IF(AND(X101&lt;&gt;"",W101&lt;&gt;""),IF(X101&lt;=W101,"SIM","NÃO"),"")</f>
        <v/>
      </c>
      <c r="Z101" s="401" t="n"/>
      <c r="AA101" s="341" t="n"/>
      <c r="AC101">
        <f>IF($C101="","",IF(COUNTIF('Códigos Santander (ref)'!$A$2:$A$79,$C101)&gt;0,"SANTANDER",IF(COUNTIF('Códigos Itaú (ref)'!$A$2:$A$44,$C101)&gt;0,"ITAU",IF(AND(TRIM(UPPER($I101))="CONTRATUAL",ISNUMBER(SEARCH("INDIVIDUAL",SUBSTITUTE(UPPER($D101)," ","")))),"PREMIUM FREE",""))))</f>
        <v/>
      </c>
    </row>
    <row r="102" ht="15" customFormat="1" customHeight="1" s="419">
      <c r="A102" s="335" t="inlineStr">
        <is>
          <t>TELA</t>
        </is>
      </c>
      <c r="B102" s="335" t="n">
        <v>59832</v>
      </c>
      <c r="C102" s="335" t="inlineStr">
        <is>
          <t>1RUGZ</t>
        </is>
      </c>
      <c r="D102" s="335" t="inlineStr">
        <is>
          <t>SX TOOLS SOLUC SERV COMPARTILHADOS LTDA</t>
        </is>
      </c>
      <c r="E102" s="335" t="n">
        <v>27174714803</v>
      </c>
      <c r="F102" s="335" t="inlineStr">
        <is>
          <t>1RUGZ002824019</t>
        </is>
      </c>
      <c r="G102" s="336" t="n">
        <v>800</v>
      </c>
      <c r="H102" s="336" t="n">
        <v>368.68</v>
      </c>
      <c r="I102" s="335" t="inlineStr">
        <is>
          <t>CONTRATUAL</t>
        </is>
      </c>
      <c r="J102" s="469" t="n">
        <v>6051745807</v>
      </c>
      <c r="K102" s="129" t="inlineStr">
        <is>
          <t>MARIA ALICE VASCONCELLOS PIRANI TOLEDO</t>
        </is>
      </c>
      <c r="L102" s="335" t="inlineStr">
        <is>
          <t>SÃO PAULO</t>
        </is>
      </c>
      <c r="M102" s="335" t="inlineStr">
        <is>
          <t>SP</t>
        </is>
      </c>
      <c r="N102" s="346" t="inlineStr">
        <is>
          <t>MARINA</t>
        </is>
      </c>
      <c r="O102" s="346" t="inlineStr">
        <is>
          <t>JA POSSUI</t>
        </is>
      </c>
      <c r="P102" s="339" t="n"/>
      <c r="Q102" s="339" t="n"/>
      <c r="R102" s="256" t="inlineStr">
        <is>
          <t>AUTORIZADO PAGAMENTO</t>
        </is>
      </c>
      <c r="S102" s="347" t="n">
        <v>8202667488</v>
      </c>
      <c r="T102" s="346" t="inlineStr">
        <is>
          <t>5 DIAS ÚTEIS</t>
        </is>
      </c>
      <c r="U102" s="348" t="n">
        <v>46281</v>
      </c>
      <c r="V102" s="349" t="n">
        <v>46281</v>
      </c>
      <c r="W102" s="349" t="n">
        <v>46288</v>
      </c>
      <c r="X102" s="475" t="n">
        <v>46286</v>
      </c>
      <c r="Y102" s="348">
        <f>IF(AND(X102&lt;&gt;"",W102&lt;&gt;""),IF(X102&lt;=W102,"SIM","NÃO"),"")</f>
        <v/>
      </c>
      <c r="Z102" s="401" t="n"/>
      <c r="AA102" s="341" t="n"/>
      <c r="AC102">
        <f>IF($C102="","",IF(COUNTIF('Códigos Santander (ref)'!$A$2:$A$79,$C102)&gt;0,"SANTANDER",IF(COUNTIF('Códigos Itaú (ref)'!$A$2:$A$44,$C102)&gt;0,"ITAU",IF(AND(TRIM(UPPER($I102))="CONTRATUAL",ISNUMBER(SEARCH("INDIVIDUAL",SUBSTITUTE(UPPER($D102)," ","")))),"PREMIUM FREE",""))))</f>
        <v/>
      </c>
    </row>
    <row r="103" ht="15" customFormat="1" customHeight="1" s="419">
      <c r="A103" s="335" t="inlineStr">
        <is>
          <t>TELA</t>
        </is>
      </c>
      <c r="B103" s="335" t="n">
        <v>59851</v>
      </c>
      <c r="C103" s="335" t="inlineStr">
        <is>
          <t>1RU51</t>
        </is>
      </c>
      <c r="D103" s="335" t="inlineStr">
        <is>
          <t>BANCO SANTANDER BRASIL SA</t>
        </is>
      </c>
      <c r="E103" s="335" t="n">
        <v>764153846</v>
      </c>
      <c r="F103" s="335" t="inlineStr">
        <is>
          <t>1RU51000760005</t>
        </is>
      </c>
      <c r="G103" s="336" t="n">
        <v>800</v>
      </c>
      <c r="H103" s="336" t="n">
        <v>192.85</v>
      </c>
      <c r="I103" s="335" t="inlineStr">
        <is>
          <t>CONTRATUAL</t>
        </is>
      </c>
      <c r="J103" s="469" t="n">
        <v>96248351872</v>
      </c>
      <c r="K103" s="129" t="inlineStr">
        <is>
          <t>MARCELO RUI OLIVEIRA GONZAGA</t>
        </is>
      </c>
      <c r="L103" s="335" t="inlineStr">
        <is>
          <t>SÃO PAULO</t>
        </is>
      </c>
      <c r="M103" s="335" t="inlineStr">
        <is>
          <t>SP</t>
        </is>
      </c>
      <c r="N103" s="346" t="inlineStr">
        <is>
          <t>MARINA</t>
        </is>
      </c>
      <c r="O103" s="346" t="inlineStr">
        <is>
          <t>JA POSSUI</t>
        </is>
      </c>
      <c r="P103" s="339" t="n"/>
      <c r="Q103" s="339" t="n"/>
      <c r="R103" s="256" t="inlineStr">
        <is>
          <t>AUTORIZADO PAGAMENTO</t>
        </is>
      </c>
      <c r="S103" s="347" t="n">
        <v>8202667489</v>
      </c>
      <c r="T103" s="346" t="inlineStr">
        <is>
          <t>5 DIAS ÚTEIS</t>
        </is>
      </c>
      <c r="U103" s="348" t="n">
        <v>46281</v>
      </c>
      <c r="V103" s="349" t="n">
        <v>46281</v>
      </c>
      <c r="W103" s="349" t="n">
        <v>46288</v>
      </c>
      <c r="X103" s="475" t="n">
        <v>46286</v>
      </c>
      <c r="Y103" s="348">
        <f>IF(AND(X103&lt;&gt;"",W103&lt;&gt;""),IF(X103&lt;=W103,"SIM","NÃO"),"")</f>
        <v/>
      </c>
      <c r="Z103" s="401" t="n"/>
      <c r="AA103" s="341" t="n"/>
      <c r="AC103">
        <f>IF($C103="","",IF(COUNTIF('Códigos Santander (ref)'!$A$2:$A$79,$C103)&gt;0,"SANTANDER",IF(COUNTIF('Códigos Itaú (ref)'!$A$2:$A$44,$C103)&gt;0,"ITAU",IF(AND(TRIM(UPPER($I103))="CONTRATUAL",ISNUMBER(SEARCH("INDIVIDUAL",SUBSTITUTE(UPPER($D103)," ","")))),"PREMIUM FREE",""))))</f>
        <v/>
      </c>
    </row>
    <row r="104" ht="15" customFormat="1" customHeight="1" s="419">
      <c r="A104" s="335" t="inlineStr">
        <is>
          <t>TELA</t>
        </is>
      </c>
      <c r="B104" s="340" t="n">
        <v>59870</v>
      </c>
      <c r="C104" s="335" t="inlineStr">
        <is>
          <t>1RUGZ</t>
        </is>
      </c>
      <c r="D104" s="335" t="inlineStr">
        <is>
          <t>SX TOOLS SOLUC SERV COMPARTILHADOS LTDA</t>
        </is>
      </c>
      <c r="E104" s="335" t="n">
        <v>28776802825</v>
      </c>
      <c r="F104" s="335" t="inlineStr">
        <is>
          <t>1RUGZ002658020</t>
        </is>
      </c>
      <c r="G104" s="336" t="n">
        <v>250</v>
      </c>
      <c r="H104" s="336" t="n">
        <v>212.19</v>
      </c>
      <c r="I104" s="335" t="inlineStr">
        <is>
          <t>CONTRATUAL</t>
        </is>
      </c>
      <c r="J104" s="337" t="n">
        <v>12974178871</v>
      </c>
      <c r="K104" s="335" t="inlineStr">
        <is>
          <t>MARIA FERNADA SARDINHA</t>
        </is>
      </c>
      <c r="L104" s="335" t="inlineStr">
        <is>
          <t>SÃO PAULO</t>
        </is>
      </c>
      <c r="M104" s="335" t="inlineStr">
        <is>
          <t>SP</t>
        </is>
      </c>
      <c r="N104" s="346" t="inlineStr">
        <is>
          <t>MARINA</t>
        </is>
      </c>
      <c r="O104" s="346" t="inlineStr">
        <is>
          <t>JA POSSUI</t>
        </is>
      </c>
      <c r="P104" s="339" t="n"/>
      <c r="Q104" s="339" t="n"/>
      <c r="R104" s="256" t="inlineStr">
        <is>
          <t>AUTORIZADO PAGAMENTO</t>
        </is>
      </c>
      <c r="S104" s="347" t="n">
        <v>8202667559</v>
      </c>
      <c r="T104" s="346" t="inlineStr">
        <is>
          <t>5 DIAS ÚTEIS</t>
        </is>
      </c>
      <c r="U104" s="348" t="n">
        <v>46281</v>
      </c>
      <c r="V104" s="348" t="n">
        <v>46282</v>
      </c>
      <c r="W104" s="349" t="n">
        <v>46289</v>
      </c>
      <c r="X104" s="475" t="n">
        <v>46286</v>
      </c>
      <c r="Y104" s="348">
        <f>IF(AND(X104&lt;&gt;"",W104&lt;&gt;""),IF(X104&lt;=W104,"SIM","NÃO"),"")</f>
        <v/>
      </c>
      <c r="Z104" s="401" t="n"/>
      <c r="AA104" s="341" t="n"/>
      <c r="AC104">
        <f>IF($C104="","",IF(COUNTIF('Códigos Santander (ref)'!$A$2:$A$79,$C104)&gt;0,"SANTANDER",IF(COUNTIF('Códigos Itaú (ref)'!$A$2:$A$44,$C104)&gt;0,"ITAU",IF(AND(TRIM(UPPER($I104))="CONTRATUAL",ISNUMBER(SEARCH("INDIVIDUAL",SUBSTITUTE(UPPER($D104)," ","")))),"PREMIUM FREE",""))))</f>
        <v/>
      </c>
    </row>
    <row r="105" ht="15" customFormat="1" customHeight="1" s="419">
      <c r="A105" s="335" t="inlineStr">
        <is>
          <t>TELA</t>
        </is>
      </c>
      <c r="B105" s="335" t="n">
        <v>59711</v>
      </c>
      <c r="C105" s="335" t="inlineStr">
        <is>
          <t>0KGE5</t>
        </is>
      </c>
      <c r="D105" s="335" t="inlineStr">
        <is>
          <t>BANCO SANTANDER BRASIL SA</t>
        </is>
      </c>
      <c r="E105" s="335" t="n">
        <v>8608758733</v>
      </c>
      <c r="F105" s="335" t="inlineStr">
        <is>
          <t>0KGE5266319010</t>
        </is>
      </c>
      <c r="G105" s="336" t="n">
        <v>260</v>
      </c>
      <c r="H105" s="336" t="n">
        <v>212.19</v>
      </c>
      <c r="I105" s="335" t="inlineStr">
        <is>
          <t>CONTRATUAL</t>
        </is>
      </c>
      <c r="J105" s="337" t="n">
        <v>5950466730</v>
      </c>
      <c r="K105" s="335" t="inlineStr">
        <is>
          <t>ZULMA FLORES BLANCO QUEIROZ</t>
        </is>
      </c>
      <c r="L105" s="335" t="inlineStr">
        <is>
          <t>SÃO GONÇALO</t>
        </is>
      </c>
      <c r="M105" s="335" t="inlineStr">
        <is>
          <t>RJ</t>
        </is>
      </c>
      <c r="N105" s="346" t="inlineStr">
        <is>
          <t>CIBELY</t>
        </is>
      </c>
      <c r="O105" s="346" t="inlineStr">
        <is>
          <t>JA POSSUI</t>
        </is>
      </c>
      <c r="P105" s="339" t="n"/>
      <c r="Q105" s="339" t="n"/>
      <c r="R105" s="256" t="inlineStr">
        <is>
          <t>AUTORIZADO PAGAMENTO</t>
        </is>
      </c>
      <c r="S105" s="347" t="n">
        <v>8202667560</v>
      </c>
      <c r="T105" s="346" t="inlineStr">
        <is>
          <t>5 DIAS ÚTEIS</t>
        </is>
      </c>
      <c r="U105" s="348" t="n">
        <v>46281</v>
      </c>
      <c r="V105" s="348" t="n">
        <v>46282</v>
      </c>
      <c r="W105" s="349" t="n">
        <v>46289</v>
      </c>
      <c r="X105" s="475" t="n">
        <v>46286</v>
      </c>
      <c r="Y105" s="348">
        <f>IF(AND(X105&lt;&gt;"",W105&lt;&gt;""),IF(X105&lt;=W105,"SIM","NÃO"),"")</f>
        <v/>
      </c>
      <c r="Z105" s="401" t="n"/>
      <c r="AA105" s="341" t="n"/>
      <c r="AC105">
        <f>IF($C105="","",IF(COUNTIF('Códigos Santander (ref)'!$A$2:$A$79,$C105)&gt;0,"SANTANDER",IF(COUNTIF('Códigos Itaú (ref)'!$A$2:$A$44,$C105)&gt;0,"ITAU",IF(AND(TRIM(UPPER($I105))="CONTRATUAL",ISNUMBER(SEARCH("INDIVIDUAL",SUBSTITUTE(UPPER($D105)," ","")))),"PREMIUM FREE",""))))</f>
        <v/>
      </c>
    </row>
    <row r="106" ht="15" customFormat="1" customHeight="1" s="419">
      <c r="A106" s="335" t="inlineStr">
        <is>
          <t>TELA</t>
        </is>
      </c>
      <c r="B106" s="335" t="n">
        <v>59872</v>
      </c>
      <c r="C106" s="335" t="inlineStr">
        <is>
          <t>1RUH3</t>
        </is>
      </c>
      <c r="D106" s="471" t="inlineStr">
        <is>
          <t>BANCO SANTANDER BRASIL SA</t>
        </is>
      </c>
      <c r="E106" s="335" t="n">
        <v>25067438800</v>
      </c>
      <c r="F106" s="335" t="inlineStr">
        <is>
          <t>1RUH3030094011</t>
        </is>
      </c>
      <c r="G106" s="336" t="n">
        <v>600</v>
      </c>
      <c r="H106" s="336" t="n">
        <v>212.19</v>
      </c>
      <c r="I106" s="335" t="inlineStr">
        <is>
          <t>CONTRATUAL</t>
        </is>
      </c>
      <c r="J106" s="337" t="n">
        <v>29500005840</v>
      </c>
      <c r="K106" s="335" t="inlineStr">
        <is>
          <t>MARIANNA ARRUDA DOS REIS NETO</t>
        </is>
      </c>
      <c r="L106" s="335" t="inlineStr">
        <is>
          <t>SÃO PAULO</t>
        </is>
      </c>
      <c r="M106" s="335" t="inlineStr">
        <is>
          <t>SP</t>
        </is>
      </c>
      <c r="N106" s="346" t="inlineStr">
        <is>
          <t>MARINA</t>
        </is>
      </c>
      <c r="O106" s="346" t="inlineStr">
        <is>
          <t>JA POSSUI</t>
        </is>
      </c>
      <c r="P106" s="339" t="n"/>
      <c r="Q106" s="339" t="n"/>
      <c r="R106" s="256" t="inlineStr">
        <is>
          <t>AUTORIZADO PAGAMENTO</t>
        </is>
      </c>
      <c r="S106" s="347" t="n">
        <v>8202667561</v>
      </c>
      <c r="T106" s="346" t="inlineStr">
        <is>
          <t>5 DIAS ÚTEIS</t>
        </is>
      </c>
      <c r="U106" s="348" t="n">
        <v>46282</v>
      </c>
      <c r="V106" s="348" t="n">
        <v>46282</v>
      </c>
      <c r="W106" s="349" t="n">
        <v>46289</v>
      </c>
      <c r="X106" s="475" t="n">
        <v>46286</v>
      </c>
      <c r="Y106" s="348">
        <f>IF(AND(X106&lt;&gt;"",W106&lt;&gt;""),IF(X106&lt;=W106,"SIM","NÃO"),"")</f>
        <v/>
      </c>
      <c r="Z106" s="401" t="n"/>
      <c r="AA106" s="341" t="n"/>
      <c r="AC106">
        <f>IF($C106="","",IF(COUNTIF('Códigos Santander (ref)'!$A$2:$A$79,$C106)&gt;0,"SANTANDER",IF(COUNTIF('Códigos Itaú (ref)'!$A$2:$A$44,$C106)&gt;0,"ITAU",IF(AND(TRIM(UPPER($I106))="CONTRATUAL",ISNUMBER(SEARCH("INDIVIDUAL",SUBSTITUTE(UPPER($D106)," ","")))),"PREMIUM FREE",""))))</f>
        <v/>
      </c>
    </row>
    <row r="107" ht="15" customFormat="1" customHeight="1" s="419">
      <c r="A107" s="335" t="inlineStr">
        <is>
          <t>TELA</t>
        </is>
      </c>
      <c r="B107" s="340" t="n">
        <v>59775</v>
      </c>
      <c r="C107" s="335" t="inlineStr">
        <is>
          <t>1RUH3</t>
        </is>
      </c>
      <c r="D107" s="335" t="inlineStr">
        <is>
          <t>BANCO SANTANDER BRASIL SA</t>
        </is>
      </c>
      <c r="E107" s="335" t="n">
        <v>37678673892</v>
      </c>
      <c r="F107" s="335" t="inlineStr">
        <is>
          <t>1RUH3017018005</t>
        </is>
      </c>
      <c r="G107" s="336" t="n">
        <v>350</v>
      </c>
      <c r="H107" s="336" t="n">
        <v>192.85</v>
      </c>
      <c r="I107" s="335" t="inlineStr">
        <is>
          <t>CONTRATUAL</t>
        </is>
      </c>
      <c r="J107" s="337" t="n">
        <v>33668759847</v>
      </c>
      <c r="K107" s="335" t="inlineStr">
        <is>
          <t>FERNANDA  ALVES  MANTELATO OKI</t>
        </is>
      </c>
      <c r="L107" s="335" t="inlineStr">
        <is>
          <t>SÃO PAULO</t>
        </is>
      </c>
      <c r="M107" s="335" t="inlineStr">
        <is>
          <t>SP</t>
        </is>
      </c>
      <c r="N107" s="346" t="inlineStr">
        <is>
          <t>CIBELY</t>
        </is>
      </c>
      <c r="O107" s="346" t="inlineStr">
        <is>
          <t>JA POSSUI</t>
        </is>
      </c>
      <c r="P107" s="339" t="n"/>
      <c r="Q107" s="339" t="n"/>
      <c r="R107" s="256" t="inlineStr">
        <is>
          <t>AUTORIZADO PAGAMENTO</t>
        </is>
      </c>
      <c r="S107" s="347" t="n">
        <v>8202667562</v>
      </c>
      <c r="T107" s="346" t="inlineStr">
        <is>
          <t>5 DIAS ÚTEIS</t>
        </is>
      </c>
      <c r="U107" s="348" t="n">
        <v>46282</v>
      </c>
      <c r="V107" s="348" t="n">
        <v>46282</v>
      </c>
      <c r="W107" s="349" t="n">
        <v>46289</v>
      </c>
      <c r="X107" s="475" t="n">
        <v>46286</v>
      </c>
      <c r="Y107" s="348">
        <f>IF(AND(X107&lt;&gt;"",W107&lt;&gt;""),IF(X107&lt;=W107,"SIM","NÃO"),"")</f>
        <v/>
      </c>
      <c r="Z107" s="437" t="n"/>
      <c r="AA107" s="341" t="n"/>
      <c r="AC107">
        <f>IF($C107="","",IF(COUNTIF('Códigos Santander (ref)'!$A$2:$A$79,$C107)&gt;0,"SANTANDER",IF(COUNTIF('Códigos Itaú (ref)'!$A$2:$A$44,$C107)&gt;0,"ITAU",IF(AND(TRIM(UPPER($I107))="CONTRATUAL",ISNUMBER(SEARCH("INDIVIDUAL",SUBSTITUTE(UPPER($D107)," ","")))),"PREMIUM FREE",""))))</f>
        <v/>
      </c>
    </row>
    <row r="108" ht="15" customFormat="1" customHeight="1" s="419">
      <c r="A108" s="335" t="inlineStr">
        <is>
          <t>TELA</t>
        </is>
      </c>
      <c r="B108" s="335" t="n">
        <v>59474</v>
      </c>
      <c r="C108" s="335" t="inlineStr">
        <is>
          <t>0M19C</t>
        </is>
      </c>
      <c r="D108" s="335" t="inlineStr">
        <is>
          <t>BANCO CSF SA</t>
        </is>
      </c>
      <c r="E108" s="335" t="n">
        <v>41106753836</v>
      </c>
      <c r="F108" s="335" t="inlineStr">
        <is>
          <t>0M19C000147001</t>
        </is>
      </c>
      <c r="G108" s="336" t="n">
        <v>345</v>
      </c>
      <c r="H108" s="336" t="n">
        <v>345</v>
      </c>
      <c r="I108" s="335" t="inlineStr">
        <is>
          <t>CONTRATUAL</t>
        </is>
      </c>
      <c r="J108" s="472" t="n">
        <v>26218087000161</v>
      </c>
      <c r="K108" s="473" t="inlineStr">
        <is>
          <t>CRISTINA RAMOS DA SILVA - DENTISTA- ME</t>
        </is>
      </c>
      <c r="L108" s="335" t="inlineStr">
        <is>
          <t>SÃO PAULO</t>
        </is>
      </c>
      <c r="M108" s="335" t="inlineStr">
        <is>
          <t>SP</t>
        </is>
      </c>
      <c r="N108" s="346" t="inlineStr">
        <is>
          <t>CIBELY</t>
        </is>
      </c>
      <c r="O108" s="346" t="inlineStr">
        <is>
          <t>JA POSSUI</t>
        </is>
      </c>
      <c r="P108" s="339" t="n"/>
      <c r="Q108" s="339" t="n"/>
      <c r="R108" s="256" t="inlineStr">
        <is>
          <t>AUTORIZADO PAGAMENTO</t>
        </is>
      </c>
      <c r="S108" s="347" t="n">
        <v>8202667564</v>
      </c>
      <c r="T108" s="346" t="inlineStr">
        <is>
          <t>8 DIAS ÚTEIS</t>
        </is>
      </c>
      <c r="U108" s="348" t="n">
        <v>46282</v>
      </c>
      <c r="V108" s="348" t="n">
        <v>46282</v>
      </c>
      <c r="W108" s="349" t="n">
        <v>46294</v>
      </c>
      <c r="X108" s="474" t="n">
        <v>46297</v>
      </c>
      <c r="Y108" s="339">
        <f>IF(AND(X108&lt;&gt;"",W108&lt;&gt;""),IF(X108&lt;=W108,"SIM","NÃO"),"")</f>
        <v/>
      </c>
      <c r="Z108" s="401" t="n"/>
      <c r="AA108" s="341" t="n"/>
      <c r="AC108">
        <f>IF($C108="","",IF(COUNTIF('Códigos Santander (ref)'!$A$2:$A$79,$C108)&gt;0,"SANTANDER",IF(COUNTIF('Códigos Itaú (ref)'!$A$2:$A$44,$C108)&gt;0,"ITAU",IF(AND(TRIM(UPPER($I108))="CONTRATUAL",ISNUMBER(SEARCH("INDIVIDUAL",SUBSTITUTE(UPPER($D108)," ","")))),"PREMIUM FREE",""))))</f>
        <v/>
      </c>
    </row>
    <row r="109" ht="15" customFormat="1" customHeight="1" s="419">
      <c r="A109" s="335" t="inlineStr">
        <is>
          <t>TELA</t>
        </is>
      </c>
      <c r="B109" s="335" t="n">
        <v>59593</v>
      </c>
      <c r="C109" s="335" t="inlineStr">
        <is>
          <t>4010X</t>
        </is>
      </c>
      <c r="D109" s="335" t="inlineStr">
        <is>
          <t>I N D I V I D U A L</t>
        </is>
      </c>
      <c r="E109" s="335" t="n">
        <v>7063123416</v>
      </c>
      <c r="F109" s="335" t="inlineStr">
        <is>
          <t>4010X277554015</t>
        </is>
      </c>
      <c r="G109" s="336" t="n">
        <v>350</v>
      </c>
      <c r="H109" s="336" t="n">
        <v>53.4</v>
      </c>
      <c r="I109" s="335" t="inlineStr">
        <is>
          <t>CONTRATUAL</t>
        </is>
      </c>
      <c r="J109" s="337" t="n">
        <v>6827081435</v>
      </c>
      <c r="K109" s="335" t="inlineStr">
        <is>
          <t>RENATA CRISTINA BEZERRA DA CUNHA COSTA</t>
        </is>
      </c>
      <c r="L109" s="335" t="inlineStr">
        <is>
          <t>AFONSO BEZERRA</t>
        </is>
      </c>
      <c r="M109" s="335" t="inlineStr">
        <is>
          <t>RN</t>
        </is>
      </c>
      <c r="N109" s="338" t="inlineStr">
        <is>
          <t>CIBELY</t>
        </is>
      </c>
      <c r="O109" s="338" t="n">
        <v>584098</v>
      </c>
      <c r="P109" s="339" t="n">
        <v>46282</v>
      </c>
      <c r="Q109" s="339" t="n"/>
      <c r="R109" s="248" t="inlineStr">
        <is>
          <t>EM ANDAMENTO</t>
        </is>
      </c>
      <c r="S109" s="335" t="n"/>
      <c r="T109" s="338" t="inlineStr">
        <is>
          <t>30 DIAS CORRIDOS</t>
        </is>
      </c>
      <c r="U109" s="339" t="n">
        <v>46282</v>
      </c>
      <c r="V109" s="339" t="n"/>
      <c r="W109" s="420" t="n"/>
      <c r="X109" s="400" t="n"/>
      <c r="Y109" s="339">
        <f>IF(AND(X109&lt;&gt;"",W109&lt;&gt;""),IF(X109&lt;=W109,"SIM","NÃO"),"")</f>
        <v/>
      </c>
      <c r="Z109" s="401" t="n"/>
      <c r="AA109" s="341" t="n"/>
      <c r="AC109">
        <f>IF($C109="","",IF(COUNTIF('Códigos Santander (ref)'!$A$2:$A$79,$C109)&gt;0,"SANTANDER",IF(COUNTIF('Códigos Itaú (ref)'!$A$2:$A$44,$C109)&gt;0,"ITAU",IF(AND(TRIM(UPPER($I109))="CONTRATUAL",ISNUMBER(SEARCH("INDIVIDUAL",SUBSTITUTE(UPPER($D109)," ","")))),"PREMIUM FREE",""))))</f>
        <v/>
      </c>
    </row>
    <row r="110" ht="15" customFormat="1" customHeight="1" s="419">
      <c r="A110" s="335" t="inlineStr">
        <is>
          <t>TELA</t>
        </is>
      </c>
      <c r="B110" s="335" t="n">
        <v>59410</v>
      </c>
      <c r="C110" s="335" t="inlineStr">
        <is>
          <t>1RUH3</t>
        </is>
      </c>
      <c r="D110" s="335" t="inlineStr">
        <is>
          <t>BANCO SANTANDER BRASIL SA</t>
        </is>
      </c>
      <c r="E110" s="335" t="n">
        <v>11295838800</v>
      </c>
      <c r="F110" s="335" t="inlineStr">
        <is>
          <t>1RUH3031735002</t>
        </is>
      </c>
      <c r="G110" s="336" t="n">
        <v>370</v>
      </c>
      <c r="H110" s="336" t="n">
        <v>243.88</v>
      </c>
      <c r="I110" s="335" t="inlineStr">
        <is>
          <t>CONTRATUAL</t>
        </is>
      </c>
      <c r="J110" s="337" t="n">
        <v>24870458000160</v>
      </c>
      <c r="K110" s="335" t="inlineStr">
        <is>
          <t>EDWAL LOBOSCHI</t>
        </is>
      </c>
      <c r="L110" s="335" t="inlineStr">
        <is>
          <t>SÃO PAULO</t>
        </is>
      </c>
      <c r="M110" s="335" t="inlineStr">
        <is>
          <t>SP</t>
        </is>
      </c>
      <c r="N110" s="346" t="inlineStr">
        <is>
          <t>MARINA</t>
        </is>
      </c>
      <c r="O110" s="346" t="inlineStr">
        <is>
          <t>JA POSSUI</t>
        </is>
      </c>
      <c r="P110" s="339" t="n"/>
      <c r="Q110" s="339" t="n"/>
      <c r="R110" s="256" t="inlineStr">
        <is>
          <t>AUTORIZADO PAGAMENTO</t>
        </is>
      </c>
      <c r="S110" s="347" t="n">
        <v>8202667565</v>
      </c>
      <c r="T110" s="346" t="inlineStr">
        <is>
          <t>5 DIAS ÚTEIS</t>
        </is>
      </c>
      <c r="U110" s="348" t="n">
        <v>46282</v>
      </c>
      <c r="V110" s="349" t="n">
        <v>46282</v>
      </c>
      <c r="W110" s="349" t="n">
        <v>46289</v>
      </c>
      <c r="X110" s="475" t="n">
        <v>46286</v>
      </c>
      <c r="Y110" s="348">
        <f>IF(AND(X110&lt;&gt;"",W110&lt;&gt;""),IF(X110&lt;=W110,"SIM","NÃO"),"")</f>
        <v/>
      </c>
      <c r="Z110" s="401" t="n"/>
      <c r="AA110" s="341" t="n"/>
      <c r="AC110">
        <f>IF($C110="","",IF(COUNTIF('Códigos Santander (ref)'!$A$2:$A$79,$C110)&gt;0,"SANTANDER",IF(COUNTIF('Códigos Itaú (ref)'!$A$2:$A$44,$C110)&gt;0,"ITAU",IF(AND(TRIM(UPPER($I110))="CONTRATUAL",ISNUMBER(SEARCH("INDIVIDUAL",SUBSTITUTE(UPPER($D110)," ","")))),"PREMIUM FREE",""))))</f>
        <v/>
      </c>
    </row>
    <row r="111" ht="15" customFormat="1" customHeight="1" s="419">
      <c r="A111" s="335" t="inlineStr">
        <is>
          <t>TELA</t>
        </is>
      </c>
      <c r="B111" s="335" t="n">
        <v>59700</v>
      </c>
      <c r="C111" s="335" t="n">
        <v>50700</v>
      </c>
      <c r="D111" s="335" t="inlineStr">
        <is>
          <t>INDIVIDUAL MAISODONTO</t>
        </is>
      </c>
      <c r="E111" s="335" t="n">
        <v>11229339752</v>
      </c>
      <c r="F111" s="337" t="n">
        <v>50700491147002</v>
      </c>
      <c r="G111" s="336" t="n">
        <v>500</v>
      </c>
      <c r="H111" s="336" t="n">
        <v>31.5</v>
      </c>
      <c r="I111" s="335" t="inlineStr">
        <is>
          <t>CONTRATUAL</t>
        </is>
      </c>
      <c r="J111" s="337" t="n">
        <v>39694639000150</v>
      </c>
      <c r="K111" s="335" t="inlineStr">
        <is>
          <t>SORIO CLIN DE EMERGENCIA 24H LTDA</t>
        </is>
      </c>
      <c r="L111" s="335" t="inlineStr">
        <is>
          <t>DUQUE DE CAXIAS</t>
        </is>
      </c>
      <c r="M111" s="335" t="inlineStr">
        <is>
          <t>RJ</t>
        </is>
      </c>
      <c r="N111" s="338" t="inlineStr">
        <is>
          <t>CIBELY</t>
        </is>
      </c>
      <c r="O111" s="338" t="n">
        <v>584101</v>
      </c>
      <c r="P111" s="339" t="n">
        <v>46282</v>
      </c>
      <c r="Q111" s="339" t="n"/>
      <c r="R111" s="248" t="inlineStr">
        <is>
          <t>EM ANDAMENTO</t>
        </is>
      </c>
      <c r="S111" s="335" t="n"/>
      <c r="T111" s="338" t="inlineStr">
        <is>
          <t>30 DIAS CORRIDOS</t>
        </is>
      </c>
      <c r="U111" s="339" t="n">
        <v>46282</v>
      </c>
      <c r="V111" s="420" t="n"/>
      <c r="W111" s="420" t="n"/>
      <c r="X111" s="350" t="n"/>
      <c r="Y111" s="348">
        <f>IF(AND(X111&lt;&gt;"",W111&lt;&gt;""),IF(X111&lt;=W111,"SIM","NÃO"),"")</f>
        <v/>
      </c>
      <c r="Z111" s="401" t="n"/>
      <c r="AA111" s="341" t="n"/>
      <c r="AC111">
        <f>IF($C111="","",IF(COUNTIF('Códigos Santander (ref)'!$A$2:$A$79,$C111)&gt;0,"SANTANDER",IF(COUNTIF('Códigos Itaú (ref)'!$A$2:$A$44,$C111)&gt;0,"ITAU",IF(AND(TRIM(UPPER($I111))="CONTRATUAL",ISNUMBER(SEARCH("INDIVIDUAL",SUBSTITUTE(UPPER($D111)," ","")))),"PREMIUM FREE",""))))</f>
        <v/>
      </c>
    </row>
    <row r="112" ht="15" customFormat="1" customHeight="1" s="419">
      <c r="A112" s="335" t="inlineStr">
        <is>
          <t>TELA</t>
        </is>
      </c>
      <c r="B112" s="335" t="n">
        <v>59818</v>
      </c>
      <c r="C112" s="335" t="inlineStr">
        <is>
          <t>1RUH3</t>
        </is>
      </c>
      <c r="D112" s="335" t="inlineStr">
        <is>
          <t>BANCO SANTANDER BRASIL SA</t>
        </is>
      </c>
      <c r="E112" s="335" t="n">
        <v>26447218811</v>
      </c>
      <c r="F112" s="335" t="inlineStr">
        <is>
          <t>1RUH3032093004</t>
        </is>
      </c>
      <c r="G112" s="336" t="n">
        <v>200</v>
      </c>
      <c r="H112" s="336" t="n">
        <v>200</v>
      </c>
      <c r="I112" s="335" t="inlineStr">
        <is>
          <t>CONTRATUAL</t>
        </is>
      </c>
      <c r="J112" s="337" t="n">
        <v>5389120000146</v>
      </c>
      <c r="K112" s="335" t="inlineStr">
        <is>
          <t>K N SERVIÇOS MEDICOS E ODONTOLOGICOS S/S LTDA</t>
        </is>
      </c>
      <c r="L112" s="335" t="inlineStr">
        <is>
          <t>SÃO JOSE DOS CAMPOS</t>
        </is>
      </c>
      <c r="M112" s="335" t="inlineStr">
        <is>
          <t>SP</t>
        </is>
      </c>
      <c r="N112" s="346" t="inlineStr">
        <is>
          <t>MARINA</t>
        </is>
      </c>
      <c r="O112" s="346" t="inlineStr">
        <is>
          <t>JA POSSUI</t>
        </is>
      </c>
      <c r="P112" s="339" t="n"/>
      <c r="Q112" s="339" t="n"/>
      <c r="R112" s="256" t="inlineStr">
        <is>
          <t>AUTORIZADO PAGAMENTO</t>
        </is>
      </c>
      <c r="S112" s="347" t="n">
        <v>8202667566</v>
      </c>
      <c r="T112" s="346" t="inlineStr">
        <is>
          <t>5 DIAS ÚTEIS</t>
        </is>
      </c>
      <c r="U112" s="348" t="n">
        <v>46282</v>
      </c>
      <c r="V112" s="348" t="n">
        <v>46282</v>
      </c>
      <c r="W112" s="348" t="n">
        <v>46289</v>
      </c>
      <c r="X112" s="475" t="n">
        <v>46286</v>
      </c>
      <c r="Y112" s="348">
        <f>IF(AND(X112&lt;&gt;"",W112&lt;&gt;""),IF(X112&lt;=W112,"SIM","NÃO"),"")</f>
        <v/>
      </c>
      <c r="Z112" s="401" t="n"/>
      <c r="AA112" s="341" t="n"/>
      <c r="AC112">
        <f>IF($C112="","",IF(COUNTIF('Códigos Santander (ref)'!$A$2:$A$79,$C112)&gt;0,"SANTANDER",IF(COUNTIF('Códigos Itaú (ref)'!$A$2:$A$44,$C112)&gt;0,"ITAU",IF(AND(TRIM(UPPER($I112))="CONTRATUAL",ISNUMBER(SEARCH("INDIVIDUAL",SUBSTITUTE(UPPER($D112)," ","")))),"PREMIUM FREE",""))))</f>
        <v/>
      </c>
    </row>
    <row r="113" ht="15" customFormat="1" customHeight="1" s="419">
      <c r="A113" s="335" t="inlineStr">
        <is>
          <t>TELA</t>
        </is>
      </c>
      <c r="B113" s="335" t="n">
        <v>59820</v>
      </c>
      <c r="C113" s="335" t="inlineStr">
        <is>
          <t>0KGE5</t>
        </is>
      </c>
      <c r="D113" s="335" t="inlineStr">
        <is>
          <t>BANCO SANTANDER BRASIL SA</t>
        </is>
      </c>
      <c r="E113" s="335" t="n">
        <v>35294731894</v>
      </c>
      <c r="F113" s="335" t="inlineStr">
        <is>
          <t>0KGE5226416022</t>
        </is>
      </c>
      <c r="G113" s="336" t="n">
        <v>250</v>
      </c>
      <c r="H113" s="336" t="n">
        <v>212.19</v>
      </c>
      <c r="I113" s="335" t="inlineStr">
        <is>
          <t>CONTRATUAL</t>
        </is>
      </c>
      <c r="J113" s="337" t="n">
        <v>61473217000103</v>
      </c>
      <c r="K113" s="335" t="inlineStr">
        <is>
          <t>LUMINA ODONTOLOGIA ESPECIALIZADA LTDA</t>
        </is>
      </c>
      <c r="L113" s="335" t="inlineStr">
        <is>
          <t>SÃO PAULO</t>
        </is>
      </c>
      <c r="M113" s="335" t="inlineStr">
        <is>
          <t>SP</t>
        </is>
      </c>
      <c r="N113" s="346" t="inlineStr">
        <is>
          <t>MARINA</t>
        </is>
      </c>
      <c r="O113" s="346" t="inlineStr">
        <is>
          <t>JA POSSUI</t>
        </is>
      </c>
      <c r="P113" s="339" t="n"/>
      <c r="Q113" s="339" t="n"/>
      <c r="R113" s="256" t="inlineStr">
        <is>
          <t>AUTORIZADO PAGAMENTO</t>
        </is>
      </c>
      <c r="S113" s="347" t="n">
        <v>8202667567</v>
      </c>
      <c r="T113" s="346" t="inlineStr">
        <is>
          <t>5 DIAS ÚTEIS</t>
        </is>
      </c>
      <c r="U113" s="348" t="n">
        <v>46282</v>
      </c>
      <c r="V113" s="348" t="n">
        <v>46282</v>
      </c>
      <c r="W113" s="348" t="n">
        <v>46289</v>
      </c>
      <c r="X113" s="475" t="n">
        <v>46286</v>
      </c>
      <c r="Y113" s="348">
        <f>IF(AND(X113&lt;&gt;"",W113&lt;&gt;""),IF(X113&lt;=W113,"SIM","NÃO"),"")</f>
        <v/>
      </c>
      <c r="Z113" s="401" t="n"/>
      <c r="AA113" s="341" t="n"/>
      <c r="AC113">
        <f>IF($C113="","",IF(COUNTIF('Códigos Santander (ref)'!$A$2:$A$79,$C113)&gt;0,"SANTANDER",IF(COUNTIF('Códigos Itaú (ref)'!$A$2:$A$44,$C113)&gt;0,"ITAU",IF(AND(TRIM(UPPER($I113))="CONTRATUAL",ISNUMBER(SEARCH("INDIVIDUAL",SUBSTITUTE(UPPER($D113)," ","")))),"PREMIUM FREE",""))))</f>
        <v/>
      </c>
    </row>
    <row r="114" ht="15" customFormat="1" customHeight="1" s="419">
      <c r="A114" s="335" t="inlineStr">
        <is>
          <t>TELA</t>
        </is>
      </c>
      <c r="B114" s="335" t="n">
        <v>59813</v>
      </c>
      <c r="C114" s="335" t="inlineStr">
        <is>
          <t>1RSLN</t>
        </is>
      </c>
      <c r="D114" s="335" t="inlineStr">
        <is>
          <t>ITAU UNIBANCO SA</t>
        </is>
      </c>
      <c r="E114" s="335" t="n">
        <v>30097221848</v>
      </c>
      <c r="F114" s="335" t="inlineStr">
        <is>
          <t>1RSLN013923021</t>
        </is>
      </c>
      <c r="G114" s="336" t="n">
        <v>2270</v>
      </c>
      <c r="H114" s="336" t="n">
        <v>1130.4</v>
      </c>
      <c r="I114" s="335" t="inlineStr">
        <is>
          <t>CONTRATUAL</t>
        </is>
      </c>
      <c r="J114" s="337" t="n">
        <v>85769908815</v>
      </c>
      <c r="K114" s="335" t="inlineStr">
        <is>
          <t>SONIA PINEDA VICENTE</t>
        </is>
      </c>
      <c r="L114" s="335" t="inlineStr">
        <is>
          <t>SÃO PAULO</t>
        </is>
      </c>
      <c r="M114" s="335" t="inlineStr">
        <is>
          <t>SP</t>
        </is>
      </c>
      <c r="N114" s="346" t="inlineStr">
        <is>
          <t>CIBELY</t>
        </is>
      </c>
      <c r="O114" s="346" t="inlineStr">
        <is>
          <t>JA POSSUI</t>
        </is>
      </c>
      <c r="P114" s="339" t="n"/>
      <c r="Q114" s="339" t="n"/>
      <c r="R114" s="256" t="inlineStr">
        <is>
          <t>AUTORIZADO PAGAMENTO</t>
        </is>
      </c>
      <c r="S114" s="347" t="n">
        <v>8202667568</v>
      </c>
      <c r="T114" s="346" t="inlineStr">
        <is>
          <t>5 DIAS ÚTEIS</t>
        </is>
      </c>
      <c r="U114" s="348" t="n">
        <v>46282</v>
      </c>
      <c r="V114" s="348" t="n">
        <v>46282</v>
      </c>
      <c r="W114" s="348" t="n">
        <v>46289</v>
      </c>
      <c r="X114" s="475" t="n">
        <v>46286</v>
      </c>
      <c r="Y114" s="348">
        <f>IF(AND(X114&lt;&gt;"",W114&lt;&gt;""),IF(X114&lt;=W114,"SIM","NÃO"),"")</f>
        <v/>
      </c>
      <c r="Z114" s="401" t="n"/>
      <c r="AA114" s="341" t="n"/>
      <c r="AC114">
        <f>IF($C114="","",IF(COUNTIF('Códigos Santander (ref)'!$A$2:$A$79,$C114)&gt;0,"SANTANDER",IF(COUNTIF('Códigos Itaú (ref)'!$A$2:$A$44,$C114)&gt;0,"ITAU",IF(AND(TRIM(UPPER($I114))="CONTRATUAL",ISNUMBER(SEARCH("INDIVIDUAL",SUBSTITUTE(UPPER($D114)," ","")))),"PREMIUM FREE",""))))</f>
        <v/>
      </c>
    </row>
    <row r="115" ht="15" customFormat="1" customHeight="1" s="419">
      <c r="A115" s="335" t="inlineStr">
        <is>
          <t>TELA</t>
        </is>
      </c>
      <c r="B115" s="467" t="n">
        <v>59152</v>
      </c>
      <c r="C115" s="335" t="inlineStr">
        <is>
          <t>0KGE5</t>
        </is>
      </c>
      <c r="D115" s="335" t="inlineStr">
        <is>
          <t>BANCO SANTANDER BRASIL SA</t>
        </is>
      </c>
      <c r="E115" s="335" t="n">
        <v>27515576863</v>
      </c>
      <c r="F115" s="335" t="inlineStr">
        <is>
          <t>0KGE5275155024</t>
        </is>
      </c>
      <c r="G115" s="336" t="n">
        <v>670</v>
      </c>
      <c r="H115" s="336" t="n">
        <v>51.03</v>
      </c>
      <c r="I115" s="335" t="inlineStr">
        <is>
          <t>CONTRATUAL</t>
        </is>
      </c>
      <c r="J115" s="337" t="n">
        <v>46230373000150</v>
      </c>
      <c r="K115" s="335" t="inlineStr">
        <is>
          <t>CONSULTORIO DRA. TALITA PRATES LTDA</t>
        </is>
      </c>
      <c r="L115" s="335" t="inlineStr">
        <is>
          <t>SÃO PAULO</t>
        </is>
      </c>
      <c r="M115" s="335" t="inlineStr">
        <is>
          <t>SP</t>
        </is>
      </c>
      <c r="N115" s="338" t="inlineStr">
        <is>
          <t>CIBELY</t>
        </is>
      </c>
      <c r="O115" s="338" t="n">
        <v>584396</v>
      </c>
      <c r="P115" s="339" t="n">
        <v>46283</v>
      </c>
      <c r="Q115" s="339" t="n"/>
      <c r="R115" s="248" t="inlineStr">
        <is>
          <t>EM ANDAMENTO</t>
        </is>
      </c>
      <c r="S115" s="335" t="n"/>
      <c r="T115" s="338" t="inlineStr">
        <is>
          <t>5 DIAS ÚTEIS</t>
        </is>
      </c>
      <c r="U115" s="339" t="n">
        <v>46282</v>
      </c>
      <c r="V115" s="339" t="n"/>
      <c r="W115" s="339" t="n"/>
      <c r="X115" s="400" t="n"/>
      <c r="Y115" s="339">
        <f>IF(AND(X115&lt;&gt;"",W115&lt;&gt;""),IF(X115&lt;=W115,"SIM","NÃO"),"")</f>
        <v/>
      </c>
      <c r="Z115" s="408" t="inlineStr">
        <is>
          <t>Caso em que foi verificado cadastro com nome incorreto no sap, foi necessário solicitar a exclusão e depois será solicitado o astrein</t>
        </is>
      </c>
      <c r="AA115" s="341" t="n"/>
      <c r="AC115">
        <f>IF($C115="","",IF(COUNTIF('Códigos Santander (ref)'!$A$2:$A$79,$C115)&gt;0,"SANTANDER",IF(COUNTIF('Códigos Itaú (ref)'!$A$2:$A$44,$C115)&gt;0,"ITAU",IF(AND(TRIM(UPPER($I115))="CONTRATUAL",ISNUMBER(SEARCH("INDIVIDUAL",SUBSTITUTE(UPPER($D115)," ","")))),"PREMIUM FREE",""))))</f>
        <v/>
      </c>
    </row>
    <row r="116" ht="15" customFormat="1" customHeight="1" s="419">
      <c r="A116" s="335" t="inlineStr">
        <is>
          <t>TELA</t>
        </is>
      </c>
      <c r="B116" s="335" t="n">
        <v>58890</v>
      </c>
      <c r="C116" s="335" t="inlineStr">
        <is>
          <t>1RBNG</t>
        </is>
      </c>
      <c r="D116" s="335" t="inlineStr">
        <is>
          <t>WEBMOTORS SA</t>
        </is>
      </c>
      <c r="E116" s="335" t="n">
        <v>31245112805</v>
      </c>
      <c r="F116" s="335" t="inlineStr">
        <is>
          <t>1RBNG000550000</t>
        </is>
      </c>
      <c r="G116" s="336" t="n">
        <v>650</v>
      </c>
      <c r="H116" s="336" t="n">
        <v>534.5599999999999</v>
      </c>
      <c r="I116" s="335" t="inlineStr">
        <is>
          <t>CONTRATUAL</t>
        </is>
      </c>
      <c r="J116" s="337" t="n">
        <v>42192106000184</v>
      </c>
      <c r="K116" s="335" t="inlineStr">
        <is>
          <t>ALTO DO IPIRANGA ODONTOLOGIA LTDA</t>
        </is>
      </c>
      <c r="L116" s="335" t="inlineStr">
        <is>
          <t>SÃO PAULO</t>
        </is>
      </c>
      <c r="M116" s="335" t="inlineStr">
        <is>
          <t>SP</t>
        </is>
      </c>
      <c r="N116" s="338" t="inlineStr">
        <is>
          <t>CIBELY</t>
        </is>
      </c>
      <c r="O116" s="338" t="n">
        <v>584333</v>
      </c>
      <c r="P116" s="339" t="n">
        <v>46282</v>
      </c>
      <c r="Q116" s="339" t="n"/>
      <c r="R116" s="248" t="inlineStr">
        <is>
          <t>EM ANDAMENTO</t>
        </is>
      </c>
      <c r="S116" s="335" t="n"/>
      <c r="T116" s="338" t="inlineStr">
        <is>
          <t>5 DIAS ÚTEIS</t>
        </is>
      </c>
      <c r="U116" s="339" t="n">
        <v>46282</v>
      </c>
      <c r="V116" s="339" t="n"/>
      <c r="W116" s="339" t="n"/>
      <c r="X116" s="400" t="n"/>
      <c r="Y116" s="339">
        <f>IF(AND(X116&lt;&gt;"",W116&lt;&gt;""),IF(X116&lt;=W116,"SIM","NÃO"),"")</f>
        <v/>
      </c>
      <c r="Z116" s="401" t="n"/>
      <c r="AA116" s="341" t="n"/>
      <c r="AC116">
        <f>IF($C116="","",IF(COUNTIF('Códigos Santander (ref)'!$A$2:$A$79,$C116)&gt;0,"SANTANDER",IF(COUNTIF('Códigos Itaú (ref)'!$A$2:$A$44,$C116)&gt;0,"ITAU",IF(AND(TRIM(UPPER($I116))="CONTRATUAL",ISNUMBER(SEARCH("INDIVIDUAL",SUBSTITUTE(UPPER($D116)," ","")))),"PREMIUM FREE",""))))</f>
        <v/>
      </c>
    </row>
    <row r="117" ht="15" customFormat="1" customHeight="1" s="419">
      <c r="A117" s="335" t="inlineStr">
        <is>
          <t>TELA</t>
        </is>
      </c>
      <c r="B117" s="402" t="n">
        <v>60010</v>
      </c>
      <c r="C117" s="335" t="inlineStr">
        <is>
          <t>0KGE5</t>
        </is>
      </c>
      <c r="D117" s="335" t="inlineStr">
        <is>
          <t>BANCO SANTANDER BRASIL SA</t>
        </is>
      </c>
      <c r="E117" s="335" t="n">
        <v>35294731894</v>
      </c>
      <c r="F117" s="335" t="inlineStr">
        <is>
          <t>0KGE5226416030</t>
        </is>
      </c>
      <c r="G117" s="336" t="n">
        <v>250</v>
      </c>
      <c r="H117" s="336" t="n">
        <v>212.19</v>
      </c>
      <c r="I117" s="335" t="inlineStr">
        <is>
          <t>CONTRATUAL</t>
        </is>
      </c>
      <c r="J117" s="337" t="n">
        <v>61473217000103</v>
      </c>
      <c r="K117" s="335" t="inlineStr">
        <is>
          <t>LUMINA ODONTOLOGIA ESPECIALIZADA LTDA</t>
        </is>
      </c>
      <c r="L117" s="335" t="inlineStr">
        <is>
          <t>SÃO PAULO</t>
        </is>
      </c>
      <c r="M117" s="335" t="inlineStr">
        <is>
          <t>SP</t>
        </is>
      </c>
      <c r="N117" s="346" t="inlineStr">
        <is>
          <t>MARINA</t>
        </is>
      </c>
      <c r="O117" s="346" t="inlineStr">
        <is>
          <t>JA POSSUI</t>
        </is>
      </c>
      <c r="P117" s="339" t="n"/>
      <c r="Q117" s="339" t="n"/>
      <c r="R117" s="256" t="inlineStr">
        <is>
          <t>AUTORIZADO PAGAMENTO</t>
        </is>
      </c>
      <c r="S117" s="347" t="n">
        <v>8202667629</v>
      </c>
      <c r="T117" s="346" t="inlineStr">
        <is>
          <t>5 DIAS ÚTEIS</t>
        </is>
      </c>
      <c r="U117" s="348" t="n">
        <v>46283</v>
      </c>
      <c r="V117" s="348" t="n">
        <v>46283</v>
      </c>
      <c r="W117" s="348" t="n">
        <v>46290</v>
      </c>
      <c r="X117" s="400" t="n"/>
      <c r="Y117" s="339">
        <f>IF(AND(X117&lt;&gt;"",W117&lt;&gt;""),IF(X117&lt;=W117,"SIM","NÃO"),"")</f>
        <v/>
      </c>
      <c r="Z117" s="401" t="n"/>
      <c r="AA117" s="341" t="n"/>
      <c r="AC117">
        <f>IF($C117="","",IF(COUNTIF('Códigos Santander (ref)'!$A$2:$A$79,$C117)&gt;0,"SANTANDER",IF(COUNTIF('Códigos Itaú (ref)'!$A$2:$A$44,$C117)&gt;0,"ITAU",IF(AND(TRIM(UPPER($I117))="CONTRATUAL",ISNUMBER(SEARCH("INDIVIDUAL",SUBSTITUTE(UPPER($D117)," ","")))),"PREMIUM FREE",""))))</f>
        <v/>
      </c>
    </row>
    <row r="118" ht="15" customFormat="1" customHeight="1" s="419">
      <c r="A118" s="335" t="inlineStr">
        <is>
          <t>TELA</t>
        </is>
      </c>
      <c r="B118" s="335" t="n">
        <v>60053</v>
      </c>
      <c r="C118" s="335" t="inlineStr">
        <is>
          <t>1RUB1</t>
        </is>
      </c>
      <c r="D118" s="335" t="inlineStr">
        <is>
          <t>F1RST TECNOLOGIA E INOVACAO LTDA</t>
        </is>
      </c>
      <c r="E118" s="335" t="n">
        <v>31107911885</v>
      </c>
      <c r="F118" s="335" t="inlineStr">
        <is>
          <t>1RUB1001579029</t>
        </is>
      </c>
      <c r="G118" s="336" t="n">
        <v>840</v>
      </c>
      <c r="H118" s="336" t="n">
        <v>636.5599999999999</v>
      </c>
      <c r="I118" s="335" t="inlineStr">
        <is>
          <t>CONTRATUAL</t>
        </is>
      </c>
      <c r="J118" s="337" t="n">
        <v>52159417000103</v>
      </c>
      <c r="K118" s="335" t="inlineStr">
        <is>
          <t>INSTITUTO IDEIA CLINICA MULTIDISCIPLINAR SERVICOS EM ODONTOL</t>
        </is>
      </c>
      <c r="L118" s="335" t="inlineStr">
        <is>
          <t>SANTO ANDRÉ</t>
        </is>
      </c>
      <c r="M118" s="335" t="inlineStr">
        <is>
          <t>SP</t>
        </is>
      </c>
      <c r="N118" s="346" t="inlineStr">
        <is>
          <t>MARINA</t>
        </is>
      </c>
      <c r="O118" s="346" t="inlineStr">
        <is>
          <t>JA POSSUI</t>
        </is>
      </c>
      <c r="P118" s="339" t="n"/>
      <c r="Q118" s="339" t="n"/>
      <c r="R118" s="256" t="inlineStr">
        <is>
          <t>AUTORIZADO PAGAMENTO</t>
        </is>
      </c>
      <c r="S118" s="347" t="n">
        <v>8202667630</v>
      </c>
      <c r="T118" s="346" t="inlineStr">
        <is>
          <t>5 DIAS ÚTEIS</t>
        </is>
      </c>
      <c r="U118" s="348" t="n">
        <v>46283</v>
      </c>
      <c r="V118" s="348" t="n">
        <v>46283</v>
      </c>
      <c r="W118" s="348" t="n">
        <v>46290</v>
      </c>
      <c r="X118" s="400" t="n"/>
      <c r="Y118" s="339">
        <f>IF(AND(X118&lt;&gt;"",W118&lt;&gt;""),IF(X118&lt;=W118,"SIM","NÃO"),"")</f>
        <v/>
      </c>
      <c r="Z118" s="401" t="n"/>
      <c r="AA118" s="341" t="n"/>
      <c r="AC118">
        <f>IF($C118="","",IF(COUNTIF('Códigos Santander (ref)'!$A$2:$A$79,$C118)&gt;0,"SANTANDER",IF(COUNTIF('Códigos Itaú (ref)'!$A$2:$A$44,$C118)&gt;0,"ITAU",IF(AND(TRIM(UPPER($I118))="CONTRATUAL",ISNUMBER(SEARCH("INDIVIDUAL",SUBSTITUTE(UPPER($D118)," ","")))),"PREMIUM FREE",""))))</f>
        <v/>
      </c>
    </row>
    <row r="119" ht="15" customFormat="1" customHeight="1" s="419">
      <c r="A119" s="335" t="inlineStr">
        <is>
          <t>TELA</t>
        </is>
      </c>
      <c r="B119" s="335" t="n">
        <v>59012</v>
      </c>
      <c r="C119" s="335" t="inlineStr">
        <is>
          <t>1RU54</t>
        </is>
      </c>
      <c r="D119" s="335" t="inlineStr">
        <is>
          <t>BANCO SANTANDER BRASIL SA</t>
        </is>
      </c>
      <c r="E119" s="335" t="n">
        <v>36676225972</v>
      </c>
      <c r="F119" s="335" t="inlineStr">
        <is>
          <t>1RU54000186015</t>
        </is>
      </c>
      <c r="G119" s="336" t="n">
        <v>190</v>
      </c>
      <c r="H119" s="336" t="n">
        <v>190</v>
      </c>
      <c r="I119" s="335" t="inlineStr">
        <is>
          <t>CONTRATUAL</t>
        </is>
      </c>
      <c r="J119" s="337" t="n">
        <v>3134382938</v>
      </c>
      <c r="K119" s="335" t="inlineStr">
        <is>
          <t>FRANCISCO MANOEL PEREIRA BOSCARDIN SOBRINHO</t>
        </is>
      </c>
      <c r="L119" s="335" t="inlineStr">
        <is>
          <t>CURITIBA</t>
        </is>
      </c>
      <c r="M119" s="335" t="inlineStr">
        <is>
          <t>PR</t>
        </is>
      </c>
      <c r="N119" s="346" t="inlineStr">
        <is>
          <t>CIBELY</t>
        </is>
      </c>
      <c r="O119" s="346" t="inlineStr">
        <is>
          <t>JA POSSUI</t>
        </is>
      </c>
      <c r="P119" s="339" t="n"/>
      <c r="Q119" s="339" t="n"/>
      <c r="R119" s="256" t="inlineStr">
        <is>
          <t>AUTORIZADO PAGAMENTO</t>
        </is>
      </c>
      <c r="S119" s="347" t="n">
        <v>8202667632</v>
      </c>
      <c r="T119" s="346" t="inlineStr">
        <is>
          <t>5 DIAS ÚTEIS</t>
        </is>
      </c>
      <c r="U119" s="348" t="n">
        <v>46283</v>
      </c>
      <c r="V119" s="348" t="n">
        <v>46283</v>
      </c>
      <c r="W119" s="348" t="n">
        <v>46290</v>
      </c>
      <c r="X119" s="400" t="n"/>
      <c r="Y119" s="339">
        <f>IF(AND(X119&lt;&gt;"",W119&lt;&gt;""),IF(X119&lt;=W119,"SIM","NÃO"),"")</f>
        <v/>
      </c>
      <c r="Z119" s="401" t="n"/>
      <c r="AA119" s="341" t="n"/>
      <c r="AC119">
        <f>IF($C119="","",IF(COUNTIF('Códigos Santander (ref)'!$A$2:$A$79,$C119)&gt;0,"SANTANDER",IF(COUNTIF('Códigos Itaú (ref)'!$A$2:$A$44,$C119)&gt;0,"ITAU",IF(AND(TRIM(UPPER($I119))="CONTRATUAL",ISNUMBER(SEARCH("INDIVIDUAL",SUBSTITUTE(UPPER($D119)," ","")))),"PREMIUM FREE",""))))</f>
        <v/>
      </c>
    </row>
    <row r="120" ht="15" customFormat="1" customHeight="1" s="419">
      <c r="A120" s="335" t="inlineStr">
        <is>
          <t>TELA</t>
        </is>
      </c>
      <c r="B120" s="335" t="n">
        <v>59973</v>
      </c>
      <c r="C120" s="335" t="inlineStr">
        <is>
          <t>1RUGZ</t>
        </is>
      </c>
      <c r="D120" s="335" t="inlineStr">
        <is>
          <t>SX TOOLS SOLUC SERV COMPARTILHADOS LTDA</t>
        </is>
      </c>
      <c r="E120" s="335" t="n">
        <v>13488410870</v>
      </c>
      <c r="F120" s="335" t="inlineStr">
        <is>
          <t>1RUGZ002819015</t>
        </is>
      </c>
      <c r="G120" s="336" t="n">
        <v>3147.96</v>
      </c>
      <c r="H120" s="336" t="n">
        <v>3147.95</v>
      </c>
      <c r="I120" s="335" t="inlineStr">
        <is>
          <t>CONTRATUAL</t>
        </is>
      </c>
      <c r="J120" s="337" t="n">
        <v>38260191000101</v>
      </c>
      <c r="K120" s="335" t="inlineStr">
        <is>
          <t>FREDERICO VICENTE CLINICA ODONTOLOGICA UNIPESSOAL LTDA</t>
        </is>
      </c>
      <c r="L120" s="335" t="inlineStr">
        <is>
          <t>SÃO PAULO</t>
        </is>
      </c>
      <c r="M120" s="335" t="inlineStr">
        <is>
          <t>SP</t>
        </is>
      </c>
      <c r="N120" s="346" t="inlineStr">
        <is>
          <t>MARINA</t>
        </is>
      </c>
      <c r="O120" s="346" t="inlineStr">
        <is>
          <t>JA POSSUI</t>
        </is>
      </c>
      <c r="P120" s="339" t="n"/>
      <c r="Q120" s="339" t="n"/>
      <c r="R120" s="256" t="inlineStr">
        <is>
          <t>AUTORIZADO PAGAMENTO</t>
        </is>
      </c>
      <c r="S120" s="347" t="n">
        <v>8202667633</v>
      </c>
      <c r="T120" s="346" t="inlineStr">
        <is>
          <t>5 DIAS ÚTEIS</t>
        </is>
      </c>
      <c r="U120" s="348" t="n">
        <v>46283</v>
      </c>
      <c r="V120" s="349" t="n">
        <v>46283</v>
      </c>
      <c r="W120" s="349" t="n">
        <v>46290</v>
      </c>
      <c r="X120" s="400" t="n"/>
      <c r="Y120" s="339">
        <f>IF(AND(X120&lt;&gt;"",W120&lt;&gt;""),IF(X120&lt;=W120,"SIM","NÃO"),"")</f>
        <v/>
      </c>
      <c r="Z120" s="401" t="n"/>
      <c r="AA120" s="341" t="n"/>
      <c r="AC120">
        <f>IF($C120="","",IF(COUNTIF('Códigos Santander (ref)'!$A$2:$A$79,$C120)&gt;0,"SANTANDER",IF(COUNTIF('Códigos Itaú (ref)'!$A$2:$A$44,$C120)&gt;0,"ITAU",IF(AND(TRIM(UPPER($I120))="CONTRATUAL",ISNUMBER(SEARCH("INDIVIDUAL",SUBSTITUTE(UPPER($D120)," ","")))),"PREMIUM FREE",""))))</f>
        <v/>
      </c>
    </row>
    <row r="121" ht="15" customFormat="1" customHeight="1" s="419">
      <c r="A121" s="335" t="inlineStr">
        <is>
          <t>TELA</t>
        </is>
      </c>
      <c r="B121" s="335" t="n">
        <v>60012</v>
      </c>
      <c r="C121" s="335" t="inlineStr">
        <is>
          <t>1RUH3</t>
        </is>
      </c>
      <c r="D121" s="335" t="inlineStr">
        <is>
          <t>BANCO SANTANDER BRASIL SA</t>
        </is>
      </c>
      <c r="E121" s="335" t="n">
        <v>44204568840</v>
      </c>
      <c r="F121" s="335" t="inlineStr">
        <is>
          <t>1RUH3041792009</t>
        </is>
      </c>
      <c r="G121" s="336" t="n">
        <v>550</v>
      </c>
      <c r="H121" s="336" t="n">
        <v>550</v>
      </c>
      <c r="I121" s="335" t="inlineStr">
        <is>
          <t>CONTRATUAL</t>
        </is>
      </c>
      <c r="J121" s="337" t="n">
        <v>6906367846</v>
      </c>
      <c r="K121" s="335" t="inlineStr">
        <is>
          <t>MARIAN BETANIA MOSCARDINI</t>
        </is>
      </c>
      <c r="L121" s="335" t="inlineStr">
        <is>
          <t>SANTO ANDRÉ</t>
        </is>
      </c>
      <c r="M121" s="335" t="inlineStr">
        <is>
          <t>SP</t>
        </is>
      </c>
      <c r="N121" s="338" t="inlineStr">
        <is>
          <t>MARINA</t>
        </is>
      </c>
      <c r="O121" s="341" t="inlineStr">
        <is>
          <t>JA POSSUI</t>
        </is>
      </c>
      <c r="P121" s="339" t="n"/>
      <c r="Q121" s="339" t="n"/>
      <c r="R121" s="248" t="inlineStr">
        <is>
          <t>EM ANDAMENTO</t>
        </is>
      </c>
      <c r="S121" s="335" t="n"/>
      <c r="T121" s="338" t="inlineStr">
        <is>
          <t>5 DIAS ÚTEIS</t>
        </is>
      </c>
      <c r="U121" s="339" t="n">
        <v>46283</v>
      </c>
      <c r="V121" s="339" t="n"/>
      <c r="W121" s="339" t="n"/>
      <c r="X121" s="400" t="n"/>
      <c r="Y121" s="339">
        <f>IF(AND(X121&lt;&gt;"",W121&lt;&gt;""),IF(X121&lt;=W121,"SIM","NÃO"),"")</f>
        <v/>
      </c>
      <c r="Z121" s="401" t="n"/>
      <c r="AA121" s="341" t="n"/>
      <c r="AC121">
        <f>IF($C121="","",IF(COUNTIF('Códigos Santander (ref)'!$A$2:$A$79,$C121)&gt;0,"SANTANDER",IF(COUNTIF('Códigos Itaú (ref)'!$A$2:$A$44,$C121)&gt;0,"ITAU",IF(AND(TRIM(UPPER($I121))="CONTRATUAL",ISNUMBER(SEARCH("INDIVIDUAL",SUBSTITUTE(UPPER($D121)," ","")))),"PREMIUM FREE",""))))</f>
        <v/>
      </c>
    </row>
    <row r="122" ht="15" customFormat="1" customHeight="1" s="419">
      <c r="A122" s="335" t="inlineStr">
        <is>
          <t>LECOM</t>
        </is>
      </c>
      <c r="B122" s="335" t="n">
        <v>59750</v>
      </c>
      <c r="C122" s="335" t="inlineStr">
        <is>
          <t>1RSLN</t>
        </is>
      </c>
      <c r="D122" s="335" t="inlineStr">
        <is>
          <t>ITAU UNIBANCO SA</t>
        </is>
      </c>
      <c r="E122" s="335" t="n">
        <v>39633200873</v>
      </c>
      <c r="F122" s="335" t="inlineStr">
        <is>
          <t>1RSLN015627004</t>
        </is>
      </c>
      <c r="G122" s="336" t="n">
        <v>59.8</v>
      </c>
      <c r="H122" s="336" t="n">
        <v>59.8</v>
      </c>
      <c r="I122" s="335" t="inlineStr">
        <is>
          <t>DESLOCAMENTO</t>
        </is>
      </c>
      <c r="J122" s="337" t="n">
        <v>43712196830</v>
      </c>
      <c r="K122" s="335" t="inlineStr">
        <is>
          <t>POSTO SHELL</t>
        </is>
      </c>
      <c r="L122" s="335" t="inlineStr">
        <is>
          <t>INDAIATUBA</t>
        </is>
      </c>
      <c r="M122" s="335" t="inlineStr">
        <is>
          <t>SP</t>
        </is>
      </c>
      <c r="N122" s="338" t="inlineStr">
        <is>
          <t>CIBELY</t>
        </is>
      </c>
      <c r="O122" s="338" t="n"/>
      <c r="P122" s="339" t="n"/>
      <c r="Q122" s="339" t="n"/>
      <c r="R122" s="248" t="inlineStr">
        <is>
          <t>EM ANDAMENTO</t>
        </is>
      </c>
      <c r="S122" s="335" t="n"/>
      <c r="T122" s="338" t="inlineStr">
        <is>
          <t>30 DIAS CORRIDOS</t>
        </is>
      </c>
      <c r="U122" s="339" t="n">
        <v>46286</v>
      </c>
      <c r="V122" s="339" t="n"/>
      <c r="W122" s="339" t="n"/>
      <c r="X122" s="400" t="n"/>
      <c r="Y122" s="339">
        <f>IF(AND(X122&lt;&gt;"",W122&lt;&gt;""),IF(X122&lt;=W122,"SIM","NÃO"),"")</f>
        <v/>
      </c>
      <c r="Z122" s="401" t="n"/>
      <c r="AA122" s="341" t="n"/>
      <c r="AC122">
        <f>IF($C122="","",IF(COUNTIF('Códigos Santander (ref)'!$A$2:$A$79,$C122)&gt;0,"SANTANDER",IF(COUNTIF('Códigos Itaú (ref)'!$A$2:$A$44,$C122)&gt;0,"ITAU",IF(AND(TRIM(UPPER($I122))="CONTRATUAL",ISNUMBER(SEARCH("INDIVIDUAL",SUBSTITUTE(UPPER($D122)," ","")))),"PREMIUM FREE",""))))</f>
        <v/>
      </c>
    </row>
    <row r="123" ht="15" customFormat="1" customHeight="1" s="419">
      <c r="A123" s="335" t="n"/>
      <c r="B123" s="335" t="n"/>
      <c r="C123" s="335" t="n"/>
      <c r="D123" s="335" t="n"/>
      <c r="E123" s="335" t="n"/>
      <c r="F123" s="335" t="n"/>
      <c r="G123" s="336" t="n"/>
      <c r="H123" s="336" t="n"/>
      <c r="I123" s="335" t="n"/>
      <c r="J123" s="337" t="n"/>
      <c r="K123" s="335" t="n"/>
      <c r="L123" s="335" t="n"/>
      <c r="M123" s="335" t="n"/>
      <c r="N123" s="338" t="n"/>
      <c r="O123" s="338" t="n"/>
      <c r="P123" s="339" t="n"/>
      <c r="Q123" s="339" t="n"/>
      <c r="R123" s="341" t="n"/>
      <c r="S123" s="335" t="n"/>
      <c r="T123" s="338" t="n"/>
      <c r="U123" s="339" t="n"/>
      <c r="V123" s="339" t="n"/>
      <c r="W123" s="339" t="n"/>
      <c r="X123" s="400" t="n"/>
      <c r="Y123" s="339">
        <f>IF(AND(X123&lt;&gt;"",W123&lt;&gt;""),IF(X123&lt;=W123,"SIM","NÃO"),"")</f>
        <v/>
      </c>
      <c r="Z123" s="401" t="n"/>
      <c r="AA123" s="341" t="n"/>
      <c r="AC123">
        <f>IF($C123="","",IF(COUNTIF('Códigos Santander (ref)'!$A$2:$A$79,$C123)&gt;0,"SANTANDER",IF(COUNTIF('Códigos Itaú (ref)'!$A$2:$A$44,$C123)&gt;0,"ITAU",IF(AND(TRIM(UPPER($I123))="CONTRATUAL",ISNUMBER(SEARCH("INDIVIDUAL",SUBSTITUTE(UPPER($D123)," ","")))),"PREMIUM FREE",""))))</f>
        <v/>
      </c>
    </row>
    <row r="124" ht="15" customFormat="1" customHeight="1" s="419">
      <c r="A124" s="347" t="n"/>
      <c r="B124" s="347" t="n"/>
      <c r="C124" s="347" t="n"/>
      <c r="D124" s="347" t="n"/>
      <c r="E124" s="347" t="n"/>
      <c r="F124" s="347" t="n"/>
      <c r="G124" s="351" t="n"/>
      <c r="H124" s="351" t="n"/>
      <c r="I124" s="347" t="n"/>
      <c r="J124" s="352" t="n"/>
      <c r="K124" s="347" t="n"/>
      <c r="L124" s="347" t="n"/>
      <c r="M124" s="347" t="n"/>
      <c r="N124" s="346" t="n"/>
      <c r="O124" s="346" t="n"/>
      <c r="P124" s="348" t="n"/>
      <c r="Q124" s="348" t="n"/>
      <c r="R124" s="193" t="n"/>
      <c r="S124" s="347" t="n"/>
      <c r="T124" s="346" t="n"/>
      <c r="U124" s="339" t="n"/>
      <c r="V124" s="339" t="n"/>
      <c r="W124" s="339" t="n"/>
      <c r="X124" s="400" t="n"/>
      <c r="Y124" s="339">
        <f>IF(AND(X124&lt;&gt;"",W124&lt;&gt;""),IF(X124&lt;=W124,"SIM","NÃO"),"")</f>
        <v/>
      </c>
      <c r="Z124" s="401" t="n"/>
      <c r="AA124" s="341" t="n"/>
      <c r="AC124">
        <f>IF($C124="","",IF(COUNTIF('Códigos Santander (ref)'!$A$2:$A$79,$C124)&gt;0,"SANTANDER",IF(COUNTIF('Códigos Itaú (ref)'!$A$2:$A$44,$C124)&gt;0,"ITAU",IF(AND(TRIM(UPPER($I124))="CONTRATUAL",ISNUMBER(SEARCH("INDIVIDUAL",SUBSTITUTE(UPPER($D124)," ","")))),"PREMIUM FREE",""))))</f>
        <v/>
      </c>
    </row>
    <row r="125" ht="15" customFormat="1" customHeight="1" s="419">
      <c r="A125" s="347" t="n"/>
      <c r="B125" s="347" t="n"/>
      <c r="C125" s="347" t="n"/>
      <c r="D125" s="347" t="n"/>
      <c r="E125" s="347" t="n"/>
      <c r="F125" s="347" t="n"/>
      <c r="G125" s="351" t="n"/>
      <c r="H125" s="351" t="n"/>
      <c r="I125" s="347" t="n"/>
      <c r="J125" s="352" t="n"/>
      <c r="K125" s="347" t="n"/>
      <c r="L125" s="347" t="n"/>
      <c r="M125" s="347" t="n"/>
      <c r="N125" s="346" t="n"/>
      <c r="O125" s="346" t="n"/>
      <c r="P125" s="348" t="n"/>
      <c r="Q125" s="348" t="n"/>
      <c r="R125" s="193" t="n"/>
      <c r="S125" s="347" t="n"/>
      <c r="T125" s="346" t="n"/>
      <c r="U125" s="339" t="n"/>
      <c r="V125" s="339" t="n"/>
      <c r="W125" s="339" t="n"/>
      <c r="X125" s="400" t="n"/>
      <c r="Y125" s="339">
        <f>IF(AND(X125&lt;&gt;"",W125&lt;&gt;""),IF(X125&lt;=W125,"SIM","NÃO"),"")</f>
        <v/>
      </c>
      <c r="Z125" s="401" t="n"/>
      <c r="AA125" s="341" t="n"/>
      <c r="AC125">
        <f>IF($C125="","",IF(COUNTIF('Códigos Santander (ref)'!$A$2:$A$79,$C125)&gt;0,"SANTANDER",IF(COUNTIF('Códigos Itaú (ref)'!$A$2:$A$44,$C125)&gt;0,"ITAU",IF(AND(TRIM(UPPER($I125))="CONTRATUAL",ISNUMBER(SEARCH("INDIVIDUAL",SUBSTITUTE(UPPER($D125)," ","")))),"PREMIUM FREE",""))))</f>
        <v/>
      </c>
    </row>
    <row r="126" ht="15" customFormat="1" customHeight="1" s="419">
      <c r="A126" s="347" t="n"/>
      <c r="B126" s="347" t="n"/>
      <c r="C126" s="347" t="n"/>
      <c r="D126" s="347" t="n"/>
      <c r="E126" s="347" t="n"/>
      <c r="F126" s="347" t="n"/>
      <c r="G126" s="351" t="n"/>
      <c r="H126" s="351" t="n"/>
      <c r="I126" s="347" t="n"/>
      <c r="J126" s="352" t="n"/>
      <c r="K126" s="347" t="n"/>
      <c r="L126" s="347" t="n"/>
      <c r="M126" s="347" t="n"/>
      <c r="N126" s="346" t="n"/>
      <c r="O126" s="346" t="n"/>
      <c r="P126" s="348" t="n"/>
      <c r="Q126" s="348" t="n"/>
      <c r="R126" s="193" t="n"/>
      <c r="S126" s="347" t="n"/>
      <c r="T126" s="346" t="n"/>
      <c r="U126" s="339" t="n"/>
      <c r="V126" s="339" t="n"/>
      <c r="W126" s="339" t="n"/>
      <c r="X126" s="400" t="n"/>
      <c r="Y126" s="339">
        <f>IF(AND(X126&lt;&gt;"",W126&lt;&gt;""),IF(X126&lt;=W126,"SIM","NÃO"),"")</f>
        <v/>
      </c>
      <c r="Z126" s="401" t="n"/>
      <c r="AA126" s="341" t="n"/>
      <c r="AC126">
        <f>IF($C126="","",IF(COUNTIF('Códigos Santander (ref)'!$A$2:$A$79,$C126)&gt;0,"SANTANDER",IF(COUNTIF('Códigos Itaú (ref)'!$A$2:$A$44,$C126)&gt;0,"ITAU",IF(AND(TRIM(UPPER($I126))="CONTRATUAL",ISNUMBER(SEARCH("INDIVIDUAL",SUBSTITUTE(UPPER($D126)," ","")))),"PREMIUM FREE",""))))</f>
        <v/>
      </c>
    </row>
    <row r="127" ht="15" customFormat="1" customHeight="1" s="419">
      <c r="A127" s="347" t="n"/>
      <c r="B127" s="347" t="n"/>
      <c r="C127" s="347" t="n"/>
      <c r="D127" s="347" t="n"/>
      <c r="E127" s="347" t="n"/>
      <c r="F127" s="347" t="n"/>
      <c r="G127" s="351" t="n"/>
      <c r="H127" s="351" t="n"/>
      <c r="I127" s="347" t="n"/>
      <c r="J127" s="352" t="n"/>
      <c r="K127" s="347" t="n"/>
      <c r="L127" s="347" t="n"/>
      <c r="M127" s="347" t="n"/>
      <c r="N127" s="346" t="n"/>
      <c r="O127" s="346" t="n"/>
      <c r="P127" s="348" t="n"/>
      <c r="Q127" s="348" t="n"/>
      <c r="R127" s="193" t="n"/>
      <c r="S127" s="347" t="n"/>
      <c r="T127" s="346" t="n"/>
      <c r="U127" s="339" t="n"/>
      <c r="V127" s="339" t="n"/>
      <c r="W127" s="339" t="n"/>
      <c r="X127" s="400" t="n"/>
      <c r="Y127" s="339">
        <f>IF(AND(X127&lt;&gt;"",W127&lt;&gt;""),IF(X127&lt;=W127,"SIM","NÃO"),"")</f>
        <v/>
      </c>
      <c r="Z127" s="401" t="n"/>
      <c r="AA127" s="341" t="n"/>
      <c r="AC127">
        <f>IF($C127="","",IF(COUNTIF('Códigos Santander (ref)'!$A$2:$A$79,$C127)&gt;0,"SANTANDER",IF(COUNTIF('Códigos Itaú (ref)'!$A$2:$A$44,$C127)&gt;0,"ITAU",IF(AND(TRIM(UPPER($I127))="CONTRATUAL",ISNUMBER(SEARCH("INDIVIDUAL",SUBSTITUTE(UPPER($D127)," ","")))),"PREMIUM FREE",""))))</f>
        <v/>
      </c>
    </row>
    <row r="128" ht="15" customFormat="1" customHeight="1" s="419">
      <c r="A128" s="347" t="n"/>
      <c r="B128" s="347" t="n"/>
      <c r="C128" s="347" t="n"/>
      <c r="D128" s="347" t="n"/>
      <c r="E128" s="347" t="n"/>
      <c r="F128" s="347" t="n"/>
      <c r="G128" s="351" t="n"/>
      <c r="H128" s="351" t="n"/>
      <c r="I128" s="347" t="n"/>
      <c r="J128" s="352" t="n"/>
      <c r="K128" s="347" t="n"/>
      <c r="L128" s="347" t="n"/>
      <c r="M128" s="347" t="n"/>
      <c r="N128" s="346" t="n"/>
      <c r="O128" s="346" t="n"/>
      <c r="P128" s="348" t="n"/>
      <c r="Q128" s="348" t="n"/>
      <c r="R128" s="193" t="n"/>
      <c r="S128" s="347" t="n"/>
      <c r="T128" s="346" t="n"/>
      <c r="U128" s="339" t="n"/>
      <c r="V128" s="339" t="n"/>
      <c r="W128" s="339" t="n"/>
      <c r="X128" s="400" t="n"/>
      <c r="Y128" s="339">
        <f>IF(AND(X128&lt;&gt;"",W128&lt;&gt;""),IF(X128&lt;=W128,"SIM","NÃO"),"")</f>
        <v/>
      </c>
      <c r="Z128" s="401" t="n"/>
      <c r="AA128" s="341" t="n"/>
      <c r="AC128">
        <f>IF($C128="","",IF(COUNTIF('Códigos Santander (ref)'!$A$2:$A$79,$C128)&gt;0,"SANTANDER",IF(COUNTIF('Códigos Itaú (ref)'!$A$2:$A$44,$C128)&gt;0,"ITAU",IF(AND(TRIM(UPPER($I128))="CONTRATUAL",ISNUMBER(SEARCH("INDIVIDUAL",SUBSTITUTE(UPPER($D128)," ","")))),"PREMIUM FREE",""))))</f>
        <v/>
      </c>
    </row>
    <row r="129" ht="15" customFormat="1" customHeight="1" s="419">
      <c r="A129" s="347" t="n"/>
      <c r="B129" s="347" t="n"/>
      <c r="C129" s="347" t="n"/>
      <c r="D129" s="347" t="n"/>
      <c r="E129" s="347" t="n"/>
      <c r="F129" s="347" t="n"/>
      <c r="G129" s="351" t="n"/>
      <c r="H129" s="351" t="n"/>
      <c r="I129" s="347" t="n"/>
      <c r="J129" s="352" t="n"/>
      <c r="K129" s="347" t="n"/>
      <c r="L129" s="347" t="n"/>
      <c r="M129" s="347" t="n"/>
      <c r="N129" s="346" t="n"/>
      <c r="O129" s="355" t="n"/>
      <c r="P129" s="348" t="n"/>
      <c r="Q129" s="348" t="n"/>
      <c r="R129" s="193" t="n"/>
      <c r="S129" s="347" t="n"/>
      <c r="T129" s="346" t="n"/>
      <c r="U129" s="339" t="n"/>
      <c r="V129" s="339" t="n"/>
      <c r="W129" s="339" t="n"/>
      <c r="X129" s="400" t="n"/>
      <c r="Y129" s="339">
        <f>IF(AND(X129&lt;&gt;"",W129&lt;&gt;""),IF(X129&lt;=W129,"SIM","NÃO"),"")</f>
        <v/>
      </c>
      <c r="Z129" s="401" t="n"/>
      <c r="AA129" s="341" t="n"/>
      <c r="AC129">
        <f>IF($C129="","",IF(COUNTIF('Códigos Santander (ref)'!$A$2:$A$79,$C129)&gt;0,"SANTANDER",IF(COUNTIF('Códigos Itaú (ref)'!$A$2:$A$44,$C129)&gt;0,"ITAU",IF(AND(TRIM(UPPER($I129))="CONTRATUAL",ISNUMBER(SEARCH("INDIVIDUAL",SUBSTITUTE(UPPER($D129)," ","")))),"PREMIUM FREE",""))))</f>
        <v/>
      </c>
    </row>
    <row r="130" ht="15" customFormat="1" customHeight="1" s="419">
      <c r="A130" s="347" t="n"/>
      <c r="B130" s="347" t="n"/>
      <c r="C130" s="347" t="n"/>
      <c r="D130" s="347" t="n"/>
      <c r="E130" s="347" t="n"/>
      <c r="F130" s="347" t="n"/>
      <c r="G130" s="351" t="n"/>
      <c r="H130" s="351" t="n"/>
      <c r="I130" s="347" t="n"/>
      <c r="J130" s="352" t="n"/>
      <c r="K130" s="347" t="n"/>
      <c r="L130" s="347" t="n"/>
      <c r="M130" s="347" t="n"/>
      <c r="N130" s="346" t="n"/>
      <c r="O130" s="346" t="n"/>
      <c r="P130" s="348" t="n"/>
      <c r="Q130" s="348" t="n"/>
      <c r="R130" s="193" t="n"/>
      <c r="S130" s="347" t="n"/>
      <c r="T130" s="346" t="n"/>
      <c r="U130" s="339" t="n"/>
      <c r="V130" s="339" t="n"/>
      <c r="W130" s="339" t="n"/>
      <c r="X130" s="400" t="n"/>
      <c r="Y130" s="339">
        <f>IF(AND(X130&lt;&gt;"",W130&lt;&gt;""),IF(X130&lt;=W130,"SIM","NÃO"),"")</f>
        <v/>
      </c>
      <c r="Z130" s="401" t="n"/>
      <c r="AA130" s="341" t="n"/>
      <c r="AC130">
        <f>IF($C130="","",IF(COUNTIF('Códigos Santander (ref)'!$A$2:$A$79,$C130)&gt;0,"SANTANDER",IF(COUNTIF('Códigos Itaú (ref)'!$A$2:$A$44,$C130)&gt;0,"ITAU",IF(AND(TRIM(UPPER($I130))="CONTRATUAL",ISNUMBER(SEARCH("INDIVIDUAL",SUBSTITUTE(UPPER($D130)," ","")))),"PREMIUM FREE",""))))</f>
        <v/>
      </c>
    </row>
    <row r="131" ht="15" customFormat="1" customHeight="1" s="419">
      <c r="A131" s="347" t="n"/>
      <c r="B131" s="347" t="n"/>
      <c r="C131" s="347" t="n"/>
      <c r="D131" s="347" t="n"/>
      <c r="E131" s="347" t="n"/>
      <c r="F131" s="347" t="n"/>
      <c r="G131" s="351" t="n"/>
      <c r="H131" s="351" t="n"/>
      <c r="I131" s="347" t="n"/>
      <c r="J131" s="352" t="n"/>
      <c r="K131" s="347" t="n"/>
      <c r="L131" s="347" t="n"/>
      <c r="M131" s="347" t="n"/>
      <c r="N131" s="346" t="n"/>
      <c r="O131" s="346" t="n"/>
      <c r="P131" s="348" t="n"/>
      <c r="Q131" s="348" t="n"/>
      <c r="R131" s="193" t="n"/>
      <c r="S131" s="347" t="n"/>
      <c r="T131" s="346" t="n"/>
      <c r="U131" s="339" t="n"/>
      <c r="V131" s="339" t="n"/>
      <c r="W131" s="339" t="n"/>
      <c r="X131" s="400" t="n"/>
      <c r="Y131" s="339">
        <f>IF(AND(X131&lt;&gt;"",W131&lt;&gt;""),IF(X131&lt;=W131,"SIM","NÃO"),"")</f>
        <v/>
      </c>
      <c r="Z131" s="401" t="n"/>
      <c r="AA131" s="341" t="n"/>
      <c r="AC131">
        <f>IF($C131="","",IF(COUNTIF('Códigos Santander (ref)'!$A$2:$A$79,$C131)&gt;0,"SANTANDER",IF(COUNTIF('Códigos Itaú (ref)'!$A$2:$A$44,$C131)&gt;0,"ITAU",IF(AND(TRIM(UPPER($I131))="CONTRATUAL",ISNUMBER(SEARCH("INDIVIDUAL",SUBSTITUTE(UPPER($D131)," ","")))),"PREMIUM FREE",""))))</f>
        <v/>
      </c>
    </row>
    <row r="132" ht="15" customFormat="1" customHeight="1" s="419">
      <c r="A132" s="347" t="n"/>
      <c r="B132" s="387" t="n"/>
      <c r="C132" s="347" t="n"/>
      <c r="D132" s="347" t="n"/>
      <c r="E132" s="347" t="n"/>
      <c r="F132" s="347" t="n"/>
      <c r="G132" s="351" t="n"/>
      <c r="H132" s="351" t="n"/>
      <c r="I132" s="347" t="n"/>
      <c r="J132" s="106" t="n"/>
      <c r="K132" s="378" t="n"/>
      <c r="L132" s="347" t="n"/>
      <c r="M132" s="347" t="n"/>
      <c r="N132" s="346" t="n"/>
      <c r="O132" s="407" t="n"/>
      <c r="P132" s="348" t="n"/>
      <c r="Q132" s="348" t="n"/>
      <c r="R132" s="193" t="n"/>
      <c r="S132" s="347" t="n"/>
      <c r="T132" s="346" t="n"/>
      <c r="U132" s="339" t="n"/>
      <c r="V132" s="339" t="n"/>
      <c r="W132" s="339" t="n"/>
      <c r="X132" s="400" t="n"/>
      <c r="Y132" s="339">
        <f>IF(AND(X132&lt;&gt;"",W132&lt;&gt;""),IF(X132&lt;=W132,"SIM","NÃO"),"")</f>
        <v/>
      </c>
      <c r="Z132" s="401" t="n"/>
      <c r="AA132" s="341" t="n"/>
      <c r="AC132">
        <f>IF($C132="","",IF(COUNTIF('Códigos Santander (ref)'!$A$2:$A$79,$C132)&gt;0,"SANTANDER",IF(COUNTIF('Códigos Itaú (ref)'!$A$2:$A$44,$C132)&gt;0,"ITAU",IF(AND(TRIM(UPPER($I132))="CONTRATUAL",ISNUMBER(SEARCH("INDIVIDUAL",SUBSTITUTE(UPPER($D132)," ","")))),"PREMIUM FREE",""))))</f>
        <v/>
      </c>
    </row>
    <row r="133" ht="15" customFormat="1" customHeight="1" s="419">
      <c r="A133" s="347" t="n"/>
      <c r="B133" s="387" t="n"/>
      <c r="C133" s="347" t="n"/>
      <c r="D133" s="347" t="n"/>
      <c r="E133" s="347" t="n"/>
      <c r="F133" s="347" t="n"/>
      <c r="G133" s="351" t="n"/>
      <c r="H133" s="351" t="n"/>
      <c r="I133" s="347" t="n"/>
      <c r="J133" s="352" t="n"/>
      <c r="K133" s="347" t="n"/>
      <c r="L133" s="347" t="n"/>
      <c r="M133" s="347" t="n"/>
      <c r="N133" s="346" t="n"/>
      <c r="O133" s="407" t="n"/>
      <c r="P133" s="348" t="n"/>
      <c r="Q133" s="348" t="n"/>
      <c r="R133" s="193" t="n"/>
      <c r="S133" s="347" t="n"/>
      <c r="T133" s="346" t="n"/>
      <c r="U133" s="339" t="n"/>
      <c r="V133" s="339" t="n"/>
      <c r="W133" s="339" t="n"/>
      <c r="X133" s="400" t="n"/>
      <c r="Y133" s="339">
        <f>IF(AND(X133&lt;&gt;"",W133&lt;&gt;""),IF(X133&lt;=W133,"SIM","NÃO"),"")</f>
        <v/>
      </c>
      <c r="Z133" s="401" t="n"/>
      <c r="AA133" s="341" t="n"/>
      <c r="AC133">
        <f>IF($C133="","",IF(COUNTIF('Códigos Santander (ref)'!$A$2:$A$79,$C133)&gt;0,"SANTANDER",IF(COUNTIF('Códigos Itaú (ref)'!$A$2:$A$44,$C133)&gt;0,"ITAU",IF(AND(TRIM(UPPER($I133))="CONTRATUAL",ISNUMBER(SEARCH("INDIVIDUAL",SUBSTITUTE(UPPER($D133)," ","")))),"PREMIUM FREE",""))))</f>
        <v/>
      </c>
    </row>
    <row r="134" ht="15" customFormat="1" customHeight="1" s="419">
      <c r="A134" s="347" t="n"/>
      <c r="B134" s="387" t="n"/>
      <c r="C134" s="347" t="n"/>
      <c r="D134" s="347" t="n"/>
      <c r="E134" s="347" t="n"/>
      <c r="F134" s="347" t="n"/>
      <c r="G134" s="351" t="n"/>
      <c r="H134" s="351" t="n"/>
      <c r="I134" s="347" t="n"/>
      <c r="J134" s="352" t="n"/>
      <c r="K134" s="347" t="n"/>
      <c r="L134" s="347" t="n"/>
      <c r="M134" s="347" t="n"/>
      <c r="N134" s="346" t="n"/>
      <c r="O134" s="407" t="n"/>
      <c r="P134" s="348" t="n"/>
      <c r="Q134" s="348" t="n"/>
      <c r="R134" s="193" t="n"/>
      <c r="S134" s="347" t="n"/>
      <c r="T134" s="346" t="n"/>
      <c r="U134" s="339" t="n"/>
      <c r="V134" s="339" t="n"/>
      <c r="W134" s="339" t="n"/>
      <c r="X134" s="400" t="n"/>
      <c r="Y134" s="339">
        <f>IF(AND(X134&lt;&gt;"",W134&lt;&gt;""),IF(X134&lt;=W134,"SIM","NÃO"),"")</f>
        <v/>
      </c>
      <c r="Z134" s="401" t="n"/>
      <c r="AA134" s="341" t="n"/>
      <c r="AC134">
        <f>IF($C134="","",IF(COUNTIF('Códigos Santander (ref)'!$A$2:$A$79,$C134)&gt;0,"SANTANDER",IF(COUNTIF('Códigos Itaú (ref)'!$A$2:$A$44,$C134)&gt;0,"ITAU",IF(AND(TRIM(UPPER($I134))="CONTRATUAL",ISNUMBER(SEARCH("INDIVIDUAL",SUBSTITUTE(UPPER($D134)," ","")))),"PREMIUM FREE",""))))</f>
        <v/>
      </c>
    </row>
    <row r="135" ht="15" customFormat="1" customHeight="1" s="419">
      <c r="A135" s="335" t="n"/>
      <c r="B135" s="340" t="n"/>
      <c r="C135" s="335" t="n"/>
      <c r="D135" s="335" t="n"/>
      <c r="E135" s="335" t="n"/>
      <c r="F135" s="335" t="n"/>
      <c r="G135" s="336" t="n"/>
      <c r="H135" s="336" t="n"/>
      <c r="I135" s="335" t="n"/>
      <c r="J135" s="337" t="n"/>
      <c r="K135" s="335" t="n"/>
      <c r="L135" s="335" t="n"/>
      <c r="M135" s="335" t="n"/>
      <c r="N135" s="338" t="n"/>
      <c r="O135" s="470" t="n"/>
      <c r="P135" s="412" t="n"/>
      <c r="Q135" s="339" t="n"/>
      <c r="R135" s="341" t="n"/>
      <c r="S135" s="335" t="n"/>
      <c r="T135" s="338" t="n"/>
      <c r="U135" s="339" t="n"/>
      <c r="V135" s="339" t="n"/>
      <c r="W135" s="339" t="n"/>
      <c r="X135" s="400" t="n"/>
      <c r="Y135" s="339">
        <f>IF(AND(X135&lt;&gt;"",W135&lt;&gt;""),IF(X135&lt;=W135,"SIM","NÃO"),"")</f>
        <v/>
      </c>
      <c r="Z135" s="401" t="n"/>
      <c r="AA135" s="341" t="n"/>
      <c r="AC135">
        <f>IF($C135="","",IF(COUNTIF('Códigos Santander (ref)'!$A$2:$A$79,$C135)&gt;0,"SANTANDER",IF(COUNTIF('Códigos Itaú (ref)'!$A$2:$A$44,$C135)&gt;0,"ITAU",IF(AND(TRIM(UPPER($I135))="CONTRATUAL",ISNUMBER(SEARCH("INDIVIDUAL",SUBSTITUTE(UPPER($D135)," ","")))),"PREMIUM FREE",""))))</f>
        <v/>
      </c>
    </row>
    <row r="136" ht="15" customFormat="1" customHeight="1" s="419">
      <c r="A136" s="347" t="n"/>
      <c r="B136" s="354" t="n"/>
      <c r="C136" s="347" t="n"/>
      <c r="D136" s="347" t="n"/>
      <c r="E136" s="347" t="n"/>
      <c r="F136" s="347" t="n"/>
      <c r="G136" s="351" t="n"/>
      <c r="H136" s="351" t="n"/>
      <c r="I136" s="347" t="n"/>
      <c r="J136" s="352" t="n"/>
      <c r="K136" s="347" t="n"/>
      <c r="L136" s="347" t="n"/>
      <c r="M136" s="347" t="n"/>
      <c r="N136" s="346" t="n"/>
      <c r="O136" s="346" t="n"/>
      <c r="P136" s="348" t="n"/>
      <c r="Q136" s="348" t="n"/>
      <c r="R136" s="193" t="n"/>
      <c r="S136" s="347" t="n"/>
      <c r="T136" s="346" t="n"/>
      <c r="U136" s="339" t="n"/>
      <c r="V136" s="339" t="n"/>
      <c r="W136" s="339" t="n"/>
      <c r="X136" s="400" t="n"/>
      <c r="Y136" s="339">
        <f>IF(AND(X136&lt;&gt;"",W136&lt;&gt;""),IF(X136&lt;=W136,"SIM","NÃO"),"")</f>
        <v/>
      </c>
      <c r="Z136" s="401" t="n"/>
      <c r="AA136" s="341" t="n"/>
      <c r="AC136">
        <f>IF($C136="","",IF(COUNTIF('Códigos Santander (ref)'!$A$2:$A$79,$C136)&gt;0,"SANTANDER",IF(COUNTIF('Códigos Itaú (ref)'!$A$2:$A$44,$C136)&gt;0,"ITAU",IF(AND(TRIM(UPPER($I136))="CONTRATUAL",ISNUMBER(SEARCH("INDIVIDUAL",SUBSTITUTE(UPPER($D136)," ","")))),"PREMIUM FREE",""))))</f>
        <v/>
      </c>
    </row>
    <row r="137" ht="15" customFormat="1" customHeight="1" s="419">
      <c r="A137" s="347" t="n"/>
      <c r="B137" s="347" t="n"/>
      <c r="C137" s="347" t="n"/>
      <c r="D137" s="347" t="n"/>
      <c r="E137" s="347" t="n"/>
      <c r="F137" s="347" t="n"/>
      <c r="G137" s="351" t="n"/>
      <c r="H137" s="351" t="n"/>
      <c r="I137" s="347" t="n"/>
      <c r="J137" s="352" t="n"/>
      <c r="K137" s="347" t="n"/>
      <c r="L137" s="347" t="n"/>
      <c r="M137" s="347" t="n"/>
      <c r="N137" s="346" t="n"/>
      <c r="O137" s="346" t="n"/>
      <c r="P137" s="348" t="n"/>
      <c r="Q137" s="348" t="n"/>
      <c r="R137" s="193" t="n"/>
      <c r="S137" s="347" t="n"/>
      <c r="T137" s="346" t="n"/>
      <c r="U137" s="339" t="n"/>
      <c r="V137" s="339" t="n"/>
      <c r="W137" s="339" t="n"/>
      <c r="X137" s="400" t="n"/>
      <c r="Y137" s="339">
        <f>IF(AND(X137&lt;&gt;"",W137&lt;&gt;""),IF(X137&lt;=W137,"SIM","NÃO"),"")</f>
        <v/>
      </c>
      <c r="Z137" s="401" t="n"/>
      <c r="AA137" s="341" t="n"/>
      <c r="AC137">
        <f>IF($C137="","",IF(COUNTIF('Códigos Santander (ref)'!$A$2:$A$79,$C137)&gt;0,"SANTANDER",IF(COUNTIF('Códigos Itaú (ref)'!$A$2:$A$44,$C137)&gt;0,"ITAU",IF(AND(TRIM(UPPER($I137))="CONTRATUAL",ISNUMBER(SEARCH("INDIVIDUAL",SUBSTITUTE(UPPER($D137)," ","")))),"PREMIUM FREE",""))))</f>
        <v/>
      </c>
    </row>
    <row r="138" ht="15" customFormat="1" customHeight="1" s="419">
      <c r="A138" s="347" t="n"/>
      <c r="B138" s="347" t="n"/>
      <c r="C138" s="347" t="n"/>
      <c r="D138" s="347" t="n"/>
      <c r="E138" s="347" t="n"/>
      <c r="F138" s="352" t="n"/>
      <c r="G138" s="351" t="n"/>
      <c r="H138" s="351" t="n"/>
      <c r="I138" s="347" t="n"/>
      <c r="J138" s="352" t="n"/>
      <c r="K138" s="347" t="n"/>
      <c r="L138" s="347" t="n"/>
      <c r="M138" s="347" t="n"/>
      <c r="N138" s="346" t="n"/>
      <c r="O138" s="346" t="n"/>
      <c r="P138" s="348" t="n"/>
      <c r="Q138" s="348" t="n"/>
      <c r="R138" s="193" t="n"/>
      <c r="S138" s="347" t="n"/>
      <c r="T138" s="346" t="n"/>
      <c r="U138" s="339" t="n"/>
      <c r="V138" s="339" t="n"/>
      <c r="W138" s="339" t="n"/>
      <c r="X138" s="400" t="n"/>
      <c r="Y138" s="339">
        <f>IF(AND(X138&lt;&gt;"",W138&lt;&gt;""),IF(X138&lt;=W138,"SIM","NÃO"),"")</f>
        <v/>
      </c>
      <c r="Z138" s="401" t="n"/>
      <c r="AA138" s="341" t="n"/>
      <c r="AC138">
        <f>IF($C138="","",IF(COUNTIF('Códigos Santander (ref)'!$A$2:$A$79,$C138)&gt;0,"SANTANDER",IF(COUNTIF('Códigos Itaú (ref)'!$A$2:$A$44,$C138)&gt;0,"ITAU",IF(AND(TRIM(UPPER($I138))="CONTRATUAL",ISNUMBER(SEARCH("INDIVIDUAL",SUBSTITUTE(UPPER($D138)," ","")))),"PREMIUM FREE",""))))</f>
        <v/>
      </c>
    </row>
    <row r="139" ht="15" customFormat="1" customHeight="1" s="419">
      <c r="A139" s="347" t="n"/>
      <c r="B139" s="354" t="n"/>
      <c r="C139" s="347" t="n"/>
      <c r="D139" s="347" t="n"/>
      <c r="E139" s="347" t="n"/>
      <c r="F139" s="347" t="n"/>
      <c r="G139" s="351" t="n"/>
      <c r="H139" s="351" t="n"/>
      <c r="I139" s="347" t="n"/>
      <c r="J139" s="352" t="n"/>
      <c r="K139" s="347" t="n"/>
      <c r="L139" s="347" t="n"/>
      <c r="M139" s="347" t="n"/>
      <c r="N139" s="346" t="n"/>
      <c r="O139" s="346" t="n"/>
      <c r="P139" s="348" t="n"/>
      <c r="Q139" s="348" t="n"/>
      <c r="R139" s="193" t="n"/>
      <c r="S139" s="347" t="n"/>
      <c r="T139" s="346" t="n"/>
      <c r="U139" s="339" t="n"/>
      <c r="V139" s="339" t="n"/>
      <c r="W139" s="339" t="n"/>
      <c r="X139" s="400" t="n"/>
      <c r="Y139" s="339">
        <f>IF(AND(X139&lt;&gt;"",W139&lt;&gt;""),IF(X139&lt;=W139,"SIM","NÃO"),"")</f>
        <v/>
      </c>
      <c r="Z139" s="401" t="n"/>
      <c r="AA139" s="341" t="n"/>
      <c r="AC139">
        <f>IF($C139="","",IF(COUNTIF('Códigos Santander (ref)'!$A$2:$A$79,$C139)&gt;0,"SANTANDER",IF(COUNTIF('Códigos Itaú (ref)'!$A$2:$A$44,$C139)&gt;0,"ITAU",IF(AND(TRIM(UPPER($I139))="CONTRATUAL",ISNUMBER(SEARCH("INDIVIDUAL",SUBSTITUTE(UPPER($D139)," ","")))),"PREMIUM FREE",""))))</f>
        <v/>
      </c>
    </row>
    <row r="140" ht="15" customFormat="1" customHeight="1" s="419">
      <c r="A140" s="347" t="n"/>
      <c r="B140" s="347" t="n"/>
      <c r="C140" s="347" t="n"/>
      <c r="D140" s="347" t="n"/>
      <c r="E140" s="347" t="n"/>
      <c r="F140" s="352" t="n"/>
      <c r="G140" s="351" t="n"/>
      <c r="H140" s="351" t="n"/>
      <c r="I140" s="347" t="n"/>
      <c r="J140" s="352" t="n"/>
      <c r="K140" s="347" t="n"/>
      <c r="L140" s="347" t="n"/>
      <c r="M140" s="347" t="n"/>
      <c r="N140" s="346" t="n"/>
      <c r="O140" s="346" t="n"/>
      <c r="P140" s="348" t="n"/>
      <c r="Q140" s="348" t="n"/>
      <c r="R140" s="193" t="n"/>
      <c r="S140" s="347" t="n"/>
      <c r="T140" s="346" t="n"/>
      <c r="U140" s="339" t="n"/>
      <c r="V140" s="339" t="n"/>
      <c r="W140" s="339" t="n"/>
      <c r="X140" s="400" t="n"/>
      <c r="Y140" s="339">
        <f>IF(AND(X140&lt;&gt;"",W140&lt;&gt;""),IF(X140&lt;=W140,"SIM","NÃO"),"")</f>
        <v/>
      </c>
      <c r="Z140" s="401" t="n"/>
      <c r="AA140" s="341" t="n"/>
      <c r="AC140">
        <f>IF($C140="","",IF(COUNTIF('Códigos Santander (ref)'!$A$2:$A$79,$C140)&gt;0,"SANTANDER",IF(COUNTIF('Códigos Itaú (ref)'!$A$2:$A$44,$C140)&gt;0,"ITAU",IF(AND(TRIM(UPPER($I140))="CONTRATUAL",ISNUMBER(SEARCH("INDIVIDUAL",SUBSTITUTE(UPPER($D140)," ","")))),"PREMIUM FREE",""))))</f>
        <v/>
      </c>
    </row>
    <row r="141" ht="15" customFormat="1" customHeight="1" s="419">
      <c r="A141" s="347" t="n"/>
      <c r="B141" s="347" t="n"/>
      <c r="C141" s="347" t="n"/>
      <c r="D141" s="347" t="n"/>
      <c r="E141" s="347" t="n"/>
      <c r="F141" s="347" t="n"/>
      <c r="G141" s="351" t="n"/>
      <c r="H141" s="351" t="n"/>
      <c r="I141" s="347" t="n"/>
      <c r="J141" s="352" t="n"/>
      <c r="K141" s="347" t="n"/>
      <c r="L141" s="347" t="n"/>
      <c r="M141" s="347" t="n"/>
      <c r="N141" s="346" t="n"/>
      <c r="O141" s="116" t="n"/>
      <c r="P141" s="348" t="n"/>
      <c r="Q141" s="348" t="n"/>
      <c r="R141" s="193" t="n"/>
      <c r="S141" s="347" t="n"/>
      <c r="T141" s="346" t="n"/>
      <c r="U141" s="339" t="n"/>
      <c r="V141" s="339" t="n"/>
      <c r="W141" s="339" t="n"/>
      <c r="X141" s="400" t="n"/>
      <c r="Y141" s="339">
        <f>IF(AND(X141&lt;&gt;"",W141&lt;&gt;""),IF(X141&lt;=W141,"SIM","NÃO"),"")</f>
        <v/>
      </c>
      <c r="Z141" s="401" t="n"/>
      <c r="AA141" s="341" t="n"/>
      <c r="AC141">
        <f>IF($C141="","",IF(COUNTIF('Códigos Santander (ref)'!$A$2:$A$79,$C141)&gt;0,"SANTANDER",IF(COUNTIF('Códigos Itaú (ref)'!$A$2:$A$44,$C141)&gt;0,"ITAU",IF(AND(TRIM(UPPER($I141))="CONTRATUAL",ISNUMBER(SEARCH("INDIVIDUAL",SUBSTITUTE(UPPER($D141)," ","")))),"PREMIUM FREE",""))))</f>
        <v/>
      </c>
    </row>
    <row r="142" ht="15" customFormat="1" customHeight="1" s="419">
      <c r="A142" s="347" t="n"/>
      <c r="B142" s="347" t="n"/>
      <c r="C142" s="347" t="n"/>
      <c r="D142" s="347" t="n"/>
      <c r="E142" s="347" t="n"/>
      <c r="F142" s="347" t="n"/>
      <c r="G142" s="351" t="n"/>
      <c r="H142" s="351" t="n"/>
      <c r="I142" s="347" t="n"/>
      <c r="J142" s="352" t="n"/>
      <c r="K142" s="347" t="n"/>
      <c r="L142" s="347" t="n"/>
      <c r="M142" s="347" t="n"/>
      <c r="N142" s="346" t="n"/>
      <c r="O142" s="346" t="n"/>
      <c r="P142" s="348" t="n"/>
      <c r="Q142" s="348" t="n"/>
      <c r="R142" s="193" t="n"/>
      <c r="S142" s="347" t="n"/>
      <c r="T142" s="346" t="n"/>
      <c r="U142" s="339" t="n"/>
      <c r="V142" s="339" t="n"/>
      <c r="W142" s="339" t="n"/>
      <c r="X142" s="400" t="n"/>
      <c r="Y142" s="339">
        <f>IF(AND(X142&lt;&gt;"",W142&lt;&gt;""),IF(X142&lt;=W142,"SIM","NÃO"),"")</f>
        <v/>
      </c>
      <c r="Z142" s="401" t="n"/>
      <c r="AA142" s="341" t="n"/>
      <c r="AC142">
        <f>IF($C142="","",IF(COUNTIF('Códigos Santander (ref)'!$A$2:$A$79,$C142)&gt;0,"SANTANDER",IF(COUNTIF('Códigos Itaú (ref)'!$A$2:$A$44,$C142)&gt;0,"ITAU",IF(AND(TRIM(UPPER($I142))="CONTRATUAL",ISNUMBER(SEARCH("INDIVIDUAL",SUBSTITUTE(UPPER($D142)," ","")))),"PREMIUM FREE",""))))</f>
        <v/>
      </c>
    </row>
    <row r="143" ht="15" customFormat="1" customHeight="1" s="419">
      <c r="A143" s="347" t="n"/>
      <c r="B143" s="347" t="n"/>
      <c r="C143" s="347" t="n"/>
      <c r="D143" s="347" t="n"/>
      <c r="E143" s="347" t="n"/>
      <c r="F143" s="347" t="n"/>
      <c r="G143" s="351" t="n"/>
      <c r="H143" s="351" t="n"/>
      <c r="I143" s="347" t="n"/>
      <c r="J143" s="352" t="n"/>
      <c r="K143" s="347" t="n"/>
      <c r="L143" s="347" t="n"/>
      <c r="M143" s="347" t="n"/>
      <c r="N143" s="346" t="n"/>
      <c r="O143" s="346" t="n"/>
      <c r="P143" s="348" t="n"/>
      <c r="Q143" s="348" t="n"/>
      <c r="R143" s="193" t="n"/>
      <c r="S143" s="347" t="n"/>
      <c r="T143" s="346" t="n"/>
      <c r="U143" s="339" t="n"/>
      <c r="V143" s="339" t="n"/>
      <c r="W143" s="339" t="n"/>
      <c r="X143" s="400" t="n"/>
      <c r="Y143" s="339">
        <f>IF(AND(X143&lt;&gt;"",W143&lt;&gt;""),IF(X143&lt;=W143,"SIM","NÃO"),"")</f>
        <v/>
      </c>
      <c r="Z143" s="401" t="n"/>
      <c r="AA143" s="341" t="n"/>
      <c r="AC143">
        <f>IF($C143="","",IF(COUNTIF('Códigos Santander (ref)'!$A$2:$A$79,$C143)&gt;0,"SANTANDER",IF(COUNTIF('Códigos Itaú (ref)'!$A$2:$A$44,$C143)&gt;0,"ITAU",IF(AND(TRIM(UPPER($I143))="CONTRATUAL",ISNUMBER(SEARCH("INDIVIDUAL",SUBSTITUTE(UPPER($D143)," ","")))),"PREMIUM FREE",""))))</f>
        <v/>
      </c>
    </row>
    <row r="144" ht="15" customFormat="1" customHeight="1" s="419">
      <c r="A144" s="347" t="n"/>
      <c r="B144" s="347" t="n"/>
      <c r="C144" s="347" t="n"/>
      <c r="D144" s="347" t="n"/>
      <c r="E144" s="347" t="n"/>
      <c r="F144" s="347" t="n"/>
      <c r="G144" s="351" t="n"/>
      <c r="H144" s="351" t="n"/>
      <c r="I144" s="347" t="n"/>
      <c r="J144" s="352" t="n"/>
      <c r="K144" s="347" t="n"/>
      <c r="L144" s="347" t="n"/>
      <c r="M144" s="347" t="n"/>
      <c r="N144" s="346" t="n"/>
      <c r="O144" s="346" t="n"/>
      <c r="P144" s="348" t="n"/>
      <c r="Q144" s="348" t="n"/>
      <c r="R144" s="193" t="n"/>
      <c r="S144" s="347" t="n"/>
      <c r="T144" s="346" t="n"/>
      <c r="U144" s="426" t="n"/>
      <c r="V144" s="339" t="n"/>
      <c r="W144" s="339" t="n"/>
      <c r="X144" s="400" t="n"/>
      <c r="Y144" s="339">
        <f>IF(AND(X144&lt;&gt;"",W144&lt;&gt;""),IF(X144&lt;=W144,"SIM","NÃO"),"")</f>
        <v/>
      </c>
      <c r="Z144" s="401" t="n"/>
      <c r="AA144" s="341" t="n"/>
      <c r="AC144">
        <f>IF($C144="","",IF(COUNTIF('Códigos Santander (ref)'!$A$2:$A$79,$C144)&gt;0,"SANTANDER",IF(COUNTIF('Códigos Itaú (ref)'!$A$2:$A$44,$C144)&gt;0,"ITAU",IF(AND(TRIM(UPPER($I144))="CONTRATUAL",ISNUMBER(SEARCH("INDIVIDUAL",SUBSTITUTE(UPPER($D144)," ","")))),"PREMIUM FREE",""))))</f>
        <v/>
      </c>
    </row>
    <row r="145" ht="15" customFormat="1" customHeight="1" s="419">
      <c r="A145" s="347" t="n"/>
      <c r="B145" s="347" t="n"/>
      <c r="C145" s="347" t="n"/>
      <c r="D145" s="347" t="n"/>
      <c r="E145" s="347" t="n"/>
      <c r="F145" s="347" t="n"/>
      <c r="G145" s="351" t="n"/>
      <c r="H145" s="351" t="n"/>
      <c r="I145" s="347" t="n"/>
      <c r="J145" s="352" t="n"/>
      <c r="K145" s="347" t="n"/>
      <c r="L145" s="347" t="n"/>
      <c r="M145" s="347" t="n"/>
      <c r="N145" s="346" t="n"/>
      <c r="O145" s="346" t="n"/>
      <c r="P145" s="348" t="n"/>
      <c r="Q145" s="348" t="n"/>
      <c r="R145" s="193" t="n"/>
      <c r="S145" s="347" t="n"/>
      <c r="T145" s="346" t="n"/>
      <c r="U145" s="339" t="n"/>
      <c r="V145" s="339" t="n"/>
      <c r="W145" s="339" t="n"/>
      <c r="X145" s="400" t="n"/>
      <c r="Y145" s="339">
        <f>IF(AND(X145&lt;&gt;"",W145&lt;&gt;""),IF(X145&lt;=W145,"SIM","NÃO"),"")</f>
        <v/>
      </c>
      <c r="Z145" s="401" t="n"/>
      <c r="AA145" s="341" t="n"/>
      <c r="AC145">
        <f>IF($C145="","",IF(COUNTIF('Códigos Santander (ref)'!$A$2:$A$79,$C145)&gt;0,"SANTANDER",IF(COUNTIF('Códigos Itaú (ref)'!$A$2:$A$44,$C145)&gt;0,"ITAU",IF(AND(TRIM(UPPER($I145))="CONTRATUAL",ISNUMBER(SEARCH("INDIVIDUAL",SUBSTITUTE(UPPER($D145)," ","")))),"PREMIUM FREE",""))))</f>
        <v/>
      </c>
    </row>
    <row r="146" ht="15" customFormat="1" customHeight="1" s="419">
      <c r="A146" s="347" t="n"/>
      <c r="B146" s="347" t="n"/>
      <c r="C146" s="347" t="n"/>
      <c r="D146" s="347" t="n"/>
      <c r="E146" s="347" t="n"/>
      <c r="F146" s="347" t="n"/>
      <c r="G146" s="351" t="n"/>
      <c r="H146" s="351" t="n"/>
      <c r="I146" s="347" t="n"/>
      <c r="J146" s="352" t="n"/>
      <c r="K146" s="347" t="n"/>
      <c r="L146" s="347" t="n"/>
      <c r="M146" s="347" t="n"/>
      <c r="N146" s="346" t="n"/>
      <c r="O146" s="346" t="n"/>
      <c r="P146" s="348" t="n"/>
      <c r="Q146" s="348" t="n"/>
      <c r="R146" s="193" t="n"/>
      <c r="S146" s="347" t="n"/>
      <c r="T146" s="346" t="n"/>
      <c r="U146" s="339" t="n"/>
      <c r="V146" s="339" t="n"/>
      <c r="W146" s="339" t="n"/>
      <c r="X146" s="400" t="n"/>
      <c r="Y146" s="339">
        <f>IF(AND(X146&lt;&gt;"",W146&lt;&gt;""),IF(X146&lt;=W146,"SIM","NÃO"),"")</f>
        <v/>
      </c>
      <c r="Z146" s="401" t="n"/>
      <c r="AA146" s="341" t="n"/>
      <c r="AC146">
        <f>IF($C146="","",IF(COUNTIF('Códigos Santander (ref)'!$A$2:$A$79,$C146)&gt;0,"SANTANDER",IF(COUNTIF('Códigos Itaú (ref)'!$A$2:$A$44,$C146)&gt;0,"ITAU",IF(AND(TRIM(UPPER($I146))="CONTRATUAL",ISNUMBER(SEARCH("INDIVIDUAL",SUBSTITUTE(UPPER($D146)," ","")))),"PREMIUM FREE",""))))</f>
        <v/>
      </c>
    </row>
    <row r="147" ht="15" customFormat="1" customHeight="1" s="419">
      <c r="A147" s="347" t="n"/>
      <c r="B147" s="347" t="n"/>
      <c r="C147" s="347" t="n"/>
      <c r="D147" s="347" t="n"/>
      <c r="E147" s="347" t="n"/>
      <c r="F147" s="347" t="n"/>
      <c r="G147" s="351" t="n"/>
      <c r="H147" s="351" t="n"/>
      <c r="I147" s="347" t="n"/>
      <c r="J147" s="352" t="n"/>
      <c r="K147" s="347" t="n"/>
      <c r="L147" s="347" t="n"/>
      <c r="M147" s="347" t="n"/>
      <c r="N147" s="346" t="n"/>
      <c r="O147" s="346" t="n"/>
      <c r="P147" s="348" t="n"/>
      <c r="Q147" s="348" t="n"/>
      <c r="R147" s="193" t="n"/>
      <c r="S147" s="347" t="n"/>
      <c r="T147" s="346" t="n"/>
      <c r="U147" s="339" t="n"/>
      <c r="V147" s="339" t="n"/>
      <c r="W147" s="339" t="n"/>
      <c r="X147" s="400" t="n"/>
      <c r="Y147" s="339">
        <f>IF(AND(X147&lt;&gt;"",W147&lt;&gt;""),IF(X147&lt;=W147,"SIM","NÃO"),"")</f>
        <v/>
      </c>
      <c r="Z147" s="401" t="n"/>
      <c r="AA147" s="341" t="n"/>
      <c r="AC147">
        <f>IF($C147="","",IF(COUNTIF('Códigos Santander (ref)'!$A$2:$A$79,$C147)&gt;0,"SANTANDER",IF(COUNTIF('Códigos Itaú (ref)'!$A$2:$A$44,$C147)&gt;0,"ITAU",IF(AND(TRIM(UPPER($I147))="CONTRATUAL",ISNUMBER(SEARCH("INDIVIDUAL",SUBSTITUTE(UPPER($D147)," ","")))),"PREMIUM FREE",""))))</f>
        <v/>
      </c>
    </row>
    <row r="148" ht="15" customFormat="1" customHeight="1" s="419">
      <c r="A148" s="347" t="n"/>
      <c r="B148" s="347" t="n"/>
      <c r="C148" s="347" t="n"/>
      <c r="D148" s="347" t="n"/>
      <c r="E148" s="347" t="n"/>
      <c r="F148" s="347" t="n"/>
      <c r="G148" s="351" t="n"/>
      <c r="H148" s="351" t="n"/>
      <c r="I148" s="347" t="n"/>
      <c r="J148" s="352" t="n"/>
      <c r="K148" s="347" t="n"/>
      <c r="L148" s="347" t="n"/>
      <c r="M148" s="347" t="n"/>
      <c r="N148" s="346" t="n"/>
      <c r="O148" s="346" t="n"/>
      <c r="P148" s="348" t="n"/>
      <c r="Q148" s="348" t="n"/>
      <c r="R148" s="193" t="n"/>
      <c r="S148" s="347" t="n"/>
      <c r="T148" s="346" t="n"/>
      <c r="U148" s="339" t="n"/>
      <c r="V148" s="339" t="n"/>
      <c r="W148" s="339" t="n"/>
      <c r="X148" s="400" t="n"/>
      <c r="Y148" s="339">
        <f>IF(AND(X148&lt;&gt;"",W148&lt;&gt;""),IF(X148&lt;=W148,"SIM","NÃO"),"")</f>
        <v/>
      </c>
      <c r="Z148" s="401" t="n"/>
      <c r="AA148" s="341" t="n"/>
      <c r="AC148">
        <f>IF($C148="","",IF(COUNTIF('Códigos Santander (ref)'!$A$2:$A$79,$C148)&gt;0,"SANTANDER",IF(COUNTIF('Códigos Itaú (ref)'!$A$2:$A$44,$C148)&gt;0,"ITAU",IF(AND(TRIM(UPPER($I148))="CONTRATUAL",ISNUMBER(SEARCH("INDIVIDUAL",SUBSTITUTE(UPPER($D148)," ","")))),"PREMIUM FREE",""))))</f>
        <v/>
      </c>
    </row>
    <row r="149" ht="15" customFormat="1" customHeight="1" s="419">
      <c r="A149" s="347" t="n"/>
      <c r="B149" s="354" t="n"/>
      <c r="C149" s="347" t="n"/>
      <c r="D149" s="347" t="n"/>
      <c r="E149" s="347" t="n"/>
      <c r="F149" s="347" t="n"/>
      <c r="G149" s="351" t="n"/>
      <c r="H149" s="351" t="n"/>
      <c r="I149" s="347" t="n"/>
      <c r="J149" s="352" t="n"/>
      <c r="K149" s="347" t="n"/>
      <c r="L149" s="347" t="n"/>
      <c r="M149" s="347" t="n"/>
      <c r="N149" s="346" t="n"/>
      <c r="O149" s="346" t="n"/>
      <c r="P149" s="348" t="n"/>
      <c r="Q149" s="348" t="n"/>
      <c r="R149" s="193" t="n"/>
      <c r="S149" s="347" t="n"/>
      <c r="T149" s="346" t="n"/>
      <c r="U149" s="339" t="n"/>
      <c r="V149" s="420" t="n"/>
      <c r="W149" s="420" t="n"/>
      <c r="X149" s="400" t="n"/>
      <c r="Y149" s="339">
        <f>IF(AND(X149&lt;&gt;"",W149&lt;&gt;""),IF(X149&lt;=W149,"SIM","NÃO"),"")</f>
        <v/>
      </c>
      <c r="Z149" s="401" t="n"/>
      <c r="AA149" s="341" t="n"/>
      <c r="AC149">
        <f>IF($C149="","",IF(COUNTIF('Códigos Santander (ref)'!$A$2:$A$79,$C149)&gt;0,"SANTANDER",IF(COUNTIF('Códigos Itaú (ref)'!$A$2:$A$44,$C149)&gt;0,"ITAU",IF(AND(TRIM(UPPER($I149))="CONTRATUAL",ISNUMBER(SEARCH("INDIVIDUAL",SUBSTITUTE(UPPER($D149)," ","")))),"PREMIUM FREE",""))))</f>
        <v/>
      </c>
    </row>
    <row r="150" ht="15" customFormat="1" customHeight="1" s="419">
      <c r="A150" s="347" t="n"/>
      <c r="B150" s="347" t="n"/>
      <c r="C150" s="347" t="n"/>
      <c r="D150" s="347" t="n"/>
      <c r="E150" s="347" t="n"/>
      <c r="F150" s="347" t="n"/>
      <c r="G150" s="351" t="n"/>
      <c r="H150" s="351" t="n"/>
      <c r="I150" s="347" t="n"/>
      <c r="J150" s="377" t="n"/>
      <c r="K150" s="378" t="n"/>
      <c r="L150" s="347" t="n"/>
      <c r="M150" s="347" t="n"/>
      <c r="N150" s="346" t="n"/>
      <c r="O150" s="346" t="n"/>
      <c r="P150" s="348" t="n"/>
      <c r="Q150" s="348" t="n"/>
      <c r="R150" s="193" t="n"/>
      <c r="S150" s="347" t="n"/>
      <c r="T150" s="346" t="n"/>
      <c r="U150" s="339" t="n"/>
      <c r="V150" s="420" t="n"/>
      <c r="W150" s="420" t="n"/>
      <c r="X150" s="400" t="n"/>
      <c r="Y150" s="339">
        <f>IF(AND(X150&lt;&gt;"",W150&lt;&gt;""),IF(X150&lt;=W150,"SIM","NÃO"),"")</f>
        <v/>
      </c>
      <c r="Z150" s="401" t="n"/>
      <c r="AA150" s="341" t="n"/>
      <c r="AC150">
        <f>IF($C150="","",IF(COUNTIF('Códigos Santander (ref)'!$A$2:$A$79,$C150)&gt;0,"SANTANDER",IF(COUNTIF('Códigos Itaú (ref)'!$A$2:$A$44,$C150)&gt;0,"ITAU",IF(AND(TRIM(UPPER($I150))="CONTRATUAL",ISNUMBER(SEARCH("INDIVIDUAL",SUBSTITUTE(UPPER($D150)," ","")))),"PREMIUM FREE",""))))</f>
        <v/>
      </c>
    </row>
    <row r="151" ht="15" customFormat="1" customHeight="1" s="419">
      <c r="A151" s="347" t="n"/>
      <c r="B151" s="347" t="n"/>
      <c r="C151" s="347" t="n"/>
      <c r="D151" s="347" t="n"/>
      <c r="E151" s="347" t="n"/>
      <c r="F151" s="347" t="n"/>
      <c r="G151" s="351" t="n"/>
      <c r="H151" s="351" t="n"/>
      <c r="I151" s="347" t="n"/>
      <c r="J151" s="352" t="n"/>
      <c r="K151" s="347" t="n"/>
      <c r="L151" s="347" t="n"/>
      <c r="M151" s="347" t="n"/>
      <c r="N151" s="346" t="n"/>
      <c r="O151" s="346" t="n"/>
      <c r="P151" s="348" t="n"/>
      <c r="Q151" s="348" t="n"/>
      <c r="R151" s="193" t="n"/>
      <c r="S151" s="347" t="n"/>
      <c r="T151" s="346" t="n"/>
      <c r="U151" s="339" t="n"/>
      <c r="V151" s="420" t="n"/>
      <c r="W151" s="420" t="n"/>
      <c r="X151" s="400" t="n"/>
      <c r="Y151" s="339">
        <f>IF(AND(X151&lt;&gt;"",W151&lt;&gt;""),IF(X151&lt;=W151,"SIM","NÃO"),"")</f>
        <v/>
      </c>
      <c r="Z151" s="401" t="n"/>
      <c r="AA151" s="341" t="n"/>
      <c r="AC151">
        <f>IF($C151="","",IF(COUNTIF('Códigos Santander (ref)'!$A$2:$A$79,$C151)&gt;0,"SANTANDER",IF(COUNTIF('Códigos Itaú (ref)'!$A$2:$A$44,$C151)&gt;0,"ITAU",IF(AND(TRIM(UPPER($I151))="CONTRATUAL",ISNUMBER(SEARCH("INDIVIDUAL",SUBSTITUTE(UPPER($D151)," ","")))),"PREMIUM FREE",""))))</f>
        <v/>
      </c>
    </row>
    <row r="152" ht="15" customFormat="1" customHeight="1" s="419">
      <c r="A152" s="347" t="n"/>
      <c r="B152" s="347" t="n"/>
      <c r="C152" s="347" t="n"/>
      <c r="D152" s="347" t="n"/>
      <c r="E152" s="347" t="n"/>
      <c r="F152" s="347" t="n"/>
      <c r="G152" s="351" t="n"/>
      <c r="H152" s="351" t="n"/>
      <c r="I152" s="347" t="n"/>
      <c r="J152" s="352" t="n"/>
      <c r="K152" s="347" t="n"/>
      <c r="L152" s="347" t="n"/>
      <c r="M152" s="347" t="n"/>
      <c r="N152" s="346" t="n"/>
      <c r="O152" s="346" t="n"/>
      <c r="P152" s="348" t="n"/>
      <c r="Q152" s="348" t="n"/>
      <c r="R152" s="193" t="n"/>
      <c r="S152" s="347" t="n"/>
      <c r="T152" s="346" t="n"/>
      <c r="U152" s="339" t="n"/>
      <c r="V152" s="339" t="n"/>
      <c r="W152" s="339" t="n"/>
      <c r="X152" s="400" t="n"/>
      <c r="Y152" s="339">
        <f>IF(AND(X152&lt;&gt;"",W152&lt;&gt;""),IF(X152&lt;=W152,"SIM","NÃO"),"")</f>
        <v/>
      </c>
      <c r="Z152" s="401" t="n"/>
      <c r="AA152" s="341" t="n"/>
      <c r="AC152">
        <f>IF($C152="","",IF(COUNTIF('Códigos Santander (ref)'!$A$2:$A$79,$C152)&gt;0,"SANTANDER",IF(COUNTIF('Códigos Itaú (ref)'!$A$2:$A$44,$C152)&gt;0,"ITAU",IF(AND(TRIM(UPPER($I152))="CONTRATUAL",ISNUMBER(SEARCH("INDIVIDUAL",SUBSTITUTE(UPPER($D152)," ","")))),"PREMIUM FREE",""))))</f>
        <v/>
      </c>
    </row>
    <row r="153" ht="15" customFormat="1" customHeight="1" s="419">
      <c r="A153" s="347" t="n"/>
      <c r="B153" s="387" t="n"/>
      <c r="C153" s="347" t="n"/>
      <c r="D153" s="347" t="n"/>
      <c r="E153" s="347" t="n"/>
      <c r="F153" s="352" t="n"/>
      <c r="G153" s="351" t="n"/>
      <c r="H153" s="351" t="n"/>
      <c r="I153" s="347" t="n"/>
      <c r="J153" s="352" t="n"/>
      <c r="K153" s="347" t="n"/>
      <c r="L153" s="347" t="n"/>
      <c r="M153" s="347" t="n"/>
      <c r="N153" s="346" t="n"/>
      <c r="O153" s="346" t="n"/>
      <c r="P153" s="348" t="n"/>
      <c r="Q153" s="348" t="n"/>
      <c r="R153" s="193" t="n"/>
      <c r="S153" s="347" t="n"/>
      <c r="T153" s="346" t="n"/>
      <c r="U153" s="339" t="n"/>
      <c r="V153" s="339" t="n"/>
      <c r="W153" s="339" t="n"/>
      <c r="X153" s="400" t="n"/>
      <c r="Y153" s="339">
        <f>IF(AND(X153&lt;&gt;"",W153&lt;&gt;""),IF(X153&lt;=W153,"SIM","NÃO"),"")</f>
        <v/>
      </c>
      <c r="Z153" s="401" t="n"/>
      <c r="AA153" s="341" t="n"/>
      <c r="AC153">
        <f>IF($C153="","",IF(COUNTIF('Códigos Santander (ref)'!$A$2:$A$79,$C153)&gt;0,"SANTANDER",IF(COUNTIF('Códigos Itaú (ref)'!$A$2:$A$44,$C153)&gt;0,"ITAU",IF(AND(TRIM(UPPER($I153))="CONTRATUAL",ISNUMBER(SEARCH("INDIVIDUAL",SUBSTITUTE(UPPER($D153)," ","")))),"PREMIUM FREE",""))))</f>
        <v/>
      </c>
    </row>
    <row r="154" ht="15" customFormat="1" customHeight="1" s="419">
      <c r="A154" s="347" t="n"/>
      <c r="B154" s="347" t="n"/>
      <c r="C154" s="347" t="n"/>
      <c r="D154" s="347" t="n"/>
      <c r="E154" s="347" t="n"/>
      <c r="F154" s="347" t="n"/>
      <c r="G154" s="351" t="n"/>
      <c r="H154" s="351" t="n"/>
      <c r="I154" s="347" t="n"/>
      <c r="J154" s="352" t="n"/>
      <c r="K154" s="347" t="n"/>
      <c r="L154" s="347" t="n"/>
      <c r="M154" s="347" t="n"/>
      <c r="N154" s="346" t="n"/>
      <c r="O154" s="346" t="n"/>
      <c r="P154" s="348" t="n"/>
      <c r="Q154" s="348" t="n"/>
      <c r="R154" s="193" t="n"/>
      <c r="S154" s="347" t="n"/>
      <c r="T154" s="346" t="n"/>
      <c r="U154" s="339" t="n"/>
      <c r="V154" s="339" t="n"/>
      <c r="W154" s="339" t="n"/>
      <c r="X154" s="400" t="n"/>
      <c r="Y154" s="339">
        <f>IF(AND(X154&lt;&gt;"",W154&lt;&gt;""),IF(X154&lt;=W154,"SIM","NÃO"),"")</f>
        <v/>
      </c>
      <c r="Z154" s="401" t="n"/>
      <c r="AA154" s="341" t="n"/>
      <c r="AC154">
        <f>IF($C154="","",IF(COUNTIF('Códigos Santander (ref)'!$A$2:$A$79,$C154)&gt;0,"SANTANDER",IF(COUNTIF('Códigos Itaú (ref)'!$A$2:$A$44,$C154)&gt;0,"ITAU",IF(AND(TRIM(UPPER($I154))="CONTRATUAL",ISNUMBER(SEARCH("INDIVIDUAL",SUBSTITUTE(UPPER($D154)," ","")))),"PREMIUM FREE",""))))</f>
        <v/>
      </c>
    </row>
    <row r="155" ht="15" customFormat="1" customHeight="1" s="419">
      <c r="A155" s="347" t="n"/>
      <c r="B155" s="347" t="n"/>
      <c r="C155" s="347" t="n"/>
      <c r="D155" s="347" t="n"/>
      <c r="E155" s="347" t="n"/>
      <c r="F155" s="347" t="n"/>
      <c r="G155" s="351" t="n"/>
      <c r="H155" s="351" t="n"/>
      <c r="I155" s="347" t="n"/>
      <c r="J155" s="352" t="n"/>
      <c r="K155" s="347" t="n"/>
      <c r="L155" s="347" t="n"/>
      <c r="M155" s="347" t="n"/>
      <c r="N155" s="346" t="n"/>
      <c r="O155" s="346" t="n"/>
      <c r="P155" s="348" t="n"/>
      <c r="Q155" s="348" t="n"/>
      <c r="R155" s="193" t="n"/>
      <c r="S155" s="347" t="n"/>
      <c r="T155" s="346" t="n"/>
      <c r="U155" s="339" t="n"/>
      <c r="V155" s="339" t="n"/>
      <c r="W155" s="339" t="n"/>
      <c r="X155" s="400" t="n"/>
      <c r="Y155" s="339">
        <f>IF(AND(X155&lt;&gt;"",W155&lt;&gt;""),IF(X155&lt;=W155,"SIM","NÃO"),"")</f>
        <v/>
      </c>
      <c r="Z155" s="401" t="n"/>
      <c r="AA155" s="341" t="n"/>
      <c r="AC155">
        <f>IF($C155="","",IF(COUNTIF('Códigos Santander (ref)'!$A$2:$A$79,$C155)&gt;0,"SANTANDER",IF(COUNTIF('Códigos Itaú (ref)'!$A$2:$A$44,$C155)&gt;0,"ITAU",IF(AND(TRIM(UPPER($I155))="CONTRATUAL",ISNUMBER(SEARCH("INDIVIDUAL",SUBSTITUTE(UPPER($D155)," ","")))),"PREMIUM FREE",""))))</f>
        <v/>
      </c>
    </row>
    <row r="156" ht="15" customFormat="1" customHeight="1" s="419">
      <c r="A156" s="347" t="n"/>
      <c r="B156" s="387" t="n"/>
      <c r="C156" s="347" t="n"/>
      <c r="D156" s="347" t="n"/>
      <c r="E156" s="347" t="n"/>
      <c r="F156" s="347" t="n"/>
      <c r="G156" s="351" t="n"/>
      <c r="H156" s="351" t="n"/>
      <c r="I156" s="347" t="n"/>
      <c r="J156" s="124" t="n"/>
      <c r="K156" s="105" t="n"/>
      <c r="L156" s="347" t="n"/>
      <c r="M156" s="347" t="n"/>
      <c r="N156" s="346" t="n"/>
      <c r="O156" s="346" t="n"/>
      <c r="P156" s="348" t="n"/>
      <c r="Q156" s="348" t="n"/>
      <c r="R156" s="193" t="n"/>
      <c r="S156" s="347" t="n"/>
      <c r="T156" s="346" t="n"/>
      <c r="U156" s="339" t="n"/>
      <c r="V156" s="339" t="n"/>
      <c r="W156" s="339" t="n"/>
      <c r="X156" s="400" t="n"/>
      <c r="Y156" s="339">
        <f>IF(AND(X156&lt;&gt;"",W156&lt;&gt;""),IF(X156&lt;=W156,"SIM","NÃO"),"")</f>
        <v/>
      </c>
      <c r="Z156" s="401" t="n"/>
      <c r="AA156" s="341" t="n"/>
      <c r="AC156">
        <f>IF($C156="","",IF(COUNTIF('Códigos Santander (ref)'!$A$2:$A$79,$C156)&gt;0,"SANTANDER",IF(COUNTIF('Códigos Itaú (ref)'!$A$2:$A$44,$C156)&gt;0,"ITAU",IF(AND(TRIM(UPPER($I156))="CONTRATUAL",ISNUMBER(SEARCH("INDIVIDUAL",SUBSTITUTE(UPPER($D156)," ","")))),"PREMIUM FREE",""))))</f>
        <v/>
      </c>
    </row>
    <row r="157" ht="15" customFormat="1" customHeight="1" s="419">
      <c r="A157" s="347" t="n"/>
      <c r="B157" s="387" t="n"/>
      <c r="C157" s="347" t="n"/>
      <c r="D157" s="347" t="n"/>
      <c r="E157" s="347" t="n"/>
      <c r="F157" s="347" t="n"/>
      <c r="G157" s="351" t="n"/>
      <c r="H157" s="351" t="n"/>
      <c r="I157" s="347" t="n"/>
      <c r="J157" s="124" t="n"/>
      <c r="K157" s="105" t="n"/>
      <c r="L157" s="347" t="n"/>
      <c r="M157" s="347" t="n"/>
      <c r="N157" s="346" t="n"/>
      <c r="O157" s="346" t="n"/>
      <c r="P157" s="348" t="n"/>
      <c r="Q157" s="348" t="n"/>
      <c r="R157" s="193" t="n"/>
      <c r="S157" s="347" t="n"/>
      <c r="T157" s="346" t="n"/>
      <c r="U157" s="339" t="n"/>
      <c r="V157" s="339" t="n"/>
      <c r="W157" s="339" t="n"/>
      <c r="X157" s="400" t="n"/>
      <c r="Y157" s="339">
        <f>IF(AND(X157&lt;&gt;"",W157&lt;&gt;""),IF(X157&lt;=W157,"SIM","NÃO"),"")</f>
        <v/>
      </c>
      <c r="Z157" s="401" t="n"/>
      <c r="AA157" s="341" t="n"/>
      <c r="AC157">
        <f>IF($C157="","",IF(COUNTIF('Códigos Santander (ref)'!$A$2:$A$79,$C157)&gt;0,"SANTANDER",IF(COUNTIF('Códigos Itaú (ref)'!$A$2:$A$44,$C157)&gt;0,"ITAU",IF(AND(TRIM(UPPER($I157))="CONTRATUAL",ISNUMBER(SEARCH("INDIVIDUAL",SUBSTITUTE(UPPER($D157)," ","")))),"PREMIUM FREE",""))))</f>
        <v/>
      </c>
    </row>
    <row r="158" ht="15" customFormat="1" customHeight="1" s="419">
      <c r="A158" s="347" t="n"/>
      <c r="B158" s="347" t="n"/>
      <c r="C158" s="347" t="n"/>
      <c r="D158" s="347" t="n"/>
      <c r="E158" s="347" t="n"/>
      <c r="F158" s="347" t="n"/>
      <c r="G158" s="351" t="n"/>
      <c r="H158" s="351" t="n"/>
      <c r="I158" s="347" t="n"/>
      <c r="J158" s="124" t="n"/>
      <c r="K158" s="105" t="n"/>
      <c r="L158" s="347" t="n"/>
      <c r="M158" s="347" t="n"/>
      <c r="N158" s="346" t="n"/>
      <c r="O158" s="346" t="n"/>
      <c r="P158" s="348" t="n"/>
      <c r="Q158" s="348" t="n"/>
      <c r="R158" s="193" t="n"/>
      <c r="S158" s="347" t="n"/>
      <c r="T158" s="346" t="n"/>
      <c r="U158" s="339" t="n"/>
      <c r="V158" s="339" t="n"/>
      <c r="W158" s="339" t="n"/>
      <c r="X158" s="400" t="n"/>
      <c r="Y158" s="339">
        <f>IF(AND(X158&lt;&gt;"",W158&lt;&gt;""),IF(X158&lt;=W158,"SIM","NÃO"),"")</f>
        <v/>
      </c>
      <c r="Z158" s="401" t="n"/>
      <c r="AA158" s="341" t="n"/>
      <c r="AC158">
        <f>IF($C158="","",IF(COUNTIF('Códigos Santander (ref)'!$A$2:$A$79,$C158)&gt;0,"SANTANDER",IF(COUNTIF('Códigos Itaú (ref)'!$A$2:$A$44,$C158)&gt;0,"ITAU",IF(AND(TRIM(UPPER($I158))="CONTRATUAL",ISNUMBER(SEARCH("INDIVIDUAL",SUBSTITUTE(UPPER($D158)," ","")))),"PREMIUM FREE",""))))</f>
        <v/>
      </c>
    </row>
    <row r="159" ht="15" customFormat="1" customHeight="1" s="419">
      <c r="A159" s="347" t="n"/>
      <c r="B159" s="347" t="n"/>
      <c r="C159" s="347" t="n"/>
      <c r="D159" s="347" t="n"/>
      <c r="E159" s="347" t="n"/>
      <c r="F159" s="347" t="n"/>
      <c r="G159" s="351" t="n"/>
      <c r="H159" s="351" t="n"/>
      <c r="I159" s="347" t="n"/>
      <c r="J159" s="352" t="n"/>
      <c r="K159" s="347" t="n"/>
      <c r="L159" s="347" t="n"/>
      <c r="M159" s="347" t="n"/>
      <c r="N159" s="346" t="n"/>
      <c r="O159" s="346" t="n"/>
      <c r="P159" s="348" t="n"/>
      <c r="Q159" s="348" t="n"/>
      <c r="R159" s="193" t="n"/>
      <c r="S159" s="347" t="n"/>
      <c r="T159" s="346" t="n"/>
      <c r="U159" s="339" t="n"/>
      <c r="V159" s="339" t="n"/>
      <c r="W159" s="339" t="n"/>
      <c r="X159" s="400" t="n"/>
      <c r="Y159" s="339">
        <f>IF(AND(X159&lt;&gt;"",W159&lt;&gt;""),IF(X159&lt;=W159,"SIM","NÃO"),"")</f>
        <v/>
      </c>
      <c r="Z159" s="401" t="n"/>
      <c r="AA159" s="341" t="n"/>
      <c r="AC159">
        <f>IF($C159="","",IF(COUNTIF('Códigos Santander (ref)'!$A$2:$A$79,$C159)&gt;0,"SANTANDER",IF(COUNTIF('Códigos Itaú (ref)'!$A$2:$A$44,$C159)&gt;0,"ITAU",IF(AND(TRIM(UPPER($I159))="CONTRATUAL",ISNUMBER(SEARCH("INDIVIDUAL",SUBSTITUTE(UPPER($D159)," ","")))),"PREMIUM FREE",""))))</f>
        <v/>
      </c>
    </row>
    <row r="160" ht="15" customFormat="1" customHeight="1" s="419">
      <c r="A160" s="347" t="n"/>
      <c r="B160" s="347" t="n"/>
      <c r="C160" s="347" t="n"/>
      <c r="D160" s="347" t="n"/>
      <c r="E160" s="347" t="n"/>
      <c r="F160" s="347" t="n"/>
      <c r="G160" s="351" t="n"/>
      <c r="H160" s="351" t="n"/>
      <c r="I160" s="347" t="n"/>
      <c r="J160" s="352" t="n"/>
      <c r="K160" s="347" t="n"/>
      <c r="L160" s="347" t="n"/>
      <c r="M160" s="347" t="n"/>
      <c r="N160" s="346" t="n"/>
      <c r="O160" s="346" t="n"/>
      <c r="P160" s="348" t="n"/>
      <c r="Q160" s="348" t="n"/>
      <c r="R160" s="193" t="n"/>
      <c r="S160" s="347" t="n"/>
      <c r="T160" s="346" t="n"/>
      <c r="U160" s="339" t="n"/>
      <c r="V160" s="420" t="n"/>
      <c r="W160" s="420" t="n"/>
      <c r="X160" s="400" t="n"/>
      <c r="Y160" s="339">
        <f>IF(AND(X160&lt;&gt;"",W160&lt;&gt;""),IF(X160&lt;=W160,"SIM","NÃO"),"")</f>
        <v/>
      </c>
      <c r="Z160" s="401" t="n"/>
      <c r="AA160" s="341" t="n"/>
      <c r="AC160">
        <f>IF($C160="","",IF(COUNTIF('Códigos Santander (ref)'!$A$2:$A$79,$C160)&gt;0,"SANTANDER",IF(COUNTIF('Códigos Itaú (ref)'!$A$2:$A$44,$C160)&gt;0,"ITAU",IF(AND(TRIM(UPPER($I160))="CONTRATUAL",ISNUMBER(SEARCH("INDIVIDUAL",SUBSTITUTE(UPPER($D160)," ","")))),"PREMIUM FREE",""))))</f>
        <v/>
      </c>
    </row>
    <row r="161" ht="15" customFormat="1" customHeight="1" s="419">
      <c r="A161" s="347" t="n"/>
      <c r="B161" s="347" t="n"/>
      <c r="C161" s="347" t="n"/>
      <c r="D161" s="347" t="n"/>
      <c r="E161" s="347" t="n"/>
      <c r="F161" s="347" t="n"/>
      <c r="G161" s="351" t="n"/>
      <c r="H161" s="351" t="n"/>
      <c r="I161" s="347" t="n"/>
      <c r="J161" s="352" t="n"/>
      <c r="K161" s="347" t="n"/>
      <c r="L161" s="347" t="n"/>
      <c r="M161" s="347" t="n"/>
      <c r="N161" s="346" t="n"/>
      <c r="O161" s="346" t="n"/>
      <c r="P161" s="348" t="n"/>
      <c r="Q161" s="348" t="n"/>
      <c r="R161" s="193" t="n"/>
      <c r="S161" s="347" t="n"/>
      <c r="T161" s="346" t="n"/>
      <c r="U161" s="339" t="n"/>
      <c r="V161" s="339" t="n"/>
      <c r="W161" s="339" t="n"/>
      <c r="X161" s="400" t="n"/>
      <c r="Y161" s="339">
        <f>IF(AND(X161&lt;&gt;"",W161&lt;&gt;""),IF(X161&lt;=W161,"SIM","NÃO"),"")</f>
        <v/>
      </c>
      <c r="Z161" s="401" t="n"/>
      <c r="AA161" s="341" t="n"/>
      <c r="AC161">
        <f>IF($C161="","",IF(COUNTIF('Códigos Santander (ref)'!$A$2:$A$79,$C161)&gt;0,"SANTANDER",IF(COUNTIF('Códigos Itaú (ref)'!$A$2:$A$44,$C161)&gt;0,"ITAU",IF(AND(TRIM(UPPER($I161))="CONTRATUAL",ISNUMBER(SEARCH("INDIVIDUAL",SUBSTITUTE(UPPER($D161)," ","")))),"PREMIUM FREE",""))))</f>
        <v/>
      </c>
    </row>
    <row r="162" ht="15" customFormat="1" customHeight="1" s="419">
      <c r="A162" s="347" t="n"/>
      <c r="B162" s="347" t="n"/>
      <c r="C162" s="347" t="n"/>
      <c r="D162" s="347" t="n"/>
      <c r="E162" s="347" t="n"/>
      <c r="F162" s="347" t="n"/>
      <c r="G162" s="351" t="n"/>
      <c r="H162" s="351" t="n"/>
      <c r="I162" s="347" t="n"/>
      <c r="J162" s="352" t="n"/>
      <c r="K162" s="347" t="n"/>
      <c r="L162" s="347" t="n"/>
      <c r="M162" s="347" t="n"/>
      <c r="N162" s="346" t="n"/>
      <c r="O162" s="346" t="n"/>
      <c r="P162" s="348" t="n"/>
      <c r="Q162" s="348" t="n"/>
      <c r="R162" s="193" t="n"/>
      <c r="S162" s="347" t="n"/>
      <c r="T162" s="346" t="n"/>
      <c r="U162" s="339" t="n"/>
      <c r="V162" s="339" t="n"/>
      <c r="W162" s="339" t="n"/>
      <c r="X162" s="400" t="n"/>
      <c r="Y162" s="339">
        <f>IF(AND(X162&lt;&gt;"",W162&lt;&gt;""),IF(X162&lt;=W162,"SIM","NÃO"),"")</f>
        <v/>
      </c>
      <c r="Z162" s="401" t="n"/>
      <c r="AA162" s="341" t="n"/>
      <c r="AC162">
        <f>IF($C162="","",IF(COUNTIF('Códigos Santander (ref)'!$A$2:$A$79,$C162)&gt;0,"SANTANDER",IF(COUNTIF('Códigos Itaú (ref)'!$A$2:$A$44,$C162)&gt;0,"ITAU",IF(AND(TRIM(UPPER($I162))="CONTRATUAL",ISNUMBER(SEARCH("INDIVIDUAL",SUBSTITUTE(UPPER($D162)," ","")))),"PREMIUM FREE",""))))</f>
        <v/>
      </c>
    </row>
    <row r="163" ht="15" customFormat="1" customHeight="1" s="419">
      <c r="A163" s="335" t="n"/>
      <c r="B163" s="335" t="n"/>
      <c r="C163" s="335" t="n"/>
      <c r="D163" s="335" t="n"/>
      <c r="E163" s="335" t="n"/>
      <c r="F163" s="335" t="n"/>
      <c r="G163" s="336" t="n"/>
      <c r="H163" s="336" t="n"/>
      <c r="I163" s="335" t="n"/>
      <c r="J163" s="337" t="n"/>
      <c r="K163" s="335" t="n"/>
      <c r="L163" s="347" t="n"/>
      <c r="M163" s="347" t="n"/>
      <c r="N163" s="346" t="n"/>
      <c r="O163" s="346" t="n"/>
      <c r="P163" s="339" t="n"/>
      <c r="Q163" s="339" t="n"/>
      <c r="R163" s="193" t="n"/>
      <c r="S163" s="347" t="n"/>
      <c r="T163" s="346" t="n"/>
      <c r="U163" s="339" t="n"/>
      <c r="V163" s="339" t="n"/>
      <c r="W163" s="339" t="n"/>
      <c r="X163" s="400" t="n"/>
      <c r="Y163" s="339">
        <f>IF(AND(X163&lt;&gt;"",W163&lt;&gt;""),IF(X163&lt;=W163,"SIM","NÃO"),"")</f>
        <v/>
      </c>
      <c r="Z163" s="401" t="n"/>
      <c r="AA163" s="341" t="n"/>
      <c r="AC163">
        <f>IF($C163="","",IF(COUNTIF('Códigos Santander (ref)'!$A$2:$A$79,$C163)&gt;0,"SANTANDER",IF(COUNTIF('Códigos Itaú (ref)'!$A$2:$A$44,$C163)&gt;0,"ITAU",IF(AND(TRIM(UPPER($I163))="CONTRATUAL",ISNUMBER(SEARCH("INDIVIDUAL",SUBSTITUTE(UPPER($D163)," ","")))),"PREMIUM FREE",""))))</f>
        <v/>
      </c>
    </row>
    <row r="164" ht="15" customFormat="1" customHeight="1" s="419">
      <c r="A164" s="335" t="n"/>
      <c r="B164" s="381" t="n"/>
      <c r="C164" s="335" t="n"/>
      <c r="D164" s="335" t="n"/>
      <c r="E164" s="335" t="n"/>
      <c r="F164" s="335" t="n"/>
      <c r="G164" s="336" t="n"/>
      <c r="H164" s="336" t="n"/>
      <c r="I164" s="335" t="n"/>
      <c r="J164" s="337" t="n"/>
      <c r="K164" s="335" t="n"/>
      <c r="L164" s="347" t="n"/>
      <c r="M164" s="347" t="n"/>
      <c r="N164" s="346" t="n"/>
      <c r="O164" s="346" t="n"/>
      <c r="P164" s="339" t="n"/>
      <c r="Q164" s="339" t="n"/>
      <c r="R164" s="193" t="n"/>
      <c r="S164" s="347" t="n"/>
      <c r="T164" s="346" t="n"/>
      <c r="U164" s="339" t="n"/>
      <c r="V164" s="339" t="n"/>
      <c r="W164" s="339" t="n"/>
      <c r="X164" s="400" t="n"/>
      <c r="Y164" s="339">
        <f>IF(AND(X164&lt;&gt;"",W164&lt;&gt;""),IF(X164&lt;=W164,"SIM","NÃO"),"")</f>
        <v/>
      </c>
      <c r="Z164" s="401" t="n"/>
      <c r="AA164" s="341" t="n"/>
      <c r="AC164">
        <f>IF($C164="","",IF(COUNTIF('Códigos Santander (ref)'!$A$2:$A$79,$C164)&gt;0,"SANTANDER",IF(COUNTIF('Códigos Itaú (ref)'!$A$2:$A$44,$C164)&gt;0,"ITAU",IF(AND(TRIM(UPPER($I164))="CONTRATUAL",ISNUMBER(SEARCH("INDIVIDUAL",SUBSTITUTE(UPPER($D164)," ","")))),"PREMIUM FREE",""))))</f>
        <v/>
      </c>
    </row>
    <row r="165" ht="15" customFormat="1" customHeight="1" s="419">
      <c r="A165" s="335" t="n"/>
      <c r="B165" s="335" t="n"/>
      <c r="C165" s="335" t="n"/>
      <c r="D165" s="335" t="n"/>
      <c r="E165" s="335" t="n"/>
      <c r="F165" s="335" t="n"/>
      <c r="G165" s="336" t="n"/>
      <c r="H165" s="336" t="n"/>
      <c r="I165" s="335" t="n"/>
      <c r="J165" s="337" t="n"/>
      <c r="K165" s="335" t="n"/>
      <c r="L165" s="347" t="n"/>
      <c r="M165" s="347" t="n"/>
      <c r="N165" s="346" t="n"/>
      <c r="O165" s="346" t="n"/>
      <c r="P165" s="339" t="n"/>
      <c r="Q165" s="339" t="n"/>
      <c r="R165" s="193" t="n"/>
      <c r="S165" s="347" t="n"/>
      <c r="T165" s="346" t="n"/>
      <c r="U165" s="339" t="n"/>
      <c r="V165" s="339" t="n"/>
      <c r="W165" s="339" t="n"/>
      <c r="X165" s="400" t="n"/>
      <c r="Y165" s="339">
        <f>IF(AND(X165&lt;&gt;"",W165&lt;&gt;""),IF(X165&lt;=W165,"SIM","NÃO"),"")</f>
        <v/>
      </c>
      <c r="Z165" s="401" t="n"/>
      <c r="AA165" s="341" t="n"/>
      <c r="AC165">
        <f>IF($C165="","",IF(COUNTIF('Códigos Santander (ref)'!$A$2:$A$79,$C165)&gt;0,"SANTANDER",IF(COUNTIF('Códigos Itaú (ref)'!$A$2:$A$44,$C165)&gt;0,"ITAU",IF(AND(TRIM(UPPER($I165))="CONTRATUAL",ISNUMBER(SEARCH("INDIVIDUAL",SUBSTITUTE(UPPER($D165)," ","")))),"PREMIUM FREE",""))))</f>
        <v/>
      </c>
    </row>
    <row r="166" ht="15" customFormat="1" customHeight="1" s="419">
      <c r="A166" s="335" t="n"/>
      <c r="B166" s="335" t="n"/>
      <c r="C166" s="335" t="n"/>
      <c r="D166" s="335" t="n"/>
      <c r="E166" s="335" t="n"/>
      <c r="F166" s="335" t="n"/>
      <c r="G166" s="336" t="n"/>
      <c r="H166" s="336" t="n"/>
      <c r="I166" s="335" t="n"/>
      <c r="J166" s="337" t="n"/>
      <c r="K166" s="335" t="n"/>
      <c r="L166" s="347" t="n"/>
      <c r="M166" s="347" t="n"/>
      <c r="N166" s="346" t="n"/>
      <c r="O166" s="346" t="n"/>
      <c r="P166" s="339" t="n"/>
      <c r="Q166" s="339" t="n"/>
      <c r="R166" s="193" t="n"/>
      <c r="S166" s="347" t="n"/>
      <c r="T166" s="346" t="n"/>
      <c r="U166" s="339" t="n"/>
      <c r="V166" s="339" t="n"/>
      <c r="W166" s="339" t="n"/>
      <c r="X166" s="400" t="n"/>
      <c r="Y166" s="339">
        <f>IF(AND(X166&lt;&gt;"",W166&lt;&gt;""),IF(X166&lt;=W166,"SIM","NÃO"),"")</f>
        <v/>
      </c>
      <c r="Z166" s="401" t="n"/>
      <c r="AA166" s="341" t="n"/>
      <c r="AC166">
        <f>IF($C166="","",IF(COUNTIF('Códigos Santander (ref)'!$A$2:$A$79,$C166)&gt;0,"SANTANDER",IF(COUNTIF('Códigos Itaú (ref)'!$A$2:$A$44,$C166)&gt;0,"ITAU",IF(AND(TRIM(UPPER($I166))="CONTRATUAL",ISNUMBER(SEARCH("INDIVIDUAL",SUBSTITUTE(UPPER($D166)," ","")))),"PREMIUM FREE",""))))</f>
        <v/>
      </c>
    </row>
    <row r="167" ht="15" customFormat="1" customHeight="1" s="419">
      <c r="A167" s="347" t="n"/>
      <c r="B167" s="347" t="n"/>
      <c r="C167" s="347" t="n"/>
      <c r="D167" s="347" t="n"/>
      <c r="E167" s="347" t="n"/>
      <c r="F167" s="347" t="n"/>
      <c r="G167" s="351" t="n"/>
      <c r="H167" s="351" t="n"/>
      <c r="I167" s="347" t="n"/>
      <c r="J167" s="352" t="n"/>
      <c r="K167" s="347" t="n"/>
      <c r="L167" s="347" t="n"/>
      <c r="M167" s="347" t="n"/>
      <c r="N167" s="346" t="n"/>
      <c r="O167" s="346" t="n"/>
      <c r="P167" s="348" t="n"/>
      <c r="Q167" s="348" t="n"/>
      <c r="R167" s="193" t="n"/>
      <c r="S167" s="347" t="n"/>
      <c r="T167" s="346" t="n"/>
      <c r="U167" s="339" t="n"/>
      <c r="V167" s="339" t="n"/>
      <c r="W167" s="339" t="n"/>
      <c r="X167" s="400" t="n"/>
      <c r="Y167" s="339">
        <f>IF(AND(X167&lt;&gt;"",W167&lt;&gt;""),IF(X167&lt;=W167,"SIM","NÃO"),"")</f>
        <v/>
      </c>
      <c r="Z167" s="401" t="n"/>
      <c r="AA167" s="341" t="n"/>
      <c r="AC167">
        <f>IF($C167="","",IF(COUNTIF('Códigos Santander (ref)'!$A$2:$A$79,$C167)&gt;0,"SANTANDER",IF(COUNTIF('Códigos Itaú (ref)'!$A$2:$A$44,$C167)&gt;0,"ITAU",IF(AND(TRIM(UPPER($I167))="CONTRATUAL",ISNUMBER(SEARCH("INDIVIDUAL",SUBSTITUTE(UPPER($D167)," ","")))),"PREMIUM FREE",""))))</f>
        <v/>
      </c>
    </row>
    <row r="168" ht="15" customFormat="1" customHeight="1" s="419">
      <c r="A168" s="347" t="n"/>
      <c r="B168" s="347" t="n"/>
      <c r="C168" s="347" t="n"/>
      <c r="D168" s="347" t="n"/>
      <c r="E168" s="347" t="n"/>
      <c r="F168" s="347" t="n"/>
      <c r="G168" s="351" t="n"/>
      <c r="H168" s="351" t="n"/>
      <c r="I168" s="347" t="n"/>
      <c r="J168" s="352" t="n"/>
      <c r="K168" s="347" t="n"/>
      <c r="L168" s="347" t="n"/>
      <c r="M168" s="347" t="n"/>
      <c r="N168" s="346" t="n"/>
      <c r="O168" s="346" t="n"/>
      <c r="P168" s="348" t="n"/>
      <c r="Q168" s="348" t="n"/>
      <c r="R168" s="193" t="n"/>
      <c r="S168" s="347" t="n"/>
      <c r="T168" s="346" t="n"/>
      <c r="U168" s="339" t="n"/>
      <c r="V168" s="339" t="n"/>
      <c r="W168" s="339" t="n"/>
      <c r="X168" s="400" t="n"/>
      <c r="Y168" s="339">
        <f>IF(AND(X168&lt;&gt;"",W168&lt;&gt;""),IF(X168&lt;=W168,"SIM","NÃO"),"")</f>
        <v/>
      </c>
      <c r="Z168" s="401" t="n"/>
      <c r="AA168" s="341" t="n"/>
      <c r="AC168">
        <f>IF($C168="","",IF(COUNTIF('Códigos Santander (ref)'!$A$2:$A$79,$C168)&gt;0,"SANTANDER",IF(COUNTIF('Códigos Itaú (ref)'!$A$2:$A$44,$C168)&gt;0,"ITAU",IF(AND(TRIM(UPPER($I168))="CONTRATUAL",ISNUMBER(SEARCH("INDIVIDUAL",SUBSTITUTE(UPPER($D168)," ","")))),"PREMIUM FREE",""))))</f>
        <v/>
      </c>
    </row>
    <row r="169" ht="15" customFormat="1" customHeight="1" s="419">
      <c r="A169" s="347" t="n"/>
      <c r="B169" s="387" t="n"/>
      <c r="C169" s="347" t="n"/>
      <c r="D169" s="347" t="n"/>
      <c r="E169" s="347" t="n"/>
      <c r="F169" s="347" t="n"/>
      <c r="G169" s="351" t="n"/>
      <c r="H169" s="351" t="n"/>
      <c r="I169" s="347" t="n"/>
      <c r="J169" s="352" t="n"/>
      <c r="K169" s="347" t="n"/>
      <c r="L169" s="347" t="n"/>
      <c r="M169" s="347" t="n"/>
      <c r="N169" s="346" t="n"/>
      <c r="O169" s="346" t="n"/>
      <c r="P169" s="348" t="n"/>
      <c r="Q169" s="348" t="n"/>
      <c r="R169" s="193" t="n"/>
      <c r="S169" s="347" t="n"/>
      <c r="T169" s="346" t="n"/>
      <c r="U169" s="339" t="n"/>
      <c r="V169" s="339" t="n"/>
      <c r="W169" s="339" t="n"/>
      <c r="X169" s="400" t="n"/>
      <c r="Y169" s="339">
        <f>IF(AND(X169&lt;&gt;"",W169&lt;&gt;""),IF(X169&lt;=W169,"SIM","NÃO"),"")</f>
        <v/>
      </c>
      <c r="Z169" s="401" t="n"/>
      <c r="AA169" s="341" t="n"/>
      <c r="AC169">
        <f>IF($C169="","",IF(COUNTIF('Códigos Santander (ref)'!$A$2:$A$79,$C169)&gt;0,"SANTANDER",IF(COUNTIF('Códigos Itaú (ref)'!$A$2:$A$44,$C169)&gt;0,"ITAU",IF(AND(TRIM(UPPER($I169))="CONTRATUAL",ISNUMBER(SEARCH("INDIVIDUAL",SUBSTITUTE(UPPER($D169)," ","")))),"PREMIUM FREE",""))))</f>
        <v/>
      </c>
    </row>
    <row r="170" ht="15" customFormat="1" customHeight="1" s="419">
      <c r="A170" s="335" t="n"/>
      <c r="B170" s="381" t="n"/>
      <c r="C170" s="335" t="n"/>
      <c r="D170" s="335" t="n"/>
      <c r="E170" s="335" t="n"/>
      <c r="F170" s="335" t="n"/>
      <c r="G170" s="336" t="n"/>
      <c r="H170" s="336" t="n"/>
      <c r="I170" s="335" t="n"/>
      <c r="J170" s="337" t="n"/>
      <c r="K170" s="335" t="n"/>
      <c r="L170" s="335" t="n"/>
      <c r="M170" s="335" t="n"/>
      <c r="N170" s="338" t="n"/>
      <c r="O170" s="338" t="n"/>
      <c r="P170" s="339" t="n"/>
      <c r="Q170" s="339" t="n"/>
      <c r="R170" s="341" t="n"/>
      <c r="S170" s="335" t="n"/>
      <c r="T170" s="338" t="n"/>
      <c r="U170" s="339" t="n"/>
      <c r="V170" s="339" t="n"/>
      <c r="W170" s="339" t="n"/>
      <c r="X170" s="400" t="n"/>
      <c r="Y170" s="339">
        <f>IF(AND(X170&lt;&gt;"",W170&lt;&gt;""),IF(X170&lt;=W170,"SIM","NÃO"),"")</f>
        <v/>
      </c>
      <c r="Z170" s="401" t="n"/>
      <c r="AA170" s="341" t="n"/>
      <c r="AC170">
        <f>IF($C170="","",IF(COUNTIF('Códigos Santander (ref)'!$A$2:$A$79,$C170)&gt;0,"SANTANDER",IF(COUNTIF('Códigos Itaú (ref)'!$A$2:$A$44,$C170)&gt;0,"ITAU",IF(AND(TRIM(UPPER($I170))="CONTRATUAL",ISNUMBER(SEARCH("INDIVIDUAL",SUBSTITUTE(UPPER($D170)," ","")))),"PREMIUM FREE",""))))</f>
        <v/>
      </c>
    </row>
    <row r="171" ht="15" customFormat="1" customHeight="1" s="419">
      <c r="A171" s="335" t="n"/>
      <c r="B171" s="381" t="n"/>
      <c r="C171" s="335" t="n"/>
      <c r="D171" s="335" t="n"/>
      <c r="E171" s="335" t="n"/>
      <c r="F171" s="335" t="n"/>
      <c r="G171" s="336" t="n"/>
      <c r="H171" s="336" t="n"/>
      <c r="I171" s="335" t="n"/>
      <c r="J171" s="337" t="n"/>
      <c r="K171" s="335" t="n"/>
      <c r="L171" s="335" t="n"/>
      <c r="M171" s="335" t="n"/>
      <c r="N171" s="338" t="n"/>
      <c r="O171" s="338" t="n"/>
      <c r="P171" s="339" t="n"/>
      <c r="Q171" s="339" t="n"/>
      <c r="R171" s="341" t="n"/>
      <c r="S171" s="335" t="n"/>
      <c r="T171" s="338" t="n"/>
      <c r="U171" s="339" t="n"/>
      <c r="V171" s="339" t="n"/>
      <c r="W171" s="339" t="n"/>
      <c r="X171" s="400" t="n"/>
      <c r="Y171" s="339">
        <f>IF(AND(X171&lt;&gt;"",W171&lt;&gt;""),IF(X171&lt;=W171,"SIM","NÃO"),"")</f>
        <v/>
      </c>
      <c r="Z171" s="401" t="n"/>
      <c r="AA171" s="341" t="n"/>
      <c r="AC171">
        <f>IF($C171="","",IF(COUNTIF('Códigos Santander (ref)'!$A$2:$A$79,$C171)&gt;0,"SANTANDER",IF(COUNTIF('Códigos Itaú (ref)'!$A$2:$A$44,$C171)&gt;0,"ITAU",IF(AND(TRIM(UPPER($I171))="CONTRATUAL",ISNUMBER(SEARCH("INDIVIDUAL",SUBSTITUTE(UPPER($D171)," ","")))),"PREMIUM FREE",""))))</f>
        <v/>
      </c>
    </row>
    <row r="172" ht="15" customFormat="1" customHeight="1" s="419">
      <c r="A172" s="347" t="n"/>
      <c r="B172" s="347" t="n"/>
      <c r="C172" s="347" t="n"/>
      <c r="D172" s="347" t="n"/>
      <c r="E172" s="347" t="n"/>
      <c r="F172" s="347" t="n"/>
      <c r="G172" s="351" t="n"/>
      <c r="H172" s="351" t="n"/>
      <c r="I172" s="347" t="n"/>
      <c r="J172" s="352" t="n"/>
      <c r="K172" s="347" t="n"/>
      <c r="L172" s="347" t="n"/>
      <c r="M172" s="347" t="n"/>
      <c r="N172" s="346" t="n"/>
      <c r="O172" s="346" t="n"/>
      <c r="P172" s="348" t="n"/>
      <c r="Q172" s="348" t="n"/>
      <c r="R172" s="193" t="n"/>
      <c r="S172" s="347" t="n"/>
      <c r="T172" s="346" t="n"/>
      <c r="U172" s="339" t="n"/>
      <c r="V172" s="339" t="n"/>
      <c r="W172" s="339" t="n"/>
      <c r="X172" s="400" t="n"/>
      <c r="Y172" s="339">
        <f>IF(AND(X172&lt;&gt;"",W172&lt;&gt;""),IF(X172&lt;=W172,"SIM","NÃO"),"")</f>
        <v/>
      </c>
      <c r="Z172" s="401" t="n"/>
      <c r="AA172" s="341" t="n"/>
      <c r="AC172">
        <f>IF($C172="","",IF(COUNTIF('Códigos Santander (ref)'!$A$2:$A$79,$C172)&gt;0,"SANTANDER",IF(COUNTIF('Códigos Itaú (ref)'!$A$2:$A$44,$C172)&gt;0,"ITAU",IF(AND(TRIM(UPPER($I172))="CONTRATUAL",ISNUMBER(SEARCH("INDIVIDUAL",SUBSTITUTE(UPPER($D172)," ","")))),"PREMIUM FREE",""))))</f>
        <v/>
      </c>
    </row>
    <row r="173" ht="15" customFormat="1" customHeight="1" s="419">
      <c r="A173" s="347" t="n"/>
      <c r="B173" s="347" t="n"/>
      <c r="C173" s="347" t="n"/>
      <c r="D173" s="347" t="n"/>
      <c r="E173" s="347" t="n"/>
      <c r="F173" s="347" t="n"/>
      <c r="G173" s="351" t="n"/>
      <c r="H173" s="351" t="n"/>
      <c r="I173" s="347" t="n"/>
      <c r="J173" s="352" t="n"/>
      <c r="K173" s="347" t="n"/>
      <c r="L173" s="347" t="n"/>
      <c r="M173" s="347" t="n"/>
      <c r="N173" s="346" t="n"/>
      <c r="O173" s="346" t="n"/>
      <c r="P173" s="348" t="n"/>
      <c r="Q173" s="348" t="n"/>
      <c r="R173" s="193" t="n"/>
      <c r="S173" s="347" t="n"/>
      <c r="T173" s="346" t="n"/>
      <c r="U173" s="339" t="n"/>
      <c r="V173" s="339" t="n"/>
      <c r="W173" s="339" t="n"/>
      <c r="X173" s="400" t="n"/>
      <c r="Y173" s="339">
        <f>IF(AND(X173&lt;&gt;"",W173&lt;&gt;""),IF(X173&lt;=W173,"SIM","NÃO"),"")</f>
        <v/>
      </c>
      <c r="Z173" s="401" t="n"/>
      <c r="AA173" s="341" t="n"/>
      <c r="AC173">
        <f>IF($C173="","",IF(COUNTIF('Códigos Santander (ref)'!$A$2:$A$79,$C173)&gt;0,"SANTANDER",IF(COUNTIF('Códigos Itaú (ref)'!$A$2:$A$44,$C173)&gt;0,"ITAU",IF(AND(TRIM(UPPER($I173))="CONTRATUAL",ISNUMBER(SEARCH("INDIVIDUAL",SUBSTITUTE(UPPER($D173)," ","")))),"PREMIUM FREE",""))))</f>
        <v/>
      </c>
    </row>
    <row r="174" ht="15" customFormat="1" customHeight="1" s="419">
      <c r="A174" s="335" t="n"/>
      <c r="B174" s="335" t="n"/>
      <c r="C174" s="335" t="n"/>
      <c r="D174" s="335" t="n"/>
      <c r="E174" s="335" t="n"/>
      <c r="F174" s="337" t="n"/>
      <c r="G174" s="336" t="n"/>
      <c r="H174" s="336" t="n"/>
      <c r="I174" s="335" t="n"/>
      <c r="J174" s="337" t="n"/>
      <c r="K174" s="335" t="n"/>
      <c r="L174" s="335" t="n"/>
      <c r="M174" s="335" t="n"/>
      <c r="N174" s="338" t="n"/>
      <c r="O174" s="338" t="n"/>
      <c r="P174" s="339" t="n"/>
      <c r="Q174" s="339" t="n"/>
      <c r="R174" s="341" t="n"/>
      <c r="S174" s="335" t="n"/>
      <c r="T174" s="338" t="n"/>
      <c r="U174" s="339" t="n"/>
      <c r="V174" s="339" t="n"/>
      <c r="W174" s="339" t="n"/>
      <c r="X174" s="400" t="n"/>
      <c r="Y174" s="339">
        <f>IF(AND(X174&lt;&gt;"",W174&lt;&gt;""),IF(X174&lt;=W174,"SIM","NÃO"),"")</f>
        <v/>
      </c>
      <c r="Z174" s="401" t="n"/>
      <c r="AA174" s="341" t="n"/>
      <c r="AC174">
        <f>IF($C174="","",IF(COUNTIF('Códigos Santander (ref)'!$A$2:$A$79,$C174)&gt;0,"SANTANDER",IF(COUNTIF('Códigos Itaú (ref)'!$A$2:$A$44,$C174)&gt;0,"ITAU",IF(AND(TRIM(UPPER($I174))="CONTRATUAL",ISNUMBER(SEARCH("INDIVIDUAL",SUBSTITUTE(UPPER($D174)," ","")))),"PREMIUM FREE",""))))</f>
        <v/>
      </c>
    </row>
    <row r="175" ht="15" customFormat="1" customHeight="1" s="419">
      <c r="A175" s="347" t="n"/>
      <c r="B175" s="387" t="n"/>
      <c r="C175" s="347" t="n"/>
      <c r="D175" s="347" t="n"/>
      <c r="E175" s="347" t="n"/>
      <c r="F175" s="347" t="n"/>
      <c r="G175" s="351" t="n"/>
      <c r="H175" s="351" t="n"/>
      <c r="I175" s="347" t="n"/>
      <c r="J175" s="352" t="n"/>
      <c r="K175" s="347" t="n"/>
      <c r="L175" s="347" t="n"/>
      <c r="M175" s="347" t="n"/>
      <c r="N175" s="346" t="n"/>
      <c r="O175" s="346" t="n"/>
      <c r="P175" s="348" t="n"/>
      <c r="Q175" s="348" t="n"/>
      <c r="R175" s="193" t="n"/>
      <c r="S175" s="347" t="n"/>
      <c r="T175" s="346" t="n"/>
      <c r="U175" s="339" t="n"/>
      <c r="V175" s="339" t="n"/>
      <c r="W175" s="339" t="n"/>
      <c r="X175" s="400" t="n"/>
      <c r="Y175" s="339">
        <f>IF(AND(X175&lt;&gt;"",W175&lt;&gt;""),IF(X175&lt;=W175,"SIM","NÃO"),"")</f>
        <v/>
      </c>
      <c r="Z175" s="401" t="n"/>
      <c r="AA175" s="341" t="n"/>
      <c r="AC175">
        <f>IF($C175="","",IF(COUNTIF('Códigos Santander (ref)'!$A$2:$A$79,$C175)&gt;0,"SANTANDER",IF(COUNTIF('Códigos Itaú (ref)'!$A$2:$A$44,$C175)&gt;0,"ITAU",IF(AND(TRIM(UPPER($I175))="CONTRATUAL",ISNUMBER(SEARCH("INDIVIDUAL",SUBSTITUTE(UPPER($D175)," ","")))),"PREMIUM FREE",""))))</f>
        <v/>
      </c>
    </row>
    <row r="176" ht="15" customFormat="1" customHeight="1" s="419">
      <c r="A176" s="335" t="n"/>
      <c r="B176" s="335" t="n"/>
      <c r="C176" s="335" t="n"/>
      <c r="D176" s="335" t="n"/>
      <c r="E176" s="335" t="n"/>
      <c r="F176" s="337" t="n"/>
      <c r="G176" s="336" t="n"/>
      <c r="H176" s="336" t="n"/>
      <c r="I176" s="335" t="n"/>
      <c r="J176" s="337" t="n"/>
      <c r="K176" s="335" t="n"/>
      <c r="L176" s="335" t="n"/>
      <c r="M176" s="335" t="n"/>
      <c r="N176" s="338" t="n"/>
      <c r="O176" s="338" t="n"/>
      <c r="P176" s="339" t="n"/>
      <c r="Q176" s="339" t="n"/>
      <c r="R176" s="341" t="n"/>
      <c r="S176" s="335" t="n"/>
      <c r="T176" s="338" t="n"/>
      <c r="U176" s="339" t="n"/>
      <c r="V176" s="339" t="n"/>
      <c r="W176" s="339" t="n"/>
      <c r="X176" s="400" t="n"/>
      <c r="Y176" s="339">
        <f>IF(AND(X176&lt;&gt;"",W176&lt;&gt;""),IF(X176&lt;=W176,"SIM","NÃO"),"")</f>
        <v/>
      </c>
      <c r="Z176" s="401" t="n"/>
      <c r="AA176" s="341" t="n"/>
      <c r="AC176">
        <f>IF($C176="","",IF(COUNTIF('Códigos Santander (ref)'!$A$2:$A$79,$C176)&gt;0,"SANTANDER",IF(COUNTIF('Códigos Itaú (ref)'!$A$2:$A$44,$C176)&gt;0,"ITAU",IF(AND(TRIM(UPPER($I176))="CONTRATUAL",ISNUMBER(SEARCH("INDIVIDUAL",SUBSTITUTE(UPPER($D176)," ","")))),"PREMIUM FREE",""))))</f>
        <v/>
      </c>
    </row>
    <row r="177" ht="15" customFormat="1" customHeight="1" s="419">
      <c r="A177" s="335" t="n"/>
      <c r="B177" s="335" t="n"/>
      <c r="C177" s="335" t="n"/>
      <c r="D177" s="335" t="n"/>
      <c r="E177" s="335" t="n"/>
      <c r="F177" s="335" t="n"/>
      <c r="G177" s="336" t="n"/>
      <c r="H177" s="336" t="n"/>
      <c r="I177" s="335" t="n"/>
      <c r="J177" s="337" t="n"/>
      <c r="K177" s="335" t="n"/>
      <c r="L177" s="335" t="n"/>
      <c r="M177" s="335" t="n"/>
      <c r="N177" s="338" t="n"/>
      <c r="O177" s="338" t="n"/>
      <c r="P177" s="339" t="n"/>
      <c r="Q177" s="339" t="n"/>
      <c r="R177" s="341" t="n"/>
      <c r="S177" s="335" t="n"/>
      <c r="T177" s="338" t="n"/>
      <c r="U177" s="339" t="n"/>
      <c r="V177" s="339" t="n"/>
      <c r="W177" s="339" t="n"/>
      <c r="X177" s="400" t="n"/>
      <c r="Y177" s="339">
        <f>IF(AND(X177&lt;&gt;"",W177&lt;&gt;""),IF(X177&lt;=W177,"SIM","NÃO"),"")</f>
        <v/>
      </c>
      <c r="Z177" s="401" t="n"/>
      <c r="AA177" s="341" t="n"/>
      <c r="AC177">
        <f>IF($C177="","",IF(COUNTIF('Códigos Santander (ref)'!$A$2:$A$79,$C177)&gt;0,"SANTANDER",IF(COUNTIF('Códigos Itaú (ref)'!$A$2:$A$44,$C177)&gt;0,"ITAU",IF(AND(TRIM(UPPER($I177))="CONTRATUAL",ISNUMBER(SEARCH("INDIVIDUAL",SUBSTITUTE(UPPER($D177)," ","")))),"PREMIUM FREE",""))))</f>
        <v/>
      </c>
    </row>
    <row r="178" ht="15" customFormat="1" customHeight="1" s="419">
      <c r="A178" s="347" t="n"/>
      <c r="B178" s="347" t="n"/>
      <c r="C178" s="347" t="n"/>
      <c r="D178" s="347" t="n"/>
      <c r="E178" s="347" t="n"/>
      <c r="F178" s="347" t="n"/>
      <c r="G178" s="351" t="n"/>
      <c r="H178" s="351" t="n"/>
      <c r="I178" s="347" t="n"/>
      <c r="J178" s="352" t="n"/>
      <c r="K178" s="347" t="n"/>
      <c r="L178" s="347" t="n"/>
      <c r="M178" s="347" t="n"/>
      <c r="N178" s="346" t="n"/>
      <c r="O178" s="346" t="n"/>
      <c r="P178" s="348" t="n"/>
      <c r="Q178" s="348" t="n"/>
      <c r="R178" s="193" t="n"/>
      <c r="S178" s="347" t="n"/>
      <c r="T178" s="346" t="n"/>
      <c r="U178" s="339" t="n"/>
      <c r="V178" s="339" t="n"/>
      <c r="W178" s="339" t="n"/>
      <c r="X178" s="400" t="n"/>
      <c r="Y178" s="339">
        <f>IF(AND(X178&lt;&gt;"",W178&lt;&gt;""),IF(X178&lt;=W178,"SIM","NÃO"),"")</f>
        <v/>
      </c>
      <c r="Z178" s="401" t="n"/>
      <c r="AA178" s="341" t="n"/>
      <c r="AC178">
        <f>IF($C178="","",IF(COUNTIF('Códigos Santander (ref)'!$A$2:$A$79,$C178)&gt;0,"SANTANDER",IF(COUNTIF('Códigos Itaú (ref)'!$A$2:$A$44,$C178)&gt;0,"ITAU",IF(AND(TRIM(UPPER($I178))="CONTRATUAL",ISNUMBER(SEARCH("INDIVIDUAL",SUBSTITUTE(UPPER($D178)," ","")))),"PREMIUM FREE",""))))</f>
        <v/>
      </c>
    </row>
    <row r="179" ht="15" customFormat="1" customHeight="1" s="419">
      <c r="A179" s="335" t="n"/>
      <c r="B179" s="340" t="n"/>
      <c r="C179" s="335" t="n"/>
      <c r="D179" s="335" t="n"/>
      <c r="E179" s="335" t="n"/>
      <c r="F179" s="335" t="n"/>
      <c r="G179" s="336" t="n"/>
      <c r="H179" s="336" t="n"/>
      <c r="I179" s="335" t="n"/>
      <c r="J179" s="337" t="n"/>
      <c r="K179" s="335" t="n"/>
      <c r="L179" s="335" t="n"/>
      <c r="M179" s="335" t="n"/>
      <c r="N179" s="338" t="n"/>
      <c r="O179" s="338" t="n"/>
      <c r="P179" s="339" t="n"/>
      <c r="Q179" s="339" t="n"/>
      <c r="R179" s="341" t="n"/>
      <c r="S179" s="335" t="n"/>
      <c r="T179" s="338" t="n"/>
      <c r="U179" s="339" t="n"/>
      <c r="V179" s="339" t="n"/>
      <c r="W179" s="339" t="n"/>
      <c r="X179" s="400" t="n"/>
      <c r="Y179" s="339">
        <f>IF(AND(X179&lt;&gt;"",W179&lt;&gt;""),IF(X179&lt;=W179,"SIM","NÃO"),"")</f>
        <v/>
      </c>
      <c r="Z179" s="401" t="n"/>
      <c r="AA179" s="341" t="n"/>
      <c r="AC179">
        <f>IF($C179="","",IF(COUNTIF('Códigos Santander (ref)'!$A$2:$A$79,$C179)&gt;0,"SANTANDER",IF(COUNTIF('Códigos Itaú (ref)'!$A$2:$A$44,$C179)&gt;0,"ITAU",IF(AND(TRIM(UPPER($I179))="CONTRATUAL",ISNUMBER(SEARCH("INDIVIDUAL",SUBSTITUTE(UPPER($D179)," ","")))),"PREMIUM FREE",""))))</f>
        <v/>
      </c>
    </row>
    <row r="180" ht="15" customFormat="1" customHeight="1" s="419">
      <c r="A180" s="335" t="n"/>
      <c r="B180" s="335" t="n"/>
      <c r="C180" s="335" t="n"/>
      <c r="D180" s="335" t="n"/>
      <c r="E180" s="335" t="n"/>
      <c r="F180" s="335" t="n"/>
      <c r="G180" s="336" t="n"/>
      <c r="H180" s="336" t="n"/>
      <c r="I180" s="335" t="n"/>
      <c r="J180" s="337" t="n"/>
      <c r="K180" s="335" t="n"/>
      <c r="L180" s="335" t="n"/>
      <c r="M180" s="335" t="n"/>
      <c r="N180" s="338" t="n"/>
      <c r="O180" s="338" t="n"/>
      <c r="P180" s="339" t="n"/>
      <c r="Q180" s="339" t="n"/>
      <c r="R180" s="341" t="n"/>
      <c r="S180" s="335" t="n"/>
      <c r="T180" s="338" t="n"/>
      <c r="U180" s="339" t="n"/>
      <c r="V180" s="339" t="n"/>
      <c r="W180" s="339" t="n"/>
      <c r="X180" s="405" t="n"/>
      <c r="Y180" s="339">
        <f>IF(AND(X180&lt;&gt;"",W180&lt;&gt;""),IF(X180&lt;=W180,"SIM","NÃO"),"")</f>
        <v/>
      </c>
      <c r="Z180" s="401" t="n"/>
      <c r="AA180" s="341" t="n"/>
      <c r="AC180">
        <f>IF($C180="","",IF(COUNTIF('Códigos Santander (ref)'!$A$2:$A$79,$C180)&gt;0,"SANTANDER",IF(COUNTIF('Códigos Itaú (ref)'!$A$2:$A$44,$C180)&gt;0,"ITAU",IF(AND(TRIM(UPPER($I180))="CONTRATUAL",ISNUMBER(SEARCH("INDIVIDUAL",SUBSTITUTE(UPPER($D180)," ","")))),"PREMIUM FREE",""))))</f>
        <v/>
      </c>
    </row>
    <row r="181" ht="15" customFormat="1" customHeight="1" s="419">
      <c r="A181" s="335" t="n"/>
      <c r="B181" s="402" t="n"/>
      <c r="C181" s="335" t="n"/>
      <c r="D181" s="335" t="n"/>
      <c r="E181" s="335" t="n"/>
      <c r="F181" s="335" t="n"/>
      <c r="G181" s="336" t="n"/>
      <c r="H181" s="336" t="n"/>
      <c r="I181" s="335" t="n"/>
      <c r="J181" s="337" t="n"/>
      <c r="K181" s="335" t="n"/>
      <c r="L181" s="335" t="n"/>
      <c r="M181" s="335" t="n"/>
      <c r="N181" s="338" t="n"/>
      <c r="O181" s="338" t="n"/>
      <c r="P181" s="339" t="n"/>
      <c r="Q181" s="339" t="n"/>
      <c r="R181" s="341" t="n"/>
      <c r="S181" s="335" t="n"/>
      <c r="T181" s="338" t="n"/>
      <c r="U181" s="339" t="n"/>
      <c r="V181" s="339" t="n"/>
      <c r="W181" s="400" t="n"/>
      <c r="X181" s="434" t="n"/>
      <c r="Y181" s="339">
        <f>IF(AND(X181&lt;&gt;"",W181&lt;&gt;""),IF(X181&lt;=W181,"SIM","NÃO"),"")</f>
        <v/>
      </c>
      <c r="Z181" s="403" t="n"/>
      <c r="AA181" s="341" t="n"/>
      <c r="AC181">
        <f>IF($C181="","",IF(COUNTIF('Códigos Santander (ref)'!$A$2:$A$79,$C181)&gt;0,"SANTANDER",IF(COUNTIF('Códigos Itaú (ref)'!$A$2:$A$44,$C181)&gt;0,"ITAU",IF(AND(TRIM(UPPER($I181))="CONTRATUAL",ISNUMBER(SEARCH("INDIVIDUAL",SUBSTITUTE(UPPER($D181)," ","")))),"PREMIUM FREE",""))))</f>
        <v/>
      </c>
    </row>
    <row r="182" ht="15" customFormat="1" customHeight="1" s="419">
      <c r="A182" s="335" t="n"/>
      <c r="B182" s="335" t="n"/>
      <c r="C182" s="335" t="n"/>
      <c r="D182" s="335" t="n"/>
      <c r="E182" s="335" t="n"/>
      <c r="F182" s="335" t="n"/>
      <c r="G182" s="336" t="n"/>
      <c r="H182" s="336" t="n"/>
      <c r="I182" s="335" t="n"/>
      <c r="J182" s="337" t="n"/>
      <c r="K182" s="335" t="n"/>
      <c r="L182" s="335" t="n"/>
      <c r="M182" s="335" t="n"/>
      <c r="N182" s="338" t="n"/>
      <c r="O182" s="338" t="n"/>
      <c r="P182" s="339" t="n"/>
      <c r="Q182" s="339" t="n"/>
      <c r="R182" s="341" t="n"/>
      <c r="S182" s="335" t="n"/>
      <c r="T182" s="338" t="n"/>
      <c r="U182" s="339" t="n"/>
      <c r="V182" s="339" t="n"/>
      <c r="W182" s="400" t="n"/>
      <c r="X182" s="405" t="n"/>
      <c r="Y182" s="339">
        <f>IF(AND(X182&lt;&gt;"",W182&lt;&gt;""),IF(X182&lt;=W182,"SIM","NÃO"),"")</f>
        <v/>
      </c>
      <c r="Z182" s="401" t="n"/>
      <c r="AA182" s="341" t="n"/>
      <c r="AC182">
        <f>IF($C182="","",IF(COUNTIF('Códigos Santander (ref)'!$A$2:$A$79,$C182)&gt;0,"SANTANDER",IF(COUNTIF('Códigos Itaú (ref)'!$A$2:$A$44,$C182)&gt;0,"ITAU",IF(AND(TRIM(UPPER($I182))="CONTRATUAL",ISNUMBER(SEARCH("INDIVIDUAL",SUBSTITUTE(UPPER($D182)," ","")))),"PREMIUM FREE",""))))</f>
        <v/>
      </c>
    </row>
    <row r="183" ht="15" customFormat="1" customHeight="1" s="419">
      <c r="A183" s="335" t="n"/>
      <c r="B183" s="335" t="n"/>
      <c r="C183" s="335" t="n"/>
      <c r="D183" s="335" t="n"/>
      <c r="E183" s="335" t="n"/>
      <c r="F183" s="335" t="n"/>
      <c r="G183" s="336" t="n"/>
      <c r="H183" s="336" t="n"/>
      <c r="I183" s="335" t="n"/>
      <c r="J183" s="337" t="n"/>
      <c r="K183" s="335" t="n"/>
      <c r="L183" s="335" t="n"/>
      <c r="M183" s="335" t="n"/>
      <c r="N183" s="338" t="n"/>
      <c r="O183" s="338" t="n"/>
      <c r="P183" s="339" t="n"/>
      <c r="Q183" s="339" t="n"/>
      <c r="R183" s="341" t="n"/>
      <c r="S183" s="335" t="n"/>
      <c r="T183" s="338" t="n"/>
      <c r="U183" s="339" t="n"/>
      <c r="V183" s="339" t="n"/>
      <c r="W183" s="400" t="n"/>
      <c r="X183" s="405" t="n"/>
      <c r="Y183" s="339">
        <f>IF(AND(X183&lt;&gt;"",W183&lt;&gt;""),IF(X183&lt;=W183,"SIM","NÃO"),"")</f>
        <v/>
      </c>
      <c r="Z183" s="401" t="n"/>
      <c r="AA183" s="341" t="n"/>
      <c r="AC183">
        <f>IF($C183="","",IF(COUNTIF('Códigos Santander (ref)'!$A$2:$A$79,$C183)&gt;0,"SANTANDER",IF(COUNTIF('Códigos Itaú (ref)'!$A$2:$A$44,$C183)&gt;0,"ITAU",IF(AND(TRIM(UPPER($I183))="CONTRATUAL",ISNUMBER(SEARCH("INDIVIDUAL",SUBSTITUTE(UPPER($D183)," ","")))),"PREMIUM FREE",""))))</f>
        <v/>
      </c>
    </row>
    <row r="184" ht="15" customFormat="1" customHeight="1" s="419">
      <c r="A184" s="347" t="n"/>
      <c r="B184" s="354" t="n"/>
      <c r="C184" s="347" t="n"/>
      <c r="D184" s="347" t="n"/>
      <c r="E184" s="347" t="n"/>
      <c r="F184" s="347" t="n"/>
      <c r="G184" s="351" t="n"/>
      <c r="H184" s="351" t="n"/>
      <c r="I184" s="347" t="n"/>
      <c r="J184" s="352" t="n"/>
      <c r="K184" s="347" t="n"/>
      <c r="L184" s="347" t="n"/>
      <c r="M184" s="347" t="n"/>
      <c r="N184" s="346" t="n"/>
      <c r="O184" s="346" t="n"/>
      <c r="P184" s="348" t="n"/>
      <c r="Q184" s="348" t="n"/>
      <c r="R184" s="193" t="n"/>
      <c r="S184" s="347" t="n"/>
      <c r="T184" s="346" t="n"/>
      <c r="U184" s="339" t="n"/>
      <c r="V184" s="339" t="n"/>
      <c r="W184" s="400" t="n"/>
      <c r="X184" s="405" t="n"/>
      <c r="Y184" s="339">
        <f>IF(AND(X184&lt;&gt;"",W184&lt;&gt;""),IF(X184&lt;=W184,"SIM","NÃO"),"")</f>
        <v/>
      </c>
      <c r="Z184" s="401" t="n"/>
      <c r="AA184" s="341" t="n"/>
      <c r="AC184">
        <f>IF($C184="","",IF(COUNTIF('Códigos Santander (ref)'!$A$2:$A$79,$C184)&gt;0,"SANTANDER",IF(COUNTIF('Códigos Itaú (ref)'!$A$2:$A$44,$C184)&gt;0,"ITAU",IF(AND(TRIM(UPPER($I184))="CONTRATUAL",ISNUMBER(SEARCH("INDIVIDUAL",SUBSTITUTE(UPPER($D184)," ","")))),"PREMIUM FREE",""))))</f>
        <v/>
      </c>
    </row>
    <row r="185" ht="15" customFormat="1" customHeight="1" s="419">
      <c r="A185" s="335" t="n"/>
      <c r="B185" s="335" t="n"/>
      <c r="C185" s="335" t="n"/>
      <c r="D185" s="335" t="n"/>
      <c r="E185" s="335" t="n"/>
      <c r="F185" s="335" t="n"/>
      <c r="G185" s="336" t="n"/>
      <c r="H185" s="336" t="n"/>
      <c r="I185" s="335" t="n"/>
      <c r="J185" s="337" t="n"/>
      <c r="K185" s="335" t="n"/>
      <c r="L185" s="335" t="n"/>
      <c r="M185" s="335" t="n"/>
      <c r="N185" s="338" t="n"/>
      <c r="O185" s="338" t="n"/>
      <c r="P185" s="339" t="n"/>
      <c r="Q185" s="339" t="n"/>
      <c r="R185" s="341" t="n"/>
      <c r="S185" s="335" t="n"/>
      <c r="T185" s="338" t="n"/>
      <c r="U185" s="339" t="n"/>
      <c r="V185" s="339" t="n"/>
      <c r="W185" s="400" t="n"/>
      <c r="X185" s="405" t="n"/>
      <c r="Y185" s="339">
        <f>IF(AND(X185&lt;&gt;"",W185&lt;&gt;""),IF(X185&lt;=W185,"SIM","NÃO"),"")</f>
        <v/>
      </c>
      <c r="Z185" s="401" t="n"/>
      <c r="AA185" s="341" t="n"/>
      <c r="AC185">
        <f>IF($C185="","",IF(COUNTIF('Códigos Santander (ref)'!$A$2:$A$79,$C185)&gt;0,"SANTANDER",IF(COUNTIF('Códigos Itaú (ref)'!$A$2:$A$44,$C185)&gt;0,"ITAU",IF(AND(TRIM(UPPER($I185))="CONTRATUAL",ISNUMBER(SEARCH("INDIVIDUAL",SUBSTITUTE(UPPER($D185)," ","")))),"PREMIUM FREE",""))))</f>
        <v/>
      </c>
    </row>
    <row r="186" ht="15" customFormat="1" customHeight="1" s="419">
      <c r="A186" s="347" t="n"/>
      <c r="B186" s="347" t="n"/>
      <c r="C186" s="347" t="n"/>
      <c r="D186" s="347" t="n"/>
      <c r="E186" s="347" t="n"/>
      <c r="F186" s="347" t="n"/>
      <c r="G186" s="351" t="n"/>
      <c r="H186" s="351" t="n"/>
      <c r="I186" s="347" t="n"/>
      <c r="J186" s="352" t="n"/>
      <c r="K186" s="347" t="n"/>
      <c r="L186" s="347" t="n"/>
      <c r="M186" s="347" t="n"/>
      <c r="N186" s="346" t="n"/>
      <c r="O186" s="346" t="n"/>
      <c r="P186" s="348" t="n"/>
      <c r="Q186" s="348" t="n"/>
      <c r="R186" s="193" t="n"/>
      <c r="S186" s="347" t="n"/>
      <c r="T186" s="346" t="n"/>
      <c r="U186" s="339" t="n"/>
      <c r="V186" s="339" t="n"/>
      <c r="W186" s="400" t="n"/>
      <c r="X186" s="405" t="n"/>
      <c r="Y186" s="339">
        <f>IF(AND(X186&lt;&gt;"",W186&lt;&gt;""),IF(X186&lt;=W186,"SIM","NÃO"),"")</f>
        <v/>
      </c>
      <c r="Z186" s="401" t="n"/>
      <c r="AA186" s="341" t="n"/>
      <c r="AC186">
        <f>IF($C186="","",IF(COUNTIF('Códigos Santander (ref)'!$A$2:$A$79,$C186)&gt;0,"SANTANDER",IF(COUNTIF('Códigos Itaú (ref)'!$A$2:$A$44,$C186)&gt;0,"ITAU",IF(AND(TRIM(UPPER($I186))="CONTRATUAL",ISNUMBER(SEARCH("INDIVIDUAL",SUBSTITUTE(UPPER($D186)," ","")))),"PREMIUM FREE",""))))</f>
        <v/>
      </c>
    </row>
    <row r="187" ht="15" customFormat="1" customHeight="1" s="419">
      <c r="A187" s="347" t="n"/>
      <c r="B187" s="347" t="n"/>
      <c r="C187" s="347" t="n"/>
      <c r="D187" s="347" t="n"/>
      <c r="E187" s="347" t="n"/>
      <c r="F187" s="347" t="n"/>
      <c r="G187" s="351" t="n"/>
      <c r="H187" s="351" t="n"/>
      <c r="I187" s="347" t="n"/>
      <c r="J187" s="352" t="n"/>
      <c r="K187" s="347" t="n"/>
      <c r="L187" s="347" t="n"/>
      <c r="M187" s="347" t="n"/>
      <c r="N187" s="346" t="n"/>
      <c r="O187" s="346" t="n"/>
      <c r="P187" s="348" t="n"/>
      <c r="Q187" s="348" t="n"/>
      <c r="R187" s="193" t="n"/>
      <c r="S187" s="347" t="n"/>
      <c r="T187" s="346" t="n"/>
      <c r="U187" s="339" t="n"/>
      <c r="V187" s="339" t="n"/>
      <c r="W187" s="400" t="n"/>
      <c r="X187" s="405" t="n"/>
      <c r="Y187" s="339">
        <f>IF(AND(X187&lt;&gt;"",W187&lt;&gt;""),IF(X187&lt;=W187,"SIM","NÃO"),"")</f>
        <v/>
      </c>
      <c r="Z187" s="401" t="n"/>
      <c r="AA187" s="341" t="n"/>
      <c r="AC187">
        <f>IF($C187="","",IF(COUNTIF('Códigos Santander (ref)'!$A$2:$A$79,$C187)&gt;0,"SANTANDER",IF(COUNTIF('Códigos Itaú (ref)'!$A$2:$A$44,$C187)&gt;0,"ITAU",IF(AND(TRIM(UPPER($I187))="CONTRATUAL",ISNUMBER(SEARCH("INDIVIDUAL",SUBSTITUTE(UPPER($D187)," ","")))),"PREMIUM FREE",""))))</f>
        <v/>
      </c>
    </row>
    <row r="188" ht="15" customFormat="1" customHeight="1" s="419">
      <c r="A188" s="335" t="n"/>
      <c r="B188" s="335" t="n"/>
      <c r="C188" s="335" t="n"/>
      <c r="D188" s="335" t="n"/>
      <c r="E188" s="335" t="n"/>
      <c r="F188" s="335" t="n"/>
      <c r="G188" s="336" t="n"/>
      <c r="H188" s="336" t="n"/>
      <c r="I188" s="335" t="n"/>
      <c r="J188" s="337" t="n"/>
      <c r="K188" s="335" t="n"/>
      <c r="L188" s="335" t="n"/>
      <c r="M188" s="335" t="n"/>
      <c r="N188" s="338" t="n"/>
      <c r="O188" s="338" t="n"/>
      <c r="P188" s="339" t="n"/>
      <c r="Q188" s="339" t="n"/>
      <c r="R188" s="341" t="n"/>
      <c r="S188" s="335" t="n"/>
      <c r="T188" s="338" t="n"/>
      <c r="U188" s="339" t="n"/>
      <c r="V188" s="339" t="n"/>
      <c r="W188" s="400" t="n"/>
      <c r="X188" s="405" t="n"/>
      <c r="Y188" s="339">
        <f>IF(AND(X188&lt;&gt;"",W188&lt;&gt;""),IF(X188&lt;=W188,"SIM","NÃO"),"")</f>
        <v/>
      </c>
      <c r="Z188" s="401" t="n"/>
      <c r="AA188" s="341" t="n"/>
      <c r="AC188">
        <f>IF($C188="","",IF(COUNTIF('Códigos Santander (ref)'!$A$2:$A$79,$C188)&gt;0,"SANTANDER",IF(COUNTIF('Códigos Itaú (ref)'!$A$2:$A$44,$C188)&gt;0,"ITAU",IF(AND(TRIM(UPPER($I188))="CONTRATUAL",ISNUMBER(SEARCH("INDIVIDUAL",SUBSTITUTE(UPPER($D188)," ","")))),"PREMIUM FREE",""))))</f>
        <v/>
      </c>
    </row>
    <row r="189" ht="15" customFormat="1" customHeight="1" s="419">
      <c r="A189" s="347" t="n"/>
      <c r="B189" s="347" t="n"/>
      <c r="C189" s="347" t="n"/>
      <c r="D189" s="347" t="n"/>
      <c r="E189" s="347" t="n"/>
      <c r="F189" s="347" t="n"/>
      <c r="G189" s="351" t="n"/>
      <c r="H189" s="351" t="n"/>
      <c r="I189" s="347" t="n"/>
      <c r="J189" s="352" t="n"/>
      <c r="K189" s="347" t="n"/>
      <c r="L189" s="347" t="n"/>
      <c r="M189" s="347" t="n"/>
      <c r="N189" s="346" t="n"/>
      <c r="O189" s="346" t="n"/>
      <c r="P189" s="348" t="n"/>
      <c r="Q189" s="348" t="n"/>
      <c r="R189" s="193" t="n"/>
      <c r="S189" s="347" t="n"/>
      <c r="T189" s="346" t="n"/>
      <c r="U189" s="339" t="n"/>
      <c r="V189" s="339" t="n"/>
      <c r="W189" s="400" t="n"/>
      <c r="X189" s="405" t="n"/>
      <c r="Y189" s="339">
        <f>IF(AND(X189&lt;&gt;"",W189&lt;&gt;""),IF(X189&lt;=W189,"SIM","NÃO"),"")</f>
        <v/>
      </c>
      <c r="Z189" s="401" t="n"/>
      <c r="AA189" s="341" t="n"/>
      <c r="AC189">
        <f>IF($C189="","",IF(COUNTIF('Códigos Santander (ref)'!$A$2:$A$79,$C189)&gt;0,"SANTANDER",IF(COUNTIF('Códigos Itaú (ref)'!$A$2:$A$44,$C189)&gt;0,"ITAU",IF(AND(TRIM(UPPER($I189))="CONTRATUAL",ISNUMBER(SEARCH("INDIVIDUAL",SUBSTITUTE(UPPER($D189)," ","")))),"PREMIUM FREE",""))))</f>
        <v/>
      </c>
    </row>
    <row r="190" ht="15" customFormat="1" customHeight="1" s="419">
      <c r="A190" s="335" t="n"/>
      <c r="B190" s="335" t="n"/>
      <c r="C190" s="335" t="n"/>
      <c r="D190" s="335" t="n"/>
      <c r="E190" s="335" t="n"/>
      <c r="F190" s="335" t="n"/>
      <c r="G190" s="336" t="n"/>
      <c r="H190" s="336" t="n"/>
      <c r="I190" s="335" t="n"/>
      <c r="J190" s="337" t="n"/>
      <c r="K190" s="335" t="n"/>
      <c r="L190" s="335" t="n"/>
      <c r="M190" s="335" t="n"/>
      <c r="N190" s="338" t="n"/>
      <c r="O190" s="338" t="n"/>
      <c r="P190" s="339" t="n"/>
      <c r="Q190" s="339" t="n"/>
      <c r="R190" s="341" t="n"/>
      <c r="S190" s="335" t="n"/>
      <c r="T190" s="338" t="n"/>
      <c r="U190" s="339" t="n"/>
      <c r="V190" s="339" t="n"/>
      <c r="W190" s="400" t="n"/>
      <c r="X190" s="405" t="n"/>
      <c r="Y190" s="339">
        <f>IF(AND(X190&lt;&gt;"",W190&lt;&gt;""),IF(X190&lt;=W190,"SIM","NÃO"),"")</f>
        <v/>
      </c>
      <c r="Z190" s="401" t="n"/>
      <c r="AA190" s="341" t="n"/>
      <c r="AC190">
        <f>IF($C190="","",IF(COUNTIF('Códigos Santander (ref)'!$A$2:$A$79,$C190)&gt;0,"SANTANDER",IF(COUNTIF('Códigos Itaú (ref)'!$A$2:$A$44,$C190)&gt;0,"ITAU",IF(AND(TRIM(UPPER($I190))="CONTRATUAL",ISNUMBER(SEARCH("INDIVIDUAL",SUBSTITUTE(UPPER($D190)," ","")))),"PREMIUM FREE",""))))</f>
        <v/>
      </c>
    </row>
    <row r="191" ht="15" customFormat="1" customHeight="1" s="419">
      <c r="A191" s="335" t="n"/>
      <c r="B191" s="335" t="n"/>
      <c r="C191" s="335" t="n"/>
      <c r="D191" s="335" t="n"/>
      <c r="E191" s="335" t="n"/>
      <c r="F191" s="335" t="n"/>
      <c r="G191" s="336" t="n"/>
      <c r="H191" s="336" t="n"/>
      <c r="I191" s="335" t="n"/>
      <c r="J191" s="337" t="n"/>
      <c r="K191" s="335" t="n"/>
      <c r="L191" s="335" t="n"/>
      <c r="M191" s="335" t="n"/>
      <c r="N191" s="338" t="n"/>
      <c r="O191" s="338" t="n"/>
      <c r="P191" s="339" t="n"/>
      <c r="Q191" s="339" t="n"/>
      <c r="R191" s="341" t="n"/>
      <c r="S191" s="335" t="n"/>
      <c r="T191" s="338" t="n"/>
      <c r="U191" s="339" t="n"/>
      <c r="V191" s="339" t="n"/>
      <c r="W191" s="400" t="n"/>
      <c r="X191" s="405" t="n"/>
      <c r="Y191" s="339">
        <f>IF(AND(X191&lt;&gt;"",W191&lt;&gt;""),IF(X191&lt;=W191,"SIM","NÃO"),"")</f>
        <v/>
      </c>
      <c r="Z191" s="401" t="n"/>
      <c r="AA191" s="341" t="n"/>
      <c r="AC191">
        <f>IF($C191="","",IF(COUNTIF('Códigos Santander (ref)'!$A$2:$A$79,$C191)&gt;0,"SANTANDER",IF(COUNTIF('Códigos Itaú (ref)'!$A$2:$A$44,$C191)&gt;0,"ITAU",IF(AND(TRIM(UPPER($I191))="CONTRATUAL",ISNUMBER(SEARCH("INDIVIDUAL",SUBSTITUTE(UPPER($D191)," ","")))),"PREMIUM FREE",""))))</f>
        <v/>
      </c>
    </row>
    <row r="192" ht="15" customFormat="1" customHeight="1" s="419">
      <c r="A192" s="335" t="n"/>
      <c r="B192" s="335" t="n"/>
      <c r="C192" s="335" t="n"/>
      <c r="D192" s="335" t="n"/>
      <c r="E192" s="335" t="n"/>
      <c r="F192" s="335" t="n"/>
      <c r="G192" s="336" t="n"/>
      <c r="H192" s="336" t="n"/>
      <c r="I192" s="335" t="n"/>
      <c r="J192" s="337" t="n"/>
      <c r="K192" s="335" t="n"/>
      <c r="L192" s="335" t="n"/>
      <c r="M192" s="335" t="n"/>
      <c r="N192" s="338" t="n"/>
      <c r="O192" s="338" t="n"/>
      <c r="P192" s="339" t="n"/>
      <c r="Q192" s="339" t="n"/>
      <c r="R192" s="341" t="n"/>
      <c r="S192" s="347" t="n"/>
      <c r="T192" s="338" t="n"/>
      <c r="U192" s="339" t="n"/>
      <c r="V192" s="339" t="n"/>
      <c r="W192" s="400" t="n"/>
      <c r="X192" s="405" t="n"/>
      <c r="Y192" s="339">
        <f>IF(AND(X192&lt;&gt;"",W192&lt;&gt;""),IF(X192&lt;=W192,"SIM","NÃO"),"")</f>
        <v/>
      </c>
      <c r="Z192" s="401" t="n"/>
      <c r="AA192" s="341" t="n"/>
      <c r="AC192">
        <f>IF($C192="","",IF(COUNTIF('Códigos Santander (ref)'!$A$2:$A$79,$C192)&gt;0,"SANTANDER",IF(COUNTIF('Códigos Itaú (ref)'!$A$2:$A$44,$C192)&gt;0,"ITAU",IF(AND(TRIM(UPPER($I192))="CONTRATUAL",ISNUMBER(SEARCH("INDIVIDUAL",SUBSTITUTE(UPPER($D192)," ","")))),"PREMIUM FREE",""))))</f>
        <v/>
      </c>
    </row>
    <row r="193" ht="15" customFormat="1" customHeight="1" s="419">
      <c r="A193" s="347" t="n"/>
      <c r="B193" s="347" t="n"/>
      <c r="C193" s="347" t="n"/>
      <c r="D193" s="347" t="n"/>
      <c r="E193" s="347" t="n"/>
      <c r="F193" s="347" t="n"/>
      <c r="G193" s="351" t="n"/>
      <c r="H193" s="351" t="n"/>
      <c r="I193" s="347" t="n"/>
      <c r="J193" s="352" t="n"/>
      <c r="K193" s="347" t="n"/>
      <c r="L193" s="347" t="n"/>
      <c r="M193" s="347" t="n"/>
      <c r="N193" s="346" t="n"/>
      <c r="O193" s="346" t="n"/>
      <c r="P193" s="348" t="n"/>
      <c r="Q193" s="348" t="n"/>
      <c r="R193" s="193" t="n"/>
      <c r="S193" s="347" t="n"/>
      <c r="T193" s="346" t="n"/>
      <c r="U193" s="339" t="n"/>
      <c r="V193" s="339" t="n"/>
      <c r="W193" s="400" t="n"/>
      <c r="X193" s="405" t="n"/>
      <c r="Y193" s="339">
        <f>IF(AND(X193&lt;&gt;"",W193&lt;&gt;""),IF(X193&lt;=W193,"SIM","NÃO"),"")</f>
        <v/>
      </c>
      <c r="Z193" s="401" t="n"/>
      <c r="AA193" s="341" t="n"/>
      <c r="AC193">
        <f>IF($C193="","",IF(COUNTIF('Códigos Santander (ref)'!$A$2:$A$79,$C193)&gt;0,"SANTANDER",IF(COUNTIF('Códigos Itaú (ref)'!$A$2:$A$44,$C193)&gt;0,"ITAU",IF(AND(TRIM(UPPER($I193))="CONTRATUAL",ISNUMBER(SEARCH("INDIVIDUAL",SUBSTITUTE(UPPER($D193)," ","")))),"PREMIUM FREE",""))))</f>
        <v/>
      </c>
    </row>
    <row r="194" ht="15" customFormat="1" customHeight="1" s="419">
      <c r="A194" s="347" t="n"/>
      <c r="B194" s="347" t="n"/>
      <c r="C194" s="347" t="n"/>
      <c r="D194" s="347" t="n"/>
      <c r="E194" s="347" t="n"/>
      <c r="F194" s="347" t="n"/>
      <c r="G194" s="351" t="n"/>
      <c r="H194" s="351" t="n"/>
      <c r="I194" s="347" t="n"/>
      <c r="J194" s="352" t="n"/>
      <c r="K194" s="347" t="n"/>
      <c r="L194" s="347" t="n"/>
      <c r="M194" s="347" t="n"/>
      <c r="N194" s="346" t="n"/>
      <c r="O194" s="346" t="n"/>
      <c r="P194" s="348" t="n"/>
      <c r="Q194" s="348" t="n"/>
      <c r="R194" s="193" t="n"/>
      <c r="S194" s="347" t="n"/>
      <c r="T194" s="346" t="n"/>
      <c r="U194" s="339" t="n"/>
      <c r="V194" s="339" t="n"/>
      <c r="W194" s="400" t="n"/>
      <c r="X194" s="405" t="n"/>
      <c r="Y194" s="339">
        <f>IF(AND(X194&lt;&gt;"",W194&lt;&gt;""),IF(X194&lt;=W194,"SIM","NÃO"),"")</f>
        <v/>
      </c>
      <c r="Z194" s="401" t="n"/>
      <c r="AA194" s="341" t="n"/>
      <c r="AC194">
        <f>IF($C194="","",IF(COUNTIF('Códigos Santander (ref)'!$A$2:$A$79,$C194)&gt;0,"SANTANDER",IF(COUNTIF('Códigos Itaú (ref)'!$A$2:$A$44,$C194)&gt;0,"ITAU",IF(AND(TRIM(UPPER($I194))="CONTRATUAL",ISNUMBER(SEARCH("INDIVIDUAL",SUBSTITUTE(UPPER($D194)," ","")))),"PREMIUM FREE",""))))</f>
        <v/>
      </c>
    </row>
    <row r="195" ht="15" customFormat="1" customHeight="1" s="419">
      <c r="A195" s="347" t="n"/>
      <c r="B195" s="347" t="n"/>
      <c r="C195" s="347" t="n"/>
      <c r="D195" s="347" t="n"/>
      <c r="E195" s="347" t="n"/>
      <c r="F195" s="347" t="n"/>
      <c r="G195" s="351" t="n"/>
      <c r="H195" s="351" t="n"/>
      <c r="I195" s="347" t="n"/>
      <c r="J195" s="352" t="n"/>
      <c r="K195" s="347" t="n"/>
      <c r="L195" s="347" t="n"/>
      <c r="M195" s="347" t="n"/>
      <c r="N195" s="346" t="n"/>
      <c r="O195" s="346" t="n"/>
      <c r="P195" s="348" t="n"/>
      <c r="Q195" s="348" t="n"/>
      <c r="R195" s="193" t="n"/>
      <c r="S195" s="347" t="n"/>
      <c r="T195" s="346" t="n"/>
      <c r="U195" s="339" t="n"/>
      <c r="V195" s="339" t="n"/>
      <c r="W195" s="400" t="n"/>
      <c r="X195" s="405" t="n"/>
      <c r="Y195" s="339">
        <f>IF(AND(X195&lt;&gt;"",W195&lt;&gt;""),IF(X195&lt;=W195,"SIM","NÃO"),"")</f>
        <v/>
      </c>
      <c r="Z195" s="401" t="n"/>
      <c r="AA195" s="341" t="n"/>
      <c r="AC195">
        <f>IF($C195="","",IF(COUNTIF('Códigos Santander (ref)'!$A$2:$A$79,$C195)&gt;0,"SANTANDER",IF(COUNTIF('Códigos Itaú (ref)'!$A$2:$A$44,$C195)&gt;0,"ITAU",IF(AND(TRIM(UPPER($I195))="CONTRATUAL",ISNUMBER(SEARCH("INDIVIDUAL",SUBSTITUTE(UPPER($D195)," ","")))),"PREMIUM FREE",""))))</f>
        <v/>
      </c>
    </row>
    <row r="196" ht="15" customFormat="1" customHeight="1" s="419">
      <c r="A196" s="335" t="n"/>
      <c r="B196" s="340" t="n"/>
      <c r="C196" s="335" t="n"/>
      <c r="D196" s="335" t="n"/>
      <c r="E196" s="335" t="n"/>
      <c r="F196" s="335" t="n"/>
      <c r="G196" s="336" t="n"/>
      <c r="H196" s="336" t="n"/>
      <c r="I196" s="335" t="n"/>
      <c r="J196" s="337" t="n"/>
      <c r="K196" s="335" t="n"/>
      <c r="L196" s="335" t="n"/>
      <c r="M196" s="335" t="n"/>
      <c r="N196" s="338" t="n"/>
      <c r="O196" s="338" t="n"/>
      <c r="P196" s="339" t="n"/>
      <c r="Q196" s="339" t="n"/>
      <c r="R196" s="341" t="n"/>
      <c r="S196" s="335" t="n"/>
      <c r="T196" s="338" t="n"/>
      <c r="U196" s="339" t="n"/>
      <c r="V196" s="339" t="n"/>
      <c r="W196" s="400" t="n"/>
      <c r="X196" s="405" t="n"/>
      <c r="Y196" s="339">
        <f>IF(AND(X196&lt;&gt;"",W196&lt;&gt;""),IF(X196&lt;=W196,"SIM","NÃO"),"")</f>
        <v/>
      </c>
      <c r="Z196" s="401" t="n"/>
      <c r="AA196" s="341" t="n"/>
      <c r="AC196">
        <f>IF($C196="","",IF(COUNTIF('Códigos Santander (ref)'!$A$2:$A$79,$C196)&gt;0,"SANTANDER",IF(COUNTIF('Códigos Itaú (ref)'!$A$2:$A$44,$C196)&gt;0,"ITAU",IF(AND(TRIM(UPPER($I196))="CONTRATUAL",ISNUMBER(SEARCH("INDIVIDUAL",SUBSTITUTE(UPPER($D196)," ","")))),"PREMIUM FREE",""))))</f>
        <v/>
      </c>
    </row>
    <row r="197" ht="15" customFormat="1" customHeight="1" s="419">
      <c r="A197" s="335" t="n"/>
      <c r="B197" s="335" t="n"/>
      <c r="C197" s="335" t="n"/>
      <c r="D197" s="335" t="n"/>
      <c r="E197" s="335" t="n"/>
      <c r="F197" s="335" t="n"/>
      <c r="G197" s="336" t="n"/>
      <c r="H197" s="336" t="n"/>
      <c r="I197" s="335" t="n"/>
      <c r="J197" s="337" t="n"/>
      <c r="K197" s="335" t="n"/>
      <c r="L197" s="335" t="n"/>
      <c r="M197" s="335" t="n"/>
      <c r="N197" s="338" t="n"/>
      <c r="O197" s="338" t="n"/>
      <c r="P197" s="339" t="n"/>
      <c r="Q197" s="339" t="n"/>
      <c r="R197" s="341" t="n"/>
      <c r="S197" s="335" t="n"/>
      <c r="T197" s="338" t="n"/>
      <c r="U197" s="339" t="n"/>
      <c r="V197" s="339" t="n"/>
      <c r="W197" s="400" t="n"/>
      <c r="X197" s="405" t="n"/>
      <c r="Y197" s="339">
        <f>IF(AND(X197&lt;&gt;"",W197&lt;&gt;""),IF(X197&lt;=W197,"SIM","NÃO"),"")</f>
        <v/>
      </c>
      <c r="Z197" s="401" t="n"/>
      <c r="AA197" s="341" t="n"/>
      <c r="AC197">
        <f>IF($C197="","",IF(COUNTIF('Códigos Santander (ref)'!$A$2:$A$79,$C197)&gt;0,"SANTANDER",IF(COUNTIF('Códigos Itaú (ref)'!$A$2:$A$44,$C197)&gt;0,"ITAU",IF(AND(TRIM(UPPER($I197))="CONTRATUAL",ISNUMBER(SEARCH("INDIVIDUAL",SUBSTITUTE(UPPER($D197)," ","")))),"PREMIUM FREE",""))))</f>
        <v/>
      </c>
    </row>
    <row r="198" ht="15" customFormat="1" customHeight="1" s="419">
      <c r="A198" s="347" t="n"/>
      <c r="B198" s="347" t="n"/>
      <c r="C198" s="347" t="n"/>
      <c r="D198" s="414" t="n"/>
      <c r="E198" s="347" t="n"/>
      <c r="F198" s="347" t="n"/>
      <c r="G198" s="351" t="n"/>
      <c r="H198" s="351" t="n"/>
      <c r="I198" s="347" t="n"/>
      <c r="J198" s="415" t="n"/>
      <c r="K198" s="414" t="n"/>
      <c r="L198" s="347" t="n"/>
      <c r="M198" s="347" t="n"/>
      <c r="N198" s="346" t="n"/>
      <c r="O198" s="346" t="n"/>
      <c r="P198" s="348" t="n"/>
      <c r="Q198" s="348" t="n"/>
      <c r="R198" s="193" t="n"/>
      <c r="S198" s="347" t="n"/>
      <c r="T198" s="346" t="n"/>
      <c r="U198" s="339" t="n"/>
      <c r="V198" s="339" t="n"/>
      <c r="W198" s="400" t="n"/>
      <c r="X198" s="405" t="n"/>
      <c r="Y198" s="339">
        <f>IF(AND(X198&lt;&gt;"",W198&lt;&gt;""),IF(X198&lt;=W198,"SIM","NÃO"),"")</f>
        <v/>
      </c>
      <c r="Z198" s="401" t="n"/>
      <c r="AA198" s="341" t="n"/>
      <c r="AC198">
        <f>IF($C198="","",IF(COUNTIF('Códigos Santander (ref)'!$A$2:$A$79,$C198)&gt;0,"SANTANDER",IF(COUNTIF('Códigos Itaú (ref)'!$A$2:$A$44,$C198)&gt;0,"ITAU",IF(AND(TRIM(UPPER($I198))="CONTRATUAL",ISNUMBER(SEARCH("INDIVIDUAL",SUBSTITUTE(UPPER($D198)," ","")))),"PREMIUM FREE",""))))</f>
        <v/>
      </c>
    </row>
    <row r="199" ht="15" customFormat="1" customHeight="1" s="419">
      <c r="A199" s="347" t="n"/>
      <c r="B199" s="347" t="n"/>
      <c r="C199" s="347" t="n"/>
      <c r="D199" s="347" t="n"/>
      <c r="E199" s="347" t="n"/>
      <c r="F199" s="347" t="n"/>
      <c r="G199" s="351" t="n"/>
      <c r="H199" s="351" t="n"/>
      <c r="I199" s="347" t="n"/>
      <c r="J199" s="352" t="n"/>
      <c r="K199" s="347" t="n"/>
      <c r="L199" s="347" t="n"/>
      <c r="M199" s="347" t="n"/>
      <c r="N199" s="346" t="n"/>
      <c r="O199" s="346" t="n"/>
      <c r="P199" s="348" t="n"/>
      <c r="Q199" s="348" t="n"/>
      <c r="R199" s="193" t="n"/>
      <c r="S199" s="347" t="n"/>
      <c r="T199" s="346" t="n"/>
      <c r="U199" s="339" t="n"/>
      <c r="V199" s="339" t="n"/>
      <c r="W199" s="400" t="n"/>
      <c r="X199" s="405" t="n"/>
      <c r="Y199" s="339">
        <f>IF(AND(X199&lt;&gt;"",W199&lt;&gt;""),IF(X199&lt;=W199,"SIM","NÃO"),"")</f>
        <v/>
      </c>
      <c r="Z199" s="403" t="n"/>
      <c r="AA199" s="341" t="n"/>
      <c r="AC199">
        <f>IF($C199="","",IF(COUNTIF('Códigos Santander (ref)'!$A$2:$A$79,$C199)&gt;0,"SANTANDER",IF(COUNTIF('Códigos Itaú (ref)'!$A$2:$A$44,$C199)&gt;0,"ITAU",IF(AND(TRIM(UPPER($I199))="CONTRATUAL",ISNUMBER(SEARCH("INDIVIDUAL",SUBSTITUTE(UPPER($D199)," ","")))),"PREMIUM FREE",""))))</f>
        <v/>
      </c>
    </row>
    <row r="200" ht="15" customFormat="1" customHeight="1" s="419">
      <c r="A200" s="347" t="n"/>
      <c r="B200" s="347" t="n"/>
      <c r="C200" s="347" t="n"/>
      <c r="D200" s="414" t="n"/>
      <c r="E200" s="347" t="n"/>
      <c r="F200" s="347" t="n"/>
      <c r="G200" s="351" t="n"/>
      <c r="H200" s="351" t="n"/>
      <c r="I200" s="347" t="n"/>
      <c r="J200" s="352" t="n"/>
      <c r="K200" s="347" t="n"/>
      <c r="L200" s="347" t="n"/>
      <c r="M200" s="347" t="n"/>
      <c r="N200" s="346" t="n"/>
      <c r="O200" s="346" t="n"/>
      <c r="P200" s="348" t="n"/>
      <c r="Q200" s="348" t="n"/>
      <c r="R200" s="193" t="n"/>
      <c r="S200" s="347" t="n"/>
      <c r="T200" s="346" t="n"/>
      <c r="U200" s="339" t="n"/>
      <c r="V200" s="339" t="n"/>
      <c r="W200" s="400" t="n"/>
      <c r="X200" s="405" t="n"/>
      <c r="Y200" s="339">
        <f>IF(AND(X200&lt;&gt;"",W200&lt;&gt;""),IF(X200&lt;=W200,"SIM","NÃO"),"")</f>
        <v/>
      </c>
      <c r="Z200" s="401" t="n"/>
      <c r="AA200" s="341" t="n"/>
      <c r="AC200">
        <f>IF($C200="","",IF(COUNTIF('Códigos Santander (ref)'!$A$2:$A$79,$C200)&gt;0,"SANTANDER",IF(COUNTIF('Códigos Itaú (ref)'!$A$2:$A$44,$C200)&gt;0,"ITAU",IF(AND(TRIM(UPPER($I200))="CONTRATUAL",ISNUMBER(SEARCH("INDIVIDUAL",SUBSTITUTE(UPPER($D200)," ","")))),"PREMIUM FREE",""))))</f>
        <v/>
      </c>
    </row>
    <row r="201" ht="15" customFormat="1" customHeight="1" s="419">
      <c r="A201" s="347" t="n"/>
      <c r="B201" s="347" t="n"/>
      <c r="C201" s="347" t="n"/>
      <c r="D201" s="347" t="n"/>
      <c r="E201" s="347" t="n"/>
      <c r="F201" s="347" t="n"/>
      <c r="G201" s="351" t="n"/>
      <c r="H201" s="351" t="n"/>
      <c r="I201" s="347" t="n"/>
      <c r="J201" s="415" t="n"/>
      <c r="K201" s="414" t="n"/>
      <c r="L201" s="347" t="n"/>
      <c r="M201" s="347" t="n"/>
      <c r="N201" s="346" t="n"/>
      <c r="O201" s="346" t="n"/>
      <c r="P201" s="348" t="n"/>
      <c r="Q201" s="348" t="n"/>
      <c r="R201" s="193" t="n"/>
      <c r="S201" s="347" t="n"/>
      <c r="T201" s="346" t="n"/>
      <c r="U201" s="339" t="n"/>
      <c r="V201" s="339" t="n"/>
      <c r="W201" s="400" t="n"/>
      <c r="X201" s="405" t="n"/>
      <c r="Y201" s="339">
        <f>IF(AND(X201&lt;&gt;"",W201&lt;&gt;""),IF(X201&lt;=W201,"SIM","NÃO"),"")</f>
        <v/>
      </c>
      <c r="Z201" s="401" t="n"/>
      <c r="AA201" s="341" t="n"/>
      <c r="AC201">
        <f>IF($C201="","",IF(COUNTIF('Códigos Santander (ref)'!$A$2:$A$79,$C201)&gt;0,"SANTANDER",IF(COUNTIF('Códigos Itaú (ref)'!$A$2:$A$44,$C201)&gt;0,"ITAU",IF(AND(TRIM(UPPER($I201))="CONTRATUAL",ISNUMBER(SEARCH("INDIVIDUAL",SUBSTITUTE(UPPER($D201)," ","")))),"PREMIUM FREE",""))))</f>
        <v/>
      </c>
    </row>
    <row r="202" ht="15" customFormat="1" customHeight="1" s="419">
      <c r="A202" s="347" t="n"/>
      <c r="B202" s="347" t="n"/>
      <c r="C202" s="347" t="n"/>
      <c r="D202" s="347" t="n"/>
      <c r="E202" s="347" t="n"/>
      <c r="F202" s="347" t="n"/>
      <c r="G202" s="351" t="n"/>
      <c r="H202" s="351" t="n"/>
      <c r="I202" s="347" t="n"/>
      <c r="J202" s="415" t="n"/>
      <c r="K202" s="414" t="n"/>
      <c r="L202" s="347" t="n"/>
      <c r="M202" s="347" t="n"/>
      <c r="N202" s="346" t="n"/>
      <c r="O202" s="346" t="n"/>
      <c r="P202" s="348" t="n"/>
      <c r="Q202" s="348" t="n"/>
      <c r="R202" s="193" t="n"/>
      <c r="S202" s="347" t="n"/>
      <c r="T202" s="346" t="n"/>
      <c r="U202" s="339" t="n"/>
      <c r="V202" s="339" t="n"/>
      <c r="W202" s="400" t="n"/>
      <c r="X202" s="405" t="n"/>
      <c r="Y202" s="339">
        <f>IF(AND(X202&lt;&gt;"",W202&lt;&gt;""),IF(X202&lt;=W202,"SIM","NÃO"),"")</f>
        <v/>
      </c>
      <c r="Z202" s="401" t="n"/>
      <c r="AA202" s="341" t="n"/>
      <c r="AC202">
        <f>IF($C202="","",IF(COUNTIF('Códigos Santander (ref)'!$A$2:$A$79,$C202)&gt;0,"SANTANDER",IF(COUNTIF('Códigos Itaú (ref)'!$A$2:$A$44,$C202)&gt;0,"ITAU",IF(AND(TRIM(UPPER($I202))="CONTRATUAL",ISNUMBER(SEARCH("INDIVIDUAL",SUBSTITUTE(UPPER($D202)," ","")))),"PREMIUM FREE",""))))</f>
        <v/>
      </c>
    </row>
    <row r="203" ht="15" customFormat="1" customHeight="1" s="419">
      <c r="A203" s="335" t="n"/>
      <c r="B203" s="335" t="n"/>
      <c r="C203" s="335" t="n"/>
      <c r="D203" s="335" t="n"/>
      <c r="E203" s="335" t="n"/>
      <c r="F203" s="335" t="n"/>
      <c r="G203" s="336" t="n"/>
      <c r="H203" s="336" t="n"/>
      <c r="I203" s="335" t="n"/>
      <c r="J203" s="337" t="n"/>
      <c r="K203" s="335" t="n"/>
      <c r="L203" s="335" t="n"/>
      <c r="M203" s="335" t="n"/>
      <c r="N203" s="338" t="n"/>
      <c r="O203" s="338" t="n"/>
      <c r="P203" s="339" t="n"/>
      <c r="Q203" s="339" t="n"/>
      <c r="R203" s="341" t="n"/>
      <c r="S203" s="335" t="n"/>
      <c r="T203" s="338" t="n"/>
      <c r="U203" s="339" t="n"/>
      <c r="V203" s="339" t="n"/>
      <c r="W203" s="400" t="n"/>
      <c r="X203" s="405" t="n"/>
      <c r="Y203" s="339">
        <f>IF(AND(X203&lt;&gt;"",W203&lt;&gt;""),IF(X203&lt;=W203,"SIM","NÃO"),"")</f>
        <v/>
      </c>
      <c r="Z203" s="401" t="n"/>
      <c r="AA203" s="341" t="n"/>
      <c r="AC203">
        <f>IF($C203="","",IF(COUNTIF('Códigos Santander (ref)'!$A$2:$A$79,$C203)&gt;0,"SANTANDER",IF(COUNTIF('Códigos Itaú (ref)'!$A$2:$A$44,$C203)&gt;0,"ITAU",IF(AND(TRIM(UPPER($I203))="CONTRATUAL",ISNUMBER(SEARCH("INDIVIDUAL",SUBSTITUTE(UPPER($D203)," ","")))),"PREMIUM FREE",""))))</f>
        <v/>
      </c>
    </row>
    <row r="204" ht="15" customFormat="1" customHeight="1" s="419">
      <c r="A204" s="335" t="n"/>
      <c r="B204" s="335" t="n"/>
      <c r="C204" s="335" t="n"/>
      <c r="D204" s="335" t="n"/>
      <c r="E204" s="335" t="n"/>
      <c r="F204" s="335" t="n"/>
      <c r="G204" s="336" t="n"/>
      <c r="H204" s="336" t="n"/>
      <c r="I204" s="335" t="n"/>
      <c r="J204" s="337" t="n"/>
      <c r="K204" s="335" t="n"/>
      <c r="L204" s="335" t="n"/>
      <c r="M204" s="335" t="n"/>
      <c r="N204" s="338" t="n"/>
      <c r="O204" s="338" t="n"/>
      <c r="P204" s="339" t="n"/>
      <c r="Q204" s="339" t="n"/>
      <c r="R204" s="341" t="n"/>
      <c r="S204" s="335" t="n"/>
      <c r="T204" s="338" t="n"/>
      <c r="U204" s="339" t="n"/>
      <c r="V204" s="339" t="n"/>
      <c r="W204" s="400" t="n"/>
      <c r="X204" s="405" t="n"/>
      <c r="Y204" s="339">
        <f>IF(AND(X204&lt;&gt;"",W204&lt;&gt;""),IF(X204&lt;=W204,"SIM","NÃO"),"")</f>
        <v/>
      </c>
      <c r="Z204" s="401" t="n"/>
      <c r="AA204" s="341" t="n"/>
      <c r="AC204">
        <f>IF($C204="","",IF(COUNTIF('Códigos Santander (ref)'!$A$2:$A$79,$C204)&gt;0,"SANTANDER",IF(COUNTIF('Códigos Itaú (ref)'!$A$2:$A$44,$C204)&gt;0,"ITAU",IF(AND(TRIM(UPPER($I204))="CONTRATUAL",ISNUMBER(SEARCH("INDIVIDUAL",SUBSTITUTE(UPPER($D204)," ","")))),"PREMIUM FREE",""))))</f>
        <v/>
      </c>
    </row>
    <row r="205" ht="15" customFormat="1" customHeight="1" s="419">
      <c r="A205" s="335" t="n"/>
      <c r="B205" s="335" t="n"/>
      <c r="C205" s="335" t="n"/>
      <c r="D205" s="335" t="n"/>
      <c r="E205" s="335" t="n"/>
      <c r="F205" s="335" t="n"/>
      <c r="G205" s="336" t="n"/>
      <c r="H205" s="336" t="n"/>
      <c r="I205" s="335" t="n"/>
      <c r="J205" s="337" t="n"/>
      <c r="K205" s="335" t="n"/>
      <c r="L205" s="335" t="n"/>
      <c r="M205" s="335" t="n"/>
      <c r="N205" s="338" t="n"/>
      <c r="O205" s="338" t="n"/>
      <c r="P205" s="339" t="n"/>
      <c r="Q205" s="339" t="n"/>
      <c r="R205" s="341" t="n"/>
      <c r="S205" s="335" t="n"/>
      <c r="T205" s="338" t="n"/>
      <c r="U205" s="339" t="n"/>
      <c r="V205" s="339" t="n"/>
      <c r="W205" s="400" t="n"/>
      <c r="X205" s="405" t="n"/>
      <c r="Y205" s="339">
        <f>IF(AND(X205&lt;&gt;"",W205&lt;&gt;""),IF(X205&lt;=W205,"SIM","NÃO"),"")</f>
        <v/>
      </c>
      <c r="Z205" s="401" t="n"/>
      <c r="AA205" s="341" t="n"/>
      <c r="AC205">
        <f>IF($C205="","",IF(COUNTIF('Códigos Santander (ref)'!$A$2:$A$79,$C205)&gt;0,"SANTANDER",IF(COUNTIF('Códigos Itaú (ref)'!$A$2:$A$44,$C205)&gt;0,"ITAU",IF(AND(TRIM(UPPER($I205))="CONTRATUAL",ISNUMBER(SEARCH("INDIVIDUAL",SUBSTITUTE(UPPER($D205)," ","")))),"PREMIUM FREE",""))))</f>
        <v/>
      </c>
    </row>
    <row r="206" ht="15" customFormat="1" customHeight="1" s="419">
      <c r="A206" s="335" t="n"/>
      <c r="B206" s="335" t="n"/>
      <c r="C206" s="335" t="n"/>
      <c r="D206" s="335" t="n"/>
      <c r="E206" s="335" t="n"/>
      <c r="F206" s="335" t="n"/>
      <c r="G206" s="336" t="n"/>
      <c r="H206" s="336" t="n"/>
      <c r="I206" s="335" t="n"/>
      <c r="J206" s="413" t="n"/>
      <c r="K206" s="335" t="n"/>
      <c r="L206" s="335" t="n"/>
      <c r="M206" s="335" t="n"/>
      <c r="N206" s="338" t="n"/>
      <c r="O206" s="338" t="n"/>
      <c r="P206" s="339" t="n"/>
      <c r="Q206" s="339" t="n"/>
      <c r="R206" s="341" t="n"/>
      <c r="S206" s="335" t="n"/>
      <c r="T206" s="338" t="n"/>
      <c r="U206" s="339" t="n"/>
      <c r="V206" s="339" t="n"/>
      <c r="W206" s="400" t="n"/>
      <c r="X206" s="405" t="n"/>
      <c r="Y206" s="339">
        <f>IF(AND(X206&lt;&gt;"",W206&lt;&gt;""),IF(X206&lt;=W206,"SIM","NÃO"),"")</f>
        <v/>
      </c>
      <c r="Z206" s="401" t="n"/>
      <c r="AA206" s="341" t="n"/>
      <c r="AC206">
        <f>IF($C206="","",IF(COUNTIF('Códigos Santander (ref)'!$A$2:$A$79,$C206)&gt;0,"SANTANDER",IF(COUNTIF('Códigos Itaú (ref)'!$A$2:$A$44,$C206)&gt;0,"ITAU",IF(AND(TRIM(UPPER($I206))="CONTRATUAL",ISNUMBER(SEARCH("INDIVIDUAL",SUBSTITUTE(UPPER($D206)," ","")))),"PREMIUM FREE",""))))</f>
        <v/>
      </c>
    </row>
    <row r="207" ht="15" customFormat="1" customHeight="1" s="419">
      <c r="A207" s="335" t="n"/>
      <c r="B207" s="335" t="n"/>
      <c r="C207" s="335" t="n"/>
      <c r="D207" s="335" t="n"/>
      <c r="E207" s="335" t="n"/>
      <c r="F207" s="335" t="n"/>
      <c r="G207" s="336" t="n"/>
      <c r="H207" s="336" t="n"/>
      <c r="I207" s="335" t="n"/>
      <c r="J207" s="337" t="n"/>
      <c r="K207" s="335" t="n"/>
      <c r="L207" s="335" t="n"/>
      <c r="M207" s="335" t="n"/>
      <c r="N207" s="338" t="n"/>
      <c r="O207" s="338" t="n"/>
      <c r="P207" s="339" t="n"/>
      <c r="Q207" s="339" t="n"/>
      <c r="R207" s="341" t="n"/>
      <c r="S207" s="335" t="n"/>
      <c r="T207" s="338" t="n"/>
      <c r="U207" s="339" t="n"/>
      <c r="V207" s="339" t="n"/>
      <c r="W207" s="400" t="n"/>
      <c r="X207" s="405" t="n"/>
      <c r="Y207" s="339">
        <f>IF(AND(X207&lt;&gt;"",W207&lt;&gt;""),IF(X207&lt;=W207,"SIM","NÃO"),"")</f>
        <v/>
      </c>
      <c r="Z207" s="401" t="n"/>
      <c r="AA207" s="341" t="n"/>
      <c r="AC207">
        <f>IF($C207="","",IF(COUNTIF('Códigos Santander (ref)'!$A$2:$A$79,$C207)&gt;0,"SANTANDER",IF(COUNTIF('Códigos Itaú (ref)'!$A$2:$A$44,$C207)&gt;0,"ITAU",IF(AND(TRIM(UPPER($I207))="CONTRATUAL",ISNUMBER(SEARCH("INDIVIDUAL",SUBSTITUTE(UPPER($D207)," ","")))),"PREMIUM FREE",""))))</f>
        <v/>
      </c>
    </row>
    <row r="208" ht="15" customFormat="1" customHeight="1" s="419">
      <c r="A208" s="335" t="n"/>
      <c r="B208" s="335" t="n"/>
      <c r="C208" s="335" t="n"/>
      <c r="D208" s="335" t="n"/>
      <c r="E208" s="335" t="n"/>
      <c r="F208" s="335" t="n"/>
      <c r="G208" s="336" t="n"/>
      <c r="H208" s="336" t="n"/>
      <c r="I208" s="335" t="n"/>
      <c r="J208" s="337" t="n"/>
      <c r="K208" s="335" t="n"/>
      <c r="L208" s="335" t="n"/>
      <c r="M208" s="335" t="n"/>
      <c r="N208" s="338" t="n"/>
      <c r="O208" s="338" t="n"/>
      <c r="P208" s="339" t="n"/>
      <c r="Q208" s="339" t="n"/>
      <c r="R208" s="341" t="n"/>
      <c r="S208" s="335" t="n"/>
      <c r="T208" s="338" t="n"/>
      <c r="U208" s="339" t="n"/>
      <c r="V208" s="339" t="n"/>
      <c r="W208" s="400" t="n"/>
      <c r="X208" s="405" t="n"/>
      <c r="Y208" s="339">
        <f>IF(AND(X208&lt;&gt;"",W208&lt;&gt;""),IF(X208&lt;=W208,"SIM","NÃO"),"")</f>
        <v/>
      </c>
      <c r="Z208" s="401" t="n"/>
      <c r="AA208" s="341" t="n"/>
      <c r="AC208">
        <f>IF($C208="","",IF(COUNTIF('Códigos Santander (ref)'!$A$2:$A$79,$C208)&gt;0,"SANTANDER",IF(COUNTIF('Códigos Itaú (ref)'!$A$2:$A$44,$C208)&gt;0,"ITAU",IF(AND(TRIM(UPPER($I208))="CONTRATUAL",ISNUMBER(SEARCH("INDIVIDUAL",SUBSTITUTE(UPPER($D208)," ","")))),"PREMIUM FREE",""))))</f>
        <v/>
      </c>
    </row>
    <row r="209" ht="15" customFormat="1" customHeight="1" s="419">
      <c r="A209" s="335" t="n"/>
      <c r="B209" s="335" t="n"/>
      <c r="C209" s="335" t="n"/>
      <c r="D209" s="335" t="n"/>
      <c r="E209" s="335" t="n"/>
      <c r="F209" s="335" t="n"/>
      <c r="G209" s="336" t="n"/>
      <c r="H209" s="336" t="n"/>
      <c r="I209" s="335" t="n"/>
      <c r="J209" s="337" t="n"/>
      <c r="K209" s="335" t="n"/>
      <c r="L209" s="335" t="n"/>
      <c r="M209" s="335" t="n"/>
      <c r="N209" s="338" t="n"/>
      <c r="O209" s="338" t="n"/>
      <c r="P209" s="339" t="n"/>
      <c r="Q209" s="339" t="n"/>
      <c r="R209" s="341" t="n"/>
      <c r="S209" s="335" t="n"/>
      <c r="T209" s="338" t="n"/>
      <c r="U209" s="339" t="n"/>
      <c r="V209" s="339" t="n"/>
      <c r="W209" s="400" t="n"/>
      <c r="X209" s="405" t="n"/>
      <c r="Y209" s="339">
        <f>IF(AND(X209&lt;&gt;"",W209&lt;&gt;""),IF(X209&lt;=W209,"SIM","NÃO"),"")</f>
        <v/>
      </c>
      <c r="Z209" s="401" t="n"/>
      <c r="AA209" s="341" t="n"/>
      <c r="AC209">
        <f>IF($C209="","",IF(COUNTIF('Códigos Santander (ref)'!$A$2:$A$79,$C209)&gt;0,"SANTANDER",IF(COUNTIF('Códigos Itaú (ref)'!$A$2:$A$44,$C209)&gt;0,"ITAU",IF(AND(TRIM(UPPER($I209))="CONTRATUAL",ISNUMBER(SEARCH("INDIVIDUAL",SUBSTITUTE(UPPER($D209)," ","")))),"PREMIUM FREE",""))))</f>
        <v/>
      </c>
    </row>
    <row r="210" ht="15" customFormat="1" customHeight="1" s="419">
      <c r="A210" s="335" t="n"/>
      <c r="B210" s="335" t="n"/>
      <c r="C210" s="335" t="n"/>
      <c r="D210" s="335" t="n"/>
      <c r="E210" s="335" t="n"/>
      <c r="F210" s="335" t="n"/>
      <c r="G210" s="336" t="n"/>
      <c r="H210" s="336" t="n"/>
      <c r="I210" s="335" t="n"/>
      <c r="J210" s="337" t="n"/>
      <c r="K210" s="335" t="n"/>
      <c r="L210" s="335" t="n"/>
      <c r="M210" s="335" t="n"/>
      <c r="N210" s="338" t="n"/>
      <c r="O210" s="338" t="n"/>
      <c r="P210" s="339" t="n"/>
      <c r="Q210" s="339" t="n"/>
      <c r="R210" s="341" t="n"/>
      <c r="S210" s="335" t="n"/>
      <c r="T210" s="338" t="n"/>
      <c r="U210" s="339" t="n"/>
      <c r="V210" s="339" t="n"/>
      <c r="W210" s="400" t="n"/>
      <c r="X210" s="405" t="n"/>
      <c r="Y210" s="339">
        <f>IF(AND(X210&lt;&gt;"",W210&lt;&gt;""),IF(X210&lt;=W210,"SIM","NÃO"),"")</f>
        <v/>
      </c>
      <c r="Z210" s="401" t="n"/>
      <c r="AA210" s="341" t="n"/>
      <c r="AC210">
        <f>IF($C210="","",IF(COUNTIF('Códigos Santander (ref)'!$A$2:$A$79,$C210)&gt;0,"SANTANDER",IF(COUNTIF('Códigos Itaú (ref)'!$A$2:$A$44,$C210)&gt;0,"ITAU",IF(AND(TRIM(UPPER($I210))="CONTRATUAL",ISNUMBER(SEARCH("INDIVIDUAL",SUBSTITUTE(UPPER($D210)," ","")))),"PREMIUM FREE",""))))</f>
        <v/>
      </c>
    </row>
    <row r="211" ht="15" customFormat="1" customHeight="1" s="419">
      <c r="A211" s="335" t="n"/>
      <c r="B211" s="335" t="n"/>
      <c r="C211" s="335" t="n"/>
      <c r="D211" s="335" t="n"/>
      <c r="E211" s="335" t="n"/>
      <c r="F211" s="335" t="n"/>
      <c r="G211" s="336" t="n"/>
      <c r="H211" s="336" t="n"/>
      <c r="I211" s="335" t="n"/>
      <c r="J211" s="337" t="n"/>
      <c r="K211" s="335" t="n"/>
      <c r="L211" s="335" t="n"/>
      <c r="M211" s="335" t="n"/>
      <c r="N211" s="338" t="n"/>
      <c r="O211" s="338" t="n"/>
      <c r="P211" s="339" t="n"/>
      <c r="Q211" s="339" t="n"/>
      <c r="R211" s="341" t="n"/>
      <c r="S211" s="335" t="n"/>
      <c r="T211" s="338" t="n"/>
      <c r="U211" s="339" t="n"/>
      <c r="V211" s="339" t="n"/>
      <c r="W211" s="400" t="n"/>
      <c r="X211" s="405" t="n"/>
      <c r="Y211" s="339">
        <f>IF(AND(X211&lt;&gt;"",W211&lt;&gt;""),IF(X211&lt;=W211,"SIM","NÃO"),"")</f>
        <v/>
      </c>
      <c r="Z211" s="401" t="n"/>
      <c r="AA211" s="341" t="n"/>
      <c r="AC211">
        <f>IF($C211="","",IF(COUNTIF('Códigos Santander (ref)'!$A$2:$A$79,$C211)&gt;0,"SANTANDER",IF(COUNTIF('Códigos Itaú (ref)'!$A$2:$A$44,$C211)&gt;0,"ITAU",IF(AND(TRIM(UPPER($I211))="CONTRATUAL",ISNUMBER(SEARCH("INDIVIDUAL",SUBSTITUTE(UPPER($D211)," ","")))),"PREMIUM FREE",""))))</f>
        <v/>
      </c>
    </row>
    <row r="212" ht="15" customFormat="1" customHeight="1" s="419">
      <c r="A212" s="335" t="n"/>
      <c r="B212" s="335" t="n"/>
      <c r="C212" s="335" t="n"/>
      <c r="D212" s="335" t="n"/>
      <c r="E212" s="335" t="n"/>
      <c r="F212" s="335" t="n"/>
      <c r="G212" s="336" t="n"/>
      <c r="H212" s="336" t="n"/>
      <c r="I212" s="335" t="n"/>
      <c r="J212" s="337" t="n"/>
      <c r="K212" s="335" t="n"/>
      <c r="L212" s="335" t="n"/>
      <c r="M212" s="335" t="n"/>
      <c r="N212" s="338" t="n"/>
      <c r="O212" s="338" t="n"/>
      <c r="P212" s="339" t="n"/>
      <c r="Q212" s="339" t="n"/>
      <c r="R212" s="341" t="n"/>
      <c r="S212" s="335" t="n"/>
      <c r="T212" s="338" t="n"/>
      <c r="U212" s="339" t="n"/>
      <c r="V212" s="339" t="n"/>
      <c r="W212" s="400" t="n"/>
      <c r="X212" s="405" t="n"/>
      <c r="Y212" s="418">
        <f>IF(AND(X212&lt;&gt;"",W212&lt;&gt;""),IF(X212&lt;=W212,"SIM","NÃO"),"")</f>
        <v/>
      </c>
      <c r="Z212" s="401" t="n"/>
      <c r="AA212" s="341" t="n"/>
      <c r="AC212">
        <f>IF($C212="","",IF(COUNTIF('Códigos Santander (ref)'!$A$2:$A$79,$C212)&gt;0,"SANTANDER",IF(COUNTIF('Códigos Itaú (ref)'!$A$2:$A$44,$C212)&gt;0,"ITAU",IF(AND(TRIM(UPPER($I212))="CONTRATUAL",ISNUMBER(SEARCH("INDIVIDUAL",SUBSTITUTE(UPPER($D212)," ","")))),"PREMIUM FREE",""))))</f>
        <v/>
      </c>
    </row>
    <row r="213" ht="15" customFormat="1" customHeight="1" s="419">
      <c r="A213" s="335" t="n"/>
      <c r="B213" s="340" t="n"/>
      <c r="C213" s="335" t="n"/>
      <c r="D213" s="335" t="n"/>
      <c r="E213" s="335" t="n"/>
      <c r="F213" s="335" t="n"/>
      <c r="G213" s="336" t="n"/>
      <c r="H213" s="336" t="n"/>
      <c r="I213" s="335" t="n"/>
      <c r="J213" s="337" t="n"/>
      <c r="K213" s="335" t="n"/>
      <c r="L213" s="335" t="n"/>
      <c r="M213" s="335" t="n"/>
      <c r="N213" s="338" t="n"/>
      <c r="O213" s="338" t="n"/>
      <c r="P213" s="339" t="n"/>
      <c r="Q213" s="339" t="n"/>
      <c r="R213" s="341" t="n"/>
      <c r="S213" s="335" t="n"/>
      <c r="T213" s="338" t="n"/>
      <c r="U213" s="339" t="n"/>
      <c r="V213" s="339" t="n"/>
      <c r="W213" s="400" t="n"/>
      <c r="X213" s="400" t="n"/>
      <c r="Y213" s="339">
        <f>IF(AND(X213&lt;&gt;"",W213&lt;&gt;""),IF(X213&lt;=W213,"SIM","NÃO"),"")</f>
        <v/>
      </c>
      <c r="Z213" s="401" t="n"/>
      <c r="AA213" s="341" t="n"/>
      <c r="AC213">
        <f>IF($C213="","",IF(COUNTIF('Códigos Santander (ref)'!$A$2:$A$79,$C213)&gt;0,"SANTANDER",IF(COUNTIF('Códigos Itaú (ref)'!$A$2:$A$44,$C213)&gt;0,"ITAU",IF(AND(TRIM(UPPER($I213))="CONTRATUAL",ISNUMBER(SEARCH("INDIVIDUAL",SUBSTITUTE(UPPER($D213)," ","")))),"PREMIUM FREE",""))))</f>
        <v/>
      </c>
    </row>
    <row r="214" ht="15" customFormat="1" customHeight="1" s="417">
      <c r="A214" s="240" t="n"/>
      <c r="B214" s="245" t="n"/>
      <c r="C214" s="240" t="n"/>
      <c r="D214" s="240" t="n"/>
      <c r="E214" s="240" t="n"/>
      <c r="F214" s="240" t="n"/>
      <c r="G214" s="241" t="n"/>
      <c r="H214" s="241" t="n"/>
      <c r="I214" s="240" t="n"/>
      <c r="J214" s="242" t="n"/>
      <c r="K214" s="240" t="n"/>
      <c r="L214" s="240" t="n"/>
      <c r="M214" s="240" t="n"/>
      <c r="N214" s="243" t="n"/>
      <c r="O214" s="243" t="n"/>
      <c r="P214" s="380" t="n"/>
      <c r="Q214" s="380" t="n"/>
      <c r="R214" s="289" t="n"/>
      <c r="S214" s="240" t="n"/>
      <c r="T214" s="243" t="n"/>
      <c r="U214" s="380" t="n"/>
      <c r="V214" s="380" t="n"/>
      <c r="W214" s="380" t="n"/>
      <c r="X214" s="380" t="n"/>
      <c r="Y214" s="380">
        <f>IF(AND(X214&lt;&gt;"",W214&lt;&gt;""),IF(X214&lt;=W214,"SIM","NÃO"),"")</f>
        <v/>
      </c>
      <c r="Z214" s="245" t="n"/>
      <c r="AA214" s="289" t="n"/>
      <c r="AC214">
        <f>IF($C214="","",IF(COUNTIF('Códigos Santander (ref)'!$A$2:$A$79,$C214)&gt;0,"SANTANDER",IF(COUNTIF('Códigos Itaú (ref)'!$A$2:$A$44,$C214)&gt;0,"ITAU",IF(AND(TRIM(UPPER($I214))="CONTRATUAL",ISNUMBER(SEARCH("INDIVIDUAL",SUBSTITUTE(UPPER($D214)," ","")))),"PREMIUM FREE",""))))</f>
        <v/>
      </c>
    </row>
    <row r="215" ht="15" customHeight="1">
      <c r="A215" s="240" t="n"/>
      <c r="B215" s="245" t="n"/>
      <c r="C215" s="240" t="n"/>
      <c r="D215" s="240" t="n"/>
      <c r="E215" s="240" t="n"/>
      <c r="F215" s="240" t="n"/>
      <c r="G215" s="241" t="n"/>
      <c r="H215" s="241" t="n"/>
      <c r="I215" s="240" t="n"/>
      <c r="J215" s="242" t="n"/>
      <c r="K215" s="240" t="n"/>
      <c r="L215" s="240" t="n"/>
      <c r="M215" s="240" t="n"/>
      <c r="N215" s="243" t="n"/>
      <c r="O215" s="243" t="n"/>
      <c r="P215" s="380" t="n"/>
      <c r="Q215" s="380" t="n"/>
      <c r="R215" s="289" t="n"/>
      <c r="S215" s="240" t="n"/>
      <c r="T215" s="243" t="n"/>
      <c r="U215" s="380" t="n"/>
      <c r="V215" s="380" t="n"/>
      <c r="W215" s="380" t="n"/>
      <c r="X215" s="380" t="n"/>
      <c r="Y215" s="380">
        <f>IF(AND(X215&lt;&gt;"",W215&lt;&gt;""),IF(X215&lt;=W215,"SIM","NÃO"),"")</f>
        <v/>
      </c>
      <c r="Z215" s="245" t="n"/>
      <c r="AA215" s="289" t="n"/>
      <c r="AB215" s="45" t="n"/>
      <c r="AC215" s="45">
        <f>IF($C215="","",IF(COUNTIF('Códigos Santander (ref)'!$A$2:$A$79,$C215)&gt;0,"SANTANDER",IF(COUNTIF('Códigos Itaú (ref)'!$A$2:$A$44,$C215)&gt;0,"ITAU",IF(AND(TRIM(UPPER($I215))="CONTRATUAL",ISNUMBER(SEARCH("INDIVIDUAL",SUBSTITUTE(UPPER($D215)," ","")))),"PREMIUM FREE",""))))</f>
        <v/>
      </c>
      <c r="AD215" s="45" t="n"/>
      <c r="AE215" s="45" t="n"/>
      <c r="AF215" s="45" t="n"/>
      <c r="AG215" s="45" t="n"/>
      <c r="AH215" s="45" t="n"/>
      <c r="AI215" s="45" t="n"/>
      <c r="AJ215" s="45" t="n"/>
      <c r="AK215" s="45" t="n"/>
      <c r="AL215" s="45" t="n"/>
      <c r="AM215" s="45" t="n"/>
      <c r="AN215" s="45" t="n"/>
      <c r="AO215" s="45" t="n"/>
      <c r="AP215" s="45" t="n"/>
      <c r="AQ215" s="45" t="n"/>
      <c r="AR215" s="45" t="n"/>
      <c r="AS215" s="45" t="n"/>
      <c r="AT215" s="45" t="n"/>
      <c r="AU215" s="45" t="n"/>
      <c r="AV215" s="45" t="n"/>
      <c r="AW215" s="45" t="n"/>
      <c r="AX215" s="45" t="n"/>
      <c r="AY215" s="45" t="n"/>
      <c r="AZ215" s="45" t="n"/>
      <c r="BA215" s="45" t="n"/>
      <c r="BB215" s="45" t="n"/>
      <c r="BC215" s="45" t="n"/>
      <c r="BD215" s="45" t="n"/>
      <c r="BE215" s="45" t="n"/>
      <c r="BF215" s="45" t="n"/>
      <c r="BG215" s="45" t="n"/>
      <c r="BH215" s="45" t="n"/>
      <c r="BI215" s="45" t="n"/>
      <c r="BJ215" s="45" t="n"/>
      <c r="BK215" s="45" t="n"/>
      <c r="BL215" s="45" t="n"/>
      <c r="BM215" s="45" t="n"/>
      <c r="BN215" s="45" t="n"/>
      <c r="BO215" s="45" t="n"/>
      <c r="BP215" s="45" t="n"/>
      <c r="BQ215" s="45" t="n"/>
      <c r="BR215" s="45" t="n"/>
      <c r="BS215" s="45" t="n"/>
      <c r="BT215" s="45" t="n"/>
      <c r="BU215" s="45" t="n"/>
      <c r="BV215" s="45" t="n"/>
      <c r="BW215" s="45" t="n"/>
      <c r="BX215" s="45" t="n"/>
      <c r="BY215" s="45" t="n"/>
      <c r="BZ215" s="45" t="n"/>
      <c r="CA215" s="45" t="n"/>
      <c r="CB215" s="45" t="n"/>
      <c r="CC215" s="45" t="n"/>
      <c r="CD215" s="45" t="n"/>
      <c r="CE215" s="45" t="n"/>
      <c r="CF215" s="45" t="n"/>
      <c r="CG215" s="45" t="n"/>
      <c r="CH215" s="45" t="n"/>
      <c r="CI215" s="45" t="n"/>
      <c r="CJ215" s="45" t="n"/>
      <c r="CK215" s="45" t="n"/>
      <c r="CL215" s="45" t="n"/>
      <c r="CM215" s="45" t="n"/>
    </row>
    <row r="216" ht="15" customHeight="1">
      <c r="A216" s="240" t="n"/>
      <c r="B216" s="245" t="n"/>
      <c r="C216" s="240" t="n"/>
      <c r="D216" s="240" t="n"/>
      <c r="E216" s="240" t="n"/>
      <c r="F216" s="240" t="n"/>
      <c r="G216" s="241" t="n"/>
      <c r="H216" s="241" t="n"/>
      <c r="I216" s="240" t="n"/>
      <c r="J216" s="242" t="n"/>
      <c r="K216" s="240" t="n"/>
      <c r="L216" s="240" t="n"/>
      <c r="M216" s="240" t="n"/>
      <c r="N216" s="243" t="n"/>
      <c r="O216" s="243" t="n"/>
      <c r="P216" s="380" t="n"/>
      <c r="Q216" s="380" t="n"/>
      <c r="R216" s="289" t="n"/>
      <c r="S216" s="240" t="n"/>
      <c r="T216" s="243" t="n"/>
      <c r="U216" s="380" t="n"/>
      <c r="V216" s="380" t="n"/>
      <c r="W216" s="380" t="n"/>
      <c r="X216" s="380" t="n"/>
      <c r="Y216" s="380">
        <f>IF(AND(X216&lt;&gt;"",W216&lt;&gt;""),IF(X216&lt;=W216,"SIM","NÃO"),"")</f>
        <v/>
      </c>
      <c r="Z216" s="245" t="n"/>
      <c r="AA216" s="289" t="n"/>
      <c r="AB216" s="45" t="n"/>
      <c r="AC216" s="45">
        <f>IF($C216="","",IF(COUNTIF('Códigos Santander (ref)'!$A$2:$A$79,$C216)&gt;0,"SANTANDER",IF(COUNTIF('Códigos Itaú (ref)'!$A$2:$A$44,$C216)&gt;0,"ITAU",IF(AND(TRIM(UPPER($I216))="CONTRATUAL",ISNUMBER(SEARCH("INDIVIDUAL",SUBSTITUTE(UPPER($D216)," ","")))),"PREMIUM FREE",""))))</f>
        <v/>
      </c>
      <c r="AD216" s="45" t="n"/>
      <c r="AE216" s="45" t="n"/>
      <c r="AF216" s="45" t="n"/>
      <c r="AG216" s="45" t="n"/>
      <c r="AH216" s="45" t="n"/>
      <c r="AI216" s="45" t="n"/>
      <c r="AJ216" s="45" t="n"/>
      <c r="AK216" s="45" t="n"/>
      <c r="AL216" s="45" t="n"/>
      <c r="AM216" s="45" t="n"/>
      <c r="AN216" s="45" t="n"/>
      <c r="AO216" s="45" t="n"/>
      <c r="AP216" s="45" t="n"/>
      <c r="AQ216" s="45" t="n"/>
      <c r="AR216" s="45" t="n"/>
      <c r="AS216" s="45" t="n"/>
      <c r="AT216" s="45" t="n"/>
      <c r="AU216" s="45" t="n"/>
      <c r="AV216" s="45" t="n"/>
      <c r="AW216" s="45" t="n"/>
      <c r="AX216" s="45" t="n"/>
      <c r="AY216" s="45" t="n"/>
      <c r="AZ216" s="45" t="n"/>
      <c r="BA216" s="45" t="n"/>
      <c r="BB216" s="45" t="n"/>
      <c r="BC216" s="45" t="n"/>
      <c r="BD216" s="45" t="n"/>
      <c r="BE216" s="45" t="n"/>
      <c r="BF216" s="45" t="n"/>
      <c r="BG216" s="45" t="n"/>
      <c r="BH216" s="45" t="n"/>
      <c r="BI216" s="45" t="n"/>
      <c r="BJ216" s="45" t="n"/>
      <c r="BK216" s="45" t="n"/>
      <c r="BL216" s="45" t="n"/>
      <c r="BM216" s="45" t="n"/>
      <c r="BN216" s="45" t="n"/>
      <c r="BO216" s="45" t="n"/>
      <c r="BP216" s="45" t="n"/>
      <c r="BQ216" s="45" t="n"/>
      <c r="BR216" s="45" t="n"/>
      <c r="BS216" s="45" t="n"/>
      <c r="BT216" s="45" t="n"/>
      <c r="BU216" s="45" t="n"/>
      <c r="BV216" s="45" t="n"/>
      <c r="BW216" s="45" t="n"/>
      <c r="BX216" s="45" t="n"/>
      <c r="BY216" s="45" t="n"/>
      <c r="BZ216" s="45" t="n"/>
      <c r="CA216" s="45" t="n"/>
      <c r="CB216" s="45" t="n"/>
      <c r="CC216" s="45" t="n"/>
      <c r="CD216" s="45" t="n"/>
      <c r="CE216" s="45" t="n"/>
      <c r="CF216" s="45" t="n"/>
      <c r="CG216" s="45" t="n"/>
      <c r="CH216" s="45" t="n"/>
      <c r="CI216" s="45" t="n"/>
      <c r="CJ216" s="45" t="n"/>
      <c r="CK216" s="45" t="n"/>
      <c r="CL216" s="45" t="n"/>
      <c r="CM216" s="45" t="n"/>
    </row>
    <row r="217" ht="15" customHeight="1">
      <c r="A217" s="240" t="n"/>
      <c r="B217" s="245" t="n"/>
      <c r="C217" s="240" t="n"/>
      <c r="D217" s="240" t="n"/>
      <c r="E217" s="240" t="n"/>
      <c r="F217" s="240" t="n"/>
      <c r="G217" s="241" t="n"/>
      <c r="H217" s="241" t="n"/>
      <c r="I217" s="240" t="n"/>
      <c r="J217" s="242" t="n"/>
      <c r="K217" s="240" t="n"/>
      <c r="L217" s="240" t="n"/>
      <c r="M217" s="240" t="n"/>
      <c r="N217" s="243" t="n"/>
      <c r="O217" s="243" t="n"/>
      <c r="P217" s="380" t="n"/>
      <c r="Q217" s="380" t="n"/>
      <c r="R217" s="289" t="n"/>
      <c r="S217" s="240" t="n"/>
      <c r="T217" s="243" t="n"/>
      <c r="U217" s="380" t="n"/>
      <c r="V217" s="380" t="n"/>
      <c r="W217" s="380" t="n"/>
      <c r="X217" s="380" t="n"/>
      <c r="Y217" s="380">
        <f>IF(AND(X217&lt;&gt;"",W217&lt;&gt;""),IF(X217&lt;=W217,"SIM","NÃO"),"")</f>
        <v/>
      </c>
      <c r="Z217" s="245" t="n"/>
      <c r="AA217" s="289" t="n"/>
      <c r="AB217" s="45" t="n"/>
      <c r="AC217" s="45">
        <f>IF($C217="","",IF(COUNTIF('Códigos Santander (ref)'!$A$2:$A$79,$C217)&gt;0,"SANTANDER",IF(COUNTIF('Códigos Itaú (ref)'!$A$2:$A$44,$C217)&gt;0,"ITAU",IF(AND(TRIM(UPPER($I217))="CONTRATUAL",ISNUMBER(SEARCH("INDIVIDUAL",SUBSTITUTE(UPPER($D217)," ","")))),"PREMIUM FREE",""))))</f>
        <v/>
      </c>
      <c r="AD217" s="45" t="n"/>
      <c r="AE217" s="45" t="n"/>
      <c r="AF217" s="45" t="n"/>
      <c r="AG217" s="45" t="n"/>
      <c r="AH217" s="45" t="n"/>
      <c r="AI217" s="45" t="n"/>
      <c r="AJ217" s="45" t="n"/>
      <c r="AK217" s="45" t="n"/>
      <c r="AL217" s="45" t="n"/>
      <c r="AM217" s="45" t="n"/>
      <c r="AN217" s="45" t="n"/>
      <c r="AO217" s="45" t="n"/>
      <c r="AP217" s="45" t="n"/>
      <c r="AQ217" s="45" t="n"/>
      <c r="AR217" s="45" t="n"/>
      <c r="AS217" s="45" t="n"/>
      <c r="AT217" s="45" t="n"/>
      <c r="AU217" s="45" t="n"/>
      <c r="AV217" s="45" t="n"/>
      <c r="AW217" s="45" t="n"/>
      <c r="AX217" s="45" t="n"/>
      <c r="AY217" s="45" t="n"/>
      <c r="AZ217" s="45" t="n"/>
      <c r="BA217" s="45" t="n"/>
      <c r="BB217" s="45" t="n"/>
      <c r="BC217" s="45" t="n"/>
      <c r="BD217" s="45" t="n"/>
      <c r="BE217" s="45" t="n"/>
      <c r="BF217" s="45" t="n"/>
      <c r="BG217" s="45" t="n"/>
      <c r="BH217" s="45" t="n"/>
      <c r="BI217" s="45" t="n"/>
      <c r="BJ217" s="45" t="n"/>
      <c r="BK217" s="45" t="n"/>
      <c r="BL217" s="45" t="n"/>
      <c r="BM217" s="45" t="n"/>
      <c r="BN217" s="45" t="n"/>
      <c r="BO217" s="45" t="n"/>
      <c r="BP217" s="45" t="n"/>
      <c r="BQ217" s="45" t="n"/>
      <c r="BR217" s="45" t="n"/>
      <c r="BS217" s="45" t="n"/>
      <c r="BT217" s="45" t="n"/>
      <c r="BU217" s="45" t="n"/>
      <c r="BV217" s="45" t="n"/>
      <c r="BW217" s="45" t="n"/>
      <c r="BX217" s="45" t="n"/>
      <c r="BY217" s="45" t="n"/>
      <c r="BZ217" s="45" t="n"/>
      <c r="CA217" s="45" t="n"/>
      <c r="CB217" s="45" t="n"/>
      <c r="CC217" s="45" t="n"/>
      <c r="CD217" s="45" t="n"/>
      <c r="CE217" s="45" t="n"/>
      <c r="CF217" s="45" t="n"/>
      <c r="CG217" s="45" t="n"/>
      <c r="CH217" s="45" t="n"/>
      <c r="CI217" s="45" t="n"/>
      <c r="CJ217" s="45" t="n"/>
      <c r="CK217" s="45" t="n"/>
      <c r="CL217" s="45" t="n"/>
      <c r="CM217" s="45" t="n"/>
    </row>
    <row r="218" ht="15" customHeight="1">
      <c r="A218" s="245" t="n"/>
      <c r="B218" s="245" t="n"/>
      <c r="C218" s="245" t="n"/>
      <c r="D218" s="245" t="n"/>
      <c r="E218" s="245" t="n"/>
      <c r="F218" s="245" t="n"/>
      <c r="G218" s="290" t="n"/>
      <c r="H218" s="290" t="n"/>
      <c r="I218" s="245" t="n"/>
      <c r="J218" s="291" t="n"/>
      <c r="K218" s="245" t="n"/>
      <c r="L218" s="245" t="n"/>
      <c r="M218" s="245" t="n"/>
      <c r="N218" s="289" t="n"/>
      <c r="O218" s="289" t="n"/>
      <c r="P218" s="292" t="n"/>
      <c r="Q218" s="292" t="n"/>
      <c r="R218" s="289" t="n"/>
      <c r="S218" s="245" t="n"/>
      <c r="T218" s="289" t="n"/>
      <c r="U218" s="292" t="n"/>
      <c r="V218" s="292" t="n"/>
      <c r="W218" s="292" t="n"/>
      <c r="X218" s="292" t="n"/>
      <c r="Y218" s="380">
        <f>IF(AND(X218&lt;&gt;"",W218&lt;&gt;""),IF(X218&lt;=W218,"SIM","NÃO"),"")</f>
        <v/>
      </c>
      <c r="Z218" s="245" t="n"/>
      <c r="AA218" s="289" t="n"/>
      <c r="AB218" s="45" t="n"/>
      <c r="AC218" s="45">
        <f>IF($C218="","",IF(COUNTIF('Códigos Santander (ref)'!$A$2:$A$79,$C218)&gt;0,"SANTANDER",IF(COUNTIF('Códigos Itaú (ref)'!$A$2:$A$44,$C218)&gt;0,"ITAU",IF(AND(TRIM(UPPER($I218))="CONTRATUAL",ISNUMBER(SEARCH("INDIVIDUAL",SUBSTITUTE(UPPER($D218)," ","")))),"PREMIUM FREE",""))))</f>
        <v/>
      </c>
      <c r="AD218" s="45" t="n"/>
      <c r="AE218" s="45" t="n"/>
      <c r="AF218" s="45" t="n"/>
      <c r="AG218" s="45" t="n"/>
      <c r="AH218" s="45" t="n"/>
      <c r="AI218" s="45" t="n"/>
      <c r="AJ218" s="45" t="n"/>
      <c r="AK218" s="45" t="n"/>
      <c r="AL218" s="45" t="n"/>
      <c r="AM218" s="45" t="n"/>
      <c r="AN218" s="45" t="n"/>
      <c r="AO218" s="45" t="n"/>
      <c r="AP218" s="45" t="n"/>
      <c r="AQ218" s="45" t="n"/>
      <c r="AR218" s="45" t="n"/>
      <c r="AS218" s="45" t="n"/>
      <c r="AT218" s="45" t="n"/>
      <c r="AU218" s="45" t="n"/>
      <c r="AV218" s="45" t="n"/>
      <c r="AW218" s="45" t="n"/>
      <c r="AX218" s="45" t="n"/>
      <c r="AY218" s="45" t="n"/>
      <c r="AZ218" s="45" t="n"/>
      <c r="BA218" s="45" t="n"/>
      <c r="BB218" s="45" t="n"/>
      <c r="BC218" s="45" t="n"/>
      <c r="BD218" s="45" t="n"/>
      <c r="BE218" s="45" t="n"/>
      <c r="BF218" s="45" t="n"/>
      <c r="BG218" s="45" t="n"/>
      <c r="BH218" s="45" t="n"/>
      <c r="BI218" s="45" t="n"/>
      <c r="BJ218" s="45" t="n"/>
      <c r="BK218" s="45" t="n"/>
      <c r="BL218" s="45" t="n"/>
      <c r="BM218" s="45" t="n"/>
      <c r="BN218" s="45" t="n"/>
      <c r="BO218" s="45" t="n"/>
      <c r="BP218" s="45" t="n"/>
      <c r="BQ218" s="45" t="n"/>
      <c r="BR218" s="45" t="n"/>
      <c r="BS218" s="45" t="n"/>
      <c r="BT218" s="45" t="n"/>
      <c r="BU218" s="45" t="n"/>
      <c r="BV218" s="45" t="n"/>
      <c r="BW218" s="45" t="n"/>
      <c r="BX218" s="45" t="n"/>
      <c r="BY218" s="45" t="n"/>
      <c r="BZ218" s="45" t="n"/>
      <c r="CA218" s="45" t="n"/>
      <c r="CB218" s="45" t="n"/>
      <c r="CC218" s="45" t="n"/>
      <c r="CD218" s="45" t="n"/>
      <c r="CE218" s="45" t="n"/>
      <c r="CF218" s="45" t="n"/>
      <c r="CG218" s="45" t="n"/>
      <c r="CH218" s="45" t="n"/>
      <c r="CI218" s="45" t="n"/>
      <c r="CJ218" s="45" t="n"/>
      <c r="CK218" s="45" t="n"/>
      <c r="CL218" s="45" t="n"/>
      <c r="CM218" s="45" t="n"/>
    </row>
    <row r="219" ht="15" customHeight="1">
      <c r="A219" s="245" t="n"/>
      <c r="B219" s="245" t="n"/>
      <c r="C219" s="245" t="n"/>
      <c r="D219" s="245" t="n"/>
      <c r="E219" s="245" t="n"/>
      <c r="F219" s="245" t="n"/>
      <c r="G219" s="290" t="n"/>
      <c r="H219" s="290" t="n"/>
      <c r="I219" s="245" t="n"/>
      <c r="J219" s="291" t="n"/>
      <c r="K219" s="245" t="n"/>
      <c r="L219" s="245" t="n"/>
      <c r="M219" s="245" t="n"/>
      <c r="N219" s="289" t="n"/>
      <c r="O219" s="289" t="n"/>
      <c r="P219" s="292" t="n"/>
      <c r="Q219" s="292" t="n"/>
      <c r="R219" s="289" t="n"/>
      <c r="S219" s="245" t="n"/>
      <c r="T219" s="289" t="n"/>
      <c r="U219" s="292" t="n"/>
      <c r="V219" s="292" t="n"/>
      <c r="W219" s="292" t="n"/>
      <c r="X219" s="292" t="n"/>
      <c r="Y219" s="380">
        <f>IF(AND(X219&lt;&gt;"",W219&lt;&gt;""),IF(X219&lt;=W219,"SIM","NÃO"),"")</f>
        <v/>
      </c>
      <c r="Z219" s="245" t="n"/>
      <c r="AA219" s="289" t="n"/>
      <c r="AB219" s="45" t="n"/>
      <c r="AC219" s="45">
        <f>IF($C219="","",IF(COUNTIF('Códigos Santander (ref)'!$A$2:$A$79,$C219)&gt;0,"SANTANDER",IF(COUNTIF('Códigos Itaú (ref)'!$A$2:$A$44,$C219)&gt;0,"ITAU",IF(AND(TRIM(UPPER($I219))="CONTRATUAL",ISNUMBER(SEARCH("INDIVIDUAL",SUBSTITUTE(UPPER($D219)," ","")))),"PREMIUM FREE",""))))</f>
        <v/>
      </c>
      <c r="AD219" s="45" t="n"/>
      <c r="AE219" s="45" t="n"/>
      <c r="AF219" s="45" t="n"/>
      <c r="AG219" s="45" t="n"/>
      <c r="AH219" s="45" t="n"/>
      <c r="AI219" s="45" t="n"/>
      <c r="AJ219" s="45" t="n"/>
      <c r="AK219" s="45" t="n"/>
      <c r="AL219" s="45" t="n"/>
      <c r="AM219" s="45" t="n"/>
      <c r="AN219" s="45" t="n"/>
      <c r="AO219" s="45" t="n"/>
      <c r="AP219" s="45" t="n"/>
      <c r="AQ219" s="45" t="n"/>
      <c r="AR219" s="45" t="n"/>
      <c r="AS219" s="45" t="n"/>
      <c r="AT219" s="45" t="n"/>
      <c r="AU219" s="45" t="n"/>
      <c r="AV219" s="45" t="n"/>
      <c r="AW219" s="45" t="n"/>
      <c r="AX219" s="45" t="n"/>
      <c r="AY219" s="45" t="n"/>
      <c r="AZ219" s="45" t="n"/>
      <c r="BA219" s="45" t="n"/>
      <c r="BB219" s="45" t="n"/>
      <c r="BC219" s="45" t="n"/>
      <c r="BD219" s="45" t="n"/>
      <c r="BE219" s="45" t="n"/>
      <c r="BF219" s="45" t="n"/>
      <c r="BG219" s="45" t="n"/>
      <c r="BH219" s="45" t="n"/>
      <c r="BI219" s="45" t="n"/>
      <c r="BJ219" s="45" t="n"/>
      <c r="BK219" s="45" t="n"/>
      <c r="BL219" s="45" t="n"/>
      <c r="BM219" s="45" t="n"/>
      <c r="BN219" s="45" t="n"/>
      <c r="BO219" s="45" t="n"/>
      <c r="BP219" s="45" t="n"/>
      <c r="BQ219" s="45" t="n"/>
      <c r="BR219" s="45" t="n"/>
      <c r="BS219" s="45" t="n"/>
      <c r="BT219" s="45" t="n"/>
      <c r="BU219" s="45" t="n"/>
      <c r="BV219" s="45" t="n"/>
      <c r="BW219" s="45" t="n"/>
      <c r="BX219" s="45" t="n"/>
      <c r="BY219" s="45" t="n"/>
      <c r="BZ219" s="45" t="n"/>
      <c r="CA219" s="45" t="n"/>
      <c r="CB219" s="45" t="n"/>
      <c r="CC219" s="45" t="n"/>
      <c r="CD219" s="45" t="n"/>
      <c r="CE219" s="45" t="n"/>
      <c r="CF219" s="45" t="n"/>
      <c r="CG219" s="45" t="n"/>
      <c r="CH219" s="45" t="n"/>
      <c r="CI219" s="45" t="n"/>
      <c r="CJ219" s="45" t="n"/>
      <c r="CK219" s="45" t="n"/>
      <c r="CL219" s="45" t="n"/>
      <c r="CM219" s="45" t="n"/>
    </row>
    <row r="220" ht="15" customHeight="1">
      <c r="A220" s="217" t="n"/>
      <c r="B220" s="217" t="n"/>
      <c r="C220" s="217" t="n"/>
      <c r="D220" s="217" t="n"/>
      <c r="E220" s="217" t="n"/>
      <c r="F220" s="217" t="n"/>
      <c r="G220" s="293" t="n"/>
      <c r="H220" s="293" t="n"/>
      <c r="I220" s="217" t="n"/>
      <c r="J220" s="294" t="n"/>
      <c r="K220" s="217" t="n"/>
      <c r="L220" s="217" t="n"/>
      <c r="M220" s="217" t="n"/>
      <c r="N220" s="116" t="n"/>
      <c r="O220" s="116" t="n"/>
      <c r="P220" s="295" t="n"/>
      <c r="Q220" s="295" t="n"/>
      <c r="R220" s="116" t="n"/>
      <c r="S220" s="217" t="n"/>
      <c r="T220" s="116" t="n"/>
      <c r="U220" s="295" t="n"/>
      <c r="V220" s="295" t="n"/>
      <c r="W220" s="295" t="n"/>
      <c r="X220" s="295" t="n"/>
      <c r="Y220" s="380">
        <f>IF(AND(X220&lt;&gt;"",W220&lt;&gt;""),IF(X220&lt;=W220,"SIM","NÃO"),"")</f>
        <v/>
      </c>
      <c r="Z220" s="217" t="n"/>
      <c r="AA220" s="116" t="n"/>
      <c r="AB220" s="45" t="n"/>
      <c r="AC220" s="45">
        <f>IF($C220="","",IF(COUNTIF('Códigos Santander (ref)'!$A$2:$A$79,$C220)&gt;0,"SANTANDER",IF(COUNTIF('Códigos Itaú (ref)'!$A$2:$A$44,$C220)&gt;0,"ITAU",IF(AND(TRIM(UPPER($I220))="CONTRATUAL",ISNUMBER(SEARCH("INDIVIDUAL",SUBSTITUTE(UPPER($D220)," ","")))),"PREMIUM FREE",""))))</f>
        <v/>
      </c>
      <c r="AD220" s="45" t="n"/>
      <c r="AE220" s="45" t="n"/>
      <c r="AF220" s="45" t="n"/>
      <c r="AG220" s="45" t="n"/>
      <c r="AH220" s="45" t="n"/>
      <c r="AI220" s="45" t="n"/>
      <c r="AJ220" s="45" t="n"/>
      <c r="AK220" s="45" t="n"/>
      <c r="AL220" s="45" t="n"/>
      <c r="AM220" s="45" t="n"/>
      <c r="AN220" s="45" t="n"/>
      <c r="AO220" s="45" t="n"/>
      <c r="AP220" s="45" t="n"/>
      <c r="AQ220" s="45" t="n"/>
      <c r="AR220" s="45" t="n"/>
      <c r="AS220" s="45" t="n"/>
      <c r="AT220" s="45" t="n"/>
      <c r="AU220" s="45" t="n"/>
      <c r="AV220" s="45" t="n"/>
      <c r="AW220" s="45" t="n"/>
      <c r="AX220" s="45" t="n"/>
      <c r="AY220" s="45" t="n"/>
      <c r="AZ220" s="45" t="n"/>
      <c r="BA220" s="45" t="n"/>
      <c r="BB220" s="45" t="n"/>
      <c r="BC220" s="45" t="n"/>
      <c r="BD220" s="45" t="n"/>
      <c r="BE220" s="45" t="n"/>
      <c r="BF220" s="45" t="n"/>
      <c r="BG220" s="45" t="n"/>
      <c r="BH220" s="45" t="n"/>
      <c r="BI220" s="45" t="n"/>
      <c r="BJ220" s="45" t="n"/>
      <c r="BK220" s="45" t="n"/>
      <c r="BL220" s="45" t="n"/>
      <c r="BM220" s="45" t="n"/>
      <c r="BN220" s="45" t="n"/>
      <c r="BO220" s="45" t="n"/>
      <c r="BP220" s="45" t="n"/>
      <c r="BQ220" s="45" t="n"/>
      <c r="BR220" s="45" t="n"/>
      <c r="BS220" s="45" t="n"/>
      <c r="BT220" s="45" t="n"/>
      <c r="BU220" s="45" t="n"/>
      <c r="BV220" s="45" t="n"/>
      <c r="BW220" s="45" t="n"/>
      <c r="BX220" s="45" t="n"/>
      <c r="BY220" s="45" t="n"/>
      <c r="BZ220" s="45" t="n"/>
      <c r="CA220" s="45" t="n"/>
      <c r="CB220" s="45" t="n"/>
      <c r="CC220" s="45" t="n"/>
      <c r="CD220" s="45" t="n"/>
      <c r="CE220" s="45" t="n"/>
      <c r="CF220" s="45" t="n"/>
      <c r="CG220" s="45" t="n"/>
      <c r="CH220" s="45" t="n"/>
      <c r="CI220" s="45" t="n"/>
      <c r="CJ220" s="45" t="n"/>
      <c r="CK220" s="45" t="n"/>
      <c r="CL220" s="45" t="n"/>
      <c r="CM220" s="45" t="n"/>
    </row>
    <row r="221">
      <c r="Y221" s="380">
        <f>IF(AND(X221&lt;&gt;"",W221&lt;&gt;""),IF(X221&lt;=W221,"SIM","NÃO"),"")</f>
        <v/>
      </c>
      <c r="AC221">
        <f>IF($C221="","",IF(COUNTIF('Códigos Santander (ref)'!$A$2:$A$79,$C221)&gt;0,"SANTANDER",IF(COUNTIF('Códigos Itaú (ref)'!$A$2:$A$44,$C221)&gt;0,"ITAU",IF(AND(TRIM(UPPER($I221))="CONTRATUAL",ISNUMBER(SEARCH("INDIVIDUAL",SUBSTITUTE(UPPER($D221)," ","")))),"PREMIUM FREE",""))))</f>
        <v/>
      </c>
    </row>
    <row r="222">
      <c r="Y222" s="380">
        <f>IF(AND(X222&lt;&gt;"",W222&lt;&gt;""),IF(X222&lt;=W222,"SIM","NÃO"),"")</f>
        <v/>
      </c>
      <c r="AC222">
        <f>IF($C222="","",IF(COUNTIF('Códigos Santander (ref)'!$A$2:$A$79,$C222)&gt;0,"SANTANDER",IF(COUNTIF('Códigos Itaú (ref)'!$A$2:$A$44,$C222)&gt;0,"ITAU",IF(AND(TRIM(UPPER($I222))="CONTRATUAL",ISNUMBER(SEARCH("INDIVIDUAL",SUBSTITUTE(UPPER($D222)," ","")))),"PREMIUM FREE",""))))</f>
        <v/>
      </c>
    </row>
    <row r="223" ht="16.5" customHeight="1">
      <c r="S223" s="296" t="n"/>
      <c r="U223" s="296" t="n"/>
      <c r="Y223" s="380">
        <f>IF(AND(X223&lt;&gt;"",W223&lt;&gt;""),IF(X223&lt;=W223,"SIM","NÃO"),"")</f>
        <v/>
      </c>
      <c r="AC223">
        <f>IF($C223="","",IF(COUNTIF('Códigos Santander (ref)'!$A$2:$A$79,$C223)&gt;0,"SANTANDER",IF(COUNTIF('Códigos Itaú (ref)'!$A$2:$A$44,$C223)&gt;0,"ITAU",IF(AND(TRIM(UPPER($I223))="CONTRATUAL",ISNUMBER(SEARCH("INDIVIDUAL",SUBSTITUTE(UPPER($D223)," ","")))),"PREMIUM FREE",""))))</f>
        <v/>
      </c>
    </row>
    <row r="224">
      <c r="Y224" s="380">
        <f>IF(AND(X224&lt;&gt;"",W224&lt;&gt;""),IF(X224&lt;=W224,"SIM","NÃO"),"")</f>
        <v/>
      </c>
      <c r="AC224">
        <f>IF($C224="","",IF(COUNTIF('Códigos Santander (ref)'!$A$2:$A$79,$C224)&gt;0,"SANTANDER",IF(COUNTIF('Códigos Itaú (ref)'!$A$2:$A$44,$C224)&gt;0,"ITAU",IF(AND(TRIM(UPPER($I224))="CONTRATUAL",ISNUMBER(SEARCH("INDIVIDUAL",SUBSTITUTE(UPPER($D224)," ","")))),"PREMIUM FREE",""))))</f>
        <v/>
      </c>
    </row>
    <row r="225">
      <c r="Y225" s="380">
        <f>IF(AND(X225&lt;&gt;"",W225&lt;&gt;""),IF(X225&lt;=W225,"SIM","NÃO"),"")</f>
        <v/>
      </c>
      <c r="AC225">
        <f>IF($C225="","",IF(COUNTIF('Códigos Santander (ref)'!$A$2:$A$79,$C225)&gt;0,"SANTANDER",IF(COUNTIF('Códigos Itaú (ref)'!$A$2:$A$44,$C225)&gt;0,"ITAU",IF(AND(TRIM(UPPER($I225))="CONTRATUAL",ISNUMBER(SEARCH("INDIVIDUAL",SUBSTITUTE(UPPER($D225)," ","")))),"PREMIUM FREE",""))))</f>
        <v/>
      </c>
    </row>
    <row r="226">
      <c r="Y226" s="380">
        <f>IF(AND(X226&lt;&gt;"",W226&lt;&gt;""),IF(X226&lt;=W226,"SIM","NÃO"),"")</f>
        <v/>
      </c>
      <c r="AC226">
        <f>IF($C226="","",IF(COUNTIF('Códigos Santander (ref)'!$A$2:$A$79,$C226)&gt;0,"SANTANDER",IF(COUNTIF('Códigos Itaú (ref)'!$A$2:$A$44,$C226)&gt;0,"ITAU",IF(AND(TRIM(UPPER($I226))="CONTRATUAL",ISNUMBER(SEARCH("INDIVIDUAL",SUBSTITUTE(UPPER($D226)," ","")))),"PREMIUM FREE",""))))</f>
        <v/>
      </c>
    </row>
    <row r="227">
      <c r="Y227" s="380">
        <f>IF(AND(X227&lt;&gt;"",W227&lt;&gt;""),IF(X227&lt;=W227,"SIM","NÃO"),"")</f>
        <v/>
      </c>
      <c r="AC227">
        <f>IF($C227="","",IF(COUNTIF('Códigos Santander (ref)'!$A$2:$A$79,$C227)&gt;0,"SANTANDER",IF(COUNTIF('Códigos Itaú (ref)'!$A$2:$A$44,$C227)&gt;0,"ITAU",IF(AND(TRIM(UPPER($I227))="CONTRATUAL",ISNUMBER(SEARCH("INDIVIDUAL",SUBSTITUTE(UPPER($D227)," ","")))),"PREMIUM FREE",""))))</f>
        <v/>
      </c>
    </row>
    <row r="228">
      <c r="Y228" s="380">
        <f>IF(AND(X228&lt;&gt;"",W228&lt;&gt;""),IF(X228&lt;=W228,"SIM","NÃO"),"")</f>
        <v/>
      </c>
      <c r="AC228">
        <f>IF($C228="","",IF(COUNTIF('Códigos Santander (ref)'!$A$2:$A$79,$C228)&gt;0,"SANTANDER",IF(COUNTIF('Códigos Itaú (ref)'!$A$2:$A$44,$C228)&gt;0,"ITAU",IF(AND(TRIM(UPPER($I228))="CONTRATUAL",ISNUMBER(SEARCH("INDIVIDUAL",SUBSTITUTE(UPPER($D228)," ","")))),"PREMIUM FREE",""))))</f>
        <v/>
      </c>
    </row>
    <row r="229">
      <c r="Y229" s="380">
        <f>IF(AND(X229&lt;&gt;"",W229&lt;&gt;""),IF(X229&lt;=W229,"SIM","NÃO"),"")</f>
        <v/>
      </c>
      <c r="AC229">
        <f>IF($C229="","",IF(COUNTIF('Códigos Santander (ref)'!$A$2:$A$79,$C229)&gt;0,"SANTANDER",IF(COUNTIF('Códigos Itaú (ref)'!$A$2:$A$44,$C229)&gt;0,"ITAU",IF(AND(TRIM(UPPER($I229))="CONTRATUAL",ISNUMBER(SEARCH("INDIVIDUAL",SUBSTITUTE(UPPER($D229)," ","")))),"PREMIUM FREE",""))))</f>
        <v/>
      </c>
    </row>
    <row r="230">
      <c r="Y230" s="380">
        <f>IF(AND(X230&lt;&gt;"",W230&lt;&gt;""),IF(X230&lt;=W230,"SIM","NÃO"),"")</f>
        <v/>
      </c>
      <c r="AC230">
        <f>IF($C230="","",IF(COUNTIF('Códigos Santander (ref)'!$A$2:$A$79,$C230)&gt;0,"SANTANDER",IF(COUNTIF('Códigos Itaú (ref)'!$A$2:$A$44,$C230)&gt;0,"ITAU",IF(AND(TRIM(UPPER($I230))="CONTRATUAL",ISNUMBER(SEARCH("INDIVIDUAL",SUBSTITUTE(UPPER($D230)," ","")))),"PREMIUM FREE",""))))</f>
        <v/>
      </c>
    </row>
    <row r="231">
      <c r="Y231" s="380">
        <f>IF(AND(X231&lt;&gt;"",W231&lt;&gt;""),IF(X231&lt;=W231,"SIM","NÃO"),"")</f>
        <v/>
      </c>
      <c r="AC231">
        <f>IF($C231="","",IF(COUNTIF('Códigos Santander (ref)'!$A$2:$A$79,$C231)&gt;0,"SANTANDER",IF(COUNTIF('Códigos Itaú (ref)'!$A$2:$A$44,$C231)&gt;0,"ITAU",IF(AND(TRIM(UPPER($I231))="CONTRATUAL",ISNUMBER(SEARCH("INDIVIDUAL",SUBSTITUTE(UPPER($D231)," ","")))),"PREMIUM FREE",""))))</f>
        <v/>
      </c>
    </row>
    <row r="232">
      <c r="Y232" s="380">
        <f>IF(AND(X232&lt;&gt;"",W232&lt;&gt;""),IF(X232&lt;=W232,"SIM","NÃO"),"")</f>
        <v/>
      </c>
      <c r="AC232">
        <f>IF($C232="","",IF(COUNTIF('Códigos Santander (ref)'!$A$2:$A$79,$C232)&gt;0,"SANTANDER",IF(COUNTIF('Códigos Itaú (ref)'!$A$2:$A$44,$C232)&gt;0,"ITAU",IF(AND(TRIM(UPPER($I232))="CONTRATUAL",ISNUMBER(SEARCH("INDIVIDUAL",SUBSTITUTE(UPPER($D232)," ","")))),"PREMIUM FREE",""))))</f>
        <v/>
      </c>
    </row>
    <row r="233">
      <c r="Y233" s="380">
        <f>IF(AND(X233&lt;&gt;"",W233&lt;&gt;""),IF(X233&lt;=W233,"SIM","NÃO"),"")</f>
        <v/>
      </c>
      <c r="AC233">
        <f>IF($C233="","",IF(COUNTIF('Códigos Santander (ref)'!$A$2:$A$79,$C233)&gt;0,"SANTANDER",IF(COUNTIF('Códigos Itaú (ref)'!$A$2:$A$44,$C233)&gt;0,"ITAU",IF(AND(TRIM(UPPER($I233))="CONTRATUAL",ISNUMBER(SEARCH("INDIVIDUAL",SUBSTITUTE(UPPER($D233)," ","")))),"PREMIUM FREE",""))))</f>
        <v/>
      </c>
    </row>
    <row r="234">
      <c r="Y234" s="380">
        <f>IF(AND(X234&lt;&gt;"",W234&lt;&gt;""),IF(X234&lt;=W234,"SIM","NÃO"),"")</f>
        <v/>
      </c>
      <c r="AC234">
        <f>IF($C234="","",IF(COUNTIF('Códigos Santander (ref)'!$A$2:$A$79,$C234)&gt;0,"SANTANDER",IF(COUNTIF('Códigos Itaú (ref)'!$A$2:$A$44,$C234)&gt;0,"ITAU",IF(AND(TRIM(UPPER($I234))="CONTRATUAL",ISNUMBER(SEARCH("INDIVIDUAL",SUBSTITUTE(UPPER($D234)," ","")))),"PREMIUM FREE",""))))</f>
        <v/>
      </c>
    </row>
    <row r="235">
      <c r="Y235" s="380">
        <f>IF(AND(X235&lt;&gt;"",W235&lt;&gt;""),IF(X235&lt;=W235,"SIM","NÃO"),"")</f>
        <v/>
      </c>
      <c r="AC235">
        <f>IF($C235="","",IF(COUNTIF('Códigos Santander (ref)'!$A$2:$A$79,$C235)&gt;0,"SANTANDER",IF(COUNTIF('Códigos Itaú (ref)'!$A$2:$A$44,$C235)&gt;0,"ITAU",IF(AND(TRIM(UPPER($I235))="CONTRATUAL",ISNUMBER(SEARCH("INDIVIDUAL",SUBSTITUTE(UPPER($D235)," ","")))),"PREMIUM FREE",""))))</f>
        <v/>
      </c>
    </row>
    <row r="236">
      <c r="Y236" s="380">
        <f>IF(AND(X236&lt;&gt;"",W236&lt;&gt;""),IF(X236&lt;=W236,"SIM","NÃO"),"")</f>
        <v/>
      </c>
      <c r="AC236">
        <f>IF($C236="","",IF(COUNTIF('Códigos Santander (ref)'!$A$2:$A$79,$C236)&gt;0,"SANTANDER",IF(COUNTIF('Códigos Itaú (ref)'!$A$2:$A$44,$C236)&gt;0,"ITAU",IF(AND(TRIM(UPPER($I236))="CONTRATUAL",ISNUMBER(SEARCH("INDIVIDUAL",SUBSTITUTE(UPPER($D236)," ","")))),"PREMIUM FREE",""))))</f>
        <v/>
      </c>
    </row>
    <row r="237">
      <c r="Y237" s="380">
        <f>IF(AND(X237&lt;&gt;"",W237&lt;&gt;""),IF(X237&lt;=W237,"SIM","NÃO"),"")</f>
        <v/>
      </c>
      <c r="AC237">
        <f>IF($C237="","",IF(COUNTIF('Códigos Santander (ref)'!$A$2:$A$79,$C237)&gt;0,"SANTANDER",IF(COUNTIF('Códigos Itaú (ref)'!$A$2:$A$44,$C237)&gt;0,"ITAU",IF(AND(TRIM(UPPER($I237))="CONTRATUAL",ISNUMBER(SEARCH("INDIVIDUAL",SUBSTITUTE(UPPER($D237)," ","")))),"PREMIUM FREE",""))))</f>
        <v/>
      </c>
    </row>
    <row r="238">
      <c r="Y238" s="380">
        <f>IF(AND(X238&lt;&gt;"",W238&lt;&gt;""),IF(X238&lt;=W238,"SIM","NÃO"),"")</f>
        <v/>
      </c>
      <c r="AC238">
        <f>IF($C238="","",IF(COUNTIF('Códigos Santander (ref)'!$A$2:$A$79,$C238)&gt;0,"SANTANDER",IF(COUNTIF('Códigos Itaú (ref)'!$A$2:$A$44,$C238)&gt;0,"ITAU",IF(AND(TRIM(UPPER($I238))="CONTRATUAL",ISNUMBER(SEARCH("INDIVIDUAL",SUBSTITUTE(UPPER($D238)," ","")))),"PREMIUM FREE",""))))</f>
        <v/>
      </c>
    </row>
    <row r="239">
      <c r="Y239" s="380">
        <f>IF(AND(X239&lt;&gt;"",W239&lt;&gt;""),IF(X239&lt;=W239,"SIM","NÃO"),"")</f>
        <v/>
      </c>
      <c r="AC239">
        <f>IF($C239="","",IF(COUNTIF('Códigos Santander (ref)'!$A$2:$A$79,$C239)&gt;0,"SANTANDER",IF(COUNTIF('Códigos Itaú (ref)'!$A$2:$A$44,$C239)&gt;0,"ITAU",IF(AND(TRIM(UPPER($I239))="CONTRATUAL",ISNUMBER(SEARCH("INDIVIDUAL",SUBSTITUTE(UPPER($D239)," ","")))),"PREMIUM FREE",""))))</f>
        <v/>
      </c>
    </row>
    <row r="240">
      <c r="Y240" s="380">
        <f>IF(AND(X240&lt;&gt;"",W240&lt;&gt;""),IF(X240&lt;=W240,"SIM","NÃO"),"")</f>
        <v/>
      </c>
      <c r="AC240">
        <f>IF($C240="","",IF(COUNTIF('Códigos Santander (ref)'!$A$2:$A$79,$C240)&gt;0,"SANTANDER",IF(COUNTIF('Códigos Itaú (ref)'!$A$2:$A$44,$C240)&gt;0,"ITAU",IF(AND(TRIM(UPPER($I240))="CONTRATUAL",ISNUMBER(SEARCH("INDIVIDUAL",SUBSTITUTE(UPPER($D240)," ","")))),"PREMIUM FREE",""))))</f>
        <v/>
      </c>
    </row>
    <row r="241">
      <c r="Y241" s="380">
        <f>IF(AND(X241&lt;&gt;"",W241&lt;&gt;""),IF(X241&lt;=W241,"SIM","NÃO"),"")</f>
        <v/>
      </c>
      <c r="AC241">
        <f>IF($C241="","",IF(COUNTIF('Códigos Santander (ref)'!$A$2:$A$79,$C241)&gt;0,"SANTANDER",IF(COUNTIF('Códigos Itaú (ref)'!$A$2:$A$44,$C241)&gt;0,"ITAU",IF(AND(TRIM(UPPER($I241))="CONTRATUAL",ISNUMBER(SEARCH("INDIVIDUAL",SUBSTITUTE(UPPER($D241)," ","")))),"PREMIUM FREE",""))))</f>
        <v/>
      </c>
    </row>
    <row r="242">
      <c r="Y242" s="380">
        <f>IF(AND(X242&lt;&gt;"",W242&lt;&gt;""),IF(X242&lt;=W242,"SIM","NÃO"),"")</f>
        <v/>
      </c>
      <c r="AC242">
        <f>IF($C242="","",IF(COUNTIF('Códigos Santander (ref)'!$A$2:$A$79,$C242)&gt;0,"SANTANDER",IF(COUNTIF('Códigos Itaú (ref)'!$A$2:$A$44,$C242)&gt;0,"ITAU",IF(AND(TRIM(UPPER($I242))="CONTRATUAL",ISNUMBER(SEARCH("INDIVIDUAL",SUBSTITUTE(UPPER($D242)," ","")))),"PREMIUM FREE",""))))</f>
        <v/>
      </c>
    </row>
    <row r="243">
      <c r="Y243" s="380">
        <f>IF(AND(X243&lt;&gt;"",W243&lt;&gt;""),IF(X243&lt;=W243,"SIM","NÃO"),"")</f>
        <v/>
      </c>
      <c r="AC243">
        <f>IF($C243="","",IF(COUNTIF('Códigos Santander (ref)'!$A$2:$A$79,$C243)&gt;0,"SANTANDER",IF(COUNTIF('Códigos Itaú (ref)'!$A$2:$A$44,$C243)&gt;0,"ITAU",IF(AND(TRIM(UPPER($I243))="CONTRATUAL",ISNUMBER(SEARCH("INDIVIDUAL",SUBSTITUTE(UPPER($D243)," ","")))),"PREMIUM FREE",""))))</f>
        <v/>
      </c>
    </row>
    <row r="244">
      <c r="Y244" s="380">
        <f>IF(AND(X244&lt;&gt;"",W244&lt;&gt;""),IF(X244&lt;=W244,"SIM","NÃO"),"")</f>
        <v/>
      </c>
      <c r="AC244">
        <f>IF($C244="","",IF(COUNTIF('Códigos Santander (ref)'!$A$2:$A$79,$C244)&gt;0,"SANTANDER",IF(COUNTIF('Códigos Itaú (ref)'!$A$2:$A$44,$C244)&gt;0,"ITAU",IF(AND(TRIM(UPPER($I244))="CONTRATUAL",ISNUMBER(SEARCH("INDIVIDUAL",SUBSTITUTE(UPPER($D244)," ","")))),"PREMIUM FREE",""))))</f>
        <v/>
      </c>
    </row>
    <row r="245">
      <c r="Y245" s="380">
        <f>IF(AND(X245&lt;&gt;"",W245&lt;&gt;""),IF(X245&lt;=W245,"SIM","NÃO"),"")</f>
        <v/>
      </c>
      <c r="AC245">
        <f>IF($C245="","",IF(COUNTIF('Códigos Santander (ref)'!$A$2:$A$79,$C245)&gt;0,"SANTANDER",IF(COUNTIF('Códigos Itaú (ref)'!$A$2:$A$44,$C245)&gt;0,"ITAU",IF(AND(TRIM(UPPER($I245))="CONTRATUAL",ISNUMBER(SEARCH("INDIVIDUAL",SUBSTITUTE(UPPER($D245)," ","")))),"PREMIUM FREE",""))))</f>
        <v/>
      </c>
    </row>
    <row r="246">
      <c r="Y246" s="380">
        <f>IF(AND(X246&lt;&gt;"",W246&lt;&gt;""),IF(X246&lt;=W246,"SIM","NÃO"),"")</f>
        <v/>
      </c>
      <c r="AC246">
        <f>IF($C246="","",IF(COUNTIF('Códigos Santander (ref)'!$A$2:$A$79,$C246)&gt;0,"SANTANDER",IF(COUNTIF('Códigos Itaú (ref)'!$A$2:$A$44,$C246)&gt;0,"ITAU",IF(AND(TRIM(UPPER($I246))="CONTRATUAL",ISNUMBER(SEARCH("INDIVIDUAL",SUBSTITUTE(UPPER($D246)," ","")))),"PREMIUM FREE",""))))</f>
        <v/>
      </c>
    </row>
    <row r="247">
      <c r="Y247" s="380">
        <f>IF(AND(X247&lt;&gt;"",W247&lt;&gt;""),IF(X247&lt;=W247,"SIM","NÃO"),"")</f>
        <v/>
      </c>
      <c r="AC247">
        <f>IF($C247="","",IF(COUNTIF('Códigos Santander (ref)'!$A$2:$A$79,$C247)&gt;0,"SANTANDER",IF(COUNTIF('Códigos Itaú (ref)'!$A$2:$A$44,$C247)&gt;0,"ITAU",IF(AND(TRIM(UPPER($I247))="CONTRATUAL",ISNUMBER(SEARCH("INDIVIDUAL",SUBSTITUTE(UPPER($D247)," ","")))),"PREMIUM FREE",""))))</f>
        <v/>
      </c>
    </row>
    <row r="248">
      <c r="Y248" s="380">
        <f>IF(AND(X248&lt;&gt;"",W248&lt;&gt;""),IF(X248&lt;=W248,"SIM","NÃO"),"")</f>
        <v/>
      </c>
      <c r="AC248">
        <f>IF($C248="","",IF(COUNTIF('Códigos Santander (ref)'!$A$2:$A$79,$C248)&gt;0,"SANTANDER",IF(COUNTIF('Códigos Itaú (ref)'!$A$2:$A$44,$C248)&gt;0,"ITAU",IF(AND(TRIM(UPPER($I248))="CONTRATUAL",ISNUMBER(SEARCH("INDIVIDUAL",SUBSTITUTE(UPPER($D248)," ","")))),"PREMIUM FREE",""))))</f>
        <v/>
      </c>
    </row>
    <row r="249">
      <c r="Y249" s="380">
        <f>IF(AND(X249&lt;&gt;"",W249&lt;&gt;""),IF(X249&lt;=W249,"SIM","NÃO"),"")</f>
        <v/>
      </c>
      <c r="AC249">
        <f>IF($C249="","",IF(COUNTIF('Códigos Santander (ref)'!$A$2:$A$79,$C249)&gt;0,"SANTANDER",IF(COUNTIF('Códigos Itaú (ref)'!$A$2:$A$44,$C249)&gt;0,"ITAU",IF(AND(TRIM(UPPER($I249))="CONTRATUAL",ISNUMBER(SEARCH("INDIVIDUAL",SUBSTITUTE(UPPER($D249)," ","")))),"PREMIUM FREE",""))))</f>
        <v/>
      </c>
    </row>
    <row r="250">
      <c r="Y250" s="380">
        <f>IF(AND(X250&lt;&gt;"",W250&lt;&gt;""),IF(X250&lt;=W250,"SIM","NÃO"),"")</f>
        <v/>
      </c>
      <c r="AC250">
        <f>IF($C250="","",IF(COUNTIF('Códigos Santander (ref)'!$A$2:$A$79,$C250)&gt;0,"SANTANDER",IF(COUNTIF('Códigos Itaú (ref)'!$A$2:$A$44,$C250)&gt;0,"ITAU",IF(AND(TRIM(UPPER($I250))="CONTRATUAL",ISNUMBER(SEARCH("INDIVIDUAL",SUBSTITUTE(UPPER($D250)," ","")))),"PREMIUM FREE",""))))</f>
        <v/>
      </c>
    </row>
    <row r="251">
      <c r="Y251" s="380">
        <f>IF(AND(X251&lt;&gt;"",W251&lt;&gt;""),IF(X251&lt;=W251,"SIM","NÃO"),"")</f>
        <v/>
      </c>
      <c r="AC251">
        <f>IF($C251="","",IF(COUNTIF('Códigos Santander (ref)'!$A$2:$A$79,$C251)&gt;0,"SANTANDER",IF(COUNTIF('Códigos Itaú (ref)'!$A$2:$A$44,$C251)&gt;0,"ITAU",IF(AND(TRIM(UPPER($I251))="CONTRATUAL",ISNUMBER(SEARCH("INDIVIDUAL",SUBSTITUTE(UPPER($D251)," ","")))),"PREMIUM FREE",""))))</f>
        <v/>
      </c>
    </row>
    <row r="252">
      <c r="Y252" s="380">
        <f>IF(AND(X252&lt;&gt;"",W252&lt;&gt;""),IF(X252&lt;=W252,"SIM","NÃO"),"")</f>
        <v/>
      </c>
      <c r="AC252">
        <f>IF($C252="","",IF(COUNTIF('Códigos Santander (ref)'!$A$2:$A$79,$C252)&gt;0,"SANTANDER",IF(COUNTIF('Códigos Itaú (ref)'!$A$2:$A$44,$C252)&gt;0,"ITAU",IF(AND(TRIM(UPPER($I252))="CONTRATUAL",ISNUMBER(SEARCH("INDIVIDUAL",SUBSTITUTE(UPPER($D252)," ","")))),"PREMIUM FREE",""))))</f>
        <v/>
      </c>
    </row>
    <row r="253">
      <c r="Y253" s="380">
        <f>IF(AND(X253&lt;&gt;"",W253&lt;&gt;""),IF(X253&lt;=W253,"SIM","NÃO"),"")</f>
        <v/>
      </c>
      <c r="AC253">
        <f>IF($C253="","",IF(COUNTIF('Códigos Santander (ref)'!$A$2:$A$79,$C253)&gt;0,"SANTANDER",IF(COUNTIF('Códigos Itaú (ref)'!$A$2:$A$44,$C253)&gt;0,"ITAU",IF(AND(TRIM(UPPER($I253))="CONTRATUAL",ISNUMBER(SEARCH("INDIVIDUAL",SUBSTITUTE(UPPER($D253)," ","")))),"PREMIUM FREE",""))))</f>
        <v/>
      </c>
    </row>
    <row r="254">
      <c r="Y254" s="380">
        <f>IF(AND(X254&lt;&gt;"",W254&lt;&gt;""),IF(X254&lt;=W254,"SIM","NÃO"),"")</f>
        <v/>
      </c>
      <c r="AC254">
        <f>IF($C254="","",IF(COUNTIF('Códigos Santander (ref)'!$A$2:$A$79,$C254)&gt;0,"SANTANDER",IF(COUNTIF('Códigos Itaú (ref)'!$A$2:$A$44,$C254)&gt;0,"ITAU",IF(AND(TRIM(UPPER($I254))="CONTRATUAL",ISNUMBER(SEARCH("INDIVIDUAL",SUBSTITUTE(UPPER($D254)," ","")))),"PREMIUM FREE",""))))</f>
        <v/>
      </c>
    </row>
    <row r="255">
      <c r="Y255" s="380">
        <f>IF(AND(X255&lt;&gt;"",W255&lt;&gt;""),IF(X255&lt;=W255,"SIM","NÃO"),"")</f>
        <v/>
      </c>
      <c r="AC255">
        <f>IF($C255="","",IF(COUNTIF('Códigos Santander (ref)'!$A$2:$A$79,$C255)&gt;0,"SANTANDER",IF(COUNTIF('Códigos Itaú (ref)'!$A$2:$A$44,$C255)&gt;0,"ITAU",IF(AND(TRIM(UPPER($I255))="CONTRATUAL",ISNUMBER(SEARCH("INDIVIDUAL",SUBSTITUTE(UPPER($D255)," ","")))),"PREMIUM FREE",""))))</f>
        <v/>
      </c>
    </row>
    <row r="256">
      <c r="Y256" s="380">
        <f>IF(AND(X256&lt;&gt;"",W256&lt;&gt;""),IF(X256&lt;=W256,"SIM","NÃO"),"")</f>
        <v/>
      </c>
      <c r="AC256">
        <f>IF($C256="","",IF(COUNTIF('Códigos Santander (ref)'!$A$2:$A$79,$C256)&gt;0,"SANTANDER",IF(COUNTIF('Códigos Itaú (ref)'!$A$2:$A$44,$C256)&gt;0,"ITAU",IF(AND(TRIM(UPPER($I256))="CONTRATUAL",ISNUMBER(SEARCH("INDIVIDUAL",SUBSTITUTE(UPPER($D256)," ","")))),"PREMIUM FREE",""))))</f>
        <v/>
      </c>
    </row>
    <row r="257">
      <c r="Y257" s="380">
        <f>IF(AND(X257&lt;&gt;"",W257&lt;&gt;""),IF(X257&lt;=W257,"SIM","NÃO"),"")</f>
        <v/>
      </c>
      <c r="AC257">
        <f>IF($C257="","",IF(COUNTIF('Códigos Santander (ref)'!$A$2:$A$79,$C257)&gt;0,"SANTANDER",IF(COUNTIF('Códigos Itaú (ref)'!$A$2:$A$44,$C257)&gt;0,"ITAU",IF(AND(TRIM(UPPER($I257))="CONTRATUAL",ISNUMBER(SEARCH("INDIVIDUAL",SUBSTITUTE(UPPER($D257)," ","")))),"PREMIUM FREE",""))))</f>
        <v/>
      </c>
    </row>
    <row r="258">
      <c r="Y258" s="380">
        <f>IF(AND(X258&lt;&gt;"",W258&lt;&gt;""),IF(X258&lt;=W258,"SIM","NÃO"),"")</f>
        <v/>
      </c>
      <c r="AC258">
        <f>IF($C258="","",IF(COUNTIF('Códigos Santander (ref)'!$A$2:$A$79,$C258)&gt;0,"SANTANDER",IF(COUNTIF('Códigos Itaú (ref)'!$A$2:$A$44,$C258)&gt;0,"ITAU",IF(AND(TRIM(UPPER($I258))="CONTRATUAL",ISNUMBER(SEARCH("INDIVIDUAL",SUBSTITUTE(UPPER($D258)," ","")))),"PREMIUM FREE",""))))</f>
        <v/>
      </c>
    </row>
    <row r="259">
      <c r="Y259" s="380">
        <f>IF(AND(X259&lt;&gt;"",W259&lt;&gt;""),IF(X259&lt;=W259,"SIM","NÃO"),"")</f>
        <v/>
      </c>
      <c r="AC259">
        <f>IF($C259="","",IF(COUNTIF('Códigos Santander (ref)'!$A$2:$A$79,$C259)&gt;0,"SANTANDER",IF(COUNTIF('Códigos Itaú (ref)'!$A$2:$A$44,$C259)&gt;0,"ITAU",IF(AND(TRIM(UPPER($I259))="CONTRATUAL",ISNUMBER(SEARCH("INDIVIDUAL",SUBSTITUTE(UPPER($D259)," ","")))),"PREMIUM FREE",""))))</f>
        <v/>
      </c>
    </row>
    <row r="260">
      <c r="Y260" s="380">
        <f>IF(AND(X260&lt;&gt;"",W260&lt;&gt;""),IF(X260&lt;=W260,"SIM","NÃO"),"")</f>
        <v/>
      </c>
      <c r="AC260">
        <f>IF($C260="","",IF(COUNTIF('Códigos Santander (ref)'!$A$2:$A$79,$C260)&gt;0,"SANTANDER",IF(COUNTIF('Códigos Itaú (ref)'!$A$2:$A$44,$C260)&gt;0,"ITAU",IF(AND(TRIM(UPPER($I260))="CONTRATUAL",ISNUMBER(SEARCH("INDIVIDUAL",SUBSTITUTE(UPPER($D260)," ","")))),"PREMIUM FREE",""))))</f>
        <v/>
      </c>
    </row>
    <row r="261">
      <c r="Y261" s="380">
        <f>IF(AND(X261&lt;&gt;"",W261&lt;&gt;""),IF(X261&lt;=W261,"SIM","NÃO"),"")</f>
        <v/>
      </c>
      <c r="AC261">
        <f>IF($C261="","",IF(COUNTIF('Códigos Santander (ref)'!$A$2:$A$79,$C261)&gt;0,"SANTANDER",IF(COUNTIF('Códigos Itaú (ref)'!$A$2:$A$44,$C261)&gt;0,"ITAU",IF(AND(TRIM(UPPER($I261))="CONTRATUAL",ISNUMBER(SEARCH("INDIVIDUAL",SUBSTITUTE(UPPER($D261)," ","")))),"PREMIUM FREE",""))))</f>
        <v/>
      </c>
    </row>
    <row r="262">
      <c r="Y262" s="380">
        <f>IF(AND(X262&lt;&gt;"",W262&lt;&gt;""),IF(X262&lt;=W262,"SIM","NÃO"),"")</f>
        <v/>
      </c>
      <c r="AC262">
        <f>IF($C262="","",IF(COUNTIF('Códigos Santander (ref)'!$A$2:$A$79,$C262)&gt;0,"SANTANDER",IF(COUNTIF('Códigos Itaú (ref)'!$A$2:$A$44,$C262)&gt;0,"ITAU",IF(AND(TRIM(UPPER($I262))="CONTRATUAL",ISNUMBER(SEARCH("INDIVIDUAL",SUBSTITUTE(UPPER($D262)," ","")))),"PREMIUM FREE",""))))</f>
        <v/>
      </c>
    </row>
    <row r="263">
      <c r="Y263" s="380">
        <f>IF(AND(X263&lt;&gt;"",W263&lt;&gt;""),IF(X263&lt;=W263,"SIM","NÃO"),"")</f>
        <v/>
      </c>
      <c r="AC263">
        <f>IF($C263="","",IF(COUNTIF('Códigos Santander (ref)'!$A$2:$A$79,$C263)&gt;0,"SANTANDER",IF(COUNTIF('Códigos Itaú (ref)'!$A$2:$A$44,$C263)&gt;0,"ITAU",IF(AND(TRIM(UPPER($I263))="CONTRATUAL",ISNUMBER(SEARCH("INDIVIDUAL",SUBSTITUTE(UPPER($D263)," ","")))),"PREMIUM FREE",""))))</f>
        <v/>
      </c>
    </row>
    <row r="264">
      <c r="Y264" s="380">
        <f>IF(AND(X264&lt;&gt;"",W264&lt;&gt;""),IF(X264&lt;=W264,"SIM","NÃO"),"")</f>
        <v/>
      </c>
      <c r="AC264">
        <f>IF($C264="","",IF(COUNTIF('Códigos Santander (ref)'!$A$2:$A$79,$C264)&gt;0,"SANTANDER",IF(COUNTIF('Códigos Itaú (ref)'!$A$2:$A$44,$C264)&gt;0,"ITAU",IF(AND(TRIM(UPPER($I264))="CONTRATUAL",ISNUMBER(SEARCH("INDIVIDUAL",SUBSTITUTE(UPPER($D264)," ","")))),"PREMIUM FREE",""))))</f>
        <v/>
      </c>
    </row>
    <row r="265">
      <c r="Y265" s="380">
        <f>IF(AND(X265&lt;&gt;"",W265&lt;&gt;""),IF(X265&lt;=W265,"SIM","NÃO"),"")</f>
        <v/>
      </c>
      <c r="AC265">
        <f>IF($C265="","",IF(COUNTIF('Códigos Santander (ref)'!$A$2:$A$79,$C265)&gt;0,"SANTANDER",IF(COUNTIF('Códigos Itaú (ref)'!$A$2:$A$44,$C265)&gt;0,"ITAU",IF(AND(TRIM(UPPER($I265))="CONTRATUAL",ISNUMBER(SEARCH("INDIVIDUAL",SUBSTITUTE(UPPER($D265)," ","")))),"PREMIUM FREE",""))))</f>
        <v/>
      </c>
    </row>
    <row r="266">
      <c r="Y266" s="380">
        <f>IF(AND(X266&lt;&gt;"",W266&lt;&gt;""),IF(X266&lt;=W266,"SIM","NÃO"),"")</f>
        <v/>
      </c>
      <c r="AC266">
        <f>IF($C266="","",IF(COUNTIF('Códigos Santander (ref)'!$A$2:$A$79,$C266)&gt;0,"SANTANDER",IF(COUNTIF('Códigos Itaú (ref)'!$A$2:$A$44,$C266)&gt;0,"ITAU",IF(AND(TRIM(UPPER($I266))="CONTRATUAL",ISNUMBER(SEARCH("INDIVIDUAL",SUBSTITUTE(UPPER($D266)," ","")))),"PREMIUM FREE",""))))</f>
        <v/>
      </c>
    </row>
    <row r="267">
      <c r="Y267" s="380">
        <f>IF(AND(X267&lt;&gt;"",W267&lt;&gt;""),IF(X267&lt;=W267,"SIM","NÃO"),"")</f>
        <v/>
      </c>
      <c r="AC267">
        <f>IF($C267="","",IF(COUNTIF('Códigos Santander (ref)'!$A$2:$A$79,$C267)&gt;0,"SANTANDER",IF(COUNTIF('Códigos Itaú (ref)'!$A$2:$A$44,$C267)&gt;0,"ITAU",IF(AND(TRIM(UPPER($I267))="CONTRATUAL",ISNUMBER(SEARCH("INDIVIDUAL",SUBSTITUTE(UPPER($D267)," ","")))),"PREMIUM FREE",""))))</f>
        <v/>
      </c>
    </row>
    <row r="268">
      <c r="Y268" s="380">
        <f>IF(AND(X268&lt;&gt;"",W268&lt;&gt;""),IF(X268&lt;=W268,"SIM","NÃO"),"")</f>
        <v/>
      </c>
      <c r="AC268">
        <f>IF($C268="","",IF(COUNTIF('Códigos Santander (ref)'!$A$2:$A$79,$C268)&gt;0,"SANTANDER",IF(COUNTIF('Códigos Itaú (ref)'!$A$2:$A$44,$C268)&gt;0,"ITAU",IF(AND(TRIM(UPPER($I268))="CONTRATUAL",ISNUMBER(SEARCH("INDIVIDUAL",SUBSTITUTE(UPPER($D268)," ","")))),"PREMIUM FREE",""))))</f>
        <v/>
      </c>
    </row>
    <row r="269">
      <c r="Y269" s="380">
        <f>IF(AND(X269&lt;&gt;"",W269&lt;&gt;""),IF(X269&lt;=W269,"SIM","NÃO"),"")</f>
        <v/>
      </c>
      <c r="AC269">
        <f>IF($C269="","",IF(COUNTIF('Códigos Santander (ref)'!$A$2:$A$79,$C269)&gt;0,"SANTANDER",IF(COUNTIF('Códigos Itaú (ref)'!$A$2:$A$44,$C269)&gt;0,"ITAU",IF(AND(TRIM(UPPER($I269))="CONTRATUAL",ISNUMBER(SEARCH("INDIVIDUAL",SUBSTITUTE(UPPER($D269)," ","")))),"PREMIUM FREE",""))))</f>
        <v/>
      </c>
    </row>
    <row r="270">
      <c r="Y270" s="380">
        <f>IF(AND(X270&lt;&gt;"",W270&lt;&gt;""),IF(X270&lt;=W270,"SIM","NÃO"),"")</f>
        <v/>
      </c>
      <c r="AC270">
        <f>IF($C270="","",IF(COUNTIF('Códigos Santander (ref)'!$A$2:$A$79,$C270)&gt;0,"SANTANDER",IF(COUNTIF('Códigos Itaú (ref)'!$A$2:$A$44,$C270)&gt;0,"ITAU",IF(AND(TRIM(UPPER($I270))="CONTRATUAL",ISNUMBER(SEARCH("INDIVIDUAL",SUBSTITUTE(UPPER($D270)," ","")))),"PREMIUM FREE",""))))</f>
        <v/>
      </c>
    </row>
    <row r="271">
      <c r="Y271" s="380">
        <f>IF(AND(X271&lt;&gt;"",W271&lt;&gt;""),IF(X271&lt;=W271,"SIM","NÃO"),"")</f>
        <v/>
      </c>
      <c r="AC271">
        <f>IF($C271="","",IF(COUNTIF('Códigos Santander (ref)'!$A$2:$A$79,$C271)&gt;0,"SANTANDER",IF(COUNTIF('Códigos Itaú (ref)'!$A$2:$A$44,$C271)&gt;0,"ITAU",IF(AND(TRIM(UPPER($I271))="CONTRATUAL",ISNUMBER(SEARCH("INDIVIDUAL",SUBSTITUTE(UPPER($D271)," ","")))),"PREMIUM FREE",""))))</f>
        <v/>
      </c>
    </row>
    <row r="272">
      <c r="Y272" s="380">
        <f>IF(AND(X272&lt;&gt;"",W272&lt;&gt;""),IF(X272&lt;=W272,"SIM","NÃO"),"")</f>
        <v/>
      </c>
      <c r="AC272">
        <f>IF($C272="","",IF(COUNTIF('Códigos Santander (ref)'!$A$2:$A$79,$C272)&gt;0,"SANTANDER",IF(COUNTIF('Códigos Itaú (ref)'!$A$2:$A$44,$C272)&gt;0,"ITAU",IF(AND(TRIM(UPPER($I272))="CONTRATUAL",ISNUMBER(SEARCH("INDIVIDUAL",SUBSTITUTE(UPPER($D272)," ","")))),"PREMIUM FREE",""))))</f>
        <v/>
      </c>
    </row>
    <row r="273">
      <c r="Y273" s="380">
        <f>IF(AND(X273&lt;&gt;"",W273&lt;&gt;""),IF(X273&lt;=W273,"SIM","NÃO"),"")</f>
        <v/>
      </c>
      <c r="AC273">
        <f>IF($C273="","",IF(COUNTIF('Códigos Santander (ref)'!$A$2:$A$79,$C273)&gt;0,"SANTANDER",IF(COUNTIF('Códigos Itaú (ref)'!$A$2:$A$44,$C273)&gt;0,"ITAU",IF(AND(TRIM(UPPER($I273))="CONTRATUAL",ISNUMBER(SEARCH("INDIVIDUAL",SUBSTITUTE(UPPER($D273)," ","")))),"PREMIUM FREE",""))))</f>
        <v/>
      </c>
    </row>
    <row r="274">
      <c r="Y274" s="380">
        <f>IF(AND(X274&lt;&gt;"",W274&lt;&gt;""),IF(X274&lt;=W274,"SIM","NÃO"),"")</f>
        <v/>
      </c>
      <c r="AC274">
        <f>IF($C274="","",IF(COUNTIF('Códigos Santander (ref)'!$A$2:$A$79,$C274)&gt;0,"SANTANDER",IF(COUNTIF('Códigos Itaú (ref)'!$A$2:$A$44,$C274)&gt;0,"ITAU",IF(AND(TRIM(UPPER($I274))="CONTRATUAL",ISNUMBER(SEARCH("INDIVIDUAL",SUBSTITUTE(UPPER($D274)," ","")))),"PREMIUM FREE",""))))</f>
        <v/>
      </c>
    </row>
    <row r="275">
      <c r="Y275" s="380">
        <f>IF(AND(X275&lt;&gt;"",W275&lt;&gt;""),IF(X275&lt;=W275,"SIM","NÃO"),"")</f>
        <v/>
      </c>
      <c r="AC275">
        <f>IF($C275="","",IF(COUNTIF('Códigos Santander (ref)'!$A$2:$A$79,$C275)&gt;0,"SANTANDER",IF(COUNTIF('Códigos Itaú (ref)'!$A$2:$A$44,$C275)&gt;0,"ITAU",IF(AND(TRIM(UPPER($I275))="CONTRATUAL",ISNUMBER(SEARCH("INDIVIDUAL",SUBSTITUTE(UPPER($D275)," ","")))),"PREMIUM FREE",""))))</f>
        <v/>
      </c>
    </row>
    <row r="276">
      <c r="Y276" s="380">
        <f>IF(AND(X276&lt;&gt;"",W276&lt;&gt;""),IF(X276&lt;=W276,"SIM","NÃO"),"")</f>
        <v/>
      </c>
      <c r="AC276">
        <f>IF($C276="","",IF(COUNTIF('Códigos Santander (ref)'!$A$2:$A$79,$C276)&gt;0,"SANTANDER",IF(COUNTIF('Códigos Itaú (ref)'!$A$2:$A$44,$C276)&gt;0,"ITAU",IF(AND(TRIM(UPPER($I276))="CONTRATUAL",ISNUMBER(SEARCH("INDIVIDUAL",SUBSTITUTE(UPPER($D276)," ","")))),"PREMIUM FREE",""))))</f>
        <v/>
      </c>
    </row>
    <row r="277">
      <c r="Y277" s="380">
        <f>IF(AND(X277&lt;&gt;"",W277&lt;&gt;""),IF(X277&lt;=W277,"SIM","NÃO"),"")</f>
        <v/>
      </c>
      <c r="AC277">
        <f>IF($C277="","",IF(COUNTIF('Códigos Santander (ref)'!$A$2:$A$79,$C277)&gt;0,"SANTANDER",IF(COUNTIF('Códigos Itaú (ref)'!$A$2:$A$44,$C277)&gt;0,"ITAU",IF(AND(TRIM(UPPER($I277))="CONTRATUAL",ISNUMBER(SEARCH("INDIVIDUAL",SUBSTITUTE(UPPER($D277)," ","")))),"PREMIUM FREE",""))))</f>
        <v/>
      </c>
    </row>
    <row r="278">
      <c r="Y278" s="380">
        <f>IF(AND(X278&lt;&gt;"",W278&lt;&gt;""),IF(X278&lt;=W278,"SIM","NÃO"),"")</f>
        <v/>
      </c>
      <c r="AC278">
        <f>IF($C278="","",IF(COUNTIF('Códigos Santander (ref)'!$A$2:$A$79,$C278)&gt;0,"SANTANDER",IF(COUNTIF('Códigos Itaú (ref)'!$A$2:$A$44,$C278)&gt;0,"ITAU",IF(AND(TRIM(UPPER($I278))="CONTRATUAL",ISNUMBER(SEARCH("INDIVIDUAL",SUBSTITUTE(UPPER($D278)," ","")))),"PREMIUM FREE",""))))</f>
        <v/>
      </c>
    </row>
    <row r="279">
      <c r="Y279" s="380">
        <f>IF(AND(X279&lt;&gt;"",W279&lt;&gt;""),IF(X279&lt;=W279,"SIM","NÃO"),"")</f>
        <v/>
      </c>
      <c r="AC279">
        <f>IF($C279="","",IF(COUNTIF('Códigos Santander (ref)'!$A$2:$A$79,$C279)&gt;0,"SANTANDER",IF(COUNTIF('Códigos Itaú (ref)'!$A$2:$A$44,$C279)&gt;0,"ITAU",IF(AND(TRIM(UPPER($I279))="CONTRATUAL",ISNUMBER(SEARCH("INDIVIDUAL",SUBSTITUTE(UPPER($D279)," ","")))),"PREMIUM FREE",""))))</f>
        <v/>
      </c>
    </row>
    <row r="280">
      <c r="Y280" s="380">
        <f>IF(AND(X280&lt;&gt;"",W280&lt;&gt;""),IF(X280&lt;=W280,"SIM","NÃO"),"")</f>
        <v/>
      </c>
      <c r="AC280">
        <f>IF($C280="","",IF(COUNTIF('Códigos Santander (ref)'!$A$2:$A$79,$C280)&gt;0,"SANTANDER",IF(COUNTIF('Códigos Itaú (ref)'!$A$2:$A$44,$C280)&gt;0,"ITAU",IF(AND(TRIM(UPPER($I280))="CONTRATUAL",ISNUMBER(SEARCH("INDIVIDUAL",SUBSTITUTE(UPPER($D280)," ","")))),"PREMIUM FREE",""))))</f>
        <v/>
      </c>
    </row>
    <row r="281">
      <c r="Y281" s="380">
        <f>IF(AND(X281&lt;&gt;"",W281&lt;&gt;""),IF(X281&lt;=W281,"SIM","NÃO"),"")</f>
        <v/>
      </c>
      <c r="AC281">
        <f>IF($C281="","",IF(COUNTIF('Códigos Santander (ref)'!$A$2:$A$79,$C281)&gt;0,"SANTANDER",IF(COUNTIF('Códigos Itaú (ref)'!$A$2:$A$44,$C281)&gt;0,"ITAU",IF(AND(TRIM(UPPER($I281))="CONTRATUAL",ISNUMBER(SEARCH("INDIVIDUAL",SUBSTITUTE(UPPER($D281)," ","")))),"PREMIUM FREE",""))))</f>
        <v/>
      </c>
    </row>
    <row r="282">
      <c r="Y282" s="380">
        <f>IF(AND(X282&lt;&gt;"",W282&lt;&gt;""),IF(X282&lt;=W282,"SIM","NÃO"),"")</f>
        <v/>
      </c>
      <c r="AC282">
        <f>IF($C282="","",IF(COUNTIF('Códigos Santander (ref)'!$A$2:$A$79,$C282)&gt;0,"SANTANDER",IF(COUNTIF('Códigos Itaú (ref)'!$A$2:$A$44,$C282)&gt;0,"ITAU",IF(AND(TRIM(UPPER($I282))="CONTRATUAL",ISNUMBER(SEARCH("INDIVIDUAL",SUBSTITUTE(UPPER($D282)," ","")))),"PREMIUM FREE",""))))</f>
        <v/>
      </c>
    </row>
    <row r="283">
      <c r="Y283" s="380">
        <f>IF(AND(X283&lt;&gt;"",W283&lt;&gt;""),IF(X283&lt;=W283,"SIM","NÃO"),"")</f>
        <v/>
      </c>
      <c r="AC283">
        <f>IF($C283="","",IF(COUNTIF('Códigos Santander (ref)'!$A$2:$A$79,$C283)&gt;0,"SANTANDER",IF(COUNTIF('Códigos Itaú (ref)'!$A$2:$A$44,$C283)&gt;0,"ITAU",IF(AND(TRIM(UPPER($I283))="CONTRATUAL",ISNUMBER(SEARCH("INDIVIDUAL",SUBSTITUTE(UPPER($D283)," ","")))),"PREMIUM FREE",""))))</f>
        <v/>
      </c>
    </row>
    <row r="284">
      <c r="Y284" s="380">
        <f>IF(AND(X284&lt;&gt;"",W284&lt;&gt;""),IF(X284&lt;=W284,"SIM","NÃO"),"")</f>
        <v/>
      </c>
      <c r="AC284">
        <f>IF($C284="","",IF(COUNTIF('Códigos Santander (ref)'!$A$2:$A$79,$C284)&gt;0,"SANTANDER",IF(COUNTIF('Códigos Itaú (ref)'!$A$2:$A$44,$C284)&gt;0,"ITAU",IF(AND(TRIM(UPPER($I284))="CONTRATUAL",ISNUMBER(SEARCH("INDIVIDUAL",SUBSTITUTE(UPPER($D284)," ","")))),"PREMIUM FREE",""))))</f>
        <v/>
      </c>
    </row>
    <row r="285">
      <c r="Y285" s="380">
        <f>IF(AND(X285&lt;&gt;"",W285&lt;&gt;""),IF(X285&lt;=W285,"SIM","NÃO"),"")</f>
        <v/>
      </c>
      <c r="AC285">
        <f>IF($C285="","",IF(COUNTIF('Códigos Santander (ref)'!$A$2:$A$79,$C285)&gt;0,"SANTANDER",IF(COUNTIF('Códigos Itaú (ref)'!$A$2:$A$44,$C285)&gt;0,"ITAU",IF(AND(TRIM(UPPER($I285))="CONTRATUAL",ISNUMBER(SEARCH("INDIVIDUAL",SUBSTITUTE(UPPER($D285)," ","")))),"PREMIUM FREE",""))))</f>
        <v/>
      </c>
    </row>
    <row r="286">
      <c r="Y286" s="380">
        <f>IF(AND(X286&lt;&gt;"",W286&lt;&gt;""),IF(X286&lt;=W286,"SIM","NÃO"),"")</f>
        <v/>
      </c>
      <c r="AC286">
        <f>IF($C286="","",IF(COUNTIF('Códigos Santander (ref)'!$A$2:$A$79,$C286)&gt;0,"SANTANDER",IF(COUNTIF('Códigos Itaú (ref)'!$A$2:$A$44,$C286)&gt;0,"ITAU",IF(AND(TRIM(UPPER($I286))="CONTRATUAL",ISNUMBER(SEARCH("INDIVIDUAL",SUBSTITUTE(UPPER($D286)," ","")))),"PREMIUM FREE",""))))</f>
        <v/>
      </c>
    </row>
    <row r="287">
      <c r="Y287" s="380">
        <f>IF(AND(X287&lt;&gt;"",W287&lt;&gt;""),IF(X287&lt;=W287,"SIM","NÃO"),"")</f>
        <v/>
      </c>
      <c r="AC287">
        <f>IF($C287="","",IF(COUNTIF('Códigos Santander (ref)'!$A$2:$A$79,$C287)&gt;0,"SANTANDER",IF(COUNTIF('Códigos Itaú (ref)'!$A$2:$A$44,$C287)&gt;0,"ITAU",IF(AND(TRIM(UPPER($I287))="CONTRATUAL",ISNUMBER(SEARCH("INDIVIDUAL",SUBSTITUTE(UPPER($D287)," ","")))),"PREMIUM FREE",""))))</f>
        <v/>
      </c>
    </row>
    <row r="288">
      <c r="Y288" s="380">
        <f>IF(AND(X288&lt;&gt;"",W288&lt;&gt;""),IF(X288&lt;=W288,"SIM","NÃO"),"")</f>
        <v/>
      </c>
      <c r="AC288">
        <f>IF($C288="","",IF(COUNTIF('Códigos Santander (ref)'!$A$2:$A$79,$C288)&gt;0,"SANTANDER",IF(COUNTIF('Códigos Itaú (ref)'!$A$2:$A$44,$C288)&gt;0,"ITAU",IF(AND(TRIM(UPPER($I288))="CONTRATUAL",ISNUMBER(SEARCH("INDIVIDUAL",SUBSTITUTE(UPPER($D288)," ","")))),"PREMIUM FREE",""))))</f>
        <v/>
      </c>
    </row>
    <row r="289">
      <c r="Y289" s="380">
        <f>IF(AND(X289&lt;&gt;"",W289&lt;&gt;""),IF(X289&lt;=W289,"SIM","NÃO"),"")</f>
        <v/>
      </c>
      <c r="AC289">
        <f>IF($C289="","",IF(COUNTIF('Códigos Santander (ref)'!$A$2:$A$79,$C289)&gt;0,"SANTANDER",IF(COUNTIF('Códigos Itaú (ref)'!$A$2:$A$44,$C289)&gt;0,"ITAU",IF(AND(TRIM(UPPER($I289))="CONTRATUAL",ISNUMBER(SEARCH("INDIVIDUAL",SUBSTITUTE(UPPER($D289)," ","")))),"PREMIUM FREE",""))))</f>
        <v/>
      </c>
    </row>
    <row r="290">
      <c r="Y290" s="380">
        <f>IF(AND(X290&lt;&gt;"",W290&lt;&gt;""),IF(X290&lt;=W290,"SIM","NÃO"),"")</f>
        <v/>
      </c>
      <c r="AC290">
        <f>IF($C290="","",IF(COUNTIF('Códigos Santander (ref)'!$A$2:$A$79,$C290)&gt;0,"SANTANDER",IF(COUNTIF('Códigos Itaú (ref)'!$A$2:$A$44,$C290)&gt;0,"ITAU",IF(AND(TRIM(UPPER($I290))="CONTRATUAL",ISNUMBER(SEARCH("INDIVIDUAL",SUBSTITUTE(UPPER($D290)," ","")))),"PREMIUM FREE",""))))</f>
        <v/>
      </c>
    </row>
    <row r="291">
      <c r="Y291" s="380">
        <f>IF(AND(X291&lt;&gt;"",W291&lt;&gt;""),IF(X291&lt;=W291,"SIM","NÃO"),"")</f>
        <v/>
      </c>
      <c r="AC291">
        <f>IF($C291="","",IF(COUNTIF('Códigos Santander (ref)'!$A$2:$A$79,$C291)&gt;0,"SANTANDER",IF(COUNTIF('Códigos Itaú (ref)'!$A$2:$A$44,$C291)&gt;0,"ITAU",IF(AND(TRIM(UPPER($I291))="CONTRATUAL",ISNUMBER(SEARCH("INDIVIDUAL",SUBSTITUTE(UPPER($D291)," ","")))),"PREMIUM FREE",""))))</f>
        <v/>
      </c>
    </row>
    <row r="292">
      <c r="Y292" s="380">
        <f>IF(AND(X292&lt;&gt;"",W292&lt;&gt;""),IF(X292&lt;=W292,"SIM","NÃO"),"")</f>
        <v/>
      </c>
      <c r="AC292">
        <f>IF($C292="","",IF(COUNTIF('Códigos Santander (ref)'!$A$2:$A$79,$C292)&gt;0,"SANTANDER",IF(COUNTIF('Códigos Itaú (ref)'!$A$2:$A$44,$C292)&gt;0,"ITAU",IF(AND(TRIM(UPPER($I292))="CONTRATUAL",ISNUMBER(SEARCH("INDIVIDUAL",SUBSTITUTE(UPPER($D292)," ","")))),"PREMIUM FREE",""))))</f>
        <v/>
      </c>
    </row>
    <row r="293">
      <c r="Y293" s="380">
        <f>IF(AND(X293&lt;&gt;"",W293&lt;&gt;""),IF(X293&lt;=W293,"SIM","NÃO"),"")</f>
        <v/>
      </c>
      <c r="AC293">
        <f>IF($C293="","",IF(COUNTIF('Códigos Santander (ref)'!$A$2:$A$79,$C293)&gt;0,"SANTANDER",IF(COUNTIF('Códigos Itaú (ref)'!$A$2:$A$44,$C293)&gt;0,"ITAU",IF(AND(TRIM(UPPER($I293))="CONTRATUAL",ISNUMBER(SEARCH("INDIVIDUAL",SUBSTITUTE(UPPER($D293)," ","")))),"PREMIUM FREE",""))))</f>
        <v/>
      </c>
    </row>
    <row r="294">
      <c r="Y294" s="380">
        <f>IF(AND(X294&lt;&gt;"",W294&lt;&gt;""),IF(X294&lt;=W294,"SIM","NÃO"),"")</f>
        <v/>
      </c>
      <c r="AC294">
        <f>IF($C294="","",IF(COUNTIF('Códigos Santander (ref)'!$A$2:$A$79,$C294)&gt;0,"SANTANDER",IF(COUNTIF('Códigos Itaú (ref)'!$A$2:$A$44,$C294)&gt;0,"ITAU",IF(AND(TRIM(UPPER($I294))="CONTRATUAL",ISNUMBER(SEARCH("INDIVIDUAL",SUBSTITUTE(UPPER($D294)," ","")))),"PREMIUM FREE",""))))</f>
        <v/>
      </c>
    </row>
    <row r="295">
      <c r="Y295" s="380">
        <f>IF(AND(X295&lt;&gt;"",W295&lt;&gt;""),IF(X295&lt;=W295,"SIM","NÃO"),"")</f>
        <v/>
      </c>
      <c r="AC295">
        <f>IF($C295="","",IF(COUNTIF('Códigos Santander (ref)'!$A$2:$A$79,$C295)&gt;0,"SANTANDER",IF(COUNTIF('Códigos Itaú (ref)'!$A$2:$A$44,$C295)&gt;0,"ITAU",IF(AND(TRIM(UPPER($I295))="CONTRATUAL",ISNUMBER(SEARCH("INDIVIDUAL",SUBSTITUTE(UPPER($D295)," ","")))),"PREMIUM FREE",""))))</f>
        <v/>
      </c>
    </row>
    <row r="296">
      <c r="Y296" s="380">
        <f>IF(AND(X296&lt;&gt;"",W296&lt;&gt;""),IF(X296&lt;=W296,"SIM","NÃO"),"")</f>
        <v/>
      </c>
      <c r="AC296">
        <f>IF($C296="","",IF(COUNTIF('Códigos Santander (ref)'!$A$2:$A$79,$C296)&gt;0,"SANTANDER",IF(COUNTIF('Códigos Itaú (ref)'!$A$2:$A$44,$C296)&gt;0,"ITAU",IF(AND(TRIM(UPPER($I296))="CONTRATUAL",ISNUMBER(SEARCH("INDIVIDUAL",SUBSTITUTE(UPPER($D296)," ","")))),"PREMIUM FREE",""))))</f>
        <v/>
      </c>
    </row>
    <row r="297">
      <c r="Y297" s="380">
        <f>IF(AND(X297&lt;&gt;"",W297&lt;&gt;""),IF(X297&lt;=W297,"SIM","NÃO"),"")</f>
        <v/>
      </c>
      <c r="AC297">
        <f>IF($C297="","",IF(COUNTIF('Códigos Santander (ref)'!$A$2:$A$79,$C297)&gt;0,"SANTANDER",IF(COUNTIF('Códigos Itaú (ref)'!$A$2:$A$44,$C297)&gt;0,"ITAU",IF(AND(TRIM(UPPER($I297))="CONTRATUAL",ISNUMBER(SEARCH("INDIVIDUAL",SUBSTITUTE(UPPER($D297)," ","")))),"PREMIUM FREE",""))))</f>
        <v/>
      </c>
    </row>
    <row r="298">
      <c r="Y298" s="380">
        <f>IF(AND(X298&lt;&gt;"",W298&lt;&gt;""),IF(X298&lt;=W298,"SIM","NÃO"),"")</f>
        <v/>
      </c>
      <c r="AC298">
        <f>IF($C298="","",IF(COUNTIF('Códigos Santander (ref)'!$A$2:$A$79,$C298)&gt;0,"SANTANDER",IF(COUNTIF('Códigos Itaú (ref)'!$A$2:$A$44,$C298)&gt;0,"ITAU",IF(AND(TRIM(UPPER($I298))="CONTRATUAL",ISNUMBER(SEARCH("INDIVIDUAL",SUBSTITUTE(UPPER($D298)," ","")))),"PREMIUM FREE",""))))</f>
        <v/>
      </c>
    </row>
    <row r="299">
      <c r="Y299" s="380">
        <f>IF(AND(X299&lt;&gt;"",W299&lt;&gt;""),IF(X299&lt;=W299,"SIM","NÃO"),"")</f>
        <v/>
      </c>
      <c r="AC299">
        <f>IF($C299="","",IF(COUNTIF('Códigos Santander (ref)'!$A$2:$A$79,$C299)&gt;0,"SANTANDER",IF(COUNTIF('Códigos Itaú (ref)'!$A$2:$A$44,$C299)&gt;0,"ITAU",IF(AND(TRIM(UPPER($I299))="CONTRATUAL",ISNUMBER(SEARCH("INDIVIDUAL",SUBSTITUTE(UPPER($D299)," ","")))),"PREMIUM FREE",""))))</f>
        <v/>
      </c>
    </row>
    <row r="300">
      <c r="Y300" s="380">
        <f>IF(AND(X300&lt;&gt;"",W300&lt;&gt;""),IF(X300&lt;=W300,"SIM","NÃO"),"")</f>
        <v/>
      </c>
      <c r="AC300">
        <f>IF($C300="","",IF(COUNTIF('Códigos Santander (ref)'!$A$2:$A$79,$C300)&gt;0,"SANTANDER",IF(COUNTIF('Códigos Itaú (ref)'!$A$2:$A$44,$C300)&gt;0,"ITAU",IF(AND(TRIM(UPPER($I300))="CONTRATUAL",ISNUMBER(SEARCH("INDIVIDUAL",SUBSTITUTE(UPPER($D300)," ","")))),"PREMIUM FREE",""))))</f>
        <v/>
      </c>
    </row>
    <row r="301">
      <c r="Y301" s="380">
        <f>IF(AND(X301&lt;&gt;"",W301&lt;&gt;""),IF(X301&lt;=W301,"SIM","NÃO"),"")</f>
        <v/>
      </c>
      <c r="AC301">
        <f>IF($C301="","",IF(COUNTIF('Códigos Santander (ref)'!$A$2:$A$79,$C301)&gt;0,"SANTANDER",IF(COUNTIF('Códigos Itaú (ref)'!$A$2:$A$44,$C301)&gt;0,"ITAU",IF(AND(TRIM(UPPER($I301))="CONTRATUAL",ISNUMBER(SEARCH("INDIVIDUAL",SUBSTITUTE(UPPER($D301)," ","")))),"PREMIUM FREE",""))))</f>
        <v/>
      </c>
    </row>
    <row r="302" ht="15" customHeight="1">
      <c r="A302" s="46" t="n"/>
      <c r="B302" s="46" t="n"/>
      <c r="C302" s="297" t="n"/>
      <c r="D302" s="46" t="n"/>
      <c r="Y302" s="380">
        <f>IF(AND(X302&lt;&gt;"",W302&lt;&gt;""),IF(X302&lt;=W302,"SIM","NÃO"),"")</f>
        <v/>
      </c>
      <c r="AC302">
        <f>IF($C302="","",IF(COUNTIF('Códigos Santander (ref)'!$A$2:$A$79,$C302)&gt;0,"SANTANDER",IF(COUNTIF('Códigos Itaú (ref)'!$A$2:$A$44,$C302)&gt;0,"ITAU",IF(AND(TRIM(UPPER($I302))="CONTRATUAL",ISNUMBER(SEARCH("INDIVIDUAL",SUBSTITUTE(UPPER($D302)," ","")))),"PREMIUM FREE",""))))</f>
        <v/>
      </c>
    </row>
    <row r="303" ht="15" customHeight="1">
      <c r="A303" s="46" t="n"/>
      <c r="B303" s="46" t="n"/>
      <c r="C303" s="297" t="n"/>
      <c r="D303" s="46" t="n"/>
      <c r="Y303" s="380">
        <f>IF(AND(X303&lt;&gt;"",W303&lt;&gt;""),IF(X303&lt;=W303,"SIM","NÃO"),"")</f>
        <v/>
      </c>
      <c r="AC303">
        <f>IF($C303="","",IF(COUNTIF('Códigos Santander (ref)'!$A$2:$A$79,$C303)&gt;0,"SANTANDER",IF(COUNTIF('Códigos Itaú (ref)'!$A$2:$A$44,$C303)&gt;0,"ITAU",IF(AND(TRIM(UPPER($I303))="CONTRATUAL",ISNUMBER(SEARCH("INDIVIDUAL",SUBSTITUTE(UPPER($D303)," ","")))),"PREMIUM FREE",""))))</f>
        <v/>
      </c>
    </row>
    <row r="304" ht="15" customHeight="1">
      <c r="A304" s="46" t="n"/>
      <c r="B304" s="46" t="n"/>
      <c r="C304" s="297" t="n"/>
      <c r="D304" s="46" t="n"/>
      <c r="Y304" s="380">
        <f>IF(AND(X304&lt;&gt;"",W304&lt;&gt;""),IF(X304&lt;=W304,"SIM","NÃO"),"")</f>
        <v/>
      </c>
      <c r="AC304">
        <f>IF($C304="","",IF(COUNTIF('Códigos Santander (ref)'!$A$2:$A$79,$C304)&gt;0,"SANTANDER",IF(COUNTIF('Códigos Itaú (ref)'!$A$2:$A$44,$C304)&gt;0,"ITAU",IF(AND(TRIM(UPPER($I304))="CONTRATUAL",ISNUMBER(SEARCH("INDIVIDUAL",SUBSTITUTE(UPPER($D304)," ","")))),"PREMIUM FREE",""))))</f>
        <v/>
      </c>
    </row>
    <row r="305" ht="15" customHeight="1">
      <c r="A305" s="46" t="n"/>
      <c r="B305" s="46" t="n"/>
      <c r="C305" s="297" t="n"/>
      <c r="D305" s="46" t="n"/>
      <c r="Y305" s="380">
        <f>IF(AND(X305&lt;&gt;"",W305&lt;&gt;""),IF(X305&lt;=W305,"SIM","NÃO"),"")</f>
        <v/>
      </c>
      <c r="AC305">
        <f>IF($C305="","",IF(COUNTIF('Códigos Santander (ref)'!$A$2:$A$79,$C305)&gt;0,"SANTANDER",IF(COUNTIF('Códigos Itaú (ref)'!$A$2:$A$44,$C305)&gt;0,"ITAU",IF(AND(TRIM(UPPER($I305))="CONTRATUAL",ISNUMBER(SEARCH("INDIVIDUAL",SUBSTITUTE(UPPER($D305)," ","")))),"PREMIUM FREE",""))))</f>
        <v/>
      </c>
    </row>
    <row r="306">
      <c r="Y306" s="380">
        <f>IF(AND(X306&lt;&gt;"",W306&lt;&gt;""),IF(X306&lt;=W306,"SIM","NÃO"),"")</f>
        <v/>
      </c>
      <c r="AC306">
        <f>IF($C306="","",IF(COUNTIF('Códigos Santander (ref)'!$A$2:$A$79,$C306)&gt;0,"SANTANDER",IF(COUNTIF('Códigos Itaú (ref)'!$A$2:$A$44,$C306)&gt;0,"ITAU",IF(AND(TRIM(UPPER($I306))="CONTRATUAL",ISNUMBER(SEARCH("INDIVIDUAL",SUBSTITUTE(UPPER($D306)," ","")))),"PREMIUM FREE",""))))</f>
        <v/>
      </c>
    </row>
    <row r="307">
      <c r="Y307" s="380">
        <f>IF(AND(X307&lt;&gt;"",W307&lt;&gt;""),IF(X307&lt;=W307,"SIM","NÃO"),"")</f>
        <v/>
      </c>
      <c r="AC307">
        <f>IF($C307="","",IF(COUNTIF('Códigos Santander (ref)'!$A$2:$A$79,$C307)&gt;0,"SANTANDER",IF(COUNTIF('Códigos Itaú (ref)'!$A$2:$A$44,$C307)&gt;0,"ITAU",IF(AND(TRIM(UPPER($I307))="CONTRATUAL",ISNUMBER(SEARCH("INDIVIDUAL",SUBSTITUTE(UPPER($D307)," ","")))),"PREMIUM FREE",""))))</f>
        <v/>
      </c>
    </row>
    <row r="308">
      <c r="Y308" s="380">
        <f>IF(AND(X308&lt;&gt;"",W308&lt;&gt;""),IF(X308&lt;=W308,"SIM","NÃO"),"")</f>
        <v/>
      </c>
      <c r="AC308">
        <f>IF($C308="","",IF(COUNTIF('Códigos Santander (ref)'!$A$2:$A$79,$C308)&gt;0,"SANTANDER",IF(COUNTIF('Códigos Itaú (ref)'!$A$2:$A$44,$C308)&gt;0,"ITAU",IF(AND(TRIM(UPPER($I308))="CONTRATUAL",ISNUMBER(SEARCH("INDIVIDUAL",SUBSTITUTE(UPPER($D308)," ","")))),"PREMIUM FREE",""))))</f>
        <v/>
      </c>
    </row>
    <row r="309">
      <c r="Y309" s="380">
        <f>IF(AND(X309&lt;&gt;"",W309&lt;&gt;""),IF(X309&lt;=W309,"SIM","NÃO"),"")</f>
        <v/>
      </c>
      <c r="AC309">
        <f>IF($C309="","",IF(COUNTIF('Códigos Santander (ref)'!$A$2:$A$79,$C309)&gt;0,"SANTANDER",IF(COUNTIF('Códigos Itaú (ref)'!$A$2:$A$44,$C309)&gt;0,"ITAU",IF(AND(TRIM(UPPER($I309))="CONTRATUAL",ISNUMBER(SEARCH("INDIVIDUAL",SUBSTITUTE(UPPER($D309)," ","")))),"PREMIUM FREE",""))))</f>
        <v/>
      </c>
    </row>
    <row r="310">
      <c r="Y310" s="380">
        <f>IF(AND(X310&lt;&gt;"",W310&lt;&gt;""),IF(X310&lt;=W310,"SIM","NÃO"),"")</f>
        <v/>
      </c>
      <c r="AC310">
        <f>IF($C310="","",IF(COUNTIF('Códigos Santander (ref)'!$A$2:$A$79,$C310)&gt;0,"SANTANDER",IF(COUNTIF('Códigos Itaú (ref)'!$A$2:$A$44,$C310)&gt;0,"ITAU",IF(AND(TRIM(UPPER($I310))="CONTRATUAL",ISNUMBER(SEARCH("INDIVIDUAL",SUBSTITUTE(UPPER($D310)," ","")))),"PREMIUM FREE",""))))</f>
        <v/>
      </c>
    </row>
    <row r="311">
      <c r="Y311" s="380">
        <f>IF(AND(X311&lt;&gt;"",W311&lt;&gt;""),IF(X311&lt;=W311,"SIM","NÃO"),"")</f>
        <v/>
      </c>
      <c r="AC311">
        <f>IF($C311="","",IF(COUNTIF('Códigos Santander (ref)'!$A$2:$A$79,$C311)&gt;0,"SANTANDER",IF(COUNTIF('Códigos Itaú (ref)'!$A$2:$A$44,$C311)&gt;0,"ITAU",IF(AND(TRIM(UPPER($I311))="CONTRATUAL",ISNUMBER(SEARCH("INDIVIDUAL",SUBSTITUTE(UPPER($D311)," ","")))),"PREMIUM FREE",""))))</f>
        <v/>
      </c>
    </row>
    <row r="312">
      <c r="Y312" s="380">
        <f>IF(AND(X312&lt;&gt;"",W312&lt;&gt;""),IF(X312&lt;=W312,"SIM","NÃO"),"")</f>
        <v/>
      </c>
      <c r="AC312">
        <f>IF($C312="","",IF(COUNTIF('Códigos Santander (ref)'!$A$2:$A$79,$C312)&gt;0,"SANTANDER",IF(COUNTIF('Códigos Itaú (ref)'!$A$2:$A$44,$C312)&gt;0,"ITAU",IF(AND(TRIM(UPPER($I312))="CONTRATUAL",ISNUMBER(SEARCH("INDIVIDUAL",SUBSTITUTE(UPPER($D312)," ","")))),"PREMIUM FREE",""))))</f>
        <v/>
      </c>
    </row>
    <row r="313">
      <c r="Y313" s="380">
        <f>IF(AND(X313&lt;&gt;"",W313&lt;&gt;""),IF(X313&lt;=W313,"SIM","NÃO"),"")</f>
        <v/>
      </c>
      <c r="AC313">
        <f>IF($C313="","",IF(COUNTIF('Códigos Santander (ref)'!$A$2:$A$79,$C313)&gt;0,"SANTANDER",IF(COUNTIF('Códigos Itaú (ref)'!$A$2:$A$44,$C313)&gt;0,"ITAU",IF(AND(TRIM(UPPER($I313))="CONTRATUAL",ISNUMBER(SEARCH("INDIVIDUAL",SUBSTITUTE(UPPER($D313)," ","")))),"PREMIUM FREE",""))))</f>
        <v/>
      </c>
    </row>
    <row r="314">
      <c r="Y314" s="380">
        <f>IF(AND(X314&lt;&gt;"",W314&lt;&gt;""),IF(X314&lt;=W314,"SIM","NÃO"),"")</f>
        <v/>
      </c>
      <c r="AC314">
        <f>IF($C314="","",IF(COUNTIF('Códigos Santander (ref)'!$A$2:$A$79,$C314)&gt;0,"SANTANDER",IF(COUNTIF('Códigos Itaú (ref)'!$A$2:$A$44,$C314)&gt;0,"ITAU",IF(AND(TRIM(UPPER($I314))="CONTRATUAL",ISNUMBER(SEARCH("INDIVIDUAL",SUBSTITUTE(UPPER($D314)," ","")))),"PREMIUM FREE",""))))</f>
        <v/>
      </c>
    </row>
    <row r="315">
      <c r="Y315" s="380">
        <f>IF(AND(X315&lt;&gt;"",W315&lt;&gt;""),IF(X315&lt;=W315,"SIM","NÃO"),"")</f>
        <v/>
      </c>
      <c r="AC315">
        <f>IF($C315="","",IF(COUNTIF('Códigos Santander (ref)'!$A$2:$A$79,$C315)&gt;0,"SANTANDER",IF(COUNTIF('Códigos Itaú (ref)'!$A$2:$A$44,$C315)&gt;0,"ITAU",IF(AND(TRIM(UPPER($I315))="CONTRATUAL",ISNUMBER(SEARCH("INDIVIDUAL",SUBSTITUTE(UPPER($D315)," ","")))),"PREMIUM FREE",""))))</f>
        <v/>
      </c>
    </row>
    <row r="316">
      <c r="Y316" s="380">
        <f>IF(AND(X316&lt;&gt;"",W316&lt;&gt;""),IF(X316&lt;=W316,"SIM","NÃO"),"")</f>
        <v/>
      </c>
      <c r="AC316">
        <f>IF($C316="","",IF(COUNTIF('Códigos Santander (ref)'!$A$2:$A$79,$C316)&gt;0,"SANTANDER",IF(COUNTIF('Códigos Itaú (ref)'!$A$2:$A$44,$C316)&gt;0,"ITAU",IF(AND(TRIM(UPPER($I316))="CONTRATUAL",ISNUMBER(SEARCH("INDIVIDUAL",SUBSTITUTE(UPPER($D316)," ","")))),"PREMIUM FREE",""))))</f>
        <v/>
      </c>
    </row>
    <row r="317">
      <c r="Y317" s="380">
        <f>IF(AND(X317&lt;&gt;"",W317&lt;&gt;""),IF(X317&lt;=W317,"SIM","NÃO"),"")</f>
        <v/>
      </c>
      <c r="AC317">
        <f>IF($C317="","",IF(COUNTIF('Códigos Santander (ref)'!$A$2:$A$79,$C317)&gt;0,"SANTANDER",IF(COUNTIF('Códigos Itaú (ref)'!$A$2:$A$44,$C317)&gt;0,"ITAU",IF(AND(TRIM(UPPER($I317))="CONTRATUAL",ISNUMBER(SEARCH("INDIVIDUAL",SUBSTITUTE(UPPER($D317)," ","")))),"PREMIUM FREE",""))))</f>
        <v/>
      </c>
    </row>
    <row r="318">
      <c r="Y318" s="380">
        <f>IF(AND(X318&lt;&gt;"",W318&lt;&gt;""),IF(X318&lt;=W318,"SIM","NÃO"),"")</f>
        <v/>
      </c>
      <c r="AC318">
        <f>IF($C318="","",IF(COUNTIF('Códigos Santander (ref)'!$A$2:$A$79,$C318)&gt;0,"SANTANDER",IF(COUNTIF('Códigos Itaú (ref)'!$A$2:$A$44,$C318)&gt;0,"ITAU",IF(AND(TRIM(UPPER($I318))="CONTRATUAL",ISNUMBER(SEARCH("INDIVIDUAL",SUBSTITUTE(UPPER($D318)," ","")))),"PREMIUM FREE",""))))</f>
        <v/>
      </c>
    </row>
    <row r="319">
      <c r="Y319" s="380">
        <f>IF(AND(X319&lt;&gt;"",W319&lt;&gt;""),IF(X319&lt;=W319,"SIM","NÃO"),"")</f>
        <v/>
      </c>
      <c r="AC319">
        <f>IF($C319="","",IF(COUNTIF('Códigos Santander (ref)'!$A$2:$A$79,$C319)&gt;0,"SANTANDER",IF(COUNTIF('Códigos Itaú (ref)'!$A$2:$A$44,$C319)&gt;0,"ITAU",IF(AND(TRIM(UPPER($I319))="CONTRATUAL",ISNUMBER(SEARCH("INDIVIDUAL",SUBSTITUTE(UPPER($D319)," ","")))),"PREMIUM FREE",""))))</f>
        <v/>
      </c>
    </row>
    <row r="320">
      <c r="Y320" s="380">
        <f>IF(AND(X320&lt;&gt;"",W320&lt;&gt;""),IF(X320&lt;=W320,"SIM","NÃO"),"")</f>
        <v/>
      </c>
      <c r="AC320">
        <f>IF($C320="","",IF(COUNTIF('Códigos Santander (ref)'!$A$2:$A$79,$C320)&gt;0,"SANTANDER",IF(COUNTIF('Códigos Itaú (ref)'!$A$2:$A$44,$C320)&gt;0,"ITAU",IF(AND(TRIM(UPPER($I320))="CONTRATUAL",ISNUMBER(SEARCH("INDIVIDUAL",SUBSTITUTE(UPPER($D320)," ","")))),"PREMIUM FREE",""))))</f>
        <v/>
      </c>
    </row>
    <row r="321">
      <c r="Y321" s="380">
        <f>IF(AND(X321&lt;&gt;"",W321&lt;&gt;""),IF(X321&lt;=W321,"SIM","NÃO"),"")</f>
        <v/>
      </c>
      <c r="AC321">
        <f>IF($C321="","",IF(COUNTIF('Códigos Santander (ref)'!$A$2:$A$79,$C321)&gt;0,"SANTANDER",IF(COUNTIF('Códigos Itaú (ref)'!$A$2:$A$44,$C321)&gt;0,"ITAU",IF(AND(TRIM(UPPER($I321))="CONTRATUAL",ISNUMBER(SEARCH("INDIVIDUAL",SUBSTITUTE(UPPER($D321)," ","")))),"PREMIUM FREE",""))))</f>
        <v/>
      </c>
    </row>
    <row r="322">
      <c r="Y322" s="380">
        <f>IF(AND(X322&lt;&gt;"",W322&lt;&gt;""),IF(X322&lt;=W322,"SIM","NÃO"),"")</f>
        <v/>
      </c>
      <c r="AC322">
        <f>IF($C322="","",IF(COUNTIF('Códigos Santander (ref)'!$A$2:$A$79,$C322)&gt;0,"SANTANDER",IF(COUNTIF('Códigos Itaú (ref)'!$A$2:$A$44,$C322)&gt;0,"ITAU",IF(AND(TRIM(UPPER($I322))="CONTRATUAL",ISNUMBER(SEARCH("INDIVIDUAL",SUBSTITUTE(UPPER($D322)," ","")))),"PREMIUM FREE",""))))</f>
        <v/>
      </c>
    </row>
    <row r="323">
      <c r="Y323" s="380">
        <f>IF(AND(X323&lt;&gt;"",W323&lt;&gt;""),IF(X323&lt;=W323,"SIM","NÃO"),"")</f>
        <v/>
      </c>
      <c r="AC323">
        <f>IF($C323="","",IF(COUNTIF('Códigos Santander (ref)'!$A$2:$A$79,$C323)&gt;0,"SANTANDER",IF(COUNTIF('Códigos Itaú (ref)'!$A$2:$A$44,$C323)&gt;0,"ITAU",IF(AND(TRIM(UPPER($I323))="CONTRATUAL",ISNUMBER(SEARCH("INDIVIDUAL",SUBSTITUTE(UPPER($D323)," ","")))),"PREMIUM FREE",""))))</f>
        <v/>
      </c>
    </row>
    <row r="324">
      <c r="Y324" s="380">
        <f>IF(AND(X324&lt;&gt;"",W324&lt;&gt;""),IF(X324&lt;=W324,"SIM","NÃO"),"")</f>
        <v/>
      </c>
      <c r="AC324">
        <f>IF($C324="","",IF(COUNTIF('Códigos Santander (ref)'!$A$2:$A$79,$C324)&gt;0,"SANTANDER",IF(COUNTIF('Códigos Itaú (ref)'!$A$2:$A$44,$C324)&gt;0,"ITAU",IF(AND(TRIM(UPPER($I324))="CONTRATUAL",ISNUMBER(SEARCH("INDIVIDUAL",SUBSTITUTE(UPPER($D324)," ","")))),"PREMIUM FREE",""))))</f>
        <v/>
      </c>
    </row>
    <row r="325">
      <c r="Y325" s="380">
        <f>IF(AND(X325&lt;&gt;"",W325&lt;&gt;""),IF(X325&lt;=W325,"SIM","NÃO"),"")</f>
        <v/>
      </c>
      <c r="AC325">
        <f>IF($C325="","",IF(COUNTIF('Códigos Santander (ref)'!$A$2:$A$79,$C325)&gt;0,"SANTANDER",IF(COUNTIF('Códigos Itaú (ref)'!$A$2:$A$44,$C325)&gt;0,"ITAU",IF(AND(TRIM(UPPER($I325))="CONTRATUAL",ISNUMBER(SEARCH("INDIVIDUAL",SUBSTITUTE(UPPER($D325)," ","")))),"PREMIUM FREE",""))))</f>
        <v/>
      </c>
    </row>
    <row r="326">
      <c r="Y326" s="380">
        <f>IF(AND(X326&lt;&gt;"",W326&lt;&gt;""),IF(X326&lt;=W326,"SIM","NÃO"),"")</f>
        <v/>
      </c>
      <c r="AC326">
        <f>IF($C326="","",IF(COUNTIF('Códigos Santander (ref)'!$A$2:$A$79,$C326)&gt;0,"SANTANDER",IF(COUNTIF('Códigos Itaú (ref)'!$A$2:$A$44,$C326)&gt;0,"ITAU",IF(AND(TRIM(UPPER($I326))="CONTRATUAL",ISNUMBER(SEARCH("INDIVIDUAL",SUBSTITUTE(UPPER($D326)," ","")))),"PREMIUM FREE",""))))</f>
        <v/>
      </c>
    </row>
    <row r="327">
      <c r="Y327" s="380">
        <f>IF(AND(X327&lt;&gt;"",W327&lt;&gt;""),IF(X327&lt;=W327,"SIM","NÃO"),"")</f>
        <v/>
      </c>
      <c r="AC327">
        <f>IF($C327="","",IF(COUNTIF('Códigos Santander (ref)'!$A$2:$A$79,$C327)&gt;0,"SANTANDER",IF(COUNTIF('Códigos Itaú (ref)'!$A$2:$A$44,$C327)&gt;0,"ITAU",IF(AND(TRIM(UPPER($I327))="CONTRATUAL",ISNUMBER(SEARCH("INDIVIDUAL",SUBSTITUTE(UPPER($D327)," ","")))),"PREMIUM FREE",""))))</f>
        <v/>
      </c>
    </row>
    <row r="328">
      <c r="Y328" s="380">
        <f>IF(AND(X328&lt;&gt;"",W328&lt;&gt;""),IF(X328&lt;=W328,"SIM","NÃO"),"")</f>
        <v/>
      </c>
      <c r="AC328">
        <f>IF($C328="","",IF(COUNTIF('Códigos Santander (ref)'!$A$2:$A$79,$C328)&gt;0,"SANTANDER",IF(COUNTIF('Códigos Itaú (ref)'!$A$2:$A$44,$C328)&gt;0,"ITAU",IF(AND(TRIM(UPPER($I328))="CONTRATUAL",ISNUMBER(SEARCH("INDIVIDUAL",SUBSTITUTE(UPPER($D328)," ","")))),"PREMIUM FREE",""))))</f>
        <v/>
      </c>
    </row>
    <row r="329">
      <c r="Y329" s="380">
        <f>IF(AND(X329&lt;&gt;"",W329&lt;&gt;""),IF(X329&lt;=W329,"SIM","NÃO"),"")</f>
        <v/>
      </c>
      <c r="AC329">
        <f>IF($C329="","",IF(COUNTIF('Códigos Santander (ref)'!$A$2:$A$79,$C329)&gt;0,"SANTANDER",IF(COUNTIF('Códigos Itaú (ref)'!$A$2:$A$44,$C329)&gt;0,"ITAU",IF(AND(TRIM(UPPER($I329))="CONTRATUAL",ISNUMBER(SEARCH("INDIVIDUAL",SUBSTITUTE(UPPER($D329)," ","")))),"PREMIUM FREE",""))))</f>
        <v/>
      </c>
    </row>
    <row r="330">
      <c r="Y330" s="380">
        <f>IF(AND(X330&lt;&gt;"",W330&lt;&gt;""),IF(X330&lt;=W330,"SIM","NÃO"),"")</f>
        <v/>
      </c>
      <c r="AC330">
        <f>IF($C330="","",IF(COUNTIF('Códigos Santander (ref)'!$A$2:$A$79,$C330)&gt;0,"SANTANDER",IF(COUNTIF('Códigos Itaú (ref)'!$A$2:$A$44,$C330)&gt;0,"ITAU",IF(AND(TRIM(UPPER($I330))="CONTRATUAL",ISNUMBER(SEARCH("INDIVIDUAL",SUBSTITUTE(UPPER($D330)," ","")))),"PREMIUM FREE",""))))</f>
        <v/>
      </c>
    </row>
    <row r="331">
      <c r="Y331" s="423">
        <f>IF(AND(X331&lt;&gt;"",W331&lt;&gt;""),IF(X331&lt;=W331,"SIM","NÃO"),"")</f>
        <v/>
      </c>
      <c r="AC331">
        <f>IF($C331="","",IF(COUNTIF('Códigos Santander (ref)'!$A$2:$A$79,$C331)&gt;0,"SANTANDER",IF(COUNTIF('Códigos Itaú (ref)'!$A$2:$A$44,$C331)&gt;0,"ITAU",IF(AND(TRIM(UPPER($I331))="CONTRATUAL",ISNUMBER(SEARCH("INDIVIDUAL",SUBSTITUTE(UPPER($D331)," ","")))),"PREMIUM FREE",""))))</f>
        <v/>
      </c>
    </row>
    <row r="332">
      <c r="Y332" s="339">
        <f>IF(AND(X332&lt;&gt;"",W332&lt;&gt;""),IF(X332&lt;=W332,"SIM","NÃO"),"")</f>
        <v/>
      </c>
      <c r="AC332">
        <f>IF($C332="","",IF(COUNTIF('Códigos Santander (ref)'!$A$2:$A$79,$C332)&gt;0,"SANTANDER",IF(COUNTIF('Códigos Itaú (ref)'!$A$2:$A$44,$C332)&gt;0,"ITAU",IF(AND(TRIM(UPPER($I332))="CONTRATUAL",ISNUMBER(SEARCH("INDIVIDUAL",SUBSTITUTE(UPPER($D332)," ","")))),"PREMIUM FREE",""))))</f>
        <v/>
      </c>
    </row>
    <row r="333">
      <c r="Y333" s="339">
        <f>IF(AND(X333&lt;&gt;"",W333&lt;&gt;""),IF(X333&lt;=W333,"SIM","NÃO"),"")</f>
        <v/>
      </c>
      <c r="AC333">
        <f>IF($C333="","",IF(COUNTIF('Códigos Santander (ref)'!$A$2:$A$79,$C333)&gt;0,"SANTANDER",IF(COUNTIF('Códigos Itaú (ref)'!$A$2:$A$44,$C333)&gt;0,"ITAU",IF(AND(TRIM(UPPER($I333))="CONTRATUAL",ISNUMBER(SEARCH("INDIVIDUAL",SUBSTITUTE(UPPER($D333)," ","")))),"PREMIUM FREE",""))))</f>
        <v/>
      </c>
    </row>
    <row r="334">
      <c r="Y334" s="339">
        <f>IF(AND(X334&lt;&gt;"",W334&lt;&gt;""),IF(X334&lt;=W334,"SIM","NÃO"),"")</f>
        <v/>
      </c>
      <c r="AC334">
        <f>IF($C334="","",IF(COUNTIF('Códigos Santander (ref)'!$A$2:$A$79,$C334)&gt;0,"SANTANDER",IF(COUNTIF('Códigos Itaú (ref)'!$A$2:$A$44,$C334)&gt;0,"ITAU",IF(AND(TRIM(UPPER($I334))="CONTRATUAL",ISNUMBER(SEARCH("INDIVIDUAL",SUBSTITUTE(UPPER($D334)," ","")))),"PREMIUM FREE",""))))</f>
        <v/>
      </c>
    </row>
    <row r="335">
      <c r="Y335" s="339">
        <f>IF(AND(X335&lt;&gt;"",W335&lt;&gt;""),IF(X335&lt;=W335,"SIM","NÃO"),"")</f>
        <v/>
      </c>
      <c r="AC335">
        <f>IF($C335="","",IF(COUNTIF('Códigos Santander (ref)'!$A$2:$A$79,$C335)&gt;0,"SANTANDER",IF(COUNTIF('Códigos Itaú (ref)'!$A$2:$A$44,$C335)&gt;0,"ITAU",IF(AND(TRIM(UPPER($I335))="CONTRATUAL",ISNUMBER(SEARCH("INDIVIDUAL",SUBSTITUTE(UPPER($D335)," ","")))),"PREMIUM FREE",""))))</f>
        <v/>
      </c>
    </row>
    <row r="336">
      <c r="Y336" s="339">
        <f>IF(AND(X336&lt;&gt;"",W336&lt;&gt;""),IF(X336&lt;=W336,"SIM","NÃO"),"")</f>
        <v/>
      </c>
      <c r="AC336">
        <f>IF($C336="","",IF(COUNTIF('Códigos Santander (ref)'!$A$2:$A$79,$C336)&gt;0,"SANTANDER",IF(COUNTIF('Códigos Itaú (ref)'!$A$2:$A$44,$C336)&gt;0,"ITAU",IF(AND(TRIM(UPPER($I336))="CONTRATUAL",ISNUMBER(SEARCH("INDIVIDUAL",SUBSTITUTE(UPPER($D336)," ","")))),"PREMIUM FREE",""))))</f>
        <v/>
      </c>
    </row>
    <row r="337">
      <c r="Y337" s="339">
        <f>IF(AND(X337&lt;&gt;"",W337&lt;&gt;""),IF(X337&lt;=W337,"SIM","NÃO"),"")</f>
        <v/>
      </c>
      <c r="AC337">
        <f>IF($C337="","",IF(COUNTIF('Códigos Santander (ref)'!$A$2:$A$79,$C337)&gt;0,"SANTANDER",IF(COUNTIF('Códigos Itaú (ref)'!$A$2:$A$44,$C337)&gt;0,"ITAU",IF(AND(TRIM(UPPER($I337))="CONTRATUAL",ISNUMBER(SEARCH("INDIVIDUAL",SUBSTITUTE(UPPER($D337)," ","")))),"PREMIUM FREE",""))))</f>
        <v/>
      </c>
    </row>
    <row r="338">
      <c r="Y338" s="339">
        <f>IF(AND(X338&lt;&gt;"",W338&lt;&gt;""),IF(X338&lt;=W338,"SIM","NÃO"),"")</f>
        <v/>
      </c>
      <c r="AC338">
        <f>IF($C338="","",IF(COUNTIF('Códigos Santander (ref)'!$A$2:$A$79,$C338)&gt;0,"SANTANDER",IF(COUNTIF('Códigos Itaú (ref)'!$A$2:$A$44,$C338)&gt;0,"ITAU",IF(AND(TRIM(UPPER($I338))="CONTRATUAL",ISNUMBER(SEARCH("INDIVIDUAL",SUBSTITUTE(UPPER($D338)," ","")))),"PREMIUM FREE",""))))</f>
        <v/>
      </c>
    </row>
    <row r="339">
      <c r="Y339" s="339">
        <f>IF(AND(X339&lt;&gt;"",W339&lt;&gt;""),IF(X339&lt;=W339,"SIM","NÃO"),"")</f>
        <v/>
      </c>
      <c r="AC339">
        <f>IF($C339="","",IF(COUNTIF('Códigos Santander (ref)'!$A$2:$A$79,$C339)&gt;0,"SANTANDER",IF(COUNTIF('Códigos Itaú (ref)'!$A$2:$A$44,$C339)&gt;0,"ITAU",IF(AND(TRIM(UPPER($I339))="CONTRATUAL",ISNUMBER(SEARCH("INDIVIDUAL",SUBSTITUTE(UPPER($D339)," ","")))),"PREMIUM FREE",""))))</f>
        <v/>
      </c>
    </row>
    <row r="340">
      <c r="Y340" s="339">
        <f>IF(AND(X340&lt;&gt;"",W340&lt;&gt;""),IF(X340&lt;=W340,"SIM","NÃO"),"")</f>
        <v/>
      </c>
      <c r="AC340">
        <f>IF($C340="","",IF(COUNTIF('Códigos Santander (ref)'!$A$2:$A$79,$C340)&gt;0,"SANTANDER",IF(COUNTIF('Códigos Itaú (ref)'!$A$2:$A$44,$C340)&gt;0,"ITAU",IF(AND(TRIM(UPPER($I340))="CONTRATUAL",ISNUMBER(SEARCH("INDIVIDUAL",SUBSTITUTE(UPPER($D340)," ","")))),"PREMIUM FREE",""))))</f>
        <v/>
      </c>
    </row>
    <row r="341">
      <c r="Y341" s="339">
        <f>IF(AND(X341&lt;&gt;"",W341&lt;&gt;""),IF(X341&lt;=W341,"SIM","NÃO"),"")</f>
        <v/>
      </c>
      <c r="AC341">
        <f>IF($C341="","",IF(COUNTIF('Códigos Santander (ref)'!$A$2:$A$79,$C341)&gt;0,"SANTANDER",IF(COUNTIF('Códigos Itaú (ref)'!$A$2:$A$44,$C341)&gt;0,"ITAU",IF(AND(TRIM(UPPER($I341))="CONTRATUAL",ISNUMBER(SEARCH("INDIVIDUAL",SUBSTITUTE(UPPER($D341)," ","")))),"PREMIUM FREE",""))))</f>
        <v/>
      </c>
    </row>
    <row r="342">
      <c r="Y342" s="339">
        <f>IF(AND(X342&lt;&gt;"",W342&lt;&gt;""),IF(X342&lt;=W342,"SIM","NÃO"),"")</f>
        <v/>
      </c>
      <c r="AC342">
        <f>IF($C342="","",IF(COUNTIF('Códigos Santander (ref)'!$A$2:$A$79,$C342)&gt;0,"SANTANDER",IF(COUNTIF('Códigos Itaú (ref)'!$A$2:$A$44,$C342)&gt;0,"ITAU",IF(AND(TRIM(UPPER($I342))="CONTRATUAL",ISNUMBER(SEARCH("INDIVIDUAL",SUBSTITUTE(UPPER($D342)," ","")))),"PREMIUM FREE",""))))</f>
        <v/>
      </c>
    </row>
    <row r="343">
      <c r="Y343" s="339">
        <f>IF(AND(X343&lt;&gt;"",W343&lt;&gt;""),IF(X343&lt;=W343,"SIM","NÃO"),"")</f>
        <v/>
      </c>
      <c r="AC343">
        <f>IF($C343="","",IF(COUNTIF('Códigos Santander (ref)'!$A$2:$A$79,$C343)&gt;0,"SANTANDER",IF(COUNTIF('Códigos Itaú (ref)'!$A$2:$A$44,$C343)&gt;0,"ITAU",IF(AND(TRIM(UPPER($I343))="CONTRATUAL",ISNUMBER(SEARCH("INDIVIDUAL",SUBSTITUTE(UPPER($D343)," ","")))),"PREMIUM FREE",""))))</f>
        <v/>
      </c>
    </row>
    <row r="344">
      <c r="Y344" s="339">
        <f>IF(AND(X344&lt;&gt;"",W344&lt;&gt;""),IF(X344&lt;=W344,"SIM","NÃO"),"")</f>
        <v/>
      </c>
      <c r="AC344">
        <f>IF($C344="","",IF(COUNTIF('Códigos Santander (ref)'!$A$2:$A$79,$C344)&gt;0,"SANTANDER",IF(COUNTIF('Códigos Itaú (ref)'!$A$2:$A$44,$C344)&gt;0,"ITAU",IF(AND(TRIM(UPPER($I344))="CONTRATUAL",ISNUMBER(SEARCH("INDIVIDUAL",SUBSTITUTE(UPPER($D344)," ","")))),"PREMIUM FREE",""))))</f>
        <v/>
      </c>
    </row>
    <row r="345">
      <c r="Y345" s="339">
        <f>IF(AND(X345&lt;&gt;"",W345&lt;&gt;""),IF(X345&lt;=W345,"SIM","NÃO"),"")</f>
        <v/>
      </c>
      <c r="AC345">
        <f>IF($C345="","",IF(COUNTIF('Códigos Santander (ref)'!$A$2:$A$79,$C345)&gt;0,"SANTANDER",IF(COUNTIF('Códigos Itaú (ref)'!$A$2:$A$44,$C345)&gt;0,"ITAU",IF(AND(TRIM(UPPER($I345))="CONTRATUAL",ISNUMBER(SEARCH("INDIVIDUAL",SUBSTITUTE(UPPER($D345)," ","")))),"PREMIUM FREE",""))))</f>
        <v/>
      </c>
    </row>
    <row r="346">
      <c r="Y346" s="339">
        <f>IF(AND(X346&lt;&gt;"",W346&lt;&gt;""),IF(X346&lt;=W346,"SIM","NÃO"),"")</f>
        <v/>
      </c>
      <c r="AC346">
        <f>IF($C346="","",IF(COUNTIF('Códigos Santander (ref)'!$A$2:$A$79,$C346)&gt;0,"SANTANDER",IF(COUNTIF('Códigos Itaú (ref)'!$A$2:$A$44,$C346)&gt;0,"ITAU",IF(AND(TRIM(UPPER($I346))="CONTRATUAL",ISNUMBER(SEARCH("INDIVIDUAL",SUBSTITUTE(UPPER($D346)," ","")))),"PREMIUM FREE",""))))</f>
        <v/>
      </c>
    </row>
    <row r="347">
      <c r="Y347" s="339">
        <f>IF(AND(X347&lt;&gt;"",W347&lt;&gt;""),IF(X347&lt;=W347,"SIM","NÃO"),"")</f>
        <v/>
      </c>
      <c r="AC347">
        <f>IF($C347="","",IF(COUNTIF('Códigos Santander (ref)'!$A$2:$A$79,$C347)&gt;0,"SANTANDER",IF(COUNTIF('Códigos Itaú (ref)'!$A$2:$A$44,$C347)&gt;0,"ITAU",IF(AND(TRIM(UPPER($I347))="CONTRATUAL",ISNUMBER(SEARCH("INDIVIDUAL",SUBSTITUTE(UPPER($D347)," ","")))),"PREMIUM FREE",""))))</f>
        <v/>
      </c>
    </row>
    <row r="348">
      <c r="Y348" s="339">
        <f>IF(AND(X348&lt;&gt;"",W348&lt;&gt;""),IF(X348&lt;=W348,"SIM","NÃO"),"")</f>
        <v/>
      </c>
      <c r="AC348">
        <f>IF($C348="","",IF(COUNTIF('Códigos Santander (ref)'!$A$2:$A$79,$C348)&gt;0,"SANTANDER",IF(COUNTIF('Códigos Itaú (ref)'!$A$2:$A$44,$C348)&gt;0,"ITAU",IF(AND(TRIM(UPPER($I348))="CONTRATUAL",ISNUMBER(SEARCH("INDIVIDUAL",SUBSTITUTE(UPPER($D348)," ","")))),"PREMIUM FREE",""))))</f>
        <v/>
      </c>
    </row>
    <row r="349">
      <c r="Y349" s="339">
        <f>IF(AND(X349&lt;&gt;"",W349&lt;&gt;""),IF(X349&lt;=W349,"SIM","NÃO"),"")</f>
        <v/>
      </c>
      <c r="AC349">
        <f>IF($C349="","",IF(COUNTIF('Códigos Santander (ref)'!$A$2:$A$79,$C349)&gt;0,"SANTANDER",IF(COUNTIF('Códigos Itaú (ref)'!$A$2:$A$44,$C349)&gt;0,"ITAU",IF(AND(TRIM(UPPER($I349))="CONTRATUAL",ISNUMBER(SEARCH("INDIVIDUAL",SUBSTITUTE(UPPER($D349)," ","")))),"PREMIUM FREE",""))))</f>
        <v/>
      </c>
    </row>
    <row r="350">
      <c r="Y350" s="339">
        <f>IF(AND(X350&lt;&gt;"",W350&lt;&gt;""),IF(X350&lt;=W350,"SIM","NÃO"),"")</f>
        <v/>
      </c>
      <c r="AC350">
        <f>IF($C350="","",IF(COUNTIF('Códigos Santander (ref)'!$A$2:$A$79,$C350)&gt;0,"SANTANDER",IF(COUNTIF('Códigos Itaú (ref)'!$A$2:$A$44,$C350)&gt;0,"ITAU",IF(AND(TRIM(UPPER($I350))="CONTRATUAL",ISNUMBER(SEARCH("INDIVIDUAL",SUBSTITUTE(UPPER($D350)," ","")))),"PREMIUM FREE",""))))</f>
        <v/>
      </c>
    </row>
    <row r="351">
      <c r="Y351" s="339">
        <f>IF(AND(X351&lt;&gt;"",W351&lt;&gt;""),IF(X351&lt;=W351,"SIM","NÃO"),"")</f>
        <v/>
      </c>
      <c r="AC351">
        <f>IF($C351="","",IF(COUNTIF('Códigos Santander (ref)'!$A$2:$A$79,$C351)&gt;0,"SANTANDER",IF(COUNTIF('Códigos Itaú (ref)'!$A$2:$A$44,$C351)&gt;0,"ITAU",IF(AND(TRIM(UPPER($I351))="CONTRATUAL",ISNUMBER(SEARCH("INDIVIDUAL",SUBSTITUTE(UPPER($D351)," ","")))),"PREMIUM FREE",""))))</f>
        <v/>
      </c>
    </row>
    <row r="352">
      <c r="Y352" s="339">
        <f>IF(AND(X352&lt;&gt;"",W352&lt;&gt;""),IF(X352&lt;=W352,"SIM","NÃO"),"")</f>
        <v/>
      </c>
      <c r="AC352">
        <f>IF($C352="","",IF(COUNTIF('Códigos Santander (ref)'!$A$2:$A$79,$C352)&gt;0,"SANTANDER",IF(COUNTIF('Códigos Itaú (ref)'!$A$2:$A$44,$C352)&gt;0,"ITAU",IF(AND(TRIM(UPPER($I352))="CONTRATUAL",ISNUMBER(SEARCH("INDIVIDUAL",SUBSTITUTE(UPPER($D352)," ","")))),"PREMIUM FREE",""))))</f>
        <v/>
      </c>
    </row>
    <row r="353">
      <c r="Y353" s="339">
        <f>IF(AND(X353&lt;&gt;"",W353&lt;&gt;""),IF(X353&lt;=W353,"SIM","NÃO"),"")</f>
        <v/>
      </c>
      <c r="AC353">
        <f>IF($C353="","",IF(COUNTIF('Códigos Santander (ref)'!$A$2:$A$79,$C353)&gt;0,"SANTANDER",IF(COUNTIF('Códigos Itaú (ref)'!$A$2:$A$44,$C353)&gt;0,"ITAU",IF(AND(TRIM(UPPER($I353))="CONTRATUAL",ISNUMBER(SEARCH("INDIVIDUAL",SUBSTITUTE(UPPER($D353)," ","")))),"PREMIUM FREE",""))))</f>
        <v/>
      </c>
    </row>
    <row r="354">
      <c r="Y354" s="339">
        <f>IF(AND(X354&lt;&gt;"",W354&lt;&gt;""),IF(X354&lt;=W354,"SIM","NÃO"),"")</f>
        <v/>
      </c>
      <c r="AC354">
        <f>IF($C354="","",IF(COUNTIF('Códigos Santander (ref)'!$A$2:$A$79,$C354)&gt;0,"SANTANDER",IF(COUNTIF('Códigos Itaú (ref)'!$A$2:$A$44,$C354)&gt;0,"ITAU",IF(AND(TRIM(UPPER($I354))="CONTRATUAL",ISNUMBER(SEARCH("INDIVIDUAL",SUBSTITUTE(UPPER($D354)," ","")))),"PREMIUM FREE",""))))</f>
        <v/>
      </c>
    </row>
    <row r="355">
      <c r="Y355" s="339">
        <f>IF(AND(X355&lt;&gt;"",W355&lt;&gt;""),IF(X355&lt;=W355,"SIM","NÃO"),"")</f>
        <v/>
      </c>
      <c r="AC355">
        <f>IF($C355="","",IF(COUNTIF('Códigos Santander (ref)'!$A$2:$A$79,$C355)&gt;0,"SANTANDER",IF(COUNTIF('Códigos Itaú (ref)'!$A$2:$A$44,$C355)&gt;0,"ITAU",IF(AND(TRIM(UPPER($I355))="CONTRATUAL",ISNUMBER(SEARCH("INDIVIDUAL",SUBSTITUTE(UPPER($D355)," ","")))),"PREMIUM FREE",""))))</f>
        <v/>
      </c>
    </row>
    <row r="356">
      <c r="Y356" s="339">
        <f>IF(AND(X356&lt;&gt;"",W356&lt;&gt;""),IF(X356&lt;=W356,"SIM","NÃO"),"")</f>
        <v/>
      </c>
      <c r="AC356">
        <f>IF($C356="","",IF(COUNTIF('Códigos Santander (ref)'!$A$2:$A$79,$C356)&gt;0,"SANTANDER",IF(COUNTIF('Códigos Itaú (ref)'!$A$2:$A$44,$C356)&gt;0,"ITAU",IF(AND(TRIM(UPPER($I356))="CONTRATUAL",ISNUMBER(SEARCH("INDIVIDUAL",SUBSTITUTE(UPPER($D356)," ","")))),"PREMIUM FREE",""))))</f>
        <v/>
      </c>
    </row>
    <row r="357">
      <c r="Y357" s="339">
        <f>IF(AND(X357&lt;&gt;"",W357&lt;&gt;""),IF(X357&lt;=W357,"SIM","NÃO"),"")</f>
        <v/>
      </c>
      <c r="AC357">
        <f>IF($C357="","",IF(COUNTIF('Códigos Santander (ref)'!$A$2:$A$79,$C357)&gt;0,"SANTANDER",IF(COUNTIF('Códigos Itaú (ref)'!$A$2:$A$44,$C357)&gt;0,"ITAU",IF(AND(TRIM(UPPER($I357))="CONTRATUAL",ISNUMBER(SEARCH("INDIVIDUAL",SUBSTITUTE(UPPER($D357)," ","")))),"PREMIUM FREE",""))))</f>
        <v/>
      </c>
    </row>
    <row r="358">
      <c r="Y358" s="339">
        <f>IF(AND(X358&lt;&gt;"",W358&lt;&gt;""),IF(X358&lt;=W358,"SIM","NÃO"),"")</f>
        <v/>
      </c>
      <c r="AC358">
        <f>IF($C358="","",IF(COUNTIF('Códigos Santander (ref)'!$A$2:$A$79,$C358)&gt;0,"SANTANDER",IF(COUNTIF('Códigos Itaú (ref)'!$A$2:$A$44,$C358)&gt;0,"ITAU",IF(AND(TRIM(UPPER($I358))="CONTRATUAL",ISNUMBER(SEARCH("INDIVIDUAL",SUBSTITUTE(UPPER($D358)," ","")))),"PREMIUM FREE",""))))</f>
        <v/>
      </c>
    </row>
    <row r="359">
      <c r="Y359" s="339">
        <f>IF(AND(X359&lt;&gt;"",W359&lt;&gt;""),IF(X359&lt;=W359,"SIM","NÃO"),"")</f>
        <v/>
      </c>
      <c r="AC359">
        <f>IF($C359="","",IF(COUNTIF('Códigos Santander (ref)'!$A$2:$A$79,$C359)&gt;0,"SANTANDER",IF(COUNTIF('Códigos Itaú (ref)'!$A$2:$A$44,$C359)&gt;0,"ITAU",IF(AND(TRIM(UPPER($I359))="CONTRATUAL",ISNUMBER(SEARCH("INDIVIDUAL",SUBSTITUTE(UPPER($D359)," ","")))),"PREMIUM FREE",""))))</f>
        <v/>
      </c>
    </row>
    <row r="360">
      <c r="Y360" s="339">
        <f>IF(AND(X360&lt;&gt;"",W360&lt;&gt;""),IF(X360&lt;=W360,"SIM","NÃO"),"")</f>
        <v/>
      </c>
      <c r="AC360">
        <f>IF($C360="","",IF(COUNTIF('Códigos Santander (ref)'!$A$2:$A$79,$C360)&gt;0,"SANTANDER",IF(COUNTIF('Códigos Itaú (ref)'!$A$2:$A$44,$C360)&gt;0,"ITAU",IF(AND(TRIM(UPPER($I360))="CONTRATUAL",ISNUMBER(SEARCH("INDIVIDUAL",SUBSTITUTE(UPPER($D360)," ","")))),"PREMIUM FREE",""))))</f>
        <v/>
      </c>
    </row>
    <row r="361">
      <c r="Y361" s="339">
        <f>IF(AND(X361&lt;&gt;"",W361&lt;&gt;""),IF(X361&lt;=W361,"SIM","NÃO"),"")</f>
        <v/>
      </c>
      <c r="AC361">
        <f>IF($C361="","",IF(COUNTIF('Códigos Santander (ref)'!$A$2:$A$79,$C361)&gt;0,"SANTANDER",IF(COUNTIF('Códigos Itaú (ref)'!$A$2:$A$44,$C361)&gt;0,"ITAU",IF(AND(TRIM(UPPER($I361))="CONTRATUAL",ISNUMBER(SEARCH("INDIVIDUAL",SUBSTITUTE(UPPER($D361)," ","")))),"PREMIUM FREE",""))))</f>
        <v/>
      </c>
    </row>
    <row r="362">
      <c r="Y362" s="339">
        <f>IF(AND(X362&lt;&gt;"",W362&lt;&gt;""),IF(X362&lt;=W362,"SIM","NÃO"),"")</f>
        <v/>
      </c>
      <c r="AC362">
        <f>IF($C362="","",IF(COUNTIF('Códigos Santander (ref)'!$A$2:$A$79,$C362)&gt;0,"SANTANDER",IF(COUNTIF('Códigos Itaú (ref)'!$A$2:$A$44,$C362)&gt;0,"ITAU",IF(AND(TRIM(UPPER($I362))="CONTRATUAL",ISNUMBER(SEARCH("INDIVIDUAL",SUBSTITUTE(UPPER($D362)," ","")))),"PREMIUM FREE",""))))</f>
        <v/>
      </c>
    </row>
    <row r="363">
      <c r="Y363" s="339">
        <f>IF(AND(X363&lt;&gt;"",W363&lt;&gt;""),IF(X363&lt;=W363,"SIM","NÃO"),"")</f>
        <v/>
      </c>
      <c r="AC363">
        <f>IF($C363="","",IF(COUNTIF('Códigos Santander (ref)'!$A$2:$A$79,$C363)&gt;0,"SANTANDER",IF(COUNTIF('Códigos Itaú (ref)'!$A$2:$A$44,$C363)&gt;0,"ITAU",IF(AND(TRIM(UPPER($I363))="CONTRATUAL",ISNUMBER(SEARCH("INDIVIDUAL",SUBSTITUTE(UPPER($D363)," ","")))),"PREMIUM FREE",""))))</f>
        <v/>
      </c>
    </row>
    <row r="364">
      <c r="Y364" s="339">
        <f>IF(AND(X364&lt;&gt;"",W364&lt;&gt;""),IF(X364&lt;=W364,"SIM","NÃO"),"")</f>
        <v/>
      </c>
      <c r="AC364">
        <f>IF($C364="","",IF(COUNTIF('Códigos Santander (ref)'!$A$2:$A$79,$C364)&gt;0,"SANTANDER",IF(COUNTIF('Códigos Itaú (ref)'!$A$2:$A$44,$C364)&gt;0,"ITAU",IF(AND(TRIM(UPPER($I364))="CONTRATUAL",ISNUMBER(SEARCH("INDIVIDUAL",SUBSTITUTE(UPPER($D364)," ","")))),"PREMIUM FREE",""))))</f>
        <v/>
      </c>
    </row>
    <row r="365">
      <c r="Y365" s="339">
        <f>IF(AND(X365&lt;&gt;"",W365&lt;&gt;""),IF(X365&lt;=W365,"SIM","NÃO"),"")</f>
        <v/>
      </c>
      <c r="AC365">
        <f>IF($C365="","",IF(COUNTIF('Códigos Santander (ref)'!$A$2:$A$79,$C365)&gt;0,"SANTANDER",IF(COUNTIF('Códigos Itaú (ref)'!$A$2:$A$44,$C365)&gt;0,"ITAU",IF(AND(TRIM(UPPER($I365))="CONTRATUAL",ISNUMBER(SEARCH("INDIVIDUAL",SUBSTITUTE(UPPER($D365)," ","")))),"PREMIUM FREE",""))))</f>
        <v/>
      </c>
    </row>
    <row r="366">
      <c r="Y366" s="339">
        <f>IF(AND(X366&lt;&gt;"",W366&lt;&gt;""),IF(X366&lt;=W366,"SIM","NÃO"),"")</f>
        <v/>
      </c>
      <c r="AC366">
        <f>IF($C366="","",IF(COUNTIF('Códigos Santander (ref)'!$A$2:$A$79,$C366)&gt;0,"SANTANDER",IF(COUNTIF('Códigos Itaú (ref)'!$A$2:$A$44,$C366)&gt;0,"ITAU",IF(AND(TRIM(UPPER($I366))="CONTRATUAL",ISNUMBER(SEARCH("INDIVIDUAL",SUBSTITUTE(UPPER($D366)," ","")))),"PREMIUM FREE",""))))</f>
        <v/>
      </c>
    </row>
    <row r="367">
      <c r="Y367" s="339">
        <f>IF(AND(X367&lt;&gt;"",W367&lt;&gt;""),IF(X367&lt;=W367,"SIM","NÃO"),"")</f>
        <v/>
      </c>
      <c r="AC367">
        <f>IF($C367="","",IF(COUNTIF('Códigos Santander (ref)'!$A$2:$A$79,$C367)&gt;0,"SANTANDER",IF(COUNTIF('Códigos Itaú (ref)'!$A$2:$A$44,$C367)&gt;0,"ITAU",IF(AND(TRIM(UPPER($I367))="CONTRATUAL",ISNUMBER(SEARCH("INDIVIDUAL",SUBSTITUTE(UPPER($D367)," ","")))),"PREMIUM FREE",""))))</f>
        <v/>
      </c>
    </row>
    <row r="368">
      <c r="Y368" s="339">
        <f>IF(AND(X368&lt;&gt;"",W368&lt;&gt;""),IF(X368&lt;=W368,"SIM","NÃO"),"")</f>
        <v/>
      </c>
      <c r="AC368">
        <f>IF($C368="","",IF(COUNTIF('Códigos Santander (ref)'!$A$2:$A$79,$C368)&gt;0,"SANTANDER",IF(COUNTIF('Códigos Itaú (ref)'!$A$2:$A$44,$C368)&gt;0,"ITAU",IF(AND(TRIM(UPPER($I368))="CONTRATUAL",ISNUMBER(SEARCH("INDIVIDUAL",SUBSTITUTE(UPPER($D368)," ","")))),"PREMIUM FREE",""))))</f>
        <v/>
      </c>
    </row>
    <row r="369">
      <c r="Y369" s="339">
        <f>IF(AND(X369&lt;&gt;"",W369&lt;&gt;""),IF(X369&lt;=W369,"SIM","NÃO"),"")</f>
        <v/>
      </c>
      <c r="AC369">
        <f>IF($C369="","",IF(COUNTIF('Códigos Santander (ref)'!$A$2:$A$79,$C369)&gt;0,"SANTANDER",IF(COUNTIF('Códigos Itaú (ref)'!$A$2:$A$44,$C369)&gt;0,"ITAU",IF(AND(TRIM(UPPER($I369))="CONTRATUAL",ISNUMBER(SEARCH("INDIVIDUAL",SUBSTITUTE(UPPER($D369)," ","")))),"PREMIUM FREE",""))))</f>
        <v/>
      </c>
    </row>
    <row r="370">
      <c r="Y370" s="339">
        <f>IF(AND(X370&lt;&gt;"",W370&lt;&gt;""),IF(X370&lt;=W370,"SIM","NÃO"),"")</f>
        <v/>
      </c>
      <c r="AC370">
        <f>IF($C370="","",IF(COUNTIF('Códigos Santander (ref)'!$A$2:$A$79,$C370)&gt;0,"SANTANDER",IF(COUNTIF('Códigos Itaú (ref)'!$A$2:$A$44,$C370)&gt;0,"ITAU",IF(AND(TRIM(UPPER($I370))="CONTRATUAL",ISNUMBER(SEARCH("INDIVIDUAL",SUBSTITUTE(UPPER($D370)," ","")))),"PREMIUM FREE",""))))</f>
        <v/>
      </c>
    </row>
    <row r="371">
      <c r="Y371" s="339">
        <f>IF(AND(X371&lt;&gt;"",W371&lt;&gt;""),IF(X371&lt;=W371,"SIM","NÃO"),"")</f>
        <v/>
      </c>
      <c r="AC371">
        <f>IF($C371="","",IF(COUNTIF('Códigos Santander (ref)'!$A$2:$A$79,$C371)&gt;0,"SANTANDER",IF(COUNTIF('Códigos Itaú (ref)'!$A$2:$A$44,$C371)&gt;0,"ITAU",IF(AND(TRIM(UPPER($I371))="CONTRATUAL",ISNUMBER(SEARCH("INDIVIDUAL",SUBSTITUTE(UPPER($D371)," ","")))),"PREMIUM FREE",""))))</f>
        <v/>
      </c>
    </row>
    <row r="372">
      <c r="Y372" s="339">
        <f>IF(AND(X372&lt;&gt;"",W372&lt;&gt;""),IF(X372&lt;=W372,"SIM","NÃO"),"")</f>
        <v/>
      </c>
      <c r="AC372">
        <f>IF($C372="","",IF(COUNTIF('Códigos Santander (ref)'!$A$2:$A$79,$C372)&gt;0,"SANTANDER",IF(COUNTIF('Códigos Itaú (ref)'!$A$2:$A$44,$C372)&gt;0,"ITAU",IF(AND(TRIM(UPPER($I372))="CONTRATUAL",ISNUMBER(SEARCH("INDIVIDUAL",SUBSTITUTE(UPPER($D372)," ","")))),"PREMIUM FREE",""))))</f>
        <v/>
      </c>
    </row>
    <row r="373">
      <c r="Y373" s="339">
        <f>IF(AND(X373&lt;&gt;"",W373&lt;&gt;""),IF(X373&lt;=W373,"SIM","NÃO"),"")</f>
        <v/>
      </c>
      <c r="AC373">
        <f>IF($C373="","",IF(COUNTIF('Códigos Santander (ref)'!$A$2:$A$79,$C373)&gt;0,"SANTANDER",IF(COUNTIF('Códigos Itaú (ref)'!$A$2:$A$44,$C373)&gt;0,"ITAU",IF(AND(TRIM(UPPER($I373))="CONTRATUAL",ISNUMBER(SEARCH("INDIVIDUAL",SUBSTITUTE(UPPER($D373)," ","")))),"PREMIUM FREE",""))))</f>
        <v/>
      </c>
    </row>
    <row r="374">
      <c r="Y374" s="339">
        <f>IF(AND(X374&lt;&gt;"",W374&lt;&gt;""),IF(X374&lt;=W374,"SIM","NÃO"),"")</f>
        <v/>
      </c>
      <c r="AC374">
        <f>IF($C374="","",IF(COUNTIF('Códigos Santander (ref)'!$A$2:$A$79,$C374)&gt;0,"SANTANDER",IF(COUNTIF('Códigos Itaú (ref)'!$A$2:$A$44,$C374)&gt;0,"ITAU",IF(AND(TRIM(UPPER($I374))="CONTRATUAL",ISNUMBER(SEARCH("INDIVIDUAL",SUBSTITUTE(UPPER($D374)," ","")))),"PREMIUM FREE",""))))</f>
        <v/>
      </c>
    </row>
    <row r="375">
      <c r="Y375" s="339">
        <f>IF(AND(X375&lt;&gt;"",W375&lt;&gt;""),IF(X375&lt;=W375,"SIM","NÃO"),"")</f>
        <v/>
      </c>
      <c r="AC375">
        <f>IF($C375="","",IF(COUNTIF('Códigos Santander (ref)'!$A$2:$A$79,$C375)&gt;0,"SANTANDER",IF(COUNTIF('Códigos Itaú (ref)'!$A$2:$A$44,$C375)&gt;0,"ITAU",IF(AND(TRIM(UPPER($I375))="CONTRATUAL",ISNUMBER(SEARCH("INDIVIDUAL",SUBSTITUTE(UPPER($D375)," ","")))),"PREMIUM FREE",""))))</f>
        <v/>
      </c>
    </row>
    <row r="376">
      <c r="Y376" s="339">
        <f>IF(AND(X376&lt;&gt;"",W376&lt;&gt;""),IF(X376&lt;=W376,"SIM","NÃO"),"")</f>
        <v/>
      </c>
      <c r="AC376">
        <f>IF($C376="","",IF(COUNTIF('Códigos Santander (ref)'!$A$2:$A$79,$C376)&gt;0,"SANTANDER",IF(COUNTIF('Códigos Itaú (ref)'!$A$2:$A$44,$C376)&gt;0,"ITAU",IF(AND(TRIM(UPPER($I376))="CONTRATUAL",ISNUMBER(SEARCH("INDIVIDUAL",SUBSTITUTE(UPPER($D376)," ","")))),"PREMIUM FREE",""))))</f>
        <v/>
      </c>
    </row>
    <row r="377">
      <c r="Y377" s="339">
        <f>IF(AND(X377&lt;&gt;"",W377&lt;&gt;""),IF(X377&lt;=W377,"SIM","NÃO"),"")</f>
        <v/>
      </c>
      <c r="AC377">
        <f>IF($C377="","",IF(COUNTIF('Códigos Santander (ref)'!$A$2:$A$79,$C377)&gt;0,"SANTANDER",IF(COUNTIF('Códigos Itaú (ref)'!$A$2:$A$44,$C377)&gt;0,"ITAU",IF(AND(TRIM(UPPER($I377))="CONTRATUAL",ISNUMBER(SEARCH("INDIVIDUAL",SUBSTITUTE(UPPER($D377)," ","")))),"PREMIUM FREE",""))))</f>
        <v/>
      </c>
    </row>
    <row r="378">
      <c r="Y378" s="339">
        <f>IF(AND(X378&lt;&gt;"",W378&lt;&gt;""),IF(X378&lt;=W378,"SIM","NÃO"),"")</f>
        <v/>
      </c>
      <c r="AC378">
        <f>IF($C378="","",IF(COUNTIF('Códigos Santander (ref)'!$A$2:$A$79,$C378)&gt;0,"SANTANDER",IF(COUNTIF('Códigos Itaú (ref)'!$A$2:$A$44,$C378)&gt;0,"ITAU",IF(AND(TRIM(UPPER($I378))="CONTRATUAL",ISNUMBER(SEARCH("INDIVIDUAL",SUBSTITUTE(UPPER($D378)," ","")))),"PREMIUM FREE",""))))</f>
        <v/>
      </c>
    </row>
    <row r="379">
      <c r="Y379" s="339">
        <f>IF(AND(X379&lt;&gt;"",W379&lt;&gt;""),IF(X379&lt;=W379,"SIM","NÃO"),"")</f>
        <v/>
      </c>
      <c r="AC379">
        <f>IF($C379="","",IF(COUNTIF('Códigos Santander (ref)'!$A$2:$A$79,$C379)&gt;0,"SANTANDER",IF(COUNTIF('Códigos Itaú (ref)'!$A$2:$A$44,$C379)&gt;0,"ITAU",IF(AND(TRIM(UPPER($I379))="CONTRATUAL",ISNUMBER(SEARCH("INDIVIDUAL",SUBSTITUTE(UPPER($D379)," ","")))),"PREMIUM FREE",""))))</f>
        <v/>
      </c>
    </row>
    <row r="380">
      <c r="Y380" s="339">
        <f>IF(AND(X380&lt;&gt;"",W380&lt;&gt;""),IF(X380&lt;=W380,"SIM","NÃO"),"")</f>
        <v/>
      </c>
      <c r="AC380">
        <f>IF($C380="","",IF(COUNTIF('Códigos Santander (ref)'!$A$2:$A$79,$C380)&gt;0,"SANTANDER",IF(COUNTIF('Códigos Itaú (ref)'!$A$2:$A$44,$C380)&gt;0,"ITAU",IF(AND(TRIM(UPPER($I380))="CONTRATUAL",ISNUMBER(SEARCH("INDIVIDUAL",SUBSTITUTE(UPPER($D380)," ","")))),"PREMIUM FREE",""))))</f>
        <v/>
      </c>
    </row>
    <row r="381">
      <c r="Y381" s="339">
        <f>IF(AND(X381&lt;&gt;"",W381&lt;&gt;""),IF(X381&lt;=W381,"SIM","NÃO"),"")</f>
        <v/>
      </c>
      <c r="AC381">
        <f>IF($C381="","",IF(COUNTIF('Códigos Santander (ref)'!$A$2:$A$79,$C381)&gt;0,"SANTANDER",IF(COUNTIF('Códigos Itaú (ref)'!$A$2:$A$44,$C381)&gt;0,"ITAU",IF(AND(TRIM(UPPER($I381))="CONTRATUAL",ISNUMBER(SEARCH("INDIVIDUAL",SUBSTITUTE(UPPER($D381)," ","")))),"PREMIUM FREE",""))))</f>
        <v/>
      </c>
    </row>
    <row r="382">
      <c r="Y382" s="339">
        <f>IF(AND(X382&lt;&gt;"",W382&lt;&gt;""),IF(X382&lt;=W382,"SIM","NÃO"),"")</f>
        <v/>
      </c>
      <c r="AC382">
        <f>IF($C382="","",IF(COUNTIF('Códigos Santander (ref)'!$A$2:$A$79,$C382)&gt;0,"SANTANDER",IF(COUNTIF('Códigos Itaú (ref)'!$A$2:$A$44,$C382)&gt;0,"ITAU",IF(AND(TRIM(UPPER($I382))="CONTRATUAL",ISNUMBER(SEARCH("INDIVIDUAL",SUBSTITUTE(UPPER($D382)," ","")))),"PREMIUM FREE",""))))</f>
        <v/>
      </c>
    </row>
    <row r="383">
      <c r="Y383" s="339">
        <f>IF(AND(X383&lt;&gt;"",W383&lt;&gt;""),IF(X383&lt;=W383,"SIM","NÃO"),"")</f>
        <v/>
      </c>
      <c r="AC383">
        <f>IF($C383="","",IF(COUNTIF('Códigos Santander (ref)'!$A$2:$A$79,$C383)&gt;0,"SANTANDER",IF(COUNTIF('Códigos Itaú (ref)'!$A$2:$A$44,$C383)&gt;0,"ITAU",IF(AND(TRIM(UPPER($I383))="CONTRATUAL",ISNUMBER(SEARCH("INDIVIDUAL",SUBSTITUTE(UPPER($D383)," ","")))),"PREMIUM FREE",""))))</f>
        <v/>
      </c>
    </row>
    <row r="384">
      <c r="Y384" s="339">
        <f>IF(AND(X384&lt;&gt;"",W384&lt;&gt;""),IF(X384&lt;=W384,"SIM","NÃO"),"")</f>
        <v/>
      </c>
      <c r="AC384">
        <f>IF($C384="","",IF(COUNTIF('Códigos Santander (ref)'!$A$2:$A$79,$C384)&gt;0,"SANTANDER",IF(COUNTIF('Códigos Itaú (ref)'!$A$2:$A$44,$C384)&gt;0,"ITAU",IF(AND(TRIM(UPPER($I384))="CONTRATUAL",ISNUMBER(SEARCH("INDIVIDUAL",SUBSTITUTE(UPPER($D384)," ","")))),"PREMIUM FREE",""))))</f>
        <v/>
      </c>
    </row>
    <row r="385">
      <c r="Y385" s="339">
        <f>IF(AND(X385&lt;&gt;"",W385&lt;&gt;""),IF(X385&lt;=W385,"SIM","NÃO"),"")</f>
        <v/>
      </c>
      <c r="AC385">
        <f>IF($C385="","",IF(COUNTIF('Códigos Santander (ref)'!$A$2:$A$79,$C385)&gt;0,"SANTANDER",IF(COUNTIF('Códigos Itaú (ref)'!$A$2:$A$44,$C385)&gt;0,"ITAU",IF(AND(TRIM(UPPER($I385))="CONTRATUAL",ISNUMBER(SEARCH("INDIVIDUAL",SUBSTITUTE(UPPER($D385)," ","")))),"PREMIUM FREE",""))))</f>
        <v/>
      </c>
    </row>
    <row r="386">
      <c r="Y386" s="339">
        <f>IF(AND(X386&lt;&gt;"",W386&lt;&gt;""),IF(X386&lt;=W386,"SIM","NÃO"),"")</f>
        <v/>
      </c>
      <c r="AC386">
        <f>IF($C386="","",IF(COUNTIF('Códigos Santander (ref)'!$A$2:$A$79,$C386)&gt;0,"SANTANDER",IF(COUNTIF('Códigos Itaú (ref)'!$A$2:$A$44,$C386)&gt;0,"ITAU",IF(AND(TRIM(UPPER($I386))="CONTRATUAL",ISNUMBER(SEARCH("INDIVIDUAL",SUBSTITUTE(UPPER($D386)," ","")))),"PREMIUM FREE",""))))</f>
        <v/>
      </c>
    </row>
    <row r="387">
      <c r="Y387" s="339">
        <f>IF(AND(X387&lt;&gt;"",W387&lt;&gt;""),IF(X387&lt;=W387,"SIM","NÃO"),"")</f>
        <v/>
      </c>
      <c r="AC387">
        <f>IF($C387="","",IF(COUNTIF('Códigos Santander (ref)'!$A$2:$A$79,$C387)&gt;0,"SANTANDER",IF(COUNTIF('Códigos Itaú (ref)'!$A$2:$A$44,$C387)&gt;0,"ITAU",IF(AND(TRIM(UPPER($I387))="CONTRATUAL",ISNUMBER(SEARCH("INDIVIDUAL",SUBSTITUTE(UPPER($D387)," ","")))),"PREMIUM FREE",""))))</f>
        <v/>
      </c>
    </row>
    <row r="388">
      <c r="Y388" s="339">
        <f>IF(AND(X388&lt;&gt;"",W388&lt;&gt;""),IF(X388&lt;=W388,"SIM","NÃO"),"")</f>
        <v/>
      </c>
      <c r="AC388">
        <f>IF($C388="","",IF(COUNTIF('Códigos Santander (ref)'!$A$2:$A$79,$C388)&gt;0,"SANTANDER",IF(COUNTIF('Códigos Itaú (ref)'!$A$2:$A$44,$C388)&gt;0,"ITAU",IF(AND(TRIM(UPPER($I388))="CONTRATUAL",ISNUMBER(SEARCH("INDIVIDUAL",SUBSTITUTE(UPPER($D388)," ","")))),"PREMIUM FREE",""))))</f>
        <v/>
      </c>
    </row>
    <row r="389">
      <c r="Y389" s="339">
        <f>IF(AND(X389&lt;&gt;"",W389&lt;&gt;""),IF(X389&lt;=W389,"SIM","NÃO"),"")</f>
        <v/>
      </c>
      <c r="AC389">
        <f>IF($C389="","",IF(COUNTIF('Códigos Santander (ref)'!$A$2:$A$79,$C389)&gt;0,"SANTANDER",IF(COUNTIF('Códigos Itaú (ref)'!$A$2:$A$44,$C389)&gt;0,"ITAU",IF(AND(TRIM(UPPER($I389))="CONTRATUAL",ISNUMBER(SEARCH("INDIVIDUAL",SUBSTITUTE(UPPER($D389)," ","")))),"PREMIUM FREE",""))))</f>
        <v/>
      </c>
    </row>
    <row r="390">
      <c r="Y390" s="339">
        <f>IF(AND(X390&lt;&gt;"",W390&lt;&gt;""),IF(X390&lt;=W390,"SIM","NÃO"),"")</f>
        <v/>
      </c>
      <c r="AC390">
        <f>IF($C390="","",IF(COUNTIF('Códigos Santander (ref)'!$A$2:$A$79,$C390)&gt;0,"SANTANDER",IF(COUNTIF('Códigos Itaú (ref)'!$A$2:$A$44,$C390)&gt;0,"ITAU",IF(AND(TRIM(UPPER($I390))="CONTRATUAL",ISNUMBER(SEARCH("INDIVIDUAL",SUBSTITUTE(UPPER($D390)," ","")))),"PREMIUM FREE",""))))</f>
        <v/>
      </c>
    </row>
    <row r="391">
      <c r="Y391" s="339">
        <f>IF(AND(X391&lt;&gt;"",W391&lt;&gt;""),IF(X391&lt;=W391,"SIM","NÃO"),"")</f>
        <v/>
      </c>
      <c r="AC391">
        <f>IF($C391="","",IF(COUNTIF('Códigos Santander (ref)'!$A$2:$A$79,$C391)&gt;0,"SANTANDER",IF(COUNTIF('Códigos Itaú (ref)'!$A$2:$A$44,$C391)&gt;0,"ITAU",IF(AND(TRIM(UPPER($I391))="CONTRATUAL",ISNUMBER(SEARCH("INDIVIDUAL",SUBSTITUTE(UPPER($D391)," ","")))),"PREMIUM FREE",""))))</f>
        <v/>
      </c>
    </row>
    <row r="392">
      <c r="Y392" s="339">
        <f>IF(AND(X392&lt;&gt;"",W392&lt;&gt;""),IF(X392&lt;=W392,"SIM","NÃO"),"")</f>
        <v/>
      </c>
      <c r="AC392">
        <f>IF($C392="","",IF(COUNTIF('Códigos Santander (ref)'!$A$2:$A$79,$C392)&gt;0,"SANTANDER",IF(COUNTIF('Códigos Itaú (ref)'!$A$2:$A$44,$C392)&gt;0,"ITAU",IF(AND(TRIM(UPPER($I392))="CONTRATUAL",ISNUMBER(SEARCH("INDIVIDUAL",SUBSTITUTE(UPPER($D392)," ","")))),"PREMIUM FREE",""))))</f>
        <v/>
      </c>
    </row>
    <row r="393">
      <c r="Y393" s="339">
        <f>IF(AND(X393&lt;&gt;"",W393&lt;&gt;""),IF(X393&lt;=W393,"SIM","NÃO"),"")</f>
        <v/>
      </c>
      <c r="AC393">
        <f>IF($C393="","",IF(COUNTIF('Códigos Santander (ref)'!$A$2:$A$79,$C393)&gt;0,"SANTANDER",IF(COUNTIF('Códigos Itaú (ref)'!$A$2:$A$44,$C393)&gt;0,"ITAU",IF(AND(TRIM(UPPER($I393))="CONTRATUAL",ISNUMBER(SEARCH("INDIVIDUAL",SUBSTITUTE(UPPER($D393)," ","")))),"PREMIUM FREE",""))))</f>
        <v/>
      </c>
    </row>
    <row r="394">
      <c r="Y394" s="339">
        <f>IF(AND(X394&lt;&gt;"",W394&lt;&gt;""),IF(X394&lt;=W394,"SIM","NÃO"),"")</f>
        <v/>
      </c>
      <c r="AC394">
        <f>IF($C394="","",IF(COUNTIF('Códigos Santander (ref)'!$A$2:$A$79,$C394)&gt;0,"SANTANDER",IF(COUNTIF('Códigos Itaú (ref)'!$A$2:$A$44,$C394)&gt;0,"ITAU",IF(AND(TRIM(UPPER($I394))="CONTRATUAL",ISNUMBER(SEARCH("INDIVIDUAL",SUBSTITUTE(UPPER($D394)," ","")))),"PREMIUM FREE",""))))</f>
        <v/>
      </c>
    </row>
    <row r="395">
      <c r="Y395" s="339">
        <f>IF(AND(X395&lt;&gt;"",W395&lt;&gt;""),IF(X395&lt;=W395,"SIM","NÃO"),"")</f>
        <v/>
      </c>
      <c r="AC395">
        <f>IF($C395="","",IF(COUNTIF('Códigos Santander (ref)'!$A$2:$A$79,$C395)&gt;0,"SANTANDER",IF(COUNTIF('Códigos Itaú (ref)'!$A$2:$A$44,$C395)&gt;0,"ITAU",IF(AND(TRIM(UPPER($I395))="CONTRATUAL",ISNUMBER(SEARCH("INDIVIDUAL",SUBSTITUTE(UPPER($D395)," ","")))),"PREMIUM FREE",""))))</f>
        <v/>
      </c>
    </row>
    <row r="396">
      <c r="Y396" s="339">
        <f>IF(AND(X396&lt;&gt;"",W396&lt;&gt;""),IF(X396&lt;=W396,"SIM","NÃO"),"")</f>
        <v/>
      </c>
      <c r="AC396">
        <f>IF($C396="","",IF(COUNTIF('Códigos Santander (ref)'!$A$2:$A$79,$C396)&gt;0,"SANTANDER",IF(COUNTIF('Códigos Itaú (ref)'!$A$2:$A$44,$C396)&gt;0,"ITAU",IF(AND(TRIM(UPPER($I396))="CONTRATUAL",ISNUMBER(SEARCH("INDIVIDUAL",SUBSTITUTE(UPPER($D396)," ","")))),"PREMIUM FREE",""))))</f>
        <v/>
      </c>
    </row>
    <row r="397">
      <c r="Y397" s="339">
        <f>IF(AND(X397&lt;&gt;"",W397&lt;&gt;""),IF(X397&lt;=W397,"SIM","NÃO"),"")</f>
        <v/>
      </c>
      <c r="AC397">
        <f>IF($C397="","",IF(COUNTIF('Códigos Santander (ref)'!$A$2:$A$79,$C397)&gt;0,"SANTANDER",IF(COUNTIF('Códigos Itaú (ref)'!$A$2:$A$44,$C397)&gt;0,"ITAU",IF(AND(TRIM(UPPER($I397))="CONTRATUAL",ISNUMBER(SEARCH("INDIVIDUAL",SUBSTITUTE(UPPER($D397)," ","")))),"PREMIUM FREE",""))))</f>
        <v/>
      </c>
    </row>
    <row r="398">
      <c r="Y398" s="339">
        <f>IF(AND(X398&lt;&gt;"",W398&lt;&gt;""),IF(X398&lt;=W398,"SIM","NÃO"),"")</f>
        <v/>
      </c>
      <c r="AC398">
        <f>IF($C398="","",IF(COUNTIF('Códigos Santander (ref)'!$A$2:$A$79,$C398)&gt;0,"SANTANDER",IF(COUNTIF('Códigos Itaú (ref)'!$A$2:$A$44,$C398)&gt;0,"ITAU",IF(AND(TRIM(UPPER($I398))="CONTRATUAL",ISNUMBER(SEARCH("INDIVIDUAL",SUBSTITUTE(UPPER($D398)," ","")))),"PREMIUM FREE",""))))</f>
        <v/>
      </c>
    </row>
    <row r="399">
      <c r="Y399" s="339">
        <f>IF(AND(X399&lt;&gt;"",W399&lt;&gt;""),IF(X399&lt;=W399,"SIM","NÃO"),"")</f>
        <v/>
      </c>
      <c r="AC399">
        <f>IF($C399="","",IF(COUNTIF('Códigos Santander (ref)'!$A$2:$A$79,$C399)&gt;0,"SANTANDER",IF(COUNTIF('Códigos Itaú (ref)'!$A$2:$A$44,$C399)&gt;0,"ITAU",IF(AND(TRIM(UPPER($I399))="CONTRATUAL",ISNUMBER(SEARCH("INDIVIDUAL",SUBSTITUTE(UPPER($D399)," ","")))),"PREMIUM FREE",""))))</f>
        <v/>
      </c>
    </row>
    <row r="400">
      <c r="Y400" s="339">
        <f>IF(AND(X400&lt;&gt;"",W400&lt;&gt;""),IF(X400&lt;=W400,"SIM","NÃO"),"")</f>
        <v/>
      </c>
      <c r="AC400">
        <f>IF($C400="","",IF(COUNTIF('Códigos Santander (ref)'!$A$2:$A$79,$C400)&gt;0,"SANTANDER",IF(COUNTIF('Códigos Itaú (ref)'!$A$2:$A$44,$C400)&gt;0,"ITAU",IF(AND(TRIM(UPPER($I400))="CONTRATUAL",ISNUMBER(SEARCH("INDIVIDUAL",SUBSTITUTE(UPPER($D400)," ","")))),"PREMIUM FREE",""))))</f>
        <v/>
      </c>
    </row>
    <row r="401">
      <c r="Y401" s="339">
        <f>IF(AND(X401&lt;&gt;"",W401&lt;&gt;""),IF(X401&lt;=W401,"SIM","NÃO"),"")</f>
        <v/>
      </c>
      <c r="AC401">
        <f>IF($C401="","",IF(COUNTIF('Códigos Santander (ref)'!$A$2:$A$79,$C401)&gt;0,"SANTANDER",IF(COUNTIF('Códigos Itaú (ref)'!$A$2:$A$44,$C401)&gt;0,"ITAU",IF(AND(TRIM(UPPER($I401))="CONTRATUAL",ISNUMBER(SEARCH("INDIVIDUAL",SUBSTITUTE(UPPER($D401)," ","")))),"PREMIUM FREE",""))))</f>
        <v/>
      </c>
    </row>
    <row r="402">
      <c r="Y402" s="339">
        <f>IF(AND(X402&lt;&gt;"",W402&lt;&gt;""),IF(X402&lt;=W402,"SIM","NÃO"),"")</f>
        <v/>
      </c>
      <c r="AC402">
        <f>IF($C402="","",IF(COUNTIF('Códigos Santander (ref)'!$A$2:$A$79,$C402)&gt;0,"SANTANDER",IF(COUNTIF('Códigos Itaú (ref)'!$A$2:$A$44,$C402)&gt;0,"ITAU",IF(AND(TRIM(UPPER($I402))="CONTRATUAL",ISNUMBER(SEARCH("INDIVIDUAL",SUBSTITUTE(UPPER($D402)," ","")))),"PREMIUM FREE",""))))</f>
        <v/>
      </c>
    </row>
    <row r="403">
      <c r="Y403" s="339">
        <f>IF(AND(X403&lt;&gt;"",W403&lt;&gt;""),IF(X403&lt;=W403,"SIM","NÃO"),"")</f>
        <v/>
      </c>
      <c r="AC403">
        <f>IF($C403="","",IF(COUNTIF('Códigos Santander (ref)'!$A$2:$A$79,$C403)&gt;0,"SANTANDER",IF(COUNTIF('Códigos Itaú (ref)'!$A$2:$A$44,$C403)&gt;0,"ITAU",IF(AND(TRIM(UPPER($I403))="CONTRATUAL",ISNUMBER(SEARCH("INDIVIDUAL",SUBSTITUTE(UPPER($D403)," ","")))),"PREMIUM FREE",""))))</f>
        <v/>
      </c>
    </row>
    <row r="404">
      <c r="Y404" s="339">
        <f>IF(AND(X404&lt;&gt;"",W404&lt;&gt;""),IF(X404&lt;=W404,"SIM","NÃO"),"")</f>
        <v/>
      </c>
      <c r="AC404">
        <f>IF($C404="","",IF(COUNTIF('Códigos Santander (ref)'!$A$2:$A$79,$C404)&gt;0,"SANTANDER",IF(COUNTIF('Códigos Itaú (ref)'!$A$2:$A$44,$C404)&gt;0,"ITAU",IF(AND(TRIM(UPPER($I404))="CONTRATUAL",ISNUMBER(SEARCH("INDIVIDUAL",SUBSTITUTE(UPPER($D404)," ","")))),"PREMIUM FREE",""))))</f>
        <v/>
      </c>
    </row>
    <row r="405">
      <c r="Y405" s="339">
        <f>IF(AND(X405&lt;&gt;"",W405&lt;&gt;""),IF(X405&lt;=W405,"SIM","NÃO"),"")</f>
        <v/>
      </c>
      <c r="AC405">
        <f>IF($C405="","",IF(COUNTIF('Códigos Santander (ref)'!$A$2:$A$79,$C405)&gt;0,"SANTANDER",IF(COUNTIF('Códigos Itaú (ref)'!$A$2:$A$44,$C405)&gt;0,"ITAU",IF(AND(TRIM(UPPER($I405))="CONTRATUAL",ISNUMBER(SEARCH("INDIVIDUAL",SUBSTITUTE(UPPER($D405)," ","")))),"PREMIUM FREE",""))))</f>
        <v/>
      </c>
    </row>
    <row r="406">
      <c r="Y406" s="339">
        <f>IF(AND(X406&lt;&gt;"",W406&lt;&gt;""),IF(X406&lt;=W406,"SIM","NÃO"),"")</f>
        <v/>
      </c>
      <c r="AC406">
        <f>IF($C406="","",IF(COUNTIF('Códigos Santander (ref)'!$A$2:$A$79,$C406)&gt;0,"SANTANDER",IF(COUNTIF('Códigos Itaú (ref)'!$A$2:$A$44,$C406)&gt;0,"ITAU",IF(AND(TRIM(UPPER($I406))="CONTRATUAL",ISNUMBER(SEARCH("INDIVIDUAL",SUBSTITUTE(UPPER($D406)," ","")))),"PREMIUM FREE",""))))</f>
        <v/>
      </c>
    </row>
    <row r="407">
      <c r="Y407" s="339">
        <f>IF(AND(X407&lt;&gt;"",W407&lt;&gt;""),IF(X407&lt;=W407,"SIM","NÃO"),"")</f>
        <v/>
      </c>
      <c r="AC407">
        <f>IF($C407="","",IF(COUNTIF('Códigos Santander (ref)'!$A$2:$A$79,$C407)&gt;0,"SANTANDER",IF(COUNTIF('Códigos Itaú (ref)'!$A$2:$A$44,$C407)&gt;0,"ITAU",IF(AND(TRIM(UPPER($I407))="CONTRATUAL",ISNUMBER(SEARCH("INDIVIDUAL",SUBSTITUTE(UPPER($D407)," ","")))),"PREMIUM FREE",""))))</f>
        <v/>
      </c>
    </row>
    <row r="408">
      <c r="Y408" s="339">
        <f>IF(AND(X408&lt;&gt;"",W408&lt;&gt;""),IF(X408&lt;=W408,"SIM","NÃO"),"")</f>
        <v/>
      </c>
      <c r="AC408">
        <f>IF($C408="","",IF(COUNTIF('Códigos Santander (ref)'!$A$2:$A$79,$C408)&gt;0,"SANTANDER",IF(COUNTIF('Códigos Itaú (ref)'!$A$2:$A$44,$C408)&gt;0,"ITAU",IF(AND(TRIM(UPPER($I408))="CONTRATUAL",ISNUMBER(SEARCH("INDIVIDUAL",SUBSTITUTE(UPPER($D408)," ","")))),"PREMIUM FREE",""))))</f>
        <v/>
      </c>
    </row>
    <row r="409">
      <c r="Y409" s="339">
        <f>IF(AND(X409&lt;&gt;"",W409&lt;&gt;""),IF(X409&lt;=W409,"SIM","NÃO"),"")</f>
        <v/>
      </c>
      <c r="AC409">
        <f>IF($C409="","",IF(COUNTIF('Códigos Santander (ref)'!$A$2:$A$79,$C409)&gt;0,"SANTANDER",IF(COUNTIF('Códigos Itaú (ref)'!$A$2:$A$44,$C409)&gt;0,"ITAU",IF(AND(TRIM(UPPER($I409))="CONTRATUAL",ISNUMBER(SEARCH("INDIVIDUAL",SUBSTITUTE(UPPER($D409)," ","")))),"PREMIUM FREE",""))))</f>
        <v/>
      </c>
    </row>
    <row r="410">
      <c r="Y410" s="339">
        <f>IF(AND(X410&lt;&gt;"",W410&lt;&gt;""),IF(X410&lt;=W410,"SIM","NÃO"),"")</f>
        <v/>
      </c>
      <c r="AC410">
        <f>IF($C410="","",IF(COUNTIF('Códigos Santander (ref)'!$A$2:$A$79,$C410)&gt;0,"SANTANDER",IF(COUNTIF('Códigos Itaú (ref)'!$A$2:$A$44,$C410)&gt;0,"ITAU",IF(AND(TRIM(UPPER($I410))="CONTRATUAL",ISNUMBER(SEARCH("INDIVIDUAL",SUBSTITUTE(UPPER($D410)," ","")))),"PREMIUM FREE",""))))</f>
        <v/>
      </c>
    </row>
    <row r="411">
      <c r="Y411" s="339">
        <f>IF(AND(X411&lt;&gt;"",W411&lt;&gt;""),IF(X411&lt;=W411,"SIM","NÃO"),"")</f>
        <v/>
      </c>
      <c r="AC411">
        <f>IF($C411="","",IF(COUNTIF('Códigos Santander (ref)'!$A$2:$A$79,$C411)&gt;0,"SANTANDER",IF(COUNTIF('Códigos Itaú (ref)'!$A$2:$A$44,$C411)&gt;0,"ITAU",IF(AND(TRIM(UPPER($I411))="CONTRATUAL",ISNUMBER(SEARCH("INDIVIDUAL",SUBSTITUTE(UPPER($D411)," ","")))),"PREMIUM FREE",""))))</f>
        <v/>
      </c>
    </row>
    <row r="412">
      <c r="Y412" s="339">
        <f>IF(AND(X412&lt;&gt;"",W412&lt;&gt;""),IF(X412&lt;=W412,"SIM","NÃO"),"")</f>
        <v/>
      </c>
      <c r="AC412">
        <f>IF($C412="","",IF(COUNTIF('Códigos Santander (ref)'!$A$2:$A$79,$C412)&gt;0,"SANTANDER",IF(COUNTIF('Códigos Itaú (ref)'!$A$2:$A$44,$C412)&gt;0,"ITAU",IF(AND(TRIM(UPPER($I412))="CONTRATUAL",ISNUMBER(SEARCH("INDIVIDUAL",SUBSTITUTE(UPPER($D412)," ","")))),"PREMIUM FREE",""))))</f>
        <v/>
      </c>
    </row>
    <row r="413">
      <c r="Y413" s="339">
        <f>IF(AND(X413&lt;&gt;"",W413&lt;&gt;""),IF(X413&lt;=W413,"SIM","NÃO"),"")</f>
        <v/>
      </c>
      <c r="AC413">
        <f>IF($C413="","",IF(COUNTIF('Códigos Santander (ref)'!$A$2:$A$79,$C413)&gt;0,"SANTANDER",IF(COUNTIF('Códigos Itaú (ref)'!$A$2:$A$44,$C413)&gt;0,"ITAU",IF(AND(TRIM(UPPER($I413))="CONTRATUAL",ISNUMBER(SEARCH("INDIVIDUAL",SUBSTITUTE(UPPER($D413)," ","")))),"PREMIUM FREE",""))))</f>
        <v/>
      </c>
    </row>
    <row r="414">
      <c r="Y414" s="339">
        <f>IF(AND(X414&lt;&gt;"",W414&lt;&gt;""),IF(X414&lt;=W414,"SIM","NÃO"),"")</f>
        <v/>
      </c>
      <c r="AC414">
        <f>IF($C414="","",IF(COUNTIF('Códigos Santander (ref)'!$A$2:$A$79,$C414)&gt;0,"SANTANDER",IF(COUNTIF('Códigos Itaú (ref)'!$A$2:$A$44,$C414)&gt;0,"ITAU",IF(AND(TRIM(UPPER($I414))="CONTRATUAL",ISNUMBER(SEARCH("INDIVIDUAL",SUBSTITUTE(UPPER($D414)," ","")))),"PREMIUM FREE",""))))</f>
        <v/>
      </c>
    </row>
    <row r="415">
      <c r="Y415" s="339">
        <f>IF(AND(X415&lt;&gt;"",W415&lt;&gt;""),IF(X415&lt;=W415,"SIM","NÃO"),"")</f>
        <v/>
      </c>
      <c r="AC415">
        <f>IF($C415="","",IF(COUNTIF('Códigos Santander (ref)'!$A$2:$A$79,$C415)&gt;0,"SANTANDER",IF(COUNTIF('Códigos Itaú (ref)'!$A$2:$A$44,$C415)&gt;0,"ITAU",IF(AND(TRIM(UPPER($I415))="CONTRATUAL",ISNUMBER(SEARCH("INDIVIDUAL",SUBSTITUTE(UPPER($D415)," ","")))),"PREMIUM FREE",""))))</f>
        <v/>
      </c>
    </row>
    <row r="416">
      <c r="Y416" s="339">
        <f>IF(AND(X416&lt;&gt;"",W416&lt;&gt;""),IF(X416&lt;=W416,"SIM","NÃO"),"")</f>
        <v/>
      </c>
      <c r="AC416">
        <f>IF($C416="","",IF(COUNTIF('Códigos Santander (ref)'!$A$2:$A$79,$C416)&gt;0,"SANTANDER",IF(COUNTIF('Códigos Itaú (ref)'!$A$2:$A$44,$C416)&gt;0,"ITAU",IF(AND(TRIM(UPPER($I416))="CONTRATUAL",ISNUMBER(SEARCH("INDIVIDUAL",SUBSTITUTE(UPPER($D416)," ","")))),"PREMIUM FREE",""))))</f>
        <v/>
      </c>
    </row>
    <row r="417">
      <c r="Y417" s="339">
        <f>IF(AND(X417&lt;&gt;"",W417&lt;&gt;""),IF(X417&lt;=W417,"SIM","NÃO"),"")</f>
        <v/>
      </c>
      <c r="AC417">
        <f>IF($C417="","",IF(COUNTIF('Códigos Santander (ref)'!$A$2:$A$79,$C417)&gt;0,"SANTANDER",IF(COUNTIF('Códigos Itaú (ref)'!$A$2:$A$44,$C417)&gt;0,"ITAU",IF(AND(TRIM(UPPER($I417))="CONTRATUAL",ISNUMBER(SEARCH("INDIVIDUAL",SUBSTITUTE(UPPER($D417)," ","")))),"PREMIUM FREE",""))))</f>
        <v/>
      </c>
    </row>
    <row r="418">
      <c r="Y418" s="339">
        <f>IF(AND(X418&lt;&gt;"",W418&lt;&gt;""),IF(X418&lt;=W418,"SIM","NÃO"),"")</f>
        <v/>
      </c>
      <c r="AC418">
        <f>IF($C418="","",IF(COUNTIF('Códigos Santander (ref)'!$A$2:$A$79,$C418)&gt;0,"SANTANDER",IF(COUNTIF('Códigos Itaú (ref)'!$A$2:$A$44,$C418)&gt;0,"ITAU",IF(AND(TRIM(UPPER($I418))="CONTRATUAL",ISNUMBER(SEARCH("INDIVIDUAL",SUBSTITUTE(UPPER($D418)," ","")))),"PREMIUM FREE",""))))</f>
        <v/>
      </c>
    </row>
    <row r="419">
      <c r="Y419" s="339">
        <f>IF(AND(X419&lt;&gt;"",W419&lt;&gt;""),IF(X419&lt;=W419,"SIM","NÃO"),"")</f>
        <v/>
      </c>
      <c r="AC419">
        <f>IF($C419="","",IF(COUNTIF('Códigos Santander (ref)'!$A$2:$A$79,$C419)&gt;0,"SANTANDER",IF(COUNTIF('Códigos Itaú (ref)'!$A$2:$A$44,$C419)&gt;0,"ITAU",IF(AND(TRIM(UPPER($I419))="CONTRATUAL",ISNUMBER(SEARCH("INDIVIDUAL",SUBSTITUTE(UPPER($D419)," ","")))),"PREMIUM FREE",""))))</f>
        <v/>
      </c>
    </row>
    <row r="420">
      <c r="Y420" s="339">
        <f>IF(AND(X420&lt;&gt;"",W420&lt;&gt;""),IF(X420&lt;=W420,"SIM","NÃO"),"")</f>
        <v/>
      </c>
      <c r="AC420">
        <f>IF($C420="","",IF(COUNTIF('Códigos Santander (ref)'!$A$2:$A$79,$C420)&gt;0,"SANTANDER",IF(COUNTIF('Códigos Itaú (ref)'!$A$2:$A$44,$C420)&gt;0,"ITAU",IF(AND(TRIM(UPPER($I420))="CONTRATUAL",ISNUMBER(SEARCH("INDIVIDUAL",SUBSTITUTE(UPPER($D420)," ","")))),"PREMIUM FREE",""))))</f>
        <v/>
      </c>
    </row>
    <row r="421">
      <c r="Y421" s="339">
        <f>IF(AND(X421&lt;&gt;"",W421&lt;&gt;""),IF(X421&lt;=W421,"SIM","NÃO"),"")</f>
        <v/>
      </c>
      <c r="AC421">
        <f>IF($C421="","",IF(COUNTIF('Códigos Santander (ref)'!$A$2:$A$79,$C421)&gt;0,"SANTANDER",IF(COUNTIF('Códigos Itaú (ref)'!$A$2:$A$44,$C421)&gt;0,"ITAU",IF(AND(TRIM(UPPER($I421))="CONTRATUAL",ISNUMBER(SEARCH("INDIVIDUAL",SUBSTITUTE(UPPER($D421)," ","")))),"PREMIUM FREE",""))))</f>
        <v/>
      </c>
    </row>
    <row r="422">
      <c r="Y422" s="339">
        <f>IF(AND(X422&lt;&gt;"",W422&lt;&gt;""),IF(X422&lt;=W422,"SIM","NÃO"),"")</f>
        <v/>
      </c>
      <c r="AC422">
        <f>IF($C422="","",IF(COUNTIF('Códigos Santander (ref)'!$A$2:$A$79,$C422)&gt;0,"SANTANDER",IF(COUNTIF('Códigos Itaú (ref)'!$A$2:$A$44,$C422)&gt;0,"ITAU",IF(AND(TRIM(UPPER($I422))="CONTRATUAL",ISNUMBER(SEARCH("INDIVIDUAL",SUBSTITUTE(UPPER($D422)," ","")))),"PREMIUM FREE",""))))</f>
        <v/>
      </c>
    </row>
    <row r="423">
      <c r="Y423" s="339">
        <f>IF(AND(X423&lt;&gt;"",W423&lt;&gt;""),IF(X423&lt;=W423,"SIM","NÃO"),"")</f>
        <v/>
      </c>
      <c r="AC423">
        <f>IF($C423="","",IF(COUNTIF('Códigos Santander (ref)'!$A$2:$A$79,$C423)&gt;0,"SANTANDER",IF(COUNTIF('Códigos Itaú (ref)'!$A$2:$A$44,$C423)&gt;0,"ITAU",IF(AND(TRIM(UPPER($I423))="CONTRATUAL",ISNUMBER(SEARCH("INDIVIDUAL",SUBSTITUTE(UPPER($D423)," ","")))),"PREMIUM FREE",""))))</f>
        <v/>
      </c>
    </row>
    <row r="424">
      <c r="Y424" s="339">
        <f>IF(AND(X424&lt;&gt;"",W424&lt;&gt;""),IF(X424&lt;=W424,"SIM","NÃO"),"")</f>
        <v/>
      </c>
      <c r="AC424">
        <f>IF($C424="","",IF(COUNTIF('Códigos Santander (ref)'!$A$2:$A$79,$C424)&gt;0,"SANTANDER",IF(COUNTIF('Códigos Itaú (ref)'!$A$2:$A$44,$C424)&gt;0,"ITAU",IF(AND(TRIM(UPPER($I424))="CONTRATUAL",ISNUMBER(SEARCH("INDIVIDUAL",SUBSTITUTE(UPPER($D424)," ","")))),"PREMIUM FREE",""))))</f>
        <v/>
      </c>
    </row>
    <row r="425">
      <c r="Y425" s="339">
        <f>IF(AND(X425&lt;&gt;"",W425&lt;&gt;""),IF(X425&lt;=W425,"SIM","NÃO"),"")</f>
        <v/>
      </c>
      <c r="AC425">
        <f>IF($C425="","",IF(COUNTIF('Códigos Santander (ref)'!$A$2:$A$79,$C425)&gt;0,"SANTANDER",IF(COUNTIF('Códigos Itaú (ref)'!$A$2:$A$44,$C425)&gt;0,"ITAU",IF(AND(TRIM(UPPER($I425))="CONTRATUAL",ISNUMBER(SEARCH("INDIVIDUAL",SUBSTITUTE(UPPER($D425)," ","")))),"PREMIUM FREE",""))))</f>
        <v/>
      </c>
    </row>
    <row r="426">
      <c r="Y426" s="339">
        <f>IF(AND(X426&lt;&gt;"",W426&lt;&gt;""),IF(X426&lt;=W426,"SIM","NÃO"),"")</f>
        <v/>
      </c>
      <c r="AC426">
        <f>IF($C426="","",IF(COUNTIF('Códigos Santander (ref)'!$A$2:$A$79,$C426)&gt;0,"SANTANDER",IF(COUNTIF('Códigos Itaú (ref)'!$A$2:$A$44,$C426)&gt;0,"ITAU",IF(AND(TRIM(UPPER($I426))="CONTRATUAL",ISNUMBER(SEARCH("INDIVIDUAL",SUBSTITUTE(UPPER($D426)," ","")))),"PREMIUM FREE",""))))</f>
        <v/>
      </c>
    </row>
    <row r="427">
      <c r="Y427" s="339">
        <f>IF(AND(X427&lt;&gt;"",W427&lt;&gt;""),IF(X427&lt;=W427,"SIM","NÃO"),"")</f>
        <v/>
      </c>
      <c r="AC427">
        <f>IF($C427="","",IF(COUNTIF('Códigos Santander (ref)'!$A$2:$A$79,$C427)&gt;0,"SANTANDER",IF(COUNTIF('Códigos Itaú (ref)'!$A$2:$A$44,$C427)&gt;0,"ITAU",IF(AND(TRIM(UPPER($I427))="CONTRATUAL",ISNUMBER(SEARCH("INDIVIDUAL",SUBSTITUTE(UPPER($D427)," ","")))),"PREMIUM FREE",""))))</f>
        <v/>
      </c>
    </row>
    <row r="428">
      <c r="Y428" s="339">
        <f>IF(AND(X428&lt;&gt;"",W428&lt;&gt;""),IF(X428&lt;=W428,"SIM","NÃO"),"")</f>
        <v/>
      </c>
      <c r="AC428">
        <f>IF($C428="","",IF(COUNTIF('Códigos Santander (ref)'!$A$2:$A$79,$C428)&gt;0,"SANTANDER",IF(COUNTIF('Códigos Itaú (ref)'!$A$2:$A$44,$C428)&gt;0,"ITAU",IF(AND(TRIM(UPPER($I428))="CONTRATUAL",ISNUMBER(SEARCH("INDIVIDUAL",SUBSTITUTE(UPPER($D428)," ","")))),"PREMIUM FREE",""))))</f>
        <v/>
      </c>
    </row>
    <row r="429">
      <c r="Y429" s="339">
        <f>IF(AND(X429&lt;&gt;"",W429&lt;&gt;""),IF(X429&lt;=W429,"SIM","NÃO"),"")</f>
        <v/>
      </c>
      <c r="AC429">
        <f>IF($C429="","",IF(COUNTIF('Códigos Santander (ref)'!$A$2:$A$79,$C429)&gt;0,"SANTANDER",IF(COUNTIF('Códigos Itaú (ref)'!$A$2:$A$44,$C429)&gt;0,"ITAU",IF(AND(TRIM(UPPER($I429))="CONTRATUAL",ISNUMBER(SEARCH("INDIVIDUAL",SUBSTITUTE(UPPER($D429)," ","")))),"PREMIUM FREE",""))))</f>
        <v/>
      </c>
    </row>
    <row r="430">
      <c r="Y430" s="339">
        <f>IF(AND(X430&lt;&gt;"",W430&lt;&gt;""),IF(X430&lt;=W430,"SIM","NÃO"),"")</f>
        <v/>
      </c>
      <c r="AC430">
        <f>IF($C430="","",IF(COUNTIF('Códigos Santander (ref)'!$A$2:$A$79,$C430)&gt;0,"SANTANDER",IF(COUNTIF('Códigos Itaú (ref)'!$A$2:$A$44,$C430)&gt;0,"ITAU",IF(AND(TRIM(UPPER($I430))="CONTRATUAL",ISNUMBER(SEARCH("INDIVIDUAL",SUBSTITUTE(UPPER($D430)," ","")))),"PREMIUM FREE",""))))</f>
        <v/>
      </c>
    </row>
    <row r="431">
      <c r="Y431" s="339">
        <f>IF(AND(X431&lt;&gt;"",W431&lt;&gt;""),IF(X431&lt;=W431,"SIM","NÃO"),"")</f>
        <v/>
      </c>
      <c r="AC431">
        <f>IF($C431="","",IF(COUNTIF('Códigos Santander (ref)'!$A$2:$A$79,$C431)&gt;0,"SANTANDER",IF(COUNTIF('Códigos Itaú (ref)'!$A$2:$A$44,$C431)&gt;0,"ITAU",IF(AND(TRIM(UPPER($I431))="CONTRATUAL",ISNUMBER(SEARCH("INDIVIDUAL",SUBSTITUTE(UPPER($D431)," ","")))),"PREMIUM FREE",""))))</f>
        <v/>
      </c>
    </row>
    <row r="432">
      <c r="Y432" s="339">
        <f>IF(AND(X432&lt;&gt;"",W432&lt;&gt;""),IF(X432&lt;=W432,"SIM","NÃO"),"")</f>
        <v/>
      </c>
      <c r="AC432">
        <f>IF($C432="","",IF(COUNTIF('Códigos Santander (ref)'!$A$2:$A$79,$C432)&gt;0,"SANTANDER",IF(COUNTIF('Códigos Itaú (ref)'!$A$2:$A$44,$C432)&gt;0,"ITAU",IF(AND(TRIM(UPPER($I432))="CONTRATUAL",ISNUMBER(SEARCH("INDIVIDUAL",SUBSTITUTE(UPPER($D432)," ","")))),"PREMIUM FREE",""))))</f>
        <v/>
      </c>
    </row>
    <row r="433">
      <c r="Y433" s="339">
        <f>IF(AND(X433&lt;&gt;"",W433&lt;&gt;""),IF(X433&lt;=W433,"SIM","NÃO"),"")</f>
        <v/>
      </c>
      <c r="AC433">
        <f>IF($C433="","",IF(COUNTIF('Códigos Santander (ref)'!$A$2:$A$79,$C433)&gt;0,"SANTANDER",IF(COUNTIF('Códigos Itaú (ref)'!$A$2:$A$44,$C433)&gt;0,"ITAU",IF(AND(TRIM(UPPER($I433))="CONTRATUAL",ISNUMBER(SEARCH("INDIVIDUAL",SUBSTITUTE(UPPER($D433)," ","")))),"PREMIUM FREE",""))))</f>
        <v/>
      </c>
    </row>
    <row r="434">
      <c r="Y434" s="339">
        <f>IF(AND(X434&lt;&gt;"",W434&lt;&gt;""),IF(X434&lt;=W434,"SIM","NÃO"),"")</f>
        <v/>
      </c>
      <c r="AC434">
        <f>IF($C434="","",IF(COUNTIF('Códigos Santander (ref)'!$A$2:$A$79,$C434)&gt;0,"SANTANDER",IF(COUNTIF('Códigos Itaú (ref)'!$A$2:$A$44,$C434)&gt;0,"ITAU",IF(AND(TRIM(UPPER($I434))="CONTRATUAL",ISNUMBER(SEARCH("INDIVIDUAL",SUBSTITUTE(UPPER($D434)," ","")))),"PREMIUM FREE",""))))</f>
        <v/>
      </c>
    </row>
    <row r="435">
      <c r="Y435" s="339">
        <f>IF(AND(X435&lt;&gt;"",W435&lt;&gt;""),IF(X435&lt;=W435,"SIM","NÃO"),"")</f>
        <v/>
      </c>
      <c r="AC435">
        <f>IF($C435="","",IF(COUNTIF('Códigos Santander (ref)'!$A$2:$A$79,$C435)&gt;0,"SANTANDER",IF(COUNTIF('Códigos Itaú (ref)'!$A$2:$A$44,$C435)&gt;0,"ITAU",IF(AND(TRIM(UPPER($I435))="CONTRATUAL",ISNUMBER(SEARCH("INDIVIDUAL",SUBSTITUTE(UPPER($D435)," ","")))),"PREMIUM FREE",""))))</f>
        <v/>
      </c>
    </row>
    <row r="436">
      <c r="Y436" s="339">
        <f>IF(AND(X436&lt;&gt;"",W436&lt;&gt;""),IF(X436&lt;=W436,"SIM","NÃO"),"")</f>
        <v/>
      </c>
      <c r="AC436">
        <f>IF($C436="","",IF(COUNTIF('Códigos Santander (ref)'!$A$2:$A$79,$C436)&gt;0,"SANTANDER",IF(COUNTIF('Códigos Itaú (ref)'!$A$2:$A$44,$C436)&gt;0,"ITAU",IF(AND(TRIM(UPPER($I436))="CONTRATUAL",ISNUMBER(SEARCH("INDIVIDUAL",SUBSTITUTE(UPPER($D436)," ","")))),"PREMIUM FREE",""))))</f>
        <v/>
      </c>
    </row>
    <row r="437">
      <c r="Y437" s="339">
        <f>IF(AND(X437&lt;&gt;"",W437&lt;&gt;""),IF(X437&lt;=W437,"SIM","NÃO"),"")</f>
        <v/>
      </c>
      <c r="AC437">
        <f>IF($C437="","",IF(COUNTIF('Códigos Santander (ref)'!$A$2:$A$79,$C437)&gt;0,"SANTANDER",IF(COUNTIF('Códigos Itaú (ref)'!$A$2:$A$44,$C437)&gt;0,"ITAU",IF(AND(TRIM(UPPER($I437))="CONTRATUAL",ISNUMBER(SEARCH("INDIVIDUAL",SUBSTITUTE(UPPER($D437)," ","")))),"PREMIUM FREE",""))))</f>
        <v/>
      </c>
    </row>
    <row r="438">
      <c r="Y438" s="339">
        <f>IF(AND(X438&lt;&gt;"",W438&lt;&gt;""),IF(X438&lt;=W438,"SIM","NÃO"),"")</f>
        <v/>
      </c>
      <c r="AC438">
        <f>IF($C438="","",IF(COUNTIF('Códigos Santander (ref)'!$A$2:$A$79,$C438)&gt;0,"SANTANDER",IF(COUNTIF('Códigos Itaú (ref)'!$A$2:$A$44,$C438)&gt;0,"ITAU",IF(AND(TRIM(UPPER($I438))="CONTRATUAL",ISNUMBER(SEARCH("INDIVIDUAL",SUBSTITUTE(UPPER($D438)," ","")))),"PREMIUM FREE",""))))</f>
        <v/>
      </c>
    </row>
    <row r="439">
      <c r="Y439" s="339">
        <f>IF(AND(X439&lt;&gt;"",W439&lt;&gt;""),IF(X439&lt;=W439,"SIM","NÃO"),"")</f>
        <v/>
      </c>
      <c r="AC439">
        <f>IF($C439="","",IF(COUNTIF('Códigos Santander (ref)'!$A$2:$A$79,$C439)&gt;0,"SANTANDER",IF(COUNTIF('Códigos Itaú (ref)'!$A$2:$A$44,$C439)&gt;0,"ITAU",IF(AND(TRIM(UPPER($I439))="CONTRATUAL",ISNUMBER(SEARCH("INDIVIDUAL",SUBSTITUTE(UPPER($D439)," ","")))),"PREMIUM FREE",""))))</f>
        <v/>
      </c>
    </row>
    <row r="440">
      <c r="Y440" s="339">
        <f>IF(AND(X440&lt;&gt;"",W440&lt;&gt;""),IF(X440&lt;=W440,"SIM","NÃO"),"")</f>
        <v/>
      </c>
      <c r="AC440">
        <f>IF($C440="","",IF(COUNTIF('Códigos Santander (ref)'!$A$2:$A$79,$C440)&gt;0,"SANTANDER",IF(COUNTIF('Códigos Itaú (ref)'!$A$2:$A$44,$C440)&gt;0,"ITAU",IF(AND(TRIM(UPPER($I440))="CONTRATUAL",ISNUMBER(SEARCH("INDIVIDUAL",SUBSTITUTE(UPPER($D440)," ","")))),"PREMIUM FREE",""))))</f>
        <v/>
      </c>
    </row>
    <row r="441">
      <c r="Y441" s="339">
        <f>IF(AND(X441&lt;&gt;"",W441&lt;&gt;""),IF(X441&lt;=W441,"SIM","NÃO"),"")</f>
        <v/>
      </c>
      <c r="AC441">
        <f>IF($C441="","",IF(COUNTIF('Códigos Santander (ref)'!$A$2:$A$79,$C441)&gt;0,"SANTANDER",IF(COUNTIF('Códigos Itaú (ref)'!$A$2:$A$44,$C441)&gt;0,"ITAU",IF(AND(TRIM(UPPER($I441))="CONTRATUAL",ISNUMBER(SEARCH("INDIVIDUAL",SUBSTITUTE(UPPER($D441)," ","")))),"PREMIUM FREE",""))))</f>
        <v/>
      </c>
    </row>
    <row r="442">
      <c r="Y442" s="339">
        <f>IF(AND(X442&lt;&gt;"",W442&lt;&gt;""),IF(X442&lt;=W442,"SIM","NÃO"),"")</f>
        <v/>
      </c>
      <c r="AC442">
        <f>IF($C442="","",IF(COUNTIF('Códigos Santander (ref)'!$A$2:$A$79,$C442)&gt;0,"SANTANDER",IF(COUNTIF('Códigos Itaú (ref)'!$A$2:$A$44,$C442)&gt;0,"ITAU",IF(AND(TRIM(UPPER($I442))="CONTRATUAL",ISNUMBER(SEARCH("INDIVIDUAL",SUBSTITUTE(UPPER($D442)," ","")))),"PREMIUM FREE",""))))</f>
        <v/>
      </c>
    </row>
    <row r="443">
      <c r="Y443" s="339">
        <f>IF(AND(X443&lt;&gt;"",W443&lt;&gt;""),IF(X443&lt;=W443,"SIM","NÃO"),"")</f>
        <v/>
      </c>
      <c r="AC443">
        <f>IF($C443="","",IF(COUNTIF('Códigos Santander (ref)'!$A$2:$A$79,$C443)&gt;0,"SANTANDER",IF(COUNTIF('Códigos Itaú (ref)'!$A$2:$A$44,$C443)&gt;0,"ITAU",IF(AND(TRIM(UPPER($I443))="CONTRATUAL",ISNUMBER(SEARCH("INDIVIDUAL",SUBSTITUTE(UPPER($D443)," ","")))),"PREMIUM FREE",""))))</f>
        <v/>
      </c>
    </row>
    <row r="444">
      <c r="Y444" s="339">
        <f>IF(AND(X444&lt;&gt;"",W444&lt;&gt;""),IF(X444&lt;=W444,"SIM","NÃO"),"")</f>
        <v/>
      </c>
      <c r="AC444">
        <f>IF($C444="","",IF(COUNTIF('Códigos Santander (ref)'!$A$2:$A$79,$C444)&gt;0,"SANTANDER",IF(COUNTIF('Códigos Itaú (ref)'!$A$2:$A$44,$C444)&gt;0,"ITAU",IF(AND(TRIM(UPPER($I444))="CONTRATUAL",ISNUMBER(SEARCH("INDIVIDUAL",SUBSTITUTE(UPPER($D444)," ","")))),"PREMIUM FREE",""))))</f>
        <v/>
      </c>
    </row>
    <row r="445">
      <c r="Y445" s="339">
        <f>IF(AND(X445&lt;&gt;"",W445&lt;&gt;""),IF(X445&lt;=W445,"SIM","NÃO"),"")</f>
        <v/>
      </c>
      <c r="AC445">
        <f>IF($C445="","",IF(COUNTIF('Códigos Santander (ref)'!$A$2:$A$79,$C445)&gt;0,"SANTANDER",IF(COUNTIF('Códigos Itaú (ref)'!$A$2:$A$44,$C445)&gt;0,"ITAU",IF(AND(TRIM(UPPER($I445))="CONTRATUAL",ISNUMBER(SEARCH("INDIVIDUAL",SUBSTITUTE(UPPER($D445)," ","")))),"PREMIUM FREE",""))))</f>
        <v/>
      </c>
    </row>
    <row r="446">
      <c r="Y446" s="339">
        <f>IF(AND(X446&lt;&gt;"",W446&lt;&gt;""),IF(X446&lt;=W446,"SIM","NÃO"),"")</f>
        <v/>
      </c>
      <c r="AC446">
        <f>IF($C446="","",IF(COUNTIF('Códigos Santander (ref)'!$A$2:$A$79,$C446)&gt;0,"SANTANDER",IF(COUNTIF('Códigos Itaú (ref)'!$A$2:$A$44,$C446)&gt;0,"ITAU",IF(AND(TRIM(UPPER($I446))="CONTRATUAL",ISNUMBER(SEARCH("INDIVIDUAL",SUBSTITUTE(UPPER($D446)," ","")))),"PREMIUM FREE",""))))</f>
        <v/>
      </c>
    </row>
    <row r="447">
      <c r="Y447" s="339">
        <f>IF(AND(X447&lt;&gt;"",W447&lt;&gt;""),IF(X447&lt;=W447,"SIM","NÃO"),"")</f>
        <v/>
      </c>
      <c r="AC447">
        <f>IF($C447="","",IF(COUNTIF('Códigos Santander (ref)'!$A$2:$A$79,$C447)&gt;0,"SANTANDER",IF(COUNTIF('Códigos Itaú (ref)'!$A$2:$A$44,$C447)&gt;0,"ITAU",IF(AND(TRIM(UPPER($I447))="CONTRATUAL",ISNUMBER(SEARCH("INDIVIDUAL",SUBSTITUTE(UPPER($D447)," ","")))),"PREMIUM FREE",""))))</f>
        <v/>
      </c>
    </row>
    <row r="448">
      <c r="Y448" s="339">
        <f>IF(AND(X448&lt;&gt;"",W448&lt;&gt;""),IF(X448&lt;=W448,"SIM","NÃO"),"")</f>
        <v/>
      </c>
      <c r="AC448">
        <f>IF($C448="","",IF(COUNTIF('Códigos Santander (ref)'!$A$2:$A$79,$C448)&gt;0,"SANTANDER",IF(COUNTIF('Códigos Itaú (ref)'!$A$2:$A$44,$C448)&gt;0,"ITAU",IF(AND(TRIM(UPPER($I448))="CONTRATUAL",ISNUMBER(SEARCH("INDIVIDUAL",SUBSTITUTE(UPPER($D448)," ","")))),"PREMIUM FREE",""))))</f>
        <v/>
      </c>
    </row>
    <row r="449">
      <c r="Y449" s="339">
        <f>IF(AND(X449&lt;&gt;"",W449&lt;&gt;""),IF(X449&lt;=W449,"SIM","NÃO"),"")</f>
        <v/>
      </c>
      <c r="AC449">
        <f>IF($C449="","",IF(COUNTIF('Códigos Santander (ref)'!$A$2:$A$79,$C449)&gt;0,"SANTANDER",IF(COUNTIF('Códigos Itaú (ref)'!$A$2:$A$44,$C449)&gt;0,"ITAU",IF(AND(TRIM(UPPER($I449))="CONTRATUAL",ISNUMBER(SEARCH("INDIVIDUAL",SUBSTITUTE(UPPER($D449)," ","")))),"PREMIUM FREE",""))))</f>
        <v/>
      </c>
    </row>
    <row r="450">
      <c r="Y450" s="339">
        <f>IF(AND(X450&lt;&gt;"",W450&lt;&gt;""),IF(X450&lt;=W450,"SIM","NÃO"),"")</f>
        <v/>
      </c>
      <c r="AC450">
        <f>IF($C450="","",IF(COUNTIF('Códigos Santander (ref)'!$A$2:$A$79,$C450)&gt;0,"SANTANDER",IF(COUNTIF('Códigos Itaú (ref)'!$A$2:$A$44,$C450)&gt;0,"ITAU",IF(AND(TRIM(UPPER($I450))="CONTRATUAL",ISNUMBER(SEARCH("INDIVIDUAL",SUBSTITUTE(UPPER($D450)," ","")))),"PREMIUM FREE",""))))</f>
        <v/>
      </c>
    </row>
    <row r="451">
      <c r="Y451" s="339">
        <f>IF(AND(X451&lt;&gt;"",W451&lt;&gt;""),IF(X451&lt;=W451,"SIM","NÃO"),"")</f>
        <v/>
      </c>
      <c r="AC451">
        <f>IF($C451="","",IF(COUNTIF('Códigos Santander (ref)'!$A$2:$A$79,$C451)&gt;0,"SANTANDER",IF(COUNTIF('Códigos Itaú (ref)'!$A$2:$A$44,$C451)&gt;0,"ITAU",IF(AND(TRIM(UPPER($I451))="CONTRATUAL",ISNUMBER(SEARCH("INDIVIDUAL",SUBSTITUTE(UPPER($D451)," ","")))),"PREMIUM FREE",""))))</f>
        <v/>
      </c>
    </row>
    <row r="452">
      <c r="Y452" s="339">
        <f>IF(AND(X452&lt;&gt;"",W452&lt;&gt;""),IF(X452&lt;=W452,"SIM","NÃO"),"")</f>
        <v/>
      </c>
      <c r="AC452">
        <f>IF($C452="","",IF(COUNTIF('Códigos Santander (ref)'!$A$2:$A$79,$C452)&gt;0,"SANTANDER",IF(COUNTIF('Códigos Itaú (ref)'!$A$2:$A$44,$C452)&gt;0,"ITAU",IF(AND(TRIM(UPPER($I452))="CONTRATUAL",ISNUMBER(SEARCH("INDIVIDUAL",SUBSTITUTE(UPPER($D452)," ","")))),"PREMIUM FREE",""))))</f>
        <v/>
      </c>
    </row>
    <row r="453">
      <c r="Y453" s="339">
        <f>IF(AND(X453&lt;&gt;"",W453&lt;&gt;""),IF(X453&lt;=W453,"SIM","NÃO"),"")</f>
        <v/>
      </c>
      <c r="AC453">
        <f>IF($C453="","",IF(COUNTIF('Códigos Santander (ref)'!$A$2:$A$79,$C453)&gt;0,"SANTANDER",IF(COUNTIF('Códigos Itaú (ref)'!$A$2:$A$44,$C453)&gt;0,"ITAU",IF(AND(TRIM(UPPER($I453))="CONTRATUAL",ISNUMBER(SEARCH("INDIVIDUAL",SUBSTITUTE(UPPER($D453)," ","")))),"PREMIUM FREE",""))))</f>
        <v/>
      </c>
    </row>
    <row r="454">
      <c r="Y454" s="339">
        <f>IF(AND(X454&lt;&gt;"",W454&lt;&gt;""),IF(X454&lt;=W454,"SIM","NÃO"),"")</f>
        <v/>
      </c>
      <c r="AC454">
        <f>IF($C454="","",IF(COUNTIF('Códigos Santander (ref)'!$A$2:$A$79,$C454)&gt;0,"SANTANDER",IF(COUNTIF('Códigos Itaú (ref)'!$A$2:$A$44,$C454)&gt;0,"ITAU",IF(AND(TRIM(UPPER($I454))="CONTRATUAL",ISNUMBER(SEARCH("INDIVIDUAL",SUBSTITUTE(UPPER($D454)," ","")))),"PREMIUM FREE",""))))</f>
        <v/>
      </c>
    </row>
    <row r="455">
      <c r="Y455" s="339">
        <f>IF(AND(X455&lt;&gt;"",W455&lt;&gt;""),IF(X455&lt;=W455,"SIM","NÃO"),"")</f>
        <v/>
      </c>
      <c r="AC455">
        <f>IF($C455="","",IF(COUNTIF('Códigos Santander (ref)'!$A$2:$A$79,$C455)&gt;0,"SANTANDER",IF(COUNTIF('Códigos Itaú (ref)'!$A$2:$A$44,$C455)&gt;0,"ITAU",IF(AND(TRIM(UPPER($I455))="CONTRATUAL",ISNUMBER(SEARCH("INDIVIDUAL",SUBSTITUTE(UPPER($D455)," ","")))),"PREMIUM FREE",""))))</f>
        <v/>
      </c>
    </row>
    <row r="456">
      <c r="Y456" s="339">
        <f>IF(AND(X456&lt;&gt;"",W456&lt;&gt;""),IF(X456&lt;=W456,"SIM","NÃO"),"")</f>
        <v/>
      </c>
      <c r="AC456">
        <f>IF($C456="","",IF(COUNTIF('Códigos Santander (ref)'!$A$2:$A$79,$C456)&gt;0,"SANTANDER",IF(COUNTIF('Códigos Itaú (ref)'!$A$2:$A$44,$C456)&gt;0,"ITAU",IF(AND(TRIM(UPPER($I456))="CONTRATUAL",ISNUMBER(SEARCH("INDIVIDUAL",SUBSTITUTE(UPPER($D456)," ","")))),"PREMIUM FREE",""))))</f>
        <v/>
      </c>
    </row>
    <row r="457">
      <c r="Y457" s="339">
        <f>IF(AND(X457&lt;&gt;"",W457&lt;&gt;""),IF(X457&lt;=W457,"SIM","NÃO"),"")</f>
        <v/>
      </c>
      <c r="AC457">
        <f>IF($C457="","",IF(COUNTIF('Códigos Santander (ref)'!$A$2:$A$79,$C457)&gt;0,"SANTANDER",IF(COUNTIF('Códigos Itaú (ref)'!$A$2:$A$44,$C457)&gt;0,"ITAU",IF(AND(TRIM(UPPER($I457))="CONTRATUAL",ISNUMBER(SEARCH("INDIVIDUAL",SUBSTITUTE(UPPER($D457)," ","")))),"PREMIUM FREE",""))))</f>
        <v/>
      </c>
    </row>
    <row r="458">
      <c r="Y458" s="339">
        <f>IF(AND(X458&lt;&gt;"",W458&lt;&gt;""),IF(X458&lt;=W458,"SIM","NÃO"),"")</f>
        <v/>
      </c>
      <c r="AC458">
        <f>IF($C458="","",IF(COUNTIF('Códigos Santander (ref)'!$A$2:$A$79,$C458)&gt;0,"SANTANDER",IF(COUNTIF('Códigos Itaú (ref)'!$A$2:$A$44,$C458)&gt;0,"ITAU",IF(AND(TRIM(UPPER($I458))="CONTRATUAL",ISNUMBER(SEARCH("INDIVIDUAL",SUBSTITUTE(UPPER($D458)," ","")))),"PREMIUM FREE",""))))</f>
        <v/>
      </c>
    </row>
    <row r="459">
      <c r="Y459" s="339">
        <f>IF(AND(X459&lt;&gt;"",W459&lt;&gt;""),IF(X459&lt;=W459,"SIM","NÃO"),"")</f>
        <v/>
      </c>
      <c r="AC459">
        <f>IF($C459="","",IF(COUNTIF('Códigos Santander (ref)'!$A$2:$A$79,$C459)&gt;0,"SANTANDER",IF(COUNTIF('Códigos Itaú (ref)'!$A$2:$A$44,$C459)&gt;0,"ITAU",IF(AND(TRIM(UPPER($I459))="CONTRATUAL",ISNUMBER(SEARCH("INDIVIDUAL",SUBSTITUTE(UPPER($D459)," ","")))),"PREMIUM FREE",""))))</f>
        <v/>
      </c>
    </row>
    <row r="460">
      <c r="Y460" s="339">
        <f>IF(AND(X460&lt;&gt;"",W460&lt;&gt;""),IF(X460&lt;=W460,"SIM","NÃO"),"")</f>
        <v/>
      </c>
      <c r="AC460">
        <f>IF($C460="","",IF(COUNTIF('Códigos Santander (ref)'!$A$2:$A$79,$C460)&gt;0,"SANTANDER",IF(COUNTIF('Códigos Itaú (ref)'!$A$2:$A$44,$C460)&gt;0,"ITAU",IF(AND(TRIM(UPPER($I460))="CONTRATUAL",ISNUMBER(SEARCH("INDIVIDUAL",SUBSTITUTE(UPPER($D460)," ","")))),"PREMIUM FREE",""))))</f>
        <v/>
      </c>
    </row>
    <row r="461">
      <c r="Y461" s="339">
        <f>IF(AND(X461&lt;&gt;"",W461&lt;&gt;""),IF(X461&lt;=W461,"SIM","NÃO"),"")</f>
        <v/>
      </c>
      <c r="AC461">
        <f>IF($C461="","",IF(COUNTIF('Códigos Santander (ref)'!$A$2:$A$79,$C461)&gt;0,"SANTANDER",IF(COUNTIF('Códigos Itaú (ref)'!$A$2:$A$44,$C461)&gt;0,"ITAU",IF(AND(TRIM(UPPER($I461))="CONTRATUAL",ISNUMBER(SEARCH("INDIVIDUAL",SUBSTITUTE(UPPER($D461)," ","")))),"PREMIUM FREE",""))))</f>
        <v/>
      </c>
    </row>
    <row r="462">
      <c r="Y462" s="339">
        <f>IF(AND(X462&lt;&gt;"",W462&lt;&gt;""),IF(X462&lt;=W462,"SIM","NÃO"),"")</f>
        <v/>
      </c>
      <c r="AC462">
        <f>IF($C462="","",IF(COUNTIF('Códigos Santander (ref)'!$A$2:$A$79,$C462)&gt;0,"SANTANDER",IF(COUNTIF('Códigos Itaú (ref)'!$A$2:$A$44,$C462)&gt;0,"ITAU",IF(AND(TRIM(UPPER($I462))="CONTRATUAL",ISNUMBER(SEARCH("INDIVIDUAL",SUBSTITUTE(UPPER($D462)," ","")))),"PREMIUM FREE",""))))</f>
        <v/>
      </c>
    </row>
    <row r="463">
      <c r="Y463" s="339">
        <f>IF(AND(X463&lt;&gt;"",W463&lt;&gt;""),IF(X463&lt;=W463,"SIM","NÃO"),"")</f>
        <v/>
      </c>
      <c r="AC463">
        <f>IF($C463="","",IF(COUNTIF('Códigos Santander (ref)'!$A$2:$A$79,$C463)&gt;0,"SANTANDER",IF(COUNTIF('Códigos Itaú (ref)'!$A$2:$A$44,$C463)&gt;0,"ITAU",IF(AND(TRIM(UPPER($I463))="CONTRATUAL",ISNUMBER(SEARCH("INDIVIDUAL",SUBSTITUTE(UPPER($D463)," ","")))),"PREMIUM FREE",""))))</f>
        <v/>
      </c>
    </row>
    <row r="464">
      <c r="Y464" s="339">
        <f>IF(AND(X464&lt;&gt;"",W464&lt;&gt;""),IF(X464&lt;=W464,"SIM","NÃO"),"")</f>
        <v/>
      </c>
      <c r="AC464">
        <f>IF($C464="","",IF(COUNTIF('Códigos Santander (ref)'!$A$2:$A$79,$C464)&gt;0,"SANTANDER",IF(COUNTIF('Códigos Itaú (ref)'!$A$2:$A$44,$C464)&gt;0,"ITAU",IF(AND(TRIM(UPPER($I464))="CONTRATUAL",ISNUMBER(SEARCH("INDIVIDUAL",SUBSTITUTE(UPPER($D464)," ","")))),"PREMIUM FREE",""))))</f>
        <v/>
      </c>
    </row>
    <row r="465">
      <c r="Y465" s="339">
        <f>IF(AND(X465&lt;&gt;"",W465&lt;&gt;""),IF(X465&lt;=W465,"SIM","NÃO"),"")</f>
        <v/>
      </c>
      <c r="AC465">
        <f>IF($C465="","",IF(COUNTIF('Códigos Santander (ref)'!$A$2:$A$79,$C465)&gt;0,"SANTANDER",IF(COUNTIF('Códigos Itaú (ref)'!$A$2:$A$44,$C465)&gt;0,"ITAU",IF(AND(TRIM(UPPER($I465))="CONTRATUAL",ISNUMBER(SEARCH("INDIVIDUAL",SUBSTITUTE(UPPER($D465)," ","")))),"PREMIUM FREE",""))))</f>
        <v/>
      </c>
    </row>
    <row r="466">
      <c r="Y466" s="339">
        <f>IF(AND(X466&lt;&gt;"",W466&lt;&gt;""),IF(X466&lt;=W466,"SIM","NÃO"),"")</f>
        <v/>
      </c>
      <c r="AC466">
        <f>IF($C466="","",IF(COUNTIF('Códigos Santander (ref)'!$A$2:$A$79,$C466)&gt;0,"SANTANDER",IF(COUNTIF('Códigos Itaú (ref)'!$A$2:$A$44,$C466)&gt;0,"ITAU",IF(AND(TRIM(UPPER($I466))="CONTRATUAL",ISNUMBER(SEARCH("INDIVIDUAL",SUBSTITUTE(UPPER($D466)," ","")))),"PREMIUM FREE",""))))</f>
        <v/>
      </c>
    </row>
    <row r="467">
      <c r="Y467" s="339">
        <f>IF(AND(X467&lt;&gt;"",W467&lt;&gt;""),IF(X467&lt;=W467,"SIM","NÃO"),"")</f>
        <v/>
      </c>
      <c r="AC467">
        <f>IF($C467="","",IF(COUNTIF('Códigos Santander (ref)'!$A$2:$A$79,$C467)&gt;0,"SANTANDER",IF(COUNTIF('Códigos Itaú (ref)'!$A$2:$A$44,$C467)&gt;0,"ITAU",IF(AND(TRIM(UPPER($I467))="CONTRATUAL",ISNUMBER(SEARCH("INDIVIDUAL",SUBSTITUTE(UPPER($D467)," ","")))),"PREMIUM FREE",""))))</f>
        <v/>
      </c>
    </row>
    <row r="468">
      <c r="Y468" s="339">
        <f>IF(AND(X468&lt;&gt;"",W468&lt;&gt;""),IF(X468&lt;=W468,"SIM","NÃO"),"")</f>
        <v/>
      </c>
      <c r="AC468">
        <f>IF($C468="","",IF(COUNTIF('Códigos Santander (ref)'!$A$2:$A$79,$C468)&gt;0,"SANTANDER",IF(COUNTIF('Códigos Itaú (ref)'!$A$2:$A$44,$C468)&gt;0,"ITAU",IF(AND(TRIM(UPPER($I468))="CONTRATUAL",ISNUMBER(SEARCH("INDIVIDUAL",SUBSTITUTE(UPPER($D468)," ","")))),"PREMIUM FREE",""))))</f>
        <v/>
      </c>
    </row>
    <row r="469">
      <c r="Y469" s="339">
        <f>IF(AND(X469&lt;&gt;"",W469&lt;&gt;""),IF(X469&lt;=W469,"SIM","NÃO"),"")</f>
        <v/>
      </c>
      <c r="AC469">
        <f>IF($C469="","",IF(COUNTIF('Códigos Santander (ref)'!$A$2:$A$79,$C469)&gt;0,"SANTANDER",IF(COUNTIF('Códigos Itaú (ref)'!$A$2:$A$44,$C469)&gt;0,"ITAU",IF(AND(TRIM(UPPER($I469))="CONTRATUAL",ISNUMBER(SEARCH("INDIVIDUAL",SUBSTITUTE(UPPER($D469)," ","")))),"PREMIUM FREE",""))))</f>
        <v/>
      </c>
    </row>
    <row r="470">
      <c r="Y470" s="339">
        <f>IF(AND(X470&lt;&gt;"",W470&lt;&gt;""),IF(X470&lt;=W470,"SIM","NÃO"),"")</f>
        <v/>
      </c>
      <c r="AC470">
        <f>IF($C470="","",IF(COUNTIF('Códigos Santander (ref)'!$A$2:$A$79,$C470)&gt;0,"SANTANDER",IF(COUNTIF('Códigos Itaú (ref)'!$A$2:$A$44,$C470)&gt;0,"ITAU",IF(AND(TRIM(UPPER($I470))="CONTRATUAL",ISNUMBER(SEARCH("INDIVIDUAL",SUBSTITUTE(UPPER($D470)," ","")))),"PREMIUM FREE",""))))</f>
        <v/>
      </c>
    </row>
    <row r="471">
      <c r="Y471" s="339">
        <f>IF(AND(X471&lt;&gt;"",W471&lt;&gt;""),IF(X471&lt;=W471,"SIM","NÃO"),"")</f>
        <v/>
      </c>
      <c r="AC471">
        <f>IF($C471="","",IF(COUNTIF('Códigos Santander (ref)'!$A$2:$A$79,$C471)&gt;0,"SANTANDER",IF(COUNTIF('Códigos Itaú (ref)'!$A$2:$A$44,$C471)&gt;0,"ITAU",IF(AND(TRIM(UPPER($I471))="CONTRATUAL",ISNUMBER(SEARCH("INDIVIDUAL",SUBSTITUTE(UPPER($D471)," ","")))),"PREMIUM FREE",""))))</f>
        <v/>
      </c>
    </row>
    <row r="472">
      <c r="Y472" s="339">
        <f>IF(AND(X472&lt;&gt;"",W472&lt;&gt;""),IF(X472&lt;=W472,"SIM","NÃO"),"")</f>
        <v/>
      </c>
      <c r="AC472">
        <f>IF($C472="","",IF(COUNTIF('Códigos Santander (ref)'!$A$2:$A$79,$C472)&gt;0,"SANTANDER",IF(COUNTIF('Códigos Itaú (ref)'!$A$2:$A$44,$C472)&gt;0,"ITAU",IF(AND(TRIM(UPPER($I472))="CONTRATUAL",ISNUMBER(SEARCH("INDIVIDUAL",SUBSTITUTE(UPPER($D472)," ","")))),"PREMIUM FREE",""))))</f>
        <v/>
      </c>
    </row>
    <row r="473">
      <c r="Y473" s="339">
        <f>IF(AND(X473&lt;&gt;"",W473&lt;&gt;""),IF(X473&lt;=W473,"SIM","NÃO"),"")</f>
        <v/>
      </c>
      <c r="AC473">
        <f>IF($C473="","",IF(COUNTIF('Códigos Santander (ref)'!$A$2:$A$79,$C473)&gt;0,"SANTANDER",IF(COUNTIF('Códigos Itaú (ref)'!$A$2:$A$44,$C473)&gt;0,"ITAU",IF(AND(TRIM(UPPER($I473))="CONTRATUAL",ISNUMBER(SEARCH("INDIVIDUAL",SUBSTITUTE(UPPER($D473)," ","")))),"PREMIUM FREE",""))))</f>
        <v/>
      </c>
    </row>
    <row r="474">
      <c r="Y474" s="339">
        <f>IF(AND(X474&lt;&gt;"",W474&lt;&gt;""),IF(X474&lt;=W474,"SIM","NÃO"),"")</f>
        <v/>
      </c>
      <c r="AC474">
        <f>IF($C474="","",IF(COUNTIF('Códigos Santander (ref)'!$A$2:$A$79,$C474)&gt;0,"SANTANDER",IF(COUNTIF('Códigos Itaú (ref)'!$A$2:$A$44,$C474)&gt;0,"ITAU",IF(AND(TRIM(UPPER($I474))="CONTRATUAL",ISNUMBER(SEARCH("INDIVIDUAL",SUBSTITUTE(UPPER($D474)," ","")))),"PREMIUM FREE",""))))</f>
        <v/>
      </c>
    </row>
    <row r="475">
      <c r="Y475" s="339">
        <f>IF(AND(X475&lt;&gt;"",W475&lt;&gt;""),IF(X475&lt;=W475,"SIM","NÃO"),"")</f>
        <v/>
      </c>
      <c r="AC475">
        <f>IF($C475="","",IF(COUNTIF('Códigos Santander (ref)'!$A$2:$A$79,$C475)&gt;0,"SANTANDER",IF(COUNTIF('Códigos Itaú (ref)'!$A$2:$A$44,$C475)&gt;0,"ITAU",IF(AND(TRIM(UPPER($I475))="CONTRATUAL",ISNUMBER(SEARCH("INDIVIDUAL",SUBSTITUTE(UPPER($D475)," ","")))),"PREMIUM FREE",""))))</f>
        <v/>
      </c>
    </row>
    <row r="476">
      <c r="Y476" s="339">
        <f>IF(AND(X476&lt;&gt;"",W476&lt;&gt;""),IF(X476&lt;=W476,"SIM","NÃO"),"")</f>
        <v/>
      </c>
      <c r="AC476">
        <f>IF($C476="","",IF(COUNTIF('Códigos Santander (ref)'!$A$2:$A$79,$C476)&gt;0,"SANTANDER",IF(COUNTIF('Códigos Itaú (ref)'!$A$2:$A$44,$C476)&gt;0,"ITAU",IF(AND(TRIM(UPPER($I476))="CONTRATUAL",ISNUMBER(SEARCH("INDIVIDUAL",SUBSTITUTE(UPPER($D476)," ","")))),"PREMIUM FREE",""))))</f>
        <v/>
      </c>
    </row>
    <row r="477">
      <c r="Y477" s="339">
        <f>IF(AND(X477&lt;&gt;"",W477&lt;&gt;""),IF(X477&lt;=W477,"SIM","NÃO"),"")</f>
        <v/>
      </c>
      <c r="AC477">
        <f>IF($C477="","",IF(COUNTIF('Códigos Santander (ref)'!$A$2:$A$79,$C477)&gt;0,"SANTANDER",IF(COUNTIF('Códigos Itaú (ref)'!$A$2:$A$44,$C477)&gt;0,"ITAU",IF(AND(TRIM(UPPER($I477))="CONTRATUAL",ISNUMBER(SEARCH("INDIVIDUAL",SUBSTITUTE(UPPER($D477)," ","")))),"PREMIUM FREE",""))))</f>
        <v/>
      </c>
    </row>
    <row r="478">
      <c r="Y478" s="339">
        <f>IF(AND(X478&lt;&gt;"",W478&lt;&gt;""),IF(X478&lt;=W478,"SIM","NÃO"),"")</f>
        <v/>
      </c>
      <c r="AC478">
        <f>IF($C478="","",IF(COUNTIF('Códigos Santander (ref)'!$A$2:$A$79,$C478)&gt;0,"SANTANDER",IF(COUNTIF('Códigos Itaú (ref)'!$A$2:$A$44,$C478)&gt;0,"ITAU",IF(AND(TRIM(UPPER($I478))="CONTRATUAL",ISNUMBER(SEARCH("INDIVIDUAL",SUBSTITUTE(UPPER($D478)," ","")))),"PREMIUM FREE",""))))</f>
        <v/>
      </c>
    </row>
    <row r="479">
      <c r="Y479" s="339">
        <f>IF(AND(X479&lt;&gt;"",W479&lt;&gt;""),IF(X479&lt;=W479,"SIM","NÃO"),"")</f>
        <v/>
      </c>
      <c r="AC479">
        <f>IF($C479="","",IF(COUNTIF('Códigos Santander (ref)'!$A$2:$A$79,$C479)&gt;0,"SANTANDER",IF(COUNTIF('Códigos Itaú (ref)'!$A$2:$A$44,$C479)&gt;0,"ITAU",IF(AND(TRIM(UPPER($I479))="CONTRATUAL",ISNUMBER(SEARCH("INDIVIDUAL",SUBSTITUTE(UPPER($D479)," ","")))),"PREMIUM FREE",""))))</f>
        <v/>
      </c>
    </row>
    <row r="480">
      <c r="Y480" s="339">
        <f>IF(AND(X480&lt;&gt;"",W480&lt;&gt;""),IF(X480&lt;=W480,"SIM","NÃO"),"")</f>
        <v/>
      </c>
      <c r="AC480">
        <f>IF($C480="","",IF(COUNTIF('Códigos Santander (ref)'!$A$2:$A$79,$C480)&gt;0,"SANTANDER",IF(COUNTIF('Códigos Itaú (ref)'!$A$2:$A$44,$C480)&gt;0,"ITAU",IF(AND(TRIM(UPPER($I480))="CONTRATUAL",ISNUMBER(SEARCH("INDIVIDUAL",SUBSTITUTE(UPPER($D480)," ","")))),"PREMIUM FREE",""))))</f>
        <v/>
      </c>
    </row>
    <row r="481">
      <c r="Y481" s="339">
        <f>IF(AND(X481&lt;&gt;"",W481&lt;&gt;""),IF(X481&lt;=W481,"SIM","NÃO"),"")</f>
        <v/>
      </c>
      <c r="AC481">
        <f>IF($C481="","",IF(COUNTIF('Códigos Santander (ref)'!$A$2:$A$79,$C481)&gt;0,"SANTANDER",IF(COUNTIF('Códigos Itaú (ref)'!$A$2:$A$44,$C481)&gt;0,"ITAU",IF(AND(TRIM(UPPER($I481))="CONTRATUAL",ISNUMBER(SEARCH("INDIVIDUAL",SUBSTITUTE(UPPER($D481)," ","")))),"PREMIUM FREE",""))))</f>
        <v/>
      </c>
    </row>
    <row r="482">
      <c r="Y482" s="339">
        <f>IF(AND(X482&lt;&gt;"",W482&lt;&gt;""),IF(X482&lt;=W482,"SIM","NÃO"),"")</f>
        <v/>
      </c>
      <c r="AC482">
        <f>IF($C482="","",IF(COUNTIF('Códigos Santander (ref)'!$A$2:$A$79,$C482)&gt;0,"SANTANDER",IF(COUNTIF('Códigos Itaú (ref)'!$A$2:$A$44,$C482)&gt;0,"ITAU",IF(AND(TRIM(UPPER($I482))="CONTRATUAL",ISNUMBER(SEARCH("INDIVIDUAL",SUBSTITUTE(UPPER($D482)," ","")))),"PREMIUM FREE",""))))</f>
        <v/>
      </c>
    </row>
    <row r="483">
      <c r="Y483" s="339">
        <f>IF(AND(X483&lt;&gt;"",W483&lt;&gt;""),IF(X483&lt;=W483,"SIM","NÃO"),"")</f>
        <v/>
      </c>
      <c r="AC483">
        <f>IF($C483="","",IF(COUNTIF('Códigos Santander (ref)'!$A$2:$A$79,$C483)&gt;0,"SANTANDER",IF(COUNTIF('Códigos Itaú (ref)'!$A$2:$A$44,$C483)&gt;0,"ITAU",IF(AND(TRIM(UPPER($I483))="CONTRATUAL",ISNUMBER(SEARCH("INDIVIDUAL",SUBSTITUTE(UPPER($D483)," ","")))),"PREMIUM FREE",""))))</f>
        <v/>
      </c>
    </row>
    <row r="484">
      <c r="Y484" s="339">
        <f>IF(AND(X484&lt;&gt;"",W484&lt;&gt;""),IF(X484&lt;=W484,"SIM","NÃO"),"")</f>
        <v/>
      </c>
      <c r="AC484">
        <f>IF($C484="","",IF(COUNTIF('Códigos Santander (ref)'!$A$2:$A$79,$C484)&gt;0,"SANTANDER",IF(COUNTIF('Códigos Itaú (ref)'!$A$2:$A$44,$C484)&gt;0,"ITAU",IF(AND(TRIM(UPPER($I484))="CONTRATUAL",ISNUMBER(SEARCH("INDIVIDUAL",SUBSTITUTE(UPPER($D484)," ","")))),"PREMIUM FREE",""))))</f>
        <v/>
      </c>
    </row>
    <row r="485">
      <c r="Y485" s="339">
        <f>IF(AND(X485&lt;&gt;"",W485&lt;&gt;""),IF(X485&lt;=W485,"SIM","NÃO"),"")</f>
        <v/>
      </c>
      <c r="AC485">
        <f>IF($C485="","",IF(COUNTIF('Códigos Santander (ref)'!$A$2:$A$79,$C485)&gt;0,"SANTANDER",IF(COUNTIF('Códigos Itaú (ref)'!$A$2:$A$44,$C485)&gt;0,"ITAU",IF(AND(TRIM(UPPER($I485))="CONTRATUAL",ISNUMBER(SEARCH("INDIVIDUAL",SUBSTITUTE(UPPER($D485)," ","")))),"PREMIUM FREE",""))))</f>
        <v/>
      </c>
    </row>
    <row r="486">
      <c r="Y486" s="339">
        <f>IF(AND(X486&lt;&gt;"",W486&lt;&gt;""),IF(X486&lt;=W486,"SIM","NÃO"),"")</f>
        <v/>
      </c>
      <c r="AC486">
        <f>IF($C486="","",IF(COUNTIF('Códigos Santander (ref)'!$A$2:$A$79,$C486)&gt;0,"SANTANDER",IF(COUNTIF('Códigos Itaú (ref)'!$A$2:$A$44,$C486)&gt;0,"ITAU",IF(AND(TRIM(UPPER($I486))="CONTRATUAL",ISNUMBER(SEARCH("INDIVIDUAL",SUBSTITUTE(UPPER($D486)," ","")))),"PREMIUM FREE",""))))</f>
        <v/>
      </c>
    </row>
    <row r="487">
      <c r="Y487" s="339">
        <f>IF(AND(X487&lt;&gt;"",W487&lt;&gt;""),IF(X487&lt;=W487,"SIM","NÃO"),"")</f>
        <v/>
      </c>
      <c r="AC487">
        <f>IF($C487="","",IF(COUNTIF('Códigos Santander (ref)'!$A$2:$A$79,$C487)&gt;0,"SANTANDER",IF(COUNTIF('Códigos Itaú (ref)'!$A$2:$A$44,$C487)&gt;0,"ITAU",IF(AND(TRIM(UPPER($I487))="CONTRATUAL",ISNUMBER(SEARCH("INDIVIDUAL",SUBSTITUTE(UPPER($D487)," ","")))),"PREMIUM FREE",""))))</f>
        <v/>
      </c>
    </row>
    <row r="488">
      <c r="Y488" s="339">
        <f>IF(AND(X488&lt;&gt;"",W488&lt;&gt;""),IF(X488&lt;=W488,"SIM","NÃO"),"")</f>
        <v/>
      </c>
      <c r="AC488">
        <f>IF($C488="","",IF(COUNTIF('Códigos Santander (ref)'!$A$2:$A$79,$C488)&gt;0,"SANTANDER",IF(COUNTIF('Códigos Itaú (ref)'!$A$2:$A$44,$C488)&gt;0,"ITAU",IF(AND(TRIM(UPPER($I488))="CONTRATUAL",ISNUMBER(SEARCH("INDIVIDUAL",SUBSTITUTE(UPPER($D488)," ","")))),"PREMIUM FREE",""))))</f>
        <v/>
      </c>
    </row>
    <row r="489">
      <c r="Y489" s="339">
        <f>IF(AND(X489&lt;&gt;"",W489&lt;&gt;""),IF(X489&lt;=W489,"SIM","NÃO"),"")</f>
        <v/>
      </c>
      <c r="AC489">
        <f>IF($C489="","",IF(COUNTIF('Códigos Santander (ref)'!$A$2:$A$79,$C489)&gt;0,"SANTANDER",IF(COUNTIF('Códigos Itaú (ref)'!$A$2:$A$44,$C489)&gt;0,"ITAU",IF(AND(TRIM(UPPER($I489))="CONTRATUAL",ISNUMBER(SEARCH("INDIVIDUAL",SUBSTITUTE(UPPER($D489)," ","")))),"PREMIUM FREE",""))))</f>
        <v/>
      </c>
    </row>
    <row r="490">
      <c r="Y490" s="339">
        <f>IF(AND(X490&lt;&gt;"",W490&lt;&gt;""),IF(X490&lt;=W490,"SIM","NÃO"),"")</f>
        <v/>
      </c>
      <c r="AC490">
        <f>IF($C490="","",IF(COUNTIF('Códigos Santander (ref)'!$A$2:$A$79,$C490)&gt;0,"SANTANDER",IF(COUNTIF('Códigos Itaú (ref)'!$A$2:$A$44,$C490)&gt;0,"ITAU",IF(AND(TRIM(UPPER($I490))="CONTRATUAL",ISNUMBER(SEARCH("INDIVIDUAL",SUBSTITUTE(UPPER($D490)," ","")))),"PREMIUM FREE",""))))</f>
        <v/>
      </c>
    </row>
    <row r="491">
      <c r="Y491" s="339">
        <f>IF(AND(X491&lt;&gt;"",W491&lt;&gt;""),IF(X491&lt;=W491,"SIM","NÃO"),"")</f>
        <v/>
      </c>
      <c r="AC491">
        <f>IF($C491="","",IF(COUNTIF('Códigos Santander (ref)'!$A$2:$A$79,$C491)&gt;0,"SANTANDER",IF(COUNTIF('Códigos Itaú (ref)'!$A$2:$A$44,$C491)&gt;0,"ITAU",IF(AND(TRIM(UPPER($I491))="CONTRATUAL",ISNUMBER(SEARCH("INDIVIDUAL",SUBSTITUTE(UPPER($D491)," ","")))),"PREMIUM FREE",""))))</f>
        <v/>
      </c>
    </row>
    <row r="492">
      <c r="Y492" s="339">
        <f>IF(AND(X492&lt;&gt;"",W492&lt;&gt;""),IF(X492&lt;=W492,"SIM","NÃO"),"")</f>
        <v/>
      </c>
      <c r="AC492">
        <f>IF($C492="","",IF(COUNTIF('Códigos Santander (ref)'!$A$2:$A$79,$C492)&gt;0,"SANTANDER",IF(COUNTIF('Códigos Itaú (ref)'!$A$2:$A$44,$C492)&gt;0,"ITAU",IF(AND(TRIM(UPPER($I492))="CONTRATUAL",ISNUMBER(SEARCH("INDIVIDUAL",SUBSTITUTE(UPPER($D492)," ","")))),"PREMIUM FREE",""))))</f>
        <v/>
      </c>
    </row>
    <row r="493">
      <c r="Y493" s="339">
        <f>IF(AND(X493&lt;&gt;"",W493&lt;&gt;""),IF(X493&lt;=W493,"SIM","NÃO"),"")</f>
        <v/>
      </c>
      <c r="AC493">
        <f>IF($C493="","",IF(COUNTIF('Códigos Santander (ref)'!$A$2:$A$79,$C493)&gt;0,"SANTANDER",IF(COUNTIF('Códigos Itaú (ref)'!$A$2:$A$44,$C493)&gt;0,"ITAU",IF(AND(TRIM(UPPER($I493))="CONTRATUAL",ISNUMBER(SEARCH("INDIVIDUAL",SUBSTITUTE(UPPER($D493)," ","")))),"PREMIUM FREE",""))))</f>
        <v/>
      </c>
    </row>
    <row r="494">
      <c r="Y494" s="339">
        <f>IF(AND(X494&lt;&gt;"",W494&lt;&gt;""),IF(X494&lt;=W494,"SIM","NÃO"),"")</f>
        <v/>
      </c>
      <c r="AC494">
        <f>IF($C494="","",IF(COUNTIF('Códigos Santander (ref)'!$A$2:$A$79,$C494)&gt;0,"SANTANDER",IF(COUNTIF('Códigos Itaú (ref)'!$A$2:$A$44,$C494)&gt;0,"ITAU",IF(AND(TRIM(UPPER($I494))="CONTRATUAL",ISNUMBER(SEARCH("INDIVIDUAL",SUBSTITUTE(UPPER($D494)," ","")))),"PREMIUM FREE",""))))</f>
        <v/>
      </c>
    </row>
    <row r="495">
      <c r="Y495" s="339">
        <f>IF(AND(X495&lt;&gt;"",W495&lt;&gt;""),IF(X495&lt;=W495,"SIM","NÃO"),"")</f>
        <v/>
      </c>
      <c r="AC495">
        <f>IF($C495="","",IF(COUNTIF('Códigos Santander (ref)'!$A$2:$A$79,$C495)&gt;0,"SANTANDER",IF(COUNTIF('Códigos Itaú (ref)'!$A$2:$A$44,$C495)&gt;0,"ITAU",IF(AND(TRIM(UPPER($I495))="CONTRATUAL",ISNUMBER(SEARCH("INDIVIDUAL",SUBSTITUTE(UPPER($D495)," ","")))),"PREMIUM FREE",""))))</f>
        <v/>
      </c>
    </row>
    <row r="496">
      <c r="Y496" s="339">
        <f>IF(AND(X496&lt;&gt;"",W496&lt;&gt;""),IF(X496&lt;=W496,"SIM","NÃO"),"")</f>
        <v/>
      </c>
      <c r="AC496">
        <f>IF($C496="","",IF(COUNTIF('Códigos Santander (ref)'!$A$2:$A$79,$C496)&gt;0,"SANTANDER",IF(COUNTIF('Códigos Itaú (ref)'!$A$2:$A$44,$C496)&gt;0,"ITAU",IF(AND(TRIM(UPPER($I496))="CONTRATUAL",ISNUMBER(SEARCH("INDIVIDUAL",SUBSTITUTE(UPPER($D496)," ","")))),"PREMIUM FREE",""))))</f>
        <v/>
      </c>
    </row>
    <row r="497">
      <c r="Y497" s="339">
        <f>IF(AND(X497&lt;&gt;"",W497&lt;&gt;""),IF(X497&lt;=W497,"SIM","NÃO"),"")</f>
        <v/>
      </c>
      <c r="AC497">
        <f>IF($C497="","",IF(COUNTIF('Códigos Santander (ref)'!$A$2:$A$79,$C497)&gt;0,"SANTANDER",IF(COUNTIF('Códigos Itaú (ref)'!$A$2:$A$44,$C497)&gt;0,"ITAU",IF(AND(TRIM(UPPER($I497))="CONTRATUAL",ISNUMBER(SEARCH("INDIVIDUAL",SUBSTITUTE(UPPER($D497)," ","")))),"PREMIUM FREE",""))))</f>
        <v/>
      </c>
    </row>
    <row r="498">
      <c r="Y498" s="339">
        <f>IF(AND(X498&lt;&gt;"",W498&lt;&gt;""),IF(X498&lt;=W498,"SIM","NÃO"),"")</f>
        <v/>
      </c>
      <c r="AC498">
        <f>IF($C498="","",IF(COUNTIF('Códigos Santander (ref)'!$A$2:$A$79,$C498)&gt;0,"SANTANDER",IF(COUNTIF('Códigos Itaú (ref)'!$A$2:$A$44,$C498)&gt;0,"ITAU",IF(AND(TRIM(UPPER($I498))="CONTRATUAL",ISNUMBER(SEARCH("INDIVIDUAL",SUBSTITUTE(UPPER($D498)," ","")))),"PREMIUM FREE",""))))</f>
        <v/>
      </c>
    </row>
    <row r="499">
      <c r="Y499" s="339">
        <f>IF(AND(X499&lt;&gt;"",W499&lt;&gt;""),IF(X499&lt;=W499,"SIM","NÃO"),"")</f>
        <v/>
      </c>
      <c r="AC499">
        <f>IF($C499="","",IF(COUNTIF('Códigos Santander (ref)'!$A$2:$A$79,$C499)&gt;0,"SANTANDER",IF(COUNTIF('Códigos Itaú (ref)'!$A$2:$A$44,$C499)&gt;0,"ITAU",IF(AND(TRIM(UPPER($I499))="CONTRATUAL",ISNUMBER(SEARCH("INDIVIDUAL",SUBSTITUTE(UPPER($D499)," ","")))),"PREMIUM FREE",""))))</f>
        <v/>
      </c>
    </row>
    <row r="500">
      <c r="Y500" s="339">
        <f>IF(AND(X500&lt;&gt;"",W500&lt;&gt;""),IF(X500&lt;=W500,"SIM","NÃO"),"")</f>
        <v/>
      </c>
      <c r="AC500">
        <f>IF($C500="","",IF(COUNTIF('Códigos Santander (ref)'!$A$2:$A$79,$C500)&gt;0,"SANTANDER",IF(COUNTIF('Códigos Itaú (ref)'!$A$2:$A$44,$C500)&gt;0,"ITAU",IF(AND(TRIM(UPPER($I500))="CONTRATUAL",ISNUMBER(SEARCH("INDIVIDUAL",SUBSTITUTE(UPPER($D500)," ","")))),"PREMIUM FREE",""))))</f>
        <v/>
      </c>
    </row>
    <row r="501">
      <c r="Y501" s="339">
        <f>IF(AND(X501&lt;&gt;"",W501&lt;&gt;""),IF(X501&lt;=W501,"SIM","NÃO"),"")</f>
        <v/>
      </c>
      <c r="AC501">
        <f>IF($C501="","",IF(COUNTIF('Códigos Santander (ref)'!$A$2:$A$79,$C501)&gt;0,"SANTANDER",IF(COUNTIF('Códigos Itaú (ref)'!$A$2:$A$44,$C501)&gt;0,"ITAU",IF(AND(TRIM(UPPER($I501))="CONTRATUAL",ISNUMBER(SEARCH("INDIVIDUAL",SUBSTITUTE(UPPER($D501)," ","")))),"PREMIUM FREE",""))))</f>
        <v/>
      </c>
    </row>
    <row r="502">
      <c r="Y502" s="339">
        <f>IF(AND(X502&lt;&gt;"",W502&lt;&gt;""),IF(X502&lt;=W502,"SIM","NÃO"),"")</f>
        <v/>
      </c>
      <c r="AC502">
        <f>IF($C502="","",IF(COUNTIF('Códigos Santander (ref)'!$A$2:$A$79,$C502)&gt;0,"SANTANDER",IF(COUNTIF('Códigos Itaú (ref)'!$A$2:$A$44,$C502)&gt;0,"ITAU",IF(AND(TRIM(UPPER($I502))="CONTRATUAL",ISNUMBER(SEARCH("INDIVIDUAL",SUBSTITUTE(UPPER($D502)," ","")))),"PREMIUM FREE",""))))</f>
        <v/>
      </c>
    </row>
    <row r="503">
      <c r="Y503" s="339">
        <f>IF(AND(X503&lt;&gt;"",W503&lt;&gt;""),IF(X503&lt;=W503,"SIM","NÃO"),"")</f>
        <v/>
      </c>
      <c r="AC503">
        <f>IF($C503="","",IF(COUNTIF('Códigos Santander (ref)'!$A$2:$A$79,$C503)&gt;0,"SANTANDER",IF(COUNTIF('Códigos Itaú (ref)'!$A$2:$A$44,$C503)&gt;0,"ITAU",IF(AND(TRIM(UPPER($I503))="CONTRATUAL",ISNUMBER(SEARCH("INDIVIDUAL",SUBSTITUTE(UPPER($D503)," ","")))),"PREMIUM FREE",""))))</f>
        <v/>
      </c>
    </row>
    <row r="504">
      <c r="Y504" s="339">
        <f>IF(AND(X504&lt;&gt;"",W504&lt;&gt;""),IF(X504&lt;=W504,"SIM","NÃO"),"")</f>
        <v/>
      </c>
      <c r="AC504">
        <f>IF($C504="","",IF(COUNTIF('Códigos Santander (ref)'!$A$2:$A$79,$C504)&gt;0,"SANTANDER",IF(COUNTIF('Códigos Itaú (ref)'!$A$2:$A$44,$C504)&gt;0,"ITAU",IF(AND(TRIM(UPPER($I504))="CONTRATUAL",ISNUMBER(SEARCH("INDIVIDUAL",SUBSTITUTE(UPPER($D504)," ","")))),"PREMIUM FREE",""))))</f>
        <v/>
      </c>
    </row>
    <row r="505">
      <c r="Y505" s="339">
        <f>IF(AND(X505&lt;&gt;"",W505&lt;&gt;""),IF(X505&lt;=W505,"SIM","NÃO"),"")</f>
        <v/>
      </c>
      <c r="AC505">
        <f>IF($C505="","",IF(COUNTIF('Códigos Santander (ref)'!$A$2:$A$79,$C505)&gt;0,"SANTANDER",IF(COUNTIF('Códigos Itaú (ref)'!$A$2:$A$44,$C505)&gt;0,"ITAU",IF(AND(TRIM(UPPER($I505))="CONTRATUAL",ISNUMBER(SEARCH("INDIVIDUAL",SUBSTITUTE(UPPER($D505)," ","")))),"PREMIUM FREE",""))))</f>
        <v/>
      </c>
    </row>
    <row r="506">
      <c r="Y506" s="339">
        <f>IF(AND(X506&lt;&gt;"",W506&lt;&gt;""),IF(X506&lt;=W506,"SIM","NÃO"),"")</f>
        <v/>
      </c>
      <c r="AC506">
        <f>IF($C506="","",IF(COUNTIF('Códigos Santander (ref)'!$A$2:$A$79,$C506)&gt;0,"SANTANDER",IF(COUNTIF('Códigos Itaú (ref)'!$A$2:$A$44,$C506)&gt;0,"ITAU",IF(AND(TRIM(UPPER($I506))="CONTRATUAL",ISNUMBER(SEARCH("INDIVIDUAL",SUBSTITUTE(UPPER($D506)," ","")))),"PREMIUM FREE",""))))</f>
        <v/>
      </c>
    </row>
    <row r="507">
      <c r="Y507" s="339">
        <f>IF(AND(X507&lt;&gt;"",W507&lt;&gt;""),IF(X507&lt;=W507,"SIM","NÃO"),"")</f>
        <v/>
      </c>
      <c r="AC507">
        <f>IF($C507="","",IF(COUNTIF('Códigos Santander (ref)'!$A$2:$A$79,$C507)&gt;0,"SANTANDER",IF(COUNTIF('Códigos Itaú (ref)'!$A$2:$A$44,$C507)&gt;0,"ITAU",IF(AND(TRIM(UPPER($I507))="CONTRATUAL",ISNUMBER(SEARCH("INDIVIDUAL",SUBSTITUTE(UPPER($D507)," ","")))),"PREMIUM FREE",""))))</f>
        <v/>
      </c>
    </row>
    <row r="508">
      <c r="Y508" s="339">
        <f>IF(AND(X508&lt;&gt;"",W508&lt;&gt;""),IF(X508&lt;=W508,"SIM","NÃO"),"")</f>
        <v/>
      </c>
      <c r="AC508">
        <f>IF($C508="","",IF(COUNTIF('Códigos Santander (ref)'!$A$2:$A$79,$C508)&gt;0,"SANTANDER",IF(COUNTIF('Códigos Itaú (ref)'!$A$2:$A$44,$C508)&gt;0,"ITAU",IF(AND(TRIM(UPPER($I508))="CONTRATUAL",ISNUMBER(SEARCH("INDIVIDUAL",SUBSTITUTE(UPPER($D508)," ","")))),"PREMIUM FREE",""))))</f>
        <v/>
      </c>
    </row>
    <row r="509">
      <c r="Y509" s="339">
        <f>IF(AND(X509&lt;&gt;"",W509&lt;&gt;""),IF(X509&lt;=W509,"SIM","NÃO"),"")</f>
        <v/>
      </c>
      <c r="AC509">
        <f>IF($C509="","",IF(COUNTIF('Códigos Santander (ref)'!$A$2:$A$79,$C509)&gt;0,"SANTANDER",IF(COUNTIF('Códigos Itaú (ref)'!$A$2:$A$44,$C509)&gt;0,"ITAU",IF(AND(TRIM(UPPER($I509))="CONTRATUAL",ISNUMBER(SEARCH("INDIVIDUAL",SUBSTITUTE(UPPER($D509)," ","")))),"PREMIUM FREE",""))))</f>
        <v/>
      </c>
    </row>
    <row r="510">
      <c r="Y510" s="339">
        <f>IF(AND(X510&lt;&gt;"",W510&lt;&gt;""),IF(X510&lt;=W510,"SIM","NÃO"),"")</f>
        <v/>
      </c>
      <c r="AC510">
        <f>IF($C510="","",IF(COUNTIF('Códigos Santander (ref)'!$A$2:$A$79,$C510)&gt;0,"SANTANDER",IF(COUNTIF('Códigos Itaú (ref)'!$A$2:$A$44,$C510)&gt;0,"ITAU",IF(AND(TRIM(UPPER($I510))="CONTRATUAL",ISNUMBER(SEARCH("INDIVIDUAL",SUBSTITUTE(UPPER($D510)," ","")))),"PREMIUM FREE",""))))</f>
        <v/>
      </c>
    </row>
    <row r="511">
      <c r="Y511" s="339">
        <f>IF(AND(X511&lt;&gt;"",W511&lt;&gt;""),IF(X511&lt;=W511,"SIM","NÃO"),"")</f>
        <v/>
      </c>
      <c r="AC511">
        <f>IF($C511="","",IF(COUNTIF('Códigos Santander (ref)'!$A$2:$A$79,$C511)&gt;0,"SANTANDER",IF(COUNTIF('Códigos Itaú (ref)'!$A$2:$A$44,$C511)&gt;0,"ITAU",IF(AND(TRIM(UPPER($I511))="CONTRATUAL",ISNUMBER(SEARCH("INDIVIDUAL",SUBSTITUTE(UPPER($D511)," ","")))),"PREMIUM FREE",""))))</f>
        <v/>
      </c>
    </row>
    <row r="512">
      <c r="Y512" s="339">
        <f>IF(AND(X512&lt;&gt;"",W512&lt;&gt;""),IF(X512&lt;=W512,"SIM","NÃO"),"")</f>
        <v/>
      </c>
      <c r="AC512">
        <f>IF($C512="","",IF(COUNTIF('Códigos Santander (ref)'!$A$2:$A$79,$C512)&gt;0,"SANTANDER",IF(COUNTIF('Códigos Itaú (ref)'!$A$2:$A$44,$C512)&gt;0,"ITAU",IF(AND(TRIM(UPPER($I512))="CONTRATUAL",ISNUMBER(SEARCH("INDIVIDUAL",SUBSTITUTE(UPPER($D512)," ","")))),"PREMIUM FREE",""))))</f>
        <v/>
      </c>
    </row>
    <row r="513">
      <c r="Y513" s="339">
        <f>IF(AND(X513&lt;&gt;"",W513&lt;&gt;""),IF(X513&lt;=W513,"SIM","NÃO"),"")</f>
        <v/>
      </c>
      <c r="AC513">
        <f>IF($C513="","",IF(COUNTIF('Códigos Santander (ref)'!$A$2:$A$79,$C513)&gt;0,"SANTANDER",IF(COUNTIF('Códigos Itaú (ref)'!$A$2:$A$44,$C513)&gt;0,"ITAU",IF(AND(TRIM(UPPER($I513))="CONTRATUAL",ISNUMBER(SEARCH("INDIVIDUAL",SUBSTITUTE(UPPER($D513)," ","")))),"PREMIUM FREE",""))))</f>
        <v/>
      </c>
    </row>
    <row r="514">
      <c r="Y514" s="339">
        <f>IF(AND(X514&lt;&gt;"",W514&lt;&gt;""),IF(X514&lt;=W514,"SIM","NÃO"),"")</f>
        <v/>
      </c>
      <c r="AC514">
        <f>IF($C514="","",IF(COUNTIF('Códigos Santander (ref)'!$A$2:$A$79,$C514)&gt;0,"SANTANDER",IF(COUNTIF('Códigos Itaú (ref)'!$A$2:$A$44,$C514)&gt;0,"ITAU",IF(AND(TRIM(UPPER($I514))="CONTRATUAL",ISNUMBER(SEARCH("INDIVIDUAL",SUBSTITUTE(UPPER($D514)," ","")))),"PREMIUM FREE",""))))</f>
        <v/>
      </c>
    </row>
    <row r="515">
      <c r="Y515" s="339">
        <f>IF(AND(X515&lt;&gt;"",W515&lt;&gt;""),IF(X515&lt;=W515,"SIM","NÃO"),"")</f>
        <v/>
      </c>
      <c r="AC515">
        <f>IF($C515="","",IF(COUNTIF('Códigos Santander (ref)'!$A$2:$A$79,$C515)&gt;0,"SANTANDER",IF(COUNTIF('Códigos Itaú (ref)'!$A$2:$A$44,$C515)&gt;0,"ITAU",IF(AND(TRIM(UPPER($I515))="CONTRATUAL",ISNUMBER(SEARCH("INDIVIDUAL",SUBSTITUTE(UPPER($D515)," ","")))),"PREMIUM FREE",""))))</f>
        <v/>
      </c>
    </row>
    <row r="516">
      <c r="Y516" s="339">
        <f>IF(AND(X516&lt;&gt;"",W516&lt;&gt;""),IF(X516&lt;=W516,"SIM","NÃO"),"")</f>
        <v/>
      </c>
      <c r="AC516">
        <f>IF($C516="","",IF(COUNTIF('Códigos Santander (ref)'!$A$2:$A$79,$C516)&gt;0,"SANTANDER",IF(COUNTIF('Códigos Itaú (ref)'!$A$2:$A$44,$C516)&gt;0,"ITAU",IF(AND(TRIM(UPPER($I516))="CONTRATUAL",ISNUMBER(SEARCH("INDIVIDUAL",SUBSTITUTE(UPPER($D516)," ","")))),"PREMIUM FREE",""))))</f>
        <v/>
      </c>
    </row>
    <row r="517">
      <c r="Y517" s="339">
        <f>IF(AND(X517&lt;&gt;"",W517&lt;&gt;""),IF(X517&lt;=W517,"SIM","NÃO"),"")</f>
        <v/>
      </c>
      <c r="AC517">
        <f>IF($C517="","",IF(COUNTIF('Códigos Santander (ref)'!$A$2:$A$79,$C517)&gt;0,"SANTANDER",IF(COUNTIF('Códigos Itaú (ref)'!$A$2:$A$44,$C517)&gt;0,"ITAU",IF(AND(TRIM(UPPER($I517))="CONTRATUAL",ISNUMBER(SEARCH("INDIVIDUAL",SUBSTITUTE(UPPER($D517)," ","")))),"PREMIUM FREE",""))))</f>
        <v/>
      </c>
    </row>
    <row r="518">
      <c r="Y518" s="339">
        <f>IF(AND(X518&lt;&gt;"",W518&lt;&gt;""),IF(X518&lt;=W518,"SIM","NÃO"),"")</f>
        <v/>
      </c>
      <c r="AC518">
        <f>IF($C518="","",IF(COUNTIF('Códigos Santander (ref)'!$A$2:$A$79,$C518)&gt;0,"SANTANDER",IF(COUNTIF('Códigos Itaú (ref)'!$A$2:$A$44,$C518)&gt;0,"ITAU",IF(AND(TRIM(UPPER($I518))="CONTRATUAL",ISNUMBER(SEARCH("INDIVIDUAL",SUBSTITUTE(UPPER($D518)," ","")))),"PREMIUM FREE",""))))</f>
        <v/>
      </c>
    </row>
    <row r="519">
      <c r="Y519" s="339">
        <f>IF(AND(X519&lt;&gt;"",W519&lt;&gt;""),IF(X519&lt;=W519,"SIM","NÃO"),"")</f>
        <v/>
      </c>
      <c r="AC519">
        <f>IF($C519="","",IF(COUNTIF('Códigos Santander (ref)'!$A$2:$A$79,$C519)&gt;0,"SANTANDER",IF(COUNTIF('Códigos Itaú (ref)'!$A$2:$A$44,$C519)&gt;0,"ITAU",IF(AND(TRIM(UPPER($I519))="CONTRATUAL",ISNUMBER(SEARCH("INDIVIDUAL",SUBSTITUTE(UPPER($D519)," ","")))),"PREMIUM FREE",""))))</f>
        <v/>
      </c>
    </row>
    <row r="520">
      <c r="Y520" s="339">
        <f>IF(AND(X520&lt;&gt;"",W520&lt;&gt;""),IF(X520&lt;=W520,"SIM","NÃO"),"")</f>
        <v/>
      </c>
      <c r="AC520">
        <f>IF($C520="","",IF(COUNTIF('Códigos Santander (ref)'!$A$2:$A$79,$C520)&gt;0,"SANTANDER",IF(COUNTIF('Códigos Itaú (ref)'!$A$2:$A$44,$C520)&gt;0,"ITAU",IF(AND(TRIM(UPPER($I520))="CONTRATUAL",ISNUMBER(SEARCH("INDIVIDUAL",SUBSTITUTE(UPPER($D520)," ","")))),"PREMIUM FREE",""))))</f>
        <v/>
      </c>
    </row>
    <row r="521">
      <c r="Y521" s="339">
        <f>IF(AND(X521&lt;&gt;"",W521&lt;&gt;""),IF(X521&lt;=W521,"SIM","NÃO"),"")</f>
        <v/>
      </c>
      <c r="AC521">
        <f>IF($C521="","",IF(COUNTIF('Códigos Santander (ref)'!$A$2:$A$79,$C521)&gt;0,"SANTANDER",IF(COUNTIF('Códigos Itaú (ref)'!$A$2:$A$44,$C521)&gt;0,"ITAU",IF(AND(TRIM(UPPER($I521))="CONTRATUAL",ISNUMBER(SEARCH("INDIVIDUAL",SUBSTITUTE(UPPER($D521)," ","")))),"PREMIUM FREE",""))))</f>
        <v/>
      </c>
    </row>
    <row r="522">
      <c r="Y522" s="339">
        <f>IF(AND(X522&lt;&gt;"",W522&lt;&gt;""),IF(X522&lt;=W522,"SIM","NÃO"),"")</f>
        <v/>
      </c>
      <c r="AC522">
        <f>IF($C522="","",IF(COUNTIF('Códigos Santander (ref)'!$A$2:$A$79,$C522)&gt;0,"SANTANDER",IF(COUNTIF('Códigos Itaú (ref)'!$A$2:$A$44,$C522)&gt;0,"ITAU",IF(AND(TRIM(UPPER($I522))="CONTRATUAL",ISNUMBER(SEARCH("INDIVIDUAL",SUBSTITUTE(UPPER($D522)," ","")))),"PREMIUM FREE",""))))</f>
        <v/>
      </c>
    </row>
    <row r="523">
      <c r="Y523" s="339">
        <f>IF(AND(X523&lt;&gt;"",W523&lt;&gt;""),IF(X523&lt;=W523,"SIM","NÃO"),"")</f>
        <v/>
      </c>
      <c r="AC523">
        <f>IF($C523="","",IF(COUNTIF('Códigos Santander (ref)'!$A$2:$A$79,$C523)&gt;0,"SANTANDER",IF(COUNTIF('Códigos Itaú (ref)'!$A$2:$A$44,$C523)&gt;0,"ITAU",IF(AND(TRIM(UPPER($I523))="CONTRATUAL",ISNUMBER(SEARCH("INDIVIDUAL",SUBSTITUTE(UPPER($D523)," ","")))),"PREMIUM FREE",""))))</f>
        <v/>
      </c>
    </row>
    <row r="524">
      <c r="Y524" s="339">
        <f>IF(AND(X524&lt;&gt;"",W524&lt;&gt;""),IF(X524&lt;=W524,"SIM","NÃO"),"")</f>
        <v/>
      </c>
      <c r="AC524">
        <f>IF($C524="","",IF(COUNTIF('Códigos Santander (ref)'!$A$2:$A$79,$C524)&gt;0,"SANTANDER",IF(COUNTIF('Códigos Itaú (ref)'!$A$2:$A$44,$C524)&gt;0,"ITAU",IF(AND(TRIM(UPPER($I524))="CONTRATUAL",ISNUMBER(SEARCH("INDIVIDUAL",SUBSTITUTE(UPPER($D524)," ","")))),"PREMIUM FREE",""))))</f>
        <v/>
      </c>
    </row>
    <row r="525">
      <c r="Y525" s="339">
        <f>IF(AND(X525&lt;&gt;"",W525&lt;&gt;""),IF(X525&lt;=W525,"SIM","NÃO"),"")</f>
        <v/>
      </c>
      <c r="AC525">
        <f>IF($C525="","",IF(COUNTIF('Códigos Santander (ref)'!$A$2:$A$79,$C525)&gt;0,"SANTANDER",IF(COUNTIF('Códigos Itaú (ref)'!$A$2:$A$44,$C525)&gt;0,"ITAU",IF(AND(TRIM(UPPER($I525))="CONTRATUAL",ISNUMBER(SEARCH("INDIVIDUAL",SUBSTITUTE(UPPER($D525)," ","")))),"PREMIUM FREE",""))))</f>
        <v/>
      </c>
    </row>
    <row r="526">
      <c r="Y526" s="339">
        <f>IF(AND(X526&lt;&gt;"",W526&lt;&gt;""),IF(X526&lt;=W526,"SIM","NÃO"),"")</f>
        <v/>
      </c>
      <c r="AC526">
        <f>IF($C526="","",IF(COUNTIF('Códigos Santander (ref)'!$A$2:$A$79,$C526)&gt;0,"SANTANDER",IF(COUNTIF('Códigos Itaú (ref)'!$A$2:$A$44,$C526)&gt;0,"ITAU",IF(AND(TRIM(UPPER($I526))="CONTRATUAL",ISNUMBER(SEARCH("INDIVIDUAL",SUBSTITUTE(UPPER($D526)," ","")))),"PREMIUM FREE",""))))</f>
        <v/>
      </c>
    </row>
    <row r="527">
      <c r="Y527" s="339">
        <f>IF(AND(X527&lt;&gt;"",W527&lt;&gt;""),IF(X527&lt;=W527,"SIM","NÃO"),"")</f>
        <v/>
      </c>
      <c r="AC527">
        <f>IF($C527="","",IF(COUNTIF('Códigos Santander (ref)'!$A$2:$A$79,$C527)&gt;0,"SANTANDER",IF(COUNTIF('Códigos Itaú (ref)'!$A$2:$A$44,$C527)&gt;0,"ITAU",IF(AND(TRIM(UPPER($I527))="CONTRATUAL",ISNUMBER(SEARCH("INDIVIDUAL",SUBSTITUTE(UPPER($D527)," ","")))),"PREMIUM FREE",""))))</f>
        <v/>
      </c>
    </row>
    <row r="528">
      <c r="Y528" s="339">
        <f>IF(AND(X528&lt;&gt;"",W528&lt;&gt;""),IF(X528&lt;=W528,"SIM","NÃO"),"")</f>
        <v/>
      </c>
      <c r="AC528">
        <f>IF($C528="","",IF(COUNTIF('Códigos Santander (ref)'!$A$2:$A$79,$C528)&gt;0,"SANTANDER",IF(COUNTIF('Códigos Itaú (ref)'!$A$2:$A$44,$C528)&gt;0,"ITAU",IF(AND(TRIM(UPPER($I528))="CONTRATUAL",ISNUMBER(SEARCH("INDIVIDUAL",SUBSTITUTE(UPPER($D528)," ","")))),"PREMIUM FREE",""))))</f>
        <v/>
      </c>
    </row>
    <row r="529">
      <c r="Y529" s="339">
        <f>IF(AND(X529&lt;&gt;"",W529&lt;&gt;""),IF(X529&lt;=W529,"SIM","NÃO"),"")</f>
        <v/>
      </c>
      <c r="AC529">
        <f>IF($C529="","",IF(COUNTIF('Códigos Santander (ref)'!$A$2:$A$79,$C529)&gt;0,"SANTANDER",IF(COUNTIF('Códigos Itaú (ref)'!$A$2:$A$44,$C529)&gt;0,"ITAU",IF(AND(TRIM(UPPER($I529))="CONTRATUAL",ISNUMBER(SEARCH("INDIVIDUAL",SUBSTITUTE(UPPER($D529)," ","")))),"PREMIUM FREE",""))))</f>
        <v/>
      </c>
    </row>
    <row r="530">
      <c r="Y530" s="339">
        <f>IF(AND(X530&lt;&gt;"",W530&lt;&gt;""),IF(X530&lt;=W530,"SIM","NÃO"),"")</f>
        <v/>
      </c>
      <c r="AC530">
        <f>IF($C530="","",IF(COUNTIF('Códigos Santander (ref)'!$A$2:$A$79,$C530)&gt;0,"SANTANDER",IF(COUNTIF('Códigos Itaú (ref)'!$A$2:$A$44,$C530)&gt;0,"ITAU",IF(AND(TRIM(UPPER($I530))="CONTRATUAL",ISNUMBER(SEARCH("INDIVIDUAL",SUBSTITUTE(UPPER($D530)," ","")))),"PREMIUM FREE",""))))</f>
        <v/>
      </c>
    </row>
    <row r="531">
      <c r="Y531" s="339">
        <f>IF(AND(X531&lt;&gt;"",W531&lt;&gt;""),IF(X531&lt;=W531,"SIM","NÃO"),"")</f>
        <v/>
      </c>
      <c r="AC531">
        <f>IF($C531="","",IF(COUNTIF('Códigos Santander (ref)'!$A$2:$A$79,$C531)&gt;0,"SANTANDER",IF(COUNTIF('Códigos Itaú (ref)'!$A$2:$A$44,$C531)&gt;0,"ITAU",IF(AND(TRIM(UPPER($I531))="CONTRATUAL",ISNUMBER(SEARCH("INDIVIDUAL",SUBSTITUTE(UPPER($D531)," ","")))),"PREMIUM FREE",""))))</f>
        <v/>
      </c>
    </row>
    <row r="532">
      <c r="Y532" s="339">
        <f>IF(AND(X532&lt;&gt;"",W532&lt;&gt;""),IF(X532&lt;=W532,"SIM","NÃO"),"")</f>
        <v/>
      </c>
      <c r="AC532">
        <f>IF($C532="","",IF(COUNTIF('Códigos Santander (ref)'!$A$2:$A$79,$C532)&gt;0,"SANTANDER",IF(COUNTIF('Códigos Itaú (ref)'!$A$2:$A$44,$C532)&gt;0,"ITAU",IF(AND(TRIM(UPPER($I532))="CONTRATUAL",ISNUMBER(SEARCH("INDIVIDUAL",SUBSTITUTE(UPPER($D532)," ","")))),"PREMIUM FREE",""))))</f>
        <v/>
      </c>
    </row>
    <row r="533">
      <c r="Y533" s="339">
        <f>IF(AND(X533&lt;&gt;"",W533&lt;&gt;""),IF(X533&lt;=W533,"SIM","NÃO"),"")</f>
        <v/>
      </c>
      <c r="AC533">
        <f>IF($C533="","",IF(COUNTIF('Códigos Santander (ref)'!$A$2:$A$79,$C533)&gt;0,"SANTANDER",IF(COUNTIF('Códigos Itaú (ref)'!$A$2:$A$44,$C533)&gt;0,"ITAU",IF(AND(TRIM(UPPER($I533))="CONTRATUAL",ISNUMBER(SEARCH("INDIVIDUAL",SUBSTITUTE(UPPER($D533)," ","")))),"PREMIUM FREE",""))))</f>
        <v/>
      </c>
    </row>
    <row r="534">
      <c r="Y534" s="339">
        <f>IF(AND(X534&lt;&gt;"",W534&lt;&gt;""),IF(X534&lt;=W534,"SIM","NÃO"),"")</f>
        <v/>
      </c>
      <c r="AC534">
        <f>IF($C534="","",IF(COUNTIF('Códigos Santander (ref)'!$A$2:$A$79,$C534)&gt;0,"SANTANDER",IF(COUNTIF('Códigos Itaú (ref)'!$A$2:$A$44,$C534)&gt;0,"ITAU",IF(AND(TRIM(UPPER($I534))="CONTRATUAL",ISNUMBER(SEARCH("INDIVIDUAL",SUBSTITUTE(UPPER($D534)," ","")))),"PREMIUM FREE",""))))</f>
        <v/>
      </c>
    </row>
    <row r="535">
      <c r="Y535" s="339">
        <f>IF(AND(X535&lt;&gt;"",W535&lt;&gt;""),IF(X535&lt;=W535,"SIM","NÃO"),"")</f>
        <v/>
      </c>
      <c r="AC535">
        <f>IF($C535="","",IF(COUNTIF('Códigos Santander (ref)'!$A$2:$A$79,$C535)&gt;0,"SANTANDER",IF(COUNTIF('Códigos Itaú (ref)'!$A$2:$A$44,$C535)&gt;0,"ITAU",IF(AND(TRIM(UPPER($I535))="CONTRATUAL",ISNUMBER(SEARCH("INDIVIDUAL",SUBSTITUTE(UPPER($D535)," ","")))),"PREMIUM FREE",""))))</f>
        <v/>
      </c>
    </row>
    <row r="536">
      <c r="Y536" s="339">
        <f>IF(AND(X536&lt;&gt;"",W536&lt;&gt;""),IF(X536&lt;=W536,"SIM","NÃO"),"")</f>
        <v/>
      </c>
      <c r="AC536">
        <f>IF($C536="","",IF(COUNTIF('Códigos Santander (ref)'!$A$2:$A$79,$C536)&gt;0,"SANTANDER",IF(COUNTIF('Códigos Itaú (ref)'!$A$2:$A$44,$C536)&gt;0,"ITAU",IF(AND(TRIM(UPPER($I536))="CONTRATUAL",ISNUMBER(SEARCH("INDIVIDUAL",SUBSTITUTE(UPPER($D536)," ","")))),"PREMIUM FREE",""))))</f>
        <v/>
      </c>
    </row>
    <row r="537">
      <c r="Y537" s="339">
        <f>IF(AND(X537&lt;&gt;"",W537&lt;&gt;""),IF(X537&lt;=W537,"SIM","NÃO"),"")</f>
        <v/>
      </c>
      <c r="AC537">
        <f>IF($C537="","",IF(COUNTIF('Códigos Santander (ref)'!$A$2:$A$79,$C537)&gt;0,"SANTANDER",IF(COUNTIF('Códigos Itaú (ref)'!$A$2:$A$44,$C537)&gt;0,"ITAU",IF(AND(TRIM(UPPER($I537))="CONTRATUAL",ISNUMBER(SEARCH("INDIVIDUAL",SUBSTITUTE(UPPER($D537)," ","")))),"PREMIUM FREE",""))))</f>
        <v/>
      </c>
    </row>
    <row r="538">
      <c r="Y538" s="339">
        <f>IF(AND(X538&lt;&gt;"",W538&lt;&gt;""),IF(X538&lt;=W538,"SIM","NÃO"),"")</f>
        <v/>
      </c>
      <c r="AC538">
        <f>IF($C538="","",IF(COUNTIF('Códigos Santander (ref)'!$A$2:$A$79,$C538)&gt;0,"SANTANDER",IF(COUNTIF('Códigos Itaú (ref)'!$A$2:$A$44,$C538)&gt;0,"ITAU",IF(AND(TRIM(UPPER($I538))="CONTRATUAL",ISNUMBER(SEARCH("INDIVIDUAL",SUBSTITUTE(UPPER($D538)," ","")))),"PREMIUM FREE",""))))</f>
        <v/>
      </c>
    </row>
    <row r="539">
      <c r="Y539" s="339">
        <f>IF(AND(X539&lt;&gt;"",W539&lt;&gt;""),IF(X539&lt;=W539,"SIM","NÃO"),"")</f>
        <v/>
      </c>
      <c r="AC539">
        <f>IF($C539="","",IF(COUNTIF('Códigos Santander (ref)'!$A$2:$A$79,$C539)&gt;0,"SANTANDER",IF(COUNTIF('Códigos Itaú (ref)'!$A$2:$A$44,$C539)&gt;0,"ITAU",IF(AND(TRIM(UPPER($I539))="CONTRATUAL",ISNUMBER(SEARCH("INDIVIDUAL",SUBSTITUTE(UPPER($D539)," ","")))),"PREMIUM FREE",""))))</f>
        <v/>
      </c>
    </row>
    <row r="540">
      <c r="Y540" s="339">
        <f>IF(AND(X540&lt;&gt;"",W540&lt;&gt;""),IF(X540&lt;=W540,"SIM","NÃO"),"")</f>
        <v/>
      </c>
      <c r="AC540">
        <f>IF($C540="","",IF(COUNTIF('Códigos Santander (ref)'!$A$2:$A$79,$C540)&gt;0,"SANTANDER",IF(COUNTIF('Códigos Itaú (ref)'!$A$2:$A$44,$C540)&gt;0,"ITAU",IF(AND(TRIM(UPPER($I540))="CONTRATUAL",ISNUMBER(SEARCH("INDIVIDUAL",SUBSTITUTE(UPPER($D540)," ","")))),"PREMIUM FREE",""))))</f>
        <v/>
      </c>
    </row>
    <row r="541">
      <c r="Y541" s="339">
        <f>IF(AND(X541&lt;&gt;"",W541&lt;&gt;""),IF(X541&lt;=W541,"SIM","NÃO"),"")</f>
        <v/>
      </c>
      <c r="AC541">
        <f>IF($C541="","",IF(COUNTIF('Códigos Santander (ref)'!$A$2:$A$79,$C541)&gt;0,"SANTANDER",IF(COUNTIF('Códigos Itaú (ref)'!$A$2:$A$44,$C541)&gt;0,"ITAU",IF(AND(TRIM(UPPER($I541))="CONTRATUAL",ISNUMBER(SEARCH("INDIVIDUAL",SUBSTITUTE(UPPER($D541)," ","")))),"PREMIUM FREE",""))))</f>
        <v/>
      </c>
    </row>
    <row r="542">
      <c r="Y542" s="339">
        <f>IF(AND(X542&lt;&gt;"",W542&lt;&gt;""),IF(X542&lt;=W542,"SIM","NÃO"),"")</f>
        <v/>
      </c>
      <c r="AC542">
        <f>IF($C542="","",IF(COUNTIF('Códigos Santander (ref)'!$A$2:$A$79,$C542)&gt;0,"SANTANDER",IF(COUNTIF('Códigos Itaú (ref)'!$A$2:$A$44,$C542)&gt;0,"ITAU",IF(AND(TRIM(UPPER($I542))="CONTRATUAL",ISNUMBER(SEARCH("INDIVIDUAL",SUBSTITUTE(UPPER($D542)," ","")))),"PREMIUM FREE",""))))</f>
        <v/>
      </c>
    </row>
    <row r="543">
      <c r="Y543" s="339">
        <f>IF(AND(X543&lt;&gt;"",W543&lt;&gt;""),IF(X543&lt;=W543,"SIM","NÃO"),"")</f>
        <v/>
      </c>
      <c r="AC543">
        <f>IF($C543="","",IF(COUNTIF('Códigos Santander (ref)'!$A$2:$A$79,$C543)&gt;0,"SANTANDER",IF(COUNTIF('Códigos Itaú (ref)'!$A$2:$A$44,$C543)&gt;0,"ITAU",IF(AND(TRIM(UPPER($I543))="CONTRATUAL",ISNUMBER(SEARCH("INDIVIDUAL",SUBSTITUTE(UPPER($D543)," ","")))),"PREMIUM FREE",""))))</f>
        <v/>
      </c>
    </row>
    <row r="544">
      <c r="Y544" s="339">
        <f>IF(AND(X544&lt;&gt;"",W544&lt;&gt;""),IF(X544&lt;=W544,"SIM","NÃO"),"")</f>
        <v/>
      </c>
      <c r="AC544">
        <f>IF($C544="","",IF(COUNTIF('Códigos Santander (ref)'!$A$2:$A$79,$C544)&gt;0,"SANTANDER",IF(COUNTIF('Códigos Itaú (ref)'!$A$2:$A$44,$C544)&gt;0,"ITAU",IF(AND(TRIM(UPPER($I544))="CONTRATUAL",ISNUMBER(SEARCH("INDIVIDUAL",SUBSTITUTE(UPPER($D544)," ","")))),"PREMIUM FREE",""))))</f>
        <v/>
      </c>
    </row>
    <row r="545">
      <c r="Y545" s="339">
        <f>IF(AND(X545&lt;&gt;"",W545&lt;&gt;""),IF(X545&lt;=W545,"SIM","NÃO"),"")</f>
        <v/>
      </c>
      <c r="AC545">
        <f>IF($C545="","",IF(COUNTIF('Códigos Santander (ref)'!$A$2:$A$79,$C545)&gt;0,"SANTANDER",IF(COUNTIF('Códigos Itaú (ref)'!$A$2:$A$44,$C545)&gt;0,"ITAU",IF(AND(TRIM(UPPER($I545))="CONTRATUAL",ISNUMBER(SEARCH("INDIVIDUAL",SUBSTITUTE(UPPER($D545)," ","")))),"PREMIUM FREE",""))))</f>
        <v/>
      </c>
    </row>
    <row r="546">
      <c r="Y546" s="339">
        <f>IF(AND(X546&lt;&gt;"",W546&lt;&gt;""),IF(X546&lt;=W546,"SIM","NÃO"),"")</f>
        <v/>
      </c>
      <c r="AC546">
        <f>IF($C546="","",IF(COUNTIF('Códigos Santander (ref)'!$A$2:$A$79,$C546)&gt;0,"SANTANDER",IF(COUNTIF('Códigos Itaú (ref)'!$A$2:$A$44,$C546)&gt;0,"ITAU",IF(AND(TRIM(UPPER($I546))="CONTRATUAL",ISNUMBER(SEARCH("INDIVIDUAL",SUBSTITUTE(UPPER($D546)," ","")))),"PREMIUM FREE",""))))</f>
        <v/>
      </c>
    </row>
    <row r="547">
      <c r="Y547" s="339">
        <f>IF(AND(X547&lt;&gt;"",W547&lt;&gt;""),IF(X547&lt;=W547,"SIM","NÃO"),"")</f>
        <v/>
      </c>
      <c r="AC547">
        <f>IF($C547="","",IF(COUNTIF('Códigos Santander (ref)'!$A$2:$A$79,$C547)&gt;0,"SANTANDER",IF(COUNTIF('Códigos Itaú (ref)'!$A$2:$A$44,$C547)&gt;0,"ITAU",IF(AND(TRIM(UPPER($I547))="CONTRATUAL",ISNUMBER(SEARCH("INDIVIDUAL",SUBSTITUTE(UPPER($D547)," ","")))),"PREMIUM FREE",""))))</f>
        <v/>
      </c>
    </row>
    <row r="548">
      <c r="Y548" s="339">
        <f>IF(AND(X548&lt;&gt;"",W548&lt;&gt;""),IF(X548&lt;=W548,"SIM","NÃO"),"")</f>
        <v/>
      </c>
      <c r="AC548">
        <f>IF($C548="","",IF(COUNTIF('Códigos Santander (ref)'!$A$2:$A$79,$C548)&gt;0,"SANTANDER",IF(COUNTIF('Códigos Itaú (ref)'!$A$2:$A$44,$C548)&gt;0,"ITAU",IF(AND(TRIM(UPPER($I548))="CONTRATUAL",ISNUMBER(SEARCH("INDIVIDUAL",SUBSTITUTE(UPPER($D548)," ","")))),"PREMIUM FREE",""))))</f>
        <v/>
      </c>
    </row>
    <row r="549">
      <c r="Y549" s="339">
        <f>IF(AND(X549&lt;&gt;"",W549&lt;&gt;""),IF(X549&lt;=W549,"SIM","NÃO"),"")</f>
        <v/>
      </c>
      <c r="AC549">
        <f>IF($C549="","",IF(COUNTIF('Códigos Santander (ref)'!$A$2:$A$79,$C549)&gt;0,"SANTANDER",IF(COUNTIF('Códigos Itaú (ref)'!$A$2:$A$44,$C549)&gt;0,"ITAU",IF(AND(TRIM(UPPER($I549))="CONTRATUAL",ISNUMBER(SEARCH("INDIVIDUAL",SUBSTITUTE(UPPER($D549)," ","")))),"PREMIUM FREE",""))))</f>
        <v/>
      </c>
    </row>
    <row r="550">
      <c r="Y550" s="339">
        <f>IF(AND(X550&lt;&gt;"",W550&lt;&gt;""),IF(X550&lt;=W550,"SIM","NÃO"),"")</f>
        <v/>
      </c>
      <c r="AC550">
        <f>IF($C550="","",IF(COUNTIF('Códigos Santander (ref)'!$A$2:$A$79,$C550)&gt;0,"SANTANDER",IF(COUNTIF('Códigos Itaú (ref)'!$A$2:$A$44,$C550)&gt;0,"ITAU",IF(AND(TRIM(UPPER($I550))="CONTRATUAL",ISNUMBER(SEARCH("INDIVIDUAL",SUBSTITUTE(UPPER($D550)," ","")))),"PREMIUM FREE",""))))</f>
        <v/>
      </c>
    </row>
    <row r="551">
      <c r="Y551" s="339">
        <f>IF(AND(X551&lt;&gt;"",W551&lt;&gt;""),IF(X551&lt;=W551,"SIM","NÃO"),"")</f>
        <v/>
      </c>
      <c r="AC551">
        <f>IF($C551="","",IF(COUNTIF('Códigos Santander (ref)'!$A$2:$A$79,$C551)&gt;0,"SANTANDER",IF(COUNTIF('Códigos Itaú (ref)'!$A$2:$A$44,$C551)&gt;0,"ITAU",IF(AND(TRIM(UPPER($I551))="CONTRATUAL",ISNUMBER(SEARCH("INDIVIDUAL",SUBSTITUTE(UPPER($D551)," ","")))),"PREMIUM FREE",""))))</f>
        <v/>
      </c>
    </row>
    <row r="552">
      <c r="Y552" s="339">
        <f>IF(AND(X552&lt;&gt;"",W552&lt;&gt;""),IF(X552&lt;=W552,"SIM","NÃO"),"")</f>
        <v/>
      </c>
      <c r="AC552">
        <f>IF($C552="","",IF(COUNTIF('Códigos Santander (ref)'!$A$2:$A$79,$C552)&gt;0,"SANTANDER",IF(COUNTIF('Códigos Itaú (ref)'!$A$2:$A$44,$C552)&gt;0,"ITAU",IF(AND(TRIM(UPPER($I552))="CONTRATUAL",ISNUMBER(SEARCH("INDIVIDUAL",SUBSTITUTE(UPPER($D552)," ","")))),"PREMIUM FREE",""))))</f>
        <v/>
      </c>
    </row>
    <row r="553">
      <c r="Y553" s="339">
        <f>IF(AND(X553&lt;&gt;"",W553&lt;&gt;""),IF(X553&lt;=W553,"SIM","NÃO"),"")</f>
        <v/>
      </c>
      <c r="AC553">
        <f>IF($C553="","",IF(COUNTIF('Códigos Santander (ref)'!$A$2:$A$79,$C553)&gt;0,"SANTANDER",IF(COUNTIF('Códigos Itaú (ref)'!$A$2:$A$44,$C553)&gt;0,"ITAU",IF(AND(TRIM(UPPER($I553))="CONTRATUAL",ISNUMBER(SEARCH("INDIVIDUAL",SUBSTITUTE(UPPER($D553)," ","")))),"PREMIUM FREE",""))))</f>
        <v/>
      </c>
    </row>
    <row r="554">
      <c r="Y554" s="339">
        <f>IF(AND(X554&lt;&gt;"",W554&lt;&gt;""),IF(X554&lt;=W554,"SIM","NÃO"),"")</f>
        <v/>
      </c>
      <c r="AC554">
        <f>IF($C554="","",IF(COUNTIF('Códigos Santander (ref)'!$A$2:$A$79,$C554)&gt;0,"SANTANDER",IF(COUNTIF('Códigos Itaú (ref)'!$A$2:$A$44,$C554)&gt;0,"ITAU",IF(AND(TRIM(UPPER($I554))="CONTRATUAL",ISNUMBER(SEARCH("INDIVIDUAL",SUBSTITUTE(UPPER($D554)," ","")))),"PREMIUM FREE",""))))</f>
        <v/>
      </c>
    </row>
    <row r="555">
      <c r="Y555" s="339">
        <f>IF(AND(X555&lt;&gt;"",W555&lt;&gt;""),IF(X555&lt;=W555,"SIM","NÃO"),"")</f>
        <v/>
      </c>
      <c r="AC555">
        <f>IF($C555="","",IF(COUNTIF('Códigos Santander (ref)'!$A$2:$A$79,$C555)&gt;0,"SANTANDER",IF(COUNTIF('Códigos Itaú (ref)'!$A$2:$A$44,$C555)&gt;0,"ITAU",IF(AND(TRIM(UPPER($I555))="CONTRATUAL",ISNUMBER(SEARCH("INDIVIDUAL",SUBSTITUTE(UPPER($D555)," ","")))),"PREMIUM FREE",""))))</f>
        <v/>
      </c>
    </row>
    <row r="556">
      <c r="Y556" s="339">
        <f>IF(AND(X556&lt;&gt;"",W556&lt;&gt;""),IF(X556&lt;=W556,"SIM","NÃO"),"")</f>
        <v/>
      </c>
      <c r="AC556">
        <f>IF($C556="","",IF(COUNTIF('Códigos Santander (ref)'!$A$2:$A$79,$C556)&gt;0,"SANTANDER",IF(COUNTIF('Códigos Itaú (ref)'!$A$2:$A$44,$C556)&gt;0,"ITAU",IF(AND(TRIM(UPPER($I556))="CONTRATUAL",ISNUMBER(SEARCH("INDIVIDUAL",SUBSTITUTE(UPPER($D556)," ","")))),"PREMIUM FREE",""))))</f>
        <v/>
      </c>
    </row>
    <row r="557">
      <c r="Y557" s="339">
        <f>IF(AND(X557&lt;&gt;"",W557&lt;&gt;""),IF(X557&lt;=W557,"SIM","NÃO"),"")</f>
        <v/>
      </c>
      <c r="AC557">
        <f>IF($C557="","",IF(COUNTIF('Códigos Santander (ref)'!$A$2:$A$79,$C557)&gt;0,"SANTANDER",IF(COUNTIF('Códigos Itaú (ref)'!$A$2:$A$44,$C557)&gt;0,"ITAU",IF(AND(TRIM(UPPER($I557))="CONTRATUAL",ISNUMBER(SEARCH("INDIVIDUAL",SUBSTITUTE(UPPER($D557)," ","")))),"PREMIUM FREE",""))))</f>
        <v/>
      </c>
    </row>
    <row r="558">
      <c r="Y558" s="339">
        <f>IF(AND(X558&lt;&gt;"",W558&lt;&gt;""),IF(X558&lt;=W558,"SIM","NÃO"),"")</f>
        <v/>
      </c>
      <c r="AC558">
        <f>IF($C558="","",IF(COUNTIF('Códigos Santander (ref)'!$A$2:$A$79,$C558)&gt;0,"SANTANDER",IF(COUNTIF('Códigos Itaú (ref)'!$A$2:$A$44,$C558)&gt;0,"ITAU",IF(AND(TRIM(UPPER($I558))="CONTRATUAL",ISNUMBER(SEARCH("INDIVIDUAL",SUBSTITUTE(UPPER($D558)," ","")))),"PREMIUM FREE",""))))</f>
        <v/>
      </c>
    </row>
    <row r="559">
      <c r="Y559" s="339">
        <f>IF(AND(X559&lt;&gt;"",W559&lt;&gt;""),IF(X559&lt;=W559,"SIM","NÃO"),"")</f>
        <v/>
      </c>
      <c r="AC559">
        <f>IF($C559="","",IF(COUNTIF('Códigos Santander (ref)'!$A$2:$A$79,$C559)&gt;0,"SANTANDER",IF(COUNTIF('Códigos Itaú (ref)'!$A$2:$A$44,$C559)&gt;0,"ITAU",IF(AND(TRIM(UPPER($I559))="CONTRATUAL",ISNUMBER(SEARCH("INDIVIDUAL",SUBSTITUTE(UPPER($D559)," ","")))),"PREMIUM FREE",""))))</f>
        <v/>
      </c>
    </row>
    <row r="560">
      <c r="Y560" s="339">
        <f>IF(AND(X560&lt;&gt;"",W560&lt;&gt;""),IF(X560&lt;=W560,"SIM","NÃO"),"")</f>
        <v/>
      </c>
      <c r="AC560">
        <f>IF($C560="","",IF(COUNTIF('Códigos Santander (ref)'!$A$2:$A$79,$C560)&gt;0,"SANTANDER",IF(COUNTIF('Códigos Itaú (ref)'!$A$2:$A$44,$C560)&gt;0,"ITAU",IF(AND(TRIM(UPPER($I560))="CONTRATUAL",ISNUMBER(SEARCH("INDIVIDUAL",SUBSTITUTE(UPPER($D560)," ","")))),"PREMIUM FREE",""))))</f>
        <v/>
      </c>
    </row>
    <row r="561">
      <c r="Y561" s="339">
        <f>IF(AND(X561&lt;&gt;"",W561&lt;&gt;""),IF(X561&lt;=W561,"SIM","NÃO"),"")</f>
        <v/>
      </c>
      <c r="AC561">
        <f>IF($C561="","",IF(COUNTIF('Códigos Santander (ref)'!$A$2:$A$79,$C561)&gt;0,"SANTANDER",IF(COUNTIF('Códigos Itaú (ref)'!$A$2:$A$44,$C561)&gt;0,"ITAU",IF(AND(TRIM(UPPER($I561))="CONTRATUAL",ISNUMBER(SEARCH("INDIVIDUAL",SUBSTITUTE(UPPER($D561)," ","")))),"PREMIUM FREE",""))))</f>
        <v/>
      </c>
    </row>
    <row r="562">
      <c r="Y562" s="339">
        <f>IF(AND(X562&lt;&gt;"",W562&lt;&gt;""),IF(X562&lt;=W562,"SIM","NÃO"),"")</f>
        <v/>
      </c>
      <c r="AC562">
        <f>IF($C562="","",IF(COUNTIF('Códigos Santander (ref)'!$A$2:$A$79,$C562)&gt;0,"SANTANDER",IF(COUNTIF('Códigos Itaú (ref)'!$A$2:$A$44,$C562)&gt;0,"ITAU",IF(AND(TRIM(UPPER($I562))="CONTRATUAL",ISNUMBER(SEARCH("INDIVIDUAL",SUBSTITUTE(UPPER($D562)," ","")))),"PREMIUM FREE",""))))</f>
        <v/>
      </c>
    </row>
    <row r="563">
      <c r="Y563" s="339">
        <f>IF(AND(X563&lt;&gt;"",W563&lt;&gt;""),IF(X563&lt;=W563,"SIM","NÃO"),"")</f>
        <v/>
      </c>
      <c r="AC563">
        <f>IF($C563="","",IF(COUNTIF('Códigos Santander (ref)'!$A$2:$A$79,$C563)&gt;0,"SANTANDER",IF(COUNTIF('Códigos Itaú (ref)'!$A$2:$A$44,$C563)&gt;0,"ITAU",IF(AND(TRIM(UPPER($I563))="CONTRATUAL",ISNUMBER(SEARCH("INDIVIDUAL",SUBSTITUTE(UPPER($D563)," ","")))),"PREMIUM FREE",""))))</f>
        <v/>
      </c>
    </row>
    <row r="564">
      <c r="Y564" s="339">
        <f>IF(AND(X564&lt;&gt;"",W564&lt;&gt;""),IF(X564&lt;=W564,"SIM","NÃO"),"")</f>
        <v/>
      </c>
      <c r="AC564">
        <f>IF($C564="","",IF(COUNTIF('Códigos Santander (ref)'!$A$2:$A$79,$C564)&gt;0,"SANTANDER",IF(COUNTIF('Códigos Itaú (ref)'!$A$2:$A$44,$C564)&gt;0,"ITAU",IF(AND(TRIM(UPPER($I564))="CONTRATUAL",ISNUMBER(SEARCH("INDIVIDUAL",SUBSTITUTE(UPPER($D564)," ","")))),"PREMIUM FREE",""))))</f>
        <v/>
      </c>
    </row>
    <row r="565">
      <c r="Y565" s="339">
        <f>IF(AND(X565&lt;&gt;"",W565&lt;&gt;""),IF(X565&lt;=W565,"SIM","NÃO"),"")</f>
        <v/>
      </c>
      <c r="AC565">
        <f>IF($C565="","",IF(COUNTIF('Códigos Santander (ref)'!$A$2:$A$79,$C565)&gt;0,"SANTANDER",IF(COUNTIF('Códigos Itaú (ref)'!$A$2:$A$44,$C565)&gt;0,"ITAU",IF(AND(TRIM(UPPER($I565))="CONTRATUAL",ISNUMBER(SEARCH("INDIVIDUAL",SUBSTITUTE(UPPER($D565)," ","")))),"PREMIUM FREE",""))))</f>
        <v/>
      </c>
    </row>
    <row r="566">
      <c r="Y566" s="339">
        <f>IF(AND(X566&lt;&gt;"",W566&lt;&gt;""),IF(X566&lt;=W566,"SIM","NÃO"),"")</f>
        <v/>
      </c>
      <c r="AC566">
        <f>IF($C566="","",IF(COUNTIF('Códigos Santander (ref)'!$A$2:$A$79,$C566)&gt;0,"SANTANDER",IF(COUNTIF('Códigos Itaú (ref)'!$A$2:$A$44,$C566)&gt;0,"ITAU",IF(AND(TRIM(UPPER($I566))="CONTRATUAL",ISNUMBER(SEARCH("INDIVIDUAL",SUBSTITUTE(UPPER($D566)," ","")))),"PREMIUM FREE",""))))</f>
        <v/>
      </c>
    </row>
    <row r="567">
      <c r="Y567" s="339">
        <f>IF(AND(X567&lt;&gt;"",W567&lt;&gt;""),IF(X567&lt;=W567,"SIM","NÃO"),"")</f>
        <v/>
      </c>
      <c r="AC567">
        <f>IF($C567="","",IF(COUNTIF('Códigos Santander (ref)'!$A$2:$A$79,$C567)&gt;0,"SANTANDER",IF(COUNTIF('Códigos Itaú (ref)'!$A$2:$A$44,$C567)&gt;0,"ITAU",IF(AND(TRIM(UPPER($I567))="CONTRATUAL",ISNUMBER(SEARCH("INDIVIDUAL",SUBSTITUTE(UPPER($D567)," ","")))),"PREMIUM FREE",""))))</f>
        <v/>
      </c>
    </row>
    <row r="568">
      <c r="Y568" s="339">
        <f>IF(AND(X568&lt;&gt;"",W568&lt;&gt;""),IF(X568&lt;=W568,"SIM","NÃO"),"")</f>
        <v/>
      </c>
      <c r="AC568">
        <f>IF($C568="","",IF(COUNTIF('Códigos Santander (ref)'!$A$2:$A$79,$C568)&gt;0,"SANTANDER",IF(COUNTIF('Códigos Itaú (ref)'!$A$2:$A$44,$C568)&gt;0,"ITAU",IF(AND(TRIM(UPPER($I568))="CONTRATUAL",ISNUMBER(SEARCH("INDIVIDUAL",SUBSTITUTE(UPPER($D568)," ","")))),"PREMIUM FREE",""))))</f>
        <v/>
      </c>
    </row>
    <row r="569">
      <c r="Y569" s="339">
        <f>IF(AND(X569&lt;&gt;"",W569&lt;&gt;""),IF(X569&lt;=W569,"SIM","NÃO"),"")</f>
        <v/>
      </c>
      <c r="AC569">
        <f>IF($C569="","",IF(COUNTIF('Códigos Santander (ref)'!$A$2:$A$79,$C569)&gt;0,"SANTANDER",IF(COUNTIF('Códigos Itaú (ref)'!$A$2:$A$44,$C569)&gt;0,"ITAU",IF(AND(TRIM(UPPER($I569))="CONTRATUAL",ISNUMBER(SEARCH("INDIVIDUAL",SUBSTITUTE(UPPER($D569)," ","")))),"PREMIUM FREE",""))))</f>
        <v/>
      </c>
    </row>
    <row r="570">
      <c r="Y570" s="339">
        <f>IF(AND(X570&lt;&gt;"",W570&lt;&gt;""),IF(X570&lt;=W570,"SIM","NÃO"),"")</f>
        <v/>
      </c>
      <c r="AC570">
        <f>IF($C570="","",IF(COUNTIF('Códigos Santander (ref)'!$A$2:$A$79,$C570)&gt;0,"SANTANDER",IF(COUNTIF('Códigos Itaú (ref)'!$A$2:$A$44,$C570)&gt;0,"ITAU",IF(AND(TRIM(UPPER($I570))="CONTRATUAL",ISNUMBER(SEARCH("INDIVIDUAL",SUBSTITUTE(UPPER($D570)," ","")))),"PREMIUM FREE",""))))</f>
        <v/>
      </c>
    </row>
    <row r="571">
      <c r="Y571" s="339">
        <f>IF(AND(X571&lt;&gt;"",W571&lt;&gt;""),IF(X571&lt;=W571,"SIM","NÃO"),"")</f>
        <v/>
      </c>
      <c r="AC571">
        <f>IF($C571="","",IF(COUNTIF('Códigos Santander (ref)'!$A$2:$A$79,$C571)&gt;0,"SANTANDER",IF(COUNTIF('Códigos Itaú (ref)'!$A$2:$A$44,$C571)&gt;0,"ITAU",IF(AND(TRIM(UPPER($I571))="CONTRATUAL",ISNUMBER(SEARCH("INDIVIDUAL",SUBSTITUTE(UPPER($D571)," ","")))),"PREMIUM FREE",""))))</f>
        <v/>
      </c>
    </row>
    <row r="572">
      <c r="Y572" s="339">
        <f>IF(AND(X572&lt;&gt;"",W572&lt;&gt;""),IF(X572&lt;=W572,"SIM","NÃO"),"")</f>
        <v/>
      </c>
      <c r="AC572">
        <f>IF($C572="","",IF(COUNTIF('Códigos Santander (ref)'!$A$2:$A$79,$C572)&gt;0,"SANTANDER",IF(COUNTIF('Códigos Itaú (ref)'!$A$2:$A$44,$C572)&gt;0,"ITAU",IF(AND(TRIM(UPPER($I572))="CONTRATUAL",ISNUMBER(SEARCH("INDIVIDUAL",SUBSTITUTE(UPPER($D572)," ","")))),"PREMIUM FREE",""))))</f>
        <v/>
      </c>
    </row>
    <row r="573">
      <c r="Y573" s="339">
        <f>IF(AND(X573&lt;&gt;"",W573&lt;&gt;""),IF(X573&lt;=W573,"SIM","NÃO"),"")</f>
        <v/>
      </c>
      <c r="AC573">
        <f>IF($C573="","",IF(COUNTIF('Códigos Santander (ref)'!$A$2:$A$79,$C573)&gt;0,"SANTANDER",IF(COUNTIF('Códigos Itaú (ref)'!$A$2:$A$44,$C573)&gt;0,"ITAU",IF(AND(TRIM(UPPER($I573))="CONTRATUAL",ISNUMBER(SEARCH("INDIVIDUAL",SUBSTITUTE(UPPER($D573)," ","")))),"PREMIUM FREE",""))))</f>
        <v/>
      </c>
    </row>
    <row r="574">
      <c r="Y574" s="339">
        <f>IF(AND(X574&lt;&gt;"",W574&lt;&gt;""),IF(X574&lt;=W574,"SIM","NÃO"),"")</f>
        <v/>
      </c>
      <c r="AC574">
        <f>IF($C574="","",IF(COUNTIF('Códigos Santander (ref)'!$A$2:$A$79,$C574)&gt;0,"SANTANDER",IF(COUNTIF('Códigos Itaú (ref)'!$A$2:$A$44,$C574)&gt;0,"ITAU",IF(AND(TRIM(UPPER($I574))="CONTRATUAL",ISNUMBER(SEARCH("INDIVIDUAL",SUBSTITUTE(UPPER($D574)," ","")))),"PREMIUM FREE",""))))</f>
        <v/>
      </c>
    </row>
    <row r="575">
      <c r="Y575" s="339">
        <f>IF(AND(X575&lt;&gt;"",W575&lt;&gt;""),IF(X575&lt;=W575,"SIM","NÃO"),"")</f>
        <v/>
      </c>
      <c r="AC575">
        <f>IF($C575="","",IF(COUNTIF('Códigos Santander (ref)'!$A$2:$A$79,$C575)&gt;0,"SANTANDER",IF(COUNTIF('Códigos Itaú (ref)'!$A$2:$A$44,$C575)&gt;0,"ITAU",IF(AND(TRIM(UPPER($I575))="CONTRATUAL",ISNUMBER(SEARCH("INDIVIDUAL",SUBSTITUTE(UPPER($D575)," ","")))),"PREMIUM FREE",""))))</f>
        <v/>
      </c>
    </row>
    <row r="576">
      <c r="Y576" s="339">
        <f>IF(AND(X576&lt;&gt;"",W576&lt;&gt;""),IF(X576&lt;=W576,"SIM","NÃO"),"")</f>
        <v/>
      </c>
      <c r="AC576">
        <f>IF($C576="","",IF(COUNTIF('Códigos Santander (ref)'!$A$2:$A$79,$C576)&gt;0,"SANTANDER",IF(COUNTIF('Códigos Itaú (ref)'!$A$2:$A$44,$C576)&gt;0,"ITAU",IF(AND(TRIM(UPPER($I576))="CONTRATUAL",ISNUMBER(SEARCH("INDIVIDUAL",SUBSTITUTE(UPPER($D576)," ","")))),"PREMIUM FREE",""))))</f>
        <v/>
      </c>
    </row>
    <row r="577">
      <c r="Y577" s="339">
        <f>IF(AND(X577&lt;&gt;"",W577&lt;&gt;""),IF(X577&lt;=W577,"SIM","NÃO"),"")</f>
        <v/>
      </c>
      <c r="AC577">
        <f>IF($C577="","",IF(COUNTIF('Códigos Santander (ref)'!$A$2:$A$79,$C577)&gt;0,"SANTANDER",IF(COUNTIF('Códigos Itaú (ref)'!$A$2:$A$44,$C577)&gt;0,"ITAU",IF(AND(TRIM(UPPER($I577))="CONTRATUAL",ISNUMBER(SEARCH("INDIVIDUAL",SUBSTITUTE(UPPER($D577)," ","")))),"PREMIUM FREE",""))))</f>
        <v/>
      </c>
    </row>
    <row r="578">
      <c r="Y578" s="339">
        <f>IF(AND(X578&lt;&gt;"",W578&lt;&gt;""),IF(X578&lt;=W578,"SIM","NÃO"),"")</f>
        <v/>
      </c>
      <c r="AC578">
        <f>IF($C578="","",IF(COUNTIF('Códigos Santander (ref)'!$A$2:$A$79,$C578)&gt;0,"SANTANDER",IF(COUNTIF('Códigos Itaú (ref)'!$A$2:$A$44,$C578)&gt;0,"ITAU",IF(AND(TRIM(UPPER($I578))="CONTRATUAL",ISNUMBER(SEARCH("INDIVIDUAL",SUBSTITUTE(UPPER($D578)," ","")))),"PREMIUM FREE",""))))</f>
        <v/>
      </c>
    </row>
    <row r="579">
      <c r="Y579" s="339">
        <f>IF(AND(X579&lt;&gt;"",W579&lt;&gt;""),IF(X579&lt;=W579,"SIM","NÃO"),"")</f>
        <v/>
      </c>
      <c r="AC579">
        <f>IF($C579="","",IF(COUNTIF('Códigos Santander (ref)'!$A$2:$A$79,$C579)&gt;0,"SANTANDER",IF(COUNTIF('Códigos Itaú (ref)'!$A$2:$A$44,$C579)&gt;0,"ITAU",IF(AND(TRIM(UPPER($I579))="CONTRATUAL",ISNUMBER(SEARCH("INDIVIDUAL",SUBSTITUTE(UPPER($D579)," ","")))),"PREMIUM FREE",""))))</f>
        <v/>
      </c>
    </row>
    <row r="580">
      <c r="Y580" s="339">
        <f>IF(AND(X580&lt;&gt;"",W580&lt;&gt;""),IF(X580&lt;=W580,"SIM","NÃO"),"")</f>
        <v/>
      </c>
      <c r="AC580">
        <f>IF($C580="","",IF(COUNTIF('Códigos Santander (ref)'!$A$2:$A$79,$C580)&gt;0,"SANTANDER",IF(COUNTIF('Códigos Itaú (ref)'!$A$2:$A$44,$C580)&gt;0,"ITAU",IF(AND(TRIM(UPPER($I580))="CONTRATUAL",ISNUMBER(SEARCH("INDIVIDUAL",SUBSTITUTE(UPPER($D580)," ","")))),"PREMIUM FREE",""))))</f>
        <v/>
      </c>
    </row>
    <row r="581">
      <c r="Y581" s="339">
        <f>IF(AND(X581&lt;&gt;"",W581&lt;&gt;""),IF(X581&lt;=W581,"SIM","NÃO"),"")</f>
        <v/>
      </c>
      <c r="AC581">
        <f>IF($C581="","",IF(COUNTIF('Códigos Santander (ref)'!$A$2:$A$79,$C581)&gt;0,"SANTANDER",IF(COUNTIF('Códigos Itaú (ref)'!$A$2:$A$44,$C581)&gt;0,"ITAU",IF(AND(TRIM(UPPER($I581))="CONTRATUAL",ISNUMBER(SEARCH("INDIVIDUAL",SUBSTITUTE(UPPER($D581)," ","")))),"PREMIUM FREE",""))))</f>
        <v/>
      </c>
    </row>
    <row r="582">
      <c r="Y582" s="339">
        <f>IF(AND(X582&lt;&gt;"",W582&lt;&gt;""),IF(X582&lt;=W582,"SIM","NÃO"),"")</f>
        <v/>
      </c>
      <c r="AC582">
        <f>IF($C582="","",IF(COUNTIF('Códigos Santander (ref)'!$A$2:$A$79,$C582)&gt;0,"SANTANDER",IF(COUNTIF('Códigos Itaú (ref)'!$A$2:$A$44,$C582)&gt;0,"ITAU",IF(AND(TRIM(UPPER($I582))="CONTRATUAL",ISNUMBER(SEARCH("INDIVIDUAL",SUBSTITUTE(UPPER($D582)," ","")))),"PREMIUM FREE",""))))</f>
        <v/>
      </c>
    </row>
    <row r="583">
      <c r="Y583" s="339">
        <f>IF(AND(X583&lt;&gt;"",W583&lt;&gt;""),IF(X583&lt;=W583,"SIM","NÃO"),"")</f>
        <v/>
      </c>
      <c r="AC583">
        <f>IF($C583="","",IF(COUNTIF('Códigos Santander (ref)'!$A$2:$A$79,$C583)&gt;0,"SANTANDER",IF(COUNTIF('Códigos Itaú (ref)'!$A$2:$A$44,$C583)&gt;0,"ITAU",IF(AND(TRIM(UPPER($I583))="CONTRATUAL",ISNUMBER(SEARCH("INDIVIDUAL",SUBSTITUTE(UPPER($D583)," ","")))),"PREMIUM FREE",""))))</f>
        <v/>
      </c>
    </row>
    <row r="584">
      <c r="Y584" s="339">
        <f>IF(AND(X584&lt;&gt;"",W584&lt;&gt;""),IF(X584&lt;=W584,"SIM","NÃO"),"")</f>
        <v/>
      </c>
      <c r="AC584">
        <f>IF($C584="","",IF(COUNTIF('Códigos Santander (ref)'!$A$2:$A$79,$C584)&gt;0,"SANTANDER",IF(COUNTIF('Códigos Itaú (ref)'!$A$2:$A$44,$C584)&gt;0,"ITAU",IF(AND(TRIM(UPPER($I584))="CONTRATUAL",ISNUMBER(SEARCH("INDIVIDUAL",SUBSTITUTE(UPPER($D584)," ","")))),"PREMIUM FREE",""))))</f>
        <v/>
      </c>
    </row>
    <row r="585">
      <c r="Y585" s="339">
        <f>IF(AND(X585&lt;&gt;"",W585&lt;&gt;""),IF(X585&lt;=W585,"SIM","NÃO"),"")</f>
        <v/>
      </c>
      <c r="AC585">
        <f>IF($C585="","",IF(COUNTIF('Códigos Santander (ref)'!$A$2:$A$79,$C585)&gt;0,"SANTANDER",IF(COUNTIF('Códigos Itaú (ref)'!$A$2:$A$44,$C585)&gt;0,"ITAU",IF(AND(TRIM(UPPER($I585))="CONTRATUAL",ISNUMBER(SEARCH("INDIVIDUAL",SUBSTITUTE(UPPER($D585)," ","")))),"PREMIUM FREE",""))))</f>
        <v/>
      </c>
    </row>
    <row r="586">
      <c r="Y586" s="339">
        <f>IF(AND(X586&lt;&gt;"",W586&lt;&gt;""),IF(X586&lt;=W586,"SIM","NÃO"),"")</f>
        <v/>
      </c>
      <c r="AC586">
        <f>IF($C586="","",IF(COUNTIF('Códigos Santander (ref)'!$A$2:$A$79,$C586)&gt;0,"SANTANDER",IF(COUNTIF('Códigos Itaú (ref)'!$A$2:$A$44,$C586)&gt;0,"ITAU",IF(AND(TRIM(UPPER($I586))="CONTRATUAL",ISNUMBER(SEARCH("INDIVIDUAL",SUBSTITUTE(UPPER($D586)," ","")))),"PREMIUM FREE",""))))</f>
        <v/>
      </c>
    </row>
    <row r="587">
      <c r="Y587" s="339">
        <f>IF(AND(X587&lt;&gt;"",W587&lt;&gt;""),IF(X587&lt;=W587,"SIM","NÃO"),"")</f>
        <v/>
      </c>
      <c r="AC587">
        <f>IF($C587="","",IF(COUNTIF('Códigos Santander (ref)'!$A$2:$A$79,$C587)&gt;0,"SANTANDER",IF(COUNTIF('Códigos Itaú (ref)'!$A$2:$A$44,$C587)&gt;0,"ITAU",IF(AND(TRIM(UPPER($I587))="CONTRATUAL",ISNUMBER(SEARCH("INDIVIDUAL",SUBSTITUTE(UPPER($D587)," ","")))),"PREMIUM FREE",""))))</f>
        <v/>
      </c>
    </row>
    <row r="588">
      <c r="Y588" s="339">
        <f>IF(AND(X588&lt;&gt;"",W588&lt;&gt;""),IF(X588&lt;=W588,"SIM","NÃO"),"")</f>
        <v/>
      </c>
      <c r="AC588">
        <f>IF($C588="","",IF(COUNTIF('Códigos Santander (ref)'!$A$2:$A$79,$C588)&gt;0,"SANTANDER",IF(COUNTIF('Códigos Itaú (ref)'!$A$2:$A$44,$C588)&gt;0,"ITAU",IF(AND(TRIM(UPPER($I588))="CONTRATUAL",ISNUMBER(SEARCH("INDIVIDUAL",SUBSTITUTE(UPPER($D588)," ","")))),"PREMIUM FREE",""))))</f>
        <v/>
      </c>
    </row>
    <row r="589">
      <c r="Y589" s="339">
        <f>IF(AND(X589&lt;&gt;"",W589&lt;&gt;""),IF(X589&lt;=W589,"SIM","NÃO"),"")</f>
        <v/>
      </c>
      <c r="AC589">
        <f>IF($C589="","",IF(COUNTIF('Códigos Santander (ref)'!$A$2:$A$79,$C589)&gt;0,"SANTANDER",IF(COUNTIF('Códigos Itaú (ref)'!$A$2:$A$44,$C589)&gt;0,"ITAU",IF(AND(TRIM(UPPER($I589))="CONTRATUAL",ISNUMBER(SEARCH("INDIVIDUAL",SUBSTITUTE(UPPER($D589)," ","")))),"PREMIUM FREE",""))))</f>
        <v/>
      </c>
    </row>
    <row r="590">
      <c r="Y590" s="339">
        <f>IF(AND(X590&lt;&gt;"",W590&lt;&gt;""),IF(X590&lt;=W590,"SIM","NÃO"),"")</f>
        <v/>
      </c>
      <c r="AC590">
        <f>IF($C590="","",IF(COUNTIF('Códigos Santander (ref)'!$A$2:$A$79,$C590)&gt;0,"SANTANDER",IF(COUNTIF('Códigos Itaú (ref)'!$A$2:$A$44,$C590)&gt;0,"ITAU",IF(AND(TRIM(UPPER($I590))="CONTRATUAL",ISNUMBER(SEARCH("INDIVIDUAL",SUBSTITUTE(UPPER($D590)," ","")))),"PREMIUM FREE",""))))</f>
        <v/>
      </c>
    </row>
    <row r="591">
      <c r="Y591" s="339">
        <f>IF(AND(X591&lt;&gt;"",W591&lt;&gt;""),IF(X591&lt;=W591,"SIM","NÃO"),"")</f>
        <v/>
      </c>
      <c r="AC591">
        <f>IF($C591="","",IF(COUNTIF('Códigos Santander (ref)'!$A$2:$A$79,$C591)&gt;0,"SANTANDER",IF(COUNTIF('Códigos Itaú (ref)'!$A$2:$A$44,$C591)&gt;0,"ITAU",IF(AND(TRIM(UPPER($I591))="CONTRATUAL",ISNUMBER(SEARCH("INDIVIDUAL",SUBSTITUTE(UPPER($D591)," ","")))),"PREMIUM FREE",""))))</f>
        <v/>
      </c>
    </row>
    <row r="592">
      <c r="Y592" s="339">
        <f>IF(AND(X592&lt;&gt;"",W592&lt;&gt;""),IF(X592&lt;=W592,"SIM","NÃO"),"")</f>
        <v/>
      </c>
      <c r="AC592">
        <f>IF($C592="","",IF(COUNTIF('Códigos Santander (ref)'!$A$2:$A$79,$C592)&gt;0,"SANTANDER",IF(COUNTIF('Códigos Itaú (ref)'!$A$2:$A$44,$C592)&gt;0,"ITAU",IF(AND(TRIM(UPPER($I592))="CONTRATUAL",ISNUMBER(SEARCH("INDIVIDUAL",SUBSTITUTE(UPPER($D592)," ","")))),"PREMIUM FREE",""))))</f>
        <v/>
      </c>
    </row>
    <row r="593">
      <c r="Y593" s="339">
        <f>IF(AND(X593&lt;&gt;"",W593&lt;&gt;""),IF(X593&lt;=W593,"SIM","NÃO"),"")</f>
        <v/>
      </c>
      <c r="AC593">
        <f>IF($C593="","",IF(COUNTIF('Códigos Santander (ref)'!$A$2:$A$79,$C593)&gt;0,"SANTANDER",IF(COUNTIF('Códigos Itaú (ref)'!$A$2:$A$44,$C593)&gt;0,"ITAU",IF(AND(TRIM(UPPER($I593))="CONTRATUAL",ISNUMBER(SEARCH("INDIVIDUAL",SUBSTITUTE(UPPER($D593)," ","")))),"PREMIUM FREE",""))))</f>
        <v/>
      </c>
    </row>
    <row r="594">
      <c r="Y594" s="339">
        <f>IF(AND(X594&lt;&gt;"",W594&lt;&gt;""),IF(X594&lt;=W594,"SIM","NÃO"),"")</f>
        <v/>
      </c>
      <c r="AC594">
        <f>IF($C594="","",IF(COUNTIF('Códigos Santander (ref)'!$A$2:$A$79,$C594)&gt;0,"SANTANDER",IF(COUNTIF('Códigos Itaú (ref)'!$A$2:$A$44,$C594)&gt;0,"ITAU",IF(AND(TRIM(UPPER($I594))="CONTRATUAL",ISNUMBER(SEARCH("INDIVIDUAL",SUBSTITUTE(UPPER($D594)," ","")))),"PREMIUM FREE",""))))</f>
        <v/>
      </c>
    </row>
    <row r="595">
      <c r="Y595" s="339">
        <f>IF(AND(X595&lt;&gt;"",W595&lt;&gt;""),IF(X595&lt;=W595,"SIM","NÃO"),"")</f>
        <v/>
      </c>
      <c r="AC595">
        <f>IF($C595="","",IF(COUNTIF('Códigos Santander (ref)'!$A$2:$A$79,$C595)&gt;0,"SANTANDER",IF(COUNTIF('Códigos Itaú (ref)'!$A$2:$A$44,$C595)&gt;0,"ITAU",IF(AND(TRIM(UPPER($I595))="CONTRATUAL",ISNUMBER(SEARCH("INDIVIDUAL",SUBSTITUTE(UPPER($D595)," ","")))),"PREMIUM FREE",""))))</f>
        <v/>
      </c>
    </row>
    <row r="596">
      <c r="Y596" s="339">
        <f>IF(AND(X596&lt;&gt;"",W596&lt;&gt;""),IF(X596&lt;=W596,"SIM","NÃO"),"")</f>
        <v/>
      </c>
      <c r="AC596">
        <f>IF($C596="","",IF(COUNTIF('Códigos Santander (ref)'!$A$2:$A$79,$C596)&gt;0,"SANTANDER",IF(COUNTIF('Códigos Itaú (ref)'!$A$2:$A$44,$C596)&gt;0,"ITAU",IF(AND(TRIM(UPPER($I596))="CONTRATUAL",ISNUMBER(SEARCH("INDIVIDUAL",SUBSTITUTE(UPPER($D596)," ","")))),"PREMIUM FREE",""))))</f>
        <v/>
      </c>
    </row>
    <row r="597">
      <c r="Y597" s="339">
        <f>IF(AND(X597&lt;&gt;"",W597&lt;&gt;""),IF(X597&lt;=W597,"SIM","NÃO"),"")</f>
        <v/>
      </c>
      <c r="AC597">
        <f>IF($C597="","",IF(COUNTIF('Códigos Santander (ref)'!$A$2:$A$79,$C597)&gt;0,"SANTANDER",IF(COUNTIF('Códigos Itaú (ref)'!$A$2:$A$44,$C597)&gt;0,"ITAU",IF(AND(TRIM(UPPER($I597))="CONTRATUAL",ISNUMBER(SEARCH("INDIVIDUAL",SUBSTITUTE(UPPER($D597)," ","")))),"PREMIUM FREE",""))))</f>
        <v/>
      </c>
    </row>
    <row r="598">
      <c r="Y598" s="339">
        <f>IF(AND(X598&lt;&gt;"",W598&lt;&gt;""),IF(X598&lt;=W598,"SIM","NÃO"),"")</f>
        <v/>
      </c>
      <c r="AC598">
        <f>IF($C598="","",IF(COUNTIF('Códigos Santander (ref)'!$A$2:$A$79,$C598)&gt;0,"SANTANDER",IF(COUNTIF('Códigos Itaú (ref)'!$A$2:$A$44,$C598)&gt;0,"ITAU",IF(AND(TRIM(UPPER($I598))="CONTRATUAL",ISNUMBER(SEARCH("INDIVIDUAL",SUBSTITUTE(UPPER($D598)," ","")))),"PREMIUM FREE",""))))</f>
        <v/>
      </c>
    </row>
    <row r="599">
      <c r="Y599" s="339">
        <f>IF(AND(X599&lt;&gt;"",W599&lt;&gt;""),IF(X599&lt;=W599,"SIM","NÃO"),"")</f>
        <v/>
      </c>
      <c r="AC599">
        <f>IF($C599="","",IF(COUNTIF('Códigos Santander (ref)'!$A$2:$A$79,$C599)&gt;0,"SANTANDER",IF(COUNTIF('Códigos Itaú (ref)'!$A$2:$A$44,$C599)&gt;0,"ITAU",IF(AND(TRIM(UPPER($I599))="CONTRATUAL",ISNUMBER(SEARCH("INDIVIDUAL",SUBSTITUTE(UPPER($D599)," ","")))),"PREMIUM FREE",""))))</f>
        <v/>
      </c>
    </row>
    <row r="600">
      <c r="Y600" s="339">
        <f>IF(AND(X600&lt;&gt;"",W600&lt;&gt;""),IF(X600&lt;=W600,"SIM","NÃO"),"")</f>
        <v/>
      </c>
      <c r="AC600">
        <f>IF($C600="","",IF(COUNTIF('Códigos Santander (ref)'!$A$2:$A$79,$C600)&gt;0,"SANTANDER",IF(COUNTIF('Códigos Itaú (ref)'!$A$2:$A$44,$C600)&gt;0,"ITAU",IF(AND(TRIM(UPPER($I600))="CONTRATUAL",ISNUMBER(SEARCH("INDIVIDUAL",SUBSTITUTE(UPPER($D600)," ","")))),"PREMIUM FREE",""))))</f>
        <v/>
      </c>
    </row>
    <row r="601">
      <c r="Y601" s="339">
        <f>IF(AND(X601&lt;&gt;"",W601&lt;&gt;""),IF(X601&lt;=W601,"SIM","NÃO"),"")</f>
        <v/>
      </c>
      <c r="AC601">
        <f>IF($C601="","",IF(COUNTIF('Códigos Santander (ref)'!$A$2:$A$79,$C601)&gt;0,"SANTANDER",IF(COUNTIF('Códigos Itaú (ref)'!$A$2:$A$44,$C601)&gt;0,"ITAU",IF(AND(TRIM(UPPER($I601))="CONTRATUAL",ISNUMBER(SEARCH("INDIVIDUAL",SUBSTITUTE(UPPER($D601)," ","")))),"PREMIUM FREE",""))))</f>
        <v/>
      </c>
    </row>
    <row r="602">
      <c r="Y602" s="339">
        <f>IF(AND(X602&lt;&gt;"",W602&lt;&gt;""),IF(X602&lt;=W602,"SIM","NÃO"),"")</f>
        <v/>
      </c>
      <c r="AC602">
        <f>IF($C602="","",IF(COUNTIF('Códigos Santander (ref)'!$A$2:$A$79,$C602)&gt;0,"SANTANDER",IF(COUNTIF('Códigos Itaú (ref)'!$A$2:$A$44,$C602)&gt;0,"ITAU",IF(AND(TRIM(UPPER($I602))="CONTRATUAL",ISNUMBER(SEARCH("INDIVIDUAL",SUBSTITUTE(UPPER($D602)," ","")))),"PREMIUM FREE",""))))</f>
        <v/>
      </c>
    </row>
    <row r="603">
      <c r="Y603" s="339">
        <f>IF(AND(X603&lt;&gt;"",W603&lt;&gt;""),IF(X603&lt;=W603,"SIM","NÃO"),"")</f>
        <v/>
      </c>
      <c r="AC603">
        <f>IF($C603="","",IF(COUNTIF('Códigos Santander (ref)'!$A$2:$A$79,$C603)&gt;0,"SANTANDER",IF(COUNTIF('Códigos Itaú (ref)'!$A$2:$A$44,$C603)&gt;0,"ITAU",IF(AND(TRIM(UPPER($I603))="CONTRATUAL",ISNUMBER(SEARCH("INDIVIDUAL",SUBSTITUTE(UPPER($D603)," ","")))),"PREMIUM FREE",""))))</f>
        <v/>
      </c>
    </row>
    <row r="604">
      <c r="Y604" s="339">
        <f>IF(AND(X604&lt;&gt;"",W604&lt;&gt;""),IF(X604&lt;=W604,"SIM","NÃO"),"")</f>
        <v/>
      </c>
      <c r="AC604">
        <f>IF($C604="","",IF(COUNTIF('Códigos Santander (ref)'!$A$2:$A$79,$C604)&gt;0,"SANTANDER",IF(COUNTIF('Códigos Itaú (ref)'!$A$2:$A$44,$C604)&gt;0,"ITAU",IF(AND(TRIM(UPPER($I604))="CONTRATUAL",ISNUMBER(SEARCH("INDIVIDUAL",SUBSTITUTE(UPPER($D604)," ","")))),"PREMIUM FREE",""))))</f>
        <v/>
      </c>
    </row>
    <row r="605">
      <c r="Y605" s="339">
        <f>IF(AND(X605&lt;&gt;"",W605&lt;&gt;""),IF(X605&lt;=W605,"SIM","NÃO"),"")</f>
        <v/>
      </c>
      <c r="AC605">
        <f>IF($C605="","",IF(COUNTIF('Códigos Santander (ref)'!$A$2:$A$79,$C605)&gt;0,"SANTANDER",IF(COUNTIF('Códigos Itaú (ref)'!$A$2:$A$44,$C605)&gt;0,"ITAU",IF(AND(TRIM(UPPER($I605))="CONTRATUAL",ISNUMBER(SEARCH("INDIVIDUAL",SUBSTITUTE(UPPER($D605)," ","")))),"PREMIUM FREE",""))))</f>
        <v/>
      </c>
    </row>
    <row r="606">
      <c r="Y606" s="339">
        <f>IF(AND(X606&lt;&gt;"",W606&lt;&gt;""),IF(X606&lt;=W606,"SIM","NÃO"),"")</f>
        <v/>
      </c>
      <c r="AC606">
        <f>IF($C606="","",IF(COUNTIF('Códigos Santander (ref)'!$A$2:$A$79,$C606)&gt;0,"SANTANDER",IF(COUNTIF('Códigos Itaú (ref)'!$A$2:$A$44,$C606)&gt;0,"ITAU",IF(AND(TRIM(UPPER($I606))="CONTRATUAL",ISNUMBER(SEARCH("INDIVIDUAL",SUBSTITUTE(UPPER($D606)," ","")))),"PREMIUM FREE",""))))</f>
        <v/>
      </c>
    </row>
    <row r="607">
      <c r="Y607" s="339">
        <f>IF(AND(X607&lt;&gt;"",W607&lt;&gt;""),IF(X607&lt;=W607,"SIM","NÃO"),"")</f>
        <v/>
      </c>
      <c r="AC607">
        <f>IF($C607="","",IF(COUNTIF('Códigos Santander (ref)'!$A$2:$A$79,$C607)&gt;0,"SANTANDER",IF(COUNTIF('Códigos Itaú (ref)'!$A$2:$A$44,$C607)&gt;0,"ITAU",IF(AND(TRIM(UPPER($I607))="CONTRATUAL",ISNUMBER(SEARCH("INDIVIDUAL",SUBSTITUTE(UPPER($D607)," ","")))),"PREMIUM FREE",""))))</f>
        <v/>
      </c>
    </row>
    <row r="608">
      <c r="Y608" s="339">
        <f>IF(AND(X608&lt;&gt;"",W608&lt;&gt;""),IF(X608&lt;=W608,"SIM","NÃO"),"")</f>
        <v/>
      </c>
      <c r="AC608">
        <f>IF($C608="","",IF(COUNTIF('Códigos Santander (ref)'!$A$2:$A$79,$C608)&gt;0,"SANTANDER",IF(COUNTIF('Códigos Itaú (ref)'!$A$2:$A$44,$C608)&gt;0,"ITAU",IF(AND(TRIM(UPPER($I608))="CONTRATUAL",ISNUMBER(SEARCH("INDIVIDUAL",SUBSTITUTE(UPPER($D608)," ","")))),"PREMIUM FREE",""))))</f>
        <v/>
      </c>
    </row>
    <row r="609">
      <c r="Y609" s="339">
        <f>IF(AND(X609&lt;&gt;"",W609&lt;&gt;""),IF(X609&lt;=W609,"SIM","NÃO"),"")</f>
        <v/>
      </c>
      <c r="AC609">
        <f>IF($C609="","",IF(COUNTIF('Códigos Santander (ref)'!$A$2:$A$79,$C609)&gt;0,"SANTANDER",IF(COUNTIF('Códigos Itaú (ref)'!$A$2:$A$44,$C609)&gt;0,"ITAU",IF(AND(TRIM(UPPER($I609))="CONTRATUAL",ISNUMBER(SEARCH("INDIVIDUAL",SUBSTITUTE(UPPER($D609)," ","")))),"PREMIUM FREE",""))))</f>
        <v/>
      </c>
    </row>
    <row r="610">
      <c r="Y610" s="339">
        <f>IF(AND(X610&lt;&gt;"",W610&lt;&gt;""),IF(X610&lt;=W610,"SIM","NÃO"),"")</f>
        <v/>
      </c>
      <c r="AC610">
        <f>IF($C610="","",IF(COUNTIF('Códigos Santander (ref)'!$A$2:$A$79,$C610)&gt;0,"SANTANDER",IF(COUNTIF('Códigos Itaú (ref)'!$A$2:$A$44,$C610)&gt;0,"ITAU",IF(AND(TRIM(UPPER($I610))="CONTRATUAL",ISNUMBER(SEARCH("INDIVIDUAL",SUBSTITUTE(UPPER($D610)," ","")))),"PREMIUM FREE",""))))</f>
        <v/>
      </c>
    </row>
    <row r="611">
      <c r="Y611" s="339">
        <f>IF(AND(X611&lt;&gt;"",W611&lt;&gt;""),IF(X611&lt;=W611,"SIM","NÃO"),"")</f>
        <v/>
      </c>
      <c r="AC611">
        <f>IF($C611="","",IF(COUNTIF('Códigos Santander (ref)'!$A$2:$A$79,$C611)&gt;0,"SANTANDER",IF(COUNTIF('Códigos Itaú (ref)'!$A$2:$A$44,$C611)&gt;0,"ITAU",IF(AND(TRIM(UPPER($I611))="CONTRATUAL",ISNUMBER(SEARCH("INDIVIDUAL",SUBSTITUTE(UPPER($D611)," ","")))),"PREMIUM FREE",""))))</f>
        <v/>
      </c>
    </row>
    <row r="612">
      <c r="Y612" s="339">
        <f>IF(AND(X612&lt;&gt;"",W612&lt;&gt;""),IF(X612&lt;=W612,"SIM","NÃO"),"")</f>
        <v/>
      </c>
      <c r="AC612">
        <f>IF($C612="","",IF(COUNTIF('Códigos Santander (ref)'!$A$2:$A$79,$C612)&gt;0,"SANTANDER",IF(COUNTIF('Códigos Itaú (ref)'!$A$2:$A$44,$C612)&gt;0,"ITAU",IF(AND(TRIM(UPPER($I612))="CONTRATUAL",ISNUMBER(SEARCH("INDIVIDUAL",SUBSTITUTE(UPPER($D612)," ","")))),"PREMIUM FREE",""))))</f>
        <v/>
      </c>
    </row>
    <row r="613">
      <c r="Y613" s="339">
        <f>IF(AND(X613&lt;&gt;"",W613&lt;&gt;""),IF(X613&lt;=W613,"SIM","NÃO"),"")</f>
        <v/>
      </c>
      <c r="AC613">
        <f>IF($C613="","",IF(COUNTIF('Códigos Santander (ref)'!$A$2:$A$79,$C613)&gt;0,"SANTANDER",IF(COUNTIF('Códigos Itaú (ref)'!$A$2:$A$44,$C613)&gt;0,"ITAU",IF(AND(TRIM(UPPER($I613))="CONTRATUAL",ISNUMBER(SEARCH("INDIVIDUAL",SUBSTITUTE(UPPER($D613)," ","")))),"PREMIUM FREE",""))))</f>
        <v/>
      </c>
    </row>
    <row r="614">
      <c r="Y614" s="339">
        <f>IF(AND(X614&lt;&gt;"",W614&lt;&gt;""),IF(X614&lt;=W614,"SIM","NÃO"),"")</f>
        <v/>
      </c>
      <c r="AC614">
        <f>IF($C614="","",IF(COUNTIF('Códigos Santander (ref)'!$A$2:$A$79,$C614)&gt;0,"SANTANDER",IF(COUNTIF('Códigos Itaú (ref)'!$A$2:$A$44,$C614)&gt;0,"ITAU",IF(AND(TRIM(UPPER($I614))="CONTRATUAL",ISNUMBER(SEARCH("INDIVIDUAL",SUBSTITUTE(UPPER($D614)," ","")))),"PREMIUM FREE",""))))</f>
        <v/>
      </c>
    </row>
    <row r="615">
      <c r="Y615" s="339">
        <f>IF(AND(X615&lt;&gt;"",W615&lt;&gt;""),IF(X615&lt;=W615,"SIM","NÃO"),"")</f>
        <v/>
      </c>
      <c r="AC615">
        <f>IF($C615="","",IF(COUNTIF('Códigos Santander (ref)'!$A$2:$A$79,$C615)&gt;0,"SANTANDER",IF(COUNTIF('Códigos Itaú (ref)'!$A$2:$A$44,$C615)&gt;0,"ITAU",IF(AND(TRIM(UPPER($I615))="CONTRATUAL",ISNUMBER(SEARCH("INDIVIDUAL",SUBSTITUTE(UPPER($D615)," ","")))),"PREMIUM FREE",""))))</f>
        <v/>
      </c>
    </row>
    <row r="616">
      <c r="Y616" s="339">
        <f>IF(AND(X616&lt;&gt;"",W616&lt;&gt;""),IF(X616&lt;=W616,"SIM","NÃO"),"")</f>
        <v/>
      </c>
      <c r="AC616">
        <f>IF($C616="","",IF(COUNTIF('Códigos Santander (ref)'!$A$2:$A$79,$C616)&gt;0,"SANTANDER",IF(COUNTIF('Códigos Itaú (ref)'!$A$2:$A$44,$C616)&gt;0,"ITAU",IF(AND(TRIM(UPPER($I616))="CONTRATUAL",ISNUMBER(SEARCH("INDIVIDUAL",SUBSTITUTE(UPPER($D616)," ","")))),"PREMIUM FREE",""))))</f>
        <v/>
      </c>
    </row>
    <row r="617">
      <c r="Y617" s="339">
        <f>IF(AND(X617&lt;&gt;"",W617&lt;&gt;""),IF(X617&lt;=W617,"SIM","NÃO"),"")</f>
        <v/>
      </c>
      <c r="AC617">
        <f>IF($C617="","",IF(COUNTIF('Códigos Santander (ref)'!$A$2:$A$79,$C617)&gt;0,"SANTANDER",IF(COUNTIF('Códigos Itaú (ref)'!$A$2:$A$44,$C617)&gt;0,"ITAU",IF(AND(TRIM(UPPER($I617))="CONTRATUAL",ISNUMBER(SEARCH("INDIVIDUAL",SUBSTITUTE(UPPER($D617)," ","")))),"PREMIUM FREE",""))))</f>
        <v/>
      </c>
    </row>
    <row r="618">
      <c r="Y618" s="339">
        <f>IF(AND(X618&lt;&gt;"",W618&lt;&gt;""),IF(X618&lt;=W618,"SIM","NÃO"),"")</f>
        <v/>
      </c>
      <c r="AC618">
        <f>IF($C618="","",IF(COUNTIF('Códigos Santander (ref)'!$A$2:$A$79,$C618)&gt;0,"SANTANDER",IF(COUNTIF('Códigos Itaú (ref)'!$A$2:$A$44,$C618)&gt;0,"ITAU",IF(AND(TRIM(UPPER($I618))="CONTRATUAL",ISNUMBER(SEARCH("INDIVIDUAL",SUBSTITUTE(UPPER($D618)," ","")))),"PREMIUM FREE",""))))</f>
        <v/>
      </c>
    </row>
    <row r="619">
      <c r="Y619" s="339">
        <f>IF(AND(X619&lt;&gt;"",W619&lt;&gt;""),IF(X619&lt;=W619,"SIM","NÃO"),"")</f>
        <v/>
      </c>
      <c r="AC619">
        <f>IF($C619="","",IF(COUNTIF('Códigos Santander (ref)'!$A$2:$A$79,$C619)&gt;0,"SANTANDER",IF(COUNTIF('Códigos Itaú (ref)'!$A$2:$A$44,$C619)&gt;0,"ITAU",IF(AND(TRIM(UPPER($I619))="CONTRATUAL",ISNUMBER(SEARCH("INDIVIDUAL",SUBSTITUTE(UPPER($D619)," ","")))),"PREMIUM FREE",""))))</f>
        <v/>
      </c>
    </row>
    <row r="620">
      <c r="Y620" s="339">
        <f>IF(AND(X620&lt;&gt;"",W620&lt;&gt;""),IF(X620&lt;=W620,"SIM","NÃO"),"")</f>
        <v/>
      </c>
      <c r="AC620">
        <f>IF($C620="","",IF(COUNTIF('Códigos Santander (ref)'!$A$2:$A$79,$C620)&gt;0,"SANTANDER",IF(COUNTIF('Códigos Itaú (ref)'!$A$2:$A$44,$C620)&gt;0,"ITAU",IF(AND(TRIM(UPPER($I620))="CONTRATUAL",ISNUMBER(SEARCH("INDIVIDUAL",SUBSTITUTE(UPPER($D620)," ","")))),"PREMIUM FREE",""))))</f>
        <v/>
      </c>
    </row>
    <row r="621">
      <c r="Y621" s="339">
        <f>IF(AND(X621&lt;&gt;"",W621&lt;&gt;""),IF(X621&lt;=W621,"SIM","NÃO"),"")</f>
        <v/>
      </c>
      <c r="AC621">
        <f>IF($C621="","",IF(COUNTIF('Códigos Santander (ref)'!$A$2:$A$79,$C621)&gt;0,"SANTANDER",IF(COUNTIF('Códigos Itaú (ref)'!$A$2:$A$44,$C621)&gt;0,"ITAU",IF(AND(TRIM(UPPER($I621))="CONTRATUAL",ISNUMBER(SEARCH("INDIVIDUAL",SUBSTITUTE(UPPER($D621)," ","")))),"PREMIUM FREE",""))))</f>
        <v/>
      </c>
    </row>
    <row r="622">
      <c r="Y622" s="339">
        <f>IF(AND(X622&lt;&gt;"",W622&lt;&gt;""),IF(X622&lt;=W622,"SIM","NÃO"),"")</f>
        <v/>
      </c>
      <c r="AC622">
        <f>IF($C622="","",IF(COUNTIF('Códigos Santander (ref)'!$A$2:$A$79,$C622)&gt;0,"SANTANDER",IF(COUNTIF('Códigos Itaú (ref)'!$A$2:$A$44,$C622)&gt;0,"ITAU",IF(AND(TRIM(UPPER($I622))="CONTRATUAL",ISNUMBER(SEARCH("INDIVIDUAL",SUBSTITUTE(UPPER($D622)," ","")))),"PREMIUM FREE",""))))</f>
        <v/>
      </c>
    </row>
    <row r="623">
      <c r="Y623" s="339">
        <f>IF(AND(X623&lt;&gt;"",W623&lt;&gt;""),IF(X623&lt;=W623,"SIM","NÃO"),"")</f>
        <v/>
      </c>
      <c r="AC623">
        <f>IF($C623="","",IF(COUNTIF('Códigos Santander (ref)'!$A$2:$A$79,$C623)&gt;0,"SANTANDER",IF(COUNTIF('Códigos Itaú (ref)'!$A$2:$A$44,$C623)&gt;0,"ITAU",IF(AND(TRIM(UPPER($I623))="CONTRATUAL",ISNUMBER(SEARCH("INDIVIDUAL",SUBSTITUTE(UPPER($D623)," ","")))),"PREMIUM FREE",""))))</f>
        <v/>
      </c>
    </row>
    <row r="624">
      <c r="Y624" s="339">
        <f>IF(AND(X624&lt;&gt;"",W624&lt;&gt;""),IF(X624&lt;=W624,"SIM","NÃO"),"")</f>
        <v/>
      </c>
      <c r="AC624">
        <f>IF($C624="","",IF(COUNTIF('Códigos Santander (ref)'!$A$2:$A$79,$C624)&gt;0,"SANTANDER",IF(COUNTIF('Códigos Itaú (ref)'!$A$2:$A$44,$C624)&gt;0,"ITAU",IF(AND(TRIM(UPPER($I624))="CONTRATUAL",ISNUMBER(SEARCH("INDIVIDUAL",SUBSTITUTE(UPPER($D624)," ","")))),"PREMIUM FREE",""))))</f>
        <v/>
      </c>
    </row>
    <row r="625">
      <c r="Y625" s="339">
        <f>IF(AND(X625&lt;&gt;"",W625&lt;&gt;""),IF(X625&lt;=W625,"SIM","NÃO"),"")</f>
        <v/>
      </c>
      <c r="AC625">
        <f>IF($C625="","",IF(COUNTIF('Códigos Santander (ref)'!$A$2:$A$79,$C625)&gt;0,"SANTANDER",IF(COUNTIF('Códigos Itaú (ref)'!$A$2:$A$44,$C625)&gt;0,"ITAU",IF(AND(TRIM(UPPER($I625))="CONTRATUAL",ISNUMBER(SEARCH("INDIVIDUAL",SUBSTITUTE(UPPER($D625)," ","")))),"PREMIUM FREE",""))))</f>
        <v/>
      </c>
    </row>
    <row r="626">
      <c r="Y626" s="339">
        <f>IF(AND(X626&lt;&gt;"",W626&lt;&gt;""),IF(X626&lt;=W626,"SIM","NÃO"),"")</f>
        <v/>
      </c>
      <c r="AC626">
        <f>IF($C626="","",IF(COUNTIF('Códigos Santander (ref)'!$A$2:$A$79,$C626)&gt;0,"SANTANDER",IF(COUNTIF('Códigos Itaú (ref)'!$A$2:$A$44,$C626)&gt;0,"ITAU",IF(AND(TRIM(UPPER($I626))="CONTRATUAL",ISNUMBER(SEARCH("INDIVIDUAL",SUBSTITUTE(UPPER($D626)," ","")))),"PREMIUM FREE",""))))</f>
        <v/>
      </c>
    </row>
    <row r="627">
      <c r="Y627" s="339">
        <f>IF(AND(X627&lt;&gt;"",W627&lt;&gt;""),IF(X627&lt;=W627,"SIM","NÃO"),"")</f>
        <v/>
      </c>
      <c r="AC627">
        <f>IF($C627="","",IF(COUNTIF('Códigos Santander (ref)'!$A$2:$A$79,$C627)&gt;0,"SANTANDER",IF(COUNTIF('Códigos Itaú (ref)'!$A$2:$A$44,$C627)&gt;0,"ITAU",IF(AND(TRIM(UPPER($I627))="CONTRATUAL",ISNUMBER(SEARCH("INDIVIDUAL",SUBSTITUTE(UPPER($D627)," ","")))),"PREMIUM FREE",""))))</f>
        <v/>
      </c>
    </row>
    <row r="628">
      <c r="Y628" s="339">
        <f>IF(AND(X628&lt;&gt;"",W628&lt;&gt;""),IF(X628&lt;=W628,"SIM","NÃO"),"")</f>
        <v/>
      </c>
      <c r="AC628">
        <f>IF($C628="","",IF(COUNTIF('Códigos Santander (ref)'!$A$2:$A$79,$C628)&gt;0,"SANTANDER",IF(COUNTIF('Códigos Itaú (ref)'!$A$2:$A$44,$C628)&gt;0,"ITAU",IF(AND(TRIM(UPPER($I628))="CONTRATUAL",ISNUMBER(SEARCH("INDIVIDUAL",SUBSTITUTE(UPPER($D628)," ","")))),"PREMIUM FREE",""))))</f>
        <v/>
      </c>
    </row>
    <row r="629">
      <c r="Y629" s="339">
        <f>IF(AND(X629&lt;&gt;"",W629&lt;&gt;""),IF(X629&lt;=W629,"SIM","NÃO"),"")</f>
        <v/>
      </c>
      <c r="AC629">
        <f>IF($C629="","",IF(COUNTIF('Códigos Santander (ref)'!$A$2:$A$79,$C629)&gt;0,"SANTANDER",IF(COUNTIF('Códigos Itaú (ref)'!$A$2:$A$44,$C629)&gt;0,"ITAU",IF(AND(TRIM(UPPER($I629))="CONTRATUAL",ISNUMBER(SEARCH("INDIVIDUAL",SUBSTITUTE(UPPER($D629)," ","")))),"PREMIUM FREE",""))))</f>
        <v/>
      </c>
    </row>
    <row r="630">
      <c r="Y630" s="339">
        <f>IF(AND(X630&lt;&gt;"",W630&lt;&gt;""),IF(X630&lt;=W630,"SIM","NÃO"),"")</f>
        <v/>
      </c>
      <c r="AC630">
        <f>IF($C630="","",IF(COUNTIF('Códigos Santander (ref)'!$A$2:$A$79,$C630)&gt;0,"SANTANDER",IF(COUNTIF('Códigos Itaú (ref)'!$A$2:$A$44,$C630)&gt;0,"ITAU",IF(AND(TRIM(UPPER($I630))="CONTRATUAL",ISNUMBER(SEARCH("INDIVIDUAL",SUBSTITUTE(UPPER($D630)," ","")))),"PREMIUM FREE",""))))</f>
        <v/>
      </c>
    </row>
    <row r="631">
      <c r="Y631" s="339">
        <f>IF(AND(X631&lt;&gt;"",W631&lt;&gt;""),IF(X631&lt;=W631,"SIM","NÃO"),"")</f>
        <v/>
      </c>
      <c r="AC631">
        <f>IF($C631="","",IF(COUNTIF('Códigos Santander (ref)'!$A$2:$A$79,$C631)&gt;0,"SANTANDER",IF(COUNTIF('Códigos Itaú (ref)'!$A$2:$A$44,$C631)&gt;0,"ITAU",IF(AND(TRIM(UPPER($I631))="CONTRATUAL",ISNUMBER(SEARCH("INDIVIDUAL",SUBSTITUTE(UPPER($D631)," ","")))),"PREMIUM FREE",""))))</f>
        <v/>
      </c>
    </row>
    <row r="632">
      <c r="Y632" s="339">
        <f>IF(AND(X632&lt;&gt;"",W632&lt;&gt;""),IF(X632&lt;=W632,"SIM","NÃO"),"")</f>
        <v/>
      </c>
      <c r="AC632">
        <f>IF($C632="","",IF(COUNTIF('Códigos Santander (ref)'!$A$2:$A$79,$C632)&gt;0,"SANTANDER",IF(COUNTIF('Códigos Itaú (ref)'!$A$2:$A$44,$C632)&gt;0,"ITAU",IF(AND(TRIM(UPPER($I632))="CONTRATUAL",ISNUMBER(SEARCH("INDIVIDUAL",SUBSTITUTE(UPPER($D632)," ","")))),"PREMIUM FREE",""))))</f>
        <v/>
      </c>
    </row>
    <row r="633">
      <c r="Y633" s="339">
        <f>IF(AND(X633&lt;&gt;"",W633&lt;&gt;""),IF(X633&lt;=W633,"SIM","NÃO"),"")</f>
        <v/>
      </c>
      <c r="AC633">
        <f>IF($C633="","",IF(COUNTIF('Códigos Santander (ref)'!$A$2:$A$79,$C633)&gt;0,"SANTANDER",IF(COUNTIF('Códigos Itaú (ref)'!$A$2:$A$44,$C633)&gt;0,"ITAU",IF(AND(TRIM(UPPER($I633))="CONTRATUAL",ISNUMBER(SEARCH("INDIVIDUAL",SUBSTITUTE(UPPER($D633)," ","")))),"PREMIUM FREE",""))))</f>
        <v/>
      </c>
    </row>
    <row r="634">
      <c r="Y634" s="339">
        <f>IF(AND(X634&lt;&gt;"",W634&lt;&gt;""),IF(X634&lt;=W634,"SIM","NÃO"),"")</f>
        <v/>
      </c>
      <c r="AC634">
        <f>IF($C634="","",IF(COUNTIF('Códigos Santander (ref)'!$A$2:$A$79,$C634)&gt;0,"SANTANDER",IF(COUNTIF('Códigos Itaú (ref)'!$A$2:$A$44,$C634)&gt;0,"ITAU",IF(AND(TRIM(UPPER($I634))="CONTRATUAL",ISNUMBER(SEARCH("INDIVIDUAL",SUBSTITUTE(UPPER($D634)," ","")))),"PREMIUM FREE",""))))</f>
        <v/>
      </c>
    </row>
    <row r="635">
      <c r="Y635" s="339">
        <f>IF(AND(X635&lt;&gt;"",W635&lt;&gt;""),IF(X635&lt;=W635,"SIM","NÃO"),"")</f>
        <v/>
      </c>
      <c r="AC635">
        <f>IF($C635="","",IF(COUNTIF('Códigos Santander (ref)'!$A$2:$A$79,$C635)&gt;0,"SANTANDER",IF(COUNTIF('Códigos Itaú (ref)'!$A$2:$A$44,$C635)&gt;0,"ITAU",IF(AND(TRIM(UPPER($I635))="CONTRATUAL",ISNUMBER(SEARCH("INDIVIDUAL",SUBSTITUTE(UPPER($D635)," ","")))),"PREMIUM FREE",""))))</f>
        <v/>
      </c>
    </row>
    <row r="636">
      <c r="Y636" s="339">
        <f>IF(AND(X636&lt;&gt;"",W636&lt;&gt;""),IF(X636&lt;=W636,"SIM","NÃO"),"")</f>
        <v/>
      </c>
      <c r="AC636">
        <f>IF($C636="","",IF(COUNTIF('Códigos Santander (ref)'!$A$2:$A$79,$C636)&gt;0,"SANTANDER",IF(COUNTIF('Códigos Itaú (ref)'!$A$2:$A$44,$C636)&gt;0,"ITAU",IF(AND(TRIM(UPPER($I636))="CONTRATUAL",ISNUMBER(SEARCH("INDIVIDUAL",SUBSTITUTE(UPPER($D636)," ","")))),"PREMIUM FREE",""))))</f>
        <v/>
      </c>
    </row>
    <row r="637">
      <c r="Y637" s="339">
        <f>IF(AND(X637&lt;&gt;"",W637&lt;&gt;""),IF(X637&lt;=W637,"SIM","NÃO"),"")</f>
        <v/>
      </c>
      <c r="AC637">
        <f>IF($C637="","",IF(COUNTIF('Códigos Santander (ref)'!$A$2:$A$79,$C637)&gt;0,"SANTANDER",IF(COUNTIF('Códigos Itaú (ref)'!$A$2:$A$44,$C637)&gt;0,"ITAU",IF(AND(TRIM(UPPER($I637))="CONTRATUAL",ISNUMBER(SEARCH("INDIVIDUAL",SUBSTITUTE(UPPER($D637)," ","")))),"PREMIUM FREE",""))))</f>
        <v/>
      </c>
    </row>
    <row r="638">
      <c r="Y638" s="339">
        <f>IF(AND(X638&lt;&gt;"",W638&lt;&gt;""),IF(X638&lt;=W638,"SIM","NÃO"),"")</f>
        <v/>
      </c>
      <c r="AC638">
        <f>IF($C638="","",IF(COUNTIF('Códigos Santander (ref)'!$A$2:$A$79,$C638)&gt;0,"SANTANDER",IF(COUNTIF('Códigos Itaú (ref)'!$A$2:$A$44,$C638)&gt;0,"ITAU",IF(AND(TRIM(UPPER($I638))="CONTRATUAL",ISNUMBER(SEARCH("INDIVIDUAL",SUBSTITUTE(UPPER($D638)," ","")))),"PREMIUM FREE",""))))</f>
        <v/>
      </c>
    </row>
    <row r="639">
      <c r="Y639" s="339">
        <f>IF(AND(X639&lt;&gt;"",W639&lt;&gt;""),IF(X639&lt;=W639,"SIM","NÃO"),"")</f>
        <v/>
      </c>
      <c r="AC639">
        <f>IF($C639="","",IF(COUNTIF('Códigos Santander (ref)'!$A$2:$A$79,$C639)&gt;0,"SANTANDER",IF(COUNTIF('Códigos Itaú (ref)'!$A$2:$A$44,$C639)&gt;0,"ITAU",IF(AND(TRIM(UPPER($I639))="CONTRATUAL",ISNUMBER(SEARCH("INDIVIDUAL",SUBSTITUTE(UPPER($D639)," ","")))),"PREMIUM FREE",""))))</f>
        <v/>
      </c>
    </row>
    <row r="640">
      <c r="Y640" s="339">
        <f>IF(AND(X640&lt;&gt;"",W640&lt;&gt;""),IF(X640&lt;=W640,"SIM","NÃO"),"")</f>
        <v/>
      </c>
      <c r="AC640">
        <f>IF($C640="","",IF(COUNTIF('Códigos Santander (ref)'!$A$2:$A$79,$C640)&gt;0,"SANTANDER",IF(COUNTIF('Códigos Itaú (ref)'!$A$2:$A$44,$C640)&gt;0,"ITAU",IF(AND(TRIM(UPPER($I640))="CONTRATUAL",ISNUMBER(SEARCH("INDIVIDUAL",SUBSTITUTE(UPPER($D640)," ","")))),"PREMIUM FREE",""))))</f>
        <v/>
      </c>
    </row>
    <row r="641">
      <c r="AC641">
        <f>IF($C641="","",IF(COUNTIF('Códigos Santander (ref)'!$A$2:$A$79,$C641)&gt;0,"SANTANDER",IF(COUNTIF('Códigos Itaú (ref)'!$A$2:$A$44,$C641)&gt;0,"ITAU",IF(AND(TRIM(UPPER($I641))="CONTRATUAL",ISNUMBER(SEARCH("INDIVIDUAL",SUBSTITUTE(UPPER($D641)," ","")))),"PREMIUM FREE",""))))</f>
        <v/>
      </c>
    </row>
    <row r="642">
      <c r="AC642">
        <f>IF($C642="","",IF(COUNTIF('Códigos Santander (ref)'!$A$2:$A$79,$C642)&gt;0,"SANTANDER",IF(COUNTIF('Códigos Itaú (ref)'!$A$2:$A$44,$C642)&gt;0,"ITAU",IF(AND(TRIM(UPPER($I642))="CONTRATUAL",ISNUMBER(SEARCH("INDIVIDUAL",SUBSTITUTE(UPPER($D642)," ","")))),"PREMIUM FREE",""))))</f>
        <v/>
      </c>
    </row>
    <row r="643">
      <c r="AC643">
        <f>IF($C643="","",IF(COUNTIF('Códigos Santander (ref)'!$A$2:$A$79,$C643)&gt;0,"SANTANDER",IF(COUNTIF('Códigos Itaú (ref)'!$A$2:$A$44,$C643)&gt;0,"ITAU",IF(AND(TRIM(UPPER($I643))="CONTRATUAL",ISNUMBER(SEARCH("INDIVIDUAL",SUBSTITUTE(UPPER($D643)," ","")))),"PREMIUM FREE",""))))</f>
        <v/>
      </c>
    </row>
    <row r="644">
      <c r="AC644">
        <f>IF($C644="","",IF(COUNTIF('Códigos Santander (ref)'!$A$2:$A$79,$C644)&gt;0,"SANTANDER",IF(COUNTIF('Códigos Itaú (ref)'!$A$2:$A$44,$C644)&gt;0,"ITAU",IF(AND(TRIM(UPPER($I644))="CONTRATUAL",ISNUMBER(SEARCH("INDIVIDUAL",SUBSTITUTE(UPPER($D644)," ","")))),"PREMIUM FREE",""))))</f>
        <v/>
      </c>
    </row>
    <row r="645">
      <c r="AC645">
        <f>IF($C645="","",IF(COUNTIF('Códigos Santander (ref)'!$A$2:$A$79,$C645)&gt;0,"SANTANDER",IF(COUNTIF('Códigos Itaú (ref)'!$A$2:$A$44,$C645)&gt;0,"ITAU",IF(AND(TRIM(UPPER($I645))="CONTRATUAL",ISNUMBER(SEARCH("INDIVIDUAL",SUBSTITUTE(UPPER($D645)," ","")))),"PREMIUM FREE",""))))</f>
        <v/>
      </c>
    </row>
    <row r="646">
      <c r="AC646">
        <f>IF($C646="","",IF(COUNTIF('Códigos Santander (ref)'!$A$2:$A$79,$C646)&gt;0,"SANTANDER",IF(COUNTIF('Códigos Itaú (ref)'!$A$2:$A$44,$C646)&gt;0,"ITAU",IF(AND(TRIM(UPPER($I646))="CONTRATUAL",ISNUMBER(SEARCH("INDIVIDUAL",SUBSTITUTE(UPPER($D646)," ","")))),"PREMIUM FREE",""))))</f>
        <v/>
      </c>
    </row>
    <row r="647">
      <c r="AC647">
        <f>IF($C647="","",IF(COUNTIF('Códigos Santander (ref)'!$A$2:$A$79,$C647)&gt;0,"SANTANDER",IF(COUNTIF('Códigos Itaú (ref)'!$A$2:$A$44,$C647)&gt;0,"ITAU",IF(AND(TRIM(UPPER($I647))="CONTRATUAL",ISNUMBER(SEARCH("INDIVIDUAL",SUBSTITUTE(UPPER($D647)," ","")))),"PREMIUM FREE",""))))</f>
        <v/>
      </c>
    </row>
    <row r="648">
      <c r="AC648">
        <f>IF($C648="","",IF(COUNTIF('Códigos Santander (ref)'!$A$2:$A$79,$C648)&gt;0,"SANTANDER",IF(COUNTIF('Códigos Itaú (ref)'!$A$2:$A$44,$C648)&gt;0,"ITAU",IF(AND(TRIM(UPPER($I648))="CONTRATUAL",ISNUMBER(SEARCH("INDIVIDUAL",SUBSTITUTE(UPPER($D648)," ","")))),"PREMIUM FREE",""))))</f>
        <v/>
      </c>
    </row>
    <row r="649">
      <c r="AC649">
        <f>IF($C649="","",IF(COUNTIF('Códigos Santander (ref)'!$A$2:$A$79,$C649)&gt;0,"SANTANDER",IF(COUNTIF('Códigos Itaú (ref)'!$A$2:$A$44,$C649)&gt;0,"ITAU",IF(AND(TRIM(UPPER($I649))="CONTRATUAL",ISNUMBER(SEARCH("INDIVIDUAL",SUBSTITUTE(UPPER($D649)," ","")))),"PREMIUM FREE",""))))</f>
        <v/>
      </c>
    </row>
    <row r="650">
      <c r="AC650">
        <f>IF($C650="","",IF(COUNTIF('Códigos Santander (ref)'!$A$2:$A$79,$C650)&gt;0,"SANTANDER",IF(COUNTIF('Códigos Itaú (ref)'!$A$2:$A$44,$C650)&gt;0,"ITAU",IF(AND(TRIM(UPPER($I650))="CONTRATUAL",ISNUMBER(SEARCH("INDIVIDUAL",SUBSTITUTE(UPPER($D650)," ","")))),"PREMIUM FREE",""))))</f>
        <v/>
      </c>
    </row>
    <row r="651">
      <c r="AC651">
        <f>IF($C651="","",IF(COUNTIF('Códigos Santander (ref)'!$A$2:$A$79,$C651)&gt;0,"SANTANDER",IF(COUNTIF('Códigos Itaú (ref)'!$A$2:$A$44,$C651)&gt;0,"ITAU",IF(AND(TRIM(UPPER($I651))="CONTRATUAL",ISNUMBER(SEARCH("INDIVIDUAL",SUBSTITUTE(UPPER($D651)," ","")))),"PREMIUM FREE",""))))</f>
        <v/>
      </c>
    </row>
    <row r="652">
      <c r="AC652">
        <f>IF($C652="","",IF(COUNTIF('Códigos Santander (ref)'!$A$2:$A$79,$C652)&gt;0,"SANTANDER",IF(COUNTIF('Códigos Itaú (ref)'!$A$2:$A$44,$C652)&gt;0,"ITAU",IF(AND(TRIM(UPPER($I652))="CONTRATUAL",ISNUMBER(SEARCH("INDIVIDUAL",SUBSTITUTE(UPPER($D652)," ","")))),"PREMIUM FREE",""))))</f>
        <v/>
      </c>
    </row>
    <row r="653">
      <c r="AC653">
        <f>IF($C653="","",IF(COUNTIF('Códigos Santander (ref)'!$A$2:$A$79,$C653)&gt;0,"SANTANDER",IF(COUNTIF('Códigos Itaú (ref)'!$A$2:$A$44,$C653)&gt;0,"ITAU",IF(AND(TRIM(UPPER($I653))="CONTRATUAL",ISNUMBER(SEARCH("INDIVIDUAL",SUBSTITUTE(UPPER($D653)," ","")))),"PREMIUM FREE",""))))</f>
        <v/>
      </c>
    </row>
    <row r="654">
      <c r="AC654">
        <f>IF($C654="","",IF(COUNTIF('Códigos Santander (ref)'!$A$2:$A$79,$C654)&gt;0,"SANTANDER",IF(COUNTIF('Códigos Itaú (ref)'!$A$2:$A$44,$C654)&gt;0,"ITAU",IF(AND(TRIM(UPPER($I654))="CONTRATUAL",ISNUMBER(SEARCH("INDIVIDUAL",SUBSTITUTE(UPPER($D654)," ","")))),"PREMIUM FREE",""))))</f>
        <v/>
      </c>
    </row>
    <row r="655">
      <c r="AC655">
        <f>IF($C655="","",IF(COUNTIF('Códigos Santander (ref)'!$A$2:$A$79,$C655)&gt;0,"SANTANDER",IF(COUNTIF('Códigos Itaú (ref)'!$A$2:$A$44,$C655)&gt;0,"ITAU",IF(AND(TRIM(UPPER($I655))="CONTRATUAL",ISNUMBER(SEARCH("INDIVIDUAL",SUBSTITUTE(UPPER($D655)," ","")))),"PREMIUM FREE",""))))</f>
        <v/>
      </c>
    </row>
    <row r="656">
      <c r="AC656">
        <f>IF($C656="","",IF(COUNTIF('Códigos Santander (ref)'!$A$2:$A$79,$C656)&gt;0,"SANTANDER",IF(COUNTIF('Códigos Itaú (ref)'!$A$2:$A$44,$C656)&gt;0,"ITAU",IF(AND(TRIM(UPPER($I656))="CONTRATUAL",ISNUMBER(SEARCH("INDIVIDUAL",SUBSTITUTE(UPPER($D656)," ","")))),"PREMIUM FREE",""))))</f>
        <v/>
      </c>
    </row>
    <row r="657">
      <c r="AC657">
        <f>IF($C657="","",IF(COUNTIF('Códigos Santander (ref)'!$A$2:$A$79,$C657)&gt;0,"SANTANDER",IF(COUNTIF('Códigos Itaú (ref)'!$A$2:$A$44,$C657)&gt;0,"ITAU",IF(AND(TRIM(UPPER($I657))="CONTRATUAL",ISNUMBER(SEARCH("INDIVIDUAL",SUBSTITUTE(UPPER($D657)," ","")))),"PREMIUM FREE",""))))</f>
        <v/>
      </c>
    </row>
    <row r="658">
      <c r="AC658">
        <f>IF($C658="","",IF(COUNTIF('Códigos Santander (ref)'!$A$2:$A$79,$C658)&gt;0,"SANTANDER",IF(COUNTIF('Códigos Itaú (ref)'!$A$2:$A$44,$C658)&gt;0,"ITAU",IF(AND(TRIM(UPPER($I658))="CONTRATUAL",ISNUMBER(SEARCH("INDIVIDUAL",SUBSTITUTE(UPPER($D658)," ","")))),"PREMIUM FREE",""))))</f>
        <v/>
      </c>
    </row>
    <row r="659">
      <c r="AC659">
        <f>IF($C659="","",IF(COUNTIF('Códigos Santander (ref)'!$A$2:$A$79,$C659)&gt;0,"SANTANDER",IF(COUNTIF('Códigos Itaú (ref)'!$A$2:$A$44,$C659)&gt;0,"ITAU",IF(AND(TRIM(UPPER($I659))="CONTRATUAL",ISNUMBER(SEARCH("INDIVIDUAL",SUBSTITUTE(UPPER($D659)," ","")))),"PREMIUM FREE",""))))</f>
        <v/>
      </c>
    </row>
    <row r="660">
      <c r="AC660">
        <f>IF($C660="","",IF(COUNTIF('Códigos Santander (ref)'!$A$2:$A$79,$C660)&gt;0,"SANTANDER",IF(COUNTIF('Códigos Itaú (ref)'!$A$2:$A$44,$C660)&gt;0,"ITAU",IF(AND(TRIM(UPPER($I660))="CONTRATUAL",ISNUMBER(SEARCH("INDIVIDUAL",SUBSTITUTE(UPPER($D660)," ","")))),"PREMIUM FREE",""))))</f>
        <v/>
      </c>
    </row>
    <row r="661">
      <c r="AC661">
        <f>IF($C661="","",IF(COUNTIF('Códigos Santander (ref)'!$A$2:$A$79,$C661)&gt;0,"SANTANDER",IF(COUNTIF('Códigos Itaú (ref)'!$A$2:$A$44,$C661)&gt;0,"ITAU",IF(AND(TRIM(UPPER($I661))="CONTRATUAL",ISNUMBER(SEARCH("INDIVIDUAL",SUBSTITUTE(UPPER($D661)," ","")))),"PREMIUM FREE",""))))</f>
        <v/>
      </c>
    </row>
    <row r="662">
      <c r="AC662">
        <f>IF($C662="","",IF(COUNTIF('Códigos Santander (ref)'!$A$2:$A$79,$C662)&gt;0,"SANTANDER",IF(COUNTIF('Códigos Itaú (ref)'!$A$2:$A$44,$C662)&gt;0,"ITAU",IF(AND(TRIM(UPPER($I662))="CONTRATUAL",ISNUMBER(SEARCH("INDIVIDUAL",SUBSTITUTE(UPPER($D662)," ","")))),"PREMIUM FREE",""))))</f>
        <v/>
      </c>
    </row>
    <row r="663">
      <c r="AC663">
        <f>IF($C663="","",IF(COUNTIF('Códigos Santander (ref)'!$A$2:$A$79,$C663)&gt;0,"SANTANDER",IF(COUNTIF('Códigos Itaú (ref)'!$A$2:$A$44,$C663)&gt;0,"ITAU",IF(AND(TRIM(UPPER($I663))="CONTRATUAL",ISNUMBER(SEARCH("INDIVIDUAL",SUBSTITUTE(UPPER($D663)," ","")))),"PREMIUM FREE",""))))</f>
        <v/>
      </c>
    </row>
    <row r="664">
      <c r="AC664">
        <f>IF($C664="","",IF(COUNTIF('Códigos Santander (ref)'!$A$2:$A$79,$C664)&gt;0,"SANTANDER",IF(COUNTIF('Códigos Itaú (ref)'!$A$2:$A$44,$C664)&gt;0,"ITAU",IF(AND(TRIM(UPPER($I664))="CONTRATUAL",ISNUMBER(SEARCH("INDIVIDUAL",SUBSTITUTE(UPPER($D664)," ","")))),"PREMIUM FREE",""))))</f>
        <v/>
      </c>
    </row>
    <row r="665">
      <c r="AC665">
        <f>IF($C665="","",IF(COUNTIF('Códigos Santander (ref)'!$A$2:$A$79,$C665)&gt;0,"SANTANDER",IF(COUNTIF('Códigos Itaú (ref)'!$A$2:$A$44,$C665)&gt;0,"ITAU",IF(AND(TRIM(UPPER($I665))="CONTRATUAL",ISNUMBER(SEARCH("INDIVIDUAL",SUBSTITUTE(UPPER($D665)," ","")))),"PREMIUM FREE",""))))</f>
        <v/>
      </c>
    </row>
    <row r="666">
      <c r="AC666">
        <f>IF($C666="","",IF(COUNTIF('Códigos Santander (ref)'!$A$2:$A$79,$C666)&gt;0,"SANTANDER",IF(COUNTIF('Códigos Itaú (ref)'!$A$2:$A$44,$C666)&gt;0,"ITAU",IF(AND(TRIM(UPPER($I666))="CONTRATUAL",ISNUMBER(SEARCH("INDIVIDUAL",SUBSTITUTE(UPPER($D666)," ","")))),"PREMIUM FREE",""))))</f>
        <v/>
      </c>
    </row>
    <row r="667">
      <c r="AC667">
        <f>IF($C667="","",IF(COUNTIF('Códigos Santander (ref)'!$A$2:$A$79,$C667)&gt;0,"SANTANDER",IF(COUNTIF('Códigos Itaú (ref)'!$A$2:$A$44,$C667)&gt;0,"ITAU",IF(AND(TRIM(UPPER($I667))="CONTRATUAL",ISNUMBER(SEARCH("INDIVIDUAL",SUBSTITUTE(UPPER($D667)," ","")))),"PREMIUM FREE",""))))</f>
        <v/>
      </c>
    </row>
    <row r="668">
      <c r="AC668">
        <f>IF($C668="","",IF(COUNTIF('Códigos Santander (ref)'!$A$2:$A$79,$C668)&gt;0,"SANTANDER",IF(COUNTIF('Códigos Itaú (ref)'!$A$2:$A$44,$C668)&gt;0,"ITAU",IF(AND(TRIM(UPPER($I668))="CONTRATUAL",ISNUMBER(SEARCH("INDIVIDUAL",SUBSTITUTE(UPPER($D668)," ","")))),"PREMIUM FREE",""))))</f>
        <v/>
      </c>
    </row>
    <row r="669">
      <c r="AC669">
        <f>IF($C669="","",IF(COUNTIF('Códigos Santander (ref)'!$A$2:$A$79,$C669)&gt;0,"SANTANDER",IF(COUNTIF('Códigos Itaú (ref)'!$A$2:$A$44,$C669)&gt;0,"ITAU",IF(AND(TRIM(UPPER($I669))="CONTRATUAL",ISNUMBER(SEARCH("INDIVIDUAL",SUBSTITUTE(UPPER($D669)," ","")))),"PREMIUM FREE",""))))</f>
        <v/>
      </c>
    </row>
    <row r="670">
      <c r="AC670">
        <f>IF($C670="","",IF(COUNTIF('Códigos Santander (ref)'!$A$2:$A$79,$C670)&gt;0,"SANTANDER",IF(COUNTIF('Códigos Itaú (ref)'!$A$2:$A$44,$C670)&gt;0,"ITAU",IF(AND(TRIM(UPPER($I670))="CONTRATUAL",ISNUMBER(SEARCH("INDIVIDUAL",SUBSTITUTE(UPPER($D670)," ","")))),"PREMIUM FREE",""))))</f>
        <v/>
      </c>
    </row>
    <row r="671">
      <c r="AC671">
        <f>IF($C671="","",IF(COUNTIF('Códigos Santander (ref)'!$A$2:$A$79,$C671)&gt;0,"SANTANDER",IF(COUNTIF('Códigos Itaú (ref)'!$A$2:$A$44,$C671)&gt;0,"ITAU",IF(AND(TRIM(UPPER($I671))="CONTRATUAL",ISNUMBER(SEARCH("INDIVIDUAL",SUBSTITUTE(UPPER($D671)," ","")))),"PREMIUM FREE",""))))</f>
        <v/>
      </c>
    </row>
    <row r="672">
      <c r="AC672">
        <f>IF($C672="","",IF(COUNTIF('Códigos Santander (ref)'!$A$2:$A$79,$C672)&gt;0,"SANTANDER",IF(COUNTIF('Códigos Itaú (ref)'!$A$2:$A$44,$C672)&gt;0,"ITAU",IF(AND(TRIM(UPPER($I672))="CONTRATUAL",ISNUMBER(SEARCH("INDIVIDUAL",SUBSTITUTE(UPPER($D672)," ","")))),"PREMIUM FREE",""))))</f>
        <v/>
      </c>
    </row>
    <row r="673">
      <c r="AC673">
        <f>IF($C673="","",IF(COUNTIF('Códigos Santander (ref)'!$A$2:$A$79,$C673)&gt;0,"SANTANDER",IF(COUNTIF('Códigos Itaú (ref)'!$A$2:$A$44,$C673)&gt;0,"ITAU",IF(AND(TRIM(UPPER($I673))="CONTRATUAL",ISNUMBER(SEARCH("INDIVIDUAL",SUBSTITUTE(UPPER($D673)," ","")))),"PREMIUM FREE",""))))</f>
        <v/>
      </c>
    </row>
    <row r="674">
      <c r="AC674">
        <f>IF($C674="","",IF(COUNTIF('Códigos Santander (ref)'!$A$2:$A$79,$C674)&gt;0,"SANTANDER",IF(COUNTIF('Códigos Itaú (ref)'!$A$2:$A$44,$C674)&gt;0,"ITAU",IF(AND(TRIM(UPPER($I674))="CONTRATUAL",ISNUMBER(SEARCH("INDIVIDUAL",SUBSTITUTE(UPPER($D674)," ","")))),"PREMIUM FREE",""))))</f>
        <v/>
      </c>
    </row>
    <row r="675">
      <c r="AC675">
        <f>IF($C675="","",IF(COUNTIF('Códigos Santander (ref)'!$A$2:$A$79,$C675)&gt;0,"SANTANDER",IF(COUNTIF('Códigos Itaú (ref)'!$A$2:$A$44,$C675)&gt;0,"ITAU",IF(AND(TRIM(UPPER($I675))="CONTRATUAL",ISNUMBER(SEARCH("INDIVIDUAL",SUBSTITUTE(UPPER($D675)," ","")))),"PREMIUM FREE",""))))</f>
        <v/>
      </c>
    </row>
    <row r="676">
      <c r="AC676">
        <f>IF($C676="","",IF(COUNTIF('Códigos Santander (ref)'!$A$2:$A$79,$C676)&gt;0,"SANTANDER",IF(COUNTIF('Códigos Itaú (ref)'!$A$2:$A$44,$C676)&gt;0,"ITAU",IF(AND(TRIM(UPPER($I676))="CONTRATUAL",ISNUMBER(SEARCH("INDIVIDUAL",SUBSTITUTE(UPPER($D676)," ","")))),"PREMIUM FREE",""))))</f>
        <v/>
      </c>
    </row>
    <row r="677">
      <c r="AC677">
        <f>IF($C677="","",IF(COUNTIF('Códigos Santander (ref)'!$A$2:$A$79,$C677)&gt;0,"SANTANDER",IF(COUNTIF('Códigos Itaú (ref)'!$A$2:$A$44,$C677)&gt;0,"ITAU",IF(AND(TRIM(UPPER($I677))="CONTRATUAL",ISNUMBER(SEARCH("INDIVIDUAL",SUBSTITUTE(UPPER($D677)," ","")))),"PREMIUM FREE",""))))</f>
        <v/>
      </c>
    </row>
    <row r="678">
      <c r="AC678">
        <f>IF($C678="","",IF(COUNTIF('Códigos Santander (ref)'!$A$2:$A$79,$C678)&gt;0,"SANTANDER",IF(COUNTIF('Códigos Itaú (ref)'!$A$2:$A$44,$C678)&gt;0,"ITAU",IF(AND(TRIM(UPPER($I678))="CONTRATUAL",ISNUMBER(SEARCH("INDIVIDUAL",SUBSTITUTE(UPPER($D678)," ","")))),"PREMIUM FREE",""))))</f>
        <v/>
      </c>
    </row>
    <row r="679">
      <c r="AC679">
        <f>IF($C679="","",IF(COUNTIF('Códigos Santander (ref)'!$A$2:$A$79,$C679)&gt;0,"SANTANDER",IF(COUNTIF('Códigos Itaú (ref)'!$A$2:$A$44,$C679)&gt;0,"ITAU",IF(AND(TRIM(UPPER($I679))="CONTRATUAL",ISNUMBER(SEARCH("INDIVIDUAL",SUBSTITUTE(UPPER($D679)," ","")))),"PREMIUM FREE",""))))</f>
        <v/>
      </c>
    </row>
    <row r="680">
      <c r="AC680">
        <f>IF($C680="","",IF(COUNTIF('Códigos Santander (ref)'!$A$2:$A$79,$C680)&gt;0,"SANTANDER",IF(COUNTIF('Códigos Itaú (ref)'!$A$2:$A$44,$C680)&gt;0,"ITAU",IF(AND(TRIM(UPPER($I680))="CONTRATUAL",ISNUMBER(SEARCH("INDIVIDUAL",SUBSTITUTE(UPPER($D680)," ","")))),"PREMIUM FREE",""))))</f>
        <v/>
      </c>
    </row>
    <row r="681">
      <c r="AC681">
        <f>IF($C681="","",IF(COUNTIF('Códigos Santander (ref)'!$A$2:$A$79,$C681)&gt;0,"SANTANDER",IF(COUNTIF('Códigos Itaú (ref)'!$A$2:$A$44,$C681)&gt;0,"ITAU",IF(AND(TRIM(UPPER($I681))="CONTRATUAL",ISNUMBER(SEARCH("INDIVIDUAL",SUBSTITUTE(UPPER($D681)," ","")))),"PREMIUM FREE",""))))</f>
        <v/>
      </c>
    </row>
    <row r="682">
      <c r="AC682">
        <f>IF($C682="","",IF(COUNTIF('Códigos Santander (ref)'!$A$2:$A$79,$C682)&gt;0,"SANTANDER",IF(COUNTIF('Códigos Itaú (ref)'!$A$2:$A$44,$C682)&gt;0,"ITAU",IF(AND(TRIM(UPPER($I682))="CONTRATUAL",ISNUMBER(SEARCH("INDIVIDUAL",SUBSTITUTE(UPPER($D682)," ","")))),"PREMIUM FREE",""))))</f>
        <v/>
      </c>
    </row>
    <row r="683">
      <c r="AC683">
        <f>IF($C683="","",IF(COUNTIF('Códigos Santander (ref)'!$A$2:$A$79,$C683)&gt;0,"SANTANDER",IF(COUNTIF('Códigos Itaú (ref)'!$A$2:$A$44,$C683)&gt;0,"ITAU",IF(AND(TRIM(UPPER($I683))="CONTRATUAL",ISNUMBER(SEARCH("INDIVIDUAL",SUBSTITUTE(UPPER($D683)," ","")))),"PREMIUM FREE",""))))</f>
        <v/>
      </c>
    </row>
    <row r="684">
      <c r="AC684">
        <f>IF($C684="","",IF(COUNTIF('Códigos Santander (ref)'!$A$2:$A$79,$C684)&gt;0,"SANTANDER",IF(COUNTIF('Códigos Itaú (ref)'!$A$2:$A$44,$C684)&gt;0,"ITAU",IF(AND(TRIM(UPPER($I684))="CONTRATUAL",ISNUMBER(SEARCH("INDIVIDUAL",SUBSTITUTE(UPPER($D684)," ","")))),"PREMIUM FREE",""))))</f>
        <v/>
      </c>
    </row>
    <row r="685">
      <c r="AC685">
        <f>IF($C685="","",IF(COUNTIF('Códigos Santander (ref)'!$A$2:$A$79,$C685)&gt;0,"SANTANDER",IF(COUNTIF('Códigos Itaú (ref)'!$A$2:$A$44,$C685)&gt;0,"ITAU",IF(AND(TRIM(UPPER($I685))="CONTRATUAL",ISNUMBER(SEARCH("INDIVIDUAL",SUBSTITUTE(UPPER($D685)," ","")))),"PREMIUM FREE",""))))</f>
        <v/>
      </c>
    </row>
    <row r="686">
      <c r="AC686">
        <f>IF($C686="","",IF(COUNTIF('Códigos Santander (ref)'!$A$2:$A$79,$C686)&gt;0,"SANTANDER",IF(COUNTIF('Códigos Itaú (ref)'!$A$2:$A$44,$C686)&gt;0,"ITAU",IF(AND(TRIM(UPPER($I686))="CONTRATUAL",ISNUMBER(SEARCH("INDIVIDUAL",SUBSTITUTE(UPPER($D686)," ","")))),"PREMIUM FREE",""))))</f>
        <v/>
      </c>
    </row>
    <row r="687">
      <c r="AC687">
        <f>IF($C687="","",IF(COUNTIF('Códigos Santander (ref)'!$A$2:$A$79,$C687)&gt;0,"SANTANDER",IF(COUNTIF('Códigos Itaú (ref)'!$A$2:$A$44,$C687)&gt;0,"ITAU",IF(AND(TRIM(UPPER($I687))="CONTRATUAL",ISNUMBER(SEARCH("INDIVIDUAL",SUBSTITUTE(UPPER($D687)," ","")))),"PREMIUM FREE",""))))</f>
        <v/>
      </c>
    </row>
    <row r="688">
      <c r="AC688">
        <f>IF($C688="","",IF(COUNTIF('Códigos Santander (ref)'!$A$2:$A$79,$C688)&gt;0,"SANTANDER",IF(COUNTIF('Códigos Itaú (ref)'!$A$2:$A$44,$C688)&gt;0,"ITAU",IF(AND(TRIM(UPPER($I688))="CONTRATUAL",ISNUMBER(SEARCH("INDIVIDUAL",SUBSTITUTE(UPPER($D688)," ","")))),"PREMIUM FREE",""))))</f>
        <v/>
      </c>
    </row>
    <row r="689">
      <c r="AC689">
        <f>IF($C689="","",IF(COUNTIF('Códigos Santander (ref)'!$A$2:$A$79,$C689)&gt;0,"SANTANDER",IF(COUNTIF('Códigos Itaú (ref)'!$A$2:$A$44,$C689)&gt;0,"ITAU",IF(AND(TRIM(UPPER($I689))="CONTRATUAL",ISNUMBER(SEARCH("INDIVIDUAL",SUBSTITUTE(UPPER($D689)," ","")))),"PREMIUM FREE",""))))</f>
        <v/>
      </c>
    </row>
    <row r="690">
      <c r="AC690">
        <f>IF($C690="","",IF(COUNTIF('Códigos Santander (ref)'!$A$2:$A$79,$C690)&gt;0,"SANTANDER",IF(COUNTIF('Códigos Itaú (ref)'!$A$2:$A$44,$C690)&gt;0,"ITAU",IF(AND(TRIM(UPPER($I690))="CONTRATUAL",ISNUMBER(SEARCH("INDIVIDUAL",SUBSTITUTE(UPPER($D690)," ","")))),"PREMIUM FREE",""))))</f>
        <v/>
      </c>
    </row>
    <row r="691">
      <c r="AC691">
        <f>IF($C691="","",IF(COUNTIF('Códigos Santander (ref)'!$A$2:$A$79,$C691)&gt;0,"SANTANDER",IF(COUNTIF('Códigos Itaú (ref)'!$A$2:$A$44,$C691)&gt;0,"ITAU",IF(AND(TRIM(UPPER($I691))="CONTRATUAL",ISNUMBER(SEARCH("INDIVIDUAL",SUBSTITUTE(UPPER($D691)," ","")))),"PREMIUM FREE",""))))</f>
        <v/>
      </c>
    </row>
    <row r="692">
      <c r="AC692">
        <f>IF($C692="","",IF(COUNTIF('Códigos Santander (ref)'!$A$2:$A$79,$C692)&gt;0,"SANTANDER",IF(COUNTIF('Códigos Itaú (ref)'!$A$2:$A$44,$C692)&gt;0,"ITAU",IF(AND(TRIM(UPPER($I692))="CONTRATUAL",ISNUMBER(SEARCH("INDIVIDUAL",SUBSTITUTE(UPPER($D692)," ","")))),"PREMIUM FREE",""))))</f>
        <v/>
      </c>
    </row>
    <row r="693">
      <c r="AC693">
        <f>IF($C693="","",IF(COUNTIF('Códigos Santander (ref)'!$A$2:$A$79,$C693)&gt;0,"SANTANDER",IF(COUNTIF('Códigos Itaú (ref)'!$A$2:$A$44,$C693)&gt;0,"ITAU",IF(AND(TRIM(UPPER($I693))="CONTRATUAL",ISNUMBER(SEARCH("INDIVIDUAL",SUBSTITUTE(UPPER($D693)," ","")))),"PREMIUM FREE",""))))</f>
        <v/>
      </c>
    </row>
    <row r="694">
      <c r="AC694">
        <f>IF($C694="","",IF(COUNTIF('Códigos Santander (ref)'!$A$2:$A$79,$C694)&gt;0,"SANTANDER",IF(COUNTIF('Códigos Itaú (ref)'!$A$2:$A$44,$C694)&gt;0,"ITAU",IF(AND(TRIM(UPPER($I694))="CONTRATUAL",ISNUMBER(SEARCH("INDIVIDUAL",SUBSTITUTE(UPPER($D694)," ","")))),"PREMIUM FREE",""))))</f>
        <v/>
      </c>
    </row>
    <row r="695">
      <c r="AC695">
        <f>IF($C695="","",IF(COUNTIF('Códigos Santander (ref)'!$A$2:$A$79,$C695)&gt;0,"SANTANDER",IF(COUNTIF('Códigos Itaú (ref)'!$A$2:$A$44,$C695)&gt;0,"ITAU",IF(AND(TRIM(UPPER($I695))="CONTRATUAL",ISNUMBER(SEARCH("INDIVIDUAL",SUBSTITUTE(UPPER($D695)," ","")))),"PREMIUM FREE",""))))</f>
        <v/>
      </c>
    </row>
    <row r="696">
      <c r="AC696">
        <f>IF($C696="","",IF(COUNTIF('Códigos Santander (ref)'!$A$2:$A$79,$C696)&gt;0,"SANTANDER",IF(COUNTIF('Códigos Itaú (ref)'!$A$2:$A$44,$C696)&gt;0,"ITAU",IF(AND(TRIM(UPPER($I696))="CONTRATUAL",ISNUMBER(SEARCH("INDIVIDUAL",SUBSTITUTE(UPPER($D696)," ","")))),"PREMIUM FREE",""))))</f>
        <v/>
      </c>
    </row>
    <row r="697">
      <c r="AC697">
        <f>IF($C697="","",IF(COUNTIF('Códigos Santander (ref)'!$A$2:$A$79,$C697)&gt;0,"SANTANDER",IF(COUNTIF('Códigos Itaú (ref)'!$A$2:$A$44,$C697)&gt;0,"ITAU",IF(AND(TRIM(UPPER($I697))="CONTRATUAL",ISNUMBER(SEARCH("INDIVIDUAL",SUBSTITUTE(UPPER($D697)," ","")))),"PREMIUM FREE",""))))</f>
        <v/>
      </c>
    </row>
    <row r="698">
      <c r="AC698">
        <f>IF($C698="","",IF(COUNTIF('Códigos Santander (ref)'!$A$2:$A$79,$C698)&gt;0,"SANTANDER",IF(COUNTIF('Códigos Itaú (ref)'!$A$2:$A$44,$C698)&gt;0,"ITAU",IF(AND(TRIM(UPPER($I698))="CONTRATUAL",ISNUMBER(SEARCH("INDIVIDUAL",SUBSTITUTE(UPPER($D698)," ","")))),"PREMIUM FREE",""))))</f>
        <v/>
      </c>
    </row>
    <row r="699">
      <c r="AC699">
        <f>IF($C699="","",IF(COUNTIF('Códigos Santander (ref)'!$A$2:$A$79,$C699)&gt;0,"SANTANDER",IF(COUNTIF('Códigos Itaú (ref)'!$A$2:$A$44,$C699)&gt;0,"ITAU",IF(AND(TRIM(UPPER($I699))="CONTRATUAL",ISNUMBER(SEARCH("INDIVIDUAL",SUBSTITUTE(UPPER($D699)," ","")))),"PREMIUM FREE",""))))</f>
        <v/>
      </c>
    </row>
    <row r="700">
      <c r="AC700">
        <f>IF($C700="","",IF(COUNTIF('Códigos Santander (ref)'!$A$2:$A$79,$C700)&gt;0,"SANTANDER",IF(COUNTIF('Códigos Itaú (ref)'!$A$2:$A$44,$C700)&gt;0,"ITAU",IF(AND(TRIM(UPPER($I700))="CONTRATUAL",ISNUMBER(SEARCH("INDIVIDUAL",SUBSTITUTE(UPPER($D700)," ","")))),"PREMIUM FREE",""))))</f>
        <v/>
      </c>
    </row>
    <row r="701">
      <c r="AC701">
        <f>IF($C701="","",IF(COUNTIF('Códigos Santander (ref)'!$A$2:$A$79,$C701)&gt;0,"SANTANDER",IF(COUNTIF('Códigos Itaú (ref)'!$A$2:$A$44,$C701)&gt;0,"ITAU",IF(AND(TRIM(UPPER($I701))="CONTRATUAL",ISNUMBER(SEARCH("INDIVIDUAL",SUBSTITUTE(UPPER($D701)," ","")))),"PREMIUM FREE",""))))</f>
        <v/>
      </c>
    </row>
    <row r="702">
      <c r="AC702">
        <f>IF($C702="","",IF(COUNTIF('Códigos Santander (ref)'!$A$2:$A$79,$C702)&gt;0,"SANTANDER",IF(COUNTIF('Códigos Itaú (ref)'!$A$2:$A$44,$C702)&gt;0,"ITAU",IF(AND(TRIM(UPPER($I702))="CONTRATUAL",ISNUMBER(SEARCH("INDIVIDUAL",SUBSTITUTE(UPPER($D702)," ","")))),"PREMIUM FREE",""))))</f>
        <v/>
      </c>
    </row>
    <row r="703">
      <c r="AC703">
        <f>IF($C703="","",IF(COUNTIF('Códigos Santander (ref)'!$A$2:$A$79,$C703)&gt;0,"SANTANDER",IF(COUNTIF('Códigos Itaú (ref)'!$A$2:$A$44,$C703)&gt;0,"ITAU",IF(AND(TRIM(UPPER($I703))="CONTRATUAL",ISNUMBER(SEARCH("INDIVIDUAL",SUBSTITUTE(UPPER($D703)," ","")))),"PREMIUM FREE",""))))</f>
        <v/>
      </c>
    </row>
    <row r="704">
      <c r="AC704">
        <f>IF($C704="","",IF(COUNTIF('Códigos Santander (ref)'!$A$2:$A$79,$C704)&gt;0,"SANTANDER",IF(COUNTIF('Códigos Itaú (ref)'!$A$2:$A$44,$C704)&gt;0,"ITAU",IF(AND(TRIM(UPPER($I704))="CONTRATUAL",ISNUMBER(SEARCH("INDIVIDUAL",SUBSTITUTE(UPPER($D704)," ","")))),"PREMIUM FREE",""))))</f>
        <v/>
      </c>
    </row>
    <row r="705">
      <c r="AC705">
        <f>IF($C705="","",IF(COUNTIF('Códigos Santander (ref)'!$A$2:$A$79,$C705)&gt;0,"SANTANDER",IF(COUNTIF('Códigos Itaú (ref)'!$A$2:$A$44,$C705)&gt;0,"ITAU",IF(AND(TRIM(UPPER($I705))="CONTRATUAL",ISNUMBER(SEARCH("INDIVIDUAL",SUBSTITUTE(UPPER($D705)," ","")))),"PREMIUM FREE",""))))</f>
        <v/>
      </c>
    </row>
    <row r="706">
      <c r="AC706">
        <f>IF($C706="","",IF(COUNTIF('Códigos Santander (ref)'!$A$2:$A$79,$C706)&gt;0,"SANTANDER",IF(COUNTIF('Códigos Itaú (ref)'!$A$2:$A$44,$C706)&gt;0,"ITAU",IF(AND(TRIM(UPPER($I706))="CONTRATUAL",ISNUMBER(SEARCH("INDIVIDUAL",SUBSTITUTE(UPPER($D706)," ","")))),"PREMIUM FREE",""))))</f>
        <v/>
      </c>
    </row>
    <row r="707">
      <c r="AC707">
        <f>IF($C707="","",IF(COUNTIF('Códigos Santander (ref)'!$A$2:$A$79,$C707)&gt;0,"SANTANDER",IF(COUNTIF('Códigos Itaú (ref)'!$A$2:$A$44,$C707)&gt;0,"ITAU",IF(AND(TRIM(UPPER($I707))="CONTRATUAL",ISNUMBER(SEARCH("INDIVIDUAL",SUBSTITUTE(UPPER($D707)," ","")))),"PREMIUM FREE",""))))</f>
        <v/>
      </c>
    </row>
    <row r="708">
      <c r="AC708">
        <f>IF($C708="","",IF(COUNTIF('Códigos Santander (ref)'!$A$2:$A$79,$C708)&gt;0,"SANTANDER",IF(COUNTIF('Códigos Itaú (ref)'!$A$2:$A$44,$C708)&gt;0,"ITAU",IF(AND(TRIM(UPPER($I708))="CONTRATUAL",ISNUMBER(SEARCH("INDIVIDUAL",SUBSTITUTE(UPPER($D708)," ","")))),"PREMIUM FREE",""))))</f>
        <v/>
      </c>
    </row>
    <row r="709">
      <c r="AC709">
        <f>IF($C709="","",IF(COUNTIF('Códigos Santander (ref)'!$A$2:$A$79,$C709)&gt;0,"SANTANDER",IF(COUNTIF('Códigos Itaú (ref)'!$A$2:$A$44,$C709)&gt;0,"ITAU",IF(AND(TRIM(UPPER($I709))="CONTRATUAL",ISNUMBER(SEARCH("INDIVIDUAL",SUBSTITUTE(UPPER($D709)," ","")))),"PREMIUM FREE",""))))</f>
        <v/>
      </c>
    </row>
    <row r="710">
      <c r="AC710">
        <f>IF($C710="","",IF(COUNTIF('Códigos Santander (ref)'!$A$2:$A$79,$C710)&gt;0,"SANTANDER",IF(COUNTIF('Códigos Itaú (ref)'!$A$2:$A$44,$C710)&gt;0,"ITAU",IF(AND(TRIM(UPPER($I710))="CONTRATUAL",ISNUMBER(SEARCH("INDIVIDUAL",SUBSTITUTE(UPPER($D710)," ","")))),"PREMIUM FREE",""))))</f>
        <v/>
      </c>
    </row>
    <row r="711">
      <c r="AC711">
        <f>IF($C711="","",IF(COUNTIF('Códigos Santander (ref)'!$A$2:$A$79,$C711)&gt;0,"SANTANDER",IF(COUNTIF('Códigos Itaú (ref)'!$A$2:$A$44,$C711)&gt;0,"ITAU",IF(AND(TRIM(UPPER($I711))="CONTRATUAL",ISNUMBER(SEARCH("INDIVIDUAL",SUBSTITUTE(UPPER($D711)," ","")))),"PREMIUM FREE",""))))</f>
        <v/>
      </c>
    </row>
    <row r="712">
      <c r="AC712">
        <f>IF($C712="","",IF(COUNTIF('Códigos Santander (ref)'!$A$2:$A$79,$C712)&gt;0,"SANTANDER",IF(COUNTIF('Códigos Itaú (ref)'!$A$2:$A$44,$C712)&gt;0,"ITAU",IF(AND(TRIM(UPPER($I712))="CONTRATUAL",ISNUMBER(SEARCH("INDIVIDUAL",SUBSTITUTE(UPPER($D712)," ","")))),"PREMIUM FREE",""))))</f>
        <v/>
      </c>
    </row>
    <row r="713">
      <c r="AC713">
        <f>IF($C713="","",IF(COUNTIF('Códigos Santander (ref)'!$A$2:$A$79,$C713)&gt;0,"SANTANDER",IF(COUNTIF('Códigos Itaú (ref)'!$A$2:$A$44,$C713)&gt;0,"ITAU",IF(AND(TRIM(UPPER($I713))="CONTRATUAL",ISNUMBER(SEARCH("INDIVIDUAL",SUBSTITUTE(UPPER($D713)," ","")))),"PREMIUM FREE",""))))</f>
        <v/>
      </c>
    </row>
    <row r="714">
      <c r="AC714">
        <f>IF($C714="","",IF(COUNTIF('Códigos Santander (ref)'!$A$2:$A$79,$C714)&gt;0,"SANTANDER",IF(COUNTIF('Códigos Itaú (ref)'!$A$2:$A$44,$C714)&gt;0,"ITAU",IF(AND(TRIM(UPPER($I714))="CONTRATUAL",ISNUMBER(SEARCH("INDIVIDUAL",SUBSTITUTE(UPPER($D714)," ","")))),"PREMIUM FREE",""))))</f>
        <v/>
      </c>
    </row>
    <row r="715">
      <c r="AC715">
        <f>IF($C715="","",IF(COUNTIF('Códigos Santander (ref)'!$A$2:$A$79,$C715)&gt;0,"SANTANDER",IF(COUNTIF('Códigos Itaú (ref)'!$A$2:$A$44,$C715)&gt;0,"ITAU",IF(AND(TRIM(UPPER($I715))="CONTRATUAL",ISNUMBER(SEARCH("INDIVIDUAL",SUBSTITUTE(UPPER($D715)," ","")))),"PREMIUM FREE",""))))</f>
        <v/>
      </c>
    </row>
    <row r="716">
      <c r="AC716">
        <f>IF($C716="","",IF(COUNTIF('Códigos Santander (ref)'!$A$2:$A$79,$C716)&gt;0,"SANTANDER",IF(COUNTIF('Códigos Itaú (ref)'!$A$2:$A$44,$C716)&gt;0,"ITAU",IF(AND(TRIM(UPPER($I716))="CONTRATUAL",ISNUMBER(SEARCH("INDIVIDUAL",SUBSTITUTE(UPPER($D716)," ","")))),"PREMIUM FREE",""))))</f>
        <v/>
      </c>
    </row>
    <row r="717">
      <c r="AC717">
        <f>IF($C717="","",IF(COUNTIF('Códigos Santander (ref)'!$A$2:$A$79,$C717)&gt;0,"SANTANDER",IF(COUNTIF('Códigos Itaú (ref)'!$A$2:$A$44,$C717)&gt;0,"ITAU",IF(AND(TRIM(UPPER($I717))="CONTRATUAL",ISNUMBER(SEARCH("INDIVIDUAL",SUBSTITUTE(UPPER($D717)," ","")))),"PREMIUM FREE",""))))</f>
        <v/>
      </c>
    </row>
    <row r="718">
      <c r="AC718">
        <f>IF($C718="","",IF(COUNTIF('Códigos Santander (ref)'!$A$2:$A$79,$C718)&gt;0,"SANTANDER",IF(COUNTIF('Códigos Itaú (ref)'!$A$2:$A$44,$C718)&gt;0,"ITAU",IF(AND(TRIM(UPPER($I718))="CONTRATUAL",ISNUMBER(SEARCH("INDIVIDUAL",SUBSTITUTE(UPPER($D718)," ","")))),"PREMIUM FREE",""))))</f>
        <v/>
      </c>
    </row>
    <row r="719">
      <c r="AC719">
        <f>IF($C719="","",IF(COUNTIF('Códigos Santander (ref)'!$A$2:$A$79,$C719)&gt;0,"SANTANDER",IF(COUNTIF('Códigos Itaú (ref)'!$A$2:$A$44,$C719)&gt;0,"ITAU",IF(AND(TRIM(UPPER($I719))="CONTRATUAL",ISNUMBER(SEARCH("INDIVIDUAL",SUBSTITUTE(UPPER($D719)," ","")))),"PREMIUM FREE",""))))</f>
        <v/>
      </c>
    </row>
    <row r="720">
      <c r="AC720">
        <f>IF($C720="","",IF(COUNTIF('Códigos Santander (ref)'!$A$2:$A$79,$C720)&gt;0,"SANTANDER",IF(COUNTIF('Códigos Itaú (ref)'!$A$2:$A$44,$C720)&gt;0,"ITAU",IF(AND(TRIM(UPPER($I720))="CONTRATUAL",ISNUMBER(SEARCH("INDIVIDUAL",SUBSTITUTE(UPPER($D720)," ","")))),"PREMIUM FREE",""))))</f>
        <v/>
      </c>
    </row>
    <row r="721">
      <c r="AC721">
        <f>IF($C721="","",IF(COUNTIF('Códigos Santander (ref)'!$A$2:$A$79,$C721)&gt;0,"SANTANDER",IF(COUNTIF('Códigos Itaú (ref)'!$A$2:$A$44,$C721)&gt;0,"ITAU",IF(AND(TRIM(UPPER($I721))="CONTRATUAL",ISNUMBER(SEARCH("INDIVIDUAL",SUBSTITUTE(UPPER($D721)," ","")))),"PREMIUM FREE",""))))</f>
        <v/>
      </c>
    </row>
    <row r="722">
      <c r="AC722">
        <f>IF($C722="","",IF(COUNTIF('Códigos Santander (ref)'!$A$2:$A$79,$C722)&gt;0,"SANTANDER",IF(COUNTIF('Códigos Itaú (ref)'!$A$2:$A$44,$C722)&gt;0,"ITAU",IF(AND(TRIM(UPPER($I722))="CONTRATUAL",ISNUMBER(SEARCH("INDIVIDUAL",SUBSTITUTE(UPPER($D722)," ","")))),"PREMIUM FREE",""))))</f>
        <v/>
      </c>
    </row>
    <row r="723">
      <c r="AC723">
        <f>IF($C723="","",IF(COUNTIF('Códigos Santander (ref)'!$A$2:$A$79,$C723)&gt;0,"SANTANDER",IF(COUNTIF('Códigos Itaú (ref)'!$A$2:$A$44,$C723)&gt;0,"ITAU",IF(AND(TRIM(UPPER($I723))="CONTRATUAL",ISNUMBER(SEARCH("INDIVIDUAL",SUBSTITUTE(UPPER($D723)," ","")))),"PREMIUM FREE",""))))</f>
        <v/>
      </c>
    </row>
    <row r="724">
      <c r="AC724">
        <f>IF($C724="","",IF(COUNTIF('Códigos Santander (ref)'!$A$2:$A$79,$C724)&gt;0,"SANTANDER",IF(COUNTIF('Códigos Itaú (ref)'!$A$2:$A$44,$C724)&gt;0,"ITAU",IF(AND(TRIM(UPPER($I724))="CONTRATUAL",ISNUMBER(SEARCH("INDIVIDUAL",SUBSTITUTE(UPPER($D724)," ","")))),"PREMIUM FREE",""))))</f>
        <v/>
      </c>
    </row>
    <row r="725">
      <c r="AC725">
        <f>IF($C725="","",IF(COUNTIF('Códigos Santander (ref)'!$A$2:$A$79,$C725)&gt;0,"SANTANDER",IF(COUNTIF('Códigos Itaú (ref)'!$A$2:$A$44,$C725)&gt;0,"ITAU",IF(AND(TRIM(UPPER($I725))="CONTRATUAL",ISNUMBER(SEARCH("INDIVIDUAL",SUBSTITUTE(UPPER($D725)," ","")))),"PREMIUM FREE",""))))</f>
        <v/>
      </c>
    </row>
    <row r="726">
      <c r="AC726">
        <f>IF($C726="","",IF(COUNTIF('Códigos Santander (ref)'!$A$2:$A$79,$C726)&gt;0,"SANTANDER",IF(COUNTIF('Códigos Itaú (ref)'!$A$2:$A$44,$C726)&gt;0,"ITAU",IF(AND(TRIM(UPPER($I726))="CONTRATUAL",ISNUMBER(SEARCH("INDIVIDUAL",SUBSTITUTE(UPPER($D726)," ","")))),"PREMIUM FREE",""))))</f>
        <v/>
      </c>
    </row>
    <row r="727">
      <c r="AC727">
        <f>IF($C727="","",IF(COUNTIF('Códigos Santander (ref)'!$A$2:$A$79,$C727)&gt;0,"SANTANDER",IF(COUNTIF('Códigos Itaú (ref)'!$A$2:$A$44,$C727)&gt;0,"ITAU",IF(AND(TRIM(UPPER($I727))="CONTRATUAL",ISNUMBER(SEARCH("INDIVIDUAL",SUBSTITUTE(UPPER($D727)," ","")))),"PREMIUM FREE",""))))</f>
        <v/>
      </c>
    </row>
    <row r="728">
      <c r="AC728">
        <f>IF($C728="","",IF(COUNTIF('Códigos Santander (ref)'!$A$2:$A$79,$C728)&gt;0,"SANTANDER",IF(COUNTIF('Códigos Itaú (ref)'!$A$2:$A$44,$C728)&gt;0,"ITAU",IF(AND(TRIM(UPPER($I728))="CONTRATUAL",ISNUMBER(SEARCH("INDIVIDUAL",SUBSTITUTE(UPPER($D728)," ","")))),"PREMIUM FREE",""))))</f>
        <v/>
      </c>
    </row>
    <row r="729">
      <c r="AC729">
        <f>IF($C729="","",IF(COUNTIF('Códigos Santander (ref)'!$A$2:$A$79,$C729)&gt;0,"SANTANDER",IF(COUNTIF('Códigos Itaú (ref)'!$A$2:$A$44,$C729)&gt;0,"ITAU",IF(AND(TRIM(UPPER($I729))="CONTRATUAL",ISNUMBER(SEARCH("INDIVIDUAL",SUBSTITUTE(UPPER($D729)," ","")))),"PREMIUM FREE",""))))</f>
        <v/>
      </c>
    </row>
    <row r="730">
      <c r="AC730">
        <f>IF($C730="","",IF(COUNTIF('Códigos Santander (ref)'!$A$2:$A$79,$C730)&gt;0,"SANTANDER",IF(COUNTIF('Códigos Itaú (ref)'!$A$2:$A$44,$C730)&gt;0,"ITAU",IF(AND(TRIM(UPPER($I730))="CONTRATUAL",ISNUMBER(SEARCH("INDIVIDUAL",SUBSTITUTE(UPPER($D730)," ","")))),"PREMIUM FREE",""))))</f>
        <v/>
      </c>
    </row>
    <row r="731">
      <c r="AC731">
        <f>IF($C731="","",IF(COUNTIF('Códigos Santander (ref)'!$A$2:$A$79,$C731)&gt;0,"SANTANDER",IF(COUNTIF('Códigos Itaú (ref)'!$A$2:$A$44,$C731)&gt;0,"ITAU",IF(AND(TRIM(UPPER($I731))="CONTRATUAL",ISNUMBER(SEARCH("INDIVIDUAL",SUBSTITUTE(UPPER($D731)," ","")))),"PREMIUM FREE",""))))</f>
        <v/>
      </c>
    </row>
    <row r="732">
      <c r="AC732">
        <f>IF($C732="","",IF(COUNTIF('Códigos Santander (ref)'!$A$2:$A$79,$C732)&gt;0,"SANTANDER",IF(COUNTIF('Códigos Itaú (ref)'!$A$2:$A$44,$C732)&gt;0,"ITAU",IF(AND(TRIM(UPPER($I732))="CONTRATUAL",ISNUMBER(SEARCH("INDIVIDUAL",SUBSTITUTE(UPPER($D732)," ","")))),"PREMIUM FREE",""))))</f>
        <v/>
      </c>
    </row>
    <row r="733">
      <c r="AC733">
        <f>IF($C733="","",IF(COUNTIF('Códigos Santander (ref)'!$A$2:$A$79,$C733)&gt;0,"SANTANDER",IF(COUNTIF('Códigos Itaú (ref)'!$A$2:$A$44,$C733)&gt;0,"ITAU",IF(AND(TRIM(UPPER($I733))="CONTRATUAL",ISNUMBER(SEARCH("INDIVIDUAL",SUBSTITUTE(UPPER($D733)," ","")))),"PREMIUM FREE",""))))</f>
        <v/>
      </c>
    </row>
    <row r="734">
      <c r="AC734">
        <f>IF($C734="","",IF(COUNTIF('Códigos Santander (ref)'!$A$2:$A$79,$C734)&gt;0,"SANTANDER",IF(COUNTIF('Códigos Itaú (ref)'!$A$2:$A$44,$C734)&gt;0,"ITAU",IF(AND(TRIM(UPPER($I734))="CONTRATUAL",ISNUMBER(SEARCH("INDIVIDUAL",SUBSTITUTE(UPPER($D734)," ","")))),"PREMIUM FREE",""))))</f>
        <v/>
      </c>
    </row>
    <row r="735">
      <c r="AC735">
        <f>IF($C735="","",IF(COUNTIF('Códigos Santander (ref)'!$A$2:$A$79,$C735)&gt;0,"SANTANDER",IF(COUNTIF('Códigos Itaú (ref)'!$A$2:$A$44,$C735)&gt;0,"ITAU",IF(AND(TRIM(UPPER($I735))="CONTRATUAL",ISNUMBER(SEARCH("INDIVIDUAL",SUBSTITUTE(UPPER($D735)," ","")))),"PREMIUM FREE",""))))</f>
        <v/>
      </c>
    </row>
    <row r="736">
      <c r="AC736">
        <f>IF($C736="","",IF(COUNTIF('Códigos Santander (ref)'!$A$2:$A$79,$C736)&gt;0,"SANTANDER",IF(COUNTIF('Códigos Itaú (ref)'!$A$2:$A$44,$C736)&gt;0,"ITAU",IF(AND(TRIM(UPPER($I736))="CONTRATUAL",ISNUMBER(SEARCH("INDIVIDUAL",SUBSTITUTE(UPPER($D736)," ","")))),"PREMIUM FREE",""))))</f>
        <v/>
      </c>
    </row>
    <row r="737">
      <c r="AC737">
        <f>IF($C737="","",IF(COUNTIF('Códigos Santander (ref)'!$A$2:$A$79,$C737)&gt;0,"SANTANDER",IF(COUNTIF('Códigos Itaú (ref)'!$A$2:$A$44,$C737)&gt;0,"ITAU",IF(AND(TRIM(UPPER($I737))="CONTRATUAL",ISNUMBER(SEARCH("INDIVIDUAL",SUBSTITUTE(UPPER($D737)," ","")))),"PREMIUM FREE",""))))</f>
        <v/>
      </c>
    </row>
    <row r="738">
      <c r="AC738">
        <f>IF($C738="","",IF(COUNTIF('Códigos Santander (ref)'!$A$2:$A$79,$C738)&gt;0,"SANTANDER",IF(COUNTIF('Códigos Itaú (ref)'!$A$2:$A$44,$C738)&gt;0,"ITAU",IF(AND(TRIM(UPPER($I738))="CONTRATUAL",ISNUMBER(SEARCH("INDIVIDUAL",SUBSTITUTE(UPPER($D738)," ","")))),"PREMIUM FREE",""))))</f>
        <v/>
      </c>
    </row>
    <row r="739">
      <c r="AC739">
        <f>IF($C739="","",IF(COUNTIF('Códigos Santander (ref)'!$A$2:$A$79,$C739)&gt;0,"SANTANDER",IF(COUNTIF('Códigos Itaú (ref)'!$A$2:$A$44,$C739)&gt;0,"ITAU",IF(AND(TRIM(UPPER($I739))="CONTRATUAL",ISNUMBER(SEARCH("INDIVIDUAL",SUBSTITUTE(UPPER($D739)," ","")))),"PREMIUM FREE",""))))</f>
        <v/>
      </c>
    </row>
    <row r="740">
      <c r="AC740">
        <f>IF($C740="","",IF(COUNTIF('Códigos Santander (ref)'!$A$2:$A$79,$C740)&gt;0,"SANTANDER",IF(COUNTIF('Códigos Itaú (ref)'!$A$2:$A$44,$C740)&gt;0,"ITAU",IF(AND(TRIM(UPPER($I740))="CONTRATUAL",ISNUMBER(SEARCH("INDIVIDUAL",SUBSTITUTE(UPPER($D740)," ","")))),"PREMIUM FREE",""))))</f>
        <v/>
      </c>
    </row>
    <row r="741">
      <c r="AC741">
        <f>IF($C741="","",IF(COUNTIF('Códigos Santander (ref)'!$A$2:$A$79,$C741)&gt;0,"SANTANDER",IF(COUNTIF('Códigos Itaú (ref)'!$A$2:$A$44,$C741)&gt;0,"ITAU",IF(AND(TRIM(UPPER($I741))="CONTRATUAL",ISNUMBER(SEARCH("INDIVIDUAL",SUBSTITUTE(UPPER($D741)," ","")))),"PREMIUM FREE",""))))</f>
        <v/>
      </c>
    </row>
    <row r="742">
      <c r="AC742">
        <f>IF($C742="","",IF(COUNTIF('Códigos Santander (ref)'!$A$2:$A$79,$C742)&gt;0,"SANTANDER",IF(COUNTIF('Códigos Itaú (ref)'!$A$2:$A$44,$C742)&gt;0,"ITAU",IF(AND(TRIM(UPPER($I742))="CONTRATUAL",ISNUMBER(SEARCH("INDIVIDUAL",SUBSTITUTE(UPPER($D742)," ","")))),"PREMIUM FREE",""))))</f>
        <v/>
      </c>
    </row>
    <row r="743">
      <c r="AC743">
        <f>IF($C743="","",IF(COUNTIF('Códigos Santander (ref)'!$A$2:$A$79,$C743)&gt;0,"SANTANDER",IF(COUNTIF('Códigos Itaú (ref)'!$A$2:$A$44,$C743)&gt;0,"ITAU",IF(AND(TRIM(UPPER($I743))="CONTRATUAL",ISNUMBER(SEARCH("INDIVIDUAL",SUBSTITUTE(UPPER($D743)," ","")))),"PREMIUM FREE",""))))</f>
        <v/>
      </c>
    </row>
    <row r="744">
      <c r="AC744">
        <f>IF($C744="","",IF(COUNTIF('Códigos Santander (ref)'!$A$2:$A$79,$C744)&gt;0,"SANTANDER",IF(COUNTIF('Códigos Itaú (ref)'!$A$2:$A$44,$C744)&gt;0,"ITAU",IF(AND(TRIM(UPPER($I744))="CONTRATUAL",ISNUMBER(SEARCH("INDIVIDUAL",SUBSTITUTE(UPPER($D744)," ","")))),"PREMIUM FREE",""))))</f>
        <v/>
      </c>
    </row>
    <row r="745">
      <c r="AC745">
        <f>IF($C745="","",IF(COUNTIF('Códigos Santander (ref)'!$A$2:$A$79,$C745)&gt;0,"SANTANDER",IF(COUNTIF('Códigos Itaú (ref)'!$A$2:$A$44,$C745)&gt;0,"ITAU",IF(AND(TRIM(UPPER($I745))="CONTRATUAL",ISNUMBER(SEARCH("INDIVIDUAL",SUBSTITUTE(UPPER($D745)," ","")))),"PREMIUM FREE",""))))</f>
        <v/>
      </c>
    </row>
    <row r="746">
      <c r="AC746">
        <f>IF($C746="","",IF(COUNTIF('Códigos Santander (ref)'!$A$2:$A$79,$C746)&gt;0,"SANTANDER",IF(COUNTIF('Códigos Itaú (ref)'!$A$2:$A$44,$C746)&gt;0,"ITAU",IF(AND(TRIM(UPPER($I746))="CONTRATUAL",ISNUMBER(SEARCH("INDIVIDUAL",SUBSTITUTE(UPPER($D746)," ","")))),"PREMIUM FREE",""))))</f>
        <v/>
      </c>
    </row>
    <row r="747">
      <c r="AC747">
        <f>IF($C747="","",IF(COUNTIF('Códigos Santander (ref)'!$A$2:$A$79,$C747)&gt;0,"SANTANDER",IF(COUNTIF('Códigos Itaú (ref)'!$A$2:$A$44,$C747)&gt;0,"ITAU",IF(AND(TRIM(UPPER($I747))="CONTRATUAL",ISNUMBER(SEARCH("INDIVIDUAL",SUBSTITUTE(UPPER($D747)," ","")))),"PREMIUM FREE",""))))</f>
        <v/>
      </c>
    </row>
    <row r="748">
      <c r="AC748">
        <f>IF($C748="","",IF(COUNTIF('Códigos Santander (ref)'!$A$2:$A$79,$C748)&gt;0,"SANTANDER",IF(COUNTIF('Códigos Itaú (ref)'!$A$2:$A$44,$C748)&gt;0,"ITAU",IF(AND(TRIM(UPPER($I748))="CONTRATUAL",ISNUMBER(SEARCH("INDIVIDUAL",SUBSTITUTE(UPPER($D748)," ","")))),"PREMIUM FREE",""))))</f>
        <v/>
      </c>
    </row>
    <row r="749">
      <c r="AC749">
        <f>IF($C749="","",IF(COUNTIF('Códigos Santander (ref)'!$A$2:$A$79,$C749)&gt;0,"SANTANDER",IF(COUNTIF('Códigos Itaú (ref)'!$A$2:$A$44,$C749)&gt;0,"ITAU",IF(AND(TRIM(UPPER($I749))="CONTRATUAL",ISNUMBER(SEARCH("INDIVIDUAL",SUBSTITUTE(UPPER($D749)," ","")))),"PREMIUM FREE",""))))</f>
        <v/>
      </c>
    </row>
    <row r="750">
      <c r="AC750">
        <f>IF($C750="","",IF(COUNTIF('Códigos Santander (ref)'!$A$2:$A$79,$C750)&gt;0,"SANTANDER",IF(COUNTIF('Códigos Itaú (ref)'!$A$2:$A$44,$C750)&gt;0,"ITAU",IF(AND(TRIM(UPPER($I750))="CONTRATUAL",ISNUMBER(SEARCH("INDIVIDUAL",SUBSTITUTE(UPPER($D750)," ","")))),"PREMIUM FREE",""))))</f>
        <v/>
      </c>
    </row>
    <row r="751">
      <c r="AC751">
        <f>IF($C751="","",IF(COUNTIF('Códigos Santander (ref)'!$A$2:$A$79,$C751)&gt;0,"SANTANDER",IF(COUNTIF('Códigos Itaú (ref)'!$A$2:$A$44,$C751)&gt;0,"ITAU",IF(AND(TRIM(UPPER($I751))="CONTRATUAL",ISNUMBER(SEARCH("INDIVIDUAL",SUBSTITUTE(UPPER($D751)," ","")))),"PREMIUM FREE",""))))</f>
        <v/>
      </c>
    </row>
    <row r="752">
      <c r="AC752">
        <f>IF($C752="","",IF(COUNTIF('Códigos Santander (ref)'!$A$2:$A$79,$C752)&gt;0,"SANTANDER",IF(COUNTIF('Códigos Itaú (ref)'!$A$2:$A$44,$C752)&gt;0,"ITAU",IF(AND(TRIM(UPPER($I752))="CONTRATUAL",ISNUMBER(SEARCH("INDIVIDUAL",SUBSTITUTE(UPPER($D752)," ","")))),"PREMIUM FREE",""))))</f>
        <v/>
      </c>
    </row>
    <row r="753">
      <c r="AC753">
        <f>IF($C753="","",IF(COUNTIF('Códigos Santander (ref)'!$A$2:$A$79,$C753)&gt;0,"SANTANDER",IF(COUNTIF('Códigos Itaú (ref)'!$A$2:$A$44,$C753)&gt;0,"ITAU",IF(AND(TRIM(UPPER($I753))="CONTRATUAL",ISNUMBER(SEARCH("INDIVIDUAL",SUBSTITUTE(UPPER($D753)," ","")))),"PREMIUM FREE",""))))</f>
        <v/>
      </c>
    </row>
    <row r="754">
      <c r="AC754">
        <f>IF($C754="","",IF(COUNTIF('Códigos Santander (ref)'!$A$2:$A$79,$C754)&gt;0,"SANTANDER",IF(COUNTIF('Códigos Itaú (ref)'!$A$2:$A$44,$C754)&gt;0,"ITAU",IF(AND(TRIM(UPPER($I754))="CONTRATUAL",ISNUMBER(SEARCH("INDIVIDUAL",SUBSTITUTE(UPPER($D754)," ","")))),"PREMIUM FREE",""))))</f>
        <v/>
      </c>
    </row>
    <row r="755">
      <c r="AC755">
        <f>IF($C755="","",IF(COUNTIF('Códigos Santander (ref)'!$A$2:$A$79,$C755)&gt;0,"SANTANDER",IF(COUNTIF('Códigos Itaú (ref)'!$A$2:$A$44,$C755)&gt;0,"ITAU",IF(AND(TRIM(UPPER($I755))="CONTRATUAL",ISNUMBER(SEARCH("INDIVIDUAL",SUBSTITUTE(UPPER($D755)," ","")))),"PREMIUM FREE",""))))</f>
        <v/>
      </c>
    </row>
    <row r="756">
      <c r="AC756">
        <f>IF($C756="","",IF(COUNTIF('Códigos Santander (ref)'!$A$2:$A$79,$C756)&gt;0,"SANTANDER",IF(COUNTIF('Códigos Itaú (ref)'!$A$2:$A$44,$C756)&gt;0,"ITAU",IF(AND(TRIM(UPPER($I756))="CONTRATUAL",ISNUMBER(SEARCH("INDIVIDUAL",SUBSTITUTE(UPPER($D756)," ","")))),"PREMIUM FREE",""))))</f>
        <v/>
      </c>
    </row>
    <row r="757">
      <c r="AC757">
        <f>IF($C757="","",IF(COUNTIF('Códigos Santander (ref)'!$A$2:$A$79,$C757)&gt;0,"SANTANDER",IF(COUNTIF('Códigos Itaú (ref)'!$A$2:$A$44,$C757)&gt;0,"ITAU",IF(AND(TRIM(UPPER($I757))="CONTRATUAL",ISNUMBER(SEARCH("INDIVIDUAL",SUBSTITUTE(UPPER($D757)," ","")))),"PREMIUM FREE",""))))</f>
        <v/>
      </c>
    </row>
    <row r="758">
      <c r="AC758">
        <f>IF($C758="","",IF(COUNTIF('Códigos Santander (ref)'!$A$2:$A$79,$C758)&gt;0,"SANTANDER",IF(COUNTIF('Códigos Itaú (ref)'!$A$2:$A$44,$C758)&gt;0,"ITAU",IF(AND(TRIM(UPPER($I758))="CONTRATUAL",ISNUMBER(SEARCH("INDIVIDUAL",SUBSTITUTE(UPPER($D758)," ","")))),"PREMIUM FREE",""))))</f>
        <v/>
      </c>
    </row>
    <row r="759">
      <c r="AC759">
        <f>IF($C759="","",IF(COUNTIF('Códigos Santander (ref)'!$A$2:$A$79,$C759)&gt;0,"SANTANDER",IF(COUNTIF('Códigos Itaú (ref)'!$A$2:$A$44,$C759)&gt;0,"ITAU",IF(AND(TRIM(UPPER($I759))="CONTRATUAL",ISNUMBER(SEARCH("INDIVIDUAL",SUBSTITUTE(UPPER($D759)," ","")))),"PREMIUM FREE",""))))</f>
        <v/>
      </c>
    </row>
    <row r="760">
      <c r="AC760">
        <f>IF($C760="","",IF(COUNTIF('Códigos Santander (ref)'!$A$2:$A$79,$C760)&gt;0,"SANTANDER",IF(COUNTIF('Códigos Itaú (ref)'!$A$2:$A$44,$C760)&gt;0,"ITAU",IF(AND(TRIM(UPPER($I760))="CONTRATUAL",ISNUMBER(SEARCH("INDIVIDUAL",SUBSTITUTE(UPPER($D760)," ","")))),"PREMIUM FREE",""))))</f>
        <v/>
      </c>
    </row>
    <row r="761">
      <c r="AC761">
        <f>IF($C761="","",IF(COUNTIF('Códigos Santander (ref)'!$A$2:$A$79,$C761)&gt;0,"SANTANDER",IF(COUNTIF('Códigos Itaú (ref)'!$A$2:$A$44,$C761)&gt;0,"ITAU",IF(AND(TRIM(UPPER($I761))="CONTRATUAL",ISNUMBER(SEARCH("INDIVIDUAL",SUBSTITUTE(UPPER($D761)," ","")))),"PREMIUM FREE",""))))</f>
        <v/>
      </c>
    </row>
    <row r="762">
      <c r="AC762">
        <f>IF($C762="","",IF(COUNTIF('Códigos Santander (ref)'!$A$2:$A$79,$C762)&gt;0,"SANTANDER",IF(COUNTIF('Códigos Itaú (ref)'!$A$2:$A$44,$C762)&gt;0,"ITAU",IF(AND(TRIM(UPPER($I762))="CONTRATUAL",ISNUMBER(SEARCH("INDIVIDUAL",SUBSTITUTE(UPPER($D762)," ","")))),"PREMIUM FREE",""))))</f>
        <v/>
      </c>
    </row>
    <row r="763">
      <c r="AC763">
        <f>IF($C763="","",IF(COUNTIF('Códigos Santander (ref)'!$A$2:$A$79,$C763)&gt;0,"SANTANDER",IF(COUNTIF('Códigos Itaú (ref)'!$A$2:$A$44,$C763)&gt;0,"ITAU",IF(AND(TRIM(UPPER($I763))="CONTRATUAL",ISNUMBER(SEARCH("INDIVIDUAL",SUBSTITUTE(UPPER($D763)," ","")))),"PREMIUM FREE",""))))</f>
        <v/>
      </c>
    </row>
    <row r="764">
      <c r="AC764">
        <f>IF($C764="","",IF(COUNTIF('Códigos Santander (ref)'!$A$2:$A$79,$C764)&gt;0,"SANTANDER",IF(COUNTIF('Códigos Itaú (ref)'!$A$2:$A$44,$C764)&gt;0,"ITAU",IF(AND(TRIM(UPPER($I764))="CONTRATUAL",ISNUMBER(SEARCH("INDIVIDUAL",SUBSTITUTE(UPPER($D764)," ","")))),"PREMIUM FREE",""))))</f>
        <v/>
      </c>
    </row>
    <row r="765">
      <c r="AC765">
        <f>IF($C765="","",IF(COUNTIF('Códigos Santander (ref)'!$A$2:$A$79,$C765)&gt;0,"SANTANDER",IF(COUNTIF('Códigos Itaú (ref)'!$A$2:$A$44,$C765)&gt;0,"ITAU",IF(AND(TRIM(UPPER($I765))="CONTRATUAL",ISNUMBER(SEARCH("INDIVIDUAL",SUBSTITUTE(UPPER($D765)," ","")))),"PREMIUM FREE",""))))</f>
        <v/>
      </c>
    </row>
    <row r="766">
      <c r="AC766">
        <f>IF($C766="","",IF(COUNTIF('Códigos Santander (ref)'!$A$2:$A$79,$C766)&gt;0,"SANTANDER",IF(COUNTIF('Códigos Itaú (ref)'!$A$2:$A$44,$C766)&gt;0,"ITAU",IF(AND(TRIM(UPPER($I766))="CONTRATUAL",ISNUMBER(SEARCH("INDIVIDUAL",SUBSTITUTE(UPPER($D766)," ","")))),"PREMIUM FREE",""))))</f>
        <v/>
      </c>
    </row>
    <row r="767">
      <c r="AC767">
        <f>IF($C767="","",IF(COUNTIF('Códigos Santander (ref)'!$A$2:$A$79,$C767)&gt;0,"SANTANDER",IF(COUNTIF('Códigos Itaú (ref)'!$A$2:$A$44,$C767)&gt;0,"ITAU",IF(AND(TRIM(UPPER($I767))="CONTRATUAL",ISNUMBER(SEARCH("INDIVIDUAL",SUBSTITUTE(UPPER($D767)," ","")))),"PREMIUM FREE",""))))</f>
        <v/>
      </c>
    </row>
    <row r="768">
      <c r="AC768">
        <f>IF($C768="","",IF(COUNTIF('Códigos Santander (ref)'!$A$2:$A$79,$C768)&gt;0,"SANTANDER",IF(COUNTIF('Códigos Itaú (ref)'!$A$2:$A$44,$C768)&gt;0,"ITAU",IF(AND(TRIM(UPPER($I768))="CONTRATUAL",ISNUMBER(SEARCH("INDIVIDUAL",SUBSTITUTE(UPPER($D768)," ","")))),"PREMIUM FREE",""))))</f>
        <v/>
      </c>
    </row>
    <row r="769">
      <c r="AC769">
        <f>IF($C769="","",IF(COUNTIF('Códigos Santander (ref)'!$A$2:$A$79,$C769)&gt;0,"SANTANDER",IF(COUNTIF('Códigos Itaú (ref)'!$A$2:$A$44,$C769)&gt;0,"ITAU",IF(AND(TRIM(UPPER($I769))="CONTRATUAL",ISNUMBER(SEARCH("INDIVIDUAL",SUBSTITUTE(UPPER($D769)," ","")))),"PREMIUM FREE",""))))</f>
        <v/>
      </c>
    </row>
    <row r="770">
      <c r="AC770">
        <f>IF($C770="","",IF(COUNTIF('Códigos Santander (ref)'!$A$2:$A$79,$C770)&gt;0,"SANTANDER",IF(COUNTIF('Códigos Itaú (ref)'!$A$2:$A$44,$C770)&gt;0,"ITAU",IF(AND(TRIM(UPPER($I770))="CONTRATUAL",ISNUMBER(SEARCH("INDIVIDUAL",SUBSTITUTE(UPPER($D770)," ","")))),"PREMIUM FREE",""))))</f>
        <v/>
      </c>
    </row>
    <row r="771">
      <c r="AC771">
        <f>IF($C771="","",IF(COUNTIF('Códigos Santander (ref)'!$A$2:$A$79,$C771)&gt;0,"SANTANDER",IF(COUNTIF('Códigos Itaú (ref)'!$A$2:$A$44,$C771)&gt;0,"ITAU",IF(AND(TRIM(UPPER($I771))="CONTRATUAL",ISNUMBER(SEARCH("INDIVIDUAL",SUBSTITUTE(UPPER($D771)," ","")))),"PREMIUM FREE",""))))</f>
        <v/>
      </c>
    </row>
    <row r="772">
      <c r="AC772">
        <f>IF($C772="","",IF(COUNTIF('Códigos Santander (ref)'!$A$2:$A$79,$C772)&gt;0,"SANTANDER",IF(COUNTIF('Códigos Itaú (ref)'!$A$2:$A$44,$C772)&gt;0,"ITAU",IF(AND(TRIM(UPPER($I772))="CONTRATUAL",ISNUMBER(SEARCH("INDIVIDUAL",SUBSTITUTE(UPPER($D772)," ","")))),"PREMIUM FREE",""))))</f>
        <v/>
      </c>
    </row>
    <row r="773">
      <c r="AC773">
        <f>IF($C773="","",IF(COUNTIF('Códigos Santander (ref)'!$A$2:$A$79,$C773)&gt;0,"SANTANDER",IF(COUNTIF('Códigos Itaú (ref)'!$A$2:$A$44,$C773)&gt;0,"ITAU",IF(AND(TRIM(UPPER($I773))="CONTRATUAL",ISNUMBER(SEARCH("INDIVIDUAL",SUBSTITUTE(UPPER($D773)," ","")))),"PREMIUM FREE",""))))</f>
        <v/>
      </c>
    </row>
    <row r="774">
      <c r="AC774">
        <f>IF($C774="","",IF(COUNTIF('Códigos Santander (ref)'!$A$2:$A$79,$C774)&gt;0,"SANTANDER",IF(COUNTIF('Códigos Itaú (ref)'!$A$2:$A$44,$C774)&gt;0,"ITAU",IF(AND(TRIM(UPPER($I774))="CONTRATUAL",ISNUMBER(SEARCH("INDIVIDUAL",SUBSTITUTE(UPPER($D774)," ","")))),"PREMIUM FREE",""))))</f>
        <v/>
      </c>
    </row>
    <row r="775">
      <c r="AC775">
        <f>IF($C775="","",IF(COUNTIF('Códigos Santander (ref)'!$A$2:$A$79,$C775)&gt;0,"SANTANDER",IF(COUNTIF('Códigos Itaú (ref)'!$A$2:$A$44,$C775)&gt;0,"ITAU",IF(AND(TRIM(UPPER($I775))="CONTRATUAL",ISNUMBER(SEARCH("INDIVIDUAL",SUBSTITUTE(UPPER($D775)," ","")))),"PREMIUM FREE",""))))</f>
        <v/>
      </c>
    </row>
    <row r="776">
      <c r="AC776">
        <f>IF($C776="","",IF(COUNTIF('Códigos Santander (ref)'!$A$2:$A$79,$C776)&gt;0,"SANTANDER",IF(COUNTIF('Códigos Itaú (ref)'!$A$2:$A$44,$C776)&gt;0,"ITAU",IF(AND(TRIM(UPPER($I776))="CONTRATUAL",ISNUMBER(SEARCH("INDIVIDUAL",SUBSTITUTE(UPPER($D776)," ","")))),"PREMIUM FREE",""))))</f>
        <v/>
      </c>
    </row>
    <row r="777">
      <c r="AC777">
        <f>IF($C777="","",IF(COUNTIF('Códigos Santander (ref)'!$A$2:$A$79,$C777)&gt;0,"SANTANDER",IF(COUNTIF('Códigos Itaú (ref)'!$A$2:$A$44,$C777)&gt;0,"ITAU",IF(AND(TRIM(UPPER($I777))="CONTRATUAL",ISNUMBER(SEARCH("INDIVIDUAL",SUBSTITUTE(UPPER($D777)," ","")))),"PREMIUM FREE",""))))</f>
        <v/>
      </c>
    </row>
    <row r="778">
      <c r="AC778">
        <f>IF($C778="","",IF(COUNTIF('Códigos Santander (ref)'!$A$2:$A$79,$C778)&gt;0,"SANTANDER",IF(COUNTIF('Códigos Itaú (ref)'!$A$2:$A$44,$C778)&gt;0,"ITAU",IF(AND(TRIM(UPPER($I778))="CONTRATUAL",ISNUMBER(SEARCH("INDIVIDUAL",SUBSTITUTE(UPPER($D778)," ","")))),"PREMIUM FREE",""))))</f>
        <v/>
      </c>
    </row>
    <row r="779">
      <c r="AC779">
        <f>IF($C779="","",IF(COUNTIF('Códigos Santander (ref)'!$A$2:$A$79,$C779)&gt;0,"SANTANDER",IF(COUNTIF('Códigos Itaú (ref)'!$A$2:$A$44,$C779)&gt;0,"ITAU",IF(AND(TRIM(UPPER($I779))="CONTRATUAL",ISNUMBER(SEARCH("INDIVIDUAL",SUBSTITUTE(UPPER($D779)," ","")))),"PREMIUM FREE",""))))</f>
        <v/>
      </c>
    </row>
    <row r="780">
      <c r="AC780">
        <f>IF($C780="","",IF(COUNTIF('Códigos Santander (ref)'!$A$2:$A$79,$C780)&gt;0,"SANTANDER",IF(COUNTIF('Códigos Itaú (ref)'!$A$2:$A$44,$C780)&gt;0,"ITAU",IF(AND(TRIM(UPPER($I780))="CONTRATUAL",ISNUMBER(SEARCH("INDIVIDUAL",SUBSTITUTE(UPPER($D780)," ","")))),"PREMIUM FREE",""))))</f>
        <v/>
      </c>
    </row>
    <row r="781">
      <c r="AC781">
        <f>IF($C781="","",IF(COUNTIF('Códigos Santander (ref)'!$A$2:$A$79,$C781)&gt;0,"SANTANDER",IF(COUNTIF('Códigos Itaú (ref)'!$A$2:$A$44,$C781)&gt;0,"ITAU",IF(AND(TRIM(UPPER($I781))="CONTRATUAL",ISNUMBER(SEARCH("INDIVIDUAL",SUBSTITUTE(UPPER($D781)," ","")))),"PREMIUM FREE",""))))</f>
        <v/>
      </c>
    </row>
    <row r="782">
      <c r="AC782">
        <f>IF($C782="","",IF(COUNTIF('Códigos Santander (ref)'!$A$2:$A$79,$C782)&gt;0,"SANTANDER",IF(COUNTIF('Códigos Itaú (ref)'!$A$2:$A$44,$C782)&gt;0,"ITAU",IF(AND(TRIM(UPPER($I782))="CONTRATUAL",ISNUMBER(SEARCH("INDIVIDUAL",SUBSTITUTE(UPPER($D782)," ","")))),"PREMIUM FREE",""))))</f>
        <v/>
      </c>
    </row>
    <row r="783">
      <c r="AC783">
        <f>IF($C783="","",IF(COUNTIF('Códigos Santander (ref)'!$A$2:$A$79,$C783)&gt;0,"SANTANDER",IF(COUNTIF('Códigos Itaú (ref)'!$A$2:$A$44,$C783)&gt;0,"ITAU",IF(AND(TRIM(UPPER($I783))="CONTRATUAL",ISNUMBER(SEARCH("INDIVIDUAL",SUBSTITUTE(UPPER($D783)," ","")))),"PREMIUM FREE",""))))</f>
        <v/>
      </c>
    </row>
    <row r="784">
      <c r="AC784">
        <f>IF($C784="","",IF(COUNTIF('Códigos Santander (ref)'!$A$2:$A$79,$C784)&gt;0,"SANTANDER",IF(COUNTIF('Códigos Itaú (ref)'!$A$2:$A$44,$C784)&gt;0,"ITAU",IF(AND(TRIM(UPPER($I784))="CONTRATUAL",ISNUMBER(SEARCH("INDIVIDUAL",SUBSTITUTE(UPPER($D784)," ","")))),"PREMIUM FREE",""))))</f>
        <v/>
      </c>
    </row>
    <row r="785">
      <c r="AC785">
        <f>IF($C785="","",IF(COUNTIF('Códigos Santander (ref)'!$A$2:$A$79,$C785)&gt;0,"SANTANDER",IF(COUNTIF('Códigos Itaú (ref)'!$A$2:$A$44,$C785)&gt;0,"ITAU",IF(AND(TRIM(UPPER($I785))="CONTRATUAL",ISNUMBER(SEARCH("INDIVIDUAL",SUBSTITUTE(UPPER($D785)," ","")))),"PREMIUM FREE",""))))</f>
        <v/>
      </c>
    </row>
    <row r="786">
      <c r="AC786">
        <f>IF($C786="","",IF(COUNTIF('Códigos Santander (ref)'!$A$2:$A$79,$C786)&gt;0,"SANTANDER",IF(COUNTIF('Códigos Itaú (ref)'!$A$2:$A$44,$C786)&gt;0,"ITAU",IF(AND(TRIM(UPPER($I786))="CONTRATUAL",ISNUMBER(SEARCH("INDIVIDUAL",SUBSTITUTE(UPPER($D786)," ","")))),"PREMIUM FREE",""))))</f>
        <v/>
      </c>
    </row>
    <row r="787">
      <c r="AC787">
        <f>IF($C787="","",IF(COUNTIF('Códigos Santander (ref)'!$A$2:$A$79,$C787)&gt;0,"SANTANDER",IF(COUNTIF('Códigos Itaú (ref)'!$A$2:$A$44,$C787)&gt;0,"ITAU",IF(AND(TRIM(UPPER($I787))="CONTRATUAL",ISNUMBER(SEARCH("INDIVIDUAL",SUBSTITUTE(UPPER($D787)," ","")))),"PREMIUM FREE",""))))</f>
        <v/>
      </c>
    </row>
    <row r="788">
      <c r="AC788">
        <f>IF($C788="","",IF(COUNTIF('Códigos Santander (ref)'!$A$2:$A$79,$C788)&gt;0,"SANTANDER",IF(COUNTIF('Códigos Itaú (ref)'!$A$2:$A$44,$C788)&gt;0,"ITAU",IF(AND(TRIM(UPPER($I788))="CONTRATUAL",ISNUMBER(SEARCH("INDIVIDUAL",SUBSTITUTE(UPPER($D788)," ","")))),"PREMIUM FREE",""))))</f>
        <v/>
      </c>
    </row>
    <row r="789">
      <c r="AC789">
        <f>IF($C789="","",IF(COUNTIF('Códigos Santander (ref)'!$A$2:$A$79,$C789)&gt;0,"SANTANDER",IF(COUNTIF('Códigos Itaú (ref)'!$A$2:$A$44,$C789)&gt;0,"ITAU",IF(AND(TRIM(UPPER($I789))="CONTRATUAL",ISNUMBER(SEARCH("INDIVIDUAL",SUBSTITUTE(UPPER($D789)," ","")))),"PREMIUM FREE",""))))</f>
        <v/>
      </c>
    </row>
    <row r="790">
      <c r="AC790">
        <f>IF($C790="","",IF(COUNTIF('Códigos Santander (ref)'!$A$2:$A$79,$C790)&gt;0,"SANTANDER",IF(COUNTIF('Códigos Itaú (ref)'!$A$2:$A$44,$C790)&gt;0,"ITAU",IF(AND(TRIM(UPPER($I790))="CONTRATUAL",ISNUMBER(SEARCH("INDIVIDUAL",SUBSTITUTE(UPPER($D790)," ","")))),"PREMIUM FREE",""))))</f>
        <v/>
      </c>
    </row>
    <row r="791">
      <c r="AC791">
        <f>IF($C791="","",IF(COUNTIF('Códigos Santander (ref)'!$A$2:$A$79,$C791)&gt;0,"SANTANDER",IF(COUNTIF('Códigos Itaú (ref)'!$A$2:$A$44,$C791)&gt;0,"ITAU",IF(AND(TRIM(UPPER($I791))="CONTRATUAL",ISNUMBER(SEARCH("INDIVIDUAL",SUBSTITUTE(UPPER($D791)," ","")))),"PREMIUM FREE",""))))</f>
        <v/>
      </c>
    </row>
    <row r="792">
      <c r="AC792">
        <f>IF($C792="","",IF(COUNTIF('Códigos Santander (ref)'!$A$2:$A$79,$C792)&gt;0,"SANTANDER",IF(COUNTIF('Códigos Itaú (ref)'!$A$2:$A$44,$C792)&gt;0,"ITAU",IF(AND(TRIM(UPPER($I792))="CONTRATUAL",ISNUMBER(SEARCH("INDIVIDUAL",SUBSTITUTE(UPPER($D792)," ","")))),"PREMIUM FREE",""))))</f>
        <v/>
      </c>
    </row>
    <row r="793">
      <c r="AC793">
        <f>IF($C793="","",IF(COUNTIF('Códigos Santander (ref)'!$A$2:$A$79,$C793)&gt;0,"SANTANDER",IF(COUNTIF('Códigos Itaú (ref)'!$A$2:$A$44,$C793)&gt;0,"ITAU",IF(AND(TRIM(UPPER($I793))="CONTRATUAL",ISNUMBER(SEARCH("INDIVIDUAL",SUBSTITUTE(UPPER($D793)," ","")))),"PREMIUM FREE",""))))</f>
        <v/>
      </c>
    </row>
    <row r="794">
      <c r="AC794">
        <f>IF($C794="","",IF(COUNTIF('Códigos Santander (ref)'!$A$2:$A$79,$C794)&gt;0,"SANTANDER",IF(COUNTIF('Códigos Itaú (ref)'!$A$2:$A$44,$C794)&gt;0,"ITAU",IF(AND(TRIM(UPPER($I794))="CONTRATUAL",ISNUMBER(SEARCH("INDIVIDUAL",SUBSTITUTE(UPPER($D794)," ","")))),"PREMIUM FREE",""))))</f>
        <v/>
      </c>
    </row>
    <row r="795">
      <c r="AC795">
        <f>IF($C795="","",IF(COUNTIF('Códigos Santander (ref)'!$A$2:$A$79,$C795)&gt;0,"SANTANDER",IF(COUNTIF('Códigos Itaú (ref)'!$A$2:$A$44,$C795)&gt;0,"ITAU",IF(AND(TRIM(UPPER($I795))="CONTRATUAL",ISNUMBER(SEARCH("INDIVIDUAL",SUBSTITUTE(UPPER($D795)," ","")))),"PREMIUM FREE",""))))</f>
        <v/>
      </c>
    </row>
    <row r="796">
      <c r="AC796">
        <f>IF($C796="","",IF(COUNTIF('Códigos Santander (ref)'!$A$2:$A$79,$C796)&gt;0,"SANTANDER",IF(COUNTIF('Códigos Itaú (ref)'!$A$2:$A$44,$C796)&gt;0,"ITAU",IF(AND(TRIM(UPPER($I796))="CONTRATUAL",ISNUMBER(SEARCH("INDIVIDUAL",SUBSTITUTE(UPPER($D796)," ","")))),"PREMIUM FREE",""))))</f>
        <v/>
      </c>
    </row>
    <row r="797">
      <c r="AC797">
        <f>IF($C797="","",IF(COUNTIF('Códigos Santander (ref)'!$A$2:$A$79,$C797)&gt;0,"SANTANDER",IF(COUNTIF('Códigos Itaú (ref)'!$A$2:$A$44,$C797)&gt;0,"ITAU",IF(AND(TRIM(UPPER($I797))="CONTRATUAL",ISNUMBER(SEARCH("INDIVIDUAL",SUBSTITUTE(UPPER($D797)," ","")))),"PREMIUM FREE",""))))</f>
        <v/>
      </c>
    </row>
    <row r="798">
      <c r="AC798">
        <f>IF($C798="","",IF(COUNTIF('Códigos Santander (ref)'!$A$2:$A$79,$C798)&gt;0,"SANTANDER",IF(COUNTIF('Códigos Itaú (ref)'!$A$2:$A$44,$C798)&gt;0,"ITAU",IF(AND(TRIM(UPPER($I798))="CONTRATUAL",ISNUMBER(SEARCH("INDIVIDUAL",SUBSTITUTE(UPPER($D798)," ","")))),"PREMIUM FREE",""))))</f>
        <v/>
      </c>
    </row>
    <row r="799">
      <c r="AC799">
        <f>IF($C799="","",IF(COUNTIF('Códigos Santander (ref)'!$A$2:$A$79,$C799)&gt;0,"SANTANDER",IF(COUNTIF('Códigos Itaú (ref)'!$A$2:$A$44,$C799)&gt;0,"ITAU",IF(AND(TRIM(UPPER($I799))="CONTRATUAL",ISNUMBER(SEARCH("INDIVIDUAL",SUBSTITUTE(UPPER($D799)," ","")))),"PREMIUM FREE",""))))</f>
        <v/>
      </c>
    </row>
    <row r="800">
      <c r="AC800">
        <f>IF($C800="","",IF(COUNTIF('Códigos Santander (ref)'!$A$2:$A$79,$C800)&gt;0,"SANTANDER",IF(COUNTIF('Códigos Itaú (ref)'!$A$2:$A$44,$C800)&gt;0,"ITAU",IF(AND(TRIM(UPPER($I800))="CONTRATUAL",ISNUMBER(SEARCH("INDIVIDUAL",SUBSTITUTE(UPPER($D800)," ","")))),"PREMIUM FREE",""))))</f>
        <v/>
      </c>
    </row>
    <row r="801">
      <c r="AC801">
        <f>IF($C801="","",IF(COUNTIF('Códigos Santander (ref)'!$A$2:$A$79,$C801)&gt;0,"SANTANDER",IF(COUNTIF('Códigos Itaú (ref)'!$A$2:$A$44,$C801)&gt;0,"ITAU",IF(AND(TRIM(UPPER($I801))="CONTRATUAL",ISNUMBER(SEARCH("INDIVIDUAL",SUBSTITUTE(UPPER($D801)," ","")))),"PREMIUM FREE",""))))</f>
        <v/>
      </c>
    </row>
    <row r="802">
      <c r="AC802">
        <f>IF($C802="","",IF(COUNTIF('Códigos Santander (ref)'!$A$2:$A$79,$C802)&gt;0,"SANTANDER",IF(COUNTIF('Códigos Itaú (ref)'!$A$2:$A$44,$C802)&gt;0,"ITAU",IF(AND(TRIM(UPPER($I802))="CONTRATUAL",ISNUMBER(SEARCH("INDIVIDUAL",SUBSTITUTE(UPPER($D802)," ","")))),"PREMIUM FREE",""))))</f>
        <v/>
      </c>
    </row>
    <row r="803">
      <c r="AC803">
        <f>IF($C803="","",IF(COUNTIF('Códigos Santander (ref)'!$A$2:$A$79,$C803)&gt;0,"SANTANDER",IF(COUNTIF('Códigos Itaú (ref)'!$A$2:$A$44,$C803)&gt;0,"ITAU",IF(AND(TRIM(UPPER($I803))="CONTRATUAL",ISNUMBER(SEARCH("INDIVIDUAL",SUBSTITUTE(UPPER($D803)," ","")))),"PREMIUM FREE",""))))</f>
        <v/>
      </c>
    </row>
    <row r="804">
      <c r="AC804">
        <f>IF($C804="","",IF(COUNTIF('Códigos Santander (ref)'!$A$2:$A$79,$C804)&gt;0,"SANTANDER",IF(COUNTIF('Códigos Itaú (ref)'!$A$2:$A$44,$C804)&gt;0,"ITAU",IF(AND(TRIM(UPPER($I804))="CONTRATUAL",ISNUMBER(SEARCH("INDIVIDUAL",SUBSTITUTE(UPPER($D804)," ","")))),"PREMIUM FREE",""))))</f>
        <v/>
      </c>
    </row>
    <row r="805">
      <c r="AC805">
        <f>IF($C805="","",IF(COUNTIF('Códigos Santander (ref)'!$A$2:$A$79,$C805)&gt;0,"SANTANDER",IF(COUNTIF('Códigos Itaú (ref)'!$A$2:$A$44,$C805)&gt;0,"ITAU",IF(AND(TRIM(UPPER($I805))="CONTRATUAL",ISNUMBER(SEARCH("INDIVIDUAL",SUBSTITUTE(UPPER($D805)," ","")))),"PREMIUM FREE",""))))</f>
        <v/>
      </c>
    </row>
    <row r="806">
      <c r="AC806">
        <f>IF($C806="","",IF(COUNTIF('Códigos Santander (ref)'!$A$2:$A$79,$C806)&gt;0,"SANTANDER",IF(COUNTIF('Códigos Itaú (ref)'!$A$2:$A$44,$C806)&gt;0,"ITAU",IF(AND(TRIM(UPPER($I806))="CONTRATUAL",ISNUMBER(SEARCH("INDIVIDUAL",SUBSTITUTE(UPPER($D806)," ","")))),"PREMIUM FREE",""))))</f>
        <v/>
      </c>
    </row>
    <row r="807">
      <c r="AC807">
        <f>IF($C807="","",IF(COUNTIF('Códigos Santander (ref)'!$A$2:$A$79,$C807)&gt;0,"SANTANDER",IF(COUNTIF('Códigos Itaú (ref)'!$A$2:$A$44,$C807)&gt;0,"ITAU",IF(AND(TRIM(UPPER($I807))="CONTRATUAL",ISNUMBER(SEARCH("INDIVIDUAL",SUBSTITUTE(UPPER($D807)," ","")))),"PREMIUM FREE",""))))</f>
        <v/>
      </c>
    </row>
    <row r="808">
      <c r="AC808">
        <f>IF($C808="","",IF(COUNTIF('Códigos Santander (ref)'!$A$2:$A$79,$C808)&gt;0,"SANTANDER",IF(COUNTIF('Códigos Itaú (ref)'!$A$2:$A$44,$C808)&gt;0,"ITAU",IF(AND(TRIM(UPPER($I808))="CONTRATUAL",ISNUMBER(SEARCH("INDIVIDUAL",SUBSTITUTE(UPPER($D808)," ","")))),"PREMIUM FREE",""))))</f>
        <v/>
      </c>
    </row>
    <row r="809">
      <c r="AC809">
        <f>IF($C809="","",IF(COUNTIF('Códigos Santander (ref)'!$A$2:$A$79,$C809)&gt;0,"SANTANDER",IF(COUNTIF('Códigos Itaú (ref)'!$A$2:$A$44,$C809)&gt;0,"ITAU",IF(AND(TRIM(UPPER($I809))="CONTRATUAL",ISNUMBER(SEARCH("INDIVIDUAL",SUBSTITUTE(UPPER($D809)," ","")))),"PREMIUM FREE",""))))</f>
        <v/>
      </c>
    </row>
    <row r="810">
      <c r="AC810">
        <f>IF($C810="","",IF(COUNTIF('Códigos Santander (ref)'!$A$2:$A$79,$C810)&gt;0,"SANTANDER",IF(COUNTIF('Códigos Itaú (ref)'!$A$2:$A$44,$C810)&gt;0,"ITAU",IF(AND(TRIM(UPPER($I810))="CONTRATUAL",ISNUMBER(SEARCH("INDIVIDUAL",SUBSTITUTE(UPPER($D810)," ","")))),"PREMIUM FREE",""))))</f>
        <v/>
      </c>
    </row>
    <row r="811">
      <c r="AC811">
        <f>IF($C811="","",IF(COUNTIF('Códigos Santander (ref)'!$A$2:$A$79,$C811)&gt;0,"SANTANDER",IF(COUNTIF('Códigos Itaú (ref)'!$A$2:$A$44,$C811)&gt;0,"ITAU",IF(AND(TRIM(UPPER($I811))="CONTRATUAL",ISNUMBER(SEARCH("INDIVIDUAL",SUBSTITUTE(UPPER($D811)," ","")))),"PREMIUM FREE",""))))</f>
        <v/>
      </c>
    </row>
    <row r="812">
      <c r="AC812">
        <f>IF($C812="","",IF(COUNTIF('Códigos Santander (ref)'!$A$2:$A$79,$C812)&gt;0,"SANTANDER",IF(COUNTIF('Códigos Itaú (ref)'!$A$2:$A$44,$C812)&gt;0,"ITAU",IF(AND(TRIM(UPPER($I812))="CONTRATUAL",ISNUMBER(SEARCH("INDIVIDUAL",SUBSTITUTE(UPPER($D812)," ","")))),"PREMIUM FREE",""))))</f>
        <v/>
      </c>
    </row>
    <row r="813">
      <c r="AC813">
        <f>IF($C813="","",IF(COUNTIF('Códigos Santander (ref)'!$A$2:$A$79,$C813)&gt;0,"SANTANDER",IF(COUNTIF('Códigos Itaú (ref)'!$A$2:$A$44,$C813)&gt;0,"ITAU",IF(AND(TRIM(UPPER($I813))="CONTRATUAL",ISNUMBER(SEARCH("INDIVIDUAL",SUBSTITUTE(UPPER($D813)," ","")))),"PREMIUM FREE",""))))</f>
        <v/>
      </c>
    </row>
    <row r="814">
      <c r="AC814">
        <f>IF($C814="","",IF(COUNTIF('Códigos Santander (ref)'!$A$2:$A$79,$C814)&gt;0,"SANTANDER",IF(COUNTIF('Códigos Itaú (ref)'!$A$2:$A$44,$C814)&gt;0,"ITAU",IF(AND(TRIM(UPPER($I814))="CONTRATUAL",ISNUMBER(SEARCH("INDIVIDUAL",SUBSTITUTE(UPPER($D814)," ","")))),"PREMIUM FREE",""))))</f>
        <v/>
      </c>
    </row>
    <row r="815">
      <c r="AC815">
        <f>IF($C815="","",IF(COUNTIF('Códigos Santander (ref)'!$A$2:$A$79,$C815)&gt;0,"SANTANDER",IF(COUNTIF('Códigos Itaú (ref)'!$A$2:$A$44,$C815)&gt;0,"ITAU",IF(AND(TRIM(UPPER($I815))="CONTRATUAL",ISNUMBER(SEARCH("INDIVIDUAL",SUBSTITUTE(UPPER($D815)," ","")))),"PREMIUM FREE",""))))</f>
        <v/>
      </c>
    </row>
    <row r="816">
      <c r="AC816">
        <f>IF($C816="","",IF(COUNTIF('Códigos Santander (ref)'!$A$2:$A$79,$C816)&gt;0,"SANTANDER",IF(COUNTIF('Códigos Itaú (ref)'!$A$2:$A$44,$C816)&gt;0,"ITAU",IF(AND(TRIM(UPPER($I816))="CONTRATUAL",ISNUMBER(SEARCH("INDIVIDUAL",SUBSTITUTE(UPPER($D816)," ","")))),"PREMIUM FREE",""))))</f>
        <v/>
      </c>
    </row>
    <row r="817">
      <c r="AC817">
        <f>IF($C817="","",IF(COUNTIF('Códigos Santander (ref)'!$A$2:$A$79,$C817)&gt;0,"SANTANDER",IF(COUNTIF('Códigos Itaú (ref)'!$A$2:$A$44,$C817)&gt;0,"ITAU",IF(AND(TRIM(UPPER($I817))="CONTRATUAL",ISNUMBER(SEARCH("INDIVIDUAL",SUBSTITUTE(UPPER($D817)," ","")))),"PREMIUM FREE",""))))</f>
        <v/>
      </c>
    </row>
    <row r="818">
      <c r="AC818">
        <f>IF($C818="","",IF(COUNTIF('Códigos Santander (ref)'!$A$2:$A$79,$C818)&gt;0,"SANTANDER",IF(COUNTIF('Códigos Itaú (ref)'!$A$2:$A$44,$C818)&gt;0,"ITAU",IF(AND(TRIM(UPPER($I818))="CONTRATUAL",ISNUMBER(SEARCH("INDIVIDUAL",SUBSTITUTE(UPPER($D818)," ","")))),"PREMIUM FREE",""))))</f>
        <v/>
      </c>
    </row>
    <row r="819">
      <c r="AC819">
        <f>IF($C819="","",IF(COUNTIF('Códigos Santander (ref)'!$A$2:$A$79,$C819)&gt;0,"SANTANDER",IF(COUNTIF('Códigos Itaú (ref)'!$A$2:$A$44,$C819)&gt;0,"ITAU",IF(AND(TRIM(UPPER($I819))="CONTRATUAL",ISNUMBER(SEARCH("INDIVIDUAL",SUBSTITUTE(UPPER($D819)," ","")))),"PREMIUM FREE",""))))</f>
        <v/>
      </c>
    </row>
    <row r="820">
      <c r="AC820">
        <f>IF($C820="","",IF(COUNTIF('Códigos Santander (ref)'!$A$2:$A$79,$C820)&gt;0,"SANTANDER",IF(COUNTIF('Códigos Itaú (ref)'!$A$2:$A$44,$C820)&gt;0,"ITAU",IF(AND(TRIM(UPPER($I820))="CONTRATUAL",ISNUMBER(SEARCH("INDIVIDUAL",SUBSTITUTE(UPPER($D820)," ","")))),"PREMIUM FREE",""))))</f>
        <v/>
      </c>
    </row>
    <row r="821">
      <c r="AC821">
        <f>IF($C821="","",IF(COUNTIF('Códigos Santander (ref)'!$A$2:$A$79,$C821)&gt;0,"SANTANDER",IF(COUNTIF('Códigos Itaú (ref)'!$A$2:$A$44,$C821)&gt;0,"ITAU",IF(AND(TRIM(UPPER($I821))="CONTRATUAL",ISNUMBER(SEARCH("INDIVIDUAL",SUBSTITUTE(UPPER($D821)," ","")))),"PREMIUM FREE",""))))</f>
        <v/>
      </c>
    </row>
    <row r="822">
      <c r="AC822">
        <f>IF($C822="","",IF(COUNTIF('Códigos Santander (ref)'!$A$2:$A$79,$C822)&gt;0,"SANTANDER",IF(COUNTIF('Códigos Itaú (ref)'!$A$2:$A$44,$C822)&gt;0,"ITAU",IF(AND(TRIM(UPPER($I822))="CONTRATUAL",ISNUMBER(SEARCH("INDIVIDUAL",SUBSTITUTE(UPPER($D822)," ","")))),"PREMIUM FREE",""))))</f>
        <v/>
      </c>
    </row>
    <row r="823">
      <c r="AC823">
        <f>IF($C823="","",IF(COUNTIF('Códigos Santander (ref)'!$A$2:$A$79,$C823)&gt;0,"SANTANDER",IF(COUNTIF('Códigos Itaú (ref)'!$A$2:$A$44,$C823)&gt;0,"ITAU",IF(AND(TRIM(UPPER($I823))="CONTRATUAL",ISNUMBER(SEARCH("INDIVIDUAL",SUBSTITUTE(UPPER($D823)," ","")))),"PREMIUM FREE",""))))</f>
        <v/>
      </c>
    </row>
    <row r="824">
      <c r="AC824">
        <f>IF($C824="","",IF(COUNTIF('Códigos Santander (ref)'!$A$2:$A$79,$C824)&gt;0,"SANTANDER",IF(COUNTIF('Códigos Itaú (ref)'!$A$2:$A$44,$C824)&gt;0,"ITAU",IF(AND(TRIM(UPPER($I824))="CONTRATUAL",ISNUMBER(SEARCH("INDIVIDUAL",SUBSTITUTE(UPPER($D824)," ","")))),"PREMIUM FREE",""))))</f>
        <v/>
      </c>
    </row>
    <row r="825">
      <c r="AC825">
        <f>IF($C825="","",IF(COUNTIF('Códigos Santander (ref)'!$A$2:$A$79,$C825)&gt;0,"SANTANDER",IF(COUNTIF('Códigos Itaú (ref)'!$A$2:$A$44,$C825)&gt;0,"ITAU",IF(AND(TRIM(UPPER($I825))="CONTRATUAL",ISNUMBER(SEARCH("INDIVIDUAL",SUBSTITUTE(UPPER($D825)," ","")))),"PREMIUM FREE",""))))</f>
        <v/>
      </c>
    </row>
    <row r="826">
      <c r="AC826">
        <f>IF($C826="","",IF(COUNTIF('Códigos Santander (ref)'!$A$2:$A$79,$C826)&gt;0,"SANTANDER",IF(COUNTIF('Códigos Itaú (ref)'!$A$2:$A$44,$C826)&gt;0,"ITAU",IF(AND(TRIM(UPPER($I826))="CONTRATUAL",ISNUMBER(SEARCH("INDIVIDUAL",SUBSTITUTE(UPPER($D826)," ","")))),"PREMIUM FREE",""))))</f>
        <v/>
      </c>
    </row>
    <row r="827">
      <c r="AC827">
        <f>IF($C827="","",IF(COUNTIF('Códigos Santander (ref)'!$A$2:$A$79,$C827)&gt;0,"SANTANDER",IF(COUNTIF('Códigos Itaú (ref)'!$A$2:$A$44,$C827)&gt;0,"ITAU",IF(AND(TRIM(UPPER($I827))="CONTRATUAL",ISNUMBER(SEARCH("INDIVIDUAL",SUBSTITUTE(UPPER($D827)," ","")))),"PREMIUM FREE",""))))</f>
        <v/>
      </c>
    </row>
    <row r="828">
      <c r="AC828">
        <f>IF($C828="","",IF(COUNTIF('Códigos Santander (ref)'!$A$2:$A$79,$C828)&gt;0,"SANTANDER",IF(COUNTIF('Códigos Itaú (ref)'!$A$2:$A$44,$C828)&gt;0,"ITAU",IF(AND(TRIM(UPPER($I828))="CONTRATUAL",ISNUMBER(SEARCH("INDIVIDUAL",SUBSTITUTE(UPPER($D828)," ","")))),"PREMIUM FREE",""))))</f>
        <v/>
      </c>
    </row>
    <row r="829">
      <c r="AC829">
        <f>IF($C829="","",IF(COUNTIF('Códigos Santander (ref)'!$A$2:$A$79,$C829)&gt;0,"SANTANDER",IF(COUNTIF('Códigos Itaú (ref)'!$A$2:$A$44,$C829)&gt;0,"ITAU",IF(AND(TRIM(UPPER($I829))="CONTRATUAL",ISNUMBER(SEARCH("INDIVIDUAL",SUBSTITUTE(UPPER($D829)," ","")))),"PREMIUM FREE",""))))</f>
        <v/>
      </c>
    </row>
    <row r="830">
      <c r="AC830">
        <f>IF($C830="","",IF(COUNTIF('Códigos Santander (ref)'!$A$2:$A$79,$C830)&gt;0,"SANTANDER",IF(COUNTIF('Códigos Itaú (ref)'!$A$2:$A$44,$C830)&gt;0,"ITAU",IF(AND(TRIM(UPPER($I830))="CONTRATUAL",ISNUMBER(SEARCH("INDIVIDUAL",SUBSTITUTE(UPPER($D830)," ","")))),"PREMIUM FREE",""))))</f>
        <v/>
      </c>
    </row>
    <row r="831">
      <c r="AC831">
        <f>IF($C831="","",IF(COUNTIF('Códigos Santander (ref)'!$A$2:$A$79,$C831)&gt;0,"SANTANDER",IF(COUNTIF('Códigos Itaú (ref)'!$A$2:$A$44,$C831)&gt;0,"ITAU",IF(AND(TRIM(UPPER($I831))="CONTRATUAL",ISNUMBER(SEARCH("INDIVIDUAL",SUBSTITUTE(UPPER($D831)," ","")))),"PREMIUM FREE",""))))</f>
        <v/>
      </c>
    </row>
    <row r="832">
      <c r="AC832">
        <f>IF($C832="","",IF(COUNTIF('Códigos Santander (ref)'!$A$2:$A$79,$C832)&gt;0,"SANTANDER",IF(COUNTIF('Códigos Itaú (ref)'!$A$2:$A$44,$C832)&gt;0,"ITAU",IF(AND(TRIM(UPPER($I832))="CONTRATUAL",ISNUMBER(SEARCH("INDIVIDUAL",SUBSTITUTE(UPPER($D832)," ","")))),"PREMIUM FREE",""))))</f>
        <v/>
      </c>
    </row>
    <row r="833">
      <c r="AC833">
        <f>IF($C833="","",IF(COUNTIF('Códigos Santander (ref)'!$A$2:$A$79,$C833)&gt;0,"SANTANDER",IF(COUNTIF('Códigos Itaú (ref)'!$A$2:$A$44,$C833)&gt;0,"ITAU",IF(AND(TRIM(UPPER($I833))="CONTRATUAL",ISNUMBER(SEARCH("INDIVIDUAL",SUBSTITUTE(UPPER($D833)," ","")))),"PREMIUM FREE",""))))</f>
        <v/>
      </c>
    </row>
    <row r="834">
      <c r="AC834">
        <f>IF($C834="","",IF(COUNTIF('Códigos Santander (ref)'!$A$2:$A$79,$C834)&gt;0,"SANTANDER",IF(COUNTIF('Códigos Itaú (ref)'!$A$2:$A$44,$C834)&gt;0,"ITAU",IF(AND(TRIM(UPPER($I834))="CONTRATUAL",ISNUMBER(SEARCH("INDIVIDUAL",SUBSTITUTE(UPPER($D834)," ","")))),"PREMIUM FREE",""))))</f>
        <v/>
      </c>
    </row>
    <row r="835">
      <c r="AC835">
        <f>IF($C835="","",IF(COUNTIF('Códigos Santander (ref)'!$A$2:$A$79,$C835)&gt;0,"SANTANDER",IF(COUNTIF('Códigos Itaú (ref)'!$A$2:$A$44,$C835)&gt;0,"ITAU",IF(AND(TRIM(UPPER($I835))="CONTRATUAL",ISNUMBER(SEARCH("INDIVIDUAL",SUBSTITUTE(UPPER($D835)," ","")))),"PREMIUM FREE",""))))</f>
        <v/>
      </c>
    </row>
    <row r="836">
      <c r="AC836">
        <f>IF($C836="","",IF(COUNTIF('Códigos Santander (ref)'!$A$2:$A$79,$C836)&gt;0,"SANTANDER",IF(COUNTIF('Códigos Itaú (ref)'!$A$2:$A$44,$C836)&gt;0,"ITAU",IF(AND(TRIM(UPPER($I836))="CONTRATUAL",ISNUMBER(SEARCH("INDIVIDUAL",SUBSTITUTE(UPPER($D836)," ","")))),"PREMIUM FREE",""))))</f>
        <v/>
      </c>
    </row>
    <row r="837">
      <c r="AC837">
        <f>IF($C837="","",IF(COUNTIF('Códigos Santander (ref)'!$A$2:$A$79,$C837)&gt;0,"SANTANDER",IF(COUNTIF('Códigos Itaú (ref)'!$A$2:$A$44,$C837)&gt;0,"ITAU",IF(AND(TRIM(UPPER($I837))="CONTRATUAL",ISNUMBER(SEARCH("INDIVIDUAL",SUBSTITUTE(UPPER($D837)," ","")))),"PREMIUM FREE",""))))</f>
        <v/>
      </c>
    </row>
    <row r="838">
      <c r="AC838">
        <f>IF($C838="","",IF(COUNTIF('Códigos Santander (ref)'!$A$2:$A$79,$C838)&gt;0,"SANTANDER",IF(COUNTIF('Códigos Itaú (ref)'!$A$2:$A$44,$C838)&gt;0,"ITAU",IF(AND(TRIM(UPPER($I838))="CONTRATUAL",ISNUMBER(SEARCH("INDIVIDUAL",SUBSTITUTE(UPPER($D838)," ","")))),"PREMIUM FREE",""))))</f>
        <v/>
      </c>
    </row>
    <row r="839">
      <c r="AC839">
        <f>IF($C839="","",IF(COUNTIF('Códigos Santander (ref)'!$A$2:$A$79,$C839)&gt;0,"SANTANDER",IF(COUNTIF('Códigos Itaú (ref)'!$A$2:$A$44,$C839)&gt;0,"ITAU",IF(AND(TRIM(UPPER($I839))="CONTRATUAL",ISNUMBER(SEARCH("INDIVIDUAL",SUBSTITUTE(UPPER($D839)," ","")))),"PREMIUM FREE",""))))</f>
        <v/>
      </c>
    </row>
    <row r="840">
      <c r="AC840">
        <f>IF($C840="","",IF(COUNTIF('Códigos Santander (ref)'!$A$2:$A$79,$C840)&gt;0,"SANTANDER",IF(COUNTIF('Códigos Itaú (ref)'!$A$2:$A$44,$C840)&gt;0,"ITAU",IF(AND(TRIM(UPPER($I840))="CONTRATUAL",ISNUMBER(SEARCH("INDIVIDUAL",SUBSTITUTE(UPPER($D840)," ","")))),"PREMIUM FREE",""))))</f>
        <v/>
      </c>
    </row>
    <row r="841">
      <c r="AC841">
        <f>IF($C841="","",IF(COUNTIF('Códigos Santander (ref)'!$A$2:$A$79,$C841)&gt;0,"SANTANDER",IF(COUNTIF('Códigos Itaú (ref)'!$A$2:$A$44,$C841)&gt;0,"ITAU",IF(AND(TRIM(UPPER($I841))="CONTRATUAL",ISNUMBER(SEARCH("INDIVIDUAL",SUBSTITUTE(UPPER($D841)," ","")))),"PREMIUM FREE",""))))</f>
        <v/>
      </c>
    </row>
    <row r="842">
      <c r="AC842">
        <f>IF($C842="","",IF(COUNTIF('Códigos Santander (ref)'!$A$2:$A$79,$C842)&gt;0,"SANTANDER",IF(COUNTIF('Códigos Itaú (ref)'!$A$2:$A$44,$C842)&gt;0,"ITAU",IF(AND(TRIM(UPPER($I842))="CONTRATUAL",ISNUMBER(SEARCH("INDIVIDUAL",SUBSTITUTE(UPPER($D842)," ","")))),"PREMIUM FREE",""))))</f>
        <v/>
      </c>
    </row>
    <row r="843">
      <c r="AC843">
        <f>IF($C843="","",IF(COUNTIF('Códigos Santander (ref)'!$A$2:$A$79,$C843)&gt;0,"SANTANDER",IF(COUNTIF('Códigos Itaú (ref)'!$A$2:$A$44,$C843)&gt;0,"ITAU",IF(AND(TRIM(UPPER($I843))="CONTRATUAL",ISNUMBER(SEARCH("INDIVIDUAL",SUBSTITUTE(UPPER($D843)," ","")))),"PREMIUM FREE",""))))</f>
        <v/>
      </c>
    </row>
    <row r="844">
      <c r="AC844">
        <f>IF($C844="","",IF(COUNTIF('Códigos Santander (ref)'!$A$2:$A$79,$C844)&gt;0,"SANTANDER",IF(COUNTIF('Códigos Itaú (ref)'!$A$2:$A$44,$C844)&gt;0,"ITAU",IF(AND(TRIM(UPPER($I844))="CONTRATUAL",ISNUMBER(SEARCH("INDIVIDUAL",SUBSTITUTE(UPPER($D844)," ","")))),"PREMIUM FREE",""))))</f>
        <v/>
      </c>
    </row>
    <row r="845">
      <c r="AC845">
        <f>IF($C845="","",IF(COUNTIF('Códigos Santander (ref)'!$A$2:$A$79,$C845)&gt;0,"SANTANDER",IF(COUNTIF('Códigos Itaú (ref)'!$A$2:$A$44,$C845)&gt;0,"ITAU",IF(AND(TRIM(UPPER($I845))="CONTRATUAL",ISNUMBER(SEARCH("INDIVIDUAL",SUBSTITUTE(UPPER($D845)," ","")))),"PREMIUM FREE",""))))</f>
        <v/>
      </c>
    </row>
    <row r="846">
      <c r="AC846">
        <f>IF($C846="","",IF(COUNTIF('Códigos Santander (ref)'!$A$2:$A$79,$C846)&gt;0,"SANTANDER",IF(COUNTIF('Códigos Itaú (ref)'!$A$2:$A$44,$C846)&gt;0,"ITAU",IF(AND(TRIM(UPPER($I846))="CONTRATUAL",ISNUMBER(SEARCH("INDIVIDUAL",SUBSTITUTE(UPPER($D846)," ","")))),"PREMIUM FREE",""))))</f>
        <v/>
      </c>
    </row>
    <row r="847">
      <c r="AC847">
        <f>IF($C847="","",IF(COUNTIF('Códigos Santander (ref)'!$A$2:$A$79,$C847)&gt;0,"SANTANDER",IF(COUNTIF('Códigos Itaú (ref)'!$A$2:$A$44,$C847)&gt;0,"ITAU",IF(AND(TRIM(UPPER($I847))="CONTRATUAL",ISNUMBER(SEARCH("INDIVIDUAL",SUBSTITUTE(UPPER($D847)," ","")))),"PREMIUM FREE",""))))</f>
        <v/>
      </c>
    </row>
    <row r="848">
      <c r="AC848">
        <f>IF($C848="","",IF(COUNTIF('Códigos Santander (ref)'!$A$2:$A$79,$C848)&gt;0,"SANTANDER",IF(COUNTIF('Códigos Itaú (ref)'!$A$2:$A$44,$C848)&gt;0,"ITAU",IF(AND(TRIM(UPPER($I848))="CONTRATUAL",ISNUMBER(SEARCH("INDIVIDUAL",SUBSTITUTE(UPPER($D848)," ","")))),"PREMIUM FREE",""))))</f>
        <v/>
      </c>
    </row>
    <row r="849">
      <c r="AC849">
        <f>IF($C849="","",IF(COUNTIF('Códigos Santander (ref)'!$A$2:$A$79,$C849)&gt;0,"SANTANDER",IF(COUNTIF('Códigos Itaú (ref)'!$A$2:$A$44,$C849)&gt;0,"ITAU",IF(AND(TRIM(UPPER($I849))="CONTRATUAL",ISNUMBER(SEARCH("INDIVIDUAL",SUBSTITUTE(UPPER($D849)," ","")))),"PREMIUM FREE",""))))</f>
        <v/>
      </c>
    </row>
    <row r="850">
      <c r="AC850">
        <f>IF($C850="","",IF(COUNTIF('Códigos Santander (ref)'!$A$2:$A$79,$C850)&gt;0,"SANTANDER",IF(COUNTIF('Códigos Itaú (ref)'!$A$2:$A$44,$C850)&gt;0,"ITAU",IF(AND(TRIM(UPPER($I850))="CONTRATUAL",ISNUMBER(SEARCH("INDIVIDUAL",SUBSTITUTE(UPPER($D850)," ","")))),"PREMIUM FREE",""))))</f>
        <v/>
      </c>
    </row>
    <row r="851">
      <c r="AC851">
        <f>IF($C851="","",IF(COUNTIF('Códigos Santander (ref)'!$A$2:$A$79,$C851)&gt;0,"SANTANDER",IF(COUNTIF('Códigos Itaú (ref)'!$A$2:$A$44,$C851)&gt;0,"ITAU",IF(AND(TRIM(UPPER($I851))="CONTRATUAL",ISNUMBER(SEARCH("INDIVIDUAL",SUBSTITUTE(UPPER($D851)," ","")))),"PREMIUM FREE",""))))</f>
        <v/>
      </c>
    </row>
    <row r="852">
      <c r="AC852">
        <f>IF($C852="","",IF(COUNTIF('Códigos Santander (ref)'!$A$2:$A$79,$C852)&gt;0,"SANTANDER",IF(COUNTIF('Códigos Itaú (ref)'!$A$2:$A$44,$C852)&gt;0,"ITAU",IF(AND(TRIM(UPPER($I852))="CONTRATUAL",ISNUMBER(SEARCH("INDIVIDUAL",SUBSTITUTE(UPPER($D852)," ","")))),"PREMIUM FREE",""))))</f>
        <v/>
      </c>
    </row>
    <row r="853">
      <c r="AC853">
        <f>IF($C853="","",IF(COUNTIF('Códigos Santander (ref)'!$A$2:$A$79,$C853)&gt;0,"SANTANDER",IF(COUNTIF('Códigos Itaú (ref)'!$A$2:$A$44,$C853)&gt;0,"ITAU",IF(AND(TRIM(UPPER($I853))="CONTRATUAL",ISNUMBER(SEARCH("INDIVIDUAL",SUBSTITUTE(UPPER($D853)," ","")))),"PREMIUM FREE",""))))</f>
        <v/>
      </c>
    </row>
    <row r="854">
      <c r="AC854">
        <f>IF($C854="","",IF(COUNTIF('Códigos Santander (ref)'!$A$2:$A$79,$C854)&gt;0,"SANTANDER",IF(COUNTIF('Códigos Itaú (ref)'!$A$2:$A$44,$C854)&gt;0,"ITAU",IF(AND(TRIM(UPPER($I854))="CONTRATUAL",ISNUMBER(SEARCH("INDIVIDUAL",SUBSTITUTE(UPPER($D854)," ","")))),"PREMIUM FREE",""))))</f>
        <v/>
      </c>
    </row>
    <row r="855">
      <c r="AC855">
        <f>IF($C855="","",IF(COUNTIF('Códigos Santander (ref)'!$A$2:$A$79,$C855)&gt;0,"SANTANDER",IF(COUNTIF('Códigos Itaú (ref)'!$A$2:$A$44,$C855)&gt;0,"ITAU",IF(AND(TRIM(UPPER($I855))="CONTRATUAL",ISNUMBER(SEARCH("INDIVIDUAL",SUBSTITUTE(UPPER($D855)," ","")))),"PREMIUM FREE",""))))</f>
        <v/>
      </c>
    </row>
    <row r="856">
      <c r="AC856">
        <f>IF($C856="","",IF(COUNTIF('Códigos Santander (ref)'!$A$2:$A$79,$C856)&gt;0,"SANTANDER",IF(COUNTIF('Códigos Itaú (ref)'!$A$2:$A$44,$C856)&gt;0,"ITAU",IF(AND(TRIM(UPPER($I856))="CONTRATUAL",ISNUMBER(SEARCH("INDIVIDUAL",SUBSTITUTE(UPPER($D856)," ","")))),"PREMIUM FREE",""))))</f>
        <v/>
      </c>
    </row>
    <row r="857">
      <c r="AC857">
        <f>IF($C857="","",IF(COUNTIF('Códigos Santander (ref)'!$A$2:$A$79,$C857)&gt;0,"SANTANDER",IF(COUNTIF('Códigos Itaú (ref)'!$A$2:$A$44,$C857)&gt;0,"ITAU",IF(AND(TRIM(UPPER($I857))="CONTRATUAL",ISNUMBER(SEARCH("INDIVIDUAL",SUBSTITUTE(UPPER($D857)," ","")))),"PREMIUM FREE",""))))</f>
        <v/>
      </c>
    </row>
    <row r="858">
      <c r="AC858">
        <f>IF($C858="","",IF(COUNTIF('Códigos Santander (ref)'!$A$2:$A$79,$C858)&gt;0,"SANTANDER",IF(COUNTIF('Códigos Itaú (ref)'!$A$2:$A$44,$C858)&gt;0,"ITAU",IF(AND(TRIM(UPPER($I858))="CONTRATUAL",ISNUMBER(SEARCH("INDIVIDUAL",SUBSTITUTE(UPPER($D858)," ","")))),"PREMIUM FREE",""))))</f>
        <v/>
      </c>
    </row>
    <row r="859">
      <c r="AC859">
        <f>IF($C859="","",IF(COUNTIF('Códigos Santander (ref)'!$A$2:$A$79,$C859)&gt;0,"SANTANDER",IF(COUNTIF('Códigos Itaú (ref)'!$A$2:$A$44,$C859)&gt;0,"ITAU",IF(AND(TRIM(UPPER($I859))="CONTRATUAL",ISNUMBER(SEARCH("INDIVIDUAL",SUBSTITUTE(UPPER($D859)," ","")))),"PREMIUM FREE",""))))</f>
        <v/>
      </c>
    </row>
    <row r="860">
      <c r="AC860">
        <f>IF($C860="","",IF(COUNTIF('Códigos Santander (ref)'!$A$2:$A$79,$C860)&gt;0,"SANTANDER",IF(COUNTIF('Códigos Itaú (ref)'!$A$2:$A$44,$C860)&gt;0,"ITAU",IF(AND(TRIM(UPPER($I860))="CONTRATUAL",ISNUMBER(SEARCH("INDIVIDUAL",SUBSTITUTE(UPPER($D860)," ","")))),"PREMIUM FREE",""))))</f>
        <v/>
      </c>
    </row>
    <row r="861">
      <c r="AC861">
        <f>IF($C861="","",IF(COUNTIF('Códigos Santander (ref)'!$A$2:$A$79,$C861)&gt;0,"SANTANDER",IF(COUNTIF('Códigos Itaú (ref)'!$A$2:$A$44,$C861)&gt;0,"ITAU",IF(AND(TRIM(UPPER($I861))="CONTRATUAL",ISNUMBER(SEARCH("INDIVIDUAL",SUBSTITUTE(UPPER($D861)," ","")))),"PREMIUM FREE",""))))</f>
        <v/>
      </c>
    </row>
    <row r="862">
      <c r="AC862">
        <f>IF($C862="","",IF(COUNTIF('Códigos Santander (ref)'!$A$2:$A$79,$C862)&gt;0,"SANTANDER",IF(COUNTIF('Códigos Itaú (ref)'!$A$2:$A$44,$C862)&gt;0,"ITAU",IF(AND(TRIM(UPPER($I862))="CONTRATUAL",ISNUMBER(SEARCH("INDIVIDUAL",SUBSTITUTE(UPPER($D862)," ","")))),"PREMIUM FREE",""))))</f>
        <v/>
      </c>
    </row>
    <row r="863">
      <c r="AC863">
        <f>IF($C863="","",IF(COUNTIF('Códigos Santander (ref)'!$A$2:$A$79,$C863)&gt;0,"SANTANDER",IF(COUNTIF('Códigos Itaú (ref)'!$A$2:$A$44,$C863)&gt;0,"ITAU",IF(AND(TRIM(UPPER($I863))="CONTRATUAL",ISNUMBER(SEARCH("INDIVIDUAL",SUBSTITUTE(UPPER($D863)," ","")))),"PREMIUM FREE",""))))</f>
        <v/>
      </c>
    </row>
    <row r="864">
      <c r="AC864">
        <f>IF($C864="","",IF(COUNTIF('Códigos Santander (ref)'!$A$2:$A$79,$C864)&gt;0,"SANTANDER",IF(COUNTIF('Códigos Itaú (ref)'!$A$2:$A$44,$C864)&gt;0,"ITAU",IF(AND(TRIM(UPPER($I864))="CONTRATUAL",ISNUMBER(SEARCH("INDIVIDUAL",SUBSTITUTE(UPPER($D864)," ","")))),"PREMIUM FREE",""))))</f>
        <v/>
      </c>
    </row>
    <row r="865">
      <c r="AC865">
        <f>IF($C865="","",IF(COUNTIF('Códigos Santander (ref)'!$A$2:$A$79,$C865)&gt;0,"SANTANDER",IF(COUNTIF('Códigos Itaú (ref)'!$A$2:$A$44,$C865)&gt;0,"ITAU",IF(AND(TRIM(UPPER($I865))="CONTRATUAL",ISNUMBER(SEARCH("INDIVIDUAL",SUBSTITUTE(UPPER($D865)," ","")))),"PREMIUM FREE",""))))</f>
        <v/>
      </c>
    </row>
    <row r="866">
      <c r="AC866">
        <f>IF($C866="","",IF(COUNTIF('Códigos Santander (ref)'!$A$2:$A$79,$C866)&gt;0,"SANTANDER",IF(COUNTIF('Códigos Itaú (ref)'!$A$2:$A$44,$C866)&gt;0,"ITAU",IF(AND(TRIM(UPPER($I866))="CONTRATUAL",ISNUMBER(SEARCH("INDIVIDUAL",SUBSTITUTE(UPPER($D866)," ","")))),"PREMIUM FREE",""))))</f>
        <v/>
      </c>
    </row>
    <row r="867">
      <c r="AC867">
        <f>IF($C867="","",IF(COUNTIF('Códigos Santander (ref)'!$A$2:$A$79,$C867)&gt;0,"SANTANDER",IF(COUNTIF('Códigos Itaú (ref)'!$A$2:$A$44,$C867)&gt;0,"ITAU",IF(AND(TRIM(UPPER($I867))="CONTRATUAL",ISNUMBER(SEARCH("INDIVIDUAL",SUBSTITUTE(UPPER($D867)," ","")))),"PREMIUM FREE",""))))</f>
        <v/>
      </c>
    </row>
    <row r="868">
      <c r="AC868">
        <f>IF($C868="","",IF(COUNTIF('Códigos Santander (ref)'!$A$2:$A$79,$C868)&gt;0,"SANTANDER",IF(COUNTIF('Códigos Itaú (ref)'!$A$2:$A$44,$C868)&gt;0,"ITAU",IF(AND(TRIM(UPPER($I868))="CONTRATUAL",ISNUMBER(SEARCH("INDIVIDUAL",SUBSTITUTE(UPPER($D868)," ","")))),"PREMIUM FREE",""))))</f>
        <v/>
      </c>
    </row>
    <row r="869">
      <c r="AC869">
        <f>IF($C869="","",IF(COUNTIF('Códigos Santander (ref)'!$A$2:$A$79,$C869)&gt;0,"SANTANDER",IF(COUNTIF('Códigos Itaú (ref)'!$A$2:$A$44,$C869)&gt;0,"ITAU",IF(AND(TRIM(UPPER($I869))="CONTRATUAL",ISNUMBER(SEARCH("INDIVIDUAL",SUBSTITUTE(UPPER($D869)," ","")))),"PREMIUM FREE",""))))</f>
        <v/>
      </c>
    </row>
    <row r="870">
      <c r="AC870">
        <f>IF($C870="","",IF(COUNTIF('Códigos Santander (ref)'!$A$2:$A$79,$C870)&gt;0,"SANTANDER",IF(COUNTIF('Códigos Itaú (ref)'!$A$2:$A$44,$C870)&gt;0,"ITAU",IF(AND(TRIM(UPPER($I870))="CONTRATUAL",ISNUMBER(SEARCH("INDIVIDUAL",SUBSTITUTE(UPPER($D870)," ","")))),"PREMIUM FREE",""))))</f>
        <v/>
      </c>
    </row>
    <row r="871">
      <c r="AC871">
        <f>IF($C871="","",IF(COUNTIF('Códigos Santander (ref)'!$A$2:$A$79,$C871)&gt;0,"SANTANDER",IF(COUNTIF('Códigos Itaú (ref)'!$A$2:$A$44,$C871)&gt;0,"ITAU",IF(AND(TRIM(UPPER($I871))="CONTRATUAL",ISNUMBER(SEARCH("INDIVIDUAL",SUBSTITUTE(UPPER($D871)," ","")))),"PREMIUM FREE",""))))</f>
        <v/>
      </c>
    </row>
    <row r="872">
      <c r="AC872">
        <f>IF($C872="","",IF(COUNTIF('Códigos Santander (ref)'!$A$2:$A$79,$C872)&gt;0,"SANTANDER",IF(COUNTIF('Códigos Itaú (ref)'!$A$2:$A$44,$C872)&gt;0,"ITAU",IF(AND(TRIM(UPPER($I872))="CONTRATUAL",ISNUMBER(SEARCH("INDIVIDUAL",SUBSTITUTE(UPPER($D872)," ","")))),"PREMIUM FREE",""))))</f>
        <v/>
      </c>
    </row>
    <row r="873">
      <c r="AC873">
        <f>IF($C873="","",IF(COUNTIF('Códigos Santander (ref)'!$A$2:$A$79,$C873)&gt;0,"SANTANDER",IF(COUNTIF('Códigos Itaú (ref)'!$A$2:$A$44,$C873)&gt;0,"ITAU",IF(AND(TRIM(UPPER($I873))="CONTRATUAL",ISNUMBER(SEARCH("INDIVIDUAL",SUBSTITUTE(UPPER($D873)," ","")))),"PREMIUM FREE",""))))</f>
        <v/>
      </c>
    </row>
    <row r="874">
      <c r="AC874">
        <f>IF($C874="","",IF(COUNTIF('Códigos Santander (ref)'!$A$2:$A$79,$C874)&gt;0,"SANTANDER",IF(COUNTIF('Códigos Itaú (ref)'!$A$2:$A$44,$C874)&gt;0,"ITAU",IF(AND(TRIM(UPPER($I874))="CONTRATUAL",ISNUMBER(SEARCH("INDIVIDUAL",SUBSTITUTE(UPPER($D874)," ","")))),"PREMIUM FREE",""))))</f>
        <v/>
      </c>
    </row>
    <row r="875">
      <c r="AC875">
        <f>IF($C875="","",IF(COUNTIF('Códigos Santander (ref)'!$A$2:$A$79,$C875)&gt;0,"SANTANDER",IF(COUNTIF('Códigos Itaú (ref)'!$A$2:$A$44,$C875)&gt;0,"ITAU",IF(AND(TRIM(UPPER($I875))="CONTRATUAL",ISNUMBER(SEARCH("INDIVIDUAL",SUBSTITUTE(UPPER($D875)," ","")))),"PREMIUM FREE",""))))</f>
        <v/>
      </c>
    </row>
    <row r="876">
      <c r="AC876">
        <f>IF($C876="","",IF(COUNTIF('Códigos Santander (ref)'!$A$2:$A$79,$C876)&gt;0,"SANTANDER",IF(COUNTIF('Códigos Itaú (ref)'!$A$2:$A$44,$C876)&gt;0,"ITAU",IF(AND(TRIM(UPPER($I876))="CONTRATUAL",ISNUMBER(SEARCH("INDIVIDUAL",SUBSTITUTE(UPPER($D876)," ","")))),"PREMIUM FREE",""))))</f>
        <v/>
      </c>
    </row>
    <row r="877">
      <c r="AC877">
        <f>IF($C877="","",IF(COUNTIF('Códigos Santander (ref)'!$A$2:$A$79,$C877)&gt;0,"SANTANDER",IF(COUNTIF('Códigos Itaú (ref)'!$A$2:$A$44,$C877)&gt;0,"ITAU",IF(AND(TRIM(UPPER($I877))="CONTRATUAL",ISNUMBER(SEARCH("INDIVIDUAL",SUBSTITUTE(UPPER($D877)," ","")))),"PREMIUM FREE",""))))</f>
        <v/>
      </c>
    </row>
    <row r="878">
      <c r="AC878">
        <f>IF($C878="","",IF(COUNTIF('Códigos Santander (ref)'!$A$2:$A$79,$C878)&gt;0,"SANTANDER",IF(COUNTIF('Códigos Itaú (ref)'!$A$2:$A$44,$C878)&gt;0,"ITAU",IF(AND(TRIM(UPPER($I878))="CONTRATUAL",ISNUMBER(SEARCH("INDIVIDUAL",SUBSTITUTE(UPPER($D878)," ","")))),"PREMIUM FREE",""))))</f>
        <v/>
      </c>
    </row>
    <row r="879">
      <c r="AC879">
        <f>IF($C879="","",IF(COUNTIF('Códigos Santander (ref)'!$A$2:$A$79,$C879)&gt;0,"SANTANDER",IF(COUNTIF('Códigos Itaú (ref)'!$A$2:$A$44,$C879)&gt;0,"ITAU",IF(AND(TRIM(UPPER($I879))="CONTRATUAL",ISNUMBER(SEARCH("INDIVIDUAL",SUBSTITUTE(UPPER($D879)," ","")))),"PREMIUM FREE",""))))</f>
        <v/>
      </c>
    </row>
    <row r="880">
      <c r="AC880">
        <f>IF($C880="","",IF(COUNTIF('Códigos Santander (ref)'!$A$2:$A$79,$C880)&gt;0,"SANTANDER",IF(COUNTIF('Códigos Itaú (ref)'!$A$2:$A$44,$C880)&gt;0,"ITAU",IF(AND(TRIM(UPPER($I880))="CONTRATUAL",ISNUMBER(SEARCH("INDIVIDUAL",SUBSTITUTE(UPPER($D880)," ","")))),"PREMIUM FREE",""))))</f>
        <v/>
      </c>
    </row>
    <row r="881">
      <c r="AC881">
        <f>IF($C881="","",IF(COUNTIF('Códigos Santander (ref)'!$A$2:$A$79,$C881)&gt;0,"SANTANDER",IF(COUNTIF('Códigos Itaú (ref)'!$A$2:$A$44,$C881)&gt;0,"ITAU",IF(AND(TRIM(UPPER($I881))="CONTRATUAL",ISNUMBER(SEARCH("INDIVIDUAL",SUBSTITUTE(UPPER($D881)," ","")))),"PREMIUM FREE",""))))</f>
        <v/>
      </c>
    </row>
    <row r="882">
      <c r="AC882">
        <f>IF($C882="","",IF(COUNTIF('Códigos Santander (ref)'!$A$2:$A$79,$C882)&gt;0,"SANTANDER",IF(COUNTIF('Códigos Itaú (ref)'!$A$2:$A$44,$C882)&gt;0,"ITAU",IF(AND(TRIM(UPPER($I882))="CONTRATUAL",ISNUMBER(SEARCH("INDIVIDUAL",SUBSTITUTE(UPPER($D882)," ","")))),"PREMIUM FREE",""))))</f>
        <v/>
      </c>
    </row>
    <row r="883">
      <c r="AC883">
        <f>IF($C883="","",IF(COUNTIF('Códigos Santander (ref)'!$A$2:$A$79,$C883)&gt;0,"SANTANDER",IF(COUNTIF('Códigos Itaú (ref)'!$A$2:$A$44,$C883)&gt;0,"ITAU",IF(AND(TRIM(UPPER($I883))="CONTRATUAL",ISNUMBER(SEARCH("INDIVIDUAL",SUBSTITUTE(UPPER($D883)," ","")))),"PREMIUM FREE",""))))</f>
        <v/>
      </c>
    </row>
    <row r="884">
      <c r="AC884">
        <f>IF($C884="","",IF(COUNTIF('Códigos Santander (ref)'!$A$2:$A$79,$C884)&gt;0,"SANTANDER",IF(COUNTIF('Códigos Itaú (ref)'!$A$2:$A$44,$C884)&gt;0,"ITAU",IF(AND(TRIM(UPPER($I884))="CONTRATUAL",ISNUMBER(SEARCH("INDIVIDUAL",SUBSTITUTE(UPPER($D884)," ","")))),"PREMIUM FREE",""))))</f>
        <v/>
      </c>
    </row>
    <row r="885">
      <c r="AC885">
        <f>IF($C885="","",IF(COUNTIF('Códigos Santander (ref)'!$A$2:$A$79,$C885)&gt;0,"SANTANDER",IF(COUNTIF('Códigos Itaú (ref)'!$A$2:$A$44,$C885)&gt;0,"ITAU",IF(AND(TRIM(UPPER($I885))="CONTRATUAL",ISNUMBER(SEARCH("INDIVIDUAL",SUBSTITUTE(UPPER($D885)," ","")))),"PREMIUM FREE",""))))</f>
        <v/>
      </c>
    </row>
    <row r="886">
      <c r="AC886">
        <f>IF($C886="","",IF(COUNTIF('Códigos Santander (ref)'!$A$2:$A$79,$C886)&gt;0,"SANTANDER",IF(COUNTIF('Códigos Itaú (ref)'!$A$2:$A$44,$C886)&gt;0,"ITAU",IF(AND(TRIM(UPPER($I886))="CONTRATUAL",ISNUMBER(SEARCH("INDIVIDUAL",SUBSTITUTE(UPPER($D886)," ","")))),"PREMIUM FREE",""))))</f>
        <v/>
      </c>
    </row>
    <row r="887">
      <c r="AC887">
        <f>IF($C887="","",IF(COUNTIF('Códigos Santander (ref)'!$A$2:$A$79,$C887)&gt;0,"SANTANDER",IF(COUNTIF('Códigos Itaú (ref)'!$A$2:$A$44,$C887)&gt;0,"ITAU",IF(AND(TRIM(UPPER($I887))="CONTRATUAL",ISNUMBER(SEARCH("INDIVIDUAL",SUBSTITUTE(UPPER($D887)," ","")))),"PREMIUM FREE",""))))</f>
        <v/>
      </c>
    </row>
    <row r="888">
      <c r="AC888">
        <f>IF($C888="","",IF(COUNTIF('Códigos Santander (ref)'!$A$2:$A$79,$C888)&gt;0,"SANTANDER",IF(COUNTIF('Códigos Itaú (ref)'!$A$2:$A$44,$C888)&gt;0,"ITAU",IF(AND(TRIM(UPPER($I888))="CONTRATUAL",ISNUMBER(SEARCH("INDIVIDUAL",SUBSTITUTE(UPPER($D888)," ","")))),"PREMIUM FREE",""))))</f>
        <v/>
      </c>
    </row>
    <row r="889">
      <c r="AC889">
        <f>IF($C889="","",IF(COUNTIF('Códigos Santander (ref)'!$A$2:$A$79,$C889)&gt;0,"SANTANDER",IF(COUNTIF('Códigos Itaú (ref)'!$A$2:$A$44,$C889)&gt;0,"ITAU",IF(AND(TRIM(UPPER($I889))="CONTRATUAL",ISNUMBER(SEARCH("INDIVIDUAL",SUBSTITUTE(UPPER($D889)," ","")))),"PREMIUM FREE",""))))</f>
        <v/>
      </c>
    </row>
    <row r="890">
      <c r="AC890">
        <f>IF($C890="","",IF(COUNTIF('Códigos Santander (ref)'!$A$2:$A$79,$C890)&gt;0,"SANTANDER",IF(COUNTIF('Códigos Itaú (ref)'!$A$2:$A$44,$C890)&gt;0,"ITAU",IF(AND(TRIM(UPPER($I890))="CONTRATUAL",ISNUMBER(SEARCH("INDIVIDUAL",SUBSTITUTE(UPPER($D890)," ","")))),"PREMIUM FREE",""))))</f>
        <v/>
      </c>
    </row>
    <row r="891">
      <c r="AC891">
        <f>IF($C891="","",IF(COUNTIF('Códigos Santander (ref)'!$A$2:$A$79,$C891)&gt;0,"SANTANDER",IF(COUNTIF('Códigos Itaú (ref)'!$A$2:$A$44,$C891)&gt;0,"ITAU",IF(AND(TRIM(UPPER($I891))="CONTRATUAL",ISNUMBER(SEARCH("INDIVIDUAL",SUBSTITUTE(UPPER($D891)," ","")))),"PREMIUM FREE",""))))</f>
        <v/>
      </c>
    </row>
    <row r="892">
      <c r="AC892">
        <f>IF($C892="","",IF(COUNTIF('Códigos Santander (ref)'!$A$2:$A$79,$C892)&gt;0,"SANTANDER",IF(COUNTIF('Códigos Itaú (ref)'!$A$2:$A$44,$C892)&gt;0,"ITAU",IF(AND(TRIM(UPPER($I892))="CONTRATUAL",ISNUMBER(SEARCH("INDIVIDUAL",SUBSTITUTE(UPPER($D892)," ","")))),"PREMIUM FREE",""))))</f>
        <v/>
      </c>
    </row>
    <row r="893">
      <c r="AC893">
        <f>IF($C893="","",IF(COUNTIF('Códigos Santander (ref)'!$A$2:$A$79,$C893)&gt;0,"SANTANDER",IF(COUNTIF('Códigos Itaú (ref)'!$A$2:$A$44,$C893)&gt;0,"ITAU",IF(AND(TRIM(UPPER($I893))="CONTRATUAL",ISNUMBER(SEARCH("INDIVIDUAL",SUBSTITUTE(UPPER($D893)," ","")))),"PREMIUM FREE",""))))</f>
        <v/>
      </c>
    </row>
    <row r="894">
      <c r="AC894">
        <f>IF($C894="","",IF(COUNTIF('Códigos Santander (ref)'!$A$2:$A$79,$C894)&gt;0,"SANTANDER",IF(COUNTIF('Códigos Itaú (ref)'!$A$2:$A$44,$C894)&gt;0,"ITAU",IF(AND(TRIM(UPPER($I894))="CONTRATUAL",ISNUMBER(SEARCH("INDIVIDUAL",SUBSTITUTE(UPPER($D894)," ","")))),"PREMIUM FREE",""))))</f>
        <v/>
      </c>
    </row>
    <row r="895">
      <c r="AC895">
        <f>IF($C895="","",IF(COUNTIF('Códigos Santander (ref)'!$A$2:$A$79,$C895)&gt;0,"SANTANDER",IF(COUNTIF('Códigos Itaú (ref)'!$A$2:$A$44,$C895)&gt;0,"ITAU",IF(AND(TRIM(UPPER($I895))="CONTRATUAL",ISNUMBER(SEARCH("INDIVIDUAL",SUBSTITUTE(UPPER($D895)," ","")))),"PREMIUM FREE",""))))</f>
        <v/>
      </c>
    </row>
    <row r="896">
      <c r="AC896">
        <f>IF($C896="","",IF(COUNTIF('Códigos Santander (ref)'!$A$2:$A$79,$C896)&gt;0,"SANTANDER",IF(COUNTIF('Códigos Itaú (ref)'!$A$2:$A$44,$C896)&gt;0,"ITAU",IF(AND(TRIM(UPPER($I896))="CONTRATUAL",ISNUMBER(SEARCH("INDIVIDUAL",SUBSTITUTE(UPPER($D896)," ","")))),"PREMIUM FREE",""))))</f>
        <v/>
      </c>
    </row>
    <row r="897">
      <c r="AC897">
        <f>IF($C897="","",IF(COUNTIF('Códigos Santander (ref)'!$A$2:$A$79,$C897)&gt;0,"SANTANDER",IF(COUNTIF('Códigos Itaú (ref)'!$A$2:$A$44,$C897)&gt;0,"ITAU",IF(AND(TRIM(UPPER($I897))="CONTRATUAL",ISNUMBER(SEARCH("INDIVIDUAL",SUBSTITUTE(UPPER($D897)," ","")))),"PREMIUM FREE",""))))</f>
        <v/>
      </c>
    </row>
    <row r="898">
      <c r="AC898">
        <f>IF($C898="","",IF(COUNTIF('Códigos Santander (ref)'!$A$2:$A$79,$C898)&gt;0,"SANTANDER",IF(COUNTIF('Códigos Itaú (ref)'!$A$2:$A$44,$C898)&gt;0,"ITAU",IF(AND(TRIM(UPPER($I898))="CONTRATUAL",ISNUMBER(SEARCH("INDIVIDUAL",SUBSTITUTE(UPPER($D898)," ","")))),"PREMIUM FREE",""))))</f>
        <v/>
      </c>
    </row>
    <row r="899">
      <c r="AC899">
        <f>IF($C899="","",IF(COUNTIF('Códigos Santander (ref)'!$A$2:$A$79,$C899)&gt;0,"SANTANDER",IF(COUNTIF('Códigos Itaú (ref)'!$A$2:$A$44,$C899)&gt;0,"ITAU",IF(AND(TRIM(UPPER($I899))="CONTRATUAL",ISNUMBER(SEARCH("INDIVIDUAL",SUBSTITUTE(UPPER($D899)," ","")))),"PREMIUM FREE",""))))</f>
        <v/>
      </c>
    </row>
    <row r="900">
      <c r="AC900">
        <f>IF($C900="","",IF(COUNTIF('Códigos Santander (ref)'!$A$2:$A$79,$C900)&gt;0,"SANTANDER",IF(COUNTIF('Códigos Itaú (ref)'!$A$2:$A$44,$C900)&gt;0,"ITAU",IF(AND(TRIM(UPPER($I900))="CONTRATUAL",ISNUMBER(SEARCH("INDIVIDUAL",SUBSTITUTE(UPPER($D900)," ","")))),"PREMIUM FREE",""))))</f>
        <v/>
      </c>
    </row>
    <row r="901">
      <c r="AC901">
        <f>IF($C901="","",IF(COUNTIF('Códigos Santander (ref)'!$A$2:$A$79,$C901)&gt;0,"SANTANDER",IF(COUNTIF('Códigos Itaú (ref)'!$A$2:$A$44,$C901)&gt;0,"ITAU",IF(AND(TRIM(UPPER($I901))="CONTRATUAL",ISNUMBER(SEARCH("INDIVIDUAL",SUBSTITUTE(UPPER($D901)," ","")))),"PREMIUM FREE",""))))</f>
        <v/>
      </c>
    </row>
    <row r="902">
      <c r="AC902">
        <f>IF($C902="","",IF(COUNTIF('Códigos Santander (ref)'!$A$2:$A$79,$C902)&gt;0,"SANTANDER",IF(COUNTIF('Códigos Itaú (ref)'!$A$2:$A$44,$C902)&gt;0,"ITAU",IF(AND(TRIM(UPPER($I902))="CONTRATUAL",ISNUMBER(SEARCH("INDIVIDUAL",SUBSTITUTE(UPPER($D902)," ","")))),"PREMIUM FREE",""))))</f>
        <v/>
      </c>
    </row>
    <row r="903">
      <c r="AC903">
        <f>IF($C903="","",IF(COUNTIF('Códigos Santander (ref)'!$A$2:$A$79,$C903)&gt;0,"SANTANDER",IF(COUNTIF('Códigos Itaú (ref)'!$A$2:$A$44,$C903)&gt;0,"ITAU",IF(AND(TRIM(UPPER($I903))="CONTRATUAL",ISNUMBER(SEARCH("INDIVIDUAL",SUBSTITUTE(UPPER($D903)," ","")))),"PREMIUM FREE",""))))</f>
        <v/>
      </c>
    </row>
    <row r="904">
      <c r="AC904">
        <f>IF($C904="","",IF(COUNTIF('Códigos Santander (ref)'!$A$2:$A$79,$C904)&gt;0,"SANTANDER",IF(COUNTIF('Códigos Itaú (ref)'!$A$2:$A$44,$C904)&gt;0,"ITAU",IF(AND(TRIM(UPPER($I904))="CONTRATUAL",ISNUMBER(SEARCH("INDIVIDUAL",SUBSTITUTE(UPPER($D904)," ","")))),"PREMIUM FREE",""))))</f>
        <v/>
      </c>
    </row>
    <row r="905">
      <c r="AC905">
        <f>IF($C905="","",IF(COUNTIF('Códigos Santander (ref)'!$A$2:$A$79,$C905)&gt;0,"SANTANDER",IF(COUNTIF('Códigos Itaú (ref)'!$A$2:$A$44,$C905)&gt;0,"ITAU",IF(AND(TRIM(UPPER($I905))="CONTRATUAL",ISNUMBER(SEARCH("INDIVIDUAL",SUBSTITUTE(UPPER($D905)," ","")))),"PREMIUM FREE",""))))</f>
        <v/>
      </c>
    </row>
    <row r="906">
      <c r="AC906">
        <f>IF($C906="","",IF(COUNTIF('Códigos Santander (ref)'!$A$2:$A$79,$C906)&gt;0,"SANTANDER",IF(COUNTIF('Códigos Itaú (ref)'!$A$2:$A$44,$C906)&gt;0,"ITAU",IF(AND(TRIM(UPPER($I906))="CONTRATUAL",ISNUMBER(SEARCH("INDIVIDUAL",SUBSTITUTE(UPPER($D906)," ","")))),"PREMIUM FREE",""))))</f>
        <v/>
      </c>
    </row>
    <row r="907">
      <c r="AC907">
        <f>IF($C907="","",IF(COUNTIF('Códigos Santander (ref)'!$A$2:$A$79,$C907)&gt;0,"SANTANDER",IF(COUNTIF('Códigos Itaú (ref)'!$A$2:$A$44,$C907)&gt;0,"ITAU",IF(AND(TRIM(UPPER($I907))="CONTRATUAL",ISNUMBER(SEARCH("INDIVIDUAL",SUBSTITUTE(UPPER($D907)," ","")))),"PREMIUM FREE",""))))</f>
        <v/>
      </c>
    </row>
    <row r="908">
      <c r="AC908">
        <f>IF($C908="","",IF(COUNTIF('Códigos Santander (ref)'!$A$2:$A$79,$C908)&gt;0,"SANTANDER",IF(COUNTIF('Códigos Itaú (ref)'!$A$2:$A$44,$C908)&gt;0,"ITAU",IF(AND(TRIM(UPPER($I908))="CONTRATUAL",ISNUMBER(SEARCH("INDIVIDUAL",SUBSTITUTE(UPPER($D908)," ","")))),"PREMIUM FREE",""))))</f>
        <v/>
      </c>
    </row>
    <row r="909">
      <c r="AC909">
        <f>IF($C909="","",IF(COUNTIF('Códigos Santander (ref)'!$A$2:$A$79,$C909)&gt;0,"SANTANDER",IF(COUNTIF('Códigos Itaú (ref)'!$A$2:$A$44,$C909)&gt;0,"ITAU",IF(AND(TRIM(UPPER($I909))="CONTRATUAL",ISNUMBER(SEARCH("INDIVIDUAL",SUBSTITUTE(UPPER($D909)," ","")))),"PREMIUM FREE",""))))</f>
        <v/>
      </c>
    </row>
    <row r="910">
      <c r="AC910">
        <f>IF($C910="","",IF(COUNTIF('Códigos Santander (ref)'!$A$2:$A$79,$C910)&gt;0,"SANTANDER",IF(COUNTIF('Códigos Itaú (ref)'!$A$2:$A$44,$C910)&gt;0,"ITAU",IF(AND(TRIM(UPPER($I910))="CONTRATUAL",ISNUMBER(SEARCH("INDIVIDUAL",SUBSTITUTE(UPPER($D910)," ","")))),"PREMIUM FREE",""))))</f>
        <v/>
      </c>
    </row>
    <row r="911">
      <c r="AC911">
        <f>IF($C911="","",IF(COUNTIF('Códigos Santander (ref)'!$A$2:$A$79,$C911)&gt;0,"SANTANDER",IF(COUNTIF('Códigos Itaú (ref)'!$A$2:$A$44,$C911)&gt;0,"ITAU",IF(AND(TRIM(UPPER($I911))="CONTRATUAL",ISNUMBER(SEARCH("INDIVIDUAL",SUBSTITUTE(UPPER($D911)," ","")))),"PREMIUM FREE",""))))</f>
        <v/>
      </c>
    </row>
    <row r="912">
      <c r="AC912">
        <f>IF($C912="","",IF(COUNTIF('Códigos Santander (ref)'!$A$2:$A$79,$C912)&gt;0,"SANTANDER",IF(COUNTIF('Códigos Itaú (ref)'!$A$2:$A$44,$C912)&gt;0,"ITAU",IF(AND(TRIM(UPPER($I912))="CONTRATUAL",ISNUMBER(SEARCH("INDIVIDUAL",SUBSTITUTE(UPPER($D912)," ","")))),"PREMIUM FREE",""))))</f>
        <v/>
      </c>
    </row>
    <row r="913">
      <c r="AC913">
        <f>IF($C913="","",IF(COUNTIF('Códigos Santander (ref)'!$A$2:$A$79,$C913)&gt;0,"SANTANDER",IF(COUNTIF('Códigos Itaú (ref)'!$A$2:$A$44,$C913)&gt;0,"ITAU",IF(AND(TRIM(UPPER($I913))="CONTRATUAL",ISNUMBER(SEARCH("INDIVIDUAL",SUBSTITUTE(UPPER($D913)," ","")))),"PREMIUM FREE",""))))</f>
        <v/>
      </c>
    </row>
    <row r="914">
      <c r="AC914">
        <f>IF($C914="","",IF(COUNTIF('Códigos Santander (ref)'!$A$2:$A$79,$C914)&gt;0,"SANTANDER",IF(COUNTIF('Códigos Itaú (ref)'!$A$2:$A$44,$C914)&gt;0,"ITAU",IF(AND(TRIM(UPPER($I914))="CONTRATUAL",ISNUMBER(SEARCH("INDIVIDUAL",SUBSTITUTE(UPPER($D914)," ","")))),"PREMIUM FREE",""))))</f>
        <v/>
      </c>
    </row>
    <row r="915">
      <c r="AC915">
        <f>IF($C915="","",IF(COUNTIF('Códigos Santander (ref)'!$A$2:$A$79,$C915)&gt;0,"SANTANDER",IF(COUNTIF('Códigos Itaú (ref)'!$A$2:$A$44,$C915)&gt;0,"ITAU",IF(AND(TRIM(UPPER($I915))="CONTRATUAL",ISNUMBER(SEARCH("INDIVIDUAL",SUBSTITUTE(UPPER($D915)," ","")))),"PREMIUM FREE",""))))</f>
        <v/>
      </c>
    </row>
    <row r="916">
      <c r="AC916">
        <f>IF($C916="","",IF(COUNTIF('Códigos Santander (ref)'!$A$2:$A$79,$C916)&gt;0,"SANTANDER",IF(COUNTIF('Códigos Itaú (ref)'!$A$2:$A$44,$C916)&gt;0,"ITAU",IF(AND(TRIM(UPPER($I916))="CONTRATUAL",ISNUMBER(SEARCH("INDIVIDUAL",SUBSTITUTE(UPPER($D916)," ","")))),"PREMIUM FREE",""))))</f>
        <v/>
      </c>
    </row>
    <row r="917">
      <c r="AC917">
        <f>IF($C917="","",IF(COUNTIF('Códigos Santander (ref)'!$A$2:$A$79,$C917)&gt;0,"SANTANDER",IF(COUNTIF('Códigos Itaú (ref)'!$A$2:$A$44,$C917)&gt;0,"ITAU",IF(AND(TRIM(UPPER($I917))="CONTRATUAL",ISNUMBER(SEARCH("INDIVIDUAL",SUBSTITUTE(UPPER($D917)," ","")))),"PREMIUM FREE",""))))</f>
        <v/>
      </c>
    </row>
    <row r="918">
      <c r="AC918">
        <f>IF($C918="","",IF(COUNTIF('Códigos Santander (ref)'!$A$2:$A$79,$C918)&gt;0,"SANTANDER",IF(COUNTIF('Códigos Itaú (ref)'!$A$2:$A$44,$C918)&gt;0,"ITAU",IF(AND(TRIM(UPPER($I918))="CONTRATUAL",ISNUMBER(SEARCH("INDIVIDUAL",SUBSTITUTE(UPPER($D918)," ","")))),"PREMIUM FREE",""))))</f>
        <v/>
      </c>
    </row>
    <row r="919">
      <c r="AC919">
        <f>IF($C919="","",IF(COUNTIF('Códigos Santander (ref)'!$A$2:$A$79,$C919)&gt;0,"SANTANDER",IF(COUNTIF('Códigos Itaú (ref)'!$A$2:$A$44,$C919)&gt;0,"ITAU",IF(AND(TRIM(UPPER($I919))="CONTRATUAL",ISNUMBER(SEARCH("INDIVIDUAL",SUBSTITUTE(UPPER($D919)," ","")))),"PREMIUM FREE",""))))</f>
        <v/>
      </c>
    </row>
    <row r="920">
      <c r="AC920">
        <f>IF($C920="","",IF(COUNTIF('Códigos Santander (ref)'!$A$2:$A$79,$C920)&gt;0,"SANTANDER",IF(COUNTIF('Códigos Itaú (ref)'!$A$2:$A$44,$C920)&gt;0,"ITAU",IF(AND(TRIM(UPPER($I920))="CONTRATUAL",ISNUMBER(SEARCH("INDIVIDUAL",SUBSTITUTE(UPPER($D920)," ","")))),"PREMIUM FREE",""))))</f>
        <v/>
      </c>
    </row>
    <row r="921">
      <c r="AC921">
        <f>IF($C921="","",IF(COUNTIF('Códigos Santander (ref)'!$A$2:$A$79,$C921)&gt;0,"SANTANDER",IF(COUNTIF('Códigos Itaú (ref)'!$A$2:$A$44,$C921)&gt;0,"ITAU",IF(AND(TRIM(UPPER($I921))="CONTRATUAL",ISNUMBER(SEARCH("INDIVIDUAL",SUBSTITUTE(UPPER($D921)," ","")))),"PREMIUM FREE",""))))</f>
        <v/>
      </c>
    </row>
    <row r="922">
      <c r="AC922">
        <f>IF($C922="","",IF(COUNTIF('Códigos Santander (ref)'!$A$2:$A$79,$C922)&gt;0,"SANTANDER",IF(COUNTIF('Códigos Itaú (ref)'!$A$2:$A$44,$C922)&gt;0,"ITAU",IF(AND(TRIM(UPPER($I922))="CONTRATUAL",ISNUMBER(SEARCH("INDIVIDUAL",SUBSTITUTE(UPPER($D922)," ","")))),"PREMIUM FREE",""))))</f>
        <v/>
      </c>
    </row>
    <row r="923">
      <c r="AC923">
        <f>IF($C923="","",IF(COUNTIF('Códigos Santander (ref)'!$A$2:$A$79,$C923)&gt;0,"SANTANDER",IF(COUNTIF('Códigos Itaú (ref)'!$A$2:$A$44,$C923)&gt;0,"ITAU",IF(AND(TRIM(UPPER($I923))="CONTRATUAL",ISNUMBER(SEARCH("INDIVIDUAL",SUBSTITUTE(UPPER($D923)," ","")))),"PREMIUM FREE",""))))</f>
        <v/>
      </c>
    </row>
    <row r="924">
      <c r="AC924">
        <f>IF($C924="","",IF(COUNTIF('Códigos Santander (ref)'!$A$2:$A$79,$C924)&gt;0,"SANTANDER",IF(COUNTIF('Códigos Itaú (ref)'!$A$2:$A$44,$C924)&gt;0,"ITAU",IF(AND(TRIM(UPPER($I924))="CONTRATUAL",ISNUMBER(SEARCH("INDIVIDUAL",SUBSTITUTE(UPPER($D924)," ","")))),"PREMIUM FREE",""))))</f>
        <v/>
      </c>
    </row>
    <row r="925">
      <c r="AC925">
        <f>IF($C925="","",IF(COUNTIF('Códigos Santander (ref)'!$A$2:$A$79,$C925)&gt;0,"SANTANDER",IF(COUNTIF('Códigos Itaú (ref)'!$A$2:$A$44,$C925)&gt;0,"ITAU",IF(AND(TRIM(UPPER($I925))="CONTRATUAL",ISNUMBER(SEARCH("INDIVIDUAL",SUBSTITUTE(UPPER($D925)," ","")))),"PREMIUM FREE",""))))</f>
        <v/>
      </c>
    </row>
    <row r="926">
      <c r="AC926">
        <f>IF($C926="","",IF(COUNTIF('Códigos Santander (ref)'!$A$2:$A$79,$C926)&gt;0,"SANTANDER",IF(COUNTIF('Códigos Itaú (ref)'!$A$2:$A$44,$C926)&gt;0,"ITAU",IF(AND(TRIM(UPPER($I926))="CONTRATUAL",ISNUMBER(SEARCH("INDIVIDUAL",SUBSTITUTE(UPPER($D926)," ","")))),"PREMIUM FREE",""))))</f>
        <v/>
      </c>
    </row>
    <row r="927">
      <c r="AC927">
        <f>IF($C927="","",IF(COUNTIF('Códigos Santander (ref)'!$A$2:$A$79,$C927)&gt;0,"SANTANDER",IF(COUNTIF('Códigos Itaú (ref)'!$A$2:$A$44,$C927)&gt;0,"ITAU",IF(AND(TRIM(UPPER($I927))="CONTRATUAL",ISNUMBER(SEARCH("INDIVIDUAL",SUBSTITUTE(UPPER($D927)," ","")))),"PREMIUM FREE",""))))</f>
        <v/>
      </c>
    </row>
    <row r="928">
      <c r="AC928">
        <f>IF($C928="","",IF(COUNTIF('Códigos Santander (ref)'!$A$2:$A$79,$C928)&gt;0,"SANTANDER",IF(COUNTIF('Códigos Itaú (ref)'!$A$2:$A$44,$C928)&gt;0,"ITAU",IF(AND(TRIM(UPPER($I928))="CONTRATUAL",ISNUMBER(SEARCH("INDIVIDUAL",SUBSTITUTE(UPPER($D928)," ","")))),"PREMIUM FREE",""))))</f>
        <v/>
      </c>
    </row>
    <row r="929">
      <c r="AC929">
        <f>IF($C929="","",IF(COUNTIF('Códigos Santander (ref)'!$A$2:$A$79,$C929)&gt;0,"SANTANDER",IF(COUNTIF('Códigos Itaú (ref)'!$A$2:$A$44,$C929)&gt;0,"ITAU",IF(AND(TRIM(UPPER($I929))="CONTRATUAL",ISNUMBER(SEARCH("INDIVIDUAL",SUBSTITUTE(UPPER($D929)," ","")))),"PREMIUM FREE",""))))</f>
        <v/>
      </c>
    </row>
    <row r="930">
      <c r="AC930">
        <f>IF($C930="","",IF(COUNTIF('Códigos Santander (ref)'!$A$2:$A$79,$C930)&gt;0,"SANTANDER",IF(COUNTIF('Códigos Itaú (ref)'!$A$2:$A$44,$C930)&gt;0,"ITAU",IF(AND(TRIM(UPPER($I930))="CONTRATUAL",ISNUMBER(SEARCH("INDIVIDUAL",SUBSTITUTE(UPPER($D930)," ","")))),"PREMIUM FREE",""))))</f>
        <v/>
      </c>
    </row>
    <row r="931">
      <c r="AC931">
        <f>IF($C931="","",IF(COUNTIF('Códigos Santander (ref)'!$A$2:$A$79,$C931)&gt;0,"SANTANDER",IF(COUNTIF('Códigos Itaú (ref)'!$A$2:$A$44,$C931)&gt;0,"ITAU",IF(AND(TRIM(UPPER($I931))="CONTRATUAL",ISNUMBER(SEARCH("INDIVIDUAL",SUBSTITUTE(UPPER($D931)," ","")))),"PREMIUM FREE",""))))</f>
        <v/>
      </c>
    </row>
    <row r="932">
      <c r="AC932">
        <f>IF($C932="","",IF(COUNTIF('Códigos Santander (ref)'!$A$2:$A$79,$C932)&gt;0,"SANTANDER",IF(COUNTIF('Códigos Itaú (ref)'!$A$2:$A$44,$C932)&gt;0,"ITAU",IF(AND(TRIM(UPPER($I932))="CONTRATUAL",ISNUMBER(SEARCH("INDIVIDUAL",SUBSTITUTE(UPPER($D932)," ","")))),"PREMIUM FREE",""))))</f>
        <v/>
      </c>
    </row>
    <row r="933">
      <c r="AC933">
        <f>IF($C933="","",IF(COUNTIF('Códigos Santander (ref)'!$A$2:$A$79,$C933)&gt;0,"SANTANDER",IF(COUNTIF('Códigos Itaú (ref)'!$A$2:$A$44,$C933)&gt;0,"ITAU",IF(AND(TRIM(UPPER($I933))="CONTRATUAL",ISNUMBER(SEARCH("INDIVIDUAL",SUBSTITUTE(UPPER($D933)," ","")))),"PREMIUM FREE",""))))</f>
        <v/>
      </c>
    </row>
    <row r="934">
      <c r="AC934">
        <f>IF($C934="","",IF(COUNTIF('Códigos Santander (ref)'!$A$2:$A$79,$C934)&gt;0,"SANTANDER",IF(COUNTIF('Códigos Itaú (ref)'!$A$2:$A$44,$C934)&gt;0,"ITAU",IF(AND(TRIM(UPPER($I934))="CONTRATUAL",ISNUMBER(SEARCH("INDIVIDUAL",SUBSTITUTE(UPPER($D934)," ","")))),"PREMIUM FREE",""))))</f>
        <v/>
      </c>
    </row>
    <row r="935">
      <c r="AC935">
        <f>IF($C935="","",IF(COUNTIF('Códigos Santander (ref)'!$A$2:$A$79,$C935)&gt;0,"SANTANDER",IF(COUNTIF('Códigos Itaú (ref)'!$A$2:$A$44,$C935)&gt;0,"ITAU",IF(AND(TRIM(UPPER($I935))="CONTRATUAL",ISNUMBER(SEARCH("INDIVIDUAL",SUBSTITUTE(UPPER($D935)," ","")))),"PREMIUM FREE",""))))</f>
        <v/>
      </c>
    </row>
    <row r="936">
      <c r="AC936">
        <f>IF($C936="","",IF(COUNTIF('Códigos Santander (ref)'!$A$2:$A$79,$C936)&gt;0,"SANTANDER",IF(COUNTIF('Códigos Itaú (ref)'!$A$2:$A$44,$C936)&gt;0,"ITAU",IF(AND(TRIM(UPPER($I936))="CONTRATUAL",ISNUMBER(SEARCH("INDIVIDUAL",SUBSTITUTE(UPPER($D936)," ","")))),"PREMIUM FREE",""))))</f>
        <v/>
      </c>
    </row>
    <row r="937">
      <c r="AC937">
        <f>IF($C937="","",IF(COUNTIF('Códigos Santander (ref)'!$A$2:$A$79,$C937)&gt;0,"SANTANDER",IF(COUNTIF('Códigos Itaú (ref)'!$A$2:$A$44,$C937)&gt;0,"ITAU",IF(AND(TRIM(UPPER($I937))="CONTRATUAL",ISNUMBER(SEARCH("INDIVIDUAL",SUBSTITUTE(UPPER($D937)," ","")))),"PREMIUM FREE",""))))</f>
        <v/>
      </c>
    </row>
    <row r="938">
      <c r="AC938">
        <f>IF($C938="","",IF(COUNTIF('Códigos Santander (ref)'!$A$2:$A$79,$C938)&gt;0,"SANTANDER",IF(COUNTIF('Códigos Itaú (ref)'!$A$2:$A$44,$C938)&gt;0,"ITAU",IF(AND(TRIM(UPPER($I938))="CONTRATUAL",ISNUMBER(SEARCH("INDIVIDUAL",SUBSTITUTE(UPPER($D938)," ","")))),"PREMIUM FREE",""))))</f>
        <v/>
      </c>
    </row>
    <row r="939">
      <c r="AC939">
        <f>IF($C939="","",IF(COUNTIF('Códigos Santander (ref)'!$A$2:$A$79,$C939)&gt;0,"SANTANDER",IF(COUNTIF('Códigos Itaú (ref)'!$A$2:$A$44,$C939)&gt;0,"ITAU",IF(AND(TRIM(UPPER($I939))="CONTRATUAL",ISNUMBER(SEARCH("INDIVIDUAL",SUBSTITUTE(UPPER($D939)," ","")))),"PREMIUM FREE",""))))</f>
        <v/>
      </c>
    </row>
    <row r="940">
      <c r="AC940">
        <f>IF($C940="","",IF(COUNTIF('Códigos Santander (ref)'!$A$2:$A$79,$C940)&gt;0,"SANTANDER",IF(COUNTIF('Códigos Itaú (ref)'!$A$2:$A$44,$C940)&gt;0,"ITAU",IF(AND(TRIM(UPPER($I940))="CONTRATUAL",ISNUMBER(SEARCH("INDIVIDUAL",SUBSTITUTE(UPPER($D940)," ","")))),"PREMIUM FREE",""))))</f>
        <v/>
      </c>
    </row>
    <row r="941">
      <c r="AC941">
        <f>IF($C941="","",IF(COUNTIF('Códigos Santander (ref)'!$A$2:$A$79,$C941)&gt;0,"SANTANDER",IF(COUNTIF('Códigos Itaú (ref)'!$A$2:$A$44,$C941)&gt;0,"ITAU",IF(AND(TRIM(UPPER($I941))="CONTRATUAL",ISNUMBER(SEARCH("INDIVIDUAL",SUBSTITUTE(UPPER($D941)," ","")))),"PREMIUM FREE",""))))</f>
        <v/>
      </c>
    </row>
    <row r="942">
      <c r="AC942">
        <f>IF($C942="","",IF(COUNTIF('Códigos Santander (ref)'!$A$2:$A$79,$C942)&gt;0,"SANTANDER",IF(COUNTIF('Códigos Itaú (ref)'!$A$2:$A$44,$C942)&gt;0,"ITAU",IF(AND(TRIM(UPPER($I942))="CONTRATUAL",ISNUMBER(SEARCH("INDIVIDUAL",SUBSTITUTE(UPPER($D942)," ","")))),"PREMIUM FREE",""))))</f>
        <v/>
      </c>
    </row>
    <row r="943">
      <c r="AC943">
        <f>IF($C943="","",IF(COUNTIF('Códigos Santander (ref)'!$A$2:$A$79,$C943)&gt;0,"SANTANDER",IF(COUNTIF('Códigos Itaú (ref)'!$A$2:$A$44,$C943)&gt;0,"ITAU",IF(AND(TRIM(UPPER($I943))="CONTRATUAL",ISNUMBER(SEARCH("INDIVIDUAL",SUBSTITUTE(UPPER($D943)," ","")))),"PREMIUM FREE",""))))</f>
        <v/>
      </c>
    </row>
    <row r="944">
      <c r="AC944">
        <f>IF($C944="","",IF(COUNTIF('Códigos Santander (ref)'!$A$2:$A$79,$C944)&gt;0,"SANTANDER",IF(COUNTIF('Códigos Itaú (ref)'!$A$2:$A$44,$C944)&gt;0,"ITAU",IF(AND(TRIM(UPPER($I944))="CONTRATUAL",ISNUMBER(SEARCH("INDIVIDUAL",SUBSTITUTE(UPPER($D944)," ","")))),"PREMIUM FREE",""))))</f>
        <v/>
      </c>
    </row>
    <row r="945">
      <c r="AC945">
        <f>IF($C945="","",IF(COUNTIF('Códigos Santander (ref)'!$A$2:$A$79,$C945)&gt;0,"SANTANDER",IF(COUNTIF('Códigos Itaú (ref)'!$A$2:$A$44,$C945)&gt;0,"ITAU",IF(AND(TRIM(UPPER($I945))="CONTRATUAL",ISNUMBER(SEARCH("INDIVIDUAL",SUBSTITUTE(UPPER($D945)," ","")))),"PREMIUM FREE",""))))</f>
        <v/>
      </c>
    </row>
    <row r="946">
      <c r="AC946">
        <f>IF($C946="","",IF(COUNTIF('Códigos Santander (ref)'!$A$2:$A$79,$C946)&gt;0,"SANTANDER",IF(COUNTIF('Códigos Itaú (ref)'!$A$2:$A$44,$C946)&gt;0,"ITAU",IF(AND(TRIM(UPPER($I946))="CONTRATUAL",ISNUMBER(SEARCH("INDIVIDUAL",SUBSTITUTE(UPPER($D946)," ","")))),"PREMIUM FREE",""))))</f>
        <v/>
      </c>
    </row>
    <row r="947">
      <c r="AC947">
        <f>IF($C947="","",IF(COUNTIF('Códigos Santander (ref)'!$A$2:$A$79,$C947)&gt;0,"SANTANDER",IF(COUNTIF('Códigos Itaú (ref)'!$A$2:$A$44,$C947)&gt;0,"ITAU",IF(AND(TRIM(UPPER($I947))="CONTRATUAL",ISNUMBER(SEARCH("INDIVIDUAL",SUBSTITUTE(UPPER($D947)," ","")))),"PREMIUM FREE",""))))</f>
        <v/>
      </c>
    </row>
    <row r="948">
      <c r="AC948">
        <f>IF($C948="","",IF(COUNTIF('Códigos Santander (ref)'!$A$2:$A$79,$C948)&gt;0,"SANTANDER",IF(COUNTIF('Códigos Itaú (ref)'!$A$2:$A$44,$C948)&gt;0,"ITAU",IF(AND(TRIM(UPPER($I948))="CONTRATUAL",ISNUMBER(SEARCH("INDIVIDUAL",SUBSTITUTE(UPPER($D948)," ","")))),"PREMIUM FREE",""))))</f>
        <v/>
      </c>
    </row>
    <row r="949">
      <c r="AC949">
        <f>IF($C949="","",IF(COUNTIF('Códigos Santander (ref)'!$A$2:$A$79,$C949)&gt;0,"SANTANDER",IF(COUNTIF('Códigos Itaú (ref)'!$A$2:$A$44,$C949)&gt;0,"ITAU",IF(AND(TRIM(UPPER($I949))="CONTRATUAL",ISNUMBER(SEARCH("INDIVIDUAL",SUBSTITUTE(UPPER($D949)," ","")))),"PREMIUM FREE",""))))</f>
        <v/>
      </c>
    </row>
    <row r="950">
      <c r="AC950">
        <f>IF($C950="","",IF(COUNTIF('Códigos Santander (ref)'!$A$2:$A$79,$C950)&gt;0,"SANTANDER",IF(COUNTIF('Códigos Itaú (ref)'!$A$2:$A$44,$C950)&gt;0,"ITAU",IF(AND(TRIM(UPPER($I950))="CONTRATUAL",ISNUMBER(SEARCH("INDIVIDUAL",SUBSTITUTE(UPPER($D950)," ","")))),"PREMIUM FREE",""))))</f>
        <v/>
      </c>
    </row>
    <row r="951">
      <c r="AC951">
        <f>IF($C951="","",IF(COUNTIF('Códigos Santander (ref)'!$A$2:$A$79,$C951)&gt;0,"SANTANDER",IF(COUNTIF('Códigos Itaú (ref)'!$A$2:$A$44,$C951)&gt;0,"ITAU",IF(AND(TRIM(UPPER($I951))="CONTRATUAL",ISNUMBER(SEARCH("INDIVIDUAL",SUBSTITUTE(UPPER($D951)," ","")))),"PREMIUM FREE",""))))</f>
        <v/>
      </c>
    </row>
    <row r="952">
      <c r="AC952">
        <f>IF($C952="","",IF(COUNTIF('Códigos Santander (ref)'!$A$2:$A$79,$C952)&gt;0,"SANTANDER",IF(COUNTIF('Códigos Itaú (ref)'!$A$2:$A$44,$C952)&gt;0,"ITAU",IF(AND(TRIM(UPPER($I952))="CONTRATUAL",ISNUMBER(SEARCH("INDIVIDUAL",SUBSTITUTE(UPPER($D952)," ","")))),"PREMIUM FREE",""))))</f>
        <v/>
      </c>
    </row>
    <row r="953">
      <c r="AC953">
        <f>IF($C953="","",IF(COUNTIF('Códigos Santander (ref)'!$A$2:$A$79,$C953)&gt;0,"SANTANDER",IF(COUNTIF('Códigos Itaú (ref)'!$A$2:$A$44,$C953)&gt;0,"ITAU",IF(AND(TRIM(UPPER($I953))="CONTRATUAL",ISNUMBER(SEARCH("INDIVIDUAL",SUBSTITUTE(UPPER($D953)," ","")))),"PREMIUM FREE",""))))</f>
        <v/>
      </c>
    </row>
    <row r="954">
      <c r="AC954">
        <f>IF($C954="","",IF(COUNTIF('Códigos Santander (ref)'!$A$2:$A$79,$C954)&gt;0,"SANTANDER",IF(COUNTIF('Códigos Itaú (ref)'!$A$2:$A$44,$C954)&gt;0,"ITAU",IF(AND(TRIM(UPPER($I954))="CONTRATUAL",ISNUMBER(SEARCH("INDIVIDUAL",SUBSTITUTE(UPPER($D954)," ","")))),"PREMIUM FREE",""))))</f>
        <v/>
      </c>
    </row>
    <row r="955">
      <c r="AC955">
        <f>IF($C955="","",IF(COUNTIF('Códigos Santander (ref)'!$A$2:$A$79,$C955)&gt;0,"SANTANDER",IF(COUNTIF('Códigos Itaú (ref)'!$A$2:$A$44,$C955)&gt;0,"ITAU",IF(AND(TRIM(UPPER($I955))="CONTRATUAL",ISNUMBER(SEARCH("INDIVIDUAL",SUBSTITUTE(UPPER($D955)," ","")))),"PREMIUM FREE",""))))</f>
        <v/>
      </c>
    </row>
    <row r="956">
      <c r="AC956">
        <f>IF($C956="","",IF(COUNTIF('Códigos Santander (ref)'!$A$2:$A$79,$C956)&gt;0,"SANTANDER",IF(COUNTIF('Códigos Itaú (ref)'!$A$2:$A$44,$C956)&gt;0,"ITAU",IF(AND(TRIM(UPPER($I956))="CONTRATUAL",ISNUMBER(SEARCH("INDIVIDUAL",SUBSTITUTE(UPPER($D956)," ","")))),"PREMIUM FREE",""))))</f>
        <v/>
      </c>
    </row>
    <row r="957">
      <c r="AC957">
        <f>IF($C957="","",IF(COUNTIF('Códigos Santander (ref)'!$A$2:$A$79,$C957)&gt;0,"SANTANDER",IF(COUNTIF('Códigos Itaú (ref)'!$A$2:$A$44,$C957)&gt;0,"ITAU",IF(AND(TRIM(UPPER($I957))="CONTRATUAL",ISNUMBER(SEARCH("INDIVIDUAL",SUBSTITUTE(UPPER($D957)," ","")))),"PREMIUM FREE",""))))</f>
        <v/>
      </c>
    </row>
    <row r="958">
      <c r="AC958">
        <f>IF($C958="","",IF(COUNTIF('Códigos Santander (ref)'!$A$2:$A$79,$C958)&gt;0,"SANTANDER",IF(COUNTIF('Códigos Itaú (ref)'!$A$2:$A$44,$C958)&gt;0,"ITAU",IF(AND(TRIM(UPPER($I958))="CONTRATUAL",ISNUMBER(SEARCH("INDIVIDUAL",SUBSTITUTE(UPPER($D958)," ","")))),"PREMIUM FREE",""))))</f>
        <v/>
      </c>
    </row>
    <row r="959">
      <c r="AC959">
        <f>IF($C959="","",IF(COUNTIF('Códigos Santander (ref)'!$A$2:$A$79,$C959)&gt;0,"SANTANDER",IF(COUNTIF('Códigos Itaú (ref)'!$A$2:$A$44,$C959)&gt;0,"ITAU",IF(AND(TRIM(UPPER($I959))="CONTRATUAL",ISNUMBER(SEARCH("INDIVIDUAL",SUBSTITUTE(UPPER($D959)," ","")))),"PREMIUM FREE",""))))</f>
        <v/>
      </c>
    </row>
    <row r="960">
      <c r="AC960">
        <f>IF($C960="","",IF(COUNTIF('Códigos Santander (ref)'!$A$2:$A$79,$C960)&gt;0,"SANTANDER",IF(COUNTIF('Códigos Itaú (ref)'!$A$2:$A$44,$C960)&gt;0,"ITAU",IF(AND(TRIM(UPPER($I960))="CONTRATUAL",ISNUMBER(SEARCH("INDIVIDUAL",SUBSTITUTE(UPPER($D960)," ","")))),"PREMIUM FREE",""))))</f>
        <v/>
      </c>
    </row>
    <row r="961">
      <c r="AC961">
        <f>IF($C961="","",IF(COUNTIF('Códigos Santander (ref)'!$A$2:$A$79,$C961)&gt;0,"SANTANDER",IF(COUNTIF('Códigos Itaú (ref)'!$A$2:$A$44,$C961)&gt;0,"ITAU",IF(AND(TRIM(UPPER($I961))="CONTRATUAL",ISNUMBER(SEARCH("INDIVIDUAL",SUBSTITUTE(UPPER($D961)," ","")))),"PREMIUM FREE",""))))</f>
        <v/>
      </c>
    </row>
    <row r="962">
      <c r="AC962">
        <f>IF($C962="","",IF(COUNTIF('Códigos Santander (ref)'!$A$2:$A$79,$C962)&gt;0,"SANTANDER",IF(COUNTIF('Códigos Itaú (ref)'!$A$2:$A$44,$C962)&gt;0,"ITAU",IF(AND(TRIM(UPPER($I962))="CONTRATUAL",ISNUMBER(SEARCH("INDIVIDUAL",SUBSTITUTE(UPPER($D962)," ","")))),"PREMIUM FREE",""))))</f>
        <v/>
      </c>
    </row>
    <row r="963">
      <c r="AC963">
        <f>IF($C963="","",IF(COUNTIF('Códigos Santander (ref)'!$A$2:$A$79,$C963)&gt;0,"SANTANDER",IF(COUNTIF('Códigos Itaú (ref)'!$A$2:$A$44,$C963)&gt;0,"ITAU",IF(AND(TRIM(UPPER($I963))="CONTRATUAL",ISNUMBER(SEARCH("INDIVIDUAL",SUBSTITUTE(UPPER($D963)," ","")))),"PREMIUM FREE",""))))</f>
        <v/>
      </c>
    </row>
    <row r="964">
      <c r="AC964">
        <f>IF($C964="","",IF(COUNTIF('Códigos Santander (ref)'!$A$2:$A$79,$C964)&gt;0,"SANTANDER",IF(COUNTIF('Códigos Itaú (ref)'!$A$2:$A$44,$C964)&gt;0,"ITAU",IF(AND(TRIM(UPPER($I964))="CONTRATUAL",ISNUMBER(SEARCH("INDIVIDUAL",SUBSTITUTE(UPPER($D964)," ","")))),"PREMIUM FREE",""))))</f>
        <v/>
      </c>
    </row>
    <row r="965">
      <c r="AC965">
        <f>IF($C965="","",IF(COUNTIF('Códigos Santander (ref)'!$A$2:$A$79,$C965)&gt;0,"SANTANDER",IF(COUNTIF('Códigos Itaú (ref)'!$A$2:$A$44,$C965)&gt;0,"ITAU",IF(AND(TRIM(UPPER($I965))="CONTRATUAL",ISNUMBER(SEARCH("INDIVIDUAL",SUBSTITUTE(UPPER($D965)," ","")))),"PREMIUM FREE",""))))</f>
        <v/>
      </c>
    </row>
    <row r="966">
      <c r="AC966">
        <f>IF($C966="","",IF(COUNTIF('Códigos Santander (ref)'!$A$2:$A$79,$C966)&gt;0,"SANTANDER",IF(COUNTIF('Códigos Itaú (ref)'!$A$2:$A$44,$C966)&gt;0,"ITAU",IF(AND(TRIM(UPPER($I966))="CONTRATUAL",ISNUMBER(SEARCH("INDIVIDUAL",SUBSTITUTE(UPPER($D966)," ","")))),"PREMIUM FREE",""))))</f>
        <v/>
      </c>
    </row>
    <row r="967">
      <c r="AC967">
        <f>IF($C967="","",IF(COUNTIF('Códigos Santander (ref)'!$A$2:$A$79,$C967)&gt;0,"SANTANDER",IF(COUNTIF('Códigos Itaú (ref)'!$A$2:$A$44,$C967)&gt;0,"ITAU",IF(AND(TRIM(UPPER($I967))="CONTRATUAL",ISNUMBER(SEARCH("INDIVIDUAL",SUBSTITUTE(UPPER($D967)," ","")))),"PREMIUM FREE",""))))</f>
        <v/>
      </c>
    </row>
    <row r="968">
      <c r="AC968">
        <f>IF($C968="","",IF(COUNTIF('Códigos Santander (ref)'!$A$2:$A$79,$C968)&gt;0,"SANTANDER",IF(COUNTIF('Códigos Itaú (ref)'!$A$2:$A$44,$C968)&gt;0,"ITAU",IF(AND(TRIM(UPPER($I968))="CONTRATUAL",ISNUMBER(SEARCH("INDIVIDUAL",SUBSTITUTE(UPPER($D968)," ","")))),"PREMIUM FREE",""))))</f>
        <v/>
      </c>
    </row>
    <row r="969">
      <c r="AC969">
        <f>IF($C969="","",IF(COUNTIF('Códigos Santander (ref)'!$A$2:$A$79,$C969)&gt;0,"SANTANDER",IF(COUNTIF('Códigos Itaú (ref)'!$A$2:$A$44,$C969)&gt;0,"ITAU",IF(AND(TRIM(UPPER($I969))="CONTRATUAL",ISNUMBER(SEARCH("INDIVIDUAL",SUBSTITUTE(UPPER($D969)," ","")))),"PREMIUM FREE",""))))</f>
        <v/>
      </c>
    </row>
    <row r="970">
      <c r="AC970">
        <f>IF($C970="","",IF(COUNTIF('Códigos Santander (ref)'!$A$2:$A$79,$C970)&gt;0,"SANTANDER",IF(COUNTIF('Códigos Itaú (ref)'!$A$2:$A$44,$C970)&gt;0,"ITAU",IF(AND(TRIM(UPPER($I970))="CONTRATUAL",ISNUMBER(SEARCH("INDIVIDUAL",SUBSTITUTE(UPPER($D970)," ","")))),"PREMIUM FREE",""))))</f>
        <v/>
      </c>
    </row>
    <row r="971">
      <c r="AC971">
        <f>IF($C971="","",IF(COUNTIF('Códigos Santander (ref)'!$A$2:$A$79,$C971)&gt;0,"SANTANDER",IF(COUNTIF('Códigos Itaú (ref)'!$A$2:$A$44,$C971)&gt;0,"ITAU",IF(AND(TRIM(UPPER($I971))="CONTRATUAL",ISNUMBER(SEARCH("INDIVIDUAL",SUBSTITUTE(UPPER($D971)," ","")))),"PREMIUM FREE",""))))</f>
        <v/>
      </c>
    </row>
    <row r="972">
      <c r="AC972">
        <f>IF($C972="","",IF(COUNTIF('Códigos Santander (ref)'!$A$2:$A$79,$C972)&gt;0,"SANTANDER",IF(COUNTIF('Códigos Itaú (ref)'!$A$2:$A$44,$C972)&gt;0,"ITAU",IF(AND(TRIM(UPPER($I972))="CONTRATUAL",ISNUMBER(SEARCH("INDIVIDUAL",SUBSTITUTE(UPPER($D972)," ","")))),"PREMIUM FREE",""))))</f>
        <v/>
      </c>
    </row>
    <row r="973">
      <c r="AC973">
        <f>IF($C973="","",IF(COUNTIF('Códigos Santander (ref)'!$A$2:$A$79,$C973)&gt;0,"SANTANDER",IF(COUNTIF('Códigos Itaú (ref)'!$A$2:$A$44,$C973)&gt;0,"ITAU",IF(AND(TRIM(UPPER($I973))="CONTRATUAL",ISNUMBER(SEARCH("INDIVIDUAL",SUBSTITUTE(UPPER($D973)," ","")))),"PREMIUM FREE",""))))</f>
        <v/>
      </c>
    </row>
    <row r="974">
      <c r="AC974">
        <f>IF($C974="","",IF(COUNTIF('Códigos Santander (ref)'!$A$2:$A$79,$C974)&gt;0,"SANTANDER",IF(COUNTIF('Códigos Itaú (ref)'!$A$2:$A$44,$C974)&gt;0,"ITAU",IF(AND(TRIM(UPPER($I974))="CONTRATUAL",ISNUMBER(SEARCH("INDIVIDUAL",SUBSTITUTE(UPPER($D974)," ","")))),"PREMIUM FREE",""))))</f>
        <v/>
      </c>
    </row>
    <row r="975">
      <c r="AC975">
        <f>IF($C975="","",IF(COUNTIF('Códigos Santander (ref)'!$A$2:$A$79,$C975)&gt;0,"SANTANDER",IF(COUNTIF('Códigos Itaú (ref)'!$A$2:$A$44,$C975)&gt;0,"ITAU",IF(AND(TRIM(UPPER($I975))="CONTRATUAL",ISNUMBER(SEARCH("INDIVIDUAL",SUBSTITUTE(UPPER($D975)," ","")))),"PREMIUM FREE",""))))</f>
        <v/>
      </c>
    </row>
    <row r="976">
      <c r="AC976">
        <f>IF($C976="","",IF(COUNTIF('Códigos Santander (ref)'!$A$2:$A$79,$C976)&gt;0,"SANTANDER",IF(COUNTIF('Códigos Itaú (ref)'!$A$2:$A$44,$C976)&gt;0,"ITAU",IF(AND(TRIM(UPPER($I976))="CONTRATUAL",ISNUMBER(SEARCH("INDIVIDUAL",SUBSTITUTE(UPPER($D976)," ","")))),"PREMIUM FREE",""))))</f>
        <v/>
      </c>
    </row>
    <row r="977">
      <c r="AC977">
        <f>IF($C977="","",IF(COUNTIF('Códigos Santander (ref)'!$A$2:$A$79,$C977)&gt;0,"SANTANDER",IF(COUNTIF('Códigos Itaú (ref)'!$A$2:$A$44,$C977)&gt;0,"ITAU",IF(AND(TRIM(UPPER($I977))="CONTRATUAL",ISNUMBER(SEARCH("INDIVIDUAL",SUBSTITUTE(UPPER($D977)," ","")))),"PREMIUM FREE",""))))</f>
        <v/>
      </c>
    </row>
    <row r="978">
      <c r="AC978">
        <f>IF($C978="","",IF(COUNTIF('Códigos Santander (ref)'!$A$2:$A$79,$C978)&gt;0,"SANTANDER",IF(COUNTIF('Códigos Itaú (ref)'!$A$2:$A$44,$C978)&gt;0,"ITAU",IF(AND(TRIM(UPPER($I978))="CONTRATUAL",ISNUMBER(SEARCH("INDIVIDUAL",SUBSTITUTE(UPPER($D978)," ","")))),"PREMIUM FREE",""))))</f>
        <v/>
      </c>
    </row>
    <row r="979">
      <c r="AC979">
        <f>IF($C979="","",IF(COUNTIF('Códigos Santander (ref)'!$A$2:$A$79,$C979)&gt;0,"SANTANDER",IF(COUNTIF('Códigos Itaú (ref)'!$A$2:$A$44,$C979)&gt;0,"ITAU",IF(AND(TRIM(UPPER($I979))="CONTRATUAL",ISNUMBER(SEARCH("INDIVIDUAL",SUBSTITUTE(UPPER($D979)," ","")))),"PREMIUM FREE",""))))</f>
        <v/>
      </c>
    </row>
    <row r="980">
      <c r="AC980">
        <f>IF($C980="","",IF(COUNTIF('Códigos Santander (ref)'!$A$2:$A$79,$C980)&gt;0,"SANTANDER",IF(COUNTIF('Códigos Itaú (ref)'!$A$2:$A$44,$C980)&gt;0,"ITAU",IF(AND(TRIM(UPPER($I980))="CONTRATUAL",ISNUMBER(SEARCH("INDIVIDUAL",SUBSTITUTE(UPPER($D980)," ","")))),"PREMIUM FREE",""))))</f>
        <v/>
      </c>
    </row>
    <row r="981">
      <c r="AC981">
        <f>IF($C981="","",IF(COUNTIF('Códigos Santander (ref)'!$A$2:$A$79,$C981)&gt;0,"SANTANDER",IF(COUNTIF('Códigos Itaú (ref)'!$A$2:$A$44,$C981)&gt;0,"ITAU",IF(AND(TRIM(UPPER($I981))="CONTRATUAL",ISNUMBER(SEARCH("INDIVIDUAL",SUBSTITUTE(UPPER($D981)," ","")))),"PREMIUM FREE",""))))</f>
        <v/>
      </c>
    </row>
    <row r="982">
      <c r="AC982">
        <f>IF($C982="","",IF(COUNTIF('Códigos Santander (ref)'!$A$2:$A$79,$C982)&gt;0,"SANTANDER",IF(COUNTIF('Códigos Itaú (ref)'!$A$2:$A$44,$C982)&gt;0,"ITAU",IF(AND(TRIM(UPPER($I982))="CONTRATUAL",ISNUMBER(SEARCH("INDIVIDUAL",SUBSTITUTE(UPPER($D982)," ","")))),"PREMIUM FREE",""))))</f>
        <v/>
      </c>
    </row>
    <row r="983">
      <c r="AC983">
        <f>IF($C983="","",IF(COUNTIF('Códigos Santander (ref)'!$A$2:$A$79,$C983)&gt;0,"SANTANDER",IF(COUNTIF('Códigos Itaú (ref)'!$A$2:$A$44,$C983)&gt;0,"ITAU",IF(AND(TRIM(UPPER($I983))="CONTRATUAL",ISNUMBER(SEARCH("INDIVIDUAL",SUBSTITUTE(UPPER($D983)," ","")))),"PREMIUM FREE",""))))</f>
        <v/>
      </c>
    </row>
    <row r="984">
      <c r="AC984">
        <f>IF($C984="","",IF(COUNTIF('Códigos Santander (ref)'!$A$2:$A$79,$C984)&gt;0,"SANTANDER",IF(COUNTIF('Códigos Itaú (ref)'!$A$2:$A$44,$C984)&gt;0,"ITAU",IF(AND(TRIM(UPPER($I984))="CONTRATUAL",ISNUMBER(SEARCH("INDIVIDUAL",SUBSTITUTE(UPPER($D984)," ","")))),"PREMIUM FREE",""))))</f>
        <v/>
      </c>
    </row>
    <row r="985">
      <c r="AC985">
        <f>IF($C985="","",IF(COUNTIF('Códigos Santander (ref)'!$A$2:$A$79,$C985)&gt;0,"SANTANDER",IF(COUNTIF('Códigos Itaú (ref)'!$A$2:$A$44,$C985)&gt;0,"ITAU",IF(AND(TRIM(UPPER($I985))="CONTRATUAL",ISNUMBER(SEARCH("INDIVIDUAL",SUBSTITUTE(UPPER($D985)," ","")))),"PREMIUM FREE",""))))</f>
        <v/>
      </c>
    </row>
    <row r="986">
      <c r="AC986">
        <f>IF($C986="","",IF(COUNTIF('Códigos Santander (ref)'!$A$2:$A$79,$C986)&gt;0,"SANTANDER",IF(COUNTIF('Códigos Itaú (ref)'!$A$2:$A$44,$C986)&gt;0,"ITAU",IF(AND(TRIM(UPPER($I986))="CONTRATUAL",ISNUMBER(SEARCH("INDIVIDUAL",SUBSTITUTE(UPPER($D986)," ","")))),"PREMIUM FREE",""))))</f>
        <v/>
      </c>
    </row>
    <row r="987">
      <c r="AC987">
        <f>IF($C987="","",IF(COUNTIF('Códigos Santander (ref)'!$A$2:$A$79,$C987)&gt;0,"SANTANDER",IF(COUNTIF('Códigos Itaú (ref)'!$A$2:$A$44,$C987)&gt;0,"ITAU",IF(AND(TRIM(UPPER($I987))="CONTRATUAL",ISNUMBER(SEARCH("INDIVIDUAL",SUBSTITUTE(UPPER($D987)," ","")))),"PREMIUM FREE",""))))</f>
        <v/>
      </c>
    </row>
    <row r="988">
      <c r="AC988">
        <f>IF($C988="","",IF(COUNTIF('Códigos Santander (ref)'!$A$2:$A$79,$C988)&gt;0,"SANTANDER",IF(COUNTIF('Códigos Itaú (ref)'!$A$2:$A$44,$C988)&gt;0,"ITAU",IF(AND(TRIM(UPPER($I988))="CONTRATUAL",ISNUMBER(SEARCH("INDIVIDUAL",SUBSTITUTE(UPPER($D988)," ","")))),"PREMIUM FREE",""))))</f>
        <v/>
      </c>
    </row>
    <row r="989">
      <c r="AC989">
        <f>IF($C989="","",IF(COUNTIF('Códigos Santander (ref)'!$A$2:$A$79,$C989)&gt;0,"SANTANDER",IF(COUNTIF('Códigos Itaú (ref)'!$A$2:$A$44,$C989)&gt;0,"ITAU",IF(AND(TRIM(UPPER($I989))="CONTRATUAL",ISNUMBER(SEARCH("INDIVIDUAL",SUBSTITUTE(UPPER($D989)," ","")))),"PREMIUM FREE",""))))</f>
        <v/>
      </c>
    </row>
    <row r="990">
      <c r="AC990">
        <f>IF($C990="","",IF(COUNTIF('Códigos Santander (ref)'!$A$2:$A$79,$C990)&gt;0,"SANTANDER",IF(COUNTIF('Códigos Itaú (ref)'!$A$2:$A$44,$C990)&gt;0,"ITAU",IF(AND(TRIM(UPPER($I990))="CONTRATUAL",ISNUMBER(SEARCH("INDIVIDUAL",SUBSTITUTE(UPPER($D990)," ","")))),"PREMIUM FREE",""))))</f>
        <v/>
      </c>
    </row>
    <row r="991">
      <c r="AC991">
        <f>IF($C991="","",IF(COUNTIF('Códigos Santander (ref)'!$A$2:$A$79,$C991)&gt;0,"SANTANDER",IF(COUNTIF('Códigos Itaú (ref)'!$A$2:$A$44,$C991)&gt;0,"ITAU",IF(AND(TRIM(UPPER($I991))="CONTRATUAL",ISNUMBER(SEARCH("INDIVIDUAL",SUBSTITUTE(UPPER($D991)," ","")))),"PREMIUM FREE",""))))</f>
        <v/>
      </c>
    </row>
    <row r="992">
      <c r="AC992">
        <f>IF($C992="","",IF(COUNTIF('Códigos Santander (ref)'!$A$2:$A$79,$C992)&gt;0,"SANTANDER",IF(COUNTIF('Códigos Itaú (ref)'!$A$2:$A$44,$C992)&gt;0,"ITAU",IF(AND(TRIM(UPPER($I992))="CONTRATUAL",ISNUMBER(SEARCH("INDIVIDUAL",SUBSTITUTE(UPPER($D992)," ","")))),"PREMIUM FREE",""))))</f>
        <v/>
      </c>
    </row>
    <row r="993">
      <c r="AC993">
        <f>IF($C993="","",IF(COUNTIF('Códigos Santander (ref)'!$A$2:$A$79,$C993)&gt;0,"SANTANDER",IF(COUNTIF('Códigos Itaú (ref)'!$A$2:$A$44,$C993)&gt;0,"ITAU",IF(AND(TRIM(UPPER($I993))="CONTRATUAL",ISNUMBER(SEARCH("INDIVIDUAL",SUBSTITUTE(UPPER($D993)," ","")))),"PREMIUM FREE",""))))</f>
        <v/>
      </c>
    </row>
    <row r="994">
      <c r="AC994">
        <f>IF($C994="","",IF(COUNTIF('Códigos Santander (ref)'!$A$2:$A$79,$C994)&gt;0,"SANTANDER",IF(COUNTIF('Códigos Itaú (ref)'!$A$2:$A$44,$C994)&gt;0,"ITAU",IF(AND(TRIM(UPPER($I994))="CONTRATUAL",ISNUMBER(SEARCH("INDIVIDUAL",SUBSTITUTE(UPPER($D994)," ","")))),"PREMIUM FREE",""))))</f>
        <v/>
      </c>
    </row>
    <row r="995">
      <c r="AC995">
        <f>IF($C995="","",IF(COUNTIF('Códigos Santander (ref)'!$A$2:$A$79,$C995)&gt;0,"SANTANDER",IF(COUNTIF('Códigos Itaú (ref)'!$A$2:$A$44,$C995)&gt;0,"ITAU",IF(AND(TRIM(UPPER($I995))="CONTRATUAL",ISNUMBER(SEARCH("INDIVIDUAL",SUBSTITUTE(UPPER($D995)," ","")))),"PREMIUM FREE",""))))</f>
        <v/>
      </c>
    </row>
    <row r="996">
      <c r="AC996">
        <f>IF($C996="","",IF(COUNTIF('Códigos Santander (ref)'!$A$2:$A$79,$C996)&gt;0,"SANTANDER",IF(COUNTIF('Códigos Itaú (ref)'!$A$2:$A$44,$C996)&gt;0,"ITAU",IF(AND(TRIM(UPPER($I996))="CONTRATUAL",ISNUMBER(SEARCH("INDIVIDUAL",SUBSTITUTE(UPPER($D996)," ","")))),"PREMIUM FREE",""))))</f>
        <v/>
      </c>
    </row>
    <row r="997">
      <c r="AC997">
        <f>IF($C997="","",IF(COUNTIF('Códigos Santander (ref)'!$A$2:$A$79,$C997)&gt;0,"SANTANDER",IF(COUNTIF('Códigos Itaú (ref)'!$A$2:$A$44,$C997)&gt;0,"ITAU",IF(AND(TRIM(UPPER($I997))="CONTRATUAL",ISNUMBER(SEARCH("INDIVIDUAL",SUBSTITUTE(UPPER($D997)," ","")))),"PREMIUM FREE",""))))</f>
        <v/>
      </c>
    </row>
    <row r="998">
      <c r="AC998">
        <f>IF($C998="","",IF(COUNTIF('Códigos Santander (ref)'!$A$2:$A$79,$C998)&gt;0,"SANTANDER",IF(COUNTIF('Códigos Itaú (ref)'!$A$2:$A$44,$C998)&gt;0,"ITAU",IF(AND(TRIM(UPPER($I998))="CONTRATUAL",ISNUMBER(SEARCH("INDIVIDUAL",SUBSTITUTE(UPPER($D998)," ","")))),"PREMIUM FREE",""))))</f>
        <v/>
      </c>
    </row>
    <row r="999">
      <c r="AC999">
        <f>IF($C999="","",IF(COUNTIF('Códigos Santander (ref)'!$A$2:$A$79,$C999)&gt;0,"SANTANDER",IF(COUNTIF('Códigos Itaú (ref)'!$A$2:$A$44,$C999)&gt;0,"ITAU",IF(AND(TRIM(UPPER($I999))="CONTRATUAL",ISNUMBER(SEARCH("INDIVIDUAL",SUBSTITUTE(UPPER($D999)," ","")))),"PREMIUM FREE",""))))</f>
        <v/>
      </c>
    </row>
    <row r="1000">
      <c r="AC1000">
        <f>IF($C1000="","",IF(COUNTIF('Códigos Santander (ref)'!$A$2:$A$79,$C1000)&gt;0,"SANTANDER",IF(COUNTIF('Códigos Itaú (ref)'!$A$2:$A$44,$C1000)&gt;0,"ITAU",IF(AND(TRIM(UPPER($I1000))="CONTRATUAL",ISNUMBER(SEARCH("INDIVIDUAL",SUBSTITUTE(UPPER($D1000)," ","")))),"PREMIUM FREE",""))))</f>
        <v/>
      </c>
    </row>
    <row r="1001">
      <c r="AC1001">
        <f>IF($C1001="","",IF(COUNTIF('Códigos Santander (ref)'!$A$2:$A$79,$C1001)&gt;0,"SANTANDER",IF(COUNTIF('Códigos Itaú (ref)'!$A$2:$A$44,$C1001)&gt;0,"ITAU",IF(AND(TRIM(UPPER($I1001))="CONTRATUAL",ISNUMBER(SEARCH("INDIVIDUAL",SUBSTITUTE(UPPER($D1001)," ","")))),"PREMIUM FREE",""))))</f>
        <v/>
      </c>
    </row>
    <row r="1002">
      <c r="AC1002">
        <f>IF($C1002="","",IF(COUNTIF('Códigos Santander (ref)'!$A$2:$A$79,$C1002)&gt;0,"SANTANDER",IF(COUNTIF('Códigos Itaú (ref)'!$A$2:$A$44,$C1002)&gt;0,"ITAU",IF(AND(TRIM(UPPER($I1002))="CONTRATUAL",ISNUMBER(SEARCH("INDIVIDUAL",SUBSTITUTE(UPPER($D1002)," ","")))),"PREMIUM FREE",""))))</f>
        <v/>
      </c>
    </row>
    <row r="1003">
      <c r="AC1003">
        <f>IF($C1003="","",IF(COUNTIF('Códigos Santander (ref)'!$A$2:$A$79,$C1003)&gt;0,"SANTANDER",IF(COUNTIF('Códigos Itaú (ref)'!$A$2:$A$44,$C1003)&gt;0,"ITAU",IF(AND(TRIM(UPPER($I1003))="CONTRATUAL",ISNUMBER(SEARCH("INDIVIDUAL",SUBSTITUTE(UPPER($D1003)," ","")))),"PREMIUM FREE",""))))</f>
        <v/>
      </c>
    </row>
    <row r="1004">
      <c r="AC1004">
        <f>IF($C1004="","",IF(COUNTIF('Códigos Santander (ref)'!$A$2:$A$79,$C1004)&gt;0,"SANTANDER",IF(COUNTIF('Códigos Itaú (ref)'!$A$2:$A$44,$C1004)&gt;0,"ITAU",IF(AND(TRIM(UPPER($I1004))="CONTRATUAL",ISNUMBER(SEARCH("INDIVIDUAL",SUBSTITUTE(UPPER($D1004)," ","")))),"PREMIUM FREE",""))))</f>
        <v/>
      </c>
    </row>
    <row r="1005">
      <c r="AC1005">
        <f>IF($C1005="","",IF(COUNTIF('Códigos Santander (ref)'!$A$2:$A$79,$C1005)&gt;0,"SANTANDER",IF(COUNTIF('Códigos Itaú (ref)'!$A$2:$A$44,$C1005)&gt;0,"ITAU",IF(AND(TRIM(UPPER($I1005))="CONTRATUAL",ISNUMBER(SEARCH("INDIVIDUAL",SUBSTITUTE(UPPER($D1005)," ","")))),"PREMIUM FREE",""))))</f>
        <v/>
      </c>
    </row>
    <row r="1006">
      <c r="AC1006">
        <f>IF($C1006="","",IF(COUNTIF('Códigos Santander (ref)'!$A$2:$A$79,$C1006)&gt;0,"SANTANDER",IF(COUNTIF('Códigos Itaú (ref)'!$A$2:$A$44,$C1006)&gt;0,"ITAU",IF(AND(TRIM(UPPER($I1006))="CONTRATUAL",ISNUMBER(SEARCH("INDIVIDUAL",SUBSTITUTE(UPPER($D1006)," ","")))),"PREMIUM FREE",""))))</f>
        <v/>
      </c>
    </row>
    <row r="1007">
      <c r="AC1007">
        <f>IF($C1007="","",IF(COUNTIF('Códigos Santander (ref)'!$A$2:$A$79,$C1007)&gt;0,"SANTANDER",IF(COUNTIF('Códigos Itaú (ref)'!$A$2:$A$44,$C1007)&gt;0,"ITAU",IF(AND(TRIM(UPPER($I1007))="CONTRATUAL",ISNUMBER(SEARCH("INDIVIDUAL",SUBSTITUTE(UPPER($D1007)," ","")))),"PREMIUM FREE",""))))</f>
        <v/>
      </c>
    </row>
    <row r="1008">
      <c r="AC1008">
        <f>IF($C1008="","",IF(COUNTIF('Códigos Santander (ref)'!$A$2:$A$79,$C1008)&gt;0,"SANTANDER",IF(COUNTIF('Códigos Itaú (ref)'!$A$2:$A$44,$C1008)&gt;0,"ITAU",IF(AND(TRIM(UPPER($I1008))="CONTRATUAL",ISNUMBER(SEARCH("INDIVIDUAL",SUBSTITUTE(UPPER($D1008)," ","")))),"PREMIUM FREE",""))))</f>
        <v/>
      </c>
    </row>
    <row r="1009">
      <c r="AC1009">
        <f>IF($C1009="","",IF(COUNTIF('Códigos Santander (ref)'!$A$2:$A$79,$C1009)&gt;0,"SANTANDER",IF(COUNTIF('Códigos Itaú (ref)'!$A$2:$A$44,$C1009)&gt;0,"ITAU",IF(AND(TRIM(UPPER($I1009))="CONTRATUAL",ISNUMBER(SEARCH("INDIVIDUAL",SUBSTITUTE(UPPER($D1009)," ","")))),"PREMIUM FREE",""))))</f>
        <v/>
      </c>
    </row>
    <row r="1010">
      <c r="AC1010">
        <f>IF($C1010="","",IF(COUNTIF('Códigos Santander (ref)'!$A$2:$A$79,$C1010)&gt;0,"SANTANDER",IF(COUNTIF('Códigos Itaú (ref)'!$A$2:$A$44,$C1010)&gt;0,"ITAU",IF(AND(TRIM(UPPER($I1010))="CONTRATUAL",ISNUMBER(SEARCH("INDIVIDUAL",SUBSTITUTE(UPPER($D1010)," ","")))),"PREMIUM FREE",""))))</f>
        <v/>
      </c>
    </row>
    <row r="1011">
      <c r="AC1011">
        <f>IF($C1011="","",IF(COUNTIF('Códigos Santander (ref)'!$A$2:$A$79,$C1011)&gt;0,"SANTANDER",IF(COUNTIF('Códigos Itaú (ref)'!$A$2:$A$44,$C1011)&gt;0,"ITAU",IF(AND(TRIM(UPPER($I1011))="CONTRATUAL",ISNUMBER(SEARCH("INDIVIDUAL",SUBSTITUTE(UPPER($D1011)," ","")))),"PREMIUM FREE",""))))</f>
        <v/>
      </c>
    </row>
    <row r="1012">
      <c r="AC1012">
        <f>IF($C1012="","",IF(COUNTIF('Códigos Santander (ref)'!$A$2:$A$79,$C1012)&gt;0,"SANTANDER",IF(COUNTIF('Códigos Itaú (ref)'!$A$2:$A$44,$C1012)&gt;0,"ITAU",IF(AND(TRIM(UPPER($I1012))="CONTRATUAL",ISNUMBER(SEARCH("INDIVIDUAL",SUBSTITUTE(UPPER($D1012)," ","")))),"PREMIUM FREE",""))))</f>
        <v/>
      </c>
    </row>
    <row r="1013">
      <c r="AC1013">
        <f>IF($C1013="","",IF(COUNTIF('Códigos Santander (ref)'!$A$2:$A$79,$C1013)&gt;0,"SANTANDER",IF(COUNTIF('Códigos Itaú (ref)'!$A$2:$A$44,$C1013)&gt;0,"ITAU",IF(AND(TRIM(UPPER($I1013))="CONTRATUAL",ISNUMBER(SEARCH("INDIVIDUAL",SUBSTITUTE(UPPER($D1013)," ","")))),"PREMIUM FREE",""))))</f>
        <v/>
      </c>
    </row>
    <row r="1014">
      <c r="AC1014">
        <f>IF($C1014="","",IF(COUNTIF('Códigos Santander (ref)'!$A$2:$A$79,$C1014)&gt;0,"SANTANDER",IF(COUNTIF('Códigos Itaú (ref)'!$A$2:$A$44,$C1014)&gt;0,"ITAU",IF(AND(TRIM(UPPER($I1014))="CONTRATUAL",ISNUMBER(SEARCH("INDIVIDUAL",SUBSTITUTE(UPPER($D1014)," ","")))),"PREMIUM FREE",""))))</f>
        <v/>
      </c>
    </row>
    <row r="1015">
      <c r="AC1015">
        <f>IF($C1015="","",IF(COUNTIF('Códigos Santander (ref)'!$A$2:$A$79,$C1015)&gt;0,"SANTANDER",IF(COUNTIF('Códigos Itaú (ref)'!$A$2:$A$44,$C1015)&gt;0,"ITAU",IF(AND(TRIM(UPPER($I1015))="CONTRATUAL",ISNUMBER(SEARCH("INDIVIDUAL",SUBSTITUTE(UPPER($D1015)," ","")))),"PREMIUM FREE",""))))</f>
        <v/>
      </c>
    </row>
    <row r="1016">
      <c r="AC1016">
        <f>IF($C1016="","",IF(COUNTIF('Códigos Santander (ref)'!$A$2:$A$79,$C1016)&gt;0,"SANTANDER",IF(COUNTIF('Códigos Itaú (ref)'!$A$2:$A$44,$C1016)&gt;0,"ITAU",IF(AND(TRIM(UPPER($I1016))="CONTRATUAL",ISNUMBER(SEARCH("INDIVIDUAL",SUBSTITUTE(UPPER($D1016)," ","")))),"PREMIUM FREE",""))))</f>
        <v/>
      </c>
    </row>
    <row r="1017">
      <c r="AC1017">
        <f>IF($C1017="","",IF(COUNTIF('Códigos Santander (ref)'!$A$2:$A$79,$C1017)&gt;0,"SANTANDER",IF(COUNTIF('Códigos Itaú (ref)'!$A$2:$A$44,$C1017)&gt;0,"ITAU",IF(AND(TRIM(UPPER($I1017))="CONTRATUAL",ISNUMBER(SEARCH("INDIVIDUAL",SUBSTITUTE(UPPER($D1017)," ","")))),"PREMIUM FREE",""))))</f>
        <v/>
      </c>
    </row>
    <row r="1018">
      <c r="AC1018">
        <f>IF($C1018="","",IF(COUNTIF('Códigos Santander (ref)'!$A$2:$A$79,$C1018)&gt;0,"SANTANDER",IF(COUNTIF('Códigos Itaú (ref)'!$A$2:$A$44,$C1018)&gt;0,"ITAU",IF(AND(TRIM(UPPER($I1018))="CONTRATUAL",ISNUMBER(SEARCH("INDIVIDUAL",SUBSTITUTE(UPPER($D1018)," ","")))),"PREMIUM FREE",""))))</f>
        <v/>
      </c>
    </row>
    <row r="1019">
      <c r="AC1019">
        <f>IF($C1019="","",IF(COUNTIF('Códigos Santander (ref)'!$A$2:$A$79,$C1019)&gt;0,"SANTANDER",IF(COUNTIF('Códigos Itaú (ref)'!$A$2:$A$44,$C1019)&gt;0,"ITAU",IF(AND(TRIM(UPPER($I1019))="CONTRATUAL",ISNUMBER(SEARCH("INDIVIDUAL",SUBSTITUTE(UPPER($D1019)," ","")))),"PREMIUM FREE",""))))</f>
        <v/>
      </c>
    </row>
    <row r="1020">
      <c r="AC1020">
        <f>IF($C1020="","",IF(COUNTIF('Códigos Santander (ref)'!$A$2:$A$79,$C1020)&gt;0,"SANTANDER",IF(COUNTIF('Códigos Itaú (ref)'!$A$2:$A$44,$C1020)&gt;0,"ITAU",IF(AND(TRIM(UPPER($I1020))="CONTRATUAL",ISNUMBER(SEARCH("INDIVIDUAL",SUBSTITUTE(UPPER($D1020)," ","")))),"PREMIUM FREE",""))))</f>
        <v/>
      </c>
    </row>
    <row r="1021">
      <c r="AC1021">
        <f>IF($C1021="","",IF(COUNTIF('Códigos Santander (ref)'!$A$2:$A$79,$C1021)&gt;0,"SANTANDER",IF(COUNTIF('Códigos Itaú (ref)'!$A$2:$A$44,$C1021)&gt;0,"ITAU",IF(AND(TRIM(UPPER($I1021))="CONTRATUAL",ISNUMBER(SEARCH("INDIVIDUAL",SUBSTITUTE(UPPER($D1021)," ","")))),"PREMIUM FREE",""))))</f>
        <v/>
      </c>
    </row>
    <row r="1022">
      <c r="AC1022">
        <f>IF($C1022="","",IF(COUNTIF('Códigos Santander (ref)'!$A$2:$A$79,$C1022)&gt;0,"SANTANDER",IF(COUNTIF('Códigos Itaú (ref)'!$A$2:$A$44,$C1022)&gt;0,"ITAU",IF(AND(TRIM(UPPER($I1022))="CONTRATUAL",ISNUMBER(SEARCH("INDIVIDUAL",SUBSTITUTE(UPPER($D1022)," ","")))),"PREMIUM FREE",""))))</f>
        <v/>
      </c>
    </row>
    <row r="1023">
      <c r="AC1023">
        <f>IF($C1023="","",IF(COUNTIF('Códigos Santander (ref)'!$A$2:$A$79,$C1023)&gt;0,"SANTANDER",IF(COUNTIF('Códigos Itaú (ref)'!$A$2:$A$44,$C1023)&gt;0,"ITAU",IF(AND(TRIM(UPPER($I1023))="CONTRATUAL",ISNUMBER(SEARCH("INDIVIDUAL",SUBSTITUTE(UPPER($D1023)," ","")))),"PREMIUM FREE",""))))</f>
        <v/>
      </c>
    </row>
    <row r="1024">
      <c r="AC1024">
        <f>IF($C1024="","",IF(COUNTIF('Códigos Santander (ref)'!$A$2:$A$79,$C1024)&gt;0,"SANTANDER",IF(COUNTIF('Códigos Itaú (ref)'!$A$2:$A$44,$C1024)&gt;0,"ITAU",IF(AND(TRIM(UPPER($I1024))="CONTRATUAL",ISNUMBER(SEARCH("INDIVIDUAL",SUBSTITUTE(UPPER($D1024)," ","")))),"PREMIUM FREE",""))))</f>
        <v/>
      </c>
    </row>
    <row r="1025">
      <c r="AC1025">
        <f>IF($C1025="","",IF(COUNTIF('Códigos Santander (ref)'!$A$2:$A$79,$C1025)&gt;0,"SANTANDER",IF(COUNTIF('Códigos Itaú (ref)'!$A$2:$A$44,$C1025)&gt;0,"ITAU",IF(AND(TRIM(UPPER($I1025))="CONTRATUAL",ISNUMBER(SEARCH("INDIVIDUAL",SUBSTITUTE(UPPER($D1025)," ","")))),"PREMIUM FREE",""))))</f>
        <v/>
      </c>
    </row>
    <row r="1026">
      <c r="AC1026">
        <f>IF($C1026="","",IF(COUNTIF('Códigos Santander (ref)'!$A$2:$A$79,$C1026)&gt;0,"SANTANDER",IF(COUNTIF('Códigos Itaú (ref)'!$A$2:$A$44,$C1026)&gt;0,"ITAU",IF(AND(TRIM(UPPER($I1026))="CONTRATUAL",ISNUMBER(SEARCH("INDIVIDUAL",SUBSTITUTE(UPPER($D1026)," ","")))),"PREMIUM FREE",""))))</f>
        <v/>
      </c>
    </row>
    <row r="1027">
      <c r="AC1027">
        <f>IF($C1027="","",IF(COUNTIF('Códigos Santander (ref)'!$A$2:$A$79,$C1027)&gt;0,"SANTANDER",IF(COUNTIF('Códigos Itaú (ref)'!$A$2:$A$44,$C1027)&gt;0,"ITAU",IF(AND(TRIM(UPPER($I1027))="CONTRATUAL",ISNUMBER(SEARCH("INDIVIDUAL",SUBSTITUTE(UPPER($D1027)," ","")))),"PREMIUM FREE",""))))</f>
        <v/>
      </c>
    </row>
    <row r="1028">
      <c r="AC1028">
        <f>IF($C1028="","",IF(COUNTIF('Códigos Santander (ref)'!$A$2:$A$79,$C1028)&gt;0,"SANTANDER",IF(COUNTIF('Códigos Itaú (ref)'!$A$2:$A$44,$C1028)&gt;0,"ITAU",IF(AND(TRIM(UPPER($I1028))="CONTRATUAL",ISNUMBER(SEARCH("INDIVIDUAL",SUBSTITUTE(UPPER($D1028)," ","")))),"PREMIUM FREE",""))))</f>
        <v/>
      </c>
    </row>
    <row r="1029">
      <c r="AC1029">
        <f>IF($C1029="","",IF(COUNTIF('Códigos Santander (ref)'!$A$2:$A$79,$C1029)&gt;0,"SANTANDER",IF(COUNTIF('Códigos Itaú (ref)'!$A$2:$A$44,$C1029)&gt;0,"ITAU",IF(AND(TRIM(UPPER($I1029))="CONTRATUAL",ISNUMBER(SEARCH("INDIVIDUAL",SUBSTITUTE(UPPER($D1029)," ","")))),"PREMIUM FREE",""))))</f>
        <v/>
      </c>
    </row>
    <row r="1030">
      <c r="AC1030">
        <f>IF($C1030="","",IF(COUNTIF('Códigos Santander (ref)'!$A$2:$A$79,$C1030)&gt;0,"SANTANDER",IF(COUNTIF('Códigos Itaú (ref)'!$A$2:$A$44,$C1030)&gt;0,"ITAU",IF(AND(TRIM(UPPER($I1030))="CONTRATUAL",ISNUMBER(SEARCH("INDIVIDUAL",SUBSTITUTE(UPPER($D1030)," ","")))),"PREMIUM FREE",""))))</f>
        <v/>
      </c>
    </row>
    <row r="1031">
      <c r="AC1031">
        <f>IF($C1031="","",IF(COUNTIF('Códigos Santander (ref)'!$A$2:$A$79,$C1031)&gt;0,"SANTANDER",IF(COUNTIF('Códigos Itaú (ref)'!$A$2:$A$44,$C1031)&gt;0,"ITAU",IF(AND(TRIM(UPPER($I1031))="CONTRATUAL",ISNUMBER(SEARCH("INDIVIDUAL",SUBSTITUTE(UPPER($D1031)," ","")))),"PREMIUM FREE",""))))</f>
        <v/>
      </c>
    </row>
    <row r="1032">
      <c r="AC1032">
        <f>IF($C1032="","",IF(COUNTIF('Códigos Santander (ref)'!$A$2:$A$79,$C1032)&gt;0,"SANTANDER",IF(COUNTIF('Códigos Itaú (ref)'!$A$2:$A$44,$C1032)&gt;0,"ITAU",IF(AND(TRIM(UPPER($I1032))="CONTRATUAL",ISNUMBER(SEARCH("INDIVIDUAL",SUBSTITUTE(UPPER($D1032)," ","")))),"PREMIUM FREE",""))))</f>
        <v/>
      </c>
    </row>
    <row r="1033">
      <c r="AC1033">
        <f>IF($C1033="","",IF(COUNTIF('Códigos Santander (ref)'!$A$2:$A$79,$C1033)&gt;0,"SANTANDER",IF(COUNTIF('Códigos Itaú (ref)'!$A$2:$A$44,$C1033)&gt;0,"ITAU",IF(AND(TRIM(UPPER($I1033))="CONTRATUAL",ISNUMBER(SEARCH("INDIVIDUAL",SUBSTITUTE(UPPER($D1033)," ","")))),"PREMIUM FREE",""))))</f>
        <v/>
      </c>
    </row>
    <row r="1034">
      <c r="AC1034">
        <f>IF($C1034="","",IF(COUNTIF('Códigos Santander (ref)'!$A$2:$A$79,$C1034)&gt;0,"SANTANDER",IF(COUNTIF('Códigos Itaú (ref)'!$A$2:$A$44,$C1034)&gt;0,"ITAU",IF(AND(TRIM(UPPER($I1034))="CONTRATUAL",ISNUMBER(SEARCH("INDIVIDUAL",SUBSTITUTE(UPPER($D1034)," ","")))),"PREMIUM FREE",""))))</f>
        <v/>
      </c>
    </row>
    <row r="1035">
      <c r="AC1035">
        <f>IF($C1035="","",IF(COUNTIF('Códigos Santander (ref)'!$A$2:$A$79,$C1035)&gt;0,"SANTANDER",IF(COUNTIF('Códigos Itaú (ref)'!$A$2:$A$44,$C1035)&gt;0,"ITAU",IF(AND(TRIM(UPPER($I1035))="CONTRATUAL",ISNUMBER(SEARCH("INDIVIDUAL",SUBSTITUTE(UPPER($D1035)," ","")))),"PREMIUM FREE",""))))</f>
        <v/>
      </c>
    </row>
    <row r="1036">
      <c r="AC1036">
        <f>IF($C1036="","",IF(COUNTIF('Códigos Santander (ref)'!$A$2:$A$79,$C1036)&gt;0,"SANTANDER",IF(COUNTIF('Códigos Itaú (ref)'!$A$2:$A$44,$C1036)&gt;0,"ITAU",IF(AND(TRIM(UPPER($I1036))="CONTRATUAL",ISNUMBER(SEARCH("INDIVIDUAL",SUBSTITUTE(UPPER($D1036)," ","")))),"PREMIUM FREE",""))))</f>
        <v/>
      </c>
    </row>
    <row r="1037">
      <c r="AC1037">
        <f>IF($C1037="","",IF(COUNTIF('Códigos Santander (ref)'!$A$2:$A$79,$C1037)&gt;0,"SANTANDER",IF(COUNTIF('Códigos Itaú (ref)'!$A$2:$A$44,$C1037)&gt;0,"ITAU",IF(AND(TRIM(UPPER($I1037))="CONTRATUAL",ISNUMBER(SEARCH("INDIVIDUAL",SUBSTITUTE(UPPER($D1037)," ","")))),"PREMIUM FREE",""))))</f>
        <v/>
      </c>
    </row>
    <row r="1038">
      <c r="AC1038">
        <f>IF($C1038="","",IF(COUNTIF('Códigos Santander (ref)'!$A$2:$A$79,$C1038)&gt;0,"SANTANDER",IF(COUNTIF('Códigos Itaú (ref)'!$A$2:$A$44,$C1038)&gt;0,"ITAU",IF(AND(TRIM(UPPER($I1038))="CONTRATUAL",ISNUMBER(SEARCH("INDIVIDUAL",SUBSTITUTE(UPPER($D1038)," ","")))),"PREMIUM FREE",""))))</f>
        <v/>
      </c>
    </row>
    <row r="1039">
      <c r="AC1039">
        <f>IF($C1039="","",IF(COUNTIF('Códigos Santander (ref)'!$A$2:$A$79,$C1039)&gt;0,"SANTANDER",IF(COUNTIF('Códigos Itaú (ref)'!$A$2:$A$44,$C1039)&gt;0,"ITAU",IF(AND(TRIM(UPPER($I1039))="CONTRATUAL",ISNUMBER(SEARCH("INDIVIDUAL",SUBSTITUTE(UPPER($D1039)," ","")))),"PREMIUM FREE",""))))</f>
        <v/>
      </c>
    </row>
    <row r="1040">
      <c r="AC1040">
        <f>IF($C1040="","",IF(COUNTIF('Códigos Santander (ref)'!$A$2:$A$79,$C1040)&gt;0,"SANTANDER",IF(COUNTIF('Códigos Itaú (ref)'!$A$2:$A$44,$C1040)&gt;0,"ITAU",IF(AND(TRIM(UPPER($I1040))="CONTRATUAL",ISNUMBER(SEARCH("INDIVIDUAL",SUBSTITUTE(UPPER($D1040)," ","")))),"PREMIUM FREE",""))))</f>
        <v/>
      </c>
    </row>
    <row r="1041">
      <c r="AC1041">
        <f>IF($C1041="","",IF(COUNTIF('Códigos Santander (ref)'!$A$2:$A$79,$C1041)&gt;0,"SANTANDER",IF(COUNTIF('Códigos Itaú (ref)'!$A$2:$A$44,$C1041)&gt;0,"ITAU",IF(AND(TRIM(UPPER($I1041))="CONTRATUAL",ISNUMBER(SEARCH("INDIVIDUAL",SUBSTITUTE(UPPER($D1041)," ","")))),"PREMIUM FREE",""))))</f>
        <v/>
      </c>
    </row>
    <row r="1042">
      <c r="AC1042">
        <f>IF($C1042="","",IF(COUNTIF('Códigos Santander (ref)'!$A$2:$A$79,$C1042)&gt;0,"SANTANDER",IF(COUNTIF('Códigos Itaú (ref)'!$A$2:$A$44,$C1042)&gt;0,"ITAU",IF(AND(TRIM(UPPER($I1042))="CONTRATUAL",ISNUMBER(SEARCH("INDIVIDUAL",SUBSTITUTE(UPPER($D1042)," ","")))),"PREMIUM FREE",""))))</f>
        <v/>
      </c>
    </row>
    <row r="1043">
      <c r="AC1043">
        <f>IF($C1043="","",IF(COUNTIF('Códigos Santander (ref)'!$A$2:$A$79,$C1043)&gt;0,"SANTANDER",IF(COUNTIF('Códigos Itaú (ref)'!$A$2:$A$44,$C1043)&gt;0,"ITAU",IF(AND(TRIM(UPPER($I1043))="CONTRATUAL",ISNUMBER(SEARCH("INDIVIDUAL",SUBSTITUTE(UPPER($D1043)," ","")))),"PREMIUM FREE",""))))</f>
        <v/>
      </c>
    </row>
    <row r="1044">
      <c r="AC1044">
        <f>IF($C1044="","",IF(COUNTIF('Códigos Santander (ref)'!$A$2:$A$79,$C1044)&gt;0,"SANTANDER",IF(COUNTIF('Códigos Itaú (ref)'!$A$2:$A$44,$C1044)&gt;0,"ITAU",IF(AND(TRIM(UPPER($I1044))="CONTRATUAL",ISNUMBER(SEARCH("INDIVIDUAL",SUBSTITUTE(UPPER($D1044)," ","")))),"PREMIUM FREE",""))))</f>
        <v/>
      </c>
    </row>
    <row r="1045">
      <c r="AC1045">
        <f>IF($C1045="","",IF(COUNTIF('Códigos Santander (ref)'!$A$2:$A$79,$C1045)&gt;0,"SANTANDER",IF(COUNTIF('Códigos Itaú (ref)'!$A$2:$A$44,$C1045)&gt;0,"ITAU",IF(AND(TRIM(UPPER($I1045))="CONTRATUAL",ISNUMBER(SEARCH("INDIVIDUAL",SUBSTITUTE(UPPER($D1045)," ","")))),"PREMIUM FREE",""))))</f>
        <v/>
      </c>
    </row>
    <row r="1046">
      <c r="AC1046">
        <f>IF($C1046="","",IF(COUNTIF('Códigos Santander (ref)'!$A$2:$A$79,$C1046)&gt;0,"SANTANDER",IF(COUNTIF('Códigos Itaú (ref)'!$A$2:$A$44,$C1046)&gt;0,"ITAU",IF(AND(TRIM(UPPER($I1046))="CONTRATUAL",ISNUMBER(SEARCH("INDIVIDUAL",SUBSTITUTE(UPPER($D1046)," ","")))),"PREMIUM FREE",""))))</f>
        <v/>
      </c>
    </row>
    <row r="1047">
      <c r="AC1047">
        <f>IF($C1047="","",IF(COUNTIF('Códigos Santander (ref)'!$A$2:$A$79,$C1047)&gt;0,"SANTANDER",IF(COUNTIF('Códigos Itaú (ref)'!$A$2:$A$44,$C1047)&gt;0,"ITAU",IF(AND(TRIM(UPPER($I1047))="CONTRATUAL",ISNUMBER(SEARCH("INDIVIDUAL",SUBSTITUTE(UPPER($D1047)," ","")))),"PREMIUM FREE",""))))</f>
        <v/>
      </c>
    </row>
    <row r="1048">
      <c r="AC1048">
        <f>IF($C1048="","",IF(COUNTIF('Códigos Santander (ref)'!$A$2:$A$79,$C1048)&gt;0,"SANTANDER",IF(COUNTIF('Códigos Itaú (ref)'!$A$2:$A$44,$C1048)&gt;0,"ITAU",IF(AND(TRIM(UPPER($I1048))="CONTRATUAL",ISNUMBER(SEARCH("INDIVIDUAL",SUBSTITUTE(UPPER($D1048)," ","")))),"PREMIUM FREE",""))))</f>
        <v/>
      </c>
    </row>
    <row r="1049">
      <c r="AC1049">
        <f>IF($C1049="","",IF(COUNTIF('Códigos Santander (ref)'!$A$2:$A$79,$C1049)&gt;0,"SANTANDER",IF(COUNTIF('Códigos Itaú (ref)'!$A$2:$A$44,$C1049)&gt;0,"ITAU",IF(AND(TRIM(UPPER($I1049))="CONTRATUAL",ISNUMBER(SEARCH("INDIVIDUAL",SUBSTITUTE(UPPER($D1049)," ","")))),"PREMIUM FREE",""))))</f>
        <v/>
      </c>
    </row>
    <row r="1050">
      <c r="AC1050">
        <f>IF($C1050="","",IF(COUNTIF('Códigos Santander (ref)'!$A$2:$A$79,$C1050)&gt;0,"SANTANDER",IF(COUNTIF('Códigos Itaú (ref)'!$A$2:$A$44,$C1050)&gt;0,"ITAU",IF(AND(TRIM(UPPER($I1050))="CONTRATUAL",ISNUMBER(SEARCH("INDIVIDUAL",SUBSTITUTE(UPPER($D1050)," ","")))),"PREMIUM FREE",""))))</f>
        <v/>
      </c>
    </row>
    <row r="1051">
      <c r="AC1051">
        <f>IF($C1051="","",IF(COUNTIF('Códigos Santander (ref)'!$A$2:$A$79,$C1051)&gt;0,"SANTANDER",IF(COUNTIF('Códigos Itaú (ref)'!$A$2:$A$44,$C1051)&gt;0,"ITAU",IF(AND(TRIM(UPPER($I1051))="CONTRATUAL",ISNUMBER(SEARCH("INDIVIDUAL",SUBSTITUTE(UPPER($D1051)," ","")))),"PREMIUM FREE",""))))</f>
        <v/>
      </c>
    </row>
    <row r="1052">
      <c r="AC1052">
        <f>IF($C1052="","",IF(COUNTIF('Códigos Santander (ref)'!$A$2:$A$79,$C1052)&gt;0,"SANTANDER",IF(COUNTIF('Códigos Itaú (ref)'!$A$2:$A$44,$C1052)&gt;0,"ITAU",IF(AND(TRIM(UPPER($I1052))="CONTRATUAL",ISNUMBER(SEARCH("INDIVIDUAL",SUBSTITUTE(UPPER($D1052)," ","")))),"PREMIUM FREE",""))))</f>
        <v/>
      </c>
    </row>
    <row r="1053">
      <c r="AC1053">
        <f>IF($C1053="","",IF(COUNTIF('Códigos Santander (ref)'!$A$2:$A$79,$C1053)&gt;0,"SANTANDER",IF(COUNTIF('Códigos Itaú (ref)'!$A$2:$A$44,$C1053)&gt;0,"ITAU",IF(AND(TRIM(UPPER($I1053))="CONTRATUAL",ISNUMBER(SEARCH("INDIVIDUAL",SUBSTITUTE(UPPER($D1053)," ","")))),"PREMIUM FREE",""))))</f>
        <v/>
      </c>
    </row>
    <row r="1054">
      <c r="AC1054">
        <f>IF($C1054="","",IF(COUNTIF('Códigos Santander (ref)'!$A$2:$A$79,$C1054)&gt;0,"SANTANDER",IF(COUNTIF('Códigos Itaú (ref)'!$A$2:$A$44,$C1054)&gt;0,"ITAU",IF(AND(TRIM(UPPER($I1054))="CONTRATUAL",ISNUMBER(SEARCH("INDIVIDUAL",SUBSTITUTE(UPPER($D1054)," ","")))),"PREMIUM FREE",""))))</f>
        <v/>
      </c>
    </row>
    <row r="1055">
      <c r="AC1055">
        <f>IF($C1055="","",IF(COUNTIF('Códigos Santander (ref)'!$A$2:$A$79,$C1055)&gt;0,"SANTANDER",IF(COUNTIF('Códigos Itaú (ref)'!$A$2:$A$44,$C1055)&gt;0,"ITAU",IF(AND(TRIM(UPPER($I1055))="CONTRATUAL",ISNUMBER(SEARCH("INDIVIDUAL",SUBSTITUTE(UPPER($D1055)," ","")))),"PREMIUM FREE",""))))</f>
        <v/>
      </c>
    </row>
    <row r="1056">
      <c r="AC1056">
        <f>IF($C1056="","",IF(COUNTIF('Códigos Santander (ref)'!$A$2:$A$79,$C1056)&gt;0,"SANTANDER",IF(COUNTIF('Códigos Itaú (ref)'!$A$2:$A$44,$C1056)&gt;0,"ITAU",IF(AND(TRIM(UPPER($I1056))="CONTRATUAL",ISNUMBER(SEARCH("INDIVIDUAL",SUBSTITUTE(UPPER($D1056)," ","")))),"PREMIUM FREE",""))))</f>
        <v/>
      </c>
    </row>
    <row r="1057">
      <c r="AC1057">
        <f>IF($C1057="","",IF(COUNTIF('Códigos Santander (ref)'!$A$2:$A$79,$C1057)&gt;0,"SANTANDER",IF(COUNTIF('Códigos Itaú (ref)'!$A$2:$A$44,$C1057)&gt;0,"ITAU",IF(AND(TRIM(UPPER($I1057))="CONTRATUAL",ISNUMBER(SEARCH("INDIVIDUAL",SUBSTITUTE(UPPER($D1057)," ","")))),"PREMIUM FREE",""))))</f>
        <v/>
      </c>
    </row>
    <row r="1058">
      <c r="AC1058">
        <f>IF($C1058="","",IF(COUNTIF('Códigos Santander (ref)'!$A$2:$A$79,$C1058)&gt;0,"SANTANDER",IF(COUNTIF('Códigos Itaú (ref)'!$A$2:$A$44,$C1058)&gt;0,"ITAU",IF(AND(TRIM(UPPER($I1058))="CONTRATUAL",ISNUMBER(SEARCH("INDIVIDUAL",SUBSTITUTE(UPPER($D1058)," ","")))),"PREMIUM FREE",""))))</f>
        <v/>
      </c>
    </row>
    <row r="1059">
      <c r="AC1059">
        <f>IF($C1059="","",IF(COUNTIF('Códigos Santander (ref)'!$A$2:$A$79,$C1059)&gt;0,"SANTANDER",IF(COUNTIF('Códigos Itaú (ref)'!$A$2:$A$44,$C1059)&gt;0,"ITAU",IF(AND(TRIM(UPPER($I1059))="CONTRATUAL",ISNUMBER(SEARCH("INDIVIDUAL",SUBSTITUTE(UPPER($D1059)," ","")))),"PREMIUM FREE",""))))</f>
        <v/>
      </c>
    </row>
    <row r="1060">
      <c r="AC1060">
        <f>IF($C1060="","",IF(COUNTIF('Códigos Santander (ref)'!$A$2:$A$79,$C1060)&gt;0,"SANTANDER",IF(COUNTIF('Códigos Itaú (ref)'!$A$2:$A$44,$C1060)&gt;0,"ITAU",IF(AND(TRIM(UPPER($I1060))="CONTRATUAL",ISNUMBER(SEARCH("INDIVIDUAL",SUBSTITUTE(UPPER($D1060)," ","")))),"PREMIUM FREE",""))))</f>
        <v/>
      </c>
    </row>
    <row r="1061">
      <c r="AC1061">
        <f>IF($C1061="","",IF(COUNTIF('Códigos Santander (ref)'!$A$2:$A$79,$C1061)&gt;0,"SANTANDER",IF(COUNTIF('Códigos Itaú (ref)'!$A$2:$A$44,$C1061)&gt;0,"ITAU",IF(AND(TRIM(UPPER($I1061))="CONTRATUAL",ISNUMBER(SEARCH("INDIVIDUAL",SUBSTITUTE(UPPER($D1061)," ","")))),"PREMIUM FREE",""))))</f>
        <v/>
      </c>
    </row>
    <row r="1062">
      <c r="AC1062">
        <f>IF($C1062="","",IF(COUNTIF('Códigos Santander (ref)'!$A$2:$A$79,$C1062)&gt;0,"SANTANDER",IF(COUNTIF('Códigos Itaú (ref)'!$A$2:$A$44,$C1062)&gt;0,"ITAU",IF(AND(TRIM(UPPER($I1062))="CONTRATUAL",ISNUMBER(SEARCH("INDIVIDUAL",SUBSTITUTE(UPPER($D1062)," ","")))),"PREMIUM FREE",""))))</f>
        <v/>
      </c>
    </row>
    <row r="1063">
      <c r="AC1063">
        <f>IF($C1063="","",IF(COUNTIF('Códigos Santander (ref)'!$A$2:$A$79,$C1063)&gt;0,"SANTANDER",IF(COUNTIF('Códigos Itaú (ref)'!$A$2:$A$44,$C1063)&gt;0,"ITAU",IF(AND(TRIM(UPPER($I1063))="CONTRATUAL",ISNUMBER(SEARCH("INDIVIDUAL",SUBSTITUTE(UPPER($D1063)," ","")))),"PREMIUM FREE",""))))</f>
        <v/>
      </c>
    </row>
    <row r="1064">
      <c r="AC1064">
        <f>IF($C1064="","",IF(COUNTIF('Códigos Santander (ref)'!$A$2:$A$79,$C1064)&gt;0,"SANTANDER",IF(COUNTIF('Códigos Itaú (ref)'!$A$2:$A$44,$C1064)&gt;0,"ITAU",IF(AND(TRIM(UPPER($I1064))="CONTRATUAL",ISNUMBER(SEARCH("INDIVIDUAL",SUBSTITUTE(UPPER($D1064)," ","")))),"PREMIUM FREE",""))))</f>
        <v/>
      </c>
    </row>
    <row r="1065">
      <c r="AC1065">
        <f>IF($C1065="","",IF(COUNTIF('Códigos Santander (ref)'!$A$2:$A$79,$C1065)&gt;0,"SANTANDER",IF(COUNTIF('Códigos Itaú (ref)'!$A$2:$A$44,$C1065)&gt;0,"ITAU",IF(AND(TRIM(UPPER($I1065))="CONTRATUAL",ISNUMBER(SEARCH("INDIVIDUAL",SUBSTITUTE(UPPER($D1065)," ","")))),"PREMIUM FREE",""))))</f>
        <v/>
      </c>
    </row>
    <row r="1066">
      <c r="AC1066">
        <f>IF($C1066="","",IF(COUNTIF('Códigos Santander (ref)'!$A$2:$A$79,$C1066)&gt;0,"SANTANDER",IF(COUNTIF('Códigos Itaú (ref)'!$A$2:$A$44,$C1066)&gt;0,"ITAU",IF(AND(TRIM(UPPER($I1066))="CONTRATUAL",ISNUMBER(SEARCH("INDIVIDUAL",SUBSTITUTE(UPPER($D1066)," ","")))),"PREMIUM FREE",""))))</f>
        <v/>
      </c>
    </row>
    <row r="1067">
      <c r="AC1067">
        <f>IF($C1067="","",IF(COUNTIF('Códigos Santander (ref)'!$A$2:$A$79,$C1067)&gt;0,"SANTANDER",IF(COUNTIF('Códigos Itaú (ref)'!$A$2:$A$44,$C1067)&gt;0,"ITAU",IF(AND(TRIM(UPPER($I1067))="CONTRATUAL",ISNUMBER(SEARCH("INDIVIDUAL",SUBSTITUTE(UPPER($D1067)," ","")))),"PREMIUM FREE",""))))</f>
        <v/>
      </c>
    </row>
    <row r="1068">
      <c r="AC1068">
        <f>IF($C1068="","",IF(COUNTIF('Códigos Santander (ref)'!$A$2:$A$79,$C1068)&gt;0,"SANTANDER",IF(COUNTIF('Códigos Itaú (ref)'!$A$2:$A$44,$C1068)&gt;0,"ITAU",IF(AND(TRIM(UPPER($I1068))="CONTRATUAL",ISNUMBER(SEARCH("INDIVIDUAL",SUBSTITUTE(UPPER($D1068)," ","")))),"PREMIUM FREE",""))))</f>
        <v/>
      </c>
    </row>
    <row r="1069">
      <c r="AC1069">
        <f>IF($C1069="","",IF(COUNTIF('Códigos Santander (ref)'!$A$2:$A$79,$C1069)&gt;0,"SANTANDER",IF(COUNTIF('Códigos Itaú (ref)'!$A$2:$A$44,$C1069)&gt;0,"ITAU",IF(AND(TRIM(UPPER($I1069))="CONTRATUAL",ISNUMBER(SEARCH("INDIVIDUAL",SUBSTITUTE(UPPER($D1069)," ","")))),"PREMIUM FREE",""))))</f>
        <v/>
      </c>
    </row>
    <row r="1070">
      <c r="AC1070">
        <f>IF($C1070="","",IF(COUNTIF('Códigos Santander (ref)'!$A$2:$A$79,$C1070)&gt;0,"SANTANDER",IF(COUNTIF('Códigos Itaú (ref)'!$A$2:$A$44,$C1070)&gt;0,"ITAU",IF(AND(TRIM(UPPER($I1070))="CONTRATUAL",ISNUMBER(SEARCH("INDIVIDUAL",SUBSTITUTE(UPPER($D1070)," ","")))),"PREMIUM FREE",""))))</f>
        <v/>
      </c>
    </row>
    <row r="1071">
      <c r="AC1071">
        <f>IF($C1071="","",IF(COUNTIF('Códigos Santander (ref)'!$A$2:$A$79,$C1071)&gt;0,"SANTANDER",IF(COUNTIF('Códigos Itaú (ref)'!$A$2:$A$44,$C1071)&gt;0,"ITAU",IF(AND(TRIM(UPPER($I1071))="CONTRATUAL",ISNUMBER(SEARCH("INDIVIDUAL",SUBSTITUTE(UPPER($D1071)," ","")))),"PREMIUM FREE",""))))</f>
        <v/>
      </c>
    </row>
    <row r="1072">
      <c r="AC1072">
        <f>IF($C1072="","",IF(COUNTIF('Códigos Santander (ref)'!$A$2:$A$79,$C1072)&gt;0,"SANTANDER",IF(COUNTIF('Códigos Itaú (ref)'!$A$2:$A$44,$C1072)&gt;0,"ITAU",IF(AND(TRIM(UPPER($I1072))="CONTRATUAL",ISNUMBER(SEARCH("INDIVIDUAL",SUBSTITUTE(UPPER($D1072)," ","")))),"PREMIUM FREE",""))))</f>
        <v/>
      </c>
    </row>
    <row r="1073">
      <c r="AC1073">
        <f>IF($C1073="","",IF(COUNTIF('Códigos Santander (ref)'!$A$2:$A$79,$C1073)&gt;0,"SANTANDER",IF(COUNTIF('Códigos Itaú (ref)'!$A$2:$A$44,$C1073)&gt;0,"ITAU",IF(AND(TRIM(UPPER($I1073))="CONTRATUAL",ISNUMBER(SEARCH("INDIVIDUAL",SUBSTITUTE(UPPER($D1073)," ","")))),"PREMIUM FREE",""))))</f>
        <v/>
      </c>
    </row>
    <row r="1074">
      <c r="AC1074">
        <f>IF($C1074="","",IF(COUNTIF('Códigos Santander (ref)'!$A$2:$A$79,$C1074)&gt;0,"SANTANDER",IF(COUNTIF('Códigos Itaú (ref)'!$A$2:$A$44,$C1074)&gt;0,"ITAU",IF(AND(TRIM(UPPER($I1074))="CONTRATUAL",ISNUMBER(SEARCH("INDIVIDUAL",SUBSTITUTE(UPPER($D1074)," ","")))),"PREMIUM FREE",""))))</f>
        <v/>
      </c>
    </row>
    <row r="1075">
      <c r="AC1075">
        <f>IF($C1075="","",IF(COUNTIF('Códigos Santander (ref)'!$A$2:$A$79,$C1075)&gt;0,"SANTANDER",IF(COUNTIF('Códigos Itaú (ref)'!$A$2:$A$44,$C1075)&gt;0,"ITAU",IF(AND(TRIM(UPPER($I1075))="CONTRATUAL",ISNUMBER(SEARCH("INDIVIDUAL",SUBSTITUTE(UPPER($D1075)," ","")))),"PREMIUM FREE",""))))</f>
        <v/>
      </c>
    </row>
    <row r="1076">
      <c r="AC1076">
        <f>IF($C1076="","",IF(COUNTIF('Códigos Santander (ref)'!$A$2:$A$79,$C1076)&gt;0,"SANTANDER",IF(COUNTIF('Códigos Itaú (ref)'!$A$2:$A$44,$C1076)&gt;0,"ITAU",IF(AND(TRIM(UPPER($I1076))="CONTRATUAL",ISNUMBER(SEARCH("INDIVIDUAL",SUBSTITUTE(UPPER($D1076)," ","")))),"PREMIUM FREE",""))))</f>
        <v/>
      </c>
    </row>
    <row r="1077">
      <c r="AC1077">
        <f>IF($C1077="","",IF(COUNTIF('Códigos Santander (ref)'!$A$2:$A$79,$C1077)&gt;0,"SANTANDER",IF(COUNTIF('Códigos Itaú (ref)'!$A$2:$A$44,$C1077)&gt;0,"ITAU",IF(AND(TRIM(UPPER($I1077))="CONTRATUAL",ISNUMBER(SEARCH("INDIVIDUAL",SUBSTITUTE(UPPER($D1077)," ","")))),"PREMIUM FREE",""))))</f>
        <v/>
      </c>
    </row>
    <row r="1078">
      <c r="AC1078">
        <f>IF($C1078="","",IF(COUNTIF('Códigos Santander (ref)'!$A$2:$A$79,$C1078)&gt;0,"SANTANDER",IF(COUNTIF('Códigos Itaú (ref)'!$A$2:$A$44,$C1078)&gt;0,"ITAU",IF(AND(TRIM(UPPER($I1078))="CONTRATUAL",ISNUMBER(SEARCH("INDIVIDUAL",SUBSTITUTE(UPPER($D1078)," ","")))),"PREMIUM FREE",""))))</f>
        <v/>
      </c>
    </row>
    <row r="1079">
      <c r="AC1079">
        <f>IF($C1079="","",IF(COUNTIF('Códigos Santander (ref)'!$A$2:$A$79,$C1079)&gt;0,"SANTANDER",IF(COUNTIF('Códigos Itaú (ref)'!$A$2:$A$44,$C1079)&gt;0,"ITAU",IF(AND(TRIM(UPPER($I1079))="CONTRATUAL",ISNUMBER(SEARCH("INDIVIDUAL",SUBSTITUTE(UPPER($D1079)," ","")))),"PREMIUM FREE",""))))</f>
        <v/>
      </c>
    </row>
    <row r="1080">
      <c r="AC1080">
        <f>IF($C1080="","",IF(COUNTIF('Códigos Santander (ref)'!$A$2:$A$79,$C1080)&gt;0,"SANTANDER",IF(COUNTIF('Códigos Itaú (ref)'!$A$2:$A$44,$C1080)&gt;0,"ITAU",IF(AND(TRIM(UPPER($I1080))="CONTRATUAL",ISNUMBER(SEARCH("INDIVIDUAL",SUBSTITUTE(UPPER($D1080)," ","")))),"PREMIUM FREE",""))))</f>
        <v/>
      </c>
    </row>
    <row r="1081">
      <c r="AC1081">
        <f>IF($C1081="","",IF(COUNTIF('Códigos Santander (ref)'!$A$2:$A$79,$C1081)&gt;0,"SANTANDER",IF(COUNTIF('Códigos Itaú (ref)'!$A$2:$A$44,$C1081)&gt;0,"ITAU",IF(AND(TRIM(UPPER($I1081))="CONTRATUAL",ISNUMBER(SEARCH("INDIVIDUAL",SUBSTITUTE(UPPER($D1081)," ","")))),"PREMIUM FREE",""))))</f>
        <v/>
      </c>
    </row>
    <row r="1082">
      <c r="AC1082">
        <f>IF($C1082="","",IF(COUNTIF('Códigos Santander (ref)'!$A$2:$A$79,$C1082)&gt;0,"SANTANDER",IF(COUNTIF('Códigos Itaú (ref)'!$A$2:$A$44,$C1082)&gt;0,"ITAU",IF(AND(TRIM(UPPER($I1082))="CONTRATUAL",ISNUMBER(SEARCH("INDIVIDUAL",SUBSTITUTE(UPPER($D1082)," ","")))),"PREMIUM FREE",""))))</f>
        <v/>
      </c>
    </row>
    <row r="1083">
      <c r="AC1083">
        <f>IF($C1083="","",IF(COUNTIF('Códigos Santander (ref)'!$A$2:$A$79,$C1083)&gt;0,"SANTANDER",IF(COUNTIF('Códigos Itaú (ref)'!$A$2:$A$44,$C1083)&gt;0,"ITAU",IF(AND(TRIM(UPPER($I1083))="CONTRATUAL",ISNUMBER(SEARCH("INDIVIDUAL",SUBSTITUTE(UPPER($D1083)," ","")))),"PREMIUM FREE",""))))</f>
        <v/>
      </c>
    </row>
    <row r="1084">
      <c r="AC1084">
        <f>IF($C1084="","",IF(COUNTIF('Códigos Santander (ref)'!$A$2:$A$79,$C1084)&gt;0,"SANTANDER",IF(COUNTIF('Códigos Itaú (ref)'!$A$2:$A$44,$C1084)&gt;0,"ITAU",IF(AND(TRIM(UPPER($I1084))="CONTRATUAL",ISNUMBER(SEARCH("INDIVIDUAL",SUBSTITUTE(UPPER($D1084)," ","")))),"PREMIUM FREE",""))))</f>
        <v/>
      </c>
    </row>
    <row r="1085">
      <c r="AC1085">
        <f>IF($C1085="","",IF(COUNTIF('Códigos Santander (ref)'!$A$2:$A$79,$C1085)&gt;0,"SANTANDER",IF(COUNTIF('Códigos Itaú (ref)'!$A$2:$A$44,$C1085)&gt;0,"ITAU",IF(AND(TRIM(UPPER($I1085))="CONTRATUAL",ISNUMBER(SEARCH("INDIVIDUAL",SUBSTITUTE(UPPER($D1085)," ","")))),"PREMIUM FREE",""))))</f>
        <v/>
      </c>
    </row>
    <row r="1086">
      <c r="AC1086">
        <f>IF($C1086="","",IF(COUNTIF('Códigos Santander (ref)'!$A$2:$A$79,$C1086)&gt;0,"SANTANDER",IF(COUNTIF('Códigos Itaú (ref)'!$A$2:$A$44,$C1086)&gt;0,"ITAU",IF(AND(TRIM(UPPER($I1086))="CONTRATUAL",ISNUMBER(SEARCH("INDIVIDUAL",SUBSTITUTE(UPPER($D1086)," ","")))),"PREMIUM FREE",""))))</f>
        <v/>
      </c>
    </row>
    <row r="1087">
      <c r="AC1087">
        <f>IF($C1087="","",IF(COUNTIF('Códigos Santander (ref)'!$A$2:$A$79,$C1087)&gt;0,"SANTANDER",IF(COUNTIF('Códigos Itaú (ref)'!$A$2:$A$44,$C1087)&gt;0,"ITAU",IF(AND(TRIM(UPPER($I1087))="CONTRATUAL",ISNUMBER(SEARCH("INDIVIDUAL",SUBSTITUTE(UPPER($D1087)," ","")))),"PREMIUM FREE",""))))</f>
        <v/>
      </c>
    </row>
    <row r="1088">
      <c r="AC1088">
        <f>IF($C1088="","",IF(COUNTIF('Códigos Santander (ref)'!$A$2:$A$79,$C1088)&gt;0,"SANTANDER",IF(COUNTIF('Códigos Itaú (ref)'!$A$2:$A$44,$C1088)&gt;0,"ITAU",IF(AND(TRIM(UPPER($I1088))="CONTRATUAL",ISNUMBER(SEARCH("INDIVIDUAL",SUBSTITUTE(UPPER($D1088)," ","")))),"PREMIUM FREE",""))))</f>
        <v/>
      </c>
    </row>
    <row r="1089">
      <c r="AC1089">
        <f>IF($C1089="","",IF(COUNTIF('Códigos Santander (ref)'!$A$2:$A$79,$C1089)&gt;0,"SANTANDER",IF(COUNTIF('Códigos Itaú (ref)'!$A$2:$A$44,$C1089)&gt;0,"ITAU",IF(AND(TRIM(UPPER($I1089))="CONTRATUAL",ISNUMBER(SEARCH("INDIVIDUAL",SUBSTITUTE(UPPER($D1089)," ","")))),"PREMIUM FREE",""))))</f>
        <v/>
      </c>
    </row>
    <row r="1090">
      <c r="AC1090">
        <f>IF($C1090="","",IF(COUNTIF('Códigos Santander (ref)'!$A$2:$A$79,$C1090)&gt;0,"SANTANDER",IF(COUNTIF('Códigos Itaú (ref)'!$A$2:$A$44,$C1090)&gt;0,"ITAU",IF(AND(TRIM(UPPER($I1090))="CONTRATUAL",ISNUMBER(SEARCH("INDIVIDUAL",SUBSTITUTE(UPPER($D1090)," ","")))),"PREMIUM FREE",""))))</f>
        <v/>
      </c>
    </row>
    <row r="1091">
      <c r="AC1091">
        <f>IF($C1091="","",IF(COUNTIF('Códigos Santander (ref)'!$A$2:$A$79,$C1091)&gt;0,"SANTANDER",IF(COUNTIF('Códigos Itaú (ref)'!$A$2:$A$44,$C1091)&gt;0,"ITAU",IF(AND(TRIM(UPPER($I1091))="CONTRATUAL",ISNUMBER(SEARCH("INDIVIDUAL",SUBSTITUTE(UPPER($D1091)," ","")))),"PREMIUM FREE",""))))</f>
        <v/>
      </c>
    </row>
    <row r="1092">
      <c r="AC1092">
        <f>IF($C1092="","",IF(COUNTIF('Códigos Santander (ref)'!$A$2:$A$79,$C1092)&gt;0,"SANTANDER",IF(COUNTIF('Códigos Itaú (ref)'!$A$2:$A$44,$C1092)&gt;0,"ITAU",IF(AND(TRIM(UPPER($I1092))="CONTRATUAL",ISNUMBER(SEARCH("INDIVIDUAL",SUBSTITUTE(UPPER($D1092)," ","")))),"PREMIUM FREE",""))))</f>
        <v/>
      </c>
    </row>
    <row r="1093">
      <c r="AC1093">
        <f>IF($C1093="","",IF(COUNTIF('Códigos Santander (ref)'!$A$2:$A$79,$C1093)&gt;0,"SANTANDER",IF(COUNTIF('Códigos Itaú (ref)'!$A$2:$A$44,$C1093)&gt;0,"ITAU",IF(AND(TRIM(UPPER($I1093))="CONTRATUAL",ISNUMBER(SEARCH("INDIVIDUAL",SUBSTITUTE(UPPER($D1093)," ","")))),"PREMIUM FREE",""))))</f>
        <v/>
      </c>
    </row>
    <row r="1094">
      <c r="AC1094">
        <f>IF($C1094="","",IF(COUNTIF('Códigos Santander (ref)'!$A$2:$A$79,$C1094)&gt;0,"SANTANDER",IF(COUNTIF('Códigos Itaú (ref)'!$A$2:$A$44,$C1094)&gt;0,"ITAU",IF(AND(TRIM(UPPER($I1094))="CONTRATUAL",ISNUMBER(SEARCH("INDIVIDUAL",SUBSTITUTE(UPPER($D1094)," ","")))),"PREMIUM FREE",""))))</f>
        <v/>
      </c>
    </row>
    <row r="1095">
      <c r="AC1095">
        <f>IF($C1095="","",IF(COUNTIF('Códigos Santander (ref)'!$A$2:$A$79,$C1095)&gt;0,"SANTANDER",IF(COUNTIF('Códigos Itaú (ref)'!$A$2:$A$44,$C1095)&gt;0,"ITAU",IF(AND(TRIM(UPPER($I1095))="CONTRATUAL",ISNUMBER(SEARCH("INDIVIDUAL",SUBSTITUTE(UPPER($D1095)," ","")))),"PREMIUM FREE",""))))</f>
        <v/>
      </c>
    </row>
    <row r="1096">
      <c r="AC1096">
        <f>IF($C1096="","",IF(COUNTIF('Códigos Santander (ref)'!$A$2:$A$79,$C1096)&gt;0,"SANTANDER",IF(COUNTIF('Códigos Itaú (ref)'!$A$2:$A$44,$C1096)&gt;0,"ITAU",IF(AND(TRIM(UPPER($I1096))="CONTRATUAL",ISNUMBER(SEARCH("INDIVIDUAL",SUBSTITUTE(UPPER($D1096)," ","")))),"PREMIUM FREE",""))))</f>
        <v/>
      </c>
    </row>
    <row r="1097">
      <c r="AC1097">
        <f>IF($C1097="","",IF(COUNTIF('Códigos Santander (ref)'!$A$2:$A$79,$C1097)&gt;0,"SANTANDER",IF(COUNTIF('Códigos Itaú (ref)'!$A$2:$A$44,$C1097)&gt;0,"ITAU",IF(AND(TRIM(UPPER($I1097))="CONTRATUAL",ISNUMBER(SEARCH("INDIVIDUAL",SUBSTITUTE(UPPER($D1097)," ","")))),"PREMIUM FREE",""))))</f>
        <v/>
      </c>
    </row>
    <row r="1098">
      <c r="AC1098">
        <f>IF($C1098="","",IF(COUNTIF('Códigos Santander (ref)'!$A$2:$A$79,$C1098)&gt;0,"SANTANDER",IF(COUNTIF('Códigos Itaú (ref)'!$A$2:$A$44,$C1098)&gt;0,"ITAU",IF(AND(TRIM(UPPER($I1098))="CONTRATUAL",ISNUMBER(SEARCH("INDIVIDUAL",SUBSTITUTE(UPPER($D1098)," ","")))),"PREMIUM FREE",""))))</f>
        <v/>
      </c>
    </row>
    <row r="1099">
      <c r="AC1099">
        <f>IF($C1099="","",IF(COUNTIF('Códigos Santander (ref)'!$A$2:$A$79,$C1099)&gt;0,"SANTANDER",IF(COUNTIF('Códigos Itaú (ref)'!$A$2:$A$44,$C1099)&gt;0,"ITAU",IF(AND(TRIM(UPPER($I1099))="CONTRATUAL",ISNUMBER(SEARCH("INDIVIDUAL",SUBSTITUTE(UPPER($D1099)," ","")))),"PREMIUM FREE",""))))</f>
        <v/>
      </c>
    </row>
    <row r="1100">
      <c r="AC1100">
        <f>IF($C1100="","",IF(COUNTIF('Códigos Santander (ref)'!$A$2:$A$79,$C1100)&gt;0,"SANTANDER",IF(COUNTIF('Códigos Itaú (ref)'!$A$2:$A$44,$C1100)&gt;0,"ITAU",IF(AND(TRIM(UPPER($I1100))="CONTRATUAL",ISNUMBER(SEARCH("INDIVIDUAL",SUBSTITUTE(UPPER($D1100)," ","")))),"PREMIUM FREE",""))))</f>
        <v/>
      </c>
    </row>
    <row r="1101">
      <c r="AC1101">
        <f>IF($C1101="","",IF(COUNTIF('Códigos Santander (ref)'!$A$2:$A$79,$C1101)&gt;0,"SANTANDER",IF(COUNTIF('Códigos Itaú (ref)'!$A$2:$A$44,$C1101)&gt;0,"ITAU",IF(AND(TRIM(UPPER($I1101))="CONTRATUAL",ISNUMBER(SEARCH("INDIVIDUAL",SUBSTITUTE(UPPER($D1101)," ","")))),"PREMIUM FREE",""))))</f>
        <v/>
      </c>
    </row>
    <row r="1102">
      <c r="AC1102">
        <f>IF($C1102="","",IF(COUNTIF('Códigos Santander (ref)'!$A$2:$A$79,$C1102)&gt;0,"SANTANDER",IF(COUNTIF('Códigos Itaú (ref)'!$A$2:$A$44,$C1102)&gt;0,"ITAU",IF(AND(TRIM(UPPER($I1102))="CONTRATUAL",ISNUMBER(SEARCH("INDIVIDUAL",SUBSTITUTE(UPPER($D1102)," ","")))),"PREMIUM FREE",""))))</f>
        <v/>
      </c>
    </row>
    <row r="1103">
      <c r="AC1103">
        <f>IF($C1103="","",IF(COUNTIF('Códigos Santander (ref)'!$A$2:$A$79,$C1103)&gt;0,"SANTANDER",IF(COUNTIF('Códigos Itaú (ref)'!$A$2:$A$44,$C1103)&gt;0,"ITAU",IF(AND(TRIM(UPPER($I1103))="CONTRATUAL",ISNUMBER(SEARCH("INDIVIDUAL",SUBSTITUTE(UPPER($D1103)," ","")))),"PREMIUM FREE",""))))</f>
        <v/>
      </c>
    </row>
    <row r="1104">
      <c r="AC1104">
        <f>IF($C1104="","",IF(COUNTIF('Códigos Santander (ref)'!$A$2:$A$79,$C1104)&gt;0,"SANTANDER",IF(COUNTIF('Códigos Itaú (ref)'!$A$2:$A$44,$C1104)&gt;0,"ITAU",IF(AND(TRIM(UPPER($I1104))="CONTRATUAL",ISNUMBER(SEARCH("INDIVIDUAL",SUBSTITUTE(UPPER($D1104)," ","")))),"PREMIUM FREE",""))))</f>
        <v/>
      </c>
    </row>
    <row r="1105">
      <c r="AC1105">
        <f>IF($C1105="","",IF(COUNTIF('Códigos Santander (ref)'!$A$2:$A$79,$C1105)&gt;0,"SANTANDER",IF(COUNTIF('Códigos Itaú (ref)'!$A$2:$A$44,$C1105)&gt;0,"ITAU",IF(AND(TRIM(UPPER($I1105))="CONTRATUAL",ISNUMBER(SEARCH("INDIVIDUAL",SUBSTITUTE(UPPER($D1105)," ","")))),"PREMIUM FREE",""))))</f>
        <v/>
      </c>
    </row>
    <row r="1106">
      <c r="AC1106">
        <f>IF($C1106="","",IF(COUNTIF('Códigos Santander (ref)'!$A$2:$A$79,$C1106)&gt;0,"SANTANDER",IF(COUNTIF('Códigos Itaú (ref)'!$A$2:$A$44,$C1106)&gt;0,"ITAU",IF(AND(TRIM(UPPER($I1106))="CONTRATUAL",ISNUMBER(SEARCH("INDIVIDUAL",SUBSTITUTE(UPPER($D1106)," ","")))),"PREMIUM FREE",""))))</f>
        <v/>
      </c>
    </row>
    <row r="1107">
      <c r="AC1107">
        <f>IF($C1107="","",IF(COUNTIF('Códigos Santander (ref)'!$A$2:$A$79,$C1107)&gt;0,"SANTANDER",IF(COUNTIF('Códigos Itaú (ref)'!$A$2:$A$44,$C1107)&gt;0,"ITAU",IF(AND(TRIM(UPPER($I1107))="CONTRATUAL",ISNUMBER(SEARCH("INDIVIDUAL",SUBSTITUTE(UPPER($D1107)," ","")))),"PREMIUM FREE",""))))</f>
        <v/>
      </c>
    </row>
    <row r="1108">
      <c r="AC1108">
        <f>IF($C1108="","",IF(COUNTIF('Códigos Santander (ref)'!$A$2:$A$79,$C1108)&gt;0,"SANTANDER",IF(COUNTIF('Códigos Itaú (ref)'!$A$2:$A$44,$C1108)&gt;0,"ITAU",IF(AND(TRIM(UPPER($I1108))="CONTRATUAL",ISNUMBER(SEARCH("INDIVIDUAL",SUBSTITUTE(UPPER($D1108)," ","")))),"PREMIUM FREE",""))))</f>
        <v/>
      </c>
    </row>
    <row r="1109">
      <c r="AC1109">
        <f>IF($C1109="","",IF(COUNTIF('Códigos Santander (ref)'!$A$2:$A$79,$C1109)&gt;0,"SANTANDER",IF(COUNTIF('Códigos Itaú (ref)'!$A$2:$A$44,$C1109)&gt;0,"ITAU",IF(AND(TRIM(UPPER($I1109))="CONTRATUAL",ISNUMBER(SEARCH("INDIVIDUAL",SUBSTITUTE(UPPER($D1109)," ","")))),"PREMIUM FREE",""))))</f>
        <v/>
      </c>
    </row>
    <row r="1110">
      <c r="AC1110">
        <f>IF($C1110="","",IF(COUNTIF('Códigos Santander (ref)'!$A$2:$A$79,$C1110)&gt;0,"SANTANDER",IF(COUNTIF('Códigos Itaú (ref)'!$A$2:$A$44,$C1110)&gt;0,"ITAU",IF(AND(TRIM(UPPER($I1110))="CONTRATUAL",ISNUMBER(SEARCH("INDIVIDUAL",SUBSTITUTE(UPPER($D1110)," ","")))),"PREMIUM FREE",""))))</f>
        <v/>
      </c>
    </row>
    <row r="1111">
      <c r="AC1111">
        <f>IF($C1111="","",IF(COUNTIF('Códigos Santander (ref)'!$A$2:$A$79,$C1111)&gt;0,"SANTANDER",IF(COUNTIF('Códigos Itaú (ref)'!$A$2:$A$44,$C1111)&gt;0,"ITAU",IF(AND(TRIM(UPPER($I1111))="CONTRATUAL",ISNUMBER(SEARCH("INDIVIDUAL",SUBSTITUTE(UPPER($D1111)," ","")))),"PREMIUM FREE",""))))</f>
        <v/>
      </c>
    </row>
    <row r="1112">
      <c r="AC1112">
        <f>IF($C1112="","",IF(COUNTIF('Códigos Santander (ref)'!$A$2:$A$79,$C1112)&gt;0,"SANTANDER",IF(COUNTIF('Códigos Itaú (ref)'!$A$2:$A$44,$C1112)&gt;0,"ITAU",IF(AND(TRIM(UPPER($I1112))="CONTRATUAL",ISNUMBER(SEARCH("INDIVIDUAL",SUBSTITUTE(UPPER($D1112)," ","")))),"PREMIUM FREE",""))))</f>
        <v/>
      </c>
    </row>
    <row r="1113">
      <c r="AC1113">
        <f>IF($C1113="","",IF(COUNTIF('Códigos Santander (ref)'!$A$2:$A$79,$C1113)&gt;0,"SANTANDER",IF(COUNTIF('Códigos Itaú (ref)'!$A$2:$A$44,$C1113)&gt;0,"ITAU",IF(AND(TRIM(UPPER($I1113))="CONTRATUAL",ISNUMBER(SEARCH("INDIVIDUAL",SUBSTITUTE(UPPER($D1113)," ","")))),"PREMIUM FREE",""))))</f>
        <v/>
      </c>
    </row>
    <row r="1114">
      <c r="AC1114">
        <f>IF($C1114="","",IF(COUNTIF('Códigos Santander (ref)'!$A$2:$A$79,$C1114)&gt;0,"SANTANDER",IF(COUNTIF('Códigos Itaú (ref)'!$A$2:$A$44,$C1114)&gt;0,"ITAU",IF(AND(TRIM(UPPER($I1114))="CONTRATUAL",ISNUMBER(SEARCH("INDIVIDUAL",SUBSTITUTE(UPPER($D1114)," ","")))),"PREMIUM FREE",""))))</f>
        <v/>
      </c>
    </row>
    <row r="1115">
      <c r="AC1115">
        <f>IF($C1115="","",IF(COUNTIF('Códigos Santander (ref)'!$A$2:$A$79,$C1115)&gt;0,"SANTANDER",IF(COUNTIF('Códigos Itaú (ref)'!$A$2:$A$44,$C1115)&gt;0,"ITAU",IF(AND(TRIM(UPPER($I1115))="CONTRATUAL",ISNUMBER(SEARCH("INDIVIDUAL",SUBSTITUTE(UPPER($D1115)," ","")))),"PREMIUM FREE",""))))</f>
        <v/>
      </c>
    </row>
    <row r="1116">
      <c r="AC1116">
        <f>IF($C1116="","",IF(COUNTIF('Códigos Santander (ref)'!$A$2:$A$79,$C1116)&gt;0,"SANTANDER",IF(COUNTIF('Códigos Itaú (ref)'!$A$2:$A$44,$C1116)&gt;0,"ITAU",IF(AND(TRIM(UPPER($I1116))="CONTRATUAL",ISNUMBER(SEARCH("INDIVIDUAL",SUBSTITUTE(UPPER($D1116)," ","")))),"PREMIUM FREE",""))))</f>
        <v/>
      </c>
    </row>
    <row r="1117">
      <c r="AC1117">
        <f>IF($C1117="","",IF(COUNTIF('Códigos Santander (ref)'!$A$2:$A$79,$C1117)&gt;0,"SANTANDER",IF(COUNTIF('Códigos Itaú (ref)'!$A$2:$A$44,$C1117)&gt;0,"ITAU",IF(AND(TRIM(UPPER($I1117))="CONTRATUAL",ISNUMBER(SEARCH("INDIVIDUAL",SUBSTITUTE(UPPER($D1117)," ","")))),"PREMIUM FREE",""))))</f>
        <v/>
      </c>
    </row>
    <row r="1118">
      <c r="AC1118">
        <f>IF($C1118="","",IF(COUNTIF('Códigos Santander (ref)'!$A$2:$A$79,$C1118)&gt;0,"SANTANDER",IF(COUNTIF('Códigos Itaú (ref)'!$A$2:$A$44,$C1118)&gt;0,"ITAU",IF(AND(TRIM(UPPER($I1118))="CONTRATUAL",ISNUMBER(SEARCH("INDIVIDUAL",SUBSTITUTE(UPPER($D1118)," ","")))),"PREMIUM FREE",""))))</f>
        <v/>
      </c>
    </row>
    <row r="1119">
      <c r="AC1119">
        <f>IF($C1119="","",IF(COUNTIF('Códigos Santander (ref)'!$A$2:$A$79,$C1119)&gt;0,"SANTANDER",IF(COUNTIF('Códigos Itaú (ref)'!$A$2:$A$44,$C1119)&gt;0,"ITAU",IF(AND(TRIM(UPPER($I1119))="CONTRATUAL",ISNUMBER(SEARCH("INDIVIDUAL",SUBSTITUTE(UPPER($D1119)," ","")))),"PREMIUM FREE",""))))</f>
        <v/>
      </c>
    </row>
    <row r="1120">
      <c r="AC1120">
        <f>IF($C1120="","",IF(COUNTIF('Códigos Santander (ref)'!$A$2:$A$79,$C1120)&gt;0,"SANTANDER",IF(COUNTIF('Códigos Itaú (ref)'!$A$2:$A$44,$C1120)&gt;0,"ITAU",IF(AND(TRIM(UPPER($I1120))="CONTRATUAL",ISNUMBER(SEARCH("INDIVIDUAL",SUBSTITUTE(UPPER($D1120)," ","")))),"PREMIUM FREE",""))))</f>
        <v/>
      </c>
    </row>
    <row r="1121">
      <c r="AC1121">
        <f>IF($C1121="","",IF(COUNTIF('Códigos Santander (ref)'!$A$2:$A$79,$C1121)&gt;0,"SANTANDER",IF(COUNTIF('Códigos Itaú (ref)'!$A$2:$A$44,$C1121)&gt;0,"ITAU",IF(AND(TRIM(UPPER($I1121))="CONTRATUAL",ISNUMBER(SEARCH("INDIVIDUAL",SUBSTITUTE(UPPER($D1121)," ","")))),"PREMIUM FREE",""))))</f>
        <v/>
      </c>
    </row>
    <row r="1122">
      <c r="AC1122">
        <f>IF($C1122="","",IF(COUNTIF('Códigos Santander (ref)'!$A$2:$A$79,$C1122)&gt;0,"SANTANDER",IF(COUNTIF('Códigos Itaú (ref)'!$A$2:$A$44,$C1122)&gt;0,"ITAU",IF(AND(TRIM(UPPER($I1122))="CONTRATUAL",ISNUMBER(SEARCH("INDIVIDUAL",SUBSTITUTE(UPPER($D1122)," ","")))),"PREMIUM FREE",""))))</f>
        <v/>
      </c>
    </row>
    <row r="1123">
      <c r="AC1123">
        <f>IF($C1123="","",IF(COUNTIF('Códigos Santander (ref)'!$A$2:$A$79,$C1123)&gt;0,"SANTANDER",IF(COUNTIF('Códigos Itaú (ref)'!$A$2:$A$44,$C1123)&gt;0,"ITAU",IF(AND(TRIM(UPPER($I1123))="CONTRATUAL",ISNUMBER(SEARCH("INDIVIDUAL",SUBSTITUTE(UPPER($D1123)," ","")))),"PREMIUM FREE",""))))</f>
        <v/>
      </c>
    </row>
    <row r="1124">
      <c r="AC1124">
        <f>IF($C1124="","",IF(COUNTIF('Códigos Santander (ref)'!$A$2:$A$79,$C1124)&gt;0,"SANTANDER",IF(COUNTIF('Códigos Itaú (ref)'!$A$2:$A$44,$C1124)&gt;0,"ITAU",IF(AND(TRIM(UPPER($I1124))="CONTRATUAL",ISNUMBER(SEARCH("INDIVIDUAL",SUBSTITUTE(UPPER($D1124)," ","")))),"PREMIUM FREE",""))))</f>
        <v/>
      </c>
    </row>
    <row r="1125">
      <c r="AC1125">
        <f>IF($C1125="","",IF(COUNTIF('Códigos Santander (ref)'!$A$2:$A$79,$C1125)&gt;0,"SANTANDER",IF(COUNTIF('Códigos Itaú (ref)'!$A$2:$A$44,$C1125)&gt;0,"ITAU",IF(AND(TRIM(UPPER($I1125))="CONTRATUAL",ISNUMBER(SEARCH("INDIVIDUAL",SUBSTITUTE(UPPER($D1125)," ","")))),"PREMIUM FREE",""))))</f>
        <v/>
      </c>
    </row>
    <row r="1126">
      <c r="AC1126">
        <f>IF($C1126="","",IF(COUNTIF('Códigos Santander (ref)'!$A$2:$A$79,$C1126)&gt;0,"SANTANDER",IF(COUNTIF('Códigos Itaú (ref)'!$A$2:$A$44,$C1126)&gt;0,"ITAU",IF(AND(TRIM(UPPER($I1126))="CONTRATUAL",ISNUMBER(SEARCH("INDIVIDUAL",SUBSTITUTE(UPPER($D1126)," ","")))),"PREMIUM FREE",""))))</f>
        <v/>
      </c>
    </row>
    <row r="1127">
      <c r="AC1127">
        <f>IF($C1127="","",IF(COUNTIF('Códigos Santander (ref)'!$A$2:$A$79,$C1127)&gt;0,"SANTANDER",IF(COUNTIF('Códigos Itaú (ref)'!$A$2:$A$44,$C1127)&gt;0,"ITAU",IF(AND(TRIM(UPPER($I1127))="CONTRATUAL",ISNUMBER(SEARCH("INDIVIDUAL",SUBSTITUTE(UPPER($D1127)," ","")))),"PREMIUM FREE",""))))</f>
        <v/>
      </c>
    </row>
    <row r="1128">
      <c r="AC1128">
        <f>IF($C1128="","",IF(COUNTIF('Códigos Santander (ref)'!$A$2:$A$79,$C1128)&gt;0,"SANTANDER",IF(COUNTIF('Códigos Itaú (ref)'!$A$2:$A$44,$C1128)&gt;0,"ITAU",IF(AND(TRIM(UPPER($I1128))="CONTRATUAL",ISNUMBER(SEARCH("INDIVIDUAL",SUBSTITUTE(UPPER($D1128)," ","")))),"PREMIUM FREE",""))))</f>
        <v/>
      </c>
    </row>
    <row r="1129">
      <c r="AC1129">
        <f>IF($C1129="","",IF(COUNTIF('Códigos Santander (ref)'!$A$2:$A$79,$C1129)&gt;0,"SANTANDER",IF(COUNTIF('Códigos Itaú (ref)'!$A$2:$A$44,$C1129)&gt;0,"ITAU",IF(AND(TRIM(UPPER($I1129))="CONTRATUAL",ISNUMBER(SEARCH("INDIVIDUAL",SUBSTITUTE(UPPER($D1129)," ","")))),"PREMIUM FREE",""))))</f>
        <v/>
      </c>
    </row>
    <row r="1130">
      <c r="AC1130">
        <f>IF($C1130="","",IF(COUNTIF('Códigos Santander (ref)'!$A$2:$A$79,$C1130)&gt;0,"SANTANDER",IF(COUNTIF('Códigos Itaú (ref)'!$A$2:$A$44,$C1130)&gt;0,"ITAU",IF(AND(TRIM(UPPER($I1130))="CONTRATUAL",ISNUMBER(SEARCH("INDIVIDUAL",SUBSTITUTE(UPPER($D1130)," ","")))),"PREMIUM FREE",""))))</f>
        <v/>
      </c>
    </row>
    <row r="1131">
      <c r="AC1131">
        <f>IF($C1131="","",IF(COUNTIF('Códigos Santander (ref)'!$A$2:$A$79,$C1131)&gt;0,"SANTANDER",IF(COUNTIF('Códigos Itaú (ref)'!$A$2:$A$44,$C1131)&gt;0,"ITAU",IF(AND(TRIM(UPPER($I1131))="CONTRATUAL",ISNUMBER(SEARCH("INDIVIDUAL",SUBSTITUTE(UPPER($D1131)," ","")))),"PREMIUM FREE",""))))</f>
        <v/>
      </c>
    </row>
    <row r="1132">
      <c r="AC1132">
        <f>IF($C1132="","",IF(COUNTIF('Códigos Santander (ref)'!$A$2:$A$79,$C1132)&gt;0,"SANTANDER",IF(COUNTIF('Códigos Itaú (ref)'!$A$2:$A$44,$C1132)&gt;0,"ITAU",IF(AND(TRIM(UPPER($I1132))="CONTRATUAL",ISNUMBER(SEARCH("INDIVIDUAL",SUBSTITUTE(UPPER($D1132)," ","")))),"PREMIUM FREE",""))))</f>
        <v/>
      </c>
    </row>
    <row r="1133">
      <c r="AC1133">
        <f>IF($C1133="","",IF(COUNTIF('Códigos Santander (ref)'!$A$2:$A$79,$C1133)&gt;0,"SANTANDER",IF(COUNTIF('Códigos Itaú (ref)'!$A$2:$A$44,$C1133)&gt;0,"ITAU",IF(AND(TRIM(UPPER($I1133))="CONTRATUAL",ISNUMBER(SEARCH("INDIVIDUAL",SUBSTITUTE(UPPER($D1133)," ","")))),"PREMIUM FREE",""))))</f>
        <v/>
      </c>
    </row>
    <row r="1134">
      <c r="AC1134">
        <f>IF($C1134="","",IF(COUNTIF('Códigos Santander (ref)'!$A$2:$A$79,$C1134)&gt;0,"SANTANDER",IF(COUNTIF('Códigos Itaú (ref)'!$A$2:$A$44,$C1134)&gt;0,"ITAU",IF(AND(TRIM(UPPER($I1134))="CONTRATUAL",ISNUMBER(SEARCH("INDIVIDUAL",SUBSTITUTE(UPPER($D1134)," ","")))),"PREMIUM FREE",""))))</f>
        <v/>
      </c>
    </row>
    <row r="1135">
      <c r="AC1135">
        <f>IF($C1135="","",IF(COUNTIF('Códigos Santander (ref)'!$A$2:$A$79,$C1135)&gt;0,"SANTANDER",IF(COUNTIF('Códigos Itaú (ref)'!$A$2:$A$44,$C1135)&gt;0,"ITAU",IF(AND(TRIM(UPPER($I1135))="CONTRATUAL",ISNUMBER(SEARCH("INDIVIDUAL",SUBSTITUTE(UPPER($D1135)," ","")))),"PREMIUM FREE",""))))</f>
        <v/>
      </c>
    </row>
    <row r="1136">
      <c r="AC1136">
        <f>IF($C1136="","",IF(COUNTIF('Códigos Santander (ref)'!$A$2:$A$79,$C1136)&gt;0,"SANTANDER",IF(COUNTIF('Códigos Itaú (ref)'!$A$2:$A$44,$C1136)&gt;0,"ITAU",IF(AND(TRIM(UPPER($I1136))="CONTRATUAL",ISNUMBER(SEARCH("INDIVIDUAL",SUBSTITUTE(UPPER($D1136)," ","")))),"PREMIUM FREE",""))))</f>
        <v/>
      </c>
    </row>
    <row r="1137">
      <c r="AC1137">
        <f>IF($C1137="","",IF(COUNTIF('Códigos Santander (ref)'!$A$2:$A$79,$C1137)&gt;0,"SANTANDER",IF(COUNTIF('Códigos Itaú (ref)'!$A$2:$A$44,$C1137)&gt;0,"ITAU",IF(AND(TRIM(UPPER($I1137))="CONTRATUAL",ISNUMBER(SEARCH("INDIVIDUAL",SUBSTITUTE(UPPER($D1137)," ","")))),"PREMIUM FREE",""))))</f>
        <v/>
      </c>
    </row>
    <row r="1138">
      <c r="AC1138">
        <f>IF($C1138="","",IF(COUNTIF('Códigos Santander (ref)'!$A$2:$A$79,$C1138)&gt;0,"SANTANDER",IF(COUNTIF('Códigos Itaú (ref)'!$A$2:$A$44,$C1138)&gt;0,"ITAU",IF(AND(TRIM(UPPER($I1138))="CONTRATUAL",ISNUMBER(SEARCH("INDIVIDUAL",SUBSTITUTE(UPPER($D1138)," ","")))),"PREMIUM FREE",""))))</f>
        <v/>
      </c>
    </row>
    <row r="1139">
      <c r="AC1139">
        <f>IF($C1139="","",IF(COUNTIF('Códigos Santander (ref)'!$A$2:$A$79,$C1139)&gt;0,"SANTANDER",IF(COUNTIF('Códigos Itaú (ref)'!$A$2:$A$44,$C1139)&gt;0,"ITAU",IF(AND(TRIM(UPPER($I1139))="CONTRATUAL",ISNUMBER(SEARCH("INDIVIDUAL",SUBSTITUTE(UPPER($D1139)," ","")))),"PREMIUM FREE",""))))</f>
        <v/>
      </c>
    </row>
    <row r="1140">
      <c r="AC1140">
        <f>IF($C1140="","",IF(COUNTIF('Códigos Santander (ref)'!$A$2:$A$79,$C1140)&gt;0,"SANTANDER",IF(COUNTIF('Códigos Itaú (ref)'!$A$2:$A$44,$C1140)&gt;0,"ITAU",IF(AND(TRIM(UPPER($I1140))="CONTRATUAL",ISNUMBER(SEARCH("INDIVIDUAL",SUBSTITUTE(UPPER($D1140)," ","")))),"PREMIUM FREE",""))))</f>
        <v/>
      </c>
    </row>
    <row r="1141">
      <c r="AC1141">
        <f>IF($C1141="","",IF(COUNTIF('Códigos Santander (ref)'!$A$2:$A$79,$C1141)&gt;0,"SANTANDER",IF(COUNTIF('Códigos Itaú (ref)'!$A$2:$A$44,$C1141)&gt;0,"ITAU",IF(AND(TRIM(UPPER($I1141))="CONTRATUAL",ISNUMBER(SEARCH("INDIVIDUAL",SUBSTITUTE(UPPER($D1141)," ","")))),"PREMIUM FREE",""))))</f>
        <v/>
      </c>
    </row>
    <row r="1142">
      <c r="AC1142">
        <f>IF($C1142="","",IF(COUNTIF('Códigos Santander (ref)'!$A$2:$A$79,$C1142)&gt;0,"SANTANDER",IF(COUNTIF('Códigos Itaú (ref)'!$A$2:$A$44,$C1142)&gt;0,"ITAU",IF(AND(TRIM(UPPER($I1142))="CONTRATUAL",ISNUMBER(SEARCH("INDIVIDUAL",SUBSTITUTE(UPPER($D1142)," ","")))),"PREMIUM FREE",""))))</f>
        <v/>
      </c>
    </row>
    <row r="1143">
      <c r="AC1143">
        <f>IF($C1143="","",IF(COUNTIF('Códigos Santander (ref)'!$A$2:$A$79,$C1143)&gt;0,"SANTANDER",IF(COUNTIF('Códigos Itaú (ref)'!$A$2:$A$44,$C1143)&gt;0,"ITAU",IF(AND(TRIM(UPPER($I1143))="CONTRATUAL",ISNUMBER(SEARCH("INDIVIDUAL",SUBSTITUTE(UPPER($D1143)," ","")))),"PREMIUM FREE",""))))</f>
        <v/>
      </c>
    </row>
    <row r="1144">
      <c r="AC1144">
        <f>IF($C1144="","",IF(COUNTIF('Códigos Santander (ref)'!$A$2:$A$79,$C1144)&gt;0,"SANTANDER",IF(COUNTIF('Códigos Itaú (ref)'!$A$2:$A$44,$C1144)&gt;0,"ITAU",IF(AND(TRIM(UPPER($I1144))="CONTRATUAL",ISNUMBER(SEARCH("INDIVIDUAL",SUBSTITUTE(UPPER($D1144)," ","")))),"PREMIUM FREE",""))))</f>
        <v/>
      </c>
    </row>
    <row r="1145">
      <c r="AC1145">
        <f>IF($C1145="","",IF(COUNTIF('Códigos Santander (ref)'!$A$2:$A$79,$C1145)&gt;0,"SANTANDER",IF(COUNTIF('Códigos Itaú (ref)'!$A$2:$A$44,$C1145)&gt;0,"ITAU",IF(AND(TRIM(UPPER($I1145))="CONTRATUAL",ISNUMBER(SEARCH("INDIVIDUAL",SUBSTITUTE(UPPER($D1145)," ","")))),"PREMIUM FREE",""))))</f>
        <v/>
      </c>
    </row>
    <row r="1146">
      <c r="AC1146">
        <f>IF($C1146="","",IF(COUNTIF('Códigos Santander (ref)'!$A$2:$A$79,$C1146)&gt;0,"SANTANDER",IF(COUNTIF('Códigos Itaú (ref)'!$A$2:$A$44,$C1146)&gt;0,"ITAU",IF(AND(TRIM(UPPER($I1146))="CONTRATUAL",ISNUMBER(SEARCH("INDIVIDUAL",SUBSTITUTE(UPPER($D1146)," ","")))),"PREMIUM FREE",""))))</f>
        <v/>
      </c>
    </row>
    <row r="1147">
      <c r="AC1147">
        <f>IF($C1147="","",IF(COUNTIF('Códigos Santander (ref)'!$A$2:$A$79,$C1147)&gt;0,"SANTANDER",IF(COUNTIF('Códigos Itaú (ref)'!$A$2:$A$44,$C1147)&gt;0,"ITAU",IF(AND(TRIM(UPPER($I1147))="CONTRATUAL",ISNUMBER(SEARCH("INDIVIDUAL",SUBSTITUTE(UPPER($D1147)," ","")))),"PREMIUM FREE",""))))</f>
        <v/>
      </c>
    </row>
    <row r="1148">
      <c r="AC1148">
        <f>IF($C1148="","",IF(COUNTIF('Códigos Santander (ref)'!$A$2:$A$79,$C1148)&gt;0,"SANTANDER",IF(COUNTIF('Códigos Itaú (ref)'!$A$2:$A$44,$C1148)&gt;0,"ITAU",IF(AND(TRIM(UPPER($I1148))="CONTRATUAL",ISNUMBER(SEARCH("INDIVIDUAL",SUBSTITUTE(UPPER($D1148)," ","")))),"PREMIUM FREE",""))))</f>
        <v/>
      </c>
    </row>
    <row r="1149">
      <c r="AC1149">
        <f>IF($C1149="","",IF(COUNTIF('Códigos Santander (ref)'!$A$2:$A$79,$C1149)&gt;0,"SANTANDER",IF(COUNTIF('Códigos Itaú (ref)'!$A$2:$A$44,$C1149)&gt;0,"ITAU",IF(AND(TRIM(UPPER($I1149))="CONTRATUAL",ISNUMBER(SEARCH("INDIVIDUAL",SUBSTITUTE(UPPER($D1149)," ","")))),"PREMIUM FREE",""))))</f>
        <v/>
      </c>
    </row>
    <row r="1150">
      <c r="AC1150">
        <f>IF($C1150="","",IF(COUNTIF('Códigos Santander (ref)'!$A$2:$A$79,$C1150)&gt;0,"SANTANDER",IF(COUNTIF('Códigos Itaú (ref)'!$A$2:$A$44,$C1150)&gt;0,"ITAU",IF(AND(TRIM(UPPER($I1150))="CONTRATUAL",ISNUMBER(SEARCH("INDIVIDUAL",SUBSTITUTE(UPPER($D1150)," ","")))),"PREMIUM FREE",""))))</f>
        <v/>
      </c>
    </row>
    <row r="1151">
      <c r="AC1151">
        <f>IF($C1151="","",IF(COUNTIF('Códigos Santander (ref)'!$A$2:$A$79,$C1151)&gt;0,"SANTANDER",IF(COUNTIF('Códigos Itaú (ref)'!$A$2:$A$44,$C1151)&gt;0,"ITAU",IF(AND(TRIM(UPPER($I1151))="CONTRATUAL",ISNUMBER(SEARCH("INDIVIDUAL",SUBSTITUTE(UPPER($D1151)," ","")))),"PREMIUM FREE",""))))</f>
        <v/>
      </c>
    </row>
    <row r="1152">
      <c r="AC1152">
        <f>IF($C1152="","",IF(COUNTIF('Códigos Santander (ref)'!$A$2:$A$79,$C1152)&gt;0,"SANTANDER",IF(COUNTIF('Códigos Itaú (ref)'!$A$2:$A$44,$C1152)&gt;0,"ITAU",IF(AND(TRIM(UPPER($I1152))="CONTRATUAL",ISNUMBER(SEARCH("INDIVIDUAL",SUBSTITUTE(UPPER($D1152)," ","")))),"PREMIUM FREE",""))))</f>
        <v/>
      </c>
    </row>
    <row r="1153">
      <c r="AC1153">
        <f>IF($C1153="","",IF(COUNTIF('Códigos Santander (ref)'!$A$2:$A$79,$C1153)&gt;0,"SANTANDER",IF(COUNTIF('Códigos Itaú (ref)'!$A$2:$A$44,$C1153)&gt;0,"ITAU",IF(AND(TRIM(UPPER($I1153))="CONTRATUAL",ISNUMBER(SEARCH("INDIVIDUAL",SUBSTITUTE(UPPER($D1153)," ","")))),"PREMIUM FREE",""))))</f>
        <v/>
      </c>
    </row>
    <row r="1154">
      <c r="AC1154">
        <f>IF($C1154="","",IF(COUNTIF('Códigos Santander (ref)'!$A$2:$A$79,$C1154)&gt;0,"SANTANDER",IF(COUNTIF('Códigos Itaú (ref)'!$A$2:$A$44,$C1154)&gt;0,"ITAU",IF(AND(TRIM(UPPER($I1154))="CONTRATUAL",ISNUMBER(SEARCH("INDIVIDUAL",SUBSTITUTE(UPPER($D1154)," ","")))),"PREMIUM FREE",""))))</f>
        <v/>
      </c>
    </row>
    <row r="1155">
      <c r="AC1155">
        <f>IF($C1155="","",IF(COUNTIF('Códigos Santander (ref)'!$A$2:$A$79,$C1155)&gt;0,"SANTANDER",IF(COUNTIF('Códigos Itaú (ref)'!$A$2:$A$44,$C1155)&gt;0,"ITAU",IF(AND(TRIM(UPPER($I1155))="CONTRATUAL",ISNUMBER(SEARCH("INDIVIDUAL",SUBSTITUTE(UPPER($D1155)," ","")))),"PREMIUM FREE",""))))</f>
        <v/>
      </c>
    </row>
    <row r="1156">
      <c r="AC1156">
        <f>IF($C1156="","",IF(COUNTIF('Códigos Santander (ref)'!$A$2:$A$79,$C1156)&gt;0,"SANTANDER",IF(COUNTIF('Códigos Itaú (ref)'!$A$2:$A$44,$C1156)&gt;0,"ITAU",IF(AND(TRIM(UPPER($I1156))="CONTRATUAL",ISNUMBER(SEARCH("INDIVIDUAL",SUBSTITUTE(UPPER($D1156)," ","")))),"PREMIUM FREE",""))))</f>
        <v/>
      </c>
    </row>
    <row r="1157">
      <c r="AC1157">
        <f>IF($C1157="","",IF(COUNTIF('Códigos Santander (ref)'!$A$2:$A$79,$C1157)&gt;0,"SANTANDER",IF(COUNTIF('Códigos Itaú (ref)'!$A$2:$A$44,$C1157)&gt;0,"ITAU",IF(AND(TRIM(UPPER($I1157))="CONTRATUAL",ISNUMBER(SEARCH("INDIVIDUAL",SUBSTITUTE(UPPER($D1157)," ","")))),"PREMIUM FREE",""))))</f>
        <v/>
      </c>
    </row>
    <row r="1158">
      <c r="AC1158">
        <f>IF($C1158="","",IF(COUNTIF('Códigos Santander (ref)'!$A$2:$A$79,$C1158)&gt;0,"SANTANDER",IF(COUNTIF('Códigos Itaú (ref)'!$A$2:$A$44,$C1158)&gt;0,"ITAU",IF(AND(TRIM(UPPER($I1158))="CONTRATUAL",ISNUMBER(SEARCH("INDIVIDUAL",SUBSTITUTE(UPPER($D1158)," ","")))),"PREMIUM FREE",""))))</f>
        <v/>
      </c>
    </row>
    <row r="1159">
      <c r="AC1159">
        <f>IF($C1159="","",IF(COUNTIF('Códigos Santander (ref)'!$A$2:$A$79,$C1159)&gt;0,"SANTANDER",IF(COUNTIF('Códigos Itaú (ref)'!$A$2:$A$44,$C1159)&gt;0,"ITAU",IF(AND(TRIM(UPPER($I1159))="CONTRATUAL",ISNUMBER(SEARCH("INDIVIDUAL",SUBSTITUTE(UPPER($D1159)," ","")))),"PREMIUM FREE",""))))</f>
        <v/>
      </c>
    </row>
    <row r="1160">
      <c r="AC1160">
        <f>IF($C1160="","",IF(COUNTIF('Códigos Santander (ref)'!$A$2:$A$79,$C1160)&gt;0,"SANTANDER",IF(COUNTIF('Códigos Itaú (ref)'!$A$2:$A$44,$C1160)&gt;0,"ITAU",IF(AND(TRIM(UPPER($I1160))="CONTRATUAL",ISNUMBER(SEARCH("INDIVIDUAL",SUBSTITUTE(UPPER($D1160)," ","")))),"PREMIUM FREE",""))))</f>
        <v/>
      </c>
    </row>
    <row r="1161">
      <c r="AC1161">
        <f>IF($C1161="","",IF(COUNTIF('Códigos Santander (ref)'!$A$2:$A$79,$C1161)&gt;0,"SANTANDER",IF(COUNTIF('Códigos Itaú (ref)'!$A$2:$A$44,$C1161)&gt;0,"ITAU",IF(AND(TRIM(UPPER($I1161))="CONTRATUAL",ISNUMBER(SEARCH("INDIVIDUAL",SUBSTITUTE(UPPER($D1161)," ","")))),"PREMIUM FREE",""))))</f>
        <v/>
      </c>
    </row>
    <row r="1162">
      <c r="AC1162">
        <f>IF($C1162="","",IF(COUNTIF('Códigos Santander (ref)'!$A$2:$A$79,$C1162)&gt;0,"SANTANDER",IF(COUNTIF('Códigos Itaú (ref)'!$A$2:$A$44,$C1162)&gt;0,"ITAU",IF(AND(TRIM(UPPER($I1162))="CONTRATUAL",ISNUMBER(SEARCH("INDIVIDUAL",SUBSTITUTE(UPPER($D1162)," ","")))),"PREMIUM FREE",""))))</f>
        <v/>
      </c>
    </row>
    <row r="1163">
      <c r="AC1163">
        <f>IF($C1163="","",IF(COUNTIF('Códigos Santander (ref)'!$A$2:$A$79,$C1163)&gt;0,"SANTANDER",IF(COUNTIF('Códigos Itaú (ref)'!$A$2:$A$44,$C1163)&gt;0,"ITAU",IF(AND(TRIM(UPPER($I1163))="CONTRATUAL",ISNUMBER(SEARCH("INDIVIDUAL",SUBSTITUTE(UPPER($D1163)," ","")))),"PREMIUM FREE",""))))</f>
        <v/>
      </c>
    </row>
    <row r="1164">
      <c r="AC1164">
        <f>IF($C1164="","",IF(COUNTIF('Códigos Santander (ref)'!$A$2:$A$79,$C1164)&gt;0,"SANTANDER",IF(COUNTIF('Códigos Itaú (ref)'!$A$2:$A$44,$C1164)&gt;0,"ITAU",IF(AND(TRIM(UPPER($I1164))="CONTRATUAL",ISNUMBER(SEARCH("INDIVIDUAL",SUBSTITUTE(UPPER($D1164)," ","")))),"PREMIUM FREE",""))))</f>
        <v/>
      </c>
    </row>
    <row r="1165">
      <c r="AC1165">
        <f>IF($C1165="","",IF(COUNTIF('Códigos Santander (ref)'!$A$2:$A$79,$C1165)&gt;0,"SANTANDER",IF(COUNTIF('Códigos Itaú (ref)'!$A$2:$A$44,$C1165)&gt;0,"ITAU",IF(AND(TRIM(UPPER($I1165))="CONTRATUAL",ISNUMBER(SEARCH("INDIVIDUAL",SUBSTITUTE(UPPER($D1165)," ","")))),"PREMIUM FREE",""))))</f>
        <v/>
      </c>
    </row>
    <row r="1166">
      <c r="AC1166">
        <f>IF($C1166="","",IF(COUNTIF('Códigos Santander (ref)'!$A$2:$A$79,$C1166)&gt;0,"SANTANDER",IF(COUNTIF('Códigos Itaú (ref)'!$A$2:$A$44,$C1166)&gt;0,"ITAU",IF(AND(TRIM(UPPER($I1166))="CONTRATUAL",ISNUMBER(SEARCH("INDIVIDUAL",SUBSTITUTE(UPPER($D1166)," ","")))),"PREMIUM FREE",""))))</f>
        <v/>
      </c>
    </row>
    <row r="1167">
      <c r="AC1167">
        <f>IF($C1167="","",IF(COUNTIF('Códigos Santander (ref)'!$A$2:$A$79,$C1167)&gt;0,"SANTANDER",IF(COUNTIF('Códigos Itaú (ref)'!$A$2:$A$44,$C1167)&gt;0,"ITAU",IF(AND(TRIM(UPPER($I1167))="CONTRATUAL",ISNUMBER(SEARCH("INDIVIDUAL",SUBSTITUTE(UPPER($D1167)," ","")))),"PREMIUM FREE",""))))</f>
        <v/>
      </c>
    </row>
    <row r="1168">
      <c r="AC1168">
        <f>IF($C1168="","",IF(COUNTIF('Códigos Santander (ref)'!$A$2:$A$79,$C1168)&gt;0,"SANTANDER",IF(COUNTIF('Códigos Itaú (ref)'!$A$2:$A$44,$C1168)&gt;0,"ITAU",IF(AND(TRIM(UPPER($I1168))="CONTRATUAL",ISNUMBER(SEARCH("INDIVIDUAL",SUBSTITUTE(UPPER($D1168)," ","")))),"PREMIUM FREE",""))))</f>
        <v/>
      </c>
    </row>
    <row r="1169">
      <c r="AC1169">
        <f>IF($C1169="","",IF(COUNTIF('Códigos Santander (ref)'!$A$2:$A$79,$C1169)&gt;0,"SANTANDER",IF(COUNTIF('Códigos Itaú (ref)'!$A$2:$A$44,$C1169)&gt;0,"ITAU",IF(AND(TRIM(UPPER($I1169))="CONTRATUAL",ISNUMBER(SEARCH("INDIVIDUAL",SUBSTITUTE(UPPER($D1169)," ","")))),"PREMIUM FREE",""))))</f>
        <v/>
      </c>
    </row>
    <row r="1170">
      <c r="AC1170">
        <f>IF($C1170="","",IF(COUNTIF('Códigos Santander (ref)'!$A$2:$A$79,$C1170)&gt;0,"SANTANDER",IF(COUNTIF('Códigos Itaú (ref)'!$A$2:$A$44,$C1170)&gt;0,"ITAU",IF(AND(TRIM(UPPER($I1170))="CONTRATUAL",ISNUMBER(SEARCH("INDIVIDUAL",SUBSTITUTE(UPPER($D1170)," ","")))),"PREMIUM FREE",""))))</f>
        <v/>
      </c>
    </row>
    <row r="1171">
      <c r="AC1171">
        <f>IF($C1171="","",IF(COUNTIF('Códigos Santander (ref)'!$A$2:$A$79,$C1171)&gt;0,"SANTANDER",IF(COUNTIF('Códigos Itaú (ref)'!$A$2:$A$44,$C1171)&gt;0,"ITAU",IF(AND(TRIM(UPPER($I1171))="CONTRATUAL",ISNUMBER(SEARCH("INDIVIDUAL",SUBSTITUTE(UPPER($D1171)," ","")))),"PREMIUM FREE",""))))</f>
        <v/>
      </c>
    </row>
    <row r="1172">
      <c r="AC1172">
        <f>IF($C1172="","",IF(COUNTIF('Códigos Santander (ref)'!$A$2:$A$79,$C1172)&gt;0,"SANTANDER",IF(COUNTIF('Códigos Itaú (ref)'!$A$2:$A$44,$C1172)&gt;0,"ITAU",IF(AND(TRIM(UPPER($I1172))="CONTRATUAL",ISNUMBER(SEARCH("INDIVIDUAL",SUBSTITUTE(UPPER($D1172)," ","")))),"PREMIUM FREE",""))))</f>
        <v/>
      </c>
    </row>
    <row r="1173">
      <c r="AC1173">
        <f>IF($C1173="","",IF(COUNTIF('Códigos Santander (ref)'!$A$2:$A$79,$C1173)&gt;0,"SANTANDER",IF(COUNTIF('Códigos Itaú (ref)'!$A$2:$A$44,$C1173)&gt;0,"ITAU",IF(AND(TRIM(UPPER($I1173))="CONTRATUAL",ISNUMBER(SEARCH("INDIVIDUAL",SUBSTITUTE(UPPER($D1173)," ","")))),"PREMIUM FREE",""))))</f>
        <v/>
      </c>
    </row>
    <row r="1174">
      <c r="AC1174">
        <f>IF($C1174="","",IF(COUNTIF('Códigos Santander (ref)'!$A$2:$A$79,$C1174)&gt;0,"SANTANDER",IF(COUNTIF('Códigos Itaú (ref)'!$A$2:$A$44,$C1174)&gt;0,"ITAU",IF(AND(TRIM(UPPER($I1174))="CONTRATUAL",ISNUMBER(SEARCH("INDIVIDUAL",SUBSTITUTE(UPPER($D1174)," ","")))),"PREMIUM FREE",""))))</f>
        <v/>
      </c>
    </row>
    <row r="1175">
      <c r="AC1175">
        <f>IF($C1175="","",IF(COUNTIF('Códigos Santander (ref)'!$A$2:$A$79,$C1175)&gt;0,"SANTANDER",IF(COUNTIF('Códigos Itaú (ref)'!$A$2:$A$44,$C1175)&gt;0,"ITAU",IF(AND(TRIM(UPPER($I1175))="CONTRATUAL",ISNUMBER(SEARCH("INDIVIDUAL",SUBSTITUTE(UPPER($D1175)," ","")))),"PREMIUM FREE",""))))</f>
        <v/>
      </c>
    </row>
    <row r="1176">
      <c r="AC1176">
        <f>IF($C1176="","",IF(COUNTIF('Códigos Santander (ref)'!$A$2:$A$79,$C1176)&gt;0,"SANTANDER",IF(COUNTIF('Códigos Itaú (ref)'!$A$2:$A$44,$C1176)&gt;0,"ITAU",IF(AND(TRIM(UPPER($I1176))="CONTRATUAL",ISNUMBER(SEARCH("INDIVIDUAL",SUBSTITUTE(UPPER($D1176)," ","")))),"PREMIUM FREE",""))))</f>
        <v/>
      </c>
    </row>
    <row r="1177">
      <c r="AC1177">
        <f>IF($C1177="","",IF(COUNTIF('Códigos Santander (ref)'!$A$2:$A$79,$C1177)&gt;0,"SANTANDER",IF(COUNTIF('Códigos Itaú (ref)'!$A$2:$A$44,$C1177)&gt;0,"ITAU",IF(AND(TRIM(UPPER($I1177))="CONTRATUAL",ISNUMBER(SEARCH("INDIVIDUAL",SUBSTITUTE(UPPER($D1177)," ","")))),"PREMIUM FREE",""))))</f>
        <v/>
      </c>
    </row>
    <row r="1178">
      <c r="AC1178">
        <f>IF($C1178="","",IF(COUNTIF('Códigos Santander (ref)'!$A$2:$A$79,$C1178)&gt;0,"SANTANDER",IF(COUNTIF('Códigos Itaú (ref)'!$A$2:$A$44,$C1178)&gt;0,"ITAU",IF(AND(TRIM(UPPER($I1178))="CONTRATUAL",ISNUMBER(SEARCH("INDIVIDUAL",SUBSTITUTE(UPPER($D1178)," ","")))),"PREMIUM FREE",""))))</f>
        <v/>
      </c>
    </row>
    <row r="1179">
      <c r="AC1179">
        <f>IF($C1179="","",IF(COUNTIF('Códigos Santander (ref)'!$A$2:$A$79,$C1179)&gt;0,"SANTANDER",IF(COUNTIF('Códigos Itaú (ref)'!$A$2:$A$44,$C1179)&gt;0,"ITAU",IF(AND(TRIM(UPPER($I1179))="CONTRATUAL",ISNUMBER(SEARCH("INDIVIDUAL",SUBSTITUTE(UPPER($D1179)," ","")))),"PREMIUM FREE",""))))</f>
        <v/>
      </c>
    </row>
    <row r="1180">
      <c r="AC1180">
        <f>IF($C1180="","",IF(COUNTIF('Códigos Santander (ref)'!$A$2:$A$79,$C1180)&gt;0,"SANTANDER",IF(COUNTIF('Códigos Itaú (ref)'!$A$2:$A$44,$C1180)&gt;0,"ITAU",IF(AND(TRIM(UPPER($I1180))="CONTRATUAL",ISNUMBER(SEARCH("INDIVIDUAL",SUBSTITUTE(UPPER($D1180)," ","")))),"PREMIUM FREE",""))))</f>
        <v/>
      </c>
    </row>
    <row r="1181">
      <c r="AC1181">
        <f>IF($C1181="","",IF(COUNTIF('Códigos Santander (ref)'!$A$2:$A$79,$C1181)&gt;0,"SANTANDER",IF(COUNTIF('Códigos Itaú (ref)'!$A$2:$A$44,$C1181)&gt;0,"ITAU",IF(AND(TRIM(UPPER($I1181))="CONTRATUAL",ISNUMBER(SEARCH("INDIVIDUAL",SUBSTITUTE(UPPER($D1181)," ","")))),"PREMIUM FREE",""))))</f>
        <v/>
      </c>
    </row>
    <row r="1182">
      <c r="AC1182">
        <f>IF($C1182="","",IF(COUNTIF('Códigos Santander (ref)'!$A$2:$A$79,$C1182)&gt;0,"SANTANDER",IF(COUNTIF('Códigos Itaú (ref)'!$A$2:$A$44,$C1182)&gt;0,"ITAU",IF(AND(TRIM(UPPER($I1182))="CONTRATUAL",ISNUMBER(SEARCH("INDIVIDUAL",SUBSTITUTE(UPPER($D1182)," ","")))),"PREMIUM FREE",""))))</f>
        <v/>
      </c>
    </row>
    <row r="1183">
      <c r="AC1183">
        <f>IF($C1183="","",IF(COUNTIF('Códigos Santander (ref)'!$A$2:$A$79,$C1183)&gt;0,"SANTANDER",IF(COUNTIF('Códigos Itaú (ref)'!$A$2:$A$44,$C1183)&gt;0,"ITAU",IF(AND(TRIM(UPPER($I1183))="CONTRATUAL",ISNUMBER(SEARCH("INDIVIDUAL",SUBSTITUTE(UPPER($D1183)," ","")))),"PREMIUM FREE",""))))</f>
        <v/>
      </c>
    </row>
    <row r="1184">
      <c r="AC1184">
        <f>IF($C1184="","",IF(COUNTIF('Códigos Santander (ref)'!$A$2:$A$79,$C1184)&gt;0,"SANTANDER",IF(COUNTIF('Códigos Itaú (ref)'!$A$2:$A$44,$C1184)&gt;0,"ITAU",IF(AND(TRIM(UPPER($I1184))="CONTRATUAL",ISNUMBER(SEARCH("INDIVIDUAL",SUBSTITUTE(UPPER($D1184)," ","")))),"PREMIUM FREE",""))))</f>
        <v/>
      </c>
    </row>
    <row r="1185">
      <c r="AC1185">
        <f>IF($C1185="","",IF(COUNTIF('Códigos Santander (ref)'!$A$2:$A$79,$C1185)&gt;0,"SANTANDER",IF(COUNTIF('Códigos Itaú (ref)'!$A$2:$A$44,$C1185)&gt;0,"ITAU",IF(AND(TRIM(UPPER($I1185))="CONTRATUAL",ISNUMBER(SEARCH("INDIVIDUAL",SUBSTITUTE(UPPER($D1185)," ","")))),"PREMIUM FREE",""))))</f>
        <v/>
      </c>
    </row>
    <row r="1186">
      <c r="AC1186">
        <f>IF($C1186="","",IF(COUNTIF('Códigos Santander (ref)'!$A$2:$A$79,$C1186)&gt;0,"SANTANDER",IF(COUNTIF('Códigos Itaú (ref)'!$A$2:$A$44,$C1186)&gt;0,"ITAU",IF(AND(TRIM(UPPER($I1186))="CONTRATUAL",ISNUMBER(SEARCH("INDIVIDUAL",SUBSTITUTE(UPPER($D1186)," ","")))),"PREMIUM FREE",""))))</f>
        <v/>
      </c>
    </row>
    <row r="1187">
      <c r="AC1187">
        <f>IF($C1187="","",IF(COUNTIF('Códigos Santander (ref)'!$A$2:$A$79,$C1187)&gt;0,"SANTANDER",IF(COUNTIF('Códigos Itaú (ref)'!$A$2:$A$44,$C1187)&gt;0,"ITAU",IF(AND(TRIM(UPPER($I1187))="CONTRATUAL",ISNUMBER(SEARCH("INDIVIDUAL",SUBSTITUTE(UPPER($D1187)," ","")))),"PREMIUM FREE",""))))</f>
        <v/>
      </c>
    </row>
    <row r="1188">
      <c r="AC1188">
        <f>IF($C1188="","",IF(COUNTIF('Códigos Santander (ref)'!$A$2:$A$79,$C1188)&gt;0,"SANTANDER",IF(COUNTIF('Códigos Itaú (ref)'!$A$2:$A$44,$C1188)&gt;0,"ITAU",IF(AND(TRIM(UPPER($I1188))="CONTRATUAL",ISNUMBER(SEARCH("INDIVIDUAL",SUBSTITUTE(UPPER($D1188)," ","")))),"PREMIUM FREE",""))))</f>
        <v/>
      </c>
    </row>
    <row r="1189">
      <c r="AC1189">
        <f>IF($C1189="","",IF(COUNTIF('Códigos Santander (ref)'!$A$2:$A$79,$C1189)&gt;0,"SANTANDER",IF(COUNTIF('Códigos Itaú (ref)'!$A$2:$A$44,$C1189)&gt;0,"ITAU",IF(AND(TRIM(UPPER($I1189))="CONTRATUAL",ISNUMBER(SEARCH("INDIVIDUAL",SUBSTITUTE(UPPER($D1189)," ","")))),"PREMIUM FREE",""))))</f>
        <v/>
      </c>
    </row>
    <row r="1190">
      <c r="AC1190">
        <f>IF($C1190="","",IF(COUNTIF('Códigos Santander (ref)'!$A$2:$A$79,$C1190)&gt;0,"SANTANDER",IF(COUNTIF('Códigos Itaú (ref)'!$A$2:$A$44,$C1190)&gt;0,"ITAU",IF(AND(TRIM(UPPER($I1190))="CONTRATUAL",ISNUMBER(SEARCH("INDIVIDUAL",SUBSTITUTE(UPPER($D1190)," ","")))),"PREMIUM FREE",""))))</f>
        <v/>
      </c>
    </row>
    <row r="1191">
      <c r="AC1191">
        <f>IF($C1191="","",IF(COUNTIF('Códigos Santander (ref)'!$A$2:$A$79,$C1191)&gt;0,"SANTANDER",IF(COUNTIF('Códigos Itaú (ref)'!$A$2:$A$44,$C1191)&gt;0,"ITAU",IF(AND(TRIM(UPPER($I1191))="CONTRATUAL",ISNUMBER(SEARCH("INDIVIDUAL",SUBSTITUTE(UPPER($D1191)," ","")))),"PREMIUM FREE",""))))</f>
        <v/>
      </c>
    </row>
    <row r="1192">
      <c r="AC1192">
        <f>IF($C1192="","",IF(COUNTIF('Códigos Santander (ref)'!$A$2:$A$79,$C1192)&gt;0,"SANTANDER",IF(COUNTIF('Códigos Itaú (ref)'!$A$2:$A$44,$C1192)&gt;0,"ITAU",IF(AND(TRIM(UPPER($I1192))="CONTRATUAL",ISNUMBER(SEARCH("INDIVIDUAL",SUBSTITUTE(UPPER($D1192)," ","")))),"PREMIUM FREE",""))))</f>
        <v/>
      </c>
    </row>
    <row r="1193">
      <c r="AC1193">
        <f>IF($C1193="","",IF(COUNTIF('Códigos Santander (ref)'!$A$2:$A$79,$C1193)&gt;0,"SANTANDER",IF(COUNTIF('Códigos Itaú (ref)'!$A$2:$A$44,$C1193)&gt;0,"ITAU",IF(AND(TRIM(UPPER($I1193))="CONTRATUAL",ISNUMBER(SEARCH("INDIVIDUAL",SUBSTITUTE(UPPER($D1193)," ","")))),"PREMIUM FREE",""))))</f>
        <v/>
      </c>
    </row>
    <row r="1194">
      <c r="AC1194">
        <f>IF($C1194="","",IF(COUNTIF('Códigos Santander (ref)'!$A$2:$A$79,$C1194)&gt;0,"SANTANDER",IF(COUNTIF('Códigos Itaú (ref)'!$A$2:$A$44,$C1194)&gt;0,"ITAU",IF(AND(TRIM(UPPER($I1194))="CONTRATUAL",ISNUMBER(SEARCH("INDIVIDUAL",SUBSTITUTE(UPPER($D1194)," ","")))),"PREMIUM FREE",""))))</f>
        <v/>
      </c>
    </row>
    <row r="1195">
      <c r="AC1195">
        <f>IF($C1195="","",IF(COUNTIF('Códigos Santander (ref)'!$A$2:$A$79,$C1195)&gt;0,"SANTANDER",IF(COUNTIF('Códigos Itaú (ref)'!$A$2:$A$44,$C1195)&gt;0,"ITAU",IF(AND(TRIM(UPPER($I1195))="CONTRATUAL",ISNUMBER(SEARCH("INDIVIDUAL",SUBSTITUTE(UPPER($D1195)," ","")))),"PREMIUM FREE",""))))</f>
        <v/>
      </c>
    </row>
    <row r="1196">
      <c r="AC1196">
        <f>IF($C1196="","",IF(COUNTIF('Códigos Santander (ref)'!$A$2:$A$79,$C1196)&gt;0,"SANTANDER",IF(COUNTIF('Códigos Itaú (ref)'!$A$2:$A$44,$C1196)&gt;0,"ITAU",IF(AND(TRIM(UPPER($I1196))="CONTRATUAL",ISNUMBER(SEARCH("INDIVIDUAL",SUBSTITUTE(UPPER($D1196)," ","")))),"PREMIUM FREE",""))))</f>
        <v/>
      </c>
    </row>
    <row r="1197">
      <c r="AC1197">
        <f>IF($C1197="","",IF(COUNTIF('Códigos Santander (ref)'!$A$2:$A$79,$C1197)&gt;0,"SANTANDER",IF(COUNTIF('Códigos Itaú (ref)'!$A$2:$A$44,$C1197)&gt;0,"ITAU",IF(AND(TRIM(UPPER($I1197))="CONTRATUAL",ISNUMBER(SEARCH("INDIVIDUAL",SUBSTITUTE(UPPER($D1197)," ","")))),"PREMIUM FREE",""))))</f>
        <v/>
      </c>
    </row>
    <row r="1198">
      <c r="AC1198">
        <f>IF($C1198="","",IF(COUNTIF('Códigos Santander (ref)'!$A$2:$A$79,$C1198)&gt;0,"SANTANDER",IF(COUNTIF('Códigos Itaú (ref)'!$A$2:$A$44,$C1198)&gt;0,"ITAU",IF(AND(TRIM(UPPER($I1198))="CONTRATUAL",ISNUMBER(SEARCH("INDIVIDUAL",SUBSTITUTE(UPPER($D1198)," ","")))),"PREMIUM FREE",""))))</f>
        <v/>
      </c>
    </row>
    <row r="1199">
      <c r="AC1199">
        <f>IF($C1199="","",IF(COUNTIF('Códigos Santander (ref)'!$A$2:$A$79,$C1199)&gt;0,"SANTANDER",IF(COUNTIF('Códigos Itaú (ref)'!$A$2:$A$44,$C1199)&gt;0,"ITAU",IF(AND(TRIM(UPPER($I1199))="CONTRATUAL",ISNUMBER(SEARCH("INDIVIDUAL",SUBSTITUTE(UPPER($D1199)," ","")))),"PREMIUM FREE",""))))</f>
        <v/>
      </c>
    </row>
    <row r="1200">
      <c r="AC1200">
        <f>IF($C1200="","",IF(COUNTIF('Códigos Santander (ref)'!$A$2:$A$79,$C1200)&gt;0,"SANTANDER",IF(COUNTIF('Códigos Itaú (ref)'!$A$2:$A$44,$C1200)&gt;0,"ITAU",IF(AND(TRIM(UPPER($I1200))="CONTRATUAL",ISNUMBER(SEARCH("INDIVIDUAL",SUBSTITUTE(UPPER($D1200)," ","")))),"PREMIUM FREE",""))))</f>
        <v/>
      </c>
    </row>
    <row r="1201">
      <c r="AC1201">
        <f>IF($C1201="","",IF(COUNTIF('Códigos Santander (ref)'!$A$2:$A$79,$C1201)&gt;0,"SANTANDER",IF(COUNTIF('Códigos Itaú (ref)'!$A$2:$A$44,$C1201)&gt;0,"ITAU",IF(AND(TRIM(UPPER($I1201))="CONTRATUAL",ISNUMBER(SEARCH("INDIVIDUAL",SUBSTITUTE(UPPER($D1201)," ","")))),"PREMIUM FREE",""))))</f>
        <v/>
      </c>
    </row>
    <row r="1202">
      <c r="AC1202">
        <f>IF($C1202="","",IF(COUNTIF('Códigos Santander (ref)'!$A$2:$A$79,$C1202)&gt;0,"SANTANDER",IF(COUNTIF('Códigos Itaú (ref)'!$A$2:$A$44,$C1202)&gt;0,"ITAU",IF(AND(TRIM(UPPER($I1202))="CONTRATUAL",ISNUMBER(SEARCH("INDIVIDUAL",SUBSTITUTE(UPPER($D1202)," ","")))),"PREMIUM FREE",""))))</f>
        <v/>
      </c>
    </row>
    <row r="1203">
      <c r="AC1203">
        <f>IF($C1203="","",IF(COUNTIF('Códigos Santander (ref)'!$A$2:$A$79,$C1203)&gt;0,"SANTANDER",IF(COUNTIF('Códigos Itaú (ref)'!$A$2:$A$44,$C1203)&gt;0,"ITAU",IF(AND(TRIM(UPPER($I1203))="CONTRATUAL",ISNUMBER(SEARCH("INDIVIDUAL",SUBSTITUTE(UPPER($D1203)," ","")))),"PREMIUM FREE",""))))</f>
        <v/>
      </c>
    </row>
    <row r="1204">
      <c r="AC1204">
        <f>IF($C1204="","",IF(COUNTIF('Códigos Santander (ref)'!$A$2:$A$79,$C1204)&gt;0,"SANTANDER",IF(COUNTIF('Códigos Itaú (ref)'!$A$2:$A$44,$C1204)&gt;0,"ITAU",IF(AND(TRIM(UPPER($I1204))="CONTRATUAL",ISNUMBER(SEARCH("INDIVIDUAL",SUBSTITUTE(UPPER($D1204)," ","")))),"PREMIUM FREE",""))))</f>
        <v/>
      </c>
    </row>
    <row r="1205">
      <c r="AC1205">
        <f>IF($C1205="","",IF(COUNTIF('Códigos Santander (ref)'!$A$2:$A$79,$C1205)&gt;0,"SANTANDER",IF(COUNTIF('Códigos Itaú (ref)'!$A$2:$A$44,$C1205)&gt;0,"ITAU",IF(AND(TRIM(UPPER($I1205))="CONTRATUAL",ISNUMBER(SEARCH("INDIVIDUAL",SUBSTITUTE(UPPER($D1205)," ","")))),"PREMIUM FREE",""))))</f>
        <v/>
      </c>
    </row>
    <row r="1206">
      <c r="AC1206">
        <f>IF($C1206="","",IF(COUNTIF('Códigos Santander (ref)'!$A$2:$A$79,$C1206)&gt;0,"SANTANDER",IF(COUNTIF('Códigos Itaú (ref)'!$A$2:$A$44,$C1206)&gt;0,"ITAU",IF(AND(TRIM(UPPER($I1206))="CONTRATUAL",ISNUMBER(SEARCH("INDIVIDUAL",SUBSTITUTE(UPPER($D1206)," ","")))),"PREMIUM FREE",""))))</f>
        <v/>
      </c>
    </row>
    <row r="1207">
      <c r="AC1207">
        <f>IF($C1207="","",IF(COUNTIF('Códigos Santander (ref)'!$A$2:$A$79,$C1207)&gt;0,"SANTANDER",IF(COUNTIF('Códigos Itaú (ref)'!$A$2:$A$44,$C1207)&gt;0,"ITAU",IF(AND(TRIM(UPPER($I1207))="CONTRATUAL",ISNUMBER(SEARCH("INDIVIDUAL",SUBSTITUTE(UPPER($D1207)," ","")))),"PREMIUM FREE",""))))</f>
        <v/>
      </c>
    </row>
    <row r="1208">
      <c r="AC1208">
        <f>IF($C1208="","",IF(COUNTIF('Códigos Santander (ref)'!$A$2:$A$79,$C1208)&gt;0,"SANTANDER",IF(COUNTIF('Códigos Itaú (ref)'!$A$2:$A$44,$C1208)&gt;0,"ITAU",IF(AND(TRIM(UPPER($I1208))="CONTRATUAL",ISNUMBER(SEARCH("INDIVIDUAL",SUBSTITUTE(UPPER($D1208)," ","")))),"PREMIUM FREE",""))))</f>
        <v/>
      </c>
    </row>
    <row r="1209">
      <c r="AC1209">
        <f>IF($C1209="","",IF(COUNTIF('Códigos Santander (ref)'!$A$2:$A$79,$C1209)&gt;0,"SANTANDER",IF(COUNTIF('Códigos Itaú (ref)'!$A$2:$A$44,$C1209)&gt;0,"ITAU",IF(AND(TRIM(UPPER($I1209))="CONTRATUAL",ISNUMBER(SEARCH("INDIVIDUAL",SUBSTITUTE(UPPER($D1209)," ","")))),"PREMIUM FREE",""))))</f>
        <v/>
      </c>
    </row>
    <row r="1210">
      <c r="AC1210">
        <f>IF($C1210="","",IF(COUNTIF('Códigos Santander (ref)'!$A$2:$A$79,$C1210)&gt;0,"SANTANDER",IF(COUNTIF('Códigos Itaú (ref)'!$A$2:$A$44,$C1210)&gt;0,"ITAU",IF(AND(TRIM(UPPER($I1210))="CONTRATUAL",ISNUMBER(SEARCH("INDIVIDUAL",SUBSTITUTE(UPPER($D1210)," ","")))),"PREMIUM FREE",""))))</f>
        <v/>
      </c>
    </row>
    <row r="1211">
      <c r="AC1211">
        <f>IF($C1211="","",IF(COUNTIF('Códigos Santander (ref)'!$A$2:$A$79,$C1211)&gt;0,"SANTANDER",IF(COUNTIF('Códigos Itaú (ref)'!$A$2:$A$44,$C1211)&gt;0,"ITAU",IF(AND(TRIM(UPPER($I1211))="CONTRATUAL",ISNUMBER(SEARCH("INDIVIDUAL",SUBSTITUTE(UPPER($D1211)," ","")))),"PREMIUM FREE",""))))</f>
        <v/>
      </c>
    </row>
    <row r="1212">
      <c r="AC1212">
        <f>IF($C1212="","",IF(COUNTIF('Códigos Santander (ref)'!$A$2:$A$79,$C1212)&gt;0,"SANTANDER",IF(COUNTIF('Códigos Itaú (ref)'!$A$2:$A$44,$C1212)&gt;0,"ITAU",IF(AND(TRIM(UPPER($I1212))="CONTRATUAL",ISNUMBER(SEARCH("INDIVIDUAL",SUBSTITUTE(UPPER($D1212)," ","")))),"PREMIUM FREE",""))))</f>
        <v/>
      </c>
    </row>
    <row r="1213">
      <c r="AC1213">
        <f>IF($C1213="","",IF(COUNTIF('Códigos Santander (ref)'!$A$2:$A$79,$C1213)&gt;0,"SANTANDER",IF(COUNTIF('Códigos Itaú (ref)'!$A$2:$A$44,$C1213)&gt;0,"ITAU",IF(AND(TRIM(UPPER($I1213))="CONTRATUAL",ISNUMBER(SEARCH("INDIVIDUAL",SUBSTITUTE(UPPER($D1213)," ","")))),"PREMIUM FREE",""))))</f>
        <v/>
      </c>
    </row>
    <row r="1214">
      <c r="AC1214">
        <f>IF($C1214="","",IF(COUNTIF('Códigos Santander (ref)'!$A$2:$A$79,$C1214)&gt;0,"SANTANDER",IF(COUNTIF('Códigos Itaú (ref)'!$A$2:$A$44,$C1214)&gt;0,"ITAU",IF(AND(TRIM(UPPER($I1214))="CONTRATUAL",ISNUMBER(SEARCH("INDIVIDUAL",SUBSTITUTE(UPPER($D1214)," ","")))),"PREMIUM FREE",""))))</f>
        <v/>
      </c>
    </row>
    <row r="1215">
      <c r="AC1215">
        <f>IF($C1215="","",IF(COUNTIF('Códigos Santander (ref)'!$A$2:$A$79,$C1215)&gt;0,"SANTANDER",IF(COUNTIF('Códigos Itaú (ref)'!$A$2:$A$44,$C1215)&gt;0,"ITAU",IF(AND(TRIM(UPPER($I1215))="CONTRATUAL",ISNUMBER(SEARCH("INDIVIDUAL",SUBSTITUTE(UPPER($D1215)," ","")))),"PREMIUM FREE",""))))</f>
        <v/>
      </c>
    </row>
    <row r="1216">
      <c r="AC1216">
        <f>IF($C1216="","",IF(COUNTIF('Códigos Santander (ref)'!$A$2:$A$79,$C1216)&gt;0,"SANTANDER",IF(COUNTIF('Códigos Itaú (ref)'!$A$2:$A$44,$C1216)&gt;0,"ITAU",IF(AND(TRIM(UPPER($I1216))="CONTRATUAL",ISNUMBER(SEARCH("INDIVIDUAL",SUBSTITUTE(UPPER($D1216)," ","")))),"PREMIUM FREE",""))))</f>
        <v/>
      </c>
    </row>
    <row r="1217">
      <c r="AC1217">
        <f>IF($C1217="","",IF(COUNTIF('Códigos Santander (ref)'!$A$2:$A$79,$C1217)&gt;0,"SANTANDER",IF(COUNTIF('Códigos Itaú (ref)'!$A$2:$A$44,$C1217)&gt;0,"ITAU",IF(AND(TRIM(UPPER($I1217))="CONTRATUAL",ISNUMBER(SEARCH("INDIVIDUAL",SUBSTITUTE(UPPER($D1217)," ","")))),"PREMIUM FREE",""))))</f>
        <v/>
      </c>
    </row>
    <row r="1218">
      <c r="AC1218">
        <f>IF($C1218="","",IF(COUNTIF('Códigos Santander (ref)'!$A$2:$A$79,$C1218)&gt;0,"SANTANDER",IF(COUNTIF('Códigos Itaú (ref)'!$A$2:$A$44,$C1218)&gt;0,"ITAU",IF(AND(TRIM(UPPER($I1218))="CONTRATUAL",ISNUMBER(SEARCH("INDIVIDUAL",SUBSTITUTE(UPPER($D1218)," ","")))),"PREMIUM FREE",""))))</f>
        <v/>
      </c>
    </row>
    <row r="1219">
      <c r="AC1219">
        <f>IF($C1219="","",IF(COUNTIF('Códigos Santander (ref)'!$A$2:$A$79,$C1219)&gt;0,"SANTANDER",IF(COUNTIF('Códigos Itaú (ref)'!$A$2:$A$44,$C1219)&gt;0,"ITAU",IF(AND(TRIM(UPPER($I1219))="CONTRATUAL",ISNUMBER(SEARCH("INDIVIDUAL",SUBSTITUTE(UPPER($D1219)," ","")))),"PREMIUM FREE",""))))</f>
        <v/>
      </c>
    </row>
    <row r="1220">
      <c r="AC1220">
        <f>IF($C1220="","",IF(COUNTIF('Códigos Santander (ref)'!$A$2:$A$79,$C1220)&gt;0,"SANTANDER",IF(COUNTIF('Códigos Itaú (ref)'!$A$2:$A$44,$C1220)&gt;0,"ITAU",IF(AND(TRIM(UPPER($I1220))="CONTRATUAL",ISNUMBER(SEARCH("INDIVIDUAL",SUBSTITUTE(UPPER($D1220)," ","")))),"PREMIUM FREE",""))))</f>
        <v/>
      </c>
    </row>
    <row r="1221">
      <c r="AC1221">
        <f>IF($C1221="","",IF(COUNTIF('Códigos Santander (ref)'!$A$2:$A$79,$C1221)&gt;0,"SANTANDER",IF(COUNTIF('Códigos Itaú (ref)'!$A$2:$A$44,$C1221)&gt;0,"ITAU",IF(AND(TRIM(UPPER($I1221))="CONTRATUAL",ISNUMBER(SEARCH("INDIVIDUAL",SUBSTITUTE(UPPER($D1221)," ","")))),"PREMIUM FREE",""))))</f>
        <v/>
      </c>
    </row>
    <row r="1222">
      <c r="AC1222">
        <f>IF($C1222="","",IF(COUNTIF('Códigos Santander (ref)'!$A$2:$A$79,$C1222)&gt;0,"SANTANDER",IF(COUNTIF('Códigos Itaú (ref)'!$A$2:$A$44,$C1222)&gt;0,"ITAU",IF(AND(TRIM(UPPER($I1222))="CONTRATUAL",ISNUMBER(SEARCH("INDIVIDUAL",SUBSTITUTE(UPPER($D1222)," ","")))),"PREMIUM FREE",""))))</f>
        <v/>
      </c>
    </row>
    <row r="1223">
      <c r="AC1223">
        <f>IF($C1223="","",IF(COUNTIF('Códigos Santander (ref)'!$A$2:$A$79,$C1223)&gt;0,"SANTANDER",IF(COUNTIF('Códigos Itaú (ref)'!$A$2:$A$44,$C1223)&gt;0,"ITAU",IF(AND(TRIM(UPPER($I1223))="CONTRATUAL",ISNUMBER(SEARCH("INDIVIDUAL",SUBSTITUTE(UPPER($D1223)," ","")))),"PREMIUM FREE",""))))</f>
        <v/>
      </c>
    </row>
    <row r="1224">
      <c r="AC1224">
        <f>IF($C1224="","",IF(COUNTIF('Códigos Santander (ref)'!$A$2:$A$79,$C1224)&gt;0,"SANTANDER",IF(COUNTIF('Códigos Itaú (ref)'!$A$2:$A$44,$C1224)&gt;0,"ITAU",IF(AND(TRIM(UPPER($I1224))="CONTRATUAL",ISNUMBER(SEARCH("INDIVIDUAL",SUBSTITUTE(UPPER($D1224)," ","")))),"PREMIUM FREE",""))))</f>
        <v/>
      </c>
    </row>
    <row r="1225">
      <c r="AC1225">
        <f>IF($C1225="","",IF(COUNTIF('Códigos Santander (ref)'!$A$2:$A$79,$C1225)&gt;0,"SANTANDER",IF(COUNTIF('Códigos Itaú (ref)'!$A$2:$A$44,$C1225)&gt;0,"ITAU",IF(AND(TRIM(UPPER($I1225))="CONTRATUAL",ISNUMBER(SEARCH("INDIVIDUAL",SUBSTITUTE(UPPER($D1225)," ","")))),"PREMIUM FREE",""))))</f>
        <v/>
      </c>
    </row>
    <row r="1226">
      <c r="AC1226">
        <f>IF($C1226="","",IF(COUNTIF('Códigos Santander (ref)'!$A$2:$A$79,$C1226)&gt;0,"SANTANDER",IF(COUNTIF('Códigos Itaú (ref)'!$A$2:$A$44,$C1226)&gt;0,"ITAU",IF(AND(TRIM(UPPER($I1226))="CONTRATUAL",ISNUMBER(SEARCH("INDIVIDUAL",SUBSTITUTE(UPPER($D1226)," ","")))),"PREMIUM FREE",""))))</f>
        <v/>
      </c>
    </row>
    <row r="1227">
      <c r="AC1227">
        <f>IF($C1227="","",IF(COUNTIF('Códigos Santander (ref)'!$A$2:$A$79,$C1227)&gt;0,"SANTANDER",IF(COUNTIF('Códigos Itaú (ref)'!$A$2:$A$44,$C1227)&gt;0,"ITAU",IF(AND(TRIM(UPPER($I1227))="CONTRATUAL",ISNUMBER(SEARCH("INDIVIDUAL",SUBSTITUTE(UPPER($D1227)," ","")))),"PREMIUM FREE",""))))</f>
        <v/>
      </c>
    </row>
    <row r="1228">
      <c r="AC1228">
        <f>IF($C1228="","",IF(COUNTIF('Códigos Santander (ref)'!$A$2:$A$79,$C1228)&gt;0,"SANTANDER",IF(COUNTIF('Códigos Itaú (ref)'!$A$2:$A$44,$C1228)&gt;0,"ITAU",IF(AND(TRIM(UPPER($I1228))="CONTRATUAL",ISNUMBER(SEARCH("INDIVIDUAL",SUBSTITUTE(UPPER($D1228)," ","")))),"PREMIUM FREE",""))))</f>
        <v/>
      </c>
    </row>
    <row r="1229">
      <c r="AC1229">
        <f>IF($C1229="","",IF(COUNTIF('Códigos Santander (ref)'!$A$2:$A$79,$C1229)&gt;0,"SANTANDER",IF(COUNTIF('Códigos Itaú (ref)'!$A$2:$A$44,$C1229)&gt;0,"ITAU",IF(AND(TRIM(UPPER($I1229))="CONTRATUAL",ISNUMBER(SEARCH("INDIVIDUAL",SUBSTITUTE(UPPER($D1229)," ","")))),"PREMIUM FREE",""))))</f>
        <v/>
      </c>
    </row>
    <row r="1230">
      <c r="AC1230">
        <f>IF($C1230="","",IF(COUNTIF('Códigos Santander (ref)'!$A$2:$A$79,$C1230)&gt;0,"SANTANDER",IF(COUNTIF('Códigos Itaú (ref)'!$A$2:$A$44,$C1230)&gt;0,"ITAU",IF(AND(TRIM(UPPER($I1230))="CONTRATUAL",ISNUMBER(SEARCH("INDIVIDUAL",SUBSTITUTE(UPPER($D1230)," ","")))),"PREMIUM FREE",""))))</f>
        <v/>
      </c>
    </row>
    <row r="1231">
      <c r="AC1231">
        <f>IF($C1231="","",IF(COUNTIF('Códigos Santander (ref)'!$A$2:$A$79,$C1231)&gt;0,"SANTANDER",IF(COUNTIF('Códigos Itaú (ref)'!$A$2:$A$44,$C1231)&gt;0,"ITAU",IF(AND(TRIM(UPPER($I1231))="CONTRATUAL",ISNUMBER(SEARCH("INDIVIDUAL",SUBSTITUTE(UPPER($D1231)," ","")))),"PREMIUM FREE",""))))</f>
        <v/>
      </c>
    </row>
    <row r="1232">
      <c r="AC1232">
        <f>IF($C1232="","",IF(COUNTIF('Códigos Santander (ref)'!$A$2:$A$79,$C1232)&gt;0,"SANTANDER",IF(COUNTIF('Códigos Itaú (ref)'!$A$2:$A$44,$C1232)&gt;0,"ITAU",IF(AND(TRIM(UPPER($I1232))="CONTRATUAL",ISNUMBER(SEARCH("INDIVIDUAL",SUBSTITUTE(UPPER($D1232)," ","")))),"PREMIUM FREE",""))))</f>
        <v/>
      </c>
    </row>
    <row r="1233">
      <c r="AC1233">
        <f>IF($C1233="","",IF(COUNTIF('Códigos Santander (ref)'!$A$2:$A$79,$C1233)&gt;0,"SANTANDER",IF(COUNTIF('Códigos Itaú (ref)'!$A$2:$A$44,$C1233)&gt;0,"ITAU",IF(AND(TRIM(UPPER($I1233))="CONTRATUAL",ISNUMBER(SEARCH("INDIVIDUAL",SUBSTITUTE(UPPER($D1233)," ","")))),"PREMIUM FREE",""))))</f>
        <v/>
      </c>
    </row>
    <row r="1234">
      <c r="AC1234">
        <f>IF($C1234="","",IF(COUNTIF('Códigos Santander (ref)'!$A$2:$A$79,$C1234)&gt;0,"SANTANDER",IF(COUNTIF('Códigos Itaú (ref)'!$A$2:$A$44,$C1234)&gt;0,"ITAU",IF(AND(TRIM(UPPER($I1234))="CONTRATUAL",ISNUMBER(SEARCH("INDIVIDUAL",SUBSTITUTE(UPPER($D1234)," ","")))),"PREMIUM FREE",""))))</f>
        <v/>
      </c>
    </row>
    <row r="1235">
      <c r="AC1235">
        <f>IF($C1235="","",IF(COUNTIF('Códigos Santander (ref)'!$A$2:$A$79,$C1235)&gt;0,"SANTANDER",IF(COUNTIF('Códigos Itaú (ref)'!$A$2:$A$44,$C1235)&gt;0,"ITAU",IF(AND(TRIM(UPPER($I1235))="CONTRATUAL",ISNUMBER(SEARCH("INDIVIDUAL",SUBSTITUTE(UPPER($D1235)," ","")))),"PREMIUM FREE",""))))</f>
        <v/>
      </c>
    </row>
    <row r="1236">
      <c r="AC1236">
        <f>IF($C1236="","",IF(COUNTIF('Códigos Santander (ref)'!$A$2:$A$79,$C1236)&gt;0,"SANTANDER",IF(COUNTIF('Códigos Itaú (ref)'!$A$2:$A$44,$C1236)&gt;0,"ITAU",IF(AND(TRIM(UPPER($I1236))="CONTRATUAL",ISNUMBER(SEARCH("INDIVIDUAL",SUBSTITUTE(UPPER($D1236)," ","")))),"PREMIUM FREE",""))))</f>
        <v/>
      </c>
    </row>
    <row r="1237">
      <c r="AC1237">
        <f>IF($C1237="","",IF(COUNTIF('Códigos Santander (ref)'!$A$2:$A$79,$C1237)&gt;0,"SANTANDER",IF(COUNTIF('Códigos Itaú (ref)'!$A$2:$A$44,$C1237)&gt;0,"ITAU",IF(AND(TRIM(UPPER($I1237))="CONTRATUAL",ISNUMBER(SEARCH("INDIVIDUAL",SUBSTITUTE(UPPER($D1237)," ","")))),"PREMIUM FREE",""))))</f>
        <v/>
      </c>
    </row>
    <row r="1238">
      <c r="AC1238">
        <f>IF($C1238="","",IF(COUNTIF('Códigos Santander (ref)'!$A$2:$A$79,$C1238)&gt;0,"SANTANDER",IF(COUNTIF('Códigos Itaú (ref)'!$A$2:$A$44,$C1238)&gt;0,"ITAU",IF(AND(TRIM(UPPER($I1238))="CONTRATUAL",ISNUMBER(SEARCH("INDIVIDUAL",SUBSTITUTE(UPPER($D1238)," ","")))),"PREMIUM FREE",""))))</f>
        <v/>
      </c>
    </row>
    <row r="1239">
      <c r="AC1239">
        <f>IF($C1239="","",IF(COUNTIF('Códigos Santander (ref)'!$A$2:$A$79,$C1239)&gt;0,"SANTANDER",IF(COUNTIF('Códigos Itaú (ref)'!$A$2:$A$44,$C1239)&gt;0,"ITAU",IF(AND(TRIM(UPPER($I1239))="CONTRATUAL",ISNUMBER(SEARCH("INDIVIDUAL",SUBSTITUTE(UPPER($D1239)," ","")))),"PREMIUM FREE",""))))</f>
        <v/>
      </c>
    </row>
    <row r="1240">
      <c r="AC1240">
        <f>IF($C1240="","",IF(COUNTIF('Códigos Santander (ref)'!$A$2:$A$79,$C1240)&gt;0,"SANTANDER",IF(COUNTIF('Códigos Itaú (ref)'!$A$2:$A$44,$C1240)&gt;0,"ITAU",IF(AND(TRIM(UPPER($I1240))="CONTRATUAL",ISNUMBER(SEARCH("INDIVIDUAL",SUBSTITUTE(UPPER($D1240)," ","")))),"PREMIUM FREE",""))))</f>
        <v/>
      </c>
    </row>
    <row r="1241">
      <c r="AC1241">
        <f>IF($C1241="","",IF(COUNTIF('Códigos Santander (ref)'!$A$2:$A$79,$C1241)&gt;0,"SANTANDER",IF(COUNTIF('Códigos Itaú (ref)'!$A$2:$A$44,$C1241)&gt;0,"ITAU",IF(AND(TRIM(UPPER($I1241))="CONTRATUAL",ISNUMBER(SEARCH("INDIVIDUAL",SUBSTITUTE(UPPER($D1241)," ","")))),"PREMIUM FREE",""))))</f>
        <v/>
      </c>
    </row>
    <row r="1242">
      <c r="AC1242">
        <f>IF($C1242="","",IF(COUNTIF('Códigos Santander (ref)'!$A$2:$A$79,$C1242)&gt;0,"SANTANDER",IF(COUNTIF('Códigos Itaú (ref)'!$A$2:$A$44,$C1242)&gt;0,"ITAU",IF(AND(TRIM(UPPER($I1242))="CONTRATUAL",ISNUMBER(SEARCH("INDIVIDUAL",SUBSTITUTE(UPPER($D1242)," ","")))),"PREMIUM FREE",""))))</f>
        <v/>
      </c>
    </row>
    <row r="1243">
      <c r="AC1243">
        <f>IF($C1243="","",IF(COUNTIF('Códigos Santander (ref)'!$A$2:$A$79,$C1243)&gt;0,"SANTANDER",IF(COUNTIF('Códigos Itaú (ref)'!$A$2:$A$44,$C1243)&gt;0,"ITAU",IF(AND(TRIM(UPPER($I1243))="CONTRATUAL",ISNUMBER(SEARCH("INDIVIDUAL",SUBSTITUTE(UPPER($D1243)," ","")))),"PREMIUM FREE",""))))</f>
        <v/>
      </c>
    </row>
    <row r="1244">
      <c r="AC1244">
        <f>IF($C1244="","",IF(COUNTIF('Códigos Santander (ref)'!$A$2:$A$79,$C1244)&gt;0,"SANTANDER",IF(COUNTIF('Códigos Itaú (ref)'!$A$2:$A$44,$C1244)&gt;0,"ITAU",IF(AND(TRIM(UPPER($I1244))="CONTRATUAL",ISNUMBER(SEARCH("INDIVIDUAL",SUBSTITUTE(UPPER($D1244)," ","")))),"PREMIUM FREE",""))))</f>
        <v/>
      </c>
    </row>
    <row r="1245">
      <c r="AC1245">
        <f>IF($C1245="","",IF(COUNTIF('Códigos Santander (ref)'!$A$2:$A$79,$C1245)&gt;0,"SANTANDER",IF(COUNTIF('Códigos Itaú (ref)'!$A$2:$A$44,$C1245)&gt;0,"ITAU",IF(AND(TRIM(UPPER($I1245))="CONTRATUAL",ISNUMBER(SEARCH("INDIVIDUAL",SUBSTITUTE(UPPER($D1245)," ","")))),"PREMIUM FREE",""))))</f>
        <v/>
      </c>
    </row>
    <row r="1246">
      <c r="AC1246">
        <f>IF($C1246="","",IF(COUNTIF('Códigos Santander (ref)'!$A$2:$A$79,$C1246)&gt;0,"SANTANDER",IF(COUNTIF('Códigos Itaú (ref)'!$A$2:$A$44,$C1246)&gt;0,"ITAU",IF(AND(TRIM(UPPER($I1246))="CONTRATUAL",ISNUMBER(SEARCH("INDIVIDUAL",SUBSTITUTE(UPPER($D1246)," ","")))),"PREMIUM FREE",""))))</f>
        <v/>
      </c>
    </row>
    <row r="1247">
      <c r="AC1247">
        <f>IF($C1247="","",IF(COUNTIF('Códigos Santander (ref)'!$A$2:$A$79,$C1247)&gt;0,"SANTANDER",IF(COUNTIF('Códigos Itaú (ref)'!$A$2:$A$44,$C1247)&gt;0,"ITAU",IF(AND(TRIM(UPPER($I1247))="CONTRATUAL",ISNUMBER(SEARCH("INDIVIDUAL",SUBSTITUTE(UPPER($D1247)," ","")))),"PREMIUM FREE",""))))</f>
        <v/>
      </c>
    </row>
    <row r="1248">
      <c r="AC1248">
        <f>IF($C1248="","",IF(COUNTIF('Códigos Santander (ref)'!$A$2:$A$79,$C1248)&gt;0,"SANTANDER",IF(COUNTIF('Códigos Itaú (ref)'!$A$2:$A$44,$C1248)&gt;0,"ITAU",IF(AND(TRIM(UPPER($I1248))="CONTRATUAL",ISNUMBER(SEARCH("INDIVIDUAL",SUBSTITUTE(UPPER($D1248)," ","")))),"PREMIUM FREE",""))))</f>
        <v/>
      </c>
    </row>
    <row r="1249">
      <c r="AC1249">
        <f>IF($C1249="","",IF(COUNTIF('Códigos Santander (ref)'!$A$2:$A$79,$C1249)&gt;0,"SANTANDER",IF(COUNTIF('Códigos Itaú (ref)'!$A$2:$A$44,$C1249)&gt;0,"ITAU",IF(AND(TRIM(UPPER($I1249))="CONTRATUAL",ISNUMBER(SEARCH("INDIVIDUAL",SUBSTITUTE(UPPER($D1249)," ","")))),"PREMIUM FREE",""))))</f>
        <v/>
      </c>
    </row>
    <row r="1250">
      <c r="AC1250">
        <f>IF($C1250="","",IF(COUNTIF('Códigos Santander (ref)'!$A$2:$A$79,$C1250)&gt;0,"SANTANDER",IF(COUNTIF('Códigos Itaú (ref)'!$A$2:$A$44,$C1250)&gt;0,"ITAU",IF(AND(TRIM(UPPER($I1250))="CONTRATUAL",ISNUMBER(SEARCH("INDIVIDUAL",SUBSTITUTE(UPPER($D1250)," ","")))),"PREMIUM FREE",""))))</f>
        <v/>
      </c>
    </row>
    <row r="1251">
      <c r="AC1251">
        <f>IF($C1251="","",IF(COUNTIF('Códigos Santander (ref)'!$A$2:$A$79,$C1251)&gt;0,"SANTANDER",IF(COUNTIF('Códigos Itaú (ref)'!$A$2:$A$44,$C1251)&gt;0,"ITAU",IF(AND(TRIM(UPPER($I1251))="CONTRATUAL",ISNUMBER(SEARCH("INDIVIDUAL",SUBSTITUTE(UPPER($D1251)," ","")))),"PREMIUM FREE",""))))</f>
        <v/>
      </c>
    </row>
    <row r="1252">
      <c r="AC1252">
        <f>IF($C1252="","",IF(COUNTIF('Códigos Santander (ref)'!$A$2:$A$79,$C1252)&gt;0,"SANTANDER",IF(COUNTIF('Códigos Itaú (ref)'!$A$2:$A$44,$C1252)&gt;0,"ITAU",IF(AND(TRIM(UPPER($I1252))="CONTRATUAL",ISNUMBER(SEARCH("INDIVIDUAL",SUBSTITUTE(UPPER($D1252)," ","")))),"PREMIUM FREE",""))))</f>
        <v/>
      </c>
    </row>
    <row r="1253">
      <c r="AC1253">
        <f>IF($C1253="","",IF(COUNTIF('Códigos Santander (ref)'!$A$2:$A$79,$C1253)&gt;0,"SANTANDER",IF(COUNTIF('Códigos Itaú (ref)'!$A$2:$A$44,$C1253)&gt;0,"ITAU",IF(AND(TRIM(UPPER($I1253))="CONTRATUAL",ISNUMBER(SEARCH("INDIVIDUAL",SUBSTITUTE(UPPER($D1253)," ","")))),"PREMIUM FREE",""))))</f>
        <v/>
      </c>
    </row>
    <row r="1254">
      <c r="AC1254">
        <f>IF($C1254="","",IF(COUNTIF('Códigos Santander (ref)'!$A$2:$A$79,$C1254)&gt;0,"SANTANDER",IF(COUNTIF('Códigos Itaú (ref)'!$A$2:$A$44,$C1254)&gt;0,"ITAU",IF(AND(TRIM(UPPER($I1254))="CONTRATUAL",ISNUMBER(SEARCH("INDIVIDUAL",SUBSTITUTE(UPPER($D1254)," ","")))),"PREMIUM FREE",""))))</f>
        <v/>
      </c>
    </row>
    <row r="1255">
      <c r="AC1255">
        <f>IF($C1255="","",IF(COUNTIF('Códigos Santander (ref)'!$A$2:$A$79,$C1255)&gt;0,"SANTANDER",IF(COUNTIF('Códigos Itaú (ref)'!$A$2:$A$44,$C1255)&gt;0,"ITAU",IF(AND(TRIM(UPPER($I1255))="CONTRATUAL",ISNUMBER(SEARCH("INDIVIDUAL",SUBSTITUTE(UPPER($D1255)," ","")))),"PREMIUM FREE",""))))</f>
        <v/>
      </c>
    </row>
    <row r="1256">
      <c r="AC1256">
        <f>IF($C1256="","",IF(COUNTIF('Códigos Santander (ref)'!$A$2:$A$79,$C1256)&gt;0,"SANTANDER",IF(COUNTIF('Códigos Itaú (ref)'!$A$2:$A$44,$C1256)&gt;0,"ITAU",IF(AND(TRIM(UPPER($I1256))="CONTRATUAL",ISNUMBER(SEARCH("INDIVIDUAL",SUBSTITUTE(UPPER($D1256)," ","")))),"PREMIUM FREE",""))))</f>
        <v/>
      </c>
    </row>
    <row r="1257">
      <c r="AC1257">
        <f>IF($C1257="","",IF(COUNTIF('Códigos Santander (ref)'!$A$2:$A$79,$C1257)&gt;0,"SANTANDER",IF(COUNTIF('Códigos Itaú (ref)'!$A$2:$A$44,$C1257)&gt;0,"ITAU",IF(AND(TRIM(UPPER($I1257))="CONTRATUAL",ISNUMBER(SEARCH("INDIVIDUAL",SUBSTITUTE(UPPER($D1257)," ","")))),"PREMIUM FREE",""))))</f>
        <v/>
      </c>
    </row>
    <row r="1258">
      <c r="AC1258">
        <f>IF($C1258="","",IF(COUNTIF('Códigos Santander (ref)'!$A$2:$A$79,$C1258)&gt;0,"SANTANDER",IF(COUNTIF('Códigos Itaú (ref)'!$A$2:$A$44,$C1258)&gt;0,"ITAU",IF(AND(TRIM(UPPER($I1258))="CONTRATUAL",ISNUMBER(SEARCH("INDIVIDUAL",SUBSTITUTE(UPPER($D1258)," ","")))),"PREMIUM FREE",""))))</f>
        <v/>
      </c>
    </row>
    <row r="1259">
      <c r="AC1259">
        <f>IF($C1259="","",IF(COUNTIF('Códigos Santander (ref)'!$A$2:$A$79,$C1259)&gt;0,"SANTANDER",IF(COUNTIF('Códigos Itaú (ref)'!$A$2:$A$44,$C1259)&gt;0,"ITAU",IF(AND(TRIM(UPPER($I1259))="CONTRATUAL",ISNUMBER(SEARCH("INDIVIDUAL",SUBSTITUTE(UPPER($D1259)," ","")))),"PREMIUM FREE",""))))</f>
        <v/>
      </c>
    </row>
    <row r="1260">
      <c r="AC1260">
        <f>IF($C1260="","",IF(COUNTIF('Códigos Santander (ref)'!$A$2:$A$79,$C1260)&gt;0,"SANTANDER",IF(COUNTIF('Códigos Itaú (ref)'!$A$2:$A$44,$C1260)&gt;0,"ITAU",IF(AND(TRIM(UPPER($I1260))="CONTRATUAL",ISNUMBER(SEARCH("INDIVIDUAL",SUBSTITUTE(UPPER($D1260)," ","")))),"PREMIUM FREE",""))))</f>
        <v/>
      </c>
    </row>
    <row r="1261">
      <c r="AC1261">
        <f>IF($C1261="","",IF(COUNTIF('Códigos Santander (ref)'!$A$2:$A$79,$C1261)&gt;0,"SANTANDER",IF(COUNTIF('Códigos Itaú (ref)'!$A$2:$A$44,$C1261)&gt;0,"ITAU",IF(AND(TRIM(UPPER($I1261))="CONTRATUAL",ISNUMBER(SEARCH("INDIVIDUAL",SUBSTITUTE(UPPER($D1261)," ","")))),"PREMIUM FREE",""))))</f>
        <v/>
      </c>
    </row>
    <row r="1262">
      <c r="AC1262">
        <f>IF($C1262="","",IF(COUNTIF('Códigos Santander (ref)'!$A$2:$A$79,$C1262)&gt;0,"SANTANDER",IF(COUNTIF('Códigos Itaú (ref)'!$A$2:$A$44,$C1262)&gt;0,"ITAU",IF(AND(TRIM(UPPER($I1262))="CONTRATUAL",ISNUMBER(SEARCH("INDIVIDUAL",SUBSTITUTE(UPPER($D1262)," ","")))),"PREMIUM FREE",""))))</f>
        <v/>
      </c>
    </row>
    <row r="1263">
      <c r="AC1263">
        <f>IF($C1263="","",IF(COUNTIF('Códigos Santander (ref)'!$A$2:$A$79,$C1263)&gt;0,"SANTANDER",IF(COUNTIF('Códigos Itaú (ref)'!$A$2:$A$44,$C1263)&gt;0,"ITAU",IF(AND(TRIM(UPPER($I1263))="CONTRATUAL",ISNUMBER(SEARCH("INDIVIDUAL",SUBSTITUTE(UPPER($D1263)," ","")))),"PREMIUM FREE",""))))</f>
        <v/>
      </c>
    </row>
    <row r="1264">
      <c r="AC1264">
        <f>IF($C1264="","",IF(COUNTIF('Códigos Santander (ref)'!$A$2:$A$79,$C1264)&gt;0,"SANTANDER",IF(COUNTIF('Códigos Itaú (ref)'!$A$2:$A$44,$C1264)&gt;0,"ITAU",IF(AND(TRIM(UPPER($I1264))="CONTRATUAL",ISNUMBER(SEARCH("INDIVIDUAL",SUBSTITUTE(UPPER($D1264)," ","")))),"PREMIUM FREE",""))))</f>
        <v/>
      </c>
    </row>
    <row r="1265">
      <c r="AC1265">
        <f>IF($C1265="","",IF(COUNTIF('Códigos Santander (ref)'!$A$2:$A$79,$C1265)&gt;0,"SANTANDER",IF(COUNTIF('Códigos Itaú (ref)'!$A$2:$A$44,$C1265)&gt;0,"ITAU",IF(AND(TRIM(UPPER($I1265))="CONTRATUAL",ISNUMBER(SEARCH("INDIVIDUAL",SUBSTITUTE(UPPER($D1265)," ","")))),"PREMIUM FREE",""))))</f>
        <v/>
      </c>
    </row>
    <row r="1266">
      <c r="AC1266">
        <f>IF($C1266="","",IF(COUNTIF('Códigos Santander (ref)'!$A$2:$A$79,$C1266)&gt;0,"SANTANDER",IF(COUNTIF('Códigos Itaú (ref)'!$A$2:$A$44,$C1266)&gt;0,"ITAU",IF(AND(TRIM(UPPER($I1266))="CONTRATUAL",ISNUMBER(SEARCH("INDIVIDUAL",SUBSTITUTE(UPPER($D1266)," ","")))),"PREMIUM FREE",""))))</f>
        <v/>
      </c>
    </row>
    <row r="1267">
      <c r="AC1267">
        <f>IF($C1267="","",IF(COUNTIF('Códigos Santander (ref)'!$A$2:$A$79,$C1267)&gt;0,"SANTANDER",IF(COUNTIF('Códigos Itaú (ref)'!$A$2:$A$44,$C1267)&gt;0,"ITAU",IF(AND(TRIM(UPPER($I1267))="CONTRATUAL",ISNUMBER(SEARCH("INDIVIDUAL",SUBSTITUTE(UPPER($D1267)," ","")))),"PREMIUM FREE",""))))</f>
        <v/>
      </c>
    </row>
    <row r="1268">
      <c r="AC1268">
        <f>IF($C1268="","",IF(COUNTIF('Códigos Santander (ref)'!$A$2:$A$79,$C1268)&gt;0,"SANTANDER",IF(COUNTIF('Códigos Itaú (ref)'!$A$2:$A$44,$C1268)&gt;0,"ITAU",IF(AND(TRIM(UPPER($I1268))="CONTRATUAL",ISNUMBER(SEARCH("INDIVIDUAL",SUBSTITUTE(UPPER($D1268)," ","")))),"PREMIUM FREE",""))))</f>
        <v/>
      </c>
    </row>
    <row r="1269">
      <c r="AC1269">
        <f>IF($C1269="","",IF(COUNTIF('Códigos Santander (ref)'!$A$2:$A$79,$C1269)&gt;0,"SANTANDER",IF(COUNTIF('Códigos Itaú (ref)'!$A$2:$A$44,$C1269)&gt;0,"ITAU",IF(AND(TRIM(UPPER($I1269))="CONTRATUAL",ISNUMBER(SEARCH("INDIVIDUAL",SUBSTITUTE(UPPER($D1269)," ","")))),"PREMIUM FREE",""))))</f>
        <v/>
      </c>
    </row>
    <row r="1270">
      <c r="AC1270">
        <f>IF($C1270="","",IF(COUNTIF('Códigos Santander (ref)'!$A$2:$A$79,$C1270)&gt;0,"SANTANDER",IF(COUNTIF('Códigos Itaú (ref)'!$A$2:$A$44,$C1270)&gt;0,"ITAU",IF(AND(TRIM(UPPER($I1270))="CONTRATUAL",ISNUMBER(SEARCH("INDIVIDUAL",SUBSTITUTE(UPPER($D1270)," ","")))),"PREMIUM FREE",""))))</f>
        <v/>
      </c>
    </row>
    <row r="1271">
      <c r="AC1271">
        <f>IF($C1271="","",IF(COUNTIF('Códigos Santander (ref)'!$A$2:$A$79,$C1271)&gt;0,"SANTANDER",IF(COUNTIF('Códigos Itaú (ref)'!$A$2:$A$44,$C1271)&gt;0,"ITAU",IF(AND(TRIM(UPPER($I1271))="CONTRATUAL",ISNUMBER(SEARCH("INDIVIDUAL",SUBSTITUTE(UPPER($D1271)," ","")))),"PREMIUM FREE",""))))</f>
        <v/>
      </c>
    </row>
    <row r="1272">
      <c r="AC1272">
        <f>IF($C1272="","",IF(COUNTIF('Códigos Santander (ref)'!$A$2:$A$79,$C1272)&gt;0,"SANTANDER",IF(COUNTIF('Códigos Itaú (ref)'!$A$2:$A$44,$C1272)&gt;0,"ITAU",IF(AND(TRIM(UPPER($I1272))="CONTRATUAL",ISNUMBER(SEARCH("INDIVIDUAL",SUBSTITUTE(UPPER($D1272)," ","")))),"PREMIUM FREE",""))))</f>
        <v/>
      </c>
    </row>
    <row r="1273">
      <c r="AC1273">
        <f>IF($C1273="","",IF(COUNTIF('Códigos Santander (ref)'!$A$2:$A$79,$C1273)&gt;0,"SANTANDER",IF(COUNTIF('Códigos Itaú (ref)'!$A$2:$A$44,$C1273)&gt;0,"ITAU",IF(AND(TRIM(UPPER($I1273))="CONTRATUAL",ISNUMBER(SEARCH("INDIVIDUAL",SUBSTITUTE(UPPER($D1273)," ","")))),"PREMIUM FREE",""))))</f>
        <v/>
      </c>
    </row>
    <row r="1274">
      <c r="AC1274">
        <f>IF($C1274="","",IF(COUNTIF('Códigos Santander (ref)'!$A$2:$A$79,$C1274)&gt;0,"SANTANDER",IF(COUNTIF('Códigos Itaú (ref)'!$A$2:$A$44,$C1274)&gt;0,"ITAU",IF(AND(TRIM(UPPER($I1274))="CONTRATUAL",ISNUMBER(SEARCH("INDIVIDUAL",SUBSTITUTE(UPPER($D1274)," ","")))),"PREMIUM FREE",""))))</f>
        <v/>
      </c>
    </row>
    <row r="1275">
      <c r="AC1275">
        <f>IF($C1275="","",IF(COUNTIF('Códigos Santander (ref)'!$A$2:$A$79,$C1275)&gt;0,"SANTANDER",IF(COUNTIF('Códigos Itaú (ref)'!$A$2:$A$44,$C1275)&gt;0,"ITAU",IF(AND(TRIM(UPPER($I1275))="CONTRATUAL",ISNUMBER(SEARCH("INDIVIDUAL",SUBSTITUTE(UPPER($D1275)," ","")))),"PREMIUM FREE",""))))</f>
        <v/>
      </c>
    </row>
    <row r="1276">
      <c r="AC1276">
        <f>IF($C1276="","",IF(COUNTIF('Códigos Santander (ref)'!$A$2:$A$79,$C1276)&gt;0,"SANTANDER",IF(COUNTIF('Códigos Itaú (ref)'!$A$2:$A$44,$C1276)&gt;0,"ITAU",IF(AND(TRIM(UPPER($I1276))="CONTRATUAL",ISNUMBER(SEARCH("INDIVIDUAL",SUBSTITUTE(UPPER($D1276)," ","")))),"PREMIUM FREE",""))))</f>
        <v/>
      </c>
    </row>
    <row r="1277">
      <c r="AC1277">
        <f>IF($C1277="","",IF(COUNTIF('Códigos Santander (ref)'!$A$2:$A$79,$C1277)&gt;0,"SANTANDER",IF(COUNTIF('Códigos Itaú (ref)'!$A$2:$A$44,$C1277)&gt;0,"ITAU",IF(AND(TRIM(UPPER($I1277))="CONTRATUAL",ISNUMBER(SEARCH("INDIVIDUAL",SUBSTITUTE(UPPER($D1277)," ","")))),"PREMIUM FREE",""))))</f>
        <v/>
      </c>
    </row>
    <row r="1278">
      <c r="AC1278">
        <f>IF($C1278="","",IF(COUNTIF('Códigos Santander (ref)'!$A$2:$A$79,$C1278)&gt;0,"SANTANDER",IF(COUNTIF('Códigos Itaú (ref)'!$A$2:$A$44,$C1278)&gt;0,"ITAU",IF(AND(TRIM(UPPER($I1278))="CONTRATUAL",ISNUMBER(SEARCH("INDIVIDUAL",SUBSTITUTE(UPPER($D1278)," ","")))),"PREMIUM FREE",""))))</f>
        <v/>
      </c>
    </row>
    <row r="1279">
      <c r="AC1279">
        <f>IF($C1279="","",IF(COUNTIF('Códigos Santander (ref)'!$A$2:$A$79,$C1279)&gt;0,"SANTANDER",IF(COUNTIF('Códigos Itaú (ref)'!$A$2:$A$44,$C1279)&gt;0,"ITAU",IF(AND(TRIM(UPPER($I1279))="CONTRATUAL",ISNUMBER(SEARCH("INDIVIDUAL",SUBSTITUTE(UPPER($D1279)," ","")))),"PREMIUM FREE",""))))</f>
        <v/>
      </c>
    </row>
    <row r="1280">
      <c r="AC1280">
        <f>IF($C1280="","",IF(COUNTIF('Códigos Santander (ref)'!$A$2:$A$79,$C1280)&gt;0,"SANTANDER",IF(COUNTIF('Códigos Itaú (ref)'!$A$2:$A$44,$C1280)&gt;0,"ITAU",IF(AND(TRIM(UPPER($I1280))="CONTRATUAL",ISNUMBER(SEARCH("INDIVIDUAL",SUBSTITUTE(UPPER($D1280)," ","")))),"PREMIUM FREE",""))))</f>
        <v/>
      </c>
    </row>
    <row r="1281">
      <c r="AC1281">
        <f>IF($C1281="","",IF(COUNTIF('Códigos Santander (ref)'!$A$2:$A$79,$C1281)&gt;0,"SANTANDER",IF(COUNTIF('Códigos Itaú (ref)'!$A$2:$A$44,$C1281)&gt;0,"ITAU",IF(AND(TRIM(UPPER($I1281))="CONTRATUAL",ISNUMBER(SEARCH("INDIVIDUAL",SUBSTITUTE(UPPER($D1281)," ","")))),"PREMIUM FREE",""))))</f>
        <v/>
      </c>
    </row>
    <row r="1282">
      <c r="AC1282">
        <f>IF($C1282="","",IF(COUNTIF('Códigos Santander (ref)'!$A$2:$A$79,$C1282)&gt;0,"SANTANDER",IF(COUNTIF('Códigos Itaú (ref)'!$A$2:$A$44,$C1282)&gt;0,"ITAU",IF(AND(TRIM(UPPER($I1282))="CONTRATUAL",ISNUMBER(SEARCH("INDIVIDUAL",SUBSTITUTE(UPPER($D1282)," ","")))),"PREMIUM FREE",""))))</f>
        <v/>
      </c>
    </row>
    <row r="1283">
      <c r="AC1283">
        <f>IF($C1283="","",IF(COUNTIF('Códigos Santander (ref)'!$A$2:$A$79,$C1283)&gt;0,"SANTANDER",IF(COUNTIF('Códigos Itaú (ref)'!$A$2:$A$44,$C1283)&gt;0,"ITAU",IF(AND(TRIM(UPPER($I1283))="CONTRATUAL",ISNUMBER(SEARCH("INDIVIDUAL",SUBSTITUTE(UPPER($D1283)," ","")))),"PREMIUM FREE",""))))</f>
        <v/>
      </c>
    </row>
    <row r="1284">
      <c r="AC1284">
        <f>IF($C1284="","",IF(COUNTIF('Códigos Santander (ref)'!$A$2:$A$79,$C1284)&gt;0,"SANTANDER",IF(COUNTIF('Códigos Itaú (ref)'!$A$2:$A$44,$C1284)&gt;0,"ITAU",IF(AND(TRIM(UPPER($I1284))="CONTRATUAL",ISNUMBER(SEARCH("INDIVIDUAL",SUBSTITUTE(UPPER($D1284)," ","")))),"PREMIUM FREE",""))))</f>
        <v/>
      </c>
    </row>
    <row r="1285">
      <c r="AC1285">
        <f>IF($C1285="","",IF(COUNTIF('Códigos Santander (ref)'!$A$2:$A$79,$C1285)&gt;0,"SANTANDER",IF(COUNTIF('Códigos Itaú (ref)'!$A$2:$A$44,$C1285)&gt;0,"ITAU",IF(AND(TRIM(UPPER($I1285))="CONTRATUAL",ISNUMBER(SEARCH("INDIVIDUAL",SUBSTITUTE(UPPER($D1285)," ","")))),"PREMIUM FREE",""))))</f>
        <v/>
      </c>
    </row>
    <row r="1286">
      <c r="AC1286">
        <f>IF($C1286="","",IF(COUNTIF('Códigos Santander (ref)'!$A$2:$A$79,$C1286)&gt;0,"SANTANDER",IF(COUNTIF('Códigos Itaú (ref)'!$A$2:$A$44,$C1286)&gt;0,"ITAU",IF(AND(TRIM(UPPER($I1286))="CONTRATUAL",ISNUMBER(SEARCH("INDIVIDUAL",SUBSTITUTE(UPPER($D1286)," ","")))),"PREMIUM FREE",""))))</f>
        <v/>
      </c>
    </row>
    <row r="1287">
      <c r="AC1287">
        <f>IF($C1287="","",IF(COUNTIF('Códigos Santander (ref)'!$A$2:$A$79,$C1287)&gt;0,"SANTANDER",IF(COUNTIF('Códigos Itaú (ref)'!$A$2:$A$44,$C1287)&gt;0,"ITAU",IF(AND(TRIM(UPPER($I1287))="CONTRATUAL",ISNUMBER(SEARCH("INDIVIDUAL",SUBSTITUTE(UPPER($D1287)," ","")))),"PREMIUM FREE",""))))</f>
        <v/>
      </c>
    </row>
    <row r="1288">
      <c r="AC1288">
        <f>IF($C1288="","",IF(COUNTIF('Códigos Santander (ref)'!$A$2:$A$79,$C1288)&gt;0,"SANTANDER",IF(COUNTIF('Códigos Itaú (ref)'!$A$2:$A$44,$C1288)&gt;0,"ITAU",IF(AND(TRIM(UPPER($I1288))="CONTRATUAL",ISNUMBER(SEARCH("INDIVIDUAL",SUBSTITUTE(UPPER($D1288)," ","")))),"PREMIUM FREE",""))))</f>
        <v/>
      </c>
    </row>
    <row r="1289">
      <c r="AC1289">
        <f>IF($C1289="","",IF(COUNTIF('Códigos Santander (ref)'!$A$2:$A$79,$C1289)&gt;0,"SANTANDER",IF(COUNTIF('Códigos Itaú (ref)'!$A$2:$A$44,$C1289)&gt;0,"ITAU",IF(AND(TRIM(UPPER($I1289))="CONTRATUAL",ISNUMBER(SEARCH("INDIVIDUAL",SUBSTITUTE(UPPER($D1289)," ","")))),"PREMIUM FREE",""))))</f>
        <v/>
      </c>
    </row>
    <row r="1290">
      <c r="AC1290">
        <f>IF($C1290="","",IF(COUNTIF('Códigos Santander (ref)'!$A$2:$A$79,$C1290)&gt;0,"SANTANDER",IF(COUNTIF('Códigos Itaú (ref)'!$A$2:$A$44,$C1290)&gt;0,"ITAU",IF(AND(TRIM(UPPER($I1290))="CONTRATUAL",ISNUMBER(SEARCH("INDIVIDUAL",SUBSTITUTE(UPPER($D1290)," ","")))),"PREMIUM FREE",""))))</f>
        <v/>
      </c>
    </row>
    <row r="1291">
      <c r="AC1291">
        <f>IF($C1291="","",IF(COUNTIF('Códigos Santander (ref)'!$A$2:$A$79,$C1291)&gt;0,"SANTANDER",IF(COUNTIF('Códigos Itaú (ref)'!$A$2:$A$44,$C1291)&gt;0,"ITAU",IF(AND(TRIM(UPPER($I1291))="CONTRATUAL",ISNUMBER(SEARCH("INDIVIDUAL",SUBSTITUTE(UPPER($D1291)," ","")))),"PREMIUM FREE",""))))</f>
        <v/>
      </c>
    </row>
    <row r="1292">
      <c r="AC1292">
        <f>IF($C1292="","",IF(COUNTIF('Códigos Santander (ref)'!$A$2:$A$79,$C1292)&gt;0,"SANTANDER",IF(COUNTIF('Códigos Itaú (ref)'!$A$2:$A$44,$C1292)&gt;0,"ITAU",IF(AND(TRIM(UPPER($I1292))="CONTRATUAL",ISNUMBER(SEARCH("INDIVIDUAL",SUBSTITUTE(UPPER($D1292)," ","")))),"PREMIUM FREE",""))))</f>
        <v/>
      </c>
    </row>
    <row r="1293">
      <c r="AC1293">
        <f>IF($C1293="","",IF(COUNTIF('Códigos Santander (ref)'!$A$2:$A$79,$C1293)&gt;0,"SANTANDER",IF(COUNTIF('Códigos Itaú (ref)'!$A$2:$A$44,$C1293)&gt;0,"ITAU",IF(AND(TRIM(UPPER($I1293))="CONTRATUAL",ISNUMBER(SEARCH("INDIVIDUAL",SUBSTITUTE(UPPER($D1293)," ","")))),"PREMIUM FREE",""))))</f>
        <v/>
      </c>
    </row>
    <row r="1294">
      <c r="AC1294">
        <f>IF($C1294="","",IF(COUNTIF('Códigos Santander (ref)'!$A$2:$A$79,$C1294)&gt;0,"SANTANDER",IF(COUNTIF('Códigos Itaú (ref)'!$A$2:$A$44,$C1294)&gt;0,"ITAU",IF(AND(TRIM(UPPER($I1294))="CONTRATUAL",ISNUMBER(SEARCH("INDIVIDUAL",SUBSTITUTE(UPPER($D1294)," ","")))),"PREMIUM FREE",""))))</f>
        <v/>
      </c>
    </row>
    <row r="1295">
      <c r="AC1295">
        <f>IF($C1295="","",IF(COUNTIF('Códigos Santander (ref)'!$A$2:$A$79,$C1295)&gt;0,"SANTANDER",IF(COUNTIF('Códigos Itaú (ref)'!$A$2:$A$44,$C1295)&gt;0,"ITAU",IF(AND(TRIM(UPPER($I1295))="CONTRATUAL",ISNUMBER(SEARCH("INDIVIDUAL",SUBSTITUTE(UPPER($D1295)," ","")))),"PREMIUM FREE",""))))</f>
        <v/>
      </c>
    </row>
    <row r="1296">
      <c r="AC1296">
        <f>IF($C1296="","",IF(COUNTIF('Códigos Santander (ref)'!$A$2:$A$79,$C1296)&gt;0,"SANTANDER",IF(COUNTIF('Códigos Itaú (ref)'!$A$2:$A$44,$C1296)&gt;0,"ITAU",IF(AND(TRIM(UPPER($I1296))="CONTRATUAL",ISNUMBER(SEARCH("INDIVIDUAL",SUBSTITUTE(UPPER($D1296)," ","")))),"PREMIUM FREE",""))))</f>
        <v/>
      </c>
    </row>
    <row r="1297">
      <c r="AC1297">
        <f>IF($C1297="","",IF(COUNTIF('Códigos Santander (ref)'!$A$2:$A$79,$C1297)&gt;0,"SANTANDER",IF(COUNTIF('Códigos Itaú (ref)'!$A$2:$A$44,$C1297)&gt;0,"ITAU",IF(AND(TRIM(UPPER($I1297))="CONTRATUAL",ISNUMBER(SEARCH("INDIVIDUAL",SUBSTITUTE(UPPER($D1297)," ","")))),"PREMIUM FREE",""))))</f>
        <v/>
      </c>
    </row>
    <row r="1298">
      <c r="AC1298">
        <f>IF($C1298="","",IF(COUNTIF('Códigos Santander (ref)'!$A$2:$A$79,$C1298)&gt;0,"SANTANDER",IF(COUNTIF('Códigos Itaú (ref)'!$A$2:$A$44,$C1298)&gt;0,"ITAU",IF(AND(TRIM(UPPER($I1298))="CONTRATUAL",ISNUMBER(SEARCH("INDIVIDUAL",SUBSTITUTE(UPPER($D1298)," ","")))),"PREMIUM FREE",""))))</f>
        <v/>
      </c>
    </row>
    <row r="1299">
      <c r="AC1299">
        <f>IF($C1299="","",IF(COUNTIF('Códigos Santander (ref)'!$A$2:$A$79,$C1299)&gt;0,"SANTANDER",IF(COUNTIF('Códigos Itaú (ref)'!$A$2:$A$44,$C1299)&gt;0,"ITAU",IF(AND(TRIM(UPPER($I1299))="CONTRATUAL",ISNUMBER(SEARCH("INDIVIDUAL",SUBSTITUTE(UPPER($D1299)," ","")))),"PREMIUM FREE",""))))</f>
        <v/>
      </c>
    </row>
    <row r="1300">
      <c r="AC1300">
        <f>IF($C1300="","",IF(COUNTIF('Códigos Santander (ref)'!$A$2:$A$79,$C1300)&gt;0,"SANTANDER",IF(COUNTIF('Códigos Itaú (ref)'!$A$2:$A$44,$C1300)&gt;0,"ITAU",IF(AND(TRIM(UPPER($I1300))="CONTRATUAL",ISNUMBER(SEARCH("INDIVIDUAL",SUBSTITUTE(UPPER($D1300)," ","")))),"PREMIUM FREE",""))))</f>
        <v/>
      </c>
    </row>
    <row r="1301">
      <c r="AC1301">
        <f>IF($C1301="","",IF(COUNTIF('Códigos Santander (ref)'!$A$2:$A$79,$C1301)&gt;0,"SANTANDER",IF(COUNTIF('Códigos Itaú (ref)'!$A$2:$A$44,$C1301)&gt;0,"ITAU",IF(AND(TRIM(UPPER($I1301))="CONTRATUAL",ISNUMBER(SEARCH("INDIVIDUAL",SUBSTITUTE(UPPER($D1301)," ","")))),"PREMIUM FREE",""))))</f>
        <v/>
      </c>
    </row>
    <row r="1302">
      <c r="AC1302">
        <f>IF($C1302="","",IF(COUNTIF('Códigos Santander (ref)'!$A$2:$A$79,$C1302)&gt;0,"SANTANDER",IF(COUNTIF('Códigos Itaú (ref)'!$A$2:$A$44,$C1302)&gt;0,"ITAU",IF(AND(TRIM(UPPER($I1302))="CONTRATUAL",ISNUMBER(SEARCH("INDIVIDUAL",SUBSTITUTE(UPPER($D1302)," ","")))),"PREMIUM FREE",""))))</f>
        <v/>
      </c>
    </row>
    <row r="1303">
      <c r="AC1303">
        <f>IF($C1303="","",IF(COUNTIF('Códigos Santander (ref)'!$A$2:$A$79,$C1303)&gt;0,"SANTANDER",IF(COUNTIF('Códigos Itaú (ref)'!$A$2:$A$44,$C1303)&gt;0,"ITAU",IF(AND(TRIM(UPPER($I1303))="CONTRATUAL",ISNUMBER(SEARCH("INDIVIDUAL",SUBSTITUTE(UPPER($D1303)," ","")))),"PREMIUM FREE",""))))</f>
        <v/>
      </c>
    </row>
    <row r="1304">
      <c r="AC1304">
        <f>IF($C1304="","",IF(COUNTIF('Códigos Santander (ref)'!$A$2:$A$79,$C1304)&gt;0,"SANTANDER",IF(COUNTIF('Códigos Itaú (ref)'!$A$2:$A$44,$C1304)&gt;0,"ITAU",IF(AND(TRIM(UPPER($I1304))="CONTRATUAL",ISNUMBER(SEARCH("INDIVIDUAL",SUBSTITUTE(UPPER($D1304)," ","")))),"PREMIUM FREE",""))))</f>
        <v/>
      </c>
    </row>
    <row r="1305">
      <c r="AC1305">
        <f>IF($C1305="","",IF(COUNTIF('Códigos Santander (ref)'!$A$2:$A$79,$C1305)&gt;0,"SANTANDER",IF(COUNTIF('Códigos Itaú (ref)'!$A$2:$A$44,$C1305)&gt;0,"ITAU",IF(AND(TRIM(UPPER($I1305))="CONTRATUAL",ISNUMBER(SEARCH("INDIVIDUAL",SUBSTITUTE(UPPER($D1305)," ","")))),"PREMIUM FREE",""))))</f>
        <v/>
      </c>
    </row>
    <row r="1306">
      <c r="AC1306">
        <f>IF($C1306="","",IF(COUNTIF('Códigos Santander (ref)'!$A$2:$A$79,$C1306)&gt;0,"SANTANDER",IF(COUNTIF('Códigos Itaú (ref)'!$A$2:$A$44,$C1306)&gt;0,"ITAU",IF(AND(TRIM(UPPER($I1306))="CONTRATUAL",ISNUMBER(SEARCH("INDIVIDUAL",SUBSTITUTE(UPPER($D1306)," ","")))),"PREMIUM FREE",""))))</f>
        <v/>
      </c>
    </row>
    <row r="1307">
      <c r="AC1307">
        <f>IF($C1307="","",IF(COUNTIF('Códigos Santander (ref)'!$A$2:$A$79,$C1307)&gt;0,"SANTANDER",IF(COUNTIF('Códigos Itaú (ref)'!$A$2:$A$44,$C1307)&gt;0,"ITAU",IF(AND(TRIM(UPPER($I1307))="CONTRATUAL",ISNUMBER(SEARCH("INDIVIDUAL",SUBSTITUTE(UPPER($D1307)," ","")))),"PREMIUM FREE",""))))</f>
        <v/>
      </c>
    </row>
    <row r="1308">
      <c r="AC1308">
        <f>IF($C1308="","",IF(COUNTIF('Códigos Santander (ref)'!$A$2:$A$79,$C1308)&gt;0,"SANTANDER",IF(COUNTIF('Códigos Itaú (ref)'!$A$2:$A$44,$C1308)&gt;0,"ITAU",IF(AND(TRIM(UPPER($I1308))="CONTRATUAL",ISNUMBER(SEARCH("INDIVIDUAL",SUBSTITUTE(UPPER($D1308)," ","")))),"PREMIUM FREE",""))))</f>
        <v/>
      </c>
    </row>
    <row r="1309">
      <c r="AC1309">
        <f>IF($C1309="","",IF(COUNTIF('Códigos Santander (ref)'!$A$2:$A$79,$C1309)&gt;0,"SANTANDER",IF(COUNTIF('Códigos Itaú (ref)'!$A$2:$A$44,$C1309)&gt;0,"ITAU",IF(AND(TRIM(UPPER($I1309))="CONTRATUAL",ISNUMBER(SEARCH("INDIVIDUAL",SUBSTITUTE(UPPER($D1309)," ","")))),"PREMIUM FREE",""))))</f>
        <v/>
      </c>
    </row>
    <row r="1310">
      <c r="AC1310">
        <f>IF($C1310="","",IF(COUNTIF('Códigos Santander (ref)'!$A$2:$A$79,$C1310)&gt;0,"SANTANDER",IF(COUNTIF('Códigos Itaú (ref)'!$A$2:$A$44,$C1310)&gt;0,"ITAU",IF(AND(TRIM(UPPER($I1310))="CONTRATUAL",ISNUMBER(SEARCH("INDIVIDUAL",SUBSTITUTE(UPPER($D1310)," ","")))),"PREMIUM FREE",""))))</f>
        <v/>
      </c>
    </row>
    <row r="1311">
      <c r="AC1311">
        <f>IF($C1311="","",IF(COUNTIF('Códigos Santander (ref)'!$A$2:$A$79,$C1311)&gt;0,"SANTANDER",IF(COUNTIF('Códigos Itaú (ref)'!$A$2:$A$44,$C1311)&gt;0,"ITAU",IF(AND(TRIM(UPPER($I1311))="CONTRATUAL",ISNUMBER(SEARCH("INDIVIDUAL",SUBSTITUTE(UPPER($D1311)," ","")))),"PREMIUM FREE",""))))</f>
        <v/>
      </c>
    </row>
    <row r="1312">
      <c r="AC1312">
        <f>IF($C1312="","",IF(COUNTIF('Códigos Santander (ref)'!$A$2:$A$79,$C1312)&gt;0,"SANTANDER",IF(COUNTIF('Códigos Itaú (ref)'!$A$2:$A$44,$C1312)&gt;0,"ITAU",IF(AND(TRIM(UPPER($I1312))="CONTRATUAL",ISNUMBER(SEARCH("INDIVIDUAL",SUBSTITUTE(UPPER($D1312)," ","")))),"PREMIUM FREE",""))))</f>
        <v/>
      </c>
    </row>
    <row r="1313">
      <c r="AC1313">
        <f>IF($C1313="","",IF(COUNTIF('Códigos Santander (ref)'!$A$2:$A$79,$C1313)&gt;0,"SANTANDER",IF(COUNTIF('Códigos Itaú (ref)'!$A$2:$A$44,$C1313)&gt;0,"ITAU",IF(AND(TRIM(UPPER($I1313))="CONTRATUAL",ISNUMBER(SEARCH("INDIVIDUAL",SUBSTITUTE(UPPER($D1313)," ","")))),"PREMIUM FREE",""))))</f>
        <v/>
      </c>
    </row>
    <row r="1314">
      <c r="AC1314">
        <f>IF($C1314="","",IF(COUNTIF('Códigos Santander (ref)'!$A$2:$A$79,$C1314)&gt;0,"SANTANDER",IF(COUNTIF('Códigos Itaú (ref)'!$A$2:$A$44,$C1314)&gt;0,"ITAU",IF(AND(TRIM(UPPER($I1314))="CONTRATUAL",ISNUMBER(SEARCH("INDIVIDUAL",SUBSTITUTE(UPPER($D1314)," ","")))),"PREMIUM FREE",""))))</f>
        <v/>
      </c>
    </row>
    <row r="1315">
      <c r="AC1315">
        <f>IF($C1315="","",IF(COUNTIF('Códigos Santander (ref)'!$A$2:$A$79,$C1315)&gt;0,"SANTANDER",IF(COUNTIF('Códigos Itaú (ref)'!$A$2:$A$44,$C1315)&gt;0,"ITAU",IF(AND(TRIM(UPPER($I1315))="CONTRATUAL",ISNUMBER(SEARCH("INDIVIDUAL",SUBSTITUTE(UPPER($D1315)," ","")))),"PREMIUM FREE",""))))</f>
        <v/>
      </c>
    </row>
    <row r="1316">
      <c r="AC1316">
        <f>IF($C1316="","",IF(COUNTIF('Códigos Santander (ref)'!$A$2:$A$79,$C1316)&gt;0,"SANTANDER",IF(COUNTIF('Códigos Itaú (ref)'!$A$2:$A$44,$C1316)&gt;0,"ITAU",IF(AND(TRIM(UPPER($I1316))="CONTRATUAL",ISNUMBER(SEARCH("INDIVIDUAL",SUBSTITUTE(UPPER($D1316)," ","")))),"PREMIUM FREE",""))))</f>
        <v/>
      </c>
    </row>
    <row r="1317">
      <c r="AC1317">
        <f>IF($C1317="","",IF(COUNTIF('Códigos Santander (ref)'!$A$2:$A$79,$C1317)&gt;0,"SANTANDER",IF(COUNTIF('Códigos Itaú (ref)'!$A$2:$A$44,$C1317)&gt;0,"ITAU",IF(AND(TRIM(UPPER($I1317))="CONTRATUAL",ISNUMBER(SEARCH("INDIVIDUAL",SUBSTITUTE(UPPER($D1317)," ","")))),"PREMIUM FREE",""))))</f>
        <v/>
      </c>
    </row>
    <row r="1318">
      <c r="AC1318">
        <f>IF($C1318="","",IF(COUNTIF('Códigos Santander (ref)'!$A$2:$A$79,$C1318)&gt;0,"SANTANDER",IF(COUNTIF('Códigos Itaú (ref)'!$A$2:$A$44,$C1318)&gt;0,"ITAU",IF(AND(TRIM(UPPER($I1318))="CONTRATUAL",ISNUMBER(SEARCH("INDIVIDUAL",SUBSTITUTE(UPPER($D1318)," ","")))),"PREMIUM FREE",""))))</f>
        <v/>
      </c>
    </row>
    <row r="1319">
      <c r="AC1319">
        <f>IF($C1319="","",IF(COUNTIF('Códigos Santander (ref)'!$A$2:$A$79,$C1319)&gt;0,"SANTANDER",IF(COUNTIF('Códigos Itaú (ref)'!$A$2:$A$44,$C1319)&gt;0,"ITAU",IF(AND(TRIM(UPPER($I1319))="CONTRATUAL",ISNUMBER(SEARCH("INDIVIDUAL",SUBSTITUTE(UPPER($D1319)," ","")))),"PREMIUM FREE",""))))</f>
        <v/>
      </c>
    </row>
    <row r="1320">
      <c r="AC1320">
        <f>IF($C1320="","",IF(COUNTIF('Códigos Santander (ref)'!$A$2:$A$79,$C1320)&gt;0,"SANTANDER",IF(COUNTIF('Códigos Itaú (ref)'!$A$2:$A$44,$C1320)&gt;0,"ITAU",IF(AND(TRIM(UPPER($I1320))="CONTRATUAL",ISNUMBER(SEARCH("INDIVIDUAL",SUBSTITUTE(UPPER($D1320)," ","")))),"PREMIUM FREE",""))))</f>
        <v/>
      </c>
    </row>
    <row r="1321">
      <c r="AC1321">
        <f>IF($C1321="","",IF(COUNTIF('Códigos Santander (ref)'!$A$2:$A$79,$C1321)&gt;0,"SANTANDER",IF(COUNTIF('Códigos Itaú (ref)'!$A$2:$A$44,$C1321)&gt;0,"ITAU",IF(AND(TRIM(UPPER($I1321))="CONTRATUAL",ISNUMBER(SEARCH("INDIVIDUAL",SUBSTITUTE(UPPER($D1321)," ","")))),"PREMIUM FREE",""))))</f>
        <v/>
      </c>
    </row>
    <row r="1322">
      <c r="AC1322">
        <f>IF($C1322="","",IF(COUNTIF('Códigos Santander (ref)'!$A$2:$A$79,$C1322)&gt;0,"SANTANDER",IF(COUNTIF('Códigos Itaú (ref)'!$A$2:$A$44,$C1322)&gt;0,"ITAU",IF(AND(TRIM(UPPER($I1322))="CONTRATUAL",ISNUMBER(SEARCH("INDIVIDUAL",SUBSTITUTE(UPPER($D1322)," ","")))),"PREMIUM FREE",""))))</f>
        <v/>
      </c>
    </row>
    <row r="1323">
      <c r="AC1323">
        <f>IF($C1323="","",IF(COUNTIF('Códigos Santander (ref)'!$A$2:$A$79,$C1323)&gt;0,"SANTANDER",IF(COUNTIF('Códigos Itaú (ref)'!$A$2:$A$44,$C1323)&gt;0,"ITAU",IF(AND(TRIM(UPPER($I1323))="CONTRATUAL",ISNUMBER(SEARCH("INDIVIDUAL",SUBSTITUTE(UPPER($D1323)," ","")))),"PREMIUM FREE",""))))</f>
        <v/>
      </c>
    </row>
    <row r="1324">
      <c r="AC1324">
        <f>IF($C1324="","",IF(COUNTIF('Códigos Santander (ref)'!$A$2:$A$79,$C1324)&gt;0,"SANTANDER",IF(COUNTIF('Códigos Itaú (ref)'!$A$2:$A$44,$C1324)&gt;0,"ITAU",IF(AND(TRIM(UPPER($I1324))="CONTRATUAL",ISNUMBER(SEARCH("INDIVIDUAL",SUBSTITUTE(UPPER($D1324)," ","")))),"PREMIUM FREE",""))))</f>
        <v/>
      </c>
    </row>
    <row r="1325">
      <c r="AC1325">
        <f>IF($C1325="","",IF(COUNTIF('Códigos Santander (ref)'!$A$2:$A$79,$C1325)&gt;0,"SANTANDER",IF(COUNTIF('Códigos Itaú (ref)'!$A$2:$A$44,$C1325)&gt;0,"ITAU",IF(AND(TRIM(UPPER($I1325))="CONTRATUAL",ISNUMBER(SEARCH("INDIVIDUAL",SUBSTITUTE(UPPER($D1325)," ","")))),"PREMIUM FREE",""))))</f>
        <v/>
      </c>
    </row>
    <row r="1326">
      <c r="AC1326">
        <f>IF($C1326="","",IF(COUNTIF('Códigos Santander (ref)'!$A$2:$A$79,$C1326)&gt;0,"SANTANDER",IF(COUNTIF('Códigos Itaú (ref)'!$A$2:$A$44,$C1326)&gt;0,"ITAU",IF(AND(TRIM(UPPER($I1326))="CONTRATUAL",ISNUMBER(SEARCH("INDIVIDUAL",SUBSTITUTE(UPPER($D1326)," ","")))),"PREMIUM FREE",""))))</f>
        <v/>
      </c>
    </row>
    <row r="1327">
      <c r="AC1327">
        <f>IF($C1327="","",IF(COUNTIF('Códigos Santander (ref)'!$A$2:$A$79,$C1327)&gt;0,"SANTANDER",IF(COUNTIF('Códigos Itaú (ref)'!$A$2:$A$44,$C1327)&gt;0,"ITAU",IF(AND(TRIM(UPPER($I1327))="CONTRATUAL",ISNUMBER(SEARCH("INDIVIDUAL",SUBSTITUTE(UPPER($D1327)," ","")))),"PREMIUM FREE",""))))</f>
        <v/>
      </c>
    </row>
    <row r="1328">
      <c r="AC1328">
        <f>IF($C1328="","",IF(COUNTIF('Códigos Santander (ref)'!$A$2:$A$79,$C1328)&gt;0,"SANTANDER",IF(COUNTIF('Códigos Itaú (ref)'!$A$2:$A$44,$C1328)&gt;0,"ITAU",IF(AND(TRIM(UPPER($I1328))="CONTRATUAL",ISNUMBER(SEARCH("INDIVIDUAL",SUBSTITUTE(UPPER($D1328)," ","")))),"PREMIUM FREE",""))))</f>
        <v/>
      </c>
    </row>
    <row r="1329">
      <c r="AC1329">
        <f>IF($C1329="","",IF(COUNTIF('Códigos Santander (ref)'!$A$2:$A$79,$C1329)&gt;0,"SANTANDER",IF(COUNTIF('Códigos Itaú (ref)'!$A$2:$A$44,$C1329)&gt;0,"ITAU",IF(AND(TRIM(UPPER($I1329))="CONTRATUAL",ISNUMBER(SEARCH("INDIVIDUAL",SUBSTITUTE(UPPER($D1329)," ","")))),"PREMIUM FREE",""))))</f>
        <v/>
      </c>
    </row>
    <row r="1330">
      <c r="AC1330">
        <f>IF($C1330="","",IF(COUNTIF('Códigos Santander (ref)'!$A$2:$A$79,$C1330)&gt;0,"SANTANDER",IF(COUNTIF('Códigos Itaú (ref)'!$A$2:$A$44,$C1330)&gt;0,"ITAU",IF(AND(TRIM(UPPER($I1330))="CONTRATUAL",ISNUMBER(SEARCH("INDIVIDUAL",SUBSTITUTE(UPPER($D1330)," ","")))),"PREMIUM FREE",""))))</f>
        <v/>
      </c>
    </row>
    <row r="1331">
      <c r="AC1331">
        <f>IF($C1331="","",IF(COUNTIF('Códigos Santander (ref)'!$A$2:$A$79,$C1331)&gt;0,"SANTANDER",IF(COUNTIF('Códigos Itaú (ref)'!$A$2:$A$44,$C1331)&gt;0,"ITAU",IF(AND(TRIM(UPPER($I1331))="CONTRATUAL",ISNUMBER(SEARCH("INDIVIDUAL",SUBSTITUTE(UPPER($D1331)," ","")))),"PREMIUM FREE",""))))</f>
        <v/>
      </c>
    </row>
    <row r="1332">
      <c r="AC1332">
        <f>IF($C1332="","",IF(COUNTIF('Códigos Santander (ref)'!$A$2:$A$79,$C1332)&gt;0,"SANTANDER",IF(COUNTIF('Códigos Itaú (ref)'!$A$2:$A$44,$C1332)&gt;0,"ITAU",IF(AND(TRIM(UPPER($I1332))="CONTRATUAL",ISNUMBER(SEARCH("INDIVIDUAL",SUBSTITUTE(UPPER($D1332)," ","")))),"PREMIUM FREE",""))))</f>
        <v/>
      </c>
    </row>
    <row r="1333">
      <c r="AC1333">
        <f>IF($C1333="","",IF(COUNTIF('Códigos Santander (ref)'!$A$2:$A$79,$C1333)&gt;0,"SANTANDER",IF(COUNTIF('Códigos Itaú (ref)'!$A$2:$A$44,$C1333)&gt;0,"ITAU",IF(AND(TRIM(UPPER($I1333))="CONTRATUAL",ISNUMBER(SEARCH("INDIVIDUAL",SUBSTITUTE(UPPER($D1333)," ","")))),"PREMIUM FREE",""))))</f>
        <v/>
      </c>
    </row>
    <row r="1334">
      <c r="AC1334">
        <f>IF($C1334="","",IF(COUNTIF('Códigos Santander (ref)'!$A$2:$A$79,$C1334)&gt;0,"SANTANDER",IF(COUNTIF('Códigos Itaú (ref)'!$A$2:$A$44,$C1334)&gt;0,"ITAU",IF(AND(TRIM(UPPER($I1334))="CONTRATUAL",ISNUMBER(SEARCH("INDIVIDUAL",SUBSTITUTE(UPPER($D1334)," ","")))),"PREMIUM FREE",""))))</f>
        <v/>
      </c>
    </row>
    <row r="1335">
      <c r="AC1335">
        <f>IF($C1335="","",IF(COUNTIF('Códigos Santander (ref)'!$A$2:$A$79,$C1335)&gt;0,"SANTANDER",IF(COUNTIF('Códigos Itaú (ref)'!$A$2:$A$44,$C1335)&gt;0,"ITAU",IF(AND(TRIM(UPPER($I1335))="CONTRATUAL",ISNUMBER(SEARCH("INDIVIDUAL",SUBSTITUTE(UPPER($D1335)," ","")))),"PREMIUM FREE",""))))</f>
        <v/>
      </c>
    </row>
    <row r="1336">
      <c r="AC1336">
        <f>IF($C1336="","",IF(COUNTIF('Códigos Santander (ref)'!$A$2:$A$79,$C1336)&gt;0,"SANTANDER",IF(COUNTIF('Códigos Itaú (ref)'!$A$2:$A$44,$C1336)&gt;0,"ITAU",IF(AND(TRIM(UPPER($I1336))="CONTRATUAL",ISNUMBER(SEARCH("INDIVIDUAL",SUBSTITUTE(UPPER($D1336)," ","")))),"PREMIUM FREE",""))))</f>
        <v/>
      </c>
    </row>
    <row r="1337">
      <c r="AC1337">
        <f>IF($C1337="","",IF(COUNTIF('Códigos Santander (ref)'!$A$2:$A$79,$C1337)&gt;0,"SANTANDER",IF(COUNTIF('Códigos Itaú (ref)'!$A$2:$A$44,$C1337)&gt;0,"ITAU",IF(AND(TRIM(UPPER($I1337))="CONTRATUAL",ISNUMBER(SEARCH("INDIVIDUAL",SUBSTITUTE(UPPER($D1337)," ","")))),"PREMIUM FREE",""))))</f>
        <v/>
      </c>
    </row>
    <row r="1338">
      <c r="AC1338">
        <f>IF($C1338="","",IF(COUNTIF('Códigos Santander (ref)'!$A$2:$A$79,$C1338)&gt;0,"SANTANDER",IF(COUNTIF('Códigos Itaú (ref)'!$A$2:$A$44,$C1338)&gt;0,"ITAU",IF(AND(TRIM(UPPER($I1338))="CONTRATUAL",ISNUMBER(SEARCH("INDIVIDUAL",SUBSTITUTE(UPPER($D1338)," ","")))),"PREMIUM FREE",""))))</f>
        <v/>
      </c>
    </row>
    <row r="1339">
      <c r="AC1339">
        <f>IF($C1339="","",IF(COUNTIF('Códigos Santander (ref)'!$A$2:$A$79,$C1339)&gt;0,"SANTANDER",IF(COUNTIF('Códigos Itaú (ref)'!$A$2:$A$44,$C1339)&gt;0,"ITAU",IF(AND(TRIM(UPPER($I1339))="CONTRATUAL",ISNUMBER(SEARCH("INDIVIDUAL",SUBSTITUTE(UPPER($D1339)," ","")))),"PREMIUM FREE",""))))</f>
        <v/>
      </c>
    </row>
    <row r="1340">
      <c r="AC1340">
        <f>IF($C1340="","",IF(COUNTIF('Códigos Santander (ref)'!$A$2:$A$79,$C1340)&gt;0,"SANTANDER",IF(COUNTIF('Códigos Itaú (ref)'!$A$2:$A$44,$C1340)&gt;0,"ITAU",IF(AND(TRIM(UPPER($I1340))="CONTRATUAL",ISNUMBER(SEARCH("INDIVIDUAL",SUBSTITUTE(UPPER($D1340)," ","")))),"PREMIUM FREE",""))))</f>
        <v/>
      </c>
    </row>
    <row r="1341">
      <c r="AC1341">
        <f>IF($C1341="","",IF(COUNTIF('Códigos Santander (ref)'!$A$2:$A$79,$C1341)&gt;0,"SANTANDER",IF(COUNTIF('Códigos Itaú (ref)'!$A$2:$A$44,$C1341)&gt;0,"ITAU",IF(AND(TRIM(UPPER($I1341))="CONTRATUAL",ISNUMBER(SEARCH("INDIVIDUAL",SUBSTITUTE(UPPER($D1341)," ","")))),"PREMIUM FREE",""))))</f>
        <v/>
      </c>
    </row>
    <row r="1342">
      <c r="AC1342">
        <f>IF($C1342="","",IF(COUNTIF('Códigos Santander (ref)'!$A$2:$A$79,$C1342)&gt;0,"SANTANDER",IF(COUNTIF('Códigos Itaú (ref)'!$A$2:$A$44,$C1342)&gt;0,"ITAU",IF(AND(TRIM(UPPER($I1342))="CONTRATUAL",ISNUMBER(SEARCH("INDIVIDUAL",SUBSTITUTE(UPPER($D1342)," ","")))),"PREMIUM FREE",""))))</f>
        <v/>
      </c>
    </row>
    <row r="1343">
      <c r="AC1343">
        <f>IF($C1343="","",IF(COUNTIF('Códigos Santander (ref)'!$A$2:$A$79,$C1343)&gt;0,"SANTANDER",IF(COUNTIF('Códigos Itaú (ref)'!$A$2:$A$44,$C1343)&gt;0,"ITAU",IF(AND(TRIM(UPPER($I1343))="CONTRATUAL",ISNUMBER(SEARCH("INDIVIDUAL",SUBSTITUTE(UPPER($D1343)," ","")))),"PREMIUM FREE",""))))</f>
        <v/>
      </c>
    </row>
    <row r="1344">
      <c r="AC1344">
        <f>IF($C1344="","",IF(COUNTIF('Códigos Santander (ref)'!$A$2:$A$79,$C1344)&gt;0,"SANTANDER",IF(COUNTIF('Códigos Itaú (ref)'!$A$2:$A$44,$C1344)&gt;0,"ITAU",IF(AND(TRIM(UPPER($I1344))="CONTRATUAL",ISNUMBER(SEARCH("INDIVIDUAL",SUBSTITUTE(UPPER($D1344)," ","")))),"PREMIUM FREE",""))))</f>
        <v/>
      </c>
    </row>
    <row r="1345">
      <c r="AC1345">
        <f>IF($C1345="","",IF(COUNTIF('Códigos Santander (ref)'!$A$2:$A$79,$C1345)&gt;0,"SANTANDER",IF(COUNTIF('Códigos Itaú (ref)'!$A$2:$A$44,$C1345)&gt;0,"ITAU",IF(AND(TRIM(UPPER($I1345))="CONTRATUAL",ISNUMBER(SEARCH("INDIVIDUAL",SUBSTITUTE(UPPER($D1345)," ","")))),"PREMIUM FREE",""))))</f>
        <v/>
      </c>
    </row>
    <row r="1346">
      <c r="AC1346">
        <f>IF($C1346="","",IF(COUNTIF('Códigos Santander (ref)'!$A$2:$A$79,$C1346)&gt;0,"SANTANDER",IF(COUNTIF('Códigos Itaú (ref)'!$A$2:$A$44,$C1346)&gt;0,"ITAU",IF(AND(TRIM(UPPER($I1346))="CONTRATUAL",ISNUMBER(SEARCH("INDIVIDUAL",SUBSTITUTE(UPPER($D1346)," ","")))),"PREMIUM FREE",""))))</f>
        <v/>
      </c>
    </row>
    <row r="1347">
      <c r="AC1347">
        <f>IF($C1347="","",IF(COUNTIF('Códigos Santander (ref)'!$A$2:$A$79,$C1347)&gt;0,"SANTANDER",IF(COUNTIF('Códigos Itaú (ref)'!$A$2:$A$44,$C1347)&gt;0,"ITAU",IF(AND(TRIM(UPPER($I1347))="CONTRATUAL",ISNUMBER(SEARCH("INDIVIDUAL",SUBSTITUTE(UPPER($D1347)," ","")))),"PREMIUM FREE",""))))</f>
        <v/>
      </c>
    </row>
    <row r="1348">
      <c r="AC1348">
        <f>IF($C1348="","",IF(COUNTIF('Códigos Santander (ref)'!$A$2:$A$79,$C1348)&gt;0,"SANTANDER",IF(COUNTIF('Códigos Itaú (ref)'!$A$2:$A$44,$C1348)&gt;0,"ITAU",IF(AND(TRIM(UPPER($I1348))="CONTRATUAL",ISNUMBER(SEARCH("INDIVIDUAL",SUBSTITUTE(UPPER($D1348)," ","")))),"PREMIUM FREE",""))))</f>
        <v/>
      </c>
    </row>
    <row r="1349">
      <c r="AC1349">
        <f>IF($C1349="","",IF(COUNTIF('Códigos Santander (ref)'!$A$2:$A$79,$C1349)&gt;0,"SANTANDER",IF(COUNTIF('Códigos Itaú (ref)'!$A$2:$A$44,$C1349)&gt;0,"ITAU",IF(AND(TRIM(UPPER($I1349))="CONTRATUAL",ISNUMBER(SEARCH("INDIVIDUAL",SUBSTITUTE(UPPER($D1349)," ","")))),"PREMIUM FREE",""))))</f>
        <v/>
      </c>
    </row>
    <row r="1350">
      <c r="AC1350">
        <f>IF($C1350="","",IF(COUNTIF('Códigos Santander (ref)'!$A$2:$A$79,$C1350)&gt;0,"SANTANDER",IF(COUNTIF('Códigos Itaú (ref)'!$A$2:$A$44,$C1350)&gt;0,"ITAU",IF(AND(TRIM(UPPER($I1350))="CONTRATUAL",ISNUMBER(SEARCH("INDIVIDUAL",SUBSTITUTE(UPPER($D1350)," ","")))),"PREMIUM FREE",""))))</f>
        <v/>
      </c>
    </row>
    <row r="1351">
      <c r="AC1351">
        <f>IF($C1351="","",IF(COUNTIF('Códigos Santander (ref)'!$A$2:$A$79,$C1351)&gt;0,"SANTANDER",IF(COUNTIF('Códigos Itaú (ref)'!$A$2:$A$44,$C1351)&gt;0,"ITAU",IF(AND(TRIM(UPPER($I1351))="CONTRATUAL",ISNUMBER(SEARCH("INDIVIDUAL",SUBSTITUTE(UPPER($D1351)," ","")))),"PREMIUM FREE",""))))</f>
        <v/>
      </c>
    </row>
    <row r="1352">
      <c r="AC1352">
        <f>IF($C1352="","",IF(COUNTIF('Códigos Santander (ref)'!$A$2:$A$79,$C1352)&gt;0,"SANTANDER",IF(COUNTIF('Códigos Itaú (ref)'!$A$2:$A$44,$C1352)&gt;0,"ITAU",IF(AND(TRIM(UPPER($I1352))="CONTRATUAL",ISNUMBER(SEARCH("INDIVIDUAL",SUBSTITUTE(UPPER($D1352)," ","")))),"PREMIUM FREE",""))))</f>
        <v/>
      </c>
    </row>
    <row r="1353">
      <c r="AC1353">
        <f>IF($C1353="","",IF(COUNTIF('Códigos Santander (ref)'!$A$2:$A$79,$C1353)&gt;0,"SANTANDER",IF(COUNTIF('Códigos Itaú (ref)'!$A$2:$A$44,$C1353)&gt;0,"ITAU",IF(AND(TRIM(UPPER($I1353))="CONTRATUAL",ISNUMBER(SEARCH("INDIVIDUAL",SUBSTITUTE(UPPER($D1353)," ","")))),"PREMIUM FREE",""))))</f>
        <v/>
      </c>
    </row>
    <row r="1354">
      <c r="AC1354">
        <f>IF($C1354="","",IF(COUNTIF('Códigos Santander (ref)'!$A$2:$A$79,$C1354)&gt;0,"SANTANDER",IF(COUNTIF('Códigos Itaú (ref)'!$A$2:$A$44,$C1354)&gt;0,"ITAU",IF(AND(TRIM(UPPER($I1354))="CONTRATUAL",ISNUMBER(SEARCH("INDIVIDUAL",SUBSTITUTE(UPPER($D1354)," ","")))),"PREMIUM FREE",""))))</f>
        <v/>
      </c>
    </row>
    <row r="1355">
      <c r="AC1355">
        <f>IF($C1355="","",IF(COUNTIF('Códigos Santander (ref)'!$A$2:$A$79,$C1355)&gt;0,"SANTANDER",IF(COUNTIF('Códigos Itaú (ref)'!$A$2:$A$44,$C1355)&gt;0,"ITAU",IF(AND(TRIM(UPPER($I1355))="CONTRATUAL",ISNUMBER(SEARCH("INDIVIDUAL",SUBSTITUTE(UPPER($D1355)," ","")))),"PREMIUM FREE",""))))</f>
        <v/>
      </c>
    </row>
    <row r="1356">
      <c r="AC1356">
        <f>IF($C1356="","",IF(COUNTIF('Códigos Santander (ref)'!$A$2:$A$79,$C1356)&gt;0,"SANTANDER",IF(COUNTIF('Códigos Itaú (ref)'!$A$2:$A$44,$C1356)&gt;0,"ITAU",IF(AND(TRIM(UPPER($I1356))="CONTRATUAL",ISNUMBER(SEARCH("INDIVIDUAL",SUBSTITUTE(UPPER($D1356)," ","")))),"PREMIUM FREE",""))))</f>
        <v/>
      </c>
    </row>
    <row r="1357">
      <c r="AC1357">
        <f>IF($C1357="","",IF(COUNTIF('Códigos Santander (ref)'!$A$2:$A$79,$C1357)&gt;0,"SANTANDER",IF(COUNTIF('Códigos Itaú (ref)'!$A$2:$A$44,$C1357)&gt;0,"ITAU",IF(AND(TRIM(UPPER($I1357))="CONTRATUAL",ISNUMBER(SEARCH("INDIVIDUAL",SUBSTITUTE(UPPER($D1357)," ","")))),"PREMIUM FREE",""))))</f>
        <v/>
      </c>
    </row>
    <row r="1358">
      <c r="AC1358">
        <f>IF($C1358="","",IF(COUNTIF('Códigos Santander (ref)'!$A$2:$A$79,$C1358)&gt;0,"SANTANDER",IF(COUNTIF('Códigos Itaú (ref)'!$A$2:$A$44,$C1358)&gt;0,"ITAU",IF(AND(TRIM(UPPER($I1358))="CONTRATUAL",ISNUMBER(SEARCH("INDIVIDUAL",SUBSTITUTE(UPPER($D1358)," ","")))),"PREMIUM FREE",""))))</f>
        <v/>
      </c>
    </row>
    <row r="1359">
      <c r="AC1359">
        <f>IF($C1359="","",IF(COUNTIF('Códigos Santander (ref)'!$A$2:$A$79,$C1359)&gt;0,"SANTANDER",IF(COUNTIF('Códigos Itaú (ref)'!$A$2:$A$44,$C1359)&gt;0,"ITAU",IF(AND(TRIM(UPPER($I1359))="CONTRATUAL",ISNUMBER(SEARCH("INDIVIDUAL",SUBSTITUTE(UPPER($D1359)," ","")))),"PREMIUM FREE",""))))</f>
        <v/>
      </c>
    </row>
    <row r="1360">
      <c r="AC1360">
        <f>IF($C1360="","",IF(COUNTIF('Códigos Santander (ref)'!$A$2:$A$79,$C1360)&gt;0,"SANTANDER",IF(COUNTIF('Códigos Itaú (ref)'!$A$2:$A$44,$C1360)&gt;0,"ITAU",IF(AND(TRIM(UPPER($I1360))="CONTRATUAL",ISNUMBER(SEARCH("INDIVIDUAL",SUBSTITUTE(UPPER($D1360)," ","")))),"PREMIUM FREE",""))))</f>
        <v/>
      </c>
    </row>
    <row r="1361">
      <c r="AC1361">
        <f>IF($C1361="","",IF(COUNTIF('Códigos Santander (ref)'!$A$2:$A$79,$C1361)&gt;0,"SANTANDER",IF(COUNTIF('Códigos Itaú (ref)'!$A$2:$A$44,$C1361)&gt;0,"ITAU",IF(AND(TRIM(UPPER($I1361))="CONTRATUAL",ISNUMBER(SEARCH("INDIVIDUAL",SUBSTITUTE(UPPER($D1361)," ","")))),"PREMIUM FREE",""))))</f>
        <v/>
      </c>
    </row>
    <row r="1362">
      <c r="AC1362">
        <f>IF($C1362="","",IF(COUNTIF('Códigos Santander (ref)'!$A$2:$A$79,$C1362)&gt;0,"SANTANDER",IF(COUNTIF('Códigos Itaú (ref)'!$A$2:$A$44,$C1362)&gt;0,"ITAU",IF(AND(TRIM(UPPER($I1362))="CONTRATUAL",ISNUMBER(SEARCH("INDIVIDUAL",SUBSTITUTE(UPPER($D1362)," ","")))),"PREMIUM FREE",""))))</f>
        <v/>
      </c>
    </row>
    <row r="1363">
      <c r="AC1363">
        <f>IF($C1363="","",IF(COUNTIF('Códigos Santander (ref)'!$A$2:$A$79,$C1363)&gt;0,"SANTANDER",IF(COUNTIF('Códigos Itaú (ref)'!$A$2:$A$44,$C1363)&gt;0,"ITAU",IF(AND(TRIM(UPPER($I1363))="CONTRATUAL",ISNUMBER(SEARCH("INDIVIDUAL",SUBSTITUTE(UPPER($D1363)," ","")))),"PREMIUM FREE",""))))</f>
        <v/>
      </c>
    </row>
    <row r="1364">
      <c r="AC1364">
        <f>IF($C1364="","",IF(COUNTIF('Códigos Santander (ref)'!$A$2:$A$79,$C1364)&gt;0,"SANTANDER",IF(COUNTIF('Códigos Itaú (ref)'!$A$2:$A$44,$C1364)&gt;0,"ITAU",IF(AND(TRIM(UPPER($I1364))="CONTRATUAL",ISNUMBER(SEARCH("INDIVIDUAL",SUBSTITUTE(UPPER($D1364)," ","")))),"PREMIUM FREE",""))))</f>
        <v/>
      </c>
    </row>
    <row r="1365">
      <c r="AC1365">
        <f>IF($C1365="","",IF(COUNTIF('Códigos Santander (ref)'!$A$2:$A$79,$C1365)&gt;0,"SANTANDER",IF(COUNTIF('Códigos Itaú (ref)'!$A$2:$A$44,$C1365)&gt;0,"ITAU",IF(AND(TRIM(UPPER($I1365))="CONTRATUAL",ISNUMBER(SEARCH("INDIVIDUAL",SUBSTITUTE(UPPER($D1365)," ","")))),"PREMIUM FREE",""))))</f>
        <v/>
      </c>
    </row>
    <row r="1366">
      <c r="AC1366">
        <f>IF($C1366="","",IF(COUNTIF('Códigos Santander (ref)'!$A$2:$A$79,$C1366)&gt;0,"SANTANDER",IF(COUNTIF('Códigos Itaú (ref)'!$A$2:$A$44,$C1366)&gt;0,"ITAU",IF(AND(TRIM(UPPER($I1366))="CONTRATUAL",ISNUMBER(SEARCH("INDIVIDUAL",SUBSTITUTE(UPPER($D1366)," ","")))),"PREMIUM FREE",""))))</f>
        <v/>
      </c>
    </row>
    <row r="1367">
      <c r="AC1367">
        <f>IF($C1367="","",IF(COUNTIF('Códigos Santander (ref)'!$A$2:$A$79,$C1367)&gt;0,"SANTANDER",IF(COUNTIF('Códigos Itaú (ref)'!$A$2:$A$44,$C1367)&gt;0,"ITAU",IF(AND(TRIM(UPPER($I1367))="CONTRATUAL",ISNUMBER(SEARCH("INDIVIDUAL",SUBSTITUTE(UPPER($D1367)," ","")))),"PREMIUM FREE",""))))</f>
        <v/>
      </c>
    </row>
    <row r="1368">
      <c r="AC1368">
        <f>IF($C1368="","",IF(COUNTIF('Códigos Santander (ref)'!$A$2:$A$79,$C1368)&gt;0,"SANTANDER",IF(COUNTIF('Códigos Itaú (ref)'!$A$2:$A$44,$C1368)&gt;0,"ITAU",IF(AND(TRIM(UPPER($I1368))="CONTRATUAL",ISNUMBER(SEARCH("INDIVIDUAL",SUBSTITUTE(UPPER($D1368)," ","")))),"PREMIUM FREE",""))))</f>
        <v/>
      </c>
    </row>
    <row r="1369">
      <c r="AC1369">
        <f>IF($C1369="","",IF(COUNTIF('Códigos Santander (ref)'!$A$2:$A$79,$C1369)&gt;0,"SANTANDER",IF(COUNTIF('Códigos Itaú (ref)'!$A$2:$A$44,$C1369)&gt;0,"ITAU",IF(AND(TRIM(UPPER($I1369))="CONTRATUAL",ISNUMBER(SEARCH("INDIVIDUAL",SUBSTITUTE(UPPER($D1369)," ","")))),"PREMIUM FREE",""))))</f>
        <v/>
      </c>
    </row>
    <row r="1370">
      <c r="AC1370">
        <f>IF($C1370="","",IF(COUNTIF('Códigos Santander (ref)'!$A$2:$A$79,$C1370)&gt;0,"SANTANDER",IF(COUNTIF('Códigos Itaú (ref)'!$A$2:$A$44,$C1370)&gt;0,"ITAU",IF(AND(TRIM(UPPER($I1370))="CONTRATUAL",ISNUMBER(SEARCH("INDIVIDUAL",SUBSTITUTE(UPPER($D1370)," ","")))),"PREMIUM FREE",""))))</f>
        <v/>
      </c>
    </row>
    <row r="1371">
      <c r="AC1371">
        <f>IF($C1371="","",IF(COUNTIF('Códigos Santander (ref)'!$A$2:$A$79,$C1371)&gt;0,"SANTANDER",IF(COUNTIF('Códigos Itaú (ref)'!$A$2:$A$44,$C1371)&gt;0,"ITAU",IF(AND(TRIM(UPPER($I1371))="CONTRATUAL",ISNUMBER(SEARCH("INDIVIDUAL",SUBSTITUTE(UPPER($D1371)," ","")))),"PREMIUM FREE",""))))</f>
        <v/>
      </c>
    </row>
    <row r="1372">
      <c r="AC1372">
        <f>IF($C1372="","",IF(COUNTIF('Códigos Santander (ref)'!$A$2:$A$79,$C1372)&gt;0,"SANTANDER",IF(COUNTIF('Códigos Itaú (ref)'!$A$2:$A$44,$C1372)&gt;0,"ITAU",IF(AND(TRIM(UPPER($I1372))="CONTRATUAL",ISNUMBER(SEARCH("INDIVIDUAL",SUBSTITUTE(UPPER($D1372)," ","")))),"PREMIUM FREE",""))))</f>
        <v/>
      </c>
    </row>
    <row r="1373">
      <c r="AC1373">
        <f>IF($C1373="","",IF(COUNTIF('Códigos Santander (ref)'!$A$2:$A$79,$C1373)&gt;0,"SANTANDER",IF(COUNTIF('Códigos Itaú (ref)'!$A$2:$A$44,$C1373)&gt;0,"ITAU",IF(AND(TRIM(UPPER($I1373))="CONTRATUAL",ISNUMBER(SEARCH("INDIVIDUAL",SUBSTITUTE(UPPER($D1373)," ","")))),"PREMIUM FREE",""))))</f>
        <v/>
      </c>
    </row>
    <row r="1374">
      <c r="AC1374">
        <f>IF($C1374="","",IF(COUNTIF('Códigos Santander (ref)'!$A$2:$A$79,$C1374)&gt;0,"SANTANDER",IF(COUNTIF('Códigos Itaú (ref)'!$A$2:$A$44,$C1374)&gt;0,"ITAU",IF(AND(TRIM(UPPER($I1374))="CONTRATUAL",ISNUMBER(SEARCH("INDIVIDUAL",SUBSTITUTE(UPPER($D1374)," ","")))),"PREMIUM FREE",""))))</f>
        <v/>
      </c>
    </row>
    <row r="1375">
      <c r="AC1375">
        <f>IF($C1375="","",IF(COUNTIF('Códigos Santander (ref)'!$A$2:$A$79,$C1375)&gt;0,"SANTANDER",IF(COUNTIF('Códigos Itaú (ref)'!$A$2:$A$44,$C1375)&gt;0,"ITAU",IF(AND(TRIM(UPPER($I1375))="CONTRATUAL",ISNUMBER(SEARCH("INDIVIDUAL",SUBSTITUTE(UPPER($D1375)," ","")))),"PREMIUM FREE",""))))</f>
        <v/>
      </c>
    </row>
    <row r="1376">
      <c r="AC1376">
        <f>IF($C1376="","",IF(COUNTIF('Códigos Santander (ref)'!$A$2:$A$79,$C1376)&gt;0,"SANTANDER",IF(COUNTIF('Códigos Itaú (ref)'!$A$2:$A$44,$C1376)&gt;0,"ITAU",IF(AND(TRIM(UPPER($I1376))="CONTRATUAL",ISNUMBER(SEARCH("INDIVIDUAL",SUBSTITUTE(UPPER($D1376)," ","")))),"PREMIUM FREE",""))))</f>
        <v/>
      </c>
    </row>
    <row r="1377">
      <c r="AC1377">
        <f>IF($C1377="","",IF(COUNTIF('Códigos Santander (ref)'!$A$2:$A$79,$C1377)&gt;0,"SANTANDER",IF(COUNTIF('Códigos Itaú (ref)'!$A$2:$A$44,$C1377)&gt;0,"ITAU",IF(AND(TRIM(UPPER($I1377))="CONTRATUAL",ISNUMBER(SEARCH("INDIVIDUAL",SUBSTITUTE(UPPER($D1377)," ","")))),"PREMIUM FREE",""))))</f>
        <v/>
      </c>
    </row>
    <row r="1378">
      <c r="AC1378">
        <f>IF($C1378="","",IF(COUNTIF('Códigos Santander (ref)'!$A$2:$A$79,$C1378)&gt;0,"SANTANDER",IF(COUNTIF('Códigos Itaú (ref)'!$A$2:$A$44,$C1378)&gt;0,"ITAU",IF(AND(TRIM(UPPER($I1378))="CONTRATUAL",ISNUMBER(SEARCH("INDIVIDUAL",SUBSTITUTE(UPPER($D1378)," ","")))),"PREMIUM FREE",""))))</f>
        <v/>
      </c>
    </row>
    <row r="1379">
      <c r="AC1379">
        <f>IF($C1379="","",IF(COUNTIF('Códigos Santander (ref)'!$A$2:$A$79,$C1379)&gt;0,"SANTANDER",IF(COUNTIF('Códigos Itaú (ref)'!$A$2:$A$44,$C1379)&gt;0,"ITAU",IF(AND(TRIM(UPPER($I1379))="CONTRATUAL",ISNUMBER(SEARCH("INDIVIDUAL",SUBSTITUTE(UPPER($D1379)," ","")))),"PREMIUM FREE",""))))</f>
        <v/>
      </c>
    </row>
    <row r="1380">
      <c r="AC1380">
        <f>IF($C1380="","",IF(COUNTIF('Códigos Santander (ref)'!$A$2:$A$79,$C1380)&gt;0,"SANTANDER",IF(COUNTIF('Códigos Itaú (ref)'!$A$2:$A$44,$C1380)&gt;0,"ITAU",IF(AND(TRIM(UPPER($I1380))="CONTRATUAL",ISNUMBER(SEARCH("INDIVIDUAL",SUBSTITUTE(UPPER($D1380)," ","")))),"PREMIUM FREE",""))))</f>
        <v/>
      </c>
    </row>
    <row r="1381">
      <c r="AC1381">
        <f>IF($C1381="","",IF(COUNTIF('Códigos Santander (ref)'!$A$2:$A$79,$C1381)&gt;0,"SANTANDER",IF(COUNTIF('Códigos Itaú (ref)'!$A$2:$A$44,$C1381)&gt;0,"ITAU",IF(AND(TRIM(UPPER($I1381))="CONTRATUAL",ISNUMBER(SEARCH("INDIVIDUAL",SUBSTITUTE(UPPER($D1381)," ","")))),"PREMIUM FREE",""))))</f>
        <v/>
      </c>
    </row>
    <row r="1382">
      <c r="AC1382">
        <f>IF($C1382="","",IF(COUNTIF('Códigos Santander (ref)'!$A$2:$A$79,$C1382)&gt;0,"SANTANDER",IF(COUNTIF('Códigos Itaú (ref)'!$A$2:$A$44,$C1382)&gt;0,"ITAU",IF(AND(TRIM(UPPER($I1382))="CONTRATUAL",ISNUMBER(SEARCH("INDIVIDUAL",SUBSTITUTE(UPPER($D1382)," ","")))),"PREMIUM FREE",""))))</f>
        <v/>
      </c>
    </row>
    <row r="1383">
      <c r="AC1383">
        <f>IF($C1383="","",IF(COUNTIF('Códigos Santander (ref)'!$A$2:$A$79,$C1383)&gt;0,"SANTANDER",IF(COUNTIF('Códigos Itaú (ref)'!$A$2:$A$44,$C1383)&gt;0,"ITAU",IF(AND(TRIM(UPPER($I1383))="CONTRATUAL",ISNUMBER(SEARCH("INDIVIDUAL",SUBSTITUTE(UPPER($D1383)," ","")))),"PREMIUM FREE",""))))</f>
        <v/>
      </c>
    </row>
    <row r="1384">
      <c r="AC1384">
        <f>IF($C1384="","",IF(COUNTIF('Códigos Santander (ref)'!$A$2:$A$79,$C1384)&gt;0,"SANTANDER",IF(COUNTIF('Códigos Itaú (ref)'!$A$2:$A$44,$C1384)&gt;0,"ITAU",IF(AND(TRIM(UPPER($I1384))="CONTRATUAL",ISNUMBER(SEARCH("INDIVIDUAL",SUBSTITUTE(UPPER($D1384)," ","")))),"PREMIUM FREE",""))))</f>
        <v/>
      </c>
    </row>
    <row r="1385">
      <c r="AC1385">
        <f>IF($C1385="","",IF(COUNTIF('Códigos Santander (ref)'!$A$2:$A$79,$C1385)&gt;0,"SANTANDER",IF(COUNTIF('Códigos Itaú (ref)'!$A$2:$A$44,$C1385)&gt;0,"ITAU",IF(AND(TRIM(UPPER($I1385))="CONTRATUAL",ISNUMBER(SEARCH("INDIVIDUAL",SUBSTITUTE(UPPER($D1385)," ","")))),"PREMIUM FREE",""))))</f>
        <v/>
      </c>
    </row>
    <row r="1386">
      <c r="AC1386">
        <f>IF($C1386="","",IF(COUNTIF('Códigos Santander (ref)'!$A$2:$A$79,$C1386)&gt;0,"SANTANDER",IF(COUNTIF('Códigos Itaú (ref)'!$A$2:$A$44,$C1386)&gt;0,"ITAU",IF(AND(TRIM(UPPER($I1386))="CONTRATUAL",ISNUMBER(SEARCH("INDIVIDUAL",SUBSTITUTE(UPPER($D1386)," ","")))),"PREMIUM FREE",""))))</f>
        <v/>
      </c>
    </row>
    <row r="1387">
      <c r="AC1387">
        <f>IF($C1387="","",IF(COUNTIF('Códigos Santander (ref)'!$A$2:$A$79,$C1387)&gt;0,"SANTANDER",IF(COUNTIF('Códigos Itaú (ref)'!$A$2:$A$44,$C1387)&gt;0,"ITAU",IF(AND(TRIM(UPPER($I1387))="CONTRATUAL",ISNUMBER(SEARCH("INDIVIDUAL",SUBSTITUTE(UPPER($D1387)," ","")))),"PREMIUM FREE",""))))</f>
        <v/>
      </c>
    </row>
    <row r="1388">
      <c r="AC1388">
        <f>IF($C1388="","",IF(COUNTIF('Códigos Santander (ref)'!$A$2:$A$79,$C1388)&gt;0,"SANTANDER",IF(COUNTIF('Códigos Itaú (ref)'!$A$2:$A$44,$C1388)&gt;0,"ITAU",IF(AND(TRIM(UPPER($I1388))="CONTRATUAL",ISNUMBER(SEARCH("INDIVIDUAL",SUBSTITUTE(UPPER($D1388)," ","")))),"PREMIUM FREE",""))))</f>
        <v/>
      </c>
    </row>
    <row r="1389">
      <c r="AC1389">
        <f>IF($C1389="","",IF(COUNTIF('Códigos Santander (ref)'!$A$2:$A$79,$C1389)&gt;0,"SANTANDER",IF(COUNTIF('Códigos Itaú (ref)'!$A$2:$A$44,$C1389)&gt;0,"ITAU",IF(AND(TRIM(UPPER($I1389))="CONTRATUAL",ISNUMBER(SEARCH("INDIVIDUAL",SUBSTITUTE(UPPER($D1389)," ","")))),"PREMIUM FREE",""))))</f>
        <v/>
      </c>
    </row>
    <row r="1390">
      <c r="AC1390">
        <f>IF($C1390="","",IF(COUNTIF('Códigos Santander (ref)'!$A$2:$A$79,$C1390)&gt;0,"SANTANDER",IF(COUNTIF('Códigos Itaú (ref)'!$A$2:$A$44,$C1390)&gt;0,"ITAU",IF(AND(TRIM(UPPER($I1390))="CONTRATUAL",ISNUMBER(SEARCH("INDIVIDUAL",SUBSTITUTE(UPPER($D1390)," ","")))),"PREMIUM FREE",""))))</f>
        <v/>
      </c>
    </row>
    <row r="1391">
      <c r="AC1391">
        <f>IF($C1391="","",IF(COUNTIF('Códigos Santander (ref)'!$A$2:$A$79,$C1391)&gt;0,"SANTANDER",IF(COUNTIF('Códigos Itaú (ref)'!$A$2:$A$44,$C1391)&gt;0,"ITAU",IF(AND(TRIM(UPPER($I1391))="CONTRATUAL",ISNUMBER(SEARCH("INDIVIDUAL",SUBSTITUTE(UPPER($D1391)," ","")))),"PREMIUM FREE",""))))</f>
        <v/>
      </c>
    </row>
    <row r="1392">
      <c r="AC1392">
        <f>IF($C1392="","",IF(COUNTIF('Códigos Santander (ref)'!$A$2:$A$79,$C1392)&gt;0,"SANTANDER",IF(COUNTIF('Códigos Itaú (ref)'!$A$2:$A$44,$C1392)&gt;0,"ITAU",IF(AND(TRIM(UPPER($I1392))="CONTRATUAL",ISNUMBER(SEARCH("INDIVIDUAL",SUBSTITUTE(UPPER($D1392)," ","")))),"PREMIUM FREE",""))))</f>
        <v/>
      </c>
    </row>
    <row r="1393">
      <c r="AC1393">
        <f>IF($C1393="","",IF(COUNTIF('Códigos Santander (ref)'!$A$2:$A$79,$C1393)&gt;0,"SANTANDER",IF(COUNTIF('Códigos Itaú (ref)'!$A$2:$A$44,$C1393)&gt;0,"ITAU",IF(AND(TRIM(UPPER($I1393))="CONTRATUAL",ISNUMBER(SEARCH("INDIVIDUAL",SUBSTITUTE(UPPER($D1393)," ","")))),"PREMIUM FREE",""))))</f>
        <v/>
      </c>
    </row>
    <row r="1394">
      <c r="AC1394">
        <f>IF($C1394="","",IF(COUNTIF('Códigos Santander (ref)'!$A$2:$A$79,$C1394)&gt;0,"SANTANDER",IF(COUNTIF('Códigos Itaú (ref)'!$A$2:$A$44,$C1394)&gt;0,"ITAU",IF(AND(TRIM(UPPER($I1394))="CONTRATUAL",ISNUMBER(SEARCH("INDIVIDUAL",SUBSTITUTE(UPPER($D1394)," ","")))),"PREMIUM FREE",""))))</f>
        <v/>
      </c>
    </row>
    <row r="1395">
      <c r="AC1395">
        <f>IF($C1395="","",IF(COUNTIF('Códigos Santander (ref)'!$A$2:$A$79,$C1395)&gt;0,"SANTANDER",IF(COUNTIF('Códigos Itaú (ref)'!$A$2:$A$44,$C1395)&gt;0,"ITAU",IF(AND(TRIM(UPPER($I1395))="CONTRATUAL",ISNUMBER(SEARCH("INDIVIDUAL",SUBSTITUTE(UPPER($D1395)," ","")))),"PREMIUM FREE",""))))</f>
        <v/>
      </c>
    </row>
    <row r="1396">
      <c r="AC1396">
        <f>IF($C1396="","",IF(COUNTIF('Códigos Santander (ref)'!$A$2:$A$79,$C1396)&gt;0,"SANTANDER",IF(COUNTIF('Códigos Itaú (ref)'!$A$2:$A$44,$C1396)&gt;0,"ITAU",IF(AND(TRIM(UPPER($I1396))="CONTRATUAL",ISNUMBER(SEARCH("INDIVIDUAL",SUBSTITUTE(UPPER($D1396)," ","")))),"PREMIUM FREE",""))))</f>
        <v/>
      </c>
    </row>
    <row r="1397">
      <c r="AC1397">
        <f>IF($C1397="","",IF(COUNTIF('Códigos Santander (ref)'!$A$2:$A$79,$C1397)&gt;0,"SANTANDER",IF(COUNTIF('Códigos Itaú (ref)'!$A$2:$A$44,$C1397)&gt;0,"ITAU",IF(AND(TRIM(UPPER($I1397))="CONTRATUAL",ISNUMBER(SEARCH("INDIVIDUAL",SUBSTITUTE(UPPER($D1397)," ","")))),"PREMIUM FREE",""))))</f>
        <v/>
      </c>
    </row>
    <row r="1398">
      <c r="AC1398">
        <f>IF($C1398="","",IF(COUNTIF('Códigos Santander (ref)'!$A$2:$A$79,$C1398)&gt;0,"SANTANDER",IF(COUNTIF('Códigos Itaú (ref)'!$A$2:$A$44,$C1398)&gt;0,"ITAU",IF(AND(TRIM(UPPER($I1398))="CONTRATUAL",ISNUMBER(SEARCH("INDIVIDUAL",SUBSTITUTE(UPPER($D1398)," ","")))),"PREMIUM FREE",""))))</f>
        <v/>
      </c>
    </row>
    <row r="1399">
      <c r="AC1399">
        <f>IF($C1399="","",IF(COUNTIF('Códigos Santander (ref)'!$A$2:$A$79,$C1399)&gt;0,"SANTANDER",IF(COUNTIF('Códigos Itaú (ref)'!$A$2:$A$44,$C1399)&gt;0,"ITAU",IF(AND(TRIM(UPPER($I1399))="CONTRATUAL",ISNUMBER(SEARCH("INDIVIDUAL",SUBSTITUTE(UPPER($D1399)," ","")))),"PREMIUM FREE",""))))</f>
        <v/>
      </c>
    </row>
    <row r="1400">
      <c r="AC1400">
        <f>IF($C1400="","",IF(COUNTIF('Códigos Santander (ref)'!$A$2:$A$79,$C1400)&gt;0,"SANTANDER",IF(COUNTIF('Códigos Itaú (ref)'!$A$2:$A$44,$C1400)&gt;0,"ITAU",IF(AND(TRIM(UPPER($I1400))="CONTRATUAL",ISNUMBER(SEARCH("INDIVIDUAL",SUBSTITUTE(UPPER($D1400)," ","")))),"PREMIUM FREE",""))))</f>
        <v/>
      </c>
    </row>
    <row r="1401">
      <c r="AC1401">
        <f>IF($C1401="","",IF(COUNTIF('Códigos Santander (ref)'!$A$2:$A$79,$C1401)&gt;0,"SANTANDER",IF(COUNTIF('Códigos Itaú (ref)'!$A$2:$A$44,$C1401)&gt;0,"ITAU",IF(AND(TRIM(UPPER($I1401))="CONTRATUAL",ISNUMBER(SEARCH("INDIVIDUAL",SUBSTITUTE(UPPER($D1401)," ","")))),"PREMIUM FREE",""))))</f>
        <v/>
      </c>
    </row>
    <row r="1402">
      <c r="AC1402">
        <f>IF($C1402="","",IF(COUNTIF('Códigos Santander (ref)'!$A$2:$A$79,$C1402)&gt;0,"SANTANDER",IF(COUNTIF('Códigos Itaú (ref)'!$A$2:$A$44,$C1402)&gt;0,"ITAU",IF(AND(TRIM(UPPER($I1402))="CONTRATUAL",ISNUMBER(SEARCH("INDIVIDUAL",SUBSTITUTE(UPPER($D1402)," ","")))),"PREMIUM FREE",""))))</f>
        <v/>
      </c>
    </row>
    <row r="1403">
      <c r="AC1403">
        <f>IF($C1403="","",IF(COUNTIF('Códigos Santander (ref)'!$A$2:$A$79,$C1403)&gt;0,"SANTANDER",IF(COUNTIF('Códigos Itaú (ref)'!$A$2:$A$44,$C1403)&gt;0,"ITAU",IF(AND(TRIM(UPPER($I1403))="CONTRATUAL",ISNUMBER(SEARCH("INDIVIDUAL",SUBSTITUTE(UPPER($D1403)," ","")))),"PREMIUM FREE",""))))</f>
        <v/>
      </c>
    </row>
    <row r="1404">
      <c r="AC1404">
        <f>IF($C1404="","",IF(COUNTIF('Códigos Santander (ref)'!$A$2:$A$79,$C1404)&gt;0,"SANTANDER",IF(COUNTIF('Códigos Itaú (ref)'!$A$2:$A$44,$C1404)&gt;0,"ITAU",IF(AND(TRIM(UPPER($I1404))="CONTRATUAL",ISNUMBER(SEARCH("INDIVIDUAL",SUBSTITUTE(UPPER($D1404)," ","")))),"PREMIUM FREE",""))))</f>
        <v/>
      </c>
    </row>
    <row r="1405">
      <c r="AC1405">
        <f>IF($C1405="","",IF(COUNTIF('Códigos Santander (ref)'!$A$2:$A$79,$C1405)&gt;0,"SANTANDER",IF(COUNTIF('Códigos Itaú (ref)'!$A$2:$A$44,$C1405)&gt;0,"ITAU",IF(AND(TRIM(UPPER($I1405))="CONTRATUAL",ISNUMBER(SEARCH("INDIVIDUAL",SUBSTITUTE(UPPER($D1405)," ","")))),"PREMIUM FREE",""))))</f>
        <v/>
      </c>
    </row>
    <row r="1406">
      <c r="AC1406">
        <f>IF($C1406="","",IF(COUNTIF('Códigos Santander (ref)'!$A$2:$A$79,$C1406)&gt;0,"SANTANDER",IF(COUNTIF('Códigos Itaú (ref)'!$A$2:$A$44,$C1406)&gt;0,"ITAU",IF(AND(TRIM(UPPER($I1406))="CONTRATUAL",ISNUMBER(SEARCH("INDIVIDUAL",SUBSTITUTE(UPPER($D1406)," ","")))),"PREMIUM FREE",""))))</f>
        <v/>
      </c>
    </row>
    <row r="1407">
      <c r="AC1407">
        <f>IF($C1407="","",IF(COUNTIF('Códigos Santander (ref)'!$A$2:$A$79,$C1407)&gt;0,"SANTANDER",IF(COUNTIF('Códigos Itaú (ref)'!$A$2:$A$44,$C1407)&gt;0,"ITAU",IF(AND(TRIM(UPPER($I1407))="CONTRATUAL",ISNUMBER(SEARCH("INDIVIDUAL",SUBSTITUTE(UPPER($D1407)," ","")))),"PREMIUM FREE",""))))</f>
        <v/>
      </c>
    </row>
    <row r="1408">
      <c r="AC1408">
        <f>IF($C1408="","",IF(COUNTIF('Códigos Santander (ref)'!$A$2:$A$79,$C1408)&gt;0,"SANTANDER",IF(COUNTIF('Códigos Itaú (ref)'!$A$2:$A$44,$C1408)&gt;0,"ITAU",IF(AND(TRIM(UPPER($I1408))="CONTRATUAL",ISNUMBER(SEARCH("INDIVIDUAL",SUBSTITUTE(UPPER($D1408)," ","")))),"PREMIUM FREE",""))))</f>
        <v/>
      </c>
    </row>
    <row r="1409">
      <c r="AC1409">
        <f>IF($C1409="","",IF(COUNTIF('Códigos Santander (ref)'!$A$2:$A$79,$C1409)&gt;0,"SANTANDER",IF(COUNTIF('Códigos Itaú (ref)'!$A$2:$A$44,$C1409)&gt;0,"ITAU",IF(AND(TRIM(UPPER($I1409))="CONTRATUAL",ISNUMBER(SEARCH("INDIVIDUAL",SUBSTITUTE(UPPER($D1409)," ","")))),"PREMIUM FREE",""))))</f>
        <v/>
      </c>
    </row>
    <row r="1410">
      <c r="AC1410">
        <f>IF($C1410="","",IF(COUNTIF('Códigos Santander (ref)'!$A$2:$A$79,$C1410)&gt;0,"SANTANDER",IF(COUNTIF('Códigos Itaú (ref)'!$A$2:$A$44,$C1410)&gt;0,"ITAU",IF(AND(TRIM(UPPER($I1410))="CONTRATUAL",ISNUMBER(SEARCH("INDIVIDUAL",SUBSTITUTE(UPPER($D1410)," ","")))),"PREMIUM FREE",""))))</f>
        <v/>
      </c>
    </row>
    <row r="1411">
      <c r="AC1411">
        <f>IF($C1411="","",IF(COUNTIF('Códigos Santander (ref)'!$A$2:$A$79,$C1411)&gt;0,"SANTANDER",IF(COUNTIF('Códigos Itaú (ref)'!$A$2:$A$44,$C1411)&gt;0,"ITAU",IF(AND(TRIM(UPPER($I1411))="CONTRATUAL",ISNUMBER(SEARCH("INDIVIDUAL",SUBSTITUTE(UPPER($D1411)," ","")))),"PREMIUM FREE",""))))</f>
        <v/>
      </c>
    </row>
    <row r="1412">
      <c r="AC1412">
        <f>IF($C1412="","",IF(COUNTIF('Códigos Santander (ref)'!$A$2:$A$79,$C1412)&gt;0,"SANTANDER",IF(COUNTIF('Códigos Itaú (ref)'!$A$2:$A$44,$C1412)&gt;0,"ITAU",IF(AND(TRIM(UPPER($I1412))="CONTRATUAL",ISNUMBER(SEARCH("INDIVIDUAL",SUBSTITUTE(UPPER($D1412)," ","")))),"PREMIUM FREE",""))))</f>
        <v/>
      </c>
    </row>
    <row r="1413">
      <c r="AC1413">
        <f>IF($C1413="","",IF(COUNTIF('Códigos Santander (ref)'!$A$2:$A$79,$C1413)&gt;0,"SANTANDER",IF(COUNTIF('Códigos Itaú (ref)'!$A$2:$A$44,$C1413)&gt;0,"ITAU",IF(AND(TRIM(UPPER($I1413))="CONTRATUAL",ISNUMBER(SEARCH("INDIVIDUAL",SUBSTITUTE(UPPER($D1413)," ","")))),"PREMIUM FREE",""))))</f>
        <v/>
      </c>
    </row>
    <row r="1414">
      <c r="AC1414">
        <f>IF($C1414="","",IF(COUNTIF('Códigos Santander (ref)'!$A$2:$A$79,$C1414)&gt;0,"SANTANDER",IF(COUNTIF('Códigos Itaú (ref)'!$A$2:$A$44,$C1414)&gt;0,"ITAU",IF(AND(TRIM(UPPER($I1414))="CONTRATUAL",ISNUMBER(SEARCH("INDIVIDUAL",SUBSTITUTE(UPPER($D1414)," ","")))),"PREMIUM FREE",""))))</f>
        <v/>
      </c>
    </row>
    <row r="1415">
      <c r="AC1415">
        <f>IF($C1415="","",IF(COUNTIF('Códigos Santander (ref)'!$A$2:$A$79,$C1415)&gt;0,"SANTANDER",IF(COUNTIF('Códigos Itaú (ref)'!$A$2:$A$44,$C1415)&gt;0,"ITAU",IF(AND(TRIM(UPPER($I1415))="CONTRATUAL",ISNUMBER(SEARCH("INDIVIDUAL",SUBSTITUTE(UPPER($D1415)," ","")))),"PREMIUM FREE",""))))</f>
        <v/>
      </c>
    </row>
    <row r="1416">
      <c r="AC1416">
        <f>IF($C1416="","",IF(COUNTIF('Códigos Santander (ref)'!$A$2:$A$79,$C1416)&gt;0,"SANTANDER",IF(COUNTIF('Códigos Itaú (ref)'!$A$2:$A$44,$C1416)&gt;0,"ITAU",IF(AND(TRIM(UPPER($I1416))="CONTRATUAL",ISNUMBER(SEARCH("INDIVIDUAL",SUBSTITUTE(UPPER($D1416)," ","")))),"PREMIUM FREE",""))))</f>
        <v/>
      </c>
    </row>
    <row r="1417">
      <c r="AC1417">
        <f>IF($C1417="","",IF(COUNTIF('Códigos Santander (ref)'!$A$2:$A$79,$C1417)&gt;0,"SANTANDER",IF(COUNTIF('Códigos Itaú (ref)'!$A$2:$A$44,$C1417)&gt;0,"ITAU",IF(AND(TRIM(UPPER($I1417))="CONTRATUAL",ISNUMBER(SEARCH("INDIVIDUAL",SUBSTITUTE(UPPER($D1417)," ","")))),"PREMIUM FREE",""))))</f>
        <v/>
      </c>
    </row>
    <row r="1418">
      <c r="AC1418">
        <f>IF($C1418="","",IF(COUNTIF('Códigos Santander (ref)'!$A$2:$A$79,$C1418)&gt;0,"SANTANDER",IF(COUNTIF('Códigos Itaú (ref)'!$A$2:$A$44,$C1418)&gt;0,"ITAU",IF(AND(TRIM(UPPER($I1418))="CONTRATUAL",ISNUMBER(SEARCH("INDIVIDUAL",SUBSTITUTE(UPPER($D1418)," ","")))),"PREMIUM FREE",""))))</f>
        <v/>
      </c>
    </row>
    <row r="1419">
      <c r="AC1419">
        <f>IF($C1419="","",IF(COUNTIF('Códigos Santander (ref)'!$A$2:$A$79,$C1419)&gt;0,"SANTANDER",IF(COUNTIF('Códigos Itaú (ref)'!$A$2:$A$44,$C1419)&gt;0,"ITAU",IF(AND(TRIM(UPPER($I1419))="CONTRATUAL",ISNUMBER(SEARCH("INDIVIDUAL",SUBSTITUTE(UPPER($D1419)," ","")))),"PREMIUM FREE",""))))</f>
        <v/>
      </c>
    </row>
    <row r="1420">
      <c r="AC1420">
        <f>IF($C1420="","",IF(COUNTIF('Códigos Santander (ref)'!$A$2:$A$79,$C1420)&gt;0,"SANTANDER",IF(COUNTIF('Códigos Itaú (ref)'!$A$2:$A$44,$C1420)&gt;0,"ITAU",IF(AND(TRIM(UPPER($I1420))="CONTRATUAL",ISNUMBER(SEARCH("INDIVIDUAL",SUBSTITUTE(UPPER($D1420)," ","")))),"PREMIUM FREE",""))))</f>
        <v/>
      </c>
    </row>
    <row r="1421">
      <c r="AC1421">
        <f>IF($C1421="","",IF(COUNTIF('Códigos Santander (ref)'!$A$2:$A$79,$C1421)&gt;0,"SANTANDER",IF(COUNTIF('Códigos Itaú (ref)'!$A$2:$A$44,$C1421)&gt;0,"ITAU",IF(AND(TRIM(UPPER($I1421))="CONTRATUAL",ISNUMBER(SEARCH("INDIVIDUAL",SUBSTITUTE(UPPER($D1421)," ","")))),"PREMIUM FREE",""))))</f>
        <v/>
      </c>
    </row>
    <row r="1422">
      <c r="AC1422">
        <f>IF($C1422="","",IF(COUNTIF('Códigos Santander (ref)'!$A$2:$A$79,$C1422)&gt;0,"SANTANDER",IF(COUNTIF('Códigos Itaú (ref)'!$A$2:$A$44,$C1422)&gt;0,"ITAU",IF(AND(TRIM(UPPER($I1422))="CONTRATUAL",ISNUMBER(SEARCH("INDIVIDUAL",SUBSTITUTE(UPPER($D1422)," ","")))),"PREMIUM FREE",""))))</f>
        <v/>
      </c>
    </row>
    <row r="1423">
      <c r="AC1423">
        <f>IF($C1423="","",IF(COUNTIF('Códigos Santander (ref)'!$A$2:$A$79,$C1423)&gt;0,"SANTANDER",IF(COUNTIF('Códigos Itaú (ref)'!$A$2:$A$44,$C1423)&gt;0,"ITAU",IF(AND(TRIM(UPPER($I1423))="CONTRATUAL",ISNUMBER(SEARCH("INDIVIDUAL",SUBSTITUTE(UPPER($D1423)," ","")))),"PREMIUM FREE",""))))</f>
        <v/>
      </c>
    </row>
    <row r="1424">
      <c r="AC1424">
        <f>IF($C1424="","",IF(COUNTIF('Códigos Santander (ref)'!$A$2:$A$79,$C1424)&gt;0,"SANTANDER",IF(COUNTIF('Códigos Itaú (ref)'!$A$2:$A$44,$C1424)&gt;0,"ITAU",IF(AND(TRIM(UPPER($I1424))="CONTRATUAL",ISNUMBER(SEARCH("INDIVIDUAL",SUBSTITUTE(UPPER($D1424)," ","")))),"PREMIUM FREE",""))))</f>
        <v/>
      </c>
    </row>
    <row r="1425">
      <c r="AC1425">
        <f>IF($C1425="","",IF(COUNTIF('Códigos Santander (ref)'!$A$2:$A$79,$C1425)&gt;0,"SANTANDER",IF(COUNTIF('Códigos Itaú (ref)'!$A$2:$A$44,$C1425)&gt;0,"ITAU",IF(AND(TRIM(UPPER($I1425))="CONTRATUAL",ISNUMBER(SEARCH("INDIVIDUAL",SUBSTITUTE(UPPER($D1425)," ","")))),"PREMIUM FREE",""))))</f>
        <v/>
      </c>
    </row>
    <row r="1426">
      <c r="AC1426">
        <f>IF($C1426="","",IF(COUNTIF('Códigos Santander (ref)'!$A$2:$A$79,$C1426)&gt;0,"SANTANDER",IF(COUNTIF('Códigos Itaú (ref)'!$A$2:$A$44,$C1426)&gt;0,"ITAU",IF(AND(TRIM(UPPER($I1426))="CONTRATUAL",ISNUMBER(SEARCH("INDIVIDUAL",SUBSTITUTE(UPPER($D1426)," ","")))),"PREMIUM FREE",""))))</f>
        <v/>
      </c>
    </row>
    <row r="1427">
      <c r="AC1427">
        <f>IF($C1427="","",IF(COUNTIF('Códigos Santander (ref)'!$A$2:$A$79,$C1427)&gt;0,"SANTANDER",IF(COUNTIF('Códigos Itaú (ref)'!$A$2:$A$44,$C1427)&gt;0,"ITAU",IF(AND(TRIM(UPPER($I1427))="CONTRATUAL",ISNUMBER(SEARCH("INDIVIDUAL",SUBSTITUTE(UPPER($D1427)," ","")))),"PREMIUM FREE",""))))</f>
        <v/>
      </c>
    </row>
    <row r="1428">
      <c r="AC1428">
        <f>IF($C1428="","",IF(COUNTIF('Códigos Santander (ref)'!$A$2:$A$79,$C1428)&gt;0,"SANTANDER",IF(COUNTIF('Códigos Itaú (ref)'!$A$2:$A$44,$C1428)&gt;0,"ITAU",IF(AND(TRIM(UPPER($I1428))="CONTRATUAL",ISNUMBER(SEARCH("INDIVIDUAL",SUBSTITUTE(UPPER($D1428)," ","")))),"PREMIUM FREE",""))))</f>
        <v/>
      </c>
    </row>
    <row r="1429">
      <c r="AC1429">
        <f>IF($C1429="","",IF(COUNTIF('Códigos Santander (ref)'!$A$2:$A$79,$C1429)&gt;0,"SANTANDER",IF(COUNTIF('Códigos Itaú (ref)'!$A$2:$A$44,$C1429)&gt;0,"ITAU",IF(AND(TRIM(UPPER($I1429))="CONTRATUAL",ISNUMBER(SEARCH("INDIVIDUAL",SUBSTITUTE(UPPER($D1429)," ","")))),"PREMIUM FREE",""))))</f>
        <v/>
      </c>
    </row>
    <row r="1430">
      <c r="AC1430">
        <f>IF($C1430="","",IF(COUNTIF('Códigos Santander (ref)'!$A$2:$A$79,$C1430)&gt;0,"SANTANDER",IF(COUNTIF('Códigos Itaú (ref)'!$A$2:$A$44,$C1430)&gt;0,"ITAU",IF(AND(TRIM(UPPER($I1430))="CONTRATUAL",ISNUMBER(SEARCH("INDIVIDUAL",SUBSTITUTE(UPPER($D1430)," ","")))),"PREMIUM FREE",""))))</f>
        <v/>
      </c>
    </row>
    <row r="1431">
      <c r="AC1431">
        <f>IF($C1431="","",IF(COUNTIF('Códigos Santander (ref)'!$A$2:$A$79,$C1431)&gt;0,"SANTANDER",IF(COUNTIF('Códigos Itaú (ref)'!$A$2:$A$44,$C1431)&gt;0,"ITAU",IF(AND(TRIM(UPPER($I1431))="CONTRATUAL",ISNUMBER(SEARCH("INDIVIDUAL",SUBSTITUTE(UPPER($D1431)," ","")))),"PREMIUM FREE",""))))</f>
        <v/>
      </c>
    </row>
    <row r="1432">
      <c r="AC1432">
        <f>IF($C1432="","",IF(COUNTIF('Códigos Santander (ref)'!$A$2:$A$79,$C1432)&gt;0,"SANTANDER",IF(COUNTIF('Códigos Itaú (ref)'!$A$2:$A$44,$C1432)&gt;0,"ITAU",IF(AND(TRIM(UPPER($I1432))="CONTRATUAL",ISNUMBER(SEARCH("INDIVIDUAL",SUBSTITUTE(UPPER($D1432)," ","")))),"PREMIUM FREE",""))))</f>
        <v/>
      </c>
    </row>
    <row r="1433">
      <c r="AC1433">
        <f>IF($C1433="","",IF(COUNTIF('Códigos Santander (ref)'!$A$2:$A$79,$C1433)&gt;0,"SANTANDER",IF(COUNTIF('Códigos Itaú (ref)'!$A$2:$A$44,$C1433)&gt;0,"ITAU",IF(AND(TRIM(UPPER($I1433))="CONTRATUAL",ISNUMBER(SEARCH("INDIVIDUAL",SUBSTITUTE(UPPER($D1433)," ","")))),"PREMIUM FREE",""))))</f>
        <v/>
      </c>
    </row>
    <row r="1434">
      <c r="AC1434">
        <f>IF($C1434="","",IF(COUNTIF('Códigos Santander (ref)'!$A$2:$A$79,$C1434)&gt;0,"SANTANDER",IF(COUNTIF('Códigos Itaú (ref)'!$A$2:$A$44,$C1434)&gt;0,"ITAU",IF(AND(TRIM(UPPER($I1434))="CONTRATUAL",ISNUMBER(SEARCH("INDIVIDUAL",SUBSTITUTE(UPPER($D1434)," ","")))),"PREMIUM FREE",""))))</f>
        <v/>
      </c>
    </row>
    <row r="1435">
      <c r="AC1435">
        <f>IF($C1435="","",IF(COUNTIF('Códigos Santander (ref)'!$A$2:$A$79,$C1435)&gt;0,"SANTANDER",IF(COUNTIF('Códigos Itaú (ref)'!$A$2:$A$44,$C1435)&gt;0,"ITAU",IF(AND(TRIM(UPPER($I1435))="CONTRATUAL",ISNUMBER(SEARCH("INDIVIDUAL",SUBSTITUTE(UPPER($D1435)," ","")))),"PREMIUM FREE",""))))</f>
        <v/>
      </c>
    </row>
    <row r="1436">
      <c r="AC1436">
        <f>IF($C1436="","",IF(COUNTIF('Códigos Santander (ref)'!$A$2:$A$79,$C1436)&gt;0,"SANTANDER",IF(COUNTIF('Códigos Itaú (ref)'!$A$2:$A$44,$C1436)&gt;0,"ITAU",IF(AND(TRIM(UPPER($I1436))="CONTRATUAL",ISNUMBER(SEARCH("INDIVIDUAL",SUBSTITUTE(UPPER($D1436)," ","")))),"PREMIUM FREE",""))))</f>
        <v/>
      </c>
    </row>
    <row r="1437">
      <c r="AC1437">
        <f>IF($C1437="","",IF(COUNTIF('Códigos Santander (ref)'!$A$2:$A$79,$C1437)&gt;0,"SANTANDER",IF(COUNTIF('Códigos Itaú (ref)'!$A$2:$A$44,$C1437)&gt;0,"ITAU",IF(AND(TRIM(UPPER($I1437))="CONTRATUAL",ISNUMBER(SEARCH("INDIVIDUAL",SUBSTITUTE(UPPER($D1437)," ","")))),"PREMIUM FREE",""))))</f>
        <v/>
      </c>
    </row>
    <row r="1438">
      <c r="AC1438">
        <f>IF($C1438="","",IF(COUNTIF('Códigos Santander (ref)'!$A$2:$A$79,$C1438)&gt;0,"SANTANDER",IF(COUNTIF('Códigos Itaú (ref)'!$A$2:$A$44,$C1438)&gt;0,"ITAU",IF(AND(TRIM(UPPER($I1438))="CONTRATUAL",ISNUMBER(SEARCH("INDIVIDUAL",SUBSTITUTE(UPPER($D1438)," ","")))),"PREMIUM FREE",""))))</f>
        <v/>
      </c>
    </row>
    <row r="1439">
      <c r="AC1439">
        <f>IF($C1439="","",IF(COUNTIF('Códigos Santander (ref)'!$A$2:$A$79,$C1439)&gt;0,"SANTANDER",IF(COUNTIF('Códigos Itaú (ref)'!$A$2:$A$44,$C1439)&gt;0,"ITAU",IF(AND(TRIM(UPPER($I1439))="CONTRATUAL",ISNUMBER(SEARCH("INDIVIDUAL",SUBSTITUTE(UPPER($D1439)," ","")))),"PREMIUM FREE",""))))</f>
        <v/>
      </c>
    </row>
    <row r="1440">
      <c r="AC1440">
        <f>IF($C1440="","",IF(COUNTIF('Códigos Santander (ref)'!$A$2:$A$79,$C1440)&gt;0,"SANTANDER",IF(COUNTIF('Códigos Itaú (ref)'!$A$2:$A$44,$C1440)&gt;0,"ITAU",IF(AND(TRIM(UPPER($I1440))="CONTRATUAL",ISNUMBER(SEARCH("INDIVIDUAL",SUBSTITUTE(UPPER($D1440)," ","")))),"PREMIUM FREE",""))))</f>
        <v/>
      </c>
    </row>
    <row r="1441">
      <c r="AC1441">
        <f>IF($C1441="","",IF(COUNTIF('Códigos Santander (ref)'!$A$2:$A$79,$C1441)&gt;0,"SANTANDER",IF(COUNTIF('Códigos Itaú (ref)'!$A$2:$A$44,$C1441)&gt;0,"ITAU",IF(AND(TRIM(UPPER($I1441))="CONTRATUAL",ISNUMBER(SEARCH("INDIVIDUAL",SUBSTITUTE(UPPER($D1441)," ","")))),"PREMIUM FREE",""))))</f>
        <v/>
      </c>
    </row>
    <row r="1442">
      <c r="AC1442">
        <f>IF($C1442="","",IF(COUNTIF('Códigos Santander (ref)'!$A$2:$A$79,$C1442)&gt;0,"SANTANDER",IF(COUNTIF('Códigos Itaú (ref)'!$A$2:$A$44,$C1442)&gt;0,"ITAU",IF(AND(TRIM(UPPER($I1442))="CONTRATUAL",ISNUMBER(SEARCH("INDIVIDUAL",SUBSTITUTE(UPPER($D1442)," ","")))),"PREMIUM FREE",""))))</f>
        <v/>
      </c>
    </row>
    <row r="1443">
      <c r="AC1443">
        <f>IF($C1443="","",IF(COUNTIF('Códigos Santander (ref)'!$A$2:$A$79,$C1443)&gt;0,"SANTANDER",IF(COUNTIF('Códigos Itaú (ref)'!$A$2:$A$44,$C1443)&gt;0,"ITAU",IF(AND(TRIM(UPPER($I1443))="CONTRATUAL",ISNUMBER(SEARCH("INDIVIDUAL",SUBSTITUTE(UPPER($D1443)," ","")))),"PREMIUM FREE",""))))</f>
        <v/>
      </c>
    </row>
    <row r="1444">
      <c r="AC1444">
        <f>IF($C1444="","",IF(COUNTIF('Códigos Santander (ref)'!$A$2:$A$79,$C1444)&gt;0,"SANTANDER",IF(COUNTIF('Códigos Itaú (ref)'!$A$2:$A$44,$C1444)&gt;0,"ITAU",IF(AND(TRIM(UPPER($I1444))="CONTRATUAL",ISNUMBER(SEARCH("INDIVIDUAL",SUBSTITUTE(UPPER($D1444)," ","")))),"PREMIUM FREE",""))))</f>
        <v/>
      </c>
    </row>
    <row r="1445">
      <c r="AC1445">
        <f>IF($C1445="","",IF(COUNTIF('Códigos Santander (ref)'!$A$2:$A$79,$C1445)&gt;0,"SANTANDER",IF(COUNTIF('Códigos Itaú (ref)'!$A$2:$A$44,$C1445)&gt;0,"ITAU",IF(AND(TRIM(UPPER($I1445))="CONTRATUAL",ISNUMBER(SEARCH("INDIVIDUAL",SUBSTITUTE(UPPER($D1445)," ","")))),"PREMIUM FREE",""))))</f>
        <v/>
      </c>
    </row>
    <row r="1446">
      <c r="AC1446">
        <f>IF($C1446="","",IF(COUNTIF('Códigos Santander (ref)'!$A$2:$A$79,$C1446)&gt;0,"SANTANDER",IF(COUNTIF('Códigos Itaú (ref)'!$A$2:$A$44,$C1446)&gt;0,"ITAU",IF(AND(TRIM(UPPER($I1446))="CONTRATUAL",ISNUMBER(SEARCH("INDIVIDUAL",SUBSTITUTE(UPPER($D1446)," ","")))),"PREMIUM FREE",""))))</f>
        <v/>
      </c>
    </row>
    <row r="1447">
      <c r="AC1447">
        <f>IF($C1447="","",IF(COUNTIF('Códigos Santander (ref)'!$A$2:$A$79,$C1447)&gt;0,"SANTANDER",IF(COUNTIF('Códigos Itaú (ref)'!$A$2:$A$44,$C1447)&gt;0,"ITAU",IF(AND(TRIM(UPPER($I1447))="CONTRATUAL",ISNUMBER(SEARCH("INDIVIDUAL",SUBSTITUTE(UPPER($D1447)," ","")))),"PREMIUM FREE",""))))</f>
        <v/>
      </c>
    </row>
    <row r="1448">
      <c r="AC1448">
        <f>IF($C1448="","",IF(COUNTIF('Códigos Santander (ref)'!$A$2:$A$79,$C1448)&gt;0,"SANTANDER",IF(COUNTIF('Códigos Itaú (ref)'!$A$2:$A$44,$C1448)&gt;0,"ITAU",IF(AND(TRIM(UPPER($I1448))="CONTRATUAL",ISNUMBER(SEARCH("INDIVIDUAL",SUBSTITUTE(UPPER($D1448)," ","")))),"PREMIUM FREE",""))))</f>
        <v/>
      </c>
    </row>
    <row r="1449">
      <c r="AC1449">
        <f>IF($C1449="","",IF(COUNTIF('Códigos Santander (ref)'!$A$2:$A$79,$C1449)&gt;0,"SANTANDER",IF(COUNTIF('Códigos Itaú (ref)'!$A$2:$A$44,$C1449)&gt;0,"ITAU",IF(AND(TRIM(UPPER($I1449))="CONTRATUAL",ISNUMBER(SEARCH("INDIVIDUAL",SUBSTITUTE(UPPER($D1449)," ","")))),"PREMIUM FREE",""))))</f>
        <v/>
      </c>
    </row>
    <row r="1450">
      <c r="AC1450">
        <f>IF($C1450="","",IF(COUNTIF('Códigos Santander (ref)'!$A$2:$A$79,$C1450)&gt;0,"SANTANDER",IF(COUNTIF('Códigos Itaú (ref)'!$A$2:$A$44,$C1450)&gt;0,"ITAU",IF(AND(TRIM(UPPER($I1450))="CONTRATUAL",ISNUMBER(SEARCH("INDIVIDUAL",SUBSTITUTE(UPPER($D1450)," ","")))),"PREMIUM FREE",""))))</f>
        <v/>
      </c>
    </row>
    <row r="1451">
      <c r="AC1451">
        <f>IF($C1451="","",IF(COUNTIF('Códigos Santander (ref)'!$A$2:$A$79,$C1451)&gt;0,"SANTANDER",IF(COUNTIF('Códigos Itaú (ref)'!$A$2:$A$44,$C1451)&gt;0,"ITAU",IF(AND(TRIM(UPPER($I1451))="CONTRATUAL",ISNUMBER(SEARCH("INDIVIDUAL",SUBSTITUTE(UPPER($D1451)," ","")))),"PREMIUM FREE",""))))</f>
        <v/>
      </c>
    </row>
    <row r="1452">
      <c r="AC1452">
        <f>IF($C1452="","",IF(COUNTIF('Códigos Santander (ref)'!$A$2:$A$79,$C1452)&gt;0,"SANTANDER",IF(COUNTIF('Códigos Itaú (ref)'!$A$2:$A$44,$C1452)&gt;0,"ITAU",IF(AND(TRIM(UPPER($I1452))="CONTRATUAL",ISNUMBER(SEARCH("INDIVIDUAL",SUBSTITUTE(UPPER($D1452)," ","")))),"PREMIUM FREE",""))))</f>
        <v/>
      </c>
    </row>
    <row r="1453">
      <c r="AC1453">
        <f>IF($C1453="","",IF(COUNTIF('Códigos Santander (ref)'!$A$2:$A$79,$C1453)&gt;0,"SANTANDER",IF(COUNTIF('Códigos Itaú (ref)'!$A$2:$A$44,$C1453)&gt;0,"ITAU",IF(AND(TRIM(UPPER($I1453))="CONTRATUAL",ISNUMBER(SEARCH("INDIVIDUAL",SUBSTITUTE(UPPER($D1453)," ","")))),"PREMIUM FREE",""))))</f>
        <v/>
      </c>
    </row>
    <row r="1454">
      <c r="AC1454">
        <f>IF($C1454="","",IF(COUNTIF('Códigos Santander (ref)'!$A$2:$A$79,$C1454)&gt;0,"SANTANDER",IF(COUNTIF('Códigos Itaú (ref)'!$A$2:$A$44,$C1454)&gt;0,"ITAU",IF(AND(TRIM(UPPER($I1454))="CONTRATUAL",ISNUMBER(SEARCH("INDIVIDUAL",SUBSTITUTE(UPPER($D1454)," ","")))),"PREMIUM FREE",""))))</f>
        <v/>
      </c>
    </row>
    <row r="1455">
      <c r="AC1455">
        <f>IF($C1455="","",IF(COUNTIF('Códigos Santander (ref)'!$A$2:$A$79,$C1455)&gt;0,"SANTANDER",IF(COUNTIF('Códigos Itaú (ref)'!$A$2:$A$44,$C1455)&gt;0,"ITAU",IF(AND(TRIM(UPPER($I1455))="CONTRATUAL",ISNUMBER(SEARCH("INDIVIDUAL",SUBSTITUTE(UPPER($D1455)," ","")))),"PREMIUM FREE",""))))</f>
        <v/>
      </c>
    </row>
    <row r="1456">
      <c r="AC1456">
        <f>IF($C1456="","",IF(COUNTIF('Códigos Santander (ref)'!$A$2:$A$79,$C1456)&gt;0,"SANTANDER",IF(COUNTIF('Códigos Itaú (ref)'!$A$2:$A$44,$C1456)&gt;0,"ITAU",IF(AND(TRIM(UPPER($I1456))="CONTRATUAL",ISNUMBER(SEARCH("INDIVIDUAL",SUBSTITUTE(UPPER($D1456)," ","")))),"PREMIUM FREE",""))))</f>
        <v/>
      </c>
    </row>
    <row r="1457">
      <c r="AC1457">
        <f>IF($C1457="","",IF(COUNTIF('Códigos Santander (ref)'!$A$2:$A$79,$C1457)&gt;0,"SANTANDER",IF(COUNTIF('Códigos Itaú (ref)'!$A$2:$A$44,$C1457)&gt;0,"ITAU",IF(AND(TRIM(UPPER($I1457))="CONTRATUAL",ISNUMBER(SEARCH("INDIVIDUAL",SUBSTITUTE(UPPER($D1457)," ","")))),"PREMIUM FREE",""))))</f>
        <v/>
      </c>
    </row>
    <row r="1458">
      <c r="AC1458">
        <f>IF($C1458="","",IF(COUNTIF('Códigos Santander (ref)'!$A$2:$A$79,$C1458)&gt;0,"SANTANDER",IF(COUNTIF('Códigos Itaú (ref)'!$A$2:$A$44,$C1458)&gt;0,"ITAU",IF(AND(TRIM(UPPER($I1458))="CONTRATUAL",ISNUMBER(SEARCH("INDIVIDUAL",SUBSTITUTE(UPPER($D1458)," ","")))),"PREMIUM FREE",""))))</f>
        <v/>
      </c>
    </row>
    <row r="1459">
      <c r="AC1459">
        <f>IF($C1459="","",IF(COUNTIF('Códigos Santander (ref)'!$A$2:$A$79,$C1459)&gt;0,"SANTANDER",IF(COUNTIF('Códigos Itaú (ref)'!$A$2:$A$44,$C1459)&gt;0,"ITAU",IF(AND(TRIM(UPPER($I1459))="CONTRATUAL",ISNUMBER(SEARCH("INDIVIDUAL",SUBSTITUTE(UPPER($D1459)," ","")))),"PREMIUM FREE",""))))</f>
        <v/>
      </c>
    </row>
    <row r="1460">
      <c r="AC1460">
        <f>IF($C1460="","",IF(COUNTIF('Códigos Santander (ref)'!$A$2:$A$79,$C1460)&gt;0,"SANTANDER",IF(COUNTIF('Códigos Itaú (ref)'!$A$2:$A$44,$C1460)&gt;0,"ITAU",IF(AND(TRIM(UPPER($I1460))="CONTRATUAL",ISNUMBER(SEARCH("INDIVIDUAL",SUBSTITUTE(UPPER($D1460)," ","")))),"PREMIUM FREE",""))))</f>
        <v/>
      </c>
    </row>
    <row r="1461">
      <c r="AC1461">
        <f>IF($C1461="","",IF(COUNTIF('Códigos Santander (ref)'!$A$2:$A$79,$C1461)&gt;0,"SANTANDER",IF(COUNTIF('Códigos Itaú (ref)'!$A$2:$A$44,$C1461)&gt;0,"ITAU",IF(AND(TRIM(UPPER($I1461))="CONTRATUAL",ISNUMBER(SEARCH("INDIVIDUAL",SUBSTITUTE(UPPER($D1461)," ","")))),"PREMIUM FREE",""))))</f>
        <v/>
      </c>
    </row>
    <row r="1462">
      <c r="AC1462">
        <f>IF($C1462="","",IF(COUNTIF('Códigos Santander (ref)'!$A$2:$A$79,$C1462)&gt;0,"SANTANDER",IF(COUNTIF('Códigos Itaú (ref)'!$A$2:$A$44,$C1462)&gt;0,"ITAU",IF(AND(TRIM(UPPER($I1462))="CONTRATUAL",ISNUMBER(SEARCH("INDIVIDUAL",SUBSTITUTE(UPPER($D1462)," ","")))),"PREMIUM FREE",""))))</f>
        <v/>
      </c>
    </row>
    <row r="1463">
      <c r="AC1463">
        <f>IF($C1463="","",IF(COUNTIF('Códigos Santander (ref)'!$A$2:$A$79,$C1463)&gt;0,"SANTANDER",IF(COUNTIF('Códigos Itaú (ref)'!$A$2:$A$44,$C1463)&gt;0,"ITAU",IF(AND(TRIM(UPPER($I1463))="CONTRATUAL",ISNUMBER(SEARCH("INDIVIDUAL",SUBSTITUTE(UPPER($D1463)," ","")))),"PREMIUM FREE",""))))</f>
        <v/>
      </c>
    </row>
    <row r="1464">
      <c r="AC1464">
        <f>IF($C1464="","",IF(COUNTIF('Códigos Santander (ref)'!$A$2:$A$79,$C1464)&gt;0,"SANTANDER",IF(COUNTIF('Códigos Itaú (ref)'!$A$2:$A$44,$C1464)&gt;0,"ITAU",IF(AND(TRIM(UPPER($I1464))="CONTRATUAL",ISNUMBER(SEARCH("INDIVIDUAL",SUBSTITUTE(UPPER($D1464)," ","")))),"PREMIUM FREE",""))))</f>
        <v/>
      </c>
    </row>
    <row r="1465">
      <c r="AC1465">
        <f>IF($C1465="","",IF(COUNTIF('Códigos Santander (ref)'!$A$2:$A$79,$C1465)&gt;0,"SANTANDER",IF(COUNTIF('Códigos Itaú (ref)'!$A$2:$A$44,$C1465)&gt;0,"ITAU",IF(AND(TRIM(UPPER($I1465))="CONTRATUAL",ISNUMBER(SEARCH("INDIVIDUAL",SUBSTITUTE(UPPER($D1465)," ","")))),"PREMIUM FREE",""))))</f>
        <v/>
      </c>
    </row>
    <row r="1466">
      <c r="AC1466">
        <f>IF($C1466="","",IF(COUNTIF('Códigos Santander (ref)'!$A$2:$A$79,$C1466)&gt;0,"SANTANDER",IF(COUNTIF('Códigos Itaú (ref)'!$A$2:$A$44,$C1466)&gt;0,"ITAU",IF(AND(TRIM(UPPER($I1466))="CONTRATUAL",ISNUMBER(SEARCH("INDIVIDUAL",SUBSTITUTE(UPPER($D1466)," ","")))),"PREMIUM FREE",""))))</f>
        <v/>
      </c>
    </row>
    <row r="1467">
      <c r="AC1467">
        <f>IF($C1467="","",IF(COUNTIF('Códigos Santander (ref)'!$A$2:$A$79,$C1467)&gt;0,"SANTANDER",IF(COUNTIF('Códigos Itaú (ref)'!$A$2:$A$44,$C1467)&gt;0,"ITAU",IF(AND(TRIM(UPPER($I1467))="CONTRATUAL",ISNUMBER(SEARCH("INDIVIDUAL",SUBSTITUTE(UPPER($D1467)," ","")))),"PREMIUM FREE",""))))</f>
        <v/>
      </c>
    </row>
    <row r="1468">
      <c r="AC1468">
        <f>IF($C1468="","",IF(COUNTIF('Códigos Santander (ref)'!$A$2:$A$79,$C1468)&gt;0,"SANTANDER",IF(COUNTIF('Códigos Itaú (ref)'!$A$2:$A$44,$C1468)&gt;0,"ITAU",IF(AND(TRIM(UPPER($I1468))="CONTRATUAL",ISNUMBER(SEARCH("INDIVIDUAL",SUBSTITUTE(UPPER($D1468)," ","")))),"PREMIUM FREE",""))))</f>
        <v/>
      </c>
    </row>
    <row r="1469">
      <c r="AC1469">
        <f>IF($C1469="","",IF(COUNTIF('Códigos Santander (ref)'!$A$2:$A$79,$C1469)&gt;0,"SANTANDER",IF(COUNTIF('Códigos Itaú (ref)'!$A$2:$A$44,$C1469)&gt;0,"ITAU",IF(AND(TRIM(UPPER($I1469))="CONTRATUAL",ISNUMBER(SEARCH("INDIVIDUAL",SUBSTITUTE(UPPER($D1469)," ","")))),"PREMIUM FREE",""))))</f>
        <v/>
      </c>
    </row>
    <row r="1470">
      <c r="AC1470">
        <f>IF($C1470="","",IF(COUNTIF('Códigos Santander (ref)'!$A$2:$A$79,$C1470)&gt;0,"SANTANDER",IF(COUNTIF('Códigos Itaú (ref)'!$A$2:$A$44,$C1470)&gt;0,"ITAU",IF(AND(TRIM(UPPER($I1470))="CONTRATUAL",ISNUMBER(SEARCH("INDIVIDUAL",SUBSTITUTE(UPPER($D1470)," ","")))),"PREMIUM FREE",""))))</f>
        <v/>
      </c>
    </row>
    <row r="1471">
      <c r="AC1471">
        <f>IF($C1471="","",IF(COUNTIF('Códigos Santander (ref)'!$A$2:$A$79,$C1471)&gt;0,"SANTANDER",IF(COUNTIF('Códigos Itaú (ref)'!$A$2:$A$44,$C1471)&gt;0,"ITAU",IF(AND(TRIM(UPPER($I1471))="CONTRATUAL",ISNUMBER(SEARCH("INDIVIDUAL",SUBSTITUTE(UPPER($D1471)," ","")))),"PREMIUM FREE",""))))</f>
        <v/>
      </c>
    </row>
    <row r="1472">
      <c r="AC1472">
        <f>IF($C1472="","",IF(COUNTIF('Códigos Santander (ref)'!$A$2:$A$79,$C1472)&gt;0,"SANTANDER",IF(COUNTIF('Códigos Itaú (ref)'!$A$2:$A$44,$C1472)&gt;0,"ITAU",IF(AND(TRIM(UPPER($I1472))="CONTRATUAL",ISNUMBER(SEARCH("INDIVIDUAL",SUBSTITUTE(UPPER($D1472)," ","")))),"PREMIUM FREE",""))))</f>
        <v/>
      </c>
    </row>
    <row r="1473">
      <c r="AC1473">
        <f>IF($C1473="","",IF(COUNTIF('Códigos Santander (ref)'!$A$2:$A$79,$C1473)&gt;0,"SANTANDER",IF(COUNTIF('Códigos Itaú (ref)'!$A$2:$A$44,$C1473)&gt;0,"ITAU",IF(AND(TRIM(UPPER($I1473))="CONTRATUAL",ISNUMBER(SEARCH("INDIVIDUAL",SUBSTITUTE(UPPER($D1473)," ","")))),"PREMIUM FREE",""))))</f>
        <v/>
      </c>
    </row>
    <row r="1474">
      <c r="AC1474">
        <f>IF($C1474="","",IF(COUNTIF('Códigos Santander (ref)'!$A$2:$A$79,$C1474)&gt;0,"SANTANDER",IF(COUNTIF('Códigos Itaú (ref)'!$A$2:$A$44,$C1474)&gt;0,"ITAU",IF(AND(TRIM(UPPER($I1474))="CONTRATUAL",ISNUMBER(SEARCH("INDIVIDUAL",SUBSTITUTE(UPPER($D1474)," ","")))),"PREMIUM FREE",""))))</f>
        <v/>
      </c>
    </row>
    <row r="1475">
      <c r="AC1475">
        <f>IF($C1475="","",IF(COUNTIF('Códigos Santander (ref)'!$A$2:$A$79,$C1475)&gt;0,"SANTANDER",IF(COUNTIF('Códigos Itaú (ref)'!$A$2:$A$44,$C1475)&gt;0,"ITAU",IF(AND(TRIM(UPPER($I1475))="CONTRATUAL",ISNUMBER(SEARCH("INDIVIDUAL",SUBSTITUTE(UPPER($D1475)," ","")))),"PREMIUM FREE",""))))</f>
        <v/>
      </c>
    </row>
    <row r="1476">
      <c r="AC1476">
        <f>IF($C1476="","",IF(COUNTIF('Códigos Santander (ref)'!$A$2:$A$79,$C1476)&gt;0,"SANTANDER",IF(COUNTIF('Códigos Itaú (ref)'!$A$2:$A$44,$C1476)&gt;0,"ITAU",IF(AND(TRIM(UPPER($I1476))="CONTRATUAL",ISNUMBER(SEARCH("INDIVIDUAL",SUBSTITUTE(UPPER($D1476)," ","")))),"PREMIUM FREE",""))))</f>
        <v/>
      </c>
    </row>
    <row r="1477">
      <c r="AC1477">
        <f>IF($C1477="","",IF(COUNTIF('Códigos Santander (ref)'!$A$2:$A$79,$C1477)&gt;0,"SANTANDER",IF(COUNTIF('Códigos Itaú (ref)'!$A$2:$A$44,$C1477)&gt;0,"ITAU",IF(AND(TRIM(UPPER($I1477))="CONTRATUAL",ISNUMBER(SEARCH("INDIVIDUAL",SUBSTITUTE(UPPER($D1477)," ","")))),"PREMIUM FREE",""))))</f>
        <v/>
      </c>
    </row>
    <row r="1478">
      <c r="AC1478">
        <f>IF($C1478="","",IF(COUNTIF('Códigos Santander (ref)'!$A$2:$A$79,$C1478)&gt;0,"SANTANDER",IF(COUNTIF('Códigos Itaú (ref)'!$A$2:$A$44,$C1478)&gt;0,"ITAU",IF(AND(TRIM(UPPER($I1478))="CONTRATUAL",ISNUMBER(SEARCH("INDIVIDUAL",SUBSTITUTE(UPPER($D1478)," ","")))),"PREMIUM FREE",""))))</f>
        <v/>
      </c>
    </row>
    <row r="1479">
      <c r="AC1479">
        <f>IF($C1479="","",IF(COUNTIF('Códigos Santander (ref)'!$A$2:$A$79,$C1479)&gt;0,"SANTANDER",IF(COUNTIF('Códigos Itaú (ref)'!$A$2:$A$44,$C1479)&gt;0,"ITAU",IF(AND(TRIM(UPPER($I1479))="CONTRATUAL",ISNUMBER(SEARCH("INDIVIDUAL",SUBSTITUTE(UPPER($D1479)," ","")))),"PREMIUM FREE",""))))</f>
        <v/>
      </c>
    </row>
    <row r="1480">
      <c r="AC1480">
        <f>IF($C1480="","",IF(COUNTIF('Códigos Santander (ref)'!$A$2:$A$79,$C1480)&gt;0,"SANTANDER",IF(COUNTIF('Códigos Itaú (ref)'!$A$2:$A$44,$C1480)&gt;0,"ITAU",IF(AND(TRIM(UPPER($I1480))="CONTRATUAL",ISNUMBER(SEARCH("INDIVIDUAL",SUBSTITUTE(UPPER($D1480)," ","")))),"PREMIUM FREE",""))))</f>
        <v/>
      </c>
    </row>
    <row r="1481">
      <c r="AC1481">
        <f>IF($C1481="","",IF(COUNTIF('Códigos Santander (ref)'!$A$2:$A$79,$C1481)&gt;0,"SANTANDER",IF(COUNTIF('Códigos Itaú (ref)'!$A$2:$A$44,$C1481)&gt;0,"ITAU",IF(AND(TRIM(UPPER($I1481))="CONTRATUAL",ISNUMBER(SEARCH("INDIVIDUAL",SUBSTITUTE(UPPER($D1481)," ","")))),"PREMIUM FREE",""))))</f>
        <v/>
      </c>
    </row>
    <row r="1482">
      <c r="AC1482">
        <f>IF($C1482="","",IF(COUNTIF('Códigos Santander (ref)'!$A$2:$A$79,$C1482)&gt;0,"SANTANDER",IF(COUNTIF('Códigos Itaú (ref)'!$A$2:$A$44,$C1482)&gt;0,"ITAU",IF(AND(TRIM(UPPER($I1482))="CONTRATUAL",ISNUMBER(SEARCH("INDIVIDUAL",SUBSTITUTE(UPPER($D1482)," ","")))),"PREMIUM FREE",""))))</f>
        <v/>
      </c>
    </row>
    <row r="1483">
      <c r="AC1483">
        <f>IF($C1483="","",IF(COUNTIF('Códigos Santander (ref)'!$A$2:$A$79,$C1483)&gt;0,"SANTANDER",IF(COUNTIF('Códigos Itaú (ref)'!$A$2:$A$44,$C1483)&gt;0,"ITAU",IF(AND(TRIM(UPPER($I1483))="CONTRATUAL",ISNUMBER(SEARCH("INDIVIDUAL",SUBSTITUTE(UPPER($D1483)," ","")))),"PREMIUM FREE",""))))</f>
        <v/>
      </c>
    </row>
    <row r="1484">
      <c r="AC1484">
        <f>IF($C1484="","",IF(COUNTIF('Códigos Santander (ref)'!$A$2:$A$79,$C1484)&gt;0,"SANTANDER",IF(COUNTIF('Códigos Itaú (ref)'!$A$2:$A$44,$C1484)&gt;0,"ITAU",IF(AND(TRIM(UPPER($I1484))="CONTRATUAL",ISNUMBER(SEARCH("INDIVIDUAL",SUBSTITUTE(UPPER($D1484)," ","")))),"PREMIUM FREE",""))))</f>
        <v/>
      </c>
    </row>
    <row r="1485">
      <c r="AC1485">
        <f>IF($C1485="","",IF(COUNTIF('Códigos Santander (ref)'!$A$2:$A$79,$C1485)&gt;0,"SANTANDER",IF(COUNTIF('Códigos Itaú (ref)'!$A$2:$A$44,$C1485)&gt;0,"ITAU",IF(AND(TRIM(UPPER($I1485))="CONTRATUAL",ISNUMBER(SEARCH("INDIVIDUAL",SUBSTITUTE(UPPER($D1485)," ","")))),"PREMIUM FREE",""))))</f>
        <v/>
      </c>
    </row>
    <row r="1486">
      <c r="AC1486">
        <f>IF($C1486="","",IF(COUNTIF('Códigos Santander (ref)'!$A$2:$A$79,$C1486)&gt;0,"SANTANDER",IF(COUNTIF('Códigos Itaú (ref)'!$A$2:$A$44,$C1486)&gt;0,"ITAU",IF(AND(TRIM(UPPER($I1486))="CONTRATUAL",ISNUMBER(SEARCH("INDIVIDUAL",SUBSTITUTE(UPPER($D1486)," ","")))),"PREMIUM FREE",""))))</f>
        <v/>
      </c>
    </row>
    <row r="1487">
      <c r="AC1487">
        <f>IF($C1487="","",IF(COUNTIF('Códigos Santander (ref)'!$A$2:$A$79,$C1487)&gt;0,"SANTANDER",IF(COUNTIF('Códigos Itaú (ref)'!$A$2:$A$44,$C1487)&gt;0,"ITAU",IF(AND(TRIM(UPPER($I1487))="CONTRATUAL",ISNUMBER(SEARCH("INDIVIDUAL",SUBSTITUTE(UPPER($D1487)," ","")))),"PREMIUM FREE",""))))</f>
        <v/>
      </c>
    </row>
    <row r="1488">
      <c r="AC1488">
        <f>IF($C1488="","",IF(COUNTIF('Códigos Santander (ref)'!$A$2:$A$79,$C1488)&gt;0,"SANTANDER",IF(COUNTIF('Códigos Itaú (ref)'!$A$2:$A$44,$C1488)&gt;0,"ITAU",IF(AND(TRIM(UPPER($I1488))="CONTRATUAL",ISNUMBER(SEARCH("INDIVIDUAL",SUBSTITUTE(UPPER($D1488)," ","")))),"PREMIUM FREE",""))))</f>
        <v/>
      </c>
    </row>
    <row r="1489">
      <c r="AC1489">
        <f>IF($C1489="","",IF(COUNTIF('Códigos Santander (ref)'!$A$2:$A$79,$C1489)&gt;0,"SANTANDER",IF(COUNTIF('Códigos Itaú (ref)'!$A$2:$A$44,$C1489)&gt;0,"ITAU",IF(AND(TRIM(UPPER($I1489))="CONTRATUAL",ISNUMBER(SEARCH("INDIVIDUAL",SUBSTITUTE(UPPER($D1489)," ","")))),"PREMIUM FREE",""))))</f>
        <v/>
      </c>
    </row>
    <row r="1490">
      <c r="AC1490">
        <f>IF($C1490="","",IF(COUNTIF('Códigos Santander (ref)'!$A$2:$A$79,$C1490)&gt;0,"SANTANDER",IF(COUNTIF('Códigos Itaú (ref)'!$A$2:$A$44,$C1490)&gt;0,"ITAU",IF(AND(TRIM(UPPER($I1490))="CONTRATUAL",ISNUMBER(SEARCH("INDIVIDUAL",SUBSTITUTE(UPPER($D1490)," ","")))),"PREMIUM FREE",""))))</f>
        <v/>
      </c>
    </row>
    <row r="1491">
      <c r="AC1491">
        <f>IF($C1491="","",IF(COUNTIF('Códigos Santander (ref)'!$A$2:$A$79,$C1491)&gt;0,"SANTANDER",IF(COUNTIF('Códigos Itaú (ref)'!$A$2:$A$44,$C1491)&gt;0,"ITAU",IF(AND(TRIM(UPPER($I1491))="CONTRATUAL",ISNUMBER(SEARCH("INDIVIDUAL",SUBSTITUTE(UPPER($D1491)," ","")))),"PREMIUM FREE",""))))</f>
        <v/>
      </c>
    </row>
    <row r="1492">
      <c r="AC1492">
        <f>IF($C1492="","",IF(COUNTIF('Códigos Santander (ref)'!$A$2:$A$79,$C1492)&gt;0,"SANTANDER",IF(COUNTIF('Códigos Itaú (ref)'!$A$2:$A$44,$C1492)&gt;0,"ITAU",IF(AND(TRIM(UPPER($I1492))="CONTRATUAL",ISNUMBER(SEARCH("INDIVIDUAL",SUBSTITUTE(UPPER($D1492)," ","")))),"PREMIUM FREE",""))))</f>
        <v/>
      </c>
    </row>
    <row r="1493">
      <c r="AC1493">
        <f>IF($C1493="","",IF(COUNTIF('Códigos Santander (ref)'!$A$2:$A$79,$C1493)&gt;0,"SANTANDER",IF(COUNTIF('Códigos Itaú (ref)'!$A$2:$A$44,$C1493)&gt;0,"ITAU",IF(AND(TRIM(UPPER($I1493))="CONTRATUAL",ISNUMBER(SEARCH("INDIVIDUAL",SUBSTITUTE(UPPER($D1493)," ","")))),"PREMIUM FREE",""))))</f>
        <v/>
      </c>
    </row>
    <row r="1494">
      <c r="AC1494">
        <f>IF($C1494="","",IF(COUNTIF('Códigos Santander (ref)'!$A$2:$A$79,$C1494)&gt;0,"SANTANDER",IF(COUNTIF('Códigos Itaú (ref)'!$A$2:$A$44,$C1494)&gt;0,"ITAU",IF(AND(TRIM(UPPER($I1494))="CONTRATUAL",ISNUMBER(SEARCH("INDIVIDUAL",SUBSTITUTE(UPPER($D1494)," ","")))),"PREMIUM FREE",""))))</f>
        <v/>
      </c>
    </row>
    <row r="1495">
      <c r="AC1495">
        <f>IF($C1495="","",IF(COUNTIF('Códigos Santander (ref)'!$A$2:$A$79,$C1495)&gt;0,"SANTANDER",IF(COUNTIF('Códigos Itaú (ref)'!$A$2:$A$44,$C1495)&gt;0,"ITAU",IF(AND(TRIM(UPPER($I1495))="CONTRATUAL",ISNUMBER(SEARCH("INDIVIDUAL",SUBSTITUTE(UPPER($D1495)," ","")))),"PREMIUM FREE",""))))</f>
        <v/>
      </c>
    </row>
    <row r="1496">
      <c r="AC1496">
        <f>IF($C1496="","",IF(COUNTIF('Códigos Santander (ref)'!$A$2:$A$79,$C1496)&gt;0,"SANTANDER",IF(COUNTIF('Códigos Itaú (ref)'!$A$2:$A$44,$C1496)&gt;0,"ITAU",IF(AND(TRIM(UPPER($I1496))="CONTRATUAL",ISNUMBER(SEARCH("INDIVIDUAL",SUBSTITUTE(UPPER($D1496)," ","")))),"PREMIUM FREE",""))))</f>
        <v/>
      </c>
    </row>
    <row r="1497">
      <c r="AC1497">
        <f>IF($C1497="","",IF(COUNTIF('Códigos Santander (ref)'!$A$2:$A$79,$C1497)&gt;0,"SANTANDER",IF(COUNTIF('Códigos Itaú (ref)'!$A$2:$A$44,$C1497)&gt;0,"ITAU",IF(AND(TRIM(UPPER($I1497))="CONTRATUAL",ISNUMBER(SEARCH("INDIVIDUAL",SUBSTITUTE(UPPER($D1497)," ","")))),"PREMIUM FREE",""))))</f>
        <v/>
      </c>
    </row>
    <row r="1498">
      <c r="AC1498">
        <f>IF($C1498="","",IF(COUNTIF('Códigos Santander (ref)'!$A$2:$A$79,$C1498)&gt;0,"SANTANDER",IF(COUNTIF('Códigos Itaú (ref)'!$A$2:$A$44,$C1498)&gt;0,"ITAU",IF(AND(TRIM(UPPER($I1498))="CONTRATUAL",ISNUMBER(SEARCH("INDIVIDUAL",SUBSTITUTE(UPPER($D1498)," ","")))),"PREMIUM FREE",""))))</f>
        <v/>
      </c>
    </row>
    <row r="1499">
      <c r="AC1499">
        <f>IF($C1499="","",IF(COUNTIF('Códigos Santander (ref)'!$A$2:$A$79,$C1499)&gt;0,"SANTANDER",IF(COUNTIF('Códigos Itaú (ref)'!$A$2:$A$44,$C1499)&gt;0,"ITAU",IF(AND(TRIM(UPPER($I1499))="CONTRATUAL",ISNUMBER(SEARCH("INDIVIDUAL",SUBSTITUTE(UPPER($D1499)," ","")))),"PREMIUM FREE",""))))</f>
        <v/>
      </c>
    </row>
    <row r="1500">
      <c r="AC1500">
        <f>IF($C1500="","",IF(COUNTIF('Códigos Santander (ref)'!$A$2:$A$79,$C1500)&gt;0,"SANTANDER",IF(COUNTIF('Códigos Itaú (ref)'!$A$2:$A$44,$C1500)&gt;0,"ITAU",IF(AND(TRIM(UPPER($I1500))="CONTRATUAL",ISNUMBER(SEARCH("INDIVIDUAL",SUBSTITUTE(UPPER($D1500)," ","")))),"PREMIUM FREE",""))))</f>
        <v/>
      </c>
    </row>
    <row r="1501">
      <c r="AC1501">
        <f>IF($C1501="","",IF(COUNTIF('Códigos Santander (ref)'!$A$2:$A$79,$C1501)&gt;0,"SANTANDER",IF(COUNTIF('Códigos Itaú (ref)'!$A$2:$A$44,$C1501)&gt;0,"ITAU",IF(AND(TRIM(UPPER($I1501))="CONTRATUAL",ISNUMBER(SEARCH("INDIVIDUAL",SUBSTITUTE(UPPER($D1501)," ","")))),"PREMIUM FREE",""))))</f>
        <v/>
      </c>
    </row>
    <row r="1502">
      <c r="AC1502">
        <f>IF($C1502="","",IF(COUNTIF('Códigos Santander (ref)'!$A$2:$A$79,$C1502)&gt;0,"SANTANDER",IF(COUNTIF('Códigos Itaú (ref)'!$A$2:$A$44,$C1502)&gt;0,"ITAU",IF(AND(TRIM(UPPER($I1502))="CONTRATUAL",ISNUMBER(SEARCH("INDIVIDUAL",SUBSTITUTE(UPPER($D1502)," ","")))),"PREMIUM FREE",""))))</f>
        <v/>
      </c>
    </row>
    <row r="1503">
      <c r="AC1503">
        <f>IF($C1503="","",IF(COUNTIF('Códigos Santander (ref)'!$A$2:$A$79,$C1503)&gt;0,"SANTANDER",IF(COUNTIF('Códigos Itaú (ref)'!$A$2:$A$44,$C1503)&gt;0,"ITAU",IF(AND(TRIM(UPPER($I1503))="CONTRATUAL",ISNUMBER(SEARCH("INDIVIDUAL",SUBSTITUTE(UPPER($D1503)," ","")))),"PREMIUM FREE",""))))</f>
        <v/>
      </c>
    </row>
    <row r="1504">
      <c r="AC1504">
        <f>IF($C1504="","",IF(COUNTIF('Códigos Santander (ref)'!$A$2:$A$79,$C1504)&gt;0,"SANTANDER",IF(COUNTIF('Códigos Itaú (ref)'!$A$2:$A$44,$C1504)&gt;0,"ITAU",IF(AND(TRIM(UPPER($I1504))="CONTRATUAL",ISNUMBER(SEARCH("INDIVIDUAL",SUBSTITUTE(UPPER($D1504)," ","")))),"PREMIUM FREE",""))))</f>
        <v/>
      </c>
    </row>
    <row r="1505">
      <c r="AC1505">
        <f>IF($C1505="","",IF(COUNTIF('Códigos Santander (ref)'!$A$2:$A$79,$C1505)&gt;0,"SANTANDER",IF(COUNTIF('Códigos Itaú (ref)'!$A$2:$A$44,$C1505)&gt;0,"ITAU",IF(AND(TRIM(UPPER($I1505))="CONTRATUAL",ISNUMBER(SEARCH("INDIVIDUAL",SUBSTITUTE(UPPER($D1505)," ","")))),"PREMIUM FREE",""))))</f>
        <v/>
      </c>
    </row>
    <row r="1506">
      <c r="AC1506">
        <f>IF($C1506="","",IF(COUNTIF('Códigos Santander (ref)'!$A$2:$A$79,$C1506)&gt;0,"SANTANDER",IF(COUNTIF('Códigos Itaú (ref)'!$A$2:$A$44,$C1506)&gt;0,"ITAU",IF(AND(TRIM(UPPER($I1506))="CONTRATUAL",ISNUMBER(SEARCH("INDIVIDUAL",SUBSTITUTE(UPPER($D1506)," ","")))),"PREMIUM FREE",""))))</f>
        <v/>
      </c>
    </row>
    <row r="1507">
      <c r="AC1507">
        <f>IF($C1507="","",IF(COUNTIF('Códigos Santander (ref)'!$A$2:$A$79,$C1507)&gt;0,"SANTANDER",IF(COUNTIF('Códigos Itaú (ref)'!$A$2:$A$44,$C1507)&gt;0,"ITAU",IF(AND(TRIM(UPPER($I1507))="CONTRATUAL",ISNUMBER(SEARCH("INDIVIDUAL",SUBSTITUTE(UPPER($D1507)," ","")))),"PREMIUM FREE",""))))</f>
        <v/>
      </c>
    </row>
    <row r="1508">
      <c r="AC1508">
        <f>IF($C1508="","",IF(COUNTIF('Códigos Santander (ref)'!$A$2:$A$79,$C1508)&gt;0,"SANTANDER",IF(COUNTIF('Códigos Itaú (ref)'!$A$2:$A$44,$C1508)&gt;0,"ITAU",IF(AND(TRIM(UPPER($I1508))="CONTRATUAL",ISNUMBER(SEARCH("INDIVIDUAL",SUBSTITUTE(UPPER($D1508)," ","")))),"PREMIUM FREE",""))))</f>
        <v/>
      </c>
    </row>
    <row r="1509">
      <c r="AC1509">
        <f>IF($C1509="","",IF(COUNTIF('Códigos Santander (ref)'!$A$2:$A$79,$C1509)&gt;0,"SANTANDER",IF(COUNTIF('Códigos Itaú (ref)'!$A$2:$A$44,$C1509)&gt;0,"ITAU",IF(AND(TRIM(UPPER($I1509))="CONTRATUAL",ISNUMBER(SEARCH("INDIVIDUAL",SUBSTITUTE(UPPER($D1509)," ","")))),"PREMIUM FREE",""))))</f>
        <v/>
      </c>
    </row>
    <row r="1510">
      <c r="AC1510">
        <f>IF($C1510="","",IF(COUNTIF('Códigos Santander (ref)'!$A$2:$A$79,$C1510)&gt;0,"SANTANDER",IF(COUNTIF('Códigos Itaú (ref)'!$A$2:$A$44,$C1510)&gt;0,"ITAU",IF(AND(TRIM(UPPER($I1510))="CONTRATUAL",ISNUMBER(SEARCH("INDIVIDUAL",SUBSTITUTE(UPPER($D1510)," ","")))),"PREMIUM FREE",""))))</f>
        <v/>
      </c>
    </row>
    <row r="1511">
      <c r="AC1511">
        <f>IF($C1511="","",IF(COUNTIF('Códigos Santander (ref)'!$A$2:$A$79,$C1511)&gt;0,"SANTANDER",IF(COUNTIF('Códigos Itaú (ref)'!$A$2:$A$44,$C1511)&gt;0,"ITAU",IF(AND(TRIM(UPPER($I1511))="CONTRATUAL",ISNUMBER(SEARCH("INDIVIDUAL",SUBSTITUTE(UPPER($D1511)," ","")))),"PREMIUM FREE",""))))</f>
        <v/>
      </c>
    </row>
    <row r="1512">
      <c r="AC1512">
        <f>IF($C1512="","",IF(COUNTIF('Códigos Santander (ref)'!$A$2:$A$79,$C1512)&gt;0,"SANTANDER",IF(COUNTIF('Códigos Itaú (ref)'!$A$2:$A$44,$C1512)&gt;0,"ITAU",IF(AND(TRIM(UPPER($I1512))="CONTRATUAL",ISNUMBER(SEARCH("INDIVIDUAL",SUBSTITUTE(UPPER($D1512)," ","")))),"PREMIUM FREE",""))))</f>
        <v/>
      </c>
    </row>
    <row r="1513">
      <c r="AC1513">
        <f>IF($C1513="","",IF(COUNTIF('Códigos Santander (ref)'!$A$2:$A$79,$C1513)&gt;0,"SANTANDER",IF(COUNTIF('Códigos Itaú (ref)'!$A$2:$A$44,$C1513)&gt;0,"ITAU",IF(AND(TRIM(UPPER($I1513))="CONTRATUAL",ISNUMBER(SEARCH("INDIVIDUAL",SUBSTITUTE(UPPER($D1513)," ","")))),"PREMIUM FREE",""))))</f>
        <v/>
      </c>
    </row>
    <row r="1514">
      <c r="AC1514">
        <f>IF($C1514="","",IF(COUNTIF('Códigos Santander (ref)'!$A$2:$A$79,$C1514)&gt;0,"SANTANDER",IF(COUNTIF('Códigos Itaú (ref)'!$A$2:$A$44,$C1514)&gt;0,"ITAU",IF(AND(TRIM(UPPER($I1514))="CONTRATUAL",ISNUMBER(SEARCH("INDIVIDUAL",SUBSTITUTE(UPPER($D1514)," ","")))),"PREMIUM FREE",""))))</f>
        <v/>
      </c>
    </row>
    <row r="1515">
      <c r="AC1515">
        <f>IF($C1515="","",IF(COUNTIF('Códigos Santander (ref)'!$A$2:$A$79,$C1515)&gt;0,"SANTANDER",IF(COUNTIF('Códigos Itaú (ref)'!$A$2:$A$44,$C1515)&gt;0,"ITAU",IF(AND(TRIM(UPPER($I1515))="CONTRATUAL",ISNUMBER(SEARCH("INDIVIDUAL",SUBSTITUTE(UPPER($D1515)," ","")))),"PREMIUM FREE",""))))</f>
        <v/>
      </c>
    </row>
    <row r="1516">
      <c r="AC1516">
        <f>IF($C1516="","",IF(COUNTIF('Códigos Santander (ref)'!$A$2:$A$79,$C1516)&gt;0,"SANTANDER",IF(COUNTIF('Códigos Itaú (ref)'!$A$2:$A$44,$C1516)&gt;0,"ITAU",IF(AND(TRIM(UPPER($I1516))="CONTRATUAL",ISNUMBER(SEARCH("INDIVIDUAL",SUBSTITUTE(UPPER($D1516)," ","")))),"PREMIUM FREE",""))))</f>
        <v/>
      </c>
    </row>
    <row r="1517">
      <c r="AC1517">
        <f>IF($C1517="","",IF(COUNTIF('Códigos Santander (ref)'!$A$2:$A$79,$C1517)&gt;0,"SANTANDER",IF(COUNTIF('Códigos Itaú (ref)'!$A$2:$A$44,$C1517)&gt;0,"ITAU",IF(AND(TRIM(UPPER($I1517))="CONTRATUAL",ISNUMBER(SEARCH("INDIVIDUAL",SUBSTITUTE(UPPER($D1517)," ","")))),"PREMIUM FREE",""))))</f>
        <v/>
      </c>
    </row>
    <row r="1518">
      <c r="AC1518">
        <f>IF($C1518="","",IF(COUNTIF('Códigos Santander (ref)'!$A$2:$A$79,$C1518)&gt;0,"SANTANDER",IF(COUNTIF('Códigos Itaú (ref)'!$A$2:$A$44,$C1518)&gt;0,"ITAU",IF(AND(TRIM(UPPER($I1518))="CONTRATUAL",ISNUMBER(SEARCH("INDIVIDUAL",SUBSTITUTE(UPPER($D1518)," ","")))),"PREMIUM FREE",""))))</f>
        <v/>
      </c>
    </row>
    <row r="1519">
      <c r="AC1519">
        <f>IF($C1519="","",IF(COUNTIF('Códigos Santander (ref)'!$A$2:$A$79,$C1519)&gt;0,"SANTANDER",IF(COUNTIF('Códigos Itaú (ref)'!$A$2:$A$44,$C1519)&gt;0,"ITAU",IF(AND(TRIM(UPPER($I1519))="CONTRATUAL",ISNUMBER(SEARCH("INDIVIDUAL",SUBSTITUTE(UPPER($D1519)," ","")))),"PREMIUM FREE",""))))</f>
        <v/>
      </c>
    </row>
    <row r="1520">
      <c r="AC1520">
        <f>IF($C1520="","",IF(COUNTIF('Códigos Santander (ref)'!$A$2:$A$79,$C1520)&gt;0,"SANTANDER",IF(COUNTIF('Códigos Itaú (ref)'!$A$2:$A$44,$C1520)&gt;0,"ITAU",IF(AND(TRIM(UPPER($I1520))="CONTRATUAL",ISNUMBER(SEARCH("INDIVIDUAL",SUBSTITUTE(UPPER($D1520)," ","")))),"PREMIUM FREE",""))))</f>
        <v/>
      </c>
    </row>
    <row r="1521">
      <c r="AC1521">
        <f>IF($C1521="","",IF(COUNTIF('Códigos Santander (ref)'!$A$2:$A$79,$C1521)&gt;0,"SANTANDER",IF(COUNTIF('Códigos Itaú (ref)'!$A$2:$A$44,$C1521)&gt;0,"ITAU",IF(AND(TRIM(UPPER($I1521))="CONTRATUAL",ISNUMBER(SEARCH("INDIVIDUAL",SUBSTITUTE(UPPER($D1521)," ","")))),"PREMIUM FREE",""))))</f>
        <v/>
      </c>
    </row>
    <row r="1522">
      <c r="AC1522">
        <f>IF($C1522="","",IF(COUNTIF('Códigos Santander (ref)'!$A$2:$A$79,$C1522)&gt;0,"SANTANDER",IF(COUNTIF('Códigos Itaú (ref)'!$A$2:$A$44,$C1522)&gt;0,"ITAU",IF(AND(TRIM(UPPER($I1522))="CONTRATUAL",ISNUMBER(SEARCH("INDIVIDUAL",SUBSTITUTE(UPPER($D1522)," ","")))),"PREMIUM FREE",""))))</f>
        <v/>
      </c>
    </row>
    <row r="1523">
      <c r="AC1523">
        <f>IF($C1523="","",IF(COUNTIF('Códigos Santander (ref)'!$A$2:$A$79,$C1523)&gt;0,"SANTANDER",IF(COUNTIF('Códigos Itaú (ref)'!$A$2:$A$44,$C1523)&gt;0,"ITAU",IF(AND(TRIM(UPPER($I1523))="CONTRATUAL",ISNUMBER(SEARCH("INDIVIDUAL",SUBSTITUTE(UPPER($D1523)," ","")))),"PREMIUM FREE",""))))</f>
        <v/>
      </c>
    </row>
    <row r="1524">
      <c r="AC1524">
        <f>IF($C1524="","",IF(COUNTIF('Códigos Santander (ref)'!$A$2:$A$79,$C1524)&gt;0,"SANTANDER",IF(COUNTIF('Códigos Itaú (ref)'!$A$2:$A$44,$C1524)&gt;0,"ITAU",IF(AND(TRIM(UPPER($I1524))="CONTRATUAL",ISNUMBER(SEARCH("INDIVIDUAL",SUBSTITUTE(UPPER($D1524)," ","")))),"PREMIUM FREE",""))))</f>
        <v/>
      </c>
    </row>
    <row r="1525">
      <c r="AC1525">
        <f>IF($C1525="","",IF(COUNTIF('Códigos Santander (ref)'!$A$2:$A$79,$C1525)&gt;0,"SANTANDER",IF(COUNTIF('Códigos Itaú (ref)'!$A$2:$A$44,$C1525)&gt;0,"ITAU",IF(AND(TRIM(UPPER($I1525))="CONTRATUAL",ISNUMBER(SEARCH("INDIVIDUAL",SUBSTITUTE(UPPER($D1525)," ","")))),"PREMIUM FREE",""))))</f>
        <v/>
      </c>
    </row>
    <row r="1526">
      <c r="AC1526">
        <f>IF($C1526="","",IF(COUNTIF('Códigos Santander (ref)'!$A$2:$A$79,$C1526)&gt;0,"SANTANDER",IF(COUNTIF('Códigos Itaú (ref)'!$A$2:$A$44,$C1526)&gt;0,"ITAU",IF(AND(TRIM(UPPER($I1526))="CONTRATUAL",ISNUMBER(SEARCH("INDIVIDUAL",SUBSTITUTE(UPPER($D1526)," ","")))),"PREMIUM FREE",""))))</f>
        <v/>
      </c>
    </row>
    <row r="1527">
      <c r="AC1527">
        <f>IF($C1527="","",IF(COUNTIF('Códigos Santander (ref)'!$A$2:$A$79,$C1527)&gt;0,"SANTANDER",IF(COUNTIF('Códigos Itaú (ref)'!$A$2:$A$44,$C1527)&gt;0,"ITAU",IF(AND(TRIM(UPPER($I1527))="CONTRATUAL",ISNUMBER(SEARCH("INDIVIDUAL",SUBSTITUTE(UPPER($D1527)," ","")))),"PREMIUM FREE",""))))</f>
        <v/>
      </c>
    </row>
    <row r="1528">
      <c r="AC1528">
        <f>IF($C1528="","",IF(COUNTIF('Códigos Santander (ref)'!$A$2:$A$79,$C1528)&gt;0,"SANTANDER",IF(COUNTIF('Códigos Itaú (ref)'!$A$2:$A$44,$C1528)&gt;0,"ITAU",IF(AND(TRIM(UPPER($I1528))="CONTRATUAL",ISNUMBER(SEARCH("INDIVIDUAL",SUBSTITUTE(UPPER($D1528)," ","")))),"PREMIUM FREE",""))))</f>
        <v/>
      </c>
    </row>
    <row r="1529">
      <c r="AC1529">
        <f>IF($C1529="","",IF(COUNTIF('Códigos Santander (ref)'!$A$2:$A$79,$C1529)&gt;0,"SANTANDER",IF(COUNTIF('Códigos Itaú (ref)'!$A$2:$A$44,$C1529)&gt;0,"ITAU",IF(AND(TRIM(UPPER($I1529))="CONTRATUAL",ISNUMBER(SEARCH("INDIVIDUAL",SUBSTITUTE(UPPER($D1529)," ","")))),"PREMIUM FREE",""))))</f>
        <v/>
      </c>
    </row>
    <row r="1530">
      <c r="AC1530">
        <f>IF($C1530="","",IF(COUNTIF('Códigos Santander (ref)'!$A$2:$A$79,$C1530)&gt;0,"SANTANDER",IF(COUNTIF('Códigos Itaú (ref)'!$A$2:$A$44,$C1530)&gt;0,"ITAU",IF(AND(TRIM(UPPER($I1530))="CONTRATUAL",ISNUMBER(SEARCH("INDIVIDUAL",SUBSTITUTE(UPPER($D1530)," ","")))),"PREMIUM FREE",""))))</f>
        <v/>
      </c>
    </row>
    <row r="1531">
      <c r="AC1531">
        <f>IF($C1531="","",IF(COUNTIF('Códigos Santander (ref)'!$A$2:$A$79,$C1531)&gt;0,"SANTANDER",IF(COUNTIF('Códigos Itaú (ref)'!$A$2:$A$44,$C1531)&gt;0,"ITAU",IF(AND(TRIM(UPPER($I1531))="CONTRATUAL",ISNUMBER(SEARCH("INDIVIDUAL",SUBSTITUTE(UPPER($D1531)," ","")))),"PREMIUM FREE",""))))</f>
        <v/>
      </c>
    </row>
    <row r="1532">
      <c r="AC1532">
        <f>IF($C1532="","",IF(COUNTIF('Códigos Santander (ref)'!$A$2:$A$79,$C1532)&gt;0,"SANTANDER",IF(COUNTIF('Códigos Itaú (ref)'!$A$2:$A$44,$C1532)&gt;0,"ITAU",IF(AND(TRIM(UPPER($I1532))="CONTRATUAL",ISNUMBER(SEARCH("INDIVIDUAL",SUBSTITUTE(UPPER($D1532)," ","")))),"PREMIUM FREE",""))))</f>
        <v/>
      </c>
    </row>
    <row r="1533">
      <c r="AC1533">
        <f>IF($C1533="","",IF(COUNTIF('Códigos Santander (ref)'!$A$2:$A$79,$C1533)&gt;0,"SANTANDER",IF(COUNTIF('Códigos Itaú (ref)'!$A$2:$A$44,$C1533)&gt;0,"ITAU",IF(AND(TRIM(UPPER($I1533))="CONTRATUAL",ISNUMBER(SEARCH("INDIVIDUAL",SUBSTITUTE(UPPER($D1533)," ","")))),"PREMIUM FREE",""))))</f>
        <v/>
      </c>
    </row>
    <row r="1534">
      <c r="AC1534">
        <f>IF($C1534="","",IF(COUNTIF('Códigos Santander (ref)'!$A$2:$A$79,$C1534)&gt;0,"SANTANDER",IF(COUNTIF('Códigos Itaú (ref)'!$A$2:$A$44,$C1534)&gt;0,"ITAU",IF(AND(TRIM(UPPER($I1534))="CONTRATUAL",ISNUMBER(SEARCH("INDIVIDUAL",SUBSTITUTE(UPPER($D1534)," ","")))),"PREMIUM FREE",""))))</f>
        <v/>
      </c>
    </row>
    <row r="1535">
      <c r="AC1535">
        <f>IF($C1535="","",IF(COUNTIF('Códigos Santander (ref)'!$A$2:$A$79,$C1535)&gt;0,"SANTANDER",IF(COUNTIF('Códigos Itaú (ref)'!$A$2:$A$44,$C1535)&gt;0,"ITAU",IF(AND(TRIM(UPPER($I1535))="CONTRATUAL",ISNUMBER(SEARCH("INDIVIDUAL",SUBSTITUTE(UPPER($D1535)," ","")))),"PREMIUM FREE",""))))</f>
        <v/>
      </c>
    </row>
    <row r="1536">
      <c r="AC1536">
        <f>IF($C1536="","",IF(COUNTIF('Códigos Santander (ref)'!$A$2:$A$79,$C1536)&gt;0,"SANTANDER",IF(COUNTIF('Códigos Itaú (ref)'!$A$2:$A$44,$C1536)&gt;0,"ITAU",IF(AND(TRIM(UPPER($I1536))="CONTRATUAL",ISNUMBER(SEARCH("INDIVIDUAL",SUBSTITUTE(UPPER($D1536)," ","")))),"PREMIUM FREE",""))))</f>
        <v/>
      </c>
    </row>
    <row r="1537">
      <c r="AC1537">
        <f>IF($C1537="","",IF(COUNTIF('Códigos Santander (ref)'!$A$2:$A$79,$C1537)&gt;0,"SANTANDER",IF(COUNTIF('Códigos Itaú (ref)'!$A$2:$A$44,$C1537)&gt;0,"ITAU",IF(AND(TRIM(UPPER($I1537))="CONTRATUAL",ISNUMBER(SEARCH("INDIVIDUAL",SUBSTITUTE(UPPER($D1537)," ","")))),"PREMIUM FREE",""))))</f>
        <v/>
      </c>
    </row>
    <row r="1538">
      <c r="AC1538">
        <f>IF($C1538="","",IF(COUNTIF('Códigos Santander (ref)'!$A$2:$A$79,$C1538)&gt;0,"SANTANDER",IF(COUNTIF('Códigos Itaú (ref)'!$A$2:$A$44,$C1538)&gt;0,"ITAU",IF(AND(TRIM(UPPER($I1538))="CONTRATUAL",ISNUMBER(SEARCH("INDIVIDUAL",SUBSTITUTE(UPPER($D1538)," ","")))),"PREMIUM FREE",""))))</f>
        <v/>
      </c>
    </row>
    <row r="1539">
      <c r="AC1539">
        <f>IF($C1539="","",IF(COUNTIF('Códigos Santander (ref)'!$A$2:$A$79,$C1539)&gt;0,"SANTANDER",IF(COUNTIF('Códigos Itaú (ref)'!$A$2:$A$44,$C1539)&gt;0,"ITAU",IF(AND(TRIM(UPPER($I1539))="CONTRATUAL",ISNUMBER(SEARCH("INDIVIDUAL",SUBSTITUTE(UPPER($D1539)," ","")))),"PREMIUM FREE",""))))</f>
        <v/>
      </c>
    </row>
    <row r="1540">
      <c r="AC1540">
        <f>IF($C1540="","",IF(COUNTIF('Códigos Santander (ref)'!$A$2:$A$79,$C1540)&gt;0,"SANTANDER",IF(COUNTIF('Códigos Itaú (ref)'!$A$2:$A$44,$C1540)&gt;0,"ITAU",IF(AND(TRIM(UPPER($I1540))="CONTRATUAL",ISNUMBER(SEARCH("INDIVIDUAL",SUBSTITUTE(UPPER($D1540)," ","")))),"PREMIUM FREE",""))))</f>
        <v/>
      </c>
    </row>
    <row r="1541">
      <c r="AC1541">
        <f>IF($C1541="","",IF(COUNTIF('Códigos Santander (ref)'!$A$2:$A$79,$C1541)&gt;0,"SANTANDER",IF(COUNTIF('Códigos Itaú (ref)'!$A$2:$A$44,$C1541)&gt;0,"ITAU",IF(AND(TRIM(UPPER($I1541))="CONTRATUAL",ISNUMBER(SEARCH("INDIVIDUAL",SUBSTITUTE(UPPER($D1541)," ","")))),"PREMIUM FREE",""))))</f>
        <v/>
      </c>
    </row>
    <row r="1542">
      <c r="AC1542">
        <f>IF($C1542="","",IF(COUNTIF('Códigos Santander (ref)'!$A$2:$A$79,$C1542)&gt;0,"SANTANDER",IF(COUNTIF('Códigos Itaú (ref)'!$A$2:$A$44,$C1542)&gt;0,"ITAU",IF(AND(TRIM(UPPER($I1542))="CONTRATUAL",ISNUMBER(SEARCH("INDIVIDUAL",SUBSTITUTE(UPPER($D1542)," ","")))),"PREMIUM FREE",""))))</f>
        <v/>
      </c>
    </row>
    <row r="1543">
      <c r="AC1543">
        <f>IF($C1543="","",IF(COUNTIF('Códigos Santander (ref)'!$A$2:$A$79,$C1543)&gt;0,"SANTANDER",IF(COUNTIF('Códigos Itaú (ref)'!$A$2:$A$44,$C1543)&gt;0,"ITAU",IF(AND(TRIM(UPPER($I1543))="CONTRATUAL",ISNUMBER(SEARCH("INDIVIDUAL",SUBSTITUTE(UPPER($D1543)," ","")))),"PREMIUM FREE",""))))</f>
        <v/>
      </c>
    </row>
    <row r="1544">
      <c r="AC1544">
        <f>IF($C1544="","",IF(COUNTIF('Códigos Santander (ref)'!$A$2:$A$79,$C1544)&gt;0,"SANTANDER",IF(COUNTIF('Códigos Itaú (ref)'!$A$2:$A$44,$C1544)&gt;0,"ITAU",IF(AND(TRIM(UPPER($I1544))="CONTRATUAL",ISNUMBER(SEARCH("INDIVIDUAL",SUBSTITUTE(UPPER($D1544)," ","")))),"PREMIUM FREE",""))))</f>
        <v/>
      </c>
    </row>
    <row r="1545">
      <c r="AC1545">
        <f>IF($C1545="","",IF(COUNTIF('Códigos Santander (ref)'!$A$2:$A$79,$C1545)&gt;0,"SANTANDER",IF(COUNTIF('Códigos Itaú (ref)'!$A$2:$A$44,$C1545)&gt;0,"ITAU",IF(AND(TRIM(UPPER($I1545))="CONTRATUAL",ISNUMBER(SEARCH("INDIVIDUAL",SUBSTITUTE(UPPER($D1545)," ","")))),"PREMIUM FREE",""))))</f>
        <v/>
      </c>
    </row>
    <row r="1546">
      <c r="AC1546">
        <f>IF($C1546="","",IF(COUNTIF('Códigos Santander (ref)'!$A$2:$A$79,$C1546)&gt;0,"SANTANDER",IF(COUNTIF('Códigos Itaú (ref)'!$A$2:$A$44,$C1546)&gt;0,"ITAU",IF(AND(TRIM(UPPER($I1546))="CONTRATUAL",ISNUMBER(SEARCH("INDIVIDUAL",SUBSTITUTE(UPPER($D1546)," ","")))),"PREMIUM FREE",""))))</f>
        <v/>
      </c>
    </row>
    <row r="1547">
      <c r="AC1547">
        <f>IF($C1547="","",IF(COUNTIF('Códigos Santander (ref)'!$A$2:$A$79,$C1547)&gt;0,"SANTANDER",IF(COUNTIF('Códigos Itaú (ref)'!$A$2:$A$44,$C1547)&gt;0,"ITAU",IF(AND(TRIM(UPPER($I1547))="CONTRATUAL",ISNUMBER(SEARCH("INDIVIDUAL",SUBSTITUTE(UPPER($D1547)," ","")))),"PREMIUM FREE",""))))</f>
        <v/>
      </c>
    </row>
    <row r="1548">
      <c r="AC1548">
        <f>IF($C1548="","",IF(COUNTIF('Códigos Santander (ref)'!$A$2:$A$79,$C1548)&gt;0,"SANTANDER",IF(COUNTIF('Códigos Itaú (ref)'!$A$2:$A$44,$C1548)&gt;0,"ITAU",IF(AND(TRIM(UPPER($I1548))="CONTRATUAL",ISNUMBER(SEARCH("INDIVIDUAL",SUBSTITUTE(UPPER($D1548)," ","")))),"PREMIUM FREE",""))))</f>
        <v/>
      </c>
    </row>
    <row r="1549">
      <c r="AC1549">
        <f>IF($C1549="","",IF(COUNTIF('Códigos Santander (ref)'!$A$2:$A$79,$C1549)&gt;0,"SANTANDER",IF(COUNTIF('Códigos Itaú (ref)'!$A$2:$A$44,$C1549)&gt;0,"ITAU",IF(AND(TRIM(UPPER($I1549))="CONTRATUAL",ISNUMBER(SEARCH("INDIVIDUAL",SUBSTITUTE(UPPER($D1549)," ","")))),"PREMIUM FREE",""))))</f>
        <v/>
      </c>
    </row>
    <row r="1550">
      <c r="AC1550">
        <f>IF($C1550="","",IF(COUNTIF('Códigos Santander (ref)'!$A$2:$A$79,$C1550)&gt;0,"SANTANDER",IF(COUNTIF('Códigos Itaú (ref)'!$A$2:$A$44,$C1550)&gt;0,"ITAU",IF(AND(TRIM(UPPER($I1550))="CONTRATUAL",ISNUMBER(SEARCH("INDIVIDUAL",SUBSTITUTE(UPPER($D1550)," ","")))),"PREMIUM FREE",""))))</f>
        <v/>
      </c>
    </row>
    <row r="1551">
      <c r="AC1551">
        <f>IF($C1551="","",IF(COUNTIF('Códigos Santander (ref)'!$A$2:$A$79,$C1551)&gt;0,"SANTANDER",IF(COUNTIF('Códigos Itaú (ref)'!$A$2:$A$44,$C1551)&gt;0,"ITAU",IF(AND(TRIM(UPPER($I1551))="CONTRATUAL",ISNUMBER(SEARCH("INDIVIDUAL",SUBSTITUTE(UPPER($D1551)," ","")))),"PREMIUM FREE",""))))</f>
        <v/>
      </c>
    </row>
    <row r="1552">
      <c r="AC1552">
        <f>IF($C1552="","",IF(COUNTIF('Códigos Santander (ref)'!$A$2:$A$79,$C1552)&gt;0,"SANTANDER",IF(COUNTIF('Códigos Itaú (ref)'!$A$2:$A$44,$C1552)&gt;0,"ITAU",IF(AND(TRIM(UPPER($I1552))="CONTRATUAL",ISNUMBER(SEARCH("INDIVIDUAL",SUBSTITUTE(UPPER($D1552)," ","")))),"PREMIUM FREE",""))))</f>
        <v/>
      </c>
    </row>
    <row r="1553">
      <c r="AC1553">
        <f>IF($C1553="","",IF(COUNTIF('Códigos Santander (ref)'!$A$2:$A$79,$C1553)&gt;0,"SANTANDER",IF(COUNTIF('Códigos Itaú (ref)'!$A$2:$A$44,$C1553)&gt;0,"ITAU",IF(AND(TRIM(UPPER($I1553))="CONTRATUAL",ISNUMBER(SEARCH("INDIVIDUAL",SUBSTITUTE(UPPER($D1553)," ","")))),"PREMIUM FREE",""))))</f>
        <v/>
      </c>
    </row>
    <row r="1554">
      <c r="AC1554">
        <f>IF($C1554="","",IF(COUNTIF('Códigos Santander (ref)'!$A$2:$A$79,$C1554)&gt;0,"SANTANDER",IF(COUNTIF('Códigos Itaú (ref)'!$A$2:$A$44,$C1554)&gt;0,"ITAU",IF(AND(TRIM(UPPER($I1554))="CONTRATUAL",ISNUMBER(SEARCH("INDIVIDUAL",SUBSTITUTE(UPPER($D1554)," ","")))),"PREMIUM FREE",""))))</f>
        <v/>
      </c>
    </row>
    <row r="1555">
      <c r="AC1555">
        <f>IF($C1555="","",IF(COUNTIF('Códigos Santander (ref)'!$A$2:$A$79,$C1555)&gt;0,"SANTANDER",IF(COUNTIF('Códigos Itaú (ref)'!$A$2:$A$44,$C1555)&gt;0,"ITAU",IF(AND(TRIM(UPPER($I1555))="CONTRATUAL",ISNUMBER(SEARCH("INDIVIDUAL",SUBSTITUTE(UPPER($D1555)," ","")))),"PREMIUM FREE",""))))</f>
        <v/>
      </c>
    </row>
    <row r="1556">
      <c r="AC1556">
        <f>IF($C1556="","",IF(COUNTIF('Códigos Santander (ref)'!$A$2:$A$79,$C1556)&gt;0,"SANTANDER",IF(COUNTIF('Códigos Itaú (ref)'!$A$2:$A$44,$C1556)&gt;0,"ITAU",IF(AND(TRIM(UPPER($I1556))="CONTRATUAL",ISNUMBER(SEARCH("INDIVIDUAL",SUBSTITUTE(UPPER($D1556)," ","")))),"PREMIUM FREE",""))))</f>
        <v/>
      </c>
    </row>
    <row r="1557">
      <c r="AC1557">
        <f>IF($C1557="","",IF(COUNTIF('Códigos Santander (ref)'!$A$2:$A$79,$C1557)&gt;0,"SANTANDER",IF(COUNTIF('Códigos Itaú (ref)'!$A$2:$A$44,$C1557)&gt;0,"ITAU",IF(AND(TRIM(UPPER($I1557))="CONTRATUAL",ISNUMBER(SEARCH("INDIVIDUAL",SUBSTITUTE(UPPER($D1557)," ","")))),"PREMIUM FREE",""))))</f>
        <v/>
      </c>
    </row>
    <row r="1558">
      <c r="AC1558">
        <f>IF($C1558="","",IF(COUNTIF('Códigos Santander (ref)'!$A$2:$A$79,$C1558)&gt;0,"SANTANDER",IF(COUNTIF('Códigos Itaú (ref)'!$A$2:$A$44,$C1558)&gt;0,"ITAU",IF(AND(TRIM(UPPER($I1558))="CONTRATUAL",ISNUMBER(SEARCH("INDIVIDUAL",SUBSTITUTE(UPPER($D1558)," ","")))),"PREMIUM FREE",""))))</f>
        <v/>
      </c>
    </row>
    <row r="1559">
      <c r="AC1559">
        <f>IF($C1559="","",IF(COUNTIF('Códigos Santander (ref)'!$A$2:$A$79,$C1559)&gt;0,"SANTANDER",IF(COUNTIF('Códigos Itaú (ref)'!$A$2:$A$44,$C1559)&gt;0,"ITAU",IF(AND(TRIM(UPPER($I1559))="CONTRATUAL",ISNUMBER(SEARCH("INDIVIDUAL",SUBSTITUTE(UPPER($D1559)," ","")))),"PREMIUM FREE",""))))</f>
        <v/>
      </c>
    </row>
    <row r="1560">
      <c r="AC1560">
        <f>IF($C1560="","",IF(COUNTIF('Códigos Santander (ref)'!$A$2:$A$79,$C1560)&gt;0,"SANTANDER",IF(COUNTIF('Códigos Itaú (ref)'!$A$2:$A$44,$C1560)&gt;0,"ITAU",IF(AND(TRIM(UPPER($I1560))="CONTRATUAL",ISNUMBER(SEARCH("INDIVIDUAL",SUBSTITUTE(UPPER($D1560)," ","")))),"PREMIUM FREE",""))))</f>
        <v/>
      </c>
    </row>
    <row r="1561">
      <c r="AC1561">
        <f>IF($C1561="","",IF(COUNTIF('Códigos Santander (ref)'!$A$2:$A$79,$C1561)&gt;0,"SANTANDER",IF(COUNTIF('Códigos Itaú (ref)'!$A$2:$A$44,$C1561)&gt;0,"ITAU",IF(AND(TRIM(UPPER($I1561))="CONTRATUAL",ISNUMBER(SEARCH("INDIVIDUAL",SUBSTITUTE(UPPER($D1561)," ","")))),"PREMIUM FREE",""))))</f>
        <v/>
      </c>
    </row>
    <row r="1562">
      <c r="AC1562">
        <f>IF($C1562="","",IF(COUNTIF('Códigos Santander (ref)'!$A$2:$A$79,$C1562)&gt;0,"SANTANDER",IF(COUNTIF('Códigos Itaú (ref)'!$A$2:$A$44,$C1562)&gt;0,"ITAU",IF(AND(TRIM(UPPER($I1562))="CONTRATUAL",ISNUMBER(SEARCH("INDIVIDUAL",SUBSTITUTE(UPPER($D1562)," ","")))),"PREMIUM FREE",""))))</f>
        <v/>
      </c>
    </row>
    <row r="1563">
      <c r="AC1563">
        <f>IF($C1563="","",IF(COUNTIF('Códigos Santander (ref)'!$A$2:$A$79,$C1563)&gt;0,"SANTANDER",IF(COUNTIF('Códigos Itaú (ref)'!$A$2:$A$44,$C1563)&gt;0,"ITAU",IF(AND(TRIM(UPPER($I1563))="CONTRATUAL",ISNUMBER(SEARCH("INDIVIDUAL",SUBSTITUTE(UPPER($D1563)," ","")))),"PREMIUM FREE",""))))</f>
        <v/>
      </c>
    </row>
    <row r="1564">
      <c r="AC1564">
        <f>IF($C1564="","",IF(COUNTIF('Códigos Santander (ref)'!$A$2:$A$79,$C1564)&gt;0,"SANTANDER",IF(COUNTIF('Códigos Itaú (ref)'!$A$2:$A$44,$C1564)&gt;0,"ITAU",IF(AND(TRIM(UPPER($I1564))="CONTRATUAL",ISNUMBER(SEARCH("INDIVIDUAL",SUBSTITUTE(UPPER($D1564)," ","")))),"PREMIUM FREE",""))))</f>
        <v/>
      </c>
    </row>
    <row r="1565">
      <c r="AC1565">
        <f>IF($C1565="","",IF(COUNTIF('Códigos Santander (ref)'!$A$2:$A$79,$C1565)&gt;0,"SANTANDER",IF(COUNTIF('Códigos Itaú (ref)'!$A$2:$A$44,$C1565)&gt;0,"ITAU",IF(AND(TRIM(UPPER($I1565))="CONTRATUAL",ISNUMBER(SEARCH("INDIVIDUAL",SUBSTITUTE(UPPER($D1565)," ","")))),"PREMIUM FREE",""))))</f>
        <v/>
      </c>
    </row>
    <row r="1566">
      <c r="AC1566">
        <f>IF($C1566="","",IF(COUNTIF('Códigos Santander (ref)'!$A$2:$A$79,$C1566)&gt;0,"SANTANDER",IF(COUNTIF('Códigos Itaú (ref)'!$A$2:$A$44,$C1566)&gt;0,"ITAU",IF(AND(TRIM(UPPER($I1566))="CONTRATUAL",ISNUMBER(SEARCH("INDIVIDUAL",SUBSTITUTE(UPPER($D1566)," ","")))),"PREMIUM FREE",""))))</f>
        <v/>
      </c>
    </row>
    <row r="1567">
      <c r="AC1567">
        <f>IF($C1567="","",IF(COUNTIF('Códigos Santander (ref)'!$A$2:$A$79,$C1567)&gt;0,"SANTANDER",IF(COUNTIF('Códigos Itaú (ref)'!$A$2:$A$44,$C1567)&gt;0,"ITAU",IF(AND(TRIM(UPPER($I1567))="CONTRATUAL",ISNUMBER(SEARCH("INDIVIDUAL",SUBSTITUTE(UPPER($D1567)," ","")))),"PREMIUM FREE",""))))</f>
        <v/>
      </c>
    </row>
    <row r="1568">
      <c r="AC1568">
        <f>IF($C1568="","",IF(COUNTIF('Códigos Santander (ref)'!$A$2:$A$79,$C1568)&gt;0,"SANTANDER",IF(COUNTIF('Códigos Itaú (ref)'!$A$2:$A$44,$C1568)&gt;0,"ITAU",IF(AND(TRIM(UPPER($I1568))="CONTRATUAL",ISNUMBER(SEARCH("INDIVIDUAL",SUBSTITUTE(UPPER($D1568)," ","")))),"PREMIUM FREE",""))))</f>
        <v/>
      </c>
    </row>
    <row r="1569">
      <c r="AC1569">
        <f>IF($C1569="","",IF(COUNTIF('Códigos Santander (ref)'!$A$2:$A$79,$C1569)&gt;0,"SANTANDER",IF(COUNTIF('Códigos Itaú (ref)'!$A$2:$A$44,$C1569)&gt;0,"ITAU",IF(AND(TRIM(UPPER($I1569))="CONTRATUAL",ISNUMBER(SEARCH("INDIVIDUAL",SUBSTITUTE(UPPER($D1569)," ","")))),"PREMIUM FREE",""))))</f>
        <v/>
      </c>
    </row>
    <row r="1570">
      <c r="AC1570">
        <f>IF($C1570="","",IF(COUNTIF('Códigos Santander (ref)'!$A$2:$A$79,$C1570)&gt;0,"SANTANDER",IF(COUNTIF('Códigos Itaú (ref)'!$A$2:$A$44,$C1570)&gt;0,"ITAU",IF(AND(TRIM(UPPER($I1570))="CONTRATUAL",ISNUMBER(SEARCH("INDIVIDUAL",SUBSTITUTE(UPPER($D1570)," ","")))),"PREMIUM FREE",""))))</f>
        <v/>
      </c>
    </row>
    <row r="1571">
      <c r="AC1571">
        <f>IF($C1571="","",IF(COUNTIF('Códigos Santander (ref)'!$A$2:$A$79,$C1571)&gt;0,"SANTANDER",IF(COUNTIF('Códigos Itaú (ref)'!$A$2:$A$44,$C1571)&gt;0,"ITAU",IF(AND(TRIM(UPPER($I1571))="CONTRATUAL",ISNUMBER(SEARCH("INDIVIDUAL",SUBSTITUTE(UPPER($D1571)," ","")))),"PREMIUM FREE",""))))</f>
        <v/>
      </c>
    </row>
    <row r="1572">
      <c r="AC1572">
        <f>IF($C1572="","",IF(COUNTIF('Códigos Santander (ref)'!$A$2:$A$79,$C1572)&gt;0,"SANTANDER",IF(COUNTIF('Códigos Itaú (ref)'!$A$2:$A$44,$C1572)&gt;0,"ITAU",IF(AND(TRIM(UPPER($I1572))="CONTRATUAL",ISNUMBER(SEARCH("INDIVIDUAL",SUBSTITUTE(UPPER($D1572)," ","")))),"PREMIUM FREE",""))))</f>
        <v/>
      </c>
    </row>
    <row r="1573">
      <c r="AC1573">
        <f>IF($C1573="","",IF(COUNTIF('Códigos Santander (ref)'!$A$2:$A$79,$C1573)&gt;0,"SANTANDER",IF(COUNTIF('Códigos Itaú (ref)'!$A$2:$A$44,$C1573)&gt;0,"ITAU",IF(AND(TRIM(UPPER($I1573))="CONTRATUAL",ISNUMBER(SEARCH("INDIVIDUAL",SUBSTITUTE(UPPER($D1573)," ","")))),"PREMIUM FREE",""))))</f>
        <v/>
      </c>
    </row>
    <row r="1574">
      <c r="AC1574">
        <f>IF($C1574="","",IF(COUNTIF('Códigos Santander (ref)'!$A$2:$A$79,$C1574)&gt;0,"SANTANDER",IF(COUNTIF('Códigos Itaú (ref)'!$A$2:$A$44,$C1574)&gt;0,"ITAU",IF(AND(TRIM(UPPER($I1574))="CONTRATUAL",ISNUMBER(SEARCH("INDIVIDUAL",SUBSTITUTE(UPPER($D1574)," ","")))),"PREMIUM FREE",""))))</f>
        <v/>
      </c>
    </row>
    <row r="1575">
      <c r="AC1575">
        <f>IF($C1575="","",IF(COUNTIF('Códigos Santander (ref)'!$A$2:$A$79,$C1575)&gt;0,"SANTANDER",IF(COUNTIF('Códigos Itaú (ref)'!$A$2:$A$44,$C1575)&gt;0,"ITAU",IF(AND(TRIM(UPPER($I1575))="CONTRATUAL",ISNUMBER(SEARCH("INDIVIDUAL",SUBSTITUTE(UPPER($D1575)," ","")))),"PREMIUM FREE",""))))</f>
        <v/>
      </c>
    </row>
    <row r="1576">
      <c r="AC1576">
        <f>IF($C1576="","",IF(COUNTIF('Códigos Santander (ref)'!$A$2:$A$79,$C1576)&gt;0,"SANTANDER",IF(COUNTIF('Códigos Itaú (ref)'!$A$2:$A$44,$C1576)&gt;0,"ITAU",IF(AND(TRIM(UPPER($I1576))="CONTRATUAL",ISNUMBER(SEARCH("INDIVIDUAL",SUBSTITUTE(UPPER($D1576)," ","")))),"PREMIUM FREE",""))))</f>
        <v/>
      </c>
    </row>
    <row r="1577">
      <c r="AC1577">
        <f>IF($C1577="","",IF(COUNTIF('Códigos Santander (ref)'!$A$2:$A$79,$C1577)&gt;0,"SANTANDER",IF(COUNTIF('Códigos Itaú (ref)'!$A$2:$A$44,$C1577)&gt;0,"ITAU",IF(AND(TRIM(UPPER($I1577))="CONTRATUAL",ISNUMBER(SEARCH("INDIVIDUAL",SUBSTITUTE(UPPER($D1577)," ","")))),"PREMIUM FREE",""))))</f>
        <v/>
      </c>
    </row>
    <row r="1578">
      <c r="AC1578">
        <f>IF($C1578="","",IF(COUNTIF('Códigos Santander (ref)'!$A$2:$A$79,$C1578)&gt;0,"SANTANDER",IF(COUNTIF('Códigos Itaú (ref)'!$A$2:$A$44,$C1578)&gt;0,"ITAU",IF(AND(TRIM(UPPER($I1578))="CONTRATUAL",ISNUMBER(SEARCH("INDIVIDUAL",SUBSTITUTE(UPPER($D1578)," ","")))),"PREMIUM FREE",""))))</f>
        <v/>
      </c>
    </row>
    <row r="1579">
      <c r="AC1579">
        <f>IF($C1579="","",IF(COUNTIF('Códigos Santander (ref)'!$A$2:$A$79,$C1579)&gt;0,"SANTANDER",IF(COUNTIF('Códigos Itaú (ref)'!$A$2:$A$44,$C1579)&gt;0,"ITAU",IF(AND(TRIM(UPPER($I1579))="CONTRATUAL",ISNUMBER(SEARCH("INDIVIDUAL",SUBSTITUTE(UPPER($D1579)," ","")))),"PREMIUM FREE",""))))</f>
        <v/>
      </c>
    </row>
    <row r="1580">
      <c r="AC1580">
        <f>IF($C1580="","",IF(COUNTIF('Códigos Santander (ref)'!$A$2:$A$79,$C1580)&gt;0,"SANTANDER",IF(COUNTIF('Códigos Itaú (ref)'!$A$2:$A$44,$C1580)&gt;0,"ITAU",IF(AND(TRIM(UPPER($I1580))="CONTRATUAL",ISNUMBER(SEARCH("INDIVIDUAL",SUBSTITUTE(UPPER($D1580)," ","")))),"PREMIUM FREE",""))))</f>
        <v/>
      </c>
    </row>
    <row r="1581">
      <c r="AC1581">
        <f>IF($C1581="","",IF(COUNTIF('Códigos Santander (ref)'!$A$2:$A$79,$C1581)&gt;0,"SANTANDER",IF(COUNTIF('Códigos Itaú (ref)'!$A$2:$A$44,$C1581)&gt;0,"ITAU",IF(AND(TRIM(UPPER($I1581))="CONTRATUAL",ISNUMBER(SEARCH("INDIVIDUAL",SUBSTITUTE(UPPER($D1581)," ","")))),"PREMIUM FREE",""))))</f>
        <v/>
      </c>
    </row>
    <row r="1582">
      <c r="AC1582">
        <f>IF($C1582="","",IF(COUNTIF('Códigos Santander (ref)'!$A$2:$A$79,$C1582)&gt;0,"SANTANDER",IF(COUNTIF('Códigos Itaú (ref)'!$A$2:$A$44,$C1582)&gt;0,"ITAU",IF(AND(TRIM(UPPER($I1582))="CONTRATUAL",ISNUMBER(SEARCH("INDIVIDUAL",SUBSTITUTE(UPPER($D1582)," ","")))),"PREMIUM FREE",""))))</f>
        <v/>
      </c>
    </row>
    <row r="1583">
      <c r="AC1583">
        <f>IF($C1583="","",IF(COUNTIF('Códigos Santander (ref)'!$A$2:$A$79,$C1583)&gt;0,"SANTANDER",IF(COUNTIF('Códigos Itaú (ref)'!$A$2:$A$44,$C1583)&gt;0,"ITAU",IF(AND(TRIM(UPPER($I1583))="CONTRATUAL",ISNUMBER(SEARCH("INDIVIDUAL",SUBSTITUTE(UPPER($D1583)," ","")))),"PREMIUM FREE",""))))</f>
        <v/>
      </c>
    </row>
    <row r="1584">
      <c r="AC1584">
        <f>IF($C1584="","",IF(COUNTIF('Códigos Santander (ref)'!$A$2:$A$79,$C1584)&gt;0,"SANTANDER",IF(COUNTIF('Códigos Itaú (ref)'!$A$2:$A$44,$C1584)&gt;0,"ITAU",IF(AND(TRIM(UPPER($I1584))="CONTRATUAL",ISNUMBER(SEARCH("INDIVIDUAL",SUBSTITUTE(UPPER($D1584)," ","")))),"PREMIUM FREE",""))))</f>
        <v/>
      </c>
    </row>
    <row r="1585">
      <c r="AC1585">
        <f>IF($C1585="","",IF(COUNTIF('Códigos Santander (ref)'!$A$2:$A$79,$C1585)&gt;0,"SANTANDER",IF(COUNTIF('Códigos Itaú (ref)'!$A$2:$A$44,$C1585)&gt;0,"ITAU",IF(AND(TRIM(UPPER($I1585))="CONTRATUAL",ISNUMBER(SEARCH("INDIVIDUAL",SUBSTITUTE(UPPER($D1585)," ","")))),"PREMIUM FREE",""))))</f>
        <v/>
      </c>
    </row>
    <row r="1586">
      <c r="AC1586">
        <f>IF($C1586="","",IF(COUNTIF('Códigos Santander (ref)'!$A$2:$A$79,$C1586)&gt;0,"SANTANDER",IF(COUNTIF('Códigos Itaú (ref)'!$A$2:$A$44,$C1586)&gt;0,"ITAU",IF(AND(TRIM(UPPER($I1586))="CONTRATUAL",ISNUMBER(SEARCH("INDIVIDUAL",SUBSTITUTE(UPPER($D1586)," ","")))),"PREMIUM FREE",""))))</f>
        <v/>
      </c>
    </row>
    <row r="1587">
      <c r="AC1587">
        <f>IF($C1587="","",IF(COUNTIF('Códigos Santander (ref)'!$A$2:$A$79,$C1587)&gt;0,"SANTANDER",IF(COUNTIF('Códigos Itaú (ref)'!$A$2:$A$44,$C1587)&gt;0,"ITAU",IF(AND(TRIM(UPPER($I1587))="CONTRATUAL",ISNUMBER(SEARCH("INDIVIDUAL",SUBSTITUTE(UPPER($D1587)," ","")))),"PREMIUM FREE",""))))</f>
        <v/>
      </c>
    </row>
    <row r="1588">
      <c r="AC1588">
        <f>IF($C1588="","",IF(COUNTIF('Códigos Santander (ref)'!$A$2:$A$79,$C1588)&gt;0,"SANTANDER",IF(COUNTIF('Códigos Itaú (ref)'!$A$2:$A$44,$C1588)&gt;0,"ITAU",IF(AND(TRIM(UPPER($I1588))="CONTRATUAL",ISNUMBER(SEARCH("INDIVIDUAL",SUBSTITUTE(UPPER($D1588)," ","")))),"PREMIUM FREE",""))))</f>
        <v/>
      </c>
    </row>
    <row r="1589">
      <c r="AC1589">
        <f>IF($C1589="","",IF(COUNTIF('Códigos Santander (ref)'!$A$2:$A$79,$C1589)&gt;0,"SANTANDER",IF(COUNTIF('Códigos Itaú (ref)'!$A$2:$A$44,$C1589)&gt;0,"ITAU",IF(AND(TRIM(UPPER($I1589))="CONTRATUAL",ISNUMBER(SEARCH("INDIVIDUAL",SUBSTITUTE(UPPER($D1589)," ","")))),"PREMIUM FREE",""))))</f>
        <v/>
      </c>
    </row>
    <row r="1590">
      <c r="AC1590">
        <f>IF($C1590="","",IF(COUNTIF('Códigos Santander (ref)'!$A$2:$A$79,$C1590)&gt;0,"SANTANDER",IF(COUNTIF('Códigos Itaú (ref)'!$A$2:$A$44,$C1590)&gt;0,"ITAU",IF(AND(TRIM(UPPER($I1590))="CONTRATUAL",ISNUMBER(SEARCH("INDIVIDUAL",SUBSTITUTE(UPPER($D1590)," ","")))),"PREMIUM FREE",""))))</f>
        <v/>
      </c>
    </row>
    <row r="1591">
      <c r="AC1591">
        <f>IF($C1591="","",IF(COUNTIF('Códigos Santander (ref)'!$A$2:$A$79,$C1591)&gt;0,"SANTANDER",IF(COUNTIF('Códigos Itaú (ref)'!$A$2:$A$44,$C1591)&gt;0,"ITAU",IF(AND(TRIM(UPPER($I1591))="CONTRATUAL",ISNUMBER(SEARCH("INDIVIDUAL",SUBSTITUTE(UPPER($D1591)," ","")))),"PREMIUM FREE",""))))</f>
        <v/>
      </c>
    </row>
    <row r="1592">
      <c r="AC1592">
        <f>IF($C1592="","",IF(COUNTIF('Códigos Santander (ref)'!$A$2:$A$79,$C1592)&gt;0,"SANTANDER",IF(COUNTIF('Códigos Itaú (ref)'!$A$2:$A$44,$C1592)&gt;0,"ITAU",IF(AND(TRIM(UPPER($I1592))="CONTRATUAL",ISNUMBER(SEARCH("INDIVIDUAL",SUBSTITUTE(UPPER($D1592)," ","")))),"PREMIUM FREE",""))))</f>
        <v/>
      </c>
    </row>
    <row r="1593">
      <c r="AC1593">
        <f>IF($C1593="","",IF(COUNTIF('Códigos Santander (ref)'!$A$2:$A$79,$C1593)&gt;0,"SANTANDER",IF(COUNTIF('Códigos Itaú (ref)'!$A$2:$A$44,$C1593)&gt;0,"ITAU",IF(AND(TRIM(UPPER($I1593))="CONTRATUAL",ISNUMBER(SEARCH("INDIVIDUAL",SUBSTITUTE(UPPER($D1593)," ","")))),"PREMIUM FREE",""))))</f>
        <v/>
      </c>
    </row>
    <row r="1594">
      <c r="AC1594">
        <f>IF($C1594="","",IF(COUNTIF('Códigos Santander (ref)'!$A$2:$A$79,$C1594)&gt;0,"SANTANDER",IF(COUNTIF('Códigos Itaú (ref)'!$A$2:$A$44,$C1594)&gt;0,"ITAU",IF(AND(TRIM(UPPER($I1594))="CONTRATUAL",ISNUMBER(SEARCH("INDIVIDUAL",SUBSTITUTE(UPPER($D1594)," ","")))),"PREMIUM FREE",""))))</f>
        <v/>
      </c>
    </row>
    <row r="1595">
      <c r="AC1595">
        <f>IF($C1595="","",IF(COUNTIF('Códigos Santander (ref)'!$A$2:$A$79,$C1595)&gt;0,"SANTANDER",IF(COUNTIF('Códigos Itaú (ref)'!$A$2:$A$44,$C1595)&gt;0,"ITAU",IF(AND(TRIM(UPPER($I1595))="CONTRATUAL",ISNUMBER(SEARCH("INDIVIDUAL",SUBSTITUTE(UPPER($D1595)," ","")))),"PREMIUM FREE",""))))</f>
        <v/>
      </c>
    </row>
    <row r="1596">
      <c r="AC1596">
        <f>IF($C1596="","",IF(COUNTIF('Códigos Santander (ref)'!$A$2:$A$79,$C1596)&gt;0,"SANTANDER",IF(COUNTIF('Códigos Itaú (ref)'!$A$2:$A$44,$C1596)&gt;0,"ITAU",IF(AND(TRIM(UPPER($I1596))="CONTRATUAL",ISNUMBER(SEARCH("INDIVIDUAL",SUBSTITUTE(UPPER($D1596)," ","")))),"PREMIUM FREE",""))))</f>
        <v/>
      </c>
    </row>
    <row r="1597">
      <c r="AC1597">
        <f>IF($C1597="","",IF(COUNTIF('Códigos Santander (ref)'!$A$2:$A$79,$C1597)&gt;0,"SANTANDER",IF(COUNTIF('Códigos Itaú (ref)'!$A$2:$A$44,$C1597)&gt;0,"ITAU",IF(AND(TRIM(UPPER($I1597))="CONTRATUAL",ISNUMBER(SEARCH("INDIVIDUAL",SUBSTITUTE(UPPER($D1597)," ","")))),"PREMIUM FREE",""))))</f>
        <v/>
      </c>
    </row>
    <row r="1598">
      <c r="AC1598">
        <f>IF($C1598="","",IF(COUNTIF('Códigos Santander (ref)'!$A$2:$A$79,$C1598)&gt;0,"SANTANDER",IF(COUNTIF('Códigos Itaú (ref)'!$A$2:$A$44,$C1598)&gt;0,"ITAU",IF(AND(TRIM(UPPER($I1598))="CONTRATUAL",ISNUMBER(SEARCH("INDIVIDUAL",SUBSTITUTE(UPPER($D1598)," ","")))),"PREMIUM FREE",""))))</f>
        <v/>
      </c>
    </row>
    <row r="1599">
      <c r="AC1599">
        <f>IF($C1599="","",IF(COUNTIF('Códigos Santander (ref)'!$A$2:$A$79,$C1599)&gt;0,"SANTANDER",IF(COUNTIF('Códigos Itaú (ref)'!$A$2:$A$44,$C1599)&gt;0,"ITAU",IF(AND(TRIM(UPPER($I1599))="CONTRATUAL",ISNUMBER(SEARCH("INDIVIDUAL",SUBSTITUTE(UPPER($D1599)," ","")))),"PREMIUM FREE",""))))</f>
        <v/>
      </c>
    </row>
    <row r="1600">
      <c r="AC1600">
        <f>IF($C1600="","",IF(COUNTIF('Códigos Santander (ref)'!$A$2:$A$79,$C1600)&gt;0,"SANTANDER",IF(COUNTIF('Códigos Itaú (ref)'!$A$2:$A$44,$C1600)&gt;0,"ITAU",IF(AND(TRIM(UPPER($I1600))="CONTRATUAL",ISNUMBER(SEARCH("INDIVIDUAL",SUBSTITUTE(UPPER($D1600)," ","")))),"PREMIUM FREE",""))))</f>
        <v/>
      </c>
    </row>
    <row r="1601">
      <c r="AC1601">
        <f>IF($C1601="","",IF(COUNTIF('Códigos Santander (ref)'!$A$2:$A$79,$C1601)&gt;0,"SANTANDER",IF(COUNTIF('Códigos Itaú (ref)'!$A$2:$A$44,$C1601)&gt;0,"ITAU",IF(AND(TRIM(UPPER($I1601))="CONTRATUAL",ISNUMBER(SEARCH("INDIVIDUAL",SUBSTITUTE(UPPER($D1601)," ","")))),"PREMIUM FREE",""))))</f>
        <v/>
      </c>
    </row>
    <row r="1602">
      <c r="AC1602">
        <f>IF($C1602="","",IF(COUNTIF('Códigos Santander (ref)'!$A$2:$A$79,$C1602)&gt;0,"SANTANDER",IF(COUNTIF('Códigos Itaú (ref)'!$A$2:$A$44,$C1602)&gt;0,"ITAU",IF(AND(TRIM(UPPER($I1602))="CONTRATUAL",ISNUMBER(SEARCH("INDIVIDUAL",SUBSTITUTE(UPPER($D1602)," ","")))),"PREMIUM FREE",""))))</f>
        <v/>
      </c>
    </row>
    <row r="1603">
      <c r="AC1603">
        <f>IF($C1603="","",IF(COUNTIF('Códigos Santander (ref)'!$A$2:$A$79,$C1603)&gt;0,"SANTANDER",IF(COUNTIF('Códigos Itaú (ref)'!$A$2:$A$44,$C1603)&gt;0,"ITAU",IF(AND(TRIM(UPPER($I1603))="CONTRATUAL",ISNUMBER(SEARCH("INDIVIDUAL",SUBSTITUTE(UPPER($D1603)," ","")))),"PREMIUM FREE",""))))</f>
        <v/>
      </c>
    </row>
    <row r="1604">
      <c r="AC1604">
        <f>IF($C1604="","",IF(COUNTIF('Códigos Santander (ref)'!$A$2:$A$79,$C1604)&gt;0,"SANTANDER",IF(COUNTIF('Códigos Itaú (ref)'!$A$2:$A$44,$C1604)&gt;0,"ITAU",IF(AND(TRIM(UPPER($I1604))="CONTRATUAL",ISNUMBER(SEARCH("INDIVIDUAL",SUBSTITUTE(UPPER($D1604)," ","")))),"PREMIUM FREE",""))))</f>
        <v/>
      </c>
    </row>
    <row r="1605">
      <c r="AC1605">
        <f>IF($C1605="","",IF(COUNTIF('Códigos Santander (ref)'!$A$2:$A$79,$C1605)&gt;0,"SANTANDER",IF(COUNTIF('Códigos Itaú (ref)'!$A$2:$A$44,$C1605)&gt;0,"ITAU",IF(AND(TRIM(UPPER($I1605))="CONTRATUAL",ISNUMBER(SEARCH("INDIVIDUAL",SUBSTITUTE(UPPER($D1605)," ","")))),"PREMIUM FREE",""))))</f>
        <v/>
      </c>
    </row>
    <row r="1606">
      <c r="AC1606">
        <f>IF($C1606="","",IF(COUNTIF('Códigos Santander (ref)'!$A$2:$A$79,$C1606)&gt;0,"SANTANDER",IF(COUNTIF('Códigos Itaú (ref)'!$A$2:$A$44,$C1606)&gt;0,"ITAU",IF(AND(TRIM(UPPER($I1606))="CONTRATUAL",ISNUMBER(SEARCH("INDIVIDUAL",SUBSTITUTE(UPPER($D1606)," ","")))),"PREMIUM FREE",""))))</f>
        <v/>
      </c>
    </row>
    <row r="1607">
      <c r="AC1607">
        <f>IF($C1607="","",IF(COUNTIF('Códigos Santander (ref)'!$A$2:$A$79,$C1607)&gt;0,"SANTANDER",IF(COUNTIF('Códigos Itaú (ref)'!$A$2:$A$44,$C1607)&gt;0,"ITAU",IF(AND(TRIM(UPPER($I1607))="CONTRATUAL",ISNUMBER(SEARCH("INDIVIDUAL",SUBSTITUTE(UPPER($D1607)," ","")))),"PREMIUM FREE",""))))</f>
        <v/>
      </c>
    </row>
    <row r="1608">
      <c r="AC1608">
        <f>IF($C1608="","",IF(COUNTIF('Códigos Santander (ref)'!$A$2:$A$79,$C1608)&gt;0,"SANTANDER",IF(COUNTIF('Códigos Itaú (ref)'!$A$2:$A$44,$C1608)&gt;0,"ITAU",IF(AND(TRIM(UPPER($I1608))="CONTRATUAL",ISNUMBER(SEARCH("INDIVIDUAL",SUBSTITUTE(UPPER($D1608)," ","")))),"PREMIUM FREE",""))))</f>
        <v/>
      </c>
    </row>
    <row r="1609">
      <c r="AC1609">
        <f>IF($C1609="","",IF(COUNTIF('Códigos Santander (ref)'!$A$2:$A$79,$C1609)&gt;0,"SANTANDER",IF(COUNTIF('Códigos Itaú (ref)'!$A$2:$A$44,$C1609)&gt;0,"ITAU",IF(AND(TRIM(UPPER($I1609))="CONTRATUAL",ISNUMBER(SEARCH("INDIVIDUAL",SUBSTITUTE(UPPER($D1609)," ","")))),"PREMIUM FREE",""))))</f>
        <v/>
      </c>
    </row>
    <row r="1610">
      <c r="AC1610">
        <f>IF($C1610="","",IF(COUNTIF('Códigos Santander (ref)'!$A$2:$A$79,$C1610)&gt;0,"SANTANDER",IF(COUNTIF('Códigos Itaú (ref)'!$A$2:$A$44,$C1610)&gt;0,"ITAU",IF(AND(TRIM(UPPER($I1610))="CONTRATUAL",ISNUMBER(SEARCH("INDIVIDUAL",SUBSTITUTE(UPPER($D1610)," ","")))),"PREMIUM FREE",""))))</f>
        <v/>
      </c>
    </row>
    <row r="1611">
      <c r="AC1611">
        <f>IF($C1611="","",IF(COUNTIF('Códigos Santander (ref)'!$A$2:$A$79,$C1611)&gt;0,"SANTANDER",IF(COUNTIF('Códigos Itaú (ref)'!$A$2:$A$44,$C1611)&gt;0,"ITAU",IF(AND(TRIM(UPPER($I1611))="CONTRATUAL",ISNUMBER(SEARCH("INDIVIDUAL",SUBSTITUTE(UPPER($D1611)," ","")))),"PREMIUM FREE",""))))</f>
        <v/>
      </c>
    </row>
    <row r="1612">
      <c r="AC1612">
        <f>IF($C1612="","",IF(COUNTIF('Códigos Santander (ref)'!$A$2:$A$79,$C1612)&gt;0,"SANTANDER",IF(COUNTIF('Códigos Itaú (ref)'!$A$2:$A$44,$C1612)&gt;0,"ITAU",IF(AND(TRIM(UPPER($I1612))="CONTRATUAL",ISNUMBER(SEARCH("INDIVIDUAL",SUBSTITUTE(UPPER($D1612)," ","")))),"PREMIUM FREE",""))))</f>
        <v/>
      </c>
    </row>
    <row r="1613">
      <c r="AC1613">
        <f>IF($C1613="","",IF(COUNTIF('Códigos Santander (ref)'!$A$2:$A$79,$C1613)&gt;0,"SANTANDER",IF(COUNTIF('Códigos Itaú (ref)'!$A$2:$A$44,$C1613)&gt;0,"ITAU",IF(AND(TRIM(UPPER($I1613))="CONTRATUAL",ISNUMBER(SEARCH("INDIVIDUAL",SUBSTITUTE(UPPER($D1613)," ","")))),"PREMIUM FREE",""))))</f>
        <v/>
      </c>
    </row>
    <row r="1614">
      <c r="AC1614">
        <f>IF($C1614="","",IF(COUNTIF('Códigos Santander (ref)'!$A$2:$A$79,$C1614)&gt;0,"SANTANDER",IF(COUNTIF('Códigos Itaú (ref)'!$A$2:$A$44,$C1614)&gt;0,"ITAU",IF(AND(TRIM(UPPER($I1614))="CONTRATUAL",ISNUMBER(SEARCH("INDIVIDUAL",SUBSTITUTE(UPPER($D1614)," ","")))),"PREMIUM FREE",""))))</f>
        <v/>
      </c>
    </row>
    <row r="1615">
      <c r="AC1615">
        <f>IF($C1615="","",IF(COUNTIF('Códigos Santander (ref)'!$A$2:$A$79,$C1615)&gt;0,"SANTANDER",IF(COUNTIF('Códigos Itaú (ref)'!$A$2:$A$44,$C1615)&gt;0,"ITAU",IF(AND(TRIM(UPPER($I1615))="CONTRATUAL",ISNUMBER(SEARCH("INDIVIDUAL",SUBSTITUTE(UPPER($D1615)," ","")))),"PREMIUM FREE",""))))</f>
        <v/>
      </c>
    </row>
    <row r="1616">
      <c r="AC1616">
        <f>IF($C1616="","",IF(COUNTIF('Códigos Santander (ref)'!$A$2:$A$79,$C1616)&gt;0,"SANTANDER",IF(COUNTIF('Códigos Itaú (ref)'!$A$2:$A$44,$C1616)&gt;0,"ITAU",IF(AND(TRIM(UPPER($I1616))="CONTRATUAL",ISNUMBER(SEARCH("INDIVIDUAL",SUBSTITUTE(UPPER($D1616)," ","")))),"PREMIUM FREE",""))))</f>
        <v/>
      </c>
    </row>
    <row r="1617">
      <c r="AC1617">
        <f>IF($C1617="","",IF(COUNTIF('Códigos Santander (ref)'!$A$2:$A$79,$C1617)&gt;0,"SANTANDER",IF(COUNTIF('Códigos Itaú (ref)'!$A$2:$A$44,$C1617)&gt;0,"ITAU",IF(AND(TRIM(UPPER($I1617))="CONTRATUAL",ISNUMBER(SEARCH("INDIVIDUAL",SUBSTITUTE(UPPER($D1617)," ","")))),"PREMIUM FREE",""))))</f>
        <v/>
      </c>
    </row>
    <row r="1618">
      <c r="AC1618">
        <f>IF($C1618="","",IF(COUNTIF('Códigos Santander (ref)'!$A$2:$A$79,$C1618)&gt;0,"SANTANDER",IF(COUNTIF('Códigos Itaú (ref)'!$A$2:$A$44,$C1618)&gt;0,"ITAU",IF(AND(TRIM(UPPER($I1618))="CONTRATUAL",ISNUMBER(SEARCH("INDIVIDUAL",SUBSTITUTE(UPPER($D1618)," ","")))),"PREMIUM FREE",""))))</f>
        <v/>
      </c>
    </row>
    <row r="1619">
      <c r="AC1619">
        <f>IF($C1619="","",IF(COUNTIF('Códigos Santander (ref)'!$A$2:$A$79,$C1619)&gt;0,"SANTANDER",IF(COUNTIF('Códigos Itaú (ref)'!$A$2:$A$44,$C1619)&gt;0,"ITAU",IF(AND(TRIM(UPPER($I1619))="CONTRATUAL",ISNUMBER(SEARCH("INDIVIDUAL",SUBSTITUTE(UPPER($D1619)," ","")))),"PREMIUM FREE",""))))</f>
        <v/>
      </c>
    </row>
    <row r="1620">
      <c r="AC1620">
        <f>IF($C1620="","",IF(COUNTIF('Códigos Santander (ref)'!$A$2:$A$79,$C1620)&gt;0,"SANTANDER",IF(COUNTIF('Códigos Itaú (ref)'!$A$2:$A$44,$C1620)&gt;0,"ITAU",IF(AND(TRIM(UPPER($I1620))="CONTRATUAL",ISNUMBER(SEARCH("INDIVIDUAL",SUBSTITUTE(UPPER($D1620)," ","")))),"PREMIUM FREE",""))))</f>
        <v/>
      </c>
    </row>
    <row r="1621">
      <c r="AC1621">
        <f>IF($C1621="","",IF(COUNTIF('Códigos Santander (ref)'!$A$2:$A$79,$C1621)&gt;0,"SANTANDER",IF(COUNTIF('Códigos Itaú (ref)'!$A$2:$A$44,$C1621)&gt;0,"ITAU",IF(AND(TRIM(UPPER($I1621))="CONTRATUAL",ISNUMBER(SEARCH("INDIVIDUAL",SUBSTITUTE(UPPER($D1621)," ","")))),"PREMIUM FREE",""))))</f>
        <v/>
      </c>
    </row>
    <row r="1622">
      <c r="AC1622">
        <f>IF($C1622="","",IF(COUNTIF('Códigos Santander (ref)'!$A$2:$A$79,$C1622)&gt;0,"SANTANDER",IF(COUNTIF('Códigos Itaú (ref)'!$A$2:$A$44,$C1622)&gt;0,"ITAU",IF(AND(TRIM(UPPER($I1622))="CONTRATUAL",ISNUMBER(SEARCH("INDIVIDUAL",SUBSTITUTE(UPPER($D1622)," ","")))),"PREMIUM FREE",""))))</f>
        <v/>
      </c>
    </row>
    <row r="1623">
      <c r="AC1623">
        <f>IF($C1623="","",IF(COUNTIF('Códigos Santander (ref)'!$A$2:$A$79,$C1623)&gt;0,"SANTANDER",IF(COUNTIF('Códigos Itaú (ref)'!$A$2:$A$44,$C1623)&gt;0,"ITAU",IF(AND(TRIM(UPPER($I1623))="CONTRATUAL",ISNUMBER(SEARCH("INDIVIDUAL",SUBSTITUTE(UPPER($D1623)," ","")))),"PREMIUM FREE",""))))</f>
        <v/>
      </c>
    </row>
    <row r="1624">
      <c r="AC1624">
        <f>IF($C1624="","",IF(COUNTIF('Códigos Santander (ref)'!$A$2:$A$79,$C1624)&gt;0,"SANTANDER",IF(COUNTIF('Códigos Itaú (ref)'!$A$2:$A$44,$C1624)&gt;0,"ITAU",IF(AND(TRIM(UPPER($I1624))="CONTRATUAL",ISNUMBER(SEARCH("INDIVIDUAL",SUBSTITUTE(UPPER($D1624)," ","")))),"PREMIUM FREE",""))))</f>
        <v/>
      </c>
    </row>
    <row r="1625">
      <c r="AC1625">
        <f>IF($C1625="","",IF(COUNTIF('Códigos Santander (ref)'!$A$2:$A$79,$C1625)&gt;0,"SANTANDER",IF(COUNTIF('Códigos Itaú (ref)'!$A$2:$A$44,$C1625)&gt;0,"ITAU",IF(AND(TRIM(UPPER($I1625))="CONTRATUAL",ISNUMBER(SEARCH("INDIVIDUAL",SUBSTITUTE(UPPER($D1625)," ","")))),"PREMIUM FREE",""))))</f>
        <v/>
      </c>
    </row>
    <row r="1626">
      <c r="AC1626">
        <f>IF($C1626="","",IF(COUNTIF('Códigos Santander (ref)'!$A$2:$A$79,$C1626)&gt;0,"SANTANDER",IF(COUNTIF('Códigos Itaú (ref)'!$A$2:$A$44,$C1626)&gt;0,"ITAU",IF(AND(TRIM(UPPER($I1626))="CONTRATUAL",ISNUMBER(SEARCH("INDIVIDUAL",SUBSTITUTE(UPPER($D1626)," ","")))),"PREMIUM FREE",""))))</f>
        <v/>
      </c>
    </row>
    <row r="1627">
      <c r="AC1627">
        <f>IF($C1627="","",IF(COUNTIF('Códigos Santander (ref)'!$A$2:$A$79,$C1627)&gt;0,"SANTANDER",IF(COUNTIF('Códigos Itaú (ref)'!$A$2:$A$44,$C1627)&gt;0,"ITAU",IF(AND(TRIM(UPPER($I1627))="CONTRATUAL",ISNUMBER(SEARCH("INDIVIDUAL",SUBSTITUTE(UPPER($D1627)," ","")))),"PREMIUM FREE",""))))</f>
        <v/>
      </c>
    </row>
    <row r="1628">
      <c r="AC1628">
        <f>IF($C1628="","",IF(COUNTIF('Códigos Santander (ref)'!$A$2:$A$79,$C1628)&gt;0,"SANTANDER",IF(COUNTIF('Códigos Itaú (ref)'!$A$2:$A$44,$C1628)&gt;0,"ITAU",IF(AND(TRIM(UPPER($I1628))="CONTRATUAL",ISNUMBER(SEARCH("INDIVIDUAL",SUBSTITUTE(UPPER($D1628)," ","")))),"PREMIUM FREE",""))))</f>
        <v/>
      </c>
    </row>
    <row r="1629">
      <c r="AC1629">
        <f>IF($C1629="","",IF(COUNTIF('Códigos Santander (ref)'!$A$2:$A$79,$C1629)&gt;0,"SANTANDER",IF(COUNTIF('Códigos Itaú (ref)'!$A$2:$A$44,$C1629)&gt;0,"ITAU",IF(AND(TRIM(UPPER($I1629))="CONTRATUAL",ISNUMBER(SEARCH("INDIVIDUAL",SUBSTITUTE(UPPER($D1629)," ","")))),"PREMIUM FREE",""))))</f>
        <v/>
      </c>
    </row>
    <row r="1630">
      <c r="AC1630">
        <f>IF($C1630="","",IF(COUNTIF('Códigos Santander (ref)'!$A$2:$A$79,$C1630)&gt;0,"SANTANDER",IF(COUNTIF('Códigos Itaú (ref)'!$A$2:$A$44,$C1630)&gt;0,"ITAU",IF(AND(TRIM(UPPER($I1630))="CONTRATUAL",ISNUMBER(SEARCH("INDIVIDUAL",SUBSTITUTE(UPPER($D1630)," ","")))),"PREMIUM FREE",""))))</f>
        <v/>
      </c>
    </row>
    <row r="1631">
      <c r="AC1631">
        <f>IF($C1631="","",IF(COUNTIF('Códigos Santander (ref)'!$A$2:$A$79,$C1631)&gt;0,"SANTANDER",IF(COUNTIF('Códigos Itaú (ref)'!$A$2:$A$44,$C1631)&gt;0,"ITAU",IF(AND(TRIM(UPPER($I1631))="CONTRATUAL",ISNUMBER(SEARCH("INDIVIDUAL",SUBSTITUTE(UPPER($D1631)," ","")))),"PREMIUM FREE",""))))</f>
        <v/>
      </c>
    </row>
    <row r="1632">
      <c r="AC1632">
        <f>IF($C1632="","",IF(COUNTIF('Códigos Santander (ref)'!$A$2:$A$79,$C1632)&gt;0,"SANTANDER",IF(COUNTIF('Códigos Itaú (ref)'!$A$2:$A$44,$C1632)&gt;0,"ITAU",IF(AND(TRIM(UPPER($I1632))="CONTRATUAL",ISNUMBER(SEARCH("INDIVIDUAL",SUBSTITUTE(UPPER($D1632)," ","")))),"PREMIUM FREE",""))))</f>
        <v/>
      </c>
    </row>
    <row r="1633">
      <c r="AC1633">
        <f>IF($C1633="","",IF(COUNTIF('Códigos Santander (ref)'!$A$2:$A$79,$C1633)&gt;0,"SANTANDER",IF(COUNTIF('Códigos Itaú (ref)'!$A$2:$A$44,$C1633)&gt;0,"ITAU",IF(AND(TRIM(UPPER($I1633))="CONTRATUAL",ISNUMBER(SEARCH("INDIVIDUAL",SUBSTITUTE(UPPER($D1633)," ","")))),"PREMIUM FREE",""))))</f>
        <v/>
      </c>
    </row>
    <row r="1634">
      <c r="AC1634">
        <f>IF($C1634="","",IF(COUNTIF('Códigos Santander (ref)'!$A$2:$A$79,$C1634)&gt;0,"SANTANDER",IF(COUNTIF('Códigos Itaú (ref)'!$A$2:$A$44,$C1634)&gt;0,"ITAU",IF(AND(TRIM(UPPER($I1634))="CONTRATUAL",ISNUMBER(SEARCH("INDIVIDUAL",SUBSTITUTE(UPPER($D1634)," ","")))),"PREMIUM FREE",""))))</f>
        <v/>
      </c>
    </row>
    <row r="1635">
      <c r="AC1635">
        <f>IF($C1635="","",IF(COUNTIF('Códigos Santander (ref)'!$A$2:$A$79,$C1635)&gt;0,"SANTANDER",IF(COUNTIF('Códigos Itaú (ref)'!$A$2:$A$44,$C1635)&gt;0,"ITAU",IF(AND(TRIM(UPPER($I1635))="CONTRATUAL",ISNUMBER(SEARCH("INDIVIDUAL",SUBSTITUTE(UPPER($D1635)," ","")))),"PREMIUM FREE",""))))</f>
        <v/>
      </c>
    </row>
    <row r="1636">
      <c r="AC1636">
        <f>IF($C1636="","",IF(COUNTIF('Códigos Santander (ref)'!$A$2:$A$79,$C1636)&gt;0,"SANTANDER",IF(COUNTIF('Códigos Itaú (ref)'!$A$2:$A$44,$C1636)&gt;0,"ITAU",IF(AND(TRIM(UPPER($I1636))="CONTRATUAL",ISNUMBER(SEARCH("INDIVIDUAL",SUBSTITUTE(UPPER($D1636)," ","")))),"PREMIUM FREE",""))))</f>
        <v/>
      </c>
    </row>
    <row r="1637">
      <c r="AC1637">
        <f>IF($C1637="","",IF(COUNTIF('Códigos Santander (ref)'!$A$2:$A$79,$C1637)&gt;0,"SANTANDER",IF(COUNTIF('Códigos Itaú (ref)'!$A$2:$A$44,$C1637)&gt;0,"ITAU",IF(AND(TRIM(UPPER($I1637))="CONTRATUAL",ISNUMBER(SEARCH("INDIVIDUAL",SUBSTITUTE(UPPER($D1637)," ","")))),"PREMIUM FREE",""))))</f>
        <v/>
      </c>
    </row>
    <row r="1638">
      <c r="AC1638">
        <f>IF($C1638="","",IF(COUNTIF('Códigos Santander (ref)'!$A$2:$A$79,$C1638)&gt;0,"SANTANDER",IF(COUNTIF('Códigos Itaú (ref)'!$A$2:$A$44,$C1638)&gt;0,"ITAU",IF(AND(TRIM(UPPER($I1638))="CONTRATUAL",ISNUMBER(SEARCH("INDIVIDUAL",SUBSTITUTE(UPPER($D1638)," ","")))),"PREMIUM FREE",""))))</f>
        <v/>
      </c>
    </row>
    <row r="1639">
      <c r="AC1639">
        <f>IF($C1639="","",IF(COUNTIF('Códigos Santander (ref)'!$A$2:$A$79,$C1639)&gt;0,"SANTANDER",IF(COUNTIF('Códigos Itaú (ref)'!$A$2:$A$44,$C1639)&gt;0,"ITAU",IF(AND(TRIM(UPPER($I1639))="CONTRATUAL",ISNUMBER(SEARCH("INDIVIDUAL",SUBSTITUTE(UPPER($D1639)," ","")))),"PREMIUM FREE",""))))</f>
        <v/>
      </c>
    </row>
    <row r="1640">
      <c r="AC1640">
        <f>IF($C1640="","",IF(COUNTIF('Códigos Santander (ref)'!$A$2:$A$79,$C1640)&gt;0,"SANTANDER",IF(COUNTIF('Códigos Itaú (ref)'!$A$2:$A$44,$C1640)&gt;0,"ITAU",IF(AND(TRIM(UPPER($I1640))="CONTRATUAL",ISNUMBER(SEARCH("INDIVIDUAL",SUBSTITUTE(UPPER($D1640)," ","")))),"PREMIUM FREE",""))))</f>
        <v/>
      </c>
    </row>
    <row r="1641">
      <c r="AC1641">
        <f>IF($C1641="","",IF(COUNTIF('Códigos Santander (ref)'!$A$2:$A$79,$C1641)&gt;0,"SANTANDER",IF(COUNTIF('Códigos Itaú (ref)'!$A$2:$A$44,$C1641)&gt;0,"ITAU",IF(AND(TRIM(UPPER($I1641))="CONTRATUAL",ISNUMBER(SEARCH("INDIVIDUAL",SUBSTITUTE(UPPER($D1641)," ","")))),"PREMIUM FREE",""))))</f>
        <v/>
      </c>
    </row>
    <row r="1642">
      <c r="AC1642">
        <f>IF($C1642="","",IF(COUNTIF('Códigos Santander (ref)'!$A$2:$A$79,$C1642)&gt;0,"SANTANDER",IF(COUNTIF('Códigos Itaú (ref)'!$A$2:$A$44,$C1642)&gt;0,"ITAU",IF(AND(TRIM(UPPER($I1642))="CONTRATUAL",ISNUMBER(SEARCH("INDIVIDUAL",SUBSTITUTE(UPPER($D1642)," ","")))),"PREMIUM FREE",""))))</f>
        <v/>
      </c>
    </row>
    <row r="1643">
      <c r="AC1643">
        <f>IF($C1643="","",IF(COUNTIF('Códigos Santander (ref)'!$A$2:$A$79,$C1643)&gt;0,"SANTANDER",IF(COUNTIF('Códigos Itaú (ref)'!$A$2:$A$44,$C1643)&gt;0,"ITAU",IF(AND(TRIM(UPPER($I1643))="CONTRATUAL",ISNUMBER(SEARCH("INDIVIDUAL",SUBSTITUTE(UPPER($D1643)," ","")))),"PREMIUM FREE",""))))</f>
        <v/>
      </c>
    </row>
    <row r="1644">
      <c r="AC1644">
        <f>IF($C1644="","",IF(COUNTIF('Códigos Santander (ref)'!$A$2:$A$79,$C1644)&gt;0,"SANTANDER",IF(COUNTIF('Códigos Itaú (ref)'!$A$2:$A$44,$C1644)&gt;0,"ITAU",IF(AND(TRIM(UPPER($I1644))="CONTRATUAL",ISNUMBER(SEARCH("INDIVIDUAL",SUBSTITUTE(UPPER($D1644)," ","")))),"PREMIUM FREE",""))))</f>
        <v/>
      </c>
    </row>
    <row r="1645">
      <c r="AC1645">
        <f>IF($C1645="","",IF(COUNTIF('Códigos Santander (ref)'!$A$2:$A$79,$C1645)&gt;0,"SANTANDER",IF(COUNTIF('Códigos Itaú (ref)'!$A$2:$A$44,$C1645)&gt;0,"ITAU",IF(AND(TRIM(UPPER($I1645))="CONTRATUAL",ISNUMBER(SEARCH("INDIVIDUAL",SUBSTITUTE(UPPER($D1645)," ","")))),"PREMIUM FREE",""))))</f>
        <v/>
      </c>
    </row>
    <row r="1646">
      <c r="AC1646">
        <f>IF($C1646="","",IF(COUNTIF('Códigos Santander (ref)'!$A$2:$A$79,$C1646)&gt;0,"SANTANDER",IF(COUNTIF('Códigos Itaú (ref)'!$A$2:$A$44,$C1646)&gt;0,"ITAU",IF(AND(TRIM(UPPER($I1646))="CONTRATUAL",ISNUMBER(SEARCH("INDIVIDUAL",SUBSTITUTE(UPPER($D1646)," ","")))),"PREMIUM FREE",""))))</f>
        <v/>
      </c>
    </row>
    <row r="1647">
      <c r="AC1647">
        <f>IF($C1647="","",IF(COUNTIF('Códigos Santander (ref)'!$A$2:$A$79,$C1647)&gt;0,"SANTANDER",IF(COUNTIF('Códigos Itaú (ref)'!$A$2:$A$44,$C1647)&gt;0,"ITAU",IF(AND(TRIM(UPPER($I1647))="CONTRATUAL",ISNUMBER(SEARCH("INDIVIDUAL",SUBSTITUTE(UPPER($D1647)," ","")))),"PREMIUM FREE",""))))</f>
        <v/>
      </c>
    </row>
    <row r="1648">
      <c r="AC1648">
        <f>IF($C1648="","",IF(COUNTIF('Códigos Santander (ref)'!$A$2:$A$79,$C1648)&gt;0,"SANTANDER",IF(COUNTIF('Códigos Itaú (ref)'!$A$2:$A$44,$C1648)&gt;0,"ITAU",IF(AND(TRIM(UPPER($I1648))="CONTRATUAL",ISNUMBER(SEARCH("INDIVIDUAL",SUBSTITUTE(UPPER($D1648)," ","")))),"PREMIUM FREE",""))))</f>
        <v/>
      </c>
    </row>
    <row r="1649">
      <c r="AC1649">
        <f>IF($C1649="","",IF(COUNTIF('Códigos Santander (ref)'!$A$2:$A$79,$C1649)&gt;0,"SANTANDER",IF(COUNTIF('Códigos Itaú (ref)'!$A$2:$A$44,$C1649)&gt;0,"ITAU",IF(AND(TRIM(UPPER($I1649))="CONTRATUAL",ISNUMBER(SEARCH("INDIVIDUAL",SUBSTITUTE(UPPER($D1649)," ","")))),"PREMIUM FREE",""))))</f>
        <v/>
      </c>
    </row>
    <row r="1650">
      <c r="AC1650">
        <f>IF($C1650="","",IF(COUNTIF('Códigos Santander (ref)'!$A$2:$A$79,$C1650)&gt;0,"SANTANDER",IF(COUNTIF('Códigos Itaú (ref)'!$A$2:$A$44,$C1650)&gt;0,"ITAU",IF(AND(TRIM(UPPER($I1650))="CONTRATUAL",ISNUMBER(SEARCH("INDIVIDUAL",SUBSTITUTE(UPPER($D1650)," ","")))),"PREMIUM FREE",""))))</f>
        <v/>
      </c>
    </row>
    <row r="1651">
      <c r="AC1651">
        <f>IF($C1651="","",IF(COUNTIF('Códigos Santander (ref)'!$A$2:$A$79,$C1651)&gt;0,"SANTANDER",IF(COUNTIF('Códigos Itaú (ref)'!$A$2:$A$44,$C1651)&gt;0,"ITAU",IF(AND(TRIM(UPPER($I1651))="CONTRATUAL",ISNUMBER(SEARCH("INDIVIDUAL",SUBSTITUTE(UPPER($D1651)," ","")))),"PREMIUM FREE",""))))</f>
        <v/>
      </c>
    </row>
    <row r="1652">
      <c r="AC1652">
        <f>IF($C1652="","",IF(COUNTIF('Códigos Santander (ref)'!$A$2:$A$79,$C1652)&gt;0,"SANTANDER",IF(COUNTIF('Códigos Itaú (ref)'!$A$2:$A$44,$C1652)&gt;0,"ITAU",IF(AND(TRIM(UPPER($I1652))="CONTRATUAL",ISNUMBER(SEARCH("INDIVIDUAL",SUBSTITUTE(UPPER($D1652)," ","")))),"PREMIUM FREE",""))))</f>
        <v/>
      </c>
    </row>
    <row r="1653">
      <c r="AC1653">
        <f>IF($C1653="","",IF(COUNTIF('Códigos Santander (ref)'!$A$2:$A$79,$C1653)&gt;0,"SANTANDER",IF(COUNTIF('Códigos Itaú (ref)'!$A$2:$A$44,$C1653)&gt;0,"ITAU",IF(AND(TRIM(UPPER($I1653))="CONTRATUAL",ISNUMBER(SEARCH("INDIVIDUAL",SUBSTITUTE(UPPER($D1653)," ","")))),"PREMIUM FREE",""))))</f>
        <v/>
      </c>
    </row>
    <row r="1654">
      <c r="AC1654">
        <f>IF($C1654="","",IF(COUNTIF('Códigos Santander (ref)'!$A$2:$A$79,$C1654)&gt;0,"SANTANDER",IF(COUNTIF('Códigos Itaú (ref)'!$A$2:$A$44,$C1654)&gt;0,"ITAU",IF(AND(TRIM(UPPER($I1654))="CONTRATUAL",ISNUMBER(SEARCH("INDIVIDUAL",SUBSTITUTE(UPPER($D1654)," ","")))),"PREMIUM FREE",""))))</f>
        <v/>
      </c>
    </row>
    <row r="1655">
      <c r="AC1655">
        <f>IF($C1655="","",IF(COUNTIF('Códigos Santander (ref)'!$A$2:$A$79,$C1655)&gt;0,"SANTANDER",IF(COUNTIF('Códigos Itaú (ref)'!$A$2:$A$44,$C1655)&gt;0,"ITAU",IF(AND(TRIM(UPPER($I1655))="CONTRATUAL",ISNUMBER(SEARCH("INDIVIDUAL",SUBSTITUTE(UPPER($D1655)," ","")))),"PREMIUM FREE",""))))</f>
        <v/>
      </c>
    </row>
    <row r="1656">
      <c r="AC1656">
        <f>IF($C1656="","",IF(COUNTIF('Códigos Santander (ref)'!$A$2:$A$79,$C1656)&gt;0,"SANTANDER",IF(COUNTIF('Códigos Itaú (ref)'!$A$2:$A$44,$C1656)&gt;0,"ITAU",IF(AND(TRIM(UPPER($I1656))="CONTRATUAL",ISNUMBER(SEARCH("INDIVIDUAL",SUBSTITUTE(UPPER($D1656)," ","")))),"PREMIUM FREE",""))))</f>
        <v/>
      </c>
    </row>
    <row r="1657">
      <c r="AC1657">
        <f>IF($C1657="","",IF(COUNTIF('Códigos Santander (ref)'!$A$2:$A$79,$C1657)&gt;0,"SANTANDER",IF(COUNTIF('Códigos Itaú (ref)'!$A$2:$A$44,$C1657)&gt;0,"ITAU",IF(AND(TRIM(UPPER($I1657))="CONTRATUAL",ISNUMBER(SEARCH("INDIVIDUAL",SUBSTITUTE(UPPER($D1657)," ","")))),"PREMIUM FREE",""))))</f>
        <v/>
      </c>
    </row>
    <row r="1658">
      <c r="AC1658">
        <f>IF($C1658="","",IF(COUNTIF('Códigos Santander (ref)'!$A$2:$A$79,$C1658)&gt;0,"SANTANDER",IF(COUNTIF('Códigos Itaú (ref)'!$A$2:$A$44,$C1658)&gt;0,"ITAU",IF(AND(TRIM(UPPER($I1658))="CONTRATUAL",ISNUMBER(SEARCH("INDIVIDUAL",SUBSTITUTE(UPPER($D1658)," ","")))),"PREMIUM FREE",""))))</f>
        <v/>
      </c>
    </row>
    <row r="1659">
      <c r="AC1659">
        <f>IF($C1659="","",IF(COUNTIF('Códigos Santander (ref)'!$A$2:$A$79,$C1659)&gt;0,"SANTANDER",IF(COUNTIF('Códigos Itaú (ref)'!$A$2:$A$44,$C1659)&gt;0,"ITAU",IF(AND(TRIM(UPPER($I1659))="CONTRATUAL",ISNUMBER(SEARCH("INDIVIDUAL",SUBSTITUTE(UPPER($D1659)," ","")))),"PREMIUM FREE",""))))</f>
        <v/>
      </c>
    </row>
    <row r="1660">
      <c r="AC1660">
        <f>IF($C1660="","",IF(COUNTIF('Códigos Santander (ref)'!$A$2:$A$79,$C1660)&gt;0,"SANTANDER",IF(COUNTIF('Códigos Itaú (ref)'!$A$2:$A$44,$C1660)&gt;0,"ITAU",IF(AND(TRIM(UPPER($I1660))="CONTRATUAL",ISNUMBER(SEARCH("INDIVIDUAL",SUBSTITUTE(UPPER($D1660)," ","")))),"PREMIUM FREE",""))))</f>
        <v/>
      </c>
    </row>
    <row r="1661">
      <c r="AC1661">
        <f>IF($C1661="","",IF(COUNTIF('Códigos Santander (ref)'!$A$2:$A$79,$C1661)&gt;0,"SANTANDER",IF(COUNTIF('Códigos Itaú (ref)'!$A$2:$A$44,$C1661)&gt;0,"ITAU",IF(AND(TRIM(UPPER($I1661))="CONTRATUAL",ISNUMBER(SEARCH("INDIVIDUAL",SUBSTITUTE(UPPER($D1661)," ","")))),"PREMIUM FREE",""))))</f>
        <v/>
      </c>
    </row>
    <row r="1662">
      <c r="AC1662">
        <f>IF($C1662="","",IF(COUNTIF('Códigos Santander (ref)'!$A$2:$A$79,$C1662)&gt;0,"SANTANDER",IF(COUNTIF('Códigos Itaú (ref)'!$A$2:$A$44,$C1662)&gt;0,"ITAU",IF(AND(TRIM(UPPER($I1662))="CONTRATUAL",ISNUMBER(SEARCH("INDIVIDUAL",SUBSTITUTE(UPPER($D1662)," ","")))),"PREMIUM FREE",""))))</f>
        <v/>
      </c>
    </row>
    <row r="1663">
      <c r="AC1663">
        <f>IF($C1663="","",IF(COUNTIF('Códigos Santander (ref)'!$A$2:$A$79,$C1663)&gt;0,"SANTANDER",IF(COUNTIF('Códigos Itaú (ref)'!$A$2:$A$44,$C1663)&gt;0,"ITAU",IF(AND(TRIM(UPPER($I1663))="CONTRATUAL",ISNUMBER(SEARCH("INDIVIDUAL",SUBSTITUTE(UPPER($D1663)," ","")))),"PREMIUM FREE",""))))</f>
        <v/>
      </c>
    </row>
    <row r="1664">
      <c r="AC1664">
        <f>IF($C1664="","",IF(COUNTIF('Códigos Santander (ref)'!$A$2:$A$79,$C1664)&gt;0,"SANTANDER",IF(COUNTIF('Códigos Itaú (ref)'!$A$2:$A$44,$C1664)&gt;0,"ITAU",IF(AND(TRIM(UPPER($I1664))="CONTRATUAL",ISNUMBER(SEARCH("INDIVIDUAL",SUBSTITUTE(UPPER($D1664)," ","")))),"PREMIUM FREE",""))))</f>
        <v/>
      </c>
    </row>
    <row r="1665">
      <c r="AC1665">
        <f>IF($C1665="","",IF(COUNTIF('Códigos Santander (ref)'!$A$2:$A$79,$C1665)&gt;0,"SANTANDER",IF(COUNTIF('Códigos Itaú (ref)'!$A$2:$A$44,$C1665)&gt;0,"ITAU",IF(AND(TRIM(UPPER($I1665))="CONTRATUAL",ISNUMBER(SEARCH("INDIVIDUAL",SUBSTITUTE(UPPER($D1665)," ","")))),"PREMIUM FREE",""))))</f>
        <v/>
      </c>
    </row>
    <row r="1666">
      <c r="AC1666">
        <f>IF($C1666="","",IF(COUNTIF('Códigos Santander (ref)'!$A$2:$A$79,$C1666)&gt;0,"SANTANDER",IF(COUNTIF('Códigos Itaú (ref)'!$A$2:$A$44,$C1666)&gt;0,"ITAU",IF(AND(TRIM(UPPER($I1666))="CONTRATUAL",ISNUMBER(SEARCH("INDIVIDUAL",SUBSTITUTE(UPPER($D1666)," ","")))),"PREMIUM FREE",""))))</f>
        <v/>
      </c>
    </row>
    <row r="1667">
      <c r="AC1667">
        <f>IF($C1667="","",IF(COUNTIF('Códigos Santander (ref)'!$A$2:$A$79,$C1667)&gt;0,"SANTANDER",IF(COUNTIF('Códigos Itaú (ref)'!$A$2:$A$44,$C1667)&gt;0,"ITAU",IF(AND(TRIM(UPPER($I1667))="CONTRATUAL",ISNUMBER(SEARCH("INDIVIDUAL",SUBSTITUTE(UPPER($D1667)," ","")))),"PREMIUM FREE",""))))</f>
        <v/>
      </c>
    </row>
    <row r="1668">
      <c r="AC1668">
        <f>IF($C1668="","",IF(COUNTIF('Códigos Santander (ref)'!$A$2:$A$79,$C1668)&gt;0,"SANTANDER",IF(COUNTIF('Códigos Itaú (ref)'!$A$2:$A$44,$C1668)&gt;0,"ITAU",IF(AND(TRIM(UPPER($I1668))="CONTRATUAL",ISNUMBER(SEARCH("INDIVIDUAL",SUBSTITUTE(UPPER($D1668)," ","")))),"PREMIUM FREE",""))))</f>
        <v/>
      </c>
    </row>
    <row r="1669">
      <c r="AC1669">
        <f>IF($C1669="","",IF(COUNTIF('Códigos Santander (ref)'!$A$2:$A$79,$C1669)&gt;0,"SANTANDER",IF(COUNTIF('Códigos Itaú (ref)'!$A$2:$A$44,$C1669)&gt;0,"ITAU",IF(AND(TRIM(UPPER($I1669))="CONTRATUAL",ISNUMBER(SEARCH("INDIVIDUAL",SUBSTITUTE(UPPER($D1669)," ","")))),"PREMIUM FREE",""))))</f>
        <v/>
      </c>
    </row>
    <row r="1670">
      <c r="AC1670">
        <f>IF($C1670="","",IF(COUNTIF('Códigos Santander (ref)'!$A$2:$A$79,$C1670)&gt;0,"SANTANDER",IF(COUNTIF('Códigos Itaú (ref)'!$A$2:$A$44,$C1670)&gt;0,"ITAU",IF(AND(TRIM(UPPER($I1670))="CONTRATUAL",ISNUMBER(SEARCH("INDIVIDUAL",SUBSTITUTE(UPPER($D1670)," ","")))),"PREMIUM FREE",""))))</f>
        <v/>
      </c>
    </row>
    <row r="1671">
      <c r="AC1671">
        <f>IF($C1671="","",IF(COUNTIF('Códigos Santander (ref)'!$A$2:$A$79,$C1671)&gt;0,"SANTANDER",IF(COUNTIF('Códigos Itaú (ref)'!$A$2:$A$44,$C1671)&gt;0,"ITAU",IF(AND(TRIM(UPPER($I1671))="CONTRATUAL",ISNUMBER(SEARCH("INDIVIDUAL",SUBSTITUTE(UPPER($D1671)," ","")))),"PREMIUM FREE",""))))</f>
        <v/>
      </c>
    </row>
    <row r="1672">
      <c r="AC1672">
        <f>IF($C1672="","",IF(COUNTIF('Códigos Santander (ref)'!$A$2:$A$79,$C1672)&gt;0,"SANTANDER",IF(COUNTIF('Códigos Itaú (ref)'!$A$2:$A$44,$C1672)&gt;0,"ITAU",IF(AND(TRIM(UPPER($I1672))="CONTRATUAL",ISNUMBER(SEARCH("INDIVIDUAL",SUBSTITUTE(UPPER($D1672)," ","")))),"PREMIUM FREE",""))))</f>
        <v/>
      </c>
    </row>
    <row r="1673">
      <c r="AC1673">
        <f>IF($C1673="","",IF(COUNTIF('Códigos Santander (ref)'!$A$2:$A$79,$C1673)&gt;0,"SANTANDER",IF(COUNTIF('Códigos Itaú (ref)'!$A$2:$A$44,$C1673)&gt;0,"ITAU",IF(AND(TRIM(UPPER($I1673))="CONTRATUAL",ISNUMBER(SEARCH("INDIVIDUAL",SUBSTITUTE(UPPER($D1673)," ","")))),"PREMIUM FREE",""))))</f>
        <v/>
      </c>
    </row>
    <row r="1674">
      <c r="AC1674">
        <f>IF($C1674="","",IF(COUNTIF('Códigos Santander (ref)'!$A$2:$A$79,$C1674)&gt;0,"SANTANDER",IF(COUNTIF('Códigos Itaú (ref)'!$A$2:$A$44,$C1674)&gt;0,"ITAU",IF(AND(TRIM(UPPER($I1674))="CONTRATUAL",ISNUMBER(SEARCH("INDIVIDUAL",SUBSTITUTE(UPPER($D1674)," ","")))),"PREMIUM FREE",""))))</f>
        <v/>
      </c>
    </row>
    <row r="1675">
      <c r="AC1675">
        <f>IF($C1675="","",IF(COUNTIF('Códigos Santander (ref)'!$A$2:$A$79,$C1675)&gt;0,"SANTANDER",IF(COUNTIF('Códigos Itaú (ref)'!$A$2:$A$44,$C1675)&gt;0,"ITAU",IF(AND(TRIM(UPPER($I1675))="CONTRATUAL",ISNUMBER(SEARCH("INDIVIDUAL",SUBSTITUTE(UPPER($D1675)," ","")))),"PREMIUM FREE",""))))</f>
        <v/>
      </c>
    </row>
    <row r="1676">
      <c r="AC1676">
        <f>IF($C1676="","",IF(COUNTIF('Códigos Santander (ref)'!$A$2:$A$79,$C1676)&gt;0,"SANTANDER",IF(COUNTIF('Códigos Itaú (ref)'!$A$2:$A$44,$C1676)&gt;0,"ITAU",IF(AND(TRIM(UPPER($I1676))="CONTRATUAL",ISNUMBER(SEARCH("INDIVIDUAL",SUBSTITUTE(UPPER($D1676)," ","")))),"PREMIUM FREE",""))))</f>
        <v/>
      </c>
    </row>
    <row r="1677">
      <c r="AC1677">
        <f>IF($C1677="","",IF(COUNTIF('Códigos Santander (ref)'!$A$2:$A$79,$C1677)&gt;0,"SANTANDER",IF(COUNTIF('Códigos Itaú (ref)'!$A$2:$A$44,$C1677)&gt;0,"ITAU",IF(AND(TRIM(UPPER($I1677))="CONTRATUAL",ISNUMBER(SEARCH("INDIVIDUAL",SUBSTITUTE(UPPER($D1677)," ","")))),"PREMIUM FREE",""))))</f>
        <v/>
      </c>
    </row>
    <row r="1678">
      <c r="AC1678">
        <f>IF($C1678="","",IF(COUNTIF('Códigos Santander (ref)'!$A$2:$A$79,$C1678)&gt;0,"SANTANDER",IF(COUNTIF('Códigos Itaú (ref)'!$A$2:$A$44,$C1678)&gt;0,"ITAU",IF(AND(TRIM(UPPER($I1678))="CONTRATUAL",ISNUMBER(SEARCH("INDIVIDUAL",SUBSTITUTE(UPPER($D1678)," ","")))),"PREMIUM FREE",""))))</f>
        <v/>
      </c>
    </row>
    <row r="1679">
      <c r="AC1679">
        <f>IF($C1679="","",IF(COUNTIF('Códigos Santander (ref)'!$A$2:$A$79,$C1679)&gt;0,"SANTANDER",IF(COUNTIF('Códigos Itaú (ref)'!$A$2:$A$44,$C1679)&gt;0,"ITAU",IF(AND(TRIM(UPPER($I1679))="CONTRATUAL",ISNUMBER(SEARCH("INDIVIDUAL",SUBSTITUTE(UPPER($D1679)," ","")))),"PREMIUM FREE",""))))</f>
        <v/>
      </c>
    </row>
    <row r="1680">
      <c r="AC1680">
        <f>IF($C1680="","",IF(COUNTIF('Códigos Santander (ref)'!$A$2:$A$79,$C1680)&gt;0,"SANTANDER",IF(COUNTIF('Códigos Itaú (ref)'!$A$2:$A$44,$C1680)&gt;0,"ITAU",IF(AND(TRIM(UPPER($I1680))="CONTRATUAL",ISNUMBER(SEARCH("INDIVIDUAL",SUBSTITUTE(UPPER($D1680)," ","")))),"PREMIUM FREE",""))))</f>
        <v/>
      </c>
    </row>
    <row r="1681">
      <c r="AC1681">
        <f>IF($C1681="","",IF(COUNTIF('Códigos Santander (ref)'!$A$2:$A$79,$C1681)&gt;0,"SANTANDER",IF(COUNTIF('Códigos Itaú (ref)'!$A$2:$A$44,$C1681)&gt;0,"ITAU",IF(AND(TRIM(UPPER($I1681))="CONTRATUAL",ISNUMBER(SEARCH("INDIVIDUAL",SUBSTITUTE(UPPER($D1681)," ","")))),"PREMIUM FREE",""))))</f>
        <v/>
      </c>
    </row>
    <row r="1682">
      <c r="AC1682">
        <f>IF($C1682="","",IF(COUNTIF('Códigos Santander (ref)'!$A$2:$A$79,$C1682)&gt;0,"SANTANDER",IF(COUNTIF('Códigos Itaú (ref)'!$A$2:$A$44,$C1682)&gt;0,"ITAU",IF(AND(TRIM(UPPER($I1682))="CONTRATUAL",ISNUMBER(SEARCH("INDIVIDUAL",SUBSTITUTE(UPPER($D1682)," ","")))),"PREMIUM FREE",""))))</f>
        <v/>
      </c>
    </row>
    <row r="1683">
      <c r="AC1683">
        <f>IF($C1683="","",IF(COUNTIF('Códigos Santander (ref)'!$A$2:$A$79,$C1683)&gt;0,"SANTANDER",IF(COUNTIF('Códigos Itaú (ref)'!$A$2:$A$44,$C1683)&gt;0,"ITAU",IF(AND(TRIM(UPPER($I1683))="CONTRATUAL",ISNUMBER(SEARCH("INDIVIDUAL",SUBSTITUTE(UPPER($D1683)," ","")))),"PREMIUM FREE",""))))</f>
        <v/>
      </c>
    </row>
    <row r="1684">
      <c r="AC1684">
        <f>IF($C1684="","",IF(COUNTIF('Códigos Santander (ref)'!$A$2:$A$79,$C1684)&gt;0,"SANTANDER",IF(COUNTIF('Códigos Itaú (ref)'!$A$2:$A$44,$C1684)&gt;0,"ITAU",IF(AND(TRIM(UPPER($I1684))="CONTRATUAL",ISNUMBER(SEARCH("INDIVIDUAL",SUBSTITUTE(UPPER($D1684)," ","")))),"PREMIUM FREE",""))))</f>
        <v/>
      </c>
    </row>
    <row r="1685">
      <c r="AC1685">
        <f>IF($C1685="","",IF(COUNTIF('Códigos Santander (ref)'!$A$2:$A$79,$C1685)&gt;0,"SANTANDER",IF(COUNTIF('Códigos Itaú (ref)'!$A$2:$A$44,$C1685)&gt;0,"ITAU",IF(AND(TRIM(UPPER($I1685))="CONTRATUAL",ISNUMBER(SEARCH("INDIVIDUAL",SUBSTITUTE(UPPER($D1685)," ","")))),"PREMIUM FREE",""))))</f>
        <v/>
      </c>
    </row>
    <row r="1686">
      <c r="AC1686">
        <f>IF($C1686="","",IF(COUNTIF('Códigos Santander (ref)'!$A$2:$A$79,$C1686)&gt;0,"SANTANDER",IF(COUNTIF('Códigos Itaú (ref)'!$A$2:$A$44,$C1686)&gt;0,"ITAU",IF(AND(TRIM(UPPER($I1686))="CONTRATUAL",ISNUMBER(SEARCH("INDIVIDUAL",SUBSTITUTE(UPPER($D1686)," ","")))),"PREMIUM FREE",""))))</f>
        <v/>
      </c>
    </row>
    <row r="1687">
      <c r="AC1687">
        <f>IF($C1687="","",IF(COUNTIF('Códigos Santander (ref)'!$A$2:$A$79,$C1687)&gt;0,"SANTANDER",IF(COUNTIF('Códigos Itaú (ref)'!$A$2:$A$44,$C1687)&gt;0,"ITAU",IF(AND(TRIM(UPPER($I1687))="CONTRATUAL",ISNUMBER(SEARCH("INDIVIDUAL",SUBSTITUTE(UPPER($D1687)," ","")))),"PREMIUM FREE",""))))</f>
        <v/>
      </c>
    </row>
    <row r="1688">
      <c r="AC1688">
        <f>IF($C1688="","",IF(COUNTIF('Códigos Santander (ref)'!$A$2:$A$79,$C1688)&gt;0,"SANTANDER",IF(COUNTIF('Códigos Itaú (ref)'!$A$2:$A$44,$C1688)&gt;0,"ITAU",IF(AND(TRIM(UPPER($I1688))="CONTRATUAL",ISNUMBER(SEARCH("INDIVIDUAL",SUBSTITUTE(UPPER($D1688)," ","")))),"PREMIUM FREE",""))))</f>
        <v/>
      </c>
    </row>
    <row r="1689">
      <c r="AC1689">
        <f>IF($C1689="","",IF(COUNTIF('Códigos Santander (ref)'!$A$2:$A$79,$C1689)&gt;0,"SANTANDER",IF(COUNTIF('Códigos Itaú (ref)'!$A$2:$A$44,$C1689)&gt;0,"ITAU",IF(AND(TRIM(UPPER($I1689))="CONTRATUAL",ISNUMBER(SEARCH("INDIVIDUAL",SUBSTITUTE(UPPER($D1689)," ","")))),"PREMIUM FREE",""))))</f>
        <v/>
      </c>
    </row>
    <row r="1690">
      <c r="AC1690">
        <f>IF($C1690="","",IF(COUNTIF('Códigos Santander (ref)'!$A$2:$A$79,$C1690)&gt;0,"SANTANDER",IF(COUNTIF('Códigos Itaú (ref)'!$A$2:$A$44,$C1690)&gt;0,"ITAU",IF(AND(TRIM(UPPER($I1690))="CONTRATUAL",ISNUMBER(SEARCH("INDIVIDUAL",SUBSTITUTE(UPPER($D1690)," ","")))),"PREMIUM FREE",""))))</f>
        <v/>
      </c>
    </row>
    <row r="1691">
      <c r="AC1691">
        <f>IF($C1691="","",IF(COUNTIF('Códigos Santander (ref)'!$A$2:$A$79,$C1691)&gt;0,"SANTANDER",IF(COUNTIF('Códigos Itaú (ref)'!$A$2:$A$44,$C1691)&gt;0,"ITAU",IF(AND(TRIM(UPPER($I1691))="CONTRATUAL",ISNUMBER(SEARCH("INDIVIDUAL",SUBSTITUTE(UPPER($D1691)," ","")))),"PREMIUM FREE",""))))</f>
        <v/>
      </c>
    </row>
    <row r="1692">
      <c r="AC1692">
        <f>IF($C1692="","",IF(COUNTIF('Códigos Santander (ref)'!$A$2:$A$79,$C1692)&gt;0,"SANTANDER",IF(COUNTIF('Códigos Itaú (ref)'!$A$2:$A$44,$C1692)&gt;0,"ITAU",IF(AND(TRIM(UPPER($I1692))="CONTRATUAL",ISNUMBER(SEARCH("INDIVIDUAL",SUBSTITUTE(UPPER($D1692)," ","")))),"PREMIUM FREE",""))))</f>
        <v/>
      </c>
    </row>
    <row r="1693">
      <c r="AC1693">
        <f>IF($C1693="","",IF(COUNTIF('Códigos Santander (ref)'!$A$2:$A$79,$C1693)&gt;0,"SANTANDER",IF(COUNTIF('Códigos Itaú (ref)'!$A$2:$A$44,$C1693)&gt;0,"ITAU",IF(AND(TRIM(UPPER($I1693))="CONTRATUAL",ISNUMBER(SEARCH("INDIVIDUAL",SUBSTITUTE(UPPER($D1693)," ","")))),"PREMIUM FREE",""))))</f>
        <v/>
      </c>
    </row>
    <row r="1694">
      <c r="AC1694">
        <f>IF($C1694="","",IF(COUNTIF('Códigos Santander (ref)'!$A$2:$A$79,$C1694)&gt;0,"SANTANDER",IF(COUNTIF('Códigos Itaú (ref)'!$A$2:$A$44,$C1694)&gt;0,"ITAU",IF(AND(TRIM(UPPER($I1694))="CONTRATUAL",ISNUMBER(SEARCH("INDIVIDUAL",SUBSTITUTE(UPPER($D1694)," ","")))),"PREMIUM FREE",""))))</f>
        <v/>
      </c>
    </row>
    <row r="1695">
      <c r="AC1695">
        <f>IF($C1695="","",IF(COUNTIF('Códigos Santander (ref)'!$A$2:$A$79,$C1695)&gt;0,"SANTANDER",IF(COUNTIF('Códigos Itaú (ref)'!$A$2:$A$44,$C1695)&gt;0,"ITAU",IF(AND(TRIM(UPPER($I1695))="CONTRATUAL",ISNUMBER(SEARCH("INDIVIDUAL",SUBSTITUTE(UPPER($D1695)," ","")))),"PREMIUM FREE",""))))</f>
        <v/>
      </c>
    </row>
    <row r="1696">
      <c r="AC1696">
        <f>IF($C1696="","",IF(COUNTIF('Códigos Santander (ref)'!$A$2:$A$79,$C1696)&gt;0,"SANTANDER",IF(COUNTIF('Códigos Itaú (ref)'!$A$2:$A$44,$C1696)&gt;0,"ITAU",IF(AND(TRIM(UPPER($I1696))="CONTRATUAL",ISNUMBER(SEARCH("INDIVIDUAL",SUBSTITUTE(UPPER($D1696)," ","")))),"PREMIUM FREE",""))))</f>
        <v/>
      </c>
    </row>
    <row r="1697">
      <c r="AC1697">
        <f>IF($C1697="","",IF(COUNTIF('Códigos Santander (ref)'!$A$2:$A$79,$C1697)&gt;0,"SANTANDER",IF(COUNTIF('Códigos Itaú (ref)'!$A$2:$A$44,$C1697)&gt;0,"ITAU",IF(AND(TRIM(UPPER($I1697))="CONTRATUAL",ISNUMBER(SEARCH("INDIVIDUAL",SUBSTITUTE(UPPER($D1697)," ","")))),"PREMIUM FREE",""))))</f>
        <v/>
      </c>
    </row>
    <row r="1698">
      <c r="AC1698">
        <f>IF($C1698="","",IF(COUNTIF('Códigos Santander (ref)'!$A$2:$A$79,$C1698)&gt;0,"SANTANDER",IF(COUNTIF('Códigos Itaú (ref)'!$A$2:$A$44,$C1698)&gt;0,"ITAU",IF(AND(TRIM(UPPER($I1698))="CONTRATUAL",ISNUMBER(SEARCH("INDIVIDUAL",SUBSTITUTE(UPPER($D1698)," ","")))),"PREMIUM FREE",""))))</f>
        <v/>
      </c>
    </row>
    <row r="1699">
      <c r="AC1699">
        <f>IF($C1699="","",IF(COUNTIF('Códigos Santander (ref)'!$A$2:$A$79,$C1699)&gt;0,"SANTANDER",IF(COUNTIF('Códigos Itaú (ref)'!$A$2:$A$44,$C1699)&gt;0,"ITAU",IF(AND(TRIM(UPPER($I1699))="CONTRATUAL",ISNUMBER(SEARCH("INDIVIDUAL",SUBSTITUTE(UPPER($D1699)," ","")))),"PREMIUM FREE",""))))</f>
        <v/>
      </c>
    </row>
    <row r="1700">
      <c r="AC1700">
        <f>IF($C1700="","",IF(COUNTIF('Códigos Santander (ref)'!$A$2:$A$79,$C1700)&gt;0,"SANTANDER",IF(COUNTIF('Códigos Itaú (ref)'!$A$2:$A$44,$C1700)&gt;0,"ITAU",IF(AND(TRIM(UPPER($I1700))="CONTRATUAL",ISNUMBER(SEARCH("INDIVIDUAL",SUBSTITUTE(UPPER($D1700)," ","")))),"PREMIUM FREE",""))))</f>
        <v/>
      </c>
    </row>
    <row r="1701">
      <c r="AC1701">
        <f>IF($C1701="","",IF(COUNTIF('Códigos Santander (ref)'!$A$2:$A$79,$C1701)&gt;0,"SANTANDER",IF(COUNTIF('Códigos Itaú (ref)'!$A$2:$A$44,$C1701)&gt;0,"ITAU",IF(AND(TRIM(UPPER($I1701))="CONTRATUAL",ISNUMBER(SEARCH("INDIVIDUAL",SUBSTITUTE(UPPER($D1701)," ","")))),"PREMIUM FREE",""))))</f>
        <v/>
      </c>
    </row>
    <row r="1702">
      <c r="AC1702">
        <f>IF($C1702="","",IF(COUNTIF('Códigos Santander (ref)'!$A$2:$A$79,$C1702)&gt;0,"SANTANDER",IF(COUNTIF('Códigos Itaú (ref)'!$A$2:$A$44,$C1702)&gt;0,"ITAU",IF(AND(TRIM(UPPER($I1702))="CONTRATUAL",ISNUMBER(SEARCH("INDIVIDUAL",SUBSTITUTE(UPPER($D1702)," ","")))),"PREMIUM FREE",""))))</f>
        <v/>
      </c>
    </row>
    <row r="1703">
      <c r="AC1703">
        <f>IF($C1703="","",IF(COUNTIF('Códigos Santander (ref)'!$A$2:$A$79,$C1703)&gt;0,"SANTANDER",IF(COUNTIF('Códigos Itaú (ref)'!$A$2:$A$44,$C1703)&gt;0,"ITAU",IF(AND(TRIM(UPPER($I1703))="CONTRATUAL",ISNUMBER(SEARCH("INDIVIDUAL",SUBSTITUTE(UPPER($D1703)," ","")))),"PREMIUM FREE",""))))</f>
        <v/>
      </c>
    </row>
    <row r="1704">
      <c r="AC1704">
        <f>IF($C1704="","",IF(COUNTIF('Códigos Santander (ref)'!$A$2:$A$79,$C1704)&gt;0,"SANTANDER",IF(COUNTIF('Códigos Itaú (ref)'!$A$2:$A$44,$C1704)&gt;0,"ITAU",IF(AND(TRIM(UPPER($I1704))="CONTRATUAL",ISNUMBER(SEARCH("INDIVIDUAL",SUBSTITUTE(UPPER($D1704)," ","")))),"PREMIUM FREE",""))))</f>
        <v/>
      </c>
    </row>
    <row r="1705">
      <c r="AC1705">
        <f>IF($C1705="","",IF(COUNTIF('Códigos Santander (ref)'!$A$2:$A$79,$C1705)&gt;0,"SANTANDER",IF(COUNTIF('Códigos Itaú (ref)'!$A$2:$A$44,$C1705)&gt;0,"ITAU",IF(AND(TRIM(UPPER($I1705))="CONTRATUAL",ISNUMBER(SEARCH("INDIVIDUAL",SUBSTITUTE(UPPER($D1705)," ","")))),"PREMIUM FREE",""))))</f>
        <v/>
      </c>
    </row>
    <row r="1706">
      <c r="AC1706">
        <f>IF($C1706="","",IF(COUNTIF('Códigos Santander (ref)'!$A$2:$A$79,$C1706)&gt;0,"SANTANDER",IF(COUNTIF('Códigos Itaú (ref)'!$A$2:$A$44,$C1706)&gt;0,"ITAU",IF(AND(TRIM(UPPER($I1706))="CONTRATUAL",ISNUMBER(SEARCH("INDIVIDUAL",SUBSTITUTE(UPPER($D1706)," ","")))),"PREMIUM FREE",""))))</f>
        <v/>
      </c>
    </row>
    <row r="1707">
      <c r="AC1707">
        <f>IF($C1707="","",IF(COUNTIF('Códigos Santander (ref)'!$A$2:$A$79,$C1707)&gt;0,"SANTANDER",IF(COUNTIF('Códigos Itaú (ref)'!$A$2:$A$44,$C1707)&gt;0,"ITAU",IF(AND(TRIM(UPPER($I1707))="CONTRATUAL",ISNUMBER(SEARCH("INDIVIDUAL",SUBSTITUTE(UPPER($D1707)," ","")))),"PREMIUM FREE",""))))</f>
        <v/>
      </c>
    </row>
    <row r="1708">
      <c r="AC1708">
        <f>IF($C1708="","",IF(COUNTIF('Códigos Santander (ref)'!$A$2:$A$79,$C1708)&gt;0,"SANTANDER",IF(COUNTIF('Códigos Itaú (ref)'!$A$2:$A$44,$C1708)&gt;0,"ITAU",IF(AND(TRIM(UPPER($I1708))="CONTRATUAL",ISNUMBER(SEARCH("INDIVIDUAL",SUBSTITUTE(UPPER($D1708)," ","")))),"PREMIUM FREE",""))))</f>
        <v/>
      </c>
    </row>
    <row r="1709">
      <c r="AC1709">
        <f>IF($C1709="","",IF(COUNTIF('Códigos Santander (ref)'!$A$2:$A$79,$C1709)&gt;0,"SANTANDER",IF(COUNTIF('Códigos Itaú (ref)'!$A$2:$A$44,$C1709)&gt;0,"ITAU",IF(AND(TRIM(UPPER($I1709))="CONTRATUAL",ISNUMBER(SEARCH("INDIVIDUAL",SUBSTITUTE(UPPER($D1709)," ","")))),"PREMIUM FREE",""))))</f>
        <v/>
      </c>
    </row>
    <row r="1710">
      <c r="AC1710">
        <f>IF($C1710="","",IF(COUNTIF('Códigos Santander (ref)'!$A$2:$A$79,$C1710)&gt;0,"SANTANDER",IF(COUNTIF('Códigos Itaú (ref)'!$A$2:$A$44,$C1710)&gt;0,"ITAU",IF(AND(TRIM(UPPER($I1710))="CONTRATUAL",ISNUMBER(SEARCH("INDIVIDUAL",SUBSTITUTE(UPPER($D1710)," ","")))),"PREMIUM FREE",""))))</f>
        <v/>
      </c>
    </row>
    <row r="1711">
      <c r="AC1711">
        <f>IF($C1711="","",IF(COUNTIF('Códigos Santander (ref)'!$A$2:$A$79,$C1711)&gt;0,"SANTANDER",IF(COUNTIF('Códigos Itaú (ref)'!$A$2:$A$44,$C1711)&gt;0,"ITAU",IF(AND(TRIM(UPPER($I1711))="CONTRATUAL",ISNUMBER(SEARCH("INDIVIDUAL",SUBSTITUTE(UPPER($D1711)," ","")))),"PREMIUM FREE",""))))</f>
        <v/>
      </c>
    </row>
    <row r="1712">
      <c r="AC1712">
        <f>IF($C1712="","",IF(COUNTIF('Códigos Santander (ref)'!$A$2:$A$79,$C1712)&gt;0,"SANTANDER",IF(COUNTIF('Códigos Itaú (ref)'!$A$2:$A$44,$C1712)&gt;0,"ITAU",IF(AND(TRIM(UPPER($I1712))="CONTRATUAL",ISNUMBER(SEARCH("INDIVIDUAL",SUBSTITUTE(UPPER($D1712)," ","")))),"PREMIUM FREE",""))))</f>
        <v/>
      </c>
    </row>
    <row r="1713">
      <c r="AC1713">
        <f>IF($C1713="","",IF(COUNTIF('Códigos Santander (ref)'!$A$2:$A$79,$C1713)&gt;0,"SANTANDER",IF(COUNTIF('Códigos Itaú (ref)'!$A$2:$A$44,$C1713)&gt;0,"ITAU",IF(AND(TRIM(UPPER($I1713))="CONTRATUAL",ISNUMBER(SEARCH("INDIVIDUAL",SUBSTITUTE(UPPER($D1713)," ","")))),"PREMIUM FREE",""))))</f>
        <v/>
      </c>
    </row>
    <row r="1714">
      <c r="AC1714">
        <f>IF($C1714="","",IF(COUNTIF('Códigos Santander (ref)'!$A$2:$A$79,$C1714)&gt;0,"SANTANDER",IF(COUNTIF('Códigos Itaú (ref)'!$A$2:$A$44,$C1714)&gt;0,"ITAU",IF(AND(TRIM(UPPER($I1714))="CONTRATUAL",ISNUMBER(SEARCH("INDIVIDUAL",SUBSTITUTE(UPPER($D1714)," ","")))),"PREMIUM FREE",""))))</f>
        <v/>
      </c>
    </row>
    <row r="1715">
      <c r="AC1715">
        <f>IF($C1715="","",IF(COUNTIF('Códigos Santander (ref)'!$A$2:$A$79,$C1715)&gt;0,"SANTANDER",IF(COUNTIF('Códigos Itaú (ref)'!$A$2:$A$44,$C1715)&gt;0,"ITAU",IF(AND(TRIM(UPPER($I1715))="CONTRATUAL",ISNUMBER(SEARCH("INDIVIDUAL",SUBSTITUTE(UPPER($D1715)," ","")))),"PREMIUM FREE",""))))</f>
        <v/>
      </c>
    </row>
    <row r="1716">
      <c r="AC1716">
        <f>IF($C1716="","",IF(COUNTIF('Códigos Santander (ref)'!$A$2:$A$79,$C1716)&gt;0,"SANTANDER",IF(COUNTIF('Códigos Itaú (ref)'!$A$2:$A$44,$C1716)&gt;0,"ITAU",IF(AND(TRIM(UPPER($I1716))="CONTRATUAL",ISNUMBER(SEARCH("INDIVIDUAL",SUBSTITUTE(UPPER($D1716)," ","")))),"PREMIUM FREE",""))))</f>
        <v/>
      </c>
    </row>
    <row r="1717">
      <c r="AC1717">
        <f>IF($C1717="","",IF(COUNTIF('Códigos Santander (ref)'!$A$2:$A$79,$C1717)&gt;0,"SANTANDER",IF(COUNTIF('Códigos Itaú (ref)'!$A$2:$A$44,$C1717)&gt;0,"ITAU",IF(AND(TRIM(UPPER($I1717))="CONTRATUAL",ISNUMBER(SEARCH("INDIVIDUAL",SUBSTITUTE(UPPER($D1717)," ","")))),"PREMIUM FREE",""))))</f>
        <v/>
      </c>
    </row>
    <row r="1718">
      <c r="AC1718">
        <f>IF($C1718="","",IF(COUNTIF('Códigos Santander (ref)'!$A$2:$A$79,$C1718)&gt;0,"SANTANDER",IF(COUNTIF('Códigos Itaú (ref)'!$A$2:$A$44,$C1718)&gt;0,"ITAU",IF(AND(TRIM(UPPER($I1718))="CONTRATUAL",ISNUMBER(SEARCH("INDIVIDUAL",SUBSTITUTE(UPPER($D1718)," ","")))),"PREMIUM FREE",""))))</f>
        <v/>
      </c>
    </row>
    <row r="1719">
      <c r="AC1719">
        <f>IF($C1719="","",IF(COUNTIF('Códigos Santander (ref)'!$A$2:$A$79,$C1719)&gt;0,"SANTANDER",IF(COUNTIF('Códigos Itaú (ref)'!$A$2:$A$44,$C1719)&gt;0,"ITAU",IF(AND(TRIM(UPPER($I1719))="CONTRATUAL",ISNUMBER(SEARCH("INDIVIDUAL",SUBSTITUTE(UPPER($D1719)," ","")))),"PREMIUM FREE",""))))</f>
        <v/>
      </c>
    </row>
    <row r="1720">
      <c r="AC1720">
        <f>IF($C1720="","",IF(COUNTIF('Códigos Santander (ref)'!$A$2:$A$79,$C1720)&gt;0,"SANTANDER",IF(COUNTIF('Códigos Itaú (ref)'!$A$2:$A$44,$C1720)&gt;0,"ITAU",IF(AND(TRIM(UPPER($I1720))="CONTRATUAL",ISNUMBER(SEARCH("INDIVIDUAL",SUBSTITUTE(UPPER($D1720)," ","")))),"PREMIUM FREE",""))))</f>
        <v/>
      </c>
    </row>
    <row r="1721">
      <c r="AC1721">
        <f>IF($C1721="","",IF(COUNTIF('Códigos Santander (ref)'!$A$2:$A$79,$C1721)&gt;0,"SANTANDER",IF(COUNTIF('Códigos Itaú (ref)'!$A$2:$A$44,$C1721)&gt;0,"ITAU",IF(AND(TRIM(UPPER($I1721))="CONTRATUAL",ISNUMBER(SEARCH("INDIVIDUAL",SUBSTITUTE(UPPER($D1721)," ","")))),"PREMIUM FREE",""))))</f>
        <v/>
      </c>
    </row>
    <row r="1722">
      <c r="AC1722">
        <f>IF($C1722="","",IF(COUNTIF('Códigos Santander (ref)'!$A$2:$A$79,$C1722)&gt;0,"SANTANDER",IF(COUNTIF('Códigos Itaú (ref)'!$A$2:$A$44,$C1722)&gt;0,"ITAU",IF(AND(TRIM(UPPER($I1722))="CONTRATUAL",ISNUMBER(SEARCH("INDIVIDUAL",SUBSTITUTE(UPPER($D1722)," ","")))),"PREMIUM FREE",""))))</f>
        <v/>
      </c>
    </row>
    <row r="1723">
      <c r="AC1723">
        <f>IF($C1723="","",IF(COUNTIF('Códigos Santander (ref)'!$A$2:$A$79,$C1723)&gt;0,"SANTANDER",IF(COUNTIF('Códigos Itaú (ref)'!$A$2:$A$44,$C1723)&gt;0,"ITAU",IF(AND(TRIM(UPPER($I1723))="CONTRATUAL",ISNUMBER(SEARCH("INDIVIDUAL",SUBSTITUTE(UPPER($D1723)," ","")))),"PREMIUM FREE",""))))</f>
        <v/>
      </c>
    </row>
    <row r="1724">
      <c r="AC1724">
        <f>IF($C1724="","",IF(COUNTIF('Códigos Santander (ref)'!$A$2:$A$79,$C1724)&gt;0,"SANTANDER",IF(COUNTIF('Códigos Itaú (ref)'!$A$2:$A$44,$C1724)&gt;0,"ITAU",IF(AND(TRIM(UPPER($I1724))="CONTRATUAL",ISNUMBER(SEARCH("INDIVIDUAL",SUBSTITUTE(UPPER($D1724)," ","")))),"PREMIUM FREE",""))))</f>
        <v/>
      </c>
    </row>
    <row r="1725">
      <c r="AC1725">
        <f>IF($C1725="","",IF(COUNTIF('Códigos Santander (ref)'!$A$2:$A$79,$C1725)&gt;0,"SANTANDER",IF(COUNTIF('Códigos Itaú (ref)'!$A$2:$A$44,$C1725)&gt;0,"ITAU",IF(AND(TRIM(UPPER($I1725))="CONTRATUAL",ISNUMBER(SEARCH("INDIVIDUAL",SUBSTITUTE(UPPER($D1725)," ","")))),"PREMIUM FREE",""))))</f>
        <v/>
      </c>
    </row>
    <row r="1726">
      <c r="AC1726">
        <f>IF($C1726="","",IF(COUNTIF('Códigos Santander (ref)'!$A$2:$A$79,$C1726)&gt;0,"SANTANDER",IF(COUNTIF('Códigos Itaú (ref)'!$A$2:$A$44,$C1726)&gt;0,"ITAU",IF(AND(TRIM(UPPER($I1726))="CONTRATUAL",ISNUMBER(SEARCH("INDIVIDUAL",SUBSTITUTE(UPPER($D1726)," ","")))),"PREMIUM FREE",""))))</f>
        <v/>
      </c>
    </row>
    <row r="1727">
      <c r="AC1727">
        <f>IF($C1727="","",IF(COUNTIF('Códigos Santander (ref)'!$A$2:$A$79,$C1727)&gt;0,"SANTANDER",IF(COUNTIF('Códigos Itaú (ref)'!$A$2:$A$44,$C1727)&gt;0,"ITAU",IF(AND(TRIM(UPPER($I1727))="CONTRATUAL",ISNUMBER(SEARCH("INDIVIDUAL",SUBSTITUTE(UPPER($D1727)," ","")))),"PREMIUM FREE",""))))</f>
        <v/>
      </c>
    </row>
    <row r="1728">
      <c r="AC1728">
        <f>IF($C1728="","",IF(COUNTIF('Códigos Santander (ref)'!$A$2:$A$79,$C1728)&gt;0,"SANTANDER",IF(COUNTIF('Códigos Itaú (ref)'!$A$2:$A$44,$C1728)&gt;0,"ITAU",IF(AND(TRIM(UPPER($I1728))="CONTRATUAL",ISNUMBER(SEARCH("INDIVIDUAL",SUBSTITUTE(UPPER($D1728)," ","")))),"PREMIUM FREE",""))))</f>
        <v/>
      </c>
    </row>
    <row r="1729">
      <c r="AC1729">
        <f>IF($C1729="","",IF(COUNTIF('Códigos Santander (ref)'!$A$2:$A$79,$C1729)&gt;0,"SANTANDER",IF(COUNTIF('Códigos Itaú (ref)'!$A$2:$A$44,$C1729)&gt;0,"ITAU",IF(AND(TRIM(UPPER($I1729))="CONTRATUAL",ISNUMBER(SEARCH("INDIVIDUAL",SUBSTITUTE(UPPER($D1729)," ","")))),"PREMIUM FREE",""))))</f>
        <v/>
      </c>
    </row>
    <row r="1730">
      <c r="AC1730">
        <f>IF($C1730="","",IF(COUNTIF('Códigos Santander (ref)'!$A$2:$A$79,$C1730)&gt;0,"SANTANDER",IF(COUNTIF('Códigos Itaú (ref)'!$A$2:$A$44,$C1730)&gt;0,"ITAU",IF(AND(TRIM(UPPER($I1730))="CONTRATUAL",ISNUMBER(SEARCH("INDIVIDUAL",SUBSTITUTE(UPPER($D1730)," ","")))),"PREMIUM FREE",""))))</f>
        <v/>
      </c>
    </row>
    <row r="1731">
      <c r="AC1731">
        <f>IF($C1731="","",IF(COUNTIF('Códigos Santander (ref)'!$A$2:$A$79,$C1731)&gt;0,"SANTANDER",IF(COUNTIF('Códigos Itaú (ref)'!$A$2:$A$44,$C1731)&gt;0,"ITAU",IF(AND(TRIM(UPPER($I1731))="CONTRATUAL",ISNUMBER(SEARCH("INDIVIDUAL",SUBSTITUTE(UPPER($D1731)," ","")))),"PREMIUM FREE",""))))</f>
        <v/>
      </c>
    </row>
    <row r="1732">
      <c r="AC1732">
        <f>IF($C1732="","",IF(COUNTIF('Códigos Santander (ref)'!$A$2:$A$79,$C1732)&gt;0,"SANTANDER",IF(COUNTIF('Códigos Itaú (ref)'!$A$2:$A$44,$C1732)&gt;0,"ITAU",IF(AND(TRIM(UPPER($I1732))="CONTRATUAL",ISNUMBER(SEARCH("INDIVIDUAL",SUBSTITUTE(UPPER($D1732)," ","")))),"PREMIUM FREE",""))))</f>
        <v/>
      </c>
    </row>
    <row r="1733">
      <c r="AC1733">
        <f>IF($C1733="","",IF(COUNTIF('Códigos Santander (ref)'!$A$2:$A$79,$C1733)&gt;0,"SANTANDER",IF(COUNTIF('Códigos Itaú (ref)'!$A$2:$A$44,$C1733)&gt;0,"ITAU",IF(AND(TRIM(UPPER($I1733))="CONTRATUAL",ISNUMBER(SEARCH("INDIVIDUAL",SUBSTITUTE(UPPER($D1733)," ","")))),"PREMIUM FREE",""))))</f>
        <v/>
      </c>
    </row>
    <row r="1734">
      <c r="AC1734">
        <f>IF($C1734="","",IF(COUNTIF('Códigos Santander (ref)'!$A$2:$A$79,$C1734)&gt;0,"SANTANDER",IF(COUNTIF('Códigos Itaú (ref)'!$A$2:$A$44,$C1734)&gt;0,"ITAU",IF(AND(TRIM(UPPER($I1734))="CONTRATUAL",ISNUMBER(SEARCH("INDIVIDUAL",SUBSTITUTE(UPPER($D1734)," ","")))),"PREMIUM FREE",""))))</f>
        <v/>
      </c>
    </row>
    <row r="1735">
      <c r="AC1735">
        <f>IF($C1735="","",IF(COUNTIF('Códigos Santander (ref)'!$A$2:$A$79,$C1735)&gt;0,"SANTANDER",IF(COUNTIF('Códigos Itaú (ref)'!$A$2:$A$44,$C1735)&gt;0,"ITAU",IF(AND(TRIM(UPPER($I1735))="CONTRATUAL",ISNUMBER(SEARCH("INDIVIDUAL",SUBSTITUTE(UPPER($D1735)," ","")))),"PREMIUM FREE",""))))</f>
        <v/>
      </c>
    </row>
    <row r="1736">
      <c r="AC1736">
        <f>IF($C1736="","",IF(COUNTIF('Códigos Santander (ref)'!$A$2:$A$79,$C1736)&gt;0,"SANTANDER",IF(COUNTIF('Códigos Itaú (ref)'!$A$2:$A$44,$C1736)&gt;0,"ITAU",IF(AND(TRIM(UPPER($I1736))="CONTRATUAL",ISNUMBER(SEARCH("INDIVIDUAL",SUBSTITUTE(UPPER($D1736)," ","")))),"PREMIUM FREE",""))))</f>
        <v/>
      </c>
    </row>
    <row r="1737">
      <c r="AC1737">
        <f>IF($C1737="","",IF(COUNTIF('Códigos Santander (ref)'!$A$2:$A$79,$C1737)&gt;0,"SANTANDER",IF(COUNTIF('Códigos Itaú (ref)'!$A$2:$A$44,$C1737)&gt;0,"ITAU",IF(AND(TRIM(UPPER($I1737))="CONTRATUAL",ISNUMBER(SEARCH("INDIVIDUAL",SUBSTITUTE(UPPER($D1737)," ","")))),"PREMIUM FREE",""))))</f>
        <v/>
      </c>
    </row>
    <row r="1738">
      <c r="AC1738">
        <f>IF($C1738="","",IF(COUNTIF('Códigos Santander (ref)'!$A$2:$A$79,$C1738)&gt;0,"SANTANDER",IF(COUNTIF('Códigos Itaú (ref)'!$A$2:$A$44,$C1738)&gt;0,"ITAU",IF(AND(TRIM(UPPER($I1738))="CONTRATUAL",ISNUMBER(SEARCH("INDIVIDUAL",SUBSTITUTE(UPPER($D1738)," ","")))),"PREMIUM FREE",""))))</f>
        <v/>
      </c>
    </row>
    <row r="1739">
      <c r="AC1739">
        <f>IF($C1739="","",IF(COUNTIF('Códigos Santander (ref)'!$A$2:$A$79,$C1739)&gt;0,"SANTANDER",IF(COUNTIF('Códigos Itaú (ref)'!$A$2:$A$44,$C1739)&gt;0,"ITAU",IF(AND(TRIM(UPPER($I1739))="CONTRATUAL",ISNUMBER(SEARCH("INDIVIDUAL",SUBSTITUTE(UPPER($D1739)," ","")))),"PREMIUM FREE",""))))</f>
        <v/>
      </c>
    </row>
    <row r="1740">
      <c r="AC1740">
        <f>IF($C1740="","",IF(COUNTIF('Códigos Santander (ref)'!$A$2:$A$79,$C1740)&gt;0,"SANTANDER",IF(COUNTIF('Códigos Itaú (ref)'!$A$2:$A$44,$C1740)&gt;0,"ITAU",IF(AND(TRIM(UPPER($I1740))="CONTRATUAL",ISNUMBER(SEARCH("INDIVIDUAL",SUBSTITUTE(UPPER($D1740)," ","")))),"PREMIUM FREE",""))))</f>
        <v/>
      </c>
    </row>
    <row r="1741">
      <c r="AC1741">
        <f>IF($C1741="","",IF(COUNTIF('Códigos Santander (ref)'!$A$2:$A$79,$C1741)&gt;0,"SANTANDER",IF(COUNTIF('Códigos Itaú (ref)'!$A$2:$A$44,$C1741)&gt;0,"ITAU",IF(AND(TRIM(UPPER($I1741))="CONTRATUAL",ISNUMBER(SEARCH("INDIVIDUAL",SUBSTITUTE(UPPER($D1741)," ","")))),"PREMIUM FREE",""))))</f>
        <v/>
      </c>
    </row>
    <row r="1742">
      <c r="AC1742">
        <f>IF($C1742="","",IF(COUNTIF('Códigos Santander (ref)'!$A$2:$A$79,$C1742)&gt;0,"SANTANDER",IF(COUNTIF('Códigos Itaú (ref)'!$A$2:$A$44,$C1742)&gt;0,"ITAU",IF(AND(TRIM(UPPER($I1742))="CONTRATUAL",ISNUMBER(SEARCH("INDIVIDUAL",SUBSTITUTE(UPPER($D1742)," ","")))),"PREMIUM FREE",""))))</f>
        <v/>
      </c>
    </row>
    <row r="1743">
      <c r="AC1743">
        <f>IF($C1743="","",IF(COUNTIF('Códigos Santander (ref)'!$A$2:$A$79,$C1743)&gt;0,"SANTANDER",IF(COUNTIF('Códigos Itaú (ref)'!$A$2:$A$44,$C1743)&gt;0,"ITAU",IF(AND(TRIM(UPPER($I1743))="CONTRATUAL",ISNUMBER(SEARCH("INDIVIDUAL",SUBSTITUTE(UPPER($D1743)," ","")))),"PREMIUM FREE",""))))</f>
        <v/>
      </c>
    </row>
    <row r="1744">
      <c r="AC1744">
        <f>IF($C1744="","",IF(COUNTIF('Códigos Santander (ref)'!$A$2:$A$79,$C1744)&gt;0,"SANTANDER",IF(COUNTIF('Códigos Itaú (ref)'!$A$2:$A$44,$C1744)&gt;0,"ITAU",IF(AND(TRIM(UPPER($I1744))="CONTRATUAL",ISNUMBER(SEARCH("INDIVIDUAL",SUBSTITUTE(UPPER($D1744)," ","")))),"PREMIUM FREE",""))))</f>
        <v/>
      </c>
    </row>
    <row r="1745">
      <c r="AC1745">
        <f>IF($C1745="","",IF(COUNTIF('Códigos Santander (ref)'!$A$2:$A$79,$C1745)&gt;0,"SANTANDER",IF(COUNTIF('Códigos Itaú (ref)'!$A$2:$A$44,$C1745)&gt;0,"ITAU",IF(AND(TRIM(UPPER($I1745))="CONTRATUAL",ISNUMBER(SEARCH("INDIVIDUAL",SUBSTITUTE(UPPER($D1745)," ","")))),"PREMIUM FREE",""))))</f>
        <v/>
      </c>
    </row>
    <row r="1746">
      <c r="AC1746">
        <f>IF($C1746="","",IF(COUNTIF('Códigos Santander (ref)'!$A$2:$A$79,$C1746)&gt;0,"SANTANDER",IF(COUNTIF('Códigos Itaú (ref)'!$A$2:$A$44,$C1746)&gt;0,"ITAU",IF(AND(TRIM(UPPER($I1746))="CONTRATUAL",ISNUMBER(SEARCH("INDIVIDUAL",SUBSTITUTE(UPPER($D1746)," ","")))),"PREMIUM FREE",""))))</f>
        <v/>
      </c>
    </row>
    <row r="1747">
      <c r="AC1747">
        <f>IF($C1747="","",IF(COUNTIF('Códigos Santander (ref)'!$A$2:$A$79,$C1747)&gt;0,"SANTANDER",IF(COUNTIF('Códigos Itaú (ref)'!$A$2:$A$44,$C1747)&gt;0,"ITAU",IF(AND(TRIM(UPPER($I1747))="CONTRATUAL",ISNUMBER(SEARCH("INDIVIDUAL",SUBSTITUTE(UPPER($D1747)," ","")))),"PREMIUM FREE",""))))</f>
        <v/>
      </c>
    </row>
    <row r="1748">
      <c r="AC1748">
        <f>IF($C1748="","",IF(COUNTIF('Códigos Santander (ref)'!$A$2:$A$79,$C1748)&gt;0,"SANTANDER",IF(COUNTIF('Códigos Itaú (ref)'!$A$2:$A$44,$C1748)&gt;0,"ITAU",IF(AND(TRIM(UPPER($I1748))="CONTRATUAL",ISNUMBER(SEARCH("INDIVIDUAL",SUBSTITUTE(UPPER($D1748)," ","")))),"PREMIUM FREE",""))))</f>
        <v/>
      </c>
    </row>
    <row r="1749">
      <c r="AC1749">
        <f>IF($C1749="","",IF(COUNTIF('Códigos Santander (ref)'!$A$2:$A$79,$C1749)&gt;0,"SANTANDER",IF(COUNTIF('Códigos Itaú (ref)'!$A$2:$A$44,$C1749)&gt;0,"ITAU",IF(AND(TRIM(UPPER($I1749))="CONTRATUAL",ISNUMBER(SEARCH("INDIVIDUAL",SUBSTITUTE(UPPER($D1749)," ","")))),"PREMIUM FREE",""))))</f>
        <v/>
      </c>
    </row>
    <row r="1750">
      <c r="AC1750">
        <f>IF($C1750="","",IF(COUNTIF('Códigos Santander (ref)'!$A$2:$A$79,$C1750)&gt;0,"SANTANDER",IF(COUNTIF('Códigos Itaú (ref)'!$A$2:$A$44,$C1750)&gt;0,"ITAU",IF(AND(TRIM(UPPER($I1750))="CONTRATUAL",ISNUMBER(SEARCH("INDIVIDUAL",SUBSTITUTE(UPPER($D1750)," ","")))),"PREMIUM FREE",""))))</f>
        <v/>
      </c>
    </row>
    <row r="1751">
      <c r="AC1751">
        <f>IF($C1751="","",IF(COUNTIF('Códigos Santander (ref)'!$A$2:$A$79,$C1751)&gt;0,"SANTANDER",IF(COUNTIF('Códigos Itaú (ref)'!$A$2:$A$44,$C1751)&gt;0,"ITAU",IF(AND(TRIM(UPPER($I1751))="CONTRATUAL",ISNUMBER(SEARCH("INDIVIDUAL",SUBSTITUTE(UPPER($D1751)," ","")))),"PREMIUM FREE",""))))</f>
        <v/>
      </c>
    </row>
    <row r="1752">
      <c r="AC1752">
        <f>IF($C1752="","",IF(COUNTIF('Códigos Santander (ref)'!$A$2:$A$79,$C1752)&gt;0,"SANTANDER",IF(COUNTIF('Códigos Itaú (ref)'!$A$2:$A$44,$C1752)&gt;0,"ITAU",IF(AND(TRIM(UPPER($I1752))="CONTRATUAL",ISNUMBER(SEARCH("INDIVIDUAL",SUBSTITUTE(UPPER($D1752)," ","")))),"PREMIUM FREE",""))))</f>
        <v/>
      </c>
    </row>
    <row r="1753">
      <c r="AC1753">
        <f>IF($C1753="","",IF(COUNTIF('Códigos Santander (ref)'!$A$2:$A$79,$C1753)&gt;0,"SANTANDER",IF(COUNTIF('Códigos Itaú (ref)'!$A$2:$A$44,$C1753)&gt;0,"ITAU",IF(AND(TRIM(UPPER($I1753))="CONTRATUAL",ISNUMBER(SEARCH("INDIVIDUAL",SUBSTITUTE(UPPER($D1753)," ","")))),"PREMIUM FREE",""))))</f>
        <v/>
      </c>
    </row>
    <row r="1754">
      <c r="AC1754">
        <f>IF($C1754="","",IF(COUNTIF('Códigos Santander (ref)'!$A$2:$A$79,$C1754)&gt;0,"SANTANDER",IF(COUNTIF('Códigos Itaú (ref)'!$A$2:$A$44,$C1754)&gt;0,"ITAU",IF(AND(TRIM(UPPER($I1754))="CONTRATUAL",ISNUMBER(SEARCH("INDIVIDUAL",SUBSTITUTE(UPPER($D1754)," ","")))),"PREMIUM FREE",""))))</f>
        <v/>
      </c>
    </row>
    <row r="1755">
      <c r="AC1755">
        <f>IF($C1755="","",IF(COUNTIF('Códigos Santander (ref)'!$A$2:$A$79,$C1755)&gt;0,"SANTANDER",IF(COUNTIF('Códigos Itaú (ref)'!$A$2:$A$44,$C1755)&gt;0,"ITAU",IF(AND(TRIM(UPPER($I1755))="CONTRATUAL",ISNUMBER(SEARCH("INDIVIDUAL",SUBSTITUTE(UPPER($D1755)," ","")))),"PREMIUM FREE",""))))</f>
        <v/>
      </c>
    </row>
    <row r="1756">
      <c r="AC1756">
        <f>IF($C1756="","",IF(COUNTIF('Códigos Santander (ref)'!$A$2:$A$79,$C1756)&gt;0,"SANTANDER",IF(COUNTIF('Códigos Itaú (ref)'!$A$2:$A$44,$C1756)&gt;0,"ITAU",IF(AND(TRIM(UPPER($I1756))="CONTRATUAL",ISNUMBER(SEARCH("INDIVIDUAL",SUBSTITUTE(UPPER($D1756)," ","")))),"PREMIUM FREE",""))))</f>
        <v/>
      </c>
    </row>
    <row r="1757">
      <c r="AC1757">
        <f>IF($C1757="","",IF(COUNTIF('Códigos Santander (ref)'!$A$2:$A$79,$C1757)&gt;0,"SANTANDER",IF(COUNTIF('Códigos Itaú (ref)'!$A$2:$A$44,$C1757)&gt;0,"ITAU",IF(AND(TRIM(UPPER($I1757))="CONTRATUAL",ISNUMBER(SEARCH("INDIVIDUAL",SUBSTITUTE(UPPER($D1757)," ","")))),"PREMIUM FREE",""))))</f>
        <v/>
      </c>
    </row>
    <row r="1758">
      <c r="AC1758">
        <f>IF($C1758="","",IF(COUNTIF('Códigos Santander (ref)'!$A$2:$A$79,$C1758)&gt;0,"SANTANDER",IF(COUNTIF('Códigos Itaú (ref)'!$A$2:$A$44,$C1758)&gt;0,"ITAU",IF(AND(TRIM(UPPER($I1758))="CONTRATUAL",ISNUMBER(SEARCH("INDIVIDUAL",SUBSTITUTE(UPPER($D1758)," ","")))),"PREMIUM FREE",""))))</f>
        <v/>
      </c>
    </row>
    <row r="1759">
      <c r="AC1759">
        <f>IF($C1759="","",IF(COUNTIF('Códigos Santander (ref)'!$A$2:$A$79,$C1759)&gt;0,"SANTANDER",IF(COUNTIF('Códigos Itaú (ref)'!$A$2:$A$44,$C1759)&gt;0,"ITAU",IF(AND(TRIM(UPPER($I1759))="CONTRATUAL",ISNUMBER(SEARCH("INDIVIDUAL",SUBSTITUTE(UPPER($D1759)," ","")))),"PREMIUM FREE",""))))</f>
        <v/>
      </c>
    </row>
    <row r="1760">
      <c r="AC1760">
        <f>IF($C1760="","",IF(COUNTIF('Códigos Santander (ref)'!$A$2:$A$79,$C1760)&gt;0,"SANTANDER",IF(COUNTIF('Códigos Itaú (ref)'!$A$2:$A$44,$C1760)&gt;0,"ITAU",IF(AND(TRIM(UPPER($I1760))="CONTRATUAL",ISNUMBER(SEARCH("INDIVIDUAL",SUBSTITUTE(UPPER($D1760)," ","")))),"PREMIUM FREE",""))))</f>
        <v/>
      </c>
    </row>
    <row r="1761">
      <c r="AC1761">
        <f>IF($C1761="","",IF(COUNTIF('Códigos Santander (ref)'!$A$2:$A$79,$C1761)&gt;0,"SANTANDER",IF(COUNTIF('Códigos Itaú (ref)'!$A$2:$A$44,$C1761)&gt;0,"ITAU",IF(AND(TRIM(UPPER($I1761))="CONTRATUAL",ISNUMBER(SEARCH("INDIVIDUAL",SUBSTITUTE(UPPER($D1761)," ","")))),"PREMIUM FREE",""))))</f>
        <v/>
      </c>
    </row>
    <row r="1762">
      <c r="AC1762">
        <f>IF($C1762="","",IF(COUNTIF('Códigos Santander (ref)'!$A$2:$A$79,$C1762)&gt;0,"SANTANDER",IF(COUNTIF('Códigos Itaú (ref)'!$A$2:$A$44,$C1762)&gt;0,"ITAU",IF(AND(TRIM(UPPER($I1762))="CONTRATUAL",ISNUMBER(SEARCH("INDIVIDUAL",SUBSTITUTE(UPPER($D1762)," ","")))),"PREMIUM FREE",""))))</f>
        <v/>
      </c>
    </row>
    <row r="1763">
      <c r="AC1763">
        <f>IF($C1763="","",IF(COUNTIF('Códigos Santander (ref)'!$A$2:$A$79,$C1763)&gt;0,"SANTANDER",IF(COUNTIF('Códigos Itaú (ref)'!$A$2:$A$44,$C1763)&gt;0,"ITAU",IF(AND(TRIM(UPPER($I1763))="CONTRATUAL",ISNUMBER(SEARCH("INDIVIDUAL",SUBSTITUTE(UPPER($D1763)," ","")))),"PREMIUM FREE",""))))</f>
        <v/>
      </c>
    </row>
    <row r="1764">
      <c r="AC1764">
        <f>IF($C1764="","",IF(COUNTIF('Códigos Santander (ref)'!$A$2:$A$79,$C1764)&gt;0,"SANTANDER",IF(COUNTIF('Códigos Itaú (ref)'!$A$2:$A$44,$C1764)&gt;0,"ITAU",IF(AND(TRIM(UPPER($I1764))="CONTRATUAL",ISNUMBER(SEARCH("INDIVIDUAL",SUBSTITUTE(UPPER($D1764)," ","")))),"PREMIUM FREE",""))))</f>
        <v/>
      </c>
    </row>
    <row r="1765">
      <c r="AC1765">
        <f>IF($C1765="","",IF(COUNTIF('Códigos Santander (ref)'!$A$2:$A$79,$C1765)&gt;0,"SANTANDER",IF(COUNTIF('Códigos Itaú (ref)'!$A$2:$A$44,$C1765)&gt;0,"ITAU",IF(AND(TRIM(UPPER($I1765))="CONTRATUAL",ISNUMBER(SEARCH("INDIVIDUAL",SUBSTITUTE(UPPER($D1765)," ","")))),"PREMIUM FREE",""))))</f>
        <v/>
      </c>
    </row>
    <row r="1766">
      <c r="AC1766">
        <f>IF($C1766="","",IF(COUNTIF('Códigos Santander (ref)'!$A$2:$A$79,$C1766)&gt;0,"SANTANDER",IF(COUNTIF('Códigos Itaú (ref)'!$A$2:$A$44,$C1766)&gt;0,"ITAU",IF(AND(TRIM(UPPER($I1766))="CONTRATUAL",ISNUMBER(SEARCH("INDIVIDUAL",SUBSTITUTE(UPPER($D1766)," ","")))),"PREMIUM FREE",""))))</f>
        <v/>
      </c>
    </row>
    <row r="1767">
      <c r="AC1767">
        <f>IF($C1767="","",IF(COUNTIF('Códigos Santander (ref)'!$A$2:$A$79,$C1767)&gt;0,"SANTANDER",IF(COUNTIF('Códigos Itaú (ref)'!$A$2:$A$44,$C1767)&gt;0,"ITAU",IF(AND(TRIM(UPPER($I1767))="CONTRATUAL",ISNUMBER(SEARCH("INDIVIDUAL",SUBSTITUTE(UPPER($D1767)," ","")))),"PREMIUM FREE",""))))</f>
        <v/>
      </c>
    </row>
    <row r="1768">
      <c r="AC1768">
        <f>IF($C1768="","",IF(COUNTIF('Códigos Santander (ref)'!$A$2:$A$79,$C1768)&gt;0,"SANTANDER",IF(COUNTIF('Códigos Itaú (ref)'!$A$2:$A$44,$C1768)&gt;0,"ITAU",IF(AND(TRIM(UPPER($I1768))="CONTRATUAL",ISNUMBER(SEARCH("INDIVIDUAL",SUBSTITUTE(UPPER($D1768)," ","")))),"PREMIUM FREE",""))))</f>
        <v/>
      </c>
    </row>
    <row r="1769">
      <c r="AC1769">
        <f>IF($C1769="","",IF(COUNTIF('Códigos Santander (ref)'!$A$2:$A$79,$C1769)&gt;0,"SANTANDER",IF(COUNTIF('Códigos Itaú (ref)'!$A$2:$A$44,$C1769)&gt;0,"ITAU",IF(AND(TRIM(UPPER($I1769))="CONTRATUAL",ISNUMBER(SEARCH("INDIVIDUAL",SUBSTITUTE(UPPER($D1769)," ","")))),"PREMIUM FREE",""))))</f>
        <v/>
      </c>
    </row>
    <row r="1770">
      <c r="AC1770">
        <f>IF($C1770="","",IF(COUNTIF('Códigos Santander (ref)'!$A$2:$A$79,$C1770)&gt;0,"SANTANDER",IF(COUNTIF('Códigos Itaú (ref)'!$A$2:$A$44,$C1770)&gt;0,"ITAU",IF(AND(TRIM(UPPER($I1770))="CONTRATUAL",ISNUMBER(SEARCH("INDIVIDUAL",SUBSTITUTE(UPPER($D1770)," ","")))),"PREMIUM FREE",""))))</f>
        <v/>
      </c>
    </row>
    <row r="1771">
      <c r="AC1771">
        <f>IF($C1771="","",IF(COUNTIF('Códigos Santander (ref)'!$A$2:$A$79,$C1771)&gt;0,"SANTANDER",IF(COUNTIF('Códigos Itaú (ref)'!$A$2:$A$44,$C1771)&gt;0,"ITAU",IF(AND(TRIM(UPPER($I1771))="CONTRATUAL",ISNUMBER(SEARCH("INDIVIDUAL",SUBSTITUTE(UPPER($D1771)," ","")))),"PREMIUM FREE",""))))</f>
        <v/>
      </c>
    </row>
    <row r="1772">
      <c r="AC1772">
        <f>IF($C1772="","",IF(COUNTIF('Códigos Santander (ref)'!$A$2:$A$79,$C1772)&gt;0,"SANTANDER",IF(COUNTIF('Códigos Itaú (ref)'!$A$2:$A$44,$C1772)&gt;0,"ITAU",IF(AND(TRIM(UPPER($I1772))="CONTRATUAL",ISNUMBER(SEARCH("INDIVIDUAL",SUBSTITUTE(UPPER($D1772)," ","")))),"PREMIUM FREE",""))))</f>
        <v/>
      </c>
    </row>
    <row r="1773">
      <c r="AC1773">
        <f>IF($C1773="","",IF(COUNTIF('Códigos Santander (ref)'!$A$2:$A$79,$C1773)&gt;0,"SANTANDER",IF(COUNTIF('Códigos Itaú (ref)'!$A$2:$A$44,$C1773)&gt;0,"ITAU",IF(AND(TRIM(UPPER($I1773))="CONTRATUAL",ISNUMBER(SEARCH("INDIVIDUAL",SUBSTITUTE(UPPER($D1773)," ","")))),"PREMIUM FREE",""))))</f>
        <v/>
      </c>
    </row>
    <row r="1774">
      <c r="AC1774">
        <f>IF($C1774="","",IF(COUNTIF('Códigos Santander (ref)'!$A$2:$A$79,$C1774)&gt;0,"SANTANDER",IF(COUNTIF('Códigos Itaú (ref)'!$A$2:$A$44,$C1774)&gt;0,"ITAU",IF(AND(TRIM(UPPER($I1774))="CONTRATUAL",ISNUMBER(SEARCH("INDIVIDUAL",SUBSTITUTE(UPPER($D1774)," ","")))),"PREMIUM FREE",""))))</f>
        <v/>
      </c>
    </row>
    <row r="1775">
      <c r="AC1775">
        <f>IF($C1775="","",IF(COUNTIF('Códigos Santander (ref)'!$A$2:$A$79,$C1775)&gt;0,"SANTANDER",IF(COUNTIF('Códigos Itaú (ref)'!$A$2:$A$44,$C1775)&gt;0,"ITAU",IF(AND(TRIM(UPPER($I1775))="CONTRATUAL",ISNUMBER(SEARCH("INDIVIDUAL",SUBSTITUTE(UPPER($D1775)," ","")))),"PREMIUM FREE",""))))</f>
        <v/>
      </c>
    </row>
    <row r="1776">
      <c r="AC1776">
        <f>IF($C1776="","",IF(COUNTIF('Códigos Santander (ref)'!$A$2:$A$79,$C1776)&gt;0,"SANTANDER",IF(COUNTIF('Códigos Itaú (ref)'!$A$2:$A$44,$C1776)&gt;0,"ITAU",IF(AND(TRIM(UPPER($I1776))="CONTRATUAL",ISNUMBER(SEARCH("INDIVIDUAL",SUBSTITUTE(UPPER($D1776)," ","")))),"PREMIUM FREE",""))))</f>
        <v/>
      </c>
    </row>
    <row r="1777">
      <c r="AC1777">
        <f>IF($C1777="","",IF(COUNTIF('Códigos Santander (ref)'!$A$2:$A$79,$C1777)&gt;0,"SANTANDER",IF(COUNTIF('Códigos Itaú (ref)'!$A$2:$A$44,$C1777)&gt;0,"ITAU",IF(AND(TRIM(UPPER($I1777))="CONTRATUAL",ISNUMBER(SEARCH("INDIVIDUAL",SUBSTITUTE(UPPER($D1777)," ","")))),"PREMIUM FREE",""))))</f>
        <v/>
      </c>
    </row>
    <row r="1778">
      <c r="AC1778">
        <f>IF($C1778="","",IF(COUNTIF('Códigos Santander (ref)'!$A$2:$A$79,$C1778)&gt;0,"SANTANDER",IF(COUNTIF('Códigos Itaú (ref)'!$A$2:$A$44,$C1778)&gt;0,"ITAU",IF(AND(TRIM(UPPER($I1778))="CONTRATUAL",ISNUMBER(SEARCH("INDIVIDUAL",SUBSTITUTE(UPPER($D1778)," ","")))),"PREMIUM FREE",""))))</f>
        <v/>
      </c>
    </row>
    <row r="1779">
      <c r="AC1779">
        <f>IF($C1779="","",IF(COUNTIF('Códigos Santander (ref)'!$A$2:$A$79,$C1779)&gt;0,"SANTANDER",IF(COUNTIF('Códigos Itaú (ref)'!$A$2:$A$44,$C1779)&gt;0,"ITAU",IF(AND(TRIM(UPPER($I1779))="CONTRATUAL",ISNUMBER(SEARCH("INDIVIDUAL",SUBSTITUTE(UPPER($D1779)," ","")))),"PREMIUM FREE",""))))</f>
        <v/>
      </c>
    </row>
    <row r="1780">
      <c r="AC1780">
        <f>IF($C1780="","",IF(COUNTIF('Códigos Santander (ref)'!$A$2:$A$79,$C1780)&gt;0,"SANTANDER",IF(COUNTIF('Códigos Itaú (ref)'!$A$2:$A$44,$C1780)&gt;0,"ITAU",IF(AND(TRIM(UPPER($I1780))="CONTRATUAL",ISNUMBER(SEARCH("INDIVIDUAL",SUBSTITUTE(UPPER($D1780)," ","")))),"PREMIUM FREE",""))))</f>
        <v/>
      </c>
    </row>
    <row r="1781">
      <c r="AC1781">
        <f>IF($C1781="","",IF(COUNTIF('Códigos Santander (ref)'!$A$2:$A$79,$C1781)&gt;0,"SANTANDER",IF(COUNTIF('Códigos Itaú (ref)'!$A$2:$A$44,$C1781)&gt;0,"ITAU",IF(AND(TRIM(UPPER($I1781))="CONTRATUAL",ISNUMBER(SEARCH("INDIVIDUAL",SUBSTITUTE(UPPER($D1781)," ","")))),"PREMIUM FREE",""))))</f>
        <v/>
      </c>
    </row>
    <row r="1782">
      <c r="AC1782">
        <f>IF($C1782="","",IF(COUNTIF('Códigos Santander (ref)'!$A$2:$A$79,$C1782)&gt;0,"SANTANDER",IF(COUNTIF('Códigos Itaú (ref)'!$A$2:$A$44,$C1782)&gt;0,"ITAU",IF(AND(TRIM(UPPER($I1782))="CONTRATUAL",ISNUMBER(SEARCH("INDIVIDUAL",SUBSTITUTE(UPPER($D1782)," ","")))),"PREMIUM FREE",""))))</f>
        <v/>
      </c>
    </row>
    <row r="1783">
      <c r="AC1783">
        <f>IF($C1783="","",IF(COUNTIF('Códigos Santander (ref)'!$A$2:$A$79,$C1783)&gt;0,"SANTANDER",IF(COUNTIF('Códigos Itaú (ref)'!$A$2:$A$44,$C1783)&gt;0,"ITAU",IF(AND(TRIM(UPPER($I1783))="CONTRATUAL",ISNUMBER(SEARCH("INDIVIDUAL",SUBSTITUTE(UPPER($D1783)," ","")))),"PREMIUM FREE",""))))</f>
        <v/>
      </c>
    </row>
    <row r="1784">
      <c r="AC1784">
        <f>IF($C1784="","",IF(COUNTIF('Códigos Santander (ref)'!$A$2:$A$79,$C1784)&gt;0,"SANTANDER",IF(COUNTIF('Códigos Itaú (ref)'!$A$2:$A$44,$C1784)&gt;0,"ITAU",IF(AND(TRIM(UPPER($I1784))="CONTRATUAL",ISNUMBER(SEARCH("INDIVIDUAL",SUBSTITUTE(UPPER($D1784)," ","")))),"PREMIUM FREE",""))))</f>
        <v/>
      </c>
    </row>
    <row r="1785">
      <c r="AC1785">
        <f>IF($C1785="","",IF(COUNTIF('Códigos Santander (ref)'!$A$2:$A$79,$C1785)&gt;0,"SANTANDER",IF(COUNTIF('Códigos Itaú (ref)'!$A$2:$A$44,$C1785)&gt;0,"ITAU",IF(AND(TRIM(UPPER($I1785))="CONTRATUAL",ISNUMBER(SEARCH("INDIVIDUAL",SUBSTITUTE(UPPER($D1785)," ","")))),"PREMIUM FREE",""))))</f>
        <v/>
      </c>
    </row>
    <row r="1786">
      <c r="AC1786">
        <f>IF($C1786="","",IF(COUNTIF('Códigos Santander (ref)'!$A$2:$A$79,$C1786)&gt;0,"SANTANDER",IF(COUNTIF('Códigos Itaú (ref)'!$A$2:$A$44,$C1786)&gt;0,"ITAU",IF(AND(TRIM(UPPER($I1786))="CONTRATUAL",ISNUMBER(SEARCH("INDIVIDUAL",SUBSTITUTE(UPPER($D1786)," ","")))),"PREMIUM FREE",""))))</f>
        <v/>
      </c>
    </row>
    <row r="1787">
      <c r="AC1787">
        <f>IF($C1787="","",IF(COUNTIF('Códigos Santander (ref)'!$A$2:$A$79,$C1787)&gt;0,"SANTANDER",IF(COUNTIF('Códigos Itaú (ref)'!$A$2:$A$44,$C1787)&gt;0,"ITAU",IF(AND(TRIM(UPPER($I1787))="CONTRATUAL",ISNUMBER(SEARCH("INDIVIDUAL",SUBSTITUTE(UPPER($D1787)," ","")))),"PREMIUM FREE",""))))</f>
        <v/>
      </c>
    </row>
    <row r="1788">
      <c r="AC1788">
        <f>IF($C1788="","",IF(COUNTIF('Códigos Santander (ref)'!$A$2:$A$79,$C1788)&gt;0,"SANTANDER",IF(COUNTIF('Códigos Itaú (ref)'!$A$2:$A$44,$C1788)&gt;0,"ITAU",IF(AND(TRIM(UPPER($I1788))="CONTRATUAL",ISNUMBER(SEARCH("INDIVIDUAL",SUBSTITUTE(UPPER($D1788)," ","")))),"PREMIUM FREE",""))))</f>
        <v/>
      </c>
    </row>
    <row r="1789">
      <c r="AC1789">
        <f>IF($C1789="","",IF(COUNTIF('Códigos Santander (ref)'!$A$2:$A$79,$C1789)&gt;0,"SANTANDER",IF(COUNTIF('Códigos Itaú (ref)'!$A$2:$A$44,$C1789)&gt;0,"ITAU",IF(AND(TRIM(UPPER($I1789))="CONTRATUAL",ISNUMBER(SEARCH("INDIVIDUAL",SUBSTITUTE(UPPER($D1789)," ","")))),"PREMIUM FREE",""))))</f>
        <v/>
      </c>
    </row>
    <row r="1790">
      <c r="AC1790">
        <f>IF($C1790="","",IF(COUNTIF('Códigos Santander (ref)'!$A$2:$A$79,$C1790)&gt;0,"SANTANDER",IF(COUNTIF('Códigos Itaú (ref)'!$A$2:$A$44,$C1790)&gt;0,"ITAU",IF(AND(TRIM(UPPER($I1790))="CONTRATUAL",ISNUMBER(SEARCH("INDIVIDUAL",SUBSTITUTE(UPPER($D1790)," ","")))),"PREMIUM FREE",""))))</f>
        <v/>
      </c>
    </row>
    <row r="1791">
      <c r="AC1791">
        <f>IF($C1791="","",IF(COUNTIF('Códigos Santander (ref)'!$A$2:$A$79,$C1791)&gt;0,"SANTANDER",IF(COUNTIF('Códigos Itaú (ref)'!$A$2:$A$44,$C1791)&gt;0,"ITAU",IF(AND(TRIM(UPPER($I1791))="CONTRATUAL",ISNUMBER(SEARCH("INDIVIDUAL",SUBSTITUTE(UPPER($D1791)," ","")))),"PREMIUM FREE",""))))</f>
        <v/>
      </c>
    </row>
    <row r="1792">
      <c r="AC1792">
        <f>IF($C1792="","",IF(COUNTIF('Códigos Santander (ref)'!$A$2:$A$79,$C1792)&gt;0,"SANTANDER",IF(COUNTIF('Códigos Itaú (ref)'!$A$2:$A$44,$C1792)&gt;0,"ITAU",IF(AND(TRIM(UPPER($I1792))="CONTRATUAL",ISNUMBER(SEARCH("INDIVIDUAL",SUBSTITUTE(UPPER($D1792)," ","")))),"PREMIUM FREE",""))))</f>
        <v/>
      </c>
    </row>
    <row r="1793">
      <c r="AC1793">
        <f>IF($C1793="","",IF(COUNTIF('Códigos Santander (ref)'!$A$2:$A$79,$C1793)&gt;0,"SANTANDER",IF(COUNTIF('Códigos Itaú (ref)'!$A$2:$A$44,$C1793)&gt;0,"ITAU",IF(AND(TRIM(UPPER($I1793))="CONTRATUAL",ISNUMBER(SEARCH("INDIVIDUAL",SUBSTITUTE(UPPER($D1793)," ","")))),"PREMIUM FREE",""))))</f>
        <v/>
      </c>
    </row>
    <row r="1794">
      <c r="AC1794">
        <f>IF($C1794="","",IF(COUNTIF('Códigos Santander (ref)'!$A$2:$A$79,$C1794)&gt;0,"SANTANDER",IF(COUNTIF('Códigos Itaú (ref)'!$A$2:$A$44,$C1794)&gt;0,"ITAU",IF(AND(TRIM(UPPER($I1794))="CONTRATUAL",ISNUMBER(SEARCH("INDIVIDUAL",SUBSTITUTE(UPPER($D1794)," ","")))),"PREMIUM FREE",""))))</f>
        <v/>
      </c>
    </row>
    <row r="1795">
      <c r="AC1795">
        <f>IF($C1795="","",IF(COUNTIF('Códigos Santander (ref)'!$A$2:$A$79,$C1795)&gt;0,"SANTANDER",IF(COUNTIF('Códigos Itaú (ref)'!$A$2:$A$44,$C1795)&gt;0,"ITAU",IF(AND(TRIM(UPPER($I1795))="CONTRATUAL",ISNUMBER(SEARCH("INDIVIDUAL",SUBSTITUTE(UPPER($D1795)," ","")))),"PREMIUM FREE",""))))</f>
        <v/>
      </c>
    </row>
    <row r="1796">
      <c r="AC1796">
        <f>IF($C1796="","",IF(COUNTIF('Códigos Santander (ref)'!$A$2:$A$79,$C1796)&gt;0,"SANTANDER",IF(COUNTIF('Códigos Itaú (ref)'!$A$2:$A$44,$C1796)&gt;0,"ITAU",IF(AND(TRIM(UPPER($I1796))="CONTRATUAL",ISNUMBER(SEARCH("INDIVIDUAL",SUBSTITUTE(UPPER($D1796)," ","")))),"PREMIUM FREE",""))))</f>
        <v/>
      </c>
    </row>
    <row r="1797">
      <c r="AC1797">
        <f>IF($C1797="","",IF(COUNTIF('Códigos Santander (ref)'!$A$2:$A$79,$C1797)&gt;0,"SANTANDER",IF(COUNTIF('Códigos Itaú (ref)'!$A$2:$A$44,$C1797)&gt;0,"ITAU",IF(AND(TRIM(UPPER($I1797))="CONTRATUAL",ISNUMBER(SEARCH("INDIVIDUAL",SUBSTITUTE(UPPER($D1797)," ","")))),"PREMIUM FREE",""))))</f>
        <v/>
      </c>
    </row>
    <row r="1798">
      <c r="AC1798">
        <f>IF($C1798="","",IF(COUNTIF('Códigos Santander (ref)'!$A$2:$A$79,$C1798)&gt;0,"SANTANDER",IF(COUNTIF('Códigos Itaú (ref)'!$A$2:$A$44,$C1798)&gt;0,"ITAU",IF(AND(TRIM(UPPER($I1798))="CONTRATUAL",ISNUMBER(SEARCH("INDIVIDUAL",SUBSTITUTE(UPPER($D1798)," ","")))),"PREMIUM FREE",""))))</f>
        <v/>
      </c>
    </row>
    <row r="1799">
      <c r="AC1799">
        <f>IF($C1799="","",IF(COUNTIF('Códigos Santander (ref)'!$A$2:$A$79,$C1799)&gt;0,"SANTANDER",IF(COUNTIF('Códigos Itaú (ref)'!$A$2:$A$44,$C1799)&gt;0,"ITAU",IF(AND(TRIM(UPPER($I1799))="CONTRATUAL",ISNUMBER(SEARCH("INDIVIDUAL",SUBSTITUTE(UPPER($D1799)," ","")))),"PREMIUM FREE",""))))</f>
        <v/>
      </c>
    </row>
    <row r="1800">
      <c r="AC1800">
        <f>IF($C1800="","",IF(COUNTIF('Códigos Santander (ref)'!$A$2:$A$79,$C1800)&gt;0,"SANTANDER",IF(COUNTIF('Códigos Itaú (ref)'!$A$2:$A$44,$C1800)&gt;0,"ITAU",IF(AND(TRIM(UPPER($I1800))="CONTRATUAL",ISNUMBER(SEARCH("INDIVIDUAL",SUBSTITUTE(UPPER($D1800)," ","")))),"PREMIUM FREE",""))))</f>
        <v/>
      </c>
    </row>
    <row r="1801">
      <c r="AC1801">
        <f>IF($C1801="","",IF(COUNTIF('Códigos Santander (ref)'!$A$2:$A$79,$C1801)&gt;0,"SANTANDER",IF(COUNTIF('Códigos Itaú (ref)'!$A$2:$A$44,$C1801)&gt;0,"ITAU",IF(AND(TRIM(UPPER($I1801))="CONTRATUAL",ISNUMBER(SEARCH("INDIVIDUAL",SUBSTITUTE(UPPER($D1801)," ","")))),"PREMIUM FREE",""))))</f>
        <v/>
      </c>
    </row>
    <row r="1802">
      <c r="AC1802">
        <f>IF($C1802="","",IF(COUNTIF('Códigos Santander (ref)'!$A$2:$A$79,$C1802)&gt;0,"SANTANDER",IF(COUNTIF('Códigos Itaú (ref)'!$A$2:$A$44,$C1802)&gt;0,"ITAU",IF(AND(TRIM(UPPER($I1802))="CONTRATUAL",ISNUMBER(SEARCH("INDIVIDUAL",SUBSTITUTE(UPPER($D1802)," ","")))),"PREMIUM FREE",""))))</f>
        <v/>
      </c>
    </row>
    <row r="1803">
      <c r="AC1803">
        <f>IF($C1803="","",IF(COUNTIF('Códigos Santander (ref)'!$A$2:$A$79,$C1803)&gt;0,"SANTANDER",IF(COUNTIF('Códigos Itaú (ref)'!$A$2:$A$44,$C1803)&gt;0,"ITAU",IF(AND(TRIM(UPPER($I1803))="CONTRATUAL",ISNUMBER(SEARCH("INDIVIDUAL",SUBSTITUTE(UPPER($D1803)," ","")))),"PREMIUM FREE",""))))</f>
        <v/>
      </c>
    </row>
    <row r="1804">
      <c r="AC1804">
        <f>IF($C1804="","",IF(COUNTIF('Códigos Santander (ref)'!$A$2:$A$79,$C1804)&gt;0,"SANTANDER",IF(COUNTIF('Códigos Itaú (ref)'!$A$2:$A$44,$C1804)&gt;0,"ITAU",IF(AND(TRIM(UPPER($I1804))="CONTRATUAL",ISNUMBER(SEARCH("INDIVIDUAL",SUBSTITUTE(UPPER($D1804)," ","")))),"PREMIUM FREE",""))))</f>
        <v/>
      </c>
    </row>
    <row r="1805">
      <c r="AC1805">
        <f>IF($C1805="","",IF(COUNTIF('Códigos Santander (ref)'!$A$2:$A$79,$C1805)&gt;0,"SANTANDER",IF(COUNTIF('Códigos Itaú (ref)'!$A$2:$A$44,$C1805)&gt;0,"ITAU",IF(AND(TRIM(UPPER($I1805))="CONTRATUAL",ISNUMBER(SEARCH("INDIVIDUAL",SUBSTITUTE(UPPER($D1805)," ","")))),"PREMIUM FREE",""))))</f>
        <v/>
      </c>
    </row>
    <row r="1806">
      <c r="AC1806">
        <f>IF($C1806="","",IF(COUNTIF('Códigos Santander (ref)'!$A$2:$A$79,$C1806)&gt;0,"SANTANDER",IF(COUNTIF('Códigos Itaú (ref)'!$A$2:$A$44,$C1806)&gt;0,"ITAU",IF(AND(TRIM(UPPER($I1806))="CONTRATUAL",ISNUMBER(SEARCH("INDIVIDUAL",SUBSTITUTE(UPPER($D1806)," ","")))),"PREMIUM FREE",""))))</f>
        <v/>
      </c>
    </row>
    <row r="1807">
      <c r="AC1807">
        <f>IF($C1807="","",IF(COUNTIF('Códigos Santander (ref)'!$A$2:$A$79,$C1807)&gt;0,"SANTANDER",IF(COUNTIF('Códigos Itaú (ref)'!$A$2:$A$44,$C1807)&gt;0,"ITAU",IF(AND(TRIM(UPPER($I1807))="CONTRATUAL",ISNUMBER(SEARCH("INDIVIDUAL",SUBSTITUTE(UPPER($D1807)," ","")))),"PREMIUM FREE",""))))</f>
        <v/>
      </c>
    </row>
    <row r="1808">
      <c r="AC1808">
        <f>IF($C1808="","",IF(COUNTIF('Códigos Santander (ref)'!$A$2:$A$79,$C1808)&gt;0,"SANTANDER",IF(COUNTIF('Códigos Itaú (ref)'!$A$2:$A$44,$C1808)&gt;0,"ITAU",IF(AND(TRIM(UPPER($I1808))="CONTRATUAL",ISNUMBER(SEARCH("INDIVIDUAL",SUBSTITUTE(UPPER($D1808)," ","")))),"PREMIUM FREE",""))))</f>
        <v/>
      </c>
    </row>
    <row r="1809">
      <c r="AC1809">
        <f>IF($C1809="","",IF(COUNTIF('Códigos Santander (ref)'!$A$2:$A$79,$C1809)&gt;0,"SANTANDER",IF(COUNTIF('Códigos Itaú (ref)'!$A$2:$A$44,$C1809)&gt;0,"ITAU",IF(AND(TRIM(UPPER($I1809))="CONTRATUAL",ISNUMBER(SEARCH("INDIVIDUAL",SUBSTITUTE(UPPER($D1809)," ","")))),"PREMIUM FREE",""))))</f>
        <v/>
      </c>
    </row>
    <row r="1810">
      <c r="AC1810">
        <f>IF($C1810="","",IF(COUNTIF('Códigos Santander (ref)'!$A$2:$A$79,$C1810)&gt;0,"SANTANDER",IF(COUNTIF('Códigos Itaú (ref)'!$A$2:$A$44,$C1810)&gt;0,"ITAU",IF(AND(TRIM(UPPER($I1810))="CONTRATUAL",ISNUMBER(SEARCH("INDIVIDUAL",SUBSTITUTE(UPPER($D1810)," ","")))),"PREMIUM FREE",""))))</f>
        <v/>
      </c>
    </row>
    <row r="1811">
      <c r="AC1811">
        <f>IF($C1811="","",IF(COUNTIF('Códigos Santander (ref)'!$A$2:$A$79,$C1811)&gt;0,"SANTANDER",IF(COUNTIF('Códigos Itaú (ref)'!$A$2:$A$44,$C1811)&gt;0,"ITAU",IF(AND(TRIM(UPPER($I1811))="CONTRATUAL",ISNUMBER(SEARCH("INDIVIDUAL",SUBSTITUTE(UPPER($D1811)," ","")))),"PREMIUM FREE",""))))</f>
        <v/>
      </c>
    </row>
    <row r="1812">
      <c r="AC1812">
        <f>IF($C1812="","",IF(COUNTIF('Códigos Santander (ref)'!$A$2:$A$79,$C1812)&gt;0,"SANTANDER",IF(COUNTIF('Códigos Itaú (ref)'!$A$2:$A$44,$C1812)&gt;0,"ITAU",IF(AND(TRIM(UPPER($I1812))="CONTRATUAL",ISNUMBER(SEARCH("INDIVIDUAL",SUBSTITUTE(UPPER($D1812)," ","")))),"PREMIUM FREE",""))))</f>
        <v/>
      </c>
    </row>
    <row r="1813">
      <c r="AC1813">
        <f>IF($C1813="","",IF(COUNTIF('Códigos Santander (ref)'!$A$2:$A$79,$C1813)&gt;0,"SANTANDER",IF(COUNTIF('Códigos Itaú (ref)'!$A$2:$A$44,$C1813)&gt;0,"ITAU",IF(AND(TRIM(UPPER($I1813))="CONTRATUAL",ISNUMBER(SEARCH("INDIVIDUAL",SUBSTITUTE(UPPER($D1813)," ","")))),"PREMIUM FREE",""))))</f>
        <v/>
      </c>
    </row>
    <row r="1814">
      <c r="AC1814">
        <f>IF($C1814="","",IF(COUNTIF('Códigos Santander (ref)'!$A$2:$A$79,$C1814)&gt;0,"SANTANDER",IF(COUNTIF('Códigos Itaú (ref)'!$A$2:$A$44,$C1814)&gt;0,"ITAU",IF(AND(TRIM(UPPER($I1814))="CONTRATUAL",ISNUMBER(SEARCH("INDIVIDUAL",SUBSTITUTE(UPPER($D1814)," ","")))),"PREMIUM FREE",""))))</f>
        <v/>
      </c>
    </row>
    <row r="1815">
      <c r="AC1815">
        <f>IF($C1815="","",IF(COUNTIF('Códigos Santander (ref)'!$A$2:$A$79,$C1815)&gt;0,"SANTANDER",IF(COUNTIF('Códigos Itaú (ref)'!$A$2:$A$44,$C1815)&gt;0,"ITAU",IF(AND(TRIM(UPPER($I1815))="CONTRATUAL",ISNUMBER(SEARCH("INDIVIDUAL",SUBSTITUTE(UPPER($D1815)," ","")))),"PREMIUM FREE",""))))</f>
        <v/>
      </c>
    </row>
    <row r="1816">
      <c r="AC1816">
        <f>IF($C1816="","",IF(COUNTIF('Códigos Santander (ref)'!$A$2:$A$79,$C1816)&gt;0,"SANTANDER",IF(COUNTIF('Códigos Itaú (ref)'!$A$2:$A$44,$C1816)&gt;0,"ITAU",IF(AND(TRIM(UPPER($I1816))="CONTRATUAL",ISNUMBER(SEARCH("INDIVIDUAL",SUBSTITUTE(UPPER($D1816)," ","")))),"PREMIUM FREE",""))))</f>
        <v/>
      </c>
    </row>
    <row r="1817">
      <c r="AC1817">
        <f>IF($C1817="","",IF(COUNTIF('Códigos Santander (ref)'!$A$2:$A$79,$C1817)&gt;0,"SANTANDER",IF(COUNTIF('Códigos Itaú (ref)'!$A$2:$A$44,$C1817)&gt;0,"ITAU",IF(AND(TRIM(UPPER($I1817))="CONTRATUAL",ISNUMBER(SEARCH("INDIVIDUAL",SUBSTITUTE(UPPER($D1817)," ","")))),"PREMIUM FREE",""))))</f>
        <v/>
      </c>
    </row>
    <row r="1818">
      <c r="AC1818">
        <f>IF($C1818="","",IF(COUNTIF('Códigos Santander (ref)'!$A$2:$A$79,$C1818)&gt;0,"SANTANDER",IF(COUNTIF('Códigos Itaú (ref)'!$A$2:$A$44,$C1818)&gt;0,"ITAU",IF(AND(TRIM(UPPER($I1818))="CONTRATUAL",ISNUMBER(SEARCH("INDIVIDUAL",SUBSTITUTE(UPPER($D1818)," ","")))),"PREMIUM FREE",""))))</f>
        <v/>
      </c>
    </row>
    <row r="1819">
      <c r="AC1819">
        <f>IF($C1819="","",IF(COUNTIF('Códigos Santander (ref)'!$A$2:$A$79,$C1819)&gt;0,"SANTANDER",IF(COUNTIF('Códigos Itaú (ref)'!$A$2:$A$44,$C1819)&gt;0,"ITAU",IF(AND(TRIM(UPPER($I1819))="CONTRATUAL",ISNUMBER(SEARCH("INDIVIDUAL",SUBSTITUTE(UPPER($D1819)," ","")))),"PREMIUM FREE",""))))</f>
        <v/>
      </c>
    </row>
    <row r="1820">
      <c r="AC1820">
        <f>IF($C1820="","",IF(COUNTIF('Códigos Santander (ref)'!$A$2:$A$79,$C1820)&gt;0,"SANTANDER",IF(COUNTIF('Códigos Itaú (ref)'!$A$2:$A$44,$C1820)&gt;0,"ITAU",IF(AND(TRIM(UPPER($I1820))="CONTRATUAL",ISNUMBER(SEARCH("INDIVIDUAL",SUBSTITUTE(UPPER($D1820)," ","")))),"PREMIUM FREE",""))))</f>
        <v/>
      </c>
    </row>
    <row r="1821">
      <c r="AC1821">
        <f>IF($C1821="","",IF(COUNTIF('Códigos Santander (ref)'!$A$2:$A$79,$C1821)&gt;0,"SANTANDER",IF(COUNTIF('Códigos Itaú (ref)'!$A$2:$A$44,$C1821)&gt;0,"ITAU",IF(AND(TRIM(UPPER($I1821))="CONTRATUAL",ISNUMBER(SEARCH("INDIVIDUAL",SUBSTITUTE(UPPER($D1821)," ","")))),"PREMIUM FREE",""))))</f>
        <v/>
      </c>
    </row>
    <row r="1822">
      <c r="AC1822">
        <f>IF($C1822="","",IF(COUNTIF('Códigos Santander (ref)'!$A$2:$A$79,$C1822)&gt;0,"SANTANDER",IF(COUNTIF('Códigos Itaú (ref)'!$A$2:$A$44,$C1822)&gt;0,"ITAU",IF(AND(TRIM(UPPER($I1822))="CONTRATUAL",ISNUMBER(SEARCH("INDIVIDUAL",SUBSTITUTE(UPPER($D1822)," ","")))),"PREMIUM FREE",""))))</f>
        <v/>
      </c>
    </row>
    <row r="1823">
      <c r="AC1823">
        <f>IF($C1823="","",IF(COUNTIF('Códigos Santander (ref)'!$A$2:$A$79,$C1823)&gt;0,"SANTANDER",IF(COUNTIF('Códigos Itaú (ref)'!$A$2:$A$44,$C1823)&gt;0,"ITAU",IF(AND(TRIM(UPPER($I1823))="CONTRATUAL",ISNUMBER(SEARCH("INDIVIDUAL",SUBSTITUTE(UPPER($D1823)," ","")))),"PREMIUM FREE",""))))</f>
        <v/>
      </c>
    </row>
    <row r="1824">
      <c r="AC1824">
        <f>IF($C1824="","",IF(COUNTIF('Códigos Santander (ref)'!$A$2:$A$79,$C1824)&gt;0,"SANTANDER",IF(COUNTIF('Códigos Itaú (ref)'!$A$2:$A$44,$C1824)&gt;0,"ITAU",IF(AND(TRIM(UPPER($I1824))="CONTRATUAL",ISNUMBER(SEARCH("INDIVIDUAL",SUBSTITUTE(UPPER($D1824)," ","")))),"PREMIUM FREE",""))))</f>
        <v/>
      </c>
    </row>
    <row r="1825">
      <c r="AC1825">
        <f>IF($C1825="","",IF(COUNTIF('Códigos Santander (ref)'!$A$2:$A$79,$C1825)&gt;0,"SANTANDER",IF(COUNTIF('Códigos Itaú (ref)'!$A$2:$A$44,$C1825)&gt;0,"ITAU",IF(AND(TRIM(UPPER($I1825))="CONTRATUAL",ISNUMBER(SEARCH("INDIVIDUAL",SUBSTITUTE(UPPER($D1825)," ","")))),"PREMIUM FREE",""))))</f>
        <v/>
      </c>
    </row>
    <row r="1826">
      <c r="AC1826">
        <f>IF($C1826="","",IF(COUNTIF('Códigos Santander (ref)'!$A$2:$A$79,$C1826)&gt;0,"SANTANDER",IF(COUNTIF('Códigos Itaú (ref)'!$A$2:$A$44,$C1826)&gt;0,"ITAU",IF(AND(TRIM(UPPER($I1826))="CONTRATUAL",ISNUMBER(SEARCH("INDIVIDUAL",SUBSTITUTE(UPPER($D1826)," ","")))),"PREMIUM FREE",""))))</f>
        <v/>
      </c>
    </row>
    <row r="1827">
      <c r="AC1827">
        <f>IF($C1827="","",IF(COUNTIF('Códigos Santander (ref)'!$A$2:$A$79,$C1827)&gt;0,"SANTANDER",IF(COUNTIF('Códigos Itaú (ref)'!$A$2:$A$44,$C1827)&gt;0,"ITAU",IF(AND(TRIM(UPPER($I1827))="CONTRATUAL",ISNUMBER(SEARCH("INDIVIDUAL",SUBSTITUTE(UPPER($D1827)," ","")))),"PREMIUM FREE",""))))</f>
        <v/>
      </c>
    </row>
    <row r="1828">
      <c r="AC1828">
        <f>IF($C1828="","",IF(COUNTIF('Códigos Santander (ref)'!$A$2:$A$79,$C1828)&gt;0,"SANTANDER",IF(COUNTIF('Códigos Itaú (ref)'!$A$2:$A$44,$C1828)&gt;0,"ITAU",IF(AND(TRIM(UPPER($I1828))="CONTRATUAL",ISNUMBER(SEARCH("INDIVIDUAL",SUBSTITUTE(UPPER($D1828)," ","")))),"PREMIUM FREE",""))))</f>
        <v/>
      </c>
    </row>
    <row r="1829">
      <c r="AC1829">
        <f>IF($C1829="","",IF(COUNTIF('Códigos Santander (ref)'!$A$2:$A$79,$C1829)&gt;0,"SANTANDER",IF(COUNTIF('Códigos Itaú (ref)'!$A$2:$A$44,$C1829)&gt;0,"ITAU",IF(AND(TRIM(UPPER($I1829))="CONTRATUAL",ISNUMBER(SEARCH("INDIVIDUAL",SUBSTITUTE(UPPER($D1829)," ","")))),"PREMIUM FREE",""))))</f>
        <v/>
      </c>
    </row>
    <row r="1830">
      <c r="AC1830">
        <f>IF($C1830="","",IF(COUNTIF('Códigos Santander (ref)'!$A$2:$A$79,$C1830)&gt;0,"SANTANDER",IF(COUNTIF('Códigos Itaú (ref)'!$A$2:$A$44,$C1830)&gt;0,"ITAU",IF(AND(TRIM(UPPER($I1830))="CONTRATUAL",ISNUMBER(SEARCH("INDIVIDUAL",SUBSTITUTE(UPPER($D1830)," ","")))),"PREMIUM FREE",""))))</f>
        <v/>
      </c>
    </row>
    <row r="1831">
      <c r="AC1831">
        <f>IF($C1831="","",IF(COUNTIF('Códigos Santander (ref)'!$A$2:$A$79,$C1831)&gt;0,"SANTANDER",IF(COUNTIF('Códigos Itaú (ref)'!$A$2:$A$44,$C1831)&gt;0,"ITAU",IF(AND(TRIM(UPPER($I1831))="CONTRATUAL",ISNUMBER(SEARCH("INDIVIDUAL",SUBSTITUTE(UPPER($D1831)," ","")))),"PREMIUM FREE",""))))</f>
        <v/>
      </c>
    </row>
    <row r="1832">
      <c r="AC1832">
        <f>IF($C1832="","",IF(COUNTIF('Códigos Santander (ref)'!$A$2:$A$79,$C1832)&gt;0,"SANTANDER",IF(COUNTIF('Códigos Itaú (ref)'!$A$2:$A$44,$C1832)&gt;0,"ITAU",IF(AND(TRIM(UPPER($I1832))="CONTRATUAL",ISNUMBER(SEARCH("INDIVIDUAL",SUBSTITUTE(UPPER($D1832)," ","")))),"PREMIUM FREE",""))))</f>
        <v/>
      </c>
    </row>
    <row r="1833">
      <c r="AC1833">
        <f>IF($C1833="","",IF(COUNTIF('Códigos Santander (ref)'!$A$2:$A$79,$C1833)&gt;0,"SANTANDER",IF(COUNTIF('Códigos Itaú (ref)'!$A$2:$A$44,$C1833)&gt;0,"ITAU",IF(AND(TRIM(UPPER($I1833))="CONTRATUAL",ISNUMBER(SEARCH("INDIVIDUAL",SUBSTITUTE(UPPER($D1833)," ","")))),"PREMIUM FREE",""))))</f>
        <v/>
      </c>
    </row>
    <row r="1834">
      <c r="AC1834">
        <f>IF($C1834="","",IF(COUNTIF('Códigos Santander (ref)'!$A$2:$A$79,$C1834)&gt;0,"SANTANDER",IF(COUNTIF('Códigos Itaú (ref)'!$A$2:$A$44,$C1834)&gt;0,"ITAU",IF(AND(TRIM(UPPER($I1834))="CONTRATUAL",ISNUMBER(SEARCH("INDIVIDUAL",SUBSTITUTE(UPPER($D1834)," ","")))),"PREMIUM FREE",""))))</f>
        <v/>
      </c>
    </row>
    <row r="1835">
      <c r="AC1835">
        <f>IF($C1835="","",IF(COUNTIF('Códigos Santander (ref)'!$A$2:$A$79,$C1835)&gt;0,"SANTANDER",IF(COUNTIF('Códigos Itaú (ref)'!$A$2:$A$44,$C1835)&gt;0,"ITAU",IF(AND(TRIM(UPPER($I1835))="CONTRATUAL",ISNUMBER(SEARCH("INDIVIDUAL",SUBSTITUTE(UPPER($D1835)," ","")))),"PREMIUM FREE",""))))</f>
        <v/>
      </c>
    </row>
    <row r="1836">
      <c r="AC1836">
        <f>IF($C1836="","",IF(COUNTIF('Códigos Santander (ref)'!$A$2:$A$79,$C1836)&gt;0,"SANTANDER",IF(COUNTIF('Códigos Itaú (ref)'!$A$2:$A$44,$C1836)&gt;0,"ITAU",IF(AND(TRIM(UPPER($I1836))="CONTRATUAL",ISNUMBER(SEARCH("INDIVIDUAL",SUBSTITUTE(UPPER($D1836)," ","")))),"PREMIUM FREE",""))))</f>
        <v/>
      </c>
    </row>
    <row r="1837">
      <c r="AC1837">
        <f>IF($C1837="","",IF(COUNTIF('Códigos Santander (ref)'!$A$2:$A$79,$C1837)&gt;0,"SANTANDER",IF(COUNTIF('Códigos Itaú (ref)'!$A$2:$A$44,$C1837)&gt;0,"ITAU",IF(AND(TRIM(UPPER($I1837))="CONTRATUAL",ISNUMBER(SEARCH("INDIVIDUAL",SUBSTITUTE(UPPER($D1837)," ","")))),"PREMIUM FREE",""))))</f>
        <v/>
      </c>
    </row>
    <row r="1838">
      <c r="AC1838">
        <f>IF($C1838="","",IF(COUNTIF('Códigos Santander (ref)'!$A$2:$A$79,$C1838)&gt;0,"SANTANDER",IF(COUNTIF('Códigos Itaú (ref)'!$A$2:$A$44,$C1838)&gt;0,"ITAU",IF(AND(TRIM(UPPER($I1838))="CONTRATUAL",ISNUMBER(SEARCH("INDIVIDUAL",SUBSTITUTE(UPPER($D1838)," ","")))),"PREMIUM FREE",""))))</f>
        <v/>
      </c>
    </row>
    <row r="1839">
      <c r="AC1839">
        <f>IF($C1839="","",IF(COUNTIF('Códigos Santander (ref)'!$A$2:$A$79,$C1839)&gt;0,"SANTANDER",IF(COUNTIF('Códigos Itaú (ref)'!$A$2:$A$44,$C1839)&gt;0,"ITAU",IF(AND(TRIM(UPPER($I1839))="CONTRATUAL",ISNUMBER(SEARCH("INDIVIDUAL",SUBSTITUTE(UPPER($D1839)," ","")))),"PREMIUM FREE",""))))</f>
        <v/>
      </c>
    </row>
    <row r="1840">
      <c r="AC1840">
        <f>IF($C1840="","",IF(COUNTIF('Códigos Santander (ref)'!$A$2:$A$79,$C1840)&gt;0,"SANTANDER",IF(COUNTIF('Códigos Itaú (ref)'!$A$2:$A$44,$C1840)&gt;0,"ITAU",IF(AND(TRIM(UPPER($I1840))="CONTRATUAL",ISNUMBER(SEARCH("INDIVIDUAL",SUBSTITUTE(UPPER($D1840)," ","")))),"PREMIUM FREE",""))))</f>
        <v/>
      </c>
    </row>
    <row r="1841">
      <c r="AC1841">
        <f>IF($C1841="","",IF(COUNTIF('Códigos Santander (ref)'!$A$2:$A$79,$C1841)&gt;0,"SANTANDER",IF(COUNTIF('Códigos Itaú (ref)'!$A$2:$A$44,$C1841)&gt;0,"ITAU",IF(AND(TRIM(UPPER($I1841))="CONTRATUAL",ISNUMBER(SEARCH("INDIVIDUAL",SUBSTITUTE(UPPER($D1841)," ","")))),"PREMIUM FREE",""))))</f>
        <v/>
      </c>
    </row>
    <row r="1842">
      <c r="AC1842">
        <f>IF($C1842="","",IF(COUNTIF('Códigos Santander (ref)'!$A$2:$A$79,$C1842)&gt;0,"SANTANDER",IF(COUNTIF('Códigos Itaú (ref)'!$A$2:$A$44,$C1842)&gt;0,"ITAU",IF(AND(TRIM(UPPER($I1842))="CONTRATUAL",ISNUMBER(SEARCH("INDIVIDUAL",SUBSTITUTE(UPPER($D1842)," ","")))),"PREMIUM FREE",""))))</f>
        <v/>
      </c>
    </row>
    <row r="1843">
      <c r="AC1843">
        <f>IF($C1843="","",IF(COUNTIF('Códigos Santander (ref)'!$A$2:$A$79,$C1843)&gt;0,"SANTANDER",IF(COUNTIF('Códigos Itaú (ref)'!$A$2:$A$44,$C1843)&gt;0,"ITAU",IF(AND(TRIM(UPPER($I1843))="CONTRATUAL",ISNUMBER(SEARCH("INDIVIDUAL",SUBSTITUTE(UPPER($D1843)," ","")))),"PREMIUM FREE",""))))</f>
        <v/>
      </c>
    </row>
    <row r="1844">
      <c r="AC1844">
        <f>IF($C1844="","",IF(COUNTIF('Códigos Santander (ref)'!$A$2:$A$79,$C1844)&gt;0,"SANTANDER",IF(COUNTIF('Códigos Itaú (ref)'!$A$2:$A$44,$C1844)&gt;0,"ITAU",IF(AND(TRIM(UPPER($I1844))="CONTRATUAL",ISNUMBER(SEARCH("INDIVIDUAL",SUBSTITUTE(UPPER($D1844)," ","")))),"PREMIUM FREE",""))))</f>
        <v/>
      </c>
    </row>
    <row r="1845">
      <c r="AC1845">
        <f>IF($C1845="","",IF(COUNTIF('Códigos Santander (ref)'!$A$2:$A$79,$C1845)&gt;0,"SANTANDER",IF(COUNTIF('Códigos Itaú (ref)'!$A$2:$A$44,$C1845)&gt;0,"ITAU",IF(AND(TRIM(UPPER($I1845))="CONTRATUAL",ISNUMBER(SEARCH("INDIVIDUAL",SUBSTITUTE(UPPER($D1845)," ","")))),"PREMIUM FREE",""))))</f>
        <v/>
      </c>
    </row>
    <row r="1846">
      <c r="AC1846">
        <f>IF($C1846="","",IF(COUNTIF('Códigos Santander (ref)'!$A$2:$A$79,$C1846)&gt;0,"SANTANDER",IF(COUNTIF('Códigos Itaú (ref)'!$A$2:$A$44,$C1846)&gt;0,"ITAU",IF(AND(TRIM(UPPER($I1846))="CONTRATUAL",ISNUMBER(SEARCH("INDIVIDUAL",SUBSTITUTE(UPPER($D1846)," ","")))),"PREMIUM FREE",""))))</f>
        <v/>
      </c>
    </row>
    <row r="1847">
      <c r="AC1847">
        <f>IF($C1847="","",IF(COUNTIF('Códigos Santander (ref)'!$A$2:$A$79,$C1847)&gt;0,"SANTANDER",IF(COUNTIF('Códigos Itaú (ref)'!$A$2:$A$44,$C1847)&gt;0,"ITAU",IF(AND(TRIM(UPPER($I1847))="CONTRATUAL",ISNUMBER(SEARCH("INDIVIDUAL",SUBSTITUTE(UPPER($D1847)," ","")))),"PREMIUM FREE",""))))</f>
        <v/>
      </c>
    </row>
    <row r="1848">
      <c r="AC1848">
        <f>IF($C1848="","",IF(COUNTIF('Códigos Santander (ref)'!$A$2:$A$79,$C1848)&gt;0,"SANTANDER",IF(COUNTIF('Códigos Itaú (ref)'!$A$2:$A$44,$C1848)&gt;0,"ITAU",IF(AND(TRIM(UPPER($I1848))="CONTRATUAL",ISNUMBER(SEARCH("INDIVIDUAL",SUBSTITUTE(UPPER($D1848)," ","")))),"PREMIUM FREE",""))))</f>
        <v/>
      </c>
    </row>
    <row r="1849">
      <c r="AC1849">
        <f>IF($C1849="","",IF(COUNTIF('Códigos Santander (ref)'!$A$2:$A$79,$C1849)&gt;0,"SANTANDER",IF(COUNTIF('Códigos Itaú (ref)'!$A$2:$A$44,$C1849)&gt;0,"ITAU",IF(AND(TRIM(UPPER($I1849))="CONTRATUAL",ISNUMBER(SEARCH("INDIVIDUAL",SUBSTITUTE(UPPER($D1849)," ","")))),"PREMIUM FREE",""))))</f>
        <v/>
      </c>
    </row>
    <row r="1850">
      <c r="AC1850">
        <f>IF($C1850="","",IF(COUNTIF('Códigos Santander (ref)'!$A$2:$A$79,$C1850)&gt;0,"SANTANDER",IF(COUNTIF('Códigos Itaú (ref)'!$A$2:$A$44,$C1850)&gt;0,"ITAU",IF(AND(TRIM(UPPER($I1850))="CONTRATUAL",ISNUMBER(SEARCH("INDIVIDUAL",SUBSTITUTE(UPPER($D1850)," ","")))),"PREMIUM FREE",""))))</f>
        <v/>
      </c>
    </row>
    <row r="1851">
      <c r="AC1851">
        <f>IF($C1851="","",IF(COUNTIF('Códigos Santander (ref)'!$A$2:$A$79,$C1851)&gt;0,"SANTANDER",IF(COUNTIF('Códigos Itaú (ref)'!$A$2:$A$44,$C1851)&gt;0,"ITAU",IF(AND(TRIM(UPPER($I1851))="CONTRATUAL",ISNUMBER(SEARCH("INDIVIDUAL",SUBSTITUTE(UPPER($D1851)," ","")))),"PREMIUM FREE",""))))</f>
        <v/>
      </c>
    </row>
    <row r="1852">
      <c r="AC1852">
        <f>IF($C1852="","",IF(COUNTIF('Códigos Santander (ref)'!$A$2:$A$79,$C1852)&gt;0,"SANTANDER",IF(COUNTIF('Códigos Itaú (ref)'!$A$2:$A$44,$C1852)&gt;0,"ITAU",IF(AND(TRIM(UPPER($I1852))="CONTRATUAL",ISNUMBER(SEARCH("INDIVIDUAL",SUBSTITUTE(UPPER($D1852)," ","")))),"PREMIUM FREE",""))))</f>
        <v/>
      </c>
    </row>
    <row r="1853">
      <c r="AC1853">
        <f>IF($C1853="","",IF(COUNTIF('Códigos Santander (ref)'!$A$2:$A$79,$C1853)&gt;0,"SANTANDER",IF(COUNTIF('Códigos Itaú (ref)'!$A$2:$A$44,$C1853)&gt;0,"ITAU",IF(AND(TRIM(UPPER($I1853))="CONTRATUAL",ISNUMBER(SEARCH("INDIVIDUAL",SUBSTITUTE(UPPER($D1853)," ","")))),"PREMIUM FREE",""))))</f>
        <v/>
      </c>
    </row>
    <row r="1854">
      <c r="AC1854">
        <f>IF($C1854="","",IF(COUNTIF('Códigos Santander (ref)'!$A$2:$A$79,$C1854)&gt;0,"SANTANDER",IF(COUNTIF('Códigos Itaú (ref)'!$A$2:$A$44,$C1854)&gt;0,"ITAU",IF(AND(TRIM(UPPER($I1854))="CONTRATUAL",ISNUMBER(SEARCH("INDIVIDUAL",SUBSTITUTE(UPPER($D1854)," ","")))),"PREMIUM FREE",""))))</f>
        <v/>
      </c>
    </row>
    <row r="1855">
      <c r="AC1855">
        <f>IF($C1855="","",IF(COUNTIF('Códigos Santander (ref)'!$A$2:$A$79,$C1855)&gt;0,"SANTANDER",IF(COUNTIF('Códigos Itaú (ref)'!$A$2:$A$44,$C1855)&gt;0,"ITAU",IF(AND(TRIM(UPPER($I1855))="CONTRATUAL",ISNUMBER(SEARCH("INDIVIDUAL",SUBSTITUTE(UPPER($D1855)," ","")))),"PREMIUM FREE",""))))</f>
        <v/>
      </c>
    </row>
    <row r="1856">
      <c r="AC1856">
        <f>IF($C1856="","",IF(COUNTIF('Códigos Santander (ref)'!$A$2:$A$79,$C1856)&gt;0,"SANTANDER",IF(COUNTIF('Códigos Itaú (ref)'!$A$2:$A$44,$C1856)&gt;0,"ITAU",IF(AND(TRIM(UPPER($I1856))="CONTRATUAL",ISNUMBER(SEARCH("INDIVIDUAL",SUBSTITUTE(UPPER($D1856)," ","")))),"PREMIUM FREE",""))))</f>
        <v/>
      </c>
    </row>
    <row r="1857">
      <c r="AC1857">
        <f>IF($C1857="","",IF(COUNTIF('Códigos Santander (ref)'!$A$2:$A$79,$C1857)&gt;0,"SANTANDER",IF(COUNTIF('Códigos Itaú (ref)'!$A$2:$A$44,$C1857)&gt;0,"ITAU",IF(AND(TRIM(UPPER($I1857))="CONTRATUAL",ISNUMBER(SEARCH("INDIVIDUAL",SUBSTITUTE(UPPER($D1857)," ","")))),"PREMIUM FREE",""))))</f>
        <v/>
      </c>
    </row>
    <row r="1858">
      <c r="AC1858">
        <f>IF($C1858="","",IF(COUNTIF('Códigos Santander (ref)'!$A$2:$A$79,$C1858)&gt;0,"SANTANDER",IF(COUNTIF('Códigos Itaú (ref)'!$A$2:$A$44,$C1858)&gt;0,"ITAU",IF(AND(TRIM(UPPER($I1858))="CONTRATUAL",ISNUMBER(SEARCH("INDIVIDUAL",SUBSTITUTE(UPPER($D1858)," ","")))),"PREMIUM FREE",""))))</f>
        <v/>
      </c>
    </row>
    <row r="1859">
      <c r="AC1859">
        <f>IF($C1859="","",IF(COUNTIF('Códigos Santander (ref)'!$A$2:$A$79,$C1859)&gt;0,"SANTANDER",IF(COUNTIF('Códigos Itaú (ref)'!$A$2:$A$44,$C1859)&gt;0,"ITAU",IF(AND(TRIM(UPPER($I1859))="CONTRATUAL",ISNUMBER(SEARCH("INDIVIDUAL",SUBSTITUTE(UPPER($D1859)," ","")))),"PREMIUM FREE",""))))</f>
        <v/>
      </c>
    </row>
    <row r="1860">
      <c r="AC1860">
        <f>IF($C1860="","",IF(COUNTIF('Códigos Santander (ref)'!$A$2:$A$79,$C1860)&gt;0,"SANTANDER",IF(COUNTIF('Códigos Itaú (ref)'!$A$2:$A$44,$C1860)&gt;0,"ITAU",IF(AND(TRIM(UPPER($I1860))="CONTRATUAL",ISNUMBER(SEARCH("INDIVIDUAL",SUBSTITUTE(UPPER($D1860)," ","")))),"PREMIUM FREE",""))))</f>
        <v/>
      </c>
    </row>
    <row r="1861">
      <c r="AC1861">
        <f>IF($C1861="","",IF(COUNTIF('Códigos Santander (ref)'!$A$2:$A$79,$C1861)&gt;0,"SANTANDER",IF(COUNTIF('Códigos Itaú (ref)'!$A$2:$A$44,$C1861)&gt;0,"ITAU",IF(AND(TRIM(UPPER($I1861))="CONTRATUAL",ISNUMBER(SEARCH("INDIVIDUAL",SUBSTITUTE(UPPER($D1861)," ","")))),"PREMIUM FREE",""))))</f>
        <v/>
      </c>
    </row>
    <row r="1862">
      <c r="AC1862">
        <f>IF($C1862="","",IF(COUNTIF('Códigos Santander (ref)'!$A$2:$A$79,$C1862)&gt;0,"SANTANDER",IF(COUNTIF('Códigos Itaú (ref)'!$A$2:$A$44,$C1862)&gt;0,"ITAU",IF(AND(TRIM(UPPER($I1862))="CONTRATUAL",ISNUMBER(SEARCH("INDIVIDUAL",SUBSTITUTE(UPPER($D1862)," ","")))),"PREMIUM FREE",""))))</f>
        <v/>
      </c>
    </row>
    <row r="1863">
      <c r="AC1863">
        <f>IF($C1863="","",IF(COUNTIF('Códigos Santander (ref)'!$A$2:$A$79,$C1863)&gt;0,"SANTANDER",IF(COUNTIF('Códigos Itaú (ref)'!$A$2:$A$44,$C1863)&gt;0,"ITAU",IF(AND(TRIM(UPPER($I1863))="CONTRATUAL",ISNUMBER(SEARCH("INDIVIDUAL",SUBSTITUTE(UPPER($D1863)," ","")))),"PREMIUM FREE",""))))</f>
        <v/>
      </c>
    </row>
    <row r="1864">
      <c r="AC1864">
        <f>IF($C1864="","",IF(COUNTIF('Códigos Santander (ref)'!$A$2:$A$79,$C1864)&gt;0,"SANTANDER",IF(COUNTIF('Códigos Itaú (ref)'!$A$2:$A$44,$C1864)&gt;0,"ITAU",IF(AND(TRIM(UPPER($I1864))="CONTRATUAL",ISNUMBER(SEARCH("INDIVIDUAL",SUBSTITUTE(UPPER($D1864)," ","")))),"PREMIUM FREE",""))))</f>
        <v/>
      </c>
    </row>
    <row r="1865">
      <c r="AC1865">
        <f>IF($C1865="","",IF(COUNTIF('Códigos Santander (ref)'!$A$2:$A$79,$C1865)&gt;0,"SANTANDER",IF(COUNTIF('Códigos Itaú (ref)'!$A$2:$A$44,$C1865)&gt;0,"ITAU",IF(AND(TRIM(UPPER($I1865))="CONTRATUAL",ISNUMBER(SEARCH("INDIVIDUAL",SUBSTITUTE(UPPER($D1865)," ","")))),"PREMIUM FREE",""))))</f>
        <v/>
      </c>
    </row>
    <row r="1866">
      <c r="AC1866">
        <f>IF($C1866="","",IF(COUNTIF('Códigos Santander (ref)'!$A$2:$A$79,$C1866)&gt;0,"SANTANDER",IF(COUNTIF('Códigos Itaú (ref)'!$A$2:$A$44,$C1866)&gt;0,"ITAU",IF(AND(TRIM(UPPER($I1866))="CONTRATUAL",ISNUMBER(SEARCH("INDIVIDUAL",SUBSTITUTE(UPPER($D1866)," ","")))),"PREMIUM FREE",""))))</f>
        <v/>
      </c>
    </row>
    <row r="1867">
      <c r="AC1867">
        <f>IF($C1867="","",IF(COUNTIF('Códigos Santander (ref)'!$A$2:$A$79,$C1867)&gt;0,"SANTANDER",IF(COUNTIF('Códigos Itaú (ref)'!$A$2:$A$44,$C1867)&gt;0,"ITAU",IF(AND(TRIM(UPPER($I1867))="CONTRATUAL",ISNUMBER(SEARCH("INDIVIDUAL",SUBSTITUTE(UPPER($D1867)," ","")))),"PREMIUM FREE",""))))</f>
        <v/>
      </c>
    </row>
    <row r="1868">
      <c r="AC1868">
        <f>IF($C1868="","",IF(COUNTIF('Códigos Santander (ref)'!$A$2:$A$79,$C1868)&gt;0,"SANTANDER",IF(COUNTIF('Códigos Itaú (ref)'!$A$2:$A$44,$C1868)&gt;0,"ITAU",IF(AND(TRIM(UPPER($I1868))="CONTRATUAL",ISNUMBER(SEARCH("INDIVIDUAL",SUBSTITUTE(UPPER($D1868)," ","")))),"PREMIUM FREE",""))))</f>
        <v/>
      </c>
    </row>
    <row r="1869">
      <c r="AC1869">
        <f>IF($C1869="","",IF(COUNTIF('Códigos Santander (ref)'!$A$2:$A$79,$C1869)&gt;0,"SANTANDER",IF(COUNTIF('Códigos Itaú (ref)'!$A$2:$A$44,$C1869)&gt;0,"ITAU",IF(AND(TRIM(UPPER($I1869))="CONTRATUAL",ISNUMBER(SEARCH("INDIVIDUAL",SUBSTITUTE(UPPER($D1869)," ","")))),"PREMIUM FREE",""))))</f>
        <v/>
      </c>
    </row>
    <row r="1870">
      <c r="AC1870">
        <f>IF($C1870="","",IF(COUNTIF('Códigos Santander (ref)'!$A$2:$A$79,$C1870)&gt;0,"SANTANDER",IF(COUNTIF('Códigos Itaú (ref)'!$A$2:$A$44,$C1870)&gt;0,"ITAU",IF(AND(TRIM(UPPER($I1870))="CONTRATUAL",ISNUMBER(SEARCH("INDIVIDUAL",SUBSTITUTE(UPPER($D1870)," ","")))),"PREMIUM FREE",""))))</f>
        <v/>
      </c>
    </row>
    <row r="1871">
      <c r="AC1871">
        <f>IF($C1871="","",IF(COUNTIF('Códigos Santander (ref)'!$A$2:$A$79,$C1871)&gt;0,"SANTANDER",IF(COUNTIF('Códigos Itaú (ref)'!$A$2:$A$44,$C1871)&gt;0,"ITAU",IF(AND(TRIM(UPPER($I1871))="CONTRATUAL",ISNUMBER(SEARCH("INDIVIDUAL",SUBSTITUTE(UPPER($D1871)," ","")))),"PREMIUM FREE",""))))</f>
        <v/>
      </c>
    </row>
    <row r="1872">
      <c r="AC1872">
        <f>IF($C1872="","",IF(COUNTIF('Códigos Santander (ref)'!$A$2:$A$79,$C1872)&gt;0,"SANTANDER",IF(COUNTIF('Códigos Itaú (ref)'!$A$2:$A$44,$C1872)&gt;0,"ITAU",IF(AND(TRIM(UPPER($I1872))="CONTRATUAL",ISNUMBER(SEARCH("INDIVIDUAL",SUBSTITUTE(UPPER($D1872)," ","")))),"PREMIUM FREE",""))))</f>
        <v/>
      </c>
    </row>
    <row r="1873">
      <c r="AC1873">
        <f>IF($C1873="","",IF(COUNTIF('Códigos Santander (ref)'!$A$2:$A$79,$C1873)&gt;0,"SANTANDER",IF(COUNTIF('Códigos Itaú (ref)'!$A$2:$A$44,$C1873)&gt;0,"ITAU",IF(AND(TRIM(UPPER($I1873))="CONTRATUAL",ISNUMBER(SEARCH("INDIVIDUAL",SUBSTITUTE(UPPER($D1873)," ","")))),"PREMIUM FREE",""))))</f>
        <v/>
      </c>
    </row>
    <row r="1874">
      <c r="AC1874">
        <f>IF($C1874="","",IF(COUNTIF('Códigos Santander (ref)'!$A$2:$A$79,$C1874)&gt;0,"SANTANDER",IF(COUNTIF('Códigos Itaú (ref)'!$A$2:$A$44,$C1874)&gt;0,"ITAU",IF(AND(TRIM(UPPER($I1874))="CONTRATUAL",ISNUMBER(SEARCH("INDIVIDUAL",SUBSTITUTE(UPPER($D1874)," ","")))),"PREMIUM FREE",""))))</f>
        <v/>
      </c>
    </row>
    <row r="1875">
      <c r="AC1875">
        <f>IF($C1875="","",IF(COUNTIF('Códigos Santander (ref)'!$A$2:$A$79,$C1875)&gt;0,"SANTANDER",IF(COUNTIF('Códigos Itaú (ref)'!$A$2:$A$44,$C1875)&gt;0,"ITAU",IF(AND(TRIM(UPPER($I1875))="CONTRATUAL",ISNUMBER(SEARCH("INDIVIDUAL",SUBSTITUTE(UPPER($D1875)," ","")))),"PREMIUM FREE",""))))</f>
        <v/>
      </c>
    </row>
    <row r="1876">
      <c r="AC1876">
        <f>IF($C1876="","",IF(COUNTIF('Códigos Santander (ref)'!$A$2:$A$79,$C1876)&gt;0,"SANTANDER",IF(COUNTIF('Códigos Itaú (ref)'!$A$2:$A$44,$C1876)&gt;0,"ITAU",IF(AND(TRIM(UPPER($I1876))="CONTRATUAL",ISNUMBER(SEARCH("INDIVIDUAL",SUBSTITUTE(UPPER($D1876)," ","")))),"PREMIUM FREE",""))))</f>
        <v/>
      </c>
    </row>
    <row r="1877">
      <c r="AC1877">
        <f>IF($C1877="","",IF(COUNTIF('Códigos Santander (ref)'!$A$2:$A$79,$C1877)&gt;0,"SANTANDER",IF(COUNTIF('Códigos Itaú (ref)'!$A$2:$A$44,$C1877)&gt;0,"ITAU",IF(AND(TRIM(UPPER($I1877))="CONTRATUAL",ISNUMBER(SEARCH("INDIVIDUAL",SUBSTITUTE(UPPER($D1877)," ","")))),"PREMIUM FREE",""))))</f>
        <v/>
      </c>
    </row>
    <row r="1878">
      <c r="AC1878">
        <f>IF($C1878="","",IF(COUNTIF('Códigos Santander (ref)'!$A$2:$A$79,$C1878)&gt;0,"SANTANDER",IF(COUNTIF('Códigos Itaú (ref)'!$A$2:$A$44,$C1878)&gt;0,"ITAU",IF(AND(TRIM(UPPER($I1878))="CONTRATUAL",ISNUMBER(SEARCH("INDIVIDUAL",SUBSTITUTE(UPPER($D1878)," ","")))),"PREMIUM FREE",""))))</f>
        <v/>
      </c>
    </row>
    <row r="1879">
      <c r="AC1879">
        <f>IF($C1879="","",IF(COUNTIF('Códigos Santander (ref)'!$A$2:$A$79,$C1879)&gt;0,"SANTANDER",IF(COUNTIF('Códigos Itaú (ref)'!$A$2:$A$44,$C1879)&gt;0,"ITAU",IF(AND(TRIM(UPPER($I1879))="CONTRATUAL",ISNUMBER(SEARCH("INDIVIDUAL",SUBSTITUTE(UPPER($D1879)," ","")))),"PREMIUM FREE",""))))</f>
        <v/>
      </c>
    </row>
    <row r="1880">
      <c r="AC1880">
        <f>IF($C1880="","",IF(COUNTIF('Códigos Santander (ref)'!$A$2:$A$79,$C1880)&gt;0,"SANTANDER",IF(COUNTIF('Códigos Itaú (ref)'!$A$2:$A$44,$C1880)&gt;0,"ITAU",IF(AND(TRIM(UPPER($I1880))="CONTRATUAL",ISNUMBER(SEARCH("INDIVIDUAL",SUBSTITUTE(UPPER($D1880)," ","")))),"PREMIUM FREE",""))))</f>
        <v/>
      </c>
    </row>
    <row r="1881">
      <c r="AC1881">
        <f>IF($C1881="","",IF(COUNTIF('Códigos Santander (ref)'!$A$2:$A$79,$C1881)&gt;0,"SANTANDER",IF(COUNTIF('Códigos Itaú (ref)'!$A$2:$A$44,$C1881)&gt;0,"ITAU",IF(AND(TRIM(UPPER($I1881))="CONTRATUAL",ISNUMBER(SEARCH("INDIVIDUAL",SUBSTITUTE(UPPER($D1881)," ","")))),"PREMIUM FREE",""))))</f>
        <v/>
      </c>
    </row>
    <row r="1882">
      <c r="AC1882">
        <f>IF($C1882="","",IF(COUNTIF('Códigos Santander (ref)'!$A$2:$A$79,$C1882)&gt;0,"SANTANDER",IF(COUNTIF('Códigos Itaú (ref)'!$A$2:$A$44,$C1882)&gt;0,"ITAU",IF(AND(TRIM(UPPER($I1882))="CONTRATUAL",ISNUMBER(SEARCH("INDIVIDUAL",SUBSTITUTE(UPPER($D1882)," ","")))),"PREMIUM FREE",""))))</f>
        <v/>
      </c>
    </row>
    <row r="1883">
      <c r="AC1883">
        <f>IF($C1883="","",IF(COUNTIF('Códigos Santander (ref)'!$A$2:$A$79,$C1883)&gt;0,"SANTANDER",IF(COUNTIF('Códigos Itaú (ref)'!$A$2:$A$44,$C1883)&gt;0,"ITAU",IF(AND(TRIM(UPPER($I1883))="CONTRATUAL",ISNUMBER(SEARCH("INDIVIDUAL",SUBSTITUTE(UPPER($D1883)," ","")))),"PREMIUM FREE",""))))</f>
        <v/>
      </c>
    </row>
    <row r="1884">
      <c r="AC1884">
        <f>IF($C1884="","",IF(COUNTIF('Códigos Santander (ref)'!$A$2:$A$79,$C1884)&gt;0,"SANTANDER",IF(COUNTIF('Códigos Itaú (ref)'!$A$2:$A$44,$C1884)&gt;0,"ITAU",IF(AND(TRIM(UPPER($I1884))="CONTRATUAL",ISNUMBER(SEARCH("INDIVIDUAL",SUBSTITUTE(UPPER($D1884)," ","")))),"PREMIUM FREE",""))))</f>
        <v/>
      </c>
    </row>
    <row r="1885">
      <c r="AC1885">
        <f>IF($C1885="","",IF(COUNTIF('Códigos Santander (ref)'!$A$2:$A$79,$C1885)&gt;0,"SANTANDER",IF(COUNTIF('Códigos Itaú (ref)'!$A$2:$A$44,$C1885)&gt;0,"ITAU",IF(AND(TRIM(UPPER($I1885))="CONTRATUAL",ISNUMBER(SEARCH("INDIVIDUAL",SUBSTITUTE(UPPER($D1885)," ","")))),"PREMIUM FREE",""))))</f>
        <v/>
      </c>
    </row>
    <row r="1886">
      <c r="AC1886">
        <f>IF($C1886="","",IF(COUNTIF('Códigos Santander (ref)'!$A$2:$A$79,$C1886)&gt;0,"SANTANDER",IF(COUNTIF('Códigos Itaú (ref)'!$A$2:$A$44,$C1886)&gt;0,"ITAU",IF(AND(TRIM(UPPER($I1886))="CONTRATUAL",ISNUMBER(SEARCH("INDIVIDUAL",SUBSTITUTE(UPPER($D1886)," ","")))),"PREMIUM FREE",""))))</f>
        <v/>
      </c>
    </row>
    <row r="1887">
      <c r="AC1887">
        <f>IF($C1887="","",IF(COUNTIF('Códigos Santander (ref)'!$A$2:$A$79,$C1887)&gt;0,"SANTANDER",IF(COUNTIF('Códigos Itaú (ref)'!$A$2:$A$44,$C1887)&gt;0,"ITAU",IF(AND(TRIM(UPPER($I1887))="CONTRATUAL",ISNUMBER(SEARCH("INDIVIDUAL",SUBSTITUTE(UPPER($D1887)," ","")))),"PREMIUM FREE",""))))</f>
        <v/>
      </c>
    </row>
    <row r="1888">
      <c r="AC1888">
        <f>IF($C1888="","",IF(COUNTIF('Códigos Santander (ref)'!$A$2:$A$79,$C1888)&gt;0,"SANTANDER",IF(COUNTIF('Códigos Itaú (ref)'!$A$2:$A$44,$C1888)&gt;0,"ITAU",IF(AND(TRIM(UPPER($I1888))="CONTRATUAL",ISNUMBER(SEARCH("INDIVIDUAL",SUBSTITUTE(UPPER($D1888)," ","")))),"PREMIUM FREE",""))))</f>
        <v/>
      </c>
    </row>
    <row r="1889">
      <c r="AC1889">
        <f>IF($C1889="","",IF(COUNTIF('Códigos Santander (ref)'!$A$2:$A$79,$C1889)&gt;0,"SANTANDER",IF(COUNTIF('Códigos Itaú (ref)'!$A$2:$A$44,$C1889)&gt;0,"ITAU",IF(AND(TRIM(UPPER($I1889))="CONTRATUAL",ISNUMBER(SEARCH("INDIVIDUAL",SUBSTITUTE(UPPER($D1889)," ","")))),"PREMIUM FREE",""))))</f>
        <v/>
      </c>
    </row>
    <row r="1890">
      <c r="AC1890">
        <f>IF($C1890="","",IF(COUNTIF('Códigos Santander (ref)'!$A$2:$A$79,$C1890)&gt;0,"SANTANDER",IF(COUNTIF('Códigos Itaú (ref)'!$A$2:$A$44,$C1890)&gt;0,"ITAU",IF(AND(TRIM(UPPER($I1890))="CONTRATUAL",ISNUMBER(SEARCH("INDIVIDUAL",SUBSTITUTE(UPPER($D1890)," ","")))),"PREMIUM FREE",""))))</f>
        <v/>
      </c>
    </row>
    <row r="1891">
      <c r="AC1891">
        <f>IF($C1891="","",IF(COUNTIF('Códigos Santander (ref)'!$A$2:$A$79,$C1891)&gt;0,"SANTANDER",IF(COUNTIF('Códigos Itaú (ref)'!$A$2:$A$44,$C1891)&gt;0,"ITAU",IF(AND(TRIM(UPPER($I1891))="CONTRATUAL",ISNUMBER(SEARCH("INDIVIDUAL",SUBSTITUTE(UPPER($D1891)," ","")))),"PREMIUM FREE",""))))</f>
        <v/>
      </c>
    </row>
    <row r="1892">
      <c r="AC1892">
        <f>IF($C1892="","",IF(COUNTIF('Códigos Santander (ref)'!$A$2:$A$79,$C1892)&gt;0,"SANTANDER",IF(COUNTIF('Códigos Itaú (ref)'!$A$2:$A$44,$C1892)&gt;0,"ITAU",IF(AND(TRIM(UPPER($I1892))="CONTRATUAL",ISNUMBER(SEARCH("INDIVIDUAL",SUBSTITUTE(UPPER($D1892)," ","")))),"PREMIUM FREE",""))))</f>
        <v/>
      </c>
    </row>
    <row r="1893">
      <c r="AC1893">
        <f>IF($C1893="","",IF(COUNTIF('Códigos Santander (ref)'!$A$2:$A$79,$C1893)&gt;0,"SANTANDER",IF(COUNTIF('Códigos Itaú (ref)'!$A$2:$A$44,$C1893)&gt;0,"ITAU",IF(AND(TRIM(UPPER($I1893))="CONTRATUAL",ISNUMBER(SEARCH("INDIVIDUAL",SUBSTITUTE(UPPER($D1893)," ","")))),"PREMIUM FREE",""))))</f>
        <v/>
      </c>
    </row>
    <row r="1894">
      <c r="AC1894">
        <f>IF($C1894="","",IF(COUNTIF('Códigos Santander (ref)'!$A$2:$A$79,$C1894)&gt;0,"SANTANDER",IF(COUNTIF('Códigos Itaú (ref)'!$A$2:$A$44,$C1894)&gt;0,"ITAU",IF(AND(TRIM(UPPER($I1894))="CONTRATUAL",ISNUMBER(SEARCH("INDIVIDUAL",SUBSTITUTE(UPPER($D1894)," ","")))),"PREMIUM FREE",""))))</f>
        <v/>
      </c>
    </row>
    <row r="1895">
      <c r="AC1895">
        <f>IF($C1895="","",IF(COUNTIF('Códigos Santander (ref)'!$A$2:$A$79,$C1895)&gt;0,"SANTANDER",IF(COUNTIF('Códigos Itaú (ref)'!$A$2:$A$44,$C1895)&gt;0,"ITAU",IF(AND(TRIM(UPPER($I1895))="CONTRATUAL",ISNUMBER(SEARCH("INDIVIDUAL",SUBSTITUTE(UPPER($D1895)," ","")))),"PREMIUM FREE",""))))</f>
        <v/>
      </c>
    </row>
    <row r="1896">
      <c r="AC1896">
        <f>IF($C1896="","",IF(COUNTIF('Códigos Santander (ref)'!$A$2:$A$79,$C1896)&gt;0,"SANTANDER",IF(COUNTIF('Códigos Itaú (ref)'!$A$2:$A$44,$C1896)&gt;0,"ITAU",IF(AND(TRIM(UPPER($I1896))="CONTRATUAL",ISNUMBER(SEARCH("INDIVIDUAL",SUBSTITUTE(UPPER($D1896)," ","")))),"PREMIUM FREE",""))))</f>
        <v/>
      </c>
    </row>
    <row r="1897">
      <c r="AC1897">
        <f>IF($C1897="","",IF(COUNTIF('Códigos Santander (ref)'!$A$2:$A$79,$C1897)&gt;0,"SANTANDER",IF(COUNTIF('Códigos Itaú (ref)'!$A$2:$A$44,$C1897)&gt;0,"ITAU",IF(AND(TRIM(UPPER($I1897))="CONTRATUAL",ISNUMBER(SEARCH("INDIVIDUAL",SUBSTITUTE(UPPER($D1897)," ","")))),"PREMIUM FREE",""))))</f>
        <v/>
      </c>
    </row>
    <row r="1898">
      <c r="AC1898">
        <f>IF($C1898="","",IF(COUNTIF('Códigos Santander (ref)'!$A$2:$A$79,$C1898)&gt;0,"SANTANDER",IF(COUNTIF('Códigos Itaú (ref)'!$A$2:$A$44,$C1898)&gt;0,"ITAU",IF(AND(TRIM(UPPER($I1898))="CONTRATUAL",ISNUMBER(SEARCH("INDIVIDUAL",SUBSTITUTE(UPPER($D1898)," ","")))),"PREMIUM FREE",""))))</f>
        <v/>
      </c>
    </row>
    <row r="1899">
      <c r="AC1899">
        <f>IF($C1899="","",IF(COUNTIF('Códigos Santander (ref)'!$A$2:$A$79,$C1899)&gt;0,"SANTANDER",IF(COUNTIF('Códigos Itaú (ref)'!$A$2:$A$44,$C1899)&gt;0,"ITAU",IF(AND(TRIM(UPPER($I1899))="CONTRATUAL",ISNUMBER(SEARCH("INDIVIDUAL",SUBSTITUTE(UPPER($D1899)," ","")))),"PREMIUM FREE",""))))</f>
        <v/>
      </c>
    </row>
    <row r="1900">
      <c r="AC1900">
        <f>IF($C1900="","",IF(COUNTIF('Códigos Santander (ref)'!$A$2:$A$79,$C1900)&gt;0,"SANTANDER",IF(COUNTIF('Códigos Itaú (ref)'!$A$2:$A$44,$C1900)&gt;0,"ITAU",IF(AND(TRIM(UPPER($I1900))="CONTRATUAL",ISNUMBER(SEARCH("INDIVIDUAL",SUBSTITUTE(UPPER($D1900)," ","")))),"PREMIUM FREE",""))))</f>
        <v/>
      </c>
    </row>
    <row r="1901">
      <c r="AC1901">
        <f>IF($C1901="","",IF(COUNTIF('Códigos Santander (ref)'!$A$2:$A$79,$C1901)&gt;0,"SANTANDER",IF(COUNTIF('Códigos Itaú (ref)'!$A$2:$A$44,$C1901)&gt;0,"ITAU",IF(AND(TRIM(UPPER($I1901))="CONTRATUAL",ISNUMBER(SEARCH("INDIVIDUAL",SUBSTITUTE(UPPER($D1901)," ","")))),"PREMIUM FREE",""))))</f>
        <v/>
      </c>
    </row>
    <row r="1902">
      <c r="AC1902">
        <f>IF($C1902="","",IF(COUNTIF('Códigos Santander (ref)'!$A$2:$A$79,$C1902)&gt;0,"SANTANDER",IF(COUNTIF('Códigos Itaú (ref)'!$A$2:$A$44,$C1902)&gt;0,"ITAU",IF(AND(TRIM(UPPER($I1902))="CONTRATUAL",ISNUMBER(SEARCH("INDIVIDUAL",SUBSTITUTE(UPPER($D1902)," ","")))),"PREMIUM FREE",""))))</f>
        <v/>
      </c>
    </row>
    <row r="1903">
      <c r="AC1903">
        <f>IF($C1903="","",IF(COUNTIF('Códigos Santander (ref)'!$A$2:$A$79,$C1903)&gt;0,"SANTANDER",IF(COUNTIF('Códigos Itaú (ref)'!$A$2:$A$44,$C1903)&gt;0,"ITAU",IF(AND(TRIM(UPPER($I1903))="CONTRATUAL",ISNUMBER(SEARCH("INDIVIDUAL",SUBSTITUTE(UPPER($D1903)," ","")))),"PREMIUM FREE",""))))</f>
        <v/>
      </c>
    </row>
    <row r="1904">
      <c r="AC1904">
        <f>IF($C1904="","",IF(COUNTIF('Códigos Santander (ref)'!$A$2:$A$79,$C1904)&gt;0,"SANTANDER",IF(COUNTIF('Códigos Itaú (ref)'!$A$2:$A$44,$C1904)&gt;0,"ITAU",IF(AND(TRIM(UPPER($I1904))="CONTRATUAL",ISNUMBER(SEARCH("INDIVIDUAL",SUBSTITUTE(UPPER($D1904)," ","")))),"PREMIUM FREE",""))))</f>
        <v/>
      </c>
    </row>
    <row r="1905">
      <c r="AC1905">
        <f>IF($C1905="","",IF(COUNTIF('Códigos Santander (ref)'!$A$2:$A$79,$C1905)&gt;0,"SANTANDER",IF(COUNTIF('Códigos Itaú (ref)'!$A$2:$A$44,$C1905)&gt;0,"ITAU",IF(AND(TRIM(UPPER($I1905))="CONTRATUAL",ISNUMBER(SEARCH("INDIVIDUAL",SUBSTITUTE(UPPER($D1905)," ","")))),"PREMIUM FREE",""))))</f>
        <v/>
      </c>
    </row>
    <row r="1906">
      <c r="AC1906">
        <f>IF($C1906="","",IF(COUNTIF('Códigos Santander (ref)'!$A$2:$A$79,$C1906)&gt;0,"SANTANDER",IF(COUNTIF('Códigos Itaú (ref)'!$A$2:$A$44,$C1906)&gt;0,"ITAU",IF(AND(TRIM(UPPER($I1906))="CONTRATUAL",ISNUMBER(SEARCH("INDIVIDUAL",SUBSTITUTE(UPPER($D1906)," ","")))),"PREMIUM FREE",""))))</f>
        <v/>
      </c>
    </row>
    <row r="1907">
      <c r="AC1907">
        <f>IF($C1907="","",IF(COUNTIF('Códigos Santander (ref)'!$A$2:$A$79,$C1907)&gt;0,"SANTANDER",IF(COUNTIF('Códigos Itaú (ref)'!$A$2:$A$44,$C1907)&gt;0,"ITAU",IF(AND(TRIM(UPPER($I1907))="CONTRATUAL",ISNUMBER(SEARCH("INDIVIDUAL",SUBSTITUTE(UPPER($D1907)," ","")))),"PREMIUM FREE",""))))</f>
        <v/>
      </c>
    </row>
    <row r="1908">
      <c r="AC1908">
        <f>IF($C1908="","",IF(COUNTIF('Códigos Santander (ref)'!$A$2:$A$79,$C1908)&gt;0,"SANTANDER",IF(COUNTIF('Códigos Itaú (ref)'!$A$2:$A$44,$C1908)&gt;0,"ITAU",IF(AND(TRIM(UPPER($I1908))="CONTRATUAL",ISNUMBER(SEARCH("INDIVIDUAL",SUBSTITUTE(UPPER($D1908)," ","")))),"PREMIUM FREE",""))))</f>
        <v/>
      </c>
    </row>
    <row r="1909">
      <c r="AC1909">
        <f>IF($C1909="","",IF(COUNTIF('Códigos Santander (ref)'!$A$2:$A$79,$C1909)&gt;0,"SANTANDER",IF(COUNTIF('Códigos Itaú (ref)'!$A$2:$A$44,$C1909)&gt;0,"ITAU",IF(AND(TRIM(UPPER($I1909))="CONTRATUAL",ISNUMBER(SEARCH("INDIVIDUAL",SUBSTITUTE(UPPER($D1909)," ","")))),"PREMIUM FREE",""))))</f>
        <v/>
      </c>
    </row>
    <row r="1910">
      <c r="AC1910">
        <f>IF($C1910="","",IF(COUNTIF('Códigos Santander (ref)'!$A$2:$A$79,$C1910)&gt;0,"SANTANDER",IF(COUNTIF('Códigos Itaú (ref)'!$A$2:$A$44,$C1910)&gt;0,"ITAU",IF(AND(TRIM(UPPER($I1910))="CONTRATUAL",ISNUMBER(SEARCH("INDIVIDUAL",SUBSTITUTE(UPPER($D1910)," ","")))),"PREMIUM FREE",""))))</f>
        <v/>
      </c>
    </row>
    <row r="1911">
      <c r="AC1911">
        <f>IF($C1911="","",IF(COUNTIF('Códigos Santander (ref)'!$A$2:$A$79,$C1911)&gt;0,"SANTANDER",IF(COUNTIF('Códigos Itaú (ref)'!$A$2:$A$44,$C1911)&gt;0,"ITAU",IF(AND(TRIM(UPPER($I1911))="CONTRATUAL",ISNUMBER(SEARCH("INDIVIDUAL",SUBSTITUTE(UPPER($D1911)," ","")))),"PREMIUM FREE",""))))</f>
        <v/>
      </c>
    </row>
    <row r="1912">
      <c r="AC1912">
        <f>IF($C1912="","",IF(COUNTIF('Códigos Santander (ref)'!$A$2:$A$79,$C1912)&gt;0,"SANTANDER",IF(COUNTIF('Códigos Itaú (ref)'!$A$2:$A$44,$C1912)&gt;0,"ITAU",IF(AND(TRIM(UPPER($I1912))="CONTRATUAL",ISNUMBER(SEARCH("INDIVIDUAL",SUBSTITUTE(UPPER($D1912)," ","")))),"PREMIUM FREE",""))))</f>
        <v/>
      </c>
    </row>
    <row r="1913">
      <c r="AC1913">
        <f>IF($C1913="","",IF(COUNTIF('Códigos Santander (ref)'!$A$2:$A$79,$C1913)&gt;0,"SANTANDER",IF(COUNTIF('Códigos Itaú (ref)'!$A$2:$A$44,$C1913)&gt;0,"ITAU",IF(AND(TRIM(UPPER($I1913))="CONTRATUAL",ISNUMBER(SEARCH("INDIVIDUAL",SUBSTITUTE(UPPER($D1913)," ","")))),"PREMIUM FREE",""))))</f>
        <v/>
      </c>
    </row>
    <row r="1914">
      <c r="AC1914">
        <f>IF($C1914="","",IF(COUNTIF('Códigos Santander (ref)'!$A$2:$A$79,$C1914)&gt;0,"SANTANDER",IF(COUNTIF('Códigos Itaú (ref)'!$A$2:$A$44,$C1914)&gt;0,"ITAU",IF(AND(TRIM(UPPER($I1914))="CONTRATUAL",ISNUMBER(SEARCH("INDIVIDUAL",SUBSTITUTE(UPPER($D1914)," ","")))),"PREMIUM FREE",""))))</f>
        <v/>
      </c>
    </row>
    <row r="1915">
      <c r="AC1915">
        <f>IF($C1915="","",IF(COUNTIF('Códigos Santander (ref)'!$A$2:$A$79,$C1915)&gt;0,"SANTANDER",IF(COUNTIF('Códigos Itaú (ref)'!$A$2:$A$44,$C1915)&gt;0,"ITAU",IF(AND(TRIM(UPPER($I1915))="CONTRATUAL",ISNUMBER(SEARCH("INDIVIDUAL",SUBSTITUTE(UPPER($D1915)," ","")))),"PREMIUM FREE",""))))</f>
        <v/>
      </c>
    </row>
    <row r="1916">
      <c r="AC1916">
        <f>IF($C1916="","",IF(COUNTIF('Códigos Santander (ref)'!$A$2:$A$79,$C1916)&gt;0,"SANTANDER",IF(COUNTIF('Códigos Itaú (ref)'!$A$2:$A$44,$C1916)&gt;0,"ITAU",IF(AND(TRIM(UPPER($I1916))="CONTRATUAL",ISNUMBER(SEARCH("INDIVIDUAL",SUBSTITUTE(UPPER($D1916)," ","")))),"PREMIUM FREE",""))))</f>
        <v/>
      </c>
    </row>
    <row r="1917">
      <c r="AC1917">
        <f>IF($C1917="","",IF(COUNTIF('Códigos Santander (ref)'!$A$2:$A$79,$C1917)&gt;0,"SANTANDER",IF(COUNTIF('Códigos Itaú (ref)'!$A$2:$A$44,$C1917)&gt;0,"ITAU",IF(AND(TRIM(UPPER($I1917))="CONTRATUAL",ISNUMBER(SEARCH("INDIVIDUAL",SUBSTITUTE(UPPER($D1917)," ","")))),"PREMIUM FREE",""))))</f>
        <v/>
      </c>
    </row>
    <row r="1918">
      <c r="AC1918">
        <f>IF($C1918="","",IF(COUNTIF('Códigos Santander (ref)'!$A$2:$A$79,$C1918)&gt;0,"SANTANDER",IF(COUNTIF('Códigos Itaú (ref)'!$A$2:$A$44,$C1918)&gt;0,"ITAU",IF(AND(TRIM(UPPER($I1918))="CONTRATUAL",ISNUMBER(SEARCH("INDIVIDUAL",SUBSTITUTE(UPPER($D1918)," ","")))),"PREMIUM FREE",""))))</f>
        <v/>
      </c>
    </row>
    <row r="1919">
      <c r="AC1919">
        <f>IF($C1919="","",IF(COUNTIF('Códigos Santander (ref)'!$A$2:$A$79,$C1919)&gt;0,"SANTANDER",IF(COUNTIF('Códigos Itaú (ref)'!$A$2:$A$44,$C1919)&gt;0,"ITAU",IF(AND(TRIM(UPPER($I1919))="CONTRATUAL",ISNUMBER(SEARCH("INDIVIDUAL",SUBSTITUTE(UPPER($D1919)," ","")))),"PREMIUM FREE",""))))</f>
        <v/>
      </c>
    </row>
    <row r="1920">
      <c r="AC1920">
        <f>IF($C1920="","",IF(COUNTIF('Códigos Santander (ref)'!$A$2:$A$79,$C1920)&gt;0,"SANTANDER",IF(COUNTIF('Códigos Itaú (ref)'!$A$2:$A$44,$C1920)&gt;0,"ITAU",IF(AND(TRIM(UPPER($I1920))="CONTRATUAL",ISNUMBER(SEARCH("INDIVIDUAL",SUBSTITUTE(UPPER($D1920)," ","")))),"PREMIUM FREE",""))))</f>
        <v/>
      </c>
    </row>
    <row r="1921">
      <c r="AC1921">
        <f>IF($C1921="","",IF(COUNTIF('Códigos Santander (ref)'!$A$2:$A$79,$C1921)&gt;0,"SANTANDER",IF(COUNTIF('Códigos Itaú (ref)'!$A$2:$A$44,$C1921)&gt;0,"ITAU",IF(AND(TRIM(UPPER($I1921))="CONTRATUAL",ISNUMBER(SEARCH("INDIVIDUAL",SUBSTITUTE(UPPER($D1921)," ","")))),"PREMIUM FREE",""))))</f>
        <v/>
      </c>
    </row>
    <row r="1922">
      <c r="AC1922">
        <f>IF($C1922="","",IF(COUNTIF('Códigos Santander (ref)'!$A$2:$A$79,$C1922)&gt;0,"SANTANDER",IF(COUNTIF('Códigos Itaú (ref)'!$A$2:$A$44,$C1922)&gt;0,"ITAU",IF(AND(TRIM(UPPER($I1922))="CONTRATUAL",ISNUMBER(SEARCH("INDIVIDUAL",SUBSTITUTE(UPPER($D1922)," ","")))),"PREMIUM FREE",""))))</f>
        <v/>
      </c>
    </row>
    <row r="1923">
      <c r="AC1923">
        <f>IF($C1923="","",IF(COUNTIF('Códigos Santander (ref)'!$A$2:$A$79,$C1923)&gt;0,"SANTANDER",IF(COUNTIF('Códigos Itaú (ref)'!$A$2:$A$44,$C1923)&gt;0,"ITAU",IF(AND(TRIM(UPPER($I1923))="CONTRATUAL",ISNUMBER(SEARCH("INDIVIDUAL",SUBSTITUTE(UPPER($D1923)," ","")))),"PREMIUM FREE",""))))</f>
        <v/>
      </c>
    </row>
    <row r="1924">
      <c r="AC1924">
        <f>IF($C1924="","",IF(COUNTIF('Códigos Santander (ref)'!$A$2:$A$79,$C1924)&gt;0,"SANTANDER",IF(COUNTIF('Códigos Itaú (ref)'!$A$2:$A$44,$C1924)&gt;0,"ITAU",IF(AND(TRIM(UPPER($I1924))="CONTRATUAL",ISNUMBER(SEARCH("INDIVIDUAL",SUBSTITUTE(UPPER($D1924)," ","")))),"PREMIUM FREE",""))))</f>
        <v/>
      </c>
    </row>
    <row r="1925">
      <c r="AC1925">
        <f>IF($C1925="","",IF(COUNTIF('Códigos Santander (ref)'!$A$2:$A$79,$C1925)&gt;0,"SANTANDER",IF(COUNTIF('Códigos Itaú (ref)'!$A$2:$A$44,$C1925)&gt;0,"ITAU",IF(AND(TRIM(UPPER($I1925))="CONTRATUAL",ISNUMBER(SEARCH("INDIVIDUAL",SUBSTITUTE(UPPER($D1925)," ","")))),"PREMIUM FREE",""))))</f>
        <v/>
      </c>
    </row>
    <row r="1926">
      <c r="AC1926">
        <f>IF($C1926="","",IF(COUNTIF('Códigos Santander (ref)'!$A$2:$A$79,$C1926)&gt;0,"SANTANDER",IF(COUNTIF('Códigos Itaú (ref)'!$A$2:$A$44,$C1926)&gt;0,"ITAU",IF(AND(TRIM(UPPER($I1926))="CONTRATUAL",ISNUMBER(SEARCH("INDIVIDUAL",SUBSTITUTE(UPPER($D1926)," ","")))),"PREMIUM FREE",""))))</f>
        <v/>
      </c>
    </row>
    <row r="1927">
      <c r="AC1927">
        <f>IF($C1927="","",IF(COUNTIF('Códigos Santander (ref)'!$A$2:$A$79,$C1927)&gt;0,"SANTANDER",IF(COUNTIF('Códigos Itaú (ref)'!$A$2:$A$44,$C1927)&gt;0,"ITAU",IF(AND(TRIM(UPPER($I1927))="CONTRATUAL",ISNUMBER(SEARCH("INDIVIDUAL",SUBSTITUTE(UPPER($D1927)," ","")))),"PREMIUM FREE",""))))</f>
        <v/>
      </c>
    </row>
    <row r="1928">
      <c r="AC1928">
        <f>IF($C1928="","",IF(COUNTIF('Códigos Santander (ref)'!$A$2:$A$79,$C1928)&gt;0,"SANTANDER",IF(COUNTIF('Códigos Itaú (ref)'!$A$2:$A$44,$C1928)&gt;0,"ITAU",IF(AND(TRIM(UPPER($I1928))="CONTRATUAL",ISNUMBER(SEARCH("INDIVIDUAL",SUBSTITUTE(UPPER($D1928)," ","")))),"PREMIUM FREE",""))))</f>
        <v/>
      </c>
    </row>
    <row r="1929">
      <c r="AC1929">
        <f>IF($C1929="","",IF(COUNTIF('Códigos Santander (ref)'!$A$2:$A$79,$C1929)&gt;0,"SANTANDER",IF(COUNTIF('Códigos Itaú (ref)'!$A$2:$A$44,$C1929)&gt;0,"ITAU",IF(AND(TRIM(UPPER($I1929))="CONTRATUAL",ISNUMBER(SEARCH("INDIVIDUAL",SUBSTITUTE(UPPER($D1929)," ","")))),"PREMIUM FREE",""))))</f>
        <v/>
      </c>
    </row>
    <row r="1930">
      <c r="AC1930">
        <f>IF($C1930="","",IF(COUNTIF('Códigos Santander (ref)'!$A$2:$A$79,$C1930)&gt;0,"SANTANDER",IF(COUNTIF('Códigos Itaú (ref)'!$A$2:$A$44,$C1930)&gt;0,"ITAU",IF(AND(TRIM(UPPER($I1930))="CONTRATUAL",ISNUMBER(SEARCH("INDIVIDUAL",SUBSTITUTE(UPPER($D1930)," ","")))),"PREMIUM FREE",""))))</f>
        <v/>
      </c>
    </row>
    <row r="1931">
      <c r="AC1931">
        <f>IF($C1931="","",IF(COUNTIF('Códigos Santander (ref)'!$A$2:$A$79,$C1931)&gt;0,"SANTANDER",IF(COUNTIF('Códigos Itaú (ref)'!$A$2:$A$44,$C1931)&gt;0,"ITAU",IF(AND(TRIM(UPPER($I1931))="CONTRATUAL",ISNUMBER(SEARCH("INDIVIDUAL",SUBSTITUTE(UPPER($D1931)," ","")))),"PREMIUM FREE",""))))</f>
        <v/>
      </c>
    </row>
    <row r="1932">
      <c r="AC1932">
        <f>IF($C1932="","",IF(COUNTIF('Códigos Santander (ref)'!$A$2:$A$79,$C1932)&gt;0,"SANTANDER",IF(COUNTIF('Códigos Itaú (ref)'!$A$2:$A$44,$C1932)&gt;0,"ITAU",IF(AND(TRIM(UPPER($I1932))="CONTRATUAL",ISNUMBER(SEARCH("INDIVIDUAL",SUBSTITUTE(UPPER($D1932)," ","")))),"PREMIUM FREE",""))))</f>
        <v/>
      </c>
    </row>
    <row r="1933">
      <c r="AC1933">
        <f>IF($C1933="","",IF(COUNTIF('Códigos Santander (ref)'!$A$2:$A$79,$C1933)&gt;0,"SANTANDER",IF(COUNTIF('Códigos Itaú (ref)'!$A$2:$A$44,$C1933)&gt;0,"ITAU",IF(AND(TRIM(UPPER($I1933))="CONTRATUAL",ISNUMBER(SEARCH("INDIVIDUAL",SUBSTITUTE(UPPER($D1933)," ","")))),"PREMIUM FREE",""))))</f>
        <v/>
      </c>
    </row>
    <row r="1934">
      <c r="AC1934">
        <f>IF($C1934="","",IF(COUNTIF('Códigos Santander (ref)'!$A$2:$A$79,$C1934)&gt;0,"SANTANDER",IF(COUNTIF('Códigos Itaú (ref)'!$A$2:$A$44,$C1934)&gt;0,"ITAU",IF(AND(TRIM(UPPER($I1934))="CONTRATUAL",ISNUMBER(SEARCH("INDIVIDUAL",SUBSTITUTE(UPPER($D1934)," ","")))),"PREMIUM FREE",""))))</f>
        <v/>
      </c>
    </row>
    <row r="1935">
      <c r="AC1935">
        <f>IF($C1935="","",IF(COUNTIF('Códigos Santander (ref)'!$A$2:$A$79,$C1935)&gt;0,"SANTANDER",IF(COUNTIF('Códigos Itaú (ref)'!$A$2:$A$44,$C1935)&gt;0,"ITAU",IF(AND(TRIM(UPPER($I1935))="CONTRATUAL",ISNUMBER(SEARCH("INDIVIDUAL",SUBSTITUTE(UPPER($D1935)," ","")))),"PREMIUM FREE",""))))</f>
        <v/>
      </c>
    </row>
    <row r="1936">
      <c r="AC1936">
        <f>IF($C1936="","",IF(COUNTIF('Códigos Santander (ref)'!$A$2:$A$79,$C1936)&gt;0,"SANTANDER",IF(COUNTIF('Códigos Itaú (ref)'!$A$2:$A$44,$C1936)&gt;0,"ITAU",IF(AND(TRIM(UPPER($I1936))="CONTRATUAL",ISNUMBER(SEARCH("INDIVIDUAL",SUBSTITUTE(UPPER($D1936)," ","")))),"PREMIUM FREE",""))))</f>
        <v/>
      </c>
    </row>
    <row r="1937">
      <c r="AC1937">
        <f>IF($C1937="","",IF(COUNTIF('Códigos Santander (ref)'!$A$2:$A$79,$C1937)&gt;0,"SANTANDER",IF(COUNTIF('Códigos Itaú (ref)'!$A$2:$A$44,$C1937)&gt;0,"ITAU",IF(AND(TRIM(UPPER($I1937))="CONTRATUAL",ISNUMBER(SEARCH("INDIVIDUAL",SUBSTITUTE(UPPER($D1937)," ","")))),"PREMIUM FREE",""))))</f>
        <v/>
      </c>
    </row>
    <row r="1938">
      <c r="AC1938">
        <f>IF($C1938="","",IF(COUNTIF('Códigos Santander (ref)'!$A$2:$A$79,$C1938)&gt;0,"SANTANDER",IF(COUNTIF('Códigos Itaú (ref)'!$A$2:$A$44,$C1938)&gt;0,"ITAU",IF(AND(TRIM(UPPER($I1938))="CONTRATUAL",ISNUMBER(SEARCH("INDIVIDUAL",SUBSTITUTE(UPPER($D1938)," ","")))),"PREMIUM FREE",""))))</f>
        <v/>
      </c>
    </row>
    <row r="1939">
      <c r="AC1939">
        <f>IF($C1939="","",IF(COUNTIF('Códigos Santander (ref)'!$A$2:$A$79,$C1939)&gt;0,"SANTANDER",IF(COUNTIF('Códigos Itaú (ref)'!$A$2:$A$44,$C1939)&gt;0,"ITAU",IF(AND(TRIM(UPPER($I1939))="CONTRATUAL",ISNUMBER(SEARCH("INDIVIDUAL",SUBSTITUTE(UPPER($D1939)," ","")))),"PREMIUM FREE",""))))</f>
        <v/>
      </c>
    </row>
    <row r="1940">
      <c r="AC1940">
        <f>IF($C1940="","",IF(COUNTIF('Códigos Santander (ref)'!$A$2:$A$79,$C1940)&gt;0,"SANTANDER",IF(COUNTIF('Códigos Itaú (ref)'!$A$2:$A$44,$C1940)&gt;0,"ITAU",IF(AND(TRIM(UPPER($I1940))="CONTRATUAL",ISNUMBER(SEARCH("INDIVIDUAL",SUBSTITUTE(UPPER($D1940)," ","")))),"PREMIUM FREE",""))))</f>
        <v/>
      </c>
    </row>
    <row r="1941">
      <c r="AC1941">
        <f>IF($C1941="","",IF(COUNTIF('Códigos Santander (ref)'!$A$2:$A$79,$C1941)&gt;0,"SANTANDER",IF(COUNTIF('Códigos Itaú (ref)'!$A$2:$A$44,$C1941)&gt;0,"ITAU",IF(AND(TRIM(UPPER($I1941))="CONTRATUAL",ISNUMBER(SEARCH("INDIVIDUAL",SUBSTITUTE(UPPER($D1941)," ","")))),"PREMIUM FREE",""))))</f>
        <v/>
      </c>
    </row>
    <row r="1942">
      <c r="AC1942">
        <f>IF($C1942="","",IF(COUNTIF('Códigos Santander (ref)'!$A$2:$A$79,$C1942)&gt;0,"SANTANDER",IF(COUNTIF('Códigos Itaú (ref)'!$A$2:$A$44,$C1942)&gt;0,"ITAU",IF(AND(TRIM(UPPER($I1942))="CONTRATUAL",ISNUMBER(SEARCH("INDIVIDUAL",SUBSTITUTE(UPPER($D1942)," ","")))),"PREMIUM FREE",""))))</f>
        <v/>
      </c>
    </row>
    <row r="1943">
      <c r="AC1943">
        <f>IF($C1943="","",IF(COUNTIF('Códigos Santander (ref)'!$A$2:$A$79,$C1943)&gt;0,"SANTANDER",IF(COUNTIF('Códigos Itaú (ref)'!$A$2:$A$44,$C1943)&gt;0,"ITAU",IF(AND(TRIM(UPPER($I1943))="CONTRATUAL",ISNUMBER(SEARCH("INDIVIDUAL",SUBSTITUTE(UPPER($D1943)," ","")))),"PREMIUM FREE",""))))</f>
        <v/>
      </c>
    </row>
    <row r="1944">
      <c r="AC1944">
        <f>IF($C1944="","",IF(COUNTIF('Códigos Santander (ref)'!$A$2:$A$79,$C1944)&gt;0,"SANTANDER",IF(COUNTIF('Códigos Itaú (ref)'!$A$2:$A$44,$C1944)&gt;0,"ITAU",IF(AND(TRIM(UPPER($I1944))="CONTRATUAL",ISNUMBER(SEARCH("INDIVIDUAL",SUBSTITUTE(UPPER($D1944)," ","")))),"PREMIUM FREE",""))))</f>
        <v/>
      </c>
    </row>
    <row r="1945">
      <c r="AC1945">
        <f>IF($C1945="","",IF(COUNTIF('Códigos Santander (ref)'!$A$2:$A$79,$C1945)&gt;0,"SANTANDER",IF(COUNTIF('Códigos Itaú (ref)'!$A$2:$A$44,$C1945)&gt;0,"ITAU",IF(AND(TRIM(UPPER($I1945))="CONTRATUAL",ISNUMBER(SEARCH("INDIVIDUAL",SUBSTITUTE(UPPER($D1945)," ","")))),"PREMIUM FREE",""))))</f>
        <v/>
      </c>
    </row>
    <row r="1946">
      <c r="AC1946">
        <f>IF($C1946="","",IF(COUNTIF('Códigos Santander (ref)'!$A$2:$A$79,$C1946)&gt;0,"SANTANDER",IF(COUNTIF('Códigos Itaú (ref)'!$A$2:$A$44,$C1946)&gt;0,"ITAU",IF(AND(TRIM(UPPER($I1946))="CONTRATUAL",ISNUMBER(SEARCH("INDIVIDUAL",SUBSTITUTE(UPPER($D1946)," ","")))),"PREMIUM FREE",""))))</f>
        <v/>
      </c>
    </row>
    <row r="1947">
      <c r="AC1947">
        <f>IF($C1947="","",IF(COUNTIF('Códigos Santander (ref)'!$A$2:$A$79,$C1947)&gt;0,"SANTANDER",IF(COUNTIF('Códigos Itaú (ref)'!$A$2:$A$44,$C1947)&gt;0,"ITAU",IF(AND(TRIM(UPPER($I1947))="CONTRATUAL",ISNUMBER(SEARCH("INDIVIDUAL",SUBSTITUTE(UPPER($D1947)," ","")))),"PREMIUM FREE",""))))</f>
        <v/>
      </c>
    </row>
    <row r="1948">
      <c r="AC1948">
        <f>IF($C1948="","",IF(COUNTIF('Códigos Santander (ref)'!$A$2:$A$79,$C1948)&gt;0,"SANTANDER",IF(COUNTIF('Códigos Itaú (ref)'!$A$2:$A$44,$C1948)&gt;0,"ITAU",IF(AND(TRIM(UPPER($I1948))="CONTRATUAL",ISNUMBER(SEARCH("INDIVIDUAL",SUBSTITUTE(UPPER($D1948)," ","")))),"PREMIUM FREE",""))))</f>
        <v/>
      </c>
    </row>
    <row r="1949">
      <c r="AC1949">
        <f>IF($C1949="","",IF(COUNTIF('Códigos Santander (ref)'!$A$2:$A$79,$C1949)&gt;0,"SANTANDER",IF(COUNTIF('Códigos Itaú (ref)'!$A$2:$A$44,$C1949)&gt;0,"ITAU",IF(AND(TRIM(UPPER($I1949))="CONTRATUAL",ISNUMBER(SEARCH("INDIVIDUAL",SUBSTITUTE(UPPER($D1949)," ","")))),"PREMIUM FREE",""))))</f>
        <v/>
      </c>
    </row>
    <row r="1950">
      <c r="AC1950">
        <f>IF($C1950="","",IF(COUNTIF('Códigos Santander (ref)'!$A$2:$A$79,$C1950)&gt;0,"SANTANDER",IF(COUNTIF('Códigos Itaú (ref)'!$A$2:$A$44,$C1950)&gt;0,"ITAU",IF(AND(TRIM(UPPER($I1950))="CONTRATUAL",ISNUMBER(SEARCH("INDIVIDUAL",SUBSTITUTE(UPPER($D1950)," ","")))),"PREMIUM FREE",""))))</f>
        <v/>
      </c>
    </row>
    <row r="1951">
      <c r="AC1951">
        <f>IF($C1951="","",IF(COUNTIF('Códigos Santander (ref)'!$A$2:$A$79,$C1951)&gt;0,"SANTANDER",IF(COUNTIF('Códigos Itaú (ref)'!$A$2:$A$44,$C1951)&gt;0,"ITAU",IF(AND(TRIM(UPPER($I1951))="CONTRATUAL",ISNUMBER(SEARCH("INDIVIDUAL",SUBSTITUTE(UPPER($D1951)," ","")))),"PREMIUM FREE",""))))</f>
        <v/>
      </c>
    </row>
    <row r="1952">
      <c r="AC1952">
        <f>IF($C1952="","",IF(COUNTIF('Códigos Santander (ref)'!$A$2:$A$79,$C1952)&gt;0,"SANTANDER",IF(COUNTIF('Códigos Itaú (ref)'!$A$2:$A$44,$C1952)&gt;0,"ITAU",IF(AND(TRIM(UPPER($I1952))="CONTRATUAL",ISNUMBER(SEARCH("INDIVIDUAL",SUBSTITUTE(UPPER($D1952)," ","")))),"PREMIUM FREE",""))))</f>
        <v/>
      </c>
    </row>
    <row r="1953">
      <c r="AC1953">
        <f>IF($C1953="","",IF(COUNTIF('Códigos Santander (ref)'!$A$2:$A$79,$C1953)&gt;0,"SANTANDER",IF(COUNTIF('Códigos Itaú (ref)'!$A$2:$A$44,$C1953)&gt;0,"ITAU",IF(AND(TRIM(UPPER($I1953))="CONTRATUAL",ISNUMBER(SEARCH("INDIVIDUAL",SUBSTITUTE(UPPER($D1953)," ","")))),"PREMIUM FREE",""))))</f>
        <v/>
      </c>
    </row>
    <row r="1954">
      <c r="AC1954">
        <f>IF($C1954="","",IF(COUNTIF('Códigos Santander (ref)'!$A$2:$A$79,$C1954)&gt;0,"SANTANDER",IF(COUNTIF('Códigos Itaú (ref)'!$A$2:$A$44,$C1954)&gt;0,"ITAU",IF(AND(TRIM(UPPER($I1954))="CONTRATUAL",ISNUMBER(SEARCH("INDIVIDUAL",SUBSTITUTE(UPPER($D1954)," ","")))),"PREMIUM FREE",""))))</f>
        <v/>
      </c>
    </row>
    <row r="1955">
      <c r="AC1955">
        <f>IF($C1955="","",IF(COUNTIF('Códigos Santander (ref)'!$A$2:$A$79,$C1955)&gt;0,"SANTANDER",IF(COUNTIF('Códigos Itaú (ref)'!$A$2:$A$44,$C1955)&gt;0,"ITAU",IF(AND(TRIM(UPPER($I1955))="CONTRATUAL",ISNUMBER(SEARCH("INDIVIDUAL",SUBSTITUTE(UPPER($D1955)," ","")))),"PREMIUM FREE",""))))</f>
        <v/>
      </c>
    </row>
    <row r="1956">
      <c r="AC1956">
        <f>IF($C1956="","",IF(COUNTIF('Códigos Santander (ref)'!$A$2:$A$79,$C1956)&gt;0,"SANTANDER",IF(COUNTIF('Códigos Itaú (ref)'!$A$2:$A$44,$C1956)&gt;0,"ITAU",IF(AND(TRIM(UPPER($I1956))="CONTRATUAL",ISNUMBER(SEARCH("INDIVIDUAL",SUBSTITUTE(UPPER($D1956)," ","")))),"PREMIUM FREE",""))))</f>
        <v/>
      </c>
    </row>
    <row r="1957">
      <c r="AC1957">
        <f>IF($C1957="","",IF(COUNTIF('Códigos Santander (ref)'!$A$2:$A$79,$C1957)&gt;0,"SANTANDER",IF(COUNTIF('Códigos Itaú (ref)'!$A$2:$A$44,$C1957)&gt;0,"ITAU",IF(AND(TRIM(UPPER($I1957))="CONTRATUAL",ISNUMBER(SEARCH("INDIVIDUAL",SUBSTITUTE(UPPER($D1957)," ","")))),"PREMIUM FREE",""))))</f>
        <v/>
      </c>
    </row>
    <row r="1958">
      <c r="AC1958">
        <f>IF($C1958="","",IF(COUNTIF('Códigos Santander (ref)'!$A$2:$A$79,$C1958)&gt;0,"SANTANDER",IF(COUNTIF('Códigos Itaú (ref)'!$A$2:$A$44,$C1958)&gt;0,"ITAU",IF(AND(TRIM(UPPER($I1958))="CONTRATUAL",ISNUMBER(SEARCH("INDIVIDUAL",SUBSTITUTE(UPPER($D1958)," ","")))),"PREMIUM FREE",""))))</f>
        <v/>
      </c>
    </row>
    <row r="1959">
      <c r="AC1959">
        <f>IF($C1959="","",IF(COUNTIF('Códigos Santander (ref)'!$A$2:$A$79,$C1959)&gt;0,"SANTANDER",IF(COUNTIF('Códigos Itaú (ref)'!$A$2:$A$44,$C1959)&gt;0,"ITAU",IF(AND(TRIM(UPPER($I1959))="CONTRATUAL",ISNUMBER(SEARCH("INDIVIDUAL",SUBSTITUTE(UPPER($D1959)," ","")))),"PREMIUM FREE",""))))</f>
        <v/>
      </c>
    </row>
    <row r="1960">
      <c r="AC1960">
        <f>IF($C1960="","",IF(COUNTIF('Códigos Santander (ref)'!$A$2:$A$79,$C1960)&gt;0,"SANTANDER",IF(COUNTIF('Códigos Itaú (ref)'!$A$2:$A$44,$C1960)&gt;0,"ITAU",IF(AND(TRIM(UPPER($I1960))="CONTRATUAL",ISNUMBER(SEARCH("INDIVIDUAL",SUBSTITUTE(UPPER($D1960)," ","")))),"PREMIUM FREE",""))))</f>
        <v/>
      </c>
    </row>
    <row r="1961">
      <c r="AC1961">
        <f>IF($C1961="","",IF(COUNTIF('Códigos Santander (ref)'!$A$2:$A$79,$C1961)&gt;0,"SANTANDER",IF(COUNTIF('Códigos Itaú (ref)'!$A$2:$A$44,$C1961)&gt;0,"ITAU",IF(AND(TRIM(UPPER($I1961))="CONTRATUAL",ISNUMBER(SEARCH("INDIVIDUAL",SUBSTITUTE(UPPER($D1961)," ","")))),"PREMIUM FREE",""))))</f>
        <v/>
      </c>
    </row>
    <row r="1962">
      <c r="AC1962">
        <f>IF($C1962="","",IF(COUNTIF('Códigos Santander (ref)'!$A$2:$A$79,$C1962)&gt;0,"SANTANDER",IF(COUNTIF('Códigos Itaú (ref)'!$A$2:$A$44,$C1962)&gt;0,"ITAU",IF(AND(TRIM(UPPER($I1962))="CONTRATUAL",ISNUMBER(SEARCH("INDIVIDUAL",SUBSTITUTE(UPPER($D1962)," ","")))),"PREMIUM FREE",""))))</f>
        <v/>
      </c>
    </row>
    <row r="1963">
      <c r="AC1963">
        <f>IF($C1963="","",IF(COUNTIF('Códigos Santander (ref)'!$A$2:$A$79,$C1963)&gt;0,"SANTANDER",IF(COUNTIF('Códigos Itaú (ref)'!$A$2:$A$44,$C1963)&gt;0,"ITAU",IF(AND(TRIM(UPPER($I1963))="CONTRATUAL",ISNUMBER(SEARCH("INDIVIDUAL",SUBSTITUTE(UPPER($D1963)," ","")))),"PREMIUM FREE",""))))</f>
        <v/>
      </c>
    </row>
    <row r="1964">
      <c r="AC1964">
        <f>IF($C1964="","",IF(COUNTIF('Códigos Santander (ref)'!$A$2:$A$79,$C1964)&gt;0,"SANTANDER",IF(COUNTIF('Códigos Itaú (ref)'!$A$2:$A$44,$C1964)&gt;0,"ITAU",IF(AND(TRIM(UPPER($I1964))="CONTRATUAL",ISNUMBER(SEARCH("INDIVIDUAL",SUBSTITUTE(UPPER($D1964)," ","")))),"PREMIUM FREE",""))))</f>
        <v/>
      </c>
    </row>
    <row r="1965">
      <c r="AC1965">
        <f>IF($C1965="","",IF(COUNTIF('Códigos Santander (ref)'!$A$2:$A$79,$C1965)&gt;0,"SANTANDER",IF(COUNTIF('Códigos Itaú (ref)'!$A$2:$A$44,$C1965)&gt;0,"ITAU",IF(AND(TRIM(UPPER($I1965))="CONTRATUAL",ISNUMBER(SEARCH("INDIVIDUAL",SUBSTITUTE(UPPER($D1965)," ","")))),"PREMIUM FREE",""))))</f>
        <v/>
      </c>
    </row>
    <row r="1966">
      <c r="AC1966">
        <f>IF($C1966="","",IF(COUNTIF('Códigos Santander (ref)'!$A$2:$A$79,$C1966)&gt;0,"SANTANDER",IF(COUNTIF('Códigos Itaú (ref)'!$A$2:$A$44,$C1966)&gt;0,"ITAU",IF(AND(TRIM(UPPER($I1966))="CONTRATUAL",ISNUMBER(SEARCH("INDIVIDUAL",SUBSTITUTE(UPPER($D1966)," ","")))),"PREMIUM FREE",""))))</f>
        <v/>
      </c>
    </row>
    <row r="1967">
      <c r="AC1967">
        <f>IF($C1967="","",IF(COUNTIF('Códigos Santander (ref)'!$A$2:$A$79,$C1967)&gt;0,"SANTANDER",IF(COUNTIF('Códigos Itaú (ref)'!$A$2:$A$44,$C1967)&gt;0,"ITAU",IF(AND(TRIM(UPPER($I1967))="CONTRATUAL",ISNUMBER(SEARCH("INDIVIDUAL",SUBSTITUTE(UPPER($D1967)," ","")))),"PREMIUM FREE",""))))</f>
        <v/>
      </c>
    </row>
    <row r="1968">
      <c r="AC1968">
        <f>IF($C1968="","",IF(COUNTIF('Códigos Santander (ref)'!$A$2:$A$79,$C1968)&gt;0,"SANTANDER",IF(COUNTIF('Códigos Itaú (ref)'!$A$2:$A$44,$C1968)&gt;0,"ITAU",IF(AND(TRIM(UPPER($I1968))="CONTRATUAL",ISNUMBER(SEARCH("INDIVIDUAL",SUBSTITUTE(UPPER($D1968)," ","")))),"PREMIUM FREE",""))))</f>
        <v/>
      </c>
    </row>
    <row r="1969">
      <c r="AC1969">
        <f>IF($C1969="","",IF(COUNTIF('Códigos Santander (ref)'!$A$2:$A$79,$C1969)&gt;0,"SANTANDER",IF(COUNTIF('Códigos Itaú (ref)'!$A$2:$A$44,$C1969)&gt;0,"ITAU",IF(AND(TRIM(UPPER($I1969))="CONTRATUAL",ISNUMBER(SEARCH("INDIVIDUAL",SUBSTITUTE(UPPER($D1969)," ","")))),"PREMIUM FREE",""))))</f>
        <v/>
      </c>
    </row>
    <row r="1970">
      <c r="AC1970">
        <f>IF($C1970="","",IF(COUNTIF('Códigos Santander (ref)'!$A$2:$A$79,$C1970)&gt;0,"SANTANDER",IF(COUNTIF('Códigos Itaú (ref)'!$A$2:$A$44,$C1970)&gt;0,"ITAU",IF(AND(TRIM(UPPER($I1970))="CONTRATUAL",ISNUMBER(SEARCH("INDIVIDUAL",SUBSTITUTE(UPPER($D1970)," ","")))),"PREMIUM FREE",""))))</f>
        <v/>
      </c>
    </row>
    <row r="1971">
      <c r="AC1971">
        <f>IF($C1971="","",IF(COUNTIF('Códigos Santander (ref)'!$A$2:$A$79,$C1971)&gt;0,"SANTANDER",IF(COUNTIF('Códigos Itaú (ref)'!$A$2:$A$44,$C1971)&gt;0,"ITAU",IF(AND(TRIM(UPPER($I1971))="CONTRATUAL",ISNUMBER(SEARCH("INDIVIDUAL",SUBSTITUTE(UPPER($D1971)," ","")))),"PREMIUM FREE",""))))</f>
        <v/>
      </c>
    </row>
    <row r="1972">
      <c r="AC1972">
        <f>IF($C1972="","",IF(COUNTIF('Códigos Santander (ref)'!$A$2:$A$79,$C1972)&gt;0,"SANTANDER",IF(COUNTIF('Códigos Itaú (ref)'!$A$2:$A$44,$C1972)&gt;0,"ITAU",IF(AND(TRIM(UPPER($I1972))="CONTRATUAL",ISNUMBER(SEARCH("INDIVIDUAL",SUBSTITUTE(UPPER($D1972)," ","")))),"PREMIUM FREE",""))))</f>
        <v/>
      </c>
    </row>
    <row r="1973">
      <c r="AC1973">
        <f>IF($C1973="","",IF(COUNTIF('Códigos Santander (ref)'!$A$2:$A$79,$C1973)&gt;0,"SANTANDER",IF(COUNTIF('Códigos Itaú (ref)'!$A$2:$A$44,$C1973)&gt;0,"ITAU",IF(AND(TRIM(UPPER($I1973))="CONTRATUAL",ISNUMBER(SEARCH("INDIVIDUAL",SUBSTITUTE(UPPER($D1973)," ","")))),"PREMIUM FREE",""))))</f>
        <v/>
      </c>
    </row>
    <row r="1974">
      <c r="AC1974">
        <f>IF($C1974="","",IF(COUNTIF('Códigos Santander (ref)'!$A$2:$A$79,$C1974)&gt;0,"SANTANDER",IF(COUNTIF('Códigos Itaú (ref)'!$A$2:$A$44,$C1974)&gt;0,"ITAU",IF(AND(TRIM(UPPER($I1974))="CONTRATUAL",ISNUMBER(SEARCH("INDIVIDUAL",SUBSTITUTE(UPPER($D1974)," ","")))),"PREMIUM FREE",""))))</f>
        <v/>
      </c>
    </row>
    <row r="1975">
      <c r="AC1975">
        <f>IF($C1975="","",IF(COUNTIF('Códigos Santander (ref)'!$A$2:$A$79,$C1975)&gt;0,"SANTANDER",IF(COUNTIF('Códigos Itaú (ref)'!$A$2:$A$44,$C1975)&gt;0,"ITAU",IF(AND(TRIM(UPPER($I1975))="CONTRATUAL",ISNUMBER(SEARCH("INDIVIDUAL",SUBSTITUTE(UPPER($D1975)," ","")))),"PREMIUM FREE",""))))</f>
        <v/>
      </c>
    </row>
    <row r="1976">
      <c r="AC1976">
        <f>IF($C1976="","",IF(COUNTIF('Códigos Santander (ref)'!$A$2:$A$79,$C1976)&gt;0,"SANTANDER",IF(COUNTIF('Códigos Itaú (ref)'!$A$2:$A$44,$C1976)&gt;0,"ITAU",IF(AND(TRIM(UPPER($I1976))="CONTRATUAL",ISNUMBER(SEARCH("INDIVIDUAL",SUBSTITUTE(UPPER($D1976)," ","")))),"PREMIUM FREE",""))))</f>
        <v/>
      </c>
    </row>
    <row r="1977">
      <c r="AC1977">
        <f>IF($C1977="","",IF(COUNTIF('Códigos Santander (ref)'!$A$2:$A$79,$C1977)&gt;0,"SANTANDER",IF(COUNTIF('Códigos Itaú (ref)'!$A$2:$A$44,$C1977)&gt;0,"ITAU",IF(AND(TRIM(UPPER($I1977))="CONTRATUAL",ISNUMBER(SEARCH("INDIVIDUAL",SUBSTITUTE(UPPER($D1977)," ","")))),"PREMIUM FREE",""))))</f>
        <v/>
      </c>
    </row>
    <row r="1978">
      <c r="AC1978">
        <f>IF($C1978="","",IF(COUNTIF('Códigos Santander (ref)'!$A$2:$A$79,$C1978)&gt;0,"SANTANDER",IF(COUNTIF('Códigos Itaú (ref)'!$A$2:$A$44,$C1978)&gt;0,"ITAU",IF(AND(TRIM(UPPER($I1978))="CONTRATUAL",ISNUMBER(SEARCH("INDIVIDUAL",SUBSTITUTE(UPPER($D1978)," ","")))),"PREMIUM FREE",""))))</f>
        <v/>
      </c>
    </row>
    <row r="1979">
      <c r="AC1979">
        <f>IF($C1979="","",IF(COUNTIF('Códigos Santander (ref)'!$A$2:$A$79,$C1979)&gt;0,"SANTANDER",IF(COUNTIF('Códigos Itaú (ref)'!$A$2:$A$44,$C1979)&gt;0,"ITAU",IF(AND(TRIM(UPPER($I1979))="CONTRATUAL",ISNUMBER(SEARCH("INDIVIDUAL",SUBSTITUTE(UPPER($D1979)," ","")))),"PREMIUM FREE",""))))</f>
        <v/>
      </c>
    </row>
    <row r="1980">
      <c r="AC1980">
        <f>IF($C1980="","",IF(COUNTIF('Códigos Santander (ref)'!$A$2:$A$79,$C1980)&gt;0,"SANTANDER",IF(COUNTIF('Códigos Itaú (ref)'!$A$2:$A$44,$C1980)&gt;0,"ITAU",IF(AND(TRIM(UPPER($I1980))="CONTRATUAL",ISNUMBER(SEARCH("INDIVIDUAL",SUBSTITUTE(UPPER($D1980)," ","")))),"PREMIUM FREE",""))))</f>
        <v/>
      </c>
    </row>
    <row r="1981">
      <c r="AC1981">
        <f>IF($C1981="","",IF(COUNTIF('Códigos Santander (ref)'!$A$2:$A$79,$C1981)&gt;0,"SANTANDER",IF(COUNTIF('Códigos Itaú (ref)'!$A$2:$A$44,$C1981)&gt;0,"ITAU",IF(AND(TRIM(UPPER($I1981))="CONTRATUAL",ISNUMBER(SEARCH("INDIVIDUAL",SUBSTITUTE(UPPER($D1981)," ","")))),"PREMIUM FREE",""))))</f>
        <v/>
      </c>
    </row>
    <row r="1982">
      <c r="AC1982">
        <f>IF($C1982="","",IF(COUNTIF('Códigos Santander (ref)'!$A$2:$A$79,$C1982)&gt;0,"SANTANDER",IF(COUNTIF('Códigos Itaú (ref)'!$A$2:$A$44,$C1982)&gt;0,"ITAU",IF(AND(TRIM(UPPER($I1982))="CONTRATUAL",ISNUMBER(SEARCH("INDIVIDUAL",SUBSTITUTE(UPPER($D1982)," ","")))),"PREMIUM FREE",""))))</f>
        <v/>
      </c>
    </row>
    <row r="1983">
      <c r="AC1983">
        <f>IF($C1983="","",IF(COUNTIF('Códigos Santander (ref)'!$A$2:$A$79,$C1983)&gt;0,"SANTANDER",IF(COUNTIF('Códigos Itaú (ref)'!$A$2:$A$44,$C1983)&gt;0,"ITAU",IF(AND(TRIM(UPPER($I1983))="CONTRATUAL",ISNUMBER(SEARCH("INDIVIDUAL",SUBSTITUTE(UPPER($D1983)," ","")))),"PREMIUM FREE",""))))</f>
        <v/>
      </c>
    </row>
    <row r="1984">
      <c r="AC1984">
        <f>IF($C1984="","",IF(COUNTIF('Códigos Santander (ref)'!$A$2:$A$79,$C1984)&gt;0,"SANTANDER",IF(COUNTIF('Códigos Itaú (ref)'!$A$2:$A$44,$C1984)&gt;0,"ITAU",IF(AND(TRIM(UPPER($I1984))="CONTRATUAL",ISNUMBER(SEARCH("INDIVIDUAL",SUBSTITUTE(UPPER($D1984)," ","")))),"PREMIUM FREE",""))))</f>
        <v/>
      </c>
    </row>
    <row r="1985">
      <c r="AC1985">
        <f>IF($C1985="","",IF(COUNTIF('Códigos Santander (ref)'!$A$2:$A$79,$C1985)&gt;0,"SANTANDER",IF(COUNTIF('Códigos Itaú (ref)'!$A$2:$A$44,$C1985)&gt;0,"ITAU",IF(AND(TRIM(UPPER($I1985))="CONTRATUAL",ISNUMBER(SEARCH("INDIVIDUAL",SUBSTITUTE(UPPER($D1985)," ","")))),"PREMIUM FREE",""))))</f>
        <v/>
      </c>
    </row>
    <row r="1986">
      <c r="AC1986">
        <f>IF($C1986="","",IF(COUNTIF('Códigos Santander (ref)'!$A$2:$A$79,$C1986)&gt;0,"SANTANDER",IF(COUNTIF('Códigos Itaú (ref)'!$A$2:$A$44,$C1986)&gt;0,"ITAU",IF(AND(TRIM(UPPER($I1986))="CONTRATUAL",ISNUMBER(SEARCH("INDIVIDUAL",SUBSTITUTE(UPPER($D1986)," ","")))),"PREMIUM FREE",""))))</f>
        <v/>
      </c>
    </row>
    <row r="1987">
      <c r="AC1987">
        <f>IF($C1987="","",IF(COUNTIF('Códigos Santander (ref)'!$A$2:$A$79,$C1987)&gt;0,"SANTANDER",IF(COUNTIF('Códigos Itaú (ref)'!$A$2:$A$44,$C1987)&gt;0,"ITAU",IF(AND(TRIM(UPPER($I1987))="CONTRATUAL",ISNUMBER(SEARCH("INDIVIDUAL",SUBSTITUTE(UPPER($D1987)," ","")))),"PREMIUM FREE",""))))</f>
        <v/>
      </c>
    </row>
    <row r="1988">
      <c r="AC1988">
        <f>IF($C1988="","",IF(COUNTIF('Códigos Santander (ref)'!$A$2:$A$79,$C1988)&gt;0,"SANTANDER",IF(COUNTIF('Códigos Itaú (ref)'!$A$2:$A$44,$C1988)&gt;0,"ITAU",IF(AND(TRIM(UPPER($I1988))="CONTRATUAL",ISNUMBER(SEARCH("INDIVIDUAL",SUBSTITUTE(UPPER($D1988)," ","")))),"PREMIUM FREE",""))))</f>
        <v/>
      </c>
    </row>
    <row r="1989">
      <c r="AC1989">
        <f>IF($C1989="","",IF(COUNTIF('Códigos Santander (ref)'!$A$2:$A$79,$C1989)&gt;0,"SANTANDER",IF(COUNTIF('Códigos Itaú (ref)'!$A$2:$A$44,$C1989)&gt;0,"ITAU",IF(AND(TRIM(UPPER($I1989))="CONTRATUAL",ISNUMBER(SEARCH("INDIVIDUAL",SUBSTITUTE(UPPER($D1989)," ","")))),"PREMIUM FREE",""))))</f>
        <v/>
      </c>
    </row>
    <row r="1990">
      <c r="AC1990">
        <f>IF($C1990="","",IF(COUNTIF('Códigos Santander (ref)'!$A$2:$A$79,$C1990)&gt;0,"SANTANDER",IF(COUNTIF('Códigos Itaú (ref)'!$A$2:$A$44,$C1990)&gt;0,"ITAU",IF(AND(TRIM(UPPER($I1990))="CONTRATUAL",ISNUMBER(SEARCH("INDIVIDUAL",SUBSTITUTE(UPPER($D1990)," ","")))),"PREMIUM FREE",""))))</f>
        <v/>
      </c>
    </row>
    <row r="1991">
      <c r="AC1991">
        <f>IF($C1991="","",IF(COUNTIF('Códigos Santander (ref)'!$A$2:$A$79,$C1991)&gt;0,"SANTANDER",IF(COUNTIF('Códigos Itaú (ref)'!$A$2:$A$44,$C1991)&gt;0,"ITAU",IF(AND(TRIM(UPPER($I1991))="CONTRATUAL",ISNUMBER(SEARCH("INDIVIDUAL",SUBSTITUTE(UPPER($D1991)," ","")))),"PREMIUM FREE",""))))</f>
        <v/>
      </c>
    </row>
    <row r="1992">
      <c r="AC1992">
        <f>IF($C1992="","",IF(COUNTIF('Códigos Santander (ref)'!$A$2:$A$79,$C1992)&gt;0,"SANTANDER",IF(COUNTIF('Códigos Itaú (ref)'!$A$2:$A$44,$C1992)&gt;0,"ITAU",IF(AND(TRIM(UPPER($I1992))="CONTRATUAL",ISNUMBER(SEARCH("INDIVIDUAL",SUBSTITUTE(UPPER($D1992)," ","")))),"PREMIUM FREE",""))))</f>
        <v/>
      </c>
    </row>
    <row r="1993">
      <c r="AC1993">
        <f>IF($C1993="","",IF(COUNTIF('Códigos Santander (ref)'!$A$2:$A$79,$C1993)&gt;0,"SANTANDER",IF(COUNTIF('Códigos Itaú (ref)'!$A$2:$A$44,$C1993)&gt;0,"ITAU",IF(AND(TRIM(UPPER($I1993))="CONTRATUAL",ISNUMBER(SEARCH("INDIVIDUAL",SUBSTITUTE(UPPER($D1993)," ","")))),"PREMIUM FREE",""))))</f>
        <v/>
      </c>
    </row>
    <row r="1994">
      <c r="AC1994">
        <f>IF($C1994="","",IF(COUNTIF('Códigos Santander (ref)'!$A$2:$A$79,$C1994)&gt;0,"SANTANDER",IF(COUNTIF('Códigos Itaú (ref)'!$A$2:$A$44,$C1994)&gt;0,"ITAU",IF(AND(TRIM(UPPER($I1994))="CONTRATUAL",ISNUMBER(SEARCH("INDIVIDUAL",SUBSTITUTE(UPPER($D1994)," ","")))),"PREMIUM FREE",""))))</f>
        <v/>
      </c>
    </row>
    <row r="1995">
      <c r="AC1995">
        <f>IF($C1995="","",IF(COUNTIF('Códigos Santander (ref)'!$A$2:$A$79,$C1995)&gt;0,"SANTANDER",IF(COUNTIF('Códigos Itaú (ref)'!$A$2:$A$44,$C1995)&gt;0,"ITAU",IF(AND(TRIM(UPPER($I1995))="CONTRATUAL",ISNUMBER(SEARCH("INDIVIDUAL",SUBSTITUTE(UPPER($D1995)," ","")))),"PREMIUM FREE",""))))</f>
        <v/>
      </c>
    </row>
    <row r="1996">
      <c r="AC1996">
        <f>IF($C1996="","",IF(COUNTIF('Códigos Santander (ref)'!$A$2:$A$79,$C1996)&gt;0,"SANTANDER",IF(COUNTIF('Códigos Itaú (ref)'!$A$2:$A$44,$C1996)&gt;0,"ITAU",IF(AND(TRIM(UPPER($I1996))="CONTRATUAL",ISNUMBER(SEARCH("INDIVIDUAL",SUBSTITUTE(UPPER($D1996)," ","")))),"PREMIUM FREE",""))))</f>
        <v/>
      </c>
    </row>
    <row r="1997">
      <c r="AC1997">
        <f>IF($C1997="","",IF(COUNTIF('Códigos Santander (ref)'!$A$2:$A$79,$C1997)&gt;0,"SANTANDER",IF(COUNTIF('Códigos Itaú (ref)'!$A$2:$A$44,$C1997)&gt;0,"ITAU",IF(AND(TRIM(UPPER($I1997))="CONTRATUAL",ISNUMBER(SEARCH("INDIVIDUAL",SUBSTITUTE(UPPER($D1997)," ","")))),"PREMIUM FREE",""))))</f>
        <v/>
      </c>
    </row>
    <row r="1998">
      <c r="AC1998">
        <f>IF($C1998="","",IF(COUNTIF('Códigos Santander (ref)'!$A$2:$A$79,$C1998)&gt;0,"SANTANDER",IF(COUNTIF('Códigos Itaú (ref)'!$A$2:$A$44,$C1998)&gt;0,"ITAU",IF(AND(TRIM(UPPER($I1998))="CONTRATUAL",ISNUMBER(SEARCH("INDIVIDUAL",SUBSTITUTE(UPPER($D1998)," ","")))),"PREMIUM FREE",""))))</f>
        <v/>
      </c>
    </row>
    <row r="1999">
      <c r="AC1999">
        <f>IF($C1999="","",IF(COUNTIF('Códigos Santander (ref)'!$A$2:$A$79,$C1999)&gt;0,"SANTANDER",IF(COUNTIF('Códigos Itaú (ref)'!$A$2:$A$44,$C1999)&gt;0,"ITAU",IF(AND(TRIM(UPPER($I1999))="CONTRATUAL",ISNUMBER(SEARCH("INDIVIDUAL",SUBSTITUTE(UPPER($D1999)," ","")))),"PREMIUM FREE",""))))</f>
        <v/>
      </c>
    </row>
    <row r="2000">
      <c r="AC2000">
        <f>IF($C2000="","",IF(COUNTIF('Códigos Santander (ref)'!$A$2:$A$79,$C2000)&gt;0,"SANTANDER",IF(COUNTIF('Códigos Itaú (ref)'!$A$2:$A$44,$C2000)&gt;0,"ITAU",IF(AND(TRIM(UPPER($I2000))="CONTRATUAL",ISNUMBER(SEARCH("INDIVIDUAL",SUBSTITUTE(UPPER($D2000)," ","")))),"PREMIUM FREE",""))))</f>
        <v/>
      </c>
    </row>
    <row r="2001">
      <c r="AC2001">
        <f>IF($C2001="","",IF(COUNTIF('Códigos Santander (ref)'!$A$2:$A$79,$C2001)&gt;0,"SANTANDER",IF(COUNTIF('Códigos Itaú (ref)'!$A$2:$A$44,$C2001)&gt;0,"ITAU",IF(AND(TRIM(UPPER($I2001))="CONTRATUAL",ISNUMBER(SEARCH("INDIVIDUAL",SUBSTITUTE(UPPER($D2001)," ","")))),"PREMIUM FREE",""))))</f>
        <v/>
      </c>
    </row>
    <row r="2002">
      <c r="AC2002">
        <f>IF($C2002="","",IF(COUNTIF('Códigos Santander (ref)'!$A$2:$A$79,$C2002)&gt;0,"SANTANDER",IF(COUNTIF('Códigos Itaú (ref)'!$A$2:$A$44,$C2002)&gt;0,"ITAU",IF(AND(TRIM(UPPER($I2002))="CONTRATUAL",ISNUMBER(SEARCH("INDIVIDUAL",SUBSTITUTE(UPPER($D2002)," ","")))),"PREMIUM FREE",""))))</f>
        <v/>
      </c>
    </row>
    <row r="2003">
      <c r="AC2003">
        <f>IF($C2003="","",IF(COUNTIF('Códigos Santander (ref)'!$A$2:$A$79,$C2003)&gt;0,"SANTANDER",IF(COUNTIF('Códigos Itaú (ref)'!$A$2:$A$44,$C2003)&gt;0,"ITAU",IF(AND(TRIM(UPPER($I2003))="CONTRATUAL",ISNUMBER(SEARCH("INDIVIDUAL",SUBSTITUTE(UPPER($D2003)," ","")))),"PREMIUM FREE",""))))</f>
        <v/>
      </c>
    </row>
    <row r="2004">
      <c r="AC2004">
        <f>IF($C2004="","",IF(COUNTIF('Códigos Santander (ref)'!$A$2:$A$79,$C2004)&gt;0,"SANTANDER",IF(COUNTIF('Códigos Itaú (ref)'!$A$2:$A$44,$C2004)&gt;0,"ITAU",IF(AND(TRIM(UPPER($I2004))="CONTRATUAL",ISNUMBER(SEARCH("INDIVIDUAL",SUBSTITUTE(UPPER($D2004)," ","")))),"PREMIUM FREE",""))))</f>
        <v/>
      </c>
    </row>
    <row r="2005">
      <c r="AC2005">
        <f>IF($C2005="","",IF(COUNTIF('Códigos Santander (ref)'!$A$2:$A$79,$C2005)&gt;0,"SANTANDER",IF(COUNTIF('Códigos Itaú (ref)'!$A$2:$A$44,$C2005)&gt;0,"ITAU",IF(AND(TRIM(UPPER($I2005))="CONTRATUAL",ISNUMBER(SEARCH("INDIVIDUAL",SUBSTITUTE(UPPER($D2005)," ","")))),"PREMIUM FREE",""))))</f>
        <v/>
      </c>
    </row>
    <row r="2006">
      <c r="AC2006">
        <f>IF($C2006="","",IF(COUNTIF('Códigos Santander (ref)'!$A$2:$A$79,$C2006)&gt;0,"SANTANDER",IF(COUNTIF('Códigos Itaú (ref)'!$A$2:$A$44,$C2006)&gt;0,"ITAU",IF(AND(TRIM(UPPER($I2006))="CONTRATUAL",ISNUMBER(SEARCH("INDIVIDUAL",SUBSTITUTE(UPPER($D2006)," ","")))),"PREMIUM FREE",""))))</f>
        <v/>
      </c>
    </row>
    <row r="2007">
      <c r="AC2007">
        <f>IF($C2007="","",IF(COUNTIF('Códigos Santander (ref)'!$A$2:$A$79,$C2007)&gt;0,"SANTANDER",IF(COUNTIF('Códigos Itaú (ref)'!$A$2:$A$44,$C2007)&gt;0,"ITAU",IF(AND(TRIM(UPPER($I2007))="CONTRATUAL",ISNUMBER(SEARCH("INDIVIDUAL",SUBSTITUTE(UPPER($D2007)," ","")))),"PREMIUM FREE",""))))</f>
        <v/>
      </c>
    </row>
    <row r="2008">
      <c r="AC2008">
        <f>IF($C2008="","",IF(COUNTIF('Códigos Santander (ref)'!$A$2:$A$79,$C2008)&gt;0,"SANTANDER",IF(COUNTIF('Códigos Itaú (ref)'!$A$2:$A$44,$C2008)&gt;0,"ITAU",IF(AND(TRIM(UPPER($I2008))="CONTRATUAL",ISNUMBER(SEARCH("INDIVIDUAL",SUBSTITUTE(UPPER($D2008)," ","")))),"PREMIUM FREE",""))))</f>
        <v/>
      </c>
    </row>
    <row r="2009">
      <c r="AC2009">
        <f>IF($C2009="","",IF(COUNTIF('Códigos Santander (ref)'!$A$2:$A$79,$C2009)&gt;0,"SANTANDER",IF(COUNTIF('Códigos Itaú (ref)'!$A$2:$A$44,$C2009)&gt;0,"ITAU",IF(AND(TRIM(UPPER($I2009))="CONTRATUAL",ISNUMBER(SEARCH("INDIVIDUAL",SUBSTITUTE(UPPER($D2009)," ","")))),"PREMIUM FREE",""))))</f>
        <v/>
      </c>
    </row>
    <row r="2010">
      <c r="AC2010">
        <f>IF($C2010="","",IF(COUNTIF('Códigos Santander (ref)'!$A$2:$A$79,$C2010)&gt;0,"SANTANDER",IF(COUNTIF('Códigos Itaú (ref)'!$A$2:$A$44,$C2010)&gt;0,"ITAU",IF(AND(TRIM(UPPER($I2010))="CONTRATUAL",ISNUMBER(SEARCH("INDIVIDUAL",SUBSTITUTE(UPPER($D2010)," ","")))),"PREMIUM FREE",""))))</f>
        <v/>
      </c>
    </row>
    <row r="2011">
      <c r="AC2011">
        <f>IF($C2011="","",IF(COUNTIF('Códigos Santander (ref)'!$A$2:$A$79,$C2011)&gt;0,"SANTANDER",IF(COUNTIF('Códigos Itaú (ref)'!$A$2:$A$44,$C2011)&gt;0,"ITAU",IF(AND(TRIM(UPPER($I2011))="CONTRATUAL",ISNUMBER(SEARCH("INDIVIDUAL",SUBSTITUTE(UPPER($D2011)," ","")))),"PREMIUM FREE",""))))</f>
        <v/>
      </c>
    </row>
    <row r="2012">
      <c r="AC2012">
        <f>IF($C2012="","",IF(COUNTIF('Códigos Santander (ref)'!$A$2:$A$79,$C2012)&gt;0,"SANTANDER",IF(COUNTIF('Códigos Itaú (ref)'!$A$2:$A$44,$C2012)&gt;0,"ITAU",IF(AND(TRIM(UPPER($I2012))="CONTRATUAL",ISNUMBER(SEARCH("INDIVIDUAL",SUBSTITUTE(UPPER($D2012)," ","")))),"PREMIUM FREE",""))))</f>
        <v/>
      </c>
    </row>
    <row r="2013">
      <c r="AC2013">
        <f>IF($C2013="","",IF(COUNTIF('Códigos Santander (ref)'!$A$2:$A$79,$C2013)&gt;0,"SANTANDER",IF(COUNTIF('Códigos Itaú (ref)'!$A$2:$A$44,$C2013)&gt;0,"ITAU",IF(AND(TRIM(UPPER($I2013))="CONTRATUAL",ISNUMBER(SEARCH("INDIVIDUAL",SUBSTITUTE(UPPER($D2013)," ","")))),"PREMIUM FREE",""))))</f>
        <v/>
      </c>
    </row>
    <row r="2014">
      <c r="AC2014">
        <f>IF($C2014="","",IF(COUNTIF('Códigos Santander (ref)'!$A$2:$A$79,$C2014)&gt;0,"SANTANDER",IF(COUNTIF('Códigos Itaú (ref)'!$A$2:$A$44,$C2014)&gt;0,"ITAU",IF(AND(TRIM(UPPER($I2014))="CONTRATUAL",ISNUMBER(SEARCH("INDIVIDUAL",SUBSTITUTE(UPPER($D2014)," ","")))),"PREMIUM FREE",""))))</f>
        <v/>
      </c>
    </row>
    <row r="2015">
      <c r="AC2015">
        <f>IF($C2015="","",IF(COUNTIF('Códigos Santander (ref)'!$A$2:$A$79,$C2015)&gt;0,"SANTANDER",IF(COUNTIF('Códigos Itaú (ref)'!$A$2:$A$44,$C2015)&gt;0,"ITAU",IF(AND(TRIM(UPPER($I2015))="CONTRATUAL",ISNUMBER(SEARCH("INDIVIDUAL",SUBSTITUTE(UPPER($D2015)," ","")))),"PREMIUM FREE",""))))</f>
        <v/>
      </c>
    </row>
    <row r="2016">
      <c r="AC2016">
        <f>IF($C2016="","",IF(COUNTIF('Códigos Santander (ref)'!$A$2:$A$79,$C2016)&gt;0,"SANTANDER",IF(COUNTIF('Códigos Itaú (ref)'!$A$2:$A$44,$C2016)&gt;0,"ITAU",IF(AND(TRIM(UPPER($I2016))="CONTRATUAL",ISNUMBER(SEARCH("INDIVIDUAL",SUBSTITUTE(UPPER($D2016)," ","")))),"PREMIUM FREE",""))))</f>
        <v/>
      </c>
    </row>
    <row r="2017">
      <c r="AC2017">
        <f>IF($C2017="","",IF(COUNTIF('Códigos Santander (ref)'!$A$2:$A$79,$C2017)&gt;0,"SANTANDER",IF(COUNTIF('Códigos Itaú (ref)'!$A$2:$A$44,$C2017)&gt;0,"ITAU",IF(AND(TRIM(UPPER($I2017))="CONTRATUAL",ISNUMBER(SEARCH("INDIVIDUAL",SUBSTITUTE(UPPER($D2017)," ","")))),"PREMIUM FREE",""))))</f>
        <v/>
      </c>
    </row>
    <row r="2018">
      <c r="AC2018">
        <f>IF($C2018="","",IF(COUNTIF('Códigos Santander (ref)'!$A$2:$A$79,$C2018)&gt;0,"SANTANDER",IF(COUNTIF('Códigos Itaú (ref)'!$A$2:$A$44,$C2018)&gt;0,"ITAU",IF(AND(TRIM(UPPER($I2018))="CONTRATUAL",ISNUMBER(SEARCH("INDIVIDUAL",SUBSTITUTE(UPPER($D2018)," ","")))),"PREMIUM FREE",""))))</f>
        <v/>
      </c>
    </row>
    <row r="2019">
      <c r="AC2019">
        <f>IF($C2019="","",IF(COUNTIF('Códigos Santander (ref)'!$A$2:$A$79,$C2019)&gt;0,"SANTANDER",IF(COUNTIF('Códigos Itaú (ref)'!$A$2:$A$44,$C2019)&gt;0,"ITAU",IF(AND(TRIM(UPPER($I2019))="CONTRATUAL",ISNUMBER(SEARCH("INDIVIDUAL",SUBSTITUTE(UPPER($D2019)," ","")))),"PREMIUM FREE",""))))</f>
        <v/>
      </c>
    </row>
    <row r="2020">
      <c r="AC2020">
        <f>IF($C2020="","",IF(COUNTIF('Códigos Santander (ref)'!$A$2:$A$79,$C2020)&gt;0,"SANTANDER",IF(COUNTIF('Códigos Itaú (ref)'!$A$2:$A$44,$C2020)&gt;0,"ITAU",IF(AND(TRIM(UPPER($I2020))="CONTRATUAL",ISNUMBER(SEARCH("INDIVIDUAL",SUBSTITUTE(UPPER($D2020)," ","")))),"PREMIUM FREE",""))))</f>
        <v/>
      </c>
    </row>
    <row r="2021">
      <c r="AC2021">
        <f>IF($C2021="","",IF(COUNTIF('Códigos Santander (ref)'!$A$2:$A$79,$C2021)&gt;0,"SANTANDER",IF(COUNTIF('Códigos Itaú (ref)'!$A$2:$A$44,$C2021)&gt;0,"ITAU",IF(AND(TRIM(UPPER($I2021))="CONTRATUAL",ISNUMBER(SEARCH("INDIVIDUAL",SUBSTITUTE(UPPER($D2021)," ","")))),"PREMIUM FREE",""))))</f>
        <v/>
      </c>
    </row>
    <row r="2022">
      <c r="AC2022">
        <f>IF($C2022="","",IF(COUNTIF('Códigos Santander (ref)'!$A$2:$A$79,$C2022)&gt;0,"SANTANDER",IF(COUNTIF('Códigos Itaú (ref)'!$A$2:$A$44,$C2022)&gt;0,"ITAU",IF(AND(TRIM(UPPER($I2022))="CONTRATUAL",ISNUMBER(SEARCH("INDIVIDUAL",SUBSTITUTE(UPPER($D2022)," ","")))),"PREMIUM FREE",""))))</f>
        <v/>
      </c>
    </row>
    <row r="2023">
      <c r="AC2023">
        <f>IF($C2023="","",IF(COUNTIF('Códigos Santander (ref)'!$A$2:$A$79,$C2023)&gt;0,"SANTANDER",IF(COUNTIF('Códigos Itaú (ref)'!$A$2:$A$44,$C2023)&gt;0,"ITAU",IF(AND(TRIM(UPPER($I2023))="CONTRATUAL",ISNUMBER(SEARCH("INDIVIDUAL",SUBSTITUTE(UPPER($D2023)," ","")))),"PREMIUM FREE",""))))</f>
        <v/>
      </c>
    </row>
    <row r="2024">
      <c r="AC2024">
        <f>IF($C2024="","",IF(COUNTIF('Códigos Santander (ref)'!$A$2:$A$79,$C2024)&gt;0,"SANTANDER",IF(COUNTIF('Códigos Itaú (ref)'!$A$2:$A$44,$C2024)&gt;0,"ITAU",IF(AND(TRIM(UPPER($I2024))="CONTRATUAL",ISNUMBER(SEARCH("INDIVIDUAL",SUBSTITUTE(UPPER($D2024)," ","")))),"PREMIUM FREE",""))))</f>
        <v/>
      </c>
    </row>
    <row r="2025">
      <c r="AC2025">
        <f>IF($C2025="","",IF(COUNTIF('Códigos Santander (ref)'!$A$2:$A$79,$C2025)&gt;0,"SANTANDER",IF(COUNTIF('Códigos Itaú (ref)'!$A$2:$A$44,$C2025)&gt;0,"ITAU",IF(AND(TRIM(UPPER($I2025))="CONTRATUAL",ISNUMBER(SEARCH("INDIVIDUAL",SUBSTITUTE(UPPER($D2025)," ","")))),"PREMIUM FREE",""))))</f>
        <v/>
      </c>
    </row>
    <row r="2026">
      <c r="AC2026">
        <f>IF($C2026="","",IF(COUNTIF('Códigos Santander (ref)'!$A$2:$A$79,$C2026)&gt;0,"SANTANDER",IF(COUNTIF('Códigos Itaú (ref)'!$A$2:$A$44,$C2026)&gt;0,"ITAU",IF(AND(TRIM(UPPER($I2026))="CONTRATUAL",ISNUMBER(SEARCH("INDIVIDUAL",SUBSTITUTE(UPPER($D2026)," ","")))),"PREMIUM FREE",""))))</f>
        <v/>
      </c>
    </row>
    <row r="2027">
      <c r="AC2027">
        <f>IF($C2027="","",IF(COUNTIF('Códigos Santander (ref)'!$A$2:$A$79,$C2027)&gt;0,"SANTANDER",IF(COUNTIF('Códigos Itaú (ref)'!$A$2:$A$44,$C2027)&gt;0,"ITAU",IF(AND(TRIM(UPPER($I2027))="CONTRATUAL",ISNUMBER(SEARCH("INDIVIDUAL",SUBSTITUTE(UPPER($D2027)," ","")))),"PREMIUM FREE",""))))</f>
        <v/>
      </c>
    </row>
    <row r="2028">
      <c r="AC2028">
        <f>IF($C2028="","",IF(COUNTIF('Códigos Santander (ref)'!$A$2:$A$79,$C2028)&gt;0,"SANTANDER",IF(COUNTIF('Códigos Itaú (ref)'!$A$2:$A$44,$C2028)&gt;0,"ITAU",IF(AND(TRIM(UPPER($I2028))="CONTRATUAL",ISNUMBER(SEARCH("INDIVIDUAL",SUBSTITUTE(UPPER($D2028)," ","")))),"PREMIUM FREE",""))))</f>
        <v/>
      </c>
    </row>
    <row r="2029">
      <c r="AC2029">
        <f>IF($C2029="","",IF(COUNTIF('Códigos Santander (ref)'!$A$2:$A$79,$C2029)&gt;0,"SANTANDER",IF(COUNTIF('Códigos Itaú (ref)'!$A$2:$A$44,$C2029)&gt;0,"ITAU",IF(AND(TRIM(UPPER($I2029))="CONTRATUAL",ISNUMBER(SEARCH("INDIVIDUAL",SUBSTITUTE(UPPER($D2029)," ","")))),"PREMIUM FREE",""))))</f>
        <v/>
      </c>
    </row>
    <row r="2030">
      <c r="AC2030">
        <f>IF($C2030="","",IF(COUNTIF('Códigos Santander (ref)'!$A$2:$A$79,$C2030)&gt;0,"SANTANDER",IF(COUNTIF('Códigos Itaú (ref)'!$A$2:$A$44,$C2030)&gt;0,"ITAU",IF(AND(TRIM(UPPER($I2030))="CONTRATUAL",ISNUMBER(SEARCH("INDIVIDUAL",SUBSTITUTE(UPPER($D2030)," ","")))),"PREMIUM FREE",""))))</f>
        <v/>
      </c>
    </row>
    <row r="2031">
      <c r="AC2031">
        <f>IF($C2031="","",IF(COUNTIF('Códigos Santander (ref)'!$A$2:$A$79,$C2031)&gt;0,"SANTANDER",IF(COUNTIF('Códigos Itaú (ref)'!$A$2:$A$44,$C2031)&gt;0,"ITAU",IF(AND(TRIM(UPPER($I2031))="CONTRATUAL",ISNUMBER(SEARCH("INDIVIDUAL",SUBSTITUTE(UPPER($D2031)," ","")))),"PREMIUM FREE",""))))</f>
        <v/>
      </c>
    </row>
    <row r="2032">
      <c r="AC2032">
        <f>IF($C2032="","",IF(COUNTIF('Códigos Santander (ref)'!$A$2:$A$79,$C2032)&gt;0,"SANTANDER",IF(COUNTIF('Códigos Itaú (ref)'!$A$2:$A$44,$C2032)&gt;0,"ITAU",IF(AND(TRIM(UPPER($I2032))="CONTRATUAL",ISNUMBER(SEARCH("INDIVIDUAL",SUBSTITUTE(UPPER($D2032)," ","")))),"PREMIUM FREE",""))))</f>
        <v/>
      </c>
    </row>
    <row r="2033">
      <c r="AC2033">
        <f>IF($C2033="","",IF(COUNTIF('Códigos Santander (ref)'!$A$2:$A$79,$C2033)&gt;0,"SANTANDER",IF(COUNTIF('Códigos Itaú (ref)'!$A$2:$A$44,$C2033)&gt;0,"ITAU",IF(AND(TRIM(UPPER($I2033))="CONTRATUAL",ISNUMBER(SEARCH("INDIVIDUAL",SUBSTITUTE(UPPER($D2033)," ","")))),"PREMIUM FREE",""))))</f>
        <v/>
      </c>
    </row>
    <row r="2034">
      <c r="AC2034">
        <f>IF($C2034="","",IF(COUNTIF('Códigos Santander (ref)'!$A$2:$A$79,$C2034)&gt;0,"SANTANDER",IF(COUNTIF('Códigos Itaú (ref)'!$A$2:$A$44,$C2034)&gt;0,"ITAU",IF(AND(TRIM(UPPER($I2034))="CONTRATUAL",ISNUMBER(SEARCH("INDIVIDUAL",SUBSTITUTE(UPPER($D2034)," ","")))),"PREMIUM FREE",""))))</f>
        <v/>
      </c>
    </row>
    <row r="2035">
      <c r="AC2035">
        <f>IF($C2035="","",IF(COUNTIF('Códigos Santander (ref)'!$A$2:$A$79,$C2035)&gt;0,"SANTANDER",IF(COUNTIF('Códigos Itaú (ref)'!$A$2:$A$44,$C2035)&gt;0,"ITAU",IF(AND(TRIM(UPPER($I2035))="CONTRATUAL",ISNUMBER(SEARCH("INDIVIDUAL",SUBSTITUTE(UPPER($D2035)," ","")))),"PREMIUM FREE",""))))</f>
        <v/>
      </c>
    </row>
    <row r="2036">
      <c r="AC2036">
        <f>IF($C2036="","",IF(COUNTIF('Códigos Santander (ref)'!$A$2:$A$79,$C2036)&gt;0,"SANTANDER",IF(COUNTIF('Códigos Itaú (ref)'!$A$2:$A$44,$C2036)&gt;0,"ITAU",IF(AND(TRIM(UPPER($I2036))="CONTRATUAL",ISNUMBER(SEARCH("INDIVIDUAL",SUBSTITUTE(UPPER($D2036)," ","")))),"PREMIUM FREE",""))))</f>
        <v/>
      </c>
    </row>
    <row r="2037">
      <c r="AC2037">
        <f>IF($C2037="","",IF(COUNTIF('Códigos Santander (ref)'!$A$2:$A$79,$C2037)&gt;0,"SANTANDER",IF(COUNTIF('Códigos Itaú (ref)'!$A$2:$A$44,$C2037)&gt;0,"ITAU",IF(AND(TRIM(UPPER($I2037))="CONTRATUAL",ISNUMBER(SEARCH("INDIVIDUAL",SUBSTITUTE(UPPER($D2037)," ","")))),"PREMIUM FREE",""))))</f>
        <v/>
      </c>
    </row>
    <row r="2038">
      <c r="AC2038">
        <f>IF($C2038="","",IF(COUNTIF('Códigos Santander (ref)'!$A$2:$A$79,$C2038)&gt;0,"SANTANDER",IF(COUNTIF('Códigos Itaú (ref)'!$A$2:$A$44,$C2038)&gt;0,"ITAU",IF(AND(TRIM(UPPER($I2038))="CONTRATUAL",ISNUMBER(SEARCH("INDIVIDUAL",SUBSTITUTE(UPPER($D2038)," ","")))),"PREMIUM FREE",""))))</f>
        <v/>
      </c>
    </row>
    <row r="2039">
      <c r="AC2039">
        <f>IF($C2039="","",IF(COUNTIF('Códigos Santander (ref)'!$A$2:$A$79,$C2039)&gt;0,"SANTANDER",IF(COUNTIF('Códigos Itaú (ref)'!$A$2:$A$44,$C2039)&gt;0,"ITAU",IF(AND(TRIM(UPPER($I2039))="CONTRATUAL",ISNUMBER(SEARCH("INDIVIDUAL",SUBSTITUTE(UPPER($D2039)," ","")))),"PREMIUM FREE",""))))</f>
        <v/>
      </c>
    </row>
    <row r="2040">
      <c r="AC2040">
        <f>IF($C2040="","",IF(COUNTIF('Códigos Santander (ref)'!$A$2:$A$79,$C2040)&gt;0,"SANTANDER",IF(COUNTIF('Códigos Itaú (ref)'!$A$2:$A$44,$C2040)&gt;0,"ITAU",IF(AND(TRIM(UPPER($I2040))="CONTRATUAL",ISNUMBER(SEARCH("INDIVIDUAL",SUBSTITUTE(UPPER($D2040)," ","")))),"PREMIUM FREE",""))))</f>
        <v/>
      </c>
    </row>
    <row r="2041">
      <c r="AC2041">
        <f>IF($C2041="","",IF(COUNTIF('Códigos Santander (ref)'!$A$2:$A$79,$C2041)&gt;0,"SANTANDER",IF(COUNTIF('Códigos Itaú (ref)'!$A$2:$A$44,$C2041)&gt;0,"ITAU",IF(AND(TRIM(UPPER($I2041))="CONTRATUAL",ISNUMBER(SEARCH("INDIVIDUAL",SUBSTITUTE(UPPER($D2041)," ","")))),"PREMIUM FREE",""))))</f>
        <v/>
      </c>
    </row>
    <row r="2042">
      <c r="AC2042">
        <f>IF($C2042="","",IF(COUNTIF('Códigos Santander (ref)'!$A$2:$A$79,$C2042)&gt;0,"SANTANDER",IF(COUNTIF('Códigos Itaú (ref)'!$A$2:$A$44,$C2042)&gt;0,"ITAU",IF(AND(TRIM(UPPER($I2042))="CONTRATUAL",ISNUMBER(SEARCH("INDIVIDUAL",SUBSTITUTE(UPPER($D2042)," ","")))),"PREMIUM FREE",""))))</f>
        <v/>
      </c>
    </row>
    <row r="2043">
      <c r="AC2043">
        <f>IF($C2043="","",IF(COUNTIF('Códigos Santander (ref)'!$A$2:$A$79,$C2043)&gt;0,"SANTANDER",IF(COUNTIF('Códigos Itaú (ref)'!$A$2:$A$44,$C2043)&gt;0,"ITAU",IF(AND(TRIM(UPPER($I2043))="CONTRATUAL",ISNUMBER(SEARCH("INDIVIDUAL",SUBSTITUTE(UPPER($D2043)," ","")))),"PREMIUM FREE",""))))</f>
        <v/>
      </c>
    </row>
    <row r="2044">
      <c r="AC2044">
        <f>IF($C2044="","",IF(COUNTIF('Códigos Santander (ref)'!$A$2:$A$79,$C2044)&gt;0,"SANTANDER",IF(COUNTIF('Códigos Itaú (ref)'!$A$2:$A$44,$C2044)&gt;0,"ITAU",IF(AND(TRIM(UPPER($I2044))="CONTRATUAL",ISNUMBER(SEARCH("INDIVIDUAL",SUBSTITUTE(UPPER($D2044)," ","")))),"PREMIUM FREE",""))))</f>
        <v/>
      </c>
    </row>
    <row r="2045">
      <c r="AC2045">
        <f>IF($C2045="","",IF(COUNTIF('Códigos Santander (ref)'!$A$2:$A$79,$C2045)&gt;0,"SANTANDER",IF(COUNTIF('Códigos Itaú (ref)'!$A$2:$A$44,$C2045)&gt;0,"ITAU",IF(AND(TRIM(UPPER($I2045))="CONTRATUAL",ISNUMBER(SEARCH("INDIVIDUAL",SUBSTITUTE(UPPER($D2045)," ","")))),"PREMIUM FREE",""))))</f>
        <v/>
      </c>
    </row>
    <row r="2046">
      <c r="AC2046">
        <f>IF($C2046="","",IF(COUNTIF('Códigos Santander (ref)'!$A$2:$A$79,$C2046)&gt;0,"SANTANDER",IF(COUNTIF('Códigos Itaú (ref)'!$A$2:$A$44,$C2046)&gt;0,"ITAU",IF(AND(TRIM(UPPER($I2046))="CONTRATUAL",ISNUMBER(SEARCH("INDIVIDUAL",SUBSTITUTE(UPPER($D2046)," ","")))),"PREMIUM FREE",""))))</f>
        <v/>
      </c>
    </row>
    <row r="2047">
      <c r="AC2047">
        <f>IF($C2047="","",IF(COUNTIF('Códigos Santander (ref)'!$A$2:$A$79,$C2047)&gt;0,"SANTANDER",IF(COUNTIF('Códigos Itaú (ref)'!$A$2:$A$44,$C2047)&gt;0,"ITAU",IF(AND(TRIM(UPPER($I2047))="CONTRATUAL",ISNUMBER(SEARCH("INDIVIDUAL",SUBSTITUTE(UPPER($D2047)," ","")))),"PREMIUM FREE",""))))</f>
        <v/>
      </c>
    </row>
    <row r="2048">
      <c r="AC2048">
        <f>IF($C2048="","",IF(COUNTIF('Códigos Santander (ref)'!$A$2:$A$79,$C2048)&gt;0,"SANTANDER",IF(COUNTIF('Códigos Itaú (ref)'!$A$2:$A$44,$C2048)&gt;0,"ITAU",IF(AND(TRIM(UPPER($I2048))="CONTRATUAL",ISNUMBER(SEARCH("INDIVIDUAL",SUBSTITUTE(UPPER($D2048)," ","")))),"PREMIUM FREE",""))))</f>
        <v/>
      </c>
    </row>
    <row r="2049">
      <c r="AC2049">
        <f>IF($C2049="","",IF(COUNTIF('Códigos Santander (ref)'!$A$2:$A$79,$C2049)&gt;0,"SANTANDER",IF(COUNTIF('Códigos Itaú (ref)'!$A$2:$A$44,$C2049)&gt;0,"ITAU",IF(AND(TRIM(UPPER($I2049))="CONTRATUAL",ISNUMBER(SEARCH("INDIVIDUAL",SUBSTITUTE(UPPER($D2049)," ","")))),"PREMIUM FREE",""))))</f>
        <v/>
      </c>
    </row>
    <row r="2050">
      <c r="AC2050">
        <f>IF($C2050="","",IF(COUNTIF('Códigos Santander (ref)'!$A$2:$A$79,$C2050)&gt;0,"SANTANDER",IF(COUNTIF('Códigos Itaú (ref)'!$A$2:$A$44,$C2050)&gt;0,"ITAU",IF(AND(TRIM(UPPER($I2050))="CONTRATUAL",ISNUMBER(SEARCH("INDIVIDUAL",SUBSTITUTE(UPPER($D2050)," ","")))),"PREMIUM FREE",""))))</f>
        <v/>
      </c>
    </row>
    <row r="2051">
      <c r="AC2051">
        <f>IF($C2051="","",IF(COUNTIF('Códigos Santander (ref)'!$A$2:$A$79,$C2051)&gt;0,"SANTANDER",IF(COUNTIF('Códigos Itaú (ref)'!$A$2:$A$44,$C2051)&gt;0,"ITAU",IF(AND(TRIM(UPPER($I2051))="CONTRATUAL",ISNUMBER(SEARCH("INDIVIDUAL",SUBSTITUTE(UPPER($D2051)," ","")))),"PREMIUM FREE",""))))</f>
        <v/>
      </c>
    </row>
    <row r="2052">
      <c r="AC2052">
        <f>IF($C2052="","",IF(COUNTIF('Códigos Santander (ref)'!$A$2:$A$79,$C2052)&gt;0,"SANTANDER",IF(COUNTIF('Códigos Itaú (ref)'!$A$2:$A$44,$C2052)&gt;0,"ITAU",IF(AND(TRIM(UPPER($I2052))="CONTRATUAL",ISNUMBER(SEARCH("INDIVIDUAL",SUBSTITUTE(UPPER($D2052)," ","")))),"PREMIUM FREE",""))))</f>
        <v/>
      </c>
    </row>
    <row r="2053">
      <c r="AC2053">
        <f>IF($C2053="","",IF(COUNTIF('Códigos Santander (ref)'!$A$2:$A$79,$C2053)&gt;0,"SANTANDER",IF(COUNTIF('Códigos Itaú (ref)'!$A$2:$A$44,$C2053)&gt;0,"ITAU",IF(AND(TRIM(UPPER($I2053))="CONTRATUAL",ISNUMBER(SEARCH("INDIVIDUAL",SUBSTITUTE(UPPER($D2053)," ","")))),"PREMIUM FREE",""))))</f>
        <v/>
      </c>
    </row>
    <row r="2054">
      <c r="AC2054">
        <f>IF($C2054="","",IF(COUNTIF('Códigos Santander (ref)'!$A$2:$A$79,$C2054)&gt;0,"SANTANDER",IF(COUNTIF('Códigos Itaú (ref)'!$A$2:$A$44,$C2054)&gt;0,"ITAU",IF(AND(TRIM(UPPER($I2054))="CONTRATUAL",ISNUMBER(SEARCH("INDIVIDUAL",SUBSTITUTE(UPPER($D2054)," ","")))),"PREMIUM FREE",""))))</f>
        <v/>
      </c>
    </row>
    <row r="2055">
      <c r="AC2055">
        <f>IF($C2055="","",IF(COUNTIF('Códigos Santander (ref)'!$A$2:$A$79,$C2055)&gt;0,"SANTANDER",IF(COUNTIF('Códigos Itaú (ref)'!$A$2:$A$44,$C2055)&gt;0,"ITAU",IF(AND(TRIM(UPPER($I2055))="CONTRATUAL",ISNUMBER(SEARCH("INDIVIDUAL",SUBSTITUTE(UPPER($D2055)," ","")))),"PREMIUM FREE",""))))</f>
        <v/>
      </c>
    </row>
    <row r="2056">
      <c r="AC2056">
        <f>IF($C2056="","",IF(COUNTIF('Códigos Santander (ref)'!$A$2:$A$79,$C2056)&gt;0,"SANTANDER",IF(COUNTIF('Códigos Itaú (ref)'!$A$2:$A$44,$C2056)&gt;0,"ITAU",IF(AND(TRIM(UPPER($I2056))="CONTRATUAL",ISNUMBER(SEARCH("INDIVIDUAL",SUBSTITUTE(UPPER($D2056)," ","")))),"PREMIUM FREE",""))))</f>
        <v/>
      </c>
    </row>
    <row r="2057">
      <c r="AC2057">
        <f>IF($C2057="","",IF(COUNTIF('Códigos Santander (ref)'!$A$2:$A$79,$C2057)&gt;0,"SANTANDER",IF(COUNTIF('Códigos Itaú (ref)'!$A$2:$A$44,$C2057)&gt;0,"ITAU",IF(AND(TRIM(UPPER($I2057))="CONTRATUAL",ISNUMBER(SEARCH("INDIVIDUAL",SUBSTITUTE(UPPER($D2057)," ","")))),"PREMIUM FREE",""))))</f>
        <v/>
      </c>
    </row>
    <row r="2058">
      <c r="AC2058">
        <f>IF($C2058="","",IF(COUNTIF('Códigos Santander (ref)'!$A$2:$A$79,$C2058)&gt;0,"SANTANDER",IF(COUNTIF('Códigos Itaú (ref)'!$A$2:$A$44,$C2058)&gt;0,"ITAU",IF(AND(TRIM(UPPER($I2058))="CONTRATUAL",ISNUMBER(SEARCH("INDIVIDUAL",SUBSTITUTE(UPPER($D2058)," ","")))),"PREMIUM FREE",""))))</f>
        <v/>
      </c>
    </row>
    <row r="2059">
      <c r="AC2059">
        <f>IF($C2059="","",IF(COUNTIF('Códigos Santander (ref)'!$A$2:$A$79,$C2059)&gt;0,"SANTANDER",IF(COUNTIF('Códigos Itaú (ref)'!$A$2:$A$44,$C2059)&gt;0,"ITAU",IF(AND(TRIM(UPPER($I2059))="CONTRATUAL",ISNUMBER(SEARCH("INDIVIDUAL",SUBSTITUTE(UPPER($D2059)," ","")))),"PREMIUM FREE",""))))</f>
        <v/>
      </c>
    </row>
    <row r="2060">
      <c r="AC2060">
        <f>IF($C2060="","",IF(COUNTIF('Códigos Santander (ref)'!$A$2:$A$79,$C2060)&gt;0,"SANTANDER",IF(COUNTIF('Códigos Itaú (ref)'!$A$2:$A$44,$C2060)&gt;0,"ITAU",IF(AND(TRIM(UPPER($I2060))="CONTRATUAL",ISNUMBER(SEARCH("INDIVIDUAL",SUBSTITUTE(UPPER($D2060)," ","")))),"PREMIUM FREE",""))))</f>
        <v/>
      </c>
    </row>
    <row r="2061">
      <c r="AC2061">
        <f>IF($C2061="","",IF(COUNTIF('Códigos Santander (ref)'!$A$2:$A$79,$C2061)&gt;0,"SANTANDER",IF(COUNTIF('Códigos Itaú (ref)'!$A$2:$A$44,$C2061)&gt;0,"ITAU",IF(AND(TRIM(UPPER($I2061))="CONTRATUAL",ISNUMBER(SEARCH("INDIVIDUAL",SUBSTITUTE(UPPER($D2061)," ","")))),"PREMIUM FREE",""))))</f>
        <v/>
      </c>
    </row>
    <row r="2062">
      <c r="AC2062">
        <f>IF($C2062="","",IF(COUNTIF('Códigos Santander (ref)'!$A$2:$A$79,$C2062)&gt;0,"SANTANDER",IF(COUNTIF('Códigos Itaú (ref)'!$A$2:$A$44,$C2062)&gt;0,"ITAU",IF(AND(TRIM(UPPER($I2062))="CONTRATUAL",ISNUMBER(SEARCH("INDIVIDUAL",SUBSTITUTE(UPPER($D2062)," ","")))),"PREMIUM FREE",""))))</f>
        <v/>
      </c>
    </row>
    <row r="2063">
      <c r="AC2063">
        <f>IF($C2063="","",IF(COUNTIF('Códigos Santander (ref)'!$A$2:$A$79,$C2063)&gt;0,"SANTANDER",IF(COUNTIF('Códigos Itaú (ref)'!$A$2:$A$44,$C2063)&gt;0,"ITAU",IF(AND(TRIM(UPPER($I2063))="CONTRATUAL",ISNUMBER(SEARCH("INDIVIDUAL",SUBSTITUTE(UPPER($D2063)," ","")))),"PREMIUM FREE",""))))</f>
        <v/>
      </c>
    </row>
    <row r="2064">
      <c r="AC2064">
        <f>IF($C2064="","",IF(COUNTIF('Códigos Santander (ref)'!$A$2:$A$79,$C2064)&gt;0,"SANTANDER",IF(COUNTIF('Códigos Itaú (ref)'!$A$2:$A$44,$C2064)&gt;0,"ITAU",IF(AND(TRIM(UPPER($I2064))="CONTRATUAL",ISNUMBER(SEARCH("INDIVIDUAL",SUBSTITUTE(UPPER($D2064)," ","")))),"PREMIUM FREE",""))))</f>
        <v/>
      </c>
    </row>
    <row r="2065">
      <c r="AC2065">
        <f>IF($C2065="","",IF(COUNTIF('Códigos Santander (ref)'!$A$2:$A$79,$C2065)&gt;0,"SANTANDER",IF(COUNTIF('Códigos Itaú (ref)'!$A$2:$A$44,$C2065)&gt;0,"ITAU",IF(AND(TRIM(UPPER($I2065))="CONTRATUAL",ISNUMBER(SEARCH("INDIVIDUAL",SUBSTITUTE(UPPER($D2065)," ","")))),"PREMIUM FREE",""))))</f>
        <v/>
      </c>
    </row>
    <row r="2066">
      <c r="AC2066">
        <f>IF($C2066="","",IF(COUNTIF('Códigos Santander (ref)'!$A$2:$A$79,$C2066)&gt;0,"SANTANDER",IF(COUNTIF('Códigos Itaú (ref)'!$A$2:$A$44,$C2066)&gt;0,"ITAU",IF(AND(TRIM(UPPER($I2066))="CONTRATUAL",ISNUMBER(SEARCH("INDIVIDUAL",SUBSTITUTE(UPPER($D2066)," ","")))),"PREMIUM FREE",""))))</f>
        <v/>
      </c>
    </row>
    <row r="2067">
      <c r="AC2067">
        <f>IF($C2067="","",IF(COUNTIF('Códigos Santander (ref)'!$A$2:$A$79,$C2067)&gt;0,"SANTANDER",IF(COUNTIF('Códigos Itaú (ref)'!$A$2:$A$44,$C2067)&gt;0,"ITAU",IF(AND(TRIM(UPPER($I2067))="CONTRATUAL",ISNUMBER(SEARCH("INDIVIDUAL",SUBSTITUTE(UPPER($D2067)," ","")))),"PREMIUM FREE",""))))</f>
        <v/>
      </c>
    </row>
    <row r="2068">
      <c r="AC2068">
        <f>IF($C2068="","",IF(COUNTIF('Códigos Santander (ref)'!$A$2:$A$79,$C2068)&gt;0,"SANTANDER",IF(COUNTIF('Códigos Itaú (ref)'!$A$2:$A$44,$C2068)&gt;0,"ITAU",IF(AND(TRIM(UPPER($I2068))="CONTRATUAL",ISNUMBER(SEARCH("INDIVIDUAL",SUBSTITUTE(UPPER($D2068)," ","")))),"PREMIUM FREE",""))))</f>
        <v/>
      </c>
    </row>
    <row r="2069">
      <c r="AC2069">
        <f>IF($C2069="","",IF(COUNTIF('Códigos Santander (ref)'!$A$2:$A$79,$C2069)&gt;0,"SANTANDER",IF(COUNTIF('Códigos Itaú (ref)'!$A$2:$A$44,$C2069)&gt;0,"ITAU",IF(AND(TRIM(UPPER($I2069))="CONTRATUAL",ISNUMBER(SEARCH("INDIVIDUAL",SUBSTITUTE(UPPER($D2069)," ","")))),"PREMIUM FREE",""))))</f>
        <v/>
      </c>
    </row>
    <row r="2070">
      <c r="AC2070">
        <f>IF($C2070="","",IF(COUNTIF('Códigos Santander (ref)'!$A$2:$A$79,$C2070)&gt;0,"SANTANDER",IF(COUNTIF('Códigos Itaú (ref)'!$A$2:$A$44,$C2070)&gt;0,"ITAU",IF(AND(TRIM(UPPER($I2070))="CONTRATUAL",ISNUMBER(SEARCH("INDIVIDUAL",SUBSTITUTE(UPPER($D2070)," ","")))),"PREMIUM FREE",""))))</f>
        <v/>
      </c>
    </row>
    <row r="2071">
      <c r="AC2071">
        <f>IF($C2071="","",IF(COUNTIF('Códigos Santander (ref)'!$A$2:$A$79,$C2071)&gt;0,"SANTANDER",IF(COUNTIF('Códigos Itaú (ref)'!$A$2:$A$44,$C2071)&gt;0,"ITAU",IF(AND(TRIM(UPPER($I2071))="CONTRATUAL",ISNUMBER(SEARCH("INDIVIDUAL",SUBSTITUTE(UPPER($D2071)," ","")))),"PREMIUM FREE",""))))</f>
        <v/>
      </c>
    </row>
    <row r="2072">
      <c r="AC2072">
        <f>IF($C2072="","",IF(COUNTIF('Códigos Santander (ref)'!$A$2:$A$79,$C2072)&gt;0,"SANTANDER",IF(COUNTIF('Códigos Itaú (ref)'!$A$2:$A$44,$C2072)&gt;0,"ITAU",IF(AND(TRIM(UPPER($I2072))="CONTRATUAL",ISNUMBER(SEARCH("INDIVIDUAL",SUBSTITUTE(UPPER($D2072)," ","")))),"PREMIUM FREE",""))))</f>
        <v/>
      </c>
    </row>
    <row r="2073">
      <c r="AC2073">
        <f>IF($C2073="","",IF(COUNTIF('Códigos Santander (ref)'!$A$2:$A$79,$C2073)&gt;0,"SANTANDER",IF(COUNTIF('Códigos Itaú (ref)'!$A$2:$A$44,$C2073)&gt;0,"ITAU",IF(AND(TRIM(UPPER($I2073))="CONTRATUAL",ISNUMBER(SEARCH("INDIVIDUAL",SUBSTITUTE(UPPER($D2073)," ","")))),"PREMIUM FREE",""))))</f>
        <v/>
      </c>
    </row>
    <row r="2074">
      <c r="AC2074">
        <f>IF($C2074="","",IF(COUNTIF('Códigos Santander (ref)'!$A$2:$A$79,$C2074)&gt;0,"SANTANDER",IF(COUNTIF('Códigos Itaú (ref)'!$A$2:$A$44,$C2074)&gt;0,"ITAU",IF(AND(TRIM(UPPER($I2074))="CONTRATUAL",ISNUMBER(SEARCH("INDIVIDUAL",SUBSTITUTE(UPPER($D2074)," ","")))),"PREMIUM FREE",""))))</f>
        <v/>
      </c>
    </row>
    <row r="2075">
      <c r="AC2075">
        <f>IF($C2075="","",IF(COUNTIF('Códigos Santander (ref)'!$A$2:$A$79,$C2075)&gt;0,"SANTANDER",IF(COUNTIF('Códigos Itaú (ref)'!$A$2:$A$44,$C2075)&gt;0,"ITAU",IF(AND(TRIM(UPPER($I2075))="CONTRATUAL",ISNUMBER(SEARCH("INDIVIDUAL",SUBSTITUTE(UPPER($D2075)," ","")))),"PREMIUM FREE",""))))</f>
        <v/>
      </c>
    </row>
    <row r="2076">
      <c r="AC2076">
        <f>IF($C2076="","",IF(COUNTIF('Códigos Santander (ref)'!$A$2:$A$79,$C2076)&gt;0,"SANTANDER",IF(COUNTIF('Códigos Itaú (ref)'!$A$2:$A$44,$C2076)&gt;0,"ITAU",IF(AND(TRIM(UPPER($I2076))="CONTRATUAL",ISNUMBER(SEARCH("INDIVIDUAL",SUBSTITUTE(UPPER($D2076)," ","")))),"PREMIUM FREE",""))))</f>
        <v/>
      </c>
    </row>
    <row r="2077">
      <c r="AC2077">
        <f>IF($C2077="","",IF(COUNTIF('Códigos Santander (ref)'!$A$2:$A$79,$C2077)&gt;0,"SANTANDER",IF(COUNTIF('Códigos Itaú (ref)'!$A$2:$A$44,$C2077)&gt;0,"ITAU",IF(AND(TRIM(UPPER($I2077))="CONTRATUAL",ISNUMBER(SEARCH("INDIVIDUAL",SUBSTITUTE(UPPER($D2077)," ","")))),"PREMIUM FREE",""))))</f>
        <v/>
      </c>
    </row>
    <row r="2078">
      <c r="AC2078">
        <f>IF($C2078="","",IF(COUNTIF('Códigos Santander (ref)'!$A$2:$A$79,$C2078)&gt;0,"SANTANDER",IF(COUNTIF('Códigos Itaú (ref)'!$A$2:$A$44,$C2078)&gt;0,"ITAU",IF(AND(TRIM(UPPER($I2078))="CONTRATUAL",ISNUMBER(SEARCH("INDIVIDUAL",SUBSTITUTE(UPPER($D2078)," ","")))),"PREMIUM FREE",""))))</f>
        <v/>
      </c>
    </row>
    <row r="2079">
      <c r="AC2079">
        <f>IF($C2079="","",IF(COUNTIF('Códigos Santander (ref)'!$A$2:$A$79,$C2079)&gt;0,"SANTANDER",IF(COUNTIF('Códigos Itaú (ref)'!$A$2:$A$44,$C2079)&gt;0,"ITAU",IF(AND(TRIM(UPPER($I2079))="CONTRATUAL",ISNUMBER(SEARCH("INDIVIDUAL",SUBSTITUTE(UPPER($D2079)," ","")))),"PREMIUM FREE",""))))</f>
        <v/>
      </c>
    </row>
    <row r="2080">
      <c r="AC2080">
        <f>IF($C2080="","",IF(COUNTIF('Códigos Santander (ref)'!$A$2:$A$79,$C2080)&gt;0,"SANTANDER",IF(COUNTIF('Códigos Itaú (ref)'!$A$2:$A$44,$C2080)&gt;0,"ITAU",IF(AND(TRIM(UPPER($I2080))="CONTRATUAL",ISNUMBER(SEARCH("INDIVIDUAL",SUBSTITUTE(UPPER($D2080)," ","")))),"PREMIUM FREE",""))))</f>
        <v/>
      </c>
    </row>
    <row r="2081">
      <c r="AC2081">
        <f>IF($C2081="","",IF(COUNTIF('Códigos Santander (ref)'!$A$2:$A$79,$C2081)&gt;0,"SANTANDER",IF(COUNTIF('Códigos Itaú (ref)'!$A$2:$A$44,$C2081)&gt;0,"ITAU",IF(AND(TRIM(UPPER($I2081))="CONTRATUAL",ISNUMBER(SEARCH("INDIVIDUAL",SUBSTITUTE(UPPER($D2081)," ","")))),"PREMIUM FREE",""))))</f>
        <v/>
      </c>
    </row>
    <row r="2082">
      <c r="AC2082">
        <f>IF($C2082="","",IF(COUNTIF('Códigos Santander (ref)'!$A$2:$A$79,$C2082)&gt;0,"SANTANDER",IF(COUNTIF('Códigos Itaú (ref)'!$A$2:$A$44,$C2082)&gt;0,"ITAU",IF(AND(TRIM(UPPER($I2082))="CONTRATUAL",ISNUMBER(SEARCH("INDIVIDUAL",SUBSTITUTE(UPPER($D2082)," ","")))),"PREMIUM FREE",""))))</f>
        <v/>
      </c>
    </row>
    <row r="2083">
      <c r="AC2083">
        <f>IF($C2083="","",IF(COUNTIF('Códigos Santander (ref)'!$A$2:$A$79,$C2083)&gt;0,"SANTANDER",IF(COUNTIF('Códigos Itaú (ref)'!$A$2:$A$44,$C2083)&gt;0,"ITAU",IF(AND(TRIM(UPPER($I2083))="CONTRATUAL",ISNUMBER(SEARCH("INDIVIDUAL",SUBSTITUTE(UPPER($D2083)," ","")))),"PREMIUM FREE",""))))</f>
        <v/>
      </c>
    </row>
    <row r="2084">
      <c r="AC2084">
        <f>IF($C2084="","",IF(COUNTIF('Códigos Santander (ref)'!$A$2:$A$79,$C2084)&gt;0,"SANTANDER",IF(COUNTIF('Códigos Itaú (ref)'!$A$2:$A$44,$C2084)&gt;0,"ITAU",IF(AND(TRIM(UPPER($I2084))="CONTRATUAL",ISNUMBER(SEARCH("INDIVIDUAL",SUBSTITUTE(UPPER($D2084)," ","")))),"PREMIUM FREE",""))))</f>
        <v/>
      </c>
    </row>
    <row r="2085">
      <c r="AC2085">
        <f>IF($C2085="","",IF(COUNTIF('Códigos Santander (ref)'!$A$2:$A$79,$C2085)&gt;0,"SANTANDER",IF(COUNTIF('Códigos Itaú (ref)'!$A$2:$A$44,$C2085)&gt;0,"ITAU",IF(AND(TRIM(UPPER($I2085))="CONTRATUAL",ISNUMBER(SEARCH("INDIVIDUAL",SUBSTITUTE(UPPER($D2085)," ","")))),"PREMIUM FREE",""))))</f>
        <v/>
      </c>
    </row>
    <row r="2086">
      <c r="AC2086">
        <f>IF($C2086="","",IF(COUNTIF('Códigos Santander (ref)'!$A$2:$A$79,$C2086)&gt;0,"SANTANDER",IF(COUNTIF('Códigos Itaú (ref)'!$A$2:$A$44,$C2086)&gt;0,"ITAU",IF(AND(TRIM(UPPER($I2086))="CONTRATUAL",ISNUMBER(SEARCH("INDIVIDUAL",SUBSTITUTE(UPPER($D2086)," ","")))),"PREMIUM FREE",""))))</f>
        <v/>
      </c>
    </row>
    <row r="2087">
      <c r="AC2087">
        <f>IF($C2087="","",IF(COUNTIF('Códigos Santander (ref)'!$A$2:$A$79,$C2087)&gt;0,"SANTANDER",IF(COUNTIF('Códigos Itaú (ref)'!$A$2:$A$44,$C2087)&gt;0,"ITAU",IF(AND(TRIM(UPPER($I2087))="CONTRATUAL",ISNUMBER(SEARCH("INDIVIDUAL",SUBSTITUTE(UPPER($D2087)," ","")))),"PREMIUM FREE",""))))</f>
        <v/>
      </c>
    </row>
    <row r="2088">
      <c r="AC2088">
        <f>IF($C2088="","",IF(COUNTIF('Códigos Santander (ref)'!$A$2:$A$79,$C2088)&gt;0,"SANTANDER",IF(COUNTIF('Códigos Itaú (ref)'!$A$2:$A$44,$C2088)&gt;0,"ITAU",IF(AND(TRIM(UPPER($I2088))="CONTRATUAL",ISNUMBER(SEARCH("INDIVIDUAL",SUBSTITUTE(UPPER($D2088)," ","")))),"PREMIUM FREE",""))))</f>
        <v/>
      </c>
    </row>
    <row r="2089">
      <c r="AC2089">
        <f>IF($C2089="","",IF(COUNTIF('Códigos Santander (ref)'!$A$2:$A$79,$C2089)&gt;0,"SANTANDER",IF(COUNTIF('Códigos Itaú (ref)'!$A$2:$A$44,$C2089)&gt;0,"ITAU",IF(AND(TRIM(UPPER($I2089))="CONTRATUAL",ISNUMBER(SEARCH("INDIVIDUAL",SUBSTITUTE(UPPER($D2089)," ","")))),"PREMIUM FREE",""))))</f>
        <v/>
      </c>
    </row>
    <row r="2090">
      <c r="AC2090">
        <f>IF($C2090="","",IF(COUNTIF('Códigos Santander (ref)'!$A$2:$A$79,$C2090)&gt;0,"SANTANDER",IF(COUNTIF('Códigos Itaú (ref)'!$A$2:$A$44,$C2090)&gt;0,"ITAU",IF(AND(TRIM(UPPER($I2090))="CONTRATUAL",ISNUMBER(SEARCH("INDIVIDUAL",SUBSTITUTE(UPPER($D2090)," ","")))),"PREMIUM FREE",""))))</f>
        <v/>
      </c>
    </row>
    <row r="2091">
      <c r="AC2091">
        <f>IF($C2091="","",IF(COUNTIF('Códigos Santander (ref)'!$A$2:$A$79,$C2091)&gt;0,"SANTANDER",IF(COUNTIF('Códigos Itaú (ref)'!$A$2:$A$44,$C2091)&gt;0,"ITAU",IF(AND(TRIM(UPPER($I2091))="CONTRATUAL",ISNUMBER(SEARCH("INDIVIDUAL",SUBSTITUTE(UPPER($D2091)," ","")))),"PREMIUM FREE",""))))</f>
        <v/>
      </c>
    </row>
    <row r="2092">
      <c r="AC2092">
        <f>IF($C2092="","",IF(COUNTIF('Códigos Santander (ref)'!$A$2:$A$79,$C2092)&gt;0,"SANTANDER",IF(COUNTIF('Códigos Itaú (ref)'!$A$2:$A$44,$C2092)&gt;0,"ITAU",IF(AND(TRIM(UPPER($I2092))="CONTRATUAL",ISNUMBER(SEARCH("INDIVIDUAL",SUBSTITUTE(UPPER($D2092)," ","")))),"PREMIUM FREE",""))))</f>
        <v/>
      </c>
    </row>
    <row r="2093">
      <c r="AC2093">
        <f>IF($C2093="","",IF(COUNTIF('Códigos Santander (ref)'!$A$2:$A$79,$C2093)&gt;0,"SANTANDER",IF(COUNTIF('Códigos Itaú (ref)'!$A$2:$A$44,$C2093)&gt;0,"ITAU",IF(AND(TRIM(UPPER($I2093))="CONTRATUAL",ISNUMBER(SEARCH("INDIVIDUAL",SUBSTITUTE(UPPER($D2093)," ","")))),"PREMIUM FREE",""))))</f>
        <v/>
      </c>
    </row>
    <row r="2094">
      <c r="AC2094">
        <f>IF($C2094="","",IF(COUNTIF('Códigos Santander (ref)'!$A$2:$A$79,$C2094)&gt;0,"SANTANDER",IF(COUNTIF('Códigos Itaú (ref)'!$A$2:$A$44,$C2094)&gt;0,"ITAU",IF(AND(TRIM(UPPER($I2094))="CONTRATUAL",ISNUMBER(SEARCH("INDIVIDUAL",SUBSTITUTE(UPPER($D2094)," ","")))),"PREMIUM FREE",""))))</f>
        <v/>
      </c>
    </row>
    <row r="2095">
      <c r="AC2095">
        <f>IF($C2095="","",IF(COUNTIF('Códigos Santander (ref)'!$A$2:$A$79,$C2095)&gt;0,"SANTANDER",IF(COUNTIF('Códigos Itaú (ref)'!$A$2:$A$44,$C2095)&gt;0,"ITAU",IF(AND(TRIM(UPPER($I2095))="CONTRATUAL",ISNUMBER(SEARCH("INDIVIDUAL",SUBSTITUTE(UPPER($D2095)," ","")))),"PREMIUM FREE",""))))</f>
        <v/>
      </c>
    </row>
    <row r="2096">
      <c r="AC2096">
        <f>IF($C2096="","",IF(COUNTIF('Códigos Santander (ref)'!$A$2:$A$79,$C2096)&gt;0,"SANTANDER",IF(COUNTIF('Códigos Itaú (ref)'!$A$2:$A$44,$C2096)&gt;0,"ITAU",IF(AND(TRIM(UPPER($I2096))="CONTRATUAL",ISNUMBER(SEARCH("INDIVIDUAL",SUBSTITUTE(UPPER($D2096)," ","")))),"PREMIUM FREE",""))))</f>
        <v/>
      </c>
    </row>
    <row r="2097">
      <c r="AC2097">
        <f>IF($C2097="","",IF(COUNTIF('Códigos Santander (ref)'!$A$2:$A$79,$C2097)&gt;0,"SANTANDER",IF(COUNTIF('Códigos Itaú (ref)'!$A$2:$A$44,$C2097)&gt;0,"ITAU",IF(AND(TRIM(UPPER($I2097))="CONTRATUAL",ISNUMBER(SEARCH("INDIVIDUAL",SUBSTITUTE(UPPER($D2097)," ","")))),"PREMIUM FREE",""))))</f>
        <v/>
      </c>
    </row>
    <row r="2098">
      <c r="AC2098">
        <f>IF($C2098="","",IF(COUNTIF('Códigos Santander (ref)'!$A$2:$A$79,$C2098)&gt;0,"SANTANDER",IF(COUNTIF('Códigos Itaú (ref)'!$A$2:$A$44,$C2098)&gt;0,"ITAU",IF(AND(TRIM(UPPER($I2098))="CONTRATUAL",ISNUMBER(SEARCH("INDIVIDUAL",SUBSTITUTE(UPPER($D2098)," ","")))),"PREMIUM FREE",""))))</f>
        <v/>
      </c>
    </row>
    <row r="2099">
      <c r="AC2099">
        <f>IF($C2099="","",IF(COUNTIF('Códigos Santander (ref)'!$A$2:$A$79,$C2099)&gt;0,"SANTANDER",IF(COUNTIF('Códigos Itaú (ref)'!$A$2:$A$44,$C2099)&gt;0,"ITAU",IF(AND(TRIM(UPPER($I2099))="CONTRATUAL",ISNUMBER(SEARCH("INDIVIDUAL",SUBSTITUTE(UPPER($D2099)," ","")))),"PREMIUM FREE",""))))</f>
        <v/>
      </c>
    </row>
    <row r="2100">
      <c r="AC2100">
        <f>IF($C2100="","",IF(COUNTIF('Códigos Santander (ref)'!$A$2:$A$79,$C2100)&gt;0,"SANTANDER",IF(COUNTIF('Códigos Itaú (ref)'!$A$2:$A$44,$C2100)&gt;0,"ITAU",IF(AND(TRIM(UPPER($I2100))="CONTRATUAL",ISNUMBER(SEARCH("INDIVIDUAL",SUBSTITUTE(UPPER($D2100)," ","")))),"PREMIUM FREE",""))))</f>
        <v/>
      </c>
    </row>
    <row r="2101">
      <c r="AC2101">
        <f>IF($C2101="","",IF(COUNTIF('Códigos Santander (ref)'!$A$2:$A$79,$C2101)&gt;0,"SANTANDER",IF(COUNTIF('Códigos Itaú (ref)'!$A$2:$A$44,$C2101)&gt;0,"ITAU",IF(AND(TRIM(UPPER($I2101))="CONTRATUAL",ISNUMBER(SEARCH("INDIVIDUAL",SUBSTITUTE(UPPER($D2101)," ","")))),"PREMIUM FREE",""))))</f>
        <v/>
      </c>
    </row>
    <row r="2102">
      <c r="AC2102">
        <f>IF($C2102="","",IF(COUNTIF('Códigos Santander (ref)'!$A$2:$A$79,$C2102)&gt;0,"SANTANDER",IF(COUNTIF('Códigos Itaú (ref)'!$A$2:$A$44,$C2102)&gt;0,"ITAU",IF(AND(TRIM(UPPER($I2102))="CONTRATUAL",ISNUMBER(SEARCH("INDIVIDUAL",SUBSTITUTE(UPPER($D2102)," ","")))),"PREMIUM FREE",""))))</f>
        <v/>
      </c>
    </row>
    <row r="2103">
      <c r="AC2103">
        <f>IF($C2103="","",IF(COUNTIF('Códigos Santander (ref)'!$A$2:$A$79,$C2103)&gt;0,"SANTANDER",IF(COUNTIF('Códigos Itaú (ref)'!$A$2:$A$44,$C2103)&gt;0,"ITAU",IF(AND(TRIM(UPPER($I2103))="CONTRATUAL",ISNUMBER(SEARCH("INDIVIDUAL",SUBSTITUTE(UPPER($D2103)," ","")))),"PREMIUM FREE",""))))</f>
        <v/>
      </c>
    </row>
    <row r="2104">
      <c r="AC2104">
        <f>IF($C2104="","",IF(COUNTIF('Códigos Santander (ref)'!$A$2:$A$79,$C2104)&gt;0,"SANTANDER",IF(COUNTIF('Códigos Itaú (ref)'!$A$2:$A$44,$C2104)&gt;0,"ITAU",IF(AND(TRIM(UPPER($I2104))="CONTRATUAL",ISNUMBER(SEARCH("INDIVIDUAL",SUBSTITUTE(UPPER($D2104)," ","")))),"PREMIUM FREE",""))))</f>
        <v/>
      </c>
    </row>
    <row r="2105">
      <c r="AC2105">
        <f>IF($C2105="","",IF(COUNTIF('Códigos Santander (ref)'!$A$2:$A$79,$C2105)&gt;0,"SANTANDER",IF(COUNTIF('Códigos Itaú (ref)'!$A$2:$A$44,$C2105)&gt;0,"ITAU",IF(AND(TRIM(UPPER($I2105))="CONTRATUAL",ISNUMBER(SEARCH("INDIVIDUAL",SUBSTITUTE(UPPER($D2105)," ","")))),"PREMIUM FREE",""))))</f>
        <v/>
      </c>
    </row>
    <row r="2106">
      <c r="AC2106">
        <f>IF($C2106="","",IF(COUNTIF('Códigos Santander (ref)'!$A$2:$A$79,$C2106)&gt;0,"SANTANDER",IF(COUNTIF('Códigos Itaú (ref)'!$A$2:$A$44,$C2106)&gt;0,"ITAU",IF(AND(TRIM(UPPER($I2106))="CONTRATUAL",ISNUMBER(SEARCH("INDIVIDUAL",SUBSTITUTE(UPPER($D2106)," ","")))),"PREMIUM FREE",""))))</f>
        <v/>
      </c>
    </row>
    <row r="2107">
      <c r="AC2107">
        <f>IF($C2107="","",IF(COUNTIF('Códigos Santander (ref)'!$A$2:$A$79,$C2107)&gt;0,"SANTANDER",IF(COUNTIF('Códigos Itaú (ref)'!$A$2:$A$44,$C2107)&gt;0,"ITAU",IF(AND(TRIM(UPPER($I2107))="CONTRATUAL",ISNUMBER(SEARCH("INDIVIDUAL",SUBSTITUTE(UPPER($D2107)," ","")))),"PREMIUM FREE",""))))</f>
        <v/>
      </c>
    </row>
    <row r="2108">
      <c r="AC2108">
        <f>IF($C2108="","",IF(COUNTIF('Códigos Santander (ref)'!$A$2:$A$79,$C2108)&gt;0,"SANTANDER",IF(COUNTIF('Códigos Itaú (ref)'!$A$2:$A$44,$C2108)&gt;0,"ITAU",IF(AND(TRIM(UPPER($I2108))="CONTRATUAL",ISNUMBER(SEARCH("INDIVIDUAL",SUBSTITUTE(UPPER($D2108)," ","")))),"PREMIUM FREE",""))))</f>
        <v/>
      </c>
    </row>
    <row r="2109">
      <c r="AC2109">
        <f>IF($C2109="","",IF(COUNTIF('Códigos Santander (ref)'!$A$2:$A$79,$C2109)&gt;0,"SANTANDER",IF(COUNTIF('Códigos Itaú (ref)'!$A$2:$A$44,$C2109)&gt;0,"ITAU",IF(AND(TRIM(UPPER($I2109))="CONTRATUAL",ISNUMBER(SEARCH("INDIVIDUAL",SUBSTITUTE(UPPER($D2109)," ","")))),"PREMIUM FREE",""))))</f>
        <v/>
      </c>
    </row>
    <row r="2110">
      <c r="AC2110">
        <f>IF($C2110="","",IF(COUNTIF('Códigos Santander (ref)'!$A$2:$A$79,$C2110)&gt;0,"SANTANDER",IF(COUNTIF('Códigos Itaú (ref)'!$A$2:$A$44,$C2110)&gt;0,"ITAU",IF(AND(TRIM(UPPER($I2110))="CONTRATUAL",ISNUMBER(SEARCH("INDIVIDUAL",SUBSTITUTE(UPPER($D2110)," ","")))),"PREMIUM FREE",""))))</f>
        <v/>
      </c>
    </row>
    <row r="2111">
      <c r="AC2111">
        <f>IF($C2111="","",IF(COUNTIF('Códigos Santander (ref)'!$A$2:$A$79,$C2111)&gt;0,"SANTANDER",IF(COUNTIF('Códigos Itaú (ref)'!$A$2:$A$44,$C2111)&gt;0,"ITAU",IF(AND(TRIM(UPPER($I2111))="CONTRATUAL",ISNUMBER(SEARCH("INDIVIDUAL",SUBSTITUTE(UPPER($D2111)," ","")))),"PREMIUM FREE",""))))</f>
        <v/>
      </c>
    </row>
    <row r="2112">
      <c r="AC2112">
        <f>IF($C2112="","",IF(COUNTIF('Códigos Santander (ref)'!$A$2:$A$79,$C2112)&gt;0,"SANTANDER",IF(COUNTIF('Códigos Itaú (ref)'!$A$2:$A$44,$C2112)&gt;0,"ITAU",IF(AND(TRIM(UPPER($I2112))="CONTRATUAL",ISNUMBER(SEARCH("INDIVIDUAL",SUBSTITUTE(UPPER($D2112)," ","")))),"PREMIUM FREE",""))))</f>
        <v/>
      </c>
    </row>
    <row r="2113">
      <c r="AC2113">
        <f>IF($C2113="","",IF(COUNTIF('Códigos Santander (ref)'!$A$2:$A$79,$C2113)&gt;0,"SANTANDER",IF(COUNTIF('Códigos Itaú (ref)'!$A$2:$A$44,$C2113)&gt;0,"ITAU",IF(AND(TRIM(UPPER($I2113))="CONTRATUAL",ISNUMBER(SEARCH("INDIVIDUAL",SUBSTITUTE(UPPER($D2113)," ","")))),"PREMIUM FREE",""))))</f>
        <v/>
      </c>
    </row>
    <row r="2114">
      <c r="AC2114">
        <f>IF($C2114="","",IF(COUNTIF('Códigos Santander (ref)'!$A$2:$A$79,$C2114)&gt;0,"SANTANDER",IF(COUNTIF('Códigos Itaú (ref)'!$A$2:$A$44,$C2114)&gt;0,"ITAU",IF(AND(TRIM(UPPER($I2114))="CONTRATUAL",ISNUMBER(SEARCH("INDIVIDUAL",SUBSTITUTE(UPPER($D2114)," ","")))),"PREMIUM FREE",""))))</f>
        <v/>
      </c>
    </row>
    <row r="2115">
      <c r="AC2115">
        <f>IF($C2115="","",IF(COUNTIF('Códigos Santander (ref)'!$A$2:$A$79,$C2115)&gt;0,"SANTANDER",IF(COUNTIF('Códigos Itaú (ref)'!$A$2:$A$44,$C2115)&gt;0,"ITAU",IF(AND(TRIM(UPPER($I2115))="CONTRATUAL",ISNUMBER(SEARCH("INDIVIDUAL",SUBSTITUTE(UPPER($D2115)," ","")))),"PREMIUM FREE",""))))</f>
        <v/>
      </c>
    </row>
    <row r="2116">
      <c r="AC2116">
        <f>IF($C2116="","",IF(COUNTIF('Códigos Santander (ref)'!$A$2:$A$79,$C2116)&gt;0,"SANTANDER",IF(COUNTIF('Códigos Itaú (ref)'!$A$2:$A$44,$C2116)&gt;0,"ITAU",IF(AND(TRIM(UPPER($I2116))="CONTRATUAL",ISNUMBER(SEARCH("INDIVIDUAL",SUBSTITUTE(UPPER($D2116)," ","")))),"PREMIUM FREE",""))))</f>
        <v/>
      </c>
    </row>
    <row r="2117">
      <c r="AC2117">
        <f>IF($C2117="","",IF(COUNTIF('Códigos Santander (ref)'!$A$2:$A$79,$C2117)&gt;0,"SANTANDER",IF(COUNTIF('Códigos Itaú (ref)'!$A$2:$A$44,$C2117)&gt;0,"ITAU",IF(AND(TRIM(UPPER($I2117))="CONTRATUAL",ISNUMBER(SEARCH("INDIVIDUAL",SUBSTITUTE(UPPER($D2117)," ","")))),"PREMIUM FREE",""))))</f>
        <v/>
      </c>
    </row>
    <row r="2118">
      <c r="AC2118">
        <f>IF($C2118="","",IF(COUNTIF('Códigos Santander (ref)'!$A$2:$A$79,$C2118)&gt;0,"SANTANDER",IF(COUNTIF('Códigos Itaú (ref)'!$A$2:$A$44,$C2118)&gt;0,"ITAU",IF(AND(TRIM(UPPER($I2118))="CONTRATUAL",ISNUMBER(SEARCH("INDIVIDUAL",SUBSTITUTE(UPPER($D2118)," ","")))),"PREMIUM FREE",""))))</f>
        <v/>
      </c>
    </row>
    <row r="2119">
      <c r="AC2119">
        <f>IF($C2119="","",IF(COUNTIF('Códigos Santander (ref)'!$A$2:$A$79,$C2119)&gt;0,"SANTANDER",IF(COUNTIF('Códigos Itaú (ref)'!$A$2:$A$44,$C2119)&gt;0,"ITAU",IF(AND(TRIM(UPPER($I2119))="CONTRATUAL",ISNUMBER(SEARCH("INDIVIDUAL",SUBSTITUTE(UPPER($D2119)," ","")))),"PREMIUM FREE",""))))</f>
        <v/>
      </c>
    </row>
    <row r="2120">
      <c r="AC2120">
        <f>IF($C2120="","",IF(COUNTIF('Códigos Santander (ref)'!$A$2:$A$79,$C2120)&gt;0,"SANTANDER",IF(COUNTIF('Códigos Itaú (ref)'!$A$2:$A$44,$C2120)&gt;0,"ITAU",IF(AND(TRIM(UPPER($I2120))="CONTRATUAL",ISNUMBER(SEARCH("INDIVIDUAL",SUBSTITUTE(UPPER($D2120)," ","")))),"PREMIUM FREE",""))))</f>
        <v/>
      </c>
    </row>
    <row r="2121">
      <c r="AC2121">
        <f>IF($C2121="","",IF(COUNTIF('Códigos Santander (ref)'!$A$2:$A$79,$C2121)&gt;0,"SANTANDER",IF(COUNTIF('Códigos Itaú (ref)'!$A$2:$A$44,$C2121)&gt;0,"ITAU",IF(AND(TRIM(UPPER($I2121))="CONTRATUAL",ISNUMBER(SEARCH("INDIVIDUAL",SUBSTITUTE(UPPER($D2121)," ","")))),"PREMIUM FREE",""))))</f>
        <v/>
      </c>
    </row>
    <row r="2122">
      <c r="AC2122">
        <f>IF($C2122="","",IF(COUNTIF('Códigos Santander (ref)'!$A$2:$A$79,$C2122)&gt;0,"SANTANDER",IF(COUNTIF('Códigos Itaú (ref)'!$A$2:$A$44,$C2122)&gt;0,"ITAU",IF(AND(TRIM(UPPER($I2122))="CONTRATUAL",ISNUMBER(SEARCH("INDIVIDUAL",SUBSTITUTE(UPPER($D2122)," ","")))),"PREMIUM FREE",""))))</f>
        <v/>
      </c>
    </row>
    <row r="2123">
      <c r="AC2123">
        <f>IF($C2123="","",IF(COUNTIF('Códigos Santander (ref)'!$A$2:$A$79,$C2123)&gt;0,"SANTANDER",IF(COUNTIF('Códigos Itaú (ref)'!$A$2:$A$44,$C2123)&gt;0,"ITAU",IF(AND(TRIM(UPPER($I2123))="CONTRATUAL",ISNUMBER(SEARCH("INDIVIDUAL",SUBSTITUTE(UPPER($D2123)," ","")))),"PREMIUM FREE",""))))</f>
        <v/>
      </c>
    </row>
    <row r="2124">
      <c r="AC2124">
        <f>IF($C2124="","",IF(COUNTIF('Códigos Santander (ref)'!$A$2:$A$79,$C2124)&gt;0,"SANTANDER",IF(COUNTIF('Códigos Itaú (ref)'!$A$2:$A$44,$C2124)&gt;0,"ITAU",IF(AND(TRIM(UPPER($I2124))="CONTRATUAL",ISNUMBER(SEARCH("INDIVIDUAL",SUBSTITUTE(UPPER($D2124)," ","")))),"PREMIUM FREE",""))))</f>
        <v/>
      </c>
    </row>
    <row r="2125">
      <c r="AC2125">
        <f>IF($C2125="","",IF(COUNTIF('Códigos Santander (ref)'!$A$2:$A$79,$C2125)&gt;0,"SANTANDER",IF(COUNTIF('Códigos Itaú (ref)'!$A$2:$A$44,$C2125)&gt;0,"ITAU",IF(AND(TRIM(UPPER($I2125))="CONTRATUAL",ISNUMBER(SEARCH("INDIVIDUAL",SUBSTITUTE(UPPER($D2125)," ","")))),"PREMIUM FREE",""))))</f>
        <v/>
      </c>
    </row>
    <row r="2126">
      <c r="AC2126">
        <f>IF($C2126="","",IF(COUNTIF('Códigos Santander (ref)'!$A$2:$A$79,$C2126)&gt;0,"SANTANDER",IF(COUNTIF('Códigos Itaú (ref)'!$A$2:$A$44,$C2126)&gt;0,"ITAU",IF(AND(TRIM(UPPER($I2126))="CONTRATUAL",ISNUMBER(SEARCH("INDIVIDUAL",SUBSTITUTE(UPPER($D2126)," ","")))),"PREMIUM FREE",""))))</f>
        <v/>
      </c>
    </row>
    <row r="2127">
      <c r="AC2127">
        <f>IF($C2127="","",IF(COUNTIF('Códigos Santander (ref)'!$A$2:$A$79,$C2127)&gt;0,"SANTANDER",IF(COUNTIF('Códigos Itaú (ref)'!$A$2:$A$44,$C2127)&gt;0,"ITAU",IF(AND(TRIM(UPPER($I2127))="CONTRATUAL",ISNUMBER(SEARCH("INDIVIDUAL",SUBSTITUTE(UPPER($D2127)," ","")))),"PREMIUM FREE",""))))</f>
        <v/>
      </c>
    </row>
    <row r="2128">
      <c r="AC2128">
        <f>IF($C2128="","",IF(COUNTIF('Códigos Santander (ref)'!$A$2:$A$79,$C2128)&gt;0,"SANTANDER",IF(COUNTIF('Códigos Itaú (ref)'!$A$2:$A$44,$C2128)&gt;0,"ITAU",IF(AND(TRIM(UPPER($I2128))="CONTRATUAL",ISNUMBER(SEARCH("INDIVIDUAL",SUBSTITUTE(UPPER($D2128)," ","")))),"PREMIUM FREE",""))))</f>
        <v/>
      </c>
    </row>
    <row r="2129">
      <c r="AC2129">
        <f>IF($C2129="","",IF(COUNTIF('Códigos Santander (ref)'!$A$2:$A$79,$C2129)&gt;0,"SANTANDER",IF(COUNTIF('Códigos Itaú (ref)'!$A$2:$A$44,$C2129)&gt;0,"ITAU",IF(AND(TRIM(UPPER($I2129))="CONTRATUAL",ISNUMBER(SEARCH("INDIVIDUAL",SUBSTITUTE(UPPER($D2129)," ","")))),"PREMIUM FREE",""))))</f>
        <v/>
      </c>
    </row>
    <row r="2130">
      <c r="AC2130">
        <f>IF($C2130="","",IF(COUNTIF('Códigos Santander (ref)'!$A$2:$A$79,$C2130)&gt;0,"SANTANDER",IF(COUNTIF('Códigos Itaú (ref)'!$A$2:$A$44,$C2130)&gt;0,"ITAU",IF(AND(TRIM(UPPER($I2130))="CONTRATUAL",ISNUMBER(SEARCH("INDIVIDUAL",SUBSTITUTE(UPPER($D2130)," ","")))),"PREMIUM FREE",""))))</f>
        <v/>
      </c>
    </row>
    <row r="2131">
      <c r="AC2131">
        <f>IF($C2131="","",IF(COUNTIF('Códigos Santander (ref)'!$A$2:$A$79,$C2131)&gt;0,"SANTANDER",IF(COUNTIF('Códigos Itaú (ref)'!$A$2:$A$44,$C2131)&gt;0,"ITAU",IF(AND(TRIM(UPPER($I2131))="CONTRATUAL",ISNUMBER(SEARCH("INDIVIDUAL",SUBSTITUTE(UPPER($D2131)," ","")))),"PREMIUM FREE",""))))</f>
        <v/>
      </c>
    </row>
    <row r="2132">
      <c r="AC2132">
        <f>IF($C2132="","",IF(COUNTIF('Códigos Santander (ref)'!$A$2:$A$79,$C2132)&gt;0,"SANTANDER",IF(COUNTIF('Códigos Itaú (ref)'!$A$2:$A$44,$C2132)&gt;0,"ITAU",IF(AND(TRIM(UPPER($I2132))="CONTRATUAL",ISNUMBER(SEARCH("INDIVIDUAL",SUBSTITUTE(UPPER($D2132)," ","")))),"PREMIUM FREE",""))))</f>
        <v/>
      </c>
    </row>
    <row r="2133">
      <c r="AC2133">
        <f>IF($C2133="","",IF(COUNTIF('Códigos Santander (ref)'!$A$2:$A$79,$C2133)&gt;0,"SANTANDER",IF(COUNTIF('Códigos Itaú (ref)'!$A$2:$A$44,$C2133)&gt;0,"ITAU",IF(AND(TRIM(UPPER($I2133))="CONTRATUAL",ISNUMBER(SEARCH("INDIVIDUAL",SUBSTITUTE(UPPER($D2133)," ","")))),"PREMIUM FREE",""))))</f>
        <v/>
      </c>
    </row>
    <row r="2134">
      <c r="AC2134">
        <f>IF($C2134="","",IF(COUNTIF('Códigos Santander (ref)'!$A$2:$A$79,$C2134)&gt;0,"SANTANDER",IF(COUNTIF('Códigos Itaú (ref)'!$A$2:$A$44,$C2134)&gt;0,"ITAU",IF(AND(TRIM(UPPER($I2134))="CONTRATUAL",ISNUMBER(SEARCH("INDIVIDUAL",SUBSTITUTE(UPPER($D2134)," ","")))),"PREMIUM FREE",""))))</f>
        <v/>
      </c>
    </row>
    <row r="2135">
      <c r="AC2135">
        <f>IF($C2135="","",IF(COUNTIF('Códigos Santander (ref)'!$A$2:$A$79,$C2135)&gt;0,"SANTANDER",IF(COUNTIF('Códigos Itaú (ref)'!$A$2:$A$44,$C2135)&gt;0,"ITAU",IF(AND(TRIM(UPPER($I2135))="CONTRATUAL",ISNUMBER(SEARCH("INDIVIDUAL",SUBSTITUTE(UPPER($D2135)," ","")))),"PREMIUM FREE",""))))</f>
        <v/>
      </c>
    </row>
    <row r="2136">
      <c r="AC2136">
        <f>IF($C2136="","",IF(COUNTIF('Códigos Santander (ref)'!$A$2:$A$79,$C2136)&gt;0,"SANTANDER",IF(COUNTIF('Códigos Itaú (ref)'!$A$2:$A$44,$C2136)&gt;0,"ITAU",IF(AND(TRIM(UPPER($I2136))="CONTRATUAL",ISNUMBER(SEARCH("INDIVIDUAL",SUBSTITUTE(UPPER($D2136)," ","")))),"PREMIUM FREE",""))))</f>
        <v/>
      </c>
    </row>
    <row r="2137">
      <c r="AC2137">
        <f>IF($C2137="","",IF(COUNTIF('Códigos Santander (ref)'!$A$2:$A$79,$C2137)&gt;0,"SANTANDER",IF(COUNTIF('Códigos Itaú (ref)'!$A$2:$A$44,$C2137)&gt;0,"ITAU",IF(AND(TRIM(UPPER($I2137))="CONTRATUAL",ISNUMBER(SEARCH("INDIVIDUAL",SUBSTITUTE(UPPER($D2137)," ","")))),"PREMIUM FREE",""))))</f>
        <v/>
      </c>
    </row>
    <row r="2138">
      <c r="AC2138">
        <f>IF($C2138="","",IF(COUNTIF('Códigos Santander (ref)'!$A$2:$A$79,$C2138)&gt;0,"SANTANDER",IF(COUNTIF('Códigos Itaú (ref)'!$A$2:$A$44,$C2138)&gt;0,"ITAU",IF(AND(TRIM(UPPER($I2138))="CONTRATUAL",ISNUMBER(SEARCH("INDIVIDUAL",SUBSTITUTE(UPPER($D2138)," ","")))),"PREMIUM FREE",""))))</f>
        <v/>
      </c>
    </row>
    <row r="2139">
      <c r="AC2139">
        <f>IF($C2139="","",IF(COUNTIF('Códigos Santander (ref)'!$A$2:$A$79,$C2139)&gt;0,"SANTANDER",IF(COUNTIF('Códigos Itaú (ref)'!$A$2:$A$44,$C2139)&gt;0,"ITAU",IF(AND(TRIM(UPPER($I2139))="CONTRATUAL",ISNUMBER(SEARCH("INDIVIDUAL",SUBSTITUTE(UPPER($D2139)," ","")))),"PREMIUM FREE",""))))</f>
        <v/>
      </c>
    </row>
    <row r="2140">
      <c r="AC2140">
        <f>IF($C2140="","",IF(COUNTIF('Códigos Santander (ref)'!$A$2:$A$79,$C2140)&gt;0,"SANTANDER",IF(COUNTIF('Códigos Itaú (ref)'!$A$2:$A$44,$C2140)&gt;0,"ITAU",IF(AND(TRIM(UPPER($I2140))="CONTRATUAL",ISNUMBER(SEARCH("INDIVIDUAL",SUBSTITUTE(UPPER($D2140)," ","")))),"PREMIUM FREE",""))))</f>
        <v/>
      </c>
    </row>
    <row r="2141">
      <c r="AC2141">
        <f>IF($C2141="","",IF(COUNTIF('Códigos Santander (ref)'!$A$2:$A$79,$C2141)&gt;0,"SANTANDER",IF(COUNTIF('Códigos Itaú (ref)'!$A$2:$A$44,$C2141)&gt;0,"ITAU",IF(AND(TRIM(UPPER($I2141))="CONTRATUAL",ISNUMBER(SEARCH("INDIVIDUAL",SUBSTITUTE(UPPER($D2141)," ","")))),"PREMIUM FREE",""))))</f>
        <v/>
      </c>
    </row>
    <row r="2142">
      <c r="AC2142">
        <f>IF($C2142="","",IF(COUNTIF('Códigos Santander (ref)'!$A$2:$A$79,$C2142)&gt;0,"SANTANDER",IF(COUNTIF('Códigos Itaú (ref)'!$A$2:$A$44,$C2142)&gt;0,"ITAU",IF(AND(TRIM(UPPER($I2142))="CONTRATUAL",ISNUMBER(SEARCH("INDIVIDUAL",SUBSTITUTE(UPPER($D2142)," ","")))),"PREMIUM FREE",""))))</f>
        <v/>
      </c>
    </row>
    <row r="2143">
      <c r="AC2143">
        <f>IF($C2143="","",IF(COUNTIF('Códigos Santander (ref)'!$A$2:$A$79,$C2143)&gt;0,"SANTANDER",IF(COUNTIF('Códigos Itaú (ref)'!$A$2:$A$44,$C2143)&gt;0,"ITAU",IF(AND(TRIM(UPPER($I2143))="CONTRATUAL",ISNUMBER(SEARCH("INDIVIDUAL",SUBSTITUTE(UPPER($D2143)," ","")))),"PREMIUM FREE",""))))</f>
        <v/>
      </c>
    </row>
    <row r="2144">
      <c r="AC2144">
        <f>IF($C2144="","",IF(COUNTIF('Códigos Santander (ref)'!$A$2:$A$79,$C2144)&gt;0,"SANTANDER",IF(COUNTIF('Códigos Itaú (ref)'!$A$2:$A$44,$C2144)&gt;0,"ITAU",IF(AND(TRIM(UPPER($I2144))="CONTRATUAL",ISNUMBER(SEARCH("INDIVIDUAL",SUBSTITUTE(UPPER($D2144)," ","")))),"PREMIUM FREE",""))))</f>
        <v/>
      </c>
    </row>
    <row r="2145">
      <c r="AC2145">
        <f>IF($C2145="","",IF(COUNTIF('Códigos Santander (ref)'!$A$2:$A$79,$C2145)&gt;0,"SANTANDER",IF(COUNTIF('Códigos Itaú (ref)'!$A$2:$A$44,$C2145)&gt;0,"ITAU",IF(AND(TRIM(UPPER($I2145))="CONTRATUAL",ISNUMBER(SEARCH("INDIVIDUAL",SUBSTITUTE(UPPER($D2145)," ","")))),"PREMIUM FREE",""))))</f>
        <v/>
      </c>
    </row>
    <row r="2146">
      <c r="AC2146">
        <f>IF($C2146="","",IF(COUNTIF('Códigos Santander (ref)'!$A$2:$A$79,$C2146)&gt;0,"SANTANDER",IF(COUNTIF('Códigos Itaú (ref)'!$A$2:$A$44,$C2146)&gt;0,"ITAU",IF(AND(TRIM(UPPER($I2146))="CONTRATUAL",ISNUMBER(SEARCH("INDIVIDUAL",SUBSTITUTE(UPPER($D2146)," ","")))),"PREMIUM FREE",""))))</f>
        <v/>
      </c>
    </row>
    <row r="2147">
      <c r="AC2147">
        <f>IF($C2147="","",IF(COUNTIF('Códigos Santander (ref)'!$A$2:$A$79,$C2147)&gt;0,"SANTANDER",IF(COUNTIF('Códigos Itaú (ref)'!$A$2:$A$44,$C2147)&gt;0,"ITAU",IF(AND(TRIM(UPPER($I2147))="CONTRATUAL",ISNUMBER(SEARCH("INDIVIDUAL",SUBSTITUTE(UPPER($D2147)," ","")))),"PREMIUM FREE",""))))</f>
        <v/>
      </c>
    </row>
    <row r="2148">
      <c r="AC2148">
        <f>IF($C2148="","",IF(COUNTIF('Códigos Santander (ref)'!$A$2:$A$79,$C2148)&gt;0,"SANTANDER",IF(COUNTIF('Códigos Itaú (ref)'!$A$2:$A$44,$C2148)&gt;0,"ITAU",IF(AND(TRIM(UPPER($I2148))="CONTRATUAL",ISNUMBER(SEARCH("INDIVIDUAL",SUBSTITUTE(UPPER($D2148)," ","")))),"PREMIUM FREE",""))))</f>
        <v/>
      </c>
    </row>
    <row r="2149">
      <c r="AC2149">
        <f>IF($C2149="","",IF(COUNTIF('Códigos Santander (ref)'!$A$2:$A$79,$C2149)&gt;0,"SANTANDER",IF(COUNTIF('Códigos Itaú (ref)'!$A$2:$A$44,$C2149)&gt;0,"ITAU",IF(AND(TRIM(UPPER($I2149))="CONTRATUAL",ISNUMBER(SEARCH("INDIVIDUAL",SUBSTITUTE(UPPER($D2149)," ","")))),"PREMIUM FREE",""))))</f>
        <v/>
      </c>
    </row>
    <row r="2150">
      <c r="AC2150">
        <f>IF($C2150="","",IF(COUNTIF('Códigos Santander (ref)'!$A$2:$A$79,$C2150)&gt;0,"SANTANDER",IF(COUNTIF('Códigos Itaú (ref)'!$A$2:$A$44,$C2150)&gt;0,"ITAU",IF(AND(TRIM(UPPER($I2150))="CONTRATUAL",ISNUMBER(SEARCH("INDIVIDUAL",SUBSTITUTE(UPPER($D2150)," ","")))),"PREMIUM FREE",""))))</f>
        <v/>
      </c>
    </row>
    <row r="2151">
      <c r="AC2151">
        <f>IF($C2151="","",IF(COUNTIF('Códigos Santander (ref)'!$A$2:$A$79,$C2151)&gt;0,"SANTANDER",IF(COUNTIF('Códigos Itaú (ref)'!$A$2:$A$44,$C2151)&gt;0,"ITAU",IF(AND(TRIM(UPPER($I2151))="CONTRATUAL",ISNUMBER(SEARCH("INDIVIDUAL",SUBSTITUTE(UPPER($D2151)," ","")))),"PREMIUM FREE",""))))</f>
        <v/>
      </c>
    </row>
    <row r="2152">
      <c r="AC2152">
        <f>IF($C2152="","",IF(COUNTIF('Códigos Santander (ref)'!$A$2:$A$79,$C2152)&gt;0,"SANTANDER",IF(COUNTIF('Códigos Itaú (ref)'!$A$2:$A$44,$C2152)&gt;0,"ITAU",IF(AND(TRIM(UPPER($I2152))="CONTRATUAL",ISNUMBER(SEARCH("INDIVIDUAL",SUBSTITUTE(UPPER($D2152)," ","")))),"PREMIUM FREE",""))))</f>
        <v/>
      </c>
    </row>
    <row r="2153">
      <c r="AC2153">
        <f>IF($C2153="","",IF(COUNTIF('Códigos Santander (ref)'!$A$2:$A$79,$C2153)&gt;0,"SANTANDER",IF(COUNTIF('Códigos Itaú (ref)'!$A$2:$A$44,$C2153)&gt;0,"ITAU",IF(AND(TRIM(UPPER($I2153))="CONTRATUAL",ISNUMBER(SEARCH("INDIVIDUAL",SUBSTITUTE(UPPER($D2153)," ","")))),"PREMIUM FREE",""))))</f>
        <v/>
      </c>
    </row>
    <row r="2154">
      <c r="AC2154">
        <f>IF($C2154="","",IF(COUNTIF('Códigos Santander (ref)'!$A$2:$A$79,$C2154)&gt;0,"SANTANDER",IF(COUNTIF('Códigos Itaú (ref)'!$A$2:$A$44,$C2154)&gt;0,"ITAU",IF(AND(TRIM(UPPER($I2154))="CONTRATUAL",ISNUMBER(SEARCH("INDIVIDUAL",SUBSTITUTE(UPPER($D2154)," ","")))),"PREMIUM FREE",""))))</f>
        <v/>
      </c>
    </row>
    <row r="2155">
      <c r="AC2155">
        <f>IF($C2155="","",IF(COUNTIF('Códigos Santander (ref)'!$A$2:$A$79,$C2155)&gt;0,"SANTANDER",IF(COUNTIF('Códigos Itaú (ref)'!$A$2:$A$44,$C2155)&gt;0,"ITAU",IF(AND(TRIM(UPPER($I2155))="CONTRATUAL",ISNUMBER(SEARCH("INDIVIDUAL",SUBSTITUTE(UPPER($D2155)," ","")))),"PREMIUM FREE",""))))</f>
        <v/>
      </c>
    </row>
    <row r="2156">
      <c r="AC2156">
        <f>IF($C2156="","",IF(COUNTIF('Códigos Santander (ref)'!$A$2:$A$79,$C2156)&gt;0,"SANTANDER",IF(COUNTIF('Códigos Itaú (ref)'!$A$2:$A$44,$C2156)&gt;0,"ITAU",IF(AND(TRIM(UPPER($I2156))="CONTRATUAL",ISNUMBER(SEARCH("INDIVIDUAL",SUBSTITUTE(UPPER($D2156)," ","")))),"PREMIUM FREE",""))))</f>
        <v/>
      </c>
    </row>
    <row r="2157">
      <c r="AC2157">
        <f>IF($C2157="","",IF(COUNTIF('Códigos Santander (ref)'!$A$2:$A$79,$C2157)&gt;0,"SANTANDER",IF(COUNTIF('Códigos Itaú (ref)'!$A$2:$A$44,$C2157)&gt;0,"ITAU",IF(AND(TRIM(UPPER($I2157))="CONTRATUAL",ISNUMBER(SEARCH("INDIVIDUAL",SUBSTITUTE(UPPER($D2157)," ","")))),"PREMIUM FREE",""))))</f>
        <v/>
      </c>
    </row>
    <row r="2158">
      <c r="AC2158">
        <f>IF($C2158="","",IF(COUNTIF('Códigos Santander (ref)'!$A$2:$A$79,$C2158)&gt;0,"SANTANDER",IF(COUNTIF('Códigos Itaú (ref)'!$A$2:$A$44,$C2158)&gt;0,"ITAU",IF(AND(TRIM(UPPER($I2158))="CONTRATUAL",ISNUMBER(SEARCH("INDIVIDUAL",SUBSTITUTE(UPPER($D2158)," ","")))),"PREMIUM FREE",""))))</f>
        <v/>
      </c>
    </row>
    <row r="2159">
      <c r="AC2159">
        <f>IF($C2159="","",IF(COUNTIF('Códigos Santander (ref)'!$A$2:$A$79,$C2159)&gt;0,"SANTANDER",IF(COUNTIF('Códigos Itaú (ref)'!$A$2:$A$44,$C2159)&gt;0,"ITAU",IF(AND(TRIM(UPPER($I2159))="CONTRATUAL",ISNUMBER(SEARCH("INDIVIDUAL",SUBSTITUTE(UPPER($D2159)," ","")))),"PREMIUM FREE",""))))</f>
        <v/>
      </c>
    </row>
    <row r="2160">
      <c r="AC2160">
        <f>IF($C2160="","",IF(COUNTIF('Códigos Santander (ref)'!$A$2:$A$79,$C2160)&gt;0,"SANTANDER",IF(COUNTIF('Códigos Itaú (ref)'!$A$2:$A$44,$C2160)&gt;0,"ITAU",IF(AND(TRIM(UPPER($I2160))="CONTRATUAL",ISNUMBER(SEARCH("INDIVIDUAL",SUBSTITUTE(UPPER($D2160)," ","")))),"PREMIUM FREE",""))))</f>
        <v/>
      </c>
    </row>
    <row r="2161">
      <c r="AC2161">
        <f>IF($C2161="","",IF(COUNTIF('Códigos Santander (ref)'!$A$2:$A$79,$C2161)&gt;0,"SANTANDER",IF(COUNTIF('Códigos Itaú (ref)'!$A$2:$A$44,$C2161)&gt;0,"ITAU",IF(AND(TRIM(UPPER($I2161))="CONTRATUAL",ISNUMBER(SEARCH("INDIVIDUAL",SUBSTITUTE(UPPER($D2161)," ","")))),"PREMIUM FREE",""))))</f>
        <v/>
      </c>
    </row>
    <row r="2162">
      <c r="AC2162">
        <f>IF($C2162="","",IF(COUNTIF('Códigos Santander (ref)'!$A$2:$A$79,$C2162)&gt;0,"SANTANDER",IF(COUNTIF('Códigos Itaú (ref)'!$A$2:$A$44,$C2162)&gt;0,"ITAU",IF(AND(TRIM(UPPER($I2162))="CONTRATUAL",ISNUMBER(SEARCH("INDIVIDUAL",SUBSTITUTE(UPPER($D2162)," ","")))),"PREMIUM FREE",""))))</f>
        <v/>
      </c>
    </row>
    <row r="2163">
      <c r="AC2163">
        <f>IF($C2163="","",IF(COUNTIF('Códigos Santander (ref)'!$A$2:$A$79,$C2163)&gt;0,"SANTANDER",IF(COUNTIF('Códigos Itaú (ref)'!$A$2:$A$44,$C2163)&gt;0,"ITAU",IF(AND(TRIM(UPPER($I2163))="CONTRATUAL",ISNUMBER(SEARCH("INDIVIDUAL",SUBSTITUTE(UPPER($D2163)," ","")))),"PREMIUM FREE",""))))</f>
        <v/>
      </c>
    </row>
    <row r="2164">
      <c r="AC2164">
        <f>IF($C2164="","",IF(COUNTIF('Códigos Santander (ref)'!$A$2:$A$79,$C2164)&gt;0,"SANTANDER",IF(COUNTIF('Códigos Itaú (ref)'!$A$2:$A$44,$C2164)&gt;0,"ITAU",IF(AND(TRIM(UPPER($I2164))="CONTRATUAL",ISNUMBER(SEARCH("INDIVIDUAL",SUBSTITUTE(UPPER($D2164)," ","")))),"PREMIUM FREE",""))))</f>
        <v/>
      </c>
    </row>
    <row r="2165">
      <c r="AC2165">
        <f>IF($C2165="","",IF(COUNTIF('Códigos Santander (ref)'!$A$2:$A$79,$C2165)&gt;0,"SANTANDER",IF(COUNTIF('Códigos Itaú (ref)'!$A$2:$A$44,$C2165)&gt;0,"ITAU",IF(AND(TRIM(UPPER($I2165))="CONTRATUAL",ISNUMBER(SEARCH("INDIVIDUAL",SUBSTITUTE(UPPER($D2165)," ","")))),"PREMIUM FREE",""))))</f>
        <v/>
      </c>
    </row>
    <row r="2166">
      <c r="AC2166">
        <f>IF($C2166="","",IF(COUNTIF('Códigos Santander (ref)'!$A$2:$A$79,$C2166)&gt;0,"SANTANDER",IF(COUNTIF('Códigos Itaú (ref)'!$A$2:$A$44,$C2166)&gt;0,"ITAU",IF(AND(TRIM(UPPER($I2166))="CONTRATUAL",ISNUMBER(SEARCH("INDIVIDUAL",SUBSTITUTE(UPPER($D2166)," ","")))),"PREMIUM FREE",""))))</f>
        <v/>
      </c>
    </row>
    <row r="2167">
      <c r="AC2167">
        <f>IF($C2167="","",IF(COUNTIF('Códigos Santander (ref)'!$A$2:$A$79,$C2167)&gt;0,"SANTANDER",IF(COUNTIF('Códigos Itaú (ref)'!$A$2:$A$44,$C2167)&gt;0,"ITAU",IF(AND(TRIM(UPPER($I2167))="CONTRATUAL",ISNUMBER(SEARCH("INDIVIDUAL",SUBSTITUTE(UPPER($D2167)," ","")))),"PREMIUM FREE",""))))</f>
        <v/>
      </c>
    </row>
    <row r="2168">
      <c r="AC2168">
        <f>IF($C2168="","",IF(COUNTIF('Códigos Santander (ref)'!$A$2:$A$79,$C2168)&gt;0,"SANTANDER",IF(COUNTIF('Códigos Itaú (ref)'!$A$2:$A$44,$C2168)&gt;0,"ITAU",IF(AND(TRIM(UPPER($I2168))="CONTRATUAL",ISNUMBER(SEARCH("INDIVIDUAL",SUBSTITUTE(UPPER($D2168)," ","")))),"PREMIUM FREE",""))))</f>
        <v/>
      </c>
    </row>
    <row r="2169">
      <c r="AC2169">
        <f>IF($C2169="","",IF(COUNTIF('Códigos Santander (ref)'!$A$2:$A$79,$C2169)&gt;0,"SANTANDER",IF(COUNTIF('Códigos Itaú (ref)'!$A$2:$A$44,$C2169)&gt;0,"ITAU",IF(AND(TRIM(UPPER($I2169))="CONTRATUAL",ISNUMBER(SEARCH("INDIVIDUAL",SUBSTITUTE(UPPER($D2169)," ","")))),"PREMIUM FREE",""))))</f>
        <v/>
      </c>
    </row>
    <row r="2170">
      <c r="AC2170">
        <f>IF($C2170="","",IF(COUNTIF('Códigos Santander (ref)'!$A$2:$A$79,$C2170)&gt;0,"SANTANDER",IF(COUNTIF('Códigos Itaú (ref)'!$A$2:$A$44,$C2170)&gt;0,"ITAU",IF(AND(TRIM(UPPER($I2170))="CONTRATUAL",ISNUMBER(SEARCH("INDIVIDUAL",SUBSTITUTE(UPPER($D2170)," ","")))),"PREMIUM FREE",""))))</f>
        <v/>
      </c>
    </row>
    <row r="2171">
      <c r="AC2171">
        <f>IF($C2171="","",IF(COUNTIF('Códigos Santander (ref)'!$A$2:$A$79,$C2171)&gt;0,"SANTANDER",IF(COUNTIF('Códigos Itaú (ref)'!$A$2:$A$44,$C2171)&gt;0,"ITAU",IF(AND(TRIM(UPPER($I2171))="CONTRATUAL",ISNUMBER(SEARCH("INDIVIDUAL",SUBSTITUTE(UPPER($D2171)," ","")))),"PREMIUM FREE",""))))</f>
        <v/>
      </c>
    </row>
    <row r="2172">
      <c r="AC2172">
        <f>IF($C2172="","",IF(COUNTIF('Códigos Santander (ref)'!$A$2:$A$79,$C2172)&gt;0,"SANTANDER",IF(COUNTIF('Códigos Itaú (ref)'!$A$2:$A$44,$C2172)&gt;0,"ITAU",IF(AND(TRIM(UPPER($I2172))="CONTRATUAL",ISNUMBER(SEARCH("INDIVIDUAL",SUBSTITUTE(UPPER($D2172)," ","")))),"PREMIUM FREE",""))))</f>
        <v/>
      </c>
    </row>
    <row r="2173">
      <c r="AC2173">
        <f>IF($C2173="","",IF(COUNTIF('Códigos Santander (ref)'!$A$2:$A$79,$C2173)&gt;0,"SANTANDER",IF(COUNTIF('Códigos Itaú (ref)'!$A$2:$A$44,$C2173)&gt;0,"ITAU",IF(AND(TRIM(UPPER($I2173))="CONTRATUAL",ISNUMBER(SEARCH("INDIVIDUAL",SUBSTITUTE(UPPER($D2173)," ","")))),"PREMIUM FREE",""))))</f>
        <v/>
      </c>
    </row>
    <row r="2174">
      <c r="AC2174">
        <f>IF($C2174="","",IF(COUNTIF('Códigos Santander (ref)'!$A$2:$A$79,$C2174)&gt;0,"SANTANDER",IF(COUNTIF('Códigos Itaú (ref)'!$A$2:$A$44,$C2174)&gt;0,"ITAU",IF(AND(TRIM(UPPER($I2174))="CONTRATUAL",ISNUMBER(SEARCH("INDIVIDUAL",SUBSTITUTE(UPPER($D2174)," ","")))),"PREMIUM FREE",""))))</f>
        <v/>
      </c>
    </row>
    <row r="2175">
      <c r="AC2175">
        <f>IF($C2175="","",IF(COUNTIF('Códigos Santander (ref)'!$A$2:$A$79,$C2175)&gt;0,"SANTANDER",IF(COUNTIF('Códigos Itaú (ref)'!$A$2:$A$44,$C2175)&gt;0,"ITAU",IF(AND(TRIM(UPPER($I2175))="CONTRATUAL",ISNUMBER(SEARCH("INDIVIDUAL",SUBSTITUTE(UPPER($D2175)," ","")))),"PREMIUM FREE",""))))</f>
        <v/>
      </c>
    </row>
    <row r="2176">
      <c r="AC2176">
        <f>IF($C2176="","",IF(COUNTIF('Códigos Santander (ref)'!$A$2:$A$79,$C2176)&gt;0,"SANTANDER",IF(COUNTIF('Códigos Itaú (ref)'!$A$2:$A$44,$C2176)&gt;0,"ITAU",IF(AND(TRIM(UPPER($I2176))="CONTRATUAL",ISNUMBER(SEARCH("INDIVIDUAL",SUBSTITUTE(UPPER($D2176)," ","")))),"PREMIUM FREE",""))))</f>
        <v/>
      </c>
    </row>
    <row r="2177">
      <c r="AC2177">
        <f>IF($C2177="","",IF(COUNTIF('Códigos Santander (ref)'!$A$2:$A$79,$C2177)&gt;0,"SANTANDER",IF(COUNTIF('Códigos Itaú (ref)'!$A$2:$A$44,$C2177)&gt;0,"ITAU",IF(AND(TRIM(UPPER($I2177))="CONTRATUAL",ISNUMBER(SEARCH("INDIVIDUAL",SUBSTITUTE(UPPER($D2177)," ","")))),"PREMIUM FREE",""))))</f>
        <v/>
      </c>
    </row>
    <row r="2178">
      <c r="AC2178">
        <f>IF($C2178="","",IF(COUNTIF('Códigos Santander (ref)'!$A$2:$A$79,$C2178)&gt;0,"SANTANDER",IF(COUNTIF('Códigos Itaú (ref)'!$A$2:$A$44,$C2178)&gt;0,"ITAU",IF(AND(TRIM(UPPER($I2178))="CONTRATUAL",ISNUMBER(SEARCH("INDIVIDUAL",SUBSTITUTE(UPPER($D2178)," ","")))),"PREMIUM FREE",""))))</f>
        <v/>
      </c>
    </row>
    <row r="2179">
      <c r="AC2179">
        <f>IF($C2179="","",IF(COUNTIF('Códigos Santander (ref)'!$A$2:$A$79,$C2179)&gt;0,"SANTANDER",IF(COUNTIF('Códigos Itaú (ref)'!$A$2:$A$44,$C2179)&gt;0,"ITAU",IF(AND(TRIM(UPPER($I2179))="CONTRATUAL",ISNUMBER(SEARCH("INDIVIDUAL",SUBSTITUTE(UPPER($D2179)," ","")))),"PREMIUM FREE",""))))</f>
        <v/>
      </c>
    </row>
    <row r="2180">
      <c r="AC2180">
        <f>IF($C2180="","",IF(COUNTIF('Códigos Santander (ref)'!$A$2:$A$79,$C2180)&gt;0,"SANTANDER",IF(COUNTIF('Códigos Itaú (ref)'!$A$2:$A$44,$C2180)&gt;0,"ITAU",IF(AND(TRIM(UPPER($I2180))="CONTRATUAL",ISNUMBER(SEARCH("INDIVIDUAL",SUBSTITUTE(UPPER($D2180)," ","")))),"PREMIUM FREE",""))))</f>
        <v/>
      </c>
    </row>
    <row r="2181">
      <c r="AC2181">
        <f>IF($C2181="","",IF(COUNTIF('Códigos Santander (ref)'!$A$2:$A$79,$C2181)&gt;0,"SANTANDER",IF(COUNTIF('Códigos Itaú (ref)'!$A$2:$A$44,$C2181)&gt;0,"ITAU",IF(AND(TRIM(UPPER($I2181))="CONTRATUAL",ISNUMBER(SEARCH("INDIVIDUAL",SUBSTITUTE(UPPER($D2181)," ","")))),"PREMIUM FREE",""))))</f>
        <v/>
      </c>
    </row>
    <row r="2182">
      <c r="AC2182">
        <f>IF($C2182="","",IF(COUNTIF('Códigos Santander (ref)'!$A$2:$A$79,$C2182)&gt;0,"SANTANDER",IF(COUNTIF('Códigos Itaú (ref)'!$A$2:$A$44,$C2182)&gt;0,"ITAU",IF(AND(TRIM(UPPER($I2182))="CONTRATUAL",ISNUMBER(SEARCH("INDIVIDUAL",SUBSTITUTE(UPPER($D2182)," ","")))),"PREMIUM FREE",""))))</f>
        <v/>
      </c>
    </row>
    <row r="2183">
      <c r="AC2183">
        <f>IF($C2183="","",IF(COUNTIF('Códigos Santander (ref)'!$A$2:$A$79,$C2183)&gt;0,"SANTANDER",IF(COUNTIF('Códigos Itaú (ref)'!$A$2:$A$44,$C2183)&gt;0,"ITAU",IF(AND(TRIM(UPPER($I2183))="CONTRATUAL",ISNUMBER(SEARCH("INDIVIDUAL",SUBSTITUTE(UPPER($D2183)," ","")))),"PREMIUM FREE",""))))</f>
        <v/>
      </c>
    </row>
    <row r="2184">
      <c r="AC2184">
        <f>IF($C2184="","",IF(COUNTIF('Códigos Santander (ref)'!$A$2:$A$79,$C2184)&gt;0,"SANTANDER",IF(COUNTIF('Códigos Itaú (ref)'!$A$2:$A$44,$C2184)&gt;0,"ITAU",IF(AND(TRIM(UPPER($I2184))="CONTRATUAL",ISNUMBER(SEARCH("INDIVIDUAL",SUBSTITUTE(UPPER($D2184)," ","")))),"PREMIUM FREE",""))))</f>
        <v/>
      </c>
    </row>
    <row r="2185">
      <c r="AC2185">
        <f>IF($C2185="","",IF(COUNTIF('Códigos Santander (ref)'!$A$2:$A$79,$C2185)&gt;0,"SANTANDER",IF(COUNTIF('Códigos Itaú (ref)'!$A$2:$A$44,$C2185)&gt;0,"ITAU",IF(AND(TRIM(UPPER($I2185))="CONTRATUAL",ISNUMBER(SEARCH("INDIVIDUAL",SUBSTITUTE(UPPER($D2185)," ","")))),"PREMIUM FREE",""))))</f>
        <v/>
      </c>
    </row>
    <row r="2186">
      <c r="AC2186">
        <f>IF($C2186="","",IF(COUNTIF('Códigos Santander (ref)'!$A$2:$A$79,$C2186)&gt;0,"SANTANDER",IF(COUNTIF('Códigos Itaú (ref)'!$A$2:$A$44,$C2186)&gt;0,"ITAU",IF(AND(TRIM(UPPER($I2186))="CONTRATUAL",ISNUMBER(SEARCH("INDIVIDUAL",SUBSTITUTE(UPPER($D2186)," ","")))),"PREMIUM FREE",""))))</f>
        <v/>
      </c>
    </row>
    <row r="2187">
      <c r="AC2187">
        <f>IF($C2187="","",IF(COUNTIF('Códigos Santander (ref)'!$A$2:$A$79,$C2187)&gt;0,"SANTANDER",IF(COUNTIF('Códigos Itaú (ref)'!$A$2:$A$44,$C2187)&gt;0,"ITAU",IF(AND(TRIM(UPPER($I2187))="CONTRATUAL",ISNUMBER(SEARCH("INDIVIDUAL",SUBSTITUTE(UPPER($D2187)," ","")))),"PREMIUM FREE",""))))</f>
        <v/>
      </c>
    </row>
    <row r="2188">
      <c r="AC2188">
        <f>IF($C2188="","",IF(COUNTIF('Códigos Santander (ref)'!$A$2:$A$79,$C2188)&gt;0,"SANTANDER",IF(COUNTIF('Códigos Itaú (ref)'!$A$2:$A$44,$C2188)&gt;0,"ITAU",IF(AND(TRIM(UPPER($I2188))="CONTRATUAL",ISNUMBER(SEARCH("INDIVIDUAL",SUBSTITUTE(UPPER($D2188)," ","")))),"PREMIUM FREE",""))))</f>
        <v/>
      </c>
    </row>
    <row r="2189">
      <c r="AC2189">
        <f>IF($C2189="","",IF(COUNTIF('Códigos Santander (ref)'!$A$2:$A$79,$C2189)&gt;0,"SANTANDER",IF(COUNTIF('Códigos Itaú (ref)'!$A$2:$A$44,$C2189)&gt;0,"ITAU",IF(AND(TRIM(UPPER($I2189))="CONTRATUAL",ISNUMBER(SEARCH("INDIVIDUAL",SUBSTITUTE(UPPER($D2189)," ","")))),"PREMIUM FREE",""))))</f>
        <v/>
      </c>
    </row>
    <row r="2190">
      <c r="AC2190">
        <f>IF($C2190="","",IF(COUNTIF('Códigos Santander (ref)'!$A$2:$A$79,$C2190)&gt;0,"SANTANDER",IF(COUNTIF('Códigos Itaú (ref)'!$A$2:$A$44,$C2190)&gt;0,"ITAU",IF(AND(TRIM(UPPER($I2190))="CONTRATUAL",ISNUMBER(SEARCH("INDIVIDUAL",SUBSTITUTE(UPPER($D2190)," ","")))),"PREMIUM FREE",""))))</f>
        <v/>
      </c>
    </row>
    <row r="2191">
      <c r="AC2191">
        <f>IF($C2191="","",IF(COUNTIF('Códigos Santander (ref)'!$A$2:$A$79,$C2191)&gt;0,"SANTANDER",IF(COUNTIF('Códigos Itaú (ref)'!$A$2:$A$44,$C2191)&gt;0,"ITAU",IF(AND(TRIM(UPPER($I2191))="CONTRATUAL",ISNUMBER(SEARCH("INDIVIDUAL",SUBSTITUTE(UPPER($D2191)," ","")))),"PREMIUM FREE",""))))</f>
        <v/>
      </c>
    </row>
    <row r="2192">
      <c r="AC2192">
        <f>IF($C2192="","",IF(COUNTIF('Códigos Santander (ref)'!$A$2:$A$79,$C2192)&gt;0,"SANTANDER",IF(COUNTIF('Códigos Itaú (ref)'!$A$2:$A$44,$C2192)&gt;0,"ITAU",IF(AND(TRIM(UPPER($I2192))="CONTRATUAL",ISNUMBER(SEARCH("INDIVIDUAL",SUBSTITUTE(UPPER($D2192)," ","")))),"PREMIUM FREE",""))))</f>
        <v/>
      </c>
    </row>
    <row r="2193">
      <c r="AC2193">
        <f>IF($C2193="","",IF(COUNTIF('Códigos Santander (ref)'!$A$2:$A$79,$C2193)&gt;0,"SANTANDER",IF(COUNTIF('Códigos Itaú (ref)'!$A$2:$A$44,$C2193)&gt;0,"ITAU",IF(AND(TRIM(UPPER($I2193))="CONTRATUAL",ISNUMBER(SEARCH("INDIVIDUAL",SUBSTITUTE(UPPER($D2193)," ","")))),"PREMIUM FREE",""))))</f>
        <v/>
      </c>
    </row>
    <row r="2194">
      <c r="AC2194">
        <f>IF($C2194="","",IF(COUNTIF('Códigos Santander (ref)'!$A$2:$A$79,$C2194)&gt;0,"SANTANDER",IF(COUNTIF('Códigos Itaú (ref)'!$A$2:$A$44,$C2194)&gt;0,"ITAU",IF(AND(TRIM(UPPER($I2194))="CONTRATUAL",ISNUMBER(SEARCH("INDIVIDUAL",SUBSTITUTE(UPPER($D2194)," ","")))),"PREMIUM FREE",""))))</f>
        <v/>
      </c>
    </row>
    <row r="2195">
      <c r="AC2195">
        <f>IF($C2195="","",IF(COUNTIF('Códigos Santander (ref)'!$A$2:$A$79,$C2195)&gt;0,"SANTANDER",IF(COUNTIF('Códigos Itaú (ref)'!$A$2:$A$44,$C2195)&gt;0,"ITAU",IF(AND(TRIM(UPPER($I2195))="CONTRATUAL",ISNUMBER(SEARCH("INDIVIDUAL",SUBSTITUTE(UPPER($D2195)," ","")))),"PREMIUM FREE",""))))</f>
        <v/>
      </c>
    </row>
    <row r="2196">
      <c r="AC2196">
        <f>IF($C2196="","",IF(COUNTIF('Códigos Santander (ref)'!$A$2:$A$79,$C2196)&gt;0,"SANTANDER",IF(COUNTIF('Códigos Itaú (ref)'!$A$2:$A$44,$C2196)&gt;0,"ITAU",IF(AND(TRIM(UPPER($I2196))="CONTRATUAL",ISNUMBER(SEARCH("INDIVIDUAL",SUBSTITUTE(UPPER($D2196)," ","")))),"PREMIUM FREE",""))))</f>
        <v/>
      </c>
    </row>
    <row r="2197">
      <c r="AC2197">
        <f>IF($C2197="","",IF(COUNTIF('Códigos Santander (ref)'!$A$2:$A$79,$C2197)&gt;0,"SANTANDER",IF(COUNTIF('Códigos Itaú (ref)'!$A$2:$A$44,$C2197)&gt;0,"ITAU",IF(AND(TRIM(UPPER($I2197))="CONTRATUAL",ISNUMBER(SEARCH("INDIVIDUAL",SUBSTITUTE(UPPER($D2197)," ","")))),"PREMIUM FREE",""))))</f>
        <v/>
      </c>
    </row>
    <row r="2198">
      <c r="AC2198">
        <f>IF($C2198="","",IF(COUNTIF('Códigos Santander (ref)'!$A$2:$A$79,$C2198)&gt;0,"SANTANDER",IF(COUNTIF('Códigos Itaú (ref)'!$A$2:$A$44,$C2198)&gt;0,"ITAU",IF(AND(TRIM(UPPER($I2198))="CONTRATUAL",ISNUMBER(SEARCH("INDIVIDUAL",SUBSTITUTE(UPPER($D2198)," ","")))),"PREMIUM FREE",""))))</f>
        <v/>
      </c>
    </row>
    <row r="2199">
      <c r="AC2199">
        <f>IF($C2199="","",IF(COUNTIF('Códigos Santander (ref)'!$A$2:$A$79,$C2199)&gt;0,"SANTANDER",IF(COUNTIF('Códigos Itaú (ref)'!$A$2:$A$44,$C2199)&gt;0,"ITAU",IF(AND(TRIM(UPPER($I2199))="CONTRATUAL",ISNUMBER(SEARCH("INDIVIDUAL",SUBSTITUTE(UPPER($D2199)," ","")))),"PREMIUM FREE",""))))</f>
        <v/>
      </c>
    </row>
    <row r="2200">
      <c r="AC2200">
        <f>IF($C2200="","",IF(COUNTIF('Códigos Santander (ref)'!$A$2:$A$79,$C2200)&gt;0,"SANTANDER",IF(COUNTIF('Códigos Itaú (ref)'!$A$2:$A$44,$C2200)&gt;0,"ITAU",IF(AND(TRIM(UPPER($I2200))="CONTRATUAL",ISNUMBER(SEARCH("INDIVIDUAL",SUBSTITUTE(UPPER($D2200)," ","")))),"PREMIUM FREE",""))))</f>
        <v/>
      </c>
    </row>
    <row r="2201">
      <c r="AC2201">
        <f>IF($C2201="","",IF(COUNTIF('Códigos Santander (ref)'!$A$2:$A$79,$C2201)&gt;0,"SANTANDER",IF(COUNTIF('Códigos Itaú (ref)'!$A$2:$A$44,$C2201)&gt;0,"ITAU",IF(AND(TRIM(UPPER($I2201))="CONTRATUAL",ISNUMBER(SEARCH("INDIVIDUAL",SUBSTITUTE(UPPER($D2201)," ","")))),"PREMIUM FREE",""))))</f>
        <v/>
      </c>
    </row>
    <row r="2202">
      <c r="AC2202">
        <f>IF($C2202="","",IF(COUNTIF('Códigos Santander (ref)'!$A$2:$A$79,$C2202)&gt;0,"SANTANDER",IF(COUNTIF('Códigos Itaú (ref)'!$A$2:$A$44,$C2202)&gt;0,"ITAU",IF(AND(TRIM(UPPER($I2202))="CONTRATUAL",ISNUMBER(SEARCH("INDIVIDUAL",SUBSTITUTE(UPPER($D2202)," ","")))),"PREMIUM FREE",""))))</f>
        <v/>
      </c>
    </row>
    <row r="2203">
      <c r="AC2203">
        <f>IF($C2203="","",IF(COUNTIF('Códigos Santander (ref)'!$A$2:$A$79,$C2203)&gt;0,"SANTANDER",IF(COUNTIF('Códigos Itaú (ref)'!$A$2:$A$44,$C2203)&gt;0,"ITAU",IF(AND(TRIM(UPPER($I2203))="CONTRATUAL",ISNUMBER(SEARCH("INDIVIDUAL",SUBSTITUTE(UPPER($D2203)," ","")))),"PREMIUM FREE",""))))</f>
        <v/>
      </c>
    </row>
    <row r="2204">
      <c r="AC2204">
        <f>IF($C2204="","",IF(COUNTIF('Códigos Santander (ref)'!$A$2:$A$79,$C2204)&gt;0,"SANTANDER",IF(COUNTIF('Códigos Itaú (ref)'!$A$2:$A$44,$C2204)&gt;0,"ITAU",IF(AND(TRIM(UPPER($I2204))="CONTRATUAL",ISNUMBER(SEARCH("INDIVIDUAL",SUBSTITUTE(UPPER($D2204)," ","")))),"PREMIUM FREE",""))))</f>
        <v/>
      </c>
    </row>
    <row r="2205">
      <c r="AC2205">
        <f>IF($C2205="","",IF(COUNTIF('Códigos Santander (ref)'!$A$2:$A$79,$C2205)&gt;0,"SANTANDER",IF(COUNTIF('Códigos Itaú (ref)'!$A$2:$A$44,$C2205)&gt;0,"ITAU",IF(AND(TRIM(UPPER($I2205))="CONTRATUAL",ISNUMBER(SEARCH("INDIVIDUAL",SUBSTITUTE(UPPER($D2205)," ","")))),"PREMIUM FREE",""))))</f>
        <v/>
      </c>
    </row>
    <row r="2206">
      <c r="AC2206">
        <f>IF($C2206="","",IF(COUNTIF('Códigos Santander (ref)'!$A$2:$A$79,$C2206)&gt;0,"SANTANDER",IF(COUNTIF('Códigos Itaú (ref)'!$A$2:$A$44,$C2206)&gt;0,"ITAU",IF(AND(TRIM(UPPER($I2206))="CONTRATUAL",ISNUMBER(SEARCH("INDIVIDUAL",SUBSTITUTE(UPPER($D2206)," ","")))),"PREMIUM FREE",""))))</f>
        <v/>
      </c>
    </row>
    <row r="2207">
      <c r="AC2207">
        <f>IF($C2207="","",IF(COUNTIF('Códigos Santander (ref)'!$A$2:$A$79,$C2207)&gt;0,"SANTANDER",IF(COUNTIF('Códigos Itaú (ref)'!$A$2:$A$44,$C2207)&gt;0,"ITAU",IF(AND(TRIM(UPPER($I2207))="CONTRATUAL",ISNUMBER(SEARCH("INDIVIDUAL",SUBSTITUTE(UPPER($D2207)," ","")))),"PREMIUM FREE",""))))</f>
        <v/>
      </c>
    </row>
    <row r="2208">
      <c r="AC2208">
        <f>IF($C2208="","",IF(COUNTIF('Códigos Santander (ref)'!$A$2:$A$79,$C2208)&gt;0,"SANTANDER",IF(COUNTIF('Códigos Itaú (ref)'!$A$2:$A$44,$C2208)&gt;0,"ITAU",IF(AND(TRIM(UPPER($I2208))="CONTRATUAL",ISNUMBER(SEARCH("INDIVIDUAL",SUBSTITUTE(UPPER($D2208)," ","")))),"PREMIUM FREE",""))))</f>
        <v/>
      </c>
    </row>
    <row r="2209">
      <c r="AC2209">
        <f>IF($C2209="","",IF(COUNTIF('Códigos Santander (ref)'!$A$2:$A$79,$C2209)&gt;0,"SANTANDER",IF(COUNTIF('Códigos Itaú (ref)'!$A$2:$A$44,$C2209)&gt;0,"ITAU",IF(AND(TRIM(UPPER($I2209))="CONTRATUAL",ISNUMBER(SEARCH("INDIVIDUAL",SUBSTITUTE(UPPER($D2209)," ","")))),"PREMIUM FREE",""))))</f>
        <v/>
      </c>
    </row>
    <row r="2210">
      <c r="AC2210">
        <f>IF($C2210="","",IF(COUNTIF('Códigos Santander (ref)'!$A$2:$A$79,$C2210)&gt;0,"SANTANDER",IF(COUNTIF('Códigos Itaú (ref)'!$A$2:$A$44,$C2210)&gt;0,"ITAU",IF(AND(TRIM(UPPER($I2210))="CONTRATUAL",ISNUMBER(SEARCH("INDIVIDUAL",SUBSTITUTE(UPPER($D2210)," ","")))),"PREMIUM FREE",""))))</f>
        <v/>
      </c>
    </row>
    <row r="2211">
      <c r="AC2211">
        <f>IF($C2211="","",IF(COUNTIF('Códigos Santander (ref)'!$A$2:$A$79,$C2211)&gt;0,"SANTANDER",IF(COUNTIF('Códigos Itaú (ref)'!$A$2:$A$44,$C2211)&gt;0,"ITAU",IF(AND(TRIM(UPPER($I2211))="CONTRATUAL",ISNUMBER(SEARCH("INDIVIDUAL",SUBSTITUTE(UPPER($D2211)," ","")))),"PREMIUM FREE",""))))</f>
        <v/>
      </c>
    </row>
    <row r="2212">
      <c r="AC2212">
        <f>IF($C2212="","",IF(COUNTIF('Códigos Santander (ref)'!$A$2:$A$79,$C2212)&gt;0,"SANTANDER",IF(COUNTIF('Códigos Itaú (ref)'!$A$2:$A$44,$C2212)&gt;0,"ITAU",IF(AND(TRIM(UPPER($I2212))="CONTRATUAL",ISNUMBER(SEARCH("INDIVIDUAL",SUBSTITUTE(UPPER($D2212)," ","")))),"PREMIUM FREE",""))))</f>
        <v/>
      </c>
    </row>
    <row r="2213">
      <c r="AC2213">
        <f>IF($C2213="","",IF(COUNTIF('Códigos Santander (ref)'!$A$2:$A$79,$C2213)&gt;0,"SANTANDER",IF(COUNTIF('Códigos Itaú (ref)'!$A$2:$A$44,$C2213)&gt;0,"ITAU",IF(AND(TRIM(UPPER($I2213))="CONTRATUAL",ISNUMBER(SEARCH("INDIVIDUAL",SUBSTITUTE(UPPER($D2213)," ","")))),"PREMIUM FREE",""))))</f>
        <v/>
      </c>
    </row>
    <row r="2214">
      <c r="AC2214">
        <f>IF($C2214="","",IF(COUNTIF('Códigos Santander (ref)'!$A$2:$A$79,$C2214)&gt;0,"SANTANDER",IF(COUNTIF('Códigos Itaú (ref)'!$A$2:$A$44,$C2214)&gt;0,"ITAU",IF(AND(TRIM(UPPER($I2214))="CONTRATUAL",ISNUMBER(SEARCH("INDIVIDUAL",SUBSTITUTE(UPPER($D2214)," ","")))),"PREMIUM FREE",""))))</f>
        <v/>
      </c>
    </row>
    <row r="2215">
      <c r="AC2215">
        <f>IF($C2215="","",IF(COUNTIF('Códigos Santander (ref)'!$A$2:$A$79,$C2215)&gt;0,"SANTANDER",IF(COUNTIF('Códigos Itaú (ref)'!$A$2:$A$44,$C2215)&gt;0,"ITAU",IF(AND(TRIM(UPPER($I2215))="CONTRATUAL",ISNUMBER(SEARCH("INDIVIDUAL",SUBSTITUTE(UPPER($D2215)," ","")))),"PREMIUM FREE",""))))</f>
        <v/>
      </c>
    </row>
    <row r="2216">
      <c r="AC2216">
        <f>IF($C2216="","",IF(COUNTIF('Códigos Santander (ref)'!$A$2:$A$79,$C2216)&gt;0,"SANTANDER",IF(COUNTIF('Códigos Itaú (ref)'!$A$2:$A$44,$C2216)&gt;0,"ITAU",IF(AND(TRIM(UPPER($I2216))="CONTRATUAL",ISNUMBER(SEARCH("INDIVIDUAL",SUBSTITUTE(UPPER($D2216)," ","")))),"PREMIUM FREE",""))))</f>
        <v/>
      </c>
    </row>
    <row r="2217">
      <c r="AC2217">
        <f>IF($C2217="","",IF(COUNTIF('Códigos Santander (ref)'!$A$2:$A$79,$C2217)&gt;0,"SANTANDER",IF(COUNTIF('Códigos Itaú (ref)'!$A$2:$A$44,$C2217)&gt;0,"ITAU",IF(AND(TRIM(UPPER($I2217))="CONTRATUAL",ISNUMBER(SEARCH("INDIVIDUAL",SUBSTITUTE(UPPER($D2217)," ","")))),"PREMIUM FREE",""))))</f>
        <v/>
      </c>
    </row>
    <row r="2218">
      <c r="AC2218">
        <f>IF($C2218="","",IF(COUNTIF('Códigos Santander (ref)'!$A$2:$A$79,$C2218)&gt;0,"SANTANDER",IF(COUNTIF('Códigos Itaú (ref)'!$A$2:$A$44,$C2218)&gt;0,"ITAU",IF(AND(TRIM(UPPER($I2218))="CONTRATUAL",ISNUMBER(SEARCH("INDIVIDUAL",SUBSTITUTE(UPPER($D2218)," ","")))),"PREMIUM FREE",""))))</f>
        <v/>
      </c>
    </row>
    <row r="2219">
      <c r="AC2219">
        <f>IF($C2219="","",IF(COUNTIF('Códigos Santander (ref)'!$A$2:$A$79,$C2219)&gt;0,"SANTANDER",IF(COUNTIF('Códigos Itaú (ref)'!$A$2:$A$44,$C2219)&gt;0,"ITAU",IF(AND(TRIM(UPPER($I2219))="CONTRATUAL",ISNUMBER(SEARCH("INDIVIDUAL",SUBSTITUTE(UPPER($D2219)," ","")))),"PREMIUM FREE",""))))</f>
        <v/>
      </c>
    </row>
    <row r="2220">
      <c r="AC2220">
        <f>IF($C2220="","",IF(COUNTIF('Códigos Santander (ref)'!$A$2:$A$79,$C2220)&gt;0,"SANTANDER",IF(COUNTIF('Códigos Itaú (ref)'!$A$2:$A$44,$C2220)&gt;0,"ITAU",IF(AND(TRIM(UPPER($I2220))="CONTRATUAL",ISNUMBER(SEARCH("INDIVIDUAL",SUBSTITUTE(UPPER($D2220)," ","")))),"PREMIUM FREE",""))))</f>
        <v/>
      </c>
    </row>
    <row r="2221">
      <c r="AC2221">
        <f>IF($C2221="","",IF(COUNTIF('Códigos Santander (ref)'!$A$2:$A$79,$C2221)&gt;0,"SANTANDER",IF(COUNTIF('Códigos Itaú (ref)'!$A$2:$A$44,$C2221)&gt;0,"ITAU",IF(AND(TRIM(UPPER($I2221))="CONTRATUAL",ISNUMBER(SEARCH("INDIVIDUAL",SUBSTITUTE(UPPER($D2221)," ","")))),"PREMIUM FREE",""))))</f>
        <v/>
      </c>
    </row>
    <row r="2222">
      <c r="AC2222">
        <f>IF($C2222="","",IF(COUNTIF('Códigos Santander (ref)'!$A$2:$A$79,$C2222)&gt;0,"SANTANDER",IF(COUNTIF('Códigos Itaú (ref)'!$A$2:$A$44,$C2222)&gt;0,"ITAU",IF(AND(TRIM(UPPER($I2222))="CONTRATUAL",ISNUMBER(SEARCH("INDIVIDUAL",SUBSTITUTE(UPPER($D2222)," ","")))),"PREMIUM FREE",""))))</f>
        <v/>
      </c>
    </row>
    <row r="2223">
      <c r="AC2223">
        <f>IF($C2223="","",IF(COUNTIF('Códigos Santander (ref)'!$A$2:$A$79,$C2223)&gt;0,"SANTANDER",IF(COUNTIF('Códigos Itaú (ref)'!$A$2:$A$44,$C2223)&gt;0,"ITAU",IF(AND(TRIM(UPPER($I2223))="CONTRATUAL",ISNUMBER(SEARCH("INDIVIDUAL",SUBSTITUTE(UPPER($D2223)," ","")))),"PREMIUM FREE",""))))</f>
        <v/>
      </c>
    </row>
    <row r="2224">
      <c r="AC2224">
        <f>IF($C2224="","",IF(COUNTIF('Códigos Santander (ref)'!$A$2:$A$79,$C2224)&gt;0,"SANTANDER",IF(COUNTIF('Códigos Itaú (ref)'!$A$2:$A$44,$C2224)&gt;0,"ITAU",IF(AND(TRIM(UPPER($I2224))="CONTRATUAL",ISNUMBER(SEARCH("INDIVIDUAL",SUBSTITUTE(UPPER($D2224)," ","")))),"PREMIUM FREE",""))))</f>
        <v/>
      </c>
    </row>
    <row r="2225">
      <c r="AC2225">
        <f>IF($C2225="","",IF(COUNTIF('Códigos Santander (ref)'!$A$2:$A$79,$C2225)&gt;0,"SANTANDER",IF(COUNTIF('Códigos Itaú (ref)'!$A$2:$A$44,$C2225)&gt;0,"ITAU",IF(AND(TRIM(UPPER($I2225))="CONTRATUAL",ISNUMBER(SEARCH("INDIVIDUAL",SUBSTITUTE(UPPER($D2225)," ","")))),"PREMIUM FREE",""))))</f>
        <v/>
      </c>
    </row>
    <row r="2226">
      <c r="AC2226">
        <f>IF($C2226="","",IF(COUNTIF('Códigos Santander (ref)'!$A$2:$A$79,$C2226)&gt;0,"SANTANDER",IF(COUNTIF('Códigos Itaú (ref)'!$A$2:$A$44,$C2226)&gt;0,"ITAU",IF(AND(TRIM(UPPER($I2226))="CONTRATUAL",ISNUMBER(SEARCH("INDIVIDUAL",SUBSTITUTE(UPPER($D2226)," ","")))),"PREMIUM FREE",""))))</f>
        <v/>
      </c>
    </row>
    <row r="2227">
      <c r="AC2227">
        <f>IF($C2227="","",IF(COUNTIF('Códigos Santander (ref)'!$A$2:$A$79,$C2227)&gt;0,"SANTANDER",IF(COUNTIF('Códigos Itaú (ref)'!$A$2:$A$44,$C2227)&gt;0,"ITAU",IF(AND(TRIM(UPPER($I2227))="CONTRATUAL",ISNUMBER(SEARCH("INDIVIDUAL",SUBSTITUTE(UPPER($D2227)," ","")))),"PREMIUM FREE",""))))</f>
        <v/>
      </c>
    </row>
    <row r="2228">
      <c r="AC2228">
        <f>IF($C2228="","",IF(COUNTIF('Códigos Santander (ref)'!$A$2:$A$79,$C2228)&gt;0,"SANTANDER",IF(COUNTIF('Códigos Itaú (ref)'!$A$2:$A$44,$C2228)&gt;0,"ITAU",IF(AND(TRIM(UPPER($I2228))="CONTRATUAL",ISNUMBER(SEARCH("INDIVIDUAL",SUBSTITUTE(UPPER($D2228)," ","")))),"PREMIUM FREE",""))))</f>
        <v/>
      </c>
    </row>
    <row r="2229">
      <c r="AC2229">
        <f>IF($C2229="","",IF(COUNTIF('Códigos Santander (ref)'!$A$2:$A$79,$C2229)&gt;0,"SANTANDER",IF(COUNTIF('Códigos Itaú (ref)'!$A$2:$A$44,$C2229)&gt;0,"ITAU",IF(AND(TRIM(UPPER($I2229))="CONTRATUAL",ISNUMBER(SEARCH("INDIVIDUAL",SUBSTITUTE(UPPER($D2229)," ","")))),"PREMIUM FREE",""))))</f>
        <v/>
      </c>
    </row>
    <row r="2230">
      <c r="AC2230">
        <f>IF($C2230="","",IF(COUNTIF('Códigos Santander (ref)'!$A$2:$A$79,$C2230)&gt;0,"SANTANDER",IF(COUNTIF('Códigos Itaú (ref)'!$A$2:$A$44,$C2230)&gt;0,"ITAU",IF(AND(TRIM(UPPER($I2230))="CONTRATUAL",ISNUMBER(SEARCH("INDIVIDUAL",SUBSTITUTE(UPPER($D2230)," ","")))),"PREMIUM FREE",""))))</f>
        <v/>
      </c>
    </row>
    <row r="2231">
      <c r="AC2231">
        <f>IF($C2231="","",IF(COUNTIF('Códigos Santander (ref)'!$A$2:$A$79,$C2231)&gt;0,"SANTANDER",IF(COUNTIF('Códigos Itaú (ref)'!$A$2:$A$44,$C2231)&gt;0,"ITAU",IF(AND(TRIM(UPPER($I2231))="CONTRATUAL",ISNUMBER(SEARCH("INDIVIDUAL",SUBSTITUTE(UPPER($D2231)," ","")))),"PREMIUM FREE",""))))</f>
        <v/>
      </c>
    </row>
    <row r="2232">
      <c r="AC2232">
        <f>IF($C2232="","",IF(COUNTIF('Códigos Santander (ref)'!$A$2:$A$79,$C2232)&gt;0,"SANTANDER",IF(COUNTIF('Códigos Itaú (ref)'!$A$2:$A$44,$C2232)&gt;0,"ITAU",IF(AND(TRIM(UPPER($I2232))="CONTRATUAL",ISNUMBER(SEARCH("INDIVIDUAL",SUBSTITUTE(UPPER($D2232)," ","")))),"PREMIUM FREE",""))))</f>
        <v/>
      </c>
    </row>
    <row r="2233">
      <c r="AC2233">
        <f>IF($C2233="","",IF(COUNTIF('Códigos Santander (ref)'!$A$2:$A$79,$C2233)&gt;0,"SANTANDER",IF(COUNTIF('Códigos Itaú (ref)'!$A$2:$A$44,$C2233)&gt;0,"ITAU",IF(AND(TRIM(UPPER($I2233))="CONTRATUAL",ISNUMBER(SEARCH("INDIVIDUAL",SUBSTITUTE(UPPER($D2233)," ","")))),"PREMIUM FREE",""))))</f>
        <v/>
      </c>
    </row>
    <row r="2234">
      <c r="AC2234">
        <f>IF($C2234="","",IF(COUNTIF('Códigos Santander (ref)'!$A$2:$A$79,$C2234)&gt;0,"SANTANDER",IF(COUNTIF('Códigos Itaú (ref)'!$A$2:$A$44,$C2234)&gt;0,"ITAU",IF(AND(TRIM(UPPER($I2234))="CONTRATUAL",ISNUMBER(SEARCH("INDIVIDUAL",SUBSTITUTE(UPPER($D2234)," ","")))),"PREMIUM FREE",""))))</f>
        <v/>
      </c>
    </row>
    <row r="2235">
      <c r="AC2235">
        <f>IF($C2235="","",IF(COUNTIF('Códigos Santander (ref)'!$A$2:$A$79,$C2235)&gt;0,"SANTANDER",IF(COUNTIF('Códigos Itaú (ref)'!$A$2:$A$44,$C2235)&gt;0,"ITAU",IF(AND(TRIM(UPPER($I2235))="CONTRATUAL",ISNUMBER(SEARCH("INDIVIDUAL",SUBSTITUTE(UPPER($D2235)," ","")))),"PREMIUM FREE",""))))</f>
        <v/>
      </c>
    </row>
    <row r="2236">
      <c r="AC2236">
        <f>IF($C2236="","",IF(COUNTIF('Códigos Santander (ref)'!$A$2:$A$79,$C2236)&gt;0,"SANTANDER",IF(COUNTIF('Códigos Itaú (ref)'!$A$2:$A$44,$C2236)&gt;0,"ITAU",IF(AND(TRIM(UPPER($I2236))="CONTRATUAL",ISNUMBER(SEARCH("INDIVIDUAL",SUBSTITUTE(UPPER($D2236)," ","")))),"PREMIUM FREE",""))))</f>
        <v/>
      </c>
    </row>
    <row r="2237">
      <c r="AC2237">
        <f>IF($C2237="","",IF(COUNTIF('Códigos Santander (ref)'!$A$2:$A$79,$C2237)&gt;0,"SANTANDER",IF(COUNTIF('Códigos Itaú (ref)'!$A$2:$A$44,$C2237)&gt;0,"ITAU",IF(AND(TRIM(UPPER($I2237))="CONTRATUAL",ISNUMBER(SEARCH("INDIVIDUAL",SUBSTITUTE(UPPER($D2237)," ","")))),"PREMIUM FREE",""))))</f>
        <v/>
      </c>
    </row>
    <row r="2238">
      <c r="AC2238">
        <f>IF($C2238="","",IF(COUNTIF('Códigos Santander (ref)'!$A$2:$A$79,$C2238)&gt;0,"SANTANDER",IF(COUNTIF('Códigos Itaú (ref)'!$A$2:$A$44,$C2238)&gt;0,"ITAU",IF(AND(TRIM(UPPER($I2238))="CONTRATUAL",ISNUMBER(SEARCH("INDIVIDUAL",SUBSTITUTE(UPPER($D2238)," ","")))),"PREMIUM FREE",""))))</f>
        <v/>
      </c>
    </row>
    <row r="2239">
      <c r="AC2239">
        <f>IF($C2239="","",IF(COUNTIF('Códigos Santander (ref)'!$A$2:$A$79,$C2239)&gt;0,"SANTANDER",IF(COUNTIF('Códigos Itaú (ref)'!$A$2:$A$44,$C2239)&gt;0,"ITAU",IF(AND(TRIM(UPPER($I2239))="CONTRATUAL",ISNUMBER(SEARCH("INDIVIDUAL",SUBSTITUTE(UPPER($D2239)," ","")))),"PREMIUM FREE",""))))</f>
        <v/>
      </c>
    </row>
    <row r="2240">
      <c r="AC2240">
        <f>IF($C2240="","",IF(COUNTIF('Códigos Santander (ref)'!$A$2:$A$79,$C2240)&gt;0,"SANTANDER",IF(COUNTIF('Códigos Itaú (ref)'!$A$2:$A$44,$C2240)&gt;0,"ITAU",IF(AND(TRIM(UPPER($I2240))="CONTRATUAL",ISNUMBER(SEARCH("INDIVIDUAL",SUBSTITUTE(UPPER($D2240)," ","")))),"PREMIUM FREE",""))))</f>
        <v/>
      </c>
    </row>
    <row r="2241">
      <c r="AC2241">
        <f>IF($C2241="","",IF(COUNTIF('Códigos Santander (ref)'!$A$2:$A$79,$C2241)&gt;0,"SANTANDER",IF(COUNTIF('Códigos Itaú (ref)'!$A$2:$A$44,$C2241)&gt;0,"ITAU",IF(AND(TRIM(UPPER($I2241))="CONTRATUAL",ISNUMBER(SEARCH("INDIVIDUAL",SUBSTITUTE(UPPER($D2241)," ","")))),"PREMIUM FREE",""))))</f>
        <v/>
      </c>
    </row>
    <row r="2242">
      <c r="AC2242">
        <f>IF($C2242="","",IF(COUNTIF('Códigos Santander (ref)'!$A$2:$A$79,$C2242)&gt;0,"SANTANDER",IF(COUNTIF('Códigos Itaú (ref)'!$A$2:$A$44,$C2242)&gt;0,"ITAU",IF(AND(TRIM(UPPER($I2242))="CONTRATUAL",ISNUMBER(SEARCH("INDIVIDUAL",SUBSTITUTE(UPPER($D2242)," ","")))),"PREMIUM FREE",""))))</f>
        <v/>
      </c>
    </row>
    <row r="2243">
      <c r="AC2243">
        <f>IF($C2243="","",IF(COUNTIF('Códigos Santander (ref)'!$A$2:$A$79,$C2243)&gt;0,"SANTANDER",IF(COUNTIF('Códigos Itaú (ref)'!$A$2:$A$44,$C2243)&gt;0,"ITAU",IF(AND(TRIM(UPPER($I2243))="CONTRATUAL",ISNUMBER(SEARCH("INDIVIDUAL",SUBSTITUTE(UPPER($D2243)," ","")))),"PREMIUM FREE",""))))</f>
        <v/>
      </c>
    </row>
    <row r="2244">
      <c r="AC2244">
        <f>IF($C2244="","",IF(COUNTIF('Códigos Santander (ref)'!$A$2:$A$79,$C2244)&gt;0,"SANTANDER",IF(COUNTIF('Códigos Itaú (ref)'!$A$2:$A$44,$C2244)&gt;0,"ITAU",IF(AND(TRIM(UPPER($I2244))="CONTRATUAL",ISNUMBER(SEARCH("INDIVIDUAL",SUBSTITUTE(UPPER($D2244)," ","")))),"PREMIUM FREE",""))))</f>
        <v/>
      </c>
    </row>
    <row r="2245">
      <c r="AC2245">
        <f>IF($C2245="","",IF(COUNTIF('Códigos Santander (ref)'!$A$2:$A$79,$C2245)&gt;0,"SANTANDER",IF(COUNTIF('Códigos Itaú (ref)'!$A$2:$A$44,$C2245)&gt;0,"ITAU",IF(AND(TRIM(UPPER($I2245))="CONTRATUAL",ISNUMBER(SEARCH("INDIVIDUAL",SUBSTITUTE(UPPER($D2245)," ","")))),"PREMIUM FREE",""))))</f>
        <v/>
      </c>
    </row>
    <row r="2246">
      <c r="AC2246">
        <f>IF($C2246="","",IF(COUNTIF('Códigos Santander (ref)'!$A$2:$A$79,$C2246)&gt;0,"SANTANDER",IF(COUNTIF('Códigos Itaú (ref)'!$A$2:$A$44,$C2246)&gt;0,"ITAU",IF(AND(TRIM(UPPER($I2246))="CONTRATUAL",ISNUMBER(SEARCH("INDIVIDUAL",SUBSTITUTE(UPPER($D2246)," ","")))),"PREMIUM FREE",""))))</f>
        <v/>
      </c>
    </row>
    <row r="2247">
      <c r="AC2247">
        <f>IF($C2247="","",IF(COUNTIF('Códigos Santander (ref)'!$A$2:$A$79,$C2247)&gt;0,"SANTANDER",IF(COUNTIF('Códigos Itaú (ref)'!$A$2:$A$44,$C2247)&gt;0,"ITAU",IF(AND(TRIM(UPPER($I2247))="CONTRATUAL",ISNUMBER(SEARCH("INDIVIDUAL",SUBSTITUTE(UPPER($D2247)," ","")))),"PREMIUM FREE",""))))</f>
        <v/>
      </c>
    </row>
    <row r="2248">
      <c r="AC2248">
        <f>IF($C2248="","",IF(COUNTIF('Códigos Santander (ref)'!$A$2:$A$79,$C2248)&gt;0,"SANTANDER",IF(COUNTIF('Códigos Itaú (ref)'!$A$2:$A$44,$C2248)&gt;0,"ITAU",IF(AND(TRIM(UPPER($I2248))="CONTRATUAL",ISNUMBER(SEARCH("INDIVIDUAL",SUBSTITUTE(UPPER($D2248)," ","")))),"PREMIUM FREE",""))))</f>
        <v/>
      </c>
    </row>
    <row r="2249">
      <c r="AC2249">
        <f>IF($C2249="","",IF(COUNTIF('Códigos Santander (ref)'!$A$2:$A$79,$C2249)&gt;0,"SANTANDER",IF(COUNTIF('Códigos Itaú (ref)'!$A$2:$A$44,$C2249)&gt;0,"ITAU",IF(AND(TRIM(UPPER($I2249))="CONTRATUAL",ISNUMBER(SEARCH("INDIVIDUAL",SUBSTITUTE(UPPER($D2249)," ","")))),"PREMIUM FREE",""))))</f>
        <v/>
      </c>
    </row>
    <row r="2250">
      <c r="AC2250">
        <f>IF($C2250="","",IF(COUNTIF('Códigos Santander (ref)'!$A$2:$A$79,$C2250)&gt;0,"SANTANDER",IF(COUNTIF('Códigos Itaú (ref)'!$A$2:$A$44,$C2250)&gt;0,"ITAU",IF(AND(TRIM(UPPER($I2250))="CONTRATUAL",ISNUMBER(SEARCH("INDIVIDUAL",SUBSTITUTE(UPPER($D2250)," ","")))),"PREMIUM FREE",""))))</f>
        <v/>
      </c>
    </row>
    <row r="2251">
      <c r="AC2251">
        <f>IF($C2251="","",IF(COUNTIF('Códigos Santander (ref)'!$A$2:$A$79,$C2251)&gt;0,"SANTANDER",IF(COUNTIF('Códigos Itaú (ref)'!$A$2:$A$44,$C2251)&gt;0,"ITAU",IF(AND(TRIM(UPPER($I2251))="CONTRATUAL",ISNUMBER(SEARCH("INDIVIDUAL",SUBSTITUTE(UPPER($D2251)," ","")))),"PREMIUM FREE",""))))</f>
        <v/>
      </c>
    </row>
    <row r="2252">
      <c r="AC2252">
        <f>IF($C2252="","",IF(COUNTIF('Códigos Santander (ref)'!$A$2:$A$79,$C2252)&gt;0,"SANTANDER",IF(COUNTIF('Códigos Itaú (ref)'!$A$2:$A$44,$C2252)&gt;0,"ITAU",IF(AND(TRIM(UPPER($I2252))="CONTRATUAL",ISNUMBER(SEARCH("INDIVIDUAL",SUBSTITUTE(UPPER($D2252)," ","")))),"PREMIUM FREE",""))))</f>
        <v/>
      </c>
    </row>
    <row r="2253">
      <c r="AC2253">
        <f>IF($C2253="","",IF(COUNTIF('Códigos Santander (ref)'!$A$2:$A$79,$C2253)&gt;0,"SANTANDER",IF(COUNTIF('Códigos Itaú (ref)'!$A$2:$A$44,$C2253)&gt;0,"ITAU",IF(AND(TRIM(UPPER($I2253))="CONTRATUAL",ISNUMBER(SEARCH("INDIVIDUAL",SUBSTITUTE(UPPER($D2253)," ","")))),"PREMIUM FREE",""))))</f>
        <v/>
      </c>
    </row>
    <row r="2254">
      <c r="AC2254">
        <f>IF($C2254="","",IF(COUNTIF('Códigos Santander (ref)'!$A$2:$A$79,$C2254)&gt;0,"SANTANDER",IF(COUNTIF('Códigos Itaú (ref)'!$A$2:$A$44,$C2254)&gt;0,"ITAU",IF(AND(TRIM(UPPER($I2254))="CONTRATUAL",ISNUMBER(SEARCH("INDIVIDUAL",SUBSTITUTE(UPPER($D2254)," ","")))),"PREMIUM FREE",""))))</f>
        <v/>
      </c>
    </row>
    <row r="2255">
      <c r="AC2255">
        <f>IF($C2255="","",IF(COUNTIF('Códigos Santander (ref)'!$A$2:$A$79,$C2255)&gt;0,"SANTANDER",IF(COUNTIF('Códigos Itaú (ref)'!$A$2:$A$44,$C2255)&gt;0,"ITAU",IF(AND(TRIM(UPPER($I2255))="CONTRATUAL",ISNUMBER(SEARCH("INDIVIDUAL",SUBSTITUTE(UPPER($D2255)," ","")))),"PREMIUM FREE",""))))</f>
        <v/>
      </c>
    </row>
    <row r="2256">
      <c r="AC2256">
        <f>IF($C2256="","",IF(COUNTIF('Códigos Santander (ref)'!$A$2:$A$79,$C2256)&gt;0,"SANTANDER",IF(COUNTIF('Códigos Itaú (ref)'!$A$2:$A$44,$C2256)&gt;0,"ITAU",IF(AND(TRIM(UPPER($I2256))="CONTRATUAL",ISNUMBER(SEARCH("INDIVIDUAL",SUBSTITUTE(UPPER($D2256)," ","")))),"PREMIUM FREE",""))))</f>
        <v/>
      </c>
    </row>
    <row r="2257">
      <c r="AC2257">
        <f>IF($C2257="","",IF(COUNTIF('Códigos Santander (ref)'!$A$2:$A$79,$C2257)&gt;0,"SANTANDER",IF(COUNTIF('Códigos Itaú (ref)'!$A$2:$A$44,$C2257)&gt;0,"ITAU",IF(AND(TRIM(UPPER($I2257))="CONTRATUAL",ISNUMBER(SEARCH("INDIVIDUAL",SUBSTITUTE(UPPER($D2257)," ","")))),"PREMIUM FREE",""))))</f>
        <v/>
      </c>
    </row>
    <row r="2258">
      <c r="AC2258">
        <f>IF($C2258="","",IF(COUNTIF('Códigos Santander (ref)'!$A$2:$A$79,$C2258)&gt;0,"SANTANDER",IF(COUNTIF('Códigos Itaú (ref)'!$A$2:$A$44,$C2258)&gt;0,"ITAU",IF(AND(TRIM(UPPER($I2258))="CONTRATUAL",ISNUMBER(SEARCH("INDIVIDUAL",SUBSTITUTE(UPPER($D2258)," ","")))),"PREMIUM FREE",""))))</f>
        <v/>
      </c>
    </row>
    <row r="2259">
      <c r="AC2259">
        <f>IF($C2259="","",IF(COUNTIF('Códigos Santander (ref)'!$A$2:$A$79,$C2259)&gt;0,"SANTANDER",IF(COUNTIF('Códigos Itaú (ref)'!$A$2:$A$44,$C2259)&gt;0,"ITAU",IF(AND(TRIM(UPPER($I2259))="CONTRATUAL",ISNUMBER(SEARCH("INDIVIDUAL",SUBSTITUTE(UPPER($D2259)," ","")))),"PREMIUM FREE",""))))</f>
        <v/>
      </c>
    </row>
    <row r="2260">
      <c r="AC2260">
        <f>IF($C2260="","",IF(COUNTIF('Códigos Santander (ref)'!$A$2:$A$79,$C2260)&gt;0,"SANTANDER",IF(COUNTIF('Códigos Itaú (ref)'!$A$2:$A$44,$C2260)&gt;0,"ITAU",IF(AND(TRIM(UPPER($I2260))="CONTRATUAL",ISNUMBER(SEARCH("INDIVIDUAL",SUBSTITUTE(UPPER($D2260)," ","")))),"PREMIUM FREE",""))))</f>
        <v/>
      </c>
    </row>
    <row r="2261">
      <c r="AC2261">
        <f>IF($C2261="","",IF(COUNTIF('Códigos Santander (ref)'!$A$2:$A$79,$C2261)&gt;0,"SANTANDER",IF(COUNTIF('Códigos Itaú (ref)'!$A$2:$A$44,$C2261)&gt;0,"ITAU",IF(AND(TRIM(UPPER($I2261))="CONTRATUAL",ISNUMBER(SEARCH("INDIVIDUAL",SUBSTITUTE(UPPER($D2261)," ","")))),"PREMIUM FREE",""))))</f>
        <v/>
      </c>
    </row>
    <row r="2262">
      <c r="AC2262">
        <f>IF($C2262="","",IF(COUNTIF('Códigos Santander (ref)'!$A$2:$A$79,$C2262)&gt;0,"SANTANDER",IF(COUNTIF('Códigos Itaú (ref)'!$A$2:$A$44,$C2262)&gt;0,"ITAU",IF(AND(TRIM(UPPER($I2262))="CONTRATUAL",ISNUMBER(SEARCH("INDIVIDUAL",SUBSTITUTE(UPPER($D2262)," ","")))),"PREMIUM FREE",""))))</f>
        <v/>
      </c>
    </row>
    <row r="2263">
      <c r="AC2263">
        <f>IF($C2263="","",IF(COUNTIF('Códigos Santander (ref)'!$A$2:$A$79,$C2263)&gt;0,"SANTANDER",IF(COUNTIF('Códigos Itaú (ref)'!$A$2:$A$44,$C2263)&gt;0,"ITAU",IF(AND(TRIM(UPPER($I2263))="CONTRATUAL",ISNUMBER(SEARCH("INDIVIDUAL",SUBSTITUTE(UPPER($D2263)," ","")))),"PREMIUM FREE",""))))</f>
        <v/>
      </c>
    </row>
    <row r="2264">
      <c r="AC2264">
        <f>IF($C2264="","",IF(COUNTIF('Códigos Santander (ref)'!$A$2:$A$79,$C2264)&gt;0,"SANTANDER",IF(COUNTIF('Códigos Itaú (ref)'!$A$2:$A$44,$C2264)&gt;0,"ITAU",IF(AND(TRIM(UPPER($I2264))="CONTRATUAL",ISNUMBER(SEARCH("INDIVIDUAL",SUBSTITUTE(UPPER($D2264)," ","")))),"PREMIUM FREE",""))))</f>
        <v/>
      </c>
    </row>
    <row r="2265">
      <c r="AC2265">
        <f>IF($C2265="","",IF(COUNTIF('Códigos Santander (ref)'!$A$2:$A$79,$C2265)&gt;0,"SANTANDER",IF(COUNTIF('Códigos Itaú (ref)'!$A$2:$A$44,$C2265)&gt;0,"ITAU",IF(AND(TRIM(UPPER($I2265))="CONTRATUAL",ISNUMBER(SEARCH("INDIVIDUAL",SUBSTITUTE(UPPER($D2265)," ","")))),"PREMIUM FREE",""))))</f>
        <v/>
      </c>
    </row>
    <row r="2266">
      <c r="AC2266">
        <f>IF($C2266="","",IF(COUNTIF('Códigos Santander (ref)'!$A$2:$A$79,$C2266)&gt;0,"SANTANDER",IF(COUNTIF('Códigos Itaú (ref)'!$A$2:$A$44,$C2266)&gt;0,"ITAU",IF(AND(TRIM(UPPER($I2266))="CONTRATUAL",ISNUMBER(SEARCH("INDIVIDUAL",SUBSTITUTE(UPPER($D2266)," ","")))),"PREMIUM FREE",""))))</f>
        <v/>
      </c>
    </row>
    <row r="2267">
      <c r="AC2267">
        <f>IF($C2267="","",IF(COUNTIF('Códigos Santander (ref)'!$A$2:$A$79,$C2267)&gt;0,"SANTANDER",IF(COUNTIF('Códigos Itaú (ref)'!$A$2:$A$44,$C2267)&gt;0,"ITAU",IF(AND(TRIM(UPPER($I2267))="CONTRATUAL",ISNUMBER(SEARCH("INDIVIDUAL",SUBSTITUTE(UPPER($D2267)," ","")))),"PREMIUM FREE",""))))</f>
        <v/>
      </c>
    </row>
    <row r="2268">
      <c r="AC2268">
        <f>IF($C2268="","",IF(COUNTIF('Códigos Santander (ref)'!$A$2:$A$79,$C2268)&gt;0,"SANTANDER",IF(COUNTIF('Códigos Itaú (ref)'!$A$2:$A$44,$C2268)&gt;0,"ITAU",IF(AND(TRIM(UPPER($I2268))="CONTRATUAL",ISNUMBER(SEARCH("INDIVIDUAL",SUBSTITUTE(UPPER($D2268)," ","")))),"PREMIUM FREE",""))))</f>
        <v/>
      </c>
    </row>
    <row r="2269">
      <c r="AC2269">
        <f>IF($C2269="","",IF(COUNTIF('Códigos Santander (ref)'!$A$2:$A$79,$C2269)&gt;0,"SANTANDER",IF(COUNTIF('Códigos Itaú (ref)'!$A$2:$A$44,$C2269)&gt;0,"ITAU",IF(AND(TRIM(UPPER($I2269))="CONTRATUAL",ISNUMBER(SEARCH("INDIVIDUAL",SUBSTITUTE(UPPER($D2269)," ","")))),"PREMIUM FREE",""))))</f>
        <v/>
      </c>
    </row>
    <row r="2270">
      <c r="AC2270">
        <f>IF($C2270="","",IF(COUNTIF('Códigos Santander (ref)'!$A$2:$A$79,$C2270)&gt;0,"SANTANDER",IF(COUNTIF('Códigos Itaú (ref)'!$A$2:$A$44,$C2270)&gt;0,"ITAU",IF(AND(TRIM(UPPER($I2270))="CONTRATUAL",ISNUMBER(SEARCH("INDIVIDUAL",SUBSTITUTE(UPPER($D2270)," ","")))),"PREMIUM FREE",""))))</f>
        <v/>
      </c>
    </row>
    <row r="2271">
      <c r="AC2271">
        <f>IF($C2271="","",IF(COUNTIF('Códigos Santander (ref)'!$A$2:$A$79,$C2271)&gt;0,"SANTANDER",IF(COUNTIF('Códigos Itaú (ref)'!$A$2:$A$44,$C2271)&gt;0,"ITAU",IF(AND(TRIM(UPPER($I2271))="CONTRATUAL",ISNUMBER(SEARCH("INDIVIDUAL",SUBSTITUTE(UPPER($D2271)," ","")))),"PREMIUM FREE",""))))</f>
        <v/>
      </c>
    </row>
    <row r="2272">
      <c r="AC2272">
        <f>IF($C2272="","",IF(COUNTIF('Códigos Santander (ref)'!$A$2:$A$79,$C2272)&gt;0,"SANTANDER",IF(COUNTIF('Códigos Itaú (ref)'!$A$2:$A$44,$C2272)&gt;0,"ITAU",IF(AND(TRIM(UPPER($I2272))="CONTRATUAL",ISNUMBER(SEARCH("INDIVIDUAL",SUBSTITUTE(UPPER($D2272)," ","")))),"PREMIUM FREE",""))))</f>
        <v/>
      </c>
    </row>
    <row r="2273">
      <c r="AC2273">
        <f>IF($C2273="","",IF(COUNTIF('Códigos Santander (ref)'!$A$2:$A$79,$C2273)&gt;0,"SANTANDER",IF(COUNTIF('Códigos Itaú (ref)'!$A$2:$A$44,$C2273)&gt;0,"ITAU",IF(AND(TRIM(UPPER($I2273))="CONTRATUAL",ISNUMBER(SEARCH("INDIVIDUAL",SUBSTITUTE(UPPER($D2273)," ","")))),"PREMIUM FREE",""))))</f>
        <v/>
      </c>
    </row>
    <row r="2274">
      <c r="AC2274">
        <f>IF($C2274="","",IF(COUNTIF('Códigos Santander (ref)'!$A$2:$A$79,$C2274)&gt;0,"SANTANDER",IF(COUNTIF('Códigos Itaú (ref)'!$A$2:$A$44,$C2274)&gt;0,"ITAU",IF(AND(TRIM(UPPER($I2274))="CONTRATUAL",ISNUMBER(SEARCH("INDIVIDUAL",SUBSTITUTE(UPPER($D2274)," ","")))),"PREMIUM FREE",""))))</f>
        <v/>
      </c>
    </row>
    <row r="2275">
      <c r="AC2275">
        <f>IF($C2275="","",IF(COUNTIF('Códigos Santander (ref)'!$A$2:$A$79,$C2275)&gt;0,"SANTANDER",IF(COUNTIF('Códigos Itaú (ref)'!$A$2:$A$44,$C2275)&gt;0,"ITAU",IF(AND(TRIM(UPPER($I2275))="CONTRATUAL",ISNUMBER(SEARCH("INDIVIDUAL",SUBSTITUTE(UPPER($D2275)," ","")))),"PREMIUM FREE",""))))</f>
        <v/>
      </c>
    </row>
    <row r="2276">
      <c r="AC2276">
        <f>IF($C2276="","",IF(COUNTIF('Códigos Santander (ref)'!$A$2:$A$79,$C2276)&gt;0,"SANTANDER",IF(COUNTIF('Códigos Itaú (ref)'!$A$2:$A$44,$C2276)&gt;0,"ITAU",IF(AND(TRIM(UPPER($I2276))="CONTRATUAL",ISNUMBER(SEARCH("INDIVIDUAL",SUBSTITUTE(UPPER($D2276)," ","")))),"PREMIUM FREE",""))))</f>
        <v/>
      </c>
    </row>
    <row r="2277">
      <c r="AC2277">
        <f>IF($C2277="","",IF(COUNTIF('Códigos Santander (ref)'!$A$2:$A$79,$C2277)&gt;0,"SANTANDER",IF(COUNTIF('Códigos Itaú (ref)'!$A$2:$A$44,$C2277)&gt;0,"ITAU",IF(AND(TRIM(UPPER($I2277))="CONTRATUAL",ISNUMBER(SEARCH("INDIVIDUAL",SUBSTITUTE(UPPER($D2277)," ","")))),"PREMIUM FREE",""))))</f>
        <v/>
      </c>
    </row>
    <row r="2278">
      <c r="AC2278">
        <f>IF($C2278="","",IF(COUNTIF('Códigos Santander (ref)'!$A$2:$A$79,$C2278)&gt;0,"SANTANDER",IF(COUNTIF('Códigos Itaú (ref)'!$A$2:$A$44,$C2278)&gt;0,"ITAU",IF(AND(TRIM(UPPER($I2278))="CONTRATUAL",ISNUMBER(SEARCH("INDIVIDUAL",SUBSTITUTE(UPPER($D2278)," ","")))),"PREMIUM FREE",""))))</f>
        <v/>
      </c>
    </row>
    <row r="2279">
      <c r="AC2279">
        <f>IF($C2279="","",IF(COUNTIF('Códigos Santander (ref)'!$A$2:$A$79,$C2279)&gt;0,"SANTANDER",IF(COUNTIF('Códigos Itaú (ref)'!$A$2:$A$44,$C2279)&gt;0,"ITAU",IF(AND(TRIM(UPPER($I2279))="CONTRATUAL",ISNUMBER(SEARCH("INDIVIDUAL",SUBSTITUTE(UPPER($D2279)," ","")))),"PREMIUM FREE",""))))</f>
        <v/>
      </c>
    </row>
    <row r="2280">
      <c r="AC2280">
        <f>IF($C2280="","",IF(COUNTIF('Códigos Santander (ref)'!$A$2:$A$79,$C2280)&gt;0,"SANTANDER",IF(COUNTIF('Códigos Itaú (ref)'!$A$2:$A$44,$C2280)&gt;0,"ITAU",IF(AND(TRIM(UPPER($I2280))="CONTRATUAL",ISNUMBER(SEARCH("INDIVIDUAL",SUBSTITUTE(UPPER($D2280)," ","")))),"PREMIUM FREE",""))))</f>
        <v/>
      </c>
    </row>
    <row r="2281">
      <c r="AC2281">
        <f>IF($C2281="","",IF(COUNTIF('Códigos Santander (ref)'!$A$2:$A$79,$C2281)&gt;0,"SANTANDER",IF(COUNTIF('Códigos Itaú (ref)'!$A$2:$A$44,$C2281)&gt;0,"ITAU",IF(AND(TRIM(UPPER($I2281))="CONTRATUAL",ISNUMBER(SEARCH("INDIVIDUAL",SUBSTITUTE(UPPER($D2281)," ","")))),"PREMIUM FREE",""))))</f>
        <v/>
      </c>
    </row>
    <row r="2282">
      <c r="AC2282">
        <f>IF($C2282="","",IF(COUNTIF('Códigos Santander (ref)'!$A$2:$A$79,$C2282)&gt;0,"SANTANDER",IF(COUNTIF('Códigos Itaú (ref)'!$A$2:$A$44,$C2282)&gt;0,"ITAU",IF(AND(TRIM(UPPER($I2282))="CONTRATUAL",ISNUMBER(SEARCH("INDIVIDUAL",SUBSTITUTE(UPPER($D2282)," ","")))),"PREMIUM FREE",""))))</f>
        <v/>
      </c>
    </row>
    <row r="2283">
      <c r="AC2283">
        <f>IF($C2283="","",IF(COUNTIF('Códigos Santander (ref)'!$A$2:$A$79,$C2283)&gt;0,"SANTANDER",IF(COUNTIF('Códigos Itaú (ref)'!$A$2:$A$44,$C2283)&gt;0,"ITAU",IF(AND(TRIM(UPPER($I2283))="CONTRATUAL",ISNUMBER(SEARCH("INDIVIDUAL",SUBSTITUTE(UPPER($D2283)," ","")))),"PREMIUM FREE",""))))</f>
        <v/>
      </c>
    </row>
    <row r="2284">
      <c r="AC2284">
        <f>IF($C2284="","",IF(COUNTIF('Códigos Santander (ref)'!$A$2:$A$79,$C2284)&gt;0,"SANTANDER",IF(COUNTIF('Códigos Itaú (ref)'!$A$2:$A$44,$C2284)&gt;0,"ITAU",IF(AND(TRIM(UPPER($I2284))="CONTRATUAL",ISNUMBER(SEARCH("INDIVIDUAL",SUBSTITUTE(UPPER($D2284)," ","")))),"PREMIUM FREE",""))))</f>
        <v/>
      </c>
    </row>
    <row r="2285">
      <c r="AC2285">
        <f>IF($C2285="","",IF(COUNTIF('Códigos Santander (ref)'!$A$2:$A$79,$C2285)&gt;0,"SANTANDER",IF(COUNTIF('Códigos Itaú (ref)'!$A$2:$A$44,$C2285)&gt;0,"ITAU",IF(AND(TRIM(UPPER($I2285))="CONTRATUAL",ISNUMBER(SEARCH("INDIVIDUAL",SUBSTITUTE(UPPER($D2285)," ","")))),"PREMIUM FREE",""))))</f>
        <v/>
      </c>
    </row>
    <row r="2286">
      <c r="AC2286">
        <f>IF($C2286="","",IF(COUNTIF('Códigos Santander (ref)'!$A$2:$A$79,$C2286)&gt;0,"SANTANDER",IF(COUNTIF('Códigos Itaú (ref)'!$A$2:$A$44,$C2286)&gt;0,"ITAU",IF(AND(TRIM(UPPER($I2286))="CONTRATUAL",ISNUMBER(SEARCH("INDIVIDUAL",SUBSTITUTE(UPPER($D2286)," ","")))),"PREMIUM FREE",""))))</f>
        <v/>
      </c>
    </row>
    <row r="2287">
      <c r="AC2287">
        <f>IF($C2287="","",IF(COUNTIF('Códigos Santander (ref)'!$A$2:$A$79,$C2287)&gt;0,"SANTANDER",IF(COUNTIF('Códigos Itaú (ref)'!$A$2:$A$44,$C2287)&gt;0,"ITAU",IF(AND(TRIM(UPPER($I2287))="CONTRATUAL",ISNUMBER(SEARCH("INDIVIDUAL",SUBSTITUTE(UPPER($D2287)," ","")))),"PREMIUM FREE",""))))</f>
        <v/>
      </c>
    </row>
    <row r="2288">
      <c r="AC2288">
        <f>IF($C2288="","",IF(COUNTIF('Códigos Santander (ref)'!$A$2:$A$79,$C2288)&gt;0,"SANTANDER",IF(COUNTIF('Códigos Itaú (ref)'!$A$2:$A$44,$C2288)&gt;0,"ITAU",IF(AND(TRIM(UPPER($I2288))="CONTRATUAL",ISNUMBER(SEARCH("INDIVIDUAL",SUBSTITUTE(UPPER($D2288)," ","")))),"PREMIUM FREE",""))))</f>
        <v/>
      </c>
    </row>
    <row r="2289">
      <c r="AC2289">
        <f>IF($C2289="","",IF(COUNTIF('Códigos Santander (ref)'!$A$2:$A$79,$C2289)&gt;0,"SANTANDER",IF(COUNTIF('Códigos Itaú (ref)'!$A$2:$A$44,$C2289)&gt;0,"ITAU",IF(AND(TRIM(UPPER($I2289))="CONTRATUAL",ISNUMBER(SEARCH("INDIVIDUAL",SUBSTITUTE(UPPER($D2289)," ","")))),"PREMIUM FREE",""))))</f>
        <v/>
      </c>
    </row>
    <row r="2290">
      <c r="AC2290">
        <f>IF($C2290="","",IF(COUNTIF('Códigos Santander (ref)'!$A$2:$A$79,$C2290)&gt;0,"SANTANDER",IF(COUNTIF('Códigos Itaú (ref)'!$A$2:$A$44,$C2290)&gt;0,"ITAU",IF(AND(TRIM(UPPER($I2290))="CONTRATUAL",ISNUMBER(SEARCH("INDIVIDUAL",SUBSTITUTE(UPPER($D2290)," ","")))),"PREMIUM FREE",""))))</f>
        <v/>
      </c>
    </row>
    <row r="2291">
      <c r="AC2291">
        <f>IF($C2291="","",IF(COUNTIF('Códigos Santander (ref)'!$A$2:$A$79,$C2291)&gt;0,"SANTANDER",IF(COUNTIF('Códigos Itaú (ref)'!$A$2:$A$44,$C2291)&gt;0,"ITAU",IF(AND(TRIM(UPPER($I2291))="CONTRATUAL",ISNUMBER(SEARCH("INDIVIDUAL",SUBSTITUTE(UPPER($D2291)," ","")))),"PREMIUM FREE",""))))</f>
        <v/>
      </c>
    </row>
    <row r="2292">
      <c r="AC2292">
        <f>IF($C2292="","",IF(COUNTIF('Códigos Santander (ref)'!$A$2:$A$79,$C2292)&gt;0,"SANTANDER",IF(COUNTIF('Códigos Itaú (ref)'!$A$2:$A$44,$C2292)&gt;0,"ITAU",IF(AND(TRIM(UPPER($I2292))="CONTRATUAL",ISNUMBER(SEARCH("INDIVIDUAL",SUBSTITUTE(UPPER($D2292)," ","")))),"PREMIUM FREE",""))))</f>
        <v/>
      </c>
    </row>
    <row r="2293">
      <c r="AC2293">
        <f>IF($C2293="","",IF(COUNTIF('Códigos Santander (ref)'!$A$2:$A$79,$C2293)&gt;0,"SANTANDER",IF(COUNTIF('Códigos Itaú (ref)'!$A$2:$A$44,$C2293)&gt;0,"ITAU",IF(AND(TRIM(UPPER($I2293))="CONTRATUAL",ISNUMBER(SEARCH("INDIVIDUAL",SUBSTITUTE(UPPER($D2293)," ","")))),"PREMIUM FREE",""))))</f>
        <v/>
      </c>
    </row>
    <row r="2294">
      <c r="AC2294">
        <f>IF($C2294="","",IF(COUNTIF('Códigos Santander (ref)'!$A$2:$A$79,$C2294)&gt;0,"SANTANDER",IF(COUNTIF('Códigos Itaú (ref)'!$A$2:$A$44,$C2294)&gt;0,"ITAU",IF(AND(TRIM(UPPER($I2294))="CONTRATUAL",ISNUMBER(SEARCH("INDIVIDUAL",SUBSTITUTE(UPPER($D2294)," ","")))),"PREMIUM FREE",""))))</f>
        <v/>
      </c>
    </row>
    <row r="2295">
      <c r="AC2295">
        <f>IF($C2295="","",IF(COUNTIF('Códigos Santander (ref)'!$A$2:$A$79,$C2295)&gt;0,"SANTANDER",IF(COUNTIF('Códigos Itaú (ref)'!$A$2:$A$44,$C2295)&gt;0,"ITAU",IF(AND(TRIM(UPPER($I2295))="CONTRATUAL",ISNUMBER(SEARCH("INDIVIDUAL",SUBSTITUTE(UPPER($D2295)," ","")))),"PREMIUM FREE",""))))</f>
        <v/>
      </c>
    </row>
    <row r="2296">
      <c r="AC2296">
        <f>IF($C2296="","",IF(COUNTIF('Códigos Santander (ref)'!$A$2:$A$79,$C2296)&gt;0,"SANTANDER",IF(COUNTIF('Códigos Itaú (ref)'!$A$2:$A$44,$C2296)&gt;0,"ITAU",IF(AND(TRIM(UPPER($I2296))="CONTRATUAL",ISNUMBER(SEARCH("INDIVIDUAL",SUBSTITUTE(UPPER($D2296)," ","")))),"PREMIUM FREE",""))))</f>
        <v/>
      </c>
    </row>
    <row r="2297">
      <c r="AC2297">
        <f>IF($C2297="","",IF(COUNTIF('Códigos Santander (ref)'!$A$2:$A$79,$C2297)&gt;0,"SANTANDER",IF(COUNTIF('Códigos Itaú (ref)'!$A$2:$A$44,$C2297)&gt;0,"ITAU",IF(AND(TRIM(UPPER($I2297))="CONTRATUAL",ISNUMBER(SEARCH("INDIVIDUAL",SUBSTITUTE(UPPER($D2297)," ","")))),"PREMIUM FREE",""))))</f>
        <v/>
      </c>
    </row>
    <row r="2298">
      <c r="AC2298">
        <f>IF($C2298="","",IF(COUNTIF('Códigos Santander (ref)'!$A$2:$A$79,$C2298)&gt;0,"SANTANDER",IF(COUNTIF('Códigos Itaú (ref)'!$A$2:$A$44,$C2298)&gt;0,"ITAU",IF(AND(TRIM(UPPER($I2298))="CONTRATUAL",ISNUMBER(SEARCH("INDIVIDUAL",SUBSTITUTE(UPPER($D2298)," ","")))),"PREMIUM FREE",""))))</f>
        <v/>
      </c>
    </row>
    <row r="2299">
      <c r="AC2299">
        <f>IF($C2299="","",IF(COUNTIF('Códigos Santander (ref)'!$A$2:$A$79,$C2299)&gt;0,"SANTANDER",IF(COUNTIF('Códigos Itaú (ref)'!$A$2:$A$44,$C2299)&gt;0,"ITAU",IF(AND(TRIM(UPPER($I2299))="CONTRATUAL",ISNUMBER(SEARCH("INDIVIDUAL",SUBSTITUTE(UPPER($D2299)," ","")))),"PREMIUM FREE",""))))</f>
        <v/>
      </c>
    </row>
    <row r="2300">
      <c r="AC2300">
        <f>IF($C2300="","",IF(COUNTIF('Códigos Santander (ref)'!$A$2:$A$79,$C2300)&gt;0,"SANTANDER",IF(COUNTIF('Códigos Itaú (ref)'!$A$2:$A$44,$C2300)&gt;0,"ITAU",IF(AND(TRIM(UPPER($I2300))="CONTRATUAL",ISNUMBER(SEARCH("INDIVIDUAL",SUBSTITUTE(UPPER($D2300)," ","")))),"PREMIUM FREE",""))))</f>
        <v/>
      </c>
    </row>
    <row r="2301">
      <c r="AC2301">
        <f>IF($C2301="","",IF(COUNTIF('Códigos Santander (ref)'!$A$2:$A$79,$C2301)&gt;0,"SANTANDER",IF(COUNTIF('Códigos Itaú (ref)'!$A$2:$A$44,$C2301)&gt;0,"ITAU",IF(AND(TRIM(UPPER($I2301))="CONTRATUAL",ISNUMBER(SEARCH("INDIVIDUAL",SUBSTITUTE(UPPER($D2301)," ","")))),"PREMIUM FREE",""))))</f>
        <v/>
      </c>
    </row>
    <row r="2302">
      <c r="AC2302">
        <f>IF($C2302="","",IF(COUNTIF('Códigos Santander (ref)'!$A$2:$A$79,$C2302)&gt;0,"SANTANDER",IF(COUNTIF('Códigos Itaú (ref)'!$A$2:$A$44,$C2302)&gt;0,"ITAU",IF(AND(TRIM(UPPER($I2302))="CONTRATUAL",ISNUMBER(SEARCH("INDIVIDUAL",SUBSTITUTE(UPPER($D2302)," ","")))),"PREMIUM FREE",""))))</f>
        <v/>
      </c>
    </row>
    <row r="2303">
      <c r="AC2303">
        <f>IF($C2303="","",IF(COUNTIF('Códigos Santander (ref)'!$A$2:$A$79,$C2303)&gt;0,"SANTANDER",IF(COUNTIF('Códigos Itaú (ref)'!$A$2:$A$44,$C2303)&gt;0,"ITAU",IF(AND(TRIM(UPPER($I2303))="CONTRATUAL",ISNUMBER(SEARCH("INDIVIDUAL",SUBSTITUTE(UPPER($D2303)," ","")))),"PREMIUM FREE",""))))</f>
        <v/>
      </c>
    </row>
    <row r="2304">
      <c r="AC2304">
        <f>IF($C2304="","",IF(COUNTIF('Códigos Santander (ref)'!$A$2:$A$79,$C2304)&gt;0,"SANTANDER",IF(COUNTIF('Códigos Itaú (ref)'!$A$2:$A$44,$C2304)&gt;0,"ITAU",IF(AND(TRIM(UPPER($I2304))="CONTRATUAL",ISNUMBER(SEARCH("INDIVIDUAL",SUBSTITUTE(UPPER($D2304)," ","")))),"PREMIUM FREE",""))))</f>
        <v/>
      </c>
    </row>
    <row r="2305">
      <c r="AC2305">
        <f>IF($C2305="","",IF(COUNTIF('Códigos Santander (ref)'!$A$2:$A$79,$C2305)&gt;0,"SANTANDER",IF(COUNTIF('Códigos Itaú (ref)'!$A$2:$A$44,$C2305)&gt;0,"ITAU",IF(AND(TRIM(UPPER($I2305))="CONTRATUAL",ISNUMBER(SEARCH("INDIVIDUAL",SUBSTITUTE(UPPER($D2305)," ","")))),"PREMIUM FREE",""))))</f>
        <v/>
      </c>
    </row>
    <row r="2306">
      <c r="AC2306">
        <f>IF($C2306="","",IF(COUNTIF('Códigos Santander (ref)'!$A$2:$A$79,$C2306)&gt;0,"SANTANDER",IF(COUNTIF('Códigos Itaú (ref)'!$A$2:$A$44,$C2306)&gt;0,"ITAU",IF(AND(TRIM(UPPER($I2306))="CONTRATUAL",ISNUMBER(SEARCH("INDIVIDUAL",SUBSTITUTE(UPPER($D2306)," ","")))),"PREMIUM FREE",""))))</f>
        <v/>
      </c>
    </row>
    <row r="2307">
      <c r="AC2307">
        <f>IF($C2307="","",IF(COUNTIF('Códigos Santander (ref)'!$A$2:$A$79,$C2307)&gt;0,"SANTANDER",IF(COUNTIF('Códigos Itaú (ref)'!$A$2:$A$44,$C2307)&gt;0,"ITAU",IF(AND(TRIM(UPPER($I2307))="CONTRATUAL",ISNUMBER(SEARCH("INDIVIDUAL",SUBSTITUTE(UPPER($D2307)," ","")))),"PREMIUM FREE",""))))</f>
        <v/>
      </c>
    </row>
    <row r="2308">
      <c r="AC2308">
        <f>IF($C2308="","",IF(COUNTIF('Códigos Santander (ref)'!$A$2:$A$79,$C2308)&gt;0,"SANTANDER",IF(COUNTIF('Códigos Itaú (ref)'!$A$2:$A$44,$C2308)&gt;0,"ITAU",IF(AND(TRIM(UPPER($I2308))="CONTRATUAL",ISNUMBER(SEARCH("INDIVIDUAL",SUBSTITUTE(UPPER($D2308)," ","")))),"PREMIUM FREE",""))))</f>
        <v/>
      </c>
    </row>
    <row r="2309">
      <c r="AC2309">
        <f>IF($C2309="","",IF(COUNTIF('Códigos Santander (ref)'!$A$2:$A$79,$C2309)&gt;0,"SANTANDER",IF(COUNTIF('Códigos Itaú (ref)'!$A$2:$A$44,$C2309)&gt;0,"ITAU",IF(AND(TRIM(UPPER($I2309))="CONTRATUAL",ISNUMBER(SEARCH("INDIVIDUAL",SUBSTITUTE(UPPER($D2309)," ","")))),"PREMIUM FREE",""))))</f>
        <v/>
      </c>
    </row>
    <row r="2310">
      <c r="AC2310">
        <f>IF($C2310="","",IF(COUNTIF('Códigos Santander (ref)'!$A$2:$A$79,$C2310)&gt;0,"SANTANDER",IF(COUNTIF('Códigos Itaú (ref)'!$A$2:$A$44,$C2310)&gt;0,"ITAU",IF(AND(TRIM(UPPER($I2310))="CONTRATUAL",ISNUMBER(SEARCH("INDIVIDUAL",SUBSTITUTE(UPPER($D2310)," ","")))),"PREMIUM FREE",""))))</f>
        <v/>
      </c>
    </row>
    <row r="2311">
      <c r="AC2311">
        <f>IF($C2311="","",IF(COUNTIF('Códigos Santander (ref)'!$A$2:$A$79,$C2311)&gt;0,"SANTANDER",IF(COUNTIF('Códigos Itaú (ref)'!$A$2:$A$44,$C2311)&gt;0,"ITAU",IF(AND(TRIM(UPPER($I2311))="CONTRATUAL",ISNUMBER(SEARCH("INDIVIDUAL",SUBSTITUTE(UPPER($D2311)," ","")))),"PREMIUM FREE",""))))</f>
        <v/>
      </c>
    </row>
    <row r="2312">
      <c r="AC2312">
        <f>IF($C2312="","",IF(COUNTIF('Códigos Santander (ref)'!$A$2:$A$79,$C2312)&gt;0,"SANTANDER",IF(COUNTIF('Códigos Itaú (ref)'!$A$2:$A$44,$C2312)&gt;0,"ITAU",IF(AND(TRIM(UPPER($I2312))="CONTRATUAL",ISNUMBER(SEARCH("INDIVIDUAL",SUBSTITUTE(UPPER($D2312)," ","")))),"PREMIUM FREE",""))))</f>
        <v/>
      </c>
    </row>
    <row r="2313">
      <c r="AC2313">
        <f>IF($C2313="","",IF(COUNTIF('Códigos Santander (ref)'!$A$2:$A$79,$C2313)&gt;0,"SANTANDER",IF(COUNTIF('Códigos Itaú (ref)'!$A$2:$A$44,$C2313)&gt;0,"ITAU",IF(AND(TRIM(UPPER($I2313))="CONTRATUAL",ISNUMBER(SEARCH("INDIVIDUAL",SUBSTITUTE(UPPER($D2313)," ","")))),"PREMIUM FREE",""))))</f>
        <v/>
      </c>
    </row>
    <row r="2314">
      <c r="AC2314">
        <f>IF($C2314="","",IF(COUNTIF('Códigos Santander (ref)'!$A$2:$A$79,$C2314)&gt;0,"SANTANDER",IF(COUNTIF('Códigos Itaú (ref)'!$A$2:$A$44,$C2314)&gt;0,"ITAU",IF(AND(TRIM(UPPER($I2314))="CONTRATUAL",ISNUMBER(SEARCH("INDIVIDUAL",SUBSTITUTE(UPPER($D2314)," ","")))),"PREMIUM FREE",""))))</f>
        <v/>
      </c>
    </row>
    <row r="2315">
      <c r="AC2315">
        <f>IF($C2315="","",IF(COUNTIF('Códigos Santander (ref)'!$A$2:$A$79,$C2315)&gt;0,"SANTANDER",IF(COUNTIF('Códigos Itaú (ref)'!$A$2:$A$44,$C2315)&gt;0,"ITAU",IF(AND(TRIM(UPPER($I2315))="CONTRATUAL",ISNUMBER(SEARCH("INDIVIDUAL",SUBSTITUTE(UPPER($D2315)," ","")))),"PREMIUM FREE",""))))</f>
        <v/>
      </c>
    </row>
    <row r="2316">
      <c r="AC2316">
        <f>IF($C2316="","",IF(COUNTIF('Códigos Santander (ref)'!$A$2:$A$79,$C2316)&gt;0,"SANTANDER",IF(COUNTIF('Códigos Itaú (ref)'!$A$2:$A$44,$C2316)&gt;0,"ITAU",IF(AND(TRIM(UPPER($I2316))="CONTRATUAL",ISNUMBER(SEARCH("INDIVIDUAL",SUBSTITUTE(UPPER($D2316)," ","")))),"PREMIUM FREE",""))))</f>
        <v/>
      </c>
    </row>
    <row r="2317">
      <c r="AC2317">
        <f>IF($C2317="","",IF(COUNTIF('Códigos Santander (ref)'!$A$2:$A$79,$C2317)&gt;0,"SANTANDER",IF(COUNTIF('Códigos Itaú (ref)'!$A$2:$A$44,$C2317)&gt;0,"ITAU",IF(AND(TRIM(UPPER($I2317))="CONTRATUAL",ISNUMBER(SEARCH("INDIVIDUAL",SUBSTITUTE(UPPER($D2317)," ","")))),"PREMIUM FREE",""))))</f>
        <v/>
      </c>
    </row>
    <row r="2318">
      <c r="AC2318">
        <f>IF($C2318="","",IF(COUNTIF('Códigos Santander (ref)'!$A$2:$A$79,$C2318)&gt;0,"SANTANDER",IF(COUNTIF('Códigos Itaú (ref)'!$A$2:$A$44,$C2318)&gt;0,"ITAU",IF(AND(TRIM(UPPER($I2318))="CONTRATUAL",ISNUMBER(SEARCH("INDIVIDUAL",SUBSTITUTE(UPPER($D2318)," ","")))),"PREMIUM FREE",""))))</f>
        <v/>
      </c>
    </row>
    <row r="2319">
      <c r="AC2319">
        <f>IF($C2319="","",IF(COUNTIF('Códigos Santander (ref)'!$A$2:$A$79,$C2319)&gt;0,"SANTANDER",IF(COUNTIF('Códigos Itaú (ref)'!$A$2:$A$44,$C2319)&gt;0,"ITAU",IF(AND(TRIM(UPPER($I2319))="CONTRATUAL",ISNUMBER(SEARCH("INDIVIDUAL",SUBSTITUTE(UPPER($D2319)," ","")))),"PREMIUM FREE",""))))</f>
        <v/>
      </c>
    </row>
    <row r="2320">
      <c r="AC2320">
        <f>IF($C2320="","",IF(COUNTIF('Códigos Santander (ref)'!$A$2:$A$79,$C2320)&gt;0,"SANTANDER",IF(COUNTIF('Códigos Itaú (ref)'!$A$2:$A$44,$C2320)&gt;0,"ITAU",IF(AND(TRIM(UPPER($I2320))="CONTRATUAL",ISNUMBER(SEARCH("INDIVIDUAL",SUBSTITUTE(UPPER($D2320)," ","")))),"PREMIUM FREE",""))))</f>
        <v/>
      </c>
    </row>
    <row r="2321">
      <c r="AC2321">
        <f>IF($C2321="","",IF(COUNTIF('Códigos Santander (ref)'!$A$2:$A$79,$C2321)&gt;0,"SANTANDER",IF(COUNTIF('Códigos Itaú (ref)'!$A$2:$A$44,$C2321)&gt;0,"ITAU",IF(AND(TRIM(UPPER($I2321))="CONTRATUAL",ISNUMBER(SEARCH("INDIVIDUAL",SUBSTITUTE(UPPER($D2321)," ","")))),"PREMIUM FREE",""))))</f>
        <v/>
      </c>
    </row>
    <row r="2322">
      <c r="AC2322">
        <f>IF($C2322="","",IF(COUNTIF('Códigos Santander (ref)'!$A$2:$A$79,$C2322)&gt;0,"SANTANDER",IF(COUNTIF('Códigos Itaú (ref)'!$A$2:$A$44,$C2322)&gt;0,"ITAU",IF(AND(TRIM(UPPER($I2322))="CONTRATUAL",ISNUMBER(SEARCH("INDIVIDUAL",SUBSTITUTE(UPPER($D2322)," ","")))),"PREMIUM FREE",""))))</f>
        <v/>
      </c>
    </row>
    <row r="2323">
      <c r="AC2323">
        <f>IF($C2323="","",IF(COUNTIF('Códigos Santander (ref)'!$A$2:$A$79,$C2323)&gt;0,"SANTANDER",IF(COUNTIF('Códigos Itaú (ref)'!$A$2:$A$44,$C2323)&gt;0,"ITAU",IF(AND(TRIM(UPPER($I2323))="CONTRATUAL",ISNUMBER(SEARCH("INDIVIDUAL",SUBSTITUTE(UPPER($D2323)," ","")))),"PREMIUM FREE",""))))</f>
        <v/>
      </c>
    </row>
    <row r="2324">
      <c r="AC2324">
        <f>IF($C2324="","",IF(COUNTIF('Códigos Santander (ref)'!$A$2:$A$79,$C2324)&gt;0,"SANTANDER",IF(COUNTIF('Códigos Itaú (ref)'!$A$2:$A$44,$C2324)&gt;0,"ITAU",IF(AND(TRIM(UPPER($I2324))="CONTRATUAL",ISNUMBER(SEARCH("INDIVIDUAL",SUBSTITUTE(UPPER($D2324)," ","")))),"PREMIUM FREE",""))))</f>
        <v/>
      </c>
    </row>
    <row r="2325">
      <c r="AC2325">
        <f>IF($C2325="","",IF(COUNTIF('Códigos Santander (ref)'!$A$2:$A$79,$C2325)&gt;0,"SANTANDER",IF(COUNTIF('Códigos Itaú (ref)'!$A$2:$A$44,$C2325)&gt;0,"ITAU",IF(AND(TRIM(UPPER($I2325))="CONTRATUAL",ISNUMBER(SEARCH("INDIVIDUAL",SUBSTITUTE(UPPER($D2325)," ","")))),"PREMIUM FREE",""))))</f>
        <v/>
      </c>
    </row>
    <row r="2326">
      <c r="AC2326">
        <f>IF($C2326="","",IF(COUNTIF('Códigos Santander (ref)'!$A$2:$A$79,$C2326)&gt;0,"SANTANDER",IF(COUNTIF('Códigos Itaú (ref)'!$A$2:$A$44,$C2326)&gt;0,"ITAU",IF(AND(TRIM(UPPER($I2326))="CONTRATUAL",ISNUMBER(SEARCH("INDIVIDUAL",SUBSTITUTE(UPPER($D2326)," ","")))),"PREMIUM FREE",""))))</f>
        <v/>
      </c>
    </row>
    <row r="2327">
      <c r="AC2327">
        <f>IF($C2327="","",IF(COUNTIF('Códigos Santander (ref)'!$A$2:$A$79,$C2327)&gt;0,"SANTANDER",IF(COUNTIF('Códigos Itaú (ref)'!$A$2:$A$44,$C2327)&gt;0,"ITAU",IF(AND(TRIM(UPPER($I2327))="CONTRATUAL",ISNUMBER(SEARCH("INDIVIDUAL",SUBSTITUTE(UPPER($D2327)," ","")))),"PREMIUM FREE",""))))</f>
        <v/>
      </c>
    </row>
    <row r="2328">
      <c r="AC2328">
        <f>IF($C2328="","",IF(COUNTIF('Códigos Santander (ref)'!$A$2:$A$79,$C2328)&gt;0,"SANTANDER",IF(COUNTIF('Códigos Itaú (ref)'!$A$2:$A$44,$C2328)&gt;0,"ITAU",IF(AND(TRIM(UPPER($I2328))="CONTRATUAL",ISNUMBER(SEARCH("INDIVIDUAL",SUBSTITUTE(UPPER($D2328)," ","")))),"PREMIUM FREE",""))))</f>
        <v/>
      </c>
    </row>
    <row r="2329">
      <c r="AC2329">
        <f>IF($C2329="","",IF(COUNTIF('Códigos Santander (ref)'!$A$2:$A$79,$C2329)&gt;0,"SANTANDER",IF(COUNTIF('Códigos Itaú (ref)'!$A$2:$A$44,$C2329)&gt;0,"ITAU",IF(AND(TRIM(UPPER($I2329))="CONTRATUAL",ISNUMBER(SEARCH("INDIVIDUAL",SUBSTITUTE(UPPER($D2329)," ","")))),"PREMIUM FREE",""))))</f>
        <v/>
      </c>
    </row>
    <row r="2330">
      <c r="AC2330">
        <f>IF($C2330="","",IF(COUNTIF('Códigos Santander (ref)'!$A$2:$A$79,$C2330)&gt;0,"SANTANDER",IF(COUNTIF('Códigos Itaú (ref)'!$A$2:$A$44,$C2330)&gt;0,"ITAU",IF(AND(TRIM(UPPER($I2330))="CONTRATUAL",ISNUMBER(SEARCH("INDIVIDUAL",SUBSTITUTE(UPPER($D2330)," ","")))),"PREMIUM FREE",""))))</f>
        <v/>
      </c>
    </row>
    <row r="2331">
      <c r="AC2331">
        <f>IF($C2331="","",IF(COUNTIF('Códigos Santander (ref)'!$A$2:$A$79,$C2331)&gt;0,"SANTANDER",IF(COUNTIF('Códigos Itaú (ref)'!$A$2:$A$44,$C2331)&gt;0,"ITAU",IF(AND(TRIM(UPPER($I2331))="CONTRATUAL",ISNUMBER(SEARCH("INDIVIDUAL",SUBSTITUTE(UPPER($D2331)," ","")))),"PREMIUM FREE",""))))</f>
        <v/>
      </c>
    </row>
    <row r="2332">
      <c r="AC2332">
        <f>IF($C2332="","",IF(COUNTIF('Códigos Santander (ref)'!$A$2:$A$79,$C2332)&gt;0,"SANTANDER",IF(COUNTIF('Códigos Itaú (ref)'!$A$2:$A$44,$C2332)&gt;0,"ITAU",IF(AND(TRIM(UPPER($I2332))="CONTRATUAL",ISNUMBER(SEARCH("INDIVIDUAL",SUBSTITUTE(UPPER($D2332)," ","")))),"PREMIUM FREE",""))))</f>
        <v/>
      </c>
    </row>
    <row r="2333">
      <c r="AC2333">
        <f>IF($C2333="","",IF(COUNTIF('Códigos Santander (ref)'!$A$2:$A$79,$C2333)&gt;0,"SANTANDER",IF(COUNTIF('Códigos Itaú (ref)'!$A$2:$A$44,$C2333)&gt;0,"ITAU",IF(AND(TRIM(UPPER($I2333))="CONTRATUAL",ISNUMBER(SEARCH("INDIVIDUAL",SUBSTITUTE(UPPER($D2333)," ","")))),"PREMIUM FREE",""))))</f>
        <v/>
      </c>
    </row>
    <row r="2334">
      <c r="AC2334">
        <f>IF($C2334="","",IF(COUNTIF('Códigos Santander (ref)'!$A$2:$A$79,$C2334)&gt;0,"SANTANDER",IF(COUNTIF('Códigos Itaú (ref)'!$A$2:$A$44,$C2334)&gt;0,"ITAU",IF(AND(TRIM(UPPER($I2334))="CONTRATUAL",ISNUMBER(SEARCH("INDIVIDUAL",SUBSTITUTE(UPPER($D2334)," ","")))),"PREMIUM FREE",""))))</f>
        <v/>
      </c>
    </row>
    <row r="2335">
      <c r="AC2335">
        <f>IF($C2335="","",IF(COUNTIF('Códigos Santander (ref)'!$A$2:$A$79,$C2335)&gt;0,"SANTANDER",IF(COUNTIF('Códigos Itaú (ref)'!$A$2:$A$44,$C2335)&gt;0,"ITAU",IF(AND(TRIM(UPPER($I2335))="CONTRATUAL",ISNUMBER(SEARCH("INDIVIDUAL",SUBSTITUTE(UPPER($D2335)," ","")))),"PREMIUM FREE",""))))</f>
        <v/>
      </c>
    </row>
    <row r="2336">
      <c r="AC2336">
        <f>IF($C2336="","",IF(COUNTIF('Códigos Santander (ref)'!$A$2:$A$79,$C2336)&gt;0,"SANTANDER",IF(COUNTIF('Códigos Itaú (ref)'!$A$2:$A$44,$C2336)&gt;0,"ITAU",IF(AND(TRIM(UPPER($I2336))="CONTRATUAL",ISNUMBER(SEARCH("INDIVIDUAL",SUBSTITUTE(UPPER($D2336)," ","")))),"PREMIUM FREE",""))))</f>
        <v/>
      </c>
    </row>
    <row r="2337">
      <c r="AC2337">
        <f>IF($C2337="","",IF(COUNTIF('Códigos Santander (ref)'!$A$2:$A$79,$C2337)&gt;0,"SANTANDER",IF(COUNTIF('Códigos Itaú (ref)'!$A$2:$A$44,$C2337)&gt;0,"ITAU",IF(AND(TRIM(UPPER($I2337))="CONTRATUAL",ISNUMBER(SEARCH("INDIVIDUAL",SUBSTITUTE(UPPER($D2337)," ","")))),"PREMIUM FREE",""))))</f>
        <v/>
      </c>
    </row>
    <row r="2338">
      <c r="AC2338">
        <f>IF($C2338="","",IF(COUNTIF('Códigos Santander (ref)'!$A$2:$A$79,$C2338)&gt;0,"SANTANDER",IF(COUNTIF('Códigos Itaú (ref)'!$A$2:$A$44,$C2338)&gt;0,"ITAU",IF(AND(TRIM(UPPER($I2338))="CONTRATUAL",ISNUMBER(SEARCH("INDIVIDUAL",SUBSTITUTE(UPPER($D2338)," ","")))),"PREMIUM FREE",""))))</f>
        <v/>
      </c>
    </row>
    <row r="2339">
      <c r="AC2339">
        <f>IF($C2339="","",IF(COUNTIF('Códigos Santander (ref)'!$A$2:$A$79,$C2339)&gt;0,"SANTANDER",IF(COUNTIF('Códigos Itaú (ref)'!$A$2:$A$44,$C2339)&gt;0,"ITAU",IF(AND(TRIM(UPPER($I2339))="CONTRATUAL",ISNUMBER(SEARCH("INDIVIDUAL",SUBSTITUTE(UPPER($D2339)," ","")))),"PREMIUM FREE",""))))</f>
        <v/>
      </c>
    </row>
    <row r="2340">
      <c r="AC2340">
        <f>IF($C2340="","",IF(COUNTIF('Códigos Santander (ref)'!$A$2:$A$79,$C2340)&gt;0,"SANTANDER",IF(COUNTIF('Códigos Itaú (ref)'!$A$2:$A$44,$C2340)&gt;0,"ITAU",IF(AND(TRIM(UPPER($I2340))="CONTRATUAL",ISNUMBER(SEARCH("INDIVIDUAL",SUBSTITUTE(UPPER($D2340)," ","")))),"PREMIUM FREE",""))))</f>
        <v/>
      </c>
    </row>
    <row r="2341">
      <c r="AC2341">
        <f>IF($C2341="","",IF(COUNTIF('Códigos Santander (ref)'!$A$2:$A$79,$C2341)&gt;0,"SANTANDER",IF(COUNTIF('Códigos Itaú (ref)'!$A$2:$A$44,$C2341)&gt;0,"ITAU",IF(AND(TRIM(UPPER($I2341))="CONTRATUAL",ISNUMBER(SEARCH("INDIVIDUAL",SUBSTITUTE(UPPER($D2341)," ","")))),"PREMIUM FREE",""))))</f>
        <v/>
      </c>
    </row>
    <row r="2342">
      <c r="AC2342">
        <f>IF($C2342="","",IF(COUNTIF('Códigos Santander (ref)'!$A$2:$A$79,$C2342)&gt;0,"SANTANDER",IF(COUNTIF('Códigos Itaú (ref)'!$A$2:$A$44,$C2342)&gt;0,"ITAU",IF(AND(TRIM(UPPER($I2342))="CONTRATUAL",ISNUMBER(SEARCH("INDIVIDUAL",SUBSTITUTE(UPPER($D2342)," ","")))),"PREMIUM FREE",""))))</f>
        <v/>
      </c>
    </row>
    <row r="2343">
      <c r="AC2343">
        <f>IF($C2343="","",IF(COUNTIF('Códigos Santander (ref)'!$A$2:$A$79,$C2343)&gt;0,"SANTANDER",IF(COUNTIF('Códigos Itaú (ref)'!$A$2:$A$44,$C2343)&gt;0,"ITAU",IF(AND(TRIM(UPPER($I2343))="CONTRATUAL",ISNUMBER(SEARCH("INDIVIDUAL",SUBSTITUTE(UPPER($D2343)," ","")))),"PREMIUM FREE",""))))</f>
        <v/>
      </c>
    </row>
    <row r="2344">
      <c r="AC2344">
        <f>IF($C2344="","",IF(COUNTIF('Códigos Santander (ref)'!$A$2:$A$79,$C2344)&gt;0,"SANTANDER",IF(COUNTIF('Códigos Itaú (ref)'!$A$2:$A$44,$C2344)&gt;0,"ITAU",IF(AND(TRIM(UPPER($I2344))="CONTRATUAL",ISNUMBER(SEARCH("INDIVIDUAL",SUBSTITUTE(UPPER($D2344)," ","")))),"PREMIUM FREE",""))))</f>
        <v/>
      </c>
    </row>
    <row r="2345">
      <c r="AC2345">
        <f>IF($C2345="","",IF(COUNTIF('Códigos Santander (ref)'!$A$2:$A$79,$C2345)&gt;0,"SANTANDER",IF(COUNTIF('Códigos Itaú (ref)'!$A$2:$A$44,$C2345)&gt;0,"ITAU",IF(AND(TRIM(UPPER($I2345))="CONTRATUAL",ISNUMBER(SEARCH("INDIVIDUAL",SUBSTITUTE(UPPER($D2345)," ","")))),"PREMIUM FREE",""))))</f>
        <v/>
      </c>
    </row>
    <row r="2346">
      <c r="AC2346">
        <f>IF($C2346="","",IF(COUNTIF('Códigos Santander (ref)'!$A$2:$A$79,$C2346)&gt;0,"SANTANDER",IF(COUNTIF('Códigos Itaú (ref)'!$A$2:$A$44,$C2346)&gt;0,"ITAU",IF(AND(TRIM(UPPER($I2346))="CONTRATUAL",ISNUMBER(SEARCH("INDIVIDUAL",SUBSTITUTE(UPPER($D2346)," ","")))),"PREMIUM FREE",""))))</f>
        <v/>
      </c>
    </row>
    <row r="2347">
      <c r="AC2347">
        <f>IF($C2347="","",IF(COUNTIF('Códigos Santander (ref)'!$A$2:$A$79,$C2347)&gt;0,"SANTANDER",IF(COUNTIF('Códigos Itaú (ref)'!$A$2:$A$44,$C2347)&gt;0,"ITAU",IF(AND(TRIM(UPPER($I2347))="CONTRATUAL",ISNUMBER(SEARCH("INDIVIDUAL",SUBSTITUTE(UPPER($D2347)," ","")))),"PREMIUM FREE",""))))</f>
        <v/>
      </c>
    </row>
    <row r="2348">
      <c r="AC2348">
        <f>IF($C2348="","",IF(COUNTIF('Códigos Santander (ref)'!$A$2:$A$79,$C2348)&gt;0,"SANTANDER",IF(COUNTIF('Códigos Itaú (ref)'!$A$2:$A$44,$C2348)&gt;0,"ITAU",IF(AND(TRIM(UPPER($I2348))="CONTRATUAL",ISNUMBER(SEARCH("INDIVIDUAL",SUBSTITUTE(UPPER($D2348)," ","")))),"PREMIUM FREE",""))))</f>
        <v/>
      </c>
    </row>
    <row r="2349">
      <c r="AC2349">
        <f>IF($C2349="","",IF(COUNTIF('Códigos Santander (ref)'!$A$2:$A$79,$C2349)&gt;0,"SANTANDER",IF(COUNTIF('Códigos Itaú (ref)'!$A$2:$A$44,$C2349)&gt;0,"ITAU",IF(AND(TRIM(UPPER($I2349))="CONTRATUAL",ISNUMBER(SEARCH("INDIVIDUAL",SUBSTITUTE(UPPER($D2349)," ","")))),"PREMIUM FREE",""))))</f>
        <v/>
      </c>
    </row>
    <row r="2350">
      <c r="AC2350">
        <f>IF($C2350="","",IF(COUNTIF('Códigos Santander (ref)'!$A$2:$A$79,$C2350)&gt;0,"SANTANDER",IF(COUNTIF('Códigos Itaú (ref)'!$A$2:$A$44,$C2350)&gt;0,"ITAU",IF(AND(TRIM(UPPER($I2350))="CONTRATUAL",ISNUMBER(SEARCH("INDIVIDUAL",SUBSTITUTE(UPPER($D2350)," ","")))),"PREMIUM FREE",""))))</f>
        <v/>
      </c>
    </row>
    <row r="2351">
      <c r="AC2351">
        <f>IF($C2351="","",IF(COUNTIF('Códigos Santander (ref)'!$A$2:$A$79,$C2351)&gt;0,"SANTANDER",IF(COUNTIF('Códigos Itaú (ref)'!$A$2:$A$44,$C2351)&gt;0,"ITAU",IF(AND(TRIM(UPPER($I2351))="CONTRATUAL",ISNUMBER(SEARCH("INDIVIDUAL",SUBSTITUTE(UPPER($D2351)," ","")))),"PREMIUM FREE",""))))</f>
        <v/>
      </c>
    </row>
    <row r="2352">
      <c r="AC2352">
        <f>IF($C2352="","",IF(COUNTIF('Códigos Santander (ref)'!$A$2:$A$79,$C2352)&gt;0,"SANTANDER",IF(COUNTIF('Códigos Itaú (ref)'!$A$2:$A$44,$C2352)&gt;0,"ITAU",IF(AND(TRIM(UPPER($I2352))="CONTRATUAL",ISNUMBER(SEARCH("INDIVIDUAL",SUBSTITUTE(UPPER($D2352)," ","")))),"PREMIUM FREE",""))))</f>
        <v/>
      </c>
    </row>
    <row r="2353">
      <c r="AC2353">
        <f>IF($C2353="","",IF(COUNTIF('Códigos Santander (ref)'!$A$2:$A$79,$C2353)&gt;0,"SANTANDER",IF(COUNTIF('Códigos Itaú (ref)'!$A$2:$A$44,$C2353)&gt;0,"ITAU",IF(AND(TRIM(UPPER($I2353))="CONTRATUAL",ISNUMBER(SEARCH("INDIVIDUAL",SUBSTITUTE(UPPER($D2353)," ","")))),"PREMIUM FREE",""))))</f>
        <v/>
      </c>
    </row>
    <row r="2354">
      <c r="AC2354">
        <f>IF($C2354="","",IF(COUNTIF('Códigos Santander (ref)'!$A$2:$A$79,$C2354)&gt;0,"SANTANDER",IF(COUNTIF('Códigos Itaú (ref)'!$A$2:$A$44,$C2354)&gt;0,"ITAU",IF(AND(TRIM(UPPER($I2354))="CONTRATUAL",ISNUMBER(SEARCH("INDIVIDUAL",SUBSTITUTE(UPPER($D2354)," ","")))),"PREMIUM FREE",""))))</f>
        <v/>
      </c>
    </row>
    <row r="2355">
      <c r="AC2355">
        <f>IF($C2355="","",IF(COUNTIF('Códigos Santander (ref)'!$A$2:$A$79,$C2355)&gt;0,"SANTANDER",IF(COUNTIF('Códigos Itaú (ref)'!$A$2:$A$44,$C2355)&gt;0,"ITAU",IF(AND(TRIM(UPPER($I2355))="CONTRATUAL",ISNUMBER(SEARCH("INDIVIDUAL",SUBSTITUTE(UPPER($D2355)," ","")))),"PREMIUM FREE",""))))</f>
        <v/>
      </c>
    </row>
    <row r="2356">
      <c r="AC2356">
        <f>IF($C2356="","",IF(COUNTIF('Códigos Santander (ref)'!$A$2:$A$79,$C2356)&gt;0,"SANTANDER",IF(COUNTIF('Códigos Itaú (ref)'!$A$2:$A$44,$C2356)&gt;0,"ITAU",IF(AND(TRIM(UPPER($I2356))="CONTRATUAL",ISNUMBER(SEARCH("INDIVIDUAL",SUBSTITUTE(UPPER($D2356)," ","")))),"PREMIUM FREE",""))))</f>
        <v/>
      </c>
    </row>
    <row r="2357">
      <c r="AC2357">
        <f>IF($C2357="","",IF(COUNTIF('Códigos Santander (ref)'!$A$2:$A$79,$C2357)&gt;0,"SANTANDER",IF(COUNTIF('Códigos Itaú (ref)'!$A$2:$A$44,$C2357)&gt;0,"ITAU",IF(AND(TRIM(UPPER($I2357))="CONTRATUAL",ISNUMBER(SEARCH("INDIVIDUAL",SUBSTITUTE(UPPER($D2357)," ","")))),"PREMIUM FREE",""))))</f>
        <v/>
      </c>
    </row>
    <row r="2358">
      <c r="AC2358">
        <f>IF($C2358="","",IF(COUNTIF('Códigos Santander (ref)'!$A$2:$A$79,$C2358)&gt;0,"SANTANDER",IF(COUNTIF('Códigos Itaú (ref)'!$A$2:$A$44,$C2358)&gt;0,"ITAU",IF(AND(TRIM(UPPER($I2358))="CONTRATUAL",ISNUMBER(SEARCH("INDIVIDUAL",SUBSTITUTE(UPPER($D2358)," ","")))),"PREMIUM FREE",""))))</f>
        <v/>
      </c>
    </row>
    <row r="2359">
      <c r="AC2359">
        <f>IF($C2359="","",IF(COUNTIF('Códigos Santander (ref)'!$A$2:$A$79,$C2359)&gt;0,"SANTANDER",IF(COUNTIF('Códigos Itaú (ref)'!$A$2:$A$44,$C2359)&gt;0,"ITAU",IF(AND(TRIM(UPPER($I2359))="CONTRATUAL",ISNUMBER(SEARCH("INDIVIDUAL",SUBSTITUTE(UPPER($D2359)," ","")))),"PREMIUM FREE",""))))</f>
        <v/>
      </c>
    </row>
    <row r="2360">
      <c r="AC2360">
        <f>IF($C2360="","",IF(COUNTIF('Códigos Santander (ref)'!$A$2:$A$79,$C2360)&gt;0,"SANTANDER",IF(COUNTIF('Códigos Itaú (ref)'!$A$2:$A$44,$C2360)&gt;0,"ITAU",IF(AND(TRIM(UPPER($I2360))="CONTRATUAL",ISNUMBER(SEARCH("INDIVIDUAL",SUBSTITUTE(UPPER($D2360)," ","")))),"PREMIUM FREE",""))))</f>
        <v/>
      </c>
    </row>
    <row r="2361">
      <c r="AC2361">
        <f>IF($C2361="","",IF(COUNTIF('Códigos Santander (ref)'!$A$2:$A$79,$C2361)&gt;0,"SANTANDER",IF(COUNTIF('Códigos Itaú (ref)'!$A$2:$A$44,$C2361)&gt;0,"ITAU",IF(AND(TRIM(UPPER($I2361))="CONTRATUAL",ISNUMBER(SEARCH("INDIVIDUAL",SUBSTITUTE(UPPER($D2361)," ","")))),"PREMIUM FREE",""))))</f>
        <v/>
      </c>
    </row>
    <row r="2362">
      <c r="AC2362">
        <f>IF($C2362="","",IF(COUNTIF('Códigos Santander (ref)'!$A$2:$A$79,$C2362)&gt;0,"SANTANDER",IF(COUNTIF('Códigos Itaú (ref)'!$A$2:$A$44,$C2362)&gt;0,"ITAU",IF(AND(TRIM(UPPER($I2362))="CONTRATUAL",ISNUMBER(SEARCH("INDIVIDUAL",SUBSTITUTE(UPPER($D2362)," ","")))),"PREMIUM FREE",""))))</f>
        <v/>
      </c>
    </row>
    <row r="2363">
      <c r="AC2363">
        <f>IF($C2363="","",IF(COUNTIF('Códigos Santander (ref)'!$A$2:$A$79,$C2363)&gt;0,"SANTANDER",IF(COUNTIF('Códigos Itaú (ref)'!$A$2:$A$44,$C2363)&gt;0,"ITAU",IF(AND(TRIM(UPPER($I2363))="CONTRATUAL",ISNUMBER(SEARCH("INDIVIDUAL",SUBSTITUTE(UPPER($D2363)," ","")))),"PREMIUM FREE",""))))</f>
        <v/>
      </c>
    </row>
    <row r="2364">
      <c r="AC2364">
        <f>IF($C2364="","",IF(COUNTIF('Códigos Santander (ref)'!$A$2:$A$79,$C2364)&gt;0,"SANTANDER",IF(COUNTIF('Códigos Itaú (ref)'!$A$2:$A$44,$C2364)&gt;0,"ITAU",IF(AND(TRIM(UPPER($I2364))="CONTRATUAL",ISNUMBER(SEARCH("INDIVIDUAL",SUBSTITUTE(UPPER($D2364)," ","")))),"PREMIUM FREE",""))))</f>
        <v/>
      </c>
    </row>
    <row r="2365">
      <c r="AC2365">
        <f>IF($C2365="","",IF(COUNTIF('Códigos Santander (ref)'!$A$2:$A$79,$C2365)&gt;0,"SANTANDER",IF(COUNTIF('Códigos Itaú (ref)'!$A$2:$A$44,$C2365)&gt;0,"ITAU",IF(AND(TRIM(UPPER($I2365))="CONTRATUAL",ISNUMBER(SEARCH("INDIVIDUAL",SUBSTITUTE(UPPER($D2365)," ","")))),"PREMIUM FREE",""))))</f>
        <v/>
      </c>
    </row>
    <row r="2366">
      <c r="AC2366">
        <f>IF($C2366="","",IF(COUNTIF('Códigos Santander (ref)'!$A$2:$A$79,$C2366)&gt;0,"SANTANDER",IF(COUNTIF('Códigos Itaú (ref)'!$A$2:$A$44,$C2366)&gt;0,"ITAU",IF(AND(TRIM(UPPER($I2366))="CONTRATUAL",ISNUMBER(SEARCH("INDIVIDUAL",SUBSTITUTE(UPPER($D2366)," ","")))),"PREMIUM FREE",""))))</f>
        <v/>
      </c>
    </row>
    <row r="2367">
      <c r="AC2367">
        <f>IF($C2367="","",IF(COUNTIF('Códigos Santander (ref)'!$A$2:$A$79,$C2367)&gt;0,"SANTANDER",IF(COUNTIF('Códigos Itaú (ref)'!$A$2:$A$44,$C2367)&gt;0,"ITAU",IF(AND(TRIM(UPPER($I2367))="CONTRATUAL",ISNUMBER(SEARCH("INDIVIDUAL",SUBSTITUTE(UPPER($D2367)," ","")))),"PREMIUM FREE",""))))</f>
        <v/>
      </c>
    </row>
    <row r="2368">
      <c r="AC2368">
        <f>IF($C2368="","",IF(COUNTIF('Códigos Santander (ref)'!$A$2:$A$79,$C2368)&gt;0,"SANTANDER",IF(COUNTIF('Códigos Itaú (ref)'!$A$2:$A$44,$C2368)&gt;0,"ITAU",IF(AND(TRIM(UPPER($I2368))="CONTRATUAL",ISNUMBER(SEARCH("INDIVIDUAL",SUBSTITUTE(UPPER($D2368)," ","")))),"PREMIUM FREE",""))))</f>
        <v/>
      </c>
    </row>
    <row r="2369">
      <c r="AC2369">
        <f>IF($C2369="","",IF(COUNTIF('Códigos Santander (ref)'!$A$2:$A$79,$C2369)&gt;0,"SANTANDER",IF(COUNTIF('Códigos Itaú (ref)'!$A$2:$A$44,$C2369)&gt;0,"ITAU",IF(AND(TRIM(UPPER($I2369))="CONTRATUAL",ISNUMBER(SEARCH("INDIVIDUAL",SUBSTITUTE(UPPER($D2369)," ","")))),"PREMIUM FREE",""))))</f>
        <v/>
      </c>
    </row>
    <row r="2370">
      <c r="AC2370">
        <f>IF($C2370="","",IF(COUNTIF('Códigos Santander (ref)'!$A$2:$A$79,$C2370)&gt;0,"SANTANDER",IF(COUNTIF('Códigos Itaú (ref)'!$A$2:$A$44,$C2370)&gt;0,"ITAU",IF(AND(TRIM(UPPER($I2370))="CONTRATUAL",ISNUMBER(SEARCH("INDIVIDUAL",SUBSTITUTE(UPPER($D2370)," ","")))),"PREMIUM FREE",""))))</f>
        <v/>
      </c>
    </row>
    <row r="2371">
      <c r="AC2371">
        <f>IF($C2371="","",IF(COUNTIF('Códigos Santander (ref)'!$A$2:$A$79,$C2371)&gt;0,"SANTANDER",IF(COUNTIF('Códigos Itaú (ref)'!$A$2:$A$44,$C2371)&gt;0,"ITAU",IF(AND(TRIM(UPPER($I2371))="CONTRATUAL",ISNUMBER(SEARCH("INDIVIDUAL",SUBSTITUTE(UPPER($D2371)," ","")))),"PREMIUM FREE",""))))</f>
        <v/>
      </c>
    </row>
    <row r="2372">
      <c r="AC2372">
        <f>IF($C2372="","",IF(COUNTIF('Códigos Santander (ref)'!$A$2:$A$79,$C2372)&gt;0,"SANTANDER",IF(COUNTIF('Códigos Itaú (ref)'!$A$2:$A$44,$C2372)&gt;0,"ITAU",IF(AND(TRIM(UPPER($I2372))="CONTRATUAL",ISNUMBER(SEARCH("INDIVIDUAL",SUBSTITUTE(UPPER($D2372)," ","")))),"PREMIUM FREE",""))))</f>
        <v/>
      </c>
    </row>
    <row r="2373">
      <c r="AC2373">
        <f>IF($C2373="","",IF(COUNTIF('Códigos Santander (ref)'!$A$2:$A$79,$C2373)&gt;0,"SANTANDER",IF(COUNTIF('Códigos Itaú (ref)'!$A$2:$A$44,$C2373)&gt;0,"ITAU",IF(AND(TRIM(UPPER($I2373))="CONTRATUAL",ISNUMBER(SEARCH("INDIVIDUAL",SUBSTITUTE(UPPER($D2373)," ","")))),"PREMIUM FREE",""))))</f>
        <v/>
      </c>
    </row>
    <row r="2374">
      <c r="AC2374">
        <f>IF($C2374="","",IF(COUNTIF('Códigos Santander (ref)'!$A$2:$A$79,$C2374)&gt;0,"SANTANDER",IF(COUNTIF('Códigos Itaú (ref)'!$A$2:$A$44,$C2374)&gt;0,"ITAU",IF(AND(TRIM(UPPER($I2374))="CONTRATUAL",ISNUMBER(SEARCH("INDIVIDUAL",SUBSTITUTE(UPPER($D2374)," ","")))),"PREMIUM FREE",""))))</f>
        <v/>
      </c>
    </row>
    <row r="2375">
      <c r="AC2375">
        <f>IF($C2375="","",IF(COUNTIF('Códigos Santander (ref)'!$A$2:$A$79,$C2375)&gt;0,"SANTANDER",IF(COUNTIF('Códigos Itaú (ref)'!$A$2:$A$44,$C2375)&gt;0,"ITAU",IF(AND(TRIM(UPPER($I2375))="CONTRATUAL",ISNUMBER(SEARCH("INDIVIDUAL",SUBSTITUTE(UPPER($D2375)," ","")))),"PREMIUM FREE",""))))</f>
        <v/>
      </c>
    </row>
    <row r="2376">
      <c r="AC2376">
        <f>IF($C2376="","",IF(COUNTIF('Códigos Santander (ref)'!$A$2:$A$79,$C2376)&gt;0,"SANTANDER",IF(COUNTIF('Códigos Itaú (ref)'!$A$2:$A$44,$C2376)&gt;0,"ITAU",IF(AND(TRIM(UPPER($I2376))="CONTRATUAL",ISNUMBER(SEARCH("INDIVIDUAL",SUBSTITUTE(UPPER($D2376)," ","")))),"PREMIUM FREE",""))))</f>
        <v/>
      </c>
    </row>
    <row r="2377">
      <c r="AC2377">
        <f>IF($C2377="","",IF(COUNTIF('Códigos Santander (ref)'!$A$2:$A$79,$C2377)&gt;0,"SANTANDER",IF(COUNTIF('Códigos Itaú (ref)'!$A$2:$A$44,$C2377)&gt;0,"ITAU",IF(AND(TRIM(UPPER($I2377))="CONTRATUAL",ISNUMBER(SEARCH("INDIVIDUAL",SUBSTITUTE(UPPER($D2377)," ","")))),"PREMIUM FREE",""))))</f>
        <v/>
      </c>
    </row>
    <row r="2378">
      <c r="AC2378">
        <f>IF($C2378="","",IF(COUNTIF('Códigos Santander (ref)'!$A$2:$A$79,$C2378)&gt;0,"SANTANDER",IF(COUNTIF('Códigos Itaú (ref)'!$A$2:$A$44,$C2378)&gt;0,"ITAU",IF(AND(TRIM(UPPER($I2378))="CONTRATUAL",ISNUMBER(SEARCH("INDIVIDUAL",SUBSTITUTE(UPPER($D2378)," ","")))),"PREMIUM FREE",""))))</f>
        <v/>
      </c>
    </row>
    <row r="2379">
      <c r="AC2379">
        <f>IF($C2379="","",IF(COUNTIF('Códigos Santander (ref)'!$A$2:$A$79,$C2379)&gt;0,"SANTANDER",IF(COUNTIF('Códigos Itaú (ref)'!$A$2:$A$44,$C2379)&gt;0,"ITAU",IF(AND(TRIM(UPPER($I2379))="CONTRATUAL",ISNUMBER(SEARCH("INDIVIDUAL",SUBSTITUTE(UPPER($D2379)," ","")))),"PREMIUM FREE",""))))</f>
        <v/>
      </c>
    </row>
    <row r="2380">
      <c r="AC2380">
        <f>IF($C2380="","",IF(COUNTIF('Códigos Santander (ref)'!$A$2:$A$79,$C2380)&gt;0,"SANTANDER",IF(COUNTIF('Códigos Itaú (ref)'!$A$2:$A$44,$C2380)&gt;0,"ITAU",IF(AND(TRIM(UPPER($I2380))="CONTRATUAL",ISNUMBER(SEARCH("INDIVIDUAL",SUBSTITUTE(UPPER($D2380)," ","")))),"PREMIUM FREE",""))))</f>
        <v/>
      </c>
    </row>
    <row r="2381">
      <c r="AC2381">
        <f>IF($C2381="","",IF(COUNTIF('Códigos Santander (ref)'!$A$2:$A$79,$C2381)&gt;0,"SANTANDER",IF(COUNTIF('Códigos Itaú (ref)'!$A$2:$A$44,$C2381)&gt;0,"ITAU",IF(AND(TRIM(UPPER($I2381))="CONTRATUAL",ISNUMBER(SEARCH("INDIVIDUAL",SUBSTITUTE(UPPER($D2381)," ","")))),"PREMIUM FREE",""))))</f>
        <v/>
      </c>
    </row>
    <row r="2382">
      <c r="AC2382">
        <f>IF($C2382="","",IF(COUNTIF('Códigos Santander (ref)'!$A$2:$A$79,$C2382)&gt;0,"SANTANDER",IF(COUNTIF('Códigos Itaú (ref)'!$A$2:$A$44,$C2382)&gt;0,"ITAU",IF(AND(TRIM(UPPER($I2382))="CONTRATUAL",ISNUMBER(SEARCH("INDIVIDUAL",SUBSTITUTE(UPPER($D2382)," ","")))),"PREMIUM FREE",""))))</f>
        <v/>
      </c>
    </row>
    <row r="2383">
      <c r="AC2383">
        <f>IF($C2383="","",IF(COUNTIF('Códigos Santander (ref)'!$A$2:$A$79,$C2383)&gt;0,"SANTANDER",IF(COUNTIF('Códigos Itaú (ref)'!$A$2:$A$44,$C2383)&gt;0,"ITAU",IF(AND(TRIM(UPPER($I2383))="CONTRATUAL",ISNUMBER(SEARCH("INDIVIDUAL",SUBSTITUTE(UPPER($D2383)," ","")))),"PREMIUM FREE",""))))</f>
        <v/>
      </c>
    </row>
    <row r="2384">
      <c r="AC2384">
        <f>IF($C2384="","",IF(COUNTIF('Códigos Santander (ref)'!$A$2:$A$79,$C2384)&gt;0,"SANTANDER",IF(COUNTIF('Códigos Itaú (ref)'!$A$2:$A$44,$C2384)&gt;0,"ITAU",IF(AND(TRIM(UPPER($I2384))="CONTRATUAL",ISNUMBER(SEARCH("INDIVIDUAL",SUBSTITUTE(UPPER($D2384)," ","")))),"PREMIUM FREE",""))))</f>
        <v/>
      </c>
    </row>
    <row r="2385">
      <c r="AC2385">
        <f>IF($C2385="","",IF(COUNTIF('Códigos Santander (ref)'!$A$2:$A$79,$C2385)&gt;0,"SANTANDER",IF(COUNTIF('Códigos Itaú (ref)'!$A$2:$A$44,$C2385)&gt;0,"ITAU",IF(AND(TRIM(UPPER($I2385))="CONTRATUAL",ISNUMBER(SEARCH("INDIVIDUAL",SUBSTITUTE(UPPER($D2385)," ","")))),"PREMIUM FREE",""))))</f>
        <v/>
      </c>
    </row>
    <row r="2386">
      <c r="AC2386">
        <f>IF($C2386="","",IF(COUNTIF('Códigos Santander (ref)'!$A$2:$A$79,$C2386)&gt;0,"SANTANDER",IF(COUNTIF('Códigos Itaú (ref)'!$A$2:$A$44,$C2386)&gt;0,"ITAU",IF(AND(TRIM(UPPER($I2386))="CONTRATUAL",ISNUMBER(SEARCH("INDIVIDUAL",SUBSTITUTE(UPPER($D2386)," ","")))),"PREMIUM FREE",""))))</f>
        <v/>
      </c>
    </row>
    <row r="2387">
      <c r="AC2387">
        <f>IF($C2387="","",IF(COUNTIF('Códigos Santander (ref)'!$A$2:$A$79,$C2387)&gt;0,"SANTANDER",IF(COUNTIF('Códigos Itaú (ref)'!$A$2:$A$44,$C2387)&gt;0,"ITAU",IF(AND(TRIM(UPPER($I2387))="CONTRATUAL",ISNUMBER(SEARCH("INDIVIDUAL",SUBSTITUTE(UPPER($D2387)," ","")))),"PREMIUM FREE",""))))</f>
        <v/>
      </c>
    </row>
    <row r="2388">
      <c r="AC2388">
        <f>IF($C2388="","",IF(COUNTIF('Códigos Santander (ref)'!$A$2:$A$79,$C2388)&gt;0,"SANTANDER",IF(COUNTIF('Códigos Itaú (ref)'!$A$2:$A$44,$C2388)&gt;0,"ITAU",IF(AND(TRIM(UPPER($I2388))="CONTRATUAL",ISNUMBER(SEARCH("INDIVIDUAL",SUBSTITUTE(UPPER($D2388)," ","")))),"PREMIUM FREE",""))))</f>
        <v/>
      </c>
    </row>
    <row r="2389">
      <c r="AC2389">
        <f>IF($C2389="","",IF(COUNTIF('Códigos Santander (ref)'!$A$2:$A$79,$C2389)&gt;0,"SANTANDER",IF(COUNTIF('Códigos Itaú (ref)'!$A$2:$A$44,$C2389)&gt;0,"ITAU",IF(AND(TRIM(UPPER($I2389))="CONTRATUAL",ISNUMBER(SEARCH("INDIVIDUAL",SUBSTITUTE(UPPER($D2389)," ","")))),"PREMIUM FREE",""))))</f>
        <v/>
      </c>
    </row>
    <row r="2390">
      <c r="AC2390">
        <f>IF($C2390="","",IF(COUNTIF('Códigos Santander (ref)'!$A$2:$A$79,$C2390)&gt;0,"SANTANDER",IF(COUNTIF('Códigos Itaú (ref)'!$A$2:$A$44,$C2390)&gt;0,"ITAU",IF(AND(TRIM(UPPER($I2390))="CONTRATUAL",ISNUMBER(SEARCH("INDIVIDUAL",SUBSTITUTE(UPPER($D2390)," ","")))),"PREMIUM FREE",""))))</f>
        <v/>
      </c>
    </row>
    <row r="2391">
      <c r="AC2391">
        <f>IF($C2391="","",IF(COUNTIF('Códigos Santander (ref)'!$A$2:$A$79,$C2391)&gt;0,"SANTANDER",IF(COUNTIF('Códigos Itaú (ref)'!$A$2:$A$44,$C2391)&gt;0,"ITAU",IF(AND(TRIM(UPPER($I2391))="CONTRATUAL",ISNUMBER(SEARCH("INDIVIDUAL",SUBSTITUTE(UPPER($D2391)," ","")))),"PREMIUM FREE",""))))</f>
        <v/>
      </c>
    </row>
    <row r="2392">
      <c r="AC2392">
        <f>IF($C2392="","",IF(COUNTIF('Códigos Santander (ref)'!$A$2:$A$79,$C2392)&gt;0,"SANTANDER",IF(COUNTIF('Códigos Itaú (ref)'!$A$2:$A$44,$C2392)&gt;0,"ITAU",IF(AND(TRIM(UPPER($I2392))="CONTRATUAL",ISNUMBER(SEARCH("INDIVIDUAL",SUBSTITUTE(UPPER($D2392)," ","")))),"PREMIUM FREE",""))))</f>
        <v/>
      </c>
    </row>
    <row r="2393">
      <c r="AC2393">
        <f>IF($C2393="","",IF(COUNTIF('Códigos Santander (ref)'!$A$2:$A$79,$C2393)&gt;0,"SANTANDER",IF(COUNTIF('Códigos Itaú (ref)'!$A$2:$A$44,$C2393)&gt;0,"ITAU",IF(AND(TRIM(UPPER($I2393))="CONTRATUAL",ISNUMBER(SEARCH("INDIVIDUAL",SUBSTITUTE(UPPER($D2393)," ","")))),"PREMIUM FREE",""))))</f>
        <v/>
      </c>
    </row>
    <row r="2394">
      <c r="AC2394">
        <f>IF($C2394="","",IF(COUNTIF('Códigos Santander (ref)'!$A$2:$A$79,$C2394)&gt;0,"SANTANDER",IF(COUNTIF('Códigos Itaú (ref)'!$A$2:$A$44,$C2394)&gt;0,"ITAU",IF(AND(TRIM(UPPER($I2394))="CONTRATUAL",ISNUMBER(SEARCH("INDIVIDUAL",SUBSTITUTE(UPPER($D2394)," ","")))),"PREMIUM FREE",""))))</f>
        <v/>
      </c>
    </row>
    <row r="2395">
      <c r="AC2395">
        <f>IF($C2395="","",IF(COUNTIF('Códigos Santander (ref)'!$A$2:$A$79,$C2395)&gt;0,"SANTANDER",IF(COUNTIF('Códigos Itaú (ref)'!$A$2:$A$44,$C2395)&gt;0,"ITAU",IF(AND(TRIM(UPPER($I2395))="CONTRATUAL",ISNUMBER(SEARCH("INDIVIDUAL",SUBSTITUTE(UPPER($D2395)," ","")))),"PREMIUM FREE",""))))</f>
        <v/>
      </c>
    </row>
    <row r="2396">
      <c r="AC2396">
        <f>IF($C2396="","",IF(COUNTIF('Códigos Santander (ref)'!$A$2:$A$79,$C2396)&gt;0,"SANTANDER",IF(COUNTIF('Códigos Itaú (ref)'!$A$2:$A$44,$C2396)&gt;0,"ITAU",IF(AND(TRIM(UPPER($I2396))="CONTRATUAL",ISNUMBER(SEARCH("INDIVIDUAL",SUBSTITUTE(UPPER($D2396)," ","")))),"PREMIUM FREE",""))))</f>
        <v/>
      </c>
    </row>
    <row r="2397">
      <c r="AC2397">
        <f>IF($C2397="","",IF(COUNTIF('Códigos Santander (ref)'!$A$2:$A$79,$C2397)&gt;0,"SANTANDER",IF(COUNTIF('Códigos Itaú (ref)'!$A$2:$A$44,$C2397)&gt;0,"ITAU",IF(AND(TRIM(UPPER($I2397))="CONTRATUAL",ISNUMBER(SEARCH("INDIVIDUAL",SUBSTITUTE(UPPER($D2397)," ","")))),"PREMIUM FREE",""))))</f>
        <v/>
      </c>
    </row>
    <row r="2398">
      <c r="AC2398">
        <f>IF($C2398="","",IF(COUNTIF('Códigos Santander (ref)'!$A$2:$A$79,$C2398)&gt;0,"SANTANDER",IF(COUNTIF('Códigos Itaú (ref)'!$A$2:$A$44,$C2398)&gt;0,"ITAU",IF(AND(TRIM(UPPER($I2398))="CONTRATUAL",ISNUMBER(SEARCH("INDIVIDUAL",SUBSTITUTE(UPPER($D2398)," ","")))),"PREMIUM FREE",""))))</f>
        <v/>
      </c>
    </row>
    <row r="2399">
      <c r="AC2399">
        <f>IF($C2399="","",IF(COUNTIF('Códigos Santander (ref)'!$A$2:$A$79,$C2399)&gt;0,"SANTANDER",IF(COUNTIF('Códigos Itaú (ref)'!$A$2:$A$44,$C2399)&gt;0,"ITAU",IF(AND(TRIM(UPPER($I2399))="CONTRATUAL",ISNUMBER(SEARCH("INDIVIDUAL",SUBSTITUTE(UPPER($D2399)," ","")))),"PREMIUM FREE",""))))</f>
        <v/>
      </c>
    </row>
    <row r="2400">
      <c r="AC2400">
        <f>IF($C2400="","",IF(COUNTIF('Códigos Santander (ref)'!$A$2:$A$79,$C2400)&gt;0,"SANTANDER",IF(COUNTIF('Códigos Itaú (ref)'!$A$2:$A$44,$C2400)&gt;0,"ITAU",IF(AND(TRIM(UPPER($I2400))="CONTRATUAL",ISNUMBER(SEARCH("INDIVIDUAL",SUBSTITUTE(UPPER($D2400)," ","")))),"PREMIUM FREE",""))))</f>
        <v/>
      </c>
    </row>
    <row r="2401">
      <c r="AC2401">
        <f>IF($C2401="","",IF(COUNTIF('Códigos Santander (ref)'!$A$2:$A$79,$C2401)&gt;0,"SANTANDER",IF(COUNTIF('Códigos Itaú (ref)'!$A$2:$A$44,$C2401)&gt;0,"ITAU",IF(AND(TRIM(UPPER($I2401))="CONTRATUAL",ISNUMBER(SEARCH("INDIVIDUAL",SUBSTITUTE(UPPER($D2401)," ","")))),"PREMIUM FREE",""))))</f>
        <v/>
      </c>
    </row>
    <row r="2402">
      <c r="AC2402">
        <f>IF($C2402="","",IF(COUNTIF('Códigos Santander (ref)'!$A$2:$A$79,$C2402)&gt;0,"SANTANDER",IF(COUNTIF('Códigos Itaú (ref)'!$A$2:$A$44,$C2402)&gt;0,"ITAU",IF(AND(TRIM(UPPER($I2402))="CONTRATUAL",ISNUMBER(SEARCH("INDIVIDUAL",SUBSTITUTE(UPPER($D2402)," ","")))),"PREMIUM FREE",""))))</f>
        <v/>
      </c>
    </row>
    <row r="2403">
      <c r="AC2403">
        <f>IF($C2403="","",IF(COUNTIF('Códigos Santander (ref)'!$A$2:$A$79,$C2403)&gt;0,"SANTANDER",IF(COUNTIF('Códigos Itaú (ref)'!$A$2:$A$44,$C2403)&gt;0,"ITAU",IF(AND(TRIM(UPPER($I2403))="CONTRATUAL",ISNUMBER(SEARCH("INDIVIDUAL",SUBSTITUTE(UPPER($D2403)," ","")))),"PREMIUM FREE",""))))</f>
        <v/>
      </c>
    </row>
    <row r="2404">
      <c r="AC2404">
        <f>IF($C2404="","",IF(COUNTIF('Códigos Santander (ref)'!$A$2:$A$79,$C2404)&gt;0,"SANTANDER",IF(COUNTIF('Códigos Itaú (ref)'!$A$2:$A$44,$C2404)&gt;0,"ITAU",IF(AND(TRIM(UPPER($I2404))="CONTRATUAL",ISNUMBER(SEARCH("INDIVIDUAL",SUBSTITUTE(UPPER($D2404)," ","")))),"PREMIUM FREE",""))))</f>
        <v/>
      </c>
    </row>
    <row r="2405">
      <c r="AC2405">
        <f>IF($C2405="","",IF(COUNTIF('Códigos Santander (ref)'!$A$2:$A$79,$C2405)&gt;0,"SANTANDER",IF(COUNTIF('Códigos Itaú (ref)'!$A$2:$A$44,$C2405)&gt;0,"ITAU",IF(AND(TRIM(UPPER($I2405))="CONTRATUAL",ISNUMBER(SEARCH("INDIVIDUAL",SUBSTITUTE(UPPER($D2405)," ","")))),"PREMIUM FREE",""))))</f>
        <v/>
      </c>
    </row>
    <row r="2406">
      <c r="AC2406">
        <f>IF($C2406="","",IF(COUNTIF('Códigos Santander (ref)'!$A$2:$A$79,$C2406)&gt;0,"SANTANDER",IF(COUNTIF('Códigos Itaú (ref)'!$A$2:$A$44,$C2406)&gt;0,"ITAU",IF(AND(TRIM(UPPER($I2406))="CONTRATUAL",ISNUMBER(SEARCH("INDIVIDUAL",SUBSTITUTE(UPPER($D2406)," ","")))),"PREMIUM FREE",""))))</f>
        <v/>
      </c>
    </row>
    <row r="2407">
      <c r="AC2407">
        <f>IF($C2407="","",IF(COUNTIF('Códigos Santander (ref)'!$A$2:$A$79,$C2407)&gt;0,"SANTANDER",IF(COUNTIF('Códigos Itaú (ref)'!$A$2:$A$44,$C2407)&gt;0,"ITAU",IF(AND(TRIM(UPPER($I2407))="CONTRATUAL",ISNUMBER(SEARCH("INDIVIDUAL",SUBSTITUTE(UPPER($D2407)," ","")))),"PREMIUM FREE",""))))</f>
        <v/>
      </c>
    </row>
    <row r="2408">
      <c r="AC2408">
        <f>IF($C2408="","",IF(COUNTIF('Códigos Santander (ref)'!$A$2:$A$79,$C2408)&gt;0,"SANTANDER",IF(COUNTIF('Códigos Itaú (ref)'!$A$2:$A$44,$C2408)&gt;0,"ITAU",IF(AND(TRIM(UPPER($I2408))="CONTRATUAL",ISNUMBER(SEARCH("INDIVIDUAL",SUBSTITUTE(UPPER($D2408)," ","")))),"PREMIUM FREE",""))))</f>
        <v/>
      </c>
    </row>
    <row r="2409">
      <c r="AC2409">
        <f>IF($C2409="","",IF(COUNTIF('Códigos Santander (ref)'!$A$2:$A$79,$C2409)&gt;0,"SANTANDER",IF(COUNTIF('Códigos Itaú (ref)'!$A$2:$A$44,$C2409)&gt;0,"ITAU",IF(AND(TRIM(UPPER($I2409))="CONTRATUAL",ISNUMBER(SEARCH("INDIVIDUAL",SUBSTITUTE(UPPER($D2409)," ","")))),"PREMIUM FREE",""))))</f>
        <v/>
      </c>
    </row>
    <row r="2410">
      <c r="AC2410">
        <f>IF($C2410="","",IF(COUNTIF('Códigos Santander (ref)'!$A$2:$A$79,$C2410)&gt;0,"SANTANDER",IF(COUNTIF('Códigos Itaú (ref)'!$A$2:$A$44,$C2410)&gt;0,"ITAU",IF(AND(TRIM(UPPER($I2410))="CONTRATUAL",ISNUMBER(SEARCH("INDIVIDUAL",SUBSTITUTE(UPPER($D2410)," ","")))),"PREMIUM FREE",""))))</f>
        <v/>
      </c>
    </row>
    <row r="2411">
      <c r="AC2411">
        <f>IF($C2411="","",IF(COUNTIF('Códigos Santander (ref)'!$A$2:$A$79,$C2411)&gt;0,"SANTANDER",IF(COUNTIF('Códigos Itaú (ref)'!$A$2:$A$44,$C2411)&gt;0,"ITAU",IF(AND(TRIM(UPPER($I2411))="CONTRATUAL",ISNUMBER(SEARCH("INDIVIDUAL",SUBSTITUTE(UPPER($D2411)," ","")))),"PREMIUM FREE",""))))</f>
        <v/>
      </c>
    </row>
    <row r="2412">
      <c r="AC2412">
        <f>IF($C2412="","",IF(COUNTIF('Códigos Santander (ref)'!$A$2:$A$79,$C2412)&gt;0,"SANTANDER",IF(COUNTIF('Códigos Itaú (ref)'!$A$2:$A$44,$C2412)&gt;0,"ITAU",IF(AND(TRIM(UPPER($I2412))="CONTRATUAL",ISNUMBER(SEARCH("INDIVIDUAL",SUBSTITUTE(UPPER($D2412)," ","")))),"PREMIUM FREE",""))))</f>
        <v/>
      </c>
    </row>
    <row r="2413">
      <c r="AC2413">
        <f>IF($C2413="","",IF(COUNTIF('Códigos Santander (ref)'!$A$2:$A$79,$C2413)&gt;0,"SANTANDER",IF(COUNTIF('Códigos Itaú (ref)'!$A$2:$A$44,$C2413)&gt;0,"ITAU",IF(AND(TRIM(UPPER($I2413))="CONTRATUAL",ISNUMBER(SEARCH("INDIVIDUAL",SUBSTITUTE(UPPER($D2413)," ","")))),"PREMIUM FREE",""))))</f>
        <v/>
      </c>
    </row>
    <row r="2414">
      <c r="AC2414">
        <f>IF($C2414="","",IF(COUNTIF('Códigos Santander (ref)'!$A$2:$A$79,$C2414)&gt;0,"SANTANDER",IF(COUNTIF('Códigos Itaú (ref)'!$A$2:$A$44,$C2414)&gt;0,"ITAU",IF(AND(TRIM(UPPER($I2414))="CONTRATUAL",ISNUMBER(SEARCH("INDIVIDUAL",SUBSTITUTE(UPPER($D2414)," ","")))),"PREMIUM FREE",""))))</f>
        <v/>
      </c>
    </row>
    <row r="2415">
      <c r="AC2415">
        <f>IF($C2415="","",IF(COUNTIF('Códigos Santander (ref)'!$A$2:$A$79,$C2415)&gt;0,"SANTANDER",IF(COUNTIF('Códigos Itaú (ref)'!$A$2:$A$44,$C2415)&gt;0,"ITAU",IF(AND(TRIM(UPPER($I2415))="CONTRATUAL",ISNUMBER(SEARCH("INDIVIDUAL",SUBSTITUTE(UPPER($D2415)," ","")))),"PREMIUM FREE",""))))</f>
        <v/>
      </c>
    </row>
    <row r="2416">
      <c r="AC2416">
        <f>IF($C2416="","",IF(COUNTIF('Códigos Santander (ref)'!$A$2:$A$79,$C2416)&gt;0,"SANTANDER",IF(COUNTIF('Códigos Itaú (ref)'!$A$2:$A$44,$C2416)&gt;0,"ITAU",IF(AND(TRIM(UPPER($I2416))="CONTRATUAL",ISNUMBER(SEARCH("INDIVIDUAL",SUBSTITUTE(UPPER($D2416)," ","")))),"PREMIUM FREE",""))))</f>
        <v/>
      </c>
    </row>
    <row r="2417">
      <c r="AC2417">
        <f>IF($C2417="","",IF(COUNTIF('Códigos Santander (ref)'!$A$2:$A$79,$C2417)&gt;0,"SANTANDER",IF(COUNTIF('Códigos Itaú (ref)'!$A$2:$A$44,$C2417)&gt;0,"ITAU",IF(AND(TRIM(UPPER($I2417))="CONTRATUAL",ISNUMBER(SEARCH("INDIVIDUAL",SUBSTITUTE(UPPER($D2417)," ","")))),"PREMIUM FREE",""))))</f>
        <v/>
      </c>
    </row>
    <row r="2418">
      <c r="AC2418">
        <f>IF($C2418="","",IF(COUNTIF('Códigos Santander (ref)'!$A$2:$A$79,$C2418)&gt;0,"SANTANDER",IF(COUNTIF('Códigos Itaú (ref)'!$A$2:$A$44,$C2418)&gt;0,"ITAU",IF(AND(TRIM(UPPER($I2418))="CONTRATUAL",ISNUMBER(SEARCH("INDIVIDUAL",SUBSTITUTE(UPPER($D2418)," ","")))),"PREMIUM FREE",""))))</f>
        <v/>
      </c>
    </row>
    <row r="2419">
      <c r="AC2419">
        <f>IF($C2419="","",IF(COUNTIF('Códigos Santander (ref)'!$A$2:$A$79,$C2419)&gt;0,"SANTANDER",IF(COUNTIF('Códigos Itaú (ref)'!$A$2:$A$44,$C2419)&gt;0,"ITAU",IF(AND(TRIM(UPPER($I2419))="CONTRATUAL",ISNUMBER(SEARCH("INDIVIDUAL",SUBSTITUTE(UPPER($D2419)," ","")))),"PREMIUM FREE",""))))</f>
        <v/>
      </c>
    </row>
    <row r="2420">
      <c r="AC2420">
        <f>IF($C2420="","",IF(COUNTIF('Códigos Santander (ref)'!$A$2:$A$79,$C2420)&gt;0,"SANTANDER",IF(COUNTIF('Códigos Itaú (ref)'!$A$2:$A$44,$C2420)&gt;0,"ITAU",IF(AND(TRIM(UPPER($I2420))="CONTRATUAL",ISNUMBER(SEARCH("INDIVIDUAL",SUBSTITUTE(UPPER($D2420)," ","")))),"PREMIUM FREE",""))))</f>
        <v/>
      </c>
    </row>
    <row r="2421">
      <c r="AC2421">
        <f>IF($C2421="","",IF(COUNTIF('Códigos Santander (ref)'!$A$2:$A$79,$C2421)&gt;0,"SANTANDER",IF(COUNTIF('Códigos Itaú (ref)'!$A$2:$A$44,$C2421)&gt;0,"ITAU",IF(AND(TRIM(UPPER($I2421))="CONTRATUAL",ISNUMBER(SEARCH("INDIVIDUAL",SUBSTITUTE(UPPER($D2421)," ","")))),"PREMIUM FREE",""))))</f>
        <v/>
      </c>
    </row>
    <row r="2422">
      <c r="AC2422">
        <f>IF($C2422="","",IF(COUNTIF('Códigos Santander (ref)'!$A$2:$A$79,$C2422)&gt;0,"SANTANDER",IF(COUNTIF('Códigos Itaú (ref)'!$A$2:$A$44,$C2422)&gt;0,"ITAU",IF(AND(TRIM(UPPER($I2422))="CONTRATUAL",ISNUMBER(SEARCH("INDIVIDUAL",SUBSTITUTE(UPPER($D2422)," ","")))),"PREMIUM FREE",""))))</f>
        <v/>
      </c>
    </row>
    <row r="2423">
      <c r="AC2423">
        <f>IF($C2423="","",IF(COUNTIF('Códigos Santander (ref)'!$A$2:$A$79,$C2423)&gt;0,"SANTANDER",IF(COUNTIF('Códigos Itaú (ref)'!$A$2:$A$44,$C2423)&gt;0,"ITAU",IF(AND(TRIM(UPPER($I2423))="CONTRATUAL",ISNUMBER(SEARCH("INDIVIDUAL",SUBSTITUTE(UPPER($D2423)," ","")))),"PREMIUM FREE",""))))</f>
        <v/>
      </c>
    </row>
    <row r="2424">
      <c r="AC2424">
        <f>IF($C2424="","",IF(COUNTIF('Códigos Santander (ref)'!$A$2:$A$79,$C2424)&gt;0,"SANTANDER",IF(COUNTIF('Códigos Itaú (ref)'!$A$2:$A$44,$C2424)&gt;0,"ITAU",IF(AND(TRIM(UPPER($I2424))="CONTRATUAL",ISNUMBER(SEARCH("INDIVIDUAL",SUBSTITUTE(UPPER($D2424)," ","")))),"PREMIUM FREE",""))))</f>
        <v/>
      </c>
    </row>
    <row r="2425">
      <c r="AC2425">
        <f>IF($C2425="","",IF(COUNTIF('Códigos Santander (ref)'!$A$2:$A$79,$C2425)&gt;0,"SANTANDER",IF(COUNTIF('Códigos Itaú (ref)'!$A$2:$A$44,$C2425)&gt;0,"ITAU",IF(AND(TRIM(UPPER($I2425))="CONTRATUAL",ISNUMBER(SEARCH("INDIVIDUAL",SUBSTITUTE(UPPER($D2425)," ","")))),"PREMIUM FREE",""))))</f>
        <v/>
      </c>
    </row>
    <row r="2426">
      <c r="AC2426">
        <f>IF($C2426="","",IF(COUNTIF('Códigos Santander (ref)'!$A$2:$A$79,$C2426)&gt;0,"SANTANDER",IF(COUNTIF('Códigos Itaú (ref)'!$A$2:$A$44,$C2426)&gt;0,"ITAU",IF(AND(TRIM(UPPER($I2426))="CONTRATUAL",ISNUMBER(SEARCH("INDIVIDUAL",SUBSTITUTE(UPPER($D2426)," ","")))),"PREMIUM FREE",""))))</f>
        <v/>
      </c>
    </row>
    <row r="2427">
      <c r="AC2427">
        <f>IF($C2427="","",IF(COUNTIF('Códigos Santander (ref)'!$A$2:$A$79,$C2427)&gt;0,"SANTANDER",IF(COUNTIF('Códigos Itaú (ref)'!$A$2:$A$44,$C2427)&gt;0,"ITAU",IF(AND(TRIM(UPPER($I2427))="CONTRATUAL",ISNUMBER(SEARCH("INDIVIDUAL",SUBSTITUTE(UPPER($D2427)," ","")))),"PREMIUM FREE",""))))</f>
        <v/>
      </c>
    </row>
    <row r="2428">
      <c r="AC2428">
        <f>IF($C2428="","",IF(COUNTIF('Códigos Santander (ref)'!$A$2:$A$79,$C2428)&gt;0,"SANTANDER",IF(COUNTIF('Códigos Itaú (ref)'!$A$2:$A$44,$C2428)&gt;0,"ITAU",IF(AND(TRIM(UPPER($I2428))="CONTRATUAL",ISNUMBER(SEARCH("INDIVIDUAL",SUBSTITUTE(UPPER($D2428)," ","")))),"PREMIUM FREE",""))))</f>
        <v/>
      </c>
    </row>
    <row r="2429">
      <c r="AC2429">
        <f>IF($C2429="","",IF(COUNTIF('Códigos Santander (ref)'!$A$2:$A$79,$C2429)&gt;0,"SANTANDER",IF(COUNTIF('Códigos Itaú (ref)'!$A$2:$A$44,$C2429)&gt;0,"ITAU",IF(AND(TRIM(UPPER($I2429))="CONTRATUAL",ISNUMBER(SEARCH("INDIVIDUAL",SUBSTITUTE(UPPER($D2429)," ","")))),"PREMIUM FREE",""))))</f>
        <v/>
      </c>
    </row>
    <row r="2430">
      <c r="AC2430">
        <f>IF($C2430="","",IF(COUNTIF('Códigos Santander (ref)'!$A$2:$A$79,$C2430)&gt;0,"SANTANDER",IF(COUNTIF('Códigos Itaú (ref)'!$A$2:$A$44,$C2430)&gt;0,"ITAU",IF(AND(TRIM(UPPER($I2430))="CONTRATUAL",ISNUMBER(SEARCH("INDIVIDUAL",SUBSTITUTE(UPPER($D2430)," ","")))),"PREMIUM FREE",""))))</f>
        <v/>
      </c>
    </row>
    <row r="2431">
      <c r="AC2431">
        <f>IF($C2431="","",IF(COUNTIF('Códigos Santander (ref)'!$A$2:$A$79,$C2431)&gt;0,"SANTANDER",IF(COUNTIF('Códigos Itaú (ref)'!$A$2:$A$44,$C2431)&gt;0,"ITAU",IF(AND(TRIM(UPPER($I2431))="CONTRATUAL",ISNUMBER(SEARCH("INDIVIDUAL",SUBSTITUTE(UPPER($D2431)," ","")))),"PREMIUM FREE",""))))</f>
        <v/>
      </c>
    </row>
    <row r="2432">
      <c r="AC2432">
        <f>IF($C2432="","",IF(COUNTIF('Códigos Santander (ref)'!$A$2:$A$79,$C2432)&gt;0,"SANTANDER",IF(COUNTIF('Códigos Itaú (ref)'!$A$2:$A$44,$C2432)&gt;0,"ITAU",IF(AND(TRIM(UPPER($I2432))="CONTRATUAL",ISNUMBER(SEARCH("INDIVIDUAL",SUBSTITUTE(UPPER($D2432)," ","")))),"PREMIUM FREE",""))))</f>
        <v/>
      </c>
    </row>
    <row r="2433">
      <c r="AC2433">
        <f>IF($C2433="","",IF(COUNTIF('Códigos Santander (ref)'!$A$2:$A$79,$C2433)&gt;0,"SANTANDER",IF(COUNTIF('Códigos Itaú (ref)'!$A$2:$A$44,$C2433)&gt;0,"ITAU",IF(AND(TRIM(UPPER($I2433))="CONTRATUAL",ISNUMBER(SEARCH("INDIVIDUAL",SUBSTITUTE(UPPER($D2433)," ","")))),"PREMIUM FREE",""))))</f>
        <v/>
      </c>
    </row>
    <row r="2434">
      <c r="AC2434">
        <f>IF($C2434="","",IF(COUNTIF('Códigos Santander (ref)'!$A$2:$A$79,$C2434)&gt;0,"SANTANDER",IF(COUNTIF('Códigos Itaú (ref)'!$A$2:$A$44,$C2434)&gt;0,"ITAU",IF(AND(TRIM(UPPER($I2434))="CONTRATUAL",ISNUMBER(SEARCH("INDIVIDUAL",SUBSTITUTE(UPPER($D2434)," ","")))),"PREMIUM FREE",""))))</f>
        <v/>
      </c>
    </row>
    <row r="2435">
      <c r="AC2435">
        <f>IF($C2435="","",IF(COUNTIF('Códigos Santander (ref)'!$A$2:$A$79,$C2435)&gt;0,"SANTANDER",IF(COUNTIF('Códigos Itaú (ref)'!$A$2:$A$44,$C2435)&gt;0,"ITAU",IF(AND(TRIM(UPPER($I2435))="CONTRATUAL",ISNUMBER(SEARCH("INDIVIDUAL",SUBSTITUTE(UPPER($D2435)," ","")))),"PREMIUM FREE",""))))</f>
        <v/>
      </c>
    </row>
    <row r="2436">
      <c r="AC2436">
        <f>IF($C2436="","",IF(COUNTIF('Códigos Santander (ref)'!$A$2:$A$79,$C2436)&gt;0,"SANTANDER",IF(COUNTIF('Códigos Itaú (ref)'!$A$2:$A$44,$C2436)&gt;0,"ITAU",IF(AND(TRIM(UPPER($I2436))="CONTRATUAL",ISNUMBER(SEARCH("INDIVIDUAL",SUBSTITUTE(UPPER($D2436)," ","")))),"PREMIUM FREE",""))))</f>
        <v/>
      </c>
    </row>
    <row r="2437">
      <c r="AC2437">
        <f>IF($C2437="","",IF(COUNTIF('Códigos Santander (ref)'!$A$2:$A$79,$C2437)&gt;0,"SANTANDER",IF(COUNTIF('Códigos Itaú (ref)'!$A$2:$A$44,$C2437)&gt;0,"ITAU",IF(AND(TRIM(UPPER($I2437))="CONTRATUAL",ISNUMBER(SEARCH("INDIVIDUAL",SUBSTITUTE(UPPER($D2437)," ","")))),"PREMIUM FREE",""))))</f>
        <v/>
      </c>
    </row>
    <row r="2438">
      <c r="AC2438">
        <f>IF($C2438="","",IF(COUNTIF('Códigos Santander (ref)'!$A$2:$A$79,$C2438)&gt;0,"SANTANDER",IF(COUNTIF('Códigos Itaú (ref)'!$A$2:$A$44,$C2438)&gt;0,"ITAU",IF(AND(TRIM(UPPER($I2438))="CONTRATUAL",ISNUMBER(SEARCH("INDIVIDUAL",SUBSTITUTE(UPPER($D2438)," ","")))),"PREMIUM FREE",""))))</f>
        <v/>
      </c>
    </row>
    <row r="2439">
      <c r="AC2439">
        <f>IF($C2439="","",IF(COUNTIF('Códigos Santander (ref)'!$A$2:$A$79,$C2439)&gt;0,"SANTANDER",IF(COUNTIF('Códigos Itaú (ref)'!$A$2:$A$44,$C2439)&gt;0,"ITAU",IF(AND(TRIM(UPPER($I2439))="CONTRATUAL",ISNUMBER(SEARCH("INDIVIDUAL",SUBSTITUTE(UPPER($D2439)," ","")))),"PREMIUM FREE",""))))</f>
        <v/>
      </c>
    </row>
    <row r="2440">
      <c r="AC2440">
        <f>IF($C2440="","",IF(COUNTIF('Códigos Santander (ref)'!$A$2:$A$79,$C2440)&gt;0,"SANTANDER",IF(COUNTIF('Códigos Itaú (ref)'!$A$2:$A$44,$C2440)&gt;0,"ITAU",IF(AND(TRIM(UPPER($I2440))="CONTRATUAL",ISNUMBER(SEARCH("INDIVIDUAL",SUBSTITUTE(UPPER($D2440)," ","")))),"PREMIUM FREE",""))))</f>
        <v/>
      </c>
    </row>
    <row r="2441">
      <c r="AC2441">
        <f>IF($C2441="","",IF(COUNTIF('Códigos Santander (ref)'!$A$2:$A$79,$C2441)&gt;0,"SANTANDER",IF(COUNTIF('Códigos Itaú (ref)'!$A$2:$A$44,$C2441)&gt;0,"ITAU",IF(AND(TRIM(UPPER($I2441))="CONTRATUAL",ISNUMBER(SEARCH("INDIVIDUAL",SUBSTITUTE(UPPER($D2441)," ","")))),"PREMIUM FREE",""))))</f>
        <v/>
      </c>
    </row>
    <row r="2442">
      <c r="AC2442">
        <f>IF($C2442="","",IF(COUNTIF('Códigos Santander (ref)'!$A$2:$A$79,$C2442)&gt;0,"SANTANDER",IF(COUNTIF('Códigos Itaú (ref)'!$A$2:$A$44,$C2442)&gt;0,"ITAU",IF(AND(TRIM(UPPER($I2442))="CONTRATUAL",ISNUMBER(SEARCH("INDIVIDUAL",SUBSTITUTE(UPPER($D2442)," ","")))),"PREMIUM FREE",""))))</f>
        <v/>
      </c>
    </row>
    <row r="2443">
      <c r="AC2443">
        <f>IF($C2443="","",IF(COUNTIF('Códigos Santander (ref)'!$A$2:$A$79,$C2443)&gt;0,"SANTANDER",IF(COUNTIF('Códigos Itaú (ref)'!$A$2:$A$44,$C2443)&gt;0,"ITAU",IF(AND(TRIM(UPPER($I2443))="CONTRATUAL",ISNUMBER(SEARCH("INDIVIDUAL",SUBSTITUTE(UPPER($D2443)," ","")))),"PREMIUM FREE",""))))</f>
        <v/>
      </c>
    </row>
    <row r="2444">
      <c r="AC2444">
        <f>IF($C2444="","",IF(COUNTIF('Códigos Santander (ref)'!$A$2:$A$79,$C2444)&gt;0,"SANTANDER",IF(COUNTIF('Códigos Itaú (ref)'!$A$2:$A$44,$C2444)&gt;0,"ITAU",IF(AND(TRIM(UPPER($I2444))="CONTRATUAL",ISNUMBER(SEARCH("INDIVIDUAL",SUBSTITUTE(UPPER($D2444)," ","")))),"PREMIUM FREE",""))))</f>
        <v/>
      </c>
    </row>
    <row r="2445">
      <c r="AC2445">
        <f>IF($C2445="","",IF(COUNTIF('Códigos Santander (ref)'!$A$2:$A$79,$C2445)&gt;0,"SANTANDER",IF(COUNTIF('Códigos Itaú (ref)'!$A$2:$A$44,$C2445)&gt;0,"ITAU",IF(AND(TRIM(UPPER($I2445))="CONTRATUAL",ISNUMBER(SEARCH("INDIVIDUAL",SUBSTITUTE(UPPER($D2445)," ","")))),"PREMIUM FREE",""))))</f>
        <v/>
      </c>
    </row>
    <row r="2446">
      <c r="AC2446">
        <f>IF($C2446="","",IF(COUNTIF('Códigos Santander (ref)'!$A$2:$A$79,$C2446)&gt;0,"SANTANDER",IF(COUNTIF('Códigos Itaú (ref)'!$A$2:$A$44,$C2446)&gt;0,"ITAU",IF(AND(TRIM(UPPER($I2446))="CONTRATUAL",ISNUMBER(SEARCH("INDIVIDUAL",SUBSTITUTE(UPPER($D2446)," ","")))),"PREMIUM FREE",""))))</f>
        <v/>
      </c>
    </row>
    <row r="2447">
      <c r="AC2447">
        <f>IF($C2447="","",IF(COUNTIF('Códigos Santander (ref)'!$A$2:$A$79,$C2447)&gt;0,"SANTANDER",IF(COUNTIF('Códigos Itaú (ref)'!$A$2:$A$44,$C2447)&gt;0,"ITAU",IF(AND(TRIM(UPPER($I2447))="CONTRATUAL",ISNUMBER(SEARCH("INDIVIDUAL",SUBSTITUTE(UPPER($D2447)," ","")))),"PREMIUM FREE",""))))</f>
        <v/>
      </c>
    </row>
    <row r="2448">
      <c r="AC2448">
        <f>IF($C2448="","",IF(COUNTIF('Códigos Santander (ref)'!$A$2:$A$79,$C2448)&gt;0,"SANTANDER",IF(COUNTIF('Códigos Itaú (ref)'!$A$2:$A$44,$C2448)&gt;0,"ITAU",IF(AND(TRIM(UPPER($I2448))="CONTRATUAL",ISNUMBER(SEARCH("INDIVIDUAL",SUBSTITUTE(UPPER($D2448)," ","")))),"PREMIUM FREE",""))))</f>
        <v/>
      </c>
    </row>
    <row r="2449">
      <c r="AC2449">
        <f>IF($C2449="","",IF(COUNTIF('Códigos Santander (ref)'!$A$2:$A$79,$C2449)&gt;0,"SANTANDER",IF(COUNTIF('Códigos Itaú (ref)'!$A$2:$A$44,$C2449)&gt;0,"ITAU",IF(AND(TRIM(UPPER($I2449))="CONTRATUAL",ISNUMBER(SEARCH("INDIVIDUAL",SUBSTITUTE(UPPER($D2449)," ","")))),"PREMIUM FREE",""))))</f>
        <v/>
      </c>
    </row>
    <row r="2450">
      <c r="AC2450">
        <f>IF($C2450="","",IF(COUNTIF('Códigos Santander (ref)'!$A$2:$A$79,$C2450)&gt;0,"SANTANDER",IF(COUNTIF('Códigos Itaú (ref)'!$A$2:$A$44,$C2450)&gt;0,"ITAU",IF(AND(TRIM(UPPER($I2450))="CONTRATUAL",ISNUMBER(SEARCH("INDIVIDUAL",SUBSTITUTE(UPPER($D2450)," ","")))),"PREMIUM FREE",""))))</f>
        <v/>
      </c>
    </row>
    <row r="2451">
      <c r="AC2451">
        <f>IF($C2451="","",IF(COUNTIF('Códigos Santander (ref)'!$A$2:$A$79,$C2451)&gt;0,"SANTANDER",IF(COUNTIF('Códigos Itaú (ref)'!$A$2:$A$44,$C2451)&gt;0,"ITAU",IF(AND(TRIM(UPPER($I2451))="CONTRATUAL",ISNUMBER(SEARCH("INDIVIDUAL",SUBSTITUTE(UPPER($D2451)," ","")))),"PREMIUM FREE",""))))</f>
        <v/>
      </c>
    </row>
    <row r="2452">
      <c r="AC2452">
        <f>IF($C2452="","",IF(COUNTIF('Códigos Santander (ref)'!$A$2:$A$79,$C2452)&gt;0,"SANTANDER",IF(COUNTIF('Códigos Itaú (ref)'!$A$2:$A$44,$C2452)&gt;0,"ITAU",IF(AND(TRIM(UPPER($I2452))="CONTRATUAL",ISNUMBER(SEARCH("INDIVIDUAL",SUBSTITUTE(UPPER($D2452)," ","")))),"PREMIUM FREE",""))))</f>
        <v/>
      </c>
    </row>
    <row r="2453">
      <c r="AC2453">
        <f>IF($C2453="","",IF(COUNTIF('Códigos Santander (ref)'!$A$2:$A$79,$C2453)&gt;0,"SANTANDER",IF(COUNTIF('Códigos Itaú (ref)'!$A$2:$A$44,$C2453)&gt;0,"ITAU",IF(AND(TRIM(UPPER($I2453))="CONTRATUAL",ISNUMBER(SEARCH("INDIVIDUAL",SUBSTITUTE(UPPER($D2453)," ","")))),"PREMIUM FREE",""))))</f>
        <v/>
      </c>
    </row>
    <row r="2454">
      <c r="AC2454">
        <f>IF($C2454="","",IF(COUNTIF('Códigos Santander (ref)'!$A$2:$A$79,$C2454)&gt;0,"SANTANDER",IF(COUNTIF('Códigos Itaú (ref)'!$A$2:$A$44,$C2454)&gt;0,"ITAU",IF(AND(TRIM(UPPER($I2454))="CONTRATUAL",ISNUMBER(SEARCH("INDIVIDUAL",SUBSTITUTE(UPPER($D2454)," ","")))),"PREMIUM FREE",""))))</f>
        <v/>
      </c>
    </row>
    <row r="2455">
      <c r="AC2455">
        <f>IF($C2455="","",IF(COUNTIF('Códigos Santander (ref)'!$A$2:$A$79,$C2455)&gt;0,"SANTANDER",IF(COUNTIF('Códigos Itaú (ref)'!$A$2:$A$44,$C2455)&gt;0,"ITAU",IF(AND(TRIM(UPPER($I2455))="CONTRATUAL",ISNUMBER(SEARCH("INDIVIDUAL",SUBSTITUTE(UPPER($D2455)," ","")))),"PREMIUM FREE",""))))</f>
        <v/>
      </c>
    </row>
    <row r="2456">
      <c r="AC2456">
        <f>IF($C2456="","",IF(COUNTIF('Códigos Santander (ref)'!$A$2:$A$79,$C2456)&gt;0,"SANTANDER",IF(COUNTIF('Códigos Itaú (ref)'!$A$2:$A$44,$C2456)&gt;0,"ITAU",IF(AND(TRIM(UPPER($I2456))="CONTRATUAL",ISNUMBER(SEARCH("INDIVIDUAL",SUBSTITUTE(UPPER($D2456)," ","")))),"PREMIUM FREE",""))))</f>
        <v/>
      </c>
    </row>
    <row r="2457">
      <c r="AC2457">
        <f>IF($C2457="","",IF(COUNTIF('Códigos Santander (ref)'!$A$2:$A$79,$C2457)&gt;0,"SANTANDER",IF(COUNTIF('Códigos Itaú (ref)'!$A$2:$A$44,$C2457)&gt;0,"ITAU",IF(AND(TRIM(UPPER($I2457))="CONTRATUAL",ISNUMBER(SEARCH("INDIVIDUAL",SUBSTITUTE(UPPER($D2457)," ","")))),"PREMIUM FREE",""))))</f>
        <v/>
      </c>
    </row>
    <row r="2458">
      <c r="AC2458">
        <f>IF($C2458="","",IF(COUNTIF('Códigos Santander (ref)'!$A$2:$A$79,$C2458)&gt;0,"SANTANDER",IF(COUNTIF('Códigos Itaú (ref)'!$A$2:$A$44,$C2458)&gt;0,"ITAU",IF(AND(TRIM(UPPER($I2458))="CONTRATUAL",ISNUMBER(SEARCH("INDIVIDUAL",SUBSTITUTE(UPPER($D2458)," ","")))),"PREMIUM FREE",""))))</f>
        <v/>
      </c>
    </row>
    <row r="2459">
      <c r="AC2459">
        <f>IF($C2459="","",IF(COUNTIF('Códigos Santander (ref)'!$A$2:$A$79,$C2459)&gt;0,"SANTANDER",IF(COUNTIF('Códigos Itaú (ref)'!$A$2:$A$44,$C2459)&gt;0,"ITAU",IF(AND(TRIM(UPPER($I2459))="CONTRATUAL",ISNUMBER(SEARCH("INDIVIDUAL",SUBSTITUTE(UPPER($D2459)," ","")))),"PREMIUM FREE",""))))</f>
        <v/>
      </c>
    </row>
    <row r="2460">
      <c r="AC2460">
        <f>IF($C2460="","",IF(COUNTIF('Códigos Santander (ref)'!$A$2:$A$79,$C2460)&gt;0,"SANTANDER",IF(COUNTIF('Códigos Itaú (ref)'!$A$2:$A$44,$C2460)&gt;0,"ITAU",IF(AND(TRIM(UPPER($I2460))="CONTRATUAL",ISNUMBER(SEARCH("INDIVIDUAL",SUBSTITUTE(UPPER($D2460)," ","")))),"PREMIUM FREE",""))))</f>
        <v/>
      </c>
    </row>
    <row r="2461">
      <c r="AC2461">
        <f>IF($C2461="","",IF(COUNTIF('Códigos Santander (ref)'!$A$2:$A$79,$C2461)&gt;0,"SANTANDER",IF(COUNTIF('Códigos Itaú (ref)'!$A$2:$A$44,$C2461)&gt;0,"ITAU",IF(AND(TRIM(UPPER($I2461))="CONTRATUAL",ISNUMBER(SEARCH("INDIVIDUAL",SUBSTITUTE(UPPER($D2461)," ","")))),"PREMIUM FREE",""))))</f>
        <v/>
      </c>
    </row>
    <row r="2462">
      <c r="AC2462">
        <f>IF($C2462="","",IF(COUNTIF('Códigos Santander (ref)'!$A$2:$A$79,$C2462)&gt;0,"SANTANDER",IF(COUNTIF('Códigos Itaú (ref)'!$A$2:$A$44,$C2462)&gt;0,"ITAU",IF(AND(TRIM(UPPER($I2462))="CONTRATUAL",ISNUMBER(SEARCH("INDIVIDUAL",SUBSTITUTE(UPPER($D2462)," ","")))),"PREMIUM FREE",""))))</f>
        <v/>
      </c>
    </row>
    <row r="2463">
      <c r="AC2463">
        <f>IF($C2463="","",IF(COUNTIF('Códigos Santander (ref)'!$A$2:$A$79,$C2463)&gt;0,"SANTANDER",IF(COUNTIF('Códigos Itaú (ref)'!$A$2:$A$44,$C2463)&gt;0,"ITAU",IF(AND(TRIM(UPPER($I2463))="CONTRATUAL",ISNUMBER(SEARCH("INDIVIDUAL",SUBSTITUTE(UPPER($D2463)," ","")))),"PREMIUM FREE",""))))</f>
        <v/>
      </c>
    </row>
    <row r="2464">
      <c r="AC2464">
        <f>IF($C2464="","",IF(COUNTIF('Códigos Santander (ref)'!$A$2:$A$79,$C2464)&gt;0,"SANTANDER",IF(COUNTIF('Códigos Itaú (ref)'!$A$2:$A$44,$C2464)&gt;0,"ITAU",IF(AND(TRIM(UPPER($I2464))="CONTRATUAL",ISNUMBER(SEARCH("INDIVIDUAL",SUBSTITUTE(UPPER($D2464)," ","")))),"PREMIUM FREE",""))))</f>
        <v/>
      </c>
    </row>
    <row r="2465">
      <c r="AC2465">
        <f>IF($C2465="","",IF(COUNTIF('Códigos Santander (ref)'!$A$2:$A$79,$C2465)&gt;0,"SANTANDER",IF(COUNTIF('Códigos Itaú (ref)'!$A$2:$A$44,$C2465)&gt;0,"ITAU",IF(AND(TRIM(UPPER($I2465))="CONTRATUAL",ISNUMBER(SEARCH("INDIVIDUAL",SUBSTITUTE(UPPER($D2465)," ","")))),"PREMIUM FREE",""))))</f>
        <v/>
      </c>
    </row>
    <row r="2466">
      <c r="AC2466">
        <f>IF($C2466="","",IF(COUNTIF('Códigos Santander (ref)'!$A$2:$A$79,$C2466)&gt;0,"SANTANDER",IF(COUNTIF('Códigos Itaú (ref)'!$A$2:$A$44,$C2466)&gt;0,"ITAU",IF(AND(TRIM(UPPER($I2466))="CONTRATUAL",ISNUMBER(SEARCH("INDIVIDUAL",SUBSTITUTE(UPPER($D2466)," ","")))),"PREMIUM FREE",""))))</f>
        <v/>
      </c>
    </row>
    <row r="2467">
      <c r="AC2467">
        <f>IF($C2467="","",IF(COUNTIF('Códigos Santander (ref)'!$A$2:$A$79,$C2467)&gt;0,"SANTANDER",IF(COUNTIF('Códigos Itaú (ref)'!$A$2:$A$44,$C2467)&gt;0,"ITAU",IF(AND(TRIM(UPPER($I2467))="CONTRATUAL",ISNUMBER(SEARCH("INDIVIDUAL",SUBSTITUTE(UPPER($D2467)," ","")))),"PREMIUM FREE",""))))</f>
        <v/>
      </c>
    </row>
    <row r="2468">
      <c r="AC2468">
        <f>IF($C2468="","",IF(COUNTIF('Códigos Santander (ref)'!$A$2:$A$79,$C2468)&gt;0,"SANTANDER",IF(COUNTIF('Códigos Itaú (ref)'!$A$2:$A$44,$C2468)&gt;0,"ITAU",IF(AND(TRIM(UPPER($I2468))="CONTRATUAL",ISNUMBER(SEARCH("INDIVIDUAL",SUBSTITUTE(UPPER($D2468)," ","")))),"PREMIUM FREE",""))))</f>
        <v/>
      </c>
    </row>
    <row r="2469">
      <c r="AC2469">
        <f>IF($C2469="","",IF(COUNTIF('Códigos Santander (ref)'!$A$2:$A$79,$C2469)&gt;0,"SANTANDER",IF(COUNTIF('Códigos Itaú (ref)'!$A$2:$A$44,$C2469)&gt;0,"ITAU",IF(AND(TRIM(UPPER($I2469))="CONTRATUAL",ISNUMBER(SEARCH("INDIVIDUAL",SUBSTITUTE(UPPER($D2469)," ","")))),"PREMIUM FREE",""))))</f>
        <v/>
      </c>
    </row>
    <row r="2470">
      <c r="AC2470">
        <f>IF($C2470="","",IF(COUNTIF('Códigos Santander (ref)'!$A$2:$A$79,$C2470)&gt;0,"SANTANDER",IF(COUNTIF('Códigos Itaú (ref)'!$A$2:$A$44,$C2470)&gt;0,"ITAU",IF(AND(TRIM(UPPER($I2470))="CONTRATUAL",ISNUMBER(SEARCH("INDIVIDUAL",SUBSTITUTE(UPPER($D2470)," ","")))),"PREMIUM FREE",""))))</f>
        <v/>
      </c>
    </row>
    <row r="2471">
      <c r="AC2471">
        <f>IF($C2471="","",IF(COUNTIF('Códigos Santander (ref)'!$A$2:$A$79,$C2471)&gt;0,"SANTANDER",IF(COUNTIF('Códigos Itaú (ref)'!$A$2:$A$44,$C2471)&gt;0,"ITAU",IF(AND(TRIM(UPPER($I2471))="CONTRATUAL",ISNUMBER(SEARCH("INDIVIDUAL",SUBSTITUTE(UPPER($D2471)," ","")))),"PREMIUM FREE",""))))</f>
        <v/>
      </c>
    </row>
    <row r="2472">
      <c r="AC2472">
        <f>IF($C2472="","",IF(COUNTIF('Códigos Santander (ref)'!$A$2:$A$79,$C2472)&gt;0,"SANTANDER",IF(COUNTIF('Códigos Itaú (ref)'!$A$2:$A$44,$C2472)&gt;0,"ITAU",IF(AND(TRIM(UPPER($I2472))="CONTRATUAL",ISNUMBER(SEARCH("INDIVIDUAL",SUBSTITUTE(UPPER($D2472)," ","")))),"PREMIUM FREE",""))))</f>
        <v/>
      </c>
    </row>
    <row r="2473">
      <c r="AC2473">
        <f>IF($C2473="","",IF(COUNTIF('Códigos Santander (ref)'!$A$2:$A$79,$C2473)&gt;0,"SANTANDER",IF(COUNTIF('Códigos Itaú (ref)'!$A$2:$A$44,$C2473)&gt;0,"ITAU",IF(AND(TRIM(UPPER($I2473))="CONTRATUAL",ISNUMBER(SEARCH("INDIVIDUAL",SUBSTITUTE(UPPER($D2473)," ","")))),"PREMIUM FREE",""))))</f>
        <v/>
      </c>
    </row>
    <row r="2474">
      <c r="AC2474">
        <f>IF($C2474="","",IF(COUNTIF('Códigos Santander (ref)'!$A$2:$A$79,$C2474)&gt;0,"SANTANDER",IF(COUNTIF('Códigos Itaú (ref)'!$A$2:$A$44,$C2474)&gt;0,"ITAU",IF(AND(TRIM(UPPER($I2474))="CONTRATUAL",ISNUMBER(SEARCH("INDIVIDUAL",SUBSTITUTE(UPPER($D2474)," ","")))),"PREMIUM FREE",""))))</f>
        <v/>
      </c>
    </row>
    <row r="2475">
      <c r="AC2475">
        <f>IF($C2475="","",IF(COUNTIF('Códigos Santander (ref)'!$A$2:$A$79,$C2475)&gt;0,"SANTANDER",IF(COUNTIF('Códigos Itaú (ref)'!$A$2:$A$44,$C2475)&gt;0,"ITAU",IF(AND(TRIM(UPPER($I2475))="CONTRATUAL",ISNUMBER(SEARCH("INDIVIDUAL",SUBSTITUTE(UPPER($D2475)," ","")))),"PREMIUM FREE",""))))</f>
        <v/>
      </c>
    </row>
    <row r="2476">
      <c r="AC2476">
        <f>IF($C2476="","",IF(COUNTIF('Códigos Santander (ref)'!$A$2:$A$79,$C2476)&gt;0,"SANTANDER",IF(COUNTIF('Códigos Itaú (ref)'!$A$2:$A$44,$C2476)&gt;0,"ITAU",IF(AND(TRIM(UPPER($I2476))="CONTRATUAL",ISNUMBER(SEARCH("INDIVIDUAL",SUBSTITUTE(UPPER($D2476)," ","")))),"PREMIUM FREE",""))))</f>
        <v/>
      </c>
    </row>
    <row r="2477">
      <c r="AC2477">
        <f>IF($C2477="","",IF(COUNTIF('Códigos Santander (ref)'!$A$2:$A$79,$C2477)&gt;0,"SANTANDER",IF(COUNTIF('Códigos Itaú (ref)'!$A$2:$A$44,$C2477)&gt;0,"ITAU",IF(AND(TRIM(UPPER($I2477))="CONTRATUAL",ISNUMBER(SEARCH("INDIVIDUAL",SUBSTITUTE(UPPER($D2477)," ","")))),"PREMIUM FREE",""))))</f>
        <v/>
      </c>
    </row>
    <row r="2478">
      <c r="AC2478">
        <f>IF($C2478="","",IF(COUNTIF('Códigos Santander (ref)'!$A$2:$A$79,$C2478)&gt;0,"SANTANDER",IF(COUNTIF('Códigos Itaú (ref)'!$A$2:$A$44,$C2478)&gt;0,"ITAU",IF(AND(TRIM(UPPER($I2478))="CONTRATUAL",ISNUMBER(SEARCH("INDIVIDUAL",SUBSTITUTE(UPPER($D2478)," ","")))),"PREMIUM FREE",""))))</f>
        <v/>
      </c>
    </row>
    <row r="2479">
      <c r="AC2479">
        <f>IF($C2479="","",IF(COUNTIF('Códigos Santander (ref)'!$A$2:$A$79,$C2479)&gt;0,"SANTANDER",IF(COUNTIF('Códigos Itaú (ref)'!$A$2:$A$44,$C2479)&gt;0,"ITAU",IF(AND(TRIM(UPPER($I2479))="CONTRATUAL",ISNUMBER(SEARCH("INDIVIDUAL",SUBSTITUTE(UPPER($D2479)," ","")))),"PREMIUM FREE",""))))</f>
        <v/>
      </c>
    </row>
    <row r="2480">
      <c r="AC2480">
        <f>IF($C2480="","",IF(COUNTIF('Códigos Santander (ref)'!$A$2:$A$79,$C2480)&gt;0,"SANTANDER",IF(COUNTIF('Códigos Itaú (ref)'!$A$2:$A$44,$C2480)&gt;0,"ITAU",IF(AND(TRIM(UPPER($I2480))="CONTRATUAL",ISNUMBER(SEARCH("INDIVIDUAL",SUBSTITUTE(UPPER($D2480)," ","")))),"PREMIUM FREE",""))))</f>
        <v/>
      </c>
    </row>
    <row r="2481">
      <c r="AC2481">
        <f>IF($C2481="","",IF(COUNTIF('Códigos Santander (ref)'!$A$2:$A$79,$C2481)&gt;0,"SANTANDER",IF(COUNTIF('Códigos Itaú (ref)'!$A$2:$A$44,$C2481)&gt;0,"ITAU",IF(AND(TRIM(UPPER($I2481))="CONTRATUAL",ISNUMBER(SEARCH("INDIVIDUAL",SUBSTITUTE(UPPER($D2481)," ","")))),"PREMIUM FREE",""))))</f>
        <v/>
      </c>
    </row>
    <row r="2482">
      <c r="AC2482">
        <f>IF($C2482="","",IF(COUNTIF('Códigos Santander (ref)'!$A$2:$A$79,$C2482)&gt;0,"SANTANDER",IF(COUNTIF('Códigos Itaú (ref)'!$A$2:$A$44,$C2482)&gt;0,"ITAU",IF(AND(TRIM(UPPER($I2482))="CONTRATUAL",ISNUMBER(SEARCH("INDIVIDUAL",SUBSTITUTE(UPPER($D2482)," ","")))),"PREMIUM FREE",""))))</f>
        <v/>
      </c>
    </row>
    <row r="2483">
      <c r="AC2483">
        <f>IF($C2483="","",IF(COUNTIF('Códigos Santander (ref)'!$A$2:$A$79,$C2483)&gt;0,"SANTANDER",IF(COUNTIF('Códigos Itaú (ref)'!$A$2:$A$44,$C2483)&gt;0,"ITAU",IF(AND(TRIM(UPPER($I2483))="CONTRATUAL",ISNUMBER(SEARCH("INDIVIDUAL",SUBSTITUTE(UPPER($D2483)," ","")))),"PREMIUM FREE",""))))</f>
        <v/>
      </c>
    </row>
    <row r="2484">
      <c r="AC2484">
        <f>IF($C2484="","",IF(COUNTIF('Códigos Santander (ref)'!$A$2:$A$79,$C2484)&gt;0,"SANTANDER",IF(COUNTIF('Códigos Itaú (ref)'!$A$2:$A$44,$C2484)&gt;0,"ITAU",IF(AND(TRIM(UPPER($I2484))="CONTRATUAL",ISNUMBER(SEARCH("INDIVIDUAL",SUBSTITUTE(UPPER($D2484)," ","")))),"PREMIUM FREE",""))))</f>
        <v/>
      </c>
    </row>
    <row r="2485">
      <c r="AC2485">
        <f>IF($C2485="","",IF(COUNTIF('Códigos Santander (ref)'!$A$2:$A$79,$C2485)&gt;0,"SANTANDER",IF(COUNTIF('Códigos Itaú (ref)'!$A$2:$A$44,$C2485)&gt;0,"ITAU",IF(AND(TRIM(UPPER($I2485))="CONTRATUAL",ISNUMBER(SEARCH("INDIVIDUAL",SUBSTITUTE(UPPER($D2485)," ","")))),"PREMIUM FREE",""))))</f>
        <v/>
      </c>
    </row>
    <row r="2486">
      <c r="AC2486">
        <f>IF($C2486="","",IF(COUNTIF('Códigos Santander (ref)'!$A$2:$A$79,$C2486)&gt;0,"SANTANDER",IF(COUNTIF('Códigos Itaú (ref)'!$A$2:$A$44,$C2486)&gt;0,"ITAU",IF(AND(TRIM(UPPER($I2486))="CONTRATUAL",ISNUMBER(SEARCH("INDIVIDUAL",SUBSTITUTE(UPPER($D2486)," ","")))),"PREMIUM FREE",""))))</f>
        <v/>
      </c>
    </row>
    <row r="2487">
      <c r="AC2487">
        <f>IF($C2487="","",IF(COUNTIF('Códigos Santander (ref)'!$A$2:$A$79,$C2487)&gt;0,"SANTANDER",IF(COUNTIF('Códigos Itaú (ref)'!$A$2:$A$44,$C2487)&gt;0,"ITAU",IF(AND(TRIM(UPPER($I2487))="CONTRATUAL",ISNUMBER(SEARCH("INDIVIDUAL",SUBSTITUTE(UPPER($D2487)," ","")))),"PREMIUM FREE",""))))</f>
        <v/>
      </c>
    </row>
    <row r="2488">
      <c r="AC2488">
        <f>IF($C2488="","",IF(COUNTIF('Códigos Santander (ref)'!$A$2:$A$79,$C2488)&gt;0,"SANTANDER",IF(COUNTIF('Códigos Itaú (ref)'!$A$2:$A$44,$C2488)&gt;0,"ITAU",IF(AND(TRIM(UPPER($I2488))="CONTRATUAL",ISNUMBER(SEARCH("INDIVIDUAL",SUBSTITUTE(UPPER($D2488)," ","")))),"PREMIUM FREE",""))))</f>
        <v/>
      </c>
    </row>
    <row r="2489">
      <c r="AC2489">
        <f>IF($C2489="","",IF(COUNTIF('Códigos Santander (ref)'!$A$2:$A$79,$C2489)&gt;0,"SANTANDER",IF(COUNTIF('Códigos Itaú (ref)'!$A$2:$A$44,$C2489)&gt;0,"ITAU",IF(AND(TRIM(UPPER($I2489))="CONTRATUAL",ISNUMBER(SEARCH("INDIVIDUAL",SUBSTITUTE(UPPER($D2489)," ","")))),"PREMIUM FREE",""))))</f>
        <v/>
      </c>
    </row>
    <row r="2490">
      <c r="AC2490">
        <f>IF($C2490="","",IF(COUNTIF('Códigos Santander (ref)'!$A$2:$A$79,$C2490)&gt;0,"SANTANDER",IF(COUNTIF('Códigos Itaú (ref)'!$A$2:$A$44,$C2490)&gt;0,"ITAU",IF(AND(TRIM(UPPER($I2490))="CONTRATUAL",ISNUMBER(SEARCH("INDIVIDUAL",SUBSTITUTE(UPPER($D2490)," ","")))),"PREMIUM FREE",""))))</f>
        <v/>
      </c>
    </row>
    <row r="2491">
      <c r="AC2491">
        <f>IF($C2491="","",IF(COUNTIF('Códigos Santander (ref)'!$A$2:$A$79,$C2491)&gt;0,"SANTANDER",IF(COUNTIF('Códigos Itaú (ref)'!$A$2:$A$44,$C2491)&gt;0,"ITAU",IF(AND(TRIM(UPPER($I2491))="CONTRATUAL",ISNUMBER(SEARCH("INDIVIDUAL",SUBSTITUTE(UPPER($D2491)," ","")))),"PREMIUM FREE",""))))</f>
        <v/>
      </c>
    </row>
    <row r="2492">
      <c r="AC2492">
        <f>IF($C2492="","",IF(COUNTIF('Códigos Santander (ref)'!$A$2:$A$79,$C2492)&gt;0,"SANTANDER",IF(COUNTIF('Códigos Itaú (ref)'!$A$2:$A$44,$C2492)&gt;0,"ITAU",IF(AND(TRIM(UPPER($I2492))="CONTRATUAL",ISNUMBER(SEARCH("INDIVIDUAL",SUBSTITUTE(UPPER($D2492)," ","")))),"PREMIUM FREE",""))))</f>
        <v/>
      </c>
    </row>
    <row r="2493">
      <c r="AC2493">
        <f>IF($C2493="","",IF(COUNTIF('Códigos Santander (ref)'!$A$2:$A$79,$C2493)&gt;0,"SANTANDER",IF(COUNTIF('Códigos Itaú (ref)'!$A$2:$A$44,$C2493)&gt;0,"ITAU",IF(AND(TRIM(UPPER($I2493))="CONTRATUAL",ISNUMBER(SEARCH("INDIVIDUAL",SUBSTITUTE(UPPER($D2493)," ","")))),"PREMIUM FREE",""))))</f>
        <v/>
      </c>
    </row>
    <row r="2494">
      <c r="AC2494">
        <f>IF($C2494="","",IF(COUNTIF('Códigos Santander (ref)'!$A$2:$A$79,$C2494)&gt;0,"SANTANDER",IF(COUNTIF('Códigos Itaú (ref)'!$A$2:$A$44,$C2494)&gt;0,"ITAU",IF(AND(TRIM(UPPER($I2494))="CONTRATUAL",ISNUMBER(SEARCH("INDIVIDUAL",SUBSTITUTE(UPPER($D2494)," ","")))),"PREMIUM FREE",""))))</f>
        <v/>
      </c>
    </row>
    <row r="2495">
      <c r="AC2495">
        <f>IF($C2495="","",IF(COUNTIF('Códigos Santander (ref)'!$A$2:$A$79,$C2495)&gt;0,"SANTANDER",IF(COUNTIF('Códigos Itaú (ref)'!$A$2:$A$44,$C2495)&gt;0,"ITAU",IF(AND(TRIM(UPPER($I2495))="CONTRATUAL",ISNUMBER(SEARCH("INDIVIDUAL",SUBSTITUTE(UPPER($D2495)," ","")))),"PREMIUM FREE",""))))</f>
        <v/>
      </c>
    </row>
    <row r="2496">
      <c r="AC2496">
        <f>IF($C2496="","",IF(COUNTIF('Códigos Santander (ref)'!$A$2:$A$79,$C2496)&gt;0,"SANTANDER",IF(COUNTIF('Códigos Itaú (ref)'!$A$2:$A$44,$C2496)&gt;0,"ITAU",IF(AND(TRIM(UPPER($I2496))="CONTRATUAL",ISNUMBER(SEARCH("INDIVIDUAL",SUBSTITUTE(UPPER($D2496)," ","")))),"PREMIUM FREE",""))))</f>
        <v/>
      </c>
    </row>
    <row r="2497">
      <c r="AC2497">
        <f>IF($C2497="","",IF(COUNTIF('Códigos Santander (ref)'!$A$2:$A$79,$C2497)&gt;0,"SANTANDER",IF(COUNTIF('Códigos Itaú (ref)'!$A$2:$A$44,$C2497)&gt;0,"ITAU",IF(AND(TRIM(UPPER($I2497))="CONTRATUAL",ISNUMBER(SEARCH("INDIVIDUAL",SUBSTITUTE(UPPER($D2497)," ","")))),"PREMIUM FREE",""))))</f>
        <v/>
      </c>
    </row>
    <row r="2498">
      <c r="AC2498">
        <f>IF($C2498="","",IF(COUNTIF('Códigos Santander (ref)'!$A$2:$A$79,$C2498)&gt;0,"SANTANDER",IF(COUNTIF('Códigos Itaú (ref)'!$A$2:$A$44,$C2498)&gt;0,"ITAU",IF(AND(TRIM(UPPER($I2498))="CONTRATUAL",ISNUMBER(SEARCH("INDIVIDUAL",SUBSTITUTE(UPPER($D2498)," ","")))),"PREMIUM FREE",""))))</f>
        <v/>
      </c>
    </row>
    <row r="2499">
      <c r="AC2499">
        <f>IF($C2499="","",IF(COUNTIF('Códigos Santander (ref)'!$A$2:$A$79,$C2499)&gt;0,"SANTANDER",IF(COUNTIF('Códigos Itaú (ref)'!$A$2:$A$44,$C2499)&gt;0,"ITAU",IF(AND(TRIM(UPPER($I2499))="CONTRATUAL",ISNUMBER(SEARCH("INDIVIDUAL",SUBSTITUTE(UPPER($D2499)," ","")))),"PREMIUM FREE",""))))</f>
        <v/>
      </c>
    </row>
    <row r="2500">
      <c r="AC2500">
        <f>IF($C2500="","",IF(COUNTIF('Códigos Santander (ref)'!$A$2:$A$79,$C2500)&gt;0,"SANTANDER",IF(COUNTIF('Códigos Itaú (ref)'!$A$2:$A$44,$C2500)&gt;0,"ITAU",IF(AND(TRIM(UPPER($I2500))="CONTRATUAL",ISNUMBER(SEARCH("INDIVIDUAL",SUBSTITUTE(UPPER($D2500)," ","")))),"PREMIUM FREE",""))))</f>
        <v/>
      </c>
    </row>
    <row r="2501">
      <c r="AC2501">
        <f>IF($C2501="","",IF(COUNTIF('Códigos Santander (ref)'!$A$2:$A$79,$C2501)&gt;0,"SANTANDER",IF(COUNTIF('Códigos Itaú (ref)'!$A$2:$A$44,$C2501)&gt;0,"ITAU",IF(AND(TRIM(UPPER($I2501))="CONTRATUAL",ISNUMBER(SEARCH("INDIVIDUAL",SUBSTITUTE(UPPER($D2501)," ","")))),"PREMIUM FREE",""))))</f>
        <v/>
      </c>
    </row>
    <row r="2502">
      <c r="AC2502">
        <f>IF($C2502="","",IF(COUNTIF('Códigos Santander (ref)'!$A$2:$A$79,$C2502)&gt;0,"SANTANDER",IF(COUNTIF('Códigos Itaú (ref)'!$A$2:$A$44,$C2502)&gt;0,"ITAU",IF(AND(TRIM(UPPER($I2502))="CONTRATUAL",ISNUMBER(SEARCH("INDIVIDUAL",SUBSTITUTE(UPPER($D2502)," ","")))),"PREMIUM FREE",""))))</f>
        <v/>
      </c>
    </row>
    <row r="2503">
      <c r="AC2503">
        <f>IF($C2503="","",IF(COUNTIF('Códigos Santander (ref)'!$A$2:$A$79,$C2503)&gt;0,"SANTANDER",IF(COUNTIF('Códigos Itaú (ref)'!$A$2:$A$44,$C2503)&gt;0,"ITAU",IF(AND(TRIM(UPPER($I2503))="CONTRATUAL",ISNUMBER(SEARCH("INDIVIDUAL",SUBSTITUTE(UPPER($D2503)," ","")))),"PREMIUM FREE",""))))</f>
        <v/>
      </c>
    </row>
    <row r="2504">
      <c r="AC2504">
        <f>IF($C2504="","",IF(COUNTIF('Códigos Santander (ref)'!$A$2:$A$79,$C2504)&gt;0,"SANTANDER",IF(COUNTIF('Códigos Itaú (ref)'!$A$2:$A$44,$C2504)&gt;0,"ITAU",IF(AND(TRIM(UPPER($I2504))="CONTRATUAL",ISNUMBER(SEARCH("INDIVIDUAL",SUBSTITUTE(UPPER($D2504)," ","")))),"PREMIUM FREE",""))))</f>
        <v/>
      </c>
    </row>
    <row r="2505">
      <c r="AC2505">
        <f>IF($C2505="","",IF(COUNTIF('Códigos Santander (ref)'!$A$2:$A$79,$C2505)&gt;0,"SANTANDER",IF(COUNTIF('Códigos Itaú (ref)'!$A$2:$A$44,$C2505)&gt;0,"ITAU",IF(AND(TRIM(UPPER($I2505))="CONTRATUAL",ISNUMBER(SEARCH("INDIVIDUAL",SUBSTITUTE(UPPER($D2505)," ","")))),"PREMIUM FREE",""))))</f>
        <v/>
      </c>
    </row>
    <row r="2506">
      <c r="AC2506">
        <f>IF($C2506="","",IF(COUNTIF('Códigos Santander (ref)'!$A$2:$A$79,$C2506)&gt;0,"SANTANDER",IF(COUNTIF('Códigos Itaú (ref)'!$A$2:$A$44,$C2506)&gt;0,"ITAU",IF(AND(TRIM(UPPER($I2506))="CONTRATUAL",ISNUMBER(SEARCH("INDIVIDUAL",SUBSTITUTE(UPPER($D2506)," ","")))),"PREMIUM FREE",""))))</f>
        <v/>
      </c>
    </row>
    <row r="2507">
      <c r="AC2507">
        <f>IF($C2507="","",IF(COUNTIF('Códigos Santander (ref)'!$A$2:$A$79,$C2507)&gt;0,"SANTANDER",IF(COUNTIF('Códigos Itaú (ref)'!$A$2:$A$44,$C2507)&gt;0,"ITAU",IF(AND(TRIM(UPPER($I2507))="CONTRATUAL",ISNUMBER(SEARCH("INDIVIDUAL",SUBSTITUTE(UPPER($D2507)," ","")))),"PREMIUM FREE",""))))</f>
        <v/>
      </c>
    </row>
    <row r="2508">
      <c r="AC2508">
        <f>IF($C2508="","",IF(COUNTIF('Códigos Santander (ref)'!$A$2:$A$79,$C2508)&gt;0,"SANTANDER",IF(COUNTIF('Códigos Itaú (ref)'!$A$2:$A$44,$C2508)&gt;0,"ITAU",IF(AND(TRIM(UPPER($I2508))="CONTRATUAL",ISNUMBER(SEARCH("INDIVIDUAL",SUBSTITUTE(UPPER($D2508)," ","")))),"PREMIUM FREE",""))))</f>
        <v/>
      </c>
    </row>
    <row r="2509">
      <c r="AC2509">
        <f>IF($C2509="","",IF(COUNTIF('Códigos Santander (ref)'!$A$2:$A$79,$C2509)&gt;0,"SANTANDER",IF(COUNTIF('Códigos Itaú (ref)'!$A$2:$A$44,$C2509)&gt;0,"ITAU",IF(AND(TRIM(UPPER($I2509))="CONTRATUAL",ISNUMBER(SEARCH("INDIVIDUAL",SUBSTITUTE(UPPER($D2509)," ","")))),"PREMIUM FREE",""))))</f>
        <v/>
      </c>
    </row>
    <row r="2510">
      <c r="AC2510">
        <f>IF($C2510="","",IF(COUNTIF('Códigos Santander (ref)'!$A$2:$A$79,$C2510)&gt;0,"SANTANDER",IF(COUNTIF('Códigos Itaú (ref)'!$A$2:$A$44,$C2510)&gt;0,"ITAU",IF(AND(TRIM(UPPER($I2510))="CONTRATUAL",ISNUMBER(SEARCH("INDIVIDUAL",SUBSTITUTE(UPPER($D2510)," ","")))),"PREMIUM FREE",""))))</f>
        <v/>
      </c>
    </row>
    <row r="2511">
      <c r="AC2511">
        <f>IF($C2511="","",IF(COUNTIF('Códigos Santander (ref)'!$A$2:$A$79,$C2511)&gt;0,"SANTANDER",IF(COUNTIF('Códigos Itaú (ref)'!$A$2:$A$44,$C2511)&gt;0,"ITAU",IF(AND(TRIM(UPPER($I2511))="CONTRATUAL",ISNUMBER(SEARCH("INDIVIDUAL",SUBSTITUTE(UPPER($D2511)," ","")))),"PREMIUM FREE",""))))</f>
        <v/>
      </c>
    </row>
    <row r="2512">
      <c r="AC2512">
        <f>IF($C2512="","",IF(COUNTIF('Códigos Santander (ref)'!$A$2:$A$79,$C2512)&gt;0,"SANTANDER",IF(COUNTIF('Códigos Itaú (ref)'!$A$2:$A$44,$C2512)&gt;0,"ITAU",IF(AND(TRIM(UPPER($I2512))="CONTRATUAL",ISNUMBER(SEARCH("INDIVIDUAL",SUBSTITUTE(UPPER($D2512)," ","")))),"PREMIUM FREE",""))))</f>
        <v/>
      </c>
    </row>
    <row r="2513">
      <c r="AC2513">
        <f>IF($C2513="","",IF(COUNTIF('Códigos Santander (ref)'!$A$2:$A$79,$C2513)&gt;0,"SANTANDER",IF(COUNTIF('Códigos Itaú (ref)'!$A$2:$A$44,$C2513)&gt;0,"ITAU",IF(AND(TRIM(UPPER($I2513))="CONTRATUAL",ISNUMBER(SEARCH("INDIVIDUAL",SUBSTITUTE(UPPER($D2513)," ","")))),"PREMIUM FREE",""))))</f>
        <v/>
      </c>
    </row>
    <row r="2514">
      <c r="AC2514">
        <f>IF($C2514="","",IF(COUNTIF('Códigos Santander (ref)'!$A$2:$A$79,$C2514)&gt;0,"SANTANDER",IF(COUNTIF('Códigos Itaú (ref)'!$A$2:$A$44,$C2514)&gt;0,"ITAU",IF(AND(TRIM(UPPER($I2514))="CONTRATUAL",ISNUMBER(SEARCH("INDIVIDUAL",SUBSTITUTE(UPPER($D2514)," ","")))),"PREMIUM FREE",""))))</f>
        <v/>
      </c>
    </row>
    <row r="2515">
      <c r="AC2515">
        <f>IF($C2515="","",IF(COUNTIF('Códigos Santander (ref)'!$A$2:$A$79,$C2515)&gt;0,"SANTANDER",IF(COUNTIF('Códigos Itaú (ref)'!$A$2:$A$44,$C2515)&gt;0,"ITAU",IF(AND(TRIM(UPPER($I2515))="CONTRATUAL",ISNUMBER(SEARCH("INDIVIDUAL",SUBSTITUTE(UPPER($D2515)," ","")))),"PREMIUM FREE",""))))</f>
        <v/>
      </c>
    </row>
    <row r="2516">
      <c r="AC2516">
        <f>IF($C2516="","",IF(COUNTIF('Códigos Santander (ref)'!$A$2:$A$79,$C2516)&gt;0,"SANTANDER",IF(COUNTIF('Códigos Itaú (ref)'!$A$2:$A$44,$C2516)&gt;0,"ITAU",IF(AND(TRIM(UPPER($I2516))="CONTRATUAL",ISNUMBER(SEARCH("INDIVIDUAL",SUBSTITUTE(UPPER($D2516)," ","")))),"PREMIUM FREE",""))))</f>
        <v/>
      </c>
    </row>
    <row r="2517">
      <c r="AC2517">
        <f>IF($C2517="","",IF(COUNTIF('Códigos Santander (ref)'!$A$2:$A$79,$C2517)&gt;0,"SANTANDER",IF(COUNTIF('Códigos Itaú (ref)'!$A$2:$A$44,$C2517)&gt;0,"ITAU",IF(AND(TRIM(UPPER($I2517))="CONTRATUAL",ISNUMBER(SEARCH("INDIVIDUAL",SUBSTITUTE(UPPER($D2517)," ","")))),"PREMIUM FREE",""))))</f>
        <v/>
      </c>
    </row>
    <row r="2518">
      <c r="AC2518">
        <f>IF($C2518="","",IF(COUNTIF('Códigos Santander (ref)'!$A$2:$A$79,$C2518)&gt;0,"SANTANDER",IF(COUNTIF('Códigos Itaú (ref)'!$A$2:$A$44,$C2518)&gt;0,"ITAU",IF(AND(TRIM(UPPER($I2518))="CONTRATUAL",ISNUMBER(SEARCH("INDIVIDUAL",SUBSTITUTE(UPPER($D2518)," ","")))),"PREMIUM FREE",""))))</f>
        <v/>
      </c>
    </row>
    <row r="2519">
      <c r="AC2519">
        <f>IF($C2519="","",IF(COUNTIF('Códigos Santander (ref)'!$A$2:$A$79,$C2519)&gt;0,"SANTANDER",IF(COUNTIF('Códigos Itaú (ref)'!$A$2:$A$44,$C2519)&gt;0,"ITAU",IF(AND(TRIM(UPPER($I2519))="CONTRATUAL",ISNUMBER(SEARCH("INDIVIDUAL",SUBSTITUTE(UPPER($D2519)," ","")))),"PREMIUM FREE",""))))</f>
        <v/>
      </c>
    </row>
    <row r="2520">
      <c r="AC2520">
        <f>IF($C2520="","",IF(COUNTIF('Códigos Santander (ref)'!$A$2:$A$79,$C2520)&gt;0,"SANTANDER",IF(COUNTIF('Códigos Itaú (ref)'!$A$2:$A$44,$C2520)&gt;0,"ITAU",IF(AND(TRIM(UPPER($I2520))="CONTRATUAL",ISNUMBER(SEARCH("INDIVIDUAL",SUBSTITUTE(UPPER($D2520)," ","")))),"PREMIUM FREE",""))))</f>
        <v/>
      </c>
    </row>
    <row r="2521">
      <c r="AC2521">
        <f>IF($C2521="","",IF(COUNTIF('Códigos Santander (ref)'!$A$2:$A$79,$C2521)&gt;0,"SANTANDER",IF(COUNTIF('Códigos Itaú (ref)'!$A$2:$A$44,$C2521)&gt;0,"ITAU",IF(AND(TRIM(UPPER($I2521))="CONTRATUAL",ISNUMBER(SEARCH("INDIVIDUAL",SUBSTITUTE(UPPER($D2521)," ","")))),"PREMIUM FREE",""))))</f>
        <v/>
      </c>
    </row>
    <row r="2522">
      <c r="AC2522">
        <f>IF($C2522="","",IF(COUNTIF('Códigos Santander (ref)'!$A$2:$A$79,$C2522)&gt;0,"SANTANDER",IF(COUNTIF('Códigos Itaú (ref)'!$A$2:$A$44,$C2522)&gt;0,"ITAU",IF(AND(TRIM(UPPER($I2522))="CONTRATUAL",ISNUMBER(SEARCH("INDIVIDUAL",SUBSTITUTE(UPPER($D2522)," ","")))),"PREMIUM FREE",""))))</f>
        <v/>
      </c>
    </row>
    <row r="2523">
      <c r="AC2523">
        <f>IF($C2523="","",IF(COUNTIF('Códigos Santander (ref)'!$A$2:$A$79,$C2523)&gt;0,"SANTANDER",IF(COUNTIF('Códigos Itaú (ref)'!$A$2:$A$44,$C2523)&gt;0,"ITAU",IF(AND(TRIM(UPPER($I2523))="CONTRATUAL",ISNUMBER(SEARCH("INDIVIDUAL",SUBSTITUTE(UPPER($D2523)," ","")))),"PREMIUM FREE",""))))</f>
        <v/>
      </c>
    </row>
    <row r="2524">
      <c r="AC2524">
        <f>IF($C2524="","",IF(COUNTIF('Códigos Santander (ref)'!$A$2:$A$79,$C2524)&gt;0,"SANTANDER",IF(COUNTIF('Códigos Itaú (ref)'!$A$2:$A$44,$C2524)&gt;0,"ITAU",IF(AND(TRIM(UPPER($I2524))="CONTRATUAL",ISNUMBER(SEARCH("INDIVIDUAL",SUBSTITUTE(UPPER($D2524)," ","")))),"PREMIUM FREE",""))))</f>
        <v/>
      </c>
    </row>
    <row r="2525">
      <c r="AC2525">
        <f>IF($C2525="","",IF(COUNTIF('Códigos Santander (ref)'!$A$2:$A$79,$C2525)&gt;0,"SANTANDER",IF(COUNTIF('Códigos Itaú (ref)'!$A$2:$A$44,$C2525)&gt;0,"ITAU",IF(AND(TRIM(UPPER($I2525))="CONTRATUAL",ISNUMBER(SEARCH("INDIVIDUAL",SUBSTITUTE(UPPER($D2525)," ","")))),"PREMIUM FREE",""))))</f>
        <v/>
      </c>
    </row>
    <row r="2526">
      <c r="AC2526">
        <f>IF($C2526="","",IF(COUNTIF('Códigos Santander (ref)'!$A$2:$A$79,$C2526)&gt;0,"SANTANDER",IF(COUNTIF('Códigos Itaú (ref)'!$A$2:$A$44,$C2526)&gt;0,"ITAU",IF(AND(TRIM(UPPER($I2526))="CONTRATUAL",ISNUMBER(SEARCH("INDIVIDUAL",SUBSTITUTE(UPPER($D2526)," ","")))),"PREMIUM FREE",""))))</f>
        <v/>
      </c>
    </row>
    <row r="2527">
      <c r="AC2527">
        <f>IF($C2527="","",IF(COUNTIF('Códigos Santander (ref)'!$A$2:$A$79,$C2527)&gt;0,"SANTANDER",IF(COUNTIF('Códigos Itaú (ref)'!$A$2:$A$44,$C2527)&gt;0,"ITAU",IF(AND(TRIM(UPPER($I2527))="CONTRATUAL",ISNUMBER(SEARCH("INDIVIDUAL",SUBSTITUTE(UPPER($D2527)," ","")))),"PREMIUM FREE",""))))</f>
        <v/>
      </c>
    </row>
    <row r="2528">
      <c r="AC2528">
        <f>IF($C2528="","",IF(COUNTIF('Códigos Santander (ref)'!$A$2:$A$79,$C2528)&gt;0,"SANTANDER",IF(COUNTIF('Códigos Itaú (ref)'!$A$2:$A$44,$C2528)&gt;0,"ITAU",IF(AND(TRIM(UPPER($I2528))="CONTRATUAL",ISNUMBER(SEARCH("INDIVIDUAL",SUBSTITUTE(UPPER($D2528)," ","")))),"PREMIUM FREE",""))))</f>
        <v/>
      </c>
    </row>
    <row r="2529">
      <c r="AC2529">
        <f>IF($C2529="","",IF(COUNTIF('Códigos Santander (ref)'!$A$2:$A$79,$C2529)&gt;0,"SANTANDER",IF(COUNTIF('Códigos Itaú (ref)'!$A$2:$A$44,$C2529)&gt;0,"ITAU",IF(AND(TRIM(UPPER($I2529))="CONTRATUAL",ISNUMBER(SEARCH("INDIVIDUAL",SUBSTITUTE(UPPER($D2529)," ","")))),"PREMIUM FREE",""))))</f>
        <v/>
      </c>
    </row>
    <row r="2530">
      <c r="AC2530">
        <f>IF($C2530="","",IF(COUNTIF('Códigos Santander (ref)'!$A$2:$A$79,$C2530)&gt;0,"SANTANDER",IF(COUNTIF('Códigos Itaú (ref)'!$A$2:$A$44,$C2530)&gt;0,"ITAU",IF(AND(TRIM(UPPER($I2530))="CONTRATUAL",ISNUMBER(SEARCH("INDIVIDUAL",SUBSTITUTE(UPPER($D2530)," ","")))),"PREMIUM FREE",""))))</f>
        <v/>
      </c>
    </row>
    <row r="2531">
      <c r="AC2531">
        <f>IF($C2531="","",IF(COUNTIF('Códigos Santander (ref)'!$A$2:$A$79,$C2531)&gt;0,"SANTANDER",IF(COUNTIF('Códigos Itaú (ref)'!$A$2:$A$44,$C2531)&gt;0,"ITAU",IF(AND(TRIM(UPPER($I2531))="CONTRATUAL",ISNUMBER(SEARCH("INDIVIDUAL",SUBSTITUTE(UPPER($D2531)," ","")))),"PREMIUM FREE",""))))</f>
        <v/>
      </c>
    </row>
    <row r="2532">
      <c r="AC2532">
        <f>IF($C2532="","",IF(COUNTIF('Códigos Santander (ref)'!$A$2:$A$79,$C2532)&gt;0,"SANTANDER",IF(COUNTIF('Códigos Itaú (ref)'!$A$2:$A$44,$C2532)&gt;0,"ITAU",IF(AND(TRIM(UPPER($I2532))="CONTRATUAL",ISNUMBER(SEARCH("INDIVIDUAL",SUBSTITUTE(UPPER($D2532)," ","")))),"PREMIUM FREE",""))))</f>
        <v/>
      </c>
    </row>
    <row r="2533">
      <c r="AC2533">
        <f>IF($C2533="","",IF(COUNTIF('Códigos Santander (ref)'!$A$2:$A$79,$C2533)&gt;0,"SANTANDER",IF(COUNTIF('Códigos Itaú (ref)'!$A$2:$A$44,$C2533)&gt;0,"ITAU",IF(AND(TRIM(UPPER($I2533))="CONTRATUAL",ISNUMBER(SEARCH("INDIVIDUAL",SUBSTITUTE(UPPER($D2533)," ","")))),"PREMIUM FREE",""))))</f>
        <v/>
      </c>
    </row>
    <row r="2534">
      <c r="AC2534">
        <f>IF($C2534="","",IF(COUNTIF('Códigos Santander (ref)'!$A$2:$A$79,$C2534)&gt;0,"SANTANDER",IF(COUNTIF('Códigos Itaú (ref)'!$A$2:$A$44,$C2534)&gt;0,"ITAU",IF(AND(TRIM(UPPER($I2534))="CONTRATUAL",ISNUMBER(SEARCH("INDIVIDUAL",SUBSTITUTE(UPPER($D2534)," ","")))),"PREMIUM FREE",""))))</f>
        <v/>
      </c>
    </row>
    <row r="2535">
      <c r="AC2535">
        <f>IF($C2535="","",IF(COUNTIF('Códigos Santander (ref)'!$A$2:$A$79,$C2535)&gt;0,"SANTANDER",IF(COUNTIF('Códigos Itaú (ref)'!$A$2:$A$44,$C2535)&gt;0,"ITAU",IF(AND(TRIM(UPPER($I2535))="CONTRATUAL",ISNUMBER(SEARCH("INDIVIDUAL",SUBSTITUTE(UPPER($D2535)," ","")))),"PREMIUM FREE",""))))</f>
        <v/>
      </c>
    </row>
    <row r="2536">
      <c r="AC2536">
        <f>IF($C2536="","",IF(COUNTIF('Códigos Santander (ref)'!$A$2:$A$79,$C2536)&gt;0,"SANTANDER",IF(COUNTIF('Códigos Itaú (ref)'!$A$2:$A$44,$C2536)&gt;0,"ITAU",IF(AND(TRIM(UPPER($I2536))="CONTRATUAL",ISNUMBER(SEARCH("INDIVIDUAL",SUBSTITUTE(UPPER($D2536)," ","")))),"PREMIUM FREE",""))))</f>
        <v/>
      </c>
    </row>
    <row r="2537">
      <c r="AC2537">
        <f>IF($C2537="","",IF(COUNTIF('Códigos Santander (ref)'!$A$2:$A$79,$C2537)&gt;0,"SANTANDER",IF(COUNTIF('Códigos Itaú (ref)'!$A$2:$A$44,$C2537)&gt;0,"ITAU",IF(AND(TRIM(UPPER($I2537))="CONTRATUAL",ISNUMBER(SEARCH("INDIVIDUAL",SUBSTITUTE(UPPER($D2537)," ","")))),"PREMIUM FREE",""))))</f>
        <v/>
      </c>
    </row>
    <row r="2538">
      <c r="AC2538">
        <f>IF($C2538="","",IF(COUNTIF('Códigos Santander (ref)'!$A$2:$A$79,$C2538)&gt;0,"SANTANDER",IF(COUNTIF('Códigos Itaú (ref)'!$A$2:$A$44,$C2538)&gt;0,"ITAU",IF(AND(TRIM(UPPER($I2538))="CONTRATUAL",ISNUMBER(SEARCH("INDIVIDUAL",SUBSTITUTE(UPPER($D2538)," ","")))),"PREMIUM FREE",""))))</f>
        <v/>
      </c>
    </row>
    <row r="2539">
      <c r="AC2539">
        <f>IF($C2539="","",IF(COUNTIF('Códigos Santander (ref)'!$A$2:$A$79,$C2539)&gt;0,"SANTANDER",IF(COUNTIF('Códigos Itaú (ref)'!$A$2:$A$44,$C2539)&gt;0,"ITAU",IF(AND(TRIM(UPPER($I2539))="CONTRATUAL",ISNUMBER(SEARCH("INDIVIDUAL",SUBSTITUTE(UPPER($D2539)," ","")))),"PREMIUM FREE",""))))</f>
        <v/>
      </c>
    </row>
    <row r="2540">
      <c r="AC2540">
        <f>IF($C2540="","",IF(COUNTIF('Códigos Santander (ref)'!$A$2:$A$79,$C2540)&gt;0,"SANTANDER",IF(COUNTIF('Códigos Itaú (ref)'!$A$2:$A$44,$C2540)&gt;0,"ITAU",IF(AND(TRIM(UPPER($I2540))="CONTRATUAL",ISNUMBER(SEARCH("INDIVIDUAL",SUBSTITUTE(UPPER($D2540)," ","")))),"PREMIUM FREE",""))))</f>
        <v/>
      </c>
    </row>
    <row r="2541">
      <c r="AC2541">
        <f>IF($C2541="","",IF(COUNTIF('Códigos Santander (ref)'!$A$2:$A$79,$C2541)&gt;0,"SANTANDER",IF(COUNTIF('Códigos Itaú (ref)'!$A$2:$A$44,$C2541)&gt;0,"ITAU",IF(AND(TRIM(UPPER($I2541))="CONTRATUAL",ISNUMBER(SEARCH("INDIVIDUAL",SUBSTITUTE(UPPER($D2541)," ","")))),"PREMIUM FREE",""))))</f>
        <v/>
      </c>
    </row>
    <row r="2542">
      <c r="AC2542">
        <f>IF($C2542="","",IF(COUNTIF('Códigos Santander (ref)'!$A$2:$A$79,$C2542)&gt;0,"SANTANDER",IF(COUNTIF('Códigos Itaú (ref)'!$A$2:$A$44,$C2542)&gt;0,"ITAU",IF(AND(TRIM(UPPER($I2542))="CONTRATUAL",ISNUMBER(SEARCH("INDIVIDUAL",SUBSTITUTE(UPPER($D2542)," ","")))),"PREMIUM FREE",""))))</f>
        <v/>
      </c>
    </row>
    <row r="2543">
      <c r="AC2543">
        <f>IF($C2543="","",IF(COUNTIF('Códigos Santander (ref)'!$A$2:$A$79,$C2543)&gt;0,"SANTANDER",IF(COUNTIF('Códigos Itaú (ref)'!$A$2:$A$44,$C2543)&gt;0,"ITAU",IF(AND(TRIM(UPPER($I2543))="CONTRATUAL",ISNUMBER(SEARCH("INDIVIDUAL",SUBSTITUTE(UPPER($D2543)," ","")))),"PREMIUM FREE",""))))</f>
        <v/>
      </c>
    </row>
    <row r="2544">
      <c r="AC2544">
        <f>IF($C2544="","",IF(COUNTIF('Códigos Santander (ref)'!$A$2:$A$79,$C2544)&gt;0,"SANTANDER",IF(COUNTIF('Códigos Itaú (ref)'!$A$2:$A$44,$C2544)&gt;0,"ITAU",IF(AND(TRIM(UPPER($I2544))="CONTRATUAL",ISNUMBER(SEARCH("INDIVIDUAL",SUBSTITUTE(UPPER($D2544)," ","")))),"PREMIUM FREE",""))))</f>
        <v/>
      </c>
    </row>
    <row r="2545">
      <c r="AC2545">
        <f>IF($C2545="","",IF(COUNTIF('Códigos Santander (ref)'!$A$2:$A$79,$C2545)&gt;0,"SANTANDER",IF(COUNTIF('Códigos Itaú (ref)'!$A$2:$A$44,$C2545)&gt;0,"ITAU",IF(AND(TRIM(UPPER($I2545))="CONTRATUAL",ISNUMBER(SEARCH("INDIVIDUAL",SUBSTITUTE(UPPER($D2545)," ","")))),"PREMIUM FREE",""))))</f>
        <v/>
      </c>
    </row>
    <row r="2546">
      <c r="AC2546">
        <f>IF($C2546="","",IF(COUNTIF('Códigos Santander (ref)'!$A$2:$A$79,$C2546)&gt;0,"SANTANDER",IF(COUNTIF('Códigos Itaú (ref)'!$A$2:$A$44,$C2546)&gt;0,"ITAU",IF(AND(TRIM(UPPER($I2546))="CONTRATUAL",ISNUMBER(SEARCH("INDIVIDUAL",SUBSTITUTE(UPPER($D2546)," ","")))),"PREMIUM FREE",""))))</f>
        <v/>
      </c>
    </row>
    <row r="2547">
      <c r="AC2547">
        <f>IF($C2547="","",IF(COUNTIF('Códigos Santander (ref)'!$A$2:$A$79,$C2547)&gt;0,"SANTANDER",IF(COUNTIF('Códigos Itaú (ref)'!$A$2:$A$44,$C2547)&gt;0,"ITAU",IF(AND(TRIM(UPPER($I2547))="CONTRATUAL",ISNUMBER(SEARCH("INDIVIDUAL",SUBSTITUTE(UPPER($D2547)," ","")))),"PREMIUM FREE",""))))</f>
        <v/>
      </c>
    </row>
    <row r="2548">
      <c r="AC2548">
        <f>IF($C2548="","",IF(COUNTIF('Códigos Santander (ref)'!$A$2:$A$79,$C2548)&gt;0,"SANTANDER",IF(COUNTIF('Códigos Itaú (ref)'!$A$2:$A$44,$C2548)&gt;0,"ITAU",IF(AND(TRIM(UPPER($I2548))="CONTRATUAL",ISNUMBER(SEARCH("INDIVIDUAL",SUBSTITUTE(UPPER($D2548)," ","")))),"PREMIUM FREE",""))))</f>
        <v/>
      </c>
    </row>
    <row r="2549">
      <c r="AC2549">
        <f>IF($C2549="","",IF(COUNTIF('Códigos Santander (ref)'!$A$2:$A$79,$C2549)&gt;0,"SANTANDER",IF(COUNTIF('Códigos Itaú (ref)'!$A$2:$A$44,$C2549)&gt;0,"ITAU",IF(AND(TRIM(UPPER($I2549))="CONTRATUAL",ISNUMBER(SEARCH("INDIVIDUAL",SUBSTITUTE(UPPER($D2549)," ","")))),"PREMIUM FREE",""))))</f>
        <v/>
      </c>
    </row>
    <row r="2550">
      <c r="AC2550">
        <f>IF($C2550="","",IF(COUNTIF('Códigos Santander (ref)'!$A$2:$A$79,$C2550)&gt;0,"SANTANDER",IF(COUNTIF('Códigos Itaú (ref)'!$A$2:$A$44,$C2550)&gt;0,"ITAU",IF(AND(TRIM(UPPER($I2550))="CONTRATUAL",ISNUMBER(SEARCH("INDIVIDUAL",SUBSTITUTE(UPPER($D2550)," ","")))),"PREMIUM FREE",""))))</f>
        <v/>
      </c>
    </row>
    <row r="2551">
      <c r="AC2551">
        <f>IF($C2551="","",IF(COUNTIF('Códigos Santander (ref)'!$A$2:$A$79,$C2551)&gt;0,"SANTANDER",IF(COUNTIF('Códigos Itaú (ref)'!$A$2:$A$44,$C2551)&gt;0,"ITAU",IF(AND(TRIM(UPPER($I2551))="CONTRATUAL",ISNUMBER(SEARCH("INDIVIDUAL",SUBSTITUTE(UPPER($D2551)," ","")))),"PREMIUM FREE",""))))</f>
        <v/>
      </c>
    </row>
    <row r="2552">
      <c r="AC2552">
        <f>IF($C2552="","",IF(COUNTIF('Códigos Santander (ref)'!$A$2:$A$79,$C2552)&gt;0,"SANTANDER",IF(COUNTIF('Códigos Itaú (ref)'!$A$2:$A$44,$C2552)&gt;0,"ITAU",IF(AND(TRIM(UPPER($I2552))="CONTRATUAL",ISNUMBER(SEARCH("INDIVIDUAL",SUBSTITUTE(UPPER($D2552)," ","")))),"PREMIUM FREE",""))))</f>
        <v/>
      </c>
    </row>
    <row r="2553">
      <c r="AC2553">
        <f>IF($C2553="","",IF(COUNTIF('Códigos Santander (ref)'!$A$2:$A$79,$C2553)&gt;0,"SANTANDER",IF(COUNTIF('Códigos Itaú (ref)'!$A$2:$A$44,$C2553)&gt;0,"ITAU",IF(AND(TRIM(UPPER($I2553))="CONTRATUAL",ISNUMBER(SEARCH("INDIVIDUAL",SUBSTITUTE(UPPER($D2553)," ","")))),"PREMIUM FREE",""))))</f>
        <v/>
      </c>
    </row>
    <row r="2554">
      <c r="AC2554">
        <f>IF($C2554="","",IF(COUNTIF('Códigos Santander (ref)'!$A$2:$A$79,$C2554)&gt;0,"SANTANDER",IF(COUNTIF('Códigos Itaú (ref)'!$A$2:$A$44,$C2554)&gt;0,"ITAU",IF(AND(TRIM(UPPER($I2554))="CONTRATUAL",ISNUMBER(SEARCH("INDIVIDUAL",SUBSTITUTE(UPPER($D2554)," ","")))),"PREMIUM FREE",""))))</f>
        <v/>
      </c>
    </row>
    <row r="2555">
      <c r="AC2555">
        <f>IF($C2555="","",IF(COUNTIF('Códigos Santander (ref)'!$A$2:$A$79,$C2555)&gt;0,"SANTANDER",IF(COUNTIF('Códigos Itaú (ref)'!$A$2:$A$44,$C2555)&gt;0,"ITAU",IF(AND(TRIM(UPPER($I2555))="CONTRATUAL",ISNUMBER(SEARCH("INDIVIDUAL",SUBSTITUTE(UPPER($D2555)," ","")))),"PREMIUM FREE",""))))</f>
        <v/>
      </c>
    </row>
    <row r="2556">
      <c r="AC2556">
        <f>IF($C2556="","",IF(COUNTIF('Códigos Santander (ref)'!$A$2:$A$79,$C2556)&gt;0,"SANTANDER",IF(COUNTIF('Códigos Itaú (ref)'!$A$2:$A$44,$C2556)&gt;0,"ITAU",IF(AND(TRIM(UPPER($I2556))="CONTRATUAL",ISNUMBER(SEARCH("INDIVIDUAL",SUBSTITUTE(UPPER($D2556)," ","")))),"PREMIUM FREE",""))))</f>
        <v/>
      </c>
    </row>
    <row r="2557">
      <c r="AC2557">
        <f>IF($C2557="","",IF(COUNTIF('Códigos Santander (ref)'!$A$2:$A$79,$C2557)&gt;0,"SANTANDER",IF(COUNTIF('Códigos Itaú (ref)'!$A$2:$A$44,$C2557)&gt;0,"ITAU",IF(AND(TRIM(UPPER($I2557))="CONTRATUAL",ISNUMBER(SEARCH("INDIVIDUAL",SUBSTITUTE(UPPER($D2557)," ","")))),"PREMIUM FREE",""))))</f>
        <v/>
      </c>
    </row>
    <row r="2558">
      <c r="AC2558">
        <f>IF($C2558="","",IF(COUNTIF('Códigos Santander (ref)'!$A$2:$A$79,$C2558)&gt;0,"SANTANDER",IF(COUNTIF('Códigos Itaú (ref)'!$A$2:$A$44,$C2558)&gt;0,"ITAU",IF(AND(TRIM(UPPER($I2558))="CONTRATUAL",ISNUMBER(SEARCH("INDIVIDUAL",SUBSTITUTE(UPPER($D2558)," ","")))),"PREMIUM FREE",""))))</f>
        <v/>
      </c>
    </row>
    <row r="2559">
      <c r="AC2559">
        <f>IF($C2559="","",IF(COUNTIF('Códigos Santander (ref)'!$A$2:$A$79,$C2559)&gt;0,"SANTANDER",IF(COUNTIF('Códigos Itaú (ref)'!$A$2:$A$44,$C2559)&gt;0,"ITAU",IF(AND(TRIM(UPPER($I2559))="CONTRATUAL",ISNUMBER(SEARCH("INDIVIDUAL",SUBSTITUTE(UPPER($D2559)," ","")))),"PREMIUM FREE",""))))</f>
        <v/>
      </c>
    </row>
    <row r="2560">
      <c r="AC2560">
        <f>IF($C2560="","",IF(COUNTIF('Códigos Santander (ref)'!$A$2:$A$79,$C2560)&gt;0,"SANTANDER",IF(COUNTIF('Códigos Itaú (ref)'!$A$2:$A$44,$C2560)&gt;0,"ITAU",IF(AND(TRIM(UPPER($I2560))="CONTRATUAL",ISNUMBER(SEARCH("INDIVIDUAL",SUBSTITUTE(UPPER($D2560)," ","")))),"PREMIUM FREE",""))))</f>
        <v/>
      </c>
    </row>
    <row r="2561">
      <c r="AC2561">
        <f>IF($C2561="","",IF(COUNTIF('Códigos Santander (ref)'!$A$2:$A$79,$C2561)&gt;0,"SANTANDER",IF(COUNTIF('Códigos Itaú (ref)'!$A$2:$A$44,$C2561)&gt;0,"ITAU",IF(AND(TRIM(UPPER($I2561))="CONTRATUAL",ISNUMBER(SEARCH("INDIVIDUAL",SUBSTITUTE(UPPER($D2561)," ","")))),"PREMIUM FREE",""))))</f>
        <v/>
      </c>
    </row>
    <row r="2562">
      <c r="AC2562">
        <f>IF($C2562="","",IF(COUNTIF('Códigos Santander (ref)'!$A$2:$A$79,$C2562)&gt;0,"SANTANDER",IF(COUNTIF('Códigos Itaú (ref)'!$A$2:$A$44,$C2562)&gt;0,"ITAU",IF(AND(TRIM(UPPER($I2562))="CONTRATUAL",ISNUMBER(SEARCH("INDIVIDUAL",SUBSTITUTE(UPPER($D2562)," ","")))),"PREMIUM FREE",""))))</f>
        <v/>
      </c>
    </row>
    <row r="2563">
      <c r="AC2563">
        <f>IF($C2563="","",IF(COUNTIF('Códigos Santander (ref)'!$A$2:$A$79,$C2563)&gt;0,"SANTANDER",IF(COUNTIF('Códigos Itaú (ref)'!$A$2:$A$44,$C2563)&gt;0,"ITAU",IF(AND(TRIM(UPPER($I2563))="CONTRATUAL",ISNUMBER(SEARCH("INDIVIDUAL",SUBSTITUTE(UPPER($D2563)," ","")))),"PREMIUM FREE",""))))</f>
        <v/>
      </c>
    </row>
    <row r="2564">
      <c r="AC2564">
        <f>IF($C2564="","",IF(COUNTIF('Códigos Santander (ref)'!$A$2:$A$79,$C2564)&gt;0,"SANTANDER",IF(COUNTIF('Códigos Itaú (ref)'!$A$2:$A$44,$C2564)&gt;0,"ITAU",IF(AND(TRIM(UPPER($I2564))="CONTRATUAL",ISNUMBER(SEARCH("INDIVIDUAL",SUBSTITUTE(UPPER($D2564)," ","")))),"PREMIUM FREE",""))))</f>
        <v/>
      </c>
    </row>
    <row r="2565">
      <c r="AC2565">
        <f>IF($C2565="","",IF(COUNTIF('Códigos Santander (ref)'!$A$2:$A$79,$C2565)&gt;0,"SANTANDER",IF(COUNTIF('Códigos Itaú (ref)'!$A$2:$A$44,$C2565)&gt;0,"ITAU",IF(AND(TRIM(UPPER($I2565))="CONTRATUAL",ISNUMBER(SEARCH("INDIVIDUAL",SUBSTITUTE(UPPER($D2565)," ","")))),"PREMIUM FREE",""))))</f>
        <v/>
      </c>
    </row>
    <row r="2566">
      <c r="AC2566">
        <f>IF($C2566="","",IF(COUNTIF('Códigos Santander (ref)'!$A$2:$A$79,$C2566)&gt;0,"SANTANDER",IF(COUNTIF('Códigos Itaú (ref)'!$A$2:$A$44,$C2566)&gt;0,"ITAU",IF(AND(TRIM(UPPER($I2566))="CONTRATUAL",ISNUMBER(SEARCH("INDIVIDUAL",SUBSTITUTE(UPPER($D2566)," ","")))),"PREMIUM FREE",""))))</f>
        <v/>
      </c>
    </row>
    <row r="2567">
      <c r="AC2567">
        <f>IF($C2567="","",IF(COUNTIF('Códigos Santander (ref)'!$A$2:$A$79,$C2567)&gt;0,"SANTANDER",IF(COUNTIF('Códigos Itaú (ref)'!$A$2:$A$44,$C2567)&gt;0,"ITAU",IF(AND(TRIM(UPPER($I2567))="CONTRATUAL",ISNUMBER(SEARCH("INDIVIDUAL",SUBSTITUTE(UPPER($D2567)," ","")))),"PREMIUM FREE",""))))</f>
        <v/>
      </c>
    </row>
    <row r="2568">
      <c r="AC2568">
        <f>IF($C2568="","",IF(COUNTIF('Códigos Santander (ref)'!$A$2:$A$79,$C2568)&gt;0,"SANTANDER",IF(COUNTIF('Códigos Itaú (ref)'!$A$2:$A$44,$C2568)&gt;0,"ITAU",IF(AND(TRIM(UPPER($I2568))="CONTRATUAL",ISNUMBER(SEARCH("INDIVIDUAL",SUBSTITUTE(UPPER($D2568)," ","")))),"PREMIUM FREE",""))))</f>
        <v/>
      </c>
    </row>
    <row r="2569">
      <c r="AC2569">
        <f>IF($C2569="","",IF(COUNTIF('Códigos Santander (ref)'!$A$2:$A$79,$C2569)&gt;0,"SANTANDER",IF(COUNTIF('Códigos Itaú (ref)'!$A$2:$A$44,$C2569)&gt;0,"ITAU",IF(AND(TRIM(UPPER($I2569))="CONTRATUAL",ISNUMBER(SEARCH("INDIVIDUAL",SUBSTITUTE(UPPER($D2569)," ","")))),"PREMIUM FREE",""))))</f>
        <v/>
      </c>
    </row>
    <row r="2570">
      <c r="AC2570">
        <f>IF($C2570="","",IF(COUNTIF('Códigos Santander (ref)'!$A$2:$A$79,$C2570)&gt;0,"SANTANDER",IF(COUNTIF('Códigos Itaú (ref)'!$A$2:$A$44,$C2570)&gt;0,"ITAU",IF(AND(TRIM(UPPER($I2570))="CONTRATUAL",ISNUMBER(SEARCH("INDIVIDUAL",SUBSTITUTE(UPPER($D2570)," ","")))),"PREMIUM FREE",""))))</f>
        <v/>
      </c>
    </row>
    <row r="2571">
      <c r="AC2571">
        <f>IF($C2571="","",IF(COUNTIF('Códigos Santander (ref)'!$A$2:$A$79,$C2571)&gt;0,"SANTANDER",IF(COUNTIF('Códigos Itaú (ref)'!$A$2:$A$44,$C2571)&gt;0,"ITAU",IF(AND(TRIM(UPPER($I2571))="CONTRATUAL",ISNUMBER(SEARCH("INDIVIDUAL",SUBSTITUTE(UPPER($D2571)," ","")))),"PREMIUM FREE",""))))</f>
        <v/>
      </c>
    </row>
    <row r="2572">
      <c r="AC2572">
        <f>IF($C2572="","",IF(COUNTIF('Códigos Santander (ref)'!$A$2:$A$79,$C2572)&gt;0,"SANTANDER",IF(COUNTIF('Códigos Itaú (ref)'!$A$2:$A$44,$C2572)&gt;0,"ITAU",IF(AND(TRIM(UPPER($I2572))="CONTRATUAL",ISNUMBER(SEARCH("INDIVIDUAL",SUBSTITUTE(UPPER($D2572)," ","")))),"PREMIUM FREE",""))))</f>
        <v/>
      </c>
    </row>
    <row r="2573">
      <c r="AC2573">
        <f>IF($C2573="","",IF(COUNTIF('Códigos Santander (ref)'!$A$2:$A$79,$C2573)&gt;0,"SANTANDER",IF(COUNTIF('Códigos Itaú (ref)'!$A$2:$A$44,$C2573)&gt;0,"ITAU",IF(AND(TRIM(UPPER($I2573))="CONTRATUAL",ISNUMBER(SEARCH("INDIVIDUAL",SUBSTITUTE(UPPER($D2573)," ","")))),"PREMIUM FREE",""))))</f>
        <v/>
      </c>
    </row>
    <row r="2574">
      <c r="AC2574">
        <f>IF($C2574="","",IF(COUNTIF('Códigos Santander (ref)'!$A$2:$A$79,$C2574)&gt;0,"SANTANDER",IF(COUNTIF('Códigos Itaú (ref)'!$A$2:$A$44,$C2574)&gt;0,"ITAU",IF(AND(TRIM(UPPER($I2574))="CONTRATUAL",ISNUMBER(SEARCH("INDIVIDUAL",SUBSTITUTE(UPPER($D2574)," ","")))),"PREMIUM FREE",""))))</f>
        <v/>
      </c>
    </row>
    <row r="2575">
      <c r="AC2575">
        <f>IF($C2575="","",IF(COUNTIF('Códigos Santander (ref)'!$A$2:$A$79,$C2575)&gt;0,"SANTANDER",IF(COUNTIF('Códigos Itaú (ref)'!$A$2:$A$44,$C2575)&gt;0,"ITAU",IF(AND(TRIM(UPPER($I2575))="CONTRATUAL",ISNUMBER(SEARCH("INDIVIDUAL",SUBSTITUTE(UPPER($D2575)," ","")))),"PREMIUM FREE",""))))</f>
        <v/>
      </c>
    </row>
    <row r="2576">
      <c r="AC2576">
        <f>IF($C2576="","",IF(COUNTIF('Códigos Santander (ref)'!$A$2:$A$79,$C2576)&gt;0,"SANTANDER",IF(COUNTIF('Códigos Itaú (ref)'!$A$2:$A$44,$C2576)&gt;0,"ITAU",IF(AND(TRIM(UPPER($I2576))="CONTRATUAL",ISNUMBER(SEARCH("INDIVIDUAL",SUBSTITUTE(UPPER($D2576)," ","")))),"PREMIUM FREE",""))))</f>
        <v/>
      </c>
    </row>
    <row r="2577">
      <c r="AC2577">
        <f>IF($C2577="","",IF(COUNTIF('Códigos Santander (ref)'!$A$2:$A$79,$C2577)&gt;0,"SANTANDER",IF(COUNTIF('Códigos Itaú (ref)'!$A$2:$A$44,$C2577)&gt;0,"ITAU",IF(AND(TRIM(UPPER($I2577))="CONTRATUAL",ISNUMBER(SEARCH("INDIVIDUAL",SUBSTITUTE(UPPER($D2577)," ","")))),"PREMIUM FREE",""))))</f>
        <v/>
      </c>
    </row>
    <row r="2578">
      <c r="AC2578">
        <f>IF($C2578="","",IF(COUNTIF('Códigos Santander (ref)'!$A$2:$A$79,$C2578)&gt;0,"SANTANDER",IF(COUNTIF('Códigos Itaú (ref)'!$A$2:$A$44,$C2578)&gt;0,"ITAU",IF(AND(TRIM(UPPER($I2578))="CONTRATUAL",ISNUMBER(SEARCH("INDIVIDUAL",SUBSTITUTE(UPPER($D2578)," ","")))),"PREMIUM FREE",""))))</f>
        <v/>
      </c>
    </row>
    <row r="2579">
      <c r="AC2579">
        <f>IF($C2579="","",IF(COUNTIF('Códigos Santander (ref)'!$A$2:$A$79,$C2579)&gt;0,"SANTANDER",IF(COUNTIF('Códigos Itaú (ref)'!$A$2:$A$44,$C2579)&gt;0,"ITAU",IF(AND(TRIM(UPPER($I2579))="CONTRATUAL",ISNUMBER(SEARCH("INDIVIDUAL",SUBSTITUTE(UPPER($D2579)," ","")))),"PREMIUM FREE",""))))</f>
        <v/>
      </c>
    </row>
    <row r="2580">
      <c r="AC2580">
        <f>IF($C2580="","",IF(COUNTIF('Códigos Santander (ref)'!$A$2:$A$79,$C2580)&gt;0,"SANTANDER",IF(COUNTIF('Códigos Itaú (ref)'!$A$2:$A$44,$C2580)&gt;0,"ITAU",IF(AND(TRIM(UPPER($I2580))="CONTRATUAL",ISNUMBER(SEARCH("INDIVIDUAL",SUBSTITUTE(UPPER($D2580)," ","")))),"PREMIUM FREE",""))))</f>
        <v/>
      </c>
    </row>
    <row r="2581">
      <c r="AC2581">
        <f>IF($C2581="","",IF(COUNTIF('Códigos Santander (ref)'!$A$2:$A$79,$C2581)&gt;0,"SANTANDER",IF(COUNTIF('Códigos Itaú (ref)'!$A$2:$A$44,$C2581)&gt;0,"ITAU",IF(AND(TRIM(UPPER($I2581))="CONTRATUAL",ISNUMBER(SEARCH("INDIVIDUAL",SUBSTITUTE(UPPER($D2581)," ","")))),"PREMIUM FREE",""))))</f>
        <v/>
      </c>
    </row>
    <row r="2582">
      <c r="AC2582">
        <f>IF($C2582="","",IF(COUNTIF('Códigos Santander (ref)'!$A$2:$A$79,$C2582)&gt;0,"SANTANDER",IF(COUNTIF('Códigos Itaú (ref)'!$A$2:$A$44,$C2582)&gt;0,"ITAU",IF(AND(TRIM(UPPER($I2582))="CONTRATUAL",ISNUMBER(SEARCH("INDIVIDUAL",SUBSTITUTE(UPPER($D2582)," ","")))),"PREMIUM FREE",""))))</f>
        <v/>
      </c>
    </row>
    <row r="2583">
      <c r="AC2583">
        <f>IF($C2583="","",IF(COUNTIF('Códigos Santander (ref)'!$A$2:$A$79,$C2583)&gt;0,"SANTANDER",IF(COUNTIF('Códigos Itaú (ref)'!$A$2:$A$44,$C2583)&gt;0,"ITAU",IF(AND(TRIM(UPPER($I2583))="CONTRATUAL",ISNUMBER(SEARCH("INDIVIDUAL",SUBSTITUTE(UPPER($D2583)," ","")))),"PREMIUM FREE",""))))</f>
        <v/>
      </c>
    </row>
    <row r="2584">
      <c r="AC2584">
        <f>IF($C2584="","",IF(COUNTIF('Códigos Santander (ref)'!$A$2:$A$79,$C2584)&gt;0,"SANTANDER",IF(COUNTIF('Códigos Itaú (ref)'!$A$2:$A$44,$C2584)&gt;0,"ITAU",IF(AND(TRIM(UPPER($I2584))="CONTRATUAL",ISNUMBER(SEARCH("INDIVIDUAL",SUBSTITUTE(UPPER($D2584)," ","")))),"PREMIUM FREE",""))))</f>
        <v/>
      </c>
    </row>
    <row r="2585">
      <c r="AC2585">
        <f>IF($C2585="","",IF(COUNTIF('Códigos Santander (ref)'!$A$2:$A$79,$C2585)&gt;0,"SANTANDER",IF(COUNTIF('Códigos Itaú (ref)'!$A$2:$A$44,$C2585)&gt;0,"ITAU",IF(AND(TRIM(UPPER($I2585))="CONTRATUAL",ISNUMBER(SEARCH("INDIVIDUAL",SUBSTITUTE(UPPER($D2585)," ","")))),"PREMIUM FREE",""))))</f>
        <v/>
      </c>
    </row>
    <row r="2586">
      <c r="AC2586">
        <f>IF($C2586="","",IF(COUNTIF('Códigos Santander (ref)'!$A$2:$A$79,$C2586)&gt;0,"SANTANDER",IF(COUNTIF('Códigos Itaú (ref)'!$A$2:$A$44,$C2586)&gt;0,"ITAU",IF(AND(TRIM(UPPER($I2586))="CONTRATUAL",ISNUMBER(SEARCH("INDIVIDUAL",SUBSTITUTE(UPPER($D2586)," ","")))),"PREMIUM FREE",""))))</f>
        <v/>
      </c>
    </row>
    <row r="2587">
      <c r="AC2587">
        <f>IF($C2587="","",IF(COUNTIF('Códigos Santander (ref)'!$A$2:$A$79,$C2587)&gt;0,"SANTANDER",IF(COUNTIF('Códigos Itaú (ref)'!$A$2:$A$44,$C2587)&gt;0,"ITAU",IF(AND(TRIM(UPPER($I2587))="CONTRATUAL",ISNUMBER(SEARCH("INDIVIDUAL",SUBSTITUTE(UPPER($D2587)," ","")))),"PREMIUM FREE",""))))</f>
        <v/>
      </c>
    </row>
    <row r="2588">
      <c r="AC2588">
        <f>IF($C2588="","",IF(COUNTIF('Códigos Santander (ref)'!$A$2:$A$79,$C2588)&gt;0,"SANTANDER",IF(COUNTIF('Códigos Itaú (ref)'!$A$2:$A$44,$C2588)&gt;0,"ITAU",IF(AND(TRIM(UPPER($I2588))="CONTRATUAL",ISNUMBER(SEARCH("INDIVIDUAL",SUBSTITUTE(UPPER($D2588)," ","")))),"PREMIUM FREE",""))))</f>
        <v/>
      </c>
    </row>
    <row r="2589">
      <c r="AC2589">
        <f>IF($C2589="","",IF(COUNTIF('Códigos Santander (ref)'!$A$2:$A$79,$C2589)&gt;0,"SANTANDER",IF(COUNTIF('Códigos Itaú (ref)'!$A$2:$A$44,$C2589)&gt;0,"ITAU",IF(AND(TRIM(UPPER($I2589))="CONTRATUAL",ISNUMBER(SEARCH("INDIVIDUAL",SUBSTITUTE(UPPER($D2589)," ","")))),"PREMIUM FREE",""))))</f>
        <v/>
      </c>
    </row>
    <row r="2590">
      <c r="AC2590">
        <f>IF($C2590="","",IF(COUNTIF('Códigos Santander (ref)'!$A$2:$A$79,$C2590)&gt;0,"SANTANDER",IF(COUNTIF('Códigos Itaú (ref)'!$A$2:$A$44,$C2590)&gt;0,"ITAU",IF(AND(TRIM(UPPER($I2590))="CONTRATUAL",ISNUMBER(SEARCH("INDIVIDUAL",SUBSTITUTE(UPPER($D2590)," ","")))),"PREMIUM FREE",""))))</f>
        <v/>
      </c>
    </row>
    <row r="2591">
      <c r="AC2591">
        <f>IF($C2591="","",IF(COUNTIF('Códigos Santander (ref)'!$A$2:$A$79,$C2591)&gt;0,"SANTANDER",IF(COUNTIF('Códigos Itaú (ref)'!$A$2:$A$44,$C2591)&gt;0,"ITAU",IF(AND(TRIM(UPPER($I2591))="CONTRATUAL",ISNUMBER(SEARCH("INDIVIDUAL",SUBSTITUTE(UPPER($D2591)," ","")))),"PREMIUM FREE",""))))</f>
        <v/>
      </c>
    </row>
    <row r="2592">
      <c r="AC2592">
        <f>IF($C2592="","",IF(COUNTIF('Códigos Santander (ref)'!$A$2:$A$79,$C2592)&gt;0,"SANTANDER",IF(COUNTIF('Códigos Itaú (ref)'!$A$2:$A$44,$C2592)&gt;0,"ITAU",IF(AND(TRIM(UPPER($I2592))="CONTRATUAL",ISNUMBER(SEARCH("INDIVIDUAL",SUBSTITUTE(UPPER($D2592)," ","")))),"PREMIUM FREE",""))))</f>
        <v/>
      </c>
    </row>
    <row r="2593">
      <c r="AC2593">
        <f>IF($C2593="","",IF(COUNTIF('Códigos Santander (ref)'!$A$2:$A$79,$C2593)&gt;0,"SANTANDER",IF(COUNTIF('Códigos Itaú (ref)'!$A$2:$A$44,$C2593)&gt;0,"ITAU",IF(AND(TRIM(UPPER($I2593))="CONTRATUAL",ISNUMBER(SEARCH("INDIVIDUAL",SUBSTITUTE(UPPER($D2593)," ","")))),"PREMIUM FREE",""))))</f>
        <v/>
      </c>
    </row>
    <row r="2594">
      <c r="AC2594">
        <f>IF($C2594="","",IF(COUNTIF('Códigos Santander (ref)'!$A$2:$A$79,$C2594)&gt;0,"SANTANDER",IF(COUNTIF('Códigos Itaú (ref)'!$A$2:$A$44,$C2594)&gt;0,"ITAU",IF(AND(TRIM(UPPER($I2594))="CONTRATUAL",ISNUMBER(SEARCH("INDIVIDUAL",SUBSTITUTE(UPPER($D2594)," ","")))),"PREMIUM FREE",""))))</f>
        <v/>
      </c>
    </row>
    <row r="2595">
      <c r="AC2595">
        <f>IF($C2595="","",IF(COUNTIF('Códigos Santander (ref)'!$A$2:$A$79,$C2595)&gt;0,"SANTANDER",IF(COUNTIF('Códigos Itaú (ref)'!$A$2:$A$44,$C2595)&gt;0,"ITAU",IF(AND(TRIM(UPPER($I2595))="CONTRATUAL",ISNUMBER(SEARCH("INDIVIDUAL",SUBSTITUTE(UPPER($D2595)," ","")))),"PREMIUM FREE",""))))</f>
        <v/>
      </c>
    </row>
    <row r="2596">
      <c r="AC2596">
        <f>IF($C2596="","",IF(COUNTIF('Códigos Santander (ref)'!$A$2:$A$79,$C2596)&gt;0,"SANTANDER",IF(COUNTIF('Códigos Itaú (ref)'!$A$2:$A$44,$C2596)&gt;0,"ITAU",IF(AND(TRIM(UPPER($I2596))="CONTRATUAL",ISNUMBER(SEARCH("INDIVIDUAL",SUBSTITUTE(UPPER($D2596)," ","")))),"PREMIUM FREE",""))))</f>
        <v/>
      </c>
    </row>
    <row r="2597">
      <c r="AC2597">
        <f>IF($C2597="","",IF(COUNTIF('Códigos Santander (ref)'!$A$2:$A$79,$C2597)&gt;0,"SANTANDER",IF(COUNTIF('Códigos Itaú (ref)'!$A$2:$A$44,$C2597)&gt;0,"ITAU",IF(AND(TRIM(UPPER($I2597))="CONTRATUAL",ISNUMBER(SEARCH("INDIVIDUAL",SUBSTITUTE(UPPER($D2597)," ","")))),"PREMIUM FREE",""))))</f>
        <v/>
      </c>
    </row>
    <row r="2598">
      <c r="AC2598">
        <f>IF($C2598="","",IF(COUNTIF('Códigos Santander (ref)'!$A$2:$A$79,$C2598)&gt;0,"SANTANDER",IF(COUNTIF('Códigos Itaú (ref)'!$A$2:$A$44,$C2598)&gt;0,"ITAU",IF(AND(TRIM(UPPER($I2598))="CONTRATUAL",ISNUMBER(SEARCH("INDIVIDUAL",SUBSTITUTE(UPPER($D2598)," ","")))),"PREMIUM FREE",""))))</f>
        <v/>
      </c>
    </row>
    <row r="2599">
      <c r="AC2599">
        <f>IF($C2599="","",IF(COUNTIF('Códigos Santander (ref)'!$A$2:$A$79,$C2599)&gt;0,"SANTANDER",IF(COUNTIF('Códigos Itaú (ref)'!$A$2:$A$44,$C2599)&gt;0,"ITAU",IF(AND(TRIM(UPPER($I2599))="CONTRATUAL",ISNUMBER(SEARCH("INDIVIDUAL",SUBSTITUTE(UPPER($D2599)," ","")))),"PREMIUM FREE",""))))</f>
        <v/>
      </c>
    </row>
    <row r="2600">
      <c r="AC2600">
        <f>IF($C2600="","",IF(COUNTIF('Códigos Santander (ref)'!$A$2:$A$79,$C2600)&gt;0,"SANTANDER",IF(COUNTIF('Códigos Itaú (ref)'!$A$2:$A$44,$C2600)&gt;0,"ITAU",IF(AND(TRIM(UPPER($I2600))="CONTRATUAL",ISNUMBER(SEARCH("INDIVIDUAL",SUBSTITUTE(UPPER($D2600)," ","")))),"PREMIUM FREE",""))))</f>
        <v/>
      </c>
    </row>
    <row r="2601">
      <c r="AC2601">
        <f>IF($C2601="","",IF(COUNTIF('Códigos Santander (ref)'!$A$2:$A$79,$C2601)&gt;0,"SANTANDER",IF(COUNTIF('Códigos Itaú (ref)'!$A$2:$A$44,$C2601)&gt;0,"ITAU",IF(AND(TRIM(UPPER($I2601))="CONTRATUAL",ISNUMBER(SEARCH("INDIVIDUAL",SUBSTITUTE(UPPER($D2601)," ","")))),"PREMIUM FREE",""))))</f>
        <v/>
      </c>
    </row>
    <row r="2602">
      <c r="AC2602">
        <f>IF($C2602="","",IF(COUNTIF('Códigos Santander (ref)'!$A$2:$A$79,$C2602)&gt;0,"SANTANDER",IF(COUNTIF('Códigos Itaú (ref)'!$A$2:$A$44,$C2602)&gt;0,"ITAU",IF(AND(TRIM(UPPER($I2602))="CONTRATUAL",ISNUMBER(SEARCH("INDIVIDUAL",SUBSTITUTE(UPPER($D2602)," ","")))),"PREMIUM FREE",""))))</f>
        <v/>
      </c>
    </row>
    <row r="2603">
      <c r="AC2603">
        <f>IF($C2603="","",IF(COUNTIF('Códigos Santander (ref)'!$A$2:$A$79,$C2603)&gt;0,"SANTANDER",IF(COUNTIF('Códigos Itaú (ref)'!$A$2:$A$44,$C2603)&gt;0,"ITAU",IF(AND(TRIM(UPPER($I2603))="CONTRATUAL",ISNUMBER(SEARCH("INDIVIDUAL",SUBSTITUTE(UPPER($D2603)," ","")))),"PREMIUM FREE",""))))</f>
        <v/>
      </c>
    </row>
    <row r="2604">
      <c r="AC2604">
        <f>IF($C2604="","",IF(COUNTIF('Códigos Santander (ref)'!$A$2:$A$79,$C2604)&gt;0,"SANTANDER",IF(COUNTIF('Códigos Itaú (ref)'!$A$2:$A$44,$C2604)&gt;0,"ITAU",IF(AND(TRIM(UPPER($I2604))="CONTRATUAL",ISNUMBER(SEARCH("INDIVIDUAL",SUBSTITUTE(UPPER($D2604)," ","")))),"PREMIUM FREE",""))))</f>
        <v/>
      </c>
    </row>
    <row r="2605">
      <c r="AC2605">
        <f>IF($C2605="","",IF(COUNTIF('Códigos Santander (ref)'!$A$2:$A$79,$C2605)&gt;0,"SANTANDER",IF(COUNTIF('Códigos Itaú (ref)'!$A$2:$A$44,$C2605)&gt;0,"ITAU",IF(AND(TRIM(UPPER($I2605))="CONTRATUAL",ISNUMBER(SEARCH("INDIVIDUAL",SUBSTITUTE(UPPER($D2605)," ","")))),"PREMIUM FREE",""))))</f>
        <v/>
      </c>
    </row>
    <row r="2606">
      <c r="AC2606">
        <f>IF($C2606="","",IF(COUNTIF('Códigos Santander (ref)'!$A$2:$A$79,$C2606)&gt;0,"SANTANDER",IF(COUNTIF('Códigos Itaú (ref)'!$A$2:$A$44,$C2606)&gt;0,"ITAU",IF(AND(TRIM(UPPER($I2606))="CONTRATUAL",ISNUMBER(SEARCH("INDIVIDUAL",SUBSTITUTE(UPPER($D2606)," ","")))),"PREMIUM FREE",""))))</f>
        <v/>
      </c>
    </row>
    <row r="2607">
      <c r="AC2607">
        <f>IF($C2607="","",IF(COUNTIF('Códigos Santander (ref)'!$A$2:$A$79,$C2607)&gt;0,"SANTANDER",IF(COUNTIF('Códigos Itaú (ref)'!$A$2:$A$44,$C2607)&gt;0,"ITAU",IF(AND(TRIM(UPPER($I2607))="CONTRATUAL",ISNUMBER(SEARCH("INDIVIDUAL",SUBSTITUTE(UPPER($D2607)," ","")))),"PREMIUM FREE",""))))</f>
        <v/>
      </c>
    </row>
    <row r="2608">
      <c r="AC2608">
        <f>IF($C2608="","",IF(COUNTIF('Códigos Santander (ref)'!$A$2:$A$79,$C2608)&gt;0,"SANTANDER",IF(COUNTIF('Códigos Itaú (ref)'!$A$2:$A$44,$C2608)&gt;0,"ITAU",IF(AND(TRIM(UPPER($I2608))="CONTRATUAL",ISNUMBER(SEARCH("INDIVIDUAL",SUBSTITUTE(UPPER($D2608)," ","")))),"PREMIUM FREE",""))))</f>
        <v/>
      </c>
    </row>
    <row r="2609">
      <c r="AC2609">
        <f>IF($C2609="","",IF(COUNTIF('Códigos Santander (ref)'!$A$2:$A$79,$C2609)&gt;0,"SANTANDER",IF(COUNTIF('Códigos Itaú (ref)'!$A$2:$A$44,$C2609)&gt;0,"ITAU",IF(AND(TRIM(UPPER($I2609))="CONTRATUAL",ISNUMBER(SEARCH("INDIVIDUAL",SUBSTITUTE(UPPER($D2609)," ","")))),"PREMIUM FREE",""))))</f>
        <v/>
      </c>
    </row>
    <row r="2610">
      <c r="AC2610">
        <f>IF($C2610="","",IF(COUNTIF('Códigos Santander (ref)'!$A$2:$A$79,$C2610)&gt;0,"SANTANDER",IF(COUNTIF('Códigos Itaú (ref)'!$A$2:$A$44,$C2610)&gt;0,"ITAU",IF(AND(TRIM(UPPER($I2610))="CONTRATUAL",ISNUMBER(SEARCH("INDIVIDUAL",SUBSTITUTE(UPPER($D2610)," ","")))),"PREMIUM FREE",""))))</f>
        <v/>
      </c>
    </row>
    <row r="2611">
      <c r="AC2611">
        <f>IF($C2611="","",IF(COUNTIF('Códigos Santander (ref)'!$A$2:$A$79,$C2611)&gt;0,"SANTANDER",IF(COUNTIF('Códigos Itaú (ref)'!$A$2:$A$44,$C2611)&gt;0,"ITAU",IF(AND(TRIM(UPPER($I2611))="CONTRATUAL",ISNUMBER(SEARCH("INDIVIDUAL",SUBSTITUTE(UPPER($D2611)," ","")))),"PREMIUM FREE",""))))</f>
        <v/>
      </c>
    </row>
    <row r="2612">
      <c r="AC2612">
        <f>IF($C2612="","",IF(COUNTIF('Códigos Santander (ref)'!$A$2:$A$79,$C2612)&gt;0,"SANTANDER",IF(COUNTIF('Códigos Itaú (ref)'!$A$2:$A$44,$C2612)&gt;0,"ITAU",IF(AND(TRIM(UPPER($I2612))="CONTRATUAL",ISNUMBER(SEARCH("INDIVIDUAL",SUBSTITUTE(UPPER($D2612)," ","")))),"PREMIUM FREE",""))))</f>
        <v/>
      </c>
    </row>
    <row r="2613">
      <c r="AC2613">
        <f>IF($C2613="","",IF(COUNTIF('Códigos Santander (ref)'!$A$2:$A$79,$C2613)&gt;0,"SANTANDER",IF(COUNTIF('Códigos Itaú (ref)'!$A$2:$A$44,$C2613)&gt;0,"ITAU",IF(AND(TRIM(UPPER($I2613))="CONTRATUAL",ISNUMBER(SEARCH("INDIVIDUAL",SUBSTITUTE(UPPER($D2613)," ","")))),"PREMIUM FREE",""))))</f>
        <v/>
      </c>
    </row>
    <row r="2614">
      <c r="AC2614">
        <f>IF($C2614="","",IF(COUNTIF('Códigos Santander (ref)'!$A$2:$A$79,$C2614)&gt;0,"SANTANDER",IF(COUNTIF('Códigos Itaú (ref)'!$A$2:$A$44,$C2614)&gt;0,"ITAU",IF(AND(TRIM(UPPER($I2614))="CONTRATUAL",ISNUMBER(SEARCH("INDIVIDUAL",SUBSTITUTE(UPPER($D2614)," ","")))),"PREMIUM FREE",""))))</f>
        <v/>
      </c>
    </row>
    <row r="2615">
      <c r="AC2615">
        <f>IF($C2615="","",IF(COUNTIF('Códigos Santander (ref)'!$A$2:$A$79,$C2615)&gt;0,"SANTANDER",IF(COUNTIF('Códigos Itaú (ref)'!$A$2:$A$44,$C2615)&gt;0,"ITAU",IF(AND(TRIM(UPPER($I2615))="CONTRATUAL",ISNUMBER(SEARCH("INDIVIDUAL",SUBSTITUTE(UPPER($D2615)," ","")))),"PREMIUM FREE",""))))</f>
        <v/>
      </c>
    </row>
    <row r="2616">
      <c r="AC2616">
        <f>IF($C2616="","",IF(COUNTIF('Códigos Santander (ref)'!$A$2:$A$79,$C2616)&gt;0,"SANTANDER",IF(COUNTIF('Códigos Itaú (ref)'!$A$2:$A$44,$C2616)&gt;0,"ITAU",IF(AND(TRIM(UPPER($I2616))="CONTRATUAL",ISNUMBER(SEARCH("INDIVIDUAL",SUBSTITUTE(UPPER($D2616)," ","")))),"PREMIUM FREE",""))))</f>
        <v/>
      </c>
    </row>
    <row r="2617">
      <c r="AC2617">
        <f>IF($C2617="","",IF(COUNTIF('Códigos Santander (ref)'!$A$2:$A$79,$C2617)&gt;0,"SANTANDER",IF(COUNTIF('Códigos Itaú (ref)'!$A$2:$A$44,$C2617)&gt;0,"ITAU",IF(AND(TRIM(UPPER($I2617))="CONTRATUAL",ISNUMBER(SEARCH("INDIVIDUAL",SUBSTITUTE(UPPER($D2617)," ","")))),"PREMIUM FREE",""))))</f>
        <v/>
      </c>
    </row>
    <row r="2618">
      <c r="AC2618">
        <f>IF($C2618="","",IF(COUNTIF('Códigos Santander (ref)'!$A$2:$A$79,$C2618)&gt;0,"SANTANDER",IF(COUNTIF('Códigos Itaú (ref)'!$A$2:$A$44,$C2618)&gt;0,"ITAU",IF(AND(TRIM(UPPER($I2618))="CONTRATUAL",ISNUMBER(SEARCH("INDIVIDUAL",SUBSTITUTE(UPPER($D2618)," ","")))),"PREMIUM FREE",""))))</f>
        <v/>
      </c>
    </row>
    <row r="2619">
      <c r="AC2619">
        <f>IF($C2619="","",IF(COUNTIF('Códigos Santander (ref)'!$A$2:$A$79,$C2619)&gt;0,"SANTANDER",IF(COUNTIF('Códigos Itaú (ref)'!$A$2:$A$44,$C2619)&gt;0,"ITAU",IF(AND(TRIM(UPPER($I2619))="CONTRATUAL",ISNUMBER(SEARCH("INDIVIDUAL",SUBSTITUTE(UPPER($D2619)," ","")))),"PREMIUM FREE",""))))</f>
        <v/>
      </c>
    </row>
    <row r="2620">
      <c r="AC2620">
        <f>IF($C2620="","",IF(COUNTIF('Códigos Santander (ref)'!$A$2:$A$79,$C2620)&gt;0,"SANTANDER",IF(COUNTIF('Códigos Itaú (ref)'!$A$2:$A$44,$C2620)&gt;0,"ITAU",IF(AND(TRIM(UPPER($I2620))="CONTRATUAL",ISNUMBER(SEARCH("INDIVIDUAL",SUBSTITUTE(UPPER($D2620)," ","")))),"PREMIUM FREE",""))))</f>
        <v/>
      </c>
    </row>
    <row r="2621">
      <c r="AC2621">
        <f>IF($C2621="","",IF(COUNTIF('Códigos Santander (ref)'!$A$2:$A$79,$C2621)&gt;0,"SANTANDER",IF(COUNTIF('Códigos Itaú (ref)'!$A$2:$A$44,$C2621)&gt;0,"ITAU",IF(AND(TRIM(UPPER($I2621))="CONTRATUAL",ISNUMBER(SEARCH("INDIVIDUAL",SUBSTITUTE(UPPER($D2621)," ","")))),"PREMIUM FREE",""))))</f>
        <v/>
      </c>
    </row>
    <row r="2622">
      <c r="AC2622">
        <f>IF($C2622="","",IF(COUNTIF('Códigos Santander (ref)'!$A$2:$A$79,$C2622)&gt;0,"SANTANDER",IF(COUNTIF('Códigos Itaú (ref)'!$A$2:$A$44,$C2622)&gt;0,"ITAU",IF(AND(TRIM(UPPER($I2622))="CONTRATUAL",ISNUMBER(SEARCH("INDIVIDUAL",SUBSTITUTE(UPPER($D2622)," ","")))),"PREMIUM FREE",""))))</f>
        <v/>
      </c>
    </row>
    <row r="2623">
      <c r="AC2623">
        <f>IF($C2623="","",IF(COUNTIF('Códigos Santander (ref)'!$A$2:$A$79,$C2623)&gt;0,"SANTANDER",IF(COUNTIF('Códigos Itaú (ref)'!$A$2:$A$44,$C2623)&gt;0,"ITAU",IF(AND(TRIM(UPPER($I2623))="CONTRATUAL",ISNUMBER(SEARCH("INDIVIDUAL",SUBSTITUTE(UPPER($D2623)," ","")))),"PREMIUM FREE",""))))</f>
        <v/>
      </c>
    </row>
    <row r="2624">
      <c r="AC2624">
        <f>IF($C2624="","",IF(COUNTIF('Códigos Santander (ref)'!$A$2:$A$79,$C2624)&gt;0,"SANTANDER",IF(COUNTIF('Códigos Itaú (ref)'!$A$2:$A$44,$C2624)&gt;0,"ITAU",IF(AND(TRIM(UPPER($I2624))="CONTRATUAL",ISNUMBER(SEARCH("INDIVIDUAL",SUBSTITUTE(UPPER($D2624)," ","")))),"PREMIUM FREE",""))))</f>
        <v/>
      </c>
    </row>
    <row r="2625">
      <c r="AC2625">
        <f>IF($C2625="","",IF(COUNTIF('Códigos Santander (ref)'!$A$2:$A$79,$C2625)&gt;0,"SANTANDER",IF(COUNTIF('Códigos Itaú (ref)'!$A$2:$A$44,$C2625)&gt;0,"ITAU",IF(AND(TRIM(UPPER($I2625))="CONTRATUAL",ISNUMBER(SEARCH("INDIVIDUAL",SUBSTITUTE(UPPER($D2625)," ","")))),"PREMIUM FREE",""))))</f>
        <v/>
      </c>
    </row>
    <row r="2626">
      <c r="AC2626">
        <f>IF($C2626="","",IF(COUNTIF('Códigos Santander (ref)'!$A$2:$A$79,$C2626)&gt;0,"SANTANDER",IF(COUNTIF('Códigos Itaú (ref)'!$A$2:$A$44,$C2626)&gt;0,"ITAU",IF(AND(TRIM(UPPER($I2626))="CONTRATUAL",ISNUMBER(SEARCH("INDIVIDUAL",SUBSTITUTE(UPPER($D2626)," ","")))),"PREMIUM FREE",""))))</f>
        <v/>
      </c>
    </row>
    <row r="2627">
      <c r="AC2627">
        <f>IF($C2627="","",IF(COUNTIF('Códigos Santander (ref)'!$A$2:$A$79,$C2627)&gt;0,"SANTANDER",IF(COUNTIF('Códigos Itaú (ref)'!$A$2:$A$44,$C2627)&gt;0,"ITAU",IF(AND(TRIM(UPPER($I2627))="CONTRATUAL",ISNUMBER(SEARCH("INDIVIDUAL",SUBSTITUTE(UPPER($D2627)," ","")))),"PREMIUM FREE",""))))</f>
        <v/>
      </c>
    </row>
    <row r="2628">
      <c r="AC2628">
        <f>IF($C2628="","",IF(COUNTIF('Códigos Santander (ref)'!$A$2:$A$79,$C2628)&gt;0,"SANTANDER",IF(COUNTIF('Códigos Itaú (ref)'!$A$2:$A$44,$C2628)&gt;0,"ITAU",IF(AND(TRIM(UPPER($I2628))="CONTRATUAL",ISNUMBER(SEARCH("INDIVIDUAL",SUBSTITUTE(UPPER($D2628)," ","")))),"PREMIUM FREE",""))))</f>
        <v/>
      </c>
    </row>
    <row r="2629">
      <c r="AC2629">
        <f>IF($C2629="","",IF(COUNTIF('Códigos Santander (ref)'!$A$2:$A$79,$C2629)&gt;0,"SANTANDER",IF(COUNTIF('Códigos Itaú (ref)'!$A$2:$A$44,$C2629)&gt;0,"ITAU",IF(AND(TRIM(UPPER($I2629))="CONTRATUAL",ISNUMBER(SEARCH("INDIVIDUAL",SUBSTITUTE(UPPER($D2629)," ","")))),"PREMIUM FREE",""))))</f>
        <v/>
      </c>
    </row>
    <row r="2630">
      <c r="AC2630">
        <f>IF($C2630="","",IF(COUNTIF('Códigos Santander (ref)'!$A$2:$A$79,$C2630)&gt;0,"SANTANDER",IF(COUNTIF('Códigos Itaú (ref)'!$A$2:$A$44,$C2630)&gt;0,"ITAU",IF(AND(TRIM(UPPER($I2630))="CONTRATUAL",ISNUMBER(SEARCH("INDIVIDUAL",SUBSTITUTE(UPPER($D2630)," ","")))),"PREMIUM FREE",""))))</f>
        <v/>
      </c>
    </row>
    <row r="2631">
      <c r="AC2631">
        <f>IF($C2631="","",IF(COUNTIF('Códigos Santander (ref)'!$A$2:$A$79,$C2631)&gt;0,"SANTANDER",IF(COUNTIF('Códigos Itaú (ref)'!$A$2:$A$44,$C2631)&gt;0,"ITAU",IF(AND(TRIM(UPPER($I2631))="CONTRATUAL",ISNUMBER(SEARCH("INDIVIDUAL",SUBSTITUTE(UPPER($D2631)," ","")))),"PREMIUM FREE",""))))</f>
        <v/>
      </c>
    </row>
    <row r="2632">
      <c r="AC2632">
        <f>IF($C2632="","",IF(COUNTIF('Códigos Santander (ref)'!$A$2:$A$79,$C2632)&gt;0,"SANTANDER",IF(COUNTIF('Códigos Itaú (ref)'!$A$2:$A$44,$C2632)&gt;0,"ITAU",IF(AND(TRIM(UPPER($I2632))="CONTRATUAL",ISNUMBER(SEARCH("INDIVIDUAL",SUBSTITUTE(UPPER($D2632)," ","")))),"PREMIUM FREE",""))))</f>
        <v/>
      </c>
    </row>
    <row r="2633">
      <c r="AC2633">
        <f>IF($C2633="","",IF(COUNTIF('Códigos Santander (ref)'!$A$2:$A$79,$C2633)&gt;0,"SANTANDER",IF(COUNTIF('Códigos Itaú (ref)'!$A$2:$A$44,$C2633)&gt;0,"ITAU",IF(AND(TRIM(UPPER($I2633))="CONTRATUAL",ISNUMBER(SEARCH("INDIVIDUAL",SUBSTITUTE(UPPER($D2633)," ","")))),"PREMIUM FREE",""))))</f>
        <v/>
      </c>
    </row>
    <row r="2634">
      <c r="AC2634">
        <f>IF($C2634="","",IF(COUNTIF('Códigos Santander (ref)'!$A$2:$A$79,$C2634)&gt;0,"SANTANDER",IF(COUNTIF('Códigos Itaú (ref)'!$A$2:$A$44,$C2634)&gt;0,"ITAU",IF(AND(TRIM(UPPER($I2634))="CONTRATUAL",ISNUMBER(SEARCH("INDIVIDUAL",SUBSTITUTE(UPPER($D2634)," ","")))),"PREMIUM FREE",""))))</f>
        <v/>
      </c>
    </row>
    <row r="2635">
      <c r="AC2635">
        <f>IF($C2635="","",IF(COUNTIF('Códigos Santander (ref)'!$A$2:$A$79,$C2635)&gt;0,"SANTANDER",IF(COUNTIF('Códigos Itaú (ref)'!$A$2:$A$44,$C2635)&gt;0,"ITAU",IF(AND(TRIM(UPPER($I2635))="CONTRATUAL",ISNUMBER(SEARCH("INDIVIDUAL",SUBSTITUTE(UPPER($D2635)," ","")))),"PREMIUM FREE",""))))</f>
        <v/>
      </c>
    </row>
    <row r="2636">
      <c r="AC2636">
        <f>IF($C2636="","",IF(COUNTIF('Códigos Santander (ref)'!$A$2:$A$79,$C2636)&gt;0,"SANTANDER",IF(COUNTIF('Códigos Itaú (ref)'!$A$2:$A$44,$C2636)&gt;0,"ITAU",IF(AND(TRIM(UPPER($I2636))="CONTRATUAL",ISNUMBER(SEARCH("INDIVIDUAL",SUBSTITUTE(UPPER($D2636)," ","")))),"PREMIUM FREE",""))))</f>
        <v/>
      </c>
    </row>
    <row r="2637">
      <c r="AC2637">
        <f>IF($C2637="","",IF(COUNTIF('Códigos Santander (ref)'!$A$2:$A$79,$C2637)&gt;0,"SANTANDER",IF(COUNTIF('Códigos Itaú (ref)'!$A$2:$A$44,$C2637)&gt;0,"ITAU",IF(AND(TRIM(UPPER($I2637))="CONTRATUAL",ISNUMBER(SEARCH("INDIVIDUAL",SUBSTITUTE(UPPER($D2637)," ","")))),"PREMIUM FREE",""))))</f>
        <v/>
      </c>
    </row>
    <row r="2638">
      <c r="AC2638">
        <f>IF($C2638="","",IF(COUNTIF('Códigos Santander (ref)'!$A$2:$A$79,$C2638)&gt;0,"SANTANDER",IF(COUNTIF('Códigos Itaú (ref)'!$A$2:$A$44,$C2638)&gt;0,"ITAU",IF(AND(TRIM(UPPER($I2638))="CONTRATUAL",ISNUMBER(SEARCH("INDIVIDUAL",SUBSTITUTE(UPPER($D2638)," ","")))),"PREMIUM FREE",""))))</f>
        <v/>
      </c>
    </row>
    <row r="2639">
      <c r="AC2639">
        <f>IF($C2639="","",IF(COUNTIF('Códigos Santander (ref)'!$A$2:$A$79,$C2639)&gt;0,"SANTANDER",IF(COUNTIF('Códigos Itaú (ref)'!$A$2:$A$44,$C2639)&gt;0,"ITAU",IF(AND(TRIM(UPPER($I2639))="CONTRATUAL",ISNUMBER(SEARCH("INDIVIDUAL",SUBSTITUTE(UPPER($D2639)," ","")))),"PREMIUM FREE",""))))</f>
        <v/>
      </c>
    </row>
    <row r="2640">
      <c r="AC2640">
        <f>IF($C2640="","",IF(COUNTIF('Códigos Santander (ref)'!$A$2:$A$79,$C2640)&gt;0,"SANTANDER",IF(COUNTIF('Códigos Itaú (ref)'!$A$2:$A$44,$C2640)&gt;0,"ITAU",IF(AND(TRIM(UPPER($I2640))="CONTRATUAL",ISNUMBER(SEARCH("INDIVIDUAL",SUBSTITUTE(UPPER($D2640)," ","")))),"PREMIUM FREE",""))))</f>
        <v/>
      </c>
    </row>
    <row r="2641">
      <c r="AC2641">
        <f>IF($C2641="","",IF(COUNTIF('Códigos Santander (ref)'!$A$2:$A$79,$C2641)&gt;0,"SANTANDER",IF(COUNTIF('Códigos Itaú (ref)'!$A$2:$A$44,$C2641)&gt;0,"ITAU",IF(AND(TRIM(UPPER($I2641))="CONTRATUAL",ISNUMBER(SEARCH("INDIVIDUAL",SUBSTITUTE(UPPER($D2641)," ","")))),"PREMIUM FREE",""))))</f>
        <v/>
      </c>
    </row>
    <row r="2642">
      <c r="AC2642">
        <f>IF($C2642="","",IF(COUNTIF('Códigos Santander (ref)'!$A$2:$A$79,$C2642)&gt;0,"SANTANDER",IF(COUNTIF('Códigos Itaú (ref)'!$A$2:$A$44,$C2642)&gt;0,"ITAU",IF(AND(TRIM(UPPER($I2642))="CONTRATUAL",ISNUMBER(SEARCH("INDIVIDUAL",SUBSTITUTE(UPPER($D2642)," ","")))),"PREMIUM FREE",""))))</f>
        <v/>
      </c>
    </row>
    <row r="2643">
      <c r="AC2643">
        <f>IF($C2643="","",IF(COUNTIF('Códigos Santander (ref)'!$A$2:$A$79,$C2643)&gt;0,"SANTANDER",IF(COUNTIF('Códigos Itaú (ref)'!$A$2:$A$44,$C2643)&gt;0,"ITAU",IF(AND(TRIM(UPPER($I2643))="CONTRATUAL",ISNUMBER(SEARCH("INDIVIDUAL",SUBSTITUTE(UPPER($D2643)," ","")))),"PREMIUM FREE",""))))</f>
        <v/>
      </c>
    </row>
    <row r="2644">
      <c r="AC2644">
        <f>IF($C2644="","",IF(COUNTIF('Códigos Santander (ref)'!$A$2:$A$79,$C2644)&gt;0,"SANTANDER",IF(COUNTIF('Códigos Itaú (ref)'!$A$2:$A$44,$C2644)&gt;0,"ITAU",IF(AND(TRIM(UPPER($I2644))="CONTRATUAL",ISNUMBER(SEARCH("INDIVIDUAL",SUBSTITUTE(UPPER($D2644)," ","")))),"PREMIUM FREE",""))))</f>
        <v/>
      </c>
    </row>
    <row r="2645">
      <c r="AC2645">
        <f>IF($C2645="","",IF(COUNTIF('Códigos Santander (ref)'!$A$2:$A$79,$C2645)&gt;0,"SANTANDER",IF(COUNTIF('Códigos Itaú (ref)'!$A$2:$A$44,$C2645)&gt;0,"ITAU",IF(AND(TRIM(UPPER($I2645))="CONTRATUAL",ISNUMBER(SEARCH("INDIVIDUAL",SUBSTITUTE(UPPER($D2645)," ","")))),"PREMIUM FREE",""))))</f>
        <v/>
      </c>
    </row>
    <row r="2646">
      <c r="AC2646">
        <f>IF($C2646="","",IF(COUNTIF('Códigos Santander (ref)'!$A$2:$A$79,$C2646)&gt;0,"SANTANDER",IF(COUNTIF('Códigos Itaú (ref)'!$A$2:$A$44,$C2646)&gt;0,"ITAU",IF(AND(TRIM(UPPER($I2646))="CONTRATUAL",ISNUMBER(SEARCH("INDIVIDUAL",SUBSTITUTE(UPPER($D2646)," ","")))),"PREMIUM FREE",""))))</f>
        <v/>
      </c>
    </row>
    <row r="2647">
      <c r="AC2647">
        <f>IF($C2647="","",IF(COUNTIF('Códigos Santander (ref)'!$A$2:$A$79,$C2647)&gt;0,"SANTANDER",IF(COUNTIF('Códigos Itaú (ref)'!$A$2:$A$44,$C2647)&gt;0,"ITAU",IF(AND(TRIM(UPPER($I2647))="CONTRATUAL",ISNUMBER(SEARCH("INDIVIDUAL",SUBSTITUTE(UPPER($D2647)," ","")))),"PREMIUM FREE",""))))</f>
        <v/>
      </c>
    </row>
    <row r="2648">
      <c r="AC2648">
        <f>IF($C2648="","",IF(COUNTIF('Códigos Santander (ref)'!$A$2:$A$79,$C2648)&gt;0,"SANTANDER",IF(COUNTIF('Códigos Itaú (ref)'!$A$2:$A$44,$C2648)&gt;0,"ITAU",IF(AND(TRIM(UPPER($I2648))="CONTRATUAL",ISNUMBER(SEARCH("INDIVIDUAL",SUBSTITUTE(UPPER($D2648)," ","")))),"PREMIUM FREE",""))))</f>
        <v/>
      </c>
    </row>
    <row r="2649">
      <c r="AC2649">
        <f>IF($C2649="","",IF(COUNTIF('Códigos Santander (ref)'!$A$2:$A$79,$C2649)&gt;0,"SANTANDER",IF(COUNTIF('Códigos Itaú (ref)'!$A$2:$A$44,$C2649)&gt;0,"ITAU",IF(AND(TRIM(UPPER($I2649))="CONTRATUAL",ISNUMBER(SEARCH("INDIVIDUAL",SUBSTITUTE(UPPER($D2649)," ","")))),"PREMIUM FREE",""))))</f>
        <v/>
      </c>
    </row>
    <row r="2650">
      <c r="AC2650">
        <f>IF($C2650="","",IF(COUNTIF('Códigos Santander (ref)'!$A$2:$A$79,$C2650)&gt;0,"SANTANDER",IF(COUNTIF('Códigos Itaú (ref)'!$A$2:$A$44,$C2650)&gt;0,"ITAU",IF(AND(TRIM(UPPER($I2650))="CONTRATUAL",ISNUMBER(SEARCH("INDIVIDUAL",SUBSTITUTE(UPPER($D2650)," ","")))),"PREMIUM FREE",""))))</f>
        <v/>
      </c>
    </row>
    <row r="2651">
      <c r="AC2651">
        <f>IF($C2651="","",IF(COUNTIF('Códigos Santander (ref)'!$A$2:$A$79,$C2651)&gt;0,"SANTANDER",IF(COUNTIF('Códigos Itaú (ref)'!$A$2:$A$44,$C2651)&gt;0,"ITAU",IF(AND(TRIM(UPPER($I2651))="CONTRATUAL",ISNUMBER(SEARCH("INDIVIDUAL",SUBSTITUTE(UPPER($D2651)," ","")))),"PREMIUM FREE",""))))</f>
        <v/>
      </c>
    </row>
    <row r="2652">
      <c r="AC2652">
        <f>IF($C2652="","",IF(COUNTIF('Códigos Santander (ref)'!$A$2:$A$79,$C2652)&gt;0,"SANTANDER",IF(COUNTIF('Códigos Itaú (ref)'!$A$2:$A$44,$C2652)&gt;0,"ITAU",IF(AND(TRIM(UPPER($I2652))="CONTRATUAL",ISNUMBER(SEARCH("INDIVIDUAL",SUBSTITUTE(UPPER($D2652)," ","")))),"PREMIUM FREE",""))))</f>
        <v/>
      </c>
    </row>
    <row r="2653">
      <c r="AC2653">
        <f>IF($C2653="","",IF(COUNTIF('Códigos Santander (ref)'!$A$2:$A$79,$C2653)&gt;0,"SANTANDER",IF(COUNTIF('Códigos Itaú (ref)'!$A$2:$A$44,$C2653)&gt;0,"ITAU",IF(AND(TRIM(UPPER($I2653))="CONTRATUAL",ISNUMBER(SEARCH("INDIVIDUAL",SUBSTITUTE(UPPER($D2653)," ","")))),"PREMIUM FREE",""))))</f>
        <v/>
      </c>
    </row>
    <row r="2654">
      <c r="AC2654">
        <f>IF($C2654="","",IF(COUNTIF('Códigos Santander (ref)'!$A$2:$A$79,$C2654)&gt;0,"SANTANDER",IF(COUNTIF('Códigos Itaú (ref)'!$A$2:$A$44,$C2654)&gt;0,"ITAU",IF(AND(TRIM(UPPER($I2654))="CONTRATUAL",ISNUMBER(SEARCH("INDIVIDUAL",SUBSTITUTE(UPPER($D2654)," ","")))),"PREMIUM FREE",""))))</f>
        <v/>
      </c>
    </row>
    <row r="2655">
      <c r="AC2655">
        <f>IF($C2655="","",IF(COUNTIF('Códigos Santander (ref)'!$A$2:$A$79,$C2655)&gt;0,"SANTANDER",IF(COUNTIF('Códigos Itaú (ref)'!$A$2:$A$44,$C2655)&gt;0,"ITAU",IF(AND(TRIM(UPPER($I2655))="CONTRATUAL",ISNUMBER(SEARCH("INDIVIDUAL",SUBSTITUTE(UPPER($D2655)," ","")))),"PREMIUM FREE",""))))</f>
        <v/>
      </c>
    </row>
    <row r="2656">
      <c r="AC2656">
        <f>IF($C2656="","",IF(COUNTIF('Códigos Santander (ref)'!$A$2:$A$79,$C2656)&gt;0,"SANTANDER",IF(COUNTIF('Códigos Itaú (ref)'!$A$2:$A$44,$C2656)&gt;0,"ITAU",IF(AND(TRIM(UPPER($I2656))="CONTRATUAL",ISNUMBER(SEARCH("INDIVIDUAL",SUBSTITUTE(UPPER($D2656)," ","")))),"PREMIUM FREE",""))))</f>
        <v/>
      </c>
    </row>
    <row r="2657">
      <c r="AC2657">
        <f>IF($C2657="","",IF(COUNTIF('Códigos Santander (ref)'!$A$2:$A$79,$C2657)&gt;0,"SANTANDER",IF(COUNTIF('Códigos Itaú (ref)'!$A$2:$A$44,$C2657)&gt;0,"ITAU",IF(AND(TRIM(UPPER($I2657))="CONTRATUAL",ISNUMBER(SEARCH("INDIVIDUAL",SUBSTITUTE(UPPER($D2657)," ","")))),"PREMIUM FREE",""))))</f>
        <v/>
      </c>
    </row>
    <row r="2658">
      <c r="AC2658">
        <f>IF($C2658="","",IF(COUNTIF('Códigos Santander (ref)'!$A$2:$A$79,$C2658)&gt;0,"SANTANDER",IF(COUNTIF('Códigos Itaú (ref)'!$A$2:$A$44,$C2658)&gt;0,"ITAU",IF(AND(TRIM(UPPER($I2658))="CONTRATUAL",ISNUMBER(SEARCH("INDIVIDUAL",SUBSTITUTE(UPPER($D2658)," ","")))),"PREMIUM FREE",""))))</f>
        <v/>
      </c>
    </row>
    <row r="2659">
      <c r="AC2659">
        <f>IF($C2659="","",IF(COUNTIF('Códigos Santander (ref)'!$A$2:$A$79,$C2659)&gt;0,"SANTANDER",IF(COUNTIF('Códigos Itaú (ref)'!$A$2:$A$44,$C2659)&gt;0,"ITAU",IF(AND(TRIM(UPPER($I2659))="CONTRATUAL",ISNUMBER(SEARCH("INDIVIDUAL",SUBSTITUTE(UPPER($D2659)," ","")))),"PREMIUM FREE",""))))</f>
        <v/>
      </c>
    </row>
    <row r="2660">
      <c r="AC2660">
        <f>IF($C2660="","",IF(COUNTIF('Códigos Santander (ref)'!$A$2:$A$79,$C2660)&gt;0,"SANTANDER",IF(COUNTIF('Códigos Itaú (ref)'!$A$2:$A$44,$C2660)&gt;0,"ITAU",IF(AND(TRIM(UPPER($I2660))="CONTRATUAL",ISNUMBER(SEARCH("INDIVIDUAL",SUBSTITUTE(UPPER($D2660)," ","")))),"PREMIUM FREE",""))))</f>
        <v/>
      </c>
    </row>
    <row r="2661">
      <c r="AC2661">
        <f>IF($C2661="","",IF(COUNTIF('Códigos Santander (ref)'!$A$2:$A$79,$C2661)&gt;0,"SANTANDER",IF(COUNTIF('Códigos Itaú (ref)'!$A$2:$A$44,$C2661)&gt;0,"ITAU",IF(AND(TRIM(UPPER($I2661))="CONTRATUAL",ISNUMBER(SEARCH("INDIVIDUAL",SUBSTITUTE(UPPER($D2661)," ","")))),"PREMIUM FREE",""))))</f>
        <v/>
      </c>
    </row>
    <row r="2662">
      <c r="AC2662">
        <f>IF($C2662="","",IF(COUNTIF('Códigos Santander (ref)'!$A$2:$A$79,$C2662)&gt;0,"SANTANDER",IF(COUNTIF('Códigos Itaú (ref)'!$A$2:$A$44,$C2662)&gt;0,"ITAU",IF(AND(TRIM(UPPER($I2662))="CONTRATUAL",ISNUMBER(SEARCH("INDIVIDUAL",SUBSTITUTE(UPPER($D2662)," ","")))),"PREMIUM FREE",""))))</f>
        <v/>
      </c>
    </row>
    <row r="2663">
      <c r="AC2663">
        <f>IF($C2663="","",IF(COUNTIF('Códigos Santander (ref)'!$A$2:$A$79,$C2663)&gt;0,"SANTANDER",IF(COUNTIF('Códigos Itaú (ref)'!$A$2:$A$44,$C2663)&gt;0,"ITAU",IF(AND(TRIM(UPPER($I2663))="CONTRATUAL",ISNUMBER(SEARCH("INDIVIDUAL",SUBSTITUTE(UPPER($D2663)," ","")))),"PREMIUM FREE",""))))</f>
        <v/>
      </c>
    </row>
    <row r="2664">
      <c r="AC2664">
        <f>IF($C2664="","",IF(COUNTIF('Códigos Santander (ref)'!$A$2:$A$79,$C2664)&gt;0,"SANTANDER",IF(COUNTIF('Códigos Itaú (ref)'!$A$2:$A$44,$C2664)&gt;0,"ITAU",IF(AND(TRIM(UPPER($I2664))="CONTRATUAL",ISNUMBER(SEARCH("INDIVIDUAL",SUBSTITUTE(UPPER($D2664)," ","")))),"PREMIUM FREE",""))))</f>
        <v/>
      </c>
    </row>
    <row r="2665">
      <c r="AC2665">
        <f>IF($C2665="","",IF(COUNTIF('Códigos Santander (ref)'!$A$2:$A$79,$C2665)&gt;0,"SANTANDER",IF(COUNTIF('Códigos Itaú (ref)'!$A$2:$A$44,$C2665)&gt;0,"ITAU",IF(AND(TRIM(UPPER($I2665))="CONTRATUAL",ISNUMBER(SEARCH("INDIVIDUAL",SUBSTITUTE(UPPER($D2665)," ","")))),"PREMIUM FREE",""))))</f>
        <v/>
      </c>
    </row>
    <row r="2666">
      <c r="AC2666">
        <f>IF($C2666="","",IF(COUNTIF('Códigos Santander (ref)'!$A$2:$A$79,$C2666)&gt;0,"SANTANDER",IF(COUNTIF('Códigos Itaú (ref)'!$A$2:$A$44,$C2666)&gt;0,"ITAU",IF(AND(TRIM(UPPER($I2666))="CONTRATUAL",ISNUMBER(SEARCH("INDIVIDUAL",SUBSTITUTE(UPPER($D2666)," ","")))),"PREMIUM FREE",""))))</f>
        <v/>
      </c>
    </row>
    <row r="2667">
      <c r="AC2667">
        <f>IF($C2667="","",IF(COUNTIF('Códigos Santander (ref)'!$A$2:$A$79,$C2667)&gt;0,"SANTANDER",IF(COUNTIF('Códigos Itaú (ref)'!$A$2:$A$44,$C2667)&gt;0,"ITAU",IF(AND(TRIM(UPPER($I2667))="CONTRATUAL",ISNUMBER(SEARCH("INDIVIDUAL",SUBSTITUTE(UPPER($D2667)," ","")))),"PREMIUM FREE",""))))</f>
        <v/>
      </c>
    </row>
    <row r="2668">
      <c r="AC2668">
        <f>IF($C2668="","",IF(COUNTIF('Códigos Santander (ref)'!$A$2:$A$79,$C2668)&gt;0,"SANTANDER",IF(COUNTIF('Códigos Itaú (ref)'!$A$2:$A$44,$C2668)&gt;0,"ITAU",IF(AND(TRIM(UPPER($I2668))="CONTRATUAL",ISNUMBER(SEARCH("INDIVIDUAL",SUBSTITUTE(UPPER($D2668)," ","")))),"PREMIUM FREE",""))))</f>
        <v/>
      </c>
    </row>
    <row r="2669">
      <c r="AC2669">
        <f>IF($C2669="","",IF(COUNTIF('Códigos Santander (ref)'!$A$2:$A$79,$C2669)&gt;0,"SANTANDER",IF(COUNTIF('Códigos Itaú (ref)'!$A$2:$A$44,$C2669)&gt;0,"ITAU",IF(AND(TRIM(UPPER($I2669))="CONTRATUAL",ISNUMBER(SEARCH("INDIVIDUAL",SUBSTITUTE(UPPER($D2669)," ","")))),"PREMIUM FREE",""))))</f>
        <v/>
      </c>
    </row>
    <row r="2670">
      <c r="AC2670">
        <f>IF($C2670="","",IF(COUNTIF('Códigos Santander (ref)'!$A$2:$A$79,$C2670)&gt;0,"SANTANDER",IF(COUNTIF('Códigos Itaú (ref)'!$A$2:$A$44,$C2670)&gt;0,"ITAU",IF(AND(TRIM(UPPER($I2670))="CONTRATUAL",ISNUMBER(SEARCH("INDIVIDUAL",SUBSTITUTE(UPPER($D2670)," ","")))),"PREMIUM FREE",""))))</f>
        <v/>
      </c>
    </row>
    <row r="2671">
      <c r="AC2671">
        <f>IF($C2671="","",IF(COUNTIF('Códigos Santander (ref)'!$A$2:$A$79,$C2671)&gt;0,"SANTANDER",IF(COUNTIF('Códigos Itaú (ref)'!$A$2:$A$44,$C2671)&gt;0,"ITAU",IF(AND(TRIM(UPPER($I2671))="CONTRATUAL",ISNUMBER(SEARCH("INDIVIDUAL",SUBSTITUTE(UPPER($D2671)," ","")))),"PREMIUM FREE",""))))</f>
        <v/>
      </c>
    </row>
    <row r="2672">
      <c r="AC2672">
        <f>IF($C2672="","",IF(COUNTIF('Códigos Santander (ref)'!$A$2:$A$79,$C2672)&gt;0,"SANTANDER",IF(COUNTIF('Códigos Itaú (ref)'!$A$2:$A$44,$C2672)&gt;0,"ITAU",IF(AND(TRIM(UPPER($I2672))="CONTRATUAL",ISNUMBER(SEARCH("INDIVIDUAL",SUBSTITUTE(UPPER($D2672)," ","")))),"PREMIUM FREE",""))))</f>
        <v/>
      </c>
    </row>
    <row r="2673">
      <c r="AC2673">
        <f>IF($C2673="","",IF(COUNTIF('Códigos Santander (ref)'!$A$2:$A$79,$C2673)&gt;0,"SANTANDER",IF(COUNTIF('Códigos Itaú (ref)'!$A$2:$A$44,$C2673)&gt;0,"ITAU",IF(AND(TRIM(UPPER($I2673))="CONTRATUAL",ISNUMBER(SEARCH("INDIVIDUAL",SUBSTITUTE(UPPER($D2673)," ","")))),"PREMIUM FREE",""))))</f>
        <v/>
      </c>
    </row>
    <row r="2674">
      <c r="AC2674">
        <f>IF($C2674="","",IF(COUNTIF('Códigos Santander (ref)'!$A$2:$A$79,$C2674)&gt;0,"SANTANDER",IF(COUNTIF('Códigos Itaú (ref)'!$A$2:$A$44,$C2674)&gt;0,"ITAU",IF(AND(TRIM(UPPER($I2674))="CONTRATUAL",ISNUMBER(SEARCH("INDIVIDUAL",SUBSTITUTE(UPPER($D2674)," ","")))),"PREMIUM FREE",""))))</f>
        <v/>
      </c>
    </row>
    <row r="2675">
      <c r="AC2675">
        <f>IF($C2675="","",IF(COUNTIF('Códigos Santander (ref)'!$A$2:$A$79,$C2675)&gt;0,"SANTANDER",IF(COUNTIF('Códigos Itaú (ref)'!$A$2:$A$44,$C2675)&gt;0,"ITAU",IF(AND(TRIM(UPPER($I2675))="CONTRATUAL",ISNUMBER(SEARCH("INDIVIDUAL",SUBSTITUTE(UPPER($D2675)," ","")))),"PREMIUM FREE",""))))</f>
        <v/>
      </c>
    </row>
    <row r="2676">
      <c r="AC2676">
        <f>IF($C2676="","",IF(COUNTIF('Códigos Santander (ref)'!$A$2:$A$79,$C2676)&gt;0,"SANTANDER",IF(COUNTIF('Códigos Itaú (ref)'!$A$2:$A$44,$C2676)&gt;0,"ITAU",IF(AND(TRIM(UPPER($I2676))="CONTRATUAL",ISNUMBER(SEARCH("INDIVIDUAL",SUBSTITUTE(UPPER($D2676)," ","")))),"PREMIUM FREE",""))))</f>
        <v/>
      </c>
    </row>
    <row r="2677">
      <c r="AC2677">
        <f>IF($C2677="","",IF(COUNTIF('Códigos Santander (ref)'!$A$2:$A$79,$C2677)&gt;0,"SANTANDER",IF(COUNTIF('Códigos Itaú (ref)'!$A$2:$A$44,$C2677)&gt;0,"ITAU",IF(AND(TRIM(UPPER($I2677))="CONTRATUAL",ISNUMBER(SEARCH("INDIVIDUAL",SUBSTITUTE(UPPER($D2677)," ","")))),"PREMIUM FREE",""))))</f>
        <v/>
      </c>
    </row>
    <row r="2678">
      <c r="AC2678">
        <f>IF($C2678="","",IF(COUNTIF('Códigos Santander (ref)'!$A$2:$A$79,$C2678)&gt;0,"SANTANDER",IF(COUNTIF('Códigos Itaú (ref)'!$A$2:$A$44,$C2678)&gt;0,"ITAU",IF(AND(TRIM(UPPER($I2678))="CONTRATUAL",ISNUMBER(SEARCH("INDIVIDUAL",SUBSTITUTE(UPPER($D2678)," ","")))),"PREMIUM FREE",""))))</f>
        <v/>
      </c>
    </row>
    <row r="2679">
      <c r="AC2679">
        <f>IF($C2679="","",IF(COUNTIF('Códigos Santander (ref)'!$A$2:$A$79,$C2679)&gt;0,"SANTANDER",IF(COUNTIF('Códigos Itaú (ref)'!$A$2:$A$44,$C2679)&gt;0,"ITAU",IF(AND(TRIM(UPPER($I2679))="CONTRATUAL",ISNUMBER(SEARCH("INDIVIDUAL",SUBSTITUTE(UPPER($D2679)," ","")))),"PREMIUM FREE",""))))</f>
        <v/>
      </c>
    </row>
    <row r="2680">
      <c r="AC2680">
        <f>IF($C2680="","",IF(COUNTIF('Códigos Santander (ref)'!$A$2:$A$79,$C2680)&gt;0,"SANTANDER",IF(COUNTIF('Códigos Itaú (ref)'!$A$2:$A$44,$C2680)&gt;0,"ITAU",IF(AND(TRIM(UPPER($I2680))="CONTRATUAL",ISNUMBER(SEARCH("INDIVIDUAL",SUBSTITUTE(UPPER($D2680)," ","")))),"PREMIUM FREE",""))))</f>
        <v/>
      </c>
    </row>
    <row r="2681">
      <c r="AC2681">
        <f>IF($C2681="","",IF(COUNTIF('Códigos Santander (ref)'!$A$2:$A$79,$C2681)&gt;0,"SANTANDER",IF(COUNTIF('Códigos Itaú (ref)'!$A$2:$A$44,$C2681)&gt;0,"ITAU",IF(AND(TRIM(UPPER($I2681))="CONTRATUAL",ISNUMBER(SEARCH("INDIVIDUAL",SUBSTITUTE(UPPER($D2681)," ","")))),"PREMIUM FREE",""))))</f>
        <v/>
      </c>
    </row>
    <row r="2682">
      <c r="AC2682">
        <f>IF($C2682="","",IF(COUNTIF('Códigos Santander (ref)'!$A$2:$A$79,$C2682)&gt;0,"SANTANDER",IF(COUNTIF('Códigos Itaú (ref)'!$A$2:$A$44,$C2682)&gt;0,"ITAU",IF(AND(TRIM(UPPER($I2682))="CONTRATUAL",ISNUMBER(SEARCH("INDIVIDUAL",SUBSTITUTE(UPPER($D2682)," ","")))),"PREMIUM FREE",""))))</f>
        <v/>
      </c>
    </row>
    <row r="2683">
      <c r="AC2683">
        <f>IF($C2683="","",IF(COUNTIF('Códigos Santander (ref)'!$A$2:$A$79,$C2683)&gt;0,"SANTANDER",IF(COUNTIF('Códigos Itaú (ref)'!$A$2:$A$44,$C2683)&gt;0,"ITAU",IF(AND(TRIM(UPPER($I2683))="CONTRATUAL",ISNUMBER(SEARCH("INDIVIDUAL",SUBSTITUTE(UPPER($D2683)," ","")))),"PREMIUM FREE",""))))</f>
        <v/>
      </c>
    </row>
    <row r="2684">
      <c r="AC2684">
        <f>IF($C2684="","",IF(COUNTIF('Códigos Santander (ref)'!$A$2:$A$79,$C2684)&gt;0,"SANTANDER",IF(COUNTIF('Códigos Itaú (ref)'!$A$2:$A$44,$C2684)&gt;0,"ITAU",IF(AND(TRIM(UPPER($I2684))="CONTRATUAL",ISNUMBER(SEARCH("INDIVIDUAL",SUBSTITUTE(UPPER($D2684)," ","")))),"PREMIUM FREE",""))))</f>
        <v/>
      </c>
    </row>
    <row r="2685">
      <c r="AC2685">
        <f>IF($C2685="","",IF(COUNTIF('Códigos Santander (ref)'!$A$2:$A$79,$C2685)&gt;0,"SANTANDER",IF(COUNTIF('Códigos Itaú (ref)'!$A$2:$A$44,$C2685)&gt;0,"ITAU",IF(AND(TRIM(UPPER($I2685))="CONTRATUAL",ISNUMBER(SEARCH("INDIVIDUAL",SUBSTITUTE(UPPER($D2685)," ","")))),"PREMIUM FREE",""))))</f>
        <v/>
      </c>
    </row>
    <row r="2686">
      <c r="AC2686">
        <f>IF($C2686="","",IF(COUNTIF('Códigos Santander (ref)'!$A$2:$A$79,$C2686)&gt;0,"SANTANDER",IF(COUNTIF('Códigos Itaú (ref)'!$A$2:$A$44,$C2686)&gt;0,"ITAU",IF(AND(TRIM(UPPER($I2686))="CONTRATUAL",ISNUMBER(SEARCH("INDIVIDUAL",SUBSTITUTE(UPPER($D2686)," ","")))),"PREMIUM FREE",""))))</f>
        <v/>
      </c>
    </row>
    <row r="2687">
      <c r="AC2687">
        <f>IF($C2687="","",IF(COUNTIF('Códigos Santander (ref)'!$A$2:$A$79,$C2687)&gt;0,"SANTANDER",IF(COUNTIF('Códigos Itaú (ref)'!$A$2:$A$44,$C2687)&gt;0,"ITAU",IF(AND(TRIM(UPPER($I2687))="CONTRATUAL",ISNUMBER(SEARCH("INDIVIDUAL",SUBSTITUTE(UPPER($D2687)," ","")))),"PREMIUM FREE",""))))</f>
        <v/>
      </c>
    </row>
    <row r="2688">
      <c r="AC2688">
        <f>IF($C2688="","",IF(COUNTIF('Códigos Santander (ref)'!$A$2:$A$79,$C2688)&gt;0,"SANTANDER",IF(COUNTIF('Códigos Itaú (ref)'!$A$2:$A$44,$C2688)&gt;0,"ITAU",IF(AND(TRIM(UPPER($I2688))="CONTRATUAL",ISNUMBER(SEARCH("INDIVIDUAL",SUBSTITUTE(UPPER($D2688)," ","")))),"PREMIUM FREE",""))))</f>
        <v/>
      </c>
    </row>
    <row r="2689">
      <c r="AC2689">
        <f>IF($C2689="","",IF(COUNTIF('Códigos Santander (ref)'!$A$2:$A$79,$C2689)&gt;0,"SANTANDER",IF(COUNTIF('Códigos Itaú (ref)'!$A$2:$A$44,$C2689)&gt;0,"ITAU",IF(AND(TRIM(UPPER($I2689))="CONTRATUAL",ISNUMBER(SEARCH("INDIVIDUAL",SUBSTITUTE(UPPER($D2689)," ","")))),"PREMIUM FREE",""))))</f>
        <v/>
      </c>
    </row>
    <row r="2690">
      <c r="AC2690">
        <f>IF($C2690="","",IF(COUNTIF('Códigos Santander (ref)'!$A$2:$A$79,$C2690)&gt;0,"SANTANDER",IF(COUNTIF('Códigos Itaú (ref)'!$A$2:$A$44,$C2690)&gt;0,"ITAU",IF(AND(TRIM(UPPER($I2690))="CONTRATUAL",ISNUMBER(SEARCH("INDIVIDUAL",SUBSTITUTE(UPPER($D2690)," ","")))),"PREMIUM FREE",""))))</f>
        <v/>
      </c>
    </row>
    <row r="2691">
      <c r="AC2691">
        <f>IF($C2691="","",IF(COUNTIF('Códigos Santander (ref)'!$A$2:$A$79,$C2691)&gt;0,"SANTANDER",IF(COUNTIF('Códigos Itaú (ref)'!$A$2:$A$44,$C2691)&gt;0,"ITAU",IF(AND(TRIM(UPPER($I2691))="CONTRATUAL",ISNUMBER(SEARCH("INDIVIDUAL",SUBSTITUTE(UPPER($D2691)," ","")))),"PREMIUM FREE",""))))</f>
        <v/>
      </c>
    </row>
    <row r="2692">
      <c r="AC2692">
        <f>IF($C2692="","",IF(COUNTIF('Códigos Santander (ref)'!$A$2:$A$79,$C2692)&gt;0,"SANTANDER",IF(COUNTIF('Códigos Itaú (ref)'!$A$2:$A$44,$C2692)&gt;0,"ITAU",IF(AND(TRIM(UPPER($I2692))="CONTRATUAL",ISNUMBER(SEARCH("INDIVIDUAL",SUBSTITUTE(UPPER($D2692)," ","")))),"PREMIUM FREE",""))))</f>
        <v/>
      </c>
    </row>
    <row r="2693">
      <c r="AC2693">
        <f>IF($C2693="","",IF(COUNTIF('Códigos Santander (ref)'!$A$2:$A$79,$C2693)&gt;0,"SANTANDER",IF(COUNTIF('Códigos Itaú (ref)'!$A$2:$A$44,$C2693)&gt;0,"ITAU",IF(AND(TRIM(UPPER($I2693))="CONTRATUAL",ISNUMBER(SEARCH("INDIVIDUAL",SUBSTITUTE(UPPER($D2693)," ","")))),"PREMIUM FREE",""))))</f>
        <v/>
      </c>
    </row>
    <row r="2694">
      <c r="AC2694">
        <f>IF($C2694="","",IF(COUNTIF('Códigos Santander (ref)'!$A$2:$A$79,$C2694)&gt;0,"SANTANDER",IF(COUNTIF('Códigos Itaú (ref)'!$A$2:$A$44,$C2694)&gt;0,"ITAU",IF(AND(TRIM(UPPER($I2694))="CONTRATUAL",ISNUMBER(SEARCH("INDIVIDUAL",SUBSTITUTE(UPPER($D2694)," ","")))),"PREMIUM FREE",""))))</f>
        <v/>
      </c>
    </row>
    <row r="2695">
      <c r="AC2695">
        <f>IF($C2695="","",IF(COUNTIF('Códigos Santander (ref)'!$A$2:$A$79,$C2695)&gt;0,"SANTANDER",IF(COUNTIF('Códigos Itaú (ref)'!$A$2:$A$44,$C2695)&gt;0,"ITAU",IF(AND(TRIM(UPPER($I2695))="CONTRATUAL",ISNUMBER(SEARCH("INDIVIDUAL",SUBSTITUTE(UPPER($D2695)," ","")))),"PREMIUM FREE",""))))</f>
        <v/>
      </c>
    </row>
    <row r="2696">
      <c r="AC2696">
        <f>IF($C2696="","",IF(COUNTIF('Códigos Santander (ref)'!$A$2:$A$79,$C2696)&gt;0,"SANTANDER",IF(COUNTIF('Códigos Itaú (ref)'!$A$2:$A$44,$C2696)&gt;0,"ITAU",IF(AND(TRIM(UPPER($I2696))="CONTRATUAL",ISNUMBER(SEARCH("INDIVIDUAL",SUBSTITUTE(UPPER($D2696)," ","")))),"PREMIUM FREE",""))))</f>
        <v/>
      </c>
    </row>
    <row r="2697">
      <c r="AC2697">
        <f>IF($C2697="","",IF(COUNTIF('Códigos Santander (ref)'!$A$2:$A$79,$C2697)&gt;0,"SANTANDER",IF(COUNTIF('Códigos Itaú (ref)'!$A$2:$A$44,$C2697)&gt;0,"ITAU",IF(AND(TRIM(UPPER($I2697))="CONTRATUAL",ISNUMBER(SEARCH("INDIVIDUAL",SUBSTITUTE(UPPER($D2697)," ","")))),"PREMIUM FREE",""))))</f>
        <v/>
      </c>
    </row>
    <row r="2698">
      <c r="AC2698">
        <f>IF($C2698="","",IF(COUNTIF('Códigos Santander (ref)'!$A$2:$A$79,$C2698)&gt;0,"SANTANDER",IF(COUNTIF('Códigos Itaú (ref)'!$A$2:$A$44,$C2698)&gt;0,"ITAU",IF(AND(TRIM(UPPER($I2698))="CONTRATUAL",ISNUMBER(SEARCH("INDIVIDUAL",SUBSTITUTE(UPPER($D2698)," ","")))),"PREMIUM FREE",""))))</f>
        <v/>
      </c>
    </row>
    <row r="2699">
      <c r="AC2699">
        <f>IF($C2699="","",IF(COUNTIF('Códigos Santander (ref)'!$A$2:$A$79,$C2699)&gt;0,"SANTANDER",IF(COUNTIF('Códigos Itaú (ref)'!$A$2:$A$44,$C2699)&gt;0,"ITAU",IF(AND(TRIM(UPPER($I2699))="CONTRATUAL",ISNUMBER(SEARCH("INDIVIDUAL",SUBSTITUTE(UPPER($D2699)," ","")))),"PREMIUM FREE",""))))</f>
        <v/>
      </c>
    </row>
    <row r="2700">
      <c r="AC2700">
        <f>IF($C2700="","",IF(COUNTIF('Códigos Santander (ref)'!$A$2:$A$79,$C2700)&gt;0,"SANTANDER",IF(COUNTIF('Códigos Itaú (ref)'!$A$2:$A$44,$C2700)&gt;0,"ITAU",IF(AND(TRIM(UPPER($I2700))="CONTRATUAL",ISNUMBER(SEARCH("INDIVIDUAL",SUBSTITUTE(UPPER($D2700)," ","")))),"PREMIUM FREE",""))))</f>
        <v/>
      </c>
    </row>
    <row r="2701">
      <c r="AC2701">
        <f>IF($C2701="","",IF(COUNTIF('Códigos Santander (ref)'!$A$2:$A$79,$C2701)&gt;0,"SANTANDER",IF(COUNTIF('Códigos Itaú (ref)'!$A$2:$A$44,$C2701)&gt;0,"ITAU",IF(AND(TRIM(UPPER($I2701))="CONTRATUAL",ISNUMBER(SEARCH("INDIVIDUAL",SUBSTITUTE(UPPER($D2701)," ","")))),"PREMIUM FREE",""))))</f>
        <v/>
      </c>
    </row>
    <row r="2702">
      <c r="AC2702">
        <f>IF($C2702="","",IF(COUNTIF('Códigos Santander (ref)'!$A$2:$A$79,$C2702)&gt;0,"SANTANDER",IF(COUNTIF('Códigos Itaú (ref)'!$A$2:$A$44,$C2702)&gt;0,"ITAU",IF(AND(TRIM(UPPER($I2702))="CONTRATUAL",ISNUMBER(SEARCH("INDIVIDUAL",SUBSTITUTE(UPPER($D2702)," ","")))),"PREMIUM FREE",""))))</f>
        <v/>
      </c>
    </row>
    <row r="2703">
      <c r="AC2703">
        <f>IF($C2703="","",IF(COUNTIF('Códigos Santander (ref)'!$A$2:$A$79,$C2703)&gt;0,"SANTANDER",IF(COUNTIF('Códigos Itaú (ref)'!$A$2:$A$44,$C2703)&gt;0,"ITAU",IF(AND(TRIM(UPPER($I2703))="CONTRATUAL",ISNUMBER(SEARCH("INDIVIDUAL",SUBSTITUTE(UPPER($D2703)," ","")))),"PREMIUM FREE",""))))</f>
        <v/>
      </c>
    </row>
    <row r="2704">
      <c r="AC2704">
        <f>IF($C2704="","",IF(COUNTIF('Códigos Santander (ref)'!$A$2:$A$79,$C2704)&gt;0,"SANTANDER",IF(COUNTIF('Códigos Itaú (ref)'!$A$2:$A$44,$C2704)&gt;0,"ITAU",IF(AND(TRIM(UPPER($I2704))="CONTRATUAL",ISNUMBER(SEARCH("INDIVIDUAL",SUBSTITUTE(UPPER($D2704)," ","")))),"PREMIUM FREE",""))))</f>
        <v/>
      </c>
    </row>
    <row r="2705">
      <c r="AC2705">
        <f>IF($C2705="","",IF(COUNTIF('Códigos Santander (ref)'!$A$2:$A$79,$C2705)&gt;0,"SANTANDER",IF(COUNTIF('Códigos Itaú (ref)'!$A$2:$A$44,$C2705)&gt;0,"ITAU",IF(AND(TRIM(UPPER($I2705))="CONTRATUAL",ISNUMBER(SEARCH("INDIVIDUAL",SUBSTITUTE(UPPER($D2705)," ","")))),"PREMIUM FREE",""))))</f>
        <v/>
      </c>
    </row>
    <row r="2706">
      <c r="AC2706">
        <f>IF($C2706="","",IF(COUNTIF('Códigos Santander (ref)'!$A$2:$A$79,$C2706)&gt;0,"SANTANDER",IF(COUNTIF('Códigos Itaú (ref)'!$A$2:$A$44,$C2706)&gt;0,"ITAU",IF(AND(TRIM(UPPER($I2706))="CONTRATUAL",ISNUMBER(SEARCH("INDIVIDUAL",SUBSTITUTE(UPPER($D2706)," ","")))),"PREMIUM FREE",""))))</f>
        <v/>
      </c>
    </row>
    <row r="2707">
      <c r="AC2707">
        <f>IF($C2707="","",IF(COUNTIF('Códigos Santander (ref)'!$A$2:$A$79,$C2707)&gt;0,"SANTANDER",IF(COUNTIF('Códigos Itaú (ref)'!$A$2:$A$44,$C2707)&gt;0,"ITAU",IF(AND(TRIM(UPPER($I2707))="CONTRATUAL",ISNUMBER(SEARCH("INDIVIDUAL",SUBSTITUTE(UPPER($D2707)," ","")))),"PREMIUM FREE",""))))</f>
        <v/>
      </c>
    </row>
    <row r="2708">
      <c r="AC2708">
        <f>IF($C2708="","",IF(COUNTIF('Códigos Santander (ref)'!$A$2:$A$79,$C2708)&gt;0,"SANTANDER",IF(COUNTIF('Códigos Itaú (ref)'!$A$2:$A$44,$C2708)&gt;0,"ITAU",IF(AND(TRIM(UPPER($I2708))="CONTRATUAL",ISNUMBER(SEARCH("INDIVIDUAL",SUBSTITUTE(UPPER($D2708)," ","")))),"PREMIUM FREE",""))))</f>
        <v/>
      </c>
    </row>
    <row r="2709">
      <c r="AC2709">
        <f>IF($C2709="","",IF(COUNTIF('Códigos Santander (ref)'!$A$2:$A$79,$C2709)&gt;0,"SANTANDER",IF(COUNTIF('Códigos Itaú (ref)'!$A$2:$A$44,$C2709)&gt;0,"ITAU",IF(AND(TRIM(UPPER($I2709))="CONTRATUAL",ISNUMBER(SEARCH("INDIVIDUAL",SUBSTITUTE(UPPER($D2709)," ","")))),"PREMIUM FREE",""))))</f>
        <v/>
      </c>
    </row>
    <row r="2710">
      <c r="AC2710">
        <f>IF($C2710="","",IF(COUNTIF('Códigos Santander (ref)'!$A$2:$A$79,$C2710)&gt;0,"SANTANDER",IF(COUNTIF('Códigos Itaú (ref)'!$A$2:$A$44,$C2710)&gt;0,"ITAU",IF(AND(TRIM(UPPER($I2710))="CONTRATUAL",ISNUMBER(SEARCH("INDIVIDUAL",SUBSTITUTE(UPPER($D2710)," ","")))),"PREMIUM FREE",""))))</f>
        <v/>
      </c>
    </row>
    <row r="2711">
      <c r="AC2711">
        <f>IF($C2711="","",IF(COUNTIF('Códigos Santander (ref)'!$A$2:$A$79,$C2711)&gt;0,"SANTANDER",IF(COUNTIF('Códigos Itaú (ref)'!$A$2:$A$44,$C2711)&gt;0,"ITAU",IF(AND(TRIM(UPPER($I2711))="CONTRATUAL",ISNUMBER(SEARCH("INDIVIDUAL",SUBSTITUTE(UPPER($D2711)," ","")))),"PREMIUM FREE",""))))</f>
        <v/>
      </c>
    </row>
    <row r="2712">
      <c r="AC2712">
        <f>IF($C2712="","",IF(COUNTIF('Códigos Santander (ref)'!$A$2:$A$79,$C2712)&gt;0,"SANTANDER",IF(COUNTIF('Códigos Itaú (ref)'!$A$2:$A$44,$C2712)&gt;0,"ITAU",IF(AND(TRIM(UPPER($I2712))="CONTRATUAL",ISNUMBER(SEARCH("INDIVIDUAL",SUBSTITUTE(UPPER($D2712)," ","")))),"PREMIUM FREE",""))))</f>
        <v/>
      </c>
    </row>
    <row r="2713">
      <c r="AC2713">
        <f>IF($C2713="","",IF(COUNTIF('Códigos Santander (ref)'!$A$2:$A$79,$C2713)&gt;0,"SANTANDER",IF(COUNTIF('Códigos Itaú (ref)'!$A$2:$A$44,$C2713)&gt;0,"ITAU",IF(AND(TRIM(UPPER($I2713))="CONTRATUAL",ISNUMBER(SEARCH("INDIVIDUAL",SUBSTITUTE(UPPER($D2713)," ","")))),"PREMIUM FREE",""))))</f>
        <v/>
      </c>
    </row>
    <row r="2714">
      <c r="AC2714">
        <f>IF($C2714="","",IF(COUNTIF('Códigos Santander (ref)'!$A$2:$A$79,$C2714)&gt;0,"SANTANDER",IF(COUNTIF('Códigos Itaú (ref)'!$A$2:$A$44,$C2714)&gt;0,"ITAU",IF(AND(TRIM(UPPER($I2714))="CONTRATUAL",ISNUMBER(SEARCH("INDIVIDUAL",SUBSTITUTE(UPPER($D2714)," ","")))),"PREMIUM FREE",""))))</f>
        <v/>
      </c>
    </row>
    <row r="2715">
      <c r="AC2715">
        <f>IF($C2715="","",IF(COUNTIF('Códigos Santander (ref)'!$A$2:$A$79,$C2715)&gt;0,"SANTANDER",IF(COUNTIF('Códigos Itaú (ref)'!$A$2:$A$44,$C2715)&gt;0,"ITAU",IF(AND(TRIM(UPPER($I2715))="CONTRATUAL",ISNUMBER(SEARCH("INDIVIDUAL",SUBSTITUTE(UPPER($D2715)," ","")))),"PREMIUM FREE",""))))</f>
        <v/>
      </c>
    </row>
    <row r="2716">
      <c r="AC2716">
        <f>IF($C2716="","",IF(COUNTIF('Códigos Santander (ref)'!$A$2:$A$79,$C2716)&gt;0,"SANTANDER",IF(COUNTIF('Códigos Itaú (ref)'!$A$2:$A$44,$C2716)&gt;0,"ITAU",IF(AND(TRIM(UPPER($I2716))="CONTRATUAL",ISNUMBER(SEARCH("INDIVIDUAL",SUBSTITUTE(UPPER($D2716)," ","")))),"PREMIUM FREE",""))))</f>
        <v/>
      </c>
    </row>
    <row r="2717">
      <c r="AC2717">
        <f>IF($C2717="","",IF(COUNTIF('Códigos Santander (ref)'!$A$2:$A$79,$C2717)&gt;0,"SANTANDER",IF(COUNTIF('Códigos Itaú (ref)'!$A$2:$A$44,$C2717)&gt;0,"ITAU",IF(AND(TRIM(UPPER($I2717))="CONTRATUAL",ISNUMBER(SEARCH("INDIVIDUAL",SUBSTITUTE(UPPER($D2717)," ","")))),"PREMIUM FREE",""))))</f>
        <v/>
      </c>
    </row>
    <row r="2718">
      <c r="AC2718">
        <f>IF($C2718="","",IF(COUNTIF('Códigos Santander (ref)'!$A$2:$A$79,$C2718)&gt;0,"SANTANDER",IF(COUNTIF('Códigos Itaú (ref)'!$A$2:$A$44,$C2718)&gt;0,"ITAU",IF(AND(TRIM(UPPER($I2718))="CONTRATUAL",ISNUMBER(SEARCH("INDIVIDUAL",SUBSTITUTE(UPPER($D2718)," ","")))),"PREMIUM FREE",""))))</f>
        <v/>
      </c>
    </row>
    <row r="2719">
      <c r="AC2719">
        <f>IF($C2719="","",IF(COUNTIF('Códigos Santander (ref)'!$A$2:$A$79,$C2719)&gt;0,"SANTANDER",IF(COUNTIF('Códigos Itaú (ref)'!$A$2:$A$44,$C2719)&gt;0,"ITAU",IF(AND(TRIM(UPPER($I2719))="CONTRATUAL",ISNUMBER(SEARCH("INDIVIDUAL",SUBSTITUTE(UPPER($D2719)," ","")))),"PREMIUM FREE",""))))</f>
        <v/>
      </c>
    </row>
    <row r="2720">
      <c r="AC2720">
        <f>IF($C2720="","",IF(COUNTIF('Códigos Santander (ref)'!$A$2:$A$79,$C2720)&gt;0,"SANTANDER",IF(COUNTIF('Códigos Itaú (ref)'!$A$2:$A$44,$C2720)&gt;0,"ITAU",IF(AND(TRIM(UPPER($I2720))="CONTRATUAL",ISNUMBER(SEARCH("INDIVIDUAL",SUBSTITUTE(UPPER($D2720)," ","")))),"PREMIUM FREE",""))))</f>
        <v/>
      </c>
    </row>
    <row r="2721">
      <c r="AC2721">
        <f>IF($C2721="","",IF(COUNTIF('Códigos Santander (ref)'!$A$2:$A$79,$C2721)&gt;0,"SANTANDER",IF(COUNTIF('Códigos Itaú (ref)'!$A$2:$A$44,$C2721)&gt;0,"ITAU",IF(AND(TRIM(UPPER($I2721))="CONTRATUAL",ISNUMBER(SEARCH("INDIVIDUAL",SUBSTITUTE(UPPER($D2721)," ","")))),"PREMIUM FREE",""))))</f>
        <v/>
      </c>
    </row>
    <row r="2722">
      <c r="AC2722">
        <f>IF($C2722="","",IF(COUNTIF('Códigos Santander (ref)'!$A$2:$A$79,$C2722)&gt;0,"SANTANDER",IF(COUNTIF('Códigos Itaú (ref)'!$A$2:$A$44,$C2722)&gt;0,"ITAU",IF(AND(TRIM(UPPER($I2722))="CONTRATUAL",ISNUMBER(SEARCH("INDIVIDUAL",SUBSTITUTE(UPPER($D2722)," ","")))),"PREMIUM FREE",""))))</f>
        <v/>
      </c>
    </row>
    <row r="2723">
      <c r="AC2723">
        <f>IF($C2723="","",IF(COUNTIF('Códigos Santander (ref)'!$A$2:$A$79,$C2723)&gt;0,"SANTANDER",IF(COUNTIF('Códigos Itaú (ref)'!$A$2:$A$44,$C2723)&gt;0,"ITAU",IF(AND(TRIM(UPPER($I2723))="CONTRATUAL",ISNUMBER(SEARCH("INDIVIDUAL",SUBSTITUTE(UPPER($D2723)," ","")))),"PREMIUM FREE",""))))</f>
        <v/>
      </c>
    </row>
    <row r="2724">
      <c r="AC2724">
        <f>IF($C2724="","",IF(COUNTIF('Códigos Santander (ref)'!$A$2:$A$79,$C2724)&gt;0,"SANTANDER",IF(COUNTIF('Códigos Itaú (ref)'!$A$2:$A$44,$C2724)&gt;0,"ITAU",IF(AND(TRIM(UPPER($I2724))="CONTRATUAL",ISNUMBER(SEARCH("INDIVIDUAL",SUBSTITUTE(UPPER($D2724)," ","")))),"PREMIUM FREE",""))))</f>
        <v/>
      </c>
    </row>
    <row r="2725">
      <c r="AC2725">
        <f>IF($C2725="","",IF(COUNTIF('Códigos Santander (ref)'!$A$2:$A$79,$C2725)&gt;0,"SANTANDER",IF(COUNTIF('Códigos Itaú (ref)'!$A$2:$A$44,$C2725)&gt;0,"ITAU",IF(AND(TRIM(UPPER($I2725))="CONTRATUAL",ISNUMBER(SEARCH("INDIVIDUAL",SUBSTITUTE(UPPER($D2725)," ","")))),"PREMIUM FREE",""))))</f>
        <v/>
      </c>
    </row>
    <row r="2726">
      <c r="AC2726">
        <f>IF($C2726="","",IF(COUNTIF('Códigos Santander (ref)'!$A$2:$A$79,$C2726)&gt;0,"SANTANDER",IF(COUNTIF('Códigos Itaú (ref)'!$A$2:$A$44,$C2726)&gt;0,"ITAU",IF(AND(TRIM(UPPER($I2726))="CONTRATUAL",ISNUMBER(SEARCH("INDIVIDUAL",SUBSTITUTE(UPPER($D2726)," ","")))),"PREMIUM FREE",""))))</f>
        <v/>
      </c>
    </row>
    <row r="2727">
      <c r="AC2727">
        <f>IF($C2727="","",IF(COUNTIF('Códigos Santander (ref)'!$A$2:$A$79,$C2727)&gt;0,"SANTANDER",IF(COUNTIF('Códigos Itaú (ref)'!$A$2:$A$44,$C2727)&gt;0,"ITAU",IF(AND(TRIM(UPPER($I2727))="CONTRATUAL",ISNUMBER(SEARCH("INDIVIDUAL",SUBSTITUTE(UPPER($D2727)," ","")))),"PREMIUM FREE",""))))</f>
        <v/>
      </c>
    </row>
    <row r="2728">
      <c r="AC2728">
        <f>IF($C2728="","",IF(COUNTIF('Códigos Santander (ref)'!$A$2:$A$79,$C2728)&gt;0,"SANTANDER",IF(COUNTIF('Códigos Itaú (ref)'!$A$2:$A$44,$C2728)&gt;0,"ITAU",IF(AND(TRIM(UPPER($I2728))="CONTRATUAL",ISNUMBER(SEARCH("INDIVIDUAL",SUBSTITUTE(UPPER($D2728)," ","")))),"PREMIUM FREE",""))))</f>
        <v/>
      </c>
    </row>
    <row r="2729">
      <c r="AC2729">
        <f>IF($C2729="","",IF(COUNTIF('Códigos Santander (ref)'!$A$2:$A$79,$C2729)&gt;0,"SANTANDER",IF(COUNTIF('Códigos Itaú (ref)'!$A$2:$A$44,$C2729)&gt;0,"ITAU",IF(AND(TRIM(UPPER($I2729))="CONTRATUAL",ISNUMBER(SEARCH("INDIVIDUAL",SUBSTITUTE(UPPER($D2729)," ","")))),"PREMIUM FREE",""))))</f>
        <v/>
      </c>
    </row>
    <row r="2730">
      <c r="AC2730">
        <f>IF($C2730="","",IF(COUNTIF('Códigos Santander (ref)'!$A$2:$A$79,$C2730)&gt;0,"SANTANDER",IF(COUNTIF('Códigos Itaú (ref)'!$A$2:$A$44,$C2730)&gt;0,"ITAU",IF(AND(TRIM(UPPER($I2730))="CONTRATUAL",ISNUMBER(SEARCH("INDIVIDUAL",SUBSTITUTE(UPPER($D2730)," ","")))),"PREMIUM FREE",""))))</f>
        <v/>
      </c>
    </row>
    <row r="2731">
      <c r="AC2731">
        <f>IF($C2731="","",IF(COUNTIF('Códigos Santander (ref)'!$A$2:$A$79,$C2731)&gt;0,"SANTANDER",IF(COUNTIF('Códigos Itaú (ref)'!$A$2:$A$44,$C2731)&gt;0,"ITAU",IF(AND(TRIM(UPPER($I2731))="CONTRATUAL",ISNUMBER(SEARCH("INDIVIDUAL",SUBSTITUTE(UPPER($D2731)," ","")))),"PREMIUM FREE",""))))</f>
        <v/>
      </c>
    </row>
    <row r="2732">
      <c r="AC2732">
        <f>IF($C2732="","",IF(COUNTIF('Códigos Santander (ref)'!$A$2:$A$79,$C2732)&gt;0,"SANTANDER",IF(COUNTIF('Códigos Itaú (ref)'!$A$2:$A$44,$C2732)&gt;0,"ITAU",IF(AND(TRIM(UPPER($I2732))="CONTRATUAL",ISNUMBER(SEARCH("INDIVIDUAL",SUBSTITUTE(UPPER($D2732)," ","")))),"PREMIUM FREE",""))))</f>
        <v/>
      </c>
    </row>
    <row r="2733">
      <c r="AC2733">
        <f>IF($C2733="","",IF(COUNTIF('Códigos Santander (ref)'!$A$2:$A$79,$C2733)&gt;0,"SANTANDER",IF(COUNTIF('Códigos Itaú (ref)'!$A$2:$A$44,$C2733)&gt;0,"ITAU",IF(AND(TRIM(UPPER($I2733))="CONTRATUAL",ISNUMBER(SEARCH("INDIVIDUAL",SUBSTITUTE(UPPER($D2733)," ","")))),"PREMIUM FREE",""))))</f>
        <v/>
      </c>
    </row>
    <row r="2734">
      <c r="AC2734">
        <f>IF($C2734="","",IF(COUNTIF('Códigos Santander (ref)'!$A$2:$A$79,$C2734)&gt;0,"SANTANDER",IF(COUNTIF('Códigos Itaú (ref)'!$A$2:$A$44,$C2734)&gt;0,"ITAU",IF(AND(TRIM(UPPER($I2734))="CONTRATUAL",ISNUMBER(SEARCH("INDIVIDUAL",SUBSTITUTE(UPPER($D2734)," ","")))),"PREMIUM FREE",""))))</f>
        <v/>
      </c>
    </row>
    <row r="2735">
      <c r="AC2735">
        <f>IF($C2735="","",IF(COUNTIF('Códigos Santander (ref)'!$A$2:$A$79,$C2735)&gt;0,"SANTANDER",IF(COUNTIF('Códigos Itaú (ref)'!$A$2:$A$44,$C2735)&gt;0,"ITAU",IF(AND(TRIM(UPPER($I2735))="CONTRATUAL",ISNUMBER(SEARCH("INDIVIDUAL",SUBSTITUTE(UPPER($D2735)," ","")))),"PREMIUM FREE",""))))</f>
        <v/>
      </c>
    </row>
    <row r="2736">
      <c r="AC2736">
        <f>IF($C2736="","",IF(COUNTIF('Códigos Santander (ref)'!$A$2:$A$79,$C2736)&gt;0,"SANTANDER",IF(COUNTIF('Códigos Itaú (ref)'!$A$2:$A$44,$C2736)&gt;0,"ITAU",IF(AND(TRIM(UPPER($I2736))="CONTRATUAL",ISNUMBER(SEARCH("INDIVIDUAL",SUBSTITUTE(UPPER($D2736)," ","")))),"PREMIUM FREE",""))))</f>
        <v/>
      </c>
    </row>
    <row r="2737">
      <c r="AC2737">
        <f>IF($C2737="","",IF(COUNTIF('Códigos Santander (ref)'!$A$2:$A$79,$C2737)&gt;0,"SANTANDER",IF(COUNTIF('Códigos Itaú (ref)'!$A$2:$A$44,$C2737)&gt;0,"ITAU",IF(AND(TRIM(UPPER($I2737))="CONTRATUAL",ISNUMBER(SEARCH("INDIVIDUAL",SUBSTITUTE(UPPER($D2737)," ","")))),"PREMIUM FREE",""))))</f>
        <v/>
      </c>
    </row>
    <row r="2738">
      <c r="AC2738">
        <f>IF($C2738="","",IF(COUNTIF('Códigos Santander (ref)'!$A$2:$A$79,$C2738)&gt;0,"SANTANDER",IF(COUNTIF('Códigos Itaú (ref)'!$A$2:$A$44,$C2738)&gt;0,"ITAU",IF(AND(TRIM(UPPER($I2738))="CONTRATUAL",ISNUMBER(SEARCH("INDIVIDUAL",SUBSTITUTE(UPPER($D2738)," ","")))),"PREMIUM FREE",""))))</f>
        <v/>
      </c>
    </row>
    <row r="2739">
      <c r="AC2739">
        <f>IF($C2739="","",IF(COUNTIF('Códigos Santander (ref)'!$A$2:$A$79,$C2739)&gt;0,"SANTANDER",IF(COUNTIF('Códigos Itaú (ref)'!$A$2:$A$44,$C2739)&gt;0,"ITAU",IF(AND(TRIM(UPPER($I2739))="CONTRATUAL",ISNUMBER(SEARCH("INDIVIDUAL",SUBSTITUTE(UPPER($D2739)," ","")))),"PREMIUM FREE",""))))</f>
        <v/>
      </c>
    </row>
    <row r="2740">
      <c r="AC2740">
        <f>IF($C2740="","",IF(COUNTIF('Códigos Santander (ref)'!$A$2:$A$79,$C2740)&gt;0,"SANTANDER",IF(COUNTIF('Códigos Itaú (ref)'!$A$2:$A$44,$C2740)&gt;0,"ITAU",IF(AND(TRIM(UPPER($I2740))="CONTRATUAL",ISNUMBER(SEARCH("INDIVIDUAL",SUBSTITUTE(UPPER($D2740)," ","")))),"PREMIUM FREE",""))))</f>
        <v/>
      </c>
    </row>
    <row r="2741">
      <c r="AC2741">
        <f>IF($C2741="","",IF(COUNTIF('Códigos Santander (ref)'!$A$2:$A$79,$C2741)&gt;0,"SANTANDER",IF(COUNTIF('Códigos Itaú (ref)'!$A$2:$A$44,$C2741)&gt;0,"ITAU",IF(AND(TRIM(UPPER($I2741))="CONTRATUAL",ISNUMBER(SEARCH("INDIVIDUAL",SUBSTITUTE(UPPER($D2741)," ","")))),"PREMIUM FREE",""))))</f>
        <v/>
      </c>
    </row>
    <row r="2742">
      <c r="AC2742">
        <f>IF($C2742="","",IF(COUNTIF('Códigos Santander (ref)'!$A$2:$A$79,$C2742)&gt;0,"SANTANDER",IF(COUNTIF('Códigos Itaú (ref)'!$A$2:$A$44,$C2742)&gt;0,"ITAU",IF(AND(TRIM(UPPER($I2742))="CONTRATUAL",ISNUMBER(SEARCH("INDIVIDUAL",SUBSTITUTE(UPPER($D2742)," ","")))),"PREMIUM FREE",""))))</f>
        <v/>
      </c>
    </row>
    <row r="2743">
      <c r="AC2743">
        <f>IF($C2743="","",IF(COUNTIF('Códigos Santander (ref)'!$A$2:$A$79,$C2743)&gt;0,"SANTANDER",IF(COUNTIF('Códigos Itaú (ref)'!$A$2:$A$44,$C2743)&gt;0,"ITAU",IF(AND(TRIM(UPPER($I2743))="CONTRATUAL",ISNUMBER(SEARCH("INDIVIDUAL",SUBSTITUTE(UPPER($D2743)," ","")))),"PREMIUM FREE",""))))</f>
        <v/>
      </c>
    </row>
    <row r="2744">
      <c r="AC2744">
        <f>IF($C2744="","",IF(COUNTIF('Códigos Santander (ref)'!$A$2:$A$79,$C2744)&gt;0,"SANTANDER",IF(COUNTIF('Códigos Itaú (ref)'!$A$2:$A$44,$C2744)&gt;0,"ITAU",IF(AND(TRIM(UPPER($I2744))="CONTRATUAL",ISNUMBER(SEARCH("INDIVIDUAL",SUBSTITUTE(UPPER($D2744)," ","")))),"PREMIUM FREE",""))))</f>
        <v/>
      </c>
    </row>
    <row r="2745">
      <c r="AC2745">
        <f>IF($C2745="","",IF(COUNTIF('Códigos Santander (ref)'!$A$2:$A$79,$C2745)&gt;0,"SANTANDER",IF(COUNTIF('Códigos Itaú (ref)'!$A$2:$A$44,$C2745)&gt;0,"ITAU",IF(AND(TRIM(UPPER($I2745))="CONTRATUAL",ISNUMBER(SEARCH("INDIVIDUAL",SUBSTITUTE(UPPER($D2745)," ","")))),"PREMIUM FREE",""))))</f>
        <v/>
      </c>
    </row>
    <row r="2746">
      <c r="AC2746">
        <f>IF($C2746="","",IF(COUNTIF('Códigos Santander (ref)'!$A$2:$A$79,$C2746)&gt;0,"SANTANDER",IF(COUNTIF('Códigos Itaú (ref)'!$A$2:$A$44,$C2746)&gt;0,"ITAU",IF(AND(TRIM(UPPER($I2746))="CONTRATUAL",ISNUMBER(SEARCH("INDIVIDUAL",SUBSTITUTE(UPPER($D2746)," ","")))),"PREMIUM FREE",""))))</f>
        <v/>
      </c>
    </row>
    <row r="2747">
      <c r="AC2747">
        <f>IF($C2747="","",IF(COUNTIF('Códigos Santander (ref)'!$A$2:$A$79,$C2747)&gt;0,"SANTANDER",IF(COUNTIF('Códigos Itaú (ref)'!$A$2:$A$44,$C2747)&gt;0,"ITAU",IF(AND(TRIM(UPPER($I2747))="CONTRATUAL",ISNUMBER(SEARCH("INDIVIDUAL",SUBSTITUTE(UPPER($D2747)," ","")))),"PREMIUM FREE",""))))</f>
        <v/>
      </c>
    </row>
    <row r="2748">
      <c r="AC2748">
        <f>IF($C2748="","",IF(COUNTIF('Códigos Santander (ref)'!$A$2:$A$79,$C2748)&gt;0,"SANTANDER",IF(COUNTIF('Códigos Itaú (ref)'!$A$2:$A$44,$C2748)&gt;0,"ITAU",IF(AND(TRIM(UPPER($I2748))="CONTRATUAL",ISNUMBER(SEARCH("INDIVIDUAL",SUBSTITUTE(UPPER($D2748)," ","")))),"PREMIUM FREE",""))))</f>
        <v/>
      </c>
    </row>
    <row r="2749">
      <c r="AC2749">
        <f>IF($C2749="","",IF(COUNTIF('Códigos Santander (ref)'!$A$2:$A$79,$C2749)&gt;0,"SANTANDER",IF(COUNTIF('Códigos Itaú (ref)'!$A$2:$A$44,$C2749)&gt;0,"ITAU",IF(AND(TRIM(UPPER($I2749))="CONTRATUAL",ISNUMBER(SEARCH("INDIVIDUAL",SUBSTITUTE(UPPER($D2749)," ","")))),"PREMIUM FREE",""))))</f>
        <v/>
      </c>
    </row>
    <row r="2750">
      <c r="AC2750">
        <f>IF($C2750="","",IF(COUNTIF('Códigos Santander (ref)'!$A$2:$A$79,$C2750)&gt;0,"SANTANDER",IF(COUNTIF('Códigos Itaú (ref)'!$A$2:$A$44,$C2750)&gt;0,"ITAU",IF(AND(TRIM(UPPER($I2750))="CONTRATUAL",ISNUMBER(SEARCH("INDIVIDUAL",SUBSTITUTE(UPPER($D2750)," ","")))),"PREMIUM FREE",""))))</f>
        <v/>
      </c>
    </row>
    <row r="2751">
      <c r="AC2751">
        <f>IF($C2751="","",IF(COUNTIF('Códigos Santander (ref)'!$A$2:$A$79,$C2751)&gt;0,"SANTANDER",IF(COUNTIF('Códigos Itaú (ref)'!$A$2:$A$44,$C2751)&gt;0,"ITAU",IF(AND(TRIM(UPPER($I2751))="CONTRATUAL",ISNUMBER(SEARCH("INDIVIDUAL",SUBSTITUTE(UPPER($D2751)," ","")))),"PREMIUM FREE",""))))</f>
        <v/>
      </c>
    </row>
    <row r="2752">
      <c r="AC2752">
        <f>IF($C2752="","",IF(COUNTIF('Códigos Santander (ref)'!$A$2:$A$79,$C2752)&gt;0,"SANTANDER",IF(COUNTIF('Códigos Itaú (ref)'!$A$2:$A$44,$C2752)&gt;0,"ITAU",IF(AND(TRIM(UPPER($I2752))="CONTRATUAL",ISNUMBER(SEARCH("INDIVIDUAL",SUBSTITUTE(UPPER($D2752)," ","")))),"PREMIUM FREE",""))))</f>
        <v/>
      </c>
    </row>
    <row r="2753">
      <c r="AC2753">
        <f>IF($C2753="","",IF(COUNTIF('Códigos Santander (ref)'!$A$2:$A$79,$C2753)&gt;0,"SANTANDER",IF(COUNTIF('Códigos Itaú (ref)'!$A$2:$A$44,$C2753)&gt;0,"ITAU",IF(AND(TRIM(UPPER($I2753))="CONTRATUAL",ISNUMBER(SEARCH("INDIVIDUAL",SUBSTITUTE(UPPER($D2753)," ","")))),"PREMIUM FREE",""))))</f>
        <v/>
      </c>
    </row>
    <row r="2754">
      <c r="AC2754">
        <f>IF($C2754="","",IF(COUNTIF('Códigos Santander (ref)'!$A$2:$A$79,$C2754)&gt;0,"SANTANDER",IF(COUNTIF('Códigos Itaú (ref)'!$A$2:$A$44,$C2754)&gt;0,"ITAU",IF(AND(TRIM(UPPER($I2754))="CONTRATUAL",ISNUMBER(SEARCH("INDIVIDUAL",SUBSTITUTE(UPPER($D2754)," ","")))),"PREMIUM FREE",""))))</f>
        <v/>
      </c>
    </row>
    <row r="2755">
      <c r="AC2755">
        <f>IF($C2755="","",IF(COUNTIF('Códigos Santander (ref)'!$A$2:$A$79,$C2755)&gt;0,"SANTANDER",IF(COUNTIF('Códigos Itaú (ref)'!$A$2:$A$44,$C2755)&gt;0,"ITAU",IF(AND(TRIM(UPPER($I2755))="CONTRATUAL",ISNUMBER(SEARCH("INDIVIDUAL",SUBSTITUTE(UPPER($D2755)," ","")))),"PREMIUM FREE",""))))</f>
        <v/>
      </c>
    </row>
    <row r="2756">
      <c r="AC2756">
        <f>IF($C2756="","",IF(COUNTIF('Códigos Santander (ref)'!$A$2:$A$79,$C2756)&gt;0,"SANTANDER",IF(COUNTIF('Códigos Itaú (ref)'!$A$2:$A$44,$C2756)&gt;0,"ITAU",IF(AND(TRIM(UPPER($I2756))="CONTRATUAL",ISNUMBER(SEARCH("INDIVIDUAL",SUBSTITUTE(UPPER($D2756)," ","")))),"PREMIUM FREE",""))))</f>
        <v/>
      </c>
    </row>
    <row r="2757">
      <c r="AC2757">
        <f>IF($C2757="","",IF(COUNTIF('Códigos Santander (ref)'!$A$2:$A$79,$C2757)&gt;0,"SANTANDER",IF(COUNTIF('Códigos Itaú (ref)'!$A$2:$A$44,$C2757)&gt;0,"ITAU",IF(AND(TRIM(UPPER($I2757))="CONTRATUAL",ISNUMBER(SEARCH("INDIVIDUAL",SUBSTITUTE(UPPER($D2757)," ","")))),"PREMIUM FREE",""))))</f>
        <v/>
      </c>
    </row>
    <row r="2758">
      <c r="AC2758">
        <f>IF($C2758="","",IF(COUNTIF('Códigos Santander (ref)'!$A$2:$A$79,$C2758)&gt;0,"SANTANDER",IF(COUNTIF('Códigos Itaú (ref)'!$A$2:$A$44,$C2758)&gt;0,"ITAU",IF(AND(TRIM(UPPER($I2758))="CONTRATUAL",ISNUMBER(SEARCH("INDIVIDUAL",SUBSTITUTE(UPPER($D2758)," ","")))),"PREMIUM FREE",""))))</f>
        <v/>
      </c>
    </row>
    <row r="2759">
      <c r="AC2759">
        <f>IF($C2759="","",IF(COUNTIF('Códigos Santander (ref)'!$A$2:$A$79,$C2759)&gt;0,"SANTANDER",IF(COUNTIF('Códigos Itaú (ref)'!$A$2:$A$44,$C2759)&gt;0,"ITAU",IF(AND(TRIM(UPPER($I2759))="CONTRATUAL",ISNUMBER(SEARCH("INDIVIDUAL",SUBSTITUTE(UPPER($D2759)," ","")))),"PREMIUM FREE",""))))</f>
        <v/>
      </c>
    </row>
    <row r="2760">
      <c r="AC2760">
        <f>IF($C2760="","",IF(COUNTIF('Códigos Santander (ref)'!$A$2:$A$79,$C2760)&gt;0,"SANTANDER",IF(COUNTIF('Códigos Itaú (ref)'!$A$2:$A$44,$C2760)&gt;0,"ITAU",IF(AND(TRIM(UPPER($I2760))="CONTRATUAL",ISNUMBER(SEARCH("INDIVIDUAL",SUBSTITUTE(UPPER($D2760)," ","")))),"PREMIUM FREE",""))))</f>
        <v/>
      </c>
    </row>
    <row r="2761">
      <c r="AC2761">
        <f>IF($C2761="","",IF(COUNTIF('Códigos Santander (ref)'!$A$2:$A$79,$C2761)&gt;0,"SANTANDER",IF(COUNTIF('Códigos Itaú (ref)'!$A$2:$A$44,$C2761)&gt;0,"ITAU",IF(AND(TRIM(UPPER($I2761))="CONTRATUAL",ISNUMBER(SEARCH("INDIVIDUAL",SUBSTITUTE(UPPER($D2761)," ","")))),"PREMIUM FREE",""))))</f>
        <v/>
      </c>
    </row>
    <row r="2762">
      <c r="AC2762">
        <f>IF($C2762="","",IF(COUNTIF('Códigos Santander (ref)'!$A$2:$A$79,$C2762)&gt;0,"SANTANDER",IF(COUNTIF('Códigos Itaú (ref)'!$A$2:$A$44,$C2762)&gt;0,"ITAU",IF(AND(TRIM(UPPER($I2762))="CONTRATUAL",ISNUMBER(SEARCH("INDIVIDUAL",SUBSTITUTE(UPPER($D2762)," ","")))),"PREMIUM FREE",""))))</f>
        <v/>
      </c>
    </row>
    <row r="2763">
      <c r="AC2763">
        <f>IF($C2763="","",IF(COUNTIF('Códigos Santander (ref)'!$A$2:$A$79,$C2763)&gt;0,"SANTANDER",IF(COUNTIF('Códigos Itaú (ref)'!$A$2:$A$44,$C2763)&gt;0,"ITAU",IF(AND(TRIM(UPPER($I2763))="CONTRATUAL",ISNUMBER(SEARCH("INDIVIDUAL",SUBSTITUTE(UPPER($D2763)," ","")))),"PREMIUM FREE",""))))</f>
        <v/>
      </c>
    </row>
    <row r="2764">
      <c r="AC2764">
        <f>IF($C2764="","",IF(COUNTIF('Códigos Santander (ref)'!$A$2:$A$79,$C2764)&gt;0,"SANTANDER",IF(COUNTIF('Códigos Itaú (ref)'!$A$2:$A$44,$C2764)&gt;0,"ITAU",IF(AND(TRIM(UPPER($I2764))="CONTRATUAL",ISNUMBER(SEARCH("INDIVIDUAL",SUBSTITUTE(UPPER($D2764)," ","")))),"PREMIUM FREE",""))))</f>
        <v/>
      </c>
    </row>
    <row r="2765">
      <c r="AC2765">
        <f>IF($C2765="","",IF(COUNTIF('Códigos Santander (ref)'!$A$2:$A$79,$C2765)&gt;0,"SANTANDER",IF(COUNTIF('Códigos Itaú (ref)'!$A$2:$A$44,$C2765)&gt;0,"ITAU",IF(AND(TRIM(UPPER($I2765))="CONTRATUAL",ISNUMBER(SEARCH("INDIVIDUAL",SUBSTITUTE(UPPER($D2765)," ","")))),"PREMIUM FREE",""))))</f>
        <v/>
      </c>
    </row>
    <row r="2766">
      <c r="AC2766">
        <f>IF($C2766="","",IF(COUNTIF('Códigos Santander (ref)'!$A$2:$A$79,$C2766)&gt;0,"SANTANDER",IF(COUNTIF('Códigos Itaú (ref)'!$A$2:$A$44,$C2766)&gt;0,"ITAU",IF(AND(TRIM(UPPER($I2766))="CONTRATUAL",ISNUMBER(SEARCH("INDIVIDUAL",SUBSTITUTE(UPPER($D2766)," ","")))),"PREMIUM FREE",""))))</f>
        <v/>
      </c>
    </row>
    <row r="2767">
      <c r="AC2767">
        <f>IF($C2767="","",IF(COUNTIF('Códigos Santander (ref)'!$A$2:$A$79,$C2767)&gt;0,"SANTANDER",IF(COUNTIF('Códigos Itaú (ref)'!$A$2:$A$44,$C2767)&gt;0,"ITAU",IF(AND(TRIM(UPPER($I2767))="CONTRATUAL",ISNUMBER(SEARCH("INDIVIDUAL",SUBSTITUTE(UPPER($D2767)," ","")))),"PREMIUM FREE",""))))</f>
        <v/>
      </c>
    </row>
    <row r="2768">
      <c r="AC2768">
        <f>IF($C2768="","",IF(COUNTIF('Códigos Santander (ref)'!$A$2:$A$79,$C2768)&gt;0,"SANTANDER",IF(COUNTIF('Códigos Itaú (ref)'!$A$2:$A$44,$C2768)&gt;0,"ITAU",IF(AND(TRIM(UPPER($I2768))="CONTRATUAL",ISNUMBER(SEARCH("INDIVIDUAL",SUBSTITUTE(UPPER($D2768)," ","")))),"PREMIUM FREE",""))))</f>
        <v/>
      </c>
    </row>
    <row r="2769">
      <c r="AC2769">
        <f>IF($C2769="","",IF(COUNTIF('Códigos Santander (ref)'!$A$2:$A$79,$C2769)&gt;0,"SANTANDER",IF(COUNTIF('Códigos Itaú (ref)'!$A$2:$A$44,$C2769)&gt;0,"ITAU",IF(AND(TRIM(UPPER($I2769))="CONTRATUAL",ISNUMBER(SEARCH("INDIVIDUAL",SUBSTITUTE(UPPER($D2769)," ","")))),"PREMIUM FREE",""))))</f>
        <v/>
      </c>
    </row>
    <row r="2770">
      <c r="AC2770">
        <f>IF($C2770="","",IF(COUNTIF('Códigos Santander (ref)'!$A$2:$A$79,$C2770)&gt;0,"SANTANDER",IF(COUNTIF('Códigos Itaú (ref)'!$A$2:$A$44,$C2770)&gt;0,"ITAU",IF(AND(TRIM(UPPER($I2770))="CONTRATUAL",ISNUMBER(SEARCH("INDIVIDUAL",SUBSTITUTE(UPPER($D2770)," ","")))),"PREMIUM FREE",""))))</f>
        <v/>
      </c>
    </row>
    <row r="2771">
      <c r="AC2771">
        <f>IF($C2771="","",IF(COUNTIF('Códigos Santander (ref)'!$A$2:$A$79,$C2771)&gt;0,"SANTANDER",IF(COUNTIF('Códigos Itaú (ref)'!$A$2:$A$44,$C2771)&gt;0,"ITAU",IF(AND(TRIM(UPPER($I2771))="CONTRATUAL",ISNUMBER(SEARCH("INDIVIDUAL",SUBSTITUTE(UPPER($D2771)," ","")))),"PREMIUM FREE",""))))</f>
        <v/>
      </c>
    </row>
    <row r="2772">
      <c r="AC2772">
        <f>IF($C2772="","",IF(COUNTIF('Códigos Santander (ref)'!$A$2:$A$79,$C2772)&gt;0,"SANTANDER",IF(COUNTIF('Códigos Itaú (ref)'!$A$2:$A$44,$C2772)&gt;0,"ITAU",IF(AND(TRIM(UPPER($I2772))="CONTRATUAL",ISNUMBER(SEARCH("INDIVIDUAL",SUBSTITUTE(UPPER($D2772)," ","")))),"PREMIUM FREE",""))))</f>
        <v/>
      </c>
    </row>
    <row r="2773">
      <c r="AC2773">
        <f>IF($C2773="","",IF(COUNTIF('Códigos Santander (ref)'!$A$2:$A$79,$C2773)&gt;0,"SANTANDER",IF(COUNTIF('Códigos Itaú (ref)'!$A$2:$A$44,$C2773)&gt;0,"ITAU",IF(AND(TRIM(UPPER($I2773))="CONTRATUAL",ISNUMBER(SEARCH("INDIVIDUAL",SUBSTITUTE(UPPER($D2773)," ","")))),"PREMIUM FREE",""))))</f>
        <v/>
      </c>
    </row>
    <row r="2774">
      <c r="AC2774">
        <f>IF($C2774="","",IF(COUNTIF('Códigos Santander (ref)'!$A$2:$A$79,$C2774)&gt;0,"SANTANDER",IF(COUNTIF('Códigos Itaú (ref)'!$A$2:$A$44,$C2774)&gt;0,"ITAU",IF(AND(TRIM(UPPER($I2774))="CONTRATUAL",ISNUMBER(SEARCH("INDIVIDUAL",SUBSTITUTE(UPPER($D2774)," ","")))),"PREMIUM FREE",""))))</f>
        <v/>
      </c>
    </row>
    <row r="2775">
      <c r="AC2775">
        <f>IF($C2775="","",IF(COUNTIF('Códigos Santander (ref)'!$A$2:$A$79,$C2775)&gt;0,"SANTANDER",IF(COUNTIF('Códigos Itaú (ref)'!$A$2:$A$44,$C2775)&gt;0,"ITAU",IF(AND(TRIM(UPPER($I2775))="CONTRATUAL",ISNUMBER(SEARCH("INDIVIDUAL",SUBSTITUTE(UPPER($D2775)," ","")))),"PREMIUM FREE",""))))</f>
        <v/>
      </c>
    </row>
    <row r="2776">
      <c r="AC2776">
        <f>IF($C2776="","",IF(COUNTIF('Códigos Santander (ref)'!$A$2:$A$79,$C2776)&gt;0,"SANTANDER",IF(COUNTIF('Códigos Itaú (ref)'!$A$2:$A$44,$C2776)&gt;0,"ITAU",IF(AND(TRIM(UPPER($I2776))="CONTRATUAL",ISNUMBER(SEARCH("INDIVIDUAL",SUBSTITUTE(UPPER($D2776)," ","")))),"PREMIUM FREE",""))))</f>
        <v/>
      </c>
    </row>
    <row r="2777">
      <c r="AC2777">
        <f>IF($C2777="","",IF(COUNTIF('Códigos Santander (ref)'!$A$2:$A$79,$C2777)&gt;0,"SANTANDER",IF(COUNTIF('Códigos Itaú (ref)'!$A$2:$A$44,$C2777)&gt;0,"ITAU",IF(AND(TRIM(UPPER($I2777))="CONTRATUAL",ISNUMBER(SEARCH("INDIVIDUAL",SUBSTITUTE(UPPER($D2777)," ","")))),"PREMIUM FREE",""))))</f>
        <v/>
      </c>
    </row>
    <row r="2778">
      <c r="AC2778">
        <f>IF($C2778="","",IF(COUNTIF('Códigos Santander (ref)'!$A$2:$A$79,$C2778)&gt;0,"SANTANDER",IF(COUNTIF('Códigos Itaú (ref)'!$A$2:$A$44,$C2778)&gt;0,"ITAU",IF(AND(TRIM(UPPER($I2778))="CONTRATUAL",ISNUMBER(SEARCH("INDIVIDUAL",SUBSTITUTE(UPPER($D2778)," ","")))),"PREMIUM FREE",""))))</f>
        <v/>
      </c>
    </row>
    <row r="2779">
      <c r="AC2779">
        <f>IF($C2779="","",IF(COUNTIF('Códigos Santander (ref)'!$A$2:$A$79,$C2779)&gt;0,"SANTANDER",IF(COUNTIF('Códigos Itaú (ref)'!$A$2:$A$44,$C2779)&gt;0,"ITAU",IF(AND(TRIM(UPPER($I2779))="CONTRATUAL",ISNUMBER(SEARCH("INDIVIDUAL",SUBSTITUTE(UPPER($D2779)," ","")))),"PREMIUM FREE",""))))</f>
        <v/>
      </c>
    </row>
    <row r="2780">
      <c r="AC2780">
        <f>IF($C2780="","",IF(COUNTIF('Códigos Santander (ref)'!$A$2:$A$79,$C2780)&gt;0,"SANTANDER",IF(COUNTIF('Códigos Itaú (ref)'!$A$2:$A$44,$C2780)&gt;0,"ITAU",IF(AND(TRIM(UPPER($I2780))="CONTRATUAL",ISNUMBER(SEARCH("INDIVIDUAL",SUBSTITUTE(UPPER($D2780)," ","")))),"PREMIUM FREE",""))))</f>
        <v/>
      </c>
    </row>
    <row r="2781">
      <c r="AC2781">
        <f>IF($C2781="","",IF(COUNTIF('Códigos Santander (ref)'!$A$2:$A$79,$C2781)&gt;0,"SANTANDER",IF(COUNTIF('Códigos Itaú (ref)'!$A$2:$A$44,$C2781)&gt;0,"ITAU",IF(AND(TRIM(UPPER($I2781))="CONTRATUAL",ISNUMBER(SEARCH("INDIVIDUAL",SUBSTITUTE(UPPER($D2781)," ","")))),"PREMIUM FREE",""))))</f>
        <v/>
      </c>
    </row>
    <row r="2782">
      <c r="AC2782">
        <f>IF($C2782="","",IF(COUNTIF('Códigos Santander (ref)'!$A$2:$A$79,$C2782)&gt;0,"SANTANDER",IF(COUNTIF('Códigos Itaú (ref)'!$A$2:$A$44,$C2782)&gt;0,"ITAU",IF(AND(TRIM(UPPER($I2782))="CONTRATUAL",ISNUMBER(SEARCH("INDIVIDUAL",SUBSTITUTE(UPPER($D2782)," ","")))),"PREMIUM FREE",""))))</f>
        <v/>
      </c>
    </row>
    <row r="2783">
      <c r="AC2783">
        <f>IF($C2783="","",IF(COUNTIF('Códigos Santander (ref)'!$A$2:$A$79,$C2783)&gt;0,"SANTANDER",IF(COUNTIF('Códigos Itaú (ref)'!$A$2:$A$44,$C2783)&gt;0,"ITAU",IF(AND(TRIM(UPPER($I2783))="CONTRATUAL",ISNUMBER(SEARCH("INDIVIDUAL",SUBSTITUTE(UPPER($D2783)," ","")))),"PREMIUM FREE",""))))</f>
        <v/>
      </c>
    </row>
    <row r="2784">
      <c r="AC2784">
        <f>IF($C2784="","",IF(COUNTIF('Códigos Santander (ref)'!$A$2:$A$79,$C2784)&gt;0,"SANTANDER",IF(COUNTIF('Códigos Itaú (ref)'!$A$2:$A$44,$C2784)&gt;0,"ITAU",IF(AND(TRIM(UPPER($I2784))="CONTRATUAL",ISNUMBER(SEARCH("INDIVIDUAL",SUBSTITUTE(UPPER($D2784)," ","")))),"PREMIUM FREE",""))))</f>
        <v/>
      </c>
    </row>
    <row r="2785">
      <c r="AC2785">
        <f>IF($C2785="","",IF(COUNTIF('Códigos Santander (ref)'!$A$2:$A$79,$C2785)&gt;0,"SANTANDER",IF(COUNTIF('Códigos Itaú (ref)'!$A$2:$A$44,$C2785)&gt;0,"ITAU",IF(AND(TRIM(UPPER($I2785))="CONTRATUAL",ISNUMBER(SEARCH("INDIVIDUAL",SUBSTITUTE(UPPER($D2785)," ","")))),"PREMIUM FREE",""))))</f>
        <v/>
      </c>
    </row>
    <row r="2786">
      <c r="AC2786">
        <f>IF($C2786="","",IF(COUNTIF('Códigos Santander (ref)'!$A$2:$A$79,$C2786)&gt;0,"SANTANDER",IF(COUNTIF('Códigos Itaú (ref)'!$A$2:$A$44,$C2786)&gt;0,"ITAU",IF(AND(TRIM(UPPER($I2786))="CONTRATUAL",ISNUMBER(SEARCH("INDIVIDUAL",SUBSTITUTE(UPPER($D2786)," ","")))),"PREMIUM FREE",""))))</f>
        <v/>
      </c>
    </row>
    <row r="2787">
      <c r="AC2787">
        <f>IF($C2787="","",IF(COUNTIF('Códigos Santander (ref)'!$A$2:$A$79,$C2787)&gt;0,"SANTANDER",IF(COUNTIF('Códigos Itaú (ref)'!$A$2:$A$44,$C2787)&gt;0,"ITAU",IF(AND(TRIM(UPPER($I2787))="CONTRATUAL",ISNUMBER(SEARCH("INDIVIDUAL",SUBSTITUTE(UPPER($D2787)," ","")))),"PREMIUM FREE",""))))</f>
        <v/>
      </c>
    </row>
    <row r="2788">
      <c r="AC2788">
        <f>IF($C2788="","",IF(COUNTIF('Códigos Santander (ref)'!$A$2:$A$79,$C2788)&gt;0,"SANTANDER",IF(COUNTIF('Códigos Itaú (ref)'!$A$2:$A$44,$C2788)&gt;0,"ITAU",IF(AND(TRIM(UPPER($I2788))="CONTRATUAL",ISNUMBER(SEARCH("INDIVIDUAL",SUBSTITUTE(UPPER($D2788)," ","")))),"PREMIUM FREE",""))))</f>
        <v/>
      </c>
    </row>
    <row r="2789">
      <c r="AC2789">
        <f>IF($C2789="","",IF(COUNTIF('Códigos Santander (ref)'!$A$2:$A$79,$C2789)&gt;0,"SANTANDER",IF(COUNTIF('Códigos Itaú (ref)'!$A$2:$A$44,$C2789)&gt;0,"ITAU",IF(AND(TRIM(UPPER($I2789))="CONTRATUAL",ISNUMBER(SEARCH("INDIVIDUAL",SUBSTITUTE(UPPER($D2789)," ","")))),"PREMIUM FREE",""))))</f>
        <v/>
      </c>
    </row>
    <row r="2790">
      <c r="AC2790">
        <f>IF($C2790="","",IF(COUNTIF('Códigos Santander (ref)'!$A$2:$A$79,$C2790)&gt;0,"SANTANDER",IF(COUNTIF('Códigos Itaú (ref)'!$A$2:$A$44,$C2790)&gt;0,"ITAU",IF(AND(TRIM(UPPER($I2790))="CONTRATUAL",ISNUMBER(SEARCH("INDIVIDUAL",SUBSTITUTE(UPPER($D2790)," ","")))),"PREMIUM FREE",""))))</f>
        <v/>
      </c>
    </row>
    <row r="2791">
      <c r="AC2791">
        <f>IF($C2791="","",IF(COUNTIF('Códigos Santander (ref)'!$A$2:$A$79,$C2791)&gt;0,"SANTANDER",IF(COUNTIF('Códigos Itaú (ref)'!$A$2:$A$44,$C2791)&gt;0,"ITAU",IF(AND(TRIM(UPPER($I2791))="CONTRATUAL",ISNUMBER(SEARCH("INDIVIDUAL",SUBSTITUTE(UPPER($D2791)," ","")))),"PREMIUM FREE",""))))</f>
        <v/>
      </c>
    </row>
    <row r="2792">
      <c r="AC2792">
        <f>IF($C2792="","",IF(COUNTIF('Códigos Santander (ref)'!$A$2:$A$79,$C2792)&gt;0,"SANTANDER",IF(COUNTIF('Códigos Itaú (ref)'!$A$2:$A$44,$C2792)&gt;0,"ITAU",IF(AND(TRIM(UPPER($I2792))="CONTRATUAL",ISNUMBER(SEARCH("INDIVIDUAL",SUBSTITUTE(UPPER($D2792)," ","")))),"PREMIUM FREE",""))))</f>
        <v/>
      </c>
    </row>
    <row r="2793">
      <c r="AC2793">
        <f>IF($C2793="","",IF(COUNTIF('Códigos Santander (ref)'!$A$2:$A$79,$C2793)&gt;0,"SANTANDER",IF(COUNTIF('Códigos Itaú (ref)'!$A$2:$A$44,$C2793)&gt;0,"ITAU",IF(AND(TRIM(UPPER($I2793))="CONTRATUAL",ISNUMBER(SEARCH("INDIVIDUAL",SUBSTITUTE(UPPER($D2793)," ","")))),"PREMIUM FREE",""))))</f>
        <v/>
      </c>
    </row>
    <row r="2794">
      <c r="AC2794">
        <f>IF($C2794="","",IF(COUNTIF('Códigos Santander (ref)'!$A$2:$A$79,$C2794)&gt;0,"SANTANDER",IF(COUNTIF('Códigos Itaú (ref)'!$A$2:$A$44,$C2794)&gt;0,"ITAU",IF(AND(TRIM(UPPER($I2794))="CONTRATUAL",ISNUMBER(SEARCH("INDIVIDUAL",SUBSTITUTE(UPPER($D2794)," ","")))),"PREMIUM FREE",""))))</f>
        <v/>
      </c>
    </row>
    <row r="2795">
      <c r="AC2795">
        <f>IF($C2795="","",IF(COUNTIF('Códigos Santander (ref)'!$A$2:$A$79,$C2795)&gt;0,"SANTANDER",IF(COUNTIF('Códigos Itaú (ref)'!$A$2:$A$44,$C2795)&gt;0,"ITAU",IF(AND(TRIM(UPPER($I2795))="CONTRATUAL",ISNUMBER(SEARCH("INDIVIDUAL",SUBSTITUTE(UPPER($D2795)," ","")))),"PREMIUM FREE",""))))</f>
        <v/>
      </c>
    </row>
    <row r="2796">
      <c r="AC2796">
        <f>IF($C2796="","",IF(COUNTIF('Códigos Santander (ref)'!$A$2:$A$79,$C2796)&gt;0,"SANTANDER",IF(COUNTIF('Códigos Itaú (ref)'!$A$2:$A$44,$C2796)&gt;0,"ITAU",IF(AND(TRIM(UPPER($I2796))="CONTRATUAL",ISNUMBER(SEARCH("INDIVIDUAL",SUBSTITUTE(UPPER($D2796)," ","")))),"PREMIUM FREE",""))))</f>
        <v/>
      </c>
    </row>
    <row r="2797">
      <c r="AC2797">
        <f>IF($C2797="","",IF(COUNTIF('Códigos Santander (ref)'!$A$2:$A$79,$C2797)&gt;0,"SANTANDER",IF(COUNTIF('Códigos Itaú (ref)'!$A$2:$A$44,$C2797)&gt;0,"ITAU",IF(AND(TRIM(UPPER($I2797))="CONTRATUAL",ISNUMBER(SEARCH("INDIVIDUAL",SUBSTITUTE(UPPER($D2797)," ","")))),"PREMIUM FREE",""))))</f>
        <v/>
      </c>
    </row>
    <row r="2798">
      <c r="AC2798">
        <f>IF($C2798="","",IF(COUNTIF('Códigos Santander (ref)'!$A$2:$A$79,$C2798)&gt;0,"SANTANDER",IF(COUNTIF('Códigos Itaú (ref)'!$A$2:$A$44,$C2798)&gt;0,"ITAU",IF(AND(TRIM(UPPER($I2798))="CONTRATUAL",ISNUMBER(SEARCH("INDIVIDUAL",SUBSTITUTE(UPPER($D2798)," ","")))),"PREMIUM FREE",""))))</f>
        <v/>
      </c>
    </row>
    <row r="2799">
      <c r="AC2799">
        <f>IF($C2799="","",IF(COUNTIF('Códigos Santander (ref)'!$A$2:$A$79,$C2799)&gt;0,"SANTANDER",IF(COUNTIF('Códigos Itaú (ref)'!$A$2:$A$44,$C2799)&gt;0,"ITAU",IF(AND(TRIM(UPPER($I2799))="CONTRATUAL",ISNUMBER(SEARCH("INDIVIDUAL",SUBSTITUTE(UPPER($D2799)," ","")))),"PREMIUM FREE",""))))</f>
        <v/>
      </c>
    </row>
    <row r="2800">
      <c r="AC2800">
        <f>IF($C2800="","",IF(COUNTIF('Códigos Santander (ref)'!$A$2:$A$79,$C2800)&gt;0,"SANTANDER",IF(COUNTIF('Códigos Itaú (ref)'!$A$2:$A$44,$C2800)&gt;0,"ITAU",IF(AND(TRIM(UPPER($I2800))="CONTRATUAL",ISNUMBER(SEARCH("INDIVIDUAL",SUBSTITUTE(UPPER($D2800)," ","")))),"PREMIUM FREE",""))))</f>
        <v/>
      </c>
    </row>
    <row r="2801">
      <c r="AC2801">
        <f>IF($C2801="","",IF(COUNTIF('Códigos Santander (ref)'!$A$2:$A$79,$C2801)&gt;0,"SANTANDER",IF(COUNTIF('Códigos Itaú (ref)'!$A$2:$A$44,$C2801)&gt;0,"ITAU",IF(AND(TRIM(UPPER($I2801))="CONTRATUAL",ISNUMBER(SEARCH("INDIVIDUAL",SUBSTITUTE(UPPER($D2801)," ","")))),"PREMIUM FREE",""))))</f>
        <v/>
      </c>
    </row>
    <row r="2802">
      <c r="AC2802">
        <f>IF($C2802="","",IF(COUNTIF('Códigos Santander (ref)'!$A$2:$A$79,$C2802)&gt;0,"SANTANDER",IF(COUNTIF('Códigos Itaú (ref)'!$A$2:$A$44,$C2802)&gt;0,"ITAU",IF(AND(TRIM(UPPER($I2802))="CONTRATUAL",ISNUMBER(SEARCH("INDIVIDUAL",SUBSTITUTE(UPPER($D2802)," ","")))),"PREMIUM FREE",""))))</f>
        <v/>
      </c>
    </row>
    <row r="2803">
      <c r="AC2803">
        <f>IF($C2803="","",IF(COUNTIF('Códigos Santander (ref)'!$A$2:$A$79,$C2803)&gt;0,"SANTANDER",IF(COUNTIF('Códigos Itaú (ref)'!$A$2:$A$44,$C2803)&gt;0,"ITAU",IF(AND(TRIM(UPPER($I2803))="CONTRATUAL",ISNUMBER(SEARCH("INDIVIDUAL",SUBSTITUTE(UPPER($D2803)," ","")))),"PREMIUM FREE",""))))</f>
        <v/>
      </c>
    </row>
    <row r="2804">
      <c r="AC2804">
        <f>IF($C2804="","",IF(COUNTIF('Códigos Santander (ref)'!$A$2:$A$79,$C2804)&gt;0,"SANTANDER",IF(COUNTIF('Códigos Itaú (ref)'!$A$2:$A$44,$C2804)&gt;0,"ITAU",IF(AND(TRIM(UPPER($I2804))="CONTRATUAL",ISNUMBER(SEARCH("INDIVIDUAL",SUBSTITUTE(UPPER($D2804)," ","")))),"PREMIUM FREE",""))))</f>
        <v/>
      </c>
    </row>
    <row r="2805">
      <c r="AC2805">
        <f>IF($C2805="","",IF(COUNTIF('Códigos Santander (ref)'!$A$2:$A$79,$C2805)&gt;0,"SANTANDER",IF(COUNTIF('Códigos Itaú (ref)'!$A$2:$A$44,$C2805)&gt;0,"ITAU",IF(AND(TRIM(UPPER($I2805))="CONTRATUAL",ISNUMBER(SEARCH("INDIVIDUAL",SUBSTITUTE(UPPER($D2805)," ","")))),"PREMIUM FREE",""))))</f>
        <v/>
      </c>
    </row>
    <row r="2806">
      <c r="AC2806">
        <f>IF($C2806="","",IF(COUNTIF('Códigos Santander (ref)'!$A$2:$A$79,$C2806)&gt;0,"SANTANDER",IF(COUNTIF('Códigos Itaú (ref)'!$A$2:$A$44,$C2806)&gt;0,"ITAU",IF(AND(TRIM(UPPER($I2806))="CONTRATUAL",ISNUMBER(SEARCH("INDIVIDUAL",SUBSTITUTE(UPPER($D2806)," ","")))),"PREMIUM FREE",""))))</f>
        <v/>
      </c>
    </row>
    <row r="2807">
      <c r="AC2807">
        <f>IF($C2807="","",IF(COUNTIF('Códigos Santander (ref)'!$A$2:$A$79,$C2807)&gt;0,"SANTANDER",IF(COUNTIF('Códigos Itaú (ref)'!$A$2:$A$44,$C2807)&gt;0,"ITAU",IF(AND(TRIM(UPPER($I2807))="CONTRATUAL",ISNUMBER(SEARCH("INDIVIDUAL",SUBSTITUTE(UPPER($D2807)," ","")))),"PREMIUM FREE",""))))</f>
        <v/>
      </c>
    </row>
    <row r="2808">
      <c r="AC2808">
        <f>IF($C2808="","",IF(COUNTIF('Códigos Santander (ref)'!$A$2:$A$79,$C2808)&gt;0,"SANTANDER",IF(COUNTIF('Códigos Itaú (ref)'!$A$2:$A$44,$C2808)&gt;0,"ITAU",IF(AND(TRIM(UPPER($I2808))="CONTRATUAL",ISNUMBER(SEARCH("INDIVIDUAL",SUBSTITUTE(UPPER($D2808)," ","")))),"PREMIUM FREE",""))))</f>
        <v/>
      </c>
    </row>
    <row r="2809">
      <c r="AC2809">
        <f>IF($C2809="","",IF(COUNTIF('Códigos Santander (ref)'!$A$2:$A$79,$C2809)&gt;0,"SANTANDER",IF(COUNTIF('Códigos Itaú (ref)'!$A$2:$A$44,$C2809)&gt;0,"ITAU",IF(AND(TRIM(UPPER($I2809))="CONTRATUAL",ISNUMBER(SEARCH("INDIVIDUAL",SUBSTITUTE(UPPER($D2809)," ","")))),"PREMIUM FREE",""))))</f>
        <v/>
      </c>
    </row>
    <row r="2810">
      <c r="AC2810">
        <f>IF($C2810="","",IF(COUNTIF('Códigos Santander (ref)'!$A$2:$A$79,$C2810)&gt;0,"SANTANDER",IF(COUNTIF('Códigos Itaú (ref)'!$A$2:$A$44,$C2810)&gt;0,"ITAU",IF(AND(TRIM(UPPER($I2810))="CONTRATUAL",ISNUMBER(SEARCH("INDIVIDUAL",SUBSTITUTE(UPPER($D2810)," ","")))),"PREMIUM FREE",""))))</f>
        <v/>
      </c>
    </row>
    <row r="2811">
      <c r="AC2811">
        <f>IF($C2811="","",IF(COUNTIF('Códigos Santander (ref)'!$A$2:$A$79,$C2811)&gt;0,"SANTANDER",IF(COUNTIF('Códigos Itaú (ref)'!$A$2:$A$44,$C2811)&gt;0,"ITAU",IF(AND(TRIM(UPPER($I2811))="CONTRATUAL",ISNUMBER(SEARCH("INDIVIDUAL",SUBSTITUTE(UPPER($D2811)," ","")))),"PREMIUM FREE",""))))</f>
        <v/>
      </c>
    </row>
    <row r="2812">
      <c r="AC2812">
        <f>IF($C2812="","",IF(COUNTIF('Códigos Santander (ref)'!$A$2:$A$79,$C2812)&gt;0,"SANTANDER",IF(COUNTIF('Códigos Itaú (ref)'!$A$2:$A$44,$C2812)&gt;0,"ITAU",IF(AND(TRIM(UPPER($I2812))="CONTRATUAL",ISNUMBER(SEARCH("INDIVIDUAL",SUBSTITUTE(UPPER($D2812)," ","")))),"PREMIUM FREE",""))))</f>
        <v/>
      </c>
    </row>
    <row r="2813">
      <c r="AC2813">
        <f>IF($C2813="","",IF(COUNTIF('Códigos Santander (ref)'!$A$2:$A$79,$C2813)&gt;0,"SANTANDER",IF(COUNTIF('Códigos Itaú (ref)'!$A$2:$A$44,$C2813)&gt;0,"ITAU",IF(AND(TRIM(UPPER($I2813))="CONTRATUAL",ISNUMBER(SEARCH("INDIVIDUAL",SUBSTITUTE(UPPER($D2813)," ","")))),"PREMIUM FREE",""))))</f>
        <v/>
      </c>
    </row>
    <row r="2814">
      <c r="AC2814">
        <f>IF($C2814="","",IF(COUNTIF('Códigos Santander (ref)'!$A$2:$A$79,$C2814)&gt;0,"SANTANDER",IF(COUNTIF('Códigos Itaú (ref)'!$A$2:$A$44,$C2814)&gt;0,"ITAU",IF(AND(TRIM(UPPER($I2814))="CONTRATUAL",ISNUMBER(SEARCH("INDIVIDUAL",SUBSTITUTE(UPPER($D2814)," ","")))),"PREMIUM FREE",""))))</f>
        <v/>
      </c>
    </row>
    <row r="2815">
      <c r="AC2815">
        <f>IF($C2815="","",IF(COUNTIF('Códigos Santander (ref)'!$A$2:$A$79,$C2815)&gt;0,"SANTANDER",IF(COUNTIF('Códigos Itaú (ref)'!$A$2:$A$44,$C2815)&gt;0,"ITAU",IF(AND(TRIM(UPPER($I2815))="CONTRATUAL",ISNUMBER(SEARCH("INDIVIDUAL",SUBSTITUTE(UPPER($D2815)," ","")))),"PREMIUM FREE",""))))</f>
        <v/>
      </c>
    </row>
    <row r="2816">
      <c r="AC2816">
        <f>IF($C2816="","",IF(COUNTIF('Códigos Santander (ref)'!$A$2:$A$79,$C2816)&gt;0,"SANTANDER",IF(COUNTIF('Códigos Itaú (ref)'!$A$2:$A$44,$C2816)&gt;0,"ITAU",IF(AND(TRIM(UPPER($I2816))="CONTRATUAL",ISNUMBER(SEARCH("INDIVIDUAL",SUBSTITUTE(UPPER($D2816)," ","")))),"PREMIUM FREE",""))))</f>
        <v/>
      </c>
    </row>
    <row r="2817">
      <c r="AC2817">
        <f>IF($C2817="","",IF(COUNTIF('Códigos Santander (ref)'!$A$2:$A$79,$C2817)&gt;0,"SANTANDER",IF(COUNTIF('Códigos Itaú (ref)'!$A$2:$A$44,$C2817)&gt;0,"ITAU",IF(AND(TRIM(UPPER($I2817))="CONTRATUAL",ISNUMBER(SEARCH("INDIVIDUAL",SUBSTITUTE(UPPER($D2817)," ","")))),"PREMIUM FREE",""))))</f>
        <v/>
      </c>
    </row>
    <row r="2818">
      <c r="AC2818">
        <f>IF($C2818="","",IF(COUNTIF('Códigos Santander (ref)'!$A$2:$A$79,$C2818)&gt;0,"SANTANDER",IF(COUNTIF('Códigos Itaú (ref)'!$A$2:$A$44,$C2818)&gt;0,"ITAU",IF(AND(TRIM(UPPER($I2818))="CONTRATUAL",ISNUMBER(SEARCH("INDIVIDUAL",SUBSTITUTE(UPPER($D2818)," ","")))),"PREMIUM FREE",""))))</f>
        <v/>
      </c>
    </row>
    <row r="2819">
      <c r="AC2819">
        <f>IF($C2819="","",IF(COUNTIF('Códigos Santander (ref)'!$A$2:$A$79,$C2819)&gt;0,"SANTANDER",IF(COUNTIF('Códigos Itaú (ref)'!$A$2:$A$44,$C2819)&gt;0,"ITAU",IF(AND(TRIM(UPPER($I2819))="CONTRATUAL",ISNUMBER(SEARCH("INDIVIDUAL",SUBSTITUTE(UPPER($D2819)," ","")))),"PREMIUM FREE",""))))</f>
        <v/>
      </c>
    </row>
    <row r="2820">
      <c r="AC2820">
        <f>IF($C2820="","",IF(COUNTIF('Códigos Santander (ref)'!$A$2:$A$79,$C2820)&gt;0,"SANTANDER",IF(COUNTIF('Códigos Itaú (ref)'!$A$2:$A$44,$C2820)&gt;0,"ITAU",IF(AND(TRIM(UPPER($I2820))="CONTRATUAL",ISNUMBER(SEARCH("INDIVIDUAL",SUBSTITUTE(UPPER($D2820)," ","")))),"PREMIUM FREE",""))))</f>
        <v/>
      </c>
    </row>
    <row r="2821">
      <c r="AC2821">
        <f>IF($C2821="","",IF(COUNTIF('Códigos Santander (ref)'!$A$2:$A$79,$C2821)&gt;0,"SANTANDER",IF(COUNTIF('Códigos Itaú (ref)'!$A$2:$A$44,$C2821)&gt;0,"ITAU",IF(AND(TRIM(UPPER($I2821))="CONTRATUAL",ISNUMBER(SEARCH("INDIVIDUAL",SUBSTITUTE(UPPER($D2821)," ","")))),"PREMIUM FREE",""))))</f>
        <v/>
      </c>
    </row>
    <row r="2822">
      <c r="AC2822">
        <f>IF($C2822="","",IF(COUNTIF('Códigos Santander (ref)'!$A$2:$A$79,$C2822)&gt;0,"SANTANDER",IF(COUNTIF('Códigos Itaú (ref)'!$A$2:$A$44,$C2822)&gt;0,"ITAU",IF(AND(TRIM(UPPER($I2822))="CONTRATUAL",ISNUMBER(SEARCH("INDIVIDUAL",SUBSTITUTE(UPPER($D2822)," ","")))),"PREMIUM FREE",""))))</f>
        <v/>
      </c>
    </row>
    <row r="2823">
      <c r="AC2823">
        <f>IF($C2823="","",IF(COUNTIF('Códigos Santander (ref)'!$A$2:$A$79,$C2823)&gt;0,"SANTANDER",IF(COUNTIF('Códigos Itaú (ref)'!$A$2:$A$44,$C2823)&gt;0,"ITAU",IF(AND(TRIM(UPPER($I2823))="CONTRATUAL",ISNUMBER(SEARCH("INDIVIDUAL",SUBSTITUTE(UPPER($D2823)," ","")))),"PREMIUM FREE",""))))</f>
        <v/>
      </c>
    </row>
    <row r="2824">
      <c r="AC2824">
        <f>IF($C2824="","",IF(COUNTIF('Códigos Santander (ref)'!$A$2:$A$79,$C2824)&gt;0,"SANTANDER",IF(COUNTIF('Códigos Itaú (ref)'!$A$2:$A$44,$C2824)&gt;0,"ITAU",IF(AND(TRIM(UPPER($I2824))="CONTRATUAL",ISNUMBER(SEARCH("INDIVIDUAL",SUBSTITUTE(UPPER($D2824)," ","")))),"PREMIUM FREE",""))))</f>
        <v/>
      </c>
    </row>
    <row r="2825">
      <c r="AC2825">
        <f>IF($C2825="","",IF(COUNTIF('Códigos Santander (ref)'!$A$2:$A$79,$C2825)&gt;0,"SANTANDER",IF(COUNTIF('Códigos Itaú (ref)'!$A$2:$A$44,$C2825)&gt;0,"ITAU",IF(AND(TRIM(UPPER($I2825))="CONTRATUAL",ISNUMBER(SEARCH("INDIVIDUAL",SUBSTITUTE(UPPER($D2825)," ","")))),"PREMIUM FREE",""))))</f>
        <v/>
      </c>
    </row>
    <row r="2826">
      <c r="AC2826">
        <f>IF($C2826="","",IF(COUNTIF('Códigos Santander (ref)'!$A$2:$A$79,$C2826)&gt;0,"SANTANDER",IF(COUNTIF('Códigos Itaú (ref)'!$A$2:$A$44,$C2826)&gt;0,"ITAU",IF(AND(TRIM(UPPER($I2826))="CONTRATUAL",ISNUMBER(SEARCH("INDIVIDUAL",SUBSTITUTE(UPPER($D2826)," ","")))),"PREMIUM FREE",""))))</f>
        <v/>
      </c>
    </row>
    <row r="2827">
      <c r="AC2827">
        <f>IF($C2827="","",IF(COUNTIF('Códigos Santander (ref)'!$A$2:$A$79,$C2827)&gt;0,"SANTANDER",IF(COUNTIF('Códigos Itaú (ref)'!$A$2:$A$44,$C2827)&gt;0,"ITAU",IF(AND(TRIM(UPPER($I2827))="CONTRATUAL",ISNUMBER(SEARCH("INDIVIDUAL",SUBSTITUTE(UPPER($D2827)," ","")))),"PREMIUM FREE",""))))</f>
        <v/>
      </c>
    </row>
    <row r="2828">
      <c r="AC2828">
        <f>IF($C2828="","",IF(COUNTIF('Códigos Santander (ref)'!$A$2:$A$79,$C2828)&gt;0,"SANTANDER",IF(COUNTIF('Códigos Itaú (ref)'!$A$2:$A$44,$C2828)&gt;0,"ITAU",IF(AND(TRIM(UPPER($I2828))="CONTRATUAL",ISNUMBER(SEARCH("INDIVIDUAL",SUBSTITUTE(UPPER($D2828)," ","")))),"PREMIUM FREE",""))))</f>
        <v/>
      </c>
    </row>
    <row r="2829">
      <c r="AC2829">
        <f>IF($C2829="","",IF(COUNTIF('Códigos Santander (ref)'!$A$2:$A$79,$C2829)&gt;0,"SANTANDER",IF(COUNTIF('Códigos Itaú (ref)'!$A$2:$A$44,$C2829)&gt;0,"ITAU",IF(AND(TRIM(UPPER($I2829))="CONTRATUAL",ISNUMBER(SEARCH("INDIVIDUAL",SUBSTITUTE(UPPER($D2829)," ","")))),"PREMIUM FREE",""))))</f>
        <v/>
      </c>
    </row>
    <row r="2830">
      <c r="AC2830">
        <f>IF($C2830="","",IF(COUNTIF('Códigos Santander (ref)'!$A$2:$A$79,$C2830)&gt;0,"SANTANDER",IF(COUNTIF('Códigos Itaú (ref)'!$A$2:$A$44,$C2830)&gt;0,"ITAU",IF(AND(TRIM(UPPER($I2830))="CONTRATUAL",ISNUMBER(SEARCH("INDIVIDUAL",SUBSTITUTE(UPPER($D2830)," ","")))),"PREMIUM FREE",""))))</f>
        <v/>
      </c>
    </row>
    <row r="2831">
      <c r="AC2831">
        <f>IF($C2831="","",IF(COUNTIF('Códigos Santander (ref)'!$A$2:$A$79,$C2831)&gt;0,"SANTANDER",IF(COUNTIF('Códigos Itaú (ref)'!$A$2:$A$44,$C2831)&gt;0,"ITAU",IF(AND(TRIM(UPPER($I2831))="CONTRATUAL",ISNUMBER(SEARCH("INDIVIDUAL",SUBSTITUTE(UPPER($D2831)," ","")))),"PREMIUM FREE",""))))</f>
        <v/>
      </c>
    </row>
    <row r="2832">
      <c r="AC2832">
        <f>IF($C2832="","",IF(COUNTIF('Códigos Santander (ref)'!$A$2:$A$79,$C2832)&gt;0,"SANTANDER",IF(COUNTIF('Códigos Itaú (ref)'!$A$2:$A$44,$C2832)&gt;0,"ITAU",IF(AND(TRIM(UPPER($I2832))="CONTRATUAL",ISNUMBER(SEARCH("INDIVIDUAL",SUBSTITUTE(UPPER($D2832)," ","")))),"PREMIUM FREE",""))))</f>
        <v/>
      </c>
    </row>
    <row r="2833">
      <c r="AC2833">
        <f>IF($C2833="","",IF(COUNTIF('Códigos Santander (ref)'!$A$2:$A$79,$C2833)&gt;0,"SANTANDER",IF(COUNTIF('Códigos Itaú (ref)'!$A$2:$A$44,$C2833)&gt;0,"ITAU",IF(AND(TRIM(UPPER($I2833))="CONTRATUAL",ISNUMBER(SEARCH("INDIVIDUAL",SUBSTITUTE(UPPER($D2833)," ","")))),"PREMIUM FREE",""))))</f>
        <v/>
      </c>
    </row>
    <row r="2834">
      <c r="AC2834">
        <f>IF($C2834="","",IF(COUNTIF('Códigos Santander (ref)'!$A$2:$A$79,$C2834)&gt;0,"SANTANDER",IF(COUNTIF('Códigos Itaú (ref)'!$A$2:$A$44,$C2834)&gt;0,"ITAU",IF(AND(TRIM(UPPER($I2834))="CONTRATUAL",ISNUMBER(SEARCH("INDIVIDUAL",SUBSTITUTE(UPPER($D2834)," ","")))),"PREMIUM FREE",""))))</f>
        <v/>
      </c>
    </row>
    <row r="2835">
      <c r="AC2835">
        <f>IF($C2835="","",IF(COUNTIF('Códigos Santander (ref)'!$A$2:$A$79,$C2835)&gt;0,"SANTANDER",IF(COUNTIF('Códigos Itaú (ref)'!$A$2:$A$44,$C2835)&gt;0,"ITAU",IF(AND(TRIM(UPPER($I2835))="CONTRATUAL",ISNUMBER(SEARCH("INDIVIDUAL",SUBSTITUTE(UPPER($D2835)," ","")))),"PREMIUM FREE",""))))</f>
        <v/>
      </c>
    </row>
    <row r="2836">
      <c r="AC2836">
        <f>IF($C2836="","",IF(COUNTIF('Códigos Santander (ref)'!$A$2:$A$79,$C2836)&gt;0,"SANTANDER",IF(COUNTIF('Códigos Itaú (ref)'!$A$2:$A$44,$C2836)&gt;0,"ITAU",IF(AND(TRIM(UPPER($I2836))="CONTRATUAL",ISNUMBER(SEARCH("INDIVIDUAL",SUBSTITUTE(UPPER($D2836)," ","")))),"PREMIUM FREE",""))))</f>
        <v/>
      </c>
    </row>
    <row r="2837">
      <c r="AC2837">
        <f>IF($C2837="","",IF(COUNTIF('Códigos Santander (ref)'!$A$2:$A$79,$C2837)&gt;0,"SANTANDER",IF(COUNTIF('Códigos Itaú (ref)'!$A$2:$A$44,$C2837)&gt;0,"ITAU",IF(AND(TRIM(UPPER($I2837))="CONTRATUAL",ISNUMBER(SEARCH("INDIVIDUAL",SUBSTITUTE(UPPER($D2837)," ","")))),"PREMIUM FREE",""))))</f>
        <v/>
      </c>
    </row>
    <row r="2838">
      <c r="AC2838">
        <f>IF($C2838="","",IF(COUNTIF('Códigos Santander (ref)'!$A$2:$A$79,$C2838)&gt;0,"SANTANDER",IF(COUNTIF('Códigos Itaú (ref)'!$A$2:$A$44,$C2838)&gt;0,"ITAU",IF(AND(TRIM(UPPER($I2838))="CONTRATUAL",ISNUMBER(SEARCH("INDIVIDUAL",SUBSTITUTE(UPPER($D2838)," ","")))),"PREMIUM FREE",""))))</f>
        <v/>
      </c>
    </row>
    <row r="2839">
      <c r="AC2839">
        <f>IF($C2839="","",IF(COUNTIF('Códigos Santander (ref)'!$A$2:$A$79,$C2839)&gt;0,"SANTANDER",IF(COUNTIF('Códigos Itaú (ref)'!$A$2:$A$44,$C2839)&gt;0,"ITAU",IF(AND(TRIM(UPPER($I2839))="CONTRATUAL",ISNUMBER(SEARCH("INDIVIDUAL",SUBSTITUTE(UPPER($D2839)," ","")))),"PREMIUM FREE",""))))</f>
        <v/>
      </c>
    </row>
    <row r="2840">
      <c r="AC2840">
        <f>IF($C2840="","",IF(COUNTIF('Códigos Santander (ref)'!$A$2:$A$79,$C2840)&gt;0,"SANTANDER",IF(COUNTIF('Códigos Itaú (ref)'!$A$2:$A$44,$C2840)&gt;0,"ITAU",IF(AND(TRIM(UPPER($I2840))="CONTRATUAL",ISNUMBER(SEARCH("INDIVIDUAL",SUBSTITUTE(UPPER($D2840)," ","")))),"PREMIUM FREE",""))))</f>
        <v/>
      </c>
    </row>
    <row r="2841">
      <c r="AC2841">
        <f>IF($C2841="","",IF(COUNTIF('Códigos Santander (ref)'!$A$2:$A$79,$C2841)&gt;0,"SANTANDER",IF(COUNTIF('Códigos Itaú (ref)'!$A$2:$A$44,$C2841)&gt;0,"ITAU",IF(AND(TRIM(UPPER($I2841))="CONTRATUAL",ISNUMBER(SEARCH("INDIVIDUAL",SUBSTITUTE(UPPER($D2841)," ","")))),"PREMIUM FREE",""))))</f>
        <v/>
      </c>
    </row>
    <row r="2842">
      <c r="AC2842">
        <f>IF($C2842="","",IF(COUNTIF('Códigos Santander (ref)'!$A$2:$A$79,$C2842)&gt;0,"SANTANDER",IF(COUNTIF('Códigos Itaú (ref)'!$A$2:$A$44,$C2842)&gt;0,"ITAU",IF(AND(TRIM(UPPER($I2842))="CONTRATUAL",ISNUMBER(SEARCH("INDIVIDUAL",SUBSTITUTE(UPPER($D2842)," ","")))),"PREMIUM FREE",""))))</f>
        <v/>
      </c>
    </row>
    <row r="2843">
      <c r="AC2843">
        <f>IF($C2843="","",IF(COUNTIF('Códigos Santander (ref)'!$A$2:$A$79,$C2843)&gt;0,"SANTANDER",IF(COUNTIF('Códigos Itaú (ref)'!$A$2:$A$44,$C2843)&gt;0,"ITAU",IF(AND(TRIM(UPPER($I2843))="CONTRATUAL",ISNUMBER(SEARCH("INDIVIDUAL",SUBSTITUTE(UPPER($D2843)," ","")))),"PREMIUM FREE",""))))</f>
        <v/>
      </c>
    </row>
    <row r="2844">
      <c r="AC2844">
        <f>IF($C2844="","",IF(COUNTIF('Códigos Santander (ref)'!$A$2:$A$79,$C2844)&gt;0,"SANTANDER",IF(COUNTIF('Códigos Itaú (ref)'!$A$2:$A$44,$C2844)&gt;0,"ITAU",IF(AND(TRIM(UPPER($I2844))="CONTRATUAL",ISNUMBER(SEARCH("INDIVIDUAL",SUBSTITUTE(UPPER($D2844)," ","")))),"PREMIUM FREE",""))))</f>
        <v/>
      </c>
    </row>
    <row r="2845">
      <c r="AC2845">
        <f>IF($C2845="","",IF(COUNTIF('Códigos Santander (ref)'!$A$2:$A$79,$C2845)&gt;0,"SANTANDER",IF(COUNTIF('Códigos Itaú (ref)'!$A$2:$A$44,$C2845)&gt;0,"ITAU",IF(AND(TRIM(UPPER($I2845))="CONTRATUAL",ISNUMBER(SEARCH("INDIVIDUAL",SUBSTITUTE(UPPER($D2845)," ","")))),"PREMIUM FREE",""))))</f>
        <v/>
      </c>
    </row>
    <row r="2846">
      <c r="AC2846">
        <f>IF($C2846="","",IF(COUNTIF('Códigos Santander (ref)'!$A$2:$A$79,$C2846)&gt;0,"SANTANDER",IF(COUNTIF('Códigos Itaú (ref)'!$A$2:$A$44,$C2846)&gt;0,"ITAU",IF(AND(TRIM(UPPER($I2846))="CONTRATUAL",ISNUMBER(SEARCH("INDIVIDUAL",SUBSTITUTE(UPPER($D2846)," ","")))),"PREMIUM FREE",""))))</f>
        <v/>
      </c>
    </row>
    <row r="2847">
      <c r="AC2847">
        <f>IF($C2847="","",IF(COUNTIF('Códigos Santander (ref)'!$A$2:$A$79,$C2847)&gt;0,"SANTANDER",IF(COUNTIF('Códigos Itaú (ref)'!$A$2:$A$44,$C2847)&gt;0,"ITAU",IF(AND(TRIM(UPPER($I2847))="CONTRATUAL",ISNUMBER(SEARCH("INDIVIDUAL",SUBSTITUTE(UPPER($D2847)," ","")))),"PREMIUM FREE",""))))</f>
        <v/>
      </c>
    </row>
    <row r="2848">
      <c r="AC2848">
        <f>IF($C2848="","",IF(COUNTIF('Códigos Santander (ref)'!$A$2:$A$79,$C2848)&gt;0,"SANTANDER",IF(COUNTIF('Códigos Itaú (ref)'!$A$2:$A$44,$C2848)&gt;0,"ITAU",IF(AND(TRIM(UPPER($I2848))="CONTRATUAL",ISNUMBER(SEARCH("INDIVIDUAL",SUBSTITUTE(UPPER($D2848)," ","")))),"PREMIUM FREE",""))))</f>
        <v/>
      </c>
    </row>
    <row r="2849">
      <c r="AC2849">
        <f>IF($C2849="","",IF(COUNTIF('Códigos Santander (ref)'!$A$2:$A$79,$C2849)&gt;0,"SANTANDER",IF(COUNTIF('Códigos Itaú (ref)'!$A$2:$A$44,$C2849)&gt;0,"ITAU",IF(AND(TRIM(UPPER($I2849))="CONTRATUAL",ISNUMBER(SEARCH("INDIVIDUAL",SUBSTITUTE(UPPER($D2849)," ","")))),"PREMIUM FREE",""))))</f>
        <v/>
      </c>
    </row>
    <row r="2850">
      <c r="AC2850">
        <f>IF($C2850="","",IF(COUNTIF('Códigos Santander (ref)'!$A$2:$A$79,$C2850)&gt;0,"SANTANDER",IF(COUNTIF('Códigos Itaú (ref)'!$A$2:$A$44,$C2850)&gt;0,"ITAU",IF(AND(TRIM(UPPER($I2850))="CONTRATUAL",ISNUMBER(SEARCH("INDIVIDUAL",SUBSTITUTE(UPPER($D2850)," ","")))),"PREMIUM FREE",""))))</f>
        <v/>
      </c>
    </row>
    <row r="2851">
      <c r="AC2851">
        <f>IF($C2851="","",IF(COUNTIF('Códigos Santander (ref)'!$A$2:$A$79,$C2851)&gt;0,"SANTANDER",IF(COUNTIF('Códigos Itaú (ref)'!$A$2:$A$44,$C2851)&gt;0,"ITAU",IF(AND(TRIM(UPPER($I2851))="CONTRATUAL",ISNUMBER(SEARCH("INDIVIDUAL",SUBSTITUTE(UPPER($D2851)," ","")))),"PREMIUM FREE",""))))</f>
        <v/>
      </c>
    </row>
    <row r="2852">
      <c r="AC2852">
        <f>IF($C2852="","",IF(COUNTIF('Códigos Santander (ref)'!$A$2:$A$79,$C2852)&gt;0,"SANTANDER",IF(COUNTIF('Códigos Itaú (ref)'!$A$2:$A$44,$C2852)&gt;0,"ITAU",IF(AND(TRIM(UPPER($I2852))="CONTRATUAL",ISNUMBER(SEARCH("INDIVIDUAL",SUBSTITUTE(UPPER($D2852)," ","")))),"PREMIUM FREE",""))))</f>
        <v/>
      </c>
    </row>
    <row r="2853">
      <c r="AC2853">
        <f>IF($C2853="","",IF(COUNTIF('Códigos Santander (ref)'!$A$2:$A$79,$C2853)&gt;0,"SANTANDER",IF(COUNTIF('Códigos Itaú (ref)'!$A$2:$A$44,$C2853)&gt;0,"ITAU",IF(AND(TRIM(UPPER($I2853))="CONTRATUAL",ISNUMBER(SEARCH("INDIVIDUAL",SUBSTITUTE(UPPER($D2853)," ","")))),"PREMIUM FREE",""))))</f>
        <v/>
      </c>
    </row>
    <row r="2854">
      <c r="AC2854">
        <f>IF($C2854="","",IF(COUNTIF('Códigos Santander (ref)'!$A$2:$A$79,$C2854)&gt;0,"SANTANDER",IF(COUNTIF('Códigos Itaú (ref)'!$A$2:$A$44,$C2854)&gt;0,"ITAU",IF(AND(TRIM(UPPER($I2854))="CONTRATUAL",ISNUMBER(SEARCH("INDIVIDUAL",SUBSTITUTE(UPPER($D2854)," ","")))),"PREMIUM FREE",""))))</f>
        <v/>
      </c>
    </row>
    <row r="2855">
      <c r="AC2855">
        <f>IF($C2855="","",IF(COUNTIF('Códigos Santander (ref)'!$A$2:$A$79,$C2855)&gt;0,"SANTANDER",IF(COUNTIF('Códigos Itaú (ref)'!$A$2:$A$44,$C2855)&gt;0,"ITAU",IF(AND(TRIM(UPPER($I2855))="CONTRATUAL",ISNUMBER(SEARCH("INDIVIDUAL",SUBSTITUTE(UPPER($D2855)," ","")))),"PREMIUM FREE",""))))</f>
        <v/>
      </c>
    </row>
    <row r="2856">
      <c r="AC2856">
        <f>IF($C2856="","",IF(COUNTIF('Códigos Santander (ref)'!$A$2:$A$79,$C2856)&gt;0,"SANTANDER",IF(COUNTIF('Códigos Itaú (ref)'!$A$2:$A$44,$C2856)&gt;0,"ITAU",IF(AND(TRIM(UPPER($I2856))="CONTRATUAL",ISNUMBER(SEARCH("INDIVIDUAL",SUBSTITUTE(UPPER($D2856)," ","")))),"PREMIUM FREE",""))))</f>
        <v/>
      </c>
    </row>
    <row r="2857">
      <c r="AC2857">
        <f>IF($C2857="","",IF(COUNTIF('Códigos Santander (ref)'!$A$2:$A$79,$C2857)&gt;0,"SANTANDER",IF(COUNTIF('Códigos Itaú (ref)'!$A$2:$A$44,$C2857)&gt;0,"ITAU",IF(AND(TRIM(UPPER($I2857))="CONTRATUAL",ISNUMBER(SEARCH("INDIVIDUAL",SUBSTITUTE(UPPER($D2857)," ","")))),"PREMIUM FREE",""))))</f>
        <v/>
      </c>
    </row>
    <row r="2858">
      <c r="AC2858">
        <f>IF($C2858="","",IF(COUNTIF('Códigos Santander (ref)'!$A$2:$A$79,$C2858)&gt;0,"SANTANDER",IF(COUNTIF('Códigos Itaú (ref)'!$A$2:$A$44,$C2858)&gt;0,"ITAU",IF(AND(TRIM(UPPER($I2858))="CONTRATUAL",ISNUMBER(SEARCH("INDIVIDUAL",SUBSTITUTE(UPPER($D2858)," ","")))),"PREMIUM FREE",""))))</f>
        <v/>
      </c>
    </row>
    <row r="2859">
      <c r="AC2859">
        <f>IF($C2859="","",IF(COUNTIF('Códigos Santander (ref)'!$A$2:$A$79,$C2859)&gt;0,"SANTANDER",IF(COUNTIF('Códigos Itaú (ref)'!$A$2:$A$44,$C2859)&gt;0,"ITAU",IF(AND(TRIM(UPPER($I2859))="CONTRATUAL",ISNUMBER(SEARCH("INDIVIDUAL",SUBSTITUTE(UPPER($D2859)," ","")))),"PREMIUM FREE",""))))</f>
        <v/>
      </c>
    </row>
    <row r="2860">
      <c r="AC2860">
        <f>IF($C2860="","",IF(COUNTIF('Códigos Santander (ref)'!$A$2:$A$79,$C2860)&gt;0,"SANTANDER",IF(COUNTIF('Códigos Itaú (ref)'!$A$2:$A$44,$C2860)&gt;0,"ITAU",IF(AND(TRIM(UPPER($I2860))="CONTRATUAL",ISNUMBER(SEARCH("INDIVIDUAL",SUBSTITUTE(UPPER($D2860)," ","")))),"PREMIUM FREE",""))))</f>
        <v/>
      </c>
    </row>
    <row r="2861">
      <c r="AC2861">
        <f>IF($C2861="","",IF(COUNTIF('Códigos Santander (ref)'!$A$2:$A$79,$C2861)&gt;0,"SANTANDER",IF(COUNTIF('Códigos Itaú (ref)'!$A$2:$A$44,$C2861)&gt;0,"ITAU",IF(AND(TRIM(UPPER($I2861))="CONTRATUAL",ISNUMBER(SEARCH("INDIVIDUAL",SUBSTITUTE(UPPER($D2861)," ","")))),"PREMIUM FREE",""))))</f>
        <v/>
      </c>
    </row>
    <row r="2862">
      <c r="AC2862">
        <f>IF($C2862="","",IF(COUNTIF('Códigos Santander (ref)'!$A$2:$A$79,$C2862)&gt;0,"SANTANDER",IF(COUNTIF('Códigos Itaú (ref)'!$A$2:$A$44,$C2862)&gt;0,"ITAU",IF(AND(TRIM(UPPER($I2862))="CONTRATUAL",ISNUMBER(SEARCH("INDIVIDUAL",SUBSTITUTE(UPPER($D2862)," ","")))),"PREMIUM FREE",""))))</f>
        <v/>
      </c>
    </row>
    <row r="2863">
      <c r="AC2863">
        <f>IF($C2863="","",IF(COUNTIF('Códigos Santander (ref)'!$A$2:$A$79,$C2863)&gt;0,"SANTANDER",IF(COUNTIF('Códigos Itaú (ref)'!$A$2:$A$44,$C2863)&gt;0,"ITAU",IF(AND(TRIM(UPPER($I2863))="CONTRATUAL",ISNUMBER(SEARCH("INDIVIDUAL",SUBSTITUTE(UPPER($D2863)," ","")))),"PREMIUM FREE",""))))</f>
        <v/>
      </c>
    </row>
    <row r="2864">
      <c r="AC2864">
        <f>IF($C2864="","",IF(COUNTIF('Códigos Santander (ref)'!$A$2:$A$79,$C2864)&gt;0,"SANTANDER",IF(COUNTIF('Códigos Itaú (ref)'!$A$2:$A$44,$C2864)&gt;0,"ITAU",IF(AND(TRIM(UPPER($I2864))="CONTRATUAL",ISNUMBER(SEARCH("INDIVIDUAL",SUBSTITUTE(UPPER($D2864)," ","")))),"PREMIUM FREE",""))))</f>
        <v/>
      </c>
    </row>
    <row r="2865">
      <c r="AC2865">
        <f>IF($C2865="","",IF(COUNTIF('Códigos Santander (ref)'!$A$2:$A$79,$C2865)&gt;0,"SANTANDER",IF(COUNTIF('Códigos Itaú (ref)'!$A$2:$A$44,$C2865)&gt;0,"ITAU",IF(AND(TRIM(UPPER($I2865))="CONTRATUAL",ISNUMBER(SEARCH("INDIVIDUAL",SUBSTITUTE(UPPER($D2865)," ","")))),"PREMIUM FREE",""))))</f>
        <v/>
      </c>
    </row>
    <row r="2866">
      <c r="AC2866">
        <f>IF($C2866="","",IF(COUNTIF('Códigos Santander (ref)'!$A$2:$A$79,$C2866)&gt;0,"SANTANDER",IF(COUNTIF('Códigos Itaú (ref)'!$A$2:$A$44,$C2866)&gt;0,"ITAU",IF(AND(TRIM(UPPER($I2866))="CONTRATUAL",ISNUMBER(SEARCH("INDIVIDUAL",SUBSTITUTE(UPPER($D2866)," ","")))),"PREMIUM FREE",""))))</f>
        <v/>
      </c>
    </row>
    <row r="2867">
      <c r="AC2867">
        <f>IF($C2867="","",IF(COUNTIF('Códigos Santander (ref)'!$A$2:$A$79,$C2867)&gt;0,"SANTANDER",IF(COUNTIF('Códigos Itaú (ref)'!$A$2:$A$44,$C2867)&gt;0,"ITAU",IF(AND(TRIM(UPPER($I2867))="CONTRATUAL",ISNUMBER(SEARCH("INDIVIDUAL",SUBSTITUTE(UPPER($D2867)," ","")))),"PREMIUM FREE",""))))</f>
        <v/>
      </c>
    </row>
    <row r="2868">
      <c r="AC2868">
        <f>IF($C2868="","",IF(COUNTIF('Códigos Santander (ref)'!$A$2:$A$79,$C2868)&gt;0,"SANTANDER",IF(COUNTIF('Códigos Itaú (ref)'!$A$2:$A$44,$C2868)&gt;0,"ITAU",IF(AND(TRIM(UPPER($I2868))="CONTRATUAL",ISNUMBER(SEARCH("INDIVIDUAL",SUBSTITUTE(UPPER($D2868)," ","")))),"PREMIUM FREE",""))))</f>
        <v/>
      </c>
    </row>
    <row r="2869">
      <c r="AC2869">
        <f>IF($C2869="","",IF(COUNTIF('Códigos Santander (ref)'!$A$2:$A$79,$C2869)&gt;0,"SANTANDER",IF(COUNTIF('Códigos Itaú (ref)'!$A$2:$A$44,$C2869)&gt;0,"ITAU",IF(AND(TRIM(UPPER($I2869))="CONTRATUAL",ISNUMBER(SEARCH("INDIVIDUAL",SUBSTITUTE(UPPER($D2869)," ","")))),"PREMIUM FREE",""))))</f>
        <v/>
      </c>
    </row>
    <row r="2870">
      <c r="AC2870">
        <f>IF($C2870="","",IF(COUNTIF('Códigos Santander (ref)'!$A$2:$A$79,$C2870)&gt;0,"SANTANDER",IF(COUNTIF('Códigos Itaú (ref)'!$A$2:$A$44,$C2870)&gt;0,"ITAU",IF(AND(TRIM(UPPER($I2870))="CONTRATUAL",ISNUMBER(SEARCH("INDIVIDUAL",SUBSTITUTE(UPPER($D2870)," ","")))),"PREMIUM FREE",""))))</f>
        <v/>
      </c>
    </row>
    <row r="2871">
      <c r="AC2871">
        <f>IF($C2871="","",IF(COUNTIF('Códigos Santander (ref)'!$A$2:$A$79,$C2871)&gt;0,"SANTANDER",IF(COUNTIF('Códigos Itaú (ref)'!$A$2:$A$44,$C2871)&gt;0,"ITAU",IF(AND(TRIM(UPPER($I2871))="CONTRATUAL",ISNUMBER(SEARCH("INDIVIDUAL",SUBSTITUTE(UPPER($D2871)," ","")))),"PREMIUM FREE",""))))</f>
        <v/>
      </c>
    </row>
    <row r="2872">
      <c r="AC2872">
        <f>IF($C2872="","",IF(COUNTIF('Códigos Santander (ref)'!$A$2:$A$79,$C2872)&gt;0,"SANTANDER",IF(COUNTIF('Códigos Itaú (ref)'!$A$2:$A$44,$C2872)&gt;0,"ITAU",IF(AND(TRIM(UPPER($I2872))="CONTRATUAL",ISNUMBER(SEARCH("INDIVIDUAL",SUBSTITUTE(UPPER($D2872)," ","")))),"PREMIUM FREE",""))))</f>
        <v/>
      </c>
    </row>
    <row r="2873">
      <c r="AC2873">
        <f>IF($C2873="","",IF(COUNTIF('Códigos Santander (ref)'!$A$2:$A$79,$C2873)&gt;0,"SANTANDER",IF(COUNTIF('Códigos Itaú (ref)'!$A$2:$A$44,$C2873)&gt;0,"ITAU",IF(AND(TRIM(UPPER($I2873))="CONTRATUAL",ISNUMBER(SEARCH("INDIVIDUAL",SUBSTITUTE(UPPER($D2873)," ","")))),"PREMIUM FREE",""))))</f>
        <v/>
      </c>
    </row>
    <row r="2874">
      <c r="AC2874">
        <f>IF($C2874="","",IF(COUNTIF('Códigos Santander (ref)'!$A$2:$A$79,$C2874)&gt;0,"SANTANDER",IF(COUNTIF('Códigos Itaú (ref)'!$A$2:$A$44,$C2874)&gt;0,"ITAU",IF(AND(TRIM(UPPER($I2874))="CONTRATUAL",ISNUMBER(SEARCH("INDIVIDUAL",SUBSTITUTE(UPPER($D2874)," ","")))),"PREMIUM FREE",""))))</f>
        <v/>
      </c>
    </row>
    <row r="2875">
      <c r="AC2875">
        <f>IF($C2875="","",IF(COUNTIF('Códigos Santander (ref)'!$A$2:$A$79,$C2875)&gt;0,"SANTANDER",IF(COUNTIF('Códigos Itaú (ref)'!$A$2:$A$44,$C2875)&gt;0,"ITAU",IF(AND(TRIM(UPPER($I2875))="CONTRATUAL",ISNUMBER(SEARCH("INDIVIDUAL",SUBSTITUTE(UPPER($D2875)," ","")))),"PREMIUM FREE",""))))</f>
        <v/>
      </c>
    </row>
    <row r="2876">
      <c r="AC2876">
        <f>IF($C2876="","",IF(COUNTIF('Códigos Santander (ref)'!$A$2:$A$79,$C2876)&gt;0,"SANTANDER",IF(COUNTIF('Códigos Itaú (ref)'!$A$2:$A$44,$C2876)&gt;0,"ITAU",IF(AND(TRIM(UPPER($I2876))="CONTRATUAL",ISNUMBER(SEARCH("INDIVIDUAL",SUBSTITUTE(UPPER($D2876)," ","")))),"PREMIUM FREE",""))))</f>
        <v/>
      </c>
    </row>
    <row r="2877">
      <c r="AC2877">
        <f>IF($C2877="","",IF(COUNTIF('Códigos Santander (ref)'!$A$2:$A$79,$C2877)&gt;0,"SANTANDER",IF(COUNTIF('Códigos Itaú (ref)'!$A$2:$A$44,$C2877)&gt;0,"ITAU",IF(AND(TRIM(UPPER($I2877))="CONTRATUAL",ISNUMBER(SEARCH("INDIVIDUAL",SUBSTITUTE(UPPER($D2877)," ","")))),"PREMIUM FREE",""))))</f>
        <v/>
      </c>
    </row>
    <row r="2878">
      <c r="AC2878">
        <f>IF($C2878="","",IF(COUNTIF('Códigos Santander (ref)'!$A$2:$A$79,$C2878)&gt;0,"SANTANDER",IF(COUNTIF('Códigos Itaú (ref)'!$A$2:$A$44,$C2878)&gt;0,"ITAU",IF(AND(TRIM(UPPER($I2878))="CONTRATUAL",ISNUMBER(SEARCH("INDIVIDUAL",SUBSTITUTE(UPPER($D2878)," ","")))),"PREMIUM FREE",""))))</f>
        <v/>
      </c>
    </row>
    <row r="2879">
      <c r="AC2879">
        <f>IF($C2879="","",IF(COUNTIF('Códigos Santander (ref)'!$A$2:$A$79,$C2879)&gt;0,"SANTANDER",IF(COUNTIF('Códigos Itaú (ref)'!$A$2:$A$44,$C2879)&gt;0,"ITAU",IF(AND(TRIM(UPPER($I2879))="CONTRATUAL",ISNUMBER(SEARCH("INDIVIDUAL",SUBSTITUTE(UPPER($D2879)," ","")))),"PREMIUM FREE",""))))</f>
        <v/>
      </c>
    </row>
    <row r="2880">
      <c r="AC2880">
        <f>IF($C2880="","",IF(COUNTIF('Códigos Santander (ref)'!$A$2:$A$79,$C2880)&gt;0,"SANTANDER",IF(COUNTIF('Códigos Itaú (ref)'!$A$2:$A$44,$C2880)&gt;0,"ITAU",IF(AND(TRIM(UPPER($I2880))="CONTRATUAL",ISNUMBER(SEARCH("INDIVIDUAL",SUBSTITUTE(UPPER($D2880)," ","")))),"PREMIUM FREE",""))))</f>
        <v/>
      </c>
    </row>
    <row r="2881">
      <c r="AC2881">
        <f>IF($C2881="","",IF(COUNTIF('Códigos Santander (ref)'!$A$2:$A$79,$C2881)&gt;0,"SANTANDER",IF(COUNTIF('Códigos Itaú (ref)'!$A$2:$A$44,$C2881)&gt;0,"ITAU",IF(AND(TRIM(UPPER($I2881))="CONTRATUAL",ISNUMBER(SEARCH("INDIVIDUAL",SUBSTITUTE(UPPER($D2881)," ","")))),"PREMIUM FREE",""))))</f>
        <v/>
      </c>
    </row>
    <row r="2882">
      <c r="AC2882">
        <f>IF($C2882="","",IF(COUNTIF('Códigos Santander (ref)'!$A$2:$A$79,$C2882)&gt;0,"SANTANDER",IF(COUNTIF('Códigos Itaú (ref)'!$A$2:$A$44,$C2882)&gt;0,"ITAU",IF(AND(TRIM(UPPER($I2882))="CONTRATUAL",ISNUMBER(SEARCH("INDIVIDUAL",SUBSTITUTE(UPPER($D2882)," ","")))),"PREMIUM FREE",""))))</f>
        <v/>
      </c>
    </row>
    <row r="2883">
      <c r="AC2883">
        <f>IF($C2883="","",IF(COUNTIF('Códigos Santander (ref)'!$A$2:$A$79,$C2883)&gt;0,"SANTANDER",IF(COUNTIF('Códigos Itaú (ref)'!$A$2:$A$44,$C2883)&gt;0,"ITAU",IF(AND(TRIM(UPPER($I2883))="CONTRATUAL",ISNUMBER(SEARCH("INDIVIDUAL",SUBSTITUTE(UPPER($D2883)," ","")))),"PREMIUM FREE",""))))</f>
        <v/>
      </c>
    </row>
    <row r="2884">
      <c r="AC2884">
        <f>IF($C2884="","",IF(COUNTIF('Códigos Santander (ref)'!$A$2:$A$79,$C2884)&gt;0,"SANTANDER",IF(COUNTIF('Códigos Itaú (ref)'!$A$2:$A$44,$C2884)&gt;0,"ITAU",IF(AND(TRIM(UPPER($I2884))="CONTRATUAL",ISNUMBER(SEARCH("INDIVIDUAL",SUBSTITUTE(UPPER($D2884)," ","")))),"PREMIUM FREE",""))))</f>
        <v/>
      </c>
    </row>
    <row r="2885">
      <c r="AC2885">
        <f>IF($C2885="","",IF(COUNTIF('Códigos Santander (ref)'!$A$2:$A$79,$C2885)&gt;0,"SANTANDER",IF(COUNTIF('Códigos Itaú (ref)'!$A$2:$A$44,$C2885)&gt;0,"ITAU",IF(AND(TRIM(UPPER($I2885))="CONTRATUAL",ISNUMBER(SEARCH("INDIVIDUAL",SUBSTITUTE(UPPER($D2885)," ","")))),"PREMIUM FREE",""))))</f>
        <v/>
      </c>
    </row>
    <row r="2886">
      <c r="AC2886">
        <f>IF($C2886="","",IF(COUNTIF('Códigos Santander (ref)'!$A$2:$A$79,$C2886)&gt;0,"SANTANDER",IF(COUNTIF('Códigos Itaú (ref)'!$A$2:$A$44,$C2886)&gt;0,"ITAU",IF(AND(TRIM(UPPER($I2886))="CONTRATUAL",ISNUMBER(SEARCH("INDIVIDUAL",SUBSTITUTE(UPPER($D2886)," ","")))),"PREMIUM FREE",""))))</f>
        <v/>
      </c>
    </row>
    <row r="2887">
      <c r="AC2887">
        <f>IF($C2887="","",IF(COUNTIF('Códigos Santander (ref)'!$A$2:$A$79,$C2887)&gt;0,"SANTANDER",IF(COUNTIF('Códigos Itaú (ref)'!$A$2:$A$44,$C2887)&gt;0,"ITAU",IF(AND(TRIM(UPPER($I2887))="CONTRATUAL",ISNUMBER(SEARCH("INDIVIDUAL",SUBSTITUTE(UPPER($D2887)," ","")))),"PREMIUM FREE",""))))</f>
        <v/>
      </c>
    </row>
    <row r="2888">
      <c r="AC2888">
        <f>IF($C2888="","",IF(COUNTIF('Códigos Santander (ref)'!$A$2:$A$79,$C2888)&gt;0,"SANTANDER",IF(COUNTIF('Códigos Itaú (ref)'!$A$2:$A$44,$C2888)&gt;0,"ITAU",IF(AND(TRIM(UPPER($I2888))="CONTRATUAL",ISNUMBER(SEARCH("INDIVIDUAL",SUBSTITUTE(UPPER($D2888)," ","")))),"PREMIUM FREE",""))))</f>
        <v/>
      </c>
    </row>
    <row r="2889">
      <c r="AC2889">
        <f>IF($C2889="","",IF(COUNTIF('Códigos Santander (ref)'!$A$2:$A$79,$C2889)&gt;0,"SANTANDER",IF(COUNTIF('Códigos Itaú (ref)'!$A$2:$A$44,$C2889)&gt;0,"ITAU",IF(AND(TRIM(UPPER($I2889))="CONTRATUAL",ISNUMBER(SEARCH("INDIVIDUAL",SUBSTITUTE(UPPER($D2889)," ","")))),"PREMIUM FREE",""))))</f>
        <v/>
      </c>
    </row>
    <row r="2890">
      <c r="AC2890">
        <f>IF($C2890="","",IF(COUNTIF('Códigos Santander (ref)'!$A$2:$A$79,$C2890)&gt;0,"SANTANDER",IF(COUNTIF('Códigos Itaú (ref)'!$A$2:$A$44,$C2890)&gt;0,"ITAU",IF(AND(TRIM(UPPER($I2890))="CONTRATUAL",ISNUMBER(SEARCH("INDIVIDUAL",SUBSTITUTE(UPPER($D2890)," ","")))),"PREMIUM FREE",""))))</f>
        <v/>
      </c>
    </row>
    <row r="2891">
      <c r="AC2891">
        <f>IF($C2891="","",IF(COUNTIF('Códigos Santander (ref)'!$A$2:$A$79,$C2891)&gt;0,"SANTANDER",IF(COUNTIF('Códigos Itaú (ref)'!$A$2:$A$44,$C2891)&gt;0,"ITAU",IF(AND(TRIM(UPPER($I2891))="CONTRATUAL",ISNUMBER(SEARCH("INDIVIDUAL",SUBSTITUTE(UPPER($D2891)," ","")))),"PREMIUM FREE",""))))</f>
        <v/>
      </c>
    </row>
    <row r="2892">
      <c r="AC2892">
        <f>IF($C2892="","",IF(COUNTIF('Códigos Santander (ref)'!$A$2:$A$79,$C2892)&gt;0,"SANTANDER",IF(COUNTIF('Códigos Itaú (ref)'!$A$2:$A$44,$C2892)&gt;0,"ITAU",IF(AND(TRIM(UPPER($I2892))="CONTRATUAL",ISNUMBER(SEARCH("INDIVIDUAL",SUBSTITUTE(UPPER($D2892)," ","")))),"PREMIUM FREE",""))))</f>
        <v/>
      </c>
    </row>
    <row r="2893">
      <c r="AC2893">
        <f>IF($C2893="","",IF(COUNTIF('Códigos Santander (ref)'!$A$2:$A$79,$C2893)&gt;0,"SANTANDER",IF(COUNTIF('Códigos Itaú (ref)'!$A$2:$A$44,$C2893)&gt;0,"ITAU",IF(AND(TRIM(UPPER($I2893))="CONTRATUAL",ISNUMBER(SEARCH("INDIVIDUAL",SUBSTITUTE(UPPER($D2893)," ","")))),"PREMIUM FREE",""))))</f>
        <v/>
      </c>
    </row>
    <row r="2894">
      <c r="AC2894">
        <f>IF($C2894="","",IF(COUNTIF('Códigos Santander (ref)'!$A$2:$A$79,$C2894)&gt;0,"SANTANDER",IF(COUNTIF('Códigos Itaú (ref)'!$A$2:$A$44,$C2894)&gt;0,"ITAU",IF(AND(TRIM(UPPER($I2894))="CONTRATUAL",ISNUMBER(SEARCH("INDIVIDUAL",SUBSTITUTE(UPPER($D2894)," ","")))),"PREMIUM FREE",""))))</f>
        <v/>
      </c>
    </row>
    <row r="2895">
      <c r="AC2895">
        <f>IF($C2895="","",IF(COUNTIF('Códigos Santander (ref)'!$A$2:$A$79,$C2895)&gt;0,"SANTANDER",IF(COUNTIF('Códigos Itaú (ref)'!$A$2:$A$44,$C2895)&gt;0,"ITAU",IF(AND(TRIM(UPPER($I2895))="CONTRATUAL",ISNUMBER(SEARCH("INDIVIDUAL",SUBSTITUTE(UPPER($D2895)," ","")))),"PREMIUM FREE",""))))</f>
        <v/>
      </c>
    </row>
    <row r="2896">
      <c r="AC2896">
        <f>IF($C2896="","",IF(COUNTIF('Códigos Santander (ref)'!$A$2:$A$79,$C2896)&gt;0,"SANTANDER",IF(COUNTIF('Códigos Itaú (ref)'!$A$2:$A$44,$C2896)&gt;0,"ITAU",IF(AND(TRIM(UPPER($I2896))="CONTRATUAL",ISNUMBER(SEARCH("INDIVIDUAL",SUBSTITUTE(UPPER($D2896)," ","")))),"PREMIUM FREE",""))))</f>
        <v/>
      </c>
    </row>
    <row r="2897">
      <c r="AC2897">
        <f>IF($C2897="","",IF(COUNTIF('Códigos Santander (ref)'!$A$2:$A$79,$C2897)&gt;0,"SANTANDER",IF(COUNTIF('Códigos Itaú (ref)'!$A$2:$A$44,$C2897)&gt;0,"ITAU",IF(AND(TRIM(UPPER($I2897))="CONTRATUAL",ISNUMBER(SEARCH("INDIVIDUAL",SUBSTITUTE(UPPER($D2897)," ","")))),"PREMIUM FREE",""))))</f>
        <v/>
      </c>
    </row>
    <row r="2898">
      <c r="AC2898">
        <f>IF($C2898="","",IF(COUNTIF('Códigos Santander (ref)'!$A$2:$A$79,$C2898)&gt;0,"SANTANDER",IF(COUNTIF('Códigos Itaú (ref)'!$A$2:$A$44,$C2898)&gt;0,"ITAU",IF(AND(TRIM(UPPER($I2898))="CONTRATUAL",ISNUMBER(SEARCH("INDIVIDUAL",SUBSTITUTE(UPPER($D2898)," ","")))),"PREMIUM FREE",""))))</f>
        <v/>
      </c>
    </row>
    <row r="2899">
      <c r="AC2899">
        <f>IF($C2899="","",IF(COUNTIF('Códigos Santander (ref)'!$A$2:$A$79,$C2899)&gt;0,"SANTANDER",IF(COUNTIF('Códigos Itaú (ref)'!$A$2:$A$44,$C2899)&gt;0,"ITAU",IF(AND(TRIM(UPPER($I2899))="CONTRATUAL",ISNUMBER(SEARCH("INDIVIDUAL",SUBSTITUTE(UPPER($D2899)," ","")))),"PREMIUM FREE",""))))</f>
        <v/>
      </c>
    </row>
    <row r="2900">
      <c r="AC2900">
        <f>IF($C2900="","",IF(COUNTIF('Códigos Santander (ref)'!$A$2:$A$79,$C2900)&gt;0,"SANTANDER",IF(COUNTIF('Códigos Itaú (ref)'!$A$2:$A$44,$C2900)&gt;0,"ITAU",IF(AND(TRIM(UPPER($I2900))="CONTRATUAL",ISNUMBER(SEARCH("INDIVIDUAL",SUBSTITUTE(UPPER($D2900)," ","")))),"PREMIUM FREE",""))))</f>
        <v/>
      </c>
    </row>
    <row r="2901">
      <c r="AC2901">
        <f>IF($C2901="","",IF(COUNTIF('Códigos Santander (ref)'!$A$2:$A$79,$C2901)&gt;0,"SANTANDER",IF(COUNTIF('Códigos Itaú (ref)'!$A$2:$A$44,$C2901)&gt;0,"ITAU",IF(AND(TRIM(UPPER($I2901))="CONTRATUAL",ISNUMBER(SEARCH("INDIVIDUAL",SUBSTITUTE(UPPER($D2901)," ","")))),"PREMIUM FREE",""))))</f>
        <v/>
      </c>
    </row>
    <row r="2902">
      <c r="AC2902">
        <f>IF($C2902="","",IF(COUNTIF('Códigos Santander (ref)'!$A$2:$A$79,$C2902)&gt;0,"SANTANDER",IF(COUNTIF('Códigos Itaú (ref)'!$A$2:$A$44,$C2902)&gt;0,"ITAU",IF(AND(TRIM(UPPER($I2902))="CONTRATUAL",ISNUMBER(SEARCH("INDIVIDUAL",SUBSTITUTE(UPPER($D2902)," ","")))),"PREMIUM FREE",""))))</f>
        <v/>
      </c>
    </row>
    <row r="2903">
      <c r="AC2903">
        <f>IF($C2903="","",IF(COUNTIF('Códigos Santander (ref)'!$A$2:$A$79,$C2903)&gt;0,"SANTANDER",IF(COUNTIF('Códigos Itaú (ref)'!$A$2:$A$44,$C2903)&gt;0,"ITAU",IF(AND(TRIM(UPPER($I2903))="CONTRATUAL",ISNUMBER(SEARCH("INDIVIDUAL",SUBSTITUTE(UPPER($D2903)," ","")))),"PREMIUM FREE",""))))</f>
        <v/>
      </c>
    </row>
    <row r="2904">
      <c r="AC2904">
        <f>IF($C2904="","",IF(COUNTIF('Códigos Santander (ref)'!$A$2:$A$79,$C2904)&gt;0,"SANTANDER",IF(COUNTIF('Códigos Itaú (ref)'!$A$2:$A$44,$C2904)&gt;0,"ITAU",IF(AND(TRIM(UPPER($I2904))="CONTRATUAL",ISNUMBER(SEARCH("INDIVIDUAL",SUBSTITUTE(UPPER($D2904)," ","")))),"PREMIUM FREE",""))))</f>
        <v/>
      </c>
    </row>
    <row r="2905">
      <c r="AC2905">
        <f>IF($C2905="","",IF(COUNTIF('Códigos Santander (ref)'!$A$2:$A$79,$C2905)&gt;0,"SANTANDER",IF(COUNTIF('Códigos Itaú (ref)'!$A$2:$A$44,$C2905)&gt;0,"ITAU",IF(AND(TRIM(UPPER($I2905))="CONTRATUAL",ISNUMBER(SEARCH("INDIVIDUAL",SUBSTITUTE(UPPER($D2905)," ","")))),"PREMIUM FREE",""))))</f>
        <v/>
      </c>
    </row>
    <row r="2906">
      <c r="AC2906">
        <f>IF($C2906="","",IF(COUNTIF('Códigos Santander (ref)'!$A$2:$A$79,$C2906)&gt;0,"SANTANDER",IF(COUNTIF('Códigos Itaú (ref)'!$A$2:$A$44,$C2906)&gt;0,"ITAU",IF(AND(TRIM(UPPER($I2906))="CONTRATUAL",ISNUMBER(SEARCH("INDIVIDUAL",SUBSTITUTE(UPPER($D2906)," ","")))),"PREMIUM FREE",""))))</f>
        <v/>
      </c>
    </row>
    <row r="2907">
      <c r="AC2907">
        <f>IF($C2907="","",IF(COUNTIF('Códigos Santander (ref)'!$A$2:$A$79,$C2907)&gt;0,"SANTANDER",IF(COUNTIF('Códigos Itaú (ref)'!$A$2:$A$44,$C2907)&gt;0,"ITAU",IF(AND(TRIM(UPPER($I2907))="CONTRATUAL",ISNUMBER(SEARCH("INDIVIDUAL",SUBSTITUTE(UPPER($D2907)," ","")))),"PREMIUM FREE",""))))</f>
        <v/>
      </c>
    </row>
    <row r="2908">
      <c r="AC2908">
        <f>IF($C2908="","",IF(COUNTIF('Códigos Santander (ref)'!$A$2:$A$79,$C2908)&gt;0,"SANTANDER",IF(COUNTIF('Códigos Itaú (ref)'!$A$2:$A$44,$C2908)&gt;0,"ITAU",IF(AND(TRIM(UPPER($I2908))="CONTRATUAL",ISNUMBER(SEARCH("INDIVIDUAL",SUBSTITUTE(UPPER($D2908)," ","")))),"PREMIUM FREE",""))))</f>
        <v/>
      </c>
    </row>
    <row r="2909">
      <c r="AC2909">
        <f>IF($C2909="","",IF(COUNTIF('Códigos Santander (ref)'!$A$2:$A$79,$C2909)&gt;0,"SANTANDER",IF(COUNTIF('Códigos Itaú (ref)'!$A$2:$A$44,$C2909)&gt;0,"ITAU",IF(AND(TRIM(UPPER($I2909))="CONTRATUAL",ISNUMBER(SEARCH("INDIVIDUAL",SUBSTITUTE(UPPER($D2909)," ","")))),"PREMIUM FREE",""))))</f>
        <v/>
      </c>
    </row>
    <row r="2910">
      <c r="AC2910">
        <f>IF($C2910="","",IF(COUNTIF('Códigos Santander (ref)'!$A$2:$A$79,$C2910)&gt;0,"SANTANDER",IF(COUNTIF('Códigos Itaú (ref)'!$A$2:$A$44,$C2910)&gt;0,"ITAU",IF(AND(TRIM(UPPER($I2910))="CONTRATUAL",ISNUMBER(SEARCH("INDIVIDUAL",SUBSTITUTE(UPPER($D2910)," ","")))),"PREMIUM FREE",""))))</f>
        <v/>
      </c>
    </row>
    <row r="2911">
      <c r="AC2911">
        <f>IF($C2911="","",IF(COUNTIF('Códigos Santander (ref)'!$A$2:$A$79,$C2911)&gt;0,"SANTANDER",IF(COUNTIF('Códigos Itaú (ref)'!$A$2:$A$44,$C2911)&gt;0,"ITAU",IF(AND(TRIM(UPPER($I2911))="CONTRATUAL",ISNUMBER(SEARCH("INDIVIDUAL",SUBSTITUTE(UPPER($D2911)," ","")))),"PREMIUM FREE",""))))</f>
        <v/>
      </c>
    </row>
    <row r="2912">
      <c r="AC2912">
        <f>IF($C2912="","",IF(COUNTIF('Códigos Santander (ref)'!$A$2:$A$79,$C2912)&gt;0,"SANTANDER",IF(COUNTIF('Códigos Itaú (ref)'!$A$2:$A$44,$C2912)&gt;0,"ITAU",IF(AND(TRIM(UPPER($I2912))="CONTRATUAL",ISNUMBER(SEARCH("INDIVIDUAL",SUBSTITUTE(UPPER($D2912)," ","")))),"PREMIUM FREE",""))))</f>
        <v/>
      </c>
    </row>
    <row r="2913">
      <c r="AC2913">
        <f>IF($C2913="","",IF(COUNTIF('Códigos Santander (ref)'!$A$2:$A$79,$C2913)&gt;0,"SANTANDER",IF(COUNTIF('Códigos Itaú (ref)'!$A$2:$A$44,$C2913)&gt;0,"ITAU",IF(AND(TRIM(UPPER($I2913))="CONTRATUAL",ISNUMBER(SEARCH("INDIVIDUAL",SUBSTITUTE(UPPER($D2913)," ","")))),"PREMIUM FREE",""))))</f>
        <v/>
      </c>
    </row>
    <row r="2914">
      <c r="AC2914">
        <f>IF($C2914="","",IF(COUNTIF('Códigos Santander (ref)'!$A$2:$A$79,$C2914)&gt;0,"SANTANDER",IF(COUNTIF('Códigos Itaú (ref)'!$A$2:$A$44,$C2914)&gt;0,"ITAU",IF(AND(TRIM(UPPER($I2914))="CONTRATUAL",ISNUMBER(SEARCH("INDIVIDUAL",SUBSTITUTE(UPPER($D2914)," ","")))),"PREMIUM FREE",""))))</f>
        <v/>
      </c>
    </row>
    <row r="2915">
      <c r="AC2915">
        <f>IF($C2915="","",IF(COUNTIF('Códigos Santander (ref)'!$A$2:$A$79,$C2915)&gt;0,"SANTANDER",IF(COUNTIF('Códigos Itaú (ref)'!$A$2:$A$44,$C2915)&gt;0,"ITAU",IF(AND(TRIM(UPPER($I2915))="CONTRATUAL",ISNUMBER(SEARCH("INDIVIDUAL",SUBSTITUTE(UPPER($D2915)," ","")))),"PREMIUM FREE",""))))</f>
        <v/>
      </c>
    </row>
    <row r="2916">
      <c r="AC2916">
        <f>IF($C2916="","",IF(COUNTIF('Códigos Santander (ref)'!$A$2:$A$79,$C2916)&gt;0,"SANTANDER",IF(COUNTIF('Códigos Itaú (ref)'!$A$2:$A$44,$C2916)&gt;0,"ITAU",IF(AND(TRIM(UPPER($I2916))="CONTRATUAL",ISNUMBER(SEARCH("INDIVIDUAL",SUBSTITUTE(UPPER($D2916)," ","")))),"PREMIUM FREE",""))))</f>
        <v/>
      </c>
    </row>
    <row r="2917">
      <c r="AC2917">
        <f>IF($C2917="","",IF(COUNTIF('Códigos Santander (ref)'!$A$2:$A$79,$C2917)&gt;0,"SANTANDER",IF(COUNTIF('Códigos Itaú (ref)'!$A$2:$A$44,$C2917)&gt;0,"ITAU",IF(AND(TRIM(UPPER($I2917))="CONTRATUAL",ISNUMBER(SEARCH("INDIVIDUAL",SUBSTITUTE(UPPER($D2917)," ","")))),"PREMIUM FREE",""))))</f>
        <v/>
      </c>
    </row>
    <row r="2918">
      <c r="AC2918">
        <f>IF($C2918="","",IF(COUNTIF('Códigos Santander (ref)'!$A$2:$A$79,$C2918)&gt;0,"SANTANDER",IF(COUNTIF('Códigos Itaú (ref)'!$A$2:$A$44,$C2918)&gt;0,"ITAU",IF(AND(TRIM(UPPER($I2918))="CONTRATUAL",ISNUMBER(SEARCH("INDIVIDUAL",SUBSTITUTE(UPPER($D2918)," ","")))),"PREMIUM FREE",""))))</f>
        <v/>
      </c>
    </row>
    <row r="2919">
      <c r="AC2919">
        <f>IF($C2919="","",IF(COUNTIF('Códigos Santander (ref)'!$A$2:$A$79,$C2919)&gt;0,"SANTANDER",IF(COUNTIF('Códigos Itaú (ref)'!$A$2:$A$44,$C2919)&gt;0,"ITAU",IF(AND(TRIM(UPPER($I2919))="CONTRATUAL",ISNUMBER(SEARCH("INDIVIDUAL",SUBSTITUTE(UPPER($D2919)," ","")))),"PREMIUM FREE",""))))</f>
        <v/>
      </c>
    </row>
    <row r="2920">
      <c r="AC2920">
        <f>IF($C2920="","",IF(COUNTIF('Códigos Santander (ref)'!$A$2:$A$79,$C2920)&gt;0,"SANTANDER",IF(COUNTIF('Códigos Itaú (ref)'!$A$2:$A$44,$C2920)&gt;0,"ITAU",IF(AND(TRIM(UPPER($I2920))="CONTRATUAL",ISNUMBER(SEARCH("INDIVIDUAL",SUBSTITUTE(UPPER($D2920)," ","")))),"PREMIUM FREE",""))))</f>
        <v/>
      </c>
    </row>
    <row r="2921">
      <c r="AC2921">
        <f>IF($C2921="","",IF(COUNTIF('Códigos Santander (ref)'!$A$2:$A$79,$C2921)&gt;0,"SANTANDER",IF(COUNTIF('Códigos Itaú (ref)'!$A$2:$A$44,$C2921)&gt;0,"ITAU",IF(AND(TRIM(UPPER($I2921))="CONTRATUAL",ISNUMBER(SEARCH("INDIVIDUAL",SUBSTITUTE(UPPER($D2921)," ","")))),"PREMIUM FREE",""))))</f>
        <v/>
      </c>
    </row>
    <row r="2922">
      <c r="AC2922">
        <f>IF($C2922="","",IF(COUNTIF('Códigos Santander (ref)'!$A$2:$A$79,$C2922)&gt;0,"SANTANDER",IF(COUNTIF('Códigos Itaú (ref)'!$A$2:$A$44,$C2922)&gt;0,"ITAU",IF(AND(TRIM(UPPER($I2922))="CONTRATUAL",ISNUMBER(SEARCH("INDIVIDUAL",SUBSTITUTE(UPPER($D2922)," ","")))),"PREMIUM FREE",""))))</f>
        <v/>
      </c>
    </row>
    <row r="2923">
      <c r="AC2923">
        <f>IF($C2923="","",IF(COUNTIF('Códigos Santander (ref)'!$A$2:$A$79,$C2923)&gt;0,"SANTANDER",IF(COUNTIF('Códigos Itaú (ref)'!$A$2:$A$44,$C2923)&gt;0,"ITAU",IF(AND(TRIM(UPPER($I2923))="CONTRATUAL",ISNUMBER(SEARCH("INDIVIDUAL",SUBSTITUTE(UPPER($D2923)," ","")))),"PREMIUM FREE",""))))</f>
        <v/>
      </c>
    </row>
    <row r="2924">
      <c r="AC2924">
        <f>IF($C2924="","",IF(COUNTIF('Códigos Santander (ref)'!$A$2:$A$79,$C2924)&gt;0,"SANTANDER",IF(COUNTIF('Códigos Itaú (ref)'!$A$2:$A$44,$C2924)&gt;0,"ITAU",IF(AND(TRIM(UPPER($I2924))="CONTRATUAL",ISNUMBER(SEARCH("INDIVIDUAL",SUBSTITUTE(UPPER($D2924)," ","")))),"PREMIUM FREE",""))))</f>
        <v/>
      </c>
    </row>
    <row r="2925">
      <c r="AC2925">
        <f>IF($C2925="","",IF(COUNTIF('Códigos Santander (ref)'!$A$2:$A$79,$C2925)&gt;0,"SANTANDER",IF(COUNTIF('Códigos Itaú (ref)'!$A$2:$A$44,$C2925)&gt;0,"ITAU",IF(AND(TRIM(UPPER($I2925))="CONTRATUAL",ISNUMBER(SEARCH("INDIVIDUAL",SUBSTITUTE(UPPER($D2925)," ","")))),"PREMIUM FREE",""))))</f>
        <v/>
      </c>
    </row>
    <row r="2926">
      <c r="AC2926">
        <f>IF($C2926="","",IF(COUNTIF('Códigos Santander (ref)'!$A$2:$A$79,$C2926)&gt;0,"SANTANDER",IF(COUNTIF('Códigos Itaú (ref)'!$A$2:$A$44,$C2926)&gt;0,"ITAU",IF(AND(TRIM(UPPER($I2926))="CONTRATUAL",ISNUMBER(SEARCH("INDIVIDUAL",SUBSTITUTE(UPPER($D2926)," ","")))),"PREMIUM FREE",""))))</f>
        <v/>
      </c>
    </row>
    <row r="2927">
      <c r="AC2927">
        <f>IF($C2927="","",IF(COUNTIF('Códigos Santander (ref)'!$A$2:$A$79,$C2927)&gt;0,"SANTANDER",IF(COUNTIF('Códigos Itaú (ref)'!$A$2:$A$44,$C2927)&gt;0,"ITAU",IF(AND(TRIM(UPPER($I2927))="CONTRATUAL",ISNUMBER(SEARCH("INDIVIDUAL",SUBSTITUTE(UPPER($D2927)," ","")))),"PREMIUM FREE",""))))</f>
        <v/>
      </c>
    </row>
    <row r="2928">
      <c r="AC2928">
        <f>IF($C2928="","",IF(COUNTIF('Códigos Santander (ref)'!$A$2:$A$79,$C2928)&gt;0,"SANTANDER",IF(COUNTIF('Códigos Itaú (ref)'!$A$2:$A$44,$C2928)&gt;0,"ITAU",IF(AND(TRIM(UPPER($I2928))="CONTRATUAL",ISNUMBER(SEARCH("INDIVIDUAL",SUBSTITUTE(UPPER($D2928)," ","")))),"PREMIUM FREE",""))))</f>
        <v/>
      </c>
    </row>
    <row r="2929">
      <c r="AC2929">
        <f>IF($C2929="","",IF(COUNTIF('Códigos Santander (ref)'!$A$2:$A$79,$C2929)&gt;0,"SANTANDER",IF(COUNTIF('Códigos Itaú (ref)'!$A$2:$A$44,$C2929)&gt;0,"ITAU",IF(AND(TRIM(UPPER($I2929))="CONTRATUAL",ISNUMBER(SEARCH("INDIVIDUAL",SUBSTITUTE(UPPER($D2929)," ","")))),"PREMIUM FREE",""))))</f>
        <v/>
      </c>
    </row>
    <row r="2930">
      <c r="AC2930">
        <f>IF($C2930="","",IF(COUNTIF('Códigos Santander (ref)'!$A$2:$A$79,$C2930)&gt;0,"SANTANDER",IF(COUNTIF('Códigos Itaú (ref)'!$A$2:$A$44,$C2930)&gt;0,"ITAU",IF(AND(TRIM(UPPER($I2930))="CONTRATUAL",ISNUMBER(SEARCH("INDIVIDUAL",SUBSTITUTE(UPPER($D2930)," ","")))),"PREMIUM FREE",""))))</f>
        <v/>
      </c>
    </row>
    <row r="2931">
      <c r="AC2931">
        <f>IF($C2931="","",IF(COUNTIF('Códigos Santander (ref)'!$A$2:$A$79,$C2931)&gt;0,"SANTANDER",IF(COUNTIF('Códigos Itaú (ref)'!$A$2:$A$44,$C2931)&gt;0,"ITAU",IF(AND(TRIM(UPPER($I2931))="CONTRATUAL",ISNUMBER(SEARCH("INDIVIDUAL",SUBSTITUTE(UPPER($D2931)," ","")))),"PREMIUM FREE",""))))</f>
        <v/>
      </c>
    </row>
    <row r="2932">
      <c r="AC2932">
        <f>IF($C2932="","",IF(COUNTIF('Códigos Santander (ref)'!$A$2:$A$79,$C2932)&gt;0,"SANTANDER",IF(COUNTIF('Códigos Itaú (ref)'!$A$2:$A$44,$C2932)&gt;0,"ITAU",IF(AND(TRIM(UPPER($I2932))="CONTRATUAL",ISNUMBER(SEARCH("INDIVIDUAL",SUBSTITUTE(UPPER($D2932)," ","")))),"PREMIUM FREE",""))))</f>
        <v/>
      </c>
    </row>
    <row r="2933">
      <c r="AC2933">
        <f>IF($C2933="","",IF(COUNTIF('Códigos Santander (ref)'!$A$2:$A$79,$C2933)&gt;0,"SANTANDER",IF(COUNTIF('Códigos Itaú (ref)'!$A$2:$A$44,$C2933)&gt;0,"ITAU",IF(AND(TRIM(UPPER($I2933))="CONTRATUAL",ISNUMBER(SEARCH("INDIVIDUAL",SUBSTITUTE(UPPER($D2933)," ","")))),"PREMIUM FREE",""))))</f>
        <v/>
      </c>
    </row>
    <row r="2934">
      <c r="AC2934">
        <f>IF($C2934="","",IF(COUNTIF('Códigos Santander (ref)'!$A$2:$A$79,$C2934)&gt;0,"SANTANDER",IF(COUNTIF('Códigos Itaú (ref)'!$A$2:$A$44,$C2934)&gt;0,"ITAU",IF(AND(TRIM(UPPER($I2934))="CONTRATUAL",ISNUMBER(SEARCH("INDIVIDUAL",SUBSTITUTE(UPPER($D2934)," ","")))),"PREMIUM FREE",""))))</f>
        <v/>
      </c>
    </row>
    <row r="2935">
      <c r="AC2935">
        <f>IF($C2935="","",IF(COUNTIF('Códigos Santander (ref)'!$A$2:$A$79,$C2935)&gt;0,"SANTANDER",IF(COUNTIF('Códigos Itaú (ref)'!$A$2:$A$44,$C2935)&gt;0,"ITAU",IF(AND(TRIM(UPPER($I2935))="CONTRATUAL",ISNUMBER(SEARCH("INDIVIDUAL",SUBSTITUTE(UPPER($D2935)," ","")))),"PREMIUM FREE",""))))</f>
        <v/>
      </c>
    </row>
    <row r="2936">
      <c r="AC2936">
        <f>IF($C2936="","",IF(COUNTIF('Códigos Santander (ref)'!$A$2:$A$79,$C2936)&gt;0,"SANTANDER",IF(COUNTIF('Códigos Itaú (ref)'!$A$2:$A$44,$C2936)&gt;0,"ITAU",IF(AND(TRIM(UPPER($I2936))="CONTRATUAL",ISNUMBER(SEARCH("INDIVIDUAL",SUBSTITUTE(UPPER($D2936)," ","")))),"PREMIUM FREE",""))))</f>
        <v/>
      </c>
    </row>
    <row r="2937">
      <c r="AC2937">
        <f>IF($C2937="","",IF(COUNTIF('Códigos Santander (ref)'!$A$2:$A$79,$C2937)&gt;0,"SANTANDER",IF(COUNTIF('Códigos Itaú (ref)'!$A$2:$A$44,$C2937)&gt;0,"ITAU",IF(AND(TRIM(UPPER($I2937))="CONTRATUAL",ISNUMBER(SEARCH("INDIVIDUAL",SUBSTITUTE(UPPER($D2937)," ","")))),"PREMIUM FREE",""))))</f>
        <v/>
      </c>
    </row>
    <row r="2938">
      <c r="AC2938">
        <f>IF($C2938="","",IF(COUNTIF('Códigos Santander (ref)'!$A$2:$A$79,$C2938)&gt;0,"SANTANDER",IF(COUNTIF('Códigos Itaú (ref)'!$A$2:$A$44,$C2938)&gt;0,"ITAU",IF(AND(TRIM(UPPER($I2938))="CONTRATUAL",ISNUMBER(SEARCH("INDIVIDUAL",SUBSTITUTE(UPPER($D2938)," ","")))),"PREMIUM FREE",""))))</f>
        <v/>
      </c>
    </row>
    <row r="2939">
      <c r="AC2939">
        <f>IF($C2939="","",IF(COUNTIF('Códigos Santander (ref)'!$A$2:$A$79,$C2939)&gt;0,"SANTANDER",IF(COUNTIF('Códigos Itaú (ref)'!$A$2:$A$44,$C2939)&gt;0,"ITAU",IF(AND(TRIM(UPPER($I2939))="CONTRATUAL",ISNUMBER(SEARCH("INDIVIDUAL",SUBSTITUTE(UPPER($D2939)," ","")))),"PREMIUM FREE",""))))</f>
        <v/>
      </c>
    </row>
    <row r="2940">
      <c r="AC2940">
        <f>IF($C2940="","",IF(COUNTIF('Códigos Santander (ref)'!$A$2:$A$79,$C2940)&gt;0,"SANTANDER",IF(COUNTIF('Códigos Itaú (ref)'!$A$2:$A$44,$C2940)&gt;0,"ITAU",IF(AND(TRIM(UPPER($I2940))="CONTRATUAL",ISNUMBER(SEARCH("INDIVIDUAL",SUBSTITUTE(UPPER($D2940)," ","")))),"PREMIUM FREE",""))))</f>
        <v/>
      </c>
    </row>
    <row r="2941">
      <c r="AC2941">
        <f>IF($C2941="","",IF(COUNTIF('Códigos Santander (ref)'!$A$2:$A$79,$C2941)&gt;0,"SANTANDER",IF(COUNTIF('Códigos Itaú (ref)'!$A$2:$A$44,$C2941)&gt;0,"ITAU",IF(AND(TRIM(UPPER($I2941))="CONTRATUAL",ISNUMBER(SEARCH("INDIVIDUAL",SUBSTITUTE(UPPER($D2941)," ","")))),"PREMIUM FREE",""))))</f>
        <v/>
      </c>
    </row>
    <row r="2942">
      <c r="AC2942">
        <f>IF($C2942="","",IF(COUNTIF('Códigos Santander (ref)'!$A$2:$A$79,$C2942)&gt;0,"SANTANDER",IF(COUNTIF('Códigos Itaú (ref)'!$A$2:$A$44,$C2942)&gt;0,"ITAU",IF(AND(TRIM(UPPER($I2942))="CONTRATUAL",ISNUMBER(SEARCH("INDIVIDUAL",SUBSTITUTE(UPPER($D2942)," ","")))),"PREMIUM FREE",""))))</f>
        <v/>
      </c>
    </row>
    <row r="2943">
      <c r="AC2943">
        <f>IF($C2943="","",IF(COUNTIF('Códigos Santander (ref)'!$A$2:$A$79,$C2943)&gt;0,"SANTANDER",IF(COUNTIF('Códigos Itaú (ref)'!$A$2:$A$44,$C2943)&gt;0,"ITAU",IF(AND(TRIM(UPPER($I2943))="CONTRATUAL",ISNUMBER(SEARCH("INDIVIDUAL",SUBSTITUTE(UPPER($D2943)," ","")))),"PREMIUM FREE",""))))</f>
        <v/>
      </c>
    </row>
    <row r="2944">
      <c r="AC2944">
        <f>IF($C2944="","",IF(COUNTIF('Códigos Santander (ref)'!$A$2:$A$79,$C2944)&gt;0,"SANTANDER",IF(COUNTIF('Códigos Itaú (ref)'!$A$2:$A$44,$C2944)&gt;0,"ITAU",IF(AND(TRIM(UPPER($I2944))="CONTRATUAL",ISNUMBER(SEARCH("INDIVIDUAL",SUBSTITUTE(UPPER($D2944)," ","")))),"PREMIUM FREE",""))))</f>
        <v/>
      </c>
    </row>
    <row r="2945">
      <c r="AC2945">
        <f>IF($C2945="","",IF(COUNTIF('Códigos Santander (ref)'!$A$2:$A$79,$C2945)&gt;0,"SANTANDER",IF(COUNTIF('Códigos Itaú (ref)'!$A$2:$A$44,$C2945)&gt;0,"ITAU",IF(AND(TRIM(UPPER($I2945))="CONTRATUAL",ISNUMBER(SEARCH("INDIVIDUAL",SUBSTITUTE(UPPER($D2945)," ","")))),"PREMIUM FREE",""))))</f>
        <v/>
      </c>
    </row>
    <row r="2946">
      <c r="AC2946">
        <f>IF($C2946="","",IF(COUNTIF('Códigos Santander (ref)'!$A$2:$A$79,$C2946)&gt;0,"SANTANDER",IF(COUNTIF('Códigos Itaú (ref)'!$A$2:$A$44,$C2946)&gt;0,"ITAU",IF(AND(TRIM(UPPER($I2946))="CONTRATUAL",ISNUMBER(SEARCH("INDIVIDUAL",SUBSTITUTE(UPPER($D2946)," ","")))),"PREMIUM FREE",""))))</f>
        <v/>
      </c>
    </row>
    <row r="2947">
      <c r="AC2947">
        <f>IF($C2947="","",IF(COUNTIF('Códigos Santander (ref)'!$A$2:$A$79,$C2947)&gt;0,"SANTANDER",IF(COUNTIF('Códigos Itaú (ref)'!$A$2:$A$44,$C2947)&gt;0,"ITAU",IF(AND(TRIM(UPPER($I2947))="CONTRATUAL",ISNUMBER(SEARCH("INDIVIDUAL",SUBSTITUTE(UPPER($D2947)," ","")))),"PREMIUM FREE",""))))</f>
        <v/>
      </c>
    </row>
    <row r="2948">
      <c r="AC2948">
        <f>IF($C2948="","",IF(COUNTIF('Códigos Santander (ref)'!$A$2:$A$79,$C2948)&gt;0,"SANTANDER",IF(COUNTIF('Códigos Itaú (ref)'!$A$2:$A$44,$C2948)&gt;0,"ITAU",IF(AND(TRIM(UPPER($I2948))="CONTRATUAL",ISNUMBER(SEARCH("INDIVIDUAL",SUBSTITUTE(UPPER($D2948)," ","")))),"PREMIUM FREE",""))))</f>
        <v/>
      </c>
    </row>
    <row r="2949">
      <c r="AC2949">
        <f>IF($C2949="","",IF(COUNTIF('Códigos Santander (ref)'!$A$2:$A$79,$C2949)&gt;0,"SANTANDER",IF(COUNTIF('Códigos Itaú (ref)'!$A$2:$A$44,$C2949)&gt;0,"ITAU",IF(AND(TRIM(UPPER($I2949))="CONTRATUAL",ISNUMBER(SEARCH("INDIVIDUAL",SUBSTITUTE(UPPER($D2949)," ","")))),"PREMIUM FREE",""))))</f>
        <v/>
      </c>
    </row>
    <row r="2950">
      <c r="AC2950">
        <f>IF($C2950="","",IF(COUNTIF('Códigos Santander (ref)'!$A$2:$A$79,$C2950)&gt;0,"SANTANDER",IF(COUNTIF('Códigos Itaú (ref)'!$A$2:$A$44,$C2950)&gt;0,"ITAU",IF(AND(TRIM(UPPER($I2950))="CONTRATUAL",ISNUMBER(SEARCH("INDIVIDUAL",SUBSTITUTE(UPPER($D2950)," ","")))),"PREMIUM FREE",""))))</f>
        <v/>
      </c>
    </row>
    <row r="2951">
      <c r="AC2951">
        <f>IF($C2951="","",IF(COUNTIF('Códigos Santander (ref)'!$A$2:$A$79,$C2951)&gt;0,"SANTANDER",IF(COUNTIF('Códigos Itaú (ref)'!$A$2:$A$44,$C2951)&gt;0,"ITAU",IF(AND(TRIM(UPPER($I2951))="CONTRATUAL",ISNUMBER(SEARCH("INDIVIDUAL",SUBSTITUTE(UPPER($D2951)," ","")))),"PREMIUM FREE",""))))</f>
        <v/>
      </c>
    </row>
    <row r="2952">
      <c r="AC2952">
        <f>IF($C2952="","",IF(COUNTIF('Códigos Santander (ref)'!$A$2:$A$79,$C2952)&gt;0,"SANTANDER",IF(COUNTIF('Códigos Itaú (ref)'!$A$2:$A$44,$C2952)&gt;0,"ITAU",IF(AND(TRIM(UPPER($I2952))="CONTRATUAL",ISNUMBER(SEARCH("INDIVIDUAL",SUBSTITUTE(UPPER($D2952)," ","")))),"PREMIUM FREE",""))))</f>
        <v/>
      </c>
    </row>
    <row r="2953">
      <c r="AC2953">
        <f>IF($C2953="","",IF(COUNTIF('Códigos Santander (ref)'!$A$2:$A$79,$C2953)&gt;0,"SANTANDER",IF(COUNTIF('Códigos Itaú (ref)'!$A$2:$A$44,$C2953)&gt;0,"ITAU",IF(AND(TRIM(UPPER($I2953))="CONTRATUAL",ISNUMBER(SEARCH("INDIVIDUAL",SUBSTITUTE(UPPER($D2953)," ","")))),"PREMIUM FREE",""))))</f>
        <v/>
      </c>
    </row>
    <row r="2954">
      <c r="AC2954">
        <f>IF($C2954="","",IF(COUNTIF('Códigos Santander (ref)'!$A$2:$A$79,$C2954)&gt;0,"SANTANDER",IF(COUNTIF('Códigos Itaú (ref)'!$A$2:$A$44,$C2954)&gt;0,"ITAU",IF(AND(TRIM(UPPER($I2954))="CONTRATUAL",ISNUMBER(SEARCH("INDIVIDUAL",SUBSTITUTE(UPPER($D2954)," ","")))),"PREMIUM FREE",""))))</f>
        <v/>
      </c>
    </row>
    <row r="2955">
      <c r="AC2955">
        <f>IF($C2955="","",IF(COUNTIF('Códigos Santander (ref)'!$A$2:$A$79,$C2955)&gt;0,"SANTANDER",IF(COUNTIF('Códigos Itaú (ref)'!$A$2:$A$44,$C2955)&gt;0,"ITAU",IF(AND(TRIM(UPPER($I2955))="CONTRATUAL",ISNUMBER(SEARCH("INDIVIDUAL",SUBSTITUTE(UPPER($D2955)," ","")))),"PREMIUM FREE",""))))</f>
        <v/>
      </c>
    </row>
    <row r="2956">
      <c r="AC2956">
        <f>IF($C2956="","",IF(COUNTIF('Códigos Santander (ref)'!$A$2:$A$79,$C2956)&gt;0,"SANTANDER",IF(COUNTIF('Códigos Itaú (ref)'!$A$2:$A$44,$C2956)&gt;0,"ITAU",IF(AND(TRIM(UPPER($I2956))="CONTRATUAL",ISNUMBER(SEARCH("INDIVIDUAL",SUBSTITUTE(UPPER($D2956)," ","")))),"PREMIUM FREE",""))))</f>
        <v/>
      </c>
    </row>
    <row r="2957">
      <c r="AC2957">
        <f>IF($C2957="","",IF(COUNTIF('Códigos Santander (ref)'!$A$2:$A$79,$C2957)&gt;0,"SANTANDER",IF(COUNTIF('Códigos Itaú (ref)'!$A$2:$A$44,$C2957)&gt;0,"ITAU",IF(AND(TRIM(UPPER($I2957))="CONTRATUAL",ISNUMBER(SEARCH("INDIVIDUAL",SUBSTITUTE(UPPER($D2957)," ","")))),"PREMIUM FREE",""))))</f>
        <v/>
      </c>
    </row>
    <row r="2958">
      <c r="AC2958">
        <f>IF($C2958="","",IF(COUNTIF('Códigos Santander (ref)'!$A$2:$A$79,$C2958)&gt;0,"SANTANDER",IF(COUNTIF('Códigos Itaú (ref)'!$A$2:$A$44,$C2958)&gt;0,"ITAU",IF(AND(TRIM(UPPER($I2958))="CONTRATUAL",ISNUMBER(SEARCH("INDIVIDUAL",SUBSTITUTE(UPPER($D2958)," ","")))),"PREMIUM FREE",""))))</f>
        <v/>
      </c>
    </row>
    <row r="2959">
      <c r="AC2959">
        <f>IF($C2959="","",IF(COUNTIF('Códigos Santander (ref)'!$A$2:$A$79,$C2959)&gt;0,"SANTANDER",IF(COUNTIF('Códigos Itaú (ref)'!$A$2:$A$44,$C2959)&gt;0,"ITAU",IF(AND(TRIM(UPPER($I2959))="CONTRATUAL",ISNUMBER(SEARCH("INDIVIDUAL",SUBSTITUTE(UPPER($D2959)," ","")))),"PREMIUM FREE",""))))</f>
        <v/>
      </c>
    </row>
    <row r="2960">
      <c r="AC2960">
        <f>IF($C2960="","",IF(COUNTIF('Códigos Santander (ref)'!$A$2:$A$79,$C2960)&gt;0,"SANTANDER",IF(COUNTIF('Códigos Itaú (ref)'!$A$2:$A$44,$C2960)&gt;0,"ITAU",IF(AND(TRIM(UPPER($I2960))="CONTRATUAL",ISNUMBER(SEARCH("INDIVIDUAL",SUBSTITUTE(UPPER($D2960)," ","")))),"PREMIUM FREE",""))))</f>
        <v/>
      </c>
    </row>
    <row r="2961">
      <c r="AC2961">
        <f>IF($C2961="","",IF(COUNTIF('Códigos Santander (ref)'!$A$2:$A$79,$C2961)&gt;0,"SANTANDER",IF(COUNTIF('Códigos Itaú (ref)'!$A$2:$A$44,$C2961)&gt;0,"ITAU",IF(AND(TRIM(UPPER($I2961))="CONTRATUAL",ISNUMBER(SEARCH("INDIVIDUAL",SUBSTITUTE(UPPER($D2961)," ","")))),"PREMIUM FREE",""))))</f>
        <v/>
      </c>
    </row>
    <row r="2962">
      <c r="AC2962">
        <f>IF($C2962="","",IF(COUNTIF('Códigos Santander (ref)'!$A$2:$A$79,$C2962)&gt;0,"SANTANDER",IF(COUNTIF('Códigos Itaú (ref)'!$A$2:$A$44,$C2962)&gt;0,"ITAU",IF(AND(TRIM(UPPER($I2962))="CONTRATUAL",ISNUMBER(SEARCH("INDIVIDUAL",SUBSTITUTE(UPPER($D2962)," ","")))),"PREMIUM FREE",""))))</f>
        <v/>
      </c>
    </row>
    <row r="2963">
      <c r="AC2963">
        <f>IF($C2963="","",IF(COUNTIF('Códigos Santander (ref)'!$A$2:$A$79,$C2963)&gt;0,"SANTANDER",IF(COUNTIF('Códigos Itaú (ref)'!$A$2:$A$44,$C2963)&gt;0,"ITAU",IF(AND(TRIM(UPPER($I2963))="CONTRATUAL",ISNUMBER(SEARCH("INDIVIDUAL",SUBSTITUTE(UPPER($D2963)," ","")))),"PREMIUM FREE",""))))</f>
        <v/>
      </c>
    </row>
    <row r="2964">
      <c r="AC2964">
        <f>IF($C2964="","",IF(COUNTIF('Códigos Santander (ref)'!$A$2:$A$79,$C2964)&gt;0,"SANTANDER",IF(COUNTIF('Códigos Itaú (ref)'!$A$2:$A$44,$C2964)&gt;0,"ITAU",IF(AND(TRIM(UPPER($I2964))="CONTRATUAL",ISNUMBER(SEARCH("INDIVIDUAL",SUBSTITUTE(UPPER($D2964)," ","")))),"PREMIUM FREE",""))))</f>
        <v/>
      </c>
    </row>
    <row r="2965">
      <c r="AC2965">
        <f>IF($C2965="","",IF(COUNTIF('Códigos Santander (ref)'!$A$2:$A$79,$C2965)&gt;0,"SANTANDER",IF(COUNTIF('Códigos Itaú (ref)'!$A$2:$A$44,$C2965)&gt;0,"ITAU",IF(AND(TRIM(UPPER($I2965))="CONTRATUAL",ISNUMBER(SEARCH("INDIVIDUAL",SUBSTITUTE(UPPER($D2965)," ","")))),"PREMIUM FREE",""))))</f>
        <v/>
      </c>
    </row>
    <row r="2966">
      <c r="AC2966">
        <f>IF($C2966="","",IF(COUNTIF('Códigos Santander (ref)'!$A$2:$A$79,$C2966)&gt;0,"SANTANDER",IF(COUNTIF('Códigos Itaú (ref)'!$A$2:$A$44,$C2966)&gt;0,"ITAU",IF(AND(TRIM(UPPER($I2966))="CONTRATUAL",ISNUMBER(SEARCH("INDIVIDUAL",SUBSTITUTE(UPPER($D2966)," ","")))),"PREMIUM FREE",""))))</f>
        <v/>
      </c>
    </row>
    <row r="2967">
      <c r="AC2967">
        <f>IF($C2967="","",IF(COUNTIF('Códigos Santander (ref)'!$A$2:$A$79,$C2967)&gt;0,"SANTANDER",IF(COUNTIF('Códigos Itaú (ref)'!$A$2:$A$44,$C2967)&gt;0,"ITAU",IF(AND(TRIM(UPPER($I2967))="CONTRATUAL",ISNUMBER(SEARCH("INDIVIDUAL",SUBSTITUTE(UPPER($D2967)," ","")))),"PREMIUM FREE",""))))</f>
        <v/>
      </c>
    </row>
    <row r="2968">
      <c r="AC2968">
        <f>IF($C2968="","",IF(COUNTIF('Códigos Santander (ref)'!$A$2:$A$79,$C2968)&gt;0,"SANTANDER",IF(COUNTIF('Códigos Itaú (ref)'!$A$2:$A$44,$C2968)&gt;0,"ITAU",IF(AND(TRIM(UPPER($I2968))="CONTRATUAL",ISNUMBER(SEARCH("INDIVIDUAL",SUBSTITUTE(UPPER($D2968)," ","")))),"PREMIUM FREE",""))))</f>
        <v/>
      </c>
    </row>
    <row r="2969">
      <c r="AC2969">
        <f>IF($C2969="","",IF(COUNTIF('Códigos Santander (ref)'!$A$2:$A$79,$C2969)&gt;0,"SANTANDER",IF(COUNTIF('Códigos Itaú (ref)'!$A$2:$A$44,$C2969)&gt;0,"ITAU",IF(AND(TRIM(UPPER($I2969))="CONTRATUAL",ISNUMBER(SEARCH("INDIVIDUAL",SUBSTITUTE(UPPER($D2969)," ","")))),"PREMIUM FREE",""))))</f>
        <v/>
      </c>
    </row>
    <row r="2970">
      <c r="AC2970">
        <f>IF($C2970="","",IF(COUNTIF('Códigos Santander (ref)'!$A$2:$A$79,$C2970)&gt;0,"SANTANDER",IF(COUNTIF('Códigos Itaú (ref)'!$A$2:$A$44,$C2970)&gt;0,"ITAU",IF(AND(TRIM(UPPER($I2970))="CONTRATUAL",ISNUMBER(SEARCH("INDIVIDUAL",SUBSTITUTE(UPPER($D2970)," ","")))),"PREMIUM FREE",""))))</f>
        <v/>
      </c>
    </row>
    <row r="2971">
      <c r="AC2971">
        <f>IF($C2971="","",IF(COUNTIF('Códigos Santander (ref)'!$A$2:$A$79,$C2971)&gt;0,"SANTANDER",IF(COUNTIF('Códigos Itaú (ref)'!$A$2:$A$44,$C2971)&gt;0,"ITAU",IF(AND(TRIM(UPPER($I2971))="CONTRATUAL",ISNUMBER(SEARCH("INDIVIDUAL",SUBSTITUTE(UPPER($D2971)," ","")))),"PREMIUM FREE",""))))</f>
        <v/>
      </c>
    </row>
    <row r="2972">
      <c r="AC2972">
        <f>IF($C2972="","",IF(COUNTIF('Códigos Santander (ref)'!$A$2:$A$79,$C2972)&gt;0,"SANTANDER",IF(COUNTIF('Códigos Itaú (ref)'!$A$2:$A$44,$C2972)&gt;0,"ITAU",IF(AND(TRIM(UPPER($I2972))="CONTRATUAL",ISNUMBER(SEARCH("INDIVIDUAL",SUBSTITUTE(UPPER($D2972)," ","")))),"PREMIUM FREE",""))))</f>
        <v/>
      </c>
    </row>
    <row r="2973">
      <c r="AC2973">
        <f>IF($C2973="","",IF(COUNTIF('Códigos Santander (ref)'!$A$2:$A$79,$C2973)&gt;0,"SANTANDER",IF(COUNTIF('Códigos Itaú (ref)'!$A$2:$A$44,$C2973)&gt;0,"ITAU",IF(AND(TRIM(UPPER($I2973))="CONTRATUAL",ISNUMBER(SEARCH("INDIVIDUAL",SUBSTITUTE(UPPER($D2973)," ","")))),"PREMIUM FREE",""))))</f>
        <v/>
      </c>
    </row>
    <row r="2974">
      <c r="AC2974">
        <f>IF($C2974="","",IF(COUNTIF('Códigos Santander (ref)'!$A$2:$A$79,$C2974)&gt;0,"SANTANDER",IF(COUNTIF('Códigos Itaú (ref)'!$A$2:$A$44,$C2974)&gt;0,"ITAU",IF(AND(TRIM(UPPER($I2974))="CONTRATUAL",ISNUMBER(SEARCH("INDIVIDUAL",SUBSTITUTE(UPPER($D2974)," ","")))),"PREMIUM FREE",""))))</f>
        <v/>
      </c>
    </row>
    <row r="2975">
      <c r="AC2975">
        <f>IF($C2975="","",IF(COUNTIF('Códigos Santander (ref)'!$A$2:$A$79,$C2975)&gt;0,"SANTANDER",IF(COUNTIF('Códigos Itaú (ref)'!$A$2:$A$44,$C2975)&gt;0,"ITAU",IF(AND(TRIM(UPPER($I2975))="CONTRATUAL",ISNUMBER(SEARCH("INDIVIDUAL",SUBSTITUTE(UPPER($D2975)," ","")))),"PREMIUM FREE",""))))</f>
        <v/>
      </c>
    </row>
    <row r="2976">
      <c r="AC2976">
        <f>IF($C2976="","",IF(COUNTIF('Códigos Santander (ref)'!$A$2:$A$79,$C2976)&gt;0,"SANTANDER",IF(COUNTIF('Códigos Itaú (ref)'!$A$2:$A$44,$C2976)&gt;0,"ITAU",IF(AND(TRIM(UPPER($I2976))="CONTRATUAL",ISNUMBER(SEARCH("INDIVIDUAL",SUBSTITUTE(UPPER($D2976)," ","")))),"PREMIUM FREE",""))))</f>
        <v/>
      </c>
    </row>
    <row r="2977">
      <c r="AC2977">
        <f>IF($C2977="","",IF(COUNTIF('Códigos Santander (ref)'!$A$2:$A$79,$C2977)&gt;0,"SANTANDER",IF(COUNTIF('Códigos Itaú (ref)'!$A$2:$A$44,$C2977)&gt;0,"ITAU",IF(AND(TRIM(UPPER($I2977))="CONTRATUAL",ISNUMBER(SEARCH("INDIVIDUAL",SUBSTITUTE(UPPER($D2977)," ","")))),"PREMIUM FREE",""))))</f>
        <v/>
      </c>
    </row>
    <row r="2978">
      <c r="AC2978">
        <f>IF($C2978="","",IF(COUNTIF('Códigos Santander (ref)'!$A$2:$A$79,$C2978)&gt;0,"SANTANDER",IF(COUNTIF('Códigos Itaú (ref)'!$A$2:$A$44,$C2978)&gt;0,"ITAU",IF(AND(TRIM(UPPER($I2978))="CONTRATUAL",ISNUMBER(SEARCH("INDIVIDUAL",SUBSTITUTE(UPPER($D2978)," ","")))),"PREMIUM FREE",""))))</f>
        <v/>
      </c>
    </row>
    <row r="2979">
      <c r="AC2979">
        <f>IF($C2979="","",IF(COUNTIF('Códigos Santander (ref)'!$A$2:$A$79,$C2979)&gt;0,"SANTANDER",IF(COUNTIF('Códigos Itaú (ref)'!$A$2:$A$44,$C2979)&gt;0,"ITAU",IF(AND(TRIM(UPPER($I2979))="CONTRATUAL",ISNUMBER(SEARCH("INDIVIDUAL",SUBSTITUTE(UPPER($D2979)," ","")))),"PREMIUM FREE",""))))</f>
        <v/>
      </c>
    </row>
    <row r="2980">
      <c r="AC2980">
        <f>IF($C2980="","",IF(COUNTIF('Códigos Santander (ref)'!$A$2:$A$79,$C2980)&gt;0,"SANTANDER",IF(COUNTIF('Códigos Itaú (ref)'!$A$2:$A$44,$C2980)&gt;0,"ITAU",IF(AND(TRIM(UPPER($I2980))="CONTRATUAL",ISNUMBER(SEARCH("INDIVIDUAL",SUBSTITUTE(UPPER($D2980)," ","")))),"PREMIUM FREE",""))))</f>
        <v/>
      </c>
    </row>
    <row r="2981">
      <c r="AC2981">
        <f>IF($C2981="","",IF(COUNTIF('Códigos Santander (ref)'!$A$2:$A$79,$C2981)&gt;0,"SANTANDER",IF(COUNTIF('Códigos Itaú (ref)'!$A$2:$A$44,$C2981)&gt;0,"ITAU",IF(AND(TRIM(UPPER($I2981))="CONTRATUAL",ISNUMBER(SEARCH("INDIVIDUAL",SUBSTITUTE(UPPER($D2981)," ","")))),"PREMIUM FREE",""))))</f>
        <v/>
      </c>
    </row>
    <row r="2982">
      <c r="AC2982">
        <f>IF($C2982="","",IF(COUNTIF('Códigos Santander (ref)'!$A$2:$A$79,$C2982)&gt;0,"SANTANDER",IF(COUNTIF('Códigos Itaú (ref)'!$A$2:$A$44,$C2982)&gt;0,"ITAU",IF(AND(TRIM(UPPER($I2982))="CONTRATUAL",ISNUMBER(SEARCH("INDIVIDUAL",SUBSTITUTE(UPPER($D2982)," ","")))),"PREMIUM FREE",""))))</f>
        <v/>
      </c>
    </row>
    <row r="2983">
      <c r="AC2983">
        <f>IF($C2983="","",IF(COUNTIF('Códigos Santander (ref)'!$A$2:$A$79,$C2983)&gt;0,"SANTANDER",IF(COUNTIF('Códigos Itaú (ref)'!$A$2:$A$44,$C2983)&gt;0,"ITAU",IF(AND(TRIM(UPPER($I2983))="CONTRATUAL",ISNUMBER(SEARCH("INDIVIDUAL",SUBSTITUTE(UPPER($D2983)," ","")))),"PREMIUM FREE",""))))</f>
        <v/>
      </c>
    </row>
    <row r="2984">
      <c r="AC2984">
        <f>IF($C2984="","",IF(COUNTIF('Códigos Santander (ref)'!$A$2:$A$79,$C2984)&gt;0,"SANTANDER",IF(COUNTIF('Códigos Itaú (ref)'!$A$2:$A$44,$C2984)&gt;0,"ITAU",IF(AND(TRIM(UPPER($I2984))="CONTRATUAL",ISNUMBER(SEARCH("INDIVIDUAL",SUBSTITUTE(UPPER($D2984)," ","")))),"PREMIUM FREE",""))))</f>
        <v/>
      </c>
    </row>
    <row r="2985">
      <c r="AC2985">
        <f>IF($C2985="","",IF(COUNTIF('Códigos Santander (ref)'!$A$2:$A$79,$C2985)&gt;0,"SANTANDER",IF(COUNTIF('Códigos Itaú (ref)'!$A$2:$A$44,$C2985)&gt;0,"ITAU",IF(AND(TRIM(UPPER($I2985))="CONTRATUAL",ISNUMBER(SEARCH("INDIVIDUAL",SUBSTITUTE(UPPER($D2985)," ","")))),"PREMIUM FREE",""))))</f>
        <v/>
      </c>
    </row>
    <row r="2986">
      <c r="AC2986">
        <f>IF($C2986="","",IF(COUNTIF('Códigos Santander (ref)'!$A$2:$A$79,$C2986)&gt;0,"SANTANDER",IF(COUNTIF('Códigos Itaú (ref)'!$A$2:$A$44,$C2986)&gt;0,"ITAU",IF(AND(TRIM(UPPER($I2986))="CONTRATUAL",ISNUMBER(SEARCH("INDIVIDUAL",SUBSTITUTE(UPPER($D2986)," ","")))),"PREMIUM FREE",""))))</f>
        <v/>
      </c>
    </row>
    <row r="2987">
      <c r="AC2987">
        <f>IF($C2987="","",IF(COUNTIF('Códigos Santander (ref)'!$A$2:$A$79,$C2987)&gt;0,"SANTANDER",IF(COUNTIF('Códigos Itaú (ref)'!$A$2:$A$44,$C2987)&gt;0,"ITAU",IF(AND(TRIM(UPPER($I2987))="CONTRATUAL",ISNUMBER(SEARCH("INDIVIDUAL",SUBSTITUTE(UPPER($D2987)," ","")))),"PREMIUM FREE",""))))</f>
        <v/>
      </c>
    </row>
    <row r="2988">
      <c r="AC2988">
        <f>IF($C2988="","",IF(COUNTIF('Códigos Santander (ref)'!$A$2:$A$79,$C2988)&gt;0,"SANTANDER",IF(COUNTIF('Códigos Itaú (ref)'!$A$2:$A$44,$C2988)&gt;0,"ITAU",IF(AND(TRIM(UPPER($I2988))="CONTRATUAL",ISNUMBER(SEARCH("INDIVIDUAL",SUBSTITUTE(UPPER($D2988)," ","")))),"PREMIUM FREE",""))))</f>
        <v/>
      </c>
    </row>
    <row r="2989">
      <c r="AC2989">
        <f>IF($C2989="","",IF(COUNTIF('Códigos Santander (ref)'!$A$2:$A$79,$C2989)&gt;0,"SANTANDER",IF(COUNTIF('Códigos Itaú (ref)'!$A$2:$A$44,$C2989)&gt;0,"ITAU",IF(AND(TRIM(UPPER($I2989))="CONTRATUAL",ISNUMBER(SEARCH("INDIVIDUAL",SUBSTITUTE(UPPER($D2989)," ","")))),"PREMIUM FREE",""))))</f>
        <v/>
      </c>
    </row>
    <row r="2990">
      <c r="AC2990">
        <f>IF($C2990="","",IF(COUNTIF('Códigos Santander (ref)'!$A$2:$A$79,$C2990)&gt;0,"SANTANDER",IF(COUNTIF('Códigos Itaú (ref)'!$A$2:$A$44,$C2990)&gt;0,"ITAU",IF(AND(TRIM(UPPER($I2990))="CONTRATUAL",ISNUMBER(SEARCH("INDIVIDUAL",SUBSTITUTE(UPPER($D2990)," ","")))),"PREMIUM FREE",""))))</f>
        <v/>
      </c>
    </row>
    <row r="2991">
      <c r="AC2991">
        <f>IF($C2991="","",IF(COUNTIF('Códigos Santander (ref)'!$A$2:$A$79,$C2991)&gt;0,"SANTANDER",IF(COUNTIF('Códigos Itaú (ref)'!$A$2:$A$44,$C2991)&gt;0,"ITAU",IF(AND(TRIM(UPPER($I2991))="CONTRATUAL",ISNUMBER(SEARCH("INDIVIDUAL",SUBSTITUTE(UPPER($D2991)," ","")))),"PREMIUM FREE",""))))</f>
        <v/>
      </c>
    </row>
    <row r="2992">
      <c r="AC2992">
        <f>IF($C2992="","",IF(COUNTIF('Códigos Santander (ref)'!$A$2:$A$79,$C2992)&gt;0,"SANTANDER",IF(COUNTIF('Códigos Itaú (ref)'!$A$2:$A$44,$C2992)&gt;0,"ITAU",IF(AND(TRIM(UPPER($I2992))="CONTRATUAL",ISNUMBER(SEARCH("INDIVIDUAL",SUBSTITUTE(UPPER($D2992)," ","")))),"PREMIUM FREE",""))))</f>
        <v/>
      </c>
    </row>
    <row r="2993">
      <c r="AC2993">
        <f>IF($C2993="","",IF(COUNTIF('Códigos Santander (ref)'!$A$2:$A$79,$C2993)&gt;0,"SANTANDER",IF(COUNTIF('Códigos Itaú (ref)'!$A$2:$A$44,$C2993)&gt;0,"ITAU",IF(AND(TRIM(UPPER($I2993))="CONTRATUAL",ISNUMBER(SEARCH("INDIVIDUAL",SUBSTITUTE(UPPER($D2993)," ","")))),"PREMIUM FREE",""))))</f>
        <v/>
      </c>
    </row>
    <row r="2994">
      <c r="AC2994">
        <f>IF($C2994="","",IF(COUNTIF('Códigos Santander (ref)'!$A$2:$A$79,$C2994)&gt;0,"SANTANDER",IF(COUNTIF('Códigos Itaú (ref)'!$A$2:$A$44,$C2994)&gt;0,"ITAU",IF(AND(TRIM(UPPER($I2994))="CONTRATUAL",ISNUMBER(SEARCH("INDIVIDUAL",SUBSTITUTE(UPPER($D2994)," ","")))),"PREMIUM FREE",""))))</f>
        <v/>
      </c>
    </row>
    <row r="2995">
      <c r="AC2995">
        <f>IF($C2995="","",IF(COUNTIF('Códigos Santander (ref)'!$A$2:$A$79,$C2995)&gt;0,"SANTANDER",IF(COUNTIF('Códigos Itaú (ref)'!$A$2:$A$44,$C2995)&gt;0,"ITAU",IF(AND(TRIM(UPPER($I2995))="CONTRATUAL",ISNUMBER(SEARCH("INDIVIDUAL",SUBSTITUTE(UPPER($D2995)," ","")))),"PREMIUM FREE",""))))</f>
        <v/>
      </c>
    </row>
    <row r="2996">
      <c r="AC2996">
        <f>IF($C2996="","",IF(COUNTIF('Códigos Santander (ref)'!$A$2:$A$79,$C2996)&gt;0,"SANTANDER",IF(COUNTIF('Códigos Itaú (ref)'!$A$2:$A$44,$C2996)&gt;0,"ITAU",IF(AND(TRIM(UPPER($I2996))="CONTRATUAL",ISNUMBER(SEARCH("INDIVIDUAL",SUBSTITUTE(UPPER($D2996)," ","")))),"PREMIUM FREE",""))))</f>
        <v/>
      </c>
    </row>
    <row r="2997">
      <c r="AC2997">
        <f>IF($C2997="","",IF(COUNTIF('Códigos Santander (ref)'!$A$2:$A$79,$C2997)&gt;0,"SANTANDER",IF(COUNTIF('Códigos Itaú (ref)'!$A$2:$A$44,$C2997)&gt;0,"ITAU",IF(AND(TRIM(UPPER($I2997))="CONTRATUAL",ISNUMBER(SEARCH("INDIVIDUAL",SUBSTITUTE(UPPER($D2997)," ","")))),"PREMIUM FREE",""))))</f>
        <v/>
      </c>
    </row>
    <row r="2998">
      <c r="AC2998">
        <f>IF($C2998="","",IF(COUNTIF('Códigos Santander (ref)'!$A$2:$A$79,$C2998)&gt;0,"SANTANDER",IF(COUNTIF('Códigos Itaú (ref)'!$A$2:$A$44,$C2998)&gt;0,"ITAU",IF(AND(TRIM(UPPER($I2998))="CONTRATUAL",ISNUMBER(SEARCH("INDIVIDUAL",SUBSTITUTE(UPPER($D2998)," ","")))),"PREMIUM FREE",""))))</f>
        <v/>
      </c>
    </row>
    <row r="2999">
      <c r="AC2999">
        <f>IF($C2999="","",IF(COUNTIF('Códigos Santander (ref)'!$A$2:$A$79,$C2999)&gt;0,"SANTANDER",IF(COUNTIF('Códigos Itaú (ref)'!$A$2:$A$44,$C2999)&gt;0,"ITAU",IF(AND(TRIM(UPPER($I2999))="CONTRATUAL",ISNUMBER(SEARCH("INDIVIDUAL",SUBSTITUTE(UPPER($D2999)," ","")))),"PREMIUM FREE",""))))</f>
        <v/>
      </c>
    </row>
    <row r="3000">
      <c r="AC3000">
        <f>IF($C3000="","",IF(COUNTIF('Códigos Santander (ref)'!$A$2:$A$79,$C3000)&gt;0,"SANTANDER",IF(COUNTIF('Códigos Itaú (ref)'!$A$2:$A$44,$C3000)&gt;0,"ITAU",IF(AND(TRIM(UPPER($I3000))="CONTRATUAL",ISNUMBER(SEARCH("INDIVIDUAL",SUBSTITUTE(UPPER($D3000)," ","")))),"PREMIUM FREE",""))))</f>
        <v/>
      </c>
    </row>
    <row r="3001">
      <c r="AC3001">
        <f>IF($C3001="","",IF(COUNTIF('Códigos Santander (ref)'!$A$2:$A$79,$C3001)&gt;0,"SANTANDER",IF(COUNTIF('Códigos Itaú (ref)'!$A$2:$A$44,$C3001)&gt;0,"ITAU",IF(AND(TRIM(UPPER($I3001))="CONTRATUAL",ISNUMBER(SEARCH("INDIVIDUAL",SUBSTITUTE(UPPER($D3001)," ","")))),"PREMIUM FREE",""))))</f>
        <v/>
      </c>
    </row>
    <row r="3002">
      <c r="AC3002">
        <f>IF($C3002="","",IF(COUNTIF('Códigos Santander (ref)'!$A$2:$A$79,$C3002)&gt;0,"SANTANDER",IF(COUNTIF('Códigos Itaú (ref)'!$A$2:$A$44,$C3002)&gt;0,"ITAU",IF(AND(TRIM(UPPER($I3002))="CONTRATUAL",ISNUMBER(SEARCH("INDIVIDUAL",SUBSTITUTE(UPPER($D3002)," ","")))),"PREMIUM FREE",""))))</f>
        <v/>
      </c>
    </row>
    <row r="3003">
      <c r="AC3003">
        <f>IF($C3003="","",IF(COUNTIF('Códigos Santander (ref)'!$A$2:$A$79,$C3003)&gt;0,"SANTANDER",IF(COUNTIF('Códigos Itaú (ref)'!$A$2:$A$44,$C3003)&gt;0,"ITAU",IF(AND(TRIM(UPPER($I3003))="CONTRATUAL",ISNUMBER(SEARCH("INDIVIDUAL",SUBSTITUTE(UPPER($D3003)," ","")))),"PREMIUM FREE",""))))</f>
        <v/>
      </c>
    </row>
    <row r="3004">
      <c r="AC3004">
        <f>IF($C3004="","",IF(COUNTIF('Códigos Santander (ref)'!$A$2:$A$79,$C3004)&gt;0,"SANTANDER",IF(COUNTIF('Códigos Itaú (ref)'!$A$2:$A$44,$C3004)&gt;0,"ITAU",IF(AND(TRIM(UPPER($I3004))="CONTRATUAL",ISNUMBER(SEARCH("INDIVIDUAL",SUBSTITUTE(UPPER($D3004)," ","")))),"PREMIUM FREE",""))))</f>
        <v/>
      </c>
    </row>
    <row r="3005">
      <c r="AC3005">
        <f>IF($C3005="","",IF(COUNTIF('Códigos Santander (ref)'!$A$2:$A$79,$C3005)&gt;0,"SANTANDER",IF(COUNTIF('Códigos Itaú (ref)'!$A$2:$A$44,$C3005)&gt;0,"ITAU",IF(AND(TRIM(UPPER($I3005))="CONTRATUAL",ISNUMBER(SEARCH("INDIVIDUAL",SUBSTITUTE(UPPER($D3005)," ","")))),"PREMIUM FREE",""))))</f>
        <v/>
      </c>
    </row>
    <row r="3006">
      <c r="AC3006">
        <f>IF($C3006="","",IF(COUNTIF('Códigos Santander (ref)'!$A$2:$A$79,$C3006)&gt;0,"SANTANDER",IF(COUNTIF('Códigos Itaú (ref)'!$A$2:$A$44,$C3006)&gt;0,"ITAU",IF(AND(TRIM(UPPER($I3006))="CONTRATUAL",ISNUMBER(SEARCH("INDIVIDUAL",SUBSTITUTE(UPPER($D3006)," ","")))),"PREMIUM FREE",""))))</f>
        <v/>
      </c>
    </row>
    <row r="3007">
      <c r="AC3007">
        <f>IF($C3007="","",IF(COUNTIF('Códigos Santander (ref)'!$A$2:$A$79,$C3007)&gt;0,"SANTANDER",IF(COUNTIF('Códigos Itaú (ref)'!$A$2:$A$44,$C3007)&gt;0,"ITAU",IF(AND(TRIM(UPPER($I3007))="CONTRATUAL",ISNUMBER(SEARCH("INDIVIDUAL",SUBSTITUTE(UPPER($D3007)," ","")))),"PREMIUM FREE",""))))</f>
        <v/>
      </c>
    </row>
    <row r="3008">
      <c r="AC3008">
        <f>IF($C3008="","",IF(COUNTIF('Códigos Santander (ref)'!$A$2:$A$79,$C3008)&gt;0,"SANTANDER",IF(COUNTIF('Códigos Itaú (ref)'!$A$2:$A$44,$C3008)&gt;0,"ITAU",IF(AND(TRIM(UPPER($I3008))="CONTRATUAL",ISNUMBER(SEARCH("INDIVIDUAL",SUBSTITUTE(UPPER($D3008)," ","")))),"PREMIUM FREE",""))))</f>
        <v/>
      </c>
    </row>
    <row r="3009">
      <c r="AC3009">
        <f>IF($C3009="","",IF(COUNTIF('Códigos Santander (ref)'!$A$2:$A$79,$C3009)&gt;0,"SANTANDER",IF(COUNTIF('Códigos Itaú (ref)'!$A$2:$A$44,$C3009)&gt;0,"ITAU",IF(AND(TRIM(UPPER($I3009))="CONTRATUAL",ISNUMBER(SEARCH("INDIVIDUAL",SUBSTITUTE(UPPER($D3009)," ","")))),"PREMIUM FREE",""))))</f>
        <v/>
      </c>
    </row>
    <row r="3010">
      <c r="AC3010">
        <f>IF($C3010="","",IF(COUNTIF('Códigos Santander (ref)'!$A$2:$A$79,$C3010)&gt;0,"SANTANDER",IF(COUNTIF('Códigos Itaú (ref)'!$A$2:$A$44,$C3010)&gt;0,"ITAU",IF(AND(TRIM(UPPER($I3010))="CONTRATUAL",ISNUMBER(SEARCH("INDIVIDUAL",SUBSTITUTE(UPPER($D3010)," ","")))),"PREMIUM FREE",""))))</f>
        <v/>
      </c>
    </row>
    <row r="3011">
      <c r="AC3011">
        <f>IF($C3011="","",IF(COUNTIF('Códigos Santander (ref)'!$A$2:$A$79,$C3011)&gt;0,"SANTANDER",IF(COUNTIF('Códigos Itaú (ref)'!$A$2:$A$44,$C3011)&gt;0,"ITAU",IF(AND(TRIM(UPPER($I3011))="CONTRATUAL",ISNUMBER(SEARCH("INDIVIDUAL",SUBSTITUTE(UPPER($D3011)," ","")))),"PREMIUM FREE",""))))</f>
        <v/>
      </c>
    </row>
    <row r="3012">
      <c r="AC3012">
        <f>IF($C3012="","",IF(COUNTIF('Códigos Santander (ref)'!$A$2:$A$79,$C3012)&gt;0,"SANTANDER",IF(COUNTIF('Códigos Itaú (ref)'!$A$2:$A$44,$C3012)&gt;0,"ITAU",IF(AND(TRIM(UPPER($I3012))="CONTRATUAL",ISNUMBER(SEARCH("INDIVIDUAL",SUBSTITUTE(UPPER($D3012)," ","")))),"PREMIUM FREE",""))))</f>
        <v/>
      </c>
    </row>
    <row r="3013">
      <c r="AC3013">
        <f>IF($C3013="","",IF(COUNTIF('Códigos Santander (ref)'!$A$2:$A$79,$C3013)&gt;0,"SANTANDER",IF(COUNTIF('Códigos Itaú (ref)'!$A$2:$A$44,$C3013)&gt;0,"ITAU",IF(AND(TRIM(UPPER($I3013))="CONTRATUAL",ISNUMBER(SEARCH("INDIVIDUAL",SUBSTITUTE(UPPER($D3013)," ","")))),"PREMIUM FREE",""))))</f>
        <v/>
      </c>
    </row>
    <row r="3014">
      <c r="AC3014">
        <f>IF($C3014="","",IF(COUNTIF('Códigos Santander (ref)'!$A$2:$A$79,$C3014)&gt;0,"SANTANDER",IF(COUNTIF('Códigos Itaú (ref)'!$A$2:$A$44,$C3014)&gt;0,"ITAU",IF(AND(TRIM(UPPER($I3014))="CONTRATUAL",ISNUMBER(SEARCH("INDIVIDUAL",SUBSTITUTE(UPPER($D3014)," ","")))),"PREMIUM FREE",""))))</f>
        <v/>
      </c>
    </row>
    <row r="3015">
      <c r="AC3015">
        <f>IF($C3015="","",IF(COUNTIF('Códigos Santander (ref)'!$A$2:$A$79,$C3015)&gt;0,"SANTANDER",IF(COUNTIF('Códigos Itaú (ref)'!$A$2:$A$44,$C3015)&gt;0,"ITAU",IF(AND(TRIM(UPPER($I3015))="CONTRATUAL",ISNUMBER(SEARCH("INDIVIDUAL",SUBSTITUTE(UPPER($D3015)," ","")))),"PREMIUM FREE",""))))</f>
        <v/>
      </c>
    </row>
    <row r="3016">
      <c r="AC3016">
        <f>IF($C3016="","",IF(COUNTIF('Códigos Santander (ref)'!$A$2:$A$79,$C3016)&gt;0,"SANTANDER",IF(COUNTIF('Códigos Itaú (ref)'!$A$2:$A$44,$C3016)&gt;0,"ITAU",IF(AND(TRIM(UPPER($I3016))="CONTRATUAL",ISNUMBER(SEARCH("INDIVIDUAL",SUBSTITUTE(UPPER($D3016)," ","")))),"PREMIUM FREE",""))))</f>
        <v/>
      </c>
    </row>
    <row r="3017">
      <c r="AC3017">
        <f>IF($C3017="","",IF(COUNTIF('Códigos Santander (ref)'!$A$2:$A$79,$C3017)&gt;0,"SANTANDER",IF(COUNTIF('Códigos Itaú (ref)'!$A$2:$A$44,$C3017)&gt;0,"ITAU",IF(AND(TRIM(UPPER($I3017))="CONTRATUAL",ISNUMBER(SEARCH("INDIVIDUAL",SUBSTITUTE(UPPER($D3017)," ","")))),"PREMIUM FREE",""))))</f>
        <v/>
      </c>
    </row>
    <row r="3018">
      <c r="AC3018">
        <f>IF($C3018="","",IF(COUNTIF('Códigos Santander (ref)'!$A$2:$A$79,$C3018)&gt;0,"SANTANDER",IF(COUNTIF('Códigos Itaú (ref)'!$A$2:$A$44,$C3018)&gt;0,"ITAU",IF(AND(TRIM(UPPER($I3018))="CONTRATUAL",ISNUMBER(SEARCH("INDIVIDUAL",SUBSTITUTE(UPPER($D3018)," ","")))),"PREMIUM FREE",""))))</f>
        <v/>
      </c>
    </row>
    <row r="3019">
      <c r="AC3019">
        <f>IF($C3019="","",IF(COUNTIF('Códigos Santander (ref)'!$A$2:$A$79,$C3019)&gt;0,"SANTANDER",IF(COUNTIF('Códigos Itaú (ref)'!$A$2:$A$44,$C3019)&gt;0,"ITAU",IF(AND(TRIM(UPPER($I3019))="CONTRATUAL",ISNUMBER(SEARCH("INDIVIDUAL",SUBSTITUTE(UPPER($D3019)," ","")))),"PREMIUM FREE",""))))</f>
        <v/>
      </c>
    </row>
    <row r="3020">
      <c r="AC3020">
        <f>IF($C3020="","",IF(COUNTIF('Códigos Santander (ref)'!$A$2:$A$79,$C3020)&gt;0,"SANTANDER",IF(COUNTIF('Códigos Itaú (ref)'!$A$2:$A$44,$C3020)&gt;0,"ITAU",IF(AND(TRIM(UPPER($I3020))="CONTRATUAL",ISNUMBER(SEARCH("INDIVIDUAL",SUBSTITUTE(UPPER($D3020)," ","")))),"PREMIUM FREE",""))))</f>
        <v/>
      </c>
    </row>
    <row r="3021">
      <c r="AC3021">
        <f>IF($C3021="","",IF(COUNTIF('Códigos Santander (ref)'!$A$2:$A$79,$C3021)&gt;0,"SANTANDER",IF(COUNTIF('Códigos Itaú (ref)'!$A$2:$A$44,$C3021)&gt;0,"ITAU",IF(AND(TRIM(UPPER($I3021))="CONTRATUAL",ISNUMBER(SEARCH("INDIVIDUAL",SUBSTITUTE(UPPER($D3021)," ","")))),"PREMIUM FREE",""))))</f>
        <v/>
      </c>
    </row>
    <row r="3022">
      <c r="AC3022">
        <f>IF($C3022="","",IF(COUNTIF('Códigos Santander (ref)'!$A$2:$A$79,$C3022)&gt;0,"SANTANDER",IF(COUNTIF('Códigos Itaú (ref)'!$A$2:$A$44,$C3022)&gt;0,"ITAU",IF(AND(TRIM(UPPER($I3022))="CONTRATUAL",ISNUMBER(SEARCH("INDIVIDUAL",SUBSTITUTE(UPPER($D3022)," ","")))),"PREMIUM FREE",""))))</f>
        <v/>
      </c>
    </row>
    <row r="3023">
      <c r="AC3023">
        <f>IF($C3023="","",IF(COUNTIF('Códigos Santander (ref)'!$A$2:$A$79,$C3023)&gt;0,"SANTANDER",IF(COUNTIF('Códigos Itaú (ref)'!$A$2:$A$44,$C3023)&gt;0,"ITAU",IF(AND(TRIM(UPPER($I3023))="CONTRATUAL",ISNUMBER(SEARCH("INDIVIDUAL",SUBSTITUTE(UPPER($D3023)," ","")))),"PREMIUM FREE",""))))</f>
        <v/>
      </c>
    </row>
    <row r="3024">
      <c r="AC3024">
        <f>IF($C3024="","",IF(COUNTIF('Códigos Santander (ref)'!$A$2:$A$79,$C3024)&gt;0,"SANTANDER",IF(COUNTIF('Códigos Itaú (ref)'!$A$2:$A$44,$C3024)&gt;0,"ITAU",IF(AND(TRIM(UPPER($I3024))="CONTRATUAL",ISNUMBER(SEARCH("INDIVIDUAL",SUBSTITUTE(UPPER($D3024)," ","")))),"PREMIUM FREE",""))))</f>
        <v/>
      </c>
    </row>
    <row r="3025">
      <c r="AC3025">
        <f>IF($C3025="","",IF(COUNTIF('Códigos Santander (ref)'!$A$2:$A$79,$C3025)&gt;0,"SANTANDER",IF(COUNTIF('Códigos Itaú (ref)'!$A$2:$A$44,$C3025)&gt;0,"ITAU",IF(AND(TRIM(UPPER($I3025))="CONTRATUAL",ISNUMBER(SEARCH("INDIVIDUAL",SUBSTITUTE(UPPER($D3025)," ","")))),"PREMIUM FREE",""))))</f>
        <v/>
      </c>
    </row>
    <row r="3026">
      <c r="AC3026">
        <f>IF($C3026="","",IF(COUNTIF('Códigos Santander (ref)'!$A$2:$A$79,$C3026)&gt;0,"SANTANDER",IF(COUNTIF('Códigos Itaú (ref)'!$A$2:$A$44,$C3026)&gt;0,"ITAU",IF(AND(TRIM(UPPER($I3026))="CONTRATUAL",ISNUMBER(SEARCH("INDIVIDUAL",SUBSTITUTE(UPPER($D3026)," ","")))),"PREMIUM FREE",""))))</f>
        <v/>
      </c>
    </row>
    <row r="3027">
      <c r="AC3027">
        <f>IF($C3027="","",IF(COUNTIF('Códigos Santander (ref)'!$A$2:$A$79,$C3027)&gt;0,"SANTANDER",IF(COUNTIF('Códigos Itaú (ref)'!$A$2:$A$44,$C3027)&gt;0,"ITAU",IF(AND(TRIM(UPPER($I3027))="CONTRATUAL",ISNUMBER(SEARCH("INDIVIDUAL",SUBSTITUTE(UPPER($D3027)," ","")))),"PREMIUM FREE",""))))</f>
        <v/>
      </c>
    </row>
    <row r="3028">
      <c r="AC3028">
        <f>IF($C3028="","",IF(COUNTIF('Códigos Santander (ref)'!$A$2:$A$79,$C3028)&gt;0,"SANTANDER",IF(COUNTIF('Códigos Itaú (ref)'!$A$2:$A$44,$C3028)&gt;0,"ITAU",IF(AND(TRIM(UPPER($I3028))="CONTRATUAL",ISNUMBER(SEARCH("INDIVIDUAL",SUBSTITUTE(UPPER($D3028)," ","")))),"PREMIUM FREE",""))))</f>
        <v/>
      </c>
    </row>
    <row r="3029">
      <c r="AC3029">
        <f>IF($C3029="","",IF(COUNTIF('Códigos Santander (ref)'!$A$2:$A$79,$C3029)&gt;0,"SANTANDER",IF(COUNTIF('Códigos Itaú (ref)'!$A$2:$A$44,$C3029)&gt;0,"ITAU",IF(AND(TRIM(UPPER($I3029))="CONTRATUAL",ISNUMBER(SEARCH("INDIVIDUAL",SUBSTITUTE(UPPER($D3029)," ","")))),"PREMIUM FREE",""))))</f>
        <v/>
      </c>
    </row>
    <row r="3030">
      <c r="AC3030">
        <f>IF($C3030="","",IF(COUNTIF('Códigos Santander (ref)'!$A$2:$A$79,$C3030)&gt;0,"SANTANDER",IF(COUNTIF('Códigos Itaú (ref)'!$A$2:$A$44,$C3030)&gt;0,"ITAU",IF(AND(TRIM(UPPER($I3030))="CONTRATUAL",ISNUMBER(SEARCH("INDIVIDUAL",SUBSTITUTE(UPPER($D3030)," ","")))),"PREMIUM FREE",""))))</f>
        <v/>
      </c>
    </row>
    <row r="3031">
      <c r="AC3031">
        <f>IF($C3031="","",IF(COUNTIF('Códigos Santander (ref)'!$A$2:$A$79,$C3031)&gt;0,"SANTANDER",IF(COUNTIF('Códigos Itaú (ref)'!$A$2:$A$44,$C3031)&gt;0,"ITAU",IF(AND(TRIM(UPPER($I3031))="CONTRATUAL",ISNUMBER(SEARCH("INDIVIDUAL",SUBSTITUTE(UPPER($D3031)," ","")))),"PREMIUM FREE",""))))</f>
        <v/>
      </c>
    </row>
    <row r="3032">
      <c r="AC3032">
        <f>IF($C3032="","",IF(COUNTIF('Códigos Santander (ref)'!$A$2:$A$79,$C3032)&gt;0,"SANTANDER",IF(COUNTIF('Códigos Itaú (ref)'!$A$2:$A$44,$C3032)&gt;0,"ITAU",IF(AND(TRIM(UPPER($I3032))="CONTRATUAL",ISNUMBER(SEARCH("INDIVIDUAL",SUBSTITUTE(UPPER($D3032)," ","")))),"PREMIUM FREE",""))))</f>
        <v/>
      </c>
    </row>
    <row r="3033">
      <c r="AC3033">
        <f>IF($C3033="","",IF(COUNTIF('Códigos Santander (ref)'!$A$2:$A$79,$C3033)&gt;0,"SANTANDER",IF(COUNTIF('Códigos Itaú (ref)'!$A$2:$A$44,$C3033)&gt;0,"ITAU",IF(AND(TRIM(UPPER($I3033))="CONTRATUAL",ISNUMBER(SEARCH("INDIVIDUAL",SUBSTITUTE(UPPER($D3033)," ","")))),"PREMIUM FREE",""))))</f>
        <v/>
      </c>
    </row>
    <row r="3034">
      <c r="AC3034">
        <f>IF($C3034="","",IF(COUNTIF('Códigos Santander (ref)'!$A$2:$A$79,$C3034)&gt;0,"SANTANDER",IF(COUNTIF('Códigos Itaú (ref)'!$A$2:$A$44,$C3034)&gt;0,"ITAU",IF(AND(TRIM(UPPER($I3034))="CONTRATUAL",ISNUMBER(SEARCH("INDIVIDUAL",SUBSTITUTE(UPPER($D3034)," ","")))),"PREMIUM FREE",""))))</f>
        <v/>
      </c>
    </row>
    <row r="3035">
      <c r="AC3035">
        <f>IF($C3035="","",IF(COUNTIF('Códigos Santander (ref)'!$A$2:$A$79,$C3035)&gt;0,"SANTANDER",IF(COUNTIF('Códigos Itaú (ref)'!$A$2:$A$44,$C3035)&gt;0,"ITAU",IF(AND(TRIM(UPPER($I3035))="CONTRATUAL",ISNUMBER(SEARCH("INDIVIDUAL",SUBSTITUTE(UPPER($D3035)," ","")))),"PREMIUM FREE",""))))</f>
        <v/>
      </c>
    </row>
    <row r="3036">
      <c r="AC3036">
        <f>IF($C3036="","",IF(COUNTIF('Códigos Santander (ref)'!$A$2:$A$79,$C3036)&gt;0,"SANTANDER",IF(COUNTIF('Códigos Itaú (ref)'!$A$2:$A$44,$C3036)&gt;0,"ITAU",IF(AND(TRIM(UPPER($I3036))="CONTRATUAL",ISNUMBER(SEARCH("INDIVIDUAL",SUBSTITUTE(UPPER($D3036)," ","")))),"PREMIUM FREE",""))))</f>
        <v/>
      </c>
    </row>
    <row r="3037">
      <c r="AC3037">
        <f>IF($C3037="","",IF(COUNTIF('Códigos Santander (ref)'!$A$2:$A$79,$C3037)&gt;0,"SANTANDER",IF(COUNTIF('Códigos Itaú (ref)'!$A$2:$A$44,$C3037)&gt;0,"ITAU",IF(AND(TRIM(UPPER($I3037))="CONTRATUAL",ISNUMBER(SEARCH("INDIVIDUAL",SUBSTITUTE(UPPER($D3037)," ","")))),"PREMIUM FREE",""))))</f>
        <v/>
      </c>
    </row>
    <row r="3038">
      <c r="AC3038">
        <f>IF($C3038="","",IF(COUNTIF('Códigos Santander (ref)'!$A$2:$A$79,$C3038)&gt;0,"SANTANDER",IF(COUNTIF('Códigos Itaú (ref)'!$A$2:$A$44,$C3038)&gt;0,"ITAU",IF(AND(TRIM(UPPER($I3038))="CONTRATUAL",ISNUMBER(SEARCH("INDIVIDUAL",SUBSTITUTE(UPPER($D3038)," ","")))),"PREMIUM FREE",""))))</f>
        <v/>
      </c>
    </row>
    <row r="3039">
      <c r="AC3039">
        <f>IF($C3039="","",IF(COUNTIF('Códigos Santander (ref)'!$A$2:$A$79,$C3039)&gt;0,"SANTANDER",IF(COUNTIF('Códigos Itaú (ref)'!$A$2:$A$44,$C3039)&gt;0,"ITAU",IF(AND(TRIM(UPPER($I3039))="CONTRATUAL",ISNUMBER(SEARCH("INDIVIDUAL",SUBSTITUTE(UPPER($D3039)," ","")))),"PREMIUM FREE",""))))</f>
        <v/>
      </c>
    </row>
    <row r="3040">
      <c r="AC3040">
        <f>IF($C3040="","",IF(COUNTIF('Códigos Santander (ref)'!$A$2:$A$79,$C3040)&gt;0,"SANTANDER",IF(COUNTIF('Códigos Itaú (ref)'!$A$2:$A$44,$C3040)&gt;0,"ITAU",IF(AND(TRIM(UPPER($I3040))="CONTRATUAL",ISNUMBER(SEARCH("INDIVIDUAL",SUBSTITUTE(UPPER($D3040)," ","")))),"PREMIUM FREE",""))))</f>
        <v/>
      </c>
    </row>
    <row r="3041">
      <c r="AC3041">
        <f>IF($C3041="","",IF(COUNTIF('Códigos Santander (ref)'!$A$2:$A$79,$C3041)&gt;0,"SANTANDER",IF(COUNTIF('Códigos Itaú (ref)'!$A$2:$A$44,$C3041)&gt;0,"ITAU",IF(AND(TRIM(UPPER($I3041))="CONTRATUAL",ISNUMBER(SEARCH("INDIVIDUAL",SUBSTITUTE(UPPER($D3041)," ","")))),"PREMIUM FREE",""))))</f>
        <v/>
      </c>
    </row>
    <row r="3042">
      <c r="AC3042">
        <f>IF($C3042="","",IF(COUNTIF('Códigos Santander (ref)'!$A$2:$A$79,$C3042)&gt;0,"SANTANDER",IF(COUNTIF('Códigos Itaú (ref)'!$A$2:$A$44,$C3042)&gt;0,"ITAU",IF(AND(TRIM(UPPER($I3042))="CONTRATUAL",ISNUMBER(SEARCH("INDIVIDUAL",SUBSTITUTE(UPPER($D3042)," ","")))),"PREMIUM FREE",""))))</f>
        <v/>
      </c>
    </row>
    <row r="3043">
      <c r="AC3043">
        <f>IF($C3043="","",IF(COUNTIF('Códigos Santander (ref)'!$A$2:$A$79,$C3043)&gt;0,"SANTANDER",IF(COUNTIF('Códigos Itaú (ref)'!$A$2:$A$44,$C3043)&gt;0,"ITAU",IF(AND(TRIM(UPPER($I3043))="CONTRATUAL",ISNUMBER(SEARCH("INDIVIDUAL",SUBSTITUTE(UPPER($D3043)," ","")))),"PREMIUM FREE",""))))</f>
        <v/>
      </c>
    </row>
    <row r="3044">
      <c r="AC3044">
        <f>IF($C3044="","",IF(COUNTIF('Códigos Santander (ref)'!$A$2:$A$79,$C3044)&gt;0,"SANTANDER",IF(COUNTIF('Códigos Itaú (ref)'!$A$2:$A$44,$C3044)&gt;0,"ITAU",IF(AND(TRIM(UPPER($I3044))="CONTRATUAL",ISNUMBER(SEARCH("INDIVIDUAL",SUBSTITUTE(UPPER($D3044)," ","")))),"PREMIUM FREE",""))))</f>
        <v/>
      </c>
    </row>
    <row r="3045">
      <c r="AC3045">
        <f>IF($C3045="","",IF(COUNTIF('Códigos Santander (ref)'!$A$2:$A$79,$C3045)&gt;0,"SANTANDER",IF(COUNTIF('Códigos Itaú (ref)'!$A$2:$A$44,$C3045)&gt;0,"ITAU",IF(AND(TRIM(UPPER($I3045))="CONTRATUAL",ISNUMBER(SEARCH("INDIVIDUAL",SUBSTITUTE(UPPER($D3045)," ","")))),"PREMIUM FREE",""))))</f>
        <v/>
      </c>
    </row>
    <row r="3046">
      <c r="AC3046">
        <f>IF($C3046="","",IF(COUNTIF('Códigos Santander (ref)'!$A$2:$A$79,$C3046)&gt;0,"SANTANDER",IF(COUNTIF('Códigos Itaú (ref)'!$A$2:$A$44,$C3046)&gt;0,"ITAU",IF(AND(TRIM(UPPER($I3046))="CONTRATUAL",ISNUMBER(SEARCH("INDIVIDUAL",SUBSTITUTE(UPPER($D3046)," ","")))),"PREMIUM FREE",""))))</f>
        <v/>
      </c>
    </row>
    <row r="3047">
      <c r="AC3047">
        <f>IF($C3047="","",IF(COUNTIF('Códigos Santander (ref)'!$A$2:$A$79,$C3047)&gt;0,"SANTANDER",IF(COUNTIF('Códigos Itaú (ref)'!$A$2:$A$44,$C3047)&gt;0,"ITAU",IF(AND(TRIM(UPPER($I3047))="CONTRATUAL",ISNUMBER(SEARCH("INDIVIDUAL",SUBSTITUTE(UPPER($D3047)," ","")))),"PREMIUM FREE",""))))</f>
        <v/>
      </c>
    </row>
    <row r="3048">
      <c r="AC3048">
        <f>IF($C3048="","",IF(COUNTIF('Códigos Santander (ref)'!$A$2:$A$79,$C3048)&gt;0,"SANTANDER",IF(COUNTIF('Códigos Itaú (ref)'!$A$2:$A$44,$C3048)&gt;0,"ITAU",IF(AND(TRIM(UPPER($I3048))="CONTRATUAL",ISNUMBER(SEARCH("INDIVIDUAL",SUBSTITUTE(UPPER($D3048)," ","")))),"PREMIUM FREE",""))))</f>
        <v/>
      </c>
    </row>
    <row r="3049">
      <c r="AC3049">
        <f>IF($C3049="","",IF(COUNTIF('Códigos Santander (ref)'!$A$2:$A$79,$C3049)&gt;0,"SANTANDER",IF(COUNTIF('Códigos Itaú (ref)'!$A$2:$A$44,$C3049)&gt;0,"ITAU",IF(AND(TRIM(UPPER($I3049))="CONTRATUAL",ISNUMBER(SEARCH("INDIVIDUAL",SUBSTITUTE(UPPER($D3049)," ","")))),"PREMIUM FREE",""))))</f>
        <v/>
      </c>
    </row>
    <row r="3050">
      <c r="AC3050">
        <f>IF($C3050="","",IF(COUNTIF('Códigos Santander (ref)'!$A$2:$A$79,$C3050)&gt;0,"SANTANDER",IF(COUNTIF('Códigos Itaú (ref)'!$A$2:$A$44,$C3050)&gt;0,"ITAU",IF(AND(TRIM(UPPER($I3050))="CONTRATUAL",ISNUMBER(SEARCH("INDIVIDUAL",SUBSTITUTE(UPPER($D3050)," ","")))),"PREMIUM FREE",""))))</f>
        <v/>
      </c>
    </row>
    <row r="3051">
      <c r="AC3051">
        <f>IF($C3051="","",IF(COUNTIF('Códigos Santander (ref)'!$A$2:$A$79,$C3051)&gt;0,"SANTANDER",IF(COUNTIF('Códigos Itaú (ref)'!$A$2:$A$44,$C3051)&gt;0,"ITAU",IF(AND(TRIM(UPPER($I3051))="CONTRATUAL",ISNUMBER(SEARCH("INDIVIDUAL",SUBSTITUTE(UPPER($D3051)," ","")))),"PREMIUM FREE",""))))</f>
        <v/>
      </c>
    </row>
    <row r="3052">
      <c r="AC3052">
        <f>IF($C3052="","",IF(COUNTIF('Códigos Santander (ref)'!$A$2:$A$79,$C3052)&gt;0,"SANTANDER",IF(COUNTIF('Códigos Itaú (ref)'!$A$2:$A$44,$C3052)&gt;0,"ITAU",IF(AND(TRIM(UPPER($I3052))="CONTRATUAL",ISNUMBER(SEARCH("INDIVIDUAL",SUBSTITUTE(UPPER($D3052)," ","")))),"PREMIUM FREE",""))))</f>
        <v/>
      </c>
    </row>
    <row r="3053">
      <c r="AC3053">
        <f>IF($C3053="","",IF(COUNTIF('Códigos Santander (ref)'!$A$2:$A$79,$C3053)&gt;0,"SANTANDER",IF(COUNTIF('Códigos Itaú (ref)'!$A$2:$A$44,$C3053)&gt;0,"ITAU",IF(AND(TRIM(UPPER($I3053))="CONTRATUAL",ISNUMBER(SEARCH("INDIVIDUAL",SUBSTITUTE(UPPER($D3053)," ","")))),"PREMIUM FREE",""))))</f>
        <v/>
      </c>
    </row>
    <row r="3054">
      <c r="AC3054">
        <f>IF($C3054="","",IF(COUNTIF('Códigos Santander (ref)'!$A$2:$A$79,$C3054)&gt;0,"SANTANDER",IF(COUNTIF('Códigos Itaú (ref)'!$A$2:$A$44,$C3054)&gt;0,"ITAU",IF(AND(TRIM(UPPER($I3054))="CONTRATUAL",ISNUMBER(SEARCH("INDIVIDUAL",SUBSTITUTE(UPPER($D3054)," ","")))),"PREMIUM FREE",""))))</f>
        <v/>
      </c>
    </row>
    <row r="3055">
      <c r="AC3055">
        <f>IF($C3055="","",IF(COUNTIF('Códigos Santander (ref)'!$A$2:$A$79,$C3055)&gt;0,"SANTANDER",IF(COUNTIF('Códigos Itaú (ref)'!$A$2:$A$44,$C3055)&gt;0,"ITAU",IF(AND(TRIM(UPPER($I3055))="CONTRATUAL",ISNUMBER(SEARCH("INDIVIDUAL",SUBSTITUTE(UPPER($D3055)," ","")))),"PREMIUM FREE",""))))</f>
        <v/>
      </c>
    </row>
    <row r="3056">
      <c r="AC3056">
        <f>IF($C3056="","",IF(COUNTIF('Códigos Santander (ref)'!$A$2:$A$79,$C3056)&gt;0,"SANTANDER",IF(COUNTIF('Códigos Itaú (ref)'!$A$2:$A$44,$C3056)&gt;0,"ITAU",IF(AND(TRIM(UPPER($I3056))="CONTRATUAL",ISNUMBER(SEARCH("INDIVIDUAL",SUBSTITUTE(UPPER($D3056)," ","")))),"PREMIUM FREE",""))))</f>
        <v/>
      </c>
    </row>
    <row r="3057">
      <c r="AC3057">
        <f>IF($C3057="","",IF(COUNTIF('Códigos Santander (ref)'!$A$2:$A$79,$C3057)&gt;0,"SANTANDER",IF(COUNTIF('Códigos Itaú (ref)'!$A$2:$A$44,$C3057)&gt;0,"ITAU",IF(AND(TRIM(UPPER($I3057))="CONTRATUAL",ISNUMBER(SEARCH("INDIVIDUAL",SUBSTITUTE(UPPER($D3057)," ","")))),"PREMIUM FREE",""))))</f>
        <v/>
      </c>
    </row>
    <row r="3058">
      <c r="AC3058">
        <f>IF($C3058="","",IF(COUNTIF('Códigos Santander (ref)'!$A$2:$A$79,$C3058)&gt;0,"SANTANDER",IF(COUNTIF('Códigos Itaú (ref)'!$A$2:$A$44,$C3058)&gt;0,"ITAU",IF(AND(TRIM(UPPER($I3058))="CONTRATUAL",ISNUMBER(SEARCH("INDIVIDUAL",SUBSTITUTE(UPPER($D3058)," ","")))),"PREMIUM FREE",""))))</f>
        <v/>
      </c>
    </row>
    <row r="3059">
      <c r="AC3059">
        <f>IF($C3059="","",IF(COUNTIF('Códigos Santander (ref)'!$A$2:$A$79,$C3059)&gt;0,"SANTANDER",IF(COUNTIF('Códigos Itaú (ref)'!$A$2:$A$44,$C3059)&gt;0,"ITAU",IF(AND(TRIM(UPPER($I3059))="CONTRATUAL",ISNUMBER(SEARCH("INDIVIDUAL",SUBSTITUTE(UPPER($D3059)," ","")))),"PREMIUM FREE",""))))</f>
        <v/>
      </c>
    </row>
    <row r="3060">
      <c r="AC3060">
        <f>IF($C3060="","",IF(COUNTIF('Códigos Santander (ref)'!$A$2:$A$79,$C3060)&gt;0,"SANTANDER",IF(COUNTIF('Códigos Itaú (ref)'!$A$2:$A$44,$C3060)&gt;0,"ITAU",IF(AND(TRIM(UPPER($I3060))="CONTRATUAL",ISNUMBER(SEARCH("INDIVIDUAL",SUBSTITUTE(UPPER($D3060)," ","")))),"PREMIUM FREE",""))))</f>
        <v/>
      </c>
    </row>
    <row r="3061">
      <c r="AC3061">
        <f>IF($C3061="","",IF(COUNTIF('Códigos Santander (ref)'!$A$2:$A$79,$C3061)&gt;0,"SANTANDER",IF(COUNTIF('Códigos Itaú (ref)'!$A$2:$A$44,$C3061)&gt;0,"ITAU",IF(AND(TRIM(UPPER($I3061))="CONTRATUAL",ISNUMBER(SEARCH("INDIVIDUAL",SUBSTITUTE(UPPER($D3061)," ","")))),"PREMIUM FREE",""))))</f>
        <v/>
      </c>
    </row>
    <row r="3062">
      <c r="AC3062">
        <f>IF($C3062="","",IF(COUNTIF('Códigos Santander (ref)'!$A$2:$A$79,$C3062)&gt;0,"SANTANDER",IF(COUNTIF('Códigos Itaú (ref)'!$A$2:$A$44,$C3062)&gt;0,"ITAU",IF(AND(TRIM(UPPER($I3062))="CONTRATUAL",ISNUMBER(SEARCH("INDIVIDUAL",SUBSTITUTE(UPPER($D3062)," ","")))),"PREMIUM FREE",""))))</f>
        <v/>
      </c>
    </row>
    <row r="3063">
      <c r="AC3063">
        <f>IF($C3063="","",IF(COUNTIF('Códigos Santander (ref)'!$A$2:$A$79,$C3063)&gt;0,"SANTANDER",IF(COUNTIF('Códigos Itaú (ref)'!$A$2:$A$44,$C3063)&gt;0,"ITAU",IF(AND(TRIM(UPPER($I3063))="CONTRATUAL",ISNUMBER(SEARCH("INDIVIDUAL",SUBSTITUTE(UPPER($D3063)," ","")))),"PREMIUM FREE",""))))</f>
        <v/>
      </c>
    </row>
    <row r="3064">
      <c r="AC3064">
        <f>IF($C3064="","",IF(COUNTIF('Códigos Santander (ref)'!$A$2:$A$79,$C3064)&gt;0,"SANTANDER",IF(COUNTIF('Códigos Itaú (ref)'!$A$2:$A$44,$C3064)&gt;0,"ITAU",IF(AND(TRIM(UPPER($I3064))="CONTRATUAL",ISNUMBER(SEARCH("INDIVIDUAL",SUBSTITUTE(UPPER($D3064)," ","")))),"PREMIUM FREE",""))))</f>
        <v/>
      </c>
    </row>
    <row r="3065">
      <c r="AC3065">
        <f>IF($C3065="","",IF(COUNTIF('Códigos Santander (ref)'!$A$2:$A$79,$C3065)&gt;0,"SANTANDER",IF(COUNTIF('Códigos Itaú (ref)'!$A$2:$A$44,$C3065)&gt;0,"ITAU",IF(AND(TRIM(UPPER($I3065))="CONTRATUAL",ISNUMBER(SEARCH("INDIVIDUAL",SUBSTITUTE(UPPER($D3065)," ","")))),"PREMIUM FREE",""))))</f>
        <v/>
      </c>
    </row>
    <row r="3066">
      <c r="AC3066">
        <f>IF($C3066="","",IF(COUNTIF('Códigos Santander (ref)'!$A$2:$A$79,$C3066)&gt;0,"SANTANDER",IF(COUNTIF('Códigos Itaú (ref)'!$A$2:$A$44,$C3066)&gt;0,"ITAU",IF(AND(TRIM(UPPER($I3066))="CONTRATUAL",ISNUMBER(SEARCH("INDIVIDUAL",SUBSTITUTE(UPPER($D3066)," ","")))),"PREMIUM FREE",""))))</f>
        <v/>
      </c>
    </row>
    <row r="3067">
      <c r="AC3067">
        <f>IF($C3067="","",IF(COUNTIF('Códigos Santander (ref)'!$A$2:$A$79,$C3067)&gt;0,"SANTANDER",IF(COUNTIF('Códigos Itaú (ref)'!$A$2:$A$44,$C3067)&gt;0,"ITAU",IF(AND(TRIM(UPPER($I3067))="CONTRATUAL",ISNUMBER(SEARCH("INDIVIDUAL",SUBSTITUTE(UPPER($D3067)," ","")))),"PREMIUM FREE",""))))</f>
        <v/>
      </c>
    </row>
    <row r="3068">
      <c r="AC3068">
        <f>IF($C3068="","",IF(COUNTIF('Códigos Santander (ref)'!$A$2:$A$79,$C3068)&gt;0,"SANTANDER",IF(COUNTIF('Códigos Itaú (ref)'!$A$2:$A$44,$C3068)&gt;0,"ITAU",IF(AND(TRIM(UPPER($I3068))="CONTRATUAL",ISNUMBER(SEARCH("INDIVIDUAL",SUBSTITUTE(UPPER($D3068)," ","")))),"PREMIUM FREE",""))))</f>
        <v/>
      </c>
    </row>
    <row r="3069">
      <c r="AC3069">
        <f>IF($C3069="","",IF(COUNTIF('Códigos Santander (ref)'!$A$2:$A$79,$C3069)&gt;0,"SANTANDER",IF(COUNTIF('Códigos Itaú (ref)'!$A$2:$A$44,$C3069)&gt;0,"ITAU",IF(AND(TRIM(UPPER($I3069))="CONTRATUAL",ISNUMBER(SEARCH("INDIVIDUAL",SUBSTITUTE(UPPER($D3069)," ","")))),"PREMIUM FREE",""))))</f>
        <v/>
      </c>
    </row>
    <row r="3070">
      <c r="AC3070">
        <f>IF($C3070="","",IF(COUNTIF('Códigos Santander (ref)'!$A$2:$A$79,$C3070)&gt;0,"SANTANDER",IF(COUNTIF('Códigos Itaú (ref)'!$A$2:$A$44,$C3070)&gt;0,"ITAU",IF(AND(TRIM(UPPER($I3070))="CONTRATUAL",ISNUMBER(SEARCH("INDIVIDUAL",SUBSTITUTE(UPPER($D3070)," ","")))),"PREMIUM FREE",""))))</f>
        <v/>
      </c>
    </row>
    <row r="3071">
      <c r="AC3071">
        <f>IF($C3071="","",IF(COUNTIF('Códigos Santander (ref)'!$A$2:$A$79,$C3071)&gt;0,"SANTANDER",IF(COUNTIF('Códigos Itaú (ref)'!$A$2:$A$44,$C3071)&gt;0,"ITAU",IF(AND(TRIM(UPPER($I3071))="CONTRATUAL",ISNUMBER(SEARCH("INDIVIDUAL",SUBSTITUTE(UPPER($D3071)," ","")))),"PREMIUM FREE",""))))</f>
        <v/>
      </c>
    </row>
    <row r="3072">
      <c r="AC3072">
        <f>IF($C3072="","",IF(COUNTIF('Códigos Santander (ref)'!$A$2:$A$79,$C3072)&gt;0,"SANTANDER",IF(COUNTIF('Códigos Itaú (ref)'!$A$2:$A$44,$C3072)&gt;0,"ITAU",IF(AND(TRIM(UPPER($I3072))="CONTRATUAL",ISNUMBER(SEARCH("INDIVIDUAL",SUBSTITUTE(UPPER($D3072)," ","")))),"PREMIUM FREE",""))))</f>
        <v/>
      </c>
    </row>
    <row r="3073">
      <c r="AC3073">
        <f>IF($C3073="","",IF(COUNTIF('Códigos Santander (ref)'!$A$2:$A$79,$C3073)&gt;0,"SANTANDER",IF(COUNTIF('Códigos Itaú (ref)'!$A$2:$A$44,$C3073)&gt;0,"ITAU",IF(AND(TRIM(UPPER($I3073))="CONTRATUAL",ISNUMBER(SEARCH("INDIVIDUAL",SUBSTITUTE(UPPER($D3073)," ","")))),"PREMIUM FREE",""))))</f>
        <v/>
      </c>
    </row>
    <row r="3074">
      <c r="AC3074">
        <f>IF($C3074="","",IF(COUNTIF('Códigos Santander (ref)'!$A$2:$A$79,$C3074)&gt;0,"SANTANDER",IF(COUNTIF('Códigos Itaú (ref)'!$A$2:$A$44,$C3074)&gt;0,"ITAU",IF(AND(TRIM(UPPER($I3074))="CONTRATUAL",ISNUMBER(SEARCH("INDIVIDUAL",SUBSTITUTE(UPPER($D3074)," ","")))),"PREMIUM FREE",""))))</f>
        <v/>
      </c>
    </row>
    <row r="3075">
      <c r="AC3075">
        <f>IF($C3075="","",IF(COUNTIF('Códigos Santander (ref)'!$A$2:$A$79,$C3075)&gt;0,"SANTANDER",IF(COUNTIF('Códigos Itaú (ref)'!$A$2:$A$44,$C3075)&gt;0,"ITAU",IF(AND(TRIM(UPPER($I3075))="CONTRATUAL",ISNUMBER(SEARCH("INDIVIDUAL",SUBSTITUTE(UPPER($D3075)," ","")))),"PREMIUM FREE",""))))</f>
        <v/>
      </c>
    </row>
    <row r="3076">
      <c r="AC3076">
        <f>IF($C3076="","",IF(COUNTIF('Códigos Santander (ref)'!$A$2:$A$79,$C3076)&gt;0,"SANTANDER",IF(COUNTIF('Códigos Itaú (ref)'!$A$2:$A$44,$C3076)&gt;0,"ITAU",IF(AND(TRIM(UPPER($I3076))="CONTRATUAL",ISNUMBER(SEARCH("INDIVIDUAL",SUBSTITUTE(UPPER($D3076)," ","")))),"PREMIUM FREE",""))))</f>
        <v/>
      </c>
    </row>
    <row r="3077">
      <c r="AC3077">
        <f>IF($C3077="","",IF(COUNTIF('Códigos Santander (ref)'!$A$2:$A$79,$C3077)&gt;0,"SANTANDER",IF(COUNTIF('Códigos Itaú (ref)'!$A$2:$A$44,$C3077)&gt;0,"ITAU",IF(AND(TRIM(UPPER($I3077))="CONTRATUAL",ISNUMBER(SEARCH("INDIVIDUAL",SUBSTITUTE(UPPER($D3077)," ","")))),"PREMIUM FREE",""))))</f>
        <v/>
      </c>
    </row>
    <row r="3078">
      <c r="AC3078">
        <f>IF($C3078="","",IF(COUNTIF('Códigos Santander (ref)'!$A$2:$A$79,$C3078)&gt;0,"SANTANDER",IF(COUNTIF('Códigos Itaú (ref)'!$A$2:$A$44,$C3078)&gt;0,"ITAU",IF(AND(TRIM(UPPER($I3078))="CONTRATUAL",ISNUMBER(SEARCH("INDIVIDUAL",SUBSTITUTE(UPPER($D3078)," ","")))),"PREMIUM FREE",""))))</f>
        <v/>
      </c>
    </row>
    <row r="3079">
      <c r="AC3079">
        <f>IF($C3079="","",IF(COUNTIF('Códigos Santander (ref)'!$A$2:$A$79,$C3079)&gt;0,"SANTANDER",IF(COUNTIF('Códigos Itaú (ref)'!$A$2:$A$44,$C3079)&gt;0,"ITAU",IF(AND(TRIM(UPPER($I3079))="CONTRATUAL",ISNUMBER(SEARCH("INDIVIDUAL",SUBSTITUTE(UPPER($D3079)," ","")))),"PREMIUM FREE",""))))</f>
        <v/>
      </c>
    </row>
    <row r="3080">
      <c r="AC3080">
        <f>IF($C3080="","",IF(COUNTIF('Códigos Santander (ref)'!$A$2:$A$79,$C3080)&gt;0,"SANTANDER",IF(COUNTIF('Códigos Itaú (ref)'!$A$2:$A$44,$C3080)&gt;0,"ITAU",IF(AND(TRIM(UPPER($I3080))="CONTRATUAL",ISNUMBER(SEARCH("INDIVIDUAL",SUBSTITUTE(UPPER($D3080)," ","")))),"PREMIUM FREE",""))))</f>
        <v/>
      </c>
    </row>
    <row r="3081">
      <c r="AC3081">
        <f>IF($C3081="","",IF(COUNTIF('Códigos Santander (ref)'!$A$2:$A$79,$C3081)&gt;0,"SANTANDER",IF(COUNTIF('Códigos Itaú (ref)'!$A$2:$A$44,$C3081)&gt;0,"ITAU",IF(AND(TRIM(UPPER($I3081))="CONTRATUAL",ISNUMBER(SEARCH("INDIVIDUAL",SUBSTITUTE(UPPER($D3081)," ","")))),"PREMIUM FREE",""))))</f>
        <v/>
      </c>
    </row>
    <row r="3082">
      <c r="AC3082">
        <f>IF($C3082="","",IF(COUNTIF('Códigos Santander (ref)'!$A$2:$A$79,$C3082)&gt;0,"SANTANDER",IF(COUNTIF('Códigos Itaú (ref)'!$A$2:$A$44,$C3082)&gt;0,"ITAU",IF(AND(TRIM(UPPER($I3082))="CONTRATUAL",ISNUMBER(SEARCH("INDIVIDUAL",SUBSTITUTE(UPPER($D3082)," ","")))),"PREMIUM FREE",""))))</f>
        <v/>
      </c>
    </row>
    <row r="3083">
      <c r="AC3083">
        <f>IF($C3083="","",IF(COUNTIF('Códigos Santander (ref)'!$A$2:$A$79,$C3083)&gt;0,"SANTANDER",IF(COUNTIF('Códigos Itaú (ref)'!$A$2:$A$44,$C3083)&gt;0,"ITAU",IF(AND(TRIM(UPPER($I3083))="CONTRATUAL",ISNUMBER(SEARCH("INDIVIDUAL",SUBSTITUTE(UPPER($D3083)," ","")))),"PREMIUM FREE",""))))</f>
        <v/>
      </c>
    </row>
    <row r="3084">
      <c r="AC3084">
        <f>IF($C3084="","",IF(COUNTIF('Códigos Santander (ref)'!$A$2:$A$79,$C3084)&gt;0,"SANTANDER",IF(COUNTIF('Códigos Itaú (ref)'!$A$2:$A$44,$C3084)&gt;0,"ITAU",IF(AND(TRIM(UPPER($I3084))="CONTRATUAL",ISNUMBER(SEARCH("INDIVIDUAL",SUBSTITUTE(UPPER($D3084)," ","")))),"PREMIUM FREE",""))))</f>
        <v/>
      </c>
    </row>
    <row r="3085">
      <c r="AC3085">
        <f>IF($C3085="","",IF(COUNTIF('Códigos Santander (ref)'!$A$2:$A$79,$C3085)&gt;0,"SANTANDER",IF(COUNTIF('Códigos Itaú (ref)'!$A$2:$A$44,$C3085)&gt;0,"ITAU",IF(AND(TRIM(UPPER($I3085))="CONTRATUAL",ISNUMBER(SEARCH("INDIVIDUAL",SUBSTITUTE(UPPER($D3085)," ","")))),"PREMIUM FREE",""))))</f>
        <v/>
      </c>
    </row>
    <row r="3086">
      <c r="AC3086">
        <f>IF($C3086="","",IF(COUNTIF('Códigos Santander (ref)'!$A$2:$A$79,$C3086)&gt;0,"SANTANDER",IF(COUNTIF('Códigos Itaú (ref)'!$A$2:$A$44,$C3086)&gt;0,"ITAU",IF(AND(TRIM(UPPER($I3086))="CONTRATUAL",ISNUMBER(SEARCH("INDIVIDUAL",SUBSTITUTE(UPPER($D3086)," ","")))),"PREMIUM FREE",""))))</f>
        <v/>
      </c>
    </row>
    <row r="3087">
      <c r="AC3087">
        <f>IF($C3087="","",IF(COUNTIF('Códigos Santander (ref)'!$A$2:$A$79,$C3087)&gt;0,"SANTANDER",IF(COUNTIF('Códigos Itaú (ref)'!$A$2:$A$44,$C3087)&gt;0,"ITAU",IF(AND(TRIM(UPPER($I3087))="CONTRATUAL",ISNUMBER(SEARCH("INDIVIDUAL",SUBSTITUTE(UPPER($D3087)," ","")))),"PREMIUM FREE",""))))</f>
        <v/>
      </c>
    </row>
    <row r="3088">
      <c r="AC3088">
        <f>IF($C3088="","",IF(COUNTIF('Códigos Santander (ref)'!$A$2:$A$79,$C3088)&gt;0,"SANTANDER",IF(COUNTIF('Códigos Itaú (ref)'!$A$2:$A$44,$C3088)&gt;0,"ITAU",IF(AND(TRIM(UPPER($I3088))="CONTRATUAL",ISNUMBER(SEARCH("INDIVIDUAL",SUBSTITUTE(UPPER($D3088)," ","")))),"PREMIUM FREE",""))))</f>
        <v/>
      </c>
    </row>
    <row r="3089">
      <c r="AC3089">
        <f>IF($C3089="","",IF(COUNTIF('Códigos Santander (ref)'!$A$2:$A$79,$C3089)&gt;0,"SANTANDER",IF(COUNTIF('Códigos Itaú (ref)'!$A$2:$A$44,$C3089)&gt;0,"ITAU",IF(AND(TRIM(UPPER($I3089))="CONTRATUAL",ISNUMBER(SEARCH("INDIVIDUAL",SUBSTITUTE(UPPER($D3089)," ","")))),"PREMIUM FREE",""))))</f>
        <v/>
      </c>
    </row>
    <row r="3090">
      <c r="AC3090">
        <f>IF($C3090="","",IF(COUNTIF('Códigos Santander (ref)'!$A$2:$A$79,$C3090)&gt;0,"SANTANDER",IF(COUNTIF('Códigos Itaú (ref)'!$A$2:$A$44,$C3090)&gt;0,"ITAU",IF(AND(TRIM(UPPER($I3090))="CONTRATUAL",ISNUMBER(SEARCH("INDIVIDUAL",SUBSTITUTE(UPPER($D3090)," ","")))),"PREMIUM FREE",""))))</f>
        <v/>
      </c>
    </row>
    <row r="3091">
      <c r="AC3091">
        <f>IF($C3091="","",IF(COUNTIF('Códigos Santander (ref)'!$A$2:$A$79,$C3091)&gt;0,"SANTANDER",IF(COUNTIF('Códigos Itaú (ref)'!$A$2:$A$44,$C3091)&gt;0,"ITAU",IF(AND(TRIM(UPPER($I3091))="CONTRATUAL",ISNUMBER(SEARCH("INDIVIDUAL",SUBSTITUTE(UPPER($D3091)," ","")))),"PREMIUM FREE",""))))</f>
        <v/>
      </c>
    </row>
    <row r="3092">
      <c r="AC3092">
        <f>IF($C3092="","",IF(COUNTIF('Códigos Santander (ref)'!$A$2:$A$79,$C3092)&gt;0,"SANTANDER",IF(COUNTIF('Códigos Itaú (ref)'!$A$2:$A$44,$C3092)&gt;0,"ITAU",IF(AND(TRIM(UPPER($I3092))="CONTRATUAL",ISNUMBER(SEARCH("INDIVIDUAL",SUBSTITUTE(UPPER($D3092)," ","")))),"PREMIUM FREE",""))))</f>
        <v/>
      </c>
    </row>
    <row r="3093">
      <c r="AC3093">
        <f>IF($C3093="","",IF(COUNTIF('Códigos Santander (ref)'!$A$2:$A$79,$C3093)&gt;0,"SANTANDER",IF(COUNTIF('Códigos Itaú (ref)'!$A$2:$A$44,$C3093)&gt;0,"ITAU",IF(AND(TRIM(UPPER($I3093))="CONTRATUAL",ISNUMBER(SEARCH("INDIVIDUAL",SUBSTITUTE(UPPER($D3093)," ","")))),"PREMIUM FREE",""))))</f>
        <v/>
      </c>
    </row>
    <row r="3094">
      <c r="AC3094">
        <f>IF($C3094="","",IF(COUNTIF('Códigos Santander (ref)'!$A$2:$A$79,$C3094)&gt;0,"SANTANDER",IF(COUNTIF('Códigos Itaú (ref)'!$A$2:$A$44,$C3094)&gt;0,"ITAU",IF(AND(TRIM(UPPER($I3094))="CONTRATUAL",ISNUMBER(SEARCH("INDIVIDUAL",SUBSTITUTE(UPPER($D3094)," ","")))),"PREMIUM FREE",""))))</f>
        <v/>
      </c>
    </row>
    <row r="3095">
      <c r="AC3095">
        <f>IF($C3095="","",IF(COUNTIF('Códigos Santander (ref)'!$A$2:$A$79,$C3095)&gt;0,"SANTANDER",IF(COUNTIF('Códigos Itaú (ref)'!$A$2:$A$44,$C3095)&gt;0,"ITAU",IF(AND(TRIM(UPPER($I3095))="CONTRATUAL",ISNUMBER(SEARCH("INDIVIDUAL",SUBSTITUTE(UPPER($D3095)," ","")))),"PREMIUM FREE",""))))</f>
        <v/>
      </c>
    </row>
    <row r="3096">
      <c r="AC3096">
        <f>IF($C3096="","",IF(COUNTIF('Códigos Santander (ref)'!$A$2:$A$79,$C3096)&gt;0,"SANTANDER",IF(COUNTIF('Códigos Itaú (ref)'!$A$2:$A$44,$C3096)&gt;0,"ITAU",IF(AND(TRIM(UPPER($I3096))="CONTRATUAL",ISNUMBER(SEARCH("INDIVIDUAL",SUBSTITUTE(UPPER($D3096)," ","")))),"PREMIUM FREE",""))))</f>
        <v/>
      </c>
    </row>
    <row r="3097">
      <c r="AC3097">
        <f>IF($C3097="","",IF(COUNTIF('Códigos Santander (ref)'!$A$2:$A$79,$C3097)&gt;0,"SANTANDER",IF(COUNTIF('Códigos Itaú (ref)'!$A$2:$A$44,$C3097)&gt;0,"ITAU",IF(AND(TRIM(UPPER($I3097))="CONTRATUAL",ISNUMBER(SEARCH("INDIVIDUAL",SUBSTITUTE(UPPER($D3097)," ","")))),"PREMIUM FREE",""))))</f>
        <v/>
      </c>
    </row>
    <row r="3098">
      <c r="AC3098">
        <f>IF($C3098="","",IF(COUNTIF('Códigos Santander (ref)'!$A$2:$A$79,$C3098)&gt;0,"SANTANDER",IF(COUNTIF('Códigos Itaú (ref)'!$A$2:$A$44,$C3098)&gt;0,"ITAU",IF(AND(TRIM(UPPER($I3098))="CONTRATUAL",ISNUMBER(SEARCH("INDIVIDUAL",SUBSTITUTE(UPPER($D3098)," ","")))),"PREMIUM FREE",""))))</f>
        <v/>
      </c>
    </row>
    <row r="3099">
      <c r="AC3099">
        <f>IF($C3099="","",IF(COUNTIF('Códigos Santander (ref)'!$A$2:$A$79,$C3099)&gt;0,"SANTANDER",IF(COUNTIF('Códigos Itaú (ref)'!$A$2:$A$44,$C3099)&gt;0,"ITAU",IF(AND(TRIM(UPPER($I3099))="CONTRATUAL",ISNUMBER(SEARCH("INDIVIDUAL",SUBSTITUTE(UPPER($D3099)," ","")))),"PREMIUM FREE",""))))</f>
        <v/>
      </c>
    </row>
    <row r="3100">
      <c r="AC3100">
        <f>IF($C3100="","",IF(COUNTIF('Códigos Santander (ref)'!$A$2:$A$79,$C3100)&gt;0,"SANTANDER",IF(COUNTIF('Códigos Itaú (ref)'!$A$2:$A$44,$C3100)&gt;0,"ITAU",IF(AND(TRIM(UPPER($I3100))="CONTRATUAL",ISNUMBER(SEARCH("INDIVIDUAL",SUBSTITUTE(UPPER($D3100)," ","")))),"PREMIUM FREE",""))))</f>
        <v/>
      </c>
    </row>
    <row r="3101">
      <c r="AC3101">
        <f>IF($C3101="","",IF(COUNTIF('Códigos Santander (ref)'!$A$2:$A$79,$C3101)&gt;0,"SANTANDER",IF(COUNTIF('Códigos Itaú (ref)'!$A$2:$A$44,$C3101)&gt;0,"ITAU",IF(AND(TRIM(UPPER($I3101))="CONTRATUAL",ISNUMBER(SEARCH("INDIVIDUAL",SUBSTITUTE(UPPER($D3101)," ","")))),"PREMIUM FREE",""))))</f>
        <v/>
      </c>
    </row>
    <row r="3102">
      <c r="AC3102">
        <f>IF($C3102="","",IF(COUNTIF('Códigos Santander (ref)'!$A$2:$A$79,$C3102)&gt;0,"SANTANDER",IF(COUNTIF('Códigos Itaú (ref)'!$A$2:$A$44,$C3102)&gt;0,"ITAU",IF(AND(TRIM(UPPER($I3102))="CONTRATUAL",ISNUMBER(SEARCH("INDIVIDUAL",SUBSTITUTE(UPPER($D3102)," ","")))),"PREMIUM FREE",""))))</f>
        <v/>
      </c>
    </row>
    <row r="3103">
      <c r="AC3103">
        <f>IF($C3103="","",IF(COUNTIF('Códigos Santander (ref)'!$A$2:$A$79,$C3103)&gt;0,"SANTANDER",IF(COUNTIF('Códigos Itaú (ref)'!$A$2:$A$44,$C3103)&gt;0,"ITAU",IF(AND(TRIM(UPPER($I3103))="CONTRATUAL",ISNUMBER(SEARCH("INDIVIDUAL",SUBSTITUTE(UPPER($D3103)," ","")))),"PREMIUM FREE",""))))</f>
        <v/>
      </c>
    </row>
    <row r="3104">
      <c r="AC3104">
        <f>IF($C3104="","",IF(COUNTIF('Códigos Santander (ref)'!$A$2:$A$79,$C3104)&gt;0,"SANTANDER",IF(COUNTIF('Códigos Itaú (ref)'!$A$2:$A$44,$C3104)&gt;0,"ITAU",IF(AND(TRIM(UPPER($I3104))="CONTRATUAL",ISNUMBER(SEARCH("INDIVIDUAL",SUBSTITUTE(UPPER($D3104)," ","")))),"PREMIUM FREE",""))))</f>
        <v/>
      </c>
    </row>
    <row r="3105">
      <c r="AC3105">
        <f>IF($C3105="","",IF(COUNTIF('Códigos Santander (ref)'!$A$2:$A$79,$C3105)&gt;0,"SANTANDER",IF(COUNTIF('Códigos Itaú (ref)'!$A$2:$A$44,$C3105)&gt;0,"ITAU",IF(AND(TRIM(UPPER($I3105))="CONTRATUAL",ISNUMBER(SEARCH("INDIVIDUAL",SUBSTITUTE(UPPER($D3105)," ","")))),"PREMIUM FREE",""))))</f>
        <v/>
      </c>
    </row>
    <row r="3106">
      <c r="AC3106">
        <f>IF($C3106="","",IF(COUNTIF('Códigos Santander (ref)'!$A$2:$A$79,$C3106)&gt;0,"SANTANDER",IF(COUNTIF('Códigos Itaú (ref)'!$A$2:$A$44,$C3106)&gt;0,"ITAU",IF(AND(TRIM(UPPER($I3106))="CONTRATUAL",ISNUMBER(SEARCH("INDIVIDUAL",SUBSTITUTE(UPPER($D3106)," ","")))),"PREMIUM FREE",""))))</f>
        <v/>
      </c>
    </row>
    <row r="3107">
      <c r="AC3107">
        <f>IF($C3107="","",IF(COUNTIF('Códigos Santander (ref)'!$A$2:$A$79,$C3107)&gt;0,"SANTANDER",IF(COUNTIF('Códigos Itaú (ref)'!$A$2:$A$44,$C3107)&gt;0,"ITAU",IF(AND(TRIM(UPPER($I3107))="CONTRATUAL",ISNUMBER(SEARCH("INDIVIDUAL",SUBSTITUTE(UPPER($D3107)," ","")))),"PREMIUM FREE",""))))</f>
        <v/>
      </c>
    </row>
    <row r="3108">
      <c r="AC3108">
        <f>IF($C3108="","",IF(COUNTIF('Códigos Santander (ref)'!$A$2:$A$79,$C3108)&gt;0,"SANTANDER",IF(COUNTIF('Códigos Itaú (ref)'!$A$2:$A$44,$C3108)&gt;0,"ITAU",IF(AND(TRIM(UPPER($I3108))="CONTRATUAL",ISNUMBER(SEARCH("INDIVIDUAL",SUBSTITUTE(UPPER($D3108)," ","")))),"PREMIUM FREE",""))))</f>
        <v/>
      </c>
    </row>
    <row r="3109">
      <c r="AC3109">
        <f>IF($C3109="","",IF(COUNTIF('Códigos Santander (ref)'!$A$2:$A$79,$C3109)&gt;0,"SANTANDER",IF(COUNTIF('Códigos Itaú (ref)'!$A$2:$A$44,$C3109)&gt;0,"ITAU",IF(AND(TRIM(UPPER($I3109))="CONTRATUAL",ISNUMBER(SEARCH("INDIVIDUAL",SUBSTITUTE(UPPER($D3109)," ","")))),"PREMIUM FREE",""))))</f>
        <v/>
      </c>
    </row>
    <row r="3110">
      <c r="AC3110">
        <f>IF($C3110="","",IF(COUNTIF('Códigos Santander (ref)'!$A$2:$A$79,$C3110)&gt;0,"SANTANDER",IF(COUNTIF('Códigos Itaú (ref)'!$A$2:$A$44,$C3110)&gt;0,"ITAU",IF(AND(TRIM(UPPER($I3110))="CONTRATUAL",ISNUMBER(SEARCH("INDIVIDUAL",SUBSTITUTE(UPPER($D3110)," ","")))),"PREMIUM FREE",""))))</f>
        <v/>
      </c>
    </row>
    <row r="3111">
      <c r="AC3111">
        <f>IF($C3111="","",IF(COUNTIF('Códigos Santander (ref)'!$A$2:$A$79,$C3111)&gt;0,"SANTANDER",IF(COUNTIF('Códigos Itaú (ref)'!$A$2:$A$44,$C3111)&gt;0,"ITAU",IF(AND(TRIM(UPPER($I3111))="CONTRATUAL",ISNUMBER(SEARCH("INDIVIDUAL",SUBSTITUTE(UPPER($D3111)," ","")))),"PREMIUM FREE",""))))</f>
        <v/>
      </c>
    </row>
    <row r="3112">
      <c r="AC3112">
        <f>IF($C3112="","",IF(COUNTIF('Códigos Santander (ref)'!$A$2:$A$79,$C3112)&gt;0,"SANTANDER",IF(COUNTIF('Códigos Itaú (ref)'!$A$2:$A$44,$C3112)&gt;0,"ITAU",IF(AND(TRIM(UPPER($I3112))="CONTRATUAL",ISNUMBER(SEARCH("INDIVIDUAL",SUBSTITUTE(UPPER($D3112)," ","")))),"PREMIUM FREE",""))))</f>
        <v/>
      </c>
    </row>
    <row r="3113">
      <c r="AC3113">
        <f>IF($C3113="","",IF(COUNTIF('Códigos Santander (ref)'!$A$2:$A$79,$C3113)&gt;0,"SANTANDER",IF(COUNTIF('Códigos Itaú (ref)'!$A$2:$A$44,$C3113)&gt;0,"ITAU",IF(AND(TRIM(UPPER($I3113))="CONTRATUAL",ISNUMBER(SEARCH("INDIVIDUAL",SUBSTITUTE(UPPER($D3113)," ","")))),"PREMIUM FREE",""))))</f>
        <v/>
      </c>
    </row>
    <row r="3114">
      <c r="AC3114">
        <f>IF($C3114="","",IF(COUNTIF('Códigos Santander (ref)'!$A$2:$A$79,$C3114)&gt;0,"SANTANDER",IF(COUNTIF('Códigos Itaú (ref)'!$A$2:$A$44,$C3114)&gt;0,"ITAU",IF(AND(TRIM(UPPER($I3114))="CONTRATUAL",ISNUMBER(SEARCH("INDIVIDUAL",SUBSTITUTE(UPPER($D3114)," ","")))),"PREMIUM FREE",""))))</f>
        <v/>
      </c>
    </row>
    <row r="3115">
      <c r="AC3115">
        <f>IF($C3115="","",IF(COUNTIF('Códigos Santander (ref)'!$A$2:$A$79,$C3115)&gt;0,"SANTANDER",IF(COUNTIF('Códigos Itaú (ref)'!$A$2:$A$44,$C3115)&gt;0,"ITAU",IF(AND(TRIM(UPPER($I3115))="CONTRATUAL",ISNUMBER(SEARCH("INDIVIDUAL",SUBSTITUTE(UPPER($D3115)," ","")))),"PREMIUM FREE",""))))</f>
        <v/>
      </c>
    </row>
    <row r="3116">
      <c r="AC3116">
        <f>IF($C3116="","",IF(COUNTIF('Códigos Santander (ref)'!$A$2:$A$79,$C3116)&gt;0,"SANTANDER",IF(COUNTIF('Códigos Itaú (ref)'!$A$2:$A$44,$C3116)&gt;0,"ITAU",IF(AND(TRIM(UPPER($I3116))="CONTRATUAL",ISNUMBER(SEARCH("INDIVIDUAL",SUBSTITUTE(UPPER($D3116)," ","")))),"PREMIUM FREE",""))))</f>
        <v/>
      </c>
    </row>
    <row r="3117">
      <c r="AC3117">
        <f>IF($C3117="","",IF(COUNTIF('Códigos Santander (ref)'!$A$2:$A$79,$C3117)&gt;0,"SANTANDER",IF(COUNTIF('Códigos Itaú (ref)'!$A$2:$A$44,$C3117)&gt;0,"ITAU",IF(AND(TRIM(UPPER($I3117))="CONTRATUAL",ISNUMBER(SEARCH("INDIVIDUAL",SUBSTITUTE(UPPER($D3117)," ","")))),"PREMIUM FREE",""))))</f>
        <v/>
      </c>
    </row>
    <row r="3118">
      <c r="AC3118">
        <f>IF($C3118="","",IF(COUNTIF('Códigos Santander (ref)'!$A$2:$A$79,$C3118)&gt;0,"SANTANDER",IF(COUNTIF('Códigos Itaú (ref)'!$A$2:$A$44,$C3118)&gt;0,"ITAU",IF(AND(TRIM(UPPER($I3118))="CONTRATUAL",ISNUMBER(SEARCH("INDIVIDUAL",SUBSTITUTE(UPPER($D3118)," ","")))),"PREMIUM FREE",""))))</f>
        <v/>
      </c>
    </row>
    <row r="3119">
      <c r="AC3119">
        <f>IF($C3119="","",IF(COUNTIF('Códigos Santander (ref)'!$A$2:$A$79,$C3119)&gt;0,"SANTANDER",IF(COUNTIF('Códigos Itaú (ref)'!$A$2:$A$44,$C3119)&gt;0,"ITAU",IF(AND(TRIM(UPPER($I3119))="CONTRATUAL",ISNUMBER(SEARCH("INDIVIDUAL",SUBSTITUTE(UPPER($D3119)," ","")))),"PREMIUM FREE",""))))</f>
        <v/>
      </c>
    </row>
    <row r="3120">
      <c r="AC3120">
        <f>IF($C3120="","",IF(COUNTIF('Códigos Santander (ref)'!$A$2:$A$79,$C3120)&gt;0,"SANTANDER",IF(COUNTIF('Códigos Itaú (ref)'!$A$2:$A$44,$C3120)&gt;0,"ITAU",IF(AND(TRIM(UPPER($I3120))="CONTRATUAL",ISNUMBER(SEARCH("INDIVIDUAL",SUBSTITUTE(UPPER($D3120)," ","")))),"PREMIUM FREE",""))))</f>
        <v/>
      </c>
    </row>
    <row r="3121">
      <c r="AC3121">
        <f>IF($C3121="","",IF(COUNTIF('Códigos Santander (ref)'!$A$2:$A$79,$C3121)&gt;0,"SANTANDER",IF(COUNTIF('Códigos Itaú (ref)'!$A$2:$A$44,$C3121)&gt;0,"ITAU",IF(AND(TRIM(UPPER($I3121))="CONTRATUAL",ISNUMBER(SEARCH("INDIVIDUAL",SUBSTITUTE(UPPER($D3121)," ","")))),"PREMIUM FREE",""))))</f>
        <v/>
      </c>
    </row>
    <row r="3122">
      <c r="AC3122">
        <f>IF($C3122="","",IF(COUNTIF('Códigos Santander (ref)'!$A$2:$A$79,$C3122)&gt;0,"SANTANDER",IF(COUNTIF('Códigos Itaú (ref)'!$A$2:$A$44,$C3122)&gt;0,"ITAU",IF(AND(TRIM(UPPER($I3122))="CONTRATUAL",ISNUMBER(SEARCH("INDIVIDUAL",SUBSTITUTE(UPPER($D3122)," ","")))),"PREMIUM FREE",""))))</f>
        <v/>
      </c>
    </row>
    <row r="3123">
      <c r="AC3123">
        <f>IF($C3123="","",IF(COUNTIF('Códigos Santander (ref)'!$A$2:$A$79,$C3123)&gt;0,"SANTANDER",IF(COUNTIF('Códigos Itaú (ref)'!$A$2:$A$44,$C3123)&gt;0,"ITAU",IF(AND(TRIM(UPPER($I3123))="CONTRATUAL",ISNUMBER(SEARCH("INDIVIDUAL",SUBSTITUTE(UPPER($D3123)," ","")))),"PREMIUM FREE",""))))</f>
        <v/>
      </c>
    </row>
    <row r="3124">
      <c r="AC3124">
        <f>IF($C3124="","",IF(COUNTIF('Códigos Santander (ref)'!$A$2:$A$79,$C3124)&gt;0,"SANTANDER",IF(COUNTIF('Códigos Itaú (ref)'!$A$2:$A$44,$C3124)&gt;0,"ITAU",IF(AND(TRIM(UPPER($I3124))="CONTRATUAL",ISNUMBER(SEARCH("INDIVIDUAL",SUBSTITUTE(UPPER($D3124)," ","")))),"PREMIUM FREE",""))))</f>
        <v/>
      </c>
    </row>
    <row r="3125">
      <c r="AC3125">
        <f>IF($C3125="","",IF(COUNTIF('Códigos Santander (ref)'!$A$2:$A$79,$C3125)&gt;0,"SANTANDER",IF(COUNTIF('Códigos Itaú (ref)'!$A$2:$A$44,$C3125)&gt;0,"ITAU",IF(AND(TRIM(UPPER($I3125))="CONTRATUAL",ISNUMBER(SEARCH("INDIVIDUAL",SUBSTITUTE(UPPER($D3125)," ","")))),"PREMIUM FREE",""))))</f>
        <v/>
      </c>
    </row>
    <row r="3126">
      <c r="AC3126">
        <f>IF($C3126="","",IF(COUNTIF('Códigos Santander (ref)'!$A$2:$A$79,$C3126)&gt;0,"SANTANDER",IF(COUNTIF('Códigos Itaú (ref)'!$A$2:$A$44,$C3126)&gt;0,"ITAU",IF(AND(TRIM(UPPER($I3126))="CONTRATUAL",ISNUMBER(SEARCH("INDIVIDUAL",SUBSTITUTE(UPPER($D3126)," ","")))),"PREMIUM FREE",""))))</f>
        <v/>
      </c>
    </row>
    <row r="3127">
      <c r="AC3127">
        <f>IF($C3127="","",IF(COUNTIF('Códigos Santander (ref)'!$A$2:$A$79,$C3127)&gt;0,"SANTANDER",IF(COUNTIF('Códigos Itaú (ref)'!$A$2:$A$44,$C3127)&gt;0,"ITAU",IF(AND(TRIM(UPPER($I3127))="CONTRATUAL",ISNUMBER(SEARCH("INDIVIDUAL",SUBSTITUTE(UPPER($D3127)," ","")))),"PREMIUM FREE",""))))</f>
        <v/>
      </c>
    </row>
    <row r="3128">
      <c r="AC3128">
        <f>IF($C3128="","",IF(COUNTIF('Códigos Santander (ref)'!$A$2:$A$79,$C3128)&gt;0,"SANTANDER",IF(COUNTIF('Códigos Itaú (ref)'!$A$2:$A$44,$C3128)&gt;0,"ITAU",IF(AND(TRIM(UPPER($I3128))="CONTRATUAL",ISNUMBER(SEARCH("INDIVIDUAL",SUBSTITUTE(UPPER($D3128)," ","")))),"PREMIUM FREE",""))))</f>
        <v/>
      </c>
    </row>
    <row r="3129">
      <c r="AC3129">
        <f>IF($C3129="","",IF(COUNTIF('Códigos Santander (ref)'!$A$2:$A$79,$C3129)&gt;0,"SANTANDER",IF(COUNTIF('Códigos Itaú (ref)'!$A$2:$A$44,$C3129)&gt;0,"ITAU",IF(AND(TRIM(UPPER($I3129))="CONTRATUAL",ISNUMBER(SEARCH("INDIVIDUAL",SUBSTITUTE(UPPER($D3129)," ","")))),"PREMIUM FREE",""))))</f>
        <v/>
      </c>
    </row>
    <row r="3130">
      <c r="AC3130">
        <f>IF($C3130="","",IF(COUNTIF('Códigos Santander (ref)'!$A$2:$A$79,$C3130)&gt;0,"SANTANDER",IF(COUNTIF('Códigos Itaú (ref)'!$A$2:$A$44,$C3130)&gt;0,"ITAU",IF(AND(TRIM(UPPER($I3130))="CONTRATUAL",ISNUMBER(SEARCH("INDIVIDUAL",SUBSTITUTE(UPPER($D3130)," ","")))),"PREMIUM FREE",""))))</f>
        <v/>
      </c>
    </row>
    <row r="3131">
      <c r="AC3131">
        <f>IF($C3131="","",IF(COUNTIF('Códigos Santander (ref)'!$A$2:$A$79,$C3131)&gt;0,"SANTANDER",IF(COUNTIF('Códigos Itaú (ref)'!$A$2:$A$44,$C3131)&gt;0,"ITAU",IF(AND(TRIM(UPPER($I3131))="CONTRATUAL",ISNUMBER(SEARCH("INDIVIDUAL",SUBSTITUTE(UPPER($D3131)," ","")))),"PREMIUM FREE",""))))</f>
        <v/>
      </c>
    </row>
    <row r="3132">
      <c r="AC3132">
        <f>IF($C3132="","",IF(COUNTIF('Códigos Santander (ref)'!$A$2:$A$79,$C3132)&gt;0,"SANTANDER",IF(COUNTIF('Códigos Itaú (ref)'!$A$2:$A$44,$C3132)&gt;0,"ITAU",IF(AND(TRIM(UPPER($I3132))="CONTRATUAL",ISNUMBER(SEARCH("INDIVIDUAL",SUBSTITUTE(UPPER($D3132)," ","")))),"PREMIUM FREE",""))))</f>
        <v/>
      </c>
    </row>
    <row r="3133">
      <c r="AC3133">
        <f>IF($C3133="","",IF(COUNTIF('Códigos Santander (ref)'!$A$2:$A$79,$C3133)&gt;0,"SANTANDER",IF(COUNTIF('Códigos Itaú (ref)'!$A$2:$A$44,$C3133)&gt;0,"ITAU",IF(AND(TRIM(UPPER($I3133))="CONTRATUAL",ISNUMBER(SEARCH("INDIVIDUAL",SUBSTITUTE(UPPER($D3133)," ","")))),"PREMIUM FREE",""))))</f>
        <v/>
      </c>
    </row>
    <row r="3134">
      <c r="AC3134">
        <f>IF($C3134="","",IF(COUNTIF('Códigos Santander (ref)'!$A$2:$A$79,$C3134)&gt;0,"SANTANDER",IF(COUNTIF('Códigos Itaú (ref)'!$A$2:$A$44,$C3134)&gt;0,"ITAU",IF(AND(TRIM(UPPER($I3134))="CONTRATUAL",ISNUMBER(SEARCH("INDIVIDUAL",SUBSTITUTE(UPPER($D3134)," ","")))),"PREMIUM FREE",""))))</f>
        <v/>
      </c>
    </row>
    <row r="3135">
      <c r="AC3135">
        <f>IF($C3135="","",IF(COUNTIF('Códigos Santander (ref)'!$A$2:$A$79,$C3135)&gt;0,"SANTANDER",IF(COUNTIF('Códigos Itaú (ref)'!$A$2:$A$44,$C3135)&gt;0,"ITAU",IF(AND(TRIM(UPPER($I3135))="CONTRATUAL",ISNUMBER(SEARCH("INDIVIDUAL",SUBSTITUTE(UPPER($D3135)," ","")))),"PREMIUM FREE",""))))</f>
        <v/>
      </c>
    </row>
    <row r="3136">
      <c r="AC3136">
        <f>IF($C3136="","",IF(COUNTIF('Códigos Santander (ref)'!$A$2:$A$79,$C3136)&gt;0,"SANTANDER",IF(COUNTIF('Códigos Itaú (ref)'!$A$2:$A$44,$C3136)&gt;0,"ITAU",IF(AND(TRIM(UPPER($I3136))="CONTRATUAL",ISNUMBER(SEARCH("INDIVIDUAL",SUBSTITUTE(UPPER($D3136)," ","")))),"PREMIUM FREE",""))))</f>
        <v/>
      </c>
    </row>
    <row r="3137">
      <c r="AC3137">
        <f>IF($C3137="","",IF(COUNTIF('Códigos Santander (ref)'!$A$2:$A$79,$C3137)&gt;0,"SANTANDER",IF(COUNTIF('Códigos Itaú (ref)'!$A$2:$A$44,$C3137)&gt;0,"ITAU",IF(AND(TRIM(UPPER($I3137))="CONTRATUAL",ISNUMBER(SEARCH("INDIVIDUAL",SUBSTITUTE(UPPER($D3137)," ","")))),"PREMIUM FREE",""))))</f>
        <v/>
      </c>
    </row>
    <row r="3138">
      <c r="AC3138">
        <f>IF($C3138="","",IF(COUNTIF('Códigos Santander (ref)'!$A$2:$A$79,$C3138)&gt;0,"SANTANDER",IF(COUNTIF('Códigos Itaú (ref)'!$A$2:$A$44,$C3138)&gt;0,"ITAU",IF(AND(TRIM(UPPER($I3138))="CONTRATUAL",ISNUMBER(SEARCH("INDIVIDUAL",SUBSTITUTE(UPPER($D3138)," ","")))),"PREMIUM FREE",""))))</f>
        <v/>
      </c>
    </row>
    <row r="3139">
      <c r="AC3139">
        <f>IF($C3139="","",IF(COUNTIF('Códigos Santander (ref)'!$A$2:$A$79,$C3139)&gt;0,"SANTANDER",IF(COUNTIF('Códigos Itaú (ref)'!$A$2:$A$44,$C3139)&gt;0,"ITAU",IF(AND(TRIM(UPPER($I3139))="CONTRATUAL",ISNUMBER(SEARCH("INDIVIDUAL",SUBSTITUTE(UPPER($D3139)," ","")))),"PREMIUM FREE",""))))</f>
        <v/>
      </c>
    </row>
    <row r="3140">
      <c r="AC3140">
        <f>IF($C3140="","",IF(COUNTIF('Códigos Santander (ref)'!$A$2:$A$79,$C3140)&gt;0,"SANTANDER",IF(COUNTIF('Códigos Itaú (ref)'!$A$2:$A$44,$C3140)&gt;0,"ITAU",IF(AND(TRIM(UPPER($I3140))="CONTRATUAL",ISNUMBER(SEARCH("INDIVIDUAL",SUBSTITUTE(UPPER($D3140)," ","")))),"PREMIUM FREE",""))))</f>
        <v/>
      </c>
    </row>
    <row r="3141">
      <c r="AC3141">
        <f>IF($C3141="","",IF(COUNTIF('Códigos Santander (ref)'!$A$2:$A$79,$C3141)&gt;0,"SANTANDER",IF(COUNTIF('Códigos Itaú (ref)'!$A$2:$A$44,$C3141)&gt;0,"ITAU",IF(AND(TRIM(UPPER($I3141))="CONTRATUAL",ISNUMBER(SEARCH("INDIVIDUAL",SUBSTITUTE(UPPER($D3141)," ","")))),"PREMIUM FREE",""))))</f>
        <v/>
      </c>
    </row>
    <row r="3142">
      <c r="AC3142">
        <f>IF($C3142="","",IF(COUNTIF('Códigos Santander (ref)'!$A$2:$A$79,$C3142)&gt;0,"SANTANDER",IF(COUNTIF('Códigos Itaú (ref)'!$A$2:$A$44,$C3142)&gt;0,"ITAU",IF(AND(TRIM(UPPER($I3142))="CONTRATUAL",ISNUMBER(SEARCH("INDIVIDUAL",SUBSTITUTE(UPPER($D3142)," ","")))),"PREMIUM FREE",""))))</f>
        <v/>
      </c>
    </row>
    <row r="3143">
      <c r="AC3143">
        <f>IF($C3143="","",IF(COUNTIF('Códigos Santander (ref)'!$A$2:$A$79,$C3143)&gt;0,"SANTANDER",IF(COUNTIF('Códigos Itaú (ref)'!$A$2:$A$44,$C3143)&gt;0,"ITAU",IF(AND(TRIM(UPPER($I3143))="CONTRATUAL",ISNUMBER(SEARCH("INDIVIDUAL",SUBSTITUTE(UPPER($D3143)," ","")))),"PREMIUM FREE",""))))</f>
        <v/>
      </c>
    </row>
    <row r="3144">
      <c r="AC3144">
        <f>IF($C3144="","",IF(COUNTIF('Códigos Santander (ref)'!$A$2:$A$79,$C3144)&gt;0,"SANTANDER",IF(COUNTIF('Códigos Itaú (ref)'!$A$2:$A$44,$C3144)&gt;0,"ITAU",IF(AND(TRIM(UPPER($I3144))="CONTRATUAL",ISNUMBER(SEARCH("INDIVIDUAL",SUBSTITUTE(UPPER($D3144)," ","")))),"PREMIUM FREE",""))))</f>
        <v/>
      </c>
    </row>
    <row r="3145">
      <c r="AC3145">
        <f>IF($C3145="","",IF(COUNTIF('Códigos Santander (ref)'!$A$2:$A$79,$C3145)&gt;0,"SANTANDER",IF(COUNTIF('Códigos Itaú (ref)'!$A$2:$A$44,$C3145)&gt;0,"ITAU",IF(AND(TRIM(UPPER($I3145))="CONTRATUAL",ISNUMBER(SEARCH("INDIVIDUAL",SUBSTITUTE(UPPER($D3145)," ","")))),"PREMIUM FREE",""))))</f>
        <v/>
      </c>
    </row>
    <row r="3146">
      <c r="AC3146">
        <f>IF($C3146="","",IF(COUNTIF('Códigos Santander (ref)'!$A$2:$A$79,$C3146)&gt;0,"SANTANDER",IF(COUNTIF('Códigos Itaú (ref)'!$A$2:$A$44,$C3146)&gt;0,"ITAU",IF(AND(TRIM(UPPER($I3146))="CONTRATUAL",ISNUMBER(SEARCH("INDIVIDUAL",SUBSTITUTE(UPPER($D3146)," ","")))),"PREMIUM FREE",""))))</f>
        <v/>
      </c>
    </row>
    <row r="3147">
      <c r="AC3147">
        <f>IF($C3147="","",IF(COUNTIF('Códigos Santander (ref)'!$A$2:$A$79,$C3147)&gt;0,"SANTANDER",IF(COUNTIF('Códigos Itaú (ref)'!$A$2:$A$44,$C3147)&gt;0,"ITAU",IF(AND(TRIM(UPPER($I3147))="CONTRATUAL",ISNUMBER(SEARCH("INDIVIDUAL",SUBSTITUTE(UPPER($D3147)," ","")))),"PREMIUM FREE",""))))</f>
        <v/>
      </c>
    </row>
    <row r="3148">
      <c r="AC3148">
        <f>IF($C3148="","",IF(COUNTIF('Códigos Santander (ref)'!$A$2:$A$79,$C3148)&gt;0,"SANTANDER",IF(COUNTIF('Códigos Itaú (ref)'!$A$2:$A$44,$C3148)&gt;0,"ITAU",IF(AND(TRIM(UPPER($I3148))="CONTRATUAL",ISNUMBER(SEARCH("INDIVIDUAL",SUBSTITUTE(UPPER($D3148)," ","")))),"PREMIUM FREE",""))))</f>
        <v/>
      </c>
    </row>
    <row r="3149">
      <c r="AC3149">
        <f>IF($C3149="","",IF(COUNTIF('Códigos Santander (ref)'!$A$2:$A$79,$C3149)&gt;0,"SANTANDER",IF(COUNTIF('Códigos Itaú (ref)'!$A$2:$A$44,$C3149)&gt;0,"ITAU",IF(AND(TRIM(UPPER($I3149))="CONTRATUAL",ISNUMBER(SEARCH("INDIVIDUAL",SUBSTITUTE(UPPER($D3149)," ","")))),"PREMIUM FREE",""))))</f>
        <v/>
      </c>
    </row>
    <row r="3150">
      <c r="AC3150">
        <f>IF($C3150="","",IF(COUNTIF('Códigos Santander (ref)'!$A$2:$A$79,$C3150)&gt;0,"SANTANDER",IF(COUNTIF('Códigos Itaú (ref)'!$A$2:$A$44,$C3150)&gt;0,"ITAU",IF(AND(TRIM(UPPER($I3150))="CONTRATUAL",ISNUMBER(SEARCH("INDIVIDUAL",SUBSTITUTE(UPPER($D3150)," ","")))),"PREMIUM FREE",""))))</f>
        <v/>
      </c>
    </row>
    <row r="3151">
      <c r="AC3151">
        <f>IF($C3151="","",IF(COUNTIF('Códigos Santander (ref)'!$A$2:$A$79,$C3151)&gt;0,"SANTANDER",IF(COUNTIF('Códigos Itaú (ref)'!$A$2:$A$44,$C3151)&gt;0,"ITAU",IF(AND(TRIM(UPPER($I3151))="CONTRATUAL",ISNUMBER(SEARCH("INDIVIDUAL",SUBSTITUTE(UPPER($D3151)," ","")))),"PREMIUM FREE",""))))</f>
        <v/>
      </c>
    </row>
    <row r="3152">
      <c r="AC3152">
        <f>IF($C3152="","",IF(COUNTIF('Códigos Santander (ref)'!$A$2:$A$79,$C3152)&gt;0,"SANTANDER",IF(COUNTIF('Códigos Itaú (ref)'!$A$2:$A$44,$C3152)&gt;0,"ITAU",IF(AND(TRIM(UPPER($I3152))="CONTRATUAL",ISNUMBER(SEARCH("INDIVIDUAL",SUBSTITUTE(UPPER($D3152)," ","")))),"PREMIUM FREE",""))))</f>
        <v/>
      </c>
    </row>
    <row r="3153">
      <c r="AC3153">
        <f>IF($C3153="","",IF(COUNTIF('Códigos Santander (ref)'!$A$2:$A$79,$C3153)&gt;0,"SANTANDER",IF(COUNTIF('Códigos Itaú (ref)'!$A$2:$A$44,$C3153)&gt;0,"ITAU",IF(AND(TRIM(UPPER($I3153))="CONTRATUAL",ISNUMBER(SEARCH("INDIVIDUAL",SUBSTITUTE(UPPER($D3153)," ","")))),"PREMIUM FREE",""))))</f>
        <v/>
      </c>
    </row>
    <row r="3154">
      <c r="AC3154">
        <f>IF($C3154="","",IF(COUNTIF('Códigos Santander (ref)'!$A$2:$A$79,$C3154)&gt;0,"SANTANDER",IF(COUNTIF('Códigos Itaú (ref)'!$A$2:$A$44,$C3154)&gt;0,"ITAU",IF(AND(TRIM(UPPER($I3154))="CONTRATUAL",ISNUMBER(SEARCH("INDIVIDUAL",SUBSTITUTE(UPPER($D3154)," ","")))),"PREMIUM FREE",""))))</f>
        <v/>
      </c>
    </row>
    <row r="3155">
      <c r="AC3155">
        <f>IF($C3155="","",IF(COUNTIF('Códigos Santander (ref)'!$A$2:$A$79,$C3155)&gt;0,"SANTANDER",IF(COUNTIF('Códigos Itaú (ref)'!$A$2:$A$44,$C3155)&gt;0,"ITAU",IF(AND(TRIM(UPPER($I3155))="CONTRATUAL",ISNUMBER(SEARCH("INDIVIDUAL",SUBSTITUTE(UPPER($D3155)," ","")))),"PREMIUM FREE",""))))</f>
        <v/>
      </c>
    </row>
    <row r="3156">
      <c r="AC3156">
        <f>IF($C3156="","",IF(COUNTIF('Códigos Santander (ref)'!$A$2:$A$79,$C3156)&gt;0,"SANTANDER",IF(COUNTIF('Códigos Itaú (ref)'!$A$2:$A$44,$C3156)&gt;0,"ITAU",IF(AND(TRIM(UPPER($I3156))="CONTRATUAL",ISNUMBER(SEARCH("INDIVIDUAL",SUBSTITUTE(UPPER($D3156)," ","")))),"PREMIUM FREE",""))))</f>
        <v/>
      </c>
    </row>
    <row r="3157">
      <c r="AC3157">
        <f>IF($C3157="","",IF(COUNTIF('Códigos Santander (ref)'!$A$2:$A$79,$C3157)&gt;0,"SANTANDER",IF(COUNTIF('Códigos Itaú (ref)'!$A$2:$A$44,$C3157)&gt;0,"ITAU",IF(AND(TRIM(UPPER($I3157))="CONTRATUAL",ISNUMBER(SEARCH("INDIVIDUAL",SUBSTITUTE(UPPER($D3157)," ","")))),"PREMIUM FREE",""))))</f>
        <v/>
      </c>
    </row>
    <row r="3158">
      <c r="AC3158">
        <f>IF($C3158="","",IF(COUNTIF('Códigos Santander (ref)'!$A$2:$A$79,$C3158)&gt;0,"SANTANDER",IF(COUNTIF('Códigos Itaú (ref)'!$A$2:$A$44,$C3158)&gt;0,"ITAU",IF(AND(TRIM(UPPER($I3158))="CONTRATUAL",ISNUMBER(SEARCH("INDIVIDUAL",SUBSTITUTE(UPPER($D3158)," ","")))),"PREMIUM FREE",""))))</f>
        <v/>
      </c>
    </row>
    <row r="3159">
      <c r="AC3159">
        <f>IF($C3159="","",IF(COUNTIF('Códigos Santander (ref)'!$A$2:$A$79,$C3159)&gt;0,"SANTANDER",IF(COUNTIF('Códigos Itaú (ref)'!$A$2:$A$44,$C3159)&gt;0,"ITAU",IF(AND(TRIM(UPPER($I3159))="CONTRATUAL",ISNUMBER(SEARCH("INDIVIDUAL",SUBSTITUTE(UPPER($D3159)," ","")))),"PREMIUM FREE",""))))</f>
        <v/>
      </c>
    </row>
    <row r="3160">
      <c r="AC3160">
        <f>IF($C3160="","",IF(COUNTIF('Códigos Santander (ref)'!$A$2:$A$79,$C3160)&gt;0,"SANTANDER",IF(COUNTIF('Códigos Itaú (ref)'!$A$2:$A$44,$C3160)&gt;0,"ITAU",IF(AND(TRIM(UPPER($I3160))="CONTRATUAL",ISNUMBER(SEARCH("INDIVIDUAL",SUBSTITUTE(UPPER($D3160)," ","")))),"PREMIUM FREE",""))))</f>
        <v/>
      </c>
    </row>
    <row r="3161">
      <c r="AC3161">
        <f>IF($C3161="","",IF(COUNTIF('Códigos Santander (ref)'!$A$2:$A$79,$C3161)&gt;0,"SANTANDER",IF(COUNTIF('Códigos Itaú (ref)'!$A$2:$A$44,$C3161)&gt;0,"ITAU",IF(AND(TRIM(UPPER($I3161))="CONTRATUAL",ISNUMBER(SEARCH("INDIVIDUAL",SUBSTITUTE(UPPER($D3161)," ","")))),"PREMIUM FREE",""))))</f>
        <v/>
      </c>
    </row>
    <row r="3162">
      <c r="AC3162">
        <f>IF($C3162="","",IF(COUNTIF('Códigos Santander (ref)'!$A$2:$A$79,$C3162)&gt;0,"SANTANDER",IF(COUNTIF('Códigos Itaú (ref)'!$A$2:$A$44,$C3162)&gt;0,"ITAU",IF(AND(TRIM(UPPER($I3162))="CONTRATUAL",ISNUMBER(SEARCH("INDIVIDUAL",SUBSTITUTE(UPPER($D3162)," ","")))),"PREMIUM FREE",""))))</f>
        <v/>
      </c>
    </row>
    <row r="3163">
      <c r="AC3163">
        <f>IF($C3163="","",IF(COUNTIF('Códigos Santander (ref)'!$A$2:$A$79,$C3163)&gt;0,"SANTANDER",IF(COUNTIF('Códigos Itaú (ref)'!$A$2:$A$44,$C3163)&gt;0,"ITAU",IF(AND(TRIM(UPPER($I3163))="CONTRATUAL",ISNUMBER(SEARCH("INDIVIDUAL",SUBSTITUTE(UPPER($D3163)," ","")))),"PREMIUM FREE",""))))</f>
        <v/>
      </c>
    </row>
    <row r="3164">
      <c r="AC3164">
        <f>IF($C3164="","",IF(COUNTIF('Códigos Santander (ref)'!$A$2:$A$79,$C3164)&gt;0,"SANTANDER",IF(COUNTIF('Códigos Itaú (ref)'!$A$2:$A$44,$C3164)&gt;0,"ITAU",IF(AND(TRIM(UPPER($I3164))="CONTRATUAL",ISNUMBER(SEARCH("INDIVIDUAL",SUBSTITUTE(UPPER($D3164)," ","")))),"PREMIUM FREE",""))))</f>
        <v/>
      </c>
    </row>
    <row r="3165">
      <c r="AC3165">
        <f>IF($C3165="","",IF(COUNTIF('Códigos Santander (ref)'!$A$2:$A$79,$C3165)&gt;0,"SANTANDER",IF(COUNTIF('Códigos Itaú (ref)'!$A$2:$A$44,$C3165)&gt;0,"ITAU",IF(AND(TRIM(UPPER($I3165))="CONTRATUAL",ISNUMBER(SEARCH("INDIVIDUAL",SUBSTITUTE(UPPER($D3165)," ","")))),"PREMIUM FREE",""))))</f>
        <v/>
      </c>
    </row>
    <row r="3166">
      <c r="AC3166">
        <f>IF($C3166="","",IF(COUNTIF('Códigos Santander (ref)'!$A$2:$A$79,$C3166)&gt;0,"SANTANDER",IF(COUNTIF('Códigos Itaú (ref)'!$A$2:$A$44,$C3166)&gt;0,"ITAU",IF(AND(TRIM(UPPER($I3166))="CONTRATUAL",ISNUMBER(SEARCH("INDIVIDUAL",SUBSTITUTE(UPPER($D3166)," ","")))),"PREMIUM FREE",""))))</f>
        <v/>
      </c>
    </row>
    <row r="3167">
      <c r="AC3167">
        <f>IF($C3167="","",IF(COUNTIF('Códigos Santander (ref)'!$A$2:$A$79,$C3167)&gt;0,"SANTANDER",IF(COUNTIF('Códigos Itaú (ref)'!$A$2:$A$44,$C3167)&gt;0,"ITAU",IF(AND(TRIM(UPPER($I3167))="CONTRATUAL",ISNUMBER(SEARCH("INDIVIDUAL",SUBSTITUTE(UPPER($D3167)," ","")))),"PREMIUM FREE",""))))</f>
        <v/>
      </c>
    </row>
    <row r="3168">
      <c r="AC3168">
        <f>IF($C3168="","",IF(COUNTIF('Códigos Santander (ref)'!$A$2:$A$79,$C3168)&gt;0,"SANTANDER",IF(COUNTIF('Códigos Itaú (ref)'!$A$2:$A$44,$C3168)&gt;0,"ITAU",IF(AND(TRIM(UPPER($I3168))="CONTRATUAL",ISNUMBER(SEARCH("INDIVIDUAL",SUBSTITUTE(UPPER($D3168)," ","")))),"PREMIUM FREE",""))))</f>
        <v/>
      </c>
    </row>
    <row r="3169">
      <c r="AC3169">
        <f>IF($C3169="","",IF(COUNTIF('Códigos Santander (ref)'!$A$2:$A$79,$C3169)&gt;0,"SANTANDER",IF(COUNTIF('Códigos Itaú (ref)'!$A$2:$A$44,$C3169)&gt;0,"ITAU",IF(AND(TRIM(UPPER($I3169))="CONTRATUAL",ISNUMBER(SEARCH("INDIVIDUAL",SUBSTITUTE(UPPER($D3169)," ","")))),"PREMIUM FREE",""))))</f>
        <v/>
      </c>
    </row>
    <row r="3170">
      <c r="AC3170">
        <f>IF($C3170="","",IF(COUNTIF('Códigos Santander (ref)'!$A$2:$A$79,$C3170)&gt;0,"SANTANDER",IF(COUNTIF('Códigos Itaú (ref)'!$A$2:$A$44,$C3170)&gt;0,"ITAU",IF(AND(TRIM(UPPER($I3170))="CONTRATUAL",ISNUMBER(SEARCH("INDIVIDUAL",SUBSTITUTE(UPPER($D3170)," ","")))),"PREMIUM FREE",""))))</f>
        <v/>
      </c>
    </row>
    <row r="3171">
      <c r="AC3171">
        <f>IF($C3171="","",IF(COUNTIF('Códigos Santander (ref)'!$A$2:$A$79,$C3171)&gt;0,"SANTANDER",IF(COUNTIF('Códigos Itaú (ref)'!$A$2:$A$44,$C3171)&gt;0,"ITAU",IF(AND(TRIM(UPPER($I3171))="CONTRATUAL",ISNUMBER(SEARCH("INDIVIDUAL",SUBSTITUTE(UPPER($D3171)," ","")))),"PREMIUM FREE",""))))</f>
        <v/>
      </c>
    </row>
    <row r="3172">
      <c r="AC3172">
        <f>IF($C3172="","",IF(COUNTIF('Códigos Santander (ref)'!$A$2:$A$79,$C3172)&gt;0,"SANTANDER",IF(COUNTIF('Códigos Itaú (ref)'!$A$2:$A$44,$C3172)&gt;0,"ITAU",IF(AND(TRIM(UPPER($I3172))="CONTRATUAL",ISNUMBER(SEARCH("INDIVIDUAL",SUBSTITUTE(UPPER($D3172)," ","")))),"PREMIUM FREE",""))))</f>
        <v/>
      </c>
    </row>
    <row r="3173">
      <c r="AC3173">
        <f>IF($C3173="","",IF(COUNTIF('Códigos Santander (ref)'!$A$2:$A$79,$C3173)&gt;0,"SANTANDER",IF(COUNTIF('Códigos Itaú (ref)'!$A$2:$A$44,$C3173)&gt;0,"ITAU",IF(AND(TRIM(UPPER($I3173))="CONTRATUAL",ISNUMBER(SEARCH("INDIVIDUAL",SUBSTITUTE(UPPER($D3173)," ","")))),"PREMIUM FREE",""))))</f>
        <v/>
      </c>
    </row>
    <row r="3174">
      <c r="AC3174">
        <f>IF($C3174="","",IF(COUNTIF('Códigos Santander (ref)'!$A$2:$A$79,$C3174)&gt;0,"SANTANDER",IF(COUNTIF('Códigos Itaú (ref)'!$A$2:$A$44,$C3174)&gt;0,"ITAU",IF(AND(TRIM(UPPER($I3174))="CONTRATUAL",ISNUMBER(SEARCH("INDIVIDUAL",SUBSTITUTE(UPPER($D3174)," ","")))),"PREMIUM FREE",""))))</f>
        <v/>
      </c>
    </row>
    <row r="3175">
      <c r="AC3175">
        <f>IF($C3175="","",IF(COUNTIF('Códigos Santander (ref)'!$A$2:$A$79,$C3175)&gt;0,"SANTANDER",IF(COUNTIF('Códigos Itaú (ref)'!$A$2:$A$44,$C3175)&gt;0,"ITAU",IF(AND(TRIM(UPPER($I3175))="CONTRATUAL",ISNUMBER(SEARCH("INDIVIDUAL",SUBSTITUTE(UPPER($D3175)," ","")))),"PREMIUM FREE",""))))</f>
        <v/>
      </c>
    </row>
    <row r="3176">
      <c r="AC3176">
        <f>IF($C3176="","",IF(COUNTIF('Códigos Santander (ref)'!$A$2:$A$79,$C3176)&gt;0,"SANTANDER",IF(COUNTIF('Códigos Itaú (ref)'!$A$2:$A$44,$C3176)&gt;0,"ITAU",IF(AND(TRIM(UPPER($I3176))="CONTRATUAL",ISNUMBER(SEARCH("INDIVIDUAL",SUBSTITUTE(UPPER($D3176)," ","")))),"PREMIUM FREE",""))))</f>
        <v/>
      </c>
    </row>
    <row r="3177">
      <c r="AC3177">
        <f>IF($C3177="","",IF(COUNTIF('Códigos Santander (ref)'!$A$2:$A$79,$C3177)&gt;0,"SANTANDER",IF(COUNTIF('Códigos Itaú (ref)'!$A$2:$A$44,$C3177)&gt;0,"ITAU",IF(AND(TRIM(UPPER($I3177))="CONTRATUAL",ISNUMBER(SEARCH("INDIVIDUAL",SUBSTITUTE(UPPER($D3177)," ","")))),"PREMIUM FREE",""))))</f>
        <v/>
      </c>
    </row>
    <row r="3178">
      <c r="AC3178">
        <f>IF($C3178="","",IF(COUNTIF('Códigos Santander (ref)'!$A$2:$A$79,$C3178)&gt;0,"SANTANDER",IF(COUNTIF('Códigos Itaú (ref)'!$A$2:$A$44,$C3178)&gt;0,"ITAU",IF(AND(TRIM(UPPER($I3178))="CONTRATUAL",ISNUMBER(SEARCH("INDIVIDUAL",SUBSTITUTE(UPPER($D3178)," ","")))),"PREMIUM FREE",""))))</f>
        <v/>
      </c>
    </row>
    <row r="3179">
      <c r="AC3179">
        <f>IF($C3179="","",IF(COUNTIF('Códigos Santander (ref)'!$A$2:$A$79,$C3179)&gt;0,"SANTANDER",IF(COUNTIF('Códigos Itaú (ref)'!$A$2:$A$44,$C3179)&gt;0,"ITAU",IF(AND(TRIM(UPPER($I3179))="CONTRATUAL",ISNUMBER(SEARCH("INDIVIDUAL",SUBSTITUTE(UPPER($D3179)," ","")))),"PREMIUM FREE",""))))</f>
        <v/>
      </c>
    </row>
    <row r="3180">
      <c r="AC3180">
        <f>IF($C3180="","",IF(COUNTIF('Códigos Santander (ref)'!$A$2:$A$79,$C3180)&gt;0,"SANTANDER",IF(COUNTIF('Códigos Itaú (ref)'!$A$2:$A$44,$C3180)&gt;0,"ITAU",IF(AND(TRIM(UPPER($I3180))="CONTRATUAL",ISNUMBER(SEARCH("INDIVIDUAL",SUBSTITUTE(UPPER($D3180)," ","")))),"PREMIUM FREE",""))))</f>
        <v/>
      </c>
    </row>
    <row r="3181">
      <c r="AC3181">
        <f>IF($C3181="","",IF(COUNTIF('Códigos Santander (ref)'!$A$2:$A$79,$C3181)&gt;0,"SANTANDER",IF(COUNTIF('Códigos Itaú (ref)'!$A$2:$A$44,$C3181)&gt;0,"ITAU",IF(AND(TRIM(UPPER($I3181))="CONTRATUAL",ISNUMBER(SEARCH("INDIVIDUAL",SUBSTITUTE(UPPER($D3181)," ","")))),"PREMIUM FREE",""))))</f>
        <v/>
      </c>
    </row>
    <row r="3182">
      <c r="AC3182">
        <f>IF($C3182="","",IF(COUNTIF('Códigos Santander (ref)'!$A$2:$A$79,$C3182)&gt;0,"SANTANDER",IF(COUNTIF('Códigos Itaú (ref)'!$A$2:$A$44,$C3182)&gt;0,"ITAU",IF(AND(TRIM(UPPER($I3182))="CONTRATUAL",ISNUMBER(SEARCH("INDIVIDUAL",SUBSTITUTE(UPPER($D3182)," ","")))),"PREMIUM FREE",""))))</f>
        <v/>
      </c>
    </row>
    <row r="3183">
      <c r="AC3183">
        <f>IF($C3183="","",IF(COUNTIF('Códigos Santander (ref)'!$A$2:$A$79,$C3183)&gt;0,"SANTANDER",IF(COUNTIF('Códigos Itaú (ref)'!$A$2:$A$44,$C3183)&gt;0,"ITAU",IF(AND(TRIM(UPPER($I3183))="CONTRATUAL",ISNUMBER(SEARCH("INDIVIDUAL",SUBSTITUTE(UPPER($D3183)," ","")))),"PREMIUM FREE",""))))</f>
        <v/>
      </c>
    </row>
    <row r="3184">
      <c r="AC3184">
        <f>IF($C3184="","",IF(COUNTIF('Códigos Santander (ref)'!$A$2:$A$79,$C3184)&gt;0,"SANTANDER",IF(COUNTIF('Códigos Itaú (ref)'!$A$2:$A$44,$C3184)&gt;0,"ITAU",IF(AND(TRIM(UPPER($I3184))="CONTRATUAL",ISNUMBER(SEARCH("INDIVIDUAL",SUBSTITUTE(UPPER($D3184)," ","")))),"PREMIUM FREE",""))))</f>
        <v/>
      </c>
    </row>
    <row r="3185">
      <c r="AC3185">
        <f>IF($C3185="","",IF(COUNTIF('Códigos Santander (ref)'!$A$2:$A$79,$C3185)&gt;0,"SANTANDER",IF(COUNTIF('Códigos Itaú (ref)'!$A$2:$A$44,$C3185)&gt;0,"ITAU",IF(AND(TRIM(UPPER($I3185))="CONTRATUAL",ISNUMBER(SEARCH("INDIVIDUAL",SUBSTITUTE(UPPER($D3185)," ","")))),"PREMIUM FREE",""))))</f>
        <v/>
      </c>
    </row>
    <row r="3186">
      <c r="AC3186">
        <f>IF($C3186="","",IF(COUNTIF('Códigos Santander (ref)'!$A$2:$A$79,$C3186)&gt;0,"SANTANDER",IF(COUNTIF('Códigos Itaú (ref)'!$A$2:$A$44,$C3186)&gt;0,"ITAU",IF(AND(TRIM(UPPER($I3186))="CONTRATUAL",ISNUMBER(SEARCH("INDIVIDUAL",SUBSTITUTE(UPPER($D3186)," ","")))),"PREMIUM FREE",""))))</f>
        <v/>
      </c>
    </row>
    <row r="3187">
      <c r="AC3187">
        <f>IF($C3187="","",IF(COUNTIF('Códigos Santander (ref)'!$A$2:$A$79,$C3187)&gt;0,"SANTANDER",IF(COUNTIF('Códigos Itaú (ref)'!$A$2:$A$44,$C3187)&gt;0,"ITAU",IF(AND(TRIM(UPPER($I3187))="CONTRATUAL",ISNUMBER(SEARCH("INDIVIDUAL",SUBSTITUTE(UPPER($D3187)," ","")))),"PREMIUM FREE",""))))</f>
        <v/>
      </c>
    </row>
    <row r="3188">
      <c r="AC3188">
        <f>IF($C3188="","",IF(COUNTIF('Códigos Santander (ref)'!$A$2:$A$79,$C3188)&gt;0,"SANTANDER",IF(COUNTIF('Códigos Itaú (ref)'!$A$2:$A$44,$C3188)&gt;0,"ITAU",IF(AND(TRIM(UPPER($I3188))="CONTRATUAL",ISNUMBER(SEARCH("INDIVIDUAL",SUBSTITUTE(UPPER($D3188)," ","")))),"PREMIUM FREE",""))))</f>
        <v/>
      </c>
    </row>
    <row r="3189">
      <c r="AC3189">
        <f>IF($C3189="","",IF(COUNTIF('Códigos Santander (ref)'!$A$2:$A$79,$C3189)&gt;0,"SANTANDER",IF(COUNTIF('Códigos Itaú (ref)'!$A$2:$A$44,$C3189)&gt;0,"ITAU",IF(AND(TRIM(UPPER($I3189))="CONTRATUAL",ISNUMBER(SEARCH("INDIVIDUAL",SUBSTITUTE(UPPER($D3189)," ","")))),"PREMIUM FREE",""))))</f>
        <v/>
      </c>
    </row>
    <row r="3190">
      <c r="AC3190">
        <f>IF($C3190="","",IF(COUNTIF('Códigos Santander (ref)'!$A$2:$A$79,$C3190)&gt;0,"SANTANDER",IF(COUNTIF('Códigos Itaú (ref)'!$A$2:$A$44,$C3190)&gt;0,"ITAU",IF(AND(TRIM(UPPER($I3190))="CONTRATUAL",ISNUMBER(SEARCH("INDIVIDUAL",SUBSTITUTE(UPPER($D3190)," ","")))),"PREMIUM FREE",""))))</f>
        <v/>
      </c>
    </row>
    <row r="3191">
      <c r="AC3191">
        <f>IF($C3191="","",IF(COUNTIF('Códigos Santander (ref)'!$A$2:$A$79,$C3191)&gt;0,"SANTANDER",IF(COUNTIF('Códigos Itaú (ref)'!$A$2:$A$44,$C3191)&gt;0,"ITAU",IF(AND(TRIM(UPPER($I3191))="CONTRATUAL",ISNUMBER(SEARCH("INDIVIDUAL",SUBSTITUTE(UPPER($D3191)," ","")))),"PREMIUM FREE",""))))</f>
        <v/>
      </c>
    </row>
    <row r="3192">
      <c r="AC3192">
        <f>IF($C3192="","",IF(COUNTIF('Códigos Santander (ref)'!$A$2:$A$79,$C3192)&gt;0,"SANTANDER",IF(COUNTIF('Códigos Itaú (ref)'!$A$2:$A$44,$C3192)&gt;0,"ITAU",IF(AND(TRIM(UPPER($I3192))="CONTRATUAL",ISNUMBER(SEARCH("INDIVIDUAL",SUBSTITUTE(UPPER($D3192)," ","")))),"PREMIUM FREE",""))))</f>
        <v/>
      </c>
    </row>
    <row r="3193">
      <c r="AC3193">
        <f>IF($C3193="","",IF(COUNTIF('Códigos Santander (ref)'!$A$2:$A$79,$C3193)&gt;0,"SANTANDER",IF(COUNTIF('Códigos Itaú (ref)'!$A$2:$A$44,$C3193)&gt;0,"ITAU",IF(AND(TRIM(UPPER($I3193))="CONTRATUAL",ISNUMBER(SEARCH("INDIVIDUAL",SUBSTITUTE(UPPER($D3193)," ","")))),"PREMIUM FREE",""))))</f>
        <v/>
      </c>
    </row>
    <row r="3194">
      <c r="AC3194">
        <f>IF($C3194="","",IF(COUNTIF('Códigos Santander (ref)'!$A$2:$A$79,$C3194)&gt;0,"SANTANDER",IF(COUNTIF('Códigos Itaú (ref)'!$A$2:$A$44,$C3194)&gt;0,"ITAU",IF(AND(TRIM(UPPER($I3194))="CONTRATUAL",ISNUMBER(SEARCH("INDIVIDUAL",SUBSTITUTE(UPPER($D3194)," ","")))),"PREMIUM FREE",""))))</f>
        <v/>
      </c>
    </row>
    <row r="3195">
      <c r="AC3195">
        <f>IF($C3195="","",IF(COUNTIF('Códigos Santander (ref)'!$A$2:$A$79,$C3195)&gt;0,"SANTANDER",IF(COUNTIF('Códigos Itaú (ref)'!$A$2:$A$44,$C3195)&gt;0,"ITAU",IF(AND(TRIM(UPPER($I3195))="CONTRATUAL",ISNUMBER(SEARCH("INDIVIDUAL",SUBSTITUTE(UPPER($D3195)," ","")))),"PREMIUM FREE",""))))</f>
        <v/>
      </c>
    </row>
    <row r="3196">
      <c r="AC3196">
        <f>IF($C3196="","",IF(COUNTIF('Códigos Santander (ref)'!$A$2:$A$79,$C3196)&gt;0,"SANTANDER",IF(COUNTIF('Códigos Itaú (ref)'!$A$2:$A$44,$C3196)&gt;0,"ITAU",IF(AND(TRIM(UPPER($I3196))="CONTRATUAL",ISNUMBER(SEARCH("INDIVIDUAL",SUBSTITUTE(UPPER($D3196)," ","")))),"PREMIUM FREE",""))))</f>
        <v/>
      </c>
    </row>
    <row r="3197">
      <c r="AC3197">
        <f>IF($C3197="","",IF(COUNTIF('Códigos Santander (ref)'!$A$2:$A$79,$C3197)&gt;0,"SANTANDER",IF(COUNTIF('Códigos Itaú (ref)'!$A$2:$A$44,$C3197)&gt;0,"ITAU",IF(AND(TRIM(UPPER($I3197))="CONTRATUAL",ISNUMBER(SEARCH("INDIVIDUAL",SUBSTITUTE(UPPER($D3197)," ","")))),"PREMIUM FREE",""))))</f>
        <v/>
      </c>
    </row>
    <row r="3198">
      <c r="AC3198">
        <f>IF($C3198="","",IF(COUNTIF('Códigos Santander (ref)'!$A$2:$A$79,$C3198)&gt;0,"SANTANDER",IF(COUNTIF('Códigos Itaú (ref)'!$A$2:$A$44,$C3198)&gt;0,"ITAU",IF(AND(TRIM(UPPER($I3198))="CONTRATUAL",ISNUMBER(SEARCH("INDIVIDUAL",SUBSTITUTE(UPPER($D3198)," ","")))),"PREMIUM FREE",""))))</f>
        <v/>
      </c>
    </row>
    <row r="3199">
      <c r="AC3199">
        <f>IF($C3199="","",IF(COUNTIF('Códigos Santander (ref)'!$A$2:$A$79,$C3199)&gt;0,"SANTANDER",IF(COUNTIF('Códigos Itaú (ref)'!$A$2:$A$44,$C3199)&gt;0,"ITAU",IF(AND(TRIM(UPPER($I3199))="CONTRATUAL",ISNUMBER(SEARCH("INDIVIDUAL",SUBSTITUTE(UPPER($D3199)," ","")))),"PREMIUM FREE",""))))</f>
        <v/>
      </c>
    </row>
    <row r="3200">
      <c r="AC3200">
        <f>IF($C3200="","",IF(COUNTIF('Códigos Santander (ref)'!$A$2:$A$79,$C3200)&gt;0,"SANTANDER",IF(COUNTIF('Códigos Itaú (ref)'!$A$2:$A$44,$C3200)&gt;0,"ITAU",IF(AND(TRIM(UPPER($I3200))="CONTRATUAL",ISNUMBER(SEARCH("INDIVIDUAL",SUBSTITUTE(UPPER($D3200)," ","")))),"PREMIUM FREE",""))))</f>
        <v/>
      </c>
    </row>
    <row r="3201">
      <c r="AC3201">
        <f>IF($C3201="","",IF(COUNTIF('Códigos Santander (ref)'!$A$2:$A$79,$C3201)&gt;0,"SANTANDER",IF(COUNTIF('Códigos Itaú (ref)'!$A$2:$A$44,$C3201)&gt;0,"ITAU",IF(AND(TRIM(UPPER($I3201))="CONTRATUAL",ISNUMBER(SEARCH("INDIVIDUAL",SUBSTITUTE(UPPER($D3201)," ","")))),"PREMIUM FREE",""))))</f>
        <v/>
      </c>
    </row>
    <row r="3202">
      <c r="AC3202">
        <f>IF($C3202="","",IF(COUNTIF('Códigos Santander (ref)'!$A$2:$A$79,$C3202)&gt;0,"SANTANDER",IF(COUNTIF('Códigos Itaú (ref)'!$A$2:$A$44,$C3202)&gt;0,"ITAU",IF(AND(TRIM(UPPER($I3202))="CONTRATUAL",ISNUMBER(SEARCH("INDIVIDUAL",SUBSTITUTE(UPPER($D3202)," ","")))),"PREMIUM FREE",""))))</f>
        <v/>
      </c>
    </row>
    <row r="3203">
      <c r="AC3203">
        <f>IF($C3203="","",IF(COUNTIF('Códigos Santander (ref)'!$A$2:$A$79,$C3203)&gt;0,"SANTANDER",IF(COUNTIF('Códigos Itaú (ref)'!$A$2:$A$44,$C3203)&gt;0,"ITAU",IF(AND(TRIM(UPPER($I3203))="CONTRATUAL",ISNUMBER(SEARCH("INDIVIDUAL",SUBSTITUTE(UPPER($D3203)," ","")))),"PREMIUM FREE",""))))</f>
        <v/>
      </c>
    </row>
    <row r="3204">
      <c r="AC3204">
        <f>IF($C3204="","",IF(COUNTIF('Códigos Santander (ref)'!$A$2:$A$79,$C3204)&gt;0,"SANTANDER",IF(COUNTIF('Códigos Itaú (ref)'!$A$2:$A$44,$C3204)&gt;0,"ITAU",IF(AND(TRIM(UPPER($I3204))="CONTRATUAL",ISNUMBER(SEARCH("INDIVIDUAL",SUBSTITUTE(UPPER($D3204)," ","")))),"PREMIUM FREE",""))))</f>
        <v/>
      </c>
    </row>
    <row r="3205">
      <c r="AC3205">
        <f>IF($C3205="","",IF(COUNTIF('Códigos Santander (ref)'!$A$2:$A$79,$C3205)&gt;0,"SANTANDER",IF(COUNTIF('Códigos Itaú (ref)'!$A$2:$A$44,$C3205)&gt;0,"ITAU",IF(AND(TRIM(UPPER($I3205))="CONTRATUAL",ISNUMBER(SEARCH("INDIVIDUAL",SUBSTITUTE(UPPER($D3205)," ","")))),"PREMIUM FREE",""))))</f>
        <v/>
      </c>
    </row>
    <row r="3206">
      <c r="AC3206">
        <f>IF($C3206="","",IF(COUNTIF('Códigos Santander (ref)'!$A$2:$A$79,$C3206)&gt;0,"SANTANDER",IF(COUNTIF('Códigos Itaú (ref)'!$A$2:$A$44,$C3206)&gt;0,"ITAU",IF(AND(TRIM(UPPER($I3206))="CONTRATUAL",ISNUMBER(SEARCH("INDIVIDUAL",SUBSTITUTE(UPPER($D3206)," ","")))),"PREMIUM FREE",""))))</f>
        <v/>
      </c>
    </row>
    <row r="3207">
      <c r="AC3207">
        <f>IF($C3207="","",IF(COUNTIF('Códigos Santander (ref)'!$A$2:$A$79,$C3207)&gt;0,"SANTANDER",IF(COUNTIF('Códigos Itaú (ref)'!$A$2:$A$44,$C3207)&gt;0,"ITAU",IF(AND(TRIM(UPPER($I3207))="CONTRATUAL",ISNUMBER(SEARCH("INDIVIDUAL",SUBSTITUTE(UPPER($D3207)," ","")))),"PREMIUM FREE",""))))</f>
        <v/>
      </c>
    </row>
    <row r="3208">
      <c r="AC3208">
        <f>IF($C3208="","",IF(COUNTIF('Códigos Santander (ref)'!$A$2:$A$79,$C3208)&gt;0,"SANTANDER",IF(COUNTIF('Códigos Itaú (ref)'!$A$2:$A$44,$C3208)&gt;0,"ITAU",IF(AND(TRIM(UPPER($I3208))="CONTRATUAL",ISNUMBER(SEARCH("INDIVIDUAL",SUBSTITUTE(UPPER($D3208)," ","")))),"PREMIUM FREE",""))))</f>
        <v/>
      </c>
    </row>
    <row r="3209">
      <c r="AC3209">
        <f>IF($C3209="","",IF(COUNTIF('Códigos Santander (ref)'!$A$2:$A$79,$C3209)&gt;0,"SANTANDER",IF(COUNTIF('Códigos Itaú (ref)'!$A$2:$A$44,$C3209)&gt;0,"ITAU",IF(AND(TRIM(UPPER($I3209))="CONTRATUAL",ISNUMBER(SEARCH("INDIVIDUAL",SUBSTITUTE(UPPER($D3209)," ","")))),"PREMIUM FREE",""))))</f>
        <v/>
      </c>
    </row>
    <row r="3210">
      <c r="AC3210">
        <f>IF($C3210="","",IF(COUNTIF('Códigos Santander (ref)'!$A$2:$A$79,$C3210)&gt;0,"SANTANDER",IF(COUNTIF('Códigos Itaú (ref)'!$A$2:$A$44,$C3210)&gt;0,"ITAU",IF(AND(TRIM(UPPER($I3210))="CONTRATUAL",ISNUMBER(SEARCH("INDIVIDUAL",SUBSTITUTE(UPPER($D3210)," ","")))),"PREMIUM FREE",""))))</f>
        <v/>
      </c>
    </row>
    <row r="3211">
      <c r="AC3211">
        <f>IF($C3211="","",IF(COUNTIF('Códigos Santander (ref)'!$A$2:$A$79,$C3211)&gt;0,"SANTANDER",IF(COUNTIF('Códigos Itaú (ref)'!$A$2:$A$44,$C3211)&gt;0,"ITAU",IF(AND(TRIM(UPPER($I3211))="CONTRATUAL",ISNUMBER(SEARCH("INDIVIDUAL",SUBSTITUTE(UPPER($D3211)," ","")))),"PREMIUM FREE",""))))</f>
        <v/>
      </c>
    </row>
    <row r="3212">
      <c r="AC3212">
        <f>IF($C3212="","",IF(COUNTIF('Códigos Santander (ref)'!$A$2:$A$79,$C3212)&gt;0,"SANTANDER",IF(COUNTIF('Códigos Itaú (ref)'!$A$2:$A$44,$C3212)&gt;0,"ITAU",IF(AND(TRIM(UPPER($I3212))="CONTRATUAL",ISNUMBER(SEARCH("INDIVIDUAL",SUBSTITUTE(UPPER($D3212)," ","")))),"PREMIUM FREE",""))))</f>
        <v/>
      </c>
    </row>
    <row r="3213">
      <c r="AC3213">
        <f>IF($C3213="","",IF(COUNTIF('Códigos Santander (ref)'!$A$2:$A$79,$C3213)&gt;0,"SANTANDER",IF(COUNTIF('Códigos Itaú (ref)'!$A$2:$A$44,$C3213)&gt;0,"ITAU",IF(AND(TRIM(UPPER($I3213))="CONTRATUAL",ISNUMBER(SEARCH("INDIVIDUAL",SUBSTITUTE(UPPER($D3213)," ","")))),"PREMIUM FREE",""))))</f>
        <v/>
      </c>
    </row>
    <row r="3214">
      <c r="AC3214">
        <f>IF($C3214="","",IF(COUNTIF('Códigos Santander (ref)'!$A$2:$A$79,$C3214)&gt;0,"SANTANDER",IF(COUNTIF('Códigos Itaú (ref)'!$A$2:$A$44,$C3214)&gt;0,"ITAU",IF(AND(TRIM(UPPER($I3214))="CONTRATUAL",ISNUMBER(SEARCH("INDIVIDUAL",SUBSTITUTE(UPPER($D3214)," ","")))),"PREMIUM FREE",""))))</f>
        <v/>
      </c>
    </row>
    <row r="3215">
      <c r="AC3215">
        <f>IF($C3215="","",IF(COUNTIF('Códigos Santander (ref)'!$A$2:$A$79,$C3215)&gt;0,"SANTANDER",IF(COUNTIF('Códigos Itaú (ref)'!$A$2:$A$44,$C3215)&gt;0,"ITAU",IF(AND(TRIM(UPPER($I3215))="CONTRATUAL",ISNUMBER(SEARCH("INDIVIDUAL",SUBSTITUTE(UPPER($D3215)," ","")))),"PREMIUM FREE",""))))</f>
        <v/>
      </c>
    </row>
    <row r="3216">
      <c r="AC3216">
        <f>IF($C3216="","",IF(COUNTIF('Códigos Santander (ref)'!$A$2:$A$79,$C3216)&gt;0,"SANTANDER",IF(COUNTIF('Códigos Itaú (ref)'!$A$2:$A$44,$C3216)&gt;0,"ITAU",IF(AND(TRIM(UPPER($I3216))="CONTRATUAL",ISNUMBER(SEARCH("INDIVIDUAL",SUBSTITUTE(UPPER($D3216)," ","")))),"PREMIUM FREE",""))))</f>
        <v/>
      </c>
    </row>
    <row r="3217">
      <c r="AC3217">
        <f>IF($C3217="","",IF(COUNTIF('Códigos Santander (ref)'!$A$2:$A$79,$C3217)&gt;0,"SANTANDER",IF(COUNTIF('Códigos Itaú (ref)'!$A$2:$A$44,$C3217)&gt;0,"ITAU",IF(AND(TRIM(UPPER($I3217))="CONTRATUAL",ISNUMBER(SEARCH("INDIVIDUAL",SUBSTITUTE(UPPER($D3217)," ","")))),"PREMIUM FREE",""))))</f>
        <v/>
      </c>
    </row>
    <row r="3218">
      <c r="AC3218">
        <f>IF($C3218="","",IF(COUNTIF('Códigos Santander (ref)'!$A$2:$A$79,$C3218)&gt;0,"SANTANDER",IF(COUNTIF('Códigos Itaú (ref)'!$A$2:$A$44,$C3218)&gt;0,"ITAU",IF(AND(TRIM(UPPER($I3218))="CONTRATUAL",ISNUMBER(SEARCH("INDIVIDUAL",SUBSTITUTE(UPPER($D3218)," ","")))),"PREMIUM FREE",""))))</f>
        <v/>
      </c>
    </row>
    <row r="3219">
      <c r="AC3219">
        <f>IF($C3219="","",IF(COUNTIF('Códigos Santander (ref)'!$A$2:$A$79,$C3219)&gt;0,"SANTANDER",IF(COUNTIF('Códigos Itaú (ref)'!$A$2:$A$44,$C3219)&gt;0,"ITAU",IF(AND(TRIM(UPPER($I3219))="CONTRATUAL",ISNUMBER(SEARCH("INDIVIDUAL",SUBSTITUTE(UPPER($D3219)," ","")))),"PREMIUM FREE",""))))</f>
        <v/>
      </c>
    </row>
    <row r="3220">
      <c r="AC3220">
        <f>IF($C3220="","",IF(COUNTIF('Códigos Santander (ref)'!$A$2:$A$79,$C3220)&gt;0,"SANTANDER",IF(COUNTIF('Códigos Itaú (ref)'!$A$2:$A$44,$C3220)&gt;0,"ITAU",IF(AND(TRIM(UPPER($I3220))="CONTRATUAL",ISNUMBER(SEARCH("INDIVIDUAL",SUBSTITUTE(UPPER($D3220)," ","")))),"PREMIUM FREE",""))))</f>
        <v/>
      </c>
    </row>
    <row r="3221">
      <c r="AC3221">
        <f>IF($C3221="","",IF(COUNTIF('Códigos Santander (ref)'!$A$2:$A$79,$C3221)&gt;0,"SANTANDER",IF(COUNTIF('Códigos Itaú (ref)'!$A$2:$A$44,$C3221)&gt;0,"ITAU",IF(AND(TRIM(UPPER($I3221))="CONTRATUAL",ISNUMBER(SEARCH("INDIVIDUAL",SUBSTITUTE(UPPER($D3221)," ","")))),"PREMIUM FREE",""))))</f>
        <v/>
      </c>
    </row>
    <row r="3222">
      <c r="AC3222">
        <f>IF($C3222="","",IF(COUNTIF('Códigos Santander (ref)'!$A$2:$A$79,$C3222)&gt;0,"SANTANDER",IF(COUNTIF('Códigos Itaú (ref)'!$A$2:$A$44,$C3222)&gt;0,"ITAU",IF(AND(TRIM(UPPER($I3222))="CONTRATUAL",ISNUMBER(SEARCH("INDIVIDUAL",SUBSTITUTE(UPPER($D3222)," ","")))),"PREMIUM FREE",""))))</f>
        <v/>
      </c>
    </row>
    <row r="3223">
      <c r="AC3223">
        <f>IF($C3223="","",IF(COUNTIF('Códigos Santander (ref)'!$A$2:$A$79,$C3223)&gt;0,"SANTANDER",IF(COUNTIF('Códigos Itaú (ref)'!$A$2:$A$44,$C3223)&gt;0,"ITAU",IF(AND(TRIM(UPPER($I3223))="CONTRATUAL",ISNUMBER(SEARCH("INDIVIDUAL",SUBSTITUTE(UPPER($D3223)," ","")))),"PREMIUM FREE",""))))</f>
        <v/>
      </c>
    </row>
    <row r="3224">
      <c r="AC3224">
        <f>IF($C3224="","",IF(COUNTIF('Códigos Santander (ref)'!$A$2:$A$79,$C3224)&gt;0,"SANTANDER",IF(COUNTIF('Códigos Itaú (ref)'!$A$2:$A$44,$C3224)&gt;0,"ITAU",IF(AND(TRIM(UPPER($I3224))="CONTRATUAL",ISNUMBER(SEARCH("INDIVIDUAL",SUBSTITUTE(UPPER($D3224)," ","")))),"PREMIUM FREE",""))))</f>
        <v/>
      </c>
    </row>
    <row r="3225">
      <c r="AC3225">
        <f>IF($C3225="","",IF(COUNTIF('Códigos Santander (ref)'!$A$2:$A$79,$C3225)&gt;0,"SANTANDER",IF(COUNTIF('Códigos Itaú (ref)'!$A$2:$A$44,$C3225)&gt;0,"ITAU",IF(AND(TRIM(UPPER($I3225))="CONTRATUAL",ISNUMBER(SEARCH("INDIVIDUAL",SUBSTITUTE(UPPER($D3225)," ","")))),"PREMIUM FREE",""))))</f>
        <v/>
      </c>
    </row>
    <row r="3226">
      <c r="AC3226">
        <f>IF($C3226="","",IF(COUNTIF('Códigos Santander (ref)'!$A$2:$A$79,$C3226)&gt;0,"SANTANDER",IF(COUNTIF('Códigos Itaú (ref)'!$A$2:$A$44,$C3226)&gt;0,"ITAU",IF(AND(TRIM(UPPER($I3226))="CONTRATUAL",ISNUMBER(SEARCH("INDIVIDUAL",SUBSTITUTE(UPPER($D3226)," ","")))),"PREMIUM FREE",""))))</f>
        <v/>
      </c>
    </row>
    <row r="3227">
      <c r="AC3227">
        <f>IF($C3227="","",IF(COUNTIF('Códigos Santander (ref)'!$A$2:$A$79,$C3227)&gt;0,"SANTANDER",IF(COUNTIF('Códigos Itaú (ref)'!$A$2:$A$44,$C3227)&gt;0,"ITAU",IF(AND(TRIM(UPPER($I3227))="CONTRATUAL",ISNUMBER(SEARCH("INDIVIDUAL",SUBSTITUTE(UPPER($D3227)," ","")))),"PREMIUM FREE",""))))</f>
        <v/>
      </c>
    </row>
    <row r="3228">
      <c r="AC3228">
        <f>IF($C3228="","",IF(COUNTIF('Códigos Santander (ref)'!$A$2:$A$79,$C3228)&gt;0,"SANTANDER",IF(COUNTIF('Códigos Itaú (ref)'!$A$2:$A$44,$C3228)&gt;0,"ITAU",IF(AND(TRIM(UPPER($I3228))="CONTRATUAL",ISNUMBER(SEARCH("INDIVIDUAL",SUBSTITUTE(UPPER($D3228)," ","")))),"PREMIUM FREE",""))))</f>
        <v/>
      </c>
    </row>
    <row r="3229">
      <c r="AC3229">
        <f>IF($C3229="","",IF(COUNTIF('Códigos Santander (ref)'!$A$2:$A$79,$C3229)&gt;0,"SANTANDER",IF(COUNTIF('Códigos Itaú (ref)'!$A$2:$A$44,$C3229)&gt;0,"ITAU",IF(AND(TRIM(UPPER($I3229))="CONTRATUAL",ISNUMBER(SEARCH("INDIVIDUAL",SUBSTITUTE(UPPER($D3229)," ","")))),"PREMIUM FREE",""))))</f>
        <v/>
      </c>
    </row>
    <row r="3230">
      <c r="AC3230">
        <f>IF($C3230="","",IF(COUNTIF('Códigos Santander (ref)'!$A$2:$A$79,$C3230)&gt;0,"SANTANDER",IF(COUNTIF('Códigos Itaú (ref)'!$A$2:$A$44,$C3230)&gt;0,"ITAU",IF(AND(TRIM(UPPER($I3230))="CONTRATUAL",ISNUMBER(SEARCH("INDIVIDUAL",SUBSTITUTE(UPPER($D3230)," ","")))),"PREMIUM FREE",""))))</f>
        <v/>
      </c>
    </row>
    <row r="3231">
      <c r="AC3231">
        <f>IF($C3231="","",IF(COUNTIF('Códigos Santander (ref)'!$A$2:$A$79,$C3231)&gt;0,"SANTANDER",IF(COUNTIF('Códigos Itaú (ref)'!$A$2:$A$44,$C3231)&gt;0,"ITAU",IF(AND(TRIM(UPPER($I3231))="CONTRATUAL",ISNUMBER(SEARCH("INDIVIDUAL",SUBSTITUTE(UPPER($D3231)," ","")))),"PREMIUM FREE",""))))</f>
        <v/>
      </c>
    </row>
    <row r="3232">
      <c r="AC3232">
        <f>IF($C3232="","",IF(COUNTIF('Códigos Santander (ref)'!$A$2:$A$79,$C3232)&gt;0,"SANTANDER",IF(COUNTIF('Códigos Itaú (ref)'!$A$2:$A$44,$C3232)&gt;0,"ITAU",IF(AND(TRIM(UPPER($I3232))="CONTRATUAL",ISNUMBER(SEARCH("INDIVIDUAL",SUBSTITUTE(UPPER($D3232)," ","")))),"PREMIUM FREE",""))))</f>
        <v/>
      </c>
    </row>
    <row r="3233">
      <c r="AC3233">
        <f>IF($C3233="","",IF(COUNTIF('Códigos Santander (ref)'!$A$2:$A$79,$C3233)&gt;0,"SANTANDER",IF(COUNTIF('Códigos Itaú (ref)'!$A$2:$A$44,$C3233)&gt;0,"ITAU",IF(AND(TRIM(UPPER($I3233))="CONTRATUAL",ISNUMBER(SEARCH("INDIVIDUAL",SUBSTITUTE(UPPER($D3233)," ","")))),"PREMIUM FREE",""))))</f>
        <v/>
      </c>
    </row>
    <row r="3234">
      <c r="AC3234">
        <f>IF($C3234="","",IF(COUNTIF('Códigos Santander (ref)'!$A$2:$A$79,$C3234)&gt;0,"SANTANDER",IF(COUNTIF('Códigos Itaú (ref)'!$A$2:$A$44,$C3234)&gt;0,"ITAU",IF(AND(TRIM(UPPER($I3234))="CONTRATUAL",ISNUMBER(SEARCH("INDIVIDUAL",SUBSTITUTE(UPPER($D3234)," ","")))),"PREMIUM FREE",""))))</f>
        <v/>
      </c>
    </row>
    <row r="3235">
      <c r="AC3235">
        <f>IF($C3235="","",IF(COUNTIF('Códigos Santander (ref)'!$A$2:$A$79,$C3235)&gt;0,"SANTANDER",IF(COUNTIF('Códigos Itaú (ref)'!$A$2:$A$44,$C3235)&gt;0,"ITAU",IF(AND(TRIM(UPPER($I3235))="CONTRATUAL",ISNUMBER(SEARCH("INDIVIDUAL",SUBSTITUTE(UPPER($D3235)," ","")))),"PREMIUM FREE",""))))</f>
        <v/>
      </c>
    </row>
    <row r="3236">
      <c r="AC3236">
        <f>IF($C3236="","",IF(COUNTIF('Códigos Santander (ref)'!$A$2:$A$79,$C3236)&gt;0,"SANTANDER",IF(COUNTIF('Códigos Itaú (ref)'!$A$2:$A$44,$C3236)&gt;0,"ITAU",IF(AND(TRIM(UPPER($I3236))="CONTRATUAL",ISNUMBER(SEARCH("INDIVIDUAL",SUBSTITUTE(UPPER($D3236)," ","")))),"PREMIUM FREE",""))))</f>
        <v/>
      </c>
    </row>
    <row r="3237">
      <c r="AC3237">
        <f>IF($C3237="","",IF(COUNTIF('Códigos Santander (ref)'!$A$2:$A$79,$C3237)&gt;0,"SANTANDER",IF(COUNTIF('Códigos Itaú (ref)'!$A$2:$A$44,$C3237)&gt;0,"ITAU",IF(AND(TRIM(UPPER($I3237))="CONTRATUAL",ISNUMBER(SEARCH("INDIVIDUAL",SUBSTITUTE(UPPER($D3237)," ","")))),"PREMIUM FREE",""))))</f>
        <v/>
      </c>
    </row>
    <row r="3238">
      <c r="AC3238">
        <f>IF($C3238="","",IF(COUNTIF('Códigos Santander (ref)'!$A$2:$A$79,$C3238)&gt;0,"SANTANDER",IF(COUNTIF('Códigos Itaú (ref)'!$A$2:$A$44,$C3238)&gt;0,"ITAU",IF(AND(TRIM(UPPER($I3238))="CONTRATUAL",ISNUMBER(SEARCH("INDIVIDUAL",SUBSTITUTE(UPPER($D3238)," ","")))),"PREMIUM FREE",""))))</f>
        <v/>
      </c>
    </row>
    <row r="3239">
      <c r="AC3239">
        <f>IF($C3239="","",IF(COUNTIF('Códigos Santander (ref)'!$A$2:$A$79,$C3239)&gt;0,"SANTANDER",IF(COUNTIF('Códigos Itaú (ref)'!$A$2:$A$44,$C3239)&gt;0,"ITAU",IF(AND(TRIM(UPPER($I3239))="CONTRATUAL",ISNUMBER(SEARCH("INDIVIDUAL",SUBSTITUTE(UPPER($D3239)," ","")))),"PREMIUM FREE",""))))</f>
        <v/>
      </c>
    </row>
    <row r="3240">
      <c r="AC3240">
        <f>IF($C3240="","",IF(COUNTIF('Códigos Santander (ref)'!$A$2:$A$79,$C3240)&gt;0,"SANTANDER",IF(COUNTIF('Códigos Itaú (ref)'!$A$2:$A$44,$C3240)&gt;0,"ITAU",IF(AND(TRIM(UPPER($I3240))="CONTRATUAL",ISNUMBER(SEARCH("INDIVIDUAL",SUBSTITUTE(UPPER($D3240)," ","")))),"PREMIUM FREE",""))))</f>
        <v/>
      </c>
    </row>
    <row r="3241">
      <c r="AC3241">
        <f>IF($C3241="","",IF(COUNTIF('Códigos Santander (ref)'!$A$2:$A$79,$C3241)&gt;0,"SANTANDER",IF(COUNTIF('Códigos Itaú (ref)'!$A$2:$A$44,$C3241)&gt;0,"ITAU",IF(AND(TRIM(UPPER($I3241))="CONTRATUAL",ISNUMBER(SEARCH("INDIVIDUAL",SUBSTITUTE(UPPER($D3241)," ","")))),"PREMIUM FREE",""))))</f>
        <v/>
      </c>
    </row>
    <row r="3242">
      <c r="AC3242">
        <f>IF($C3242="","",IF(COUNTIF('Códigos Santander (ref)'!$A$2:$A$79,$C3242)&gt;0,"SANTANDER",IF(COUNTIF('Códigos Itaú (ref)'!$A$2:$A$44,$C3242)&gt;0,"ITAU",IF(AND(TRIM(UPPER($I3242))="CONTRATUAL",ISNUMBER(SEARCH("INDIVIDUAL",SUBSTITUTE(UPPER($D3242)," ","")))),"PREMIUM FREE",""))))</f>
        <v/>
      </c>
    </row>
    <row r="3243">
      <c r="AC3243">
        <f>IF($C3243="","",IF(COUNTIF('Códigos Santander (ref)'!$A$2:$A$79,$C3243)&gt;0,"SANTANDER",IF(COUNTIF('Códigos Itaú (ref)'!$A$2:$A$44,$C3243)&gt;0,"ITAU",IF(AND(TRIM(UPPER($I3243))="CONTRATUAL",ISNUMBER(SEARCH("INDIVIDUAL",SUBSTITUTE(UPPER($D3243)," ","")))),"PREMIUM FREE",""))))</f>
        <v/>
      </c>
    </row>
    <row r="3244">
      <c r="AC3244">
        <f>IF($C3244="","",IF(COUNTIF('Códigos Santander (ref)'!$A$2:$A$79,$C3244)&gt;0,"SANTANDER",IF(COUNTIF('Códigos Itaú (ref)'!$A$2:$A$44,$C3244)&gt;0,"ITAU",IF(AND(TRIM(UPPER($I3244))="CONTRATUAL",ISNUMBER(SEARCH("INDIVIDUAL",SUBSTITUTE(UPPER($D3244)," ","")))),"PREMIUM FREE",""))))</f>
        <v/>
      </c>
    </row>
    <row r="3245">
      <c r="AC3245">
        <f>IF($C3245="","",IF(COUNTIF('Códigos Santander (ref)'!$A$2:$A$79,$C3245)&gt;0,"SANTANDER",IF(COUNTIF('Códigos Itaú (ref)'!$A$2:$A$44,$C3245)&gt;0,"ITAU",IF(AND(TRIM(UPPER($I3245))="CONTRATUAL",ISNUMBER(SEARCH("INDIVIDUAL",SUBSTITUTE(UPPER($D3245)," ","")))),"PREMIUM FREE",""))))</f>
        <v/>
      </c>
    </row>
    <row r="3246">
      <c r="AC3246">
        <f>IF($C3246="","",IF(COUNTIF('Códigos Santander (ref)'!$A$2:$A$79,$C3246)&gt;0,"SANTANDER",IF(COUNTIF('Códigos Itaú (ref)'!$A$2:$A$44,$C3246)&gt;0,"ITAU",IF(AND(TRIM(UPPER($I3246))="CONTRATUAL",ISNUMBER(SEARCH("INDIVIDUAL",SUBSTITUTE(UPPER($D3246)," ","")))),"PREMIUM FREE",""))))</f>
        <v/>
      </c>
    </row>
    <row r="3247">
      <c r="AC3247">
        <f>IF($C3247="","",IF(COUNTIF('Códigos Santander (ref)'!$A$2:$A$79,$C3247)&gt;0,"SANTANDER",IF(COUNTIF('Códigos Itaú (ref)'!$A$2:$A$44,$C3247)&gt;0,"ITAU",IF(AND(TRIM(UPPER($I3247))="CONTRATUAL",ISNUMBER(SEARCH("INDIVIDUAL",SUBSTITUTE(UPPER($D3247)," ","")))),"PREMIUM FREE",""))))</f>
        <v/>
      </c>
    </row>
    <row r="3248">
      <c r="AC3248">
        <f>IF($C3248="","",IF(COUNTIF('Códigos Santander (ref)'!$A$2:$A$79,$C3248)&gt;0,"SANTANDER",IF(COUNTIF('Códigos Itaú (ref)'!$A$2:$A$44,$C3248)&gt;0,"ITAU",IF(AND(TRIM(UPPER($I3248))="CONTRATUAL",ISNUMBER(SEARCH("INDIVIDUAL",SUBSTITUTE(UPPER($D3248)," ","")))),"PREMIUM FREE",""))))</f>
        <v/>
      </c>
    </row>
    <row r="3249">
      <c r="AC3249">
        <f>IF($C3249="","",IF(COUNTIF('Códigos Santander (ref)'!$A$2:$A$79,$C3249)&gt;0,"SANTANDER",IF(COUNTIF('Códigos Itaú (ref)'!$A$2:$A$44,$C3249)&gt;0,"ITAU",IF(AND(TRIM(UPPER($I3249))="CONTRATUAL",ISNUMBER(SEARCH("INDIVIDUAL",SUBSTITUTE(UPPER($D3249)," ","")))),"PREMIUM FREE",""))))</f>
        <v/>
      </c>
    </row>
    <row r="3250">
      <c r="AC3250">
        <f>IF($C3250="","",IF(COUNTIF('Códigos Santander (ref)'!$A$2:$A$79,$C3250)&gt;0,"SANTANDER",IF(COUNTIF('Códigos Itaú (ref)'!$A$2:$A$44,$C3250)&gt;0,"ITAU",IF(AND(TRIM(UPPER($I3250))="CONTRATUAL",ISNUMBER(SEARCH("INDIVIDUAL",SUBSTITUTE(UPPER($D3250)," ","")))),"PREMIUM FREE",""))))</f>
        <v/>
      </c>
    </row>
    <row r="3251">
      <c r="AC3251">
        <f>IF($C3251="","",IF(COUNTIF('Códigos Santander (ref)'!$A$2:$A$79,$C3251)&gt;0,"SANTANDER",IF(COUNTIF('Códigos Itaú (ref)'!$A$2:$A$44,$C3251)&gt;0,"ITAU",IF(AND(TRIM(UPPER($I3251))="CONTRATUAL",ISNUMBER(SEARCH("INDIVIDUAL",SUBSTITUTE(UPPER($D3251)," ","")))),"PREMIUM FREE",""))))</f>
        <v/>
      </c>
    </row>
    <row r="3252">
      <c r="AC3252">
        <f>IF($C3252="","",IF(COUNTIF('Códigos Santander (ref)'!$A$2:$A$79,$C3252)&gt;0,"SANTANDER",IF(COUNTIF('Códigos Itaú (ref)'!$A$2:$A$44,$C3252)&gt;0,"ITAU",IF(AND(TRIM(UPPER($I3252))="CONTRATUAL",ISNUMBER(SEARCH("INDIVIDUAL",SUBSTITUTE(UPPER($D3252)," ","")))),"PREMIUM FREE",""))))</f>
        <v/>
      </c>
    </row>
    <row r="3253">
      <c r="AC3253">
        <f>IF($C3253="","",IF(COUNTIF('Códigos Santander (ref)'!$A$2:$A$79,$C3253)&gt;0,"SANTANDER",IF(COUNTIF('Códigos Itaú (ref)'!$A$2:$A$44,$C3253)&gt;0,"ITAU",IF(AND(TRIM(UPPER($I3253))="CONTRATUAL",ISNUMBER(SEARCH("INDIVIDUAL",SUBSTITUTE(UPPER($D3253)," ","")))),"PREMIUM FREE",""))))</f>
        <v/>
      </c>
    </row>
    <row r="3254">
      <c r="AC3254">
        <f>IF($C3254="","",IF(COUNTIF('Códigos Santander (ref)'!$A$2:$A$79,$C3254)&gt;0,"SANTANDER",IF(COUNTIF('Códigos Itaú (ref)'!$A$2:$A$44,$C3254)&gt;0,"ITAU",IF(AND(TRIM(UPPER($I3254))="CONTRATUAL",ISNUMBER(SEARCH("INDIVIDUAL",SUBSTITUTE(UPPER($D3254)," ","")))),"PREMIUM FREE",""))))</f>
        <v/>
      </c>
    </row>
    <row r="3255">
      <c r="AC3255">
        <f>IF($C3255="","",IF(COUNTIF('Códigos Santander (ref)'!$A$2:$A$79,$C3255)&gt;0,"SANTANDER",IF(COUNTIF('Códigos Itaú (ref)'!$A$2:$A$44,$C3255)&gt;0,"ITAU",IF(AND(TRIM(UPPER($I3255))="CONTRATUAL",ISNUMBER(SEARCH("INDIVIDUAL",SUBSTITUTE(UPPER($D3255)," ","")))),"PREMIUM FREE",""))))</f>
        <v/>
      </c>
    </row>
    <row r="3256">
      <c r="AC3256">
        <f>IF($C3256="","",IF(COUNTIF('Códigos Santander (ref)'!$A$2:$A$79,$C3256)&gt;0,"SANTANDER",IF(COUNTIF('Códigos Itaú (ref)'!$A$2:$A$44,$C3256)&gt;0,"ITAU",IF(AND(TRIM(UPPER($I3256))="CONTRATUAL",ISNUMBER(SEARCH("INDIVIDUAL",SUBSTITUTE(UPPER($D3256)," ","")))),"PREMIUM FREE",""))))</f>
        <v/>
      </c>
    </row>
    <row r="3257">
      <c r="AC3257">
        <f>IF($C3257="","",IF(COUNTIF('Códigos Santander (ref)'!$A$2:$A$79,$C3257)&gt;0,"SANTANDER",IF(COUNTIF('Códigos Itaú (ref)'!$A$2:$A$44,$C3257)&gt;0,"ITAU",IF(AND(TRIM(UPPER($I3257))="CONTRATUAL",ISNUMBER(SEARCH("INDIVIDUAL",SUBSTITUTE(UPPER($D3257)," ","")))),"PREMIUM FREE",""))))</f>
        <v/>
      </c>
    </row>
    <row r="3258">
      <c r="AC3258">
        <f>IF($C3258="","",IF(COUNTIF('Códigos Santander (ref)'!$A$2:$A$79,$C3258)&gt;0,"SANTANDER",IF(COUNTIF('Códigos Itaú (ref)'!$A$2:$A$44,$C3258)&gt;0,"ITAU",IF(AND(TRIM(UPPER($I3258))="CONTRATUAL",ISNUMBER(SEARCH("INDIVIDUAL",SUBSTITUTE(UPPER($D3258)," ","")))),"PREMIUM FREE",""))))</f>
        <v/>
      </c>
    </row>
    <row r="3259">
      <c r="AC3259">
        <f>IF($C3259="","",IF(COUNTIF('Códigos Santander (ref)'!$A$2:$A$79,$C3259)&gt;0,"SANTANDER",IF(COUNTIF('Códigos Itaú (ref)'!$A$2:$A$44,$C3259)&gt;0,"ITAU",IF(AND(TRIM(UPPER($I3259))="CONTRATUAL",ISNUMBER(SEARCH("INDIVIDUAL",SUBSTITUTE(UPPER($D3259)," ","")))),"PREMIUM FREE",""))))</f>
        <v/>
      </c>
    </row>
    <row r="3260">
      <c r="AC3260">
        <f>IF($C3260="","",IF(COUNTIF('Códigos Santander (ref)'!$A$2:$A$79,$C3260)&gt;0,"SANTANDER",IF(COUNTIF('Códigos Itaú (ref)'!$A$2:$A$44,$C3260)&gt;0,"ITAU",IF(AND(TRIM(UPPER($I3260))="CONTRATUAL",ISNUMBER(SEARCH("INDIVIDUAL",SUBSTITUTE(UPPER($D3260)," ","")))),"PREMIUM FREE",""))))</f>
        <v/>
      </c>
    </row>
    <row r="3261">
      <c r="AC3261">
        <f>IF($C3261="","",IF(COUNTIF('Códigos Santander (ref)'!$A$2:$A$79,$C3261)&gt;0,"SANTANDER",IF(COUNTIF('Códigos Itaú (ref)'!$A$2:$A$44,$C3261)&gt;0,"ITAU",IF(AND(TRIM(UPPER($I3261))="CONTRATUAL",ISNUMBER(SEARCH("INDIVIDUAL",SUBSTITUTE(UPPER($D3261)," ","")))),"PREMIUM FREE",""))))</f>
        <v/>
      </c>
    </row>
    <row r="3262">
      <c r="AC3262">
        <f>IF($C3262="","",IF(COUNTIF('Códigos Santander (ref)'!$A$2:$A$79,$C3262)&gt;0,"SANTANDER",IF(COUNTIF('Códigos Itaú (ref)'!$A$2:$A$44,$C3262)&gt;0,"ITAU",IF(AND(TRIM(UPPER($I3262))="CONTRATUAL",ISNUMBER(SEARCH("INDIVIDUAL",SUBSTITUTE(UPPER($D3262)," ","")))),"PREMIUM FREE",""))))</f>
        <v/>
      </c>
    </row>
    <row r="3263">
      <c r="AC3263">
        <f>IF($C3263="","",IF(COUNTIF('Códigos Santander (ref)'!$A$2:$A$79,$C3263)&gt;0,"SANTANDER",IF(COUNTIF('Códigos Itaú (ref)'!$A$2:$A$44,$C3263)&gt;0,"ITAU",IF(AND(TRIM(UPPER($I3263))="CONTRATUAL",ISNUMBER(SEARCH("INDIVIDUAL",SUBSTITUTE(UPPER($D3263)," ","")))),"PREMIUM FREE",""))))</f>
        <v/>
      </c>
    </row>
    <row r="3264">
      <c r="AC3264">
        <f>IF($C3264="","",IF(COUNTIF('Códigos Santander (ref)'!$A$2:$A$79,$C3264)&gt;0,"SANTANDER",IF(COUNTIF('Códigos Itaú (ref)'!$A$2:$A$44,$C3264)&gt;0,"ITAU",IF(AND(TRIM(UPPER($I3264))="CONTRATUAL",ISNUMBER(SEARCH("INDIVIDUAL",SUBSTITUTE(UPPER($D3264)," ","")))),"PREMIUM FREE",""))))</f>
        <v/>
      </c>
    </row>
    <row r="3265">
      <c r="AC3265">
        <f>IF($C3265="","",IF(COUNTIF('Códigos Santander (ref)'!$A$2:$A$79,$C3265)&gt;0,"SANTANDER",IF(COUNTIF('Códigos Itaú (ref)'!$A$2:$A$44,$C3265)&gt;0,"ITAU",IF(AND(TRIM(UPPER($I3265))="CONTRATUAL",ISNUMBER(SEARCH("INDIVIDUAL",SUBSTITUTE(UPPER($D3265)," ","")))),"PREMIUM FREE",""))))</f>
        <v/>
      </c>
    </row>
    <row r="3266">
      <c r="AC3266">
        <f>IF($C3266="","",IF(COUNTIF('Códigos Santander (ref)'!$A$2:$A$79,$C3266)&gt;0,"SANTANDER",IF(COUNTIF('Códigos Itaú (ref)'!$A$2:$A$44,$C3266)&gt;0,"ITAU",IF(AND(TRIM(UPPER($I3266))="CONTRATUAL",ISNUMBER(SEARCH("INDIVIDUAL",SUBSTITUTE(UPPER($D3266)," ","")))),"PREMIUM FREE",""))))</f>
        <v/>
      </c>
    </row>
    <row r="3267">
      <c r="AC3267">
        <f>IF($C3267="","",IF(COUNTIF('Códigos Santander (ref)'!$A$2:$A$79,$C3267)&gt;0,"SANTANDER",IF(COUNTIF('Códigos Itaú (ref)'!$A$2:$A$44,$C3267)&gt;0,"ITAU",IF(AND(TRIM(UPPER($I3267))="CONTRATUAL",ISNUMBER(SEARCH("INDIVIDUAL",SUBSTITUTE(UPPER($D3267)," ","")))),"PREMIUM FREE",""))))</f>
        <v/>
      </c>
    </row>
    <row r="3268">
      <c r="AC3268">
        <f>IF($C3268="","",IF(COUNTIF('Códigos Santander (ref)'!$A$2:$A$79,$C3268)&gt;0,"SANTANDER",IF(COUNTIF('Códigos Itaú (ref)'!$A$2:$A$44,$C3268)&gt;0,"ITAU",IF(AND(TRIM(UPPER($I3268))="CONTRATUAL",ISNUMBER(SEARCH("INDIVIDUAL",SUBSTITUTE(UPPER($D3268)," ","")))),"PREMIUM FREE",""))))</f>
        <v/>
      </c>
    </row>
    <row r="3269">
      <c r="AC3269">
        <f>IF($C3269="","",IF(COUNTIF('Códigos Santander (ref)'!$A$2:$A$79,$C3269)&gt;0,"SANTANDER",IF(COUNTIF('Códigos Itaú (ref)'!$A$2:$A$44,$C3269)&gt;0,"ITAU",IF(AND(TRIM(UPPER($I3269))="CONTRATUAL",ISNUMBER(SEARCH("INDIVIDUAL",SUBSTITUTE(UPPER($D3269)," ","")))),"PREMIUM FREE",""))))</f>
        <v/>
      </c>
    </row>
    <row r="3270">
      <c r="AC3270">
        <f>IF($C3270="","",IF(COUNTIF('Códigos Santander (ref)'!$A$2:$A$79,$C3270)&gt;0,"SANTANDER",IF(COUNTIF('Códigos Itaú (ref)'!$A$2:$A$44,$C3270)&gt;0,"ITAU",IF(AND(TRIM(UPPER($I3270))="CONTRATUAL",ISNUMBER(SEARCH("INDIVIDUAL",SUBSTITUTE(UPPER($D3270)," ","")))),"PREMIUM FREE",""))))</f>
        <v/>
      </c>
    </row>
    <row r="3271">
      <c r="AC3271">
        <f>IF($C3271="","",IF(COUNTIF('Códigos Santander (ref)'!$A$2:$A$79,$C3271)&gt;0,"SANTANDER",IF(COUNTIF('Códigos Itaú (ref)'!$A$2:$A$44,$C3271)&gt;0,"ITAU",IF(AND(TRIM(UPPER($I3271))="CONTRATUAL",ISNUMBER(SEARCH("INDIVIDUAL",SUBSTITUTE(UPPER($D3271)," ","")))),"PREMIUM FREE",""))))</f>
        <v/>
      </c>
    </row>
    <row r="3272">
      <c r="AC3272">
        <f>IF($C3272="","",IF(COUNTIF('Códigos Santander (ref)'!$A$2:$A$79,$C3272)&gt;0,"SANTANDER",IF(COUNTIF('Códigos Itaú (ref)'!$A$2:$A$44,$C3272)&gt;0,"ITAU",IF(AND(TRIM(UPPER($I3272))="CONTRATUAL",ISNUMBER(SEARCH("INDIVIDUAL",SUBSTITUTE(UPPER($D3272)," ","")))),"PREMIUM FREE",""))))</f>
        <v/>
      </c>
    </row>
    <row r="3273">
      <c r="AC3273">
        <f>IF($C3273="","",IF(COUNTIF('Códigos Santander (ref)'!$A$2:$A$79,$C3273)&gt;0,"SANTANDER",IF(COUNTIF('Códigos Itaú (ref)'!$A$2:$A$44,$C3273)&gt;0,"ITAU",IF(AND(TRIM(UPPER($I3273))="CONTRATUAL",ISNUMBER(SEARCH("INDIVIDUAL",SUBSTITUTE(UPPER($D3273)," ","")))),"PREMIUM FREE",""))))</f>
        <v/>
      </c>
    </row>
    <row r="3274">
      <c r="AC3274">
        <f>IF($C3274="","",IF(COUNTIF('Códigos Santander (ref)'!$A$2:$A$79,$C3274)&gt;0,"SANTANDER",IF(COUNTIF('Códigos Itaú (ref)'!$A$2:$A$44,$C3274)&gt;0,"ITAU",IF(AND(TRIM(UPPER($I3274))="CONTRATUAL",ISNUMBER(SEARCH("INDIVIDUAL",SUBSTITUTE(UPPER($D3274)," ","")))),"PREMIUM FREE",""))))</f>
        <v/>
      </c>
    </row>
    <row r="3275">
      <c r="AC3275">
        <f>IF($C3275="","",IF(COUNTIF('Códigos Santander (ref)'!$A$2:$A$79,$C3275)&gt;0,"SANTANDER",IF(COUNTIF('Códigos Itaú (ref)'!$A$2:$A$44,$C3275)&gt;0,"ITAU",IF(AND(TRIM(UPPER($I3275))="CONTRATUAL",ISNUMBER(SEARCH("INDIVIDUAL",SUBSTITUTE(UPPER($D3275)," ","")))),"PREMIUM FREE",""))))</f>
        <v/>
      </c>
    </row>
    <row r="3276">
      <c r="AC3276">
        <f>IF($C3276="","",IF(COUNTIF('Códigos Santander (ref)'!$A$2:$A$79,$C3276)&gt;0,"SANTANDER",IF(COUNTIF('Códigos Itaú (ref)'!$A$2:$A$44,$C3276)&gt;0,"ITAU",IF(AND(TRIM(UPPER($I3276))="CONTRATUAL",ISNUMBER(SEARCH("INDIVIDUAL",SUBSTITUTE(UPPER($D3276)," ","")))),"PREMIUM FREE",""))))</f>
        <v/>
      </c>
    </row>
    <row r="3277">
      <c r="AC3277">
        <f>IF($C3277="","",IF(COUNTIF('Códigos Santander (ref)'!$A$2:$A$79,$C3277)&gt;0,"SANTANDER",IF(COUNTIF('Códigos Itaú (ref)'!$A$2:$A$44,$C3277)&gt;0,"ITAU",IF(AND(TRIM(UPPER($I3277))="CONTRATUAL",ISNUMBER(SEARCH("INDIVIDUAL",SUBSTITUTE(UPPER($D3277)," ","")))),"PREMIUM FREE",""))))</f>
        <v/>
      </c>
    </row>
    <row r="3278">
      <c r="AC3278">
        <f>IF($C3278="","",IF(COUNTIF('Códigos Santander (ref)'!$A$2:$A$79,$C3278)&gt;0,"SANTANDER",IF(COUNTIF('Códigos Itaú (ref)'!$A$2:$A$44,$C3278)&gt;0,"ITAU",IF(AND(TRIM(UPPER($I3278))="CONTRATUAL",ISNUMBER(SEARCH("INDIVIDUAL",SUBSTITUTE(UPPER($D3278)," ","")))),"PREMIUM FREE",""))))</f>
        <v/>
      </c>
    </row>
    <row r="3279">
      <c r="AC3279">
        <f>IF($C3279="","",IF(COUNTIF('Códigos Santander (ref)'!$A$2:$A$79,$C3279)&gt;0,"SANTANDER",IF(COUNTIF('Códigos Itaú (ref)'!$A$2:$A$44,$C3279)&gt;0,"ITAU",IF(AND(TRIM(UPPER($I3279))="CONTRATUAL",ISNUMBER(SEARCH("INDIVIDUAL",SUBSTITUTE(UPPER($D3279)," ","")))),"PREMIUM FREE",""))))</f>
        <v/>
      </c>
    </row>
    <row r="3280">
      <c r="AC3280">
        <f>IF($C3280="","",IF(COUNTIF('Códigos Santander (ref)'!$A$2:$A$79,$C3280)&gt;0,"SANTANDER",IF(COUNTIF('Códigos Itaú (ref)'!$A$2:$A$44,$C3280)&gt;0,"ITAU",IF(AND(TRIM(UPPER($I3280))="CONTRATUAL",ISNUMBER(SEARCH("INDIVIDUAL",SUBSTITUTE(UPPER($D3280)," ","")))),"PREMIUM FREE",""))))</f>
        <v/>
      </c>
    </row>
    <row r="3281">
      <c r="AC3281">
        <f>IF($C3281="","",IF(COUNTIF('Códigos Santander (ref)'!$A$2:$A$79,$C3281)&gt;0,"SANTANDER",IF(COUNTIF('Códigos Itaú (ref)'!$A$2:$A$44,$C3281)&gt;0,"ITAU",IF(AND(TRIM(UPPER($I3281))="CONTRATUAL",ISNUMBER(SEARCH("INDIVIDUAL",SUBSTITUTE(UPPER($D3281)," ","")))),"PREMIUM FREE",""))))</f>
        <v/>
      </c>
    </row>
    <row r="3282">
      <c r="AC3282">
        <f>IF($C3282="","",IF(COUNTIF('Códigos Santander (ref)'!$A$2:$A$79,$C3282)&gt;0,"SANTANDER",IF(COUNTIF('Códigos Itaú (ref)'!$A$2:$A$44,$C3282)&gt;0,"ITAU",IF(AND(TRIM(UPPER($I3282))="CONTRATUAL",ISNUMBER(SEARCH("INDIVIDUAL",SUBSTITUTE(UPPER($D3282)," ","")))),"PREMIUM FREE",""))))</f>
        <v/>
      </c>
    </row>
    <row r="3283">
      <c r="AC3283">
        <f>IF($C3283="","",IF(COUNTIF('Códigos Santander (ref)'!$A$2:$A$79,$C3283)&gt;0,"SANTANDER",IF(COUNTIF('Códigos Itaú (ref)'!$A$2:$A$44,$C3283)&gt;0,"ITAU",IF(AND(TRIM(UPPER($I3283))="CONTRATUAL",ISNUMBER(SEARCH("INDIVIDUAL",SUBSTITUTE(UPPER($D3283)," ","")))),"PREMIUM FREE",""))))</f>
        <v/>
      </c>
    </row>
    <row r="3284">
      <c r="AC3284">
        <f>IF($C3284="","",IF(COUNTIF('Códigos Santander (ref)'!$A$2:$A$79,$C3284)&gt;0,"SANTANDER",IF(COUNTIF('Códigos Itaú (ref)'!$A$2:$A$44,$C3284)&gt;0,"ITAU",IF(AND(TRIM(UPPER($I3284))="CONTRATUAL",ISNUMBER(SEARCH("INDIVIDUAL",SUBSTITUTE(UPPER($D3284)," ","")))),"PREMIUM FREE",""))))</f>
        <v/>
      </c>
    </row>
    <row r="3285">
      <c r="AC3285">
        <f>IF($C3285="","",IF(COUNTIF('Códigos Santander (ref)'!$A$2:$A$79,$C3285)&gt;0,"SANTANDER",IF(COUNTIF('Códigos Itaú (ref)'!$A$2:$A$44,$C3285)&gt;0,"ITAU",IF(AND(TRIM(UPPER($I3285))="CONTRATUAL",ISNUMBER(SEARCH("INDIVIDUAL",SUBSTITUTE(UPPER($D3285)," ","")))),"PREMIUM FREE",""))))</f>
        <v/>
      </c>
    </row>
    <row r="3286">
      <c r="AC3286">
        <f>IF($C3286="","",IF(COUNTIF('Códigos Santander (ref)'!$A$2:$A$79,$C3286)&gt;0,"SANTANDER",IF(COUNTIF('Códigos Itaú (ref)'!$A$2:$A$44,$C3286)&gt;0,"ITAU",IF(AND(TRIM(UPPER($I3286))="CONTRATUAL",ISNUMBER(SEARCH("INDIVIDUAL",SUBSTITUTE(UPPER($D3286)," ","")))),"PREMIUM FREE",""))))</f>
        <v/>
      </c>
    </row>
    <row r="3287">
      <c r="AC3287">
        <f>IF($C3287="","",IF(COUNTIF('Códigos Santander (ref)'!$A$2:$A$79,$C3287)&gt;0,"SANTANDER",IF(COUNTIF('Códigos Itaú (ref)'!$A$2:$A$44,$C3287)&gt;0,"ITAU",IF(AND(TRIM(UPPER($I3287))="CONTRATUAL",ISNUMBER(SEARCH("INDIVIDUAL",SUBSTITUTE(UPPER($D3287)," ","")))),"PREMIUM FREE",""))))</f>
        <v/>
      </c>
    </row>
    <row r="3288">
      <c r="AC3288">
        <f>IF($C3288="","",IF(COUNTIF('Códigos Santander (ref)'!$A$2:$A$79,$C3288)&gt;0,"SANTANDER",IF(COUNTIF('Códigos Itaú (ref)'!$A$2:$A$44,$C3288)&gt;0,"ITAU",IF(AND(TRIM(UPPER($I3288))="CONTRATUAL",ISNUMBER(SEARCH("INDIVIDUAL",SUBSTITUTE(UPPER($D3288)," ","")))),"PREMIUM FREE",""))))</f>
        <v/>
      </c>
    </row>
    <row r="3289">
      <c r="AC3289">
        <f>IF($C3289="","",IF(COUNTIF('Códigos Santander (ref)'!$A$2:$A$79,$C3289)&gt;0,"SANTANDER",IF(COUNTIF('Códigos Itaú (ref)'!$A$2:$A$44,$C3289)&gt;0,"ITAU",IF(AND(TRIM(UPPER($I3289))="CONTRATUAL",ISNUMBER(SEARCH("INDIVIDUAL",SUBSTITUTE(UPPER($D3289)," ","")))),"PREMIUM FREE",""))))</f>
        <v/>
      </c>
    </row>
    <row r="3290">
      <c r="AC3290">
        <f>IF($C3290="","",IF(COUNTIF('Códigos Santander (ref)'!$A$2:$A$79,$C3290)&gt;0,"SANTANDER",IF(COUNTIF('Códigos Itaú (ref)'!$A$2:$A$44,$C3290)&gt;0,"ITAU",IF(AND(TRIM(UPPER($I3290))="CONTRATUAL",ISNUMBER(SEARCH("INDIVIDUAL",SUBSTITUTE(UPPER($D3290)," ","")))),"PREMIUM FREE",""))))</f>
        <v/>
      </c>
    </row>
    <row r="3291">
      <c r="AC3291">
        <f>IF($C3291="","",IF(COUNTIF('Códigos Santander (ref)'!$A$2:$A$79,$C3291)&gt;0,"SANTANDER",IF(COUNTIF('Códigos Itaú (ref)'!$A$2:$A$44,$C3291)&gt;0,"ITAU",IF(AND(TRIM(UPPER($I3291))="CONTRATUAL",ISNUMBER(SEARCH("INDIVIDUAL",SUBSTITUTE(UPPER($D3291)," ","")))),"PREMIUM FREE",""))))</f>
        <v/>
      </c>
    </row>
    <row r="3292">
      <c r="AC3292">
        <f>IF($C3292="","",IF(COUNTIF('Códigos Santander (ref)'!$A$2:$A$79,$C3292)&gt;0,"SANTANDER",IF(COUNTIF('Códigos Itaú (ref)'!$A$2:$A$44,$C3292)&gt;0,"ITAU",IF(AND(TRIM(UPPER($I3292))="CONTRATUAL",ISNUMBER(SEARCH("INDIVIDUAL",SUBSTITUTE(UPPER($D3292)," ","")))),"PREMIUM FREE",""))))</f>
        <v/>
      </c>
    </row>
    <row r="3293">
      <c r="AC3293">
        <f>IF($C3293="","",IF(COUNTIF('Códigos Santander (ref)'!$A$2:$A$79,$C3293)&gt;0,"SANTANDER",IF(COUNTIF('Códigos Itaú (ref)'!$A$2:$A$44,$C3293)&gt;0,"ITAU",IF(AND(TRIM(UPPER($I3293))="CONTRATUAL",ISNUMBER(SEARCH("INDIVIDUAL",SUBSTITUTE(UPPER($D3293)," ","")))),"PREMIUM FREE",""))))</f>
        <v/>
      </c>
    </row>
    <row r="3294">
      <c r="AC3294">
        <f>IF($C3294="","",IF(COUNTIF('Códigos Santander (ref)'!$A$2:$A$79,$C3294)&gt;0,"SANTANDER",IF(COUNTIF('Códigos Itaú (ref)'!$A$2:$A$44,$C3294)&gt;0,"ITAU",IF(AND(TRIM(UPPER($I3294))="CONTRATUAL",ISNUMBER(SEARCH("INDIVIDUAL",SUBSTITUTE(UPPER($D3294)," ","")))),"PREMIUM FREE",""))))</f>
        <v/>
      </c>
    </row>
    <row r="3295">
      <c r="AC3295">
        <f>IF($C3295="","",IF(COUNTIF('Códigos Santander (ref)'!$A$2:$A$79,$C3295)&gt;0,"SANTANDER",IF(COUNTIF('Códigos Itaú (ref)'!$A$2:$A$44,$C3295)&gt;0,"ITAU",IF(AND(TRIM(UPPER($I3295))="CONTRATUAL",ISNUMBER(SEARCH("INDIVIDUAL",SUBSTITUTE(UPPER($D3295)," ","")))),"PREMIUM FREE",""))))</f>
        <v/>
      </c>
    </row>
    <row r="3296">
      <c r="AC3296">
        <f>IF($C3296="","",IF(COUNTIF('Códigos Santander (ref)'!$A$2:$A$79,$C3296)&gt;0,"SANTANDER",IF(COUNTIF('Códigos Itaú (ref)'!$A$2:$A$44,$C3296)&gt;0,"ITAU",IF(AND(TRIM(UPPER($I3296))="CONTRATUAL",ISNUMBER(SEARCH("INDIVIDUAL",SUBSTITUTE(UPPER($D3296)," ","")))),"PREMIUM FREE",""))))</f>
        <v/>
      </c>
    </row>
    <row r="3297">
      <c r="AC3297">
        <f>IF($C3297="","",IF(COUNTIF('Códigos Santander (ref)'!$A$2:$A$79,$C3297)&gt;0,"SANTANDER",IF(COUNTIF('Códigos Itaú (ref)'!$A$2:$A$44,$C3297)&gt;0,"ITAU",IF(AND(TRIM(UPPER($I3297))="CONTRATUAL",ISNUMBER(SEARCH("INDIVIDUAL",SUBSTITUTE(UPPER($D3297)," ","")))),"PREMIUM FREE",""))))</f>
        <v/>
      </c>
    </row>
    <row r="3298">
      <c r="AC3298">
        <f>IF($C3298="","",IF(COUNTIF('Códigos Santander (ref)'!$A$2:$A$79,$C3298)&gt;0,"SANTANDER",IF(COUNTIF('Códigos Itaú (ref)'!$A$2:$A$44,$C3298)&gt;0,"ITAU",IF(AND(TRIM(UPPER($I3298))="CONTRATUAL",ISNUMBER(SEARCH("INDIVIDUAL",SUBSTITUTE(UPPER($D3298)," ","")))),"PREMIUM FREE",""))))</f>
        <v/>
      </c>
    </row>
    <row r="3299">
      <c r="AC3299">
        <f>IF($C3299="","",IF(COUNTIF('Códigos Santander (ref)'!$A$2:$A$79,$C3299)&gt;0,"SANTANDER",IF(COUNTIF('Códigos Itaú (ref)'!$A$2:$A$44,$C3299)&gt;0,"ITAU",IF(AND(TRIM(UPPER($I3299))="CONTRATUAL",ISNUMBER(SEARCH("INDIVIDUAL",SUBSTITUTE(UPPER($D3299)," ","")))),"PREMIUM FREE",""))))</f>
        <v/>
      </c>
    </row>
    <row r="3300">
      <c r="AC3300">
        <f>IF($C3300="","",IF(COUNTIF('Códigos Santander (ref)'!$A$2:$A$79,$C3300)&gt;0,"SANTANDER",IF(COUNTIF('Códigos Itaú (ref)'!$A$2:$A$44,$C3300)&gt;0,"ITAU",IF(AND(TRIM(UPPER($I3300))="CONTRATUAL",ISNUMBER(SEARCH("INDIVIDUAL",SUBSTITUTE(UPPER($D3300)," ","")))),"PREMIUM FREE",""))))</f>
        <v/>
      </c>
    </row>
    <row r="3301">
      <c r="AC3301">
        <f>IF($C3301="","",IF(COUNTIF('Códigos Santander (ref)'!$A$2:$A$79,$C3301)&gt;0,"SANTANDER",IF(COUNTIF('Códigos Itaú (ref)'!$A$2:$A$44,$C3301)&gt;0,"ITAU",IF(AND(TRIM(UPPER($I3301))="CONTRATUAL",ISNUMBER(SEARCH("INDIVIDUAL",SUBSTITUTE(UPPER($D3301)," ","")))),"PREMIUM FREE",""))))</f>
        <v/>
      </c>
    </row>
    <row r="3302">
      <c r="AC3302">
        <f>IF($C3302="","",IF(COUNTIF('Códigos Santander (ref)'!$A$2:$A$79,$C3302)&gt;0,"SANTANDER",IF(COUNTIF('Códigos Itaú (ref)'!$A$2:$A$44,$C3302)&gt;0,"ITAU",IF(AND(TRIM(UPPER($I3302))="CONTRATUAL",ISNUMBER(SEARCH("INDIVIDUAL",SUBSTITUTE(UPPER($D3302)," ","")))),"PREMIUM FREE",""))))</f>
        <v/>
      </c>
    </row>
    <row r="3303">
      <c r="AC3303">
        <f>IF($C3303="","",IF(COUNTIF('Códigos Santander (ref)'!$A$2:$A$79,$C3303)&gt;0,"SANTANDER",IF(COUNTIF('Códigos Itaú (ref)'!$A$2:$A$44,$C3303)&gt;0,"ITAU",IF(AND(TRIM(UPPER($I3303))="CONTRATUAL",ISNUMBER(SEARCH("INDIVIDUAL",SUBSTITUTE(UPPER($D3303)," ","")))),"PREMIUM FREE",""))))</f>
        <v/>
      </c>
    </row>
    <row r="3304">
      <c r="AC3304">
        <f>IF($C3304="","",IF(COUNTIF('Códigos Santander (ref)'!$A$2:$A$79,$C3304)&gt;0,"SANTANDER",IF(COUNTIF('Códigos Itaú (ref)'!$A$2:$A$44,$C3304)&gt;0,"ITAU",IF(AND(TRIM(UPPER($I3304))="CONTRATUAL",ISNUMBER(SEARCH("INDIVIDUAL",SUBSTITUTE(UPPER($D3304)," ","")))),"PREMIUM FREE",""))))</f>
        <v/>
      </c>
    </row>
    <row r="3305">
      <c r="AC3305">
        <f>IF($C3305="","",IF(COUNTIF('Códigos Santander (ref)'!$A$2:$A$79,$C3305)&gt;0,"SANTANDER",IF(COUNTIF('Códigos Itaú (ref)'!$A$2:$A$44,$C3305)&gt;0,"ITAU",IF(AND(TRIM(UPPER($I3305))="CONTRATUAL",ISNUMBER(SEARCH("INDIVIDUAL",SUBSTITUTE(UPPER($D3305)," ","")))),"PREMIUM FREE",""))))</f>
        <v/>
      </c>
    </row>
    <row r="3306">
      <c r="AC3306">
        <f>IF($C3306="","",IF(COUNTIF('Códigos Santander (ref)'!$A$2:$A$79,$C3306)&gt;0,"SANTANDER",IF(COUNTIF('Códigos Itaú (ref)'!$A$2:$A$44,$C3306)&gt;0,"ITAU",IF(AND(TRIM(UPPER($I3306))="CONTRATUAL",ISNUMBER(SEARCH("INDIVIDUAL",SUBSTITUTE(UPPER($D3306)," ","")))),"PREMIUM FREE",""))))</f>
        <v/>
      </c>
    </row>
    <row r="3307">
      <c r="AC3307">
        <f>IF($C3307="","",IF(COUNTIF('Códigos Santander (ref)'!$A$2:$A$79,$C3307)&gt;0,"SANTANDER",IF(COUNTIF('Códigos Itaú (ref)'!$A$2:$A$44,$C3307)&gt;0,"ITAU",IF(AND(TRIM(UPPER($I3307))="CONTRATUAL",ISNUMBER(SEARCH("INDIVIDUAL",SUBSTITUTE(UPPER($D3307)," ","")))),"PREMIUM FREE",""))))</f>
        <v/>
      </c>
    </row>
    <row r="3308">
      <c r="AC3308">
        <f>IF($C3308="","",IF(COUNTIF('Códigos Santander (ref)'!$A$2:$A$79,$C3308)&gt;0,"SANTANDER",IF(COUNTIF('Códigos Itaú (ref)'!$A$2:$A$44,$C3308)&gt;0,"ITAU",IF(AND(TRIM(UPPER($I3308))="CONTRATUAL",ISNUMBER(SEARCH("INDIVIDUAL",SUBSTITUTE(UPPER($D3308)," ","")))),"PREMIUM FREE",""))))</f>
        <v/>
      </c>
    </row>
    <row r="3309">
      <c r="AC3309">
        <f>IF($C3309="","",IF(COUNTIF('Códigos Santander (ref)'!$A$2:$A$79,$C3309)&gt;0,"SANTANDER",IF(COUNTIF('Códigos Itaú (ref)'!$A$2:$A$44,$C3309)&gt;0,"ITAU",IF(AND(TRIM(UPPER($I3309))="CONTRATUAL",ISNUMBER(SEARCH("INDIVIDUAL",SUBSTITUTE(UPPER($D3309)," ","")))),"PREMIUM FREE",""))))</f>
        <v/>
      </c>
    </row>
    <row r="3310">
      <c r="AC3310">
        <f>IF($C3310="","",IF(COUNTIF('Códigos Santander (ref)'!$A$2:$A$79,$C3310)&gt;0,"SANTANDER",IF(COUNTIF('Códigos Itaú (ref)'!$A$2:$A$44,$C3310)&gt;0,"ITAU",IF(AND(TRIM(UPPER($I3310))="CONTRATUAL",ISNUMBER(SEARCH("INDIVIDUAL",SUBSTITUTE(UPPER($D3310)," ","")))),"PREMIUM FREE",""))))</f>
        <v/>
      </c>
    </row>
    <row r="3311">
      <c r="AC3311">
        <f>IF($C3311="","",IF(COUNTIF('Códigos Santander (ref)'!$A$2:$A$79,$C3311)&gt;0,"SANTANDER",IF(COUNTIF('Códigos Itaú (ref)'!$A$2:$A$44,$C3311)&gt;0,"ITAU",IF(AND(TRIM(UPPER($I3311))="CONTRATUAL",ISNUMBER(SEARCH("INDIVIDUAL",SUBSTITUTE(UPPER($D3311)," ","")))),"PREMIUM FREE",""))))</f>
        <v/>
      </c>
    </row>
    <row r="3312">
      <c r="AC3312">
        <f>IF($C3312="","",IF(COUNTIF('Códigos Santander (ref)'!$A$2:$A$79,$C3312)&gt;0,"SANTANDER",IF(COUNTIF('Códigos Itaú (ref)'!$A$2:$A$44,$C3312)&gt;0,"ITAU",IF(AND(TRIM(UPPER($I3312))="CONTRATUAL",ISNUMBER(SEARCH("INDIVIDUAL",SUBSTITUTE(UPPER($D3312)," ","")))),"PREMIUM FREE",""))))</f>
        <v/>
      </c>
    </row>
    <row r="3313">
      <c r="AC3313">
        <f>IF($C3313="","",IF(COUNTIF('Códigos Santander (ref)'!$A$2:$A$79,$C3313)&gt;0,"SANTANDER",IF(COUNTIF('Códigos Itaú (ref)'!$A$2:$A$44,$C3313)&gt;0,"ITAU",IF(AND(TRIM(UPPER($I3313))="CONTRATUAL",ISNUMBER(SEARCH("INDIVIDUAL",SUBSTITUTE(UPPER($D3313)," ","")))),"PREMIUM FREE",""))))</f>
        <v/>
      </c>
    </row>
    <row r="3314">
      <c r="AC3314">
        <f>IF($C3314="","",IF(COUNTIF('Códigos Santander (ref)'!$A$2:$A$79,$C3314)&gt;0,"SANTANDER",IF(COUNTIF('Códigos Itaú (ref)'!$A$2:$A$44,$C3314)&gt;0,"ITAU",IF(AND(TRIM(UPPER($I3314))="CONTRATUAL",ISNUMBER(SEARCH("INDIVIDUAL",SUBSTITUTE(UPPER($D3314)," ","")))),"PREMIUM FREE",""))))</f>
        <v/>
      </c>
    </row>
    <row r="3315">
      <c r="AC3315">
        <f>IF($C3315="","",IF(COUNTIF('Códigos Santander (ref)'!$A$2:$A$79,$C3315)&gt;0,"SANTANDER",IF(COUNTIF('Códigos Itaú (ref)'!$A$2:$A$44,$C3315)&gt;0,"ITAU",IF(AND(TRIM(UPPER($I3315))="CONTRATUAL",ISNUMBER(SEARCH("INDIVIDUAL",SUBSTITUTE(UPPER($D3315)," ","")))),"PREMIUM FREE",""))))</f>
        <v/>
      </c>
    </row>
    <row r="3316">
      <c r="AC3316">
        <f>IF($C3316="","",IF(COUNTIF('Códigos Santander (ref)'!$A$2:$A$79,$C3316)&gt;0,"SANTANDER",IF(COUNTIF('Códigos Itaú (ref)'!$A$2:$A$44,$C3316)&gt;0,"ITAU",IF(AND(TRIM(UPPER($I3316))="CONTRATUAL",ISNUMBER(SEARCH("INDIVIDUAL",SUBSTITUTE(UPPER($D3316)," ","")))),"PREMIUM FREE",""))))</f>
        <v/>
      </c>
    </row>
    <row r="3317">
      <c r="AC3317">
        <f>IF($C3317="","",IF(COUNTIF('Códigos Santander (ref)'!$A$2:$A$79,$C3317)&gt;0,"SANTANDER",IF(COUNTIF('Códigos Itaú (ref)'!$A$2:$A$44,$C3317)&gt;0,"ITAU",IF(AND(TRIM(UPPER($I3317))="CONTRATUAL",ISNUMBER(SEARCH("INDIVIDUAL",SUBSTITUTE(UPPER($D3317)," ","")))),"PREMIUM FREE",""))))</f>
        <v/>
      </c>
    </row>
    <row r="3318">
      <c r="AC3318">
        <f>IF($C3318="","",IF(COUNTIF('Códigos Santander (ref)'!$A$2:$A$79,$C3318)&gt;0,"SANTANDER",IF(COUNTIF('Códigos Itaú (ref)'!$A$2:$A$44,$C3318)&gt;0,"ITAU",IF(AND(TRIM(UPPER($I3318))="CONTRATUAL",ISNUMBER(SEARCH("INDIVIDUAL",SUBSTITUTE(UPPER($D3318)," ","")))),"PREMIUM FREE",""))))</f>
        <v/>
      </c>
    </row>
    <row r="3319">
      <c r="AC3319">
        <f>IF($C3319="","",IF(COUNTIF('Códigos Santander (ref)'!$A$2:$A$79,$C3319)&gt;0,"SANTANDER",IF(COUNTIF('Códigos Itaú (ref)'!$A$2:$A$44,$C3319)&gt;0,"ITAU",IF(AND(TRIM(UPPER($I3319))="CONTRATUAL",ISNUMBER(SEARCH("INDIVIDUAL",SUBSTITUTE(UPPER($D3319)," ","")))),"PREMIUM FREE",""))))</f>
        <v/>
      </c>
    </row>
    <row r="3320">
      <c r="AC3320">
        <f>IF($C3320="","",IF(COUNTIF('Códigos Santander (ref)'!$A$2:$A$79,$C3320)&gt;0,"SANTANDER",IF(COUNTIF('Códigos Itaú (ref)'!$A$2:$A$44,$C3320)&gt;0,"ITAU",IF(AND(TRIM(UPPER($I3320))="CONTRATUAL",ISNUMBER(SEARCH("INDIVIDUAL",SUBSTITUTE(UPPER($D3320)," ","")))),"PREMIUM FREE",""))))</f>
        <v/>
      </c>
    </row>
    <row r="3321">
      <c r="AC3321">
        <f>IF($C3321="","",IF(COUNTIF('Códigos Santander (ref)'!$A$2:$A$79,$C3321)&gt;0,"SANTANDER",IF(COUNTIF('Códigos Itaú (ref)'!$A$2:$A$44,$C3321)&gt;0,"ITAU",IF(AND(TRIM(UPPER($I3321))="CONTRATUAL",ISNUMBER(SEARCH("INDIVIDUAL",SUBSTITUTE(UPPER($D3321)," ","")))),"PREMIUM FREE",""))))</f>
        <v/>
      </c>
    </row>
    <row r="3322">
      <c r="AC3322">
        <f>IF($C3322="","",IF(COUNTIF('Códigos Santander (ref)'!$A$2:$A$79,$C3322)&gt;0,"SANTANDER",IF(COUNTIF('Códigos Itaú (ref)'!$A$2:$A$44,$C3322)&gt;0,"ITAU",IF(AND(TRIM(UPPER($I3322))="CONTRATUAL",ISNUMBER(SEARCH("INDIVIDUAL",SUBSTITUTE(UPPER($D3322)," ","")))),"PREMIUM FREE",""))))</f>
        <v/>
      </c>
    </row>
    <row r="3323">
      <c r="AC3323">
        <f>IF($C3323="","",IF(COUNTIF('Códigos Santander (ref)'!$A$2:$A$79,$C3323)&gt;0,"SANTANDER",IF(COUNTIF('Códigos Itaú (ref)'!$A$2:$A$44,$C3323)&gt;0,"ITAU",IF(AND(TRIM(UPPER($I3323))="CONTRATUAL",ISNUMBER(SEARCH("INDIVIDUAL",SUBSTITUTE(UPPER($D3323)," ","")))),"PREMIUM FREE",""))))</f>
        <v/>
      </c>
    </row>
    <row r="3324">
      <c r="AC3324">
        <f>IF($C3324="","",IF(COUNTIF('Códigos Santander (ref)'!$A$2:$A$79,$C3324)&gt;0,"SANTANDER",IF(COUNTIF('Códigos Itaú (ref)'!$A$2:$A$44,$C3324)&gt;0,"ITAU",IF(AND(TRIM(UPPER($I3324))="CONTRATUAL",ISNUMBER(SEARCH("INDIVIDUAL",SUBSTITUTE(UPPER($D3324)," ","")))),"PREMIUM FREE",""))))</f>
        <v/>
      </c>
    </row>
    <row r="3325">
      <c r="AC3325">
        <f>IF($C3325="","",IF(COUNTIF('Códigos Santander (ref)'!$A$2:$A$79,$C3325)&gt;0,"SANTANDER",IF(COUNTIF('Códigos Itaú (ref)'!$A$2:$A$44,$C3325)&gt;0,"ITAU",IF(AND(TRIM(UPPER($I3325))="CONTRATUAL",ISNUMBER(SEARCH("INDIVIDUAL",SUBSTITUTE(UPPER($D3325)," ","")))),"PREMIUM FREE",""))))</f>
        <v/>
      </c>
    </row>
    <row r="3326">
      <c r="AC3326">
        <f>IF($C3326="","",IF(COUNTIF('Códigos Santander (ref)'!$A$2:$A$79,$C3326)&gt;0,"SANTANDER",IF(COUNTIF('Códigos Itaú (ref)'!$A$2:$A$44,$C3326)&gt;0,"ITAU",IF(AND(TRIM(UPPER($I3326))="CONTRATUAL",ISNUMBER(SEARCH("INDIVIDUAL",SUBSTITUTE(UPPER($D3326)," ","")))),"PREMIUM FREE",""))))</f>
        <v/>
      </c>
    </row>
    <row r="3327">
      <c r="AC3327">
        <f>IF($C3327="","",IF(COUNTIF('Códigos Santander (ref)'!$A$2:$A$79,$C3327)&gt;0,"SANTANDER",IF(COUNTIF('Códigos Itaú (ref)'!$A$2:$A$44,$C3327)&gt;0,"ITAU",IF(AND(TRIM(UPPER($I3327))="CONTRATUAL",ISNUMBER(SEARCH("INDIVIDUAL",SUBSTITUTE(UPPER($D3327)," ","")))),"PREMIUM FREE",""))))</f>
        <v/>
      </c>
    </row>
    <row r="3328">
      <c r="AC3328">
        <f>IF($C3328="","",IF(COUNTIF('Códigos Santander (ref)'!$A$2:$A$79,$C3328)&gt;0,"SANTANDER",IF(COUNTIF('Códigos Itaú (ref)'!$A$2:$A$44,$C3328)&gt;0,"ITAU",IF(AND(TRIM(UPPER($I3328))="CONTRATUAL",ISNUMBER(SEARCH("INDIVIDUAL",SUBSTITUTE(UPPER($D3328)," ","")))),"PREMIUM FREE",""))))</f>
        <v/>
      </c>
    </row>
    <row r="3329">
      <c r="AC3329">
        <f>IF($C3329="","",IF(COUNTIF('Códigos Santander (ref)'!$A$2:$A$79,$C3329)&gt;0,"SANTANDER",IF(COUNTIF('Códigos Itaú (ref)'!$A$2:$A$44,$C3329)&gt;0,"ITAU",IF(AND(TRIM(UPPER($I3329))="CONTRATUAL",ISNUMBER(SEARCH("INDIVIDUAL",SUBSTITUTE(UPPER($D3329)," ","")))),"PREMIUM FREE",""))))</f>
        <v/>
      </c>
    </row>
    <row r="3330">
      <c r="AC3330">
        <f>IF($C3330="","",IF(COUNTIF('Códigos Santander (ref)'!$A$2:$A$79,$C3330)&gt;0,"SANTANDER",IF(COUNTIF('Códigos Itaú (ref)'!$A$2:$A$44,$C3330)&gt;0,"ITAU",IF(AND(TRIM(UPPER($I3330))="CONTRATUAL",ISNUMBER(SEARCH("INDIVIDUAL",SUBSTITUTE(UPPER($D3330)," ","")))),"PREMIUM FREE",""))))</f>
        <v/>
      </c>
    </row>
    <row r="3331">
      <c r="AC3331">
        <f>IF($C3331="","",IF(COUNTIF('Códigos Santander (ref)'!$A$2:$A$79,$C3331)&gt;0,"SANTANDER",IF(COUNTIF('Códigos Itaú (ref)'!$A$2:$A$44,$C3331)&gt;0,"ITAU",IF(AND(TRIM(UPPER($I3331))="CONTRATUAL",ISNUMBER(SEARCH("INDIVIDUAL",SUBSTITUTE(UPPER($D3331)," ","")))),"PREMIUM FREE",""))))</f>
        <v/>
      </c>
    </row>
    <row r="3332">
      <c r="AC3332">
        <f>IF($C3332="","",IF(COUNTIF('Códigos Santander (ref)'!$A$2:$A$79,$C3332)&gt;0,"SANTANDER",IF(COUNTIF('Códigos Itaú (ref)'!$A$2:$A$44,$C3332)&gt;0,"ITAU",IF(AND(TRIM(UPPER($I3332))="CONTRATUAL",ISNUMBER(SEARCH("INDIVIDUAL",SUBSTITUTE(UPPER($D3332)," ","")))),"PREMIUM FREE",""))))</f>
        <v/>
      </c>
    </row>
    <row r="3333">
      <c r="AC3333">
        <f>IF($C3333="","",IF(COUNTIF('Códigos Santander (ref)'!$A$2:$A$79,$C3333)&gt;0,"SANTANDER",IF(COUNTIF('Códigos Itaú (ref)'!$A$2:$A$44,$C3333)&gt;0,"ITAU",IF(AND(TRIM(UPPER($I3333))="CONTRATUAL",ISNUMBER(SEARCH("INDIVIDUAL",SUBSTITUTE(UPPER($D3333)," ","")))),"PREMIUM FREE",""))))</f>
        <v/>
      </c>
    </row>
    <row r="3334">
      <c r="AC3334">
        <f>IF($C3334="","",IF(COUNTIF('Códigos Santander (ref)'!$A$2:$A$79,$C3334)&gt;0,"SANTANDER",IF(COUNTIF('Códigos Itaú (ref)'!$A$2:$A$44,$C3334)&gt;0,"ITAU",IF(AND(TRIM(UPPER($I3334))="CONTRATUAL",ISNUMBER(SEARCH("INDIVIDUAL",SUBSTITUTE(UPPER($D3334)," ","")))),"PREMIUM FREE",""))))</f>
        <v/>
      </c>
    </row>
    <row r="3335">
      <c r="AC3335">
        <f>IF($C3335="","",IF(COUNTIF('Códigos Santander (ref)'!$A$2:$A$79,$C3335)&gt;0,"SANTANDER",IF(COUNTIF('Códigos Itaú (ref)'!$A$2:$A$44,$C3335)&gt;0,"ITAU",IF(AND(TRIM(UPPER($I3335))="CONTRATUAL",ISNUMBER(SEARCH("INDIVIDUAL",SUBSTITUTE(UPPER($D3335)," ","")))),"PREMIUM FREE",""))))</f>
        <v/>
      </c>
    </row>
    <row r="3336">
      <c r="AC3336">
        <f>IF($C3336="","",IF(COUNTIF('Códigos Santander (ref)'!$A$2:$A$79,$C3336)&gt;0,"SANTANDER",IF(COUNTIF('Códigos Itaú (ref)'!$A$2:$A$44,$C3336)&gt;0,"ITAU",IF(AND(TRIM(UPPER($I3336))="CONTRATUAL",ISNUMBER(SEARCH("INDIVIDUAL",SUBSTITUTE(UPPER($D3336)," ","")))),"PREMIUM FREE",""))))</f>
        <v/>
      </c>
    </row>
    <row r="3337">
      <c r="AC3337">
        <f>IF($C3337="","",IF(COUNTIF('Códigos Santander (ref)'!$A$2:$A$79,$C3337)&gt;0,"SANTANDER",IF(COUNTIF('Códigos Itaú (ref)'!$A$2:$A$44,$C3337)&gt;0,"ITAU",IF(AND(TRIM(UPPER($I3337))="CONTRATUAL",ISNUMBER(SEARCH("INDIVIDUAL",SUBSTITUTE(UPPER($D3337)," ","")))),"PREMIUM FREE",""))))</f>
        <v/>
      </c>
    </row>
    <row r="3338">
      <c r="AC3338">
        <f>IF($C3338="","",IF(COUNTIF('Códigos Santander (ref)'!$A$2:$A$79,$C3338)&gt;0,"SANTANDER",IF(COUNTIF('Códigos Itaú (ref)'!$A$2:$A$44,$C3338)&gt;0,"ITAU",IF(AND(TRIM(UPPER($I3338))="CONTRATUAL",ISNUMBER(SEARCH("INDIVIDUAL",SUBSTITUTE(UPPER($D3338)," ","")))),"PREMIUM FREE",""))))</f>
        <v/>
      </c>
    </row>
    <row r="3339">
      <c r="AC3339">
        <f>IF($C3339="","",IF(COUNTIF('Códigos Santander (ref)'!$A$2:$A$79,$C3339)&gt;0,"SANTANDER",IF(COUNTIF('Códigos Itaú (ref)'!$A$2:$A$44,$C3339)&gt;0,"ITAU",IF(AND(TRIM(UPPER($I3339))="CONTRATUAL",ISNUMBER(SEARCH("INDIVIDUAL",SUBSTITUTE(UPPER($D3339)," ","")))),"PREMIUM FREE",""))))</f>
        <v/>
      </c>
    </row>
    <row r="3340">
      <c r="AC3340">
        <f>IF($C3340="","",IF(COUNTIF('Códigos Santander (ref)'!$A$2:$A$79,$C3340)&gt;0,"SANTANDER",IF(COUNTIF('Códigos Itaú (ref)'!$A$2:$A$44,$C3340)&gt;0,"ITAU",IF(AND(TRIM(UPPER($I3340))="CONTRATUAL",ISNUMBER(SEARCH("INDIVIDUAL",SUBSTITUTE(UPPER($D3340)," ","")))),"PREMIUM FREE",""))))</f>
        <v/>
      </c>
    </row>
    <row r="3341">
      <c r="AC3341">
        <f>IF($C3341="","",IF(COUNTIF('Códigos Santander (ref)'!$A$2:$A$79,$C3341)&gt;0,"SANTANDER",IF(COUNTIF('Códigos Itaú (ref)'!$A$2:$A$44,$C3341)&gt;0,"ITAU",IF(AND(TRIM(UPPER($I3341))="CONTRATUAL",ISNUMBER(SEARCH("INDIVIDUAL",SUBSTITUTE(UPPER($D3341)," ","")))),"PREMIUM FREE",""))))</f>
        <v/>
      </c>
    </row>
    <row r="3342">
      <c r="AC3342">
        <f>IF($C3342="","",IF(COUNTIF('Códigos Santander (ref)'!$A$2:$A$79,$C3342)&gt;0,"SANTANDER",IF(COUNTIF('Códigos Itaú (ref)'!$A$2:$A$44,$C3342)&gt;0,"ITAU",IF(AND(TRIM(UPPER($I3342))="CONTRATUAL",ISNUMBER(SEARCH("INDIVIDUAL",SUBSTITUTE(UPPER($D3342)," ","")))),"PREMIUM FREE",""))))</f>
        <v/>
      </c>
    </row>
    <row r="3343">
      <c r="AC3343">
        <f>IF($C3343="","",IF(COUNTIF('Códigos Santander (ref)'!$A$2:$A$79,$C3343)&gt;0,"SANTANDER",IF(COUNTIF('Códigos Itaú (ref)'!$A$2:$A$44,$C3343)&gt;0,"ITAU",IF(AND(TRIM(UPPER($I3343))="CONTRATUAL",ISNUMBER(SEARCH("INDIVIDUAL",SUBSTITUTE(UPPER($D3343)," ","")))),"PREMIUM FREE",""))))</f>
        <v/>
      </c>
    </row>
    <row r="3344">
      <c r="AC3344">
        <f>IF($C3344="","",IF(COUNTIF('Códigos Santander (ref)'!$A$2:$A$79,$C3344)&gt;0,"SANTANDER",IF(COUNTIF('Códigos Itaú (ref)'!$A$2:$A$44,$C3344)&gt;0,"ITAU",IF(AND(TRIM(UPPER($I3344))="CONTRATUAL",ISNUMBER(SEARCH("INDIVIDUAL",SUBSTITUTE(UPPER($D3344)," ","")))),"PREMIUM FREE",""))))</f>
        <v/>
      </c>
    </row>
    <row r="3345">
      <c r="AC3345">
        <f>IF($C3345="","",IF(COUNTIF('Códigos Santander (ref)'!$A$2:$A$79,$C3345)&gt;0,"SANTANDER",IF(COUNTIF('Códigos Itaú (ref)'!$A$2:$A$44,$C3345)&gt;0,"ITAU",IF(AND(TRIM(UPPER($I3345))="CONTRATUAL",ISNUMBER(SEARCH("INDIVIDUAL",SUBSTITUTE(UPPER($D3345)," ","")))),"PREMIUM FREE",""))))</f>
        <v/>
      </c>
    </row>
    <row r="3346">
      <c r="AC3346">
        <f>IF($C3346="","",IF(COUNTIF('Códigos Santander (ref)'!$A$2:$A$79,$C3346)&gt;0,"SANTANDER",IF(COUNTIF('Códigos Itaú (ref)'!$A$2:$A$44,$C3346)&gt;0,"ITAU",IF(AND(TRIM(UPPER($I3346))="CONTRATUAL",ISNUMBER(SEARCH("INDIVIDUAL",SUBSTITUTE(UPPER($D3346)," ","")))),"PREMIUM FREE",""))))</f>
        <v/>
      </c>
    </row>
    <row r="3347">
      <c r="AC3347">
        <f>IF($C3347="","",IF(COUNTIF('Códigos Santander (ref)'!$A$2:$A$79,$C3347)&gt;0,"SANTANDER",IF(COUNTIF('Códigos Itaú (ref)'!$A$2:$A$44,$C3347)&gt;0,"ITAU",IF(AND(TRIM(UPPER($I3347))="CONTRATUAL",ISNUMBER(SEARCH("INDIVIDUAL",SUBSTITUTE(UPPER($D3347)," ","")))),"PREMIUM FREE",""))))</f>
        <v/>
      </c>
    </row>
    <row r="3348">
      <c r="AC3348">
        <f>IF($C3348="","",IF(COUNTIF('Códigos Santander (ref)'!$A$2:$A$79,$C3348)&gt;0,"SANTANDER",IF(COUNTIF('Códigos Itaú (ref)'!$A$2:$A$44,$C3348)&gt;0,"ITAU",IF(AND(TRIM(UPPER($I3348))="CONTRATUAL",ISNUMBER(SEARCH("INDIVIDUAL",SUBSTITUTE(UPPER($D3348)," ","")))),"PREMIUM FREE",""))))</f>
        <v/>
      </c>
    </row>
    <row r="3349">
      <c r="AC3349">
        <f>IF($C3349="","",IF(COUNTIF('Códigos Santander (ref)'!$A$2:$A$79,$C3349)&gt;0,"SANTANDER",IF(COUNTIF('Códigos Itaú (ref)'!$A$2:$A$44,$C3349)&gt;0,"ITAU",IF(AND(TRIM(UPPER($I3349))="CONTRATUAL",ISNUMBER(SEARCH("INDIVIDUAL",SUBSTITUTE(UPPER($D3349)," ","")))),"PREMIUM FREE",""))))</f>
        <v/>
      </c>
    </row>
    <row r="3350">
      <c r="AC3350">
        <f>IF($C3350="","",IF(COUNTIF('Códigos Santander (ref)'!$A$2:$A$79,$C3350)&gt;0,"SANTANDER",IF(COUNTIF('Códigos Itaú (ref)'!$A$2:$A$44,$C3350)&gt;0,"ITAU",IF(AND(TRIM(UPPER($I3350))="CONTRATUAL",ISNUMBER(SEARCH("INDIVIDUAL",SUBSTITUTE(UPPER($D3350)," ","")))),"PREMIUM FREE",""))))</f>
        <v/>
      </c>
    </row>
    <row r="3351">
      <c r="AC3351">
        <f>IF($C3351="","",IF(COUNTIF('Códigos Santander (ref)'!$A$2:$A$79,$C3351)&gt;0,"SANTANDER",IF(COUNTIF('Códigos Itaú (ref)'!$A$2:$A$44,$C3351)&gt;0,"ITAU",IF(AND(TRIM(UPPER($I3351))="CONTRATUAL",ISNUMBER(SEARCH("INDIVIDUAL",SUBSTITUTE(UPPER($D3351)," ","")))),"PREMIUM FREE",""))))</f>
        <v/>
      </c>
    </row>
    <row r="3352">
      <c r="AC3352">
        <f>IF($C3352="","",IF(COUNTIF('Códigos Santander (ref)'!$A$2:$A$79,$C3352)&gt;0,"SANTANDER",IF(COUNTIF('Códigos Itaú (ref)'!$A$2:$A$44,$C3352)&gt;0,"ITAU",IF(AND(TRIM(UPPER($I3352))="CONTRATUAL",ISNUMBER(SEARCH("INDIVIDUAL",SUBSTITUTE(UPPER($D3352)," ","")))),"PREMIUM FREE",""))))</f>
        <v/>
      </c>
    </row>
    <row r="3353">
      <c r="AC3353">
        <f>IF($C3353="","",IF(COUNTIF('Códigos Santander (ref)'!$A$2:$A$79,$C3353)&gt;0,"SANTANDER",IF(COUNTIF('Códigos Itaú (ref)'!$A$2:$A$44,$C3353)&gt;0,"ITAU",IF(AND(TRIM(UPPER($I3353))="CONTRATUAL",ISNUMBER(SEARCH("INDIVIDUAL",SUBSTITUTE(UPPER($D3353)," ","")))),"PREMIUM FREE",""))))</f>
        <v/>
      </c>
    </row>
    <row r="3354">
      <c r="AC3354">
        <f>IF($C3354="","",IF(COUNTIF('Códigos Santander (ref)'!$A$2:$A$79,$C3354)&gt;0,"SANTANDER",IF(COUNTIF('Códigos Itaú (ref)'!$A$2:$A$44,$C3354)&gt;0,"ITAU",IF(AND(TRIM(UPPER($I3354))="CONTRATUAL",ISNUMBER(SEARCH("INDIVIDUAL",SUBSTITUTE(UPPER($D3354)," ","")))),"PREMIUM FREE",""))))</f>
        <v/>
      </c>
    </row>
    <row r="3355">
      <c r="AC3355">
        <f>IF($C3355="","",IF(COUNTIF('Códigos Santander (ref)'!$A$2:$A$79,$C3355)&gt;0,"SANTANDER",IF(COUNTIF('Códigos Itaú (ref)'!$A$2:$A$44,$C3355)&gt;0,"ITAU",IF(AND(TRIM(UPPER($I3355))="CONTRATUAL",ISNUMBER(SEARCH("INDIVIDUAL",SUBSTITUTE(UPPER($D3355)," ","")))),"PREMIUM FREE",""))))</f>
        <v/>
      </c>
    </row>
    <row r="3356">
      <c r="AC3356">
        <f>IF($C3356="","",IF(COUNTIF('Códigos Santander (ref)'!$A$2:$A$79,$C3356)&gt;0,"SANTANDER",IF(COUNTIF('Códigos Itaú (ref)'!$A$2:$A$44,$C3356)&gt;0,"ITAU",IF(AND(TRIM(UPPER($I3356))="CONTRATUAL",ISNUMBER(SEARCH("INDIVIDUAL",SUBSTITUTE(UPPER($D3356)," ","")))),"PREMIUM FREE",""))))</f>
        <v/>
      </c>
    </row>
    <row r="3357">
      <c r="AC3357">
        <f>IF($C3357="","",IF(COUNTIF('Códigos Santander (ref)'!$A$2:$A$79,$C3357)&gt;0,"SANTANDER",IF(COUNTIF('Códigos Itaú (ref)'!$A$2:$A$44,$C3357)&gt;0,"ITAU",IF(AND(TRIM(UPPER($I3357))="CONTRATUAL",ISNUMBER(SEARCH("INDIVIDUAL",SUBSTITUTE(UPPER($D3357)," ","")))),"PREMIUM FREE",""))))</f>
        <v/>
      </c>
    </row>
    <row r="3358">
      <c r="AC3358">
        <f>IF($C3358="","",IF(COUNTIF('Códigos Santander (ref)'!$A$2:$A$79,$C3358)&gt;0,"SANTANDER",IF(COUNTIF('Códigos Itaú (ref)'!$A$2:$A$44,$C3358)&gt;0,"ITAU",IF(AND(TRIM(UPPER($I3358))="CONTRATUAL",ISNUMBER(SEARCH("INDIVIDUAL",SUBSTITUTE(UPPER($D3358)," ","")))),"PREMIUM FREE",""))))</f>
        <v/>
      </c>
    </row>
    <row r="3359">
      <c r="AC3359">
        <f>IF($C3359="","",IF(COUNTIF('Códigos Santander (ref)'!$A$2:$A$79,$C3359)&gt;0,"SANTANDER",IF(COUNTIF('Códigos Itaú (ref)'!$A$2:$A$44,$C3359)&gt;0,"ITAU",IF(AND(TRIM(UPPER($I3359))="CONTRATUAL",ISNUMBER(SEARCH("INDIVIDUAL",SUBSTITUTE(UPPER($D3359)," ","")))),"PREMIUM FREE",""))))</f>
        <v/>
      </c>
    </row>
    <row r="3360">
      <c r="AC3360">
        <f>IF($C3360="","",IF(COUNTIF('Códigos Santander (ref)'!$A$2:$A$79,$C3360)&gt;0,"SANTANDER",IF(COUNTIF('Códigos Itaú (ref)'!$A$2:$A$44,$C3360)&gt;0,"ITAU",IF(AND(TRIM(UPPER($I3360))="CONTRATUAL",ISNUMBER(SEARCH("INDIVIDUAL",SUBSTITUTE(UPPER($D3360)," ","")))),"PREMIUM FREE",""))))</f>
        <v/>
      </c>
    </row>
    <row r="3361">
      <c r="AC3361">
        <f>IF($C3361="","",IF(COUNTIF('Códigos Santander (ref)'!$A$2:$A$79,$C3361)&gt;0,"SANTANDER",IF(COUNTIF('Códigos Itaú (ref)'!$A$2:$A$44,$C3361)&gt;0,"ITAU",IF(AND(TRIM(UPPER($I3361))="CONTRATUAL",ISNUMBER(SEARCH("INDIVIDUAL",SUBSTITUTE(UPPER($D3361)," ","")))),"PREMIUM FREE",""))))</f>
        <v/>
      </c>
    </row>
    <row r="3362">
      <c r="AC3362">
        <f>IF($C3362="","",IF(COUNTIF('Códigos Santander (ref)'!$A$2:$A$79,$C3362)&gt;0,"SANTANDER",IF(COUNTIF('Códigos Itaú (ref)'!$A$2:$A$44,$C3362)&gt;0,"ITAU",IF(AND(TRIM(UPPER($I3362))="CONTRATUAL",ISNUMBER(SEARCH("INDIVIDUAL",SUBSTITUTE(UPPER($D3362)," ","")))),"PREMIUM FREE",""))))</f>
        <v/>
      </c>
    </row>
    <row r="3363">
      <c r="AC3363">
        <f>IF($C3363="","",IF(COUNTIF('Códigos Santander (ref)'!$A$2:$A$79,$C3363)&gt;0,"SANTANDER",IF(COUNTIF('Códigos Itaú (ref)'!$A$2:$A$44,$C3363)&gt;0,"ITAU",IF(AND(TRIM(UPPER($I3363))="CONTRATUAL",ISNUMBER(SEARCH("INDIVIDUAL",SUBSTITUTE(UPPER($D3363)," ","")))),"PREMIUM FREE",""))))</f>
        <v/>
      </c>
    </row>
    <row r="3364">
      <c r="AC3364">
        <f>IF($C3364="","",IF(COUNTIF('Códigos Santander (ref)'!$A$2:$A$79,$C3364)&gt;0,"SANTANDER",IF(COUNTIF('Códigos Itaú (ref)'!$A$2:$A$44,$C3364)&gt;0,"ITAU",IF(AND(TRIM(UPPER($I3364))="CONTRATUAL",ISNUMBER(SEARCH("INDIVIDUAL",SUBSTITUTE(UPPER($D3364)," ","")))),"PREMIUM FREE",""))))</f>
        <v/>
      </c>
    </row>
    <row r="3365">
      <c r="AC3365">
        <f>IF($C3365="","",IF(COUNTIF('Códigos Santander (ref)'!$A$2:$A$79,$C3365)&gt;0,"SANTANDER",IF(COUNTIF('Códigos Itaú (ref)'!$A$2:$A$44,$C3365)&gt;0,"ITAU",IF(AND(TRIM(UPPER($I3365))="CONTRATUAL",ISNUMBER(SEARCH("INDIVIDUAL",SUBSTITUTE(UPPER($D3365)," ","")))),"PREMIUM FREE",""))))</f>
        <v/>
      </c>
    </row>
    <row r="3366">
      <c r="AC3366">
        <f>IF($C3366="","",IF(COUNTIF('Códigos Santander (ref)'!$A$2:$A$79,$C3366)&gt;0,"SANTANDER",IF(COUNTIF('Códigos Itaú (ref)'!$A$2:$A$44,$C3366)&gt;0,"ITAU",IF(AND(TRIM(UPPER($I3366))="CONTRATUAL",ISNUMBER(SEARCH("INDIVIDUAL",SUBSTITUTE(UPPER($D3366)," ","")))),"PREMIUM FREE",""))))</f>
        <v/>
      </c>
    </row>
    <row r="3367">
      <c r="AC3367">
        <f>IF($C3367="","",IF(COUNTIF('Códigos Santander (ref)'!$A$2:$A$79,$C3367)&gt;0,"SANTANDER",IF(COUNTIF('Códigos Itaú (ref)'!$A$2:$A$44,$C3367)&gt;0,"ITAU",IF(AND(TRIM(UPPER($I3367))="CONTRATUAL",ISNUMBER(SEARCH("INDIVIDUAL",SUBSTITUTE(UPPER($D3367)," ","")))),"PREMIUM FREE",""))))</f>
        <v/>
      </c>
    </row>
    <row r="3368">
      <c r="AC3368">
        <f>IF($C3368="","",IF(COUNTIF('Códigos Santander (ref)'!$A$2:$A$79,$C3368)&gt;0,"SANTANDER",IF(COUNTIF('Códigos Itaú (ref)'!$A$2:$A$44,$C3368)&gt;0,"ITAU",IF(AND(TRIM(UPPER($I3368))="CONTRATUAL",ISNUMBER(SEARCH("INDIVIDUAL",SUBSTITUTE(UPPER($D3368)," ","")))),"PREMIUM FREE",""))))</f>
        <v/>
      </c>
    </row>
    <row r="3369">
      <c r="AC3369">
        <f>IF($C3369="","",IF(COUNTIF('Códigos Santander (ref)'!$A$2:$A$79,$C3369)&gt;0,"SANTANDER",IF(COUNTIF('Códigos Itaú (ref)'!$A$2:$A$44,$C3369)&gt;0,"ITAU",IF(AND(TRIM(UPPER($I3369))="CONTRATUAL",ISNUMBER(SEARCH("INDIVIDUAL",SUBSTITUTE(UPPER($D3369)," ","")))),"PREMIUM FREE",""))))</f>
        <v/>
      </c>
    </row>
    <row r="3370">
      <c r="AC3370">
        <f>IF($C3370="","",IF(COUNTIF('Códigos Santander (ref)'!$A$2:$A$79,$C3370)&gt;0,"SANTANDER",IF(COUNTIF('Códigos Itaú (ref)'!$A$2:$A$44,$C3370)&gt;0,"ITAU",IF(AND(TRIM(UPPER($I3370))="CONTRATUAL",ISNUMBER(SEARCH("INDIVIDUAL",SUBSTITUTE(UPPER($D3370)," ","")))),"PREMIUM FREE",""))))</f>
        <v/>
      </c>
    </row>
    <row r="3371">
      <c r="AC3371">
        <f>IF($C3371="","",IF(COUNTIF('Códigos Santander (ref)'!$A$2:$A$79,$C3371)&gt;0,"SANTANDER",IF(COUNTIF('Códigos Itaú (ref)'!$A$2:$A$44,$C3371)&gt;0,"ITAU",IF(AND(TRIM(UPPER($I3371))="CONTRATUAL",ISNUMBER(SEARCH("INDIVIDUAL",SUBSTITUTE(UPPER($D3371)," ","")))),"PREMIUM FREE",""))))</f>
        <v/>
      </c>
    </row>
    <row r="3372">
      <c r="AC3372">
        <f>IF($C3372="","",IF(COUNTIF('Códigos Santander (ref)'!$A$2:$A$79,$C3372)&gt;0,"SANTANDER",IF(COUNTIF('Códigos Itaú (ref)'!$A$2:$A$44,$C3372)&gt;0,"ITAU",IF(AND(TRIM(UPPER($I3372))="CONTRATUAL",ISNUMBER(SEARCH("INDIVIDUAL",SUBSTITUTE(UPPER($D3372)," ","")))),"PREMIUM FREE",""))))</f>
        <v/>
      </c>
    </row>
    <row r="3373">
      <c r="AC3373">
        <f>IF($C3373="","",IF(COUNTIF('Códigos Santander (ref)'!$A$2:$A$79,$C3373)&gt;0,"SANTANDER",IF(COUNTIF('Códigos Itaú (ref)'!$A$2:$A$44,$C3373)&gt;0,"ITAU",IF(AND(TRIM(UPPER($I3373))="CONTRATUAL",ISNUMBER(SEARCH("INDIVIDUAL",SUBSTITUTE(UPPER($D3373)," ","")))),"PREMIUM FREE",""))))</f>
        <v/>
      </c>
    </row>
    <row r="3374">
      <c r="AC3374">
        <f>IF($C3374="","",IF(COUNTIF('Códigos Santander (ref)'!$A$2:$A$79,$C3374)&gt;0,"SANTANDER",IF(COUNTIF('Códigos Itaú (ref)'!$A$2:$A$44,$C3374)&gt;0,"ITAU",IF(AND(TRIM(UPPER($I3374))="CONTRATUAL",ISNUMBER(SEARCH("INDIVIDUAL",SUBSTITUTE(UPPER($D3374)," ","")))),"PREMIUM FREE",""))))</f>
        <v/>
      </c>
    </row>
    <row r="3375">
      <c r="AC3375">
        <f>IF($C3375="","",IF(COUNTIF('Códigos Santander (ref)'!$A$2:$A$79,$C3375)&gt;0,"SANTANDER",IF(COUNTIF('Códigos Itaú (ref)'!$A$2:$A$44,$C3375)&gt;0,"ITAU",IF(AND(TRIM(UPPER($I3375))="CONTRATUAL",ISNUMBER(SEARCH("INDIVIDUAL",SUBSTITUTE(UPPER($D3375)," ","")))),"PREMIUM FREE",""))))</f>
        <v/>
      </c>
    </row>
    <row r="3376">
      <c r="AC3376">
        <f>IF($C3376="","",IF(COUNTIF('Códigos Santander (ref)'!$A$2:$A$79,$C3376)&gt;0,"SANTANDER",IF(COUNTIF('Códigos Itaú (ref)'!$A$2:$A$44,$C3376)&gt;0,"ITAU",IF(AND(TRIM(UPPER($I3376))="CONTRATUAL",ISNUMBER(SEARCH("INDIVIDUAL",SUBSTITUTE(UPPER($D3376)," ","")))),"PREMIUM FREE",""))))</f>
        <v/>
      </c>
    </row>
    <row r="3377">
      <c r="AC3377">
        <f>IF($C3377="","",IF(COUNTIF('Códigos Santander (ref)'!$A$2:$A$79,$C3377)&gt;0,"SANTANDER",IF(COUNTIF('Códigos Itaú (ref)'!$A$2:$A$44,$C3377)&gt;0,"ITAU",IF(AND(TRIM(UPPER($I3377))="CONTRATUAL",ISNUMBER(SEARCH("INDIVIDUAL",SUBSTITUTE(UPPER($D3377)," ","")))),"PREMIUM FREE",""))))</f>
        <v/>
      </c>
    </row>
    <row r="3378">
      <c r="AC3378">
        <f>IF($C3378="","",IF(COUNTIF('Códigos Santander (ref)'!$A$2:$A$79,$C3378)&gt;0,"SANTANDER",IF(COUNTIF('Códigos Itaú (ref)'!$A$2:$A$44,$C3378)&gt;0,"ITAU",IF(AND(TRIM(UPPER($I3378))="CONTRATUAL",ISNUMBER(SEARCH("INDIVIDUAL",SUBSTITUTE(UPPER($D3378)," ","")))),"PREMIUM FREE",""))))</f>
        <v/>
      </c>
    </row>
    <row r="3379">
      <c r="AC3379">
        <f>IF($C3379="","",IF(COUNTIF('Códigos Santander (ref)'!$A$2:$A$79,$C3379)&gt;0,"SANTANDER",IF(COUNTIF('Códigos Itaú (ref)'!$A$2:$A$44,$C3379)&gt;0,"ITAU",IF(AND(TRIM(UPPER($I3379))="CONTRATUAL",ISNUMBER(SEARCH("INDIVIDUAL",SUBSTITUTE(UPPER($D3379)," ","")))),"PREMIUM FREE",""))))</f>
        <v/>
      </c>
    </row>
    <row r="3380">
      <c r="AC3380">
        <f>IF($C3380="","",IF(COUNTIF('Códigos Santander (ref)'!$A$2:$A$79,$C3380)&gt;0,"SANTANDER",IF(COUNTIF('Códigos Itaú (ref)'!$A$2:$A$44,$C3380)&gt;0,"ITAU",IF(AND(TRIM(UPPER($I3380))="CONTRATUAL",ISNUMBER(SEARCH("INDIVIDUAL",SUBSTITUTE(UPPER($D3380)," ","")))),"PREMIUM FREE",""))))</f>
        <v/>
      </c>
    </row>
    <row r="3381">
      <c r="AC3381">
        <f>IF($C3381="","",IF(COUNTIF('Códigos Santander (ref)'!$A$2:$A$79,$C3381)&gt;0,"SANTANDER",IF(COUNTIF('Códigos Itaú (ref)'!$A$2:$A$44,$C3381)&gt;0,"ITAU",IF(AND(TRIM(UPPER($I3381))="CONTRATUAL",ISNUMBER(SEARCH("INDIVIDUAL",SUBSTITUTE(UPPER($D3381)," ","")))),"PREMIUM FREE",""))))</f>
        <v/>
      </c>
    </row>
    <row r="3382">
      <c r="AC3382">
        <f>IF($C3382="","",IF(COUNTIF('Códigos Santander (ref)'!$A$2:$A$79,$C3382)&gt;0,"SANTANDER",IF(COUNTIF('Códigos Itaú (ref)'!$A$2:$A$44,$C3382)&gt;0,"ITAU",IF(AND(TRIM(UPPER($I3382))="CONTRATUAL",ISNUMBER(SEARCH("INDIVIDUAL",SUBSTITUTE(UPPER($D3382)," ","")))),"PREMIUM FREE",""))))</f>
        <v/>
      </c>
    </row>
    <row r="3383">
      <c r="AC3383">
        <f>IF($C3383="","",IF(COUNTIF('Códigos Santander (ref)'!$A$2:$A$79,$C3383)&gt;0,"SANTANDER",IF(COUNTIF('Códigos Itaú (ref)'!$A$2:$A$44,$C3383)&gt;0,"ITAU",IF(AND(TRIM(UPPER($I3383))="CONTRATUAL",ISNUMBER(SEARCH("INDIVIDUAL",SUBSTITUTE(UPPER($D3383)," ","")))),"PREMIUM FREE",""))))</f>
        <v/>
      </c>
    </row>
    <row r="3384">
      <c r="AC3384">
        <f>IF($C3384="","",IF(COUNTIF('Códigos Santander (ref)'!$A$2:$A$79,$C3384)&gt;0,"SANTANDER",IF(COUNTIF('Códigos Itaú (ref)'!$A$2:$A$44,$C3384)&gt;0,"ITAU",IF(AND(TRIM(UPPER($I3384))="CONTRATUAL",ISNUMBER(SEARCH("INDIVIDUAL",SUBSTITUTE(UPPER($D3384)," ","")))),"PREMIUM FREE",""))))</f>
        <v/>
      </c>
    </row>
    <row r="3385">
      <c r="AC3385">
        <f>IF($C3385="","",IF(COUNTIF('Códigos Santander (ref)'!$A$2:$A$79,$C3385)&gt;0,"SANTANDER",IF(COUNTIF('Códigos Itaú (ref)'!$A$2:$A$44,$C3385)&gt;0,"ITAU",IF(AND(TRIM(UPPER($I3385))="CONTRATUAL",ISNUMBER(SEARCH("INDIVIDUAL",SUBSTITUTE(UPPER($D3385)," ","")))),"PREMIUM FREE",""))))</f>
        <v/>
      </c>
    </row>
    <row r="3386">
      <c r="AC3386">
        <f>IF($C3386="","",IF(COUNTIF('Códigos Santander (ref)'!$A$2:$A$79,$C3386)&gt;0,"SANTANDER",IF(COUNTIF('Códigos Itaú (ref)'!$A$2:$A$44,$C3386)&gt;0,"ITAU",IF(AND(TRIM(UPPER($I3386))="CONTRATUAL",ISNUMBER(SEARCH("INDIVIDUAL",SUBSTITUTE(UPPER($D3386)," ","")))),"PREMIUM FREE",""))))</f>
        <v/>
      </c>
    </row>
    <row r="3387">
      <c r="AC3387">
        <f>IF($C3387="","",IF(COUNTIF('Códigos Santander (ref)'!$A$2:$A$79,$C3387)&gt;0,"SANTANDER",IF(COUNTIF('Códigos Itaú (ref)'!$A$2:$A$44,$C3387)&gt;0,"ITAU",IF(AND(TRIM(UPPER($I3387))="CONTRATUAL",ISNUMBER(SEARCH("INDIVIDUAL",SUBSTITUTE(UPPER($D3387)," ","")))),"PREMIUM FREE",""))))</f>
        <v/>
      </c>
    </row>
    <row r="3388">
      <c r="AC3388">
        <f>IF($C3388="","",IF(COUNTIF('Códigos Santander (ref)'!$A$2:$A$79,$C3388)&gt;0,"SANTANDER",IF(COUNTIF('Códigos Itaú (ref)'!$A$2:$A$44,$C3388)&gt;0,"ITAU",IF(AND(TRIM(UPPER($I3388))="CONTRATUAL",ISNUMBER(SEARCH("INDIVIDUAL",SUBSTITUTE(UPPER($D3388)," ","")))),"PREMIUM FREE",""))))</f>
        <v/>
      </c>
    </row>
    <row r="3389">
      <c r="AC3389">
        <f>IF($C3389="","",IF(COUNTIF('Códigos Santander (ref)'!$A$2:$A$79,$C3389)&gt;0,"SANTANDER",IF(COUNTIF('Códigos Itaú (ref)'!$A$2:$A$44,$C3389)&gt;0,"ITAU",IF(AND(TRIM(UPPER($I3389))="CONTRATUAL",ISNUMBER(SEARCH("INDIVIDUAL",SUBSTITUTE(UPPER($D3389)," ","")))),"PREMIUM FREE",""))))</f>
        <v/>
      </c>
    </row>
    <row r="3390">
      <c r="AC3390">
        <f>IF($C3390="","",IF(COUNTIF('Códigos Santander (ref)'!$A$2:$A$79,$C3390)&gt;0,"SANTANDER",IF(COUNTIF('Códigos Itaú (ref)'!$A$2:$A$44,$C3390)&gt;0,"ITAU",IF(AND(TRIM(UPPER($I3390))="CONTRATUAL",ISNUMBER(SEARCH("INDIVIDUAL",SUBSTITUTE(UPPER($D3390)," ","")))),"PREMIUM FREE",""))))</f>
        <v/>
      </c>
    </row>
    <row r="3391">
      <c r="AC3391">
        <f>IF($C3391="","",IF(COUNTIF('Códigos Santander (ref)'!$A$2:$A$79,$C3391)&gt;0,"SANTANDER",IF(COUNTIF('Códigos Itaú (ref)'!$A$2:$A$44,$C3391)&gt;0,"ITAU",IF(AND(TRIM(UPPER($I3391))="CONTRATUAL",ISNUMBER(SEARCH("INDIVIDUAL",SUBSTITUTE(UPPER($D3391)," ","")))),"PREMIUM FREE",""))))</f>
        <v/>
      </c>
    </row>
    <row r="3392">
      <c r="AC3392">
        <f>IF($C3392="","",IF(COUNTIF('Códigos Santander (ref)'!$A$2:$A$79,$C3392)&gt;0,"SANTANDER",IF(COUNTIF('Códigos Itaú (ref)'!$A$2:$A$44,$C3392)&gt;0,"ITAU",IF(AND(TRIM(UPPER($I3392))="CONTRATUAL",ISNUMBER(SEARCH("INDIVIDUAL",SUBSTITUTE(UPPER($D3392)," ","")))),"PREMIUM FREE",""))))</f>
        <v/>
      </c>
    </row>
    <row r="3393">
      <c r="AC3393">
        <f>IF($C3393="","",IF(COUNTIF('Códigos Santander (ref)'!$A$2:$A$79,$C3393)&gt;0,"SANTANDER",IF(COUNTIF('Códigos Itaú (ref)'!$A$2:$A$44,$C3393)&gt;0,"ITAU",IF(AND(TRIM(UPPER($I3393))="CONTRATUAL",ISNUMBER(SEARCH("INDIVIDUAL",SUBSTITUTE(UPPER($D3393)," ","")))),"PREMIUM FREE",""))))</f>
        <v/>
      </c>
    </row>
    <row r="3394">
      <c r="AC3394">
        <f>IF($C3394="","",IF(COUNTIF('Códigos Santander (ref)'!$A$2:$A$79,$C3394)&gt;0,"SANTANDER",IF(COUNTIF('Códigos Itaú (ref)'!$A$2:$A$44,$C3394)&gt;0,"ITAU",IF(AND(TRIM(UPPER($I3394))="CONTRATUAL",ISNUMBER(SEARCH("INDIVIDUAL",SUBSTITUTE(UPPER($D3394)," ","")))),"PREMIUM FREE",""))))</f>
        <v/>
      </c>
    </row>
    <row r="3395">
      <c r="AC3395">
        <f>IF($C3395="","",IF(COUNTIF('Códigos Santander (ref)'!$A$2:$A$79,$C3395)&gt;0,"SANTANDER",IF(COUNTIF('Códigos Itaú (ref)'!$A$2:$A$44,$C3395)&gt;0,"ITAU",IF(AND(TRIM(UPPER($I3395))="CONTRATUAL",ISNUMBER(SEARCH("INDIVIDUAL",SUBSTITUTE(UPPER($D3395)," ","")))),"PREMIUM FREE",""))))</f>
        <v/>
      </c>
    </row>
    <row r="3396">
      <c r="AC3396">
        <f>IF($C3396="","",IF(COUNTIF('Códigos Santander (ref)'!$A$2:$A$79,$C3396)&gt;0,"SANTANDER",IF(COUNTIF('Códigos Itaú (ref)'!$A$2:$A$44,$C3396)&gt;0,"ITAU",IF(AND(TRIM(UPPER($I3396))="CONTRATUAL",ISNUMBER(SEARCH("INDIVIDUAL",SUBSTITUTE(UPPER($D3396)," ","")))),"PREMIUM FREE",""))))</f>
        <v/>
      </c>
    </row>
    <row r="3397">
      <c r="AC3397">
        <f>IF($C3397="","",IF(COUNTIF('Códigos Santander (ref)'!$A$2:$A$79,$C3397)&gt;0,"SANTANDER",IF(COUNTIF('Códigos Itaú (ref)'!$A$2:$A$44,$C3397)&gt;0,"ITAU",IF(AND(TRIM(UPPER($I3397))="CONTRATUAL",ISNUMBER(SEARCH("INDIVIDUAL",SUBSTITUTE(UPPER($D3397)," ","")))),"PREMIUM FREE",""))))</f>
        <v/>
      </c>
    </row>
    <row r="3398">
      <c r="AC3398">
        <f>IF($C3398="","",IF(COUNTIF('Códigos Santander (ref)'!$A$2:$A$79,$C3398)&gt;0,"SANTANDER",IF(COUNTIF('Códigos Itaú (ref)'!$A$2:$A$44,$C3398)&gt;0,"ITAU",IF(AND(TRIM(UPPER($I3398))="CONTRATUAL",ISNUMBER(SEARCH("INDIVIDUAL",SUBSTITUTE(UPPER($D3398)," ","")))),"PREMIUM FREE",""))))</f>
        <v/>
      </c>
    </row>
    <row r="3399">
      <c r="AC3399">
        <f>IF($C3399="","",IF(COUNTIF('Códigos Santander (ref)'!$A$2:$A$79,$C3399)&gt;0,"SANTANDER",IF(COUNTIF('Códigos Itaú (ref)'!$A$2:$A$44,$C3399)&gt;0,"ITAU",IF(AND(TRIM(UPPER($I3399))="CONTRATUAL",ISNUMBER(SEARCH("INDIVIDUAL",SUBSTITUTE(UPPER($D3399)," ","")))),"PREMIUM FREE",""))))</f>
        <v/>
      </c>
    </row>
    <row r="3400">
      <c r="AC3400">
        <f>IF($C3400="","",IF(COUNTIF('Códigos Santander (ref)'!$A$2:$A$79,$C3400)&gt;0,"SANTANDER",IF(COUNTIF('Códigos Itaú (ref)'!$A$2:$A$44,$C3400)&gt;0,"ITAU",IF(AND(TRIM(UPPER($I3400))="CONTRATUAL",ISNUMBER(SEARCH("INDIVIDUAL",SUBSTITUTE(UPPER($D3400)," ","")))),"PREMIUM FREE",""))))</f>
        <v/>
      </c>
    </row>
    <row r="3401">
      <c r="AC3401">
        <f>IF($C3401="","",IF(COUNTIF('Códigos Santander (ref)'!$A$2:$A$79,$C3401)&gt;0,"SANTANDER",IF(COUNTIF('Códigos Itaú (ref)'!$A$2:$A$44,$C3401)&gt;0,"ITAU",IF(AND(TRIM(UPPER($I3401))="CONTRATUAL",ISNUMBER(SEARCH("INDIVIDUAL",SUBSTITUTE(UPPER($D3401)," ","")))),"PREMIUM FREE",""))))</f>
        <v/>
      </c>
    </row>
    <row r="3402">
      <c r="AC3402">
        <f>IF($C3402="","",IF(COUNTIF('Códigos Santander (ref)'!$A$2:$A$79,$C3402)&gt;0,"SANTANDER",IF(COUNTIF('Códigos Itaú (ref)'!$A$2:$A$44,$C3402)&gt;0,"ITAU",IF(AND(TRIM(UPPER($I3402))="CONTRATUAL",ISNUMBER(SEARCH("INDIVIDUAL",SUBSTITUTE(UPPER($D3402)," ","")))),"PREMIUM FREE",""))))</f>
        <v/>
      </c>
    </row>
    <row r="3403">
      <c r="AC3403">
        <f>IF($C3403="","",IF(COUNTIF('Códigos Santander (ref)'!$A$2:$A$79,$C3403)&gt;0,"SANTANDER",IF(COUNTIF('Códigos Itaú (ref)'!$A$2:$A$44,$C3403)&gt;0,"ITAU",IF(AND(TRIM(UPPER($I3403))="CONTRATUAL",ISNUMBER(SEARCH("INDIVIDUAL",SUBSTITUTE(UPPER($D3403)," ","")))),"PREMIUM FREE",""))))</f>
        <v/>
      </c>
    </row>
    <row r="3404">
      <c r="AC3404">
        <f>IF($C3404="","",IF(COUNTIF('Códigos Santander (ref)'!$A$2:$A$79,$C3404)&gt;0,"SANTANDER",IF(COUNTIF('Códigos Itaú (ref)'!$A$2:$A$44,$C3404)&gt;0,"ITAU",IF(AND(TRIM(UPPER($I3404))="CONTRATUAL",ISNUMBER(SEARCH("INDIVIDUAL",SUBSTITUTE(UPPER($D3404)," ","")))),"PREMIUM FREE",""))))</f>
        <v/>
      </c>
    </row>
    <row r="3405">
      <c r="AC3405">
        <f>IF($C3405="","",IF(COUNTIF('Códigos Santander (ref)'!$A$2:$A$79,$C3405)&gt;0,"SANTANDER",IF(COUNTIF('Códigos Itaú (ref)'!$A$2:$A$44,$C3405)&gt;0,"ITAU",IF(AND(TRIM(UPPER($I3405))="CONTRATUAL",ISNUMBER(SEARCH("INDIVIDUAL",SUBSTITUTE(UPPER($D3405)," ","")))),"PREMIUM FREE",""))))</f>
        <v/>
      </c>
    </row>
    <row r="3406">
      <c r="AC3406">
        <f>IF($C3406="","",IF(COUNTIF('Códigos Santander (ref)'!$A$2:$A$79,$C3406)&gt;0,"SANTANDER",IF(COUNTIF('Códigos Itaú (ref)'!$A$2:$A$44,$C3406)&gt;0,"ITAU",IF(AND(TRIM(UPPER($I3406))="CONTRATUAL",ISNUMBER(SEARCH("INDIVIDUAL",SUBSTITUTE(UPPER($D3406)," ","")))),"PREMIUM FREE",""))))</f>
        <v/>
      </c>
    </row>
    <row r="3407">
      <c r="AC3407">
        <f>IF($C3407="","",IF(COUNTIF('Códigos Santander (ref)'!$A$2:$A$79,$C3407)&gt;0,"SANTANDER",IF(COUNTIF('Códigos Itaú (ref)'!$A$2:$A$44,$C3407)&gt;0,"ITAU",IF(AND(TRIM(UPPER($I3407))="CONTRATUAL",ISNUMBER(SEARCH("INDIVIDUAL",SUBSTITUTE(UPPER($D3407)," ","")))),"PREMIUM FREE",""))))</f>
        <v/>
      </c>
    </row>
    <row r="3408">
      <c r="AC3408">
        <f>IF($C3408="","",IF(COUNTIF('Códigos Santander (ref)'!$A$2:$A$79,$C3408)&gt;0,"SANTANDER",IF(COUNTIF('Códigos Itaú (ref)'!$A$2:$A$44,$C3408)&gt;0,"ITAU",IF(AND(TRIM(UPPER($I3408))="CONTRATUAL",ISNUMBER(SEARCH("INDIVIDUAL",SUBSTITUTE(UPPER($D3408)," ","")))),"PREMIUM FREE",""))))</f>
        <v/>
      </c>
    </row>
    <row r="3409">
      <c r="AC3409">
        <f>IF($C3409="","",IF(COUNTIF('Códigos Santander (ref)'!$A$2:$A$79,$C3409)&gt;0,"SANTANDER",IF(COUNTIF('Códigos Itaú (ref)'!$A$2:$A$44,$C3409)&gt;0,"ITAU",IF(AND(TRIM(UPPER($I3409))="CONTRATUAL",ISNUMBER(SEARCH("INDIVIDUAL",SUBSTITUTE(UPPER($D3409)," ","")))),"PREMIUM FREE",""))))</f>
        <v/>
      </c>
    </row>
    <row r="3410">
      <c r="AC3410">
        <f>IF($C3410="","",IF(COUNTIF('Códigos Santander (ref)'!$A$2:$A$79,$C3410)&gt;0,"SANTANDER",IF(COUNTIF('Códigos Itaú (ref)'!$A$2:$A$44,$C3410)&gt;0,"ITAU",IF(AND(TRIM(UPPER($I3410))="CONTRATUAL",ISNUMBER(SEARCH("INDIVIDUAL",SUBSTITUTE(UPPER($D3410)," ","")))),"PREMIUM FREE",""))))</f>
        <v/>
      </c>
    </row>
    <row r="3411">
      <c r="AC3411">
        <f>IF($C3411="","",IF(COUNTIF('Códigos Santander (ref)'!$A$2:$A$79,$C3411)&gt;0,"SANTANDER",IF(COUNTIF('Códigos Itaú (ref)'!$A$2:$A$44,$C3411)&gt;0,"ITAU",IF(AND(TRIM(UPPER($I3411))="CONTRATUAL",ISNUMBER(SEARCH("INDIVIDUAL",SUBSTITUTE(UPPER($D3411)," ","")))),"PREMIUM FREE",""))))</f>
        <v/>
      </c>
    </row>
    <row r="3412">
      <c r="AC3412">
        <f>IF($C3412="","",IF(COUNTIF('Códigos Santander (ref)'!$A$2:$A$79,$C3412)&gt;0,"SANTANDER",IF(COUNTIF('Códigos Itaú (ref)'!$A$2:$A$44,$C3412)&gt;0,"ITAU",IF(AND(TRIM(UPPER($I3412))="CONTRATUAL",ISNUMBER(SEARCH("INDIVIDUAL",SUBSTITUTE(UPPER($D3412)," ","")))),"PREMIUM FREE",""))))</f>
        <v/>
      </c>
    </row>
    <row r="3413">
      <c r="AC3413">
        <f>IF($C3413="","",IF(COUNTIF('Códigos Santander (ref)'!$A$2:$A$79,$C3413)&gt;0,"SANTANDER",IF(COUNTIF('Códigos Itaú (ref)'!$A$2:$A$44,$C3413)&gt;0,"ITAU",IF(AND(TRIM(UPPER($I3413))="CONTRATUAL",ISNUMBER(SEARCH("INDIVIDUAL",SUBSTITUTE(UPPER($D3413)," ","")))),"PREMIUM FREE",""))))</f>
        <v/>
      </c>
    </row>
    <row r="3414">
      <c r="AC3414">
        <f>IF($C3414="","",IF(COUNTIF('Códigos Santander (ref)'!$A$2:$A$79,$C3414)&gt;0,"SANTANDER",IF(COUNTIF('Códigos Itaú (ref)'!$A$2:$A$44,$C3414)&gt;0,"ITAU",IF(AND(TRIM(UPPER($I3414))="CONTRATUAL",ISNUMBER(SEARCH("INDIVIDUAL",SUBSTITUTE(UPPER($D3414)," ","")))),"PREMIUM FREE",""))))</f>
        <v/>
      </c>
    </row>
    <row r="3415">
      <c r="AC3415">
        <f>IF($C3415="","",IF(COUNTIF('Códigos Santander (ref)'!$A$2:$A$79,$C3415)&gt;0,"SANTANDER",IF(COUNTIF('Códigos Itaú (ref)'!$A$2:$A$44,$C3415)&gt;0,"ITAU",IF(AND(TRIM(UPPER($I3415))="CONTRATUAL",ISNUMBER(SEARCH("INDIVIDUAL",SUBSTITUTE(UPPER($D3415)," ","")))),"PREMIUM FREE",""))))</f>
        <v/>
      </c>
    </row>
    <row r="3416">
      <c r="AC3416">
        <f>IF($C3416="","",IF(COUNTIF('Códigos Santander (ref)'!$A$2:$A$79,$C3416)&gt;0,"SANTANDER",IF(COUNTIF('Códigos Itaú (ref)'!$A$2:$A$44,$C3416)&gt;0,"ITAU",IF(AND(TRIM(UPPER($I3416))="CONTRATUAL",ISNUMBER(SEARCH("INDIVIDUAL",SUBSTITUTE(UPPER($D3416)," ","")))),"PREMIUM FREE",""))))</f>
        <v/>
      </c>
    </row>
    <row r="3417">
      <c r="AC3417">
        <f>IF($C3417="","",IF(COUNTIF('Códigos Santander (ref)'!$A$2:$A$79,$C3417)&gt;0,"SANTANDER",IF(COUNTIF('Códigos Itaú (ref)'!$A$2:$A$44,$C3417)&gt;0,"ITAU",IF(AND(TRIM(UPPER($I3417))="CONTRATUAL",ISNUMBER(SEARCH("INDIVIDUAL",SUBSTITUTE(UPPER($D3417)," ","")))),"PREMIUM FREE",""))))</f>
        <v/>
      </c>
    </row>
    <row r="3418">
      <c r="AC3418">
        <f>IF($C3418="","",IF(COUNTIF('Códigos Santander (ref)'!$A$2:$A$79,$C3418)&gt;0,"SANTANDER",IF(COUNTIF('Códigos Itaú (ref)'!$A$2:$A$44,$C3418)&gt;0,"ITAU",IF(AND(TRIM(UPPER($I3418))="CONTRATUAL",ISNUMBER(SEARCH("INDIVIDUAL",SUBSTITUTE(UPPER($D3418)," ","")))),"PREMIUM FREE",""))))</f>
        <v/>
      </c>
    </row>
    <row r="3419">
      <c r="AC3419">
        <f>IF($C3419="","",IF(COUNTIF('Códigos Santander (ref)'!$A$2:$A$79,$C3419)&gt;0,"SANTANDER",IF(COUNTIF('Códigos Itaú (ref)'!$A$2:$A$44,$C3419)&gt;0,"ITAU",IF(AND(TRIM(UPPER($I3419))="CONTRATUAL",ISNUMBER(SEARCH("INDIVIDUAL",SUBSTITUTE(UPPER($D3419)," ","")))),"PREMIUM FREE",""))))</f>
        <v/>
      </c>
    </row>
    <row r="3420">
      <c r="AC3420">
        <f>IF($C3420="","",IF(COUNTIF('Códigos Santander (ref)'!$A$2:$A$79,$C3420)&gt;0,"SANTANDER",IF(COUNTIF('Códigos Itaú (ref)'!$A$2:$A$44,$C3420)&gt;0,"ITAU",IF(AND(TRIM(UPPER($I3420))="CONTRATUAL",ISNUMBER(SEARCH("INDIVIDUAL",SUBSTITUTE(UPPER($D3420)," ","")))),"PREMIUM FREE",""))))</f>
        <v/>
      </c>
    </row>
    <row r="3421">
      <c r="AC3421">
        <f>IF($C3421="","",IF(COUNTIF('Códigos Santander (ref)'!$A$2:$A$79,$C3421)&gt;0,"SANTANDER",IF(COUNTIF('Códigos Itaú (ref)'!$A$2:$A$44,$C3421)&gt;0,"ITAU",IF(AND(TRIM(UPPER($I3421))="CONTRATUAL",ISNUMBER(SEARCH("INDIVIDUAL",SUBSTITUTE(UPPER($D3421)," ","")))),"PREMIUM FREE",""))))</f>
        <v/>
      </c>
    </row>
    <row r="3422">
      <c r="AC3422">
        <f>IF($C3422="","",IF(COUNTIF('Códigos Santander (ref)'!$A$2:$A$79,$C3422)&gt;0,"SANTANDER",IF(COUNTIF('Códigos Itaú (ref)'!$A$2:$A$44,$C3422)&gt;0,"ITAU",IF(AND(TRIM(UPPER($I3422))="CONTRATUAL",ISNUMBER(SEARCH("INDIVIDUAL",SUBSTITUTE(UPPER($D3422)," ","")))),"PREMIUM FREE",""))))</f>
        <v/>
      </c>
    </row>
    <row r="3423">
      <c r="AC3423">
        <f>IF($C3423="","",IF(COUNTIF('Códigos Santander (ref)'!$A$2:$A$79,$C3423)&gt;0,"SANTANDER",IF(COUNTIF('Códigos Itaú (ref)'!$A$2:$A$44,$C3423)&gt;0,"ITAU",IF(AND(TRIM(UPPER($I3423))="CONTRATUAL",ISNUMBER(SEARCH("INDIVIDUAL",SUBSTITUTE(UPPER($D3423)," ","")))),"PREMIUM FREE",""))))</f>
        <v/>
      </c>
    </row>
    <row r="3424">
      <c r="AC3424">
        <f>IF($C3424="","",IF(COUNTIF('Códigos Santander (ref)'!$A$2:$A$79,$C3424)&gt;0,"SANTANDER",IF(COUNTIF('Códigos Itaú (ref)'!$A$2:$A$44,$C3424)&gt;0,"ITAU",IF(AND(TRIM(UPPER($I3424))="CONTRATUAL",ISNUMBER(SEARCH("INDIVIDUAL",SUBSTITUTE(UPPER($D3424)," ","")))),"PREMIUM FREE",""))))</f>
        <v/>
      </c>
    </row>
    <row r="3425">
      <c r="AC3425">
        <f>IF($C3425="","",IF(COUNTIF('Códigos Santander (ref)'!$A$2:$A$79,$C3425)&gt;0,"SANTANDER",IF(COUNTIF('Códigos Itaú (ref)'!$A$2:$A$44,$C3425)&gt;0,"ITAU",IF(AND(TRIM(UPPER($I3425))="CONTRATUAL",ISNUMBER(SEARCH("INDIVIDUAL",SUBSTITUTE(UPPER($D3425)," ","")))),"PREMIUM FREE",""))))</f>
        <v/>
      </c>
    </row>
    <row r="3426">
      <c r="AC3426">
        <f>IF($C3426="","",IF(COUNTIF('Códigos Santander (ref)'!$A$2:$A$79,$C3426)&gt;0,"SANTANDER",IF(COUNTIF('Códigos Itaú (ref)'!$A$2:$A$44,$C3426)&gt;0,"ITAU",IF(AND(TRIM(UPPER($I3426))="CONTRATUAL",ISNUMBER(SEARCH("INDIVIDUAL",SUBSTITUTE(UPPER($D3426)," ","")))),"PREMIUM FREE",""))))</f>
        <v/>
      </c>
    </row>
    <row r="3427">
      <c r="AC3427">
        <f>IF($C3427="","",IF(COUNTIF('Códigos Santander (ref)'!$A$2:$A$79,$C3427)&gt;0,"SANTANDER",IF(COUNTIF('Códigos Itaú (ref)'!$A$2:$A$44,$C3427)&gt;0,"ITAU",IF(AND(TRIM(UPPER($I3427))="CONTRATUAL",ISNUMBER(SEARCH("INDIVIDUAL",SUBSTITUTE(UPPER($D3427)," ","")))),"PREMIUM FREE",""))))</f>
        <v/>
      </c>
    </row>
    <row r="3428">
      <c r="AC3428">
        <f>IF($C3428="","",IF(COUNTIF('Códigos Santander (ref)'!$A$2:$A$79,$C3428)&gt;0,"SANTANDER",IF(COUNTIF('Códigos Itaú (ref)'!$A$2:$A$44,$C3428)&gt;0,"ITAU",IF(AND(TRIM(UPPER($I3428))="CONTRATUAL",ISNUMBER(SEARCH("INDIVIDUAL",SUBSTITUTE(UPPER($D3428)," ","")))),"PREMIUM FREE",""))))</f>
        <v/>
      </c>
    </row>
    <row r="3429">
      <c r="AC3429">
        <f>IF($C3429="","",IF(COUNTIF('Códigos Santander (ref)'!$A$2:$A$79,$C3429)&gt;0,"SANTANDER",IF(COUNTIF('Códigos Itaú (ref)'!$A$2:$A$44,$C3429)&gt;0,"ITAU",IF(AND(TRIM(UPPER($I3429))="CONTRATUAL",ISNUMBER(SEARCH("INDIVIDUAL",SUBSTITUTE(UPPER($D3429)," ","")))),"PREMIUM FREE",""))))</f>
        <v/>
      </c>
    </row>
    <row r="3430">
      <c r="AC3430">
        <f>IF($C3430="","",IF(COUNTIF('Códigos Santander (ref)'!$A$2:$A$79,$C3430)&gt;0,"SANTANDER",IF(COUNTIF('Códigos Itaú (ref)'!$A$2:$A$44,$C3430)&gt;0,"ITAU",IF(AND(TRIM(UPPER($I3430))="CONTRATUAL",ISNUMBER(SEARCH("INDIVIDUAL",SUBSTITUTE(UPPER($D3430)," ","")))),"PREMIUM FREE",""))))</f>
        <v/>
      </c>
    </row>
    <row r="3431">
      <c r="AC3431">
        <f>IF($C3431="","",IF(COUNTIF('Códigos Santander (ref)'!$A$2:$A$79,$C3431)&gt;0,"SANTANDER",IF(COUNTIF('Códigos Itaú (ref)'!$A$2:$A$44,$C3431)&gt;0,"ITAU",IF(AND(TRIM(UPPER($I3431))="CONTRATUAL",ISNUMBER(SEARCH("INDIVIDUAL",SUBSTITUTE(UPPER($D3431)," ","")))),"PREMIUM FREE",""))))</f>
        <v/>
      </c>
    </row>
    <row r="3432">
      <c r="AC3432">
        <f>IF($C3432="","",IF(COUNTIF('Códigos Santander (ref)'!$A$2:$A$79,$C3432)&gt;0,"SANTANDER",IF(COUNTIF('Códigos Itaú (ref)'!$A$2:$A$44,$C3432)&gt;0,"ITAU",IF(AND(TRIM(UPPER($I3432))="CONTRATUAL",ISNUMBER(SEARCH("INDIVIDUAL",SUBSTITUTE(UPPER($D3432)," ","")))),"PREMIUM FREE",""))))</f>
        <v/>
      </c>
    </row>
    <row r="3433">
      <c r="AC3433">
        <f>IF($C3433="","",IF(COUNTIF('Códigos Santander (ref)'!$A$2:$A$79,$C3433)&gt;0,"SANTANDER",IF(COUNTIF('Códigos Itaú (ref)'!$A$2:$A$44,$C3433)&gt;0,"ITAU",IF(AND(TRIM(UPPER($I3433))="CONTRATUAL",ISNUMBER(SEARCH("INDIVIDUAL",SUBSTITUTE(UPPER($D3433)," ","")))),"PREMIUM FREE",""))))</f>
        <v/>
      </c>
    </row>
    <row r="3434">
      <c r="AC3434">
        <f>IF($C3434="","",IF(COUNTIF('Códigos Santander (ref)'!$A$2:$A$79,$C3434)&gt;0,"SANTANDER",IF(COUNTIF('Códigos Itaú (ref)'!$A$2:$A$44,$C3434)&gt;0,"ITAU",IF(AND(TRIM(UPPER($I3434))="CONTRATUAL",ISNUMBER(SEARCH("INDIVIDUAL",SUBSTITUTE(UPPER($D3434)," ","")))),"PREMIUM FREE",""))))</f>
        <v/>
      </c>
    </row>
    <row r="3435">
      <c r="AC3435">
        <f>IF($C3435="","",IF(COUNTIF('Códigos Santander (ref)'!$A$2:$A$79,$C3435)&gt;0,"SANTANDER",IF(COUNTIF('Códigos Itaú (ref)'!$A$2:$A$44,$C3435)&gt;0,"ITAU",IF(AND(TRIM(UPPER($I3435))="CONTRATUAL",ISNUMBER(SEARCH("INDIVIDUAL",SUBSTITUTE(UPPER($D3435)," ","")))),"PREMIUM FREE",""))))</f>
        <v/>
      </c>
    </row>
    <row r="3436">
      <c r="AC3436">
        <f>IF($C3436="","",IF(COUNTIF('Códigos Santander (ref)'!$A$2:$A$79,$C3436)&gt;0,"SANTANDER",IF(COUNTIF('Códigos Itaú (ref)'!$A$2:$A$44,$C3436)&gt;0,"ITAU",IF(AND(TRIM(UPPER($I3436))="CONTRATUAL",ISNUMBER(SEARCH("INDIVIDUAL",SUBSTITUTE(UPPER($D3436)," ","")))),"PREMIUM FREE",""))))</f>
        <v/>
      </c>
    </row>
    <row r="3437">
      <c r="AC3437">
        <f>IF($C3437="","",IF(COUNTIF('Códigos Santander (ref)'!$A$2:$A$79,$C3437)&gt;0,"SANTANDER",IF(COUNTIF('Códigos Itaú (ref)'!$A$2:$A$44,$C3437)&gt;0,"ITAU",IF(AND(TRIM(UPPER($I3437))="CONTRATUAL",ISNUMBER(SEARCH("INDIVIDUAL",SUBSTITUTE(UPPER($D3437)," ","")))),"PREMIUM FREE",""))))</f>
        <v/>
      </c>
    </row>
    <row r="3438">
      <c r="AC3438">
        <f>IF($C3438="","",IF(COUNTIF('Códigos Santander (ref)'!$A$2:$A$79,$C3438)&gt;0,"SANTANDER",IF(COUNTIF('Códigos Itaú (ref)'!$A$2:$A$44,$C3438)&gt;0,"ITAU",IF(AND(TRIM(UPPER($I3438))="CONTRATUAL",ISNUMBER(SEARCH("INDIVIDUAL",SUBSTITUTE(UPPER($D3438)," ","")))),"PREMIUM FREE",""))))</f>
        <v/>
      </c>
    </row>
    <row r="3439">
      <c r="AC3439">
        <f>IF($C3439="","",IF(COUNTIF('Códigos Santander (ref)'!$A$2:$A$79,$C3439)&gt;0,"SANTANDER",IF(COUNTIF('Códigos Itaú (ref)'!$A$2:$A$44,$C3439)&gt;0,"ITAU",IF(AND(TRIM(UPPER($I3439))="CONTRATUAL",ISNUMBER(SEARCH("INDIVIDUAL",SUBSTITUTE(UPPER($D3439)," ","")))),"PREMIUM FREE",""))))</f>
        <v/>
      </c>
    </row>
    <row r="3440">
      <c r="AC3440">
        <f>IF($C3440="","",IF(COUNTIF('Códigos Santander (ref)'!$A$2:$A$79,$C3440)&gt;0,"SANTANDER",IF(COUNTIF('Códigos Itaú (ref)'!$A$2:$A$44,$C3440)&gt;0,"ITAU",IF(AND(TRIM(UPPER($I3440))="CONTRATUAL",ISNUMBER(SEARCH("INDIVIDUAL",SUBSTITUTE(UPPER($D3440)," ","")))),"PREMIUM FREE",""))))</f>
        <v/>
      </c>
    </row>
    <row r="3441">
      <c r="AC3441">
        <f>IF($C3441="","",IF(COUNTIF('Códigos Santander (ref)'!$A$2:$A$79,$C3441)&gt;0,"SANTANDER",IF(COUNTIF('Códigos Itaú (ref)'!$A$2:$A$44,$C3441)&gt;0,"ITAU",IF(AND(TRIM(UPPER($I3441))="CONTRATUAL",ISNUMBER(SEARCH("INDIVIDUAL",SUBSTITUTE(UPPER($D3441)," ","")))),"PREMIUM FREE",""))))</f>
        <v/>
      </c>
    </row>
    <row r="3442">
      <c r="AC3442">
        <f>IF($C3442="","",IF(COUNTIF('Códigos Santander (ref)'!$A$2:$A$79,$C3442)&gt;0,"SANTANDER",IF(COUNTIF('Códigos Itaú (ref)'!$A$2:$A$44,$C3442)&gt;0,"ITAU",IF(AND(TRIM(UPPER($I3442))="CONTRATUAL",ISNUMBER(SEARCH("INDIVIDUAL",SUBSTITUTE(UPPER($D3442)," ","")))),"PREMIUM FREE",""))))</f>
        <v/>
      </c>
    </row>
    <row r="3443">
      <c r="AC3443">
        <f>IF($C3443="","",IF(COUNTIF('Códigos Santander (ref)'!$A$2:$A$79,$C3443)&gt;0,"SANTANDER",IF(COUNTIF('Códigos Itaú (ref)'!$A$2:$A$44,$C3443)&gt;0,"ITAU",IF(AND(TRIM(UPPER($I3443))="CONTRATUAL",ISNUMBER(SEARCH("INDIVIDUAL",SUBSTITUTE(UPPER($D3443)," ","")))),"PREMIUM FREE",""))))</f>
        <v/>
      </c>
    </row>
    <row r="3444">
      <c r="AC3444">
        <f>IF($C3444="","",IF(COUNTIF('Códigos Santander (ref)'!$A$2:$A$79,$C3444)&gt;0,"SANTANDER",IF(COUNTIF('Códigos Itaú (ref)'!$A$2:$A$44,$C3444)&gt;0,"ITAU",IF(AND(TRIM(UPPER($I3444))="CONTRATUAL",ISNUMBER(SEARCH("INDIVIDUAL",SUBSTITUTE(UPPER($D3444)," ","")))),"PREMIUM FREE",""))))</f>
        <v/>
      </c>
    </row>
    <row r="3445">
      <c r="AC3445">
        <f>IF($C3445="","",IF(COUNTIF('Códigos Santander (ref)'!$A$2:$A$79,$C3445)&gt;0,"SANTANDER",IF(COUNTIF('Códigos Itaú (ref)'!$A$2:$A$44,$C3445)&gt;0,"ITAU",IF(AND(TRIM(UPPER($I3445))="CONTRATUAL",ISNUMBER(SEARCH("INDIVIDUAL",SUBSTITUTE(UPPER($D3445)," ","")))),"PREMIUM FREE",""))))</f>
        <v/>
      </c>
    </row>
    <row r="3446">
      <c r="AC3446">
        <f>IF($C3446="","",IF(COUNTIF('Códigos Santander (ref)'!$A$2:$A$79,$C3446)&gt;0,"SANTANDER",IF(COUNTIF('Códigos Itaú (ref)'!$A$2:$A$44,$C3446)&gt;0,"ITAU",IF(AND(TRIM(UPPER($I3446))="CONTRATUAL",ISNUMBER(SEARCH("INDIVIDUAL",SUBSTITUTE(UPPER($D3446)," ","")))),"PREMIUM FREE",""))))</f>
        <v/>
      </c>
    </row>
    <row r="3447">
      <c r="AC3447">
        <f>IF($C3447="","",IF(COUNTIF('Códigos Santander (ref)'!$A$2:$A$79,$C3447)&gt;0,"SANTANDER",IF(COUNTIF('Códigos Itaú (ref)'!$A$2:$A$44,$C3447)&gt;0,"ITAU",IF(AND(TRIM(UPPER($I3447))="CONTRATUAL",ISNUMBER(SEARCH("INDIVIDUAL",SUBSTITUTE(UPPER($D3447)," ","")))),"PREMIUM FREE",""))))</f>
        <v/>
      </c>
    </row>
    <row r="3448">
      <c r="AC3448">
        <f>IF($C3448="","",IF(COUNTIF('Códigos Santander (ref)'!$A$2:$A$79,$C3448)&gt;0,"SANTANDER",IF(COUNTIF('Códigos Itaú (ref)'!$A$2:$A$44,$C3448)&gt;0,"ITAU",IF(AND(TRIM(UPPER($I3448))="CONTRATUAL",ISNUMBER(SEARCH("INDIVIDUAL",SUBSTITUTE(UPPER($D3448)," ","")))),"PREMIUM FREE",""))))</f>
        <v/>
      </c>
    </row>
    <row r="3449">
      <c r="AC3449">
        <f>IF($C3449="","",IF(COUNTIF('Códigos Santander (ref)'!$A$2:$A$79,$C3449)&gt;0,"SANTANDER",IF(COUNTIF('Códigos Itaú (ref)'!$A$2:$A$44,$C3449)&gt;0,"ITAU",IF(AND(TRIM(UPPER($I3449))="CONTRATUAL",ISNUMBER(SEARCH("INDIVIDUAL",SUBSTITUTE(UPPER($D3449)," ","")))),"PREMIUM FREE",""))))</f>
        <v/>
      </c>
    </row>
    <row r="3450">
      <c r="AC3450">
        <f>IF($C3450="","",IF(COUNTIF('Códigos Santander (ref)'!$A$2:$A$79,$C3450)&gt;0,"SANTANDER",IF(COUNTIF('Códigos Itaú (ref)'!$A$2:$A$44,$C3450)&gt;0,"ITAU",IF(AND(TRIM(UPPER($I3450))="CONTRATUAL",ISNUMBER(SEARCH("INDIVIDUAL",SUBSTITUTE(UPPER($D3450)," ","")))),"PREMIUM FREE",""))))</f>
        <v/>
      </c>
    </row>
    <row r="3451">
      <c r="AC3451">
        <f>IF($C3451="","",IF(COUNTIF('Códigos Santander (ref)'!$A$2:$A$79,$C3451)&gt;0,"SANTANDER",IF(COUNTIF('Códigos Itaú (ref)'!$A$2:$A$44,$C3451)&gt;0,"ITAU",IF(AND(TRIM(UPPER($I3451))="CONTRATUAL",ISNUMBER(SEARCH("INDIVIDUAL",SUBSTITUTE(UPPER($D3451)," ","")))),"PREMIUM FREE",""))))</f>
        <v/>
      </c>
    </row>
    <row r="3452">
      <c r="AC3452">
        <f>IF($C3452="","",IF(COUNTIF('Códigos Santander (ref)'!$A$2:$A$79,$C3452)&gt;0,"SANTANDER",IF(COUNTIF('Códigos Itaú (ref)'!$A$2:$A$44,$C3452)&gt;0,"ITAU",IF(AND(TRIM(UPPER($I3452))="CONTRATUAL",ISNUMBER(SEARCH("INDIVIDUAL",SUBSTITUTE(UPPER($D3452)," ","")))),"PREMIUM FREE",""))))</f>
        <v/>
      </c>
    </row>
    <row r="3453">
      <c r="AC3453">
        <f>IF($C3453="","",IF(COUNTIF('Códigos Santander (ref)'!$A$2:$A$79,$C3453)&gt;0,"SANTANDER",IF(COUNTIF('Códigos Itaú (ref)'!$A$2:$A$44,$C3453)&gt;0,"ITAU",IF(AND(TRIM(UPPER($I3453))="CONTRATUAL",ISNUMBER(SEARCH("INDIVIDUAL",SUBSTITUTE(UPPER($D3453)," ","")))),"PREMIUM FREE",""))))</f>
        <v/>
      </c>
    </row>
    <row r="3454">
      <c r="AC3454">
        <f>IF($C3454="","",IF(COUNTIF('Códigos Santander (ref)'!$A$2:$A$79,$C3454)&gt;0,"SANTANDER",IF(COUNTIF('Códigos Itaú (ref)'!$A$2:$A$44,$C3454)&gt;0,"ITAU",IF(AND(TRIM(UPPER($I3454))="CONTRATUAL",ISNUMBER(SEARCH("INDIVIDUAL",SUBSTITUTE(UPPER($D3454)," ","")))),"PREMIUM FREE",""))))</f>
        <v/>
      </c>
    </row>
    <row r="3455">
      <c r="AC3455">
        <f>IF($C3455="","",IF(COUNTIF('Códigos Santander (ref)'!$A$2:$A$79,$C3455)&gt;0,"SANTANDER",IF(COUNTIF('Códigos Itaú (ref)'!$A$2:$A$44,$C3455)&gt;0,"ITAU",IF(AND(TRIM(UPPER($I3455))="CONTRATUAL",ISNUMBER(SEARCH("INDIVIDUAL",SUBSTITUTE(UPPER($D3455)," ","")))),"PREMIUM FREE",""))))</f>
        <v/>
      </c>
    </row>
    <row r="3456">
      <c r="AC3456">
        <f>IF($C3456="","",IF(COUNTIF('Códigos Santander (ref)'!$A$2:$A$79,$C3456)&gt;0,"SANTANDER",IF(COUNTIF('Códigos Itaú (ref)'!$A$2:$A$44,$C3456)&gt;0,"ITAU",IF(AND(TRIM(UPPER($I3456))="CONTRATUAL",ISNUMBER(SEARCH("INDIVIDUAL",SUBSTITUTE(UPPER($D3456)," ","")))),"PREMIUM FREE",""))))</f>
        <v/>
      </c>
    </row>
    <row r="3457">
      <c r="AC3457">
        <f>IF($C3457="","",IF(COUNTIF('Códigos Santander (ref)'!$A$2:$A$79,$C3457)&gt;0,"SANTANDER",IF(COUNTIF('Códigos Itaú (ref)'!$A$2:$A$44,$C3457)&gt;0,"ITAU",IF(AND(TRIM(UPPER($I3457))="CONTRATUAL",ISNUMBER(SEARCH("INDIVIDUAL",SUBSTITUTE(UPPER($D3457)," ","")))),"PREMIUM FREE",""))))</f>
        <v/>
      </c>
    </row>
    <row r="3458">
      <c r="AC3458">
        <f>IF($C3458="","",IF(COUNTIF('Códigos Santander (ref)'!$A$2:$A$79,$C3458)&gt;0,"SANTANDER",IF(COUNTIF('Códigos Itaú (ref)'!$A$2:$A$44,$C3458)&gt;0,"ITAU",IF(AND(TRIM(UPPER($I3458))="CONTRATUAL",ISNUMBER(SEARCH("INDIVIDUAL",SUBSTITUTE(UPPER($D3458)," ","")))),"PREMIUM FREE",""))))</f>
        <v/>
      </c>
    </row>
    <row r="3459">
      <c r="AC3459">
        <f>IF($C3459="","",IF(COUNTIF('Códigos Santander (ref)'!$A$2:$A$79,$C3459)&gt;0,"SANTANDER",IF(COUNTIF('Códigos Itaú (ref)'!$A$2:$A$44,$C3459)&gt;0,"ITAU",IF(AND(TRIM(UPPER($I3459))="CONTRATUAL",ISNUMBER(SEARCH("INDIVIDUAL",SUBSTITUTE(UPPER($D3459)," ","")))),"PREMIUM FREE",""))))</f>
        <v/>
      </c>
    </row>
    <row r="3460">
      <c r="AC3460">
        <f>IF($C3460="","",IF(COUNTIF('Códigos Santander (ref)'!$A$2:$A$79,$C3460)&gt;0,"SANTANDER",IF(COUNTIF('Códigos Itaú (ref)'!$A$2:$A$44,$C3460)&gt;0,"ITAU",IF(AND(TRIM(UPPER($I3460))="CONTRATUAL",ISNUMBER(SEARCH("INDIVIDUAL",SUBSTITUTE(UPPER($D3460)," ","")))),"PREMIUM FREE",""))))</f>
        <v/>
      </c>
    </row>
    <row r="3461">
      <c r="AC3461">
        <f>IF($C3461="","",IF(COUNTIF('Códigos Santander (ref)'!$A$2:$A$79,$C3461)&gt;0,"SANTANDER",IF(COUNTIF('Códigos Itaú (ref)'!$A$2:$A$44,$C3461)&gt;0,"ITAU",IF(AND(TRIM(UPPER($I3461))="CONTRATUAL",ISNUMBER(SEARCH("INDIVIDUAL",SUBSTITUTE(UPPER($D3461)," ","")))),"PREMIUM FREE",""))))</f>
        <v/>
      </c>
    </row>
    <row r="3462">
      <c r="AC3462">
        <f>IF($C3462="","",IF(COUNTIF('Códigos Santander (ref)'!$A$2:$A$79,$C3462)&gt;0,"SANTANDER",IF(COUNTIF('Códigos Itaú (ref)'!$A$2:$A$44,$C3462)&gt;0,"ITAU",IF(AND(TRIM(UPPER($I3462))="CONTRATUAL",ISNUMBER(SEARCH("INDIVIDUAL",SUBSTITUTE(UPPER($D3462)," ","")))),"PREMIUM FREE",""))))</f>
        <v/>
      </c>
    </row>
    <row r="3463">
      <c r="AC3463">
        <f>IF($C3463="","",IF(COUNTIF('Códigos Santander (ref)'!$A$2:$A$79,$C3463)&gt;0,"SANTANDER",IF(COUNTIF('Códigos Itaú (ref)'!$A$2:$A$44,$C3463)&gt;0,"ITAU",IF(AND(TRIM(UPPER($I3463))="CONTRATUAL",ISNUMBER(SEARCH("INDIVIDUAL",SUBSTITUTE(UPPER($D3463)," ","")))),"PREMIUM FREE",""))))</f>
        <v/>
      </c>
    </row>
    <row r="3464">
      <c r="AC3464">
        <f>IF($C3464="","",IF(COUNTIF('Códigos Santander (ref)'!$A$2:$A$79,$C3464)&gt;0,"SANTANDER",IF(COUNTIF('Códigos Itaú (ref)'!$A$2:$A$44,$C3464)&gt;0,"ITAU",IF(AND(TRIM(UPPER($I3464))="CONTRATUAL",ISNUMBER(SEARCH("INDIVIDUAL",SUBSTITUTE(UPPER($D3464)," ","")))),"PREMIUM FREE",""))))</f>
        <v/>
      </c>
    </row>
    <row r="3465">
      <c r="AC3465">
        <f>IF($C3465="","",IF(COUNTIF('Códigos Santander (ref)'!$A$2:$A$79,$C3465)&gt;0,"SANTANDER",IF(COUNTIF('Códigos Itaú (ref)'!$A$2:$A$44,$C3465)&gt;0,"ITAU",IF(AND(TRIM(UPPER($I3465))="CONTRATUAL",ISNUMBER(SEARCH("INDIVIDUAL",SUBSTITUTE(UPPER($D3465)," ","")))),"PREMIUM FREE",""))))</f>
        <v/>
      </c>
    </row>
    <row r="3466">
      <c r="AC3466">
        <f>IF($C3466="","",IF(COUNTIF('Códigos Santander (ref)'!$A$2:$A$79,$C3466)&gt;0,"SANTANDER",IF(COUNTIF('Códigos Itaú (ref)'!$A$2:$A$44,$C3466)&gt;0,"ITAU",IF(AND(TRIM(UPPER($I3466))="CONTRATUAL",ISNUMBER(SEARCH("INDIVIDUAL",SUBSTITUTE(UPPER($D3466)," ","")))),"PREMIUM FREE",""))))</f>
        <v/>
      </c>
    </row>
    <row r="3467">
      <c r="AC3467">
        <f>IF($C3467="","",IF(COUNTIF('Códigos Santander (ref)'!$A$2:$A$79,$C3467)&gt;0,"SANTANDER",IF(COUNTIF('Códigos Itaú (ref)'!$A$2:$A$44,$C3467)&gt;0,"ITAU",IF(AND(TRIM(UPPER($I3467))="CONTRATUAL",ISNUMBER(SEARCH("INDIVIDUAL",SUBSTITUTE(UPPER($D3467)," ","")))),"PREMIUM FREE",""))))</f>
        <v/>
      </c>
    </row>
    <row r="3468">
      <c r="AC3468">
        <f>IF($C3468="","",IF(COUNTIF('Códigos Santander (ref)'!$A$2:$A$79,$C3468)&gt;0,"SANTANDER",IF(COUNTIF('Códigos Itaú (ref)'!$A$2:$A$44,$C3468)&gt;0,"ITAU",IF(AND(TRIM(UPPER($I3468))="CONTRATUAL",ISNUMBER(SEARCH("INDIVIDUAL",SUBSTITUTE(UPPER($D3468)," ","")))),"PREMIUM FREE",""))))</f>
        <v/>
      </c>
    </row>
    <row r="3469">
      <c r="AC3469">
        <f>IF($C3469="","",IF(COUNTIF('Códigos Santander (ref)'!$A$2:$A$79,$C3469)&gt;0,"SANTANDER",IF(COUNTIF('Códigos Itaú (ref)'!$A$2:$A$44,$C3469)&gt;0,"ITAU",IF(AND(TRIM(UPPER($I3469))="CONTRATUAL",ISNUMBER(SEARCH("INDIVIDUAL",SUBSTITUTE(UPPER($D3469)," ","")))),"PREMIUM FREE",""))))</f>
        <v/>
      </c>
    </row>
    <row r="3470">
      <c r="AC3470">
        <f>IF($C3470="","",IF(COUNTIF('Códigos Santander (ref)'!$A$2:$A$79,$C3470)&gt;0,"SANTANDER",IF(COUNTIF('Códigos Itaú (ref)'!$A$2:$A$44,$C3470)&gt;0,"ITAU",IF(AND(TRIM(UPPER($I3470))="CONTRATUAL",ISNUMBER(SEARCH("INDIVIDUAL",SUBSTITUTE(UPPER($D3470)," ","")))),"PREMIUM FREE",""))))</f>
        <v/>
      </c>
    </row>
    <row r="3471">
      <c r="AC3471">
        <f>IF($C3471="","",IF(COUNTIF('Códigos Santander (ref)'!$A$2:$A$79,$C3471)&gt;0,"SANTANDER",IF(COUNTIF('Códigos Itaú (ref)'!$A$2:$A$44,$C3471)&gt;0,"ITAU",IF(AND(TRIM(UPPER($I3471))="CONTRATUAL",ISNUMBER(SEARCH("INDIVIDUAL",SUBSTITUTE(UPPER($D3471)," ","")))),"PREMIUM FREE",""))))</f>
        <v/>
      </c>
    </row>
    <row r="3472">
      <c r="AC3472">
        <f>IF($C3472="","",IF(COUNTIF('Códigos Santander (ref)'!$A$2:$A$79,$C3472)&gt;0,"SANTANDER",IF(COUNTIF('Códigos Itaú (ref)'!$A$2:$A$44,$C3472)&gt;0,"ITAU",IF(AND(TRIM(UPPER($I3472))="CONTRATUAL",ISNUMBER(SEARCH("INDIVIDUAL",SUBSTITUTE(UPPER($D3472)," ","")))),"PREMIUM FREE",""))))</f>
        <v/>
      </c>
    </row>
    <row r="3473">
      <c r="AC3473">
        <f>IF($C3473="","",IF(COUNTIF('Códigos Santander (ref)'!$A$2:$A$79,$C3473)&gt;0,"SANTANDER",IF(COUNTIF('Códigos Itaú (ref)'!$A$2:$A$44,$C3473)&gt;0,"ITAU",IF(AND(TRIM(UPPER($I3473))="CONTRATUAL",ISNUMBER(SEARCH("INDIVIDUAL",SUBSTITUTE(UPPER($D3473)," ","")))),"PREMIUM FREE",""))))</f>
        <v/>
      </c>
    </row>
    <row r="3474">
      <c r="AC3474">
        <f>IF($C3474="","",IF(COUNTIF('Códigos Santander (ref)'!$A$2:$A$79,$C3474)&gt;0,"SANTANDER",IF(COUNTIF('Códigos Itaú (ref)'!$A$2:$A$44,$C3474)&gt;0,"ITAU",IF(AND(TRIM(UPPER($I3474))="CONTRATUAL",ISNUMBER(SEARCH("INDIVIDUAL",SUBSTITUTE(UPPER($D3474)," ","")))),"PREMIUM FREE",""))))</f>
        <v/>
      </c>
    </row>
    <row r="3475">
      <c r="AC3475">
        <f>IF($C3475="","",IF(COUNTIF('Códigos Santander (ref)'!$A$2:$A$79,$C3475)&gt;0,"SANTANDER",IF(COUNTIF('Códigos Itaú (ref)'!$A$2:$A$44,$C3475)&gt;0,"ITAU",IF(AND(TRIM(UPPER($I3475))="CONTRATUAL",ISNUMBER(SEARCH("INDIVIDUAL",SUBSTITUTE(UPPER($D3475)," ","")))),"PREMIUM FREE",""))))</f>
        <v/>
      </c>
    </row>
    <row r="3476">
      <c r="AC3476">
        <f>IF($C3476="","",IF(COUNTIF('Códigos Santander (ref)'!$A$2:$A$79,$C3476)&gt;0,"SANTANDER",IF(COUNTIF('Códigos Itaú (ref)'!$A$2:$A$44,$C3476)&gt;0,"ITAU",IF(AND(TRIM(UPPER($I3476))="CONTRATUAL",ISNUMBER(SEARCH("INDIVIDUAL",SUBSTITUTE(UPPER($D3476)," ","")))),"PREMIUM FREE",""))))</f>
        <v/>
      </c>
    </row>
    <row r="3477">
      <c r="AC3477">
        <f>IF($C3477="","",IF(COUNTIF('Códigos Santander (ref)'!$A$2:$A$79,$C3477)&gt;0,"SANTANDER",IF(COUNTIF('Códigos Itaú (ref)'!$A$2:$A$44,$C3477)&gt;0,"ITAU",IF(AND(TRIM(UPPER($I3477))="CONTRATUAL",ISNUMBER(SEARCH("INDIVIDUAL",SUBSTITUTE(UPPER($D3477)," ","")))),"PREMIUM FREE",""))))</f>
        <v/>
      </c>
    </row>
    <row r="3478">
      <c r="AC3478">
        <f>IF($C3478="","",IF(COUNTIF('Códigos Santander (ref)'!$A$2:$A$79,$C3478)&gt;0,"SANTANDER",IF(COUNTIF('Códigos Itaú (ref)'!$A$2:$A$44,$C3478)&gt;0,"ITAU",IF(AND(TRIM(UPPER($I3478))="CONTRATUAL",ISNUMBER(SEARCH("INDIVIDUAL",SUBSTITUTE(UPPER($D3478)," ","")))),"PREMIUM FREE",""))))</f>
        <v/>
      </c>
    </row>
    <row r="3479">
      <c r="AC3479">
        <f>IF($C3479="","",IF(COUNTIF('Códigos Santander (ref)'!$A$2:$A$79,$C3479)&gt;0,"SANTANDER",IF(COUNTIF('Códigos Itaú (ref)'!$A$2:$A$44,$C3479)&gt;0,"ITAU",IF(AND(TRIM(UPPER($I3479))="CONTRATUAL",ISNUMBER(SEARCH("INDIVIDUAL",SUBSTITUTE(UPPER($D3479)," ","")))),"PREMIUM FREE",""))))</f>
        <v/>
      </c>
    </row>
    <row r="3480">
      <c r="AC3480">
        <f>IF($C3480="","",IF(COUNTIF('Códigos Santander (ref)'!$A$2:$A$79,$C3480)&gt;0,"SANTANDER",IF(COUNTIF('Códigos Itaú (ref)'!$A$2:$A$44,$C3480)&gt;0,"ITAU",IF(AND(TRIM(UPPER($I3480))="CONTRATUAL",ISNUMBER(SEARCH("INDIVIDUAL",SUBSTITUTE(UPPER($D3480)," ","")))),"PREMIUM FREE",""))))</f>
        <v/>
      </c>
    </row>
    <row r="3481">
      <c r="AC3481">
        <f>IF($C3481="","",IF(COUNTIF('Códigos Santander (ref)'!$A$2:$A$79,$C3481)&gt;0,"SANTANDER",IF(COUNTIF('Códigos Itaú (ref)'!$A$2:$A$44,$C3481)&gt;0,"ITAU",IF(AND(TRIM(UPPER($I3481))="CONTRATUAL",ISNUMBER(SEARCH("INDIVIDUAL",SUBSTITUTE(UPPER($D3481)," ","")))),"PREMIUM FREE",""))))</f>
        <v/>
      </c>
    </row>
    <row r="3482">
      <c r="AC3482">
        <f>IF($C3482="","",IF(COUNTIF('Códigos Santander (ref)'!$A$2:$A$79,$C3482)&gt;0,"SANTANDER",IF(COUNTIF('Códigos Itaú (ref)'!$A$2:$A$44,$C3482)&gt;0,"ITAU",IF(AND(TRIM(UPPER($I3482))="CONTRATUAL",ISNUMBER(SEARCH("INDIVIDUAL",SUBSTITUTE(UPPER($D3482)," ","")))),"PREMIUM FREE",""))))</f>
        <v/>
      </c>
    </row>
    <row r="3483">
      <c r="AC3483">
        <f>IF($C3483="","",IF(COUNTIF('Códigos Santander (ref)'!$A$2:$A$79,$C3483)&gt;0,"SANTANDER",IF(COUNTIF('Códigos Itaú (ref)'!$A$2:$A$44,$C3483)&gt;0,"ITAU",IF(AND(TRIM(UPPER($I3483))="CONTRATUAL",ISNUMBER(SEARCH("INDIVIDUAL",SUBSTITUTE(UPPER($D3483)," ","")))),"PREMIUM FREE",""))))</f>
        <v/>
      </c>
    </row>
    <row r="3484">
      <c r="AC3484">
        <f>IF($C3484="","",IF(COUNTIF('Códigos Santander (ref)'!$A$2:$A$79,$C3484)&gt;0,"SANTANDER",IF(COUNTIF('Códigos Itaú (ref)'!$A$2:$A$44,$C3484)&gt;0,"ITAU",IF(AND(TRIM(UPPER($I3484))="CONTRATUAL",ISNUMBER(SEARCH("INDIVIDUAL",SUBSTITUTE(UPPER($D3484)," ","")))),"PREMIUM FREE",""))))</f>
        <v/>
      </c>
    </row>
    <row r="3485">
      <c r="AC3485">
        <f>IF($C3485="","",IF(COUNTIF('Códigos Santander (ref)'!$A$2:$A$79,$C3485)&gt;0,"SANTANDER",IF(COUNTIF('Códigos Itaú (ref)'!$A$2:$A$44,$C3485)&gt;0,"ITAU",IF(AND(TRIM(UPPER($I3485))="CONTRATUAL",ISNUMBER(SEARCH("INDIVIDUAL",SUBSTITUTE(UPPER($D3485)," ","")))),"PREMIUM FREE",""))))</f>
        <v/>
      </c>
    </row>
    <row r="3486">
      <c r="AC3486">
        <f>IF($C3486="","",IF(COUNTIF('Códigos Santander (ref)'!$A$2:$A$79,$C3486)&gt;0,"SANTANDER",IF(COUNTIF('Códigos Itaú (ref)'!$A$2:$A$44,$C3486)&gt;0,"ITAU",IF(AND(TRIM(UPPER($I3486))="CONTRATUAL",ISNUMBER(SEARCH("INDIVIDUAL",SUBSTITUTE(UPPER($D3486)," ","")))),"PREMIUM FREE",""))))</f>
        <v/>
      </c>
    </row>
    <row r="3487">
      <c r="AC3487">
        <f>IF($C3487="","",IF(COUNTIF('Códigos Santander (ref)'!$A$2:$A$79,$C3487)&gt;0,"SANTANDER",IF(COUNTIF('Códigos Itaú (ref)'!$A$2:$A$44,$C3487)&gt;0,"ITAU",IF(AND(TRIM(UPPER($I3487))="CONTRATUAL",ISNUMBER(SEARCH("INDIVIDUAL",SUBSTITUTE(UPPER($D3487)," ","")))),"PREMIUM FREE",""))))</f>
        <v/>
      </c>
    </row>
    <row r="3488">
      <c r="AC3488">
        <f>IF($C3488="","",IF(COUNTIF('Códigos Santander (ref)'!$A$2:$A$79,$C3488)&gt;0,"SANTANDER",IF(COUNTIF('Códigos Itaú (ref)'!$A$2:$A$44,$C3488)&gt;0,"ITAU",IF(AND(TRIM(UPPER($I3488))="CONTRATUAL",ISNUMBER(SEARCH("INDIVIDUAL",SUBSTITUTE(UPPER($D3488)," ","")))),"PREMIUM FREE",""))))</f>
        <v/>
      </c>
    </row>
    <row r="3489">
      <c r="AC3489">
        <f>IF($C3489="","",IF(COUNTIF('Códigos Santander (ref)'!$A$2:$A$79,$C3489)&gt;0,"SANTANDER",IF(COUNTIF('Códigos Itaú (ref)'!$A$2:$A$44,$C3489)&gt;0,"ITAU",IF(AND(TRIM(UPPER($I3489))="CONTRATUAL",ISNUMBER(SEARCH("INDIVIDUAL",SUBSTITUTE(UPPER($D3489)," ","")))),"PREMIUM FREE",""))))</f>
        <v/>
      </c>
    </row>
    <row r="3490">
      <c r="AC3490">
        <f>IF($C3490="","",IF(COUNTIF('Códigos Santander (ref)'!$A$2:$A$79,$C3490)&gt;0,"SANTANDER",IF(COUNTIF('Códigos Itaú (ref)'!$A$2:$A$44,$C3490)&gt;0,"ITAU",IF(AND(TRIM(UPPER($I3490))="CONTRATUAL",ISNUMBER(SEARCH("INDIVIDUAL",SUBSTITUTE(UPPER($D3490)," ","")))),"PREMIUM FREE",""))))</f>
        <v/>
      </c>
    </row>
    <row r="3491">
      <c r="AC3491">
        <f>IF($C3491="","",IF(COUNTIF('Códigos Santander (ref)'!$A$2:$A$79,$C3491)&gt;0,"SANTANDER",IF(COUNTIF('Códigos Itaú (ref)'!$A$2:$A$44,$C3491)&gt;0,"ITAU",IF(AND(TRIM(UPPER($I3491))="CONTRATUAL",ISNUMBER(SEARCH("INDIVIDUAL",SUBSTITUTE(UPPER($D3491)," ","")))),"PREMIUM FREE",""))))</f>
        <v/>
      </c>
    </row>
    <row r="3492">
      <c r="AC3492">
        <f>IF($C3492="","",IF(COUNTIF('Códigos Santander (ref)'!$A$2:$A$79,$C3492)&gt;0,"SANTANDER",IF(COUNTIF('Códigos Itaú (ref)'!$A$2:$A$44,$C3492)&gt;0,"ITAU",IF(AND(TRIM(UPPER($I3492))="CONTRATUAL",ISNUMBER(SEARCH("INDIVIDUAL",SUBSTITUTE(UPPER($D3492)," ","")))),"PREMIUM FREE",""))))</f>
        <v/>
      </c>
    </row>
    <row r="3493">
      <c r="AC3493">
        <f>IF($C3493="","",IF(COUNTIF('Códigos Santander (ref)'!$A$2:$A$79,$C3493)&gt;0,"SANTANDER",IF(COUNTIF('Códigos Itaú (ref)'!$A$2:$A$44,$C3493)&gt;0,"ITAU",IF(AND(TRIM(UPPER($I3493))="CONTRATUAL",ISNUMBER(SEARCH("INDIVIDUAL",SUBSTITUTE(UPPER($D3493)," ","")))),"PREMIUM FREE",""))))</f>
        <v/>
      </c>
    </row>
    <row r="3494">
      <c r="AC3494">
        <f>IF($C3494="","",IF(COUNTIF('Códigos Santander (ref)'!$A$2:$A$79,$C3494)&gt;0,"SANTANDER",IF(COUNTIF('Códigos Itaú (ref)'!$A$2:$A$44,$C3494)&gt;0,"ITAU",IF(AND(TRIM(UPPER($I3494))="CONTRATUAL",ISNUMBER(SEARCH("INDIVIDUAL",SUBSTITUTE(UPPER($D3494)," ","")))),"PREMIUM FREE",""))))</f>
        <v/>
      </c>
    </row>
    <row r="3495">
      <c r="AC3495">
        <f>IF($C3495="","",IF(COUNTIF('Códigos Santander (ref)'!$A$2:$A$79,$C3495)&gt;0,"SANTANDER",IF(COUNTIF('Códigos Itaú (ref)'!$A$2:$A$44,$C3495)&gt;0,"ITAU",IF(AND(TRIM(UPPER($I3495))="CONTRATUAL",ISNUMBER(SEARCH("INDIVIDUAL",SUBSTITUTE(UPPER($D3495)," ","")))),"PREMIUM FREE",""))))</f>
        <v/>
      </c>
    </row>
    <row r="3496">
      <c r="AC3496">
        <f>IF($C3496="","",IF(COUNTIF('Códigos Santander (ref)'!$A$2:$A$79,$C3496)&gt;0,"SANTANDER",IF(COUNTIF('Códigos Itaú (ref)'!$A$2:$A$44,$C3496)&gt;0,"ITAU",IF(AND(TRIM(UPPER($I3496))="CONTRATUAL",ISNUMBER(SEARCH("INDIVIDUAL",SUBSTITUTE(UPPER($D3496)," ","")))),"PREMIUM FREE",""))))</f>
        <v/>
      </c>
    </row>
    <row r="3497">
      <c r="AC3497">
        <f>IF($C3497="","",IF(COUNTIF('Códigos Santander (ref)'!$A$2:$A$79,$C3497)&gt;0,"SANTANDER",IF(COUNTIF('Códigos Itaú (ref)'!$A$2:$A$44,$C3497)&gt;0,"ITAU",IF(AND(TRIM(UPPER($I3497))="CONTRATUAL",ISNUMBER(SEARCH("INDIVIDUAL",SUBSTITUTE(UPPER($D3497)," ","")))),"PREMIUM FREE",""))))</f>
        <v/>
      </c>
    </row>
    <row r="3498">
      <c r="AC3498">
        <f>IF($C3498="","",IF(COUNTIF('Códigos Santander (ref)'!$A$2:$A$79,$C3498)&gt;0,"SANTANDER",IF(COUNTIF('Códigos Itaú (ref)'!$A$2:$A$44,$C3498)&gt;0,"ITAU",IF(AND(TRIM(UPPER($I3498))="CONTRATUAL",ISNUMBER(SEARCH("INDIVIDUAL",SUBSTITUTE(UPPER($D3498)," ","")))),"PREMIUM FREE",""))))</f>
        <v/>
      </c>
    </row>
    <row r="3499">
      <c r="AC3499">
        <f>IF($C3499="","",IF(COUNTIF('Códigos Santander (ref)'!$A$2:$A$79,$C3499)&gt;0,"SANTANDER",IF(COUNTIF('Códigos Itaú (ref)'!$A$2:$A$44,$C3499)&gt;0,"ITAU",IF(AND(TRIM(UPPER($I3499))="CONTRATUAL",ISNUMBER(SEARCH("INDIVIDUAL",SUBSTITUTE(UPPER($D3499)," ","")))),"PREMIUM FREE",""))))</f>
        <v/>
      </c>
    </row>
    <row r="3500">
      <c r="AC3500">
        <f>IF($C3500="","",IF(COUNTIF('Códigos Santander (ref)'!$A$2:$A$79,$C3500)&gt;0,"SANTANDER",IF(COUNTIF('Códigos Itaú (ref)'!$A$2:$A$44,$C3500)&gt;0,"ITAU",IF(AND(TRIM(UPPER($I3500))="CONTRATUAL",ISNUMBER(SEARCH("INDIVIDUAL",SUBSTITUTE(UPPER($D3500)," ","")))),"PREMIUM FREE",""))))</f>
        <v/>
      </c>
    </row>
    <row r="3501">
      <c r="AC3501">
        <f>IF($C3501="","",IF(COUNTIF('Códigos Santander (ref)'!$A$2:$A$79,$C3501)&gt;0,"SANTANDER",IF(COUNTIF('Códigos Itaú (ref)'!$A$2:$A$44,$C3501)&gt;0,"ITAU",IF(AND(TRIM(UPPER($I3501))="CONTRATUAL",ISNUMBER(SEARCH("INDIVIDUAL",SUBSTITUTE(UPPER($D3501)," ","")))),"PREMIUM FREE",""))))</f>
        <v/>
      </c>
    </row>
    <row r="3502">
      <c r="AC3502">
        <f>IF($C3502="","",IF(COUNTIF('Códigos Santander (ref)'!$A$2:$A$79,$C3502)&gt;0,"SANTANDER",IF(COUNTIF('Códigos Itaú (ref)'!$A$2:$A$44,$C3502)&gt;0,"ITAU",IF(AND(TRIM(UPPER($I3502))="CONTRATUAL",ISNUMBER(SEARCH("INDIVIDUAL",SUBSTITUTE(UPPER($D3502)," ","")))),"PREMIUM FREE",""))))</f>
        <v/>
      </c>
    </row>
    <row r="3503">
      <c r="AC3503">
        <f>IF($C3503="","",IF(COUNTIF('Códigos Santander (ref)'!$A$2:$A$79,$C3503)&gt;0,"SANTANDER",IF(COUNTIF('Códigos Itaú (ref)'!$A$2:$A$44,$C3503)&gt;0,"ITAU",IF(AND(TRIM(UPPER($I3503))="CONTRATUAL",ISNUMBER(SEARCH("INDIVIDUAL",SUBSTITUTE(UPPER($D3503)," ","")))),"PREMIUM FREE",""))))</f>
        <v/>
      </c>
    </row>
    <row r="3504">
      <c r="AC3504">
        <f>IF($C3504="","",IF(COUNTIF('Códigos Santander (ref)'!$A$2:$A$79,$C3504)&gt;0,"SANTANDER",IF(COUNTIF('Códigos Itaú (ref)'!$A$2:$A$44,$C3504)&gt;0,"ITAU",IF(AND(TRIM(UPPER($I3504))="CONTRATUAL",ISNUMBER(SEARCH("INDIVIDUAL",SUBSTITUTE(UPPER($D3504)," ","")))),"PREMIUM FREE",""))))</f>
        <v/>
      </c>
    </row>
    <row r="3505">
      <c r="AC3505">
        <f>IF($C3505="","",IF(COUNTIF('Códigos Santander (ref)'!$A$2:$A$79,$C3505)&gt;0,"SANTANDER",IF(COUNTIF('Códigos Itaú (ref)'!$A$2:$A$44,$C3505)&gt;0,"ITAU",IF(AND(TRIM(UPPER($I3505))="CONTRATUAL",ISNUMBER(SEARCH("INDIVIDUAL",SUBSTITUTE(UPPER($D3505)," ","")))),"PREMIUM FREE",""))))</f>
        <v/>
      </c>
    </row>
    <row r="3506">
      <c r="AC3506">
        <f>IF($C3506="","",IF(COUNTIF('Códigos Santander (ref)'!$A$2:$A$79,$C3506)&gt;0,"SANTANDER",IF(COUNTIF('Códigos Itaú (ref)'!$A$2:$A$44,$C3506)&gt;0,"ITAU",IF(AND(TRIM(UPPER($I3506))="CONTRATUAL",ISNUMBER(SEARCH("INDIVIDUAL",SUBSTITUTE(UPPER($D3506)," ","")))),"PREMIUM FREE",""))))</f>
        <v/>
      </c>
    </row>
    <row r="3507">
      <c r="AC3507">
        <f>IF($C3507="","",IF(COUNTIF('Códigos Santander (ref)'!$A$2:$A$79,$C3507)&gt;0,"SANTANDER",IF(COUNTIF('Códigos Itaú (ref)'!$A$2:$A$44,$C3507)&gt;0,"ITAU",IF(AND(TRIM(UPPER($I3507))="CONTRATUAL",ISNUMBER(SEARCH("INDIVIDUAL",SUBSTITUTE(UPPER($D3507)," ","")))),"PREMIUM FREE",""))))</f>
        <v/>
      </c>
    </row>
    <row r="3508">
      <c r="AC3508">
        <f>IF($C3508="","",IF(COUNTIF('Códigos Santander (ref)'!$A$2:$A$79,$C3508)&gt;0,"SANTANDER",IF(COUNTIF('Códigos Itaú (ref)'!$A$2:$A$44,$C3508)&gt;0,"ITAU",IF(AND(TRIM(UPPER($I3508))="CONTRATUAL",ISNUMBER(SEARCH("INDIVIDUAL",SUBSTITUTE(UPPER($D3508)," ","")))),"PREMIUM FREE",""))))</f>
        <v/>
      </c>
    </row>
    <row r="3509">
      <c r="AC3509">
        <f>IF($C3509="","",IF(COUNTIF('Códigos Santander (ref)'!$A$2:$A$79,$C3509)&gt;0,"SANTANDER",IF(COUNTIF('Códigos Itaú (ref)'!$A$2:$A$44,$C3509)&gt;0,"ITAU",IF(AND(TRIM(UPPER($I3509))="CONTRATUAL",ISNUMBER(SEARCH("INDIVIDUAL",SUBSTITUTE(UPPER($D3509)," ","")))),"PREMIUM FREE",""))))</f>
        <v/>
      </c>
    </row>
    <row r="3510">
      <c r="AC3510">
        <f>IF($C3510="","",IF(COUNTIF('Códigos Santander (ref)'!$A$2:$A$79,$C3510)&gt;0,"SANTANDER",IF(COUNTIF('Códigos Itaú (ref)'!$A$2:$A$44,$C3510)&gt;0,"ITAU",IF(AND(TRIM(UPPER($I3510))="CONTRATUAL",ISNUMBER(SEARCH("INDIVIDUAL",SUBSTITUTE(UPPER($D3510)," ","")))),"PREMIUM FREE",""))))</f>
        <v/>
      </c>
    </row>
    <row r="3511">
      <c r="AC3511">
        <f>IF($C3511="","",IF(COUNTIF('Códigos Santander (ref)'!$A$2:$A$79,$C3511)&gt;0,"SANTANDER",IF(COUNTIF('Códigos Itaú (ref)'!$A$2:$A$44,$C3511)&gt;0,"ITAU",IF(AND(TRIM(UPPER($I3511))="CONTRATUAL",ISNUMBER(SEARCH("INDIVIDUAL",SUBSTITUTE(UPPER($D3511)," ","")))),"PREMIUM FREE",""))))</f>
        <v/>
      </c>
    </row>
    <row r="3512">
      <c r="AC3512">
        <f>IF($C3512="","",IF(COUNTIF('Códigos Santander (ref)'!$A$2:$A$79,$C3512)&gt;0,"SANTANDER",IF(COUNTIF('Códigos Itaú (ref)'!$A$2:$A$44,$C3512)&gt;0,"ITAU",IF(AND(TRIM(UPPER($I3512))="CONTRATUAL",ISNUMBER(SEARCH("INDIVIDUAL",SUBSTITUTE(UPPER($D3512)," ","")))),"PREMIUM FREE",""))))</f>
        <v/>
      </c>
    </row>
    <row r="3513">
      <c r="AC3513">
        <f>IF($C3513="","",IF(COUNTIF('Códigos Santander (ref)'!$A$2:$A$79,$C3513)&gt;0,"SANTANDER",IF(COUNTIF('Códigos Itaú (ref)'!$A$2:$A$44,$C3513)&gt;0,"ITAU",IF(AND(TRIM(UPPER($I3513))="CONTRATUAL",ISNUMBER(SEARCH("INDIVIDUAL",SUBSTITUTE(UPPER($D3513)," ","")))),"PREMIUM FREE",""))))</f>
        <v/>
      </c>
    </row>
    <row r="3514">
      <c r="AC3514">
        <f>IF($C3514="","",IF(COUNTIF('Códigos Santander (ref)'!$A$2:$A$79,$C3514)&gt;0,"SANTANDER",IF(COUNTIF('Códigos Itaú (ref)'!$A$2:$A$44,$C3514)&gt;0,"ITAU",IF(AND(TRIM(UPPER($I3514))="CONTRATUAL",ISNUMBER(SEARCH("INDIVIDUAL",SUBSTITUTE(UPPER($D3514)," ","")))),"PREMIUM FREE",""))))</f>
        <v/>
      </c>
    </row>
    <row r="3515">
      <c r="AC3515">
        <f>IF($C3515="","",IF(COUNTIF('Códigos Santander (ref)'!$A$2:$A$79,$C3515)&gt;0,"SANTANDER",IF(COUNTIF('Códigos Itaú (ref)'!$A$2:$A$44,$C3515)&gt;0,"ITAU",IF(AND(TRIM(UPPER($I3515))="CONTRATUAL",ISNUMBER(SEARCH("INDIVIDUAL",SUBSTITUTE(UPPER($D3515)," ","")))),"PREMIUM FREE",""))))</f>
        <v/>
      </c>
    </row>
    <row r="3516">
      <c r="AC3516">
        <f>IF($C3516="","",IF(COUNTIF('Códigos Santander (ref)'!$A$2:$A$79,$C3516)&gt;0,"SANTANDER",IF(COUNTIF('Códigos Itaú (ref)'!$A$2:$A$44,$C3516)&gt;0,"ITAU",IF(AND(TRIM(UPPER($I3516))="CONTRATUAL",ISNUMBER(SEARCH("INDIVIDUAL",SUBSTITUTE(UPPER($D3516)," ","")))),"PREMIUM FREE",""))))</f>
        <v/>
      </c>
    </row>
    <row r="3517">
      <c r="AC3517">
        <f>IF($C3517="","",IF(COUNTIF('Códigos Santander (ref)'!$A$2:$A$79,$C3517)&gt;0,"SANTANDER",IF(COUNTIF('Códigos Itaú (ref)'!$A$2:$A$44,$C3517)&gt;0,"ITAU",IF(AND(TRIM(UPPER($I3517))="CONTRATUAL",ISNUMBER(SEARCH("INDIVIDUAL",SUBSTITUTE(UPPER($D3517)," ","")))),"PREMIUM FREE",""))))</f>
        <v/>
      </c>
    </row>
    <row r="3518">
      <c r="AC3518">
        <f>IF($C3518="","",IF(COUNTIF('Códigos Santander (ref)'!$A$2:$A$79,$C3518)&gt;0,"SANTANDER",IF(COUNTIF('Códigos Itaú (ref)'!$A$2:$A$44,$C3518)&gt;0,"ITAU",IF(AND(TRIM(UPPER($I3518))="CONTRATUAL",ISNUMBER(SEARCH("INDIVIDUAL",SUBSTITUTE(UPPER($D3518)," ","")))),"PREMIUM FREE",""))))</f>
        <v/>
      </c>
    </row>
    <row r="3519">
      <c r="AC3519">
        <f>IF($C3519="","",IF(COUNTIF('Códigos Santander (ref)'!$A$2:$A$79,$C3519)&gt;0,"SANTANDER",IF(COUNTIF('Códigos Itaú (ref)'!$A$2:$A$44,$C3519)&gt;0,"ITAU",IF(AND(TRIM(UPPER($I3519))="CONTRATUAL",ISNUMBER(SEARCH("INDIVIDUAL",SUBSTITUTE(UPPER($D3519)," ","")))),"PREMIUM FREE",""))))</f>
        <v/>
      </c>
    </row>
    <row r="3520">
      <c r="AC3520">
        <f>IF($C3520="","",IF(COUNTIF('Códigos Santander (ref)'!$A$2:$A$79,$C3520)&gt;0,"SANTANDER",IF(COUNTIF('Códigos Itaú (ref)'!$A$2:$A$44,$C3520)&gt;0,"ITAU",IF(AND(TRIM(UPPER($I3520))="CONTRATUAL",ISNUMBER(SEARCH("INDIVIDUAL",SUBSTITUTE(UPPER($D3520)," ","")))),"PREMIUM FREE",""))))</f>
        <v/>
      </c>
    </row>
    <row r="3521">
      <c r="AC3521">
        <f>IF($C3521="","",IF(COUNTIF('Códigos Santander (ref)'!$A$2:$A$79,$C3521)&gt;0,"SANTANDER",IF(COUNTIF('Códigos Itaú (ref)'!$A$2:$A$44,$C3521)&gt;0,"ITAU",IF(AND(TRIM(UPPER($I3521))="CONTRATUAL",ISNUMBER(SEARCH("INDIVIDUAL",SUBSTITUTE(UPPER($D3521)," ","")))),"PREMIUM FREE",""))))</f>
        <v/>
      </c>
    </row>
    <row r="3522">
      <c r="AC3522">
        <f>IF($C3522="","",IF(COUNTIF('Códigos Santander (ref)'!$A$2:$A$79,$C3522)&gt;0,"SANTANDER",IF(COUNTIF('Códigos Itaú (ref)'!$A$2:$A$44,$C3522)&gt;0,"ITAU",IF(AND(TRIM(UPPER($I3522))="CONTRATUAL",ISNUMBER(SEARCH("INDIVIDUAL",SUBSTITUTE(UPPER($D3522)," ","")))),"PREMIUM FREE",""))))</f>
        <v/>
      </c>
    </row>
    <row r="3523">
      <c r="AC3523">
        <f>IF($C3523="","",IF(COUNTIF('Códigos Santander (ref)'!$A$2:$A$79,$C3523)&gt;0,"SANTANDER",IF(COUNTIF('Códigos Itaú (ref)'!$A$2:$A$44,$C3523)&gt;0,"ITAU",IF(AND(TRIM(UPPER($I3523))="CONTRATUAL",ISNUMBER(SEARCH("INDIVIDUAL",SUBSTITUTE(UPPER($D3523)," ","")))),"PREMIUM FREE",""))))</f>
        <v/>
      </c>
    </row>
    <row r="3524">
      <c r="AC3524">
        <f>IF($C3524="","",IF(COUNTIF('Códigos Santander (ref)'!$A$2:$A$79,$C3524)&gt;0,"SANTANDER",IF(COUNTIF('Códigos Itaú (ref)'!$A$2:$A$44,$C3524)&gt;0,"ITAU",IF(AND(TRIM(UPPER($I3524))="CONTRATUAL",ISNUMBER(SEARCH("INDIVIDUAL",SUBSTITUTE(UPPER($D3524)," ","")))),"PREMIUM FREE",""))))</f>
        <v/>
      </c>
    </row>
    <row r="3525">
      <c r="AC3525">
        <f>IF($C3525="","",IF(COUNTIF('Códigos Santander (ref)'!$A$2:$A$79,$C3525)&gt;0,"SANTANDER",IF(COUNTIF('Códigos Itaú (ref)'!$A$2:$A$44,$C3525)&gt;0,"ITAU",IF(AND(TRIM(UPPER($I3525))="CONTRATUAL",ISNUMBER(SEARCH("INDIVIDUAL",SUBSTITUTE(UPPER($D3525)," ","")))),"PREMIUM FREE",""))))</f>
        <v/>
      </c>
    </row>
    <row r="3526">
      <c r="AC3526">
        <f>IF($C3526="","",IF(COUNTIF('Códigos Santander (ref)'!$A$2:$A$79,$C3526)&gt;0,"SANTANDER",IF(COUNTIF('Códigos Itaú (ref)'!$A$2:$A$44,$C3526)&gt;0,"ITAU",IF(AND(TRIM(UPPER($I3526))="CONTRATUAL",ISNUMBER(SEARCH("INDIVIDUAL",SUBSTITUTE(UPPER($D3526)," ","")))),"PREMIUM FREE",""))))</f>
        <v/>
      </c>
    </row>
    <row r="3527">
      <c r="AC3527">
        <f>IF($C3527="","",IF(COUNTIF('Códigos Santander (ref)'!$A$2:$A$79,$C3527)&gt;0,"SANTANDER",IF(COUNTIF('Códigos Itaú (ref)'!$A$2:$A$44,$C3527)&gt;0,"ITAU",IF(AND(TRIM(UPPER($I3527))="CONTRATUAL",ISNUMBER(SEARCH("INDIVIDUAL",SUBSTITUTE(UPPER($D3527)," ","")))),"PREMIUM FREE",""))))</f>
        <v/>
      </c>
    </row>
    <row r="3528">
      <c r="AC3528">
        <f>IF($C3528="","",IF(COUNTIF('Códigos Santander (ref)'!$A$2:$A$79,$C3528)&gt;0,"SANTANDER",IF(COUNTIF('Códigos Itaú (ref)'!$A$2:$A$44,$C3528)&gt;0,"ITAU",IF(AND(TRIM(UPPER($I3528))="CONTRATUAL",ISNUMBER(SEARCH("INDIVIDUAL",SUBSTITUTE(UPPER($D3528)," ","")))),"PREMIUM FREE",""))))</f>
        <v/>
      </c>
    </row>
    <row r="3529">
      <c r="AC3529">
        <f>IF($C3529="","",IF(COUNTIF('Códigos Santander (ref)'!$A$2:$A$79,$C3529)&gt;0,"SANTANDER",IF(COUNTIF('Códigos Itaú (ref)'!$A$2:$A$44,$C3529)&gt;0,"ITAU",IF(AND(TRIM(UPPER($I3529))="CONTRATUAL",ISNUMBER(SEARCH("INDIVIDUAL",SUBSTITUTE(UPPER($D3529)," ","")))),"PREMIUM FREE",""))))</f>
        <v/>
      </c>
    </row>
    <row r="3530">
      <c r="AC3530">
        <f>IF($C3530="","",IF(COUNTIF('Códigos Santander (ref)'!$A$2:$A$79,$C3530)&gt;0,"SANTANDER",IF(COUNTIF('Códigos Itaú (ref)'!$A$2:$A$44,$C3530)&gt;0,"ITAU",IF(AND(TRIM(UPPER($I3530))="CONTRATUAL",ISNUMBER(SEARCH("INDIVIDUAL",SUBSTITUTE(UPPER($D3530)," ","")))),"PREMIUM FREE",""))))</f>
        <v/>
      </c>
    </row>
    <row r="3531">
      <c r="AC3531">
        <f>IF($C3531="","",IF(COUNTIF('Códigos Santander (ref)'!$A$2:$A$79,$C3531)&gt;0,"SANTANDER",IF(COUNTIF('Códigos Itaú (ref)'!$A$2:$A$44,$C3531)&gt;0,"ITAU",IF(AND(TRIM(UPPER($I3531))="CONTRATUAL",ISNUMBER(SEARCH("INDIVIDUAL",SUBSTITUTE(UPPER($D3531)," ","")))),"PREMIUM FREE",""))))</f>
        <v/>
      </c>
    </row>
    <row r="3532">
      <c r="AC3532">
        <f>IF($C3532="","",IF(COUNTIF('Códigos Santander (ref)'!$A$2:$A$79,$C3532)&gt;0,"SANTANDER",IF(COUNTIF('Códigos Itaú (ref)'!$A$2:$A$44,$C3532)&gt;0,"ITAU",IF(AND(TRIM(UPPER($I3532))="CONTRATUAL",ISNUMBER(SEARCH("INDIVIDUAL",SUBSTITUTE(UPPER($D3532)," ","")))),"PREMIUM FREE",""))))</f>
        <v/>
      </c>
    </row>
    <row r="3533">
      <c r="AC3533">
        <f>IF($C3533="","",IF(COUNTIF('Códigos Santander (ref)'!$A$2:$A$79,$C3533)&gt;0,"SANTANDER",IF(COUNTIF('Códigos Itaú (ref)'!$A$2:$A$44,$C3533)&gt;0,"ITAU",IF(AND(TRIM(UPPER($I3533))="CONTRATUAL",ISNUMBER(SEARCH("INDIVIDUAL",SUBSTITUTE(UPPER($D3533)," ","")))),"PREMIUM FREE",""))))</f>
        <v/>
      </c>
    </row>
    <row r="3534">
      <c r="AC3534">
        <f>IF($C3534="","",IF(COUNTIF('Códigos Santander (ref)'!$A$2:$A$79,$C3534)&gt;0,"SANTANDER",IF(COUNTIF('Códigos Itaú (ref)'!$A$2:$A$44,$C3534)&gt;0,"ITAU",IF(AND(TRIM(UPPER($I3534))="CONTRATUAL",ISNUMBER(SEARCH("INDIVIDUAL",SUBSTITUTE(UPPER($D3534)," ","")))),"PREMIUM FREE",""))))</f>
        <v/>
      </c>
    </row>
    <row r="3535">
      <c r="AC3535">
        <f>IF($C3535="","",IF(COUNTIF('Códigos Santander (ref)'!$A$2:$A$79,$C3535)&gt;0,"SANTANDER",IF(COUNTIF('Códigos Itaú (ref)'!$A$2:$A$44,$C3535)&gt;0,"ITAU",IF(AND(TRIM(UPPER($I3535))="CONTRATUAL",ISNUMBER(SEARCH("INDIVIDUAL",SUBSTITUTE(UPPER($D3535)," ","")))),"PREMIUM FREE",""))))</f>
        <v/>
      </c>
    </row>
    <row r="3536">
      <c r="AC3536">
        <f>IF($C3536="","",IF(COUNTIF('Códigos Santander (ref)'!$A$2:$A$79,$C3536)&gt;0,"SANTANDER",IF(COUNTIF('Códigos Itaú (ref)'!$A$2:$A$44,$C3536)&gt;0,"ITAU",IF(AND(TRIM(UPPER($I3536))="CONTRATUAL",ISNUMBER(SEARCH("INDIVIDUAL",SUBSTITUTE(UPPER($D3536)," ","")))),"PREMIUM FREE",""))))</f>
        <v/>
      </c>
    </row>
    <row r="3537">
      <c r="AC3537">
        <f>IF($C3537="","",IF(COUNTIF('Códigos Santander (ref)'!$A$2:$A$79,$C3537)&gt;0,"SANTANDER",IF(COUNTIF('Códigos Itaú (ref)'!$A$2:$A$44,$C3537)&gt;0,"ITAU",IF(AND(TRIM(UPPER($I3537))="CONTRATUAL",ISNUMBER(SEARCH("INDIVIDUAL",SUBSTITUTE(UPPER($D3537)," ","")))),"PREMIUM FREE",""))))</f>
        <v/>
      </c>
    </row>
    <row r="3538">
      <c r="AC3538">
        <f>IF($C3538="","",IF(COUNTIF('Códigos Santander (ref)'!$A$2:$A$79,$C3538)&gt;0,"SANTANDER",IF(COUNTIF('Códigos Itaú (ref)'!$A$2:$A$44,$C3538)&gt;0,"ITAU",IF(AND(TRIM(UPPER($I3538))="CONTRATUAL",ISNUMBER(SEARCH("INDIVIDUAL",SUBSTITUTE(UPPER($D3538)," ","")))),"PREMIUM FREE",""))))</f>
        <v/>
      </c>
    </row>
    <row r="3539">
      <c r="AC3539">
        <f>IF($C3539="","",IF(COUNTIF('Códigos Santander (ref)'!$A$2:$A$79,$C3539)&gt;0,"SANTANDER",IF(COUNTIF('Códigos Itaú (ref)'!$A$2:$A$44,$C3539)&gt;0,"ITAU",IF(AND(TRIM(UPPER($I3539))="CONTRATUAL",ISNUMBER(SEARCH("INDIVIDUAL",SUBSTITUTE(UPPER($D3539)," ","")))),"PREMIUM FREE",""))))</f>
        <v/>
      </c>
    </row>
    <row r="3540">
      <c r="AC3540">
        <f>IF($C3540="","",IF(COUNTIF('Códigos Santander (ref)'!$A$2:$A$79,$C3540)&gt;0,"SANTANDER",IF(COUNTIF('Códigos Itaú (ref)'!$A$2:$A$44,$C3540)&gt;0,"ITAU",IF(AND(TRIM(UPPER($I3540))="CONTRATUAL",ISNUMBER(SEARCH("INDIVIDUAL",SUBSTITUTE(UPPER($D3540)," ","")))),"PREMIUM FREE",""))))</f>
        <v/>
      </c>
    </row>
    <row r="3541">
      <c r="AC3541">
        <f>IF($C3541="","",IF(COUNTIF('Códigos Santander (ref)'!$A$2:$A$79,$C3541)&gt;0,"SANTANDER",IF(COUNTIF('Códigos Itaú (ref)'!$A$2:$A$44,$C3541)&gt;0,"ITAU",IF(AND(TRIM(UPPER($I3541))="CONTRATUAL",ISNUMBER(SEARCH("INDIVIDUAL",SUBSTITUTE(UPPER($D3541)," ","")))),"PREMIUM FREE",""))))</f>
        <v/>
      </c>
    </row>
    <row r="3542">
      <c r="AC3542">
        <f>IF($C3542="","",IF(COUNTIF('Códigos Santander (ref)'!$A$2:$A$79,$C3542)&gt;0,"SANTANDER",IF(COUNTIF('Códigos Itaú (ref)'!$A$2:$A$44,$C3542)&gt;0,"ITAU",IF(AND(TRIM(UPPER($I3542))="CONTRATUAL",ISNUMBER(SEARCH("INDIVIDUAL",SUBSTITUTE(UPPER($D3542)," ","")))),"PREMIUM FREE",""))))</f>
        <v/>
      </c>
    </row>
    <row r="3543">
      <c r="AC3543">
        <f>IF($C3543="","",IF(COUNTIF('Códigos Santander (ref)'!$A$2:$A$79,$C3543)&gt;0,"SANTANDER",IF(COUNTIF('Códigos Itaú (ref)'!$A$2:$A$44,$C3543)&gt;0,"ITAU",IF(AND(TRIM(UPPER($I3543))="CONTRATUAL",ISNUMBER(SEARCH("INDIVIDUAL",SUBSTITUTE(UPPER($D3543)," ","")))),"PREMIUM FREE",""))))</f>
        <v/>
      </c>
    </row>
    <row r="3544">
      <c r="AC3544">
        <f>IF($C3544="","",IF(COUNTIF('Códigos Santander (ref)'!$A$2:$A$79,$C3544)&gt;0,"SANTANDER",IF(COUNTIF('Códigos Itaú (ref)'!$A$2:$A$44,$C3544)&gt;0,"ITAU",IF(AND(TRIM(UPPER($I3544))="CONTRATUAL",ISNUMBER(SEARCH("INDIVIDUAL",SUBSTITUTE(UPPER($D3544)," ","")))),"PREMIUM FREE",""))))</f>
        <v/>
      </c>
    </row>
    <row r="3545">
      <c r="AC3545">
        <f>IF($C3545="","",IF(COUNTIF('Códigos Santander (ref)'!$A$2:$A$79,$C3545)&gt;0,"SANTANDER",IF(COUNTIF('Códigos Itaú (ref)'!$A$2:$A$44,$C3545)&gt;0,"ITAU",IF(AND(TRIM(UPPER($I3545))="CONTRATUAL",ISNUMBER(SEARCH("INDIVIDUAL",SUBSTITUTE(UPPER($D3545)," ","")))),"PREMIUM FREE",""))))</f>
        <v/>
      </c>
    </row>
    <row r="3546">
      <c r="AC3546">
        <f>IF($C3546="","",IF(COUNTIF('Códigos Santander (ref)'!$A$2:$A$79,$C3546)&gt;0,"SANTANDER",IF(COUNTIF('Códigos Itaú (ref)'!$A$2:$A$44,$C3546)&gt;0,"ITAU",IF(AND(TRIM(UPPER($I3546))="CONTRATUAL",ISNUMBER(SEARCH("INDIVIDUAL",SUBSTITUTE(UPPER($D3546)," ","")))),"PREMIUM FREE",""))))</f>
        <v/>
      </c>
    </row>
    <row r="3547">
      <c r="AC3547">
        <f>IF($C3547="","",IF(COUNTIF('Códigos Santander (ref)'!$A$2:$A$79,$C3547)&gt;0,"SANTANDER",IF(COUNTIF('Códigos Itaú (ref)'!$A$2:$A$44,$C3547)&gt;0,"ITAU",IF(AND(TRIM(UPPER($I3547))="CONTRATUAL",ISNUMBER(SEARCH("INDIVIDUAL",SUBSTITUTE(UPPER($D3547)," ","")))),"PREMIUM FREE",""))))</f>
        <v/>
      </c>
    </row>
    <row r="3548">
      <c r="AC3548">
        <f>IF($C3548="","",IF(COUNTIF('Códigos Santander (ref)'!$A$2:$A$79,$C3548)&gt;0,"SANTANDER",IF(COUNTIF('Códigos Itaú (ref)'!$A$2:$A$44,$C3548)&gt;0,"ITAU",IF(AND(TRIM(UPPER($I3548))="CONTRATUAL",ISNUMBER(SEARCH("INDIVIDUAL",SUBSTITUTE(UPPER($D3548)," ","")))),"PREMIUM FREE",""))))</f>
        <v/>
      </c>
    </row>
    <row r="3549">
      <c r="AC3549">
        <f>IF($C3549="","",IF(COUNTIF('Códigos Santander (ref)'!$A$2:$A$79,$C3549)&gt;0,"SANTANDER",IF(COUNTIF('Códigos Itaú (ref)'!$A$2:$A$44,$C3549)&gt;0,"ITAU",IF(AND(TRIM(UPPER($I3549))="CONTRATUAL",ISNUMBER(SEARCH("INDIVIDUAL",SUBSTITUTE(UPPER($D3549)," ","")))),"PREMIUM FREE",""))))</f>
        <v/>
      </c>
    </row>
    <row r="3550">
      <c r="AC3550">
        <f>IF($C3550="","",IF(COUNTIF('Códigos Santander (ref)'!$A$2:$A$79,$C3550)&gt;0,"SANTANDER",IF(COUNTIF('Códigos Itaú (ref)'!$A$2:$A$44,$C3550)&gt;0,"ITAU",IF(AND(TRIM(UPPER($I3550))="CONTRATUAL",ISNUMBER(SEARCH("INDIVIDUAL",SUBSTITUTE(UPPER($D3550)," ","")))),"PREMIUM FREE",""))))</f>
        <v/>
      </c>
    </row>
    <row r="3551">
      <c r="AC3551">
        <f>IF($C3551="","",IF(COUNTIF('Códigos Santander (ref)'!$A$2:$A$79,$C3551)&gt;0,"SANTANDER",IF(COUNTIF('Códigos Itaú (ref)'!$A$2:$A$44,$C3551)&gt;0,"ITAU",IF(AND(TRIM(UPPER($I3551))="CONTRATUAL",ISNUMBER(SEARCH("INDIVIDUAL",SUBSTITUTE(UPPER($D3551)," ","")))),"PREMIUM FREE",""))))</f>
        <v/>
      </c>
    </row>
    <row r="3552">
      <c r="AC3552">
        <f>IF($C3552="","",IF(COUNTIF('Códigos Santander (ref)'!$A$2:$A$79,$C3552)&gt;0,"SANTANDER",IF(COUNTIF('Códigos Itaú (ref)'!$A$2:$A$44,$C3552)&gt;0,"ITAU",IF(AND(TRIM(UPPER($I3552))="CONTRATUAL",ISNUMBER(SEARCH("INDIVIDUAL",SUBSTITUTE(UPPER($D3552)," ","")))),"PREMIUM FREE",""))))</f>
        <v/>
      </c>
    </row>
    <row r="3553">
      <c r="AC3553">
        <f>IF($C3553="","",IF(COUNTIF('Códigos Santander (ref)'!$A$2:$A$79,$C3553)&gt;0,"SANTANDER",IF(COUNTIF('Códigos Itaú (ref)'!$A$2:$A$44,$C3553)&gt;0,"ITAU",IF(AND(TRIM(UPPER($I3553))="CONTRATUAL",ISNUMBER(SEARCH("INDIVIDUAL",SUBSTITUTE(UPPER($D3553)," ","")))),"PREMIUM FREE",""))))</f>
        <v/>
      </c>
    </row>
    <row r="3554">
      <c r="AC3554">
        <f>IF($C3554="","",IF(COUNTIF('Códigos Santander (ref)'!$A$2:$A$79,$C3554)&gt;0,"SANTANDER",IF(COUNTIF('Códigos Itaú (ref)'!$A$2:$A$44,$C3554)&gt;0,"ITAU",IF(AND(TRIM(UPPER($I3554))="CONTRATUAL",ISNUMBER(SEARCH("INDIVIDUAL",SUBSTITUTE(UPPER($D3554)," ","")))),"PREMIUM FREE",""))))</f>
        <v/>
      </c>
    </row>
    <row r="3555">
      <c r="AC3555">
        <f>IF($C3555="","",IF(COUNTIF('Códigos Santander (ref)'!$A$2:$A$79,$C3555)&gt;0,"SANTANDER",IF(COUNTIF('Códigos Itaú (ref)'!$A$2:$A$44,$C3555)&gt;0,"ITAU",IF(AND(TRIM(UPPER($I3555))="CONTRATUAL",ISNUMBER(SEARCH("INDIVIDUAL",SUBSTITUTE(UPPER($D3555)," ","")))),"PREMIUM FREE",""))))</f>
        <v/>
      </c>
    </row>
    <row r="3556">
      <c r="AC3556">
        <f>IF($C3556="","",IF(COUNTIF('Códigos Santander (ref)'!$A$2:$A$79,$C3556)&gt;0,"SANTANDER",IF(COUNTIF('Códigos Itaú (ref)'!$A$2:$A$44,$C3556)&gt;0,"ITAU",IF(AND(TRIM(UPPER($I3556))="CONTRATUAL",ISNUMBER(SEARCH("INDIVIDUAL",SUBSTITUTE(UPPER($D3556)," ","")))),"PREMIUM FREE",""))))</f>
        <v/>
      </c>
    </row>
    <row r="3557">
      <c r="AC3557">
        <f>IF($C3557="","",IF(COUNTIF('Códigos Santander (ref)'!$A$2:$A$79,$C3557)&gt;0,"SANTANDER",IF(COUNTIF('Códigos Itaú (ref)'!$A$2:$A$44,$C3557)&gt;0,"ITAU",IF(AND(TRIM(UPPER($I3557))="CONTRATUAL",ISNUMBER(SEARCH("INDIVIDUAL",SUBSTITUTE(UPPER($D3557)," ","")))),"PREMIUM FREE",""))))</f>
        <v/>
      </c>
    </row>
    <row r="3558">
      <c r="AC3558">
        <f>IF($C3558="","",IF(COUNTIF('Códigos Santander (ref)'!$A$2:$A$79,$C3558)&gt;0,"SANTANDER",IF(COUNTIF('Códigos Itaú (ref)'!$A$2:$A$44,$C3558)&gt;0,"ITAU",IF(AND(TRIM(UPPER($I3558))="CONTRATUAL",ISNUMBER(SEARCH("INDIVIDUAL",SUBSTITUTE(UPPER($D3558)," ","")))),"PREMIUM FREE",""))))</f>
        <v/>
      </c>
    </row>
    <row r="3559">
      <c r="AC3559">
        <f>IF($C3559="","",IF(COUNTIF('Códigos Santander (ref)'!$A$2:$A$79,$C3559)&gt;0,"SANTANDER",IF(COUNTIF('Códigos Itaú (ref)'!$A$2:$A$44,$C3559)&gt;0,"ITAU",IF(AND(TRIM(UPPER($I3559))="CONTRATUAL",ISNUMBER(SEARCH("INDIVIDUAL",SUBSTITUTE(UPPER($D3559)," ","")))),"PREMIUM FREE",""))))</f>
        <v/>
      </c>
    </row>
    <row r="3560">
      <c r="AC3560">
        <f>IF($C3560="","",IF(COUNTIF('Códigos Santander (ref)'!$A$2:$A$79,$C3560)&gt;0,"SANTANDER",IF(COUNTIF('Códigos Itaú (ref)'!$A$2:$A$44,$C3560)&gt;0,"ITAU",IF(AND(TRIM(UPPER($I3560))="CONTRATUAL",ISNUMBER(SEARCH("INDIVIDUAL",SUBSTITUTE(UPPER($D3560)," ","")))),"PREMIUM FREE",""))))</f>
        <v/>
      </c>
    </row>
    <row r="3561">
      <c r="AC3561">
        <f>IF($C3561="","",IF(COUNTIF('Códigos Santander (ref)'!$A$2:$A$79,$C3561)&gt;0,"SANTANDER",IF(COUNTIF('Códigos Itaú (ref)'!$A$2:$A$44,$C3561)&gt;0,"ITAU",IF(AND(TRIM(UPPER($I3561))="CONTRATUAL",ISNUMBER(SEARCH("INDIVIDUAL",SUBSTITUTE(UPPER($D3561)," ","")))),"PREMIUM FREE",""))))</f>
        <v/>
      </c>
    </row>
    <row r="3562">
      <c r="AC3562">
        <f>IF($C3562="","",IF(COUNTIF('Códigos Santander (ref)'!$A$2:$A$79,$C3562)&gt;0,"SANTANDER",IF(COUNTIF('Códigos Itaú (ref)'!$A$2:$A$44,$C3562)&gt;0,"ITAU",IF(AND(TRIM(UPPER($I3562))="CONTRATUAL",ISNUMBER(SEARCH("INDIVIDUAL",SUBSTITUTE(UPPER($D3562)," ","")))),"PREMIUM FREE",""))))</f>
        <v/>
      </c>
    </row>
    <row r="3563">
      <c r="AC3563">
        <f>IF($C3563="","",IF(COUNTIF('Códigos Santander (ref)'!$A$2:$A$79,$C3563)&gt;0,"SANTANDER",IF(COUNTIF('Códigos Itaú (ref)'!$A$2:$A$44,$C3563)&gt;0,"ITAU",IF(AND(TRIM(UPPER($I3563))="CONTRATUAL",ISNUMBER(SEARCH("INDIVIDUAL",SUBSTITUTE(UPPER($D3563)," ","")))),"PREMIUM FREE",""))))</f>
        <v/>
      </c>
    </row>
    <row r="3564">
      <c r="AC3564">
        <f>IF($C3564="","",IF(COUNTIF('Códigos Santander (ref)'!$A$2:$A$79,$C3564)&gt;0,"SANTANDER",IF(COUNTIF('Códigos Itaú (ref)'!$A$2:$A$44,$C3564)&gt;0,"ITAU",IF(AND(TRIM(UPPER($I3564))="CONTRATUAL",ISNUMBER(SEARCH("INDIVIDUAL",SUBSTITUTE(UPPER($D3564)," ","")))),"PREMIUM FREE",""))))</f>
        <v/>
      </c>
    </row>
    <row r="3565">
      <c r="AC3565">
        <f>IF($C3565="","",IF(COUNTIF('Códigos Santander (ref)'!$A$2:$A$79,$C3565)&gt;0,"SANTANDER",IF(COUNTIF('Códigos Itaú (ref)'!$A$2:$A$44,$C3565)&gt;0,"ITAU",IF(AND(TRIM(UPPER($I3565))="CONTRATUAL",ISNUMBER(SEARCH("INDIVIDUAL",SUBSTITUTE(UPPER($D3565)," ","")))),"PREMIUM FREE",""))))</f>
        <v/>
      </c>
    </row>
    <row r="3566">
      <c r="AC3566">
        <f>IF($C3566="","",IF(COUNTIF('Códigos Santander (ref)'!$A$2:$A$79,$C3566)&gt;0,"SANTANDER",IF(COUNTIF('Códigos Itaú (ref)'!$A$2:$A$44,$C3566)&gt;0,"ITAU",IF(AND(TRIM(UPPER($I3566))="CONTRATUAL",ISNUMBER(SEARCH("INDIVIDUAL",SUBSTITUTE(UPPER($D3566)," ","")))),"PREMIUM FREE",""))))</f>
        <v/>
      </c>
    </row>
    <row r="3567">
      <c r="AC3567">
        <f>IF($C3567="","",IF(COUNTIF('Códigos Santander (ref)'!$A$2:$A$79,$C3567)&gt;0,"SANTANDER",IF(COUNTIF('Códigos Itaú (ref)'!$A$2:$A$44,$C3567)&gt;0,"ITAU",IF(AND(TRIM(UPPER($I3567))="CONTRATUAL",ISNUMBER(SEARCH("INDIVIDUAL",SUBSTITUTE(UPPER($D3567)," ","")))),"PREMIUM FREE",""))))</f>
        <v/>
      </c>
    </row>
    <row r="3568">
      <c r="AC3568">
        <f>IF($C3568="","",IF(COUNTIF('Códigos Santander (ref)'!$A$2:$A$79,$C3568)&gt;0,"SANTANDER",IF(COUNTIF('Códigos Itaú (ref)'!$A$2:$A$44,$C3568)&gt;0,"ITAU",IF(AND(TRIM(UPPER($I3568))="CONTRATUAL",ISNUMBER(SEARCH("INDIVIDUAL",SUBSTITUTE(UPPER($D3568)," ","")))),"PREMIUM FREE",""))))</f>
        <v/>
      </c>
    </row>
    <row r="3569">
      <c r="AC3569">
        <f>IF($C3569="","",IF(COUNTIF('Códigos Santander (ref)'!$A$2:$A$79,$C3569)&gt;0,"SANTANDER",IF(COUNTIF('Códigos Itaú (ref)'!$A$2:$A$44,$C3569)&gt;0,"ITAU",IF(AND(TRIM(UPPER($I3569))="CONTRATUAL",ISNUMBER(SEARCH("INDIVIDUAL",SUBSTITUTE(UPPER($D3569)," ","")))),"PREMIUM FREE",""))))</f>
        <v/>
      </c>
    </row>
    <row r="3570">
      <c r="AC3570">
        <f>IF($C3570="","",IF(COUNTIF('Códigos Santander (ref)'!$A$2:$A$79,$C3570)&gt;0,"SANTANDER",IF(COUNTIF('Códigos Itaú (ref)'!$A$2:$A$44,$C3570)&gt;0,"ITAU",IF(AND(TRIM(UPPER($I3570))="CONTRATUAL",ISNUMBER(SEARCH("INDIVIDUAL",SUBSTITUTE(UPPER($D3570)," ","")))),"PREMIUM FREE",""))))</f>
        <v/>
      </c>
    </row>
    <row r="3571">
      <c r="AC3571">
        <f>IF($C3571="","",IF(COUNTIF('Códigos Santander (ref)'!$A$2:$A$79,$C3571)&gt;0,"SANTANDER",IF(COUNTIF('Códigos Itaú (ref)'!$A$2:$A$44,$C3571)&gt;0,"ITAU",IF(AND(TRIM(UPPER($I3571))="CONTRATUAL",ISNUMBER(SEARCH("INDIVIDUAL",SUBSTITUTE(UPPER($D3571)," ","")))),"PREMIUM FREE",""))))</f>
        <v/>
      </c>
    </row>
    <row r="3572">
      <c r="AC3572">
        <f>IF($C3572="","",IF(COUNTIF('Códigos Santander (ref)'!$A$2:$A$79,$C3572)&gt;0,"SANTANDER",IF(COUNTIF('Códigos Itaú (ref)'!$A$2:$A$44,$C3572)&gt;0,"ITAU",IF(AND(TRIM(UPPER($I3572))="CONTRATUAL",ISNUMBER(SEARCH("INDIVIDUAL",SUBSTITUTE(UPPER($D3572)," ","")))),"PREMIUM FREE",""))))</f>
        <v/>
      </c>
    </row>
    <row r="3573">
      <c r="AC3573">
        <f>IF($C3573="","",IF(COUNTIF('Códigos Santander (ref)'!$A$2:$A$79,$C3573)&gt;0,"SANTANDER",IF(COUNTIF('Códigos Itaú (ref)'!$A$2:$A$44,$C3573)&gt;0,"ITAU",IF(AND(TRIM(UPPER($I3573))="CONTRATUAL",ISNUMBER(SEARCH("INDIVIDUAL",SUBSTITUTE(UPPER($D3573)," ","")))),"PREMIUM FREE",""))))</f>
        <v/>
      </c>
    </row>
    <row r="3574">
      <c r="AC3574">
        <f>IF($C3574="","",IF(COUNTIF('Códigos Santander (ref)'!$A$2:$A$79,$C3574)&gt;0,"SANTANDER",IF(COUNTIF('Códigos Itaú (ref)'!$A$2:$A$44,$C3574)&gt;0,"ITAU",IF(AND(TRIM(UPPER($I3574))="CONTRATUAL",ISNUMBER(SEARCH("INDIVIDUAL",SUBSTITUTE(UPPER($D3574)," ","")))),"PREMIUM FREE",""))))</f>
        <v/>
      </c>
    </row>
    <row r="3575">
      <c r="AC3575">
        <f>IF($C3575="","",IF(COUNTIF('Códigos Santander (ref)'!$A$2:$A$79,$C3575)&gt;0,"SANTANDER",IF(COUNTIF('Códigos Itaú (ref)'!$A$2:$A$44,$C3575)&gt;0,"ITAU",IF(AND(TRIM(UPPER($I3575))="CONTRATUAL",ISNUMBER(SEARCH("INDIVIDUAL",SUBSTITUTE(UPPER($D3575)," ","")))),"PREMIUM FREE",""))))</f>
        <v/>
      </c>
    </row>
    <row r="3576">
      <c r="AC3576">
        <f>IF($C3576="","",IF(COUNTIF('Códigos Santander (ref)'!$A$2:$A$79,$C3576)&gt;0,"SANTANDER",IF(COUNTIF('Códigos Itaú (ref)'!$A$2:$A$44,$C3576)&gt;0,"ITAU",IF(AND(TRIM(UPPER($I3576))="CONTRATUAL",ISNUMBER(SEARCH("INDIVIDUAL",SUBSTITUTE(UPPER($D3576)," ","")))),"PREMIUM FREE",""))))</f>
        <v/>
      </c>
    </row>
    <row r="3577">
      <c r="AC3577">
        <f>IF($C3577="","",IF(COUNTIF('Códigos Santander (ref)'!$A$2:$A$79,$C3577)&gt;0,"SANTANDER",IF(COUNTIF('Códigos Itaú (ref)'!$A$2:$A$44,$C3577)&gt;0,"ITAU",IF(AND(TRIM(UPPER($I3577))="CONTRATUAL",ISNUMBER(SEARCH("INDIVIDUAL",SUBSTITUTE(UPPER($D3577)," ","")))),"PREMIUM FREE",""))))</f>
        <v/>
      </c>
    </row>
    <row r="3578">
      <c r="AC3578">
        <f>IF($C3578="","",IF(COUNTIF('Códigos Santander (ref)'!$A$2:$A$79,$C3578)&gt;0,"SANTANDER",IF(COUNTIF('Códigos Itaú (ref)'!$A$2:$A$44,$C3578)&gt;0,"ITAU",IF(AND(TRIM(UPPER($I3578))="CONTRATUAL",ISNUMBER(SEARCH("INDIVIDUAL",SUBSTITUTE(UPPER($D3578)," ","")))),"PREMIUM FREE",""))))</f>
        <v/>
      </c>
    </row>
    <row r="3579">
      <c r="AC3579">
        <f>IF($C3579="","",IF(COUNTIF('Códigos Santander (ref)'!$A$2:$A$79,$C3579)&gt;0,"SANTANDER",IF(COUNTIF('Códigos Itaú (ref)'!$A$2:$A$44,$C3579)&gt;0,"ITAU",IF(AND(TRIM(UPPER($I3579))="CONTRATUAL",ISNUMBER(SEARCH("INDIVIDUAL",SUBSTITUTE(UPPER($D3579)," ","")))),"PREMIUM FREE",""))))</f>
        <v/>
      </c>
    </row>
    <row r="3580">
      <c r="AC3580">
        <f>IF($C3580="","",IF(COUNTIF('Códigos Santander (ref)'!$A$2:$A$79,$C3580)&gt;0,"SANTANDER",IF(COUNTIF('Códigos Itaú (ref)'!$A$2:$A$44,$C3580)&gt;0,"ITAU",IF(AND(TRIM(UPPER($I3580))="CONTRATUAL",ISNUMBER(SEARCH("INDIVIDUAL",SUBSTITUTE(UPPER($D3580)," ","")))),"PREMIUM FREE",""))))</f>
        <v/>
      </c>
    </row>
    <row r="3581">
      <c r="AC3581">
        <f>IF($C3581="","",IF(COUNTIF('Códigos Santander (ref)'!$A$2:$A$79,$C3581)&gt;0,"SANTANDER",IF(COUNTIF('Códigos Itaú (ref)'!$A$2:$A$44,$C3581)&gt;0,"ITAU",IF(AND(TRIM(UPPER($I3581))="CONTRATUAL",ISNUMBER(SEARCH("INDIVIDUAL",SUBSTITUTE(UPPER($D3581)," ","")))),"PREMIUM FREE",""))))</f>
        <v/>
      </c>
    </row>
    <row r="3582">
      <c r="AC3582">
        <f>IF($C3582="","",IF(COUNTIF('Códigos Santander (ref)'!$A$2:$A$79,$C3582)&gt;0,"SANTANDER",IF(COUNTIF('Códigos Itaú (ref)'!$A$2:$A$44,$C3582)&gt;0,"ITAU",IF(AND(TRIM(UPPER($I3582))="CONTRATUAL",ISNUMBER(SEARCH("INDIVIDUAL",SUBSTITUTE(UPPER($D3582)," ","")))),"PREMIUM FREE",""))))</f>
        <v/>
      </c>
    </row>
    <row r="3583">
      <c r="AC3583">
        <f>IF($C3583="","",IF(COUNTIF('Códigos Santander (ref)'!$A$2:$A$79,$C3583)&gt;0,"SANTANDER",IF(COUNTIF('Códigos Itaú (ref)'!$A$2:$A$44,$C3583)&gt;0,"ITAU",IF(AND(TRIM(UPPER($I3583))="CONTRATUAL",ISNUMBER(SEARCH("INDIVIDUAL",SUBSTITUTE(UPPER($D3583)," ","")))),"PREMIUM FREE",""))))</f>
        <v/>
      </c>
    </row>
    <row r="3584">
      <c r="AC3584">
        <f>IF($C3584="","",IF(COUNTIF('Códigos Santander (ref)'!$A$2:$A$79,$C3584)&gt;0,"SANTANDER",IF(COUNTIF('Códigos Itaú (ref)'!$A$2:$A$44,$C3584)&gt;0,"ITAU",IF(AND(TRIM(UPPER($I3584))="CONTRATUAL",ISNUMBER(SEARCH("INDIVIDUAL",SUBSTITUTE(UPPER($D3584)," ","")))),"PREMIUM FREE",""))))</f>
        <v/>
      </c>
    </row>
    <row r="3585">
      <c r="AC3585">
        <f>IF($C3585="","",IF(COUNTIF('Códigos Santander (ref)'!$A$2:$A$79,$C3585)&gt;0,"SANTANDER",IF(COUNTIF('Códigos Itaú (ref)'!$A$2:$A$44,$C3585)&gt;0,"ITAU",IF(AND(TRIM(UPPER($I3585))="CONTRATUAL",ISNUMBER(SEARCH("INDIVIDUAL",SUBSTITUTE(UPPER($D3585)," ","")))),"PREMIUM FREE",""))))</f>
        <v/>
      </c>
    </row>
    <row r="3586">
      <c r="AC3586">
        <f>IF($C3586="","",IF(COUNTIF('Códigos Santander (ref)'!$A$2:$A$79,$C3586)&gt;0,"SANTANDER",IF(COUNTIF('Códigos Itaú (ref)'!$A$2:$A$44,$C3586)&gt;0,"ITAU",IF(AND(TRIM(UPPER($I3586))="CONTRATUAL",ISNUMBER(SEARCH("INDIVIDUAL",SUBSTITUTE(UPPER($D3586)," ","")))),"PREMIUM FREE",""))))</f>
        <v/>
      </c>
    </row>
    <row r="3587">
      <c r="AC3587">
        <f>IF($C3587="","",IF(COUNTIF('Códigos Santander (ref)'!$A$2:$A$79,$C3587)&gt;0,"SANTANDER",IF(COUNTIF('Códigos Itaú (ref)'!$A$2:$A$44,$C3587)&gt;0,"ITAU",IF(AND(TRIM(UPPER($I3587))="CONTRATUAL",ISNUMBER(SEARCH("INDIVIDUAL",SUBSTITUTE(UPPER($D3587)," ","")))),"PREMIUM FREE",""))))</f>
        <v/>
      </c>
    </row>
    <row r="3588">
      <c r="AC3588">
        <f>IF($C3588="","",IF(COUNTIF('Códigos Santander (ref)'!$A$2:$A$79,$C3588)&gt;0,"SANTANDER",IF(COUNTIF('Códigos Itaú (ref)'!$A$2:$A$44,$C3588)&gt;0,"ITAU",IF(AND(TRIM(UPPER($I3588))="CONTRATUAL",ISNUMBER(SEARCH("INDIVIDUAL",SUBSTITUTE(UPPER($D3588)," ","")))),"PREMIUM FREE",""))))</f>
        <v/>
      </c>
    </row>
    <row r="3589">
      <c r="AC3589">
        <f>IF($C3589="","",IF(COUNTIF('Códigos Santander (ref)'!$A$2:$A$79,$C3589)&gt;0,"SANTANDER",IF(COUNTIF('Códigos Itaú (ref)'!$A$2:$A$44,$C3589)&gt;0,"ITAU",IF(AND(TRIM(UPPER($I3589))="CONTRATUAL",ISNUMBER(SEARCH("INDIVIDUAL",SUBSTITUTE(UPPER($D3589)," ","")))),"PREMIUM FREE",""))))</f>
        <v/>
      </c>
    </row>
    <row r="3590">
      <c r="AC3590">
        <f>IF($C3590="","",IF(COUNTIF('Códigos Santander (ref)'!$A$2:$A$79,$C3590)&gt;0,"SANTANDER",IF(COUNTIF('Códigos Itaú (ref)'!$A$2:$A$44,$C3590)&gt;0,"ITAU",IF(AND(TRIM(UPPER($I3590))="CONTRATUAL",ISNUMBER(SEARCH("INDIVIDUAL",SUBSTITUTE(UPPER($D3590)," ","")))),"PREMIUM FREE",""))))</f>
        <v/>
      </c>
    </row>
    <row r="3591">
      <c r="AC3591">
        <f>IF($C3591="","",IF(COUNTIF('Códigos Santander (ref)'!$A$2:$A$79,$C3591)&gt;0,"SANTANDER",IF(COUNTIF('Códigos Itaú (ref)'!$A$2:$A$44,$C3591)&gt;0,"ITAU",IF(AND(TRIM(UPPER($I3591))="CONTRATUAL",ISNUMBER(SEARCH("INDIVIDUAL",SUBSTITUTE(UPPER($D3591)," ","")))),"PREMIUM FREE",""))))</f>
        <v/>
      </c>
    </row>
    <row r="3592">
      <c r="AC3592">
        <f>IF($C3592="","",IF(COUNTIF('Códigos Santander (ref)'!$A$2:$A$79,$C3592)&gt;0,"SANTANDER",IF(COUNTIF('Códigos Itaú (ref)'!$A$2:$A$44,$C3592)&gt;0,"ITAU",IF(AND(TRIM(UPPER($I3592))="CONTRATUAL",ISNUMBER(SEARCH("INDIVIDUAL",SUBSTITUTE(UPPER($D3592)," ","")))),"PREMIUM FREE",""))))</f>
        <v/>
      </c>
    </row>
    <row r="3593">
      <c r="AC3593">
        <f>IF($C3593="","",IF(COUNTIF('Códigos Santander (ref)'!$A$2:$A$79,$C3593)&gt;0,"SANTANDER",IF(COUNTIF('Códigos Itaú (ref)'!$A$2:$A$44,$C3593)&gt;0,"ITAU",IF(AND(TRIM(UPPER($I3593))="CONTRATUAL",ISNUMBER(SEARCH("INDIVIDUAL",SUBSTITUTE(UPPER($D3593)," ","")))),"PREMIUM FREE",""))))</f>
        <v/>
      </c>
    </row>
    <row r="3594">
      <c r="AC3594">
        <f>IF($C3594="","",IF(COUNTIF('Códigos Santander (ref)'!$A$2:$A$79,$C3594)&gt;0,"SANTANDER",IF(COUNTIF('Códigos Itaú (ref)'!$A$2:$A$44,$C3594)&gt;0,"ITAU",IF(AND(TRIM(UPPER($I3594))="CONTRATUAL",ISNUMBER(SEARCH("INDIVIDUAL",SUBSTITUTE(UPPER($D3594)," ","")))),"PREMIUM FREE",""))))</f>
        <v/>
      </c>
    </row>
    <row r="3595">
      <c r="AC3595">
        <f>IF($C3595="","",IF(COUNTIF('Códigos Santander (ref)'!$A$2:$A$79,$C3595)&gt;0,"SANTANDER",IF(COUNTIF('Códigos Itaú (ref)'!$A$2:$A$44,$C3595)&gt;0,"ITAU",IF(AND(TRIM(UPPER($I3595))="CONTRATUAL",ISNUMBER(SEARCH("INDIVIDUAL",SUBSTITUTE(UPPER($D3595)," ","")))),"PREMIUM FREE",""))))</f>
        <v/>
      </c>
    </row>
    <row r="3596">
      <c r="AC3596">
        <f>IF($C3596="","",IF(COUNTIF('Códigos Santander (ref)'!$A$2:$A$79,$C3596)&gt;0,"SANTANDER",IF(COUNTIF('Códigos Itaú (ref)'!$A$2:$A$44,$C3596)&gt;0,"ITAU",IF(AND(TRIM(UPPER($I3596))="CONTRATUAL",ISNUMBER(SEARCH("INDIVIDUAL",SUBSTITUTE(UPPER($D3596)," ","")))),"PREMIUM FREE",""))))</f>
        <v/>
      </c>
    </row>
    <row r="3597">
      <c r="AC3597">
        <f>IF($C3597="","",IF(COUNTIF('Códigos Santander (ref)'!$A$2:$A$79,$C3597)&gt;0,"SANTANDER",IF(COUNTIF('Códigos Itaú (ref)'!$A$2:$A$44,$C3597)&gt;0,"ITAU",IF(AND(TRIM(UPPER($I3597))="CONTRATUAL",ISNUMBER(SEARCH("INDIVIDUAL",SUBSTITUTE(UPPER($D3597)," ","")))),"PREMIUM FREE",""))))</f>
        <v/>
      </c>
    </row>
    <row r="3598">
      <c r="AC3598">
        <f>IF($C3598="","",IF(COUNTIF('Códigos Santander (ref)'!$A$2:$A$79,$C3598)&gt;0,"SANTANDER",IF(COUNTIF('Códigos Itaú (ref)'!$A$2:$A$44,$C3598)&gt;0,"ITAU",IF(AND(TRIM(UPPER($I3598))="CONTRATUAL",ISNUMBER(SEARCH("INDIVIDUAL",SUBSTITUTE(UPPER($D3598)," ","")))),"PREMIUM FREE",""))))</f>
        <v/>
      </c>
    </row>
    <row r="3599">
      <c r="AC3599">
        <f>IF($C3599="","",IF(COUNTIF('Códigos Santander (ref)'!$A$2:$A$79,$C3599)&gt;0,"SANTANDER",IF(COUNTIF('Códigos Itaú (ref)'!$A$2:$A$44,$C3599)&gt;0,"ITAU",IF(AND(TRIM(UPPER($I3599))="CONTRATUAL",ISNUMBER(SEARCH("INDIVIDUAL",SUBSTITUTE(UPPER($D3599)," ","")))),"PREMIUM FREE",""))))</f>
        <v/>
      </c>
    </row>
    <row r="3600">
      <c r="AC3600">
        <f>IF($C3600="","",IF(COUNTIF('Códigos Santander (ref)'!$A$2:$A$79,$C3600)&gt;0,"SANTANDER",IF(COUNTIF('Códigos Itaú (ref)'!$A$2:$A$44,$C3600)&gt;0,"ITAU",IF(AND(TRIM(UPPER($I3600))="CONTRATUAL",ISNUMBER(SEARCH("INDIVIDUAL",SUBSTITUTE(UPPER($D3600)," ","")))),"PREMIUM FREE",""))))</f>
        <v/>
      </c>
    </row>
    <row r="3601">
      <c r="AC3601">
        <f>IF($C3601="","",IF(COUNTIF('Códigos Santander (ref)'!$A$2:$A$79,$C3601)&gt;0,"SANTANDER",IF(COUNTIF('Códigos Itaú (ref)'!$A$2:$A$44,$C3601)&gt;0,"ITAU",IF(AND(TRIM(UPPER($I3601))="CONTRATUAL",ISNUMBER(SEARCH("INDIVIDUAL",SUBSTITUTE(UPPER($D3601)," ","")))),"PREMIUM FREE",""))))</f>
        <v/>
      </c>
    </row>
    <row r="3602">
      <c r="AC3602">
        <f>IF($C3602="","",IF(COUNTIF('Códigos Santander (ref)'!$A$2:$A$79,$C3602)&gt;0,"SANTANDER",IF(COUNTIF('Códigos Itaú (ref)'!$A$2:$A$44,$C3602)&gt;0,"ITAU",IF(AND(TRIM(UPPER($I3602))="CONTRATUAL",ISNUMBER(SEARCH("INDIVIDUAL",SUBSTITUTE(UPPER($D3602)," ","")))),"PREMIUM FREE",""))))</f>
        <v/>
      </c>
    </row>
    <row r="3603">
      <c r="AC3603">
        <f>IF($C3603="","",IF(COUNTIF('Códigos Santander (ref)'!$A$2:$A$79,$C3603)&gt;0,"SANTANDER",IF(COUNTIF('Códigos Itaú (ref)'!$A$2:$A$44,$C3603)&gt;0,"ITAU",IF(AND(TRIM(UPPER($I3603))="CONTRATUAL",ISNUMBER(SEARCH("INDIVIDUAL",SUBSTITUTE(UPPER($D3603)," ","")))),"PREMIUM FREE",""))))</f>
        <v/>
      </c>
    </row>
    <row r="3604">
      <c r="AC3604">
        <f>IF($C3604="","",IF(COUNTIF('Códigos Santander (ref)'!$A$2:$A$79,$C3604)&gt;0,"SANTANDER",IF(COUNTIF('Códigos Itaú (ref)'!$A$2:$A$44,$C3604)&gt;0,"ITAU",IF(AND(TRIM(UPPER($I3604))="CONTRATUAL",ISNUMBER(SEARCH("INDIVIDUAL",SUBSTITUTE(UPPER($D3604)," ","")))),"PREMIUM FREE",""))))</f>
        <v/>
      </c>
    </row>
    <row r="3605">
      <c r="AC3605">
        <f>IF($C3605="","",IF(COUNTIF('Códigos Santander (ref)'!$A$2:$A$79,$C3605)&gt;0,"SANTANDER",IF(COUNTIF('Códigos Itaú (ref)'!$A$2:$A$44,$C3605)&gt;0,"ITAU",IF(AND(TRIM(UPPER($I3605))="CONTRATUAL",ISNUMBER(SEARCH("INDIVIDUAL",SUBSTITUTE(UPPER($D3605)," ","")))),"PREMIUM FREE",""))))</f>
        <v/>
      </c>
    </row>
    <row r="3606">
      <c r="AC3606">
        <f>IF($C3606="","",IF(COUNTIF('Códigos Santander (ref)'!$A$2:$A$79,$C3606)&gt;0,"SANTANDER",IF(COUNTIF('Códigos Itaú (ref)'!$A$2:$A$44,$C3606)&gt;0,"ITAU",IF(AND(TRIM(UPPER($I3606))="CONTRATUAL",ISNUMBER(SEARCH("INDIVIDUAL",SUBSTITUTE(UPPER($D3606)," ","")))),"PREMIUM FREE",""))))</f>
        <v/>
      </c>
    </row>
    <row r="3607">
      <c r="AC3607">
        <f>IF($C3607="","",IF(COUNTIF('Códigos Santander (ref)'!$A$2:$A$79,$C3607)&gt;0,"SANTANDER",IF(COUNTIF('Códigos Itaú (ref)'!$A$2:$A$44,$C3607)&gt;0,"ITAU",IF(AND(TRIM(UPPER($I3607))="CONTRATUAL",ISNUMBER(SEARCH("INDIVIDUAL",SUBSTITUTE(UPPER($D3607)," ","")))),"PREMIUM FREE",""))))</f>
        <v/>
      </c>
    </row>
    <row r="3608">
      <c r="AC3608">
        <f>IF($C3608="","",IF(COUNTIF('Códigos Santander (ref)'!$A$2:$A$79,$C3608)&gt;0,"SANTANDER",IF(COUNTIF('Códigos Itaú (ref)'!$A$2:$A$44,$C3608)&gt;0,"ITAU",IF(AND(TRIM(UPPER($I3608))="CONTRATUAL",ISNUMBER(SEARCH("INDIVIDUAL",SUBSTITUTE(UPPER($D3608)," ","")))),"PREMIUM FREE",""))))</f>
        <v/>
      </c>
    </row>
    <row r="3609">
      <c r="AC3609">
        <f>IF($C3609="","",IF(COUNTIF('Códigos Santander (ref)'!$A$2:$A$79,$C3609)&gt;0,"SANTANDER",IF(COUNTIF('Códigos Itaú (ref)'!$A$2:$A$44,$C3609)&gt;0,"ITAU",IF(AND(TRIM(UPPER($I3609))="CONTRATUAL",ISNUMBER(SEARCH("INDIVIDUAL",SUBSTITUTE(UPPER($D3609)," ","")))),"PREMIUM FREE",""))))</f>
        <v/>
      </c>
    </row>
    <row r="3610">
      <c r="AC3610">
        <f>IF($C3610="","",IF(COUNTIF('Códigos Santander (ref)'!$A$2:$A$79,$C3610)&gt;0,"SANTANDER",IF(COUNTIF('Códigos Itaú (ref)'!$A$2:$A$44,$C3610)&gt;0,"ITAU",IF(AND(TRIM(UPPER($I3610))="CONTRATUAL",ISNUMBER(SEARCH("INDIVIDUAL",SUBSTITUTE(UPPER($D3610)," ","")))),"PREMIUM FREE",""))))</f>
        <v/>
      </c>
    </row>
    <row r="3611">
      <c r="AC3611">
        <f>IF($C3611="","",IF(COUNTIF('Códigos Santander (ref)'!$A$2:$A$79,$C3611)&gt;0,"SANTANDER",IF(COUNTIF('Códigos Itaú (ref)'!$A$2:$A$44,$C3611)&gt;0,"ITAU",IF(AND(TRIM(UPPER($I3611))="CONTRATUAL",ISNUMBER(SEARCH("INDIVIDUAL",SUBSTITUTE(UPPER($D3611)," ","")))),"PREMIUM FREE",""))))</f>
        <v/>
      </c>
    </row>
    <row r="3612">
      <c r="AC3612">
        <f>IF($C3612="","",IF(COUNTIF('Códigos Santander (ref)'!$A$2:$A$79,$C3612)&gt;0,"SANTANDER",IF(COUNTIF('Códigos Itaú (ref)'!$A$2:$A$44,$C3612)&gt;0,"ITAU",IF(AND(TRIM(UPPER($I3612))="CONTRATUAL",ISNUMBER(SEARCH("INDIVIDUAL",SUBSTITUTE(UPPER($D3612)," ","")))),"PREMIUM FREE",""))))</f>
        <v/>
      </c>
    </row>
    <row r="3613">
      <c r="AC3613">
        <f>IF($C3613="","",IF(COUNTIF('Códigos Santander (ref)'!$A$2:$A$79,$C3613)&gt;0,"SANTANDER",IF(COUNTIF('Códigos Itaú (ref)'!$A$2:$A$44,$C3613)&gt;0,"ITAU",IF(AND(TRIM(UPPER($I3613))="CONTRATUAL",ISNUMBER(SEARCH("INDIVIDUAL",SUBSTITUTE(UPPER($D3613)," ","")))),"PREMIUM FREE",""))))</f>
        <v/>
      </c>
    </row>
    <row r="3614">
      <c r="AC3614">
        <f>IF($C3614="","",IF(COUNTIF('Códigos Santander (ref)'!$A$2:$A$79,$C3614)&gt;0,"SANTANDER",IF(COUNTIF('Códigos Itaú (ref)'!$A$2:$A$44,$C3614)&gt;0,"ITAU",IF(AND(TRIM(UPPER($I3614))="CONTRATUAL",ISNUMBER(SEARCH("INDIVIDUAL",SUBSTITUTE(UPPER($D3614)," ","")))),"PREMIUM FREE",""))))</f>
        <v/>
      </c>
    </row>
    <row r="3615">
      <c r="AC3615">
        <f>IF($C3615="","",IF(COUNTIF('Códigos Santander (ref)'!$A$2:$A$79,$C3615)&gt;0,"SANTANDER",IF(COUNTIF('Códigos Itaú (ref)'!$A$2:$A$44,$C3615)&gt;0,"ITAU",IF(AND(TRIM(UPPER($I3615))="CONTRATUAL",ISNUMBER(SEARCH("INDIVIDUAL",SUBSTITUTE(UPPER($D3615)," ","")))),"PREMIUM FREE",""))))</f>
        <v/>
      </c>
    </row>
    <row r="3616">
      <c r="AC3616">
        <f>IF($C3616="","",IF(COUNTIF('Códigos Santander (ref)'!$A$2:$A$79,$C3616)&gt;0,"SANTANDER",IF(COUNTIF('Códigos Itaú (ref)'!$A$2:$A$44,$C3616)&gt;0,"ITAU",IF(AND(TRIM(UPPER($I3616))="CONTRATUAL",ISNUMBER(SEARCH("INDIVIDUAL",SUBSTITUTE(UPPER($D3616)," ","")))),"PREMIUM FREE",""))))</f>
        <v/>
      </c>
    </row>
    <row r="3617">
      <c r="AC3617">
        <f>IF($C3617="","",IF(COUNTIF('Códigos Santander (ref)'!$A$2:$A$79,$C3617)&gt;0,"SANTANDER",IF(COUNTIF('Códigos Itaú (ref)'!$A$2:$A$44,$C3617)&gt;0,"ITAU",IF(AND(TRIM(UPPER($I3617))="CONTRATUAL",ISNUMBER(SEARCH("INDIVIDUAL",SUBSTITUTE(UPPER($D3617)," ","")))),"PREMIUM FREE",""))))</f>
        <v/>
      </c>
    </row>
    <row r="3618">
      <c r="AC3618">
        <f>IF($C3618="","",IF(COUNTIF('Códigos Santander (ref)'!$A$2:$A$79,$C3618)&gt;0,"SANTANDER",IF(COUNTIF('Códigos Itaú (ref)'!$A$2:$A$44,$C3618)&gt;0,"ITAU",IF(AND(TRIM(UPPER($I3618))="CONTRATUAL",ISNUMBER(SEARCH("INDIVIDUAL",SUBSTITUTE(UPPER($D3618)," ","")))),"PREMIUM FREE",""))))</f>
        <v/>
      </c>
    </row>
    <row r="3619">
      <c r="AC3619">
        <f>IF($C3619="","",IF(COUNTIF('Códigos Santander (ref)'!$A$2:$A$79,$C3619)&gt;0,"SANTANDER",IF(COUNTIF('Códigos Itaú (ref)'!$A$2:$A$44,$C3619)&gt;0,"ITAU",IF(AND(TRIM(UPPER($I3619))="CONTRATUAL",ISNUMBER(SEARCH("INDIVIDUAL",SUBSTITUTE(UPPER($D3619)," ","")))),"PREMIUM FREE",""))))</f>
        <v/>
      </c>
    </row>
    <row r="3620">
      <c r="AC3620">
        <f>IF($C3620="","",IF(COUNTIF('Códigos Santander (ref)'!$A$2:$A$79,$C3620)&gt;0,"SANTANDER",IF(COUNTIF('Códigos Itaú (ref)'!$A$2:$A$44,$C3620)&gt;0,"ITAU",IF(AND(TRIM(UPPER($I3620))="CONTRATUAL",ISNUMBER(SEARCH("INDIVIDUAL",SUBSTITUTE(UPPER($D3620)," ","")))),"PREMIUM FREE",""))))</f>
        <v/>
      </c>
    </row>
    <row r="3621">
      <c r="AC3621">
        <f>IF($C3621="","",IF(COUNTIF('Códigos Santander (ref)'!$A$2:$A$79,$C3621)&gt;0,"SANTANDER",IF(COUNTIF('Códigos Itaú (ref)'!$A$2:$A$44,$C3621)&gt;0,"ITAU",IF(AND(TRIM(UPPER($I3621))="CONTRATUAL",ISNUMBER(SEARCH("INDIVIDUAL",SUBSTITUTE(UPPER($D3621)," ","")))),"PREMIUM FREE",""))))</f>
        <v/>
      </c>
    </row>
    <row r="3622">
      <c r="AC3622">
        <f>IF($C3622="","",IF(COUNTIF('Códigos Santander (ref)'!$A$2:$A$79,$C3622)&gt;0,"SANTANDER",IF(COUNTIF('Códigos Itaú (ref)'!$A$2:$A$44,$C3622)&gt;0,"ITAU",IF(AND(TRIM(UPPER($I3622))="CONTRATUAL",ISNUMBER(SEARCH("INDIVIDUAL",SUBSTITUTE(UPPER($D3622)," ","")))),"PREMIUM FREE",""))))</f>
        <v/>
      </c>
    </row>
    <row r="3623">
      <c r="AC3623">
        <f>IF($C3623="","",IF(COUNTIF('Códigos Santander (ref)'!$A$2:$A$79,$C3623)&gt;0,"SANTANDER",IF(COUNTIF('Códigos Itaú (ref)'!$A$2:$A$44,$C3623)&gt;0,"ITAU",IF(AND(TRIM(UPPER($I3623))="CONTRATUAL",ISNUMBER(SEARCH("INDIVIDUAL",SUBSTITUTE(UPPER($D3623)," ","")))),"PREMIUM FREE",""))))</f>
        <v/>
      </c>
    </row>
    <row r="3624">
      <c r="AC3624">
        <f>IF($C3624="","",IF(COUNTIF('Códigos Santander (ref)'!$A$2:$A$79,$C3624)&gt;0,"SANTANDER",IF(COUNTIF('Códigos Itaú (ref)'!$A$2:$A$44,$C3624)&gt;0,"ITAU",IF(AND(TRIM(UPPER($I3624))="CONTRATUAL",ISNUMBER(SEARCH("INDIVIDUAL",SUBSTITUTE(UPPER($D3624)," ","")))),"PREMIUM FREE",""))))</f>
        <v/>
      </c>
    </row>
    <row r="3625">
      <c r="AC3625">
        <f>IF($C3625="","",IF(COUNTIF('Códigos Santander (ref)'!$A$2:$A$79,$C3625)&gt;0,"SANTANDER",IF(COUNTIF('Códigos Itaú (ref)'!$A$2:$A$44,$C3625)&gt;0,"ITAU",IF(AND(TRIM(UPPER($I3625))="CONTRATUAL",ISNUMBER(SEARCH("INDIVIDUAL",SUBSTITUTE(UPPER($D3625)," ","")))),"PREMIUM FREE",""))))</f>
        <v/>
      </c>
    </row>
    <row r="3626">
      <c r="AC3626">
        <f>IF($C3626="","",IF(COUNTIF('Códigos Santander (ref)'!$A$2:$A$79,$C3626)&gt;0,"SANTANDER",IF(COUNTIF('Códigos Itaú (ref)'!$A$2:$A$44,$C3626)&gt;0,"ITAU",IF(AND(TRIM(UPPER($I3626))="CONTRATUAL",ISNUMBER(SEARCH("INDIVIDUAL",SUBSTITUTE(UPPER($D3626)," ","")))),"PREMIUM FREE",""))))</f>
        <v/>
      </c>
    </row>
    <row r="3627">
      <c r="AC3627">
        <f>IF($C3627="","",IF(COUNTIF('Códigos Santander (ref)'!$A$2:$A$79,$C3627)&gt;0,"SANTANDER",IF(COUNTIF('Códigos Itaú (ref)'!$A$2:$A$44,$C3627)&gt;0,"ITAU",IF(AND(TRIM(UPPER($I3627))="CONTRATUAL",ISNUMBER(SEARCH("INDIVIDUAL",SUBSTITUTE(UPPER($D3627)," ","")))),"PREMIUM FREE",""))))</f>
        <v/>
      </c>
    </row>
    <row r="3628">
      <c r="AC3628">
        <f>IF($C3628="","",IF(COUNTIF('Códigos Santander (ref)'!$A$2:$A$79,$C3628)&gt;0,"SANTANDER",IF(COUNTIF('Códigos Itaú (ref)'!$A$2:$A$44,$C3628)&gt;0,"ITAU",IF(AND(TRIM(UPPER($I3628))="CONTRATUAL",ISNUMBER(SEARCH("INDIVIDUAL",SUBSTITUTE(UPPER($D3628)," ","")))),"PREMIUM FREE",""))))</f>
        <v/>
      </c>
    </row>
    <row r="3629">
      <c r="AC3629">
        <f>IF($C3629="","",IF(COUNTIF('Códigos Santander (ref)'!$A$2:$A$79,$C3629)&gt;0,"SANTANDER",IF(COUNTIF('Códigos Itaú (ref)'!$A$2:$A$44,$C3629)&gt;0,"ITAU",IF(AND(TRIM(UPPER($I3629))="CONTRATUAL",ISNUMBER(SEARCH("INDIVIDUAL",SUBSTITUTE(UPPER($D3629)," ","")))),"PREMIUM FREE",""))))</f>
        <v/>
      </c>
    </row>
    <row r="3630">
      <c r="AC3630">
        <f>IF($C3630="","",IF(COUNTIF('Códigos Santander (ref)'!$A$2:$A$79,$C3630)&gt;0,"SANTANDER",IF(COUNTIF('Códigos Itaú (ref)'!$A$2:$A$44,$C3630)&gt;0,"ITAU",IF(AND(TRIM(UPPER($I3630))="CONTRATUAL",ISNUMBER(SEARCH("INDIVIDUAL",SUBSTITUTE(UPPER($D3630)," ","")))),"PREMIUM FREE",""))))</f>
        <v/>
      </c>
    </row>
    <row r="3631">
      <c r="AC3631">
        <f>IF($C3631="","",IF(COUNTIF('Códigos Santander (ref)'!$A$2:$A$79,$C3631)&gt;0,"SANTANDER",IF(COUNTIF('Códigos Itaú (ref)'!$A$2:$A$44,$C3631)&gt;0,"ITAU",IF(AND(TRIM(UPPER($I3631))="CONTRATUAL",ISNUMBER(SEARCH("INDIVIDUAL",SUBSTITUTE(UPPER($D3631)," ","")))),"PREMIUM FREE",""))))</f>
        <v/>
      </c>
    </row>
    <row r="3632">
      <c r="AC3632">
        <f>IF($C3632="","",IF(COUNTIF('Códigos Santander (ref)'!$A$2:$A$79,$C3632)&gt;0,"SANTANDER",IF(COUNTIF('Códigos Itaú (ref)'!$A$2:$A$44,$C3632)&gt;0,"ITAU",IF(AND(TRIM(UPPER($I3632))="CONTRATUAL",ISNUMBER(SEARCH("INDIVIDUAL",SUBSTITUTE(UPPER($D3632)," ","")))),"PREMIUM FREE",""))))</f>
        <v/>
      </c>
    </row>
    <row r="3633">
      <c r="AC3633">
        <f>IF($C3633="","",IF(COUNTIF('Códigos Santander (ref)'!$A$2:$A$79,$C3633)&gt;0,"SANTANDER",IF(COUNTIF('Códigos Itaú (ref)'!$A$2:$A$44,$C3633)&gt;0,"ITAU",IF(AND(TRIM(UPPER($I3633))="CONTRATUAL",ISNUMBER(SEARCH("INDIVIDUAL",SUBSTITUTE(UPPER($D3633)," ","")))),"PREMIUM FREE",""))))</f>
        <v/>
      </c>
    </row>
    <row r="3634">
      <c r="AC3634">
        <f>IF($C3634="","",IF(COUNTIF('Códigos Santander (ref)'!$A$2:$A$79,$C3634)&gt;0,"SANTANDER",IF(COUNTIF('Códigos Itaú (ref)'!$A$2:$A$44,$C3634)&gt;0,"ITAU",IF(AND(TRIM(UPPER($I3634))="CONTRATUAL",ISNUMBER(SEARCH("INDIVIDUAL",SUBSTITUTE(UPPER($D3634)," ","")))),"PREMIUM FREE",""))))</f>
        <v/>
      </c>
    </row>
    <row r="3635">
      <c r="AC3635">
        <f>IF($C3635="","",IF(COUNTIF('Códigos Santander (ref)'!$A$2:$A$79,$C3635)&gt;0,"SANTANDER",IF(COUNTIF('Códigos Itaú (ref)'!$A$2:$A$44,$C3635)&gt;0,"ITAU",IF(AND(TRIM(UPPER($I3635))="CONTRATUAL",ISNUMBER(SEARCH("INDIVIDUAL",SUBSTITUTE(UPPER($D3635)," ","")))),"PREMIUM FREE",""))))</f>
        <v/>
      </c>
    </row>
    <row r="3636">
      <c r="AC3636">
        <f>IF($C3636="","",IF(COUNTIF('Códigos Santander (ref)'!$A$2:$A$79,$C3636)&gt;0,"SANTANDER",IF(COUNTIF('Códigos Itaú (ref)'!$A$2:$A$44,$C3636)&gt;0,"ITAU",IF(AND(TRIM(UPPER($I3636))="CONTRATUAL",ISNUMBER(SEARCH("INDIVIDUAL",SUBSTITUTE(UPPER($D3636)," ","")))),"PREMIUM FREE",""))))</f>
        <v/>
      </c>
    </row>
    <row r="3637">
      <c r="AC3637">
        <f>IF($C3637="","",IF(COUNTIF('Códigos Santander (ref)'!$A$2:$A$79,$C3637)&gt;0,"SANTANDER",IF(COUNTIF('Códigos Itaú (ref)'!$A$2:$A$44,$C3637)&gt;0,"ITAU",IF(AND(TRIM(UPPER($I3637))="CONTRATUAL",ISNUMBER(SEARCH("INDIVIDUAL",SUBSTITUTE(UPPER($D3637)," ","")))),"PREMIUM FREE",""))))</f>
        <v/>
      </c>
    </row>
    <row r="3638">
      <c r="AC3638">
        <f>IF($C3638="","",IF(COUNTIF('Códigos Santander (ref)'!$A$2:$A$79,$C3638)&gt;0,"SANTANDER",IF(COUNTIF('Códigos Itaú (ref)'!$A$2:$A$44,$C3638)&gt;0,"ITAU",IF(AND(TRIM(UPPER($I3638))="CONTRATUAL",ISNUMBER(SEARCH("INDIVIDUAL",SUBSTITUTE(UPPER($D3638)," ","")))),"PREMIUM FREE",""))))</f>
        <v/>
      </c>
    </row>
    <row r="3639">
      <c r="AC3639">
        <f>IF($C3639="","",IF(COUNTIF('Códigos Santander (ref)'!$A$2:$A$79,$C3639)&gt;0,"SANTANDER",IF(COUNTIF('Códigos Itaú (ref)'!$A$2:$A$44,$C3639)&gt;0,"ITAU",IF(AND(TRIM(UPPER($I3639))="CONTRATUAL",ISNUMBER(SEARCH("INDIVIDUAL",SUBSTITUTE(UPPER($D3639)," ","")))),"PREMIUM FREE",""))))</f>
        <v/>
      </c>
    </row>
    <row r="3640">
      <c r="AC3640">
        <f>IF($C3640="","",IF(COUNTIF('Códigos Santander (ref)'!$A$2:$A$79,$C3640)&gt;0,"SANTANDER",IF(COUNTIF('Códigos Itaú (ref)'!$A$2:$A$44,$C3640)&gt;0,"ITAU",IF(AND(TRIM(UPPER($I3640))="CONTRATUAL",ISNUMBER(SEARCH("INDIVIDUAL",SUBSTITUTE(UPPER($D3640)," ","")))),"PREMIUM FREE",""))))</f>
        <v/>
      </c>
    </row>
    <row r="3641">
      <c r="AC3641">
        <f>IF($C3641="","",IF(COUNTIF('Códigos Santander (ref)'!$A$2:$A$79,$C3641)&gt;0,"SANTANDER",IF(COUNTIF('Códigos Itaú (ref)'!$A$2:$A$44,$C3641)&gt;0,"ITAU",IF(AND(TRIM(UPPER($I3641))="CONTRATUAL",ISNUMBER(SEARCH("INDIVIDUAL",SUBSTITUTE(UPPER($D3641)," ","")))),"PREMIUM FREE",""))))</f>
        <v/>
      </c>
    </row>
    <row r="3642">
      <c r="AC3642">
        <f>IF($C3642="","",IF(COUNTIF('Códigos Santander (ref)'!$A$2:$A$79,$C3642)&gt;0,"SANTANDER",IF(COUNTIF('Códigos Itaú (ref)'!$A$2:$A$44,$C3642)&gt;0,"ITAU",IF(AND(TRIM(UPPER($I3642))="CONTRATUAL",ISNUMBER(SEARCH("INDIVIDUAL",SUBSTITUTE(UPPER($D3642)," ","")))),"PREMIUM FREE",""))))</f>
        <v/>
      </c>
    </row>
    <row r="3643">
      <c r="AC3643">
        <f>IF($C3643="","",IF(COUNTIF('Códigos Santander (ref)'!$A$2:$A$79,$C3643)&gt;0,"SANTANDER",IF(COUNTIF('Códigos Itaú (ref)'!$A$2:$A$44,$C3643)&gt;0,"ITAU",IF(AND(TRIM(UPPER($I3643))="CONTRATUAL",ISNUMBER(SEARCH("INDIVIDUAL",SUBSTITUTE(UPPER($D3643)," ","")))),"PREMIUM FREE",""))))</f>
        <v/>
      </c>
    </row>
    <row r="3644">
      <c r="AC3644">
        <f>IF($C3644="","",IF(COUNTIF('Códigos Santander (ref)'!$A$2:$A$79,$C3644)&gt;0,"SANTANDER",IF(COUNTIF('Códigos Itaú (ref)'!$A$2:$A$44,$C3644)&gt;0,"ITAU",IF(AND(TRIM(UPPER($I3644))="CONTRATUAL",ISNUMBER(SEARCH("INDIVIDUAL",SUBSTITUTE(UPPER($D3644)," ","")))),"PREMIUM FREE",""))))</f>
        <v/>
      </c>
    </row>
    <row r="3645">
      <c r="AC3645">
        <f>IF($C3645="","",IF(COUNTIF('Códigos Santander (ref)'!$A$2:$A$79,$C3645)&gt;0,"SANTANDER",IF(COUNTIF('Códigos Itaú (ref)'!$A$2:$A$44,$C3645)&gt;0,"ITAU",IF(AND(TRIM(UPPER($I3645))="CONTRATUAL",ISNUMBER(SEARCH("INDIVIDUAL",SUBSTITUTE(UPPER($D3645)," ","")))),"PREMIUM FREE",""))))</f>
        <v/>
      </c>
    </row>
    <row r="3646">
      <c r="AC3646">
        <f>IF($C3646="","",IF(COUNTIF('Códigos Santander (ref)'!$A$2:$A$79,$C3646)&gt;0,"SANTANDER",IF(COUNTIF('Códigos Itaú (ref)'!$A$2:$A$44,$C3646)&gt;0,"ITAU",IF(AND(TRIM(UPPER($I3646))="CONTRATUAL",ISNUMBER(SEARCH("INDIVIDUAL",SUBSTITUTE(UPPER($D3646)," ","")))),"PREMIUM FREE",""))))</f>
        <v/>
      </c>
    </row>
    <row r="3647">
      <c r="AC3647">
        <f>IF($C3647="","",IF(COUNTIF('Códigos Santander (ref)'!$A$2:$A$79,$C3647)&gt;0,"SANTANDER",IF(COUNTIF('Códigos Itaú (ref)'!$A$2:$A$44,$C3647)&gt;0,"ITAU",IF(AND(TRIM(UPPER($I3647))="CONTRATUAL",ISNUMBER(SEARCH("INDIVIDUAL",SUBSTITUTE(UPPER($D3647)," ","")))),"PREMIUM FREE",""))))</f>
        <v/>
      </c>
    </row>
    <row r="3648">
      <c r="AC3648">
        <f>IF($C3648="","",IF(COUNTIF('Códigos Santander (ref)'!$A$2:$A$79,$C3648)&gt;0,"SANTANDER",IF(COUNTIF('Códigos Itaú (ref)'!$A$2:$A$44,$C3648)&gt;0,"ITAU",IF(AND(TRIM(UPPER($I3648))="CONTRATUAL",ISNUMBER(SEARCH("INDIVIDUAL",SUBSTITUTE(UPPER($D3648)," ","")))),"PREMIUM FREE",""))))</f>
        <v/>
      </c>
    </row>
    <row r="3649">
      <c r="AC3649">
        <f>IF($C3649="","",IF(COUNTIF('Códigos Santander (ref)'!$A$2:$A$79,$C3649)&gt;0,"SANTANDER",IF(COUNTIF('Códigos Itaú (ref)'!$A$2:$A$44,$C3649)&gt;0,"ITAU",IF(AND(TRIM(UPPER($I3649))="CONTRATUAL",ISNUMBER(SEARCH("INDIVIDUAL",SUBSTITUTE(UPPER($D3649)," ","")))),"PREMIUM FREE",""))))</f>
        <v/>
      </c>
    </row>
    <row r="3650">
      <c r="AC3650">
        <f>IF($C3650="","",IF(COUNTIF('Códigos Santander (ref)'!$A$2:$A$79,$C3650)&gt;0,"SANTANDER",IF(COUNTIF('Códigos Itaú (ref)'!$A$2:$A$44,$C3650)&gt;0,"ITAU",IF(AND(TRIM(UPPER($I3650))="CONTRATUAL",ISNUMBER(SEARCH("INDIVIDUAL",SUBSTITUTE(UPPER($D3650)," ","")))),"PREMIUM FREE",""))))</f>
        <v/>
      </c>
    </row>
    <row r="3651">
      <c r="AC3651">
        <f>IF($C3651="","",IF(COUNTIF('Códigos Santander (ref)'!$A$2:$A$79,$C3651)&gt;0,"SANTANDER",IF(COUNTIF('Códigos Itaú (ref)'!$A$2:$A$44,$C3651)&gt;0,"ITAU",IF(AND(TRIM(UPPER($I3651))="CONTRATUAL",ISNUMBER(SEARCH("INDIVIDUAL",SUBSTITUTE(UPPER($D3651)," ","")))),"PREMIUM FREE",""))))</f>
        <v/>
      </c>
    </row>
    <row r="3652">
      <c r="AC3652">
        <f>IF($C3652="","",IF(COUNTIF('Códigos Santander (ref)'!$A$2:$A$79,$C3652)&gt;0,"SANTANDER",IF(COUNTIF('Códigos Itaú (ref)'!$A$2:$A$44,$C3652)&gt;0,"ITAU",IF(AND(TRIM(UPPER($I3652))="CONTRATUAL",ISNUMBER(SEARCH("INDIVIDUAL",SUBSTITUTE(UPPER($D3652)," ","")))),"PREMIUM FREE",""))))</f>
        <v/>
      </c>
    </row>
    <row r="3653">
      <c r="AC3653">
        <f>IF($C3653="","",IF(COUNTIF('Códigos Santander (ref)'!$A$2:$A$79,$C3653)&gt;0,"SANTANDER",IF(COUNTIF('Códigos Itaú (ref)'!$A$2:$A$44,$C3653)&gt;0,"ITAU",IF(AND(TRIM(UPPER($I3653))="CONTRATUAL",ISNUMBER(SEARCH("INDIVIDUAL",SUBSTITUTE(UPPER($D3653)," ","")))),"PREMIUM FREE",""))))</f>
        <v/>
      </c>
    </row>
    <row r="3654">
      <c r="AC3654">
        <f>IF($C3654="","",IF(COUNTIF('Códigos Santander (ref)'!$A$2:$A$79,$C3654)&gt;0,"SANTANDER",IF(COUNTIF('Códigos Itaú (ref)'!$A$2:$A$44,$C3654)&gt;0,"ITAU",IF(AND(TRIM(UPPER($I3654))="CONTRATUAL",ISNUMBER(SEARCH("INDIVIDUAL",SUBSTITUTE(UPPER($D3654)," ","")))),"PREMIUM FREE",""))))</f>
        <v/>
      </c>
    </row>
    <row r="3655">
      <c r="AC3655">
        <f>IF($C3655="","",IF(COUNTIF('Códigos Santander (ref)'!$A$2:$A$79,$C3655)&gt;0,"SANTANDER",IF(COUNTIF('Códigos Itaú (ref)'!$A$2:$A$44,$C3655)&gt;0,"ITAU",IF(AND(TRIM(UPPER($I3655))="CONTRATUAL",ISNUMBER(SEARCH("INDIVIDUAL",SUBSTITUTE(UPPER($D3655)," ","")))),"PREMIUM FREE",""))))</f>
        <v/>
      </c>
    </row>
    <row r="3656">
      <c r="AC3656">
        <f>IF($C3656="","",IF(COUNTIF('Códigos Santander (ref)'!$A$2:$A$79,$C3656)&gt;0,"SANTANDER",IF(COUNTIF('Códigos Itaú (ref)'!$A$2:$A$44,$C3656)&gt;0,"ITAU",IF(AND(TRIM(UPPER($I3656))="CONTRATUAL",ISNUMBER(SEARCH("INDIVIDUAL",SUBSTITUTE(UPPER($D3656)," ","")))),"PREMIUM FREE",""))))</f>
        <v/>
      </c>
    </row>
    <row r="3657">
      <c r="AC3657">
        <f>IF($C3657="","",IF(COUNTIF('Códigos Santander (ref)'!$A$2:$A$79,$C3657)&gt;0,"SANTANDER",IF(COUNTIF('Códigos Itaú (ref)'!$A$2:$A$44,$C3657)&gt;0,"ITAU",IF(AND(TRIM(UPPER($I3657))="CONTRATUAL",ISNUMBER(SEARCH("INDIVIDUAL",SUBSTITUTE(UPPER($D3657)," ","")))),"PREMIUM FREE",""))))</f>
        <v/>
      </c>
    </row>
    <row r="3658">
      <c r="AC3658">
        <f>IF($C3658="","",IF(COUNTIF('Códigos Santander (ref)'!$A$2:$A$79,$C3658)&gt;0,"SANTANDER",IF(COUNTIF('Códigos Itaú (ref)'!$A$2:$A$44,$C3658)&gt;0,"ITAU",IF(AND(TRIM(UPPER($I3658))="CONTRATUAL",ISNUMBER(SEARCH("INDIVIDUAL",SUBSTITUTE(UPPER($D3658)," ","")))),"PREMIUM FREE",""))))</f>
        <v/>
      </c>
    </row>
    <row r="3659">
      <c r="AC3659">
        <f>IF($C3659="","",IF(COUNTIF('Códigos Santander (ref)'!$A$2:$A$79,$C3659)&gt;0,"SANTANDER",IF(COUNTIF('Códigos Itaú (ref)'!$A$2:$A$44,$C3659)&gt;0,"ITAU",IF(AND(TRIM(UPPER($I3659))="CONTRATUAL",ISNUMBER(SEARCH("INDIVIDUAL",SUBSTITUTE(UPPER($D3659)," ","")))),"PREMIUM FREE",""))))</f>
        <v/>
      </c>
    </row>
    <row r="3660">
      <c r="AC3660">
        <f>IF($C3660="","",IF(COUNTIF('Códigos Santander (ref)'!$A$2:$A$79,$C3660)&gt;0,"SANTANDER",IF(COUNTIF('Códigos Itaú (ref)'!$A$2:$A$44,$C3660)&gt;0,"ITAU",IF(AND(TRIM(UPPER($I3660))="CONTRATUAL",ISNUMBER(SEARCH("INDIVIDUAL",SUBSTITUTE(UPPER($D3660)," ","")))),"PREMIUM FREE",""))))</f>
        <v/>
      </c>
    </row>
    <row r="3661">
      <c r="AC3661">
        <f>IF($C3661="","",IF(COUNTIF('Códigos Santander (ref)'!$A$2:$A$79,$C3661)&gt;0,"SANTANDER",IF(COUNTIF('Códigos Itaú (ref)'!$A$2:$A$44,$C3661)&gt;0,"ITAU",IF(AND(TRIM(UPPER($I3661))="CONTRATUAL",ISNUMBER(SEARCH("INDIVIDUAL",SUBSTITUTE(UPPER($D3661)," ","")))),"PREMIUM FREE",""))))</f>
        <v/>
      </c>
    </row>
    <row r="3662">
      <c r="AC3662">
        <f>IF($C3662="","",IF(COUNTIF('Códigos Santander (ref)'!$A$2:$A$79,$C3662)&gt;0,"SANTANDER",IF(COUNTIF('Códigos Itaú (ref)'!$A$2:$A$44,$C3662)&gt;0,"ITAU",IF(AND(TRIM(UPPER($I3662))="CONTRATUAL",ISNUMBER(SEARCH("INDIVIDUAL",SUBSTITUTE(UPPER($D3662)," ","")))),"PREMIUM FREE",""))))</f>
        <v/>
      </c>
    </row>
    <row r="3663">
      <c r="AC3663">
        <f>IF($C3663="","",IF(COUNTIF('Códigos Santander (ref)'!$A$2:$A$79,$C3663)&gt;0,"SANTANDER",IF(COUNTIF('Códigos Itaú (ref)'!$A$2:$A$44,$C3663)&gt;0,"ITAU",IF(AND(TRIM(UPPER($I3663))="CONTRATUAL",ISNUMBER(SEARCH("INDIVIDUAL",SUBSTITUTE(UPPER($D3663)," ","")))),"PREMIUM FREE",""))))</f>
        <v/>
      </c>
    </row>
    <row r="3664">
      <c r="AC3664">
        <f>IF($C3664="","",IF(COUNTIF('Códigos Santander (ref)'!$A$2:$A$79,$C3664)&gt;0,"SANTANDER",IF(COUNTIF('Códigos Itaú (ref)'!$A$2:$A$44,$C3664)&gt;0,"ITAU",IF(AND(TRIM(UPPER($I3664))="CONTRATUAL",ISNUMBER(SEARCH("INDIVIDUAL",SUBSTITUTE(UPPER($D3664)," ","")))),"PREMIUM FREE",""))))</f>
        <v/>
      </c>
    </row>
    <row r="3665">
      <c r="AC3665">
        <f>IF($C3665="","",IF(COUNTIF('Códigos Santander (ref)'!$A$2:$A$79,$C3665)&gt;0,"SANTANDER",IF(COUNTIF('Códigos Itaú (ref)'!$A$2:$A$44,$C3665)&gt;0,"ITAU",IF(AND(TRIM(UPPER($I3665))="CONTRATUAL",ISNUMBER(SEARCH("INDIVIDUAL",SUBSTITUTE(UPPER($D3665)," ","")))),"PREMIUM FREE",""))))</f>
        <v/>
      </c>
    </row>
    <row r="3666">
      <c r="AC3666">
        <f>IF($C3666="","",IF(COUNTIF('Códigos Santander (ref)'!$A$2:$A$79,$C3666)&gt;0,"SANTANDER",IF(COUNTIF('Códigos Itaú (ref)'!$A$2:$A$44,$C3666)&gt;0,"ITAU",IF(AND(TRIM(UPPER($I3666))="CONTRATUAL",ISNUMBER(SEARCH("INDIVIDUAL",SUBSTITUTE(UPPER($D3666)," ","")))),"PREMIUM FREE",""))))</f>
        <v/>
      </c>
    </row>
    <row r="3667">
      <c r="AC3667">
        <f>IF($C3667="","",IF(COUNTIF('Códigos Santander (ref)'!$A$2:$A$79,$C3667)&gt;0,"SANTANDER",IF(COUNTIF('Códigos Itaú (ref)'!$A$2:$A$44,$C3667)&gt;0,"ITAU",IF(AND(TRIM(UPPER($I3667))="CONTRATUAL",ISNUMBER(SEARCH("INDIVIDUAL",SUBSTITUTE(UPPER($D3667)," ","")))),"PREMIUM FREE",""))))</f>
        <v/>
      </c>
    </row>
    <row r="3668">
      <c r="AC3668">
        <f>IF($C3668="","",IF(COUNTIF('Códigos Santander (ref)'!$A$2:$A$79,$C3668)&gt;0,"SANTANDER",IF(COUNTIF('Códigos Itaú (ref)'!$A$2:$A$44,$C3668)&gt;0,"ITAU",IF(AND(TRIM(UPPER($I3668))="CONTRATUAL",ISNUMBER(SEARCH("INDIVIDUAL",SUBSTITUTE(UPPER($D3668)," ","")))),"PREMIUM FREE",""))))</f>
        <v/>
      </c>
    </row>
    <row r="3669">
      <c r="AC3669">
        <f>IF($C3669="","",IF(COUNTIF('Códigos Santander (ref)'!$A$2:$A$79,$C3669)&gt;0,"SANTANDER",IF(COUNTIF('Códigos Itaú (ref)'!$A$2:$A$44,$C3669)&gt;0,"ITAU",IF(AND(TRIM(UPPER($I3669))="CONTRATUAL",ISNUMBER(SEARCH("INDIVIDUAL",SUBSTITUTE(UPPER($D3669)," ","")))),"PREMIUM FREE",""))))</f>
        <v/>
      </c>
    </row>
    <row r="3670">
      <c r="AC3670">
        <f>IF($C3670="","",IF(COUNTIF('Códigos Santander (ref)'!$A$2:$A$79,$C3670)&gt;0,"SANTANDER",IF(COUNTIF('Códigos Itaú (ref)'!$A$2:$A$44,$C3670)&gt;0,"ITAU",IF(AND(TRIM(UPPER($I3670))="CONTRATUAL",ISNUMBER(SEARCH("INDIVIDUAL",SUBSTITUTE(UPPER($D3670)," ","")))),"PREMIUM FREE",""))))</f>
        <v/>
      </c>
    </row>
    <row r="3671">
      <c r="AC3671">
        <f>IF($C3671="","",IF(COUNTIF('Códigos Santander (ref)'!$A$2:$A$79,$C3671)&gt;0,"SANTANDER",IF(COUNTIF('Códigos Itaú (ref)'!$A$2:$A$44,$C3671)&gt;0,"ITAU",IF(AND(TRIM(UPPER($I3671))="CONTRATUAL",ISNUMBER(SEARCH("INDIVIDUAL",SUBSTITUTE(UPPER($D3671)," ","")))),"PREMIUM FREE",""))))</f>
        <v/>
      </c>
    </row>
    <row r="3672">
      <c r="AC3672">
        <f>IF($C3672="","",IF(COUNTIF('Códigos Santander (ref)'!$A$2:$A$79,$C3672)&gt;0,"SANTANDER",IF(COUNTIF('Códigos Itaú (ref)'!$A$2:$A$44,$C3672)&gt;0,"ITAU",IF(AND(TRIM(UPPER($I3672))="CONTRATUAL",ISNUMBER(SEARCH("INDIVIDUAL",SUBSTITUTE(UPPER($D3672)," ","")))),"PREMIUM FREE",""))))</f>
        <v/>
      </c>
    </row>
    <row r="3673">
      <c r="AC3673">
        <f>IF($C3673="","",IF(COUNTIF('Códigos Santander (ref)'!$A$2:$A$79,$C3673)&gt;0,"SANTANDER",IF(COUNTIF('Códigos Itaú (ref)'!$A$2:$A$44,$C3673)&gt;0,"ITAU",IF(AND(TRIM(UPPER($I3673))="CONTRATUAL",ISNUMBER(SEARCH("INDIVIDUAL",SUBSTITUTE(UPPER($D3673)," ","")))),"PREMIUM FREE",""))))</f>
        <v/>
      </c>
    </row>
    <row r="3674">
      <c r="AC3674">
        <f>IF($C3674="","",IF(COUNTIF('Códigos Santander (ref)'!$A$2:$A$79,$C3674)&gt;0,"SANTANDER",IF(COUNTIF('Códigos Itaú (ref)'!$A$2:$A$44,$C3674)&gt;0,"ITAU",IF(AND(TRIM(UPPER($I3674))="CONTRATUAL",ISNUMBER(SEARCH("INDIVIDUAL",SUBSTITUTE(UPPER($D3674)," ","")))),"PREMIUM FREE",""))))</f>
        <v/>
      </c>
    </row>
    <row r="3675">
      <c r="AC3675">
        <f>IF($C3675="","",IF(COUNTIF('Códigos Santander (ref)'!$A$2:$A$79,$C3675)&gt;0,"SANTANDER",IF(COUNTIF('Códigos Itaú (ref)'!$A$2:$A$44,$C3675)&gt;0,"ITAU",IF(AND(TRIM(UPPER($I3675))="CONTRATUAL",ISNUMBER(SEARCH("INDIVIDUAL",SUBSTITUTE(UPPER($D3675)," ","")))),"PREMIUM FREE",""))))</f>
        <v/>
      </c>
    </row>
    <row r="3676">
      <c r="AC3676">
        <f>IF($C3676="","",IF(COUNTIF('Códigos Santander (ref)'!$A$2:$A$79,$C3676)&gt;0,"SANTANDER",IF(COUNTIF('Códigos Itaú (ref)'!$A$2:$A$44,$C3676)&gt;0,"ITAU",IF(AND(TRIM(UPPER($I3676))="CONTRATUAL",ISNUMBER(SEARCH("INDIVIDUAL",SUBSTITUTE(UPPER($D3676)," ","")))),"PREMIUM FREE",""))))</f>
        <v/>
      </c>
    </row>
    <row r="3677">
      <c r="AC3677">
        <f>IF($C3677="","",IF(COUNTIF('Códigos Santander (ref)'!$A$2:$A$79,$C3677)&gt;0,"SANTANDER",IF(COUNTIF('Códigos Itaú (ref)'!$A$2:$A$44,$C3677)&gt;0,"ITAU",IF(AND(TRIM(UPPER($I3677))="CONTRATUAL",ISNUMBER(SEARCH("INDIVIDUAL",SUBSTITUTE(UPPER($D3677)," ","")))),"PREMIUM FREE",""))))</f>
        <v/>
      </c>
    </row>
    <row r="3678">
      <c r="AC3678">
        <f>IF($C3678="","",IF(COUNTIF('Códigos Santander (ref)'!$A$2:$A$79,$C3678)&gt;0,"SANTANDER",IF(COUNTIF('Códigos Itaú (ref)'!$A$2:$A$44,$C3678)&gt;0,"ITAU",IF(AND(TRIM(UPPER($I3678))="CONTRATUAL",ISNUMBER(SEARCH("INDIVIDUAL",SUBSTITUTE(UPPER($D3678)," ","")))),"PREMIUM FREE",""))))</f>
        <v/>
      </c>
    </row>
    <row r="3679">
      <c r="AC3679">
        <f>IF($C3679="","",IF(COUNTIF('Códigos Santander (ref)'!$A$2:$A$79,$C3679)&gt;0,"SANTANDER",IF(COUNTIF('Códigos Itaú (ref)'!$A$2:$A$44,$C3679)&gt;0,"ITAU",IF(AND(TRIM(UPPER($I3679))="CONTRATUAL",ISNUMBER(SEARCH("INDIVIDUAL",SUBSTITUTE(UPPER($D3679)," ","")))),"PREMIUM FREE",""))))</f>
        <v/>
      </c>
    </row>
    <row r="3680">
      <c r="AC3680">
        <f>IF($C3680="","",IF(COUNTIF('Códigos Santander (ref)'!$A$2:$A$79,$C3680)&gt;0,"SANTANDER",IF(COUNTIF('Códigos Itaú (ref)'!$A$2:$A$44,$C3680)&gt;0,"ITAU",IF(AND(TRIM(UPPER($I3680))="CONTRATUAL",ISNUMBER(SEARCH("INDIVIDUAL",SUBSTITUTE(UPPER($D3680)," ","")))),"PREMIUM FREE",""))))</f>
        <v/>
      </c>
    </row>
    <row r="3681">
      <c r="AC3681">
        <f>IF($C3681="","",IF(COUNTIF('Códigos Santander (ref)'!$A$2:$A$79,$C3681)&gt;0,"SANTANDER",IF(COUNTIF('Códigos Itaú (ref)'!$A$2:$A$44,$C3681)&gt;0,"ITAU",IF(AND(TRIM(UPPER($I3681))="CONTRATUAL",ISNUMBER(SEARCH("INDIVIDUAL",SUBSTITUTE(UPPER($D3681)," ","")))),"PREMIUM FREE",""))))</f>
        <v/>
      </c>
    </row>
    <row r="3682">
      <c r="AC3682">
        <f>IF($C3682="","",IF(COUNTIF('Códigos Santander (ref)'!$A$2:$A$79,$C3682)&gt;0,"SANTANDER",IF(COUNTIF('Códigos Itaú (ref)'!$A$2:$A$44,$C3682)&gt;0,"ITAU",IF(AND(TRIM(UPPER($I3682))="CONTRATUAL",ISNUMBER(SEARCH("INDIVIDUAL",SUBSTITUTE(UPPER($D3682)," ","")))),"PREMIUM FREE",""))))</f>
        <v/>
      </c>
    </row>
    <row r="3683">
      <c r="AC3683">
        <f>IF($C3683="","",IF(COUNTIF('Códigos Santander (ref)'!$A$2:$A$79,$C3683)&gt;0,"SANTANDER",IF(COUNTIF('Códigos Itaú (ref)'!$A$2:$A$44,$C3683)&gt;0,"ITAU",IF(AND(TRIM(UPPER($I3683))="CONTRATUAL",ISNUMBER(SEARCH("INDIVIDUAL",SUBSTITUTE(UPPER($D3683)," ","")))),"PREMIUM FREE",""))))</f>
        <v/>
      </c>
    </row>
    <row r="3684">
      <c r="AC3684">
        <f>IF($C3684="","",IF(COUNTIF('Códigos Santander (ref)'!$A$2:$A$79,$C3684)&gt;0,"SANTANDER",IF(COUNTIF('Códigos Itaú (ref)'!$A$2:$A$44,$C3684)&gt;0,"ITAU",IF(AND(TRIM(UPPER($I3684))="CONTRATUAL",ISNUMBER(SEARCH("INDIVIDUAL",SUBSTITUTE(UPPER($D3684)," ","")))),"PREMIUM FREE",""))))</f>
        <v/>
      </c>
    </row>
    <row r="3685">
      <c r="AC3685">
        <f>IF($C3685="","",IF(COUNTIF('Códigos Santander (ref)'!$A$2:$A$79,$C3685)&gt;0,"SANTANDER",IF(COUNTIF('Códigos Itaú (ref)'!$A$2:$A$44,$C3685)&gt;0,"ITAU",IF(AND(TRIM(UPPER($I3685))="CONTRATUAL",ISNUMBER(SEARCH("INDIVIDUAL",SUBSTITUTE(UPPER($D3685)," ","")))),"PREMIUM FREE",""))))</f>
        <v/>
      </c>
    </row>
    <row r="3686">
      <c r="AC3686">
        <f>IF($C3686="","",IF(COUNTIF('Códigos Santander (ref)'!$A$2:$A$79,$C3686)&gt;0,"SANTANDER",IF(COUNTIF('Códigos Itaú (ref)'!$A$2:$A$44,$C3686)&gt;0,"ITAU",IF(AND(TRIM(UPPER($I3686))="CONTRATUAL",ISNUMBER(SEARCH("INDIVIDUAL",SUBSTITUTE(UPPER($D3686)," ","")))),"PREMIUM FREE",""))))</f>
        <v/>
      </c>
    </row>
    <row r="3687">
      <c r="AC3687">
        <f>IF($C3687="","",IF(COUNTIF('Códigos Santander (ref)'!$A$2:$A$79,$C3687)&gt;0,"SANTANDER",IF(COUNTIF('Códigos Itaú (ref)'!$A$2:$A$44,$C3687)&gt;0,"ITAU",IF(AND(TRIM(UPPER($I3687))="CONTRATUAL",ISNUMBER(SEARCH("INDIVIDUAL",SUBSTITUTE(UPPER($D3687)," ","")))),"PREMIUM FREE",""))))</f>
        <v/>
      </c>
    </row>
    <row r="3688">
      <c r="AC3688">
        <f>IF($C3688="","",IF(COUNTIF('Códigos Santander (ref)'!$A$2:$A$79,$C3688)&gt;0,"SANTANDER",IF(COUNTIF('Códigos Itaú (ref)'!$A$2:$A$44,$C3688)&gt;0,"ITAU",IF(AND(TRIM(UPPER($I3688))="CONTRATUAL",ISNUMBER(SEARCH("INDIVIDUAL",SUBSTITUTE(UPPER($D3688)," ","")))),"PREMIUM FREE",""))))</f>
        <v/>
      </c>
    </row>
    <row r="3689">
      <c r="AC3689">
        <f>IF($C3689="","",IF(COUNTIF('Códigos Santander (ref)'!$A$2:$A$79,$C3689)&gt;0,"SANTANDER",IF(COUNTIF('Códigos Itaú (ref)'!$A$2:$A$44,$C3689)&gt;0,"ITAU",IF(AND(TRIM(UPPER($I3689))="CONTRATUAL",ISNUMBER(SEARCH("INDIVIDUAL",SUBSTITUTE(UPPER($D3689)," ","")))),"PREMIUM FREE",""))))</f>
        <v/>
      </c>
    </row>
    <row r="3690">
      <c r="AC3690">
        <f>IF($C3690="","",IF(COUNTIF('Códigos Santander (ref)'!$A$2:$A$79,$C3690)&gt;0,"SANTANDER",IF(COUNTIF('Códigos Itaú (ref)'!$A$2:$A$44,$C3690)&gt;0,"ITAU",IF(AND(TRIM(UPPER($I3690))="CONTRATUAL",ISNUMBER(SEARCH("INDIVIDUAL",SUBSTITUTE(UPPER($D3690)," ","")))),"PREMIUM FREE",""))))</f>
        <v/>
      </c>
    </row>
    <row r="3691">
      <c r="AC3691">
        <f>IF($C3691="","",IF(COUNTIF('Códigos Santander (ref)'!$A$2:$A$79,$C3691)&gt;0,"SANTANDER",IF(COUNTIF('Códigos Itaú (ref)'!$A$2:$A$44,$C3691)&gt;0,"ITAU",IF(AND(TRIM(UPPER($I3691))="CONTRATUAL",ISNUMBER(SEARCH("INDIVIDUAL",SUBSTITUTE(UPPER($D3691)," ","")))),"PREMIUM FREE",""))))</f>
        <v/>
      </c>
    </row>
    <row r="3692">
      <c r="AC3692">
        <f>IF($C3692="","",IF(COUNTIF('Códigos Santander (ref)'!$A$2:$A$79,$C3692)&gt;0,"SANTANDER",IF(COUNTIF('Códigos Itaú (ref)'!$A$2:$A$44,$C3692)&gt;0,"ITAU",IF(AND(TRIM(UPPER($I3692))="CONTRATUAL",ISNUMBER(SEARCH("INDIVIDUAL",SUBSTITUTE(UPPER($D3692)," ","")))),"PREMIUM FREE",""))))</f>
        <v/>
      </c>
    </row>
    <row r="3693">
      <c r="AC3693">
        <f>IF($C3693="","",IF(COUNTIF('Códigos Santander (ref)'!$A$2:$A$79,$C3693)&gt;0,"SANTANDER",IF(COUNTIF('Códigos Itaú (ref)'!$A$2:$A$44,$C3693)&gt;0,"ITAU",IF(AND(TRIM(UPPER($I3693))="CONTRATUAL",ISNUMBER(SEARCH("INDIVIDUAL",SUBSTITUTE(UPPER($D3693)," ","")))),"PREMIUM FREE",""))))</f>
        <v/>
      </c>
    </row>
    <row r="3694">
      <c r="AC3694">
        <f>IF($C3694="","",IF(COUNTIF('Códigos Santander (ref)'!$A$2:$A$79,$C3694)&gt;0,"SANTANDER",IF(COUNTIF('Códigos Itaú (ref)'!$A$2:$A$44,$C3694)&gt;0,"ITAU",IF(AND(TRIM(UPPER($I3694))="CONTRATUAL",ISNUMBER(SEARCH("INDIVIDUAL",SUBSTITUTE(UPPER($D3694)," ","")))),"PREMIUM FREE",""))))</f>
        <v/>
      </c>
    </row>
    <row r="3695">
      <c r="AC3695">
        <f>IF($C3695="","",IF(COUNTIF('Códigos Santander (ref)'!$A$2:$A$79,$C3695)&gt;0,"SANTANDER",IF(COUNTIF('Códigos Itaú (ref)'!$A$2:$A$44,$C3695)&gt;0,"ITAU",IF(AND(TRIM(UPPER($I3695))="CONTRATUAL",ISNUMBER(SEARCH("INDIVIDUAL",SUBSTITUTE(UPPER($D3695)," ","")))),"PREMIUM FREE",""))))</f>
        <v/>
      </c>
    </row>
    <row r="3696">
      <c r="AC3696">
        <f>IF($C3696="","",IF(COUNTIF('Códigos Santander (ref)'!$A$2:$A$79,$C3696)&gt;0,"SANTANDER",IF(COUNTIF('Códigos Itaú (ref)'!$A$2:$A$44,$C3696)&gt;0,"ITAU",IF(AND(TRIM(UPPER($I3696))="CONTRATUAL",ISNUMBER(SEARCH("INDIVIDUAL",SUBSTITUTE(UPPER($D3696)," ","")))),"PREMIUM FREE",""))))</f>
        <v/>
      </c>
    </row>
    <row r="3697">
      <c r="AC3697">
        <f>IF($C3697="","",IF(COUNTIF('Códigos Santander (ref)'!$A$2:$A$79,$C3697)&gt;0,"SANTANDER",IF(COUNTIF('Códigos Itaú (ref)'!$A$2:$A$44,$C3697)&gt;0,"ITAU",IF(AND(TRIM(UPPER($I3697))="CONTRATUAL",ISNUMBER(SEARCH("INDIVIDUAL",SUBSTITUTE(UPPER($D3697)," ","")))),"PREMIUM FREE",""))))</f>
        <v/>
      </c>
    </row>
    <row r="3698">
      <c r="AC3698">
        <f>IF($C3698="","",IF(COUNTIF('Códigos Santander (ref)'!$A$2:$A$79,$C3698)&gt;0,"SANTANDER",IF(COUNTIF('Códigos Itaú (ref)'!$A$2:$A$44,$C3698)&gt;0,"ITAU",IF(AND(TRIM(UPPER($I3698))="CONTRATUAL",ISNUMBER(SEARCH("INDIVIDUAL",SUBSTITUTE(UPPER($D3698)," ","")))),"PREMIUM FREE",""))))</f>
        <v/>
      </c>
    </row>
    <row r="3699">
      <c r="AC3699">
        <f>IF($C3699="","",IF(COUNTIF('Códigos Santander (ref)'!$A$2:$A$79,$C3699)&gt;0,"SANTANDER",IF(COUNTIF('Códigos Itaú (ref)'!$A$2:$A$44,$C3699)&gt;0,"ITAU",IF(AND(TRIM(UPPER($I3699))="CONTRATUAL",ISNUMBER(SEARCH("INDIVIDUAL",SUBSTITUTE(UPPER($D3699)," ","")))),"PREMIUM FREE",""))))</f>
        <v/>
      </c>
    </row>
    <row r="3700">
      <c r="AC3700">
        <f>IF($C3700="","",IF(COUNTIF('Códigos Santander (ref)'!$A$2:$A$79,$C3700)&gt;0,"SANTANDER",IF(COUNTIF('Códigos Itaú (ref)'!$A$2:$A$44,$C3700)&gt;0,"ITAU",IF(AND(TRIM(UPPER($I3700))="CONTRATUAL",ISNUMBER(SEARCH("INDIVIDUAL",SUBSTITUTE(UPPER($D3700)," ","")))),"PREMIUM FREE",""))))</f>
        <v/>
      </c>
    </row>
    <row r="3701">
      <c r="AC3701">
        <f>IF($C3701="","",IF(COUNTIF('Códigos Santander (ref)'!$A$2:$A$79,$C3701)&gt;0,"SANTANDER",IF(COUNTIF('Códigos Itaú (ref)'!$A$2:$A$44,$C3701)&gt;0,"ITAU",IF(AND(TRIM(UPPER($I3701))="CONTRATUAL",ISNUMBER(SEARCH("INDIVIDUAL",SUBSTITUTE(UPPER($D3701)," ","")))),"PREMIUM FREE",""))))</f>
        <v/>
      </c>
    </row>
    <row r="3702">
      <c r="AC3702">
        <f>IF($C3702="","",IF(COUNTIF('Códigos Santander (ref)'!$A$2:$A$79,$C3702)&gt;0,"SANTANDER",IF(COUNTIF('Códigos Itaú (ref)'!$A$2:$A$44,$C3702)&gt;0,"ITAU",IF(AND(TRIM(UPPER($I3702))="CONTRATUAL",ISNUMBER(SEARCH("INDIVIDUAL",SUBSTITUTE(UPPER($D3702)," ","")))),"PREMIUM FREE",""))))</f>
        <v/>
      </c>
    </row>
    <row r="3703">
      <c r="AC3703">
        <f>IF($C3703="","",IF(COUNTIF('Códigos Santander (ref)'!$A$2:$A$79,$C3703)&gt;0,"SANTANDER",IF(COUNTIF('Códigos Itaú (ref)'!$A$2:$A$44,$C3703)&gt;0,"ITAU",IF(AND(TRIM(UPPER($I3703))="CONTRATUAL",ISNUMBER(SEARCH("INDIVIDUAL",SUBSTITUTE(UPPER($D3703)," ","")))),"PREMIUM FREE",""))))</f>
        <v/>
      </c>
    </row>
    <row r="3704">
      <c r="AC3704">
        <f>IF($C3704="","",IF(COUNTIF('Códigos Santander (ref)'!$A$2:$A$79,$C3704)&gt;0,"SANTANDER",IF(COUNTIF('Códigos Itaú (ref)'!$A$2:$A$44,$C3704)&gt;0,"ITAU",IF(AND(TRIM(UPPER($I3704))="CONTRATUAL",ISNUMBER(SEARCH("INDIVIDUAL",SUBSTITUTE(UPPER($D3704)," ","")))),"PREMIUM FREE",""))))</f>
        <v/>
      </c>
    </row>
    <row r="3705">
      <c r="AC3705">
        <f>IF($C3705="","",IF(COUNTIF('Códigos Santander (ref)'!$A$2:$A$79,$C3705)&gt;0,"SANTANDER",IF(COUNTIF('Códigos Itaú (ref)'!$A$2:$A$44,$C3705)&gt;0,"ITAU",IF(AND(TRIM(UPPER($I3705))="CONTRATUAL",ISNUMBER(SEARCH("INDIVIDUAL",SUBSTITUTE(UPPER($D3705)," ","")))),"PREMIUM FREE",""))))</f>
        <v/>
      </c>
    </row>
    <row r="3706">
      <c r="AC3706">
        <f>IF($C3706="","",IF(COUNTIF('Códigos Santander (ref)'!$A$2:$A$79,$C3706)&gt;0,"SANTANDER",IF(COUNTIF('Códigos Itaú (ref)'!$A$2:$A$44,$C3706)&gt;0,"ITAU",IF(AND(TRIM(UPPER($I3706))="CONTRATUAL",ISNUMBER(SEARCH("INDIVIDUAL",SUBSTITUTE(UPPER($D3706)," ","")))),"PREMIUM FREE",""))))</f>
        <v/>
      </c>
    </row>
    <row r="3707">
      <c r="AC3707">
        <f>IF($C3707="","",IF(COUNTIF('Códigos Santander (ref)'!$A$2:$A$79,$C3707)&gt;0,"SANTANDER",IF(COUNTIF('Códigos Itaú (ref)'!$A$2:$A$44,$C3707)&gt;0,"ITAU",IF(AND(TRIM(UPPER($I3707))="CONTRATUAL",ISNUMBER(SEARCH("INDIVIDUAL",SUBSTITUTE(UPPER($D3707)," ","")))),"PREMIUM FREE",""))))</f>
        <v/>
      </c>
    </row>
    <row r="3708">
      <c r="AC3708">
        <f>IF($C3708="","",IF(COUNTIF('Códigos Santander (ref)'!$A$2:$A$79,$C3708)&gt;0,"SANTANDER",IF(COUNTIF('Códigos Itaú (ref)'!$A$2:$A$44,$C3708)&gt;0,"ITAU",IF(AND(TRIM(UPPER($I3708))="CONTRATUAL",ISNUMBER(SEARCH("INDIVIDUAL",SUBSTITUTE(UPPER($D3708)," ","")))),"PREMIUM FREE",""))))</f>
        <v/>
      </c>
    </row>
    <row r="3709">
      <c r="AC3709">
        <f>IF($C3709="","",IF(COUNTIF('Códigos Santander (ref)'!$A$2:$A$79,$C3709)&gt;0,"SANTANDER",IF(COUNTIF('Códigos Itaú (ref)'!$A$2:$A$44,$C3709)&gt;0,"ITAU",IF(AND(TRIM(UPPER($I3709))="CONTRATUAL",ISNUMBER(SEARCH("INDIVIDUAL",SUBSTITUTE(UPPER($D3709)," ","")))),"PREMIUM FREE",""))))</f>
        <v/>
      </c>
    </row>
    <row r="3710">
      <c r="AC3710">
        <f>IF($C3710="","",IF(COUNTIF('Códigos Santander (ref)'!$A$2:$A$79,$C3710)&gt;0,"SANTANDER",IF(COUNTIF('Códigos Itaú (ref)'!$A$2:$A$44,$C3710)&gt;0,"ITAU",IF(AND(TRIM(UPPER($I3710))="CONTRATUAL",ISNUMBER(SEARCH("INDIVIDUAL",SUBSTITUTE(UPPER($D3710)," ","")))),"PREMIUM FREE",""))))</f>
        <v/>
      </c>
    </row>
    <row r="3711">
      <c r="AC3711">
        <f>IF($C3711="","",IF(COUNTIF('Códigos Santander (ref)'!$A$2:$A$79,$C3711)&gt;0,"SANTANDER",IF(COUNTIF('Códigos Itaú (ref)'!$A$2:$A$44,$C3711)&gt;0,"ITAU",IF(AND(TRIM(UPPER($I3711))="CONTRATUAL",ISNUMBER(SEARCH("INDIVIDUAL",SUBSTITUTE(UPPER($D3711)," ","")))),"PREMIUM FREE",""))))</f>
        <v/>
      </c>
    </row>
    <row r="3712">
      <c r="AC3712">
        <f>IF($C3712="","",IF(COUNTIF('Códigos Santander (ref)'!$A$2:$A$79,$C3712)&gt;0,"SANTANDER",IF(COUNTIF('Códigos Itaú (ref)'!$A$2:$A$44,$C3712)&gt;0,"ITAU",IF(AND(TRIM(UPPER($I3712))="CONTRATUAL",ISNUMBER(SEARCH("INDIVIDUAL",SUBSTITUTE(UPPER($D3712)," ","")))),"PREMIUM FREE",""))))</f>
        <v/>
      </c>
    </row>
    <row r="3713">
      <c r="AC3713">
        <f>IF($C3713="","",IF(COUNTIF('Códigos Santander (ref)'!$A$2:$A$79,$C3713)&gt;0,"SANTANDER",IF(COUNTIF('Códigos Itaú (ref)'!$A$2:$A$44,$C3713)&gt;0,"ITAU",IF(AND(TRIM(UPPER($I3713))="CONTRATUAL",ISNUMBER(SEARCH("INDIVIDUAL",SUBSTITUTE(UPPER($D3713)," ","")))),"PREMIUM FREE",""))))</f>
        <v/>
      </c>
    </row>
    <row r="3714">
      <c r="AC3714">
        <f>IF($C3714="","",IF(COUNTIF('Códigos Santander (ref)'!$A$2:$A$79,$C3714)&gt;0,"SANTANDER",IF(COUNTIF('Códigos Itaú (ref)'!$A$2:$A$44,$C3714)&gt;0,"ITAU",IF(AND(TRIM(UPPER($I3714))="CONTRATUAL",ISNUMBER(SEARCH("INDIVIDUAL",SUBSTITUTE(UPPER($D3714)," ","")))),"PREMIUM FREE",""))))</f>
        <v/>
      </c>
    </row>
    <row r="3715">
      <c r="AC3715">
        <f>IF($C3715="","",IF(COUNTIF('Códigos Santander (ref)'!$A$2:$A$79,$C3715)&gt;0,"SANTANDER",IF(COUNTIF('Códigos Itaú (ref)'!$A$2:$A$44,$C3715)&gt;0,"ITAU",IF(AND(TRIM(UPPER($I3715))="CONTRATUAL",ISNUMBER(SEARCH("INDIVIDUAL",SUBSTITUTE(UPPER($D3715)," ","")))),"PREMIUM FREE",""))))</f>
        <v/>
      </c>
    </row>
    <row r="3716">
      <c r="AC3716">
        <f>IF($C3716="","",IF(COUNTIF('Códigos Santander (ref)'!$A$2:$A$79,$C3716)&gt;0,"SANTANDER",IF(COUNTIF('Códigos Itaú (ref)'!$A$2:$A$44,$C3716)&gt;0,"ITAU",IF(AND(TRIM(UPPER($I3716))="CONTRATUAL",ISNUMBER(SEARCH("INDIVIDUAL",SUBSTITUTE(UPPER($D3716)," ","")))),"PREMIUM FREE",""))))</f>
        <v/>
      </c>
    </row>
    <row r="3717">
      <c r="AC3717">
        <f>IF($C3717="","",IF(COUNTIF('Códigos Santander (ref)'!$A$2:$A$79,$C3717)&gt;0,"SANTANDER",IF(COUNTIF('Códigos Itaú (ref)'!$A$2:$A$44,$C3717)&gt;0,"ITAU",IF(AND(TRIM(UPPER($I3717))="CONTRATUAL",ISNUMBER(SEARCH("INDIVIDUAL",SUBSTITUTE(UPPER($D3717)," ","")))),"PREMIUM FREE",""))))</f>
        <v/>
      </c>
    </row>
    <row r="3718">
      <c r="AC3718">
        <f>IF($C3718="","",IF(COUNTIF('Códigos Santander (ref)'!$A$2:$A$79,$C3718)&gt;0,"SANTANDER",IF(COUNTIF('Códigos Itaú (ref)'!$A$2:$A$44,$C3718)&gt;0,"ITAU",IF(AND(TRIM(UPPER($I3718))="CONTRATUAL",ISNUMBER(SEARCH("INDIVIDUAL",SUBSTITUTE(UPPER($D3718)," ","")))),"PREMIUM FREE",""))))</f>
        <v/>
      </c>
    </row>
    <row r="3719">
      <c r="AC3719">
        <f>IF($C3719="","",IF(COUNTIF('Códigos Santander (ref)'!$A$2:$A$79,$C3719)&gt;0,"SANTANDER",IF(COUNTIF('Códigos Itaú (ref)'!$A$2:$A$44,$C3719)&gt;0,"ITAU",IF(AND(TRIM(UPPER($I3719))="CONTRATUAL",ISNUMBER(SEARCH("INDIVIDUAL",SUBSTITUTE(UPPER($D3719)," ","")))),"PREMIUM FREE",""))))</f>
        <v/>
      </c>
    </row>
    <row r="3720">
      <c r="AC3720">
        <f>IF($C3720="","",IF(COUNTIF('Códigos Santander (ref)'!$A$2:$A$79,$C3720)&gt;0,"SANTANDER",IF(COUNTIF('Códigos Itaú (ref)'!$A$2:$A$44,$C3720)&gt;0,"ITAU",IF(AND(TRIM(UPPER($I3720))="CONTRATUAL",ISNUMBER(SEARCH("INDIVIDUAL",SUBSTITUTE(UPPER($D3720)," ","")))),"PREMIUM FREE",""))))</f>
        <v/>
      </c>
    </row>
    <row r="3721">
      <c r="AC3721">
        <f>IF($C3721="","",IF(COUNTIF('Códigos Santander (ref)'!$A$2:$A$79,$C3721)&gt;0,"SANTANDER",IF(COUNTIF('Códigos Itaú (ref)'!$A$2:$A$44,$C3721)&gt;0,"ITAU",IF(AND(TRIM(UPPER($I3721))="CONTRATUAL",ISNUMBER(SEARCH("INDIVIDUAL",SUBSTITUTE(UPPER($D3721)," ","")))),"PREMIUM FREE",""))))</f>
        <v/>
      </c>
    </row>
    <row r="3722">
      <c r="AC3722">
        <f>IF($C3722="","",IF(COUNTIF('Códigos Santander (ref)'!$A$2:$A$79,$C3722)&gt;0,"SANTANDER",IF(COUNTIF('Códigos Itaú (ref)'!$A$2:$A$44,$C3722)&gt;0,"ITAU",IF(AND(TRIM(UPPER($I3722))="CONTRATUAL",ISNUMBER(SEARCH("INDIVIDUAL",SUBSTITUTE(UPPER($D3722)," ","")))),"PREMIUM FREE",""))))</f>
        <v/>
      </c>
    </row>
    <row r="3723">
      <c r="AC3723">
        <f>IF($C3723="","",IF(COUNTIF('Códigos Santander (ref)'!$A$2:$A$79,$C3723)&gt;0,"SANTANDER",IF(COUNTIF('Códigos Itaú (ref)'!$A$2:$A$44,$C3723)&gt;0,"ITAU",IF(AND(TRIM(UPPER($I3723))="CONTRATUAL",ISNUMBER(SEARCH("INDIVIDUAL",SUBSTITUTE(UPPER($D3723)," ","")))),"PREMIUM FREE",""))))</f>
        <v/>
      </c>
    </row>
    <row r="3724">
      <c r="AC3724">
        <f>IF($C3724="","",IF(COUNTIF('Códigos Santander (ref)'!$A$2:$A$79,$C3724)&gt;0,"SANTANDER",IF(COUNTIF('Códigos Itaú (ref)'!$A$2:$A$44,$C3724)&gt;0,"ITAU",IF(AND(TRIM(UPPER($I3724))="CONTRATUAL",ISNUMBER(SEARCH("INDIVIDUAL",SUBSTITUTE(UPPER($D3724)," ","")))),"PREMIUM FREE",""))))</f>
        <v/>
      </c>
    </row>
    <row r="3725">
      <c r="AC3725">
        <f>IF($C3725="","",IF(COUNTIF('Códigos Santander (ref)'!$A$2:$A$79,$C3725)&gt;0,"SANTANDER",IF(COUNTIF('Códigos Itaú (ref)'!$A$2:$A$44,$C3725)&gt;0,"ITAU",IF(AND(TRIM(UPPER($I3725))="CONTRATUAL",ISNUMBER(SEARCH("INDIVIDUAL",SUBSTITUTE(UPPER($D3725)," ","")))),"PREMIUM FREE",""))))</f>
        <v/>
      </c>
    </row>
    <row r="3726">
      <c r="AC3726">
        <f>IF($C3726="","",IF(COUNTIF('Códigos Santander (ref)'!$A$2:$A$79,$C3726)&gt;0,"SANTANDER",IF(COUNTIF('Códigos Itaú (ref)'!$A$2:$A$44,$C3726)&gt;0,"ITAU",IF(AND(TRIM(UPPER($I3726))="CONTRATUAL",ISNUMBER(SEARCH("INDIVIDUAL",SUBSTITUTE(UPPER($D3726)," ","")))),"PREMIUM FREE",""))))</f>
        <v/>
      </c>
    </row>
    <row r="3727">
      <c r="AC3727">
        <f>IF($C3727="","",IF(COUNTIF('Códigos Santander (ref)'!$A$2:$A$79,$C3727)&gt;0,"SANTANDER",IF(COUNTIF('Códigos Itaú (ref)'!$A$2:$A$44,$C3727)&gt;0,"ITAU",IF(AND(TRIM(UPPER($I3727))="CONTRATUAL",ISNUMBER(SEARCH("INDIVIDUAL",SUBSTITUTE(UPPER($D3727)," ","")))),"PREMIUM FREE",""))))</f>
        <v/>
      </c>
    </row>
    <row r="3728">
      <c r="AC3728">
        <f>IF($C3728="","",IF(COUNTIF('Códigos Santander (ref)'!$A$2:$A$79,$C3728)&gt;0,"SANTANDER",IF(COUNTIF('Códigos Itaú (ref)'!$A$2:$A$44,$C3728)&gt;0,"ITAU",IF(AND(TRIM(UPPER($I3728))="CONTRATUAL",ISNUMBER(SEARCH("INDIVIDUAL",SUBSTITUTE(UPPER($D3728)," ","")))),"PREMIUM FREE",""))))</f>
        <v/>
      </c>
    </row>
    <row r="3729">
      <c r="AC3729">
        <f>IF($C3729="","",IF(COUNTIF('Códigos Santander (ref)'!$A$2:$A$79,$C3729)&gt;0,"SANTANDER",IF(COUNTIF('Códigos Itaú (ref)'!$A$2:$A$44,$C3729)&gt;0,"ITAU",IF(AND(TRIM(UPPER($I3729))="CONTRATUAL",ISNUMBER(SEARCH("INDIVIDUAL",SUBSTITUTE(UPPER($D3729)," ","")))),"PREMIUM FREE",""))))</f>
        <v/>
      </c>
    </row>
    <row r="3730">
      <c r="AC3730">
        <f>IF($C3730="","",IF(COUNTIF('Códigos Santander (ref)'!$A$2:$A$79,$C3730)&gt;0,"SANTANDER",IF(COUNTIF('Códigos Itaú (ref)'!$A$2:$A$44,$C3730)&gt;0,"ITAU",IF(AND(TRIM(UPPER($I3730))="CONTRATUAL",ISNUMBER(SEARCH("INDIVIDUAL",SUBSTITUTE(UPPER($D3730)," ","")))),"PREMIUM FREE",""))))</f>
        <v/>
      </c>
    </row>
    <row r="3731">
      <c r="AC3731">
        <f>IF($C3731="","",IF(COUNTIF('Códigos Santander (ref)'!$A$2:$A$79,$C3731)&gt;0,"SANTANDER",IF(COUNTIF('Códigos Itaú (ref)'!$A$2:$A$44,$C3731)&gt;0,"ITAU",IF(AND(TRIM(UPPER($I3731))="CONTRATUAL",ISNUMBER(SEARCH("INDIVIDUAL",SUBSTITUTE(UPPER($D3731)," ","")))),"PREMIUM FREE",""))))</f>
        <v/>
      </c>
    </row>
    <row r="3732">
      <c r="AC3732">
        <f>IF($C3732="","",IF(COUNTIF('Códigos Santander (ref)'!$A$2:$A$79,$C3732)&gt;0,"SANTANDER",IF(COUNTIF('Códigos Itaú (ref)'!$A$2:$A$44,$C3732)&gt;0,"ITAU",IF(AND(TRIM(UPPER($I3732))="CONTRATUAL",ISNUMBER(SEARCH("INDIVIDUAL",SUBSTITUTE(UPPER($D3732)," ","")))),"PREMIUM FREE",""))))</f>
        <v/>
      </c>
    </row>
    <row r="3733">
      <c r="AC3733">
        <f>IF($C3733="","",IF(COUNTIF('Códigos Santander (ref)'!$A$2:$A$79,$C3733)&gt;0,"SANTANDER",IF(COUNTIF('Códigos Itaú (ref)'!$A$2:$A$44,$C3733)&gt;0,"ITAU",IF(AND(TRIM(UPPER($I3733))="CONTRATUAL",ISNUMBER(SEARCH("INDIVIDUAL",SUBSTITUTE(UPPER($D3733)," ","")))),"PREMIUM FREE",""))))</f>
        <v/>
      </c>
    </row>
    <row r="3734">
      <c r="AC3734">
        <f>IF($C3734="","",IF(COUNTIF('Códigos Santander (ref)'!$A$2:$A$79,$C3734)&gt;0,"SANTANDER",IF(COUNTIF('Códigos Itaú (ref)'!$A$2:$A$44,$C3734)&gt;0,"ITAU",IF(AND(TRIM(UPPER($I3734))="CONTRATUAL",ISNUMBER(SEARCH("INDIVIDUAL",SUBSTITUTE(UPPER($D3734)," ","")))),"PREMIUM FREE",""))))</f>
        <v/>
      </c>
    </row>
    <row r="3735">
      <c r="AC3735">
        <f>IF($C3735="","",IF(COUNTIF('Códigos Santander (ref)'!$A$2:$A$79,$C3735)&gt;0,"SANTANDER",IF(COUNTIF('Códigos Itaú (ref)'!$A$2:$A$44,$C3735)&gt;0,"ITAU",IF(AND(TRIM(UPPER($I3735))="CONTRATUAL",ISNUMBER(SEARCH("INDIVIDUAL",SUBSTITUTE(UPPER($D3735)," ","")))),"PREMIUM FREE",""))))</f>
        <v/>
      </c>
    </row>
    <row r="3736">
      <c r="AC3736">
        <f>IF($C3736="","",IF(COUNTIF('Códigos Santander (ref)'!$A$2:$A$79,$C3736)&gt;0,"SANTANDER",IF(COUNTIF('Códigos Itaú (ref)'!$A$2:$A$44,$C3736)&gt;0,"ITAU",IF(AND(TRIM(UPPER($I3736))="CONTRATUAL",ISNUMBER(SEARCH("INDIVIDUAL",SUBSTITUTE(UPPER($D3736)," ","")))),"PREMIUM FREE",""))))</f>
        <v/>
      </c>
    </row>
    <row r="3737">
      <c r="AC3737">
        <f>IF($C3737="","",IF(COUNTIF('Códigos Santander (ref)'!$A$2:$A$79,$C3737)&gt;0,"SANTANDER",IF(COUNTIF('Códigos Itaú (ref)'!$A$2:$A$44,$C3737)&gt;0,"ITAU",IF(AND(TRIM(UPPER($I3737))="CONTRATUAL",ISNUMBER(SEARCH("INDIVIDUAL",SUBSTITUTE(UPPER($D3737)," ","")))),"PREMIUM FREE",""))))</f>
        <v/>
      </c>
    </row>
    <row r="3738">
      <c r="AC3738">
        <f>IF($C3738="","",IF(COUNTIF('Códigos Santander (ref)'!$A$2:$A$79,$C3738)&gt;0,"SANTANDER",IF(COUNTIF('Códigos Itaú (ref)'!$A$2:$A$44,$C3738)&gt;0,"ITAU",IF(AND(TRIM(UPPER($I3738))="CONTRATUAL",ISNUMBER(SEARCH("INDIVIDUAL",SUBSTITUTE(UPPER($D3738)," ","")))),"PREMIUM FREE",""))))</f>
        <v/>
      </c>
    </row>
    <row r="3739">
      <c r="AC3739">
        <f>IF($C3739="","",IF(COUNTIF('Códigos Santander (ref)'!$A$2:$A$79,$C3739)&gt;0,"SANTANDER",IF(COUNTIF('Códigos Itaú (ref)'!$A$2:$A$44,$C3739)&gt;0,"ITAU",IF(AND(TRIM(UPPER($I3739))="CONTRATUAL",ISNUMBER(SEARCH("INDIVIDUAL",SUBSTITUTE(UPPER($D3739)," ","")))),"PREMIUM FREE",""))))</f>
        <v/>
      </c>
    </row>
    <row r="3740">
      <c r="AC3740">
        <f>IF($C3740="","",IF(COUNTIF('Códigos Santander (ref)'!$A$2:$A$79,$C3740)&gt;0,"SANTANDER",IF(COUNTIF('Códigos Itaú (ref)'!$A$2:$A$44,$C3740)&gt;0,"ITAU",IF(AND(TRIM(UPPER($I3740))="CONTRATUAL",ISNUMBER(SEARCH("INDIVIDUAL",SUBSTITUTE(UPPER($D3740)," ","")))),"PREMIUM FREE",""))))</f>
        <v/>
      </c>
    </row>
    <row r="3741">
      <c r="AC3741">
        <f>IF($C3741="","",IF(COUNTIF('Códigos Santander (ref)'!$A$2:$A$79,$C3741)&gt;0,"SANTANDER",IF(COUNTIF('Códigos Itaú (ref)'!$A$2:$A$44,$C3741)&gt;0,"ITAU",IF(AND(TRIM(UPPER($I3741))="CONTRATUAL",ISNUMBER(SEARCH("INDIVIDUAL",SUBSTITUTE(UPPER($D3741)," ","")))),"PREMIUM FREE",""))))</f>
        <v/>
      </c>
    </row>
    <row r="3742">
      <c r="AC3742">
        <f>IF($C3742="","",IF(COUNTIF('Códigos Santander (ref)'!$A$2:$A$79,$C3742)&gt;0,"SANTANDER",IF(COUNTIF('Códigos Itaú (ref)'!$A$2:$A$44,$C3742)&gt;0,"ITAU",IF(AND(TRIM(UPPER($I3742))="CONTRATUAL",ISNUMBER(SEARCH("INDIVIDUAL",SUBSTITUTE(UPPER($D3742)," ","")))),"PREMIUM FREE",""))))</f>
        <v/>
      </c>
    </row>
    <row r="3743">
      <c r="AC3743">
        <f>IF($C3743="","",IF(COUNTIF('Códigos Santander (ref)'!$A$2:$A$79,$C3743)&gt;0,"SANTANDER",IF(COUNTIF('Códigos Itaú (ref)'!$A$2:$A$44,$C3743)&gt;0,"ITAU",IF(AND(TRIM(UPPER($I3743))="CONTRATUAL",ISNUMBER(SEARCH("INDIVIDUAL",SUBSTITUTE(UPPER($D3743)," ","")))),"PREMIUM FREE",""))))</f>
        <v/>
      </c>
    </row>
    <row r="3744">
      <c r="AC3744">
        <f>IF($C3744="","",IF(COUNTIF('Códigos Santander (ref)'!$A$2:$A$79,$C3744)&gt;0,"SANTANDER",IF(COUNTIF('Códigos Itaú (ref)'!$A$2:$A$44,$C3744)&gt;0,"ITAU",IF(AND(TRIM(UPPER($I3744))="CONTRATUAL",ISNUMBER(SEARCH("INDIVIDUAL",SUBSTITUTE(UPPER($D3744)," ","")))),"PREMIUM FREE",""))))</f>
        <v/>
      </c>
    </row>
    <row r="3745">
      <c r="AC3745">
        <f>IF($C3745="","",IF(COUNTIF('Códigos Santander (ref)'!$A$2:$A$79,$C3745)&gt;0,"SANTANDER",IF(COUNTIF('Códigos Itaú (ref)'!$A$2:$A$44,$C3745)&gt;0,"ITAU",IF(AND(TRIM(UPPER($I3745))="CONTRATUAL",ISNUMBER(SEARCH("INDIVIDUAL",SUBSTITUTE(UPPER($D3745)," ","")))),"PREMIUM FREE",""))))</f>
        <v/>
      </c>
    </row>
    <row r="3746">
      <c r="AC3746">
        <f>IF($C3746="","",IF(COUNTIF('Códigos Santander (ref)'!$A$2:$A$79,$C3746)&gt;0,"SANTANDER",IF(COUNTIF('Códigos Itaú (ref)'!$A$2:$A$44,$C3746)&gt;0,"ITAU",IF(AND(TRIM(UPPER($I3746))="CONTRATUAL",ISNUMBER(SEARCH("INDIVIDUAL",SUBSTITUTE(UPPER($D3746)," ","")))),"PREMIUM FREE",""))))</f>
        <v/>
      </c>
    </row>
    <row r="3747">
      <c r="AC3747">
        <f>IF($C3747="","",IF(COUNTIF('Códigos Santander (ref)'!$A$2:$A$79,$C3747)&gt;0,"SANTANDER",IF(COUNTIF('Códigos Itaú (ref)'!$A$2:$A$44,$C3747)&gt;0,"ITAU",IF(AND(TRIM(UPPER($I3747))="CONTRATUAL",ISNUMBER(SEARCH("INDIVIDUAL",SUBSTITUTE(UPPER($D3747)," ","")))),"PREMIUM FREE",""))))</f>
        <v/>
      </c>
    </row>
    <row r="3748">
      <c r="AC3748">
        <f>IF($C3748="","",IF(COUNTIF('Códigos Santander (ref)'!$A$2:$A$79,$C3748)&gt;0,"SANTANDER",IF(COUNTIF('Códigos Itaú (ref)'!$A$2:$A$44,$C3748)&gt;0,"ITAU",IF(AND(TRIM(UPPER($I3748))="CONTRATUAL",ISNUMBER(SEARCH("INDIVIDUAL",SUBSTITUTE(UPPER($D3748)," ","")))),"PREMIUM FREE",""))))</f>
        <v/>
      </c>
    </row>
    <row r="3749">
      <c r="AC3749">
        <f>IF($C3749="","",IF(COUNTIF('Códigos Santander (ref)'!$A$2:$A$79,$C3749)&gt;0,"SANTANDER",IF(COUNTIF('Códigos Itaú (ref)'!$A$2:$A$44,$C3749)&gt;0,"ITAU",IF(AND(TRIM(UPPER($I3749))="CONTRATUAL",ISNUMBER(SEARCH("INDIVIDUAL",SUBSTITUTE(UPPER($D3749)," ","")))),"PREMIUM FREE",""))))</f>
        <v/>
      </c>
    </row>
    <row r="3750">
      <c r="AC3750">
        <f>IF($C3750="","",IF(COUNTIF('Códigos Santander (ref)'!$A$2:$A$79,$C3750)&gt;0,"SANTANDER",IF(COUNTIF('Códigos Itaú (ref)'!$A$2:$A$44,$C3750)&gt;0,"ITAU",IF(AND(TRIM(UPPER($I3750))="CONTRATUAL",ISNUMBER(SEARCH("INDIVIDUAL",SUBSTITUTE(UPPER($D3750)," ","")))),"PREMIUM FREE",""))))</f>
        <v/>
      </c>
    </row>
    <row r="3751">
      <c r="AC3751">
        <f>IF($C3751="","",IF(COUNTIF('Códigos Santander (ref)'!$A$2:$A$79,$C3751)&gt;0,"SANTANDER",IF(COUNTIF('Códigos Itaú (ref)'!$A$2:$A$44,$C3751)&gt;0,"ITAU",IF(AND(TRIM(UPPER($I3751))="CONTRATUAL",ISNUMBER(SEARCH("INDIVIDUAL",SUBSTITUTE(UPPER($D3751)," ","")))),"PREMIUM FREE",""))))</f>
        <v/>
      </c>
    </row>
    <row r="3752">
      <c r="AC3752">
        <f>IF($C3752="","",IF(COUNTIF('Códigos Santander (ref)'!$A$2:$A$79,$C3752)&gt;0,"SANTANDER",IF(COUNTIF('Códigos Itaú (ref)'!$A$2:$A$44,$C3752)&gt;0,"ITAU",IF(AND(TRIM(UPPER($I3752))="CONTRATUAL",ISNUMBER(SEARCH("INDIVIDUAL",SUBSTITUTE(UPPER($D3752)," ","")))),"PREMIUM FREE",""))))</f>
        <v/>
      </c>
    </row>
    <row r="3753">
      <c r="AC3753">
        <f>IF($C3753="","",IF(COUNTIF('Códigos Santander (ref)'!$A$2:$A$79,$C3753)&gt;0,"SANTANDER",IF(COUNTIF('Códigos Itaú (ref)'!$A$2:$A$44,$C3753)&gt;0,"ITAU",IF(AND(TRIM(UPPER($I3753))="CONTRATUAL",ISNUMBER(SEARCH("INDIVIDUAL",SUBSTITUTE(UPPER($D3753)," ","")))),"PREMIUM FREE",""))))</f>
        <v/>
      </c>
    </row>
    <row r="3754">
      <c r="AC3754">
        <f>IF($C3754="","",IF(COUNTIF('Códigos Santander (ref)'!$A$2:$A$79,$C3754)&gt;0,"SANTANDER",IF(COUNTIF('Códigos Itaú (ref)'!$A$2:$A$44,$C3754)&gt;0,"ITAU",IF(AND(TRIM(UPPER($I3754))="CONTRATUAL",ISNUMBER(SEARCH("INDIVIDUAL",SUBSTITUTE(UPPER($D3754)," ","")))),"PREMIUM FREE",""))))</f>
        <v/>
      </c>
    </row>
    <row r="3755">
      <c r="AC3755">
        <f>IF($C3755="","",IF(COUNTIF('Códigos Santander (ref)'!$A$2:$A$79,$C3755)&gt;0,"SANTANDER",IF(COUNTIF('Códigos Itaú (ref)'!$A$2:$A$44,$C3755)&gt;0,"ITAU",IF(AND(TRIM(UPPER($I3755))="CONTRATUAL",ISNUMBER(SEARCH("INDIVIDUAL",SUBSTITUTE(UPPER($D3755)," ","")))),"PREMIUM FREE",""))))</f>
        <v/>
      </c>
    </row>
    <row r="3756">
      <c r="AC3756">
        <f>IF($C3756="","",IF(COUNTIF('Códigos Santander (ref)'!$A$2:$A$79,$C3756)&gt;0,"SANTANDER",IF(COUNTIF('Códigos Itaú (ref)'!$A$2:$A$44,$C3756)&gt;0,"ITAU",IF(AND(TRIM(UPPER($I3756))="CONTRATUAL",ISNUMBER(SEARCH("INDIVIDUAL",SUBSTITUTE(UPPER($D3756)," ","")))),"PREMIUM FREE",""))))</f>
        <v/>
      </c>
    </row>
    <row r="3757">
      <c r="AC3757">
        <f>IF($C3757="","",IF(COUNTIF('Códigos Santander (ref)'!$A$2:$A$79,$C3757)&gt;0,"SANTANDER",IF(COUNTIF('Códigos Itaú (ref)'!$A$2:$A$44,$C3757)&gt;0,"ITAU",IF(AND(TRIM(UPPER($I3757))="CONTRATUAL",ISNUMBER(SEARCH("INDIVIDUAL",SUBSTITUTE(UPPER($D3757)," ","")))),"PREMIUM FREE",""))))</f>
        <v/>
      </c>
    </row>
    <row r="3758">
      <c r="AC3758">
        <f>IF($C3758="","",IF(COUNTIF('Códigos Santander (ref)'!$A$2:$A$79,$C3758)&gt;0,"SANTANDER",IF(COUNTIF('Códigos Itaú (ref)'!$A$2:$A$44,$C3758)&gt;0,"ITAU",IF(AND(TRIM(UPPER($I3758))="CONTRATUAL",ISNUMBER(SEARCH("INDIVIDUAL",SUBSTITUTE(UPPER($D3758)," ","")))),"PREMIUM FREE",""))))</f>
        <v/>
      </c>
    </row>
    <row r="3759">
      <c r="AC3759">
        <f>IF($C3759="","",IF(COUNTIF('Códigos Santander (ref)'!$A$2:$A$79,$C3759)&gt;0,"SANTANDER",IF(COUNTIF('Códigos Itaú (ref)'!$A$2:$A$44,$C3759)&gt;0,"ITAU",IF(AND(TRIM(UPPER($I3759))="CONTRATUAL",ISNUMBER(SEARCH("INDIVIDUAL",SUBSTITUTE(UPPER($D3759)," ","")))),"PREMIUM FREE",""))))</f>
        <v/>
      </c>
    </row>
    <row r="3760">
      <c r="AC3760">
        <f>IF($C3760="","",IF(COUNTIF('Códigos Santander (ref)'!$A$2:$A$79,$C3760)&gt;0,"SANTANDER",IF(COUNTIF('Códigos Itaú (ref)'!$A$2:$A$44,$C3760)&gt;0,"ITAU",IF(AND(TRIM(UPPER($I3760))="CONTRATUAL",ISNUMBER(SEARCH("INDIVIDUAL",SUBSTITUTE(UPPER($D3760)," ","")))),"PREMIUM FREE",""))))</f>
        <v/>
      </c>
    </row>
    <row r="3761">
      <c r="AC3761">
        <f>IF($C3761="","",IF(COUNTIF('Códigos Santander (ref)'!$A$2:$A$79,$C3761)&gt;0,"SANTANDER",IF(COUNTIF('Códigos Itaú (ref)'!$A$2:$A$44,$C3761)&gt;0,"ITAU",IF(AND(TRIM(UPPER($I3761))="CONTRATUAL",ISNUMBER(SEARCH("INDIVIDUAL",SUBSTITUTE(UPPER($D3761)," ","")))),"PREMIUM FREE",""))))</f>
        <v/>
      </c>
    </row>
    <row r="3762">
      <c r="AC3762">
        <f>IF($C3762="","",IF(COUNTIF('Códigos Santander (ref)'!$A$2:$A$79,$C3762)&gt;0,"SANTANDER",IF(COUNTIF('Códigos Itaú (ref)'!$A$2:$A$44,$C3762)&gt;0,"ITAU",IF(AND(TRIM(UPPER($I3762))="CONTRATUAL",ISNUMBER(SEARCH("INDIVIDUAL",SUBSTITUTE(UPPER($D3762)," ","")))),"PREMIUM FREE",""))))</f>
        <v/>
      </c>
    </row>
    <row r="3763">
      <c r="AC3763">
        <f>IF($C3763="","",IF(COUNTIF('Códigos Santander (ref)'!$A$2:$A$79,$C3763)&gt;0,"SANTANDER",IF(COUNTIF('Códigos Itaú (ref)'!$A$2:$A$44,$C3763)&gt;0,"ITAU",IF(AND(TRIM(UPPER($I3763))="CONTRATUAL",ISNUMBER(SEARCH("INDIVIDUAL",SUBSTITUTE(UPPER($D3763)," ","")))),"PREMIUM FREE",""))))</f>
        <v/>
      </c>
    </row>
    <row r="3764">
      <c r="AC3764">
        <f>IF($C3764="","",IF(COUNTIF('Códigos Santander (ref)'!$A$2:$A$79,$C3764)&gt;0,"SANTANDER",IF(COUNTIF('Códigos Itaú (ref)'!$A$2:$A$44,$C3764)&gt;0,"ITAU",IF(AND(TRIM(UPPER($I3764))="CONTRATUAL",ISNUMBER(SEARCH("INDIVIDUAL",SUBSTITUTE(UPPER($D3764)," ","")))),"PREMIUM FREE",""))))</f>
        <v/>
      </c>
    </row>
    <row r="3765">
      <c r="AC3765">
        <f>IF($C3765="","",IF(COUNTIF('Códigos Santander (ref)'!$A$2:$A$79,$C3765)&gt;0,"SANTANDER",IF(COUNTIF('Códigos Itaú (ref)'!$A$2:$A$44,$C3765)&gt;0,"ITAU",IF(AND(TRIM(UPPER($I3765))="CONTRATUAL",ISNUMBER(SEARCH("INDIVIDUAL",SUBSTITUTE(UPPER($D3765)," ","")))),"PREMIUM FREE",""))))</f>
        <v/>
      </c>
    </row>
    <row r="3766">
      <c r="AC3766">
        <f>IF($C3766="","",IF(COUNTIF('Códigos Santander (ref)'!$A$2:$A$79,$C3766)&gt;0,"SANTANDER",IF(COUNTIF('Códigos Itaú (ref)'!$A$2:$A$44,$C3766)&gt;0,"ITAU",IF(AND(TRIM(UPPER($I3766))="CONTRATUAL",ISNUMBER(SEARCH("INDIVIDUAL",SUBSTITUTE(UPPER($D3766)," ","")))),"PREMIUM FREE",""))))</f>
        <v/>
      </c>
    </row>
    <row r="3767">
      <c r="AC3767">
        <f>IF($C3767="","",IF(COUNTIF('Códigos Santander (ref)'!$A$2:$A$79,$C3767)&gt;0,"SANTANDER",IF(COUNTIF('Códigos Itaú (ref)'!$A$2:$A$44,$C3767)&gt;0,"ITAU",IF(AND(TRIM(UPPER($I3767))="CONTRATUAL",ISNUMBER(SEARCH("INDIVIDUAL",SUBSTITUTE(UPPER($D3767)," ","")))),"PREMIUM FREE",""))))</f>
        <v/>
      </c>
    </row>
    <row r="3768">
      <c r="AC3768">
        <f>IF($C3768="","",IF(COUNTIF('Códigos Santander (ref)'!$A$2:$A$79,$C3768)&gt;0,"SANTANDER",IF(COUNTIF('Códigos Itaú (ref)'!$A$2:$A$44,$C3768)&gt;0,"ITAU",IF(AND(TRIM(UPPER($I3768))="CONTRATUAL",ISNUMBER(SEARCH("INDIVIDUAL",SUBSTITUTE(UPPER($D3768)," ","")))),"PREMIUM FREE",""))))</f>
        <v/>
      </c>
    </row>
    <row r="3769">
      <c r="AC3769">
        <f>IF($C3769="","",IF(COUNTIF('Códigos Santander (ref)'!$A$2:$A$79,$C3769)&gt;0,"SANTANDER",IF(COUNTIF('Códigos Itaú (ref)'!$A$2:$A$44,$C3769)&gt;0,"ITAU",IF(AND(TRIM(UPPER($I3769))="CONTRATUAL",ISNUMBER(SEARCH("INDIVIDUAL",SUBSTITUTE(UPPER($D3769)," ","")))),"PREMIUM FREE",""))))</f>
        <v/>
      </c>
    </row>
    <row r="3770">
      <c r="AC3770">
        <f>IF($C3770="","",IF(COUNTIF('Códigos Santander (ref)'!$A$2:$A$79,$C3770)&gt;0,"SANTANDER",IF(COUNTIF('Códigos Itaú (ref)'!$A$2:$A$44,$C3770)&gt;0,"ITAU",IF(AND(TRIM(UPPER($I3770))="CONTRATUAL",ISNUMBER(SEARCH("INDIVIDUAL",SUBSTITUTE(UPPER($D3770)," ","")))),"PREMIUM FREE",""))))</f>
        <v/>
      </c>
    </row>
    <row r="3771">
      <c r="AC3771">
        <f>IF($C3771="","",IF(COUNTIF('Códigos Santander (ref)'!$A$2:$A$79,$C3771)&gt;0,"SANTANDER",IF(COUNTIF('Códigos Itaú (ref)'!$A$2:$A$44,$C3771)&gt;0,"ITAU",IF(AND(TRIM(UPPER($I3771))="CONTRATUAL",ISNUMBER(SEARCH("INDIVIDUAL",SUBSTITUTE(UPPER($D3771)," ","")))),"PREMIUM FREE",""))))</f>
        <v/>
      </c>
    </row>
    <row r="3772">
      <c r="AC3772">
        <f>IF($C3772="","",IF(COUNTIF('Códigos Santander (ref)'!$A$2:$A$79,$C3772)&gt;0,"SANTANDER",IF(COUNTIF('Códigos Itaú (ref)'!$A$2:$A$44,$C3772)&gt;0,"ITAU",IF(AND(TRIM(UPPER($I3772))="CONTRATUAL",ISNUMBER(SEARCH("INDIVIDUAL",SUBSTITUTE(UPPER($D3772)," ","")))),"PREMIUM FREE",""))))</f>
        <v/>
      </c>
    </row>
    <row r="3773">
      <c r="AC3773">
        <f>IF($C3773="","",IF(COUNTIF('Códigos Santander (ref)'!$A$2:$A$79,$C3773)&gt;0,"SANTANDER",IF(COUNTIF('Códigos Itaú (ref)'!$A$2:$A$44,$C3773)&gt;0,"ITAU",IF(AND(TRIM(UPPER($I3773))="CONTRATUAL",ISNUMBER(SEARCH("INDIVIDUAL",SUBSTITUTE(UPPER($D3773)," ","")))),"PREMIUM FREE",""))))</f>
        <v/>
      </c>
    </row>
    <row r="3774">
      <c r="AC3774">
        <f>IF($C3774="","",IF(COUNTIF('Códigos Santander (ref)'!$A$2:$A$79,$C3774)&gt;0,"SANTANDER",IF(COUNTIF('Códigos Itaú (ref)'!$A$2:$A$44,$C3774)&gt;0,"ITAU",IF(AND(TRIM(UPPER($I3774))="CONTRATUAL",ISNUMBER(SEARCH("INDIVIDUAL",SUBSTITUTE(UPPER($D3774)," ","")))),"PREMIUM FREE",""))))</f>
        <v/>
      </c>
    </row>
    <row r="3775">
      <c r="AC3775">
        <f>IF($C3775="","",IF(COUNTIF('Códigos Santander (ref)'!$A$2:$A$79,$C3775)&gt;0,"SANTANDER",IF(COUNTIF('Códigos Itaú (ref)'!$A$2:$A$44,$C3775)&gt;0,"ITAU",IF(AND(TRIM(UPPER($I3775))="CONTRATUAL",ISNUMBER(SEARCH("INDIVIDUAL",SUBSTITUTE(UPPER($D3775)," ","")))),"PREMIUM FREE",""))))</f>
        <v/>
      </c>
    </row>
    <row r="3776">
      <c r="AC3776">
        <f>IF($C3776="","",IF(COUNTIF('Códigos Santander (ref)'!$A$2:$A$79,$C3776)&gt;0,"SANTANDER",IF(COUNTIF('Códigos Itaú (ref)'!$A$2:$A$44,$C3776)&gt;0,"ITAU",IF(AND(TRIM(UPPER($I3776))="CONTRATUAL",ISNUMBER(SEARCH("INDIVIDUAL",SUBSTITUTE(UPPER($D3776)," ","")))),"PREMIUM FREE",""))))</f>
        <v/>
      </c>
    </row>
    <row r="3777">
      <c r="AC3777">
        <f>IF($C3777="","",IF(COUNTIF('Códigos Santander (ref)'!$A$2:$A$79,$C3777)&gt;0,"SANTANDER",IF(COUNTIF('Códigos Itaú (ref)'!$A$2:$A$44,$C3777)&gt;0,"ITAU",IF(AND(TRIM(UPPER($I3777))="CONTRATUAL",ISNUMBER(SEARCH("INDIVIDUAL",SUBSTITUTE(UPPER($D3777)," ","")))),"PREMIUM FREE",""))))</f>
        <v/>
      </c>
    </row>
    <row r="3778">
      <c r="AC3778">
        <f>IF($C3778="","",IF(COUNTIF('Códigos Santander (ref)'!$A$2:$A$79,$C3778)&gt;0,"SANTANDER",IF(COUNTIF('Códigos Itaú (ref)'!$A$2:$A$44,$C3778)&gt;0,"ITAU",IF(AND(TRIM(UPPER($I3778))="CONTRATUAL",ISNUMBER(SEARCH("INDIVIDUAL",SUBSTITUTE(UPPER($D3778)," ","")))),"PREMIUM FREE",""))))</f>
        <v/>
      </c>
    </row>
    <row r="3779">
      <c r="AC3779">
        <f>IF($C3779="","",IF(COUNTIF('Códigos Santander (ref)'!$A$2:$A$79,$C3779)&gt;0,"SANTANDER",IF(COUNTIF('Códigos Itaú (ref)'!$A$2:$A$44,$C3779)&gt;0,"ITAU",IF(AND(TRIM(UPPER($I3779))="CONTRATUAL",ISNUMBER(SEARCH("INDIVIDUAL",SUBSTITUTE(UPPER($D3779)," ","")))),"PREMIUM FREE",""))))</f>
        <v/>
      </c>
    </row>
    <row r="3780">
      <c r="AC3780">
        <f>IF($C3780="","",IF(COUNTIF('Códigos Santander (ref)'!$A$2:$A$79,$C3780)&gt;0,"SANTANDER",IF(COUNTIF('Códigos Itaú (ref)'!$A$2:$A$44,$C3780)&gt;0,"ITAU",IF(AND(TRIM(UPPER($I3780))="CONTRATUAL",ISNUMBER(SEARCH("INDIVIDUAL",SUBSTITUTE(UPPER($D3780)," ","")))),"PREMIUM FREE",""))))</f>
        <v/>
      </c>
    </row>
    <row r="3781">
      <c r="AC3781">
        <f>IF($C3781="","",IF(COUNTIF('Códigos Santander (ref)'!$A$2:$A$79,$C3781)&gt;0,"SANTANDER",IF(COUNTIF('Códigos Itaú (ref)'!$A$2:$A$44,$C3781)&gt;0,"ITAU",IF(AND(TRIM(UPPER($I3781))="CONTRATUAL",ISNUMBER(SEARCH("INDIVIDUAL",SUBSTITUTE(UPPER($D3781)," ","")))),"PREMIUM FREE",""))))</f>
        <v/>
      </c>
    </row>
    <row r="3782">
      <c r="AC3782">
        <f>IF($C3782="","",IF(COUNTIF('Códigos Santander (ref)'!$A$2:$A$79,$C3782)&gt;0,"SANTANDER",IF(COUNTIF('Códigos Itaú (ref)'!$A$2:$A$44,$C3782)&gt;0,"ITAU",IF(AND(TRIM(UPPER($I3782))="CONTRATUAL",ISNUMBER(SEARCH("INDIVIDUAL",SUBSTITUTE(UPPER($D3782)," ","")))),"PREMIUM FREE",""))))</f>
        <v/>
      </c>
    </row>
    <row r="3783">
      <c r="AC3783">
        <f>IF($C3783="","",IF(COUNTIF('Códigos Santander (ref)'!$A$2:$A$79,$C3783)&gt;0,"SANTANDER",IF(COUNTIF('Códigos Itaú (ref)'!$A$2:$A$44,$C3783)&gt;0,"ITAU",IF(AND(TRIM(UPPER($I3783))="CONTRATUAL",ISNUMBER(SEARCH("INDIVIDUAL",SUBSTITUTE(UPPER($D3783)," ","")))),"PREMIUM FREE",""))))</f>
        <v/>
      </c>
    </row>
    <row r="3784">
      <c r="AC3784">
        <f>IF($C3784="","",IF(COUNTIF('Códigos Santander (ref)'!$A$2:$A$79,$C3784)&gt;0,"SANTANDER",IF(COUNTIF('Códigos Itaú (ref)'!$A$2:$A$44,$C3784)&gt;0,"ITAU",IF(AND(TRIM(UPPER($I3784))="CONTRATUAL",ISNUMBER(SEARCH("INDIVIDUAL",SUBSTITUTE(UPPER($D3784)," ","")))),"PREMIUM FREE",""))))</f>
        <v/>
      </c>
    </row>
    <row r="3785">
      <c r="AC3785">
        <f>IF($C3785="","",IF(COUNTIF('Códigos Santander (ref)'!$A$2:$A$79,$C3785)&gt;0,"SANTANDER",IF(COUNTIF('Códigos Itaú (ref)'!$A$2:$A$44,$C3785)&gt;0,"ITAU",IF(AND(TRIM(UPPER($I3785))="CONTRATUAL",ISNUMBER(SEARCH("INDIVIDUAL",SUBSTITUTE(UPPER($D3785)," ","")))),"PREMIUM FREE",""))))</f>
        <v/>
      </c>
    </row>
    <row r="3786">
      <c r="AC3786">
        <f>IF($C3786="","",IF(COUNTIF('Códigos Santander (ref)'!$A$2:$A$79,$C3786)&gt;0,"SANTANDER",IF(COUNTIF('Códigos Itaú (ref)'!$A$2:$A$44,$C3786)&gt;0,"ITAU",IF(AND(TRIM(UPPER($I3786))="CONTRATUAL",ISNUMBER(SEARCH("INDIVIDUAL",SUBSTITUTE(UPPER($D3786)," ","")))),"PREMIUM FREE",""))))</f>
        <v/>
      </c>
    </row>
    <row r="3787">
      <c r="AC3787">
        <f>IF($C3787="","",IF(COUNTIF('Códigos Santander (ref)'!$A$2:$A$79,$C3787)&gt;0,"SANTANDER",IF(COUNTIF('Códigos Itaú (ref)'!$A$2:$A$44,$C3787)&gt;0,"ITAU",IF(AND(TRIM(UPPER($I3787))="CONTRATUAL",ISNUMBER(SEARCH("INDIVIDUAL",SUBSTITUTE(UPPER($D3787)," ","")))),"PREMIUM FREE",""))))</f>
        <v/>
      </c>
    </row>
    <row r="3788">
      <c r="AC3788">
        <f>IF($C3788="","",IF(COUNTIF('Códigos Santander (ref)'!$A$2:$A$79,$C3788)&gt;0,"SANTANDER",IF(COUNTIF('Códigos Itaú (ref)'!$A$2:$A$44,$C3788)&gt;0,"ITAU",IF(AND(TRIM(UPPER($I3788))="CONTRATUAL",ISNUMBER(SEARCH("INDIVIDUAL",SUBSTITUTE(UPPER($D3788)," ","")))),"PREMIUM FREE",""))))</f>
        <v/>
      </c>
    </row>
    <row r="3789">
      <c r="AC3789">
        <f>IF($C3789="","",IF(COUNTIF('Códigos Santander (ref)'!$A$2:$A$79,$C3789)&gt;0,"SANTANDER",IF(COUNTIF('Códigos Itaú (ref)'!$A$2:$A$44,$C3789)&gt;0,"ITAU",IF(AND(TRIM(UPPER($I3789))="CONTRATUAL",ISNUMBER(SEARCH("INDIVIDUAL",SUBSTITUTE(UPPER($D3789)," ","")))),"PREMIUM FREE",""))))</f>
        <v/>
      </c>
    </row>
    <row r="3790">
      <c r="AC3790">
        <f>IF($C3790="","",IF(COUNTIF('Códigos Santander (ref)'!$A$2:$A$79,$C3790)&gt;0,"SANTANDER",IF(COUNTIF('Códigos Itaú (ref)'!$A$2:$A$44,$C3790)&gt;0,"ITAU",IF(AND(TRIM(UPPER($I3790))="CONTRATUAL",ISNUMBER(SEARCH("INDIVIDUAL",SUBSTITUTE(UPPER($D3790)," ","")))),"PREMIUM FREE",""))))</f>
        <v/>
      </c>
    </row>
    <row r="3791">
      <c r="AC3791">
        <f>IF($C3791="","",IF(COUNTIF('Códigos Santander (ref)'!$A$2:$A$79,$C3791)&gt;0,"SANTANDER",IF(COUNTIF('Códigos Itaú (ref)'!$A$2:$A$44,$C3791)&gt;0,"ITAU",IF(AND(TRIM(UPPER($I3791))="CONTRATUAL",ISNUMBER(SEARCH("INDIVIDUAL",SUBSTITUTE(UPPER($D3791)," ","")))),"PREMIUM FREE",""))))</f>
        <v/>
      </c>
    </row>
    <row r="3792">
      <c r="AC3792">
        <f>IF($C3792="","",IF(COUNTIF('Códigos Santander (ref)'!$A$2:$A$79,$C3792)&gt;0,"SANTANDER",IF(COUNTIF('Códigos Itaú (ref)'!$A$2:$A$44,$C3792)&gt;0,"ITAU",IF(AND(TRIM(UPPER($I3792))="CONTRATUAL",ISNUMBER(SEARCH("INDIVIDUAL",SUBSTITUTE(UPPER($D3792)," ","")))),"PREMIUM FREE",""))))</f>
        <v/>
      </c>
    </row>
    <row r="3793">
      <c r="AC3793">
        <f>IF($C3793="","",IF(COUNTIF('Códigos Santander (ref)'!$A$2:$A$79,$C3793)&gt;0,"SANTANDER",IF(COUNTIF('Códigos Itaú (ref)'!$A$2:$A$44,$C3793)&gt;0,"ITAU",IF(AND(TRIM(UPPER($I3793))="CONTRATUAL",ISNUMBER(SEARCH("INDIVIDUAL",SUBSTITUTE(UPPER($D3793)," ","")))),"PREMIUM FREE",""))))</f>
        <v/>
      </c>
    </row>
    <row r="3794">
      <c r="AC3794">
        <f>IF($C3794="","",IF(COUNTIF('Códigos Santander (ref)'!$A$2:$A$79,$C3794)&gt;0,"SANTANDER",IF(COUNTIF('Códigos Itaú (ref)'!$A$2:$A$44,$C3794)&gt;0,"ITAU",IF(AND(TRIM(UPPER($I3794))="CONTRATUAL",ISNUMBER(SEARCH("INDIVIDUAL",SUBSTITUTE(UPPER($D3794)," ","")))),"PREMIUM FREE",""))))</f>
        <v/>
      </c>
    </row>
    <row r="3795">
      <c r="AC3795">
        <f>IF($C3795="","",IF(COUNTIF('Códigos Santander (ref)'!$A$2:$A$79,$C3795)&gt;0,"SANTANDER",IF(COUNTIF('Códigos Itaú (ref)'!$A$2:$A$44,$C3795)&gt;0,"ITAU",IF(AND(TRIM(UPPER($I3795))="CONTRATUAL",ISNUMBER(SEARCH("INDIVIDUAL",SUBSTITUTE(UPPER($D3795)," ","")))),"PREMIUM FREE",""))))</f>
        <v/>
      </c>
    </row>
    <row r="3796">
      <c r="AC3796">
        <f>IF($C3796="","",IF(COUNTIF('Códigos Santander (ref)'!$A$2:$A$79,$C3796)&gt;0,"SANTANDER",IF(COUNTIF('Códigos Itaú (ref)'!$A$2:$A$44,$C3796)&gt;0,"ITAU",IF(AND(TRIM(UPPER($I3796))="CONTRATUAL",ISNUMBER(SEARCH("INDIVIDUAL",SUBSTITUTE(UPPER($D3796)," ","")))),"PREMIUM FREE",""))))</f>
        <v/>
      </c>
    </row>
    <row r="3797">
      <c r="AC3797">
        <f>IF($C3797="","",IF(COUNTIF('Códigos Santander (ref)'!$A$2:$A$79,$C3797)&gt;0,"SANTANDER",IF(COUNTIF('Códigos Itaú (ref)'!$A$2:$A$44,$C3797)&gt;0,"ITAU",IF(AND(TRIM(UPPER($I3797))="CONTRATUAL",ISNUMBER(SEARCH("INDIVIDUAL",SUBSTITUTE(UPPER($D3797)," ","")))),"PREMIUM FREE",""))))</f>
        <v/>
      </c>
    </row>
    <row r="3798">
      <c r="AC3798">
        <f>IF($C3798="","",IF(COUNTIF('Códigos Santander (ref)'!$A$2:$A$79,$C3798)&gt;0,"SANTANDER",IF(COUNTIF('Códigos Itaú (ref)'!$A$2:$A$44,$C3798)&gt;0,"ITAU",IF(AND(TRIM(UPPER($I3798))="CONTRATUAL",ISNUMBER(SEARCH("INDIVIDUAL",SUBSTITUTE(UPPER($D3798)," ","")))),"PREMIUM FREE",""))))</f>
        <v/>
      </c>
    </row>
    <row r="3799">
      <c r="AC3799">
        <f>IF($C3799="","",IF(COUNTIF('Códigos Santander (ref)'!$A$2:$A$79,$C3799)&gt;0,"SANTANDER",IF(COUNTIF('Códigos Itaú (ref)'!$A$2:$A$44,$C3799)&gt;0,"ITAU",IF(AND(TRIM(UPPER($I3799))="CONTRATUAL",ISNUMBER(SEARCH("INDIVIDUAL",SUBSTITUTE(UPPER($D3799)," ","")))),"PREMIUM FREE",""))))</f>
        <v/>
      </c>
    </row>
    <row r="3800">
      <c r="AC3800">
        <f>IF($C3800="","",IF(COUNTIF('Códigos Santander (ref)'!$A$2:$A$79,$C3800)&gt;0,"SANTANDER",IF(COUNTIF('Códigos Itaú (ref)'!$A$2:$A$44,$C3800)&gt;0,"ITAU",IF(AND(TRIM(UPPER($I3800))="CONTRATUAL",ISNUMBER(SEARCH("INDIVIDUAL",SUBSTITUTE(UPPER($D3800)," ","")))),"PREMIUM FREE",""))))</f>
        <v/>
      </c>
    </row>
    <row r="3801">
      <c r="AC3801">
        <f>IF($C3801="","",IF(COUNTIF('Códigos Santander (ref)'!$A$2:$A$79,$C3801)&gt;0,"SANTANDER",IF(COUNTIF('Códigos Itaú (ref)'!$A$2:$A$44,$C3801)&gt;0,"ITAU",IF(AND(TRIM(UPPER($I3801))="CONTRATUAL",ISNUMBER(SEARCH("INDIVIDUAL",SUBSTITUTE(UPPER($D3801)," ","")))),"PREMIUM FREE",""))))</f>
        <v/>
      </c>
    </row>
    <row r="3802">
      <c r="AC3802">
        <f>IF($C3802="","",IF(COUNTIF('Códigos Santander (ref)'!$A$2:$A$79,$C3802)&gt;0,"SANTANDER",IF(COUNTIF('Códigos Itaú (ref)'!$A$2:$A$44,$C3802)&gt;0,"ITAU",IF(AND(TRIM(UPPER($I3802))="CONTRATUAL",ISNUMBER(SEARCH("INDIVIDUAL",SUBSTITUTE(UPPER($D3802)," ","")))),"PREMIUM FREE",""))))</f>
        <v/>
      </c>
    </row>
    <row r="3803">
      <c r="AC3803">
        <f>IF($C3803="","",IF(COUNTIF('Códigos Santander (ref)'!$A$2:$A$79,$C3803)&gt;0,"SANTANDER",IF(COUNTIF('Códigos Itaú (ref)'!$A$2:$A$44,$C3803)&gt;0,"ITAU",IF(AND(TRIM(UPPER($I3803))="CONTRATUAL",ISNUMBER(SEARCH("INDIVIDUAL",SUBSTITUTE(UPPER($D3803)," ","")))),"PREMIUM FREE",""))))</f>
        <v/>
      </c>
    </row>
    <row r="3804">
      <c r="AC3804">
        <f>IF($C3804="","",IF(COUNTIF('Códigos Santander (ref)'!$A$2:$A$79,$C3804)&gt;0,"SANTANDER",IF(COUNTIF('Códigos Itaú (ref)'!$A$2:$A$44,$C3804)&gt;0,"ITAU",IF(AND(TRIM(UPPER($I3804))="CONTRATUAL",ISNUMBER(SEARCH("INDIVIDUAL",SUBSTITUTE(UPPER($D3804)," ","")))),"PREMIUM FREE",""))))</f>
        <v/>
      </c>
    </row>
    <row r="3805">
      <c r="AC3805">
        <f>IF($C3805="","",IF(COUNTIF('Códigos Santander (ref)'!$A$2:$A$79,$C3805)&gt;0,"SANTANDER",IF(COUNTIF('Códigos Itaú (ref)'!$A$2:$A$44,$C3805)&gt;0,"ITAU",IF(AND(TRIM(UPPER($I3805))="CONTRATUAL",ISNUMBER(SEARCH("INDIVIDUAL",SUBSTITUTE(UPPER($D3805)," ","")))),"PREMIUM FREE",""))))</f>
        <v/>
      </c>
    </row>
    <row r="3806">
      <c r="AC3806">
        <f>IF($C3806="","",IF(COUNTIF('Códigos Santander (ref)'!$A$2:$A$79,$C3806)&gt;0,"SANTANDER",IF(COUNTIF('Códigos Itaú (ref)'!$A$2:$A$44,$C3806)&gt;0,"ITAU",IF(AND(TRIM(UPPER($I3806))="CONTRATUAL",ISNUMBER(SEARCH("INDIVIDUAL",SUBSTITUTE(UPPER($D3806)," ","")))),"PREMIUM FREE",""))))</f>
        <v/>
      </c>
    </row>
    <row r="3807">
      <c r="AC3807">
        <f>IF($C3807="","",IF(COUNTIF('Códigos Santander (ref)'!$A$2:$A$79,$C3807)&gt;0,"SANTANDER",IF(COUNTIF('Códigos Itaú (ref)'!$A$2:$A$44,$C3807)&gt;0,"ITAU",IF(AND(TRIM(UPPER($I3807))="CONTRATUAL",ISNUMBER(SEARCH("INDIVIDUAL",SUBSTITUTE(UPPER($D3807)," ","")))),"PREMIUM FREE",""))))</f>
        <v/>
      </c>
    </row>
    <row r="3808">
      <c r="AC3808">
        <f>IF($C3808="","",IF(COUNTIF('Códigos Santander (ref)'!$A$2:$A$79,$C3808)&gt;0,"SANTANDER",IF(COUNTIF('Códigos Itaú (ref)'!$A$2:$A$44,$C3808)&gt;0,"ITAU",IF(AND(TRIM(UPPER($I3808))="CONTRATUAL",ISNUMBER(SEARCH("INDIVIDUAL",SUBSTITUTE(UPPER($D3808)," ","")))),"PREMIUM FREE",""))))</f>
        <v/>
      </c>
    </row>
    <row r="3809">
      <c r="AC3809">
        <f>IF($C3809="","",IF(COUNTIF('Códigos Santander (ref)'!$A$2:$A$79,$C3809)&gt;0,"SANTANDER",IF(COUNTIF('Códigos Itaú (ref)'!$A$2:$A$44,$C3809)&gt;0,"ITAU",IF(AND(TRIM(UPPER($I3809))="CONTRATUAL",ISNUMBER(SEARCH("INDIVIDUAL",SUBSTITUTE(UPPER($D3809)," ","")))),"PREMIUM FREE",""))))</f>
        <v/>
      </c>
    </row>
    <row r="3810">
      <c r="AC3810">
        <f>IF($C3810="","",IF(COUNTIF('Códigos Santander (ref)'!$A$2:$A$79,$C3810)&gt;0,"SANTANDER",IF(COUNTIF('Códigos Itaú (ref)'!$A$2:$A$44,$C3810)&gt;0,"ITAU",IF(AND(TRIM(UPPER($I3810))="CONTRATUAL",ISNUMBER(SEARCH("INDIVIDUAL",SUBSTITUTE(UPPER($D3810)," ","")))),"PREMIUM FREE",""))))</f>
        <v/>
      </c>
    </row>
    <row r="3811">
      <c r="AC3811">
        <f>IF($C3811="","",IF(COUNTIF('Códigos Santander (ref)'!$A$2:$A$79,$C3811)&gt;0,"SANTANDER",IF(COUNTIF('Códigos Itaú (ref)'!$A$2:$A$44,$C3811)&gt;0,"ITAU",IF(AND(TRIM(UPPER($I3811))="CONTRATUAL",ISNUMBER(SEARCH("INDIVIDUAL",SUBSTITUTE(UPPER($D3811)," ","")))),"PREMIUM FREE",""))))</f>
        <v/>
      </c>
    </row>
    <row r="3812">
      <c r="AC3812">
        <f>IF($C3812="","",IF(COUNTIF('Códigos Santander (ref)'!$A$2:$A$79,$C3812)&gt;0,"SANTANDER",IF(COUNTIF('Códigos Itaú (ref)'!$A$2:$A$44,$C3812)&gt;0,"ITAU",IF(AND(TRIM(UPPER($I3812))="CONTRATUAL",ISNUMBER(SEARCH("INDIVIDUAL",SUBSTITUTE(UPPER($D3812)," ","")))),"PREMIUM FREE",""))))</f>
        <v/>
      </c>
    </row>
    <row r="3813">
      <c r="AC3813">
        <f>IF($C3813="","",IF(COUNTIF('Códigos Santander (ref)'!$A$2:$A$79,$C3813)&gt;0,"SANTANDER",IF(COUNTIF('Códigos Itaú (ref)'!$A$2:$A$44,$C3813)&gt;0,"ITAU",IF(AND(TRIM(UPPER($I3813))="CONTRATUAL",ISNUMBER(SEARCH("INDIVIDUAL",SUBSTITUTE(UPPER($D3813)," ","")))),"PREMIUM FREE",""))))</f>
        <v/>
      </c>
    </row>
    <row r="3814">
      <c r="AC3814">
        <f>IF($C3814="","",IF(COUNTIF('Códigos Santander (ref)'!$A$2:$A$79,$C3814)&gt;0,"SANTANDER",IF(COUNTIF('Códigos Itaú (ref)'!$A$2:$A$44,$C3814)&gt;0,"ITAU",IF(AND(TRIM(UPPER($I3814))="CONTRATUAL",ISNUMBER(SEARCH("INDIVIDUAL",SUBSTITUTE(UPPER($D3814)," ","")))),"PREMIUM FREE",""))))</f>
        <v/>
      </c>
    </row>
    <row r="3815">
      <c r="AC3815">
        <f>IF($C3815="","",IF(COUNTIF('Códigos Santander (ref)'!$A$2:$A$79,$C3815)&gt;0,"SANTANDER",IF(COUNTIF('Códigos Itaú (ref)'!$A$2:$A$44,$C3815)&gt;0,"ITAU",IF(AND(TRIM(UPPER($I3815))="CONTRATUAL",ISNUMBER(SEARCH("INDIVIDUAL",SUBSTITUTE(UPPER($D3815)," ","")))),"PREMIUM FREE",""))))</f>
        <v/>
      </c>
    </row>
    <row r="3816">
      <c r="AC3816">
        <f>IF($C3816="","",IF(COUNTIF('Códigos Santander (ref)'!$A$2:$A$79,$C3816)&gt;0,"SANTANDER",IF(COUNTIF('Códigos Itaú (ref)'!$A$2:$A$44,$C3816)&gt;0,"ITAU",IF(AND(TRIM(UPPER($I3816))="CONTRATUAL",ISNUMBER(SEARCH("INDIVIDUAL",SUBSTITUTE(UPPER($D3816)," ","")))),"PREMIUM FREE",""))))</f>
        <v/>
      </c>
    </row>
    <row r="3817">
      <c r="AC3817">
        <f>IF($C3817="","",IF(COUNTIF('Códigos Santander (ref)'!$A$2:$A$79,$C3817)&gt;0,"SANTANDER",IF(COUNTIF('Códigos Itaú (ref)'!$A$2:$A$44,$C3817)&gt;0,"ITAU",IF(AND(TRIM(UPPER($I3817))="CONTRATUAL",ISNUMBER(SEARCH("INDIVIDUAL",SUBSTITUTE(UPPER($D3817)," ","")))),"PREMIUM FREE",""))))</f>
        <v/>
      </c>
    </row>
    <row r="3818">
      <c r="AC3818">
        <f>IF($C3818="","",IF(COUNTIF('Códigos Santander (ref)'!$A$2:$A$79,$C3818)&gt;0,"SANTANDER",IF(COUNTIF('Códigos Itaú (ref)'!$A$2:$A$44,$C3818)&gt;0,"ITAU",IF(AND(TRIM(UPPER($I3818))="CONTRATUAL",ISNUMBER(SEARCH("INDIVIDUAL",SUBSTITUTE(UPPER($D3818)," ","")))),"PREMIUM FREE",""))))</f>
        <v/>
      </c>
    </row>
    <row r="3819">
      <c r="AC3819">
        <f>IF($C3819="","",IF(COUNTIF('Códigos Santander (ref)'!$A$2:$A$79,$C3819)&gt;0,"SANTANDER",IF(COUNTIF('Códigos Itaú (ref)'!$A$2:$A$44,$C3819)&gt;0,"ITAU",IF(AND(TRIM(UPPER($I3819))="CONTRATUAL",ISNUMBER(SEARCH("INDIVIDUAL",SUBSTITUTE(UPPER($D3819)," ","")))),"PREMIUM FREE",""))))</f>
        <v/>
      </c>
    </row>
    <row r="3820">
      <c r="AC3820">
        <f>IF($C3820="","",IF(COUNTIF('Códigos Santander (ref)'!$A$2:$A$79,$C3820)&gt;0,"SANTANDER",IF(COUNTIF('Códigos Itaú (ref)'!$A$2:$A$44,$C3820)&gt;0,"ITAU",IF(AND(TRIM(UPPER($I3820))="CONTRATUAL",ISNUMBER(SEARCH("INDIVIDUAL",SUBSTITUTE(UPPER($D3820)," ","")))),"PREMIUM FREE",""))))</f>
        <v/>
      </c>
    </row>
    <row r="3821">
      <c r="AC3821">
        <f>IF($C3821="","",IF(COUNTIF('Códigos Santander (ref)'!$A$2:$A$79,$C3821)&gt;0,"SANTANDER",IF(COUNTIF('Códigos Itaú (ref)'!$A$2:$A$44,$C3821)&gt;0,"ITAU",IF(AND(TRIM(UPPER($I3821))="CONTRATUAL",ISNUMBER(SEARCH("INDIVIDUAL",SUBSTITUTE(UPPER($D3821)," ","")))),"PREMIUM FREE",""))))</f>
        <v/>
      </c>
    </row>
    <row r="3822">
      <c r="AC3822">
        <f>IF($C3822="","",IF(COUNTIF('Códigos Santander (ref)'!$A$2:$A$79,$C3822)&gt;0,"SANTANDER",IF(COUNTIF('Códigos Itaú (ref)'!$A$2:$A$44,$C3822)&gt;0,"ITAU",IF(AND(TRIM(UPPER($I3822))="CONTRATUAL",ISNUMBER(SEARCH("INDIVIDUAL",SUBSTITUTE(UPPER($D3822)," ","")))),"PREMIUM FREE",""))))</f>
        <v/>
      </c>
    </row>
    <row r="3823">
      <c r="AC3823">
        <f>IF($C3823="","",IF(COUNTIF('Códigos Santander (ref)'!$A$2:$A$79,$C3823)&gt;0,"SANTANDER",IF(COUNTIF('Códigos Itaú (ref)'!$A$2:$A$44,$C3823)&gt;0,"ITAU",IF(AND(TRIM(UPPER($I3823))="CONTRATUAL",ISNUMBER(SEARCH("INDIVIDUAL",SUBSTITUTE(UPPER($D3823)," ","")))),"PREMIUM FREE",""))))</f>
        <v/>
      </c>
    </row>
    <row r="3824">
      <c r="AC3824">
        <f>IF($C3824="","",IF(COUNTIF('Códigos Santander (ref)'!$A$2:$A$79,$C3824)&gt;0,"SANTANDER",IF(COUNTIF('Códigos Itaú (ref)'!$A$2:$A$44,$C3824)&gt;0,"ITAU",IF(AND(TRIM(UPPER($I3824))="CONTRATUAL",ISNUMBER(SEARCH("INDIVIDUAL",SUBSTITUTE(UPPER($D3824)," ","")))),"PREMIUM FREE",""))))</f>
        <v/>
      </c>
    </row>
    <row r="3825">
      <c r="AC3825">
        <f>IF($C3825="","",IF(COUNTIF('Códigos Santander (ref)'!$A$2:$A$79,$C3825)&gt;0,"SANTANDER",IF(COUNTIF('Códigos Itaú (ref)'!$A$2:$A$44,$C3825)&gt;0,"ITAU",IF(AND(TRIM(UPPER($I3825))="CONTRATUAL",ISNUMBER(SEARCH("INDIVIDUAL",SUBSTITUTE(UPPER($D3825)," ","")))),"PREMIUM FREE",""))))</f>
        <v/>
      </c>
    </row>
    <row r="3826">
      <c r="AC3826">
        <f>IF($C3826="","",IF(COUNTIF('Códigos Santander (ref)'!$A$2:$A$79,$C3826)&gt;0,"SANTANDER",IF(COUNTIF('Códigos Itaú (ref)'!$A$2:$A$44,$C3826)&gt;0,"ITAU",IF(AND(TRIM(UPPER($I3826))="CONTRATUAL",ISNUMBER(SEARCH("INDIVIDUAL",SUBSTITUTE(UPPER($D3826)," ","")))),"PREMIUM FREE",""))))</f>
        <v/>
      </c>
    </row>
    <row r="3827">
      <c r="AC3827">
        <f>IF($C3827="","",IF(COUNTIF('Códigos Santander (ref)'!$A$2:$A$79,$C3827)&gt;0,"SANTANDER",IF(COUNTIF('Códigos Itaú (ref)'!$A$2:$A$44,$C3827)&gt;0,"ITAU",IF(AND(TRIM(UPPER($I3827))="CONTRATUAL",ISNUMBER(SEARCH("INDIVIDUAL",SUBSTITUTE(UPPER($D3827)," ","")))),"PREMIUM FREE",""))))</f>
        <v/>
      </c>
    </row>
    <row r="3828">
      <c r="AC3828">
        <f>IF($C3828="","",IF(COUNTIF('Códigos Santander (ref)'!$A$2:$A$79,$C3828)&gt;0,"SANTANDER",IF(COUNTIF('Códigos Itaú (ref)'!$A$2:$A$44,$C3828)&gt;0,"ITAU",IF(AND(TRIM(UPPER($I3828))="CONTRATUAL",ISNUMBER(SEARCH("INDIVIDUAL",SUBSTITUTE(UPPER($D3828)," ","")))),"PREMIUM FREE",""))))</f>
        <v/>
      </c>
    </row>
    <row r="3829">
      <c r="AC3829">
        <f>IF($C3829="","",IF(COUNTIF('Códigos Santander (ref)'!$A$2:$A$79,$C3829)&gt;0,"SANTANDER",IF(COUNTIF('Códigos Itaú (ref)'!$A$2:$A$44,$C3829)&gt;0,"ITAU",IF(AND(TRIM(UPPER($I3829))="CONTRATUAL",ISNUMBER(SEARCH("INDIVIDUAL",SUBSTITUTE(UPPER($D3829)," ","")))),"PREMIUM FREE",""))))</f>
        <v/>
      </c>
    </row>
    <row r="3830">
      <c r="AC3830">
        <f>IF($C3830="","",IF(COUNTIF('Códigos Santander (ref)'!$A$2:$A$79,$C3830)&gt;0,"SANTANDER",IF(COUNTIF('Códigos Itaú (ref)'!$A$2:$A$44,$C3830)&gt;0,"ITAU",IF(AND(TRIM(UPPER($I3830))="CONTRATUAL",ISNUMBER(SEARCH("INDIVIDUAL",SUBSTITUTE(UPPER($D3830)," ","")))),"PREMIUM FREE",""))))</f>
        <v/>
      </c>
    </row>
    <row r="3831">
      <c r="AC3831">
        <f>IF($C3831="","",IF(COUNTIF('Códigos Santander (ref)'!$A$2:$A$79,$C3831)&gt;0,"SANTANDER",IF(COUNTIF('Códigos Itaú (ref)'!$A$2:$A$44,$C3831)&gt;0,"ITAU",IF(AND(TRIM(UPPER($I3831))="CONTRATUAL",ISNUMBER(SEARCH("INDIVIDUAL",SUBSTITUTE(UPPER($D3831)," ","")))),"PREMIUM FREE",""))))</f>
        <v/>
      </c>
    </row>
    <row r="3832">
      <c r="AC3832">
        <f>IF($C3832="","",IF(COUNTIF('Códigos Santander (ref)'!$A$2:$A$79,$C3832)&gt;0,"SANTANDER",IF(COUNTIF('Códigos Itaú (ref)'!$A$2:$A$44,$C3832)&gt;0,"ITAU",IF(AND(TRIM(UPPER($I3832))="CONTRATUAL",ISNUMBER(SEARCH("INDIVIDUAL",SUBSTITUTE(UPPER($D3832)," ","")))),"PREMIUM FREE",""))))</f>
        <v/>
      </c>
    </row>
    <row r="3833">
      <c r="AC3833">
        <f>IF($C3833="","",IF(COUNTIF('Códigos Santander (ref)'!$A$2:$A$79,$C3833)&gt;0,"SANTANDER",IF(COUNTIF('Códigos Itaú (ref)'!$A$2:$A$44,$C3833)&gt;0,"ITAU",IF(AND(TRIM(UPPER($I3833))="CONTRATUAL",ISNUMBER(SEARCH("INDIVIDUAL",SUBSTITUTE(UPPER($D3833)," ","")))),"PREMIUM FREE",""))))</f>
        <v/>
      </c>
    </row>
    <row r="3834">
      <c r="AC3834">
        <f>IF($C3834="","",IF(COUNTIF('Códigos Santander (ref)'!$A$2:$A$79,$C3834)&gt;0,"SANTANDER",IF(COUNTIF('Códigos Itaú (ref)'!$A$2:$A$44,$C3834)&gt;0,"ITAU",IF(AND(TRIM(UPPER($I3834))="CONTRATUAL",ISNUMBER(SEARCH("INDIVIDUAL",SUBSTITUTE(UPPER($D3834)," ","")))),"PREMIUM FREE",""))))</f>
        <v/>
      </c>
    </row>
    <row r="3835">
      <c r="AC3835">
        <f>IF($C3835="","",IF(COUNTIF('Códigos Santander (ref)'!$A$2:$A$79,$C3835)&gt;0,"SANTANDER",IF(COUNTIF('Códigos Itaú (ref)'!$A$2:$A$44,$C3835)&gt;0,"ITAU",IF(AND(TRIM(UPPER($I3835))="CONTRATUAL",ISNUMBER(SEARCH("INDIVIDUAL",SUBSTITUTE(UPPER($D3835)," ","")))),"PREMIUM FREE",""))))</f>
        <v/>
      </c>
    </row>
    <row r="3836">
      <c r="AC3836">
        <f>IF($C3836="","",IF(COUNTIF('Códigos Santander (ref)'!$A$2:$A$79,$C3836)&gt;0,"SANTANDER",IF(COUNTIF('Códigos Itaú (ref)'!$A$2:$A$44,$C3836)&gt;0,"ITAU",IF(AND(TRIM(UPPER($I3836))="CONTRATUAL",ISNUMBER(SEARCH("INDIVIDUAL",SUBSTITUTE(UPPER($D3836)," ","")))),"PREMIUM FREE",""))))</f>
        <v/>
      </c>
    </row>
    <row r="3837">
      <c r="AC3837">
        <f>IF($C3837="","",IF(COUNTIF('Códigos Santander (ref)'!$A$2:$A$79,$C3837)&gt;0,"SANTANDER",IF(COUNTIF('Códigos Itaú (ref)'!$A$2:$A$44,$C3837)&gt;0,"ITAU",IF(AND(TRIM(UPPER($I3837))="CONTRATUAL",ISNUMBER(SEARCH("INDIVIDUAL",SUBSTITUTE(UPPER($D3837)," ","")))),"PREMIUM FREE",""))))</f>
        <v/>
      </c>
    </row>
    <row r="3838">
      <c r="AC3838">
        <f>IF($C3838="","",IF(COUNTIF('Códigos Santander (ref)'!$A$2:$A$79,$C3838)&gt;0,"SANTANDER",IF(COUNTIF('Códigos Itaú (ref)'!$A$2:$A$44,$C3838)&gt;0,"ITAU",IF(AND(TRIM(UPPER($I3838))="CONTRATUAL",ISNUMBER(SEARCH("INDIVIDUAL",SUBSTITUTE(UPPER($D3838)," ","")))),"PREMIUM FREE",""))))</f>
        <v/>
      </c>
    </row>
    <row r="3839">
      <c r="AC3839">
        <f>IF($C3839="","",IF(COUNTIF('Códigos Santander (ref)'!$A$2:$A$79,$C3839)&gt;0,"SANTANDER",IF(COUNTIF('Códigos Itaú (ref)'!$A$2:$A$44,$C3839)&gt;0,"ITAU",IF(AND(TRIM(UPPER($I3839))="CONTRATUAL",ISNUMBER(SEARCH("INDIVIDUAL",SUBSTITUTE(UPPER($D3839)," ","")))),"PREMIUM FREE",""))))</f>
        <v/>
      </c>
    </row>
    <row r="3840">
      <c r="AC3840">
        <f>IF($C3840="","",IF(COUNTIF('Códigos Santander (ref)'!$A$2:$A$79,$C3840)&gt;0,"SANTANDER",IF(COUNTIF('Códigos Itaú (ref)'!$A$2:$A$44,$C3840)&gt;0,"ITAU",IF(AND(TRIM(UPPER($I3840))="CONTRATUAL",ISNUMBER(SEARCH("INDIVIDUAL",SUBSTITUTE(UPPER($D3840)," ","")))),"PREMIUM FREE",""))))</f>
        <v/>
      </c>
    </row>
    <row r="3841">
      <c r="AC3841">
        <f>IF($C3841="","",IF(COUNTIF('Códigos Santander (ref)'!$A$2:$A$79,$C3841)&gt;0,"SANTANDER",IF(COUNTIF('Códigos Itaú (ref)'!$A$2:$A$44,$C3841)&gt;0,"ITAU",IF(AND(TRIM(UPPER($I3841))="CONTRATUAL",ISNUMBER(SEARCH("INDIVIDUAL",SUBSTITUTE(UPPER($D3841)," ","")))),"PREMIUM FREE",""))))</f>
        <v/>
      </c>
    </row>
    <row r="3842">
      <c r="AC3842">
        <f>IF($C3842="","",IF(COUNTIF('Códigos Santander (ref)'!$A$2:$A$79,$C3842)&gt;0,"SANTANDER",IF(COUNTIF('Códigos Itaú (ref)'!$A$2:$A$44,$C3842)&gt;0,"ITAU",IF(AND(TRIM(UPPER($I3842))="CONTRATUAL",ISNUMBER(SEARCH("INDIVIDUAL",SUBSTITUTE(UPPER($D3842)," ","")))),"PREMIUM FREE",""))))</f>
        <v/>
      </c>
    </row>
    <row r="3843">
      <c r="AC3843">
        <f>IF($C3843="","",IF(COUNTIF('Códigos Santander (ref)'!$A$2:$A$79,$C3843)&gt;0,"SANTANDER",IF(COUNTIF('Códigos Itaú (ref)'!$A$2:$A$44,$C3843)&gt;0,"ITAU",IF(AND(TRIM(UPPER($I3843))="CONTRATUAL",ISNUMBER(SEARCH("INDIVIDUAL",SUBSTITUTE(UPPER($D3843)," ","")))),"PREMIUM FREE",""))))</f>
        <v/>
      </c>
    </row>
    <row r="3844">
      <c r="AC3844">
        <f>IF($C3844="","",IF(COUNTIF('Códigos Santander (ref)'!$A$2:$A$79,$C3844)&gt;0,"SANTANDER",IF(COUNTIF('Códigos Itaú (ref)'!$A$2:$A$44,$C3844)&gt;0,"ITAU",IF(AND(TRIM(UPPER($I3844))="CONTRATUAL",ISNUMBER(SEARCH("INDIVIDUAL",SUBSTITUTE(UPPER($D3844)," ","")))),"PREMIUM FREE",""))))</f>
        <v/>
      </c>
    </row>
    <row r="3845">
      <c r="AC3845">
        <f>IF($C3845="","",IF(COUNTIF('Códigos Santander (ref)'!$A$2:$A$79,$C3845)&gt;0,"SANTANDER",IF(COUNTIF('Códigos Itaú (ref)'!$A$2:$A$44,$C3845)&gt;0,"ITAU",IF(AND(TRIM(UPPER($I3845))="CONTRATUAL",ISNUMBER(SEARCH("INDIVIDUAL",SUBSTITUTE(UPPER($D3845)," ","")))),"PREMIUM FREE",""))))</f>
        <v/>
      </c>
    </row>
    <row r="3846">
      <c r="AC3846">
        <f>IF($C3846="","",IF(COUNTIF('Códigos Santander (ref)'!$A$2:$A$79,$C3846)&gt;0,"SANTANDER",IF(COUNTIF('Códigos Itaú (ref)'!$A$2:$A$44,$C3846)&gt;0,"ITAU",IF(AND(TRIM(UPPER($I3846))="CONTRATUAL",ISNUMBER(SEARCH("INDIVIDUAL",SUBSTITUTE(UPPER($D3846)," ","")))),"PREMIUM FREE",""))))</f>
        <v/>
      </c>
    </row>
    <row r="3847">
      <c r="AC3847">
        <f>IF($C3847="","",IF(COUNTIF('Códigos Santander (ref)'!$A$2:$A$79,$C3847)&gt;0,"SANTANDER",IF(COUNTIF('Códigos Itaú (ref)'!$A$2:$A$44,$C3847)&gt;0,"ITAU",IF(AND(TRIM(UPPER($I3847))="CONTRATUAL",ISNUMBER(SEARCH("INDIVIDUAL",SUBSTITUTE(UPPER($D3847)," ","")))),"PREMIUM FREE",""))))</f>
        <v/>
      </c>
    </row>
    <row r="3848">
      <c r="AC3848">
        <f>IF($C3848="","",IF(COUNTIF('Códigos Santander (ref)'!$A$2:$A$79,$C3848)&gt;0,"SANTANDER",IF(COUNTIF('Códigos Itaú (ref)'!$A$2:$A$44,$C3848)&gt;0,"ITAU",IF(AND(TRIM(UPPER($I3848))="CONTRATUAL",ISNUMBER(SEARCH("INDIVIDUAL",SUBSTITUTE(UPPER($D3848)," ","")))),"PREMIUM FREE",""))))</f>
        <v/>
      </c>
    </row>
    <row r="3849">
      <c r="AC3849">
        <f>IF($C3849="","",IF(COUNTIF('Códigos Santander (ref)'!$A$2:$A$79,$C3849)&gt;0,"SANTANDER",IF(COUNTIF('Códigos Itaú (ref)'!$A$2:$A$44,$C3849)&gt;0,"ITAU",IF(AND(TRIM(UPPER($I3849))="CONTRATUAL",ISNUMBER(SEARCH("INDIVIDUAL",SUBSTITUTE(UPPER($D3849)," ","")))),"PREMIUM FREE",""))))</f>
        <v/>
      </c>
    </row>
    <row r="3850">
      <c r="AC3850">
        <f>IF($C3850="","",IF(COUNTIF('Códigos Santander (ref)'!$A$2:$A$79,$C3850)&gt;0,"SANTANDER",IF(COUNTIF('Códigos Itaú (ref)'!$A$2:$A$44,$C3850)&gt;0,"ITAU",IF(AND(TRIM(UPPER($I3850))="CONTRATUAL",ISNUMBER(SEARCH("INDIVIDUAL",SUBSTITUTE(UPPER($D3850)," ","")))),"PREMIUM FREE",""))))</f>
        <v/>
      </c>
    </row>
    <row r="3851">
      <c r="AC3851">
        <f>IF($C3851="","",IF(COUNTIF('Códigos Santander (ref)'!$A$2:$A$79,$C3851)&gt;0,"SANTANDER",IF(COUNTIF('Códigos Itaú (ref)'!$A$2:$A$44,$C3851)&gt;0,"ITAU",IF(AND(TRIM(UPPER($I3851))="CONTRATUAL",ISNUMBER(SEARCH("INDIVIDUAL",SUBSTITUTE(UPPER($D3851)," ","")))),"PREMIUM FREE",""))))</f>
        <v/>
      </c>
    </row>
    <row r="3852">
      <c r="AC3852">
        <f>IF($C3852="","",IF(COUNTIF('Códigos Santander (ref)'!$A$2:$A$79,$C3852)&gt;0,"SANTANDER",IF(COUNTIF('Códigos Itaú (ref)'!$A$2:$A$44,$C3852)&gt;0,"ITAU",IF(AND(TRIM(UPPER($I3852))="CONTRATUAL",ISNUMBER(SEARCH("INDIVIDUAL",SUBSTITUTE(UPPER($D3852)," ","")))),"PREMIUM FREE",""))))</f>
        <v/>
      </c>
    </row>
    <row r="3853">
      <c r="AC3853">
        <f>IF($C3853="","",IF(COUNTIF('Códigos Santander (ref)'!$A$2:$A$79,$C3853)&gt;0,"SANTANDER",IF(COUNTIF('Códigos Itaú (ref)'!$A$2:$A$44,$C3853)&gt;0,"ITAU",IF(AND(TRIM(UPPER($I3853))="CONTRATUAL",ISNUMBER(SEARCH("INDIVIDUAL",SUBSTITUTE(UPPER($D3853)," ","")))),"PREMIUM FREE",""))))</f>
        <v/>
      </c>
    </row>
    <row r="3854">
      <c r="AC3854">
        <f>IF($C3854="","",IF(COUNTIF('Códigos Santander (ref)'!$A$2:$A$79,$C3854)&gt;0,"SANTANDER",IF(COUNTIF('Códigos Itaú (ref)'!$A$2:$A$44,$C3854)&gt;0,"ITAU",IF(AND(TRIM(UPPER($I3854))="CONTRATUAL",ISNUMBER(SEARCH("INDIVIDUAL",SUBSTITUTE(UPPER($D3854)," ","")))),"PREMIUM FREE",""))))</f>
        <v/>
      </c>
    </row>
    <row r="3855">
      <c r="AC3855">
        <f>IF($C3855="","",IF(COUNTIF('Códigos Santander (ref)'!$A$2:$A$79,$C3855)&gt;0,"SANTANDER",IF(COUNTIF('Códigos Itaú (ref)'!$A$2:$A$44,$C3855)&gt;0,"ITAU",IF(AND(TRIM(UPPER($I3855))="CONTRATUAL",ISNUMBER(SEARCH("INDIVIDUAL",SUBSTITUTE(UPPER($D3855)," ","")))),"PREMIUM FREE",""))))</f>
        <v/>
      </c>
    </row>
    <row r="3856">
      <c r="AC3856">
        <f>IF($C3856="","",IF(COUNTIF('Códigos Santander (ref)'!$A$2:$A$79,$C3856)&gt;0,"SANTANDER",IF(COUNTIF('Códigos Itaú (ref)'!$A$2:$A$44,$C3856)&gt;0,"ITAU",IF(AND(TRIM(UPPER($I3856))="CONTRATUAL",ISNUMBER(SEARCH("INDIVIDUAL",SUBSTITUTE(UPPER($D3856)," ","")))),"PREMIUM FREE",""))))</f>
        <v/>
      </c>
    </row>
    <row r="3857">
      <c r="AC3857">
        <f>IF($C3857="","",IF(COUNTIF('Códigos Santander (ref)'!$A$2:$A$79,$C3857)&gt;0,"SANTANDER",IF(COUNTIF('Códigos Itaú (ref)'!$A$2:$A$44,$C3857)&gt;0,"ITAU",IF(AND(TRIM(UPPER($I3857))="CONTRATUAL",ISNUMBER(SEARCH("INDIVIDUAL",SUBSTITUTE(UPPER($D3857)," ","")))),"PREMIUM FREE",""))))</f>
        <v/>
      </c>
    </row>
    <row r="3858">
      <c r="AC3858">
        <f>IF($C3858="","",IF(COUNTIF('Códigos Santander (ref)'!$A$2:$A$79,$C3858)&gt;0,"SANTANDER",IF(COUNTIF('Códigos Itaú (ref)'!$A$2:$A$44,$C3858)&gt;0,"ITAU",IF(AND(TRIM(UPPER($I3858))="CONTRATUAL",ISNUMBER(SEARCH("INDIVIDUAL",SUBSTITUTE(UPPER($D3858)," ","")))),"PREMIUM FREE",""))))</f>
        <v/>
      </c>
    </row>
    <row r="3859">
      <c r="AC3859">
        <f>IF($C3859="","",IF(COUNTIF('Códigos Santander (ref)'!$A$2:$A$79,$C3859)&gt;0,"SANTANDER",IF(COUNTIF('Códigos Itaú (ref)'!$A$2:$A$44,$C3859)&gt;0,"ITAU",IF(AND(TRIM(UPPER($I3859))="CONTRATUAL",ISNUMBER(SEARCH("INDIVIDUAL",SUBSTITUTE(UPPER($D3859)," ","")))),"PREMIUM FREE",""))))</f>
        <v/>
      </c>
    </row>
    <row r="3860">
      <c r="AC3860">
        <f>IF($C3860="","",IF(COUNTIF('Códigos Santander (ref)'!$A$2:$A$79,$C3860)&gt;0,"SANTANDER",IF(COUNTIF('Códigos Itaú (ref)'!$A$2:$A$44,$C3860)&gt;0,"ITAU",IF(AND(TRIM(UPPER($I3860))="CONTRATUAL",ISNUMBER(SEARCH("INDIVIDUAL",SUBSTITUTE(UPPER($D3860)," ","")))),"PREMIUM FREE",""))))</f>
        <v/>
      </c>
    </row>
    <row r="3861">
      <c r="AC3861">
        <f>IF($C3861="","",IF(COUNTIF('Códigos Santander (ref)'!$A$2:$A$79,$C3861)&gt;0,"SANTANDER",IF(COUNTIF('Códigos Itaú (ref)'!$A$2:$A$44,$C3861)&gt;0,"ITAU",IF(AND(TRIM(UPPER($I3861))="CONTRATUAL",ISNUMBER(SEARCH("INDIVIDUAL",SUBSTITUTE(UPPER($D3861)," ","")))),"PREMIUM FREE",""))))</f>
        <v/>
      </c>
    </row>
    <row r="3862">
      <c r="AC3862">
        <f>IF($C3862="","",IF(COUNTIF('Códigos Santander (ref)'!$A$2:$A$79,$C3862)&gt;0,"SANTANDER",IF(COUNTIF('Códigos Itaú (ref)'!$A$2:$A$44,$C3862)&gt;0,"ITAU",IF(AND(TRIM(UPPER($I3862))="CONTRATUAL",ISNUMBER(SEARCH("INDIVIDUAL",SUBSTITUTE(UPPER($D3862)," ","")))),"PREMIUM FREE",""))))</f>
        <v/>
      </c>
    </row>
    <row r="3863">
      <c r="AC3863">
        <f>IF($C3863="","",IF(COUNTIF('Códigos Santander (ref)'!$A$2:$A$79,$C3863)&gt;0,"SANTANDER",IF(COUNTIF('Códigos Itaú (ref)'!$A$2:$A$44,$C3863)&gt;0,"ITAU",IF(AND(TRIM(UPPER($I3863))="CONTRATUAL",ISNUMBER(SEARCH("INDIVIDUAL",SUBSTITUTE(UPPER($D3863)," ","")))),"PREMIUM FREE",""))))</f>
        <v/>
      </c>
    </row>
    <row r="3864">
      <c r="AC3864">
        <f>IF($C3864="","",IF(COUNTIF('Códigos Santander (ref)'!$A$2:$A$79,$C3864)&gt;0,"SANTANDER",IF(COUNTIF('Códigos Itaú (ref)'!$A$2:$A$44,$C3864)&gt;0,"ITAU",IF(AND(TRIM(UPPER($I3864))="CONTRATUAL",ISNUMBER(SEARCH("INDIVIDUAL",SUBSTITUTE(UPPER($D3864)," ","")))),"PREMIUM FREE",""))))</f>
        <v/>
      </c>
    </row>
    <row r="3865">
      <c r="AC3865">
        <f>IF($C3865="","",IF(COUNTIF('Códigos Santander (ref)'!$A$2:$A$79,$C3865)&gt;0,"SANTANDER",IF(COUNTIF('Códigos Itaú (ref)'!$A$2:$A$44,$C3865)&gt;0,"ITAU",IF(AND(TRIM(UPPER($I3865))="CONTRATUAL",ISNUMBER(SEARCH("INDIVIDUAL",SUBSTITUTE(UPPER($D3865)," ","")))),"PREMIUM FREE",""))))</f>
        <v/>
      </c>
    </row>
    <row r="3866">
      <c r="AC3866">
        <f>IF($C3866="","",IF(COUNTIF('Códigos Santander (ref)'!$A$2:$A$79,$C3866)&gt;0,"SANTANDER",IF(COUNTIF('Códigos Itaú (ref)'!$A$2:$A$44,$C3866)&gt;0,"ITAU",IF(AND(TRIM(UPPER($I3866))="CONTRATUAL",ISNUMBER(SEARCH("INDIVIDUAL",SUBSTITUTE(UPPER($D3866)," ","")))),"PREMIUM FREE",""))))</f>
        <v/>
      </c>
    </row>
    <row r="3867">
      <c r="AC3867">
        <f>IF($C3867="","",IF(COUNTIF('Códigos Santander (ref)'!$A$2:$A$79,$C3867)&gt;0,"SANTANDER",IF(COUNTIF('Códigos Itaú (ref)'!$A$2:$A$44,$C3867)&gt;0,"ITAU",IF(AND(TRIM(UPPER($I3867))="CONTRATUAL",ISNUMBER(SEARCH("INDIVIDUAL",SUBSTITUTE(UPPER($D3867)," ","")))),"PREMIUM FREE",""))))</f>
        <v/>
      </c>
    </row>
    <row r="3868">
      <c r="AC3868">
        <f>IF($C3868="","",IF(COUNTIF('Códigos Santander (ref)'!$A$2:$A$79,$C3868)&gt;0,"SANTANDER",IF(COUNTIF('Códigos Itaú (ref)'!$A$2:$A$44,$C3868)&gt;0,"ITAU",IF(AND(TRIM(UPPER($I3868))="CONTRATUAL",ISNUMBER(SEARCH("INDIVIDUAL",SUBSTITUTE(UPPER($D3868)," ","")))),"PREMIUM FREE",""))))</f>
        <v/>
      </c>
    </row>
    <row r="3869">
      <c r="AC3869">
        <f>IF($C3869="","",IF(COUNTIF('Códigos Santander (ref)'!$A$2:$A$79,$C3869)&gt;0,"SANTANDER",IF(COUNTIF('Códigos Itaú (ref)'!$A$2:$A$44,$C3869)&gt;0,"ITAU",IF(AND(TRIM(UPPER($I3869))="CONTRATUAL",ISNUMBER(SEARCH("INDIVIDUAL",SUBSTITUTE(UPPER($D3869)," ","")))),"PREMIUM FREE",""))))</f>
        <v/>
      </c>
    </row>
    <row r="3870">
      <c r="AC3870">
        <f>IF($C3870="","",IF(COUNTIF('Códigos Santander (ref)'!$A$2:$A$79,$C3870)&gt;0,"SANTANDER",IF(COUNTIF('Códigos Itaú (ref)'!$A$2:$A$44,$C3870)&gt;0,"ITAU",IF(AND(TRIM(UPPER($I3870))="CONTRATUAL",ISNUMBER(SEARCH("INDIVIDUAL",SUBSTITUTE(UPPER($D3870)," ","")))),"PREMIUM FREE",""))))</f>
        <v/>
      </c>
    </row>
    <row r="3871">
      <c r="AC3871">
        <f>IF($C3871="","",IF(COUNTIF('Códigos Santander (ref)'!$A$2:$A$79,$C3871)&gt;0,"SANTANDER",IF(COUNTIF('Códigos Itaú (ref)'!$A$2:$A$44,$C3871)&gt;0,"ITAU",IF(AND(TRIM(UPPER($I3871))="CONTRATUAL",ISNUMBER(SEARCH("INDIVIDUAL",SUBSTITUTE(UPPER($D3871)," ","")))),"PREMIUM FREE",""))))</f>
        <v/>
      </c>
    </row>
    <row r="3872">
      <c r="AC3872">
        <f>IF($C3872="","",IF(COUNTIF('Códigos Santander (ref)'!$A$2:$A$79,$C3872)&gt;0,"SANTANDER",IF(COUNTIF('Códigos Itaú (ref)'!$A$2:$A$44,$C3872)&gt;0,"ITAU",IF(AND(TRIM(UPPER($I3872))="CONTRATUAL",ISNUMBER(SEARCH("INDIVIDUAL",SUBSTITUTE(UPPER($D3872)," ","")))),"PREMIUM FREE",""))))</f>
        <v/>
      </c>
    </row>
    <row r="3873">
      <c r="AC3873">
        <f>IF($C3873="","",IF(COUNTIF('Códigos Santander (ref)'!$A$2:$A$79,$C3873)&gt;0,"SANTANDER",IF(COUNTIF('Códigos Itaú (ref)'!$A$2:$A$44,$C3873)&gt;0,"ITAU",IF(AND(TRIM(UPPER($I3873))="CONTRATUAL",ISNUMBER(SEARCH("INDIVIDUAL",SUBSTITUTE(UPPER($D3873)," ","")))),"PREMIUM FREE",""))))</f>
        <v/>
      </c>
    </row>
    <row r="3874">
      <c r="AC3874">
        <f>IF($C3874="","",IF(COUNTIF('Códigos Santander (ref)'!$A$2:$A$79,$C3874)&gt;0,"SANTANDER",IF(COUNTIF('Códigos Itaú (ref)'!$A$2:$A$44,$C3874)&gt;0,"ITAU",IF(AND(TRIM(UPPER($I3874))="CONTRATUAL",ISNUMBER(SEARCH("INDIVIDUAL",SUBSTITUTE(UPPER($D3874)," ","")))),"PREMIUM FREE",""))))</f>
        <v/>
      </c>
    </row>
    <row r="3875">
      <c r="AC3875">
        <f>IF($C3875="","",IF(COUNTIF('Códigos Santander (ref)'!$A$2:$A$79,$C3875)&gt;0,"SANTANDER",IF(COUNTIF('Códigos Itaú (ref)'!$A$2:$A$44,$C3875)&gt;0,"ITAU",IF(AND(TRIM(UPPER($I3875))="CONTRATUAL",ISNUMBER(SEARCH("INDIVIDUAL",SUBSTITUTE(UPPER($D3875)," ","")))),"PREMIUM FREE",""))))</f>
        <v/>
      </c>
    </row>
    <row r="3876">
      <c r="AC3876">
        <f>IF($C3876="","",IF(COUNTIF('Códigos Santander (ref)'!$A$2:$A$79,$C3876)&gt;0,"SANTANDER",IF(COUNTIF('Códigos Itaú (ref)'!$A$2:$A$44,$C3876)&gt;0,"ITAU",IF(AND(TRIM(UPPER($I3876))="CONTRATUAL",ISNUMBER(SEARCH("INDIVIDUAL",SUBSTITUTE(UPPER($D3876)," ","")))),"PREMIUM FREE",""))))</f>
        <v/>
      </c>
    </row>
    <row r="3877">
      <c r="AC3877">
        <f>IF($C3877="","",IF(COUNTIF('Códigos Santander (ref)'!$A$2:$A$79,$C3877)&gt;0,"SANTANDER",IF(COUNTIF('Códigos Itaú (ref)'!$A$2:$A$44,$C3877)&gt;0,"ITAU",IF(AND(TRIM(UPPER($I3877))="CONTRATUAL",ISNUMBER(SEARCH("INDIVIDUAL",SUBSTITUTE(UPPER($D3877)," ","")))),"PREMIUM FREE",""))))</f>
        <v/>
      </c>
    </row>
    <row r="3878">
      <c r="AC3878">
        <f>IF($C3878="","",IF(COUNTIF('Códigos Santander (ref)'!$A$2:$A$79,$C3878)&gt;0,"SANTANDER",IF(COUNTIF('Códigos Itaú (ref)'!$A$2:$A$44,$C3878)&gt;0,"ITAU",IF(AND(TRIM(UPPER($I3878))="CONTRATUAL",ISNUMBER(SEARCH("INDIVIDUAL",SUBSTITUTE(UPPER($D3878)," ","")))),"PREMIUM FREE",""))))</f>
        <v/>
      </c>
    </row>
    <row r="3879">
      <c r="AC3879">
        <f>IF($C3879="","",IF(COUNTIF('Códigos Santander (ref)'!$A$2:$A$79,$C3879)&gt;0,"SANTANDER",IF(COUNTIF('Códigos Itaú (ref)'!$A$2:$A$44,$C3879)&gt;0,"ITAU",IF(AND(TRIM(UPPER($I3879))="CONTRATUAL",ISNUMBER(SEARCH("INDIVIDUAL",SUBSTITUTE(UPPER($D3879)," ","")))),"PREMIUM FREE",""))))</f>
        <v/>
      </c>
    </row>
    <row r="3880">
      <c r="AC3880">
        <f>IF($C3880="","",IF(COUNTIF('Códigos Santander (ref)'!$A$2:$A$79,$C3880)&gt;0,"SANTANDER",IF(COUNTIF('Códigos Itaú (ref)'!$A$2:$A$44,$C3880)&gt;0,"ITAU",IF(AND(TRIM(UPPER($I3880))="CONTRATUAL",ISNUMBER(SEARCH("INDIVIDUAL",SUBSTITUTE(UPPER($D3880)," ","")))),"PREMIUM FREE",""))))</f>
        <v/>
      </c>
    </row>
    <row r="3881">
      <c r="AC3881">
        <f>IF($C3881="","",IF(COUNTIF('Códigos Santander (ref)'!$A$2:$A$79,$C3881)&gt;0,"SANTANDER",IF(COUNTIF('Códigos Itaú (ref)'!$A$2:$A$44,$C3881)&gt;0,"ITAU",IF(AND(TRIM(UPPER($I3881))="CONTRATUAL",ISNUMBER(SEARCH("INDIVIDUAL",SUBSTITUTE(UPPER($D3881)," ","")))),"PREMIUM FREE",""))))</f>
        <v/>
      </c>
    </row>
    <row r="3882">
      <c r="AC3882">
        <f>IF($C3882="","",IF(COUNTIF('Códigos Santander (ref)'!$A$2:$A$79,$C3882)&gt;0,"SANTANDER",IF(COUNTIF('Códigos Itaú (ref)'!$A$2:$A$44,$C3882)&gt;0,"ITAU",IF(AND(TRIM(UPPER($I3882))="CONTRATUAL",ISNUMBER(SEARCH("INDIVIDUAL",SUBSTITUTE(UPPER($D3882)," ","")))),"PREMIUM FREE",""))))</f>
        <v/>
      </c>
    </row>
    <row r="3883">
      <c r="AC3883">
        <f>IF($C3883="","",IF(COUNTIF('Códigos Santander (ref)'!$A$2:$A$79,$C3883)&gt;0,"SANTANDER",IF(COUNTIF('Códigos Itaú (ref)'!$A$2:$A$44,$C3883)&gt;0,"ITAU",IF(AND(TRIM(UPPER($I3883))="CONTRATUAL",ISNUMBER(SEARCH("INDIVIDUAL",SUBSTITUTE(UPPER($D3883)," ","")))),"PREMIUM FREE",""))))</f>
        <v/>
      </c>
    </row>
    <row r="3884">
      <c r="AC3884">
        <f>IF($C3884="","",IF(COUNTIF('Códigos Santander (ref)'!$A$2:$A$79,$C3884)&gt;0,"SANTANDER",IF(COUNTIF('Códigos Itaú (ref)'!$A$2:$A$44,$C3884)&gt;0,"ITAU",IF(AND(TRIM(UPPER($I3884))="CONTRATUAL",ISNUMBER(SEARCH("INDIVIDUAL",SUBSTITUTE(UPPER($D3884)," ","")))),"PREMIUM FREE",""))))</f>
        <v/>
      </c>
    </row>
    <row r="3885">
      <c r="AC3885">
        <f>IF($C3885="","",IF(COUNTIF('Códigos Santander (ref)'!$A$2:$A$79,$C3885)&gt;0,"SANTANDER",IF(COUNTIF('Códigos Itaú (ref)'!$A$2:$A$44,$C3885)&gt;0,"ITAU",IF(AND(TRIM(UPPER($I3885))="CONTRATUAL",ISNUMBER(SEARCH("INDIVIDUAL",SUBSTITUTE(UPPER($D3885)," ","")))),"PREMIUM FREE",""))))</f>
        <v/>
      </c>
    </row>
    <row r="3886">
      <c r="AC3886">
        <f>IF($C3886="","",IF(COUNTIF('Códigos Santander (ref)'!$A$2:$A$79,$C3886)&gt;0,"SANTANDER",IF(COUNTIF('Códigos Itaú (ref)'!$A$2:$A$44,$C3886)&gt;0,"ITAU",IF(AND(TRIM(UPPER($I3886))="CONTRATUAL",ISNUMBER(SEARCH("INDIVIDUAL",SUBSTITUTE(UPPER($D3886)," ","")))),"PREMIUM FREE",""))))</f>
        <v/>
      </c>
    </row>
    <row r="3887">
      <c r="AC3887">
        <f>IF($C3887="","",IF(COUNTIF('Códigos Santander (ref)'!$A$2:$A$79,$C3887)&gt;0,"SANTANDER",IF(COUNTIF('Códigos Itaú (ref)'!$A$2:$A$44,$C3887)&gt;0,"ITAU",IF(AND(TRIM(UPPER($I3887))="CONTRATUAL",ISNUMBER(SEARCH("INDIVIDUAL",SUBSTITUTE(UPPER($D3887)," ","")))),"PREMIUM FREE",""))))</f>
        <v/>
      </c>
    </row>
    <row r="3888">
      <c r="AC3888">
        <f>IF($C3888="","",IF(COUNTIF('Códigos Santander (ref)'!$A$2:$A$79,$C3888)&gt;0,"SANTANDER",IF(COUNTIF('Códigos Itaú (ref)'!$A$2:$A$44,$C3888)&gt;0,"ITAU",IF(AND(TRIM(UPPER($I3888))="CONTRATUAL",ISNUMBER(SEARCH("INDIVIDUAL",SUBSTITUTE(UPPER($D3888)," ","")))),"PREMIUM FREE",""))))</f>
        <v/>
      </c>
    </row>
    <row r="3889">
      <c r="AC3889">
        <f>IF($C3889="","",IF(COUNTIF('Códigos Santander (ref)'!$A$2:$A$79,$C3889)&gt;0,"SANTANDER",IF(COUNTIF('Códigos Itaú (ref)'!$A$2:$A$44,$C3889)&gt;0,"ITAU",IF(AND(TRIM(UPPER($I3889))="CONTRATUAL",ISNUMBER(SEARCH("INDIVIDUAL",SUBSTITUTE(UPPER($D3889)," ","")))),"PREMIUM FREE",""))))</f>
        <v/>
      </c>
    </row>
    <row r="3890">
      <c r="AC3890">
        <f>IF($C3890="","",IF(COUNTIF('Códigos Santander (ref)'!$A$2:$A$79,$C3890)&gt;0,"SANTANDER",IF(COUNTIF('Códigos Itaú (ref)'!$A$2:$A$44,$C3890)&gt;0,"ITAU",IF(AND(TRIM(UPPER($I3890))="CONTRATUAL",ISNUMBER(SEARCH("INDIVIDUAL",SUBSTITUTE(UPPER($D3890)," ","")))),"PREMIUM FREE",""))))</f>
        <v/>
      </c>
    </row>
    <row r="3891">
      <c r="AC3891">
        <f>IF($C3891="","",IF(COUNTIF('Códigos Santander (ref)'!$A$2:$A$79,$C3891)&gt;0,"SANTANDER",IF(COUNTIF('Códigos Itaú (ref)'!$A$2:$A$44,$C3891)&gt;0,"ITAU",IF(AND(TRIM(UPPER($I3891))="CONTRATUAL",ISNUMBER(SEARCH("INDIVIDUAL",SUBSTITUTE(UPPER($D3891)," ","")))),"PREMIUM FREE",""))))</f>
        <v/>
      </c>
    </row>
    <row r="3892">
      <c r="AC3892">
        <f>IF($C3892="","",IF(COUNTIF('Códigos Santander (ref)'!$A$2:$A$79,$C3892)&gt;0,"SANTANDER",IF(COUNTIF('Códigos Itaú (ref)'!$A$2:$A$44,$C3892)&gt;0,"ITAU",IF(AND(TRIM(UPPER($I3892))="CONTRATUAL",ISNUMBER(SEARCH("INDIVIDUAL",SUBSTITUTE(UPPER($D3892)," ","")))),"PREMIUM FREE",""))))</f>
        <v/>
      </c>
    </row>
    <row r="3893">
      <c r="AC3893">
        <f>IF($C3893="","",IF(COUNTIF('Códigos Santander (ref)'!$A$2:$A$79,$C3893)&gt;0,"SANTANDER",IF(COUNTIF('Códigos Itaú (ref)'!$A$2:$A$44,$C3893)&gt;0,"ITAU",IF(AND(TRIM(UPPER($I3893))="CONTRATUAL",ISNUMBER(SEARCH("INDIVIDUAL",SUBSTITUTE(UPPER($D3893)," ","")))),"PREMIUM FREE",""))))</f>
        <v/>
      </c>
    </row>
    <row r="3894">
      <c r="AC3894">
        <f>IF($C3894="","",IF(COUNTIF('Códigos Santander (ref)'!$A$2:$A$79,$C3894)&gt;0,"SANTANDER",IF(COUNTIF('Códigos Itaú (ref)'!$A$2:$A$44,$C3894)&gt;0,"ITAU",IF(AND(TRIM(UPPER($I3894))="CONTRATUAL",ISNUMBER(SEARCH("INDIVIDUAL",SUBSTITUTE(UPPER($D3894)," ","")))),"PREMIUM FREE",""))))</f>
        <v/>
      </c>
    </row>
    <row r="3895">
      <c r="AC3895">
        <f>IF($C3895="","",IF(COUNTIF('Códigos Santander (ref)'!$A$2:$A$79,$C3895)&gt;0,"SANTANDER",IF(COUNTIF('Códigos Itaú (ref)'!$A$2:$A$44,$C3895)&gt;0,"ITAU",IF(AND(TRIM(UPPER($I3895))="CONTRATUAL",ISNUMBER(SEARCH("INDIVIDUAL",SUBSTITUTE(UPPER($D3895)," ","")))),"PREMIUM FREE",""))))</f>
        <v/>
      </c>
    </row>
    <row r="3896">
      <c r="AC3896">
        <f>IF($C3896="","",IF(COUNTIF('Códigos Santander (ref)'!$A$2:$A$79,$C3896)&gt;0,"SANTANDER",IF(COUNTIF('Códigos Itaú (ref)'!$A$2:$A$44,$C3896)&gt;0,"ITAU",IF(AND(TRIM(UPPER($I3896))="CONTRATUAL",ISNUMBER(SEARCH("INDIVIDUAL",SUBSTITUTE(UPPER($D3896)," ","")))),"PREMIUM FREE",""))))</f>
        <v/>
      </c>
    </row>
    <row r="3897">
      <c r="AC3897">
        <f>IF($C3897="","",IF(COUNTIF('Códigos Santander (ref)'!$A$2:$A$79,$C3897)&gt;0,"SANTANDER",IF(COUNTIF('Códigos Itaú (ref)'!$A$2:$A$44,$C3897)&gt;0,"ITAU",IF(AND(TRIM(UPPER($I3897))="CONTRATUAL",ISNUMBER(SEARCH("INDIVIDUAL",SUBSTITUTE(UPPER($D3897)," ","")))),"PREMIUM FREE",""))))</f>
        <v/>
      </c>
    </row>
    <row r="3898">
      <c r="AC3898">
        <f>IF($C3898="","",IF(COUNTIF('Códigos Santander (ref)'!$A$2:$A$79,$C3898)&gt;0,"SANTANDER",IF(COUNTIF('Códigos Itaú (ref)'!$A$2:$A$44,$C3898)&gt;0,"ITAU",IF(AND(TRIM(UPPER($I3898))="CONTRATUAL",ISNUMBER(SEARCH("INDIVIDUAL",SUBSTITUTE(UPPER($D3898)," ","")))),"PREMIUM FREE",""))))</f>
        <v/>
      </c>
    </row>
    <row r="3899">
      <c r="AC3899">
        <f>IF($C3899="","",IF(COUNTIF('Códigos Santander (ref)'!$A$2:$A$79,$C3899)&gt;0,"SANTANDER",IF(COUNTIF('Códigos Itaú (ref)'!$A$2:$A$44,$C3899)&gt;0,"ITAU",IF(AND(TRIM(UPPER($I3899))="CONTRATUAL",ISNUMBER(SEARCH("INDIVIDUAL",SUBSTITUTE(UPPER($D3899)," ","")))),"PREMIUM FREE",""))))</f>
        <v/>
      </c>
    </row>
    <row r="3900">
      <c r="AC3900">
        <f>IF($C3900="","",IF(COUNTIF('Códigos Santander (ref)'!$A$2:$A$79,$C3900)&gt;0,"SANTANDER",IF(COUNTIF('Códigos Itaú (ref)'!$A$2:$A$44,$C3900)&gt;0,"ITAU",IF(AND(TRIM(UPPER($I3900))="CONTRATUAL",ISNUMBER(SEARCH("INDIVIDUAL",SUBSTITUTE(UPPER($D3900)," ","")))),"PREMIUM FREE",""))))</f>
        <v/>
      </c>
    </row>
    <row r="3901">
      <c r="AC3901">
        <f>IF($C3901="","",IF(COUNTIF('Códigos Santander (ref)'!$A$2:$A$79,$C3901)&gt;0,"SANTANDER",IF(COUNTIF('Códigos Itaú (ref)'!$A$2:$A$44,$C3901)&gt;0,"ITAU",IF(AND(TRIM(UPPER($I3901))="CONTRATUAL",ISNUMBER(SEARCH("INDIVIDUAL",SUBSTITUTE(UPPER($D3901)," ","")))),"PREMIUM FREE",""))))</f>
        <v/>
      </c>
    </row>
    <row r="3902">
      <c r="AC3902">
        <f>IF($C3902="","",IF(COUNTIF('Códigos Santander (ref)'!$A$2:$A$79,$C3902)&gt;0,"SANTANDER",IF(COUNTIF('Códigos Itaú (ref)'!$A$2:$A$44,$C3902)&gt;0,"ITAU",IF(AND(TRIM(UPPER($I3902))="CONTRATUAL",ISNUMBER(SEARCH("INDIVIDUAL",SUBSTITUTE(UPPER($D3902)," ","")))),"PREMIUM FREE",""))))</f>
        <v/>
      </c>
    </row>
    <row r="3903">
      <c r="AC3903">
        <f>IF($C3903="","",IF(COUNTIF('Códigos Santander (ref)'!$A$2:$A$79,$C3903)&gt;0,"SANTANDER",IF(COUNTIF('Códigos Itaú (ref)'!$A$2:$A$44,$C3903)&gt;0,"ITAU",IF(AND(TRIM(UPPER($I3903))="CONTRATUAL",ISNUMBER(SEARCH("INDIVIDUAL",SUBSTITUTE(UPPER($D3903)," ","")))),"PREMIUM FREE",""))))</f>
        <v/>
      </c>
    </row>
    <row r="3904">
      <c r="AC3904">
        <f>IF($C3904="","",IF(COUNTIF('Códigos Santander (ref)'!$A$2:$A$79,$C3904)&gt;0,"SANTANDER",IF(COUNTIF('Códigos Itaú (ref)'!$A$2:$A$44,$C3904)&gt;0,"ITAU",IF(AND(TRIM(UPPER($I3904))="CONTRATUAL",ISNUMBER(SEARCH("INDIVIDUAL",SUBSTITUTE(UPPER($D3904)," ","")))),"PREMIUM FREE",""))))</f>
        <v/>
      </c>
    </row>
    <row r="3905">
      <c r="AC3905">
        <f>IF($C3905="","",IF(COUNTIF('Códigos Santander (ref)'!$A$2:$A$79,$C3905)&gt;0,"SANTANDER",IF(COUNTIF('Códigos Itaú (ref)'!$A$2:$A$44,$C3905)&gt;0,"ITAU",IF(AND(TRIM(UPPER($I3905))="CONTRATUAL",ISNUMBER(SEARCH("INDIVIDUAL",SUBSTITUTE(UPPER($D3905)," ","")))),"PREMIUM FREE",""))))</f>
        <v/>
      </c>
    </row>
    <row r="3906">
      <c r="AC3906">
        <f>IF($C3906="","",IF(COUNTIF('Códigos Santander (ref)'!$A$2:$A$79,$C3906)&gt;0,"SANTANDER",IF(COUNTIF('Códigos Itaú (ref)'!$A$2:$A$44,$C3906)&gt;0,"ITAU",IF(AND(TRIM(UPPER($I3906))="CONTRATUAL",ISNUMBER(SEARCH("INDIVIDUAL",SUBSTITUTE(UPPER($D3906)," ","")))),"PREMIUM FREE",""))))</f>
        <v/>
      </c>
    </row>
    <row r="3907">
      <c r="AC3907">
        <f>IF($C3907="","",IF(COUNTIF('Códigos Santander (ref)'!$A$2:$A$79,$C3907)&gt;0,"SANTANDER",IF(COUNTIF('Códigos Itaú (ref)'!$A$2:$A$44,$C3907)&gt;0,"ITAU",IF(AND(TRIM(UPPER($I3907))="CONTRATUAL",ISNUMBER(SEARCH("INDIVIDUAL",SUBSTITUTE(UPPER($D3907)," ","")))),"PREMIUM FREE",""))))</f>
        <v/>
      </c>
    </row>
    <row r="3908">
      <c r="AC3908">
        <f>IF($C3908="","",IF(COUNTIF('Códigos Santander (ref)'!$A$2:$A$79,$C3908)&gt;0,"SANTANDER",IF(COUNTIF('Códigos Itaú (ref)'!$A$2:$A$44,$C3908)&gt;0,"ITAU",IF(AND(TRIM(UPPER($I3908))="CONTRATUAL",ISNUMBER(SEARCH("INDIVIDUAL",SUBSTITUTE(UPPER($D3908)," ","")))),"PREMIUM FREE",""))))</f>
        <v/>
      </c>
    </row>
    <row r="3909">
      <c r="AC3909">
        <f>IF($C3909="","",IF(COUNTIF('Códigos Santander (ref)'!$A$2:$A$79,$C3909)&gt;0,"SANTANDER",IF(COUNTIF('Códigos Itaú (ref)'!$A$2:$A$44,$C3909)&gt;0,"ITAU",IF(AND(TRIM(UPPER($I3909))="CONTRATUAL",ISNUMBER(SEARCH("INDIVIDUAL",SUBSTITUTE(UPPER($D3909)," ","")))),"PREMIUM FREE",""))))</f>
        <v/>
      </c>
    </row>
    <row r="3910">
      <c r="AC3910">
        <f>IF($C3910="","",IF(COUNTIF('Códigos Santander (ref)'!$A$2:$A$79,$C3910)&gt;0,"SANTANDER",IF(COUNTIF('Códigos Itaú (ref)'!$A$2:$A$44,$C3910)&gt;0,"ITAU",IF(AND(TRIM(UPPER($I3910))="CONTRATUAL",ISNUMBER(SEARCH("INDIVIDUAL",SUBSTITUTE(UPPER($D3910)," ","")))),"PREMIUM FREE",""))))</f>
        <v/>
      </c>
    </row>
    <row r="3911">
      <c r="AC3911">
        <f>IF($C3911="","",IF(COUNTIF('Códigos Santander (ref)'!$A$2:$A$79,$C3911)&gt;0,"SANTANDER",IF(COUNTIF('Códigos Itaú (ref)'!$A$2:$A$44,$C3911)&gt;0,"ITAU",IF(AND(TRIM(UPPER($I3911))="CONTRATUAL",ISNUMBER(SEARCH("INDIVIDUAL",SUBSTITUTE(UPPER($D3911)," ","")))),"PREMIUM FREE",""))))</f>
        <v/>
      </c>
    </row>
    <row r="3912">
      <c r="AC3912">
        <f>IF($C3912="","",IF(COUNTIF('Códigos Santander (ref)'!$A$2:$A$79,$C3912)&gt;0,"SANTANDER",IF(COUNTIF('Códigos Itaú (ref)'!$A$2:$A$44,$C3912)&gt;0,"ITAU",IF(AND(TRIM(UPPER($I3912))="CONTRATUAL",ISNUMBER(SEARCH("INDIVIDUAL",SUBSTITUTE(UPPER($D3912)," ","")))),"PREMIUM FREE",""))))</f>
        <v/>
      </c>
    </row>
    <row r="3913">
      <c r="AC3913">
        <f>IF($C3913="","",IF(COUNTIF('Códigos Santander (ref)'!$A$2:$A$79,$C3913)&gt;0,"SANTANDER",IF(COUNTIF('Códigos Itaú (ref)'!$A$2:$A$44,$C3913)&gt;0,"ITAU",IF(AND(TRIM(UPPER($I3913))="CONTRATUAL",ISNUMBER(SEARCH("INDIVIDUAL",SUBSTITUTE(UPPER($D3913)," ","")))),"PREMIUM FREE",""))))</f>
        <v/>
      </c>
    </row>
    <row r="3914">
      <c r="AC3914">
        <f>IF($C3914="","",IF(COUNTIF('Códigos Santander (ref)'!$A$2:$A$79,$C3914)&gt;0,"SANTANDER",IF(COUNTIF('Códigos Itaú (ref)'!$A$2:$A$44,$C3914)&gt;0,"ITAU",IF(AND(TRIM(UPPER($I3914))="CONTRATUAL",ISNUMBER(SEARCH("INDIVIDUAL",SUBSTITUTE(UPPER($D3914)," ","")))),"PREMIUM FREE",""))))</f>
        <v/>
      </c>
    </row>
    <row r="3915">
      <c r="AC3915">
        <f>IF($C3915="","",IF(COUNTIF('Códigos Santander (ref)'!$A$2:$A$79,$C3915)&gt;0,"SANTANDER",IF(COUNTIF('Códigos Itaú (ref)'!$A$2:$A$44,$C3915)&gt;0,"ITAU",IF(AND(TRIM(UPPER($I3915))="CONTRATUAL",ISNUMBER(SEARCH("INDIVIDUAL",SUBSTITUTE(UPPER($D3915)," ","")))),"PREMIUM FREE",""))))</f>
        <v/>
      </c>
    </row>
    <row r="3916">
      <c r="AC3916">
        <f>IF($C3916="","",IF(COUNTIF('Códigos Santander (ref)'!$A$2:$A$79,$C3916)&gt;0,"SANTANDER",IF(COUNTIF('Códigos Itaú (ref)'!$A$2:$A$44,$C3916)&gt;0,"ITAU",IF(AND(TRIM(UPPER($I3916))="CONTRATUAL",ISNUMBER(SEARCH("INDIVIDUAL",SUBSTITUTE(UPPER($D3916)," ","")))),"PREMIUM FREE",""))))</f>
        <v/>
      </c>
    </row>
    <row r="3917">
      <c r="AC3917">
        <f>IF($C3917="","",IF(COUNTIF('Códigos Santander (ref)'!$A$2:$A$79,$C3917)&gt;0,"SANTANDER",IF(COUNTIF('Códigos Itaú (ref)'!$A$2:$A$44,$C3917)&gt;0,"ITAU",IF(AND(TRIM(UPPER($I3917))="CONTRATUAL",ISNUMBER(SEARCH("INDIVIDUAL",SUBSTITUTE(UPPER($D3917)," ","")))),"PREMIUM FREE",""))))</f>
        <v/>
      </c>
    </row>
    <row r="3918">
      <c r="AC3918">
        <f>IF($C3918="","",IF(COUNTIF('Códigos Santander (ref)'!$A$2:$A$79,$C3918)&gt;0,"SANTANDER",IF(COUNTIF('Códigos Itaú (ref)'!$A$2:$A$44,$C3918)&gt;0,"ITAU",IF(AND(TRIM(UPPER($I3918))="CONTRATUAL",ISNUMBER(SEARCH("INDIVIDUAL",SUBSTITUTE(UPPER($D3918)," ","")))),"PREMIUM FREE",""))))</f>
        <v/>
      </c>
    </row>
    <row r="3919">
      <c r="AC3919">
        <f>IF($C3919="","",IF(COUNTIF('Códigos Santander (ref)'!$A$2:$A$79,$C3919)&gt;0,"SANTANDER",IF(COUNTIF('Códigos Itaú (ref)'!$A$2:$A$44,$C3919)&gt;0,"ITAU",IF(AND(TRIM(UPPER($I3919))="CONTRATUAL",ISNUMBER(SEARCH("INDIVIDUAL",SUBSTITUTE(UPPER($D3919)," ","")))),"PREMIUM FREE",""))))</f>
        <v/>
      </c>
    </row>
    <row r="3920">
      <c r="AC3920">
        <f>IF($C3920="","",IF(COUNTIF('Códigos Santander (ref)'!$A$2:$A$79,$C3920)&gt;0,"SANTANDER",IF(COUNTIF('Códigos Itaú (ref)'!$A$2:$A$44,$C3920)&gt;0,"ITAU",IF(AND(TRIM(UPPER($I3920))="CONTRATUAL",ISNUMBER(SEARCH("INDIVIDUAL",SUBSTITUTE(UPPER($D3920)," ","")))),"PREMIUM FREE",""))))</f>
        <v/>
      </c>
    </row>
    <row r="3921">
      <c r="AC3921">
        <f>IF($C3921="","",IF(COUNTIF('Códigos Santander (ref)'!$A$2:$A$79,$C3921)&gt;0,"SANTANDER",IF(COUNTIF('Códigos Itaú (ref)'!$A$2:$A$44,$C3921)&gt;0,"ITAU",IF(AND(TRIM(UPPER($I3921))="CONTRATUAL",ISNUMBER(SEARCH("INDIVIDUAL",SUBSTITUTE(UPPER($D3921)," ","")))),"PREMIUM FREE",""))))</f>
        <v/>
      </c>
    </row>
    <row r="3922">
      <c r="AC3922">
        <f>IF($C3922="","",IF(COUNTIF('Códigos Santander (ref)'!$A$2:$A$79,$C3922)&gt;0,"SANTANDER",IF(COUNTIF('Códigos Itaú (ref)'!$A$2:$A$44,$C3922)&gt;0,"ITAU",IF(AND(TRIM(UPPER($I3922))="CONTRATUAL",ISNUMBER(SEARCH("INDIVIDUAL",SUBSTITUTE(UPPER($D3922)," ","")))),"PREMIUM FREE",""))))</f>
        <v/>
      </c>
    </row>
    <row r="3923">
      <c r="AC3923">
        <f>IF($C3923="","",IF(COUNTIF('Códigos Santander (ref)'!$A$2:$A$79,$C3923)&gt;0,"SANTANDER",IF(COUNTIF('Códigos Itaú (ref)'!$A$2:$A$44,$C3923)&gt;0,"ITAU",IF(AND(TRIM(UPPER($I3923))="CONTRATUAL",ISNUMBER(SEARCH("INDIVIDUAL",SUBSTITUTE(UPPER($D3923)," ","")))),"PREMIUM FREE",""))))</f>
        <v/>
      </c>
    </row>
    <row r="3924">
      <c r="AC3924">
        <f>IF($C3924="","",IF(COUNTIF('Códigos Santander (ref)'!$A$2:$A$79,$C3924)&gt;0,"SANTANDER",IF(COUNTIF('Códigos Itaú (ref)'!$A$2:$A$44,$C3924)&gt;0,"ITAU",IF(AND(TRIM(UPPER($I3924))="CONTRATUAL",ISNUMBER(SEARCH("INDIVIDUAL",SUBSTITUTE(UPPER($D3924)," ","")))),"PREMIUM FREE",""))))</f>
        <v/>
      </c>
    </row>
    <row r="3925">
      <c r="AC3925">
        <f>IF($C3925="","",IF(COUNTIF('Códigos Santander (ref)'!$A$2:$A$79,$C3925)&gt;0,"SANTANDER",IF(COUNTIF('Códigos Itaú (ref)'!$A$2:$A$44,$C3925)&gt;0,"ITAU",IF(AND(TRIM(UPPER($I3925))="CONTRATUAL",ISNUMBER(SEARCH("INDIVIDUAL",SUBSTITUTE(UPPER($D3925)," ","")))),"PREMIUM FREE",""))))</f>
        <v/>
      </c>
    </row>
    <row r="3926">
      <c r="AC3926">
        <f>IF($C3926="","",IF(COUNTIF('Códigos Santander (ref)'!$A$2:$A$79,$C3926)&gt;0,"SANTANDER",IF(COUNTIF('Códigos Itaú (ref)'!$A$2:$A$44,$C3926)&gt;0,"ITAU",IF(AND(TRIM(UPPER($I3926))="CONTRATUAL",ISNUMBER(SEARCH("INDIVIDUAL",SUBSTITUTE(UPPER($D3926)," ","")))),"PREMIUM FREE",""))))</f>
        <v/>
      </c>
    </row>
    <row r="3927">
      <c r="AC3927">
        <f>IF($C3927="","",IF(COUNTIF('Códigos Santander (ref)'!$A$2:$A$79,$C3927)&gt;0,"SANTANDER",IF(COUNTIF('Códigos Itaú (ref)'!$A$2:$A$44,$C3927)&gt;0,"ITAU",IF(AND(TRIM(UPPER($I3927))="CONTRATUAL",ISNUMBER(SEARCH("INDIVIDUAL",SUBSTITUTE(UPPER($D3927)," ","")))),"PREMIUM FREE",""))))</f>
        <v/>
      </c>
    </row>
    <row r="3928">
      <c r="AC3928">
        <f>IF($C3928="","",IF(COUNTIF('Códigos Santander (ref)'!$A$2:$A$79,$C3928)&gt;0,"SANTANDER",IF(COUNTIF('Códigos Itaú (ref)'!$A$2:$A$44,$C3928)&gt;0,"ITAU",IF(AND(TRIM(UPPER($I3928))="CONTRATUAL",ISNUMBER(SEARCH("INDIVIDUAL",SUBSTITUTE(UPPER($D3928)," ","")))),"PREMIUM FREE",""))))</f>
        <v/>
      </c>
    </row>
    <row r="3929">
      <c r="AC3929">
        <f>IF($C3929="","",IF(COUNTIF('Códigos Santander (ref)'!$A$2:$A$79,$C3929)&gt;0,"SANTANDER",IF(COUNTIF('Códigos Itaú (ref)'!$A$2:$A$44,$C3929)&gt;0,"ITAU",IF(AND(TRIM(UPPER($I3929))="CONTRATUAL",ISNUMBER(SEARCH("INDIVIDUAL",SUBSTITUTE(UPPER($D3929)," ","")))),"PREMIUM FREE",""))))</f>
        <v/>
      </c>
    </row>
    <row r="3930">
      <c r="AC3930">
        <f>IF($C3930="","",IF(COUNTIF('Códigos Santander (ref)'!$A$2:$A$79,$C3930)&gt;0,"SANTANDER",IF(COUNTIF('Códigos Itaú (ref)'!$A$2:$A$44,$C3930)&gt;0,"ITAU",IF(AND(TRIM(UPPER($I3930))="CONTRATUAL",ISNUMBER(SEARCH("INDIVIDUAL",SUBSTITUTE(UPPER($D3930)," ","")))),"PREMIUM FREE",""))))</f>
        <v/>
      </c>
    </row>
    <row r="3931">
      <c r="AC3931">
        <f>IF($C3931="","",IF(COUNTIF('Códigos Santander (ref)'!$A$2:$A$79,$C3931)&gt;0,"SANTANDER",IF(COUNTIF('Códigos Itaú (ref)'!$A$2:$A$44,$C3931)&gt;0,"ITAU",IF(AND(TRIM(UPPER($I3931))="CONTRATUAL",ISNUMBER(SEARCH("INDIVIDUAL",SUBSTITUTE(UPPER($D3931)," ","")))),"PREMIUM FREE",""))))</f>
        <v/>
      </c>
    </row>
    <row r="3932">
      <c r="AC3932">
        <f>IF($C3932="","",IF(COUNTIF('Códigos Santander (ref)'!$A$2:$A$79,$C3932)&gt;0,"SANTANDER",IF(COUNTIF('Códigos Itaú (ref)'!$A$2:$A$44,$C3932)&gt;0,"ITAU",IF(AND(TRIM(UPPER($I3932))="CONTRATUAL",ISNUMBER(SEARCH("INDIVIDUAL",SUBSTITUTE(UPPER($D3932)," ","")))),"PREMIUM FREE",""))))</f>
        <v/>
      </c>
    </row>
    <row r="3933">
      <c r="AC3933">
        <f>IF($C3933="","",IF(COUNTIF('Códigos Santander (ref)'!$A$2:$A$79,$C3933)&gt;0,"SANTANDER",IF(COUNTIF('Códigos Itaú (ref)'!$A$2:$A$44,$C3933)&gt;0,"ITAU",IF(AND(TRIM(UPPER($I3933))="CONTRATUAL",ISNUMBER(SEARCH("INDIVIDUAL",SUBSTITUTE(UPPER($D3933)," ","")))),"PREMIUM FREE",""))))</f>
        <v/>
      </c>
    </row>
    <row r="3934">
      <c r="AC3934">
        <f>IF($C3934="","",IF(COUNTIF('Códigos Santander (ref)'!$A$2:$A$79,$C3934)&gt;0,"SANTANDER",IF(COUNTIF('Códigos Itaú (ref)'!$A$2:$A$44,$C3934)&gt;0,"ITAU",IF(AND(TRIM(UPPER($I3934))="CONTRATUAL",ISNUMBER(SEARCH("INDIVIDUAL",SUBSTITUTE(UPPER($D3934)," ","")))),"PREMIUM FREE",""))))</f>
        <v/>
      </c>
    </row>
    <row r="3935">
      <c r="AC3935">
        <f>IF($C3935="","",IF(COUNTIF('Códigos Santander (ref)'!$A$2:$A$79,$C3935)&gt;0,"SANTANDER",IF(COUNTIF('Códigos Itaú (ref)'!$A$2:$A$44,$C3935)&gt;0,"ITAU",IF(AND(TRIM(UPPER($I3935))="CONTRATUAL",ISNUMBER(SEARCH("INDIVIDUAL",SUBSTITUTE(UPPER($D3935)," ","")))),"PREMIUM FREE",""))))</f>
        <v/>
      </c>
    </row>
    <row r="3936">
      <c r="AC3936">
        <f>IF($C3936="","",IF(COUNTIF('Códigos Santander (ref)'!$A$2:$A$79,$C3936)&gt;0,"SANTANDER",IF(COUNTIF('Códigos Itaú (ref)'!$A$2:$A$44,$C3936)&gt;0,"ITAU",IF(AND(TRIM(UPPER($I3936))="CONTRATUAL",ISNUMBER(SEARCH("INDIVIDUAL",SUBSTITUTE(UPPER($D3936)," ","")))),"PREMIUM FREE",""))))</f>
        <v/>
      </c>
    </row>
    <row r="3937">
      <c r="AC3937">
        <f>IF($C3937="","",IF(COUNTIF('Códigos Santander (ref)'!$A$2:$A$79,$C3937)&gt;0,"SANTANDER",IF(COUNTIF('Códigos Itaú (ref)'!$A$2:$A$44,$C3937)&gt;0,"ITAU",IF(AND(TRIM(UPPER($I3937))="CONTRATUAL",ISNUMBER(SEARCH("INDIVIDUAL",SUBSTITUTE(UPPER($D3937)," ","")))),"PREMIUM FREE",""))))</f>
        <v/>
      </c>
    </row>
    <row r="3938">
      <c r="AC3938">
        <f>IF($C3938="","",IF(COUNTIF('Códigos Santander (ref)'!$A$2:$A$79,$C3938)&gt;0,"SANTANDER",IF(COUNTIF('Códigos Itaú (ref)'!$A$2:$A$44,$C3938)&gt;0,"ITAU",IF(AND(TRIM(UPPER($I3938))="CONTRATUAL",ISNUMBER(SEARCH("INDIVIDUAL",SUBSTITUTE(UPPER($D3938)," ","")))),"PREMIUM FREE",""))))</f>
        <v/>
      </c>
    </row>
    <row r="3939">
      <c r="AC3939">
        <f>IF($C3939="","",IF(COUNTIF('Códigos Santander (ref)'!$A$2:$A$79,$C3939)&gt;0,"SANTANDER",IF(COUNTIF('Códigos Itaú (ref)'!$A$2:$A$44,$C3939)&gt;0,"ITAU",IF(AND(TRIM(UPPER($I3939))="CONTRATUAL",ISNUMBER(SEARCH("INDIVIDUAL",SUBSTITUTE(UPPER($D3939)," ","")))),"PREMIUM FREE",""))))</f>
        <v/>
      </c>
    </row>
    <row r="3940">
      <c r="AC3940">
        <f>IF($C3940="","",IF(COUNTIF('Códigos Santander (ref)'!$A$2:$A$79,$C3940)&gt;0,"SANTANDER",IF(COUNTIF('Códigos Itaú (ref)'!$A$2:$A$44,$C3940)&gt;0,"ITAU",IF(AND(TRIM(UPPER($I3940))="CONTRATUAL",ISNUMBER(SEARCH("INDIVIDUAL",SUBSTITUTE(UPPER($D3940)," ","")))),"PREMIUM FREE",""))))</f>
        <v/>
      </c>
    </row>
    <row r="3941">
      <c r="AC3941">
        <f>IF($C3941="","",IF(COUNTIF('Códigos Santander (ref)'!$A$2:$A$79,$C3941)&gt;0,"SANTANDER",IF(COUNTIF('Códigos Itaú (ref)'!$A$2:$A$44,$C3941)&gt;0,"ITAU",IF(AND(TRIM(UPPER($I3941))="CONTRATUAL",ISNUMBER(SEARCH("INDIVIDUAL",SUBSTITUTE(UPPER($D3941)," ","")))),"PREMIUM FREE",""))))</f>
        <v/>
      </c>
    </row>
    <row r="3942">
      <c r="AC3942">
        <f>IF($C3942="","",IF(COUNTIF('Códigos Santander (ref)'!$A$2:$A$79,$C3942)&gt;0,"SANTANDER",IF(COUNTIF('Códigos Itaú (ref)'!$A$2:$A$44,$C3942)&gt;0,"ITAU",IF(AND(TRIM(UPPER($I3942))="CONTRATUAL",ISNUMBER(SEARCH("INDIVIDUAL",SUBSTITUTE(UPPER($D3942)," ","")))),"PREMIUM FREE",""))))</f>
        <v/>
      </c>
    </row>
    <row r="3943">
      <c r="AC3943">
        <f>IF($C3943="","",IF(COUNTIF('Códigos Santander (ref)'!$A$2:$A$79,$C3943)&gt;0,"SANTANDER",IF(COUNTIF('Códigos Itaú (ref)'!$A$2:$A$44,$C3943)&gt;0,"ITAU",IF(AND(TRIM(UPPER($I3943))="CONTRATUAL",ISNUMBER(SEARCH("INDIVIDUAL",SUBSTITUTE(UPPER($D3943)," ","")))),"PREMIUM FREE",""))))</f>
        <v/>
      </c>
    </row>
    <row r="3944">
      <c r="AC3944">
        <f>IF($C3944="","",IF(COUNTIF('Códigos Santander (ref)'!$A$2:$A$79,$C3944)&gt;0,"SANTANDER",IF(COUNTIF('Códigos Itaú (ref)'!$A$2:$A$44,$C3944)&gt;0,"ITAU",IF(AND(TRIM(UPPER($I3944))="CONTRATUAL",ISNUMBER(SEARCH("INDIVIDUAL",SUBSTITUTE(UPPER($D3944)," ","")))),"PREMIUM FREE",""))))</f>
        <v/>
      </c>
    </row>
    <row r="3945">
      <c r="AC3945">
        <f>IF($C3945="","",IF(COUNTIF('Códigos Santander (ref)'!$A$2:$A$79,$C3945)&gt;0,"SANTANDER",IF(COUNTIF('Códigos Itaú (ref)'!$A$2:$A$44,$C3945)&gt;0,"ITAU",IF(AND(TRIM(UPPER($I3945))="CONTRATUAL",ISNUMBER(SEARCH("INDIVIDUAL",SUBSTITUTE(UPPER($D3945)," ","")))),"PREMIUM FREE",""))))</f>
        <v/>
      </c>
    </row>
    <row r="3946">
      <c r="AC3946">
        <f>IF($C3946="","",IF(COUNTIF('Códigos Santander (ref)'!$A$2:$A$79,$C3946)&gt;0,"SANTANDER",IF(COUNTIF('Códigos Itaú (ref)'!$A$2:$A$44,$C3946)&gt;0,"ITAU",IF(AND(TRIM(UPPER($I3946))="CONTRATUAL",ISNUMBER(SEARCH("INDIVIDUAL",SUBSTITUTE(UPPER($D3946)," ","")))),"PREMIUM FREE",""))))</f>
        <v/>
      </c>
    </row>
    <row r="3947">
      <c r="AC3947">
        <f>IF($C3947="","",IF(COUNTIF('Códigos Santander (ref)'!$A$2:$A$79,$C3947)&gt;0,"SANTANDER",IF(COUNTIF('Códigos Itaú (ref)'!$A$2:$A$44,$C3947)&gt;0,"ITAU",IF(AND(TRIM(UPPER($I3947))="CONTRATUAL",ISNUMBER(SEARCH("INDIVIDUAL",SUBSTITUTE(UPPER($D3947)," ","")))),"PREMIUM FREE",""))))</f>
        <v/>
      </c>
    </row>
    <row r="3948">
      <c r="AC3948">
        <f>IF($C3948="","",IF(COUNTIF('Códigos Santander (ref)'!$A$2:$A$79,$C3948)&gt;0,"SANTANDER",IF(COUNTIF('Códigos Itaú (ref)'!$A$2:$A$44,$C3948)&gt;0,"ITAU",IF(AND(TRIM(UPPER($I3948))="CONTRATUAL",ISNUMBER(SEARCH("INDIVIDUAL",SUBSTITUTE(UPPER($D3948)," ","")))),"PREMIUM FREE",""))))</f>
        <v/>
      </c>
    </row>
    <row r="3949">
      <c r="AC3949">
        <f>IF($C3949="","",IF(COUNTIF('Códigos Santander (ref)'!$A$2:$A$79,$C3949)&gt;0,"SANTANDER",IF(COUNTIF('Códigos Itaú (ref)'!$A$2:$A$44,$C3949)&gt;0,"ITAU",IF(AND(TRIM(UPPER($I3949))="CONTRATUAL",ISNUMBER(SEARCH("INDIVIDUAL",SUBSTITUTE(UPPER($D3949)," ","")))),"PREMIUM FREE",""))))</f>
        <v/>
      </c>
    </row>
    <row r="3950">
      <c r="AC3950">
        <f>IF($C3950="","",IF(COUNTIF('Códigos Santander (ref)'!$A$2:$A$79,$C3950)&gt;0,"SANTANDER",IF(COUNTIF('Códigos Itaú (ref)'!$A$2:$A$44,$C3950)&gt;0,"ITAU",IF(AND(TRIM(UPPER($I3950))="CONTRATUAL",ISNUMBER(SEARCH("INDIVIDUAL",SUBSTITUTE(UPPER($D3950)," ","")))),"PREMIUM FREE",""))))</f>
        <v/>
      </c>
    </row>
    <row r="3951">
      <c r="AC3951">
        <f>IF($C3951="","",IF(COUNTIF('Códigos Santander (ref)'!$A$2:$A$79,$C3951)&gt;0,"SANTANDER",IF(COUNTIF('Códigos Itaú (ref)'!$A$2:$A$44,$C3951)&gt;0,"ITAU",IF(AND(TRIM(UPPER($I3951))="CONTRATUAL",ISNUMBER(SEARCH("INDIVIDUAL",SUBSTITUTE(UPPER($D3951)," ","")))),"PREMIUM FREE",""))))</f>
        <v/>
      </c>
    </row>
    <row r="3952">
      <c r="AC3952">
        <f>IF($C3952="","",IF(COUNTIF('Códigos Santander (ref)'!$A$2:$A$79,$C3952)&gt;0,"SANTANDER",IF(COUNTIF('Códigos Itaú (ref)'!$A$2:$A$44,$C3952)&gt;0,"ITAU",IF(AND(TRIM(UPPER($I3952))="CONTRATUAL",ISNUMBER(SEARCH("INDIVIDUAL",SUBSTITUTE(UPPER($D3952)," ","")))),"PREMIUM FREE",""))))</f>
        <v/>
      </c>
    </row>
    <row r="3953">
      <c r="AC3953">
        <f>IF($C3953="","",IF(COUNTIF('Códigos Santander (ref)'!$A$2:$A$79,$C3953)&gt;0,"SANTANDER",IF(COUNTIF('Códigos Itaú (ref)'!$A$2:$A$44,$C3953)&gt;0,"ITAU",IF(AND(TRIM(UPPER($I3953))="CONTRATUAL",ISNUMBER(SEARCH("INDIVIDUAL",SUBSTITUTE(UPPER($D3953)," ","")))),"PREMIUM FREE",""))))</f>
        <v/>
      </c>
    </row>
    <row r="3954">
      <c r="AC3954">
        <f>IF($C3954="","",IF(COUNTIF('Códigos Santander (ref)'!$A$2:$A$79,$C3954)&gt;0,"SANTANDER",IF(COUNTIF('Códigos Itaú (ref)'!$A$2:$A$44,$C3954)&gt;0,"ITAU",IF(AND(TRIM(UPPER($I3954))="CONTRATUAL",ISNUMBER(SEARCH("INDIVIDUAL",SUBSTITUTE(UPPER($D3954)," ","")))),"PREMIUM FREE",""))))</f>
        <v/>
      </c>
    </row>
    <row r="3955">
      <c r="AC3955">
        <f>IF($C3955="","",IF(COUNTIF('Códigos Santander (ref)'!$A$2:$A$79,$C3955)&gt;0,"SANTANDER",IF(COUNTIF('Códigos Itaú (ref)'!$A$2:$A$44,$C3955)&gt;0,"ITAU",IF(AND(TRIM(UPPER($I3955))="CONTRATUAL",ISNUMBER(SEARCH("INDIVIDUAL",SUBSTITUTE(UPPER($D3955)," ","")))),"PREMIUM FREE",""))))</f>
        <v/>
      </c>
    </row>
    <row r="3956">
      <c r="AC3956">
        <f>IF($C3956="","",IF(COUNTIF('Códigos Santander (ref)'!$A$2:$A$79,$C3956)&gt;0,"SANTANDER",IF(COUNTIF('Códigos Itaú (ref)'!$A$2:$A$44,$C3956)&gt;0,"ITAU",IF(AND(TRIM(UPPER($I3956))="CONTRATUAL",ISNUMBER(SEARCH("INDIVIDUAL",SUBSTITUTE(UPPER($D3956)," ","")))),"PREMIUM FREE",""))))</f>
        <v/>
      </c>
    </row>
    <row r="3957">
      <c r="AC3957">
        <f>IF($C3957="","",IF(COUNTIF('Códigos Santander (ref)'!$A$2:$A$79,$C3957)&gt;0,"SANTANDER",IF(COUNTIF('Códigos Itaú (ref)'!$A$2:$A$44,$C3957)&gt;0,"ITAU",IF(AND(TRIM(UPPER($I3957))="CONTRATUAL",ISNUMBER(SEARCH("INDIVIDUAL",SUBSTITUTE(UPPER($D3957)," ","")))),"PREMIUM FREE",""))))</f>
        <v/>
      </c>
    </row>
    <row r="3958">
      <c r="AC3958">
        <f>IF($C3958="","",IF(COUNTIF('Códigos Santander (ref)'!$A$2:$A$79,$C3958)&gt;0,"SANTANDER",IF(COUNTIF('Códigos Itaú (ref)'!$A$2:$A$44,$C3958)&gt;0,"ITAU",IF(AND(TRIM(UPPER($I3958))="CONTRATUAL",ISNUMBER(SEARCH("INDIVIDUAL",SUBSTITUTE(UPPER($D3958)," ","")))),"PREMIUM FREE",""))))</f>
        <v/>
      </c>
    </row>
    <row r="3959">
      <c r="AC3959">
        <f>IF($C3959="","",IF(COUNTIF('Códigos Santander (ref)'!$A$2:$A$79,$C3959)&gt;0,"SANTANDER",IF(COUNTIF('Códigos Itaú (ref)'!$A$2:$A$44,$C3959)&gt;0,"ITAU",IF(AND(TRIM(UPPER($I3959))="CONTRATUAL",ISNUMBER(SEARCH("INDIVIDUAL",SUBSTITUTE(UPPER($D3959)," ","")))),"PREMIUM FREE",""))))</f>
        <v/>
      </c>
    </row>
    <row r="3960">
      <c r="AC3960">
        <f>IF($C3960="","",IF(COUNTIF('Códigos Santander (ref)'!$A$2:$A$79,$C3960)&gt;0,"SANTANDER",IF(COUNTIF('Códigos Itaú (ref)'!$A$2:$A$44,$C3960)&gt;0,"ITAU",IF(AND(TRIM(UPPER($I3960))="CONTRATUAL",ISNUMBER(SEARCH("INDIVIDUAL",SUBSTITUTE(UPPER($D3960)," ","")))),"PREMIUM FREE",""))))</f>
        <v/>
      </c>
    </row>
    <row r="3961">
      <c r="AC3961">
        <f>IF($C3961="","",IF(COUNTIF('Códigos Santander (ref)'!$A$2:$A$79,$C3961)&gt;0,"SANTANDER",IF(COUNTIF('Códigos Itaú (ref)'!$A$2:$A$44,$C3961)&gt;0,"ITAU",IF(AND(TRIM(UPPER($I3961))="CONTRATUAL",ISNUMBER(SEARCH("INDIVIDUAL",SUBSTITUTE(UPPER($D3961)," ","")))),"PREMIUM FREE",""))))</f>
        <v/>
      </c>
    </row>
    <row r="3962">
      <c r="AC3962">
        <f>IF($C3962="","",IF(COUNTIF('Códigos Santander (ref)'!$A$2:$A$79,$C3962)&gt;0,"SANTANDER",IF(COUNTIF('Códigos Itaú (ref)'!$A$2:$A$44,$C3962)&gt;0,"ITAU",IF(AND(TRIM(UPPER($I3962))="CONTRATUAL",ISNUMBER(SEARCH("INDIVIDUAL",SUBSTITUTE(UPPER($D3962)," ","")))),"PREMIUM FREE",""))))</f>
        <v/>
      </c>
    </row>
    <row r="3963">
      <c r="AC3963">
        <f>IF($C3963="","",IF(COUNTIF('Códigos Santander (ref)'!$A$2:$A$79,$C3963)&gt;0,"SANTANDER",IF(COUNTIF('Códigos Itaú (ref)'!$A$2:$A$44,$C3963)&gt;0,"ITAU",IF(AND(TRIM(UPPER($I3963))="CONTRATUAL",ISNUMBER(SEARCH("INDIVIDUAL",SUBSTITUTE(UPPER($D3963)," ","")))),"PREMIUM FREE",""))))</f>
        <v/>
      </c>
    </row>
    <row r="3964">
      <c r="AC3964">
        <f>IF($C3964="","",IF(COUNTIF('Códigos Santander (ref)'!$A$2:$A$79,$C3964)&gt;0,"SANTANDER",IF(COUNTIF('Códigos Itaú (ref)'!$A$2:$A$44,$C3964)&gt;0,"ITAU",IF(AND(TRIM(UPPER($I3964))="CONTRATUAL",ISNUMBER(SEARCH("INDIVIDUAL",SUBSTITUTE(UPPER($D3964)," ","")))),"PREMIUM FREE",""))))</f>
        <v/>
      </c>
    </row>
    <row r="3965">
      <c r="AC3965">
        <f>IF($C3965="","",IF(COUNTIF('Códigos Santander (ref)'!$A$2:$A$79,$C3965)&gt;0,"SANTANDER",IF(COUNTIF('Códigos Itaú (ref)'!$A$2:$A$44,$C3965)&gt;0,"ITAU",IF(AND(TRIM(UPPER($I3965))="CONTRATUAL",ISNUMBER(SEARCH("INDIVIDUAL",SUBSTITUTE(UPPER($D3965)," ","")))),"PREMIUM FREE",""))))</f>
        <v/>
      </c>
    </row>
    <row r="3966">
      <c r="AC3966">
        <f>IF($C3966="","",IF(COUNTIF('Códigos Santander (ref)'!$A$2:$A$79,$C3966)&gt;0,"SANTANDER",IF(COUNTIF('Códigos Itaú (ref)'!$A$2:$A$44,$C3966)&gt;0,"ITAU",IF(AND(TRIM(UPPER($I3966))="CONTRATUAL",ISNUMBER(SEARCH("INDIVIDUAL",SUBSTITUTE(UPPER($D3966)," ","")))),"PREMIUM FREE",""))))</f>
        <v/>
      </c>
    </row>
    <row r="3967">
      <c r="AC3967">
        <f>IF($C3967="","",IF(COUNTIF('Códigos Santander (ref)'!$A$2:$A$79,$C3967)&gt;0,"SANTANDER",IF(COUNTIF('Códigos Itaú (ref)'!$A$2:$A$44,$C3967)&gt;0,"ITAU",IF(AND(TRIM(UPPER($I3967))="CONTRATUAL",ISNUMBER(SEARCH("INDIVIDUAL",SUBSTITUTE(UPPER($D3967)," ","")))),"PREMIUM FREE",""))))</f>
        <v/>
      </c>
    </row>
    <row r="3968">
      <c r="AC3968">
        <f>IF($C3968="","",IF(COUNTIF('Códigos Santander (ref)'!$A$2:$A$79,$C3968)&gt;0,"SANTANDER",IF(COUNTIF('Códigos Itaú (ref)'!$A$2:$A$44,$C3968)&gt;0,"ITAU",IF(AND(TRIM(UPPER($I3968))="CONTRATUAL",ISNUMBER(SEARCH("INDIVIDUAL",SUBSTITUTE(UPPER($D3968)," ","")))),"PREMIUM FREE",""))))</f>
        <v/>
      </c>
    </row>
    <row r="3969">
      <c r="AC3969">
        <f>IF($C3969="","",IF(COUNTIF('Códigos Santander (ref)'!$A$2:$A$79,$C3969)&gt;0,"SANTANDER",IF(COUNTIF('Códigos Itaú (ref)'!$A$2:$A$44,$C3969)&gt;0,"ITAU",IF(AND(TRIM(UPPER($I3969))="CONTRATUAL",ISNUMBER(SEARCH("INDIVIDUAL",SUBSTITUTE(UPPER($D3969)," ","")))),"PREMIUM FREE",""))))</f>
        <v/>
      </c>
    </row>
    <row r="3970">
      <c r="AC3970">
        <f>IF($C3970="","",IF(COUNTIF('Códigos Santander (ref)'!$A$2:$A$79,$C3970)&gt;0,"SANTANDER",IF(COUNTIF('Códigos Itaú (ref)'!$A$2:$A$44,$C3970)&gt;0,"ITAU",IF(AND(TRIM(UPPER($I3970))="CONTRATUAL",ISNUMBER(SEARCH("INDIVIDUAL",SUBSTITUTE(UPPER($D3970)," ","")))),"PREMIUM FREE",""))))</f>
        <v/>
      </c>
    </row>
    <row r="3971">
      <c r="AC3971">
        <f>IF($C3971="","",IF(COUNTIF('Códigos Santander (ref)'!$A$2:$A$79,$C3971)&gt;0,"SANTANDER",IF(COUNTIF('Códigos Itaú (ref)'!$A$2:$A$44,$C3971)&gt;0,"ITAU",IF(AND(TRIM(UPPER($I3971))="CONTRATUAL",ISNUMBER(SEARCH("INDIVIDUAL",SUBSTITUTE(UPPER($D3971)," ","")))),"PREMIUM FREE",""))))</f>
        <v/>
      </c>
    </row>
    <row r="3972">
      <c r="AC3972">
        <f>IF($C3972="","",IF(COUNTIF('Códigos Santander (ref)'!$A$2:$A$79,$C3972)&gt;0,"SANTANDER",IF(COUNTIF('Códigos Itaú (ref)'!$A$2:$A$44,$C3972)&gt;0,"ITAU",IF(AND(TRIM(UPPER($I3972))="CONTRATUAL",ISNUMBER(SEARCH("INDIVIDUAL",SUBSTITUTE(UPPER($D3972)," ","")))),"PREMIUM FREE",""))))</f>
        <v/>
      </c>
    </row>
    <row r="3973">
      <c r="AC3973">
        <f>IF($C3973="","",IF(COUNTIF('Códigos Santander (ref)'!$A$2:$A$79,$C3973)&gt;0,"SANTANDER",IF(COUNTIF('Códigos Itaú (ref)'!$A$2:$A$44,$C3973)&gt;0,"ITAU",IF(AND(TRIM(UPPER($I3973))="CONTRATUAL",ISNUMBER(SEARCH("INDIVIDUAL",SUBSTITUTE(UPPER($D3973)," ","")))),"PREMIUM FREE",""))))</f>
        <v/>
      </c>
    </row>
    <row r="3974">
      <c r="AC3974">
        <f>IF($C3974="","",IF(COUNTIF('Códigos Santander (ref)'!$A$2:$A$79,$C3974)&gt;0,"SANTANDER",IF(COUNTIF('Códigos Itaú (ref)'!$A$2:$A$44,$C3974)&gt;0,"ITAU",IF(AND(TRIM(UPPER($I3974))="CONTRATUAL",ISNUMBER(SEARCH("INDIVIDUAL",SUBSTITUTE(UPPER($D3974)," ","")))),"PREMIUM FREE",""))))</f>
        <v/>
      </c>
    </row>
    <row r="3975">
      <c r="AC3975">
        <f>IF($C3975="","",IF(COUNTIF('Códigos Santander (ref)'!$A$2:$A$79,$C3975)&gt;0,"SANTANDER",IF(COUNTIF('Códigos Itaú (ref)'!$A$2:$A$44,$C3975)&gt;0,"ITAU",IF(AND(TRIM(UPPER($I3975))="CONTRATUAL",ISNUMBER(SEARCH("INDIVIDUAL",SUBSTITUTE(UPPER($D3975)," ","")))),"PREMIUM FREE",""))))</f>
        <v/>
      </c>
    </row>
    <row r="3976">
      <c r="AC3976">
        <f>IF($C3976="","",IF(COUNTIF('Códigos Santander (ref)'!$A$2:$A$79,$C3976)&gt;0,"SANTANDER",IF(COUNTIF('Códigos Itaú (ref)'!$A$2:$A$44,$C3976)&gt;0,"ITAU",IF(AND(TRIM(UPPER($I3976))="CONTRATUAL",ISNUMBER(SEARCH("INDIVIDUAL",SUBSTITUTE(UPPER($D3976)," ","")))),"PREMIUM FREE",""))))</f>
        <v/>
      </c>
    </row>
    <row r="3977">
      <c r="AC3977">
        <f>IF($C3977="","",IF(COUNTIF('Códigos Santander (ref)'!$A$2:$A$79,$C3977)&gt;0,"SANTANDER",IF(COUNTIF('Códigos Itaú (ref)'!$A$2:$A$44,$C3977)&gt;0,"ITAU",IF(AND(TRIM(UPPER($I3977))="CONTRATUAL",ISNUMBER(SEARCH("INDIVIDUAL",SUBSTITUTE(UPPER($D3977)," ","")))),"PREMIUM FREE",""))))</f>
        <v/>
      </c>
    </row>
    <row r="3978">
      <c r="AC3978">
        <f>IF($C3978="","",IF(COUNTIF('Códigos Santander (ref)'!$A$2:$A$79,$C3978)&gt;0,"SANTANDER",IF(COUNTIF('Códigos Itaú (ref)'!$A$2:$A$44,$C3978)&gt;0,"ITAU",IF(AND(TRIM(UPPER($I3978))="CONTRATUAL",ISNUMBER(SEARCH("INDIVIDUAL",SUBSTITUTE(UPPER($D3978)," ","")))),"PREMIUM FREE",""))))</f>
        <v/>
      </c>
    </row>
    <row r="3979">
      <c r="AC3979">
        <f>IF($C3979="","",IF(COUNTIF('Códigos Santander (ref)'!$A$2:$A$79,$C3979)&gt;0,"SANTANDER",IF(COUNTIF('Códigos Itaú (ref)'!$A$2:$A$44,$C3979)&gt;0,"ITAU",IF(AND(TRIM(UPPER($I3979))="CONTRATUAL",ISNUMBER(SEARCH("INDIVIDUAL",SUBSTITUTE(UPPER($D3979)," ","")))),"PREMIUM FREE",""))))</f>
        <v/>
      </c>
    </row>
    <row r="3980">
      <c r="AC3980">
        <f>IF($C3980="","",IF(COUNTIF('Códigos Santander (ref)'!$A$2:$A$79,$C3980)&gt;0,"SANTANDER",IF(COUNTIF('Códigos Itaú (ref)'!$A$2:$A$44,$C3980)&gt;0,"ITAU",IF(AND(TRIM(UPPER($I3980))="CONTRATUAL",ISNUMBER(SEARCH("INDIVIDUAL",SUBSTITUTE(UPPER($D3980)," ","")))),"PREMIUM FREE",""))))</f>
        <v/>
      </c>
    </row>
    <row r="3981">
      <c r="AC3981">
        <f>IF($C3981="","",IF(COUNTIF('Códigos Santander (ref)'!$A$2:$A$79,$C3981)&gt;0,"SANTANDER",IF(COUNTIF('Códigos Itaú (ref)'!$A$2:$A$44,$C3981)&gt;0,"ITAU",IF(AND(TRIM(UPPER($I3981))="CONTRATUAL",ISNUMBER(SEARCH("INDIVIDUAL",SUBSTITUTE(UPPER($D3981)," ","")))),"PREMIUM FREE",""))))</f>
        <v/>
      </c>
    </row>
    <row r="3982">
      <c r="AC3982">
        <f>IF($C3982="","",IF(COUNTIF('Códigos Santander (ref)'!$A$2:$A$79,$C3982)&gt;0,"SANTANDER",IF(COUNTIF('Códigos Itaú (ref)'!$A$2:$A$44,$C3982)&gt;0,"ITAU",IF(AND(TRIM(UPPER($I3982))="CONTRATUAL",ISNUMBER(SEARCH("INDIVIDUAL",SUBSTITUTE(UPPER($D3982)," ","")))),"PREMIUM FREE",""))))</f>
        <v/>
      </c>
    </row>
    <row r="3983">
      <c r="AC3983">
        <f>IF($C3983="","",IF(COUNTIF('Códigos Santander (ref)'!$A$2:$A$79,$C3983)&gt;0,"SANTANDER",IF(COUNTIF('Códigos Itaú (ref)'!$A$2:$A$44,$C3983)&gt;0,"ITAU",IF(AND(TRIM(UPPER($I3983))="CONTRATUAL",ISNUMBER(SEARCH("INDIVIDUAL",SUBSTITUTE(UPPER($D3983)," ","")))),"PREMIUM FREE",""))))</f>
        <v/>
      </c>
    </row>
    <row r="3984">
      <c r="AC3984">
        <f>IF($C3984="","",IF(COUNTIF('Códigos Santander (ref)'!$A$2:$A$79,$C3984)&gt;0,"SANTANDER",IF(COUNTIF('Códigos Itaú (ref)'!$A$2:$A$44,$C3984)&gt;0,"ITAU",IF(AND(TRIM(UPPER($I3984))="CONTRATUAL",ISNUMBER(SEARCH("INDIVIDUAL",SUBSTITUTE(UPPER($D3984)," ","")))),"PREMIUM FREE",""))))</f>
        <v/>
      </c>
    </row>
    <row r="3985">
      <c r="AC3985">
        <f>IF($C3985="","",IF(COUNTIF('Códigos Santander (ref)'!$A$2:$A$79,$C3985)&gt;0,"SANTANDER",IF(COUNTIF('Códigos Itaú (ref)'!$A$2:$A$44,$C3985)&gt;0,"ITAU",IF(AND(TRIM(UPPER($I3985))="CONTRATUAL",ISNUMBER(SEARCH("INDIVIDUAL",SUBSTITUTE(UPPER($D3985)," ","")))),"PREMIUM FREE",""))))</f>
        <v/>
      </c>
    </row>
    <row r="3986">
      <c r="AC3986">
        <f>IF($C3986="","",IF(COUNTIF('Códigos Santander (ref)'!$A$2:$A$79,$C3986)&gt;0,"SANTANDER",IF(COUNTIF('Códigos Itaú (ref)'!$A$2:$A$44,$C3986)&gt;0,"ITAU",IF(AND(TRIM(UPPER($I3986))="CONTRATUAL",ISNUMBER(SEARCH("INDIVIDUAL",SUBSTITUTE(UPPER($D3986)," ","")))),"PREMIUM FREE",""))))</f>
        <v/>
      </c>
    </row>
    <row r="3987">
      <c r="AC3987">
        <f>IF($C3987="","",IF(COUNTIF('Códigos Santander (ref)'!$A$2:$A$79,$C3987)&gt;0,"SANTANDER",IF(COUNTIF('Códigos Itaú (ref)'!$A$2:$A$44,$C3987)&gt;0,"ITAU",IF(AND(TRIM(UPPER($I3987))="CONTRATUAL",ISNUMBER(SEARCH("INDIVIDUAL",SUBSTITUTE(UPPER($D3987)," ","")))),"PREMIUM FREE",""))))</f>
        <v/>
      </c>
    </row>
    <row r="3988">
      <c r="AC3988">
        <f>IF($C3988="","",IF(COUNTIF('Códigos Santander (ref)'!$A$2:$A$79,$C3988)&gt;0,"SANTANDER",IF(COUNTIF('Códigos Itaú (ref)'!$A$2:$A$44,$C3988)&gt;0,"ITAU",IF(AND(TRIM(UPPER($I3988))="CONTRATUAL",ISNUMBER(SEARCH("INDIVIDUAL",SUBSTITUTE(UPPER($D3988)," ","")))),"PREMIUM FREE",""))))</f>
        <v/>
      </c>
    </row>
    <row r="3989">
      <c r="AC3989">
        <f>IF($C3989="","",IF(COUNTIF('Códigos Santander (ref)'!$A$2:$A$79,$C3989)&gt;0,"SANTANDER",IF(COUNTIF('Códigos Itaú (ref)'!$A$2:$A$44,$C3989)&gt;0,"ITAU",IF(AND(TRIM(UPPER($I3989))="CONTRATUAL",ISNUMBER(SEARCH("INDIVIDUAL",SUBSTITUTE(UPPER($D3989)," ","")))),"PREMIUM FREE",""))))</f>
        <v/>
      </c>
    </row>
    <row r="3990">
      <c r="AC3990">
        <f>IF($C3990="","",IF(COUNTIF('Códigos Santander (ref)'!$A$2:$A$79,$C3990)&gt;0,"SANTANDER",IF(COUNTIF('Códigos Itaú (ref)'!$A$2:$A$44,$C3990)&gt;0,"ITAU",IF(AND(TRIM(UPPER($I3990))="CONTRATUAL",ISNUMBER(SEARCH("INDIVIDUAL",SUBSTITUTE(UPPER($D3990)," ","")))),"PREMIUM FREE",""))))</f>
        <v/>
      </c>
    </row>
    <row r="3991">
      <c r="AC3991">
        <f>IF($C3991="","",IF(COUNTIF('Códigos Santander (ref)'!$A$2:$A$79,$C3991)&gt;0,"SANTANDER",IF(COUNTIF('Códigos Itaú (ref)'!$A$2:$A$44,$C3991)&gt;0,"ITAU",IF(AND(TRIM(UPPER($I3991))="CONTRATUAL",ISNUMBER(SEARCH("INDIVIDUAL",SUBSTITUTE(UPPER($D3991)," ","")))),"PREMIUM FREE",""))))</f>
        <v/>
      </c>
    </row>
    <row r="3992">
      <c r="AC3992">
        <f>IF($C3992="","",IF(COUNTIF('Códigos Santander (ref)'!$A$2:$A$79,$C3992)&gt;0,"SANTANDER",IF(COUNTIF('Códigos Itaú (ref)'!$A$2:$A$44,$C3992)&gt;0,"ITAU",IF(AND(TRIM(UPPER($I3992))="CONTRATUAL",ISNUMBER(SEARCH("INDIVIDUAL",SUBSTITUTE(UPPER($D3992)," ","")))),"PREMIUM FREE",""))))</f>
        <v/>
      </c>
    </row>
    <row r="3993">
      <c r="AC3993">
        <f>IF($C3993="","",IF(COUNTIF('Códigos Santander (ref)'!$A$2:$A$79,$C3993)&gt;0,"SANTANDER",IF(COUNTIF('Códigos Itaú (ref)'!$A$2:$A$44,$C3993)&gt;0,"ITAU",IF(AND(TRIM(UPPER($I3993))="CONTRATUAL",ISNUMBER(SEARCH("INDIVIDUAL",SUBSTITUTE(UPPER($D3993)," ","")))),"PREMIUM FREE",""))))</f>
        <v/>
      </c>
    </row>
    <row r="3994">
      <c r="AC3994">
        <f>IF($C3994="","",IF(COUNTIF('Códigos Santander (ref)'!$A$2:$A$79,$C3994)&gt;0,"SANTANDER",IF(COUNTIF('Códigos Itaú (ref)'!$A$2:$A$44,$C3994)&gt;0,"ITAU",IF(AND(TRIM(UPPER($I3994))="CONTRATUAL",ISNUMBER(SEARCH("INDIVIDUAL",SUBSTITUTE(UPPER($D3994)," ","")))),"PREMIUM FREE",""))))</f>
        <v/>
      </c>
    </row>
    <row r="3995">
      <c r="AC3995">
        <f>IF($C3995="","",IF(COUNTIF('Códigos Santander (ref)'!$A$2:$A$79,$C3995)&gt;0,"SANTANDER",IF(COUNTIF('Códigos Itaú (ref)'!$A$2:$A$44,$C3995)&gt;0,"ITAU",IF(AND(TRIM(UPPER($I3995))="CONTRATUAL",ISNUMBER(SEARCH("INDIVIDUAL",SUBSTITUTE(UPPER($D3995)," ","")))),"PREMIUM FREE",""))))</f>
        <v/>
      </c>
    </row>
    <row r="3996">
      <c r="AC3996">
        <f>IF($C3996="","",IF(COUNTIF('Códigos Santander (ref)'!$A$2:$A$79,$C3996)&gt;0,"SANTANDER",IF(COUNTIF('Códigos Itaú (ref)'!$A$2:$A$44,$C3996)&gt;0,"ITAU",IF(AND(TRIM(UPPER($I3996))="CONTRATUAL",ISNUMBER(SEARCH("INDIVIDUAL",SUBSTITUTE(UPPER($D3996)," ","")))),"PREMIUM FREE",""))))</f>
        <v/>
      </c>
    </row>
    <row r="3997">
      <c r="AC3997">
        <f>IF($C3997="","",IF(COUNTIF('Códigos Santander (ref)'!$A$2:$A$79,$C3997)&gt;0,"SANTANDER",IF(COUNTIF('Códigos Itaú (ref)'!$A$2:$A$44,$C3997)&gt;0,"ITAU",IF(AND(TRIM(UPPER($I3997))="CONTRATUAL",ISNUMBER(SEARCH("INDIVIDUAL",SUBSTITUTE(UPPER($D3997)," ","")))),"PREMIUM FREE",""))))</f>
        <v/>
      </c>
    </row>
    <row r="3998">
      <c r="AC3998">
        <f>IF($C3998="","",IF(COUNTIF('Códigos Santander (ref)'!$A$2:$A$79,$C3998)&gt;0,"SANTANDER",IF(COUNTIF('Códigos Itaú (ref)'!$A$2:$A$44,$C3998)&gt;0,"ITAU",IF(AND(TRIM(UPPER($I3998))="CONTRATUAL",ISNUMBER(SEARCH("INDIVIDUAL",SUBSTITUTE(UPPER($D3998)," ","")))),"PREMIUM FREE",""))))</f>
        <v/>
      </c>
    </row>
    <row r="3999">
      <c r="AC3999">
        <f>IF($C3999="","",IF(COUNTIF('Códigos Santander (ref)'!$A$2:$A$79,$C3999)&gt;0,"SANTANDER",IF(COUNTIF('Códigos Itaú (ref)'!$A$2:$A$44,$C3999)&gt;0,"ITAU",IF(AND(TRIM(UPPER($I3999))="CONTRATUAL",ISNUMBER(SEARCH("INDIVIDUAL",SUBSTITUTE(UPPER($D3999)," ","")))),"PREMIUM FREE",""))))</f>
        <v/>
      </c>
    </row>
    <row r="4000">
      <c r="AC4000">
        <f>IF($C4000="","",IF(COUNTIF('Códigos Santander (ref)'!$A$2:$A$79,$C4000)&gt;0,"SANTANDER",IF(COUNTIF('Códigos Itaú (ref)'!$A$2:$A$44,$C4000)&gt;0,"ITAU",IF(AND(TRIM(UPPER($I4000))="CONTRATUAL",ISNUMBER(SEARCH("INDIVIDUAL",SUBSTITUTE(UPPER($D4000)," ","")))),"PREMIUM FREE",""))))</f>
        <v/>
      </c>
    </row>
    <row r="4001">
      <c r="AC4001">
        <f>IF($C4001="","",IF(COUNTIF('Códigos Santander (ref)'!$A$2:$A$79,$C4001)&gt;0,"SANTANDER",IF(COUNTIF('Códigos Itaú (ref)'!$A$2:$A$44,$C4001)&gt;0,"ITAU",IF(AND(TRIM(UPPER($I4001))="CONTRATUAL",ISNUMBER(SEARCH("INDIVIDUAL",SUBSTITUTE(UPPER($D4001)," ","")))),"PREMIUM FREE",""))))</f>
        <v/>
      </c>
    </row>
    <row r="4002">
      <c r="AC4002">
        <f>IF($C4002="","",IF(COUNTIF('Códigos Santander (ref)'!$A$2:$A$79,$C4002)&gt;0,"SANTANDER",IF(COUNTIF('Códigos Itaú (ref)'!$A$2:$A$44,$C4002)&gt;0,"ITAU",IF(AND(TRIM(UPPER($I4002))="CONTRATUAL",ISNUMBER(SEARCH("INDIVIDUAL",SUBSTITUTE(UPPER($D4002)," ","")))),"PREMIUM FREE",""))))</f>
        <v/>
      </c>
    </row>
    <row r="4003">
      <c r="AC4003">
        <f>IF($C4003="","",IF(COUNTIF('Códigos Santander (ref)'!$A$2:$A$79,$C4003)&gt;0,"SANTANDER",IF(COUNTIF('Códigos Itaú (ref)'!$A$2:$A$44,$C4003)&gt;0,"ITAU",IF(AND(TRIM(UPPER($I4003))="CONTRATUAL",ISNUMBER(SEARCH("INDIVIDUAL",SUBSTITUTE(UPPER($D4003)," ","")))),"PREMIUM FREE",""))))</f>
        <v/>
      </c>
    </row>
    <row r="4004">
      <c r="AC4004">
        <f>IF($C4004="","",IF(COUNTIF('Códigos Santander (ref)'!$A$2:$A$79,$C4004)&gt;0,"SANTANDER",IF(COUNTIF('Códigos Itaú (ref)'!$A$2:$A$44,$C4004)&gt;0,"ITAU",IF(AND(TRIM(UPPER($I4004))="CONTRATUAL",ISNUMBER(SEARCH("INDIVIDUAL",SUBSTITUTE(UPPER($D4004)," ","")))),"PREMIUM FREE",""))))</f>
        <v/>
      </c>
    </row>
    <row r="4005">
      <c r="AC4005">
        <f>IF($C4005="","",IF(COUNTIF('Códigos Santander (ref)'!$A$2:$A$79,$C4005)&gt;0,"SANTANDER",IF(COUNTIF('Códigos Itaú (ref)'!$A$2:$A$44,$C4005)&gt;0,"ITAU",IF(AND(TRIM(UPPER($I4005))="CONTRATUAL",ISNUMBER(SEARCH("INDIVIDUAL",SUBSTITUTE(UPPER($D4005)," ","")))),"PREMIUM FREE",""))))</f>
        <v/>
      </c>
    </row>
    <row r="4006">
      <c r="AC4006">
        <f>IF($C4006="","",IF(COUNTIF('Códigos Santander (ref)'!$A$2:$A$79,$C4006)&gt;0,"SANTANDER",IF(COUNTIF('Códigos Itaú (ref)'!$A$2:$A$44,$C4006)&gt;0,"ITAU",IF(AND(TRIM(UPPER($I4006))="CONTRATUAL",ISNUMBER(SEARCH("INDIVIDUAL",SUBSTITUTE(UPPER($D4006)," ","")))),"PREMIUM FREE",""))))</f>
        <v/>
      </c>
    </row>
    <row r="4007">
      <c r="AC4007">
        <f>IF($C4007="","",IF(COUNTIF('Códigos Santander (ref)'!$A$2:$A$79,$C4007)&gt;0,"SANTANDER",IF(COUNTIF('Códigos Itaú (ref)'!$A$2:$A$44,$C4007)&gt;0,"ITAU",IF(AND(TRIM(UPPER($I4007))="CONTRATUAL",ISNUMBER(SEARCH("INDIVIDUAL",SUBSTITUTE(UPPER($D4007)," ","")))),"PREMIUM FREE",""))))</f>
        <v/>
      </c>
    </row>
    <row r="4008">
      <c r="AC4008">
        <f>IF($C4008="","",IF(COUNTIF('Códigos Santander (ref)'!$A$2:$A$79,$C4008)&gt;0,"SANTANDER",IF(COUNTIF('Códigos Itaú (ref)'!$A$2:$A$44,$C4008)&gt;0,"ITAU",IF(AND(TRIM(UPPER($I4008))="CONTRATUAL",ISNUMBER(SEARCH("INDIVIDUAL",SUBSTITUTE(UPPER($D4008)," ","")))),"PREMIUM FREE",""))))</f>
        <v/>
      </c>
    </row>
    <row r="4009">
      <c r="AC4009">
        <f>IF($C4009="","",IF(COUNTIF('Códigos Santander (ref)'!$A$2:$A$79,$C4009)&gt;0,"SANTANDER",IF(COUNTIF('Códigos Itaú (ref)'!$A$2:$A$44,$C4009)&gt;0,"ITAU",IF(AND(TRIM(UPPER($I4009))="CONTRATUAL",ISNUMBER(SEARCH("INDIVIDUAL",SUBSTITUTE(UPPER($D4009)," ","")))),"PREMIUM FREE",""))))</f>
        <v/>
      </c>
    </row>
    <row r="4010">
      <c r="AC4010">
        <f>IF($C4010="","",IF(COUNTIF('Códigos Santander (ref)'!$A$2:$A$79,$C4010)&gt;0,"SANTANDER",IF(COUNTIF('Códigos Itaú (ref)'!$A$2:$A$44,$C4010)&gt;0,"ITAU",IF(AND(TRIM(UPPER($I4010))="CONTRATUAL",ISNUMBER(SEARCH("INDIVIDUAL",SUBSTITUTE(UPPER($D4010)," ","")))),"PREMIUM FREE",""))))</f>
        <v/>
      </c>
    </row>
    <row r="4011">
      <c r="AC4011">
        <f>IF($C4011="","",IF(COUNTIF('Códigos Santander (ref)'!$A$2:$A$79,$C4011)&gt;0,"SANTANDER",IF(COUNTIF('Códigos Itaú (ref)'!$A$2:$A$44,$C4011)&gt;0,"ITAU",IF(AND(TRIM(UPPER($I4011))="CONTRATUAL",ISNUMBER(SEARCH("INDIVIDUAL",SUBSTITUTE(UPPER($D4011)," ","")))),"PREMIUM FREE",""))))</f>
        <v/>
      </c>
    </row>
    <row r="4012">
      <c r="AC4012">
        <f>IF($C4012="","",IF(COUNTIF('Códigos Santander (ref)'!$A$2:$A$79,$C4012)&gt;0,"SANTANDER",IF(COUNTIF('Códigos Itaú (ref)'!$A$2:$A$44,$C4012)&gt;0,"ITAU",IF(AND(TRIM(UPPER($I4012))="CONTRATUAL",ISNUMBER(SEARCH("INDIVIDUAL",SUBSTITUTE(UPPER($D4012)," ","")))),"PREMIUM FREE",""))))</f>
        <v/>
      </c>
    </row>
    <row r="4013">
      <c r="AC4013">
        <f>IF($C4013="","",IF(COUNTIF('Códigos Santander (ref)'!$A$2:$A$79,$C4013)&gt;0,"SANTANDER",IF(COUNTIF('Códigos Itaú (ref)'!$A$2:$A$44,$C4013)&gt;0,"ITAU",IF(AND(TRIM(UPPER($I4013))="CONTRATUAL",ISNUMBER(SEARCH("INDIVIDUAL",SUBSTITUTE(UPPER($D4013)," ","")))),"PREMIUM FREE",""))))</f>
        <v/>
      </c>
    </row>
    <row r="4014">
      <c r="AC4014">
        <f>IF($C4014="","",IF(COUNTIF('Códigos Santander (ref)'!$A$2:$A$79,$C4014)&gt;0,"SANTANDER",IF(COUNTIF('Códigos Itaú (ref)'!$A$2:$A$44,$C4014)&gt;0,"ITAU",IF(AND(TRIM(UPPER($I4014))="CONTRATUAL",ISNUMBER(SEARCH("INDIVIDUAL",SUBSTITUTE(UPPER($D4014)," ","")))),"PREMIUM FREE",""))))</f>
        <v/>
      </c>
    </row>
    <row r="4015">
      <c r="AC4015">
        <f>IF($C4015="","",IF(COUNTIF('Códigos Santander (ref)'!$A$2:$A$79,$C4015)&gt;0,"SANTANDER",IF(COUNTIF('Códigos Itaú (ref)'!$A$2:$A$44,$C4015)&gt;0,"ITAU",IF(AND(TRIM(UPPER($I4015))="CONTRATUAL",ISNUMBER(SEARCH("INDIVIDUAL",SUBSTITUTE(UPPER($D4015)," ","")))),"PREMIUM FREE",""))))</f>
        <v/>
      </c>
    </row>
    <row r="4016">
      <c r="AC4016">
        <f>IF($C4016="","",IF(COUNTIF('Códigos Santander (ref)'!$A$2:$A$79,$C4016)&gt;0,"SANTANDER",IF(COUNTIF('Códigos Itaú (ref)'!$A$2:$A$44,$C4016)&gt;0,"ITAU",IF(AND(TRIM(UPPER($I4016))="CONTRATUAL",ISNUMBER(SEARCH("INDIVIDUAL",SUBSTITUTE(UPPER($D4016)," ","")))),"PREMIUM FREE",""))))</f>
        <v/>
      </c>
    </row>
    <row r="4017">
      <c r="AC4017">
        <f>IF($C4017="","",IF(COUNTIF('Códigos Santander (ref)'!$A$2:$A$79,$C4017)&gt;0,"SANTANDER",IF(COUNTIF('Códigos Itaú (ref)'!$A$2:$A$44,$C4017)&gt;0,"ITAU",IF(AND(TRIM(UPPER($I4017))="CONTRATUAL",ISNUMBER(SEARCH("INDIVIDUAL",SUBSTITUTE(UPPER($D4017)," ","")))),"PREMIUM FREE",""))))</f>
        <v/>
      </c>
    </row>
    <row r="4018">
      <c r="AC4018">
        <f>IF($C4018="","",IF(COUNTIF('Códigos Santander (ref)'!$A$2:$A$79,$C4018)&gt;0,"SANTANDER",IF(COUNTIF('Códigos Itaú (ref)'!$A$2:$A$44,$C4018)&gt;0,"ITAU",IF(AND(TRIM(UPPER($I4018))="CONTRATUAL",ISNUMBER(SEARCH("INDIVIDUAL",SUBSTITUTE(UPPER($D4018)," ","")))),"PREMIUM FREE",""))))</f>
        <v/>
      </c>
    </row>
    <row r="4019">
      <c r="AC4019">
        <f>IF($C4019="","",IF(COUNTIF('Códigos Santander (ref)'!$A$2:$A$79,$C4019)&gt;0,"SANTANDER",IF(COUNTIF('Códigos Itaú (ref)'!$A$2:$A$44,$C4019)&gt;0,"ITAU",IF(AND(TRIM(UPPER($I4019))="CONTRATUAL",ISNUMBER(SEARCH("INDIVIDUAL",SUBSTITUTE(UPPER($D4019)," ","")))),"PREMIUM FREE",""))))</f>
        <v/>
      </c>
    </row>
    <row r="4020">
      <c r="AC4020">
        <f>IF($C4020="","",IF(COUNTIF('Códigos Santander (ref)'!$A$2:$A$79,$C4020)&gt;0,"SANTANDER",IF(COUNTIF('Códigos Itaú (ref)'!$A$2:$A$44,$C4020)&gt;0,"ITAU",IF(AND(TRIM(UPPER($I4020))="CONTRATUAL",ISNUMBER(SEARCH("INDIVIDUAL",SUBSTITUTE(UPPER($D4020)," ","")))),"PREMIUM FREE",""))))</f>
        <v/>
      </c>
    </row>
    <row r="4021">
      <c r="AC4021">
        <f>IF($C4021="","",IF(COUNTIF('Códigos Santander (ref)'!$A$2:$A$79,$C4021)&gt;0,"SANTANDER",IF(COUNTIF('Códigos Itaú (ref)'!$A$2:$A$44,$C4021)&gt;0,"ITAU",IF(AND(TRIM(UPPER($I4021))="CONTRATUAL",ISNUMBER(SEARCH("INDIVIDUAL",SUBSTITUTE(UPPER($D4021)," ","")))),"PREMIUM FREE",""))))</f>
        <v/>
      </c>
    </row>
    <row r="4022">
      <c r="AC4022">
        <f>IF($C4022="","",IF(COUNTIF('Códigos Santander (ref)'!$A$2:$A$79,$C4022)&gt;0,"SANTANDER",IF(COUNTIF('Códigos Itaú (ref)'!$A$2:$A$44,$C4022)&gt;0,"ITAU",IF(AND(TRIM(UPPER($I4022))="CONTRATUAL",ISNUMBER(SEARCH("INDIVIDUAL",SUBSTITUTE(UPPER($D4022)," ","")))),"PREMIUM FREE",""))))</f>
        <v/>
      </c>
    </row>
    <row r="4023">
      <c r="AC4023">
        <f>IF($C4023="","",IF(COUNTIF('Códigos Santander (ref)'!$A$2:$A$79,$C4023)&gt;0,"SANTANDER",IF(COUNTIF('Códigos Itaú (ref)'!$A$2:$A$44,$C4023)&gt;0,"ITAU",IF(AND(TRIM(UPPER($I4023))="CONTRATUAL",ISNUMBER(SEARCH("INDIVIDUAL",SUBSTITUTE(UPPER($D4023)," ","")))),"PREMIUM FREE",""))))</f>
        <v/>
      </c>
    </row>
    <row r="4024">
      <c r="AC4024">
        <f>IF($C4024="","",IF(COUNTIF('Códigos Santander (ref)'!$A$2:$A$79,$C4024)&gt;0,"SANTANDER",IF(COUNTIF('Códigos Itaú (ref)'!$A$2:$A$44,$C4024)&gt;0,"ITAU",IF(AND(TRIM(UPPER($I4024))="CONTRATUAL",ISNUMBER(SEARCH("INDIVIDUAL",SUBSTITUTE(UPPER($D4024)," ","")))),"PREMIUM FREE",""))))</f>
        <v/>
      </c>
    </row>
    <row r="4025">
      <c r="AC4025">
        <f>IF($C4025="","",IF(COUNTIF('Códigos Santander (ref)'!$A$2:$A$79,$C4025)&gt;0,"SANTANDER",IF(COUNTIF('Códigos Itaú (ref)'!$A$2:$A$44,$C4025)&gt;0,"ITAU",IF(AND(TRIM(UPPER($I4025))="CONTRATUAL",ISNUMBER(SEARCH("INDIVIDUAL",SUBSTITUTE(UPPER($D4025)," ","")))),"PREMIUM FREE",""))))</f>
        <v/>
      </c>
    </row>
    <row r="4026">
      <c r="AC4026">
        <f>IF($C4026="","",IF(COUNTIF('Códigos Santander (ref)'!$A$2:$A$79,$C4026)&gt;0,"SANTANDER",IF(COUNTIF('Códigos Itaú (ref)'!$A$2:$A$44,$C4026)&gt;0,"ITAU",IF(AND(TRIM(UPPER($I4026))="CONTRATUAL",ISNUMBER(SEARCH("INDIVIDUAL",SUBSTITUTE(UPPER($D4026)," ","")))),"PREMIUM FREE",""))))</f>
        <v/>
      </c>
    </row>
    <row r="4027">
      <c r="AC4027">
        <f>IF($C4027="","",IF(COUNTIF('Códigos Santander (ref)'!$A$2:$A$79,$C4027)&gt;0,"SANTANDER",IF(COUNTIF('Códigos Itaú (ref)'!$A$2:$A$44,$C4027)&gt;0,"ITAU",IF(AND(TRIM(UPPER($I4027))="CONTRATUAL",ISNUMBER(SEARCH("INDIVIDUAL",SUBSTITUTE(UPPER($D4027)," ","")))),"PREMIUM FREE",""))))</f>
        <v/>
      </c>
    </row>
    <row r="4028">
      <c r="AC4028">
        <f>IF($C4028="","",IF(COUNTIF('Códigos Santander (ref)'!$A$2:$A$79,$C4028)&gt;0,"SANTANDER",IF(COUNTIF('Códigos Itaú (ref)'!$A$2:$A$44,$C4028)&gt;0,"ITAU",IF(AND(TRIM(UPPER($I4028))="CONTRATUAL",ISNUMBER(SEARCH("INDIVIDUAL",SUBSTITUTE(UPPER($D4028)," ","")))),"PREMIUM FREE",""))))</f>
        <v/>
      </c>
    </row>
    <row r="4029">
      <c r="AC4029">
        <f>IF($C4029="","",IF(COUNTIF('Códigos Santander (ref)'!$A$2:$A$79,$C4029)&gt;0,"SANTANDER",IF(COUNTIF('Códigos Itaú (ref)'!$A$2:$A$44,$C4029)&gt;0,"ITAU",IF(AND(TRIM(UPPER($I4029))="CONTRATUAL",ISNUMBER(SEARCH("INDIVIDUAL",SUBSTITUTE(UPPER($D4029)," ","")))),"PREMIUM FREE",""))))</f>
        <v/>
      </c>
    </row>
    <row r="4030">
      <c r="AC4030">
        <f>IF($C4030="","",IF(COUNTIF('Códigos Santander (ref)'!$A$2:$A$79,$C4030)&gt;0,"SANTANDER",IF(COUNTIF('Códigos Itaú (ref)'!$A$2:$A$44,$C4030)&gt;0,"ITAU",IF(AND(TRIM(UPPER($I4030))="CONTRATUAL",ISNUMBER(SEARCH("INDIVIDUAL",SUBSTITUTE(UPPER($D4030)," ","")))),"PREMIUM FREE",""))))</f>
        <v/>
      </c>
    </row>
    <row r="4031">
      <c r="AC4031">
        <f>IF($C4031="","",IF(COUNTIF('Códigos Santander (ref)'!$A$2:$A$79,$C4031)&gt;0,"SANTANDER",IF(COUNTIF('Códigos Itaú (ref)'!$A$2:$A$44,$C4031)&gt;0,"ITAU",IF(AND(TRIM(UPPER($I4031))="CONTRATUAL",ISNUMBER(SEARCH("INDIVIDUAL",SUBSTITUTE(UPPER($D4031)," ","")))),"PREMIUM FREE",""))))</f>
        <v/>
      </c>
    </row>
    <row r="4032">
      <c r="AC4032">
        <f>IF($C4032="","",IF(COUNTIF('Códigos Santander (ref)'!$A$2:$A$79,$C4032)&gt;0,"SANTANDER",IF(COUNTIF('Códigos Itaú (ref)'!$A$2:$A$44,$C4032)&gt;0,"ITAU",IF(AND(TRIM(UPPER($I4032))="CONTRATUAL",ISNUMBER(SEARCH("INDIVIDUAL",SUBSTITUTE(UPPER($D4032)," ","")))),"PREMIUM FREE",""))))</f>
        <v/>
      </c>
    </row>
    <row r="4033">
      <c r="AC4033">
        <f>IF($C4033="","",IF(COUNTIF('Códigos Santander (ref)'!$A$2:$A$79,$C4033)&gt;0,"SANTANDER",IF(COUNTIF('Códigos Itaú (ref)'!$A$2:$A$44,$C4033)&gt;0,"ITAU",IF(AND(TRIM(UPPER($I4033))="CONTRATUAL",ISNUMBER(SEARCH("INDIVIDUAL",SUBSTITUTE(UPPER($D4033)," ","")))),"PREMIUM FREE",""))))</f>
        <v/>
      </c>
    </row>
    <row r="4034">
      <c r="AC4034">
        <f>IF($C4034="","",IF(COUNTIF('Códigos Santander (ref)'!$A$2:$A$79,$C4034)&gt;0,"SANTANDER",IF(COUNTIF('Códigos Itaú (ref)'!$A$2:$A$44,$C4034)&gt;0,"ITAU",IF(AND(TRIM(UPPER($I4034))="CONTRATUAL",ISNUMBER(SEARCH("INDIVIDUAL",SUBSTITUTE(UPPER($D4034)," ","")))),"PREMIUM FREE",""))))</f>
        <v/>
      </c>
    </row>
    <row r="4035">
      <c r="AC4035">
        <f>IF($C4035="","",IF(COUNTIF('Códigos Santander (ref)'!$A$2:$A$79,$C4035)&gt;0,"SANTANDER",IF(COUNTIF('Códigos Itaú (ref)'!$A$2:$A$44,$C4035)&gt;0,"ITAU",IF(AND(TRIM(UPPER($I4035))="CONTRATUAL",ISNUMBER(SEARCH("INDIVIDUAL",SUBSTITUTE(UPPER($D4035)," ","")))),"PREMIUM FREE",""))))</f>
        <v/>
      </c>
    </row>
    <row r="4036">
      <c r="AC4036">
        <f>IF($C4036="","",IF(COUNTIF('Códigos Santander (ref)'!$A$2:$A$79,$C4036)&gt;0,"SANTANDER",IF(COUNTIF('Códigos Itaú (ref)'!$A$2:$A$44,$C4036)&gt;0,"ITAU",IF(AND(TRIM(UPPER($I4036))="CONTRATUAL",ISNUMBER(SEARCH("INDIVIDUAL",SUBSTITUTE(UPPER($D4036)," ","")))),"PREMIUM FREE",""))))</f>
        <v/>
      </c>
    </row>
    <row r="4037">
      <c r="AC4037">
        <f>IF($C4037="","",IF(COUNTIF('Códigos Santander (ref)'!$A$2:$A$79,$C4037)&gt;0,"SANTANDER",IF(COUNTIF('Códigos Itaú (ref)'!$A$2:$A$44,$C4037)&gt;0,"ITAU",IF(AND(TRIM(UPPER($I4037))="CONTRATUAL",ISNUMBER(SEARCH("INDIVIDUAL",SUBSTITUTE(UPPER($D4037)," ","")))),"PREMIUM FREE",""))))</f>
        <v/>
      </c>
    </row>
    <row r="4038">
      <c r="AC4038">
        <f>IF($C4038="","",IF(COUNTIF('Códigos Santander (ref)'!$A$2:$A$79,$C4038)&gt;0,"SANTANDER",IF(COUNTIF('Códigos Itaú (ref)'!$A$2:$A$44,$C4038)&gt;0,"ITAU",IF(AND(TRIM(UPPER($I4038))="CONTRATUAL",ISNUMBER(SEARCH("INDIVIDUAL",SUBSTITUTE(UPPER($D4038)," ","")))),"PREMIUM FREE",""))))</f>
        <v/>
      </c>
    </row>
    <row r="4039">
      <c r="AC4039">
        <f>IF($C4039="","",IF(COUNTIF('Códigos Santander (ref)'!$A$2:$A$79,$C4039)&gt;0,"SANTANDER",IF(COUNTIF('Códigos Itaú (ref)'!$A$2:$A$44,$C4039)&gt;0,"ITAU",IF(AND(TRIM(UPPER($I4039))="CONTRATUAL",ISNUMBER(SEARCH("INDIVIDUAL",SUBSTITUTE(UPPER($D4039)," ","")))),"PREMIUM FREE",""))))</f>
        <v/>
      </c>
    </row>
    <row r="4040">
      <c r="AC4040">
        <f>IF($C4040="","",IF(COUNTIF('Códigos Santander (ref)'!$A$2:$A$79,$C4040)&gt;0,"SANTANDER",IF(COUNTIF('Códigos Itaú (ref)'!$A$2:$A$44,$C4040)&gt;0,"ITAU",IF(AND(TRIM(UPPER($I4040))="CONTRATUAL",ISNUMBER(SEARCH("INDIVIDUAL",SUBSTITUTE(UPPER($D4040)," ","")))),"PREMIUM FREE",""))))</f>
        <v/>
      </c>
    </row>
    <row r="4041">
      <c r="AC4041">
        <f>IF($C4041="","",IF(COUNTIF('Códigos Santander (ref)'!$A$2:$A$79,$C4041)&gt;0,"SANTANDER",IF(COUNTIF('Códigos Itaú (ref)'!$A$2:$A$44,$C4041)&gt;0,"ITAU",IF(AND(TRIM(UPPER($I4041))="CONTRATUAL",ISNUMBER(SEARCH("INDIVIDUAL",SUBSTITUTE(UPPER($D4041)," ","")))),"PREMIUM FREE",""))))</f>
        <v/>
      </c>
    </row>
    <row r="4042">
      <c r="AC4042">
        <f>IF($C4042="","",IF(COUNTIF('Códigos Santander (ref)'!$A$2:$A$79,$C4042)&gt;0,"SANTANDER",IF(COUNTIF('Códigos Itaú (ref)'!$A$2:$A$44,$C4042)&gt;0,"ITAU",IF(AND(TRIM(UPPER($I4042))="CONTRATUAL",ISNUMBER(SEARCH("INDIVIDUAL",SUBSTITUTE(UPPER($D4042)," ","")))),"PREMIUM FREE",""))))</f>
        <v/>
      </c>
    </row>
    <row r="4043">
      <c r="AC4043">
        <f>IF($C4043="","",IF(COUNTIF('Códigos Santander (ref)'!$A$2:$A$79,$C4043)&gt;0,"SANTANDER",IF(COUNTIF('Códigos Itaú (ref)'!$A$2:$A$44,$C4043)&gt;0,"ITAU",IF(AND(TRIM(UPPER($I4043))="CONTRATUAL",ISNUMBER(SEARCH("INDIVIDUAL",SUBSTITUTE(UPPER($D4043)," ","")))),"PREMIUM FREE",""))))</f>
        <v/>
      </c>
    </row>
    <row r="4044">
      <c r="AC4044">
        <f>IF($C4044="","",IF(COUNTIF('Códigos Santander (ref)'!$A$2:$A$79,$C4044)&gt;0,"SANTANDER",IF(COUNTIF('Códigos Itaú (ref)'!$A$2:$A$44,$C4044)&gt;0,"ITAU",IF(AND(TRIM(UPPER($I4044))="CONTRATUAL",ISNUMBER(SEARCH("INDIVIDUAL",SUBSTITUTE(UPPER($D4044)," ","")))),"PREMIUM FREE",""))))</f>
        <v/>
      </c>
    </row>
    <row r="4045">
      <c r="AC4045">
        <f>IF($C4045="","",IF(COUNTIF('Códigos Santander (ref)'!$A$2:$A$79,$C4045)&gt;0,"SANTANDER",IF(COUNTIF('Códigos Itaú (ref)'!$A$2:$A$44,$C4045)&gt;0,"ITAU",IF(AND(TRIM(UPPER($I4045))="CONTRATUAL",ISNUMBER(SEARCH("INDIVIDUAL",SUBSTITUTE(UPPER($D4045)," ","")))),"PREMIUM FREE",""))))</f>
        <v/>
      </c>
    </row>
    <row r="4046">
      <c r="AC4046">
        <f>IF($C4046="","",IF(COUNTIF('Códigos Santander (ref)'!$A$2:$A$79,$C4046)&gt;0,"SANTANDER",IF(COUNTIF('Códigos Itaú (ref)'!$A$2:$A$44,$C4046)&gt;0,"ITAU",IF(AND(TRIM(UPPER($I4046))="CONTRATUAL",ISNUMBER(SEARCH("INDIVIDUAL",SUBSTITUTE(UPPER($D4046)," ","")))),"PREMIUM FREE",""))))</f>
        <v/>
      </c>
    </row>
    <row r="4047">
      <c r="AC4047">
        <f>IF($C4047="","",IF(COUNTIF('Códigos Santander (ref)'!$A$2:$A$79,$C4047)&gt;0,"SANTANDER",IF(COUNTIF('Códigos Itaú (ref)'!$A$2:$A$44,$C4047)&gt;0,"ITAU",IF(AND(TRIM(UPPER($I4047))="CONTRATUAL",ISNUMBER(SEARCH("INDIVIDUAL",SUBSTITUTE(UPPER($D4047)," ","")))),"PREMIUM FREE",""))))</f>
        <v/>
      </c>
    </row>
    <row r="4048">
      <c r="AC4048">
        <f>IF($C4048="","",IF(COUNTIF('Códigos Santander (ref)'!$A$2:$A$79,$C4048)&gt;0,"SANTANDER",IF(COUNTIF('Códigos Itaú (ref)'!$A$2:$A$44,$C4048)&gt;0,"ITAU",IF(AND(TRIM(UPPER($I4048))="CONTRATUAL",ISNUMBER(SEARCH("INDIVIDUAL",SUBSTITUTE(UPPER($D4048)," ","")))),"PREMIUM FREE",""))))</f>
        <v/>
      </c>
    </row>
    <row r="4049">
      <c r="AC4049">
        <f>IF($C4049="","",IF(COUNTIF('Códigos Santander (ref)'!$A$2:$A$79,$C4049)&gt;0,"SANTANDER",IF(COUNTIF('Códigos Itaú (ref)'!$A$2:$A$44,$C4049)&gt;0,"ITAU",IF(AND(TRIM(UPPER($I4049))="CONTRATUAL",ISNUMBER(SEARCH("INDIVIDUAL",SUBSTITUTE(UPPER($D4049)," ","")))),"PREMIUM FREE",""))))</f>
        <v/>
      </c>
    </row>
    <row r="4050">
      <c r="AC4050">
        <f>IF($C4050="","",IF(COUNTIF('Códigos Santander (ref)'!$A$2:$A$79,$C4050)&gt;0,"SANTANDER",IF(COUNTIF('Códigos Itaú (ref)'!$A$2:$A$44,$C4050)&gt;0,"ITAU",IF(AND(TRIM(UPPER($I4050))="CONTRATUAL",ISNUMBER(SEARCH("INDIVIDUAL",SUBSTITUTE(UPPER($D4050)," ","")))),"PREMIUM FREE",""))))</f>
        <v/>
      </c>
    </row>
    <row r="4051">
      <c r="AC4051">
        <f>IF($C4051="","",IF(COUNTIF('Códigos Santander (ref)'!$A$2:$A$79,$C4051)&gt;0,"SANTANDER",IF(COUNTIF('Códigos Itaú (ref)'!$A$2:$A$44,$C4051)&gt;0,"ITAU",IF(AND(TRIM(UPPER($I4051))="CONTRATUAL",ISNUMBER(SEARCH("INDIVIDUAL",SUBSTITUTE(UPPER($D4051)," ","")))),"PREMIUM FREE",""))))</f>
        <v/>
      </c>
    </row>
    <row r="4052">
      <c r="AC4052">
        <f>IF($C4052="","",IF(COUNTIF('Códigos Santander (ref)'!$A$2:$A$79,$C4052)&gt;0,"SANTANDER",IF(COUNTIF('Códigos Itaú (ref)'!$A$2:$A$44,$C4052)&gt;0,"ITAU",IF(AND(TRIM(UPPER($I4052))="CONTRATUAL",ISNUMBER(SEARCH("INDIVIDUAL",SUBSTITUTE(UPPER($D4052)," ","")))),"PREMIUM FREE",""))))</f>
        <v/>
      </c>
    </row>
    <row r="4053">
      <c r="AC4053">
        <f>IF($C4053="","",IF(COUNTIF('Códigos Santander (ref)'!$A$2:$A$79,$C4053)&gt;0,"SANTANDER",IF(COUNTIF('Códigos Itaú (ref)'!$A$2:$A$44,$C4053)&gt;0,"ITAU",IF(AND(TRIM(UPPER($I4053))="CONTRATUAL",ISNUMBER(SEARCH("INDIVIDUAL",SUBSTITUTE(UPPER($D4053)," ","")))),"PREMIUM FREE",""))))</f>
        <v/>
      </c>
    </row>
    <row r="4054">
      <c r="AC4054">
        <f>IF($C4054="","",IF(COUNTIF('Códigos Santander (ref)'!$A$2:$A$79,$C4054)&gt;0,"SANTANDER",IF(COUNTIF('Códigos Itaú (ref)'!$A$2:$A$44,$C4054)&gt;0,"ITAU",IF(AND(TRIM(UPPER($I4054))="CONTRATUAL",ISNUMBER(SEARCH("INDIVIDUAL",SUBSTITUTE(UPPER($D4054)," ","")))),"PREMIUM FREE",""))))</f>
        <v/>
      </c>
    </row>
    <row r="4055">
      <c r="AC4055">
        <f>IF($C4055="","",IF(COUNTIF('Códigos Santander (ref)'!$A$2:$A$79,$C4055)&gt;0,"SANTANDER",IF(COUNTIF('Códigos Itaú (ref)'!$A$2:$A$44,$C4055)&gt;0,"ITAU",IF(AND(TRIM(UPPER($I4055))="CONTRATUAL",ISNUMBER(SEARCH("INDIVIDUAL",SUBSTITUTE(UPPER($D4055)," ","")))),"PREMIUM FREE",""))))</f>
        <v/>
      </c>
    </row>
    <row r="4056">
      <c r="AC4056">
        <f>IF($C4056="","",IF(COUNTIF('Códigos Santander (ref)'!$A$2:$A$79,$C4056)&gt;0,"SANTANDER",IF(COUNTIF('Códigos Itaú (ref)'!$A$2:$A$44,$C4056)&gt;0,"ITAU",IF(AND(TRIM(UPPER($I4056))="CONTRATUAL",ISNUMBER(SEARCH("INDIVIDUAL",SUBSTITUTE(UPPER($D4056)," ","")))),"PREMIUM FREE",""))))</f>
        <v/>
      </c>
    </row>
    <row r="4057">
      <c r="AC4057">
        <f>IF($C4057="","",IF(COUNTIF('Códigos Santander (ref)'!$A$2:$A$79,$C4057)&gt;0,"SANTANDER",IF(COUNTIF('Códigos Itaú (ref)'!$A$2:$A$44,$C4057)&gt;0,"ITAU",IF(AND(TRIM(UPPER($I4057))="CONTRATUAL",ISNUMBER(SEARCH("INDIVIDUAL",SUBSTITUTE(UPPER($D4057)," ","")))),"PREMIUM FREE",""))))</f>
        <v/>
      </c>
    </row>
    <row r="4058">
      <c r="AC4058">
        <f>IF($C4058="","",IF(COUNTIF('Códigos Santander (ref)'!$A$2:$A$79,$C4058)&gt;0,"SANTANDER",IF(COUNTIF('Códigos Itaú (ref)'!$A$2:$A$44,$C4058)&gt;0,"ITAU",IF(AND(TRIM(UPPER($I4058))="CONTRATUAL",ISNUMBER(SEARCH("INDIVIDUAL",SUBSTITUTE(UPPER($D4058)," ","")))),"PREMIUM FREE",""))))</f>
        <v/>
      </c>
    </row>
    <row r="4059">
      <c r="AC4059">
        <f>IF($C4059="","",IF(COUNTIF('Códigos Santander (ref)'!$A$2:$A$79,$C4059)&gt;0,"SANTANDER",IF(COUNTIF('Códigos Itaú (ref)'!$A$2:$A$44,$C4059)&gt;0,"ITAU",IF(AND(TRIM(UPPER($I4059))="CONTRATUAL",ISNUMBER(SEARCH("INDIVIDUAL",SUBSTITUTE(UPPER($D4059)," ","")))),"PREMIUM FREE",""))))</f>
        <v/>
      </c>
    </row>
    <row r="4060">
      <c r="AC4060">
        <f>IF($C4060="","",IF(COUNTIF('Códigos Santander (ref)'!$A$2:$A$79,$C4060)&gt;0,"SANTANDER",IF(COUNTIF('Códigos Itaú (ref)'!$A$2:$A$44,$C4060)&gt;0,"ITAU",IF(AND(TRIM(UPPER($I4060))="CONTRATUAL",ISNUMBER(SEARCH("INDIVIDUAL",SUBSTITUTE(UPPER($D4060)," ","")))),"PREMIUM FREE",""))))</f>
        <v/>
      </c>
    </row>
    <row r="4061">
      <c r="AC4061">
        <f>IF($C4061="","",IF(COUNTIF('Códigos Santander (ref)'!$A$2:$A$79,$C4061)&gt;0,"SANTANDER",IF(COUNTIF('Códigos Itaú (ref)'!$A$2:$A$44,$C4061)&gt;0,"ITAU",IF(AND(TRIM(UPPER($I4061))="CONTRATUAL",ISNUMBER(SEARCH("INDIVIDUAL",SUBSTITUTE(UPPER($D4061)," ","")))),"PREMIUM FREE",""))))</f>
        <v/>
      </c>
    </row>
    <row r="4062">
      <c r="AC4062">
        <f>IF($C4062="","",IF(COUNTIF('Códigos Santander (ref)'!$A$2:$A$79,$C4062)&gt;0,"SANTANDER",IF(COUNTIF('Códigos Itaú (ref)'!$A$2:$A$44,$C4062)&gt;0,"ITAU",IF(AND(TRIM(UPPER($I4062))="CONTRATUAL",ISNUMBER(SEARCH("INDIVIDUAL",SUBSTITUTE(UPPER($D4062)," ","")))),"PREMIUM FREE",""))))</f>
        <v/>
      </c>
    </row>
    <row r="4063">
      <c r="AC4063">
        <f>IF($C4063="","",IF(COUNTIF('Códigos Santander (ref)'!$A$2:$A$79,$C4063)&gt;0,"SANTANDER",IF(COUNTIF('Códigos Itaú (ref)'!$A$2:$A$44,$C4063)&gt;0,"ITAU",IF(AND(TRIM(UPPER($I4063))="CONTRATUAL",ISNUMBER(SEARCH("INDIVIDUAL",SUBSTITUTE(UPPER($D4063)," ","")))),"PREMIUM FREE",""))))</f>
        <v/>
      </c>
    </row>
    <row r="4064">
      <c r="AC4064">
        <f>IF($C4064="","",IF(COUNTIF('Códigos Santander (ref)'!$A$2:$A$79,$C4064)&gt;0,"SANTANDER",IF(COUNTIF('Códigos Itaú (ref)'!$A$2:$A$44,$C4064)&gt;0,"ITAU",IF(AND(TRIM(UPPER($I4064))="CONTRATUAL",ISNUMBER(SEARCH("INDIVIDUAL",SUBSTITUTE(UPPER($D4064)," ","")))),"PREMIUM FREE",""))))</f>
        <v/>
      </c>
    </row>
    <row r="4065">
      <c r="AC4065">
        <f>IF($C4065="","",IF(COUNTIF('Códigos Santander (ref)'!$A$2:$A$79,$C4065)&gt;0,"SANTANDER",IF(COUNTIF('Códigos Itaú (ref)'!$A$2:$A$44,$C4065)&gt;0,"ITAU",IF(AND(TRIM(UPPER($I4065))="CONTRATUAL",ISNUMBER(SEARCH("INDIVIDUAL",SUBSTITUTE(UPPER($D4065)," ","")))),"PREMIUM FREE",""))))</f>
        <v/>
      </c>
    </row>
    <row r="4066">
      <c r="AC4066">
        <f>IF($C4066="","",IF(COUNTIF('Códigos Santander (ref)'!$A$2:$A$79,$C4066)&gt;0,"SANTANDER",IF(COUNTIF('Códigos Itaú (ref)'!$A$2:$A$44,$C4066)&gt;0,"ITAU",IF(AND(TRIM(UPPER($I4066))="CONTRATUAL",ISNUMBER(SEARCH("INDIVIDUAL",SUBSTITUTE(UPPER($D4066)," ","")))),"PREMIUM FREE",""))))</f>
        <v/>
      </c>
    </row>
    <row r="4067">
      <c r="AC4067">
        <f>IF($C4067="","",IF(COUNTIF('Códigos Santander (ref)'!$A$2:$A$79,$C4067)&gt;0,"SANTANDER",IF(COUNTIF('Códigos Itaú (ref)'!$A$2:$A$44,$C4067)&gt;0,"ITAU",IF(AND(TRIM(UPPER($I4067))="CONTRATUAL",ISNUMBER(SEARCH("INDIVIDUAL",SUBSTITUTE(UPPER($D4067)," ","")))),"PREMIUM FREE",""))))</f>
        <v/>
      </c>
    </row>
    <row r="4068">
      <c r="AC4068">
        <f>IF($C4068="","",IF(COUNTIF('Códigos Santander (ref)'!$A$2:$A$79,$C4068)&gt;0,"SANTANDER",IF(COUNTIF('Códigos Itaú (ref)'!$A$2:$A$44,$C4068)&gt;0,"ITAU",IF(AND(TRIM(UPPER($I4068))="CONTRATUAL",ISNUMBER(SEARCH("INDIVIDUAL",SUBSTITUTE(UPPER($D4068)," ","")))),"PREMIUM FREE",""))))</f>
        <v/>
      </c>
    </row>
    <row r="4069">
      <c r="AC4069">
        <f>IF($C4069="","",IF(COUNTIF('Códigos Santander (ref)'!$A$2:$A$79,$C4069)&gt;0,"SANTANDER",IF(COUNTIF('Códigos Itaú (ref)'!$A$2:$A$44,$C4069)&gt;0,"ITAU",IF(AND(TRIM(UPPER($I4069))="CONTRATUAL",ISNUMBER(SEARCH("INDIVIDUAL",SUBSTITUTE(UPPER($D4069)," ","")))),"PREMIUM FREE",""))))</f>
        <v/>
      </c>
    </row>
    <row r="4070">
      <c r="AC4070">
        <f>IF($C4070="","",IF(COUNTIF('Códigos Santander (ref)'!$A$2:$A$79,$C4070)&gt;0,"SANTANDER",IF(COUNTIF('Códigos Itaú (ref)'!$A$2:$A$44,$C4070)&gt;0,"ITAU",IF(AND(TRIM(UPPER($I4070))="CONTRATUAL",ISNUMBER(SEARCH("INDIVIDUAL",SUBSTITUTE(UPPER($D4070)," ","")))),"PREMIUM FREE",""))))</f>
        <v/>
      </c>
    </row>
    <row r="4071">
      <c r="AC4071">
        <f>IF($C4071="","",IF(COUNTIF('Códigos Santander (ref)'!$A$2:$A$79,$C4071)&gt;0,"SANTANDER",IF(COUNTIF('Códigos Itaú (ref)'!$A$2:$A$44,$C4071)&gt;0,"ITAU",IF(AND(TRIM(UPPER($I4071))="CONTRATUAL",ISNUMBER(SEARCH("INDIVIDUAL",SUBSTITUTE(UPPER($D4071)," ","")))),"PREMIUM FREE",""))))</f>
        <v/>
      </c>
    </row>
    <row r="4072">
      <c r="AC4072">
        <f>IF($C4072="","",IF(COUNTIF('Códigos Santander (ref)'!$A$2:$A$79,$C4072)&gt;0,"SANTANDER",IF(COUNTIF('Códigos Itaú (ref)'!$A$2:$A$44,$C4072)&gt;0,"ITAU",IF(AND(TRIM(UPPER($I4072))="CONTRATUAL",ISNUMBER(SEARCH("INDIVIDUAL",SUBSTITUTE(UPPER($D4072)," ","")))),"PREMIUM FREE",""))))</f>
        <v/>
      </c>
    </row>
    <row r="4073">
      <c r="AC4073">
        <f>IF($C4073="","",IF(COUNTIF('Códigos Santander (ref)'!$A$2:$A$79,$C4073)&gt;0,"SANTANDER",IF(COUNTIF('Códigos Itaú (ref)'!$A$2:$A$44,$C4073)&gt;0,"ITAU",IF(AND(TRIM(UPPER($I4073))="CONTRATUAL",ISNUMBER(SEARCH("INDIVIDUAL",SUBSTITUTE(UPPER($D4073)," ","")))),"PREMIUM FREE",""))))</f>
        <v/>
      </c>
    </row>
    <row r="4074">
      <c r="AC4074">
        <f>IF($C4074="","",IF(COUNTIF('Códigos Santander (ref)'!$A$2:$A$79,$C4074)&gt;0,"SANTANDER",IF(COUNTIF('Códigos Itaú (ref)'!$A$2:$A$44,$C4074)&gt;0,"ITAU",IF(AND(TRIM(UPPER($I4074))="CONTRATUAL",ISNUMBER(SEARCH("INDIVIDUAL",SUBSTITUTE(UPPER($D4074)," ","")))),"PREMIUM FREE",""))))</f>
        <v/>
      </c>
    </row>
    <row r="4075">
      <c r="AC4075">
        <f>IF($C4075="","",IF(COUNTIF('Códigos Santander (ref)'!$A$2:$A$79,$C4075)&gt;0,"SANTANDER",IF(COUNTIF('Códigos Itaú (ref)'!$A$2:$A$44,$C4075)&gt;0,"ITAU",IF(AND(TRIM(UPPER($I4075))="CONTRATUAL",ISNUMBER(SEARCH("INDIVIDUAL",SUBSTITUTE(UPPER($D4075)," ","")))),"PREMIUM FREE",""))))</f>
        <v/>
      </c>
    </row>
    <row r="4076">
      <c r="AC4076">
        <f>IF($C4076="","",IF(COUNTIF('Códigos Santander (ref)'!$A$2:$A$79,$C4076)&gt;0,"SANTANDER",IF(COUNTIF('Códigos Itaú (ref)'!$A$2:$A$44,$C4076)&gt;0,"ITAU",IF(AND(TRIM(UPPER($I4076))="CONTRATUAL",ISNUMBER(SEARCH("INDIVIDUAL",SUBSTITUTE(UPPER($D4076)," ","")))),"PREMIUM FREE",""))))</f>
        <v/>
      </c>
    </row>
    <row r="4077">
      <c r="AC4077">
        <f>IF($C4077="","",IF(COUNTIF('Códigos Santander (ref)'!$A$2:$A$79,$C4077)&gt;0,"SANTANDER",IF(COUNTIF('Códigos Itaú (ref)'!$A$2:$A$44,$C4077)&gt;0,"ITAU",IF(AND(TRIM(UPPER($I4077))="CONTRATUAL",ISNUMBER(SEARCH("INDIVIDUAL",SUBSTITUTE(UPPER($D4077)," ","")))),"PREMIUM FREE",""))))</f>
        <v/>
      </c>
    </row>
    <row r="4078">
      <c r="AC4078">
        <f>IF($C4078="","",IF(COUNTIF('Códigos Santander (ref)'!$A$2:$A$79,$C4078)&gt;0,"SANTANDER",IF(COUNTIF('Códigos Itaú (ref)'!$A$2:$A$44,$C4078)&gt;0,"ITAU",IF(AND(TRIM(UPPER($I4078))="CONTRATUAL",ISNUMBER(SEARCH("INDIVIDUAL",SUBSTITUTE(UPPER($D4078)," ","")))),"PREMIUM FREE",""))))</f>
        <v/>
      </c>
    </row>
    <row r="4079">
      <c r="AC4079">
        <f>IF($C4079="","",IF(COUNTIF('Códigos Santander (ref)'!$A$2:$A$79,$C4079)&gt;0,"SANTANDER",IF(COUNTIF('Códigos Itaú (ref)'!$A$2:$A$44,$C4079)&gt;0,"ITAU",IF(AND(TRIM(UPPER($I4079))="CONTRATUAL",ISNUMBER(SEARCH("INDIVIDUAL",SUBSTITUTE(UPPER($D4079)," ","")))),"PREMIUM FREE",""))))</f>
        <v/>
      </c>
    </row>
    <row r="4080">
      <c r="AC4080">
        <f>IF($C4080="","",IF(COUNTIF('Códigos Santander (ref)'!$A$2:$A$79,$C4080)&gt;0,"SANTANDER",IF(COUNTIF('Códigos Itaú (ref)'!$A$2:$A$44,$C4080)&gt;0,"ITAU",IF(AND(TRIM(UPPER($I4080))="CONTRATUAL",ISNUMBER(SEARCH("INDIVIDUAL",SUBSTITUTE(UPPER($D4080)," ","")))),"PREMIUM FREE",""))))</f>
        <v/>
      </c>
    </row>
    <row r="4081">
      <c r="AC4081">
        <f>IF($C4081="","",IF(COUNTIF('Códigos Santander (ref)'!$A$2:$A$79,$C4081)&gt;0,"SANTANDER",IF(COUNTIF('Códigos Itaú (ref)'!$A$2:$A$44,$C4081)&gt;0,"ITAU",IF(AND(TRIM(UPPER($I4081))="CONTRATUAL",ISNUMBER(SEARCH("INDIVIDUAL",SUBSTITUTE(UPPER($D4081)," ","")))),"PREMIUM FREE",""))))</f>
        <v/>
      </c>
    </row>
    <row r="4082">
      <c r="AC4082">
        <f>IF($C4082="","",IF(COUNTIF('Códigos Santander (ref)'!$A$2:$A$79,$C4082)&gt;0,"SANTANDER",IF(COUNTIF('Códigos Itaú (ref)'!$A$2:$A$44,$C4082)&gt;0,"ITAU",IF(AND(TRIM(UPPER($I4082))="CONTRATUAL",ISNUMBER(SEARCH("INDIVIDUAL",SUBSTITUTE(UPPER($D4082)," ","")))),"PREMIUM FREE",""))))</f>
        <v/>
      </c>
    </row>
    <row r="4083">
      <c r="AC4083">
        <f>IF($C4083="","",IF(COUNTIF('Códigos Santander (ref)'!$A$2:$A$79,$C4083)&gt;0,"SANTANDER",IF(COUNTIF('Códigos Itaú (ref)'!$A$2:$A$44,$C4083)&gt;0,"ITAU",IF(AND(TRIM(UPPER($I4083))="CONTRATUAL",ISNUMBER(SEARCH("INDIVIDUAL",SUBSTITUTE(UPPER($D4083)," ","")))),"PREMIUM FREE",""))))</f>
        <v/>
      </c>
    </row>
    <row r="4084">
      <c r="AC4084">
        <f>IF($C4084="","",IF(COUNTIF('Códigos Santander (ref)'!$A$2:$A$79,$C4084)&gt;0,"SANTANDER",IF(COUNTIF('Códigos Itaú (ref)'!$A$2:$A$44,$C4084)&gt;0,"ITAU",IF(AND(TRIM(UPPER($I4084))="CONTRATUAL",ISNUMBER(SEARCH("INDIVIDUAL",SUBSTITUTE(UPPER($D4084)," ","")))),"PREMIUM FREE",""))))</f>
        <v/>
      </c>
    </row>
    <row r="4085">
      <c r="AC4085">
        <f>IF($C4085="","",IF(COUNTIF('Códigos Santander (ref)'!$A$2:$A$79,$C4085)&gt;0,"SANTANDER",IF(COUNTIF('Códigos Itaú (ref)'!$A$2:$A$44,$C4085)&gt;0,"ITAU",IF(AND(TRIM(UPPER($I4085))="CONTRATUAL",ISNUMBER(SEARCH("INDIVIDUAL",SUBSTITUTE(UPPER($D4085)," ","")))),"PREMIUM FREE",""))))</f>
        <v/>
      </c>
    </row>
    <row r="4086">
      <c r="AC4086">
        <f>IF($C4086="","",IF(COUNTIF('Códigos Santander (ref)'!$A$2:$A$79,$C4086)&gt;0,"SANTANDER",IF(COUNTIF('Códigos Itaú (ref)'!$A$2:$A$44,$C4086)&gt;0,"ITAU",IF(AND(TRIM(UPPER($I4086))="CONTRATUAL",ISNUMBER(SEARCH("INDIVIDUAL",SUBSTITUTE(UPPER($D4086)," ","")))),"PREMIUM FREE",""))))</f>
        <v/>
      </c>
    </row>
    <row r="4087">
      <c r="AC4087">
        <f>IF($C4087="","",IF(COUNTIF('Códigos Santander (ref)'!$A$2:$A$79,$C4087)&gt;0,"SANTANDER",IF(COUNTIF('Códigos Itaú (ref)'!$A$2:$A$44,$C4087)&gt;0,"ITAU",IF(AND(TRIM(UPPER($I4087))="CONTRATUAL",ISNUMBER(SEARCH("INDIVIDUAL",SUBSTITUTE(UPPER($D4087)," ","")))),"PREMIUM FREE",""))))</f>
        <v/>
      </c>
    </row>
    <row r="4088">
      <c r="AC4088">
        <f>IF($C4088="","",IF(COUNTIF('Códigos Santander (ref)'!$A$2:$A$79,$C4088)&gt;0,"SANTANDER",IF(COUNTIF('Códigos Itaú (ref)'!$A$2:$A$44,$C4088)&gt;0,"ITAU",IF(AND(TRIM(UPPER($I4088))="CONTRATUAL",ISNUMBER(SEARCH("INDIVIDUAL",SUBSTITUTE(UPPER($D4088)," ","")))),"PREMIUM FREE",""))))</f>
        <v/>
      </c>
    </row>
    <row r="4089">
      <c r="AC4089">
        <f>IF($C4089="","",IF(COUNTIF('Códigos Santander (ref)'!$A$2:$A$79,$C4089)&gt;0,"SANTANDER",IF(COUNTIF('Códigos Itaú (ref)'!$A$2:$A$44,$C4089)&gt;0,"ITAU",IF(AND(TRIM(UPPER($I4089))="CONTRATUAL",ISNUMBER(SEARCH("INDIVIDUAL",SUBSTITUTE(UPPER($D4089)," ","")))),"PREMIUM FREE",""))))</f>
        <v/>
      </c>
    </row>
    <row r="4090">
      <c r="AC4090">
        <f>IF($C4090="","",IF(COUNTIF('Códigos Santander (ref)'!$A$2:$A$79,$C4090)&gt;0,"SANTANDER",IF(COUNTIF('Códigos Itaú (ref)'!$A$2:$A$44,$C4090)&gt;0,"ITAU",IF(AND(TRIM(UPPER($I4090))="CONTRATUAL",ISNUMBER(SEARCH("INDIVIDUAL",SUBSTITUTE(UPPER($D4090)," ","")))),"PREMIUM FREE",""))))</f>
        <v/>
      </c>
    </row>
    <row r="4091">
      <c r="AC4091">
        <f>IF($C4091="","",IF(COUNTIF('Códigos Santander (ref)'!$A$2:$A$79,$C4091)&gt;0,"SANTANDER",IF(COUNTIF('Códigos Itaú (ref)'!$A$2:$A$44,$C4091)&gt;0,"ITAU",IF(AND(TRIM(UPPER($I4091))="CONTRATUAL",ISNUMBER(SEARCH("INDIVIDUAL",SUBSTITUTE(UPPER($D4091)," ","")))),"PREMIUM FREE",""))))</f>
        <v/>
      </c>
    </row>
    <row r="4092">
      <c r="AC4092">
        <f>IF($C4092="","",IF(COUNTIF('Códigos Santander (ref)'!$A$2:$A$79,$C4092)&gt;0,"SANTANDER",IF(COUNTIF('Códigos Itaú (ref)'!$A$2:$A$44,$C4092)&gt;0,"ITAU",IF(AND(TRIM(UPPER($I4092))="CONTRATUAL",ISNUMBER(SEARCH("INDIVIDUAL",SUBSTITUTE(UPPER($D4092)," ","")))),"PREMIUM FREE",""))))</f>
        <v/>
      </c>
    </row>
    <row r="4093">
      <c r="AC4093">
        <f>IF($C4093="","",IF(COUNTIF('Códigos Santander (ref)'!$A$2:$A$79,$C4093)&gt;0,"SANTANDER",IF(COUNTIF('Códigos Itaú (ref)'!$A$2:$A$44,$C4093)&gt;0,"ITAU",IF(AND(TRIM(UPPER($I4093))="CONTRATUAL",ISNUMBER(SEARCH("INDIVIDUAL",SUBSTITUTE(UPPER($D4093)," ","")))),"PREMIUM FREE",""))))</f>
        <v/>
      </c>
    </row>
    <row r="4094">
      <c r="AC4094">
        <f>IF($C4094="","",IF(COUNTIF('Códigos Santander (ref)'!$A$2:$A$79,$C4094)&gt;0,"SANTANDER",IF(COUNTIF('Códigos Itaú (ref)'!$A$2:$A$44,$C4094)&gt;0,"ITAU",IF(AND(TRIM(UPPER($I4094))="CONTRATUAL",ISNUMBER(SEARCH("INDIVIDUAL",SUBSTITUTE(UPPER($D4094)," ","")))),"PREMIUM FREE",""))))</f>
        <v/>
      </c>
    </row>
    <row r="4095">
      <c r="AC4095">
        <f>IF($C4095="","",IF(COUNTIF('Códigos Santander (ref)'!$A$2:$A$79,$C4095)&gt;0,"SANTANDER",IF(COUNTIF('Códigos Itaú (ref)'!$A$2:$A$44,$C4095)&gt;0,"ITAU",IF(AND(TRIM(UPPER($I4095))="CONTRATUAL",ISNUMBER(SEARCH("INDIVIDUAL",SUBSTITUTE(UPPER($D4095)," ","")))),"PREMIUM FREE",""))))</f>
        <v/>
      </c>
    </row>
    <row r="4096">
      <c r="AC4096">
        <f>IF($C4096="","",IF(COUNTIF('Códigos Santander (ref)'!$A$2:$A$79,$C4096)&gt;0,"SANTANDER",IF(COUNTIF('Códigos Itaú (ref)'!$A$2:$A$44,$C4096)&gt;0,"ITAU",IF(AND(TRIM(UPPER($I4096))="CONTRATUAL",ISNUMBER(SEARCH("INDIVIDUAL",SUBSTITUTE(UPPER($D4096)," ","")))),"PREMIUM FREE",""))))</f>
        <v/>
      </c>
    </row>
    <row r="4097">
      <c r="AC4097">
        <f>IF($C4097="","",IF(COUNTIF('Códigos Santander (ref)'!$A$2:$A$79,$C4097)&gt;0,"SANTANDER",IF(COUNTIF('Códigos Itaú (ref)'!$A$2:$A$44,$C4097)&gt;0,"ITAU",IF(AND(TRIM(UPPER($I4097))="CONTRATUAL",ISNUMBER(SEARCH("INDIVIDUAL",SUBSTITUTE(UPPER($D4097)," ","")))),"PREMIUM FREE",""))))</f>
        <v/>
      </c>
    </row>
    <row r="4098">
      <c r="AC4098">
        <f>IF($C4098="","",IF(COUNTIF('Códigos Santander (ref)'!$A$2:$A$79,$C4098)&gt;0,"SANTANDER",IF(COUNTIF('Códigos Itaú (ref)'!$A$2:$A$44,$C4098)&gt;0,"ITAU",IF(AND(TRIM(UPPER($I4098))="CONTRATUAL",ISNUMBER(SEARCH("INDIVIDUAL",SUBSTITUTE(UPPER($D4098)," ","")))),"PREMIUM FREE",""))))</f>
        <v/>
      </c>
    </row>
    <row r="4099">
      <c r="AC4099">
        <f>IF($C4099="","",IF(COUNTIF('Códigos Santander (ref)'!$A$2:$A$79,$C4099)&gt;0,"SANTANDER",IF(COUNTIF('Códigos Itaú (ref)'!$A$2:$A$44,$C4099)&gt;0,"ITAU",IF(AND(TRIM(UPPER($I4099))="CONTRATUAL",ISNUMBER(SEARCH("INDIVIDUAL",SUBSTITUTE(UPPER($D4099)," ","")))),"PREMIUM FREE",""))))</f>
        <v/>
      </c>
    </row>
    <row r="4100">
      <c r="AC4100">
        <f>IF($C4100="","",IF(COUNTIF('Códigos Santander (ref)'!$A$2:$A$79,$C4100)&gt;0,"SANTANDER",IF(COUNTIF('Códigos Itaú (ref)'!$A$2:$A$44,$C4100)&gt;0,"ITAU",IF(AND(TRIM(UPPER($I4100))="CONTRATUAL",ISNUMBER(SEARCH("INDIVIDUAL",SUBSTITUTE(UPPER($D4100)," ","")))),"PREMIUM FREE",""))))</f>
        <v/>
      </c>
    </row>
    <row r="4101">
      <c r="AC4101">
        <f>IF($C4101="","",IF(COUNTIF('Códigos Santander (ref)'!$A$2:$A$79,$C4101)&gt;0,"SANTANDER",IF(COUNTIF('Códigos Itaú (ref)'!$A$2:$A$44,$C4101)&gt;0,"ITAU",IF(AND(TRIM(UPPER($I4101))="CONTRATUAL",ISNUMBER(SEARCH("INDIVIDUAL",SUBSTITUTE(UPPER($D4101)," ","")))),"PREMIUM FREE",""))))</f>
        <v/>
      </c>
    </row>
    <row r="4102">
      <c r="AC4102">
        <f>IF($C4102="","",IF(COUNTIF('Códigos Santander (ref)'!$A$2:$A$79,$C4102)&gt;0,"SANTANDER",IF(COUNTIF('Códigos Itaú (ref)'!$A$2:$A$44,$C4102)&gt;0,"ITAU",IF(AND(TRIM(UPPER($I4102))="CONTRATUAL",ISNUMBER(SEARCH("INDIVIDUAL",SUBSTITUTE(UPPER($D4102)," ","")))),"PREMIUM FREE",""))))</f>
        <v/>
      </c>
    </row>
    <row r="4103">
      <c r="AC4103">
        <f>IF($C4103="","",IF(COUNTIF('Códigos Santander (ref)'!$A$2:$A$79,$C4103)&gt;0,"SANTANDER",IF(COUNTIF('Códigos Itaú (ref)'!$A$2:$A$44,$C4103)&gt;0,"ITAU",IF(AND(TRIM(UPPER($I4103))="CONTRATUAL",ISNUMBER(SEARCH("INDIVIDUAL",SUBSTITUTE(UPPER($D4103)," ","")))),"PREMIUM FREE",""))))</f>
        <v/>
      </c>
    </row>
    <row r="4104">
      <c r="AC4104">
        <f>IF($C4104="","",IF(COUNTIF('Códigos Santander (ref)'!$A$2:$A$79,$C4104)&gt;0,"SANTANDER",IF(COUNTIF('Códigos Itaú (ref)'!$A$2:$A$44,$C4104)&gt;0,"ITAU",IF(AND(TRIM(UPPER($I4104))="CONTRATUAL",ISNUMBER(SEARCH("INDIVIDUAL",SUBSTITUTE(UPPER($D4104)," ","")))),"PREMIUM FREE",""))))</f>
        <v/>
      </c>
    </row>
    <row r="4105">
      <c r="AC4105">
        <f>IF($C4105="","",IF(COUNTIF('Códigos Santander (ref)'!$A$2:$A$79,$C4105)&gt;0,"SANTANDER",IF(COUNTIF('Códigos Itaú (ref)'!$A$2:$A$44,$C4105)&gt;0,"ITAU",IF(AND(TRIM(UPPER($I4105))="CONTRATUAL",ISNUMBER(SEARCH("INDIVIDUAL",SUBSTITUTE(UPPER($D4105)," ","")))),"PREMIUM FREE",""))))</f>
        <v/>
      </c>
    </row>
    <row r="4106">
      <c r="AC4106">
        <f>IF($C4106="","",IF(COUNTIF('Códigos Santander (ref)'!$A$2:$A$79,$C4106)&gt;0,"SANTANDER",IF(COUNTIF('Códigos Itaú (ref)'!$A$2:$A$44,$C4106)&gt;0,"ITAU",IF(AND(TRIM(UPPER($I4106))="CONTRATUAL",ISNUMBER(SEARCH("INDIVIDUAL",SUBSTITUTE(UPPER($D4106)," ","")))),"PREMIUM FREE",""))))</f>
        <v/>
      </c>
    </row>
    <row r="4107">
      <c r="AC4107">
        <f>IF($C4107="","",IF(COUNTIF('Códigos Santander (ref)'!$A$2:$A$79,$C4107)&gt;0,"SANTANDER",IF(COUNTIF('Códigos Itaú (ref)'!$A$2:$A$44,$C4107)&gt;0,"ITAU",IF(AND(TRIM(UPPER($I4107))="CONTRATUAL",ISNUMBER(SEARCH("INDIVIDUAL",SUBSTITUTE(UPPER($D4107)," ","")))),"PREMIUM FREE",""))))</f>
        <v/>
      </c>
    </row>
    <row r="4108">
      <c r="AC4108">
        <f>IF($C4108="","",IF(COUNTIF('Códigos Santander (ref)'!$A$2:$A$79,$C4108)&gt;0,"SANTANDER",IF(COUNTIF('Códigos Itaú (ref)'!$A$2:$A$44,$C4108)&gt;0,"ITAU",IF(AND(TRIM(UPPER($I4108))="CONTRATUAL",ISNUMBER(SEARCH("INDIVIDUAL",SUBSTITUTE(UPPER($D4108)," ","")))),"PREMIUM FREE",""))))</f>
        <v/>
      </c>
    </row>
    <row r="4109">
      <c r="AC4109">
        <f>IF($C4109="","",IF(COUNTIF('Códigos Santander (ref)'!$A$2:$A$79,$C4109)&gt;0,"SANTANDER",IF(COUNTIF('Códigos Itaú (ref)'!$A$2:$A$44,$C4109)&gt;0,"ITAU",IF(AND(TRIM(UPPER($I4109))="CONTRATUAL",ISNUMBER(SEARCH("INDIVIDUAL",SUBSTITUTE(UPPER($D4109)," ","")))),"PREMIUM FREE",""))))</f>
        <v/>
      </c>
    </row>
    <row r="4110">
      <c r="AC4110">
        <f>IF($C4110="","",IF(COUNTIF('Códigos Santander (ref)'!$A$2:$A$79,$C4110)&gt;0,"SANTANDER",IF(COUNTIF('Códigos Itaú (ref)'!$A$2:$A$44,$C4110)&gt;0,"ITAU",IF(AND(TRIM(UPPER($I4110))="CONTRATUAL",ISNUMBER(SEARCH("INDIVIDUAL",SUBSTITUTE(UPPER($D4110)," ","")))),"PREMIUM FREE",""))))</f>
        <v/>
      </c>
    </row>
    <row r="4111">
      <c r="AC4111">
        <f>IF($C4111="","",IF(COUNTIF('Códigos Santander (ref)'!$A$2:$A$79,$C4111)&gt;0,"SANTANDER",IF(COUNTIF('Códigos Itaú (ref)'!$A$2:$A$44,$C4111)&gt;0,"ITAU",IF(AND(TRIM(UPPER($I4111))="CONTRATUAL",ISNUMBER(SEARCH("INDIVIDUAL",SUBSTITUTE(UPPER($D4111)," ","")))),"PREMIUM FREE",""))))</f>
        <v/>
      </c>
    </row>
    <row r="4112">
      <c r="AC4112">
        <f>IF($C4112="","",IF(COUNTIF('Códigos Santander (ref)'!$A$2:$A$79,$C4112)&gt;0,"SANTANDER",IF(COUNTIF('Códigos Itaú (ref)'!$A$2:$A$44,$C4112)&gt;0,"ITAU",IF(AND(TRIM(UPPER($I4112))="CONTRATUAL",ISNUMBER(SEARCH("INDIVIDUAL",SUBSTITUTE(UPPER($D4112)," ","")))),"PREMIUM FREE",""))))</f>
        <v/>
      </c>
    </row>
    <row r="4113">
      <c r="AC4113">
        <f>IF($C4113="","",IF(COUNTIF('Códigos Santander (ref)'!$A$2:$A$79,$C4113)&gt;0,"SANTANDER",IF(COUNTIF('Códigos Itaú (ref)'!$A$2:$A$44,$C4113)&gt;0,"ITAU",IF(AND(TRIM(UPPER($I4113))="CONTRATUAL",ISNUMBER(SEARCH("INDIVIDUAL",SUBSTITUTE(UPPER($D4113)," ","")))),"PREMIUM FREE",""))))</f>
        <v/>
      </c>
    </row>
    <row r="4114">
      <c r="AC4114">
        <f>IF($C4114="","",IF(COUNTIF('Códigos Santander (ref)'!$A$2:$A$79,$C4114)&gt;0,"SANTANDER",IF(COUNTIF('Códigos Itaú (ref)'!$A$2:$A$44,$C4114)&gt;0,"ITAU",IF(AND(TRIM(UPPER($I4114))="CONTRATUAL",ISNUMBER(SEARCH("INDIVIDUAL",SUBSTITUTE(UPPER($D4114)," ","")))),"PREMIUM FREE",""))))</f>
        <v/>
      </c>
    </row>
    <row r="4115">
      <c r="AC4115">
        <f>IF($C4115="","",IF(COUNTIF('Códigos Santander (ref)'!$A$2:$A$79,$C4115)&gt;0,"SANTANDER",IF(COUNTIF('Códigos Itaú (ref)'!$A$2:$A$44,$C4115)&gt;0,"ITAU",IF(AND(TRIM(UPPER($I4115))="CONTRATUAL",ISNUMBER(SEARCH("INDIVIDUAL",SUBSTITUTE(UPPER($D4115)," ","")))),"PREMIUM FREE",""))))</f>
        <v/>
      </c>
    </row>
    <row r="4116">
      <c r="AC4116">
        <f>IF($C4116="","",IF(COUNTIF('Códigos Santander (ref)'!$A$2:$A$79,$C4116)&gt;0,"SANTANDER",IF(COUNTIF('Códigos Itaú (ref)'!$A$2:$A$44,$C4116)&gt;0,"ITAU",IF(AND(TRIM(UPPER($I4116))="CONTRATUAL",ISNUMBER(SEARCH("INDIVIDUAL",SUBSTITUTE(UPPER($D4116)," ","")))),"PREMIUM FREE",""))))</f>
        <v/>
      </c>
    </row>
    <row r="4117">
      <c r="AC4117">
        <f>IF($C4117="","",IF(COUNTIF('Códigos Santander (ref)'!$A$2:$A$79,$C4117)&gt;0,"SANTANDER",IF(COUNTIF('Códigos Itaú (ref)'!$A$2:$A$44,$C4117)&gt;0,"ITAU",IF(AND(TRIM(UPPER($I4117))="CONTRATUAL",ISNUMBER(SEARCH("INDIVIDUAL",SUBSTITUTE(UPPER($D4117)," ","")))),"PREMIUM FREE",""))))</f>
        <v/>
      </c>
    </row>
    <row r="4118">
      <c r="AC4118">
        <f>IF($C4118="","",IF(COUNTIF('Códigos Santander (ref)'!$A$2:$A$79,$C4118)&gt;0,"SANTANDER",IF(COUNTIF('Códigos Itaú (ref)'!$A$2:$A$44,$C4118)&gt;0,"ITAU",IF(AND(TRIM(UPPER($I4118))="CONTRATUAL",ISNUMBER(SEARCH("INDIVIDUAL",SUBSTITUTE(UPPER($D4118)," ","")))),"PREMIUM FREE",""))))</f>
        <v/>
      </c>
    </row>
    <row r="4119">
      <c r="AC4119">
        <f>IF($C4119="","",IF(COUNTIF('Códigos Santander (ref)'!$A$2:$A$79,$C4119)&gt;0,"SANTANDER",IF(COUNTIF('Códigos Itaú (ref)'!$A$2:$A$44,$C4119)&gt;0,"ITAU",IF(AND(TRIM(UPPER($I4119))="CONTRATUAL",ISNUMBER(SEARCH("INDIVIDUAL",SUBSTITUTE(UPPER($D4119)," ","")))),"PREMIUM FREE",""))))</f>
        <v/>
      </c>
    </row>
    <row r="4120">
      <c r="AC4120">
        <f>IF($C4120="","",IF(COUNTIF('Códigos Santander (ref)'!$A$2:$A$79,$C4120)&gt;0,"SANTANDER",IF(COUNTIF('Códigos Itaú (ref)'!$A$2:$A$44,$C4120)&gt;0,"ITAU",IF(AND(TRIM(UPPER($I4120))="CONTRATUAL",ISNUMBER(SEARCH("INDIVIDUAL",SUBSTITUTE(UPPER($D4120)," ","")))),"PREMIUM FREE",""))))</f>
        <v/>
      </c>
    </row>
    <row r="4121">
      <c r="AC4121">
        <f>IF($C4121="","",IF(COUNTIF('Códigos Santander (ref)'!$A$2:$A$79,$C4121)&gt;0,"SANTANDER",IF(COUNTIF('Códigos Itaú (ref)'!$A$2:$A$44,$C4121)&gt;0,"ITAU",IF(AND(TRIM(UPPER($I4121))="CONTRATUAL",ISNUMBER(SEARCH("INDIVIDUAL",SUBSTITUTE(UPPER($D4121)," ","")))),"PREMIUM FREE",""))))</f>
        <v/>
      </c>
    </row>
    <row r="4122">
      <c r="AC4122">
        <f>IF($C4122="","",IF(COUNTIF('Códigos Santander (ref)'!$A$2:$A$79,$C4122)&gt;0,"SANTANDER",IF(COUNTIF('Códigos Itaú (ref)'!$A$2:$A$44,$C4122)&gt;0,"ITAU",IF(AND(TRIM(UPPER($I4122))="CONTRATUAL",ISNUMBER(SEARCH("INDIVIDUAL",SUBSTITUTE(UPPER($D4122)," ","")))),"PREMIUM FREE",""))))</f>
        <v/>
      </c>
    </row>
    <row r="4123">
      <c r="AC4123">
        <f>IF($C4123="","",IF(COUNTIF('Códigos Santander (ref)'!$A$2:$A$79,$C4123)&gt;0,"SANTANDER",IF(COUNTIF('Códigos Itaú (ref)'!$A$2:$A$44,$C4123)&gt;0,"ITAU",IF(AND(TRIM(UPPER($I4123))="CONTRATUAL",ISNUMBER(SEARCH("INDIVIDUAL",SUBSTITUTE(UPPER($D4123)," ","")))),"PREMIUM FREE",""))))</f>
        <v/>
      </c>
    </row>
    <row r="4124">
      <c r="AC4124">
        <f>IF($C4124="","",IF(COUNTIF('Códigos Santander (ref)'!$A$2:$A$79,$C4124)&gt;0,"SANTANDER",IF(COUNTIF('Códigos Itaú (ref)'!$A$2:$A$44,$C4124)&gt;0,"ITAU",IF(AND(TRIM(UPPER($I4124))="CONTRATUAL",ISNUMBER(SEARCH("INDIVIDUAL",SUBSTITUTE(UPPER($D4124)," ","")))),"PREMIUM FREE",""))))</f>
        <v/>
      </c>
    </row>
    <row r="4125">
      <c r="AC4125">
        <f>IF($C4125="","",IF(COUNTIF('Códigos Santander (ref)'!$A$2:$A$79,$C4125)&gt;0,"SANTANDER",IF(COUNTIF('Códigos Itaú (ref)'!$A$2:$A$44,$C4125)&gt;0,"ITAU",IF(AND(TRIM(UPPER($I4125))="CONTRATUAL",ISNUMBER(SEARCH("INDIVIDUAL",SUBSTITUTE(UPPER($D4125)," ","")))),"PREMIUM FREE",""))))</f>
        <v/>
      </c>
    </row>
    <row r="4126">
      <c r="AC4126">
        <f>IF($C4126="","",IF(COUNTIF('Códigos Santander (ref)'!$A$2:$A$79,$C4126)&gt;0,"SANTANDER",IF(COUNTIF('Códigos Itaú (ref)'!$A$2:$A$44,$C4126)&gt;0,"ITAU",IF(AND(TRIM(UPPER($I4126))="CONTRATUAL",ISNUMBER(SEARCH("INDIVIDUAL",SUBSTITUTE(UPPER($D4126)," ","")))),"PREMIUM FREE",""))))</f>
        <v/>
      </c>
    </row>
    <row r="4127">
      <c r="AC4127">
        <f>IF($C4127="","",IF(COUNTIF('Códigos Santander (ref)'!$A$2:$A$79,$C4127)&gt;0,"SANTANDER",IF(COUNTIF('Códigos Itaú (ref)'!$A$2:$A$44,$C4127)&gt;0,"ITAU",IF(AND(TRIM(UPPER($I4127))="CONTRATUAL",ISNUMBER(SEARCH("INDIVIDUAL",SUBSTITUTE(UPPER($D4127)," ","")))),"PREMIUM FREE",""))))</f>
        <v/>
      </c>
    </row>
    <row r="4128">
      <c r="AC4128">
        <f>IF($C4128="","",IF(COUNTIF('Códigos Santander (ref)'!$A$2:$A$79,$C4128)&gt;0,"SANTANDER",IF(COUNTIF('Códigos Itaú (ref)'!$A$2:$A$44,$C4128)&gt;0,"ITAU",IF(AND(TRIM(UPPER($I4128))="CONTRATUAL",ISNUMBER(SEARCH("INDIVIDUAL",SUBSTITUTE(UPPER($D4128)," ","")))),"PREMIUM FREE",""))))</f>
        <v/>
      </c>
    </row>
    <row r="4129">
      <c r="AC4129">
        <f>IF($C4129="","",IF(COUNTIF('Códigos Santander (ref)'!$A$2:$A$79,$C4129)&gt;0,"SANTANDER",IF(COUNTIF('Códigos Itaú (ref)'!$A$2:$A$44,$C4129)&gt;0,"ITAU",IF(AND(TRIM(UPPER($I4129))="CONTRATUAL",ISNUMBER(SEARCH("INDIVIDUAL",SUBSTITUTE(UPPER($D4129)," ","")))),"PREMIUM FREE",""))))</f>
        <v/>
      </c>
    </row>
    <row r="4130">
      <c r="AC4130">
        <f>IF($C4130="","",IF(COUNTIF('Códigos Santander (ref)'!$A$2:$A$79,$C4130)&gt;0,"SANTANDER",IF(COUNTIF('Códigos Itaú (ref)'!$A$2:$A$44,$C4130)&gt;0,"ITAU",IF(AND(TRIM(UPPER($I4130))="CONTRATUAL",ISNUMBER(SEARCH("INDIVIDUAL",SUBSTITUTE(UPPER($D4130)," ","")))),"PREMIUM FREE",""))))</f>
        <v/>
      </c>
    </row>
    <row r="4131">
      <c r="AC4131">
        <f>IF($C4131="","",IF(COUNTIF('Códigos Santander (ref)'!$A$2:$A$79,$C4131)&gt;0,"SANTANDER",IF(COUNTIF('Códigos Itaú (ref)'!$A$2:$A$44,$C4131)&gt;0,"ITAU",IF(AND(TRIM(UPPER($I4131))="CONTRATUAL",ISNUMBER(SEARCH("INDIVIDUAL",SUBSTITUTE(UPPER($D4131)," ","")))),"PREMIUM FREE",""))))</f>
        <v/>
      </c>
    </row>
    <row r="4132">
      <c r="AC4132">
        <f>IF($C4132="","",IF(COUNTIF('Códigos Santander (ref)'!$A$2:$A$79,$C4132)&gt;0,"SANTANDER",IF(COUNTIF('Códigos Itaú (ref)'!$A$2:$A$44,$C4132)&gt;0,"ITAU",IF(AND(TRIM(UPPER($I4132))="CONTRATUAL",ISNUMBER(SEARCH("INDIVIDUAL",SUBSTITUTE(UPPER($D4132)," ","")))),"PREMIUM FREE",""))))</f>
        <v/>
      </c>
    </row>
    <row r="4133">
      <c r="AC4133">
        <f>IF($C4133="","",IF(COUNTIF('Códigos Santander (ref)'!$A$2:$A$79,$C4133)&gt;0,"SANTANDER",IF(COUNTIF('Códigos Itaú (ref)'!$A$2:$A$44,$C4133)&gt;0,"ITAU",IF(AND(TRIM(UPPER($I4133))="CONTRATUAL",ISNUMBER(SEARCH("INDIVIDUAL",SUBSTITUTE(UPPER($D4133)," ","")))),"PREMIUM FREE",""))))</f>
        <v/>
      </c>
    </row>
    <row r="4134">
      <c r="AC4134">
        <f>IF($C4134="","",IF(COUNTIF('Códigos Santander (ref)'!$A$2:$A$79,$C4134)&gt;0,"SANTANDER",IF(COUNTIF('Códigos Itaú (ref)'!$A$2:$A$44,$C4134)&gt;0,"ITAU",IF(AND(TRIM(UPPER($I4134))="CONTRATUAL",ISNUMBER(SEARCH("INDIVIDUAL",SUBSTITUTE(UPPER($D4134)," ","")))),"PREMIUM FREE",""))))</f>
        <v/>
      </c>
    </row>
    <row r="4135">
      <c r="AC4135">
        <f>IF($C4135="","",IF(COUNTIF('Códigos Santander (ref)'!$A$2:$A$79,$C4135)&gt;0,"SANTANDER",IF(COUNTIF('Códigos Itaú (ref)'!$A$2:$A$44,$C4135)&gt;0,"ITAU",IF(AND(TRIM(UPPER($I4135))="CONTRATUAL",ISNUMBER(SEARCH("INDIVIDUAL",SUBSTITUTE(UPPER($D4135)," ","")))),"PREMIUM FREE",""))))</f>
        <v/>
      </c>
    </row>
    <row r="4136">
      <c r="AC4136">
        <f>IF($C4136="","",IF(COUNTIF('Códigos Santander (ref)'!$A$2:$A$79,$C4136)&gt;0,"SANTANDER",IF(COUNTIF('Códigos Itaú (ref)'!$A$2:$A$44,$C4136)&gt;0,"ITAU",IF(AND(TRIM(UPPER($I4136))="CONTRATUAL",ISNUMBER(SEARCH("INDIVIDUAL",SUBSTITUTE(UPPER($D4136)," ","")))),"PREMIUM FREE",""))))</f>
        <v/>
      </c>
    </row>
    <row r="4137">
      <c r="AC4137">
        <f>IF($C4137="","",IF(COUNTIF('Códigos Santander (ref)'!$A$2:$A$79,$C4137)&gt;0,"SANTANDER",IF(COUNTIF('Códigos Itaú (ref)'!$A$2:$A$44,$C4137)&gt;0,"ITAU",IF(AND(TRIM(UPPER($I4137))="CONTRATUAL",ISNUMBER(SEARCH("INDIVIDUAL",SUBSTITUTE(UPPER($D4137)," ","")))),"PREMIUM FREE",""))))</f>
        <v/>
      </c>
    </row>
    <row r="4138">
      <c r="AC4138">
        <f>IF($C4138="","",IF(COUNTIF('Códigos Santander (ref)'!$A$2:$A$79,$C4138)&gt;0,"SANTANDER",IF(COUNTIF('Códigos Itaú (ref)'!$A$2:$A$44,$C4138)&gt;0,"ITAU",IF(AND(TRIM(UPPER($I4138))="CONTRATUAL",ISNUMBER(SEARCH("INDIVIDUAL",SUBSTITUTE(UPPER($D4138)," ","")))),"PREMIUM FREE",""))))</f>
        <v/>
      </c>
    </row>
    <row r="4139">
      <c r="AC4139">
        <f>IF($C4139="","",IF(COUNTIF('Códigos Santander (ref)'!$A$2:$A$79,$C4139)&gt;0,"SANTANDER",IF(COUNTIF('Códigos Itaú (ref)'!$A$2:$A$44,$C4139)&gt;0,"ITAU",IF(AND(TRIM(UPPER($I4139))="CONTRATUAL",ISNUMBER(SEARCH("INDIVIDUAL",SUBSTITUTE(UPPER($D4139)," ","")))),"PREMIUM FREE",""))))</f>
        <v/>
      </c>
    </row>
    <row r="4140">
      <c r="AC4140">
        <f>IF($C4140="","",IF(COUNTIF('Códigos Santander (ref)'!$A$2:$A$79,$C4140)&gt;0,"SANTANDER",IF(COUNTIF('Códigos Itaú (ref)'!$A$2:$A$44,$C4140)&gt;0,"ITAU",IF(AND(TRIM(UPPER($I4140))="CONTRATUAL",ISNUMBER(SEARCH("INDIVIDUAL",SUBSTITUTE(UPPER($D4140)," ","")))),"PREMIUM FREE",""))))</f>
        <v/>
      </c>
    </row>
    <row r="4141">
      <c r="AC4141">
        <f>IF($C4141="","",IF(COUNTIF('Códigos Santander (ref)'!$A$2:$A$79,$C4141)&gt;0,"SANTANDER",IF(COUNTIF('Códigos Itaú (ref)'!$A$2:$A$44,$C4141)&gt;0,"ITAU",IF(AND(TRIM(UPPER($I4141))="CONTRATUAL",ISNUMBER(SEARCH("INDIVIDUAL",SUBSTITUTE(UPPER($D4141)," ","")))),"PREMIUM FREE",""))))</f>
        <v/>
      </c>
    </row>
    <row r="4142">
      <c r="AC4142">
        <f>IF($C4142="","",IF(COUNTIF('Códigos Santander (ref)'!$A$2:$A$79,$C4142)&gt;0,"SANTANDER",IF(COUNTIF('Códigos Itaú (ref)'!$A$2:$A$44,$C4142)&gt;0,"ITAU",IF(AND(TRIM(UPPER($I4142))="CONTRATUAL",ISNUMBER(SEARCH("INDIVIDUAL",SUBSTITUTE(UPPER($D4142)," ","")))),"PREMIUM FREE",""))))</f>
        <v/>
      </c>
    </row>
    <row r="4143">
      <c r="AC4143">
        <f>IF($C4143="","",IF(COUNTIF('Códigos Santander (ref)'!$A$2:$A$79,$C4143)&gt;0,"SANTANDER",IF(COUNTIF('Códigos Itaú (ref)'!$A$2:$A$44,$C4143)&gt;0,"ITAU",IF(AND(TRIM(UPPER($I4143))="CONTRATUAL",ISNUMBER(SEARCH("INDIVIDUAL",SUBSTITUTE(UPPER($D4143)," ","")))),"PREMIUM FREE",""))))</f>
        <v/>
      </c>
    </row>
    <row r="4144">
      <c r="AC4144">
        <f>IF($C4144="","",IF(COUNTIF('Códigos Santander (ref)'!$A$2:$A$79,$C4144)&gt;0,"SANTANDER",IF(COUNTIF('Códigos Itaú (ref)'!$A$2:$A$44,$C4144)&gt;0,"ITAU",IF(AND(TRIM(UPPER($I4144))="CONTRATUAL",ISNUMBER(SEARCH("INDIVIDUAL",SUBSTITUTE(UPPER($D4144)," ","")))),"PREMIUM FREE",""))))</f>
        <v/>
      </c>
    </row>
    <row r="4145">
      <c r="AC4145">
        <f>IF($C4145="","",IF(COUNTIF('Códigos Santander (ref)'!$A$2:$A$79,$C4145)&gt;0,"SANTANDER",IF(COUNTIF('Códigos Itaú (ref)'!$A$2:$A$44,$C4145)&gt;0,"ITAU",IF(AND(TRIM(UPPER($I4145))="CONTRATUAL",ISNUMBER(SEARCH("INDIVIDUAL",SUBSTITUTE(UPPER($D4145)," ","")))),"PREMIUM FREE",""))))</f>
        <v/>
      </c>
    </row>
    <row r="4146">
      <c r="AC4146">
        <f>IF($C4146="","",IF(COUNTIF('Códigos Santander (ref)'!$A$2:$A$79,$C4146)&gt;0,"SANTANDER",IF(COUNTIF('Códigos Itaú (ref)'!$A$2:$A$44,$C4146)&gt;0,"ITAU",IF(AND(TRIM(UPPER($I4146))="CONTRATUAL",ISNUMBER(SEARCH("INDIVIDUAL",SUBSTITUTE(UPPER($D4146)," ","")))),"PREMIUM FREE",""))))</f>
        <v/>
      </c>
    </row>
    <row r="4147">
      <c r="AC4147">
        <f>IF($C4147="","",IF(COUNTIF('Códigos Santander (ref)'!$A$2:$A$79,$C4147)&gt;0,"SANTANDER",IF(COUNTIF('Códigos Itaú (ref)'!$A$2:$A$44,$C4147)&gt;0,"ITAU",IF(AND(TRIM(UPPER($I4147))="CONTRATUAL",ISNUMBER(SEARCH("INDIVIDUAL",SUBSTITUTE(UPPER($D4147)," ","")))),"PREMIUM FREE",""))))</f>
        <v/>
      </c>
    </row>
    <row r="4148">
      <c r="AC4148">
        <f>IF($C4148="","",IF(COUNTIF('Códigos Santander (ref)'!$A$2:$A$79,$C4148)&gt;0,"SANTANDER",IF(COUNTIF('Códigos Itaú (ref)'!$A$2:$A$44,$C4148)&gt;0,"ITAU",IF(AND(TRIM(UPPER($I4148))="CONTRATUAL",ISNUMBER(SEARCH("INDIVIDUAL",SUBSTITUTE(UPPER($D4148)," ","")))),"PREMIUM FREE",""))))</f>
        <v/>
      </c>
    </row>
    <row r="4149">
      <c r="AC4149">
        <f>IF($C4149="","",IF(COUNTIF('Códigos Santander (ref)'!$A$2:$A$79,$C4149)&gt;0,"SANTANDER",IF(COUNTIF('Códigos Itaú (ref)'!$A$2:$A$44,$C4149)&gt;0,"ITAU",IF(AND(TRIM(UPPER($I4149))="CONTRATUAL",ISNUMBER(SEARCH("INDIVIDUAL",SUBSTITUTE(UPPER($D4149)," ","")))),"PREMIUM FREE",""))))</f>
        <v/>
      </c>
    </row>
    <row r="4150">
      <c r="AC4150">
        <f>IF($C4150="","",IF(COUNTIF('Códigos Santander (ref)'!$A$2:$A$79,$C4150)&gt;0,"SANTANDER",IF(COUNTIF('Códigos Itaú (ref)'!$A$2:$A$44,$C4150)&gt;0,"ITAU",IF(AND(TRIM(UPPER($I4150))="CONTRATUAL",ISNUMBER(SEARCH("INDIVIDUAL",SUBSTITUTE(UPPER($D4150)," ","")))),"PREMIUM FREE",""))))</f>
        <v/>
      </c>
    </row>
    <row r="4151">
      <c r="AC4151">
        <f>IF($C4151="","",IF(COUNTIF('Códigos Santander (ref)'!$A$2:$A$79,$C4151)&gt;0,"SANTANDER",IF(COUNTIF('Códigos Itaú (ref)'!$A$2:$A$44,$C4151)&gt;0,"ITAU",IF(AND(TRIM(UPPER($I4151))="CONTRATUAL",ISNUMBER(SEARCH("INDIVIDUAL",SUBSTITUTE(UPPER($D4151)," ","")))),"PREMIUM FREE",""))))</f>
        <v/>
      </c>
    </row>
    <row r="4152">
      <c r="AC4152">
        <f>IF($C4152="","",IF(COUNTIF('Códigos Santander (ref)'!$A$2:$A$79,$C4152)&gt;0,"SANTANDER",IF(COUNTIF('Códigos Itaú (ref)'!$A$2:$A$44,$C4152)&gt;0,"ITAU",IF(AND(TRIM(UPPER($I4152))="CONTRATUAL",ISNUMBER(SEARCH("INDIVIDUAL",SUBSTITUTE(UPPER($D4152)," ","")))),"PREMIUM FREE",""))))</f>
        <v/>
      </c>
    </row>
    <row r="4153">
      <c r="AC4153">
        <f>IF($C4153="","",IF(COUNTIF('Códigos Santander (ref)'!$A$2:$A$79,$C4153)&gt;0,"SANTANDER",IF(COUNTIF('Códigos Itaú (ref)'!$A$2:$A$44,$C4153)&gt;0,"ITAU",IF(AND(TRIM(UPPER($I4153))="CONTRATUAL",ISNUMBER(SEARCH("INDIVIDUAL",SUBSTITUTE(UPPER($D4153)," ","")))),"PREMIUM FREE",""))))</f>
        <v/>
      </c>
    </row>
    <row r="4154">
      <c r="AC4154">
        <f>IF($C4154="","",IF(COUNTIF('Códigos Santander (ref)'!$A$2:$A$79,$C4154)&gt;0,"SANTANDER",IF(COUNTIF('Códigos Itaú (ref)'!$A$2:$A$44,$C4154)&gt;0,"ITAU",IF(AND(TRIM(UPPER($I4154))="CONTRATUAL",ISNUMBER(SEARCH("INDIVIDUAL",SUBSTITUTE(UPPER($D4154)," ","")))),"PREMIUM FREE",""))))</f>
        <v/>
      </c>
    </row>
    <row r="4155">
      <c r="AC4155">
        <f>IF($C4155="","",IF(COUNTIF('Códigos Santander (ref)'!$A$2:$A$79,$C4155)&gt;0,"SANTANDER",IF(COUNTIF('Códigos Itaú (ref)'!$A$2:$A$44,$C4155)&gt;0,"ITAU",IF(AND(TRIM(UPPER($I4155))="CONTRATUAL",ISNUMBER(SEARCH("INDIVIDUAL",SUBSTITUTE(UPPER($D4155)," ","")))),"PREMIUM FREE",""))))</f>
        <v/>
      </c>
    </row>
    <row r="4156">
      <c r="AC4156">
        <f>IF($C4156="","",IF(COUNTIF('Códigos Santander (ref)'!$A$2:$A$79,$C4156)&gt;0,"SANTANDER",IF(COUNTIF('Códigos Itaú (ref)'!$A$2:$A$44,$C4156)&gt;0,"ITAU",IF(AND(TRIM(UPPER($I4156))="CONTRATUAL",ISNUMBER(SEARCH("INDIVIDUAL",SUBSTITUTE(UPPER($D4156)," ","")))),"PREMIUM FREE",""))))</f>
        <v/>
      </c>
    </row>
    <row r="4157">
      <c r="AC4157">
        <f>IF($C4157="","",IF(COUNTIF('Códigos Santander (ref)'!$A$2:$A$79,$C4157)&gt;0,"SANTANDER",IF(COUNTIF('Códigos Itaú (ref)'!$A$2:$A$44,$C4157)&gt;0,"ITAU",IF(AND(TRIM(UPPER($I4157))="CONTRATUAL",ISNUMBER(SEARCH("INDIVIDUAL",SUBSTITUTE(UPPER($D4157)," ","")))),"PREMIUM FREE",""))))</f>
        <v/>
      </c>
    </row>
    <row r="4158">
      <c r="AC4158">
        <f>IF($C4158="","",IF(COUNTIF('Códigos Santander (ref)'!$A$2:$A$79,$C4158)&gt;0,"SANTANDER",IF(COUNTIF('Códigos Itaú (ref)'!$A$2:$A$44,$C4158)&gt;0,"ITAU",IF(AND(TRIM(UPPER($I4158))="CONTRATUAL",ISNUMBER(SEARCH("INDIVIDUAL",SUBSTITUTE(UPPER($D4158)," ","")))),"PREMIUM FREE",""))))</f>
        <v/>
      </c>
    </row>
    <row r="4159">
      <c r="AC4159">
        <f>IF($C4159="","",IF(COUNTIF('Códigos Santander (ref)'!$A$2:$A$79,$C4159)&gt;0,"SANTANDER",IF(COUNTIF('Códigos Itaú (ref)'!$A$2:$A$44,$C4159)&gt;0,"ITAU",IF(AND(TRIM(UPPER($I4159))="CONTRATUAL",ISNUMBER(SEARCH("INDIVIDUAL",SUBSTITUTE(UPPER($D4159)," ","")))),"PREMIUM FREE",""))))</f>
        <v/>
      </c>
    </row>
    <row r="4160">
      <c r="AC4160">
        <f>IF($C4160="","",IF(COUNTIF('Códigos Santander (ref)'!$A$2:$A$79,$C4160)&gt;0,"SANTANDER",IF(COUNTIF('Códigos Itaú (ref)'!$A$2:$A$44,$C4160)&gt;0,"ITAU",IF(AND(TRIM(UPPER($I4160))="CONTRATUAL",ISNUMBER(SEARCH("INDIVIDUAL",SUBSTITUTE(UPPER($D4160)," ","")))),"PREMIUM FREE",""))))</f>
        <v/>
      </c>
    </row>
    <row r="4161">
      <c r="AC4161">
        <f>IF($C4161="","",IF(COUNTIF('Códigos Santander (ref)'!$A$2:$A$79,$C4161)&gt;0,"SANTANDER",IF(COUNTIF('Códigos Itaú (ref)'!$A$2:$A$44,$C4161)&gt;0,"ITAU",IF(AND(TRIM(UPPER($I4161))="CONTRATUAL",ISNUMBER(SEARCH("INDIVIDUAL",SUBSTITUTE(UPPER($D4161)," ","")))),"PREMIUM FREE",""))))</f>
        <v/>
      </c>
    </row>
    <row r="4162">
      <c r="AC4162">
        <f>IF($C4162="","",IF(COUNTIF('Códigos Santander (ref)'!$A$2:$A$79,$C4162)&gt;0,"SANTANDER",IF(COUNTIF('Códigos Itaú (ref)'!$A$2:$A$44,$C4162)&gt;0,"ITAU",IF(AND(TRIM(UPPER($I4162))="CONTRATUAL",ISNUMBER(SEARCH("INDIVIDUAL",SUBSTITUTE(UPPER($D4162)," ","")))),"PREMIUM FREE",""))))</f>
        <v/>
      </c>
    </row>
    <row r="4163">
      <c r="AC4163">
        <f>IF($C4163="","",IF(COUNTIF('Códigos Santander (ref)'!$A$2:$A$79,$C4163)&gt;0,"SANTANDER",IF(COUNTIF('Códigos Itaú (ref)'!$A$2:$A$44,$C4163)&gt;0,"ITAU",IF(AND(TRIM(UPPER($I4163))="CONTRATUAL",ISNUMBER(SEARCH("INDIVIDUAL",SUBSTITUTE(UPPER($D4163)," ","")))),"PREMIUM FREE",""))))</f>
        <v/>
      </c>
    </row>
    <row r="4164">
      <c r="AC4164">
        <f>IF($C4164="","",IF(COUNTIF('Códigos Santander (ref)'!$A$2:$A$79,$C4164)&gt;0,"SANTANDER",IF(COUNTIF('Códigos Itaú (ref)'!$A$2:$A$44,$C4164)&gt;0,"ITAU",IF(AND(TRIM(UPPER($I4164))="CONTRATUAL",ISNUMBER(SEARCH("INDIVIDUAL",SUBSTITUTE(UPPER($D4164)," ","")))),"PREMIUM FREE",""))))</f>
        <v/>
      </c>
    </row>
    <row r="4165">
      <c r="AC4165">
        <f>IF($C4165="","",IF(COUNTIF('Códigos Santander (ref)'!$A$2:$A$79,$C4165)&gt;0,"SANTANDER",IF(COUNTIF('Códigos Itaú (ref)'!$A$2:$A$44,$C4165)&gt;0,"ITAU",IF(AND(TRIM(UPPER($I4165))="CONTRATUAL",ISNUMBER(SEARCH("INDIVIDUAL",SUBSTITUTE(UPPER($D4165)," ","")))),"PREMIUM FREE",""))))</f>
        <v/>
      </c>
    </row>
    <row r="4166">
      <c r="AC4166">
        <f>IF($C4166="","",IF(COUNTIF('Códigos Santander (ref)'!$A$2:$A$79,$C4166)&gt;0,"SANTANDER",IF(COUNTIF('Códigos Itaú (ref)'!$A$2:$A$44,$C4166)&gt;0,"ITAU",IF(AND(TRIM(UPPER($I4166))="CONTRATUAL",ISNUMBER(SEARCH("INDIVIDUAL",SUBSTITUTE(UPPER($D4166)," ","")))),"PREMIUM FREE",""))))</f>
        <v/>
      </c>
    </row>
    <row r="4167">
      <c r="AC4167">
        <f>IF($C4167="","",IF(COUNTIF('Códigos Santander (ref)'!$A$2:$A$79,$C4167)&gt;0,"SANTANDER",IF(COUNTIF('Códigos Itaú (ref)'!$A$2:$A$44,$C4167)&gt;0,"ITAU",IF(AND(TRIM(UPPER($I4167))="CONTRATUAL",ISNUMBER(SEARCH("INDIVIDUAL",SUBSTITUTE(UPPER($D4167)," ","")))),"PREMIUM FREE",""))))</f>
        <v/>
      </c>
    </row>
    <row r="4168">
      <c r="AC4168">
        <f>IF($C4168="","",IF(COUNTIF('Códigos Santander (ref)'!$A$2:$A$79,$C4168)&gt;0,"SANTANDER",IF(COUNTIF('Códigos Itaú (ref)'!$A$2:$A$44,$C4168)&gt;0,"ITAU",IF(AND(TRIM(UPPER($I4168))="CONTRATUAL",ISNUMBER(SEARCH("INDIVIDUAL",SUBSTITUTE(UPPER($D4168)," ","")))),"PREMIUM FREE",""))))</f>
        <v/>
      </c>
    </row>
    <row r="4169">
      <c r="AC4169">
        <f>IF($C4169="","",IF(COUNTIF('Códigos Santander (ref)'!$A$2:$A$79,$C4169)&gt;0,"SANTANDER",IF(COUNTIF('Códigos Itaú (ref)'!$A$2:$A$44,$C4169)&gt;0,"ITAU",IF(AND(TRIM(UPPER($I4169))="CONTRATUAL",ISNUMBER(SEARCH("INDIVIDUAL",SUBSTITUTE(UPPER($D4169)," ","")))),"PREMIUM FREE",""))))</f>
        <v/>
      </c>
    </row>
    <row r="4170">
      <c r="AC4170">
        <f>IF($C4170="","",IF(COUNTIF('Códigos Santander (ref)'!$A$2:$A$79,$C4170)&gt;0,"SANTANDER",IF(COUNTIF('Códigos Itaú (ref)'!$A$2:$A$44,$C4170)&gt;0,"ITAU",IF(AND(TRIM(UPPER($I4170))="CONTRATUAL",ISNUMBER(SEARCH("INDIVIDUAL",SUBSTITUTE(UPPER($D4170)," ","")))),"PREMIUM FREE",""))))</f>
        <v/>
      </c>
    </row>
    <row r="4171">
      <c r="AC4171">
        <f>IF($C4171="","",IF(COUNTIF('Códigos Santander (ref)'!$A$2:$A$79,$C4171)&gt;0,"SANTANDER",IF(COUNTIF('Códigos Itaú (ref)'!$A$2:$A$44,$C4171)&gt;0,"ITAU",IF(AND(TRIM(UPPER($I4171))="CONTRATUAL",ISNUMBER(SEARCH("INDIVIDUAL",SUBSTITUTE(UPPER($D4171)," ","")))),"PREMIUM FREE",""))))</f>
        <v/>
      </c>
    </row>
    <row r="4172">
      <c r="AC4172">
        <f>IF($C4172="","",IF(COUNTIF('Códigos Santander (ref)'!$A$2:$A$79,$C4172)&gt;0,"SANTANDER",IF(COUNTIF('Códigos Itaú (ref)'!$A$2:$A$44,$C4172)&gt;0,"ITAU",IF(AND(TRIM(UPPER($I4172))="CONTRATUAL",ISNUMBER(SEARCH("INDIVIDUAL",SUBSTITUTE(UPPER($D4172)," ","")))),"PREMIUM FREE",""))))</f>
        <v/>
      </c>
    </row>
    <row r="4173">
      <c r="AC4173">
        <f>IF($C4173="","",IF(COUNTIF('Códigos Santander (ref)'!$A$2:$A$79,$C4173)&gt;0,"SANTANDER",IF(COUNTIF('Códigos Itaú (ref)'!$A$2:$A$44,$C4173)&gt;0,"ITAU",IF(AND(TRIM(UPPER($I4173))="CONTRATUAL",ISNUMBER(SEARCH("INDIVIDUAL",SUBSTITUTE(UPPER($D4173)," ","")))),"PREMIUM FREE",""))))</f>
        <v/>
      </c>
    </row>
    <row r="4174">
      <c r="AC4174">
        <f>IF($C4174="","",IF(COUNTIF('Códigos Santander (ref)'!$A$2:$A$79,$C4174)&gt;0,"SANTANDER",IF(COUNTIF('Códigos Itaú (ref)'!$A$2:$A$44,$C4174)&gt;0,"ITAU",IF(AND(TRIM(UPPER($I4174))="CONTRATUAL",ISNUMBER(SEARCH("INDIVIDUAL",SUBSTITUTE(UPPER($D4174)," ","")))),"PREMIUM FREE",""))))</f>
        <v/>
      </c>
    </row>
    <row r="4175">
      <c r="AC4175">
        <f>IF($C4175="","",IF(COUNTIF('Códigos Santander (ref)'!$A$2:$A$79,$C4175)&gt;0,"SANTANDER",IF(COUNTIF('Códigos Itaú (ref)'!$A$2:$A$44,$C4175)&gt;0,"ITAU",IF(AND(TRIM(UPPER($I4175))="CONTRATUAL",ISNUMBER(SEARCH("INDIVIDUAL",SUBSTITUTE(UPPER($D4175)," ","")))),"PREMIUM FREE",""))))</f>
        <v/>
      </c>
    </row>
    <row r="4176">
      <c r="AC4176">
        <f>IF($C4176="","",IF(COUNTIF('Códigos Santander (ref)'!$A$2:$A$79,$C4176)&gt;0,"SANTANDER",IF(COUNTIF('Códigos Itaú (ref)'!$A$2:$A$44,$C4176)&gt;0,"ITAU",IF(AND(TRIM(UPPER($I4176))="CONTRATUAL",ISNUMBER(SEARCH("INDIVIDUAL",SUBSTITUTE(UPPER($D4176)," ","")))),"PREMIUM FREE",""))))</f>
        <v/>
      </c>
    </row>
    <row r="4177">
      <c r="AC4177">
        <f>IF($C4177="","",IF(COUNTIF('Códigos Santander (ref)'!$A$2:$A$79,$C4177)&gt;0,"SANTANDER",IF(COUNTIF('Códigos Itaú (ref)'!$A$2:$A$44,$C4177)&gt;0,"ITAU",IF(AND(TRIM(UPPER($I4177))="CONTRATUAL",ISNUMBER(SEARCH("INDIVIDUAL",SUBSTITUTE(UPPER($D4177)," ","")))),"PREMIUM FREE",""))))</f>
        <v/>
      </c>
    </row>
    <row r="4178">
      <c r="AC4178">
        <f>IF($C4178="","",IF(COUNTIF('Códigos Santander (ref)'!$A$2:$A$79,$C4178)&gt;0,"SANTANDER",IF(COUNTIF('Códigos Itaú (ref)'!$A$2:$A$44,$C4178)&gt;0,"ITAU",IF(AND(TRIM(UPPER($I4178))="CONTRATUAL",ISNUMBER(SEARCH("INDIVIDUAL",SUBSTITUTE(UPPER($D4178)," ","")))),"PREMIUM FREE",""))))</f>
        <v/>
      </c>
    </row>
    <row r="4179">
      <c r="AC4179">
        <f>IF($C4179="","",IF(COUNTIF('Códigos Santander (ref)'!$A$2:$A$79,$C4179)&gt;0,"SANTANDER",IF(COUNTIF('Códigos Itaú (ref)'!$A$2:$A$44,$C4179)&gt;0,"ITAU",IF(AND(TRIM(UPPER($I4179))="CONTRATUAL",ISNUMBER(SEARCH("INDIVIDUAL",SUBSTITUTE(UPPER($D4179)," ","")))),"PREMIUM FREE",""))))</f>
        <v/>
      </c>
    </row>
    <row r="4180">
      <c r="AC4180">
        <f>IF($C4180="","",IF(COUNTIF('Códigos Santander (ref)'!$A$2:$A$79,$C4180)&gt;0,"SANTANDER",IF(COUNTIF('Códigos Itaú (ref)'!$A$2:$A$44,$C4180)&gt;0,"ITAU",IF(AND(TRIM(UPPER($I4180))="CONTRATUAL",ISNUMBER(SEARCH("INDIVIDUAL",SUBSTITUTE(UPPER($D4180)," ","")))),"PREMIUM FREE",""))))</f>
        <v/>
      </c>
    </row>
    <row r="4181">
      <c r="AC4181">
        <f>IF($C4181="","",IF(COUNTIF('Códigos Santander (ref)'!$A$2:$A$79,$C4181)&gt;0,"SANTANDER",IF(COUNTIF('Códigos Itaú (ref)'!$A$2:$A$44,$C4181)&gt;0,"ITAU",IF(AND(TRIM(UPPER($I4181))="CONTRATUAL",ISNUMBER(SEARCH("INDIVIDUAL",SUBSTITUTE(UPPER($D4181)," ","")))),"PREMIUM FREE",""))))</f>
        <v/>
      </c>
    </row>
    <row r="4182">
      <c r="AC4182">
        <f>IF($C4182="","",IF(COUNTIF('Códigos Santander (ref)'!$A$2:$A$79,$C4182)&gt;0,"SANTANDER",IF(COUNTIF('Códigos Itaú (ref)'!$A$2:$A$44,$C4182)&gt;0,"ITAU",IF(AND(TRIM(UPPER($I4182))="CONTRATUAL",ISNUMBER(SEARCH("INDIVIDUAL",SUBSTITUTE(UPPER($D4182)," ","")))),"PREMIUM FREE",""))))</f>
        <v/>
      </c>
    </row>
    <row r="4183">
      <c r="AC4183">
        <f>IF($C4183="","",IF(COUNTIF('Códigos Santander (ref)'!$A$2:$A$79,$C4183)&gt;0,"SANTANDER",IF(COUNTIF('Códigos Itaú (ref)'!$A$2:$A$44,$C4183)&gt;0,"ITAU",IF(AND(TRIM(UPPER($I4183))="CONTRATUAL",ISNUMBER(SEARCH("INDIVIDUAL",SUBSTITUTE(UPPER($D4183)," ","")))),"PREMIUM FREE",""))))</f>
        <v/>
      </c>
    </row>
    <row r="4184">
      <c r="AC4184">
        <f>IF($C4184="","",IF(COUNTIF('Códigos Santander (ref)'!$A$2:$A$79,$C4184)&gt;0,"SANTANDER",IF(COUNTIF('Códigos Itaú (ref)'!$A$2:$A$44,$C4184)&gt;0,"ITAU",IF(AND(TRIM(UPPER($I4184))="CONTRATUAL",ISNUMBER(SEARCH("INDIVIDUAL",SUBSTITUTE(UPPER($D4184)," ","")))),"PREMIUM FREE",""))))</f>
        <v/>
      </c>
    </row>
    <row r="4185">
      <c r="AC4185">
        <f>IF($C4185="","",IF(COUNTIF('Códigos Santander (ref)'!$A$2:$A$79,$C4185)&gt;0,"SANTANDER",IF(COUNTIF('Códigos Itaú (ref)'!$A$2:$A$44,$C4185)&gt;0,"ITAU",IF(AND(TRIM(UPPER($I4185))="CONTRATUAL",ISNUMBER(SEARCH("INDIVIDUAL",SUBSTITUTE(UPPER($D4185)," ","")))),"PREMIUM FREE",""))))</f>
        <v/>
      </c>
    </row>
    <row r="4186">
      <c r="AC4186">
        <f>IF($C4186="","",IF(COUNTIF('Códigos Santander (ref)'!$A$2:$A$79,$C4186)&gt;0,"SANTANDER",IF(COUNTIF('Códigos Itaú (ref)'!$A$2:$A$44,$C4186)&gt;0,"ITAU",IF(AND(TRIM(UPPER($I4186))="CONTRATUAL",ISNUMBER(SEARCH("INDIVIDUAL",SUBSTITUTE(UPPER($D4186)," ","")))),"PREMIUM FREE",""))))</f>
        <v/>
      </c>
    </row>
    <row r="4187">
      <c r="AC4187">
        <f>IF($C4187="","",IF(COUNTIF('Códigos Santander (ref)'!$A$2:$A$79,$C4187)&gt;0,"SANTANDER",IF(COUNTIF('Códigos Itaú (ref)'!$A$2:$A$44,$C4187)&gt;0,"ITAU",IF(AND(TRIM(UPPER($I4187))="CONTRATUAL",ISNUMBER(SEARCH("INDIVIDUAL",SUBSTITUTE(UPPER($D4187)," ","")))),"PREMIUM FREE",""))))</f>
        <v/>
      </c>
    </row>
    <row r="4188">
      <c r="AC4188">
        <f>IF($C4188="","",IF(COUNTIF('Códigos Santander (ref)'!$A$2:$A$79,$C4188)&gt;0,"SANTANDER",IF(COUNTIF('Códigos Itaú (ref)'!$A$2:$A$44,$C4188)&gt;0,"ITAU",IF(AND(TRIM(UPPER($I4188))="CONTRATUAL",ISNUMBER(SEARCH("INDIVIDUAL",SUBSTITUTE(UPPER($D4188)," ","")))),"PREMIUM FREE",""))))</f>
        <v/>
      </c>
    </row>
    <row r="4189">
      <c r="AC4189">
        <f>IF($C4189="","",IF(COUNTIF('Códigos Santander (ref)'!$A$2:$A$79,$C4189)&gt;0,"SANTANDER",IF(COUNTIF('Códigos Itaú (ref)'!$A$2:$A$44,$C4189)&gt;0,"ITAU",IF(AND(TRIM(UPPER($I4189))="CONTRATUAL",ISNUMBER(SEARCH("INDIVIDUAL",SUBSTITUTE(UPPER($D4189)," ","")))),"PREMIUM FREE",""))))</f>
        <v/>
      </c>
    </row>
    <row r="4190">
      <c r="AC4190">
        <f>IF($C4190="","",IF(COUNTIF('Códigos Santander (ref)'!$A$2:$A$79,$C4190)&gt;0,"SANTANDER",IF(COUNTIF('Códigos Itaú (ref)'!$A$2:$A$44,$C4190)&gt;0,"ITAU",IF(AND(TRIM(UPPER($I4190))="CONTRATUAL",ISNUMBER(SEARCH("INDIVIDUAL",SUBSTITUTE(UPPER($D4190)," ","")))),"PREMIUM FREE",""))))</f>
        <v/>
      </c>
    </row>
    <row r="4191">
      <c r="AC4191">
        <f>IF($C4191="","",IF(COUNTIF('Códigos Santander (ref)'!$A$2:$A$79,$C4191)&gt;0,"SANTANDER",IF(COUNTIF('Códigos Itaú (ref)'!$A$2:$A$44,$C4191)&gt;0,"ITAU",IF(AND(TRIM(UPPER($I4191))="CONTRATUAL",ISNUMBER(SEARCH("INDIVIDUAL",SUBSTITUTE(UPPER($D4191)," ","")))),"PREMIUM FREE",""))))</f>
        <v/>
      </c>
    </row>
    <row r="4192">
      <c r="AC4192">
        <f>IF($C4192="","",IF(COUNTIF('Códigos Santander (ref)'!$A$2:$A$79,$C4192)&gt;0,"SANTANDER",IF(COUNTIF('Códigos Itaú (ref)'!$A$2:$A$44,$C4192)&gt;0,"ITAU",IF(AND(TRIM(UPPER($I4192))="CONTRATUAL",ISNUMBER(SEARCH("INDIVIDUAL",SUBSTITUTE(UPPER($D4192)," ","")))),"PREMIUM FREE",""))))</f>
        <v/>
      </c>
    </row>
    <row r="4193">
      <c r="AC4193">
        <f>IF($C4193="","",IF(COUNTIF('Códigos Santander (ref)'!$A$2:$A$79,$C4193)&gt;0,"SANTANDER",IF(COUNTIF('Códigos Itaú (ref)'!$A$2:$A$44,$C4193)&gt;0,"ITAU",IF(AND(TRIM(UPPER($I4193))="CONTRATUAL",ISNUMBER(SEARCH("INDIVIDUAL",SUBSTITUTE(UPPER($D4193)," ","")))),"PREMIUM FREE",""))))</f>
        <v/>
      </c>
    </row>
    <row r="4194">
      <c r="AC4194">
        <f>IF($C4194="","",IF(COUNTIF('Códigos Santander (ref)'!$A$2:$A$79,$C4194)&gt;0,"SANTANDER",IF(COUNTIF('Códigos Itaú (ref)'!$A$2:$A$44,$C4194)&gt;0,"ITAU",IF(AND(TRIM(UPPER($I4194))="CONTRATUAL",ISNUMBER(SEARCH("INDIVIDUAL",SUBSTITUTE(UPPER($D4194)," ","")))),"PREMIUM FREE",""))))</f>
        <v/>
      </c>
    </row>
    <row r="4195">
      <c r="AC4195">
        <f>IF($C4195="","",IF(COUNTIF('Códigos Santander (ref)'!$A$2:$A$79,$C4195)&gt;0,"SANTANDER",IF(COUNTIF('Códigos Itaú (ref)'!$A$2:$A$44,$C4195)&gt;0,"ITAU",IF(AND(TRIM(UPPER($I4195))="CONTRATUAL",ISNUMBER(SEARCH("INDIVIDUAL",SUBSTITUTE(UPPER($D4195)," ","")))),"PREMIUM FREE",""))))</f>
        <v/>
      </c>
    </row>
    <row r="4196">
      <c r="AC4196">
        <f>IF($C4196="","",IF(COUNTIF('Códigos Santander (ref)'!$A$2:$A$79,$C4196)&gt;0,"SANTANDER",IF(COUNTIF('Códigos Itaú (ref)'!$A$2:$A$44,$C4196)&gt;0,"ITAU",IF(AND(TRIM(UPPER($I4196))="CONTRATUAL",ISNUMBER(SEARCH("INDIVIDUAL",SUBSTITUTE(UPPER($D4196)," ","")))),"PREMIUM FREE",""))))</f>
        <v/>
      </c>
    </row>
    <row r="4197">
      <c r="AC4197">
        <f>IF($C4197="","",IF(COUNTIF('Códigos Santander (ref)'!$A$2:$A$79,$C4197)&gt;0,"SANTANDER",IF(COUNTIF('Códigos Itaú (ref)'!$A$2:$A$44,$C4197)&gt;0,"ITAU",IF(AND(TRIM(UPPER($I4197))="CONTRATUAL",ISNUMBER(SEARCH("INDIVIDUAL",SUBSTITUTE(UPPER($D4197)," ","")))),"PREMIUM FREE",""))))</f>
        <v/>
      </c>
    </row>
    <row r="4198">
      <c r="AC4198">
        <f>IF($C4198="","",IF(COUNTIF('Códigos Santander (ref)'!$A$2:$A$79,$C4198)&gt;0,"SANTANDER",IF(COUNTIF('Códigos Itaú (ref)'!$A$2:$A$44,$C4198)&gt;0,"ITAU",IF(AND(TRIM(UPPER($I4198))="CONTRATUAL",ISNUMBER(SEARCH("INDIVIDUAL",SUBSTITUTE(UPPER($D4198)," ","")))),"PREMIUM FREE",""))))</f>
        <v/>
      </c>
    </row>
    <row r="4199">
      <c r="AC4199">
        <f>IF($C4199="","",IF(COUNTIF('Códigos Santander (ref)'!$A$2:$A$79,$C4199)&gt;0,"SANTANDER",IF(COUNTIF('Códigos Itaú (ref)'!$A$2:$A$44,$C4199)&gt;0,"ITAU",IF(AND(TRIM(UPPER($I4199))="CONTRATUAL",ISNUMBER(SEARCH("INDIVIDUAL",SUBSTITUTE(UPPER($D4199)," ","")))),"PREMIUM FREE",""))))</f>
        <v/>
      </c>
    </row>
    <row r="4200">
      <c r="AC4200">
        <f>IF($C4200="","",IF(COUNTIF('Códigos Santander (ref)'!$A$2:$A$79,$C4200)&gt;0,"SANTANDER",IF(COUNTIF('Códigos Itaú (ref)'!$A$2:$A$44,$C4200)&gt;0,"ITAU",IF(AND(TRIM(UPPER($I4200))="CONTRATUAL",ISNUMBER(SEARCH("INDIVIDUAL",SUBSTITUTE(UPPER($D4200)," ","")))),"PREMIUM FREE",""))))</f>
        <v/>
      </c>
    </row>
    <row r="4201">
      <c r="AC4201">
        <f>IF($C4201="","",IF(COUNTIF('Códigos Santander (ref)'!$A$2:$A$79,$C4201)&gt;0,"SANTANDER",IF(COUNTIF('Códigos Itaú (ref)'!$A$2:$A$44,$C4201)&gt;0,"ITAU",IF(AND(TRIM(UPPER($I4201))="CONTRATUAL",ISNUMBER(SEARCH("INDIVIDUAL",SUBSTITUTE(UPPER($D4201)," ","")))),"PREMIUM FREE",""))))</f>
        <v/>
      </c>
    </row>
    <row r="4202">
      <c r="AC4202">
        <f>IF($C4202="","",IF(COUNTIF('Códigos Santander (ref)'!$A$2:$A$79,$C4202)&gt;0,"SANTANDER",IF(COUNTIF('Códigos Itaú (ref)'!$A$2:$A$44,$C4202)&gt;0,"ITAU",IF(AND(TRIM(UPPER($I4202))="CONTRATUAL",ISNUMBER(SEARCH("INDIVIDUAL",SUBSTITUTE(UPPER($D4202)," ","")))),"PREMIUM FREE",""))))</f>
        <v/>
      </c>
    </row>
    <row r="4203">
      <c r="AC4203">
        <f>IF($C4203="","",IF(COUNTIF('Códigos Santander (ref)'!$A$2:$A$79,$C4203)&gt;0,"SANTANDER",IF(COUNTIF('Códigos Itaú (ref)'!$A$2:$A$44,$C4203)&gt;0,"ITAU",IF(AND(TRIM(UPPER($I4203))="CONTRATUAL",ISNUMBER(SEARCH("INDIVIDUAL",SUBSTITUTE(UPPER($D4203)," ","")))),"PREMIUM FREE",""))))</f>
        <v/>
      </c>
    </row>
    <row r="4204">
      <c r="AC4204">
        <f>IF($C4204="","",IF(COUNTIF('Códigos Santander (ref)'!$A$2:$A$79,$C4204)&gt;0,"SANTANDER",IF(COUNTIF('Códigos Itaú (ref)'!$A$2:$A$44,$C4204)&gt;0,"ITAU",IF(AND(TRIM(UPPER($I4204))="CONTRATUAL",ISNUMBER(SEARCH("INDIVIDUAL",SUBSTITUTE(UPPER($D4204)," ","")))),"PREMIUM FREE",""))))</f>
        <v/>
      </c>
    </row>
    <row r="4205">
      <c r="AC4205">
        <f>IF($C4205="","",IF(COUNTIF('Códigos Santander (ref)'!$A$2:$A$79,$C4205)&gt;0,"SANTANDER",IF(COUNTIF('Códigos Itaú (ref)'!$A$2:$A$44,$C4205)&gt;0,"ITAU",IF(AND(TRIM(UPPER($I4205))="CONTRATUAL",ISNUMBER(SEARCH("INDIVIDUAL",SUBSTITUTE(UPPER($D4205)," ","")))),"PREMIUM FREE",""))))</f>
        <v/>
      </c>
    </row>
    <row r="4206">
      <c r="AC4206">
        <f>IF($C4206="","",IF(COUNTIF('Códigos Santander (ref)'!$A$2:$A$79,$C4206)&gt;0,"SANTANDER",IF(COUNTIF('Códigos Itaú (ref)'!$A$2:$A$44,$C4206)&gt;0,"ITAU",IF(AND(TRIM(UPPER($I4206))="CONTRATUAL",ISNUMBER(SEARCH("INDIVIDUAL",SUBSTITUTE(UPPER($D4206)," ","")))),"PREMIUM FREE",""))))</f>
        <v/>
      </c>
    </row>
    <row r="4207">
      <c r="AC4207">
        <f>IF($C4207="","",IF(COUNTIF('Códigos Santander (ref)'!$A$2:$A$79,$C4207)&gt;0,"SANTANDER",IF(COUNTIF('Códigos Itaú (ref)'!$A$2:$A$44,$C4207)&gt;0,"ITAU",IF(AND(TRIM(UPPER($I4207))="CONTRATUAL",ISNUMBER(SEARCH("INDIVIDUAL",SUBSTITUTE(UPPER($D4207)," ","")))),"PREMIUM FREE",""))))</f>
        <v/>
      </c>
    </row>
    <row r="4208">
      <c r="AC4208">
        <f>IF($C4208="","",IF(COUNTIF('Códigos Santander (ref)'!$A$2:$A$79,$C4208)&gt;0,"SANTANDER",IF(COUNTIF('Códigos Itaú (ref)'!$A$2:$A$44,$C4208)&gt;0,"ITAU",IF(AND(TRIM(UPPER($I4208))="CONTRATUAL",ISNUMBER(SEARCH("INDIVIDUAL",SUBSTITUTE(UPPER($D4208)," ","")))),"PREMIUM FREE",""))))</f>
        <v/>
      </c>
    </row>
    <row r="4209">
      <c r="AC4209">
        <f>IF($C4209="","",IF(COUNTIF('Códigos Santander (ref)'!$A$2:$A$79,$C4209)&gt;0,"SANTANDER",IF(COUNTIF('Códigos Itaú (ref)'!$A$2:$A$44,$C4209)&gt;0,"ITAU",IF(AND(TRIM(UPPER($I4209))="CONTRATUAL",ISNUMBER(SEARCH("INDIVIDUAL",SUBSTITUTE(UPPER($D4209)," ","")))),"PREMIUM FREE",""))))</f>
        <v/>
      </c>
    </row>
    <row r="4210">
      <c r="AC4210">
        <f>IF($C4210="","",IF(COUNTIF('Códigos Santander (ref)'!$A$2:$A$79,$C4210)&gt;0,"SANTANDER",IF(COUNTIF('Códigos Itaú (ref)'!$A$2:$A$44,$C4210)&gt;0,"ITAU",IF(AND(TRIM(UPPER($I4210))="CONTRATUAL",ISNUMBER(SEARCH("INDIVIDUAL",SUBSTITUTE(UPPER($D4210)," ","")))),"PREMIUM FREE",""))))</f>
        <v/>
      </c>
    </row>
    <row r="4211">
      <c r="AC4211">
        <f>IF($C4211="","",IF(COUNTIF('Códigos Santander (ref)'!$A$2:$A$79,$C4211)&gt;0,"SANTANDER",IF(COUNTIF('Códigos Itaú (ref)'!$A$2:$A$44,$C4211)&gt;0,"ITAU",IF(AND(TRIM(UPPER($I4211))="CONTRATUAL",ISNUMBER(SEARCH("INDIVIDUAL",SUBSTITUTE(UPPER($D4211)," ","")))),"PREMIUM FREE",""))))</f>
        <v/>
      </c>
    </row>
    <row r="4212">
      <c r="AC4212">
        <f>IF($C4212="","",IF(COUNTIF('Códigos Santander (ref)'!$A$2:$A$79,$C4212)&gt;0,"SANTANDER",IF(COUNTIF('Códigos Itaú (ref)'!$A$2:$A$44,$C4212)&gt;0,"ITAU",IF(AND(TRIM(UPPER($I4212))="CONTRATUAL",ISNUMBER(SEARCH("INDIVIDUAL",SUBSTITUTE(UPPER($D4212)," ","")))),"PREMIUM FREE",""))))</f>
        <v/>
      </c>
    </row>
    <row r="4213">
      <c r="AC4213">
        <f>IF($C4213="","",IF(COUNTIF('Códigos Santander (ref)'!$A$2:$A$79,$C4213)&gt;0,"SANTANDER",IF(COUNTIF('Códigos Itaú (ref)'!$A$2:$A$44,$C4213)&gt;0,"ITAU",IF(AND(TRIM(UPPER($I4213))="CONTRATUAL",ISNUMBER(SEARCH("INDIVIDUAL",SUBSTITUTE(UPPER($D4213)," ","")))),"PREMIUM FREE",""))))</f>
        <v/>
      </c>
    </row>
    <row r="4214">
      <c r="AC4214">
        <f>IF($C4214="","",IF(COUNTIF('Códigos Santander (ref)'!$A$2:$A$79,$C4214)&gt;0,"SANTANDER",IF(COUNTIF('Códigos Itaú (ref)'!$A$2:$A$44,$C4214)&gt;0,"ITAU",IF(AND(TRIM(UPPER($I4214))="CONTRATUAL",ISNUMBER(SEARCH("INDIVIDUAL",SUBSTITUTE(UPPER($D4214)," ","")))),"PREMIUM FREE",""))))</f>
        <v/>
      </c>
    </row>
    <row r="4215">
      <c r="AC4215">
        <f>IF($C4215="","",IF(COUNTIF('Códigos Santander (ref)'!$A$2:$A$79,$C4215)&gt;0,"SANTANDER",IF(COUNTIF('Códigos Itaú (ref)'!$A$2:$A$44,$C4215)&gt;0,"ITAU",IF(AND(TRIM(UPPER($I4215))="CONTRATUAL",ISNUMBER(SEARCH("INDIVIDUAL",SUBSTITUTE(UPPER($D4215)," ","")))),"PREMIUM FREE",""))))</f>
        <v/>
      </c>
    </row>
    <row r="4216">
      <c r="AC4216">
        <f>IF($C4216="","",IF(COUNTIF('Códigos Santander (ref)'!$A$2:$A$79,$C4216)&gt;0,"SANTANDER",IF(COUNTIF('Códigos Itaú (ref)'!$A$2:$A$44,$C4216)&gt;0,"ITAU",IF(AND(TRIM(UPPER($I4216))="CONTRATUAL",ISNUMBER(SEARCH("INDIVIDUAL",SUBSTITUTE(UPPER($D4216)," ","")))),"PREMIUM FREE",""))))</f>
        <v/>
      </c>
    </row>
    <row r="4217">
      <c r="AC4217">
        <f>IF($C4217="","",IF(COUNTIF('Códigos Santander (ref)'!$A$2:$A$79,$C4217)&gt;0,"SANTANDER",IF(COUNTIF('Códigos Itaú (ref)'!$A$2:$A$44,$C4217)&gt;0,"ITAU",IF(AND(TRIM(UPPER($I4217))="CONTRATUAL",ISNUMBER(SEARCH("INDIVIDUAL",SUBSTITUTE(UPPER($D4217)," ","")))),"PREMIUM FREE",""))))</f>
        <v/>
      </c>
    </row>
    <row r="4218">
      <c r="AC4218">
        <f>IF($C4218="","",IF(COUNTIF('Códigos Santander (ref)'!$A$2:$A$79,$C4218)&gt;0,"SANTANDER",IF(COUNTIF('Códigos Itaú (ref)'!$A$2:$A$44,$C4218)&gt;0,"ITAU",IF(AND(TRIM(UPPER($I4218))="CONTRATUAL",ISNUMBER(SEARCH("INDIVIDUAL",SUBSTITUTE(UPPER($D4218)," ","")))),"PREMIUM FREE",""))))</f>
        <v/>
      </c>
    </row>
    <row r="4219">
      <c r="AC4219">
        <f>IF($C4219="","",IF(COUNTIF('Códigos Santander (ref)'!$A$2:$A$79,$C4219)&gt;0,"SANTANDER",IF(COUNTIF('Códigos Itaú (ref)'!$A$2:$A$44,$C4219)&gt;0,"ITAU",IF(AND(TRIM(UPPER($I4219))="CONTRATUAL",ISNUMBER(SEARCH("INDIVIDUAL",SUBSTITUTE(UPPER($D4219)," ","")))),"PREMIUM FREE",""))))</f>
        <v/>
      </c>
    </row>
    <row r="4220">
      <c r="AC4220">
        <f>IF($C4220="","",IF(COUNTIF('Códigos Santander (ref)'!$A$2:$A$79,$C4220)&gt;0,"SANTANDER",IF(COUNTIF('Códigos Itaú (ref)'!$A$2:$A$44,$C4220)&gt;0,"ITAU",IF(AND(TRIM(UPPER($I4220))="CONTRATUAL",ISNUMBER(SEARCH("INDIVIDUAL",SUBSTITUTE(UPPER($D4220)," ","")))),"PREMIUM FREE",""))))</f>
        <v/>
      </c>
    </row>
    <row r="4221">
      <c r="AC4221">
        <f>IF($C4221="","",IF(COUNTIF('Códigos Santander (ref)'!$A$2:$A$79,$C4221)&gt;0,"SANTANDER",IF(COUNTIF('Códigos Itaú (ref)'!$A$2:$A$44,$C4221)&gt;0,"ITAU",IF(AND(TRIM(UPPER($I4221))="CONTRATUAL",ISNUMBER(SEARCH("INDIVIDUAL",SUBSTITUTE(UPPER($D4221)," ","")))),"PREMIUM FREE",""))))</f>
        <v/>
      </c>
    </row>
    <row r="4222">
      <c r="AC4222">
        <f>IF($C4222="","",IF(COUNTIF('Códigos Santander (ref)'!$A$2:$A$79,$C4222)&gt;0,"SANTANDER",IF(COUNTIF('Códigos Itaú (ref)'!$A$2:$A$44,$C4222)&gt;0,"ITAU",IF(AND(TRIM(UPPER($I4222))="CONTRATUAL",ISNUMBER(SEARCH("INDIVIDUAL",SUBSTITUTE(UPPER($D4222)," ","")))),"PREMIUM FREE",""))))</f>
        <v/>
      </c>
    </row>
    <row r="4223">
      <c r="AC4223">
        <f>IF($C4223="","",IF(COUNTIF('Códigos Santander (ref)'!$A$2:$A$79,$C4223)&gt;0,"SANTANDER",IF(COUNTIF('Códigos Itaú (ref)'!$A$2:$A$44,$C4223)&gt;0,"ITAU",IF(AND(TRIM(UPPER($I4223))="CONTRATUAL",ISNUMBER(SEARCH("INDIVIDUAL",SUBSTITUTE(UPPER($D4223)," ","")))),"PREMIUM FREE",""))))</f>
        <v/>
      </c>
    </row>
    <row r="4224">
      <c r="AC4224">
        <f>IF($C4224="","",IF(COUNTIF('Códigos Santander (ref)'!$A$2:$A$79,$C4224)&gt;0,"SANTANDER",IF(COUNTIF('Códigos Itaú (ref)'!$A$2:$A$44,$C4224)&gt;0,"ITAU",IF(AND(TRIM(UPPER($I4224))="CONTRATUAL",ISNUMBER(SEARCH("INDIVIDUAL",SUBSTITUTE(UPPER($D4224)," ","")))),"PREMIUM FREE",""))))</f>
        <v/>
      </c>
    </row>
    <row r="4225">
      <c r="AC4225">
        <f>IF($C4225="","",IF(COUNTIF('Códigos Santander (ref)'!$A$2:$A$79,$C4225)&gt;0,"SANTANDER",IF(COUNTIF('Códigos Itaú (ref)'!$A$2:$A$44,$C4225)&gt;0,"ITAU",IF(AND(TRIM(UPPER($I4225))="CONTRATUAL",ISNUMBER(SEARCH("INDIVIDUAL",SUBSTITUTE(UPPER($D4225)," ","")))),"PREMIUM FREE",""))))</f>
        <v/>
      </c>
    </row>
    <row r="4226">
      <c r="AC4226">
        <f>IF($C4226="","",IF(COUNTIF('Códigos Santander (ref)'!$A$2:$A$79,$C4226)&gt;0,"SANTANDER",IF(COUNTIF('Códigos Itaú (ref)'!$A$2:$A$44,$C4226)&gt;0,"ITAU",IF(AND(TRIM(UPPER($I4226))="CONTRATUAL",ISNUMBER(SEARCH("INDIVIDUAL",SUBSTITUTE(UPPER($D4226)," ","")))),"PREMIUM FREE",""))))</f>
        <v/>
      </c>
    </row>
    <row r="4227">
      <c r="AC4227">
        <f>IF($C4227="","",IF(COUNTIF('Códigos Santander (ref)'!$A$2:$A$79,$C4227)&gt;0,"SANTANDER",IF(COUNTIF('Códigos Itaú (ref)'!$A$2:$A$44,$C4227)&gt;0,"ITAU",IF(AND(TRIM(UPPER($I4227))="CONTRATUAL",ISNUMBER(SEARCH("INDIVIDUAL",SUBSTITUTE(UPPER($D4227)," ","")))),"PREMIUM FREE",""))))</f>
        <v/>
      </c>
    </row>
    <row r="4228">
      <c r="AC4228">
        <f>IF($C4228="","",IF(COUNTIF('Códigos Santander (ref)'!$A$2:$A$79,$C4228)&gt;0,"SANTANDER",IF(COUNTIF('Códigos Itaú (ref)'!$A$2:$A$44,$C4228)&gt;0,"ITAU",IF(AND(TRIM(UPPER($I4228))="CONTRATUAL",ISNUMBER(SEARCH("INDIVIDUAL",SUBSTITUTE(UPPER($D4228)," ","")))),"PREMIUM FREE",""))))</f>
        <v/>
      </c>
    </row>
    <row r="4229">
      <c r="AC4229">
        <f>IF($C4229="","",IF(COUNTIF('Códigos Santander (ref)'!$A$2:$A$79,$C4229)&gt;0,"SANTANDER",IF(COUNTIF('Códigos Itaú (ref)'!$A$2:$A$44,$C4229)&gt;0,"ITAU",IF(AND(TRIM(UPPER($I4229))="CONTRATUAL",ISNUMBER(SEARCH("INDIVIDUAL",SUBSTITUTE(UPPER($D4229)," ","")))),"PREMIUM FREE",""))))</f>
        <v/>
      </c>
    </row>
    <row r="4230">
      <c r="AC4230">
        <f>IF($C4230="","",IF(COUNTIF('Códigos Santander (ref)'!$A$2:$A$79,$C4230)&gt;0,"SANTANDER",IF(COUNTIF('Códigos Itaú (ref)'!$A$2:$A$44,$C4230)&gt;0,"ITAU",IF(AND(TRIM(UPPER($I4230))="CONTRATUAL",ISNUMBER(SEARCH("INDIVIDUAL",SUBSTITUTE(UPPER($D4230)," ","")))),"PREMIUM FREE",""))))</f>
        <v/>
      </c>
    </row>
    <row r="4231">
      <c r="AC4231">
        <f>IF($C4231="","",IF(COUNTIF('Códigos Santander (ref)'!$A$2:$A$79,$C4231)&gt;0,"SANTANDER",IF(COUNTIF('Códigos Itaú (ref)'!$A$2:$A$44,$C4231)&gt;0,"ITAU",IF(AND(TRIM(UPPER($I4231))="CONTRATUAL",ISNUMBER(SEARCH("INDIVIDUAL",SUBSTITUTE(UPPER($D4231)," ","")))),"PREMIUM FREE",""))))</f>
        <v/>
      </c>
    </row>
    <row r="4232">
      <c r="AC4232">
        <f>IF($C4232="","",IF(COUNTIF('Códigos Santander (ref)'!$A$2:$A$79,$C4232)&gt;0,"SANTANDER",IF(COUNTIF('Códigos Itaú (ref)'!$A$2:$A$44,$C4232)&gt;0,"ITAU",IF(AND(TRIM(UPPER($I4232))="CONTRATUAL",ISNUMBER(SEARCH("INDIVIDUAL",SUBSTITUTE(UPPER($D4232)," ","")))),"PREMIUM FREE",""))))</f>
        <v/>
      </c>
    </row>
    <row r="4233">
      <c r="AC4233">
        <f>IF($C4233="","",IF(COUNTIF('Códigos Santander (ref)'!$A$2:$A$79,$C4233)&gt;0,"SANTANDER",IF(COUNTIF('Códigos Itaú (ref)'!$A$2:$A$44,$C4233)&gt;0,"ITAU",IF(AND(TRIM(UPPER($I4233))="CONTRATUAL",ISNUMBER(SEARCH("INDIVIDUAL",SUBSTITUTE(UPPER($D4233)," ","")))),"PREMIUM FREE",""))))</f>
        <v/>
      </c>
    </row>
    <row r="4234">
      <c r="AC4234">
        <f>IF($C4234="","",IF(COUNTIF('Códigos Santander (ref)'!$A$2:$A$79,$C4234)&gt;0,"SANTANDER",IF(COUNTIF('Códigos Itaú (ref)'!$A$2:$A$44,$C4234)&gt;0,"ITAU",IF(AND(TRIM(UPPER($I4234))="CONTRATUAL",ISNUMBER(SEARCH("INDIVIDUAL",SUBSTITUTE(UPPER($D4234)," ","")))),"PREMIUM FREE",""))))</f>
        <v/>
      </c>
    </row>
    <row r="4235">
      <c r="AC4235">
        <f>IF($C4235="","",IF(COUNTIF('Códigos Santander (ref)'!$A$2:$A$79,$C4235)&gt;0,"SANTANDER",IF(COUNTIF('Códigos Itaú (ref)'!$A$2:$A$44,$C4235)&gt;0,"ITAU",IF(AND(TRIM(UPPER($I4235))="CONTRATUAL",ISNUMBER(SEARCH("INDIVIDUAL",SUBSTITUTE(UPPER($D4235)," ","")))),"PREMIUM FREE",""))))</f>
        <v/>
      </c>
    </row>
    <row r="4236">
      <c r="AC4236">
        <f>IF($C4236="","",IF(COUNTIF('Códigos Santander (ref)'!$A$2:$A$79,$C4236)&gt;0,"SANTANDER",IF(COUNTIF('Códigos Itaú (ref)'!$A$2:$A$44,$C4236)&gt;0,"ITAU",IF(AND(TRIM(UPPER($I4236))="CONTRATUAL",ISNUMBER(SEARCH("INDIVIDUAL",SUBSTITUTE(UPPER($D4236)," ","")))),"PREMIUM FREE",""))))</f>
        <v/>
      </c>
    </row>
    <row r="4237">
      <c r="AC4237">
        <f>IF($C4237="","",IF(COUNTIF('Códigos Santander (ref)'!$A$2:$A$79,$C4237)&gt;0,"SANTANDER",IF(COUNTIF('Códigos Itaú (ref)'!$A$2:$A$44,$C4237)&gt;0,"ITAU",IF(AND(TRIM(UPPER($I4237))="CONTRATUAL",ISNUMBER(SEARCH("INDIVIDUAL",SUBSTITUTE(UPPER($D4237)," ","")))),"PREMIUM FREE",""))))</f>
        <v/>
      </c>
    </row>
    <row r="4238">
      <c r="AC4238">
        <f>IF($C4238="","",IF(COUNTIF('Códigos Santander (ref)'!$A$2:$A$79,$C4238)&gt;0,"SANTANDER",IF(COUNTIF('Códigos Itaú (ref)'!$A$2:$A$44,$C4238)&gt;0,"ITAU",IF(AND(TRIM(UPPER($I4238))="CONTRATUAL",ISNUMBER(SEARCH("INDIVIDUAL",SUBSTITUTE(UPPER($D4238)," ","")))),"PREMIUM FREE",""))))</f>
        <v/>
      </c>
    </row>
    <row r="4239">
      <c r="AC4239">
        <f>IF($C4239="","",IF(COUNTIF('Códigos Santander (ref)'!$A$2:$A$79,$C4239)&gt;0,"SANTANDER",IF(COUNTIF('Códigos Itaú (ref)'!$A$2:$A$44,$C4239)&gt;0,"ITAU",IF(AND(TRIM(UPPER($I4239))="CONTRATUAL",ISNUMBER(SEARCH("INDIVIDUAL",SUBSTITUTE(UPPER($D4239)," ","")))),"PREMIUM FREE",""))))</f>
        <v/>
      </c>
    </row>
    <row r="4240">
      <c r="AC4240">
        <f>IF($C4240="","",IF(COUNTIF('Códigos Santander (ref)'!$A$2:$A$79,$C4240)&gt;0,"SANTANDER",IF(COUNTIF('Códigos Itaú (ref)'!$A$2:$A$44,$C4240)&gt;0,"ITAU",IF(AND(TRIM(UPPER($I4240))="CONTRATUAL",ISNUMBER(SEARCH("INDIVIDUAL",SUBSTITUTE(UPPER($D4240)," ","")))),"PREMIUM FREE",""))))</f>
        <v/>
      </c>
    </row>
    <row r="4241">
      <c r="AC4241">
        <f>IF($C4241="","",IF(COUNTIF('Códigos Santander (ref)'!$A$2:$A$79,$C4241)&gt;0,"SANTANDER",IF(COUNTIF('Códigos Itaú (ref)'!$A$2:$A$44,$C4241)&gt;0,"ITAU",IF(AND(TRIM(UPPER($I4241))="CONTRATUAL",ISNUMBER(SEARCH("INDIVIDUAL",SUBSTITUTE(UPPER($D4241)," ","")))),"PREMIUM FREE",""))))</f>
        <v/>
      </c>
    </row>
    <row r="4242">
      <c r="AC4242">
        <f>IF($C4242="","",IF(COUNTIF('Códigos Santander (ref)'!$A$2:$A$79,$C4242)&gt;0,"SANTANDER",IF(COUNTIF('Códigos Itaú (ref)'!$A$2:$A$44,$C4242)&gt;0,"ITAU",IF(AND(TRIM(UPPER($I4242))="CONTRATUAL",ISNUMBER(SEARCH("INDIVIDUAL",SUBSTITUTE(UPPER($D4242)," ","")))),"PREMIUM FREE",""))))</f>
        <v/>
      </c>
    </row>
    <row r="4243">
      <c r="AC4243">
        <f>IF($C4243="","",IF(COUNTIF('Códigos Santander (ref)'!$A$2:$A$79,$C4243)&gt;0,"SANTANDER",IF(COUNTIF('Códigos Itaú (ref)'!$A$2:$A$44,$C4243)&gt;0,"ITAU",IF(AND(TRIM(UPPER($I4243))="CONTRATUAL",ISNUMBER(SEARCH("INDIVIDUAL",SUBSTITUTE(UPPER($D4243)," ","")))),"PREMIUM FREE",""))))</f>
        <v/>
      </c>
    </row>
    <row r="4244">
      <c r="AC4244">
        <f>IF($C4244="","",IF(COUNTIF('Códigos Santander (ref)'!$A$2:$A$79,$C4244)&gt;0,"SANTANDER",IF(COUNTIF('Códigos Itaú (ref)'!$A$2:$A$44,$C4244)&gt;0,"ITAU",IF(AND(TRIM(UPPER($I4244))="CONTRATUAL",ISNUMBER(SEARCH("INDIVIDUAL",SUBSTITUTE(UPPER($D4244)," ","")))),"PREMIUM FREE",""))))</f>
        <v/>
      </c>
    </row>
    <row r="4245">
      <c r="AC4245">
        <f>IF($C4245="","",IF(COUNTIF('Códigos Santander (ref)'!$A$2:$A$79,$C4245)&gt;0,"SANTANDER",IF(COUNTIF('Códigos Itaú (ref)'!$A$2:$A$44,$C4245)&gt;0,"ITAU",IF(AND(TRIM(UPPER($I4245))="CONTRATUAL",ISNUMBER(SEARCH("INDIVIDUAL",SUBSTITUTE(UPPER($D4245)," ","")))),"PREMIUM FREE",""))))</f>
        <v/>
      </c>
    </row>
    <row r="4246">
      <c r="AC4246">
        <f>IF($C4246="","",IF(COUNTIF('Códigos Santander (ref)'!$A$2:$A$79,$C4246)&gt;0,"SANTANDER",IF(COUNTIF('Códigos Itaú (ref)'!$A$2:$A$44,$C4246)&gt;0,"ITAU",IF(AND(TRIM(UPPER($I4246))="CONTRATUAL",ISNUMBER(SEARCH("INDIVIDUAL",SUBSTITUTE(UPPER($D4246)," ","")))),"PREMIUM FREE",""))))</f>
        <v/>
      </c>
    </row>
    <row r="4247">
      <c r="AC4247">
        <f>IF($C4247="","",IF(COUNTIF('Códigos Santander (ref)'!$A$2:$A$79,$C4247)&gt;0,"SANTANDER",IF(COUNTIF('Códigos Itaú (ref)'!$A$2:$A$44,$C4247)&gt;0,"ITAU",IF(AND(TRIM(UPPER($I4247))="CONTRATUAL",ISNUMBER(SEARCH("INDIVIDUAL",SUBSTITUTE(UPPER($D4247)," ","")))),"PREMIUM FREE",""))))</f>
        <v/>
      </c>
    </row>
    <row r="4248">
      <c r="AC4248">
        <f>IF($C4248="","",IF(COUNTIF('Códigos Santander (ref)'!$A$2:$A$79,$C4248)&gt;0,"SANTANDER",IF(COUNTIF('Códigos Itaú (ref)'!$A$2:$A$44,$C4248)&gt;0,"ITAU",IF(AND(TRIM(UPPER($I4248))="CONTRATUAL",ISNUMBER(SEARCH("INDIVIDUAL",SUBSTITUTE(UPPER($D4248)," ","")))),"PREMIUM FREE",""))))</f>
        <v/>
      </c>
    </row>
    <row r="4249">
      <c r="AC4249">
        <f>IF($C4249="","",IF(COUNTIF('Códigos Santander (ref)'!$A$2:$A$79,$C4249)&gt;0,"SANTANDER",IF(COUNTIF('Códigos Itaú (ref)'!$A$2:$A$44,$C4249)&gt;0,"ITAU",IF(AND(TRIM(UPPER($I4249))="CONTRATUAL",ISNUMBER(SEARCH("INDIVIDUAL",SUBSTITUTE(UPPER($D4249)," ","")))),"PREMIUM FREE",""))))</f>
        <v/>
      </c>
    </row>
    <row r="4250">
      <c r="AC4250">
        <f>IF($C4250="","",IF(COUNTIF('Códigos Santander (ref)'!$A$2:$A$79,$C4250)&gt;0,"SANTANDER",IF(COUNTIF('Códigos Itaú (ref)'!$A$2:$A$44,$C4250)&gt;0,"ITAU",IF(AND(TRIM(UPPER($I4250))="CONTRATUAL",ISNUMBER(SEARCH("INDIVIDUAL",SUBSTITUTE(UPPER($D4250)," ","")))),"PREMIUM FREE",""))))</f>
        <v/>
      </c>
    </row>
    <row r="4251">
      <c r="AC4251">
        <f>IF($C4251="","",IF(COUNTIF('Códigos Santander (ref)'!$A$2:$A$79,$C4251)&gt;0,"SANTANDER",IF(COUNTIF('Códigos Itaú (ref)'!$A$2:$A$44,$C4251)&gt;0,"ITAU",IF(AND(TRIM(UPPER($I4251))="CONTRATUAL",ISNUMBER(SEARCH("INDIVIDUAL",SUBSTITUTE(UPPER($D4251)," ","")))),"PREMIUM FREE",""))))</f>
        <v/>
      </c>
    </row>
    <row r="4252">
      <c r="AC4252">
        <f>IF($C4252="","",IF(COUNTIF('Códigos Santander (ref)'!$A$2:$A$79,$C4252)&gt;0,"SANTANDER",IF(COUNTIF('Códigos Itaú (ref)'!$A$2:$A$44,$C4252)&gt;0,"ITAU",IF(AND(TRIM(UPPER($I4252))="CONTRATUAL",ISNUMBER(SEARCH("INDIVIDUAL",SUBSTITUTE(UPPER($D4252)," ","")))),"PREMIUM FREE",""))))</f>
        <v/>
      </c>
    </row>
    <row r="4253">
      <c r="AC4253">
        <f>IF($C4253="","",IF(COUNTIF('Códigos Santander (ref)'!$A$2:$A$79,$C4253)&gt;0,"SANTANDER",IF(COUNTIF('Códigos Itaú (ref)'!$A$2:$A$44,$C4253)&gt;0,"ITAU",IF(AND(TRIM(UPPER($I4253))="CONTRATUAL",ISNUMBER(SEARCH("INDIVIDUAL",SUBSTITUTE(UPPER($D4253)," ","")))),"PREMIUM FREE",""))))</f>
        <v/>
      </c>
    </row>
    <row r="4254">
      <c r="AC4254">
        <f>IF($C4254="","",IF(COUNTIF('Códigos Santander (ref)'!$A$2:$A$79,$C4254)&gt;0,"SANTANDER",IF(COUNTIF('Códigos Itaú (ref)'!$A$2:$A$44,$C4254)&gt;0,"ITAU",IF(AND(TRIM(UPPER($I4254))="CONTRATUAL",ISNUMBER(SEARCH("INDIVIDUAL",SUBSTITUTE(UPPER($D4254)," ","")))),"PREMIUM FREE",""))))</f>
        <v/>
      </c>
    </row>
    <row r="4255">
      <c r="AC4255">
        <f>IF($C4255="","",IF(COUNTIF('Códigos Santander (ref)'!$A$2:$A$79,$C4255)&gt;0,"SANTANDER",IF(COUNTIF('Códigos Itaú (ref)'!$A$2:$A$44,$C4255)&gt;0,"ITAU",IF(AND(TRIM(UPPER($I4255))="CONTRATUAL",ISNUMBER(SEARCH("INDIVIDUAL",SUBSTITUTE(UPPER($D4255)," ","")))),"PREMIUM FREE",""))))</f>
        <v/>
      </c>
    </row>
    <row r="4256">
      <c r="AC4256">
        <f>IF($C4256="","",IF(COUNTIF('Códigos Santander (ref)'!$A$2:$A$79,$C4256)&gt;0,"SANTANDER",IF(COUNTIF('Códigos Itaú (ref)'!$A$2:$A$44,$C4256)&gt;0,"ITAU",IF(AND(TRIM(UPPER($I4256))="CONTRATUAL",ISNUMBER(SEARCH("INDIVIDUAL",SUBSTITUTE(UPPER($D4256)," ","")))),"PREMIUM FREE",""))))</f>
        <v/>
      </c>
    </row>
    <row r="4257">
      <c r="AC4257">
        <f>IF($C4257="","",IF(COUNTIF('Códigos Santander (ref)'!$A$2:$A$79,$C4257)&gt;0,"SANTANDER",IF(COUNTIF('Códigos Itaú (ref)'!$A$2:$A$44,$C4257)&gt;0,"ITAU",IF(AND(TRIM(UPPER($I4257))="CONTRATUAL",ISNUMBER(SEARCH("INDIVIDUAL",SUBSTITUTE(UPPER($D4257)," ","")))),"PREMIUM FREE",""))))</f>
        <v/>
      </c>
    </row>
    <row r="4258">
      <c r="AC4258">
        <f>IF($C4258="","",IF(COUNTIF('Códigos Santander (ref)'!$A$2:$A$79,$C4258)&gt;0,"SANTANDER",IF(COUNTIF('Códigos Itaú (ref)'!$A$2:$A$44,$C4258)&gt;0,"ITAU",IF(AND(TRIM(UPPER($I4258))="CONTRATUAL",ISNUMBER(SEARCH("INDIVIDUAL",SUBSTITUTE(UPPER($D4258)," ","")))),"PREMIUM FREE",""))))</f>
        <v/>
      </c>
    </row>
    <row r="4259">
      <c r="AC4259">
        <f>IF($C4259="","",IF(COUNTIF('Códigos Santander (ref)'!$A$2:$A$79,$C4259)&gt;0,"SANTANDER",IF(COUNTIF('Códigos Itaú (ref)'!$A$2:$A$44,$C4259)&gt;0,"ITAU",IF(AND(TRIM(UPPER($I4259))="CONTRATUAL",ISNUMBER(SEARCH("INDIVIDUAL",SUBSTITUTE(UPPER($D4259)," ","")))),"PREMIUM FREE",""))))</f>
        <v/>
      </c>
    </row>
    <row r="4260">
      <c r="AC4260">
        <f>IF($C4260="","",IF(COUNTIF('Códigos Santander (ref)'!$A$2:$A$79,$C4260)&gt;0,"SANTANDER",IF(COUNTIF('Códigos Itaú (ref)'!$A$2:$A$44,$C4260)&gt;0,"ITAU",IF(AND(TRIM(UPPER($I4260))="CONTRATUAL",ISNUMBER(SEARCH("INDIVIDUAL",SUBSTITUTE(UPPER($D4260)," ","")))),"PREMIUM FREE",""))))</f>
        <v/>
      </c>
    </row>
    <row r="4261">
      <c r="AC4261">
        <f>IF($C4261="","",IF(COUNTIF('Códigos Santander (ref)'!$A$2:$A$79,$C4261)&gt;0,"SANTANDER",IF(COUNTIF('Códigos Itaú (ref)'!$A$2:$A$44,$C4261)&gt;0,"ITAU",IF(AND(TRIM(UPPER($I4261))="CONTRATUAL",ISNUMBER(SEARCH("INDIVIDUAL",SUBSTITUTE(UPPER($D4261)," ","")))),"PREMIUM FREE",""))))</f>
        <v/>
      </c>
    </row>
    <row r="4262">
      <c r="AC4262">
        <f>IF($C4262="","",IF(COUNTIF('Códigos Santander (ref)'!$A$2:$A$79,$C4262)&gt;0,"SANTANDER",IF(COUNTIF('Códigos Itaú (ref)'!$A$2:$A$44,$C4262)&gt;0,"ITAU",IF(AND(TRIM(UPPER($I4262))="CONTRATUAL",ISNUMBER(SEARCH("INDIVIDUAL",SUBSTITUTE(UPPER($D4262)," ","")))),"PREMIUM FREE",""))))</f>
        <v/>
      </c>
    </row>
    <row r="4263">
      <c r="AC4263">
        <f>IF($C4263="","",IF(COUNTIF('Códigos Santander (ref)'!$A$2:$A$79,$C4263)&gt;0,"SANTANDER",IF(COUNTIF('Códigos Itaú (ref)'!$A$2:$A$44,$C4263)&gt;0,"ITAU",IF(AND(TRIM(UPPER($I4263))="CONTRATUAL",ISNUMBER(SEARCH("INDIVIDUAL",SUBSTITUTE(UPPER($D4263)," ","")))),"PREMIUM FREE",""))))</f>
        <v/>
      </c>
    </row>
    <row r="4264">
      <c r="AC4264">
        <f>IF($C4264="","",IF(COUNTIF('Códigos Santander (ref)'!$A$2:$A$79,$C4264)&gt;0,"SANTANDER",IF(COUNTIF('Códigos Itaú (ref)'!$A$2:$A$44,$C4264)&gt;0,"ITAU",IF(AND(TRIM(UPPER($I4264))="CONTRATUAL",ISNUMBER(SEARCH("INDIVIDUAL",SUBSTITUTE(UPPER($D4264)," ","")))),"PREMIUM FREE",""))))</f>
        <v/>
      </c>
    </row>
    <row r="4265">
      <c r="AC4265">
        <f>IF($C4265="","",IF(COUNTIF('Códigos Santander (ref)'!$A$2:$A$79,$C4265)&gt;0,"SANTANDER",IF(COUNTIF('Códigos Itaú (ref)'!$A$2:$A$44,$C4265)&gt;0,"ITAU",IF(AND(TRIM(UPPER($I4265))="CONTRATUAL",ISNUMBER(SEARCH("INDIVIDUAL",SUBSTITUTE(UPPER($D4265)," ","")))),"PREMIUM FREE",""))))</f>
        <v/>
      </c>
    </row>
    <row r="4266">
      <c r="AC4266">
        <f>IF($C4266="","",IF(COUNTIF('Códigos Santander (ref)'!$A$2:$A$79,$C4266)&gt;0,"SANTANDER",IF(COUNTIF('Códigos Itaú (ref)'!$A$2:$A$44,$C4266)&gt;0,"ITAU",IF(AND(TRIM(UPPER($I4266))="CONTRATUAL",ISNUMBER(SEARCH("INDIVIDUAL",SUBSTITUTE(UPPER($D4266)," ","")))),"PREMIUM FREE",""))))</f>
        <v/>
      </c>
    </row>
    <row r="4267">
      <c r="AC4267">
        <f>IF($C4267="","",IF(COUNTIF('Códigos Santander (ref)'!$A$2:$A$79,$C4267)&gt;0,"SANTANDER",IF(COUNTIF('Códigos Itaú (ref)'!$A$2:$A$44,$C4267)&gt;0,"ITAU",IF(AND(TRIM(UPPER($I4267))="CONTRATUAL",ISNUMBER(SEARCH("INDIVIDUAL",SUBSTITUTE(UPPER($D4267)," ","")))),"PREMIUM FREE",""))))</f>
        <v/>
      </c>
    </row>
    <row r="4268">
      <c r="AC4268">
        <f>IF($C4268="","",IF(COUNTIF('Códigos Santander (ref)'!$A$2:$A$79,$C4268)&gt;0,"SANTANDER",IF(COUNTIF('Códigos Itaú (ref)'!$A$2:$A$44,$C4268)&gt;0,"ITAU",IF(AND(TRIM(UPPER($I4268))="CONTRATUAL",ISNUMBER(SEARCH("INDIVIDUAL",SUBSTITUTE(UPPER($D4268)," ","")))),"PREMIUM FREE",""))))</f>
        <v/>
      </c>
    </row>
    <row r="4269">
      <c r="AC4269">
        <f>IF($C4269="","",IF(COUNTIF('Códigos Santander (ref)'!$A$2:$A$79,$C4269)&gt;0,"SANTANDER",IF(COUNTIF('Códigos Itaú (ref)'!$A$2:$A$44,$C4269)&gt;0,"ITAU",IF(AND(TRIM(UPPER($I4269))="CONTRATUAL",ISNUMBER(SEARCH("INDIVIDUAL",SUBSTITUTE(UPPER($D4269)," ","")))),"PREMIUM FREE",""))))</f>
        <v/>
      </c>
    </row>
    <row r="4270">
      <c r="AC4270">
        <f>IF($C4270="","",IF(COUNTIF('Códigos Santander (ref)'!$A$2:$A$79,$C4270)&gt;0,"SANTANDER",IF(COUNTIF('Códigos Itaú (ref)'!$A$2:$A$44,$C4270)&gt;0,"ITAU",IF(AND(TRIM(UPPER($I4270))="CONTRATUAL",ISNUMBER(SEARCH("INDIVIDUAL",SUBSTITUTE(UPPER($D4270)," ","")))),"PREMIUM FREE",""))))</f>
        <v/>
      </c>
    </row>
    <row r="4271">
      <c r="AC4271">
        <f>IF($C4271="","",IF(COUNTIF('Códigos Santander (ref)'!$A$2:$A$79,$C4271)&gt;0,"SANTANDER",IF(COUNTIF('Códigos Itaú (ref)'!$A$2:$A$44,$C4271)&gt;0,"ITAU",IF(AND(TRIM(UPPER($I4271))="CONTRATUAL",ISNUMBER(SEARCH("INDIVIDUAL",SUBSTITUTE(UPPER($D4271)," ","")))),"PREMIUM FREE",""))))</f>
        <v/>
      </c>
    </row>
    <row r="4272">
      <c r="AC4272">
        <f>IF($C4272="","",IF(COUNTIF('Códigos Santander (ref)'!$A$2:$A$79,$C4272)&gt;0,"SANTANDER",IF(COUNTIF('Códigos Itaú (ref)'!$A$2:$A$44,$C4272)&gt;0,"ITAU",IF(AND(TRIM(UPPER($I4272))="CONTRATUAL",ISNUMBER(SEARCH("INDIVIDUAL",SUBSTITUTE(UPPER($D4272)," ","")))),"PREMIUM FREE",""))))</f>
        <v/>
      </c>
    </row>
    <row r="4273">
      <c r="AC4273">
        <f>IF($C4273="","",IF(COUNTIF('Códigos Santander (ref)'!$A$2:$A$79,$C4273)&gt;0,"SANTANDER",IF(COUNTIF('Códigos Itaú (ref)'!$A$2:$A$44,$C4273)&gt;0,"ITAU",IF(AND(TRIM(UPPER($I4273))="CONTRATUAL",ISNUMBER(SEARCH("INDIVIDUAL",SUBSTITUTE(UPPER($D4273)," ","")))),"PREMIUM FREE",""))))</f>
        <v/>
      </c>
    </row>
    <row r="4274">
      <c r="AC4274">
        <f>IF($C4274="","",IF(COUNTIF('Códigos Santander (ref)'!$A$2:$A$79,$C4274)&gt;0,"SANTANDER",IF(COUNTIF('Códigos Itaú (ref)'!$A$2:$A$44,$C4274)&gt;0,"ITAU",IF(AND(TRIM(UPPER($I4274))="CONTRATUAL",ISNUMBER(SEARCH("INDIVIDUAL",SUBSTITUTE(UPPER($D4274)," ","")))),"PREMIUM FREE",""))))</f>
        <v/>
      </c>
    </row>
    <row r="4275">
      <c r="AC4275">
        <f>IF($C4275="","",IF(COUNTIF('Códigos Santander (ref)'!$A$2:$A$79,$C4275)&gt;0,"SANTANDER",IF(COUNTIF('Códigos Itaú (ref)'!$A$2:$A$44,$C4275)&gt;0,"ITAU",IF(AND(TRIM(UPPER($I4275))="CONTRATUAL",ISNUMBER(SEARCH("INDIVIDUAL",SUBSTITUTE(UPPER($D4275)," ","")))),"PREMIUM FREE",""))))</f>
        <v/>
      </c>
    </row>
    <row r="4276">
      <c r="AC4276">
        <f>IF($C4276="","",IF(COUNTIF('Códigos Santander (ref)'!$A$2:$A$79,$C4276)&gt;0,"SANTANDER",IF(COUNTIF('Códigos Itaú (ref)'!$A$2:$A$44,$C4276)&gt;0,"ITAU",IF(AND(TRIM(UPPER($I4276))="CONTRATUAL",ISNUMBER(SEARCH("INDIVIDUAL",SUBSTITUTE(UPPER($D4276)," ","")))),"PREMIUM FREE",""))))</f>
        <v/>
      </c>
    </row>
    <row r="4277">
      <c r="AC4277">
        <f>IF($C4277="","",IF(COUNTIF('Códigos Santander (ref)'!$A$2:$A$79,$C4277)&gt;0,"SANTANDER",IF(COUNTIF('Códigos Itaú (ref)'!$A$2:$A$44,$C4277)&gt;0,"ITAU",IF(AND(TRIM(UPPER($I4277))="CONTRATUAL",ISNUMBER(SEARCH("INDIVIDUAL",SUBSTITUTE(UPPER($D4277)," ","")))),"PREMIUM FREE",""))))</f>
        <v/>
      </c>
    </row>
    <row r="4278">
      <c r="AC4278">
        <f>IF($C4278="","",IF(COUNTIF('Códigos Santander (ref)'!$A$2:$A$79,$C4278)&gt;0,"SANTANDER",IF(COUNTIF('Códigos Itaú (ref)'!$A$2:$A$44,$C4278)&gt;0,"ITAU",IF(AND(TRIM(UPPER($I4278))="CONTRATUAL",ISNUMBER(SEARCH("INDIVIDUAL",SUBSTITUTE(UPPER($D4278)," ","")))),"PREMIUM FREE",""))))</f>
        <v/>
      </c>
    </row>
    <row r="4279">
      <c r="AC4279">
        <f>IF($C4279="","",IF(COUNTIF('Códigos Santander (ref)'!$A$2:$A$79,$C4279)&gt;0,"SANTANDER",IF(COUNTIF('Códigos Itaú (ref)'!$A$2:$A$44,$C4279)&gt;0,"ITAU",IF(AND(TRIM(UPPER($I4279))="CONTRATUAL",ISNUMBER(SEARCH("INDIVIDUAL",SUBSTITUTE(UPPER($D4279)," ","")))),"PREMIUM FREE",""))))</f>
        <v/>
      </c>
    </row>
    <row r="4280">
      <c r="AC4280">
        <f>IF($C4280="","",IF(COUNTIF('Códigos Santander (ref)'!$A$2:$A$79,$C4280)&gt;0,"SANTANDER",IF(COUNTIF('Códigos Itaú (ref)'!$A$2:$A$44,$C4280)&gt;0,"ITAU",IF(AND(TRIM(UPPER($I4280))="CONTRATUAL",ISNUMBER(SEARCH("INDIVIDUAL",SUBSTITUTE(UPPER($D4280)," ","")))),"PREMIUM FREE",""))))</f>
        <v/>
      </c>
    </row>
    <row r="4281">
      <c r="AC4281">
        <f>IF($C4281="","",IF(COUNTIF('Códigos Santander (ref)'!$A$2:$A$79,$C4281)&gt;0,"SANTANDER",IF(COUNTIF('Códigos Itaú (ref)'!$A$2:$A$44,$C4281)&gt;0,"ITAU",IF(AND(TRIM(UPPER($I4281))="CONTRATUAL",ISNUMBER(SEARCH("INDIVIDUAL",SUBSTITUTE(UPPER($D4281)," ","")))),"PREMIUM FREE",""))))</f>
        <v/>
      </c>
    </row>
    <row r="4282">
      <c r="AC4282">
        <f>IF($C4282="","",IF(COUNTIF('Códigos Santander (ref)'!$A$2:$A$79,$C4282)&gt;0,"SANTANDER",IF(COUNTIF('Códigos Itaú (ref)'!$A$2:$A$44,$C4282)&gt;0,"ITAU",IF(AND(TRIM(UPPER($I4282))="CONTRATUAL",ISNUMBER(SEARCH("INDIVIDUAL",SUBSTITUTE(UPPER($D4282)," ","")))),"PREMIUM FREE",""))))</f>
        <v/>
      </c>
    </row>
    <row r="4283">
      <c r="AC4283">
        <f>IF($C4283="","",IF(COUNTIF('Códigos Santander (ref)'!$A$2:$A$79,$C4283)&gt;0,"SANTANDER",IF(COUNTIF('Códigos Itaú (ref)'!$A$2:$A$44,$C4283)&gt;0,"ITAU",IF(AND(TRIM(UPPER($I4283))="CONTRATUAL",ISNUMBER(SEARCH("INDIVIDUAL",SUBSTITUTE(UPPER($D4283)," ","")))),"PREMIUM FREE",""))))</f>
        <v/>
      </c>
    </row>
    <row r="4284">
      <c r="AC4284">
        <f>IF($C4284="","",IF(COUNTIF('Códigos Santander (ref)'!$A$2:$A$79,$C4284)&gt;0,"SANTANDER",IF(COUNTIF('Códigos Itaú (ref)'!$A$2:$A$44,$C4284)&gt;0,"ITAU",IF(AND(TRIM(UPPER($I4284))="CONTRATUAL",ISNUMBER(SEARCH("INDIVIDUAL",SUBSTITUTE(UPPER($D4284)," ","")))),"PREMIUM FREE",""))))</f>
        <v/>
      </c>
    </row>
    <row r="4285">
      <c r="AC4285">
        <f>IF($C4285="","",IF(COUNTIF('Códigos Santander (ref)'!$A$2:$A$79,$C4285)&gt;0,"SANTANDER",IF(COUNTIF('Códigos Itaú (ref)'!$A$2:$A$44,$C4285)&gt;0,"ITAU",IF(AND(TRIM(UPPER($I4285))="CONTRATUAL",ISNUMBER(SEARCH("INDIVIDUAL",SUBSTITUTE(UPPER($D4285)," ","")))),"PREMIUM FREE",""))))</f>
        <v/>
      </c>
    </row>
    <row r="4286">
      <c r="AC4286">
        <f>IF($C4286="","",IF(COUNTIF('Códigos Santander (ref)'!$A$2:$A$79,$C4286)&gt;0,"SANTANDER",IF(COUNTIF('Códigos Itaú (ref)'!$A$2:$A$44,$C4286)&gt;0,"ITAU",IF(AND(TRIM(UPPER($I4286))="CONTRATUAL",ISNUMBER(SEARCH("INDIVIDUAL",SUBSTITUTE(UPPER($D4286)," ","")))),"PREMIUM FREE",""))))</f>
        <v/>
      </c>
    </row>
    <row r="4287">
      <c r="AC4287">
        <f>IF($C4287="","",IF(COUNTIF('Códigos Santander (ref)'!$A$2:$A$79,$C4287)&gt;0,"SANTANDER",IF(COUNTIF('Códigos Itaú (ref)'!$A$2:$A$44,$C4287)&gt;0,"ITAU",IF(AND(TRIM(UPPER($I4287))="CONTRATUAL",ISNUMBER(SEARCH("INDIVIDUAL",SUBSTITUTE(UPPER($D4287)," ","")))),"PREMIUM FREE",""))))</f>
        <v/>
      </c>
    </row>
    <row r="4288">
      <c r="AC4288">
        <f>IF($C4288="","",IF(COUNTIF('Códigos Santander (ref)'!$A$2:$A$79,$C4288)&gt;0,"SANTANDER",IF(COUNTIF('Códigos Itaú (ref)'!$A$2:$A$44,$C4288)&gt;0,"ITAU",IF(AND(TRIM(UPPER($I4288))="CONTRATUAL",ISNUMBER(SEARCH("INDIVIDUAL",SUBSTITUTE(UPPER($D4288)," ","")))),"PREMIUM FREE",""))))</f>
        <v/>
      </c>
    </row>
    <row r="4289">
      <c r="AC4289">
        <f>IF($C4289="","",IF(COUNTIF('Códigos Santander (ref)'!$A$2:$A$79,$C4289)&gt;0,"SANTANDER",IF(COUNTIF('Códigos Itaú (ref)'!$A$2:$A$44,$C4289)&gt;0,"ITAU",IF(AND(TRIM(UPPER($I4289))="CONTRATUAL",ISNUMBER(SEARCH("INDIVIDUAL",SUBSTITUTE(UPPER($D4289)," ","")))),"PREMIUM FREE",""))))</f>
        <v/>
      </c>
    </row>
    <row r="4290">
      <c r="AC4290">
        <f>IF($C4290="","",IF(COUNTIF('Códigos Santander (ref)'!$A$2:$A$79,$C4290)&gt;0,"SANTANDER",IF(COUNTIF('Códigos Itaú (ref)'!$A$2:$A$44,$C4290)&gt;0,"ITAU",IF(AND(TRIM(UPPER($I4290))="CONTRATUAL",ISNUMBER(SEARCH("INDIVIDUAL",SUBSTITUTE(UPPER($D4290)," ","")))),"PREMIUM FREE",""))))</f>
        <v/>
      </c>
    </row>
    <row r="4291">
      <c r="AC4291">
        <f>IF($C4291="","",IF(COUNTIF('Códigos Santander (ref)'!$A$2:$A$79,$C4291)&gt;0,"SANTANDER",IF(COUNTIF('Códigos Itaú (ref)'!$A$2:$A$44,$C4291)&gt;0,"ITAU",IF(AND(TRIM(UPPER($I4291))="CONTRATUAL",ISNUMBER(SEARCH("INDIVIDUAL",SUBSTITUTE(UPPER($D4291)," ","")))),"PREMIUM FREE",""))))</f>
        <v/>
      </c>
    </row>
    <row r="4292">
      <c r="AC4292">
        <f>IF($C4292="","",IF(COUNTIF('Códigos Santander (ref)'!$A$2:$A$79,$C4292)&gt;0,"SANTANDER",IF(COUNTIF('Códigos Itaú (ref)'!$A$2:$A$44,$C4292)&gt;0,"ITAU",IF(AND(TRIM(UPPER($I4292))="CONTRATUAL",ISNUMBER(SEARCH("INDIVIDUAL",SUBSTITUTE(UPPER($D4292)," ","")))),"PREMIUM FREE",""))))</f>
        <v/>
      </c>
    </row>
    <row r="4293">
      <c r="AC4293">
        <f>IF($C4293="","",IF(COUNTIF('Códigos Santander (ref)'!$A$2:$A$79,$C4293)&gt;0,"SANTANDER",IF(COUNTIF('Códigos Itaú (ref)'!$A$2:$A$44,$C4293)&gt;0,"ITAU",IF(AND(TRIM(UPPER($I4293))="CONTRATUAL",ISNUMBER(SEARCH("INDIVIDUAL",SUBSTITUTE(UPPER($D4293)," ","")))),"PREMIUM FREE",""))))</f>
        <v/>
      </c>
    </row>
    <row r="4294">
      <c r="AC4294">
        <f>IF($C4294="","",IF(COUNTIF('Códigos Santander (ref)'!$A$2:$A$79,$C4294)&gt;0,"SANTANDER",IF(COUNTIF('Códigos Itaú (ref)'!$A$2:$A$44,$C4294)&gt;0,"ITAU",IF(AND(TRIM(UPPER($I4294))="CONTRATUAL",ISNUMBER(SEARCH("INDIVIDUAL",SUBSTITUTE(UPPER($D4294)," ","")))),"PREMIUM FREE",""))))</f>
        <v/>
      </c>
    </row>
    <row r="4295">
      <c r="AC4295">
        <f>IF($C4295="","",IF(COUNTIF('Códigos Santander (ref)'!$A$2:$A$79,$C4295)&gt;0,"SANTANDER",IF(COUNTIF('Códigos Itaú (ref)'!$A$2:$A$44,$C4295)&gt;0,"ITAU",IF(AND(TRIM(UPPER($I4295))="CONTRATUAL",ISNUMBER(SEARCH("INDIVIDUAL",SUBSTITUTE(UPPER($D4295)," ","")))),"PREMIUM FREE",""))))</f>
        <v/>
      </c>
    </row>
    <row r="4296">
      <c r="AC4296">
        <f>IF($C4296="","",IF(COUNTIF('Códigos Santander (ref)'!$A$2:$A$79,$C4296)&gt;0,"SANTANDER",IF(COUNTIF('Códigos Itaú (ref)'!$A$2:$A$44,$C4296)&gt;0,"ITAU",IF(AND(TRIM(UPPER($I4296))="CONTRATUAL",ISNUMBER(SEARCH("INDIVIDUAL",SUBSTITUTE(UPPER($D4296)," ","")))),"PREMIUM FREE",""))))</f>
        <v/>
      </c>
    </row>
    <row r="4297">
      <c r="AC4297">
        <f>IF($C4297="","",IF(COUNTIF('Códigos Santander (ref)'!$A$2:$A$79,$C4297)&gt;0,"SANTANDER",IF(COUNTIF('Códigos Itaú (ref)'!$A$2:$A$44,$C4297)&gt;0,"ITAU",IF(AND(TRIM(UPPER($I4297))="CONTRATUAL",ISNUMBER(SEARCH("INDIVIDUAL",SUBSTITUTE(UPPER($D4297)," ","")))),"PREMIUM FREE",""))))</f>
        <v/>
      </c>
    </row>
    <row r="4298">
      <c r="AC4298">
        <f>IF($C4298="","",IF(COUNTIF('Códigos Santander (ref)'!$A$2:$A$79,$C4298)&gt;0,"SANTANDER",IF(COUNTIF('Códigos Itaú (ref)'!$A$2:$A$44,$C4298)&gt;0,"ITAU",IF(AND(TRIM(UPPER($I4298))="CONTRATUAL",ISNUMBER(SEARCH("INDIVIDUAL",SUBSTITUTE(UPPER($D4298)," ","")))),"PREMIUM FREE",""))))</f>
        <v/>
      </c>
    </row>
    <row r="4299">
      <c r="AC4299">
        <f>IF($C4299="","",IF(COUNTIF('Códigos Santander (ref)'!$A$2:$A$79,$C4299)&gt;0,"SANTANDER",IF(COUNTIF('Códigos Itaú (ref)'!$A$2:$A$44,$C4299)&gt;0,"ITAU",IF(AND(TRIM(UPPER($I4299))="CONTRATUAL",ISNUMBER(SEARCH("INDIVIDUAL",SUBSTITUTE(UPPER($D4299)," ","")))),"PREMIUM FREE",""))))</f>
        <v/>
      </c>
    </row>
    <row r="4300">
      <c r="AC4300">
        <f>IF($C4300="","",IF(COUNTIF('Códigos Santander (ref)'!$A$2:$A$79,$C4300)&gt;0,"SANTANDER",IF(COUNTIF('Códigos Itaú (ref)'!$A$2:$A$44,$C4300)&gt;0,"ITAU",IF(AND(TRIM(UPPER($I4300))="CONTRATUAL",ISNUMBER(SEARCH("INDIVIDUAL",SUBSTITUTE(UPPER($D4300)," ","")))),"PREMIUM FREE",""))))</f>
        <v/>
      </c>
    </row>
    <row r="4301">
      <c r="AC4301">
        <f>IF($C4301="","",IF(COUNTIF('Códigos Santander (ref)'!$A$2:$A$79,$C4301)&gt;0,"SANTANDER",IF(COUNTIF('Códigos Itaú (ref)'!$A$2:$A$44,$C4301)&gt;0,"ITAU",IF(AND(TRIM(UPPER($I4301))="CONTRATUAL",ISNUMBER(SEARCH("INDIVIDUAL",SUBSTITUTE(UPPER($D4301)," ","")))),"PREMIUM FREE",""))))</f>
        <v/>
      </c>
    </row>
    <row r="4302">
      <c r="AC4302">
        <f>IF($C4302="","",IF(COUNTIF('Códigos Santander (ref)'!$A$2:$A$79,$C4302)&gt;0,"SANTANDER",IF(COUNTIF('Códigos Itaú (ref)'!$A$2:$A$44,$C4302)&gt;0,"ITAU",IF(AND(TRIM(UPPER($I4302))="CONTRATUAL",ISNUMBER(SEARCH("INDIVIDUAL",SUBSTITUTE(UPPER($D4302)," ","")))),"PREMIUM FREE",""))))</f>
        <v/>
      </c>
    </row>
    <row r="4303">
      <c r="AC4303">
        <f>IF($C4303="","",IF(COUNTIF('Códigos Santander (ref)'!$A$2:$A$79,$C4303)&gt;0,"SANTANDER",IF(COUNTIF('Códigos Itaú (ref)'!$A$2:$A$44,$C4303)&gt;0,"ITAU",IF(AND(TRIM(UPPER($I4303))="CONTRATUAL",ISNUMBER(SEARCH("INDIVIDUAL",SUBSTITUTE(UPPER($D4303)," ","")))),"PREMIUM FREE",""))))</f>
        <v/>
      </c>
    </row>
    <row r="4304">
      <c r="AC4304">
        <f>IF($C4304="","",IF(COUNTIF('Códigos Santander (ref)'!$A$2:$A$79,$C4304)&gt;0,"SANTANDER",IF(COUNTIF('Códigos Itaú (ref)'!$A$2:$A$44,$C4304)&gt;0,"ITAU",IF(AND(TRIM(UPPER($I4304))="CONTRATUAL",ISNUMBER(SEARCH("INDIVIDUAL",SUBSTITUTE(UPPER($D4304)," ","")))),"PREMIUM FREE",""))))</f>
        <v/>
      </c>
    </row>
    <row r="4305">
      <c r="AC4305">
        <f>IF($C4305="","",IF(COUNTIF('Códigos Santander (ref)'!$A$2:$A$79,$C4305)&gt;0,"SANTANDER",IF(COUNTIF('Códigos Itaú (ref)'!$A$2:$A$44,$C4305)&gt;0,"ITAU",IF(AND(TRIM(UPPER($I4305))="CONTRATUAL",ISNUMBER(SEARCH("INDIVIDUAL",SUBSTITUTE(UPPER($D4305)," ","")))),"PREMIUM FREE",""))))</f>
        <v/>
      </c>
    </row>
    <row r="4306">
      <c r="AC4306">
        <f>IF($C4306="","",IF(COUNTIF('Códigos Santander (ref)'!$A$2:$A$79,$C4306)&gt;0,"SANTANDER",IF(COUNTIF('Códigos Itaú (ref)'!$A$2:$A$44,$C4306)&gt;0,"ITAU",IF(AND(TRIM(UPPER($I4306))="CONTRATUAL",ISNUMBER(SEARCH("INDIVIDUAL",SUBSTITUTE(UPPER($D4306)," ","")))),"PREMIUM FREE",""))))</f>
        <v/>
      </c>
    </row>
    <row r="4307">
      <c r="AC4307">
        <f>IF($C4307="","",IF(COUNTIF('Códigos Santander (ref)'!$A$2:$A$79,$C4307)&gt;0,"SANTANDER",IF(COUNTIF('Códigos Itaú (ref)'!$A$2:$A$44,$C4307)&gt;0,"ITAU",IF(AND(TRIM(UPPER($I4307))="CONTRATUAL",ISNUMBER(SEARCH("INDIVIDUAL",SUBSTITUTE(UPPER($D4307)," ","")))),"PREMIUM FREE",""))))</f>
        <v/>
      </c>
    </row>
    <row r="4308">
      <c r="AC4308">
        <f>IF($C4308="","",IF(COUNTIF('Códigos Santander (ref)'!$A$2:$A$79,$C4308)&gt;0,"SANTANDER",IF(COUNTIF('Códigos Itaú (ref)'!$A$2:$A$44,$C4308)&gt;0,"ITAU",IF(AND(TRIM(UPPER($I4308))="CONTRATUAL",ISNUMBER(SEARCH("INDIVIDUAL",SUBSTITUTE(UPPER($D4308)," ","")))),"PREMIUM FREE",""))))</f>
        <v/>
      </c>
    </row>
    <row r="4309">
      <c r="AC4309">
        <f>IF($C4309="","",IF(COUNTIF('Códigos Santander (ref)'!$A$2:$A$79,$C4309)&gt;0,"SANTANDER",IF(COUNTIF('Códigos Itaú (ref)'!$A$2:$A$44,$C4309)&gt;0,"ITAU",IF(AND(TRIM(UPPER($I4309))="CONTRATUAL",ISNUMBER(SEARCH("INDIVIDUAL",SUBSTITUTE(UPPER($D4309)," ","")))),"PREMIUM FREE",""))))</f>
        <v/>
      </c>
    </row>
    <row r="4310">
      <c r="AC4310">
        <f>IF($C4310="","",IF(COUNTIF('Códigos Santander (ref)'!$A$2:$A$79,$C4310)&gt;0,"SANTANDER",IF(COUNTIF('Códigos Itaú (ref)'!$A$2:$A$44,$C4310)&gt;0,"ITAU",IF(AND(TRIM(UPPER($I4310))="CONTRATUAL",ISNUMBER(SEARCH("INDIVIDUAL",SUBSTITUTE(UPPER($D4310)," ","")))),"PREMIUM FREE",""))))</f>
        <v/>
      </c>
    </row>
    <row r="4311">
      <c r="AC4311">
        <f>IF($C4311="","",IF(COUNTIF('Códigos Santander (ref)'!$A$2:$A$79,$C4311)&gt;0,"SANTANDER",IF(COUNTIF('Códigos Itaú (ref)'!$A$2:$A$44,$C4311)&gt;0,"ITAU",IF(AND(TRIM(UPPER($I4311))="CONTRATUAL",ISNUMBER(SEARCH("INDIVIDUAL",SUBSTITUTE(UPPER($D4311)," ","")))),"PREMIUM FREE",""))))</f>
        <v/>
      </c>
    </row>
    <row r="4312">
      <c r="AC4312">
        <f>IF($C4312="","",IF(COUNTIF('Códigos Santander (ref)'!$A$2:$A$79,$C4312)&gt;0,"SANTANDER",IF(COUNTIF('Códigos Itaú (ref)'!$A$2:$A$44,$C4312)&gt;0,"ITAU",IF(AND(TRIM(UPPER($I4312))="CONTRATUAL",ISNUMBER(SEARCH("INDIVIDUAL",SUBSTITUTE(UPPER($D4312)," ","")))),"PREMIUM FREE",""))))</f>
        <v/>
      </c>
    </row>
    <row r="4313">
      <c r="AC4313">
        <f>IF($C4313="","",IF(COUNTIF('Códigos Santander (ref)'!$A$2:$A$79,$C4313)&gt;0,"SANTANDER",IF(COUNTIF('Códigos Itaú (ref)'!$A$2:$A$44,$C4313)&gt;0,"ITAU",IF(AND(TRIM(UPPER($I4313))="CONTRATUAL",ISNUMBER(SEARCH("INDIVIDUAL",SUBSTITUTE(UPPER($D4313)," ","")))),"PREMIUM FREE",""))))</f>
        <v/>
      </c>
    </row>
    <row r="4314">
      <c r="AC4314">
        <f>IF($C4314="","",IF(COUNTIF('Códigos Santander (ref)'!$A$2:$A$79,$C4314)&gt;0,"SANTANDER",IF(COUNTIF('Códigos Itaú (ref)'!$A$2:$A$44,$C4314)&gt;0,"ITAU",IF(AND(TRIM(UPPER($I4314))="CONTRATUAL",ISNUMBER(SEARCH("INDIVIDUAL",SUBSTITUTE(UPPER($D4314)," ","")))),"PREMIUM FREE",""))))</f>
        <v/>
      </c>
    </row>
    <row r="4315">
      <c r="AC4315">
        <f>IF($C4315="","",IF(COUNTIF('Códigos Santander (ref)'!$A$2:$A$79,$C4315)&gt;0,"SANTANDER",IF(COUNTIF('Códigos Itaú (ref)'!$A$2:$A$44,$C4315)&gt;0,"ITAU",IF(AND(TRIM(UPPER($I4315))="CONTRATUAL",ISNUMBER(SEARCH("INDIVIDUAL",SUBSTITUTE(UPPER($D4315)," ","")))),"PREMIUM FREE",""))))</f>
        <v/>
      </c>
    </row>
    <row r="4316">
      <c r="AC4316">
        <f>IF($C4316="","",IF(COUNTIF('Códigos Santander (ref)'!$A$2:$A$79,$C4316)&gt;0,"SANTANDER",IF(COUNTIF('Códigos Itaú (ref)'!$A$2:$A$44,$C4316)&gt;0,"ITAU",IF(AND(TRIM(UPPER($I4316))="CONTRATUAL",ISNUMBER(SEARCH("INDIVIDUAL",SUBSTITUTE(UPPER($D4316)," ","")))),"PREMIUM FREE",""))))</f>
        <v/>
      </c>
    </row>
    <row r="4317">
      <c r="AC4317">
        <f>IF($C4317="","",IF(COUNTIF('Códigos Santander (ref)'!$A$2:$A$79,$C4317)&gt;0,"SANTANDER",IF(COUNTIF('Códigos Itaú (ref)'!$A$2:$A$44,$C4317)&gt;0,"ITAU",IF(AND(TRIM(UPPER($I4317))="CONTRATUAL",ISNUMBER(SEARCH("INDIVIDUAL",SUBSTITUTE(UPPER($D4317)," ","")))),"PREMIUM FREE",""))))</f>
        <v/>
      </c>
    </row>
    <row r="4318">
      <c r="AC4318">
        <f>IF($C4318="","",IF(COUNTIF('Códigos Santander (ref)'!$A$2:$A$79,$C4318)&gt;0,"SANTANDER",IF(COUNTIF('Códigos Itaú (ref)'!$A$2:$A$44,$C4318)&gt;0,"ITAU",IF(AND(TRIM(UPPER($I4318))="CONTRATUAL",ISNUMBER(SEARCH("INDIVIDUAL",SUBSTITUTE(UPPER($D4318)," ","")))),"PREMIUM FREE",""))))</f>
        <v/>
      </c>
    </row>
    <row r="4319">
      <c r="AC4319">
        <f>IF($C4319="","",IF(COUNTIF('Códigos Santander (ref)'!$A$2:$A$79,$C4319)&gt;0,"SANTANDER",IF(COUNTIF('Códigos Itaú (ref)'!$A$2:$A$44,$C4319)&gt;0,"ITAU",IF(AND(TRIM(UPPER($I4319))="CONTRATUAL",ISNUMBER(SEARCH("INDIVIDUAL",SUBSTITUTE(UPPER($D4319)," ","")))),"PREMIUM FREE",""))))</f>
        <v/>
      </c>
    </row>
    <row r="4320">
      <c r="AC4320">
        <f>IF($C4320="","",IF(COUNTIF('Códigos Santander (ref)'!$A$2:$A$79,$C4320)&gt;0,"SANTANDER",IF(COUNTIF('Códigos Itaú (ref)'!$A$2:$A$44,$C4320)&gt;0,"ITAU",IF(AND(TRIM(UPPER($I4320))="CONTRATUAL",ISNUMBER(SEARCH("INDIVIDUAL",SUBSTITUTE(UPPER($D4320)," ","")))),"PREMIUM FREE",""))))</f>
        <v/>
      </c>
    </row>
    <row r="4321">
      <c r="AC4321">
        <f>IF($C4321="","",IF(COUNTIF('Códigos Santander (ref)'!$A$2:$A$79,$C4321)&gt;0,"SANTANDER",IF(COUNTIF('Códigos Itaú (ref)'!$A$2:$A$44,$C4321)&gt;0,"ITAU",IF(AND(TRIM(UPPER($I4321))="CONTRATUAL",ISNUMBER(SEARCH("INDIVIDUAL",SUBSTITUTE(UPPER($D4321)," ","")))),"PREMIUM FREE",""))))</f>
        <v/>
      </c>
    </row>
    <row r="4322">
      <c r="AC4322">
        <f>IF($C4322="","",IF(COUNTIF('Códigos Santander (ref)'!$A$2:$A$79,$C4322)&gt;0,"SANTANDER",IF(COUNTIF('Códigos Itaú (ref)'!$A$2:$A$44,$C4322)&gt;0,"ITAU",IF(AND(TRIM(UPPER($I4322))="CONTRATUAL",ISNUMBER(SEARCH("INDIVIDUAL",SUBSTITUTE(UPPER($D4322)," ","")))),"PREMIUM FREE",""))))</f>
        <v/>
      </c>
    </row>
    <row r="4323">
      <c r="AC4323">
        <f>IF($C4323="","",IF(COUNTIF('Códigos Santander (ref)'!$A$2:$A$79,$C4323)&gt;0,"SANTANDER",IF(COUNTIF('Códigos Itaú (ref)'!$A$2:$A$44,$C4323)&gt;0,"ITAU",IF(AND(TRIM(UPPER($I4323))="CONTRATUAL",ISNUMBER(SEARCH("INDIVIDUAL",SUBSTITUTE(UPPER($D4323)," ","")))),"PREMIUM FREE",""))))</f>
        <v/>
      </c>
    </row>
    <row r="4324">
      <c r="AC4324">
        <f>IF($C4324="","",IF(COUNTIF('Códigos Santander (ref)'!$A$2:$A$79,$C4324)&gt;0,"SANTANDER",IF(COUNTIF('Códigos Itaú (ref)'!$A$2:$A$44,$C4324)&gt;0,"ITAU",IF(AND(TRIM(UPPER($I4324))="CONTRATUAL",ISNUMBER(SEARCH("INDIVIDUAL",SUBSTITUTE(UPPER($D4324)," ","")))),"PREMIUM FREE",""))))</f>
        <v/>
      </c>
    </row>
    <row r="4325">
      <c r="AC4325">
        <f>IF($C4325="","",IF(COUNTIF('Códigos Santander (ref)'!$A$2:$A$79,$C4325)&gt;0,"SANTANDER",IF(COUNTIF('Códigos Itaú (ref)'!$A$2:$A$44,$C4325)&gt;0,"ITAU",IF(AND(TRIM(UPPER($I4325))="CONTRATUAL",ISNUMBER(SEARCH("INDIVIDUAL",SUBSTITUTE(UPPER($D4325)," ","")))),"PREMIUM FREE",""))))</f>
        <v/>
      </c>
    </row>
    <row r="4326">
      <c r="AC4326">
        <f>IF($C4326="","",IF(COUNTIF('Códigos Santander (ref)'!$A$2:$A$79,$C4326)&gt;0,"SANTANDER",IF(COUNTIF('Códigos Itaú (ref)'!$A$2:$A$44,$C4326)&gt;0,"ITAU",IF(AND(TRIM(UPPER($I4326))="CONTRATUAL",ISNUMBER(SEARCH("INDIVIDUAL",SUBSTITUTE(UPPER($D4326)," ","")))),"PREMIUM FREE",""))))</f>
        <v/>
      </c>
    </row>
    <row r="4327">
      <c r="AC4327">
        <f>IF($C4327="","",IF(COUNTIF('Códigos Santander (ref)'!$A$2:$A$79,$C4327)&gt;0,"SANTANDER",IF(COUNTIF('Códigos Itaú (ref)'!$A$2:$A$44,$C4327)&gt;0,"ITAU",IF(AND(TRIM(UPPER($I4327))="CONTRATUAL",ISNUMBER(SEARCH("INDIVIDUAL",SUBSTITUTE(UPPER($D4327)," ","")))),"PREMIUM FREE",""))))</f>
        <v/>
      </c>
    </row>
    <row r="4328">
      <c r="AC4328">
        <f>IF($C4328="","",IF(COUNTIF('Códigos Santander (ref)'!$A$2:$A$79,$C4328)&gt;0,"SANTANDER",IF(COUNTIF('Códigos Itaú (ref)'!$A$2:$A$44,$C4328)&gt;0,"ITAU",IF(AND(TRIM(UPPER($I4328))="CONTRATUAL",ISNUMBER(SEARCH("INDIVIDUAL",SUBSTITUTE(UPPER($D4328)," ","")))),"PREMIUM FREE",""))))</f>
        <v/>
      </c>
    </row>
    <row r="4329">
      <c r="AC4329">
        <f>IF($C4329="","",IF(COUNTIF('Códigos Santander (ref)'!$A$2:$A$79,$C4329)&gt;0,"SANTANDER",IF(COUNTIF('Códigos Itaú (ref)'!$A$2:$A$44,$C4329)&gt;0,"ITAU",IF(AND(TRIM(UPPER($I4329))="CONTRATUAL",ISNUMBER(SEARCH("INDIVIDUAL",SUBSTITUTE(UPPER($D4329)," ","")))),"PREMIUM FREE",""))))</f>
        <v/>
      </c>
    </row>
    <row r="4330">
      <c r="AC4330">
        <f>IF($C4330="","",IF(COUNTIF('Códigos Santander (ref)'!$A$2:$A$79,$C4330)&gt;0,"SANTANDER",IF(COUNTIF('Códigos Itaú (ref)'!$A$2:$A$44,$C4330)&gt;0,"ITAU",IF(AND(TRIM(UPPER($I4330))="CONTRATUAL",ISNUMBER(SEARCH("INDIVIDUAL",SUBSTITUTE(UPPER($D4330)," ","")))),"PREMIUM FREE",""))))</f>
        <v/>
      </c>
    </row>
    <row r="4331">
      <c r="AC4331">
        <f>IF($C4331="","",IF(COUNTIF('Códigos Santander (ref)'!$A$2:$A$79,$C4331)&gt;0,"SANTANDER",IF(COUNTIF('Códigos Itaú (ref)'!$A$2:$A$44,$C4331)&gt;0,"ITAU",IF(AND(TRIM(UPPER($I4331))="CONTRATUAL",ISNUMBER(SEARCH("INDIVIDUAL",SUBSTITUTE(UPPER($D4331)," ","")))),"PREMIUM FREE",""))))</f>
        <v/>
      </c>
    </row>
    <row r="4332">
      <c r="AC4332">
        <f>IF($C4332="","",IF(COUNTIF('Códigos Santander (ref)'!$A$2:$A$79,$C4332)&gt;0,"SANTANDER",IF(COUNTIF('Códigos Itaú (ref)'!$A$2:$A$44,$C4332)&gt;0,"ITAU",IF(AND(TRIM(UPPER($I4332))="CONTRATUAL",ISNUMBER(SEARCH("INDIVIDUAL",SUBSTITUTE(UPPER($D4332)," ","")))),"PREMIUM FREE",""))))</f>
        <v/>
      </c>
    </row>
    <row r="4333">
      <c r="AC4333">
        <f>IF($C4333="","",IF(COUNTIF('Códigos Santander (ref)'!$A$2:$A$79,$C4333)&gt;0,"SANTANDER",IF(COUNTIF('Códigos Itaú (ref)'!$A$2:$A$44,$C4333)&gt;0,"ITAU",IF(AND(TRIM(UPPER($I4333))="CONTRATUAL",ISNUMBER(SEARCH("INDIVIDUAL",SUBSTITUTE(UPPER($D4333)," ","")))),"PREMIUM FREE",""))))</f>
        <v/>
      </c>
    </row>
    <row r="4334">
      <c r="AC4334">
        <f>IF($C4334="","",IF(COUNTIF('Códigos Santander (ref)'!$A$2:$A$79,$C4334)&gt;0,"SANTANDER",IF(COUNTIF('Códigos Itaú (ref)'!$A$2:$A$44,$C4334)&gt;0,"ITAU",IF(AND(TRIM(UPPER($I4334))="CONTRATUAL",ISNUMBER(SEARCH("INDIVIDUAL",SUBSTITUTE(UPPER($D4334)," ","")))),"PREMIUM FREE",""))))</f>
        <v/>
      </c>
    </row>
    <row r="4335">
      <c r="AC4335">
        <f>IF($C4335="","",IF(COUNTIF('Códigos Santander (ref)'!$A$2:$A$79,$C4335)&gt;0,"SANTANDER",IF(COUNTIF('Códigos Itaú (ref)'!$A$2:$A$44,$C4335)&gt;0,"ITAU",IF(AND(TRIM(UPPER($I4335))="CONTRATUAL",ISNUMBER(SEARCH("INDIVIDUAL",SUBSTITUTE(UPPER($D4335)," ","")))),"PREMIUM FREE",""))))</f>
        <v/>
      </c>
    </row>
    <row r="4336">
      <c r="AC4336">
        <f>IF($C4336="","",IF(COUNTIF('Códigos Santander (ref)'!$A$2:$A$79,$C4336)&gt;0,"SANTANDER",IF(COUNTIF('Códigos Itaú (ref)'!$A$2:$A$44,$C4336)&gt;0,"ITAU",IF(AND(TRIM(UPPER($I4336))="CONTRATUAL",ISNUMBER(SEARCH("INDIVIDUAL",SUBSTITUTE(UPPER($D4336)," ","")))),"PREMIUM FREE",""))))</f>
        <v/>
      </c>
    </row>
    <row r="4337">
      <c r="AC4337">
        <f>IF($C4337="","",IF(COUNTIF('Códigos Santander (ref)'!$A$2:$A$79,$C4337)&gt;0,"SANTANDER",IF(COUNTIF('Códigos Itaú (ref)'!$A$2:$A$44,$C4337)&gt;0,"ITAU",IF(AND(TRIM(UPPER($I4337))="CONTRATUAL",ISNUMBER(SEARCH("INDIVIDUAL",SUBSTITUTE(UPPER($D4337)," ","")))),"PREMIUM FREE",""))))</f>
        <v/>
      </c>
    </row>
    <row r="4338">
      <c r="AC4338">
        <f>IF($C4338="","",IF(COUNTIF('Códigos Santander (ref)'!$A$2:$A$79,$C4338)&gt;0,"SANTANDER",IF(COUNTIF('Códigos Itaú (ref)'!$A$2:$A$44,$C4338)&gt;0,"ITAU",IF(AND(TRIM(UPPER($I4338))="CONTRATUAL",ISNUMBER(SEARCH("INDIVIDUAL",SUBSTITUTE(UPPER($D4338)," ","")))),"PREMIUM FREE",""))))</f>
        <v/>
      </c>
    </row>
    <row r="4339">
      <c r="AC4339">
        <f>IF($C4339="","",IF(COUNTIF('Códigos Santander (ref)'!$A$2:$A$79,$C4339)&gt;0,"SANTANDER",IF(COUNTIF('Códigos Itaú (ref)'!$A$2:$A$44,$C4339)&gt;0,"ITAU",IF(AND(TRIM(UPPER($I4339))="CONTRATUAL",ISNUMBER(SEARCH("INDIVIDUAL",SUBSTITUTE(UPPER($D4339)," ","")))),"PREMIUM FREE",""))))</f>
        <v/>
      </c>
    </row>
    <row r="4340">
      <c r="AC4340">
        <f>IF($C4340="","",IF(COUNTIF('Códigos Santander (ref)'!$A$2:$A$79,$C4340)&gt;0,"SANTANDER",IF(COUNTIF('Códigos Itaú (ref)'!$A$2:$A$44,$C4340)&gt;0,"ITAU",IF(AND(TRIM(UPPER($I4340))="CONTRATUAL",ISNUMBER(SEARCH("INDIVIDUAL",SUBSTITUTE(UPPER($D4340)," ","")))),"PREMIUM FREE",""))))</f>
        <v/>
      </c>
    </row>
    <row r="4341">
      <c r="AC4341">
        <f>IF($C4341="","",IF(COUNTIF('Códigos Santander (ref)'!$A$2:$A$79,$C4341)&gt;0,"SANTANDER",IF(COUNTIF('Códigos Itaú (ref)'!$A$2:$A$44,$C4341)&gt;0,"ITAU",IF(AND(TRIM(UPPER($I4341))="CONTRATUAL",ISNUMBER(SEARCH("INDIVIDUAL",SUBSTITUTE(UPPER($D4341)," ","")))),"PREMIUM FREE",""))))</f>
        <v/>
      </c>
    </row>
    <row r="4342">
      <c r="AC4342">
        <f>IF($C4342="","",IF(COUNTIF('Códigos Santander (ref)'!$A$2:$A$79,$C4342)&gt;0,"SANTANDER",IF(COUNTIF('Códigos Itaú (ref)'!$A$2:$A$44,$C4342)&gt;0,"ITAU",IF(AND(TRIM(UPPER($I4342))="CONTRATUAL",ISNUMBER(SEARCH("INDIVIDUAL",SUBSTITUTE(UPPER($D4342)," ","")))),"PREMIUM FREE",""))))</f>
        <v/>
      </c>
    </row>
    <row r="4343">
      <c r="AC4343">
        <f>IF($C4343="","",IF(COUNTIF('Códigos Santander (ref)'!$A$2:$A$79,$C4343)&gt;0,"SANTANDER",IF(COUNTIF('Códigos Itaú (ref)'!$A$2:$A$44,$C4343)&gt;0,"ITAU",IF(AND(TRIM(UPPER($I4343))="CONTRATUAL",ISNUMBER(SEARCH("INDIVIDUAL",SUBSTITUTE(UPPER($D4343)," ","")))),"PREMIUM FREE",""))))</f>
        <v/>
      </c>
    </row>
    <row r="4344">
      <c r="AC4344">
        <f>IF($C4344="","",IF(COUNTIF('Códigos Santander (ref)'!$A$2:$A$79,$C4344)&gt;0,"SANTANDER",IF(COUNTIF('Códigos Itaú (ref)'!$A$2:$A$44,$C4344)&gt;0,"ITAU",IF(AND(TRIM(UPPER($I4344))="CONTRATUAL",ISNUMBER(SEARCH("INDIVIDUAL",SUBSTITUTE(UPPER($D4344)," ","")))),"PREMIUM FREE",""))))</f>
        <v/>
      </c>
    </row>
    <row r="4345">
      <c r="AC4345">
        <f>IF($C4345="","",IF(COUNTIF('Códigos Santander (ref)'!$A$2:$A$79,$C4345)&gt;0,"SANTANDER",IF(COUNTIF('Códigos Itaú (ref)'!$A$2:$A$44,$C4345)&gt;0,"ITAU",IF(AND(TRIM(UPPER($I4345))="CONTRATUAL",ISNUMBER(SEARCH("INDIVIDUAL",SUBSTITUTE(UPPER($D4345)," ","")))),"PREMIUM FREE",""))))</f>
        <v/>
      </c>
    </row>
    <row r="4346">
      <c r="AC4346">
        <f>IF($C4346="","",IF(COUNTIF('Códigos Santander (ref)'!$A$2:$A$79,$C4346)&gt;0,"SANTANDER",IF(COUNTIF('Códigos Itaú (ref)'!$A$2:$A$44,$C4346)&gt;0,"ITAU",IF(AND(TRIM(UPPER($I4346))="CONTRATUAL",ISNUMBER(SEARCH("INDIVIDUAL",SUBSTITUTE(UPPER($D4346)," ","")))),"PREMIUM FREE",""))))</f>
        <v/>
      </c>
    </row>
    <row r="4347">
      <c r="AC4347">
        <f>IF($C4347="","",IF(COUNTIF('Códigos Santander (ref)'!$A$2:$A$79,$C4347)&gt;0,"SANTANDER",IF(COUNTIF('Códigos Itaú (ref)'!$A$2:$A$44,$C4347)&gt;0,"ITAU",IF(AND(TRIM(UPPER($I4347))="CONTRATUAL",ISNUMBER(SEARCH("INDIVIDUAL",SUBSTITUTE(UPPER($D4347)," ","")))),"PREMIUM FREE",""))))</f>
        <v/>
      </c>
    </row>
    <row r="4348">
      <c r="AC4348">
        <f>IF($C4348="","",IF(COUNTIF('Códigos Santander (ref)'!$A$2:$A$79,$C4348)&gt;0,"SANTANDER",IF(COUNTIF('Códigos Itaú (ref)'!$A$2:$A$44,$C4348)&gt;0,"ITAU",IF(AND(TRIM(UPPER($I4348))="CONTRATUAL",ISNUMBER(SEARCH("INDIVIDUAL",SUBSTITUTE(UPPER($D4348)," ","")))),"PREMIUM FREE",""))))</f>
        <v/>
      </c>
    </row>
    <row r="4349">
      <c r="AC4349">
        <f>IF($C4349="","",IF(COUNTIF('Códigos Santander (ref)'!$A$2:$A$79,$C4349)&gt;0,"SANTANDER",IF(COUNTIF('Códigos Itaú (ref)'!$A$2:$A$44,$C4349)&gt;0,"ITAU",IF(AND(TRIM(UPPER($I4349))="CONTRATUAL",ISNUMBER(SEARCH("INDIVIDUAL",SUBSTITUTE(UPPER($D4349)," ","")))),"PREMIUM FREE",""))))</f>
        <v/>
      </c>
    </row>
    <row r="4350">
      <c r="AC4350">
        <f>IF($C4350="","",IF(COUNTIF('Códigos Santander (ref)'!$A$2:$A$79,$C4350)&gt;0,"SANTANDER",IF(COUNTIF('Códigos Itaú (ref)'!$A$2:$A$44,$C4350)&gt;0,"ITAU",IF(AND(TRIM(UPPER($I4350))="CONTRATUAL",ISNUMBER(SEARCH("INDIVIDUAL",SUBSTITUTE(UPPER($D4350)," ","")))),"PREMIUM FREE",""))))</f>
        <v/>
      </c>
    </row>
    <row r="4351">
      <c r="AC4351">
        <f>IF($C4351="","",IF(COUNTIF('Códigos Santander (ref)'!$A$2:$A$79,$C4351)&gt;0,"SANTANDER",IF(COUNTIF('Códigos Itaú (ref)'!$A$2:$A$44,$C4351)&gt;0,"ITAU",IF(AND(TRIM(UPPER($I4351))="CONTRATUAL",ISNUMBER(SEARCH("INDIVIDUAL",SUBSTITUTE(UPPER($D4351)," ","")))),"PREMIUM FREE",""))))</f>
        <v/>
      </c>
    </row>
    <row r="4352">
      <c r="AC4352">
        <f>IF($C4352="","",IF(COUNTIF('Códigos Santander (ref)'!$A$2:$A$79,$C4352)&gt;0,"SANTANDER",IF(COUNTIF('Códigos Itaú (ref)'!$A$2:$A$44,$C4352)&gt;0,"ITAU",IF(AND(TRIM(UPPER($I4352))="CONTRATUAL",ISNUMBER(SEARCH("INDIVIDUAL",SUBSTITUTE(UPPER($D4352)," ","")))),"PREMIUM FREE",""))))</f>
        <v/>
      </c>
    </row>
    <row r="4353">
      <c r="AC4353">
        <f>IF($C4353="","",IF(COUNTIF('Códigos Santander (ref)'!$A$2:$A$79,$C4353)&gt;0,"SANTANDER",IF(COUNTIF('Códigos Itaú (ref)'!$A$2:$A$44,$C4353)&gt;0,"ITAU",IF(AND(TRIM(UPPER($I4353))="CONTRATUAL",ISNUMBER(SEARCH("INDIVIDUAL",SUBSTITUTE(UPPER($D4353)," ","")))),"PREMIUM FREE",""))))</f>
        <v/>
      </c>
    </row>
    <row r="4354">
      <c r="AC4354">
        <f>IF($C4354="","",IF(COUNTIF('Códigos Santander (ref)'!$A$2:$A$79,$C4354)&gt;0,"SANTANDER",IF(COUNTIF('Códigos Itaú (ref)'!$A$2:$A$44,$C4354)&gt;0,"ITAU",IF(AND(TRIM(UPPER($I4354))="CONTRATUAL",ISNUMBER(SEARCH("INDIVIDUAL",SUBSTITUTE(UPPER($D4354)," ","")))),"PREMIUM FREE",""))))</f>
        <v/>
      </c>
    </row>
    <row r="4355">
      <c r="AC4355">
        <f>IF($C4355="","",IF(COUNTIF('Códigos Santander (ref)'!$A$2:$A$79,$C4355)&gt;0,"SANTANDER",IF(COUNTIF('Códigos Itaú (ref)'!$A$2:$A$44,$C4355)&gt;0,"ITAU",IF(AND(TRIM(UPPER($I4355))="CONTRATUAL",ISNUMBER(SEARCH("INDIVIDUAL",SUBSTITUTE(UPPER($D4355)," ","")))),"PREMIUM FREE",""))))</f>
        <v/>
      </c>
    </row>
    <row r="4356">
      <c r="AC4356">
        <f>IF($C4356="","",IF(COUNTIF('Códigos Santander (ref)'!$A$2:$A$79,$C4356)&gt;0,"SANTANDER",IF(COUNTIF('Códigos Itaú (ref)'!$A$2:$A$44,$C4356)&gt;0,"ITAU",IF(AND(TRIM(UPPER($I4356))="CONTRATUAL",ISNUMBER(SEARCH("INDIVIDUAL",SUBSTITUTE(UPPER($D4356)," ","")))),"PREMIUM FREE",""))))</f>
        <v/>
      </c>
    </row>
    <row r="4357">
      <c r="AC4357">
        <f>IF($C4357="","",IF(COUNTIF('Códigos Santander (ref)'!$A$2:$A$79,$C4357)&gt;0,"SANTANDER",IF(COUNTIF('Códigos Itaú (ref)'!$A$2:$A$44,$C4357)&gt;0,"ITAU",IF(AND(TRIM(UPPER($I4357))="CONTRATUAL",ISNUMBER(SEARCH("INDIVIDUAL",SUBSTITUTE(UPPER($D4357)," ","")))),"PREMIUM FREE",""))))</f>
        <v/>
      </c>
    </row>
    <row r="4358">
      <c r="AC4358">
        <f>IF($C4358="","",IF(COUNTIF('Códigos Santander (ref)'!$A$2:$A$79,$C4358)&gt;0,"SANTANDER",IF(COUNTIF('Códigos Itaú (ref)'!$A$2:$A$44,$C4358)&gt;0,"ITAU",IF(AND(TRIM(UPPER($I4358))="CONTRATUAL",ISNUMBER(SEARCH("INDIVIDUAL",SUBSTITUTE(UPPER($D4358)," ","")))),"PREMIUM FREE",""))))</f>
        <v/>
      </c>
    </row>
    <row r="4359">
      <c r="AC4359">
        <f>IF($C4359="","",IF(COUNTIF('Códigos Santander (ref)'!$A$2:$A$79,$C4359)&gt;0,"SANTANDER",IF(COUNTIF('Códigos Itaú (ref)'!$A$2:$A$44,$C4359)&gt;0,"ITAU",IF(AND(TRIM(UPPER($I4359))="CONTRATUAL",ISNUMBER(SEARCH("INDIVIDUAL",SUBSTITUTE(UPPER($D4359)," ","")))),"PREMIUM FREE",""))))</f>
        <v/>
      </c>
    </row>
    <row r="4360">
      <c r="AC4360">
        <f>IF($C4360="","",IF(COUNTIF('Códigos Santander (ref)'!$A$2:$A$79,$C4360)&gt;0,"SANTANDER",IF(COUNTIF('Códigos Itaú (ref)'!$A$2:$A$44,$C4360)&gt;0,"ITAU",IF(AND(TRIM(UPPER($I4360))="CONTRATUAL",ISNUMBER(SEARCH("INDIVIDUAL",SUBSTITUTE(UPPER($D4360)," ","")))),"PREMIUM FREE",""))))</f>
        <v/>
      </c>
    </row>
    <row r="4361">
      <c r="AC4361">
        <f>IF($C4361="","",IF(COUNTIF('Códigos Santander (ref)'!$A$2:$A$79,$C4361)&gt;0,"SANTANDER",IF(COUNTIF('Códigos Itaú (ref)'!$A$2:$A$44,$C4361)&gt;0,"ITAU",IF(AND(TRIM(UPPER($I4361))="CONTRATUAL",ISNUMBER(SEARCH("INDIVIDUAL",SUBSTITUTE(UPPER($D4361)," ","")))),"PREMIUM FREE",""))))</f>
        <v/>
      </c>
    </row>
    <row r="4362">
      <c r="AC4362">
        <f>IF($C4362="","",IF(COUNTIF('Códigos Santander (ref)'!$A$2:$A$79,$C4362)&gt;0,"SANTANDER",IF(COUNTIF('Códigos Itaú (ref)'!$A$2:$A$44,$C4362)&gt;0,"ITAU",IF(AND(TRIM(UPPER($I4362))="CONTRATUAL",ISNUMBER(SEARCH("INDIVIDUAL",SUBSTITUTE(UPPER($D4362)," ","")))),"PREMIUM FREE",""))))</f>
        <v/>
      </c>
    </row>
    <row r="4363">
      <c r="AC4363">
        <f>IF($C4363="","",IF(COUNTIF('Códigos Santander (ref)'!$A$2:$A$79,$C4363)&gt;0,"SANTANDER",IF(COUNTIF('Códigos Itaú (ref)'!$A$2:$A$44,$C4363)&gt;0,"ITAU",IF(AND(TRIM(UPPER($I4363))="CONTRATUAL",ISNUMBER(SEARCH("INDIVIDUAL",SUBSTITUTE(UPPER($D4363)," ","")))),"PREMIUM FREE",""))))</f>
        <v/>
      </c>
    </row>
    <row r="4364">
      <c r="AC4364">
        <f>IF($C4364="","",IF(COUNTIF('Códigos Santander (ref)'!$A$2:$A$79,$C4364)&gt;0,"SANTANDER",IF(COUNTIF('Códigos Itaú (ref)'!$A$2:$A$44,$C4364)&gt;0,"ITAU",IF(AND(TRIM(UPPER($I4364))="CONTRATUAL",ISNUMBER(SEARCH("INDIVIDUAL",SUBSTITUTE(UPPER($D4364)," ","")))),"PREMIUM FREE",""))))</f>
        <v/>
      </c>
    </row>
    <row r="4365">
      <c r="AC4365">
        <f>IF($C4365="","",IF(COUNTIF('Códigos Santander (ref)'!$A$2:$A$79,$C4365)&gt;0,"SANTANDER",IF(COUNTIF('Códigos Itaú (ref)'!$A$2:$A$44,$C4365)&gt;0,"ITAU",IF(AND(TRIM(UPPER($I4365))="CONTRATUAL",ISNUMBER(SEARCH("INDIVIDUAL",SUBSTITUTE(UPPER($D4365)," ","")))),"PREMIUM FREE",""))))</f>
        <v/>
      </c>
    </row>
    <row r="4366">
      <c r="AC4366">
        <f>IF($C4366="","",IF(COUNTIF('Códigos Santander (ref)'!$A$2:$A$79,$C4366)&gt;0,"SANTANDER",IF(COUNTIF('Códigos Itaú (ref)'!$A$2:$A$44,$C4366)&gt;0,"ITAU",IF(AND(TRIM(UPPER($I4366))="CONTRATUAL",ISNUMBER(SEARCH("INDIVIDUAL",SUBSTITUTE(UPPER($D4366)," ","")))),"PREMIUM FREE",""))))</f>
        <v/>
      </c>
    </row>
    <row r="4367">
      <c r="AC4367">
        <f>IF($C4367="","",IF(COUNTIF('Códigos Santander (ref)'!$A$2:$A$79,$C4367)&gt;0,"SANTANDER",IF(COUNTIF('Códigos Itaú (ref)'!$A$2:$A$44,$C4367)&gt;0,"ITAU",IF(AND(TRIM(UPPER($I4367))="CONTRATUAL",ISNUMBER(SEARCH("INDIVIDUAL",SUBSTITUTE(UPPER($D4367)," ","")))),"PREMIUM FREE",""))))</f>
        <v/>
      </c>
    </row>
    <row r="4368">
      <c r="AC4368">
        <f>IF($C4368="","",IF(COUNTIF('Códigos Santander (ref)'!$A$2:$A$79,$C4368)&gt;0,"SANTANDER",IF(COUNTIF('Códigos Itaú (ref)'!$A$2:$A$44,$C4368)&gt;0,"ITAU",IF(AND(TRIM(UPPER($I4368))="CONTRATUAL",ISNUMBER(SEARCH("INDIVIDUAL",SUBSTITUTE(UPPER($D4368)," ","")))),"PREMIUM FREE",""))))</f>
        <v/>
      </c>
    </row>
    <row r="4369">
      <c r="AC4369">
        <f>IF($C4369="","",IF(COUNTIF('Códigos Santander (ref)'!$A$2:$A$79,$C4369)&gt;0,"SANTANDER",IF(COUNTIF('Códigos Itaú (ref)'!$A$2:$A$44,$C4369)&gt;0,"ITAU",IF(AND(TRIM(UPPER($I4369))="CONTRATUAL",ISNUMBER(SEARCH("INDIVIDUAL",SUBSTITUTE(UPPER($D4369)," ","")))),"PREMIUM FREE",""))))</f>
        <v/>
      </c>
    </row>
    <row r="4370">
      <c r="AC4370">
        <f>IF($C4370="","",IF(COUNTIF('Códigos Santander (ref)'!$A$2:$A$79,$C4370)&gt;0,"SANTANDER",IF(COUNTIF('Códigos Itaú (ref)'!$A$2:$A$44,$C4370)&gt;0,"ITAU",IF(AND(TRIM(UPPER($I4370))="CONTRATUAL",ISNUMBER(SEARCH("INDIVIDUAL",SUBSTITUTE(UPPER($D4370)," ","")))),"PREMIUM FREE",""))))</f>
        <v/>
      </c>
    </row>
    <row r="4371">
      <c r="AC4371">
        <f>IF($C4371="","",IF(COUNTIF('Códigos Santander (ref)'!$A$2:$A$79,$C4371)&gt;0,"SANTANDER",IF(COUNTIF('Códigos Itaú (ref)'!$A$2:$A$44,$C4371)&gt;0,"ITAU",IF(AND(TRIM(UPPER($I4371))="CONTRATUAL",ISNUMBER(SEARCH("INDIVIDUAL",SUBSTITUTE(UPPER($D4371)," ","")))),"PREMIUM FREE",""))))</f>
        <v/>
      </c>
    </row>
    <row r="4372">
      <c r="AC4372">
        <f>IF($C4372="","",IF(COUNTIF('Códigos Santander (ref)'!$A$2:$A$79,$C4372)&gt;0,"SANTANDER",IF(COUNTIF('Códigos Itaú (ref)'!$A$2:$A$44,$C4372)&gt;0,"ITAU",IF(AND(TRIM(UPPER($I4372))="CONTRATUAL",ISNUMBER(SEARCH("INDIVIDUAL",SUBSTITUTE(UPPER($D4372)," ","")))),"PREMIUM FREE",""))))</f>
        <v/>
      </c>
    </row>
    <row r="4373">
      <c r="AC4373">
        <f>IF($C4373="","",IF(COUNTIF('Códigos Santander (ref)'!$A$2:$A$79,$C4373)&gt;0,"SANTANDER",IF(COUNTIF('Códigos Itaú (ref)'!$A$2:$A$44,$C4373)&gt;0,"ITAU",IF(AND(TRIM(UPPER($I4373))="CONTRATUAL",ISNUMBER(SEARCH("INDIVIDUAL",SUBSTITUTE(UPPER($D4373)," ","")))),"PREMIUM FREE",""))))</f>
        <v/>
      </c>
    </row>
    <row r="4374">
      <c r="AC4374">
        <f>IF($C4374="","",IF(COUNTIF('Códigos Santander (ref)'!$A$2:$A$79,$C4374)&gt;0,"SANTANDER",IF(COUNTIF('Códigos Itaú (ref)'!$A$2:$A$44,$C4374)&gt;0,"ITAU",IF(AND(TRIM(UPPER($I4374))="CONTRATUAL",ISNUMBER(SEARCH("INDIVIDUAL",SUBSTITUTE(UPPER($D4374)," ","")))),"PREMIUM FREE",""))))</f>
        <v/>
      </c>
    </row>
    <row r="4375">
      <c r="AC4375">
        <f>IF($C4375="","",IF(COUNTIF('Códigos Santander (ref)'!$A$2:$A$79,$C4375)&gt;0,"SANTANDER",IF(COUNTIF('Códigos Itaú (ref)'!$A$2:$A$44,$C4375)&gt;0,"ITAU",IF(AND(TRIM(UPPER($I4375))="CONTRATUAL",ISNUMBER(SEARCH("INDIVIDUAL",SUBSTITUTE(UPPER($D4375)," ","")))),"PREMIUM FREE",""))))</f>
        <v/>
      </c>
    </row>
    <row r="4376">
      <c r="AC4376">
        <f>IF($C4376="","",IF(COUNTIF('Códigos Santander (ref)'!$A$2:$A$79,$C4376)&gt;0,"SANTANDER",IF(COUNTIF('Códigos Itaú (ref)'!$A$2:$A$44,$C4376)&gt;0,"ITAU",IF(AND(TRIM(UPPER($I4376))="CONTRATUAL",ISNUMBER(SEARCH("INDIVIDUAL",SUBSTITUTE(UPPER($D4376)," ","")))),"PREMIUM FREE",""))))</f>
        <v/>
      </c>
    </row>
    <row r="4377">
      <c r="AC4377">
        <f>IF($C4377="","",IF(COUNTIF('Códigos Santander (ref)'!$A$2:$A$79,$C4377)&gt;0,"SANTANDER",IF(COUNTIF('Códigos Itaú (ref)'!$A$2:$A$44,$C4377)&gt;0,"ITAU",IF(AND(TRIM(UPPER($I4377))="CONTRATUAL",ISNUMBER(SEARCH("INDIVIDUAL",SUBSTITUTE(UPPER($D4377)," ","")))),"PREMIUM FREE",""))))</f>
        <v/>
      </c>
    </row>
    <row r="4378">
      <c r="AC4378">
        <f>IF($C4378="","",IF(COUNTIF('Códigos Santander (ref)'!$A$2:$A$79,$C4378)&gt;0,"SANTANDER",IF(COUNTIF('Códigos Itaú (ref)'!$A$2:$A$44,$C4378)&gt;0,"ITAU",IF(AND(TRIM(UPPER($I4378))="CONTRATUAL",ISNUMBER(SEARCH("INDIVIDUAL",SUBSTITUTE(UPPER($D4378)," ","")))),"PREMIUM FREE",""))))</f>
        <v/>
      </c>
    </row>
    <row r="4379">
      <c r="AC4379">
        <f>IF($C4379="","",IF(COUNTIF('Códigos Santander (ref)'!$A$2:$A$79,$C4379)&gt;0,"SANTANDER",IF(COUNTIF('Códigos Itaú (ref)'!$A$2:$A$44,$C4379)&gt;0,"ITAU",IF(AND(TRIM(UPPER($I4379))="CONTRATUAL",ISNUMBER(SEARCH("INDIVIDUAL",SUBSTITUTE(UPPER($D4379)," ","")))),"PREMIUM FREE",""))))</f>
        <v/>
      </c>
    </row>
    <row r="4380">
      <c r="AC4380">
        <f>IF($C4380="","",IF(COUNTIF('Códigos Santander (ref)'!$A$2:$A$79,$C4380)&gt;0,"SANTANDER",IF(COUNTIF('Códigos Itaú (ref)'!$A$2:$A$44,$C4380)&gt;0,"ITAU",IF(AND(TRIM(UPPER($I4380))="CONTRATUAL",ISNUMBER(SEARCH("INDIVIDUAL",SUBSTITUTE(UPPER($D4380)," ","")))),"PREMIUM FREE",""))))</f>
        <v/>
      </c>
    </row>
    <row r="4381">
      <c r="AC4381">
        <f>IF($C4381="","",IF(COUNTIF('Códigos Santander (ref)'!$A$2:$A$79,$C4381)&gt;0,"SANTANDER",IF(COUNTIF('Códigos Itaú (ref)'!$A$2:$A$44,$C4381)&gt;0,"ITAU",IF(AND(TRIM(UPPER($I4381))="CONTRATUAL",ISNUMBER(SEARCH("INDIVIDUAL",SUBSTITUTE(UPPER($D4381)," ","")))),"PREMIUM FREE",""))))</f>
        <v/>
      </c>
    </row>
    <row r="4382">
      <c r="AC4382">
        <f>IF($C4382="","",IF(COUNTIF('Códigos Santander (ref)'!$A$2:$A$79,$C4382)&gt;0,"SANTANDER",IF(COUNTIF('Códigos Itaú (ref)'!$A$2:$A$44,$C4382)&gt;0,"ITAU",IF(AND(TRIM(UPPER($I4382))="CONTRATUAL",ISNUMBER(SEARCH("INDIVIDUAL",SUBSTITUTE(UPPER($D4382)," ","")))),"PREMIUM FREE",""))))</f>
        <v/>
      </c>
    </row>
    <row r="4383">
      <c r="AC4383">
        <f>IF($C4383="","",IF(COUNTIF('Códigos Santander (ref)'!$A$2:$A$79,$C4383)&gt;0,"SANTANDER",IF(COUNTIF('Códigos Itaú (ref)'!$A$2:$A$44,$C4383)&gt;0,"ITAU",IF(AND(TRIM(UPPER($I4383))="CONTRATUAL",ISNUMBER(SEARCH("INDIVIDUAL",SUBSTITUTE(UPPER($D4383)," ","")))),"PREMIUM FREE",""))))</f>
        <v/>
      </c>
    </row>
    <row r="4384">
      <c r="AC4384">
        <f>IF($C4384="","",IF(COUNTIF('Códigos Santander (ref)'!$A$2:$A$79,$C4384)&gt;0,"SANTANDER",IF(COUNTIF('Códigos Itaú (ref)'!$A$2:$A$44,$C4384)&gt;0,"ITAU",IF(AND(TRIM(UPPER($I4384))="CONTRATUAL",ISNUMBER(SEARCH("INDIVIDUAL",SUBSTITUTE(UPPER($D4384)," ","")))),"PREMIUM FREE",""))))</f>
        <v/>
      </c>
    </row>
    <row r="4385">
      <c r="AC4385">
        <f>IF($C4385="","",IF(COUNTIF('Códigos Santander (ref)'!$A$2:$A$79,$C4385)&gt;0,"SANTANDER",IF(COUNTIF('Códigos Itaú (ref)'!$A$2:$A$44,$C4385)&gt;0,"ITAU",IF(AND(TRIM(UPPER($I4385))="CONTRATUAL",ISNUMBER(SEARCH("INDIVIDUAL",SUBSTITUTE(UPPER($D4385)," ","")))),"PREMIUM FREE",""))))</f>
        <v/>
      </c>
    </row>
    <row r="4386">
      <c r="AC4386">
        <f>IF($C4386="","",IF(COUNTIF('Códigos Santander (ref)'!$A$2:$A$79,$C4386)&gt;0,"SANTANDER",IF(COUNTIF('Códigos Itaú (ref)'!$A$2:$A$44,$C4386)&gt;0,"ITAU",IF(AND(TRIM(UPPER($I4386))="CONTRATUAL",ISNUMBER(SEARCH("INDIVIDUAL",SUBSTITUTE(UPPER($D4386)," ","")))),"PREMIUM FREE",""))))</f>
        <v/>
      </c>
    </row>
    <row r="4387">
      <c r="AC4387">
        <f>IF($C4387="","",IF(COUNTIF('Códigos Santander (ref)'!$A$2:$A$79,$C4387)&gt;0,"SANTANDER",IF(COUNTIF('Códigos Itaú (ref)'!$A$2:$A$44,$C4387)&gt;0,"ITAU",IF(AND(TRIM(UPPER($I4387))="CONTRATUAL",ISNUMBER(SEARCH("INDIVIDUAL",SUBSTITUTE(UPPER($D4387)," ","")))),"PREMIUM FREE",""))))</f>
        <v/>
      </c>
    </row>
    <row r="4388">
      <c r="AC4388">
        <f>IF($C4388="","",IF(COUNTIF('Códigos Santander (ref)'!$A$2:$A$79,$C4388)&gt;0,"SANTANDER",IF(COUNTIF('Códigos Itaú (ref)'!$A$2:$A$44,$C4388)&gt;0,"ITAU",IF(AND(TRIM(UPPER($I4388))="CONTRATUAL",ISNUMBER(SEARCH("INDIVIDUAL",SUBSTITUTE(UPPER($D4388)," ","")))),"PREMIUM FREE",""))))</f>
        <v/>
      </c>
    </row>
    <row r="4389">
      <c r="AC4389">
        <f>IF($C4389="","",IF(COUNTIF('Códigos Santander (ref)'!$A$2:$A$79,$C4389)&gt;0,"SANTANDER",IF(COUNTIF('Códigos Itaú (ref)'!$A$2:$A$44,$C4389)&gt;0,"ITAU",IF(AND(TRIM(UPPER($I4389))="CONTRATUAL",ISNUMBER(SEARCH("INDIVIDUAL",SUBSTITUTE(UPPER($D4389)," ","")))),"PREMIUM FREE",""))))</f>
        <v/>
      </c>
    </row>
    <row r="4390">
      <c r="AC4390">
        <f>IF($C4390="","",IF(COUNTIF('Códigos Santander (ref)'!$A$2:$A$79,$C4390)&gt;0,"SANTANDER",IF(COUNTIF('Códigos Itaú (ref)'!$A$2:$A$44,$C4390)&gt;0,"ITAU",IF(AND(TRIM(UPPER($I4390))="CONTRATUAL",ISNUMBER(SEARCH("INDIVIDUAL",SUBSTITUTE(UPPER($D4390)," ","")))),"PREMIUM FREE",""))))</f>
        <v/>
      </c>
    </row>
    <row r="4391">
      <c r="AC4391">
        <f>IF($C4391="","",IF(COUNTIF('Códigos Santander (ref)'!$A$2:$A$79,$C4391)&gt;0,"SANTANDER",IF(COUNTIF('Códigos Itaú (ref)'!$A$2:$A$44,$C4391)&gt;0,"ITAU",IF(AND(TRIM(UPPER($I4391))="CONTRATUAL",ISNUMBER(SEARCH("INDIVIDUAL",SUBSTITUTE(UPPER($D4391)," ","")))),"PREMIUM FREE",""))))</f>
        <v/>
      </c>
    </row>
    <row r="4392">
      <c r="AC4392">
        <f>IF($C4392="","",IF(COUNTIF('Códigos Santander (ref)'!$A$2:$A$79,$C4392)&gt;0,"SANTANDER",IF(COUNTIF('Códigos Itaú (ref)'!$A$2:$A$44,$C4392)&gt;0,"ITAU",IF(AND(TRIM(UPPER($I4392))="CONTRATUAL",ISNUMBER(SEARCH("INDIVIDUAL",SUBSTITUTE(UPPER($D4392)," ","")))),"PREMIUM FREE",""))))</f>
        <v/>
      </c>
    </row>
    <row r="4393">
      <c r="AC4393">
        <f>IF($C4393="","",IF(COUNTIF('Códigos Santander (ref)'!$A$2:$A$79,$C4393)&gt;0,"SANTANDER",IF(COUNTIF('Códigos Itaú (ref)'!$A$2:$A$44,$C4393)&gt;0,"ITAU",IF(AND(TRIM(UPPER($I4393))="CONTRATUAL",ISNUMBER(SEARCH("INDIVIDUAL",SUBSTITUTE(UPPER($D4393)," ","")))),"PREMIUM FREE",""))))</f>
        <v/>
      </c>
    </row>
    <row r="4394">
      <c r="AC4394">
        <f>IF($C4394="","",IF(COUNTIF('Códigos Santander (ref)'!$A$2:$A$79,$C4394)&gt;0,"SANTANDER",IF(COUNTIF('Códigos Itaú (ref)'!$A$2:$A$44,$C4394)&gt;0,"ITAU",IF(AND(TRIM(UPPER($I4394))="CONTRATUAL",ISNUMBER(SEARCH("INDIVIDUAL",SUBSTITUTE(UPPER($D4394)," ","")))),"PREMIUM FREE",""))))</f>
        <v/>
      </c>
    </row>
    <row r="4395">
      <c r="AC4395">
        <f>IF($C4395="","",IF(COUNTIF('Códigos Santander (ref)'!$A$2:$A$79,$C4395)&gt;0,"SANTANDER",IF(COUNTIF('Códigos Itaú (ref)'!$A$2:$A$44,$C4395)&gt;0,"ITAU",IF(AND(TRIM(UPPER($I4395))="CONTRATUAL",ISNUMBER(SEARCH("INDIVIDUAL",SUBSTITUTE(UPPER($D4395)," ","")))),"PREMIUM FREE",""))))</f>
        <v/>
      </c>
    </row>
    <row r="4396">
      <c r="AC4396">
        <f>IF($C4396="","",IF(COUNTIF('Códigos Santander (ref)'!$A$2:$A$79,$C4396)&gt;0,"SANTANDER",IF(COUNTIF('Códigos Itaú (ref)'!$A$2:$A$44,$C4396)&gt;0,"ITAU",IF(AND(TRIM(UPPER($I4396))="CONTRATUAL",ISNUMBER(SEARCH("INDIVIDUAL",SUBSTITUTE(UPPER($D4396)," ","")))),"PREMIUM FREE",""))))</f>
        <v/>
      </c>
    </row>
    <row r="4397">
      <c r="AC4397">
        <f>IF($C4397="","",IF(COUNTIF('Códigos Santander (ref)'!$A$2:$A$79,$C4397)&gt;0,"SANTANDER",IF(COUNTIF('Códigos Itaú (ref)'!$A$2:$A$44,$C4397)&gt;0,"ITAU",IF(AND(TRIM(UPPER($I4397))="CONTRATUAL",ISNUMBER(SEARCH("INDIVIDUAL",SUBSTITUTE(UPPER($D4397)," ","")))),"PREMIUM FREE",""))))</f>
        <v/>
      </c>
    </row>
    <row r="4398">
      <c r="AC4398">
        <f>IF($C4398="","",IF(COUNTIF('Códigos Santander (ref)'!$A$2:$A$79,$C4398)&gt;0,"SANTANDER",IF(COUNTIF('Códigos Itaú (ref)'!$A$2:$A$44,$C4398)&gt;0,"ITAU",IF(AND(TRIM(UPPER($I4398))="CONTRATUAL",ISNUMBER(SEARCH("INDIVIDUAL",SUBSTITUTE(UPPER($D4398)," ","")))),"PREMIUM FREE",""))))</f>
        <v/>
      </c>
    </row>
    <row r="4399">
      <c r="AC4399">
        <f>IF($C4399="","",IF(COUNTIF('Códigos Santander (ref)'!$A$2:$A$79,$C4399)&gt;0,"SANTANDER",IF(COUNTIF('Códigos Itaú (ref)'!$A$2:$A$44,$C4399)&gt;0,"ITAU",IF(AND(TRIM(UPPER($I4399))="CONTRATUAL",ISNUMBER(SEARCH("INDIVIDUAL",SUBSTITUTE(UPPER($D4399)," ","")))),"PREMIUM FREE",""))))</f>
        <v/>
      </c>
    </row>
    <row r="4400">
      <c r="AC4400">
        <f>IF($C4400="","",IF(COUNTIF('Códigos Santander (ref)'!$A$2:$A$79,$C4400)&gt;0,"SANTANDER",IF(COUNTIF('Códigos Itaú (ref)'!$A$2:$A$44,$C4400)&gt;0,"ITAU",IF(AND(TRIM(UPPER($I4400))="CONTRATUAL",ISNUMBER(SEARCH("INDIVIDUAL",SUBSTITUTE(UPPER($D4400)," ","")))),"PREMIUM FREE",""))))</f>
        <v/>
      </c>
    </row>
    <row r="4401">
      <c r="AC4401">
        <f>IF($C4401="","",IF(COUNTIF('Códigos Santander (ref)'!$A$2:$A$79,$C4401)&gt;0,"SANTANDER",IF(COUNTIF('Códigos Itaú (ref)'!$A$2:$A$44,$C4401)&gt;0,"ITAU",IF(AND(TRIM(UPPER($I4401))="CONTRATUAL",ISNUMBER(SEARCH("INDIVIDUAL",SUBSTITUTE(UPPER($D4401)," ","")))),"PREMIUM FREE",""))))</f>
        <v/>
      </c>
    </row>
    <row r="4402">
      <c r="AC4402">
        <f>IF($C4402="","",IF(COUNTIF('Códigos Santander (ref)'!$A$2:$A$79,$C4402)&gt;0,"SANTANDER",IF(COUNTIF('Códigos Itaú (ref)'!$A$2:$A$44,$C4402)&gt;0,"ITAU",IF(AND(TRIM(UPPER($I4402))="CONTRATUAL",ISNUMBER(SEARCH("INDIVIDUAL",SUBSTITUTE(UPPER($D4402)," ","")))),"PREMIUM FREE",""))))</f>
        <v/>
      </c>
    </row>
    <row r="4403">
      <c r="AC4403">
        <f>IF($C4403="","",IF(COUNTIF('Códigos Santander (ref)'!$A$2:$A$79,$C4403)&gt;0,"SANTANDER",IF(COUNTIF('Códigos Itaú (ref)'!$A$2:$A$44,$C4403)&gt;0,"ITAU",IF(AND(TRIM(UPPER($I4403))="CONTRATUAL",ISNUMBER(SEARCH("INDIVIDUAL",SUBSTITUTE(UPPER($D4403)," ","")))),"PREMIUM FREE",""))))</f>
        <v/>
      </c>
    </row>
    <row r="4404">
      <c r="AC4404">
        <f>IF($C4404="","",IF(COUNTIF('Códigos Santander (ref)'!$A$2:$A$79,$C4404)&gt;0,"SANTANDER",IF(COUNTIF('Códigos Itaú (ref)'!$A$2:$A$44,$C4404)&gt;0,"ITAU",IF(AND(TRIM(UPPER($I4404))="CONTRATUAL",ISNUMBER(SEARCH("INDIVIDUAL",SUBSTITUTE(UPPER($D4404)," ","")))),"PREMIUM FREE",""))))</f>
        <v/>
      </c>
    </row>
    <row r="4405">
      <c r="AC4405">
        <f>IF($C4405="","",IF(COUNTIF('Códigos Santander (ref)'!$A$2:$A$79,$C4405)&gt;0,"SANTANDER",IF(COUNTIF('Códigos Itaú (ref)'!$A$2:$A$44,$C4405)&gt;0,"ITAU",IF(AND(TRIM(UPPER($I4405))="CONTRATUAL",ISNUMBER(SEARCH("INDIVIDUAL",SUBSTITUTE(UPPER($D4405)," ","")))),"PREMIUM FREE",""))))</f>
        <v/>
      </c>
    </row>
    <row r="4406">
      <c r="AC4406">
        <f>IF($C4406="","",IF(COUNTIF('Códigos Santander (ref)'!$A$2:$A$79,$C4406)&gt;0,"SANTANDER",IF(COUNTIF('Códigos Itaú (ref)'!$A$2:$A$44,$C4406)&gt;0,"ITAU",IF(AND(TRIM(UPPER($I4406))="CONTRATUAL",ISNUMBER(SEARCH("INDIVIDUAL",SUBSTITUTE(UPPER($D4406)," ","")))),"PREMIUM FREE",""))))</f>
        <v/>
      </c>
    </row>
    <row r="4407">
      <c r="AC4407">
        <f>IF($C4407="","",IF(COUNTIF('Códigos Santander (ref)'!$A$2:$A$79,$C4407)&gt;0,"SANTANDER",IF(COUNTIF('Códigos Itaú (ref)'!$A$2:$A$44,$C4407)&gt;0,"ITAU",IF(AND(TRIM(UPPER($I4407))="CONTRATUAL",ISNUMBER(SEARCH("INDIVIDUAL",SUBSTITUTE(UPPER($D4407)," ","")))),"PREMIUM FREE",""))))</f>
        <v/>
      </c>
    </row>
    <row r="4408">
      <c r="AC4408">
        <f>IF($C4408="","",IF(COUNTIF('Códigos Santander (ref)'!$A$2:$A$79,$C4408)&gt;0,"SANTANDER",IF(COUNTIF('Códigos Itaú (ref)'!$A$2:$A$44,$C4408)&gt;0,"ITAU",IF(AND(TRIM(UPPER($I4408))="CONTRATUAL",ISNUMBER(SEARCH("INDIVIDUAL",SUBSTITUTE(UPPER($D4408)," ","")))),"PREMIUM FREE",""))))</f>
        <v/>
      </c>
    </row>
    <row r="4409">
      <c r="AC4409">
        <f>IF($C4409="","",IF(COUNTIF('Códigos Santander (ref)'!$A$2:$A$79,$C4409)&gt;0,"SANTANDER",IF(COUNTIF('Códigos Itaú (ref)'!$A$2:$A$44,$C4409)&gt;0,"ITAU",IF(AND(TRIM(UPPER($I4409))="CONTRATUAL",ISNUMBER(SEARCH("INDIVIDUAL",SUBSTITUTE(UPPER($D4409)," ","")))),"PREMIUM FREE",""))))</f>
        <v/>
      </c>
    </row>
    <row r="4410">
      <c r="AC4410">
        <f>IF($C4410="","",IF(COUNTIF('Códigos Santander (ref)'!$A$2:$A$79,$C4410)&gt;0,"SANTANDER",IF(COUNTIF('Códigos Itaú (ref)'!$A$2:$A$44,$C4410)&gt;0,"ITAU",IF(AND(TRIM(UPPER($I4410))="CONTRATUAL",ISNUMBER(SEARCH("INDIVIDUAL",SUBSTITUTE(UPPER($D4410)," ","")))),"PREMIUM FREE",""))))</f>
        <v/>
      </c>
    </row>
    <row r="4411">
      <c r="AC4411">
        <f>IF($C4411="","",IF(COUNTIF('Códigos Santander (ref)'!$A$2:$A$79,$C4411)&gt;0,"SANTANDER",IF(COUNTIF('Códigos Itaú (ref)'!$A$2:$A$44,$C4411)&gt;0,"ITAU",IF(AND(TRIM(UPPER($I4411))="CONTRATUAL",ISNUMBER(SEARCH("INDIVIDUAL",SUBSTITUTE(UPPER($D4411)," ","")))),"PREMIUM FREE",""))))</f>
        <v/>
      </c>
    </row>
    <row r="4412">
      <c r="AC4412">
        <f>IF($C4412="","",IF(COUNTIF('Códigos Santander (ref)'!$A$2:$A$79,$C4412)&gt;0,"SANTANDER",IF(COUNTIF('Códigos Itaú (ref)'!$A$2:$A$44,$C4412)&gt;0,"ITAU",IF(AND(TRIM(UPPER($I4412))="CONTRATUAL",ISNUMBER(SEARCH("INDIVIDUAL",SUBSTITUTE(UPPER($D4412)," ","")))),"PREMIUM FREE",""))))</f>
        <v/>
      </c>
    </row>
    <row r="4413">
      <c r="AC4413">
        <f>IF($C4413="","",IF(COUNTIF('Códigos Santander (ref)'!$A$2:$A$79,$C4413)&gt;0,"SANTANDER",IF(COUNTIF('Códigos Itaú (ref)'!$A$2:$A$44,$C4413)&gt;0,"ITAU",IF(AND(TRIM(UPPER($I4413))="CONTRATUAL",ISNUMBER(SEARCH("INDIVIDUAL",SUBSTITUTE(UPPER($D4413)," ","")))),"PREMIUM FREE",""))))</f>
        <v/>
      </c>
    </row>
    <row r="4414">
      <c r="AC4414">
        <f>IF($C4414="","",IF(COUNTIF('Códigos Santander (ref)'!$A$2:$A$79,$C4414)&gt;0,"SANTANDER",IF(COUNTIF('Códigos Itaú (ref)'!$A$2:$A$44,$C4414)&gt;0,"ITAU",IF(AND(TRIM(UPPER($I4414))="CONTRATUAL",ISNUMBER(SEARCH("INDIVIDUAL",SUBSTITUTE(UPPER($D4414)," ","")))),"PREMIUM FREE",""))))</f>
        <v/>
      </c>
    </row>
    <row r="4415">
      <c r="AC4415">
        <f>IF($C4415="","",IF(COUNTIF('Códigos Santander (ref)'!$A$2:$A$79,$C4415)&gt;0,"SANTANDER",IF(COUNTIF('Códigos Itaú (ref)'!$A$2:$A$44,$C4415)&gt;0,"ITAU",IF(AND(TRIM(UPPER($I4415))="CONTRATUAL",ISNUMBER(SEARCH("INDIVIDUAL",SUBSTITUTE(UPPER($D4415)," ","")))),"PREMIUM FREE",""))))</f>
        <v/>
      </c>
    </row>
    <row r="4416">
      <c r="AC4416">
        <f>IF($C4416="","",IF(COUNTIF('Códigos Santander (ref)'!$A$2:$A$79,$C4416)&gt;0,"SANTANDER",IF(COUNTIF('Códigos Itaú (ref)'!$A$2:$A$44,$C4416)&gt;0,"ITAU",IF(AND(TRIM(UPPER($I4416))="CONTRATUAL",ISNUMBER(SEARCH("INDIVIDUAL",SUBSTITUTE(UPPER($D4416)," ","")))),"PREMIUM FREE",""))))</f>
        <v/>
      </c>
    </row>
    <row r="4417">
      <c r="AC4417">
        <f>IF($C4417="","",IF(COUNTIF('Códigos Santander (ref)'!$A$2:$A$79,$C4417)&gt;0,"SANTANDER",IF(COUNTIF('Códigos Itaú (ref)'!$A$2:$A$44,$C4417)&gt;0,"ITAU",IF(AND(TRIM(UPPER($I4417))="CONTRATUAL",ISNUMBER(SEARCH("INDIVIDUAL",SUBSTITUTE(UPPER($D4417)," ","")))),"PREMIUM FREE",""))))</f>
        <v/>
      </c>
    </row>
    <row r="4418">
      <c r="AC4418">
        <f>IF($C4418="","",IF(COUNTIF('Códigos Santander (ref)'!$A$2:$A$79,$C4418)&gt;0,"SANTANDER",IF(COUNTIF('Códigos Itaú (ref)'!$A$2:$A$44,$C4418)&gt;0,"ITAU",IF(AND(TRIM(UPPER($I4418))="CONTRATUAL",ISNUMBER(SEARCH("INDIVIDUAL",SUBSTITUTE(UPPER($D4418)," ","")))),"PREMIUM FREE",""))))</f>
        <v/>
      </c>
    </row>
    <row r="4419">
      <c r="AC4419">
        <f>IF($C4419="","",IF(COUNTIF('Códigos Santander (ref)'!$A$2:$A$79,$C4419)&gt;0,"SANTANDER",IF(COUNTIF('Códigos Itaú (ref)'!$A$2:$A$44,$C4419)&gt;0,"ITAU",IF(AND(TRIM(UPPER($I4419))="CONTRATUAL",ISNUMBER(SEARCH("INDIVIDUAL",SUBSTITUTE(UPPER($D4419)," ","")))),"PREMIUM FREE",""))))</f>
        <v/>
      </c>
    </row>
    <row r="4420">
      <c r="AC4420">
        <f>IF($C4420="","",IF(COUNTIF('Códigos Santander (ref)'!$A$2:$A$79,$C4420)&gt;0,"SANTANDER",IF(COUNTIF('Códigos Itaú (ref)'!$A$2:$A$44,$C4420)&gt;0,"ITAU",IF(AND(TRIM(UPPER($I4420))="CONTRATUAL",ISNUMBER(SEARCH("INDIVIDUAL",SUBSTITUTE(UPPER($D4420)," ","")))),"PREMIUM FREE",""))))</f>
        <v/>
      </c>
    </row>
    <row r="4421">
      <c r="AC4421">
        <f>IF($C4421="","",IF(COUNTIF('Códigos Santander (ref)'!$A$2:$A$79,$C4421)&gt;0,"SANTANDER",IF(COUNTIF('Códigos Itaú (ref)'!$A$2:$A$44,$C4421)&gt;0,"ITAU",IF(AND(TRIM(UPPER($I4421))="CONTRATUAL",ISNUMBER(SEARCH("INDIVIDUAL",SUBSTITUTE(UPPER($D4421)," ","")))),"PREMIUM FREE",""))))</f>
        <v/>
      </c>
    </row>
    <row r="4422">
      <c r="AC4422">
        <f>IF($C4422="","",IF(COUNTIF('Códigos Santander (ref)'!$A$2:$A$79,$C4422)&gt;0,"SANTANDER",IF(COUNTIF('Códigos Itaú (ref)'!$A$2:$A$44,$C4422)&gt;0,"ITAU",IF(AND(TRIM(UPPER($I4422))="CONTRATUAL",ISNUMBER(SEARCH("INDIVIDUAL",SUBSTITUTE(UPPER($D4422)," ","")))),"PREMIUM FREE",""))))</f>
        <v/>
      </c>
    </row>
    <row r="4423">
      <c r="AC4423">
        <f>IF($C4423="","",IF(COUNTIF('Códigos Santander (ref)'!$A$2:$A$79,$C4423)&gt;0,"SANTANDER",IF(COUNTIF('Códigos Itaú (ref)'!$A$2:$A$44,$C4423)&gt;0,"ITAU",IF(AND(TRIM(UPPER($I4423))="CONTRATUAL",ISNUMBER(SEARCH("INDIVIDUAL",SUBSTITUTE(UPPER($D4423)," ","")))),"PREMIUM FREE",""))))</f>
        <v/>
      </c>
    </row>
    <row r="4424">
      <c r="AC4424">
        <f>IF($C4424="","",IF(COUNTIF('Códigos Santander (ref)'!$A$2:$A$79,$C4424)&gt;0,"SANTANDER",IF(COUNTIF('Códigos Itaú (ref)'!$A$2:$A$44,$C4424)&gt;0,"ITAU",IF(AND(TRIM(UPPER($I4424))="CONTRATUAL",ISNUMBER(SEARCH("INDIVIDUAL",SUBSTITUTE(UPPER($D4424)," ","")))),"PREMIUM FREE",""))))</f>
        <v/>
      </c>
    </row>
    <row r="4425">
      <c r="AC4425">
        <f>IF($C4425="","",IF(COUNTIF('Códigos Santander (ref)'!$A$2:$A$79,$C4425)&gt;0,"SANTANDER",IF(COUNTIF('Códigos Itaú (ref)'!$A$2:$A$44,$C4425)&gt;0,"ITAU",IF(AND(TRIM(UPPER($I4425))="CONTRATUAL",ISNUMBER(SEARCH("INDIVIDUAL",SUBSTITUTE(UPPER($D4425)," ","")))),"PREMIUM FREE",""))))</f>
        <v/>
      </c>
    </row>
    <row r="4426">
      <c r="AC4426">
        <f>IF($C4426="","",IF(COUNTIF('Códigos Santander (ref)'!$A$2:$A$79,$C4426)&gt;0,"SANTANDER",IF(COUNTIF('Códigos Itaú (ref)'!$A$2:$A$44,$C4426)&gt;0,"ITAU",IF(AND(TRIM(UPPER($I4426))="CONTRATUAL",ISNUMBER(SEARCH("INDIVIDUAL",SUBSTITUTE(UPPER($D4426)," ","")))),"PREMIUM FREE",""))))</f>
        <v/>
      </c>
    </row>
    <row r="4427">
      <c r="AC4427">
        <f>IF($C4427="","",IF(COUNTIF('Códigos Santander (ref)'!$A$2:$A$79,$C4427)&gt;0,"SANTANDER",IF(COUNTIF('Códigos Itaú (ref)'!$A$2:$A$44,$C4427)&gt;0,"ITAU",IF(AND(TRIM(UPPER($I4427))="CONTRATUAL",ISNUMBER(SEARCH("INDIVIDUAL",SUBSTITUTE(UPPER($D4427)," ","")))),"PREMIUM FREE",""))))</f>
        <v/>
      </c>
    </row>
    <row r="4428">
      <c r="AC4428">
        <f>IF($C4428="","",IF(COUNTIF('Códigos Santander (ref)'!$A$2:$A$79,$C4428)&gt;0,"SANTANDER",IF(COUNTIF('Códigos Itaú (ref)'!$A$2:$A$44,$C4428)&gt;0,"ITAU",IF(AND(TRIM(UPPER($I4428))="CONTRATUAL",ISNUMBER(SEARCH("INDIVIDUAL",SUBSTITUTE(UPPER($D4428)," ","")))),"PREMIUM FREE",""))))</f>
        <v/>
      </c>
    </row>
    <row r="4429">
      <c r="AC4429">
        <f>IF($C4429="","",IF(COUNTIF('Códigos Santander (ref)'!$A$2:$A$79,$C4429)&gt;0,"SANTANDER",IF(COUNTIF('Códigos Itaú (ref)'!$A$2:$A$44,$C4429)&gt;0,"ITAU",IF(AND(TRIM(UPPER($I4429))="CONTRATUAL",ISNUMBER(SEARCH("INDIVIDUAL",SUBSTITUTE(UPPER($D4429)," ","")))),"PREMIUM FREE",""))))</f>
        <v/>
      </c>
    </row>
    <row r="4430">
      <c r="AC4430">
        <f>IF($C4430="","",IF(COUNTIF('Códigos Santander (ref)'!$A$2:$A$79,$C4430)&gt;0,"SANTANDER",IF(COUNTIF('Códigos Itaú (ref)'!$A$2:$A$44,$C4430)&gt;0,"ITAU",IF(AND(TRIM(UPPER($I4430))="CONTRATUAL",ISNUMBER(SEARCH("INDIVIDUAL",SUBSTITUTE(UPPER($D4430)," ","")))),"PREMIUM FREE",""))))</f>
        <v/>
      </c>
    </row>
    <row r="4431">
      <c r="AC4431">
        <f>IF($C4431="","",IF(COUNTIF('Códigos Santander (ref)'!$A$2:$A$79,$C4431)&gt;0,"SANTANDER",IF(COUNTIF('Códigos Itaú (ref)'!$A$2:$A$44,$C4431)&gt;0,"ITAU",IF(AND(TRIM(UPPER($I4431))="CONTRATUAL",ISNUMBER(SEARCH("INDIVIDUAL",SUBSTITUTE(UPPER($D4431)," ","")))),"PREMIUM FREE",""))))</f>
        <v/>
      </c>
    </row>
    <row r="4432">
      <c r="AC4432">
        <f>IF($C4432="","",IF(COUNTIF('Códigos Santander (ref)'!$A$2:$A$79,$C4432)&gt;0,"SANTANDER",IF(COUNTIF('Códigos Itaú (ref)'!$A$2:$A$44,$C4432)&gt;0,"ITAU",IF(AND(TRIM(UPPER($I4432))="CONTRATUAL",ISNUMBER(SEARCH("INDIVIDUAL",SUBSTITUTE(UPPER($D4432)," ","")))),"PREMIUM FREE",""))))</f>
        <v/>
      </c>
    </row>
    <row r="4433">
      <c r="AC4433">
        <f>IF($C4433="","",IF(COUNTIF('Códigos Santander (ref)'!$A$2:$A$79,$C4433)&gt;0,"SANTANDER",IF(COUNTIF('Códigos Itaú (ref)'!$A$2:$A$44,$C4433)&gt;0,"ITAU",IF(AND(TRIM(UPPER($I4433))="CONTRATUAL",ISNUMBER(SEARCH("INDIVIDUAL",SUBSTITUTE(UPPER($D4433)," ","")))),"PREMIUM FREE",""))))</f>
        <v/>
      </c>
    </row>
    <row r="4434">
      <c r="AC4434">
        <f>IF($C4434="","",IF(COUNTIF('Códigos Santander (ref)'!$A$2:$A$79,$C4434)&gt;0,"SANTANDER",IF(COUNTIF('Códigos Itaú (ref)'!$A$2:$A$44,$C4434)&gt;0,"ITAU",IF(AND(TRIM(UPPER($I4434))="CONTRATUAL",ISNUMBER(SEARCH("INDIVIDUAL",SUBSTITUTE(UPPER($D4434)," ","")))),"PREMIUM FREE",""))))</f>
        <v/>
      </c>
    </row>
    <row r="4435">
      <c r="AC4435">
        <f>IF($C4435="","",IF(COUNTIF('Códigos Santander (ref)'!$A$2:$A$79,$C4435)&gt;0,"SANTANDER",IF(COUNTIF('Códigos Itaú (ref)'!$A$2:$A$44,$C4435)&gt;0,"ITAU",IF(AND(TRIM(UPPER($I4435))="CONTRATUAL",ISNUMBER(SEARCH("INDIVIDUAL",SUBSTITUTE(UPPER($D4435)," ","")))),"PREMIUM FREE",""))))</f>
        <v/>
      </c>
    </row>
    <row r="4436">
      <c r="AC4436">
        <f>IF($C4436="","",IF(COUNTIF('Códigos Santander (ref)'!$A$2:$A$79,$C4436)&gt;0,"SANTANDER",IF(COUNTIF('Códigos Itaú (ref)'!$A$2:$A$44,$C4436)&gt;0,"ITAU",IF(AND(TRIM(UPPER($I4436))="CONTRATUAL",ISNUMBER(SEARCH("INDIVIDUAL",SUBSTITUTE(UPPER($D4436)," ","")))),"PREMIUM FREE",""))))</f>
        <v/>
      </c>
    </row>
    <row r="4437">
      <c r="AC4437">
        <f>IF($C4437="","",IF(COUNTIF('Códigos Santander (ref)'!$A$2:$A$79,$C4437)&gt;0,"SANTANDER",IF(COUNTIF('Códigos Itaú (ref)'!$A$2:$A$44,$C4437)&gt;0,"ITAU",IF(AND(TRIM(UPPER($I4437))="CONTRATUAL",ISNUMBER(SEARCH("INDIVIDUAL",SUBSTITUTE(UPPER($D4437)," ","")))),"PREMIUM FREE",""))))</f>
        <v/>
      </c>
    </row>
    <row r="4438">
      <c r="AC4438">
        <f>IF($C4438="","",IF(COUNTIF('Códigos Santander (ref)'!$A$2:$A$79,$C4438)&gt;0,"SANTANDER",IF(COUNTIF('Códigos Itaú (ref)'!$A$2:$A$44,$C4438)&gt;0,"ITAU",IF(AND(TRIM(UPPER($I4438))="CONTRATUAL",ISNUMBER(SEARCH("INDIVIDUAL",SUBSTITUTE(UPPER($D4438)," ","")))),"PREMIUM FREE",""))))</f>
        <v/>
      </c>
    </row>
    <row r="4439">
      <c r="AC4439">
        <f>IF($C4439="","",IF(COUNTIF('Códigos Santander (ref)'!$A$2:$A$79,$C4439)&gt;0,"SANTANDER",IF(COUNTIF('Códigos Itaú (ref)'!$A$2:$A$44,$C4439)&gt;0,"ITAU",IF(AND(TRIM(UPPER($I4439))="CONTRATUAL",ISNUMBER(SEARCH("INDIVIDUAL",SUBSTITUTE(UPPER($D4439)," ","")))),"PREMIUM FREE",""))))</f>
        <v/>
      </c>
    </row>
    <row r="4440">
      <c r="AC4440">
        <f>IF($C4440="","",IF(COUNTIF('Códigos Santander (ref)'!$A$2:$A$79,$C4440)&gt;0,"SANTANDER",IF(COUNTIF('Códigos Itaú (ref)'!$A$2:$A$44,$C4440)&gt;0,"ITAU",IF(AND(TRIM(UPPER($I4440))="CONTRATUAL",ISNUMBER(SEARCH("INDIVIDUAL",SUBSTITUTE(UPPER($D4440)," ","")))),"PREMIUM FREE",""))))</f>
        <v/>
      </c>
    </row>
    <row r="4441">
      <c r="AC4441">
        <f>IF($C4441="","",IF(COUNTIF('Códigos Santander (ref)'!$A$2:$A$79,$C4441)&gt;0,"SANTANDER",IF(COUNTIF('Códigos Itaú (ref)'!$A$2:$A$44,$C4441)&gt;0,"ITAU",IF(AND(TRIM(UPPER($I4441))="CONTRATUAL",ISNUMBER(SEARCH("INDIVIDUAL",SUBSTITUTE(UPPER($D4441)," ","")))),"PREMIUM FREE",""))))</f>
        <v/>
      </c>
    </row>
    <row r="4442">
      <c r="AC4442">
        <f>IF($C4442="","",IF(COUNTIF('Códigos Santander (ref)'!$A$2:$A$79,$C4442)&gt;0,"SANTANDER",IF(COUNTIF('Códigos Itaú (ref)'!$A$2:$A$44,$C4442)&gt;0,"ITAU",IF(AND(TRIM(UPPER($I4442))="CONTRATUAL",ISNUMBER(SEARCH("INDIVIDUAL",SUBSTITUTE(UPPER($D4442)," ","")))),"PREMIUM FREE",""))))</f>
        <v/>
      </c>
    </row>
    <row r="4443">
      <c r="AC4443">
        <f>IF($C4443="","",IF(COUNTIF('Códigos Santander (ref)'!$A$2:$A$79,$C4443)&gt;0,"SANTANDER",IF(COUNTIF('Códigos Itaú (ref)'!$A$2:$A$44,$C4443)&gt;0,"ITAU",IF(AND(TRIM(UPPER($I4443))="CONTRATUAL",ISNUMBER(SEARCH("INDIVIDUAL",SUBSTITUTE(UPPER($D4443)," ","")))),"PREMIUM FREE",""))))</f>
        <v/>
      </c>
    </row>
    <row r="4444">
      <c r="AC4444">
        <f>IF($C4444="","",IF(COUNTIF('Códigos Santander (ref)'!$A$2:$A$79,$C4444)&gt;0,"SANTANDER",IF(COUNTIF('Códigos Itaú (ref)'!$A$2:$A$44,$C4444)&gt;0,"ITAU",IF(AND(TRIM(UPPER($I4444))="CONTRATUAL",ISNUMBER(SEARCH("INDIVIDUAL",SUBSTITUTE(UPPER($D4444)," ","")))),"PREMIUM FREE",""))))</f>
        <v/>
      </c>
    </row>
    <row r="4445">
      <c r="AC4445">
        <f>IF($C4445="","",IF(COUNTIF('Códigos Santander (ref)'!$A$2:$A$79,$C4445)&gt;0,"SANTANDER",IF(COUNTIF('Códigos Itaú (ref)'!$A$2:$A$44,$C4445)&gt;0,"ITAU",IF(AND(TRIM(UPPER($I4445))="CONTRATUAL",ISNUMBER(SEARCH("INDIVIDUAL",SUBSTITUTE(UPPER($D4445)," ","")))),"PREMIUM FREE",""))))</f>
        <v/>
      </c>
    </row>
    <row r="4446">
      <c r="AC4446">
        <f>IF($C4446="","",IF(COUNTIF('Códigos Santander (ref)'!$A$2:$A$79,$C4446)&gt;0,"SANTANDER",IF(COUNTIF('Códigos Itaú (ref)'!$A$2:$A$44,$C4446)&gt;0,"ITAU",IF(AND(TRIM(UPPER($I4446))="CONTRATUAL",ISNUMBER(SEARCH("INDIVIDUAL",SUBSTITUTE(UPPER($D4446)," ","")))),"PREMIUM FREE",""))))</f>
        <v/>
      </c>
    </row>
    <row r="4447">
      <c r="AC4447">
        <f>IF($C4447="","",IF(COUNTIF('Códigos Santander (ref)'!$A$2:$A$79,$C4447)&gt;0,"SANTANDER",IF(COUNTIF('Códigos Itaú (ref)'!$A$2:$A$44,$C4447)&gt;0,"ITAU",IF(AND(TRIM(UPPER($I4447))="CONTRATUAL",ISNUMBER(SEARCH("INDIVIDUAL",SUBSTITUTE(UPPER($D4447)," ","")))),"PREMIUM FREE",""))))</f>
        <v/>
      </c>
    </row>
    <row r="4448">
      <c r="AC4448">
        <f>IF($C4448="","",IF(COUNTIF('Códigos Santander (ref)'!$A$2:$A$79,$C4448)&gt;0,"SANTANDER",IF(COUNTIF('Códigos Itaú (ref)'!$A$2:$A$44,$C4448)&gt;0,"ITAU",IF(AND(TRIM(UPPER($I4448))="CONTRATUAL",ISNUMBER(SEARCH("INDIVIDUAL",SUBSTITUTE(UPPER($D4448)," ","")))),"PREMIUM FREE",""))))</f>
        <v/>
      </c>
    </row>
    <row r="4449">
      <c r="AC4449">
        <f>IF($C4449="","",IF(COUNTIF('Códigos Santander (ref)'!$A$2:$A$79,$C4449)&gt;0,"SANTANDER",IF(COUNTIF('Códigos Itaú (ref)'!$A$2:$A$44,$C4449)&gt;0,"ITAU",IF(AND(TRIM(UPPER($I4449))="CONTRATUAL",ISNUMBER(SEARCH("INDIVIDUAL",SUBSTITUTE(UPPER($D4449)," ","")))),"PREMIUM FREE",""))))</f>
        <v/>
      </c>
    </row>
    <row r="4450">
      <c r="AC4450">
        <f>IF($C4450="","",IF(COUNTIF('Códigos Santander (ref)'!$A$2:$A$79,$C4450)&gt;0,"SANTANDER",IF(COUNTIF('Códigos Itaú (ref)'!$A$2:$A$44,$C4450)&gt;0,"ITAU",IF(AND(TRIM(UPPER($I4450))="CONTRATUAL",ISNUMBER(SEARCH("INDIVIDUAL",SUBSTITUTE(UPPER($D4450)," ","")))),"PREMIUM FREE",""))))</f>
        <v/>
      </c>
    </row>
    <row r="4451">
      <c r="AC4451">
        <f>IF($C4451="","",IF(COUNTIF('Códigos Santander (ref)'!$A$2:$A$79,$C4451)&gt;0,"SANTANDER",IF(COUNTIF('Códigos Itaú (ref)'!$A$2:$A$44,$C4451)&gt;0,"ITAU",IF(AND(TRIM(UPPER($I4451))="CONTRATUAL",ISNUMBER(SEARCH("INDIVIDUAL",SUBSTITUTE(UPPER($D4451)," ","")))),"PREMIUM FREE",""))))</f>
        <v/>
      </c>
    </row>
    <row r="4452">
      <c r="AC4452">
        <f>IF($C4452="","",IF(COUNTIF('Códigos Santander (ref)'!$A$2:$A$79,$C4452)&gt;0,"SANTANDER",IF(COUNTIF('Códigos Itaú (ref)'!$A$2:$A$44,$C4452)&gt;0,"ITAU",IF(AND(TRIM(UPPER($I4452))="CONTRATUAL",ISNUMBER(SEARCH("INDIVIDUAL",SUBSTITUTE(UPPER($D4452)," ","")))),"PREMIUM FREE",""))))</f>
        <v/>
      </c>
    </row>
    <row r="4453">
      <c r="AC4453">
        <f>IF($C4453="","",IF(COUNTIF('Códigos Santander (ref)'!$A$2:$A$79,$C4453)&gt;0,"SANTANDER",IF(COUNTIF('Códigos Itaú (ref)'!$A$2:$A$44,$C4453)&gt;0,"ITAU",IF(AND(TRIM(UPPER($I4453))="CONTRATUAL",ISNUMBER(SEARCH("INDIVIDUAL",SUBSTITUTE(UPPER($D4453)," ","")))),"PREMIUM FREE",""))))</f>
        <v/>
      </c>
    </row>
    <row r="4454">
      <c r="AC4454">
        <f>IF($C4454="","",IF(COUNTIF('Códigos Santander (ref)'!$A$2:$A$79,$C4454)&gt;0,"SANTANDER",IF(COUNTIF('Códigos Itaú (ref)'!$A$2:$A$44,$C4454)&gt;0,"ITAU",IF(AND(TRIM(UPPER($I4454))="CONTRATUAL",ISNUMBER(SEARCH("INDIVIDUAL",SUBSTITUTE(UPPER($D4454)," ","")))),"PREMIUM FREE",""))))</f>
        <v/>
      </c>
    </row>
    <row r="4455">
      <c r="AC4455">
        <f>IF($C4455="","",IF(COUNTIF('Códigos Santander (ref)'!$A$2:$A$79,$C4455)&gt;0,"SANTANDER",IF(COUNTIF('Códigos Itaú (ref)'!$A$2:$A$44,$C4455)&gt;0,"ITAU",IF(AND(TRIM(UPPER($I4455))="CONTRATUAL",ISNUMBER(SEARCH("INDIVIDUAL",SUBSTITUTE(UPPER($D4455)," ","")))),"PREMIUM FREE",""))))</f>
        <v/>
      </c>
    </row>
    <row r="4456">
      <c r="AC4456">
        <f>IF($C4456="","",IF(COUNTIF('Códigos Santander (ref)'!$A$2:$A$79,$C4456)&gt;0,"SANTANDER",IF(COUNTIF('Códigos Itaú (ref)'!$A$2:$A$44,$C4456)&gt;0,"ITAU",IF(AND(TRIM(UPPER($I4456))="CONTRATUAL",ISNUMBER(SEARCH("INDIVIDUAL",SUBSTITUTE(UPPER($D4456)," ","")))),"PREMIUM FREE",""))))</f>
        <v/>
      </c>
    </row>
    <row r="4457">
      <c r="AC4457">
        <f>IF($C4457="","",IF(COUNTIF('Códigos Santander (ref)'!$A$2:$A$79,$C4457)&gt;0,"SANTANDER",IF(COUNTIF('Códigos Itaú (ref)'!$A$2:$A$44,$C4457)&gt;0,"ITAU",IF(AND(TRIM(UPPER($I4457))="CONTRATUAL",ISNUMBER(SEARCH("INDIVIDUAL",SUBSTITUTE(UPPER($D4457)," ","")))),"PREMIUM FREE",""))))</f>
        <v/>
      </c>
    </row>
    <row r="4458">
      <c r="AC4458">
        <f>IF($C4458="","",IF(COUNTIF('Códigos Santander (ref)'!$A$2:$A$79,$C4458)&gt;0,"SANTANDER",IF(COUNTIF('Códigos Itaú (ref)'!$A$2:$A$44,$C4458)&gt;0,"ITAU",IF(AND(TRIM(UPPER($I4458))="CONTRATUAL",ISNUMBER(SEARCH("INDIVIDUAL",SUBSTITUTE(UPPER($D4458)," ","")))),"PREMIUM FREE",""))))</f>
        <v/>
      </c>
    </row>
    <row r="4459">
      <c r="AC4459">
        <f>IF($C4459="","",IF(COUNTIF('Códigos Santander (ref)'!$A$2:$A$79,$C4459)&gt;0,"SANTANDER",IF(COUNTIF('Códigos Itaú (ref)'!$A$2:$A$44,$C4459)&gt;0,"ITAU",IF(AND(TRIM(UPPER($I4459))="CONTRATUAL",ISNUMBER(SEARCH("INDIVIDUAL",SUBSTITUTE(UPPER($D4459)," ","")))),"PREMIUM FREE",""))))</f>
        <v/>
      </c>
    </row>
    <row r="4460">
      <c r="AC4460">
        <f>IF($C4460="","",IF(COUNTIF('Códigos Santander (ref)'!$A$2:$A$79,$C4460)&gt;0,"SANTANDER",IF(COUNTIF('Códigos Itaú (ref)'!$A$2:$A$44,$C4460)&gt;0,"ITAU",IF(AND(TRIM(UPPER($I4460))="CONTRATUAL",ISNUMBER(SEARCH("INDIVIDUAL",SUBSTITUTE(UPPER($D4460)," ","")))),"PREMIUM FREE",""))))</f>
        <v/>
      </c>
    </row>
    <row r="4461">
      <c r="AC4461">
        <f>IF($C4461="","",IF(COUNTIF('Códigos Santander (ref)'!$A$2:$A$79,$C4461)&gt;0,"SANTANDER",IF(COUNTIF('Códigos Itaú (ref)'!$A$2:$A$44,$C4461)&gt;0,"ITAU",IF(AND(TRIM(UPPER($I4461))="CONTRATUAL",ISNUMBER(SEARCH("INDIVIDUAL",SUBSTITUTE(UPPER($D4461)," ","")))),"PREMIUM FREE",""))))</f>
        <v/>
      </c>
    </row>
    <row r="4462">
      <c r="AC4462">
        <f>IF($C4462="","",IF(COUNTIF('Códigos Santander (ref)'!$A$2:$A$79,$C4462)&gt;0,"SANTANDER",IF(COUNTIF('Códigos Itaú (ref)'!$A$2:$A$44,$C4462)&gt;0,"ITAU",IF(AND(TRIM(UPPER($I4462))="CONTRATUAL",ISNUMBER(SEARCH("INDIVIDUAL",SUBSTITUTE(UPPER($D4462)," ","")))),"PREMIUM FREE",""))))</f>
        <v/>
      </c>
    </row>
    <row r="4463">
      <c r="AC4463">
        <f>IF($C4463="","",IF(COUNTIF('Códigos Santander (ref)'!$A$2:$A$79,$C4463)&gt;0,"SANTANDER",IF(COUNTIF('Códigos Itaú (ref)'!$A$2:$A$44,$C4463)&gt;0,"ITAU",IF(AND(TRIM(UPPER($I4463))="CONTRATUAL",ISNUMBER(SEARCH("INDIVIDUAL",SUBSTITUTE(UPPER($D4463)," ","")))),"PREMIUM FREE",""))))</f>
        <v/>
      </c>
    </row>
    <row r="4464">
      <c r="AC4464">
        <f>IF($C4464="","",IF(COUNTIF('Códigos Santander (ref)'!$A$2:$A$79,$C4464)&gt;0,"SANTANDER",IF(COUNTIF('Códigos Itaú (ref)'!$A$2:$A$44,$C4464)&gt;0,"ITAU",IF(AND(TRIM(UPPER($I4464))="CONTRATUAL",ISNUMBER(SEARCH("INDIVIDUAL",SUBSTITUTE(UPPER($D4464)," ","")))),"PREMIUM FREE",""))))</f>
        <v/>
      </c>
    </row>
    <row r="4465">
      <c r="AC4465">
        <f>IF($C4465="","",IF(COUNTIF('Códigos Santander (ref)'!$A$2:$A$79,$C4465)&gt;0,"SANTANDER",IF(COUNTIF('Códigos Itaú (ref)'!$A$2:$A$44,$C4465)&gt;0,"ITAU",IF(AND(TRIM(UPPER($I4465))="CONTRATUAL",ISNUMBER(SEARCH("INDIVIDUAL",SUBSTITUTE(UPPER($D4465)," ","")))),"PREMIUM FREE",""))))</f>
        <v/>
      </c>
    </row>
    <row r="4466">
      <c r="AC4466">
        <f>IF($C4466="","",IF(COUNTIF('Códigos Santander (ref)'!$A$2:$A$79,$C4466)&gt;0,"SANTANDER",IF(COUNTIF('Códigos Itaú (ref)'!$A$2:$A$44,$C4466)&gt;0,"ITAU",IF(AND(TRIM(UPPER($I4466))="CONTRATUAL",ISNUMBER(SEARCH("INDIVIDUAL",SUBSTITUTE(UPPER($D4466)," ","")))),"PREMIUM FREE",""))))</f>
        <v/>
      </c>
    </row>
    <row r="4467">
      <c r="AC4467">
        <f>IF($C4467="","",IF(COUNTIF('Códigos Santander (ref)'!$A$2:$A$79,$C4467)&gt;0,"SANTANDER",IF(COUNTIF('Códigos Itaú (ref)'!$A$2:$A$44,$C4467)&gt;0,"ITAU",IF(AND(TRIM(UPPER($I4467))="CONTRATUAL",ISNUMBER(SEARCH("INDIVIDUAL",SUBSTITUTE(UPPER($D4467)," ","")))),"PREMIUM FREE",""))))</f>
        <v/>
      </c>
    </row>
    <row r="4468">
      <c r="AC4468">
        <f>IF($C4468="","",IF(COUNTIF('Códigos Santander (ref)'!$A$2:$A$79,$C4468)&gt;0,"SANTANDER",IF(COUNTIF('Códigos Itaú (ref)'!$A$2:$A$44,$C4468)&gt;0,"ITAU",IF(AND(TRIM(UPPER($I4468))="CONTRATUAL",ISNUMBER(SEARCH("INDIVIDUAL",SUBSTITUTE(UPPER($D4468)," ","")))),"PREMIUM FREE",""))))</f>
        <v/>
      </c>
    </row>
    <row r="4469">
      <c r="AC4469">
        <f>IF($C4469="","",IF(COUNTIF('Códigos Santander (ref)'!$A$2:$A$79,$C4469)&gt;0,"SANTANDER",IF(COUNTIF('Códigos Itaú (ref)'!$A$2:$A$44,$C4469)&gt;0,"ITAU",IF(AND(TRIM(UPPER($I4469))="CONTRATUAL",ISNUMBER(SEARCH("INDIVIDUAL",SUBSTITUTE(UPPER($D4469)," ","")))),"PREMIUM FREE",""))))</f>
        <v/>
      </c>
    </row>
    <row r="4470">
      <c r="AC4470">
        <f>IF($C4470="","",IF(COUNTIF('Códigos Santander (ref)'!$A$2:$A$79,$C4470)&gt;0,"SANTANDER",IF(COUNTIF('Códigos Itaú (ref)'!$A$2:$A$44,$C4470)&gt;0,"ITAU",IF(AND(TRIM(UPPER($I4470))="CONTRATUAL",ISNUMBER(SEARCH("INDIVIDUAL",SUBSTITUTE(UPPER($D4470)," ","")))),"PREMIUM FREE",""))))</f>
        <v/>
      </c>
    </row>
    <row r="4471">
      <c r="AC4471">
        <f>IF($C4471="","",IF(COUNTIF('Códigos Santander (ref)'!$A$2:$A$79,$C4471)&gt;0,"SANTANDER",IF(COUNTIF('Códigos Itaú (ref)'!$A$2:$A$44,$C4471)&gt;0,"ITAU",IF(AND(TRIM(UPPER($I4471))="CONTRATUAL",ISNUMBER(SEARCH("INDIVIDUAL",SUBSTITUTE(UPPER($D4471)," ","")))),"PREMIUM FREE",""))))</f>
        <v/>
      </c>
    </row>
    <row r="4472">
      <c r="AC4472">
        <f>IF($C4472="","",IF(COUNTIF('Códigos Santander (ref)'!$A$2:$A$79,$C4472)&gt;0,"SANTANDER",IF(COUNTIF('Códigos Itaú (ref)'!$A$2:$A$44,$C4472)&gt;0,"ITAU",IF(AND(TRIM(UPPER($I4472))="CONTRATUAL",ISNUMBER(SEARCH("INDIVIDUAL",SUBSTITUTE(UPPER($D4472)," ","")))),"PREMIUM FREE",""))))</f>
        <v/>
      </c>
    </row>
    <row r="4473">
      <c r="AC4473">
        <f>IF($C4473="","",IF(COUNTIF('Códigos Santander (ref)'!$A$2:$A$79,$C4473)&gt;0,"SANTANDER",IF(COUNTIF('Códigos Itaú (ref)'!$A$2:$A$44,$C4473)&gt;0,"ITAU",IF(AND(TRIM(UPPER($I4473))="CONTRATUAL",ISNUMBER(SEARCH("INDIVIDUAL",SUBSTITUTE(UPPER($D4473)," ","")))),"PREMIUM FREE",""))))</f>
        <v/>
      </c>
    </row>
    <row r="4474">
      <c r="AC4474">
        <f>IF($C4474="","",IF(COUNTIF('Códigos Santander (ref)'!$A$2:$A$79,$C4474)&gt;0,"SANTANDER",IF(COUNTIF('Códigos Itaú (ref)'!$A$2:$A$44,$C4474)&gt;0,"ITAU",IF(AND(TRIM(UPPER($I4474))="CONTRATUAL",ISNUMBER(SEARCH("INDIVIDUAL",SUBSTITUTE(UPPER($D4474)," ","")))),"PREMIUM FREE",""))))</f>
        <v/>
      </c>
    </row>
    <row r="4475">
      <c r="AC4475">
        <f>IF($C4475="","",IF(COUNTIF('Códigos Santander (ref)'!$A$2:$A$79,$C4475)&gt;0,"SANTANDER",IF(COUNTIF('Códigos Itaú (ref)'!$A$2:$A$44,$C4475)&gt;0,"ITAU",IF(AND(TRIM(UPPER($I4475))="CONTRATUAL",ISNUMBER(SEARCH("INDIVIDUAL",SUBSTITUTE(UPPER($D4475)," ","")))),"PREMIUM FREE",""))))</f>
        <v/>
      </c>
    </row>
    <row r="4476">
      <c r="AC4476">
        <f>IF($C4476="","",IF(COUNTIF('Códigos Santander (ref)'!$A$2:$A$79,$C4476)&gt;0,"SANTANDER",IF(COUNTIF('Códigos Itaú (ref)'!$A$2:$A$44,$C4476)&gt;0,"ITAU",IF(AND(TRIM(UPPER($I4476))="CONTRATUAL",ISNUMBER(SEARCH("INDIVIDUAL",SUBSTITUTE(UPPER($D4476)," ","")))),"PREMIUM FREE",""))))</f>
        <v/>
      </c>
    </row>
    <row r="4477">
      <c r="AC4477">
        <f>IF($C4477="","",IF(COUNTIF('Códigos Santander (ref)'!$A$2:$A$79,$C4477)&gt;0,"SANTANDER",IF(COUNTIF('Códigos Itaú (ref)'!$A$2:$A$44,$C4477)&gt;0,"ITAU",IF(AND(TRIM(UPPER($I4477))="CONTRATUAL",ISNUMBER(SEARCH("INDIVIDUAL",SUBSTITUTE(UPPER($D4477)," ","")))),"PREMIUM FREE",""))))</f>
        <v/>
      </c>
    </row>
    <row r="4478">
      <c r="AC4478">
        <f>IF($C4478="","",IF(COUNTIF('Códigos Santander (ref)'!$A$2:$A$79,$C4478)&gt;0,"SANTANDER",IF(COUNTIF('Códigos Itaú (ref)'!$A$2:$A$44,$C4478)&gt;0,"ITAU",IF(AND(TRIM(UPPER($I4478))="CONTRATUAL",ISNUMBER(SEARCH("INDIVIDUAL",SUBSTITUTE(UPPER($D4478)," ","")))),"PREMIUM FREE",""))))</f>
        <v/>
      </c>
    </row>
    <row r="4479">
      <c r="AC4479">
        <f>IF($C4479="","",IF(COUNTIF('Códigos Santander (ref)'!$A$2:$A$79,$C4479)&gt;0,"SANTANDER",IF(COUNTIF('Códigos Itaú (ref)'!$A$2:$A$44,$C4479)&gt;0,"ITAU",IF(AND(TRIM(UPPER($I4479))="CONTRATUAL",ISNUMBER(SEARCH("INDIVIDUAL",SUBSTITUTE(UPPER($D4479)," ","")))),"PREMIUM FREE",""))))</f>
        <v/>
      </c>
    </row>
    <row r="4480">
      <c r="AC4480">
        <f>IF($C4480="","",IF(COUNTIF('Códigos Santander (ref)'!$A$2:$A$79,$C4480)&gt;0,"SANTANDER",IF(COUNTIF('Códigos Itaú (ref)'!$A$2:$A$44,$C4480)&gt;0,"ITAU",IF(AND(TRIM(UPPER($I4480))="CONTRATUAL",ISNUMBER(SEARCH("INDIVIDUAL",SUBSTITUTE(UPPER($D4480)," ","")))),"PREMIUM FREE",""))))</f>
        <v/>
      </c>
    </row>
    <row r="4481">
      <c r="AC4481">
        <f>IF($C4481="","",IF(COUNTIF('Códigos Santander (ref)'!$A$2:$A$79,$C4481)&gt;0,"SANTANDER",IF(COUNTIF('Códigos Itaú (ref)'!$A$2:$A$44,$C4481)&gt;0,"ITAU",IF(AND(TRIM(UPPER($I4481))="CONTRATUAL",ISNUMBER(SEARCH("INDIVIDUAL",SUBSTITUTE(UPPER($D4481)," ","")))),"PREMIUM FREE",""))))</f>
        <v/>
      </c>
    </row>
    <row r="4482">
      <c r="AC4482">
        <f>IF($C4482="","",IF(COUNTIF('Códigos Santander (ref)'!$A$2:$A$79,$C4482)&gt;0,"SANTANDER",IF(COUNTIF('Códigos Itaú (ref)'!$A$2:$A$44,$C4482)&gt;0,"ITAU",IF(AND(TRIM(UPPER($I4482))="CONTRATUAL",ISNUMBER(SEARCH("INDIVIDUAL",SUBSTITUTE(UPPER($D4482)," ","")))),"PREMIUM FREE",""))))</f>
        <v/>
      </c>
    </row>
    <row r="4483">
      <c r="AC4483">
        <f>IF($C4483="","",IF(COUNTIF('Códigos Santander (ref)'!$A$2:$A$79,$C4483)&gt;0,"SANTANDER",IF(COUNTIF('Códigos Itaú (ref)'!$A$2:$A$44,$C4483)&gt;0,"ITAU",IF(AND(TRIM(UPPER($I4483))="CONTRATUAL",ISNUMBER(SEARCH("INDIVIDUAL",SUBSTITUTE(UPPER($D4483)," ","")))),"PREMIUM FREE",""))))</f>
        <v/>
      </c>
    </row>
    <row r="4484">
      <c r="AC4484">
        <f>IF($C4484="","",IF(COUNTIF('Códigos Santander (ref)'!$A$2:$A$79,$C4484)&gt;0,"SANTANDER",IF(COUNTIF('Códigos Itaú (ref)'!$A$2:$A$44,$C4484)&gt;0,"ITAU",IF(AND(TRIM(UPPER($I4484))="CONTRATUAL",ISNUMBER(SEARCH("INDIVIDUAL",SUBSTITUTE(UPPER($D4484)," ","")))),"PREMIUM FREE",""))))</f>
        <v/>
      </c>
    </row>
    <row r="4485">
      <c r="AC4485">
        <f>IF($C4485="","",IF(COUNTIF('Códigos Santander (ref)'!$A$2:$A$79,$C4485)&gt;0,"SANTANDER",IF(COUNTIF('Códigos Itaú (ref)'!$A$2:$A$44,$C4485)&gt;0,"ITAU",IF(AND(TRIM(UPPER($I4485))="CONTRATUAL",ISNUMBER(SEARCH("INDIVIDUAL",SUBSTITUTE(UPPER($D4485)," ","")))),"PREMIUM FREE",""))))</f>
        <v/>
      </c>
    </row>
    <row r="4486">
      <c r="AC4486">
        <f>IF($C4486="","",IF(COUNTIF('Códigos Santander (ref)'!$A$2:$A$79,$C4486)&gt;0,"SANTANDER",IF(COUNTIF('Códigos Itaú (ref)'!$A$2:$A$44,$C4486)&gt;0,"ITAU",IF(AND(TRIM(UPPER($I4486))="CONTRATUAL",ISNUMBER(SEARCH("INDIVIDUAL",SUBSTITUTE(UPPER($D4486)," ","")))),"PREMIUM FREE",""))))</f>
        <v/>
      </c>
    </row>
    <row r="4487">
      <c r="AC4487">
        <f>IF($C4487="","",IF(COUNTIF('Códigos Santander (ref)'!$A$2:$A$79,$C4487)&gt;0,"SANTANDER",IF(COUNTIF('Códigos Itaú (ref)'!$A$2:$A$44,$C4487)&gt;0,"ITAU",IF(AND(TRIM(UPPER($I4487))="CONTRATUAL",ISNUMBER(SEARCH("INDIVIDUAL",SUBSTITUTE(UPPER($D4487)," ","")))),"PREMIUM FREE",""))))</f>
        <v/>
      </c>
    </row>
    <row r="4488">
      <c r="AC4488">
        <f>IF($C4488="","",IF(COUNTIF('Códigos Santander (ref)'!$A$2:$A$79,$C4488)&gt;0,"SANTANDER",IF(COUNTIF('Códigos Itaú (ref)'!$A$2:$A$44,$C4488)&gt;0,"ITAU",IF(AND(TRIM(UPPER($I4488))="CONTRATUAL",ISNUMBER(SEARCH("INDIVIDUAL",SUBSTITUTE(UPPER($D4488)," ","")))),"PREMIUM FREE",""))))</f>
        <v/>
      </c>
    </row>
    <row r="4489">
      <c r="AC4489">
        <f>IF($C4489="","",IF(COUNTIF('Códigos Santander (ref)'!$A$2:$A$79,$C4489)&gt;0,"SANTANDER",IF(COUNTIF('Códigos Itaú (ref)'!$A$2:$A$44,$C4489)&gt;0,"ITAU",IF(AND(TRIM(UPPER($I4489))="CONTRATUAL",ISNUMBER(SEARCH("INDIVIDUAL",SUBSTITUTE(UPPER($D4489)," ","")))),"PREMIUM FREE",""))))</f>
        <v/>
      </c>
    </row>
    <row r="4490">
      <c r="AC4490">
        <f>IF($C4490="","",IF(COUNTIF('Códigos Santander (ref)'!$A$2:$A$79,$C4490)&gt;0,"SANTANDER",IF(COUNTIF('Códigos Itaú (ref)'!$A$2:$A$44,$C4490)&gt;0,"ITAU",IF(AND(TRIM(UPPER($I4490))="CONTRATUAL",ISNUMBER(SEARCH("INDIVIDUAL",SUBSTITUTE(UPPER($D4490)," ","")))),"PREMIUM FREE",""))))</f>
        <v/>
      </c>
    </row>
    <row r="4491">
      <c r="AC4491">
        <f>IF($C4491="","",IF(COUNTIF('Códigos Santander (ref)'!$A$2:$A$79,$C4491)&gt;0,"SANTANDER",IF(COUNTIF('Códigos Itaú (ref)'!$A$2:$A$44,$C4491)&gt;0,"ITAU",IF(AND(TRIM(UPPER($I4491))="CONTRATUAL",ISNUMBER(SEARCH("INDIVIDUAL",SUBSTITUTE(UPPER($D4491)," ","")))),"PREMIUM FREE",""))))</f>
        <v/>
      </c>
    </row>
    <row r="4492">
      <c r="AC4492">
        <f>IF($C4492="","",IF(COUNTIF('Códigos Santander (ref)'!$A$2:$A$79,$C4492)&gt;0,"SANTANDER",IF(COUNTIF('Códigos Itaú (ref)'!$A$2:$A$44,$C4492)&gt;0,"ITAU",IF(AND(TRIM(UPPER($I4492))="CONTRATUAL",ISNUMBER(SEARCH("INDIVIDUAL",SUBSTITUTE(UPPER($D4492)," ","")))),"PREMIUM FREE",""))))</f>
        <v/>
      </c>
    </row>
    <row r="4493">
      <c r="AC4493">
        <f>IF($C4493="","",IF(COUNTIF('Códigos Santander (ref)'!$A$2:$A$79,$C4493)&gt;0,"SANTANDER",IF(COUNTIF('Códigos Itaú (ref)'!$A$2:$A$44,$C4493)&gt;0,"ITAU",IF(AND(TRIM(UPPER($I4493))="CONTRATUAL",ISNUMBER(SEARCH("INDIVIDUAL",SUBSTITUTE(UPPER($D4493)," ","")))),"PREMIUM FREE",""))))</f>
        <v/>
      </c>
    </row>
    <row r="4494">
      <c r="AC4494">
        <f>IF($C4494="","",IF(COUNTIF('Códigos Santander (ref)'!$A$2:$A$79,$C4494)&gt;0,"SANTANDER",IF(COUNTIF('Códigos Itaú (ref)'!$A$2:$A$44,$C4494)&gt;0,"ITAU",IF(AND(TRIM(UPPER($I4494))="CONTRATUAL",ISNUMBER(SEARCH("INDIVIDUAL",SUBSTITUTE(UPPER($D4494)," ","")))),"PREMIUM FREE",""))))</f>
        <v/>
      </c>
    </row>
    <row r="4495">
      <c r="AC4495">
        <f>IF($C4495="","",IF(COUNTIF('Códigos Santander (ref)'!$A$2:$A$79,$C4495)&gt;0,"SANTANDER",IF(COUNTIF('Códigos Itaú (ref)'!$A$2:$A$44,$C4495)&gt;0,"ITAU",IF(AND(TRIM(UPPER($I4495))="CONTRATUAL",ISNUMBER(SEARCH("INDIVIDUAL",SUBSTITUTE(UPPER($D4495)," ","")))),"PREMIUM FREE",""))))</f>
        <v/>
      </c>
    </row>
    <row r="4496">
      <c r="AC4496">
        <f>IF($C4496="","",IF(COUNTIF('Códigos Santander (ref)'!$A$2:$A$79,$C4496)&gt;0,"SANTANDER",IF(COUNTIF('Códigos Itaú (ref)'!$A$2:$A$44,$C4496)&gt;0,"ITAU",IF(AND(TRIM(UPPER($I4496))="CONTRATUAL",ISNUMBER(SEARCH("INDIVIDUAL",SUBSTITUTE(UPPER($D4496)," ","")))),"PREMIUM FREE",""))))</f>
        <v/>
      </c>
    </row>
    <row r="4497">
      <c r="AC4497">
        <f>IF($C4497="","",IF(COUNTIF('Códigos Santander (ref)'!$A$2:$A$79,$C4497)&gt;0,"SANTANDER",IF(COUNTIF('Códigos Itaú (ref)'!$A$2:$A$44,$C4497)&gt;0,"ITAU",IF(AND(TRIM(UPPER($I4497))="CONTRATUAL",ISNUMBER(SEARCH("INDIVIDUAL",SUBSTITUTE(UPPER($D4497)," ","")))),"PREMIUM FREE",""))))</f>
        <v/>
      </c>
    </row>
    <row r="4498">
      <c r="AC4498">
        <f>IF($C4498="","",IF(COUNTIF('Códigos Santander (ref)'!$A$2:$A$79,$C4498)&gt;0,"SANTANDER",IF(COUNTIF('Códigos Itaú (ref)'!$A$2:$A$44,$C4498)&gt;0,"ITAU",IF(AND(TRIM(UPPER($I4498))="CONTRATUAL",ISNUMBER(SEARCH("INDIVIDUAL",SUBSTITUTE(UPPER($D4498)," ","")))),"PREMIUM FREE",""))))</f>
        <v/>
      </c>
    </row>
    <row r="4499">
      <c r="AC4499">
        <f>IF($C4499="","",IF(COUNTIF('Códigos Santander (ref)'!$A$2:$A$79,$C4499)&gt;0,"SANTANDER",IF(COUNTIF('Códigos Itaú (ref)'!$A$2:$A$44,$C4499)&gt;0,"ITAU",IF(AND(TRIM(UPPER($I4499))="CONTRATUAL",ISNUMBER(SEARCH("INDIVIDUAL",SUBSTITUTE(UPPER($D4499)," ","")))),"PREMIUM FREE",""))))</f>
        <v/>
      </c>
    </row>
    <row r="4500">
      <c r="AC4500">
        <f>IF($C4500="","",IF(COUNTIF('Códigos Santander (ref)'!$A$2:$A$79,$C4500)&gt;0,"SANTANDER",IF(COUNTIF('Códigos Itaú (ref)'!$A$2:$A$44,$C4500)&gt;0,"ITAU",IF(AND(TRIM(UPPER($I4500))="CONTRATUAL",ISNUMBER(SEARCH("INDIVIDUAL",SUBSTITUTE(UPPER($D4500)," ","")))),"PREMIUM FREE",""))))</f>
        <v/>
      </c>
    </row>
    <row r="4501">
      <c r="AC4501">
        <f>IF($C4501="","",IF(COUNTIF('Códigos Santander (ref)'!$A$2:$A$79,$C4501)&gt;0,"SANTANDER",IF(COUNTIF('Códigos Itaú (ref)'!$A$2:$A$44,$C4501)&gt;0,"ITAU",IF(AND(TRIM(UPPER($I4501))="CONTRATUAL",ISNUMBER(SEARCH("INDIVIDUAL",SUBSTITUTE(UPPER($D4501)," ","")))),"PREMIUM FREE",""))))</f>
        <v/>
      </c>
    </row>
    <row r="4502">
      <c r="AC4502">
        <f>IF($C4502="","",IF(COUNTIF('Códigos Santander (ref)'!$A$2:$A$79,$C4502)&gt;0,"SANTANDER",IF(COUNTIF('Códigos Itaú (ref)'!$A$2:$A$44,$C4502)&gt;0,"ITAU",IF(AND(TRIM(UPPER($I4502))="CONTRATUAL",ISNUMBER(SEARCH("INDIVIDUAL",SUBSTITUTE(UPPER($D4502)," ","")))),"PREMIUM FREE",""))))</f>
        <v/>
      </c>
    </row>
    <row r="4503">
      <c r="AC4503">
        <f>IF($C4503="","",IF(COUNTIF('Códigos Santander (ref)'!$A$2:$A$79,$C4503)&gt;0,"SANTANDER",IF(COUNTIF('Códigos Itaú (ref)'!$A$2:$A$44,$C4503)&gt;0,"ITAU",IF(AND(TRIM(UPPER($I4503))="CONTRATUAL",ISNUMBER(SEARCH("INDIVIDUAL",SUBSTITUTE(UPPER($D4503)," ","")))),"PREMIUM FREE",""))))</f>
        <v/>
      </c>
    </row>
    <row r="4504">
      <c r="AC4504">
        <f>IF($C4504="","",IF(COUNTIF('Códigos Santander (ref)'!$A$2:$A$79,$C4504)&gt;0,"SANTANDER",IF(COUNTIF('Códigos Itaú (ref)'!$A$2:$A$44,$C4504)&gt;0,"ITAU",IF(AND(TRIM(UPPER($I4504))="CONTRATUAL",ISNUMBER(SEARCH("INDIVIDUAL",SUBSTITUTE(UPPER($D4504)," ","")))),"PREMIUM FREE",""))))</f>
        <v/>
      </c>
    </row>
    <row r="4505">
      <c r="AC4505">
        <f>IF($C4505="","",IF(COUNTIF('Códigos Santander (ref)'!$A$2:$A$79,$C4505)&gt;0,"SANTANDER",IF(COUNTIF('Códigos Itaú (ref)'!$A$2:$A$44,$C4505)&gt;0,"ITAU",IF(AND(TRIM(UPPER($I4505))="CONTRATUAL",ISNUMBER(SEARCH("INDIVIDUAL",SUBSTITUTE(UPPER($D4505)," ","")))),"PREMIUM FREE",""))))</f>
        <v/>
      </c>
    </row>
    <row r="4506">
      <c r="AC4506">
        <f>IF($C4506="","",IF(COUNTIF('Códigos Santander (ref)'!$A$2:$A$79,$C4506)&gt;0,"SANTANDER",IF(COUNTIF('Códigos Itaú (ref)'!$A$2:$A$44,$C4506)&gt;0,"ITAU",IF(AND(TRIM(UPPER($I4506))="CONTRATUAL",ISNUMBER(SEARCH("INDIVIDUAL",SUBSTITUTE(UPPER($D4506)," ","")))),"PREMIUM FREE",""))))</f>
        <v/>
      </c>
    </row>
    <row r="4507">
      <c r="AC4507">
        <f>IF($C4507="","",IF(COUNTIF('Códigos Santander (ref)'!$A$2:$A$79,$C4507)&gt;0,"SANTANDER",IF(COUNTIF('Códigos Itaú (ref)'!$A$2:$A$44,$C4507)&gt;0,"ITAU",IF(AND(TRIM(UPPER($I4507))="CONTRATUAL",ISNUMBER(SEARCH("INDIVIDUAL",SUBSTITUTE(UPPER($D4507)," ","")))),"PREMIUM FREE",""))))</f>
        <v/>
      </c>
    </row>
    <row r="4508">
      <c r="AC4508">
        <f>IF($C4508="","",IF(COUNTIF('Códigos Santander (ref)'!$A$2:$A$79,$C4508)&gt;0,"SANTANDER",IF(COUNTIF('Códigos Itaú (ref)'!$A$2:$A$44,$C4508)&gt;0,"ITAU",IF(AND(TRIM(UPPER($I4508))="CONTRATUAL",ISNUMBER(SEARCH("INDIVIDUAL",SUBSTITUTE(UPPER($D4508)," ","")))),"PREMIUM FREE",""))))</f>
        <v/>
      </c>
    </row>
    <row r="4509">
      <c r="AC4509">
        <f>IF($C4509="","",IF(COUNTIF('Códigos Santander (ref)'!$A$2:$A$79,$C4509)&gt;0,"SANTANDER",IF(COUNTIF('Códigos Itaú (ref)'!$A$2:$A$44,$C4509)&gt;0,"ITAU",IF(AND(TRIM(UPPER($I4509))="CONTRATUAL",ISNUMBER(SEARCH("INDIVIDUAL",SUBSTITUTE(UPPER($D4509)," ","")))),"PREMIUM FREE",""))))</f>
        <v/>
      </c>
    </row>
    <row r="4510">
      <c r="AC4510">
        <f>IF($C4510="","",IF(COUNTIF('Códigos Santander (ref)'!$A$2:$A$79,$C4510)&gt;0,"SANTANDER",IF(COUNTIF('Códigos Itaú (ref)'!$A$2:$A$44,$C4510)&gt;0,"ITAU",IF(AND(TRIM(UPPER($I4510))="CONTRATUAL",ISNUMBER(SEARCH("INDIVIDUAL",SUBSTITUTE(UPPER($D4510)," ","")))),"PREMIUM FREE",""))))</f>
        <v/>
      </c>
    </row>
    <row r="4511">
      <c r="AC4511">
        <f>IF($C4511="","",IF(COUNTIF('Códigos Santander (ref)'!$A$2:$A$79,$C4511)&gt;0,"SANTANDER",IF(COUNTIF('Códigos Itaú (ref)'!$A$2:$A$44,$C4511)&gt;0,"ITAU",IF(AND(TRIM(UPPER($I4511))="CONTRATUAL",ISNUMBER(SEARCH("INDIVIDUAL",SUBSTITUTE(UPPER($D4511)," ","")))),"PREMIUM FREE",""))))</f>
        <v/>
      </c>
    </row>
    <row r="4512">
      <c r="AC4512">
        <f>IF($C4512="","",IF(COUNTIF('Códigos Santander (ref)'!$A$2:$A$79,$C4512)&gt;0,"SANTANDER",IF(COUNTIF('Códigos Itaú (ref)'!$A$2:$A$44,$C4512)&gt;0,"ITAU",IF(AND(TRIM(UPPER($I4512))="CONTRATUAL",ISNUMBER(SEARCH("INDIVIDUAL",SUBSTITUTE(UPPER($D4512)," ","")))),"PREMIUM FREE",""))))</f>
        <v/>
      </c>
    </row>
    <row r="4513">
      <c r="AC4513">
        <f>IF($C4513="","",IF(COUNTIF('Códigos Santander (ref)'!$A$2:$A$79,$C4513)&gt;0,"SANTANDER",IF(COUNTIF('Códigos Itaú (ref)'!$A$2:$A$44,$C4513)&gt;0,"ITAU",IF(AND(TRIM(UPPER($I4513))="CONTRATUAL",ISNUMBER(SEARCH("INDIVIDUAL",SUBSTITUTE(UPPER($D4513)," ","")))),"PREMIUM FREE",""))))</f>
        <v/>
      </c>
    </row>
    <row r="4514">
      <c r="AC4514">
        <f>IF($C4514="","",IF(COUNTIF('Códigos Santander (ref)'!$A$2:$A$79,$C4514)&gt;0,"SANTANDER",IF(COUNTIF('Códigos Itaú (ref)'!$A$2:$A$44,$C4514)&gt;0,"ITAU",IF(AND(TRIM(UPPER($I4514))="CONTRATUAL",ISNUMBER(SEARCH("INDIVIDUAL",SUBSTITUTE(UPPER($D4514)," ","")))),"PREMIUM FREE",""))))</f>
        <v/>
      </c>
    </row>
    <row r="4515">
      <c r="AC4515">
        <f>IF($C4515="","",IF(COUNTIF('Códigos Santander (ref)'!$A$2:$A$79,$C4515)&gt;0,"SANTANDER",IF(COUNTIF('Códigos Itaú (ref)'!$A$2:$A$44,$C4515)&gt;0,"ITAU",IF(AND(TRIM(UPPER($I4515))="CONTRATUAL",ISNUMBER(SEARCH("INDIVIDUAL",SUBSTITUTE(UPPER($D4515)," ","")))),"PREMIUM FREE",""))))</f>
        <v/>
      </c>
    </row>
    <row r="4516">
      <c r="AC4516">
        <f>IF($C4516="","",IF(COUNTIF('Códigos Santander (ref)'!$A$2:$A$79,$C4516)&gt;0,"SANTANDER",IF(COUNTIF('Códigos Itaú (ref)'!$A$2:$A$44,$C4516)&gt;0,"ITAU",IF(AND(TRIM(UPPER($I4516))="CONTRATUAL",ISNUMBER(SEARCH("INDIVIDUAL",SUBSTITUTE(UPPER($D4516)," ","")))),"PREMIUM FREE",""))))</f>
        <v/>
      </c>
    </row>
    <row r="4517">
      <c r="AC4517">
        <f>IF($C4517="","",IF(COUNTIF('Códigos Santander (ref)'!$A$2:$A$79,$C4517)&gt;0,"SANTANDER",IF(COUNTIF('Códigos Itaú (ref)'!$A$2:$A$44,$C4517)&gt;0,"ITAU",IF(AND(TRIM(UPPER($I4517))="CONTRATUAL",ISNUMBER(SEARCH("INDIVIDUAL",SUBSTITUTE(UPPER($D4517)," ","")))),"PREMIUM FREE",""))))</f>
        <v/>
      </c>
    </row>
    <row r="4518">
      <c r="AC4518">
        <f>IF($C4518="","",IF(COUNTIF('Códigos Santander (ref)'!$A$2:$A$79,$C4518)&gt;0,"SANTANDER",IF(COUNTIF('Códigos Itaú (ref)'!$A$2:$A$44,$C4518)&gt;0,"ITAU",IF(AND(TRIM(UPPER($I4518))="CONTRATUAL",ISNUMBER(SEARCH("INDIVIDUAL",SUBSTITUTE(UPPER($D4518)," ","")))),"PREMIUM FREE",""))))</f>
        <v/>
      </c>
    </row>
    <row r="4519">
      <c r="AC4519">
        <f>IF($C4519="","",IF(COUNTIF('Códigos Santander (ref)'!$A$2:$A$79,$C4519)&gt;0,"SANTANDER",IF(COUNTIF('Códigos Itaú (ref)'!$A$2:$A$44,$C4519)&gt;0,"ITAU",IF(AND(TRIM(UPPER($I4519))="CONTRATUAL",ISNUMBER(SEARCH("INDIVIDUAL",SUBSTITUTE(UPPER($D4519)," ","")))),"PREMIUM FREE",""))))</f>
        <v/>
      </c>
    </row>
    <row r="4520">
      <c r="AC4520">
        <f>IF($C4520="","",IF(COUNTIF('Códigos Santander (ref)'!$A$2:$A$79,$C4520)&gt;0,"SANTANDER",IF(COUNTIF('Códigos Itaú (ref)'!$A$2:$A$44,$C4520)&gt;0,"ITAU",IF(AND(TRIM(UPPER($I4520))="CONTRATUAL",ISNUMBER(SEARCH("INDIVIDUAL",SUBSTITUTE(UPPER($D4520)," ","")))),"PREMIUM FREE",""))))</f>
        <v/>
      </c>
    </row>
    <row r="4521">
      <c r="AC4521">
        <f>IF($C4521="","",IF(COUNTIF('Códigos Santander (ref)'!$A$2:$A$79,$C4521)&gt;0,"SANTANDER",IF(COUNTIF('Códigos Itaú (ref)'!$A$2:$A$44,$C4521)&gt;0,"ITAU",IF(AND(TRIM(UPPER($I4521))="CONTRATUAL",ISNUMBER(SEARCH("INDIVIDUAL",SUBSTITUTE(UPPER($D4521)," ","")))),"PREMIUM FREE",""))))</f>
        <v/>
      </c>
    </row>
    <row r="4522">
      <c r="AC4522">
        <f>IF($C4522="","",IF(COUNTIF('Códigos Santander (ref)'!$A$2:$A$79,$C4522)&gt;0,"SANTANDER",IF(COUNTIF('Códigos Itaú (ref)'!$A$2:$A$44,$C4522)&gt;0,"ITAU",IF(AND(TRIM(UPPER($I4522))="CONTRATUAL",ISNUMBER(SEARCH("INDIVIDUAL",SUBSTITUTE(UPPER($D4522)," ","")))),"PREMIUM FREE",""))))</f>
        <v/>
      </c>
    </row>
    <row r="4523">
      <c r="AC4523">
        <f>IF($C4523="","",IF(COUNTIF('Códigos Santander (ref)'!$A$2:$A$79,$C4523)&gt;0,"SANTANDER",IF(COUNTIF('Códigos Itaú (ref)'!$A$2:$A$44,$C4523)&gt;0,"ITAU",IF(AND(TRIM(UPPER($I4523))="CONTRATUAL",ISNUMBER(SEARCH("INDIVIDUAL",SUBSTITUTE(UPPER($D4523)," ","")))),"PREMIUM FREE",""))))</f>
        <v/>
      </c>
    </row>
    <row r="4524">
      <c r="AC4524">
        <f>IF($C4524="","",IF(COUNTIF('Códigos Santander (ref)'!$A$2:$A$79,$C4524)&gt;0,"SANTANDER",IF(COUNTIF('Códigos Itaú (ref)'!$A$2:$A$44,$C4524)&gt;0,"ITAU",IF(AND(TRIM(UPPER($I4524))="CONTRATUAL",ISNUMBER(SEARCH("INDIVIDUAL",SUBSTITUTE(UPPER($D4524)," ","")))),"PREMIUM FREE",""))))</f>
        <v/>
      </c>
    </row>
    <row r="4525">
      <c r="AC4525">
        <f>IF($C4525="","",IF(COUNTIF('Códigos Santander (ref)'!$A$2:$A$79,$C4525)&gt;0,"SANTANDER",IF(COUNTIF('Códigos Itaú (ref)'!$A$2:$A$44,$C4525)&gt;0,"ITAU",IF(AND(TRIM(UPPER($I4525))="CONTRATUAL",ISNUMBER(SEARCH("INDIVIDUAL",SUBSTITUTE(UPPER($D4525)," ","")))),"PREMIUM FREE",""))))</f>
        <v/>
      </c>
    </row>
    <row r="4526">
      <c r="AC4526">
        <f>IF($C4526="","",IF(COUNTIF('Códigos Santander (ref)'!$A$2:$A$79,$C4526)&gt;0,"SANTANDER",IF(COUNTIF('Códigos Itaú (ref)'!$A$2:$A$44,$C4526)&gt;0,"ITAU",IF(AND(TRIM(UPPER($I4526))="CONTRATUAL",ISNUMBER(SEARCH("INDIVIDUAL",SUBSTITUTE(UPPER($D4526)," ","")))),"PREMIUM FREE",""))))</f>
        <v/>
      </c>
    </row>
    <row r="4527">
      <c r="AC4527">
        <f>IF($C4527="","",IF(COUNTIF('Códigos Santander (ref)'!$A$2:$A$79,$C4527)&gt;0,"SANTANDER",IF(COUNTIF('Códigos Itaú (ref)'!$A$2:$A$44,$C4527)&gt;0,"ITAU",IF(AND(TRIM(UPPER($I4527))="CONTRATUAL",ISNUMBER(SEARCH("INDIVIDUAL",SUBSTITUTE(UPPER($D4527)," ","")))),"PREMIUM FREE",""))))</f>
        <v/>
      </c>
    </row>
    <row r="4528">
      <c r="AC4528">
        <f>IF($C4528="","",IF(COUNTIF('Códigos Santander (ref)'!$A$2:$A$79,$C4528)&gt;0,"SANTANDER",IF(COUNTIF('Códigos Itaú (ref)'!$A$2:$A$44,$C4528)&gt;0,"ITAU",IF(AND(TRIM(UPPER($I4528))="CONTRATUAL",ISNUMBER(SEARCH("INDIVIDUAL",SUBSTITUTE(UPPER($D4528)," ","")))),"PREMIUM FREE",""))))</f>
        <v/>
      </c>
    </row>
    <row r="4529">
      <c r="AC4529">
        <f>IF($C4529="","",IF(COUNTIF('Códigos Santander (ref)'!$A$2:$A$79,$C4529)&gt;0,"SANTANDER",IF(COUNTIF('Códigos Itaú (ref)'!$A$2:$A$44,$C4529)&gt;0,"ITAU",IF(AND(TRIM(UPPER($I4529))="CONTRATUAL",ISNUMBER(SEARCH("INDIVIDUAL",SUBSTITUTE(UPPER($D4529)," ","")))),"PREMIUM FREE",""))))</f>
        <v/>
      </c>
    </row>
    <row r="4530">
      <c r="AC4530">
        <f>IF($C4530="","",IF(COUNTIF('Códigos Santander (ref)'!$A$2:$A$79,$C4530)&gt;0,"SANTANDER",IF(COUNTIF('Códigos Itaú (ref)'!$A$2:$A$44,$C4530)&gt;0,"ITAU",IF(AND(TRIM(UPPER($I4530))="CONTRATUAL",ISNUMBER(SEARCH("INDIVIDUAL",SUBSTITUTE(UPPER($D4530)," ","")))),"PREMIUM FREE",""))))</f>
        <v/>
      </c>
    </row>
    <row r="4531">
      <c r="AC4531">
        <f>IF($C4531="","",IF(COUNTIF('Códigos Santander (ref)'!$A$2:$A$79,$C4531)&gt;0,"SANTANDER",IF(COUNTIF('Códigos Itaú (ref)'!$A$2:$A$44,$C4531)&gt;0,"ITAU",IF(AND(TRIM(UPPER($I4531))="CONTRATUAL",ISNUMBER(SEARCH("INDIVIDUAL",SUBSTITUTE(UPPER($D4531)," ","")))),"PREMIUM FREE",""))))</f>
        <v/>
      </c>
    </row>
    <row r="4532">
      <c r="AC4532">
        <f>IF($C4532="","",IF(COUNTIF('Códigos Santander (ref)'!$A$2:$A$79,$C4532)&gt;0,"SANTANDER",IF(COUNTIF('Códigos Itaú (ref)'!$A$2:$A$44,$C4532)&gt;0,"ITAU",IF(AND(TRIM(UPPER($I4532))="CONTRATUAL",ISNUMBER(SEARCH("INDIVIDUAL",SUBSTITUTE(UPPER($D4532)," ","")))),"PREMIUM FREE",""))))</f>
        <v/>
      </c>
    </row>
    <row r="4533">
      <c r="AC4533">
        <f>IF($C4533="","",IF(COUNTIF('Códigos Santander (ref)'!$A$2:$A$79,$C4533)&gt;0,"SANTANDER",IF(COUNTIF('Códigos Itaú (ref)'!$A$2:$A$44,$C4533)&gt;0,"ITAU",IF(AND(TRIM(UPPER($I4533))="CONTRATUAL",ISNUMBER(SEARCH("INDIVIDUAL",SUBSTITUTE(UPPER($D4533)," ","")))),"PREMIUM FREE",""))))</f>
        <v/>
      </c>
    </row>
    <row r="4534">
      <c r="AC4534">
        <f>IF($C4534="","",IF(COUNTIF('Códigos Santander (ref)'!$A$2:$A$79,$C4534)&gt;0,"SANTANDER",IF(COUNTIF('Códigos Itaú (ref)'!$A$2:$A$44,$C4534)&gt;0,"ITAU",IF(AND(TRIM(UPPER($I4534))="CONTRATUAL",ISNUMBER(SEARCH("INDIVIDUAL",SUBSTITUTE(UPPER($D4534)," ","")))),"PREMIUM FREE",""))))</f>
        <v/>
      </c>
    </row>
    <row r="4535">
      <c r="AC4535">
        <f>IF($C4535="","",IF(COUNTIF('Códigos Santander (ref)'!$A$2:$A$79,$C4535)&gt;0,"SANTANDER",IF(COUNTIF('Códigos Itaú (ref)'!$A$2:$A$44,$C4535)&gt;0,"ITAU",IF(AND(TRIM(UPPER($I4535))="CONTRATUAL",ISNUMBER(SEARCH("INDIVIDUAL",SUBSTITUTE(UPPER($D4535)," ","")))),"PREMIUM FREE",""))))</f>
        <v/>
      </c>
    </row>
    <row r="4536">
      <c r="AC4536">
        <f>IF($C4536="","",IF(COUNTIF('Códigos Santander (ref)'!$A$2:$A$79,$C4536)&gt;0,"SANTANDER",IF(COUNTIF('Códigos Itaú (ref)'!$A$2:$A$44,$C4536)&gt;0,"ITAU",IF(AND(TRIM(UPPER($I4536))="CONTRATUAL",ISNUMBER(SEARCH("INDIVIDUAL",SUBSTITUTE(UPPER($D4536)," ","")))),"PREMIUM FREE",""))))</f>
        <v/>
      </c>
    </row>
    <row r="4537">
      <c r="AC4537">
        <f>IF($C4537="","",IF(COUNTIF('Códigos Santander (ref)'!$A$2:$A$79,$C4537)&gt;0,"SANTANDER",IF(COUNTIF('Códigos Itaú (ref)'!$A$2:$A$44,$C4537)&gt;0,"ITAU",IF(AND(TRIM(UPPER($I4537))="CONTRATUAL",ISNUMBER(SEARCH("INDIVIDUAL",SUBSTITUTE(UPPER($D4537)," ","")))),"PREMIUM FREE",""))))</f>
        <v/>
      </c>
    </row>
    <row r="4538">
      <c r="AC4538">
        <f>IF($C4538="","",IF(COUNTIF('Códigos Santander (ref)'!$A$2:$A$79,$C4538)&gt;0,"SANTANDER",IF(COUNTIF('Códigos Itaú (ref)'!$A$2:$A$44,$C4538)&gt;0,"ITAU",IF(AND(TRIM(UPPER($I4538))="CONTRATUAL",ISNUMBER(SEARCH("INDIVIDUAL",SUBSTITUTE(UPPER($D4538)," ","")))),"PREMIUM FREE",""))))</f>
        <v/>
      </c>
    </row>
    <row r="4539">
      <c r="AC4539">
        <f>IF($C4539="","",IF(COUNTIF('Códigos Santander (ref)'!$A$2:$A$79,$C4539)&gt;0,"SANTANDER",IF(COUNTIF('Códigos Itaú (ref)'!$A$2:$A$44,$C4539)&gt;0,"ITAU",IF(AND(TRIM(UPPER($I4539))="CONTRATUAL",ISNUMBER(SEARCH("INDIVIDUAL",SUBSTITUTE(UPPER($D4539)," ","")))),"PREMIUM FREE",""))))</f>
        <v/>
      </c>
    </row>
    <row r="4540">
      <c r="AC4540">
        <f>IF($C4540="","",IF(COUNTIF('Códigos Santander (ref)'!$A$2:$A$79,$C4540)&gt;0,"SANTANDER",IF(COUNTIF('Códigos Itaú (ref)'!$A$2:$A$44,$C4540)&gt;0,"ITAU",IF(AND(TRIM(UPPER($I4540))="CONTRATUAL",ISNUMBER(SEARCH("INDIVIDUAL",SUBSTITUTE(UPPER($D4540)," ","")))),"PREMIUM FREE",""))))</f>
        <v/>
      </c>
    </row>
    <row r="4541">
      <c r="AC4541">
        <f>IF($C4541="","",IF(COUNTIF('Códigos Santander (ref)'!$A$2:$A$79,$C4541)&gt;0,"SANTANDER",IF(COUNTIF('Códigos Itaú (ref)'!$A$2:$A$44,$C4541)&gt;0,"ITAU",IF(AND(TRIM(UPPER($I4541))="CONTRATUAL",ISNUMBER(SEARCH("INDIVIDUAL",SUBSTITUTE(UPPER($D4541)," ","")))),"PREMIUM FREE",""))))</f>
        <v/>
      </c>
    </row>
    <row r="4542">
      <c r="AC4542">
        <f>IF($C4542="","",IF(COUNTIF('Códigos Santander (ref)'!$A$2:$A$79,$C4542)&gt;0,"SANTANDER",IF(COUNTIF('Códigos Itaú (ref)'!$A$2:$A$44,$C4542)&gt;0,"ITAU",IF(AND(TRIM(UPPER($I4542))="CONTRATUAL",ISNUMBER(SEARCH("INDIVIDUAL",SUBSTITUTE(UPPER($D4542)," ","")))),"PREMIUM FREE",""))))</f>
        <v/>
      </c>
    </row>
    <row r="4543">
      <c r="AC4543">
        <f>IF($C4543="","",IF(COUNTIF('Códigos Santander (ref)'!$A$2:$A$79,$C4543)&gt;0,"SANTANDER",IF(COUNTIF('Códigos Itaú (ref)'!$A$2:$A$44,$C4543)&gt;0,"ITAU",IF(AND(TRIM(UPPER($I4543))="CONTRATUAL",ISNUMBER(SEARCH("INDIVIDUAL",SUBSTITUTE(UPPER($D4543)," ","")))),"PREMIUM FREE",""))))</f>
        <v/>
      </c>
    </row>
    <row r="4544">
      <c r="AC4544">
        <f>IF($C4544="","",IF(COUNTIF('Códigos Santander (ref)'!$A$2:$A$79,$C4544)&gt;0,"SANTANDER",IF(COUNTIF('Códigos Itaú (ref)'!$A$2:$A$44,$C4544)&gt;0,"ITAU",IF(AND(TRIM(UPPER($I4544))="CONTRATUAL",ISNUMBER(SEARCH("INDIVIDUAL",SUBSTITUTE(UPPER($D4544)," ","")))),"PREMIUM FREE",""))))</f>
        <v/>
      </c>
    </row>
    <row r="4545">
      <c r="AC4545">
        <f>IF($C4545="","",IF(COUNTIF('Códigos Santander (ref)'!$A$2:$A$79,$C4545)&gt;0,"SANTANDER",IF(COUNTIF('Códigos Itaú (ref)'!$A$2:$A$44,$C4545)&gt;0,"ITAU",IF(AND(TRIM(UPPER($I4545))="CONTRATUAL",ISNUMBER(SEARCH("INDIVIDUAL",SUBSTITUTE(UPPER($D4545)," ","")))),"PREMIUM FREE",""))))</f>
        <v/>
      </c>
    </row>
    <row r="4546">
      <c r="AC4546">
        <f>IF($C4546="","",IF(COUNTIF('Códigos Santander (ref)'!$A$2:$A$79,$C4546)&gt;0,"SANTANDER",IF(COUNTIF('Códigos Itaú (ref)'!$A$2:$A$44,$C4546)&gt;0,"ITAU",IF(AND(TRIM(UPPER($I4546))="CONTRATUAL",ISNUMBER(SEARCH("INDIVIDUAL",SUBSTITUTE(UPPER($D4546)," ","")))),"PREMIUM FREE",""))))</f>
        <v/>
      </c>
    </row>
    <row r="4547">
      <c r="AC4547">
        <f>IF($C4547="","",IF(COUNTIF('Códigos Santander (ref)'!$A$2:$A$79,$C4547)&gt;0,"SANTANDER",IF(COUNTIF('Códigos Itaú (ref)'!$A$2:$A$44,$C4547)&gt;0,"ITAU",IF(AND(TRIM(UPPER($I4547))="CONTRATUAL",ISNUMBER(SEARCH("INDIVIDUAL",SUBSTITUTE(UPPER($D4547)," ","")))),"PREMIUM FREE",""))))</f>
        <v/>
      </c>
    </row>
    <row r="4548">
      <c r="AC4548">
        <f>IF($C4548="","",IF(COUNTIF('Códigos Santander (ref)'!$A$2:$A$79,$C4548)&gt;0,"SANTANDER",IF(COUNTIF('Códigos Itaú (ref)'!$A$2:$A$44,$C4548)&gt;0,"ITAU",IF(AND(TRIM(UPPER($I4548))="CONTRATUAL",ISNUMBER(SEARCH("INDIVIDUAL",SUBSTITUTE(UPPER($D4548)," ","")))),"PREMIUM FREE",""))))</f>
        <v/>
      </c>
    </row>
    <row r="4549">
      <c r="AC4549">
        <f>IF($C4549="","",IF(COUNTIF('Códigos Santander (ref)'!$A$2:$A$79,$C4549)&gt;0,"SANTANDER",IF(COUNTIF('Códigos Itaú (ref)'!$A$2:$A$44,$C4549)&gt;0,"ITAU",IF(AND(TRIM(UPPER($I4549))="CONTRATUAL",ISNUMBER(SEARCH("INDIVIDUAL",SUBSTITUTE(UPPER($D4549)," ","")))),"PREMIUM FREE",""))))</f>
        <v/>
      </c>
    </row>
    <row r="4550">
      <c r="AC4550">
        <f>IF($C4550="","",IF(COUNTIF('Códigos Santander (ref)'!$A$2:$A$79,$C4550)&gt;0,"SANTANDER",IF(COUNTIF('Códigos Itaú (ref)'!$A$2:$A$44,$C4550)&gt;0,"ITAU",IF(AND(TRIM(UPPER($I4550))="CONTRATUAL",ISNUMBER(SEARCH("INDIVIDUAL",SUBSTITUTE(UPPER($D4550)," ","")))),"PREMIUM FREE",""))))</f>
        <v/>
      </c>
    </row>
    <row r="4551">
      <c r="AC4551">
        <f>IF($C4551="","",IF(COUNTIF('Códigos Santander (ref)'!$A$2:$A$79,$C4551)&gt;0,"SANTANDER",IF(COUNTIF('Códigos Itaú (ref)'!$A$2:$A$44,$C4551)&gt;0,"ITAU",IF(AND(TRIM(UPPER($I4551))="CONTRATUAL",ISNUMBER(SEARCH("INDIVIDUAL",SUBSTITUTE(UPPER($D4551)," ","")))),"PREMIUM FREE",""))))</f>
        <v/>
      </c>
    </row>
    <row r="4552">
      <c r="AC4552">
        <f>IF($C4552="","",IF(COUNTIF('Códigos Santander (ref)'!$A$2:$A$79,$C4552)&gt;0,"SANTANDER",IF(COUNTIF('Códigos Itaú (ref)'!$A$2:$A$44,$C4552)&gt;0,"ITAU",IF(AND(TRIM(UPPER($I4552))="CONTRATUAL",ISNUMBER(SEARCH("INDIVIDUAL",SUBSTITUTE(UPPER($D4552)," ","")))),"PREMIUM FREE",""))))</f>
        <v/>
      </c>
    </row>
    <row r="4553">
      <c r="AC4553">
        <f>IF($C4553="","",IF(COUNTIF('Códigos Santander (ref)'!$A$2:$A$79,$C4553)&gt;0,"SANTANDER",IF(COUNTIF('Códigos Itaú (ref)'!$A$2:$A$44,$C4553)&gt;0,"ITAU",IF(AND(TRIM(UPPER($I4553))="CONTRATUAL",ISNUMBER(SEARCH("INDIVIDUAL",SUBSTITUTE(UPPER($D4553)," ","")))),"PREMIUM FREE",""))))</f>
        <v/>
      </c>
    </row>
    <row r="4554">
      <c r="AC4554">
        <f>IF($C4554="","",IF(COUNTIF('Códigos Santander (ref)'!$A$2:$A$79,$C4554)&gt;0,"SANTANDER",IF(COUNTIF('Códigos Itaú (ref)'!$A$2:$A$44,$C4554)&gt;0,"ITAU",IF(AND(TRIM(UPPER($I4554))="CONTRATUAL",ISNUMBER(SEARCH("INDIVIDUAL",SUBSTITUTE(UPPER($D4554)," ","")))),"PREMIUM FREE",""))))</f>
        <v/>
      </c>
    </row>
    <row r="4555">
      <c r="AC4555">
        <f>IF($C4555="","",IF(COUNTIF('Códigos Santander (ref)'!$A$2:$A$79,$C4555)&gt;0,"SANTANDER",IF(COUNTIF('Códigos Itaú (ref)'!$A$2:$A$44,$C4555)&gt;0,"ITAU",IF(AND(TRIM(UPPER($I4555))="CONTRATUAL",ISNUMBER(SEARCH("INDIVIDUAL",SUBSTITUTE(UPPER($D4555)," ","")))),"PREMIUM FREE",""))))</f>
        <v/>
      </c>
    </row>
    <row r="4556">
      <c r="AC4556">
        <f>IF($C4556="","",IF(COUNTIF('Códigos Santander (ref)'!$A$2:$A$79,$C4556)&gt;0,"SANTANDER",IF(COUNTIF('Códigos Itaú (ref)'!$A$2:$A$44,$C4556)&gt;0,"ITAU",IF(AND(TRIM(UPPER($I4556))="CONTRATUAL",ISNUMBER(SEARCH("INDIVIDUAL",SUBSTITUTE(UPPER($D4556)," ","")))),"PREMIUM FREE",""))))</f>
        <v/>
      </c>
    </row>
    <row r="4557">
      <c r="AC4557">
        <f>IF($C4557="","",IF(COUNTIF('Códigos Santander (ref)'!$A$2:$A$79,$C4557)&gt;0,"SANTANDER",IF(COUNTIF('Códigos Itaú (ref)'!$A$2:$A$44,$C4557)&gt;0,"ITAU",IF(AND(TRIM(UPPER($I4557))="CONTRATUAL",ISNUMBER(SEARCH("INDIVIDUAL",SUBSTITUTE(UPPER($D4557)," ","")))),"PREMIUM FREE",""))))</f>
        <v/>
      </c>
    </row>
    <row r="4558">
      <c r="AC4558">
        <f>IF($C4558="","",IF(COUNTIF('Códigos Santander (ref)'!$A$2:$A$79,$C4558)&gt;0,"SANTANDER",IF(COUNTIF('Códigos Itaú (ref)'!$A$2:$A$44,$C4558)&gt;0,"ITAU",IF(AND(TRIM(UPPER($I4558))="CONTRATUAL",ISNUMBER(SEARCH("INDIVIDUAL",SUBSTITUTE(UPPER($D4558)," ","")))),"PREMIUM FREE",""))))</f>
        <v/>
      </c>
    </row>
    <row r="4559">
      <c r="AC4559">
        <f>IF($C4559="","",IF(COUNTIF('Códigos Santander (ref)'!$A$2:$A$79,$C4559)&gt;0,"SANTANDER",IF(COUNTIF('Códigos Itaú (ref)'!$A$2:$A$44,$C4559)&gt;0,"ITAU",IF(AND(TRIM(UPPER($I4559))="CONTRATUAL",ISNUMBER(SEARCH("INDIVIDUAL",SUBSTITUTE(UPPER($D4559)," ","")))),"PREMIUM FREE",""))))</f>
        <v/>
      </c>
    </row>
    <row r="4560">
      <c r="AC4560">
        <f>IF($C4560="","",IF(COUNTIF('Códigos Santander (ref)'!$A$2:$A$79,$C4560)&gt;0,"SANTANDER",IF(COUNTIF('Códigos Itaú (ref)'!$A$2:$A$44,$C4560)&gt;0,"ITAU",IF(AND(TRIM(UPPER($I4560))="CONTRATUAL",ISNUMBER(SEARCH("INDIVIDUAL",SUBSTITUTE(UPPER($D4560)," ","")))),"PREMIUM FREE",""))))</f>
        <v/>
      </c>
    </row>
    <row r="4561">
      <c r="AC4561">
        <f>IF($C4561="","",IF(COUNTIF('Códigos Santander (ref)'!$A$2:$A$79,$C4561)&gt;0,"SANTANDER",IF(COUNTIF('Códigos Itaú (ref)'!$A$2:$A$44,$C4561)&gt;0,"ITAU",IF(AND(TRIM(UPPER($I4561))="CONTRATUAL",ISNUMBER(SEARCH("INDIVIDUAL",SUBSTITUTE(UPPER($D4561)," ","")))),"PREMIUM FREE",""))))</f>
        <v/>
      </c>
    </row>
    <row r="4562">
      <c r="AC4562">
        <f>IF($C4562="","",IF(COUNTIF('Códigos Santander (ref)'!$A$2:$A$79,$C4562)&gt;0,"SANTANDER",IF(COUNTIF('Códigos Itaú (ref)'!$A$2:$A$44,$C4562)&gt;0,"ITAU",IF(AND(TRIM(UPPER($I4562))="CONTRATUAL",ISNUMBER(SEARCH("INDIVIDUAL",SUBSTITUTE(UPPER($D4562)," ","")))),"PREMIUM FREE",""))))</f>
        <v/>
      </c>
    </row>
    <row r="4563">
      <c r="AC4563">
        <f>IF($C4563="","",IF(COUNTIF('Códigos Santander (ref)'!$A$2:$A$79,$C4563)&gt;0,"SANTANDER",IF(COUNTIF('Códigos Itaú (ref)'!$A$2:$A$44,$C4563)&gt;0,"ITAU",IF(AND(TRIM(UPPER($I4563))="CONTRATUAL",ISNUMBER(SEARCH("INDIVIDUAL",SUBSTITUTE(UPPER($D4563)," ","")))),"PREMIUM FREE",""))))</f>
        <v/>
      </c>
    </row>
    <row r="4564">
      <c r="AC4564">
        <f>IF($C4564="","",IF(COUNTIF('Códigos Santander (ref)'!$A$2:$A$79,$C4564)&gt;0,"SANTANDER",IF(COUNTIF('Códigos Itaú (ref)'!$A$2:$A$44,$C4564)&gt;0,"ITAU",IF(AND(TRIM(UPPER($I4564))="CONTRATUAL",ISNUMBER(SEARCH("INDIVIDUAL",SUBSTITUTE(UPPER($D4564)," ","")))),"PREMIUM FREE",""))))</f>
        <v/>
      </c>
    </row>
    <row r="4565">
      <c r="AC4565">
        <f>IF($C4565="","",IF(COUNTIF('Códigos Santander (ref)'!$A$2:$A$79,$C4565)&gt;0,"SANTANDER",IF(COUNTIF('Códigos Itaú (ref)'!$A$2:$A$44,$C4565)&gt;0,"ITAU",IF(AND(TRIM(UPPER($I4565))="CONTRATUAL",ISNUMBER(SEARCH("INDIVIDUAL",SUBSTITUTE(UPPER($D4565)," ","")))),"PREMIUM FREE",""))))</f>
        <v/>
      </c>
    </row>
    <row r="4566">
      <c r="AC4566">
        <f>IF($C4566="","",IF(COUNTIF('Códigos Santander (ref)'!$A$2:$A$79,$C4566)&gt;0,"SANTANDER",IF(COUNTIF('Códigos Itaú (ref)'!$A$2:$A$44,$C4566)&gt;0,"ITAU",IF(AND(TRIM(UPPER($I4566))="CONTRATUAL",ISNUMBER(SEARCH("INDIVIDUAL",SUBSTITUTE(UPPER($D4566)," ","")))),"PREMIUM FREE",""))))</f>
        <v/>
      </c>
    </row>
    <row r="4567">
      <c r="AC4567">
        <f>IF($C4567="","",IF(COUNTIF('Códigos Santander (ref)'!$A$2:$A$79,$C4567)&gt;0,"SANTANDER",IF(COUNTIF('Códigos Itaú (ref)'!$A$2:$A$44,$C4567)&gt;0,"ITAU",IF(AND(TRIM(UPPER($I4567))="CONTRATUAL",ISNUMBER(SEARCH("INDIVIDUAL",SUBSTITUTE(UPPER($D4567)," ","")))),"PREMIUM FREE",""))))</f>
        <v/>
      </c>
    </row>
    <row r="4568">
      <c r="AC4568">
        <f>IF($C4568="","",IF(COUNTIF('Códigos Santander (ref)'!$A$2:$A$79,$C4568)&gt;0,"SANTANDER",IF(COUNTIF('Códigos Itaú (ref)'!$A$2:$A$44,$C4568)&gt;0,"ITAU",IF(AND(TRIM(UPPER($I4568))="CONTRATUAL",ISNUMBER(SEARCH("INDIVIDUAL",SUBSTITUTE(UPPER($D4568)," ","")))),"PREMIUM FREE",""))))</f>
        <v/>
      </c>
    </row>
    <row r="4569">
      <c r="AC4569">
        <f>IF($C4569="","",IF(COUNTIF('Códigos Santander (ref)'!$A$2:$A$79,$C4569)&gt;0,"SANTANDER",IF(COUNTIF('Códigos Itaú (ref)'!$A$2:$A$44,$C4569)&gt;0,"ITAU",IF(AND(TRIM(UPPER($I4569))="CONTRATUAL",ISNUMBER(SEARCH("INDIVIDUAL",SUBSTITUTE(UPPER($D4569)," ","")))),"PREMIUM FREE",""))))</f>
        <v/>
      </c>
    </row>
    <row r="4570">
      <c r="AC4570">
        <f>IF($C4570="","",IF(COUNTIF('Códigos Santander (ref)'!$A$2:$A$79,$C4570)&gt;0,"SANTANDER",IF(COUNTIF('Códigos Itaú (ref)'!$A$2:$A$44,$C4570)&gt;0,"ITAU",IF(AND(TRIM(UPPER($I4570))="CONTRATUAL",ISNUMBER(SEARCH("INDIVIDUAL",SUBSTITUTE(UPPER($D4570)," ","")))),"PREMIUM FREE",""))))</f>
        <v/>
      </c>
    </row>
    <row r="4571">
      <c r="AC4571">
        <f>IF($C4571="","",IF(COUNTIF('Códigos Santander (ref)'!$A$2:$A$79,$C4571)&gt;0,"SANTANDER",IF(COUNTIF('Códigos Itaú (ref)'!$A$2:$A$44,$C4571)&gt;0,"ITAU",IF(AND(TRIM(UPPER($I4571))="CONTRATUAL",ISNUMBER(SEARCH("INDIVIDUAL",SUBSTITUTE(UPPER($D4571)," ","")))),"PREMIUM FREE",""))))</f>
        <v/>
      </c>
    </row>
    <row r="4572">
      <c r="AC4572">
        <f>IF($C4572="","",IF(COUNTIF('Códigos Santander (ref)'!$A$2:$A$79,$C4572)&gt;0,"SANTANDER",IF(COUNTIF('Códigos Itaú (ref)'!$A$2:$A$44,$C4572)&gt;0,"ITAU",IF(AND(TRIM(UPPER($I4572))="CONTRATUAL",ISNUMBER(SEARCH("INDIVIDUAL",SUBSTITUTE(UPPER($D4572)," ","")))),"PREMIUM FREE",""))))</f>
        <v/>
      </c>
    </row>
    <row r="4573">
      <c r="AC4573">
        <f>IF($C4573="","",IF(COUNTIF('Códigos Santander (ref)'!$A$2:$A$79,$C4573)&gt;0,"SANTANDER",IF(COUNTIF('Códigos Itaú (ref)'!$A$2:$A$44,$C4573)&gt;0,"ITAU",IF(AND(TRIM(UPPER($I4573))="CONTRATUAL",ISNUMBER(SEARCH("INDIVIDUAL",SUBSTITUTE(UPPER($D4573)," ","")))),"PREMIUM FREE",""))))</f>
        <v/>
      </c>
    </row>
    <row r="4574">
      <c r="AC4574">
        <f>IF($C4574="","",IF(COUNTIF('Códigos Santander (ref)'!$A$2:$A$79,$C4574)&gt;0,"SANTANDER",IF(COUNTIF('Códigos Itaú (ref)'!$A$2:$A$44,$C4574)&gt;0,"ITAU",IF(AND(TRIM(UPPER($I4574))="CONTRATUAL",ISNUMBER(SEARCH("INDIVIDUAL",SUBSTITUTE(UPPER($D4574)," ","")))),"PREMIUM FREE",""))))</f>
        <v/>
      </c>
    </row>
    <row r="4575">
      <c r="AC4575">
        <f>IF($C4575="","",IF(COUNTIF('Códigos Santander (ref)'!$A$2:$A$79,$C4575)&gt;0,"SANTANDER",IF(COUNTIF('Códigos Itaú (ref)'!$A$2:$A$44,$C4575)&gt;0,"ITAU",IF(AND(TRIM(UPPER($I4575))="CONTRATUAL",ISNUMBER(SEARCH("INDIVIDUAL",SUBSTITUTE(UPPER($D4575)," ","")))),"PREMIUM FREE",""))))</f>
        <v/>
      </c>
    </row>
    <row r="4576">
      <c r="AC4576">
        <f>IF($C4576="","",IF(COUNTIF('Códigos Santander (ref)'!$A$2:$A$79,$C4576)&gt;0,"SANTANDER",IF(COUNTIF('Códigos Itaú (ref)'!$A$2:$A$44,$C4576)&gt;0,"ITAU",IF(AND(TRIM(UPPER($I4576))="CONTRATUAL",ISNUMBER(SEARCH("INDIVIDUAL",SUBSTITUTE(UPPER($D4576)," ","")))),"PREMIUM FREE",""))))</f>
        <v/>
      </c>
    </row>
    <row r="4577">
      <c r="AC4577">
        <f>IF($C4577="","",IF(COUNTIF('Códigos Santander (ref)'!$A$2:$A$79,$C4577)&gt;0,"SANTANDER",IF(COUNTIF('Códigos Itaú (ref)'!$A$2:$A$44,$C4577)&gt;0,"ITAU",IF(AND(TRIM(UPPER($I4577))="CONTRATUAL",ISNUMBER(SEARCH("INDIVIDUAL",SUBSTITUTE(UPPER($D4577)," ","")))),"PREMIUM FREE",""))))</f>
        <v/>
      </c>
    </row>
    <row r="4578">
      <c r="AC4578">
        <f>IF($C4578="","",IF(COUNTIF('Códigos Santander (ref)'!$A$2:$A$79,$C4578)&gt;0,"SANTANDER",IF(COUNTIF('Códigos Itaú (ref)'!$A$2:$A$44,$C4578)&gt;0,"ITAU",IF(AND(TRIM(UPPER($I4578))="CONTRATUAL",ISNUMBER(SEARCH("INDIVIDUAL",SUBSTITUTE(UPPER($D4578)," ","")))),"PREMIUM FREE",""))))</f>
        <v/>
      </c>
    </row>
    <row r="4579">
      <c r="AC4579">
        <f>IF($C4579="","",IF(COUNTIF('Códigos Santander (ref)'!$A$2:$A$79,$C4579)&gt;0,"SANTANDER",IF(COUNTIF('Códigos Itaú (ref)'!$A$2:$A$44,$C4579)&gt;0,"ITAU",IF(AND(TRIM(UPPER($I4579))="CONTRATUAL",ISNUMBER(SEARCH("INDIVIDUAL",SUBSTITUTE(UPPER($D4579)," ","")))),"PREMIUM FREE",""))))</f>
        <v/>
      </c>
    </row>
    <row r="4580">
      <c r="AC4580">
        <f>IF($C4580="","",IF(COUNTIF('Códigos Santander (ref)'!$A$2:$A$79,$C4580)&gt;0,"SANTANDER",IF(COUNTIF('Códigos Itaú (ref)'!$A$2:$A$44,$C4580)&gt;0,"ITAU",IF(AND(TRIM(UPPER($I4580))="CONTRATUAL",ISNUMBER(SEARCH("INDIVIDUAL",SUBSTITUTE(UPPER($D4580)," ","")))),"PREMIUM FREE",""))))</f>
        <v/>
      </c>
    </row>
    <row r="4581">
      <c r="AC4581">
        <f>IF($C4581="","",IF(COUNTIF('Códigos Santander (ref)'!$A$2:$A$79,$C4581)&gt;0,"SANTANDER",IF(COUNTIF('Códigos Itaú (ref)'!$A$2:$A$44,$C4581)&gt;0,"ITAU",IF(AND(TRIM(UPPER($I4581))="CONTRATUAL",ISNUMBER(SEARCH("INDIVIDUAL",SUBSTITUTE(UPPER($D4581)," ","")))),"PREMIUM FREE",""))))</f>
        <v/>
      </c>
    </row>
    <row r="4582">
      <c r="AC4582">
        <f>IF($C4582="","",IF(COUNTIF('Códigos Santander (ref)'!$A$2:$A$79,$C4582)&gt;0,"SANTANDER",IF(COUNTIF('Códigos Itaú (ref)'!$A$2:$A$44,$C4582)&gt;0,"ITAU",IF(AND(TRIM(UPPER($I4582))="CONTRATUAL",ISNUMBER(SEARCH("INDIVIDUAL",SUBSTITUTE(UPPER($D4582)," ","")))),"PREMIUM FREE",""))))</f>
        <v/>
      </c>
    </row>
    <row r="4583">
      <c r="AC4583">
        <f>IF($C4583="","",IF(COUNTIF('Códigos Santander (ref)'!$A$2:$A$79,$C4583)&gt;0,"SANTANDER",IF(COUNTIF('Códigos Itaú (ref)'!$A$2:$A$44,$C4583)&gt;0,"ITAU",IF(AND(TRIM(UPPER($I4583))="CONTRATUAL",ISNUMBER(SEARCH("INDIVIDUAL",SUBSTITUTE(UPPER($D4583)," ","")))),"PREMIUM FREE",""))))</f>
        <v/>
      </c>
    </row>
    <row r="4584">
      <c r="AC4584">
        <f>IF($C4584="","",IF(COUNTIF('Códigos Santander (ref)'!$A$2:$A$79,$C4584)&gt;0,"SANTANDER",IF(COUNTIF('Códigos Itaú (ref)'!$A$2:$A$44,$C4584)&gt;0,"ITAU",IF(AND(TRIM(UPPER($I4584))="CONTRATUAL",ISNUMBER(SEARCH("INDIVIDUAL",SUBSTITUTE(UPPER($D4584)," ","")))),"PREMIUM FREE",""))))</f>
        <v/>
      </c>
    </row>
    <row r="4585">
      <c r="AC4585">
        <f>IF($C4585="","",IF(COUNTIF('Códigos Santander (ref)'!$A$2:$A$79,$C4585)&gt;0,"SANTANDER",IF(COUNTIF('Códigos Itaú (ref)'!$A$2:$A$44,$C4585)&gt;0,"ITAU",IF(AND(TRIM(UPPER($I4585))="CONTRATUAL",ISNUMBER(SEARCH("INDIVIDUAL",SUBSTITUTE(UPPER($D4585)," ","")))),"PREMIUM FREE",""))))</f>
        <v/>
      </c>
    </row>
    <row r="4586">
      <c r="AC4586">
        <f>IF($C4586="","",IF(COUNTIF('Códigos Santander (ref)'!$A$2:$A$79,$C4586)&gt;0,"SANTANDER",IF(COUNTIF('Códigos Itaú (ref)'!$A$2:$A$44,$C4586)&gt;0,"ITAU",IF(AND(TRIM(UPPER($I4586))="CONTRATUAL",ISNUMBER(SEARCH("INDIVIDUAL",SUBSTITUTE(UPPER($D4586)," ","")))),"PREMIUM FREE",""))))</f>
        <v/>
      </c>
    </row>
    <row r="4587">
      <c r="AC4587">
        <f>IF($C4587="","",IF(COUNTIF('Códigos Santander (ref)'!$A$2:$A$79,$C4587)&gt;0,"SANTANDER",IF(COUNTIF('Códigos Itaú (ref)'!$A$2:$A$44,$C4587)&gt;0,"ITAU",IF(AND(TRIM(UPPER($I4587))="CONTRATUAL",ISNUMBER(SEARCH("INDIVIDUAL",SUBSTITUTE(UPPER($D4587)," ","")))),"PREMIUM FREE",""))))</f>
        <v/>
      </c>
    </row>
    <row r="4588">
      <c r="AC4588">
        <f>IF($C4588="","",IF(COUNTIF('Códigos Santander (ref)'!$A$2:$A$79,$C4588)&gt;0,"SANTANDER",IF(COUNTIF('Códigos Itaú (ref)'!$A$2:$A$44,$C4588)&gt;0,"ITAU",IF(AND(TRIM(UPPER($I4588))="CONTRATUAL",ISNUMBER(SEARCH("INDIVIDUAL",SUBSTITUTE(UPPER($D4588)," ","")))),"PREMIUM FREE",""))))</f>
        <v/>
      </c>
    </row>
    <row r="4589">
      <c r="AC4589">
        <f>IF($C4589="","",IF(COUNTIF('Códigos Santander (ref)'!$A$2:$A$79,$C4589)&gt;0,"SANTANDER",IF(COUNTIF('Códigos Itaú (ref)'!$A$2:$A$44,$C4589)&gt;0,"ITAU",IF(AND(TRIM(UPPER($I4589))="CONTRATUAL",ISNUMBER(SEARCH("INDIVIDUAL",SUBSTITUTE(UPPER($D4589)," ","")))),"PREMIUM FREE",""))))</f>
        <v/>
      </c>
    </row>
    <row r="4590">
      <c r="AC4590">
        <f>IF($C4590="","",IF(COUNTIF('Códigos Santander (ref)'!$A$2:$A$79,$C4590)&gt;0,"SANTANDER",IF(COUNTIF('Códigos Itaú (ref)'!$A$2:$A$44,$C4590)&gt;0,"ITAU",IF(AND(TRIM(UPPER($I4590))="CONTRATUAL",ISNUMBER(SEARCH("INDIVIDUAL",SUBSTITUTE(UPPER($D4590)," ","")))),"PREMIUM FREE",""))))</f>
        <v/>
      </c>
    </row>
    <row r="4591">
      <c r="AC4591">
        <f>IF($C4591="","",IF(COUNTIF('Códigos Santander (ref)'!$A$2:$A$79,$C4591)&gt;0,"SANTANDER",IF(COUNTIF('Códigos Itaú (ref)'!$A$2:$A$44,$C4591)&gt;0,"ITAU",IF(AND(TRIM(UPPER($I4591))="CONTRATUAL",ISNUMBER(SEARCH("INDIVIDUAL",SUBSTITUTE(UPPER($D4591)," ","")))),"PREMIUM FREE",""))))</f>
        <v/>
      </c>
    </row>
    <row r="4592">
      <c r="AC4592">
        <f>IF($C4592="","",IF(COUNTIF('Códigos Santander (ref)'!$A$2:$A$79,$C4592)&gt;0,"SANTANDER",IF(COUNTIF('Códigos Itaú (ref)'!$A$2:$A$44,$C4592)&gt;0,"ITAU",IF(AND(TRIM(UPPER($I4592))="CONTRATUAL",ISNUMBER(SEARCH("INDIVIDUAL",SUBSTITUTE(UPPER($D4592)," ","")))),"PREMIUM FREE",""))))</f>
        <v/>
      </c>
    </row>
    <row r="4593">
      <c r="AC4593">
        <f>IF($C4593="","",IF(COUNTIF('Códigos Santander (ref)'!$A$2:$A$79,$C4593)&gt;0,"SANTANDER",IF(COUNTIF('Códigos Itaú (ref)'!$A$2:$A$44,$C4593)&gt;0,"ITAU",IF(AND(TRIM(UPPER($I4593))="CONTRATUAL",ISNUMBER(SEARCH("INDIVIDUAL",SUBSTITUTE(UPPER($D4593)," ","")))),"PREMIUM FREE",""))))</f>
        <v/>
      </c>
    </row>
    <row r="4594">
      <c r="AC4594">
        <f>IF($C4594="","",IF(COUNTIF('Códigos Santander (ref)'!$A$2:$A$79,$C4594)&gt;0,"SANTANDER",IF(COUNTIF('Códigos Itaú (ref)'!$A$2:$A$44,$C4594)&gt;0,"ITAU",IF(AND(TRIM(UPPER($I4594))="CONTRATUAL",ISNUMBER(SEARCH("INDIVIDUAL",SUBSTITUTE(UPPER($D4594)," ","")))),"PREMIUM FREE",""))))</f>
        <v/>
      </c>
    </row>
    <row r="4595">
      <c r="AC4595">
        <f>IF($C4595="","",IF(COUNTIF('Códigos Santander (ref)'!$A$2:$A$79,$C4595)&gt;0,"SANTANDER",IF(COUNTIF('Códigos Itaú (ref)'!$A$2:$A$44,$C4595)&gt;0,"ITAU",IF(AND(TRIM(UPPER($I4595))="CONTRATUAL",ISNUMBER(SEARCH("INDIVIDUAL",SUBSTITUTE(UPPER($D4595)," ","")))),"PREMIUM FREE",""))))</f>
        <v/>
      </c>
    </row>
    <row r="4596">
      <c r="AC4596">
        <f>IF($C4596="","",IF(COUNTIF('Códigos Santander (ref)'!$A$2:$A$79,$C4596)&gt;0,"SANTANDER",IF(COUNTIF('Códigos Itaú (ref)'!$A$2:$A$44,$C4596)&gt;0,"ITAU",IF(AND(TRIM(UPPER($I4596))="CONTRATUAL",ISNUMBER(SEARCH("INDIVIDUAL",SUBSTITUTE(UPPER($D4596)," ","")))),"PREMIUM FREE",""))))</f>
        <v/>
      </c>
    </row>
    <row r="4597">
      <c r="AC4597">
        <f>IF($C4597="","",IF(COUNTIF('Códigos Santander (ref)'!$A$2:$A$79,$C4597)&gt;0,"SANTANDER",IF(COUNTIF('Códigos Itaú (ref)'!$A$2:$A$44,$C4597)&gt;0,"ITAU",IF(AND(TRIM(UPPER($I4597))="CONTRATUAL",ISNUMBER(SEARCH("INDIVIDUAL",SUBSTITUTE(UPPER($D4597)," ","")))),"PREMIUM FREE",""))))</f>
        <v/>
      </c>
    </row>
    <row r="4598">
      <c r="AC4598">
        <f>IF($C4598="","",IF(COUNTIF('Códigos Santander (ref)'!$A$2:$A$79,$C4598)&gt;0,"SANTANDER",IF(COUNTIF('Códigos Itaú (ref)'!$A$2:$A$44,$C4598)&gt;0,"ITAU",IF(AND(TRIM(UPPER($I4598))="CONTRATUAL",ISNUMBER(SEARCH("INDIVIDUAL",SUBSTITUTE(UPPER($D4598)," ","")))),"PREMIUM FREE",""))))</f>
        <v/>
      </c>
    </row>
    <row r="4599">
      <c r="AC4599">
        <f>IF($C4599="","",IF(COUNTIF('Códigos Santander (ref)'!$A$2:$A$79,$C4599)&gt;0,"SANTANDER",IF(COUNTIF('Códigos Itaú (ref)'!$A$2:$A$44,$C4599)&gt;0,"ITAU",IF(AND(TRIM(UPPER($I4599))="CONTRATUAL",ISNUMBER(SEARCH("INDIVIDUAL",SUBSTITUTE(UPPER($D4599)," ","")))),"PREMIUM FREE",""))))</f>
        <v/>
      </c>
    </row>
    <row r="4600">
      <c r="AC4600">
        <f>IF($C4600="","",IF(COUNTIF('Códigos Santander (ref)'!$A$2:$A$79,$C4600)&gt;0,"SANTANDER",IF(COUNTIF('Códigos Itaú (ref)'!$A$2:$A$44,$C4600)&gt;0,"ITAU",IF(AND(TRIM(UPPER($I4600))="CONTRATUAL",ISNUMBER(SEARCH("INDIVIDUAL",SUBSTITUTE(UPPER($D4600)," ","")))),"PREMIUM FREE",""))))</f>
        <v/>
      </c>
    </row>
    <row r="4601">
      <c r="AC4601">
        <f>IF($C4601="","",IF(COUNTIF('Códigos Santander (ref)'!$A$2:$A$79,$C4601)&gt;0,"SANTANDER",IF(COUNTIF('Códigos Itaú (ref)'!$A$2:$A$44,$C4601)&gt;0,"ITAU",IF(AND(TRIM(UPPER($I4601))="CONTRATUAL",ISNUMBER(SEARCH("INDIVIDUAL",SUBSTITUTE(UPPER($D4601)," ","")))),"PREMIUM FREE",""))))</f>
        <v/>
      </c>
    </row>
    <row r="4602">
      <c r="AC4602">
        <f>IF($C4602="","",IF(COUNTIF('Códigos Santander (ref)'!$A$2:$A$79,$C4602)&gt;0,"SANTANDER",IF(COUNTIF('Códigos Itaú (ref)'!$A$2:$A$44,$C4602)&gt;0,"ITAU",IF(AND(TRIM(UPPER($I4602))="CONTRATUAL",ISNUMBER(SEARCH("INDIVIDUAL",SUBSTITUTE(UPPER($D4602)," ","")))),"PREMIUM FREE",""))))</f>
        <v/>
      </c>
    </row>
    <row r="4603">
      <c r="AC4603">
        <f>IF($C4603="","",IF(COUNTIF('Códigos Santander (ref)'!$A$2:$A$79,$C4603)&gt;0,"SANTANDER",IF(COUNTIF('Códigos Itaú (ref)'!$A$2:$A$44,$C4603)&gt;0,"ITAU",IF(AND(TRIM(UPPER($I4603))="CONTRATUAL",ISNUMBER(SEARCH("INDIVIDUAL",SUBSTITUTE(UPPER($D4603)," ","")))),"PREMIUM FREE",""))))</f>
        <v/>
      </c>
    </row>
    <row r="4604">
      <c r="AC4604">
        <f>IF($C4604="","",IF(COUNTIF('Códigos Santander (ref)'!$A$2:$A$79,$C4604)&gt;0,"SANTANDER",IF(COUNTIF('Códigos Itaú (ref)'!$A$2:$A$44,$C4604)&gt;0,"ITAU",IF(AND(TRIM(UPPER($I4604))="CONTRATUAL",ISNUMBER(SEARCH("INDIVIDUAL",SUBSTITUTE(UPPER($D4604)," ","")))),"PREMIUM FREE",""))))</f>
        <v/>
      </c>
    </row>
    <row r="4605">
      <c r="AC4605">
        <f>IF($C4605="","",IF(COUNTIF('Códigos Santander (ref)'!$A$2:$A$79,$C4605)&gt;0,"SANTANDER",IF(COUNTIF('Códigos Itaú (ref)'!$A$2:$A$44,$C4605)&gt;0,"ITAU",IF(AND(TRIM(UPPER($I4605))="CONTRATUAL",ISNUMBER(SEARCH("INDIVIDUAL",SUBSTITUTE(UPPER($D4605)," ","")))),"PREMIUM FREE",""))))</f>
        <v/>
      </c>
    </row>
    <row r="4606">
      <c r="AC4606">
        <f>IF($C4606="","",IF(COUNTIF('Códigos Santander (ref)'!$A$2:$A$79,$C4606)&gt;0,"SANTANDER",IF(COUNTIF('Códigos Itaú (ref)'!$A$2:$A$44,$C4606)&gt;0,"ITAU",IF(AND(TRIM(UPPER($I4606))="CONTRATUAL",ISNUMBER(SEARCH("INDIVIDUAL",SUBSTITUTE(UPPER($D4606)," ","")))),"PREMIUM FREE",""))))</f>
        <v/>
      </c>
    </row>
    <row r="4607">
      <c r="AC4607">
        <f>IF($C4607="","",IF(COUNTIF('Códigos Santander (ref)'!$A$2:$A$79,$C4607)&gt;0,"SANTANDER",IF(COUNTIF('Códigos Itaú (ref)'!$A$2:$A$44,$C4607)&gt;0,"ITAU",IF(AND(TRIM(UPPER($I4607))="CONTRATUAL",ISNUMBER(SEARCH("INDIVIDUAL",SUBSTITUTE(UPPER($D4607)," ","")))),"PREMIUM FREE",""))))</f>
        <v/>
      </c>
    </row>
    <row r="4608">
      <c r="AC4608">
        <f>IF($C4608="","",IF(COUNTIF('Códigos Santander (ref)'!$A$2:$A$79,$C4608)&gt;0,"SANTANDER",IF(COUNTIF('Códigos Itaú (ref)'!$A$2:$A$44,$C4608)&gt;0,"ITAU",IF(AND(TRIM(UPPER($I4608))="CONTRATUAL",ISNUMBER(SEARCH("INDIVIDUAL",SUBSTITUTE(UPPER($D4608)," ","")))),"PREMIUM FREE",""))))</f>
        <v/>
      </c>
    </row>
    <row r="4609">
      <c r="AC4609">
        <f>IF($C4609="","",IF(COUNTIF('Códigos Santander (ref)'!$A$2:$A$79,$C4609)&gt;0,"SANTANDER",IF(COUNTIF('Códigos Itaú (ref)'!$A$2:$A$44,$C4609)&gt;0,"ITAU",IF(AND(TRIM(UPPER($I4609))="CONTRATUAL",ISNUMBER(SEARCH("INDIVIDUAL",SUBSTITUTE(UPPER($D4609)," ","")))),"PREMIUM FREE",""))))</f>
        <v/>
      </c>
    </row>
    <row r="4610">
      <c r="AC4610">
        <f>IF($C4610="","",IF(COUNTIF('Códigos Santander (ref)'!$A$2:$A$79,$C4610)&gt;0,"SANTANDER",IF(COUNTIF('Códigos Itaú (ref)'!$A$2:$A$44,$C4610)&gt;0,"ITAU",IF(AND(TRIM(UPPER($I4610))="CONTRATUAL",ISNUMBER(SEARCH("INDIVIDUAL",SUBSTITUTE(UPPER($D4610)," ","")))),"PREMIUM FREE",""))))</f>
        <v/>
      </c>
    </row>
    <row r="4611">
      <c r="AC4611">
        <f>IF($C4611="","",IF(COUNTIF('Códigos Santander (ref)'!$A$2:$A$79,$C4611)&gt;0,"SANTANDER",IF(COUNTIF('Códigos Itaú (ref)'!$A$2:$A$44,$C4611)&gt;0,"ITAU",IF(AND(TRIM(UPPER($I4611))="CONTRATUAL",ISNUMBER(SEARCH("INDIVIDUAL",SUBSTITUTE(UPPER($D4611)," ","")))),"PREMIUM FREE",""))))</f>
        <v/>
      </c>
    </row>
    <row r="4612">
      <c r="AC4612">
        <f>IF($C4612="","",IF(COUNTIF('Códigos Santander (ref)'!$A$2:$A$79,$C4612)&gt;0,"SANTANDER",IF(COUNTIF('Códigos Itaú (ref)'!$A$2:$A$44,$C4612)&gt;0,"ITAU",IF(AND(TRIM(UPPER($I4612))="CONTRATUAL",ISNUMBER(SEARCH("INDIVIDUAL",SUBSTITUTE(UPPER($D4612)," ","")))),"PREMIUM FREE",""))))</f>
        <v/>
      </c>
    </row>
    <row r="4613">
      <c r="AC4613">
        <f>IF($C4613="","",IF(COUNTIF('Códigos Santander (ref)'!$A$2:$A$79,$C4613)&gt;0,"SANTANDER",IF(COUNTIF('Códigos Itaú (ref)'!$A$2:$A$44,$C4613)&gt;0,"ITAU",IF(AND(TRIM(UPPER($I4613))="CONTRATUAL",ISNUMBER(SEARCH("INDIVIDUAL",SUBSTITUTE(UPPER($D4613)," ","")))),"PREMIUM FREE",""))))</f>
        <v/>
      </c>
    </row>
    <row r="4614">
      <c r="AC4614">
        <f>IF($C4614="","",IF(COUNTIF('Códigos Santander (ref)'!$A$2:$A$79,$C4614)&gt;0,"SANTANDER",IF(COUNTIF('Códigos Itaú (ref)'!$A$2:$A$44,$C4614)&gt;0,"ITAU",IF(AND(TRIM(UPPER($I4614))="CONTRATUAL",ISNUMBER(SEARCH("INDIVIDUAL",SUBSTITUTE(UPPER($D4614)," ","")))),"PREMIUM FREE",""))))</f>
        <v/>
      </c>
    </row>
    <row r="4615">
      <c r="AC4615">
        <f>IF($C4615="","",IF(COUNTIF('Códigos Santander (ref)'!$A$2:$A$79,$C4615)&gt;0,"SANTANDER",IF(COUNTIF('Códigos Itaú (ref)'!$A$2:$A$44,$C4615)&gt;0,"ITAU",IF(AND(TRIM(UPPER($I4615))="CONTRATUAL",ISNUMBER(SEARCH("INDIVIDUAL",SUBSTITUTE(UPPER($D4615)," ","")))),"PREMIUM FREE",""))))</f>
        <v/>
      </c>
    </row>
    <row r="4616">
      <c r="AC4616">
        <f>IF($C4616="","",IF(COUNTIF('Códigos Santander (ref)'!$A$2:$A$79,$C4616)&gt;0,"SANTANDER",IF(COUNTIF('Códigos Itaú (ref)'!$A$2:$A$44,$C4616)&gt;0,"ITAU",IF(AND(TRIM(UPPER($I4616))="CONTRATUAL",ISNUMBER(SEARCH("INDIVIDUAL",SUBSTITUTE(UPPER($D4616)," ","")))),"PREMIUM FREE",""))))</f>
        <v/>
      </c>
    </row>
    <row r="4617">
      <c r="AC4617">
        <f>IF($C4617="","",IF(COUNTIF('Códigos Santander (ref)'!$A$2:$A$79,$C4617)&gt;0,"SANTANDER",IF(COUNTIF('Códigos Itaú (ref)'!$A$2:$A$44,$C4617)&gt;0,"ITAU",IF(AND(TRIM(UPPER($I4617))="CONTRATUAL",ISNUMBER(SEARCH("INDIVIDUAL",SUBSTITUTE(UPPER($D4617)," ","")))),"PREMIUM FREE",""))))</f>
        <v/>
      </c>
    </row>
    <row r="4618">
      <c r="AC4618">
        <f>IF($C4618="","",IF(COUNTIF('Códigos Santander (ref)'!$A$2:$A$79,$C4618)&gt;0,"SANTANDER",IF(COUNTIF('Códigos Itaú (ref)'!$A$2:$A$44,$C4618)&gt;0,"ITAU",IF(AND(TRIM(UPPER($I4618))="CONTRATUAL",ISNUMBER(SEARCH("INDIVIDUAL",SUBSTITUTE(UPPER($D4618)," ","")))),"PREMIUM FREE",""))))</f>
        <v/>
      </c>
    </row>
    <row r="4619">
      <c r="AC4619">
        <f>IF($C4619="","",IF(COUNTIF('Códigos Santander (ref)'!$A$2:$A$79,$C4619)&gt;0,"SANTANDER",IF(COUNTIF('Códigos Itaú (ref)'!$A$2:$A$44,$C4619)&gt;0,"ITAU",IF(AND(TRIM(UPPER($I4619))="CONTRATUAL",ISNUMBER(SEARCH("INDIVIDUAL",SUBSTITUTE(UPPER($D4619)," ","")))),"PREMIUM FREE",""))))</f>
        <v/>
      </c>
    </row>
    <row r="4620">
      <c r="AC4620">
        <f>IF($C4620="","",IF(COUNTIF('Códigos Santander (ref)'!$A$2:$A$79,$C4620)&gt;0,"SANTANDER",IF(COUNTIF('Códigos Itaú (ref)'!$A$2:$A$44,$C4620)&gt;0,"ITAU",IF(AND(TRIM(UPPER($I4620))="CONTRATUAL",ISNUMBER(SEARCH("INDIVIDUAL",SUBSTITUTE(UPPER($D4620)," ","")))),"PREMIUM FREE",""))))</f>
        <v/>
      </c>
    </row>
    <row r="4621">
      <c r="AC4621">
        <f>IF($C4621="","",IF(COUNTIF('Códigos Santander (ref)'!$A$2:$A$79,$C4621)&gt;0,"SANTANDER",IF(COUNTIF('Códigos Itaú (ref)'!$A$2:$A$44,$C4621)&gt;0,"ITAU",IF(AND(TRIM(UPPER($I4621))="CONTRATUAL",ISNUMBER(SEARCH("INDIVIDUAL",SUBSTITUTE(UPPER($D4621)," ","")))),"PREMIUM FREE",""))))</f>
        <v/>
      </c>
    </row>
    <row r="4622">
      <c r="AC4622">
        <f>IF($C4622="","",IF(COUNTIF('Códigos Santander (ref)'!$A$2:$A$79,$C4622)&gt;0,"SANTANDER",IF(COUNTIF('Códigos Itaú (ref)'!$A$2:$A$44,$C4622)&gt;0,"ITAU",IF(AND(TRIM(UPPER($I4622))="CONTRATUAL",ISNUMBER(SEARCH("INDIVIDUAL",SUBSTITUTE(UPPER($D4622)," ","")))),"PREMIUM FREE",""))))</f>
        <v/>
      </c>
    </row>
    <row r="4623">
      <c r="AC4623">
        <f>IF($C4623="","",IF(COUNTIF('Códigos Santander (ref)'!$A$2:$A$79,$C4623)&gt;0,"SANTANDER",IF(COUNTIF('Códigos Itaú (ref)'!$A$2:$A$44,$C4623)&gt;0,"ITAU",IF(AND(TRIM(UPPER($I4623))="CONTRATUAL",ISNUMBER(SEARCH("INDIVIDUAL",SUBSTITUTE(UPPER($D4623)," ","")))),"PREMIUM FREE",""))))</f>
        <v/>
      </c>
    </row>
    <row r="4624">
      <c r="AC4624">
        <f>IF($C4624="","",IF(COUNTIF('Códigos Santander (ref)'!$A$2:$A$79,$C4624)&gt;0,"SANTANDER",IF(COUNTIF('Códigos Itaú (ref)'!$A$2:$A$44,$C4624)&gt;0,"ITAU",IF(AND(TRIM(UPPER($I4624))="CONTRATUAL",ISNUMBER(SEARCH("INDIVIDUAL",SUBSTITUTE(UPPER($D4624)," ","")))),"PREMIUM FREE",""))))</f>
        <v/>
      </c>
    </row>
    <row r="4625">
      <c r="AC4625">
        <f>IF($C4625="","",IF(COUNTIF('Códigos Santander (ref)'!$A$2:$A$79,$C4625)&gt;0,"SANTANDER",IF(COUNTIF('Códigos Itaú (ref)'!$A$2:$A$44,$C4625)&gt;0,"ITAU",IF(AND(TRIM(UPPER($I4625))="CONTRATUAL",ISNUMBER(SEARCH("INDIVIDUAL",SUBSTITUTE(UPPER($D4625)," ","")))),"PREMIUM FREE",""))))</f>
        <v/>
      </c>
    </row>
    <row r="4626">
      <c r="AC4626">
        <f>IF($C4626="","",IF(COUNTIF('Códigos Santander (ref)'!$A$2:$A$79,$C4626)&gt;0,"SANTANDER",IF(COUNTIF('Códigos Itaú (ref)'!$A$2:$A$44,$C4626)&gt;0,"ITAU",IF(AND(TRIM(UPPER($I4626))="CONTRATUAL",ISNUMBER(SEARCH("INDIVIDUAL",SUBSTITUTE(UPPER($D4626)," ","")))),"PREMIUM FREE",""))))</f>
        <v/>
      </c>
    </row>
    <row r="4627">
      <c r="AC4627">
        <f>IF($C4627="","",IF(COUNTIF('Códigos Santander (ref)'!$A$2:$A$79,$C4627)&gt;0,"SANTANDER",IF(COUNTIF('Códigos Itaú (ref)'!$A$2:$A$44,$C4627)&gt;0,"ITAU",IF(AND(TRIM(UPPER($I4627))="CONTRATUAL",ISNUMBER(SEARCH("INDIVIDUAL",SUBSTITUTE(UPPER($D4627)," ","")))),"PREMIUM FREE",""))))</f>
        <v/>
      </c>
    </row>
    <row r="4628">
      <c r="AC4628">
        <f>IF($C4628="","",IF(COUNTIF('Códigos Santander (ref)'!$A$2:$A$79,$C4628)&gt;0,"SANTANDER",IF(COUNTIF('Códigos Itaú (ref)'!$A$2:$A$44,$C4628)&gt;0,"ITAU",IF(AND(TRIM(UPPER($I4628))="CONTRATUAL",ISNUMBER(SEARCH("INDIVIDUAL",SUBSTITUTE(UPPER($D4628)," ","")))),"PREMIUM FREE",""))))</f>
        <v/>
      </c>
    </row>
    <row r="4629">
      <c r="AC4629">
        <f>IF($C4629="","",IF(COUNTIF('Códigos Santander (ref)'!$A$2:$A$79,$C4629)&gt;0,"SANTANDER",IF(COUNTIF('Códigos Itaú (ref)'!$A$2:$A$44,$C4629)&gt;0,"ITAU",IF(AND(TRIM(UPPER($I4629))="CONTRATUAL",ISNUMBER(SEARCH("INDIVIDUAL",SUBSTITUTE(UPPER($D4629)," ","")))),"PREMIUM FREE",""))))</f>
        <v/>
      </c>
    </row>
    <row r="4630">
      <c r="AC4630">
        <f>IF($C4630="","",IF(COUNTIF('Códigos Santander (ref)'!$A$2:$A$79,$C4630)&gt;0,"SANTANDER",IF(COUNTIF('Códigos Itaú (ref)'!$A$2:$A$44,$C4630)&gt;0,"ITAU",IF(AND(TRIM(UPPER($I4630))="CONTRATUAL",ISNUMBER(SEARCH("INDIVIDUAL",SUBSTITUTE(UPPER($D4630)," ","")))),"PREMIUM FREE",""))))</f>
        <v/>
      </c>
    </row>
    <row r="4631">
      <c r="AC4631">
        <f>IF($C4631="","",IF(COUNTIF('Códigos Santander (ref)'!$A$2:$A$79,$C4631)&gt;0,"SANTANDER",IF(COUNTIF('Códigos Itaú (ref)'!$A$2:$A$44,$C4631)&gt;0,"ITAU",IF(AND(TRIM(UPPER($I4631))="CONTRATUAL",ISNUMBER(SEARCH("INDIVIDUAL",SUBSTITUTE(UPPER($D4631)," ","")))),"PREMIUM FREE",""))))</f>
        <v/>
      </c>
    </row>
    <row r="4632">
      <c r="AC4632">
        <f>IF($C4632="","",IF(COUNTIF('Códigos Santander (ref)'!$A$2:$A$79,$C4632)&gt;0,"SANTANDER",IF(COUNTIF('Códigos Itaú (ref)'!$A$2:$A$44,$C4632)&gt;0,"ITAU",IF(AND(TRIM(UPPER($I4632))="CONTRATUAL",ISNUMBER(SEARCH("INDIVIDUAL",SUBSTITUTE(UPPER($D4632)," ","")))),"PREMIUM FREE",""))))</f>
        <v/>
      </c>
    </row>
    <row r="4633">
      <c r="AC4633">
        <f>IF($C4633="","",IF(COUNTIF('Códigos Santander (ref)'!$A$2:$A$79,$C4633)&gt;0,"SANTANDER",IF(COUNTIF('Códigos Itaú (ref)'!$A$2:$A$44,$C4633)&gt;0,"ITAU",IF(AND(TRIM(UPPER($I4633))="CONTRATUAL",ISNUMBER(SEARCH("INDIVIDUAL",SUBSTITUTE(UPPER($D4633)," ","")))),"PREMIUM FREE",""))))</f>
        <v/>
      </c>
    </row>
    <row r="4634">
      <c r="AC4634">
        <f>IF($C4634="","",IF(COUNTIF('Códigos Santander (ref)'!$A$2:$A$79,$C4634)&gt;0,"SANTANDER",IF(COUNTIF('Códigos Itaú (ref)'!$A$2:$A$44,$C4634)&gt;0,"ITAU",IF(AND(TRIM(UPPER($I4634))="CONTRATUAL",ISNUMBER(SEARCH("INDIVIDUAL",SUBSTITUTE(UPPER($D4634)," ","")))),"PREMIUM FREE",""))))</f>
        <v/>
      </c>
    </row>
    <row r="4635">
      <c r="AC4635">
        <f>IF($C4635="","",IF(COUNTIF('Códigos Santander (ref)'!$A$2:$A$79,$C4635)&gt;0,"SANTANDER",IF(COUNTIF('Códigos Itaú (ref)'!$A$2:$A$44,$C4635)&gt;0,"ITAU",IF(AND(TRIM(UPPER($I4635))="CONTRATUAL",ISNUMBER(SEARCH("INDIVIDUAL",SUBSTITUTE(UPPER($D4635)," ","")))),"PREMIUM FREE",""))))</f>
        <v/>
      </c>
    </row>
    <row r="4636">
      <c r="AC4636">
        <f>IF($C4636="","",IF(COUNTIF('Códigos Santander (ref)'!$A$2:$A$79,$C4636)&gt;0,"SANTANDER",IF(COUNTIF('Códigos Itaú (ref)'!$A$2:$A$44,$C4636)&gt;0,"ITAU",IF(AND(TRIM(UPPER($I4636))="CONTRATUAL",ISNUMBER(SEARCH("INDIVIDUAL",SUBSTITUTE(UPPER($D4636)," ","")))),"PREMIUM FREE",""))))</f>
        <v/>
      </c>
    </row>
    <row r="4637">
      <c r="AC4637">
        <f>IF($C4637="","",IF(COUNTIF('Códigos Santander (ref)'!$A$2:$A$79,$C4637)&gt;0,"SANTANDER",IF(COUNTIF('Códigos Itaú (ref)'!$A$2:$A$44,$C4637)&gt;0,"ITAU",IF(AND(TRIM(UPPER($I4637))="CONTRATUAL",ISNUMBER(SEARCH("INDIVIDUAL",SUBSTITUTE(UPPER($D4637)," ","")))),"PREMIUM FREE",""))))</f>
        <v/>
      </c>
    </row>
    <row r="4638">
      <c r="AC4638">
        <f>IF($C4638="","",IF(COUNTIF('Códigos Santander (ref)'!$A$2:$A$79,$C4638)&gt;0,"SANTANDER",IF(COUNTIF('Códigos Itaú (ref)'!$A$2:$A$44,$C4638)&gt;0,"ITAU",IF(AND(TRIM(UPPER($I4638))="CONTRATUAL",ISNUMBER(SEARCH("INDIVIDUAL",SUBSTITUTE(UPPER($D4638)," ","")))),"PREMIUM FREE",""))))</f>
        <v/>
      </c>
    </row>
    <row r="4639">
      <c r="AC4639">
        <f>IF($C4639="","",IF(COUNTIF('Códigos Santander (ref)'!$A$2:$A$79,$C4639)&gt;0,"SANTANDER",IF(COUNTIF('Códigos Itaú (ref)'!$A$2:$A$44,$C4639)&gt;0,"ITAU",IF(AND(TRIM(UPPER($I4639))="CONTRATUAL",ISNUMBER(SEARCH("INDIVIDUAL",SUBSTITUTE(UPPER($D4639)," ","")))),"PREMIUM FREE",""))))</f>
        <v/>
      </c>
    </row>
    <row r="4640">
      <c r="AC4640">
        <f>IF($C4640="","",IF(COUNTIF('Códigos Santander (ref)'!$A$2:$A$79,$C4640)&gt;0,"SANTANDER",IF(COUNTIF('Códigos Itaú (ref)'!$A$2:$A$44,$C4640)&gt;0,"ITAU",IF(AND(TRIM(UPPER($I4640))="CONTRATUAL",ISNUMBER(SEARCH("INDIVIDUAL",SUBSTITUTE(UPPER($D4640)," ","")))),"PREMIUM FREE",""))))</f>
        <v/>
      </c>
    </row>
    <row r="4641">
      <c r="AC4641">
        <f>IF($C4641="","",IF(COUNTIF('Códigos Santander (ref)'!$A$2:$A$79,$C4641)&gt;0,"SANTANDER",IF(COUNTIF('Códigos Itaú (ref)'!$A$2:$A$44,$C4641)&gt;0,"ITAU",IF(AND(TRIM(UPPER($I4641))="CONTRATUAL",ISNUMBER(SEARCH("INDIVIDUAL",SUBSTITUTE(UPPER($D4641)," ","")))),"PREMIUM FREE",""))))</f>
        <v/>
      </c>
    </row>
    <row r="4642">
      <c r="AC4642">
        <f>IF($C4642="","",IF(COUNTIF('Códigos Santander (ref)'!$A$2:$A$79,$C4642)&gt;0,"SANTANDER",IF(COUNTIF('Códigos Itaú (ref)'!$A$2:$A$44,$C4642)&gt;0,"ITAU",IF(AND(TRIM(UPPER($I4642))="CONTRATUAL",ISNUMBER(SEARCH("INDIVIDUAL",SUBSTITUTE(UPPER($D4642)," ","")))),"PREMIUM FREE",""))))</f>
        <v/>
      </c>
    </row>
    <row r="4643">
      <c r="AC4643">
        <f>IF($C4643="","",IF(COUNTIF('Códigos Santander (ref)'!$A$2:$A$79,$C4643)&gt;0,"SANTANDER",IF(COUNTIF('Códigos Itaú (ref)'!$A$2:$A$44,$C4643)&gt;0,"ITAU",IF(AND(TRIM(UPPER($I4643))="CONTRATUAL",ISNUMBER(SEARCH("INDIVIDUAL",SUBSTITUTE(UPPER($D4643)," ","")))),"PREMIUM FREE",""))))</f>
        <v/>
      </c>
    </row>
    <row r="4644">
      <c r="AC4644">
        <f>IF($C4644="","",IF(COUNTIF('Códigos Santander (ref)'!$A$2:$A$79,$C4644)&gt;0,"SANTANDER",IF(COUNTIF('Códigos Itaú (ref)'!$A$2:$A$44,$C4644)&gt;0,"ITAU",IF(AND(TRIM(UPPER($I4644))="CONTRATUAL",ISNUMBER(SEARCH("INDIVIDUAL",SUBSTITUTE(UPPER($D4644)," ","")))),"PREMIUM FREE",""))))</f>
        <v/>
      </c>
    </row>
    <row r="4645">
      <c r="AC4645">
        <f>IF($C4645="","",IF(COUNTIF('Códigos Santander (ref)'!$A$2:$A$79,$C4645)&gt;0,"SANTANDER",IF(COUNTIF('Códigos Itaú (ref)'!$A$2:$A$44,$C4645)&gt;0,"ITAU",IF(AND(TRIM(UPPER($I4645))="CONTRATUAL",ISNUMBER(SEARCH("INDIVIDUAL",SUBSTITUTE(UPPER($D4645)," ","")))),"PREMIUM FREE",""))))</f>
        <v/>
      </c>
    </row>
    <row r="4646">
      <c r="AC4646">
        <f>IF($C4646="","",IF(COUNTIF('Códigos Santander (ref)'!$A$2:$A$79,$C4646)&gt;0,"SANTANDER",IF(COUNTIF('Códigos Itaú (ref)'!$A$2:$A$44,$C4646)&gt;0,"ITAU",IF(AND(TRIM(UPPER($I4646))="CONTRATUAL",ISNUMBER(SEARCH("INDIVIDUAL",SUBSTITUTE(UPPER($D4646)," ","")))),"PREMIUM FREE",""))))</f>
        <v/>
      </c>
    </row>
    <row r="4647">
      <c r="AC4647">
        <f>IF($C4647="","",IF(COUNTIF('Códigos Santander (ref)'!$A$2:$A$79,$C4647)&gt;0,"SANTANDER",IF(COUNTIF('Códigos Itaú (ref)'!$A$2:$A$44,$C4647)&gt;0,"ITAU",IF(AND(TRIM(UPPER($I4647))="CONTRATUAL",ISNUMBER(SEARCH("INDIVIDUAL",SUBSTITUTE(UPPER($D4647)," ","")))),"PREMIUM FREE",""))))</f>
        <v/>
      </c>
    </row>
    <row r="4648">
      <c r="AC4648">
        <f>IF($C4648="","",IF(COUNTIF('Códigos Santander (ref)'!$A$2:$A$79,$C4648)&gt;0,"SANTANDER",IF(COUNTIF('Códigos Itaú (ref)'!$A$2:$A$44,$C4648)&gt;0,"ITAU",IF(AND(TRIM(UPPER($I4648))="CONTRATUAL",ISNUMBER(SEARCH("INDIVIDUAL",SUBSTITUTE(UPPER($D4648)," ","")))),"PREMIUM FREE",""))))</f>
        <v/>
      </c>
    </row>
    <row r="4649">
      <c r="AC4649">
        <f>IF($C4649="","",IF(COUNTIF('Códigos Santander (ref)'!$A$2:$A$79,$C4649)&gt;0,"SANTANDER",IF(COUNTIF('Códigos Itaú (ref)'!$A$2:$A$44,$C4649)&gt;0,"ITAU",IF(AND(TRIM(UPPER($I4649))="CONTRATUAL",ISNUMBER(SEARCH("INDIVIDUAL",SUBSTITUTE(UPPER($D4649)," ","")))),"PREMIUM FREE",""))))</f>
        <v/>
      </c>
    </row>
    <row r="4650">
      <c r="AC4650">
        <f>IF($C4650="","",IF(COUNTIF('Códigos Santander (ref)'!$A$2:$A$79,$C4650)&gt;0,"SANTANDER",IF(COUNTIF('Códigos Itaú (ref)'!$A$2:$A$44,$C4650)&gt;0,"ITAU",IF(AND(TRIM(UPPER($I4650))="CONTRATUAL",ISNUMBER(SEARCH("INDIVIDUAL",SUBSTITUTE(UPPER($D4650)," ","")))),"PREMIUM FREE",""))))</f>
        <v/>
      </c>
    </row>
    <row r="4651">
      <c r="AC4651">
        <f>IF($C4651="","",IF(COUNTIF('Códigos Santander (ref)'!$A$2:$A$79,$C4651)&gt;0,"SANTANDER",IF(COUNTIF('Códigos Itaú (ref)'!$A$2:$A$44,$C4651)&gt;0,"ITAU",IF(AND(TRIM(UPPER($I4651))="CONTRATUAL",ISNUMBER(SEARCH("INDIVIDUAL",SUBSTITUTE(UPPER($D4651)," ","")))),"PREMIUM FREE",""))))</f>
        <v/>
      </c>
    </row>
    <row r="4652">
      <c r="AC4652">
        <f>IF($C4652="","",IF(COUNTIF('Códigos Santander (ref)'!$A$2:$A$79,$C4652)&gt;0,"SANTANDER",IF(COUNTIF('Códigos Itaú (ref)'!$A$2:$A$44,$C4652)&gt;0,"ITAU",IF(AND(TRIM(UPPER($I4652))="CONTRATUAL",ISNUMBER(SEARCH("INDIVIDUAL",SUBSTITUTE(UPPER($D4652)," ","")))),"PREMIUM FREE",""))))</f>
        <v/>
      </c>
    </row>
    <row r="4653">
      <c r="AC4653">
        <f>IF($C4653="","",IF(COUNTIF('Códigos Santander (ref)'!$A$2:$A$79,$C4653)&gt;0,"SANTANDER",IF(COUNTIF('Códigos Itaú (ref)'!$A$2:$A$44,$C4653)&gt;0,"ITAU",IF(AND(TRIM(UPPER($I4653))="CONTRATUAL",ISNUMBER(SEARCH("INDIVIDUAL",SUBSTITUTE(UPPER($D4653)," ","")))),"PREMIUM FREE",""))))</f>
        <v/>
      </c>
    </row>
    <row r="4654">
      <c r="AC4654">
        <f>IF($C4654="","",IF(COUNTIF('Códigos Santander (ref)'!$A$2:$A$79,$C4654)&gt;0,"SANTANDER",IF(COUNTIF('Códigos Itaú (ref)'!$A$2:$A$44,$C4654)&gt;0,"ITAU",IF(AND(TRIM(UPPER($I4654))="CONTRATUAL",ISNUMBER(SEARCH("INDIVIDUAL",SUBSTITUTE(UPPER($D4654)," ","")))),"PREMIUM FREE",""))))</f>
        <v/>
      </c>
    </row>
    <row r="4655">
      <c r="AC4655">
        <f>IF($C4655="","",IF(COUNTIF('Códigos Santander (ref)'!$A$2:$A$79,$C4655)&gt;0,"SANTANDER",IF(COUNTIF('Códigos Itaú (ref)'!$A$2:$A$44,$C4655)&gt;0,"ITAU",IF(AND(TRIM(UPPER($I4655))="CONTRATUAL",ISNUMBER(SEARCH("INDIVIDUAL",SUBSTITUTE(UPPER($D4655)," ","")))),"PREMIUM FREE",""))))</f>
        <v/>
      </c>
    </row>
    <row r="4656">
      <c r="AC4656">
        <f>IF($C4656="","",IF(COUNTIF('Códigos Santander (ref)'!$A$2:$A$79,$C4656)&gt;0,"SANTANDER",IF(COUNTIF('Códigos Itaú (ref)'!$A$2:$A$44,$C4656)&gt;0,"ITAU",IF(AND(TRIM(UPPER($I4656))="CONTRATUAL",ISNUMBER(SEARCH("INDIVIDUAL",SUBSTITUTE(UPPER($D4656)," ","")))),"PREMIUM FREE",""))))</f>
        <v/>
      </c>
    </row>
    <row r="4657">
      <c r="AC4657">
        <f>IF($C4657="","",IF(COUNTIF('Códigos Santander (ref)'!$A$2:$A$79,$C4657)&gt;0,"SANTANDER",IF(COUNTIF('Códigos Itaú (ref)'!$A$2:$A$44,$C4657)&gt;0,"ITAU",IF(AND(TRIM(UPPER($I4657))="CONTRATUAL",ISNUMBER(SEARCH("INDIVIDUAL",SUBSTITUTE(UPPER($D4657)," ","")))),"PREMIUM FREE",""))))</f>
        <v/>
      </c>
    </row>
    <row r="4658">
      <c r="AC4658">
        <f>IF($C4658="","",IF(COUNTIF('Códigos Santander (ref)'!$A$2:$A$79,$C4658)&gt;0,"SANTANDER",IF(COUNTIF('Códigos Itaú (ref)'!$A$2:$A$44,$C4658)&gt;0,"ITAU",IF(AND(TRIM(UPPER($I4658))="CONTRATUAL",ISNUMBER(SEARCH("INDIVIDUAL",SUBSTITUTE(UPPER($D4658)," ","")))),"PREMIUM FREE",""))))</f>
        <v/>
      </c>
    </row>
    <row r="4659">
      <c r="AC4659">
        <f>IF($C4659="","",IF(COUNTIF('Códigos Santander (ref)'!$A$2:$A$79,$C4659)&gt;0,"SANTANDER",IF(COUNTIF('Códigos Itaú (ref)'!$A$2:$A$44,$C4659)&gt;0,"ITAU",IF(AND(TRIM(UPPER($I4659))="CONTRATUAL",ISNUMBER(SEARCH("INDIVIDUAL",SUBSTITUTE(UPPER($D4659)," ","")))),"PREMIUM FREE",""))))</f>
        <v/>
      </c>
    </row>
    <row r="4660">
      <c r="AC4660">
        <f>IF($C4660="","",IF(COUNTIF('Códigos Santander (ref)'!$A$2:$A$79,$C4660)&gt;0,"SANTANDER",IF(COUNTIF('Códigos Itaú (ref)'!$A$2:$A$44,$C4660)&gt;0,"ITAU",IF(AND(TRIM(UPPER($I4660))="CONTRATUAL",ISNUMBER(SEARCH("INDIVIDUAL",SUBSTITUTE(UPPER($D4660)," ","")))),"PREMIUM FREE",""))))</f>
        <v/>
      </c>
    </row>
    <row r="4661">
      <c r="AC4661">
        <f>IF($C4661="","",IF(COUNTIF('Códigos Santander (ref)'!$A$2:$A$79,$C4661)&gt;0,"SANTANDER",IF(COUNTIF('Códigos Itaú (ref)'!$A$2:$A$44,$C4661)&gt;0,"ITAU",IF(AND(TRIM(UPPER($I4661))="CONTRATUAL",ISNUMBER(SEARCH("INDIVIDUAL",SUBSTITUTE(UPPER($D4661)," ","")))),"PREMIUM FREE",""))))</f>
        <v/>
      </c>
    </row>
    <row r="4662">
      <c r="AC4662">
        <f>IF($C4662="","",IF(COUNTIF('Códigos Santander (ref)'!$A$2:$A$79,$C4662)&gt;0,"SANTANDER",IF(COUNTIF('Códigos Itaú (ref)'!$A$2:$A$44,$C4662)&gt;0,"ITAU",IF(AND(TRIM(UPPER($I4662))="CONTRATUAL",ISNUMBER(SEARCH("INDIVIDUAL",SUBSTITUTE(UPPER($D4662)," ","")))),"PREMIUM FREE",""))))</f>
        <v/>
      </c>
    </row>
    <row r="4663">
      <c r="AC4663">
        <f>IF($C4663="","",IF(COUNTIF('Códigos Santander (ref)'!$A$2:$A$79,$C4663)&gt;0,"SANTANDER",IF(COUNTIF('Códigos Itaú (ref)'!$A$2:$A$44,$C4663)&gt;0,"ITAU",IF(AND(TRIM(UPPER($I4663))="CONTRATUAL",ISNUMBER(SEARCH("INDIVIDUAL",SUBSTITUTE(UPPER($D4663)," ","")))),"PREMIUM FREE",""))))</f>
        <v/>
      </c>
    </row>
    <row r="4664">
      <c r="AC4664">
        <f>IF($C4664="","",IF(COUNTIF('Códigos Santander (ref)'!$A$2:$A$79,$C4664)&gt;0,"SANTANDER",IF(COUNTIF('Códigos Itaú (ref)'!$A$2:$A$44,$C4664)&gt;0,"ITAU",IF(AND(TRIM(UPPER($I4664))="CONTRATUAL",ISNUMBER(SEARCH("INDIVIDUAL",SUBSTITUTE(UPPER($D4664)," ","")))),"PREMIUM FREE",""))))</f>
        <v/>
      </c>
    </row>
    <row r="4665">
      <c r="AC4665">
        <f>IF($C4665="","",IF(COUNTIF('Códigos Santander (ref)'!$A$2:$A$79,$C4665)&gt;0,"SANTANDER",IF(COUNTIF('Códigos Itaú (ref)'!$A$2:$A$44,$C4665)&gt;0,"ITAU",IF(AND(TRIM(UPPER($I4665))="CONTRATUAL",ISNUMBER(SEARCH("INDIVIDUAL",SUBSTITUTE(UPPER($D4665)," ","")))),"PREMIUM FREE",""))))</f>
        <v/>
      </c>
    </row>
    <row r="4666">
      <c r="AC4666">
        <f>IF($C4666="","",IF(COUNTIF('Códigos Santander (ref)'!$A$2:$A$79,$C4666)&gt;0,"SANTANDER",IF(COUNTIF('Códigos Itaú (ref)'!$A$2:$A$44,$C4666)&gt;0,"ITAU",IF(AND(TRIM(UPPER($I4666))="CONTRATUAL",ISNUMBER(SEARCH("INDIVIDUAL",SUBSTITUTE(UPPER($D4666)," ","")))),"PREMIUM FREE",""))))</f>
        <v/>
      </c>
    </row>
    <row r="4667">
      <c r="AC4667">
        <f>IF($C4667="","",IF(COUNTIF('Códigos Santander (ref)'!$A$2:$A$79,$C4667)&gt;0,"SANTANDER",IF(COUNTIF('Códigos Itaú (ref)'!$A$2:$A$44,$C4667)&gt;0,"ITAU",IF(AND(TRIM(UPPER($I4667))="CONTRATUAL",ISNUMBER(SEARCH("INDIVIDUAL",SUBSTITUTE(UPPER($D4667)," ","")))),"PREMIUM FREE",""))))</f>
        <v/>
      </c>
    </row>
    <row r="4668">
      <c r="AC4668">
        <f>IF($C4668="","",IF(COUNTIF('Códigos Santander (ref)'!$A$2:$A$79,$C4668)&gt;0,"SANTANDER",IF(COUNTIF('Códigos Itaú (ref)'!$A$2:$A$44,$C4668)&gt;0,"ITAU",IF(AND(TRIM(UPPER($I4668))="CONTRATUAL",ISNUMBER(SEARCH("INDIVIDUAL",SUBSTITUTE(UPPER($D4668)," ","")))),"PREMIUM FREE",""))))</f>
        <v/>
      </c>
    </row>
    <row r="4669">
      <c r="AC4669">
        <f>IF($C4669="","",IF(COUNTIF('Códigos Santander (ref)'!$A$2:$A$79,$C4669)&gt;0,"SANTANDER",IF(COUNTIF('Códigos Itaú (ref)'!$A$2:$A$44,$C4669)&gt;0,"ITAU",IF(AND(TRIM(UPPER($I4669))="CONTRATUAL",ISNUMBER(SEARCH("INDIVIDUAL",SUBSTITUTE(UPPER($D4669)," ","")))),"PREMIUM FREE",""))))</f>
        <v/>
      </c>
    </row>
    <row r="4670">
      <c r="AC4670">
        <f>IF($C4670="","",IF(COUNTIF('Códigos Santander (ref)'!$A$2:$A$79,$C4670)&gt;0,"SANTANDER",IF(COUNTIF('Códigos Itaú (ref)'!$A$2:$A$44,$C4670)&gt;0,"ITAU",IF(AND(TRIM(UPPER($I4670))="CONTRATUAL",ISNUMBER(SEARCH("INDIVIDUAL",SUBSTITUTE(UPPER($D4670)," ","")))),"PREMIUM FREE",""))))</f>
        <v/>
      </c>
    </row>
    <row r="4671">
      <c r="AC4671">
        <f>IF($C4671="","",IF(COUNTIF('Códigos Santander (ref)'!$A$2:$A$79,$C4671)&gt;0,"SANTANDER",IF(COUNTIF('Códigos Itaú (ref)'!$A$2:$A$44,$C4671)&gt;0,"ITAU",IF(AND(TRIM(UPPER($I4671))="CONTRATUAL",ISNUMBER(SEARCH("INDIVIDUAL",SUBSTITUTE(UPPER($D4671)," ","")))),"PREMIUM FREE",""))))</f>
        <v/>
      </c>
    </row>
    <row r="4672">
      <c r="AC4672">
        <f>IF($C4672="","",IF(COUNTIF('Códigos Santander (ref)'!$A$2:$A$79,$C4672)&gt;0,"SANTANDER",IF(COUNTIF('Códigos Itaú (ref)'!$A$2:$A$44,$C4672)&gt;0,"ITAU",IF(AND(TRIM(UPPER($I4672))="CONTRATUAL",ISNUMBER(SEARCH("INDIVIDUAL",SUBSTITUTE(UPPER($D4672)," ","")))),"PREMIUM FREE",""))))</f>
        <v/>
      </c>
    </row>
    <row r="4673">
      <c r="AC4673">
        <f>IF($C4673="","",IF(COUNTIF('Códigos Santander (ref)'!$A$2:$A$79,$C4673)&gt;0,"SANTANDER",IF(COUNTIF('Códigos Itaú (ref)'!$A$2:$A$44,$C4673)&gt;0,"ITAU",IF(AND(TRIM(UPPER($I4673))="CONTRATUAL",ISNUMBER(SEARCH("INDIVIDUAL",SUBSTITUTE(UPPER($D4673)," ","")))),"PREMIUM FREE",""))))</f>
        <v/>
      </c>
    </row>
    <row r="4674">
      <c r="AC4674">
        <f>IF($C4674="","",IF(COUNTIF('Códigos Santander (ref)'!$A$2:$A$79,$C4674)&gt;0,"SANTANDER",IF(COUNTIF('Códigos Itaú (ref)'!$A$2:$A$44,$C4674)&gt;0,"ITAU",IF(AND(TRIM(UPPER($I4674))="CONTRATUAL",ISNUMBER(SEARCH("INDIVIDUAL",SUBSTITUTE(UPPER($D4674)," ","")))),"PREMIUM FREE",""))))</f>
        <v/>
      </c>
    </row>
    <row r="4675">
      <c r="AC4675">
        <f>IF($C4675="","",IF(COUNTIF('Códigos Santander (ref)'!$A$2:$A$79,$C4675)&gt;0,"SANTANDER",IF(COUNTIF('Códigos Itaú (ref)'!$A$2:$A$44,$C4675)&gt;0,"ITAU",IF(AND(TRIM(UPPER($I4675))="CONTRATUAL",ISNUMBER(SEARCH("INDIVIDUAL",SUBSTITUTE(UPPER($D4675)," ","")))),"PREMIUM FREE",""))))</f>
        <v/>
      </c>
    </row>
    <row r="4676">
      <c r="AC4676">
        <f>IF($C4676="","",IF(COUNTIF('Códigos Santander (ref)'!$A$2:$A$79,$C4676)&gt;0,"SANTANDER",IF(COUNTIF('Códigos Itaú (ref)'!$A$2:$A$44,$C4676)&gt;0,"ITAU",IF(AND(TRIM(UPPER($I4676))="CONTRATUAL",ISNUMBER(SEARCH("INDIVIDUAL",SUBSTITUTE(UPPER($D4676)," ","")))),"PREMIUM FREE",""))))</f>
        <v/>
      </c>
    </row>
    <row r="4677">
      <c r="AC4677">
        <f>IF($C4677="","",IF(COUNTIF('Códigos Santander (ref)'!$A$2:$A$79,$C4677)&gt;0,"SANTANDER",IF(COUNTIF('Códigos Itaú (ref)'!$A$2:$A$44,$C4677)&gt;0,"ITAU",IF(AND(TRIM(UPPER($I4677))="CONTRATUAL",ISNUMBER(SEARCH("INDIVIDUAL",SUBSTITUTE(UPPER($D4677)," ","")))),"PREMIUM FREE",""))))</f>
        <v/>
      </c>
    </row>
    <row r="4678">
      <c r="AC4678">
        <f>IF($C4678="","",IF(COUNTIF('Códigos Santander (ref)'!$A$2:$A$79,$C4678)&gt;0,"SANTANDER",IF(COUNTIF('Códigos Itaú (ref)'!$A$2:$A$44,$C4678)&gt;0,"ITAU",IF(AND(TRIM(UPPER($I4678))="CONTRATUAL",ISNUMBER(SEARCH("INDIVIDUAL",SUBSTITUTE(UPPER($D4678)," ","")))),"PREMIUM FREE",""))))</f>
        <v/>
      </c>
    </row>
    <row r="4679">
      <c r="AC4679">
        <f>IF($C4679="","",IF(COUNTIF('Códigos Santander (ref)'!$A$2:$A$79,$C4679)&gt;0,"SANTANDER",IF(COUNTIF('Códigos Itaú (ref)'!$A$2:$A$44,$C4679)&gt;0,"ITAU",IF(AND(TRIM(UPPER($I4679))="CONTRATUAL",ISNUMBER(SEARCH("INDIVIDUAL",SUBSTITUTE(UPPER($D4679)," ","")))),"PREMIUM FREE",""))))</f>
        <v/>
      </c>
    </row>
    <row r="4680">
      <c r="AC4680">
        <f>IF($C4680="","",IF(COUNTIF('Códigos Santander (ref)'!$A$2:$A$79,$C4680)&gt;0,"SANTANDER",IF(COUNTIF('Códigos Itaú (ref)'!$A$2:$A$44,$C4680)&gt;0,"ITAU",IF(AND(TRIM(UPPER($I4680))="CONTRATUAL",ISNUMBER(SEARCH("INDIVIDUAL",SUBSTITUTE(UPPER($D4680)," ","")))),"PREMIUM FREE",""))))</f>
        <v/>
      </c>
    </row>
    <row r="4681">
      <c r="AC4681">
        <f>IF($C4681="","",IF(COUNTIF('Códigos Santander (ref)'!$A$2:$A$79,$C4681)&gt;0,"SANTANDER",IF(COUNTIF('Códigos Itaú (ref)'!$A$2:$A$44,$C4681)&gt;0,"ITAU",IF(AND(TRIM(UPPER($I4681))="CONTRATUAL",ISNUMBER(SEARCH("INDIVIDUAL",SUBSTITUTE(UPPER($D4681)," ","")))),"PREMIUM FREE",""))))</f>
        <v/>
      </c>
    </row>
    <row r="4682">
      <c r="AC4682">
        <f>IF($C4682="","",IF(COUNTIF('Códigos Santander (ref)'!$A$2:$A$79,$C4682)&gt;0,"SANTANDER",IF(COUNTIF('Códigos Itaú (ref)'!$A$2:$A$44,$C4682)&gt;0,"ITAU",IF(AND(TRIM(UPPER($I4682))="CONTRATUAL",ISNUMBER(SEARCH("INDIVIDUAL",SUBSTITUTE(UPPER($D4682)," ","")))),"PREMIUM FREE",""))))</f>
        <v/>
      </c>
    </row>
    <row r="4683">
      <c r="AC4683">
        <f>IF($C4683="","",IF(COUNTIF('Códigos Santander (ref)'!$A$2:$A$79,$C4683)&gt;0,"SANTANDER",IF(COUNTIF('Códigos Itaú (ref)'!$A$2:$A$44,$C4683)&gt;0,"ITAU",IF(AND(TRIM(UPPER($I4683))="CONTRATUAL",ISNUMBER(SEARCH("INDIVIDUAL",SUBSTITUTE(UPPER($D4683)," ","")))),"PREMIUM FREE",""))))</f>
        <v/>
      </c>
    </row>
    <row r="4684">
      <c r="AC4684">
        <f>IF($C4684="","",IF(COUNTIF('Códigos Santander (ref)'!$A$2:$A$79,$C4684)&gt;0,"SANTANDER",IF(COUNTIF('Códigos Itaú (ref)'!$A$2:$A$44,$C4684)&gt;0,"ITAU",IF(AND(TRIM(UPPER($I4684))="CONTRATUAL",ISNUMBER(SEARCH("INDIVIDUAL",SUBSTITUTE(UPPER($D4684)," ","")))),"PREMIUM FREE",""))))</f>
        <v/>
      </c>
    </row>
    <row r="4685">
      <c r="AC4685">
        <f>IF($C4685="","",IF(COUNTIF('Códigos Santander (ref)'!$A$2:$A$79,$C4685)&gt;0,"SANTANDER",IF(COUNTIF('Códigos Itaú (ref)'!$A$2:$A$44,$C4685)&gt;0,"ITAU",IF(AND(TRIM(UPPER($I4685))="CONTRATUAL",ISNUMBER(SEARCH("INDIVIDUAL",SUBSTITUTE(UPPER($D4685)," ","")))),"PREMIUM FREE",""))))</f>
        <v/>
      </c>
    </row>
    <row r="4686">
      <c r="AC4686">
        <f>IF($C4686="","",IF(COUNTIF('Códigos Santander (ref)'!$A$2:$A$79,$C4686)&gt;0,"SANTANDER",IF(COUNTIF('Códigos Itaú (ref)'!$A$2:$A$44,$C4686)&gt;0,"ITAU",IF(AND(TRIM(UPPER($I4686))="CONTRATUAL",ISNUMBER(SEARCH("INDIVIDUAL",SUBSTITUTE(UPPER($D4686)," ","")))),"PREMIUM FREE",""))))</f>
        <v/>
      </c>
    </row>
    <row r="4687">
      <c r="AC4687">
        <f>IF($C4687="","",IF(COUNTIF('Códigos Santander (ref)'!$A$2:$A$79,$C4687)&gt;0,"SANTANDER",IF(COUNTIF('Códigos Itaú (ref)'!$A$2:$A$44,$C4687)&gt;0,"ITAU",IF(AND(TRIM(UPPER($I4687))="CONTRATUAL",ISNUMBER(SEARCH("INDIVIDUAL",SUBSTITUTE(UPPER($D4687)," ","")))),"PREMIUM FREE",""))))</f>
        <v/>
      </c>
    </row>
    <row r="4688">
      <c r="AC4688">
        <f>IF($C4688="","",IF(COUNTIF('Códigos Santander (ref)'!$A$2:$A$79,$C4688)&gt;0,"SANTANDER",IF(COUNTIF('Códigos Itaú (ref)'!$A$2:$A$44,$C4688)&gt;0,"ITAU",IF(AND(TRIM(UPPER($I4688))="CONTRATUAL",ISNUMBER(SEARCH("INDIVIDUAL",SUBSTITUTE(UPPER($D4688)," ","")))),"PREMIUM FREE",""))))</f>
        <v/>
      </c>
    </row>
    <row r="4689">
      <c r="AC4689">
        <f>IF($C4689="","",IF(COUNTIF('Códigos Santander (ref)'!$A$2:$A$79,$C4689)&gt;0,"SANTANDER",IF(COUNTIF('Códigos Itaú (ref)'!$A$2:$A$44,$C4689)&gt;0,"ITAU",IF(AND(TRIM(UPPER($I4689))="CONTRATUAL",ISNUMBER(SEARCH("INDIVIDUAL",SUBSTITUTE(UPPER($D4689)," ","")))),"PREMIUM FREE",""))))</f>
        <v/>
      </c>
    </row>
    <row r="4690">
      <c r="AC4690">
        <f>IF($C4690="","",IF(COUNTIF('Códigos Santander (ref)'!$A$2:$A$79,$C4690)&gt;0,"SANTANDER",IF(COUNTIF('Códigos Itaú (ref)'!$A$2:$A$44,$C4690)&gt;0,"ITAU",IF(AND(TRIM(UPPER($I4690))="CONTRATUAL",ISNUMBER(SEARCH("INDIVIDUAL",SUBSTITUTE(UPPER($D4690)," ","")))),"PREMIUM FREE",""))))</f>
        <v/>
      </c>
    </row>
    <row r="4691">
      <c r="AC4691">
        <f>IF($C4691="","",IF(COUNTIF('Códigos Santander (ref)'!$A$2:$A$79,$C4691)&gt;0,"SANTANDER",IF(COUNTIF('Códigos Itaú (ref)'!$A$2:$A$44,$C4691)&gt;0,"ITAU",IF(AND(TRIM(UPPER($I4691))="CONTRATUAL",ISNUMBER(SEARCH("INDIVIDUAL",SUBSTITUTE(UPPER($D4691)," ","")))),"PREMIUM FREE",""))))</f>
        <v/>
      </c>
    </row>
    <row r="4692">
      <c r="AC4692">
        <f>IF($C4692="","",IF(COUNTIF('Códigos Santander (ref)'!$A$2:$A$79,$C4692)&gt;0,"SANTANDER",IF(COUNTIF('Códigos Itaú (ref)'!$A$2:$A$44,$C4692)&gt;0,"ITAU",IF(AND(TRIM(UPPER($I4692))="CONTRATUAL",ISNUMBER(SEARCH("INDIVIDUAL",SUBSTITUTE(UPPER($D4692)," ","")))),"PREMIUM FREE",""))))</f>
        <v/>
      </c>
    </row>
    <row r="4693">
      <c r="AC4693">
        <f>IF($C4693="","",IF(COUNTIF('Códigos Santander (ref)'!$A$2:$A$79,$C4693)&gt;0,"SANTANDER",IF(COUNTIF('Códigos Itaú (ref)'!$A$2:$A$44,$C4693)&gt;0,"ITAU",IF(AND(TRIM(UPPER($I4693))="CONTRATUAL",ISNUMBER(SEARCH("INDIVIDUAL",SUBSTITUTE(UPPER($D4693)," ","")))),"PREMIUM FREE",""))))</f>
        <v/>
      </c>
    </row>
    <row r="4694">
      <c r="AC4694">
        <f>IF($C4694="","",IF(COUNTIF('Códigos Santander (ref)'!$A$2:$A$79,$C4694)&gt;0,"SANTANDER",IF(COUNTIF('Códigos Itaú (ref)'!$A$2:$A$44,$C4694)&gt;0,"ITAU",IF(AND(TRIM(UPPER($I4694))="CONTRATUAL",ISNUMBER(SEARCH("INDIVIDUAL",SUBSTITUTE(UPPER($D4694)," ","")))),"PREMIUM FREE",""))))</f>
        <v/>
      </c>
    </row>
    <row r="4695">
      <c r="AC4695">
        <f>IF($C4695="","",IF(COUNTIF('Códigos Santander (ref)'!$A$2:$A$79,$C4695)&gt;0,"SANTANDER",IF(COUNTIF('Códigos Itaú (ref)'!$A$2:$A$44,$C4695)&gt;0,"ITAU",IF(AND(TRIM(UPPER($I4695))="CONTRATUAL",ISNUMBER(SEARCH("INDIVIDUAL",SUBSTITUTE(UPPER($D4695)," ","")))),"PREMIUM FREE",""))))</f>
        <v/>
      </c>
    </row>
    <row r="4696">
      <c r="AC4696">
        <f>IF($C4696="","",IF(COUNTIF('Códigos Santander (ref)'!$A$2:$A$79,$C4696)&gt;0,"SANTANDER",IF(COUNTIF('Códigos Itaú (ref)'!$A$2:$A$44,$C4696)&gt;0,"ITAU",IF(AND(TRIM(UPPER($I4696))="CONTRATUAL",ISNUMBER(SEARCH("INDIVIDUAL",SUBSTITUTE(UPPER($D4696)," ","")))),"PREMIUM FREE",""))))</f>
        <v/>
      </c>
    </row>
    <row r="4697">
      <c r="AC4697">
        <f>IF($C4697="","",IF(COUNTIF('Códigos Santander (ref)'!$A$2:$A$79,$C4697)&gt;0,"SANTANDER",IF(COUNTIF('Códigos Itaú (ref)'!$A$2:$A$44,$C4697)&gt;0,"ITAU",IF(AND(TRIM(UPPER($I4697))="CONTRATUAL",ISNUMBER(SEARCH("INDIVIDUAL",SUBSTITUTE(UPPER($D4697)," ","")))),"PREMIUM FREE",""))))</f>
        <v/>
      </c>
    </row>
    <row r="4698">
      <c r="AC4698">
        <f>IF($C4698="","",IF(COUNTIF('Códigos Santander (ref)'!$A$2:$A$79,$C4698)&gt;0,"SANTANDER",IF(COUNTIF('Códigos Itaú (ref)'!$A$2:$A$44,$C4698)&gt;0,"ITAU",IF(AND(TRIM(UPPER($I4698))="CONTRATUAL",ISNUMBER(SEARCH("INDIVIDUAL",SUBSTITUTE(UPPER($D4698)," ","")))),"PREMIUM FREE",""))))</f>
        <v/>
      </c>
    </row>
    <row r="4699">
      <c r="AC4699">
        <f>IF($C4699="","",IF(COUNTIF('Códigos Santander (ref)'!$A$2:$A$79,$C4699)&gt;0,"SANTANDER",IF(COUNTIF('Códigos Itaú (ref)'!$A$2:$A$44,$C4699)&gt;0,"ITAU",IF(AND(TRIM(UPPER($I4699))="CONTRATUAL",ISNUMBER(SEARCH("INDIVIDUAL",SUBSTITUTE(UPPER($D4699)," ","")))),"PREMIUM FREE",""))))</f>
        <v/>
      </c>
    </row>
    <row r="4700">
      <c r="AC4700">
        <f>IF($C4700="","",IF(COUNTIF('Códigos Santander (ref)'!$A$2:$A$79,$C4700)&gt;0,"SANTANDER",IF(COUNTIF('Códigos Itaú (ref)'!$A$2:$A$44,$C4700)&gt;0,"ITAU",IF(AND(TRIM(UPPER($I4700))="CONTRATUAL",ISNUMBER(SEARCH("INDIVIDUAL",SUBSTITUTE(UPPER($D4700)," ","")))),"PREMIUM FREE",""))))</f>
        <v/>
      </c>
    </row>
    <row r="4701">
      <c r="AC4701">
        <f>IF($C4701="","",IF(COUNTIF('Códigos Santander (ref)'!$A$2:$A$79,$C4701)&gt;0,"SANTANDER",IF(COUNTIF('Códigos Itaú (ref)'!$A$2:$A$44,$C4701)&gt;0,"ITAU",IF(AND(TRIM(UPPER($I4701))="CONTRATUAL",ISNUMBER(SEARCH("INDIVIDUAL",SUBSTITUTE(UPPER($D4701)," ","")))),"PREMIUM FREE",""))))</f>
        <v/>
      </c>
    </row>
    <row r="4702">
      <c r="AC4702">
        <f>IF($C4702="","",IF(COUNTIF('Códigos Santander (ref)'!$A$2:$A$79,$C4702)&gt;0,"SANTANDER",IF(COUNTIF('Códigos Itaú (ref)'!$A$2:$A$44,$C4702)&gt;0,"ITAU",IF(AND(TRIM(UPPER($I4702))="CONTRATUAL",ISNUMBER(SEARCH("INDIVIDUAL",SUBSTITUTE(UPPER($D4702)," ","")))),"PREMIUM FREE",""))))</f>
        <v/>
      </c>
    </row>
    <row r="4703">
      <c r="AC4703">
        <f>IF($C4703="","",IF(COUNTIF('Códigos Santander (ref)'!$A$2:$A$79,$C4703)&gt;0,"SANTANDER",IF(COUNTIF('Códigos Itaú (ref)'!$A$2:$A$44,$C4703)&gt;0,"ITAU",IF(AND(TRIM(UPPER($I4703))="CONTRATUAL",ISNUMBER(SEARCH("INDIVIDUAL",SUBSTITUTE(UPPER($D4703)," ","")))),"PREMIUM FREE",""))))</f>
        <v/>
      </c>
    </row>
    <row r="4704">
      <c r="AC4704">
        <f>IF($C4704="","",IF(COUNTIF('Códigos Santander (ref)'!$A$2:$A$79,$C4704)&gt;0,"SANTANDER",IF(COUNTIF('Códigos Itaú (ref)'!$A$2:$A$44,$C4704)&gt;0,"ITAU",IF(AND(TRIM(UPPER($I4704))="CONTRATUAL",ISNUMBER(SEARCH("INDIVIDUAL",SUBSTITUTE(UPPER($D4704)," ","")))),"PREMIUM FREE",""))))</f>
        <v/>
      </c>
    </row>
    <row r="4705">
      <c r="AC4705">
        <f>IF($C4705="","",IF(COUNTIF('Códigos Santander (ref)'!$A$2:$A$79,$C4705)&gt;0,"SANTANDER",IF(COUNTIF('Códigos Itaú (ref)'!$A$2:$A$44,$C4705)&gt;0,"ITAU",IF(AND(TRIM(UPPER($I4705))="CONTRATUAL",ISNUMBER(SEARCH("INDIVIDUAL",SUBSTITUTE(UPPER($D4705)," ","")))),"PREMIUM FREE",""))))</f>
        <v/>
      </c>
    </row>
    <row r="4706">
      <c r="AC4706">
        <f>IF($C4706="","",IF(COUNTIF('Códigos Santander (ref)'!$A$2:$A$79,$C4706)&gt;0,"SANTANDER",IF(COUNTIF('Códigos Itaú (ref)'!$A$2:$A$44,$C4706)&gt;0,"ITAU",IF(AND(TRIM(UPPER($I4706))="CONTRATUAL",ISNUMBER(SEARCH("INDIVIDUAL",SUBSTITUTE(UPPER($D4706)," ","")))),"PREMIUM FREE",""))))</f>
        <v/>
      </c>
    </row>
    <row r="4707">
      <c r="AC4707">
        <f>IF($C4707="","",IF(COUNTIF('Códigos Santander (ref)'!$A$2:$A$79,$C4707)&gt;0,"SANTANDER",IF(COUNTIF('Códigos Itaú (ref)'!$A$2:$A$44,$C4707)&gt;0,"ITAU",IF(AND(TRIM(UPPER($I4707))="CONTRATUAL",ISNUMBER(SEARCH("INDIVIDUAL",SUBSTITUTE(UPPER($D4707)," ","")))),"PREMIUM FREE",""))))</f>
        <v/>
      </c>
    </row>
    <row r="4708">
      <c r="AC4708">
        <f>IF($C4708="","",IF(COUNTIF('Códigos Santander (ref)'!$A$2:$A$79,$C4708)&gt;0,"SANTANDER",IF(COUNTIF('Códigos Itaú (ref)'!$A$2:$A$44,$C4708)&gt;0,"ITAU",IF(AND(TRIM(UPPER($I4708))="CONTRATUAL",ISNUMBER(SEARCH("INDIVIDUAL",SUBSTITUTE(UPPER($D4708)," ","")))),"PREMIUM FREE",""))))</f>
        <v/>
      </c>
    </row>
    <row r="4709">
      <c r="AC4709">
        <f>IF($C4709="","",IF(COUNTIF('Códigos Santander (ref)'!$A$2:$A$79,$C4709)&gt;0,"SANTANDER",IF(COUNTIF('Códigos Itaú (ref)'!$A$2:$A$44,$C4709)&gt;0,"ITAU",IF(AND(TRIM(UPPER($I4709))="CONTRATUAL",ISNUMBER(SEARCH("INDIVIDUAL",SUBSTITUTE(UPPER($D4709)," ","")))),"PREMIUM FREE",""))))</f>
        <v/>
      </c>
    </row>
    <row r="4710">
      <c r="AC4710">
        <f>IF($C4710="","",IF(COUNTIF('Códigos Santander (ref)'!$A$2:$A$79,$C4710)&gt;0,"SANTANDER",IF(COUNTIF('Códigos Itaú (ref)'!$A$2:$A$44,$C4710)&gt;0,"ITAU",IF(AND(TRIM(UPPER($I4710))="CONTRATUAL",ISNUMBER(SEARCH("INDIVIDUAL",SUBSTITUTE(UPPER($D4710)," ","")))),"PREMIUM FREE",""))))</f>
        <v/>
      </c>
    </row>
    <row r="4711">
      <c r="AC4711">
        <f>IF($C4711="","",IF(COUNTIF('Códigos Santander (ref)'!$A$2:$A$79,$C4711)&gt;0,"SANTANDER",IF(COUNTIF('Códigos Itaú (ref)'!$A$2:$A$44,$C4711)&gt;0,"ITAU",IF(AND(TRIM(UPPER($I4711))="CONTRATUAL",ISNUMBER(SEARCH("INDIVIDUAL",SUBSTITUTE(UPPER($D4711)," ","")))),"PREMIUM FREE",""))))</f>
        <v/>
      </c>
    </row>
    <row r="4712">
      <c r="AC4712">
        <f>IF($C4712="","",IF(COUNTIF('Códigos Santander (ref)'!$A$2:$A$79,$C4712)&gt;0,"SANTANDER",IF(COUNTIF('Códigos Itaú (ref)'!$A$2:$A$44,$C4712)&gt;0,"ITAU",IF(AND(TRIM(UPPER($I4712))="CONTRATUAL",ISNUMBER(SEARCH("INDIVIDUAL",SUBSTITUTE(UPPER($D4712)," ","")))),"PREMIUM FREE",""))))</f>
        <v/>
      </c>
    </row>
    <row r="4713">
      <c r="AC4713">
        <f>IF($C4713="","",IF(COUNTIF('Códigos Santander (ref)'!$A$2:$A$79,$C4713)&gt;0,"SANTANDER",IF(COUNTIF('Códigos Itaú (ref)'!$A$2:$A$44,$C4713)&gt;0,"ITAU",IF(AND(TRIM(UPPER($I4713))="CONTRATUAL",ISNUMBER(SEARCH("INDIVIDUAL",SUBSTITUTE(UPPER($D4713)," ","")))),"PREMIUM FREE",""))))</f>
        <v/>
      </c>
    </row>
    <row r="4714">
      <c r="AC4714">
        <f>IF($C4714="","",IF(COUNTIF('Códigos Santander (ref)'!$A$2:$A$79,$C4714)&gt;0,"SANTANDER",IF(COUNTIF('Códigos Itaú (ref)'!$A$2:$A$44,$C4714)&gt;0,"ITAU",IF(AND(TRIM(UPPER($I4714))="CONTRATUAL",ISNUMBER(SEARCH("INDIVIDUAL",SUBSTITUTE(UPPER($D4714)," ","")))),"PREMIUM FREE",""))))</f>
        <v/>
      </c>
    </row>
    <row r="4715">
      <c r="AC4715">
        <f>IF($C4715="","",IF(COUNTIF('Códigos Santander (ref)'!$A$2:$A$79,$C4715)&gt;0,"SANTANDER",IF(COUNTIF('Códigos Itaú (ref)'!$A$2:$A$44,$C4715)&gt;0,"ITAU",IF(AND(TRIM(UPPER($I4715))="CONTRATUAL",ISNUMBER(SEARCH("INDIVIDUAL",SUBSTITUTE(UPPER($D4715)," ","")))),"PREMIUM FREE",""))))</f>
        <v/>
      </c>
    </row>
    <row r="4716">
      <c r="AC4716">
        <f>IF($C4716="","",IF(COUNTIF('Códigos Santander (ref)'!$A$2:$A$79,$C4716)&gt;0,"SANTANDER",IF(COUNTIF('Códigos Itaú (ref)'!$A$2:$A$44,$C4716)&gt;0,"ITAU",IF(AND(TRIM(UPPER($I4716))="CONTRATUAL",ISNUMBER(SEARCH("INDIVIDUAL",SUBSTITUTE(UPPER($D4716)," ","")))),"PREMIUM FREE",""))))</f>
        <v/>
      </c>
    </row>
    <row r="4717">
      <c r="AC4717">
        <f>IF($C4717="","",IF(COUNTIF('Códigos Santander (ref)'!$A$2:$A$79,$C4717)&gt;0,"SANTANDER",IF(COUNTIF('Códigos Itaú (ref)'!$A$2:$A$44,$C4717)&gt;0,"ITAU",IF(AND(TRIM(UPPER($I4717))="CONTRATUAL",ISNUMBER(SEARCH("INDIVIDUAL",SUBSTITUTE(UPPER($D4717)," ","")))),"PREMIUM FREE",""))))</f>
        <v/>
      </c>
    </row>
    <row r="4718">
      <c r="AC4718">
        <f>IF($C4718="","",IF(COUNTIF('Códigos Santander (ref)'!$A$2:$A$79,$C4718)&gt;0,"SANTANDER",IF(COUNTIF('Códigos Itaú (ref)'!$A$2:$A$44,$C4718)&gt;0,"ITAU",IF(AND(TRIM(UPPER($I4718))="CONTRATUAL",ISNUMBER(SEARCH("INDIVIDUAL",SUBSTITUTE(UPPER($D4718)," ","")))),"PREMIUM FREE",""))))</f>
        <v/>
      </c>
    </row>
    <row r="4719">
      <c r="AC4719">
        <f>IF($C4719="","",IF(COUNTIF('Códigos Santander (ref)'!$A$2:$A$79,$C4719)&gt;0,"SANTANDER",IF(COUNTIF('Códigos Itaú (ref)'!$A$2:$A$44,$C4719)&gt;0,"ITAU",IF(AND(TRIM(UPPER($I4719))="CONTRATUAL",ISNUMBER(SEARCH("INDIVIDUAL",SUBSTITUTE(UPPER($D4719)," ","")))),"PREMIUM FREE",""))))</f>
        <v/>
      </c>
    </row>
    <row r="4720">
      <c r="AC4720">
        <f>IF($C4720="","",IF(COUNTIF('Códigos Santander (ref)'!$A$2:$A$79,$C4720)&gt;0,"SANTANDER",IF(COUNTIF('Códigos Itaú (ref)'!$A$2:$A$44,$C4720)&gt;0,"ITAU",IF(AND(TRIM(UPPER($I4720))="CONTRATUAL",ISNUMBER(SEARCH("INDIVIDUAL",SUBSTITUTE(UPPER($D4720)," ","")))),"PREMIUM FREE",""))))</f>
        <v/>
      </c>
    </row>
    <row r="4721">
      <c r="AC4721">
        <f>IF($C4721="","",IF(COUNTIF('Códigos Santander (ref)'!$A$2:$A$79,$C4721)&gt;0,"SANTANDER",IF(COUNTIF('Códigos Itaú (ref)'!$A$2:$A$44,$C4721)&gt;0,"ITAU",IF(AND(TRIM(UPPER($I4721))="CONTRATUAL",ISNUMBER(SEARCH("INDIVIDUAL",SUBSTITUTE(UPPER($D4721)," ","")))),"PREMIUM FREE",""))))</f>
        <v/>
      </c>
    </row>
    <row r="4722">
      <c r="AC4722">
        <f>IF($C4722="","",IF(COUNTIF('Códigos Santander (ref)'!$A$2:$A$79,$C4722)&gt;0,"SANTANDER",IF(COUNTIF('Códigos Itaú (ref)'!$A$2:$A$44,$C4722)&gt;0,"ITAU",IF(AND(TRIM(UPPER($I4722))="CONTRATUAL",ISNUMBER(SEARCH("INDIVIDUAL",SUBSTITUTE(UPPER($D4722)," ","")))),"PREMIUM FREE",""))))</f>
        <v/>
      </c>
    </row>
    <row r="4723">
      <c r="AC4723">
        <f>IF($C4723="","",IF(COUNTIF('Códigos Santander (ref)'!$A$2:$A$79,$C4723)&gt;0,"SANTANDER",IF(COUNTIF('Códigos Itaú (ref)'!$A$2:$A$44,$C4723)&gt;0,"ITAU",IF(AND(TRIM(UPPER($I4723))="CONTRATUAL",ISNUMBER(SEARCH("INDIVIDUAL",SUBSTITUTE(UPPER($D4723)," ","")))),"PREMIUM FREE",""))))</f>
        <v/>
      </c>
    </row>
    <row r="4724">
      <c r="AC4724">
        <f>IF($C4724="","",IF(COUNTIF('Códigos Santander (ref)'!$A$2:$A$79,$C4724)&gt;0,"SANTANDER",IF(COUNTIF('Códigos Itaú (ref)'!$A$2:$A$44,$C4724)&gt;0,"ITAU",IF(AND(TRIM(UPPER($I4724))="CONTRATUAL",ISNUMBER(SEARCH("INDIVIDUAL",SUBSTITUTE(UPPER($D4724)," ","")))),"PREMIUM FREE",""))))</f>
        <v/>
      </c>
    </row>
    <row r="4725">
      <c r="AC4725">
        <f>IF($C4725="","",IF(COUNTIF('Códigos Santander (ref)'!$A$2:$A$79,$C4725)&gt;0,"SANTANDER",IF(COUNTIF('Códigos Itaú (ref)'!$A$2:$A$44,$C4725)&gt;0,"ITAU",IF(AND(TRIM(UPPER($I4725))="CONTRATUAL",ISNUMBER(SEARCH("INDIVIDUAL",SUBSTITUTE(UPPER($D4725)," ","")))),"PREMIUM FREE",""))))</f>
        <v/>
      </c>
    </row>
    <row r="4726">
      <c r="AC4726">
        <f>IF($C4726="","",IF(COUNTIF('Códigos Santander (ref)'!$A$2:$A$79,$C4726)&gt;0,"SANTANDER",IF(COUNTIF('Códigos Itaú (ref)'!$A$2:$A$44,$C4726)&gt;0,"ITAU",IF(AND(TRIM(UPPER($I4726))="CONTRATUAL",ISNUMBER(SEARCH("INDIVIDUAL",SUBSTITUTE(UPPER($D4726)," ","")))),"PREMIUM FREE",""))))</f>
        <v/>
      </c>
    </row>
    <row r="4727">
      <c r="AC4727">
        <f>IF($C4727="","",IF(COUNTIF('Códigos Santander (ref)'!$A$2:$A$79,$C4727)&gt;0,"SANTANDER",IF(COUNTIF('Códigos Itaú (ref)'!$A$2:$A$44,$C4727)&gt;0,"ITAU",IF(AND(TRIM(UPPER($I4727))="CONTRATUAL",ISNUMBER(SEARCH("INDIVIDUAL",SUBSTITUTE(UPPER($D4727)," ","")))),"PREMIUM FREE",""))))</f>
        <v/>
      </c>
    </row>
    <row r="4728">
      <c r="AC4728">
        <f>IF($C4728="","",IF(COUNTIF('Códigos Santander (ref)'!$A$2:$A$79,$C4728)&gt;0,"SANTANDER",IF(COUNTIF('Códigos Itaú (ref)'!$A$2:$A$44,$C4728)&gt;0,"ITAU",IF(AND(TRIM(UPPER($I4728))="CONTRATUAL",ISNUMBER(SEARCH("INDIVIDUAL",SUBSTITUTE(UPPER($D4728)," ","")))),"PREMIUM FREE",""))))</f>
        <v/>
      </c>
    </row>
    <row r="4729">
      <c r="AC4729">
        <f>IF($C4729="","",IF(COUNTIF('Códigos Santander (ref)'!$A$2:$A$79,$C4729)&gt;0,"SANTANDER",IF(COUNTIF('Códigos Itaú (ref)'!$A$2:$A$44,$C4729)&gt;0,"ITAU",IF(AND(TRIM(UPPER($I4729))="CONTRATUAL",ISNUMBER(SEARCH("INDIVIDUAL",SUBSTITUTE(UPPER($D4729)," ","")))),"PREMIUM FREE",""))))</f>
        <v/>
      </c>
    </row>
    <row r="4730">
      <c r="AC4730">
        <f>IF($C4730="","",IF(COUNTIF('Códigos Santander (ref)'!$A$2:$A$79,$C4730)&gt;0,"SANTANDER",IF(COUNTIF('Códigos Itaú (ref)'!$A$2:$A$44,$C4730)&gt;0,"ITAU",IF(AND(TRIM(UPPER($I4730))="CONTRATUAL",ISNUMBER(SEARCH("INDIVIDUAL",SUBSTITUTE(UPPER($D4730)," ","")))),"PREMIUM FREE",""))))</f>
        <v/>
      </c>
    </row>
    <row r="4731">
      <c r="AC4731">
        <f>IF($C4731="","",IF(COUNTIF('Códigos Santander (ref)'!$A$2:$A$79,$C4731)&gt;0,"SANTANDER",IF(COUNTIF('Códigos Itaú (ref)'!$A$2:$A$44,$C4731)&gt;0,"ITAU",IF(AND(TRIM(UPPER($I4731))="CONTRATUAL",ISNUMBER(SEARCH("INDIVIDUAL",SUBSTITUTE(UPPER($D4731)," ","")))),"PREMIUM FREE",""))))</f>
        <v/>
      </c>
    </row>
    <row r="4732">
      <c r="AC4732">
        <f>IF($C4732="","",IF(COUNTIF('Códigos Santander (ref)'!$A$2:$A$79,$C4732)&gt;0,"SANTANDER",IF(COUNTIF('Códigos Itaú (ref)'!$A$2:$A$44,$C4732)&gt;0,"ITAU",IF(AND(TRIM(UPPER($I4732))="CONTRATUAL",ISNUMBER(SEARCH("INDIVIDUAL",SUBSTITUTE(UPPER($D4732)," ","")))),"PREMIUM FREE",""))))</f>
        <v/>
      </c>
    </row>
    <row r="4733">
      <c r="AC4733">
        <f>IF($C4733="","",IF(COUNTIF('Códigos Santander (ref)'!$A$2:$A$79,$C4733)&gt;0,"SANTANDER",IF(COUNTIF('Códigos Itaú (ref)'!$A$2:$A$44,$C4733)&gt;0,"ITAU",IF(AND(TRIM(UPPER($I4733))="CONTRATUAL",ISNUMBER(SEARCH("INDIVIDUAL",SUBSTITUTE(UPPER($D4733)," ","")))),"PREMIUM FREE",""))))</f>
        <v/>
      </c>
    </row>
    <row r="4734">
      <c r="AC4734">
        <f>IF($C4734="","",IF(COUNTIF('Códigos Santander (ref)'!$A$2:$A$79,$C4734)&gt;0,"SANTANDER",IF(COUNTIF('Códigos Itaú (ref)'!$A$2:$A$44,$C4734)&gt;0,"ITAU",IF(AND(TRIM(UPPER($I4734))="CONTRATUAL",ISNUMBER(SEARCH("INDIVIDUAL",SUBSTITUTE(UPPER($D4734)," ","")))),"PREMIUM FREE",""))))</f>
        <v/>
      </c>
    </row>
    <row r="4735">
      <c r="AC4735">
        <f>IF($C4735="","",IF(COUNTIF('Códigos Santander (ref)'!$A$2:$A$79,$C4735)&gt;0,"SANTANDER",IF(COUNTIF('Códigos Itaú (ref)'!$A$2:$A$44,$C4735)&gt;0,"ITAU",IF(AND(TRIM(UPPER($I4735))="CONTRATUAL",ISNUMBER(SEARCH("INDIVIDUAL",SUBSTITUTE(UPPER($D4735)," ","")))),"PREMIUM FREE",""))))</f>
        <v/>
      </c>
    </row>
    <row r="4736">
      <c r="AC4736">
        <f>IF($C4736="","",IF(COUNTIF('Códigos Santander (ref)'!$A$2:$A$79,$C4736)&gt;0,"SANTANDER",IF(COUNTIF('Códigos Itaú (ref)'!$A$2:$A$44,$C4736)&gt;0,"ITAU",IF(AND(TRIM(UPPER($I4736))="CONTRATUAL",ISNUMBER(SEARCH("INDIVIDUAL",SUBSTITUTE(UPPER($D4736)," ","")))),"PREMIUM FREE",""))))</f>
        <v/>
      </c>
    </row>
    <row r="4737">
      <c r="AC4737">
        <f>IF($C4737="","",IF(COUNTIF('Códigos Santander (ref)'!$A$2:$A$79,$C4737)&gt;0,"SANTANDER",IF(COUNTIF('Códigos Itaú (ref)'!$A$2:$A$44,$C4737)&gt;0,"ITAU",IF(AND(TRIM(UPPER($I4737))="CONTRATUAL",ISNUMBER(SEARCH("INDIVIDUAL",SUBSTITUTE(UPPER($D4737)," ","")))),"PREMIUM FREE",""))))</f>
        <v/>
      </c>
    </row>
    <row r="4738">
      <c r="AC4738">
        <f>IF($C4738="","",IF(COUNTIF('Códigos Santander (ref)'!$A$2:$A$79,$C4738)&gt;0,"SANTANDER",IF(COUNTIF('Códigos Itaú (ref)'!$A$2:$A$44,$C4738)&gt;0,"ITAU",IF(AND(TRIM(UPPER($I4738))="CONTRATUAL",ISNUMBER(SEARCH("INDIVIDUAL",SUBSTITUTE(UPPER($D4738)," ","")))),"PREMIUM FREE",""))))</f>
        <v/>
      </c>
    </row>
    <row r="4739">
      <c r="AC4739">
        <f>IF($C4739="","",IF(COUNTIF('Códigos Santander (ref)'!$A$2:$A$79,$C4739)&gt;0,"SANTANDER",IF(COUNTIF('Códigos Itaú (ref)'!$A$2:$A$44,$C4739)&gt;0,"ITAU",IF(AND(TRIM(UPPER($I4739))="CONTRATUAL",ISNUMBER(SEARCH("INDIVIDUAL",SUBSTITUTE(UPPER($D4739)," ","")))),"PREMIUM FREE",""))))</f>
        <v/>
      </c>
    </row>
    <row r="4740">
      <c r="AC4740">
        <f>IF($C4740="","",IF(COUNTIF('Códigos Santander (ref)'!$A$2:$A$79,$C4740)&gt;0,"SANTANDER",IF(COUNTIF('Códigos Itaú (ref)'!$A$2:$A$44,$C4740)&gt;0,"ITAU",IF(AND(TRIM(UPPER($I4740))="CONTRATUAL",ISNUMBER(SEARCH("INDIVIDUAL",SUBSTITUTE(UPPER($D4740)," ","")))),"PREMIUM FREE",""))))</f>
        <v/>
      </c>
    </row>
    <row r="4741">
      <c r="AC4741">
        <f>IF($C4741="","",IF(COUNTIF('Códigos Santander (ref)'!$A$2:$A$79,$C4741)&gt;0,"SANTANDER",IF(COUNTIF('Códigos Itaú (ref)'!$A$2:$A$44,$C4741)&gt;0,"ITAU",IF(AND(TRIM(UPPER($I4741))="CONTRATUAL",ISNUMBER(SEARCH("INDIVIDUAL",SUBSTITUTE(UPPER($D4741)," ","")))),"PREMIUM FREE",""))))</f>
        <v/>
      </c>
    </row>
    <row r="4742">
      <c r="AC4742">
        <f>IF($C4742="","",IF(COUNTIF('Códigos Santander (ref)'!$A$2:$A$79,$C4742)&gt;0,"SANTANDER",IF(COUNTIF('Códigos Itaú (ref)'!$A$2:$A$44,$C4742)&gt;0,"ITAU",IF(AND(TRIM(UPPER($I4742))="CONTRATUAL",ISNUMBER(SEARCH("INDIVIDUAL",SUBSTITUTE(UPPER($D4742)," ","")))),"PREMIUM FREE",""))))</f>
        <v/>
      </c>
    </row>
    <row r="4743">
      <c r="AC4743">
        <f>IF($C4743="","",IF(COUNTIF('Códigos Santander (ref)'!$A$2:$A$79,$C4743)&gt;0,"SANTANDER",IF(COUNTIF('Códigos Itaú (ref)'!$A$2:$A$44,$C4743)&gt;0,"ITAU",IF(AND(TRIM(UPPER($I4743))="CONTRATUAL",ISNUMBER(SEARCH("INDIVIDUAL",SUBSTITUTE(UPPER($D4743)," ","")))),"PREMIUM FREE",""))))</f>
        <v/>
      </c>
    </row>
    <row r="4744">
      <c r="AC4744">
        <f>IF($C4744="","",IF(COUNTIF('Códigos Santander (ref)'!$A$2:$A$79,$C4744)&gt;0,"SANTANDER",IF(COUNTIF('Códigos Itaú (ref)'!$A$2:$A$44,$C4744)&gt;0,"ITAU",IF(AND(TRIM(UPPER($I4744))="CONTRATUAL",ISNUMBER(SEARCH("INDIVIDUAL",SUBSTITUTE(UPPER($D4744)," ","")))),"PREMIUM FREE",""))))</f>
        <v/>
      </c>
    </row>
    <row r="4745">
      <c r="AC4745">
        <f>IF($C4745="","",IF(COUNTIF('Códigos Santander (ref)'!$A$2:$A$79,$C4745)&gt;0,"SANTANDER",IF(COUNTIF('Códigos Itaú (ref)'!$A$2:$A$44,$C4745)&gt;0,"ITAU",IF(AND(TRIM(UPPER($I4745))="CONTRATUAL",ISNUMBER(SEARCH("INDIVIDUAL",SUBSTITUTE(UPPER($D4745)," ","")))),"PREMIUM FREE",""))))</f>
        <v/>
      </c>
    </row>
    <row r="4746">
      <c r="AC4746">
        <f>IF($C4746="","",IF(COUNTIF('Códigos Santander (ref)'!$A$2:$A$79,$C4746)&gt;0,"SANTANDER",IF(COUNTIF('Códigos Itaú (ref)'!$A$2:$A$44,$C4746)&gt;0,"ITAU",IF(AND(TRIM(UPPER($I4746))="CONTRATUAL",ISNUMBER(SEARCH("INDIVIDUAL",SUBSTITUTE(UPPER($D4746)," ","")))),"PREMIUM FREE",""))))</f>
        <v/>
      </c>
    </row>
    <row r="4747">
      <c r="AC4747">
        <f>IF($C4747="","",IF(COUNTIF('Códigos Santander (ref)'!$A$2:$A$79,$C4747)&gt;0,"SANTANDER",IF(COUNTIF('Códigos Itaú (ref)'!$A$2:$A$44,$C4747)&gt;0,"ITAU",IF(AND(TRIM(UPPER($I4747))="CONTRATUAL",ISNUMBER(SEARCH("INDIVIDUAL",SUBSTITUTE(UPPER($D4747)," ","")))),"PREMIUM FREE",""))))</f>
        <v/>
      </c>
    </row>
    <row r="4748">
      <c r="AC4748">
        <f>IF($C4748="","",IF(COUNTIF('Códigos Santander (ref)'!$A$2:$A$79,$C4748)&gt;0,"SANTANDER",IF(COUNTIF('Códigos Itaú (ref)'!$A$2:$A$44,$C4748)&gt;0,"ITAU",IF(AND(TRIM(UPPER($I4748))="CONTRATUAL",ISNUMBER(SEARCH("INDIVIDUAL",SUBSTITUTE(UPPER($D4748)," ","")))),"PREMIUM FREE",""))))</f>
        <v/>
      </c>
    </row>
    <row r="4749">
      <c r="AC4749">
        <f>IF($C4749="","",IF(COUNTIF('Códigos Santander (ref)'!$A$2:$A$79,$C4749)&gt;0,"SANTANDER",IF(COUNTIF('Códigos Itaú (ref)'!$A$2:$A$44,$C4749)&gt;0,"ITAU",IF(AND(TRIM(UPPER($I4749))="CONTRATUAL",ISNUMBER(SEARCH("INDIVIDUAL",SUBSTITUTE(UPPER($D4749)," ","")))),"PREMIUM FREE",""))))</f>
        <v/>
      </c>
    </row>
    <row r="4750">
      <c r="AC4750">
        <f>IF($C4750="","",IF(COUNTIF('Códigos Santander (ref)'!$A$2:$A$79,$C4750)&gt;0,"SANTANDER",IF(COUNTIF('Códigos Itaú (ref)'!$A$2:$A$44,$C4750)&gt;0,"ITAU",IF(AND(TRIM(UPPER($I4750))="CONTRATUAL",ISNUMBER(SEARCH("INDIVIDUAL",SUBSTITUTE(UPPER($D4750)," ","")))),"PREMIUM FREE",""))))</f>
        <v/>
      </c>
    </row>
    <row r="4751">
      <c r="AC4751">
        <f>IF($C4751="","",IF(COUNTIF('Códigos Santander (ref)'!$A$2:$A$79,$C4751)&gt;0,"SANTANDER",IF(COUNTIF('Códigos Itaú (ref)'!$A$2:$A$44,$C4751)&gt;0,"ITAU",IF(AND(TRIM(UPPER($I4751))="CONTRATUAL",ISNUMBER(SEARCH("INDIVIDUAL",SUBSTITUTE(UPPER($D4751)," ","")))),"PREMIUM FREE",""))))</f>
        <v/>
      </c>
    </row>
    <row r="4752">
      <c r="AC4752">
        <f>IF($C4752="","",IF(COUNTIF('Códigos Santander (ref)'!$A$2:$A$79,$C4752)&gt;0,"SANTANDER",IF(COUNTIF('Códigos Itaú (ref)'!$A$2:$A$44,$C4752)&gt;0,"ITAU",IF(AND(TRIM(UPPER($I4752))="CONTRATUAL",ISNUMBER(SEARCH("INDIVIDUAL",SUBSTITUTE(UPPER($D4752)," ","")))),"PREMIUM FREE",""))))</f>
        <v/>
      </c>
    </row>
    <row r="4753">
      <c r="AC4753">
        <f>IF($C4753="","",IF(COUNTIF('Códigos Santander (ref)'!$A$2:$A$79,$C4753)&gt;0,"SANTANDER",IF(COUNTIF('Códigos Itaú (ref)'!$A$2:$A$44,$C4753)&gt;0,"ITAU",IF(AND(TRIM(UPPER($I4753))="CONTRATUAL",ISNUMBER(SEARCH("INDIVIDUAL",SUBSTITUTE(UPPER($D4753)," ","")))),"PREMIUM FREE",""))))</f>
        <v/>
      </c>
    </row>
    <row r="4754">
      <c r="AC4754">
        <f>IF($C4754="","",IF(COUNTIF('Códigos Santander (ref)'!$A$2:$A$79,$C4754)&gt;0,"SANTANDER",IF(COUNTIF('Códigos Itaú (ref)'!$A$2:$A$44,$C4754)&gt;0,"ITAU",IF(AND(TRIM(UPPER($I4754))="CONTRATUAL",ISNUMBER(SEARCH("INDIVIDUAL",SUBSTITUTE(UPPER($D4754)," ","")))),"PREMIUM FREE",""))))</f>
        <v/>
      </c>
    </row>
    <row r="4755">
      <c r="AC4755">
        <f>IF($C4755="","",IF(COUNTIF('Códigos Santander (ref)'!$A$2:$A$79,$C4755)&gt;0,"SANTANDER",IF(COUNTIF('Códigos Itaú (ref)'!$A$2:$A$44,$C4755)&gt;0,"ITAU",IF(AND(TRIM(UPPER($I4755))="CONTRATUAL",ISNUMBER(SEARCH("INDIVIDUAL",SUBSTITUTE(UPPER($D4755)," ","")))),"PREMIUM FREE",""))))</f>
        <v/>
      </c>
    </row>
    <row r="4756">
      <c r="AC4756">
        <f>IF($C4756="","",IF(COUNTIF('Códigos Santander (ref)'!$A$2:$A$79,$C4756)&gt;0,"SANTANDER",IF(COUNTIF('Códigos Itaú (ref)'!$A$2:$A$44,$C4756)&gt;0,"ITAU",IF(AND(TRIM(UPPER($I4756))="CONTRATUAL",ISNUMBER(SEARCH("INDIVIDUAL",SUBSTITUTE(UPPER($D4756)," ","")))),"PREMIUM FREE",""))))</f>
        <v/>
      </c>
    </row>
    <row r="4757">
      <c r="AC4757">
        <f>IF($C4757="","",IF(COUNTIF('Códigos Santander (ref)'!$A$2:$A$79,$C4757)&gt;0,"SANTANDER",IF(COUNTIF('Códigos Itaú (ref)'!$A$2:$A$44,$C4757)&gt;0,"ITAU",IF(AND(TRIM(UPPER($I4757))="CONTRATUAL",ISNUMBER(SEARCH("INDIVIDUAL",SUBSTITUTE(UPPER($D4757)," ","")))),"PREMIUM FREE",""))))</f>
        <v/>
      </c>
    </row>
    <row r="4758">
      <c r="AC4758">
        <f>IF($C4758="","",IF(COUNTIF('Códigos Santander (ref)'!$A$2:$A$79,$C4758)&gt;0,"SANTANDER",IF(COUNTIF('Códigos Itaú (ref)'!$A$2:$A$44,$C4758)&gt;0,"ITAU",IF(AND(TRIM(UPPER($I4758))="CONTRATUAL",ISNUMBER(SEARCH("INDIVIDUAL",SUBSTITUTE(UPPER($D4758)," ","")))),"PREMIUM FREE",""))))</f>
        <v/>
      </c>
    </row>
    <row r="4759">
      <c r="AC4759">
        <f>IF($C4759="","",IF(COUNTIF('Códigos Santander (ref)'!$A$2:$A$79,$C4759)&gt;0,"SANTANDER",IF(COUNTIF('Códigos Itaú (ref)'!$A$2:$A$44,$C4759)&gt;0,"ITAU",IF(AND(TRIM(UPPER($I4759))="CONTRATUAL",ISNUMBER(SEARCH("INDIVIDUAL",SUBSTITUTE(UPPER($D4759)," ","")))),"PREMIUM FREE",""))))</f>
        <v/>
      </c>
    </row>
    <row r="4760">
      <c r="AC4760">
        <f>IF($C4760="","",IF(COUNTIF('Códigos Santander (ref)'!$A$2:$A$79,$C4760)&gt;0,"SANTANDER",IF(COUNTIF('Códigos Itaú (ref)'!$A$2:$A$44,$C4760)&gt;0,"ITAU",IF(AND(TRIM(UPPER($I4760))="CONTRATUAL",ISNUMBER(SEARCH("INDIVIDUAL",SUBSTITUTE(UPPER($D4760)," ","")))),"PREMIUM FREE",""))))</f>
        <v/>
      </c>
    </row>
    <row r="4761">
      <c r="AC4761">
        <f>IF($C4761="","",IF(COUNTIF('Códigos Santander (ref)'!$A$2:$A$79,$C4761)&gt;0,"SANTANDER",IF(COUNTIF('Códigos Itaú (ref)'!$A$2:$A$44,$C4761)&gt;0,"ITAU",IF(AND(TRIM(UPPER($I4761))="CONTRATUAL",ISNUMBER(SEARCH("INDIVIDUAL",SUBSTITUTE(UPPER($D4761)," ","")))),"PREMIUM FREE",""))))</f>
        <v/>
      </c>
    </row>
    <row r="4762">
      <c r="AC4762">
        <f>IF($C4762="","",IF(COUNTIF('Códigos Santander (ref)'!$A$2:$A$79,$C4762)&gt;0,"SANTANDER",IF(COUNTIF('Códigos Itaú (ref)'!$A$2:$A$44,$C4762)&gt;0,"ITAU",IF(AND(TRIM(UPPER($I4762))="CONTRATUAL",ISNUMBER(SEARCH("INDIVIDUAL",SUBSTITUTE(UPPER($D4762)," ","")))),"PREMIUM FREE",""))))</f>
        <v/>
      </c>
    </row>
    <row r="4763">
      <c r="AC4763">
        <f>IF($C4763="","",IF(COUNTIF('Códigos Santander (ref)'!$A$2:$A$79,$C4763)&gt;0,"SANTANDER",IF(COUNTIF('Códigos Itaú (ref)'!$A$2:$A$44,$C4763)&gt;0,"ITAU",IF(AND(TRIM(UPPER($I4763))="CONTRATUAL",ISNUMBER(SEARCH("INDIVIDUAL",SUBSTITUTE(UPPER($D4763)," ","")))),"PREMIUM FREE",""))))</f>
        <v/>
      </c>
    </row>
    <row r="4764">
      <c r="AC4764">
        <f>IF($C4764="","",IF(COUNTIF('Códigos Santander (ref)'!$A$2:$A$79,$C4764)&gt;0,"SANTANDER",IF(COUNTIF('Códigos Itaú (ref)'!$A$2:$A$44,$C4764)&gt;0,"ITAU",IF(AND(TRIM(UPPER($I4764))="CONTRATUAL",ISNUMBER(SEARCH("INDIVIDUAL",SUBSTITUTE(UPPER($D4764)," ","")))),"PREMIUM FREE",""))))</f>
        <v/>
      </c>
    </row>
    <row r="4765">
      <c r="AC4765">
        <f>IF($C4765="","",IF(COUNTIF('Códigos Santander (ref)'!$A$2:$A$79,$C4765)&gt;0,"SANTANDER",IF(COUNTIF('Códigos Itaú (ref)'!$A$2:$A$44,$C4765)&gt;0,"ITAU",IF(AND(TRIM(UPPER($I4765))="CONTRATUAL",ISNUMBER(SEARCH("INDIVIDUAL",SUBSTITUTE(UPPER($D4765)," ","")))),"PREMIUM FREE",""))))</f>
        <v/>
      </c>
    </row>
    <row r="4766">
      <c r="AC4766">
        <f>IF($C4766="","",IF(COUNTIF('Códigos Santander (ref)'!$A$2:$A$79,$C4766)&gt;0,"SANTANDER",IF(COUNTIF('Códigos Itaú (ref)'!$A$2:$A$44,$C4766)&gt;0,"ITAU",IF(AND(TRIM(UPPER($I4766))="CONTRATUAL",ISNUMBER(SEARCH("INDIVIDUAL",SUBSTITUTE(UPPER($D4766)," ","")))),"PREMIUM FREE",""))))</f>
        <v/>
      </c>
    </row>
    <row r="4767">
      <c r="AC4767">
        <f>IF($C4767="","",IF(COUNTIF('Códigos Santander (ref)'!$A$2:$A$79,$C4767)&gt;0,"SANTANDER",IF(COUNTIF('Códigos Itaú (ref)'!$A$2:$A$44,$C4767)&gt;0,"ITAU",IF(AND(TRIM(UPPER($I4767))="CONTRATUAL",ISNUMBER(SEARCH("INDIVIDUAL",SUBSTITUTE(UPPER($D4767)," ","")))),"PREMIUM FREE",""))))</f>
        <v/>
      </c>
    </row>
    <row r="4768">
      <c r="AC4768">
        <f>IF($C4768="","",IF(COUNTIF('Códigos Santander (ref)'!$A$2:$A$79,$C4768)&gt;0,"SANTANDER",IF(COUNTIF('Códigos Itaú (ref)'!$A$2:$A$44,$C4768)&gt;0,"ITAU",IF(AND(TRIM(UPPER($I4768))="CONTRATUAL",ISNUMBER(SEARCH("INDIVIDUAL",SUBSTITUTE(UPPER($D4768)," ","")))),"PREMIUM FREE",""))))</f>
        <v/>
      </c>
    </row>
    <row r="4769">
      <c r="AC4769">
        <f>IF($C4769="","",IF(COUNTIF('Códigos Santander (ref)'!$A$2:$A$79,$C4769)&gt;0,"SANTANDER",IF(COUNTIF('Códigos Itaú (ref)'!$A$2:$A$44,$C4769)&gt;0,"ITAU",IF(AND(TRIM(UPPER($I4769))="CONTRATUAL",ISNUMBER(SEARCH("INDIVIDUAL",SUBSTITUTE(UPPER($D4769)," ","")))),"PREMIUM FREE",""))))</f>
        <v/>
      </c>
    </row>
    <row r="4770">
      <c r="AC4770">
        <f>IF($C4770="","",IF(COUNTIF('Códigos Santander (ref)'!$A$2:$A$79,$C4770)&gt;0,"SANTANDER",IF(COUNTIF('Códigos Itaú (ref)'!$A$2:$A$44,$C4770)&gt;0,"ITAU",IF(AND(TRIM(UPPER($I4770))="CONTRATUAL",ISNUMBER(SEARCH("INDIVIDUAL",SUBSTITUTE(UPPER($D4770)," ","")))),"PREMIUM FREE",""))))</f>
        <v/>
      </c>
    </row>
    <row r="4771">
      <c r="AC4771">
        <f>IF($C4771="","",IF(COUNTIF('Códigos Santander (ref)'!$A$2:$A$79,$C4771)&gt;0,"SANTANDER",IF(COUNTIF('Códigos Itaú (ref)'!$A$2:$A$44,$C4771)&gt;0,"ITAU",IF(AND(TRIM(UPPER($I4771))="CONTRATUAL",ISNUMBER(SEARCH("INDIVIDUAL",SUBSTITUTE(UPPER($D4771)," ","")))),"PREMIUM FREE",""))))</f>
        <v/>
      </c>
    </row>
    <row r="4772">
      <c r="AC4772">
        <f>IF($C4772="","",IF(COUNTIF('Códigos Santander (ref)'!$A$2:$A$79,$C4772)&gt;0,"SANTANDER",IF(COUNTIF('Códigos Itaú (ref)'!$A$2:$A$44,$C4772)&gt;0,"ITAU",IF(AND(TRIM(UPPER($I4772))="CONTRATUAL",ISNUMBER(SEARCH("INDIVIDUAL",SUBSTITUTE(UPPER($D4772)," ","")))),"PREMIUM FREE",""))))</f>
        <v/>
      </c>
    </row>
    <row r="4773">
      <c r="AC4773">
        <f>IF($C4773="","",IF(COUNTIF('Códigos Santander (ref)'!$A$2:$A$79,$C4773)&gt;0,"SANTANDER",IF(COUNTIF('Códigos Itaú (ref)'!$A$2:$A$44,$C4773)&gt;0,"ITAU",IF(AND(TRIM(UPPER($I4773))="CONTRATUAL",ISNUMBER(SEARCH("INDIVIDUAL",SUBSTITUTE(UPPER($D4773)," ","")))),"PREMIUM FREE",""))))</f>
        <v/>
      </c>
    </row>
    <row r="4774">
      <c r="AC4774">
        <f>IF($C4774="","",IF(COUNTIF('Códigos Santander (ref)'!$A$2:$A$79,$C4774)&gt;0,"SANTANDER",IF(COUNTIF('Códigos Itaú (ref)'!$A$2:$A$44,$C4774)&gt;0,"ITAU",IF(AND(TRIM(UPPER($I4774))="CONTRATUAL",ISNUMBER(SEARCH("INDIVIDUAL",SUBSTITUTE(UPPER($D4774)," ","")))),"PREMIUM FREE",""))))</f>
        <v/>
      </c>
    </row>
    <row r="4775">
      <c r="AC4775">
        <f>IF($C4775="","",IF(COUNTIF('Códigos Santander (ref)'!$A$2:$A$79,$C4775)&gt;0,"SANTANDER",IF(COUNTIF('Códigos Itaú (ref)'!$A$2:$A$44,$C4775)&gt;0,"ITAU",IF(AND(TRIM(UPPER($I4775))="CONTRATUAL",ISNUMBER(SEARCH("INDIVIDUAL",SUBSTITUTE(UPPER($D4775)," ","")))),"PREMIUM FREE",""))))</f>
        <v/>
      </c>
    </row>
    <row r="4776">
      <c r="AC4776">
        <f>IF($C4776="","",IF(COUNTIF('Códigos Santander (ref)'!$A$2:$A$79,$C4776)&gt;0,"SANTANDER",IF(COUNTIF('Códigos Itaú (ref)'!$A$2:$A$44,$C4776)&gt;0,"ITAU",IF(AND(TRIM(UPPER($I4776))="CONTRATUAL",ISNUMBER(SEARCH("INDIVIDUAL",SUBSTITUTE(UPPER($D4776)," ","")))),"PREMIUM FREE",""))))</f>
        <v/>
      </c>
    </row>
    <row r="4777">
      <c r="AC4777">
        <f>IF($C4777="","",IF(COUNTIF('Códigos Santander (ref)'!$A$2:$A$79,$C4777)&gt;0,"SANTANDER",IF(COUNTIF('Códigos Itaú (ref)'!$A$2:$A$44,$C4777)&gt;0,"ITAU",IF(AND(TRIM(UPPER($I4777))="CONTRATUAL",ISNUMBER(SEARCH("INDIVIDUAL",SUBSTITUTE(UPPER($D4777)," ","")))),"PREMIUM FREE",""))))</f>
        <v/>
      </c>
    </row>
    <row r="4778">
      <c r="AC4778">
        <f>IF($C4778="","",IF(COUNTIF('Códigos Santander (ref)'!$A$2:$A$79,$C4778)&gt;0,"SANTANDER",IF(COUNTIF('Códigos Itaú (ref)'!$A$2:$A$44,$C4778)&gt;0,"ITAU",IF(AND(TRIM(UPPER($I4778))="CONTRATUAL",ISNUMBER(SEARCH("INDIVIDUAL",SUBSTITUTE(UPPER($D4778)," ","")))),"PREMIUM FREE",""))))</f>
        <v/>
      </c>
    </row>
    <row r="4779">
      <c r="AC4779">
        <f>IF($C4779="","",IF(COUNTIF('Códigos Santander (ref)'!$A$2:$A$79,$C4779)&gt;0,"SANTANDER",IF(COUNTIF('Códigos Itaú (ref)'!$A$2:$A$44,$C4779)&gt;0,"ITAU",IF(AND(TRIM(UPPER($I4779))="CONTRATUAL",ISNUMBER(SEARCH("INDIVIDUAL",SUBSTITUTE(UPPER($D4779)," ","")))),"PREMIUM FREE",""))))</f>
        <v/>
      </c>
    </row>
    <row r="4780">
      <c r="AC4780">
        <f>IF($C4780="","",IF(COUNTIF('Códigos Santander (ref)'!$A$2:$A$79,$C4780)&gt;0,"SANTANDER",IF(COUNTIF('Códigos Itaú (ref)'!$A$2:$A$44,$C4780)&gt;0,"ITAU",IF(AND(TRIM(UPPER($I4780))="CONTRATUAL",ISNUMBER(SEARCH("INDIVIDUAL",SUBSTITUTE(UPPER($D4780)," ","")))),"PREMIUM FREE",""))))</f>
        <v/>
      </c>
    </row>
    <row r="4781">
      <c r="AC4781">
        <f>IF($C4781="","",IF(COUNTIF('Códigos Santander (ref)'!$A$2:$A$79,$C4781)&gt;0,"SANTANDER",IF(COUNTIF('Códigos Itaú (ref)'!$A$2:$A$44,$C4781)&gt;0,"ITAU",IF(AND(TRIM(UPPER($I4781))="CONTRATUAL",ISNUMBER(SEARCH("INDIVIDUAL",SUBSTITUTE(UPPER($D4781)," ","")))),"PREMIUM FREE",""))))</f>
        <v/>
      </c>
    </row>
    <row r="4782">
      <c r="AC4782">
        <f>IF($C4782="","",IF(COUNTIF('Códigos Santander (ref)'!$A$2:$A$79,$C4782)&gt;0,"SANTANDER",IF(COUNTIF('Códigos Itaú (ref)'!$A$2:$A$44,$C4782)&gt;0,"ITAU",IF(AND(TRIM(UPPER($I4782))="CONTRATUAL",ISNUMBER(SEARCH("INDIVIDUAL",SUBSTITUTE(UPPER($D4782)," ","")))),"PREMIUM FREE",""))))</f>
        <v/>
      </c>
    </row>
    <row r="4783">
      <c r="AC4783">
        <f>IF($C4783="","",IF(COUNTIF('Códigos Santander (ref)'!$A$2:$A$79,$C4783)&gt;0,"SANTANDER",IF(COUNTIF('Códigos Itaú (ref)'!$A$2:$A$44,$C4783)&gt;0,"ITAU",IF(AND(TRIM(UPPER($I4783))="CONTRATUAL",ISNUMBER(SEARCH("INDIVIDUAL",SUBSTITUTE(UPPER($D4783)," ","")))),"PREMIUM FREE",""))))</f>
        <v/>
      </c>
    </row>
    <row r="4784">
      <c r="AC4784">
        <f>IF($C4784="","",IF(COUNTIF('Códigos Santander (ref)'!$A$2:$A$79,$C4784)&gt;0,"SANTANDER",IF(COUNTIF('Códigos Itaú (ref)'!$A$2:$A$44,$C4784)&gt;0,"ITAU",IF(AND(TRIM(UPPER($I4784))="CONTRATUAL",ISNUMBER(SEARCH("INDIVIDUAL",SUBSTITUTE(UPPER($D4784)," ","")))),"PREMIUM FREE",""))))</f>
        <v/>
      </c>
    </row>
    <row r="4785">
      <c r="AC4785">
        <f>IF($C4785="","",IF(COUNTIF('Códigos Santander (ref)'!$A$2:$A$79,$C4785)&gt;0,"SANTANDER",IF(COUNTIF('Códigos Itaú (ref)'!$A$2:$A$44,$C4785)&gt;0,"ITAU",IF(AND(TRIM(UPPER($I4785))="CONTRATUAL",ISNUMBER(SEARCH("INDIVIDUAL",SUBSTITUTE(UPPER($D4785)," ","")))),"PREMIUM FREE",""))))</f>
        <v/>
      </c>
    </row>
    <row r="4786">
      <c r="AC4786">
        <f>IF($C4786="","",IF(COUNTIF('Códigos Santander (ref)'!$A$2:$A$79,$C4786)&gt;0,"SANTANDER",IF(COUNTIF('Códigos Itaú (ref)'!$A$2:$A$44,$C4786)&gt;0,"ITAU",IF(AND(TRIM(UPPER($I4786))="CONTRATUAL",ISNUMBER(SEARCH("INDIVIDUAL",SUBSTITUTE(UPPER($D4786)," ","")))),"PREMIUM FREE",""))))</f>
        <v/>
      </c>
    </row>
    <row r="4787">
      <c r="AC4787">
        <f>IF($C4787="","",IF(COUNTIF('Códigos Santander (ref)'!$A$2:$A$79,$C4787)&gt;0,"SANTANDER",IF(COUNTIF('Códigos Itaú (ref)'!$A$2:$A$44,$C4787)&gt;0,"ITAU",IF(AND(TRIM(UPPER($I4787))="CONTRATUAL",ISNUMBER(SEARCH("INDIVIDUAL",SUBSTITUTE(UPPER($D4787)," ","")))),"PREMIUM FREE",""))))</f>
        <v/>
      </c>
    </row>
    <row r="4788">
      <c r="AC4788">
        <f>IF($C4788="","",IF(COUNTIF('Códigos Santander (ref)'!$A$2:$A$79,$C4788)&gt;0,"SANTANDER",IF(COUNTIF('Códigos Itaú (ref)'!$A$2:$A$44,$C4788)&gt;0,"ITAU",IF(AND(TRIM(UPPER($I4788))="CONTRATUAL",ISNUMBER(SEARCH("INDIVIDUAL",SUBSTITUTE(UPPER($D4788)," ","")))),"PREMIUM FREE",""))))</f>
        <v/>
      </c>
    </row>
    <row r="4789">
      <c r="AC4789">
        <f>IF($C4789="","",IF(COUNTIF('Códigos Santander (ref)'!$A$2:$A$79,$C4789)&gt;0,"SANTANDER",IF(COUNTIF('Códigos Itaú (ref)'!$A$2:$A$44,$C4789)&gt;0,"ITAU",IF(AND(TRIM(UPPER($I4789))="CONTRATUAL",ISNUMBER(SEARCH("INDIVIDUAL",SUBSTITUTE(UPPER($D4789)," ","")))),"PREMIUM FREE",""))))</f>
        <v/>
      </c>
    </row>
    <row r="4790">
      <c r="AC4790">
        <f>IF($C4790="","",IF(COUNTIF('Códigos Santander (ref)'!$A$2:$A$79,$C4790)&gt;0,"SANTANDER",IF(COUNTIF('Códigos Itaú (ref)'!$A$2:$A$44,$C4790)&gt;0,"ITAU",IF(AND(TRIM(UPPER($I4790))="CONTRATUAL",ISNUMBER(SEARCH("INDIVIDUAL",SUBSTITUTE(UPPER($D4790)," ","")))),"PREMIUM FREE",""))))</f>
        <v/>
      </c>
    </row>
    <row r="4791">
      <c r="AC4791">
        <f>IF($C4791="","",IF(COUNTIF('Códigos Santander (ref)'!$A$2:$A$79,$C4791)&gt;0,"SANTANDER",IF(COUNTIF('Códigos Itaú (ref)'!$A$2:$A$44,$C4791)&gt;0,"ITAU",IF(AND(TRIM(UPPER($I4791))="CONTRATUAL",ISNUMBER(SEARCH("INDIVIDUAL",SUBSTITUTE(UPPER($D4791)," ","")))),"PREMIUM FREE",""))))</f>
        <v/>
      </c>
    </row>
    <row r="4792">
      <c r="AC4792">
        <f>IF($C4792="","",IF(COUNTIF('Códigos Santander (ref)'!$A$2:$A$79,$C4792)&gt;0,"SANTANDER",IF(COUNTIF('Códigos Itaú (ref)'!$A$2:$A$44,$C4792)&gt;0,"ITAU",IF(AND(TRIM(UPPER($I4792))="CONTRATUAL",ISNUMBER(SEARCH("INDIVIDUAL",SUBSTITUTE(UPPER($D4792)," ","")))),"PREMIUM FREE",""))))</f>
        <v/>
      </c>
    </row>
    <row r="4793">
      <c r="AC4793">
        <f>IF($C4793="","",IF(COUNTIF('Códigos Santander (ref)'!$A$2:$A$79,$C4793)&gt;0,"SANTANDER",IF(COUNTIF('Códigos Itaú (ref)'!$A$2:$A$44,$C4793)&gt;0,"ITAU",IF(AND(TRIM(UPPER($I4793))="CONTRATUAL",ISNUMBER(SEARCH("INDIVIDUAL",SUBSTITUTE(UPPER($D4793)," ","")))),"PREMIUM FREE",""))))</f>
        <v/>
      </c>
    </row>
    <row r="4794">
      <c r="AC4794">
        <f>IF($C4794="","",IF(COUNTIF('Códigos Santander (ref)'!$A$2:$A$79,$C4794)&gt;0,"SANTANDER",IF(COUNTIF('Códigos Itaú (ref)'!$A$2:$A$44,$C4794)&gt;0,"ITAU",IF(AND(TRIM(UPPER($I4794))="CONTRATUAL",ISNUMBER(SEARCH("INDIVIDUAL",SUBSTITUTE(UPPER($D4794)," ","")))),"PREMIUM FREE",""))))</f>
        <v/>
      </c>
    </row>
    <row r="4795">
      <c r="AC4795">
        <f>IF($C4795="","",IF(COUNTIF('Códigos Santander (ref)'!$A$2:$A$79,$C4795)&gt;0,"SANTANDER",IF(COUNTIF('Códigos Itaú (ref)'!$A$2:$A$44,$C4795)&gt;0,"ITAU",IF(AND(TRIM(UPPER($I4795))="CONTRATUAL",ISNUMBER(SEARCH("INDIVIDUAL",SUBSTITUTE(UPPER($D4795)," ","")))),"PREMIUM FREE",""))))</f>
        <v/>
      </c>
    </row>
    <row r="4796">
      <c r="AC4796">
        <f>IF($C4796="","",IF(COUNTIF('Códigos Santander (ref)'!$A$2:$A$79,$C4796)&gt;0,"SANTANDER",IF(COUNTIF('Códigos Itaú (ref)'!$A$2:$A$44,$C4796)&gt;0,"ITAU",IF(AND(TRIM(UPPER($I4796))="CONTRATUAL",ISNUMBER(SEARCH("INDIVIDUAL",SUBSTITUTE(UPPER($D4796)," ","")))),"PREMIUM FREE",""))))</f>
        <v/>
      </c>
    </row>
    <row r="4797">
      <c r="AC4797">
        <f>IF($C4797="","",IF(COUNTIF('Códigos Santander (ref)'!$A$2:$A$79,$C4797)&gt;0,"SANTANDER",IF(COUNTIF('Códigos Itaú (ref)'!$A$2:$A$44,$C4797)&gt;0,"ITAU",IF(AND(TRIM(UPPER($I4797))="CONTRATUAL",ISNUMBER(SEARCH("INDIVIDUAL",SUBSTITUTE(UPPER($D4797)," ","")))),"PREMIUM FREE",""))))</f>
        <v/>
      </c>
    </row>
    <row r="4798">
      <c r="AC4798">
        <f>IF($C4798="","",IF(COUNTIF('Códigos Santander (ref)'!$A$2:$A$79,$C4798)&gt;0,"SANTANDER",IF(COUNTIF('Códigos Itaú (ref)'!$A$2:$A$44,$C4798)&gt;0,"ITAU",IF(AND(TRIM(UPPER($I4798))="CONTRATUAL",ISNUMBER(SEARCH("INDIVIDUAL",SUBSTITUTE(UPPER($D4798)," ","")))),"PREMIUM FREE",""))))</f>
        <v/>
      </c>
    </row>
    <row r="4799">
      <c r="AC4799">
        <f>IF($C4799="","",IF(COUNTIF('Códigos Santander (ref)'!$A$2:$A$79,$C4799)&gt;0,"SANTANDER",IF(COUNTIF('Códigos Itaú (ref)'!$A$2:$A$44,$C4799)&gt;0,"ITAU",IF(AND(TRIM(UPPER($I4799))="CONTRATUAL",ISNUMBER(SEARCH("INDIVIDUAL",SUBSTITUTE(UPPER($D4799)," ","")))),"PREMIUM FREE",""))))</f>
        <v/>
      </c>
    </row>
    <row r="4800">
      <c r="AC4800">
        <f>IF($C4800="","",IF(COUNTIF('Códigos Santander (ref)'!$A$2:$A$79,$C4800)&gt;0,"SANTANDER",IF(COUNTIF('Códigos Itaú (ref)'!$A$2:$A$44,$C4800)&gt;0,"ITAU",IF(AND(TRIM(UPPER($I4800))="CONTRATUAL",ISNUMBER(SEARCH("INDIVIDUAL",SUBSTITUTE(UPPER($D4800)," ","")))),"PREMIUM FREE",""))))</f>
        <v/>
      </c>
    </row>
    <row r="4801">
      <c r="AC4801">
        <f>IF($C4801="","",IF(COUNTIF('Códigos Santander (ref)'!$A$2:$A$79,$C4801)&gt;0,"SANTANDER",IF(COUNTIF('Códigos Itaú (ref)'!$A$2:$A$44,$C4801)&gt;0,"ITAU",IF(AND(TRIM(UPPER($I4801))="CONTRATUAL",ISNUMBER(SEARCH("INDIVIDUAL",SUBSTITUTE(UPPER($D4801)," ","")))),"PREMIUM FREE",""))))</f>
        <v/>
      </c>
    </row>
    <row r="4802">
      <c r="AC4802">
        <f>IF($C4802="","",IF(COUNTIF('Códigos Santander (ref)'!$A$2:$A$79,$C4802)&gt;0,"SANTANDER",IF(COUNTIF('Códigos Itaú (ref)'!$A$2:$A$44,$C4802)&gt;0,"ITAU",IF(AND(TRIM(UPPER($I4802))="CONTRATUAL",ISNUMBER(SEARCH("INDIVIDUAL",SUBSTITUTE(UPPER($D4802)," ","")))),"PREMIUM FREE",""))))</f>
        <v/>
      </c>
    </row>
    <row r="4803">
      <c r="AC4803">
        <f>IF($C4803="","",IF(COUNTIF('Códigos Santander (ref)'!$A$2:$A$79,$C4803)&gt;0,"SANTANDER",IF(COUNTIF('Códigos Itaú (ref)'!$A$2:$A$44,$C4803)&gt;0,"ITAU",IF(AND(TRIM(UPPER($I4803))="CONTRATUAL",ISNUMBER(SEARCH("INDIVIDUAL",SUBSTITUTE(UPPER($D4803)," ","")))),"PREMIUM FREE",""))))</f>
        <v/>
      </c>
    </row>
    <row r="4804">
      <c r="AC4804">
        <f>IF($C4804="","",IF(COUNTIF('Códigos Santander (ref)'!$A$2:$A$79,$C4804)&gt;0,"SANTANDER",IF(COUNTIF('Códigos Itaú (ref)'!$A$2:$A$44,$C4804)&gt;0,"ITAU",IF(AND(TRIM(UPPER($I4804))="CONTRATUAL",ISNUMBER(SEARCH("INDIVIDUAL",SUBSTITUTE(UPPER($D4804)," ","")))),"PREMIUM FREE",""))))</f>
        <v/>
      </c>
    </row>
    <row r="4805">
      <c r="AC4805">
        <f>IF($C4805="","",IF(COUNTIF('Códigos Santander (ref)'!$A$2:$A$79,$C4805)&gt;0,"SANTANDER",IF(COUNTIF('Códigos Itaú (ref)'!$A$2:$A$44,$C4805)&gt;0,"ITAU",IF(AND(TRIM(UPPER($I4805))="CONTRATUAL",ISNUMBER(SEARCH("INDIVIDUAL",SUBSTITUTE(UPPER($D4805)," ","")))),"PREMIUM FREE",""))))</f>
        <v/>
      </c>
    </row>
    <row r="4806">
      <c r="AC4806">
        <f>IF($C4806="","",IF(COUNTIF('Códigos Santander (ref)'!$A$2:$A$79,$C4806)&gt;0,"SANTANDER",IF(COUNTIF('Códigos Itaú (ref)'!$A$2:$A$44,$C4806)&gt;0,"ITAU",IF(AND(TRIM(UPPER($I4806))="CONTRATUAL",ISNUMBER(SEARCH("INDIVIDUAL",SUBSTITUTE(UPPER($D4806)," ","")))),"PREMIUM FREE",""))))</f>
        <v/>
      </c>
    </row>
    <row r="4807">
      <c r="AC4807">
        <f>IF($C4807="","",IF(COUNTIF('Códigos Santander (ref)'!$A$2:$A$79,$C4807)&gt;0,"SANTANDER",IF(COUNTIF('Códigos Itaú (ref)'!$A$2:$A$44,$C4807)&gt;0,"ITAU",IF(AND(TRIM(UPPER($I4807))="CONTRATUAL",ISNUMBER(SEARCH("INDIVIDUAL",SUBSTITUTE(UPPER($D4807)," ","")))),"PREMIUM FREE",""))))</f>
        <v/>
      </c>
    </row>
    <row r="4808">
      <c r="AC4808">
        <f>IF($C4808="","",IF(COUNTIF('Códigos Santander (ref)'!$A$2:$A$79,$C4808)&gt;0,"SANTANDER",IF(COUNTIF('Códigos Itaú (ref)'!$A$2:$A$44,$C4808)&gt;0,"ITAU",IF(AND(TRIM(UPPER($I4808))="CONTRATUAL",ISNUMBER(SEARCH("INDIVIDUAL",SUBSTITUTE(UPPER($D4808)," ","")))),"PREMIUM FREE",""))))</f>
        <v/>
      </c>
    </row>
    <row r="4809">
      <c r="AC4809">
        <f>IF($C4809="","",IF(COUNTIF('Códigos Santander (ref)'!$A$2:$A$79,$C4809)&gt;0,"SANTANDER",IF(COUNTIF('Códigos Itaú (ref)'!$A$2:$A$44,$C4809)&gt;0,"ITAU",IF(AND(TRIM(UPPER($I4809))="CONTRATUAL",ISNUMBER(SEARCH("INDIVIDUAL",SUBSTITUTE(UPPER($D4809)," ","")))),"PREMIUM FREE",""))))</f>
        <v/>
      </c>
    </row>
    <row r="4810">
      <c r="AC4810">
        <f>IF($C4810="","",IF(COUNTIF('Códigos Santander (ref)'!$A$2:$A$79,$C4810)&gt;0,"SANTANDER",IF(COUNTIF('Códigos Itaú (ref)'!$A$2:$A$44,$C4810)&gt;0,"ITAU",IF(AND(TRIM(UPPER($I4810))="CONTRATUAL",ISNUMBER(SEARCH("INDIVIDUAL",SUBSTITUTE(UPPER($D4810)," ","")))),"PREMIUM FREE",""))))</f>
        <v/>
      </c>
    </row>
    <row r="4811">
      <c r="AC4811">
        <f>IF($C4811="","",IF(COUNTIF('Códigos Santander (ref)'!$A$2:$A$79,$C4811)&gt;0,"SANTANDER",IF(COUNTIF('Códigos Itaú (ref)'!$A$2:$A$44,$C4811)&gt;0,"ITAU",IF(AND(TRIM(UPPER($I4811))="CONTRATUAL",ISNUMBER(SEARCH("INDIVIDUAL",SUBSTITUTE(UPPER($D4811)," ","")))),"PREMIUM FREE",""))))</f>
        <v/>
      </c>
    </row>
    <row r="4812">
      <c r="AC4812">
        <f>IF($C4812="","",IF(COUNTIF('Códigos Santander (ref)'!$A$2:$A$79,$C4812)&gt;0,"SANTANDER",IF(COUNTIF('Códigos Itaú (ref)'!$A$2:$A$44,$C4812)&gt;0,"ITAU",IF(AND(TRIM(UPPER($I4812))="CONTRATUAL",ISNUMBER(SEARCH("INDIVIDUAL",SUBSTITUTE(UPPER($D4812)," ","")))),"PREMIUM FREE",""))))</f>
        <v/>
      </c>
    </row>
    <row r="4813">
      <c r="AC4813">
        <f>IF($C4813="","",IF(COUNTIF('Códigos Santander (ref)'!$A$2:$A$79,$C4813)&gt;0,"SANTANDER",IF(COUNTIF('Códigos Itaú (ref)'!$A$2:$A$44,$C4813)&gt;0,"ITAU",IF(AND(TRIM(UPPER($I4813))="CONTRATUAL",ISNUMBER(SEARCH("INDIVIDUAL",SUBSTITUTE(UPPER($D4813)," ","")))),"PREMIUM FREE",""))))</f>
        <v/>
      </c>
    </row>
    <row r="4814">
      <c r="AC4814">
        <f>IF($C4814="","",IF(COUNTIF('Códigos Santander (ref)'!$A$2:$A$79,$C4814)&gt;0,"SANTANDER",IF(COUNTIF('Códigos Itaú (ref)'!$A$2:$A$44,$C4814)&gt;0,"ITAU",IF(AND(TRIM(UPPER($I4814))="CONTRATUAL",ISNUMBER(SEARCH("INDIVIDUAL",SUBSTITUTE(UPPER($D4814)," ","")))),"PREMIUM FREE",""))))</f>
        <v/>
      </c>
    </row>
    <row r="4815">
      <c r="AC4815">
        <f>IF($C4815="","",IF(COUNTIF('Códigos Santander (ref)'!$A$2:$A$79,$C4815)&gt;0,"SANTANDER",IF(COUNTIF('Códigos Itaú (ref)'!$A$2:$A$44,$C4815)&gt;0,"ITAU",IF(AND(TRIM(UPPER($I4815))="CONTRATUAL",ISNUMBER(SEARCH("INDIVIDUAL",SUBSTITUTE(UPPER($D4815)," ","")))),"PREMIUM FREE",""))))</f>
        <v/>
      </c>
    </row>
    <row r="4816">
      <c r="AC4816">
        <f>IF($C4816="","",IF(COUNTIF('Códigos Santander (ref)'!$A$2:$A$79,$C4816)&gt;0,"SANTANDER",IF(COUNTIF('Códigos Itaú (ref)'!$A$2:$A$44,$C4816)&gt;0,"ITAU",IF(AND(TRIM(UPPER($I4816))="CONTRATUAL",ISNUMBER(SEARCH("INDIVIDUAL",SUBSTITUTE(UPPER($D4816)," ","")))),"PREMIUM FREE",""))))</f>
        <v/>
      </c>
    </row>
    <row r="4817">
      <c r="AC4817">
        <f>IF($C4817="","",IF(COUNTIF('Códigos Santander (ref)'!$A$2:$A$79,$C4817)&gt;0,"SANTANDER",IF(COUNTIF('Códigos Itaú (ref)'!$A$2:$A$44,$C4817)&gt;0,"ITAU",IF(AND(TRIM(UPPER($I4817))="CONTRATUAL",ISNUMBER(SEARCH("INDIVIDUAL",SUBSTITUTE(UPPER($D4817)," ","")))),"PREMIUM FREE",""))))</f>
        <v/>
      </c>
    </row>
    <row r="4818">
      <c r="AC4818">
        <f>IF($C4818="","",IF(COUNTIF('Códigos Santander (ref)'!$A$2:$A$79,$C4818)&gt;0,"SANTANDER",IF(COUNTIF('Códigos Itaú (ref)'!$A$2:$A$44,$C4818)&gt;0,"ITAU",IF(AND(TRIM(UPPER($I4818))="CONTRATUAL",ISNUMBER(SEARCH("INDIVIDUAL",SUBSTITUTE(UPPER($D4818)," ","")))),"PREMIUM FREE",""))))</f>
        <v/>
      </c>
    </row>
    <row r="4819">
      <c r="AC4819">
        <f>IF($C4819="","",IF(COUNTIF('Códigos Santander (ref)'!$A$2:$A$79,$C4819)&gt;0,"SANTANDER",IF(COUNTIF('Códigos Itaú (ref)'!$A$2:$A$44,$C4819)&gt;0,"ITAU",IF(AND(TRIM(UPPER($I4819))="CONTRATUAL",ISNUMBER(SEARCH("INDIVIDUAL",SUBSTITUTE(UPPER($D4819)," ","")))),"PREMIUM FREE",""))))</f>
        <v/>
      </c>
    </row>
    <row r="4820">
      <c r="AC4820">
        <f>IF($C4820="","",IF(COUNTIF('Códigos Santander (ref)'!$A$2:$A$79,$C4820)&gt;0,"SANTANDER",IF(COUNTIF('Códigos Itaú (ref)'!$A$2:$A$44,$C4820)&gt;0,"ITAU",IF(AND(TRIM(UPPER($I4820))="CONTRATUAL",ISNUMBER(SEARCH("INDIVIDUAL",SUBSTITUTE(UPPER($D4820)," ","")))),"PREMIUM FREE",""))))</f>
        <v/>
      </c>
    </row>
    <row r="4821">
      <c r="AC4821">
        <f>IF($C4821="","",IF(COUNTIF('Códigos Santander (ref)'!$A$2:$A$79,$C4821)&gt;0,"SANTANDER",IF(COUNTIF('Códigos Itaú (ref)'!$A$2:$A$44,$C4821)&gt;0,"ITAU",IF(AND(TRIM(UPPER($I4821))="CONTRATUAL",ISNUMBER(SEARCH("INDIVIDUAL",SUBSTITUTE(UPPER($D4821)," ","")))),"PREMIUM FREE",""))))</f>
        <v/>
      </c>
    </row>
    <row r="4822">
      <c r="AC4822">
        <f>IF($C4822="","",IF(COUNTIF('Códigos Santander (ref)'!$A$2:$A$79,$C4822)&gt;0,"SANTANDER",IF(COUNTIF('Códigos Itaú (ref)'!$A$2:$A$44,$C4822)&gt;0,"ITAU",IF(AND(TRIM(UPPER($I4822))="CONTRATUAL",ISNUMBER(SEARCH("INDIVIDUAL",SUBSTITUTE(UPPER($D4822)," ","")))),"PREMIUM FREE",""))))</f>
        <v/>
      </c>
    </row>
    <row r="4823">
      <c r="AC4823">
        <f>IF($C4823="","",IF(COUNTIF('Códigos Santander (ref)'!$A$2:$A$79,$C4823)&gt;0,"SANTANDER",IF(COUNTIF('Códigos Itaú (ref)'!$A$2:$A$44,$C4823)&gt;0,"ITAU",IF(AND(TRIM(UPPER($I4823))="CONTRATUAL",ISNUMBER(SEARCH("INDIVIDUAL",SUBSTITUTE(UPPER($D4823)," ","")))),"PREMIUM FREE",""))))</f>
        <v/>
      </c>
    </row>
    <row r="4824">
      <c r="AC4824">
        <f>IF($C4824="","",IF(COUNTIF('Códigos Santander (ref)'!$A$2:$A$79,$C4824)&gt;0,"SANTANDER",IF(COUNTIF('Códigos Itaú (ref)'!$A$2:$A$44,$C4824)&gt;0,"ITAU",IF(AND(TRIM(UPPER($I4824))="CONTRATUAL",ISNUMBER(SEARCH("INDIVIDUAL",SUBSTITUTE(UPPER($D4824)," ","")))),"PREMIUM FREE",""))))</f>
        <v/>
      </c>
    </row>
    <row r="4825">
      <c r="AC4825">
        <f>IF($C4825="","",IF(COUNTIF('Códigos Santander (ref)'!$A$2:$A$79,$C4825)&gt;0,"SANTANDER",IF(COUNTIF('Códigos Itaú (ref)'!$A$2:$A$44,$C4825)&gt;0,"ITAU",IF(AND(TRIM(UPPER($I4825))="CONTRATUAL",ISNUMBER(SEARCH("INDIVIDUAL",SUBSTITUTE(UPPER($D4825)," ","")))),"PREMIUM FREE",""))))</f>
        <v/>
      </c>
    </row>
    <row r="4826">
      <c r="AC4826">
        <f>IF($C4826="","",IF(COUNTIF('Códigos Santander (ref)'!$A$2:$A$79,$C4826)&gt;0,"SANTANDER",IF(COUNTIF('Códigos Itaú (ref)'!$A$2:$A$44,$C4826)&gt;0,"ITAU",IF(AND(TRIM(UPPER($I4826))="CONTRATUAL",ISNUMBER(SEARCH("INDIVIDUAL",SUBSTITUTE(UPPER($D4826)," ","")))),"PREMIUM FREE",""))))</f>
        <v/>
      </c>
    </row>
    <row r="4827">
      <c r="AC4827">
        <f>IF($C4827="","",IF(COUNTIF('Códigos Santander (ref)'!$A$2:$A$79,$C4827)&gt;0,"SANTANDER",IF(COUNTIF('Códigos Itaú (ref)'!$A$2:$A$44,$C4827)&gt;0,"ITAU",IF(AND(TRIM(UPPER($I4827))="CONTRATUAL",ISNUMBER(SEARCH("INDIVIDUAL",SUBSTITUTE(UPPER($D4827)," ","")))),"PREMIUM FREE",""))))</f>
        <v/>
      </c>
    </row>
    <row r="4828">
      <c r="AC4828">
        <f>IF($C4828="","",IF(COUNTIF('Códigos Santander (ref)'!$A$2:$A$79,$C4828)&gt;0,"SANTANDER",IF(COUNTIF('Códigos Itaú (ref)'!$A$2:$A$44,$C4828)&gt;0,"ITAU",IF(AND(TRIM(UPPER($I4828))="CONTRATUAL",ISNUMBER(SEARCH("INDIVIDUAL",SUBSTITUTE(UPPER($D4828)," ","")))),"PREMIUM FREE",""))))</f>
        <v/>
      </c>
    </row>
    <row r="4829">
      <c r="AC4829">
        <f>IF($C4829="","",IF(COUNTIF('Códigos Santander (ref)'!$A$2:$A$79,$C4829)&gt;0,"SANTANDER",IF(COUNTIF('Códigos Itaú (ref)'!$A$2:$A$44,$C4829)&gt;0,"ITAU",IF(AND(TRIM(UPPER($I4829))="CONTRATUAL",ISNUMBER(SEARCH("INDIVIDUAL",SUBSTITUTE(UPPER($D4829)," ","")))),"PREMIUM FREE",""))))</f>
        <v/>
      </c>
    </row>
    <row r="4830">
      <c r="AC4830">
        <f>IF($C4830="","",IF(COUNTIF('Códigos Santander (ref)'!$A$2:$A$79,$C4830)&gt;0,"SANTANDER",IF(COUNTIF('Códigos Itaú (ref)'!$A$2:$A$44,$C4830)&gt;0,"ITAU",IF(AND(TRIM(UPPER($I4830))="CONTRATUAL",ISNUMBER(SEARCH("INDIVIDUAL",SUBSTITUTE(UPPER($D4830)," ","")))),"PREMIUM FREE",""))))</f>
        <v/>
      </c>
    </row>
    <row r="4831">
      <c r="AC4831">
        <f>IF($C4831="","",IF(COUNTIF('Códigos Santander (ref)'!$A$2:$A$79,$C4831)&gt;0,"SANTANDER",IF(COUNTIF('Códigos Itaú (ref)'!$A$2:$A$44,$C4831)&gt;0,"ITAU",IF(AND(TRIM(UPPER($I4831))="CONTRATUAL",ISNUMBER(SEARCH("INDIVIDUAL",SUBSTITUTE(UPPER($D4831)," ","")))),"PREMIUM FREE",""))))</f>
        <v/>
      </c>
    </row>
    <row r="4832">
      <c r="AC4832">
        <f>IF($C4832="","",IF(COUNTIF('Códigos Santander (ref)'!$A$2:$A$79,$C4832)&gt;0,"SANTANDER",IF(COUNTIF('Códigos Itaú (ref)'!$A$2:$A$44,$C4832)&gt;0,"ITAU",IF(AND(TRIM(UPPER($I4832))="CONTRATUAL",ISNUMBER(SEARCH("INDIVIDUAL",SUBSTITUTE(UPPER($D4832)," ","")))),"PREMIUM FREE",""))))</f>
        <v/>
      </c>
    </row>
    <row r="4833">
      <c r="AC4833">
        <f>IF($C4833="","",IF(COUNTIF('Códigos Santander (ref)'!$A$2:$A$79,$C4833)&gt;0,"SANTANDER",IF(COUNTIF('Códigos Itaú (ref)'!$A$2:$A$44,$C4833)&gt;0,"ITAU",IF(AND(TRIM(UPPER($I4833))="CONTRATUAL",ISNUMBER(SEARCH("INDIVIDUAL",SUBSTITUTE(UPPER($D4833)," ","")))),"PREMIUM FREE",""))))</f>
        <v/>
      </c>
    </row>
    <row r="4834">
      <c r="AC4834">
        <f>IF($C4834="","",IF(COUNTIF('Códigos Santander (ref)'!$A$2:$A$79,$C4834)&gt;0,"SANTANDER",IF(COUNTIF('Códigos Itaú (ref)'!$A$2:$A$44,$C4834)&gt;0,"ITAU",IF(AND(TRIM(UPPER($I4834))="CONTRATUAL",ISNUMBER(SEARCH("INDIVIDUAL",SUBSTITUTE(UPPER($D4834)," ","")))),"PREMIUM FREE",""))))</f>
        <v/>
      </c>
    </row>
    <row r="4835">
      <c r="AC4835">
        <f>IF($C4835="","",IF(COUNTIF('Códigos Santander (ref)'!$A$2:$A$79,$C4835)&gt;0,"SANTANDER",IF(COUNTIF('Códigos Itaú (ref)'!$A$2:$A$44,$C4835)&gt;0,"ITAU",IF(AND(TRIM(UPPER($I4835))="CONTRATUAL",ISNUMBER(SEARCH("INDIVIDUAL",SUBSTITUTE(UPPER($D4835)," ","")))),"PREMIUM FREE",""))))</f>
        <v/>
      </c>
    </row>
    <row r="4836">
      <c r="AC4836">
        <f>IF($C4836="","",IF(COUNTIF('Códigos Santander (ref)'!$A$2:$A$79,$C4836)&gt;0,"SANTANDER",IF(COUNTIF('Códigos Itaú (ref)'!$A$2:$A$44,$C4836)&gt;0,"ITAU",IF(AND(TRIM(UPPER($I4836))="CONTRATUAL",ISNUMBER(SEARCH("INDIVIDUAL",SUBSTITUTE(UPPER($D4836)," ","")))),"PREMIUM FREE",""))))</f>
        <v/>
      </c>
    </row>
    <row r="4837">
      <c r="AC4837">
        <f>IF($C4837="","",IF(COUNTIF('Códigos Santander (ref)'!$A$2:$A$79,$C4837)&gt;0,"SANTANDER",IF(COUNTIF('Códigos Itaú (ref)'!$A$2:$A$44,$C4837)&gt;0,"ITAU",IF(AND(TRIM(UPPER($I4837))="CONTRATUAL",ISNUMBER(SEARCH("INDIVIDUAL",SUBSTITUTE(UPPER($D4837)," ","")))),"PREMIUM FREE",""))))</f>
        <v/>
      </c>
    </row>
    <row r="4838">
      <c r="AC4838">
        <f>IF($C4838="","",IF(COUNTIF('Códigos Santander (ref)'!$A$2:$A$79,$C4838)&gt;0,"SANTANDER",IF(COUNTIF('Códigos Itaú (ref)'!$A$2:$A$44,$C4838)&gt;0,"ITAU",IF(AND(TRIM(UPPER($I4838))="CONTRATUAL",ISNUMBER(SEARCH("INDIVIDUAL",SUBSTITUTE(UPPER($D4838)," ","")))),"PREMIUM FREE",""))))</f>
        <v/>
      </c>
    </row>
    <row r="4839">
      <c r="AC4839">
        <f>IF($C4839="","",IF(COUNTIF('Códigos Santander (ref)'!$A$2:$A$79,$C4839)&gt;0,"SANTANDER",IF(COUNTIF('Códigos Itaú (ref)'!$A$2:$A$44,$C4839)&gt;0,"ITAU",IF(AND(TRIM(UPPER($I4839))="CONTRATUAL",ISNUMBER(SEARCH("INDIVIDUAL",SUBSTITUTE(UPPER($D4839)," ","")))),"PREMIUM FREE",""))))</f>
        <v/>
      </c>
    </row>
    <row r="4840">
      <c r="AC4840">
        <f>IF($C4840="","",IF(COUNTIF('Códigos Santander (ref)'!$A$2:$A$79,$C4840)&gt;0,"SANTANDER",IF(COUNTIF('Códigos Itaú (ref)'!$A$2:$A$44,$C4840)&gt;0,"ITAU",IF(AND(TRIM(UPPER($I4840))="CONTRATUAL",ISNUMBER(SEARCH("INDIVIDUAL",SUBSTITUTE(UPPER($D4840)," ","")))),"PREMIUM FREE",""))))</f>
        <v/>
      </c>
    </row>
    <row r="4841">
      <c r="AC4841">
        <f>IF($C4841="","",IF(COUNTIF('Códigos Santander (ref)'!$A$2:$A$79,$C4841)&gt;0,"SANTANDER",IF(COUNTIF('Códigos Itaú (ref)'!$A$2:$A$44,$C4841)&gt;0,"ITAU",IF(AND(TRIM(UPPER($I4841))="CONTRATUAL",ISNUMBER(SEARCH("INDIVIDUAL",SUBSTITUTE(UPPER($D4841)," ","")))),"PREMIUM FREE",""))))</f>
        <v/>
      </c>
    </row>
    <row r="4842">
      <c r="AC4842">
        <f>IF($C4842="","",IF(COUNTIF('Códigos Santander (ref)'!$A$2:$A$79,$C4842)&gt;0,"SANTANDER",IF(COUNTIF('Códigos Itaú (ref)'!$A$2:$A$44,$C4842)&gt;0,"ITAU",IF(AND(TRIM(UPPER($I4842))="CONTRATUAL",ISNUMBER(SEARCH("INDIVIDUAL",SUBSTITUTE(UPPER($D4842)," ","")))),"PREMIUM FREE",""))))</f>
        <v/>
      </c>
    </row>
    <row r="4843">
      <c r="AC4843">
        <f>IF($C4843="","",IF(COUNTIF('Códigos Santander (ref)'!$A$2:$A$79,$C4843)&gt;0,"SANTANDER",IF(COUNTIF('Códigos Itaú (ref)'!$A$2:$A$44,$C4843)&gt;0,"ITAU",IF(AND(TRIM(UPPER($I4843))="CONTRATUAL",ISNUMBER(SEARCH("INDIVIDUAL",SUBSTITUTE(UPPER($D4843)," ","")))),"PREMIUM FREE",""))))</f>
        <v/>
      </c>
    </row>
    <row r="4844">
      <c r="AC4844">
        <f>IF($C4844="","",IF(COUNTIF('Códigos Santander (ref)'!$A$2:$A$79,$C4844)&gt;0,"SANTANDER",IF(COUNTIF('Códigos Itaú (ref)'!$A$2:$A$44,$C4844)&gt;0,"ITAU",IF(AND(TRIM(UPPER($I4844))="CONTRATUAL",ISNUMBER(SEARCH("INDIVIDUAL",SUBSTITUTE(UPPER($D4844)," ","")))),"PREMIUM FREE",""))))</f>
        <v/>
      </c>
    </row>
    <row r="4845">
      <c r="AC4845">
        <f>IF($C4845="","",IF(COUNTIF('Códigos Santander (ref)'!$A$2:$A$79,$C4845)&gt;0,"SANTANDER",IF(COUNTIF('Códigos Itaú (ref)'!$A$2:$A$44,$C4845)&gt;0,"ITAU",IF(AND(TRIM(UPPER($I4845))="CONTRATUAL",ISNUMBER(SEARCH("INDIVIDUAL",SUBSTITUTE(UPPER($D4845)," ","")))),"PREMIUM FREE",""))))</f>
        <v/>
      </c>
    </row>
    <row r="4846">
      <c r="AC4846">
        <f>IF($C4846="","",IF(COUNTIF('Códigos Santander (ref)'!$A$2:$A$79,$C4846)&gt;0,"SANTANDER",IF(COUNTIF('Códigos Itaú (ref)'!$A$2:$A$44,$C4846)&gt;0,"ITAU",IF(AND(TRIM(UPPER($I4846))="CONTRATUAL",ISNUMBER(SEARCH("INDIVIDUAL",SUBSTITUTE(UPPER($D4846)," ","")))),"PREMIUM FREE",""))))</f>
        <v/>
      </c>
    </row>
    <row r="4847">
      <c r="AC4847">
        <f>IF($C4847="","",IF(COUNTIF('Códigos Santander (ref)'!$A$2:$A$79,$C4847)&gt;0,"SANTANDER",IF(COUNTIF('Códigos Itaú (ref)'!$A$2:$A$44,$C4847)&gt;0,"ITAU",IF(AND(TRIM(UPPER($I4847))="CONTRATUAL",ISNUMBER(SEARCH("INDIVIDUAL",SUBSTITUTE(UPPER($D4847)," ","")))),"PREMIUM FREE",""))))</f>
        <v/>
      </c>
    </row>
    <row r="4848">
      <c r="AC4848">
        <f>IF($C4848="","",IF(COUNTIF('Códigos Santander (ref)'!$A$2:$A$79,$C4848)&gt;0,"SANTANDER",IF(COUNTIF('Códigos Itaú (ref)'!$A$2:$A$44,$C4848)&gt;0,"ITAU",IF(AND(TRIM(UPPER($I4848))="CONTRATUAL",ISNUMBER(SEARCH("INDIVIDUAL",SUBSTITUTE(UPPER($D4848)," ","")))),"PREMIUM FREE",""))))</f>
        <v/>
      </c>
    </row>
    <row r="4849">
      <c r="AC4849">
        <f>IF($C4849="","",IF(COUNTIF('Códigos Santander (ref)'!$A$2:$A$79,$C4849)&gt;0,"SANTANDER",IF(COUNTIF('Códigos Itaú (ref)'!$A$2:$A$44,$C4849)&gt;0,"ITAU",IF(AND(TRIM(UPPER($I4849))="CONTRATUAL",ISNUMBER(SEARCH("INDIVIDUAL",SUBSTITUTE(UPPER($D4849)," ","")))),"PREMIUM FREE",""))))</f>
        <v/>
      </c>
    </row>
    <row r="4850">
      <c r="AC4850">
        <f>IF($C4850="","",IF(COUNTIF('Códigos Santander (ref)'!$A$2:$A$79,$C4850)&gt;0,"SANTANDER",IF(COUNTIF('Códigos Itaú (ref)'!$A$2:$A$44,$C4850)&gt;0,"ITAU",IF(AND(TRIM(UPPER($I4850))="CONTRATUAL",ISNUMBER(SEARCH("INDIVIDUAL",SUBSTITUTE(UPPER($D4850)," ","")))),"PREMIUM FREE",""))))</f>
        <v/>
      </c>
    </row>
    <row r="4851">
      <c r="AC4851">
        <f>IF($C4851="","",IF(COUNTIF('Códigos Santander (ref)'!$A$2:$A$79,$C4851)&gt;0,"SANTANDER",IF(COUNTIF('Códigos Itaú (ref)'!$A$2:$A$44,$C4851)&gt;0,"ITAU",IF(AND(TRIM(UPPER($I4851))="CONTRATUAL",ISNUMBER(SEARCH("INDIVIDUAL",SUBSTITUTE(UPPER($D4851)," ","")))),"PREMIUM FREE",""))))</f>
        <v/>
      </c>
    </row>
    <row r="4852">
      <c r="AC4852">
        <f>IF($C4852="","",IF(COUNTIF('Códigos Santander (ref)'!$A$2:$A$79,$C4852)&gt;0,"SANTANDER",IF(COUNTIF('Códigos Itaú (ref)'!$A$2:$A$44,$C4852)&gt;0,"ITAU",IF(AND(TRIM(UPPER($I4852))="CONTRATUAL",ISNUMBER(SEARCH("INDIVIDUAL",SUBSTITUTE(UPPER($D4852)," ","")))),"PREMIUM FREE",""))))</f>
        <v/>
      </c>
    </row>
    <row r="4853">
      <c r="AC4853">
        <f>IF($C4853="","",IF(COUNTIF('Códigos Santander (ref)'!$A$2:$A$79,$C4853)&gt;0,"SANTANDER",IF(COUNTIF('Códigos Itaú (ref)'!$A$2:$A$44,$C4853)&gt;0,"ITAU",IF(AND(TRIM(UPPER($I4853))="CONTRATUAL",ISNUMBER(SEARCH("INDIVIDUAL",SUBSTITUTE(UPPER($D4853)," ","")))),"PREMIUM FREE",""))))</f>
        <v/>
      </c>
    </row>
    <row r="4854">
      <c r="AC4854">
        <f>IF($C4854="","",IF(COUNTIF('Códigos Santander (ref)'!$A$2:$A$79,$C4854)&gt;0,"SANTANDER",IF(COUNTIF('Códigos Itaú (ref)'!$A$2:$A$44,$C4854)&gt;0,"ITAU",IF(AND(TRIM(UPPER($I4854))="CONTRATUAL",ISNUMBER(SEARCH("INDIVIDUAL",SUBSTITUTE(UPPER($D4854)," ","")))),"PREMIUM FREE",""))))</f>
        <v/>
      </c>
    </row>
    <row r="4855">
      <c r="AC4855">
        <f>IF($C4855="","",IF(COUNTIF('Códigos Santander (ref)'!$A$2:$A$79,$C4855)&gt;0,"SANTANDER",IF(COUNTIF('Códigos Itaú (ref)'!$A$2:$A$44,$C4855)&gt;0,"ITAU",IF(AND(TRIM(UPPER($I4855))="CONTRATUAL",ISNUMBER(SEARCH("INDIVIDUAL",SUBSTITUTE(UPPER($D4855)," ","")))),"PREMIUM FREE",""))))</f>
        <v/>
      </c>
    </row>
    <row r="4856">
      <c r="AC4856">
        <f>IF($C4856="","",IF(COUNTIF('Códigos Santander (ref)'!$A$2:$A$79,$C4856)&gt;0,"SANTANDER",IF(COUNTIF('Códigos Itaú (ref)'!$A$2:$A$44,$C4856)&gt;0,"ITAU",IF(AND(TRIM(UPPER($I4856))="CONTRATUAL",ISNUMBER(SEARCH("INDIVIDUAL",SUBSTITUTE(UPPER($D4856)," ","")))),"PREMIUM FREE",""))))</f>
        <v/>
      </c>
    </row>
    <row r="4857">
      <c r="AC4857">
        <f>IF($C4857="","",IF(COUNTIF('Códigos Santander (ref)'!$A$2:$A$79,$C4857)&gt;0,"SANTANDER",IF(COUNTIF('Códigos Itaú (ref)'!$A$2:$A$44,$C4857)&gt;0,"ITAU",IF(AND(TRIM(UPPER($I4857))="CONTRATUAL",ISNUMBER(SEARCH("INDIVIDUAL",SUBSTITUTE(UPPER($D4857)," ","")))),"PREMIUM FREE",""))))</f>
        <v/>
      </c>
    </row>
    <row r="4858">
      <c r="AC4858">
        <f>IF($C4858="","",IF(COUNTIF('Códigos Santander (ref)'!$A$2:$A$79,$C4858)&gt;0,"SANTANDER",IF(COUNTIF('Códigos Itaú (ref)'!$A$2:$A$44,$C4858)&gt;0,"ITAU",IF(AND(TRIM(UPPER($I4858))="CONTRATUAL",ISNUMBER(SEARCH("INDIVIDUAL",SUBSTITUTE(UPPER($D4858)," ","")))),"PREMIUM FREE",""))))</f>
        <v/>
      </c>
    </row>
    <row r="4859">
      <c r="AC4859">
        <f>IF($C4859="","",IF(COUNTIF('Códigos Santander (ref)'!$A$2:$A$79,$C4859)&gt;0,"SANTANDER",IF(COUNTIF('Códigos Itaú (ref)'!$A$2:$A$44,$C4859)&gt;0,"ITAU",IF(AND(TRIM(UPPER($I4859))="CONTRATUAL",ISNUMBER(SEARCH("INDIVIDUAL",SUBSTITUTE(UPPER($D4859)," ","")))),"PREMIUM FREE",""))))</f>
        <v/>
      </c>
    </row>
    <row r="4860">
      <c r="AC4860">
        <f>IF($C4860="","",IF(COUNTIF('Códigos Santander (ref)'!$A$2:$A$79,$C4860)&gt;0,"SANTANDER",IF(COUNTIF('Códigos Itaú (ref)'!$A$2:$A$44,$C4860)&gt;0,"ITAU",IF(AND(TRIM(UPPER($I4860))="CONTRATUAL",ISNUMBER(SEARCH("INDIVIDUAL",SUBSTITUTE(UPPER($D4860)," ","")))),"PREMIUM FREE",""))))</f>
        <v/>
      </c>
    </row>
    <row r="4861">
      <c r="AC4861">
        <f>IF($C4861="","",IF(COUNTIF('Códigos Santander (ref)'!$A$2:$A$79,$C4861)&gt;0,"SANTANDER",IF(COUNTIF('Códigos Itaú (ref)'!$A$2:$A$44,$C4861)&gt;0,"ITAU",IF(AND(TRIM(UPPER($I4861))="CONTRATUAL",ISNUMBER(SEARCH("INDIVIDUAL",SUBSTITUTE(UPPER($D4861)," ","")))),"PREMIUM FREE",""))))</f>
        <v/>
      </c>
    </row>
    <row r="4862">
      <c r="AC4862">
        <f>IF($C4862="","",IF(COUNTIF('Códigos Santander (ref)'!$A$2:$A$79,$C4862)&gt;0,"SANTANDER",IF(COUNTIF('Códigos Itaú (ref)'!$A$2:$A$44,$C4862)&gt;0,"ITAU",IF(AND(TRIM(UPPER($I4862))="CONTRATUAL",ISNUMBER(SEARCH("INDIVIDUAL",SUBSTITUTE(UPPER($D4862)," ","")))),"PREMIUM FREE",""))))</f>
        <v/>
      </c>
    </row>
    <row r="4863">
      <c r="AC4863">
        <f>IF($C4863="","",IF(COUNTIF('Códigos Santander (ref)'!$A$2:$A$79,$C4863)&gt;0,"SANTANDER",IF(COUNTIF('Códigos Itaú (ref)'!$A$2:$A$44,$C4863)&gt;0,"ITAU",IF(AND(TRIM(UPPER($I4863))="CONTRATUAL",ISNUMBER(SEARCH("INDIVIDUAL",SUBSTITUTE(UPPER($D4863)," ","")))),"PREMIUM FREE",""))))</f>
        <v/>
      </c>
    </row>
    <row r="4864">
      <c r="AC4864">
        <f>IF($C4864="","",IF(COUNTIF('Códigos Santander (ref)'!$A$2:$A$79,$C4864)&gt;0,"SANTANDER",IF(COUNTIF('Códigos Itaú (ref)'!$A$2:$A$44,$C4864)&gt;0,"ITAU",IF(AND(TRIM(UPPER($I4864))="CONTRATUAL",ISNUMBER(SEARCH("INDIVIDUAL",SUBSTITUTE(UPPER($D4864)," ","")))),"PREMIUM FREE",""))))</f>
        <v/>
      </c>
    </row>
    <row r="4865">
      <c r="AC4865">
        <f>IF($C4865="","",IF(COUNTIF('Códigos Santander (ref)'!$A$2:$A$79,$C4865)&gt;0,"SANTANDER",IF(COUNTIF('Códigos Itaú (ref)'!$A$2:$A$44,$C4865)&gt;0,"ITAU",IF(AND(TRIM(UPPER($I4865))="CONTRATUAL",ISNUMBER(SEARCH("INDIVIDUAL",SUBSTITUTE(UPPER($D4865)," ","")))),"PREMIUM FREE",""))))</f>
        <v/>
      </c>
    </row>
    <row r="4866">
      <c r="AC4866">
        <f>IF($C4866="","",IF(COUNTIF('Códigos Santander (ref)'!$A$2:$A$79,$C4866)&gt;0,"SANTANDER",IF(COUNTIF('Códigos Itaú (ref)'!$A$2:$A$44,$C4866)&gt;0,"ITAU",IF(AND(TRIM(UPPER($I4866))="CONTRATUAL",ISNUMBER(SEARCH("INDIVIDUAL",SUBSTITUTE(UPPER($D4866)," ","")))),"PREMIUM FREE",""))))</f>
        <v/>
      </c>
    </row>
    <row r="4867">
      <c r="AC4867">
        <f>IF($C4867="","",IF(COUNTIF('Códigos Santander (ref)'!$A$2:$A$79,$C4867)&gt;0,"SANTANDER",IF(COUNTIF('Códigos Itaú (ref)'!$A$2:$A$44,$C4867)&gt;0,"ITAU",IF(AND(TRIM(UPPER($I4867))="CONTRATUAL",ISNUMBER(SEARCH("INDIVIDUAL",SUBSTITUTE(UPPER($D4867)," ","")))),"PREMIUM FREE",""))))</f>
        <v/>
      </c>
    </row>
    <row r="4868">
      <c r="AC4868">
        <f>IF($C4868="","",IF(COUNTIF('Códigos Santander (ref)'!$A$2:$A$79,$C4868)&gt;0,"SANTANDER",IF(COUNTIF('Códigos Itaú (ref)'!$A$2:$A$44,$C4868)&gt;0,"ITAU",IF(AND(TRIM(UPPER($I4868))="CONTRATUAL",ISNUMBER(SEARCH("INDIVIDUAL",SUBSTITUTE(UPPER($D4868)," ","")))),"PREMIUM FREE",""))))</f>
        <v/>
      </c>
    </row>
    <row r="4869">
      <c r="AC4869">
        <f>IF($C4869="","",IF(COUNTIF('Códigos Santander (ref)'!$A$2:$A$79,$C4869)&gt;0,"SANTANDER",IF(COUNTIF('Códigos Itaú (ref)'!$A$2:$A$44,$C4869)&gt;0,"ITAU",IF(AND(TRIM(UPPER($I4869))="CONTRATUAL",ISNUMBER(SEARCH("INDIVIDUAL",SUBSTITUTE(UPPER($D4869)," ","")))),"PREMIUM FREE",""))))</f>
        <v/>
      </c>
    </row>
    <row r="4870">
      <c r="AC4870">
        <f>IF($C4870="","",IF(COUNTIF('Códigos Santander (ref)'!$A$2:$A$79,$C4870)&gt;0,"SANTANDER",IF(COUNTIF('Códigos Itaú (ref)'!$A$2:$A$44,$C4870)&gt;0,"ITAU",IF(AND(TRIM(UPPER($I4870))="CONTRATUAL",ISNUMBER(SEARCH("INDIVIDUAL",SUBSTITUTE(UPPER($D4870)," ","")))),"PREMIUM FREE",""))))</f>
        <v/>
      </c>
    </row>
    <row r="4871">
      <c r="AC4871">
        <f>IF($C4871="","",IF(COUNTIF('Códigos Santander (ref)'!$A$2:$A$79,$C4871)&gt;0,"SANTANDER",IF(COUNTIF('Códigos Itaú (ref)'!$A$2:$A$44,$C4871)&gt;0,"ITAU",IF(AND(TRIM(UPPER($I4871))="CONTRATUAL",ISNUMBER(SEARCH("INDIVIDUAL",SUBSTITUTE(UPPER($D4871)," ","")))),"PREMIUM FREE",""))))</f>
        <v/>
      </c>
    </row>
    <row r="4872">
      <c r="AC4872">
        <f>IF($C4872="","",IF(COUNTIF('Códigos Santander (ref)'!$A$2:$A$79,$C4872)&gt;0,"SANTANDER",IF(COUNTIF('Códigos Itaú (ref)'!$A$2:$A$44,$C4872)&gt;0,"ITAU",IF(AND(TRIM(UPPER($I4872))="CONTRATUAL",ISNUMBER(SEARCH("INDIVIDUAL",SUBSTITUTE(UPPER($D4872)," ","")))),"PREMIUM FREE",""))))</f>
        <v/>
      </c>
    </row>
    <row r="4873">
      <c r="AC4873">
        <f>IF($C4873="","",IF(COUNTIF('Códigos Santander (ref)'!$A$2:$A$79,$C4873)&gt;0,"SANTANDER",IF(COUNTIF('Códigos Itaú (ref)'!$A$2:$A$44,$C4873)&gt;0,"ITAU",IF(AND(TRIM(UPPER($I4873))="CONTRATUAL",ISNUMBER(SEARCH("INDIVIDUAL",SUBSTITUTE(UPPER($D4873)," ","")))),"PREMIUM FREE",""))))</f>
        <v/>
      </c>
    </row>
    <row r="4874">
      <c r="AC4874">
        <f>IF($C4874="","",IF(COUNTIF('Códigos Santander (ref)'!$A$2:$A$79,$C4874)&gt;0,"SANTANDER",IF(COUNTIF('Códigos Itaú (ref)'!$A$2:$A$44,$C4874)&gt;0,"ITAU",IF(AND(TRIM(UPPER($I4874))="CONTRATUAL",ISNUMBER(SEARCH("INDIVIDUAL",SUBSTITUTE(UPPER($D4874)," ","")))),"PREMIUM FREE",""))))</f>
        <v/>
      </c>
    </row>
    <row r="4875">
      <c r="AC4875">
        <f>IF($C4875="","",IF(COUNTIF('Códigos Santander (ref)'!$A$2:$A$79,$C4875)&gt;0,"SANTANDER",IF(COUNTIF('Códigos Itaú (ref)'!$A$2:$A$44,$C4875)&gt;0,"ITAU",IF(AND(TRIM(UPPER($I4875))="CONTRATUAL",ISNUMBER(SEARCH("INDIVIDUAL",SUBSTITUTE(UPPER($D4875)," ","")))),"PREMIUM FREE",""))))</f>
        <v/>
      </c>
    </row>
    <row r="4876">
      <c r="AC4876">
        <f>IF($C4876="","",IF(COUNTIF('Códigos Santander (ref)'!$A$2:$A$79,$C4876)&gt;0,"SANTANDER",IF(COUNTIF('Códigos Itaú (ref)'!$A$2:$A$44,$C4876)&gt;0,"ITAU",IF(AND(TRIM(UPPER($I4876))="CONTRATUAL",ISNUMBER(SEARCH("INDIVIDUAL",SUBSTITUTE(UPPER($D4876)," ","")))),"PREMIUM FREE",""))))</f>
        <v/>
      </c>
    </row>
    <row r="4877">
      <c r="AC4877">
        <f>IF($C4877="","",IF(COUNTIF('Códigos Santander (ref)'!$A$2:$A$79,$C4877)&gt;0,"SANTANDER",IF(COUNTIF('Códigos Itaú (ref)'!$A$2:$A$44,$C4877)&gt;0,"ITAU",IF(AND(TRIM(UPPER($I4877))="CONTRATUAL",ISNUMBER(SEARCH("INDIVIDUAL",SUBSTITUTE(UPPER($D4877)," ","")))),"PREMIUM FREE",""))))</f>
        <v/>
      </c>
    </row>
    <row r="4878">
      <c r="AC4878">
        <f>IF($C4878="","",IF(COUNTIF('Códigos Santander (ref)'!$A$2:$A$79,$C4878)&gt;0,"SANTANDER",IF(COUNTIF('Códigos Itaú (ref)'!$A$2:$A$44,$C4878)&gt;0,"ITAU",IF(AND(TRIM(UPPER($I4878))="CONTRATUAL",ISNUMBER(SEARCH("INDIVIDUAL",SUBSTITUTE(UPPER($D4878)," ","")))),"PREMIUM FREE",""))))</f>
        <v/>
      </c>
    </row>
    <row r="4879">
      <c r="AC4879">
        <f>IF($C4879="","",IF(COUNTIF('Códigos Santander (ref)'!$A$2:$A$79,$C4879)&gt;0,"SANTANDER",IF(COUNTIF('Códigos Itaú (ref)'!$A$2:$A$44,$C4879)&gt;0,"ITAU",IF(AND(TRIM(UPPER($I4879))="CONTRATUAL",ISNUMBER(SEARCH("INDIVIDUAL",SUBSTITUTE(UPPER($D4879)," ","")))),"PREMIUM FREE",""))))</f>
        <v/>
      </c>
    </row>
    <row r="4880">
      <c r="AC4880">
        <f>IF($C4880="","",IF(COUNTIF('Códigos Santander (ref)'!$A$2:$A$79,$C4880)&gt;0,"SANTANDER",IF(COUNTIF('Códigos Itaú (ref)'!$A$2:$A$44,$C4880)&gt;0,"ITAU",IF(AND(TRIM(UPPER($I4880))="CONTRATUAL",ISNUMBER(SEARCH("INDIVIDUAL",SUBSTITUTE(UPPER($D4880)," ","")))),"PREMIUM FREE",""))))</f>
        <v/>
      </c>
    </row>
    <row r="4881">
      <c r="AC4881">
        <f>IF($C4881="","",IF(COUNTIF('Códigos Santander (ref)'!$A$2:$A$79,$C4881)&gt;0,"SANTANDER",IF(COUNTIF('Códigos Itaú (ref)'!$A$2:$A$44,$C4881)&gt;0,"ITAU",IF(AND(TRIM(UPPER($I4881))="CONTRATUAL",ISNUMBER(SEARCH("INDIVIDUAL",SUBSTITUTE(UPPER($D4881)," ","")))),"PREMIUM FREE",""))))</f>
        <v/>
      </c>
    </row>
    <row r="4882">
      <c r="AC4882">
        <f>IF($C4882="","",IF(COUNTIF('Códigos Santander (ref)'!$A$2:$A$79,$C4882)&gt;0,"SANTANDER",IF(COUNTIF('Códigos Itaú (ref)'!$A$2:$A$44,$C4882)&gt;0,"ITAU",IF(AND(TRIM(UPPER($I4882))="CONTRATUAL",ISNUMBER(SEARCH("INDIVIDUAL",SUBSTITUTE(UPPER($D4882)," ","")))),"PREMIUM FREE",""))))</f>
        <v/>
      </c>
    </row>
    <row r="4883">
      <c r="AC4883">
        <f>IF($C4883="","",IF(COUNTIF('Códigos Santander (ref)'!$A$2:$A$79,$C4883)&gt;0,"SANTANDER",IF(COUNTIF('Códigos Itaú (ref)'!$A$2:$A$44,$C4883)&gt;0,"ITAU",IF(AND(TRIM(UPPER($I4883))="CONTRATUAL",ISNUMBER(SEARCH("INDIVIDUAL",SUBSTITUTE(UPPER($D4883)," ","")))),"PREMIUM FREE",""))))</f>
        <v/>
      </c>
    </row>
    <row r="4884">
      <c r="AC4884">
        <f>IF($C4884="","",IF(COUNTIF('Códigos Santander (ref)'!$A$2:$A$79,$C4884)&gt;0,"SANTANDER",IF(COUNTIF('Códigos Itaú (ref)'!$A$2:$A$44,$C4884)&gt;0,"ITAU",IF(AND(TRIM(UPPER($I4884))="CONTRATUAL",ISNUMBER(SEARCH("INDIVIDUAL",SUBSTITUTE(UPPER($D4884)," ","")))),"PREMIUM FREE",""))))</f>
        <v/>
      </c>
    </row>
    <row r="4885">
      <c r="AC4885">
        <f>IF($C4885="","",IF(COUNTIF('Códigos Santander (ref)'!$A$2:$A$79,$C4885)&gt;0,"SANTANDER",IF(COUNTIF('Códigos Itaú (ref)'!$A$2:$A$44,$C4885)&gt;0,"ITAU",IF(AND(TRIM(UPPER($I4885))="CONTRATUAL",ISNUMBER(SEARCH("INDIVIDUAL",SUBSTITUTE(UPPER($D4885)," ","")))),"PREMIUM FREE",""))))</f>
        <v/>
      </c>
    </row>
    <row r="4886">
      <c r="AC4886">
        <f>IF($C4886="","",IF(COUNTIF('Códigos Santander (ref)'!$A$2:$A$79,$C4886)&gt;0,"SANTANDER",IF(COUNTIF('Códigos Itaú (ref)'!$A$2:$A$44,$C4886)&gt;0,"ITAU",IF(AND(TRIM(UPPER($I4886))="CONTRATUAL",ISNUMBER(SEARCH("INDIVIDUAL",SUBSTITUTE(UPPER($D4886)," ","")))),"PREMIUM FREE",""))))</f>
        <v/>
      </c>
    </row>
    <row r="4887">
      <c r="AC4887">
        <f>IF($C4887="","",IF(COUNTIF('Códigos Santander (ref)'!$A$2:$A$79,$C4887)&gt;0,"SANTANDER",IF(COUNTIF('Códigos Itaú (ref)'!$A$2:$A$44,$C4887)&gt;0,"ITAU",IF(AND(TRIM(UPPER($I4887))="CONTRATUAL",ISNUMBER(SEARCH("INDIVIDUAL",SUBSTITUTE(UPPER($D4887)," ","")))),"PREMIUM FREE",""))))</f>
        <v/>
      </c>
    </row>
    <row r="4888">
      <c r="AC4888">
        <f>IF($C4888="","",IF(COUNTIF('Códigos Santander (ref)'!$A$2:$A$79,$C4888)&gt;0,"SANTANDER",IF(COUNTIF('Códigos Itaú (ref)'!$A$2:$A$44,$C4888)&gt;0,"ITAU",IF(AND(TRIM(UPPER($I4888))="CONTRATUAL",ISNUMBER(SEARCH("INDIVIDUAL",SUBSTITUTE(UPPER($D4888)," ","")))),"PREMIUM FREE",""))))</f>
        <v/>
      </c>
    </row>
    <row r="4889">
      <c r="AC4889">
        <f>IF($C4889="","",IF(COUNTIF('Códigos Santander (ref)'!$A$2:$A$79,$C4889)&gt;0,"SANTANDER",IF(COUNTIF('Códigos Itaú (ref)'!$A$2:$A$44,$C4889)&gt;0,"ITAU",IF(AND(TRIM(UPPER($I4889))="CONTRATUAL",ISNUMBER(SEARCH("INDIVIDUAL",SUBSTITUTE(UPPER($D4889)," ","")))),"PREMIUM FREE",""))))</f>
        <v/>
      </c>
    </row>
    <row r="4890">
      <c r="AC4890">
        <f>IF($C4890="","",IF(COUNTIF('Códigos Santander (ref)'!$A$2:$A$79,$C4890)&gt;0,"SANTANDER",IF(COUNTIF('Códigos Itaú (ref)'!$A$2:$A$44,$C4890)&gt;0,"ITAU",IF(AND(TRIM(UPPER($I4890))="CONTRATUAL",ISNUMBER(SEARCH("INDIVIDUAL",SUBSTITUTE(UPPER($D4890)," ","")))),"PREMIUM FREE",""))))</f>
        <v/>
      </c>
    </row>
    <row r="4891">
      <c r="AC4891">
        <f>IF($C4891="","",IF(COUNTIF('Códigos Santander (ref)'!$A$2:$A$79,$C4891)&gt;0,"SANTANDER",IF(COUNTIF('Códigos Itaú (ref)'!$A$2:$A$44,$C4891)&gt;0,"ITAU",IF(AND(TRIM(UPPER($I4891))="CONTRATUAL",ISNUMBER(SEARCH("INDIVIDUAL",SUBSTITUTE(UPPER($D4891)," ","")))),"PREMIUM FREE",""))))</f>
        <v/>
      </c>
    </row>
    <row r="4892">
      <c r="AC4892">
        <f>IF($C4892="","",IF(COUNTIF('Códigos Santander (ref)'!$A$2:$A$79,$C4892)&gt;0,"SANTANDER",IF(COUNTIF('Códigos Itaú (ref)'!$A$2:$A$44,$C4892)&gt;0,"ITAU",IF(AND(TRIM(UPPER($I4892))="CONTRATUAL",ISNUMBER(SEARCH("INDIVIDUAL",SUBSTITUTE(UPPER($D4892)," ","")))),"PREMIUM FREE",""))))</f>
        <v/>
      </c>
    </row>
    <row r="4893">
      <c r="AC4893">
        <f>IF($C4893="","",IF(COUNTIF('Códigos Santander (ref)'!$A$2:$A$79,$C4893)&gt;0,"SANTANDER",IF(COUNTIF('Códigos Itaú (ref)'!$A$2:$A$44,$C4893)&gt;0,"ITAU",IF(AND(TRIM(UPPER($I4893))="CONTRATUAL",ISNUMBER(SEARCH("INDIVIDUAL",SUBSTITUTE(UPPER($D4893)," ","")))),"PREMIUM FREE",""))))</f>
        <v/>
      </c>
    </row>
    <row r="4894">
      <c r="AC4894">
        <f>IF($C4894="","",IF(COUNTIF('Códigos Santander (ref)'!$A$2:$A$79,$C4894)&gt;0,"SANTANDER",IF(COUNTIF('Códigos Itaú (ref)'!$A$2:$A$44,$C4894)&gt;0,"ITAU",IF(AND(TRIM(UPPER($I4894))="CONTRATUAL",ISNUMBER(SEARCH("INDIVIDUAL",SUBSTITUTE(UPPER($D4894)," ","")))),"PREMIUM FREE",""))))</f>
        <v/>
      </c>
    </row>
    <row r="4895">
      <c r="AC4895">
        <f>IF($C4895="","",IF(COUNTIF('Códigos Santander (ref)'!$A$2:$A$79,$C4895)&gt;0,"SANTANDER",IF(COUNTIF('Códigos Itaú (ref)'!$A$2:$A$44,$C4895)&gt;0,"ITAU",IF(AND(TRIM(UPPER($I4895))="CONTRATUAL",ISNUMBER(SEARCH("INDIVIDUAL",SUBSTITUTE(UPPER($D4895)," ","")))),"PREMIUM FREE",""))))</f>
        <v/>
      </c>
    </row>
    <row r="4896">
      <c r="AC4896">
        <f>IF($C4896="","",IF(COUNTIF('Códigos Santander (ref)'!$A$2:$A$79,$C4896)&gt;0,"SANTANDER",IF(COUNTIF('Códigos Itaú (ref)'!$A$2:$A$44,$C4896)&gt;0,"ITAU",IF(AND(TRIM(UPPER($I4896))="CONTRATUAL",ISNUMBER(SEARCH("INDIVIDUAL",SUBSTITUTE(UPPER($D4896)," ","")))),"PREMIUM FREE",""))))</f>
        <v/>
      </c>
    </row>
    <row r="4897">
      <c r="AC4897">
        <f>IF($C4897="","",IF(COUNTIF('Códigos Santander (ref)'!$A$2:$A$79,$C4897)&gt;0,"SANTANDER",IF(COUNTIF('Códigos Itaú (ref)'!$A$2:$A$44,$C4897)&gt;0,"ITAU",IF(AND(TRIM(UPPER($I4897))="CONTRATUAL",ISNUMBER(SEARCH("INDIVIDUAL",SUBSTITUTE(UPPER($D4897)," ","")))),"PREMIUM FREE",""))))</f>
        <v/>
      </c>
    </row>
    <row r="4898">
      <c r="AC4898">
        <f>IF($C4898="","",IF(COUNTIF('Códigos Santander (ref)'!$A$2:$A$79,$C4898)&gt;0,"SANTANDER",IF(COUNTIF('Códigos Itaú (ref)'!$A$2:$A$44,$C4898)&gt;0,"ITAU",IF(AND(TRIM(UPPER($I4898))="CONTRATUAL",ISNUMBER(SEARCH("INDIVIDUAL",SUBSTITUTE(UPPER($D4898)," ","")))),"PREMIUM FREE",""))))</f>
        <v/>
      </c>
    </row>
    <row r="4899">
      <c r="AC4899">
        <f>IF($C4899="","",IF(COUNTIF('Códigos Santander (ref)'!$A$2:$A$79,$C4899)&gt;0,"SANTANDER",IF(COUNTIF('Códigos Itaú (ref)'!$A$2:$A$44,$C4899)&gt;0,"ITAU",IF(AND(TRIM(UPPER($I4899))="CONTRATUAL",ISNUMBER(SEARCH("INDIVIDUAL",SUBSTITUTE(UPPER($D4899)," ","")))),"PREMIUM FREE",""))))</f>
        <v/>
      </c>
    </row>
    <row r="4900">
      <c r="AC4900">
        <f>IF($C4900="","",IF(COUNTIF('Códigos Santander (ref)'!$A$2:$A$79,$C4900)&gt;0,"SANTANDER",IF(COUNTIF('Códigos Itaú (ref)'!$A$2:$A$44,$C4900)&gt;0,"ITAU",IF(AND(TRIM(UPPER($I4900))="CONTRATUAL",ISNUMBER(SEARCH("INDIVIDUAL",SUBSTITUTE(UPPER($D4900)," ","")))),"PREMIUM FREE",""))))</f>
        <v/>
      </c>
    </row>
    <row r="4901">
      <c r="AC4901">
        <f>IF($C4901="","",IF(COUNTIF('Códigos Santander (ref)'!$A$2:$A$79,$C4901)&gt;0,"SANTANDER",IF(COUNTIF('Códigos Itaú (ref)'!$A$2:$A$44,$C4901)&gt;0,"ITAU",IF(AND(TRIM(UPPER($I4901))="CONTRATUAL",ISNUMBER(SEARCH("INDIVIDUAL",SUBSTITUTE(UPPER($D4901)," ","")))),"PREMIUM FREE",""))))</f>
        <v/>
      </c>
    </row>
    <row r="4902">
      <c r="AC4902">
        <f>IF($C4902="","",IF(COUNTIF('Códigos Santander (ref)'!$A$2:$A$79,$C4902)&gt;0,"SANTANDER",IF(COUNTIF('Códigos Itaú (ref)'!$A$2:$A$44,$C4902)&gt;0,"ITAU",IF(AND(TRIM(UPPER($I4902))="CONTRATUAL",ISNUMBER(SEARCH("INDIVIDUAL",SUBSTITUTE(UPPER($D4902)," ","")))),"PREMIUM FREE",""))))</f>
        <v/>
      </c>
    </row>
    <row r="4903">
      <c r="AC4903">
        <f>IF($C4903="","",IF(COUNTIF('Códigos Santander (ref)'!$A$2:$A$79,$C4903)&gt;0,"SANTANDER",IF(COUNTIF('Códigos Itaú (ref)'!$A$2:$A$44,$C4903)&gt;0,"ITAU",IF(AND(TRIM(UPPER($I4903))="CONTRATUAL",ISNUMBER(SEARCH("INDIVIDUAL",SUBSTITUTE(UPPER($D4903)," ","")))),"PREMIUM FREE",""))))</f>
        <v/>
      </c>
    </row>
    <row r="4904">
      <c r="AC4904">
        <f>IF($C4904="","",IF(COUNTIF('Códigos Santander (ref)'!$A$2:$A$79,$C4904)&gt;0,"SANTANDER",IF(COUNTIF('Códigos Itaú (ref)'!$A$2:$A$44,$C4904)&gt;0,"ITAU",IF(AND(TRIM(UPPER($I4904))="CONTRATUAL",ISNUMBER(SEARCH("INDIVIDUAL",SUBSTITUTE(UPPER($D4904)," ","")))),"PREMIUM FREE",""))))</f>
        <v/>
      </c>
    </row>
    <row r="4905">
      <c r="AC4905">
        <f>IF($C4905="","",IF(COUNTIF('Códigos Santander (ref)'!$A$2:$A$79,$C4905)&gt;0,"SANTANDER",IF(COUNTIF('Códigos Itaú (ref)'!$A$2:$A$44,$C4905)&gt;0,"ITAU",IF(AND(TRIM(UPPER($I4905))="CONTRATUAL",ISNUMBER(SEARCH("INDIVIDUAL",SUBSTITUTE(UPPER($D4905)," ","")))),"PREMIUM FREE",""))))</f>
        <v/>
      </c>
    </row>
    <row r="4906">
      <c r="AC4906">
        <f>IF($C4906="","",IF(COUNTIF('Códigos Santander (ref)'!$A$2:$A$79,$C4906)&gt;0,"SANTANDER",IF(COUNTIF('Códigos Itaú (ref)'!$A$2:$A$44,$C4906)&gt;0,"ITAU",IF(AND(TRIM(UPPER($I4906))="CONTRATUAL",ISNUMBER(SEARCH("INDIVIDUAL",SUBSTITUTE(UPPER($D4906)," ","")))),"PREMIUM FREE",""))))</f>
        <v/>
      </c>
    </row>
    <row r="4907">
      <c r="AC4907">
        <f>IF($C4907="","",IF(COUNTIF('Códigos Santander (ref)'!$A$2:$A$79,$C4907)&gt;0,"SANTANDER",IF(COUNTIF('Códigos Itaú (ref)'!$A$2:$A$44,$C4907)&gt;0,"ITAU",IF(AND(TRIM(UPPER($I4907))="CONTRATUAL",ISNUMBER(SEARCH("INDIVIDUAL",SUBSTITUTE(UPPER($D4907)," ","")))),"PREMIUM FREE",""))))</f>
        <v/>
      </c>
    </row>
    <row r="4908">
      <c r="AC4908">
        <f>IF($C4908="","",IF(COUNTIF('Códigos Santander (ref)'!$A$2:$A$79,$C4908)&gt;0,"SANTANDER",IF(COUNTIF('Códigos Itaú (ref)'!$A$2:$A$44,$C4908)&gt;0,"ITAU",IF(AND(TRIM(UPPER($I4908))="CONTRATUAL",ISNUMBER(SEARCH("INDIVIDUAL",SUBSTITUTE(UPPER($D4908)," ","")))),"PREMIUM FREE",""))))</f>
        <v/>
      </c>
    </row>
    <row r="4909">
      <c r="AC4909">
        <f>IF($C4909="","",IF(COUNTIF('Códigos Santander (ref)'!$A$2:$A$79,$C4909)&gt;0,"SANTANDER",IF(COUNTIF('Códigos Itaú (ref)'!$A$2:$A$44,$C4909)&gt;0,"ITAU",IF(AND(TRIM(UPPER($I4909))="CONTRATUAL",ISNUMBER(SEARCH("INDIVIDUAL",SUBSTITUTE(UPPER($D4909)," ","")))),"PREMIUM FREE",""))))</f>
        <v/>
      </c>
    </row>
    <row r="4910">
      <c r="AC4910">
        <f>IF($C4910="","",IF(COUNTIF('Códigos Santander (ref)'!$A$2:$A$79,$C4910)&gt;0,"SANTANDER",IF(COUNTIF('Códigos Itaú (ref)'!$A$2:$A$44,$C4910)&gt;0,"ITAU",IF(AND(TRIM(UPPER($I4910))="CONTRATUAL",ISNUMBER(SEARCH("INDIVIDUAL",SUBSTITUTE(UPPER($D4910)," ","")))),"PREMIUM FREE",""))))</f>
        <v/>
      </c>
    </row>
    <row r="4911">
      <c r="AC4911">
        <f>IF($C4911="","",IF(COUNTIF('Códigos Santander (ref)'!$A$2:$A$79,$C4911)&gt;0,"SANTANDER",IF(COUNTIF('Códigos Itaú (ref)'!$A$2:$A$44,$C4911)&gt;0,"ITAU",IF(AND(TRIM(UPPER($I4911))="CONTRATUAL",ISNUMBER(SEARCH("INDIVIDUAL",SUBSTITUTE(UPPER($D4911)," ","")))),"PREMIUM FREE",""))))</f>
        <v/>
      </c>
    </row>
    <row r="4912">
      <c r="AC4912">
        <f>IF($C4912="","",IF(COUNTIF('Códigos Santander (ref)'!$A$2:$A$79,$C4912)&gt;0,"SANTANDER",IF(COUNTIF('Códigos Itaú (ref)'!$A$2:$A$44,$C4912)&gt;0,"ITAU",IF(AND(TRIM(UPPER($I4912))="CONTRATUAL",ISNUMBER(SEARCH("INDIVIDUAL",SUBSTITUTE(UPPER($D4912)," ","")))),"PREMIUM FREE",""))))</f>
        <v/>
      </c>
    </row>
    <row r="4913">
      <c r="AC4913">
        <f>IF($C4913="","",IF(COUNTIF('Códigos Santander (ref)'!$A$2:$A$79,$C4913)&gt;0,"SANTANDER",IF(COUNTIF('Códigos Itaú (ref)'!$A$2:$A$44,$C4913)&gt;0,"ITAU",IF(AND(TRIM(UPPER($I4913))="CONTRATUAL",ISNUMBER(SEARCH("INDIVIDUAL",SUBSTITUTE(UPPER($D4913)," ","")))),"PREMIUM FREE",""))))</f>
        <v/>
      </c>
    </row>
    <row r="4914">
      <c r="AC4914">
        <f>IF($C4914="","",IF(COUNTIF('Códigos Santander (ref)'!$A$2:$A$79,$C4914)&gt;0,"SANTANDER",IF(COUNTIF('Códigos Itaú (ref)'!$A$2:$A$44,$C4914)&gt;0,"ITAU",IF(AND(TRIM(UPPER($I4914))="CONTRATUAL",ISNUMBER(SEARCH("INDIVIDUAL",SUBSTITUTE(UPPER($D4914)," ","")))),"PREMIUM FREE",""))))</f>
        <v/>
      </c>
    </row>
    <row r="4915">
      <c r="AC4915">
        <f>IF($C4915="","",IF(COUNTIF('Códigos Santander (ref)'!$A$2:$A$79,$C4915)&gt;0,"SANTANDER",IF(COUNTIF('Códigos Itaú (ref)'!$A$2:$A$44,$C4915)&gt;0,"ITAU",IF(AND(TRIM(UPPER($I4915))="CONTRATUAL",ISNUMBER(SEARCH("INDIVIDUAL",SUBSTITUTE(UPPER($D4915)," ","")))),"PREMIUM FREE",""))))</f>
        <v/>
      </c>
    </row>
    <row r="4916">
      <c r="AC4916">
        <f>IF($C4916="","",IF(COUNTIF('Códigos Santander (ref)'!$A$2:$A$79,$C4916)&gt;0,"SANTANDER",IF(COUNTIF('Códigos Itaú (ref)'!$A$2:$A$44,$C4916)&gt;0,"ITAU",IF(AND(TRIM(UPPER($I4916))="CONTRATUAL",ISNUMBER(SEARCH("INDIVIDUAL",SUBSTITUTE(UPPER($D4916)," ","")))),"PREMIUM FREE",""))))</f>
        <v/>
      </c>
    </row>
    <row r="4917">
      <c r="AC4917">
        <f>IF($C4917="","",IF(COUNTIF('Códigos Santander (ref)'!$A$2:$A$79,$C4917)&gt;0,"SANTANDER",IF(COUNTIF('Códigos Itaú (ref)'!$A$2:$A$44,$C4917)&gt;0,"ITAU",IF(AND(TRIM(UPPER($I4917))="CONTRATUAL",ISNUMBER(SEARCH("INDIVIDUAL",SUBSTITUTE(UPPER($D4917)," ","")))),"PREMIUM FREE",""))))</f>
        <v/>
      </c>
    </row>
    <row r="4918">
      <c r="AC4918">
        <f>IF($C4918="","",IF(COUNTIF('Códigos Santander (ref)'!$A$2:$A$79,$C4918)&gt;0,"SANTANDER",IF(COUNTIF('Códigos Itaú (ref)'!$A$2:$A$44,$C4918)&gt;0,"ITAU",IF(AND(TRIM(UPPER($I4918))="CONTRATUAL",ISNUMBER(SEARCH("INDIVIDUAL",SUBSTITUTE(UPPER($D4918)," ","")))),"PREMIUM FREE",""))))</f>
        <v/>
      </c>
    </row>
    <row r="4919">
      <c r="AC4919">
        <f>IF($C4919="","",IF(COUNTIF('Códigos Santander (ref)'!$A$2:$A$79,$C4919)&gt;0,"SANTANDER",IF(COUNTIF('Códigos Itaú (ref)'!$A$2:$A$44,$C4919)&gt;0,"ITAU",IF(AND(TRIM(UPPER($I4919))="CONTRATUAL",ISNUMBER(SEARCH("INDIVIDUAL",SUBSTITUTE(UPPER($D4919)," ","")))),"PREMIUM FREE",""))))</f>
        <v/>
      </c>
    </row>
    <row r="4920">
      <c r="AC4920">
        <f>IF($C4920="","",IF(COUNTIF('Códigos Santander (ref)'!$A$2:$A$79,$C4920)&gt;0,"SANTANDER",IF(COUNTIF('Códigos Itaú (ref)'!$A$2:$A$44,$C4920)&gt;0,"ITAU",IF(AND(TRIM(UPPER($I4920))="CONTRATUAL",ISNUMBER(SEARCH("INDIVIDUAL",SUBSTITUTE(UPPER($D4920)," ","")))),"PREMIUM FREE",""))))</f>
        <v/>
      </c>
    </row>
    <row r="4921">
      <c r="AC4921">
        <f>IF($C4921="","",IF(COUNTIF('Códigos Santander (ref)'!$A$2:$A$79,$C4921)&gt;0,"SANTANDER",IF(COUNTIF('Códigos Itaú (ref)'!$A$2:$A$44,$C4921)&gt;0,"ITAU",IF(AND(TRIM(UPPER($I4921))="CONTRATUAL",ISNUMBER(SEARCH("INDIVIDUAL",SUBSTITUTE(UPPER($D4921)," ","")))),"PREMIUM FREE",""))))</f>
        <v/>
      </c>
    </row>
    <row r="4922">
      <c r="AC4922">
        <f>IF($C4922="","",IF(COUNTIF('Códigos Santander (ref)'!$A$2:$A$79,$C4922)&gt;0,"SANTANDER",IF(COUNTIF('Códigos Itaú (ref)'!$A$2:$A$44,$C4922)&gt;0,"ITAU",IF(AND(TRIM(UPPER($I4922))="CONTRATUAL",ISNUMBER(SEARCH("INDIVIDUAL",SUBSTITUTE(UPPER($D4922)," ","")))),"PREMIUM FREE",""))))</f>
        <v/>
      </c>
    </row>
    <row r="4923">
      <c r="AC4923">
        <f>IF($C4923="","",IF(COUNTIF('Códigos Santander (ref)'!$A$2:$A$79,$C4923)&gt;0,"SANTANDER",IF(COUNTIF('Códigos Itaú (ref)'!$A$2:$A$44,$C4923)&gt;0,"ITAU",IF(AND(TRIM(UPPER($I4923))="CONTRATUAL",ISNUMBER(SEARCH("INDIVIDUAL",SUBSTITUTE(UPPER($D4923)," ","")))),"PREMIUM FREE",""))))</f>
        <v/>
      </c>
    </row>
    <row r="4924">
      <c r="AC4924">
        <f>IF($C4924="","",IF(COUNTIF('Códigos Santander (ref)'!$A$2:$A$79,$C4924)&gt;0,"SANTANDER",IF(COUNTIF('Códigos Itaú (ref)'!$A$2:$A$44,$C4924)&gt;0,"ITAU",IF(AND(TRIM(UPPER($I4924))="CONTRATUAL",ISNUMBER(SEARCH("INDIVIDUAL",SUBSTITUTE(UPPER($D4924)," ","")))),"PREMIUM FREE",""))))</f>
        <v/>
      </c>
    </row>
    <row r="4925">
      <c r="AC4925">
        <f>IF($C4925="","",IF(COUNTIF('Códigos Santander (ref)'!$A$2:$A$79,$C4925)&gt;0,"SANTANDER",IF(COUNTIF('Códigos Itaú (ref)'!$A$2:$A$44,$C4925)&gt;0,"ITAU",IF(AND(TRIM(UPPER($I4925))="CONTRATUAL",ISNUMBER(SEARCH("INDIVIDUAL",SUBSTITUTE(UPPER($D4925)," ","")))),"PREMIUM FREE",""))))</f>
        <v/>
      </c>
    </row>
    <row r="4926">
      <c r="AC4926">
        <f>IF($C4926="","",IF(COUNTIF('Códigos Santander (ref)'!$A$2:$A$79,$C4926)&gt;0,"SANTANDER",IF(COUNTIF('Códigos Itaú (ref)'!$A$2:$A$44,$C4926)&gt;0,"ITAU",IF(AND(TRIM(UPPER($I4926))="CONTRATUAL",ISNUMBER(SEARCH("INDIVIDUAL",SUBSTITUTE(UPPER($D4926)," ","")))),"PREMIUM FREE",""))))</f>
        <v/>
      </c>
    </row>
    <row r="4927">
      <c r="AC4927">
        <f>IF($C4927="","",IF(COUNTIF('Códigos Santander (ref)'!$A$2:$A$79,$C4927)&gt;0,"SANTANDER",IF(COUNTIF('Códigos Itaú (ref)'!$A$2:$A$44,$C4927)&gt;0,"ITAU",IF(AND(TRIM(UPPER($I4927))="CONTRATUAL",ISNUMBER(SEARCH("INDIVIDUAL",SUBSTITUTE(UPPER($D4927)," ","")))),"PREMIUM FREE",""))))</f>
        <v/>
      </c>
    </row>
    <row r="4928">
      <c r="AC4928">
        <f>IF($C4928="","",IF(COUNTIF('Códigos Santander (ref)'!$A$2:$A$79,$C4928)&gt;0,"SANTANDER",IF(COUNTIF('Códigos Itaú (ref)'!$A$2:$A$44,$C4928)&gt;0,"ITAU",IF(AND(TRIM(UPPER($I4928))="CONTRATUAL",ISNUMBER(SEARCH("INDIVIDUAL",SUBSTITUTE(UPPER($D4928)," ","")))),"PREMIUM FREE",""))))</f>
        <v/>
      </c>
    </row>
    <row r="4929">
      <c r="AC4929">
        <f>IF($C4929="","",IF(COUNTIF('Códigos Santander (ref)'!$A$2:$A$79,$C4929)&gt;0,"SANTANDER",IF(COUNTIF('Códigos Itaú (ref)'!$A$2:$A$44,$C4929)&gt;0,"ITAU",IF(AND(TRIM(UPPER($I4929))="CONTRATUAL",ISNUMBER(SEARCH("INDIVIDUAL",SUBSTITUTE(UPPER($D4929)," ","")))),"PREMIUM FREE",""))))</f>
        <v/>
      </c>
    </row>
    <row r="4930">
      <c r="AC4930">
        <f>IF($C4930="","",IF(COUNTIF('Códigos Santander (ref)'!$A$2:$A$79,$C4930)&gt;0,"SANTANDER",IF(COUNTIF('Códigos Itaú (ref)'!$A$2:$A$44,$C4930)&gt;0,"ITAU",IF(AND(TRIM(UPPER($I4930))="CONTRATUAL",ISNUMBER(SEARCH("INDIVIDUAL",SUBSTITUTE(UPPER($D4930)," ","")))),"PREMIUM FREE",""))))</f>
        <v/>
      </c>
    </row>
    <row r="4931">
      <c r="AC4931">
        <f>IF($C4931="","",IF(COUNTIF('Códigos Santander (ref)'!$A$2:$A$79,$C4931)&gt;0,"SANTANDER",IF(COUNTIF('Códigos Itaú (ref)'!$A$2:$A$44,$C4931)&gt;0,"ITAU",IF(AND(TRIM(UPPER($I4931))="CONTRATUAL",ISNUMBER(SEARCH("INDIVIDUAL",SUBSTITUTE(UPPER($D4931)," ","")))),"PREMIUM FREE",""))))</f>
        <v/>
      </c>
    </row>
    <row r="4932">
      <c r="AC4932">
        <f>IF($C4932="","",IF(COUNTIF('Códigos Santander (ref)'!$A$2:$A$79,$C4932)&gt;0,"SANTANDER",IF(COUNTIF('Códigos Itaú (ref)'!$A$2:$A$44,$C4932)&gt;0,"ITAU",IF(AND(TRIM(UPPER($I4932))="CONTRATUAL",ISNUMBER(SEARCH("INDIVIDUAL",SUBSTITUTE(UPPER($D4932)," ","")))),"PREMIUM FREE",""))))</f>
        <v/>
      </c>
    </row>
    <row r="4933">
      <c r="AC4933">
        <f>IF($C4933="","",IF(COUNTIF('Códigos Santander (ref)'!$A$2:$A$79,$C4933)&gt;0,"SANTANDER",IF(COUNTIF('Códigos Itaú (ref)'!$A$2:$A$44,$C4933)&gt;0,"ITAU",IF(AND(TRIM(UPPER($I4933))="CONTRATUAL",ISNUMBER(SEARCH("INDIVIDUAL",SUBSTITUTE(UPPER($D4933)," ","")))),"PREMIUM FREE",""))))</f>
        <v/>
      </c>
    </row>
    <row r="4934">
      <c r="AC4934">
        <f>IF($C4934="","",IF(COUNTIF('Códigos Santander (ref)'!$A$2:$A$79,$C4934)&gt;0,"SANTANDER",IF(COUNTIF('Códigos Itaú (ref)'!$A$2:$A$44,$C4934)&gt;0,"ITAU",IF(AND(TRIM(UPPER($I4934))="CONTRATUAL",ISNUMBER(SEARCH("INDIVIDUAL",SUBSTITUTE(UPPER($D4934)," ","")))),"PREMIUM FREE",""))))</f>
        <v/>
      </c>
    </row>
    <row r="4935">
      <c r="AC4935">
        <f>IF($C4935="","",IF(COUNTIF('Códigos Santander (ref)'!$A$2:$A$79,$C4935)&gt;0,"SANTANDER",IF(COUNTIF('Códigos Itaú (ref)'!$A$2:$A$44,$C4935)&gt;0,"ITAU",IF(AND(TRIM(UPPER($I4935))="CONTRATUAL",ISNUMBER(SEARCH("INDIVIDUAL",SUBSTITUTE(UPPER($D4935)," ","")))),"PREMIUM FREE",""))))</f>
        <v/>
      </c>
    </row>
    <row r="4936">
      <c r="AC4936">
        <f>IF($C4936="","",IF(COUNTIF('Códigos Santander (ref)'!$A$2:$A$79,$C4936)&gt;0,"SANTANDER",IF(COUNTIF('Códigos Itaú (ref)'!$A$2:$A$44,$C4936)&gt;0,"ITAU",IF(AND(TRIM(UPPER($I4936))="CONTRATUAL",ISNUMBER(SEARCH("INDIVIDUAL",SUBSTITUTE(UPPER($D4936)," ","")))),"PREMIUM FREE",""))))</f>
        <v/>
      </c>
    </row>
    <row r="4937">
      <c r="AC4937">
        <f>IF($C4937="","",IF(COUNTIF('Códigos Santander (ref)'!$A$2:$A$79,$C4937)&gt;0,"SANTANDER",IF(COUNTIF('Códigos Itaú (ref)'!$A$2:$A$44,$C4937)&gt;0,"ITAU",IF(AND(TRIM(UPPER($I4937))="CONTRATUAL",ISNUMBER(SEARCH("INDIVIDUAL",SUBSTITUTE(UPPER($D4937)," ","")))),"PREMIUM FREE",""))))</f>
        <v/>
      </c>
    </row>
    <row r="4938">
      <c r="AC4938">
        <f>IF($C4938="","",IF(COUNTIF('Códigos Santander (ref)'!$A$2:$A$79,$C4938)&gt;0,"SANTANDER",IF(COUNTIF('Códigos Itaú (ref)'!$A$2:$A$44,$C4938)&gt;0,"ITAU",IF(AND(TRIM(UPPER($I4938))="CONTRATUAL",ISNUMBER(SEARCH("INDIVIDUAL",SUBSTITUTE(UPPER($D4938)," ","")))),"PREMIUM FREE",""))))</f>
        <v/>
      </c>
    </row>
    <row r="4939">
      <c r="AC4939">
        <f>IF($C4939="","",IF(COUNTIF('Códigos Santander (ref)'!$A$2:$A$79,$C4939)&gt;0,"SANTANDER",IF(COUNTIF('Códigos Itaú (ref)'!$A$2:$A$44,$C4939)&gt;0,"ITAU",IF(AND(TRIM(UPPER($I4939))="CONTRATUAL",ISNUMBER(SEARCH("INDIVIDUAL",SUBSTITUTE(UPPER($D4939)," ","")))),"PREMIUM FREE",""))))</f>
        <v/>
      </c>
    </row>
    <row r="4940">
      <c r="AC4940">
        <f>IF($C4940="","",IF(COUNTIF('Códigos Santander (ref)'!$A$2:$A$79,$C4940)&gt;0,"SANTANDER",IF(COUNTIF('Códigos Itaú (ref)'!$A$2:$A$44,$C4940)&gt;0,"ITAU",IF(AND(TRIM(UPPER($I4940))="CONTRATUAL",ISNUMBER(SEARCH("INDIVIDUAL",SUBSTITUTE(UPPER($D4940)," ","")))),"PREMIUM FREE",""))))</f>
        <v/>
      </c>
    </row>
    <row r="4941">
      <c r="AC4941">
        <f>IF($C4941="","",IF(COUNTIF('Códigos Santander (ref)'!$A$2:$A$79,$C4941)&gt;0,"SANTANDER",IF(COUNTIF('Códigos Itaú (ref)'!$A$2:$A$44,$C4941)&gt;0,"ITAU",IF(AND(TRIM(UPPER($I4941))="CONTRATUAL",ISNUMBER(SEARCH("INDIVIDUAL",SUBSTITUTE(UPPER($D4941)," ","")))),"PREMIUM FREE",""))))</f>
        <v/>
      </c>
    </row>
    <row r="4942">
      <c r="AC4942">
        <f>IF($C4942="","",IF(COUNTIF('Códigos Santander (ref)'!$A$2:$A$79,$C4942)&gt;0,"SANTANDER",IF(COUNTIF('Códigos Itaú (ref)'!$A$2:$A$44,$C4942)&gt;0,"ITAU",IF(AND(TRIM(UPPER($I4942))="CONTRATUAL",ISNUMBER(SEARCH("INDIVIDUAL",SUBSTITUTE(UPPER($D4942)," ","")))),"PREMIUM FREE",""))))</f>
        <v/>
      </c>
    </row>
    <row r="4943">
      <c r="AC4943">
        <f>IF($C4943="","",IF(COUNTIF('Códigos Santander (ref)'!$A$2:$A$79,$C4943)&gt;0,"SANTANDER",IF(COUNTIF('Códigos Itaú (ref)'!$A$2:$A$44,$C4943)&gt;0,"ITAU",IF(AND(TRIM(UPPER($I4943))="CONTRATUAL",ISNUMBER(SEARCH("INDIVIDUAL",SUBSTITUTE(UPPER($D4943)," ","")))),"PREMIUM FREE",""))))</f>
        <v/>
      </c>
    </row>
    <row r="4944">
      <c r="AC4944">
        <f>IF($C4944="","",IF(COUNTIF('Códigos Santander (ref)'!$A$2:$A$79,$C4944)&gt;0,"SANTANDER",IF(COUNTIF('Códigos Itaú (ref)'!$A$2:$A$44,$C4944)&gt;0,"ITAU",IF(AND(TRIM(UPPER($I4944))="CONTRATUAL",ISNUMBER(SEARCH("INDIVIDUAL",SUBSTITUTE(UPPER($D4944)," ","")))),"PREMIUM FREE",""))))</f>
        <v/>
      </c>
    </row>
    <row r="4945">
      <c r="AC4945">
        <f>IF($C4945="","",IF(COUNTIF('Códigos Santander (ref)'!$A$2:$A$79,$C4945)&gt;0,"SANTANDER",IF(COUNTIF('Códigos Itaú (ref)'!$A$2:$A$44,$C4945)&gt;0,"ITAU",IF(AND(TRIM(UPPER($I4945))="CONTRATUAL",ISNUMBER(SEARCH("INDIVIDUAL",SUBSTITUTE(UPPER($D4945)," ","")))),"PREMIUM FREE",""))))</f>
        <v/>
      </c>
    </row>
    <row r="4946">
      <c r="AC4946">
        <f>IF($C4946="","",IF(COUNTIF('Códigos Santander (ref)'!$A$2:$A$79,$C4946)&gt;0,"SANTANDER",IF(COUNTIF('Códigos Itaú (ref)'!$A$2:$A$44,$C4946)&gt;0,"ITAU",IF(AND(TRIM(UPPER($I4946))="CONTRATUAL",ISNUMBER(SEARCH("INDIVIDUAL",SUBSTITUTE(UPPER($D4946)," ","")))),"PREMIUM FREE",""))))</f>
        <v/>
      </c>
    </row>
    <row r="4947">
      <c r="AC4947">
        <f>IF($C4947="","",IF(COUNTIF('Códigos Santander (ref)'!$A$2:$A$79,$C4947)&gt;0,"SANTANDER",IF(COUNTIF('Códigos Itaú (ref)'!$A$2:$A$44,$C4947)&gt;0,"ITAU",IF(AND(TRIM(UPPER($I4947))="CONTRATUAL",ISNUMBER(SEARCH("INDIVIDUAL",SUBSTITUTE(UPPER($D4947)," ","")))),"PREMIUM FREE",""))))</f>
        <v/>
      </c>
    </row>
    <row r="4948">
      <c r="AC4948">
        <f>IF($C4948="","",IF(COUNTIF('Códigos Santander (ref)'!$A$2:$A$79,$C4948)&gt;0,"SANTANDER",IF(COUNTIF('Códigos Itaú (ref)'!$A$2:$A$44,$C4948)&gt;0,"ITAU",IF(AND(TRIM(UPPER($I4948))="CONTRATUAL",ISNUMBER(SEARCH("INDIVIDUAL",SUBSTITUTE(UPPER($D4948)," ","")))),"PREMIUM FREE",""))))</f>
        <v/>
      </c>
    </row>
    <row r="4949">
      <c r="AC4949">
        <f>IF($C4949="","",IF(COUNTIF('Códigos Santander (ref)'!$A$2:$A$79,$C4949)&gt;0,"SANTANDER",IF(COUNTIF('Códigos Itaú (ref)'!$A$2:$A$44,$C4949)&gt;0,"ITAU",IF(AND(TRIM(UPPER($I4949))="CONTRATUAL",ISNUMBER(SEARCH("INDIVIDUAL",SUBSTITUTE(UPPER($D4949)," ","")))),"PREMIUM FREE",""))))</f>
        <v/>
      </c>
    </row>
    <row r="4950">
      <c r="AC4950">
        <f>IF($C4950="","",IF(COUNTIF('Códigos Santander (ref)'!$A$2:$A$79,$C4950)&gt;0,"SANTANDER",IF(COUNTIF('Códigos Itaú (ref)'!$A$2:$A$44,$C4950)&gt;0,"ITAU",IF(AND(TRIM(UPPER($I4950))="CONTRATUAL",ISNUMBER(SEARCH("INDIVIDUAL",SUBSTITUTE(UPPER($D4950)," ","")))),"PREMIUM FREE",""))))</f>
        <v/>
      </c>
    </row>
    <row r="4951">
      <c r="AC4951">
        <f>IF($C4951="","",IF(COUNTIF('Códigos Santander (ref)'!$A$2:$A$79,$C4951)&gt;0,"SANTANDER",IF(COUNTIF('Códigos Itaú (ref)'!$A$2:$A$44,$C4951)&gt;0,"ITAU",IF(AND(TRIM(UPPER($I4951))="CONTRATUAL",ISNUMBER(SEARCH("INDIVIDUAL",SUBSTITUTE(UPPER($D4951)," ","")))),"PREMIUM FREE",""))))</f>
        <v/>
      </c>
    </row>
    <row r="4952">
      <c r="AC4952">
        <f>IF($C4952="","",IF(COUNTIF('Códigos Santander (ref)'!$A$2:$A$79,$C4952)&gt;0,"SANTANDER",IF(COUNTIF('Códigos Itaú (ref)'!$A$2:$A$44,$C4952)&gt;0,"ITAU",IF(AND(TRIM(UPPER($I4952))="CONTRATUAL",ISNUMBER(SEARCH("INDIVIDUAL",SUBSTITUTE(UPPER($D4952)," ","")))),"PREMIUM FREE",""))))</f>
        <v/>
      </c>
    </row>
    <row r="4953">
      <c r="AC4953">
        <f>IF($C4953="","",IF(COUNTIF('Códigos Santander (ref)'!$A$2:$A$79,$C4953)&gt;0,"SANTANDER",IF(COUNTIF('Códigos Itaú (ref)'!$A$2:$A$44,$C4953)&gt;0,"ITAU",IF(AND(TRIM(UPPER($I4953))="CONTRATUAL",ISNUMBER(SEARCH("INDIVIDUAL",SUBSTITUTE(UPPER($D4953)," ","")))),"PREMIUM FREE",""))))</f>
        <v/>
      </c>
    </row>
    <row r="4954">
      <c r="AC4954">
        <f>IF($C4954="","",IF(COUNTIF('Códigos Santander (ref)'!$A$2:$A$79,$C4954)&gt;0,"SANTANDER",IF(COUNTIF('Códigos Itaú (ref)'!$A$2:$A$44,$C4954)&gt;0,"ITAU",IF(AND(TRIM(UPPER($I4954))="CONTRATUAL",ISNUMBER(SEARCH("INDIVIDUAL",SUBSTITUTE(UPPER($D4954)," ","")))),"PREMIUM FREE",""))))</f>
        <v/>
      </c>
    </row>
    <row r="4955">
      <c r="AC4955">
        <f>IF($C4955="","",IF(COUNTIF('Códigos Santander (ref)'!$A$2:$A$79,$C4955)&gt;0,"SANTANDER",IF(COUNTIF('Códigos Itaú (ref)'!$A$2:$A$44,$C4955)&gt;0,"ITAU",IF(AND(TRIM(UPPER($I4955))="CONTRATUAL",ISNUMBER(SEARCH("INDIVIDUAL",SUBSTITUTE(UPPER($D4955)," ","")))),"PREMIUM FREE",""))))</f>
        <v/>
      </c>
    </row>
    <row r="4956">
      <c r="AC4956">
        <f>IF($C4956="","",IF(COUNTIF('Códigos Santander (ref)'!$A$2:$A$79,$C4956)&gt;0,"SANTANDER",IF(COUNTIF('Códigos Itaú (ref)'!$A$2:$A$44,$C4956)&gt;0,"ITAU",IF(AND(TRIM(UPPER($I4956))="CONTRATUAL",ISNUMBER(SEARCH("INDIVIDUAL",SUBSTITUTE(UPPER($D4956)," ","")))),"PREMIUM FREE",""))))</f>
        <v/>
      </c>
    </row>
    <row r="4957">
      <c r="AC4957">
        <f>IF($C4957="","",IF(COUNTIF('Códigos Santander (ref)'!$A$2:$A$79,$C4957)&gt;0,"SANTANDER",IF(COUNTIF('Códigos Itaú (ref)'!$A$2:$A$44,$C4957)&gt;0,"ITAU",IF(AND(TRIM(UPPER($I4957))="CONTRATUAL",ISNUMBER(SEARCH("INDIVIDUAL",SUBSTITUTE(UPPER($D4957)," ","")))),"PREMIUM FREE",""))))</f>
        <v/>
      </c>
    </row>
    <row r="4958">
      <c r="AC4958">
        <f>IF($C4958="","",IF(COUNTIF('Códigos Santander (ref)'!$A$2:$A$79,$C4958)&gt;0,"SANTANDER",IF(COUNTIF('Códigos Itaú (ref)'!$A$2:$A$44,$C4958)&gt;0,"ITAU",IF(AND(TRIM(UPPER($I4958))="CONTRATUAL",ISNUMBER(SEARCH("INDIVIDUAL",SUBSTITUTE(UPPER($D4958)," ","")))),"PREMIUM FREE",""))))</f>
        <v/>
      </c>
    </row>
    <row r="4959">
      <c r="AC4959">
        <f>IF($C4959="","",IF(COUNTIF('Códigos Santander (ref)'!$A$2:$A$79,$C4959)&gt;0,"SANTANDER",IF(COUNTIF('Códigos Itaú (ref)'!$A$2:$A$44,$C4959)&gt;0,"ITAU",IF(AND(TRIM(UPPER($I4959))="CONTRATUAL",ISNUMBER(SEARCH("INDIVIDUAL",SUBSTITUTE(UPPER($D4959)," ","")))),"PREMIUM FREE",""))))</f>
        <v/>
      </c>
    </row>
    <row r="4960">
      <c r="AC4960">
        <f>IF($C4960="","",IF(COUNTIF('Códigos Santander (ref)'!$A$2:$A$79,$C4960)&gt;0,"SANTANDER",IF(COUNTIF('Códigos Itaú (ref)'!$A$2:$A$44,$C4960)&gt;0,"ITAU",IF(AND(TRIM(UPPER($I4960))="CONTRATUAL",ISNUMBER(SEARCH("INDIVIDUAL",SUBSTITUTE(UPPER($D4960)," ","")))),"PREMIUM FREE",""))))</f>
        <v/>
      </c>
    </row>
    <row r="4961">
      <c r="AC4961">
        <f>IF($C4961="","",IF(COUNTIF('Códigos Santander (ref)'!$A$2:$A$79,$C4961)&gt;0,"SANTANDER",IF(COUNTIF('Códigos Itaú (ref)'!$A$2:$A$44,$C4961)&gt;0,"ITAU",IF(AND(TRIM(UPPER($I4961))="CONTRATUAL",ISNUMBER(SEARCH("INDIVIDUAL",SUBSTITUTE(UPPER($D4961)," ","")))),"PREMIUM FREE",""))))</f>
        <v/>
      </c>
    </row>
    <row r="4962">
      <c r="AC4962">
        <f>IF($C4962="","",IF(COUNTIF('Códigos Santander (ref)'!$A$2:$A$79,$C4962)&gt;0,"SANTANDER",IF(COUNTIF('Códigos Itaú (ref)'!$A$2:$A$44,$C4962)&gt;0,"ITAU",IF(AND(TRIM(UPPER($I4962))="CONTRATUAL",ISNUMBER(SEARCH("INDIVIDUAL",SUBSTITUTE(UPPER($D4962)," ","")))),"PREMIUM FREE",""))))</f>
        <v/>
      </c>
    </row>
    <row r="4963">
      <c r="AC4963">
        <f>IF($C4963="","",IF(COUNTIF('Códigos Santander (ref)'!$A$2:$A$79,$C4963)&gt;0,"SANTANDER",IF(COUNTIF('Códigos Itaú (ref)'!$A$2:$A$44,$C4963)&gt;0,"ITAU",IF(AND(TRIM(UPPER($I4963))="CONTRATUAL",ISNUMBER(SEARCH("INDIVIDUAL",SUBSTITUTE(UPPER($D4963)," ","")))),"PREMIUM FREE",""))))</f>
        <v/>
      </c>
    </row>
    <row r="4964">
      <c r="AC4964">
        <f>IF($C4964="","",IF(COUNTIF('Códigos Santander (ref)'!$A$2:$A$79,$C4964)&gt;0,"SANTANDER",IF(COUNTIF('Códigos Itaú (ref)'!$A$2:$A$44,$C4964)&gt;0,"ITAU",IF(AND(TRIM(UPPER($I4964))="CONTRATUAL",ISNUMBER(SEARCH("INDIVIDUAL",SUBSTITUTE(UPPER($D4964)," ","")))),"PREMIUM FREE",""))))</f>
        <v/>
      </c>
    </row>
    <row r="4965">
      <c r="AC4965">
        <f>IF($C4965="","",IF(COUNTIF('Códigos Santander (ref)'!$A$2:$A$79,$C4965)&gt;0,"SANTANDER",IF(COUNTIF('Códigos Itaú (ref)'!$A$2:$A$44,$C4965)&gt;0,"ITAU",IF(AND(TRIM(UPPER($I4965))="CONTRATUAL",ISNUMBER(SEARCH("INDIVIDUAL",SUBSTITUTE(UPPER($D4965)," ","")))),"PREMIUM FREE",""))))</f>
        <v/>
      </c>
    </row>
    <row r="4966">
      <c r="AC4966">
        <f>IF($C4966="","",IF(COUNTIF('Códigos Santander (ref)'!$A$2:$A$79,$C4966)&gt;0,"SANTANDER",IF(COUNTIF('Códigos Itaú (ref)'!$A$2:$A$44,$C4966)&gt;0,"ITAU",IF(AND(TRIM(UPPER($I4966))="CONTRATUAL",ISNUMBER(SEARCH("INDIVIDUAL",SUBSTITUTE(UPPER($D4966)," ","")))),"PREMIUM FREE",""))))</f>
        <v/>
      </c>
    </row>
    <row r="4967">
      <c r="AC4967">
        <f>IF($C4967="","",IF(COUNTIF('Códigos Santander (ref)'!$A$2:$A$79,$C4967)&gt;0,"SANTANDER",IF(COUNTIF('Códigos Itaú (ref)'!$A$2:$A$44,$C4967)&gt;0,"ITAU",IF(AND(TRIM(UPPER($I4967))="CONTRATUAL",ISNUMBER(SEARCH("INDIVIDUAL",SUBSTITUTE(UPPER($D4967)," ","")))),"PREMIUM FREE",""))))</f>
        <v/>
      </c>
    </row>
    <row r="4968">
      <c r="AC4968">
        <f>IF($C4968="","",IF(COUNTIF('Códigos Santander (ref)'!$A$2:$A$79,$C4968)&gt;0,"SANTANDER",IF(COUNTIF('Códigos Itaú (ref)'!$A$2:$A$44,$C4968)&gt;0,"ITAU",IF(AND(TRIM(UPPER($I4968))="CONTRATUAL",ISNUMBER(SEARCH("INDIVIDUAL",SUBSTITUTE(UPPER($D4968)," ","")))),"PREMIUM FREE",""))))</f>
        <v/>
      </c>
    </row>
    <row r="4969">
      <c r="AC4969">
        <f>IF($C4969="","",IF(COUNTIF('Códigos Santander (ref)'!$A$2:$A$79,$C4969)&gt;0,"SANTANDER",IF(COUNTIF('Códigos Itaú (ref)'!$A$2:$A$44,$C4969)&gt;0,"ITAU",IF(AND(TRIM(UPPER($I4969))="CONTRATUAL",ISNUMBER(SEARCH("INDIVIDUAL",SUBSTITUTE(UPPER($D4969)," ","")))),"PREMIUM FREE",""))))</f>
        <v/>
      </c>
    </row>
    <row r="4970">
      <c r="AC4970">
        <f>IF($C4970="","",IF(COUNTIF('Códigos Santander (ref)'!$A$2:$A$79,$C4970)&gt;0,"SANTANDER",IF(COUNTIF('Códigos Itaú (ref)'!$A$2:$A$44,$C4970)&gt;0,"ITAU",IF(AND(TRIM(UPPER($I4970))="CONTRATUAL",ISNUMBER(SEARCH("INDIVIDUAL",SUBSTITUTE(UPPER($D4970)," ","")))),"PREMIUM FREE",""))))</f>
        <v/>
      </c>
    </row>
    <row r="4971">
      <c r="AC4971">
        <f>IF($C4971="","",IF(COUNTIF('Códigos Santander (ref)'!$A$2:$A$79,$C4971)&gt;0,"SANTANDER",IF(COUNTIF('Códigos Itaú (ref)'!$A$2:$A$44,$C4971)&gt;0,"ITAU",IF(AND(TRIM(UPPER($I4971))="CONTRATUAL",ISNUMBER(SEARCH("INDIVIDUAL",SUBSTITUTE(UPPER($D4971)," ","")))),"PREMIUM FREE",""))))</f>
        <v/>
      </c>
    </row>
    <row r="4972">
      <c r="AC4972">
        <f>IF($C4972="","",IF(COUNTIF('Códigos Santander (ref)'!$A$2:$A$79,$C4972)&gt;0,"SANTANDER",IF(COUNTIF('Códigos Itaú (ref)'!$A$2:$A$44,$C4972)&gt;0,"ITAU",IF(AND(TRIM(UPPER($I4972))="CONTRATUAL",ISNUMBER(SEARCH("INDIVIDUAL",SUBSTITUTE(UPPER($D4972)," ","")))),"PREMIUM FREE",""))))</f>
        <v/>
      </c>
    </row>
    <row r="4973">
      <c r="AC4973">
        <f>IF($C4973="","",IF(COUNTIF('Códigos Santander (ref)'!$A$2:$A$79,$C4973)&gt;0,"SANTANDER",IF(COUNTIF('Códigos Itaú (ref)'!$A$2:$A$44,$C4973)&gt;0,"ITAU",IF(AND(TRIM(UPPER($I4973))="CONTRATUAL",ISNUMBER(SEARCH("INDIVIDUAL",SUBSTITUTE(UPPER($D4973)," ","")))),"PREMIUM FREE",""))))</f>
        <v/>
      </c>
    </row>
    <row r="4974">
      <c r="AC4974">
        <f>IF($C4974="","",IF(COUNTIF('Códigos Santander (ref)'!$A$2:$A$79,$C4974)&gt;0,"SANTANDER",IF(COUNTIF('Códigos Itaú (ref)'!$A$2:$A$44,$C4974)&gt;0,"ITAU",IF(AND(TRIM(UPPER($I4974))="CONTRATUAL",ISNUMBER(SEARCH("INDIVIDUAL",SUBSTITUTE(UPPER($D4974)," ","")))),"PREMIUM FREE",""))))</f>
        <v/>
      </c>
    </row>
    <row r="4975">
      <c r="AC4975">
        <f>IF($C4975="","",IF(COUNTIF('Códigos Santander (ref)'!$A$2:$A$79,$C4975)&gt;0,"SANTANDER",IF(COUNTIF('Códigos Itaú (ref)'!$A$2:$A$44,$C4975)&gt;0,"ITAU",IF(AND(TRIM(UPPER($I4975))="CONTRATUAL",ISNUMBER(SEARCH("INDIVIDUAL",SUBSTITUTE(UPPER($D4975)," ","")))),"PREMIUM FREE",""))))</f>
        <v/>
      </c>
    </row>
    <row r="4976">
      <c r="AC4976">
        <f>IF($C4976="","",IF(COUNTIF('Códigos Santander (ref)'!$A$2:$A$79,$C4976)&gt;0,"SANTANDER",IF(COUNTIF('Códigos Itaú (ref)'!$A$2:$A$44,$C4976)&gt;0,"ITAU",IF(AND(TRIM(UPPER($I4976))="CONTRATUAL",ISNUMBER(SEARCH("INDIVIDUAL",SUBSTITUTE(UPPER($D4976)," ","")))),"PREMIUM FREE",""))))</f>
        <v/>
      </c>
    </row>
    <row r="4977">
      <c r="AC4977">
        <f>IF($C4977="","",IF(COUNTIF('Códigos Santander (ref)'!$A$2:$A$79,$C4977)&gt;0,"SANTANDER",IF(COUNTIF('Códigos Itaú (ref)'!$A$2:$A$44,$C4977)&gt;0,"ITAU",IF(AND(TRIM(UPPER($I4977))="CONTRATUAL",ISNUMBER(SEARCH("INDIVIDUAL",SUBSTITUTE(UPPER($D4977)," ","")))),"PREMIUM FREE",""))))</f>
        <v/>
      </c>
    </row>
    <row r="4978">
      <c r="AC4978">
        <f>IF($C4978="","",IF(COUNTIF('Códigos Santander (ref)'!$A$2:$A$79,$C4978)&gt;0,"SANTANDER",IF(COUNTIF('Códigos Itaú (ref)'!$A$2:$A$44,$C4978)&gt;0,"ITAU",IF(AND(TRIM(UPPER($I4978))="CONTRATUAL",ISNUMBER(SEARCH("INDIVIDUAL",SUBSTITUTE(UPPER($D4978)," ","")))),"PREMIUM FREE",""))))</f>
        <v/>
      </c>
    </row>
    <row r="4979">
      <c r="AC4979">
        <f>IF($C4979="","",IF(COUNTIF('Códigos Santander (ref)'!$A$2:$A$79,$C4979)&gt;0,"SANTANDER",IF(COUNTIF('Códigos Itaú (ref)'!$A$2:$A$44,$C4979)&gt;0,"ITAU",IF(AND(TRIM(UPPER($I4979))="CONTRATUAL",ISNUMBER(SEARCH("INDIVIDUAL",SUBSTITUTE(UPPER($D4979)," ","")))),"PREMIUM FREE",""))))</f>
        <v/>
      </c>
    </row>
    <row r="4980">
      <c r="AC4980">
        <f>IF($C4980="","",IF(COUNTIF('Códigos Santander (ref)'!$A$2:$A$79,$C4980)&gt;0,"SANTANDER",IF(COUNTIF('Códigos Itaú (ref)'!$A$2:$A$44,$C4980)&gt;0,"ITAU",IF(AND(TRIM(UPPER($I4980))="CONTRATUAL",ISNUMBER(SEARCH("INDIVIDUAL",SUBSTITUTE(UPPER($D4980)," ","")))),"PREMIUM FREE",""))))</f>
        <v/>
      </c>
    </row>
    <row r="4981">
      <c r="AC4981">
        <f>IF($C4981="","",IF(COUNTIF('Códigos Santander (ref)'!$A$2:$A$79,$C4981)&gt;0,"SANTANDER",IF(COUNTIF('Códigos Itaú (ref)'!$A$2:$A$44,$C4981)&gt;0,"ITAU",IF(AND(TRIM(UPPER($I4981))="CONTRATUAL",ISNUMBER(SEARCH("INDIVIDUAL",SUBSTITUTE(UPPER($D4981)," ","")))),"PREMIUM FREE",""))))</f>
        <v/>
      </c>
    </row>
    <row r="4982">
      <c r="AC4982">
        <f>IF($C4982="","",IF(COUNTIF('Códigos Santander (ref)'!$A$2:$A$79,$C4982)&gt;0,"SANTANDER",IF(COUNTIF('Códigos Itaú (ref)'!$A$2:$A$44,$C4982)&gt;0,"ITAU",IF(AND(TRIM(UPPER($I4982))="CONTRATUAL",ISNUMBER(SEARCH("INDIVIDUAL",SUBSTITUTE(UPPER($D4982)," ","")))),"PREMIUM FREE",""))))</f>
        <v/>
      </c>
    </row>
    <row r="4983">
      <c r="AC4983">
        <f>IF($C4983="","",IF(COUNTIF('Códigos Santander (ref)'!$A$2:$A$79,$C4983)&gt;0,"SANTANDER",IF(COUNTIF('Códigos Itaú (ref)'!$A$2:$A$44,$C4983)&gt;0,"ITAU",IF(AND(TRIM(UPPER($I4983))="CONTRATUAL",ISNUMBER(SEARCH("INDIVIDUAL",SUBSTITUTE(UPPER($D4983)," ","")))),"PREMIUM FREE",""))))</f>
        <v/>
      </c>
    </row>
    <row r="4984">
      <c r="AC4984">
        <f>IF($C4984="","",IF(COUNTIF('Códigos Santander (ref)'!$A$2:$A$79,$C4984)&gt;0,"SANTANDER",IF(COUNTIF('Códigos Itaú (ref)'!$A$2:$A$44,$C4984)&gt;0,"ITAU",IF(AND(TRIM(UPPER($I4984))="CONTRATUAL",ISNUMBER(SEARCH("INDIVIDUAL",SUBSTITUTE(UPPER($D4984)," ","")))),"PREMIUM FREE",""))))</f>
        <v/>
      </c>
    </row>
    <row r="4985">
      <c r="AC4985">
        <f>IF($C4985="","",IF(COUNTIF('Códigos Santander (ref)'!$A$2:$A$79,$C4985)&gt;0,"SANTANDER",IF(COUNTIF('Códigos Itaú (ref)'!$A$2:$A$44,$C4985)&gt;0,"ITAU",IF(AND(TRIM(UPPER($I4985))="CONTRATUAL",ISNUMBER(SEARCH("INDIVIDUAL",SUBSTITUTE(UPPER($D4985)," ","")))),"PREMIUM FREE",""))))</f>
        <v/>
      </c>
    </row>
    <row r="4986">
      <c r="AC4986">
        <f>IF($C4986="","",IF(COUNTIF('Códigos Santander (ref)'!$A$2:$A$79,$C4986)&gt;0,"SANTANDER",IF(COUNTIF('Códigos Itaú (ref)'!$A$2:$A$44,$C4986)&gt;0,"ITAU",IF(AND(TRIM(UPPER($I4986))="CONTRATUAL",ISNUMBER(SEARCH("INDIVIDUAL",SUBSTITUTE(UPPER($D4986)," ","")))),"PREMIUM FREE",""))))</f>
        <v/>
      </c>
    </row>
    <row r="4987">
      <c r="AC4987">
        <f>IF($C4987="","",IF(COUNTIF('Códigos Santander (ref)'!$A$2:$A$79,$C4987)&gt;0,"SANTANDER",IF(COUNTIF('Códigos Itaú (ref)'!$A$2:$A$44,$C4987)&gt;0,"ITAU",IF(AND(TRIM(UPPER($I4987))="CONTRATUAL",ISNUMBER(SEARCH("INDIVIDUAL",SUBSTITUTE(UPPER($D4987)," ","")))),"PREMIUM FREE",""))))</f>
        <v/>
      </c>
    </row>
    <row r="4988">
      <c r="AC4988">
        <f>IF($C4988="","",IF(COUNTIF('Códigos Santander (ref)'!$A$2:$A$79,$C4988)&gt;0,"SANTANDER",IF(COUNTIF('Códigos Itaú (ref)'!$A$2:$A$44,$C4988)&gt;0,"ITAU",IF(AND(TRIM(UPPER($I4988))="CONTRATUAL",ISNUMBER(SEARCH("INDIVIDUAL",SUBSTITUTE(UPPER($D4988)," ","")))),"PREMIUM FREE",""))))</f>
        <v/>
      </c>
    </row>
    <row r="4989">
      <c r="AC4989">
        <f>IF($C4989="","",IF(COUNTIF('Códigos Santander (ref)'!$A$2:$A$79,$C4989)&gt;0,"SANTANDER",IF(COUNTIF('Códigos Itaú (ref)'!$A$2:$A$44,$C4989)&gt;0,"ITAU",IF(AND(TRIM(UPPER($I4989))="CONTRATUAL",ISNUMBER(SEARCH("INDIVIDUAL",SUBSTITUTE(UPPER($D4989)," ","")))),"PREMIUM FREE",""))))</f>
        <v/>
      </c>
    </row>
    <row r="4990">
      <c r="AC4990">
        <f>IF($C4990="","",IF(COUNTIF('Códigos Santander (ref)'!$A$2:$A$79,$C4990)&gt;0,"SANTANDER",IF(COUNTIF('Códigos Itaú (ref)'!$A$2:$A$44,$C4990)&gt;0,"ITAU",IF(AND(TRIM(UPPER($I4990))="CONTRATUAL",ISNUMBER(SEARCH("INDIVIDUAL",SUBSTITUTE(UPPER($D4990)," ","")))),"PREMIUM FREE",""))))</f>
        <v/>
      </c>
    </row>
    <row r="4991">
      <c r="AC4991">
        <f>IF($C4991="","",IF(COUNTIF('Códigos Santander (ref)'!$A$2:$A$79,$C4991)&gt;0,"SANTANDER",IF(COUNTIF('Códigos Itaú (ref)'!$A$2:$A$44,$C4991)&gt;0,"ITAU",IF(AND(TRIM(UPPER($I4991))="CONTRATUAL",ISNUMBER(SEARCH("INDIVIDUAL",SUBSTITUTE(UPPER($D4991)," ","")))),"PREMIUM FREE",""))))</f>
        <v/>
      </c>
    </row>
    <row r="4992">
      <c r="AC4992">
        <f>IF($C4992="","",IF(COUNTIF('Códigos Santander (ref)'!$A$2:$A$79,$C4992)&gt;0,"SANTANDER",IF(COUNTIF('Códigos Itaú (ref)'!$A$2:$A$44,$C4992)&gt;0,"ITAU",IF(AND(TRIM(UPPER($I4992))="CONTRATUAL",ISNUMBER(SEARCH("INDIVIDUAL",SUBSTITUTE(UPPER($D4992)," ","")))),"PREMIUM FREE",""))))</f>
        <v/>
      </c>
    </row>
    <row r="4993">
      <c r="AC4993">
        <f>IF($C4993="","",IF(COUNTIF('Códigos Santander (ref)'!$A$2:$A$79,$C4993)&gt;0,"SANTANDER",IF(COUNTIF('Códigos Itaú (ref)'!$A$2:$A$44,$C4993)&gt;0,"ITAU",IF(AND(TRIM(UPPER($I4993))="CONTRATUAL",ISNUMBER(SEARCH("INDIVIDUAL",SUBSTITUTE(UPPER($D4993)," ","")))),"PREMIUM FREE",""))))</f>
        <v/>
      </c>
    </row>
    <row r="4994">
      <c r="AC4994">
        <f>IF($C4994="","",IF(COUNTIF('Códigos Santander (ref)'!$A$2:$A$79,$C4994)&gt;0,"SANTANDER",IF(COUNTIF('Códigos Itaú (ref)'!$A$2:$A$44,$C4994)&gt;0,"ITAU",IF(AND(TRIM(UPPER($I4994))="CONTRATUAL",ISNUMBER(SEARCH("INDIVIDUAL",SUBSTITUTE(UPPER($D4994)," ","")))),"PREMIUM FREE",""))))</f>
        <v/>
      </c>
    </row>
    <row r="4995">
      <c r="AC4995">
        <f>IF($C4995="","",IF(COUNTIF('Códigos Santander (ref)'!$A$2:$A$79,$C4995)&gt;0,"SANTANDER",IF(COUNTIF('Códigos Itaú (ref)'!$A$2:$A$44,$C4995)&gt;0,"ITAU",IF(AND(TRIM(UPPER($I4995))="CONTRATUAL",ISNUMBER(SEARCH("INDIVIDUAL",SUBSTITUTE(UPPER($D4995)," ","")))),"PREMIUM FREE",""))))</f>
        <v/>
      </c>
    </row>
    <row r="4996">
      <c r="AC4996">
        <f>IF($C4996="","",IF(COUNTIF('Códigos Santander (ref)'!$A$2:$A$79,$C4996)&gt;0,"SANTANDER",IF(COUNTIF('Códigos Itaú (ref)'!$A$2:$A$44,$C4996)&gt;0,"ITAU",IF(AND(TRIM(UPPER($I4996))="CONTRATUAL",ISNUMBER(SEARCH("INDIVIDUAL",SUBSTITUTE(UPPER($D4996)," ","")))),"PREMIUM FREE",""))))</f>
        <v/>
      </c>
    </row>
    <row r="4997">
      <c r="AC4997">
        <f>IF($C4997="","",IF(COUNTIF('Códigos Santander (ref)'!$A$2:$A$79,$C4997)&gt;0,"SANTANDER",IF(COUNTIF('Códigos Itaú (ref)'!$A$2:$A$44,$C4997)&gt;0,"ITAU",IF(AND(TRIM(UPPER($I4997))="CONTRATUAL",ISNUMBER(SEARCH("INDIVIDUAL",SUBSTITUTE(UPPER($D4997)," ","")))),"PREMIUM FREE",""))))</f>
        <v/>
      </c>
    </row>
    <row r="4998">
      <c r="AC4998">
        <f>IF($C4998="","",IF(COUNTIF('Códigos Santander (ref)'!$A$2:$A$79,$C4998)&gt;0,"SANTANDER",IF(COUNTIF('Códigos Itaú (ref)'!$A$2:$A$44,$C4998)&gt;0,"ITAU",IF(AND(TRIM(UPPER($I4998))="CONTRATUAL",ISNUMBER(SEARCH("INDIVIDUAL",SUBSTITUTE(UPPER($D4998)," ","")))),"PREMIUM FREE",""))))</f>
        <v/>
      </c>
    </row>
    <row r="4999">
      <c r="AC4999">
        <f>IF($C4999="","",IF(COUNTIF('Códigos Santander (ref)'!$A$2:$A$79,$C4999)&gt;0,"SANTANDER",IF(COUNTIF('Códigos Itaú (ref)'!$A$2:$A$44,$C4999)&gt;0,"ITAU",IF(AND(TRIM(UPPER($I4999))="CONTRATUAL",ISNUMBER(SEARCH("INDIVIDUAL",SUBSTITUTE(UPPER($D4999)," ","")))),"PREMIUM FREE",""))))</f>
        <v/>
      </c>
    </row>
    <row r="5000">
      <c r="AC5000">
        <f>IF($C5000="","",IF(COUNTIF('Códigos Santander (ref)'!$A$2:$A$79,$C5000)&gt;0,"SANTANDER",IF(COUNTIF('Códigos Itaú (ref)'!$A$2:$A$44,$C5000)&gt;0,"ITAU",IF(AND(TRIM(UPPER($I5000))="CONTRATUAL",ISNUMBER(SEARCH("INDIVIDUAL",SUBSTITUTE(UPPER($D5000)," ","")))),"PREMIUM FREE",""))))</f>
        <v/>
      </c>
    </row>
  </sheetData>
  <autoFilter ref="A1:AA640"/>
  <dataValidations count="10">
    <dataValidation sqref="B1:B64 B68:B220" showDropDown="0" showInputMessage="1" showErrorMessage="1" allowBlank="1">
      <formula1>0</formula1>
      <formula2>0</formula2>
    </dataValidation>
    <dataValidation sqref="I1:I65 I68:I220" showDropDown="0" showInputMessage="1" showErrorMessage="1" allowBlank="1" type="list">
      <formula1>"CONTRATUAL,INSUFICIÊNCIA DE REDE,COBRANÇA INDEVIDA,DESLOCAMENTO,PÓS PAGAMENTO,ERRO DE SISTEMA/INFORMAÇÃO,NEG. ATEND. REDE"</formula1>
      <formula2>0</formula2>
    </dataValidation>
    <dataValidation sqref="T1:T64 T68:T220" showDropDown="0" showInputMessage="1" showErrorMessage="1" allowBlank="1" type="list">
      <formula1>"5 DIAS ÚTEIS,7 DIAS CORRIDOS,8 DIAS ÚTEIS,10 DIAS CORRIDOS,30 DIAS CORRIDOS"</formula1>
      <formula2>0</formula2>
    </dataValidation>
    <dataValidation sqref="N1:N65 N68:N220" showDropDown="0" showInputMessage="1" showErrorMessage="1" allowBlank="1" type="list">
      <formula1>"CIBELY,SERGIANA,MARINA,VITORIA"</formula1>
      <formula2>0</formula2>
    </dataValidation>
    <dataValidation sqref="A1:A64 A68:A220" showDropDown="0" showInputMessage="1" showErrorMessage="1" allowBlank="1" type="list">
      <formula1>"TELA,LECOM,EMAIL,SAC,NIP,RA,OUVIDORIA,PROCON"</formula1>
      <formula2>0</formula2>
    </dataValidation>
    <dataValidation sqref="I66:I67" showDropDown="0" showInputMessage="1" showErrorMessage="1" allowBlank="1" type="list">
      <formula1>"CONTRATUAL,INSUFICIÊNCIA DE REDE,COBRANÇA INDEVIDA,DESLOCAMENTO,PÓS PAGAMENTO,ERRO DE SISTEMA/INFORMAÇÃO,NEG. ATEND. REDE"</formula1>
    </dataValidation>
    <dataValidation sqref="T65:T67" showDropDown="0" showInputMessage="1" showErrorMessage="1" allowBlank="1" type="list">
      <formula1>"5 DIAS ÚTEIS,7 DIAS CORRIDOS,8 DIAS ÚTEIS,10 DIAS CORRIDOS,30 DIAS CORRIDOS"</formula1>
    </dataValidation>
    <dataValidation sqref="N66:N67" showDropDown="0" showInputMessage="1" showErrorMessage="1" allowBlank="1" type="list">
      <formula1>"CIBELY,SERGIANA,MARINA,VITORIA"</formula1>
    </dataValidation>
    <dataValidation sqref="A65:A67" showDropDown="0" showInputMessage="1" showErrorMessage="1" allowBlank="1" type="list">
      <formula1>"TELA,LECOM,EMAIL,SAC,NIP,RA,OUVIDORIA,PROCON"</formula1>
    </dataValidation>
    <dataValidation sqref="B65:B67" showDropDown="0" showInputMessage="1" showErrorMessage="1" allowBlank="1"/>
  </dataValidation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2026-01-05T12:24:16Z</dcterms:created>
  <dcterms:modified xmlns:dcterms="http://purl.org/dc/terms/" xmlns:xsi="http://www.w3.org/2001/XMLSchema-instance" xsi:type="dcterms:W3CDTF">2026-09-21T14:56:17Z</dcterms:modified>
  <cp:revision>0</cp:revision>
</cp:coreProperties>
</file>

<file path=docProps/custom.xml><?xml version="1.0" encoding="utf-8"?>
<Properties xmlns="http://schemas.openxmlformats.org/officeDocument/2006/custom-properties">
  <property name="MSIP_Label_f6648805-0676-427f-8b3f-8deff0dc1a0a_ActionId" fmtid="{D5CDD505-2E9C-101B-9397-08002B2CF9AE}" pid="2">
    <vt:lpwstr xmlns:vt="http://schemas.openxmlformats.org/officeDocument/2006/docPropsVTypes">679dd638-1486-496a-87ca-5349aa548ce3</vt:lpwstr>
  </property>
  <property name="MSIP_Label_f6648805-0676-427f-8b3f-8deff0dc1a0a_ContentBits" fmtid="{D5CDD505-2E9C-101B-9397-08002B2CF9AE}" pid="3">
    <vt:lpwstr xmlns:vt="http://schemas.openxmlformats.org/officeDocument/2006/docPropsVTypes">3</vt:lpwstr>
  </property>
  <property name="MSIP_Label_f6648805-0676-427f-8b3f-8deff0dc1a0a_Enabled" fmtid="{D5CDD505-2E9C-101B-9397-08002B2CF9AE}" pid="4">
    <vt:lpwstr xmlns:vt="http://schemas.openxmlformats.org/officeDocument/2006/docPropsVTypes">true</vt:lpwstr>
  </property>
  <property name="MSIP_Label_f6648805-0676-427f-8b3f-8deff0dc1a0a_Method" fmtid="{D5CDD505-2E9C-101B-9397-08002B2CF9AE}" pid="5">
    <vt:lpwstr xmlns:vt="http://schemas.openxmlformats.org/officeDocument/2006/docPropsVTypes">Privileged</vt:lpwstr>
  </property>
  <property name="MSIP_Label_f6648805-0676-427f-8b3f-8deff0dc1a0a_Name" fmtid="{D5CDD505-2E9C-101B-9397-08002B2CF9AE}" pid="6">
    <vt:lpwstr xmlns:vt="http://schemas.openxmlformats.org/officeDocument/2006/docPropsVTypes">Público</vt:lpwstr>
  </property>
  <property name="MSIP_Label_f6648805-0676-427f-8b3f-8deff0dc1a0a_SetDate" fmtid="{D5CDD505-2E9C-101B-9397-08002B2CF9AE}" pid="7">
    <vt:lpwstr xmlns:vt="http://schemas.openxmlformats.org/officeDocument/2006/docPropsVTypes">2026-05-19T16:06:11Z</vt:lpwstr>
  </property>
  <property name="MSIP_Label_f6648805-0676-427f-8b3f-8deff0dc1a0a_SiteId" fmtid="{D5CDD505-2E9C-101B-9397-08002B2CF9AE}" pid="8">
    <vt:lpwstr xmlns:vt="http://schemas.openxmlformats.org/officeDocument/2006/docPropsVTypes">77d68323-6f4b-460f-8aae-d32c654ec490</vt:lpwstr>
  </property>
  <property name="MSIP_Label_f6648805-0676-427f-8b3f-8deff0dc1a0a_Tag" fmtid="{D5CDD505-2E9C-101B-9397-08002B2CF9AE}" pid="9">
    <vt:lpwstr xmlns:vt="http://schemas.openxmlformats.org/officeDocument/2006/docPropsVTypes">10, 0, 1, 2</vt:lpwstr>
  </property>
</Properties>
</file>